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KI\Dropbox (個人用)\R\RAD-script\"/>
    </mc:Choice>
  </mc:AlternateContent>
  <xr:revisionPtr revIDLastSave="0" documentId="13_ncr:1_{12A804D5-E62E-4497-81A1-785E58B6C7B2}" xr6:coauthVersionLast="45" xr6:coauthVersionMax="45" xr10:uidLastSave="{00000000-0000-0000-0000-000000000000}"/>
  <bookViews>
    <workbookView xWindow="-120" yWindow="-120" windowWidth="38640" windowHeight="23640" tabRatio="915" xr2:uid="{00000000-000D-0000-FFFF-FFFF00000000}"/>
  </bookViews>
  <sheets>
    <sheet name="1. Input and Output files list" sheetId="21" r:id="rId1"/>
    <sheet name="2. Input Phenotype data" sheetId="97" r:id="rId2"/>
    <sheet name="3. From FASTQ to linkage map" sheetId="67" r:id="rId3"/>
    <sheet name="4. QTL" sheetId="57" r:id="rId4"/>
    <sheet name="Parent script" sheetId="31" r:id="rId5"/>
    <sheet name="Population tagcount script" sheetId="2" r:id="rId6"/>
    <sheet name="Trimming summary script" sheetId="46" r:id="rId7"/>
    <sheet name="BWA-mem script" sheetId="56" r:id="rId8"/>
    <sheet name="MapList script(BWA-mem)" sheetId="61" r:id="rId9"/>
    <sheet name="Genotype script(tagcount)mem" sheetId="38" r:id="rId10"/>
    <sheet name="Convert_ABH script_mem" sheetId="81" r:id="rId11"/>
    <sheet name="ABHgenotypeR_mem" sheetId="59" r:id="rId12"/>
    <sheet name="Genotype script(tagcount)mem_60" sheetId="68" r:id="rId13"/>
    <sheet name="Convert_ABH script_mem_60" sheetId="93" r:id="rId14"/>
    <sheet name="ABHgenotypeR_mem_60" sheetId="90" r:id="rId15"/>
    <sheet name="BWA-aln script " sheetId="63" r:id="rId16"/>
    <sheet name="MapList script(BWA-aln) " sheetId="54" r:id="rId17"/>
    <sheet name="Genotype script(tagcount)aln" sheetId="69" r:id="rId18"/>
    <sheet name="Convert_ABH script_aln" sheetId="94" r:id="rId19"/>
    <sheet name="ABHgenotypeR_aln" sheetId="91" r:id="rId20"/>
    <sheet name="Genotype script(tagcount)aln_37" sheetId="70" r:id="rId21"/>
    <sheet name="Convert_ABH script_aln_37" sheetId="95" r:id="rId22"/>
    <sheet name="ABHgenotypeR_aln_37" sheetId="92" r:id="rId23"/>
    <sheet name="Phenotype script" sheetId="98" r:id="rId24"/>
  </sheets>
  <calcPr calcId="191029"/>
</workbook>
</file>

<file path=xl/calcChain.xml><?xml version="1.0" encoding="utf-8"?>
<calcChain xmlns="http://schemas.openxmlformats.org/spreadsheetml/2006/main">
  <c r="J115" i="57" l="1"/>
  <c r="I115" i="57"/>
  <c r="J51" i="57"/>
  <c r="I51" i="57"/>
  <c r="C9626" i="67" l="1"/>
  <c r="C9625" i="67"/>
  <c r="C9623" i="67"/>
  <c r="C9622" i="67"/>
  <c r="C9620" i="67"/>
  <c r="C9619" i="67"/>
  <c r="C9617" i="67"/>
  <c r="C9616" i="67"/>
  <c r="C9614" i="67"/>
  <c r="C9613" i="67"/>
  <c r="C9611" i="67"/>
  <c r="C9610" i="67"/>
  <c r="C9608" i="67"/>
  <c r="C9607" i="67"/>
  <c r="C9605" i="67"/>
  <c r="C9604" i="67"/>
  <c r="C9602" i="67"/>
  <c r="C9601" i="67"/>
  <c r="C9599" i="67"/>
  <c r="C9598" i="67"/>
  <c r="C9596" i="67"/>
  <c r="C9595" i="67"/>
  <c r="C9593" i="67"/>
  <c r="C9592" i="67"/>
  <c r="C9590" i="67"/>
  <c r="C9589" i="67"/>
  <c r="C9587" i="67"/>
  <c r="C9586" i="67"/>
  <c r="C9584" i="67"/>
  <c r="C9583" i="67"/>
  <c r="C9581" i="67"/>
  <c r="C9580" i="67"/>
  <c r="C9578" i="67"/>
  <c r="C9577" i="67"/>
  <c r="C9575" i="67"/>
  <c r="C9574" i="67"/>
  <c r="C9572" i="67"/>
  <c r="C9571" i="67"/>
  <c r="C9569" i="67"/>
  <c r="C9568" i="67"/>
  <c r="C9566" i="67"/>
  <c r="C9565" i="67"/>
  <c r="C9563" i="67"/>
  <c r="C9562" i="67"/>
  <c r="C9560" i="67"/>
  <c r="C9559" i="67"/>
  <c r="C9557" i="67"/>
  <c r="C9556" i="67"/>
  <c r="C9554" i="67"/>
  <c r="C9553" i="67"/>
  <c r="C9551" i="67"/>
  <c r="C9550" i="67"/>
  <c r="C9548" i="67"/>
  <c r="C9547" i="67"/>
  <c r="C9545" i="67"/>
  <c r="C9544" i="67"/>
  <c r="C9542" i="67"/>
  <c r="C9541" i="67"/>
  <c r="C9539" i="67"/>
  <c r="C9538" i="67"/>
  <c r="C9536" i="67"/>
  <c r="C9535" i="67"/>
  <c r="C9533" i="67"/>
  <c r="C9532" i="67"/>
  <c r="C9530" i="67"/>
  <c r="C9529" i="67"/>
  <c r="C9527" i="67"/>
  <c r="C9526" i="67"/>
  <c r="C9524" i="67"/>
  <c r="C9523" i="67"/>
  <c r="C9521" i="67"/>
  <c r="C9520" i="67"/>
  <c r="C9518" i="67"/>
  <c r="C9517" i="67"/>
  <c r="C9515" i="67"/>
  <c r="C9514" i="67"/>
  <c r="C9512" i="67"/>
  <c r="C9511" i="67"/>
  <c r="C9509" i="67"/>
  <c r="C9508" i="67"/>
  <c r="C9506" i="67"/>
  <c r="C9505" i="67"/>
  <c r="C9503" i="67"/>
  <c r="C9502" i="67"/>
  <c r="C9500" i="67"/>
  <c r="C9499" i="67"/>
  <c r="C9497" i="67"/>
  <c r="C9496" i="67"/>
  <c r="C9494" i="67"/>
  <c r="C9493" i="67"/>
  <c r="C9491" i="67"/>
  <c r="C9490" i="67"/>
  <c r="C9488" i="67"/>
  <c r="C9487" i="67"/>
  <c r="C9485" i="67"/>
  <c r="C9484" i="67"/>
  <c r="C9482" i="67"/>
  <c r="C9481" i="67"/>
  <c r="C9479" i="67"/>
  <c r="C9478" i="67"/>
  <c r="C9476" i="67"/>
  <c r="C9475" i="67"/>
  <c r="C9473" i="67"/>
  <c r="C9472" i="67"/>
  <c r="C9470" i="67"/>
  <c r="C9469" i="67"/>
  <c r="C9467" i="67"/>
  <c r="C9466" i="67"/>
  <c r="C9464" i="67"/>
  <c r="C9463" i="67"/>
  <c r="C9461" i="67"/>
  <c r="C9460" i="67"/>
  <c r="C9458" i="67"/>
  <c r="C9457" i="67"/>
  <c r="C9455" i="67"/>
  <c r="C9454" i="67"/>
  <c r="C9452" i="67"/>
  <c r="C9451" i="67"/>
  <c r="C9449" i="67"/>
  <c r="C9448" i="67"/>
  <c r="C9446" i="67"/>
  <c r="C9445" i="67"/>
  <c r="C9443" i="67"/>
  <c r="C9442" i="67"/>
  <c r="C9440" i="67"/>
  <c r="C9439" i="67"/>
  <c r="C9437" i="67"/>
  <c r="C9436" i="67"/>
  <c r="C9434" i="67"/>
  <c r="C9433" i="67"/>
  <c r="C9431" i="67"/>
  <c r="C9430" i="67"/>
  <c r="C9428" i="67"/>
  <c r="C9427" i="67"/>
  <c r="C9425" i="67"/>
  <c r="C9424" i="67"/>
  <c r="C9422" i="67"/>
  <c r="C9421" i="67"/>
  <c r="C9419" i="67"/>
  <c r="C9418" i="67"/>
  <c r="C9416" i="67"/>
  <c r="C9415" i="67"/>
  <c r="C9413" i="67"/>
  <c r="C9412" i="67"/>
  <c r="C9410" i="67"/>
  <c r="C9409" i="67"/>
  <c r="C9407" i="67"/>
  <c r="C9406" i="67"/>
  <c r="C9404" i="67"/>
  <c r="C9403" i="67"/>
  <c r="C9401" i="67"/>
  <c r="C9400" i="67"/>
  <c r="C9398" i="67"/>
  <c r="C9397" i="67"/>
  <c r="C9395" i="67"/>
  <c r="C9394" i="67"/>
  <c r="C9392" i="67"/>
  <c r="C9391" i="67"/>
  <c r="C9389" i="67"/>
  <c r="C9388" i="67"/>
  <c r="C9386" i="67"/>
  <c r="C9385" i="67"/>
  <c r="C9383" i="67"/>
  <c r="C9382" i="67"/>
  <c r="C9380" i="67"/>
  <c r="C9379" i="67"/>
  <c r="C9377" i="67"/>
  <c r="C9376" i="67"/>
  <c r="C9374" i="67"/>
  <c r="C9373" i="67"/>
  <c r="C9371" i="67"/>
  <c r="C9370" i="67"/>
  <c r="C9368" i="67"/>
  <c r="C9367" i="67"/>
  <c r="C9365" i="67"/>
  <c r="C9364" i="67"/>
  <c r="C9362" i="67"/>
  <c r="C9361" i="67"/>
  <c r="C9359" i="67"/>
  <c r="C9358" i="67"/>
  <c r="C9356" i="67"/>
  <c r="C9355" i="67"/>
  <c r="C9353" i="67"/>
  <c r="C9352" i="67"/>
  <c r="C9350" i="67"/>
  <c r="C9349" i="67"/>
  <c r="C9347" i="67"/>
  <c r="C9346" i="67"/>
  <c r="C9344" i="67"/>
  <c r="C9343" i="67"/>
  <c r="C9341" i="67"/>
  <c r="C9340" i="67"/>
  <c r="C9338" i="67"/>
  <c r="C9337" i="67"/>
  <c r="C9335" i="67"/>
  <c r="C9334" i="67"/>
  <c r="C9332" i="67"/>
  <c r="C9331" i="67"/>
  <c r="C9329" i="67"/>
  <c r="C9328" i="67"/>
  <c r="C9326" i="67"/>
  <c r="C9325" i="67"/>
  <c r="C9323" i="67"/>
  <c r="C9322" i="67"/>
  <c r="C9320" i="67"/>
  <c r="C9319" i="67"/>
  <c r="C9317" i="67"/>
  <c r="C9316" i="67"/>
  <c r="C9314" i="67"/>
  <c r="C9313" i="67"/>
  <c r="C9311" i="67"/>
  <c r="C9310" i="67"/>
  <c r="C9308" i="67"/>
  <c r="C9307" i="67"/>
  <c r="C9305" i="67"/>
  <c r="C9304" i="67"/>
  <c r="C9302" i="67"/>
  <c r="C9301" i="67"/>
  <c r="C9299" i="67"/>
  <c r="C9298" i="67"/>
  <c r="C9296" i="67"/>
  <c r="C9295" i="67"/>
  <c r="C9293" i="67"/>
  <c r="C9292" i="67"/>
  <c r="C9290" i="67"/>
  <c r="C9289" i="67"/>
  <c r="C9287" i="67"/>
  <c r="C9286" i="67"/>
  <c r="C9284" i="67"/>
  <c r="C9283" i="67"/>
  <c r="C9281" i="67"/>
  <c r="C9280" i="67"/>
  <c r="C9278" i="67"/>
  <c r="C9277" i="67"/>
  <c r="C9275" i="67"/>
  <c r="C9274" i="67"/>
  <c r="C9272" i="67"/>
  <c r="C9271" i="67"/>
  <c r="C9269" i="67"/>
  <c r="C9268" i="67"/>
  <c r="C9266" i="67"/>
  <c r="C9265" i="67"/>
  <c r="C9263" i="67"/>
  <c r="C9262" i="67"/>
  <c r="C9260" i="67"/>
  <c r="C9259" i="67"/>
  <c r="C9257" i="67"/>
  <c r="C9256" i="67"/>
  <c r="C9254" i="67"/>
  <c r="C9253" i="67"/>
  <c r="C9251" i="67"/>
  <c r="C9250" i="67"/>
  <c r="C9248" i="67"/>
  <c r="C9247" i="67"/>
  <c r="C9245" i="67"/>
  <c r="C9244" i="67"/>
  <c r="C9242" i="67"/>
  <c r="C9241" i="67"/>
  <c r="C9239" i="67"/>
  <c r="C9238" i="67"/>
  <c r="C9236" i="67"/>
  <c r="C9235" i="67"/>
  <c r="C9233" i="67"/>
  <c r="C9232" i="67"/>
  <c r="C9230" i="67"/>
  <c r="C9229" i="67"/>
  <c r="C9227" i="67"/>
  <c r="C9226" i="67"/>
  <c r="C9224" i="67"/>
  <c r="C9223" i="67"/>
  <c r="C9221" i="67"/>
  <c r="C9220" i="67"/>
  <c r="C9218" i="67"/>
  <c r="C9217" i="67"/>
  <c r="C9215" i="67"/>
  <c r="C9214" i="67"/>
  <c r="C9212" i="67"/>
  <c r="C9211" i="67"/>
  <c r="C9209" i="67"/>
  <c r="C9208" i="67"/>
  <c r="C9206" i="67"/>
  <c r="C9205" i="67"/>
  <c r="C9203" i="67"/>
  <c r="C9202" i="67"/>
  <c r="C9200" i="67"/>
  <c r="C9199" i="67"/>
  <c r="C9197" i="67"/>
  <c r="C9196" i="67"/>
  <c r="C9194" i="67"/>
  <c r="C9193" i="67"/>
  <c r="C9191" i="67"/>
  <c r="C9190" i="67"/>
  <c r="C9188" i="67"/>
  <c r="C9187" i="67"/>
  <c r="C9185" i="67"/>
  <c r="C9184" i="67"/>
  <c r="C9182" i="67"/>
  <c r="C9181" i="67"/>
  <c r="C9179" i="67"/>
  <c r="C9178" i="67"/>
  <c r="C9176" i="67"/>
  <c r="C9175" i="67"/>
  <c r="C9173" i="67"/>
  <c r="C9172" i="67"/>
  <c r="C9170" i="67"/>
  <c r="C9169" i="67"/>
  <c r="C9167" i="67"/>
  <c r="C9166" i="67"/>
  <c r="C9164" i="67"/>
  <c r="C9163" i="67"/>
  <c r="C9161" i="67"/>
  <c r="C9160" i="67"/>
  <c r="C9158" i="67"/>
  <c r="C9157" i="67"/>
  <c r="C9155" i="67"/>
  <c r="C9154" i="67"/>
  <c r="C9152" i="67"/>
  <c r="C9151" i="67"/>
  <c r="C9149" i="67"/>
  <c r="C9148" i="67"/>
  <c r="C9146" i="67"/>
  <c r="C9145" i="67"/>
  <c r="C9143" i="67"/>
  <c r="C9142" i="67"/>
  <c r="C9140" i="67"/>
  <c r="C9139" i="67"/>
  <c r="C9137" i="67"/>
  <c r="C9136" i="67"/>
  <c r="C9134" i="67"/>
  <c r="C9133" i="67"/>
  <c r="C9131" i="67"/>
  <c r="C9130" i="67"/>
  <c r="C9128" i="67"/>
  <c r="C9127" i="67"/>
  <c r="C9125" i="67"/>
  <c r="C9124" i="67"/>
  <c r="C9122" i="67"/>
  <c r="C9121" i="67"/>
  <c r="C9119" i="67"/>
  <c r="C9118" i="67"/>
  <c r="C9116" i="67"/>
  <c r="C9115" i="67"/>
  <c r="C9113" i="67"/>
  <c r="C9112" i="67"/>
  <c r="C9110" i="67"/>
  <c r="C9109" i="67"/>
  <c r="C9107" i="67"/>
  <c r="C9106" i="67"/>
  <c r="C9104" i="67"/>
  <c r="C9103" i="67"/>
  <c r="C9101" i="67"/>
  <c r="C9100" i="67"/>
  <c r="C9098" i="67"/>
  <c r="C9097" i="67"/>
  <c r="C9095" i="67"/>
  <c r="C9094" i="67"/>
  <c r="C9092" i="67"/>
  <c r="C9091" i="67"/>
  <c r="C9089" i="67"/>
  <c r="C9088" i="67"/>
  <c r="C9086" i="67"/>
  <c r="C9085" i="67"/>
  <c r="C9083" i="67"/>
  <c r="C9082" i="67"/>
  <c r="C9080" i="67"/>
  <c r="C9079" i="67"/>
  <c r="C9077" i="67"/>
  <c r="C9076" i="67"/>
  <c r="C9074" i="67"/>
  <c r="C9073" i="67"/>
  <c r="C9071" i="67"/>
  <c r="C9070" i="67"/>
  <c r="C9068" i="67"/>
  <c r="C9067" i="67"/>
  <c r="C9065" i="67"/>
  <c r="C9064" i="67"/>
  <c r="C9062" i="67"/>
  <c r="C9061" i="67"/>
  <c r="C9059" i="67"/>
  <c r="C9058" i="67"/>
  <c r="C9056" i="67"/>
  <c r="C9055" i="67"/>
  <c r="C9053" i="67"/>
  <c r="C9052" i="67"/>
  <c r="C9050" i="67"/>
  <c r="C9049" i="67"/>
  <c r="C9047" i="67"/>
  <c r="C9046" i="67"/>
  <c r="C9044" i="67"/>
  <c r="C9043" i="67"/>
  <c r="C9041" i="67"/>
  <c r="C9040" i="67"/>
  <c r="C9038" i="67"/>
  <c r="C9037" i="67"/>
  <c r="C9035" i="67"/>
  <c r="C9034" i="67"/>
  <c r="C9032" i="67"/>
  <c r="C9031" i="67"/>
  <c r="C9029" i="67"/>
  <c r="C9028" i="67"/>
  <c r="C9026" i="67"/>
  <c r="C9023" i="67"/>
  <c r="C9022" i="67"/>
  <c r="C9021" i="67"/>
  <c r="C9019" i="67"/>
  <c r="C9016" i="67"/>
  <c r="C9015" i="67"/>
  <c r="C9011" i="67"/>
  <c r="C9010" i="67"/>
  <c r="C9006" i="67"/>
  <c r="C9002" i="67"/>
  <c r="C8998" i="67"/>
  <c r="C8993" i="67"/>
  <c r="C8992" i="67"/>
  <c r="C8991" i="67"/>
  <c r="C8987" i="67"/>
  <c r="C8986" i="67"/>
  <c r="C8983" i="67"/>
  <c r="C8982" i="67"/>
  <c r="C8981" i="67"/>
  <c r="C8977" i="67"/>
  <c r="C8975" i="67"/>
  <c r="C8972" i="67"/>
  <c r="C8971" i="67"/>
  <c r="C8967" i="67"/>
  <c r="C8966" i="67"/>
  <c r="C8962" i="67"/>
  <c r="C8958" i="67"/>
  <c r="C8954" i="67"/>
  <c r="C8949" i="67"/>
  <c r="C8948" i="67"/>
  <c r="C8947" i="67"/>
  <c r="C8943" i="67"/>
  <c r="C8942" i="67"/>
  <c r="C8939" i="67"/>
  <c r="C8938" i="67"/>
  <c r="C8937" i="67"/>
  <c r="C8933" i="67"/>
  <c r="C8931" i="67"/>
  <c r="C8928" i="67"/>
  <c r="C8927" i="67"/>
  <c r="C8923" i="67"/>
  <c r="C8922" i="67"/>
  <c r="C8918" i="67"/>
  <c r="C8914" i="67"/>
  <c r="C8910" i="67"/>
  <c r="C8905" i="67"/>
  <c r="C8904" i="67"/>
  <c r="C8903" i="67"/>
  <c r="C8899" i="67"/>
  <c r="C8898" i="67"/>
  <c r="C8895" i="67"/>
  <c r="C8894" i="67"/>
  <c r="C8893" i="67"/>
  <c r="C8889" i="67"/>
  <c r="C8887" i="67"/>
  <c r="C8884" i="67"/>
  <c r="C8883" i="67"/>
  <c r="C8879" i="67"/>
  <c r="C8878" i="67"/>
  <c r="C8874" i="67"/>
  <c r="C8870" i="67"/>
  <c r="C8866" i="67"/>
  <c r="C8861" i="67"/>
  <c r="C8860" i="67"/>
  <c r="C8859" i="67"/>
  <c r="C8855" i="67"/>
  <c r="C8854" i="67"/>
  <c r="C8851" i="67"/>
  <c r="C8850" i="67"/>
  <c r="C8849" i="67"/>
  <c r="C8845" i="67"/>
  <c r="C8843" i="67"/>
  <c r="C8840" i="67"/>
  <c r="C8839" i="67"/>
  <c r="C8835" i="67"/>
  <c r="C8834" i="67"/>
  <c r="C8830" i="67"/>
  <c r="C8826" i="67"/>
  <c r="C8822" i="67"/>
  <c r="C8817" i="67"/>
  <c r="C8816" i="67"/>
  <c r="C8815" i="67"/>
  <c r="C8811" i="67"/>
  <c r="C8810" i="67"/>
  <c r="C8807" i="67"/>
  <c r="C8806" i="67"/>
  <c r="C8805" i="67"/>
  <c r="C8801" i="67"/>
  <c r="C8799" i="67"/>
  <c r="C8796" i="67"/>
  <c r="C8795" i="67"/>
  <c r="C8791" i="67"/>
  <c r="C8790" i="67"/>
  <c r="C8786" i="67"/>
  <c r="C8782" i="67"/>
  <c r="C8778" i="67"/>
  <c r="C8773" i="67"/>
  <c r="C8772" i="67"/>
  <c r="C8771" i="67"/>
  <c r="C8767" i="67"/>
  <c r="C8766" i="67"/>
  <c r="C8763" i="67"/>
  <c r="C8762" i="67"/>
  <c r="C8761" i="67"/>
  <c r="C8757" i="67"/>
  <c r="C8755" i="67"/>
  <c r="C8752" i="67"/>
  <c r="C8751" i="67"/>
  <c r="C8747" i="67"/>
  <c r="C8746" i="67"/>
  <c r="C8742" i="67"/>
  <c r="C8738" i="67"/>
  <c r="C8734" i="67"/>
  <c r="C8729" i="67"/>
  <c r="C8728" i="67"/>
  <c r="C8727" i="67"/>
  <c r="C8723" i="67"/>
  <c r="C8722" i="67"/>
  <c r="C8719" i="67"/>
  <c r="C8718" i="67"/>
  <c r="C8717" i="67"/>
  <c r="C8713" i="67"/>
  <c r="C8711" i="67"/>
  <c r="C8708" i="67"/>
  <c r="C8707" i="67"/>
  <c r="C8703" i="67"/>
  <c r="C8702" i="67"/>
  <c r="C8698" i="67"/>
  <c r="C8694" i="67"/>
  <c r="C8690" i="67"/>
  <c r="C8685" i="67"/>
  <c r="C8684" i="67"/>
  <c r="C8683" i="67"/>
  <c r="C8679" i="67"/>
  <c r="C8678" i="67"/>
  <c r="C8675" i="67"/>
  <c r="C8674" i="67"/>
  <c r="C8673" i="67"/>
  <c r="C8669" i="67"/>
  <c r="C8667" i="67"/>
  <c r="C8664" i="67"/>
  <c r="C8663" i="67"/>
  <c r="C8659" i="67"/>
  <c r="C8658" i="67"/>
  <c r="C8654" i="67"/>
  <c r="C8650" i="67"/>
  <c r="C8646" i="67"/>
  <c r="C8641" i="67"/>
  <c r="C8640" i="67"/>
  <c r="C8639" i="67"/>
  <c r="C8635" i="67"/>
  <c r="C8634" i="67"/>
  <c r="C8631" i="67"/>
  <c r="C8630" i="67"/>
  <c r="C8629" i="67"/>
  <c r="C8625" i="67"/>
  <c r="C8623" i="67"/>
  <c r="C8620" i="67"/>
  <c r="C8619" i="67"/>
  <c r="C8615" i="67"/>
  <c r="C8614" i="67"/>
  <c r="C8610" i="67"/>
  <c r="C8606" i="67"/>
  <c r="C8602" i="67"/>
  <c r="C8597" i="67"/>
  <c r="C8596" i="67"/>
  <c r="C8595" i="67"/>
  <c r="C8591" i="67"/>
  <c r="C8590" i="67"/>
  <c r="C8587" i="67"/>
  <c r="C8586" i="67"/>
  <c r="C8585" i="67"/>
  <c r="C8581" i="67"/>
  <c r="C8579" i="67"/>
  <c r="C8576" i="67"/>
  <c r="C8575" i="67"/>
  <c r="C8571" i="67"/>
  <c r="C8570" i="67"/>
  <c r="C8566" i="67"/>
  <c r="C8562" i="67"/>
  <c r="C8558" i="67"/>
  <c r="C8553" i="67"/>
  <c r="C8552" i="67"/>
  <c r="C8551" i="67"/>
  <c r="C8547" i="67"/>
  <c r="C8546" i="67"/>
  <c r="C8543" i="67"/>
  <c r="C8542" i="67"/>
  <c r="C8541" i="67"/>
  <c r="C8537" i="67"/>
  <c r="C8535" i="67"/>
  <c r="C8532" i="67"/>
  <c r="C8531" i="67"/>
  <c r="C8527" i="67"/>
  <c r="C8526" i="67"/>
  <c r="C8522" i="67"/>
  <c r="C8518" i="67"/>
  <c r="C8514" i="67"/>
  <c r="C8509" i="67"/>
  <c r="C8508" i="67"/>
  <c r="C8507" i="67"/>
  <c r="C8503" i="67"/>
  <c r="C8502" i="67"/>
  <c r="C8499" i="67"/>
  <c r="C8498" i="67"/>
  <c r="C8497" i="67"/>
  <c r="C8493" i="67"/>
  <c r="C8491" i="67"/>
  <c r="C8488" i="67"/>
  <c r="C8487" i="67"/>
  <c r="C8483" i="67"/>
  <c r="C8482" i="67"/>
  <c r="C8478" i="67"/>
  <c r="C8474" i="67"/>
  <c r="C8470" i="67"/>
  <c r="C8465" i="67"/>
  <c r="C8464" i="67"/>
  <c r="C8463" i="67"/>
  <c r="C8459" i="67"/>
  <c r="C8458" i="67"/>
  <c r="C8455" i="67"/>
  <c r="C8454" i="67"/>
  <c r="C8453" i="67"/>
  <c r="C8449" i="67"/>
  <c r="C8447" i="67"/>
  <c r="C8444" i="67"/>
  <c r="C8443" i="67"/>
  <c r="C8439" i="67"/>
  <c r="C8438" i="67"/>
  <c r="C8434" i="67"/>
  <c r="C8430" i="67"/>
  <c r="C8426" i="67"/>
  <c r="C8421" i="67"/>
  <c r="C8420" i="67"/>
  <c r="C8419" i="67"/>
  <c r="C8415" i="67"/>
  <c r="C8414" i="67"/>
  <c r="C8411" i="67"/>
  <c r="C8410" i="67"/>
  <c r="C8409" i="67"/>
  <c r="C8405" i="67"/>
  <c r="C8403" i="67"/>
  <c r="C8400" i="67"/>
  <c r="C8399" i="67"/>
  <c r="C8395" i="67"/>
  <c r="C8394" i="67"/>
  <c r="C8390" i="67"/>
  <c r="C8386" i="67"/>
  <c r="C8382" i="67"/>
  <c r="C8377" i="67"/>
  <c r="C8376" i="67"/>
  <c r="C8375" i="67"/>
  <c r="C8371" i="67"/>
  <c r="C8370" i="67"/>
  <c r="C8367" i="67"/>
  <c r="C8366" i="67"/>
  <c r="C8365" i="67"/>
  <c r="C8361" i="67"/>
  <c r="C8359" i="67"/>
  <c r="C8356" i="67"/>
  <c r="C8355" i="67"/>
  <c r="C8351" i="67"/>
  <c r="C8350" i="67"/>
  <c r="C8346" i="67"/>
  <c r="C8342" i="67"/>
  <c r="C8338" i="67"/>
  <c r="C8333" i="67"/>
  <c r="C8332" i="67"/>
  <c r="C8331" i="67"/>
  <c r="C8327" i="67"/>
  <c r="C8326" i="67"/>
  <c r="C8323" i="67"/>
  <c r="C8322" i="67"/>
  <c r="C8321" i="67"/>
  <c r="C8317" i="67"/>
  <c r="C8315" i="67"/>
  <c r="C8312" i="67"/>
  <c r="C8311" i="67"/>
  <c r="C8307" i="67"/>
  <c r="C8306" i="67"/>
  <c r="C8302" i="67"/>
  <c r="C8298" i="67"/>
  <c r="C8294" i="67"/>
  <c r="C8289" i="67"/>
  <c r="C8288" i="67"/>
  <c r="C8287" i="67"/>
  <c r="C8283" i="67"/>
  <c r="C8282" i="67"/>
  <c r="C8279" i="67"/>
  <c r="C8278" i="67"/>
  <c r="C8277" i="67"/>
  <c r="C8273" i="67"/>
  <c r="C8271" i="67"/>
  <c r="C8268" i="67"/>
  <c r="C8267" i="67"/>
  <c r="C8263" i="67"/>
  <c r="C8262" i="67"/>
  <c r="C8258" i="67"/>
  <c r="C8254" i="67"/>
  <c r="C8250" i="67"/>
  <c r="C8245" i="67"/>
  <c r="C8244" i="67"/>
  <c r="C8243" i="67"/>
  <c r="C8239" i="67"/>
  <c r="C8238" i="67"/>
  <c r="C8235" i="67"/>
  <c r="C8234" i="67"/>
  <c r="C8233" i="67"/>
  <c r="C8229" i="67"/>
  <c r="C8227" i="67"/>
  <c r="C8224" i="67"/>
  <c r="C8223" i="67"/>
  <c r="C8219" i="67"/>
  <c r="C8218" i="67"/>
  <c r="C8214" i="67"/>
  <c r="C8210" i="67"/>
  <c r="C8206" i="67"/>
  <c r="C8201" i="67"/>
  <c r="C8200" i="67"/>
  <c r="C8199" i="67"/>
  <c r="C8195" i="67"/>
  <c r="C8194" i="67"/>
  <c r="C8191" i="67"/>
  <c r="C8190" i="67"/>
  <c r="C8189" i="67"/>
  <c r="C8185" i="67"/>
  <c r="C8183" i="67"/>
  <c r="C8180" i="67"/>
  <c r="C8179" i="67"/>
  <c r="C8175" i="67"/>
  <c r="C8174" i="67"/>
  <c r="C8170" i="67"/>
  <c r="C8166" i="67"/>
  <c r="C8162" i="67"/>
  <c r="C8157" i="67"/>
  <c r="C8156" i="67"/>
  <c r="C8155" i="67"/>
  <c r="C8151" i="67"/>
  <c r="C8150" i="67"/>
  <c r="C8147" i="67"/>
  <c r="C8146" i="67"/>
  <c r="C8145" i="67"/>
  <c r="C8141" i="67"/>
  <c r="C8139" i="67"/>
  <c r="C8136" i="67"/>
  <c r="C8135" i="67"/>
  <c r="C8131" i="67"/>
  <c r="C8130" i="67"/>
  <c r="C8126" i="67"/>
  <c r="C8122" i="67"/>
  <c r="C8118" i="67"/>
  <c r="C8113" i="67"/>
  <c r="C8112" i="67"/>
  <c r="C8111" i="67"/>
  <c r="C8107" i="67"/>
  <c r="C8106" i="67"/>
  <c r="C8103" i="67"/>
  <c r="C8102" i="67"/>
  <c r="C8101" i="67"/>
  <c r="C8097" i="67"/>
  <c r="C8095" i="67"/>
  <c r="C8092" i="67"/>
  <c r="C8091" i="67"/>
  <c r="C8087" i="67"/>
  <c r="C8086" i="67"/>
  <c r="C8082" i="67"/>
  <c r="C8078" i="67"/>
  <c r="C8074" i="67"/>
  <c r="C8069" i="67"/>
  <c r="C8068" i="67"/>
  <c r="C8067" i="67"/>
  <c r="C8063" i="67"/>
  <c r="C8062" i="67"/>
  <c r="C8059" i="67"/>
  <c r="C8058" i="67"/>
  <c r="C8057" i="67"/>
  <c r="C8053" i="67"/>
  <c r="C8051" i="67"/>
  <c r="C8048" i="67"/>
  <c r="C8047" i="67"/>
  <c r="C8043" i="67"/>
  <c r="C8042" i="67"/>
  <c r="C8038" i="67"/>
  <c r="C8034" i="67"/>
  <c r="C8030" i="67"/>
  <c r="C8025" i="67"/>
  <c r="C8024" i="67"/>
  <c r="C8023" i="67"/>
  <c r="C8019" i="67"/>
  <c r="C8018" i="67"/>
  <c r="C8015" i="67"/>
  <c r="C8014" i="67"/>
  <c r="C8013" i="67"/>
  <c r="C8009" i="67"/>
  <c r="C8007" i="67"/>
  <c r="C8004" i="67"/>
  <c r="C8003" i="67"/>
  <c r="C7999" i="67"/>
  <c r="C7998" i="67"/>
  <c r="C7994" i="67"/>
  <c r="C7990" i="67"/>
  <c r="C7986" i="67"/>
  <c r="C7981" i="67"/>
  <c r="C7980" i="67"/>
  <c r="C7979" i="67"/>
  <c r="C7975" i="67"/>
  <c r="C7974" i="67"/>
  <c r="C7971" i="67"/>
  <c r="C7970" i="67"/>
  <c r="C7969" i="67"/>
  <c r="C7965" i="67"/>
  <c r="C7963" i="67"/>
  <c r="C7960" i="67"/>
  <c r="C7959" i="67"/>
  <c r="C7955" i="67"/>
  <c r="C7954" i="67"/>
  <c r="C7950" i="67"/>
  <c r="C7946" i="67"/>
  <c r="C7942" i="67"/>
  <c r="C7937" i="67"/>
  <c r="C7936" i="67"/>
  <c r="C7935" i="67"/>
  <c r="C7931" i="67"/>
  <c r="C7930" i="67"/>
  <c r="C7927" i="67"/>
  <c r="C7926" i="67"/>
  <c r="C7925" i="67"/>
  <c r="C7921" i="67"/>
  <c r="C7919" i="67"/>
  <c r="C7916" i="67"/>
  <c r="C7915" i="67"/>
  <c r="C7911" i="67"/>
  <c r="C7910" i="67"/>
  <c r="C7906" i="67"/>
  <c r="C7902" i="67"/>
  <c r="C7898" i="67"/>
  <c r="C7893" i="67"/>
  <c r="C7892" i="67"/>
  <c r="C7891" i="67"/>
  <c r="C7887" i="67"/>
  <c r="C7886" i="67"/>
  <c r="C7883" i="67"/>
  <c r="C7882" i="67"/>
  <c r="C7881" i="67"/>
  <c r="C7877" i="67"/>
  <c r="C7875" i="67"/>
  <c r="C7872" i="67"/>
  <c r="C7871" i="67"/>
  <c r="C7867" i="67"/>
  <c r="C7866" i="67"/>
  <c r="C7862" i="67"/>
  <c r="C7858" i="67"/>
  <c r="C7854" i="67"/>
  <c r="C7849" i="67"/>
  <c r="C7848" i="67"/>
  <c r="C7847" i="67"/>
  <c r="C7843" i="67"/>
  <c r="C7842" i="67"/>
  <c r="C7839" i="67"/>
  <c r="C7838" i="67"/>
  <c r="C7837" i="67"/>
  <c r="C7833" i="67"/>
  <c r="C7831" i="67"/>
  <c r="C7828" i="67"/>
  <c r="C7827" i="67"/>
  <c r="C7823" i="67"/>
  <c r="C7822" i="67"/>
  <c r="C7818" i="67"/>
  <c r="C7814" i="67"/>
  <c r="C7810" i="67"/>
  <c r="C7805" i="67"/>
  <c r="C7804" i="67"/>
  <c r="C7803" i="67"/>
  <c r="C7799" i="67"/>
  <c r="C7798" i="67"/>
  <c r="C7795" i="67"/>
  <c r="C7794" i="67"/>
  <c r="C7793" i="67"/>
  <c r="C7789" i="67"/>
  <c r="C7787" i="67"/>
  <c r="C7784" i="67"/>
  <c r="C7783" i="67"/>
  <c r="C7779" i="67"/>
  <c r="C7778" i="67"/>
  <c r="C7774" i="67"/>
  <c r="C7770" i="67"/>
  <c r="C7766" i="67"/>
  <c r="C7761" i="67"/>
  <c r="C7760" i="67"/>
  <c r="C7759" i="67"/>
  <c r="C7755" i="67"/>
  <c r="C7754" i="67"/>
  <c r="C7751" i="67"/>
  <c r="C7750" i="67"/>
  <c r="C7749" i="67"/>
  <c r="C7745" i="67"/>
  <c r="C7743" i="67"/>
  <c r="C7740" i="67"/>
  <c r="C7739" i="67"/>
  <c r="C7735" i="67"/>
  <c r="C7734" i="67"/>
  <c r="C7730" i="67"/>
  <c r="C7726" i="67"/>
  <c r="C7722" i="67"/>
  <c r="C7717" i="67"/>
  <c r="C7716" i="67"/>
  <c r="C7715" i="67"/>
  <c r="C7711" i="67"/>
  <c r="C7710" i="67"/>
  <c r="C7707" i="67"/>
  <c r="C7706" i="67"/>
  <c r="C7705" i="67"/>
  <c r="C7701" i="67"/>
  <c r="C7699" i="67"/>
  <c r="C7696" i="67"/>
  <c r="C7695" i="67"/>
  <c r="C7691" i="67"/>
  <c r="C7690" i="67"/>
  <c r="C7686" i="67"/>
  <c r="C7682" i="67"/>
  <c r="C7678" i="67"/>
  <c r="C7673" i="67"/>
  <c r="C7672" i="67"/>
  <c r="C7671" i="67"/>
  <c r="C7667" i="67"/>
  <c r="C7666" i="67"/>
  <c r="C7663" i="67"/>
  <c r="C7662" i="67"/>
  <c r="C7661" i="67"/>
  <c r="C7657" i="67"/>
  <c r="C7655" i="67"/>
  <c r="C7652" i="67"/>
  <c r="C7651" i="67"/>
  <c r="C7647" i="67"/>
  <c r="C7646" i="67"/>
  <c r="C7642" i="67"/>
  <c r="C7638" i="67"/>
  <c r="C7634" i="67"/>
  <c r="C7629" i="67"/>
  <c r="C7628" i="67"/>
  <c r="C7627" i="67"/>
  <c r="C7623" i="67"/>
  <c r="C7622" i="67"/>
  <c r="C7619" i="67"/>
  <c r="C7618" i="67"/>
  <c r="C7617" i="67"/>
  <c r="C7613" i="67"/>
  <c r="C7611" i="67"/>
  <c r="C7608" i="67"/>
  <c r="C7607" i="67"/>
  <c r="C7603" i="67"/>
  <c r="C7602" i="67"/>
  <c r="C7598" i="67"/>
  <c r="C7594" i="67"/>
  <c r="C7590" i="67"/>
  <c r="C7585" i="67"/>
  <c r="C7584" i="67"/>
  <c r="C7583" i="67"/>
  <c r="C7579" i="67"/>
  <c r="C7578" i="67"/>
  <c r="C7575" i="67"/>
  <c r="C7574" i="67"/>
  <c r="C7573" i="67"/>
  <c r="C7569" i="67"/>
  <c r="C7567" i="67"/>
  <c r="C7564" i="67"/>
  <c r="C7563" i="67"/>
  <c r="C7559" i="67"/>
  <c r="C7558" i="67"/>
  <c r="C7554" i="67"/>
  <c r="C7550" i="67"/>
  <c r="C7546" i="67"/>
  <c r="C7541" i="67"/>
  <c r="C7540" i="67"/>
  <c r="C7539" i="67"/>
  <c r="C7535" i="67"/>
  <c r="C7534" i="67"/>
  <c r="C7531" i="67"/>
  <c r="C7530" i="67"/>
  <c r="C7529" i="67"/>
  <c r="C7525" i="67"/>
  <c r="C7523" i="67"/>
  <c r="C7520" i="67"/>
  <c r="C7519" i="67"/>
  <c r="C7515" i="67"/>
  <c r="C7514" i="67"/>
  <c r="C7510" i="67"/>
  <c r="C7506" i="67"/>
  <c r="C7502" i="67"/>
  <c r="C7497" i="67"/>
  <c r="C7496" i="67"/>
  <c r="C7495" i="67"/>
  <c r="C7491" i="67"/>
  <c r="C7490" i="67"/>
  <c r="C7487" i="67"/>
  <c r="C7486" i="67"/>
  <c r="C7485" i="67"/>
  <c r="C7481" i="67"/>
  <c r="C7479" i="67"/>
  <c r="C7476" i="67"/>
  <c r="C7475" i="67"/>
  <c r="C7471" i="67"/>
  <c r="C7470" i="67"/>
  <c r="C7466" i="67"/>
  <c r="C7462" i="67"/>
  <c r="C7458" i="67"/>
  <c r="C7453" i="67"/>
  <c r="C7452" i="67"/>
  <c r="C7451" i="67"/>
  <c r="C7447" i="67"/>
  <c r="C7446" i="67"/>
  <c r="C7443" i="67"/>
  <c r="C7442" i="67"/>
  <c r="C7441" i="67"/>
  <c r="C7437" i="67"/>
  <c r="C7435" i="67"/>
  <c r="C7432" i="67"/>
  <c r="C7431" i="67"/>
  <c r="C7427" i="67"/>
  <c r="C7426" i="67"/>
  <c r="C7422" i="67"/>
  <c r="C7418" i="67"/>
  <c r="C7414" i="67"/>
  <c r="C7409" i="67"/>
  <c r="C7408" i="67"/>
  <c r="C7407" i="67"/>
  <c r="C7403" i="67"/>
  <c r="C7402" i="67"/>
  <c r="C7399" i="67"/>
  <c r="C7398" i="67"/>
  <c r="C7397" i="67"/>
  <c r="C7393" i="67"/>
  <c r="C7391" i="67"/>
  <c r="C7388" i="67"/>
  <c r="C7387" i="67"/>
  <c r="C7383" i="67"/>
  <c r="C7382" i="67"/>
  <c r="C7378" i="67"/>
  <c r="C7374" i="67"/>
  <c r="C7370" i="67"/>
  <c r="C7365" i="67"/>
  <c r="C7364" i="67"/>
  <c r="C7363" i="67"/>
  <c r="C7359" i="67"/>
  <c r="C7358" i="67"/>
  <c r="C7355" i="67"/>
  <c r="C7354" i="67"/>
  <c r="C7353" i="67"/>
  <c r="C7349" i="67"/>
  <c r="C7347" i="67"/>
  <c r="C7344" i="67"/>
  <c r="C7343" i="67"/>
  <c r="C7339" i="67"/>
  <c r="C7338" i="67"/>
  <c r="C7334" i="67"/>
  <c r="C7330" i="67"/>
  <c r="C7326" i="67"/>
  <c r="C7321" i="67"/>
  <c r="C7320" i="67"/>
  <c r="C7319" i="67"/>
  <c r="C7315" i="67"/>
  <c r="C7314" i="67"/>
  <c r="C7311" i="67"/>
  <c r="C7310" i="67"/>
  <c r="C7309" i="67"/>
  <c r="C7305" i="67"/>
  <c r="C7303" i="67"/>
  <c r="C7300" i="67"/>
  <c r="C7299" i="67"/>
  <c r="C7295" i="67"/>
  <c r="C7294" i="67"/>
  <c r="C7290" i="67"/>
  <c r="C7286" i="67"/>
  <c r="C7282" i="67"/>
  <c r="C7277" i="67"/>
  <c r="C7276" i="67"/>
  <c r="C7275" i="67"/>
  <c r="C7271" i="67"/>
  <c r="C7270" i="67"/>
  <c r="C7267" i="67"/>
  <c r="C7266" i="67"/>
  <c r="C7265" i="67"/>
  <c r="C7261" i="67"/>
  <c r="C7259" i="67"/>
  <c r="C7256" i="67"/>
  <c r="C7255" i="67"/>
  <c r="C7251" i="67"/>
  <c r="C7250" i="67"/>
  <c r="C7246" i="67"/>
  <c r="C7242" i="67"/>
  <c r="C7238" i="67"/>
  <c r="C7233" i="67"/>
  <c r="C7232" i="67"/>
  <c r="C7231" i="67"/>
  <c r="C7227" i="67"/>
  <c r="C7226" i="67"/>
  <c r="C7223" i="67"/>
  <c r="C7222" i="67"/>
  <c r="C7221" i="67"/>
  <c r="C7217" i="67"/>
  <c r="C7215" i="67"/>
  <c r="C7212" i="67"/>
  <c r="C7211" i="67"/>
  <c r="C7207" i="67"/>
  <c r="C7206" i="67"/>
  <c r="C7202" i="67"/>
  <c r="C7198" i="67"/>
  <c r="C7194" i="67"/>
  <c r="C7189" i="67"/>
  <c r="C7188" i="67"/>
  <c r="C7187" i="67"/>
  <c r="C7183" i="67"/>
  <c r="C7182" i="67"/>
  <c r="C7179" i="67"/>
  <c r="C7178" i="67"/>
  <c r="C7177" i="67"/>
  <c r="C7173" i="67"/>
  <c r="C7171" i="67"/>
  <c r="C7168" i="67"/>
  <c r="C7167" i="67"/>
  <c r="C7163" i="67"/>
  <c r="C7162" i="67"/>
  <c r="C7158" i="67"/>
  <c r="C7154" i="67"/>
  <c r="C7150" i="67"/>
  <c r="C7145" i="67"/>
  <c r="C7144" i="67"/>
  <c r="C7143" i="67"/>
  <c r="C7139" i="67"/>
  <c r="C7138" i="67"/>
  <c r="C7135" i="67"/>
  <c r="C7134" i="67"/>
  <c r="C7133" i="67"/>
  <c r="C7129" i="67"/>
  <c r="C7127" i="67"/>
  <c r="C7124" i="67"/>
  <c r="C7123" i="67"/>
  <c r="C7119" i="67"/>
  <c r="C7118" i="67"/>
  <c r="C7114" i="67"/>
  <c r="C7110" i="67"/>
  <c r="C7106" i="67"/>
  <c r="C7101" i="67"/>
  <c r="C7100" i="67"/>
  <c r="C7099" i="67"/>
  <c r="C7095" i="67"/>
  <c r="C7094" i="67"/>
  <c r="C7091" i="67"/>
  <c r="C7090" i="67"/>
  <c r="C7089" i="67"/>
  <c r="C7085" i="67"/>
  <c r="C7083" i="67"/>
  <c r="C7080" i="67"/>
  <c r="C7079" i="67"/>
  <c r="C7075" i="67"/>
  <c r="C7074" i="67"/>
  <c r="C7070" i="67"/>
  <c r="C7066" i="67"/>
  <c r="C7062" i="67"/>
  <c r="C7057" i="67"/>
  <c r="C7056" i="67"/>
  <c r="C7055" i="67"/>
  <c r="C7051" i="67"/>
  <c r="C7050" i="67"/>
  <c r="C7047" i="67"/>
  <c r="C7046" i="67"/>
  <c r="C7045" i="67"/>
  <c r="C7041" i="67"/>
  <c r="C7039" i="67"/>
  <c r="C7036" i="67"/>
  <c r="C7035" i="67"/>
  <c r="C7031" i="67"/>
  <c r="C7030" i="67"/>
  <c r="C7026" i="67"/>
  <c r="C7022" i="67"/>
  <c r="C7018" i="67"/>
  <c r="C7013" i="67"/>
  <c r="C7012" i="67"/>
  <c r="C7011" i="67"/>
  <c r="C7007" i="67"/>
  <c r="C7006" i="67"/>
  <c r="C7003" i="67"/>
  <c r="C7002" i="67"/>
  <c r="C7001" i="67"/>
  <c r="C6997" i="67"/>
  <c r="C6995" i="67"/>
  <c r="C6992" i="67"/>
  <c r="C6991" i="67"/>
  <c r="C6987" i="67"/>
  <c r="C6986" i="67"/>
  <c r="C6982" i="67"/>
  <c r="C6978" i="67"/>
  <c r="C6974" i="67"/>
  <c r="C6969" i="67"/>
  <c r="C6968" i="67"/>
  <c r="C6967" i="67"/>
  <c r="C6963" i="67"/>
  <c r="C6962" i="67"/>
  <c r="C6959" i="67"/>
  <c r="C6958" i="67"/>
  <c r="C6957" i="67"/>
  <c r="C6953" i="67"/>
  <c r="C6951" i="67"/>
  <c r="C6948" i="67"/>
  <c r="C6947" i="67"/>
  <c r="C6943" i="67"/>
  <c r="C6942" i="67"/>
  <c r="C6938" i="67"/>
  <c r="C6934" i="67"/>
  <c r="C6930" i="67"/>
  <c r="C6925" i="67"/>
  <c r="C6924" i="67"/>
  <c r="C6923" i="67"/>
  <c r="C6919" i="67"/>
  <c r="C6918" i="67"/>
  <c r="C6915" i="67"/>
  <c r="C6914" i="67"/>
  <c r="C6913" i="67"/>
  <c r="C6909" i="67"/>
  <c r="C6907" i="67"/>
  <c r="C6904" i="67"/>
  <c r="C6903" i="67"/>
  <c r="C6899" i="67"/>
  <c r="C6898" i="67"/>
  <c r="C6894" i="67"/>
  <c r="C6890" i="67"/>
  <c r="C6886" i="67"/>
  <c r="C6881" i="67"/>
  <c r="C6880" i="67"/>
  <c r="C6879" i="67"/>
  <c r="C6875" i="67"/>
  <c r="C6874" i="67"/>
  <c r="C6871" i="67"/>
  <c r="C6870" i="67"/>
  <c r="C6869" i="67"/>
  <c r="C6865" i="67"/>
  <c r="C6863" i="67"/>
  <c r="C6860" i="67"/>
  <c r="C6859" i="67"/>
  <c r="C6855" i="67"/>
  <c r="C6854" i="67"/>
  <c r="C6850" i="67"/>
  <c r="C6846" i="67"/>
  <c r="C6842" i="67"/>
  <c r="C6837" i="67"/>
  <c r="C6836" i="67"/>
  <c r="C6835" i="67"/>
  <c r="C6831" i="67"/>
  <c r="C6830" i="67"/>
  <c r="C6827" i="67"/>
  <c r="C6826" i="67"/>
  <c r="C6825" i="67"/>
  <c r="C6821" i="67"/>
  <c r="C6819" i="67"/>
  <c r="C6816" i="67"/>
  <c r="C6815" i="67"/>
  <c r="C6811" i="67"/>
  <c r="C6810" i="67"/>
  <c r="C6806" i="67"/>
  <c r="C6802" i="67"/>
  <c r="C6798" i="67"/>
  <c r="C6793" i="67"/>
  <c r="C6792" i="67"/>
  <c r="C6791" i="67"/>
  <c r="C6787" i="67"/>
  <c r="C6786" i="67"/>
  <c r="C6783" i="67"/>
  <c r="C6782" i="67"/>
  <c r="C6781" i="67"/>
  <c r="C6777" i="67"/>
  <c r="C6775" i="67"/>
  <c r="C6772" i="67"/>
  <c r="C6771" i="67"/>
  <c r="C6767" i="67"/>
  <c r="C6766" i="67"/>
  <c r="C6762" i="67"/>
  <c r="C6758" i="67"/>
  <c r="C6754" i="67"/>
  <c r="C6749" i="67"/>
  <c r="C6748" i="67"/>
  <c r="C6747" i="67"/>
  <c r="C6743" i="67"/>
  <c r="C6742" i="67"/>
  <c r="C6739" i="67"/>
  <c r="C6738" i="67"/>
  <c r="C6737" i="67"/>
  <c r="C6733" i="67"/>
  <c r="C6731" i="67"/>
  <c r="C6728" i="67"/>
  <c r="C6727" i="67"/>
  <c r="C6723" i="67"/>
  <c r="C6722" i="67"/>
  <c r="C6718" i="67"/>
  <c r="C6714" i="67"/>
  <c r="C6710" i="67"/>
  <c r="C6705" i="67"/>
  <c r="C6704" i="67"/>
  <c r="C6703" i="67"/>
  <c r="C6699" i="67"/>
  <c r="C6698" i="67"/>
  <c r="C6695" i="67"/>
  <c r="C6694" i="67"/>
  <c r="C6693" i="67"/>
  <c r="C6689" i="67"/>
  <c r="C6687" i="67"/>
  <c r="C6684" i="67"/>
  <c r="C6683" i="67"/>
  <c r="C6679" i="67"/>
  <c r="C6678" i="67"/>
  <c r="C6674" i="67"/>
  <c r="C6670" i="67"/>
  <c r="C6666" i="67"/>
  <c r="C6661" i="67"/>
  <c r="C6660" i="67"/>
  <c r="C6659" i="67"/>
  <c r="C6655" i="67"/>
  <c r="C6654" i="67"/>
  <c r="C6651" i="67"/>
  <c r="C6650" i="67"/>
  <c r="C6649" i="67"/>
  <c r="C6645" i="67"/>
  <c r="C6643" i="67"/>
  <c r="C6640" i="67"/>
  <c r="C6639" i="67"/>
  <c r="C6635" i="67"/>
  <c r="C6634" i="67"/>
  <c r="C6630" i="67"/>
  <c r="C6626" i="67"/>
  <c r="C6622" i="67"/>
  <c r="C6617" i="67"/>
  <c r="C6616" i="67"/>
  <c r="C6615" i="67"/>
  <c r="C6611" i="67"/>
  <c r="C6610" i="67"/>
  <c r="C6607" i="67"/>
  <c r="C6606" i="67"/>
  <c r="C6605" i="67"/>
  <c r="C6601" i="67"/>
  <c r="C6599" i="67"/>
  <c r="C6596" i="67"/>
  <c r="C6595" i="67"/>
  <c r="C6591" i="67"/>
  <c r="C6590" i="67"/>
  <c r="C6586" i="67"/>
  <c r="C6582" i="67"/>
  <c r="C6578" i="67"/>
  <c r="C6573" i="67"/>
  <c r="C6572" i="67"/>
  <c r="C6571" i="67"/>
  <c r="C6567" i="67"/>
  <c r="C6566" i="67"/>
  <c r="C6563" i="67"/>
  <c r="C6562" i="67"/>
  <c r="C6561" i="67"/>
  <c r="C6557" i="67"/>
  <c r="C6555" i="67"/>
  <c r="C6552" i="67"/>
  <c r="C6551" i="67"/>
  <c r="C6547" i="67"/>
  <c r="C6546" i="67"/>
  <c r="C6542" i="67"/>
  <c r="C6538" i="67"/>
  <c r="C6534" i="67"/>
  <c r="C6529" i="67"/>
  <c r="C6528" i="67"/>
  <c r="C6527" i="67"/>
  <c r="C6523" i="67"/>
  <c r="C6522" i="67"/>
  <c r="C6519" i="67"/>
  <c r="C6518" i="67"/>
  <c r="C6517" i="67"/>
  <c r="C6513" i="67"/>
  <c r="C6511" i="67"/>
  <c r="C6508" i="67"/>
  <c r="C6507" i="67"/>
  <c r="C6503" i="67"/>
  <c r="C6502" i="67"/>
  <c r="C6498" i="67"/>
  <c r="C6494" i="67"/>
  <c r="C6490" i="67"/>
  <c r="C6485" i="67"/>
  <c r="C6484" i="67"/>
  <c r="C6483" i="67"/>
  <c r="C6479" i="67"/>
  <c r="C6478" i="67"/>
  <c r="C6475" i="67"/>
  <c r="C6474" i="67"/>
  <c r="C6473" i="67"/>
  <c r="C6469" i="67"/>
  <c r="C6467" i="67"/>
  <c r="C6464" i="67"/>
  <c r="C6463" i="67"/>
  <c r="C6459" i="67"/>
  <c r="C6458" i="67"/>
  <c r="C6454" i="67"/>
  <c r="C6450" i="67"/>
  <c r="C6446" i="67"/>
  <c r="C6441" i="67"/>
  <c r="C6440" i="67"/>
  <c r="C6439" i="67"/>
  <c r="C6435" i="67"/>
  <c r="C6434" i="67"/>
  <c r="C6431" i="67"/>
  <c r="C6430" i="67"/>
  <c r="C6429" i="67"/>
  <c r="C6425" i="67"/>
  <c r="C6423" i="67"/>
  <c r="C6420" i="67"/>
  <c r="C6419" i="67"/>
  <c r="C6415" i="67"/>
  <c r="C6414" i="67"/>
  <c r="C6410" i="67"/>
  <c r="C6406" i="67"/>
  <c r="C6402" i="67"/>
  <c r="C6397" i="67"/>
  <c r="C6396" i="67"/>
  <c r="C6395" i="67"/>
  <c r="C6391" i="67"/>
  <c r="C6390" i="67"/>
  <c r="C6387" i="67"/>
  <c r="C6386" i="67"/>
  <c r="C6385" i="67"/>
  <c r="C6381" i="67"/>
  <c r="C6379" i="67"/>
  <c r="C6376" i="67"/>
  <c r="C6375" i="67"/>
  <c r="C6371" i="67"/>
  <c r="C6370" i="67"/>
  <c r="C6366" i="67"/>
  <c r="C6362" i="67"/>
  <c r="C6358" i="67"/>
  <c r="C6353" i="67"/>
  <c r="C6352" i="67"/>
  <c r="C6351" i="67"/>
  <c r="C6347" i="67"/>
  <c r="C6346" i="67"/>
  <c r="C6343" i="67"/>
  <c r="C6342" i="67"/>
  <c r="C6341" i="67"/>
  <c r="C6337" i="67"/>
  <c r="C6335" i="67"/>
  <c r="C6332" i="67"/>
  <c r="C6331" i="67"/>
  <c r="C6327" i="67"/>
  <c r="C6326" i="67"/>
  <c r="C6322" i="67"/>
  <c r="C6318" i="67"/>
  <c r="C6314" i="67"/>
  <c r="C6309" i="67"/>
  <c r="C6308" i="67"/>
  <c r="C6307" i="67"/>
  <c r="C6303" i="67"/>
  <c r="C6302" i="67"/>
  <c r="C6299" i="67"/>
  <c r="C6298" i="67"/>
  <c r="C6297" i="67"/>
  <c r="C6293" i="67"/>
  <c r="C6291" i="67"/>
  <c r="C6288" i="67"/>
  <c r="C6287" i="67"/>
  <c r="C6283" i="67"/>
  <c r="C6282" i="67"/>
  <c r="C6278" i="67"/>
  <c r="C6274" i="67"/>
  <c r="C6270" i="67"/>
  <c r="C6265" i="67"/>
  <c r="C6264" i="67"/>
  <c r="C6263" i="67"/>
  <c r="C6259" i="67"/>
  <c r="C6258" i="67"/>
  <c r="C6255" i="67"/>
  <c r="C6254" i="67"/>
  <c r="C6253" i="67"/>
  <c r="C6249" i="67"/>
  <c r="C6247" i="67"/>
  <c r="C6244" i="67"/>
  <c r="C6243" i="67"/>
  <c r="C6239" i="67"/>
  <c r="C6238" i="67"/>
  <c r="C6234" i="67"/>
  <c r="C6230" i="67"/>
  <c r="C6226" i="67"/>
  <c r="C6221" i="67"/>
  <c r="C6220" i="67"/>
  <c r="C6219" i="67"/>
  <c r="C6215" i="67"/>
  <c r="C6214" i="67"/>
  <c r="C6211" i="67"/>
  <c r="C6210" i="67"/>
  <c r="C6209" i="67"/>
  <c r="C6205" i="67"/>
  <c r="C6203" i="67"/>
  <c r="C6200" i="67"/>
  <c r="C6199" i="67"/>
  <c r="C6195" i="67"/>
  <c r="C6194" i="67"/>
  <c r="C6190" i="67"/>
  <c r="C6186" i="67"/>
  <c r="C6182" i="67"/>
  <c r="C6177" i="67"/>
  <c r="C6176" i="67"/>
  <c r="C6175" i="67"/>
  <c r="C6171" i="67"/>
  <c r="C6170" i="67"/>
  <c r="C6167" i="67"/>
  <c r="C6166" i="67"/>
  <c r="C6165" i="67"/>
  <c r="C6161" i="67"/>
  <c r="C6159" i="67"/>
  <c r="C6156" i="67"/>
  <c r="C6155" i="67"/>
  <c r="C6151" i="67"/>
  <c r="C6150" i="67"/>
  <c r="C6146" i="67"/>
  <c r="C6142" i="67"/>
  <c r="C6138" i="67"/>
  <c r="C6133" i="67"/>
  <c r="C6132" i="67"/>
  <c r="C6131" i="67"/>
  <c r="C6127" i="67"/>
  <c r="C6126" i="67"/>
  <c r="C6123" i="67"/>
  <c r="C6122" i="67"/>
  <c r="C6121" i="67"/>
  <c r="C6117" i="67"/>
  <c r="C6115" i="67"/>
  <c r="C6112" i="67"/>
  <c r="C6111" i="67"/>
  <c r="C6107" i="67"/>
  <c r="C6106" i="67"/>
  <c r="C6102" i="67"/>
  <c r="C6098" i="67"/>
  <c r="C6094" i="67"/>
  <c r="C6089" i="67"/>
  <c r="C6088" i="67"/>
  <c r="C6087" i="67"/>
  <c r="C6083" i="67"/>
  <c r="C6082" i="67"/>
  <c r="C6079" i="67"/>
  <c r="C6078" i="67"/>
  <c r="C6077" i="67"/>
  <c r="C6073" i="67"/>
  <c r="C6071" i="67"/>
  <c r="C6068" i="67"/>
  <c r="C6067" i="67"/>
  <c r="C6063" i="67"/>
  <c r="C6062" i="67"/>
  <c r="C6058" i="67"/>
  <c r="C6054" i="67"/>
  <c r="C6050" i="67"/>
  <c r="C6045" i="67"/>
  <c r="C6044" i="67"/>
  <c r="C6043" i="67"/>
  <c r="C6039" i="67"/>
  <c r="C6038" i="67"/>
  <c r="C6035" i="67"/>
  <c r="C6034" i="67"/>
  <c r="C6033" i="67"/>
  <c r="C6029" i="67"/>
  <c r="C6027" i="67"/>
  <c r="C6024" i="67"/>
  <c r="C6023" i="67"/>
  <c r="C6019" i="67"/>
  <c r="C6018" i="67"/>
  <c r="C6014" i="67"/>
  <c r="C6010" i="67"/>
  <c r="C6006" i="67"/>
  <c r="C6001" i="67"/>
  <c r="C6000" i="67"/>
  <c r="C5999" i="67"/>
  <c r="C5995" i="67"/>
  <c r="C5994" i="67"/>
  <c r="C5991" i="67"/>
  <c r="C5990" i="67"/>
  <c r="C5989" i="67"/>
  <c r="C5985" i="67"/>
  <c r="C5983" i="67"/>
  <c r="C5980" i="67"/>
  <c r="C5979" i="67"/>
  <c r="C5975" i="67"/>
  <c r="C5974" i="67"/>
  <c r="C5970" i="67"/>
  <c r="C5966" i="67"/>
  <c r="C5962" i="67"/>
  <c r="C5957" i="67"/>
  <c r="C5956" i="67"/>
  <c r="C5955" i="67"/>
  <c r="C5951" i="67"/>
  <c r="C5950" i="67"/>
  <c r="C5947" i="67"/>
  <c r="C5946" i="67"/>
  <c r="C5945" i="67"/>
  <c r="C5941" i="67"/>
  <c r="C5939" i="67"/>
  <c r="C5936" i="67"/>
  <c r="C5935" i="67"/>
  <c r="C5931" i="67"/>
  <c r="C5930" i="67"/>
  <c r="C5926" i="67"/>
  <c r="C5922" i="67"/>
  <c r="C5918" i="67"/>
  <c r="C5913" i="67"/>
  <c r="C5912" i="67"/>
  <c r="C5911" i="67"/>
  <c r="C5907" i="67"/>
  <c r="C5906" i="67"/>
  <c r="C5903" i="67"/>
  <c r="C5902" i="67"/>
  <c r="C5901" i="67"/>
  <c r="C5897" i="67"/>
  <c r="C5895" i="67"/>
  <c r="C5892" i="67"/>
  <c r="C5891" i="67"/>
  <c r="C5887" i="67"/>
  <c r="C5886" i="67"/>
  <c r="C5882" i="67"/>
  <c r="C5878" i="67"/>
  <c r="C5874" i="67"/>
  <c r="C5869" i="67"/>
  <c r="C5868" i="67"/>
  <c r="C5867" i="67"/>
  <c r="C5863" i="67"/>
  <c r="C5862" i="67"/>
  <c r="C5859" i="67"/>
  <c r="C5858" i="67"/>
  <c r="C5857" i="67"/>
  <c r="C5853" i="67"/>
  <c r="C5851" i="67"/>
  <c r="C5848" i="67"/>
  <c r="C5847" i="67"/>
  <c r="C5843" i="67"/>
  <c r="C5842" i="67"/>
  <c r="C5838" i="67"/>
  <c r="C5834" i="67"/>
  <c r="C5830" i="67"/>
  <c r="C5825" i="67"/>
  <c r="C5824" i="67"/>
  <c r="C5823" i="67"/>
  <c r="C5819" i="67"/>
  <c r="C5818" i="67"/>
  <c r="C5815" i="67"/>
  <c r="C5814" i="67"/>
  <c r="C5813" i="67"/>
  <c r="C5809" i="67"/>
  <c r="C5807" i="67"/>
  <c r="C5804" i="67"/>
  <c r="C5803" i="67"/>
  <c r="C5799" i="67"/>
  <c r="C5798" i="67"/>
  <c r="C5794" i="67"/>
  <c r="C5790" i="67"/>
  <c r="C5786" i="67"/>
  <c r="C5781" i="67"/>
  <c r="C5780" i="67"/>
  <c r="C5779" i="67"/>
  <c r="C5775" i="67"/>
  <c r="C5774" i="67"/>
  <c r="C5771" i="67"/>
  <c r="C5770" i="67"/>
  <c r="C5769" i="67"/>
  <c r="C5765" i="67"/>
  <c r="C5763" i="67"/>
  <c r="C5760" i="67"/>
  <c r="C5759" i="67"/>
  <c r="C5755" i="67"/>
  <c r="C5754" i="67"/>
  <c r="C5750" i="67"/>
  <c r="C5746" i="67"/>
  <c r="C5742" i="67"/>
  <c r="C5737" i="67"/>
  <c r="C5736" i="67"/>
  <c r="C5735" i="67"/>
  <c r="C5731" i="67"/>
  <c r="C5730" i="67"/>
  <c r="C5727" i="67"/>
  <c r="C5726" i="67"/>
  <c r="C5725" i="67"/>
  <c r="C5721" i="67"/>
  <c r="C5719" i="67"/>
  <c r="C5716" i="67"/>
  <c r="C5715" i="67"/>
  <c r="C5711" i="67"/>
  <c r="C5710" i="67"/>
  <c r="C5706" i="67"/>
  <c r="C5702" i="67"/>
  <c r="C5698" i="67"/>
  <c r="C5693" i="67"/>
  <c r="C5692" i="67"/>
  <c r="C5691" i="67"/>
  <c r="C5687" i="67"/>
  <c r="C5686" i="67"/>
  <c r="C5683" i="67"/>
  <c r="C5682" i="67"/>
  <c r="C5681" i="67"/>
  <c r="C5677" i="67"/>
  <c r="C5675" i="67"/>
  <c r="C5672" i="67"/>
  <c r="C5671" i="67"/>
  <c r="C5667" i="67"/>
  <c r="C5666" i="67"/>
  <c r="C5662" i="67"/>
  <c r="C5658" i="67"/>
  <c r="C5654" i="67"/>
  <c r="C5649" i="67"/>
  <c r="C5648" i="67"/>
  <c r="C5647" i="67"/>
  <c r="C5643" i="67"/>
  <c r="C5642" i="67"/>
  <c r="C5639" i="67"/>
  <c r="C5638" i="67"/>
  <c r="C5637" i="67"/>
  <c r="C5633" i="67"/>
  <c r="C5631" i="67"/>
  <c r="C5628" i="67"/>
  <c r="C5627" i="67"/>
  <c r="C5623" i="67"/>
  <c r="C5622" i="67"/>
  <c r="C5618" i="67"/>
  <c r="C5614" i="67"/>
  <c r="C5610" i="67"/>
  <c r="C5605" i="67"/>
  <c r="C5604" i="67"/>
  <c r="C5603" i="67"/>
  <c r="C5599" i="67"/>
  <c r="C5598" i="67"/>
  <c r="C5595" i="67"/>
  <c r="C5594" i="67"/>
  <c r="C5593" i="67"/>
  <c r="C5589" i="67"/>
  <c r="C5587" i="67"/>
  <c r="C5584" i="67"/>
  <c r="C5583" i="67"/>
  <c r="C5579" i="67"/>
  <c r="C5578" i="67"/>
  <c r="C5574" i="67"/>
  <c r="C5570" i="67"/>
  <c r="C5566" i="67"/>
  <c r="C5561" i="67"/>
  <c r="C5560" i="67"/>
  <c r="C5559" i="67"/>
  <c r="C5555" i="67"/>
  <c r="C5554" i="67"/>
  <c r="C5551" i="67"/>
  <c r="C5550" i="67"/>
  <c r="C5549" i="67"/>
  <c r="C5545" i="67"/>
  <c r="C5543" i="67"/>
  <c r="C5540" i="67"/>
  <c r="C5539" i="67"/>
  <c r="C5535" i="67"/>
  <c r="C5534" i="67"/>
  <c r="C5530" i="67"/>
  <c r="C5526" i="67"/>
  <c r="C5522" i="67"/>
  <c r="C5517" i="67"/>
  <c r="C5516" i="67"/>
  <c r="C5515" i="67"/>
  <c r="C5511" i="67"/>
  <c r="C5510" i="67"/>
  <c r="C5507" i="67"/>
  <c r="C5506" i="67"/>
  <c r="C5505" i="67"/>
  <c r="C5501" i="67"/>
  <c r="C5499" i="67"/>
  <c r="C5496" i="67"/>
  <c r="C5495" i="67"/>
  <c r="C5491" i="67"/>
  <c r="C5490" i="67"/>
  <c r="C5486" i="67"/>
  <c r="C5482" i="67"/>
  <c r="C5478" i="67"/>
  <c r="C5473" i="67"/>
  <c r="C5472" i="67"/>
  <c r="C5471" i="67"/>
  <c r="C5467" i="67"/>
  <c r="C5466" i="67"/>
  <c r="C5463" i="67"/>
  <c r="C5462" i="67"/>
  <c r="C5461" i="67"/>
  <c r="C5457" i="67"/>
  <c r="C5455" i="67"/>
  <c r="C5452" i="67"/>
  <c r="C5451" i="67"/>
  <c r="C5447" i="67"/>
  <c r="C5446" i="67"/>
  <c r="C5442" i="67"/>
  <c r="C5438" i="67"/>
  <c r="C5434" i="67"/>
  <c r="C5429" i="67"/>
  <c r="C5428" i="67"/>
  <c r="C5427" i="67"/>
  <c r="C5423" i="67"/>
  <c r="C5422" i="67"/>
  <c r="C5419" i="67"/>
  <c r="C5418" i="67"/>
  <c r="C5417" i="67"/>
  <c r="C5413" i="67"/>
  <c r="C5411" i="67"/>
  <c r="C5408" i="67"/>
  <c r="C5407" i="67"/>
  <c r="C5403" i="67"/>
  <c r="C5402" i="67"/>
  <c r="C5398" i="67"/>
  <c r="C5394" i="67"/>
  <c r="C5390" i="67"/>
  <c r="C5385" i="67"/>
  <c r="C5384" i="67"/>
  <c r="C5383" i="67"/>
  <c r="C5379" i="67"/>
  <c r="C5378" i="67"/>
  <c r="C5375" i="67"/>
  <c r="C5374" i="67"/>
  <c r="C5373" i="67"/>
  <c r="C5369" i="67"/>
  <c r="C5367" i="67"/>
  <c r="C5364" i="67"/>
  <c r="C5363" i="67"/>
  <c r="C5359" i="67"/>
  <c r="C5358" i="67"/>
  <c r="C5354" i="67"/>
  <c r="C5350" i="67"/>
  <c r="C5346" i="67"/>
  <c r="C5341" i="67"/>
  <c r="C5340" i="67"/>
  <c r="C5339" i="67"/>
  <c r="C5335" i="67"/>
  <c r="C5334" i="67"/>
  <c r="C5331" i="67"/>
  <c r="C5330" i="67"/>
  <c r="C5329" i="67"/>
  <c r="C5325" i="67"/>
  <c r="C5323" i="67"/>
  <c r="C5320" i="67"/>
  <c r="C5319" i="67"/>
  <c r="C5315" i="67"/>
  <c r="C5314" i="67"/>
  <c r="C5310" i="67"/>
  <c r="C5306" i="67"/>
  <c r="C5302" i="67"/>
  <c r="C5297" i="67"/>
  <c r="C5296" i="67"/>
  <c r="C5295" i="67"/>
  <c r="C5291" i="67"/>
  <c r="C5290" i="67"/>
  <c r="C5287" i="67"/>
  <c r="C5286" i="67"/>
  <c r="C5285" i="67"/>
  <c r="C5281" i="67"/>
  <c r="C5279" i="67"/>
  <c r="C5276" i="67"/>
  <c r="C5275" i="67"/>
  <c r="C5271" i="67"/>
  <c r="C5270" i="67"/>
  <c r="C5266" i="67"/>
  <c r="C5262" i="67"/>
  <c r="C5258" i="67"/>
  <c r="C5253" i="67"/>
  <c r="C5252" i="67"/>
  <c r="C5251" i="67"/>
  <c r="C5247" i="67"/>
  <c r="C5246" i="67"/>
  <c r="C5243" i="67"/>
  <c r="C5242" i="67"/>
  <c r="C5241" i="67"/>
  <c r="C5237" i="67"/>
  <c r="C5235" i="67"/>
  <c r="C5232" i="67"/>
  <c r="C5231" i="67"/>
  <c r="C5227" i="67"/>
  <c r="C5226" i="67"/>
  <c r="C5222" i="67"/>
  <c r="C5218" i="67"/>
  <c r="C5214" i="67"/>
  <c r="C5209" i="67"/>
  <c r="C5208" i="67"/>
  <c r="C5207" i="67"/>
  <c r="C5203" i="67"/>
  <c r="C5202" i="67"/>
  <c r="C5199" i="67"/>
  <c r="C5198" i="67"/>
  <c r="C5197" i="67"/>
  <c r="C5193" i="67"/>
  <c r="C5191" i="67"/>
  <c r="C5188" i="67"/>
  <c r="C5187" i="67"/>
  <c r="C5183" i="67"/>
  <c r="C5182" i="67"/>
  <c r="C5178" i="67"/>
  <c r="C5174" i="67"/>
  <c r="C5170" i="67"/>
  <c r="C5165" i="67"/>
  <c r="C5164" i="67"/>
  <c r="C5163" i="67"/>
  <c r="C5159" i="67"/>
  <c r="C5158" i="67"/>
  <c r="C5155" i="67"/>
  <c r="C5154" i="67"/>
  <c r="C5153" i="67"/>
  <c r="C5149" i="67"/>
  <c r="C5147" i="67"/>
  <c r="C5144" i="67"/>
  <c r="C5143" i="67"/>
  <c r="C5139" i="67"/>
  <c r="C5138" i="67"/>
  <c r="C5134" i="67"/>
  <c r="C5130" i="67"/>
  <c r="C5126" i="67"/>
  <c r="C5121" i="67"/>
  <c r="C5120" i="67"/>
  <c r="C5119" i="67"/>
  <c r="C5115" i="67"/>
  <c r="C5114" i="67"/>
  <c r="C5111" i="67"/>
  <c r="C5110" i="67"/>
  <c r="C5109" i="67"/>
  <c r="C5105" i="67"/>
  <c r="C5103" i="67"/>
  <c r="C5100" i="67"/>
  <c r="C5099" i="67"/>
  <c r="C5095" i="67"/>
  <c r="C5094" i="67"/>
  <c r="C5090" i="67"/>
  <c r="C5086" i="67"/>
  <c r="C5082" i="67"/>
  <c r="C5077" i="67"/>
  <c r="C5076" i="67"/>
  <c r="C5075" i="67"/>
  <c r="C5071" i="67"/>
  <c r="C5070" i="67"/>
  <c r="C5067" i="67"/>
  <c r="C5066" i="67"/>
  <c r="C5065" i="67"/>
  <c r="C5061" i="67"/>
  <c r="C5059" i="67"/>
  <c r="C5056" i="67"/>
  <c r="C5055" i="67"/>
  <c r="C5051" i="67"/>
  <c r="C5050" i="67"/>
  <c r="C5046" i="67"/>
  <c r="C5042" i="67"/>
  <c r="C5038" i="67"/>
  <c r="C5033" i="67"/>
  <c r="C5032" i="67"/>
  <c r="C5031" i="67"/>
  <c r="C5027" i="67"/>
  <c r="C5026" i="67"/>
  <c r="C5023" i="67"/>
  <c r="C5022" i="67"/>
  <c r="C5021" i="67"/>
  <c r="C5017" i="67"/>
  <c r="C5015" i="67"/>
  <c r="C5012" i="67"/>
  <c r="C5011" i="67"/>
  <c r="C5007" i="67"/>
  <c r="C5006" i="67"/>
  <c r="C5002" i="67"/>
  <c r="C4998" i="67"/>
  <c r="C4994" i="67"/>
  <c r="C4989" i="67"/>
  <c r="C4988" i="67"/>
  <c r="C4987" i="67"/>
  <c r="C4983" i="67"/>
  <c r="C4982" i="67"/>
  <c r="C4979" i="67"/>
  <c r="C4978" i="67"/>
  <c r="C4977" i="67"/>
  <c r="C4973" i="67"/>
  <c r="C4971" i="67"/>
  <c r="C4968" i="67"/>
  <c r="C4967" i="67"/>
  <c r="C4963" i="67"/>
  <c r="C4962" i="67"/>
  <c r="C4958" i="67"/>
  <c r="C4954" i="67"/>
  <c r="C4950" i="67"/>
  <c r="C4945" i="67"/>
  <c r="C4944" i="67"/>
  <c r="C4943" i="67"/>
  <c r="C4939" i="67"/>
  <c r="C4938" i="67"/>
  <c r="C4935" i="67"/>
  <c r="C4934" i="67"/>
  <c r="C4933" i="67"/>
  <c r="C4929" i="67"/>
  <c r="C4927" i="67"/>
  <c r="C4924" i="67"/>
  <c r="C4923" i="67"/>
  <c r="C4919" i="67"/>
  <c r="C4918" i="67"/>
  <c r="C4914" i="67"/>
  <c r="C4910" i="67"/>
  <c r="C4906" i="67"/>
  <c r="C4901" i="67"/>
  <c r="C4900" i="67"/>
  <c r="C4899" i="67"/>
  <c r="C4895" i="67"/>
  <c r="C4894" i="67"/>
  <c r="C4891" i="67"/>
  <c r="C4890" i="67"/>
  <c r="C4889" i="67"/>
  <c r="C4885" i="67"/>
  <c r="C4883" i="67"/>
  <c r="C4880" i="67"/>
  <c r="C4879" i="67"/>
  <c r="C4875" i="67"/>
  <c r="C4874" i="67"/>
  <c r="C4870" i="67"/>
  <c r="C4866" i="67"/>
  <c r="C4862" i="67"/>
  <c r="C4857" i="67"/>
  <c r="C4856" i="67"/>
  <c r="C4855" i="67"/>
  <c r="C4851" i="67"/>
  <c r="C4850" i="67"/>
  <c r="C4847" i="67"/>
  <c r="C4846" i="67"/>
  <c r="C4845" i="67"/>
  <c r="C4841" i="67"/>
  <c r="C4839" i="67"/>
  <c r="C4836" i="67"/>
  <c r="C4835" i="67"/>
  <c r="C4831" i="67"/>
  <c r="C4830" i="67"/>
  <c r="C4826" i="67"/>
  <c r="C4822" i="67"/>
  <c r="C4818" i="67"/>
  <c r="C4813" i="67"/>
  <c r="C4812" i="67"/>
  <c r="C4811" i="67"/>
  <c r="C4807" i="67"/>
  <c r="C4806" i="67"/>
  <c r="C4803" i="67"/>
  <c r="C4802" i="67"/>
  <c r="C4801" i="67"/>
  <c r="C4797" i="67"/>
  <c r="C4795" i="67"/>
  <c r="C4792" i="67"/>
  <c r="C4791" i="67"/>
  <c r="C4787" i="67"/>
  <c r="C4786" i="67"/>
  <c r="C4782" i="67"/>
  <c r="C4778" i="67"/>
  <c r="C4774" i="67"/>
  <c r="C4769" i="67"/>
  <c r="C4768" i="67"/>
  <c r="C4767" i="67"/>
  <c r="C4763" i="67"/>
  <c r="C4762" i="67"/>
  <c r="C4759" i="67"/>
  <c r="C4758" i="67"/>
  <c r="C4757" i="67"/>
  <c r="C4753" i="67"/>
  <c r="C4751" i="67"/>
  <c r="C4748" i="67"/>
  <c r="C4747" i="67"/>
  <c r="C4743" i="67"/>
  <c r="C4742" i="67"/>
  <c r="C4738" i="67"/>
  <c r="C4734" i="67"/>
  <c r="C4730" i="67"/>
  <c r="C4725" i="67"/>
  <c r="C4724" i="67"/>
  <c r="C4723" i="67"/>
  <c r="C4719" i="67"/>
  <c r="C4718" i="67"/>
  <c r="C4715" i="67"/>
  <c r="C4714" i="67"/>
  <c r="C4713" i="67"/>
  <c r="C4709" i="67"/>
  <c r="C4707" i="67"/>
  <c r="C4704" i="67"/>
  <c r="C4703" i="67"/>
  <c r="C4699" i="67"/>
  <c r="C4698" i="67"/>
  <c r="C4694" i="67"/>
  <c r="C4690" i="67"/>
  <c r="C4686" i="67"/>
  <c r="C4681" i="67"/>
  <c r="C4680" i="67"/>
  <c r="C4679" i="67"/>
  <c r="C4675" i="67"/>
  <c r="C4674" i="67"/>
  <c r="C4671" i="67"/>
  <c r="C4670" i="67"/>
  <c r="C4669" i="67"/>
  <c r="C4665" i="67"/>
  <c r="C4663" i="67"/>
  <c r="C4660" i="67"/>
  <c r="C4659" i="67"/>
  <c r="C4655" i="67"/>
  <c r="C4654" i="67"/>
  <c r="C4650" i="67"/>
  <c r="C4646" i="67"/>
  <c r="C4642" i="67"/>
  <c r="C4637" i="67"/>
  <c r="C4636" i="67"/>
  <c r="C4635" i="67"/>
  <c r="C4631" i="67"/>
  <c r="C4630" i="67"/>
  <c r="C4627" i="67"/>
  <c r="C4626" i="67"/>
  <c r="C4625" i="67"/>
  <c r="C4621" i="67"/>
  <c r="C4619" i="67"/>
  <c r="C4616" i="67"/>
  <c r="C4615" i="67"/>
  <c r="C4611" i="67"/>
  <c r="C4610" i="67"/>
  <c r="C4606" i="67"/>
  <c r="C4602" i="67"/>
  <c r="C4598" i="67"/>
  <c r="C4593" i="67"/>
  <c r="C4592" i="67"/>
  <c r="C4591" i="67"/>
  <c r="C4587" i="67"/>
  <c r="C4586" i="67"/>
  <c r="C4583" i="67"/>
  <c r="C4582" i="67"/>
  <c r="C4581" i="67"/>
  <c r="C4577" i="67"/>
  <c r="C4575" i="67"/>
  <c r="C4572" i="67"/>
  <c r="C4571" i="67"/>
  <c r="C4567" i="67"/>
  <c r="C4566" i="67"/>
  <c r="C4562" i="67"/>
  <c r="C4558" i="67"/>
  <c r="C4554" i="67"/>
  <c r="C4549" i="67"/>
  <c r="C4548" i="67"/>
  <c r="C4547" i="67"/>
  <c r="C4543" i="67"/>
  <c r="C4542" i="67"/>
  <c r="C4539" i="67"/>
  <c r="C4538" i="67"/>
  <c r="C4537" i="67"/>
  <c r="C4533" i="67"/>
  <c r="C4531" i="67"/>
  <c r="C4528" i="67"/>
  <c r="C4527" i="67"/>
  <c r="C4523" i="67"/>
  <c r="C4522" i="67"/>
  <c r="C4518" i="67"/>
  <c r="C4514" i="67"/>
  <c r="C4510" i="67"/>
  <c r="C4505" i="67"/>
  <c r="C4504" i="67"/>
  <c r="C4503" i="67"/>
  <c r="C4499" i="67"/>
  <c r="C4498" i="67"/>
  <c r="C4495" i="67"/>
  <c r="C4494" i="67"/>
  <c r="C4493" i="67"/>
  <c r="C4489" i="67"/>
  <c r="C4487" i="67"/>
  <c r="C4484" i="67"/>
  <c r="C4483" i="67"/>
  <c r="C4479" i="67"/>
  <c r="C4478" i="67"/>
  <c r="C4474" i="67"/>
  <c r="C4470" i="67"/>
  <c r="C4466" i="67"/>
  <c r="C4461" i="67"/>
  <c r="C4460" i="67"/>
  <c r="C4459" i="67"/>
  <c r="C4455" i="67"/>
  <c r="C4454" i="67"/>
  <c r="C4451" i="67"/>
  <c r="C4450" i="67"/>
  <c r="C4449" i="67"/>
  <c r="C4445" i="67"/>
  <c r="C4443" i="67"/>
  <c r="C4440" i="67"/>
  <c r="C4439" i="67"/>
  <c r="C4435" i="67"/>
  <c r="C4434" i="67"/>
  <c r="C4430" i="67"/>
  <c r="C4426" i="67"/>
  <c r="C4422" i="67"/>
  <c r="C4417" i="67"/>
  <c r="C4416" i="67"/>
  <c r="C4415" i="67"/>
  <c r="C4411" i="67"/>
  <c r="C4410" i="67"/>
  <c r="C4407" i="67"/>
  <c r="C4406" i="67"/>
  <c r="C4405" i="67"/>
  <c r="C4401" i="67"/>
  <c r="C4399" i="67"/>
  <c r="C4396" i="67"/>
  <c r="C4395" i="67"/>
  <c r="C4391" i="67"/>
  <c r="C4390" i="67"/>
  <c r="C4386" i="67"/>
  <c r="C4382" i="67"/>
  <c r="C4378" i="67"/>
  <c r="C4373" i="67"/>
  <c r="C4372" i="67"/>
  <c r="C4371" i="67"/>
  <c r="C4367" i="67"/>
  <c r="C4366" i="67"/>
  <c r="C4363" i="67"/>
  <c r="C4362" i="67"/>
  <c r="C4361" i="67"/>
  <c r="C4357" i="67"/>
  <c r="C4355" i="67"/>
  <c r="C4352" i="67"/>
  <c r="C4351" i="67"/>
  <c r="C4347" i="67"/>
  <c r="C4346" i="67"/>
  <c r="C4342" i="67"/>
  <c r="C4338" i="67"/>
  <c r="C4334" i="67"/>
  <c r="C4329" i="67"/>
  <c r="C4328" i="67"/>
  <c r="C4327" i="67"/>
  <c r="C4323" i="67"/>
  <c r="C4322" i="67"/>
  <c r="C4319" i="67"/>
  <c r="C4318" i="67"/>
  <c r="C4317" i="67"/>
  <c r="C4313" i="67"/>
  <c r="C4311" i="67"/>
  <c r="C4308" i="67"/>
  <c r="C4307" i="67"/>
  <c r="C4303" i="67"/>
  <c r="C4302" i="67"/>
  <c r="C4298" i="67"/>
  <c r="C4294" i="67"/>
  <c r="C4290" i="67"/>
  <c r="C4285" i="67"/>
  <c r="C4284" i="67"/>
  <c r="C4283" i="67"/>
  <c r="C4279" i="67"/>
  <c r="C4278" i="67"/>
  <c r="C4275" i="67"/>
  <c r="C4274" i="67"/>
  <c r="C4273" i="67"/>
  <c r="C4269" i="67"/>
  <c r="C4267" i="67"/>
  <c r="C4264" i="67"/>
  <c r="C4263" i="67"/>
  <c r="C4259" i="67"/>
  <c r="C4258" i="67"/>
  <c r="C4254" i="67"/>
  <c r="C4250" i="67"/>
  <c r="C4246" i="67"/>
  <c r="C4241" i="67"/>
  <c r="C4240" i="67"/>
  <c r="C4239" i="67"/>
  <c r="C4235" i="67"/>
  <c r="C4234" i="67"/>
  <c r="C4231" i="67"/>
  <c r="C4230" i="67"/>
  <c r="C4229" i="67"/>
  <c r="C4225" i="67"/>
  <c r="C4223" i="67"/>
  <c r="C4220" i="67"/>
  <c r="C4219" i="67"/>
  <c r="C4215" i="67"/>
  <c r="C4214" i="67"/>
  <c r="C4210" i="67"/>
  <c r="C4206" i="67"/>
  <c r="C4202" i="67"/>
  <c r="C4197" i="67"/>
  <c r="C4196" i="67"/>
  <c r="C4195" i="67"/>
  <c r="C4191" i="67"/>
  <c r="C4190" i="67"/>
  <c r="C4187" i="67"/>
  <c r="C4186" i="67"/>
  <c r="C4185" i="67"/>
  <c r="C4181" i="67"/>
  <c r="C4179" i="67"/>
  <c r="C4176" i="67"/>
  <c r="C4175" i="67"/>
  <c r="C4171" i="67"/>
  <c r="C4170" i="67"/>
  <c r="C4166" i="67"/>
  <c r="C4162" i="67"/>
  <c r="C4158" i="67"/>
  <c r="C4153" i="67"/>
  <c r="C4152" i="67"/>
  <c r="C4151" i="67"/>
  <c r="C4147" i="67"/>
  <c r="C4146" i="67"/>
  <c r="C4143" i="67"/>
  <c r="C4142" i="67"/>
  <c r="C4141" i="67"/>
  <c r="C4137" i="67"/>
  <c r="C4135" i="67"/>
  <c r="C4132" i="67"/>
  <c r="C4131" i="67"/>
  <c r="C4127" i="67"/>
  <c r="C4126" i="67"/>
  <c r="C4122" i="67"/>
  <c r="C4118" i="67"/>
  <c r="C4114" i="67"/>
  <c r="C4109" i="67"/>
  <c r="C4108" i="67"/>
  <c r="C4107" i="67"/>
  <c r="C4103" i="67"/>
  <c r="C4102" i="67"/>
  <c r="C4099" i="67"/>
  <c r="C4098" i="67"/>
  <c r="C4097" i="67"/>
  <c r="C4093" i="67"/>
  <c r="C4091" i="67"/>
  <c r="C4088" i="67"/>
  <c r="C4087" i="67"/>
  <c r="C4083" i="67"/>
  <c r="C4082" i="67"/>
  <c r="C4078" i="67"/>
  <c r="C4074" i="67"/>
  <c r="C4070" i="67"/>
  <c r="C4065" i="67"/>
  <c r="C4064" i="67"/>
  <c r="C4063" i="67"/>
  <c r="C4059" i="67"/>
  <c r="C4058" i="67"/>
  <c r="C4055" i="67"/>
  <c r="C4054" i="67"/>
  <c r="C4053" i="67"/>
  <c r="C4049" i="67"/>
  <c r="C4047" i="67"/>
  <c r="C4044" i="67"/>
  <c r="C4043" i="67"/>
  <c r="C4039" i="67"/>
  <c r="C4038" i="67"/>
  <c r="C4034" i="67"/>
  <c r="C4030" i="67"/>
  <c r="C4026" i="67"/>
  <c r="C4021" i="67"/>
  <c r="C4020" i="67"/>
  <c r="C4019" i="67"/>
  <c r="C4015" i="67"/>
  <c r="C4014" i="67"/>
  <c r="C4011" i="67"/>
  <c r="C4010" i="67"/>
  <c r="C4009" i="67"/>
  <c r="C4005" i="67"/>
  <c r="C4003" i="67"/>
  <c r="C4000" i="67"/>
  <c r="C3999" i="67"/>
  <c r="C3995" i="67"/>
  <c r="C3994" i="67"/>
  <c r="C3990" i="67"/>
  <c r="C3986" i="67"/>
  <c r="C3982" i="67"/>
  <c r="C3977" i="67"/>
  <c r="C3976" i="67"/>
  <c r="C3975" i="67"/>
  <c r="C3971" i="67"/>
  <c r="C3970" i="67"/>
  <c r="C3967" i="67"/>
  <c r="C3966" i="67"/>
  <c r="C3965" i="67"/>
  <c r="C3961" i="67"/>
  <c r="C3959" i="67"/>
  <c r="C3956" i="67"/>
  <c r="C3955" i="67"/>
  <c r="C3951" i="67"/>
  <c r="C3950" i="67"/>
  <c r="C3946" i="67"/>
  <c r="C3942" i="67"/>
  <c r="C3938" i="67"/>
  <c r="C3933" i="67"/>
  <c r="C3932" i="67"/>
  <c r="C3931" i="67"/>
  <c r="C3927" i="67"/>
  <c r="C3926" i="67"/>
  <c r="C3923" i="67"/>
  <c r="C3922" i="67"/>
  <c r="C3921" i="67"/>
  <c r="C3917" i="67"/>
  <c r="C3915" i="67"/>
  <c r="C3912" i="67"/>
  <c r="C3911" i="67"/>
  <c r="C3907" i="67"/>
  <c r="C3906" i="67"/>
  <c r="C3902" i="67"/>
  <c r="C3898" i="67"/>
  <c r="C3894" i="67"/>
  <c r="C3889" i="67"/>
  <c r="C3888" i="67"/>
  <c r="C3887" i="67"/>
  <c r="C3883" i="67"/>
  <c r="C3882" i="67"/>
  <c r="C3879" i="67"/>
  <c r="C3878" i="67"/>
  <c r="C3877" i="67"/>
  <c r="C3873" i="67"/>
  <c r="C3871" i="67"/>
  <c r="C3868" i="67"/>
  <c r="C3867" i="67"/>
  <c r="C3863" i="67"/>
  <c r="C3862" i="67"/>
  <c r="C3858" i="67"/>
  <c r="C3854" i="67"/>
  <c r="C3850" i="67"/>
  <c r="C3845" i="67"/>
  <c r="C3844" i="67"/>
  <c r="C3843" i="67"/>
  <c r="C3839" i="67"/>
  <c r="C3838" i="67"/>
  <c r="C3835" i="67"/>
  <c r="C3834" i="67"/>
  <c r="C3833" i="67"/>
  <c r="C3829" i="67"/>
  <c r="C3827" i="67"/>
  <c r="C3824" i="67"/>
  <c r="C3823" i="67"/>
  <c r="C3819" i="67"/>
  <c r="C3818" i="67"/>
  <c r="C3814" i="67"/>
  <c r="C3810" i="67"/>
  <c r="C3806" i="67"/>
  <c r="C3801" i="67"/>
  <c r="C3800" i="67"/>
  <c r="C3799" i="67"/>
  <c r="C3795" i="67"/>
  <c r="C3794" i="67"/>
  <c r="C3791" i="67"/>
  <c r="C3790" i="67"/>
  <c r="C3789" i="67"/>
  <c r="C3785" i="67"/>
  <c r="C3783" i="67"/>
  <c r="C3780" i="67"/>
  <c r="C3779" i="67"/>
  <c r="C3775" i="67"/>
  <c r="C3774" i="67"/>
  <c r="C3770" i="67"/>
  <c r="C3766" i="67"/>
  <c r="C3762" i="67"/>
  <c r="C3757" i="67"/>
  <c r="C3756" i="67"/>
  <c r="C3755" i="67"/>
  <c r="C3751" i="67"/>
  <c r="C3750" i="67"/>
  <c r="C3747" i="67"/>
  <c r="C3746" i="67"/>
  <c r="C3745" i="67"/>
  <c r="C3741" i="67"/>
  <c r="C3739" i="67"/>
  <c r="C3736" i="67"/>
  <c r="C3735" i="67"/>
  <c r="C3731" i="67"/>
  <c r="C3730" i="67"/>
  <c r="C3726" i="67"/>
  <c r="C3722" i="67"/>
  <c r="C3718" i="67"/>
  <c r="C3713" i="67"/>
  <c r="C3712" i="67"/>
  <c r="C3711" i="67"/>
  <c r="C3707" i="67"/>
  <c r="C3706" i="67"/>
  <c r="C3703" i="67"/>
  <c r="C3702" i="67"/>
  <c r="C3701" i="67"/>
  <c r="C3697" i="67"/>
  <c r="C3695" i="67"/>
  <c r="C3692" i="67"/>
  <c r="C3691" i="67"/>
  <c r="C3687" i="67"/>
  <c r="C3686" i="67"/>
  <c r="C3682" i="67"/>
  <c r="C3678" i="67"/>
  <c r="C3674" i="67"/>
  <c r="C3669" i="67"/>
  <c r="C3668" i="67"/>
  <c r="C3667" i="67"/>
  <c r="C3663" i="67"/>
  <c r="C3662" i="67"/>
  <c r="C3659" i="67"/>
  <c r="C3658" i="67"/>
  <c r="C3657" i="67"/>
  <c r="C3653" i="67"/>
  <c r="C3651" i="67"/>
  <c r="C3648" i="67"/>
  <c r="C3647" i="67"/>
  <c r="C3643" i="67"/>
  <c r="C3642" i="67"/>
  <c r="C3638" i="67"/>
  <c r="C3634" i="67"/>
  <c r="C3630" i="67"/>
  <c r="C3625" i="67"/>
  <c r="C3624" i="67"/>
  <c r="C3623" i="67"/>
  <c r="C3619" i="67"/>
  <c r="C3618" i="67"/>
  <c r="C3615" i="67"/>
  <c r="C3614" i="67"/>
  <c r="C3613" i="67"/>
  <c r="C3609" i="67"/>
  <c r="C3607" i="67"/>
  <c r="C3604" i="67"/>
  <c r="C3603" i="67"/>
  <c r="C3599" i="67"/>
  <c r="C3598" i="67"/>
  <c r="C3594" i="67"/>
  <c r="C3590" i="67"/>
  <c r="C3586" i="67"/>
  <c r="C3581" i="67"/>
  <c r="C3580" i="67"/>
  <c r="C3579" i="67"/>
  <c r="C3575" i="67"/>
  <c r="C3574" i="67"/>
  <c r="C3571" i="67"/>
  <c r="C3570" i="67"/>
  <c r="C3569" i="67"/>
  <c r="C3565" i="67"/>
  <c r="C3563" i="67"/>
  <c r="C3560" i="67"/>
  <c r="C3559" i="67"/>
  <c r="C3555" i="67"/>
  <c r="C3554" i="67"/>
  <c r="C3550" i="67"/>
  <c r="C3546" i="67"/>
  <c r="C3542" i="67"/>
  <c r="C3537" i="67"/>
  <c r="C3536" i="67"/>
  <c r="C3535" i="67"/>
  <c r="C3531" i="67"/>
  <c r="C3530" i="67"/>
  <c r="C3527" i="67"/>
  <c r="C3526" i="67"/>
  <c r="C3525" i="67"/>
  <c r="C3521" i="67"/>
  <c r="C3519" i="67"/>
  <c r="C3516" i="67"/>
  <c r="C3515" i="67"/>
  <c r="C3511" i="67"/>
  <c r="C3510" i="67"/>
  <c r="C3506" i="67"/>
  <c r="C3502" i="67"/>
  <c r="C3498" i="67"/>
  <c r="C3493" i="67"/>
  <c r="C3492" i="67"/>
  <c r="C3491" i="67"/>
  <c r="C3487" i="67"/>
  <c r="C3486" i="67"/>
  <c r="C3483" i="67"/>
  <c r="C3482" i="67"/>
  <c r="C3481" i="67"/>
  <c r="C3477" i="67"/>
  <c r="C3475" i="67"/>
  <c r="C3472" i="67"/>
  <c r="C3471" i="67"/>
  <c r="C3467" i="67"/>
  <c r="C3466" i="67"/>
  <c r="C3462" i="67"/>
  <c r="C3458" i="67"/>
  <c r="C3454" i="67"/>
  <c r="C3449" i="67"/>
  <c r="C3448" i="67"/>
  <c r="C3447" i="67"/>
  <c r="C3443" i="67"/>
  <c r="C3442" i="67"/>
  <c r="C3439" i="67"/>
  <c r="C3438" i="67"/>
  <c r="C3437" i="67"/>
  <c r="C3433" i="67"/>
  <c r="C3431" i="67"/>
  <c r="C3428" i="67"/>
  <c r="C3427" i="67"/>
  <c r="C3423" i="67"/>
  <c r="C3422" i="67"/>
  <c r="C3418" i="67"/>
  <c r="C3414" i="67"/>
  <c r="C3410" i="67"/>
  <c r="C3405" i="67"/>
  <c r="C3404" i="67"/>
  <c r="C3403" i="67"/>
  <c r="C3399" i="67"/>
  <c r="C3398" i="67"/>
  <c r="C3395" i="67"/>
  <c r="C3394" i="67"/>
  <c r="C3393" i="67"/>
  <c r="C3389" i="67"/>
  <c r="C3387" i="67"/>
  <c r="C3384" i="67"/>
  <c r="C3383" i="67"/>
  <c r="C3379" i="67"/>
  <c r="C3378" i="67"/>
  <c r="C3374" i="67"/>
  <c r="C3370" i="67"/>
  <c r="C3366" i="67"/>
  <c r="C3361" i="67"/>
  <c r="C3360" i="67"/>
  <c r="C3359" i="67"/>
  <c r="C3355" i="67"/>
  <c r="C3354" i="67"/>
  <c r="C3351" i="67"/>
  <c r="C3350" i="67"/>
  <c r="C3349" i="67"/>
  <c r="C3345" i="67"/>
  <c r="C3343" i="67"/>
  <c r="C3340" i="67"/>
  <c r="C3339" i="67"/>
  <c r="C3335" i="67"/>
  <c r="C3334" i="67"/>
  <c r="C3330" i="67"/>
  <c r="C3326" i="67"/>
  <c r="C3322" i="67"/>
  <c r="C3317" i="67"/>
  <c r="C3316" i="67"/>
  <c r="C3315" i="67"/>
  <c r="C3311" i="67"/>
  <c r="C3310" i="67"/>
  <c r="C3307" i="67"/>
  <c r="C3306" i="67"/>
  <c r="C3305" i="67"/>
  <c r="C3301" i="67"/>
  <c r="C3299" i="67"/>
  <c r="C3296" i="67"/>
  <c r="C3295" i="67"/>
  <c r="C3291" i="67"/>
  <c r="C3290" i="67"/>
  <c r="C3286" i="67"/>
  <c r="C3282" i="67"/>
  <c r="C3278" i="67"/>
  <c r="C3273" i="67"/>
  <c r="C3272" i="67"/>
  <c r="C3271" i="67"/>
  <c r="C3267" i="67"/>
  <c r="C3266" i="67"/>
  <c r="C3263" i="67"/>
  <c r="C3262" i="67"/>
  <c r="C3261" i="67"/>
  <c r="C3257" i="67"/>
  <c r="C3255" i="67"/>
  <c r="C3252" i="67"/>
  <c r="C3251" i="67"/>
  <c r="C3247" i="67"/>
  <c r="C3246" i="67"/>
  <c r="C3242" i="67"/>
  <c r="C3238" i="67"/>
  <c r="C3234" i="67"/>
  <c r="C3229" i="67"/>
  <c r="C3228" i="67"/>
  <c r="C3227" i="67"/>
  <c r="C3223" i="67"/>
  <c r="C3222" i="67"/>
  <c r="C3219" i="67"/>
  <c r="C3218" i="67"/>
  <c r="C3217" i="67"/>
  <c r="C3213" i="67"/>
  <c r="C3211" i="67"/>
  <c r="C3208" i="67"/>
  <c r="C3207" i="67"/>
  <c r="C3203" i="67"/>
  <c r="C3202" i="67"/>
  <c r="C3198" i="67"/>
  <c r="C3194" i="67"/>
  <c r="C3190" i="67"/>
  <c r="C3185" i="67"/>
  <c r="C3184" i="67"/>
  <c r="C3183" i="67"/>
  <c r="C3179" i="67"/>
  <c r="C3178" i="67"/>
  <c r="C3175" i="67"/>
  <c r="C3174" i="67"/>
  <c r="C3173" i="67"/>
  <c r="C3169" i="67"/>
  <c r="C3167" i="67"/>
  <c r="C3164" i="67"/>
  <c r="C3163" i="67"/>
  <c r="C3159" i="67"/>
  <c r="C3158" i="67"/>
  <c r="C3154" i="67"/>
  <c r="C3150" i="67"/>
  <c r="C3146" i="67"/>
  <c r="C3141" i="67"/>
  <c r="C3140" i="67"/>
  <c r="C3139" i="67"/>
  <c r="C3135" i="67"/>
  <c r="C3134" i="67"/>
  <c r="C3131" i="67"/>
  <c r="C3130" i="67"/>
  <c r="C3129" i="67"/>
  <c r="C3125" i="67"/>
  <c r="C3123" i="67"/>
  <c r="C3120" i="67"/>
  <c r="C3119" i="67"/>
  <c r="C3115" i="67"/>
  <c r="C3114" i="67"/>
  <c r="C3110" i="67"/>
  <c r="C3106" i="67"/>
  <c r="C3102" i="67"/>
  <c r="C3097" i="67"/>
  <c r="C3096" i="67"/>
  <c r="C3095" i="67"/>
  <c r="C3091" i="67"/>
  <c r="C3090" i="67"/>
  <c r="C3087" i="67"/>
  <c r="C3086" i="67"/>
  <c r="C3085" i="67"/>
  <c r="C3081" i="67"/>
  <c r="C3079" i="67"/>
  <c r="C3076" i="67"/>
  <c r="C3075" i="67"/>
  <c r="C3071" i="67"/>
  <c r="C3070" i="67"/>
  <c r="C3066" i="67"/>
  <c r="C3062" i="67"/>
  <c r="C3058" i="67"/>
  <c r="C3053" i="67"/>
  <c r="C3052" i="67"/>
  <c r="C3051" i="67"/>
  <c r="C3047" i="67"/>
  <c r="C3046" i="67"/>
  <c r="C3043" i="67"/>
  <c r="C3042" i="67"/>
  <c r="C3041" i="67"/>
  <c r="C3037" i="67"/>
  <c r="C3035" i="67"/>
  <c r="C3032" i="67"/>
  <c r="C3031" i="67"/>
  <c r="C3027" i="67"/>
  <c r="C3026" i="67"/>
  <c r="C3022" i="67"/>
  <c r="C3018" i="67"/>
  <c r="C3014" i="67"/>
  <c r="C3009" i="67"/>
  <c r="C3008" i="67"/>
  <c r="C3007" i="67"/>
  <c r="C3003" i="67"/>
  <c r="C3002" i="67"/>
  <c r="C2999" i="67"/>
  <c r="C2998" i="67"/>
  <c r="C2997" i="67"/>
  <c r="C2993" i="67"/>
  <c r="C2991" i="67"/>
  <c r="C2988" i="67"/>
  <c r="C2987" i="67"/>
  <c r="C2983" i="67"/>
  <c r="C2982" i="67"/>
  <c r="C2978" i="67"/>
  <c r="C2974" i="67"/>
  <c r="C2970" i="67"/>
  <c r="C2965" i="67"/>
  <c r="C2964" i="67"/>
  <c r="C2963" i="67"/>
  <c r="C2959" i="67"/>
  <c r="C2958" i="67"/>
  <c r="C2955" i="67"/>
  <c r="C2954" i="67"/>
  <c r="C2953" i="67"/>
  <c r="C2949" i="67"/>
  <c r="C2947" i="67"/>
  <c r="C2944" i="67"/>
  <c r="C2943" i="67"/>
  <c r="C2939" i="67"/>
  <c r="C2938" i="67"/>
  <c r="C2934" i="67"/>
  <c r="C2930" i="67"/>
  <c r="C2926" i="67"/>
  <c r="C2921" i="67"/>
  <c r="C2920" i="67"/>
  <c r="C2919" i="67"/>
  <c r="C2915" i="67"/>
  <c r="C2914" i="67"/>
  <c r="C2911" i="67"/>
  <c r="C2910" i="67"/>
  <c r="C2909" i="67"/>
  <c r="C2905" i="67"/>
  <c r="C2903" i="67"/>
  <c r="C2900" i="67"/>
  <c r="C2899" i="67"/>
  <c r="C2895" i="67"/>
  <c r="C2894" i="67"/>
  <c r="C2890" i="67"/>
  <c r="C2886" i="67"/>
  <c r="C2882" i="67"/>
  <c r="C2877" i="67"/>
  <c r="C2876" i="67"/>
  <c r="C2875" i="67"/>
  <c r="C2871" i="67"/>
  <c r="C2870" i="67"/>
  <c r="C2867" i="67"/>
  <c r="C2866" i="67"/>
  <c r="C2865" i="67"/>
  <c r="C2861" i="67"/>
  <c r="C2859" i="67"/>
  <c r="C2856" i="67"/>
  <c r="C2855" i="67"/>
  <c r="C2851" i="67"/>
  <c r="C2850" i="67"/>
  <c r="C2846" i="67"/>
  <c r="C2842" i="67"/>
  <c r="C2838" i="67"/>
  <c r="C2833" i="67"/>
  <c r="C2832" i="67"/>
  <c r="C2831" i="67"/>
  <c r="C2827" i="67"/>
  <c r="C2826" i="67"/>
  <c r="C2823" i="67"/>
  <c r="C2822" i="67"/>
  <c r="C2821" i="67"/>
  <c r="C2817" i="67"/>
  <c r="C2815" i="67"/>
  <c r="C2812" i="67"/>
  <c r="C2811" i="67"/>
  <c r="C2807" i="67"/>
  <c r="C2806" i="67"/>
  <c r="C2802" i="67"/>
  <c r="C2798" i="67"/>
  <c r="C2794" i="67"/>
  <c r="C2789" i="67"/>
  <c r="C2788" i="67"/>
  <c r="C2787" i="67"/>
  <c r="C2783" i="67"/>
  <c r="C2782" i="67"/>
  <c r="C2779" i="67"/>
  <c r="C2778" i="67"/>
  <c r="C2777" i="67"/>
  <c r="C2773" i="67"/>
  <c r="C2771" i="67"/>
  <c r="C2768" i="67"/>
  <c r="C2767" i="67"/>
  <c r="C2763" i="67"/>
  <c r="C2762" i="67"/>
  <c r="C2758" i="67"/>
  <c r="C2754" i="67"/>
  <c r="C2750" i="67"/>
  <c r="C2745" i="67"/>
  <c r="C2744" i="67"/>
  <c r="C2743" i="67"/>
  <c r="C2739" i="67"/>
  <c r="C2738" i="67"/>
  <c r="C2735" i="67"/>
  <c r="C2734" i="67"/>
  <c r="C2733" i="67"/>
  <c r="C2729" i="67"/>
  <c r="C2727" i="67"/>
  <c r="C2724" i="67"/>
  <c r="C2723" i="67"/>
  <c r="C2719" i="67"/>
  <c r="C2718" i="67"/>
  <c r="C2714" i="67"/>
  <c r="C2710" i="67"/>
  <c r="C2706" i="67"/>
  <c r="C2701" i="67"/>
  <c r="C2700" i="67"/>
  <c r="C2699" i="67"/>
  <c r="C2695" i="67"/>
  <c r="C2694" i="67"/>
  <c r="C2691" i="67"/>
  <c r="C2690" i="67"/>
  <c r="C2689" i="67"/>
  <c r="C2685" i="67"/>
  <c r="C2683" i="67"/>
  <c r="C2680" i="67"/>
  <c r="C2679" i="67"/>
  <c r="C2675" i="67"/>
  <c r="C2674" i="67"/>
  <c r="C2670" i="67"/>
  <c r="C2666" i="67"/>
  <c r="C2662" i="67"/>
  <c r="C2657" i="67"/>
  <c r="C2656" i="67"/>
  <c r="C2655" i="67"/>
  <c r="C2651" i="67"/>
  <c r="C2650" i="67"/>
  <c r="C2647" i="67"/>
  <c r="C2646" i="67"/>
  <c r="C2645" i="67"/>
  <c r="C2641" i="67"/>
  <c r="C2639" i="67"/>
  <c r="C2636" i="67"/>
  <c r="C2635" i="67"/>
  <c r="C2631" i="67"/>
  <c r="C2630" i="67"/>
  <c r="C2626" i="67"/>
  <c r="C2622" i="67"/>
  <c r="C2618" i="67"/>
  <c r="C2613" i="67"/>
  <c r="C2612" i="67"/>
  <c r="C2611" i="67"/>
  <c r="C2607" i="67"/>
  <c r="C2606" i="67"/>
  <c r="C2603" i="67"/>
  <c r="C2602" i="67"/>
  <c r="C2601" i="67"/>
  <c r="C2597" i="67"/>
  <c r="C2595" i="67"/>
  <c r="C2592" i="67"/>
  <c r="C2591" i="67"/>
  <c r="C2587" i="67"/>
  <c r="C2586" i="67"/>
  <c r="C2582" i="67"/>
  <c r="C2578" i="67"/>
  <c r="C2574" i="67"/>
  <c r="C2569" i="67"/>
  <c r="C2568" i="67"/>
  <c r="C2567" i="67"/>
  <c r="C2563" i="67"/>
  <c r="C2562" i="67"/>
  <c r="C2559" i="67"/>
  <c r="C2558" i="67"/>
  <c r="C2557" i="67"/>
  <c r="C2553" i="67"/>
  <c r="C2551" i="67"/>
  <c r="C2548" i="67"/>
  <c r="C2547" i="67"/>
  <c r="C2543" i="67"/>
  <c r="C2542" i="67"/>
  <c r="C2538" i="67"/>
  <c r="C2534" i="67"/>
  <c r="C2530" i="67"/>
  <c r="C2525" i="67"/>
  <c r="C2524" i="67"/>
  <c r="C2523" i="67"/>
  <c r="C2519" i="67"/>
  <c r="C2518" i="67"/>
  <c r="C2515" i="67"/>
  <c r="C2514" i="67"/>
  <c r="C2513" i="67"/>
  <c r="C2509" i="67"/>
  <c r="C2507" i="67"/>
  <c r="C2504" i="67"/>
  <c r="C2503" i="67"/>
  <c r="C2499" i="67"/>
  <c r="C2498" i="67"/>
  <c r="C2494" i="67"/>
  <c r="C2490" i="67"/>
  <c r="C2486" i="67"/>
  <c r="C2481" i="67"/>
  <c r="C2480" i="67"/>
  <c r="C2479" i="67"/>
  <c r="C2475" i="67"/>
  <c r="C2474" i="67"/>
  <c r="C2471" i="67"/>
  <c r="C2470" i="67"/>
  <c r="C2469" i="67"/>
  <c r="C2465" i="67"/>
  <c r="C2463" i="67"/>
  <c r="C2460" i="67"/>
  <c r="C2459" i="67"/>
  <c r="C2455" i="67"/>
  <c r="C2454" i="67"/>
  <c r="C2450" i="67"/>
  <c r="C2446" i="67"/>
  <c r="C2442" i="67"/>
  <c r="C2437" i="67"/>
  <c r="C2436" i="67"/>
  <c r="C2435" i="67"/>
  <c r="C2431" i="67"/>
  <c r="C2430" i="67"/>
  <c r="C2427" i="67"/>
  <c r="C2426" i="67"/>
  <c r="C2425" i="67"/>
  <c r="C2421" i="67"/>
  <c r="C2419" i="67"/>
  <c r="C2416" i="67"/>
  <c r="C2415" i="67"/>
  <c r="C2411" i="67"/>
  <c r="C2410" i="67"/>
  <c r="C2406" i="67"/>
  <c r="C2402" i="67"/>
  <c r="C2398" i="67"/>
  <c r="C2393" i="67"/>
  <c r="C2392" i="67"/>
  <c r="C2391" i="67"/>
  <c r="C2387" i="67"/>
  <c r="C2386" i="67"/>
  <c r="C2383" i="67"/>
  <c r="C2382" i="67"/>
  <c r="C2381" i="67"/>
  <c r="C2377" i="67"/>
  <c r="C2375" i="67"/>
  <c r="C2372" i="67"/>
  <c r="C2371" i="67"/>
  <c r="C2367" i="67"/>
  <c r="C2366" i="67"/>
  <c r="C2362" i="67"/>
  <c r="C2358" i="67"/>
  <c r="C2354" i="67"/>
  <c r="C2349" i="67"/>
  <c r="C2348" i="67"/>
  <c r="C2347" i="67"/>
  <c r="C2343" i="67"/>
  <c r="C2342" i="67"/>
  <c r="C2339" i="67"/>
  <c r="C2338" i="67"/>
  <c r="C2337" i="67"/>
  <c r="C2333" i="67"/>
  <c r="C2331" i="67"/>
  <c r="C2328" i="67"/>
  <c r="C2327" i="67"/>
  <c r="C2323" i="67"/>
  <c r="C2322" i="67"/>
  <c r="C2318" i="67"/>
  <c r="C2314" i="67"/>
  <c r="C2310" i="67"/>
  <c r="C2305" i="67"/>
  <c r="C2304" i="67"/>
  <c r="C2303" i="67"/>
  <c r="C2299" i="67"/>
  <c r="C2298" i="67"/>
  <c r="C2295" i="67"/>
  <c r="C2294" i="67"/>
  <c r="C2293" i="67"/>
  <c r="C2289" i="67"/>
  <c r="C2287" i="67"/>
  <c r="C2284" i="67"/>
  <c r="C2283" i="67"/>
  <c r="C2279" i="67"/>
  <c r="C2278" i="67"/>
  <c r="C2274" i="67"/>
  <c r="C2270" i="67"/>
  <c r="C2266" i="67"/>
  <c r="C2261" i="67"/>
  <c r="C2260" i="67"/>
  <c r="C2259" i="67"/>
  <c r="C2255" i="67"/>
  <c r="C2254" i="67"/>
  <c r="C2251" i="67"/>
  <c r="C2250" i="67"/>
  <c r="C2249" i="67"/>
  <c r="C2245" i="67"/>
  <c r="C2243" i="67"/>
  <c r="C2240" i="67"/>
  <c r="C2239" i="67"/>
  <c r="C2235" i="67"/>
  <c r="C2234" i="67"/>
  <c r="C2230" i="67"/>
  <c r="C2226" i="67"/>
  <c r="C2222" i="67"/>
  <c r="C2217" i="67"/>
  <c r="C2216" i="67"/>
  <c r="C2215" i="67"/>
  <c r="C2211" i="67"/>
  <c r="C2210" i="67"/>
  <c r="C2207" i="67"/>
  <c r="C2206" i="67"/>
  <c r="C2205" i="67"/>
  <c r="C2201" i="67"/>
  <c r="C2199" i="67"/>
  <c r="C2196" i="67"/>
  <c r="C2195" i="67"/>
  <c r="C2191" i="67"/>
  <c r="C2190" i="67"/>
  <c r="C2186" i="67"/>
  <c r="C2182" i="67"/>
  <c r="C2178" i="67"/>
  <c r="C2173" i="67"/>
  <c r="C2172" i="67"/>
  <c r="C2171" i="67"/>
  <c r="C2167" i="67"/>
  <c r="C2166" i="67"/>
  <c r="C2163" i="67"/>
  <c r="C2162" i="67"/>
  <c r="C2161" i="67"/>
  <c r="C2157" i="67"/>
  <c r="C2155" i="67"/>
  <c r="C2152" i="67"/>
  <c r="C2151" i="67"/>
  <c r="C2147" i="67"/>
  <c r="C2146" i="67"/>
  <c r="C2142" i="67"/>
  <c r="C2138" i="67"/>
  <c r="C2134" i="67"/>
  <c r="C2129" i="67"/>
  <c r="C2128" i="67"/>
  <c r="C2127" i="67"/>
  <c r="C2123" i="67"/>
  <c r="C2122" i="67"/>
  <c r="C2119" i="67"/>
  <c r="C2118" i="67"/>
  <c r="C2117" i="67"/>
  <c r="C2113" i="67"/>
  <c r="C2111" i="67"/>
  <c r="C2108" i="67"/>
  <c r="C2107" i="67"/>
  <c r="C2103" i="67"/>
  <c r="C2102" i="67"/>
  <c r="C2098" i="67"/>
  <c r="C2094" i="67"/>
  <c r="C2090" i="67"/>
  <c r="C2085" i="67"/>
  <c r="C2084" i="67"/>
  <c r="C2083" i="67"/>
  <c r="C2079" i="67"/>
  <c r="C2078" i="67"/>
  <c r="C2075" i="67"/>
  <c r="C2074" i="67"/>
  <c r="C2073" i="67"/>
  <c r="C2069" i="67"/>
  <c r="C2067" i="67"/>
  <c r="C2064" i="67"/>
  <c r="C2063" i="67"/>
  <c r="C2059" i="67"/>
  <c r="C2058" i="67"/>
  <c r="C2054" i="67"/>
  <c r="C2050" i="67"/>
  <c r="C2046" i="67"/>
  <c r="C2041" i="67"/>
  <c r="C2040" i="67"/>
  <c r="C2039" i="67"/>
  <c r="C2035" i="67"/>
  <c r="C2034" i="67"/>
  <c r="C2031" i="67"/>
  <c r="C2030" i="67"/>
  <c r="C2029" i="67"/>
  <c r="C2025" i="67"/>
  <c r="C2023" i="67"/>
  <c r="C2020" i="67"/>
  <c r="C2019" i="67"/>
  <c r="C2015" i="67"/>
  <c r="C2014" i="67"/>
  <c r="C2010" i="67"/>
  <c r="C2006" i="67"/>
  <c r="C2002" i="67"/>
  <c r="C1997" i="67"/>
  <c r="C1996" i="67"/>
  <c r="C1995" i="67"/>
  <c r="C1991" i="67"/>
  <c r="C1990" i="67"/>
  <c r="C1987" i="67"/>
  <c r="C1986" i="67"/>
  <c r="C1985" i="67"/>
  <c r="C1981" i="67"/>
  <c r="C1979" i="67"/>
  <c r="C1976" i="67"/>
  <c r="C1975" i="67"/>
  <c r="C1971" i="67"/>
  <c r="C1970" i="67"/>
  <c r="C1966" i="67"/>
  <c r="C1962" i="67"/>
  <c r="C1958" i="67"/>
  <c r="C1953" i="67"/>
  <c r="C1952" i="67"/>
  <c r="C1951" i="67"/>
  <c r="C1947" i="67"/>
  <c r="C1946" i="67"/>
  <c r="C1943" i="67"/>
  <c r="C1942" i="67"/>
  <c r="C1941" i="67"/>
  <c r="C1937" i="67"/>
  <c r="C1935" i="67"/>
  <c r="C1932" i="67"/>
  <c r="C1931" i="67"/>
  <c r="C1927" i="67"/>
  <c r="C1926" i="67"/>
  <c r="C1922" i="67"/>
  <c r="C1918" i="67"/>
  <c r="C1914" i="67"/>
  <c r="C1909" i="67"/>
  <c r="C1908" i="67"/>
  <c r="C1907" i="67"/>
  <c r="C1903" i="67"/>
  <c r="C1902" i="67"/>
  <c r="C1899" i="67"/>
  <c r="C1898" i="67"/>
  <c r="C1897" i="67"/>
  <c r="C1893" i="67"/>
  <c r="C1891" i="67"/>
  <c r="C1888" i="67"/>
  <c r="C1887" i="67"/>
  <c r="C1883" i="67"/>
  <c r="C1882" i="67"/>
  <c r="C1878" i="67"/>
  <c r="C1874" i="67"/>
  <c r="C1870" i="67"/>
  <c r="C1865" i="67"/>
  <c r="C1864" i="67"/>
  <c r="C1863" i="67"/>
  <c r="C1859" i="67"/>
  <c r="C1858" i="67"/>
  <c r="C1855" i="67"/>
  <c r="C1854" i="67"/>
  <c r="C1853" i="67"/>
  <c r="C1849" i="67"/>
  <c r="C1847" i="67"/>
  <c r="C1844" i="67"/>
  <c r="C1843" i="67"/>
  <c r="C1839" i="67"/>
  <c r="C1838" i="67"/>
  <c r="C1834" i="67"/>
  <c r="C1830" i="67"/>
  <c r="C1826" i="67"/>
  <c r="C1821" i="67"/>
  <c r="C1820" i="67"/>
  <c r="C1819" i="67"/>
  <c r="C1815" i="67"/>
  <c r="C1814" i="67"/>
  <c r="C1811" i="67"/>
  <c r="C1810" i="67"/>
  <c r="C1809" i="67"/>
  <c r="C1805" i="67"/>
  <c r="C1803" i="67"/>
  <c r="C1800" i="67"/>
  <c r="C1799" i="67"/>
  <c r="C1795" i="67"/>
  <c r="C1794" i="67"/>
  <c r="C1790" i="67"/>
  <c r="C1786" i="67"/>
  <c r="C1782" i="67"/>
  <c r="C1777" i="67"/>
  <c r="C1776" i="67"/>
  <c r="C1775" i="67"/>
  <c r="C1771" i="67"/>
  <c r="C1770" i="67"/>
  <c r="C1767" i="67"/>
  <c r="C1766" i="67"/>
  <c r="C1765" i="67"/>
  <c r="C1761" i="67"/>
  <c r="C1759" i="67"/>
  <c r="C1756" i="67"/>
  <c r="C1755" i="67"/>
  <c r="C1751" i="67"/>
  <c r="C1750" i="67"/>
  <c r="C1746" i="67"/>
  <c r="C1742" i="67"/>
  <c r="C1738" i="67"/>
  <c r="C1733" i="67"/>
  <c r="C1732" i="67"/>
  <c r="C1731" i="67"/>
  <c r="C1727" i="67"/>
  <c r="C1726" i="67"/>
  <c r="C1723" i="67"/>
  <c r="C1722" i="67"/>
  <c r="C1721" i="67"/>
  <c r="C1717" i="67"/>
  <c r="C1715" i="67"/>
  <c r="C1712" i="67"/>
  <c r="C1711" i="67"/>
  <c r="C1707" i="67"/>
  <c r="C1706" i="67"/>
  <c r="C1702" i="67"/>
  <c r="C1698" i="67"/>
  <c r="C1694" i="67"/>
  <c r="C1689" i="67"/>
  <c r="C1688" i="67"/>
  <c r="C1687" i="67"/>
  <c r="C1683" i="67"/>
  <c r="C1682" i="67"/>
  <c r="C1679" i="67"/>
  <c r="C1678" i="67"/>
  <c r="C1677" i="67"/>
  <c r="C1673" i="67"/>
  <c r="C1671" i="67"/>
  <c r="C1668" i="67"/>
  <c r="C1667" i="67"/>
  <c r="C1663" i="67"/>
  <c r="C1662" i="67"/>
  <c r="C1658" i="67"/>
  <c r="C1654" i="67"/>
  <c r="C1650" i="67"/>
  <c r="C1645" i="67"/>
  <c r="C1644" i="67"/>
  <c r="C1643" i="67"/>
  <c r="C1639" i="67"/>
  <c r="C1638" i="67"/>
  <c r="C1635" i="67"/>
  <c r="C1634" i="67"/>
  <c r="C1633" i="67"/>
  <c r="C1629" i="67"/>
  <c r="C1627" i="67"/>
  <c r="C1624" i="67"/>
  <c r="C1623" i="67"/>
  <c r="C1619" i="67"/>
  <c r="C1618" i="67"/>
  <c r="C1614" i="67"/>
  <c r="C1610" i="67"/>
  <c r="C1606" i="67"/>
  <c r="C1601" i="67"/>
  <c r="C1600" i="67"/>
  <c r="C1599" i="67"/>
  <c r="C1595" i="67"/>
  <c r="C1594" i="67"/>
  <c r="C1591" i="67"/>
  <c r="C1590" i="67"/>
  <c r="C1589" i="67"/>
  <c r="C1585" i="67"/>
  <c r="C1583" i="67"/>
  <c r="C1580" i="67"/>
  <c r="C1579" i="67"/>
  <c r="C1575" i="67"/>
  <c r="C1574" i="67"/>
  <c r="C1570" i="67"/>
  <c r="C1566" i="67"/>
  <c r="C1562" i="67"/>
  <c r="C1557" i="67"/>
  <c r="C1556" i="67"/>
  <c r="C1555" i="67"/>
  <c r="C1551" i="67"/>
  <c r="C1550" i="67"/>
  <c r="C1547" i="67"/>
  <c r="C1546" i="67"/>
  <c r="C1545" i="67"/>
  <c r="C1541" i="67"/>
  <c r="C1539" i="67"/>
  <c r="C1536" i="67"/>
  <c r="C1535" i="67"/>
  <c r="C1531" i="67"/>
  <c r="C1530" i="67"/>
  <c r="C1526" i="67"/>
  <c r="C1522" i="67"/>
  <c r="C1518" i="67"/>
  <c r="C1513" i="67"/>
  <c r="C1512" i="67"/>
  <c r="C1511" i="67"/>
  <c r="C1507" i="67"/>
  <c r="C1506" i="67"/>
  <c r="C1503" i="67"/>
  <c r="C1502" i="67"/>
  <c r="C1501" i="67"/>
  <c r="C1497" i="67"/>
  <c r="C1495" i="67"/>
  <c r="C1492" i="67"/>
  <c r="C1491" i="67"/>
  <c r="C1487" i="67"/>
  <c r="C1486" i="67"/>
  <c r="C1482" i="67"/>
  <c r="C1478" i="67"/>
  <c r="C1474" i="67"/>
  <c r="C1469" i="67"/>
  <c r="C1468" i="67"/>
  <c r="C1467" i="67"/>
  <c r="C1463" i="67"/>
  <c r="C1462" i="67"/>
  <c r="C1459" i="67"/>
  <c r="C1458" i="67"/>
  <c r="C1457" i="67"/>
  <c r="C1453" i="67"/>
  <c r="C1451" i="67"/>
  <c r="C1448" i="67"/>
  <c r="C1447" i="67"/>
  <c r="C1443" i="67"/>
  <c r="C1442" i="67"/>
  <c r="C1438" i="67"/>
  <c r="C1434" i="67"/>
  <c r="C1430" i="67"/>
  <c r="C1425" i="67"/>
  <c r="C1424" i="67"/>
  <c r="C1423" i="67"/>
  <c r="C1419" i="67"/>
  <c r="C1418" i="67"/>
  <c r="C1415" i="67"/>
  <c r="C1414" i="67"/>
  <c r="C1413" i="67"/>
  <c r="C1409" i="67"/>
  <c r="C1407" i="67"/>
  <c r="C1404" i="67"/>
  <c r="C1403" i="67"/>
  <c r="C1399" i="67"/>
  <c r="C1398" i="67"/>
  <c r="C1394" i="67"/>
  <c r="C1390" i="67"/>
  <c r="C1386" i="67"/>
  <c r="C1381" i="67"/>
  <c r="C1380" i="67"/>
  <c r="C1379" i="67"/>
  <c r="C1375" i="67"/>
  <c r="C1374" i="67"/>
  <c r="C1371" i="67"/>
  <c r="C1370" i="67"/>
  <c r="C1369" i="67"/>
  <c r="C1365" i="67"/>
  <c r="C1363" i="67"/>
  <c r="C1360" i="67"/>
  <c r="C1359" i="67"/>
  <c r="C1355" i="67"/>
  <c r="C1354" i="67"/>
  <c r="C1350" i="67"/>
  <c r="C1346" i="67"/>
  <c r="C1342" i="67"/>
  <c r="C1337" i="67"/>
  <c r="C1336" i="67"/>
  <c r="C1335" i="67"/>
  <c r="C1331" i="67"/>
  <c r="C1330" i="67"/>
  <c r="C1327" i="67"/>
  <c r="C1326" i="67"/>
  <c r="C1325" i="67"/>
  <c r="C1321" i="67"/>
  <c r="C1319" i="67"/>
  <c r="C1316" i="67"/>
  <c r="C1315" i="67"/>
  <c r="C1311" i="67"/>
  <c r="C1310" i="67"/>
  <c r="C1306" i="67"/>
  <c r="C1302" i="67"/>
  <c r="C1298" i="67"/>
  <c r="C1293" i="67"/>
  <c r="C1292" i="67"/>
  <c r="C1291" i="67"/>
  <c r="C1287" i="67"/>
  <c r="C1286" i="67"/>
  <c r="C1283" i="67"/>
  <c r="C1282" i="67"/>
  <c r="C1281" i="67"/>
  <c r="C1277" i="67"/>
  <c r="C1275" i="67"/>
  <c r="C1272" i="67"/>
  <c r="C1271" i="67"/>
  <c r="C1267" i="67"/>
  <c r="C1266" i="67"/>
  <c r="C1262" i="67"/>
  <c r="C1258" i="67"/>
  <c r="C1254" i="67"/>
  <c r="C1249" i="67"/>
  <c r="C1248" i="67"/>
  <c r="C1247" i="67"/>
  <c r="C1243" i="67"/>
  <c r="C1242" i="67"/>
  <c r="C1239" i="67"/>
  <c r="C1238" i="67"/>
  <c r="C1237" i="67"/>
  <c r="C1233" i="67"/>
  <c r="C1231" i="67"/>
  <c r="C1228" i="67"/>
  <c r="C1227" i="67"/>
  <c r="C1223" i="67"/>
  <c r="C1222" i="67"/>
  <c r="C1218" i="67"/>
  <c r="C1214" i="67"/>
  <c r="C1210" i="67"/>
  <c r="C1205" i="67"/>
  <c r="C1204" i="67"/>
  <c r="C1203" i="67"/>
  <c r="C1199" i="67"/>
  <c r="C1198" i="67"/>
  <c r="C1195" i="67"/>
  <c r="C1194" i="67"/>
  <c r="C1193" i="67"/>
  <c r="C1189" i="67"/>
  <c r="C1187" i="67"/>
  <c r="C1184" i="67"/>
  <c r="C1183" i="67"/>
  <c r="C1179" i="67"/>
  <c r="C1178" i="67"/>
  <c r="C1174" i="67"/>
  <c r="C1170" i="67"/>
  <c r="C1166" i="67"/>
  <c r="C1161" i="67"/>
  <c r="C1160" i="67"/>
  <c r="C1159" i="67"/>
  <c r="C1155" i="67"/>
  <c r="C1154" i="67"/>
  <c r="C1151" i="67"/>
  <c r="C1150" i="67"/>
  <c r="C1149" i="67"/>
  <c r="C1145" i="67"/>
  <c r="C1143" i="67"/>
  <c r="C1140" i="67"/>
  <c r="C1139" i="67"/>
  <c r="C1135" i="67"/>
  <c r="C1134" i="67"/>
  <c r="C1130" i="67"/>
  <c r="C1126" i="67"/>
  <c r="C1122" i="67"/>
  <c r="C1117" i="67"/>
  <c r="C1116" i="67"/>
  <c r="C1115" i="67"/>
  <c r="C1111" i="67"/>
  <c r="C1110" i="67"/>
  <c r="C1107" i="67"/>
  <c r="C1106" i="67"/>
  <c r="C1105" i="67"/>
  <c r="C1101" i="67"/>
  <c r="C1099" i="67"/>
  <c r="C1096" i="67"/>
  <c r="C1095" i="67"/>
  <c r="C1091" i="67"/>
  <c r="C1090" i="67"/>
  <c r="C1086" i="67"/>
  <c r="C1082" i="67"/>
  <c r="C1078" i="67"/>
  <c r="C1073" i="67"/>
  <c r="C1072" i="67"/>
  <c r="C1071" i="67"/>
  <c r="C1067" i="67"/>
  <c r="C1066" i="67"/>
  <c r="C1063" i="67"/>
  <c r="C1062" i="67"/>
  <c r="C1061" i="67"/>
  <c r="C1057" i="67"/>
  <c r="C1055" i="67"/>
  <c r="C1052" i="67"/>
  <c r="C1051" i="67"/>
  <c r="C1047" i="67"/>
  <c r="C1046" i="67"/>
  <c r="C1042" i="67"/>
  <c r="C1038" i="67"/>
  <c r="C1034" i="67"/>
  <c r="C1029" i="67"/>
  <c r="C1028" i="67"/>
  <c r="C1027" i="67"/>
  <c r="C1023" i="67"/>
  <c r="C1022" i="67"/>
  <c r="C1019" i="67"/>
  <c r="C1018" i="67"/>
  <c r="C1017" i="67"/>
  <c r="C1013" i="67"/>
  <c r="C1011" i="67"/>
  <c r="C1008" i="67"/>
  <c r="C1007" i="67"/>
  <c r="C1003" i="67"/>
  <c r="C1002" i="67"/>
  <c r="C998" i="67"/>
  <c r="C994" i="67"/>
  <c r="C990" i="67"/>
  <c r="C985" i="67"/>
  <c r="C984" i="67"/>
  <c r="C983" i="67"/>
  <c r="C979" i="67"/>
  <c r="C978" i="67"/>
  <c r="C975" i="67"/>
  <c r="C974" i="67"/>
  <c r="C973" i="67"/>
  <c r="C969" i="67"/>
  <c r="C967" i="67"/>
  <c r="C964" i="67"/>
  <c r="C963" i="67"/>
  <c r="C959" i="67"/>
  <c r="C958" i="67"/>
  <c r="C954" i="67"/>
  <c r="C950" i="67"/>
  <c r="C946" i="67"/>
  <c r="C941" i="67"/>
  <c r="C940" i="67"/>
  <c r="C939" i="67"/>
  <c r="C935" i="67"/>
  <c r="C934" i="67"/>
  <c r="C931" i="67"/>
  <c r="C930" i="67"/>
  <c r="C929" i="67"/>
  <c r="C925" i="67"/>
  <c r="C923" i="67"/>
  <c r="C920" i="67"/>
  <c r="C919" i="67"/>
  <c r="C915" i="67"/>
  <c r="C914" i="67"/>
  <c r="C910" i="67"/>
  <c r="C906" i="67"/>
  <c r="C902" i="67"/>
  <c r="C897" i="67"/>
  <c r="C896" i="67"/>
  <c r="C895" i="67"/>
  <c r="C891" i="67"/>
  <c r="C890" i="67"/>
  <c r="C887" i="67"/>
  <c r="C886" i="67"/>
  <c r="C885" i="67"/>
  <c r="C881" i="67"/>
  <c r="C879" i="67"/>
  <c r="C876" i="67"/>
  <c r="C875" i="67"/>
  <c r="C871" i="67"/>
  <c r="C870" i="67"/>
  <c r="C866" i="67"/>
  <c r="C862" i="67"/>
  <c r="C858" i="67"/>
  <c r="C853" i="67"/>
  <c r="C852" i="67"/>
  <c r="C851" i="67"/>
  <c r="C847" i="67"/>
  <c r="C846" i="67"/>
  <c r="C843" i="67"/>
  <c r="C842" i="67"/>
  <c r="C841" i="67"/>
  <c r="C837" i="67"/>
  <c r="C835" i="67"/>
  <c r="C832" i="67"/>
  <c r="C831" i="67"/>
  <c r="C827" i="67"/>
  <c r="C826" i="67"/>
  <c r="C822" i="67"/>
  <c r="C818" i="67"/>
  <c r="C814" i="67"/>
  <c r="C809" i="67"/>
  <c r="C808" i="67"/>
  <c r="C807" i="67"/>
  <c r="C803" i="67"/>
  <c r="C802" i="67"/>
  <c r="C799" i="67"/>
  <c r="C798" i="67"/>
  <c r="C797" i="67"/>
  <c r="C793" i="67"/>
  <c r="C791" i="67"/>
  <c r="C788" i="67"/>
  <c r="C787" i="67"/>
  <c r="C783" i="67"/>
  <c r="C782" i="67"/>
  <c r="C778" i="67"/>
  <c r="C774" i="67"/>
  <c r="C770" i="67"/>
  <c r="C765" i="67"/>
  <c r="C764" i="67"/>
  <c r="C763" i="67"/>
  <c r="C759" i="67"/>
  <c r="C758" i="67"/>
  <c r="C755" i="67"/>
  <c r="C754" i="67"/>
  <c r="C753" i="67"/>
  <c r="C749" i="67"/>
  <c r="C747" i="67"/>
  <c r="C744" i="67"/>
  <c r="C743" i="67"/>
  <c r="C739" i="67"/>
  <c r="C738" i="67"/>
  <c r="C734" i="67"/>
  <c r="C730" i="67"/>
  <c r="C726" i="67"/>
  <c r="C721" i="67"/>
  <c r="C720" i="67"/>
  <c r="C719" i="67"/>
  <c r="C715" i="67"/>
  <c r="C714" i="67"/>
  <c r="C711" i="67"/>
  <c r="C710" i="67"/>
  <c r="C709" i="67"/>
  <c r="C705" i="67"/>
  <c r="C703" i="67"/>
  <c r="C700" i="67"/>
  <c r="C699" i="67"/>
  <c r="C695" i="67"/>
  <c r="C694" i="67"/>
  <c r="C690" i="67"/>
  <c r="C686" i="67"/>
  <c r="C682" i="67"/>
  <c r="C677" i="67"/>
  <c r="C676" i="67"/>
  <c r="C675" i="67"/>
  <c r="C671" i="67"/>
  <c r="C670" i="67"/>
  <c r="C667" i="67"/>
  <c r="C666" i="67"/>
  <c r="C665" i="67"/>
  <c r="C661" i="67"/>
  <c r="C659" i="67"/>
  <c r="C656" i="67"/>
  <c r="C655" i="67"/>
  <c r="C651" i="67"/>
  <c r="C650" i="67"/>
  <c r="C646" i="67"/>
  <c r="C642" i="67"/>
  <c r="C638" i="67"/>
  <c r="C633" i="67"/>
  <c r="C632" i="67"/>
  <c r="C631" i="67"/>
  <c r="C627" i="67"/>
  <c r="C626" i="67"/>
  <c r="C623" i="67"/>
  <c r="C622" i="67"/>
  <c r="C621" i="67"/>
  <c r="C617" i="67"/>
  <c r="C615" i="67"/>
  <c r="C612" i="67"/>
  <c r="C611" i="67"/>
  <c r="C607" i="67"/>
  <c r="C606" i="67"/>
  <c r="C602" i="67"/>
  <c r="C598" i="67"/>
  <c r="C594" i="67"/>
  <c r="C589" i="67"/>
  <c r="C588" i="67"/>
  <c r="C587" i="67"/>
  <c r="C583" i="67"/>
  <c r="C582" i="67"/>
  <c r="C579" i="67"/>
  <c r="C578" i="67"/>
  <c r="C577" i="67"/>
  <c r="C573" i="67"/>
  <c r="C571" i="67"/>
  <c r="C568" i="67"/>
  <c r="C567" i="67"/>
  <c r="C563" i="67"/>
  <c r="C562" i="67"/>
  <c r="C558" i="67"/>
  <c r="C554" i="67"/>
  <c r="C550" i="67"/>
  <c r="C545" i="67"/>
  <c r="C544" i="67"/>
  <c r="C543" i="67"/>
  <c r="C539" i="67"/>
  <c r="C538" i="67"/>
  <c r="C535" i="67"/>
  <c r="C534" i="67"/>
  <c r="C533" i="67"/>
  <c r="C529" i="67"/>
  <c r="C527" i="67"/>
  <c r="C524" i="67"/>
  <c r="C523" i="67"/>
  <c r="C519" i="67"/>
  <c r="C518" i="67"/>
  <c r="C514" i="67"/>
  <c r="C510" i="67"/>
  <c r="C506" i="67"/>
  <c r="C501" i="67"/>
  <c r="C500" i="67"/>
  <c r="C499" i="67"/>
  <c r="C495" i="67"/>
  <c r="C494" i="67"/>
  <c r="C491" i="67"/>
  <c r="C490" i="67"/>
  <c r="C489" i="67"/>
  <c r="C485" i="67"/>
  <c r="C483" i="67"/>
  <c r="C480" i="67"/>
  <c r="C479" i="67"/>
  <c r="C475" i="67"/>
  <c r="C474" i="67"/>
  <c r="C470" i="67"/>
  <c r="C466" i="67"/>
  <c r="C462" i="67"/>
  <c r="C457" i="67"/>
  <c r="C456" i="67"/>
  <c r="C455" i="67"/>
  <c r="C451" i="67"/>
  <c r="C450" i="67"/>
  <c r="C447" i="67"/>
  <c r="C446" i="67"/>
  <c r="C445" i="67"/>
  <c r="C441" i="67"/>
  <c r="C439" i="67"/>
  <c r="C436" i="67"/>
  <c r="C435" i="67"/>
  <c r="C431" i="67"/>
  <c r="C430" i="67"/>
  <c r="C426" i="67"/>
  <c r="C422" i="67"/>
  <c r="C418" i="67"/>
  <c r="C413" i="67"/>
  <c r="C412" i="67"/>
  <c r="C411" i="67"/>
  <c r="C407" i="67"/>
  <c r="C406" i="67"/>
  <c r="C403" i="67"/>
  <c r="C402" i="67"/>
  <c r="C401" i="67"/>
  <c r="C397" i="67"/>
  <c r="C395" i="67"/>
  <c r="C392" i="67"/>
  <c r="C391" i="67"/>
  <c r="C387" i="67"/>
  <c r="C386" i="67"/>
  <c r="C382" i="67"/>
  <c r="C378" i="67"/>
  <c r="C374" i="67"/>
  <c r="C369" i="67"/>
  <c r="C368" i="67"/>
  <c r="C367" i="67"/>
  <c r="C363" i="67"/>
  <c r="C362" i="67"/>
  <c r="C359" i="67"/>
  <c r="C358" i="67"/>
  <c r="C357" i="67"/>
  <c r="C353" i="67"/>
  <c r="C351" i="67"/>
  <c r="C348" i="67"/>
  <c r="C347" i="67"/>
  <c r="C343" i="67"/>
  <c r="C342" i="67"/>
  <c r="C338" i="67"/>
  <c r="C334" i="67"/>
  <c r="C330" i="67"/>
  <c r="C325" i="67"/>
  <c r="C324" i="67"/>
  <c r="C323" i="67"/>
  <c r="C319" i="67"/>
  <c r="C318" i="67"/>
  <c r="C315" i="67"/>
  <c r="C314" i="67"/>
  <c r="C313" i="67"/>
  <c r="C309" i="67"/>
  <c r="C307" i="67"/>
  <c r="C304" i="67"/>
  <c r="C303" i="67"/>
  <c r="C299" i="67"/>
  <c r="C298" i="67"/>
  <c r="C294" i="67"/>
  <c r="C290" i="67"/>
  <c r="C286" i="67"/>
  <c r="C281" i="67"/>
  <c r="C280" i="67"/>
  <c r="C279" i="67"/>
  <c r="C275" i="67"/>
  <c r="C274" i="67"/>
  <c r="C271" i="67"/>
  <c r="C270" i="67"/>
  <c r="C269" i="67"/>
  <c r="C265" i="67"/>
  <c r="C263" i="67"/>
  <c r="C260" i="67"/>
  <c r="C259" i="67"/>
  <c r="C255" i="67"/>
  <c r="C254" i="67"/>
  <c r="C250" i="67"/>
  <c r="C246" i="67"/>
  <c r="C242" i="67"/>
  <c r="C237" i="67"/>
  <c r="C236" i="67"/>
  <c r="C235" i="67"/>
  <c r="C231" i="67"/>
  <c r="C230" i="67"/>
  <c r="C227" i="67"/>
  <c r="C226" i="67"/>
  <c r="C225" i="67"/>
  <c r="C221" i="67"/>
  <c r="C220" i="67"/>
  <c r="C219" i="67"/>
  <c r="C218" i="67"/>
  <c r="C213" i="67"/>
  <c r="C212" i="67"/>
  <c r="C211" i="67"/>
  <c r="C210" i="67"/>
  <c r="C209" i="67"/>
  <c r="C206" i="67"/>
  <c r="C205" i="67"/>
  <c r="C204" i="67"/>
  <c r="C199" i="67"/>
  <c r="C198" i="67"/>
  <c r="C197" i="67"/>
  <c r="C196" i="67"/>
  <c r="C195" i="67"/>
  <c r="C192" i="67"/>
  <c r="C191" i="67"/>
  <c r="C190" i="67"/>
  <c r="C185" i="67"/>
  <c r="C184" i="67"/>
  <c r="C183" i="67"/>
  <c r="C182" i="67"/>
  <c r="C181" i="67"/>
  <c r="C178" i="67"/>
  <c r="C177" i="67"/>
  <c r="C176" i="67"/>
  <c r="C171" i="67"/>
  <c r="C170" i="67"/>
  <c r="C169" i="67"/>
  <c r="C168" i="67"/>
  <c r="C167" i="67"/>
  <c r="C164" i="67"/>
  <c r="C163" i="67"/>
  <c r="C162" i="67"/>
  <c r="C157" i="67"/>
  <c r="C156" i="67"/>
  <c r="C155" i="67"/>
  <c r="C154" i="67"/>
  <c r="C153" i="67"/>
  <c r="C150" i="67"/>
  <c r="C149" i="67"/>
  <c r="C148" i="67"/>
  <c r="C143" i="67"/>
  <c r="C142" i="67"/>
  <c r="C141" i="67"/>
  <c r="C140" i="67"/>
  <c r="C139" i="67"/>
  <c r="C136" i="67"/>
  <c r="C135" i="67"/>
  <c r="C134" i="67"/>
  <c r="C126" i="67"/>
  <c r="C117" i="67"/>
  <c r="C109" i="67"/>
  <c r="C108" i="67"/>
  <c r="C106" i="67"/>
  <c r="C105" i="67"/>
  <c r="C96" i="67"/>
  <c r="C93" i="67"/>
  <c r="C91" i="67"/>
  <c r="C89" i="67"/>
  <c r="C88" i="67"/>
  <c r="C84" i="67"/>
  <c r="C83" i="67"/>
  <c r="C79" i="67"/>
  <c r="C75" i="67"/>
  <c r="C71" i="67"/>
  <c r="C66" i="67"/>
  <c r="C65" i="67"/>
  <c r="C64" i="67"/>
  <c r="C60" i="67"/>
  <c r="C59" i="67"/>
  <c r="C56" i="67"/>
  <c r="C55" i="67"/>
  <c r="C54" i="67"/>
  <c r="C49" i="67"/>
  <c r="C47" i="67"/>
  <c r="C46" i="67"/>
  <c r="C42" i="67"/>
  <c r="C41" i="67"/>
  <c r="C40" i="67"/>
  <c r="C37" i="67"/>
  <c r="C36" i="67"/>
  <c r="C33" i="67"/>
  <c r="C32" i="67"/>
  <c r="C29" i="67"/>
  <c r="C28" i="67"/>
  <c r="C24" i="67"/>
  <c r="C23" i="67"/>
  <c r="C22" i="67"/>
  <c r="C18" i="67"/>
  <c r="C17" i="67"/>
  <c r="C14" i="67"/>
  <c r="C13" i="67"/>
  <c r="C12" i="67"/>
  <c r="C6" i="67"/>
  <c r="C5" i="67"/>
  <c r="C4" i="67"/>
  <c r="C3" i="67"/>
  <c r="C19268" i="67" l="1"/>
  <c r="C19270" i="67"/>
  <c r="C19272" i="67"/>
  <c r="C19274" i="67"/>
  <c r="C19276" i="67"/>
  <c r="C19278" i="67"/>
  <c r="C19280" i="67"/>
  <c r="C19282" i="67"/>
  <c r="C19284" i="67"/>
  <c r="C19286" i="67"/>
  <c r="C19288" i="67"/>
  <c r="C19290" i="67"/>
  <c r="C19292" i="67"/>
  <c r="C19294" i="67"/>
  <c r="C19296" i="67"/>
  <c r="C19298" i="67"/>
  <c r="C19300" i="67"/>
  <c r="C19302" i="67"/>
  <c r="C19304" i="67"/>
  <c r="C19306" i="67"/>
  <c r="C19308" i="67"/>
  <c r="C19310" i="67"/>
  <c r="C19312" i="67"/>
  <c r="C19314" i="67"/>
  <c r="C19316" i="67"/>
  <c r="C19318" i="67"/>
  <c r="C19320" i="67"/>
  <c r="C19322" i="67"/>
  <c r="C19324" i="67"/>
  <c r="C19326" i="67"/>
  <c r="C19328" i="67"/>
  <c r="C19330" i="67"/>
  <c r="C19332" i="67"/>
  <c r="C19334" i="67"/>
  <c r="C19336" i="67"/>
  <c r="C19338" i="67"/>
  <c r="C19340" i="67"/>
  <c r="C19342" i="67"/>
  <c r="C19344" i="67"/>
  <c r="C19346" i="67"/>
  <c r="C19348" i="67"/>
  <c r="C19350" i="67"/>
  <c r="C19352" i="67"/>
  <c r="C19354" i="67"/>
  <c r="C19356" i="67"/>
  <c r="C19358" i="67"/>
  <c r="C19360" i="67"/>
  <c r="C19362" i="67"/>
  <c r="C19364" i="67"/>
  <c r="C19366" i="67"/>
  <c r="C19368" i="67"/>
  <c r="C19370" i="67"/>
  <c r="C19372" i="67"/>
  <c r="C19374" i="67"/>
  <c r="C19376" i="67"/>
  <c r="C19378" i="67"/>
  <c r="C19380" i="67"/>
  <c r="C19382" i="67"/>
  <c r="C19384" i="67"/>
  <c r="C19386" i="67"/>
  <c r="C19388" i="67"/>
  <c r="C19390" i="67"/>
  <c r="C19392" i="67"/>
  <c r="C19394" i="67"/>
  <c r="C19396" i="67"/>
  <c r="C19398" i="67"/>
  <c r="C19400" i="67"/>
  <c r="C19402" i="67"/>
  <c r="C19404" i="67"/>
  <c r="C19406" i="67"/>
  <c r="C19408" i="67"/>
  <c r="C19410" i="67"/>
  <c r="C19412" i="67"/>
  <c r="C19414" i="67"/>
  <c r="C19416" i="67"/>
  <c r="C19418" i="67"/>
  <c r="C19420" i="67"/>
  <c r="C19422" i="67"/>
  <c r="C19424" i="67"/>
  <c r="C19426" i="67"/>
  <c r="C19428" i="67"/>
  <c r="C19430" i="67"/>
  <c r="C19432" i="67"/>
  <c r="C19434" i="67"/>
  <c r="C19436" i="67"/>
  <c r="C19438" i="67"/>
  <c r="C19440" i="67"/>
  <c r="C19442" i="67"/>
  <c r="C19444" i="67"/>
  <c r="C19446" i="67"/>
  <c r="C19448" i="67"/>
  <c r="C19450" i="67"/>
  <c r="C19452" i="67"/>
  <c r="C19454" i="67"/>
  <c r="C19456" i="67"/>
  <c r="C19458" i="67"/>
  <c r="C19460" i="67"/>
  <c r="C19462" i="67"/>
  <c r="C19464" i="67"/>
  <c r="C19466" i="67"/>
  <c r="C19468" i="67"/>
  <c r="C19470" i="67"/>
  <c r="C19472" i="67"/>
  <c r="C19474" i="67"/>
  <c r="C19476" i="67"/>
  <c r="C19478" i="67"/>
  <c r="C19480" i="67"/>
  <c r="C19482" i="67"/>
  <c r="C19484" i="67"/>
  <c r="C19486" i="67"/>
  <c r="C19488" i="67"/>
  <c r="C19490" i="67"/>
  <c r="C19492" i="67"/>
  <c r="C19494" i="67"/>
  <c r="C19496" i="67"/>
  <c r="C19498" i="67"/>
  <c r="C19500" i="67"/>
  <c r="C19502" i="67"/>
  <c r="C19504" i="67"/>
  <c r="C19506" i="67"/>
  <c r="C19508" i="67"/>
  <c r="C19510" i="67"/>
  <c r="C19512" i="67"/>
  <c r="C19514" i="67"/>
  <c r="C19516" i="67"/>
  <c r="C19518" i="67"/>
  <c r="C19520" i="67"/>
  <c r="C19522" i="67"/>
  <c r="C19524" i="67"/>
  <c r="C19526" i="67"/>
  <c r="C19528" i="67"/>
  <c r="C19530" i="67"/>
  <c r="C19532" i="67"/>
  <c r="C19534" i="67"/>
  <c r="C19536" i="67"/>
  <c r="C19538" i="67"/>
  <c r="C19540" i="67"/>
  <c r="C19542" i="67"/>
  <c r="C19544" i="67"/>
  <c r="C19546" i="67"/>
  <c r="C19548" i="67"/>
  <c r="C19550" i="67"/>
  <c r="C19552" i="67"/>
  <c r="C19554" i="67"/>
  <c r="C19556" i="67"/>
  <c r="C19558" i="67"/>
  <c r="C19560" i="67"/>
  <c r="C19562" i="67"/>
  <c r="C19564" i="67"/>
  <c r="C19566" i="67"/>
  <c r="C19568" i="67"/>
  <c r="C19570" i="67"/>
  <c r="C19572" i="67"/>
  <c r="C19574" i="67"/>
  <c r="C19576" i="67"/>
  <c r="C19578" i="67"/>
  <c r="C19580" i="67"/>
  <c r="C19582" i="67"/>
  <c r="C19584" i="67"/>
  <c r="C19586" i="67"/>
  <c r="C19588" i="67"/>
  <c r="C19590" i="67"/>
  <c r="C19592" i="67"/>
  <c r="C19594" i="67"/>
  <c r="C19596" i="67"/>
  <c r="C19598" i="67"/>
  <c r="C19600" i="67"/>
  <c r="C19602" i="67"/>
  <c r="C19604" i="67"/>
  <c r="C19606" i="67"/>
  <c r="C19608" i="67"/>
  <c r="C19610" i="67"/>
  <c r="C19612" i="67"/>
  <c r="C19614" i="67"/>
  <c r="C19616" i="67"/>
  <c r="C19618" i="67"/>
  <c r="C19620" i="67"/>
  <c r="C19622" i="67"/>
  <c r="C19624" i="67"/>
  <c r="C19626" i="67"/>
  <c r="C19628" i="67"/>
  <c r="C19630" i="67"/>
  <c r="C19632" i="67"/>
  <c r="C19634" i="67"/>
  <c r="C19636" i="67"/>
  <c r="C19638" i="67"/>
  <c r="C19640" i="67"/>
  <c r="C19642" i="67"/>
  <c r="C19644" i="67"/>
  <c r="C19646" i="67"/>
  <c r="C19648" i="67"/>
  <c r="C19650" i="67"/>
  <c r="C19652" i="67"/>
  <c r="C19654" i="67"/>
  <c r="C19656" i="67"/>
  <c r="C19658" i="67"/>
  <c r="C19660" i="67"/>
  <c r="C19662" i="67"/>
  <c r="C19664" i="67"/>
  <c r="C19666" i="67"/>
  <c r="C19668" i="67"/>
  <c r="C19670" i="67"/>
  <c r="C19671" i="67"/>
  <c r="C19674" i="67"/>
  <c r="G1036" i="92"/>
  <c r="O1036" i="92" s="1"/>
  <c r="D1036" i="92" s="1"/>
  <c r="C19264" i="67" s="1"/>
  <c r="C18232" i="67"/>
  <c r="C18233" i="67"/>
  <c r="C18234" i="67"/>
  <c r="C18236" i="67"/>
  <c r="C18237" i="67"/>
  <c r="C18238" i="67"/>
  <c r="C18240" i="67"/>
  <c r="C18241" i="67"/>
  <c r="C18242" i="67"/>
  <c r="C18244" i="67"/>
  <c r="C18245" i="67"/>
  <c r="C18246" i="67"/>
  <c r="C18248" i="67"/>
  <c r="C18249" i="67"/>
  <c r="C18250" i="67"/>
  <c r="C18252" i="67"/>
  <c r="C18253" i="67"/>
  <c r="C18254" i="67"/>
  <c r="C18256" i="67"/>
  <c r="C18257" i="67"/>
  <c r="C18258" i="67"/>
  <c r="C18260" i="67"/>
  <c r="C18261" i="67"/>
  <c r="C18262" i="67"/>
  <c r="C18264" i="67"/>
  <c r="C18265" i="67"/>
  <c r="C18266" i="67"/>
  <c r="C18268" i="67"/>
  <c r="C18269" i="67"/>
  <c r="C18270" i="67"/>
  <c r="C18272" i="67"/>
  <c r="C18273" i="67"/>
  <c r="C18274" i="67"/>
  <c r="C18276" i="67"/>
  <c r="C18277" i="67"/>
  <c r="C18278" i="67"/>
  <c r="C18280" i="67"/>
  <c r="C18281" i="67"/>
  <c r="C18282" i="67"/>
  <c r="C18284" i="67"/>
  <c r="C18285" i="67"/>
  <c r="C18286" i="67"/>
  <c r="C18288" i="67"/>
  <c r="C18289" i="67"/>
  <c r="C18290" i="67"/>
  <c r="C18292" i="67"/>
  <c r="C18293" i="67"/>
  <c r="C18294" i="67"/>
  <c r="C18296" i="67"/>
  <c r="C18297" i="67"/>
  <c r="C18298" i="67"/>
  <c r="C18300" i="67"/>
  <c r="C18301" i="67"/>
  <c r="C18302" i="67"/>
  <c r="C18304" i="67"/>
  <c r="C18305" i="67"/>
  <c r="C18306" i="67"/>
  <c r="C18308" i="67"/>
  <c r="C18309" i="67"/>
  <c r="C18310" i="67"/>
  <c r="C18313" i="67"/>
  <c r="C18314" i="67"/>
  <c r="C18315" i="67"/>
  <c r="C18316" i="67"/>
  <c r="C18317" i="67"/>
  <c r="C18318" i="67"/>
  <c r="C18319" i="67"/>
  <c r="C18320" i="67"/>
  <c r="C18321" i="67"/>
  <c r="C18322" i="67"/>
  <c r="C18323" i="67"/>
  <c r="C18324" i="67"/>
  <c r="C18325" i="67"/>
  <c r="C18326" i="67"/>
  <c r="C18327" i="67"/>
  <c r="C18328" i="67"/>
  <c r="C18329" i="67"/>
  <c r="C18330" i="67"/>
  <c r="C18331" i="67"/>
  <c r="C18332" i="67"/>
  <c r="C18333" i="67"/>
  <c r="C18334" i="67"/>
  <c r="C18335" i="67"/>
  <c r="C18336" i="67"/>
  <c r="C18337" i="67"/>
  <c r="C18338" i="67"/>
  <c r="C18339" i="67"/>
  <c r="C18340" i="67"/>
  <c r="C18341" i="67"/>
  <c r="C18342" i="67"/>
  <c r="C18343" i="67"/>
  <c r="C18344" i="67"/>
  <c r="C18345" i="67"/>
  <c r="C18346" i="67"/>
  <c r="C18347" i="67"/>
  <c r="C18348" i="67"/>
  <c r="C18349" i="67"/>
  <c r="C18350" i="67"/>
  <c r="C18351" i="67"/>
  <c r="C18352" i="67"/>
  <c r="C18353" i="67"/>
  <c r="C18354" i="67"/>
  <c r="C18355" i="67"/>
  <c r="C18356" i="67"/>
  <c r="C18357" i="67"/>
  <c r="C18358" i="67"/>
  <c r="C18360" i="67"/>
  <c r="C18361" i="67"/>
  <c r="C18362" i="67"/>
  <c r="C18364" i="67"/>
  <c r="C18365" i="67"/>
  <c r="C18366" i="67"/>
  <c r="C18368" i="67"/>
  <c r="C18369" i="67"/>
  <c r="C18370" i="67"/>
  <c r="C18372" i="67"/>
  <c r="C18373" i="67"/>
  <c r="C18374" i="67"/>
  <c r="C18376" i="67"/>
  <c r="C18377" i="67"/>
  <c r="C18378" i="67"/>
  <c r="C18380" i="67"/>
  <c r="C18381" i="67"/>
  <c r="C18382" i="67"/>
  <c r="C18384" i="67"/>
  <c r="C18385" i="67"/>
  <c r="C18386" i="67"/>
  <c r="C18388" i="67"/>
  <c r="C18389" i="67"/>
  <c r="C18390" i="67"/>
  <c r="C18392" i="67"/>
  <c r="C18393" i="67"/>
  <c r="C18394" i="67"/>
  <c r="C18396" i="67"/>
  <c r="C18397" i="67"/>
  <c r="C18398" i="67"/>
  <c r="C18400" i="67"/>
  <c r="C18401" i="67"/>
  <c r="C18402" i="67"/>
  <c r="C18404" i="67"/>
  <c r="C18405" i="67"/>
  <c r="C18406" i="67"/>
  <c r="C18408" i="67"/>
  <c r="C18409" i="67"/>
  <c r="C18410" i="67"/>
  <c r="C18412" i="67"/>
  <c r="C18413" i="67"/>
  <c r="C18414" i="67"/>
  <c r="C18416" i="67"/>
  <c r="C18417" i="67"/>
  <c r="C18418" i="67"/>
  <c r="C18420" i="67"/>
  <c r="C18421" i="67"/>
  <c r="C18422" i="67"/>
  <c r="C18424" i="67"/>
  <c r="C18425" i="67"/>
  <c r="C18426" i="67"/>
  <c r="C18428" i="67"/>
  <c r="C18429" i="67"/>
  <c r="C18430" i="67"/>
  <c r="C18432" i="67"/>
  <c r="C18433" i="67"/>
  <c r="C18434" i="67"/>
  <c r="C18436" i="67"/>
  <c r="C18437" i="67"/>
  <c r="C18438" i="67"/>
  <c r="C18441" i="67"/>
  <c r="C18442" i="67"/>
  <c r="C18443" i="67"/>
  <c r="C18444" i="67"/>
  <c r="C18445" i="67"/>
  <c r="C18446" i="67"/>
  <c r="C18447" i="67"/>
  <c r="C18448" i="67"/>
  <c r="C18449" i="67"/>
  <c r="C18450" i="67"/>
  <c r="C18451" i="67"/>
  <c r="C18452" i="67"/>
  <c r="C18453" i="67"/>
  <c r="C18454" i="67"/>
  <c r="C18455" i="67"/>
  <c r="C18456" i="67"/>
  <c r="C18457" i="67"/>
  <c r="C18458" i="67"/>
  <c r="C18459" i="67"/>
  <c r="C18460" i="67"/>
  <c r="C18461" i="67"/>
  <c r="C18462" i="67"/>
  <c r="C18463" i="67"/>
  <c r="C18464" i="67"/>
  <c r="C18465" i="67"/>
  <c r="C18466" i="67"/>
  <c r="C18467" i="67"/>
  <c r="C18468" i="67"/>
  <c r="C18469" i="67"/>
  <c r="C18470" i="67"/>
  <c r="C18471" i="67"/>
  <c r="C18472" i="67"/>
  <c r="C18473" i="67"/>
  <c r="C18474" i="67"/>
  <c r="C18475" i="67"/>
  <c r="C18476" i="67"/>
  <c r="C18477" i="67"/>
  <c r="C18478" i="67"/>
  <c r="C18479" i="67"/>
  <c r="C18480" i="67"/>
  <c r="C18481" i="67"/>
  <c r="C18482" i="67"/>
  <c r="C18483" i="67"/>
  <c r="C18484" i="67"/>
  <c r="C18485" i="67"/>
  <c r="C18486" i="67"/>
  <c r="C18488" i="67"/>
  <c r="C18489" i="67"/>
  <c r="C18490" i="67"/>
  <c r="C18492" i="67"/>
  <c r="C18493" i="67"/>
  <c r="C18494" i="67"/>
  <c r="C18496" i="67"/>
  <c r="C18497" i="67"/>
  <c r="C18498" i="67"/>
  <c r="C18500" i="67"/>
  <c r="C18501" i="67"/>
  <c r="C18502" i="67"/>
  <c r="C18504" i="67"/>
  <c r="C18505" i="67"/>
  <c r="C18506" i="67"/>
  <c r="C18508" i="67"/>
  <c r="C18509" i="67"/>
  <c r="C18510" i="67"/>
  <c r="C18512" i="67"/>
  <c r="C18513" i="67"/>
  <c r="C18514" i="67"/>
  <c r="C18516" i="67"/>
  <c r="C18517" i="67"/>
  <c r="C18518" i="67"/>
  <c r="C18520" i="67"/>
  <c r="C18521" i="67"/>
  <c r="C18522" i="67"/>
  <c r="C18524" i="67"/>
  <c r="C18525" i="67"/>
  <c r="C18526" i="67"/>
  <c r="C18528" i="67"/>
  <c r="C18529" i="67"/>
  <c r="C18530" i="67"/>
  <c r="C18532" i="67"/>
  <c r="C18533" i="67"/>
  <c r="C18534" i="67"/>
  <c r="C18536" i="67"/>
  <c r="C18537" i="67"/>
  <c r="C18538" i="67"/>
  <c r="C18540" i="67"/>
  <c r="C18541" i="67"/>
  <c r="C18542" i="67"/>
  <c r="C18544" i="67"/>
  <c r="C18545" i="67"/>
  <c r="C18546" i="67"/>
  <c r="C18548" i="67"/>
  <c r="C18549" i="67"/>
  <c r="C18550" i="67"/>
  <c r="C18552" i="67"/>
  <c r="C18553" i="67"/>
  <c r="C18554" i="67"/>
  <c r="C18556" i="67"/>
  <c r="C18557" i="67"/>
  <c r="C18558" i="67"/>
  <c r="C18560" i="67"/>
  <c r="C18561" i="67"/>
  <c r="C18562" i="67"/>
  <c r="C18564" i="67"/>
  <c r="C18565" i="67"/>
  <c r="C18566" i="67"/>
  <c r="C18569" i="67"/>
  <c r="C18570" i="67"/>
  <c r="C18571" i="67"/>
  <c r="C18572" i="67"/>
  <c r="C18573" i="67"/>
  <c r="C18574" i="67"/>
  <c r="C18575" i="67"/>
  <c r="C18576" i="67"/>
  <c r="C18577" i="67"/>
  <c r="C18578" i="67"/>
  <c r="C18579" i="67"/>
  <c r="C18580" i="67"/>
  <c r="C18581" i="67"/>
  <c r="C18582" i="67"/>
  <c r="C18583" i="67"/>
  <c r="C18584" i="67"/>
  <c r="C18585" i="67"/>
  <c r="C18586" i="67"/>
  <c r="C18587" i="67"/>
  <c r="C18588" i="67"/>
  <c r="C18589" i="67"/>
  <c r="C18590" i="67"/>
  <c r="C18591" i="67"/>
  <c r="C18592" i="67"/>
  <c r="C18593" i="67"/>
  <c r="C18594" i="67"/>
  <c r="C18595" i="67"/>
  <c r="C18596" i="67"/>
  <c r="C18597" i="67"/>
  <c r="C18598" i="67"/>
  <c r="C18599" i="67"/>
  <c r="C18600" i="67"/>
  <c r="C18601" i="67"/>
  <c r="C18602" i="67"/>
  <c r="C18603" i="67"/>
  <c r="C18604" i="67"/>
  <c r="C18605" i="67"/>
  <c r="C18606" i="67"/>
  <c r="C18607" i="67"/>
  <c r="C18608" i="67"/>
  <c r="C18609" i="67"/>
  <c r="C18610" i="67"/>
  <c r="C18611" i="67"/>
  <c r="C18612" i="67"/>
  <c r="C18613" i="67"/>
  <c r="C18615" i="67"/>
  <c r="C18616" i="67"/>
  <c r="C18617" i="67"/>
  <c r="C18618" i="67"/>
  <c r="C18621" i="67"/>
  <c r="C18623" i="67"/>
  <c r="C18624" i="67"/>
  <c r="C18625" i="67"/>
  <c r="C18627" i="67"/>
  <c r="C18628" i="67"/>
  <c r="C18629" i="67"/>
  <c r="C18630" i="67"/>
  <c r="C18632" i="67"/>
  <c r="C18633" i="67"/>
  <c r="C18634" i="67"/>
  <c r="C18635" i="67"/>
  <c r="C18637" i="67"/>
  <c r="C18638" i="67"/>
  <c r="C18639" i="67"/>
  <c r="C18640" i="67"/>
  <c r="C18642" i="67"/>
  <c r="C18643" i="67"/>
  <c r="C18644" i="67"/>
  <c r="C18645" i="67"/>
  <c r="C18647" i="67"/>
  <c r="C18648" i="67"/>
  <c r="C18649" i="67"/>
  <c r="C18650" i="67"/>
  <c r="C18652" i="67"/>
  <c r="C18653" i="67"/>
  <c r="C18654" i="67"/>
  <c r="C18655" i="67"/>
  <c r="C18657" i="67"/>
  <c r="C18658" i="67"/>
  <c r="C18659" i="67"/>
  <c r="C18660" i="67"/>
  <c r="C18662" i="67"/>
  <c r="C18663" i="67"/>
  <c r="C18664" i="67"/>
  <c r="C18665" i="67"/>
  <c r="C18667" i="67"/>
  <c r="C18668" i="67"/>
  <c r="C18669" i="67"/>
  <c r="C18670" i="67"/>
  <c r="C18672" i="67"/>
  <c r="C18673" i="67"/>
  <c r="C18674" i="67"/>
  <c r="C18675" i="67"/>
  <c r="C18677" i="67"/>
  <c r="C18678" i="67"/>
  <c r="C18679" i="67"/>
  <c r="C18680" i="67"/>
  <c r="C18682" i="67"/>
  <c r="C18683" i="67"/>
  <c r="C18684" i="67"/>
  <c r="C18685" i="67"/>
  <c r="C18687" i="67"/>
  <c r="C18688" i="67"/>
  <c r="C18689" i="67"/>
  <c r="C18690" i="67"/>
  <c r="C18692" i="67"/>
  <c r="C18693" i="67"/>
  <c r="C18694" i="67"/>
  <c r="C18695" i="67"/>
  <c r="C18697" i="67"/>
  <c r="C18698" i="67"/>
  <c r="C18699" i="67"/>
  <c r="C18700" i="67"/>
  <c r="C18702" i="67"/>
  <c r="C18703" i="67"/>
  <c r="C18704" i="67"/>
  <c r="C18705" i="67"/>
  <c r="C18707" i="67"/>
  <c r="C18708" i="67"/>
  <c r="C18709" i="67"/>
  <c r="C18710" i="67"/>
  <c r="C18712" i="67"/>
  <c r="C18713" i="67"/>
  <c r="C18714" i="67"/>
  <c r="C18715" i="67"/>
  <c r="C18717" i="67"/>
  <c r="C18718" i="67"/>
  <c r="C18719" i="67"/>
  <c r="C18720" i="67"/>
  <c r="C18722" i="67"/>
  <c r="C18723" i="67"/>
  <c r="C18724" i="67"/>
  <c r="C18726" i="67"/>
  <c r="C18727" i="67"/>
  <c r="C18728" i="67"/>
  <c r="C18729" i="67"/>
  <c r="C18731" i="67"/>
  <c r="C18732" i="67"/>
  <c r="C18733" i="67"/>
  <c r="C18734" i="67"/>
  <c r="C18736" i="67"/>
  <c r="C18737" i="67"/>
  <c r="C18738" i="67"/>
  <c r="C18739" i="67"/>
  <c r="C18741" i="67"/>
  <c r="C18742" i="67"/>
  <c r="C18743" i="67"/>
  <c r="C18744" i="67"/>
  <c r="C18746" i="67"/>
  <c r="C18747" i="67"/>
  <c r="C18748" i="67"/>
  <c r="C18749" i="67"/>
  <c r="C18751" i="67"/>
  <c r="C18752" i="67"/>
  <c r="C18753" i="67"/>
  <c r="C18754" i="67"/>
  <c r="C18756" i="67"/>
  <c r="C18757" i="67"/>
  <c r="C18758" i="67"/>
  <c r="C18759" i="67"/>
  <c r="C18761" i="67"/>
  <c r="C18762" i="67"/>
  <c r="C18763" i="67"/>
  <c r="C18764" i="67"/>
  <c r="C18766" i="67"/>
  <c r="C18767" i="67"/>
  <c r="C18768" i="67"/>
  <c r="C18769" i="67"/>
  <c r="C18771" i="67"/>
  <c r="C18772" i="67"/>
  <c r="C18773" i="67"/>
  <c r="C18774" i="67"/>
  <c r="C18776" i="67"/>
  <c r="C18777" i="67"/>
  <c r="C18778" i="67"/>
  <c r="C18779" i="67"/>
  <c r="C18781" i="67"/>
  <c r="C18782" i="67"/>
  <c r="C18783" i="67"/>
  <c r="C18784" i="67"/>
  <c r="C18786" i="67"/>
  <c r="C18787" i="67"/>
  <c r="C18788" i="67"/>
  <c r="C18789" i="67"/>
  <c r="C18791" i="67"/>
  <c r="C18792" i="67"/>
  <c r="C18793" i="67"/>
  <c r="C18794" i="67"/>
  <c r="C18796" i="67"/>
  <c r="C18797" i="67"/>
  <c r="C18798" i="67"/>
  <c r="C18799" i="67"/>
  <c r="C18801" i="67"/>
  <c r="C18802" i="67"/>
  <c r="C18803" i="67"/>
  <c r="C18804" i="67"/>
  <c r="C18806" i="67"/>
  <c r="C18807" i="67"/>
  <c r="C18808" i="67"/>
  <c r="C18809" i="67"/>
  <c r="C18811" i="67"/>
  <c r="C18812" i="67"/>
  <c r="C18813" i="67"/>
  <c r="C18814" i="67"/>
  <c r="C18816" i="67"/>
  <c r="C18817" i="67"/>
  <c r="C18818" i="67"/>
  <c r="C18819" i="67"/>
  <c r="C18820" i="67"/>
  <c r="C18822" i="67"/>
  <c r="C18823" i="67"/>
  <c r="C18824" i="67"/>
  <c r="C18826" i="67"/>
  <c r="C18827" i="67"/>
  <c r="C18828" i="67"/>
  <c r="C18829" i="67"/>
  <c r="C18831" i="67"/>
  <c r="C18832" i="67"/>
  <c r="C18833" i="67"/>
  <c r="C18834" i="67"/>
  <c r="C18836" i="67"/>
  <c r="C18837" i="67"/>
  <c r="C18838" i="67"/>
  <c r="C18839" i="67"/>
  <c r="C18841" i="67"/>
  <c r="C18842" i="67"/>
  <c r="C18843" i="67"/>
  <c r="C18844" i="67"/>
  <c r="C18846" i="67"/>
  <c r="C18847" i="67"/>
  <c r="C18848" i="67"/>
  <c r="C18849" i="67"/>
  <c r="C18851" i="67"/>
  <c r="C18852" i="67"/>
  <c r="C18853" i="67"/>
  <c r="C18854" i="67"/>
  <c r="C18856" i="67"/>
  <c r="C18857" i="67"/>
  <c r="C18858" i="67"/>
  <c r="C18859" i="67"/>
  <c r="C18861" i="67"/>
  <c r="C18862" i="67"/>
  <c r="C18863" i="67"/>
  <c r="C18864" i="67"/>
  <c r="C18866" i="67"/>
  <c r="C18867" i="67"/>
  <c r="C18868" i="67"/>
  <c r="C18869" i="67"/>
  <c r="C18871" i="67"/>
  <c r="C18872" i="67"/>
  <c r="C18873" i="67"/>
  <c r="C18874" i="67"/>
  <c r="C18876" i="67"/>
  <c r="C18877" i="67"/>
  <c r="C18878" i="67"/>
  <c r="C18879" i="67"/>
  <c r="C18881" i="67"/>
  <c r="C18882" i="67"/>
  <c r="C18883" i="67"/>
  <c r="C18884" i="67"/>
  <c r="C18886" i="67"/>
  <c r="C18887" i="67"/>
  <c r="C18888" i="67"/>
  <c r="C18889" i="67"/>
  <c r="C18891" i="67"/>
  <c r="C18892" i="67"/>
  <c r="C18893" i="67"/>
  <c r="C18894" i="67"/>
  <c r="C18896" i="67"/>
  <c r="C18897" i="67"/>
  <c r="C18898" i="67"/>
  <c r="C18899" i="67"/>
  <c r="C18901" i="67"/>
  <c r="C18902" i="67"/>
  <c r="C18903" i="67"/>
  <c r="C18904" i="67"/>
  <c r="C18906" i="67"/>
  <c r="C18907" i="67"/>
  <c r="C18908" i="67"/>
  <c r="C18909" i="67"/>
  <c r="C18911" i="67"/>
  <c r="C18912" i="67"/>
  <c r="C18913" i="67"/>
  <c r="C18914" i="67"/>
  <c r="C18916" i="67"/>
  <c r="C18917" i="67"/>
  <c r="C18918" i="67"/>
  <c r="C18919" i="67"/>
  <c r="C18921" i="67"/>
  <c r="C18922" i="67"/>
  <c r="C18923" i="67"/>
  <c r="C18925" i="67"/>
  <c r="C18926" i="67"/>
  <c r="C18927" i="67"/>
  <c r="C18928" i="67"/>
  <c r="C18930" i="67"/>
  <c r="C18931" i="67"/>
  <c r="C18932" i="67"/>
  <c r="C18933" i="67"/>
  <c r="C18935" i="67"/>
  <c r="C18936" i="67"/>
  <c r="C18937" i="67"/>
  <c r="C18938" i="67"/>
  <c r="C18940" i="67"/>
  <c r="C18941" i="67"/>
  <c r="C18942" i="67"/>
  <c r="C18943" i="67"/>
  <c r="C18945" i="67"/>
  <c r="C18946" i="67"/>
  <c r="C18947" i="67"/>
  <c r="C18948" i="67"/>
  <c r="C18950" i="67"/>
  <c r="C18951" i="67"/>
  <c r="C18952" i="67"/>
  <c r="C18953" i="67"/>
  <c r="C18955" i="67"/>
  <c r="C18956" i="67"/>
  <c r="C18957" i="67"/>
  <c r="C18958" i="67"/>
  <c r="C18960" i="67"/>
  <c r="C18961" i="67"/>
  <c r="C18962" i="67"/>
  <c r="C18963" i="67"/>
  <c r="C18965" i="67"/>
  <c r="C18966" i="67"/>
  <c r="C18967" i="67"/>
  <c r="C18968" i="67"/>
  <c r="C18970" i="67"/>
  <c r="C18971" i="67"/>
  <c r="C18972" i="67"/>
  <c r="C18973" i="67"/>
  <c r="C18975" i="67"/>
  <c r="C18976" i="67"/>
  <c r="C18977" i="67"/>
  <c r="C18978" i="67"/>
  <c r="C18980" i="67"/>
  <c r="C18981" i="67"/>
  <c r="C18982" i="67"/>
  <c r="C18983" i="67"/>
  <c r="C18985" i="67"/>
  <c r="C18986" i="67"/>
  <c r="C18987" i="67"/>
  <c r="C18988" i="67"/>
  <c r="C18990" i="67"/>
  <c r="C18991" i="67"/>
  <c r="C18992" i="67"/>
  <c r="C18993" i="67"/>
  <c r="C18995" i="67"/>
  <c r="C18996" i="67"/>
  <c r="C18997" i="67"/>
  <c r="C18998" i="67"/>
  <c r="C19000" i="67"/>
  <c r="C19001" i="67"/>
  <c r="C19002" i="67"/>
  <c r="C19003" i="67"/>
  <c r="C19005" i="67"/>
  <c r="C19006" i="67"/>
  <c r="C19007" i="67"/>
  <c r="C19008" i="67"/>
  <c r="C19010" i="67"/>
  <c r="C19011" i="67"/>
  <c r="C19012" i="67"/>
  <c r="C19013" i="67"/>
  <c r="C19015" i="67"/>
  <c r="C19016" i="67"/>
  <c r="C19017" i="67"/>
  <c r="C19018" i="67"/>
  <c r="C19019" i="67"/>
  <c r="C19021" i="67"/>
  <c r="C19022" i="67"/>
  <c r="C19023" i="67"/>
  <c r="C19025" i="67"/>
  <c r="C19026" i="67"/>
  <c r="C19027" i="67"/>
  <c r="C19028" i="67"/>
  <c r="C19030" i="67"/>
  <c r="C19031" i="67"/>
  <c r="C19032" i="67"/>
  <c r="C19033" i="67"/>
  <c r="C19035" i="67"/>
  <c r="C19036" i="67"/>
  <c r="C19037" i="67"/>
  <c r="C19038" i="67"/>
  <c r="C19040" i="67"/>
  <c r="C19041" i="67"/>
  <c r="C19042" i="67"/>
  <c r="C19043" i="67"/>
  <c r="C19045" i="67"/>
  <c r="C19046" i="67"/>
  <c r="C19047" i="67"/>
  <c r="C19048" i="67"/>
  <c r="C19050" i="67"/>
  <c r="C19051" i="67"/>
  <c r="C19052" i="67"/>
  <c r="C19053" i="67"/>
  <c r="C19055" i="67"/>
  <c r="C19056" i="67"/>
  <c r="C19057" i="67"/>
  <c r="C19058" i="67"/>
  <c r="C19060" i="67"/>
  <c r="C19061" i="67"/>
  <c r="C19062" i="67"/>
  <c r="C19063" i="67"/>
  <c r="C19065" i="67"/>
  <c r="C19066" i="67"/>
  <c r="C19067" i="67"/>
  <c r="C19068" i="67"/>
  <c r="C19070" i="67"/>
  <c r="C19071" i="67"/>
  <c r="C19072" i="67"/>
  <c r="C19073" i="67"/>
  <c r="C19075" i="67"/>
  <c r="C19076" i="67"/>
  <c r="C19077" i="67"/>
  <c r="C19078" i="67"/>
  <c r="C19080" i="67"/>
  <c r="C19081" i="67"/>
  <c r="C19082" i="67"/>
  <c r="C19083" i="67"/>
  <c r="C19085" i="67"/>
  <c r="C19086" i="67"/>
  <c r="C19087" i="67"/>
  <c r="C19088" i="67"/>
  <c r="C19090" i="67"/>
  <c r="C19091" i="67"/>
  <c r="C19092" i="67"/>
  <c r="C19093" i="67"/>
  <c r="C19095" i="67"/>
  <c r="C19096" i="67"/>
  <c r="C19097" i="67"/>
  <c r="C19098" i="67"/>
  <c r="C19100" i="67"/>
  <c r="C19101" i="67"/>
  <c r="C19102" i="67"/>
  <c r="C19103" i="67"/>
  <c r="C19105" i="67"/>
  <c r="C19106" i="67"/>
  <c r="C19107" i="67"/>
  <c r="C19108" i="67"/>
  <c r="C19110" i="67"/>
  <c r="C19111" i="67"/>
  <c r="C19112" i="67"/>
  <c r="C19113" i="67"/>
  <c r="C19115" i="67"/>
  <c r="C19116" i="67"/>
  <c r="C19117" i="67"/>
  <c r="C19118" i="67"/>
  <c r="C19120" i="67"/>
  <c r="C19121" i="67"/>
  <c r="C19122" i="67"/>
  <c r="C19124" i="67"/>
  <c r="C19125" i="67"/>
  <c r="C19126" i="67"/>
  <c r="C19127" i="67"/>
  <c r="C19129" i="67"/>
  <c r="C19130" i="67"/>
  <c r="C19131" i="67"/>
  <c r="C19132" i="67"/>
  <c r="C19134" i="67"/>
  <c r="C19135" i="67"/>
  <c r="C19136" i="67"/>
  <c r="C19137" i="67"/>
  <c r="C19139" i="67"/>
  <c r="C19140" i="67"/>
  <c r="C19141" i="67"/>
  <c r="C19142" i="67"/>
  <c r="C19144" i="67"/>
  <c r="C19145" i="67"/>
  <c r="C19146" i="67"/>
  <c r="C19147" i="67"/>
  <c r="C19149" i="67"/>
  <c r="C19150" i="67"/>
  <c r="C19151" i="67"/>
  <c r="C19152" i="67"/>
  <c r="C19154" i="67"/>
  <c r="C19155" i="67"/>
  <c r="C19156" i="67"/>
  <c r="C19157" i="67"/>
  <c r="C19159" i="67"/>
  <c r="C19160" i="67"/>
  <c r="C19161" i="67"/>
  <c r="C19162" i="67"/>
  <c r="C19164" i="67"/>
  <c r="C19165" i="67"/>
  <c r="C19166" i="67"/>
  <c r="C19167" i="67"/>
  <c r="C19169" i="67"/>
  <c r="C19170" i="67"/>
  <c r="C19171" i="67"/>
  <c r="C19172" i="67"/>
  <c r="C19174" i="67"/>
  <c r="C19175" i="67"/>
  <c r="C19176" i="67"/>
  <c r="C19177" i="67"/>
  <c r="C19179" i="67"/>
  <c r="C19180" i="67"/>
  <c r="C19181" i="67"/>
  <c r="C19182" i="67"/>
  <c r="C19184" i="67"/>
  <c r="C19185" i="67"/>
  <c r="C19186" i="67"/>
  <c r="C19187" i="67"/>
  <c r="C19189" i="67"/>
  <c r="C19190" i="67"/>
  <c r="C19191" i="67"/>
  <c r="C19192" i="67"/>
  <c r="C19194" i="67"/>
  <c r="C19195" i="67"/>
  <c r="C19196" i="67"/>
  <c r="C19197" i="67"/>
  <c r="C19199" i="67"/>
  <c r="C19200" i="67"/>
  <c r="C19201" i="67"/>
  <c r="C19202" i="67"/>
  <c r="C19204" i="67"/>
  <c r="C19205" i="67"/>
  <c r="C19206" i="67"/>
  <c r="C19207" i="67"/>
  <c r="C19209" i="67"/>
  <c r="C19210" i="67"/>
  <c r="C19211" i="67"/>
  <c r="C19212" i="67"/>
  <c r="C19214" i="67"/>
  <c r="C19215" i="67"/>
  <c r="C19216" i="67"/>
  <c r="C19217" i="67"/>
  <c r="C19218" i="67"/>
  <c r="C19219" i="67"/>
  <c r="C19220" i="67"/>
  <c r="C19221" i="67"/>
  <c r="C19222" i="67"/>
  <c r="C19223" i="67"/>
  <c r="C19224" i="67"/>
  <c r="C19225" i="67"/>
  <c r="C19226" i="67"/>
  <c r="C19227" i="67"/>
  <c r="C19228" i="67"/>
  <c r="C19229" i="67"/>
  <c r="C19230" i="67"/>
  <c r="C19231" i="67"/>
  <c r="C19232" i="67"/>
  <c r="C19233" i="67"/>
  <c r="C19234" i="67"/>
  <c r="C19235" i="67"/>
  <c r="C19236" i="67"/>
  <c r="C19237" i="67"/>
  <c r="C19238" i="67"/>
  <c r="C19239" i="67"/>
  <c r="C19240" i="67"/>
  <c r="C19241" i="67"/>
  <c r="C19242" i="67"/>
  <c r="C19243" i="67"/>
  <c r="C19244" i="67"/>
  <c r="C19245" i="67"/>
  <c r="C19246" i="67"/>
  <c r="C19247" i="67"/>
  <c r="C19248" i="67"/>
  <c r="C19249" i="67"/>
  <c r="C19250" i="67"/>
  <c r="C19251" i="67"/>
  <c r="C19252" i="67"/>
  <c r="C19253" i="67"/>
  <c r="C19254" i="67"/>
  <c r="C19255" i="67"/>
  <c r="C19256" i="67"/>
  <c r="C19257" i="67"/>
  <c r="C19258" i="67"/>
  <c r="C19259" i="67"/>
  <c r="C19260" i="67"/>
  <c r="C19261" i="67"/>
  <c r="C19262" i="67"/>
  <c r="C18230" i="67"/>
  <c r="C17635" i="67"/>
  <c r="C17638" i="67"/>
  <c r="C17639" i="67"/>
  <c r="C17641" i="67"/>
  <c r="C17642" i="67"/>
  <c r="C17643" i="67"/>
  <c r="C17644" i="67"/>
  <c r="C17645" i="67"/>
  <c r="C17646" i="67"/>
  <c r="C17647" i="67"/>
  <c r="C17648" i="67"/>
  <c r="C17649" i="67"/>
  <c r="C17650" i="67"/>
  <c r="C17651" i="67"/>
  <c r="C17652" i="67"/>
  <c r="C17653" i="67"/>
  <c r="C17654" i="67"/>
  <c r="C17655" i="67"/>
  <c r="C17656" i="67"/>
  <c r="C17657" i="67"/>
  <c r="C17658" i="67"/>
  <c r="C17659" i="67"/>
  <c r="C17663" i="67"/>
  <c r="C17664" i="67"/>
  <c r="C17668" i="67"/>
  <c r="C17672" i="67"/>
  <c r="C17673" i="67"/>
  <c r="C17674" i="67"/>
  <c r="C17675" i="67"/>
  <c r="C17676" i="67"/>
  <c r="C17677" i="67"/>
  <c r="C17678" i="67"/>
  <c r="C17679" i="67"/>
  <c r="C17680" i="67"/>
  <c r="C17681" i="67"/>
  <c r="C17682" i="67"/>
  <c r="C17683" i="67"/>
  <c r="C17684" i="67"/>
  <c r="C17685" i="67"/>
  <c r="C17686" i="67"/>
  <c r="C17687" i="67"/>
  <c r="C17688" i="67"/>
  <c r="C17689" i="67"/>
  <c r="C17690" i="67"/>
  <c r="C17693" i="67"/>
  <c r="C17696" i="67"/>
  <c r="C17697" i="67"/>
  <c r="C17698" i="67"/>
  <c r="C17699" i="67"/>
  <c r="C17700" i="67"/>
  <c r="C17701" i="67"/>
  <c r="C17702" i="67"/>
  <c r="C17703" i="67"/>
  <c r="C17704" i="67"/>
  <c r="C17705" i="67"/>
  <c r="C17706" i="67"/>
  <c r="C17707" i="67"/>
  <c r="C17708" i="67"/>
  <c r="C17709" i="67"/>
  <c r="C17713" i="67"/>
  <c r="C17714" i="67"/>
  <c r="C17715" i="67"/>
  <c r="C17716" i="67"/>
  <c r="C17717" i="67"/>
  <c r="C17718" i="67"/>
  <c r="C17719" i="67"/>
  <c r="C17720" i="67"/>
  <c r="C17721" i="67"/>
  <c r="C17722" i="67"/>
  <c r="C17723" i="67"/>
  <c r="C17727" i="67"/>
  <c r="C17728" i="67"/>
  <c r="C17729" i="67"/>
  <c r="C17730" i="67"/>
  <c r="C17731" i="67"/>
  <c r="C17732" i="67"/>
  <c r="C17733" i="67"/>
  <c r="C17734" i="67"/>
  <c r="C17735" i="67"/>
  <c r="C17736" i="67"/>
  <c r="C17737" i="67"/>
  <c r="C17741" i="67"/>
  <c r="C17742" i="67"/>
  <c r="C17743" i="67"/>
  <c r="C17744" i="67"/>
  <c r="C17745" i="67"/>
  <c r="C17746" i="67"/>
  <c r="C17747" i="67"/>
  <c r="C17748" i="67"/>
  <c r="C17749" i="67"/>
  <c r="C17750" i="67"/>
  <c r="C17751" i="67"/>
  <c r="C17752" i="67"/>
  <c r="C17756" i="67"/>
  <c r="C17757" i="67"/>
  <c r="C17758" i="67"/>
  <c r="C17759" i="67"/>
  <c r="C17760" i="67"/>
  <c r="C17761" i="67"/>
  <c r="C17762" i="67"/>
  <c r="C17763" i="67"/>
  <c r="C17764" i="67"/>
  <c r="C17765" i="67"/>
  <c r="C17766" i="67"/>
  <c r="C17770" i="67"/>
  <c r="C17771" i="67"/>
  <c r="C17772" i="67"/>
  <c r="C17773" i="67"/>
  <c r="C17774" i="67"/>
  <c r="C17775" i="67"/>
  <c r="C17776" i="67"/>
  <c r="C17777" i="67"/>
  <c r="C17778" i="67"/>
  <c r="C17779" i="67"/>
  <c r="C17780" i="67"/>
  <c r="C17784" i="67"/>
  <c r="C17785" i="67"/>
  <c r="C17786" i="67"/>
  <c r="C17787" i="67"/>
  <c r="C17788" i="67"/>
  <c r="C17789" i="67"/>
  <c r="C17790" i="67"/>
  <c r="C17791" i="67"/>
  <c r="C17792" i="67"/>
  <c r="C17793" i="67"/>
  <c r="C17794" i="67"/>
  <c r="C17795" i="67"/>
  <c r="C17796" i="67"/>
  <c r="C17797" i="67"/>
  <c r="C17801" i="67"/>
  <c r="C17802" i="67"/>
  <c r="C17803" i="67"/>
  <c r="C17804" i="67"/>
  <c r="C17805" i="67"/>
  <c r="C17806" i="67"/>
  <c r="C17807" i="67"/>
  <c r="C17808" i="67"/>
  <c r="C17809" i="67"/>
  <c r="C17810" i="67"/>
  <c r="C17811" i="67"/>
  <c r="C17815" i="67"/>
  <c r="C17816" i="67"/>
  <c r="C17817" i="67"/>
  <c r="C17818" i="67"/>
  <c r="C17819" i="67"/>
  <c r="C17820" i="67"/>
  <c r="C17821" i="67"/>
  <c r="C17822" i="67"/>
  <c r="C17823" i="67"/>
  <c r="C17824" i="67"/>
  <c r="C17825" i="67"/>
  <c r="C17829" i="67"/>
  <c r="C17830" i="67"/>
  <c r="C17831" i="67"/>
  <c r="C17832" i="67"/>
  <c r="C17833" i="67"/>
  <c r="C17834" i="67"/>
  <c r="C17835" i="67"/>
  <c r="C17836" i="67"/>
  <c r="C17837" i="67"/>
  <c r="C17838" i="67"/>
  <c r="C17839" i="67"/>
  <c r="C17840" i="67"/>
  <c r="C17841" i="67"/>
  <c r="C17842" i="67"/>
  <c r="C17846" i="67"/>
  <c r="C17847" i="67"/>
  <c r="C17848" i="67"/>
  <c r="C17849" i="67"/>
  <c r="C17850" i="67"/>
  <c r="C17851" i="67"/>
  <c r="C17852" i="67"/>
  <c r="C17853" i="67"/>
  <c r="C17854" i="67"/>
  <c r="C17855" i="67"/>
  <c r="C17856" i="67"/>
  <c r="C17860" i="67"/>
  <c r="C17861" i="67"/>
  <c r="C17862" i="67"/>
  <c r="C17863" i="67"/>
  <c r="C17864" i="67"/>
  <c r="C17865" i="67"/>
  <c r="C17866" i="67"/>
  <c r="C17867" i="67"/>
  <c r="C17868" i="67"/>
  <c r="C17869" i="67"/>
  <c r="C17870" i="67"/>
  <c r="C17874" i="67"/>
  <c r="C17875" i="67"/>
  <c r="C17876" i="67"/>
  <c r="C17877" i="67"/>
  <c r="C17878" i="67"/>
  <c r="C17879" i="67"/>
  <c r="C17880" i="67"/>
  <c r="C17881" i="67"/>
  <c r="C17882" i="67"/>
  <c r="C17883" i="67"/>
  <c r="C17884" i="67"/>
  <c r="C17885" i="67"/>
  <c r="C17889" i="67"/>
  <c r="C17890" i="67"/>
  <c r="C17891" i="67"/>
  <c r="C17892" i="67"/>
  <c r="C17893" i="67"/>
  <c r="C17894" i="67"/>
  <c r="C17895" i="67"/>
  <c r="C17896" i="67"/>
  <c r="C17897" i="67"/>
  <c r="C17898" i="67"/>
  <c r="C17899" i="67"/>
  <c r="C17903" i="67"/>
  <c r="C17904" i="67"/>
  <c r="C17905" i="67"/>
  <c r="C17906" i="67"/>
  <c r="C17907" i="67"/>
  <c r="C17908" i="67"/>
  <c r="C17909" i="67"/>
  <c r="C17910" i="67"/>
  <c r="C17911" i="67"/>
  <c r="C17912" i="67"/>
  <c r="C17913" i="67"/>
  <c r="C17917" i="67"/>
  <c r="C17918" i="67"/>
  <c r="C17919" i="67"/>
  <c r="C17920" i="67"/>
  <c r="C17921" i="67"/>
  <c r="C17922" i="67"/>
  <c r="C17923" i="67"/>
  <c r="C17924" i="67"/>
  <c r="C17925" i="67"/>
  <c r="C17926" i="67"/>
  <c r="C17927" i="67"/>
  <c r="C17928" i="67"/>
  <c r="C17929" i="67"/>
  <c r="C17930" i="67"/>
  <c r="C17934" i="67"/>
  <c r="C17935" i="67"/>
  <c r="C17936" i="67"/>
  <c r="C17937" i="67"/>
  <c r="C17938" i="67"/>
  <c r="C17939" i="67"/>
  <c r="C17940" i="67"/>
  <c r="C17941" i="67"/>
  <c r="C17942" i="67"/>
  <c r="C17943" i="67"/>
  <c r="C17944" i="67"/>
  <c r="C17948" i="67"/>
  <c r="C17949" i="67"/>
  <c r="C17950" i="67"/>
  <c r="C17951" i="67"/>
  <c r="C17952" i="67"/>
  <c r="C17953" i="67"/>
  <c r="C17954" i="67"/>
  <c r="C17955" i="67"/>
  <c r="C17956" i="67"/>
  <c r="C17957" i="67"/>
  <c r="C17958" i="67"/>
  <c r="C17962" i="67"/>
  <c r="C17963" i="67"/>
  <c r="C17965" i="67"/>
  <c r="C17966" i="67"/>
  <c r="C17969" i="67"/>
  <c r="C17970" i="67"/>
  <c r="C17971" i="67"/>
  <c r="C17972" i="67"/>
  <c r="C17973" i="67"/>
  <c r="C17974" i="67"/>
  <c r="C17975" i="67"/>
  <c r="C17976" i="67"/>
  <c r="C17980" i="67"/>
  <c r="C17981" i="67"/>
  <c r="C17985" i="67"/>
  <c r="C17989" i="67"/>
  <c r="C17990" i="67"/>
  <c r="C17991" i="67"/>
  <c r="C17992" i="67"/>
  <c r="C17993" i="67"/>
  <c r="C17994" i="67"/>
  <c r="C17995" i="67"/>
  <c r="C17996" i="67"/>
  <c r="C17997" i="67"/>
  <c r="C17998" i="67"/>
  <c r="C17999" i="67"/>
  <c r="C18000" i="67"/>
  <c r="C18001" i="67"/>
  <c r="C18002" i="67"/>
  <c r="C18003" i="67"/>
  <c r="C18004" i="67"/>
  <c r="C18005" i="67"/>
  <c r="C18006" i="67"/>
  <c r="C18007" i="67"/>
  <c r="C18008" i="67"/>
  <c r="C18009" i="67"/>
  <c r="C18010" i="67"/>
  <c r="C18011" i="67"/>
  <c r="C18016" i="67"/>
  <c r="C18017" i="67"/>
  <c r="C18018" i="67"/>
  <c r="C18019" i="67"/>
  <c r="C18020" i="67"/>
  <c r="C18021" i="67"/>
  <c r="C18026" i="67"/>
  <c r="C18027" i="67"/>
  <c r="C18028" i="67"/>
  <c r="C18029" i="67"/>
  <c r="C18034" i="67"/>
  <c r="C18035" i="67"/>
  <c r="C18036" i="67"/>
  <c r="C18040" i="67"/>
  <c r="C18041" i="67"/>
  <c r="C18042" i="67"/>
  <c r="C18043" i="67"/>
  <c r="C18044" i="67"/>
  <c r="C18049" i="67"/>
  <c r="C18050" i="67"/>
  <c r="C18051" i="67"/>
  <c r="C18052" i="67"/>
  <c r="C18053" i="67"/>
  <c r="C18054" i="67"/>
  <c r="C18059" i="67"/>
  <c r="C18060" i="67"/>
  <c r="C18061" i="67"/>
  <c r="C18062" i="67"/>
  <c r="C18067" i="67"/>
  <c r="C18068" i="67"/>
  <c r="C18069" i="67"/>
  <c r="C18073" i="67"/>
  <c r="C18074" i="67"/>
  <c r="C18075" i="67"/>
  <c r="C18076" i="67"/>
  <c r="C18077" i="67"/>
  <c r="C18078" i="67"/>
  <c r="C18079" i="67"/>
  <c r="C18084" i="67"/>
  <c r="C18085" i="67"/>
  <c r="C18086" i="67"/>
  <c r="C18087" i="67"/>
  <c r="C18088" i="67"/>
  <c r="C18089" i="67"/>
  <c r="C18094" i="67"/>
  <c r="C18095" i="67"/>
  <c r="C18096" i="67"/>
  <c r="C18097" i="67"/>
  <c r="C18102" i="67"/>
  <c r="C18103" i="67"/>
  <c r="C18104" i="67"/>
  <c r="C18108" i="67"/>
  <c r="C18109" i="67"/>
  <c r="C18110" i="67"/>
  <c r="C18111" i="67"/>
  <c r="C18114" i="67"/>
  <c r="C18120" i="67"/>
  <c r="C18121" i="67"/>
  <c r="C18122" i="67"/>
  <c r="C18123" i="67"/>
  <c r="C18124" i="67"/>
  <c r="C18125" i="67"/>
  <c r="C18126" i="67"/>
  <c r="C18127" i="67"/>
  <c r="C18128" i="67"/>
  <c r="C18129" i="67"/>
  <c r="C18130" i="67"/>
  <c r="C18131" i="67"/>
  <c r="C18132" i="67"/>
  <c r="C18133" i="67"/>
  <c r="C18134" i="67"/>
  <c r="C18137" i="67"/>
  <c r="C18139" i="67"/>
  <c r="C18142" i="67"/>
  <c r="C18144" i="67"/>
  <c r="C18160" i="67"/>
  <c r="C18161" i="67"/>
  <c r="C18162" i="67"/>
  <c r="C18163" i="67"/>
  <c r="C18165" i="67"/>
  <c r="C18166" i="67"/>
  <c r="C18167" i="67"/>
  <c r="C18168" i="67"/>
  <c r="C18171" i="67"/>
  <c r="C18174" i="67"/>
  <c r="C18175" i="67"/>
  <c r="C18177" i="67"/>
  <c r="C18180" i="67"/>
  <c r="C18181" i="67"/>
  <c r="C18182" i="67"/>
  <c r="C18183" i="67"/>
  <c r="C18184" i="67"/>
  <c r="C18185" i="67"/>
  <c r="C18186" i="67"/>
  <c r="C18190" i="67"/>
  <c r="C18191" i="67"/>
  <c r="C18195" i="67"/>
  <c r="C18199" i="67"/>
  <c r="C18200" i="67"/>
  <c r="C18201" i="67"/>
  <c r="C18202" i="67"/>
  <c r="C18203" i="67"/>
  <c r="C18204" i="67"/>
  <c r="C18205" i="67"/>
  <c r="C18206" i="67"/>
  <c r="C18207" i="67"/>
  <c r="C18210" i="67"/>
  <c r="C18211" i="67"/>
  <c r="C18212" i="67"/>
  <c r="C18213" i="67"/>
  <c r="C18214" i="67"/>
  <c r="C18215" i="67"/>
  <c r="C18216" i="67"/>
  <c r="C18217" i="67"/>
  <c r="C18218" i="67"/>
  <c r="C18219" i="67"/>
  <c r="C18220" i="67"/>
  <c r="C18221" i="67"/>
  <c r="C18222" i="67"/>
  <c r="C18223" i="67"/>
  <c r="C18226" i="67"/>
  <c r="C16593" i="67"/>
  <c r="C16597" i="67"/>
  <c r="C16601" i="67"/>
  <c r="C16603" i="67"/>
  <c r="C16604" i="67"/>
  <c r="C16605" i="67"/>
  <c r="C16606" i="67"/>
  <c r="C16610" i="67"/>
  <c r="C16611" i="67"/>
  <c r="C16615" i="67"/>
  <c r="C16616" i="67"/>
  <c r="C16620" i="67"/>
  <c r="C16621" i="67"/>
  <c r="C16625" i="67"/>
  <c r="C16626" i="67"/>
  <c r="C16630" i="67"/>
  <c r="C16631" i="67"/>
  <c r="C16635" i="67"/>
  <c r="C16636" i="67"/>
  <c r="C16640" i="67"/>
  <c r="C16641" i="67"/>
  <c r="C16645" i="67"/>
  <c r="C16646" i="67"/>
  <c r="C16650" i="67"/>
  <c r="C16651" i="67"/>
  <c r="C16655" i="67"/>
  <c r="C16656" i="67"/>
  <c r="C16660" i="67"/>
  <c r="C16661" i="67"/>
  <c r="C16665" i="67"/>
  <c r="C16666" i="67"/>
  <c r="C16670" i="67"/>
  <c r="C16671" i="67"/>
  <c r="C16675" i="67"/>
  <c r="C16676" i="67"/>
  <c r="C16680" i="67"/>
  <c r="C16681" i="67"/>
  <c r="C16685" i="67"/>
  <c r="C16686" i="67"/>
  <c r="C16690" i="67"/>
  <c r="C16691" i="67"/>
  <c r="C16695" i="67"/>
  <c r="C16696" i="67"/>
  <c r="C16700" i="67"/>
  <c r="C16701" i="67"/>
  <c r="C16705" i="67"/>
  <c r="C16706" i="67"/>
  <c r="C16710" i="67"/>
  <c r="C16711" i="67"/>
  <c r="C16715" i="67"/>
  <c r="C16716" i="67"/>
  <c r="C16720" i="67"/>
  <c r="C16721" i="67"/>
  <c r="C16725" i="67"/>
  <c r="C16726" i="67"/>
  <c r="C16730" i="67"/>
  <c r="C16731" i="67"/>
  <c r="C16735" i="67"/>
  <c r="C16736" i="67"/>
  <c r="C16740" i="67"/>
  <c r="C16741" i="67"/>
  <c r="C16745" i="67"/>
  <c r="C16746" i="67"/>
  <c r="C16750" i="67"/>
  <c r="C16751" i="67"/>
  <c r="C16755" i="67"/>
  <c r="C16756" i="67"/>
  <c r="C16760" i="67"/>
  <c r="C16761" i="67"/>
  <c r="C16765" i="67"/>
  <c r="C16766" i="67"/>
  <c r="C16770" i="67"/>
  <c r="C16771" i="67"/>
  <c r="C16775" i="67"/>
  <c r="C16776" i="67"/>
  <c r="C16780" i="67"/>
  <c r="C16781" i="67"/>
  <c r="C16785" i="67"/>
  <c r="C16786" i="67"/>
  <c r="C16790" i="67"/>
  <c r="C16791" i="67"/>
  <c r="C16795" i="67"/>
  <c r="C16796" i="67"/>
  <c r="C16800" i="67"/>
  <c r="C16801" i="67"/>
  <c r="C16805" i="67"/>
  <c r="C16806" i="67"/>
  <c r="C16810" i="67"/>
  <c r="C16811" i="67"/>
  <c r="C16815" i="67"/>
  <c r="C16816" i="67"/>
  <c r="C16820" i="67"/>
  <c r="C16821" i="67"/>
  <c r="C16825" i="67"/>
  <c r="C16826" i="67"/>
  <c r="C16830" i="67"/>
  <c r="C16831" i="67"/>
  <c r="C16835" i="67"/>
  <c r="C16836" i="67"/>
  <c r="C16840" i="67"/>
  <c r="C16841" i="67"/>
  <c r="C16845" i="67"/>
  <c r="C16846" i="67"/>
  <c r="C16850" i="67"/>
  <c r="C16851" i="67"/>
  <c r="C16855" i="67"/>
  <c r="C16856" i="67"/>
  <c r="C16860" i="67"/>
  <c r="C16861" i="67"/>
  <c r="C16865" i="67"/>
  <c r="C16866" i="67"/>
  <c r="C16870" i="67"/>
  <c r="C16871" i="67"/>
  <c r="C16875" i="67"/>
  <c r="C16876" i="67"/>
  <c r="C16880" i="67"/>
  <c r="C16881" i="67"/>
  <c r="C16885" i="67"/>
  <c r="C16886" i="67"/>
  <c r="C16890" i="67"/>
  <c r="C16891" i="67"/>
  <c r="C16895" i="67"/>
  <c r="C16896" i="67"/>
  <c r="C16900" i="67"/>
  <c r="C16901" i="67"/>
  <c r="C16905" i="67"/>
  <c r="C16906" i="67"/>
  <c r="C16910" i="67"/>
  <c r="C16911" i="67"/>
  <c r="C16915" i="67"/>
  <c r="C16916" i="67"/>
  <c r="C16920" i="67"/>
  <c r="C16921" i="67"/>
  <c r="C16925" i="67"/>
  <c r="C16926" i="67"/>
  <c r="C16930" i="67"/>
  <c r="C16931" i="67"/>
  <c r="C16935" i="67"/>
  <c r="C16936" i="67"/>
  <c r="C16940" i="67"/>
  <c r="C16941" i="67"/>
  <c r="C16945" i="67"/>
  <c r="C16946" i="67"/>
  <c r="C16950" i="67"/>
  <c r="C16951" i="67"/>
  <c r="C16955" i="67"/>
  <c r="C16956" i="67"/>
  <c r="C16960" i="67"/>
  <c r="C16961" i="67"/>
  <c r="C16965" i="67"/>
  <c r="C16966" i="67"/>
  <c r="C16970" i="67"/>
  <c r="C16971" i="67"/>
  <c r="C16975" i="67"/>
  <c r="C16976" i="67"/>
  <c r="C16980" i="67"/>
  <c r="C16981" i="67"/>
  <c r="C16985" i="67"/>
  <c r="C16986" i="67"/>
  <c r="C16990" i="67"/>
  <c r="C16991" i="67"/>
  <c r="C16995" i="67"/>
  <c r="C16996" i="67"/>
  <c r="C17000" i="67"/>
  <c r="C17001" i="67"/>
  <c r="C17005" i="67"/>
  <c r="C17006" i="67"/>
  <c r="C17010" i="67"/>
  <c r="C17011" i="67"/>
  <c r="C17015" i="67"/>
  <c r="C17016" i="67"/>
  <c r="C17020" i="67"/>
  <c r="C17021" i="67"/>
  <c r="C17025" i="67"/>
  <c r="C17026" i="67"/>
  <c r="C17030" i="67"/>
  <c r="C17031" i="67"/>
  <c r="C17035" i="67"/>
  <c r="C17036" i="67"/>
  <c r="C17040" i="67"/>
  <c r="C17041" i="67"/>
  <c r="C17045" i="67"/>
  <c r="C17046" i="67"/>
  <c r="C17050" i="67"/>
  <c r="C17051" i="67"/>
  <c r="C17055" i="67"/>
  <c r="C17056" i="67"/>
  <c r="C17060" i="67"/>
  <c r="C17061" i="67"/>
  <c r="C17065" i="67"/>
  <c r="C17066" i="67"/>
  <c r="C17070" i="67"/>
  <c r="C17071" i="67"/>
  <c r="C17075" i="67"/>
  <c r="C17076" i="67"/>
  <c r="C17080" i="67"/>
  <c r="C17081" i="67"/>
  <c r="C17085" i="67"/>
  <c r="C17086" i="67"/>
  <c r="C17090" i="67"/>
  <c r="C17091" i="67"/>
  <c r="C17095" i="67"/>
  <c r="C17096" i="67"/>
  <c r="C17100" i="67"/>
  <c r="C17101" i="67"/>
  <c r="C17105" i="67"/>
  <c r="C17106" i="67"/>
  <c r="C17110" i="67"/>
  <c r="C17111" i="67"/>
  <c r="C17115" i="67"/>
  <c r="C17116" i="67"/>
  <c r="C17120" i="67"/>
  <c r="C17121" i="67"/>
  <c r="C17125" i="67"/>
  <c r="C17126" i="67"/>
  <c r="C17130" i="67"/>
  <c r="C17131" i="67"/>
  <c r="C17135" i="67"/>
  <c r="C17136" i="67"/>
  <c r="C17140" i="67"/>
  <c r="C17141" i="67"/>
  <c r="C17145" i="67"/>
  <c r="C17146" i="67"/>
  <c r="C17150" i="67"/>
  <c r="C17151" i="67"/>
  <c r="C17155" i="67"/>
  <c r="C17156" i="67"/>
  <c r="C17160" i="67"/>
  <c r="C17161" i="67"/>
  <c r="C17165" i="67"/>
  <c r="C17166" i="67"/>
  <c r="C17170" i="67"/>
  <c r="C17171" i="67"/>
  <c r="C17175" i="67"/>
  <c r="C17176" i="67"/>
  <c r="C17180" i="67"/>
  <c r="C17181" i="67"/>
  <c r="C17185" i="67"/>
  <c r="C17186" i="67"/>
  <c r="C17190" i="67"/>
  <c r="C17191" i="67"/>
  <c r="C17195" i="67"/>
  <c r="C17196" i="67"/>
  <c r="C17200" i="67"/>
  <c r="C17201" i="67"/>
  <c r="C17205" i="67"/>
  <c r="C17206" i="67"/>
  <c r="C17210" i="67"/>
  <c r="C17211" i="67"/>
  <c r="C17215" i="67"/>
  <c r="C17216" i="67"/>
  <c r="C17220" i="67"/>
  <c r="C17221" i="67"/>
  <c r="C17225" i="67"/>
  <c r="C17226" i="67"/>
  <c r="C17230" i="67"/>
  <c r="C17231" i="67"/>
  <c r="C17235" i="67"/>
  <c r="C17236" i="67"/>
  <c r="C17240" i="67"/>
  <c r="C17241" i="67"/>
  <c r="C17245" i="67"/>
  <c r="C17246" i="67"/>
  <c r="C17250" i="67"/>
  <c r="C17251" i="67"/>
  <c r="C17255" i="67"/>
  <c r="C17256" i="67"/>
  <c r="C17260" i="67"/>
  <c r="C17261" i="67"/>
  <c r="C17265" i="67"/>
  <c r="C17266" i="67"/>
  <c r="C17270" i="67"/>
  <c r="C17271" i="67"/>
  <c r="C17275" i="67"/>
  <c r="C17276" i="67"/>
  <c r="C17280" i="67"/>
  <c r="C17281" i="67"/>
  <c r="C17285" i="67"/>
  <c r="C17286" i="67"/>
  <c r="C17290" i="67"/>
  <c r="C17291" i="67"/>
  <c r="C17295" i="67"/>
  <c r="C17296" i="67"/>
  <c r="C17300" i="67"/>
  <c r="C17301" i="67"/>
  <c r="C17305" i="67"/>
  <c r="C17306" i="67"/>
  <c r="C17310" i="67"/>
  <c r="C17311" i="67"/>
  <c r="C17315" i="67"/>
  <c r="C17316" i="67"/>
  <c r="C17320" i="67"/>
  <c r="C17321" i="67"/>
  <c r="C17325" i="67"/>
  <c r="C17326" i="67"/>
  <c r="C17330" i="67"/>
  <c r="C17331" i="67"/>
  <c r="C17335" i="67"/>
  <c r="C17336" i="67"/>
  <c r="C17340" i="67"/>
  <c r="C17341" i="67"/>
  <c r="C17345" i="67"/>
  <c r="C17346" i="67"/>
  <c r="C17350" i="67"/>
  <c r="C17351" i="67"/>
  <c r="C17355" i="67"/>
  <c r="C17356" i="67"/>
  <c r="C17360" i="67"/>
  <c r="C17361" i="67"/>
  <c r="C17365" i="67"/>
  <c r="C17366" i="67"/>
  <c r="C17370" i="67"/>
  <c r="C17371" i="67"/>
  <c r="C17375" i="67"/>
  <c r="C17376" i="67"/>
  <c r="C17380" i="67"/>
  <c r="C17381" i="67"/>
  <c r="C17385" i="67"/>
  <c r="C17386" i="67"/>
  <c r="C17390" i="67"/>
  <c r="C17391" i="67"/>
  <c r="C17395" i="67"/>
  <c r="C17396" i="67"/>
  <c r="C17400" i="67"/>
  <c r="C17401" i="67"/>
  <c r="C17405" i="67"/>
  <c r="C17406" i="67"/>
  <c r="C17410" i="67"/>
  <c r="C17411" i="67"/>
  <c r="C17415" i="67"/>
  <c r="C17416" i="67"/>
  <c r="C17420" i="67"/>
  <c r="C17421" i="67"/>
  <c r="C17425" i="67"/>
  <c r="C17426" i="67"/>
  <c r="C17430" i="67"/>
  <c r="C17431" i="67"/>
  <c r="C17435" i="67"/>
  <c r="C17436" i="67"/>
  <c r="C17440" i="67"/>
  <c r="C17441" i="67"/>
  <c r="C17445" i="67"/>
  <c r="C17446" i="67"/>
  <c r="C17450" i="67"/>
  <c r="C17451" i="67"/>
  <c r="C17455" i="67"/>
  <c r="C17456" i="67"/>
  <c r="C17460" i="67"/>
  <c r="C17461" i="67"/>
  <c r="C17465" i="67"/>
  <c r="C17466" i="67"/>
  <c r="C17470" i="67"/>
  <c r="C17471" i="67"/>
  <c r="C17475" i="67"/>
  <c r="C17476" i="67"/>
  <c r="C17480" i="67"/>
  <c r="C17481" i="67"/>
  <c r="C17485" i="67"/>
  <c r="C17486" i="67"/>
  <c r="C17490" i="67"/>
  <c r="C17491" i="67"/>
  <c r="C17495" i="67"/>
  <c r="C17496" i="67"/>
  <c r="C17500" i="67"/>
  <c r="C17501" i="67"/>
  <c r="C17505" i="67"/>
  <c r="C17506" i="67"/>
  <c r="C17510" i="67"/>
  <c r="C17511" i="67"/>
  <c r="C17515" i="67"/>
  <c r="C17516" i="67"/>
  <c r="C17520" i="67"/>
  <c r="C17521" i="67"/>
  <c r="C17525" i="67"/>
  <c r="C17526" i="67"/>
  <c r="C17530" i="67"/>
  <c r="C17531" i="67"/>
  <c r="C17535" i="67"/>
  <c r="C17536" i="67"/>
  <c r="C17540" i="67"/>
  <c r="C17541" i="67"/>
  <c r="C17545" i="67"/>
  <c r="C17546" i="67"/>
  <c r="C17550" i="67"/>
  <c r="C17551" i="67"/>
  <c r="C17555" i="67"/>
  <c r="C17556" i="67"/>
  <c r="C17560" i="67"/>
  <c r="C17561" i="67"/>
  <c r="C17565" i="67"/>
  <c r="C17566" i="67"/>
  <c r="C17570" i="67"/>
  <c r="C17571" i="67"/>
  <c r="C17575" i="67"/>
  <c r="C17576" i="67"/>
  <c r="C17580" i="67"/>
  <c r="C17581" i="67"/>
  <c r="C17585" i="67"/>
  <c r="C17586" i="67"/>
  <c r="C17590" i="67"/>
  <c r="C17591" i="67"/>
  <c r="C17595" i="67"/>
  <c r="C17596" i="67"/>
  <c r="C17600" i="67"/>
  <c r="C17601" i="67"/>
  <c r="C17605" i="67"/>
  <c r="C17606" i="67"/>
  <c r="C17607" i="67"/>
  <c r="C17608" i="67"/>
  <c r="C17609" i="67"/>
  <c r="C17610" i="67"/>
  <c r="C17611" i="67"/>
  <c r="C17612" i="67"/>
  <c r="C17613" i="67"/>
  <c r="C17614" i="67"/>
  <c r="C17615" i="67"/>
  <c r="C17617" i="67"/>
  <c r="C17618" i="67"/>
  <c r="C17619" i="67"/>
  <c r="C17620" i="67"/>
  <c r="C17621" i="67"/>
  <c r="C17622" i="67"/>
  <c r="C17623" i="67"/>
  <c r="C17624" i="67"/>
  <c r="C17625" i="67"/>
  <c r="C17626" i="67"/>
  <c r="C17627" i="67"/>
  <c r="C17628" i="67"/>
  <c r="C17629" i="67"/>
  <c r="C17630" i="67"/>
  <c r="C16591" i="67"/>
  <c r="C16208" i="67"/>
  <c r="C16209" i="67"/>
  <c r="C16210" i="67"/>
  <c r="C16212" i="67"/>
  <c r="C16213" i="67"/>
  <c r="C16214" i="67"/>
  <c r="C16216" i="67"/>
  <c r="C16217" i="67"/>
  <c r="C16218" i="67"/>
  <c r="C16220" i="67"/>
  <c r="C16221" i="67"/>
  <c r="C16222" i="67"/>
  <c r="C16224" i="67"/>
  <c r="C16225" i="67"/>
  <c r="C16226" i="67"/>
  <c r="C16228" i="67"/>
  <c r="C16229" i="67"/>
  <c r="C16230" i="67"/>
  <c r="C16232" i="67"/>
  <c r="C16233" i="67"/>
  <c r="C16234" i="67"/>
  <c r="C16236" i="67"/>
  <c r="C16237" i="67"/>
  <c r="C16238" i="67"/>
  <c r="C16240" i="67"/>
  <c r="C16241" i="67"/>
  <c r="C16242" i="67"/>
  <c r="C16244" i="67"/>
  <c r="C16245" i="67"/>
  <c r="C16246" i="67"/>
  <c r="C16248" i="67"/>
  <c r="C16249" i="67"/>
  <c r="C16250" i="67"/>
  <c r="C16252" i="67"/>
  <c r="C16253" i="67"/>
  <c r="C16254" i="67"/>
  <c r="C16256" i="67"/>
  <c r="C16257" i="67"/>
  <c r="C16258" i="67"/>
  <c r="C16260" i="67"/>
  <c r="C16261" i="67"/>
  <c r="C16262" i="67"/>
  <c r="C16264" i="67"/>
  <c r="C16265" i="67"/>
  <c r="C16266" i="67"/>
  <c r="C16268" i="67"/>
  <c r="C16269" i="67"/>
  <c r="C16270" i="67"/>
  <c r="C16272" i="67"/>
  <c r="C16273" i="67"/>
  <c r="C16274" i="67"/>
  <c r="C16276" i="67"/>
  <c r="C16277" i="67"/>
  <c r="C16278" i="67"/>
  <c r="C16280" i="67"/>
  <c r="C16281" i="67"/>
  <c r="C16282" i="67"/>
  <c r="C16284" i="67"/>
  <c r="C16285" i="67"/>
  <c r="C16286" i="67"/>
  <c r="C16289" i="67"/>
  <c r="C16290" i="67"/>
  <c r="C16291" i="67"/>
  <c r="C16292" i="67"/>
  <c r="C16293" i="67"/>
  <c r="C16294" i="67"/>
  <c r="C16295" i="67"/>
  <c r="C16296" i="67"/>
  <c r="C16297" i="67"/>
  <c r="C16298" i="67"/>
  <c r="C16299" i="67"/>
  <c r="C16300" i="67"/>
  <c r="C16301" i="67"/>
  <c r="C16302" i="67"/>
  <c r="C16303" i="67"/>
  <c r="C16304" i="67"/>
  <c r="C16305" i="67"/>
  <c r="C16306" i="67"/>
  <c r="C16307" i="67"/>
  <c r="C16308" i="67"/>
  <c r="C16309" i="67"/>
  <c r="C16310" i="67"/>
  <c r="C16311" i="67"/>
  <c r="C16312" i="67"/>
  <c r="C16313" i="67"/>
  <c r="C16314" i="67"/>
  <c r="C16315" i="67"/>
  <c r="C16316" i="67"/>
  <c r="C16317" i="67"/>
  <c r="C16318" i="67"/>
  <c r="C16319" i="67"/>
  <c r="C16320" i="67"/>
  <c r="C16321" i="67"/>
  <c r="C16322" i="67"/>
  <c r="C16323" i="67"/>
  <c r="C16324" i="67"/>
  <c r="C16325" i="67"/>
  <c r="C16326" i="67"/>
  <c r="C16327" i="67"/>
  <c r="C16328" i="67"/>
  <c r="C16329" i="67"/>
  <c r="C16330" i="67"/>
  <c r="C16331" i="67"/>
  <c r="C16332" i="67"/>
  <c r="C16333" i="67"/>
  <c r="C16334" i="67"/>
  <c r="C16336" i="67"/>
  <c r="C16337" i="67"/>
  <c r="C16338" i="67"/>
  <c r="C16340" i="67"/>
  <c r="C16341" i="67"/>
  <c r="C16342" i="67"/>
  <c r="C16344" i="67"/>
  <c r="C16345" i="67"/>
  <c r="C16346" i="67"/>
  <c r="C16348" i="67"/>
  <c r="C16349" i="67"/>
  <c r="C16350" i="67"/>
  <c r="C16352" i="67"/>
  <c r="C16353" i="67"/>
  <c r="C16354" i="67"/>
  <c r="C16356" i="67"/>
  <c r="C16357" i="67"/>
  <c r="C16358" i="67"/>
  <c r="C16360" i="67"/>
  <c r="C16361" i="67"/>
  <c r="C16362" i="67"/>
  <c r="C16364" i="67"/>
  <c r="C16365" i="67"/>
  <c r="C16366" i="67"/>
  <c r="C16368" i="67"/>
  <c r="C16369" i="67"/>
  <c r="C16370" i="67"/>
  <c r="C16372" i="67"/>
  <c r="C16373" i="67"/>
  <c r="C16374" i="67"/>
  <c r="C16376" i="67"/>
  <c r="C16377" i="67"/>
  <c r="C16378" i="67"/>
  <c r="C16380" i="67"/>
  <c r="C16381" i="67"/>
  <c r="C16382" i="67"/>
  <c r="C16384" i="67"/>
  <c r="C16385" i="67"/>
  <c r="C16386" i="67"/>
  <c r="C16388" i="67"/>
  <c r="C16389" i="67"/>
  <c r="C16390" i="67"/>
  <c r="C16392" i="67"/>
  <c r="C16393" i="67"/>
  <c r="C16394" i="67"/>
  <c r="C16396" i="67"/>
  <c r="C16397" i="67"/>
  <c r="C16398" i="67"/>
  <c r="C16400" i="67"/>
  <c r="C16401" i="67"/>
  <c r="C16402" i="67"/>
  <c r="C16404" i="67"/>
  <c r="C16405" i="67"/>
  <c r="C16406" i="67"/>
  <c r="C16408" i="67"/>
  <c r="C16409" i="67"/>
  <c r="C16410" i="67"/>
  <c r="C16412" i="67"/>
  <c r="C16413" i="67"/>
  <c r="C16414" i="67"/>
  <c r="C16417" i="67"/>
  <c r="C16418" i="67"/>
  <c r="C16419" i="67"/>
  <c r="C16420" i="67"/>
  <c r="C16421" i="67"/>
  <c r="C16422" i="67"/>
  <c r="C16423" i="67"/>
  <c r="C16424" i="67"/>
  <c r="C16425" i="67"/>
  <c r="C16426" i="67"/>
  <c r="C16427" i="67"/>
  <c r="C16428" i="67"/>
  <c r="C16429" i="67"/>
  <c r="C16430" i="67"/>
  <c r="C16431" i="67"/>
  <c r="C16432" i="67"/>
  <c r="C16433" i="67"/>
  <c r="C16434" i="67"/>
  <c r="C16435" i="67"/>
  <c r="C16436" i="67"/>
  <c r="C16437" i="67"/>
  <c r="C16438" i="67"/>
  <c r="C16439" i="67"/>
  <c r="C16440" i="67"/>
  <c r="C16441" i="67"/>
  <c r="C16442" i="67"/>
  <c r="C16443" i="67"/>
  <c r="C16444" i="67"/>
  <c r="C16445" i="67"/>
  <c r="C16446" i="67"/>
  <c r="C16447" i="67"/>
  <c r="C16448" i="67"/>
  <c r="C16449" i="67"/>
  <c r="C16450" i="67"/>
  <c r="C16451" i="67"/>
  <c r="C16452" i="67"/>
  <c r="C16453" i="67"/>
  <c r="C16454" i="67"/>
  <c r="C16455" i="67"/>
  <c r="C16456" i="67"/>
  <c r="C16457" i="67"/>
  <c r="C16458" i="67"/>
  <c r="C16459" i="67"/>
  <c r="C16460" i="67"/>
  <c r="C16461" i="67"/>
  <c r="C16462" i="67"/>
  <c r="C16464" i="67"/>
  <c r="C16465" i="67"/>
  <c r="C16466" i="67"/>
  <c r="C16468" i="67"/>
  <c r="C16469" i="67"/>
  <c r="C16470" i="67"/>
  <c r="C16472" i="67"/>
  <c r="C16473" i="67"/>
  <c r="C16474" i="67"/>
  <c r="C16476" i="67"/>
  <c r="C16477" i="67"/>
  <c r="C16478" i="67"/>
  <c r="C16480" i="67"/>
  <c r="C16481" i="67"/>
  <c r="C16482" i="67"/>
  <c r="C16484" i="67"/>
  <c r="C16485" i="67"/>
  <c r="C16486" i="67"/>
  <c r="C16488" i="67"/>
  <c r="C16489" i="67"/>
  <c r="C16490" i="67"/>
  <c r="C16492" i="67"/>
  <c r="C16493" i="67"/>
  <c r="C16494" i="67"/>
  <c r="C16496" i="67"/>
  <c r="C16497" i="67"/>
  <c r="C16498" i="67"/>
  <c r="C16500" i="67"/>
  <c r="C16501" i="67"/>
  <c r="C16502" i="67"/>
  <c r="C16504" i="67"/>
  <c r="C16505" i="67"/>
  <c r="C16506" i="67"/>
  <c r="C16508" i="67"/>
  <c r="C16509" i="67"/>
  <c r="C16510" i="67"/>
  <c r="C16512" i="67"/>
  <c r="C16513" i="67"/>
  <c r="C16514" i="67"/>
  <c r="C16516" i="67"/>
  <c r="C16517" i="67"/>
  <c r="C16518" i="67"/>
  <c r="C16520" i="67"/>
  <c r="C16521" i="67"/>
  <c r="C16522" i="67"/>
  <c r="C16524" i="67"/>
  <c r="C16525" i="67"/>
  <c r="C16526" i="67"/>
  <c r="C16528" i="67"/>
  <c r="C16529" i="67"/>
  <c r="C16530" i="67"/>
  <c r="C16532" i="67"/>
  <c r="C16533" i="67"/>
  <c r="C16534" i="67"/>
  <c r="C16536" i="67"/>
  <c r="C16537" i="67"/>
  <c r="C16538" i="67"/>
  <c r="C16540" i="67"/>
  <c r="C16541" i="67"/>
  <c r="C16542" i="67"/>
  <c r="C16545" i="67"/>
  <c r="C16546" i="67"/>
  <c r="C16547" i="67"/>
  <c r="C16548" i="67"/>
  <c r="C16549" i="67"/>
  <c r="C16550" i="67"/>
  <c r="C16551" i="67"/>
  <c r="C16552" i="67"/>
  <c r="C16553" i="67"/>
  <c r="C16554" i="67"/>
  <c r="C16555" i="67"/>
  <c r="C16556" i="67"/>
  <c r="C16557" i="67"/>
  <c r="C16558" i="67"/>
  <c r="C16559" i="67"/>
  <c r="C16560" i="67"/>
  <c r="C16561" i="67"/>
  <c r="C16562" i="67"/>
  <c r="C16563" i="67"/>
  <c r="C16564" i="67"/>
  <c r="C16565" i="67"/>
  <c r="C16566" i="67"/>
  <c r="C16567" i="67"/>
  <c r="C16568" i="67"/>
  <c r="C16569" i="67"/>
  <c r="C16570" i="67"/>
  <c r="C16571" i="67"/>
  <c r="C16572" i="67"/>
  <c r="C16573" i="67"/>
  <c r="C16574" i="67"/>
  <c r="C16575" i="67"/>
  <c r="C16576" i="67"/>
  <c r="C16577" i="67"/>
  <c r="C16578" i="67"/>
  <c r="C16579" i="67"/>
  <c r="C16580" i="67"/>
  <c r="C16581" i="67"/>
  <c r="C16582" i="67"/>
  <c r="C16583" i="67"/>
  <c r="C16584" i="67"/>
  <c r="C16585" i="67"/>
  <c r="C16586" i="67"/>
  <c r="C16587" i="67"/>
  <c r="C16588" i="67"/>
  <c r="C16589" i="67"/>
  <c r="C16206" i="67"/>
  <c r="C15611" i="67"/>
  <c r="C15614" i="67"/>
  <c r="C15615" i="67"/>
  <c r="C15617" i="67"/>
  <c r="C15618" i="67"/>
  <c r="C15619" i="67"/>
  <c r="C15620" i="67"/>
  <c r="C15621" i="67"/>
  <c r="C15622" i="67"/>
  <c r="C15623" i="67"/>
  <c r="C15624" i="67"/>
  <c r="C15625" i="67"/>
  <c r="C15626" i="67"/>
  <c r="C15627" i="67"/>
  <c r="C15628" i="67"/>
  <c r="C15629" i="67"/>
  <c r="C15630" i="67"/>
  <c r="C15631" i="67"/>
  <c r="C15632" i="67"/>
  <c r="C15633" i="67"/>
  <c r="C15634" i="67"/>
  <c r="C15635" i="67"/>
  <c r="C15639" i="67"/>
  <c r="C15640" i="67"/>
  <c r="C15644" i="67"/>
  <c r="C15648" i="67"/>
  <c r="C15649" i="67"/>
  <c r="C15650" i="67"/>
  <c r="C15651" i="67"/>
  <c r="C15652" i="67"/>
  <c r="C15653" i="67"/>
  <c r="C15654" i="67"/>
  <c r="C15655" i="67"/>
  <c r="C15656" i="67"/>
  <c r="C15657" i="67"/>
  <c r="C15658" i="67"/>
  <c r="C15659" i="67"/>
  <c r="C15660" i="67"/>
  <c r="C15661" i="67"/>
  <c r="C15662" i="67"/>
  <c r="C15663" i="67"/>
  <c r="C15664" i="67"/>
  <c r="C15665" i="67"/>
  <c r="C15666" i="67"/>
  <c r="C15669" i="67"/>
  <c r="C15672" i="67"/>
  <c r="C15673" i="67"/>
  <c r="C15674" i="67"/>
  <c r="C15675" i="67"/>
  <c r="C15676" i="67"/>
  <c r="C15677" i="67"/>
  <c r="C15678" i="67"/>
  <c r="C15679" i="67"/>
  <c r="C15680" i="67"/>
  <c r="C15681" i="67"/>
  <c r="C15682" i="67"/>
  <c r="C15683" i="67"/>
  <c r="C15684" i="67"/>
  <c r="C15685" i="67"/>
  <c r="C15689" i="67"/>
  <c r="C15690" i="67"/>
  <c r="C15691" i="67"/>
  <c r="C15692" i="67"/>
  <c r="C15693" i="67"/>
  <c r="C15694" i="67"/>
  <c r="C15695" i="67"/>
  <c r="C15696" i="67"/>
  <c r="C15697" i="67"/>
  <c r="C15698" i="67"/>
  <c r="C15699" i="67"/>
  <c r="C15703" i="67"/>
  <c r="C15704" i="67"/>
  <c r="C15705" i="67"/>
  <c r="C15706" i="67"/>
  <c r="C15707" i="67"/>
  <c r="C15708" i="67"/>
  <c r="C15709" i="67"/>
  <c r="C15710" i="67"/>
  <c r="C15711" i="67"/>
  <c r="C15712" i="67"/>
  <c r="C15713" i="67"/>
  <c r="C15717" i="67"/>
  <c r="C15718" i="67"/>
  <c r="C15719" i="67"/>
  <c r="C15720" i="67"/>
  <c r="C15721" i="67"/>
  <c r="C15722" i="67"/>
  <c r="C15723" i="67"/>
  <c r="C15724" i="67"/>
  <c r="C15725" i="67"/>
  <c r="C15726" i="67"/>
  <c r="C15727" i="67"/>
  <c r="C15728" i="67"/>
  <c r="C15732" i="67"/>
  <c r="C15733" i="67"/>
  <c r="C15734" i="67"/>
  <c r="C15735" i="67"/>
  <c r="C15736" i="67"/>
  <c r="C15737" i="67"/>
  <c r="C15738" i="67"/>
  <c r="C15739" i="67"/>
  <c r="C15740" i="67"/>
  <c r="C15741" i="67"/>
  <c r="C15742" i="67"/>
  <c r="C15746" i="67"/>
  <c r="C15747" i="67"/>
  <c r="C15748" i="67"/>
  <c r="C15749" i="67"/>
  <c r="C15750" i="67"/>
  <c r="C15751" i="67"/>
  <c r="C15752" i="67"/>
  <c r="C15753" i="67"/>
  <c r="C15754" i="67"/>
  <c r="C15755" i="67"/>
  <c r="C15756" i="67"/>
  <c r="C15760" i="67"/>
  <c r="C15761" i="67"/>
  <c r="C15762" i="67"/>
  <c r="C15763" i="67"/>
  <c r="C15764" i="67"/>
  <c r="C15765" i="67"/>
  <c r="C15766" i="67"/>
  <c r="C15767" i="67"/>
  <c r="C15768" i="67"/>
  <c r="C15769" i="67"/>
  <c r="C15770" i="67"/>
  <c r="C15771" i="67"/>
  <c r="C15772" i="67"/>
  <c r="C15773" i="67"/>
  <c r="C15777" i="67"/>
  <c r="C15778" i="67"/>
  <c r="C15779" i="67"/>
  <c r="C15780" i="67"/>
  <c r="C15781" i="67"/>
  <c r="C15782" i="67"/>
  <c r="C15783" i="67"/>
  <c r="C15784" i="67"/>
  <c r="C15785" i="67"/>
  <c r="C15786" i="67"/>
  <c r="C15787" i="67"/>
  <c r="C15791" i="67"/>
  <c r="C15792" i="67"/>
  <c r="C15793" i="67"/>
  <c r="C15794" i="67"/>
  <c r="C15795" i="67"/>
  <c r="C15796" i="67"/>
  <c r="C15797" i="67"/>
  <c r="C15798" i="67"/>
  <c r="C15799" i="67"/>
  <c r="C15800" i="67"/>
  <c r="C15801" i="67"/>
  <c r="C15805" i="67"/>
  <c r="C15806" i="67"/>
  <c r="C15807" i="67"/>
  <c r="C15808" i="67"/>
  <c r="C15809" i="67"/>
  <c r="C15810" i="67"/>
  <c r="C15811" i="67"/>
  <c r="C15812" i="67"/>
  <c r="C15813" i="67"/>
  <c r="C15814" i="67"/>
  <c r="C15815" i="67"/>
  <c r="C15816" i="67"/>
  <c r="C15817" i="67"/>
  <c r="C15818" i="67"/>
  <c r="C15822" i="67"/>
  <c r="C15823" i="67"/>
  <c r="C15824" i="67"/>
  <c r="C15825" i="67"/>
  <c r="C15826" i="67"/>
  <c r="C15827" i="67"/>
  <c r="C15828" i="67"/>
  <c r="C15829" i="67"/>
  <c r="C15830" i="67"/>
  <c r="C15831" i="67"/>
  <c r="C15832" i="67"/>
  <c r="C15836" i="67"/>
  <c r="C15837" i="67"/>
  <c r="C15838" i="67"/>
  <c r="C15839" i="67"/>
  <c r="C15840" i="67"/>
  <c r="C15841" i="67"/>
  <c r="C15842" i="67"/>
  <c r="C15843" i="67"/>
  <c r="C15844" i="67"/>
  <c r="C15845" i="67"/>
  <c r="C15846" i="67"/>
  <c r="C15850" i="67"/>
  <c r="C15851" i="67"/>
  <c r="C15852" i="67"/>
  <c r="C15853" i="67"/>
  <c r="C15854" i="67"/>
  <c r="C15855" i="67"/>
  <c r="C15856" i="67"/>
  <c r="C15857" i="67"/>
  <c r="C15858" i="67"/>
  <c r="C15859" i="67"/>
  <c r="C15860" i="67"/>
  <c r="C15861" i="67"/>
  <c r="C15865" i="67"/>
  <c r="C15866" i="67"/>
  <c r="C15867" i="67"/>
  <c r="C15868" i="67"/>
  <c r="C15869" i="67"/>
  <c r="C15870" i="67"/>
  <c r="C15871" i="67"/>
  <c r="C15872" i="67"/>
  <c r="C15873" i="67"/>
  <c r="C15874" i="67"/>
  <c r="C15875" i="67"/>
  <c r="C15879" i="67"/>
  <c r="C15880" i="67"/>
  <c r="C15881" i="67"/>
  <c r="C15882" i="67"/>
  <c r="C15883" i="67"/>
  <c r="C15884" i="67"/>
  <c r="C15885" i="67"/>
  <c r="C15886" i="67"/>
  <c r="C15887" i="67"/>
  <c r="C15888" i="67"/>
  <c r="C15889" i="67"/>
  <c r="C15893" i="67"/>
  <c r="C15894" i="67"/>
  <c r="C15895" i="67"/>
  <c r="C15896" i="67"/>
  <c r="C15897" i="67"/>
  <c r="C15898" i="67"/>
  <c r="C15899" i="67"/>
  <c r="C15900" i="67"/>
  <c r="C15901" i="67"/>
  <c r="C15902" i="67"/>
  <c r="C15903" i="67"/>
  <c r="C15904" i="67"/>
  <c r="C15905" i="67"/>
  <c r="C15906" i="67"/>
  <c r="C15910" i="67"/>
  <c r="C15911" i="67"/>
  <c r="C15912" i="67"/>
  <c r="C15913" i="67"/>
  <c r="C15914" i="67"/>
  <c r="C15915" i="67"/>
  <c r="C15916" i="67"/>
  <c r="C15917" i="67"/>
  <c r="C15918" i="67"/>
  <c r="C15919" i="67"/>
  <c r="C15920" i="67"/>
  <c r="C15924" i="67"/>
  <c r="C15925" i="67"/>
  <c r="C15926" i="67"/>
  <c r="C15927" i="67"/>
  <c r="C15928" i="67"/>
  <c r="C15929" i="67"/>
  <c r="C15930" i="67"/>
  <c r="C15931" i="67"/>
  <c r="C15932" i="67"/>
  <c r="C15933" i="67"/>
  <c r="C15934" i="67"/>
  <c r="C15938" i="67"/>
  <c r="C15939" i="67"/>
  <c r="C15941" i="67"/>
  <c r="C15942" i="67"/>
  <c r="C15945" i="67"/>
  <c r="C15946" i="67"/>
  <c r="C15947" i="67"/>
  <c r="C15948" i="67"/>
  <c r="C15949" i="67"/>
  <c r="C15950" i="67"/>
  <c r="C15951" i="67"/>
  <c r="C15952" i="67"/>
  <c r="C15956" i="67"/>
  <c r="C15957" i="67"/>
  <c r="C15961" i="67"/>
  <c r="C15965" i="67"/>
  <c r="C15966" i="67"/>
  <c r="C15967" i="67"/>
  <c r="C15968" i="67"/>
  <c r="C15969" i="67"/>
  <c r="C15970" i="67"/>
  <c r="C15971" i="67"/>
  <c r="C15972" i="67"/>
  <c r="C15973" i="67"/>
  <c r="C15974" i="67"/>
  <c r="C15975" i="67"/>
  <c r="C15976" i="67"/>
  <c r="C15977" i="67"/>
  <c r="C15978" i="67"/>
  <c r="C15979" i="67"/>
  <c r="C15980" i="67"/>
  <c r="C15981" i="67"/>
  <c r="C15982" i="67"/>
  <c r="C15983" i="67"/>
  <c r="C15984" i="67"/>
  <c r="C15985" i="67"/>
  <c r="C15986" i="67"/>
  <c r="C15987" i="67"/>
  <c r="C15992" i="67"/>
  <c r="C15993" i="67"/>
  <c r="C15994" i="67"/>
  <c r="C15995" i="67"/>
  <c r="C15996" i="67"/>
  <c r="C15997" i="67"/>
  <c r="C16002" i="67"/>
  <c r="C16003" i="67"/>
  <c r="C16004" i="67"/>
  <c r="C16005" i="67"/>
  <c r="C16010" i="67"/>
  <c r="C16011" i="67"/>
  <c r="C16012" i="67"/>
  <c r="C16016" i="67"/>
  <c r="C16017" i="67"/>
  <c r="C16018" i="67"/>
  <c r="C16019" i="67"/>
  <c r="C16020" i="67"/>
  <c r="C16025" i="67"/>
  <c r="C16026" i="67"/>
  <c r="C16027" i="67"/>
  <c r="C16028" i="67"/>
  <c r="C16029" i="67"/>
  <c r="C16030" i="67"/>
  <c r="C16035" i="67"/>
  <c r="C16036" i="67"/>
  <c r="C16037" i="67"/>
  <c r="C16038" i="67"/>
  <c r="C16043" i="67"/>
  <c r="C16044" i="67"/>
  <c r="C16045" i="67"/>
  <c r="C16049" i="67"/>
  <c r="C16050" i="67"/>
  <c r="C16051" i="67"/>
  <c r="C16052" i="67"/>
  <c r="C16053" i="67"/>
  <c r="C16054" i="67"/>
  <c r="C16055" i="67"/>
  <c r="C16060" i="67"/>
  <c r="C16061" i="67"/>
  <c r="C16062" i="67"/>
  <c r="C16063" i="67"/>
  <c r="C16064" i="67"/>
  <c r="C16065" i="67"/>
  <c r="C16070" i="67"/>
  <c r="C16071" i="67"/>
  <c r="C16072" i="67"/>
  <c r="C16073" i="67"/>
  <c r="C16078" i="67"/>
  <c r="C16079" i="67"/>
  <c r="C16080" i="67"/>
  <c r="C16084" i="67"/>
  <c r="C16085" i="67"/>
  <c r="C16086" i="67"/>
  <c r="C16087" i="67"/>
  <c r="C16090" i="67"/>
  <c r="C16096" i="67"/>
  <c r="C16097" i="67"/>
  <c r="C16098" i="67"/>
  <c r="C16099" i="67"/>
  <c r="C16100" i="67"/>
  <c r="C16101" i="67"/>
  <c r="C16102" i="67"/>
  <c r="C16103" i="67"/>
  <c r="C16104" i="67"/>
  <c r="C16105" i="67"/>
  <c r="C16106" i="67"/>
  <c r="C16107" i="67"/>
  <c r="C16108" i="67"/>
  <c r="C16109" i="67"/>
  <c r="C16110" i="67"/>
  <c r="C16113" i="67"/>
  <c r="C16115" i="67"/>
  <c r="C16118" i="67"/>
  <c r="C16120" i="67"/>
  <c r="C16136" i="67"/>
  <c r="C16137" i="67"/>
  <c r="C16138" i="67"/>
  <c r="C16139" i="67"/>
  <c r="C16141" i="67"/>
  <c r="C16142" i="67"/>
  <c r="C16143" i="67"/>
  <c r="C16144" i="67"/>
  <c r="C16147" i="67"/>
  <c r="C16150" i="67"/>
  <c r="C16151" i="67"/>
  <c r="C16153" i="67"/>
  <c r="C16156" i="67"/>
  <c r="C16157" i="67"/>
  <c r="C16158" i="67"/>
  <c r="C16159" i="67"/>
  <c r="C16160" i="67"/>
  <c r="C16161" i="67"/>
  <c r="C16162" i="67"/>
  <c r="C16166" i="67"/>
  <c r="C16167" i="67"/>
  <c r="C16171" i="67"/>
  <c r="C16175" i="67"/>
  <c r="C16176" i="67"/>
  <c r="C16177" i="67"/>
  <c r="C16178" i="67"/>
  <c r="C16179" i="67"/>
  <c r="C16180" i="67"/>
  <c r="C16181" i="67"/>
  <c r="C16182" i="67"/>
  <c r="C16183" i="67"/>
  <c r="C16186" i="67"/>
  <c r="C16187" i="67"/>
  <c r="C16188" i="67"/>
  <c r="C16189" i="67"/>
  <c r="C16190" i="67"/>
  <c r="C16191" i="67"/>
  <c r="C16192" i="67"/>
  <c r="C16193" i="67"/>
  <c r="C16194" i="67"/>
  <c r="C16195" i="67"/>
  <c r="C16196" i="67"/>
  <c r="C16197" i="67"/>
  <c r="C16198" i="67"/>
  <c r="C16199" i="67"/>
  <c r="C16202" i="67"/>
  <c r="C14569" i="67"/>
  <c r="C14573" i="67"/>
  <c r="C14577" i="67"/>
  <c r="C14579" i="67"/>
  <c r="C14580" i="67"/>
  <c r="C14581" i="67"/>
  <c r="C14582" i="67"/>
  <c r="C14586" i="67"/>
  <c r="C14587" i="67"/>
  <c r="C14591" i="67"/>
  <c r="C14592" i="67"/>
  <c r="C14596" i="67"/>
  <c r="C14597" i="67"/>
  <c r="C14601" i="67"/>
  <c r="C14602" i="67"/>
  <c r="C14606" i="67"/>
  <c r="C14607" i="67"/>
  <c r="C14611" i="67"/>
  <c r="C14612" i="67"/>
  <c r="C14616" i="67"/>
  <c r="C14617" i="67"/>
  <c r="C14621" i="67"/>
  <c r="C14622" i="67"/>
  <c r="C14626" i="67"/>
  <c r="C14627" i="67"/>
  <c r="C14631" i="67"/>
  <c r="C14632" i="67"/>
  <c r="C14636" i="67"/>
  <c r="C14637" i="67"/>
  <c r="C14641" i="67"/>
  <c r="C14642" i="67"/>
  <c r="C14646" i="67"/>
  <c r="C14647" i="67"/>
  <c r="C14651" i="67"/>
  <c r="C14652" i="67"/>
  <c r="C14656" i="67"/>
  <c r="C14657" i="67"/>
  <c r="C14661" i="67"/>
  <c r="C14662" i="67"/>
  <c r="C14666" i="67"/>
  <c r="C14667" i="67"/>
  <c r="C14671" i="67"/>
  <c r="C14672" i="67"/>
  <c r="C14676" i="67"/>
  <c r="C14677" i="67"/>
  <c r="C14681" i="67"/>
  <c r="C14682" i="67"/>
  <c r="C14686" i="67"/>
  <c r="C14687" i="67"/>
  <c r="C14691" i="67"/>
  <c r="C14692" i="67"/>
  <c r="C14696" i="67"/>
  <c r="C14697" i="67"/>
  <c r="C14701" i="67"/>
  <c r="C14702" i="67"/>
  <c r="C14706" i="67"/>
  <c r="C14707" i="67"/>
  <c r="C14711" i="67"/>
  <c r="C14712" i="67"/>
  <c r="C14716" i="67"/>
  <c r="C14717" i="67"/>
  <c r="C14721" i="67"/>
  <c r="C14722" i="67"/>
  <c r="C14726" i="67"/>
  <c r="C14727" i="67"/>
  <c r="C14731" i="67"/>
  <c r="C14732" i="67"/>
  <c r="C14736" i="67"/>
  <c r="C14737" i="67"/>
  <c r="C14741" i="67"/>
  <c r="C14742" i="67"/>
  <c r="C14746" i="67"/>
  <c r="C14747" i="67"/>
  <c r="C14751" i="67"/>
  <c r="C14752" i="67"/>
  <c r="C14756" i="67"/>
  <c r="C14757" i="67"/>
  <c r="C14761" i="67"/>
  <c r="C14762" i="67"/>
  <c r="C14766" i="67"/>
  <c r="C14767" i="67"/>
  <c r="C14771" i="67"/>
  <c r="C14772" i="67"/>
  <c r="C14776" i="67"/>
  <c r="C14777" i="67"/>
  <c r="C14781" i="67"/>
  <c r="C14782" i="67"/>
  <c r="C14786" i="67"/>
  <c r="C14787" i="67"/>
  <c r="C14791" i="67"/>
  <c r="C14792" i="67"/>
  <c r="C14796" i="67"/>
  <c r="C14797" i="67"/>
  <c r="C14801" i="67"/>
  <c r="C14802" i="67"/>
  <c r="C14806" i="67"/>
  <c r="C14807" i="67"/>
  <c r="C14811" i="67"/>
  <c r="C14812" i="67"/>
  <c r="C14816" i="67"/>
  <c r="C14817" i="67"/>
  <c r="C14821" i="67"/>
  <c r="C14822" i="67"/>
  <c r="C14826" i="67"/>
  <c r="C14827" i="67"/>
  <c r="C14831" i="67"/>
  <c r="C14832" i="67"/>
  <c r="C14836" i="67"/>
  <c r="C14837" i="67"/>
  <c r="C14841" i="67"/>
  <c r="C14842" i="67"/>
  <c r="C14846" i="67"/>
  <c r="C14847" i="67"/>
  <c r="C14851" i="67"/>
  <c r="C14852" i="67"/>
  <c r="C14856" i="67"/>
  <c r="C14857" i="67"/>
  <c r="C14861" i="67"/>
  <c r="C14862" i="67"/>
  <c r="C14866" i="67"/>
  <c r="C14867" i="67"/>
  <c r="C14871" i="67"/>
  <c r="C14872" i="67"/>
  <c r="C14876" i="67"/>
  <c r="C14877" i="67"/>
  <c r="C14881" i="67"/>
  <c r="C14882" i="67"/>
  <c r="C14886" i="67"/>
  <c r="C14887" i="67"/>
  <c r="C14891" i="67"/>
  <c r="C14892" i="67"/>
  <c r="C14896" i="67"/>
  <c r="C14897" i="67"/>
  <c r="C14901" i="67"/>
  <c r="C14902" i="67"/>
  <c r="C14906" i="67"/>
  <c r="C14907" i="67"/>
  <c r="C14911" i="67"/>
  <c r="C14912" i="67"/>
  <c r="C14916" i="67"/>
  <c r="C14917" i="67"/>
  <c r="C14921" i="67"/>
  <c r="C14922" i="67"/>
  <c r="C14926" i="67"/>
  <c r="C14927" i="67"/>
  <c r="C14931" i="67"/>
  <c r="C14932" i="67"/>
  <c r="C14936" i="67"/>
  <c r="C14937" i="67"/>
  <c r="C14941" i="67"/>
  <c r="C14942" i="67"/>
  <c r="C14946" i="67"/>
  <c r="C14947" i="67"/>
  <c r="C14951" i="67"/>
  <c r="C14952" i="67"/>
  <c r="C14956" i="67"/>
  <c r="C14957" i="67"/>
  <c r="C14961" i="67"/>
  <c r="C14962" i="67"/>
  <c r="C14966" i="67"/>
  <c r="C14967" i="67"/>
  <c r="C14971" i="67"/>
  <c r="C14972" i="67"/>
  <c r="C14976" i="67"/>
  <c r="C14977" i="67"/>
  <c r="C14981" i="67"/>
  <c r="C14982" i="67"/>
  <c r="C14986" i="67"/>
  <c r="C14987" i="67"/>
  <c r="C14991" i="67"/>
  <c r="C14992" i="67"/>
  <c r="C14996" i="67"/>
  <c r="C14997" i="67"/>
  <c r="C15001" i="67"/>
  <c r="C15002" i="67"/>
  <c r="C15006" i="67"/>
  <c r="C15007" i="67"/>
  <c r="C15011" i="67"/>
  <c r="C15012" i="67"/>
  <c r="C15016" i="67"/>
  <c r="C15017" i="67"/>
  <c r="C15021" i="67"/>
  <c r="C15022" i="67"/>
  <c r="C15026" i="67"/>
  <c r="C15027" i="67"/>
  <c r="C15031" i="67"/>
  <c r="C15032" i="67"/>
  <c r="C15036" i="67"/>
  <c r="C15037" i="67"/>
  <c r="C15041" i="67"/>
  <c r="C15042" i="67"/>
  <c r="C15046" i="67"/>
  <c r="C15047" i="67"/>
  <c r="C15051" i="67"/>
  <c r="C15052" i="67"/>
  <c r="C15056" i="67"/>
  <c r="C15057" i="67"/>
  <c r="C15061" i="67"/>
  <c r="C15062" i="67"/>
  <c r="C15066" i="67"/>
  <c r="C15067" i="67"/>
  <c r="C15071" i="67"/>
  <c r="C15072" i="67"/>
  <c r="C15076" i="67"/>
  <c r="C15077" i="67"/>
  <c r="C15081" i="67"/>
  <c r="C15082" i="67"/>
  <c r="C15086" i="67"/>
  <c r="C15087" i="67"/>
  <c r="C15091" i="67"/>
  <c r="C15092" i="67"/>
  <c r="C15096" i="67"/>
  <c r="C15097" i="67"/>
  <c r="C15101" i="67"/>
  <c r="C15102" i="67"/>
  <c r="C15106" i="67"/>
  <c r="C15107" i="67"/>
  <c r="C15111" i="67"/>
  <c r="C15112" i="67"/>
  <c r="C15116" i="67"/>
  <c r="C15117" i="67"/>
  <c r="C15121" i="67"/>
  <c r="C15122" i="67"/>
  <c r="C15126" i="67"/>
  <c r="C15127" i="67"/>
  <c r="C15131" i="67"/>
  <c r="C15132" i="67"/>
  <c r="C15136" i="67"/>
  <c r="C15137" i="67"/>
  <c r="C15141" i="67"/>
  <c r="C15142" i="67"/>
  <c r="C15146" i="67"/>
  <c r="C15147" i="67"/>
  <c r="C15151" i="67"/>
  <c r="C15152" i="67"/>
  <c r="C15156" i="67"/>
  <c r="C15157" i="67"/>
  <c r="C15161" i="67"/>
  <c r="C15162" i="67"/>
  <c r="C15166" i="67"/>
  <c r="C15167" i="67"/>
  <c r="C15171" i="67"/>
  <c r="C15172" i="67"/>
  <c r="C15176" i="67"/>
  <c r="C15177" i="67"/>
  <c r="C15181" i="67"/>
  <c r="C15182" i="67"/>
  <c r="C15186" i="67"/>
  <c r="C15187" i="67"/>
  <c r="C15191" i="67"/>
  <c r="C15192" i="67"/>
  <c r="C15196" i="67"/>
  <c r="C15197" i="67"/>
  <c r="C15201" i="67"/>
  <c r="C15202" i="67"/>
  <c r="C15206" i="67"/>
  <c r="C15207" i="67"/>
  <c r="C15211" i="67"/>
  <c r="C15212" i="67"/>
  <c r="C15216" i="67"/>
  <c r="C15217" i="67"/>
  <c r="C15221" i="67"/>
  <c r="C15222" i="67"/>
  <c r="C15226" i="67"/>
  <c r="C15227" i="67"/>
  <c r="C15231" i="67"/>
  <c r="C15232" i="67"/>
  <c r="C15236" i="67"/>
  <c r="C15237" i="67"/>
  <c r="C15241" i="67"/>
  <c r="C15242" i="67"/>
  <c r="C15246" i="67"/>
  <c r="C15247" i="67"/>
  <c r="C15251" i="67"/>
  <c r="C15252" i="67"/>
  <c r="C15256" i="67"/>
  <c r="C15257" i="67"/>
  <c r="C15261" i="67"/>
  <c r="C15262" i="67"/>
  <c r="C15266" i="67"/>
  <c r="C15267" i="67"/>
  <c r="C15271" i="67"/>
  <c r="C15272" i="67"/>
  <c r="C15276" i="67"/>
  <c r="C15277" i="67"/>
  <c r="C15281" i="67"/>
  <c r="C15282" i="67"/>
  <c r="C15286" i="67"/>
  <c r="C15287" i="67"/>
  <c r="C15291" i="67"/>
  <c r="C15292" i="67"/>
  <c r="C15296" i="67"/>
  <c r="C15297" i="67"/>
  <c r="C15301" i="67"/>
  <c r="C15302" i="67"/>
  <c r="C15306" i="67"/>
  <c r="C15307" i="67"/>
  <c r="C15311" i="67"/>
  <c r="C15312" i="67"/>
  <c r="C15316" i="67"/>
  <c r="C15317" i="67"/>
  <c r="C15321" i="67"/>
  <c r="C15322" i="67"/>
  <c r="C15326" i="67"/>
  <c r="C15327" i="67"/>
  <c r="C15331" i="67"/>
  <c r="C15332" i="67"/>
  <c r="C15336" i="67"/>
  <c r="C15337" i="67"/>
  <c r="C15341" i="67"/>
  <c r="C15342" i="67"/>
  <c r="C15346" i="67"/>
  <c r="C15347" i="67"/>
  <c r="C15351" i="67"/>
  <c r="C15352" i="67"/>
  <c r="C15356" i="67"/>
  <c r="C15357" i="67"/>
  <c r="C15361" i="67"/>
  <c r="C15362" i="67"/>
  <c r="C15366" i="67"/>
  <c r="C15367" i="67"/>
  <c r="C15371" i="67"/>
  <c r="C15372" i="67"/>
  <c r="C15376" i="67"/>
  <c r="C15377" i="67"/>
  <c r="C15381" i="67"/>
  <c r="C15382" i="67"/>
  <c r="C15386" i="67"/>
  <c r="C15387" i="67"/>
  <c r="C15391" i="67"/>
  <c r="C15392" i="67"/>
  <c r="C15396" i="67"/>
  <c r="C15397" i="67"/>
  <c r="C15401" i="67"/>
  <c r="C15402" i="67"/>
  <c r="C15406" i="67"/>
  <c r="C15407" i="67"/>
  <c r="C15411" i="67"/>
  <c r="C15412" i="67"/>
  <c r="C15416" i="67"/>
  <c r="C15417" i="67"/>
  <c r="C15421" i="67"/>
  <c r="C15422" i="67"/>
  <c r="C15426" i="67"/>
  <c r="C15427" i="67"/>
  <c r="C15431" i="67"/>
  <c r="C15432" i="67"/>
  <c r="C15436" i="67"/>
  <c r="C15437" i="67"/>
  <c r="C15441" i="67"/>
  <c r="C15442" i="67"/>
  <c r="C15446" i="67"/>
  <c r="C15447" i="67"/>
  <c r="C15451" i="67"/>
  <c r="C15452" i="67"/>
  <c r="C15456" i="67"/>
  <c r="C15457" i="67"/>
  <c r="C15461" i="67"/>
  <c r="C15462" i="67"/>
  <c r="C15466" i="67"/>
  <c r="C15467" i="67"/>
  <c r="C15471" i="67"/>
  <c r="C15472" i="67"/>
  <c r="C15476" i="67"/>
  <c r="C15477" i="67"/>
  <c r="C15481" i="67"/>
  <c r="C15482" i="67"/>
  <c r="C15486" i="67"/>
  <c r="C15487" i="67"/>
  <c r="C15491" i="67"/>
  <c r="C15492" i="67"/>
  <c r="C15496" i="67"/>
  <c r="C15497" i="67"/>
  <c r="C15501" i="67"/>
  <c r="C15502" i="67"/>
  <c r="C15506" i="67"/>
  <c r="C15507" i="67"/>
  <c r="C15511" i="67"/>
  <c r="C15512" i="67"/>
  <c r="C15516" i="67"/>
  <c r="C15517" i="67"/>
  <c r="C15521" i="67"/>
  <c r="C15522" i="67"/>
  <c r="C15526" i="67"/>
  <c r="C15527" i="67"/>
  <c r="C15531" i="67"/>
  <c r="C15532" i="67"/>
  <c r="C15536" i="67"/>
  <c r="C15537" i="67"/>
  <c r="C15541" i="67"/>
  <c r="C15542" i="67"/>
  <c r="C15546" i="67"/>
  <c r="C15547" i="67"/>
  <c r="C15551" i="67"/>
  <c r="C15552" i="67"/>
  <c r="C15556" i="67"/>
  <c r="C15557" i="67"/>
  <c r="C15561" i="67"/>
  <c r="C15562" i="67"/>
  <c r="C15566" i="67"/>
  <c r="C15567" i="67"/>
  <c r="C15571" i="67"/>
  <c r="C15572" i="67"/>
  <c r="C15576" i="67"/>
  <c r="C15577" i="67"/>
  <c r="C15581" i="67"/>
  <c r="C15582" i="67"/>
  <c r="C15583" i="67"/>
  <c r="C15584" i="67"/>
  <c r="C15585" i="67"/>
  <c r="C15586" i="67"/>
  <c r="C15587" i="67"/>
  <c r="C15588" i="67"/>
  <c r="C15589" i="67"/>
  <c r="C15590" i="67"/>
  <c r="C15591" i="67"/>
  <c r="C15593" i="67"/>
  <c r="C15594" i="67"/>
  <c r="C15595" i="67"/>
  <c r="C15596" i="67"/>
  <c r="C15597" i="67"/>
  <c r="C15598" i="67"/>
  <c r="C15599" i="67"/>
  <c r="C15600" i="67"/>
  <c r="C15601" i="67"/>
  <c r="C15602" i="67"/>
  <c r="C15603" i="67"/>
  <c r="C15604" i="67"/>
  <c r="C15605" i="67"/>
  <c r="C15606" i="67"/>
  <c r="C14567" i="67"/>
  <c r="C14457" i="67"/>
  <c r="C14458" i="67"/>
  <c r="C14462" i="67"/>
  <c r="C14466" i="67"/>
  <c r="C14467" i="67"/>
  <c r="C14468" i="67"/>
  <c r="C14471" i="67"/>
  <c r="C14472" i="67"/>
  <c r="C14473" i="67"/>
  <c r="C14474" i="67"/>
  <c r="C14475" i="67"/>
  <c r="C14480" i="67"/>
  <c r="C14481" i="67"/>
  <c r="C14482" i="67"/>
  <c r="C14484" i="67"/>
  <c r="C14485" i="67"/>
  <c r="C14486" i="67"/>
  <c r="C14487" i="67"/>
  <c r="C14488" i="67"/>
  <c r="C14489" i="67"/>
  <c r="C14490" i="67"/>
  <c r="C14491" i="67"/>
  <c r="C14494" i="67"/>
  <c r="C14495" i="67"/>
  <c r="C14496" i="67"/>
  <c r="C14497" i="67"/>
  <c r="C14498" i="67"/>
  <c r="C14499" i="67"/>
  <c r="C14500" i="67"/>
  <c r="C14501" i="67"/>
  <c r="C14505" i="67"/>
  <c r="C14509" i="67"/>
  <c r="C14510" i="67"/>
  <c r="C14511" i="67"/>
  <c r="C14514" i="67"/>
  <c r="C14515" i="67"/>
  <c r="C14516" i="67"/>
  <c r="C14517" i="67"/>
  <c r="C14518" i="67"/>
  <c r="C14523" i="67"/>
  <c r="C14524" i="67"/>
  <c r="C14525" i="67"/>
  <c r="C14527" i="67"/>
  <c r="C14528" i="67"/>
  <c r="C14529" i="67"/>
  <c r="C14530" i="67"/>
  <c r="C14531" i="67"/>
  <c r="C14532" i="67"/>
  <c r="C14533" i="67"/>
  <c r="C14534" i="67"/>
  <c r="C14537" i="67"/>
  <c r="C14538" i="67"/>
  <c r="C14539" i="67"/>
  <c r="C14540" i="67"/>
  <c r="C14541" i="67"/>
  <c r="C14542" i="67"/>
  <c r="C14543" i="67"/>
  <c r="C14544" i="67"/>
  <c r="C14545" i="67"/>
  <c r="C14546" i="67"/>
  <c r="C14547" i="67"/>
  <c r="C14548" i="67"/>
  <c r="C14549" i="67"/>
  <c r="C14551" i="67"/>
  <c r="C14552" i="67"/>
  <c r="C14553" i="67"/>
  <c r="C14554" i="67"/>
  <c r="C14555" i="67"/>
  <c r="C14556" i="67"/>
  <c r="C14557" i="67"/>
  <c r="C14558" i="67"/>
  <c r="C14559" i="67"/>
  <c r="C14560" i="67"/>
  <c r="C14561" i="67"/>
  <c r="C14562" i="67"/>
  <c r="C14563" i="67"/>
  <c r="C14564" i="67"/>
  <c r="C14456" i="67"/>
  <c r="C14446" i="67"/>
  <c r="C14447" i="67"/>
  <c r="C14450" i="67"/>
  <c r="C14451" i="67"/>
  <c r="C14454" i="67"/>
  <c r="C14455" i="67"/>
  <c r="G408" i="98"/>
  <c r="I408" i="98"/>
  <c r="K408" i="98"/>
  <c r="G409" i="98"/>
  <c r="I409" i="98"/>
  <c r="K409" i="98"/>
  <c r="G411" i="98"/>
  <c r="I411" i="98"/>
  <c r="K411" i="98"/>
  <c r="BO413" i="97"/>
  <c r="BM413" i="97"/>
  <c r="BK413" i="97"/>
  <c r="BI413" i="97"/>
  <c r="BG413" i="97"/>
  <c r="BE413" i="97"/>
  <c r="BC413" i="97"/>
  <c r="BA413" i="97"/>
  <c r="AY413" i="97"/>
  <c r="AW413" i="97"/>
  <c r="AU413" i="97"/>
  <c r="AS413" i="97"/>
  <c r="AQ413" i="97"/>
  <c r="AO413" i="97"/>
  <c r="AM413" i="97"/>
  <c r="AK413" i="97"/>
  <c r="AI413" i="97"/>
  <c r="AG413" i="97"/>
  <c r="AE413" i="97"/>
  <c r="BO412" i="97"/>
  <c r="BM412" i="97"/>
  <c r="BK412" i="97"/>
  <c r="BI412" i="97"/>
  <c r="BG412" i="97"/>
  <c r="BE412" i="97"/>
  <c r="BC412" i="97"/>
  <c r="BA412" i="97"/>
  <c r="AY412" i="97"/>
  <c r="AW412" i="97"/>
  <c r="AU412" i="97"/>
  <c r="AS412" i="97"/>
  <c r="AQ412" i="97"/>
  <c r="AO412" i="97"/>
  <c r="AM412" i="97"/>
  <c r="AK412" i="97"/>
  <c r="AI412" i="97"/>
  <c r="AG412" i="97"/>
  <c r="AE412" i="97"/>
  <c r="AC412" i="97"/>
  <c r="BO411" i="97"/>
  <c r="BM411" i="97"/>
  <c r="BK411" i="97"/>
  <c r="BI411" i="97"/>
  <c r="BO410" i="97"/>
  <c r="BM410" i="97"/>
  <c r="BK410" i="97"/>
  <c r="BI410" i="97"/>
  <c r="BO409" i="97"/>
  <c r="BM409" i="97"/>
  <c r="BK409" i="97"/>
  <c r="BI409" i="97"/>
  <c r="BO408" i="97"/>
  <c r="BM408" i="97"/>
  <c r="BK408" i="97"/>
  <c r="BI408" i="97"/>
  <c r="BO407" i="97"/>
  <c r="BM407" i="97"/>
  <c r="BK407" i="97"/>
  <c r="BI407" i="97"/>
  <c r="BO406" i="97"/>
  <c r="BM406" i="97"/>
  <c r="BK406" i="97"/>
  <c r="BI406" i="97"/>
  <c r="BO405" i="97"/>
  <c r="BM405" i="97"/>
  <c r="BK405" i="97"/>
  <c r="BI405" i="97"/>
  <c r="BO404" i="97"/>
  <c r="BM404" i="97"/>
  <c r="BK404" i="97"/>
  <c r="BI404" i="97"/>
  <c r="BO403" i="97"/>
  <c r="BM403" i="97"/>
  <c r="BK403" i="97"/>
  <c r="BI403" i="97"/>
  <c r="BO402" i="97"/>
  <c r="BM402" i="97"/>
  <c r="BK402" i="97"/>
  <c r="BI402" i="97"/>
  <c r="BO401" i="97"/>
  <c r="BM401" i="97"/>
  <c r="BK401" i="97"/>
  <c r="BI401" i="97"/>
  <c r="BO400" i="97"/>
  <c r="BM400" i="97"/>
  <c r="BK400" i="97"/>
  <c r="BI400" i="97"/>
  <c r="BO399" i="97"/>
  <c r="BM399" i="97"/>
  <c r="BK399" i="97"/>
  <c r="BI399" i="97"/>
  <c r="BO398" i="97"/>
  <c r="BM398" i="97"/>
  <c r="BK398" i="97"/>
  <c r="BI398" i="97"/>
  <c r="BO397" i="97"/>
  <c r="BM397" i="97"/>
  <c r="BK397" i="97"/>
  <c r="BI397" i="97"/>
  <c r="BO396" i="97"/>
  <c r="BM396" i="97"/>
  <c r="BK396" i="97"/>
  <c r="BI396" i="97"/>
  <c r="BO395" i="97"/>
  <c r="BM395" i="97"/>
  <c r="BK395" i="97"/>
  <c r="BI395" i="97"/>
  <c r="BO394" i="97"/>
  <c r="BM394" i="97"/>
  <c r="BK394" i="97"/>
  <c r="BI394" i="97"/>
  <c r="BO393" i="97"/>
  <c r="BM393" i="97"/>
  <c r="BK393" i="97"/>
  <c r="BI393" i="97"/>
  <c r="BO392" i="97"/>
  <c r="BM392" i="97"/>
  <c r="BK392" i="97"/>
  <c r="BI392" i="97"/>
  <c r="BO391" i="97"/>
  <c r="BM391" i="97"/>
  <c r="BK391" i="97"/>
  <c r="BI391" i="97"/>
  <c r="BO390" i="97"/>
  <c r="BM390" i="97"/>
  <c r="BK390" i="97"/>
  <c r="BI390" i="97"/>
  <c r="BO389" i="97"/>
  <c r="BM389" i="97"/>
  <c r="BK389" i="97"/>
  <c r="BI389" i="97"/>
  <c r="BO388" i="97"/>
  <c r="BM388" i="97"/>
  <c r="BK388" i="97"/>
  <c r="BI388" i="97"/>
  <c r="BO387" i="97"/>
  <c r="BM387" i="97"/>
  <c r="BK387" i="97"/>
  <c r="BI387" i="97"/>
  <c r="BO386" i="97"/>
  <c r="BM386" i="97"/>
  <c r="BK386" i="97"/>
  <c r="BI386" i="97"/>
  <c r="BO385" i="97"/>
  <c r="BM385" i="97"/>
  <c r="BK385" i="97"/>
  <c r="BI385" i="97"/>
  <c r="BO384" i="97"/>
  <c r="BM384" i="97"/>
  <c r="BK384" i="97"/>
  <c r="BI384" i="97"/>
  <c r="BO383" i="97"/>
  <c r="BM383" i="97"/>
  <c r="BK383" i="97"/>
  <c r="BI383" i="97"/>
  <c r="BO382" i="97"/>
  <c r="BM382" i="97"/>
  <c r="BK382" i="97"/>
  <c r="BI382" i="97"/>
  <c r="BO381" i="97"/>
  <c r="BM381" i="97"/>
  <c r="BK381" i="97"/>
  <c r="BI381" i="97"/>
  <c r="BO380" i="97"/>
  <c r="BM380" i="97"/>
  <c r="BK380" i="97"/>
  <c r="BI380" i="97"/>
  <c r="BO379" i="97"/>
  <c r="BM379" i="97"/>
  <c r="BK379" i="97"/>
  <c r="BI379" i="97"/>
  <c r="BO378" i="97"/>
  <c r="BM378" i="97"/>
  <c r="BK378" i="97"/>
  <c r="BI378" i="97"/>
  <c r="BO377" i="97"/>
  <c r="BM377" i="97"/>
  <c r="BK377" i="97"/>
  <c r="BI377" i="97"/>
  <c r="BO376" i="97"/>
  <c r="BM376" i="97"/>
  <c r="BK376" i="97"/>
  <c r="BI376" i="97"/>
  <c r="BO375" i="97"/>
  <c r="BM375" i="97"/>
  <c r="BK375" i="97"/>
  <c r="BI375" i="97"/>
  <c r="BO374" i="97"/>
  <c r="BM374" i="97"/>
  <c r="BK374" i="97"/>
  <c r="BI374" i="97"/>
  <c r="BO373" i="97"/>
  <c r="BM373" i="97"/>
  <c r="BK373" i="97"/>
  <c r="BI373" i="97"/>
  <c r="BO372" i="97"/>
  <c r="BM372" i="97"/>
  <c r="BK372" i="97"/>
  <c r="BI372" i="97"/>
  <c r="BO371" i="97"/>
  <c r="BM371" i="97"/>
  <c r="BK371" i="97"/>
  <c r="BI371" i="97"/>
  <c r="BO370" i="97"/>
  <c r="BM370" i="97"/>
  <c r="BK370" i="97"/>
  <c r="BI370" i="97"/>
  <c r="BO369" i="97"/>
  <c r="BM369" i="97"/>
  <c r="BK369" i="97"/>
  <c r="BI369" i="97"/>
  <c r="BO368" i="97"/>
  <c r="BM368" i="97"/>
  <c r="BK368" i="97"/>
  <c r="BI368" i="97"/>
  <c r="BO367" i="97"/>
  <c r="BM367" i="97"/>
  <c r="BK367" i="97"/>
  <c r="BI367" i="97"/>
  <c r="BO366" i="97"/>
  <c r="BM366" i="97"/>
  <c r="BK366" i="97"/>
  <c r="BI366" i="97"/>
  <c r="BO365" i="97"/>
  <c r="BM365" i="97"/>
  <c r="BK365" i="97"/>
  <c r="BI365" i="97"/>
  <c r="BO364" i="97"/>
  <c r="BM364" i="97"/>
  <c r="BK364" i="97"/>
  <c r="BI364" i="97"/>
  <c r="BO363" i="97"/>
  <c r="BM363" i="97"/>
  <c r="BK363" i="97"/>
  <c r="BI363" i="97"/>
  <c r="BO362" i="97"/>
  <c r="BM362" i="97"/>
  <c r="BK362" i="97"/>
  <c r="BI362" i="97"/>
  <c r="BO361" i="97"/>
  <c r="BM361" i="97"/>
  <c r="BK361" i="97"/>
  <c r="BI361" i="97"/>
  <c r="BO360" i="97"/>
  <c r="BM360" i="97"/>
  <c r="BK360" i="97"/>
  <c r="BI360" i="97"/>
  <c r="BO359" i="97"/>
  <c r="BM359" i="97"/>
  <c r="BK359" i="97"/>
  <c r="BI359" i="97"/>
  <c r="BO358" i="97"/>
  <c r="BM358" i="97"/>
  <c r="BK358" i="97"/>
  <c r="BI358" i="97"/>
  <c r="BO357" i="97"/>
  <c r="BM357" i="97"/>
  <c r="BK357" i="97"/>
  <c r="BI357" i="97"/>
  <c r="BO356" i="97"/>
  <c r="BM356" i="97"/>
  <c r="BK356" i="97"/>
  <c r="BI356" i="97"/>
  <c r="BO355" i="97"/>
  <c r="BM355" i="97"/>
  <c r="BK355" i="97"/>
  <c r="BI355" i="97"/>
  <c r="BO354" i="97"/>
  <c r="BM354" i="97"/>
  <c r="BK354" i="97"/>
  <c r="BI354" i="97"/>
  <c r="BO353" i="97"/>
  <c r="BM353" i="97"/>
  <c r="BK353" i="97"/>
  <c r="BI353" i="97"/>
  <c r="BO352" i="97"/>
  <c r="BM352" i="97"/>
  <c r="BK352" i="97"/>
  <c r="BI352" i="97"/>
  <c r="BO351" i="97"/>
  <c r="BM351" i="97"/>
  <c r="BK351" i="97"/>
  <c r="BI351" i="97"/>
  <c r="BO350" i="97"/>
  <c r="BM350" i="97"/>
  <c r="BK350" i="97"/>
  <c r="BI350" i="97"/>
  <c r="BO349" i="97"/>
  <c r="BM349" i="97"/>
  <c r="BK349" i="97"/>
  <c r="BI349" i="97"/>
  <c r="BO348" i="97"/>
  <c r="BM348" i="97"/>
  <c r="BK348" i="97"/>
  <c r="BI348" i="97"/>
  <c r="BO347" i="97"/>
  <c r="BM347" i="97"/>
  <c r="BK347" i="97"/>
  <c r="BI347" i="97"/>
  <c r="BO346" i="97"/>
  <c r="BM346" i="97"/>
  <c r="BK346" i="97"/>
  <c r="BI346" i="97"/>
  <c r="BO345" i="97"/>
  <c r="BM345" i="97"/>
  <c r="BK345" i="97"/>
  <c r="BI345" i="97"/>
  <c r="BO344" i="97"/>
  <c r="BM344" i="97"/>
  <c r="BK344" i="97"/>
  <c r="BI344" i="97"/>
  <c r="BO343" i="97"/>
  <c r="BM343" i="97"/>
  <c r="BK343" i="97"/>
  <c r="BI343" i="97"/>
  <c r="BO342" i="97"/>
  <c r="BM342" i="97"/>
  <c r="BK342" i="97"/>
  <c r="BI342" i="97"/>
  <c r="BO341" i="97"/>
  <c r="BM341" i="97"/>
  <c r="BK341" i="97"/>
  <c r="BI341" i="97"/>
  <c r="BO340" i="97"/>
  <c r="BM340" i="97"/>
  <c r="BK340" i="97"/>
  <c r="BI340" i="97"/>
  <c r="BO339" i="97"/>
  <c r="BM339" i="97"/>
  <c r="BK339" i="97"/>
  <c r="BI339" i="97"/>
  <c r="BO338" i="97"/>
  <c r="BM338" i="97"/>
  <c r="BK338" i="97"/>
  <c r="BI338" i="97"/>
  <c r="BO337" i="97"/>
  <c r="BM337" i="97"/>
  <c r="BK337" i="97"/>
  <c r="BI337" i="97"/>
  <c r="BO336" i="97"/>
  <c r="BM336" i="97"/>
  <c r="BK336" i="97"/>
  <c r="BI336" i="97"/>
  <c r="BO335" i="97"/>
  <c r="BM335" i="97"/>
  <c r="BK335" i="97"/>
  <c r="BI335" i="97"/>
  <c r="BO334" i="97"/>
  <c r="BM334" i="97"/>
  <c r="BK334" i="97"/>
  <c r="BI334" i="97"/>
  <c r="BO333" i="97"/>
  <c r="BM333" i="97"/>
  <c r="BK333" i="97"/>
  <c r="BI333" i="97"/>
  <c r="BO332" i="97"/>
  <c r="BM332" i="97"/>
  <c r="BK332" i="97"/>
  <c r="BI332" i="97"/>
  <c r="BO331" i="97"/>
  <c r="BM331" i="97"/>
  <c r="BK331" i="97"/>
  <c r="BI331" i="97"/>
  <c r="BO330" i="97"/>
  <c r="BM330" i="97"/>
  <c r="BK330" i="97"/>
  <c r="BI330" i="97"/>
  <c r="BO329" i="97"/>
  <c r="BM329" i="97"/>
  <c r="BK329" i="97"/>
  <c r="BI329" i="97"/>
  <c r="BO328" i="97"/>
  <c r="BM328" i="97"/>
  <c r="BK328" i="97"/>
  <c r="BI328" i="97"/>
  <c r="BO327" i="97"/>
  <c r="BM327" i="97"/>
  <c r="BK327" i="97"/>
  <c r="BI327" i="97"/>
  <c r="BO326" i="97"/>
  <c r="BM326" i="97"/>
  <c r="BK326" i="97"/>
  <c r="BI326" i="97"/>
  <c r="BO325" i="97"/>
  <c r="BM325" i="97"/>
  <c r="BK325" i="97"/>
  <c r="BI325" i="97"/>
  <c r="BO324" i="97"/>
  <c r="BM324" i="97"/>
  <c r="BK324" i="97"/>
  <c r="BI324" i="97"/>
  <c r="BO323" i="97"/>
  <c r="BM323" i="97"/>
  <c r="BK323" i="97"/>
  <c r="BI323" i="97"/>
  <c r="BO322" i="97"/>
  <c r="BM322" i="97"/>
  <c r="BK322" i="97"/>
  <c r="BI322" i="97"/>
  <c r="BO321" i="97"/>
  <c r="BM321" i="97"/>
  <c r="BK321" i="97"/>
  <c r="BI321" i="97"/>
  <c r="BO320" i="97"/>
  <c r="BM320" i="97"/>
  <c r="BK320" i="97"/>
  <c r="BI320" i="97"/>
  <c r="BO319" i="97"/>
  <c r="BM319" i="97"/>
  <c r="BK319" i="97"/>
  <c r="BI319" i="97"/>
  <c r="BO318" i="97"/>
  <c r="BM318" i="97"/>
  <c r="BK318" i="97"/>
  <c r="BI318" i="97"/>
  <c r="BO317" i="97"/>
  <c r="BM317" i="97"/>
  <c r="BK317" i="97"/>
  <c r="BI317" i="97"/>
  <c r="BO316" i="97"/>
  <c r="BM316" i="97"/>
  <c r="BK316" i="97"/>
  <c r="BI316" i="97"/>
  <c r="BO315" i="97"/>
  <c r="BM315" i="97"/>
  <c r="BK315" i="97"/>
  <c r="BI315" i="97"/>
  <c r="BO314" i="97"/>
  <c r="BM314" i="97"/>
  <c r="BK314" i="97"/>
  <c r="BI314" i="97"/>
  <c r="BO313" i="97"/>
  <c r="BM313" i="97"/>
  <c r="BK313" i="97"/>
  <c r="BI313" i="97"/>
  <c r="BO312" i="97"/>
  <c r="BM312" i="97"/>
  <c r="BK312" i="97"/>
  <c r="BI312" i="97"/>
  <c r="BO311" i="97"/>
  <c r="BM311" i="97"/>
  <c r="BK311" i="97"/>
  <c r="BI311" i="97"/>
  <c r="BO310" i="97"/>
  <c r="BM310" i="97"/>
  <c r="BK310" i="97"/>
  <c r="BI310" i="97"/>
  <c r="BO309" i="97"/>
  <c r="BM309" i="97"/>
  <c r="BK309" i="97"/>
  <c r="BI309" i="97"/>
  <c r="BO308" i="97"/>
  <c r="BM308" i="97"/>
  <c r="BK308" i="97"/>
  <c r="BI308" i="97"/>
  <c r="BO307" i="97"/>
  <c r="BM307" i="97"/>
  <c r="BK307" i="97"/>
  <c r="BI307" i="97"/>
  <c r="BO306" i="97"/>
  <c r="BM306" i="97"/>
  <c r="BK306" i="97"/>
  <c r="BI306" i="97"/>
  <c r="BO305" i="97"/>
  <c r="BM305" i="97"/>
  <c r="BK305" i="97"/>
  <c r="BI305" i="97"/>
  <c r="BO304" i="97"/>
  <c r="BM304" i="97"/>
  <c r="BK304" i="97"/>
  <c r="BI304" i="97"/>
  <c r="BO303" i="97"/>
  <c r="BM303" i="97"/>
  <c r="BK303" i="97"/>
  <c r="BI303" i="97"/>
  <c r="BO302" i="97"/>
  <c r="BM302" i="97"/>
  <c r="BK302" i="97"/>
  <c r="BI302" i="97"/>
  <c r="BO301" i="97"/>
  <c r="BM301" i="97"/>
  <c r="BK301" i="97"/>
  <c r="BI301" i="97"/>
  <c r="BO300" i="97"/>
  <c r="BM300" i="97"/>
  <c r="BK300" i="97"/>
  <c r="BI300" i="97"/>
  <c r="BO299" i="97"/>
  <c r="BM299" i="97"/>
  <c r="BK299" i="97"/>
  <c r="BI299" i="97"/>
  <c r="BO298" i="97"/>
  <c r="BM298" i="97"/>
  <c r="BK298" i="97"/>
  <c r="BI298" i="97"/>
  <c r="BO297" i="97"/>
  <c r="BM297" i="97"/>
  <c r="BK297" i="97"/>
  <c r="BI297" i="97"/>
  <c r="BO296" i="97"/>
  <c r="BM296" i="97"/>
  <c r="BK296" i="97"/>
  <c r="BI296" i="97"/>
  <c r="BO295" i="97"/>
  <c r="BM295" i="97"/>
  <c r="BK295" i="97"/>
  <c r="BI295" i="97"/>
  <c r="BO294" i="97"/>
  <c r="BM294" i="97"/>
  <c r="BK294" i="97"/>
  <c r="BI294" i="97"/>
  <c r="BO293" i="97"/>
  <c r="BM293" i="97"/>
  <c r="BK293" i="97"/>
  <c r="BI293" i="97"/>
  <c r="BO292" i="97"/>
  <c r="BM292" i="97"/>
  <c r="BK292" i="97"/>
  <c r="BI292" i="97"/>
  <c r="BO291" i="97"/>
  <c r="BM291" i="97"/>
  <c r="BK291" i="97"/>
  <c r="BI291" i="97"/>
  <c r="BO290" i="97"/>
  <c r="BM290" i="97"/>
  <c r="BK290" i="97"/>
  <c r="BI290" i="97"/>
  <c r="BO289" i="97"/>
  <c r="BM289" i="97"/>
  <c r="BK289" i="97"/>
  <c r="BI289" i="97"/>
  <c r="BO288" i="97"/>
  <c r="BM288" i="97"/>
  <c r="BK288" i="97"/>
  <c r="BI288" i="97"/>
  <c r="BO287" i="97"/>
  <c r="BM287" i="97"/>
  <c r="BK287" i="97"/>
  <c r="BI287" i="97"/>
  <c r="BO286" i="97"/>
  <c r="BM286" i="97"/>
  <c r="BK286" i="97"/>
  <c r="BI286" i="97"/>
  <c r="BO285" i="97"/>
  <c r="BM285" i="97"/>
  <c r="BK285" i="97"/>
  <c r="BI285" i="97"/>
  <c r="BO284" i="97"/>
  <c r="BM284" i="97"/>
  <c r="BK284" i="97"/>
  <c r="BI284" i="97"/>
  <c r="BO283" i="97"/>
  <c r="BM283" i="97"/>
  <c r="BK283" i="97"/>
  <c r="BI283" i="97"/>
  <c r="BO282" i="97"/>
  <c r="BM282" i="97"/>
  <c r="BK282" i="97"/>
  <c r="BI282" i="97"/>
  <c r="BO281" i="97"/>
  <c r="BM281" i="97"/>
  <c r="BK281" i="97"/>
  <c r="BI281" i="97"/>
  <c r="BO280" i="97"/>
  <c r="BM280" i="97"/>
  <c r="BK280" i="97"/>
  <c r="BI280" i="97"/>
  <c r="BO279" i="97"/>
  <c r="BM279" i="97"/>
  <c r="BK279" i="97"/>
  <c r="BI279" i="97"/>
  <c r="BO278" i="97"/>
  <c r="BM278" i="97"/>
  <c r="BK278" i="97"/>
  <c r="BI278" i="97"/>
  <c r="BO277" i="97"/>
  <c r="BM277" i="97"/>
  <c r="BK277" i="97"/>
  <c r="BI277" i="97"/>
  <c r="BO276" i="97"/>
  <c r="BM276" i="97"/>
  <c r="BK276" i="97"/>
  <c r="BI276" i="97"/>
  <c r="BO275" i="97"/>
  <c r="BM275" i="97"/>
  <c r="BK275" i="97"/>
  <c r="BI275" i="97"/>
  <c r="BO274" i="97"/>
  <c r="BM274" i="97"/>
  <c r="BK274" i="97"/>
  <c r="BI274" i="97"/>
  <c r="BO273" i="97"/>
  <c r="BM273" i="97"/>
  <c r="BK273" i="97"/>
  <c r="BI273" i="97"/>
  <c r="BO272" i="97"/>
  <c r="BM272" i="97"/>
  <c r="BK272" i="97"/>
  <c r="BI272" i="97"/>
  <c r="BO271" i="97"/>
  <c r="BM271" i="97"/>
  <c r="BK271" i="97"/>
  <c r="BI271" i="97"/>
  <c r="BO270" i="97"/>
  <c r="BM270" i="97"/>
  <c r="BK270" i="97"/>
  <c r="BI270" i="97"/>
  <c r="BO269" i="97"/>
  <c r="BM269" i="97"/>
  <c r="BK269" i="97"/>
  <c r="BI269" i="97"/>
  <c r="BO268" i="97"/>
  <c r="BM268" i="97"/>
  <c r="BK268" i="97"/>
  <c r="BI268" i="97"/>
  <c r="BO267" i="97"/>
  <c r="BM267" i="97"/>
  <c r="BK267" i="97"/>
  <c r="BI267" i="97"/>
  <c r="BO266" i="97"/>
  <c r="BM266" i="97"/>
  <c r="BK266" i="97"/>
  <c r="BI266" i="97"/>
  <c r="BO265" i="97"/>
  <c r="BM265" i="97"/>
  <c r="BK265" i="97"/>
  <c r="BI265" i="97"/>
  <c r="BO264" i="97"/>
  <c r="BM264" i="97"/>
  <c r="BK264" i="97"/>
  <c r="BI264" i="97"/>
  <c r="BO263" i="97"/>
  <c r="BM263" i="97"/>
  <c r="BK263" i="97"/>
  <c r="BI263" i="97"/>
  <c r="BO262" i="97"/>
  <c r="BM262" i="97"/>
  <c r="BK262" i="97"/>
  <c r="BI262" i="97"/>
  <c r="BO261" i="97"/>
  <c r="BM261" i="97"/>
  <c r="BK261" i="97"/>
  <c r="BI261" i="97"/>
  <c r="BO260" i="97"/>
  <c r="BM260" i="97"/>
  <c r="BK260" i="97"/>
  <c r="BI260" i="97"/>
  <c r="BO259" i="97"/>
  <c r="BM259" i="97"/>
  <c r="BK259" i="97"/>
  <c r="BI259" i="97"/>
  <c r="BO258" i="97"/>
  <c r="BM258" i="97"/>
  <c r="BK258" i="97"/>
  <c r="BI258" i="97"/>
  <c r="BO257" i="97"/>
  <c r="BM257" i="97"/>
  <c r="BK257" i="97"/>
  <c r="BI257" i="97"/>
  <c r="BO256" i="97"/>
  <c r="BM256" i="97"/>
  <c r="BK256" i="97"/>
  <c r="BI256" i="97"/>
  <c r="BO255" i="97"/>
  <c r="BM255" i="97"/>
  <c r="BK255" i="97"/>
  <c r="BI255" i="97"/>
  <c r="BO254" i="97"/>
  <c r="BM254" i="97"/>
  <c r="BK254" i="97"/>
  <c r="BI254" i="97"/>
  <c r="BO253" i="97"/>
  <c r="BM253" i="97"/>
  <c r="BK253" i="97"/>
  <c r="BI253" i="97"/>
  <c r="BO252" i="97"/>
  <c r="BM252" i="97"/>
  <c r="BK252" i="97"/>
  <c r="BI252" i="97"/>
  <c r="BO251" i="97"/>
  <c r="BM251" i="97"/>
  <c r="BK251" i="97"/>
  <c r="BI251" i="97"/>
  <c r="BO250" i="97"/>
  <c r="BM250" i="97"/>
  <c r="BK250" i="97"/>
  <c r="BI250" i="97"/>
  <c r="BO249" i="97"/>
  <c r="BM249" i="97"/>
  <c r="BK249" i="97"/>
  <c r="BI249" i="97"/>
  <c r="BO248" i="97"/>
  <c r="BM248" i="97"/>
  <c r="BK248" i="97"/>
  <c r="BI248" i="97"/>
  <c r="BO247" i="97"/>
  <c r="BM247" i="97"/>
  <c r="BK247" i="97"/>
  <c r="BI247" i="97"/>
  <c r="BO246" i="97"/>
  <c r="BM246" i="97"/>
  <c r="BK246" i="97"/>
  <c r="BI246" i="97"/>
  <c r="BO245" i="97"/>
  <c r="BM245" i="97"/>
  <c r="BK245" i="97"/>
  <c r="BI245" i="97"/>
  <c r="BO244" i="97"/>
  <c r="BM244" i="97"/>
  <c r="BK244" i="97"/>
  <c r="BI244" i="97"/>
  <c r="BO243" i="97"/>
  <c r="BM243" i="97"/>
  <c r="BK243" i="97"/>
  <c r="BI243" i="97"/>
  <c r="BO242" i="97"/>
  <c r="BM242" i="97"/>
  <c r="BK242" i="97"/>
  <c r="BI242" i="97"/>
  <c r="BO241" i="97"/>
  <c r="BM241" i="97"/>
  <c r="BK241" i="97"/>
  <c r="BI241" i="97"/>
  <c r="BO240" i="97"/>
  <c r="BM240" i="97"/>
  <c r="BK240" i="97"/>
  <c r="BI240" i="97"/>
  <c r="BO239" i="97"/>
  <c r="BM239" i="97"/>
  <c r="BK239" i="97"/>
  <c r="BI239" i="97"/>
  <c r="BO238" i="97"/>
  <c r="BM238" i="97"/>
  <c r="BK238" i="97"/>
  <c r="BI238" i="97"/>
  <c r="BO237" i="97"/>
  <c r="BM237" i="97"/>
  <c r="BK237" i="97"/>
  <c r="BI237" i="97"/>
  <c r="BO236" i="97"/>
  <c r="BM236" i="97"/>
  <c r="BK236" i="97"/>
  <c r="BI236" i="97"/>
  <c r="BO235" i="97"/>
  <c r="BM235" i="97"/>
  <c r="BK235" i="97"/>
  <c r="BI235" i="97"/>
  <c r="BO234" i="97"/>
  <c r="BM234" i="97"/>
  <c r="BK234" i="97"/>
  <c r="BI234" i="97"/>
  <c r="BO233" i="97"/>
  <c r="BM233" i="97"/>
  <c r="BK233" i="97"/>
  <c r="BI233" i="97"/>
  <c r="BO232" i="97"/>
  <c r="BM232" i="97"/>
  <c r="BK232" i="97"/>
  <c r="BI232" i="97"/>
  <c r="BO231" i="97"/>
  <c r="BM231" i="97"/>
  <c r="BK231" i="97"/>
  <c r="BI231" i="97"/>
  <c r="BO230" i="97"/>
  <c r="BM230" i="97"/>
  <c r="BK230" i="97"/>
  <c r="BI230" i="97"/>
  <c r="BO229" i="97"/>
  <c r="BM229" i="97"/>
  <c r="BK229" i="97"/>
  <c r="BI229" i="97"/>
  <c r="BO228" i="97"/>
  <c r="BM228" i="97"/>
  <c r="BK228" i="97"/>
  <c r="BI228" i="97"/>
  <c r="BO227" i="97"/>
  <c r="BM227" i="97"/>
  <c r="BK227" i="97"/>
  <c r="BI227" i="97"/>
  <c r="BO226" i="97"/>
  <c r="BM226" i="97"/>
  <c r="BK226" i="97"/>
  <c r="BI226" i="97"/>
  <c r="BO225" i="97"/>
  <c r="BM225" i="97"/>
  <c r="BK225" i="97"/>
  <c r="BI225" i="97"/>
  <c r="BO224" i="97"/>
  <c r="BM224" i="97"/>
  <c r="BK224" i="97"/>
  <c r="BI224" i="97"/>
  <c r="BO223" i="97"/>
  <c r="BM223" i="97"/>
  <c r="BK223" i="97"/>
  <c r="BI223" i="97"/>
  <c r="BO222" i="97"/>
  <c r="BM222" i="97"/>
  <c r="BK222" i="97"/>
  <c r="BI222" i="97"/>
  <c r="BO221" i="97"/>
  <c r="BM221" i="97"/>
  <c r="BK221" i="97"/>
  <c r="BI221" i="97"/>
  <c r="BO220" i="97"/>
  <c r="BM220" i="97"/>
  <c r="BK220" i="97"/>
  <c r="BI220" i="97"/>
  <c r="BO219" i="97"/>
  <c r="BM219" i="97"/>
  <c r="BK219" i="97"/>
  <c r="BI219" i="97"/>
  <c r="BO218" i="97"/>
  <c r="BM218" i="97"/>
  <c r="BK218" i="97"/>
  <c r="BI218" i="97"/>
  <c r="BO217" i="97"/>
  <c r="BM217" i="97"/>
  <c r="BK217" i="97"/>
  <c r="BI217" i="97"/>
  <c r="BO216" i="97"/>
  <c r="BM216" i="97"/>
  <c r="BK216" i="97"/>
  <c r="BI216" i="97"/>
  <c r="BE216" i="97"/>
  <c r="BO215" i="97"/>
  <c r="BM215" i="97"/>
  <c r="BK215" i="97"/>
  <c r="BI215" i="97"/>
  <c r="BO214" i="97"/>
  <c r="BM214" i="97"/>
  <c r="BK214" i="97"/>
  <c r="BI214" i="97"/>
  <c r="BO213" i="97"/>
  <c r="BM213" i="97"/>
  <c r="BK213" i="97"/>
  <c r="BI213" i="97"/>
  <c r="BC213" i="97"/>
  <c r="BI212" i="97"/>
  <c r="BK212" i="97"/>
  <c r="BM212" i="97"/>
  <c r="BO212" i="97"/>
  <c r="BK211" i="97"/>
  <c r="AA211" i="97"/>
  <c r="C212" i="97"/>
  <c r="AC212" i="97" s="1"/>
  <c r="D212" i="97"/>
  <c r="AE212" i="97" s="1"/>
  <c r="E212" i="97"/>
  <c r="AG212" i="97" s="1"/>
  <c r="F212" i="97"/>
  <c r="AI212" i="97" s="1"/>
  <c r="G212" i="97"/>
  <c r="AK212" i="97" s="1"/>
  <c r="H212" i="97"/>
  <c r="AM212" i="97" s="1"/>
  <c r="I212" i="97"/>
  <c r="AO212" i="97" s="1"/>
  <c r="J212" i="97"/>
  <c r="AQ212" i="97" s="1"/>
  <c r="K212" i="97"/>
  <c r="AS212" i="97" s="1"/>
  <c r="L212" i="97"/>
  <c r="AU212" i="97" s="1"/>
  <c r="M212" i="97"/>
  <c r="AW212" i="97" s="1"/>
  <c r="N212" i="97"/>
  <c r="AY212" i="97" s="1"/>
  <c r="O212" i="97"/>
  <c r="BA212" i="97" s="1"/>
  <c r="P212" i="97"/>
  <c r="BC212" i="97" s="1"/>
  <c r="Q212" i="97"/>
  <c r="BE212" i="97" s="1"/>
  <c r="R212" i="97"/>
  <c r="BG212" i="97" s="1"/>
  <c r="S212" i="97"/>
  <c r="T212" i="97"/>
  <c r="U212" i="97"/>
  <c r="V212" i="97"/>
  <c r="C213" i="97"/>
  <c r="AC213" i="97" s="1"/>
  <c r="D213" i="97"/>
  <c r="AE213" i="97" s="1"/>
  <c r="E213" i="97"/>
  <c r="AG213" i="97" s="1"/>
  <c r="F213" i="97"/>
  <c r="AI213" i="97" s="1"/>
  <c r="G213" i="97"/>
  <c r="AK213" i="97" s="1"/>
  <c r="H213" i="97"/>
  <c r="AM213" i="97" s="1"/>
  <c r="I213" i="97"/>
  <c r="AO213" i="97" s="1"/>
  <c r="J213" i="97"/>
  <c r="AQ213" i="97" s="1"/>
  <c r="K213" i="97"/>
  <c r="AS213" i="97" s="1"/>
  <c r="L213" i="97"/>
  <c r="AU213" i="97" s="1"/>
  <c r="M213" i="97"/>
  <c r="AW213" i="97" s="1"/>
  <c r="N213" i="97"/>
  <c r="AY213" i="97" s="1"/>
  <c r="O213" i="97"/>
  <c r="BA213" i="97" s="1"/>
  <c r="P213" i="97"/>
  <c r="Q213" i="97"/>
  <c r="BE213" i="97" s="1"/>
  <c r="R213" i="97"/>
  <c r="BG213" i="97" s="1"/>
  <c r="S213" i="97"/>
  <c r="T213" i="97"/>
  <c r="U213" i="97"/>
  <c r="V213" i="97"/>
  <c r="C214" i="97"/>
  <c r="AC214" i="97" s="1"/>
  <c r="D214" i="97"/>
  <c r="AE214" i="97" s="1"/>
  <c r="E214" i="97"/>
  <c r="AG214" i="97" s="1"/>
  <c r="F214" i="97"/>
  <c r="AI214" i="97" s="1"/>
  <c r="G214" i="97"/>
  <c r="AK214" i="97" s="1"/>
  <c r="H214" i="97"/>
  <c r="AM214" i="97" s="1"/>
  <c r="I214" i="97"/>
  <c r="AO214" i="97" s="1"/>
  <c r="J214" i="97"/>
  <c r="AQ214" i="97" s="1"/>
  <c r="K214" i="97"/>
  <c r="AS214" i="97" s="1"/>
  <c r="L214" i="97"/>
  <c r="AU214" i="97" s="1"/>
  <c r="M214" i="97"/>
  <c r="AW214" i="97" s="1"/>
  <c r="N214" i="97"/>
  <c r="AY214" i="97" s="1"/>
  <c r="O214" i="97"/>
  <c r="BA214" i="97" s="1"/>
  <c r="P214" i="97"/>
  <c r="BC214" i="97" s="1"/>
  <c r="Q214" i="97"/>
  <c r="BE214" i="97" s="1"/>
  <c r="R214" i="97"/>
  <c r="BG214" i="97" s="1"/>
  <c r="S214" i="97"/>
  <c r="T214" i="97"/>
  <c r="U214" i="97"/>
  <c r="V214" i="97"/>
  <c r="C215" i="97"/>
  <c r="AC215" i="97" s="1"/>
  <c r="D215" i="97"/>
  <c r="AE215" i="97" s="1"/>
  <c r="E215" i="97"/>
  <c r="AG215" i="97" s="1"/>
  <c r="F215" i="97"/>
  <c r="AI215" i="97" s="1"/>
  <c r="G215" i="97"/>
  <c r="AK215" i="97" s="1"/>
  <c r="H215" i="97"/>
  <c r="AM215" i="97" s="1"/>
  <c r="I215" i="97"/>
  <c r="AO215" i="97" s="1"/>
  <c r="J215" i="97"/>
  <c r="AQ215" i="97" s="1"/>
  <c r="K215" i="97"/>
  <c r="AS215" i="97" s="1"/>
  <c r="L215" i="97"/>
  <c r="AU215" i="97" s="1"/>
  <c r="M215" i="97"/>
  <c r="AW215" i="97" s="1"/>
  <c r="N215" i="97"/>
  <c r="AY215" i="97" s="1"/>
  <c r="O215" i="97"/>
  <c r="BA215" i="97" s="1"/>
  <c r="P215" i="97"/>
  <c r="BC215" i="97" s="1"/>
  <c r="Q215" i="97"/>
  <c r="BE215" i="97" s="1"/>
  <c r="R215" i="97"/>
  <c r="BG215" i="97" s="1"/>
  <c r="S215" i="97"/>
  <c r="T215" i="97"/>
  <c r="U215" i="97"/>
  <c r="V215" i="97"/>
  <c r="C216" i="97"/>
  <c r="AC216" i="97" s="1"/>
  <c r="D216" i="97"/>
  <c r="AE216" i="97" s="1"/>
  <c r="E216" i="97"/>
  <c r="AG216" i="97" s="1"/>
  <c r="F216" i="97"/>
  <c r="AI216" i="97" s="1"/>
  <c r="G216" i="97"/>
  <c r="AK216" i="97" s="1"/>
  <c r="H216" i="97"/>
  <c r="AM216" i="97" s="1"/>
  <c r="I216" i="97"/>
  <c r="AO216" i="97" s="1"/>
  <c r="J216" i="97"/>
  <c r="AQ216" i="97" s="1"/>
  <c r="K216" i="97"/>
  <c r="AS216" i="97" s="1"/>
  <c r="L216" i="97"/>
  <c r="AU216" i="97" s="1"/>
  <c r="M216" i="97"/>
  <c r="AW216" i="97" s="1"/>
  <c r="N216" i="97"/>
  <c r="AY216" i="97" s="1"/>
  <c r="O216" i="97"/>
  <c r="BA216" i="97" s="1"/>
  <c r="P216" i="97"/>
  <c r="BC216" i="97" s="1"/>
  <c r="Q216" i="97"/>
  <c r="R216" i="97"/>
  <c r="BG216" i="97" s="1"/>
  <c r="S216" i="97"/>
  <c r="T216" i="97"/>
  <c r="U216" i="97"/>
  <c r="V216" i="97"/>
  <c r="C217" i="97"/>
  <c r="AC217" i="97" s="1"/>
  <c r="D217" i="97"/>
  <c r="AE217" i="97" s="1"/>
  <c r="E217" i="97"/>
  <c r="AG217" i="97" s="1"/>
  <c r="F217" i="97"/>
  <c r="AI217" i="97" s="1"/>
  <c r="G217" i="97"/>
  <c r="AK217" i="97" s="1"/>
  <c r="H217" i="97"/>
  <c r="AM217" i="97" s="1"/>
  <c r="I217" i="97"/>
  <c r="AO217" i="97" s="1"/>
  <c r="J217" i="97"/>
  <c r="AQ217" i="97" s="1"/>
  <c r="K217" i="97"/>
  <c r="AS217" i="97" s="1"/>
  <c r="L217" i="97"/>
  <c r="AU217" i="97" s="1"/>
  <c r="M217" i="97"/>
  <c r="AW217" i="97" s="1"/>
  <c r="N217" i="97"/>
  <c r="AY217" i="97" s="1"/>
  <c r="O217" i="97"/>
  <c r="BA217" i="97" s="1"/>
  <c r="P217" i="97"/>
  <c r="BC217" i="97" s="1"/>
  <c r="Q217" i="97"/>
  <c r="BE217" i="97" s="1"/>
  <c r="R217" i="97"/>
  <c r="BG217" i="97" s="1"/>
  <c r="S217" i="97"/>
  <c r="T217" i="97"/>
  <c r="U217" i="97"/>
  <c r="V217" i="97"/>
  <c r="C218" i="97"/>
  <c r="AC218" i="97" s="1"/>
  <c r="D218" i="97"/>
  <c r="AE218" i="97" s="1"/>
  <c r="E218" i="97"/>
  <c r="AG218" i="97" s="1"/>
  <c r="F218" i="97"/>
  <c r="AI218" i="97" s="1"/>
  <c r="G218" i="97"/>
  <c r="AK218" i="97" s="1"/>
  <c r="H218" i="97"/>
  <c r="AM218" i="97" s="1"/>
  <c r="I218" i="97"/>
  <c r="AO218" i="97" s="1"/>
  <c r="J218" i="97"/>
  <c r="AQ218" i="97" s="1"/>
  <c r="K218" i="97"/>
  <c r="AS218" i="97" s="1"/>
  <c r="L218" i="97"/>
  <c r="AU218" i="97" s="1"/>
  <c r="M218" i="97"/>
  <c r="AW218" i="97" s="1"/>
  <c r="N218" i="97"/>
  <c r="AY218" i="97" s="1"/>
  <c r="O218" i="97"/>
  <c r="BA218" i="97" s="1"/>
  <c r="P218" i="97"/>
  <c r="BC218" i="97" s="1"/>
  <c r="Q218" i="97"/>
  <c r="BE218" i="97" s="1"/>
  <c r="R218" i="97"/>
  <c r="BG218" i="97" s="1"/>
  <c r="S218" i="97"/>
  <c r="T218" i="97"/>
  <c r="U218" i="97"/>
  <c r="V218" i="97"/>
  <c r="C219" i="97"/>
  <c r="AC219" i="97" s="1"/>
  <c r="D219" i="97"/>
  <c r="AE219" i="97" s="1"/>
  <c r="E219" i="97"/>
  <c r="AG219" i="97" s="1"/>
  <c r="F219" i="97"/>
  <c r="AI219" i="97" s="1"/>
  <c r="G219" i="97"/>
  <c r="AK219" i="97" s="1"/>
  <c r="H219" i="97"/>
  <c r="AM219" i="97" s="1"/>
  <c r="I219" i="97"/>
  <c r="AO219" i="97" s="1"/>
  <c r="J219" i="97"/>
  <c r="AQ219" i="97" s="1"/>
  <c r="K219" i="97"/>
  <c r="AS219" i="97" s="1"/>
  <c r="L219" i="97"/>
  <c r="AU219" i="97" s="1"/>
  <c r="M219" i="97"/>
  <c r="AW219" i="97" s="1"/>
  <c r="N219" i="97"/>
  <c r="AY219" i="97" s="1"/>
  <c r="O219" i="97"/>
  <c r="BA219" i="97" s="1"/>
  <c r="P219" i="97"/>
  <c r="BC219" i="97" s="1"/>
  <c r="Q219" i="97"/>
  <c r="BE219" i="97" s="1"/>
  <c r="R219" i="97"/>
  <c r="BG219" i="97" s="1"/>
  <c r="S219" i="97"/>
  <c r="T219" i="97"/>
  <c r="U219" i="97"/>
  <c r="V219" i="97"/>
  <c r="C220" i="97"/>
  <c r="AC220" i="97" s="1"/>
  <c r="D220" i="97"/>
  <c r="AE220" i="97" s="1"/>
  <c r="E220" i="97"/>
  <c r="AG220" i="97" s="1"/>
  <c r="F220" i="97"/>
  <c r="AI220" i="97" s="1"/>
  <c r="G220" i="97"/>
  <c r="AK220" i="97" s="1"/>
  <c r="H220" i="97"/>
  <c r="AM220" i="97" s="1"/>
  <c r="I220" i="97"/>
  <c r="AO220" i="97" s="1"/>
  <c r="J220" i="97"/>
  <c r="AQ220" i="97" s="1"/>
  <c r="K220" i="97"/>
  <c r="AS220" i="97" s="1"/>
  <c r="L220" i="97"/>
  <c r="AU220" i="97" s="1"/>
  <c r="M220" i="97"/>
  <c r="AW220" i="97" s="1"/>
  <c r="N220" i="97"/>
  <c r="AY220" i="97" s="1"/>
  <c r="O220" i="97"/>
  <c r="BA220" i="97" s="1"/>
  <c r="P220" i="97"/>
  <c r="BC220" i="97" s="1"/>
  <c r="Q220" i="97"/>
  <c r="BE220" i="97" s="1"/>
  <c r="R220" i="97"/>
  <c r="BG220" i="97" s="1"/>
  <c r="S220" i="97"/>
  <c r="T220" i="97"/>
  <c r="U220" i="97"/>
  <c r="V220" i="97"/>
  <c r="C221" i="97"/>
  <c r="AC221" i="97" s="1"/>
  <c r="D221" i="97"/>
  <c r="AE221" i="97" s="1"/>
  <c r="E221" i="97"/>
  <c r="AG221" i="97" s="1"/>
  <c r="F221" i="97"/>
  <c r="AI221" i="97" s="1"/>
  <c r="G221" i="97"/>
  <c r="AK221" i="97" s="1"/>
  <c r="H221" i="97"/>
  <c r="AM221" i="97" s="1"/>
  <c r="I221" i="97"/>
  <c r="AO221" i="97" s="1"/>
  <c r="J221" i="97"/>
  <c r="AQ221" i="97" s="1"/>
  <c r="K221" i="97"/>
  <c r="AS221" i="97" s="1"/>
  <c r="L221" i="97"/>
  <c r="AU221" i="97" s="1"/>
  <c r="M221" i="97"/>
  <c r="AW221" i="97" s="1"/>
  <c r="N221" i="97"/>
  <c r="AY221" i="97" s="1"/>
  <c r="O221" i="97"/>
  <c r="BA221" i="97" s="1"/>
  <c r="P221" i="97"/>
  <c r="BC221" i="97" s="1"/>
  <c r="Q221" i="97"/>
  <c r="BE221" i="97" s="1"/>
  <c r="R221" i="97"/>
  <c r="BG221" i="97" s="1"/>
  <c r="S221" i="97"/>
  <c r="T221" i="97"/>
  <c r="U221" i="97"/>
  <c r="V221" i="97"/>
  <c r="C222" i="97"/>
  <c r="AC222" i="97" s="1"/>
  <c r="D222" i="97"/>
  <c r="AE222" i="97" s="1"/>
  <c r="E222" i="97"/>
  <c r="AG222" i="97" s="1"/>
  <c r="F222" i="97"/>
  <c r="AI222" i="97" s="1"/>
  <c r="G222" i="97"/>
  <c r="AK222" i="97" s="1"/>
  <c r="H222" i="97"/>
  <c r="AM222" i="97" s="1"/>
  <c r="I222" i="97"/>
  <c r="AO222" i="97" s="1"/>
  <c r="J222" i="97"/>
  <c r="AQ222" i="97" s="1"/>
  <c r="K222" i="97"/>
  <c r="AS222" i="97" s="1"/>
  <c r="L222" i="97"/>
  <c r="AU222" i="97" s="1"/>
  <c r="M222" i="97"/>
  <c r="AW222" i="97" s="1"/>
  <c r="N222" i="97"/>
  <c r="AY222" i="97" s="1"/>
  <c r="O222" i="97"/>
  <c r="BA222" i="97" s="1"/>
  <c r="P222" i="97"/>
  <c r="BC222" i="97" s="1"/>
  <c r="Q222" i="97"/>
  <c r="BE222" i="97" s="1"/>
  <c r="R222" i="97"/>
  <c r="BG222" i="97" s="1"/>
  <c r="S222" i="97"/>
  <c r="T222" i="97"/>
  <c r="U222" i="97"/>
  <c r="V222" i="97"/>
  <c r="C223" i="97"/>
  <c r="AC223" i="97" s="1"/>
  <c r="D223" i="97"/>
  <c r="AE223" i="97" s="1"/>
  <c r="E223" i="97"/>
  <c r="AG223" i="97" s="1"/>
  <c r="F223" i="97"/>
  <c r="AI223" i="97" s="1"/>
  <c r="G223" i="97"/>
  <c r="AK223" i="97" s="1"/>
  <c r="H223" i="97"/>
  <c r="AM223" i="97" s="1"/>
  <c r="I223" i="97"/>
  <c r="AO223" i="97" s="1"/>
  <c r="J223" i="97"/>
  <c r="AQ223" i="97" s="1"/>
  <c r="K223" i="97"/>
  <c r="AS223" i="97" s="1"/>
  <c r="L223" i="97"/>
  <c r="AU223" i="97" s="1"/>
  <c r="M223" i="97"/>
  <c r="AW223" i="97" s="1"/>
  <c r="N223" i="97"/>
  <c r="AY223" i="97" s="1"/>
  <c r="O223" i="97"/>
  <c r="BA223" i="97" s="1"/>
  <c r="P223" i="97"/>
  <c r="BC223" i="97" s="1"/>
  <c r="Q223" i="97"/>
  <c r="BE223" i="97" s="1"/>
  <c r="R223" i="97"/>
  <c r="BG223" i="97" s="1"/>
  <c r="S223" i="97"/>
  <c r="T223" i="97"/>
  <c r="U223" i="97"/>
  <c r="V223" i="97"/>
  <c r="C224" i="97"/>
  <c r="AC224" i="97" s="1"/>
  <c r="D224" i="97"/>
  <c r="AE224" i="97" s="1"/>
  <c r="E224" i="97"/>
  <c r="AG224" i="97" s="1"/>
  <c r="F224" i="97"/>
  <c r="AI224" i="97" s="1"/>
  <c r="G224" i="97"/>
  <c r="AK224" i="97" s="1"/>
  <c r="H224" i="97"/>
  <c r="AM224" i="97" s="1"/>
  <c r="I224" i="97"/>
  <c r="AO224" i="97" s="1"/>
  <c r="J224" i="97"/>
  <c r="AQ224" i="97" s="1"/>
  <c r="K224" i="97"/>
  <c r="AS224" i="97" s="1"/>
  <c r="L224" i="97"/>
  <c r="AU224" i="97" s="1"/>
  <c r="M224" i="97"/>
  <c r="AW224" i="97" s="1"/>
  <c r="N224" i="97"/>
  <c r="AY224" i="97" s="1"/>
  <c r="O224" i="97"/>
  <c r="BA224" i="97" s="1"/>
  <c r="P224" i="97"/>
  <c r="BC224" i="97" s="1"/>
  <c r="Q224" i="97"/>
  <c r="BE224" i="97" s="1"/>
  <c r="R224" i="97"/>
  <c r="BG224" i="97" s="1"/>
  <c r="S224" i="97"/>
  <c r="T224" i="97"/>
  <c r="U224" i="97"/>
  <c r="V224" i="97"/>
  <c r="C225" i="97"/>
  <c r="AC225" i="97" s="1"/>
  <c r="D225" i="97"/>
  <c r="AE225" i="97" s="1"/>
  <c r="E225" i="97"/>
  <c r="AG225" i="97" s="1"/>
  <c r="F225" i="97"/>
  <c r="AI225" i="97" s="1"/>
  <c r="G225" i="97"/>
  <c r="AK225" i="97" s="1"/>
  <c r="H225" i="97"/>
  <c r="AM225" i="97" s="1"/>
  <c r="I225" i="97"/>
  <c r="AO225" i="97" s="1"/>
  <c r="J225" i="97"/>
  <c r="AQ225" i="97" s="1"/>
  <c r="K225" i="97"/>
  <c r="AS225" i="97" s="1"/>
  <c r="L225" i="97"/>
  <c r="AU225" i="97" s="1"/>
  <c r="M225" i="97"/>
  <c r="AW225" i="97" s="1"/>
  <c r="N225" i="97"/>
  <c r="AY225" i="97" s="1"/>
  <c r="O225" i="97"/>
  <c r="BA225" i="97" s="1"/>
  <c r="P225" i="97"/>
  <c r="BC225" i="97" s="1"/>
  <c r="Q225" i="97"/>
  <c r="BE225" i="97" s="1"/>
  <c r="R225" i="97"/>
  <c r="BG225" i="97" s="1"/>
  <c r="S225" i="97"/>
  <c r="T225" i="97"/>
  <c r="U225" i="97"/>
  <c r="V225" i="97"/>
  <c r="C226" i="97"/>
  <c r="AC226" i="97" s="1"/>
  <c r="D226" i="97"/>
  <c r="AE226" i="97" s="1"/>
  <c r="E226" i="97"/>
  <c r="AG226" i="97" s="1"/>
  <c r="F226" i="97"/>
  <c r="AI226" i="97" s="1"/>
  <c r="G226" i="97"/>
  <c r="AK226" i="97" s="1"/>
  <c r="H226" i="97"/>
  <c r="AM226" i="97" s="1"/>
  <c r="I226" i="97"/>
  <c r="AO226" i="97" s="1"/>
  <c r="J226" i="97"/>
  <c r="AQ226" i="97" s="1"/>
  <c r="K226" i="97"/>
  <c r="AS226" i="97" s="1"/>
  <c r="L226" i="97"/>
  <c r="AU226" i="97" s="1"/>
  <c r="M226" i="97"/>
  <c r="AW226" i="97" s="1"/>
  <c r="N226" i="97"/>
  <c r="AY226" i="97" s="1"/>
  <c r="O226" i="97"/>
  <c r="BA226" i="97" s="1"/>
  <c r="P226" i="97"/>
  <c r="BC226" i="97" s="1"/>
  <c r="Q226" i="97"/>
  <c r="BE226" i="97" s="1"/>
  <c r="R226" i="97"/>
  <c r="BG226" i="97" s="1"/>
  <c r="S226" i="97"/>
  <c r="T226" i="97"/>
  <c r="U226" i="97"/>
  <c r="V226" i="97"/>
  <c r="C227" i="97"/>
  <c r="AC227" i="97" s="1"/>
  <c r="D227" i="97"/>
  <c r="AE227" i="97" s="1"/>
  <c r="E227" i="97"/>
  <c r="AG227" i="97" s="1"/>
  <c r="F227" i="97"/>
  <c r="AI227" i="97" s="1"/>
  <c r="G227" i="97"/>
  <c r="AK227" i="97" s="1"/>
  <c r="H227" i="97"/>
  <c r="AM227" i="97" s="1"/>
  <c r="I227" i="97"/>
  <c r="AO227" i="97" s="1"/>
  <c r="J227" i="97"/>
  <c r="AQ227" i="97" s="1"/>
  <c r="K227" i="97"/>
  <c r="AS227" i="97" s="1"/>
  <c r="L227" i="97"/>
  <c r="AU227" i="97" s="1"/>
  <c r="M227" i="97"/>
  <c r="AW227" i="97" s="1"/>
  <c r="N227" i="97"/>
  <c r="AY227" i="97" s="1"/>
  <c r="O227" i="97"/>
  <c r="BA227" i="97" s="1"/>
  <c r="P227" i="97"/>
  <c r="BC227" i="97" s="1"/>
  <c r="Q227" i="97"/>
  <c r="BE227" i="97" s="1"/>
  <c r="R227" i="97"/>
  <c r="BG227" i="97" s="1"/>
  <c r="S227" i="97"/>
  <c r="T227" i="97"/>
  <c r="U227" i="97"/>
  <c r="V227" i="97"/>
  <c r="C228" i="97"/>
  <c r="AC228" i="97" s="1"/>
  <c r="D228" i="97"/>
  <c r="AE228" i="97" s="1"/>
  <c r="E228" i="97"/>
  <c r="AG228" i="97" s="1"/>
  <c r="F228" i="97"/>
  <c r="AI228" i="97" s="1"/>
  <c r="G228" i="97"/>
  <c r="AK228" i="97" s="1"/>
  <c r="H228" i="97"/>
  <c r="AM228" i="97" s="1"/>
  <c r="I228" i="97"/>
  <c r="AO228" i="97" s="1"/>
  <c r="J228" i="97"/>
  <c r="AQ228" i="97" s="1"/>
  <c r="K228" i="97"/>
  <c r="AS228" i="97" s="1"/>
  <c r="L228" i="97"/>
  <c r="AU228" i="97" s="1"/>
  <c r="M228" i="97"/>
  <c r="AW228" i="97" s="1"/>
  <c r="N228" i="97"/>
  <c r="AY228" i="97" s="1"/>
  <c r="O228" i="97"/>
  <c r="BA228" i="97" s="1"/>
  <c r="P228" i="97"/>
  <c r="BC228" i="97" s="1"/>
  <c r="Q228" i="97"/>
  <c r="BE228" i="97" s="1"/>
  <c r="R228" i="97"/>
  <c r="BG228" i="97" s="1"/>
  <c r="S228" i="97"/>
  <c r="T228" i="97"/>
  <c r="U228" i="97"/>
  <c r="V228" i="97"/>
  <c r="C229" i="97"/>
  <c r="AC229" i="97" s="1"/>
  <c r="D229" i="97"/>
  <c r="AE229" i="97" s="1"/>
  <c r="E229" i="97"/>
  <c r="AG229" i="97" s="1"/>
  <c r="F229" i="97"/>
  <c r="AI229" i="97" s="1"/>
  <c r="G229" i="97"/>
  <c r="AK229" i="97" s="1"/>
  <c r="H229" i="97"/>
  <c r="AM229" i="97" s="1"/>
  <c r="I229" i="97"/>
  <c r="AO229" i="97" s="1"/>
  <c r="J229" i="97"/>
  <c r="AQ229" i="97" s="1"/>
  <c r="K229" i="97"/>
  <c r="AS229" i="97" s="1"/>
  <c r="L229" i="97"/>
  <c r="AU229" i="97" s="1"/>
  <c r="M229" i="97"/>
  <c r="AW229" i="97" s="1"/>
  <c r="N229" i="97"/>
  <c r="AY229" i="97" s="1"/>
  <c r="O229" i="97"/>
  <c r="BA229" i="97" s="1"/>
  <c r="P229" i="97"/>
  <c r="BC229" i="97" s="1"/>
  <c r="Q229" i="97"/>
  <c r="BE229" i="97" s="1"/>
  <c r="R229" i="97"/>
  <c r="BG229" i="97" s="1"/>
  <c r="S229" i="97"/>
  <c r="T229" i="97"/>
  <c r="U229" i="97"/>
  <c r="V229" i="97"/>
  <c r="C230" i="97"/>
  <c r="AC230" i="97" s="1"/>
  <c r="D230" i="97"/>
  <c r="AE230" i="97" s="1"/>
  <c r="E230" i="97"/>
  <c r="AG230" i="97" s="1"/>
  <c r="F230" i="97"/>
  <c r="AI230" i="97" s="1"/>
  <c r="G230" i="97"/>
  <c r="AK230" i="97" s="1"/>
  <c r="H230" i="97"/>
  <c r="AM230" i="97" s="1"/>
  <c r="I230" i="97"/>
  <c r="AO230" i="97" s="1"/>
  <c r="J230" i="97"/>
  <c r="AQ230" i="97" s="1"/>
  <c r="K230" i="97"/>
  <c r="AS230" i="97" s="1"/>
  <c r="L230" i="97"/>
  <c r="AU230" i="97" s="1"/>
  <c r="M230" i="97"/>
  <c r="AW230" i="97" s="1"/>
  <c r="N230" i="97"/>
  <c r="AY230" i="97" s="1"/>
  <c r="O230" i="97"/>
  <c r="BA230" i="97" s="1"/>
  <c r="P230" i="97"/>
  <c r="BC230" i="97" s="1"/>
  <c r="Q230" i="97"/>
  <c r="BE230" i="97" s="1"/>
  <c r="R230" i="97"/>
  <c r="BG230" i="97" s="1"/>
  <c r="S230" i="97"/>
  <c r="T230" i="97"/>
  <c r="U230" i="97"/>
  <c r="V230" i="97"/>
  <c r="C231" i="97"/>
  <c r="AC231" i="97" s="1"/>
  <c r="D231" i="97"/>
  <c r="AE231" i="97" s="1"/>
  <c r="E231" i="97"/>
  <c r="AG231" i="97" s="1"/>
  <c r="F231" i="97"/>
  <c r="AI231" i="97" s="1"/>
  <c r="G231" i="97"/>
  <c r="AK231" i="97" s="1"/>
  <c r="H231" i="97"/>
  <c r="AM231" i="97" s="1"/>
  <c r="I231" i="97"/>
  <c r="AO231" i="97" s="1"/>
  <c r="J231" i="97"/>
  <c r="AQ231" i="97" s="1"/>
  <c r="K231" i="97"/>
  <c r="AS231" i="97" s="1"/>
  <c r="L231" i="97"/>
  <c r="AU231" i="97" s="1"/>
  <c r="M231" i="97"/>
  <c r="AW231" i="97" s="1"/>
  <c r="N231" i="97"/>
  <c r="AY231" i="97" s="1"/>
  <c r="O231" i="97"/>
  <c r="BA231" i="97" s="1"/>
  <c r="P231" i="97"/>
  <c r="BC231" i="97" s="1"/>
  <c r="Q231" i="97"/>
  <c r="BE231" i="97" s="1"/>
  <c r="R231" i="97"/>
  <c r="BG231" i="97" s="1"/>
  <c r="S231" i="97"/>
  <c r="T231" i="97"/>
  <c r="U231" i="97"/>
  <c r="V231" i="97"/>
  <c r="C232" i="97"/>
  <c r="AC232" i="97" s="1"/>
  <c r="D232" i="97"/>
  <c r="AE232" i="97" s="1"/>
  <c r="E232" i="97"/>
  <c r="AG232" i="97" s="1"/>
  <c r="F232" i="97"/>
  <c r="AI232" i="97" s="1"/>
  <c r="G232" i="97"/>
  <c r="AK232" i="97" s="1"/>
  <c r="H232" i="97"/>
  <c r="AM232" i="97" s="1"/>
  <c r="I232" i="97"/>
  <c r="AO232" i="97" s="1"/>
  <c r="J232" i="97"/>
  <c r="AQ232" i="97" s="1"/>
  <c r="K232" i="97"/>
  <c r="AS232" i="97" s="1"/>
  <c r="L232" i="97"/>
  <c r="AU232" i="97" s="1"/>
  <c r="M232" i="97"/>
  <c r="AW232" i="97" s="1"/>
  <c r="N232" i="97"/>
  <c r="AY232" i="97" s="1"/>
  <c r="O232" i="97"/>
  <c r="BA232" i="97" s="1"/>
  <c r="P232" i="97"/>
  <c r="BC232" i="97" s="1"/>
  <c r="Q232" i="97"/>
  <c r="BE232" i="97" s="1"/>
  <c r="R232" i="97"/>
  <c r="BG232" i="97" s="1"/>
  <c r="S232" i="97"/>
  <c r="T232" i="97"/>
  <c r="U232" i="97"/>
  <c r="V232" i="97"/>
  <c r="C233" i="97"/>
  <c r="AC233" i="97" s="1"/>
  <c r="D233" i="97"/>
  <c r="AE233" i="97" s="1"/>
  <c r="E233" i="97"/>
  <c r="AG233" i="97" s="1"/>
  <c r="F233" i="97"/>
  <c r="AI233" i="97" s="1"/>
  <c r="G233" i="97"/>
  <c r="AK233" i="97" s="1"/>
  <c r="H233" i="97"/>
  <c r="AM233" i="97" s="1"/>
  <c r="I233" i="97"/>
  <c r="AO233" i="97" s="1"/>
  <c r="J233" i="97"/>
  <c r="AQ233" i="97" s="1"/>
  <c r="K233" i="97"/>
  <c r="AS233" i="97" s="1"/>
  <c r="L233" i="97"/>
  <c r="AU233" i="97" s="1"/>
  <c r="M233" i="97"/>
  <c r="AW233" i="97" s="1"/>
  <c r="N233" i="97"/>
  <c r="AY233" i="97" s="1"/>
  <c r="O233" i="97"/>
  <c r="BA233" i="97" s="1"/>
  <c r="P233" i="97"/>
  <c r="BC233" i="97" s="1"/>
  <c r="Q233" i="97"/>
  <c r="BE233" i="97" s="1"/>
  <c r="R233" i="97"/>
  <c r="BG233" i="97" s="1"/>
  <c r="S233" i="97"/>
  <c r="T233" i="97"/>
  <c r="U233" i="97"/>
  <c r="V233" i="97"/>
  <c r="C234" i="97"/>
  <c r="AC234" i="97" s="1"/>
  <c r="D234" i="97"/>
  <c r="AE234" i="97" s="1"/>
  <c r="E234" i="97"/>
  <c r="AG234" i="97" s="1"/>
  <c r="F234" i="97"/>
  <c r="AI234" i="97" s="1"/>
  <c r="G234" i="97"/>
  <c r="AK234" i="97" s="1"/>
  <c r="H234" i="97"/>
  <c r="AM234" i="97" s="1"/>
  <c r="I234" i="97"/>
  <c r="AO234" i="97" s="1"/>
  <c r="J234" i="97"/>
  <c r="AQ234" i="97" s="1"/>
  <c r="K234" i="97"/>
  <c r="AS234" i="97" s="1"/>
  <c r="L234" i="97"/>
  <c r="AU234" i="97" s="1"/>
  <c r="M234" i="97"/>
  <c r="AW234" i="97" s="1"/>
  <c r="N234" i="97"/>
  <c r="AY234" i="97" s="1"/>
  <c r="O234" i="97"/>
  <c r="BA234" i="97" s="1"/>
  <c r="P234" i="97"/>
  <c r="BC234" i="97" s="1"/>
  <c r="Q234" i="97"/>
  <c r="BE234" i="97" s="1"/>
  <c r="R234" i="97"/>
  <c r="BG234" i="97" s="1"/>
  <c r="S234" i="97"/>
  <c r="T234" i="97"/>
  <c r="U234" i="97"/>
  <c r="V234" i="97"/>
  <c r="C235" i="97"/>
  <c r="AC235" i="97" s="1"/>
  <c r="D235" i="97"/>
  <c r="AE235" i="97" s="1"/>
  <c r="E235" i="97"/>
  <c r="AG235" i="97" s="1"/>
  <c r="F235" i="97"/>
  <c r="AI235" i="97" s="1"/>
  <c r="G235" i="97"/>
  <c r="AK235" i="97" s="1"/>
  <c r="H235" i="97"/>
  <c r="AM235" i="97" s="1"/>
  <c r="I235" i="97"/>
  <c r="AO235" i="97" s="1"/>
  <c r="J235" i="97"/>
  <c r="AQ235" i="97" s="1"/>
  <c r="K235" i="97"/>
  <c r="AS235" i="97" s="1"/>
  <c r="L235" i="97"/>
  <c r="AU235" i="97" s="1"/>
  <c r="M235" i="97"/>
  <c r="AW235" i="97" s="1"/>
  <c r="N235" i="97"/>
  <c r="AY235" i="97" s="1"/>
  <c r="O235" i="97"/>
  <c r="BA235" i="97" s="1"/>
  <c r="P235" i="97"/>
  <c r="BC235" i="97" s="1"/>
  <c r="Q235" i="97"/>
  <c r="BE235" i="97" s="1"/>
  <c r="R235" i="97"/>
  <c r="BG235" i="97" s="1"/>
  <c r="S235" i="97"/>
  <c r="T235" i="97"/>
  <c r="U235" i="97"/>
  <c r="V235" i="97"/>
  <c r="C236" i="97"/>
  <c r="AC236" i="97" s="1"/>
  <c r="D236" i="97"/>
  <c r="AE236" i="97" s="1"/>
  <c r="E236" i="97"/>
  <c r="AG236" i="97" s="1"/>
  <c r="F236" i="97"/>
  <c r="AI236" i="97" s="1"/>
  <c r="G236" i="97"/>
  <c r="AK236" i="97" s="1"/>
  <c r="H236" i="97"/>
  <c r="AM236" i="97" s="1"/>
  <c r="I236" i="97"/>
  <c r="AO236" i="97" s="1"/>
  <c r="J236" i="97"/>
  <c r="AQ236" i="97" s="1"/>
  <c r="K236" i="97"/>
  <c r="AS236" i="97" s="1"/>
  <c r="L236" i="97"/>
  <c r="AU236" i="97" s="1"/>
  <c r="M236" i="97"/>
  <c r="AW236" i="97" s="1"/>
  <c r="N236" i="97"/>
  <c r="AY236" i="97" s="1"/>
  <c r="O236" i="97"/>
  <c r="BA236" i="97" s="1"/>
  <c r="P236" i="97"/>
  <c r="BC236" i="97" s="1"/>
  <c r="Q236" i="97"/>
  <c r="BE236" i="97" s="1"/>
  <c r="R236" i="97"/>
  <c r="BG236" i="97" s="1"/>
  <c r="S236" i="97"/>
  <c r="T236" i="97"/>
  <c r="U236" i="97"/>
  <c r="V236" i="97"/>
  <c r="C237" i="97"/>
  <c r="AC237" i="97" s="1"/>
  <c r="D237" i="97"/>
  <c r="AE237" i="97" s="1"/>
  <c r="E237" i="97"/>
  <c r="AG237" i="97" s="1"/>
  <c r="F237" i="97"/>
  <c r="AI237" i="97" s="1"/>
  <c r="G237" i="97"/>
  <c r="AK237" i="97" s="1"/>
  <c r="H237" i="97"/>
  <c r="AM237" i="97" s="1"/>
  <c r="I237" i="97"/>
  <c r="AO237" i="97" s="1"/>
  <c r="J237" i="97"/>
  <c r="AQ237" i="97" s="1"/>
  <c r="K237" i="97"/>
  <c r="AS237" i="97" s="1"/>
  <c r="L237" i="97"/>
  <c r="AU237" i="97" s="1"/>
  <c r="M237" i="97"/>
  <c r="AW237" i="97" s="1"/>
  <c r="N237" i="97"/>
  <c r="AY237" i="97" s="1"/>
  <c r="O237" i="97"/>
  <c r="BA237" i="97" s="1"/>
  <c r="P237" i="97"/>
  <c r="BC237" i="97" s="1"/>
  <c r="Q237" i="97"/>
  <c r="BE237" i="97" s="1"/>
  <c r="R237" i="97"/>
  <c r="BG237" i="97" s="1"/>
  <c r="S237" i="97"/>
  <c r="T237" i="97"/>
  <c r="U237" i="97"/>
  <c r="V237" i="97"/>
  <c r="C238" i="97"/>
  <c r="AC238" i="97" s="1"/>
  <c r="D238" i="97"/>
  <c r="AE238" i="97" s="1"/>
  <c r="E238" i="97"/>
  <c r="AG238" i="97" s="1"/>
  <c r="F238" i="97"/>
  <c r="AI238" i="97" s="1"/>
  <c r="G238" i="97"/>
  <c r="AK238" i="97" s="1"/>
  <c r="H238" i="97"/>
  <c r="AM238" i="97" s="1"/>
  <c r="I238" i="97"/>
  <c r="AO238" i="97" s="1"/>
  <c r="J238" i="97"/>
  <c r="AQ238" i="97" s="1"/>
  <c r="K238" i="97"/>
  <c r="AS238" i="97" s="1"/>
  <c r="L238" i="97"/>
  <c r="AU238" i="97" s="1"/>
  <c r="M238" i="97"/>
  <c r="AW238" i="97" s="1"/>
  <c r="N238" i="97"/>
  <c r="AY238" i="97" s="1"/>
  <c r="O238" i="97"/>
  <c r="BA238" i="97" s="1"/>
  <c r="P238" i="97"/>
  <c r="BC238" i="97" s="1"/>
  <c r="Q238" i="97"/>
  <c r="BE238" i="97" s="1"/>
  <c r="R238" i="97"/>
  <c r="BG238" i="97" s="1"/>
  <c r="S238" i="97"/>
  <c r="T238" i="97"/>
  <c r="U238" i="97"/>
  <c r="V238" i="97"/>
  <c r="C239" i="97"/>
  <c r="AC239" i="97" s="1"/>
  <c r="D239" i="97"/>
  <c r="AE239" i="97" s="1"/>
  <c r="E239" i="97"/>
  <c r="AG239" i="97" s="1"/>
  <c r="F239" i="97"/>
  <c r="AI239" i="97" s="1"/>
  <c r="G239" i="97"/>
  <c r="AK239" i="97" s="1"/>
  <c r="H239" i="97"/>
  <c r="AM239" i="97" s="1"/>
  <c r="I239" i="97"/>
  <c r="AO239" i="97" s="1"/>
  <c r="J239" i="97"/>
  <c r="AQ239" i="97" s="1"/>
  <c r="K239" i="97"/>
  <c r="AS239" i="97" s="1"/>
  <c r="L239" i="97"/>
  <c r="AU239" i="97" s="1"/>
  <c r="M239" i="97"/>
  <c r="AW239" i="97" s="1"/>
  <c r="N239" i="97"/>
  <c r="AY239" i="97" s="1"/>
  <c r="O239" i="97"/>
  <c r="BA239" i="97" s="1"/>
  <c r="P239" i="97"/>
  <c r="BC239" i="97" s="1"/>
  <c r="Q239" i="97"/>
  <c r="BE239" i="97" s="1"/>
  <c r="R239" i="97"/>
  <c r="BG239" i="97" s="1"/>
  <c r="S239" i="97"/>
  <c r="T239" i="97"/>
  <c r="U239" i="97"/>
  <c r="V239" i="97"/>
  <c r="C240" i="97"/>
  <c r="AC240" i="97" s="1"/>
  <c r="D240" i="97"/>
  <c r="AE240" i="97" s="1"/>
  <c r="E240" i="97"/>
  <c r="AG240" i="97" s="1"/>
  <c r="F240" i="97"/>
  <c r="AI240" i="97" s="1"/>
  <c r="G240" i="97"/>
  <c r="AK240" i="97" s="1"/>
  <c r="H240" i="97"/>
  <c r="AM240" i="97" s="1"/>
  <c r="I240" i="97"/>
  <c r="AO240" i="97" s="1"/>
  <c r="J240" i="97"/>
  <c r="AQ240" i="97" s="1"/>
  <c r="K240" i="97"/>
  <c r="AS240" i="97" s="1"/>
  <c r="L240" i="97"/>
  <c r="AU240" i="97" s="1"/>
  <c r="M240" i="97"/>
  <c r="AW240" i="97" s="1"/>
  <c r="N240" i="97"/>
  <c r="AY240" i="97" s="1"/>
  <c r="O240" i="97"/>
  <c r="BA240" i="97" s="1"/>
  <c r="P240" i="97"/>
  <c r="BC240" i="97" s="1"/>
  <c r="Q240" i="97"/>
  <c r="BE240" i="97" s="1"/>
  <c r="R240" i="97"/>
  <c r="BG240" i="97" s="1"/>
  <c r="S240" i="97"/>
  <c r="T240" i="97"/>
  <c r="U240" i="97"/>
  <c r="V240" i="97"/>
  <c r="C241" i="97"/>
  <c r="AC241" i="97" s="1"/>
  <c r="D241" i="97"/>
  <c r="AE241" i="97" s="1"/>
  <c r="E241" i="97"/>
  <c r="AG241" i="97" s="1"/>
  <c r="F241" i="97"/>
  <c r="AI241" i="97" s="1"/>
  <c r="G241" i="97"/>
  <c r="AK241" i="97" s="1"/>
  <c r="H241" i="97"/>
  <c r="AM241" i="97" s="1"/>
  <c r="I241" i="97"/>
  <c r="AO241" i="97" s="1"/>
  <c r="J241" i="97"/>
  <c r="AQ241" i="97" s="1"/>
  <c r="K241" i="97"/>
  <c r="AS241" i="97" s="1"/>
  <c r="L241" i="97"/>
  <c r="AU241" i="97" s="1"/>
  <c r="M241" i="97"/>
  <c r="AW241" i="97" s="1"/>
  <c r="N241" i="97"/>
  <c r="AY241" i="97" s="1"/>
  <c r="O241" i="97"/>
  <c r="BA241" i="97" s="1"/>
  <c r="P241" i="97"/>
  <c r="BC241" i="97" s="1"/>
  <c r="Q241" i="97"/>
  <c r="BE241" i="97" s="1"/>
  <c r="R241" i="97"/>
  <c r="BG241" i="97" s="1"/>
  <c r="S241" i="97"/>
  <c r="T241" i="97"/>
  <c r="U241" i="97"/>
  <c r="V241" i="97"/>
  <c r="C242" i="97"/>
  <c r="AC242" i="97" s="1"/>
  <c r="D242" i="97"/>
  <c r="AE242" i="97" s="1"/>
  <c r="E242" i="97"/>
  <c r="AG242" i="97" s="1"/>
  <c r="F242" i="97"/>
  <c r="AI242" i="97" s="1"/>
  <c r="G242" i="97"/>
  <c r="AK242" i="97" s="1"/>
  <c r="H242" i="97"/>
  <c r="AM242" i="97" s="1"/>
  <c r="I242" i="97"/>
  <c r="AO242" i="97" s="1"/>
  <c r="J242" i="97"/>
  <c r="AQ242" i="97" s="1"/>
  <c r="K242" i="97"/>
  <c r="AS242" i="97" s="1"/>
  <c r="L242" i="97"/>
  <c r="AU242" i="97" s="1"/>
  <c r="M242" i="97"/>
  <c r="AW242" i="97" s="1"/>
  <c r="N242" i="97"/>
  <c r="AY242" i="97" s="1"/>
  <c r="O242" i="97"/>
  <c r="BA242" i="97" s="1"/>
  <c r="P242" i="97"/>
  <c r="BC242" i="97" s="1"/>
  <c r="Q242" i="97"/>
  <c r="BE242" i="97" s="1"/>
  <c r="R242" i="97"/>
  <c r="BG242" i="97" s="1"/>
  <c r="S242" i="97"/>
  <c r="T242" i="97"/>
  <c r="U242" i="97"/>
  <c r="V242" i="97"/>
  <c r="C243" i="97"/>
  <c r="AC243" i="97" s="1"/>
  <c r="D243" i="97"/>
  <c r="AE243" i="97" s="1"/>
  <c r="E243" i="97"/>
  <c r="AG243" i="97" s="1"/>
  <c r="F243" i="97"/>
  <c r="AI243" i="97" s="1"/>
  <c r="G243" i="97"/>
  <c r="AK243" i="97" s="1"/>
  <c r="H243" i="97"/>
  <c r="AM243" i="97" s="1"/>
  <c r="I243" i="97"/>
  <c r="AO243" i="97" s="1"/>
  <c r="J243" i="97"/>
  <c r="AQ243" i="97" s="1"/>
  <c r="K243" i="97"/>
  <c r="AS243" i="97" s="1"/>
  <c r="L243" i="97"/>
  <c r="AU243" i="97" s="1"/>
  <c r="M243" i="97"/>
  <c r="AW243" i="97" s="1"/>
  <c r="N243" i="97"/>
  <c r="AY243" i="97" s="1"/>
  <c r="O243" i="97"/>
  <c r="BA243" i="97" s="1"/>
  <c r="P243" i="97"/>
  <c r="BC243" i="97" s="1"/>
  <c r="Q243" i="97"/>
  <c r="BE243" i="97" s="1"/>
  <c r="R243" i="97"/>
  <c r="BG243" i="97" s="1"/>
  <c r="S243" i="97"/>
  <c r="T243" i="97"/>
  <c r="U243" i="97"/>
  <c r="V243" i="97"/>
  <c r="C244" i="97"/>
  <c r="AC244" i="97" s="1"/>
  <c r="D244" i="97"/>
  <c r="AE244" i="97" s="1"/>
  <c r="E244" i="97"/>
  <c r="AG244" i="97" s="1"/>
  <c r="F244" i="97"/>
  <c r="AI244" i="97" s="1"/>
  <c r="G244" i="97"/>
  <c r="AK244" i="97" s="1"/>
  <c r="H244" i="97"/>
  <c r="AM244" i="97" s="1"/>
  <c r="I244" i="97"/>
  <c r="AO244" i="97" s="1"/>
  <c r="J244" i="97"/>
  <c r="AQ244" i="97" s="1"/>
  <c r="K244" i="97"/>
  <c r="AS244" i="97" s="1"/>
  <c r="L244" i="97"/>
  <c r="AU244" i="97" s="1"/>
  <c r="M244" i="97"/>
  <c r="AW244" i="97" s="1"/>
  <c r="N244" i="97"/>
  <c r="AY244" i="97" s="1"/>
  <c r="O244" i="97"/>
  <c r="BA244" i="97" s="1"/>
  <c r="P244" i="97"/>
  <c r="BC244" i="97" s="1"/>
  <c r="Q244" i="97"/>
  <c r="BE244" i="97" s="1"/>
  <c r="R244" i="97"/>
  <c r="BG244" i="97" s="1"/>
  <c r="S244" i="97"/>
  <c r="T244" i="97"/>
  <c r="U244" i="97"/>
  <c r="V244" i="97"/>
  <c r="C245" i="97"/>
  <c r="AC245" i="97" s="1"/>
  <c r="D245" i="97"/>
  <c r="AE245" i="97" s="1"/>
  <c r="E245" i="97"/>
  <c r="AG245" i="97" s="1"/>
  <c r="F245" i="97"/>
  <c r="AI245" i="97" s="1"/>
  <c r="G245" i="97"/>
  <c r="AK245" i="97" s="1"/>
  <c r="H245" i="97"/>
  <c r="AM245" i="97" s="1"/>
  <c r="I245" i="97"/>
  <c r="AO245" i="97" s="1"/>
  <c r="J245" i="97"/>
  <c r="AQ245" i="97" s="1"/>
  <c r="K245" i="97"/>
  <c r="AS245" i="97" s="1"/>
  <c r="L245" i="97"/>
  <c r="AU245" i="97" s="1"/>
  <c r="M245" i="97"/>
  <c r="AW245" i="97" s="1"/>
  <c r="N245" i="97"/>
  <c r="AY245" i="97" s="1"/>
  <c r="O245" i="97"/>
  <c r="BA245" i="97" s="1"/>
  <c r="P245" i="97"/>
  <c r="BC245" i="97" s="1"/>
  <c r="Q245" i="97"/>
  <c r="BE245" i="97" s="1"/>
  <c r="R245" i="97"/>
  <c r="BG245" i="97" s="1"/>
  <c r="S245" i="97"/>
  <c r="T245" i="97"/>
  <c r="U245" i="97"/>
  <c r="V245" i="97"/>
  <c r="C246" i="97"/>
  <c r="AC246" i="97" s="1"/>
  <c r="D246" i="97"/>
  <c r="AE246" i="97" s="1"/>
  <c r="E246" i="97"/>
  <c r="AG246" i="97" s="1"/>
  <c r="F246" i="97"/>
  <c r="AI246" i="97" s="1"/>
  <c r="G246" i="97"/>
  <c r="AK246" i="97" s="1"/>
  <c r="H246" i="97"/>
  <c r="AM246" i="97" s="1"/>
  <c r="I246" i="97"/>
  <c r="AO246" i="97" s="1"/>
  <c r="J246" i="97"/>
  <c r="AQ246" i="97" s="1"/>
  <c r="K246" i="97"/>
  <c r="AS246" i="97" s="1"/>
  <c r="L246" i="97"/>
  <c r="AU246" i="97" s="1"/>
  <c r="M246" i="97"/>
  <c r="AW246" i="97" s="1"/>
  <c r="N246" i="97"/>
  <c r="AY246" i="97" s="1"/>
  <c r="O246" i="97"/>
  <c r="BA246" i="97" s="1"/>
  <c r="P246" i="97"/>
  <c r="BC246" i="97" s="1"/>
  <c r="Q246" i="97"/>
  <c r="BE246" i="97" s="1"/>
  <c r="R246" i="97"/>
  <c r="BG246" i="97" s="1"/>
  <c r="S246" i="97"/>
  <c r="T246" i="97"/>
  <c r="U246" i="97"/>
  <c r="V246" i="97"/>
  <c r="C247" i="97"/>
  <c r="AC247" i="97" s="1"/>
  <c r="D247" i="97"/>
  <c r="AE247" i="97" s="1"/>
  <c r="E247" i="97"/>
  <c r="AG247" i="97" s="1"/>
  <c r="F247" i="97"/>
  <c r="AI247" i="97" s="1"/>
  <c r="G247" i="97"/>
  <c r="AK247" i="97" s="1"/>
  <c r="H247" i="97"/>
  <c r="AM247" i="97" s="1"/>
  <c r="I247" i="97"/>
  <c r="AO247" i="97" s="1"/>
  <c r="J247" i="97"/>
  <c r="AQ247" i="97" s="1"/>
  <c r="K247" i="97"/>
  <c r="AS247" i="97" s="1"/>
  <c r="L247" i="97"/>
  <c r="AU247" i="97" s="1"/>
  <c r="M247" i="97"/>
  <c r="AW247" i="97" s="1"/>
  <c r="N247" i="97"/>
  <c r="AY247" i="97" s="1"/>
  <c r="O247" i="97"/>
  <c r="BA247" i="97" s="1"/>
  <c r="P247" i="97"/>
  <c r="BC247" i="97" s="1"/>
  <c r="Q247" i="97"/>
  <c r="BE247" i="97" s="1"/>
  <c r="R247" i="97"/>
  <c r="BG247" i="97" s="1"/>
  <c r="S247" i="97"/>
  <c r="T247" i="97"/>
  <c r="U247" i="97"/>
  <c r="V247" i="97"/>
  <c r="C248" i="97"/>
  <c r="AC248" i="97" s="1"/>
  <c r="D248" i="97"/>
  <c r="AE248" i="97" s="1"/>
  <c r="E248" i="97"/>
  <c r="AG248" i="97" s="1"/>
  <c r="F248" i="97"/>
  <c r="AI248" i="97" s="1"/>
  <c r="G248" i="97"/>
  <c r="AK248" i="97" s="1"/>
  <c r="H248" i="97"/>
  <c r="AM248" i="97" s="1"/>
  <c r="I248" i="97"/>
  <c r="AO248" i="97" s="1"/>
  <c r="J248" i="97"/>
  <c r="AQ248" i="97" s="1"/>
  <c r="K248" i="97"/>
  <c r="AS248" i="97" s="1"/>
  <c r="L248" i="97"/>
  <c r="AU248" i="97" s="1"/>
  <c r="M248" i="97"/>
  <c r="AW248" i="97" s="1"/>
  <c r="N248" i="97"/>
  <c r="AY248" i="97" s="1"/>
  <c r="O248" i="97"/>
  <c r="BA248" i="97" s="1"/>
  <c r="P248" i="97"/>
  <c r="BC248" i="97" s="1"/>
  <c r="Q248" i="97"/>
  <c r="BE248" i="97" s="1"/>
  <c r="R248" i="97"/>
  <c r="BG248" i="97" s="1"/>
  <c r="S248" i="97"/>
  <c r="T248" i="97"/>
  <c r="U248" i="97"/>
  <c r="V248" i="97"/>
  <c r="C249" i="97"/>
  <c r="AC249" i="97" s="1"/>
  <c r="D249" i="97"/>
  <c r="AE249" i="97" s="1"/>
  <c r="E249" i="97"/>
  <c r="AG249" i="97" s="1"/>
  <c r="F249" i="97"/>
  <c r="AI249" i="97" s="1"/>
  <c r="G249" i="97"/>
  <c r="AK249" i="97" s="1"/>
  <c r="H249" i="97"/>
  <c r="AM249" i="97" s="1"/>
  <c r="I249" i="97"/>
  <c r="AO249" i="97" s="1"/>
  <c r="J249" i="97"/>
  <c r="AQ249" i="97" s="1"/>
  <c r="K249" i="97"/>
  <c r="AS249" i="97" s="1"/>
  <c r="L249" i="97"/>
  <c r="AU249" i="97" s="1"/>
  <c r="M249" i="97"/>
  <c r="AW249" i="97" s="1"/>
  <c r="N249" i="97"/>
  <c r="AY249" i="97" s="1"/>
  <c r="O249" i="97"/>
  <c r="BA249" i="97" s="1"/>
  <c r="P249" i="97"/>
  <c r="BC249" i="97" s="1"/>
  <c r="Q249" i="97"/>
  <c r="BE249" i="97" s="1"/>
  <c r="R249" i="97"/>
  <c r="BG249" i="97" s="1"/>
  <c r="S249" i="97"/>
  <c r="T249" i="97"/>
  <c r="U249" i="97"/>
  <c r="V249" i="97"/>
  <c r="C250" i="97"/>
  <c r="AC250" i="97" s="1"/>
  <c r="D250" i="97"/>
  <c r="AE250" i="97" s="1"/>
  <c r="E250" i="97"/>
  <c r="AG250" i="97" s="1"/>
  <c r="F250" i="97"/>
  <c r="AI250" i="97" s="1"/>
  <c r="G250" i="97"/>
  <c r="AK250" i="97" s="1"/>
  <c r="H250" i="97"/>
  <c r="AM250" i="97" s="1"/>
  <c r="I250" i="97"/>
  <c r="AO250" i="97" s="1"/>
  <c r="J250" i="97"/>
  <c r="AQ250" i="97" s="1"/>
  <c r="K250" i="97"/>
  <c r="AS250" i="97" s="1"/>
  <c r="L250" i="97"/>
  <c r="AU250" i="97" s="1"/>
  <c r="M250" i="97"/>
  <c r="AW250" i="97" s="1"/>
  <c r="N250" i="97"/>
  <c r="AY250" i="97" s="1"/>
  <c r="O250" i="97"/>
  <c r="BA250" i="97" s="1"/>
  <c r="P250" i="97"/>
  <c r="BC250" i="97" s="1"/>
  <c r="Q250" i="97"/>
  <c r="BE250" i="97" s="1"/>
  <c r="R250" i="97"/>
  <c r="BG250" i="97" s="1"/>
  <c r="S250" i="97"/>
  <c r="T250" i="97"/>
  <c r="U250" i="97"/>
  <c r="V250" i="97"/>
  <c r="C251" i="97"/>
  <c r="AC251" i="97" s="1"/>
  <c r="D251" i="97"/>
  <c r="AE251" i="97" s="1"/>
  <c r="E251" i="97"/>
  <c r="AG251" i="97" s="1"/>
  <c r="F251" i="97"/>
  <c r="AI251" i="97" s="1"/>
  <c r="G251" i="97"/>
  <c r="AK251" i="97" s="1"/>
  <c r="H251" i="97"/>
  <c r="AM251" i="97" s="1"/>
  <c r="I251" i="97"/>
  <c r="AO251" i="97" s="1"/>
  <c r="J251" i="97"/>
  <c r="AQ251" i="97" s="1"/>
  <c r="K251" i="97"/>
  <c r="AS251" i="97" s="1"/>
  <c r="L251" i="97"/>
  <c r="AU251" i="97" s="1"/>
  <c r="M251" i="97"/>
  <c r="AW251" i="97" s="1"/>
  <c r="N251" i="97"/>
  <c r="AY251" i="97" s="1"/>
  <c r="O251" i="97"/>
  <c r="BA251" i="97" s="1"/>
  <c r="P251" i="97"/>
  <c r="BC251" i="97" s="1"/>
  <c r="Q251" i="97"/>
  <c r="BE251" i="97" s="1"/>
  <c r="R251" i="97"/>
  <c r="BG251" i="97" s="1"/>
  <c r="S251" i="97"/>
  <c r="T251" i="97"/>
  <c r="U251" i="97"/>
  <c r="V251" i="97"/>
  <c r="C252" i="97"/>
  <c r="AC252" i="97" s="1"/>
  <c r="D252" i="97"/>
  <c r="AE252" i="97" s="1"/>
  <c r="E252" i="97"/>
  <c r="AG252" i="97" s="1"/>
  <c r="F252" i="97"/>
  <c r="AI252" i="97" s="1"/>
  <c r="G252" i="97"/>
  <c r="AK252" i="97" s="1"/>
  <c r="H252" i="97"/>
  <c r="AM252" i="97" s="1"/>
  <c r="I252" i="97"/>
  <c r="AO252" i="97" s="1"/>
  <c r="J252" i="97"/>
  <c r="AQ252" i="97" s="1"/>
  <c r="K252" i="97"/>
  <c r="AS252" i="97" s="1"/>
  <c r="L252" i="97"/>
  <c r="AU252" i="97" s="1"/>
  <c r="M252" i="97"/>
  <c r="AW252" i="97" s="1"/>
  <c r="N252" i="97"/>
  <c r="AY252" i="97" s="1"/>
  <c r="O252" i="97"/>
  <c r="BA252" i="97" s="1"/>
  <c r="P252" i="97"/>
  <c r="BC252" i="97" s="1"/>
  <c r="Q252" i="97"/>
  <c r="BE252" i="97" s="1"/>
  <c r="R252" i="97"/>
  <c r="BG252" i="97" s="1"/>
  <c r="S252" i="97"/>
  <c r="T252" i="97"/>
  <c r="U252" i="97"/>
  <c r="V252" i="97"/>
  <c r="C253" i="97"/>
  <c r="AC253" i="97" s="1"/>
  <c r="D253" i="97"/>
  <c r="AE253" i="97" s="1"/>
  <c r="E253" i="97"/>
  <c r="AG253" i="97" s="1"/>
  <c r="F253" i="97"/>
  <c r="AI253" i="97" s="1"/>
  <c r="G253" i="97"/>
  <c r="AK253" i="97" s="1"/>
  <c r="H253" i="97"/>
  <c r="AM253" i="97" s="1"/>
  <c r="I253" i="97"/>
  <c r="AO253" i="97" s="1"/>
  <c r="J253" i="97"/>
  <c r="AQ253" i="97" s="1"/>
  <c r="K253" i="97"/>
  <c r="AS253" i="97" s="1"/>
  <c r="L253" i="97"/>
  <c r="AU253" i="97" s="1"/>
  <c r="M253" i="97"/>
  <c r="AW253" i="97" s="1"/>
  <c r="N253" i="97"/>
  <c r="AY253" i="97" s="1"/>
  <c r="O253" i="97"/>
  <c r="BA253" i="97" s="1"/>
  <c r="P253" i="97"/>
  <c r="BC253" i="97" s="1"/>
  <c r="Q253" i="97"/>
  <c r="BE253" i="97" s="1"/>
  <c r="R253" i="97"/>
  <c r="BG253" i="97" s="1"/>
  <c r="S253" i="97"/>
  <c r="T253" i="97"/>
  <c r="U253" i="97"/>
  <c r="V253" i="97"/>
  <c r="C254" i="97"/>
  <c r="AC254" i="97" s="1"/>
  <c r="D254" i="97"/>
  <c r="AE254" i="97" s="1"/>
  <c r="E254" i="97"/>
  <c r="AG254" i="97" s="1"/>
  <c r="F254" i="97"/>
  <c r="AI254" i="97" s="1"/>
  <c r="G254" i="97"/>
  <c r="AK254" i="97" s="1"/>
  <c r="H254" i="97"/>
  <c r="AM254" i="97" s="1"/>
  <c r="I254" i="97"/>
  <c r="AO254" i="97" s="1"/>
  <c r="J254" i="97"/>
  <c r="AQ254" i="97" s="1"/>
  <c r="K254" i="97"/>
  <c r="AS254" i="97" s="1"/>
  <c r="L254" i="97"/>
  <c r="AU254" i="97" s="1"/>
  <c r="M254" i="97"/>
  <c r="AW254" i="97" s="1"/>
  <c r="N254" i="97"/>
  <c r="AY254" i="97" s="1"/>
  <c r="O254" i="97"/>
  <c r="BA254" i="97" s="1"/>
  <c r="P254" i="97"/>
  <c r="BC254" i="97" s="1"/>
  <c r="Q254" i="97"/>
  <c r="BE254" i="97" s="1"/>
  <c r="R254" i="97"/>
  <c r="BG254" i="97" s="1"/>
  <c r="S254" i="97"/>
  <c r="T254" i="97"/>
  <c r="U254" i="97"/>
  <c r="V254" i="97"/>
  <c r="C255" i="97"/>
  <c r="AC255" i="97" s="1"/>
  <c r="D255" i="97"/>
  <c r="AE255" i="97" s="1"/>
  <c r="E255" i="97"/>
  <c r="AG255" i="97" s="1"/>
  <c r="F255" i="97"/>
  <c r="AI255" i="97" s="1"/>
  <c r="G255" i="97"/>
  <c r="AK255" i="97" s="1"/>
  <c r="H255" i="97"/>
  <c r="AM255" i="97" s="1"/>
  <c r="I255" i="97"/>
  <c r="AO255" i="97" s="1"/>
  <c r="J255" i="97"/>
  <c r="AQ255" i="97" s="1"/>
  <c r="K255" i="97"/>
  <c r="AS255" i="97" s="1"/>
  <c r="L255" i="97"/>
  <c r="AU255" i="97" s="1"/>
  <c r="M255" i="97"/>
  <c r="AW255" i="97" s="1"/>
  <c r="N255" i="97"/>
  <c r="AY255" i="97" s="1"/>
  <c r="O255" i="97"/>
  <c r="BA255" i="97" s="1"/>
  <c r="P255" i="97"/>
  <c r="BC255" i="97" s="1"/>
  <c r="Q255" i="97"/>
  <c r="BE255" i="97" s="1"/>
  <c r="R255" i="97"/>
  <c r="BG255" i="97" s="1"/>
  <c r="S255" i="97"/>
  <c r="T255" i="97"/>
  <c r="U255" i="97"/>
  <c r="V255" i="97"/>
  <c r="C256" i="97"/>
  <c r="AC256" i="97" s="1"/>
  <c r="D256" i="97"/>
  <c r="AE256" i="97" s="1"/>
  <c r="E256" i="97"/>
  <c r="AG256" i="97" s="1"/>
  <c r="F256" i="97"/>
  <c r="AI256" i="97" s="1"/>
  <c r="G256" i="97"/>
  <c r="AK256" i="97" s="1"/>
  <c r="H256" i="97"/>
  <c r="AM256" i="97" s="1"/>
  <c r="I256" i="97"/>
  <c r="AO256" i="97" s="1"/>
  <c r="J256" i="97"/>
  <c r="AQ256" i="97" s="1"/>
  <c r="K256" i="97"/>
  <c r="AS256" i="97" s="1"/>
  <c r="L256" i="97"/>
  <c r="AU256" i="97" s="1"/>
  <c r="M256" i="97"/>
  <c r="AW256" i="97" s="1"/>
  <c r="N256" i="97"/>
  <c r="AY256" i="97" s="1"/>
  <c r="O256" i="97"/>
  <c r="BA256" i="97" s="1"/>
  <c r="P256" i="97"/>
  <c r="BC256" i="97" s="1"/>
  <c r="Q256" i="97"/>
  <c r="BE256" i="97" s="1"/>
  <c r="R256" i="97"/>
  <c r="BG256" i="97" s="1"/>
  <c r="S256" i="97"/>
  <c r="T256" i="97"/>
  <c r="U256" i="97"/>
  <c r="V256" i="97"/>
  <c r="C257" i="97"/>
  <c r="AC257" i="97" s="1"/>
  <c r="D257" i="97"/>
  <c r="AE257" i="97" s="1"/>
  <c r="E257" i="97"/>
  <c r="AG257" i="97" s="1"/>
  <c r="F257" i="97"/>
  <c r="AI257" i="97" s="1"/>
  <c r="G257" i="97"/>
  <c r="AK257" i="97" s="1"/>
  <c r="H257" i="97"/>
  <c r="AM257" i="97" s="1"/>
  <c r="I257" i="97"/>
  <c r="AO257" i="97" s="1"/>
  <c r="J257" i="97"/>
  <c r="AQ257" i="97" s="1"/>
  <c r="K257" i="97"/>
  <c r="AS257" i="97" s="1"/>
  <c r="L257" i="97"/>
  <c r="AU257" i="97" s="1"/>
  <c r="M257" i="97"/>
  <c r="AW257" i="97" s="1"/>
  <c r="N257" i="97"/>
  <c r="AY257" i="97" s="1"/>
  <c r="O257" i="97"/>
  <c r="BA257" i="97" s="1"/>
  <c r="P257" i="97"/>
  <c r="BC257" i="97" s="1"/>
  <c r="Q257" i="97"/>
  <c r="BE257" i="97" s="1"/>
  <c r="R257" i="97"/>
  <c r="BG257" i="97" s="1"/>
  <c r="S257" i="97"/>
  <c r="T257" i="97"/>
  <c r="U257" i="97"/>
  <c r="V257" i="97"/>
  <c r="C258" i="97"/>
  <c r="AC258" i="97" s="1"/>
  <c r="D258" i="97"/>
  <c r="AE258" i="97" s="1"/>
  <c r="E258" i="97"/>
  <c r="AG258" i="97" s="1"/>
  <c r="F258" i="97"/>
  <c r="AI258" i="97" s="1"/>
  <c r="G258" i="97"/>
  <c r="AK258" i="97" s="1"/>
  <c r="H258" i="97"/>
  <c r="AM258" i="97" s="1"/>
  <c r="I258" i="97"/>
  <c r="AO258" i="97" s="1"/>
  <c r="J258" i="97"/>
  <c r="AQ258" i="97" s="1"/>
  <c r="K258" i="97"/>
  <c r="AS258" i="97" s="1"/>
  <c r="L258" i="97"/>
  <c r="AU258" i="97" s="1"/>
  <c r="M258" i="97"/>
  <c r="AW258" i="97" s="1"/>
  <c r="N258" i="97"/>
  <c r="AY258" i="97" s="1"/>
  <c r="O258" i="97"/>
  <c r="BA258" i="97" s="1"/>
  <c r="P258" i="97"/>
  <c r="BC258" i="97" s="1"/>
  <c r="Q258" i="97"/>
  <c r="BE258" i="97" s="1"/>
  <c r="R258" i="97"/>
  <c r="BG258" i="97" s="1"/>
  <c r="S258" i="97"/>
  <c r="T258" i="97"/>
  <c r="U258" i="97"/>
  <c r="V258" i="97"/>
  <c r="C259" i="97"/>
  <c r="AC259" i="97" s="1"/>
  <c r="D259" i="97"/>
  <c r="AE259" i="97" s="1"/>
  <c r="E259" i="97"/>
  <c r="AG259" i="97" s="1"/>
  <c r="F259" i="97"/>
  <c r="AI259" i="97" s="1"/>
  <c r="G259" i="97"/>
  <c r="AK259" i="97" s="1"/>
  <c r="H259" i="97"/>
  <c r="AM259" i="97" s="1"/>
  <c r="I259" i="97"/>
  <c r="AO259" i="97" s="1"/>
  <c r="J259" i="97"/>
  <c r="AQ259" i="97" s="1"/>
  <c r="K259" i="97"/>
  <c r="AS259" i="97" s="1"/>
  <c r="L259" i="97"/>
  <c r="AU259" i="97" s="1"/>
  <c r="M259" i="97"/>
  <c r="AW259" i="97" s="1"/>
  <c r="N259" i="97"/>
  <c r="AY259" i="97" s="1"/>
  <c r="O259" i="97"/>
  <c r="BA259" i="97" s="1"/>
  <c r="P259" i="97"/>
  <c r="BC259" i="97" s="1"/>
  <c r="Q259" i="97"/>
  <c r="BE259" i="97" s="1"/>
  <c r="R259" i="97"/>
  <c r="BG259" i="97" s="1"/>
  <c r="S259" i="97"/>
  <c r="T259" i="97"/>
  <c r="U259" i="97"/>
  <c r="V259" i="97"/>
  <c r="C260" i="97"/>
  <c r="AC260" i="97" s="1"/>
  <c r="D260" i="97"/>
  <c r="AE260" i="97" s="1"/>
  <c r="E260" i="97"/>
  <c r="AG260" i="97" s="1"/>
  <c r="F260" i="97"/>
  <c r="AI260" i="97" s="1"/>
  <c r="G260" i="97"/>
  <c r="AK260" i="97" s="1"/>
  <c r="H260" i="97"/>
  <c r="AM260" i="97" s="1"/>
  <c r="I260" i="97"/>
  <c r="AO260" i="97" s="1"/>
  <c r="J260" i="97"/>
  <c r="AQ260" i="97" s="1"/>
  <c r="K260" i="97"/>
  <c r="AS260" i="97" s="1"/>
  <c r="L260" i="97"/>
  <c r="AU260" i="97" s="1"/>
  <c r="M260" i="97"/>
  <c r="AW260" i="97" s="1"/>
  <c r="N260" i="97"/>
  <c r="AY260" i="97" s="1"/>
  <c r="O260" i="97"/>
  <c r="BA260" i="97" s="1"/>
  <c r="P260" i="97"/>
  <c r="BC260" i="97" s="1"/>
  <c r="Q260" i="97"/>
  <c r="BE260" i="97" s="1"/>
  <c r="R260" i="97"/>
  <c r="BG260" i="97" s="1"/>
  <c r="S260" i="97"/>
  <c r="T260" i="97"/>
  <c r="U260" i="97"/>
  <c r="V260" i="97"/>
  <c r="C261" i="97"/>
  <c r="AC261" i="97" s="1"/>
  <c r="D261" i="97"/>
  <c r="AE261" i="97" s="1"/>
  <c r="E261" i="97"/>
  <c r="AG261" i="97" s="1"/>
  <c r="F261" i="97"/>
  <c r="AI261" i="97" s="1"/>
  <c r="G261" i="97"/>
  <c r="AK261" i="97" s="1"/>
  <c r="H261" i="97"/>
  <c r="AM261" i="97" s="1"/>
  <c r="I261" i="97"/>
  <c r="AO261" i="97" s="1"/>
  <c r="J261" i="97"/>
  <c r="AQ261" i="97" s="1"/>
  <c r="K261" i="97"/>
  <c r="AS261" i="97" s="1"/>
  <c r="L261" i="97"/>
  <c r="AU261" i="97" s="1"/>
  <c r="M261" i="97"/>
  <c r="AW261" i="97" s="1"/>
  <c r="N261" i="97"/>
  <c r="AY261" i="97" s="1"/>
  <c r="O261" i="97"/>
  <c r="BA261" i="97" s="1"/>
  <c r="P261" i="97"/>
  <c r="BC261" i="97" s="1"/>
  <c r="Q261" i="97"/>
  <c r="BE261" i="97" s="1"/>
  <c r="R261" i="97"/>
  <c r="BG261" i="97" s="1"/>
  <c r="S261" i="97"/>
  <c r="T261" i="97"/>
  <c r="U261" i="97"/>
  <c r="V261" i="97"/>
  <c r="C262" i="97"/>
  <c r="AC262" i="97" s="1"/>
  <c r="D262" i="97"/>
  <c r="AE262" i="97" s="1"/>
  <c r="E262" i="97"/>
  <c r="AG262" i="97" s="1"/>
  <c r="F262" i="97"/>
  <c r="AI262" i="97" s="1"/>
  <c r="G262" i="97"/>
  <c r="AK262" i="97" s="1"/>
  <c r="H262" i="97"/>
  <c r="AM262" i="97" s="1"/>
  <c r="I262" i="97"/>
  <c r="AO262" i="97" s="1"/>
  <c r="J262" i="97"/>
  <c r="AQ262" i="97" s="1"/>
  <c r="K262" i="97"/>
  <c r="AS262" i="97" s="1"/>
  <c r="L262" i="97"/>
  <c r="AU262" i="97" s="1"/>
  <c r="M262" i="97"/>
  <c r="AW262" i="97" s="1"/>
  <c r="N262" i="97"/>
  <c r="AY262" i="97" s="1"/>
  <c r="O262" i="97"/>
  <c r="BA262" i="97" s="1"/>
  <c r="P262" i="97"/>
  <c r="BC262" i="97" s="1"/>
  <c r="Q262" i="97"/>
  <c r="BE262" i="97" s="1"/>
  <c r="R262" i="97"/>
  <c r="BG262" i="97" s="1"/>
  <c r="S262" i="97"/>
  <c r="T262" i="97"/>
  <c r="U262" i="97"/>
  <c r="V262" i="97"/>
  <c r="C263" i="97"/>
  <c r="AC263" i="97" s="1"/>
  <c r="D263" i="97"/>
  <c r="AE263" i="97" s="1"/>
  <c r="E263" i="97"/>
  <c r="AG263" i="97" s="1"/>
  <c r="F263" i="97"/>
  <c r="AI263" i="97" s="1"/>
  <c r="G263" i="97"/>
  <c r="AK263" i="97" s="1"/>
  <c r="H263" i="97"/>
  <c r="AM263" i="97" s="1"/>
  <c r="I263" i="97"/>
  <c r="AO263" i="97" s="1"/>
  <c r="J263" i="97"/>
  <c r="AQ263" i="97" s="1"/>
  <c r="K263" i="97"/>
  <c r="AS263" i="97" s="1"/>
  <c r="L263" i="97"/>
  <c r="AU263" i="97" s="1"/>
  <c r="M263" i="97"/>
  <c r="AW263" i="97" s="1"/>
  <c r="N263" i="97"/>
  <c r="AY263" i="97" s="1"/>
  <c r="O263" i="97"/>
  <c r="BA263" i="97" s="1"/>
  <c r="P263" i="97"/>
  <c r="BC263" i="97" s="1"/>
  <c r="Q263" i="97"/>
  <c r="BE263" i="97" s="1"/>
  <c r="R263" i="97"/>
  <c r="BG263" i="97" s="1"/>
  <c r="S263" i="97"/>
  <c r="T263" i="97"/>
  <c r="U263" i="97"/>
  <c r="V263" i="97"/>
  <c r="C264" i="97"/>
  <c r="AC264" i="97" s="1"/>
  <c r="D264" i="97"/>
  <c r="AE264" i="97" s="1"/>
  <c r="E264" i="97"/>
  <c r="AG264" i="97" s="1"/>
  <c r="F264" i="97"/>
  <c r="AI264" i="97" s="1"/>
  <c r="G264" i="97"/>
  <c r="AK264" i="97" s="1"/>
  <c r="H264" i="97"/>
  <c r="AM264" i="97" s="1"/>
  <c r="I264" i="97"/>
  <c r="AO264" i="97" s="1"/>
  <c r="J264" i="97"/>
  <c r="AQ264" i="97" s="1"/>
  <c r="K264" i="97"/>
  <c r="AS264" i="97" s="1"/>
  <c r="L264" i="97"/>
  <c r="AU264" i="97" s="1"/>
  <c r="M264" i="97"/>
  <c r="AW264" i="97" s="1"/>
  <c r="N264" i="97"/>
  <c r="AY264" i="97" s="1"/>
  <c r="O264" i="97"/>
  <c r="BA264" i="97" s="1"/>
  <c r="P264" i="97"/>
  <c r="BC264" i="97" s="1"/>
  <c r="Q264" i="97"/>
  <c r="BE264" i="97" s="1"/>
  <c r="R264" i="97"/>
  <c r="BG264" i="97" s="1"/>
  <c r="S264" i="97"/>
  <c r="T264" i="97"/>
  <c r="U264" i="97"/>
  <c r="V264" i="97"/>
  <c r="C265" i="97"/>
  <c r="AC265" i="97" s="1"/>
  <c r="D265" i="97"/>
  <c r="AE265" i="97" s="1"/>
  <c r="E265" i="97"/>
  <c r="AG265" i="97" s="1"/>
  <c r="F265" i="97"/>
  <c r="AI265" i="97" s="1"/>
  <c r="G265" i="97"/>
  <c r="AK265" i="97" s="1"/>
  <c r="H265" i="97"/>
  <c r="AM265" i="97" s="1"/>
  <c r="I265" i="97"/>
  <c r="AO265" i="97" s="1"/>
  <c r="J265" i="97"/>
  <c r="AQ265" i="97" s="1"/>
  <c r="K265" i="97"/>
  <c r="AS265" i="97" s="1"/>
  <c r="L265" i="97"/>
  <c r="AU265" i="97" s="1"/>
  <c r="M265" i="97"/>
  <c r="AW265" i="97" s="1"/>
  <c r="N265" i="97"/>
  <c r="AY265" i="97" s="1"/>
  <c r="O265" i="97"/>
  <c r="BA265" i="97" s="1"/>
  <c r="P265" i="97"/>
  <c r="BC265" i="97" s="1"/>
  <c r="Q265" i="97"/>
  <c r="BE265" i="97" s="1"/>
  <c r="R265" i="97"/>
  <c r="BG265" i="97" s="1"/>
  <c r="S265" i="97"/>
  <c r="T265" i="97"/>
  <c r="U265" i="97"/>
  <c r="V265" i="97"/>
  <c r="C266" i="97"/>
  <c r="AC266" i="97" s="1"/>
  <c r="D266" i="97"/>
  <c r="AE266" i="97" s="1"/>
  <c r="E266" i="97"/>
  <c r="AG266" i="97" s="1"/>
  <c r="F266" i="97"/>
  <c r="AI266" i="97" s="1"/>
  <c r="G266" i="97"/>
  <c r="AK266" i="97" s="1"/>
  <c r="H266" i="97"/>
  <c r="AM266" i="97" s="1"/>
  <c r="I266" i="97"/>
  <c r="AO266" i="97" s="1"/>
  <c r="J266" i="97"/>
  <c r="AQ266" i="97" s="1"/>
  <c r="K266" i="97"/>
  <c r="AS266" i="97" s="1"/>
  <c r="L266" i="97"/>
  <c r="AU266" i="97" s="1"/>
  <c r="M266" i="97"/>
  <c r="AW266" i="97" s="1"/>
  <c r="N266" i="97"/>
  <c r="AY266" i="97" s="1"/>
  <c r="O266" i="97"/>
  <c r="BA266" i="97" s="1"/>
  <c r="P266" i="97"/>
  <c r="BC266" i="97" s="1"/>
  <c r="Q266" i="97"/>
  <c r="BE266" i="97" s="1"/>
  <c r="R266" i="97"/>
  <c r="BG266" i="97" s="1"/>
  <c r="S266" i="97"/>
  <c r="T266" i="97"/>
  <c r="U266" i="97"/>
  <c r="V266" i="97"/>
  <c r="C267" i="97"/>
  <c r="AC267" i="97" s="1"/>
  <c r="D267" i="97"/>
  <c r="AE267" i="97" s="1"/>
  <c r="E267" i="97"/>
  <c r="AG267" i="97" s="1"/>
  <c r="F267" i="97"/>
  <c r="AI267" i="97" s="1"/>
  <c r="G267" i="97"/>
  <c r="AK267" i="97" s="1"/>
  <c r="H267" i="97"/>
  <c r="AM267" i="97" s="1"/>
  <c r="I267" i="97"/>
  <c r="AO267" i="97" s="1"/>
  <c r="J267" i="97"/>
  <c r="AQ267" i="97" s="1"/>
  <c r="K267" i="97"/>
  <c r="AS267" i="97" s="1"/>
  <c r="L267" i="97"/>
  <c r="AU267" i="97" s="1"/>
  <c r="M267" i="97"/>
  <c r="AW267" i="97" s="1"/>
  <c r="N267" i="97"/>
  <c r="AY267" i="97" s="1"/>
  <c r="O267" i="97"/>
  <c r="BA267" i="97" s="1"/>
  <c r="P267" i="97"/>
  <c r="BC267" i="97" s="1"/>
  <c r="Q267" i="97"/>
  <c r="BE267" i="97" s="1"/>
  <c r="R267" i="97"/>
  <c r="BG267" i="97" s="1"/>
  <c r="S267" i="97"/>
  <c r="T267" i="97"/>
  <c r="U267" i="97"/>
  <c r="V267" i="97"/>
  <c r="C268" i="97"/>
  <c r="AC268" i="97" s="1"/>
  <c r="D268" i="97"/>
  <c r="AE268" i="97" s="1"/>
  <c r="E268" i="97"/>
  <c r="AG268" i="97" s="1"/>
  <c r="F268" i="97"/>
  <c r="AI268" i="97" s="1"/>
  <c r="G268" i="97"/>
  <c r="AK268" i="97" s="1"/>
  <c r="H268" i="97"/>
  <c r="AM268" i="97" s="1"/>
  <c r="I268" i="97"/>
  <c r="AO268" i="97" s="1"/>
  <c r="J268" i="97"/>
  <c r="AQ268" i="97" s="1"/>
  <c r="K268" i="97"/>
  <c r="AS268" i="97" s="1"/>
  <c r="L268" i="97"/>
  <c r="AU268" i="97" s="1"/>
  <c r="M268" i="97"/>
  <c r="AW268" i="97" s="1"/>
  <c r="N268" i="97"/>
  <c r="AY268" i="97" s="1"/>
  <c r="O268" i="97"/>
  <c r="BA268" i="97" s="1"/>
  <c r="P268" i="97"/>
  <c r="BC268" i="97" s="1"/>
  <c r="Q268" i="97"/>
  <c r="BE268" i="97" s="1"/>
  <c r="R268" i="97"/>
  <c r="BG268" i="97" s="1"/>
  <c r="S268" i="97"/>
  <c r="T268" i="97"/>
  <c r="U268" i="97"/>
  <c r="V268" i="97"/>
  <c r="C269" i="97"/>
  <c r="AC269" i="97" s="1"/>
  <c r="D269" i="97"/>
  <c r="AE269" i="97" s="1"/>
  <c r="E269" i="97"/>
  <c r="AG269" i="97" s="1"/>
  <c r="F269" i="97"/>
  <c r="AI269" i="97" s="1"/>
  <c r="G269" i="97"/>
  <c r="AK269" i="97" s="1"/>
  <c r="H269" i="97"/>
  <c r="AM269" i="97" s="1"/>
  <c r="I269" i="97"/>
  <c r="AO269" i="97" s="1"/>
  <c r="J269" i="97"/>
  <c r="AQ269" i="97" s="1"/>
  <c r="K269" i="97"/>
  <c r="AS269" i="97" s="1"/>
  <c r="L269" i="97"/>
  <c r="AU269" i="97" s="1"/>
  <c r="M269" i="97"/>
  <c r="AW269" i="97" s="1"/>
  <c r="N269" i="97"/>
  <c r="AY269" i="97" s="1"/>
  <c r="O269" i="97"/>
  <c r="BA269" i="97" s="1"/>
  <c r="P269" i="97"/>
  <c r="BC269" i="97" s="1"/>
  <c r="Q269" i="97"/>
  <c r="BE269" i="97" s="1"/>
  <c r="R269" i="97"/>
  <c r="BG269" i="97" s="1"/>
  <c r="S269" i="97"/>
  <c r="T269" i="97"/>
  <c r="U269" i="97"/>
  <c r="V269" i="97"/>
  <c r="C270" i="97"/>
  <c r="AC270" i="97" s="1"/>
  <c r="D270" i="97"/>
  <c r="AE270" i="97" s="1"/>
  <c r="E270" i="97"/>
  <c r="AG270" i="97" s="1"/>
  <c r="F270" i="97"/>
  <c r="AI270" i="97" s="1"/>
  <c r="G270" i="97"/>
  <c r="AK270" i="97" s="1"/>
  <c r="H270" i="97"/>
  <c r="AM270" i="97" s="1"/>
  <c r="I270" i="97"/>
  <c r="AO270" i="97" s="1"/>
  <c r="J270" i="97"/>
  <c r="AQ270" i="97" s="1"/>
  <c r="K270" i="97"/>
  <c r="AS270" i="97" s="1"/>
  <c r="L270" i="97"/>
  <c r="AU270" i="97" s="1"/>
  <c r="M270" i="97"/>
  <c r="AW270" i="97" s="1"/>
  <c r="N270" i="97"/>
  <c r="AY270" i="97" s="1"/>
  <c r="O270" i="97"/>
  <c r="BA270" i="97" s="1"/>
  <c r="P270" i="97"/>
  <c r="BC270" i="97" s="1"/>
  <c r="Q270" i="97"/>
  <c r="BE270" i="97" s="1"/>
  <c r="R270" i="97"/>
  <c r="BG270" i="97" s="1"/>
  <c r="S270" i="97"/>
  <c r="T270" i="97"/>
  <c r="U270" i="97"/>
  <c r="V270" i="97"/>
  <c r="C271" i="97"/>
  <c r="AC271" i="97" s="1"/>
  <c r="D271" i="97"/>
  <c r="AE271" i="97" s="1"/>
  <c r="E271" i="97"/>
  <c r="AG271" i="97" s="1"/>
  <c r="F271" i="97"/>
  <c r="AI271" i="97" s="1"/>
  <c r="G271" i="97"/>
  <c r="AK271" i="97" s="1"/>
  <c r="H271" i="97"/>
  <c r="AM271" i="97" s="1"/>
  <c r="I271" i="97"/>
  <c r="AO271" i="97" s="1"/>
  <c r="J271" i="97"/>
  <c r="AQ271" i="97" s="1"/>
  <c r="K271" i="97"/>
  <c r="AS271" i="97" s="1"/>
  <c r="L271" i="97"/>
  <c r="AU271" i="97" s="1"/>
  <c r="M271" i="97"/>
  <c r="AW271" i="97" s="1"/>
  <c r="N271" i="97"/>
  <c r="AY271" i="97" s="1"/>
  <c r="O271" i="97"/>
  <c r="BA271" i="97" s="1"/>
  <c r="P271" i="97"/>
  <c r="BC271" i="97" s="1"/>
  <c r="Q271" i="97"/>
  <c r="BE271" i="97" s="1"/>
  <c r="R271" i="97"/>
  <c r="BG271" i="97" s="1"/>
  <c r="S271" i="97"/>
  <c r="T271" i="97"/>
  <c r="U271" i="97"/>
  <c r="V271" i="97"/>
  <c r="C272" i="97"/>
  <c r="AC272" i="97" s="1"/>
  <c r="D272" i="97"/>
  <c r="AE272" i="97" s="1"/>
  <c r="E272" i="97"/>
  <c r="AG272" i="97" s="1"/>
  <c r="F272" i="97"/>
  <c r="AI272" i="97" s="1"/>
  <c r="G272" i="97"/>
  <c r="AK272" i="97" s="1"/>
  <c r="H272" i="97"/>
  <c r="AM272" i="97" s="1"/>
  <c r="I272" i="97"/>
  <c r="AO272" i="97" s="1"/>
  <c r="J272" i="97"/>
  <c r="AQ272" i="97" s="1"/>
  <c r="K272" i="97"/>
  <c r="AS272" i="97" s="1"/>
  <c r="L272" i="97"/>
  <c r="AU272" i="97" s="1"/>
  <c r="M272" i="97"/>
  <c r="AW272" i="97" s="1"/>
  <c r="N272" i="97"/>
  <c r="AY272" i="97" s="1"/>
  <c r="O272" i="97"/>
  <c r="BA272" i="97" s="1"/>
  <c r="P272" i="97"/>
  <c r="BC272" i="97" s="1"/>
  <c r="Q272" i="97"/>
  <c r="BE272" i="97" s="1"/>
  <c r="R272" i="97"/>
  <c r="BG272" i="97" s="1"/>
  <c r="S272" i="97"/>
  <c r="T272" i="97"/>
  <c r="U272" i="97"/>
  <c r="V272" i="97"/>
  <c r="C273" i="97"/>
  <c r="AC273" i="97" s="1"/>
  <c r="D273" i="97"/>
  <c r="AE273" i="97" s="1"/>
  <c r="E273" i="97"/>
  <c r="AG273" i="97" s="1"/>
  <c r="F273" i="97"/>
  <c r="AI273" i="97" s="1"/>
  <c r="G273" i="97"/>
  <c r="AK273" i="97" s="1"/>
  <c r="H273" i="97"/>
  <c r="AM273" i="97" s="1"/>
  <c r="I273" i="97"/>
  <c r="AO273" i="97" s="1"/>
  <c r="J273" i="97"/>
  <c r="AQ273" i="97" s="1"/>
  <c r="K273" i="97"/>
  <c r="AS273" i="97" s="1"/>
  <c r="L273" i="97"/>
  <c r="AU273" i="97" s="1"/>
  <c r="M273" i="97"/>
  <c r="AW273" i="97" s="1"/>
  <c r="N273" i="97"/>
  <c r="AY273" i="97" s="1"/>
  <c r="O273" i="97"/>
  <c r="BA273" i="97" s="1"/>
  <c r="P273" i="97"/>
  <c r="BC273" i="97" s="1"/>
  <c r="Q273" i="97"/>
  <c r="BE273" i="97" s="1"/>
  <c r="R273" i="97"/>
  <c r="BG273" i="97" s="1"/>
  <c r="S273" i="97"/>
  <c r="T273" i="97"/>
  <c r="U273" i="97"/>
  <c r="V273" i="97"/>
  <c r="C274" i="97"/>
  <c r="AC274" i="97" s="1"/>
  <c r="D274" i="97"/>
  <c r="AE274" i="97" s="1"/>
  <c r="E274" i="97"/>
  <c r="AG274" i="97" s="1"/>
  <c r="F274" i="97"/>
  <c r="AI274" i="97" s="1"/>
  <c r="G274" i="97"/>
  <c r="AK274" i="97" s="1"/>
  <c r="H274" i="97"/>
  <c r="AM274" i="97" s="1"/>
  <c r="I274" i="97"/>
  <c r="AO274" i="97" s="1"/>
  <c r="J274" i="97"/>
  <c r="AQ274" i="97" s="1"/>
  <c r="K274" i="97"/>
  <c r="AS274" i="97" s="1"/>
  <c r="L274" i="97"/>
  <c r="AU274" i="97" s="1"/>
  <c r="M274" i="97"/>
  <c r="AW274" i="97" s="1"/>
  <c r="N274" i="97"/>
  <c r="AY274" i="97" s="1"/>
  <c r="O274" i="97"/>
  <c r="BA274" i="97" s="1"/>
  <c r="P274" i="97"/>
  <c r="BC274" i="97" s="1"/>
  <c r="Q274" i="97"/>
  <c r="BE274" i="97" s="1"/>
  <c r="R274" i="97"/>
  <c r="BG274" i="97" s="1"/>
  <c r="S274" i="97"/>
  <c r="T274" i="97"/>
  <c r="U274" i="97"/>
  <c r="V274" i="97"/>
  <c r="C275" i="97"/>
  <c r="AC275" i="97" s="1"/>
  <c r="D275" i="97"/>
  <c r="AE275" i="97" s="1"/>
  <c r="E275" i="97"/>
  <c r="AG275" i="97" s="1"/>
  <c r="F275" i="97"/>
  <c r="AI275" i="97" s="1"/>
  <c r="G275" i="97"/>
  <c r="AK275" i="97" s="1"/>
  <c r="H275" i="97"/>
  <c r="AM275" i="97" s="1"/>
  <c r="I275" i="97"/>
  <c r="AO275" i="97" s="1"/>
  <c r="J275" i="97"/>
  <c r="AQ275" i="97" s="1"/>
  <c r="K275" i="97"/>
  <c r="AS275" i="97" s="1"/>
  <c r="L275" i="97"/>
  <c r="AU275" i="97" s="1"/>
  <c r="M275" i="97"/>
  <c r="AW275" i="97" s="1"/>
  <c r="N275" i="97"/>
  <c r="AY275" i="97" s="1"/>
  <c r="O275" i="97"/>
  <c r="BA275" i="97" s="1"/>
  <c r="P275" i="97"/>
  <c r="BC275" i="97" s="1"/>
  <c r="Q275" i="97"/>
  <c r="BE275" i="97" s="1"/>
  <c r="R275" i="97"/>
  <c r="BG275" i="97" s="1"/>
  <c r="S275" i="97"/>
  <c r="T275" i="97"/>
  <c r="U275" i="97"/>
  <c r="V275" i="97"/>
  <c r="C276" i="97"/>
  <c r="AC276" i="97" s="1"/>
  <c r="D276" i="97"/>
  <c r="AE276" i="97" s="1"/>
  <c r="E276" i="97"/>
  <c r="AG276" i="97" s="1"/>
  <c r="F276" i="97"/>
  <c r="AI276" i="97" s="1"/>
  <c r="G276" i="97"/>
  <c r="AK276" i="97" s="1"/>
  <c r="H276" i="97"/>
  <c r="AM276" i="97" s="1"/>
  <c r="I276" i="97"/>
  <c r="AO276" i="97" s="1"/>
  <c r="J276" i="97"/>
  <c r="AQ276" i="97" s="1"/>
  <c r="K276" i="97"/>
  <c r="AS276" i="97" s="1"/>
  <c r="L276" i="97"/>
  <c r="AU276" i="97" s="1"/>
  <c r="M276" i="97"/>
  <c r="AW276" i="97" s="1"/>
  <c r="N276" i="97"/>
  <c r="AY276" i="97" s="1"/>
  <c r="O276" i="97"/>
  <c r="BA276" i="97" s="1"/>
  <c r="P276" i="97"/>
  <c r="BC276" i="97" s="1"/>
  <c r="Q276" i="97"/>
  <c r="BE276" i="97" s="1"/>
  <c r="R276" i="97"/>
  <c r="BG276" i="97" s="1"/>
  <c r="S276" i="97"/>
  <c r="T276" i="97"/>
  <c r="U276" i="97"/>
  <c r="V276" i="97"/>
  <c r="C277" i="97"/>
  <c r="AC277" i="97" s="1"/>
  <c r="D277" i="97"/>
  <c r="AE277" i="97" s="1"/>
  <c r="E277" i="97"/>
  <c r="AG277" i="97" s="1"/>
  <c r="F277" i="97"/>
  <c r="AI277" i="97" s="1"/>
  <c r="G277" i="97"/>
  <c r="AK277" i="97" s="1"/>
  <c r="H277" i="97"/>
  <c r="AM277" i="97" s="1"/>
  <c r="I277" i="97"/>
  <c r="AO277" i="97" s="1"/>
  <c r="J277" i="97"/>
  <c r="AQ277" i="97" s="1"/>
  <c r="K277" i="97"/>
  <c r="AS277" i="97" s="1"/>
  <c r="L277" i="97"/>
  <c r="AU277" i="97" s="1"/>
  <c r="M277" i="97"/>
  <c r="AW277" i="97" s="1"/>
  <c r="N277" i="97"/>
  <c r="AY277" i="97" s="1"/>
  <c r="O277" i="97"/>
  <c r="BA277" i="97" s="1"/>
  <c r="P277" i="97"/>
  <c r="BC277" i="97" s="1"/>
  <c r="Q277" i="97"/>
  <c r="BE277" i="97" s="1"/>
  <c r="R277" i="97"/>
  <c r="BG277" i="97" s="1"/>
  <c r="S277" i="97"/>
  <c r="T277" i="97"/>
  <c r="U277" i="97"/>
  <c r="V277" i="97"/>
  <c r="C278" i="97"/>
  <c r="AC278" i="97" s="1"/>
  <c r="D278" i="97"/>
  <c r="AE278" i="97" s="1"/>
  <c r="E278" i="97"/>
  <c r="AG278" i="97" s="1"/>
  <c r="F278" i="97"/>
  <c r="AI278" i="97" s="1"/>
  <c r="G278" i="97"/>
  <c r="AK278" i="97" s="1"/>
  <c r="H278" i="97"/>
  <c r="AM278" i="97" s="1"/>
  <c r="I278" i="97"/>
  <c r="AO278" i="97" s="1"/>
  <c r="J278" i="97"/>
  <c r="AQ278" i="97" s="1"/>
  <c r="K278" i="97"/>
  <c r="AS278" i="97" s="1"/>
  <c r="L278" i="97"/>
  <c r="AU278" i="97" s="1"/>
  <c r="M278" i="97"/>
  <c r="AW278" i="97" s="1"/>
  <c r="N278" i="97"/>
  <c r="AY278" i="97" s="1"/>
  <c r="O278" i="97"/>
  <c r="BA278" i="97" s="1"/>
  <c r="P278" i="97"/>
  <c r="BC278" i="97" s="1"/>
  <c r="Q278" i="97"/>
  <c r="BE278" i="97" s="1"/>
  <c r="R278" i="97"/>
  <c r="BG278" i="97" s="1"/>
  <c r="S278" i="97"/>
  <c r="T278" i="97"/>
  <c r="U278" i="97"/>
  <c r="V278" i="97"/>
  <c r="C279" i="97"/>
  <c r="AC279" i="97" s="1"/>
  <c r="D279" i="97"/>
  <c r="AE279" i="97" s="1"/>
  <c r="E279" i="97"/>
  <c r="AG279" i="97" s="1"/>
  <c r="F279" i="97"/>
  <c r="AI279" i="97" s="1"/>
  <c r="G279" i="97"/>
  <c r="AK279" i="97" s="1"/>
  <c r="H279" i="97"/>
  <c r="AM279" i="97" s="1"/>
  <c r="I279" i="97"/>
  <c r="AO279" i="97" s="1"/>
  <c r="J279" i="97"/>
  <c r="AQ279" i="97" s="1"/>
  <c r="K279" i="97"/>
  <c r="AS279" i="97" s="1"/>
  <c r="L279" i="97"/>
  <c r="AU279" i="97" s="1"/>
  <c r="M279" i="97"/>
  <c r="AW279" i="97" s="1"/>
  <c r="N279" i="97"/>
  <c r="AY279" i="97" s="1"/>
  <c r="O279" i="97"/>
  <c r="BA279" i="97" s="1"/>
  <c r="P279" i="97"/>
  <c r="BC279" i="97" s="1"/>
  <c r="Q279" i="97"/>
  <c r="BE279" i="97" s="1"/>
  <c r="R279" i="97"/>
  <c r="BG279" i="97" s="1"/>
  <c r="S279" i="97"/>
  <c r="T279" i="97"/>
  <c r="U279" i="97"/>
  <c r="V279" i="97"/>
  <c r="C280" i="97"/>
  <c r="AC280" i="97" s="1"/>
  <c r="D280" i="97"/>
  <c r="AE280" i="97" s="1"/>
  <c r="E280" i="97"/>
  <c r="AG280" i="97" s="1"/>
  <c r="F280" i="97"/>
  <c r="AI280" i="97" s="1"/>
  <c r="G280" i="97"/>
  <c r="AK280" i="97" s="1"/>
  <c r="H280" i="97"/>
  <c r="AM280" i="97" s="1"/>
  <c r="I280" i="97"/>
  <c r="AO280" i="97" s="1"/>
  <c r="J280" i="97"/>
  <c r="AQ280" i="97" s="1"/>
  <c r="K280" i="97"/>
  <c r="AS280" i="97" s="1"/>
  <c r="L280" i="97"/>
  <c r="AU280" i="97" s="1"/>
  <c r="M280" i="97"/>
  <c r="AW280" i="97" s="1"/>
  <c r="N280" i="97"/>
  <c r="AY280" i="97" s="1"/>
  <c r="O280" i="97"/>
  <c r="BA280" i="97" s="1"/>
  <c r="P280" i="97"/>
  <c r="BC280" i="97" s="1"/>
  <c r="Q280" i="97"/>
  <c r="BE280" i="97" s="1"/>
  <c r="R280" i="97"/>
  <c r="BG280" i="97" s="1"/>
  <c r="S280" i="97"/>
  <c r="T280" i="97"/>
  <c r="U280" i="97"/>
  <c r="V280" i="97"/>
  <c r="C281" i="97"/>
  <c r="AC281" i="97" s="1"/>
  <c r="D281" i="97"/>
  <c r="AE281" i="97" s="1"/>
  <c r="E281" i="97"/>
  <c r="AG281" i="97" s="1"/>
  <c r="F281" i="97"/>
  <c r="AI281" i="97" s="1"/>
  <c r="G281" i="97"/>
  <c r="AK281" i="97" s="1"/>
  <c r="H281" i="97"/>
  <c r="AM281" i="97" s="1"/>
  <c r="I281" i="97"/>
  <c r="AO281" i="97" s="1"/>
  <c r="J281" i="97"/>
  <c r="AQ281" i="97" s="1"/>
  <c r="K281" i="97"/>
  <c r="AS281" i="97" s="1"/>
  <c r="L281" i="97"/>
  <c r="AU281" i="97" s="1"/>
  <c r="M281" i="97"/>
  <c r="AW281" i="97" s="1"/>
  <c r="N281" i="97"/>
  <c r="AY281" i="97" s="1"/>
  <c r="O281" i="97"/>
  <c r="BA281" i="97" s="1"/>
  <c r="P281" i="97"/>
  <c r="BC281" i="97" s="1"/>
  <c r="Q281" i="97"/>
  <c r="BE281" i="97" s="1"/>
  <c r="R281" i="97"/>
  <c r="BG281" i="97" s="1"/>
  <c r="S281" i="97"/>
  <c r="T281" i="97"/>
  <c r="U281" i="97"/>
  <c r="V281" i="97"/>
  <c r="C282" i="97"/>
  <c r="AC282" i="97" s="1"/>
  <c r="D282" i="97"/>
  <c r="AE282" i="97" s="1"/>
  <c r="E282" i="97"/>
  <c r="AG282" i="97" s="1"/>
  <c r="F282" i="97"/>
  <c r="AI282" i="97" s="1"/>
  <c r="G282" i="97"/>
  <c r="AK282" i="97" s="1"/>
  <c r="H282" i="97"/>
  <c r="AM282" i="97" s="1"/>
  <c r="I282" i="97"/>
  <c r="AO282" i="97" s="1"/>
  <c r="J282" i="97"/>
  <c r="AQ282" i="97" s="1"/>
  <c r="K282" i="97"/>
  <c r="AS282" i="97" s="1"/>
  <c r="L282" i="97"/>
  <c r="AU282" i="97" s="1"/>
  <c r="M282" i="97"/>
  <c r="AW282" i="97" s="1"/>
  <c r="N282" i="97"/>
  <c r="AY282" i="97" s="1"/>
  <c r="O282" i="97"/>
  <c r="BA282" i="97" s="1"/>
  <c r="P282" i="97"/>
  <c r="BC282" i="97" s="1"/>
  <c r="Q282" i="97"/>
  <c r="BE282" i="97" s="1"/>
  <c r="R282" i="97"/>
  <c r="BG282" i="97" s="1"/>
  <c r="S282" i="97"/>
  <c r="T282" i="97"/>
  <c r="U282" i="97"/>
  <c r="V282" i="97"/>
  <c r="C283" i="97"/>
  <c r="AC283" i="97" s="1"/>
  <c r="D283" i="97"/>
  <c r="AE283" i="97" s="1"/>
  <c r="E283" i="97"/>
  <c r="AG283" i="97" s="1"/>
  <c r="F283" i="97"/>
  <c r="AI283" i="97" s="1"/>
  <c r="G283" i="97"/>
  <c r="AK283" i="97" s="1"/>
  <c r="H283" i="97"/>
  <c r="AM283" i="97" s="1"/>
  <c r="I283" i="97"/>
  <c r="AO283" i="97" s="1"/>
  <c r="J283" i="97"/>
  <c r="AQ283" i="97" s="1"/>
  <c r="K283" i="97"/>
  <c r="AS283" i="97" s="1"/>
  <c r="L283" i="97"/>
  <c r="AU283" i="97" s="1"/>
  <c r="M283" i="97"/>
  <c r="AW283" i="97" s="1"/>
  <c r="N283" i="97"/>
  <c r="AY283" i="97" s="1"/>
  <c r="O283" i="97"/>
  <c r="BA283" i="97" s="1"/>
  <c r="P283" i="97"/>
  <c r="BC283" i="97" s="1"/>
  <c r="Q283" i="97"/>
  <c r="BE283" i="97" s="1"/>
  <c r="R283" i="97"/>
  <c r="BG283" i="97" s="1"/>
  <c r="S283" i="97"/>
  <c r="T283" i="97"/>
  <c r="U283" i="97"/>
  <c r="V283" i="97"/>
  <c r="C284" i="97"/>
  <c r="AC284" i="97" s="1"/>
  <c r="D284" i="97"/>
  <c r="AE284" i="97" s="1"/>
  <c r="E284" i="97"/>
  <c r="AG284" i="97" s="1"/>
  <c r="F284" i="97"/>
  <c r="AI284" i="97" s="1"/>
  <c r="G284" i="97"/>
  <c r="AK284" i="97" s="1"/>
  <c r="H284" i="97"/>
  <c r="AM284" i="97" s="1"/>
  <c r="I284" i="97"/>
  <c r="AO284" i="97" s="1"/>
  <c r="J284" i="97"/>
  <c r="AQ284" i="97" s="1"/>
  <c r="K284" i="97"/>
  <c r="AS284" i="97" s="1"/>
  <c r="L284" i="97"/>
  <c r="AU284" i="97" s="1"/>
  <c r="M284" i="97"/>
  <c r="AW284" i="97" s="1"/>
  <c r="N284" i="97"/>
  <c r="AY284" i="97" s="1"/>
  <c r="O284" i="97"/>
  <c r="BA284" i="97" s="1"/>
  <c r="P284" i="97"/>
  <c r="BC284" i="97" s="1"/>
  <c r="Q284" i="97"/>
  <c r="BE284" i="97" s="1"/>
  <c r="R284" i="97"/>
  <c r="BG284" i="97" s="1"/>
  <c r="S284" i="97"/>
  <c r="T284" i="97"/>
  <c r="U284" i="97"/>
  <c r="V284" i="97"/>
  <c r="C285" i="97"/>
  <c r="AC285" i="97" s="1"/>
  <c r="D285" i="97"/>
  <c r="AE285" i="97" s="1"/>
  <c r="E285" i="97"/>
  <c r="AG285" i="97" s="1"/>
  <c r="F285" i="97"/>
  <c r="AI285" i="97" s="1"/>
  <c r="G285" i="97"/>
  <c r="AK285" i="97" s="1"/>
  <c r="H285" i="97"/>
  <c r="AM285" i="97" s="1"/>
  <c r="I285" i="97"/>
  <c r="AO285" i="97" s="1"/>
  <c r="J285" i="97"/>
  <c r="AQ285" i="97" s="1"/>
  <c r="K285" i="97"/>
  <c r="AS285" i="97" s="1"/>
  <c r="L285" i="97"/>
  <c r="AU285" i="97" s="1"/>
  <c r="M285" i="97"/>
  <c r="AW285" i="97" s="1"/>
  <c r="N285" i="97"/>
  <c r="AY285" i="97" s="1"/>
  <c r="O285" i="97"/>
  <c r="BA285" i="97" s="1"/>
  <c r="P285" i="97"/>
  <c r="BC285" i="97" s="1"/>
  <c r="Q285" i="97"/>
  <c r="BE285" i="97" s="1"/>
  <c r="R285" i="97"/>
  <c r="BG285" i="97" s="1"/>
  <c r="S285" i="97"/>
  <c r="T285" i="97"/>
  <c r="U285" i="97"/>
  <c r="V285" i="97"/>
  <c r="C286" i="97"/>
  <c r="AC286" i="97" s="1"/>
  <c r="D286" i="97"/>
  <c r="AE286" i="97" s="1"/>
  <c r="E286" i="97"/>
  <c r="AG286" i="97" s="1"/>
  <c r="F286" i="97"/>
  <c r="AI286" i="97" s="1"/>
  <c r="G286" i="97"/>
  <c r="AK286" i="97" s="1"/>
  <c r="H286" i="97"/>
  <c r="AM286" i="97" s="1"/>
  <c r="I286" i="97"/>
  <c r="AO286" i="97" s="1"/>
  <c r="J286" i="97"/>
  <c r="AQ286" i="97" s="1"/>
  <c r="K286" i="97"/>
  <c r="AS286" i="97" s="1"/>
  <c r="L286" i="97"/>
  <c r="AU286" i="97" s="1"/>
  <c r="M286" i="97"/>
  <c r="AW286" i="97" s="1"/>
  <c r="N286" i="97"/>
  <c r="AY286" i="97" s="1"/>
  <c r="O286" i="97"/>
  <c r="BA286" i="97" s="1"/>
  <c r="P286" i="97"/>
  <c r="BC286" i="97" s="1"/>
  <c r="Q286" i="97"/>
  <c r="BE286" i="97" s="1"/>
  <c r="R286" i="97"/>
  <c r="BG286" i="97" s="1"/>
  <c r="S286" i="97"/>
  <c r="T286" i="97"/>
  <c r="U286" i="97"/>
  <c r="V286" i="97"/>
  <c r="C287" i="97"/>
  <c r="AC287" i="97" s="1"/>
  <c r="D287" i="97"/>
  <c r="AE287" i="97" s="1"/>
  <c r="E287" i="97"/>
  <c r="AG287" i="97" s="1"/>
  <c r="F287" i="97"/>
  <c r="AI287" i="97" s="1"/>
  <c r="G287" i="97"/>
  <c r="AK287" i="97" s="1"/>
  <c r="H287" i="97"/>
  <c r="AM287" i="97" s="1"/>
  <c r="I287" i="97"/>
  <c r="AO287" i="97" s="1"/>
  <c r="J287" i="97"/>
  <c r="AQ287" i="97" s="1"/>
  <c r="K287" i="97"/>
  <c r="AS287" i="97" s="1"/>
  <c r="L287" i="97"/>
  <c r="AU287" i="97" s="1"/>
  <c r="M287" i="97"/>
  <c r="AW287" i="97" s="1"/>
  <c r="N287" i="97"/>
  <c r="AY287" i="97" s="1"/>
  <c r="O287" i="97"/>
  <c r="BA287" i="97" s="1"/>
  <c r="P287" i="97"/>
  <c r="BC287" i="97" s="1"/>
  <c r="Q287" i="97"/>
  <c r="BE287" i="97" s="1"/>
  <c r="R287" i="97"/>
  <c r="BG287" i="97" s="1"/>
  <c r="S287" i="97"/>
  <c r="T287" i="97"/>
  <c r="U287" i="97"/>
  <c r="V287" i="97"/>
  <c r="C288" i="97"/>
  <c r="AC288" i="97" s="1"/>
  <c r="D288" i="97"/>
  <c r="AE288" i="97" s="1"/>
  <c r="E288" i="97"/>
  <c r="AG288" i="97" s="1"/>
  <c r="F288" i="97"/>
  <c r="AI288" i="97" s="1"/>
  <c r="G288" i="97"/>
  <c r="AK288" i="97" s="1"/>
  <c r="H288" i="97"/>
  <c r="AM288" i="97" s="1"/>
  <c r="I288" i="97"/>
  <c r="AO288" i="97" s="1"/>
  <c r="J288" i="97"/>
  <c r="AQ288" i="97" s="1"/>
  <c r="K288" i="97"/>
  <c r="AS288" i="97" s="1"/>
  <c r="L288" i="97"/>
  <c r="AU288" i="97" s="1"/>
  <c r="M288" i="97"/>
  <c r="AW288" i="97" s="1"/>
  <c r="N288" i="97"/>
  <c r="AY288" i="97" s="1"/>
  <c r="O288" i="97"/>
  <c r="BA288" i="97" s="1"/>
  <c r="P288" i="97"/>
  <c r="BC288" i="97" s="1"/>
  <c r="Q288" i="97"/>
  <c r="BE288" i="97" s="1"/>
  <c r="R288" i="97"/>
  <c r="BG288" i="97" s="1"/>
  <c r="S288" i="97"/>
  <c r="T288" i="97"/>
  <c r="U288" i="97"/>
  <c r="V288" i="97"/>
  <c r="C289" i="97"/>
  <c r="AC289" i="97" s="1"/>
  <c r="D289" i="97"/>
  <c r="AE289" i="97" s="1"/>
  <c r="E289" i="97"/>
  <c r="AG289" i="97" s="1"/>
  <c r="F289" i="97"/>
  <c r="AI289" i="97" s="1"/>
  <c r="G289" i="97"/>
  <c r="AK289" i="97" s="1"/>
  <c r="H289" i="97"/>
  <c r="AM289" i="97" s="1"/>
  <c r="I289" i="97"/>
  <c r="AO289" i="97" s="1"/>
  <c r="J289" i="97"/>
  <c r="AQ289" i="97" s="1"/>
  <c r="K289" i="97"/>
  <c r="AS289" i="97" s="1"/>
  <c r="L289" i="97"/>
  <c r="AU289" i="97" s="1"/>
  <c r="M289" i="97"/>
  <c r="AW289" i="97" s="1"/>
  <c r="N289" i="97"/>
  <c r="AY289" i="97" s="1"/>
  <c r="O289" i="97"/>
  <c r="BA289" i="97" s="1"/>
  <c r="P289" i="97"/>
  <c r="BC289" i="97" s="1"/>
  <c r="Q289" i="97"/>
  <c r="BE289" i="97" s="1"/>
  <c r="R289" i="97"/>
  <c r="BG289" i="97" s="1"/>
  <c r="S289" i="97"/>
  <c r="T289" i="97"/>
  <c r="U289" i="97"/>
  <c r="V289" i="97"/>
  <c r="C290" i="97"/>
  <c r="AC290" i="97" s="1"/>
  <c r="D290" i="97"/>
  <c r="AE290" i="97" s="1"/>
  <c r="E290" i="97"/>
  <c r="AG290" i="97" s="1"/>
  <c r="F290" i="97"/>
  <c r="AI290" i="97" s="1"/>
  <c r="G290" i="97"/>
  <c r="AK290" i="97" s="1"/>
  <c r="H290" i="97"/>
  <c r="AM290" i="97" s="1"/>
  <c r="I290" i="97"/>
  <c r="AO290" i="97" s="1"/>
  <c r="J290" i="97"/>
  <c r="AQ290" i="97" s="1"/>
  <c r="K290" i="97"/>
  <c r="AS290" i="97" s="1"/>
  <c r="L290" i="97"/>
  <c r="AU290" i="97" s="1"/>
  <c r="M290" i="97"/>
  <c r="AW290" i="97" s="1"/>
  <c r="N290" i="97"/>
  <c r="AY290" i="97" s="1"/>
  <c r="O290" i="97"/>
  <c r="BA290" i="97" s="1"/>
  <c r="P290" i="97"/>
  <c r="BC290" i="97" s="1"/>
  <c r="Q290" i="97"/>
  <c r="BE290" i="97" s="1"/>
  <c r="R290" i="97"/>
  <c r="BG290" i="97" s="1"/>
  <c r="S290" i="97"/>
  <c r="T290" i="97"/>
  <c r="U290" i="97"/>
  <c r="V290" i="97"/>
  <c r="C291" i="97"/>
  <c r="AC291" i="97" s="1"/>
  <c r="D291" i="97"/>
  <c r="AE291" i="97" s="1"/>
  <c r="E291" i="97"/>
  <c r="AG291" i="97" s="1"/>
  <c r="F291" i="97"/>
  <c r="AI291" i="97" s="1"/>
  <c r="G291" i="97"/>
  <c r="AK291" i="97" s="1"/>
  <c r="H291" i="97"/>
  <c r="AM291" i="97" s="1"/>
  <c r="I291" i="97"/>
  <c r="AO291" i="97" s="1"/>
  <c r="J291" i="97"/>
  <c r="AQ291" i="97" s="1"/>
  <c r="K291" i="97"/>
  <c r="AS291" i="97" s="1"/>
  <c r="L291" i="97"/>
  <c r="AU291" i="97" s="1"/>
  <c r="M291" i="97"/>
  <c r="AW291" i="97" s="1"/>
  <c r="N291" i="97"/>
  <c r="AY291" i="97" s="1"/>
  <c r="O291" i="97"/>
  <c r="BA291" i="97" s="1"/>
  <c r="P291" i="97"/>
  <c r="BC291" i="97" s="1"/>
  <c r="Q291" i="97"/>
  <c r="BE291" i="97" s="1"/>
  <c r="R291" i="97"/>
  <c r="BG291" i="97" s="1"/>
  <c r="S291" i="97"/>
  <c r="T291" i="97"/>
  <c r="U291" i="97"/>
  <c r="V291" i="97"/>
  <c r="C292" i="97"/>
  <c r="AC292" i="97" s="1"/>
  <c r="D292" i="97"/>
  <c r="AE292" i="97" s="1"/>
  <c r="E292" i="97"/>
  <c r="AG292" i="97" s="1"/>
  <c r="F292" i="97"/>
  <c r="AI292" i="97" s="1"/>
  <c r="G292" i="97"/>
  <c r="AK292" i="97" s="1"/>
  <c r="H292" i="97"/>
  <c r="AM292" i="97" s="1"/>
  <c r="I292" i="97"/>
  <c r="AO292" i="97" s="1"/>
  <c r="J292" i="97"/>
  <c r="AQ292" i="97" s="1"/>
  <c r="K292" i="97"/>
  <c r="AS292" i="97" s="1"/>
  <c r="L292" i="97"/>
  <c r="AU292" i="97" s="1"/>
  <c r="M292" i="97"/>
  <c r="AW292" i="97" s="1"/>
  <c r="N292" i="97"/>
  <c r="AY292" i="97" s="1"/>
  <c r="O292" i="97"/>
  <c r="BA292" i="97" s="1"/>
  <c r="P292" i="97"/>
  <c r="BC292" i="97" s="1"/>
  <c r="Q292" i="97"/>
  <c r="BE292" i="97" s="1"/>
  <c r="R292" i="97"/>
  <c r="BG292" i="97" s="1"/>
  <c r="S292" i="97"/>
  <c r="T292" i="97"/>
  <c r="U292" i="97"/>
  <c r="V292" i="97"/>
  <c r="C293" i="97"/>
  <c r="AC293" i="97" s="1"/>
  <c r="D293" i="97"/>
  <c r="AE293" i="97" s="1"/>
  <c r="E293" i="97"/>
  <c r="AG293" i="97" s="1"/>
  <c r="F293" i="97"/>
  <c r="AI293" i="97" s="1"/>
  <c r="G293" i="97"/>
  <c r="AK293" i="97" s="1"/>
  <c r="H293" i="97"/>
  <c r="AM293" i="97" s="1"/>
  <c r="I293" i="97"/>
  <c r="AO293" i="97" s="1"/>
  <c r="J293" i="97"/>
  <c r="AQ293" i="97" s="1"/>
  <c r="K293" i="97"/>
  <c r="AS293" i="97" s="1"/>
  <c r="L293" i="97"/>
  <c r="AU293" i="97" s="1"/>
  <c r="M293" i="97"/>
  <c r="AW293" i="97" s="1"/>
  <c r="N293" i="97"/>
  <c r="AY293" i="97" s="1"/>
  <c r="O293" i="97"/>
  <c r="BA293" i="97" s="1"/>
  <c r="P293" i="97"/>
  <c r="BC293" i="97" s="1"/>
  <c r="Q293" i="97"/>
  <c r="BE293" i="97" s="1"/>
  <c r="R293" i="97"/>
  <c r="BG293" i="97" s="1"/>
  <c r="S293" i="97"/>
  <c r="T293" i="97"/>
  <c r="U293" i="97"/>
  <c r="V293" i="97"/>
  <c r="C294" i="97"/>
  <c r="AC294" i="97" s="1"/>
  <c r="D294" i="97"/>
  <c r="AE294" i="97" s="1"/>
  <c r="E294" i="97"/>
  <c r="AG294" i="97" s="1"/>
  <c r="F294" i="97"/>
  <c r="AI294" i="97" s="1"/>
  <c r="G294" i="97"/>
  <c r="AK294" i="97" s="1"/>
  <c r="H294" i="97"/>
  <c r="AM294" i="97" s="1"/>
  <c r="I294" i="97"/>
  <c r="AO294" i="97" s="1"/>
  <c r="J294" i="97"/>
  <c r="AQ294" i="97" s="1"/>
  <c r="K294" i="97"/>
  <c r="AS294" i="97" s="1"/>
  <c r="L294" i="97"/>
  <c r="AU294" i="97" s="1"/>
  <c r="M294" i="97"/>
  <c r="AW294" i="97" s="1"/>
  <c r="N294" i="97"/>
  <c r="AY294" i="97" s="1"/>
  <c r="O294" i="97"/>
  <c r="BA294" i="97" s="1"/>
  <c r="P294" i="97"/>
  <c r="BC294" i="97" s="1"/>
  <c r="Q294" i="97"/>
  <c r="BE294" i="97" s="1"/>
  <c r="R294" i="97"/>
  <c r="BG294" i="97" s="1"/>
  <c r="S294" i="97"/>
  <c r="T294" i="97"/>
  <c r="U294" i="97"/>
  <c r="V294" i="97"/>
  <c r="C295" i="97"/>
  <c r="AC295" i="97" s="1"/>
  <c r="D295" i="97"/>
  <c r="AE295" i="97" s="1"/>
  <c r="E295" i="97"/>
  <c r="AG295" i="97" s="1"/>
  <c r="F295" i="97"/>
  <c r="AI295" i="97" s="1"/>
  <c r="G295" i="97"/>
  <c r="AK295" i="97" s="1"/>
  <c r="H295" i="97"/>
  <c r="AM295" i="97" s="1"/>
  <c r="I295" i="97"/>
  <c r="AO295" i="97" s="1"/>
  <c r="J295" i="97"/>
  <c r="AQ295" i="97" s="1"/>
  <c r="K295" i="97"/>
  <c r="AS295" i="97" s="1"/>
  <c r="L295" i="97"/>
  <c r="AU295" i="97" s="1"/>
  <c r="M295" i="97"/>
  <c r="AW295" i="97" s="1"/>
  <c r="N295" i="97"/>
  <c r="AY295" i="97" s="1"/>
  <c r="O295" i="97"/>
  <c r="BA295" i="97" s="1"/>
  <c r="P295" i="97"/>
  <c r="BC295" i="97" s="1"/>
  <c r="Q295" i="97"/>
  <c r="BE295" i="97" s="1"/>
  <c r="R295" i="97"/>
  <c r="BG295" i="97" s="1"/>
  <c r="S295" i="97"/>
  <c r="T295" i="97"/>
  <c r="U295" i="97"/>
  <c r="V295" i="97"/>
  <c r="C296" i="97"/>
  <c r="AC296" i="97" s="1"/>
  <c r="D296" i="97"/>
  <c r="AE296" i="97" s="1"/>
  <c r="E296" i="97"/>
  <c r="AG296" i="97" s="1"/>
  <c r="F296" i="97"/>
  <c r="AI296" i="97" s="1"/>
  <c r="G296" i="97"/>
  <c r="AK296" i="97" s="1"/>
  <c r="H296" i="97"/>
  <c r="AM296" i="97" s="1"/>
  <c r="I296" i="97"/>
  <c r="AO296" i="97" s="1"/>
  <c r="J296" i="97"/>
  <c r="AQ296" i="97" s="1"/>
  <c r="K296" i="97"/>
  <c r="AS296" i="97" s="1"/>
  <c r="L296" i="97"/>
  <c r="AU296" i="97" s="1"/>
  <c r="M296" i="97"/>
  <c r="AW296" i="97" s="1"/>
  <c r="N296" i="97"/>
  <c r="AY296" i="97" s="1"/>
  <c r="O296" i="97"/>
  <c r="BA296" i="97" s="1"/>
  <c r="P296" i="97"/>
  <c r="BC296" i="97" s="1"/>
  <c r="Q296" i="97"/>
  <c r="BE296" i="97" s="1"/>
  <c r="R296" i="97"/>
  <c r="BG296" i="97" s="1"/>
  <c r="S296" i="97"/>
  <c r="T296" i="97"/>
  <c r="U296" i="97"/>
  <c r="V296" i="97"/>
  <c r="C297" i="97"/>
  <c r="AC297" i="97" s="1"/>
  <c r="D297" i="97"/>
  <c r="AE297" i="97" s="1"/>
  <c r="E297" i="97"/>
  <c r="AG297" i="97" s="1"/>
  <c r="F297" i="97"/>
  <c r="AI297" i="97" s="1"/>
  <c r="G297" i="97"/>
  <c r="AK297" i="97" s="1"/>
  <c r="H297" i="97"/>
  <c r="AM297" i="97" s="1"/>
  <c r="I297" i="97"/>
  <c r="AO297" i="97" s="1"/>
  <c r="J297" i="97"/>
  <c r="AQ297" i="97" s="1"/>
  <c r="K297" i="97"/>
  <c r="AS297" i="97" s="1"/>
  <c r="L297" i="97"/>
  <c r="AU297" i="97" s="1"/>
  <c r="M297" i="97"/>
  <c r="AW297" i="97" s="1"/>
  <c r="N297" i="97"/>
  <c r="AY297" i="97" s="1"/>
  <c r="O297" i="97"/>
  <c r="BA297" i="97" s="1"/>
  <c r="P297" i="97"/>
  <c r="BC297" i="97" s="1"/>
  <c r="Q297" i="97"/>
  <c r="BE297" i="97" s="1"/>
  <c r="R297" i="97"/>
  <c r="BG297" i="97" s="1"/>
  <c r="S297" i="97"/>
  <c r="T297" i="97"/>
  <c r="U297" i="97"/>
  <c r="V297" i="97"/>
  <c r="C298" i="97"/>
  <c r="AC298" i="97" s="1"/>
  <c r="D298" i="97"/>
  <c r="AE298" i="97" s="1"/>
  <c r="E298" i="97"/>
  <c r="AG298" i="97" s="1"/>
  <c r="F298" i="97"/>
  <c r="AI298" i="97" s="1"/>
  <c r="G298" i="97"/>
  <c r="AK298" i="97" s="1"/>
  <c r="H298" i="97"/>
  <c r="AM298" i="97" s="1"/>
  <c r="I298" i="97"/>
  <c r="AO298" i="97" s="1"/>
  <c r="J298" i="97"/>
  <c r="AQ298" i="97" s="1"/>
  <c r="K298" i="97"/>
  <c r="AS298" i="97" s="1"/>
  <c r="L298" i="97"/>
  <c r="AU298" i="97" s="1"/>
  <c r="M298" i="97"/>
  <c r="AW298" i="97" s="1"/>
  <c r="N298" i="97"/>
  <c r="AY298" i="97" s="1"/>
  <c r="O298" i="97"/>
  <c r="BA298" i="97" s="1"/>
  <c r="P298" i="97"/>
  <c r="BC298" i="97" s="1"/>
  <c r="Q298" i="97"/>
  <c r="BE298" i="97" s="1"/>
  <c r="R298" i="97"/>
  <c r="BG298" i="97" s="1"/>
  <c r="S298" i="97"/>
  <c r="T298" i="97"/>
  <c r="U298" i="97"/>
  <c r="V298" i="97"/>
  <c r="C299" i="97"/>
  <c r="AC299" i="97" s="1"/>
  <c r="D299" i="97"/>
  <c r="AE299" i="97" s="1"/>
  <c r="E299" i="97"/>
  <c r="AG299" i="97" s="1"/>
  <c r="F299" i="97"/>
  <c r="AI299" i="97" s="1"/>
  <c r="G299" i="97"/>
  <c r="AK299" i="97" s="1"/>
  <c r="H299" i="97"/>
  <c r="AM299" i="97" s="1"/>
  <c r="I299" i="97"/>
  <c r="AO299" i="97" s="1"/>
  <c r="J299" i="97"/>
  <c r="AQ299" i="97" s="1"/>
  <c r="K299" i="97"/>
  <c r="AS299" i="97" s="1"/>
  <c r="L299" i="97"/>
  <c r="AU299" i="97" s="1"/>
  <c r="M299" i="97"/>
  <c r="AW299" i="97" s="1"/>
  <c r="N299" i="97"/>
  <c r="AY299" i="97" s="1"/>
  <c r="O299" i="97"/>
  <c r="BA299" i="97" s="1"/>
  <c r="P299" i="97"/>
  <c r="BC299" i="97" s="1"/>
  <c r="Q299" i="97"/>
  <c r="BE299" i="97" s="1"/>
  <c r="R299" i="97"/>
  <c r="BG299" i="97" s="1"/>
  <c r="S299" i="97"/>
  <c r="T299" i="97"/>
  <c r="U299" i="97"/>
  <c r="V299" i="97"/>
  <c r="C300" i="97"/>
  <c r="AC300" i="97" s="1"/>
  <c r="D300" i="97"/>
  <c r="AE300" i="97" s="1"/>
  <c r="E300" i="97"/>
  <c r="AG300" i="97" s="1"/>
  <c r="F300" i="97"/>
  <c r="AI300" i="97" s="1"/>
  <c r="G300" i="97"/>
  <c r="AK300" i="97" s="1"/>
  <c r="H300" i="97"/>
  <c r="AM300" i="97" s="1"/>
  <c r="I300" i="97"/>
  <c r="AO300" i="97" s="1"/>
  <c r="J300" i="97"/>
  <c r="AQ300" i="97" s="1"/>
  <c r="K300" i="97"/>
  <c r="AS300" i="97" s="1"/>
  <c r="L300" i="97"/>
  <c r="AU300" i="97" s="1"/>
  <c r="M300" i="97"/>
  <c r="AW300" i="97" s="1"/>
  <c r="N300" i="97"/>
  <c r="AY300" i="97" s="1"/>
  <c r="O300" i="97"/>
  <c r="BA300" i="97" s="1"/>
  <c r="P300" i="97"/>
  <c r="BC300" i="97" s="1"/>
  <c r="Q300" i="97"/>
  <c r="BE300" i="97" s="1"/>
  <c r="R300" i="97"/>
  <c r="BG300" i="97" s="1"/>
  <c r="S300" i="97"/>
  <c r="T300" i="97"/>
  <c r="U300" i="97"/>
  <c r="V300" i="97"/>
  <c r="C301" i="97"/>
  <c r="AC301" i="97" s="1"/>
  <c r="D301" i="97"/>
  <c r="AE301" i="97" s="1"/>
  <c r="E301" i="97"/>
  <c r="AG301" i="97" s="1"/>
  <c r="F301" i="97"/>
  <c r="AI301" i="97" s="1"/>
  <c r="G301" i="97"/>
  <c r="AK301" i="97" s="1"/>
  <c r="H301" i="97"/>
  <c r="AM301" i="97" s="1"/>
  <c r="I301" i="97"/>
  <c r="AO301" i="97" s="1"/>
  <c r="J301" i="97"/>
  <c r="AQ301" i="97" s="1"/>
  <c r="K301" i="97"/>
  <c r="AS301" i="97" s="1"/>
  <c r="L301" i="97"/>
  <c r="AU301" i="97" s="1"/>
  <c r="M301" i="97"/>
  <c r="AW301" i="97" s="1"/>
  <c r="N301" i="97"/>
  <c r="AY301" i="97" s="1"/>
  <c r="O301" i="97"/>
  <c r="BA301" i="97" s="1"/>
  <c r="P301" i="97"/>
  <c r="BC301" i="97" s="1"/>
  <c r="Q301" i="97"/>
  <c r="BE301" i="97" s="1"/>
  <c r="R301" i="97"/>
  <c r="BG301" i="97" s="1"/>
  <c r="S301" i="97"/>
  <c r="T301" i="97"/>
  <c r="U301" i="97"/>
  <c r="V301" i="97"/>
  <c r="C302" i="97"/>
  <c r="AC302" i="97" s="1"/>
  <c r="D302" i="97"/>
  <c r="AE302" i="97" s="1"/>
  <c r="E302" i="97"/>
  <c r="AG302" i="97" s="1"/>
  <c r="F302" i="97"/>
  <c r="AI302" i="97" s="1"/>
  <c r="G302" i="97"/>
  <c r="AK302" i="97" s="1"/>
  <c r="H302" i="97"/>
  <c r="AM302" i="97" s="1"/>
  <c r="I302" i="97"/>
  <c r="AO302" i="97" s="1"/>
  <c r="J302" i="97"/>
  <c r="AQ302" i="97" s="1"/>
  <c r="K302" i="97"/>
  <c r="AS302" i="97" s="1"/>
  <c r="L302" i="97"/>
  <c r="AU302" i="97" s="1"/>
  <c r="M302" i="97"/>
  <c r="AW302" i="97" s="1"/>
  <c r="N302" i="97"/>
  <c r="AY302" i="97" s="1"/>
  <c r="O302" i="97"/>
  <c r="BA302" i="97" s="1"/>
  <c r="P302" i="97"/>
  <c r="BC302" i="97" s="1"/>
  <c r="Q302" i="97"/>
  <c r="BE302" i="97" s="1"/>
  <c r="R302" i="97"/>
  <c r="BG302" i="97" s="1"/>
  <c r="S302" i="97"/>
  <c r="T302" i="97"/>
  <c r="U302" i="97"/>
  <c r="V302" i="97"/>
  <c r="C303" i="97"/>
  <c r="AC303" i="97" s="1"/>
  <c r="D303" i="97"/>
  <c r="AE303" i="97" s="1"/>
  <c r="E303" i="97"/>
  <c r="AG303" i="97" s="1"/>
  <c r="F303" i="97"/>
  <c r="AI303" i="97" s="1"/>
  <c r="G303" i="97"/>
  <c r="AK303" i="97" s="1"/>
  <c r="H303" i="97"/>
  <c r="AM303" i="97" s="1"/>
  <c r="I303" i="97"/>
  <c r="AO303" i="97" s="1"/>
  <c r="J303" i="97"/>
  <c r="AQ303" i="97" s="1"/>
  <c r="K303" i="97"/>
  <c r="AS303" i="97" s="1"/>
  <c r="L303" i="97"/>
  <c r="AU303" i="97" s="1"/>
  <c r="M303" i="97"/>
  <c r="AW303" i="97" s="1"/>
  <c r="N303" i="97"/>
  <c r="AY303" i="97" s="1"/>
  <c r="O303" i="97"/>
  <c r="BA303" i="97" s="1"/>
  <c r="P303" i="97"/>
  <c r="BC303" i="97" s="1"/>
  <c r="Q303" i="97"/>
  <c r="BE303" i="97" s="1"/>
  <c r="R303" i="97"/>
  <c r="BG303" i="97" s="1"/>
  <c r="S303" i="97"/>
  <c r="T303" i="97"/>
  <c r="U303" i="97"/>
  <c r="V303" i="97"/>
  <c r="C304" i="97"/>
  <c r="AC304" i="97" s="1"/>
  <c r="D304" i="97"/>
  <c r="AE304" i="97" s="1"/>
  <c r="E304" i="97"/>
  <c r="AG304" i="97" s="1"/>
  <c r="F304" i="97"/>
  <c r="AI304" i="97" s="1"/>
  <c r="G304" i="97"/>
  <c r="AK304" i="97" s="1"/>
  <c r="H304" i="97"/>
  <c r="AM304" i="97" s="1"/>
  <c r="I304" i="97"/>
  <c r="AO304" i="97" s="1"/>
  <c r="J304" i="97"/>
  <c r="AQ304" i="97" s="1"/>
  <c r="K304" i="97"/>
  <c r="AS304" i="97" s="1"/>
  <c r="L304" i="97"/>
  <c r="AU304" i="97" s="1"/>
  <c r="M304" i="97"/>
  <c r="AW304" i="97" s="1"/>
  <c r="N304" i="97"/>
  <c r="AY304" i="97" s="1"/>
  <c r="O304" i="97"/>
  <c r="BA304" i="97" s="1"/>
  <c r="P304" i="97"/>
  <c r="BC304" i="97" s="1"/>
  <c r="Q304" i="97"/>
  <c r="BE304" i="97" s="1"/>
  <c r="R304" i="97"/>
  <c r="BG304" i="97" s="1"/>
  <c r="S304" i="97"/>
  <c r="T304" i="97"/>
  <c r="U304" i="97"/>
  <c r="V304" i="97"/>
  <c r="C305" i="97"/>
  <c r="AC305" i="97" s="1"/>
  <c r="D305" i="97"/>
  <c r="AE305" i="97" s="1"/>
  <c r="E305" i="97"/>
  <c r="AG305" i="97" s="1"/>
  <c r="F305" i="97"/>
  <c r="AI305" i="97" s="1"/>
  <c r="G305" i="97"/>
  <c r="AK305" i="97" s="1"/>
  <c r="H305" i="97"/>
  <c r="AM305" i="97" s="1"/>
  <c r="I305" i="97"/>
  <c r="AO305" i="97" s="1"/>
  <c r="J305" i="97"/>
  <c r="AQ305" i="97" s="1"/>
  <c r="K305" i="97"/>
  <c r="AS305" i="97" s="1"/>
  <c r="L305" i="97"/>
  <c r="AU305" i="97" s="1"/>
  <c r="M305" i="97"/>
  <c r="AW305" i="97" s="1"/>
  <c r="N305" i="97"/>
  <c r="AY305" i="97" s="1"/>
  <c r="O305" i="97"/>
  <c r="BA305" i="97" s="1"/>
  <c r="P305" i="97"/>
  <c r="BC305" i="97" s="1"/>
  <c r="Q305" i="97"/>
  <c r="BE305" i="97" s="1"/>
  <c r="R305" i="97"/>
  <c r="BG305" i="97" s="1"/>
  <c r="S305" i="97"/>
  <c r="T305" i="97"/>
  <c r="U305" i="97"/>
  <c r="V305" i="97"/>
  <c r="C306" i="97"/>
  <c r="AC306" i="97" s="1"/>
  <c r="D306" i="97"/>
  <c r="AE306" i="97" s="1"/>
  <c r="E306" i="97"/>
  <c r="AG306" i="97" s="1"/>
  <c r="F306" i="97"/>
  <c r="AI306" i="97" s="1"/>
  <c r="G306" i="97"/>
  <c r="AK306" i="97" s="1"/>
  <c r="H306" i="97"/>
  <c r="AM306" i="97" s="1"/>
  <c r="I306" i="97"/>
  <c r="AO306" i="97" s="1"/>
  <c r="J306" i="97"/>
  <c r="AQ306" i="97" s="1"/>
  <c r="K306" i="97"/>
  <c r="AS306" i="97" s="1"/>
  <c r="L306" i="97"/>
  <c r="AU306" i="97" s="1"/>
  <c r="M306" i="97"/>
  <c r="AW306" i="97" s="1"/>
  <c r="N306" i="97"/>
  <c r="AY306" i="97" s="1"/>
  <c r="O306" i="97"/>
  <c r="BA306" i="97" s="1"/>
  <c r="P306" i="97"/>
  <c r="BC306" i="97" s="1"/>
  <c r="Q306" i="97"/>
  <c r="BE306" i="97" s="1"/>
  <c r="R306" i="97"/>
  <c r="BG306" i="97" s="1"/>
  <c r="S306" i="97"/>
  <c r="T306" i="97"/>
  <c r="U306" i="97"/>
  <c r="V306" i="97"/>
  <c r="C307" i="97"/>
  <c r="AC307" i="97" s="1"/>
  <c r="D307" i="97"/>
  <c r="AE307" i="97" s="1"/>
  <c r="E307" i="97"/>
  <c r="AG307" i="97" s="1"/>
  <c r="F307" i="97"/>
  <c r="AI307" i="97" s="1"/>
  <c r="G307" i="97"/>
  <c r="AK307" i="97" s="1"/>
  <c r="H307" i="97"/>
  <c r="AM307" i="97" s="1"/>
  <c r="I307" i="97"/>
  <c r="AO307" i="97" s="1"/>
  <c r="J307" i="97"/>
  <c r="AQ307" i="97" s="1"/>
  <c r="K307" i="97"/>
  <c r="AS307" i="97" s="1"/>
  <c r="L307" i="97"/>
  <c r="AU307" i="97" s="1"/>
  <c r="M307" i="97"/>
  <c r="AW307" i="97" s="1"/>
  <c r="N307" i="97"/>
  <c r="AY307" i="97" s="1"/>
  <c r="O307" i="97"/>
  <c r="BA307" i="97" s="1"/>
  <c r="P307" i="97"/>
  <c r="BC307" i="97" s="1"/>
  <c r="Q307" i="97"/>
  <c r="BE307" i="97" s="1"/>
  <c r="R307" i="97"/>
  <c r="BG307" i="97" s="1"/>
  <c r="S307" i="97"/>
  <c r="T307" i="97"/>
  <c r="U307" i="97"/>
  <c r="V307" i="97"/>
  <c r="C308" i="97"/>
  <c r="AC308" i="97" s="1"/>
  <c r="D308" i="97"/>
  <c r="AE308" i="97" s="1"/>
  <c r="E308" i="97"/>
  <c r="AG308" i="97" s="1"/>
  <c r="F308" i="97"/>
  <c r="AI308" i="97" s="1"/>
  <c r="G308" i="97"/>
  <c r="AK308" i="97" s="1"/>
  <c r="H308" i="97"/>
  <c r="AM308" i="97" s="1"/>
  <c r="I308" i="97"/>
  <c r="AO308" i="97" s="1"/>
  <c r="J308" i="97"/>
  <c r="AQ308" i="97" s="1"/>
  <c r="K308" i="97"/>
  <c r="AS308" i="97" s="1"/>
  <c r="L308" i="97"/>
  <c r="AU308" i="97" s="1"/>
  <c r="M308" i="97"/>
  <c r="AW308" i="97" s="1"/>
  <c r="N308" i="97"/>
  <c r="AY308" i="97" s="1"/>
  <c r="O308" i="97"/>
  <c r="BA308" i="97" s="1"/>
  <c r="P308" i="97"/>
  <c r="BC308" i="97" s="1"/>
  <c r="Q308" i="97"/>
  <c r="BE308" i="97" s="1"/>
  <c r="R308" i="97"/>
  <c r="BG308" i="97" s="1"/>
  <c r="S308" i="97"/>
  <c r="T308" i="97"/>
  <c r="U308" i="97"/>
  <c r="V308" i="97"/>
  <c r="C309" i="97"/>
  <c r="AC309" i="97" s="1"/>
  <c r="D309" i="97"/>
  <c r="AE309" i="97" s="1"/>
  <c r="E309" i="97"/>
  <c r="AG309" i="97" s="1"/>
  <c r="F309" i="97"/>
  <c r="AI309" i="97" s="1"/>
  <c r="G309" i="97"/>
  <c r="AK309" i="97" s="1"/>
  <c r="H309" i="97"/>
  <c r="AM309" i="97" s="1"/>
  <c r="I309" i="97"/>
  <c r="AO309" i="97" s="1"/>
  <c r="J309" i="97"/>
  <c r="AQ309" i="97" s="1"/>
  <c r="K309" i="97"/>
  <c r="AS309" i="97" s="1"/>
  <c r="L309" i="97"/>
  <c r="AU309" i="97" s="1"/>
  <c r="M309" i="97"/>
  <c r="AW309" i="97" s="1"/>
  <c r="N309" i="97"/>
  <c r="AY309" i="97" s="1"/>
  <c r="O309" i="97"/>
  <c r="BA309" i="97" s="1"/>
  <c r="P309" i="97"/>
  <c r="BC309" i="97" s="1"/>
  <c r="Q309" i="97"/>
  <c r="BE309" i="97" s="1"/>
  <c r="R309" i="97"/>
  <c r="BG309" i="97" s="1"/>
  <c r="S309" i="97"/>
  <c r="T309" i="97"/>
  <c r="U309" i="97"/>
  <c r="V309" i="97"/>
  <c r="C310" i="97"/>
  <c r="AC310" i="97" s="1"/>
  <c r="D310" i="97"/>
  <c r="AE310" i="97" s="1"/>
  <c r="E310" i="97"/>
  <c r="AG310" i="97" s="1"/>
  <c r="F310" i="97"/>
  <c r="AI310" i="97" s="1"/>
  <c r="G310" i="97"/>
  <c r="AK310" i="97" s="1"/>
  <c r="H310" i="97"/>
  <c r="AM310" i="97" s="1"/>
  <c r="I310" i="97"/>
  <c r="AO310" i="97" s="1"/>
  <c r="J310" i="97"/>
  <c r="AQ310" i="97" s="1"/>
  <c r="K310" i="97"/>
  <c r="AS310" i="97" s="1"/>
  <c r="L310" i="97"/>
  <c r="AU310" i="97" s="1"/>
  <c r="M310" i="97"/>
  <c r="AW310" i="97" s="1"/>
  <c r="N310" i="97"/>
  <c r="AY310" i="97" s="1"/>
  <c r="O310" i="97"/>
  <c r="BA310" i="97" s="1"/>
  <c r="P310" i="97"/>
  <c r="BC310" i="97" s="1"/>
  <c r="Q310" i="97"/>
  <c r="BE310" i="97" s="1"/>
  <c r="R310" i="97"/>
  <c r="BG310" i="97" s="1"/>
  <c r="S310" i="97"/>
  <c r="T310" i="97"/>
  <c r="U310" i="97"/>
  <c r="V310" i="97"/>
  <c r="C311" i="97"/>
  <c r="AC311" i="97" s="1"/>
  <c r="D311" i="97"/>
  <c r="AE311" i="97" s="1"/>
  <c r="E311" i="97"/>
  <c r="AG311" i="97" s="1"/>
  <c r="F311" i="97"/>
  <c r="AI311" i="97" s="1"/>
  <c r="G311" i="97"/>
  <c r="AK311" i="97" s="1"/>
  <c r="H311" i="97"/>
  <c r="AM311" i="97" s="1"/>
  <c r="I311" i="97"/>
  <c r="AO311" i="97" s="1"/>
  <c r="J311" i="97"/>
  <c r="AQ311" i="97" s="1"/>
  <c r="K311" i="97"/>
  <c r="AS311" i="97" s="1"/>
  <c r="L311" i="97"/>
  <c r="AU311" i="97" s="1"/>
  <c r="M311" i="97"/>
  <c r="AW311" i="97" s="1"/>
  <c r="N311" i="97"/>
  <c r="AY311" i="97" s="1"/>
  <c r="O311" i="97"/>
  <c r="BA311" i="97" s="1"/>
  <c r="P311" i="97"/>
  <c r="BC311" i="97" s="1"/>
  <c r="Q311" i="97"/>
  <c r="BE311" i="97" s="1"/>
  <c r="R311" i="97"/>
  <c r="BG311" i="97" s="1"/>
  <c r="S311" i="97"/>
  <c r="T311" i="97"/>
  <c r="U311" i="97"/>
  <c r="V311" i="97"/>
  <c r="C312" i="97"/>
  <c r="AC312" i="97" s="1"/>
  <c r="D312" i="97"/>
  <c r="AE312" i="97" s="1"/>
  <c r="E312" i="97"/>
  <c r="AG312" i="97" s="1"/>
  <c r="F312" i="97"/>
  <c r="AI312" i="97" s="1"/>
  <c r="G312" i="97"/>
  <c r="AK312" i="97" s="1"/>
  <c r="H312" i="97"/>
  <c r="AM312" i="97" s="1"/>
  <c r="I312" i="97"/>
  <c r="AO312" i="97" s="1"/>
  <c r="J312" i="97"/>
  <c r="AQ312" i="97" s="1"/>
  <c r="K312" i="97"/>
  <c r="AS312" i="97" s="1"/>
  <c r="L312" i="97"/>
  <c r="AU312" i="97" s="1"/>
  <c r="M312" i="97"/>
  <c r="AW312" i="97" s="1"/>
  <c r="N312" i="97"/>
  <c r="AY312" i="97" s="1"/>
  <c r="O312" i="97"/>
  <c r="BA312" i="97" s="1"/>
  <c r="P312" i="97"/>
  <c r="BC312" i="97" s="1"/>
  <c r="Q312" i="97"/>
  <c r="BE312" i="97" s="1"/>
  <c r="R312" i="97"/>
  <c r="BG312" i="97" s="1"/>
  <c r="S312" i="97"/>
  <c r="T312" i="97"/>
  <c r="U312" i="97"/>
  <c r="V312" i="97"/>
  <c r="C313" i="97"/>
  <c r="AC313" i="97" s="1"/>
  <c r="D313" i="97"/>
  <c r="AE313" i="97" s="1"/>
  <c r="E313" i="97"/>
  <c r="AG313" i="97" s="1"/>
  <c r="F313" i="97"/>
  <c r="AI313" i="97" s="1"/>
  <c r="G313" i="97"/>
  <c r="AK313" i="97" s="1"/>
  <c r="H313" i="97"/>
  <c r="AM313" i="97" s="1"/>
  <c r="I313" i="97"/>
  <c r="AO313" i="97" s="1"/>
  <c r="J313" i="97"/>
  <c r="AQ313" i="97" s="1"/>
  <c r="K313" i="97"/>
  <c r="AS313" i="97" s="1"/>
  <c r="L313" i="97"/>
  <c r="AU313" i="97" s="1"/>
  <c r="M313" i="97"/>
  <c r="AW313" i="97" s="1"/>
  <c r="N313" i="97"/>
  <c r="AY313" i="97" s="1"/>
  <c r="O313" i="97"/>
  <c r="BA313" i="97" s="1"/>
  <c r="P313" i="97"/>
  <c r="BC313" i="97" s="1"/>
  <c r="Q313" i="97"/>
  <c r="BE313" i="97" s="1"/>
  <c r="R313" i="97"/>
  <c r="BG313" i="97" s="1"/>
  <c r="S313" i="97"/>
  <c r="T313" i="97"/>
  <c r="U313" i="97"/>
  <c r="V313" i="97"/>
  <c r="C314" i="97"/>
  <c r="AC314" i="97" s="1"/>
  <c r="D314" i="97"/>
  <c r="AE314" i="97" s="1"/>
  <c r="E314" i="97"/>
  <c r="AG314" i="97" s="1"/>
  <c r="F314" i="97"/>
  <c r="AI314" i="97" s="1"/>
  <c r="G314" i="97"/>
  <c r="AK314" i="97" s="1"/>
  <c r="H314" i="97"/>
  <c r="AM314" i="97" s="1"/>
  <c r="I314" i="97"/>
  <c r="AO314" i="97" s="1"/>
  <c r="J314" i="97"/>
  <c r="AQ314" i="97" s="1"/>
  <c r="K314" i="97"/>
  <c r="AS314" i="97" s="1"/>
  <c r="L314" i="97"/>
  <c r="AU314" i="97" s="1"/>
  <c r="M314" i="97"/>
  <c r="AW314" i="97" s="1"/>
  <c r="N314" i="97"/>
  <c r="AY314" i="97" s="1"/>
  <c r="O314" i="97"/>
  <c r="BA314" i="97" s="1"/>
  <c r="P314" i="97"/>
  <c r="BC314" i="97" s="1"/>
  <c r="Q314" i="97"/>
  <c r="BE314" i="97" s="1"/>
  <c r="R314" i="97"/>
  <c r="BG314" i="97" s="1"/>
  <c r="S314" i="97"/>
  <c r="T314" i="97"/>
  <c r="U314" i="97"/>
  <c r="V314" i="97"/>
  <c r="C315" i="97"/>
  <c r="AC315" i="97" s="1"/>
  <c r="D315" i="97"/>
  <c r="AE315" i="97" s="1"/>
  <c r="E315" i="97"/>
  <c r="AG315" i="97" s="1"/>
  <c r="F315" i="97"/>
  <c r="AI315" i="97" s="1"/>
  <c r="G315" i="97"/>
  <c r="AK315" i="97" s="1"/>
  <c r="H315" i="97"/>
  <c r="AM315" i="97" s="1"/>
  <c r="I315" i="97"/>
  <c r="AO315" i="97" s="1"/>
  <c r="J315" i="97"/>
  <c r="AQ315" i="97" s="1"/>
  <c r="K315" i="97"/>
  <c r="AS315" i="97" s="1"/>
  <c r="L315" i="97"/>
  <c r="AU315" i="97" s="1"/>
  <c r="M315" i="97"/>
  <c r="AW315" i="97" s="1"/>
  <c r="N315" i="97"/>
  <c r="AY315" i="97" s="1"/>
  <c r="O315" i="97"/>
  <c r="BA315" i="97" s="1"/>
  <c r="P315" i="97"/>
  <c r="BC315" i="97" s="1"/>
  <c r="Q315" i="97"/>
  <c r="BE315" i="97" s="1"/>
  <c r="R315" i="97"/>
  <c r="BG315" i="97" s="1"/>
  <c r="S315" i="97"/>
  <c r="T315" i="97"/>
  <c r="U315" i="97"/>
  <c r="V315" i="97"/>
  <c r="C316" i="97"/>
  <c r="AC316" i="97" s="1"/>
  <c r="D316" i="97"/>
  <c r="AE316" i="97" s="1"/>
  <c r="E316" i="97"/>
  <c r="AG316" i="97" s="1"/>
  <c r="F316" i="97"/>
  <c r="AI316" i="97" s="1"/>
  <c r="G316" i="97"/>
  <c r="AK316" i="97" s="1"/>
  <c r="H316" i="97"/>
  <c r="AM316" i="97" s="1"/>
  <c r="I316" i="97"/>
  <c r="AO316" i="97" s="1"/>
  <c r="J316" i="97"/>
  <c r="AQ316" i="97" s="1"/>
  <c r="K316" i="97"/>
  <c r="AS316" i="97" s="1"/>
  <c r="L316" i="97"/>
  <c r="AU316" i="97" s="1"/>
  <c r="M316" i="97"/>
  <c r="AW316" i="97" s="1"/>
  <c r="N316" i="97"/>
  <c r="AY316" i="97" s="1"/>
  <c r="O316" i="97"/>
  <c r="BA316" i="97" s="1"/>
  <c r="P316" i="97"/>
  <c r="BC316" i="97" s="1"/>
  <c r="Q316" i="97"/>
  <c r="BE316" i="97" s="1"/>
  <c r="R316" i="97"/>
  <c r="BG316" i="97" s="1"/>
  <c r="S316" i="97"/>
  <c r="T316" i="97"/>
  <c r="U316" i="97"/>
  <c r="V316" i="97"/>
  <c r="C317" i="97"/>
  <c r="AC317" i="97" s="1"/>
  <c r="D317" i="97"/>
  <c r="AE317" i="97" s="1"/>
  <c r="E317" i="97"/>
  <c r="AG317" i="97" s="1"/>
  <c r="F317" i="97"/>
  <c r="AI317" i="97" s="1"/>
  <c r="G317" i="97"/>
  <c r="AK317" i="97" s="1"/>
  <c r="H317" i="97"/>
  <c r="AM317" i="97" s="1"/>
  <c r="I317" i="97"/>
  <c r="AO317" i="97" s="1"/>
  <c r="J317" i="97"/>
  <c r="AQ317" i="97" s="1"/>
  <c r="K317" i="97"/>
  <c r="AS317" i="97" s="1"/>
  <c r="L317" i="97"/>
  <c r="AU317" i="97" s="1"/>
  <c r="M317" i="97"/>
  <c r="AW317" i="97" s="1"/>
  <c r="N317" i="97"/>
  <c r="AY317" i="97" s="1"/>
  <c r="O317" i="97"/>
  <c r="BA317" i="97" s="1"/>
  <c r="P317" i="97"/>
  <c r="BC317" i="97" s="1"/>
  <c r="Q317" i="97"/>
  <c r="BE317" i="97" s="1"/>
  <c r="R317" i="97"/>
  <c r="BG317" i="97" s="1"/>
  <c r="S317" i="97"/>
  <c r="T317" i="97"/>
  <c r="U317" i="97"/>
  <c r="V317" i="97"/>
  <c r="C318" i="97"/>
  <c r="AC318" i="97" s="1"/>
  <c r="D318" i="97"/>
  <c r="AE318" i="97" s="1"/>
  <c r="E318" i="97"/>
  <c r="AG318" i="97" s="1"/>
  <c r="F318" i="97"/>
  <c r="AI318" i="97" s="1"/>
  <c r="G318" i="97"/>
  <c r="AK318" i="97" s="1"/>
  <c r="H318" i="97"/>
  <c r="AM318" i="97" s="1"/>
  <c r="I318" i="97"/>
  <c r="AO318" i="97" s="1"/>
  <c r="J318" i="97"/>
  <c r="AQ318" i="97" s="1"/>
  <c r="K318" i="97"/>
  <c r="AS318" i="97" s="1"/>
  <c r="L318" i="97"/>
  <c r="AU318" i="97" s="1"/>
  <c r="M318" i="97"/>
  <c r="AW318" i="97" s="1"/>
  <c r="N318" i="97"/>
  <c r="AY318" i="97" s="1"/>
  <c r="O318" i="97"/>
  <c r="BA318" i="97" s="1"/>
  <c r="P318" i="97"/>
  <c r="BC318" i="97" s="1"/>
  <c r="Q318" i="97"/>
  <c r="BE318" i="97" s="1"/>
  <c r="R318" i="97"/>
  <c r="BG318" i="97" s="1"/>
  <c r="S318" i="97"/>
  <c r="T318" i="97"/>
  <c r="U318" i="97"/>
  <c r="V318" i="97"/>
  <c r="C319" i="97"/>
  <c r="AC319" i="97" s="1"/>
  <c r="D319" i="97"/>
  <c r="AE319" i="97" s="1"/>
  <c r="E319" i="97"/>
  <c r="AG319" i="97" s="1"/>
  <c r="F319" i="97"/>
  <c r="AI319" i="97" s="1"/>
  <c r="G319" i="97"/>
  <c r="AK319" i="97" s="1"/>
  <c r="H319" i="97"/>
  <c r="AM319" i="97" s="1"/>
  <c r="I319" i="97"/>
  <c r="AO319" i="97" s="1"/>
  <c r="J319" i="97"/>
  <c r="AQ319" i="97" s="1"/>
  <c r="K319" i="97"/>
  <c r="AS319" i="97" s="1"/>
  <c r="L319" i="97"/>
  <c r="AU319" i="97" s="1"/>
  <c r="M319" i="97"/>
  <c r="AW319" i="97" s="1"/>
  <c r="N319" i="97"/>
  <c r="AY319" i="97" s="1"/>
  <c r="O319" i="97"/>
  <c r="BA319" i="97" s="1"/>
  <c r="P319" i="97"/>
  <c r="BC319" i="97" s="1"/>
  <c r="Q319" i="97"/>
  <c r="BE319" i="97" s="1"/>
  <c r="R319" i="97"/>
  <c r="BG319" i="97" s="1"/>
  <c r="S319" i="97"/>
  <c r="T319" i="97"/>
  <c r="U319" i="97"/>
  <c r="V319" i="97"/>
  <c r="C320" i="97"/>
  <c r="AC320" i="97" s="1"/>
  <c r="D320" i="97"/>
  <c r="AE320" i="97" s="1"/>
  <c r="E320" i="97"/>
  <c r="AG320" i="97" s="1"/>
  <c r="F320" i="97"/>
  <c r="AI320" i="97" s="1"/>
  <c r="G320" i="97"/>
  <c r="AK320" i="97" s="1"/>
  <c r="H320" i="97"/>
  <c r="AM320" i="97" s="1"/>
  <c r="I320" i="97"/>
  <c r="AO320" i="97" s="1"/>
  <c r="J320" i="97"/>
  <c r="AQ320" i="97" s="1"/>
  <c r="K320" i="97"/>
  <c r="AS320" i="97" s="1"/>
  <c r="L320" i="97"/>
  <c r="AU320" i="97" s="1"/>
  <c r="M320" i="97"/>
  <c r="AW320" i="97" s="1"/>
  <c r="N320" i="97"/>
  <c r="AY320" i="97" s="1"/>
  <c r="O320" i="97"/>
  <c r="BA320" i="97" s="1"/>
  <c r="P320" i="97"/>
  <c r="BC320" i="97" s="1"/>
  <c r="Q320" i="97"/>
  <c r="BE320" i="97" s="1"/>
  <c r="R320" i="97"/>
  <c r="BG320" i="97" s="1"/>
  <c r="S320" i="97"/>
  <c r="T320" i="97"/>
  <c r="U320" i="97"/>
  <c r="V320" i="97"/>
  <c r="C321" i="97"/>
  <c r="AC321" i="97" s="1"/>
  <c r="D321" i="97"/>
  <c r="AE321" i="97" s="1"/>
  <c r="E321" i="97"/>
  <c r="AG321" i="97" s="1"/>
  <c r="F321" i="97"/>
  <c r="AI321" i="97" s="1"/>
  <c r="G321" i="97"/>
  <c r="AK321" i="97" s="1"/>
  <c r="H321" i="97"/>
  <c r="AM321" i="97" s="1"/>
  <c r="I321" i="97"/>
  <c r="AO321" i="97" s="1"/>
  <c r="J321" i="97"/>
  <c r="AQ321" i="97" s="1"/>
  <c r="K321" i="97"/>
  <c r="AS321" i="97" s="1"/>
  <c r="L321" i="97"/>
  <c r="AU321" i="97" s="1"/>
  <c r="M321" i="97"/>
  <c r="AW321" i="97" s="1"/>
  <c r="N321" i="97"/>
  <c r="AY321" i="97" s="1"/>
  <c r="O321" i="97"/>
  <c r="BA321" i="97" s="1"/>
  <c r="P321" i="97"/>
  <c r="BC321" i="97" s="1"/>
  <c r="Q321" i="97"/>
  <c r="BE321" i="97" s="1"/>
  <c r="R321" i="97"/>
  <c r="BG321" i="97" s="1"/>
  <c r="S321" i="97"/>
  <c r="T321" i="97"/>
  <c r="U321" i="97"/>
  <c r="V321" i="97"/>
  <c r="C322" i="97"/>
  <c r="AC322" i="97" s="1"/>
  <c r="D322" i="97"/>
  <c r="AE322" i="97" s="1"/>
  <c r="E322" i="97"/>
  <c r="AG322" i="97" s="1"/>
  <c r="F322" i="97"/>
  <c r="AI322" i="97" s="1"/>
  <c r="G322" i="97"/>
  <c r="AK322" i="97" s="1"/>
  <c r="H322" i="97"/>
  <c r="AM322" i="97" s="1"/>
  <c r="I322" i="97"/>
  <c r="AO322" i="97" s="1"/>
  <c r="J322" i="97"/>
  <c r="AQ322" i="97" s="1"/>
  <c r="K322" i="97"/>
  <c r="AS322" i="97" s="1"/>
  <c r="L322" i="97"/>
  <c r="AU322" i="97" s="1"/>
  <c r="M322" i="97"/>
  <c r="AW322" i="97" s="1"/>
  <c r="N322" i="97"/>
  <c r="AY322" i="97" s="1"/>
  <c r="O322" i="97"/>
  <c r="BA322" i="97" s="1"/>
  <c r="P322" i="97"/>
  <c r="BC322" i="97" s="1"/>
  <c r="Q322" i="97"/>
  <c r="BE322" i="97" s="1"/>
  <c r="R322" i="97"/>
  <c r="BG322" i="97" s="1"/>
  <c r="S322" i="97"/>
  <c r="T322" i="97"/>
  <c r="U322" i="97"/>
  <c r="V322" i="97"/>
  <c r="C323" i="97"/>
  <c r="AC323" i="97" s="1"/>
  <c r="D323" i="97"/>
  <c r="AE323" i="97" s="1"/>
  <c r="E323" i="97"/>
  <c r="AG323" i="97" s="1"/>
  <c r="F323" i="97"/>
  <c r="AI323" i="97" s="1"/>
  <c r="G323" i="97"/>
  <c r="AK323" i="97" s="1"/>
  <c r="H323" i="97"/>
  <c r="AM323" i="97" s="1"/>
  <c r="I323" i="97"/>
  <c r="AO323" i="97" s="1"/>
  <c r="J323" i="97"/>
  <c r="AQ323" i="97" s="1"/>
  <c r="K323" i="97"/>
  <c r="AS323" i="97" s="1"/>
  <c r="L323" i="97"/>
  <c r="AU323" i="97" s="1"/>
  <c r="M323" i="97"/>
  <c r="AW323" i="97" s="1"/>
  <c r="N323" i="97"/>
  <c r="AY323" i="97" s="1"/>
  <c r="O323" i="97"/>
  <c r="BA323" i="97" s="1"/>
  <c r="P323" i="97"/>
  <c r="BC323" i="97" s="1"/>
  <c r="Q323" i="97"/>
  <c r="BE323" i="97" s="1"/>
  <c r="R323" i="97"/>
  <c r="BG323" i="97" s="1"/>
  <c r="S323" i="97"/>
  <c r="T323" i="97"/>
  <c r="U323" i="97"/>
  <c r="V323" i="97"/>
  <c r="C324" i="97"/>
  <c r="AC324" i="97" s="1"/>
  <c r="D324" i="97"/>
  <c r="AE324" i="97" s="1"/>
  <c r="E324" i="97"/>
  <c r="AG324" i="97" s="1"/>
  <c r="F324" i="97"/>
  <c r="AI324" i="97" s="1"/>
  <c r="G324" i="97"/>
  <c r="AK324" i="97" s="1"/>
  <c r="H324" i="97"/>
  <c r="AM324" i="97" s="1"/>
  <c r="I324" i="97"/>
  <c r="AO324" i="97" s="1"/>
  <c r="J324" i="97"/>
  <c r="AQ324" i="97" s="1"/>
  <c r="K324" i="97"/>
  <c r="AS324" i="97" s="1"/>
  <c r="L324" i="97"/>
  <c r="AU324" i="97" s="1"/>
  <c r="M324" i="97"/>
  <c r="AW324" i="97" s="1"/>
  <c r="N324" i="97"/>
  <c r="AY324" i="97" s="1"/>
  <c r="O324" i="97"/>
  <c r="BA324" i="97" s="1"/>
  <c r="P324" i="97"/>
  <c r="BC324" i="97" s="1"/>
  <c r="Q324" i="97"/>
  <c r="BE324" i="97" s="1"/>
  <c r="R324" i="97"/>
  <c r="BG324" i="97" s="1"/>
  <c r="S324" i="97"/>
  <c r="T324" i="97"/>
  <c r="U324" i="97"/>
  <c r="V324" i="97"/>
  <c r="C325" i="97"/>
  <c r="AC325" i="97" s="1"/>
  <c r="D325" i="97"/>
  <c r="AE325" i="97" s="1"/>
  <c r="E325" i="97"/>
  <c r="AG325" i="97" s="1"/>
  <c r="F325" i="97"/>
  <c r="AI325" i="97" s="1"/>
  <c r="G325" i="97"/>
  <c r="AK325" i="97" s="1"/>
  <c r="H325" i="97"/>
  <c r="AM325" i="97" s="1"/>
  <c r="I325" i="97"/>
  <c r="AO325" i="97" s="1"/>
  <c r="J325" i="97"/>
  <c r="AQ325" i="97" s="1"/>
  <c r="K325" i="97"/>
  <c r="AS325" i="97" s="1"/>
  <c r="L325" i="97"/>
  <c r="AU325" i="97" s="1"/>
  <c r="M325" i="97"/>
  <c r="AW325" i="97" s="1"/>
  <c r="N325" i="97"/>
  <c r="AY325" i="97" s="1"/>
  <c r="O325" i="97"/>
  <c r="BA325" i="97" s="1"/>
  <c r="P325" i="97"/>
  <c r="BC325" i="97" s="1"/>
  <c r="Q325" i="97"/>
  <c r="BE325" i="97" s="1"/>
  <c r="R325" i="97"/>
  <c r="BG325" i="97" s="1"/>
  <c r="S325" i="97"/>
  <c r="T325" i="97"/>
  <c r="U325" i="97"/>
  <c r="V325" i="97"/>
  <c r="C326" i="97"/>
  <c r="AC326" i="97" s="1"/>
  <c r="D326" i="97"/>
  <c r="AE326" i="97" s="1"/>
  <c r="E326" i="97"/>
  <c r="AG326" i="97" s="1"/>
  <c r="F326" i="97"/>
  <c r="AI326" i="97" s="1"/>
  <c r="G326" i="97"/>
  <c r="AK326" i="97" s="1"/>
  <c r="H326" i="97"/>
  <c r="AM326" i="97" s="1"/>
  <c r="I326" i="97"/>
  <c r="AO326" i="97" s="1"/>
  <c r="J326" i="97"/>
  <c r="AQ326" i="97" s="1"/>
  <c r="K326" i="97"/>
  <c r="AS326" i="97" s="1"/>
  <c r="L326" i="97"/>
  <c r="AU326" i="97" s="1"/>
  <c r="M326" i="97"/>
  <c r="AW326" i="97" s="1"/>
  <c r="N326" i="97"/>
  <c r="AY326" i="97" s="1"/>
  <c r="O326" i="97"/>
  <c r="BA326" i="97" s="1"/>
  <c r="P326" i="97"/>
  <c r="BC326" i="97" s="1"/>
  <c r="Q326" i="97"/>
  <c r="BE326" i="97" s="1"/>
  <c r="R326" i="97"/>
  <c r="BG326" i="97" s="1"/>
  <c r="S326" i="97"/>
  <c r="T326" i="97"/>
  <c r="U326" i="97"/>
  <c r="V326" i="97"/>
  <c r="C327" i="97"/>
  <c r="AC327" i="97" s="1"/>
  <c r="D327" i="97"/>
  <c r="AE327" i="97" s="1"/>
  <c r="E327" i="97"/>
  <c r="AG327" i="97" s="1"/>
  <c r="F327" i="97"/>
  <c r="AI327" i="97" s="1"/>
  <c r="G327" i="97"/>
  <c r="AK327" i="97" s="1"/>
  <c r="H327" i="97"/>
  <c r="AM327" i="97" s="1"/>
  <c r="I327" i="97"/>
  <c r="AO327" i="97" s="1"/>
  <c r="J327" i="97"/>
  <c r="AQ327" i="97" s="1"/>
  <c r="K327" i="97"/>
  <c r="AS327" i="97" s="1"/>
  <c r="L327" i="97"/>
  <c r="AU327" i="97" s="1"/>
  <c r="M327" i="97"/>
  <c r="AW327" i="97" s="1"/>
  <c r="N327" i="97"/>
  <c r="AY327" i="97" s="1"/>
  <c r="O327" i="97"/>
  <c r="BA327" i="97" s="1"/>
  <c r="P327" i="97"/>
  <c r="BC327" i="97" s="1"/>
  <c r="Q327" i="97"/>
  <c r="BE327" i="97" s="1"/>
  <c r="R327" i="97"/>
  <c r="BG327" i="97" s="1"/>
  <c r="S327" i="97"/>
  <c r="T327" i="97"/>
  <c r="U327" i="97"/>
  <c r="V327" i="97"/>
  <c r="C328" i="97"/>
  <c r="AC328" i="97" s="1"/>
  <c r="D328" i="97"/>
  <c r="AE328" i="97" s="1"/>
  <c r="E328" i="97"/>
  <c r="AG328" i="97" s="1"/>
  <c r="F328" i="97"/>
  <c r="AI328" i="97" s="1"/>
  <c r="G328" i="97"/>
  <c r="AK328" i="97" s="1"/>
  <c r="H328" i="97"/>
  <c r="AM328" i="97" s="1"/>
  <c r="I328" i="97"/>
  <c r="AO328" i="97" s="1"/>
  <c r="J328" i="97"/>
  <c r="AQ328" i="97" s="1"/>
  <c r="K328" i="97"/>
  <c r="AS328" i="97" s="1"/>
  <c r="L328" i="97"/>
  <c r="AU328" i="97" s="1"/>
  <c r="M328" i="97"/>
  <c r="AW328" i="97" s="1"/>
  <c r="N328" i="97"/>
  <c r="AY328" i="97" s="1"/>
  <c r="O328" i="97"/>
  <c r="BA328" i="97" s="1"/>
  <c r="P328" i="97"/>
  <c r="BC328" i="97" s="1"/>
  <c r="Q328" i="97"/>
  <c r="BE328" i="97" s="1"/>
  <c r="R328" i="97"/>
  <c r="BG328" i="97" s="1"/>
  <c r="S328" i="97"/>
  <c r="T328" i="97"/>
  <c r="U328" i="97"/>
  <c r="V328" i="97"/>
  <c r="C329" i="97"/>
  <c r="AC329" i="97" s="1"/>
  <c r="D329" i="97"/>
  <c r="AE329" i="97" s="1"/>
  <c r="E329" i="97"/>
  <c r="AG329" i="97" s="1"/>
  <c r="F329" i="97"/>
  <c r="AI329" i="97" s="1"/>
  <c r="G329" i="97"/>
  <c r="AK329" i="97" s="1"/>
  <c r="H329" i="97"/>
  <c r="AM329" i="97" s="1"/>
  <c r="I329" i="97"/>
  <c r="AO329" i="97" s="1"/>
  <c r="J329" i="97"/>
  <c r="AQ329" i="97" s="1"/>
  <c r="K329" i="97"/>
  <c r="AS329" i="97" s="1"/>
  <c r="L329" i="97"/>
  <c r="AU329" i="97" s="1"/>
  <c r="M329" i="97"/>
  <c r="AW329" i="97" s="1"/>
  <c r="N329" i="97"/>
  <c r="AY329" i="97" s="1"/>
  <c r="O329" i="97"/>
  <c r="BA329" i="97" s="1"/>
  <c r="P329" i="97"/>
  <c r="BC329" i="97" s="1"/>
  <c r="Q329" i="97"/>
  <c r="BE329" i="97" s="1"/>
  <c r="R329" i="97"/>
  <c r="BG329" i="97" s="1"/>
  <c r="S329" i="97"/>
  <c r="T329" i="97"/>
  <c r="U329" i="97"/>
  <c r="V329" i="97"/>
  <c r="C330" i="97"/>
  <c r="AC330" i="97" s="1"/>
  <c r="D330" i="97"/>
  <c r="AE330" i="97" s="1"/>
  <c r="E330" i="97"/>
  <c r="AG330" i="97" s="1"/>
  <c r="F330" i="97"/>
  <c r="AI330" i="97" s="1"/>
  <c r="G330" i="97"/>
  <c r="AK330" i="97" s="1"/>
  <c r="H330" i="97"/>
  <c r="AM330" i="97" s="1"/>
  <c r="I330" i="97"/>
  <c r="AO330" i="97" s="1"/>
  <c r="J330" i="97"/>
  <c r="AQ330" i="97" s="1"/>
  <c r="K330" i="97"/>
  <c r="AS330" i="97" s="1"/>
  <c r="L330" i="97"/>
  <c r="AU330" i="97" s="1"/>
  <c r="M330" i="97"/>
  <c r="AW330" i="97" s="1"/>
  <c r="N330" i="97"/>
  <c r="AY330" i="97" s="1"/>
  <c r="O330" i="97"/>
  <c r="BA330" i="97" s="1"/>
  <c r="P330" i="97"/>
  <c r="BC330" i="97" s="1"/>
  <c r="Q330" i="97"/>
  <c r="BE330" i="97" s="1"/>
  <c r="R330" i="97"/>
  <c r="BG330" i="97" s="1"/>
  <c r="S330" i="97"/>
  <c r="T330" i="97"/>
  <c r="U330" i="97"/>
  <c r="V330" i="97"/>
  <c r="C331" i="97"/>
  <c r="AC331" i="97" s="1"/>
  <c r="D331" i="97"/>
  <c r="AE331" i="97" s="1"/>
  <c r="E331" i="97"/>
  <c r="AG331" i="97" s="1"/>
  <c r="F331" i="97"/>
  <c r="AI331" i="97" s="1"/>
  <c r="G331" i="97"/>
  <c r="AK331" i="97" s="1"/>
  <c r="H331" i="97"/>
  <c r="AM331" i="97" s="1"/>
  <c r="I331" i="97"/>
  <c r="AO331" i="97" s="1"/>
  <c r="J331" i="97"/>
  <c r="AQ331" i="97" s="1"/>
  <c r="K331" i="97"/>
  <c r="AS331" i="97" s="1"/>
  <c r="L331" i="97"/>
  <c r="AU331" i="97" s="1"/>
  <c r="M331" i="97"/>
  <c r="AW331" i="97" s="1"/>
  <c r="N331" i="97"/>
  <c r="AY331" i="97" s="1"/>
  <c r="O331" i="97"/>
  <c r="BA331" i="97" s="1"/>
  <c r="P331" i="97"/>
  <c r="BC331" i="97" s="1"/>
  <c r="Q331" i="97"/>
  <c r="BE331" i="97" s="1"/>
  <c r="R331" i="97"/>
  <c r="BG331" i="97" s="1"/>
  <c r="S331" i="97"/>
  <c r="T331" i="97"/>
  <c r="U331" i="97"/>
  <c r="V331" i="97"/>
  <c r="C332" i="97"/>
  <c r="AC332" i="97" s="1"/>
  <c r="D332" i="97"/>
  <c r="AE332" i="97" s="1"/>
  <c r="E332" i="97"/>
  <c r="AG332" i="97" s="1"/>
  <c r="F332" i="97"/>
  <c r="AI332" i="97" s="1"/>
  <c r="G332" i="97"/>
  <c r="AK332" i="97" s="1"/>
  <c r="H332" i="97"/>
  <c r="AM332" i="97" s="1"/>
  <c r="I332" i="97"/>
  <c r="AO332" i="97" s="1"/>
  <c r="J332" i="97"/>
  <c r="AQ332" i="97" s="1"/>
  <c r="K332" i="97"/>
  <c r="AS332" i="97" s="1"/>
  <c r="L332" i="97"/>
  <c r="AU332" i="97" s="1"/>
  <c r="M332" i="97"/>
  <c r="AW332" i="97" s="1"/>
  <c r="N332" i="97"/>
  <c r="AY332" i="97" s="1"/>
  <c r="O332" i="97"/>
  <c r="BA332" i="97" s="1"/>
  <c r="P332" i="97"/>
  <c r="BC332" i="97" s="1"/>
  <c r="Q332" i="97"/>
  <c r="BE332" i="97" s="1"/>
  <c r="R332" i="97"/>
  <c r="BG332" i="97" s="1"/>
  <c r="S332" i="97"/>
  <c r="T332" i="97"/>
  <c r="U332" i="97"/>
  <c r="V332" i="97"/>
  <c r="C333" i="97"/>
  <c r="AC333" i="97" s="1"/>
  <c r="D333" i="97"/>
  <c r="AE333" i="97" s="1"/>
  <c r="E333" i="97"/>
  <c r="AG333" i="97" s="1"/>
  <c r="F333" i="97"/>
  <c r="AI333" i="97" s="1"/>
  <c r="G333" i="97"/>
  <c r="AK333" i="97" s="1"/>
  <c r="H333" i="97"/>
  <c r="AM333" i="97" s="1"/>
  <c r="I333" i="97"/>
  <c r="AO333" i="97" s="1"/>
  <c r="J333" i="97"/>
  <c r="AQ333" i="97" s="1"/>
  <c r="K333" i="97"/>
  <c r="AS333" i="97" s="1"/>
  <c r="L333" i="97"/>
  <c r="AU333" i="97" s="1"/>
  <c r="M333" i="97"/>
  <c r="AW333" i="97" s="1"/>
  <c r="N333" i="97"/>
  <c r="AY333" i="97" s="1"/>
  <c r="O333" i="97"/>
  <c r="BA333" i="97" s="1"/>
  <c r="P333" i="97"/>
  <c r="BC333" i="97" s="1"/>
  <c r="Q333" i="97"/>
  <c r="BE333" i="97" s="1"/>
  <c r="R333" i="97"/>
  <c r="BG333" i="97" s="1"/>
  <c r="S333" i="97"/>
  <c r="T333" i="97"/>
  <c r="U333" i="97"/>
  <c r="V333" i="97"/>
  <c r="C334" i="97"/>
  <c r="AC334" i="97" s="1"/>
  <c r="D334" i="97"/>
  <c r="AE334" i="97" s="1"/>
  <c r="E334" i="97"/>
  <c r="AG334" i="97" s="1"/>
  <c r="F334" i="97"/>
  <c r="AI334" i="97" s="1"/>
  <c r="G334" i="97"/>
  <c r="AK334" i="97" s="1"/>
  <c r="H334" i="97"/>
  <c r="AM334" i="97" s="1"/>
  <c r="I334" i="97"/>
  <c r="AO334" i="97" s="1"/>
  <c r="J334" i="97"/>
  <c r="AQ334" i="97" s="1"/>
  <c r="K334" i="97"/>
  <c r="AS334" i="97" s="1"/>
  <c r="L334" i="97"/>
  <c r="AU334" i="97" s="1"/>
  <c r="M334" i="97"/>
  <c r="AW334" i="97" s="1"/>
  <c r="N334" i="97"/>
  <c r="AY334" i="97" s="1"/>
  <c r="O334" i="97"/>
  <c r="BA334" i="97" s="1"/>
  <c r="P334" i="97"/>
  <c r="BC334" i="97" s="1"/>
  <c r="Q334" i="97"/>
  <c r="BE334" i="97" s="1"/>
  <c r="R334" i="97"/>
  <c r="BG334" i="97" s="1"/>
  <c r="S334" i="97"/>
  <c r="T334" i="97"/>
  <c r="U334" i="97"/>
  <c r="V334" i="97"/>
  <c r="C335" i="97"/>
  <c r="AC335" i="97" s="1"/>
  <c r="D335" i="97"/>
  <c r="AE335" i="97" s="1"/>
  <c r="E335" i="97"/>
  <c r="AG335" i="97" s="1"/>
  <c r="F335" i="97"/>
  <c r="AI335" i="97" s="1"/>
  <c r="G335" i="97"/>
  <c r="AK335" i="97" s="1"/>
  <c r="H335" i="97"/>
  <c r="AM335" i="97" s="1"/>
  <c r="I335" i="97"/>
  <c r="AO335" i="97" s="1"/>
  <c r="J335" i="97"/>
  <c r="AQ335" i="97" s="1"/>
  <c r="K335" i="97"/>
  <c r="AS335" i="97" s="1"/>
  <c r="L335" i="97"/>
  <c r="AU335" i="97" s="1"/>
  <c r="M335" i="97"/>
  <c r="AW335" i="97" s="1"/>
  <c r="N335" i="97"/>
  <c r="AY335" i="97" s="1"/>
  <c r="O335" i="97"/>
  <c r="BA335" i="97" s="1"/>
  <c r="P335" i="97"/>
  <c r="BC335" i="97" s="1"/>
  <c r="Q335" i="97"/>
  <c r="BE335" i="97" s="1"/>
  <c r="R335" i="97"/>
  <c r="BG335" i="97" s="1"/>
  <c r="S335" i="97"/>
  <c r="T335" i="97"/>
  <c r="U335" i="97"/>
  <c r="V335" i="97"/>
  <c r="C336" i="97"/>
  <c r="AC336" i="97" s="1"/>
  <c r="D336" i="97"/>
  <c r="AE336" i="97" s="1"/>
  <c r="E336" i="97"/>
  <c r="AG336" i="97" s="1"/>
  <c r="F336" i="97"/>
  <c r="AI336" i="97" s="1"/>
  <c r="G336" i="97"/>
  <c r="AK336" i="97" s="1"/>
  <c r="H336" i="97"/>
  <c r="AM336" i="97" s="1"/>
  <c r="I336" i="97"/>
  <c r="AO336" i="97" s="1"/>
  <c r="J336" i="97"/>
  <c r="AQ336" i="97" s="1"/>
  <c r="K336" i="97"/>
  <c r="AS336" i="97" s="1"/>
  <c r="L336" i="97"/>
  <c r="AU336" i="97" s="1"/>
  <c r="M336" i="97"/>
  <c r="AW336" i="97" s="1"/>
  <c r="N336" i="97"/>
  <c r="AY336" i="97" s="1"/>
  <c r="O336" i="97"/>
  <c r="BA336" i="97" s="1"/>
  <c r="P336" i="97"/>
  <c r="BC336" i="97" s="1"/>
  <c r="Q336" i="97"/>
  <c r="BE336" i="97" s="1"/>
  <c r="R336" i="97"/>
  <c r="BG336" i="97" s="1"/>
  <c r="S336" i="97"/>
  <c r="T336" i="97"/>
  <c r="U336" i="97"/>
  <c r="V336" i="97"/>
  <c r="C337" i="97"/>
  <c r="AC337" i="97" s="1"/>
  <c r="D337" i="97"/>
  <c r="AE337" i="97" s="1"/>
  <c r="E337" i="97"/>
  <c r="AG337" i="97" s="1"/>
  <c r="F337" i="97"/>
  <c r="AI337" i="97" s="1"/>
  <c r="G337" i="97"/>
  <c r="AK337" i="97" s="1"/>
  <c r="H337" i="97"/>
  <c r="AM337" i="97" s="1"/>
  <c r="I337" i="97"/>
  <c r="AO337" i="97" s="1"/>
  <c r="J337" i="97"/>
  <c r="AQ337" i="97" s="1"/>
  <c r="K337" i="97"/>
  <c r="AS337" i="97" s="1"/>
  <c r="L337" i="97"/>
  <c r="AU337" i="97" s="1"/>
  <c r="M337" i="97"/>
  <c r="AW337" i="97" s="1"/>
  <c r="N337" i="97"/>
  <c r="AY337" i="97" s="1"/>
  <c r="O337" i="97"/>
  <c r="BA337" i="97" s="1"/>
  <c r="P337" i="97"/>
  <c r="BC337" i="97" s="1"/>
  <c r="Q337" i="97"/>
  <c r="BE337" i="97" s="1"/>
  <c r="R337" i="97"/>
  <c r="BG337" i="97" s="1"/>
  <c r="S337" i="97"/>
  <c r="T337" i="97"/>
  <c r="U337" i="97"/>
  <c r="V337" i="97"/>
  <c r="C338" i="97"/>
  <c r="AC338" i="97" s="1"/>
  <c r="D338" i="97"/>
  <c r="AE338" i="97" s="1"/>
  <c r="E338" i="97"/>
  <c r="AG338" i="97" s="1"/>
  <c r="F338" i="97"/>
  <c r="AI338" i="97" s="1"/>
  <c r="G338" i="97"/>
  <c r="AK338" i="97" s="1"/>
  <c r="H338" i="97"/>
  <c r="AM338" i="97" s="1"/>
  <c r="I338" i="97"/>
  <c r="AO338" i="97" s="1"/>
  <c r="J338" i="97"/>
  <c r="AQ338" i="97" s="1"/>
  <c r="K338" i="97"/>
  <c r="AS338" i="97" s="1"/>
  <c r="L338" i="97"/>
  <c r="AU338" i="97" s="1"/>
  <c r="M338" i="97"/>
  <c r="AW338" i="97" s="1"/>
  <c r="N338" i="97"/>
  <c r="AY338" i="97" s="1"/>
  <c r="O338" i="97"/>
  <c r="BA338" i="97" s="1"/>
  <c r="P338" i="97"/>
  <c r="BC338" i="97" s="1"/>
  <c r="Q338" i="97"/>
  <c r="BE338" i="97" s="1"/>
  <c r="R338" i="97"/>
  <c r="BG338" i="97" s="1"/>
  <c r="S338" i="97"/>
  <c r="T338" i="97"/>
  <c r="U338" i="97"/>
  <c r="V338" i="97"/>
  <c r="C339" i="97"/>
  <c r="AC339" i="97" s="1"/>
  <c r="D339" i="97"/>
  <c r="AE339" i="97" s="1"/>
  <c r="E339" i="97"/>
  <c r="AG339" i="97" s="1"/>
  <c r="F339" i="97"/>
  <c r="AI339" i="97" s="1"/>
  <c r="G339" i="97"/>
  <c r="AK339" i="97" s="1"/>
  <c r="H339" i="97"/>
  <c r="AM339" i="97" s="1"/>
  <c r="I339" i="97"/>
  <c r="AO339" i="97" s="1"/>
  <c r="J339" i="97"/>
  <c r="AQ339" i="97" s="1"/>
  <c r="K339" i="97"/>
  <c r="AS339" i="97" s="1"/>
  <c r="L339" i="97"/>
  <c r="AU339" i="97" s="1"/>
  <c r="M339" i="97"/>
  <c r="AW339" i="97" s="1"/>
  <c r="N339" i="97"/>
  <c r="AY339" i="97" s="1"/>
  <c r="O339" i="97"/>
  <c r="BA339" i="97" s="1"/>
  <c r="P339" i="97"/>
  <c r="BC339" i="97" s="1"/>
  <c r="Q339" i="97"/>
  <c r="BE339" i="97" s="1"/>
  <c r="R339" i="97"/>
  <c r="BG339" i="97" s="1"/>
  <c r="S339" i="97"/>
  <c r="T339" i="97"/>
  <c r="U339" i="97"/>
  <c r="V339" i="97"/>
  <c r="C340" i="97"/>
  <c r="AC340" i="97" s="1"/>
  <c r="D340" i="97"/>
  <c r="AE340" i="97" s="1"/>
  <c r="E340" i="97"/>
  <c r="AG340" i="97" s="1"/>
  <c r="F340" i="97"/>
  <c r="AI340" i="97" s="1"/>
  <c r="G340" i="97"/>
  <c r="AK340" i="97" s="1"/>
  <c r="H340" i="97"/>
  <c r="AM340" i="97" s="1"/>
  <c r="I340" i="97"/>
  <c r="AO340" i="97" s="1"/>
  <c r="J340" i="97"/>
  <c r="AQ340" i="97" s="1"/>
  <c r="K340" i="97"/>
  <c r="AS340" i="97" s="1"/>
  <c r="L340" i="97"/>
  <c r="AU340" i="97" s="1"/>
  <c r="M340" i="97"/>
  <c r="AW340" i="97" s="1"/>
  <c r="N340" i="97"/>
  <c r="AY340" i="97" s="1"/>
  <c r="O340" i="97"/>
  <c r="BA340" i="97" s="1"/>
  <c r="P340" i="97"/>
  <c r="BC340" i="97" s="1"/>
  <c r="Q340" i="97"/>
  <c r="BE340" i="97" s="1"/>
  <c r="R340" i="97"/>
  <c r="BG340" i="97" s="1"/>
  <c r="S340" i="97"/>
  <c r="T340" i="97"/>
  <c r="U340" i="97"/>
  <c r="V340" i="97"/>
  <c r="C341" i="97"/>
  <c r="AC341" i="97" s="1"/>
  <c r="D341" i="97"/>
  <c r="AE341" i="97" s="1"/>
  <c r="E341" i="97"/>
  <c r="AG341" i="97" s="1"/>
  <c r="F341" i="97"/>
  <c r="AI341" i="97" s="1"/>
  <c r="G341" i="97"/>
  <c r="AK341" i="97" s="1"/>
  <c r="H341" i="97"/>
  <c r="AM341" i="97" s="1"/>
  <c r="I341" i="97"/>
  <c r="AO341" i="97" s="1"/>
  <c r="J341" i="97"/>
  <c r="AQ341" i="97" s="1"/>
  <c r="K341" i="97"/>
  <c r="AS341" i="97" s="1"/>
  <c r="L341" i="97"/>
  <c r="AU341" i="97" s="1"/>
  <c r="M341" i="97"/>
  <c r="AW341" i="97" s="1"/>
  <c r="N341" i="97"/>
  <c r="AY341" i="97" s="1"/>
  <c r="O341" i="97"/>
  <c r="BA341" i="97" s="1"/>
  <c r="P341" i="97"/>
  <c r="BC341" i="97" s="1"/>
  <c r="Q341" i="97"/>
  <c r="BE341" i="97" s="1"/>
  <c r="R341" i="97"/>
  <c r="BG341" i="97" s="1"/>
  <c r="S341" i="97"/>
  <c r="T341" i="97"/>
  <c r="U341" i="97"/>
  <c r="V341" i="97"/>
  <c r="C342" i="97"/>
  <c r="AC342" i="97" s="1"/>
  <c r="D342" i="97"/>
  <c r="AE342" i="97" s="1"/>
  <c r="E342" i="97"/>
  <c r="AG342" i="97" s="1"/>
  <c r="F342" i="97"/>
  <c r="AI342" i="97" s="1"/>
  <c r="G342" i="97"/>
  <c r="AK342" i="97" s="1"/>
  <c r="H342" i="97"/>
  <c r="AM342" i="97" s="1"/>
  <c r="I342" i="97"/>
  <c r="AO342" i="97" s="1"/>
  <c r="J342" i="97"/>
  <c r="AQ342" i="97" s="1"/>
  <c r="K342" i="97"/>
  <c r="AS342" i="97" s="1"/>
  <c r="L342" i="97"/>
  <c r="AU342" i="97" s="1"/>
  <c r="M342" i="97"/>
  <c r="AW342" i="97" s="1"/>
  <c r="N342" i="97"/>
  <c r="AY342" i="97" s="1"/>
  <c r="O342" i="97"/>
  <c r="BA342" i="97" s="1"/>
  <c r="P342" i="97"/>
  <c r="BC342" i="97" s="1"/>
  <c r="Q342" i="97"/>
  <c r="BE342" i="97" s="1"/>
  <c r="R342" i="97"/>
  <c r="BG342" i="97" s="1"/>
  <c r="S342" i="97"/>
  <c r="T342" i="97"/>
  <c r="U342" i="97"/>
  <c r="V342" i="97"/>
  <c r="C343" i="97"/>
  <c r="AC343" i="97" s="1"/>
  <c r="D343" i="97"/>
  <c r="AE343" i="97" s="1"/>
  <c r="E343" i="97"/>
  <c r="AG343" i="97" s="1"/>
  <c r="F343" i="97"/>
  <c r="AI343" i="97" s="1"/>
  <c r="G343" i="97"/>
  <c r="AK343" i="97" s="1"/>
  <c r="H343" i="97"/>
  <c r="AM343" i="97" s="1"/>
  <c r="I343" i="97"/>
  <c r="AO343" i="97" s="1"/>
  <c r="J343" i="97"/>
  <c r="AQ343" i="97" s="1"/>
  <c r="K343" i="97"/>
  <c r="AS343" i="97" s="1"/>
  <c r="L343" i="97"/>
  <c r="AU343" i="97" s="1"/>
  <c r="M343" i="97"/>
  <c r="AW343" i="97" s="1"/>
  <c r="N343" i="97"/>
  <c r="AY343" i="97" s="1"/>
  <c r="O343" i="97"/>
  <c r="BA343" i="97" s="1"/>
  <c r="P343" i="97"/>
  <c r="BC343" i="97" s="1"/>
  <c r="Q343" i="97"/>
  <c r="BE343" i="97" s="1"/>
  <c r="R343" i="97"/>
  <c r="BG343" i="97" s="1"/>
  <c r="S343" i="97"/>
  <c r="T343" i="97"/>
  <c r="U343" i="97"/>
  <c r="V343" i="97"/>
  <c r="C344" i="97"/>
  <c r="AC344" i="97" s="1"/>
  <c r="D344" i="97"/>
  <c r="AE344" i="97" s="1"/>
  <c r="E344" i="97"/>
  <c r="AG344" i="97" s="1"/>
  <c r="F344" i="97"/>
  <c r="AI344" i="97" s="1"/>
  <c r="G344" i="97"/>
  <c r="AK344" i="97" s="1"/>
  <c r="H344" i="97"/>
  <c r="AM344" i="97" s="1"/>
  <c r="I344" i="97"/>
  <c r="AO344" i="97" s="1"/>
  <c r="J344" i="97"/>
  <c r="AQ344" i="97" s="1"/>
  <c r="K344" i="97"/>
  <c r="AS344" i="97" s="1"/>
  <c r="L344" i="97"/>
  <c r="AU344" i="97" s="1"/>
  <c r="M344" i="97"/>
  <c r="AW344" i="97" s="1"/>
  <c r="N344" i="97"/>
  <c r="AY344" i="97" s="1"/>
  <c r="O344" i="97"/>
  <c r="BA344" i="97" s="1"/>
  <c r="P344" i="97"/>
  <c r="BC344" i="97" s="1"/>
  <c r="Q344" i="97"/>
  <c r="BE344" i="97" s="1"/>
  <c r="R344" i="97"/>
  <c r="BG344" i="97" s="1"/>
  <c r="S344" i="97"/>
  <c r="T344" i="97"/>
  <c r="U344" i="97"/>
  <c r="V344" i="97"/>
  <c r="C345" i="97"/>
  <c r="AC345" i="97" s="1"/>
  <c r="D345" i="97"/>
  <c r="AE345" i="97" s="1"/>
  <c r="E345" i="97"/>
  <c r="AG345" i="97" s="1"/>
  <c r="F345" i="97"/>
  <c r="AI345" i="97" s="1"/>
  <c r="G345" i="97"/>
  <c r="AK345" i="97" s="1"/>
  <c r="H345" i="97"/>
  <c r="AM345" i="97" s="1"/>
  <c r="I345" i="97"/>
  <c r="AO345" i="97" s="1"/>
  <c r="J345" i="97"/>
  <c r="AQ345" i="97" s="1"/>
  <c r="K345" i="97"/>
  <c r="AS345" i="97" s="1"/>
  <c r="L345" i="97"/>
  <c r="AU345" i="97" s="1"/>
  <c r="M345" i="97"/>
  <c r="AW345" i="97" s="1"/>
  <c r="N345" i="97"/>
  <c r="AY345" i="97" s="1"/>
  <c r="O345" i="97"/>
  <c r="BA345" i="97" s="1"/>
  <c r="P345" i="97"/>
  <c r="BC345" i="97" s="1"/>
  <c r="Q345" i="97"/>
  <c r="BE345" i="97" s="1"/>
  <c r="R345" i="97"/>
  <c r="BG345" i="97" s="1"/>
  <c r="S345" i="97"/>
  <c r="T345" i="97"/>
  <c r="U345" i="97"/>
  <c r="V345" i="97"/>
  <c r="C346" i="97"/>
  <c r="AC346" i="97" s="1"/>
  <c r="D346" i="97"/>
  <c r="AE346" i="97" s="1"/>
  <c r="E346" i="97"/>
  <c r="AG346" i="97" s="1"/>
  <c r="F346" i="97"/>
  <c r="AI346" i="97" s="1"/>
  <c r="G346" i="97"/>
  <c r="AK346" i="97" s="1"/>
  <c r="H346" i="97"/>
  <c r="AM346" i="97" s="1"/>
  <c r="I346" i="97"/>
  <c r="AO346" i="97" s="1"/>
  <c r="J346" i="97"/>
  <c r="AQ346" i="97" s="1"/>
  <c r="K346" i="97"/>
  <c r="AS346" i="97" s="1"/>
  <c r="L346" i="97"/>
  <c r="AU346" i="97" s="1"/>
  <c r="M346" i="97"/>
  <c r="AW346" i="97" s="1"/>
  <c r="N346" i="97"/>
  <c r="AY346" i="97" s="1"/>
  <c r="O346" i="97"/>
  <c r="BA346" i="97" s="1"/>
  <c r="P346" i="97"/>
  <c r="BC346" i="97" s="1"/>
  <c r="Q346" i="97"/>
  <c r="BE346" i="97" s="1"/>
  <c r="R346" i="97"/>
  <c r="BG346" i="97" s="1"/>
  <c r="S346" i="97"/>
  <c r="T346" i="97"/>
  <c r="U346" i="97"/>
  <c r="V346" i="97"/>
  <c r="C347" i="97"/>
  <c r="AC347" i="97" s="1"/>
  <c r="D347" i="97"/>
  <c r="AE347" i="97" s="1"/>
  <c r="E347" i="97"/>
  <c r="AG347" i="97" s="1"/>
  <c r="F347" i="97"/>
  <c r="AI347" i="97" s="1"/>
  <c r="G347" i="97"/>
  <c r="AK347" i="97" s="1"/>
  <c r="H347" i="97"/>
  <c r="AM347" i="97" s="1"/>
  <c r="I347" i="97"/>
  <c r="AO347" i="97" s="1"/>
  <c r="J347" i="97"/>
  <c r="AQ347" i="97" s="1"/>
  <c r="K347" i="97"/>
  <c r="AS347" i="97" s="1"/>
  <c r="L347" i="97"/>
  <c r="AU347" i="97" s="1"/>
  <c r="M347" i="97"/>
  <c r="AW347" i="97" s="1"/>
  <c r="N347" i="97"/>
  <c r="AY347" i="97" s="1"/>
  <c r="O347" i="97"/>
  <c r="BA347" i="97" s="1"/>
  <c r="P347" i="97"/>
  <c r="BC347" i="97" s="1"/>
  <c r="Q347" i="97"/>
  <c r="BE347" i="97" s="1"/>
  <c r="R347" i="97"/>
  <c r="BG347" i="97" s="1"/>
  <c r="S347" i="97"/>
  <c r="T347" i="97"/>
  <c r="U347" i="97"/>
  <c r="V347" i="97"/>
  <c r="C348" i="97"/>
  <c r="AC348" i="97" s="1"/>
  <c r="D348" i="97"/>
  <c r="AE348" i="97" s="1"/>
  <c r="E348" i="97"/>
  <c r="AG348" i="97" s="1"/>
  <c r="F348" i="97"/>
  <c r="AI348" i="97" s="1"/>
  <c r="G348" i="97"/>
  <c r="AK348" i="97" s="1"/>
  <c r="H348" i="97"/>
  <c r="AM348" i="97" s="1"/>
  <c r="I348" i="97"/>
  <c r="AO348" i="97" s="1"/>
  <c r="J348" i="97"/>
  <c r="AQ348" i="97" s="1"/>
  <c r="K348" i="97"/>
  <c r="AS348" i="97" s="1"/>
  <c r="L348" i="97"/>
  <c r="AU348" i="97" s="1"/>
  <c r="M348" i="97"/>
  <c r="AW348" i="97" s="1"/>
  <c r="N348" i="97"/>
  <c r="AY348" i="97" s="1"/>
  <c r="O348" i="97"/>
  <c r="BA348" i="97" s="1"/>
  <c r="P348" i="97"/>
  <c r="BC348" i="97" s="1"/>
  <c r="Q348" i="97"/>
  <c r="BE348" i="97" s="1"/>
  <c r="R348" i="97"/>
  <c r="BG348" i="97" s="1"/>
  <c r="S348" i="97"/>
  <c r="T348" i="97"/>
  <c r="U348" i="97"/>
  <c r="V348" i="97"/>
  <c r="C349" i="97"/>
  <c r="AC349" i="97" s="1"/>
  <c r="D349" i="97"/>
  <c r="AE349" i="97" s="1"/>
  <c r="E349" i="97"/>
  <c r="AG349" i="97" s="1"/>
  <c r="F349" i="97"/>
  <c r="AI349" i="97" s="1"/>
  <c r="G349" i="97"/>
  <c r="AK349" i="97" s="1"/>
  <c r="H349" i="97"/>
  <c r="AM349" i="97" s="1"/>
  <c r="I349" i="97"/>
  <c r="AO349" i="97" s="1"/>
  <c r="J349" i="97"/>
  <c r="AQ349" i="97" s="1"/>
  <c r="K349" i="97"/>
  <c r="AS349" i="97" s="1"/>
  <c r="L349" i="97"/>
  <c r="AU349" i="97" s="1"/>
  <c r="M349" i="97"/>
  <c r="AW349" i="97" s="1"/>
  <c r="N349" i="97"/>
  <c r="AY349" i="97" s="1"/>
  <c r="O349" i="97"/>
  <c r="BA349" i="97" s="1"/>
  <c r="P349" i="97"/>
  <c r="BC349" i="97" s="1"/>
  <c r="Q349" i="97"/>
  <c r="BE349" i="97" s="1"/>
  <c r="R349" i="97"/>
  <c r="BG349" i="97" s="1"/>
  <c r="S349" i="97"/>
  <c r="T349" i="97"/>
  <c r="U349" i="97"/>
  <c r="V349" i="97"/>
  <c r="C350" i="97"/>
  <c r="AC350" i="97" s="1"/>
  <c r="D350" i="97"/>
  <c r="AE350" i="97" s="1"/>
  <c r="E350" i="97"/>
  <c r="AG350" i="97" s="1"/>
  <c r="F350" i="97"/>
  <c r="AI350" i="97" s="1"/>
  <c r="G350" i="97"/>
  <c r="AK350" i="97" s="1"/>
  <c r="H350" i="97"/>
  <c r="AM350" i="97" s="1"/>
  <c r="I350" i="97"/>
  <c r="AO350" i="97" s="1"/>
  <c r="J350" i="97"/>
  <c r="AQ350" i="97" s="1"/>
  <c r="K350" i="97"/>
  <c r="AS350" i="97" s="1"/>
  <c r="L350" i="97"/>
  <c r="AU350" i="97" s="1"/>
  <c r="M350" i="97"/>
  <c r="AW350" i="97" s="1"/>
  <c r="N350" i="97"/>
  <c r="AY350" i="97" s="1"/>
  <c r="O350" i="97"/>
  <c r="BA350" i="97" s="1"/>
  <c r="P350" i="97"/>
  <c r="BC350" i="97" s="1"/>
  <c r="Q350" i="97"/>
  <c r="BE350" i="97" s="1"/>
  <c r="R350" i="97"/>
  <c r="BG350" i="97" s="1"/>
  <c r="S350" i="97"/>
  <c r="T350" i="97"/>
  <c r="U350" i="97"/>
  <c r="V350" i="97"/>
  <c r="C351" i="97"/>
  <c r="AC351" i="97" s="1"/>
  <c r="D351" i="97"/>
  <c r="AE351" i="97" s="1"/>
  <c r="E351" i="97"/>
  <c r="AG351" i="97" s="1"/>
  <c r="F351" i="97"/>
  <c r="AI351" i="97" s="1"/>
  <c r="G351" i="97"/>
  <c r="AK351" i="97" s="1"/>
  <c r="H351" i="97"/>
  <c r="AM351" i="97" s="1"/>
  <c r="I351" i="97"/>
  <c r="AO351" i="97" s="1"/>
  <c r="J351" i="97"/>
  <c r="AQ351" i="97" s="1"/>
  <c r="K351" i="97"/>
  <c r="AS351" i="97" s="1"/>
  <c r="L351" i="97"/>
  <c r="AU351" i="97" s="1"/>
  <c r="M351" i="97"/>
  <c r="AW351" i="97" s="1"/>
  <c r="N351" i="97"/>
  <c r="AY351" i="97" s="1"/>
  <c r="O351" i="97"/>
  <c r="BA351" i="97" s="1"/>
  <c r="P351" i="97"/>
  <c r="BC351" i="97" s="1"/>
  <c r="Q351" i="97"/>
  <c r="BE351" i="97" s="1"/>
  <c r="R351" i="97"/>
  <c r="BG351" i="97" s="1"/>
  <c r="S351" i="97"/>
  <c r="T351" i="97"/>
  <c r="U351" i="97"/>
  <c r="V351" i="97"/>
  <c r="C352" i="97"/>
  <c r="AC352" i="97" s="1"/>
  <c r="D352" i="97"/>
  <c r="AE352" i="97" s="1"/>
  <c r="E352" i="97"/>
  <c r="AG352" i="97" s="1"/>
  <c r="F352" i="97"/>
  <c r="AI352" i="97" s="1"/>
  <c r="G352" i="97"/>
  <c r="AK352" i="97" s="1"/>
  <c r="H352" i="97"/>
  <c r="AM352" i="97" s="1"/>
  <c r="I352" i="97"/>
  <c r="AO352" i="97" s="1"/>
  <c r="J352" i="97"/>
  <c r="AQ352" i="97" s="1"/>
  <c r="K352" i="97"/>
  <c r="AS352" i="97" s="1"/>
  <c r="L352" i="97"/>
  <c r="AU352" i="97" s="1"/>
  <c r="M352" i="97"/>
  <c r="AW352" i="97" s="1"/>
  <c r="N352" i="97"/>
  <c r="AY352" i="97" s="1"/>
  <c r="O352" i="97"/>
  <c r="BA352" i="97" s="1"/>
  <c r="P352" i="97"/>
  <c r="BC352" i="97" s="1"/>
  <c r="Q352" i="97"/>
  <c r="BE352" i="97" s="1"/>
  <c r="R352" i="97"/>
  <c r="BG352" i="97" s="1"/>
  <c r="S352" i="97"/>
  <c r="T352" i="97"/>
  <c r="U352" i="97"/>
  <c r="V352" i="97"/>
  <c r="C353" i="97"/>
  <c r="AC353" i="97" s="1"/>
  <c r="D353" i="97"/>
  <c r="AE353" i="97" s="1"/>
  <c r="E353" i="97"/>
  <c r="AG353" i="97" s="1"/>
  <c r="F353" i="97"/>
  <c r="AI353" i="97" s="1"/>
  <c r="G353" i="97"/>
  <c r="AK353" i="97" s="1"/>
  <c r="H353" i="97"/>
  <c r="AM353" i="97" s="1"/>
  <c r="I353" i="97"/>
  <c r="AO353" i="97" s="1"/>
  <c r="J353" i="97"/>
  <c r="AQ353" i="97" s="1"/>
  <c r="K353" i="97"/>
  <c r="AS353" i="97" s="1"/>
  <c r="L353" i="97"/>
  <c r="AU353" i="97" s="1"/>
  <c r="M353" i="97"/>
  <c r="AW353" i="97" s="1"/>
  <c r="N353" i="97"/>
  <c r="AY353" i="97" s="1"/>
  <c r="O353" i="97"/>
  <c r="BA353" i="97" s="1"/>
  <c r="P353" i="97"/>
  <c r="BC353" i="97" s="1"/>
  <c r="Q353" i="97"/>
  <c r="BE353" i="97" s="1"/>
  <c r="R353" i="97"/>
  <c r="BG353" i="97" s="1"/>
  <c r="S353" i="97"/>
  <c r="T353" i="97"/>
  <c r="U353" i="97"/>
  <c r="V353" i="97"/>
  <c r="C354" i="97"/>
  <c r="AC354" i="97" s="1"/>
  <c r="D354" i="97"/>
  <c r="AE354" i="97" s="1"/>
  <c r="E354" i="97"/>
  <c r="AG354" i="97" s="1"/>
  <c r="F354" i="97"/>
  <c r="AI354" i="97" s="1"/>
  <c r="G354" i="97"/>
  <c r="AK354" i="97" s="1"/>
  <c r="H354" i="97"/>
  <c r="AM354" i="97" s="1"/>
  <c r="I354" i="97"/>
  <c r="AO354" i="97" s="1"/>
  <c r="J354" i="97"/>
  <c r="AQ354" i="97" s="1"/>
  <c r="K354" i="97"/>
  <c r="AS354" i="97" s="1"/>
  <c r="L354" i="97"/>
  <c r="AU354" i="97" s="1"/>
  <c r="M354" i="97"/>
  <c r="AW354" i="97" s="1"/>
  <c r="N354" i="97"/>
  <c r="AY354" i="97" s="1"/>
  <c r="O354" i="97"/>
  <c r="BA354" i="97" s="1"/>
  <c r="P354" i="97"/>
  <c r="BC354" i="97" s="1"/>
  <c r="Q354" i="97"/>
  <c r="BE354" i="97" s="1"/>
  <c r="R354" i="97"/>
  <c r="BG354" i="97" s="1"/>
  <c r="S354" i="97"/>
  <c r="T354" i="97"/>
  <c r="U354" i="97"/>
  <c r="V354" i="97"/>
  <c r="C355" i="97"/>
  <c r="AC355" i="97" s="1"/>
  <c r="D355" i="97"/>
  <c r="AE355" i="97" s="1"/>
  <c r="E355" i="97"/>
  <c r="AG355" i="97" s="1"/>
  <c r="F355" i="97"/>
  <c r="AI355" i="97" s="1"/>
  <c r="G355" i="97"/>
  <c r="AK355" i="97" s="1"/>
  <c r="H355" i="97"/>
  <c r="AM355" i="97" s="1"/>
  <c r="I355" i="97"/>
  <c r="AO355" i="97" s="1"/>
  <c r="J355" i="97"/>
  <c r="AQ355" i="97" s="1"/>
  <c r="K355" i="97"/>
  <c r="AS355" i="97" s="1"/>
  <c r="L355" i="97"/>
  <c r="AU355" i="97" s="1"/>
  <c r="M355" i="97"/>
  <c r="AW355" i="97" s="1"/>
  <c r="N355" i="97"/>
  <c r="AY355" i="97" s="1"/>
  <c r="O355" i="97"/>
  <c r="BA355" i="97" s="1"/>
  <c r="P355" i="97"/>
  <c r="BC355" i="97" s="1"/>
  <c r="Q355" i="97"/>
  <c r="BE355" i="97" s="1"/>
  <c r="R355" i="97"/>
  <c r="BG355" i="97" s="1"/>
  <c r="S355" i="97"/>
  <c r="T355" i="97"/>
  <c r="U355" i="97"/>
  <c r="V355" i="97"/>
  <c r="C356" i="97"/>
  <c r="AC356" i="97" s="1"/>
  <c r="D356" i="97"/>
  <c r="AE356" i="97" s="1"/>
  <c r="E356" i="97"/>
  <c r="AG356" i="97" s="1"/>
  <c r="F356" i="97"/>
  <c r="AI356" i="97" s="1"/>
  <c r="G356" i="97"/>
  <c r="AK356" i="97" s="1"/>
  <c r="H356" i="97"/>
  <c r="AM356" i="97" s="1"/>
  <c r="I356" i="97"/>
  <c r="AO356" i="97" s="1"/>
  <c r="J356" i="97"/>
  <c r="AQ356" i="97" s="1"/>
  <c r="K356" i="97"/>
  <c r="AS356" i="97" s="1"/>
  <c r="L356" i="97"/>
  <c r="AU356" i="97" s="1"/>
  <c r="M356" i="97"/>
  <c r="AW356" i="97" s="1"/>
  <c r="N356" i="97"/>
  <c r="AY356" i="97" s="1"/>
  <c r="O356" i="97"/>
  <c r="BA356" i="97" s="1"/>
  <c r="P356" i="97"/>
  <c r="BC356" i="97" s="1"/>
  <c r="Q356" i="97"/>
  <c r="BE356" i="97" s="1"/>
  <c r="R356" i="97"/>
  <c r="BG356" i="97" s="1"/>
  <c r="S356" i="97"/>
  <c r="T356" i="97"/>
  <c r="U356" i="97"/>
  <c r="V356" i="97"/>
  <c r="C357" i="97"/>
  <c r="AC357" i="97" s="1"/>
  <c r="D357" i="97"/>
  <c r="AE357" i="97" s="1"/>
  <c r="E357" i="97"/>
  <c r="AG357" i="97" s="1"/>
  <c r="F357" i="97"/>
  <c r="AI357" i="97" s="1"/>
  <c r="G357" i="97"/>
  <c r="AK357" i="97" s="1"/>
  <c r="H357" i="97"/>
  <c r="AM357" i="97" s="1"/>
  <c r="I357" i="97"/>
  <c r="AO357" i="97" s="1"/>
  <c r="J357" i="97"/>
  <c r="AQ357" i="97" s="1"/>
  <c r="K357" i="97"/>
  <c r="AS357" i="97" s="1"/>
  <c r="L357" i="97"/>
  <c r="AU357" i="97" s="1"/>
  <c r="M357" i="97"/>
  <c r="AW357" i="97" s="1"/>
  <c r="N357" i="97"/>
  <c r="AY357" i="97" s="1"/>
  <c r="O357" i="97"/>
  <c r="BA357" i="97" s="1"/>
  <c r="P357" i="97"/>
  <c r="BC357" i="97" s="1"/>
  <c r="Q357" i="97"/>
  <c r="BE357" i="97" s="1"/>
  <c r="R357" i="97"/>
  <c r="BG357" i="97" s="1"/>
  <c r="S357" i="97"/>
  <c r="T357" i="97"/>
  <c r="U357" i="97"/>
  <c r="V357" i="97"/>
  <c r="C358" i="97"/>
  <c r="AC358" i="97" s="1"/>
  <c r="D358" i="97"/>
  <c r="AE358" i="97" s="1"/>
  <c r="E358" i="97"/>
  <c r="AG358" i="97" s="1"/>
  <c r="F358" i="97"/>
  <c r="AI358" i="97" s="1"/>
  <c r="G358" i="97"/>
  <c r="AK358" i="97" s="1"/>
  <c r="H358" i="97"/>
  <c r="AM358" i="97" s="1"/>
  <c r="I358" i="97"/>
  <c r="AO358" i="97" s="1"/>
  <c r="J358" i="97"/>
  <c r="AQ358" i="97" s="1"/>
  <c r="K358" i="97"/>
  <c r="AS358" i="97" s="1"/>
  <c r="L358" i="97"/>
  <c r="AU358" i="97" s="1"/>
  <c r="M358" i="97"/>
  <c r="AW358" i="97" s="1"/>
  <c r="N358" i="97"/>
  <c r="AY358" i="97" s="1"/>
  <c r="O358" i="97"/>
  <c r="BA358" i="97" s="1"/>
  <c r="P358" i="97"/>
  <c r="BC358" i="97" s="1"/>
  <c r="Q358" i="97"/>
  <c r="BE358" i="97" s="1"/>
  <c r="R358" i="97"/>
  <c r="BG358" i="97" s="1"/>
  <c r="S358" i="97"/>
  <c r="T358" i="97"/>
  <c r="U358" i="97"/>
  <c r="V358" i="97"/>
  <c r="C359" i="97"/>
  <c r="AC359" i="97" s="1"/>
  <c r="D359" i="97"/>
  <c r="AE359" i="97" s="1"/>
  <c r="E359" i="97"/>
  <c r="AG359" i="97" s="1"/>
  <c r="F359" i="97"/>
  <c r="AI359" i="97" s="1"/>
  <c r="G359" i="97"/>
  <c r="AK359" i="97" s="1"/>
  <c r="H359" i="97"/>
  <c r="AM359" i="97" s="1"/>
  <c r="I359" i="97"/>
  <c r="AO359" i="97" s="1"/>
  <c r="J359" i="97"/>
  <c r="AQ359" i="97" s="1"/>
  <c r="K359" i="97"/>
  <c r="AS359" i="97" s="1"/>
  <c r="L359" i="97"/>
  <c r="AU359" i="97" s="1"/>
  <c r="M359" i="97"/>
  <c r="AW359" i="97" s="1"/>
  <c r="N359" i="97"/>
  <c r="AY359" i="97" s="1"/>
  <c r="O359" i="97"/>
  <c r="BA359" i="97" s="1"/>
  <c r="P359" i="97"/>
  <c r="BC359" i="97" s="1"/>
  <c r="Q359" i="97"/>
  <c r="BE359" i="97" s="1"/>
  <c r="R359" i="97"/>
  <c r="BG359" i="97" s="1"/>
  <c r="S359" i="97"/>
  <c r="T359" i="97"/>
  <c r="U359" i="97"/>
  <c r="V359" i="97"/>
  <c r="C360" i="97"/>
  <c r="AC360" i="97" s="1"/>
  <c r="D360" i="97"/>
  <c r="AE360" i="97" s="1"/>
  <c r="E360" i="97"/>
  <c r="AG360" i="97" s="1"/>
  <c r="F360" i="97"/>
  <c r="AI360" i="97" s="1"/>
  <c r="G360" i="97"/>
  <c r="AK360" i="97" s="1"/>
  <c r="H360" i="97"/>
  <c r="AM360" i="97" s="1"/>
  <c r="I360" i="97"/>
  <c r="AO360" i="97" s="1"/>
  <c r="J360" i="97"/>
  <c r="AQ360" i="97" s="1"/>
  <c r="K360" i="97"/>
  <c r="AS360" i="97" s="1"/>
  <c r="L360" i="97"/>
  <c r="AU360" i="97" s="1"/>
  <c r="M360" i="97"/>
  <c r="AW360" i="97" s="1"/>
  <c r="N360" i="97"/>
  <c r="AY360" i="97" s="1"/>
  <c r="O360" i="97"/>
  <c r="BA360" i="97" s="1"/>
  <c r="P360" i="97"/>
  <c r="BC360" i="97" s="1"/>
  <c r="Q360" i="97"/>
  <c r="BE360" i="97" s="1"/>
  <c r="R360" i="97"/>
  <c r="BG360" i="97" s="1"/>
  <c r="S360" i="97"/>
  <c r="T360" i="97"/>
  <c r="U360" i="97"/>
  <c r="V360" i="97"/>
  <c r="C361" i="97"/>
  <c r="AC361" i="97" s="1"/>
  <c r="D361" i="97"/>
  <c r="AE361" i="97" s="1"/>
  <c r="E361" i="97"/>
  <c r="AG361" i="97" s="1"/>
  <c r="F361" i="97"/>
  <c r="AI361" i="97" s="1"/>
  <c r="G361" i="97"/>
  <c r="AK361" i="97" s="1"/>
  <c r="H361" i="97"/>
  <c r="AM361" i="97" s="1"/>
  <c r="I361" i="97"/>
  <c r="AO361" i="97" s="1"/>
  <c r="J361" i="97"/>
  <c r="AQ361" i="97" s="1"/>
  <c r="K361" i="97"/>
  <c r="AS361" i="97" s="1"/>
  <c r="L361" i="97"/>
  <c r="AU361" i="97" s="1"/>
  <c r="M361" i="97"/>
  <c r="AW361" i="97" s="1"/>
  <c r="N361" i="97"/>
  <c r="AY361" i="97" s="1"/>
  <c r="O361" i="97"/>
  <c r="BA361" i="97" s="1"/>
  <c r="P361" i="97"/>
  <c r="BC361" i="97" s="1"/>
  <c r="Q361" i="97"/>
  <c r="BE361" i="97" s="1"/>
  <c r="R361" i="97"/>
  <c r="BG361" i="97" s="1"/>
  <c r="S361" i="97"/>
  <c r="T361" i="97"/>
  <c r="U361" i="97"/>
  <c r="V361" i="97"/>
  <c r="C362" i="97"/>
  <c r="AC362" i="97" s="1"/>
  <c r="D362" i="97"/>
  <c r="AE362" i="97" s="1"/>
  <c r="E362" i="97"/>
  <c r="AG362" i="97" s="1"/>
  <c r="F362" i="97"/>
  <c r="AI362" i="97" s="1"/>
  <c r="G362" i="97"/>
  <c r="AK362" i="97" s="1"/>
  <c r="H362" i="97"/>
  <c r="AM362" i="97" s="1"/>
  <c r="I362" i="97"/>
  <c r="AO362" i="97" s="1"/>
  <c r="J362" i="97"/>
  <c r="AQ362" i="97" s="1"/>
  <c r="K362" i="97"/>
  <c r="AS362" i="97" s="1"/>
  <c r="L362" i="97"/>
  <c r="AU362" i="97" s="1"/>
  <c r="M362" i="97"/>
  <c r="AW362" i="97" s="1"/>
  <c r="N362" i="97"/>
  <c r="AY362" i="97" s="1"/>
  <c r="O362" i="97"/>
  <c r="BA362" i="97" s="1"/>
  <c r="P362" i="97"/>
  <c r="BC362" i="97" s="1"/>
  <c r="Q362" i="97"/>
  <c r="BE362" i="97" s="1"/>
  <c r="R362" i="97"/>
  <c r="BG362" i="97" s="1"/>
  <c r="S362" i="97"/>
  <c r="T362" i="97"/>
  <c r="U362" i="97"/>
  <c r="V362" i="97"/>
  <c r="C363" i="97"/>
  <c r="AC363" i="97" s="1"/>
  <c r="D363" i="97"/>
  <c r="AE363" i="97" s="1"/>
  <c r="E363" i="97"/>
  <c r="AG363" i="97" s="1"/>
  <c r="F363" i="97"/>
  <c r="AI363" i="97" s="1"/>
  <c r="G363" i="97"/>
  <c r="AK363" i="97" s="1"/>
  <c r="H363" i="97"/>
  <c r="AM363" i="97" s="1"/>
  <c r="I363" i="97"/>
  <c r="AO363" i="97" s="1"/>
  <c r="J363" i="97"/>
  <c r="AQ363" i="97" s="1"/>
  <c r="K363" i="97"/>
  <c r="AS363" i="97" s="1"/>
  <c r="L363" i="97"/>
  <c r="AU363" i="97" s="1"/>
  <c r="M363" i="97"/>
  <c r="AW363" i="97" s="1"/>
  <c r="N363" i="97"/>
  <c r="AY363" i="97" s="1"/>
  <c r="O363" i="97"/>
  <c r="BA363" i="97" s="1"/>
  <c r="P363" i="97"/>
  <c r="BC363" i="97" s="1"/>
  <c r="Q363" i="97"/>
  <c r="BE363" i="97" s="1"/>
  <c r="R363" i="97"/>
  <c r="BG363" i="97" s="1"/>
  <c r="S363" i="97"/>
  <c r="T363" i="97"/>
  <c r="U363" i="97"/>
  <c r="V363" i="97"/>
  <c r="C364" i="97"/>
  <c r="AC364" i="97" s="1"/>
  <c r="D364" i="97"/>
  <c r="AE364" i="97" s="1"/>
  <c r="E364" i="97"/>
  <c r="AG364" i="97" s="1"/>
  <c r="F364" i="97"/>
  <c r="AI364" i="97" s="1"/>
  <c r="G364" i="97"/>
  <c r="AK364" i="97" s="1"/>
  <c r="H364" i="97"/>
  <c r="AM364" i="97" s="1"/>
  <c r="I364" i="97"/>
  <c r="AO364" i="97" s="1"/>
  <c r="J364" i="97"/>
  <c r="AQ364" i="97" s="1"/>
  <c r="K364" i="97"/>
  <c r="AS364" i="97" s="1"/>
  <c r="L364" i="97"/>
  <c r="AU364" i="97" s="1"/>
  <c r="M364" i="97"/>
  <c r="AW364" i="97" s="1"/>
  <c r="N364" i="97"/>
  <c r="AY364" i="97" s="1"/>
  <c r="O364" i="97"/>
  <c r="BA364" i="97" s="1"/>
  <c r="P364" i="97"/>
  <c r="BC364" i="97" s="1"/>
  <c r="Q364" i="97"/>
  <c r="BE364" i="97" s="1"/>
  <c r="R364" i="97"/>
  <c r="BG364" i="97" s="1"/>
  <c r="S364" i="97"/>
  <c r="T364" i="97"/>
  <c r="U364" i="97"/>
  <c r="V364" i="97"/>
  <c r="C365" i="97"/>
  <c r="AC365" i="97" s="1"/>
  <c r="D365" i="97"/>
  <c r="AE365" i="97" s="1"/>
  <c r="E365" i="97"/>
  <c r="AG365" i="97" s="1"/>
  <c r="F365" i="97"/>
  <c r="AI365" i="97" s="1"/>
  <c r="G365" i="97"/>
  <c r="AK365" i="97" s="1"/>
  <c r="H365" i="97"/>
  <c r="AM365" i="97" s="1"/>
  <c r="I365" i="97"/>
  <c r="AO365" i="97" s="1"/>
  <c r="J365" i="97"/>
  <c r="AQ365" i="97" s="1"/>
  <c r="K365" i="97"/>
  <c r="AS365" i="97" s="1"/>
  <c r="L365" i="97"/>
  <c r="AU365" i="97" s="1"/>
  <c r="M365" i="97"/>
  <c r="AW365" i="97" s="1"/>
  <c r="N365" i="97"/>
  <c r="AY365" i="97" s="1"/>
  <c r="O365" i="97"/>
  <c r="BA365" i="97" s="1"/>
  <c r="P365" i="97"/>
  <c r="BC365" i="97" s="1"/>
  <c r="Q365" i="97"/>
  <c r="BE365" i="97" s="1"/>
  <c r="R365" i="97"/>
  <c r="BG365" i="97" s="1"/>
  <c r="S365" i="97"/>
  <c r="T365" i="97"/>
  <c r="U365" i="97"/>
  <c r="V365" i="97"/>
  <c r="C366" i="97"/>
  <c r="AC366" i="97" s="1"/>
  <c r="D366" i="97"/>
  <c r="AE366" i="97" s="1"/>
  <c r="E366" i="97"/>
  <c r="AG366" i="97" s="1"/>
  <c r="F366" i="97"/>
  <c r="AI366" i="97" s="1"/>
  <c r="G366" i="97"/>
  <c r="AK366" i="97" s="1"/>
  <c r="H366" i="97"/>
  <c r="AM366" i="97" s="1"/>
  <c r="I366" i="97"/>
  <c r="AO366" i="97" s="1"/>
  <c r="J366" i="97"/>
  <c r="AQ366" i="97" s="1"/>
  <c r="K366" i="97"/>
  <c r="AS366" i="97" s="1"/>
  <c r="L366" i="97"/>
  <c r="AU366" i="97" s="1"/>
  <c r="M366" i="97"/>
  <c r="AW366" i="97" s="1"/>
  <c r="N366" i="97"/>
  <c r="AY366" i="97" s="1"/>
  <c r="O366" i="97"/>
  <c r="BA366" i="97" s="1"/>
  <c r="P366" i="97"/>
  <c r="BC366" i="97" s="1"/>
  <c r="Q366" i="97"/>
  <c r="BE366" i="97" s="1"/>
  <c r="R366" i="97"/>
  <c r="BG366" i="97" s="1"/>
  <c r="S366" i="97"/>
  <c r="T366" i="97"/>
  <c r="U366" i="97"/>
  <c r="V366" i="97"/>
  <c r="C367" i="97"/>
  <c r="AC367" i="97" s="1"/>
  <c r="D367" i="97"/>
  <c r="AE367" i="97" s="1"/>
  <c r="E367" i="97"/>
  <c r="AG367" i="97" s="1"/>
  <c r="F367" i="97"/>
  <c r="AI367" i="97" s="1"/>
  <c r="G367" i="97"/>
  <c r="AK367" i="97" s="1"/>
  <c r="H367" i="97"/>
  <c r="AM367" i="97" s="1"/>
  <c r="I367" i="97"/>
  <c r="AO367" i="97" s="1"/>
  <c r="J367" i="97"/>
  <c r="AQ367" i="97" s="1"/>
  <c r="K367" i="97"/>
  <c r="AS367" i="97" s="1"/>
  <c r="L367" i="97"/>
  <c r="AU367" i="97" s="1"/>
  <c r="M367" i="97"/>
  <c r="AW367" i="97" s="1"/>
  <c r="N367" i="97"/>
  <c r="AY367" i="97" s="1"/>
  <c r="O367" i="97"/>
  <c r="BA367" i="97" s="1"/>
  <c r="P367" i="97"/>
  <c r="BC367" i="97" s="1"/>
  <c r="Q367" i="97"/>
  <c r="BE367" i="97" s="1"/>
  <c r="R367" i="97"/>
  <c r="BG367" i="97" s="1"/>
  <c r="S367" i="97"/>
  <c r="T367" i="97"/>
  <c r="U367" i="97"/>
  <c r="V367" i="97"/>
  <c r="C368" i="97"/>
  <c r="AC368" i="97" s="1"/>
  <c r="D368" i="97"/>
  <c r="AE368" i="97" s="1"/>
  <c r="E368" i="97"/>
  <c r="AG368" i="97" s="1"/>
  <c r="F368" i="97"/>
  <c r="AI368" i="97" s="1"/>
  <c r="G368" i="97"/>
  <c r="AK368" i="97" s="1"/>
  <c r="H368" i="97"/>
  <c r="AM368" i="97" s="1"/>
  <c r="I368" i="97"/>
  <c r="AO368" i="97" s="1"/>
  <c r="J368" i="97"/>
  <c r="AQ368" i="97" s="1"/>
  <c r="K368" i="97"/>
  <c r="AS368" i="97" s="1"/>
  <c r="L368" i="97"/>
  <c r="AU368" i="97" s="1"/>
  <c r="M368" i="97"/>
  <c r="AW368" i="97" s="1"/>
  <c r="N368" i="97"/>
  <c r="AY368" i="97" s="1"/>
  <c r="O368" i="97"/>
  <c r="BA368" i="97" s="1"/>
  <c r="P368" i="97"/>
  <c r="BC368" i="97" s="1"/>
  <c r="Q368" i="97"/>
  <c r="BE368" i="97" s="1"/>
  <c r="R368" i="97"/>
  <c r="BG368" i="97" s="1"/>
  <c r="S368" i="97"/>
  <c r="T368" i="97"/>
  <c r="U368" i="97"/>
  <c r="V368" i="97"/>
  <c r="C369" i="97"/>
  <c r="AC369" i="97" s="1"/>
  <c r="D369" i="97"/>
  <c r="AE369" i="97" s="1"/>
  <c r="E369" i="97"/>
  <c r="AG369" i="97" s="1"/>
  <c r="F369" i="97"/>
  <c r="AI369" i="97" s="1"/>
  <c r="G369" i="97"/>
  <c r="AK369" i="97" s="1"/>
  <c r="H369" i="97"/>
  <c r="AM369" i="97" s="1"/>
  <c r="I369" i="97"/>
  <c r="AO369" i="97" s="1"/>
  <c r="J369" i="97"/>
  <c r="AQ369" i="97" s="1"/>
  <c r="K369" i="97"/>
  <c r="AS369" i="97" s="1"/>
  <c r="L369" i="97"/>
  <c r="AU369" i="97" s="1"/>
  <c r="M369" i="97"/>
  <c r="AW369" i="97" s="1"/>
  <c r="N369" i="97"/>
  <c r="AY369" i="97" s="1"/>
  <c r="O369" i="97"/>
  <c r="BA369" i="97" s="1"/>
  <c r="P369" i="97"/>
  <c r="BC369" i="97" s="1"/>
  <c r="Q369" i="97"/>
  <c r="BE369" i="97" s="1"/>
  <c r="R369" i="97"/>
  <c r="BG369" i="97" s="1"/>
  <c r="S369" i="97"/>
  <c r="T369" i="97"/>
  <c r="U369" i="97"/>
  <c r="V369" i="97"/>
  <c r="C370" i="97"/>
  <c r="AC370" i="97" s="1"/>
  <c r="D370" i="97"/>
  <c r="AE370" i="97" s="1"/>
  <c r="E370" i="97"/>
  <c r="AG370" i="97" s="1"/>
  <c r="F370" i="97"/>
  <c r="AI370" i="97" s="1"/>
  <c r="G370" i="97"/>
  <c r="AK370" i="97" s="1"/>
  <c r="H370" i="97"/>
  <c r="AM370" i="97" s="1"/>
  <c r="I370" i="97"/>
  <c r="AO370" i="97" s="1"/>
  <c r="J370" i="97"/>
  <c r="AQ370" i="97" s="1"/>
  <c r="K370" i="97"/>
  <c r="AS370" i="97" s="1"/>
  <c r="L370" i="97"/>
  <c r="AU370" i="97" s="1"/>
  <c r="M370" i="97"/>
  <c r="AW370" i="97" s="1"/>
  <c r="N370" i="97"/>
  <c r="AY370" i="97" s="1"/>
  <c r="O370" i="97"/>
  <c r="BA370" i="97" s="1"/>
  <c r="P370" i="97"/>
  <c r="BC370" i="97" s="1"/>
  <c r="Q370" i="97"/>
  <c r="BE370" i="97" s="1"/>
  <c r="R370" i="97"/>
  <c r="BG370" i="97" s="1"/>
  <c r="S370" i="97"/>
  <c r="T370" i="97"/>
  <c r="U370" i="97"/>
  <c r="V370" i="97"/>
  <c r="C371" i="97"/>
  <c r="AC371" i="97" s="1"/>
  <c r="D371" i="97"/>
  <c r="AE371" i="97" s="1"/>
  <c r="E371" i="97"/>
  <c r="AG371" i="97" s="1"/>
  <c r="F371" i="97"/>
  <c r="AI371" i="97" s="1"/>
  <c r="G371" i="97"/>
  <c r="AK371" i="97" s="1"/>
  <c r="H371" i="97"/>
  <c r="AM371" i="97" s="1"/>
  <c r="I371" i="97"/>
  <c r="AO371" i="97" s="1"/>
  <c r="J371" i="97"/>
  <c r="AQ371" i="97" s="1"/>
  <c r="K371" i="97"/>
  <c r="AS371" i="97" s="1"/>
  <c r="L371" i="97"/>
  <c r="AU371" i="97" s="1"/>
  <c r="M371" i="97"/>
  <c r="AW371" i="97" s="1"/>
  <c r="N371" i="97"/>
  <c r="AY371" i="97" s="1"/>
  <c r="O371" i="97"/>
  <c r="BA371" i="97" s="1"/>
  <c r="P371" i="97"/>
  <c r="BC371" i="97" s="1"/>
  <c r="Q371" i="97"/>
  <c r="BE371" i="97" s="1"/>
  <c r="R371" i="97"/>
  <c r="BG371" i="97" s="1"/>
  <c r="S371" i="97"/>
  <c r="T371" i="97"/>
  <c r="U371" i="97"/>
  <c r="V371" i="97"/>
  <c r="C372" i="97"/>
  <c r="AC372" i="97" s="1"/>
  <c r="D372" i="97"/>
  <c r="AE372" i="97" s="1"/>
  <c r="E372" i="97"/>
  <c r="AG372" i="97" s="1"/>
  <c r="F372" i="97"/>
  <c r="AI372" i="97" s="1"/>
  <c r="G372" i="97"/>
  <c r="AK372" i="97" s="1"/>
  <c r="H372" i="97"/>
  <c r="AM372" i="97" s="1"/>
  <c r="I372" i="97"/>
  <c r="AO372" i="97" s="1"/>
  <c r="J372" i="97"/>
  <c r="AQ372" i="97" s="1"/>
  <c r="K372" i="97"/>
  <c r="AS372" i="97" s="1"/>
  <c r="L372" i="97"/>
  <c r="AU372" i="97" s="1"/>
  <c r="M372" i="97"/>
  <c r="AW372" i="97" s="1"/>
  <c r="N372" i="97"/>
  <c r="AY372" i="97" s="1"/>
  <c r="O372" i="97"/>
  <c r="BA372" i="97" s="1"/>
  <c r="P372" i="97"/>
  <c r="BC372" i="97" s="1"/>
  <c r="Q372" i="97"/>
  <c r="BE372" i="97" s="1"/>
  <c r="R372" i="97"/>
  <c r="BG372" i="97" s="1"/>
  <c r="S372" i="97"/>
  <c r="T372" i="97"/>
  <c r="U372" i="97"/>
  <c r="V372" i="97"/>
  <c r="C373" i="97"/>
  <c r="AC373" i="97" s="1"/>
  <c r="D373" i="97"/>
  <c r="AE373" i="97" s="1"/>
  <c r="E373" i="97"/>
  <c r="AG373" i="97" s="1"/>
  <c r="F373" i="97"/>
  <c r="AI373" i="97" s="1"/>
  <c r="G373" i="97"/>
  <c r="AK373" i="97" s="1"/>
  <c r="H373" i="97"/>
  <c r="AM373" i="97" s="1"/>
  <c r="I373" i="97"/>
  <c r="AO373" i="97" s="1"/>
  <c r="J373" i="97"/>
  <c r="AQ373" i="97" s="1"/>
  <c r="K373" i="97"/>
  <c r="AS373" i="97" s="1"/>
  <c r="L373" i="97"/>
  <c r="AU373" i="97" s="1"/>
  <c r="M373" i="97"/>
  <c r="AW373" i="97" s="1"/>
  <c r="N373" i="97"/>
  <c r="AY373" i="97" s="1"/>
  <c r="O373" i="97"/>
  <c r="BA373" i="97" s="1"/>
  <c r="P373" i="97"/>
  <c r="BC373" i="97" s="1"/>
  <c r="Q373" i="97"/>
  <c r="BE373" i="97" s="1"/>
  <c r="R373" i="97"/>
  <c r="BG373" i="97" s="1"/>
  <c r="S373" i="97"/>
  <c r="T373" i="97"/>
  <c r="U373" i="97"/>
  <c r="V373" i="97"/>
  <c r="C374" i="97"/>
  <c r="AC374" i="97" s="1"/>
  <c r="D374" i="97"/>
  <c r="AE374" i="97" s="1"/>
  <c r="E374" i="97"/>
  <c r="AG374" i="97" s="1"/>
  <c r="F374" i="97"/>
  <c r="AI374" i="97" s="1"/>
  <c r="G374" i="97"/>
  <c r="AK374" i="97" s="1"/>
  <c r="H374" i="97"/>
  <c r="AM374" i="97" s="1"/>
  <c r="I374" i="97"/>
  <c r="AO374" i="97" s="1"/>
  <c r="J374" i="97"/>
  <c r="AQ374" i="97" s="1"/>
  <c r="K374" i="97"/>
  <c r="AS374" i="97" s="1"/>
  <c r="L374" i="97"/>
  <c r="AU374" i="97" s="1"/>
  <c r="M374" i="97"/>
  <c r="AW374" i="97" s="1"/>
  <c r="N374" i="97"/>
  <c r="AY374" i="97" s="1"/>
  <c r="O374" i="97"/>
  <c r="BA374" i="97" s="1"/>
  <c r="P374" i="97"/>
  <c r="BC374" i="97" s="1"/>
  <c r="Q374" i="97"/>
  <c r="BE374" i="97" s="1"/>
  <c r="R374" i="97"/>
  <c r="BG374" i="97" s="1"/>
  <c r="S374" i="97"/>
  <c r="T374" i="97"/>
  <c r="U374" i="97"/>
  <c r="V374" i="97"/>
  <c r="C375" i="97"/>
  <c r="AC375" i="97" s="1"/>
  <c r="D375" i="97"/>
  <c r="AE375" i="97" s="1"/>
  <c r="E375" i="97"/>
  <c r="AG375" i="97" s="1"/>
  <c r="F375" i="97"/>
  <c r="AI375" i="97" s="1"/>
  <c r="G375" i="97"/>
  <c r="AK375" i="97" s="1"/>
  <c r="H375" i="97"/>
  <c r="AM375" i="97" s="1"/>
  <c r="I375" i="97"/>
  <c r="AO375" i="97" s="1"/>
  <c r="J375" i="97"/>
  <c r="AQ375" i="97" s="1"/>
  <c r="K375" i="97"/>
  <c r="AS375" i="97" s="1"/>
  <c r="L375" i="97"/>
  <c r="AU375" i="97" s="1"/>
  <c r="M375" i="97"/>
  <c r="AW375" i="97" s="1"/>
  <c r="N375" i="97"/>
  <c r="AY375" i="97" s="1"/>
  <c r="O375" i="97"/>
  <c r="BA375" i="97" s="1"/>
  <c r="P375" i="97"/>
  <c r="BC375" i="97" s="1"/>
  <c r="Q375" i="97"/>
  <c r="BE375" i="97" s="1"/>
  <c r="R375" i="97"/>
  <c r="BG375" i="97" s="1"/>
  <c r="S375" i="97"/>
  <c r="T375" i="97"/>
  <c r="U375" i="97"/>
  <c r="V375" i="97"/>
  <c r="C376" i="97"/>
  <c r="AC376" i="97" s="1"/>
  <c r="D376" i="97"/>
  <c r="AE376" i="97" s="1"/>
  <c r="E376" i="97"/>
  <c r="AG376" i="97" s="1"/>
  <c r="F376" i="97"/>
  <c r="AI376" i="97" s="1"/>
  <c r="G376" i="97"/>
  <c r="AK376" i="97" s="1"/>
  <c r="H376" i="97"/>
  <c r="AM376" i="97" s="1"/>
  <c r="I376" i="97"/>
  <c r="AO376" i="97" s="1"/>
  <c r="J376" i="97"/>
  <c r="AQ376" i="97" s="1"/>
  <c r="K376" i="97"/>
  <c r="AS376" i="97" s="1"/>
  <c r="L376" i="97"/>
  <c r="AU376" i="97" s="1"/>
  <c r="M376" i="97"/>
  <c r="AW376" i="97" s="1"/>
  <c r="N376" i="97"/>
  <c r="AY376" i="97" s="1"/>
  <c r="O376" i="97"/>
  <c r="BA376" i="97" s="1"/>
  <c r="P376" i="97"/>
  <c r="BC376" i="97" s="1"/>
  <c r="Q376" i="97"/>
  <c r="BE376" i="97" s="1"/>
  <c r="R376" i="97"/>
  <c r="BG376" i="97" s="1"/>
  <c r="S376" i="97"/>
  <c r="T376" i="97"/>
  <c r="U376" i="97"/>
  <c r="V376" i="97"/>
  <c r="C377" i="97"/>
  <c r="AC377" i="97" s="1"/>
  <c r="D377" i="97"/>
  <c r="AE377" i="97" s="1"/>
  <c r="E377" i="97"/>
  <c r="AG377" i="97" s="1"/>
  <c r="F377" i="97"/>
  <c r="AI377" i="97" s="1"/>
  <c r="G377" i="97"/>
  <c r="AK377" i="97" s="1"/>
  <c r="H377" i="97"/>
  <c r="AM377" i="97" s="1"/>
  <c r="I377" i="97"/>
  <c r="AO377" i="97" s="1"/>
  <c r="J377" i="97"/>
  <c r="AQ377" i="97" s="1"/>
  <c r="K377" i="97"/>
  <c r="AS377" i="97" s="1"/>
  <c r="L377" i="97"/>
  <c r="AU377" i="97" s="1"/>
  <c r="M377" i="97"/>
  <c r="AW377" i="97" s="1"/>
  <c r="N377" i="97"/>
  <c r="AY377" i="97" s="1"/>
  <c r="O377" i="97"/>
  <c r="BA377" i="97" s="1"/>
  <c r="P377" i="97"/>
  <c r="BC377" i="97" s="1"/>
  <c r="Q377" i="97"/>
  <c r="BE377" i="97" s="1"/>
  <c r="R377" i="97"/>
  <c r="BG377" i="97" s="1"/>
  <c r="S377" i="97"/>
  <c r="T377" i="97"/>
  <c r="U377" i="97"/>
  <c r="V377" i="97"/>
  <c r="C378" i="97"/>
  <c r="AC378" i="97" s="1"/>
  <c r="D378" i="97"/>
  <c r="AE378" i="97" s="1"/>
  <c r="E378" i="97"/>
  <c r="AG378" i="97" s="1"/>
  <c r="F378" i="97"/>
  <c r="AI378" i="97" s="1"/>
  <c r="G378" i="97"/>
  <c r="AK378" i="97" s="1"/>
  <c r="H378" i="97"/>
  <c r="AM378" i="97" s="1"/>
  <c r="I378" i="97"/>
  <c r="AO378" i="97" s="1"/>
  <c r="J378" i="97"/>
  <c r="AQ378" i="97" s="1"/>
  <c r="K378" i="97"/>
  <c r="AS378" i="97" s="1"/>
  <c r="L378" i="97"/>
  <c r="AU378" i="97" s="1"/>
  <c r="M378" i="97"/>
  <c r="AW378" i="97" s="1"/>
  <c r="N378" i="97"/>
  <c r="AY378" i="97" s="1"/>
  <c r="O378" i="97"/>
  <c r="BA378" i="97" s="1"/>
  <c r="P378" i="97"/>
  <c r="BC378" i="97" s="1"/>
  <c r="Q378" i="97"/>
  <c r="BE378" i="97" s="1"/>
  <c r="R378" i="97"/>
  <c r="BG378" i="97" s="1"/>
  <c r="S378" i="97"/>
  <c r="T378" i="97"/>
  <c r="U378" i="97"/>
  <c r="V378" i="97"/>
  <c r="C379" i="97"/>
  <c r="AC379" i="97" s="1"/>
  <c r="D379" i="97"/>
  <c r="AE379" i="97" s="1"/>
  <c r="E379" i="97"/>
  <c r="AG379" i="97" s="1"/>
  <c r="F379" i="97"/>
  <c r="AI379" i="97" s="1"/>
  <c r="G379" i="97"/>
  <c r="AK379" i="97" s="1"/>
  <c r="H379" i="97"/>
  <c r="AM379" i="97" s="1"/>
  <c r="I379" i="97"/>
  <c r="AO379" i="97" s="1"/>
  <c r="J379" i="97"/>
  <c r="AQ379" i="97" s="1"/>
  <c r="K379" i="97"/>
  <c r="AS379" i="97" s="1"/>
  <c r="L379" i="97"/>
  <c r="AU379" i="97" s="1"/>
  <c r="M379" i="97"/>
  <c r="AW379" i="97" s="1"/>
  <c r="N379" i="97"/>
  <c r="AY379" i="97" s="1"/>
  <c r="O379" i="97"/>
  <c r="BA379" i="97" s="1"/>
  <c r="P379" i="97"/>
  <c r="BC379" i="97" s="1"/>
  <c r="Q379" i="97"/>
  <c r="BE379" i="97" s="1"/>
  <c r="R379" i="97"/>
  <c r="BG379" i="97" s="1"/>
  <c r="S379" i="97"/>
  <c r="T379" i="97"/>
  <c r="U379" i="97"/>
  <c r="V379" i="97"/>
  <c r="C380" i="97"/>
  <c r="AC380" i="97" s="1"/>
  <c r="D380" i="97"/>
  <c r="AE380" i="97" s="1"/>
  <c r="E380" i="97"/>
  <c r="AG380" i="97" s="1"/>
  <c r="F380" i="97"/>
  <c r="AI380" i="97" s="1"/>
  <c r="G380" i="97"/>
  <c r="AK380" i="97" s="1"/>
  <c r="H380" i="97"/>
  <c r="AM380" i="97" s="1"/>
  <c r="I380" i="97"/>
  <c r="AO380" i="97" s="1"/>
  <c r="J380" i="97"/>
  <c r="AQ380" i="97" s="1"/>
  <c r="K380" i="97"/>
  <c r="AS380" i="97" s="1"/>
  <c r="L380" i="97"/>
  <c r="AU380" i="97" s="1"/>
  <c r="M380" i="97"/>
  <c r="AW380" i="97" s="1"/>
  <c r="N380" i="97"/>
  <c r="AY380" i="97" s="1"/>
  <c r="O380" i="97"/>
  <c r="BA380" i="97" s="1"/>
  <c r="P380" i="97"/>
  <c r="BC380" i="97" s="1"/>
  <c r="Q380" i="97"/>
  <c r="BE380" i="97" s="1"/>
  <c r="R380" i="97"/>
  <c r="BG380" i="97" s="1"/>
  <c r="S380" i="97"/>
  <c r="T380" i="97"/>
  <c r="U380" i="97"/>
  <c r="V380" i="97"/>
  <c r="C381" i="97"/>
  <c r="AC381" i="97" s="1"/>
  <c r="D381" i="97"/>
  <c r="AE381" i="97" s="1"/>
  <c r="E381" i="97"/>
  <c r="AG381" i="97" s="1"/>
  <c r="F381" i="97"/>
  <c r="AI381" i="97" s="1"/>
  <c r="G381" i="97"/>
  <c r="AK381" i="97" s="1"/>
  <c r="H381" i="97"/>
  <c r="AM381" i="97" s="1"/>
  <c r="I381" i="97"/>
  <c r="AO381" i="97" s="1"/>
  <c r="J381" i="97"/>
  <c r="AQ381" i="97" s="1"/>
  <c r="K381" i="97"/>
  <c r="AS381" i="97" s="1"/>
  <c r="L381" i="97"/>
  <c r="AU381" i="97" s="1"/>
  <c r="M381" i="97"/>
  <c r="AW381" i="97" s="1"/>
  <c r="N381" i="97"/>
  <c r="AY381" i="97" s="1"/>
  <c r="O381" i="97"/>
  <c r="BA381" i="97" s="1"/>
  <c r="P381" i="97"/>
  <c r="BC381" i="97" s="1"/>
  <c r="Q381" i="97"/>
  <c r="BE381" i="97" s="1"/>
  <c r="R381" i="97"/>
  <c r="BG381" i="97" s="1"/>
  <c r="S381" i="97"/>
  <c r="T381" i="97"/>
  <c r="U381" i="97"/>
  <c r="V381" i="97"/>
  <c r="C382" i="97"/>
  <c r="AC382" i="97" s="1"/>
  <c r="D382" i="97"/>
  <c r="AE382" i="97" s="1"/>
  <c r="E382" i="97"/>
  <c r="AG382" i="97" s="1"/>
  <c r="F382" i="97"/>
  <c r="AI382" i="97" s="1"/>
  <c r="G382" i="97"/>
  <c r="AK382" i="97" s="1"/>
  <c r="H382" i="97"/>
  <c r="AM382" i="97" s="1"/>
  <c r="I382" i="97"/>
  <c r="AO382" i="97" s="1"/>
  <c r="J382" i="97"/>
  <c r="AQ382" i="97" s="1"/>
  <c r="K382" i="97"/>
  <c r="AS382" i="97" s="1"/>
  <c r="L382" i="97"/>
  <c r="AU382" i="97" s="1"/>
  <c r="M382" i="97"/>
  <c r="AW382" i="97" s="1"/>
  <c r="N382" i="97"/>
  <c r="AY382" i="97" s="1"/>
  <c r="O382" i="97"/>
  <c r="BA382" i="97" s="1"/>
  <c r="P382" i="97"/>
  <c r="BC382" i="97" s="1"/>
  <c r="Q382" i="97"/>
  <c r="BE382" i="97" s="1"/>
  <c r="R382" i="97"/>
  <c r="BG382" i="97" s="1"/>
  <c r="S382" i="97"/>
  <c r="T382" i="97"/>
  <c r="U382" i="97"/>
  <c r="V382" i="97"/>
  <c r="C383" i="97"/>
  <c r="AC383" i="97" s="1"/>
  <c r="D383" i="97"/>
  <c r="AE383" i="97" s="1"/>
  <c r="E383" i="97"/>
  <c r="AG383" i="97" s="1"/>
  <c r="F383" i="97"/>
  <c r="AI383" i="97" s="1"/>
  <c r="G383" i="97"/>
  <c r="AK383" i="97" s="1"/>
  <c r="H383" i="97"/>
  <c r="AM383" i="97" s="1"/>
  <c r="I383" i="97"/>
  <c r="AO383" i="97" s="1"/>
  <c r="J383" i="97"/>
  <c r="AQ383" i="97" s="1"/>
  <c r="K383" i="97"/>
  <c r="AS383" i="97" s="1"/>
  <c r="L383" i="97"/>
  <c r="AU383" i="97" s="1"/>
  <c r="M383" i="97"/>
  <c r="AW383" i="97" s="1"/>
  <c r="N383" i="97"/>
  <c r="AY383" i="97" s="1"/>
  <c r="O383" i="97"/>
  <c r="BA383" i="97" s="1"/>
  <c r="P383" i="97"/>
  <c r="BC383" i="97" s="1"/>
  <c r="Q383" i="97"/>
  <c r="BE383" i="97" s="1"/>
  <c r="R383" i="97"/>
  <c r="BG383" i="97" s="1"/>
  <c r="S383" i="97"/>
  <c r="T383" i="97"/>
  <c r="U383" i="97"/>
  <c r="V383" i="97"/>
  <c r="C384" i="97"/>
  <c r="AC384" i="97" s="1"/>
  <c r="D384" i="97"/>
  <c r="AE384" i="97" s="1"/>
  <c r="E384" i="97"/>
  <c r="AG384" i="97" s="1"/>
  <c r="F384" i="97"/>
  <c r="AI384" i="97" s="1"/>
  <c r="G384" i="97"/>
  <c r="AK384" i="97" s="1"/>
  <c r="H384" i="97"/>
  <c r="AM384" i="97" s="1"/>
  <c r="I384" i="97"/>
  <c r="AO384" i="97" s="1"/>
  <c r="J384" i="97"/>
  <c r="AQ384" i="97" s="1"/>
  <c r="K384" i="97"/>
  <c r="AS384" i="97" s="1"/>
  <c r="L384" i="97"/>
  <c r="AU384" i="97" s="1"/>
  <c r="M384" i="97"/>
  <c r="AW384" i="97" s="1"/>
  <c r="N384" i="97"/>
  <c r="AY384" i="97" s="1"/>
  <c r="O384" i="97"/>
  <c r="BA384" i="97" s="1"/>
  <c r="P384" i="97"/>
  <c r="BC384" i="97" s="1"/>
  <c r="Q384" i="97"/>
  <c r="BE384" i="97" s="1"/>
  <c r="R384" i="97"/>
  <c r="BG384" i="97" s="1"/>
  <c r="S384" i="97"/>
  <c r="T384" i="97"/>
  <c r="U384" i="97"/>
  <c r="V384" i="97"/>
  <c r="C385" i="97"/>
  <c r="AC385" i="97" s="1"/>
  <c r="D385" i="97"/>
  <c r="AE385" i="97" s="1"/>
  <c r="E385" i="97"/>
  <c r="AG385" i="97" s="1"/>
  <c r="F385" i="97"/>
  <c r="AI385" i="97" s="1"/>
  <c r="G385" i="97"/>
  <c r="AK385" i="97" s="1"/>
  <c r="H385" i="97"/>
  <c r="AM385" i="97" s="1"/>
  <c r="I385" i="97"/>
  <c r="AO385" i="97" s="1"/>
  <c r="J385" i="97"/>
  <c r="AQ385" i="97" s="1"/>
  <c r="K385" i="97"/>
  <c r="AS385" i="97" s="1"/>
  <c r="L385" i="97"/>
  <c r="AU385" i="97" s="1"/>
  <c r="M385" i="97"/>
  <c r="AW385" i="97" s="1"/>
  <c r="N385" i="97"/>
  <c r="AY385" i="97" s="1"/>
  <c r="O385" i="97"/>
  <c r="BA385" i="97" s="1"/>
  <c r="P385" i="97"/>
  <c r="BC385" i="97" s="1"/>
  <c r="Q385" i="97"/>
  <c r="BE385" i="97" s="1"/>
  <c r="R385" i="97"/>
  <c r="BG385" i="97" s="1"/>
  <c r="S385" i="97"/>
  <c r="T385" i="97"/>
  <c r="U385" i="97"/>
  <c r="V385" i="97"/>
  <c r="C386" i="97"/>
  <c r="AC386" i="97" s="1"/>
  <c r="D386" i="97"/>
  <c r="AE386" i="97" s="1"/>
  <c r="E386" i="97"/>
  <c r="AG386" i="97" s="1"/>
  <c r="F386" i="97"/>
  <c r="AI386" i="97" s="1"/>
  <c r="G386" i="97"/>
  <c r="AK386" i="97" s="1"/>
  <c r="H386" i="97"/>
  <c r="AM386" i="97" s="1"/>
  <c r="I386" i="97"/>
  <c r="AO386" i="97" s="1"/>
  <c r="J386" i="97"/>
  <c r="AQ386" i="97" s="1"/>
  <c r="K386" i="97"/>
  <c r="AS386" i="97" s="1"/>
  <c r="L386" i="97"/>
  <c r="AU386" i="97" s="1"/>
  <c r="M386" i="97"/>
  <c r="AW386" i="97" s="1"/>
  <c r="N386" i="97"/>
  <c r="AY386" i="97" s="1"/>
  <c r="O386" i="97"/>
  <c r="BA386" i="97" s="1"/>
  <c r="P386" i="97"/>
  <c r="BC386" i="97" s="1"/>
  <c r="Q386" i="97"/>
  <c r="BE386" i="97" s="1"/>
  <c r="R386" i="97"/>
  <c r="BG386" i="97" s="1"/>
  <c r="S386" i="97"/>
  <c r="T386" i="97"/>
  <c r="U386" i="97"/>
  <c r="V386" i="97"/>
  <c r="C387" i="97"/>
  <c r="AC387" i="97" s="1"/>
  <c r="D387" i="97"/>
  <c r="AE387" i="97" s="1"/>
  <c r="E387" i="97"/>
  <c r="AG387" i="97" s="1"/>
  <c r="F387" i="97"/>
  <c r="AI387" i="97" s="1"/>
  <c r="G387" i="97"/>
  <c r="AK387" i="97" s="1"/>
  <c r="H387" i="97"/>
  <c r="AM387" i="97" s="1"/>
  <c r="I387" i="97"/>
  <c r="AO387" i="97" s="1"/>
  <c r="J387" i="97"/>
  <c r="AQ387" i="97" s="1"/>
  <c r="K387" i="97"/>
  <c r="AS387" i="97" s="1"/>
  <c r="L387" i="97"/>
  <c r="AU387" i="97" s="1"/>
  <c r="M387" i="97"/>
  <c r="AW387" i="97" s="1"/>
  <c r="N387" i="97"/>
  <c r="AY387" i="97" s="1"/>
  <c r="O387" i="97"/>
  <c r="BA387" i="97" s="1"/>
  <c r="P387" i="97"/>
  <c r="BC387" i="97" s="1"/>
  <c r="Q387" i="97"/>
  <c r="BE387" i="97" s="1"/>
  <c r="R387" i="97"/>
  <c r="BG387" i="97" s="1"/>
  <c r="S387" i="97"/>
  <c r="T387" i="97"/>
  <c r="U387" i="97"/>
  <c r="V387" i="97"/>
  <c r="C388" i="97"/>
  <c r="AC388" i="97" s="1"/>
  <c r="D388" i="97"/>
  <c r="AE388" i="97" s="1"/>
  <c r="E388" i="97"/>
  <c r="AG388" i="97" s="1"/>
  <c r="F388" i="97"/>
  <c r="AI388" i="97" s="1"/>
  <c r="G388" i="97"/>
  <c r="AK388" i="97" s="1"/>
  <c r="H388" i="97"/>
  <c r="AM388" i="97" s="1"/>
  <c r="I388" i="97"/>
  <c r="AO388" i="97" s="1"/>
  <c r="J388" i="97"/>
  <c r="AQ388" i="97" s="1"/>
  <c r="K388" i="97"/>
  <c r="AS388" i="97" s="1"/>
  <c r="L388" i="97"/>
  <c r="AU388" i="97" s="1"/>
  <c r="M388" i="97"/>
  <c r="AW388" i="97" s="1"/>
  <c r="N388" i="97"/>
  <c r="AY388" i="97" s="1"/>
  <c r="O388" i="97"/>
  <c r="BA388" i="97" s="1"/>
  <c r="P388" i="97"/>
  <c r="BC388" i="97" s="1"/>
  <c r="Q388" i="97"/>
  <c r="BE388" i="97" s="1"/>
  <c r="R388" i="97"/>
  <c r="BG388" i="97" s="1"/>
  <c r="S388" i="97"/>
  <c r="T388" i="97"/>
  <c r="U388" i="97"/>
  <c r="V388" i="97"/>
  <c r="C389" i="97"/>
  <c r="AC389" i="97" s="1"/>
  <c r="D389" i="97"/>
  <c r="AE389" i="97" s="1"/>
  <c r="E389" i="97"/>
  <c r="AG389" i="97" s="1"/>
  <c r="F389" i="97"/>
  <c r="AI389" i="97" s="1"/>
  <c r="G389" i="97"/>
  <c r="AK389" i="97" s="1"/>
  <c r="H389" i="97"/>
  <c r="AM389" i="97" s="1"/>
  <c r="I389" i="97"/>
  <c r="AO389" i="97" s="1"/>
  <c r="J389" i="97"/>
  <c r="AQ389" i="97" s="1"/>
  <c r="K389" i="97"/>
  <c r="AS389" i="97" s="1"/>
  <c r="L389" i="97"/>
  <c r="AU389" i="97" s="1"/>
  <c r="M389" i="97"/>
  <c r="AW389" i="97" s="1"/>
  <c r="N389" i="97"/>
  <c r="AY389" i="97" s="1"/>
  <c r="O389" i="97"/>
  <c r="BA389" i="97" s="1"/>
  <c r="P389" i="97"/>
  <c r="BC389" i="97" s="1"/>
  <c r="Q389" i="97"/>
  <c r="BE389" i="97" s="1"/>
  <c r="R389" i="97"/>
  <c r="BG389" i="97" s="1"/>
  <c r="S389" i="97"/>
  <c r="T389" i="97"/>
  <c r="U389" i="97"/>
  <c r="V389" i="97"/>
  <c r="C390" i="97"/>
  <c r="AC390" i="97" s="1"/>
  <c r="D390" i="97"/>
  <c r="AE390" i="97" s="1"/>
  <c r="E390" i="97"/>
  <c r="AG390" i="97" s="1"/>
  <c r="F390" i="97"/>
  <c r="AI390" i="97" s="1"/>
  <c r="G390" i="97"/>
  <c r="AK390" i="97" s="1"/>
  <c r="H390" i="97"/>
  <c r="AM390" i="97" s="1"/>
  <c r="I390" i="97"/>
  <c r="AO390" i="97" s="1"/>
  <c r="J390" i="97"/>
  <c r="AQ390" i="97" s="1"/>
  <c r="K390" i="97"/>
  <c r="AS390" i="97" s="1"/>
  <c r="L390" i="97"/>
  <c r="AU390" i="97" s="1"/>
  <c r="M390" i="97"/>
  <c r="AW390" i="97" s="1"/>
  <c r="N390" i="97"/>
  <c r="AY390" i="97" s="1"/>
  <c r="O390" i="97"/>
  <c r="BA390" i="97" s="1"/>
  <c r="P390" i="97"/>
  <c r="BC390" i="97" s="1"/>
  <c r="Q390" i="97"/>
  <c r="BE390" i="97" s="1"/>
  <c r="R390" i="97"/>
  <c r="BG390" i="97" s="1"/>
  <c r="S390" i="97"/>
  <c r="T390" i="97"/>
  <c r="U390" i="97"/>
  <c r="V390" i="97"/>
  <c r="C391" i="97"/>
  <c r="AC391" i="97" s="1"/>
  <c r="D391" i="97"/>
  <c r="AE391" i="97" s="1"/>
  <c r="E391" i="97"/>
  <c r="AG391" i="97" s="1"/>
  <c r="F391" i="97"/>
  <c r="AI391" i="97" s="1"/>
  <c r="G391" i="97"/>
  <c r="AK391" i="97" s="1"/>
  <c r="H391" i="97"/>
  <c r="AM391" i="97" s="1"/>
  <c r="I391" i="97"/>
  <c r="AO391" i="97" s="1"/>
  <c r="J391" i="97"/>
  <c r="AQ391" i="97" s="1"/>
  <c r="K391" i="97"/>
  <c r="AS391" i="97" s="1"/>
  <c r="L391" i="97"/>
  <c r="AU391" i="97" s="1"/>
  <c r="M391" i="97"/>
  <c r="AW391" i="97" s="1"/>
  <c r="N391" i="97"/>
  <c r="AY391" i="97" s="1"/>
  <c r="O391" i="97"/>
  <c r="BA391" i="97" s="1"/>
  <c r="P391" i="97"/>
  <c r="BC391" i="97" s="1"/>
  <c r="Q391" i="97"/>
  <c r="BE391" i="97" s="1"/>
  <c r="R391" i="97"/>
  <c r="BG391" i="97" s="1"/>
  <c r="S391" i="97"/>
  <c r="T391" i="97"/>
  <c r="U391" i="97"/>
  <c r="V391" i="97"/>
  <c r="C392" i="97"/>
  <c r="AC392" i="97" s="1"/>
  <c r="D392" i="97"/>
  <c r="AE392" i="97" s="1"/>
  <c r="E392" i="97"/>
  <c r="AG392" i="97" s="1"/>
  <c r="F392" i="97"/>
  <c r="AI392" i="97" s="1"/>
  <c r="G392" i="97"/>
  <c r="AK392" i="97" s="1"/>
  <c r="H392" i="97"/>
  <c r="AM392" i="97" s="1"/>
  <c r="I392" i="97"/>
  <c r="AO392" i="97" s="1"/>
  <c r="J392" i="97"/>
  <c r="AQ392" i="97" s="1"/>
  <c r="K392" i="97"/>
  <c r="AS392" i="97" s="1"/>
  <c r="L392" i="97"/>
  <c r="AU392" i="97" s="1"/>
  <c r="M392" i="97"/>
  <c r="AW392" i="97" s="1"/>
  <c r="N392" i="97"/>
  <c r="AY392" i="97" s="1"/>
  <c r="O392" i="97"/>
  <c r="BA392" i="97" s="1"/>
  <c r="P392" i="97"/>
  <c r="BC392" i="97" s="1"/>
  <c r="Q392" i="97"/>
  <c r="BE392" i="97" s="1"/>
  <c r="R392" i="97"/>
  <c r="BG392" i="97" s="1"/>
  <c r="S392" i="97"/>
  <c r="T392" i="97"/>
  <c r="U392" i="97"/>
  <c r="V392" i="97"/>
  <c r="C393" i="97"/>
  <c r="AC393" i="97" s="1"/>
  <c r="D393" i="97"/>
  <c r="AE393" i="97" s="1"/>
  <c r="E393" i="97"/>
  <c r="AG393" i="97" s="1"/>
  <c r="F393" i="97"/>
  <c r="AI393" i="97" s="1"/>
  <c r="G393" i="97"/>
  <c r="AK393" i="97" s="1"/>
  <c r="H393" i="97"/>
  <c r="AM393" i="97" s="1"/>
  <c r="I393" i="97"/>
  <c r="AO393" i="97" s="1"/>
  <c r="J393" i="97"/>
  <c r="AQ393" i="97" s="1"/>
  <c r="K393" i="97"/>
  <c r="AS393" i="97" s="1"/>
  <c r="L393" i="97"/>
  <c r="AU393" i="97" s="1"/>
  <c r="M393" i="97"/>
  <c r="AW393" i="97" s="1"/>
  <c r="N393" i="97"/>
  <c r="AY393" i="97" s="1"/>
  <c r="O393" i="97"/>
  <c r="BA393" i="97" s="1"/>
  <c r="P393" i="97"/>
  <c r="BC393" i="97" s="1"/>
  <c r="Q393" i="97"/>
  <c r="BE393" i="97" s="1"/>
  <c r="R393" i="97"/>
  <c r="BG393" i="97" s="1"/>
  <c r="S393" i="97"/>
  <c r="T393" i="97"/>
  <c r="U393" i="97"/>
  <c r="V393" i="97"/>
  <c r="C394" i="97"/>
  <c r="AC394" i="97" s="1"/>
  <c r="D394" i="97"/>
  <c r="AE394" i="97" s="1"/>
  <c r="E394" i="97"/>
  <c r="AG394" i="97" s="1"/>
  <c r="F394" i="97"/>
  <c r="AI394" i="97" s="1"/>
  <c r="G394" i="97"/>
  <c r="AK394" i="97" s="1"/>
  <c r="H394" i="97"/>
  <c r="AM394" i="97" s="1"/>
  <c r="I394" i="97"/>
  <c r="AO394" i="97" s="1"/>
  <c r="J394" i="97"/>
  <c r="AQ394" i="97" s="1"/>
  <c r="K394" i="97"/>
  <c r="AS394" i="97" s="1"/>
  <c r="L394" i="97"/>
  <c r="AU394" i="97" s="1"/>
  <c r="M394" i="97"/>
  <c r="AW394" i="97" s="1"/>
  <c r="N394" i="97"/>
  <c r="AY394" i="97" s="1"/>
  <c r="O394" i="97"/>
  <c r="BA394" i="97" s="1"/>
  <c r="P394" i="97"/>
  <c r="BC394" i="97" s="1"/>
  <c r="Q394" i="97"/>
  <c r="BE394" i="97" s="1"/>
  <c r="R394" i="97"/>
  <c r="BG394" i="97" s="1"/>
  <c r="S394" i="97"/>
  <c r="T394" i="97"/>
  <c r="U394" i="97"/>
  <c r="V394" i="97"/>
  <c r="C395" i="97"/>
  <c r="AC395" i="97" s="1"/>
  <c r="D395" i="97"/>
  <c r="AE395" i="97" s="1"/>
  <c r="E395" i="97"/>
  <c r="AG395" i="97" s="1"/>
  <c r="F395" i="97"/>
  <c r="AI395" i="97" s="1"/>
  <c r="G395" i="97"/>
  <c r="AK395" i="97" s="1"/>
  <c r="H395" i="97"/>
  <c r="AM395" i="97" s="1"/>
  <c r="I395" i="97"/>
  <c r="AO395" i="97" s="1"/>
  <c r="J395" i="97"/>
  <c r="AQ395" i="97" s="1"/>
  <c r="K395" i="97"/>
  <c r="AS395" i="97" s="1"/>
  <c r="L395" i="97"/>
  <c r="AU395" i="97" s="1"/>
  <c r="M395" i="97"/>
  <c r="AW395" i="97" s="1"/>
  <c r="N395" i="97"/>
  <c r="AY395" i="97" s="1"/>
  <c r="O395" i="97"/>
  <c r="BA395" i="97" s="1"/>
  <c r="P395" i="97"/>
  <c r="BC395" i="97" s="1"/>
  <c r="Q395" i="97"/>
  <c r="BE395" i="97" s="1"/>
  <c r="R395" i="97"/>
  <c r="BG395" i="97" s="1"/>
  <c r="S395" i="97"/>
  <c r="T395" i="97"/>
  <c r="U395" i="97"/>
  <c r="V395" i="97"/>
  <c r="C396" i="97"/>
  <c r="AC396" i="97" s="1"/>
  <c r="D396" i="97"/>
  <c r="AE396" i="97" s="1"/>
  <c r="E396" i="97"/>
  <c r="AG396" i="97" s="1"/>
  <c r="F396" i="97"/>
  <c r="AI396" i="97" s="1"/>
  <c r="G396" i="97"/>
  <c r="AK396" i="97" s="1"/>
  <c r="H396" i="97"/>
  <c r="AM396" i="97" s="1"/>
  <c r="I396" i="97"/>
  <c r="AO396" i="97" s="1"/>
  <c r="J396" i="97"/>
  <c r="AQ396" i="97" s="1"/>
  <c r="K396" i="97"/>
  <c r="AS396" i="97" s="1"/>
  <c r="L396" i="97"/>
  <c r="AU396" i="97" s="1"/>
  <c r="M396" i="97"/>
  <c r="AW396" i="97" s="1"/>
  <c r="N396" i="97"/>
  <c r="AY396" i="97" s="1"/>
  <c r="O396" i="97"/>
  <c r="BA396" i="97" s="1"/>
  <c r="P396" i="97"/>
  <c r="BC396" i="97" s="1"/>
  <c r="Q396" i="97"/>
  <c r="BE396" i="97" s="1"/>
  <c r="R396" i="97"/>
  <c r="BG396" i="97" s="1"/>
  <c r="S396" i="97"/>
  <c r="T396" i="97"/>
  <c r="U396" i="97"/>
  <c r="V396" i="97"/>
  <c r="C397" i="97"/>
  <c r="AC397" i="97" s="1"/>
  <c r="D397" i="97"/>
  <c r="AE397" i="97" s="1"/>
  <c r="E397" i="97"/>
  <c r="AG397" i="97" s="1"/>
  <c r="F397" i="97"/>
  <c r="AI397" i="97" s="1"/>
  <c r="G397" i="97"/>
  <c r="AK397" i="97" s="1"/>
  <c r="H397" i="97"/>
  <c r="AM397" i="97" s="1"/>
  <c r="I397" i="97"/>
  <c r="AO397" i="97" s="1"/>
  <c r="J397" i="97"/>
  <c r="AQ397" i="97" s="1"/>
  <c r="K397" i="97"/>
  <c r="AS397" i="97" s="1"/>
  <c r="L397" i="97"/>
  <c r="AU397" i="97" s="1"/>
  <c r="M397" i="97"/>
  <c r="AW397" i="97" s="1"/>
  <c r="N397" i="97"/>
  <c r="AY397" i="97" s="1"/>
  <c r="O397" i="97"/>
  <c r="BA397" i="97" s="1"/>
  <c r="P397" i="97"/>
  <c r="BC397" i="97" s="1"/>
  <c r="Q397" i="97"/>
  <c r="BE397" i="97" s="1"/>
  <c r="R397" i="97"/>
  <c r="BG397" i="97" s="1"/>
  <c r="S397" i="97"/>
  <c r="T397" i="97"/>
  <c r="U397" i="97"/>
  <c r="V397" i="97"/>
  <c r="C398" i="97"/>
  <c r="AC398" i="97" s="1"/>
  <c r="D398" i="97"/>
  <c r="AE398" i="97" s="1"/>
  <c r="E398" i="97"/>
  <c r="AG398" i="97" s="1"/>
  <c r="F398" i="97"/>
  <c r="AI398" i="97" s="1"/>
  <c r="G398" i="97"/>
  <c r="AK398" i="97" s="1"/>
  <c r="H398" i="97"/>
  <c r="AM398" i="97" s="1"/>
  <c r="I398" i="97"/>
  <c r="AO398" i="97" s="1"/>
  <c r="J398" i="97"/>
  <c r="AQ398" i="97" s="1"/>
  <c r="K398" i="97"/>
  <c r="AS398" i="97" s="1"/>
  <c r="L398" i="97"/>
  <c r="AU398" i="97" s="1"/>
  <c r="M398" i="97"/>
  <c r="AW398" i="97" s="1"/>
  <c r="N398" i="97"/>
  <c r="AY398" i="97" s="1"/>
  <c r="O398" i="97"/>
  <c r="BA398" i="97" s="1"/>
  <c r="P398" i="97"/>
  <c r="BC398" i="97" s="1"/>
  <c r="Q398" i="97"/>
  <c r="BE398" i="97" s="1"/>
  <c r="R398" i="97"/>
  <c r="BG398" i="97" s="1"/>
  <c r="S398" i="97"/>
  <c r="T398" i="97"/>
  <c r="U398" i="97"/>
  <c r="V398" i="97"/>
  <c r="C399" i="97"/>
  <c r="AC399" i="97" s="1"/>
  <c r="D399" i="97"/>
  <c r="AE399" i="97" s="1"/>
  <c r="E399" i="97"/>
  <c r="AG399" i="97" s="1"/>
  <c r="F399" i="97"/>
  <c r="AI399" i="97" s="1"/>
  <c r="G399" i="97"/>
  <c r="AK399" i="97" s="1"/>
  <c r="H399" i="97"/>
  <c r="AM399" i="97" s="1"/>
  <c r="I399" i="97"/>
  <c r="AO399" i="97" s="1"/>
  <c r="J399" i="97"/>
  <c r="AQ399" i="97" s="1"/>
  <c r="K399" i="97"/>
  <c r="AS399" i="97" s="1"/>
  <c r="L399" i="97"/>
  <c r="AU399" i="97" s="1"/>
  <c r="M399" i="97"/>
  <c r="AW399" i="97" s="1"/>
  <c r="N399" i="97"/>
  <c r="AY399" i="97" s="1"/>
  <c r="O399" i="97"/>
  <c r="BA399" i="97" s="1"/>
  <c r="P399" i="97"/>
  <c r="BC399" i="97" s="1"/>
  <c r="Q399" i="97"/>
  <c r="BE399" i="97" s="1"/>
  <c r="R399" i="97"/>
  <c r="BG399" i="97" s="1"/>
  <c r="S399" i="97"/>
  <c r="T399" i="97"/>
  <c r="U399" i="97"/>
  <c r="V399" i="97"/>
  <c r="C400" i="97"/>
  <c r="AC400" i="97" s="1"/>
  <c r="D400" i="97"/>
  <c r="AE400" i="97" s="1"/>
  <c r="E400" i="97"/>
  <c r="AG400" i="97" s="1"/>
  <c r="F400" i="97"/>
  <c r="AI400" i="97" s="1"/>
  <c r="G400" i="97"/>
  <c r="AK400" i="97" s="1"/>
  <c r="H400" i="97"/>
  <c r="AM400" i="97" s="1"/>
  <c r="I400" i="97"/>
  <c r="AO400" i="97" s="1"/>
  <c r="J400" i="97"/>
  <c r="AQ400" i="97" s="1"/>
  <c r="K400" i="97"/>
  <c r="AS400" i="97" s="1"/>
  <c r="L400" i="97"/>
  <c r="AU400" i="97" s="1"/>
  <c r="M400" i="97"/>
  <c r="AW400" i="97" s="1"/>
  <c r="N400" i="97"/>
  <c r="AY400" i="97" s="1"/>
  <c r="O400" i="97"/>
  <c r="BA400" i="97" s="1"/>
  <c r="P400" i="97"/>
  <c r="BC400" i="97" s="1"/>
  <c r="Q400" i="97"/>
  <c r="BE400" i="97" s="1"/>
  <c r="R400" i="97"/>
  <c r="BG400" i="97" s="1"/>
  <c r="S400" i="97"/>
  <c r="T400" i="97"/>
  <c r="U400" i="97"/>
  <c r="V400" i="97"/>
  <c r="C401" i="97"/>
  <c r="AC401" i="97" s="1"/>
  <c r="D401" i="97"/>
  <c r="AE401" i="97" s="1"/>
  <c r="E401" i="97"/>
  <c r="AG401" i="97" s="1"/>
  <c r="F401" i="97"/>
  <c r="AI401" i="97" s="1"/>
  <c r="G401" i="97"/>
  <c r="AK401" i="97" s="1"/>
  <c r="H401" i="97"/>
  <c r="AM401" i="97" s="1"/>
  <c r="I401" i="97"/>
  <c r="AO401" i="97" s="1"/>
  <c r="J401" i="97"/>
  <c r="AQ401" i="97" s="1"/>
  <c r="K401" i="97"/>
  <c r="AS401" i="97" s="1"/>
  <c r="L401" i="97"/>
  <c r="AU401" i="97" s="1"/>
  <c r="M401" i="97"/>
  <c r="AW401" i="97" s="1"/>
  <c r="N401" i="97"/>
  <c r="AY401" i="97" s="1"/>
  <c r="O401" i="97"/>
  <c r="BA401" i="97" s="1"/>
  <c r="P401" i="97"/>
  <c r="BC401" i="97" s="1"/>
  <c r="Q401" i="97"/>
  <c r="BE401" i="97" s="1"/>
  <c r="R401" i="97"/>
  <c r="BG401" i="97" s="1"/>
  <c r="S401" i="97"/>
  <c r="T401" i="97"/>
  <c r="U401" i="97"/>
  <c r="V401" i="97"/>
  <c r="C402" i="97"/>
  <c r="AC402" i="97" s="1"/>
  <c r="D402" i="97"/>
  <c r="AE402" i="97" s="1"/>
  <c r="E402" i="97"/>
  <c r="AG402" i="97" s="1"/>
  <c r="F402" i="97"/>
  <c r="AI402" i="97" s="1"/>
  <c r="G402" i="97"/>
  <c r="AK402" i="97" s="1"/>
  <c r="H402" i="97"/>
  <c r="AM402" i="97" s="1"/>
  <c r="I402" i="97"/>
  <c r="AO402" i="97" s="1"/>
  <c r="J402" i="97"/>
  <c r="AQ402" i="97" s="1"/>
  <c r="K402" i="97"/>
  <c r="AS402" i="97" s="1"/>
  <c r="L402" i="97"/>
  <c r="AU402" i="97" s="1"/>
  <c r="M402" i="97"/>
  <c r="AW402" i="97" s="1"/>
  <c r="N402" i="97"/>
  <c r="AY402" i="97" s="1"/>
  <c r="O402" i="97"/>
  <c r="BA402" i="97" s="1"/>
  <c r="P402" i="97"/>
  <c r="BC402" i="97" s="1"/>
  <c r="Q402" i="97"/>
  <c r="BE402" i="97" s="1"/>
  <c r="R402" i="97"/>
  <c r="BG402" i="97" s="1"/>
  <c r="S402" i="97"/>
  <c r="T402" i="97"/>
  <c r="U402" i="97"/>
  <c r="V402" i="97"/>
  <c r="C403" i="97"/>
  <c r="AC403" i="97" s="1"/>
  <c r="D403" i="97"/>
  <c r="AE403" i="97" s="1"/>
  <c r="E403" i="97"/>
  <c r="AG403" i="97" s="1"/>
  <c r="F403" i="97"/>
  <c r="AI403" i="97" s="1"/>
  <c r="G403" i="97"/>
  <c r="AK403" i="97" s="1"/>
  <c r="H403" i="97"/>
  <c r="AM403" i="97" s="1"/>
  <c r="I403" i="97"/>
  <c r="AO403" i="97" s="1"/>
  <c r="J403" i="97"/>
  <c r="AQ403" i="97" s="1"/>
  <c r="K403" i="97"/>
  <c r="AS403" i="97" s="1"/>
  <c r="L403" i="97"/>
  <c r="AU403" i="97" s="1"/>
  <c r="M403" i="97"/>
  <c r="AW403" i="97" s="1"/>
  <c r="N403" i="97"/>
  <c r="AY403" i="97" s="1"/>
  <c r="O403" i="97"/>
  <c r="BA403" i="97" s="1"/>
  <c r="P403" i="97"/>
  <c r="BC403" i="97" s="1"/>
  <c r="Q403" i="97"/>
  <c r="BE403" i="97" s="1"/>
  <c r="R403" i="97"/>
  <c r="BG403" i="97" s="1"/>
  <c r="S403" i="97"/>
  <c r="T403" i="97"/>
  <c r="U403" i="97"/>
  <c r="V403" i="97"/>
  <c r="C404" i="97"/>
  <c r="AC404" i="97" s="1"/>
  <c r="D404" i="97"/>
  <c r="AE404" i="97" s="1"/>
  <c r="E404" i="97"/>
  <c r="AG404" i="97" s="1"/>
  <c r="F404" i="97"/>
  <c r="AI404" i="97" s="1"/>
  <c r="G404" i="97"/>
  <c r="AK404" i="97" s="1"/>
  <c r="H404" i="97"/>
  <c r="AM404" i="97" s="1"/>
  <c r="I404" i="97"/>
  <c r="AO404" i="97" s="1"/>
  <c r="J404" i="97"/>
  <c r="AQ404" i="97" s="1"/>
  <c r="K404" i="97"/>
  <c r="AS404" i="97" s="1"/>
  <c r="L404" i="97"/>
  <c r="AU404" i="97" s="1"/>
  <c r="M404" i="97"/>
  <c r="AW404" i="97" s="1"/>
  <c r="N404" i="97"/>
  <c r="AY404" i="97" s="1"/>
  <c r="O404" i="97"/>
  <c r="BA404" i="97" s="1"/>
  <c r="P404" i="97"/>
  <c r="BC404" i="97" s="1"/>
  <c r="Q404" i="97"/>
  <c r="BE404" i="97" s="1"/>
  <c r="R404" i="97"/>
  <c r="BG404" i="97" s="1"/>
  <c r="S404" i="97"/>
  <c r="T404" i="97"/>
  <c r="U404" i="97"/>
  <c r="V404" i="97"/>
  <c r="C405" i="97"/>
  <c r="AC405" i="97" s="1"/>
  <c r="D405" i="97"/>
  <c r="AE405" i="97" s="1"/>
  <c r="E405" i="97"/>
  <c r="AG405" i="97" s="1"/>
  <c r="F405" i="97"/>
  <c r="AI405" i="97" s="1"/>
  <c r="G405" i="97"/>
  <c r="AK405" i="97" s="1"/>
  <c r="H405" i="97"/>
  <c r="AM405" i="97" s="1"/>
  <c r="I405" i="97"/>
  <c r="AO405" i="97" s="1"/>
  <c r="J405" i="97"/>
  <c r="AQ405" i="97" s="1"/>
  <c r="K405" i="97"/>
  <c r="AS405" i="97" s="1"/>
  <c r="L405" i="97"/>
  <c r="AU405" i="97" s="1"/>
  <c r="M405" i="97"/>
  <c r="AW405" i="97" s="1"/>
  <c r="N405" i="97"/>
  <c r="AY405" i="97" s="1"/>
  <c r="O405" i="97"/>
  <c r="BA405" i="97" s="1"/>
  <c r="P405" i="97"/>
  <c r="BC405" i="97" s="1"/>
  <c r="Q405" i="97"/>
  <c r="BE405" i="97" s="1"/>
  <c r="R405" i="97"/>
  <c r="BG405" i="97" s="1"/>
  <c r="S405" i="97"/>
  <c r="T405" i="97"/>
  <c r="U405" i="97"/>
  <c r="V405" i="97"/>
  <c r="C406" i="97"/>
  <c r="AC406" i="97" s="1"/>
  <c r="D406" i="97"/>
  <c r="AE406" i="97" s="1"/>
  <c r="E406" i="97"/>
  <c r="AG406" i="97" s="1"/>
  <c r="F406" i="97"/>
  <c r="AI406" i="97" s="1"/>
  <c r="G406" i="97"/>
  <c r="AK406" i="97" s="1"/>
  <c r="H406" i="97"/>
  <c r="AM406" i="97" s="1"/>
  <c r="I406" i="97"/>
  <c r="AO406" i="97" s="1"/>
  <c r="J406" i="97"/>
  <c r="AQ406" i="97" s="1"/>
  <c r="K406" i="97"/>
  <c r="AS406" i="97" s="1"/>
  <c r="L406" i="97"/>
  <c r="AU406" i="97" s="1"/>
  <c r="M406" i="97"/>
  <c r="AW406" i="97" s="1"/>
  <c r="N406" i="97"/>
  <c r="AY406" i="97" s="1"/>
  <c r="O406" i="97"/>
  <c r="BA406" i="97" s="1"/>
  <c r="P406" i="97"/>
  <c r="BC406" i="97" s="1"/>
  <c r="Q406" i="97"/>
  <c r="BE406" i="97" s="1"/>
  <c r="R406" i="97"/>
  <c r="BG406" i="97" s="1"/>
  <c r="S406" i="97"/>
  <c r="T406" i="97"/>
  <c r="U406" i="97"/>
  <c r="V406" i="97"/>
  <c r="C407" i="97"/>
  <c r="AC407" i="97" s="1"/>
  <c r="D407" i="97"/>
  <c r="AE407" i="97" s="1"/>
  <c r="E407" i="97"/>
  <c r="AG407" i="97" s="1"/>
  <c r="F407" i="97"/>
  <c r="AI407" i="97" s="1"/>
  <c r="G407" i="97"/>
  <c r="AK407" i="97" s="1"/>
  <c r="H407" i="97"/>
  <c r="AM407" i="97" s="1"/>
  <c r="I407" i="97"/>
  <c r="AO407" i="97" s="1"/>
  <c r="J407" i="97"/>
  <c r="AQ407" i="97" s="1"/>
  <c r="K407" i="97"/>
  <c r="AS407" i="97" s="1"/>
  <c r="L407" i="97"/>
  <c r="AU407" i="97" s="1"/>
  <c r="M407" i="97"/>
  <c r="AW407" i="97" s="1"/>
  <c r="N407" i="97"/>
  <c r="AY407" i="97" s="1"/>
  <c r="O407" i="97"/>
  <c r="BA407" i="97" s="1"/>
  <c r="P407" i="97"/>
  <c r="BC407" i="97" s="1"/>
  <c r="Q407" i="97"/>
  <c r="BE407" i="97" s="1"/>
  <c r="R407" i="97"/>
  <c r="BG407" i="97" s="1"/>
  <c r="S407" i="97"/>
  <c r="T407" i="97"/>
  <c r="U407" i="97"/>
  <c r="V407" i="97"/>
  <c r="C408" i="97"/>
  <c r="AC408" i="97" s="1"/>
  <c r="D408" i="97"/>
  <c r="AE408" i="97" s="1"/>
  <c r="E408" i="97"/>
  <c r="AG408" i="97" s="1"/>
  <c r="F408" i="97"/>
  <c r="AI408" i="97" s="1"/>
  <c r="G408" i="97"/>
  <c r="AK408" i="97" s="1"/>
  <c r="H408" i="97"/>
  <c r="AM408" i="97" s="1"/>
  <c r="I408" i="97"/>
  <c r="AO408" i="97" s="1"/>
  <c r="J408" i="97"/>
  <c r="AQ408" i="97" s="1"/>
  <c r="K408" i="97"/>
  <c r="AS408" i="97" s="1"/>
  <c r="L408" i="97"/>
  <c r="AU408" i="97" s="1"/>
  <c r="M408" i="97"/>
  <c r="AW408" i="97" s="1"/>
  <c r="N408" i="97"/>
  <c r="AY408" i="97" s="1"/>
  <c r="O408" i="97"/>
  <c r="BA408" i="97" s="1"/>
  <c r="P408" i="97"/>
  <c r="BC408" i="97" s="1"/>
  <c r="Q408" i="97"/>
  <c r="BE408" i="97" s="1"/>
  <c r="R408" i="97"/>
  <c r="BG408" i="97" s="1"/>
  <c r="S408" i="97"/>
  <c r="T408" i="97"/>
  <c r="U408" i="97"/>
  <c r="V408" i="97"/>
  <c r="C409" i="97"/>
  <c r="AC409" i="97" s="1"/>
  <c r="D409" i="97"/>
  <c r="AE409" i="97" s="1"/>
  <c r="E409" i="97"/>
  <c r="AG409" i="97" s="1"/>
  <c r="F409" i="97"/>
  <c r="AI409" i="97" s="1"/>
  <c r="G409" i="97"/>
  <c r="AK409" i="97" s="1"/>
  <c r="H409" i="97"/>
  <c r="AM409" i="97" s="1"/>
  <c r="I409" i="97"/>
  <c r="AO409" i="97" s="1"/>
  <c r="J409" i="97"/>
  <c r="AQ409" i="97" s="1"/>
  <c r="K409" i="97"/>
  <c r="AS409" i="97" s="1"/>
  <c r="L409" i="97"/>
  <c r="AU409" i="97" s="1"/>
  <c r="M409" i="97"/>
  <c r="AW409" i="97" s="1"/>
  <c r="N409" i="97"/>
  <c r="AY409" i="97" s="1"/>
  <c r="O409" i="97"/>
  <c r="BA409" i="97" s="1"/>
  <c r="P409" i="97"/>
  <c r="BC409" i="97" s="1"/>
  <c r="Q409" i="97"/>
  <c r="BE409" i="97" s="1"/>
  <c r="R409" i="97"/>
  <c r="BG409" i="97" s="1"/>
  <c r="S409" i="97"/>
  <c r="T409" i="97"/>
  <c r="U409" i="97"/>
  <c r="V409" i="97"/>
  <c r="C410" i="97"/>
  <c r="AC410" i="97" s="1"/>
  <c r="D410" i="97"/>
  <c r="AE410" i="97" s="1"/>
  <c r="E410" i="97"/>
  <c r="AG410" i="97" s="1"/>
  <c r="F410" i="97"/>
  <c r="AI410" i="97" s="1"/>
  <c r="G410" i="97"/>
  <c r="AK410" i="97" s="1"/>
  <c r="H410" i="97"/>
  <c r="AM410" i="97" s="1"/>
  <c r="I410" i="97"/>
  <c r="AO410" i="97" s="1"/>
  <c r="J410" i="97"/>
  <c r="AQ410" i="97" s="1"/>
  <c r="K410" i="97"/>
  <c r="AS410" i="97" s="1"/>
  <c r="L410" i="97"/>
  <c r="AU410" i="97" s="1"/>
  <c r="M410" i="97"/>
  <c r="AW410" i="97" s="1"/>
  <c r="N410" i="97"/>
  <c r="AY410" i="97" s="1"/>
  <c r="O410" i="97"/>
  <c r="BA410" i="97" s="1"/>
  <c r="P410" i="97"/>
  <c r="BC410" i="97" s="1"/>
  <c r="Q410" i="97"/>
  <c r="BE410" i="97" s="1"/>
  <c r="R410" i="97"/>
  <c r="BG410" i="97" s="1"/>
  <c r="S410" i="97"/>
  <c r="T410" i="97"/>
  <c r="U410" i="97"/>
  <c r="V410" i="97"/>
  <c r="C411" i="97"/>
  <c r="AC411" i="97" s="1"/>
  <c r="D411" i="97"/>
  <c r="AE411" i="97" s="1"/>
  <c r="E411" i="97"/>
  <c r="AG411" i="97" s="1"/>
  <c r="F411" i="97"/>
  <c r="AI411" i="97" s="1"/>
  <c r="G411" i="97"/>
  <c r="AK411" i="97" s="1"/>
  <c r="H411" i="97"/>
  <c r="AM411" i="97" s="1"/>
  <c r="I411" i="97"/>
  <c r="AO411" i="97" s="1"/>
  <c r="J411" i="97"/>
  <c r="AQ411" i="97" s="1"/>
  <c r="K411" i="97"/>
  <c r="AS411" i="97" s="1"/>
  <c r="L411" i="97"/>
  <c r="AU411" i="97" s="1"/>
  <c r="M411" i="97"/>
  <c r="AW411" i="97" s="1"/>
  <c r="N411" i="97"/>
  <c r="AY411" i="97" s="1"/>
  <c r="O411" i="97"/>
  <c r="BA411" i="97" s="1"/>
  <c r="P411" i="97"/>
  <c r="BC411" i="97" s="1"/>
  <c r="Q411" i="97"/>
  <c r="BE411" i="97" s="1"/>
  <c r="R411" i="97"/>
  <c r="BG411" i="97" s="1"/>
  <c r="S411" i="97"/>
  <c r="T411" i="97"/>
  <c r="U411" i="97"/>
  <c r="V411" i="97"/>
  <c r="C412" i="97"/>
  <c r="D412" i="97"/>
  <c r="E412" i="97"/>
  <c r="F412" i="97"/>
  <c r="G412" i="97"/>
  <c r="H412" i="97"/>
  <c r="I412" i="97"/>
  <c r="J412" i="97"/>
  <c r="K412" i="97"/>
  <c r="L412" i="97"/>
  <c r="M412" i="97"/>
  <c r="N412" i="97"/>
  <c r="O412" i="97"/>
  <c r="P412" i="97"/>
  <c r="Q412" i="97"/>
  <c r="R412" i="97"/>
  <c r="S412" i="97"/>
  <c r="T412" i="97"/>
  <c r="U412" i="97"/>
  <c r="V412" i="97"/>
  <c r="C413" i="97"/>
  <c r="AC413" i="97" s="1"/>
  <c r="D413" i="97"/>
  <c r="E413" i="97"/>
  <c r="F413" i="97"/>
  <c r="G413" i="97"/>
  <c r="H413" i="97"/>
  <c r="I413" i="97"/>
  <c r="J413" i="97"/>
  <c r="K413" i="97"/>
  <c r="L413" i="97"/>
  <c r="M413" i="97"/>
  <c r="N413" i="97"/>
  <c r="O413" i="97"/>
  <c r="P413" i="97"/>
  <c r="Q413" i="97"/>
  <c r="R413" i="97"/>
  <c r="S413" i="97"/>
  <c r="T413" i="97"/>
  <c r="U413" i="97"/>
  <c r="V413" i="97"/>
  <c r="C211" i="97"/>
  <c r="AC211" i="97" s="1"/>
  <c r="D211" i="97"/>
  <c r="AE211" i="97" s="1"/>
  <c r="E211" i="97"/>
  <c r="AG211" i="97" s="1"/>
  <c r="F211" i="97"/>
  <c r="AI211" i="97" s="1"/>
  <c r="G211" i="97"/>
  <c r="AK211" i="97" s="1"/>
  <c r="H211" i="97"/>
  <c r="AM211" i="97" s="1"/>
  <c r="I211" i="97"/>
  <c r="AO211" i="97" s="1"/>
  <c r="J211" i="97"/>
  <c r="AQ211" i="97" s="1"/>
  <c r="K211" i="97"/>
  <c r="AS211" i="97" s="1"/>
  <c r="L211" i="97"/>
  <c r="AU211" i="97" s="1"/>
  <c r="M211" i="97"/>
  <c r="AW211" i="97" s="1"/>
  <c r="N211" i="97"/>
  <c r="AY211" i="97" s="1"/>
  <c r="O211" i="97"/>
  <c r="BA211" i="97" s="1"/>
  <c r="P211" i="97"/>
  <c r="BC211" i="97" s="1"/>
  <c r="Q211" i="97"/>
  <c r="BE211" i="97" s="1"/>
  <c r="R211" i="97"/>
  <c r="BG211" i="97" s="1"/>
  <c r="S211" i="97"/>
  <c r="BI211" i="97" s="1"/>
  <c r="T211" i="97"/>
  <c r="U211" i="97"/>
  <c r="BM211" i="97" s="1"/>
  <c r="V211" i="97"/>
  <c r="BO211" i="97" s="1"/>
  <c r="B211" i="97"/>
  <c r="B8" i="97"/>
  <c r="B216" i="97" s="1"/>
  <c r="AA216" i="97" s="1"/>
  <c r="B9" i="97"/>
  <c r="B217" i="97" s="1"/>
  <c r="AA217" i="97" s="1"/>
  <c r="B10" i="97"/>
  <c r="B218" i="97" s="1"/>
  <c r="AA218" i="97" s="1"/>
  <c r="B11" i="97"/>
  <c r="B219" i="97" s="1"/>
  <c r="AA219" i="97" s="1"/>
  <c r="B12" i="97"/>
  <c r="B220" i="97" s="1"/>
  <c r="AA220" i="97" s="1"/>
  <c r="B13" i="97"/>
  <c r="B221" i="97" s="1"/>
  <c r="AA221" i="97" s="1"/>
  <c r="B14" i="97"/>
  <c r="B222" i="97" s="1"/>
  <c r="AA222" i="97" s="1"/>
  <c r="B15" i="97"/>
  <c r="B223" i="97" s="1"/>
  <c r="AA223" i="97" s="1"/>
  <c r="B16" i="97"/>
  <c r="B224" i="97" s="1"/>
  <c r="AA224" i="97" s="1"/>
  <c r="B17" i="97"/>
  <c r="B225" i="97" s="1"/>
  <c r="AA225" i="97" s="1"/>
  <c r="B18" i="97"/>
  <c r="B226" i="97" s="1"/>
  <c r="AA226" i="97" s="1"/>
  <c r="B19" i="97"/>
  <c r="B227" i="97" s="1"/>
  <c r="AA227" i="97" s="1"/>
  <c r="B20" i="97"/>
  <c r="B228" i="97" s="1"/>
  <c r="AA228" i="97" s="1"/>
  <c r="B21" i="97"/>
  <c r="B229" i="97" s="1"/>
  <c r="AA229" i="97" s="1"/>
  <c r="B22" i="97"/>
  <c r="B230" i="97" s="1"/>
  <c r="AA230" i="97" s="1"/>
  <c r="B23" i="97"/>
  <c r="B231" i="97" s="1"/>
  <c r="AA231" i="97" s="1"/>
  <c r="B24" i="97"/>
  <c r="B232" i="97" s="1"/>
  <c r="AA232" i="97" s="1"/>
  <c r="B25" i="97"/>
  <c r="B233" i="97" s="1"/>
  <c r="AA233" i="97" s="1"/>
  <c r="B26" i="97"/>
  <c r="B234" i="97" s="1"/>
  <c r="AA234" i="97" s="1"/>
  <c r="B27" i="97"/>
  <c r="B235" i="97" s="1"/>
  <c r="AA235" i="97" s="1"/>
  <c r="B28" i="97"/>
  <c r="B236" i="97" s="1"/>
  <c r="AA236" i="97" s="1"/>
  <c r="B29" i="97"/>
  <c r="B237" i="97" s="1"/>
  <c r="AA237" i="97" s="1"/>
  <c r="B30" i="97"/>
  <c r="B238" i="97" s="1"/>
  <c r="AA238" i="97" s="1"/>
  <c r="B31" i="97"/>
  <c r="B239" i="97" s="1"/>
  <c r="AA239" i="97" s="1"/>
  <c r="B32" i="97"/>
  <c r="B240" i="97" s="1"/>
  <c r="AA240" i="97" s="1"/>
  <c r="B33" i="97"/>
  <c r="B241" i="97" s="1"/>
  <c r="AA241" i="97" s="1"/>
  <c r="B34" i="97"/>
  <c r="B242" i="97" s="1"/>
  <c r="AA242" i="97" s="1"/>
  <c r="B35" i="97"/>
  <c r="B243" i="97" s="1"/>
  <c r="AA243" i="97" s="1"/>
  <c r="B36" i="97"/>
  <c r="B244" i="97" s="1"/>
  <c r="AA244" i="97" s="1"/>
  <c r="B37" i="97"/>
  <c r="B245" i="97" s="1"/>
  <c r="AA245" i="97" s="1"/>
  <c r="B38" i="97"/>
  <c r="B246" i="97" s="1"/>
  <c r="AA246" i="97" s="1"/>
  <c r="B39" i="97"/>
  <c r="B247" i="97" s="1"/>
  <c r="AA247" i="97" s="1"/>
  <c r="B40" i="97"/>
  <c r="B248" i="97" s="1"/>
  <c r="AA248" i="97" s="1"/>
  <c r="B41" i="97"/>
  <c r="B249" i="97" s="1"/>
  <c r="AA249" i="97" s="1"/>
  <c r="B42" i="97"/>
  <c r="B250" i="97" s="1"/>
  <c r="AA250" i="97" s="1"/>
  <c r="B43" i="97"/>
  <c r="B251" i="97" s="1"/>
  <c r="AA251" i="97" s="1"/>
  <c r="B44" i="97"/>
  <c r="B252" i="97" s="1"/>
  <c r="AA252" i="97" s="1"/>
  <c r="B45" i="97"/>
  <c r="B253" i="97" s="1"/>
  <c r="AA253" i="97" s="1"/>
  <c r="B46" i="97"/>
  <c r="B254" i="97" s="1"/>
  <c r="AA254" i="97" s="1"/>
  <c r="B47" i="97"/>
  <c r="B255" i="97" s="1"/>
  <c r="AA255" i="97" s="1"/>
  <c r="B48" i="97"/>
  <c r="B256" i="97" s="1"/>
  <c r="AA256" i="97" s="1"/>
  <c r="B49" i="97"/>
  <c r="B257" i="97" s="1"/>
  <c r="AA257" i="97" s="1"/>
  <c r="B50" i="97"/>
  <c r="B258" i="97" s="1"/>
  <c r="AA258" i="97" s="1"/>
  <c r="B51" i="97"/>
  <c r="B259" i="97" s="1"/>
  <c r="AA259" i="97" s="1"/>
  <c r="B52" i="97"/>
  <c r="B260" i="97" s="1"/>
  <c r="AA260" i="97" s="1"/>
  <c r="B53" i="97"/>
  <c r="B261" i="97" s="1"/>
  <c r="AA261" i="97" s="1"/>
  <c r="B54" i="97"/>
  <c r="B262" i="97" s="1"/>
  <c r="AA262" i="97" s="1"/>
  <c r="B55" i="97"/>
  <c r="B263" i="97" s="1"/>
  <c r="AA263" i="97" s="1"/>
  <c r="B56" i="97"/>
  <c r="B264" i="97" s="1"/>
  <c r="AA264" i="97" s="1"/>
  <c r="B57" i="97"/>
  <c r="B265" i="97" s="1"/>
  <c r="AA265" i="97" s="1"/>
  <c r="B58" i="97"/>
  <c r="B266" i="97" s="1"/>
  <c r="AA266" i="97" s="1"/>
  <c r="B59" i="97"/>
  <c r="B267" i="97" s="1"/>
  <c r="AA267" i="97" s="1"/>
  <c r="B60" i="97"/>
  <c r="B268" i="97" s="1"/>
  <c r="AA268" i="97" s="1"/>
  <c r="B61" i="97"/>
  <c r="B269" i="97" s="1"/>
  <c r="AA269" i="97" s="1"/>
  <c r="B62" i="97"/>
  <c r="B270" i="97" s="1"/>
  <c r="AA270" i="97" s="1"/>
  <c r="B63" i="97"/>
  <c r="B271" i="97" s="1"/>
  <c r="AA271" i="97" s="1"/>
  <c r="B64" i="97"/>
  <c r="B272" i="97" s="1"/>
  <c r="AA272" i="97" s="1"/>
  <c r="B65" i="97"/>
  <c r="B273" i="97" s="1"/>
  <c r="AA273" i="97" s="1"/>
  <c r="B66" i="97"/>
  <c r="B274" i="97" s="1"/>
  <c r="AA274" i="97" s="1"/>
  <c r="B67" i="97"/>
  <c r="B275" i="97" s="1"/>
  <c r="AA275" i="97" s="1"/>
  <c r="B68" i="97"/>
  <c r="B276" i="97" s="1"/>
  <c r="AA276" i="97" s="1"/>
  <c r="B69" i="97"/>
  <c r="B277" i="97" s="1"/>
  <c r="AA277" i="97" s="1"/>
  <c r="B70" i="97"/>
  <c r="B278" i="97" s="1"/>
  <c r="AA278" i="97" s="1"/>
  <c r="B71" i="97"/>
  <c r="B279" i="97" s="1"/>
  <c r="AA279" i="97" s="1"/>
  <c r="B72" i="97"/>
  <c r="B280" i="97" s="1"/>
  <c r="AA280" i="97" s="1"/>
  <c r="B73" i="97"/>
  <c r="B281" i="97" s="1"/>
  <c r="AA281" i="97" s="1"/>
  <c r="B74" i="97"/>
  <c r="B282" i="97" s="1"/>
  <c r="AA282" i="97" s="1"/>
  <c r="B75" i="97"/>
  <c r="B283" i="97" s="1"/>
  <c r="AA283" i="97" s="1"/>
  <c r="B76" i="97"/>
  <c r="B284" i="97" s="1"/>
  <c r="AA284" i="97" s="1"/>
  <c r="B77" i="97"/>
  <c r="B285" i="97" s="1"/>
  <c r="AA285" i="97" s="1"/>
  <c r="B78" i="97"/>
  <c r="B286" i="97" s="1"/>
  <c r="AA286" i="97" s="1"/>
  <c r="B79" i="97"/>
  <c r="B287" i="97" s="1"/>
  <c r="AA287" i="97" s="1"/>
  <c r="B80" i="97"/>
  <c r="B288" i="97" s="1"/>
  <c r="AA288" i="97" s="1"/>
  <c r="B81" i="97"/>
  <c r="B289" i="97" s="1"/>
  <c r="AA289" i="97" s="1"/>
  <c r="B82" i="97"/>
  <c r="B290" i="97" s="1"/>
  <c r="AA290" i="97" s="1"/>
  <c r="B83" i="97"/>
  <c r="B291" i="97" s="1"/>
  <c r="AA291" i="97" s="1"/>
  <c r="B84" i="97"/>
  <c r="B292" i="97" s="1"/>
  <c r="AA292" i="97" s="1"/>
  <c r="B85" i="97"/>
  <c r="B293" i="97" s="1"/>
  <c r="AA293" i="97" s="1"/>
  <c r="B86" i="97"/>
  <c r="B294" i="97" s="1"/>
  <c r="AA294" i="97" s="1"/>
  <c r="B87" i="97"/>
  <c r="B295" i="97" s="1"/>
  <c r="AA295" i="97" s="1"/>
  <c r="B88" i="97"/>
  <c r="B296" i="97" s="1"/>
  <c r="AA296" i="97" s="1"/>
  <c r="B89" i="97"/>
  <c r="B297" i="97" s="1"/>
  <c r="AA297" i="97" s="1"/>
  <c r="B90" i="97"/>
  <c r="B298" i="97" s="1"/>
  <c r="AA298" i="97" s="1"/>
  <c r="B91" i="97"/>
  <c r="B299" i="97" s="1"/>
  <c r="AA299" i="97" s="1"/>
  <c r="B92" i="97"/>
  <c r="B300" i="97" s="1"/>
  <c r="AA300" i="97" s="1"/>
  <c r="B93" i="97"/>
  <c r="B301" i="97" s="1"/>
  <c r="AA301" i="97" s="1"/>
  <c r="B94" i="97"/>
  <c r="B302" i="97" s="1"/>
  <c r="AA302" i="97" s="1"/>
  <c r="B95" i="97"/>
  <c r="B303" i="97" s="1"/>
  <c r="AA303" i="97" s="1"/>
  <c r="B96" i="97"/>
  <c r="B304" i="97" s="1"/>
  <c r="AA304" i="97" s="1"/>
  <c r="B97" i="97"/>
  <c r="B305" i="97" s="1"/>
  <c r="AA305" i="97" s="1"/>
  <c r="B98" i="97"/>
  <c r="B306" i="97" s="1"/>
  <c r="AA306" i="97" s="1"/>
  <c r="B99" i="97"/>
  <c r="B307" i="97" s="1"/>
  <c r="AA307" i="97" s="1"/>
  <c r="B100" i="97"/>
  <c r="B308" i="97" s="1"/>
  <c r="AA308" i="97" s="1"/>
  <c r="B101" i="97"/>
  <c r="B309" i="97" s="1"/>
  <c r="AA309" i="97" s="1"/>
  <c r="B102" i="97"/>
  <c r="B310" i="97" s="1"/>
  <c r="AA310" i="97" s="1"/>
  <c r="B103" i="97"/>
  <c r="B311" i="97" s="1"/>
  <c r="AA311" i="97" s="1"/>
  <c r="B104" i="97"/>
  <c r="B312" i="97" s="1"/>
  <c r="AA312" i="97" s="1"/>
  <c r="B105" i="97"/>
  <c r="B313" i="97" s="1"/>
  <c r="AA313" i="97" s="1"/>
  <c r="B106" i="97"/>
  <c r="B314" i="97" s="1"/>
  <c r="AA314" i="97" s="1"/>
  <c r="B107" i="97"/>
  <c r="B315" i="97" s="1"/>
  <c r="AA315" i="97" s="1"/>
  <c r="B108" i="97"/>
  <c r="B316" i="97" s="1"/>
  <c r="AA316" i="97" s="1"/>
  <c r="B109" i="97"/>
  <c r="B317" i="97" s="1"/>
  <c r="AA317" i="97" s="1"/>
  <c r="B110" i="97"/>
  <c r="B318" i="97" s="1"/>
  <c r="AA318" i="97" s="1"/>
  <c r="B111" i="97"/>
  <c r="B319" i="97" s="1"/>
  <c r="AA319" i="97" s="1"/>
  <c r="B112" i="97"/>
  <c r="B320" i="97" s="1"/>
  <c r="AA320" i="97" s="1"/>
  <c r="B113" i="97"/>
  <c r="B321" i="97" s="1"/>
  <c r="AA321" i="97" s="1"/>
  <c r="B114" i="97"/>
  <c r="B322" i="97" s="1"/>
  <c r="AA322" i="97" s="1"/>
  <c r="B115" i="97"/>
  <c r="B323" i="97" s="1"/>
  <c r="AA323" i="97" s="1"/>
  <c r="B116" i="97"/>
  <c r="B324" i="97" s="1"/>
  <c r="AA324" i="97" s="1"/>
  <c r="B117" i="97"/>
  <c r="B325" i="97" s="1"/>
  <c r="AA325" i="97" s="1"/>
  <c r="B118" i="97"/>
  <c r="B326" i="97" s="1"/>
  <c r="AA326" i="97" s="1"/>
  <c r="B119" i="97"/>
  <c r="B327" i="97" s="1"/>
  <c r="AA327" i="97" s="1"/>
  <c r="B120" i="97"/>
  <c r="B328" i="97" s="1"/>
  <c r="AA328" i="97" s="1"/>
  <c r="B121" i="97"/>
  <c r="B329" i="97" s="1"/>
  <c r="AA329" i="97" s="1"/>
  <c r="B122" i="97"/>
  <c r="B330" i="97" s="1"/>
  <c r="AA330" i="97" s="1"/>
  <c r="B123" i="97"/>
  <c r="B331" i="97" s="1"/>
  <c r="AA331" i="97" s="1"/>
  <c r="B124" i="97"/>
  <c r="B332" i="97" s="1"/>
  <c r="AA332" i="97" s="1"/>
  <c r="B125" i="97"/>
  <c r="B333" i="97" s="1"/>
  <c r="AA333" i="97" s="1"/>
  <c r="B126" i="97"/>
  <c r="B334" i="97" s="1"/>
  <c r="AA334" i="97" s="1"/>
  <c r="B127" i="97"/>
  <c r="B335" i="97" s="1"/>
  <c r="AA335" i="97" s="1"/>
  <c r="B128" i="97"/>
  <c r="B336" i="97" s="1"/>
  <c r="AA336" i="97" s="1"/>
  <c r="B129" i="97"/>
  <c r="B337" i="97" s="1"/>
  <c r="AA337" i="97" s="1"/>
  <c r="B130" i="97"/>
  <c r="B338" i="97" s="1"/>
  <c r="AA338" i="97" s="1"/>
  <c r="B131" i="97"/>
  <c r="B339" i="97" s="1"/>
  <c r="AA339" i="97" s="1"/>
  <c r="B132" i="97"/>
  <c r="B340" i="97" s="1"/>
  <c r="AA340" i="97" s="1"/>
  <c r="B133" i="97"/>
  <c r="B341" i="97" s="1"/>
  <c r="AA341" i="97" s="1"/>
  <c r="B134" i="97"/>
  <c r="B342" i="97" s="1"/>
  <c r="AA342" i="97" s="1"/>
  <c r="B135" i="97"/>
  <c r="B343" i="97" s="1"/>
  <c r="AA343" i="97" s="1"/>
  <c r="B136" i="97"/>
  <c r="B344" i="97" s="1"/>
  <c r="AA344" i="97" s="1"/>
  <c r="B137" i="97"/>
  <c r="B345" i="97" s="1"/>
  <c r="AA345" i="97" s="1"/>
  <c r="B138" i="97"/>
  <c r="B346" i="97" s="1"/>
  <c r="AA346" i="97" s="1"/>
  <c r="B139" i="97"/>
  <c r="B347" i="97" s="1"/>
  <c r="AA347" i="97" s="1"/>
  <c r="B140" i="97"/>
  <c r="B348" i="97" s="1"/>
  <c r="AA348" i="97" s="1"/>
  <c r="B141" i="97"/>
  <c r="B349" i="97" s="1"/>
  <c r="AA349" i="97" s="1"/>
  <c r="B142" i="97"/>
  <c r="B350" i="97" s="1"/>
  <c r="AA350" i="97" s="1"/>
  <c r="B143" i="97"/>
  <c r="B351" i="97" s="1"/>
  <c r="AA351" i="97" s="1"/>
  <c r="B144" i="97"/>
  <c r="B352" i="97" s="1"/>
  <c r="AA352" i="97" s="1"/>
  <c r="B145" i="97"/>
  <c r="B353" i="97" s="1"/>
  <c r="AA353" i="97" s="1"/>
  <c r="B146" i="97"/>
  <c r="B354" i="97" s="1"/>
  <c r="AA354" i="97" s="1"/>
  <c r="B147" i="97"/>
  <c r="B355" i="97" s="1"/>
  <c r="AA355" i="97" s="1"/>
  <c r="B148" i="97"/>
  <c r="B356" i="97" s="1"/>
  <c r="AA356" i="97" s="1"/>
  <c r="B149" i="97"/>
  <c r="B357" i="97" s="1"/>
  <c r="AA357" i="97" s="1"/>
  <c r="B150" i="97"/>
  <c r="B358" i="97" s="1"/>
  <c r="AA358" i="97" s="1"/>
  <c r="B151" i="97"/>
  <c r="B359" i="97" s="1"/>
  <c r="AA359" i="97" s="1"/>
  <c r="B152" i="97"/>
  <c r="B360" i="97" s="1"/>
  <c r="AA360" i="97" s="1"/>
  <c r="B153" i="97"/>
  <c r="B361" i="97" s="1"/>
  <c r="AA361" i="97" s="1"/>
  <c r="B154" i="97"/>
  <c r="B362" i="97" s="1"/>
  <c r="AA362" i="97" s="1"/>
  <c r="B155" i="97"/>
  <c r="B363" i="97" s="1"/>
  <c r="AA363" i="97" s="1"/>
  <c r="B156" i="97"/>
  <c r="B364" i="97" s="1"/>
  <c r="AA364" i="97" s="1"/>
  <c r="B157" i="97"/>
  <c r="B365" i="97" s="1"/>
  <c r="AA365" i="97" s="1"/>
  <c r="B158" i="97"/>
  <c r="B366" i="97" s="1"/>
  <c r="AA366" i="97" s="1"/>
  <c r="B159" i="97"/>
  <c r="B367" i="97" s="1"/>
  <c r="AA367" i="97" s="1"/>
  <c r="B160" i="97"/>
  <c r="B368" i="97" s="1"/>
  <c r="AA368" i="97" s="1"/>
  <c r="B161" i="97"/>
  <c r="B369" i="97" s="1"/>
  <c r="AA369" i="97" s="1"/>
  <c r="B162" i="97"/>
  <c r="B370" i="97" s="1"/>
  <c r="AA370" i="97" s="1"/>
  <c r="B163" i="97"/>
  <c r="B371" i="97" s="1"/>
  <c r="AA371" i="97" s="1"/>
  <c r="B164" i="97"/>
  <c r="B372" i="97" s="1"/>
  <c r="AA372" i="97" s="1"/>
  <c r="B165" i="97"/>
  <c r="B373" i="97" s="1"/>
  <c r="AA373" i="97" s="1"/>
  <c r="B166" i="97"/>
  <c r="B374" i="97" s="1"/>
  <c r="AA374" i="97" s="1"/>
  <c r="B167" i="97"/>
  <c r="B375" i="97" s="1"/>
  <c r="AA375" i="97" s="1"/>
  <c r="B168" i="97"/>
  <c r="B376" i="97" s="1"/>
  <c r="AA376" i="97" s="1"/>
  <c r="B169" i="97"/>
  <c r="B377" i="97" s="1"/>
  <c r="AA377" i="97" s="1"/>
  <c r="B170" i="97"/>
  <c r="B378" i="97" s="1"/>
  <c r="AA378" i="97" s="1"/>
  <c r="B171" i="97"/>
  <c r="B379" i="97" s="1"/>
  <c r="AA379" i="97" s="1"/>
  <c r="B172" i="97"/>
  <c r="B380" i="97" s="1"/>
  <c r="AA380" i="97" s="1"/>
  <c r="B173" i="97"/>
  <c r="B381" i="97" s="1"/>
  <c r="AA381" i="97" s="1"/>
  <c r="B174" i="97"/>
  <c r="B382" i="97" s="1"/>
  <c r="AA382" i="97" s="1"/>
  <c r="B175" i="97"/>
  <c r="B383" i="97" s="1"/>
  <c r="AA383" i="97" s="1"/>
  <c r="B176" i="97"/>
  <c r="B384" i="97" s="1"/>
  <c r="AA384" i="97" s="1"/>
  <c r="B177" i="97"/>
  <c r="B385" i="97" s="1"/>
  <c r="AA385" i="97" s="1"/>
  <c r="B178" i="97"/>
  <c r="B386" i="97" s="1"/>
  <c r="AA386" i="97" s="1"/>
  <c r="B179" i="97"/>
  <c r="B387" i="97" s="1"/>
  <c r="AA387" i="97" s="1"/>
  <c r="B180" i="97"/>
  <c r="B388" i="97" s="1"/>
  <c r="AA388" i="97" s="1"/>
  <c r="B181" i="97"/>
  <c r="B389" i="97" s="1"/>
  <c r="AA389" i="97" s="1"/>
  <c r="B182" i="97"/>
  <c r="B390" i="97" s="1"/>
  <c r="AA390" i="97" s="1"/>
  <c r="B183" i="97"/>
  <c r="B391" i="97" s="1"/>
  <c r="AA391" i="97" s="1"/>
  <c r="BR391" i="97" s="1"/>
  <c r="D361" i="98" s="1"/>
  <c r="C19625" i="67" s="1"/>
  <c r="B184" i="97"/>
  <c r="B392" i="97" s="1"/>
  <c r="AA392" i="97" s="1"/>
  <c r="BR392" i="97" s="1"/>
  <c r="D363" i="98" s="1"/>
  <c r="C19627" i="67" s="1"/>
  <c r="B185" i="97"/>
  <c r="B393" i="97" s="1"/>
  <c r="AA393" i="97" s="1"/>
  <c r="B186" i="97"/>
  <c r="B394" i="97" s="1"/>
  <c r="AA394" i="97" s="1"/>
  <c r="B187" i="97"/>
  <c r="B395" i="97" s="1"/>
  <c r="AA395" i="97" s="1"/>
  <c r="BR395" i="97" s="1"/>
  <c r="D369" i="98" s="1"/>
  <c r="C19633" i="67" s="1"/>
  <c r="B188" i="97"/>
  <c r="B396" i="97" s="1"/>
  <c r="AA396" i="97" s="1"/>
  <c r="BR396" i="97" s="1"/>
  <c r="D371" i="98" s="1"/>
  <c r="C19635" i="67" s="1"/>
  <c r="B189" i="97"/>
  <c r="B397" i="97" s="1"/>
  <c r="AA397" i="97" s="1"/>
  <c r="B190" i="97"/>
  <c r="B398" i="97" s="1"/>
  <c r="AA398" i="97" s="1"/>
  <c r="B191" i="97"/>
  <c r="B399" i="97" s="1"/>
  <c r="AA399" i="97" s="1"/>
  <c r="B192" i="97"/>
  <c r="B400" i="97" s="1"/>
  <c r="AA400" i="97" s="1"/>
  <c r="BR400" i="97" s="1"/>
  <c r="D379" i="98" s="1"/>
  <c r="C19643" i="67" s="1"/>
  <c r="B193" i="97"/>
  <c r="B401" i="97" s="1"/>
  <c r="AA401" i="97" s="1"/>
  <c r="B194" i="97"/>
  <c r="B402" i="97" s="1"/>
  <c r="AA402" i="97" s="1"/>
  <c r="B195" i="97"/>
  <c r="B403" i="97" s="1"/>
  <c r="AA403" i="97" s="1"/>
  <c r="B196" i="97"/>
  <c r="B404" i="97" s="1"/>
  <c r="AA404" i="97" s="1"/>
  <c r="BR404" i="97" s="1"/>
  <c r="D387" i="98" s="1"/>
  <c r="C19651" i="67" s="1"/>
  <c r="B197" i="97"/>
  <c r="B405" i="97" s="1"/>
  <c r="AA405" i="97" s="1"/>
  <c r="B198" i="97"/>
  <c r="B406" i="97" s="1"/>
  <c r="AA406" i="97" s="1"/>
  <c r="B199" i="97"/>
  <c r="B407" i="97" s="1"/>
  <c r="AA407" i="97" s="1"/>
  <c r="B200" i="97"/>
  <c r="B408" i="97" s="1"/>
  <c r="AA408" i="97" s="1"/>
  <c r="BR408" i="97" s="1"/>
  <c r="D395" i="98" s="1"/>
  <c r="C19659" i="67" s="1"/>
  <c r="B201" i="97"/>
  <c r="B409" i="97" s="1"/>
  <c r="AA409" i="97" s="1"/>
  <c r="B202" i="97"/>
  <c r="B410" i="97" s="1"/>
  <c r="AA410" i="97" s="1"/>
  <c r="B203" i="97"/>
  <c r="B411" i="97" s="1"/>
  <c r="AA411" i="97" s="1"/>
  <c r="B204" i="97"/>
  <c r="B412" i="97" s="1"/>
  <c r="AA412" i="97" s="1"/>
  <c r="BR412" i="97" s="1"/>
  <c r="D403" i="98" s="1"/>
  <c r="C19667" i="67" s="1"/>
  <c r="B205" i="97"/>
  <c r="B413" i="97" s="1"/>
  <c r="AA413" i="97" s="1"/>
  <c r="B7" i="97"/>
  <c r="B215" i="97" s="1"/>
  <c r="AA215" i="97" s="1"/>
  <c r="B6" i="97"/>
  <c r="B214" i="97" s="1"/>
  <c r="AA214" i="97" s="1"/>
  <c r="B5" i="97"/>
  <c r="B213" i="97" s="1"/>
  <c r="AA213" i="97" s="1"/>
  <c r="B4" i="97"/>
  <c r="B212" i="97" s="1"/>
  <c r="AA212" i="97" s="1"/>
  <c r="BR411" i="97" l="1"/>
  <c r="D401" i="98" s="1"/>
  <c r="C19665" i="67" s="1"/>
  <c r="BR407" i="97"/>
  <c r="D393" i="98" s="1"/>
  <c r="C19657" i="67" s="1"/>
  <c r="BR403" i="97"/>
  <c r="D385" i="98" s="1"/>
  <c r="C19649" i="67" s="1"/>
  <c r="BR399" i="97"/>
  <c r="D377" i="98" s="1"/>
  <c r="C19641" i="67" s="1"/>
  <c r="BR410" i="97"/>
  <c r="D399" i="98" s="1"/>
  <c r="C19663" i="67" s="1"/>
  <c r="BR406" i="97"/>
  <c r="D391" i="98" s="1"/>
  <c r="C19655" i="67" s="1"/>
  <c r="BR402" i="97"/>
  <c r="D383" i="98" s="1"/>
  <c r="C19647" i="67" s="1"/>
  <c r="BR398" i="97"/>
  <c r="D375" i="98" s="1"/>
  <c r="C19639" i="67" s="1"/>
  <c r="BR394" i="97"/>
  <c r="D367" i="98" s="1"/>
  <c r="C19631" i="67" s="1"/>
  <c r="BR390" i="97"/>
  <c r="D359" i="98" s="1"/>
  <c r="C19623" i="67" s="1"/>
  <c r="BR388" i="97"/>
  <c r="D355" i="98" s="1"/>
  <c r="C19619" i="67" s="1"/>
  <c r="BR386" i="97"/>
  <c r="D351" i="98" s="1"/>
  <c r="C19615" i="67" s="1"/>
  <c r="BR374" i="97"/>
  <c r="D327" i="98" s="1"/>
  <c r="C19591" i="67" s="1"/>
  <c r="BR366" i="97"/>
  <c r="D311" i="98" s="1"/>
  <c r="C19575" i="67" s="1"/>
  <c r="BR387" i="97"/>
  <c r="D353" i="98" s="1"/>
  <c r="C19617" i="67" s="1"/>
  <c r="BR383" i="97"/>
  <c r="D345" i="98" s="1"/>
  <c r="C19609" i="67" s="1"/>
  <c r="BR379" i="97"/>
  <c r="D337" i="98" s="1"/>
  <c r="C19601" i="67" s="1"/>
  <c r="BR375" i="97"/>
  <c r="D329" i="98" s="1"/>
  <c r="C19593" i="67" s="1"/>
  <c r="BR371" i="97"/>
  <c r="D321" i="98" s="1"/>
  <c r="C19585" i="67" s="1"/>
  <c r="BR367" i="97"/>
  <c r="D313" i="98" s="1"/>
  <c r="C19577" i="67" s="1"/>
  <c r="BR363" i="97"/>
  <c r="D305" i="98" s="1"/>
  <c r="C19569" i="67" s="1"/>
  <c r="BR359" i="97"/>
  <c r="D297" i="98" s="1"/>
  <c r="C19561" i="67" s="1"/>
  <c r="BR355" i="97"/>
  <c r="D289" i="98" s="1"/>
  <c r="C19553" i="67" s="1"/>
  <c r="BR354" i="97"/>
  <c r="D287" i="98" s="1"/>
  <c r="C19551" i="67" s="1"/>
  <c r="BR378" i="97"/>
  <c r="D335" i="98" s="1"/>
  <c r="C19599" i="67" s="1"/>
  <c r="BR362" i="97"/>
  <c r="D303" i="98" s="1"/>
  <c r="C19567" i="67" s="1"/>
  <c r="BR382" i="97"/>
  <c r="D343" i="98" s="1"/>
  <c r="C19607" i="67" s="1"/>
  <c r="BR370" i="97"/>
  <c r="D319" i="98" s="1"/>
  <c r="C19583" i="67" s="1"/>
  <c r="BR358" i="97"/>
  <c r="D295" i="98" s="1"/>
  <c r="C19559" i="67" s="1"/>
  <c r="BR384" i="97"/>
  <c r="D347" i="98" s="1"/>
  <c r="C19611" i="67" s="1"/>
  <c r="BR380" i="97"/>
  <c r="D339" i="98" s="1"/>
  <c r="C19603" i="67" s="1"/>
  <c r="BR376" i="97"/>
  <c r="D331" i="98" s="1"/>
  <c r="C19595" i="67" s="1"/>
  <c r="BR372" i="97"/>
  <c r="D323" i="98" s="1"/>
  <c r="C19587" i="67" s="1"/>
  <c r="BR368" i="97"/>
  <c r="D315" i="98" s="1"/>
  <c r="C19579" i="67" s="1"/>
  <c r="BR364" i="97"/>
  <c r="D307" i="98" s="1"/>
  <c r="C19571" i="67" s="1"/>
  <c r="BR360" i="97"/>
  <c r="D299" i="98" s="1"/>
  <c r="C19563" i="67" s="1"/>
  <c r="BR356" i="97"/>
  <c r="D291" i="98" s="1"/>
  <c r="C19555" i="67" s="1"/>
  <c r="Q408" i="98"/>
  <c r="D14" i="57" s="1"/>
  <c r="R409" i="98"/>
  <c r="D409" i="98" s="1"/>
  <c r="C19673" i="67" s="1"/>
  <c r="BR312" i="97"/>
  <c r="D203" i="98" s="1"/>
  <c r="C19467" i="67" s="1"/>
  <c r="BR320" i="97"/>
  <c r="D219" i="98" s="1"/>
  <c r="C19483" i="67" s="1"/>
  <c r="BR328" i="97"/>
  <c r="D235" i="98" s="1"/>
  <c r="C19499" i="67" s="1"/>
  <c r="BR350" i="97"/>
  <c r="D279" i="98" s="1"/>
  <c r="C19543" i="67" s="1"/>
  <c r="BR334" i="97"/>
  <c r="D247" i="98" s="1"/>
  <c r="C19511" i="67" s="1"/>
  <c r="BR316" i="97"/>
  <c r="D211" i="98" s="1"/>
  <c r="C19475" i="67" s="1"/>
  <c r="BR336" i="97"/>
  <c r="D251" i="98" s="1"/>
  <c r="C19515" i="67" s="1"/>
  <c r="BR324" i="97"/>
  <c r="D227" i="98" s="1"/>
  <c r="C19491" i="67" s="1"/>
  <c r="BR332" i="97"/>
  <c r="D243" i="98" s="1"/>
  <c r="C19507" i="67" s="1"/>
  <c r="BR339" i="97"/>
  <c r="D257" i="98" s="1"/>
  <c r="C19521" i="67" s="1"/>
  <c r="BR348" i="97"/>
  <c r="D275" i="98" s="1"/>
  <c r="C19539" i="67" s="1"/>
  <c r="BR310" i="97"/>
  <c r="D199" i="98" s="1"/>
  <c r="C19463" i="67" s="1"/>
  <c r="BR314" i="97"/>
  <c r="D207" i="98" s="1"/>
  <c r="C19471" i="67" s="1"/>
  <c r="BR318" i="97"/>
  <c r="D215" i="98" s="1"/>
  <c r="C19479" i="67" s="1"/>
  <c r="BR322" i="97"/>
  <c r="D223" i="98" s="1"/>
  <c r="C19487" i="67" s="1"/>
  <c r="BR326" i="97"/>
  <c r="D231" i="98" s="1"/>
  <c r="C19495" i="67" s="1"/>
  <c r="BR330" i="97"/>
  <c r="D239" i="98" s="1"/>
  <c r="C19503" i="67" s="1"/>
  <c r="BR335" i="97"/>
  <c r="D249" i="98" s="1"/>
  <c r="C19513" i="67" s="1"/>
  <c r="BR342" i="97"/>
  <c r="D263" i="98" s="1"/>
  <c r="C19527" i="67" s="1"/>
  <c r="BR311" i="97"/>
  <c r="D201" i="98" s="1"/>
  <c r="C19465" i="67" s="1"/>
  <c r="BR315" i="97"/>
  <c r="D209" i="98" s="1"/>
  <c r="C19473" i="67" s="1"/>
  <c r="BR319" i="97"/>
  <c r="D217" i="98" s="1"/>
  <c r="C19481" i="67" s="1"/>
  <c r="BR323" i="97"/>
  <c r="D225" i="98" s="1"/>
  <c r="C19489" i="67" s="1"/>
  <c r="BR327" i="97"/>
  <c r="D233" i="98" s="1"/>
  <c r="C19497" i="67" s="1"/>
  <c r="BR331" i="97"/>
  <c r="D241" i="98" s="1"/>
  <c r="C19505" i="67" s="1"/>
  <c r="BR338" i="97"/>
  <c r="D255" i="98" s="1"/>
  <c r="C19519" i="67" s="1"/>
  <c r="BR340" i="97"/>
  <c r="D259" i="98" s="1"/>
  <c r="C19523" i="67" s="1"/>
  <c r="BR344" i="97"/>
  <c r="D267" i="98" s="1"/>
  <c r="C19531" i="67" s="1"/>
  <c r="BR346" i="97"/>
  <c r="D271" i="98" s="1"/>
  <c r="C19535" i="67" s="1"/>
  <c r="BR343" i="97"/>
  <c r="D265" i="98" s="1"/>
  <c r="C19529" i="67" s="1"/>
  <c r="BR347" i="97"/>
  <c r="D273" i="98" s="1"/>
  <c r="C19537" i="67" s="1"/>
  <c r="BR351" i="97"/>
  <c r="D281" i="98" s="1"/>
  <c r="C19545" i="67" s="1"/>
  <c r="BR352" i="97"/>
  <c r="D283" i="98" s="1"/>
  <c r="C19547" i="67" s="1"/>
  <c r="BR212" i="97"/>
  <c r="D3" i="98" s="1"/>
  <c r="C19267" i="67" s="1"/>
  <c r="BR218" i="97"/>
  <c r="D15" i="98" s="1"/>
  <c r="C19279" i="67" s="1"/>
  <c r="BR274" i="97"/>
  <c r="D127" i="98" s="1"/>
  <c r="C19391" i="67" s="1"/>
  <c r="BR214" i="97"/>
  <c r="D7" i="98" s="1"/>
  <c r="C19271" i="67" s="1"/>
  <c r="BR225" i="97"/>
  <c r="D29" i="98" s="1"/>
  <c r="C19293" i="67" s="1"/>
  <c r="BR232" i="97"/>
  <c r="D43" i="98" s="1"/>
  <c r="C19307" i="67" s="1"/>
  <c r="BR234" i="97"/>
  <c r="D47" i="98" s="1"/>
  <c r="C19311" i="67" s="1"/>
  <c r="BR241" i="97"/>
  <c r="D61" i="98" s="1"/>
  <c r="C19325" i="67" s="1"/>
  <c r="BR246" i="97"/>
  <c r="D71" i="98" s="1"/>
  <c r="C19335" i="67" s="1"/>
  <c r="BR283" i="97"/>
  <c r="D145" i="98" s="1"/>
  <c r="C19409" i="67" s="1"/>
  <c r="BR299" i="97"/>
  <c r="D177" i="98" s="1"/>
  <c r="C19441" i="67" s="1"/>
  <c r="BR266" i="97"/>
  <c r="D111" i="98" s="1"/>
  <c r="C19375" i="67" s="1"/>
  <c r="BR258" i="97"/>
  <c r="D95" i="98" s="1"/>
  <c r="C19359" i="67" s="1"/>
  <c r="BR215" i="97"/>
  <c r="D9" i="98" s="1"/>
  <c r="C19273" i="67" s="1"/>
  <c r="BR219" i="97"/>
  <c r="D17" i="98" s="1"/>
  <c r="C19281" i="67" s="1"/>
  <c r="BR221" i="97"/>
  <c r="D21" i="98" s="1"/>
  <c r="C19285" i="67" s="1"/>
  <c r="BR228" i="97"/>
  <c r="D35" i="98" s="1"/>
  <c r="C19299" i="67" s="1"/>
  <c r="BR230" i="97"/>
  <c r="D39" i="98" s="1"/>
  <c r="C19303" i="67" s="1"/>
  <c r="BR237" i="97"/>
  <c r="D53" i="98" s="1"/>
  <c r="C19317" i="67" s="1"/>
  <c r="BR245" i="97"/>
  <c r="D69" i="98" s="1"/>
  <c r="C19333" i="67" s="1"/>
  <c r="BR253" i="97"/>
  <c r="D85" i="98" s="1"/>
  <c r="C19349" i="67" s="1"/>
  <c r="BR250" i="97"/>
  <c r="D79" i="98" s="1"/>
  <c r="C19343" i="67" s="1"/>
  <c r="BR216" i="97"/>
  <c r="D11" i="98" s="1"/>
  <c r="C19275" i="67" s="1"/>
  <c r="BR220" i="97"/>
  <c r="D19" i="98" s="1"/>
  <c r="C19283" i="67" s="1"/>
  <c r="BR224" i="97"/>
  <c r="D27" i="98" s="1"/>
  <c r="C19291" i="67" s="1"/>
  <c r="BR226" i="97"/>
  <c r="D31" i="98" s="1"/>
  <c r="C19295" i="67" s="1"/>
  <c r="BR233" i="97"/>
  <c r="D45" i="98" s="1"/>
  <c r="C19309" i="67" s="1"/>
  <c r="BR240" i="97"/>
  <c r="D59" i="98" s="1"/>
  <c r="C19323" i="67" s="1"/>
  <c r="BR242" i="97"/>
  <c r="D63" i="98" s="1"/>
  <c r="C19327" i="67" s="1"/>
  <c r="BR213" i="97"/>
  <c r="D5" i="98" s="1"/>
  <c r="C19269" i="67" s="1"/>
  <c r="BR217" i="97"/>
  <c r="D13" i="98" s="1"/>
  <c r="C19277" i="67" s="1"/>
  <c r="BR222" i="97"/>
  <c r="D23" i="98" s="1"/>
  <c r="C19287" i="67" s="1"/>
  <c r="BR229" i="97"/>
  <c r="D37" i="98" s="1"/>
  <c r="C19301" i="67" s="1"/>
  <c r="BR236" i="97"/>
  <c r="D51" i="98" s="1"/>
  <c r="C19315" i="67" s="1"/>
  <c r="BR238" i="97"/>
  <c r="D55" i="98" s="1"/>
  <c r="C19319" i="67" s="1"/>
  <c r="BR287" i="97"/>
  <c r="D153" i="98" s="1"/>
  <c r="C19417" i="67" s="1"/>
  <c r="BR223" i="97"/>
  <c r="D25" i="98" s="1"/>
  <c r="C19289" i="67" s="1"/>
  <c r="BR227" i="97"/>
  <c r="D33" i="98" s="1"/>
  <c r="C19297" i="67" s="1"/>
  <c r="BR231" i="97"/>
  <c r="D41" i="98" s="1"/>
  <c r="C19305" i="67" s="1"/>
  <c r="BR235" i="97"/>
  <c r="D49" i="98" s="1"/>
  <c r="C19313" i="67" s="1"/>
  <c r="BR239" i="97"/>
  <c r="D57" i="98" s="1"/>
  <c r="C19321" i="67" s="1"/>
  <c r="BR243" i="97"/>
  <c r="D65" i="98" s="1"/>
  <c r="C19329" i="67" s="1"/>
  <c r="BR254" i="97"/>
  <c r="D87" i="98" s="1"/>
  <c r="C19351" i="67" s="1"/>
  <c r="BR256" i="97"/>
  <c r="D91" i="98" s="1"/>
  <c r="C19355" i="67" s="1"/>
  <c r="BR244" i="97"/>
  <c r="D67" i="98" s="1"/>
  <c r="C19331" i="67" s="1"/>
  <c r="BR248" i="97"/>
  <c r="D75" i="98" s="1"/>
  <c r="C19339" i="67" s="1"/>
  <c r="BR252" i="97"/>
  <c r="D83" i="98" s="1"/>
  <c r="C19347" i="67" s="1"/>
  <c r="BR262" i="97"/>
  <c r="D103" i="98" s="1"/>
  <c r="C19367" i="67" s="1"/>
  <c r="BR269" i="97"/>
  <c r="D117" i="98" s="1"/>
  <c r="C19381" i="67" s="1"/>
  <c r="BR278" i="97"/>
  <c r="D135" i="98" s="1"/>
  <c r="C19399" i="67" s="1"/>
  <c r="BR260" i="97"/>
  <c r="D99" i="98" s="1"/>
  <c r="C19363" i="67" s="1"/>
  <c r="BR264" i="97"/>
  <c r="D107" i="98" s="1"/>
  <c r="C19371" i="67" s="1"/>
  <c r="BR270" i="97"/>
  <c r="D119" i="98" s="1"/>
  <c r="C19383" i="67" s="1"/>
  <c r="BR279" i="97"/>
  <c r="D137" i="98" s="1"/>
  <c r="C19401" i="67" s="1"/>
  <c r="BR286" i="97"/>
  <c r="D151" i="98" s="1"/>
  <c r="C19415" i="67" s="1"/>
  <c r="BR295" i="97"/>
  <c r="D169" i="98" s="1"/>
  <c r="C19433" i="67" s="1"/>
  <c r="BR261" i="97"/>
  <c r="D101" i="98" s="1"/>
  <c r="C19365" i="67" s="1"/>
  <c r="BR282" i="97"/>
  <c r="D143" i="98" s="1"/>
  <c r="C19407" i="67" s="1"/>
  <c r="BR268" i="97"/>
  <c r="D115" i="98" s="1"/>
  <c r="C19379" i="67" s="1"/>
  <c r="BR272" i="97"/>
  <c r="D123" i="98" s="1"/>
  <c r="C19387" i="67" s="1"/>
  <c r="BR284" i="97"/>
  <c r="D147" i="98" s="1"/>
  <c r="C19411" i="67" s="1"/>
  <c r="BR303" i="97"/>
  <c r="D185" i="98" s="1"/>
  <c r="C19449" i="67" s="1"/>
  <c r="BR291" i="97"/>
  <c r="D161" i="98" s="1"/>
  <c r="C19425" i="67" s="1"/>
  <c r="BR307" i="97"/>
  <c r="D193" i="98" s="1"/>
  <c r="C19457" i="67" s="1"/>
  <c r="BR288" i="97"/>
  <c r="D155" i="98" s="1"/>
  <c r="C19419" i="67" s="1"/>
  <c r="BR292" i="97"/>
  <c r="D163" i="98" s="1"/>
  <c r="C19427" i="67" s="1"/>
  <c r="BR296" i="97"/>
  <c r="D171" i="98" s="1"/>
  <c r="C19435" i="67" s="1"/>
  <c r="BR300" i="97"/>
  <c r="D179" i="98" s="1"/>
  <c r="C19443" i="67" s="1"/>
  <c r="BR304" i="97"/>
  <c r="D187" i="98" s="1"/>
  <c r="C19451" i="67" s="1"/>
  <c r="BR308" i="97"/>
  <c r="D195" i="98" s="1"/>
  <c r="C19459" i="67" s="1"/>
  <c r="BR290" i="97"/>
  <c r="D159" i="98" s="1"/>
  <c r="C19423" i="67" s="1"/>
  <c r="BR294" i="97"/>
  <c r="D167" i="98" s="1"/>
  <c r="C19431" i="67" s="1"/>
  <c r="BR298" i="97"/>
  <c r="D175" i="98" s="1"/>
  <c r="C19439" i="67" s="1"/>
  <c r="BR302" i="97"/>
  <c r="D183" i="98" s="1"/>
  <c r="C19447" i="67" s="1"/>
  <c r="BR306" i="97"/>
  <c r="D191" i="98" s="1"/>
  <c r="C19455" i="67" s="1"/>
  <c r="R411" i="98"/>
  <c r="D411" i="98" s="1"/>
  <c r="C19675" i="67" s="1"/>
  <c r="R408" i="98"/>
  <c r="D408" i="98" s="1"/>
  <c r="C19672" i="67" s="1"/>
  <c r="BR211" i="97"/>
  <c r="D2" i="98" s="1"/>
  <c r="C19266" i="67" s="1"/>
  <c r="BR251" i="97"/>
  <c r="D81" i="98" s="1"/>
  <c r="C19345" i="67" s="1"/>
  <c r="BR259" i="97"/>
  <c r="D97" i="98" s="1"/>
  <c r="C19361" i="67" s="1"/>
  <c r="BR267" i="97"/>
  <c r="D113" i="98" s="1"/>
  <c r="C19377" i="67" s="1"/>
  <c r="BR275" i="97"/>
  <c r="D129" i="98" s="1"/>
  <c r="C19393" i="67" s="1"/>
  <c r="BR249" i="97"/>
  <c r="D77" i="98" s="1"/>
  <c r="C19341" i="67" s="1"/>
  <c r="BR257" i="97"/>
  <c r="D93" i="98" s="1"/>
  <c r="C19357" i="67" s="1"/>
  <c r="BR265" i="97"/>
  <c r="D109" i="98" s="1"/>
  <c r="C19373" i="67" s="1"/>
  <c r="BR273" i="97"/>
  <c r="D125" i="98" s="1"/>
  <c r="C19389" i="67" s="1"/>
  <c r="BR276" i="97"/>
  <c r="D131" i="98" s="1"/>
  <c r="C19395" i="67" s="1"/>
  <c r="BR280" i="97"/>
  <c r="D139" i="98" s="1"/>
  <c r="C19403" i="67" s="1"/>
  <c r="BR247" i="97"/>
  <c r="D73" i="98" s="1"/>
  <c r="C19337" i="67" s="1"/>
  <c r="BR255" i="97"/>
  <c r="D89" i="98" s="1"/>
  <c r="C19353" i="67" s="1"/>
  <c r="BR263" i="97"/>
  <c r="D105" i="98" s="1"/>
  <c r="C19369" i="67" s="1"/>
  <c r="BR271" i="97"/>
  <c r="D121" i="98" s="1"/>
  <c r="C19385" i="67" s="1"/>
  <c r="BR277" i="97"/>
  <c r="D133" i="98" s="1"/>
  <c r="C19397" i="67" s="1"/>
  <c r="BR281" i="97"/>
  <c r="D141" i="98" s="1"/>
  <c r="C19405" i="67" s="1"/>
  <c r="BR285" i="97"/>
  <c r="D149" i="98" s="1"/>
  <c r="C19413" i="67" s="1"/>
  <c r="BR289" i="97"/>
  <c r="D157" i="98" s="1"/>
  <c r="C19421" i="67" s="1"/>
  <c r="BR293" i="97"/>
  <c r="D165" i="98" s="1"/>
  <c r="C19429" i="67" s="1"/>
  <c r="BR297" i="97"/>
  <c r="D173" i="98" s="1"/>
  <c r="C19437" i="67" s="1"/>
  <c r="BR301" i="97"/>
  <c r="D181" i="98" s="1"/>
  <c r="C19445" i="67" s="1"/>
  <c r="BR305" i="97"/>
  <c r="D189" i="98" s="1"/>
  <c r="C19453" i="67" s="1"/>
  <c r="BR309" i="97"/>
  <c r="D197" i="98" s="1"/>
  <c r="C19461" i="67" s="1"/>
  <c r="BR313" i="97"/>
  <c r="D205" i="98" s="1"/>
  <c r="C19469" i="67" s="1"/>
  <c r="BR317" i="97"/>
  <c r="D213" i="98" s="1"/>
  <c r="C19477" i="67" s="1"/>
  <c r="BR321" i="97"/>
  <c r="D221" i="98" s="1"/>
  <c r="C19485" i="67" s="1"/>
  <c r="BR325" i="97"/>
  <c r="D229" i="98" s="1"/>
  <c r="C19493" i="67" s="1"/>
  <c r="BR329" i="97"/>
  <c r="D237" i="98" s="1"/>
  <c r="C19501" i="67" s="1"/>
  <c r="BR333" i="97"/>
  <c r="D245" i="98" s="1"/>
  <c r="C19509" i="67" s="1"/>
  <c r="BR337" i="97"/>
  <c r="D253" i="98" s="1"/>
  <c r="C19517" i="67" s="1"/>
  <c r="BR341" i="97"/>
  <c r="D261" i="98" s="1"/>
  <c r="C19525" i="67" s="1"/>
  <c r="BR345" i="97"/>
  <c r="D269" i="98" s="1"/>
  <c r="C19533" i="67" s="1"/>
  <c r="BR349" i="97"/>
  <c r="D277" i="98" s="1"/>
  <c r="C19541" i="67" s="1"/>
  <c r="BR353" i="97"/>
  <c r="D285" i="98" s="1"/>
  <c r="C19549" i="67" s="1"/>
  <c r="BR357" i="97"/>
  <c r="D293" i="98" s="1"/>
  <c r="C19557" i="67" s="1"/>
  <c r="BR361" i="97"/>
  <c r="D301" i="98" s="1"/>
  <c r="C19565" i="67" s="1"/>
  <c r="BR365" i="97"/>
  <c r="D309" i="98" s="1"/>
  <c r="C19573" i="67" s="1"/>
  <c r="BR369" i="97"/>
  <c r="D317" i="98" s="1"/>
  <c r="C19581" i="67" s="1"/>
  <c r="BR373" i="97"/>
  <c r="D325" i="98" s="1"/>
  <c r="C19589" i="67" s="1"/>
  <c r="BR377" i="97"/>
  <c r="D333" i="98" s="1"/>
  <c r="C19597" i="67" s="1"/>
  <c r="BR381" i="97"/>
  <c r="D341" i="98" s="1"/>
  <c r="C19605" i="67" s="1"/>
  <c r="BR385" i="97"/>
  <c r="D349" i="98" s="1"/>
  <c r="C19613" i="67" s="1"/>
  <c r="BR389" i="97"/>
  <c r="D357" i="98" s="1"/>
  <c r="C19621" i="67" s="1"/>
  <c r="BR393" i="97"/>
  <c r="D365" i="98" s="1"/>
  <c r="C19629" i="67" s="1"/>
  <c r="BR397" i="97"/>
  <c r="D373" i="98" s="1"/>
  <c r="C19637" i="67" s="1"/>
  <c r="BR401" i="97"/>
  <c r="D381" i="98" s="1"/>
  <c r="C19645" i="67" s="1"/>
  <c r="BR405" i="97"/>
  <c r="D389" i="98" s="1"/>
  <c r="C19653" i="67" s="1"/>
  <c r="BR409" i="97"/>
  <c r="D397" i="98" s="1"/>
  <c r="C19661" i="67" s="1"/>
  <c r="BR413" i="97"/>
  <c r="D405" i="98" s="1"/>
  <c r="C19669" i="67" s="1"/>
  <c r="H340" i="92"/>
  <c r="H212" i="92"/>
  <c r="H212" i="91"/>
  <c r="H340" i="91"/>
  <c r="H340" i="90"/>
  <c r="H212" i="90"/>
  <c r="H340" i="59"/>
  <c r="H212" i="59"/>
  <c r="C13747" i="67"/>
  <c r="C13748" i="67"/>
  <c r="C13749" i="67"/>
  <c r="C13750" i="67"/>
  <c r="C13751" i="67"/>
  <c r="C13752" i="67"/>
  <c r="C13753" i="67"/>
  <c r="C13754" i="67"/>
  <c r="C13755" i="67"/>
  <c r="C13756" i="67"/>
  <c r="C13757" i="67"/>
  <c r="C13758" i="67"/>
  <c r="C13759" i="67"/>
  <c r="C13760" i="67"/>
  <c r="C13761" i="67"/>
  <c r="C13762" i="67"/>
  <c r="C13763" i="67"/>
  <c r="C13764" i="67"/>
  <c r="C13765" i="67"/>
  <c r="C13766" i="67"/>
  <c r="C13767" i="67"/>
  <c r="C13768" i="67"/>
  <c r="C13769" i="67"/>
  <c r="C13770" i="67"/>
  <c r="C13619" i="67"/>
  <c r="C13620" i="67"/>
  <c r="C13621" i="67"/>
  <c r="C13622" i="67"/>
  <c r="C13623" i="67"/>
  <c r="C13624" i="67"/>
  <c r="C13625" i="67"/>
  <c r="C13626" i="67"/>
  <c r="C13627" i="67"/>
  <c r="C13628" i="67"/>
  <c r="C13629" i="67"/>
  <c r="C13630" i="67"/>
  <c r="C13631" i="67"/>
  <c r="C13632" i="67"/>
  <c r="C13633" i="67"/>
  <c r="C13634" i="67"/>
  <c r="C13635" i="67"/>
  <c r="C13636" i="67"/>
  <c r="C13637" i="67"/>
  <c r="C13638" i="67"/>
  <c r="C13639" i="67"/>
  <c r="C13640" i="67"/>
  <c r="C13641" i="67"/>
  <c r="C13642" i="67"/>
  <c r="C13491" i="67"/>
  <c r="C13492" i="67"/>
  <c r="C13493" i="67"/>
  <c r="C13494" i="67"/>
  <c r="C13495" i="67"/>
  <c r="C13496" i="67"/>
  <c r="C13497" i="67"/>
  <c r="C13498" i="67"/>
  <c r="C13499" i="67"/>
  <c r="C13500" i="67"/>
  <c r="C13501" i="67"/>
  <c r="C13502" i="67"/>
  <c r="C13503" i="67"/>
  <c r="C13504" i="67"/>
  <c r="C13505" i="67"/>
  <c r="C13506" i="67"/>
  <c r="C13507" i="67"/>
  <c r="C13508" i="67"/>
  <c r="C13509" i="67"/>
  <c r="C13510" i="67"/>
  <c r="C13511" i="67"/>
  <c r="C13512" i="67"/>
  <c r="C13513" i="67"/>
  <c r="C13514" i="67"/>
  <c r="C11723" i="67"/>
  <c r="C11724" i="67"/>
  <c r="C11725" i="67"/>
  <c r="C11726" i="67"/>
  <c r="C11727" i="67"/>
  <c r="C11728" i="67"/>
  <c r="C11729" i="67"/>
  <c r="C11730" i="67"/>
  <c r="C11731" i="67"/>
  <c r="C11732" i="67"/>
  <c r="C11733" i="67"/>
  <c r="C11734" i="67"/>
  <c r="C11735" i="67"/>
  <c r="C11736" i="67"/>
  <c r="C11737" i="67"/>
  <c r="C11738" i="67"/>
  <c r="C11739" i="67"/>
  <c r="C11740" i="67"/>
  <c r="C11741" i="67"/>
  <c r="C11742" i="67"/>
  <c r="C11743" i="67"/>
  <c r="C11744" i="67"/>
  <c r="C11745" i="67"/>
  <c r="C11746" i="67"/>
  <c r="C11595" i="67"/>
  <c r="C11596" i="67"/>
  <c r="C11597" i="67"/>
  <c r="C11598" i="67"/>
  <c r="C11599" i="67"/>
  <c r="C11600" i="67"/>
  <c r="C11601" i="67"/>
  <c r="C11602" i="67"/>
  <c r="C11603" i="67"/>
  <c r="C11604" i="67"/>
  <c r="C11605" i="67"/>
  <c r="C11606" i="67"/>
  <c r="C11607" i="67"/>
  <c r="C11608" i="67"/>
  <c r="C11609" i="67"/>
  <c r="C11610" i="67"/>
  <c r="C11611" i="67"/>
  <c r="C11612" i="67"/>
  <c r="C11613" i="67"/>
  <c r="C11614" i="67"/>
  <c r="C11615" i="67"/>
  <c r="C11616" i="67"/>
  <c r="C11617" i="67"/>
  <c r="C11467" i="67"/>
  <c r="C11468" i="67"/>
  <c r="C11469" i="67"/>
  <c r="C11470" i="67"/>
  <c r="C11471" i="67"/>
  <c r="C11472" i="67"/>
  <c r="C11473" i="67"/>
  <c r="C11474" i="67"/>
  <c r="C11475" i="67"/>
  <c r="C11476" i="67"/>
  <c r="C11477" i="67"/>
  <c r="C11478" i="67"/>
  <c r="C11479" i="67"/>
  <c r="C11480" i="67"/>
  <c r="C11481" i="67"/>
  <c r="C11482" i="67"/>
  <c r="C11483" i="67"/>
  <c r="C11484" i="67"/>
  <c r="C11485" i="67"/>
  <c r="C11486" i="67"/>
  <c r="C11487" i="67"/>
  <c r="C11488" i="67"/>
  <c r="C11489" i="67"/>
  <c r="C11490" i="67"/>
  <c r="G6" i="31"/>
  <c r="R6" i="31" s="1"/>
  <c r="D6" i="31" s="1"/>
  <c r="C7" i="67" s="1"/>
  <c r="I526" i="81" l="1"/>
  <c r="I526" i="93"/>
  <c r="I526" i="94"/>
  <c r="I526" i="95"/>
  <c r="G134" i="57" l="1"/>
  <c r="G128" i="57"/>
  <c r="G127" i="57"/>
  <c r="G126" i="57"/>
  <c r="G124" i="57"/>
  <c r="G123" i="57"/>
  <c r="G117" i="57"/>
  <c r="G1042" i="70" l="1"/>
  <c r="P1042" i="70" s="1"/>
  <c r="D1042" i="70" s="1"/>
  <c r="C17631" i="67" s="1"/>
  <c r="G1042" i="69"/>
  <c r="P1042" i="69" s="1"/>
  <c r="D1042" i="69" s="1"/>
  <c r="C15607" i="67" s="1"/>
  <c r="G1042" i="38"/>
  <c r="P1042" i="38" s="1"/>
  <c r="D1042" i="38" s="1"/>
  <c r="G1042" i="68"/>
  <c r="P1042" i="68" s="1"/>
  <c r="D1042" i="68" s="1"/>
  <c r="H3" i="92" l="1"/>
  <c r="H84" i="92" s="1"/>
  <c r="H3" i="91"/>
  <c r="H84" i="91" s="1"/>
  <c r="H3" i="90"/>
  <c r="H84" i="90" s="1"/>
  <c r="H3" i="59"/>
  <c r="H84" i="59" s="1"/>
  <c r="C12813" i="67"/>
  <c r="C12816" i="67"/>
  <c r="C12817" i="67"/>
  <c r="C12819" i="67"/>
  <c r="C12820" i="67"/>
  <c r="C12821" i="67"/>
  <c r="C12822" i="67"/>
  <c r="C12823" i="67"/>
  <c r="C12824" i="67"/>
  <c r="C12825" i="67"/>
  <c r="C12826" i="67"/>
  <c r="C12827" i="67"/>
  <c r="C12828" i="67"/>
  <c r="C12829" i="67"/>
  <c r="C12830" i="67"/>
  <c r="C12831" i="67"/>
  <c r="C12832" i="67"/>
  <c r="C12833" i="67"/>
  <c r="C12834" i="67"/>
  <c r="C12835" i="67"/>
  <c r="C12836" i="67"/>
  <c r="C12837" i="67"/>
  <c r="C12841" i="67"/>
  <c r="C12842" i="67"/>
  <c r="C12846" i="67"/>
  <c r="C12850" i="67"/>
  <c r="C12851" i="67"/>
  <c r="C12852" i="67"/>
  <c r="C12853" i="67"/>
  <c r="C12854" i="67"/>
  <c r="C12855" i="67"/>
  <c r="C12856" i="67"/>
  <c r="C12857" i="67"/>
  <c r="C12858" i="67"/>
  <c r="C12859" i="67"/>
  <c r="C12860" i="67"/>
  <c r="C12861" i="67"/>
  <c r="C12862" i="67"/>
  <c r="C12863" i="67"/>
  <c r="C12864" i="67"/>
  <c r="C12865" i="67"/>
  <c r="C12866" i="67"/>
  <c r="C12867" i="67"/>
  <c r="C12868" i="67"/>
  <c r="C12871" i="67"/>
  <c r="C12874" i="67"/>
  <c r="C12875" i="67"/>
  <c r="C12876" i="67"/>
  <c r="C12877" i="67"/>
  <c r="C12878" i="67"/>
  <c r="C12879" i="67"/>
  <c r="C12880" i="67"/>
  <c r="C12881" i="67"/>
  <c r="C12882" i="67"/>
  <c r="C12883" i="67"/>
  <c r="C12884" i="67"/>
  <c r="C12885" i="67"/>
  <c r="C12886" i="67"/>
  <c r="C12887" i="67"/>
  <c r="C12891" i="67"/>
  <c r="C12892" i="67"/>
  <c r="C12893" i="67"/>
  <c r="C12894" i="67"/>
  <c r="C12895" i="67"/>
  <c r="C12896" i="67"/>
  <c r="C12897" i="67"/>
  <c r="C12898" i="67"/>
  <c r="C12899" i="67"/>
  <c r="C12900" i="67"/>
  <c r="C12901" i="67"/>
  <c r="C12905" i="67"/>
  <c r="C12906" i="67"/>
  <c r="C12907" i="67"/>
  <c r="C12908" i="67"/>
  <c r="C12909" i="67"/>
  <c r="C12910" i="67"/>
  <c r="C12911" i="67"/>
  <c r="C12912" i="67"/>
  <c r="C12913" i="67"/>
  <c r="C12914" i="67"/>
  <c r="C12915" i="67"/>
  <c r="C12919" i="67"/>
  <c r="C12920" i="67"/>
  <c r="C12921" i="67"/>
  <c r="C12922" i="67"/>
  <c r="C12923" i="67"/>
  <c r="C12924" i="67"/>
  <c r="C12925" i="67"/>
  <c r="C12926" i="67"/>
  <c r="C12927" i="67"/>
  <c r="C12928" i="67"/>
  <c r="C12929" i="67"/>
  <c r="C12930" i="67"/>
  <c r="C12934" i="67"/>
  <c r="C12935" i="67"/>
  <c r="C12936" i="67"/>
  <c r="C12937" i="67"/>
  <c r="C12938" i="67"/>
  <c r="C12939" i="67"/>
  <c r="C12940" i="67"/>
  <c r="C12941" i="67"/>
  <c r="C12942" i="67"/>
  <c r="C12943" i="67"/>
  <c r="C12944" i="67"/>
  <c r="C12948" i="67"/>
  <c r="C12949" i="67"/>
  <c r="C12950" i="67"/>
  <c r="C12951" i="67"/>
  <c r="C12952" i="67"/>
  <c r="C12953" i="67"/>
  <c r="C12954" i="67"/>
  <c r="C12955" i="67"/>
  <c r="C12956" i="67"/>
  <c r="C12957" i="67"/>
  <c r="C12958" i="67"/>
  <c r="C12962" i="67"/>
  <c r="C12963" i="67"/>
  <c r="C12964" i="67"/>
  <c r="C12965" i="67"/>
  <c r="C12966" i="67"/>
  <c r="C12967" i="67"/>
  <c r="C12968" i="67"/>
  <c r="C12969" i="67"/>
  <c r="C12970" i="67"/>
  <c r="C12971" i="67"/>
  <c r="C12972" i="67"/>
  <c r="C12973" i="67"/>
  <c r="C12974" i="67"/>
  <c r="C12975" i="67"/>
  <c r="C12979" i="67"/>
  <c r="C12980" i="67"/>
  <c r="C12981" i="67"/>
  <c r="C12982" i="67"/>
  <c r="C12983" i="67"/>
  <c r="C12984" i="67"/>
  <c r="C12985" i="67"/>
  <c r="C12986" i="67"/>
  <c r="C12987" i="67"/>
  <c r="C12988" i="67"/>
  <c r="C12989" i="67"/>
  <c r="C12993" i="67"/>
  <c r="C12994" i="67"/>
  <c r="C12995" i="67"/>
  <c r="C12996" i="67"/>
  <c r="C12997" i="67"/>
  <c r="C12998" i="67"/>
  <c r="C12999" i="67"/>
  <c r="C13000" i="67"/>
  <c r="C13001" i="67"/>
  <c r="C13002" i="67"/>
  <c r="C13003" i="67"/>
  <c r="C13007" i="67"/>
  <c r="C13008" i="67"/>
  <c r="C13009" i="67"/>
  <c r="C13010" i="67"/>
  <c r="C13011" i="67"/>
  <c r="C13012" i="67"/>
  <c r="C13013" i="67"/>
  <c r="C13014" i="67"/>
  <c r="C13015" i="67"/>
  <c r="C13016" i="67"/>
  <c r="C13017" i="67"/>
  <c r="C13018" i="67"/>
  <c r="C13019" i="67"/>
  <c r="C13020" i="67"/>
  <c r="C13024" i="67"/>
  <c r="C13025" i="67"/>
  <c r="C13026" i="67"/>
  <c r="C13027" i="67"/>
  <c r="C13028" i="67"/>
  <c r="C13029" i="67"/>
  <c r="C13030" i="67"/>
  <c r="C13031" i="67"/>
  <c r="C13032" i="67"/>
  <c r="C13033" i="67"/>
  <c r="C13034" i="67"/>
  <c r="C13038" i="67"/>
  <c r="C13039" i="67"/>
  <c r="C13040" i="67"/>
  <c r="C13041" i="67"/>
  <c r="C13042" i="67"/>
  <c r="C13043" i="67"/>
  <c r="C13044" i="67"/>
  <c r="C13045" i="67"/>
  <c r="C13046" i="67"/>
  <c r="C13047" i="67"/>
  <c r="C13048" i="67"/>
  <c r="C13052" i="67"/>
  <c r="C13053" i="67"/>
  <c r="C13054" i="67"/>
  <c r="C13055" i="67"/>
  <c r="C13056" i="67"/>
  <c r="C13057" i="67"/>
  <c r="C13058" i="67"/>
  <c r="C13059" i="67"/>
  <c r="C13060" i="67"/>
  <c r="C13061" i="67"/>
  <c r="C13062" i="67"/>
  <c r="C13063" i="67"/>
  <c r="C13067" i="67"/>
  <c r="C13068" i="67"/>
  <c r="C13069" i="67"/>
  <c r="C13070" i="67"/>
  <c r="C13071" i="67"/>
  <c r="C13072" i="67"/>
  <c r="C13073" i="67"/>
  <c r="C13074" i="67"/>
  <c r="C13075" i="67"/>
  <c r="C13076" i="67"/>
  <c r="C13077" i="67"/>
  <c r="C13081" i="67"/>
  <c r="C13082" i="67"/>
  <c r="C13083" i="67"/>
  <c r="C13084" i="67"/>
  <c r="C13085" i="67"/>
  <c r="C13086" i="67"/>
  <c r="C13087" i="67"/>
  <c r="C13088" i="67"/>
  <c r="C13089" i="67"/>
  <c r="C13090" i="67"/>
  <c r="C13091" i="67"/>
  <c r="C13095" i="67"/>
  <c r="C13096" i="67"/>
  <c r="C13097" i="67"/>
  <c r="C13098" i="67"/>
  <c r="C13099" i="67"/>
  <c r="C13100" i="67"/>
  <c r="C13101" i="67"/>
  <c r="C13102" i="67"/>
  <c r="C13103" i="67"/>
  <c r="C13104" i="67"/>
  <c r="C13105" i="67"/>
  <c r="C13106" i="67"/>
  <c r="C13107" i="67"/>
  <c r="C13108" i="67"/>
  <c r="C13112" i="67"/>
  <c r="C13113" i="67"/>
  <c r="C13114" i="67"/>
  <c r="C13115" i="67"/>
  <c r="C13116" i="67"/>
  <c r="C13117" i="67"/>
  <c r="C13118" i="67"/>
  <c r="C13119" i="67"/>
  <c r="C13120" i="67"/>
  <c r="C13121" i="67"/>
  <c r="C13122" i="67"/>
  <c r="C13126" i="67"/>
  <c r="C13127" i="67"/>
  <c r="C13128" i="67"/>
  <c r="C13129" i="67"/>
  <c r="C13130" i="67"/>
  <c r="C13131" i="67"/>
  <c r="C13132" i="67"/>
  <c r="C13133" i="67"/>
  <c r="C13134" i="67"/>
  <c r="C13135" i="67"/>
  <c r="C13136" i="67"/>
  <c r="C13140" i="67"/>
  <c r="C13141" i="67"/>
  <c r="C13143" i="67"/>
  <c r="C13144" i="67"/>
  <c r="C13147" i="67"/>
  <c r="C13148" i="67"/>
  <c r="C13149" i="67"/>
  <c r="C13150" i="67"/>
  <c r="C13151" i="67"/>
  <c r="C13152" i="67"/>
  <c r="C13153" i="67"/>
  <c r="C13154" i="67"/>
  <c r="C13158" i="67"/>
  <c r="C13159" i="67"/>
  <c r="C13163" i="67"/>
  <c r="C13167" i="67"/>
  <c r="C13168" i="67"/>
  <c r="C13169" i="67"/>
  <c r="C13170" i="67"/>
  <c r="C13171" i="67"/>
  <c r="C13172" i="67"/>
  <c r="C13173" i="67"/>
  <c r="C13174" i="67"/>
  <c r="C13175" i="67"/>
  <c r="C13176" i="67"/>
  <c r="C13177" i="67"/>
  <c r="C13178" i="67"/>
  <c r="C13179" i="67"/>
  <c r="C13180" i="67"/>
  <c r="C13181" i="67"/>
  <c r="C13182" i="67"/>
  <c r="C13183" i="67"/>
  <c r="C13184" i="67"/>
  <c r="C13185" i="67"/>
  <c r="C13186" i="67"/>
  <c r="C13187" i="67"/>
  <c r="C13188" i="67"/>
  <c r="C13189" i="67"/>
  <c r="C13194" i="67"/>
  <c r="C13195" i="67"/>
  <c r="C13196" i="67"/>
  <c r="C13197" i="67"/>
  <c r="C13198" i="67"/>
  <c r="C13199" i="67"/>
  <c r="C13204" i="67"/>
  <c r="C13205" i="67"/>
  <c r="C13206" i="67"/>
  <c r="C13207" i="67"/>
  <c r="C13212" i="67"/>
  <c r="C13213" i="67"/>
  <c r="C13214" i="67"/>
  <c r="C13218" i="67"/>
  <c r="C13219" i="67"/>
  <c r="C13220" i="67"/>
  <c r="C13221" i="67"/>
  <c r="C13222" i="67"/>
  <c r="C13227" i="67"/>
  <c r="C13228" i="67"/>
  <c r="C13229" i="67"/>
  <c r="C13230" i="67"/>
  <c r="C13231" i="67"/>
  <c r="C13232" i="67"/>
  <c r="C13237" i="67"/>
  <c r="C13238" i="67"/>
  <c r="C13239" i="67"/>
  <c r="C13240" i="67"/>
  <c r="C13245" i="67"/>
  <c r="C13246" i="67"/>
  <c r="C13247" i="67"/>
  <c r="C13251" i="67"/>
  <c r="C13252" i="67"/>
  <c r="C13253" i="67"/>
  <c r="C13254" i="67"/>
  <c r="C13255" i="67"/>
  <c r="C13256" i="67"/>
  <c r="C13257" i="67"/>
  <c r="C13262" i="67"/>
  <c r="C13263" i="67"/>
  <c r="C13264" i="67"/>
  <c r="C13265" i="67"/>
  <c r="C13266" i="67"/>
  <c r="C13267" i="67"/>
  <c r="C13272" i="67"/>
  <c r="C13273" i="67"/>
  <c r="C13274" i="67"/>
  <c r="C13275" i="67"/>
  <c r="C13280" i="67"/>
  <c r="C13281" i="67"/>
  <c r="C13282" i="67"/>
  <c r="C13286" i="67"/>
  <c r="C13287" i="67"/>
  <c r="C13288" i="67"/>
  <c r="C13289" i="67"/>
  <c r="C13292" i="67"/>
  <c r="C13298" i="67"/>
  <c r="C13299" i="67"/>
  <c r="C13300" i="67"/>
  <c r="C13301" i="67"/>
  <c r="C13302" i="67"/>
  <c r="C13303" i="67"/>
  <c r="C13304" i="67"/>
  <c r="C13305" i="67"/>
  <c r="C13306" i="67"/>
  <c r="C13307" i="67"/>
  <c r="C13308" i="67"/>
  <c r="C13309" i="67"/>
  <c r="C13310" i="67"/>
  <c r="C13311" i="67"/>
  <c r="C13312" i="67"/>
  <c r="C13315" i="67"/>
  <c r="C13317" i="67"/>
  <c r="C13320" i="67"/>
  <c r="C13322" i="67"/>
  <c r="C13338" i="67"/>
  <c r="C13339" i="67"/>
  <c r="C13340" i="67"/>
  <c r="C13341" i="67"/>
  <c r="C13343" i="67"/>
  <c r="C13344" i="67"/>
  <c r="C13345" i="67"/>
  <c r="C13346" i="67"/>
  <c r="C13349" i="67"/>
  <c r="C13352" i="67"/>
  <c r="C13353" i="67"/>
  <c r="C13355" i="67"/>
  <c r="C13358" i="67"/>
  <c r="C13359" i="67"/>
  <c r="C13360" i="67"/>
  <c r="C13361" i="67"/>
  <c r="C13362" i="67"/>
  <c r="C13363" i="67"/>
  <c r="C13364" i="67"/>
  <c r="C13368" i="67"/>
  <c r="C13369" i="67"/>
  <c r="C13373" i="67"/>
  <c r="C13377" i="67"/>
  <c r="C13378" i="67"/>
  <c r="C13379" i="67"/>
  <c r="C13380" i="67"/>
  <c r="C13381" i="67"/>
  <c r="C13382" i="67"/>
  <c r="C13383" i="67"/>
  <c r="C13384" i="67"/>
  <c r="C13385" i="67"/>
  <c r="C13388" i="67"/>
  <c r="C13389" i="67"/>
  <c r="C13390" i="67"/>
  <c r="C13391" i="67"/>
  <c r="C13392" i="67"/>
  <c r="C13393" i="67"/>
  <c r="C13394" i="67"/>
  <c r="C13395" i="67"/>
  <c r="C13396" i="67"/>
  <c r="C13397" i="67"/>
  <c r="C13398" i="67"/>
  <c r="C13399" i="67"/>
  <c r="C13400" i="67"/>
  <c r="C13401" i="67"/>
  <c r="C13404" i="67"/>
  <c r="I596" i="95"/>
  <c r="G596" i="95"/>
  <c r="K595" i="95"/>
  <c r="I595" i="95"/>
  <c r="G595" i="95"/>
  <c r="G593" i="95"/>
  <c r="O593" i="95" s="1"/>
  <c r="D593" i="95" s="1"/>
  <c r="C18225" i="67" s="1"/>
  <c r="G592" i="95"/>
  <c r="O592" i="95" s="1"/>
  <c r="D592" i="95" s="1"/>
  <c r="C18224" i="67" s="1"/>
  <c r="G577" i="95"/>
  <c r="O577" i="95" s="1"/>
  <c r="D577" i="95" s="1"/>
  <c r="C18209" i="67" s="1"/>
  <c r="G576" i="95"/>
  <c r="O576" i="95" s="1"/>
  <c r="D576" i="95" s="1"/>
  <c r="C18208" i="67" s="1"/>
  <c r="G566" i="95"/>
  <c r="O566" i="95" s="1"/>
  <c r="D566" i="95" s="1"/>
  <c r="C18198" i="67" s="1"/>
  <c r="G565" i="95"/>
  <c r="O565" i="95" s="1"/>
  <c r="D565" i="95" s="1"/>
  <c r="C18197" i="67" s="1"/>
  <c r="G564" i="95"/>
  <c r="O564" i="95" s="1"/>
  <c r="D564" i="95" s="1"/>
  <c r="C18196" i="67" s="1"/>
  <c r="G562" i="95"/>
  <c r="O562" i="95" s="1"/>
  <c r="D562" i="95" s="1"/>
  <c r="C18194" i="67" s="1"/>
  <c r="G561" i="95"/>
  <c r="O561" i="95" s="1"/>
  <c r="D561" i="95" s="1"/>
  <c r="C18193" i="67" s="1"/>
  <c r="G560" i="95"/>
  <c r="O560" i="95" s="1"/>
  <c r="D560" i="95" s="1"/>
  <c r="C18192" i="67" s="1"/>
  <c r="G557" i="95"/>
  <c r="O557" i="95" s="1"/>
  <c r="D557" i="95" s="1"/>
  <c r="C18189" i="67" s="1"/>
  <c r="G556" i="95"/>
  <c r="O556" i="95" s="1"/>
  <c r="D556" i="95" s="1"/>
  <c r="C18188" i="67" s="1"/>
  <c r="G555" i="95"/>
  <c r="O555" i="95" s="1"/>
  <c r="D555" i="95" s="1"/>
  <c r="C18187" i="67" s="1"/>
  <c r="G547" i="95"/>
  <c r="O547" i="95" s="1"/>
  <c r="D547" i="95" s="1"/>
  <c r="C18179" i="67" s="1"/>
  <c r="G546" i="95"/>
  <c r="O546" i="95" s="1"/>
  <c r="D546" i="95" s="1"/>
  <c r="C18178" i="67" s="1"/>
  <c r="I544" i="95"/>
  <c r="G544" i="95"/>
  <c r="G541" i="95"/>
  <c r="O541" i="95" s="1"/>
  <c r="D541" i="95" s="1"/>
  <c r="C18173" i="67" s="1"/>
  <c r="G540" i="95"/>
  <c r="O540" i="95" s="1"/>
  <c r="D540" i="95" s="1"/>
  <c r="C18172" i="67" s="1"/>
  <c r="I538" i="95"/>
  <c r="G538" i="95"/>
  <c r="I537" i="95"/>
  <c r="G537" i="95"/>
  <c r="I532" i="95"/>
  <c r="G532" i="95"/>
  <c r="I527" i="95"/>
  <c r="G527" i="95"/>
  <c r="G526" i="95"/>
  <c r="O526" i="95" s="1"/>
  <c r="D526" i="95" s="1"/>
  <c r="C18158" i="67" s="1"/>
  <c r="G525" i="95"/>
  <c r="O525" i="95" s="1"/>
  <c r="D525" i="95" s="1"/>
  <c r="C18157" i="67" s="1"/>
  <c r="G524" i="95"/>
  <c r="O524" i="95" s="1"/>
  <c r="D524" i="95" s="1"/>
  <c r="C18156" i="67" s="1"/>
  <c r="I523" i="95"/>
  <c r="G523" i="95"/>
  <c r="G522" i="95"/>
  <c r="O522" i="95" s="1"/>
  <c r="D522" i="95" s="1"/>
  <c r="C18154" i="67" s="1"/>
  <c r="G521" i="95"/>
  <c r="O521" i="95" s="1"/>
  <c r="D521" i="95" s="1"/>
  <c r="C18153" i="67" s="1"/>
  <c r="I520" i="95"/>
  <c r="G520" i="95"/>
  <c r="G519" i="95"/>
  <c r="O519" i="95" s="1"/>
  <c r="D519" i="95" s="1"/>
  <c r="C18151" i="67" s="1"/>
  <c r="G518" i="95"/>
  <c r="O518" i="95" s="1"/>
  <c r="D518" i="95" s="1"/>
  <c r="C18150" i="67" s="1"/>
  <c r="G517" i="95"/>
  <c r="O517" i="95" s="1"/>
  <c r="D517" i="95" s="1"/>
  <c r="C18149" i="67" s="1"/>
  <c r="I516" i="95"/>
  <c r="G516" i="95"/>
  <c r="G515" i="95"/>
  <c r="O515" i="95" s="1"/>
  <c r="D515" i="95" s="1"/>
  <c r="C18147" i="67" s="1"/>
  <c r="G514" i="95"/>
  <c r="O514" i="95" s="1"/>
  <c r="D514" i="95" s="1"/>
  <c r="C18146" i="67" s="1"/>
  <c r="G513" i="95"/>
  <c r="O513" i="95" s="1"/>
  <c r="D513" i="95" s="1"/>
  <c r="C18145" i="67" s="1"/>
  <c r="G511" i="95"/>
  <c r="O511" i="95" s="1"/>
  <c r="D511" i="95" s="1"/>
  <c r="C18143" i="67" s="1"/>
  <c r="G509" i="95"/>
  <c r="O509" i="95" s="1"/>
  <c r="D509" i="95" s="1"/>
  <c r="C18141" i="67" s="1"/>
  <c r="G508" i="95"/>
  <c r="O508" i="95" s="1"/>
  <c r="D508" i="95" s="1"/>
  <c r="C18140" i="67" s="1"/>
  <c r="G506" i="95"/>
  <c r="O506" i="95" s="1"/>
  <c r="D506" i="95" s="1"/>
  <c r="C18138" i="67" s="1"/>
  <c r="G504" i="95"/>
  <c r="O504" i="95" s="1"/>
  <c r="D504" i="95" s="1"/>
  <c r="C18136" i="67" s="1"/>
  <c r="G503" i="95"/>
  <c r="O503" i="95" s="1"/>
  <c r="D503" i="95" s="1"/>
  <c r="C18135" i="67" s="1"/>
  <c r="G487" i="95"/>
  <c r="O487" i="95" s="1"/>
  <c r="D487" i="95" s="1"/>
  <c r="C18119" i="67" s="1"/>
  <c r="G486" i="95"/>
  <c r="O486" i="95" s="1"/>
  <c r="D486" i="95" s="1"/>
  <c r="C18118" i="67" s="1"/>
  <c r="G485" i="95"/>
  <c r="O485" i="95" s="1"/>
  <c r="D485" i="95" s="1"/>
  <c r="C18117" i="67" s="1"/>
  <c r="G484" i="95"/>
  <c r="O484" i="95" s="1"/>
  <c r="D484" i="95" s="1"/>
  <c r="C18116" i="67" s="1"/>
  <c r="G483" i="95"/>
  <c r="O483" i="95" s="1"/>
  <c r="D483" i="95" s="1"/>
  <c r="C18115" i="67" s="1"/>
  <c r="G481" i="95"/>
  <c r="O481" i="95" s="1"/>
  <c r="D481" i="95" s="1"/>
  <c r="C18113" i="67" s="1"/>
  <c r="G480" i="95"/>
  <c r="O480" i="95" s="1"/>
  <c r="D480" i="95" s="1"/>
  <c r="C18112" i="67" s="1"/>
  <c r="G475" i="95"/>
  <c r="O475" i="95" s="1"/>
  <c r="D475" i="95" s="1"/>
  <c r="C18107" i="67" s="1"/>
  <c r="G474" i="95"/>
  <c r="O474" i="95" s="1"/>
  <c r="D474" i="95" s="1"/>
  <c r="C18106" i="67" s="1"/>
  <c r="G473" i="95"/>
  <c r="O473" i="95" s="1"/>
  <c r="D473" i="95" s="1"/>
  <c r="C18105" i="67" s="1"/>
  <c r="G469" i="95"/>
  <c r="O469" i="95" s="1"/>
  <c r="D469" i="95" s="1"/>
  <c r="C18101" i="67" s="1"/>
  <c r="G468" i="95"/>
  <c r="O468" i="95" s="1"/>
  <c r="D468" i="95" s="1"/>
  <c r="C18100" i="67" s="1"/>
  <c r="G467" i="95"/>
  <c r="O467" i="95" s="1"/>
  <c r="D467" i="95" s="1"/>
  <c r="C18099" i="67" s="1"/>
  <c r="G466" i="95"/>
  <c r="O466" i="95" s="1"/>
  <c r="D466" i="95" s="1"/>
  <c r="C18098" i="67" s="1"/>
  <c r="G461" i="95"/>
  <c r="O461" i="95" s="1"/>
  <c r="D461" i="95" s="1"/>
  <c r="C18093" i="67" s="1"/>
  <c r="G460" i="95"/>
  <c r="O460" i="95" s="1"/>
  <c r="D460" i="95" s="1"/>
  <c r="C18092" i="67" s="1"/>
  <c r="G459" i="95"/>
  <c r="O459" i="95" s="1"/>
  <c r="D459" i="95" s="1"/>
  <c r="C18091" i="67" s="1"/>
  <c r="G458" i="95"/>
  <c r="O458" i="95" s="1"/>
  <c r="D458" i="95" s="1"/>
  <c r="C18090" i="67" s="1"/>
  <c r="G451" i="95"/>
  <c r="O451" i="95" s="1"/>
  <c r="D451" i="95" s="1"/>
  <c r="C18083" i="67" s="1"/>
  <c r="G450" i="95"/>
  <c r="O450" i="95" s="1"/>
  <c r="D450" i="95" s="1"/>
  <c r="C18082" i="67" s="1"/>
  <c r="G449" i="95"/>
  <c r="O449" i="95" s="1"/>
  <c r="D449" i="95" s="1"/>
  <c r="C18081" i="67" s="1"/>
  <c r="G448" i="95"/>
  <c r="O448" i="95" s="1"/>
  <c r="D448" i="95" s="1"/>
  <c r="C18080" i="67" s="1"/>
  <c r="G440" i="95"/>
  <c r="O440" i="95" s="1"/>
  <c r="D440" i="95" s="1"/>
  <c r="C18072" i="67" s="1"/>
  <c r="G439" i="95"/>
  <c r="O439" i="95" s="1"/>
  <c r="D439" i="95" s="1"/>
  <c r="C18071" i="67" s="1"/>
  <c r="G438" i="95"/>
  <c r="O438" i="95" s="1"/>
  <c r="D438" i="95" s="1"/>
  <c r="C18070" i="67" s="1"/>
  <c r="G434" i="95"/>
  <c r="O434" i="95" s="1"/>
  <c r="D434" i="95" s="1"/>
  <c r="C18066" i="67" s="1"/>
  <c r="G433" i="95"/>
  <c r="O433" i="95" s="1"/>
  <c r="D433" i="95" s="1"/>
  <c r="C18065" i="67" s="1"/>
  <c r="G432" i="95"/>
  <c r="O432" i="95" s="1"/>
  <c r="D432" i="95" s="1"/>
  <c r="C18064" i="67" s="1"/>
  <c r="G431" i="95"/>
  <c r="O431" i="95" s="1"/>
  <c r="D431" i="95" s="1"/>
  <c r="C18063" i="67" s="1"/>
  <c r="G426" i="95"/>
  <c r="O426" i="95" s="1"/>
  <c r="D426" i="95" s="1"/>
  <c r="C18058" i="67" s="1"/>
  <c r="G425" i="95"/>
  <c r="O425" i="95" s="1"/>
  <c r="D425" i="95" s="1"/>
  <c r="C18057" i="67" s="1"/>
  <c r="G424" i="95"/>
  <c r="O424" i="95" s="1"/>
  <c r="D424" i="95" s="1"/>
  <c r="C18056" i="67" s="1"/>
  <c r="G423" i="95"/>
  <c r="O423" i="95" s="1"/>
  <c r="D423" i="95" s="1"/>
  <c r="C18055" i="67" s="1"/>
  <c r="G416" i="95"/>
  <c r="O416" i="95" s="1"/>
  <c r="D416" i="95" s="1"/>
  <c r="C18048" i="67" s="1"/>
  <c r="G415" i="95"/>
  <c r="O415" i="95" s="1"/>
  <c r="D415" i="95" s="1"/>
  <c r="C18047" i="67" s="1"/>
  <c r="G414" i="95"/>
  <c r="O414" i="95" s="1"/>
  <c r="D414" i="95" s="1"/>
  <c r="C18046" i="67" s="1"/>
  <c r="G413" i="95"/>
  <c r="O413" i="95" s="1"/>
  <c r="D413" i="95" s="1"/>
  <c r="C18045" i="67" s="1"/>
  <c r="G407" i="95"/>
  <c r="O407" i="95" s="1"/>
  <c r="D407" i="95" s="1"/>
  <c r="C18039" i="67" s="1"/>
  <c r="G406" i="95"/>
  <c r="O406" i="95" s="1"/>
  <c r="D406" i="95" s="1"/>
  <c r="C18038" i="67" s="1"/>
  <c r="G405" i="95"/>
  <c r="O405" i="95" s="1"/>
  <c r="D405" i="95" s="1"/>
  <c r="C18037" i="67" s="1"/>
  <c r="G401" i="95"/>
  <c r="O401" i="95" s="1"/>
  <c r="D401" i="95" s="1"/>
  <c r="C18033" i="67" s="1"/>
  <c r="G400" i="95"/>
  <c r="O400" i="95" s="1"/>
  <c r="D400" i="95" s="1"/>
  <c r="C18032" i="67" s="1"/>
  <c r="G399" i="95"/>
  <c r="O399" i="95" s="1"/>
  <c r="D399" i="95" s="1"/>
  <c r="C18031" i="67" s="1"/>
  <c r="G398" i="95"/>
  <c r="O398" i="95" s="1"/>
  <c r="D398" i="95" s="1"/>
  <c r="C18030" i="67" s="1"/>
  <c r="G393" i="95"/>
  <c r="O393" i="95" s="1"/>
  <c r="D393" i="95" s="1"/>
  <c r="C18025" i="67" s="1"/>
  <c r="G392" i="95"/>
  <c r="O392" i="95" s="1"/>
  <c r="D392" i="95" s="1"/>
  <c r="C18024" i="67" s="1"/>
  <c r="G391" i="95"/>
  <c r="O391" i="95" s="1"/>
  <c r="D391" i="95" s="1"/>
  <c r="C18023" i="67" s="1"/>
  <c r="G390" i="95"/>
  <c r="O390" i="95" s="1"/>
  <c r="D390" i="95" s="1"/>
  <c r="C18022" i="67" s="1"/>
  <c r="G383" i="95"/>
  <c r="O383" i="95" s="1"/>
  <c r="D383" i="95" s="1"/>
  <c r="C18015" i="67" s="1"/>
  <c r="G382" i="95"/>
  <c r="O382" i="95" s="1"/>
  <c r="D382" i="95" s="1"/>
  <c r="C18014" i="67" s="1"/>
  <c r="G381" i="95"/>
  <c r="O381" i="95" s="1"/>
  <c r="D381" i="95" s="1"/>
  <c r="C18013" i="67" s="1"/>
  <c r="G380" i="95"/>
  <c r="O380" i="95" s="1"/>
  <c r="D380" i="95" s="1"/>
  <c r="C18012" i="67" s="1"/>
  <c r="G356" i="95"/>
  <c r="O356" i="95" s="1"/>
  <c r="D356" i="95" s="1"/>
  <c r="C17988" i="67" s="1"/>
  <c r="G355" i="95"/>
  <c r="O355" i="95" s="1"/>
  <c r="D355" i="95" s="1"/>
  <c r="C17987" i="67" s="1"/>
  <c r="G354" i="95"/>
  <c r="O354" i="95" s="1"/>
  <c r="D354" i="95" s="1"/>
  <c r="C17986" i="67" s="1"/>
  <c r="G352" i="95"/>
  <c r="O352" i="95" s="1"/>
  <c r="D352" i="95" s="1"/>
  <c r="C17984" i="67" s="1"/>
  <c r="G351" i="95"/>
  <c r="O351" i="95" s="1"/>
  <c r="D351" i="95" s="1"/>
  <c r="C17983" i="67" s="1"/>
  <c r="G350" i="95"/>
  <c r="O350" i="95" s="1"/>
  <c r="D350" i="95" s="1"/>
  <c r="C17982" i="67" s="1"/>
  <c r="G347" i="95"/>
  <c r="O347" i="95" s="1"/>
  <c r="D347" i="95" s="1"/>
  <c r="C17979" i="67" s="1"/>
  <c r="G346" i="95"/>
  <c r="O346" i="95" s="1"/>
  <c r="D346" i="95" s="1"/>
  <c r="C17978" i="67" s="1"/>
  <c r="G345" i="95"/>
  <c r="O345" i="95" s="1"/>
  <c r="D345" i="95" s="1"/>
  <c r="C17977" i="67" s="1"/>
  <c r="G336" i="95"/>
  <c r="O336" i="95" s="1"/>
  <c r="D336" i="95" s="1"/>
  <c r="C17968" i="67" s="1"/>
  <c r="G335" i="95"/>
  <c r="O335" i="95" s="1"/>
  <c r="D335" i="95" s="1"/>
  <c r="C17967" i="67" s="1"/>
  <c r="G332" i="95"/>
  <c r="O332" i="95" s="1"/>
  <c r="D332" i="95" s="1"/>
  <c r="C17964" i="67" s="1"/>
  <c r="G329" i="95"/>
  <c r="O329" i="95" s="1"/>
  <c r="D329" i="95" s="1"/>
  <c r="C17961" i="67" s="1"/>
  <c r="G328" i="95"/>
  <c r="O328" i="95" s="1"/>
  <c r="D328" i="95" s="1"/>
  <c r="C17960" i="67" s="1"/>
  <c r="G327" i="95"/>
  <c r="O327" i="95" s="1"/>
  <c r="D327" i="95" s="1"/>
  <c r="C17959" i="67" s="1"/>
  <c r="G315" i="95"/>
  <c r="O315" i="95" s="1"/>
  <c r="D315" i="95" s="1"/>
  <c r="C17947" i="67" s="1"/>
  <c r="G314" i="95"/>
  <c r="O314" i="95" s="1"/>
  <c r="D314" i="95" s="1"/>
  <c r="C17946" i="67" s="1"/>
  <c r="G313" i="95"/>
  <c r="O313" i="95" s="1"/>
  <c r="D313" i="95" s="1"/>
  <c r="C17945" i="67" s="1"/>
  <c r="G301" i="95"/>
  <c r="O301" i="95" s="1"/>
  <c r="D301" i="95" s="1"/>
  <c r="C17933" i="67" s="1"/>
  <c r="G300" i="95"/>
  <c r="O300" i="95" s="1"/>
  <c r="D300" i="95" s="1"/>
  <c r="C17932" i="67" s="1"/>
  <c r="G299" i="95"/>
  <c r="O299" i="95" s="1"/>
  <c r="D299" i="95" s="1"/>
  <c r="C17931" i="67" s="1"/>
  <c r="G284" i="95"/>
  <c r="O284" i="95" s="1"/>
  <c r="D284" i="95" s="1"/>
  <c r="C17916" i="67" s="1"/>
  <c r="G283" i="95"/>
  <c r="O283" i="95" s="1"/>
  <c r="D283" i="95" s="1"/>
  <c r="C17915" i="67" s="1"/>
  <c r="G282" i="95"/>
  <c r="O282" i="95" s="1"/>
  <c r="D282" i="95" s="1"/>
  <c r="C17914" i="67" s="1"/>
  <c r="G270" i="95"/>
  <c r="O270" i="95" s="1"/>
  <c r="D270" i="95" s="1"/>
  <c r="C17902" i="67" s="1"/>
  <c r="G269" i="95"/>
  <c r="O269" i="95" s="1"/>
  <c r="D269" i="95" s="1"/>
  <c r="C17901" i="67" s="1"/>
  <c r="G268" i="95"/>
  <c r="O268" i="95" s="1"/>
  <c r="D268" i="95" s="1"/>
  <c r="C17900" i="67" s="1"/>
  <c r="G256" i="95"/>
  <c r="O256" i="95" s="1"/>
  <c r="D256" i="95" s="1"/>
  <c r="C17888" i="67" s="1"/>
  <c r="G255" i="95"/>
  <c r="O255" i="95" s="1"/>
  <c r="D255" i="95" s="1"/>
  <c r="C17887" i="67" s="1"/>
  <c r="G254" i="95"/>
  <c r="O254" i="95" s="1"/>
  <c r="D254" i="95" s="1"/>
  <c r="C17886" i="67" s="1"/>
  <c r="G241" i="95"/>
  <c r="O241" i="95" s="1"/>
  <c r="D241" i="95" s="1"/>
  <c r="C17873" i="67" s="1"/>
  <c r="G240" i="95"/>
  <c r="O240" i="95" s="1"/>
  <c r="D240" i="95" s="1"/>
  <c r="C17872" i="67" s="1"/>
  <c r="G239" i="95"/>
  <c r="O239" i="95" s="1"/>
  <c r="D239" i="95" s="1"/>
  <c r="C17871" i="67" s="1"/>
  <c r="G227" i="95"/>
  <c r="O227" i="95" s="1"/>
  <c r="D227" i="95" s="1"/>
  <c r="C17859" i="67" s="1"/>
  <c r="G226" i="95"/>
  <c r="O226" i="95" s="1"/>
  <c r="D226" i="95" s="1"/>
  <c r="C17858" i="67" s="1"/>
  <c r="G225" i="95"/>
  <c r="O225" i="95" s="1"/>
  <c r="D225" i="95" s="1"/>
  <c r="C17857" i="67" s="1"/>
  <c r="G213" i="95"/>
  <c r="O213" i="95" s="1"/>
  <c r="D213" i="95" s="1"/>
  <c r="C17845" i="67" s="1"/>
  <c r="G212" i="95"/>
  <c r="O212" i="95" s="1"/>
  <c r="D212" i="95" s="1"/>
  <c r="C17844" i="67" s="1"/>
  <c r="G211" i="95"/>
  <c r="O211" i="95" s="1"/>
  <c r="D211" i="95" s="1"/>
  <c r="C17843" i="67" s="1"/>
  <c r="G196" i="95"/>
  <c r="O196" i="95" s="1"/>
  <c r="D196" i="95" s="1"/>
  <c r="C17828" i="67" s="1"/>
  <c r="G195" i="95"/>
  <c r="O195" i="95" s="1"/>
  <c r="D195" i="95" s="1"/>
  <c r="C17827" i="67" s="1"/>
  <c r="G194" i="95"/>
  <c r="O194" i="95" s="1"/>
  <c r="D194" i="95" s="1"/>
  <c r="C17826" i="67" s="1"/>
  <c r="G182" i="95"/>
  <c r="O182" i="95" s="1"/>
  <c r="D182" i="95" s="1"/>
  <c r="C17814" i="67" s="1"/>
  <c r="G181" i="95"/>
  <c r="O181" i="95" s="1"/>
  <c r="D181" i="95" s="1"/>
  <c r="C17813" i="67" s="1"/>
  <c r="G180" i="95"/>
  <c r="O180" i="95" s="1"/>
  <c r="D180" i="95" s="1"/>
  <c r="C17812" i="67" s="1"/>
  <c r="G168" i="95"/>
  <c r="O168" i="95" s="1"/>
  <c r="D168" i="95" s="1"/>
  <c r="C17800" i="67" s="1"/>
  <c r="G167" i="95"/>
  <c r="O167" i="95" s="1"/>
  <c r="D167" i="95" s="1"/>
  <c r="C17799" i="67" s="1"/>
  <c r="G166" i="95"/>
  <c r="O166" i="95" s="1"/>
  <c r="D166" i="95" s="1"/>
  <c r="C17798" i="67" s="1"/>
  <c r="G151" i="95"/>
  <c r="O151" i="95" s="1"/>
  <c r="D151" i="95" s="1"/>
  <c r="C17783" i="67" s="1"/>
  <c r="G150" i="95"/>
  <c r="O150" i="95" s="1"/>
  <c r="D150" i="95" s="1"/>
  <c r="C17782" i="67" s="1"/>
  <c r="G149" i="95"/>
  <c r="O149" i="95" s="1"/>
  <c r="D149" i="95" s="1"/>
  <c r="C17781" i="67" s="1"/>
  <c r="G137" i="95"/>
  <c r="O137" i="95" s="1"/>
  <c r="D137" i="95" s="1"/>
  <c r="C17769" i="67" s="1"/>
  <c r="G136" i="95"/>
  <c r="O136" i="95" s="1"/>
  <c r="D136" i="95" s="1"/>
  <c r="C17768" i="67" s="1"/>
  <c r="G135" i="95"/>
  <c r="O135" i="95" s="1"/>
  <c r="D135" i="95" s="1"/>
  <c r="C17767" i="67" s="1"/>
  <c r="G123" i="95"/>
  <c r="O123" i="95" s="1"/>
  <c r="D123" i="95" s="1"/>
  <c r="C17755" i="67" s="1"/>
  <c r="G122" i="95"/>
  <c r="O122" i="95" s="1"/>
  <c r="D122" i="95" s="1"/>
  <c r="C17754" i="67" s="1"/>
  <c r="G121" i="95"/>
  <c r="O121" i="95" s="1"/>
  <c r="D121" i="95" s="1"/>
  <c r="C17753" i="67" s="1"/>
  <c r="G108" i="95"/>
  <c r="O108" i="95" s="1"/>
  <c r="D108" i="95" s="1"/>
  <c r="C17740" i="67" s="1"/>
  <c r="G107" i="95"/>
  <c r="O107" i="95" s="1"/>
  <c r="D107" i="95" s="1"/>
  <c r="C17739" i="67" s="1"/>
  <c r="G106" i="95"/>
  <c r="O106" i="95" s="1"/>
  <c r="D106" i="95" s="1"/>
  <c r="C17738" i="67" s="1"/>
  <c r="G94" i="95"/>
  <c r="O94" i="95" s="1"/>
  <c r="D94" i="95" s="1"/>
  <c r="C17726" i="67" s="1"/>
  <c r="G93" i="95"/>
  <c r="O93" i="95" s="1"/>
  <c r="D93" i="95" s="1"/>
  <c r="C17725" i="67" s="1"/>
  <c r="G92" i="95"/>
  <c r="O92" i="95" s="1"/>
  <c r="D92" i="95" s="1"/>
  <c r="C17724" i="67" s="1"/>
  <c r="G80" i="95"/>
  <c r="O80" i="95" s="1"/>
  <c r="D80" i="95" s="1"/>
  <c r="C17712" i="67" s="1"/>
  <c r="G79" i="95"/>
  <c r="O79" i="95" s="1"/>
  <c r="D79" i="95" s="1"/>
  <c r="C17711" i="67" s="1"/>
  <c r="G78" i="95"/>
  <c r="O78" i="95" s="1"/>
  <c r="D78" i="95" s="1"/>
  <c r="C17710" i="67" s="1"/>
  <c r="G63" i="95"/>
  <c r="O63" i="95" s="1"/>
  <c r="D63" i="95" s="1"/>
  <c r="C17695" i="67" s="1"/>
  <c r="G62" i="95"/>
  <c r="O62" i="95" s="1"/>
  <c r="D62" i="95" s="1"/>
  <c r="C17694" i="67" s="1"/>
  <c r="G60" i="95"/>
  <c r="O60" i="95" s="1"/>
  <c r="D60" i="95" s="1"/>
  <c r="C17692" i="67" s="1"/>
  <c r="G59" i="95"/>
  <c r="O59" i="95" s="1"/>
  <c r="D59" i="95" s="1"/>
  <c r="C17691" i="67" s="1"/>
  <c r="G39" i="95"/>
  <c r="O39" i="95" s="1"/>
  <c r="D39" i="95" s="1"/>
  <c r="G38" i="95"/>
  <c r="O38" i="95" s="1"/>
  <c r="D38" i="95" s="1"/>
  <c r="C17670" i="67" s="1"/>
  <c r="G37" i="95"/>
  <c r="O37" i="95" s="1"/>
  <c r="D37" i="95" s="1"/>
  <c r="C17669" i="67" s="1"/>
  <c r="G35" i="95"/>
  <c r="O35" i="95" s="1"/>
  <c r="D35" i="95" s="1"/>
  <c r="C17667" i="67" s="1"/>
  <c r="G34" i="95"/>
  <c r="O34" i="95" s="1"/>
  <c r="D34" i="95" s="1"/>
  <c r="C17666" i="67" s="1"/>
  <c r="G33" i="95"/>
  <c r="O33" i="95" s="1"/>
  <c r="D33" i="95" s="1"/>
  <c r="C17665" i="67" s="1"/>
  <c r="G30" i="95"/>
  <c r="O30" i="95" s="1"/>
  <c r="D30" i="95" s="1"/>
  <c r="C17662" i="67" s="1"/>
  <c r="G29" i="95"/>
  <c r="O29" i="95" s="1"/>
  <c r="D29" i="95" s="1"/>
  <c r="C17661" i="67" s="1"/>
  <c r="G28" i="95"/>
  <c r="O28" i="95" s="1"/>
  <c r="D28" i="95" s="1"/>
  <c r="C17660" i="67" s="1"/>
  <c r="G8" i="95"/>
  <c r="O8" i="95" s="1"/>
  <c r="D8" i="95" s="1"/>
  <c r="C17640" i="67" s="1"/>
  <c r="G5" i="95"/>
  <c r="O5" i="95" s="1"/>
  <c r="D5" i="95" s="1"/>
  <c r="C17637" i="67" s="1"/>
  <c r="G4" i="95"/>
  <c r="O4" i="95" s="1"/>
  <c r="D4" i="95" s="1"/>
  <c r="C17636" i="67" s="1"/>
  <c r="G2" i="95"/>
  <c r="O2" i="95" s="1"/>
  <c r="D2" i="95" s="1"/>
  <c r="C17634" i="67" s="1"/>
  <c r="I596" i="94"/>
  <c r="G596" i="94"/>
  <c r="K595" i="94"/>
  <c r="I595" i="94"/>
  <c r="G595" i="94"/>
  <c r="G593" i="94"/>
  <c r="O593" i="94" s="1"/>
  <c r="D593" i="94" s="1"/>
  <c r="C16201" i="67" s="1"/>
  <c r="G592" i="94"/>
  <c r="O592" i="94" s="1"/>
  <c r="D592" i="94" s="1"/>
  <c r="C16200" i="67" s="1"/>
  <c r="G577" i="94"/>
  <c r="O577" i="94" s="1"/>
  <c r="D577" i="94" s="1"/>
  <c r="C16185" i="67" s="1"/>
  <c r="G576" i="94"/>
  <c r="O576" i="94" s="1"/>
  <c r="D576" i="94" s="1"/>
  <c r="C16184" i="67" s="1"/>
  <c r="G566" i="94"/>
  <c r="O566" i="94" s="1"/>
  <c r="D566" i="94" s="1"/>
  <c r="C16174" i="67" s="1"/>
  <c r="G565" i="94"/>
  <c r="O565" i="94" s="1"/>
  <c r="D565" i="94" s="1"/>
  <c r="C16173" i="67" s="1"/>
  <c r="G564" i="94"/>
  <c r="O564" i="94" s="1"/>
  <c r="D564" i="94" s="1"/>
  <c r="C16172" i="67" s="1"/>
  <c r="G562" i="94"/>
  <c r="O562" i="94" s="1"/>
  <c r="D562" i="94" s="1"/>
  <c r="C16170" i="67" s="1"/>
  <c r="G561" i="94"/>
  <c r="O561" i="94" s="1"/>
  <c r="D561" i="94" s="1"/>
  <c r="C16169" i="67" s="1"/>
  <c r="G560" i="94"/>
  <c r="O560" i="94" s="1"/>
  <c r="D560" i="94" s="1"/>
  <c r="C16168" i="67" s="1"/>
  <c r="G557" i="94"/>
  <c r="O557" i="94" s="1"/>
  <c r="D557" i="94" s="1"/>
  <c r="C16165" i="67" s="1"/>
  <c r="G556" i="94"/>
  <c r="O556" i="94" s="1"/>
  <c r="D556" i="94" s="1"/>
  <c r="C16164" i="67" s="1"/>
  <c r="G555" i="94"/>
  <c r="O555" i="94" s="1"/>
  <c r="D555" i="94" s="1"/>
  <c r="C16163" i="67" s="1"/>
  <c r="G547" i="94"/>
  <c r="O547" i="94" s="1"/>
  <c r="D547" i="94" s="1"/>
  <c r="C16155" i="67" s="1"/>
  <c r="G546" i="94"/>
  <c r="O546" i="94" s="1"/>
  <c r="D546" i="94" s="1"/>
  <c r="C16154" i="67" s="1"/>
  <c r="I544" i="94"/>
  <c r="G544" i="94"/>
  <c r="G541" i="94"/>
  <c r="O541" i="94" s="1"/>
  <c r="D541" i="94" s="1"/>
  <c r="C16149" i="67" s="1"/>
  <c r="G540" i="94"/>
  <c r="O540" i="94" s="1"/>
  <c r="D540" i="94" s="1"/>
  <c r="C16148" i="67" s="1"/>
  <c r="I538" i="94"/>
  <c r="G538" i="94"/>
  <c r="I537" i="94"/>
  <c r="G537" i="94"/>
  <c r="I532" i="94"/>
  <c r="G532" i="94"/>
  <c r="I527" i="94"/>
  <c r="G527" i="94"/>
  <c r="G526" i="94"/>
  <c r="O526" i="94" s="1"/>
  <c r="D526" i="94" s="1"/>
  <c r="C16134" i="67" s="1"/>
  <c r="G525" i="94"/>
  <c r="O525" i="94" s="1"/>
  <c r="D525" i="94" s="1"/>
  <c r="C16133" i="67" s="1"/>
  <c r="G524" i="94"/>
  <c r="O524" i="94" s="1"/>
  <c r="D524" i="94" s="1"/>
  <c r="C16132" i="67" s="1"/>
  <c r="I523" i="94"/>
  <c r="G523" i="94"/>
  <c r="G522" i="94"/>
  <c r="O522" i="94" s="1"/>
  <c r="D522" i="94" s="1"/>
  <c r="C16130" i="67" s="1"/>
  <c r="G521" i="94"/>
  <c r="O521" i="94" s="1"/>
  <c r="D521" i="94" s="1"/>
  <c r="C16129" i="67" s="1"/>
  <c r="I520" i="94"/>
  <c r="G520" i="94"/>
  <c r="G519" i="94"/>
  <c r="O519" i="94" s="1"/>
  <c r="D519" i="94" s="1"/>
  <c r="C16127" i="67" s="1"/>
  <c r="G518" i="94"/>
  <c r="O518" i="94" s="1"/>
  <c r="D518" i="94" s="1"/>
  <c r="C16126" i="67" s="1"/>
  <c r="G517" i="94"/>
  <c r="O517" i="94" s="1"/>
  <c r="D517" i="94" s="1"/>
  <c r="C16125" i="67" s="1"/>
  <c r="I516" i="94"/>
  <c r="G516" i="94"/>
  <c r="G515" i="94"/>
  <c r="O515" i="94" s="1"/>
  <c r="D515" i="94" s="1"/>
  <c r="C16123" i="67" s="1"/>
  <c r="G514" i="94"/>
  <c r="O514" i="94" s="1"/>
  <c r="D514" i="94" s="1"/>
  <c r="C16122" i="67" s="1"/>
  <c r="G513" i="94"/>
  <c r="O513" i="94" s="1"/>
  <c r="D513" i="94" s="1"/>
  <c r="C16121" i="67" s="1"/>
  <c r="G511" i="94"/>
  <c r="O511" i="94" s="1"/>
  <c r="D511" i="94" s="1"/>
  <c r="C16119" i="67" s="1"/>
  <c r="G509" i="94"/>
  <c r="O509" i="94" s="1"/>
  <c r="D509" i="94" s="1"/>
  <c r="C16117" i="67" s="1"/>
  <c r="G508" i="94"/>
  <c r="O508" i="94" s="1"/>
  <c r="D508" i="94" s="1"/>
  <c r="C16116" i="67" s="1"/>
  <c r="G506" i="94"/>
  <c r="O506" i="94" s="1"/>
  <c r="D506" i="94" s="1"/>
  <c r="C16114" i="67" s="1"/>
  <c r="G504" i="94"/>
  <c r="O504" i="94" s="1"/>
  <c r="D504" i="94" s="1"/>
  <c r="C16112" i="67" s="1"/>
  <c r="G503" i="94"/>
  <c r="O503" i="94" s="1"/>
  <c r="D503" i="94" s="1"/>
  <c r="C16111" i="67" s="1"/>
  <c r="G487" i="94"/>
  <c r="O487" i="94" s="1"/>
  <c r="D487" i="94" s="1"/>
  <c r="C16095" i="67" s="1"/>
  <c r="G486" i="94"/>
  <c r="O486" i="94" s="1"/>
  <c r="D486" i="94" s="1"/>
  <c r="C16094" i="67" s="1"/>
  <c r="G485" i="94"/>
  <c r="O485" i="94" s="1"/>
  <c r="D485" i="94" s="1"/>
  <c r="C16093" i="67" s="1"/>
  <c r="G484" i="94"/>
  <c r="O484" i="94" s="1"/>
  <c r="D484" i="94" s="1"/>
  <c r="C16092" i="67" s="1"/>
  <c r="G483" i="94"/>
  <c r="O483" i="94" s="1"/>
  <c r="D483" i="94" s="1"/>
  <c r="C16091" i="67" s="1"/>
  <c r="G481" i="94"/>
  <c r="O481" i="94" s="1"/>
  <c r="D481" i="94" s="1"/>
  <c r="C16089" i="67" s="1"/>
  <c r="G480" i="94"/>
  <c r="O480" i="94" s="1"/>
  <c r="D480" i="94" s="1"/>
  <c r="C16088" i="67" s="1"/>
  <c r="G475" i="94"/>
  <c r="O475" i="94" s="1"/>
  <c r="D475" i="94" s="1"/>
  <c r="C16083" i="67" s="1"/>
  <c r="G474" i="94"/>
  <c r="O474" i="94" s="1"/>
  <c r="D474" i="94" s="1"/>
  <c r="C16082" i="67" s="1"/>
  <c r="G473" i="94"/>
  <c r="O473" i="94" s="1"/>
  <c r="D473" i="94" s="1"/>
  <c r="C16081" i="67" s="1"/>
  <c r="G469" i="94"/>
  <c r="O469" i="94" s="1"/>
  <c r="D469" i="94" s="1"/>
  <c r="C16077" i="67" s="1"/>
  <c r="G468" i="94"/>
  <c r="O468" i="94" s="1"/>
  <c r="D468" i="94" s="1"/>
  <c r="C16076" i="67" s="1"/>
  <c r="G467" i="94"/>
  <c r="O467" i="94" s="1"/>
  <c r="D467" i="94" s="1"/>
  <c r="C16075" i="67" s="1"/>
  <c r="G466" i="94"/>
  <c r="O466" i="94" s="1"/>
  <c r="D466" i="94" s="1"/>
  <c r="C16074" i="67" s="1"/>
  <c r="G461" i="94"/>
  <c r="O461" i="94" s="1"/>
  <c r="D461" i="94" s="1"/>
  <c r="C16069" i="67" s="1"/>
  <c r="G460" i="94"/>
  <c r="O460" i="94" s="1"/>
  <c r="D460" i="94" s="1"/>
  <c r="C16068" i="67" s="1"/>
  <c r="G459" i="94"/>
  <c r="O459" i="94" s="1"/>
  <c r="D459" i="94" s="1"/>
  <c r="C16067" i="67" s="1"/>
  <c r="G458" i="94"/>
  <c r="O458" i="94" s="1"/>
  <c r="D458" i="94" s="1"/>
  <c r="C16066" i="67" s="1"/>
  <c r="G451" i="94"/>
  <c r="O451" i="94" s="1"/>
  <c r="D451" i="94" s="1"/>
  <c r="C16059" i="67" s="1"/>
  <c r="G450" i="94"/>
  <c r="O450" i="94" s="1"/>
  <c r="D450" i="94" s="1"/>
  <c r="C16058" i="67" s="1"/>
  <c r="G449" i="94"/>
  <c r="O449" i="94" s="1"/>
  <c r="D449" i="94" s="1"/>
  <c r="C16057" i="67" s="1"/>
  <c r="G448" i="94"/>
  <c r="O448" i="94" s="1"/>
  <c r="D448" i="94" s="1"/>
  <c r="C16056" i="67" s="1"/>
  <c r="G440" i="94"/>
  <c r="O440" i="94" s="1"/>
  <c r="D440" i="94" s="1"/>
  <c r="C16048" i="67" s="1"/>
  <c r="G439" i="94"/>
  <c r="O439" i="94" s="1"/>
  <c r="D439" i="94" s="1"/>
  <c r="C16047" i="67" s="1"/>
  <c r="G438" i="94"/>
  <c r="O438" i="94" s="1"/>
  <c r="D438" i="94" s="1"/>
  <c r="C16046" i="67" s="1"/>
  <c r="G434" i="94"/>
  <c r="O434" i="94" s="1"/>
  <c r="D434" i="94" s="1"/>
  <c r="C16042" i="67" s="1"/>
  <c r="G433" i="94"/>
  <c r="O433" i="94" s="1"/>
  <c r="D433" i="94" s="1"/>
  <c r="C16041" i="67" s="1"/>
  <c r="G432" i="94"/>
  <c r="O432" i="94" s="1"/>
  <c r="D432" i="94" s="1"/>
  <c r="C16040" i="67" s="1"/>
  <c r="G431" i="94"/>
  <c r="O431" i="94" s="1"/>
  <c r="D431" i="94" s="1"/>
  <c r="C16039" i="67" s="1"/>
  <c r="G426" i="94"/>
  <c r="O426" i="94" s="1"/>
  <c r="D426" i="94" s="1"/>
  <c r="C16034" i="67" s="1"/>
  <c r="G425" i="94"/>
  <c r="O425" i="94" s="1"/>
  <c r="D425" i="94" s="1"/>
  <c r="C16033" i="67" s="1"/>
  <c r="G424" i="94"/>
  <c r="O424" i="94" s="1"/>
  <c r="D424" i="94" s="1"/>
  <c r="C16032" i="67" s="1"/>
  <c r="G423" i="94"/>
  <c r="O423" i="94" s="1"/>
  <c r="D423" i="94" s="1"/>
  <c r="C16031" i="67" s="1"/>
  <c r="G416" i="94"/>
  <c r="O416" i="94" s="1"/>
  <c r="D416" i="94" s="1"/>
  <c r="C16024" i="67" s="1"/>
  <c r="G415" i="94"/>
  <c r="O415" i="94" s="1"/>
  <c r="D415" i="94" s="1"/>
  <c r="C16023" i="67" s="1"/>
  <c r="G414" i="94"/>
  <c r="O414" i="94" s="1"/>
  <c r="D414" i="94" s="1"/>
  <c r="C16022" i="67" s="1"/>
  <c r="G413" i="94"/>
  <c r="O413" i="94" s="1"/>
  <c r="D413" i="94" s="1"/>
  <c r="C16021" i="67" s="1"/>
  <c r="G407" i="94"/>
  <c r="O407" i="94" s="1"/>
  <c r="D407" i="94" s="1"/>
  <c r="C16015" i="67" s="1"/>
  <c r="G406" i="94"/>
  <c r="O406" i="94" s="1"/>
  <c r="D406" i="94" s="1"/>
  <c r="C16014" i="67" s="1"/>
  <c r="G405" i="94"/>
  <c r="O405" i="94" s="1"/>
  <c r="D405" i="94" s="1"/>
  <c r="C16013" i="67" s="1"/>
  <c r="G401" i="94"/>
  <c r="O401" i="94" s="1"/>
  <c r="D401" i="94" s="1"/>
  <c r="C16009" i="67" s="1"/>
  <c r="G400" i="94"/>
  <c r="O400" i="94" s="1"/>
  <c r="D400" i="94" s="1"/>
  <c r="C16008" i="67" s="1"/>
  <c r="G399" i="94"/>
  <c r="O399" i="94" s="1"/>
  <c r="D399" i="94" s="1"/>
  <c r="C16007" i="67" s="1"/>
  <c r="G398" i="94"/>
  <c r="O398" i="94" s="1"/>
  <c r="D398" i="94" s="1"/>
  <c r="C16006" i="67" s="1"/>
  <c r="G393" i="94"/>
  <c r="O393" i="94" s="1"/>
  <c r="D393" i="94" s="1"/>
  <c r="C16001" i="67" s="1"/>
  <c r="G392" i="94"/>
  <c r="O392" i="94" s="1"/>
  <c r="D392" i="94" s="1"/>
  <c r="C16000" i="67" s="1"/>
  <c r="G391" i="94"/>
  <c r="O391" i="94" s="1"/>
  <c r="D391" i="94" s="1"/>
  <c r="C15999" i="67" s="1"/>
  <c r="G390" i="94"/>
  <c r="O390" i="94" s="1"/>
  <c r="D390" i="94" s="1"/>
  <c r="C15998" i="67" s="1"/>
  <c r="G383" i="94"/>
  <c r="O383" i="94" s="1"/>
  <c r="D383" i="94" s="1"/>
  <c r="C15991" i="67" s="1"/>
  <c r="G382" i="94"/>
  <c r="O382" i="94" s="1"/>
  <c r="D382" i="94" s="1"/>
  <c r="C15990" i="67" s="1"/>
  <c r="G381" i="94"/>
  <c r="O381" i="94" s="1"/>
  <c r="D381" i="94" s="1"/>
  <c r="C15989" i="67" s="1"/>
  <c r="G380" i="94"/>
  <c r="O380" i="94" s="1"/>
  <c r="D380" i="94" s="1"/>
  <c r="C15988" i="67" s="1"/>
  <c r="G356" i="94"/>
  <c r="O356" i="94" s="1"/>
  <c r="D356" i="94" s="1"/>
  <c r="C15964" i="67" s="1"/>
  <c r="G355" i="94"/>
  <c r="O355" i="94" s="1"/>
  <c r="D355" i="94" s="1"/>
  <c r="C15963" i="67" s="1"/>
  <c r="G354" i="94"/>
  <c r="O354" i="94" s="1"/>
  <c r="D354" i="94" s="1"/>
  <c r="C15962" i="67" s="1"/>
  <c r="G352" i="94"/>
  <c r="O352" i="94" s="1"/>
  <c r="D352" i="94" s="1"/>
  <c r="C15960" i="67" s="1"/>
  <c r="G351" i="94"/>
  <c r="O351" i="94" s="1"/>
  <c r="D351" i="94" s="1"/>
  <c r="C15959" i="67" s="1"/>
  <c r="G350" i="94"/>
  <c r="O350" i="94" s="1"/>
  <c r="D350" i="94" s="1"/>
  <c r="C15958" i="67" s="1"/>
  <c r="G347" i="94"/>
  <c r="O347" i="94" s="1"/>
  <c r="D347" i="94" s="1"/>
  <c r="C15955" i="67" s="1"/>
  <c r="G346" i="94"/>
  <c r="O346" i="94" s="1"/>
  <c r="D346" i="94" s="1"/>
  <c r="C15954" i="67" s="1"/>
  <c r="G345" i="94"/>
  <c r="O345" i="94" s="1"/>
  <c r="D345" i="94" s="1"/>
  <c r="C15953" i="67" s="1"/>
  <c r="G336" i="94"/>
  <c r="O336" i="94" s="1"/>
  <c r="D336" i="94" s="1"/>
  <c r="C15944" i="67" s="1"/>
  <c r="G335" i="94"/>
  <c r="O335" i="94" s="1"/>
  <c r="D335" i="94" s="1"/>
  <c r="C15943" i="67" s="1"/>
  <c r="G332" i="94"/>
  <c r="O332" i="94" s="1"/>
  <c r="D332" i="94" s="1"/>
  <c r="C15940" i="67" s="1"/>
  <c r="G329" i="94"/>
  <c r="O329" i="94" s="1"/>
  <c r="D329" i="94" s="1"/>
  <c r="C15937" i="67" s="1"/>
  <c r="G328" i="94"/>
  <c r="O328" i="94" s="1"/>
  <c r="D328" i="94" s="1"/>
  <c r="C15936" i="67" s="1"/>
  <c r="G327" i="94"/>
  <c r="O327" i="94" s="1"/>
  <c r="D327" i="94" s="1"/>
  <c r="C15935" i="67" s="1"/>
  <c r="G315" i="94"/>
  <c r="O315" i="94" s="1"/>
  <c r="D315" i="94" s="1"/>
  <c r="C15923" i="67" s="1"/>
  <c r="G314" i="94"/>
  <c r="O314" i="94" s="1"/>
  <c r="D314" i="94" s="1"/>
  <c r="C15922" i="67" s="1"/>
  <c r="G313" i="94"/>
  <c r="O313" i="94" s="1"/>
  <c r="D313" i="94" s="1"/>
  <c r="C15921" i="67" s="1"/>
  <c r="G301" i="94"/>
  <c r="O301" i="94" s="1"/>
  <c r="D301" i="94" s="1"/>
  <c r="C15909" i="67" s="1"/>
  <c r="G300" i="94"/>
  <c r="O300" i="94" s="1"/>
  <c r="D300" i="94" s="1"/>
  <c r="C15908" i="67" s="1"/>
  <c r="G299" i="94"/>
  <c r="O299" i="94" s="1"/>
  <c r="D299" i="94" s="1"/>
  <c r="C15907" i="67" s="1"/>
  <c r="G284" i="94"/>
  <c r="O284" i="94" s="1"/>
  <c r="D284" i="94" s="1"/>
  <c r="C15892" i="67" s="1"/>
  <c r="G283" i="94"/>
  <c r="O283" i="94" s="1"/>
  <c r="D283" i="94" s="1"/>
  <c r="C15891" i="67" s="1"/>
  <c r="G282" i="94"/>
  <c r="O282" i="94" s="1"/>
  <c r="D282" i="94" s="1"/>
  <c r="C15890" i="67" s="1"/>
  <c r="G270" i="94"/>
  <c r="O270" i="94" s="1"/>
  <c r="D270" i="94" s="1"/>
  <c r="C15878" i="67" s="1"/>
  <c r="G269" i="94"/>
  <c r="O269" i="94" s="1"/>
  <c r="D269" i="94" s="1"/>
  <c r="C15877" i="67" s="1"/>
  <c r="G268" i="94"/>
  <c r="O268" i="94" s="1"/>
  <c r="D268" i="94" s="1"/>
  <c r="C15876" i="67" s="1"/>
  <c r="G256" i="94"/>
  <c r="O256" i="94" s="1"/>
  <c r="D256" i="94" s="1"/>
  <c r="C15864" i="67" s="1"/>
  <c r="G255" i="94"/>
  <c r="O255" i="94" s="1"/>
  <c r="D255" i="94" s="1"/>
  <c r="C15863" i="67" s="1"/>
  <c r="G254" i="94"/>
  <c r="O254" i="94" s="1"/>
  <c r="D254" i="94" s="1"/>
  <c r="C15862" i="67" s="1"/>
  <c r="G241" i="94"/>
  <c r="O241" i="94" s="1"/>
  <c r="D241" i="94" s="1"/>
  <c r="C15849" i="67" s="1"/>
  <c r="G240" i="94"/>
  <c r="O240" i="94" s="1"/>
  <c r="D240" i="94" s="1"/>
  <c r="C15848" i="67" s="1"/>
  <c r="G239" i="94"/>
  <c r="O239" i="94" s="1"/>
  <c r="D239" i="94" s="1"/>
  <c r="C15847" i="67" s="1"/>
  <c r="G227" i="94"/>
  <c r="O227" i="94" s="1"/>
  <c r="D227" i="94" s="1"/>
  <c r="C15835" i="67" s="1"/>
  <c r="G226" i="94"/>
  <c r="O226" i="94" s="1"/>
  <c r="D226" i="94" s="1"/>
  <c r="C15834" i="67" s="1"/>
  <c r="G225" i="94"/>
  <c r="O225" i="94" s="1"/>
  <c r="D225" i="94" s="1"/>
  <c r="C15833" i="67" s="1"/>
  <c r="G213" i="94"/>
  <c r="O213" i="94" s="1"/>
  <c r="D213" i="94" s="1"/>
  <c r="C15821" i="67" s="1"/>
  <c r="G212" i="94"/>
  <c r="O212" i="94" s="1"/>
  <c r="D212" i="94" s="1"/>
  <c r="C15820" i="67" s="1"/>
  <c r="G211" i="94"/>
  <c r="O211" i="94" s="1"/>
  <c r="D211" i="94" s="1"/>
  <c r="C15819" i="67" s="1"/>
  <c r="G196" i="94"/>
  <c r="O196" i="94" s="1"/>
  <c r="D196" i="94" s="1"/>
  <c r="C15804" i="67" s="1"/>
  <c r="G195" i="94"/>
  <c r="O195" i="94" s="1"/>
  <c r="D195" i="94" s="1"/>
  <c r="C15803" i="67" s="1"/>
  <c r="G194" i="94"/>
  <c r="O194" i="94" s="1"/>
  <c r="D194" i="94" s="1"/>
  <c r="C15802" i="67" s="1"/>
  <c r="G182" i="94"/>
  <c r="O182" i="94" s="1"/>
  <c r="D182" i="94" s="1"/>
  <c r="C15790" i="67" s="1"/>
  <c r="G181" i="94"/>
  <c r="O181" i="94" s="1"/>
  <c r="D181" i="94" s="1"/>
  <c r="C15789" i="67" s="1"/>
  <c r="G180" i="94"/>
  <c r="O180" i="94" s="1"/>
  <c r="D180" i="94" s="1"/>
  <c r="C15788" i="67" s="1"/>
  <c r="G168" i="94"/>
  <c r="O168" i="94" s="1"/>
  <c r="D168" i="94" s="1"/>
  <c r="C15776" i="67" s="1"/>
  <c r="G167" i="94"/>
  <c r="O167" i="94" s="1"/>
  <c r="D167" i="94" s="1"/>
  <c r="C15775" i="67" s="1"/>
  <c r="G166" i="94"/>
  <c r="O166" i="94" s="1"/>
  <c r="D166" i="94" s="1"/>
  <c r="C15774" i="67" s="1"/>
  <c r="G151" i="94"/>
  <c r="O151" i="94" s="1"/>
  <c r="D151" i="94" s="1"/>
  <c r="C15759" i="67" s="1"/>
  <c r="G150" i="94"/>
  <c r="O150" i="94" s="1"/>
  <c r="D150" i="94" s="1"/>
  <c r="C15758" i="67" s="1"/>
  <c r="G149" i="94"/>
  <c r="O149" i="94" s="1"/>
  <c r="D149" i="94" s="1"/>
  <c r="C15757" i="67" s="1"/>
  <c r="G137" i="94"/>
  <c r="O137" i="94" s="1"/>
  <c r="D137" i="94" s="1"/>
  <c r="C15745" i="67" s="1"/>
  <c r="G136" i="94"/>
  <c r="O136" i="94" s="1"/>
  <c r="D136" i="94" s="1"/>
  <c r="C15744" i="67" s="1"/>
  <c r="G135" i="94"/>
  <c r="O135" i="94" s="1"/>
  <c r="D135" i="94" s="1"/>
  <c r="C15743" i="67" s="1"/>
  <c r="G123" i="94"/>
  <c r="O123" i="94" s="1"/>
  <c r="D123" i="94" s="1"/>
  <c r="C15731" i="67" s="1"/>
  <c r="G122" i="94"/>
  <c r="O122" i="94" s="1"/>
  <c r="D122" i="94" s="1"/>
  <c r="C15730" i="67" s="1"/>
  <c r="G121" i="94"/>
  <c r="O121" i="94" s="1"/>
  <c r="D121" i="94" s="1"/>
  <c r="C15729" i="67" s="1"/>
  <c r="G108" i="94"/>
  <c r="O108" i="94" s="1"/>
  <c r="D108" i="94" s="1"/>
  <c r="C15716" i="67" s="1"/>
  <c r="G107" i="94"/>
  <c r="O107" i="94" s="1"/>
  <c r="D107" i="94" s="1"/>
  <c r="C15715" i="67" s="1"/>
  <c r="G106" i="94"/>
  <c r="O106" i="94" s="1"/>
  <c r="D106" i="94" s="1"/>
  <c r="C15714" i="67" s="1"/>
  <c r="G94" i="94"/>
  <c r="O94" i="94" s="1"/>
  <c r="D94" i="94" s="1"/>
  <c r="C15702" i="67" s="1"/>
  <c r="G93" i="94"/>
  <c r="O93" i="94" s="1"/>
  <c r="D93" i="94" s="1"/>
  <c r="C15701" i="67" s="1"/>
  <c r="G92" i="94"/>
  <c r="O92" i="94" s="1"/>
  <c r="D92" i="94" s="1"/>
  <c r="C15700" i="67" s="1"/>
  <c r="G80" i="94"/>
  <c r="O80" i="94" s="1"/>
  <c r="D80" i="94" s="1"/>
  <c r="C15688" i="67" s="1"/>
  <c r="G79" i="94"/>
  <c r="O79" i="94" s="1"/>
  <c r="D79" i="94" s="1"/>
  <c r="C15687" i="67" s="1"/>
  <c r="G78" i="94"/>
  <c r="O78" i="94" s="1"/>
  <c r="D78" i="94" s="1"/>
  <c r="C15686" i="67" s="1"/>
  <c r="G63" i="94"/>
  <c r="O63" i="94" s="1"/>
  <c r="D63" i="94" s="1"/>
  <c r="C15671" i="67" s="1"/>
  <c r="G62" i="94"/>
  <c r="O62" i="94" s="1"/>
  <c r="D62" i="94" s="1"/>
  <c r="C15670" i="67" s="1"/>
  <c r="G60" i="94"/>
  <c r="O60" i="94" s="1"/>
  <c r="D60" i="94" s="1"/>
  <c r="C15668" i="67" s="1"/>
  <c r="G59" i="94"/>
  <c r="O59" i="94" s="1"/>
  <c r="D59" i="94" s="1"/>
  <c r="C15667" i="67" s="1"/>
  <c r="G39" i="94"/>
  <c r="O39" i="94" s="1"/>
  <c r="D39" i="94" s="1"/>
  <c r="C15647" i="67" s="1"/>
  <c r="G38" i="94"/>
  <c r="O38" i="94" s="1"/>
  <c r="D38" i="94" s="1"/>
  <c r="C15646" i="67" s="1"/>
  <c r="G37" i="94"/>
  <c r="O37" i="94" s="1"/>
  <c r="D37" i="94" s="1"/>
  <c r="C15645" i="67" s="1"/>
  <c r="G35" i="94"/>
  <c r="O35" i="94" s="1"/>
  <c r="D35" i="94" s="1"/>
  <c r="C15643" i="67" s="1"/>
  <c r="G34" i="94"/>
  <c r="O34" i="94" s="1"/>
  <c r="D34" i="94" s="1"/>
  <c r="C15642" i="67" s="1"/>
  <c r="G33" i="94"/>
  <c r="O33" i="94" s="1"/>
  <c r="D33" i="94" s="1"/>
  <c r="C15641" i="67" s="1"/>
  <c r="G30" i="94"/>
  <c r="O30" i="94" s="1"/>
  <c r="D30" i="94" s="1"/>
  <c r="C15638" i="67" s="1"/>
  <c r="G29" i="94"/>
  <c r="O29" i="94" s="1"/>
  <c r="D29" i="94" s="1"/>
  <c r="C15637" i="67" s="1"/>
  <c r="G28" i="94"/>
  <c r="O28" i="94" s="1"/>
  <c r="D28" i="94" s="1"/>
  <c r="C15636" i="67" s="1"/>
  <c r="G8" i="94"/>
  <c r="O8" i="94" s="1"/>
  <c r="D8" i="94" s="1"/>
  <c r="C15616" i="67" s="1"/>
  <c r="G5" i="94"/>
  <c r="O5" i="94" s="1"/>
  <c r="D5" i="94" s="1"/>
  <c r="C15613" i="67" s="1"/>
  <c r="G4" i="94"/>
  <c r="O4" i="94" s="1"/>
  <c r="D4" i="94" s="1"/>
  <c r="C15612" i="67" s="1"/>
  <c r="G2" i="94"/>
  <c r="O2" i="94" s="1"/>
  <c r="D2" i="94" s="1"/>
  <c r="C15610" i="67" s="1"/>
  <c r="C17671" i="67" l="1"/>
  <c r="O532" i="95"/>
  <c r="D532" i="95" s="1"/>
  <c r="C18164" i="67" s="1"/>
  <c r="O520" i="94"/>
  <c r="D520" i="94" s="1"/>
  <c r="C16128" i="67" s="1"/>
  <c r="O523" i="94"/>
  <c r="D523" i="94" s="1"/>
  <c r="C16131" i="67" s="1"/>
  <c r="O527" i="95"/>
  <c r="D527" i="95" s="1"/>
  <c r="C18159" i="67" s="1"/>
  <c r="O595" i="95"/>
  <c r="D595" i="95" s="1"/>
  <c r="C18227" i="67" s="1"/>
  <c r="O538" i="94"/>
  <c r="D538" i="94" s="1"/>
  <c r="C16146" i="67" s="1"/>
  <c r="O523" i="95"/>
  <c r="D523" i="95" s="1"/>
  <c r="C18155" i="67" s="1"/>
  <c r="O537" i="95"/>
  <c r="D537" i="95" s="1"/>
  <c r="C18169" i="67" s="1"/>
  <c r="O537" i="94"/>
  <c r="D537" i="94" s="1"/>
  <c r="C16145" i="67" s="1"/>
  <c r="O516" i="94"/>
  <c r="D516" i="94" s="1"/>
  <c r="C16124" i="67" s="1"/>
  <c r="O516" i="95"/>
  <c r="D516" i="95" s="1"/>
  <c r="C18148" i="67" s="1"/>
  <c r="O596" i="94"/>
  <c r="D596" i="94" s="1"/>
  <c r="C16204" i="67" s="1"/>
  <c r="O520" i="95"/>
  <c r="D520" i="95" s="1"/>
  <c r="C18152" i="67" s="1"/>
  <c r="O538" i="95"/>
  <c r="D538" i="95" s="1"/>
  <c r="C18170" i="67" s="1"/>
  <c r="O544" i="95"/>
  <c r="D544" i="95" s="1"/>
  <c r="C18176" i="67" s="1"/>
  <c r="O596" i="95"/>
  <c r="D596" i="95" s="1"/>
  <c r="C18228" i="67" s="1"/>
  <c r="O527" i="94"/>
  <c r="D527" i="94" s="1"/>
  <c r="C16135" i="67" s="1"/>
  <c r="O595" i="94"/>
  <c r="D595" i="94" s="1"/>
  <c r="C16203" i="67" s="1"/>
  <c r="O532" i="94"/>
  <c r="D532" i="94" s="1"/>
  <c r="C16140" i="67" s="1"/>
  <c r="O544" i="94"/>
  <c r="D544" i="94" s="1"/>
  <c r="C16152" i="67" s="1"/>
  <c r="I596" i="93"/>
  <c r="G596" i="93"/>
  <c r="K595" i="93"/>
  <c r="I595" i="93"/>
  <c r="G595" i="93"/>
  <c r="G593" i="93"/>
  <c r="O593" i="93" s="1"/>
  <c r="D593" i="93" s="1"/>
  <c r="C13403" i="67" s="1"/>
  <c r="G592" i="93"/>
  <c r="O592" i="93" s="1"/>
  <c r="D592" i="93" s="1"/>
  <c r="C13402" i="67" s="1"/>
  <c r="G577" i="93"/>
  <c r="O577" i="93" s="1"/>
  <c r="D577" i="93" s="1"/>
  <c r="C13387" i="67" s="1"/>
  <c r="G576" i="93"/>
  <c r="O576" i="93" s="1"/>
  <c r="D576" i="93" s="1"/>
  <c r="C13386" i="67" s="1"/>
  <c r="G566" i="93"/>
  <c r="O566" i="93" s="1"/>
  <c r="D566" i="93" s="1"/>
  <c r="C13376" i="67" s="1"/>
  <c r="G565" i="93"/>
  <c r="O565" i="93" s="1"/>
  <c r="D565" i="93" s="1"/>
  <c r="C13375" i="67" s="1"/>
  <c r="G564" i="93"/>
  <c r="O564" i="93" s="1"/>
  <c r="D564" i="93" s="1"/>
  <c r="C13374" i="67" s="1"/>
  <c r="G562" i="93"/>
  <c r="O562" i="93" s="1"/>
  <c r="D562" i="93" s="1"/>
  <c r="C13372" i="67" s="1"/>
  <c r="G561" i="93"/>
  <c r="O561" i="93" s="1"/>
  <c r="D561" i="93" s="1"/>
  <c r="C13371" i="67" s="1"/>
  <c r="G560" i="93"/>
  <c r="O560" i="93" s="1"/>
  <c r="D560" i="93" s="1"/>
  <c r="C13370" i="67" s="1"/>
  <c r="G557" i="93"/>
  <c r="O557" i="93" s="1"/>
  <c r="D557" i="93" s="1"/>
  <c r="C13367" i="67" s="1"/>
  <c r="G556" i="93"/>
  <c r="O556" i="93" s="1"/>
  <c r="D556" i="93" s="1"/>
  <c r="C13366" i="67" s="1"/>
  <c r="G555" i="93"/>
  <c r="O555" i="93" s="1"/>
  <c r="D555" i="93" s="1"/>
  <c r="C13365" i="67" s="1"/>
  <c r="G547" i="93"/>
  <c r="O547" i="93" s="1"/>
  <c r="D547" i="93" s="1"/>
  <c r="C13357" i="67" s="1"/>
  <c r="G546" i="93"/>
  <c r="O546" i="93" s="1"/>
  <c r="D546" i="93" s="1"/>
  <c r="C13356" i="67" s="1"/>
  <c r="I544" i="93"/>
  <c r="G544" i="93"/>
  <c r="G541" i="93"/>
  <c r="O541" i="93" s="1"/>
  <c r="D541" i="93" s="1"/>
  <c r="C13351" i="67" s="1"/>
  <c r="G540" i="93"/>
  <c r="O540" i="93" s="1"/>
  <c r="D540" i="93" s="1"/>
  <c r="C13350" i="67" s="1"/>
  <c r="I538" i="93"/>
  <c r="G538" i="93"/>
  <c r="I537" i="93"/>
  <c r="G537" i="93"/>
  <c r="I532" i="93"/>
  <c r="G532" i="93"/>
  <c r="I527" i="93"/>
  <c r="G527" i="93"/>
  <c r="G526" i="93"/>
  <c r="O526" i="93" s="1"/>
  <c r="D526" i="93" s="1"/>
  <c r="C13336" i="67" s="1"/>
  <c r="G525" i="93"/>
  <c r="O525" i="93" s="1"/>
  <c r="D525" i="93" s="1"/>
  <c r="C13335" i="67" s="1"/>
  <c r="G524" i="93"/>
  <c r="O524" i="93" s="1"/>
  <c r="D524" i="93" s="1"/>
  <c r="C13334" i="67" s="1"/>
  <c r="I523" i="93"/>
  <c r="G523" i="93"/>
  <c r="G522" i="93"/>
  <c r="O522" i="93" s="1"/>
  <c r="D522" i="93" s="1"/>
  <c r="C13332" i="67" s="1"/>
  <c r="G521" i="93"/>
  <c r="O521" i="93" s="1"/>
  <c r="D521" i="93" s="1"/>
  <c r="C13331" i="67" s="1"/>
  <c r="I520" i="93"/>
  <c r="G520" i="93"/>
  <c r="G519" i="93"/>
  <c r="O519" i="93" s="1"/>
  <c r="D519" i="93" s="1"/>
  <c r="C13329" i="67" s="1"/>
  <c r="G518" i="93"/>
  <c r="O518" i="93" s="1"/>
  <c r="D518" i="93" s="1"/>
  <c r="C13328" i="67" s="1"/>
  <c r="G517" i="93"/>
  <c r="O517" i="93" s="1"/>
  <c r="D517" i="93" s="1"/>
  <c r="C13327" i="67" s="1"/>
  <c r="I516" i="93"/>
  <c r="G516" i="93"/>
  <c r="G515" i="93"/>
  <c r="O515" i="93" s="1"/>
  <c r="D515" i="93" s="1"/>
  <c r="C13325" i="67" s="1"/>
  <c r="G514" i="93"/>
  <c r="O514" i="93" s="1"/>
  <c r="D514" i="93" s="1"/>
  <c r="C13324" i="67" s="1"/>
  <c r="G513" i="93"/>
  <c r="O513" i="93" s="1"/>
  <c r="D513" i="93" s="1"/>
  <c r="C13323" i="67" s="1"/>
  <c r="G511" i="93"/>
  <c r="O511" i="93" s="1"/>
  <c r="D511" i="93" s="1"/>
  <c r="C13321" i="67" s="1"/>
  <c r="G509" i="93"/>
  <c r="O509" i="93" s="1"/>
  <c r="D509" i="93" s="1"/>
  <c r="C13319" i="67" s="1"/>
  <c r="G508" i="93"/>
  <c r="O508" i="93" s="1"/>
  <c r="D508" i="93" s="1"/>
  <c r="C13318" i="67" s="1"/>
  <c r="G506" i="93"/>
  <c r="O506" i="93" s="1"/>
  <c r="D506" i="93" s="1"/>
  <c r="C13316" i="67" s="1"/>
  <c r="G504" i="93"/>
  <c r="O504" i="93" s="1"/>
  <c r="D504" i="93" s="1"/>
  <c r="C13314" i="67" s="1"/>
  <c r="G503" i="93"/>
  <c r="O503" i="93" s="1"/>
  <c r="D503" i="93" s="1"/>
  <c r="C13313" i="67" s="1"/>
  <c r="G487" i="93"/>
  <c r="O487" i="93" s="1"/>
  <c r="D487" i="93" s="1"/>
  <c r="C13297" i="67" s="1"/>
  <c r="G486" i="93"/>
  <c r="O486" i="93" s="1"/>
  <c r="D486" i="93" s="1"/>
  <c r="C13296" i="67" s="1"/>
  <c r="G485" i="93"/>
  <c r="O485" i="93" s="1"/>
  <c r="D485" i="93" s="1"/>
  <c r="C13295" i="67" s="1"/>
  <c r="G484" i="93"/>
  <c r="O484" i="93" s="1"/>
  <c r="D484" i="93" s="1"/>
  <c r="C13294" i="67" s="1"/>
  <c r="G483" i="93"/>
  <c r="O483" i="93" s="1"/>
  <c r="D483" i="93" s="1"/>
  <c r="C13293" i="67" s="1"/>
  <c r="G481" i="93"/>
  <c r="O481" i="93" s="1"/>
  <c r="D481" i="93" s="1"/>
  <c r="C13291" i="67" s="1"/>
  <c r="G480" i="93"/>
  <c r="O480" i="93" s="1"/>
  <c r="D480" i="93" s="1"/>
  <c r="C13290" i="67" s="1"/>
  <c r="G475" i="93"/>
  <c r="O475" i="93" s="1"/>
  <c r="D475" i="93" s="1"/>
  <c r="C13285" i="67" s="1"/>
  <c r="G474" i="93"/>
  <c r="O474" i="93" s="1"/>
  <c r="D474" i="93" s="1"/>
  <c r="C13284" i="67" s="1"/>
  <c r="G473" i="93"/>
  <c r="O473" i="93" s="1"/>
  <c r="D473" i="93" s="1"/>
  <c r="C13283" i="67" s="1"/>
  <c r="G469" i="93"/>
  <c r="O469" i="93" s="1"/>
  <c r="D469" i="93" s="1"/>
  <c r="C13279" i="67" s="1"/>
  <c r="G468" i="93"/>
  <c r="O468" i="93" s="1"/>
  <c r="D468" i="93" s="1"/>
  <c r="C13278" i="67" s="1"/>
  <c r="G467" i="93"/>
  <c r="O467" i="93" s="1"/>
  <c r="D467" i="93" s="1"/>
  <c r="C13277" i="67" s="1"/>
  <c r="G466" i="93"/>
  <c r="O466" i="93" s="1"/>
  <c r="D466" i="93" s="1"/>
  <c r="C13276" i="67" s="1"/>
  <c r="G461" i="93"/>
  <c r="O461" i="93" s="1"/>
  <c r="D461" i="93" s="1"/>
  <c r="C13271" i="67" s="1"/>
  <c r="G460" i="93"/>
  <c r="O460" i="93" s="1"/>
  <c r="D460" i="93" s="1"/>
  <c r="C13270" i="67" s="1"/>
  <c r="G459" i="93"/>
  <c r="O459" i="93" s="1"/>
  <c r="D459" i="93" s="1"/>
  <c r="C13269" i="67" s="1"/>
  <c r="G458" i="93"/>
  <c r="O458" i="93" s="1"/>
  <c r="D458" i="93" s="1"/>
  <c r="C13268" i="67" s="1"/>
  <c r="G451" i="93"/>
  <c r="O451" i="93" s="1"/>
  <c r="D451" i="93" s="1"/>
  <c r="C13261" i="67" s="1"/>
  <c r="G450" i="93"/>
  <c r="O450" i="93" s="1"/>
  <c r="D450" i="93" s="1"/>
  <c r="C13260" i="67" s="1"/>
  <c r="G449" i="93"/>
  <c r="O449" i="93" s="1"/>
  <c r="D449" i="93" s="1"/>
  <c r="C13259" i="67" s="1"/>
  <c r="G448" i="93"/>
  <c r="O448" i="93" s="1"/>
  <c r="D448" i="93" s="1"/>
  <c r="C13258" i="67" s="1"/>
  <c r="G440" i="93"/>
  <c r="O440" i="93" s="1"/>
  <c r="D440" i="93" s="1"/>
  <c r="C13250" i="67" s="1"/>
  <c r="G439" i="93"/>
  <c r="O439" i="93" s="1"/>
  <c r="D439" i="93" s="1"/>
  <c r="C13249" i="67" s="1"/>
  <c r="G438" i="93"/>
  <c r="O438" i="93" s="1"/>
  <c r="D438" i="93" s="1"/>
  <c r="C13248" i="67" s="1"/>
  <c r="G434" i="93"/>
  <c r="O434" i="93" s="1"/>
  <c r="D434" i="93" s="1"/>
  <c r="C13244" i="67" s="1"/>
  <c r="G433" i="93"/>
  <c r="O433" i="93" s="1"/>
  <c r="D433" i="93" s="1"/>
  <c r="C13243" i="67" s="1"/>
  <c r="G432" i="93"/>
  <c r="O432" i="93" s="1"/>
  <c r="D432" i="93" s="1"/>
  <c r="C13242" i="67" s="1"/>
  <c r="G431" i="93"/>
  <c r="O431" i="93" s="1"/>
  <c r="D431" i="93" s="1"/>
  <c r="C13241" i="67" s="1"/>
  <c r="G426" i="93"/>
  <c r="O426" i="93" s="1"/>
  <c r="D426" i="93" s="1"/>
  <c r="C13236" i="67" s="1"/>
  <c r="G425" i="93"/>
  <c r="O425" i="93" s="1"/>
  <c r="D425" i="93" s="1"/>
  <c r="C13235" i="67" s="1"/>
  <c r="G424" i="93"/>
  <c r="O424" i="93" s="1"/>
  <c r="D424" i="93" s="1"/>
  <c r="C13234" i="67" s="1"/>
  <c r="G423" i="93"/>
  <c r="O423" i="93" s="1"/>
  <c r="D423" i="93" s="1"/>
  <c r="C13233" i="67" s="1"/>
  <c r="G416" i="93"/>
  <c r="O416" i="93" s="1"/>
  <c r="D416" i="93" s="1"/>
  <c r="C13226" i="67" s="1"/>
  <c r="G415" i="93"/>
  <c r="O415" i="93" s="1"/>
  <c r="D415" i="93" s="1"/>
  <c r="C13225" i="67" s="1"/>
  <c r="G414" i="93"/>
  <c r="O414" i="93" s="1"/>
  <c r="D414" i="93" s="1"/>
  <c r="C13224" i="67" s="1"/>
  <c r="G413" i="93"/>
  <c r="O413" i="93" s="1"/>
  <c r="D413" i="93" s="1"/>
  <c r="C13223" i="67" s="1"/>
  <c r="G407" i="93"/>
  <c r="O407" i="93" s="1"/>
  <c r="D407" i="93" s="1"/>
  <c r="C13217" i="67" s="1"/>
  <c r="G406" i="93"/>
  <c r="O406" i="93" s="1"/>
  <c r="D406" i="93" s="1"/>
  <c r="C13216" i="67" s="1"/>
  <c r="G405" i="93"/>
  <c r="O405" i="93" s="1"/>
  <c r="D405" i="93" s="1"/>
  <c r="C13215" i="67" s="1"/>
  <c r="G401" i="93"/>
  <c r="O401" i="93" s="1"/>
  <c r="D401" i="93" s="1"/>
  <c r="C13211" i="67" s="1"/>
  <c r="G400" i="93"/>
  <c r="O400" i="93" s="1"/>
  <c r="D400" i="93" s="1"/>
  <c r="C13210" i="67" s="1"/>
  <c r="G399" i="93"/>
  <c r="O399" i="93" s="1"/>
  <c r="D399" i="93" s="1"/>
  <c r="C13209" i="67" s="1"/>
  <c r="G398" i="93"/>
  <c r="O398" i="93" s="1"/>
  <c r="D398" i="93" s="1"/>
  <c r="C13208" i="67" s="1"/>
  <c r="G393" i="93"/>
  <c r="O393" i="93" s="1"/>
  <c r="D393" i="93" s="1"/>
  <c r="C13203" i="67" s="1"/>
  <c r="G392" i="93"/>
  <c r="O392" i="93" s="1"/>
  <c r="D392" i="93" s="1"/>
  <c r="C13202" i="67" s="1"/>
  <c r="G391" i="93"/>
  <c r="O391" i="93" s="1"/>
  <c r="D391" i="93" s="1"/>
  <c r="C13201" i="67" s="1"/>
  <c r="G390" i="93"/>
  <c r="O390" i="93" s="1"/>
  <c r="D390" i="93" s="1"/>
  <c r="C13200" i="67" s="1"/>
  <c r="G383" i="93"/>
  <c r="O383" i="93" s="1"/>
  <c r="D383" i="93" s="1"/>
  <c r="C13193" i="67" s="1"/>
  <c r="G382" i="93"/>
  <c r="O382" i="93" s="1"/>
  <c r="D382" i="93" s="1"/>
  <c r="C13192" i="67" s="1"/>
  <c r="G381" i="93"/>
  <c r="O381" i="93" s="1"/>
  <c r="D381" i="93" s="1"/>
  <c r="C13191" i="67" s="1"/>
  <c r="G380" i="93"/>
  <c r="O380" i="93" s="1"/>
  <c r="D380" i="93" s="1"/>
  <c r="C13190" i="67" s="1"/>
  <c r="G356" i="93"/>
  <c r="O356" i="93" s="1"/>
  <c r="D356" i="93" s="1"/>
  <c r="C13166" i="67" s="1"/>
  <c r="G355" i="93"/>
  <c r="O355" i="93" s="1"/>
  <c r="D355" i="93" s="1"/>
  <c r="C13165" i="67" s="1"/>
  <c r="G354" i="93"/>
  <c r="O354" i="93" s="1"/>
  <c r="D354" i="93" s="1"/>
  <c r="C13164" i="67" s="1"/>
  <c r="G352" i="93"/>
  <c r="O352" i="93" s="1"/>
  <c r="D352" i="93" s="1"/>
  <c r="C13162" i="67" s="1"/>
  <c r="G351" i="93"/>
  <c r="O351" i="93" s="1"/>
  <c r="D351" i="93" s="1"/>
  <c r="C13161" i="67" s="1"/>
  <c r="G350" i="93"/>
  <c r="O350" i="93" s="1"/>
  <c r="D350" i="93" s="1"/>
  <c r="C13160" i="67" s="1"/>
  <c r="G347" i="93"/>
  <c r="O347" i="93" s="1"/>
  <c r="D347" i="93" s="1"/>
  <c r="C13157" i="67" s="1"/>
  <c r="G346" i="93"/>
  <c r="O346" i="93" s="1"/>
  <c r="D346" i="93" s="1"/>
  <c r="C13156" i="67" s="1"/>
  <c r="G345" i="93"/>
  <c r="O345" i="93" s="1"/>
  <c r="D345" i="93" s="1"/>
  <c r="C13155" i="67" s="1"/>
  <c r="G336" i="93"/>
  <c r="O336" i="93" s="1"/>
  <c r="D336" i="93" s="1"/>
  <c r="C13146" i="67" s="1"/>
  <c r="G335" i="93"/>
  <c r="O335" i="93" s="1"/>
  <c r="D335" i="93" s="1"/>
  <c r="C13145" i="67" s="1"/>
  <c r="G332" i="93"/>
  <c r="O332" i="93" s="1"/>
  <c r="D332" i="93" s="1"/>
  <c r="C13142" i="67" s="1"/>
  <c r="G329" i="93"/>
  <c r="O329" i="93" s="1"/>
  <c r="D329" i="93" s="1"/>
  <c r="C13139" i="67" s="1"/>
  <c r="G328" i="93"/>
  <c r="O328" i="93" s="1"/>
  <c r="D328" i="93" s="1"/>
  <c r="C13138" i="67" s="1"/>
  <c r="G327" i="93"/>
  <c r="O327" i="93" s="1"/>
  <c r="D327" i="93" s="1"/>
  <c r="C13137" i="67" s="1"/>
  <c r="G315" i="93"/>
  <c r="O315" i="93" s="1"/>
  <c r="D315" i="93" s="1"/>
  <c r="C13125" i="67" s="1"/>
  <c r="G314" i="93"/>
  <c r="O314" i="93" s="1"/>
  <c r="D314" i="93" s="1"/>
  <c r="C13124" i="67" s="1"/>
  <c r="G313" i="93"/>
  <c r="O313" i="93" s="1"/>
  <c r="D313" i="93" s="1"/>
  <c r="C13123" i="67" s="1"/>
  <c r="G301" i="93"/>
  <c r="O301" i="93" s="1"/>
  <c r="D301" i="93" s="1"/>
  <c r="C13111" i="67" s="1"/>
  <c r="G300" i="93"/>
  <c r="O300" i="93" s="1"/>
  <c r="D300" i="93" s="1"/>
  <c r="C13110" i="67" s="1"/>
  <c r="G299" i="93"/>
  <c r="O299" i="93" s="1"/>
  <c r="D299" i="93" s="1"/>
  <c r="C13109" i="67" s="1"/>
  <c r="G284" i="93"/>
  <c r="O284" i="93" s="1"/>
  <c r="D284" i="93" s="1"/>
  <c r="C13094" i="67" s="1"/>
  <c r="G283" i="93"/>
  <c r="O283" i="93" s="1"/>
  <c r="D283" i="93" s="1"/>
  <c r="C13093" i="67" s="1"/>
  <c r="G282" i="93"/>
  <c r="O282" i="93" s="1"/>
  <c r="D282" i="93" s="1"/>
  <c r="C13092" i="67" s="1"/>
  <c r="G270" i="93"/>
  <c r="O270" i="93" s="1"/>
  <c r="D270" i="93" s="1"/>
  <c r="C13080" i="67" s="1"/>
  <c r="G269" i="93"/>
  <c r="O269" i="93" s="1"/>
  <c r="D269" i="93" s="1"/>
  <c r="C13079" i="67" s="1"/>
  <c r="G268" i="93"/>
  <c r="O268" i="93" s="1"/>
  <c r="D268" i="93" s="1"/>
  <c r="C13078" i="67" s="1"/>
  <c r="G256" i="93"/>
  <c r="O256" i="93" s="1"/>
  <c r="D256" i="93" s="1"/>
  <c r="C13066" i="67" s="1"/>
  <c r="G255" i="93"/>
  <c r="O255" i="93" s="1"/>
  <c r="D255" i="93" s="1"/>
  <c r="C13065" i="67" s="1"/>
  <c r="G254" i="93"/>
  <c r="O254" i="93" s="1"/>
  <c r="D254" i="93" s="1"/>
  <c r="C13064" i="67" s="1"/>
  <c r="G241" i="93"/>
  <c r="O241" i="93" s="1"/>
  <c r="D241" i="93" s="1"/>
  <c r="C13051" i="67" s="1"/>
  <c r="G240" i="93"/>
  <c r="O240" i="93" s="1"/>
  <c r="D240" i="93" s="1"/>
  <c r="C13050" i="67" s="1"/>
  <c r="G239" i="93"/>
  <c r="O239" i="93" s="1"/>
  <c r="D239" i="93" s="1"/>
  <c r="C13049" i="67" s="1"/>
  <c r="G227" i="93"/>
  <c r="O227" i="93" s="1"/>
  <c r="D227" i="93" s="1"/>
  <c r="C13037" i="67" s="1"/>
  <c r="G226" i="93"/>
  <c r="O226" i="93" s="1"/>
  <c r="D226" i="93" s="1"/>
  <c r="C13036" i="67" s="1"/>
  <c r="G225" i="93"/>
  <c r="O225" i="93" s="1"/>
  <c r="D225" i="93" s="1"/>
  <c r="C13035" i="67" s="1"/>
  <c r="G213" i="93"/>
  <c r="O213" i="93" s="1"/>
  <c r="D213" i="93" s="1"/>
  <c r="C13023" i="67" s="1"/>
  <c r="G212" i="93"/>
  <c r="O212" i="93" s="1"/>
  <c r="D212" i="93" s="1"/>
  <c r="C13022" i="67" s="1"/>
  <c r="G211" i="93"/>
  <c r="O211" i="93" s="1"/>
  <c r="D211" i="93" s="1"/>
  <c r="C13021" i="67" s="1"/>
  <c r="G196" i="93"/>
  <c r="O196" i="93" s="1"/>
  <c r="D196" i="93" s="1"/>
  <c r="C13006" i="67" s="1"/>
  <c r="G195" i="93"/>
  <c r="O195" i="93" s="1"/>
  <c r="D195" i="93" s="1"/>
  <c r="C13005" i="67" s="1"/>
  <c r="G194" i="93"/>
  <c r="O194" i="93" s="1"/>
  <c r="D194" i="93" s="1"/>
  <c r="C13004" i="67" s="1"/>
  <c r="G182" i="93"/>
  <c r="O182" i="93" s="1"/>
  <c r="D182" i="93" s="1"/>
  <c r="C12992" i="67" s="1"/>
  <c r="G181" i="93"/>
  <c r="O181" i="93" s="1"/>
  <c r="D181" i="93" s="1"/>
  <c r="C12991" i="67" s="1"/>
  <c r="G180" i="93"/>
  <c r="O180" i="93" s="1"/>
  <c r="D180" i="93" s="1"/>
  <c r="C12990" i="67" s="1"/>
  <c r="G168" i="93"/>
  <c r="O168" i="93" s="1"/>
  <c r="D168" i="93" s="1"/>
  <c r="C12978" i="67" s="1"/>
  <c r="G167" i="93"/>
  <c r="O167" i="93" s="1"/>
  <c r="D167" i="93" s="1"/>
  <c r="C12977" i="67" s="1"/>
  <c r="G166" i="93"/>
  <c r="O166" i="93" s="1"/>
  <c r="D166" i="93" s="1"/>
  <c r="C12976" i="67" s="1"/>
  <c r="G151" i="93"/>
  <c r="O151" i="93" s="1"/>
  <c r="D151" i="93" s="1"/>
  <c r="C12961" i="67" s="1"/>
  <c r="G150" i="93"/>
  <c r="O150" i="93" s="1"/>
  <c r="D150" i="93" s="1"/>
  <c r="C12960" i="67" s="1"/>
  <c r="G149" i="93"/>
  <c r="O149" i="93" s="1"/>
  <c r="D149" i="93" s="1"/>
  <c r="C12959" i="67" s="1"/>
  <c r="G137" i="93"/>
  <c r="O137" i="93" s="1"/>
  <c r="D137" i="93" s="1"/>
  <c r="C12947" i="67" s="1"/>
  <c r="G136" i="93"/>
  <c r="O136" i="93" s="1"/>
  <c r="D136" i="93" s="1"/>
  <c r="C12946" i="67" s="1"/>
  <c r="G135" i="93"/>
  <c r="O135" i="93" s="1"/>
  <c r="D135" i="93" s="1"/>
  <c r="C12945" i="67" s="1"/>
  <c r="G123" i="93"/>
  <c r="O123" i="93" s="1"/>
  <c r="D123" i="93" s="1"/>
  <c r="C12933" i="67" s="1"/>
  <c r="G122" i="93"/>
  <c r="O122" i="93" s="1"/>
  <c r="D122" i="93" s="1"/>
  <c r="C12932" i="67" s="1"/>
  <c r="G121" i="93"/>
  <c r="O121" i="93" s="1"/>
  <c r="D121" i="93" s="1"/>
  <c r="C12931" i="67" s="1"/>
  <c r="G108" i="93"/>
  <c r="O108" i="93" s="1"/>
  <c r="D108" i="93" s="1"/>
  <c r="C12918" i="67" s="1"/>
  <c r="G107" i="93"/>
  <c r="O107" i="93" s="1"/>
  <c r="D107" i="93" s="1"/>
  <c r="C12917" i="67" s="1"/>
  <c r="G106" i="93"/>
  <c r="O106" i="93" s="1"/>
  <c r="D106" i="93" s="1"/>
  <c r="C12916" i="67" s="1"/>
  <c r="G94" i="93"/>
  <c r="O94" i="93" s="1"/>
  <c r="D94" i="93" s="1"/>
  <c r="C12904" i="67" s="1"/>
  <c r="G93" i="93"/>
  <c r="O93" i="93" s="1"/>
  <c r="D93" i="93" s="1"/>
  <c r="C12903" i="67" s="1"/>
  <c r="G92" i="93"/>
  <c r="O92" i="93" s="1"/>
  <c r="D92" i="93" s="1"/>
  <c r="C12902" i="67" s="1"/>
  <c r="G80" i="93"/>
  <c r="O80" i="93" s="1"/>
  <c r="D80" i="93" s="1"/>
  <c r="C12890" i="67" s="1"/>
  <c r="G79" i="93"/>
  <c r="O79" i="93" s="1"/>
  <c r="D79" i="93" s="1"/>
  <c r="C12889" i="67" s="1"/>
  <c r="G78" i="93"/>
  <c r="O78" i="93" s="1"/>
  <c r="D78" i="93" s="1"/>
  <c r="C12888" i="67" s="1"/>
  <c r="G63" i="93"/>
  <c r="O63" i="93" s="1"/>
  <c r="D63" i="93" s="1"/>
  <c r="C12873" i="67" s="1"/>
  <c r="G62" i="93"/>
  <c r="O62" i="93" s="1"/>
  <c r="D62" i="93" s="1"/>
  <c r="C12872" i="67" s="1"/>
  <c r="G60" i="93"/>
  <c r="O60" i="93" s="1"/>
  <c r="D60" i="93" s="1"/>
  <c r="C12870" i="67" s="1"/>
  <c r="G59" i="93"/>
  <c r="O59" i="93" s="1"/>
  <c r="D59" i="93" s="1"/>
  <c r="C12869" i="67" s="1"/>
  <c r="G39" i="93"/>
  <c r="O39" i="93" s="1"/>
  <c r="D39" i="93" s="1"/>
  <c r="C12849" i="67" s="1"/>
  <c r="G38" i="93"/>
  <c r="O38" i="93" s="1"/>
  <c r="D38" i="93" s="1"/>
  <c r="C12848" i="67" s="1"/>
  <c r="G37" i="93"/>
  <c r="O37" i="93" s="1"/>
  <c r="D37" i="93" s="1"/>
  <c r="C12847" i="67" s="1"/>
  <c r="G35" i="93"/>
  <c r="O35" i="93" s="1"/>
  <c r="D35" i="93" s="1"/>
  <c r="C12845" i="67" s="1"/>
  <c r="G34" i="93"/>
  <c r="O34" i="93" s="1"/>
  <c r="D34" i="93" s="1"/>
  <c r="C12844" i="67" s="1"/>
  <c r="G33" i="93"/>
  <c r="O33" i="93" s="1"/>
  <c r="D33" i="93" s="1"/>
  <c r="C12843" i="67" s="1"/>
  <c r="G30" i="93"/>
  <c r="O30" i="93" s="1"/>
  <c r="D30" i="93" s="1"/>
  <c r="C12840" i="67" s="1"/>
  <c r="G29" i="93"/>
  <c r="O29" i="93" s="1"/>
  <c r="D29" i="93" s="1"/>
  <c r="C12839" i="67" s="1"/>
  <c r="G28" i="93"/>
  <c r="O28" i="93" s="1"/>
  <c r="D28" i="93" s="1"/>
  <c r="C12838" i="67" s="1"/>
  <c r="G8" i="93"/>
  <c r="O8" i="93" s="1"/>
  <c r="D8" i="93" s="1"/>
  <c r="C12818" i="67" s="1"/>
  <c r="G5" i="93"/>
  <c r="O5" i="93" s="1"/>
  <c r="D5" i="93" s="1"/>
  <c r="C12815" i="67" s="1"/>
  <c r="G4" i="93"/>
  <c r="O4" i="93" s="1"/>
  <c r="D4" i="93" s="1"/>
  <c r="C12814" i="67" s="1"/>
  <c r="G2" i="93"/>
  <c r="O2" i="93" s="1"/>
  <c r="D2" i="93" s="1"/>
  <c r="C12812" i="67" s="1"/>
  <c r="I596" i="81"/>
  <c r="I544" i="81"/>
  <c r="I538" i="81"/>
  <c r="I532" i="81"/>
  <c r="I527" i="81"/>
  <c r="G525" i="81"/>
  <c r="O525" i="81" s="1"/>
  <c r="D525" i="81" s="1"/>
  <c r="G524" i="81"/>
  <c r="O524" i="81" s="1"/>
  <c r="D524" i="81" s="1"/>
  <c r="I523" i="81"/>
  <c r="G522" i="81"/>
  <c r="O522" i="81" s="1"/>
  <c r="D522" i="81" s="1"/>
  <c r="G521" i="81"/>
  <c r="O521" i="81" s="1"/>
  <c r="D521" i="81" s="1"/>
  <c r="I520" i="81"/>
  <c r="G519" i="81"/>
  <c r="O519" i="81" s="1"/>
  <c r="D519" i="81" s="1"/>
  <c r="G518" i="81"/>
  <c r="O518" i="81" s="1"/>
  <c r="D518" i="81" s="1"/>
  <c r="I516" i="81"/>
  <c r="G515" i="81"/>
  <c r="O515" i="81" s="1"/>
  <c r="D515" i="81" s="1"/>
  <c r="G514" i="81"/>
  <c r="O514" i="81" s="1"/>
  <c r="D514" i="81" s="1"/>
  <c r="O595" i="93" l="1"/>
  <c r="D595" i="93" s="1"/>
  <c r="C13405" i="67" s="1"/>
  <c r="O532" i="93"/>
  <c r="D532" i="93" s="1"/>
  <c r="C13342" i="67" s="1"/>
  <c r="O538" i="93"/>
  <c r="D538" i="93" s="1"/>
  <c r="C13348" i="67" s="1"/>
  <c r="O520" i="93"/>
  <c r="D520" i="93" s="1"/>
  <c r="C13330" i="67" s="1"/>
  <c r="O523" i="93"/>
  <c r="D523" i="93" s="1"/>
  <c r="C13333" i="67" s="1"/>
  <c r="O544" i="93"/>
  <c r="D544" i="93" s="1"/>
  <c r="C13354" i="67" s="1"/>
  <c r="O516" i="93"/>
  <c r="D516" i="93" s="1"/>
  <c r="C13326" i="67" s="1"/>
  <c r="O527" i="93"/>
  <c r="D527" i="93" s="1"/>
  <c r="C13337" i="67" s="1"/>
  <c r="O537" i="93"/>
  <c r="D537" i="93" s="1"/>
  <c r="C13347" i="67" s="1"/>
  <c r="O596" i="93"/>
  <c r="D596" i="93" s="1"/>
  <c r="C13406" i="67" s="1"/>
  <c r="C14438" i="67"/>
  <c r="C14439" i="67"/>
  <c r="C14440" i="67"/>
  <c r="G77" i="57" l="1"/>
  <c r="G63" i="57"/>
  <c r="G11" i="57"/>
  <c r="H18" i="57"/>
  <c r="G1035" i="92" l="1"/>
  <c r="O1035" i="92" s="1"/>
  <c r="D1035" i="92" s="1"/>
  <c r="C19263" i="67" s="1"/>
  <c r="I985" i="92"/>
  <c r="G985" i="92"/>
  <c r="I980" i="92"/>
  <c r="G980" i="92"/>
  <c r="I975" i="92"/>
  <c r="G975" i="92"/>
  <c r="I970" i="92"/>
  <c r="G970" i="92"/>
  <c r="I965" i="92"/>
  <c r="G965" i="92"/>
  <c r="I960" i="92"/>
  <c r="G960" i="92"/>
  <c r="I955" i="92"/>
  <c r="G955" i="92"/>
  <c r="I950" i="92"/>
  <c r="G950" i="92"/>
  <c r="I945" i="92"/>
  <c r="G945" i="92"/>
  <c r="I940" i="92"/>
  <c r="G940" i="92"/>
  <c r="I935" i="92"/>
  <c r="G935" i="92"/>
  <c r="I930" i="92"/>
  <c r="G930" i="92"/>
  <c r="I925" i="92"/>
  <c r="G925" i="92"/>
  <c r="I920" i="92"/>
  <c r="G920" i="92"/>
  <c r="I915" i="92"/>
  <c r="G915" i="92"/>
  <c r="I910" i="92"/>
  <c r="G910" i="92"/>
  <c r="I905" i="92"/>
  <c r="G905" i="92"/>
  <c r="I900" i="92"/>
  <c r="G900" i="92"/>
  <c r="I895" i="92"/>
  <c r="G895" i="92"/>
  <c r="I891" i="92"/>
  <c r="G891" i="92"/>
  <c r="I886" i="92"/>
  <c r="G886" i="92"/>
  <c r="I881" i="92"/>
  <c r="G881" i="92"/>
  <c r="I876" i="92"/>
  <c r="G876" i="92"/>
  <c r="I871" i="92"/>
  <c r="G871" i="92"/>
  <c r="I866" i="92"/>
  <c r="G866" i="92"/>
  <c r="I861" i="92"/>
  <c r="G861" i="92"/>
  <c r="I856" i="92"/>
  <c r="G856" i="92"/>
  <c r="I851" i="92"/>
  <c r="G851" i="92"/>
  <c r="I846" i="92"/>
  <c r="G846" i="92"/>
  <c r="I841" i="92"/>
  <c r="G841" i="92"/>
  <c r="I836" i="92"/>
  <c r="G836" i="92"/>
  <c r="I831" i="92"/>
  <c r="G831" i="92"/>
  <c r="I826" i="92"/>
  <c r="G826" i="92"/>
  <c r="I821" i="92"/>
  <c r="G821" i="92"/>
  <c r="I816" i="92"/>
  <c r="G816" i="92"/>
  <c r="I811" i="92"/>
  <c r="G811" i="92"/>
  <c r="I806" i="92"/>
  <c r="G806" i="92"/>
  <c r="I801" i="92"/>
  <c r="G801" i="92"/>
  <c r="I796" i="92"/>
  <c r="G796" i="92"/>
  <c r="I792" i="92"/>
  <c r="G792" i="92"/>
  <c r="I786" i="92"/>
  <c r="G786" i="92"/>
  <c r="I781" i="92"/>
  <c r="G781" i="92"/>
  <c r="I776" i="92"/>
  <c r="G776" i="92"/>
  <c r="I771" i="92"/>
  <c r="G771" i="92"/>
  <c r="I766" i="92"/>
  <c r="G766" i="92"/>
  <c r="I761" i="92"/>
  <c r="G761" i="92"/>
  <c r="I756" i="92"/>
  <c r="G756" i="92"/>
  <c r="I751" i="92"/>
  <c r="G751" i="92"/>
  <c r="I746" i="92"/>
  <c r="G746" i="92"/>
  <c r="I741" i="92"/>
  <c r="G741" i="92"/>
  <c r="I736" i="92"/>
  <c r="G736" i="92"/>
  <c r="I731" i="92"/>
  <c r="G731" i="92"/>
  <c r="I726" i="92"/>
  <c r="G726" i="92"/>
  <c r="I721" i="92"/>
  <c r="G721" i="92"/>
  <c r="I716" i="92"/>
  <c r="G716" i="92"/>
  <c r="I711" i="92"/>
  <c r="G711" i="92"/>
  <c r="I706" i="92"/>
  <c r="G706" i="92"/>
  <c r="I701" i="92"/>
  <c r="G701" i="92"/>
  <c r="I696" i="92"/>
  <c r="G696" i="92"/>
  <c r="I692" i="92"/>
  <c r="G692" i="92"/>
  <c r="I687" i="92"/>
  <c r="G687" i="92"/>
  <c r="I682" i="92"/>
  <c r="G682" i="92"/>
  <c r="I677" i="92"/>
  <c r="G677" i="92"/>
  <c r="I672" i="92"/>
  <c r="G672" i="92"/>
  <c r="I667" i="92"/>
  <c r="G667" i="92"/>
  <c r="I662" i="92"/>
  <c r="G662" i="92"/>
  <c r="I657" i="92"/>
  <c r="G657" i="92"/>
  <c r="I652" i="92"/>
  <c r="G652" i="92"/>
  <c r="I647" i="92"/>
  <c r="G647" i="92"/>
  <c r="I642" i="92"/>
  <c r="G642" i="92"/>
  <c r="I637" i="92"/>
  <c r="G637" i="92"/>
  <c r="I632" i="92"/>
  <c r="G632" i="92"/>
  <c r="I627" i="92"/>
  <c r="G627" i="92"/>
  <c r="I622" i="92"/>
  <c r="G622" i="92"/>
  <c r="I617" i="92"/>
  <c r="G617" i="92"/>
  <c r="I612" i="92"/>
  <c r="G612" i="92"/>
  <c r="I607" i="92"/>
  <c r="G607" i="92"/>
  <c r="I602" i="92"/>
  <c r="G602" i="92"/>
  <c r="I597" i="92"/>
  <c r="G597" i="92"/>
  <c r="I593" i="92"/>
  <c r="G593" i="92"/>
  <c r="I587" i="92"/>
  <c r="G587" i="92"/>
  <c r="I582" i="92"/>
  <c r="G582" i="92"/>
  <c r="I577" i="92"/>
  <c r="G577" i="92"/>
  <c r="I572" i="92"/>
  <c r="G572" i="92"/>
  <c r="I567" i="92"/>
  <c r="G567" i="92"/>
  <c r="I562" i="92"/>
  <c r="G562" i="92"/>
  <c r="I557" i="92"/>
  <c r="G557" i="92"/>
  <c r="I552" i="92"/>
  <c r="G552" i="92"/>
  <c r="I547" i="92"/>
  <c r="G547" i="92"/>
  <c r="I542" i="92"/>
  <c r="G542" i="92"/>
  <c r="I537" i="92"/>
  <c r="G537" i="92"/>
  <c r="I532" i="92"/>
  <c r="G532" i="92"/>
  <c r="I527" i="92"/>
  <c r="G527" i="92"/>
  <c r="I522" i="92"/>
  <c r="G522" i="92"/>
  <c r="I517" i="92"/>
  <c r="G517" i="92"/>
  <c r="I512" i="92"/>
  <c r="G512" i="92"/>
  <c r="I507" i="92"/>
  <c r="G507" i="92"/>
  <c r="I502" i="92"/>
  <c r="G502" i="92"/>
  <c r="I497" i="92"/>
  <c r="G497" i="92"/>
  <c r="I493" i="92"/>
  <c r="G493" i="92"/>
  <c r="I488" i="92"/>
  <c r="G488" i="92"/>
  <c r="I483" i="92"/>
  <c r="G483" i="92"/>
  <c r="I478" i="92"/>
  <c r="G478" i="92"/>
  <c r="I473" i="92"/>
  <c r="G473" i="92"/>
  <c r="I468" i="92"/>
  <c r="G468" i="92"/>
  <c r="I463" i="92"/>
  <c r="G463" i="92"/>
  <c r="I458" i="92"/>
  <c r="G458" i="92"/>
  <c r="I453" i="92"/>
  <c r="G453" i="92"/>
  <c r="I448" i="92"/>
  <c r="G448" i="92"/>
  <c r="I443" i="92"/>
  <c r="G443" i="92"/>
  <c r="I438" i="92"/>
  <c r="G438" i="92"/>
  <c r="I433" i="92"/>
  <c r="G433" i="92"/>
  <c r="I428" i="92"/>
  <c r="G428" i="92"/>
  <c r="I423" i="92"/>
  <c r="G423" i="92"/>
  <c r="I418" i="92"/>
  <c r="G418" i="92"/>
  <c r="I413" i="92"/>
  <c r="G413" i="92"/>
  <c r="I408" i="92"/>
  <c r="G408" i="92"/>
  <c r="I403" i="92"/>
  <c r="G403" i="92"/>
  <c r="I398" i="92"/>
  <c r="G398" i="92"/>
  <c r="I394" i="92"/>
  <c r="G394" i="92"/>
  <c r="G392" i="92"/>
  <c r="O392" i="92" s="1"/>
  <c r="D392" i="92" s="1"/>
  <c r="C18620" i="67" s="1"/>
  <c r="G391" i="92"/>
  <c r="O391" i="92" s="1"/>
  <c r="D391" i="92" s="1"/>
  <c r="C18619" i="67" s="1"/>
  <c r="G386" i="92"/>
  <c r="O386" i="92" s="1"/>
  <c r="D386" i="92" s="1"/>
  <c r="C18614" i="67" s="1"/>
  <c r="C14437" i="67"/>
  <c r="C13515" i="67"/>
  <c r="C13516" i="67"/>
  <c r="C13517" i="67"/>
  <c r="C13518" i="67"/>
  <c r="C13519" i="67"/>
  <c r="C13520" i="67"/>
  <c r="C13521" i="67"/>
  <c r="C13522" i="67"/>
  <c r="C13523" i="67"/>
  <c r="C13524" i="67"/>
  <c r="C13525" i="67"/>
  <c r="C13526" i="67"/>
  <c r="C13527" i="67"/>
  <c r="C13528" i="67"/>
  <c r="C13529" i="67"/>
  <c r="C13530" i="67"/>
  <c r="C13531" i="67"/>
  <c r="C13532" i="67"/>
  <c r="C13533" i="67"/>
  <c r="C13534" i="67"/>
  <c r="C13535" i="67"/>
  <c r="C13536" i="67"/>
  <c r="C13643" i="67"/>
  <c r="C13644" i="67"/>
  <c r="C13645" i="67"/>
  <c r="C13646" i="67"/>
  <c r="C13647" i="67"/>
  <c r="C13648" i="67"/>
  <c r="C13649" i="67"/>
  <c r="C13650" i="67"/>
  <c r="C13651" i="67"/>
  <c r="C13652" i="67"/>
  <c r="C13653" i="67"/>
  <c r="C13654" i="67"/>
  <c r="C13655" i="67"/>
  <c r="C13656" i="67"/>
  <c r="C13657" i="67"/>
  <c r="C13658" i="67"/>
  <c r="C13659" i="67"/>
  <c r="C13660" i="67"/>
  <c r="C13661" i="67"/>
  <c r="C13662" i="67"/>
  <c r="C13663" i="67"/>
  <c r="C13664" i="67"/>
  <c r="C13771" i="67"/>
  <c r="C13772" i="67"/>
  <c r="C13773" i="67"/>
  <c r="C13774" i="67"/>
  <c r="C13775" i="67"/>
  <c r="C13776" i="67"/>
  <c r="C13777" i="67"/>
  <c r="C13778" i="67"/>
  <c r="C13779" i="67"/>
  <c r="C13780" i="67"/>
  <c r="C13781" i="67"/>
  <c r="C13782" i="67"/>
  <c r="C13783" i="67"/>
  <c r="C13784" i="67"/>
  <c r="C13785" i="67"/>
  <c r="C13786" i="67"/>
  <c r="C13787" i="67"/>
  <c r="C13788" i="67"/>
  <c r="C13789" i="67"/>
  <c r="C13790" i="67"/>
  <c r="C13791" i="67"/>
  <c r="C13793" i="67"/>
  <c r="C13794" i="67"/>
  <c r="C13795" i="67"/>
  <c r="C13796" i="67"/>
  <c r="C13799" i="67"/>
  <c r="C13801" i="67"/>
  <c r="C13802" i="67"/>
  <c r="C13803" i="67"/>
  <c r="C13805" i="67"/>
  <c r="C13806" i="67"/>
  <c r="C13807" i="67"/>
  <c r="C13808" i="67"/>
  <c r="C13810" i="67"/>
  <c r="C13811" i="67"/>
  <c r="C13812" i="67"/>
  <c r="C13813" i="67"/>
  <c r="C13815" i="67"/>
  <c r="C13816" i="67"/>
  <c r="C13817" i="67"/>
  <c r="C13818" i="67"/>
  <c r="C13820" i="67"/>
  <c r="C13821" i="67"/>
  <c r="C13822" i="67"/>
  <c r="C13823" i="67"/>
  <c r="C13825" i="67"/>
  <c r="C13826" i="67"/>
  <c r="C13827" i="67"/>
  <c r="C13828" i="67"/>
  <c r="C13830" i="67"/>
  <c r="C13831" i="67"/>
  <c r="C13832" i="67"/>
  <c r="C13833" i="67"/>
  <c r="C13835" i="67"/>
  <c r="C13836" i="67"/>
  <c r="C13837" i="67"/>
  <c r="C13838" i="67"/>
  <c r="C13840" i="67"/>
  <c r="C13841" i="67"/>
  <c r="C13842" i="67"/>
  <c r="C13843" i="67"/>
  <c r="C13845" i="67"/>
  <c r="C13846" i="67"/>
  <c r="C13847" i="67"/>
  <c r="C13848" i="67"/>
  <c r="C13850" i="67"/>
  <c r="C13851" i="67"/>
  <c r="C13852" i="67"/>
  <c r="C13853" i="67"/>
  <c r="C13855" i="67"/>
  <c r="C13856" i="67"/>
  <c r="C13857" i="67"/>
  <c r="C13858" i="67"/>
  <c r="C13860" i="67"/>
  <c r="C13861" i="67"/>
  <c r="C13862" i="67"/>
  <c r="C13863" i="67"/>
  <c r="C13865" i="67"/>
  <c r="C13866" i="67"/>
  <c r="C13867" i="67"/>
  <c r="C13868" i="67"/>
  <c r="C13870" i="67"/>
  <c r="C13871" i="67"/>
  <c r="C13872" i="67"/>
  <c r="C13873" i="67"/>
  <c r="C13875" i="67"/>
  <c r="C13876" i="67"/>
  <c r="C13877" i="67"/>
  <c r="C13878" i="67"/>
  <c r="C13880" i="67"/>
  <c r="C13881" i="67"/>
  <c r="C13882" i="67"/>
  <c r="C13883" i="67"/>
  <c r="C13885" i="67"/>
  <c r="C13886" i="67"/>
  <c r="C13887" i="67"/>
  <c r="C13888" i="67"/>
  <c r="C13890" i="67"/>
  <c r="C13891" i="67"/>
  <c r="C13892" i="67"/>
  <c r="C13893" i="67"/>
  <c r="C13895" i="67"/>
  <c r="C13896" i="67"/>
  <c r="C13897" i="67"/>
  <c r="C13898" i="67"/>
  <c r="C13900" i="67"/>
  <c r="C13901" i="67"/>
  <c r="C13902" i="67"/>
  <c r="C13904" i="67"/>
  <c r="C13905" i="67"/>
  <c r="C13906" i="67"/>
  <c r="C13907" i="67"/>
  <c r="C13909" i="67"/>
  <c r="C13910" i="67"/>
  <c r="C13911" i="67"/>
  <c r="C13912" i="67"/>
  <c r="C13914" i="67"/>
  <c r="C13915" i="67"/>
  <c r="C13916" i="67"/>
  <c r="C13917" i="67"/>
  <c r="C13919" i="67"/>
  <c r="C13920" i="67"/>
  <c r="C13921" i="67"/>
  <c r="C13922" i="67"/>
  <c r="C13924" i="67"/>
  <c r="C13925" i="67"/>
  <c r="C13926" i="67"/>
  <c r="C13927" i="67"/>
  <c r="C13929" i="67"/>
  <c r="C13930" i="67"/>
  <c r="C13931" i="67"/>
  <c r="C13932" i="67"/>
  <c r="C13934" i="67"/>
  <c r="C13935" i="67"/>
  <c r="C13936" i="67"/>
  <c r="C13937" i="67"/>
  <c r="C13939" i="67"/>
  <c r="C13940" i="67"/>
  <c r="C13941" i="67"/>
  <c r="C13942" i="67"/>
  <c r="C13944" i="67"/>
  <c r="C13945" i="67"/>
  <c r="C13946" i="67"/>
  <c r="C13947" i="67"/>
  <c r="C13949" i="67"/>
  <c r="C13950" i="67"/>
  <c r="C13951" i="67"/>
  <c r="C13952" i="67"/>
  <c r="C13954" i="67"/>
  <c r="C13955" i="67"/>
  <c r="C13956" i="67"/>
  <c r="C13957" i="67"/>
  <c r="C13959" i="67"/>
  <c r="C13960" i="67"/>
  <c r="C13961" i="67"/>
  <c r="C13962" i="67"/>
  <c r="C13964" i="67"/>
  <c r="C13965" i="67"/>
  <c r="C13966" i="67"/>
  <c r="C13967" i="67"/>
  <c r="C13969" i="67"/>
  <c r="C13970" i="67"/>
  <c r="C13971" i="67"/>
  <c r="C13972" i="67"/>
  <c r="C13974" i="67"/>
  <c r="C13975" i="67"/>
  <c r="C13976" i="67"/>
  <c r="C13977" i="67"/>
  <c r="C13979" i="67"/>
  <c r="C13980" i="67"/>
  <c r="C13981" i="67"/>
  <c r="C13982" i="67"/>
  <c r="C13984" i="67"/>
  <c r="C13985" i="67"/>
  <c r="C13986" i="67"/>
  <c r="C13987" i="67"/>
  <c r="C13989" i="67"/>
  <c r="C13990" i="67"/>
  <c r="C13991" i="67"/>
  <c r="C13992" i="67"/>
  <c r="C13994" i="67"/>
  <c r="C13995" i="67"/>
  <c r="C13996" i="67"/>
  <c r="C13997" i="67"/>
  <c r="C13998" i="67"/>
  <c r="C14000" i="67"/>
  <c r="C14001" i="67"/>
  <c r="C14002" i="67"/>
  <c r="C14004" i="67"/>
  <c r="C14005" i="67"/>
  <c r="C14006" i="67"/>
  <c r="C14007" i="67"/>
  <c r="C14009" i="67"/>
  <c r="C14010" i="67"/>
  <c r="C14011" i="67"/>
  <c r="C14012" i="67"/>
  <c r="C14014" i="67"/>
  <c r="C14015" i="67"/>
  <c r="C14016" i="67"/>
  <c r="C14017" i="67"/>
  <c r="C14019" i="67"/>
  <c r="C14020" i="67"/>
  <c r="C14021" i="67"/>
  <c r="C14022" i="67"/>
  <c r="C14024" i="67"/>
  <c r="C14025" i="67"/>
  <c r="C14026" i="67"/>
  <c r="C14027" i="67"/>
  <c r="C14029" i="67"/>
  <c r="C14030" i="67"/>
  <c r="C14031" i="67"/>
  <c r="C14032" i="67"/>
  <c r="C14034" i="67"/>
  <c r="C14035" i="67"/>
  <c r="C14036" i="67"/>
  <c r="C14037" i="67"/>
  <c r="C14039" i="67"/>
  <c r="C14040" i="67"/>
  <c r="C14041" i="67"/>
  <c r="C14042" i="67"/>
  <c r="C14044" i="67"/>
  <c r="C14045" i="67"/>
  <c r="C14046" i="67"/>
  <c r="C14047" i="67"/>
  <c r="C14049" i="67"/>
  <c r="C14050" i="67"/>
  <c r="C14051" i="67"/>
  <c r="C14052" i="67"/>
  <c r="C14054" i="67"/>
  <c r="C14055" i="67"/>
  <c r="C14056" i="67"/>
  <c r="C14057" i="67"/>
  <c r="C14059" i="67"/>
  <c r="C14060" i="67"/>
  <c r="C14061" i="67"/>
  <c r="C14062" i="67"/>
  <c r="C14064" i="67"/>
  <c r="C14065" i="67"/>
  <c r="C14066" i="67"/>
  <c r="C14067" i="67"/>
  <c r="C14069" i="67"/>
  <c r="C14070" i="67"/>
  <c r="C14071" i="67"/>
  <c r="C14072" i="67"/>
  <c r="C14074" i="67"/>
  <c r="C14075" i="67"/>
  <c r="C14076" i="67"/>
  <c r="C14077" i="67"/>
  <c r="C14079" i="67"/>
  <c r="C14080" i="67"/>
  <c r="C14081" i="67"/>
  <c r="C14082" i="67"/>
  <c r="C14084" i="67"/>
  <c r="C14085" i="67"/>
  <c r="C14086" i="67"/>
  <c r="C14087" i="67"/>
  <c r="C14089" i="67"/>
  <c r="C14090" i="67"/>
  <c r="C14091" i="67"/>
  <c r="C14092" i="67"/>
  <c r="C14094" i="67"/>
  <c r="C14095" i="67"/>
  <c r="C14096" i="67"/>
  <c r="C14097" i="67"/>
  <c r="C14099" i="67"/>
  <c r="C14100" i="67"/>
  <c r="C14101" i="67"/>
  <c r="C14103" i="67"/>
  <c r="C14104" i="67"/>
  <c r="C14105" i="67"/>
  <c r="C14106" i="67"/>
  <c r="C14108" i="67"/>
  <c r="C14109" i="67"/>
  <c r="C14110" i="67"/>
  <c r="C14111" i="67"/>
  <c r="C14113" i="67"/>
  <c r="C14114" i="67"/>
  <c r="C14115" i="67"/>
  <c r="C14116" i="67"/>
  <c r="C14118" i="67"/>
  <c r="C14119" i="67"/>
  <c r="C14120" i="67"/>
  <c r="C14121" i="67"/>
  <c r="C14123" i="67"/>
  <c r="C14124" i="67"/>
  <c r="C14125" i="67"/>
  <c r="C14126" i="67"/>
  <c r="C14128" i="67"/>
  <c r="C14129" i="67"/>
  <c r="C14130" i="67"/>
  <c r="C14131" i="67"/>
  <c r="C14133" i="67"/>
  <c r="C14134" i="67"/>
  <c r="C14135" i="67"/>
  <c r="C14136" i="67"/>
  <c r="C14138" i="67"/>
  <c r="C14139" i="67"/>
  <c r="C14140" i="67"/>
  <c r="C14141" i="67"/>
  <c r="C14143" i="67"/>
  <c r="C14144" i="67"/>
  <c r="C14145" i="67"/>
  <c r="C14146" i="67"/>
  <c r="C14148" i="67"/>
  <c r="C14149" i="67"/>
  <c r="C14150" i="67"/>
  <c r="C14151" i="67"/>
  <c r="C14153" i="67"/>
  <c r="C14154" i="67"/>
  <c r="C14155" i="67"/>
  <c r="C14156" i="67"/>
  <c r="C14158" i="67"/>
  <c r="C14159" i="67"/>
  <c r="C14160" i="67"/>
  <c r="C14161" i="67"/>
  <c r="C14163" i="67"/>
  <c r="C14164" i="67"/>
  <c r="C14165" i="67"/>
  <c r="C14166" i="67"/>
  <c r="C14168" i="67"/>
  <c r="C14169" i="67"/>
  <c r="C14170" i="67"/>
  <c r="C14171" i="67"/>
  <c r="C14173" i="67"/>
  <c r="C14174" i="67"/>
  <c r="C14175" i="67"/>
  <c r="C14176" i="67"/>
  <c r="C14178" i="67"/>
  <c r="C14179" i="67"/>
  <c r="C14180" i="67"/>
  <c r="C14181" i="67"/>
  <c r="C14183" i="67"/>
  <c r="C14184" i="67"/>
  <c r="C14185" i="67"/>
  <c r="C14186" i="67"/>
  <c r="C14188" i="67"/>
  <c r="C14189" i="67"/>
  <c r="C14190" i="67"/>
  <c r="C14191" i="67"/>
  <c r="C14193" i="67"/>
  <c r="C14194" i="67"/>
  <c r="C14195" i="67"/>
  <c r="C14196" i="67"/>
  <c r="C14197" i="67"/>
  <c r="C14199" i="67"/>
  <c r="C14200" i="67"/>
  <c r="C14201" i="67"/>
  <c r="C14203" i="67"/>
  <c r="C14204" i="67"/>
  <c r="C14205" i="67"/>
  <c r="C14206" i="67"/>
  <c r="C14208" i="67"/>
  <c r="C14209" i="67"/>
  <c r="C14210" i="67"/>
  <c r="C14211" i="67"/>
  <c r="C14213" i="67"/>
  <c r="C14214" i="67"/>
  <c r="C14215" i="67"/>
  <c r="C14216" i="67"/>
  <c r="C14218" i="67"/>
  <c r="C14219" i="67"/>
  <c r="C14220" i="67"/>
  <c r="C14221" i="67"/>
  <c r="C14223" i="67"/>
  <c r="C14224" i="67"/>
  <c r="C14225" i="67"/>
  <c r="C14226" i="67"/>
  <c r="C14228" i="67"/>
  <c r="C14229" i="67"/>
  <c r="C14230" i="67"/>
  <c r="C14231" i="67"/>
  <c r="C14233" i="67"/>
  <c r="C14234" i="67"/>
  <c r="C14235" i="67"/>
  <c r="C14236" i="67"/>
  <c r="C14238" i="67"/>
  <c r="C14239" i="67"/>
  <c r="C14240" i="67"/>
  <c r="C14241" i="67"/>
  <c r="C14243" i="67"/>
  <c r="C14244" i="67"/>
  <c r="C14245" i="67"/>
  <c r="C14246" i="67"/>
  <c r="C14248" i="67"/>
  <c r="C14249" i="67"/>
  <c r="C14250" i="67"/>
  <c r="C14251" i="67"/>
  <c r="C14253" i="67"/>
  <c r="C14254" i="67"/>
  <c r="C14255" i="67"/>
  <c r="C14256" i="67"/>
  <c r="C14258" i="67"/>
  <c r="C14259" i="67"/>
  <c r="C14260" i="67"/>
  <c r="C14261" i="67"/>
  <c r="C14263" i="67"/>
  <c r="C14264" i="67"/>
  <c r="C14265" i="67"/>
  <c r="C14266" i="67"/>
  <c r="C14268" i="67"/>
  <c r="C14269" i="67"/>
  <c r="C14270" i="67"/>
  <c r="C14271" i="67"/>
  <c r="C14273" i="67"/>
  <c r="C14274" i="67"/>
  <c r="C14275" i="67"/>
  <c r="C14276" i="67"/>
  <c r="C14278" i="67"/>
  <c r="C14279" i="67"/>
  <c r="C14280" i="67"/>
  <c r="C14281" i="67"/>
  <c r="C14283" i="67"/>
  <c r="C14284" i="67"/>
  <c r="C14285" i="67"/>
  <c r="C14286" i="67"/>
  <c r="C14288" i="67"/>
  <c r="C14289" i="67"/>
  <c r="C14290" i="67"/>
  <c r="C14291" i="67"/>
  <c r="C14293" i="67"/>
  <c r="C14294" i="67"/>
  <c r="C14295" i="67"/>
  <c r="C14296" i="67"/>
  <c r="C14298" i="67"/>
  <c r="C14299" i="67"/>
  <c r="C14300" i="67"/>
  <c r="C14302" i="67"/>
  <c r="C14303" i="67"/>
  <c r="C14304" i="67"/>
  <c r="C14305" i="67"/>
  <c r="C14307" i="67"/>
  <c r="C14308" i="67"/>
  <c r="C14309" i="67"/>
  <c r="C14310" i="67"/>
  <c r="C14312" i="67"/>
  <c r="C14313" i="67"/>
  <c r="C14314" i="67"/>
  <c r="C14315" i="67"/>
  <c r="C14317" i="67"/>
  <c r="C14318" i="67"/>
  <c r="C14319" i="67"/>
  <c r="C14320" i="67"/>
  <c r="C14322" i="67"/>
  <c r="C14323" i="67"/>
  <c r="C14324" i="67"/>
  <c r="C14325" i="67"/>
  <c r="C14327" i="67"/>
  <c r="C14328" i="67"/>
  <c r="C14329" i="67"/>
  <c r="C14330" i="67"/>
  <c r="C14332" i="67"/>
  <c r="C14333" i="67"/>
  <c r="C14334" i="67"/>
  <c r="C14335" i="67"/>
  <c r="C14337" i="67"/>
  <c r="C14338" i="67"/>
  <c r="C14339" i="67"/>
  <c r="C14340" i="67"/>
  <c r="C14342" i="67"/>
  <c r="C14343" i="67"/>
  <c r="C14344" i="67"/>
  <c r="C14345" i="67"/>
  <c r="C14347" i="67"/>
  <c r="C14348" i="67"/>
  <c r="C14349" i="67"/>
  <c r="C14350" i="67"/>
  <c r="C14352" i="67"/>
  <c r="C14353" i="67"/>
  <c r="C14354" i="67"/>
  <c r="C14355" i="67"/>
  <c r="C14357" i="67"/>
  <c r="C14358" i="67"/>
  <c r="C14359" i="67"/>
  <c r="C14360" i="67"/>
  <c r="C14362" i="67"/>
  <c r="C14363" i="67"/>
  <c r="C14364" i="67"/>
  <c r="C14365" i="67"/>
  <c r="C14367" i="67"/>
  <c r="C14368" i="67"/>
  <c r="C14369" i="67"/>
  <c r="C14370" i="67"/>
  <c r="C14372" i="67"/>
  <c r="C14373" i="67"/>
  <c r="C14374" i="67"/>
  <c r="C14375" i="67"/>
  <c r="C14377" i="67"/>
  <c r="C14378" i="67"/>
  <c r="C14379" i="67"/>
  <c r="C14380" i="67"/>
  <c r="C14382" i="67"/>
  <c r="C14383" i="67"/>
  <c r="C14384" i="67"/>
  <c r="C14385" i="67"/>
  <c r="C14387" i="67"/>
  <c r="C14388" i="67"/>
  <c r="C14389" i="67"/>
  <c r="C14390" i="67"/>
  <c r="C14392" i="67"/>
  <c r="C14393" i="67"/>
  <c r="C14394" i="67"/>
  <c r="C14395" i="67"/>
  <c r="C14396" i="67"/>
  <c r="C14397" i="67"/>
  <c r="C14398" i="67"/>
  <c r="C14399" i="67"/>
  <c r="C14400" i="67"/>
  <c r="C14401" i="67"/>
  <c r="C14402" i="67"/>
  <c r="C14403" i="67"/>
  <c r="C14404" i="67"/>
  <c r="C14405" i="67"/>
  <c r="C14406" i="67"/>
  <c r="C14407" i="67"/>
  <c r="C14408" i="67"/>
  <c r="C14409" i="67"/>
  <c r="C14410" i="67"/>
  <c r="C14411" i="67"/>
  <c r="C14412" i="67"/>
  <c r="C14413" i="67"/>
  <c r="C14414" i="67"/>
  <c r="C14415" i="67"/>
  <c r="C14416" i="67"/>
  <c r="C14417" i="67"/>
  <c r="C14418" i="67"/>
  <c r="C14419" i="67"/>
  <c r="C14420" i="67"/>
  <c r="C14421" i="67"/>
  <c r="C14422" i="67"/>
  <c r="C14423" i="67"/>
  <c r="C14424" i="67"/>
  <c r="C14425" i="67"/>
  <c r="C14426" i="67"/>
  <c r="C14427" i="67"/>
  <c r="C14428" i="67"/>
  <c r="C14429" i="67"/>
  <c r="C14430" i="67"/>
  <c r="C14431" i="67"/>
  <c r="C14432" i="67"/>
  <c r="C14433" i="67"/>
  <c r="C14434" i="67"/>
  <c r="C14435" i="67"/>
  <c r="C14436" i="67"/>
  <c r="O394" i="92" l="1"/>
  <c r="D394" i="92" s="1"/>
  <c r="C18622" i="67" s="1"/>
  <c r="O413" i="92"/>
  <c r="D413" i="92" s="1"/>
  <c r="C18641" i="67" s="1"/>
  <c r="O433" i="92"/>
  <c r="D433" i="92" s="1"/>
  <c r="C18661" i="67" s="1"/>
  <c r="O453" i="92"/>
  <c r="D453" i="92" s="1"/>
  <c r="C18681" i="67" s="1"/>
  <c r="O473" i="92"/>
  <c r="D473" i="92" s="1"/>
  <c r="C18701" i="67" s="1"/>
  <c r="O493" i="92"/>
  <c r="D493" i="92" s="1"/>
  <c r="C18721" i="67" s="1"/>
  <c r="O512" i="92"/>
  <c r="D512" i="92" s="1"/>
  <c r="C18740" i="67" s="1"/>
  <c r="O532" i="92"/>
  <c r="D532" i="92" s="1"/>
  <c r="C18760" i="67" s="1"/>
  <c r="O552" i="92"/>
  <c r="D552" i="92" s="1"/>
  <c r="C18780" i="67" s="1"/>
  <c r="O572" i="92"/>
  <c r="D572" i="92" s="1"/>
  <c r="C18800" i="67" s="1"/>
  <c r="O593" i="92"/>
  <c r="D593" i="92" s="1"/>
  <c r="C18821" i="67" s="1"/>
  <c r="O612" i="92"/>
  <c r="D612" i="92" s="1"/>
  <c r="C18840" i="67" s="1"/>
  <c r="O632" i="92"/>
  <c r="D632" i="92" s="1"/>
  <c r="C18860" i="67" s="1"/>
  <c r="O652" i="92"/>
  <c r="D652" i="92" s="1"/>
  <c r="C18880" i="67" s="1"/>
  <c r="O672" i="92"/>
  <c r="D672" i="92" s="1"/>
  <c r="C18900" i="67" s="1"/>
  <c r="O692" i="92"/>
  <c r="D692" i="92" s="1"/>
  <c r="C18920" i="67" s="1"/>
  <c r="O711" i="92"/>
  <c r="D711" i="92" s="1"/>
  <c r="C18939" i="67" s="1"/>
  <c r="O731" i="92"/>
  <c r="D731" i="92" s="1"/>
  <c r="C18959" i="67" s="1"/>
  <c r="O751" i="92"/>
  <c r="D751" i="92" s="1"/>
  <c r="C18979" i="67" s="1"/>
  <c r="O771" i="92"/>
  <c r="D771" i="92" s="1"/>
  <c r="C18999" i="67" s="1"/>
  <c r="O792" i="92"/>
  <c r="D792" i="92" s="1"/>
  <c r="C19020" i="67" s="1"/>
  <c r="O811" i="92"/>
  <c r="D811" i="92" s="1"/>
  <c r="C19039" i="67" s="1"/>
  <c r="O831" i="92"/>
  <c r="D831" i="92" s="1"/>
  <c r="C19059" i="67" s="1"/>
  <c r="O851" i="92"/>
  <c r="D851" i="92" s="1"/>
  <c r="C19079" i="67" s="1"/>
  <c r="O871" i="92"/>
  <c r="D871" i="92" s="1"/>
  <c r="C19099" i="67" s="1"/>
  <c r="O891" i="92"/>
  <c r="D891" i="92" s="1"/>
  <c r="C19119" i="67" s="1"/>
  <c r="O910" i="92"/>
  <c r="D910" i="92" s="1"/>
  <c r="C19138" i="67" s="1"/>
  <c r="O930" i="92"/>
  <c r="D930" i="92" s="1"/>
  <c r="C19158" i="67" s="1"/>
  <c r="O950" i="92"/>
  <c r="D950" i="92" s="1"/>
  <c r="C19178" i="67" s="1"/>
  <c r="O970" i="92"/>
  <c r="D970" i="92" s="1"/>
  <c r="C19198" i="67" s="1"/>
  <c r="O398" i="92"/>
  <c r="D398" i="92" s="1"/>
  <c r="C18626" i="67" s="1"/>
  <c r="O418" i="92"/>
  <c r="D418" i="92" s="1"/>
  <c r="C18646" i="67" s="1"/>
  <c r="O438" i="92"/>
  <c r="D438" i="92" s="1"/>
  <c r="C18666" i="67" s="1"/>
  <c r="O458" i="92"/>
  <c r="D458" i="92" s="1"/>
  <c r="C18686" i="67" s="1"/>
  <c r="O478" i="92"/>
  <c r="D478" i="92" s="1"/>
  <c r="C18706" i="67" s="1"/>
  <c r="O497" i="92"/>
  <c r="D497" i="92" s="1"/>
  <c r="C18725" i="67" s="1"/>
  <c r="O517" i="92"/>
  <c r="D517" i="92" s="1"/>
  <c r="C18745" i="67" s="1"/>
  <c r="O537" i="92"/>
  <c r="D537" i="92" s="1"/>
  <c r="C18765" i="67" s="1"/>
  <c r="O557" i="92"/>
  <c r="D557" i="92" s="1"/>
  <c r="C18785" i="67" s="1"/>
  <c r="O577" i="92"/>
  <c r="D577" i="92" s="1"/>
  <c r="C18805" i="67" s="1"/>
  <c r="O597" i="92"/>
  <c r="D597" i="92" s="1"/>
  <c r="C18825" i="67" s="1"/>
  <c r="O617" i="92"/>
  <c r="D617" i="92" s="1"/>
  <c r="C18845" i="67" s="1"/>
  <c r="O637" i="92"/>
  <c r="D637" i="92" s="1"/>
  <c r="C18865" i="67" s="1"/>
  <c r="O657" i="92"/>
  <c r="D657" i="92" s="1"/>
  <c r="C18885" i="67" s="1"/>
  <c r="O677" i="92"/>
  <c r="D677" i="92" s="1"/>
  <c r="C18905" i="67" s="1"/>
  <c r="O696" i="92"/>
  <c r="D696" i="92" s="1"/>
  <c r="C18924" i="67" s="1"/>
  <c r="O716" i="92"/>
  <c r="D716" i="92" s="1"/>
  <c r="C18944" i="67" s="1"/>
  <c r="O736" i="92"/>
  <c r="D736" i="92" s="1"/>
  <c r="C18964" i="67" s="1"/>
  <c r="O756" i="92"/>
  <c r="D756" i="92" s="1"/>
  <c r="C18984" i="67" s="1"/>
  <c r="O776" i="92"/>
  <c r="D776" i="92" s="1"/>
  <c r="C19004" i="67" s="1"/>
  <c r="O796" i="92"/>
  <c r="D796" i="92" s="1"/>
  <c r="C19024" i="67" s="1"/>
  <c r="O816" i="92"/>
  <c r="D816" i="92" s="1"/>
  <c r="C19044" i="67" s="1"/>
  <c r="O836" i="92"/>
  <c r="D836" i="92" s="1"/>
  <c r="C19064" i="67" s="1"/>
  <c r="O856" i="92"/>
  <c r="D856" i="92" s="1"/>
  <c r="C19084" i="67" s="1"/>
  <c r="O876" i="92"/>
  <c r="D876" i="92" s="1"/>
  <c r="C19104" i="67" s="1"/>
  <c r="O895" i="92"/>
  <c r="D895" i="92" s="1"/>
  <c r="C19123" i="67" s="1"/>
  <c r="O915" i="92"/>
  <c r="D915" i="92" s="1"/>
  <c r="C19143" i="67" s="1"/>
  <c r="O935" i="92"/>
  <c r="D935" i="92" s="1"/>
  <c r="C19163" i="67" s="1"/>
  <c r="O955" i="92"/>
  <c r="D955" i="92" s="1"/>
  <c r="C19183" i="67" s="1"/>
  <c r="O975" i="92"/>
  <c r="D975" i="92" s="1"/>
  <c r="C19203" i="67" s="1"/>
  <c r="O403" i="92"/>
  <c r="D403" i="92" s="1"/>
  <c r="C18631" i="67" s="1"/>
  <c r="O423" i="92"/>
  <c r="D423" i="92" s="1"/>
  <c r="C18651" i="67" s="1"/>
  <c r="O443" i="92"/>
  <c r="D443" i="92" s="1"/>
  <c r="C18671" i="67" s="1"/>
  <c r="O463" i="92"/>
  <c r="D463" i="92" s="1"/>
  <c r="C18691" i="67" s="1"/>
  <c r="O483" i="92"/>
  <c r="D483" i="92" s="1"/>
  <c r="C18711" i="67" s="1"/>
  <c r="O502" i="92"/>
  <c r="D502" i="92" s="1"/>
  <c r="C18730" i="67" s="1"/>
  <c r="O522" i="92"/>
  <c r="D522" i="92" s="1"/>
  <c r="C18750" i="67" s="1"/>
  <c r="O542" i="92"/>
  <c r="D542" i="92" s="1"/>
  <c r="C18770" i="67" s="1"/>
  <c r="O562" i="92"/>
  <c r="D562" i="92" s="1"/>
  <c r="C18790" i="67" s="1"/>
  <c r="O582" i="92"/>
  <c r="D582" i="92" s="1"/>
  <c r="C18810" i="67" s="1"/>
  <c r="O602" i="92"/>
  <c r="D602" i="92" s="1"/>
  <c r="C18830" i="67" s="1"/>
  <c r="O622" i="92"/>
  <c r="D622" i="92" s="1"/>
  <c r="C18850" i="67" s="1"/>
  <c r="O642" i="92"/>
  <c r="D642" i="92" s="1"/>
  <c r="C18870" i="67" s="1"/>
  <c r="O662" i="92"/>
  <c r="D662" i="92" s="1"/>
  <c r="C18890" i="67" s="1"/>
  <c r="O682" i="92"/>
  <c r="D682" i="92" s="1"/>
  <c r="C18910" i="67" s="1"/>
  <c r="O701" i="92"/>
  <c r="D701" i="92" s="1"/>
  <c r="C18929" i="67" s="1"/>
  <c r="O721" i="92"/>
  <c r="D721" i="92" s="1"/>
  <c r="C18949" i="67" s="1"/>
  <c r="O741" i="92"/>
  <c r="D741" i="92" s="1"/>
  <c r="C18969" i="67" s="1"/>
  <c r="O761" i="92"/>
  <c r="D761" i="92" s="1"/>
  <c r="C18989" i="67" s="1"/>
  <c r="O781" i="92"/>
  <c r="D781" i="92" s="1"/>
  <c r="C19009" i="67" s="1"/>
  <c r="O801" i="92"/>
  <c r="D801" i="92" s="1"/>
  <c r="C19029" i="67" s="1"/>
  <c r="O821" i="92"/>
  <c r="D821" i="92" s="1"/>
  <c r="C19049" i="67" s="1"/>
  <c r="O841" i="92"/>
  <c r="D841" i="92" s="1"/>
  <c r="C19069" i="67" s="1"/>
  <c r="O861" i="92"/>
  <c r="D861" i="92" s="1"/>
  <c r="C19089" i="67" s="1"/>
  <c r="O881" i="92"/>
  <c r="D881" i="92" s="1"/>
  <c r="C19109" i="67" s="1"/>
  <c r="O900" i="92"/>
  <c r="D900" i="92" s="1"/>
  <c r="C19128" i="67" s="1"/>
  <c r="O920" i="92"/>
  <c r="D920" i="92" s="1"/>
  <c r="C19148" i="67" s="1"/>
  <c r="O940" i="92"/>
  <c r="D940" i="92" s="1"/>
  <c r="C19168" i="67" s="1"/>
  <c r="O960" i="92"/>
  <c r="D960" i="92" s="1"/>
  <c r="C19188" i="67" s="1"/>
  <c r="O980" i="92"/>
  <c r="D980" i="92" s="1"/>
  <c r="C19208" i="67" s="1"/>
  <c r="O408" i="92"/>
  <c r="D408" i="92" s="1"/>
  <c r="C18636" i="67" s="1"/>
  <c r="O428" i="92"/>
  <c r="D428" i="92" s="1"/>
  <c r="C18656" i="67" s="1"/>
  <c r="O448" i="92"/>
  <c r="D448" i="92" s="1"/>
  <c r="C18676" i="67" s="1"/>
  <c r="O468" i="92"/>
  <c r="D468" i="92" s="1"/>
  <c r="C18696" i="67" s="1"/>
  <c r="O488" i="92"/>
  <c r="D488" i="92" s="1"/>
  <c r="C18716" i="67" s="1"/>
  <c r="O507" i="92"/>
  <c r="D507" i="92" s="1"/>
  <c r="C18735" i="67" s="1"/>
  <c r="O527" i="92"/>
  <c r="D527" i="92" s="1"/>
  <c r="C18755" i="67" s="1"/>
  <c r="O547" i="92"/>
  <c r="D547" i="92" s="1"/>
  <c r="C18775" i="67" s="1"/>
  <c r="O567" i="92"/>
  <c r="D567" i="92" s="1"/>
  <c r="C18795" i="67" s="1"/>
  <c r="O587" i="92"/>
  <c r="D587" i="92" s="1"/>
  <c r="C18815" i="67" s="1"/>
  <c r="O607" i="92"/>
  <c r="D607" i="92" s="1"/>
  <c r="C18835" i="67" s="1"/>
  <c r="O627" i="92"/>
  <c r="D627" i="92" s="1"/>
  <c r="C18855" i="67" s="1"/>
  <c r="O647" i="92"/>
  <c r="D647" i="92" s="1"/>
  <c r="C18875" i="67" s="1"/>
  <c r="O667" i="92"/>
  <c r="D667" i="92" s="1"/>
  <c r="C18895" i="67" s="1"/>
  <c r="O687" i="92"/>
  <c r="D687" i="92" s="1"/>
  <c r="C18915" i="67" s="1"/>
  <c r="O706" i="92"/>
  <c r="D706" i="92" s="1"/>
  <c r="C18934" i="67" s="1"/>
  <c r="O726" i="92"/>
  <c r="D726" i="92" s="1"/>
  <c r="C18954" i="67" s="1"/>
  <c r="O746" i="92"/>
  <c r="D746" i="92" s="1"/>
  <c r="C18974" i="67" s="1"/>
  <c r="O766" i="92"/>
  <c r="D766" i="92" s="1"/>
  <c r="C18994" i="67" s="1"/>
  <c r="O786" i="92"/>
  <c r="D786" i="92" s="1"/>
  <c r="C19014" i="67" s="1"/>
  <c r="O806" i="92"/>
  <c r="D806" i="92" s="1"/>
  <c r="C19034" i="67" s="1"/>
  <c r="O826" i="92"/>
  <c r="D826" i="92" s="1"/>
  <c r="C19054" i="67" s="1"/>
  <c r="O846" i="92"/>
  <c r="D846" i="92" s="1"/>
  <c r="C19074" i="67" s="1"/>
  <c r="O866" i="92"/>
  <c r="D866" i="92" s="1"/>
  <c r="C19094" i="67" s="1"/>
  <c r="O886" i="92"/>
  <c r="D886" i="92" s="1"/>
  <c r="C19114" i="67" s="1"/>
  <c r="O905" i="92"/>
  <c r="D905" i="92" s="1"/>
  <c r="C19133" i="67" s="1"/>
  <c r="O925" i="92"/>
  <c r="D925" i="92" s="1"/>
  <c r="C19153" i="67" s="1"/>
  <c r="O945" i="92"/>
  <c r="D945" i="92" s="1"/>
  <c r="C19173" i="67" s="1"/>
  <c r="O965" i="92"/>
  <c r="D965" i="92" s="1"/>
  <c r="C19193" i="67" s="1"/>
  <c r="O985" i="92"/>
  <c r="D985" i="92" s="1"/>
  <c r="C19213" i="67" s="1"/>
  <c r="I985" i="90"/>
  <c r="I980" i="90"/>
  <c r="I975" i="90"/>
  <c r="I970" i="90"/>
  <c r="I965" i="90"/>
  <c r="I960" i="90"/>
  <c r="I955" i="90"/>
  <c r="I950" i="90"/>
  <c r="I945" i="90"/>
  <c r="I940" i="90"/>
  <c r="I935" i="90"/>
  <c r="I930" i="90"/>
  <c r="I925" i="90"/>
  <c r="I920" i="90"/>
  <c r="I915" i="90"/>
  <c r="I910" i="90"/>
  <c r="I905" i="90"/>
  <c r="I900" i="90"/>
  <c r="I895" i="90"/>
  <c r="I891" i="90"/>
  <c r="I886" i="90"/>
  <c r="I881" i="90"/>
  <c r="I876" i="90"/>
  <c r="I871" i="90"/>
  <c r="I866" i="90"/>
  <c r="I861" i="90"/>
  <c r="I856" i="90"/>
  <c r="I851" i="90"/>
  <c r="I846" i="90"/>
  <c r="I841" i="90"/>
  <c r="I836" i="90"/>
  <c r="I831" i="90"/>
  <c r="I826" i="90"/>
  <c r="I821" i="90"/>
  <c r="I816" i="90"/>
  <c r="I811" i="90"/>
  <c r="I806" i="90"/>
  <c r="I801" i="90"/>
  <c r="I796" i="90"/>
  <c r="I792" i="90"/>
  <c r="I786" i="90"/>
  <c r="I781" i="90"/>
  <c r="I776" i="90"/>
  <c r="I771" i="90"/>
  <c r="I766" i="90"/>
  <c r="I761" i="90"/>
  <c r="I756" i="90"/>
  <c r="I751" i="90"/>
  <c r="I746" i="90"/>
  <c r="I741" i="90"/>
  <c r="I736" i="90"/>
  <c r="I731" i="90"/>
  <c r="I726" i="90"/>
  <c r="I721" i="90"/>
  <c r="I716" i="90"/>
  <c r="I711" i="90"/>
  <c r="I706" i="90"/>
  <c r="I701" i="90"/>
  <c r="I696" i="90"/>
  <c r="I692" i="90"/>
  <c r="I687" i="90"/>
  <c r="I682" i="90"/>
  <c r="I677" i="90"/>
  <c r="I672" i="90"/>
  <c r="I667" i="90"/>
  <c r="I662" i="90"/>
  <c r="I657" i="90"/>
  <c r="I652" i="90"/>
  <c r="I647" i="90"/>
  <c r="I642" i="90"/>
  <c r="I637" i="90"/>
  <c r="I632" i="90"/>
  <c r="I627" i="90"/>
  <c r="I622" i="90"/>
  <c r="I617" i="90"/>
  <c r="I612" i="90"/>
  <c r="I607" i="90"/>
  <c r="I602" i="90"/>
  <c r="I597" i="90"/>
  <c r="I593" i="90"/>
  <c r="I512" i="90"/>
  <c r="I507" i="90"/>
  <c r="I502" i="90"/>
  <c r="I497" i="90"/>
  <c r="I587" i="90"/>
  <c r="I582" i="90"/>
  <c r="I577" i="90"/>
  <c r="I572" i="90"/>
  <c r="I567" i="90"/>
  <c r="I562" i="90"/>
  <c r="I557" i="90"/>
  <c r="I552" i="90"/>
  <c r="I547" i="90"/>
  <c r="I542" i="90"/>
  <c r="I537" i="90"/>
  <c r="I532" i="90"/>
  <c r="I527" i="90"/>
  <c r="I522" i="90"/>
  <c r="I517" i="90"/>
  <c r="I493" i="90"/>
  <c r="I488" i="90"/>
  <c r="I483" i="90"/>
  <c r="I478" i="90"/>
  <c r="I473" i="90"/>
  <c r="I468" i="90"/>
  <c r="I463" i="90"/>
  <c r="I458" i="90"/>
  <c r="I453" i="90"/>
  <c r="I448" i="90"/>
  <c r="I443" i="90"/>
  <c r="I438" i="90"/>
  <c r="I433" i="90"/>
  <c r="I428" i="90"/>
  <c r="I423" i="90"/>
  <c r="I418" i="90"/>
  <c r="I413" i="90"/>
  <c r="I408" i="90"/>
  <c r="I403" i="90"/>
  <c r="I398" i="90"/>
  <c r="I394" i="90"/>
  <c r="G392" i="90"/>
  <c r="O392" i="90" s="1"/>
  <c r="D392" i="90" s="1"/>
  <c r="C13798" i="67" s="1"/>
  <c r="G391" i="90"/>
  <c r="O391" i="90" s="1"/>
  <c r="D391" i="90" s="1"/>
  <c r="C13797" i="67" s="1"/>
  <c r="G386" i="90"/>
  <c r="O386" i="90" s="1"/>
  <c r="D386" i="90" s="1"/>
  <c r="C13792" i="67" s="1"/>
  <c r="G1035" i="90" l="1"/>
  <c r="O1035" i="90" s="1"/>
  <c r="D1035" i="90" s="1"/>
  <c r="C14441" i="67" s="1"/>
  <c r="G985" i="90"/>
  <c r="O985" i="90" s="1"/>
  <c r="D985" i="90" s="1"/>
  <c r="C14391" i="67" s="1"/>
  <c r="G980" i="90"/>
  <c r="O980" i="90" s="1"/>
  <c r="D980" i="90" s="1"/>
  <c r="C14386" i="67" s="1"/>
  <c r="G975" i="90"/>
  <c r="O975" i="90" s="1"/>
  <c r="D975" i="90" s="1"/>
  <c r="C14381" i="67" s="1"/>
  <c r="G970" i="90"/>
  <c r="O970" i="90" s="1"/>
  <c r="D970" i="90" s="1"/>
  <c r="C14376" i="67" s="1"/>
  <c r="G965" i="90"/>
  <c r="O965" i="90" s="1"/>
  <c r="D965" i="90" s="1"/>
  <c r="C14371" i="67" s="1"/>
  <c r="G960" i="90"/>
  <c r="O960" i="90" s="1"/>
  <c r="D960" i="90" s="1"/>
  <c r="C14366" i="67" s="1"/>
  <c r="G955" i="90"/>
  <c r="O955" i="90" s="1"/>
  <c r="D955" i="90" s="1"/>
  <c r="C14361" i="67" s="1"/>
  <c r="G950" i="90"/>
  <c r="O950" i="90" s="1"/>
  <c r="D950" i="90" s="1"/>
  <c r="C14356" i="67" s="1"/>
  <c r="G945" i="90"/>
  <c r="O945" i="90" s="1"/>
  <c r="D945" i="90" s="1"/>
  <c r="C14351" i="67" s="1"/>
  <c r="G940" i="90"/>
  <c r="O940" i="90" s="1"/>
  <c r="D940" i="90" s="1"/>
  <c r="C14346" i="67" s="1"/>
  <c r="G935" i="90"/>
  <c r="O935" i="90" s="1"/>
  <c r="D935" i="90" s="1"/>
  <c r="C14341" i="67" s="1"/>
  <c r="G930" i="90"/>
  <c r="O930" i="90" s="1"/>
  <c r="D930" i="90" s="1"/>
  <c r="C14336" i="67" s="1"/>
  <c r="G925" i="90"/>
  <c r="O925" i="90" s="1"/>
  <c r="D925" i="90" s="1"/>
  <c r="C14331" i="67" s="1"/>
  <c r="G920" i="90"/>
  <c r="O920" i="90" s="1"/>
  <c r="D920" i="90" s="1"/>
  <c r="C14326" i="67" s="1"/>
  <c r="G915" i="90"/>
  <c r="O915" i="90" s="1"/>
  <c r="D915" i="90" s="1"/>
  <c r="C14321" i="67" s="1"/>
  <c r="G910" i="90"/>
  <c r="O910" i="90" s="1"/>
  <c r="D910" i="90" s="1"/>
  <c r="C14316" i="67" s="1"/>
  <c r="G905" i="90"/>
  <c r="O905" i="90" s="1"/>
  <c r="D905" i="90" s="1"/>
  <c r="C14311" i="67" s="1"/>
  <c r="G900" i="90"/>
  <c r="O900" i="90" s="1"/>
  <c r="D900" i="90" s="1"/>
  <c r="C14306" i="67" s="1"/>
  <c r="G895" i="90"/>
  <c r="O895" i="90" s="1"/>
  <c r="D895" i="90" s="1"/>
  <c r="C14301" i="67" s="1"/>
  <c r="G891" i="90"/>
  <c r="O891" i="90" s="1"/>
  <c r="D891" i="90" s="1"/>
  <c r="C14297" i="67" s="1"/>
  <c r="G886" i="90"/>
  <c r="O886" i="90" s="1"/>
  <c r="D886" i="90" s="1"/>
  <c r="C14292" i="67" s="1"/>
  <c r="G881" i="90"/>
  <c r="O881" i="90" s="1"/>
  <c r="D881" i="90" s="1"/>
  <c r="C14287" i="67" s="1"/>
  <c r="G876" i="90"/>
  <c r="O876" i="90" s="1"/>
  <c r="D876" i="90" s="1"/>
  <c r="C14282" i="67" s="1"/>
  <c r="G871" i="90"/>
  <c r="O871" i="90" s="1"/>
  <c r="D871" i="90" s="1"/>
  <c r="C14277" i="67" s="1"/>
  <c r="G866" i="90"/>
  <c r="O866" i="90" s="1"/>
  <c r="D866" i="90" s="1"/>
  <c r="C14272" i="67" s="1"/>
  <c r="G861" i="90"/>
  <c r="O861" i="90" s="1"/>
  <c r="D861" i="90" s="1"/>
  <c r="C14267" i="67" s="1"/>
  <c r="G856" i="90"/>
  <c r="O856" i="90" s="1"/>
  <c r="D856" i="90" s="1"/>
  <c r="C14262" i="67" s="1"/>
  <c r="G851" i="90"/>
  <c r="O851" i="90" s="1"/>
  <c r="D851" i="90" s="1"/>
  <c r="C14257" i="67" s="1"/>
  <c r="G846" i="90"/>
  <c r="O846" i="90" s="1"/>
  <c r="D846" i="90" s="1"/>
  <c r="C14252" i="67" s="1"/>
  <c r="G841" i="90"/>
  <c r="O841" i="90" s="1"/>
  <c r="D841" i="90" s="1"/>
  <c r="C14247" i="67" s="1"/>
  <c r="G836" i="90"/>
  <c r="O836" i="90" s="1"/>
  <c r="D836" i="90" s="1"/>
  <c r="C14242" i="67" s="1"/>
  <c r="G831" i="90"/>
  <c r="O831" i="90" s="1"/>
  <c r="D831" i="90" s="1"/>
  <c r="C14237" i="67" s="1"/>
  <c r="G826" i="90"/>
  <c r="O826" i="90" s="1"/>
  <c r="D826" i="90" s="1"/>
  <c r="C14232" i="67" s="1"/>
  <c r="G821" i="90"/>
  <c r="O821" i="90" s="1"/>
  <c r="D821" i="90" s="1"/>
  <c r="C14227" i="67" s="1"/>
  <c r="G816" i="90"/>
  <c r="O816" i="90" s="1"/>
  <c r="D816" i="90" s="1"/>
  <c r="C14222" i="67" s="1"/>
  <c r="G811" i="90"/>
  <c r="O811" i="90" s="1"/>
  <c r="D811" i="90" s="1"/>
  <c r="C14217" i="67" s="1"/>
  <c r="G806" i="90"/>
  <c r="O806" i="90" s="1"/>
  <c r="D806" i="90" s="1"/>
  <c r="C14212" i="67" s="1"/>
  <c r="G801" i="90"/>
  <c r="O801" i="90" s="1"/>
  <c r="D801" i="90" s="1"/>
  <c r="C14207" i="67" s="1"/>
  <c r="G796" i="90"/>
  <c r="O796" i="90" s="1"/>
  <c r="D796" i="90" s="1"/>
  <c r="C14202" i="67" s="1"/>
  <c r="G792" i="90"/>
  <c r="O792" i="90" s="1"/>
  <c r="D792" i="90" s="1"/>
  <c r="C14198" i="67" s="1"/>
  <c r="G786" i="90"/>
  <c r="O786" i="90" s="1"/>
  <c r="D786" i="90" s="1"/>
  <c r="C14192" i="67" s="1"/>
  <c r="G781" i="90"/>
  <c r="O781" i="90" s="1"/>
  <c r="D781" i="90" s="1"/>
  <c r="C14187" i="67" s="1"/>
  <c r="G776" i="90"/>
  <c r="O776" i="90" s="1"/>
  <c r="D776" i="90" s="1"/>
  <c r="C14182" i="67" s="1"/>
  <c r="G771" i="90"/>
  <c r="O771" i="90" s="1"/>
  <c r="D771" i="90" s="1"/>
  <c r="C14177" i="67" s="1"/>
  <c r="G766" i="90"/>
  <c r="O766" i="90" s="1"/>
  <c r="D766" i="90" s="1"/>
  <c r="C14172" i="67" s="1"/>
  <c r="G761" i="90"/>
  <c r="O761" i="90" s="1"/>
  <c r="D761" i="90" s="1"/>
  <c r="C14167" i="67" s="1"/>
  <c r="G756" i="90"/>
  <c r="O756" i="90" s="1"/>
  <c r="D756" i="90" s="1"/>
  <c r="C14162" i="67" s="1"/>
  <c r="G751" i="90"/>
  <c r="O751" i="90" s="1"/>
  <c r="D751" i="90" s="1"/>
  <c r="C14157" i="67" s="1"/>
  <c r="G746" i="90"/>
  <c r="O746" i="90" s="1"/>
  <c r="D746" i="90" s="1"/>
  <c r="C14152" i="67" s="1"/>
  <c r="G741" i="90"/>
  <c r="O741" i="90" s="1"/>
  <c r="D741" i="90" s="1"/>
  <c r="C14147" i="67" s="1"/>
  <c r="G736" i="90"/>
  <c r="O736" i="90" s="1"/>
  <c r="D736" i="90" s="1"/>
  <c r="C14142" i="67" s="1"/>
  <c r="G731" i="90"/>
  <c r="O731" i="90" s="1"/>
  <c r="D731" i="90" s="1"/>
  <c r="C14137" i="67" s="1"/>
  <c r="G726" i="90"/>
  <c r="O726" i="90" s="1"/>
  <c r="D726" i="90" s="1"/>
  <c r="C14132" i="67" s="1"/>
  <c r="G721" i="90"/>
  <c r="O721" i="90" s="1"/>
  <c r="D721" i="90" s="1"/>
  <c r="C14127" i="67" s="1"/>
  <c r="G716" i="90"/>
  <c r="O716" i="90" s="1"/>
  <c r="D716" i="90" s="1"/>
  <c r="C14122" i="67" s="1"/>
  <c r="G711" i="90"/>
  <c r="O711" i="90" s="1"/>
  <c r="D711" i="90" s="1"/>
  <c r="C14117" i="67" s="1"/>
  <c r="G706" i="90"/>
  <c r="O706" i="90" s="1"/>
  <c r="D706" i="90" s="1"/>
  <c r="C14112" i="67" s="1"/>
  <c r="G701" i="90"/>
  <c r="O701" i="90" s="1"/>
  <c r="D701" i="90" s="1"/>
  <c r="C14107" i="67" s="1"/>
  <c r="G696" i="90"/>
  <c r="O696" i="90" s="1"/>
  <c r="D696" i="90" s="1"/>
  <c r="C14102" i="67" s="1"/>
  <c r="G692" i="90"/>
  <c r="O692" i="90" s="1"/>
  <c r="D692" i="90" s="1"/>
  <c r="C14098" i="67" s="1"/>
  <c r="G687" i="90"/>
  <c r="O687" i="90" s="1"/>
  <c r="D687" i="90" s="1"/>
  <c r="C14093" i="67" s="1"/>
  <c r="G682" i="90"/>
  <c r="O682" i="90" s="1"/>
  <c r="D682" i="90" s="1"/>
  <c r="C14088" i="67" s="1"/>
  <c r="G677" i="90"/>
  <c r="O677" i="90" s="1"/>
  <c r="D677" i="90" s="1"/>
  <c r="C14083" i="67" s="1"/>
  <c r="G672" i="90"/>
  <c r="O672" i="90" s="1"/>
  <c r="D672" i="90" s="1"/>
  <c r="C14078" i="67" s="1"/>
  <c r="G667" i="90"/>
  <c r="O667" i="90" s="1"/>
  <c r="D667" i="90" s="1"/>
  <c r="C14073" i="67" s="1"/>
  <c r="G662" i="90"/>
  <c r="O662" i="90" s="1"/>
  <c r="D662" i="90" s="1"/>
  <c r="C14068" i="67" s="1"/>
  <c r="G657" i="90"/>
  <c r="O657" i="90" s="1"/>
  <c r="D657" i="90" s="1"/>
  <c r="C14063" i="67" s="1"/>
  <c r="G652" i="90"/>
  <c r="O652" i="90" s="1"/>
  <c r="D652" i="90" s="1"/>
  <c r="C14058" i="67" s="1"/>
  <c r="G647" i="90"/>
  <c r="O647" i="90" s="1"/>
  <c r="D647" i="90" s="1"/>
  <c r="C14053" i="67" s="1"/>
  <c r="G642" i="90"/>
  <c r="O642" i="90" s="1"/>
  <c r="D642" i="90" s="1"/>
  <c r="C14048" i="67" s="1"/>
  <c r="G637" i="90"/>
  <c r="O637" i="90" s="1"/>
  <c r="D637" i="90" s="1"/>
  <c r="C14043" i="67" s="1"/>
  <c r="G632" i="90"/>
  <c r="O632" i="90" s="1"/>
  <c r="D632" i="90" s="1"/>
  <c r="C14038" i="67" s="1"/>
  <c r="G627" i="90"/>
  <c r="O627" i="90" s="1"/>
  <c r="D627" i="90" s="1"/>
  <c r="C14033" i="67" s="1"/>
  <c r="G622" i="90"/>
  <c r="O622" i="90" s="1"/>
  <c r="D622" i="90" s="1"/>
  <c r="C14028" i="67" s="1"/>
  <c r="G617" i="90"/>
  <c r="O617" i="90" s="1"/>
  <c r="D617" i="90" s="1"/>
  <c r="C14023" i="67" s="1"/>
  <c r="G612" i="90"/>
  <c r="O612" i="90" s="1"/>
  <c r="D612" i="90" s="1"/>
  <c r="C14018" i="67" s="1"/>
  <c r="G607" i="90"/>
  <c r="O607" i="90" s="1"/>
  <c r="D607" i="90" s="1"/>
  <c r="C14013" i="67" s="1"/>
  <c r="G602" i="90"/>
  <c r="O602" i="90" s="1"/>
  <c r="D602" i="90" s="1"/>
  <c r="C14008" i="67" s="1"/>
  <c r="G597" i="90"/>
  <c r="O597" i="90" s="1"/>
  <c r="D597" i="90" s="1"/>
  <c r="C14003" i="67" s="1"/>
  <c r="G593" i="90"/>
  <c r="O593" i="90" s="1"/>
  <c r="D593" i="90" s="1"/>
  <c r="C13999" i="67" s="1"/>
  <c r="G587" i="90"/>
  <c r="O587" i="90" s="1"/>
  <c r="D587" i="90" s="1"/>
  <c r="C13993" i="67" s="1"/>
  <c r="G582" i="90"/>
  <c r="O582" i="90" s="1"/>
  <c r="D582" i="90" s="1"/>
  <c r="C13988" i="67" s="1"/>
  <c r="G577" i="90"/>
  <c r="O577" i="90" s="1"/>
  <c r="D577" i="90" s="1"/>
  <c r="C13983" i="67" s="1"/>
  <c r="G572" i="90"/>
  <c r="O572" i="90" s="1"/>
  <c r="D572" i="90" s="1"/>
  <c r="C13978" i="67" s="1"/>
  <c r="G567" i="90"/>
  <c r="O567" i="90" s="1"/>
  <c r="D567" i="90" s="1"/>
  <c r="C13973" i="67" s="1"/>
  <c r="G562" i="90"/>
  <c r="O562" i="90" s="1"/>
  <c r="D562" i="90" s="1"/>
  <c r="C13968" i="67" s="1"/>
  <c r="G557" i="90"/>
  <c r="O557" i="90" s="1"/>
  <c r="D557" i="90" s="1"/>
  <c r="C13963" i="67" s="1"/>
  <c r="G552" i="90"/>
  <c r="O552" i="90" s="1"/>
  <c r="D552" i="90" s="1"/>
  <c r="C13958" i="67" s="1"/>
  <c r="G547" i="90"/>
  <c r="O547" i="90" s="1"/>
  <c r="D547" i="90" s="1"/>
  <c r="C13953" i="67" s="1"/>
  <c r="G542" i="90"/>
  <c r="O542" i="90" s="1"/>
  <c r="D542" i="90" s="1"/>
  <c r="C13948" i="67" s="1"/>
  <c r="G537" i="90"/>
  <c r="O537" i="90" s="1"/>
  <c r="D537" i="90" s="1"/>
  <c r="C13943" i="67" s="1"/>
  <c r="G532" i="90"/>
  <c r="O532" i="90" s="1"/>
  <c r="D532" i="90" s="1"/>
  <c r="C13938" i="67" s="1"/>
  <c r="G527" i="90"/>
  <c r="O527" i="90" s="1"/>
  <c r="D527" i="90" s="1"/>
  <c r="C13933" i="67" s="1"/>
  <c r="G522" i="90"/>
  <c r="O522" i="90" s="1"/>
  <c r="D522" i="90" s="1"/>
  <c r="C13928" i="67" s="1"/>
  <c r="G517" i="90"/>
  <c r="O517" i="90" s="1"/>
  <c r="D517" i="90" s="1"/>
  <c r="C13923" i="67" s="1"/>
  <c r="G512" i="90"/>
  <c r="O512" i="90" s="1"/>
  <c r="D512" i="90" s="1"/>
  <c r="C13918" i="67" s="1"/>
  <c r="G507" i="90"/>
  <c r="O507" i="90" s="1"/>
  <c r="D507" i="90" s="1"/>
  <c r="C13913" i="67" s="1"/>
  <c r="G502" i="90"/>
  <c r="O502" i="90" s="1"/>
  <c r="D502" i="90" s="1"/>
  <c r="C13908" i="67" s="1"/>
  <c r="G497" i="90"/>
  <c r="O497" i="90" s="1"/>
  <c r="D497" i="90" s="1"/>
  <c r="C13903" i="67" s="1"/>
  <c r="G493" i="90"/>
  <c r="O493" i="90" s="1"/>
  <c r="D493" i="90" s="1"/>
  <c r="C13899" i="67" s="1"/>
  <c r="G488" i="90"/>
  <c r="O488" i="90" s="1"/>
  <c r="D488" i="90" s="1"/>
  <c r="C13894" i="67" s="1"/>
  <c r="G483" i="90"/>
  <c r="O483" i="90" s="1"/>
  <c r="D483" i="90" s="1"/>
  <c r="C13889" i="67" s="1"/>
  <c r="G478" i="90"/>
  <c r="O478" i="90" s="1"/>
  <c r="D478" i="90" s="1"/>
  <c r="C13884" i="67" s="1"/>
  <c r="G473" i="90"/>
  <c r="O473" i="90" s="1"/>
  <c r="D473" i="90" s="1"/>
  <c r="C13879" i="67" s="1"/>
  <c r="G468" i="90"/>
  <c r="O468" i="90" s="1"/>
  <c r="D468" i="90" s="1"/>
  <c r="C13874" i="67" s="1"/>
  <c r="G463" i="90"/>
  <c r="O463" i="90" s="1"/>
  <c r="D463" i="90" s="1"/>
  <c r="C13869" i="67" s="1"/>
  <c r="G458" i="90"/>
  <c r="O458" i="90" s="1"/>
  <c r="D458" i="90" s="1"/>
  <c r="C13864" i="67" s="1"/>
  <c r="G453" i="90"/>
  <c r="O453" i="90" s="1"/>
  <c r="D453" i="90" s="1"/>
  <c r="C13859" i="67" s="1"/>
  <c r="G448" i="90"/>
  <c r="O448" i="90" s="1"/>
  <c r="D448" i="90" s="1"/>
  <c r="C13854" i="67" s="1"/>
  <c r="G443" i="90"/>
  <c r="O443" i="90" s="1"/>
  <c r="D443" i="90" s="1"/>
  <c r="C13849" i="67" s="1"/>
  <c r="G438" i="90"/>
  <c r="O438" i="90" s="1"/>
  <c r="D438" i="90" s="1"/>
  <c r="C13844" i="67" s="1"/>
  <c r="G433" i="90"/>
  <c r="O433" i="90" s="1"/>
  <c r="D433" i="90" s="1"/>
  <c r="C13839" i="67" s="1"/>
  <c r="G428" i="90"/>
  <c r="O428" i="90" s="1"/>
  <c r="D428" i="90" s="1"/>
  <c r="C13834" i="67" s="1"/>
  <c r="G423" i="90"/>
  <c r="O423" i="90" s="1"/>
  <c r="D423" i="90" s="1"/>
  <c r="C13829" i="67" s="1"/>
  <c r="G418" i="90"/>
  <c r="O418" i="90" s="1"/>
  <c r="D418" i="90" s="1"/>
  <c r="C13824" i="67" s="1"/>
  <c r="G413" i="90"/>
  <c r="O413" i="90" s="1"/>
  <c r="D413" i="90" s="1"/>
  <c r="C13819" i="67" s="1"/>
  <c r="G408" i="90"/>
  <c r="O408" i="90" s="1"/>
  <c r="D408" i="90" s="1"/>
  <c r="C13814" i="67" s="1"/>
  <c r="G403" i="90"/>
  <c r="O403" i="90" s="1"/>
  <c r="D403" i="90" s="1"/>
  <c r="C13809" i="67" s="1"/>
  <c r="G398" i="90"/>
  <c r="O398" i="90" s="1"/>
  <c r="D398" i="90" s="1"/>
  <c r="C13804" i="67" s="1"/>
  <c r="G394" i="90"/>
  <c r="O394" i="90" l="1"/>
  <c r="D394" i="90" s="1"/>
  <c r="C13800" i="67" s="1"/>
  <c r="G66" i="57" l="1"/>
  <c r="W66" i="57" s="1"/>
  <c r="D66" i="57" s="1"/>
  <c r="G65" i="57"/>
  <c r="W65" i="57" s="1"/>
  <c r="D65" i="57" s="1"/>
  <c r="G61" i="57"/>
  <c r="W61" i="57" s="1"/>
  <c r="D61" i="57" s="1"/>
  <c r="G60" i="57"/>
  <c r="W60" i="57" s="1"/>
  <c r="D60" i="57" s="1"/>
  <c r="J215" i="57"/>
  <c r="N215" i="57"/>
  <c r="J120" i="57"/>
  <c r="J118" i="57"/>
  <c r="N120" i="57"/>
  <c r="N118" i="57"/>
  <c r="J71" i="57"/>
  <c r="J69" i="57"/>
  <c r="I39" i="57"/>
  <c r="I38" i="57"/>
  <c r="C13408" i="67" l="1"/>
  <c r="K340" i="92"/>
  <c r="G340" i="92"/>
  <c r="K339" i="92"/>
  <c r="J339" i="92"/>
  <c r="I339" i="92"/>
  <c r="G339" i="92"/>
  <c r="G338" i="92"/>
  <c r="O338" i="92" s="1"/>
  <c r="D338" i="92" s="1"/>
  <c r="O337" i="92"/>
  <c r="D337" i="92" s="1"/>
  <c r="G336" i="92"/>
  <c r="O336" i="92" s="1"/>
  <c r="D336" i="92" s="1"/>
  <c r="K335" i="92"/>
  <c r="J335" i="92"/>
  <c r="I335" i="92"/>
  <c r="G335" i="92"/>
  <c r="G334" i="92"/>
  <c r="O334" i="92" s="1"/>
  <c r="D334" i="92" s="1"/>
  <c r="O333" i="92"/>
  <c r="D333" i="92" s="1"/>
  <c r="G332" i="92"/>
  <c r="O332" i="92" s="1"/>
  <c r="D332" i="92" s="1"/>
  <c r="K331" i="92"/>
  <c r="J331" i="92"/>
  <c r="I331" i="92"/>
  <c r="G331" i="92"/>
  <c r="G330" i="92"/>
  <c r="O330" i="92" s="1"/>
  <c r="D330" i="92" s="1"/>
  <c r="O329" i="92"/>
  <c r="D329" i="92" s="1"/>
  <c r="G328" i="92"/>
  <c r="O328" i="92" s="1"/>
  <c r="D328" i="92" s="1"/>
  <c r="K327" i="92"/>
  <c r="J327" i="92"/>
  <c r="I327" i="92"/>
  <c r="G327" i="92"/>
  <c r="G326" i="92"/>
  <c r="O326" i="92" s="1"/>
  <c r="D326" i="92" s="1"/>
  <c r="O325" i="92"/>
  <c r="D325" i="92" s="1"/>
  <c r="G324" i="92"/>
  <c r="O324" i="92" s="1"/>
  <c r="D324" i="92" s="1"/>
  <c r="K323" i="92"/>
  <c r="J323" i="92"/>
  <c r="I323" i="92"/>
  <c r="G323" i="92"/>
  <c r="G322" i="92"/>
  <c r="O322" i="92" s="1"/>
  <c r="D322" i="92" s="1"/>
  <c r="O321" i="92"/>
  <c r="D321" i="92" s="1"/>
  <c r="G320" i="92"/>
  <c r="O320" i="92" s="1"/>
  <c r="D320" i="92" s="1"/>
  <c r="K319" i="92"/>
  <c r="J319" i="92"/>
  <c r="I319" i="92"/>
  <c r="G319" i="92"/>
  <c r="G318" i="92"/>
  <c r="O318" i="92" s="1"/>
  <c r="D318" i="92" s="1"/>
  <c r="O317" i="92"/>
  <c r="D317" i="92" s="1"/>
  <c r="G316" i="92"/>
  <c r="O316" i="92" s="1"/>
  <c r="D316" i="92" s="1"/>
  <c r="K315" i="92"/>
  <c r="J315" i="92"/>
  <c r="I315" i="92"/>
  <c r="G315" i="92"/>
  <c r="G314" i="92"/>
  <c r="O314" i="92" s="1"/>
  <c r="D314" i="92" s="1"/>
  <c r="O313" i="92"/>
  <c r="D313" i="92" s="1"/>
  <c r="G312" i="92"/>
  <c r="O312" i="92" s="1"/>
  <c r="D312" i="92" s="1"/>
  <c r="K311" i="92"/>
  <c r="J311" i="92"/>
  <c r="I311" i="92"/>
  <c r="G311" i="92"/>
  <c r="G310" i="92"/>
  <c r="O310" i="92" s="1"/>
  <c r="D310" i="92" s="1"/>
  <c r="O309" i="92"/>
  <c r="D309" i="92" s="1"/>
  <c r="G308" i="92"/>
  <c r="O308" i="92" s="1"/>
  <c r="D308" i="92" s="1"/>
  <c r="K307" i="92"/>
  <c r="J307" i="92"/>
  <c r="I307" i="92"/>
  <c r="G307" i="92"/>
  <c r="G306" i="92"/>
  <c r="O306" i="92" s="1"/>
  <c r="D306" i="92" s="1"/>
  <c r="O305" i="92"/>
  <c r="D305" i="92" s="1"/>
  <c r="G304" i="92"/>
  <c r="O304" i="92" s="1"/>
  <c r="D304" i="92" s="1"/>
  <c r="K303" i="92"/>
  <c r="J303" i="92"/>
  <c r="I303" i="92"/>
  <c r="G303" i="92"/>
  <c r="G302" i="92"/>
  <c r="O302" i="92" s="1"/>
  <c r="D302" i="92" s="1"/>
  <c r="O301" i="92"/>
  <c r="D301" i="92" s="1"/>
  <c r="G300" i="92"/>
  <c r="O300" i="92" s="1"/>
  <c r="D300" i="92" s="1"/>
  <c r="K299" i="92"/>
  <c r="J299" i="92"/>
  <c r="I299" i="92"/>
  <c r="G299" i="92"/>
  <c r="G298" i="92"/>
  <c r="O298" i="92" s="1"/>
  <c r="D298" i="92" s="1"/>
  <c r="G297" i="92"/>
  <c r="O297" i="92" s="1"/>
  <c r="D297" i="92" s="1"/>
  <c r="O296" i="92"/>
  <c r="D296" i="92" s="1"/>
  <c r="K295" i="92"/>
  <c r="J295" i="92"/>
  <c r="I295" i="92"/>
  <c r="G295" i="92"/>
  <c r="G294" i="92"/>
  <c r="O294" i="92" s="1"/>
  <c r="D294" i="92" s="1"/>
  <c r="G293" i="92"/>
  <c r="O293" i="92" s="1"/>
  <c r="D293" i="92" s="1"/>
  <c r="O292" i="92"/>
  <c r="D292" i="92" s="1"/>
  <c r="K291" i="92"/>
  <c r="J291" i="92"/>
  <c r="I291" i="92"/>
  <c r="G291" i="92"/>
  <c r="G290" i="92"/>
  <c r="O290" i="92" s="1"/>
  <c r="D290" i="92" s="1"/>
  <c r="G289" i="92"/>
  <c r="O289" i="92" s="1"/>
  <c r="D289" i="92" s="1"/>
  <c r="O288" i="92"/>
  <c r="D288" i="92" s="1"/>
  <c r="K287" i="92"/>
  <c r="J287" i="92"/>
  <c r="I287" i="92"/>
  <c r="G287" i="92"/>
  <c r="G286" i="92"/>
  <c r="O286" i="92" s="1"/>
  <c r="D286" i="92" s="1"/>
  <c r="G285" i="92"/>
  <c r="O285" i="92" s="1"/>
  <c r="D285" i="92" s="1"/>
  <c r="O284" i="92"/>
  <c r="D284" i="92" s="1"/>
  <c r="K283" i="92"/>
  <c r="J283" i="92"/>
  <c r="I283" i="92"/>
  <c r="G283" i="92"/>
  <c r="G282" i="92"/>
  <c r="O282" i="92" s="1"/>
  <c r="D282" i="92" s="1"/>
  <c r="G281" i="92"/>
  <c r="O281" i="92" s="1"/>
  <c r="D281" i="92" s="1"/>
  <c r="O280" i="92"/>
  <c r="D280" i="92" s="1"/>
  <c r="K279" i="92"/>
  <c r="J279" i="92"/>
  <c r="I279" i="92"/>
  <c r="G279" i="92"/>
  <c r="G278" i="92"/>
  <c r="O278" i="92" s="1"/>
  <c r="D278" i="92" s="1"/>
  <c r="G277" i="92"/>
  <c r="O277" i="92" s="1"/>
  <c r="D277" i="92" s="1"/>
  <c r="O276" i="92"/>
  <c r="D276" i="92" s="1"/>
  <c r="K275" i="92"/>
  <c r="J275" i="92"/>
  <c r="I275" i="92"/>
  <c r="G275" i="92"/>
  <c r="G274" i="92"/>
  <c r="O274" i="92" s="1"/>
  <c r="D274" i="92" s="1"/>
  <c r="G273" i="92"/>
  <c r="O273" i="92" s="1"/>
  <c r="D273" i="92" s="1"/>
  <c r="O272" i="92"/>
  <c r="D272" i="92" s="1"/>
  <c r="K271" i="92"/>
  <c r="J271" i="92"/>
  <c r="I271" i="92"/>
  <c r="G271" i="92"/>
  <c r="G270" i="92"/>
  <c r="O270" i="92" s="1"/>
  <c r="D270" i="92" s="1"/>
  <c r="G269" i="92"/>
  <c r="O269" i="92" s="1"/>
  <c r="D269" i="92" s="1"/>
  <c r="O268" i="92"/>
  <c r="D268" i="92" s="1"/>
  <c r="K267" i="92"/>
  <c r="J267" i="92"/>
  <c r="I267" i="92"/>
  <c r="G267" i="92"/>
  <c r="G266" i="92"/>
  <c r="O266" i="92" s="1"/>
  <c r="D266" i="92" s="1"/>
  <c r="G265" i="92"/>
  <c r="O265" i="92" s="1"/>
  <c r="D265" i="92" s="1"/>
  <c r="O264" i="92"/>
  <c r="D264" i="92" s="1"/>
  <c r="K263" i="92"/>
  <c r="J263" i="92"/>
  <c r="I263" i="92"/>
  <c r="G263" i="92"/>
  <c r="G262" i="92"/>
  <c r="O262" i="92" s="1"/>
  <c r="D262" i="92" s="1"/>
  <c r="G261" i="92"/>
  <c r="O261" i="92" s="1"/>
  <c r="D261" i="92" s="1"/>
  <c r="O260" i="92"/>
  <c r="D260" i="92" s="1"/>
  <c r="M259" i="92"/>
  <c r="K259" i="92"/>
  <c r="G259" i="92"/>
  <c r="K212" i="92"/>
  <c r="G212" i="92"/>
  <c r="K211" i="92"/>
  <c r="J211" i="92"/>
  <c r="I211" i="92"/>
  <c r="G211" i="92"/>
  <c r="G210" i="92"/>
  <c r="O210" i="92" s="1"/>
  <c r="D210" i="92" s="1"/>
  <c r="O209" i="92"/>
  <c r="D209" i="92" s="1"/>
  <c r="G208" i="92"/>
  <c r="O208" i="92" s="1"/>
  <c r="D208" i="92" s="1"/>
  <c r="K207" i="92"/>
  <c r="J207" i="92"/>
  <c r="I207" i="92"/>
  <c r="G207" i="92"/>
  <c r="G206" i="92"/>
  <c r="O206" i="92" s="1"/>
  <c r="D206" i="92" s="1"/>
  <c r="O205" i="92"/>
  <c r="D205" i="92" s="1"/>
  <c r="G204" i="92"/>
  <c r="O204" i="92" s="1"/>
  <c r="D204" i="92" s="1"/>
  <c r="K203" i="92"/>
  <c r="J203" i="92"/>
  <c r="I203" i="92"/>
  <c r="G203" i="92"/>
  <c r="G202" i="92"/>
  <c r="O202" i="92" s="1"/>
  <c r="D202" i="92" s="1"/>
  <c r="O201" i="92"/>
  <c r="D201" i="92" s="1"/>
  <c r="G200" i="92"/>
  <c r="O200" i="92" s="1"/>
  <c r="D200" i="92" s="1"/>
  <c r="K199" i="92"/>
  <c r="J199" i="92"/>
  <c r="I199" i="92"/>
  <c r="G199" i="92"/>
  <c r="G198" i="92"/>
  <c r="O198" i="92" s="1"/>
  <c r="D198" i="92" s="1"/>
  <c r="O197" i="92"/>
  <c r="D197" i="92" s="1"/>
  <c r="G196" i="92"/>
  <c r="O196" i="92" s="1"/>
  <c r="D196" i="92" s="1"/>
  <c r="K195" i="92"/>
  <c r="J195" i="92"/>
  <c r="I195" i="92"/>
  <c r="G195" i="92"/>
  <c r="G194" i="92"/>
  <c r="O194" i="92" s="1"/>
  <c r="D194" i="92" s="1"/>
  <c r="O193" i="92"/>
  <c r="D193" i="92" s="1"/>
  <c r="G192" i="92"/>
  <c r="O192" i="92" s="1"/>
  <c r="D192" i="92" s="1"/>
  <c r="K191" i="92"/>
  <c r="J191" i="92"/>
  <c r="I191" i="92"/>
  <c r="G191" i="92"/>
  <c r="G190" i="92"/>
  <c r="O190" i="92" s="1"/>
  <c r="D190" i="92" s="1"/>
  <c r="O189" i="92"/>
  <c r="D189" i="92" s="1"/>
  <c r="G188" i="92"/>
  <c r="O188" i="92" s="1"/>
  <c r="D188" i="92" s="1"/>
  <c r="K187" i="92"/>
  <c r="J187" i="92"/>
  <c r="I187" i="92"/>
  <c r="G187" i="92"/>
  <c r="G186" i="92"/>
  <c r="O186" i="92" s="1"/>
  <c r="D186" i="92" s="1"/>
  <c r="O185" i="92"/>
  <c r="D185" i="92" s="1"/>
  <c r="G184" i="92"/>
  <c r="O184" i="92" s="1"/>
  <c r="D184" i="92" s="1"/>
  <c r="K183" i="92"/>
  <c r="J183" i="92"/>
  <c r="I183" i="92"/>
  <c r="G183" i="92"/>
  <c r="G182" i="92"/>
  <c r="O182" i="92" s="1"/>
  <c r="D182" i="92" s="1"/>
  <c r="O181" i="92"/>
  <c r="D181" i="92" s="1"/>
  <c r="G180" i="92"/>
  <c r="O180" i="92" s="1"/>
  <c r="D180" i="92" s="1"/>
  <c r="K179" i="92"/>
  <c r="J179" i="92"/>
  <c r="I179" i="92"/>
  <c r="G179" i="92"/>
  <c r="G178" i="92"/>
  <c r="O178" i="92" s="1"/>
  <c r="D178" i="92" s="1"/>
  <c r="O177" i="92"/>
  <c r="D177" i="92" s="1"/>
  <c r="G176" i="92"/>
  <c r="O176" i="92" s="1"/>
  <c r="D176" i="92" s="1"/>
  <c r="K175" i="92"/>
  <c r="J175" i="92"/>
  <c r="I175" i="92"/>
  <c r="G175" i="92"/>
  <c r="G174" i="92"/>
  <c r="O174" i="92" s="1"/>
  <c r="D174" i="92" s="1"/>
  <c r="O173" i="92"/>
  <c r="D173" i="92" s="1"/>
  <c r="G172" i="92"/>
  <c r="O172" i="92" s="1"/>
  <c r="D172" i="92" s="1"/>
  <c r="K171" i="92"/>
  <c r="J171" i="92"/>
  <c r="I171" i="92"/>
  <c r="G171" i="92"/>
  <c r="G170" i="92"/>
  <c r="O170" i="92" s="1"/>
  <c r="D170" i="92" s="1"/>
  <c r="G169" i="92"/>
  <c r="O169" i="92" s="1"/>
  <c r="D169" i="92" s="1"/>
  <c r="O168" i="92"/>
  <c r="D168" i="92" s="1"/>
  <c r="K167" i="92"/>
  <c r="J167" i="92"/>
  <c r="I167" i="92"/>
  <c r="G167" i="92"/>
  <c r="G166" i="92"/>
  <c r="O166" i="92" s="1"/>
  <c r="D166" i="92" s="1"/>
  <c r="G165" i="92"/>
  <c r="O165" i="92" s="1"/>
  <c r="D165" i="92" s="1"/>
  <c r="O164" i="92"/>
  <c r="D164" i="92" s="1"/>
  <c r="K163" i="92"/>
  <c r="J163" i="92"/>
  <c r="I163" i="92"/>
  <c r="G163" i="92"/>
  <c r="G162" i="92"/>
  <c r="O162" i="92" s="1"/>
  <c r="D162" i="92" s="1"/>
  <c r="G161" i="92"/>
  <c r="O161" i="92" s="1"/>
  <c r="D161" i="92" s="1"/>
  <c r="O160" i="92"/>
  <c r="D160" i="92" s="1"/>
  <c r="K159" i="92"/>
  <c r="J159" i="92"/>
  <c r="I159" i="92"/>
  <c r="G159" i="92"/>
  <c r="G158" i="92"/>
  <c r="O158" i="92" s="1"/>
  <c r="D158" i="92" s="1"/>
  <c r="G157" i="92"/>
  <c r="O157" i="92" s="1"/>
  <c r="D157" i="92" s="1"/>
  <c r="O156" i="92"/>
  <c r="D156" i="92" s="1"/>
  <c r="K155" i="92"/>
  <c r="J155" i="92"/>
  <c r="I155" i="92"/>
  <c r="G155" i="92"/>
  <c r="G154" i="92"/>
  <c r="O154" i="92" s="1"/>
  <c r="D154" i="92" s="1"/>
  <c r="G153" i="92"/>
  <c r="O153" i="92" s="1"/>
  <c r="D153" i="92" s="1"/>
  <c r="O152" i="92"/>
  <c r="D152" i="92" s="1"/>
  <c r="K151" i="92"/>
  <c r="J151" i="92"/>
  <c r="I151" i="92"/>
  <c r="G151" i="92"/>
  <c r="G150" i="92"/>
  <c r="O150" i="92" s="1"/>
  <c r="D150" i="92" s="1"/>
  <c r="G149" i="92"/>
  <c r="O149" i="92" s="1"/>
  <c r="D149" i="92" s="1"/>
  <c r="O148" i="92"/>
  <c r="D148" i="92" s="1"/>
  <c r="K147" i="92"/>
  <c r="J147" i="92"/>
  <c r="I147" i="92"/>
  <c r="G147" i="92"/>
  <c r="G146" i="92"/>
  <c r="O146" i="92" s="1"/>
  <c r="D146" i="92" s="1"/>
  <c r="G145" i="92"/>
  <c r="O145" i="92" s="1"/>
  <c r="D145" i="92" s="1"/>
  <c r="O144" i="92"/>
  <c r="D144" i="92" s="1"/>
  <c r="K143" i="92"/>
  <c r="J143" i="92"/>
  <c r="I143" i="92"/>
  <c r="G143" i="92"/>
  <c r="G142" i="92"/>
  <c r="O142" i="92" s="1"/>
  <c r="D142" i="92" s="1"/>
  <c r="G141" i="92"/>
  <c r="O141" i="92" s="1"/>
  <c r="D141" i="92" s="1"/>
  <c r="O140" i="92"/>
  <c r="D140" i="92" s="1"/>
  <c r="K139" i="92"/>
  <c r="J139" i="92"/>
  <c r="I139" i="92"/>
  <c r="G139" i="92"/>
  <c r="G138" i="92"/>
  <c r="O138" i="92" s="1"/>
  <c r="D138" i="92" s="1"/>
  <c r="G137" i="92"/>
  <c r="O137" i="92" s="1"/>
  <c r="D137" i="92" s="1"/>
  <c r="O136" i="92"/>
  <c r="D136" i="92" s="1"/>
  <c r="K135" i="92"/>
  <c r="J135" i="92"/>
  <c r="I135" i="92"/>
  <c r="G135" i="92"/>
  <c r="G134" i="92"/>
  <c r="O134" i="92" s="1"/>
  <c r="D134" i="92" s="1"/>
  <c r="G133" i="92"/>
  <c r="O133" i="92" s="1"/>
  <c r="D133" i="92" s="1"/>
  <c r="O132" i="92"/>
  <c r="D132" i="92" s="1"/>
  <c r="M131" i="92"/>
  <c r="K131" i="92"/>
  <c r="G131" i="92"/>
  <c r="K84" i="92"/>
  <c r="G84" i="92"/>
  <c r="K83" i="92"/>
  <c r="J83" i="92"/>
  <c r="I83" i="92"/>
  <c r="G83" i="92"/>
  <c r="G82" i="92"/>
  <c r="O82" i="92" s="1"/>
  <c r="D82" i="92" s="1"/>
  <c r="O81" i="92"/>
  <c r="D81" i="92" s="1"/>
  <c r="G80" i="92"/>
  <c r="O80" i="92" s="1"/>
  <c r="D80" i="92" s="1"/>
  <c r="K79" i="92"/>
  <c r="J79" i="92"/>
  <c r="I79" i="92"/>
  <c r="G79" i="92"/>
  <c r="G78" i="92"/>
  <c r="O78" i="92" s="1"/>
  <c r="D78" i="92" s="1"/>
  <c r="O77" i="92"/>
  <c r="D77" i="92" s="1"/>
  <c r="G76" i="92"/>
  <c r="O76" i="92" s="1"/>
  <c r="D76" i="92" s="1"/>
  <c r="K75" i="92"/>
  <c r="J75" i="92"/>
  <c r="I75" i="92"/>
  <c r="G75" i="92"/>
  <c r="G74" i="92"/>
  <c r="O74" i="92" s="1"/>
  <c r="D74" i="92" s="1"/>
  <c r="O73" i="92"/>
  <c r="D73" i="92" s="1"/>
  <c r="G72" i="92"/>
  <c r="O72" i="92" s="1"/>
  <c r="D72" i="92" s="1"/>
  <c r="K71" i="92"/>
  <c r="J71" i="92"/>
  <c r="I71" i="92"/>
  <c r="G71" i="92"/>
  <c r="G70" i="92"/>
  <c r="O70" i="92" s="1"/>
  <c r="D70" i="92" s="1"/>
  <c r="O69" i="92"/>
  <c r="D69" i="92" s="1"/>
  <c r="G68" i="92"/>
  <c r="O68" i="92" s="1"/>
  <c r="D68" i="92" s="1"/>
  <c r="K67" i="92"/>
  <c r="J67" i="92"/>
  <c r="I67" i="92"/>
  <c r="G67" i="92"/>
  <c r="G66" i="92"/>
  <c r="O66" i="92" s="1"/>
  <c r="D66" i="92" s="1"/>
  <c r="O65" i="92"/>
  <c r="D65" i="92" s="1"/>
  <c r="G64" i="92"/>
  <c r="O64" i="92" s="1"/>
  <c r="D64" i="92" s="1"/>
  <c r="K63" i="92"/>
  <c r="J63" i="92"/>
  <c r="I63" i="92"/>
  <c r="G63" i="92"/>
  <c r="G62" i="92"/>
  <c r="O62" i="92" s="1"/>
  <c r="D62" i="92" s="1"/>
  <c r="O61" i="92"/>
  <c r="D61" i="92" s="1"/>
  <c r="G60" i="92"/>
  <c r="O60" i="92" s="1"/>
  <c r="D60" i="92" s="1"/>
  <c r="K59" i="92"/>
  <c r="J59" i="92"/>
  <c r="I59" i="92"/>
  <c r="G59" i="92"/>
  <c r="G58" i="92"/>
  <c r="O58" i="92" s="1"/>
  <c r="D58" i="92" s="1"/>
  <c r="O57" i="92"/>
  <c r="D57" i="92" s="1"/>
  <c r="G56" i="92"/>
  <c r="O56" i="92" s="1"/>
  <c r="D56" i="92" s="1"/>
  <c r="K55" i="92"/>
  <c r="J55" i="92"/>
  <c r="I55" i="92"/>
  <c r="G55" i="92"/>
  <c r="G54" i="92"/>
  <c r="O54" i="92" s="1"/>
  <c r="D54" i="92" s="1"/>
  <c r="O53" i="92"/>
  <c r="D53" i="92" s="1"/>
  <c r="G52" i="92"/>
  <c r="O52" i="92" s="1"/>
  <c r="D52" i="92" s="1"/>
  <c r="K51" i="92"/>
  <c r="J51" i="92"/>
  <c r="I51" i="92"/>
  <c r="G51" i="92"/>
  <c r="G50" i="92"/>
  <c r="O50" i="92" s="1"/>
  <c r="D50" i="92" s="1"/>
  <c r="O49" i="92"/>
  <c r="D49" i="92" s="1"/>
  <c r="G48" i="92"/>
  <c r="O48" i="92" s="1"/>
  <c r="D48" i="92" s="1"/>
  <c r="K47" i="92"/>
  <c r="J47" i="92"/>
  <c r="I47" i="92"/>
  <c r="G47" i="92"/>
  <c r="G46" i="92"/>
  <c r="O46" i="92" s="1"/>
  <c r="D46" i="92" s="1"/>
  <c r="O45" i="92"/>
  <c r="D45" i="92" s="1"/>
  <c r="G44" i="92"/>
  <c r="O44" i="92" s="1"/>
  <c r="D44" i="92" s="1"/>
  <c r="K43" i="92"/>
  <c r="J43" i="92"/>
  <c r="I43" i="92"/>
  <c r="G43" i="92"/>
  <c r="G42" i="92"/>
  <c r="O42" i="92" s="1"/>
  <c r="D42" i="92" s="1"/>
  <c r="G41" i="92"/>
  <c r="O41" i="92" s="1"/>
  <c r="D41" i="92" s="1"/>
  <c r="O40" i="92"/>
  <c r="D40" i="92" s="1"/>
  <c r="K39" i="92"/>
  <c r="J39" i="92"/>
  <c r="I39" i="92"/>
  <c r="G39" i="92"/>
  <c r="G38" i="92"/>
  <c r="O38" i="92" s="1"/>
  <c r="D38" i="92" s="1"/>
  <c r="G37" i="92"/>
  <c r="O37" i="92" s="1"/>
  <c r="D37" i="92" s="1"/>
  <c r="O36" i="92"/>
  <c r="D36" i="92" s="1"/>
  <c r="K35" i="92"/>
  <c r="J35" i="92"/>
  <c r="I35" i="92"/>
  <c r="G35" i="92"/>
  <c r="G34" i="92"/>
  <c r="O34" i="92" s="1"/>
  <c r="D34" i="92" s="1"/>
  <c r="G33" i="92"/>
  <c r="O33" i="92" s="1"/>
  <c r="D33" i="92" s="1"/>
  <c r="O32" i="92"/>
  <c r="D32" i="92" s="1"/>
  <c r="K31" i="92"/>
  <c r="J31" i="92"/>
  <c r="I31" i="92"/>
  <c r="G31" i="92"/>
  <c r="G30" i="92"/>
  <c r="O30" i="92" s="1"/>
  <c r="D30" i="92" s="1"/>
  <c r="G29" i="92"/>
  <c r="O29" i="92" s="1"/>
  <c r="D29" i="92" s="1"/>
  <c r="O28" i="92"/>
  <c r="D28" i="92" s="1"/>
  <c r="K27" i="92"/>
  <c r="J27" i="92"/>
  <c r="I27" i="92"/>
  <c r="G27" i="92"/>
  <c r="G26" i="92"/>
  <c r="O26" i="92" s="1"/>
  <c r="D26" i="92" s="1"/>
  <c r="G25" i="92"/>
  <c r="O25" i="92" s="1"/>
  <c r="D25" i="92" s="1"/>
  <c r="O24" i="92"/>
  <c r="D24" i="92" s="1"/>
  <c r="K23" i="92"/>
  <c r="J23" i="92"/>
  <c r="I23" i="92"/>
  <c r="G23" i="92"/>
  <c r="G22" i="92"/>
  <c r="O22" i="92" s="1"/>
  <c r="D22" i="92" s="1"/>
  <c r="G21" i="92"/>
  <c r="O21" i="92" s="1"/>
  <c r="D21" i="92" s="1"/>
  <c r="O20" i="92"/>
  <c r="D20" i="92" s="1"/>
  <c r="K19" i="92"/>
  <c r="J19" i="92"/>
  <c r="I19" i="92"/>
  <c r="G19" i="92"/>
  <c r="G18" i="92"/>
  <c r="O18" i="92" s="1"/>
  <c r="D18" i="92" s="1"/>
  <c r="G17" i="92"/>
  <c r="O17" i="92" s="1"/>
  <c r="D17" i="92" s="1"/>
  <c r="O16" i="92"/>
  <c r="D16" i="92" s="1"/>
  <c r="K15" i="92"/>
  <c r="J15" i="92"/>
  <c r="I15" i="92"/>
  <c r="G15" i="92"/>
  <c r="G14" i="92"/>
  <c r="O14" i="92" s="1"/>
  <c r="D14" i="92" s="1"/>
  <c r="G13" i="92"/>
  <c r="O13" i="92" s="1"/>
  <c r="D13" i="92" s="1"/>
  <c r="O12" i="92"/>
  <c r="D12" i="92" s="1"/>
  <c r="K11" i="92"/>
  <c r="J11" i="92"/>
  <c r="I11" i="92"/>
  <c r="G11" i="92"/>
  <c r="G10" i="92"/>
  <c r="O10" i="92" s="1"/>
  <c r="D10" i="92" s="1"/>
  <c r="G9" i="92"/>
  <c r="O9" i="92" s="1"/>
  <c r="D9" i="92" s="1"/>
  <c r="O8" i="92"/>
  <c r="D8" i="92" s="1"/>
  <c r="K7" i="92"/>
  <c r="J7" i="92"/>
  <c r="I7" i="92"/>
  <c r="G7" i="92"/>
  <c r="G6" i="92"/>
  <c r="O6" i="92" s="1"/>
  <c r="D6" i="92" s="1"/>
  <c r="G5" i="92"/>
  <c r="O5" i="92" s="1"/>
  <c r="D5" i="92" s="1"/>
  <c r="O4" i="92"/>
  <c r="D4" i="92" s="1"/>
  <c r="M3" i="92"/>
  <c r="K3" i="92"/>
  <c r="G3" i="92"/>
  <c r="K340" i="91"/>
  <c r="G340" i="91"/>
  <c r="K339" i="91"/>
  <c r="J339" i="91"/>
  <c r="I339" i="91"/>
  <c r="G339" i="91"/>
  <c r="G338" i="91"/>
  <c r="O338" i="91" s="1"/>
  <c r="D338" i="91" s="1"/>
  <c r="O337" i="91"/>
  <c r="D337" i="91" s="1"/>
  <c r="G336" i="91"/>
  <c r="O336" i="91" s="1"/>
  <c r="D336" i="91" s="1"/>
  <c r="K335" i="91"/>
  <c r="J335" i="91"/>
  <c r="I335" i="91"/>
  <c r="G335" i="91"/>
  <c r="G334" i="91"/>
  <c r="O334" i="91" s="1"/>
  <c r="D334" i="91" s="1"/>
  <c r="O333" i="91"/>
  <c r="D333" i="91" s="1"/>
  <c r="G332" i="91"/>
  <c r="O332" i="91" s="1"/>
  <c r="D332" i="91" s="1"/>
  <c r="K331" i="91"/>
  <c r="J331" i="91"/>
  <c r="I331" i="91"/>
  <c r="G331" i="91"/>
  <c r="G330" i="91"/>
  <c r="O330" i="91" s="1"/>
  <c r="D330" i="91" s="1"/>
  <c r="O329" i="91"/>
  <c r="D329" i="91" s="1"/>
  <c r="G328" i="91"/>
  <c r="O328" i="91" s="1"/>
  <c r="D328" i="91" s="1"/>
  <c r="K327" i="91"/>
  <c r="J327" i="91"/>
  <c r="I327" i="91"/>
  <c r="G327" i="91"/>
  <c r="G326" i="91"/>
  <c r="O326" i="91" s="1"/>
  <c r="D326" i="91" s="1"/>
  <c r="O325" i="91"/>
  <c r="D325" i="91" s="1"/>
  <c r="G324" i="91"/>
  <c r="O324" i="91" s="1"/>
  <c r="D324" i="91" s="1"/>
  <c r="K323" i="91"/>
  <c r="J323" i="91"/>
  <c r="I323" i="91"/>
  <c r="G323" i="91"/>
  <c r="G322" i="91"/>
  <c r="O322" i="91" s="1"/>
  <c r="D322" i="91" s="1"/>
  <c r="O321" i="91"/>
  <c r="D321" i="91" s="1"/>
  <c r="G320" i="91"/>
  <c r="O320" i="91" s="1"/>
  <c r="D320" i="91" s="1"/>
  <c r="K319" i="91"/>
  <c r="J319" i="91"/>
  <c r="I319" i="91"/>
  <c r="G319" i="91"/>
  <c r="G318" i="91"/>
  <c r="O318" i="91" s="1"/>
  <c r="D318" i="91" s="1"/>
  <c r="O317" i="91"/>
  <c r="D317" i="91" s="1"/>
  <c r="G316" i="91"/>
  <c r="O316" i="91" s="1"/>
  <c r="D316" i="91" s="1"/>
  <c r="K315" i="91"/>
  <c r="J315" i="91"/>
  <c r="I315" i="91"/>
  <c r="G315" i="91"/>
  <c r="G314" i="91"/>
  <c r="O314" i="91" s="1"/>
  <c r="D314" i="91" s="1"/>
  <c r="O313" i="91"/>
  <c r="D313" i="91" s="1"/>
  <c r="G312" i="91"/>
  <c r="O312" i="91" s="1"/>
  <c r="D312" i="91" s="1"/>
  <c r="K311" i="91"/>
  <c r="J311" i="91"/>
  <c r="I311" i="91"/>
  <c r="G311" i="91"/>
  <c r="G310" i="91"/>
  <c r="O310" i="91" s="1"/>
  <c r="D310" i="91" s="1"/>
  <c r="O309" i="91"/>
  <c r="D309" i="91" s="1"/>
  <c r="G308" i="91"/>
  <c r="O308" i="91" s="1"/>
  <c r="D308" i="91" s="1"/>
  <c r="K307" i="91"/>
  <c r="J307" i="91"/>
  <c r="I307" i="91"/>
  <c r="G307" i="91"/>
  <c r="G306" i="91"/>
  <c r="O306" i="91" s="1"/>
  <c r="D306" i="91" s="1"/>
  <c r="O305" i="91"/>
  <c r="D305" i="91" s="1"/>
  <c r="G304" i="91"/>
  <c r="O304" i="91" s="1"/>
  <c r="D304" i="91" s="1"/>
  <c r="K303" i="91"/>
  <c r="J303" i="91"/>
  <c r="I303" i="91"/>
  <c r="G303" i="91"/>
  <c r="G302" i="91"/>
  <c r="O302" i="91" s="1"/>
  <c r="D302" i="91" s="1"/>
  <c r="O301" i="91"/>
  <c r="D301" i="91" s="1"/>
  <c r="G300" i="91"/>
  <c r="O300" i="91" s="1"/>
  <c r="D300" i="91" s="1"/>
  <c r="K299" i="91"/>
  <c r="J299" i="91"/>
  <c r="I299" i="91"/>
  <c r="G299" i="91"/>
  <c r="G298" i="91"/>
  <c r="O298" i="91" s="1"/>
  <c r="D298" i="91" s="1"/>
  <c r="G297" i="91"/>
  <c r="O297" i="91" s="1"/>
  <c r="D297" i="91" s="1"/>
  <c r="O296" i="91"/>
  <c r="D296" i="91" s="1"/>
  <c r="K295" i="91"/>
  <c r="J295" i="91"/>
  <c r="I295" i="91"/>
  <c r="G295" i="91"/>
  <c r="G294" i="91"/>
  <c r="O294" i="91" s="1"/>
  <c r="D294" i="91" s="1"/>
  <c r="G293" i="91"/>
  <c r="O293" i="91" s="1"/>
  <c r="D293" i="91" s="1"/>
  <c r="O292" i="91"/>
  <c r="D292" i="91" s="1"/>
  <c r="K291" i="91"/>
  <c r="J291" i="91"/>
  <c r="I291" i="91"/>
  <c r="G291" i="91"/>
  <c r="G290" i="91"/>
  <c r="O290" i="91" s="1"/>
  <c r="D290" i="91" s="1"/>
  <c r="G289" i="91"/>
  <c r="O289" i="91" s="1"/>
  <c r="D289" i="91" s="1"/>
  <c r="O288" i="91"/>
  <c r="D288" i="91" s="1"/>
  <c r="K287" i="91"/>
  <c r="J287" i="91"/>
  <c r="I287" i="91"/>
  <c r="G287" i="91"/>
  <c r="G286" i="91"/>
  <c r="O286" i="91" s="1"/>
  <c r="D286" i="91" s="1"/>
  <c r="G285" i="91"/>
  <c r="O285" i="91" s="1"/>
  <c r="D285" i="91" s="1"/>
  <c r="O284" i="91"/>
  <c r="D284" i="91" s="1"/>
  <c r="K283" i="91"/>
  <c r="J283" i="91"/>
  <c r="I283" i="91"/>
  <c r="G283" i="91"/>
  <c r="G282" i="91"/>
  <c r="O282" i="91" s="1"/>
  <c r="D282" i="91" s="1"/>
  <c r="G281" i="91"/>
  <c r="O281" i="91" s="1"/>
  <c r="D281" i="91" s="1"/>
  <c r="O280" i="91"/>
  <c r="D280" i="91" s="1"/>
  <c r="K279" i="91"/>
  <c r="J279" i="91"/>
  <c r="I279" i="91"/>
  <c r="G279" i="91"/>
  <c r="G278" i="91"/>
  <c r="O278" i="91" s="1"/>
  <c r="D278" i="91" s="1"/>
  <c r="G277" i="91"/>
  <c r="O277" i="91" s="1"/>
  <c r="D277" i="91" s="1"/>
  <c r="O276" i="91"/>
  <c r="D276" i="91" s="1"/>
  <c r="K275" i="91"/>
  <c r="J275" i="91"/>
  <c r="I275" i="91"/>
  <c r="G275" i="91"/>
  <c r="G274" i="91"/>
  <c r="O274" i="91" s="1"/>
  <c r="D274" i="91" s="1"/>
  <c r="G273" i="91"/>
  <c r="O273" i="91" s="1"/>
  <c r="D273" i="91" s="1"/>
  <c r="O272" i="91"/>
  <c r="D272" i="91" s="1"/>
  <c r="K271" i="91"/>
  <c r="J271" i="91"/>
  <c r="I271" i="91"/>
  <c r="G271" i="91"/>
  <c r="G270" i="91"/>
  <c r="O270" i="91" s="1"/>
  <c r="D270" i="91" s="1"/>
  <c r="G269" i="91"/>
  <c r="O269" i="91" s="1"/>
  <c r="D269" i="91" s="1"/>
  <c r="O268" i="91"/>
  <c r="D268" i="91" s="1"/>
  <c r="K267" i="91"/>
  <c r="J267" i="91"/>
  <c r="I267" i="91"/>
  <c r="G267" i="91"/>
  <c r="G266" i="91"/>
  <c r="O266" i="91" s="1"/>
  <c r="D266" i="91" s="1"/>
  <c r="G265" i="91"/>
  <c r="O265" i="91" s="1"/>
  <c r="D265" i="91" s="1"/>
  <c r="O264" i="91"/>
  <c r="D264" i="91" s="1"/>
  <c r="K263" i="91"/>
  <c r="J263" i="91"/>
  <c r="I263" i="91"/>
  <c r="G263" i="91"/>
  <c r="G262" i="91"/>
  <c r="O262" i="91" s="1"/>
  <c r="D262" i="91" s="1"/>
  <c r="G261" i="91"/>
  <c r="O261" i="91" s="1"/>
  <c r="D261" i="91" s="1"/>
  <c r="O260" i="91"/>
  <c r="D260" i="91" s="1"/>
  <c r="M259" i="91"/>
  <c r="K259" i="91"/>
  <c r="G259" i="91"/>
  <c r="K212" i="91"/>
  <c r="G212" i="91"/>
  <c r="K211" i="91"/>
  <c r="J211" i="91"/>
  <c r="I211" i="91"/>
  <c r="G211" i="91"/>
  <c r="G210" i="91"/>
  <c r="O210" i="91" s="1"/>
  <c r="D210" i="91" s="1"/>
  <c r="O209" i="91"/>
  <c r="D209" i="91" s="1"/>
  <c r="G208" i="91"/>
  <c r="O208" i="91" s="1"/>
  <c r="D208" i="91" s="1"/>
  <c r="K207" i="91"/>
  <c r="J207" i="91"/>
  <c r="I207" i="91"/>
  <c r="G207" i="91"/>
  <c r="G206" i="91"/>
  <c r="O206" i="91" s="1"/>
  <c r="D206" i="91" s="1"/>
  <c r="O205" i="91"/>
  <c r="D205" i="91" s="1"/>
  <c r="G204" i="91"/>
  <c r="O204" i="91" s="1"/>
  <c r="D204" i="91" s="1"/>
  <c r="K203" i="91"/>
  <c r="J203" i="91"/>
  <c r="I203" i="91"/>
  <c r="G203" i="91"/>
  <c r="G202" i="91"/>
  <c r="O202" i="91" s="1"/>
  <c r="D202" i="91" s="1"/>
  <c r="O201" i="91"/>
  <c r="D201" i="91" s="1"/>
  <c r="G200" i="91"/>
  <c r="O200" i="91" s="1"/>
  <c r="D200" i="91" s="1"/>
  <c r="K199" i="91"/>
  <c r="J199" i="91"/>
  <c r="I199" i="91"/>
  <c r="G199" i="91"/>
  <c r="G198" i="91"/>
  <c r="O198" i="91" s="1"/>
  <c r="D198" i="91" s="1"/>
  <c r="O197" i="91"/>
  <c r="D197" i="91" s="1"/>
  <c r="G196" i="91"/>
  <c r="O196" i="91" s="1"/>
  <c r="D196" i="91" s="1"/>
  <c r="K195" i="91"/>
  <c r="J195" i="91"/>
  <c r="I195" i="91"/>
  <c r="G195" i="91"/>
  <c r="G194" i="91"/>
  <c r="O194" i="91" s="1"/>
  <c r="D194" i="91" s="1"/>
  <c r="O193" i="91"/>
  <c r="D193" i="91" s="1"/>
  <c r="G192" i="91"/>
  <c r="O192" i="91" s="1"/>
  <c r="D192" i="91" s="1"/>
  <c r="K191" i="91"/>
  <c r="J191" i="91"/>
  <c r="I191" i="91"/>
  <c r="G191" i="91"/>
  <c r="G190" i="91"/>
  <c r="O190" i="91" s="1"/>
  <c r="D190" i="91" s="1"/>
  <c r="O189" i="91"/>
  <c r="D189" i="91" s="1"/>
  <c r="G188" i="91"/>
  <c r="O188" i="91" s="1"/>
  <c r="D188" i="91" s="1"/>
  <c r="K187" i="91"/>
  <c r="J187" i="91"/>
  <c r="I187" i="91"/>
  <c r="G187" i="91"/>
  <c r="G186" i="91"/>
  <c r="O186" i="91" s="1"/>
  <c r="D186" i="91" s="1"/>
  <c r="O185" i="91"/>
  <c r="D185" i="91" s="1"/>
  <c r="G184" i="91"/>
  <c r="O184" i="91" s="1"/>
  <c r="D184" i="91" s="1"/>
  <c r="K183" i="91"/>
  <c r="J183" i="91"/>
  <c r="I183" i="91"/>
  <c r="G183" i="91"/>
  <c r="G182" i="91"/>
  <c r="O182" i="91" s="1"/>
  <c r="D182" i="91" s="1"/>
  <c r="O181" i="91"/>
  <c r="D181" i="91" s="1"/>
  <c r="G180" i="91"/>
  <c r="O180" i="91" s="1"/>
  <c r="D180" i="91" s="1"/>
  <c r="K179" i="91"/>
  <c r="J179" i="91"/>
  <c r="I179" i="91"/>
  <c r="G179" i="91"/>
  <c r="G178" i="91"/>
  <c r="O178" i="91" s="1"/>
  <c r="D178" i="91" s="1"/>
  <c r="O177" i="91"/>
  <c r="D177" i="91" s="1"/>
  <c r="G176" i="91"/>
  <c r="O176" i="91" s="1"/>
  <c r="D176" i="91" s="1"/>
  <c r="K175" i="91"/>
  <c r="J175" i="91"/>
  <c r="I175" i="91"/>
  <c r="G175" i="91"/>
  <c r="G174" i="91"/>
  <c r="O174" i="91" s="1"/>
  <c r="D174" i="91" s="1"/>
  <c r="O173" i="91"/>
  <c r="D173" i="91" s="1"/>
  <c r="G172" i="91"/>
  <c r="O172" i="91" s="1"/>
  <c r="D172" i="91" s="1"/>
  <c r="K171" i="91"/>
  <c r="J171" i="91"/>
  <c r="I171" i="91"/>
  <c r="G171" i="91"/>
  <c r="G170" i="91"/>
  <c r="O170" i="91" s="1"/>
  <c r="D170" i="91" s="1"/>
  <c r="G169" i="91"/>
  <c r="O169" i="91" s="1"/>
  <c r="D169" i="91" s="1"/>
  <c r="O168" i="91"/>
  <c r="D168" i="91" s="1"/>
  <c r="K167" i="91"/>
  <c r="J167" i="91"/>
  <c r="I167" i="91"/>
  <c r="G167" i="91"/>
  <c r="G166" i="91"/>
  <c r="O166" i="91" s="1"/>
  <c r="D166" i="91" s="1"/>
  <c r="G165" i="91"/>
  <c r="O165" i="91" s="1"/>
  <c r="D165" i="91" s="1"/>
  <c r="O164" i="91"/>
  <c r="D164" i="91" s="1"/>
  <c r="K163" i="91"/>
  <c r="J163" i="91"/>
  <c r="I163" i="91"/>
  <c r="G163" i="91"/>
  <c r="G162" i="91"/>
  <c r="O162" i="91" s="1"/>
  <c r="D162" i="91" s="1"/>
  <c r="G161" i="91"/>
  <c r="O161" i="91" s="1"/>
  <c r="D161" i="91" s="1"/>
  <c r="O160" i="91"/>
  <c r="D160" i="91" s="1"/>
  <c r="K159" i="91"/>
  <c r="J159" i="91"/>
  <c r="I159" i="91"/>
  <c r="G159" i="91"/>
  <c r="G158" i="91"/>
  <c r="O158" i="91" s="1"/>
  <c r="D158" i="91" s="1"/>
  <c r="G157" i="91"/>
  <c r="O157" i="91" s="1"/>
  <c r="D157" i="91" s="1"/>
  <c r="O156" i="91"/>
  <c r="D156" i="91" s="1"/>
  <c r="K155" i="91"/>
  <c r="J155" i="91"/>
  <c r="I155" i="91"/>
  <c r="G155" i="91"/>
  <c r="G154" i="91"/>
  <c r="O154" i="91" s="1"/>
  <c r="D154" i="91" s="1"/>
  <c r="G153" i="91"/>
  <c r="O153" i="91" s="1"/>
  <c r="D153" i="91" s="1"/>
  <c r="O152" i="91"/>
  <c r="D152" i="91" s="1"/>
  <c r="K151" i="91"/>
  <c r="J151" i="91"/>
  <c r="I151" i="91"/>
  <c r="G151" i="91"/>
  <c r="G150" i="91"/>
  <c r="O150" i="91" s="1"/>
  <c r="D150" i="91" s="1"/>
  <c r="G149" i="91"/>
  <c r="O149" i="91" s="1"/>
  <c r="D149" i="91" s="1"/>
  <c r="O148" i="91"/>
  <c r="D148" i="91" s="1"/>
  <c r="K147" i="91"/>
  <c r="J147" i="91"/>
  <c r="I147" i="91"/>
  <c r="G147" i="91"/>
  <c r="G146" i="91"/>
  <c r="O146" i="91" s="1"/>
  <c r="D146" i="91" s="1"/>
  <c r="G145" i="91"/>
  <c r="O145" i="91" s="1"/>
  <c r="D145" i="91" s="1"/>
  <c r="O144" i="91"/>
  <c r="D144" i="91" s="1"/>
  <c r="K143" i="91"/>
  <c r="J143" i="91"/>
  <c r="I143" i="91"/>
  <c r="G143" i="91"/>
  <c r="G142" i="91"/>
  <c r="O142" i="91" s="1"/>
  <c r="D142" i="91" s="1"/>
  <c r="G141" i="91"/>
  <c r="O141" i="91" s="1"/>
  <c r="D141" i="91" s="1"/>
  <c r="O140" i="91"/>
  <c r="D140" i="91" s="1"/>
  <c r="K139" i="91"/>
  <c r="J139" i="91"/>
  <c r="I139" i="91"/>
  <c r="G139" i="91"/>
  <c r="G138" i="91"/>
  <c r="O138" i="91" s="1"/>
  <c r="D138" i="91" s="1"/>
  <c r="G137" i="91"/>
  <c r="O137" i="91" s="1"/>
  <c r="D137" i="91" s="1"/>
  <c r="O136" i="91"/>
  <c r="D136" i="91" s="1"/>
  <c r="K135" i="91"/>
  <c r="J135" i="91"/>
  <c r="I135" i="91"/>
  <c r="G135" i="91"/>
  <c r="G134" i="91"/>
  <c r="O134" i="91" s="1"/>
  <c r="D134" i="91" s="1"/>
  <c r="G133" i="91"/>
  <c r="O133" i="91" s="1"/>
  <c r="D133" i="91" s="1"/>
  <c r="O132" i="91"/>
  <c r="D132" i="91" s="1"/>
  <c r="M131" i="91"/>
  <c r="K131" i="91"/>
  <c r="G131" i="91"/>
  <c r="K84" i="91"/>
  <c r="G84" i="91"/>
  <c r="K83" i="91"/>
  <c r="J83" i="91"/>
  <c r="I83" i="91"/>
  <c r="G83" i="91"/>
  <c r="G82" i="91"/>
  <c r="O82" i="91" s="1"/>
  <c r="D82" i="91" s="1"/>
  <c r="O81" i="91"/>
  <c r="D81" i="91" s="1"/>
  <c r="G80" i="91"/>
  <c r="O80" i="91" s="1"/>
  <c r="D80" i="91" s="1"/>
  <c r="K79" i="91"/>
  <c r="J79" i="91"/>
  <c r="I79" i="91"/>
  <c r="G79" i="91"/>
  <c r="G78" i="91"/>
  <c r="O78" i="91" s="1"/>
  <c r="D78" i="91" s="1"/>
  <c r="O77" i="91"/>
  <c r="D77" i="91" s="1"/>
  <c r="G76" i="91"/>
  <c r="O76" i="91" s="1"/>
  <c r="D76" i="91" s="1"/>
  <c r="K75" i="91"/>
  <c r="J75" i="91"/>
  <c r="I75" i="91"/>
  <c r="G75" i="91"/>
  <c r="G74" i="91"/>
  <c r="O74" i="91" s="1"/>
  <c r="D74" i="91" s="1"/>
  <c r="O73" i="91"/>
  <c r="D73" i="91" s="1"/>
  <c r="G72" i="91"/>
  <c r="O72" i="91" s="1"/>
  <c r="D72" i="91" s="1"/>
  <c r="K71" i="91"/>
  <c r="J71" i="91"/>
  <c r="I71" i="91"/>
  <c r="G71" i="91"/>
  <c r="G70" i="91"/>
  <c r="O70" i="91" s="1"/>
  <c r="D70" i="91" s="1"/>
  <c r="O69" i="91"/>
  <c r="D69" i="91" s="1"/>
  <c r="G68" i="91"/>
  <c r="O68" i="91" s="1"/>
  <c r="D68" i="91" s="1"/>
  <c r="K67" i="91"/>
  <c r="J67" i="91"/>
  <c r="I67" i="91"/>
  <c r="G67" i="91"/>
  <c r="G66" i="91"/>
  <c r="O66" i="91" s="1"/>
  <c r="D66" i="91" s="1"/>
  <c r="O65" i="91"/>
  <c r="D65" i="91" s="1"/>
  <c r="G64" i="91"/>
  <c r="O64" i="91" s="1"/>
  <c r="D64" i="91" s="1"/>
  <c r="K63" i="91"/>
  <c r="J63" i="91"/>
  <c r="I63" i="91"/>
  <c r="G63" i="91"/>
  <c r="G62" i="91"/>
  <c r="O62" i="91" s="1"/>
  <c r="D62" i="91" s="1"/>
  <c r="O61" i="91"/>
  <c r="D61" i="91" s="1"/>
  <c r="G60" i="91"/>
  <c r="O60" i="91" s="1"/>
  <c r="D60" i="91" s="1"/>
  <c r="K59" i="91"/>
  <c r="J59" i="91"/>
  <c r="I59" i="91"/>
  <c r="G59" i="91"/>
  <c r="G58" i="91"/>
  <c r="O58" i="91" s="1"/>
  <c r="D58" i="91" s="1"/>
  <c r="O57" i="91"/>
  <c r="D57" i="91" s="1"/>
  <c r="G56" i="91"/>
  <c r="O56" i="91" s="1"/>
  <c r="D56" i="91" s="1"/>
  <c r="K55" i="91"/>
  <c r="J55" i="91"/>
  <c r="I55" i="91"/>
  <c r="G55" i="91"/>
  <c r="G54" i="91"/>
  <c r="O54" i="91" s="1"/>
  <c r="D54" i="91" s="1"/>
  <c r="O53" i="91"/>
  <c r="D53" i="91" s="1"/>
  <c r="G52" i="91"/>
  <c r="O52" i="91" s="1"/>
  <c r="D52" i="91" s="1"/>
  <c r="K51" i="91"/>
  <c r="J51" i="91"/>
  <c r="I51" i="91"/>
  <c r="G51" i="91"/>
  <c r="G50" i="91"/>
  <c r="O50" i="91" s="1"/>
  <c r="D50" i="91" s="1"/>
  <c r="O49" i="91"/>
  <c r="D49" i="91" s="1"/>
  <c r="G48" i="91"/>
  <c r="O48" i="91" s="1"/>
  <c r="D48" i="91" s="1"/>
  <c r="K47" i="91"/>
  <c r="J47" i="91"/>
  <c r="I47" i="91"/>
  <c r="G47" i="91"/>
  <c r="G46" i="91"/>
  <c r="O46" i="91" s="1"/>
  <c r="D46" i="91" s="1"/>
  <c r="O45" i="91"/>
  <c r="D45" i="91" s="1"/>
  <c r="G44" i="91"/>
  <c r="O44" i="91" s="1"/>
  <c r="D44" i="91" s="1"/>
  <c r="K43" i="91"/>
  <c r="J43" i="91"/>
  <c r="I43" i="91"/>
  <c r="G43" i="91"/>
  <c r="G42" i="91"/>
  <c r="O42" i="91" s="1"/>
  <c r="D42" i="91" s="1"/>
  <c r="G41" i="91"/>
  <c r="O41" i="91" s="1"/>
  <c r="D41" i="91" s="1"/>
  <c r="O40" i="91"/>
  <c r="D40" i="91" s="1"/>
  <c r="K39" i="91"/>
  <c r="J39" i="91"/>
  <c r="I39" i="91"/>
  <c r="G39" i="91"/>
  <c r="G38" i="91"/>
  <c r="O38" i="91" s="1"/>
  <c r="D38" i="91" s="1"/>
  <c r="G37" i="91"/>
  <c r="O37" i="91" s="1"/>
  <c r="D37" i="91" s="1"/>
  <c r="O36" i="91"/>
  <c r="D36" i="91" s="1"/>
  <c r="K35" i="91"/>
  <c r="J35" i="91"/>
  <c r="I35" i="91"/>
  <c r="G35" i="91"/>
  <c r="G34" i="91"/>
  <c r="O34" i="91" s="1"/>
  <c r="D34" i="91" s="1"/>
  <c r="G33" i="91"/>
  <c r="O33" i="91" s="1"/>
  <c r="D33" i="91" s="1"/>
  <c r="O32" i="91"/>
  <c r="D32" i="91" s="1"/>
  <c r="K31" i="91"/>
  <c r="J31" i="91"/>
  <c r="I31" i="91"/>
  <c r="G31" i="91"/>
  <c r="G30" i="91"/>
  <c r="O30" i="91" s="1"/>
  <c r="D30" i="91" s="1"/>
  <c r="G29" i="91"/>
  <c r="O29" i="91" s="1"/>
  <c r="D29" i="91" s="1"/>
  <c r="O28" i="91"/>
  <c r="D28" i="91" s="1"/>
  <c r="K27" i="91"/>
  <c r="J27" i="91"/>
  <c r="I27" i="91"/>
  <c r="G27" i="91"/>
  <c r="G26" i="91"/>
  <c r="O26" i="91" s="1"/>
  <c r="D26" i="91" s="1"/>
  <c r="G25" i="91"/>
  <c r="O25" i="91" s="1"/>
  <c r="D25" i="91" s="1"/>
  <c r="O24" i="91"/>
  <c r="D24" i="91" s="1"/>
  <c r="K23" i="91"/>
  <c r="J23" i="91"/>
  <c r="I23" i="91"/>
  <c r="G23" i="91"/>
  <c r="G22" i="91"/>
  <c r="O22" i="91" s="1"/>
  <c r="D22" i="91" s="1"/>
  <c r="G21" i="91"/>
  <c r="O21" i="91" s="1"/>
  <c r="D21" i="91" s="1"/>
  <c r="O20" i="91"/>
  <c r="D20" i="91" s="1"/>
  <c r="K19" i="91"/>
  <c r="J19" i="91"/>
  <c r="I19" i="91"/>
  <c r="G19" i="91"/>
  <c r="G18" i="91"/>
  <c r="O18" i="91" s="1"/>
  <c r="D18" i="91" s="1"/>
  <c r="G17" i="91"/>
  <c r="O17" i="91" s="1"/>
  <c r="D17" i="91" s="1"/>
  <c r="O16" i="91"/>
  <c r="D16" i="91" s="1"/>
  <c r="K15" i="91"/>
  <c r="J15" i="91"/>
  <c r="I15" i="91"/>
  <c r="G15" i="91"/>
  <c r="G14" i="91"/>
  <c r="O14" i="91" s="1"/>
  <c r="D14" i="91" s="1"/>
  <c r="G13" i="91"/>
  <c r="O13" i="91" s="1"/>
  <c r="D13" i="91" s="1"/>
  <c r="O12" i="91"/>
  <c r="D12" i="91" s="1"/>
  <c r="K11" i="91"/>
  <c r="J11" i="91"/>
  <c r="I11" i="91"/>
  <c r="G11" i="91"/>
  <c r="G10" i="91"/>
  <c r="O10" i="91" s="1"/>
  <c r="D10" i="91" s="1"/>
  <c r="G9" i="91"/>
  <c r="O9" i="91" s="1"/>
  <c r="D9" i="91" s="1"/>
  <c r="O8" i="91"/>
  <c r="D8" i="91" s="1"/>
  <c r="K7" i="91"/>
  <c r="J7" i="91"/>
  <c r="I7" i="91"/>
  <c r="G7" i="91"/>
  <c r="G6" i="91"/>
  <c r="O6" i="91" s="1"/>
  <c r="D6" i="91" s="1"/>
  <c r="G5" i="91"/>
  <c r="O5" i="91" s="1"/>
  <c r="D5" i="91" s="1"/>
  <c r="O4" i="91"/>
  <c r="D4" i="91" s="1"/>
  <c r="M3" i="91"/>
  <c r="K3" i="91"/>
  <c r="G3" i="91"/>
  <c r="K340" i="90"/>
  <c r="G340" i="90"/>
  <c r="K339" i="90"/>
  <c r="J339" i="90"/>
  <c r="I339" i="90"/>
  <c r="G339" i="90"/>
  <c r="G338" i="90"/>
  <c r="O338" i="90" s="1"/>
  <c r="D338" i="90" s="1"/>
  <c r="C13744" i="67" s="1"/>
  <c r="O337" i="90"/>
  <c r="D337" i="90" s="1"/>
  <c r="C13743" i="67" s="1"/>
  <c r="G336" i="90"/>
  <c r="O336" i="90" s="1"/>
  <c r="D336" i="90" s="1"/>
  <c r="C13742" i="67" s="1"/>
  <c r="K335" i="90"/>
  <c r="J335" i="90"/>
  <c r="I335" i="90"/>
  <c r="G335" i="90"/>
  <c r="G334" i="90"/>
  <c r="O334" i="90" s="1"/>
  <c r="D334" i="90" s="1"/>
  <c r="C13740" i="67" s="1"/>
  <c r="O333" i="90"/>
  <c r="D333" i="90" s="1"/>
  <c r="C13739" i="67" s="1"/>
  <c r="G332" i="90"/>
  <c r="O332" i="90" s="1"/>
  <c r="D332" i="90" s="1"/>
  <c r="C13738" i="67" s="1"/>
  <c r="K331" i="90"/>
  <c r="J331" i="90"/>
  <c r="I331" i="90"/>
  <c r="G331" i="90"/>
  <c r="G330" i="90"/>
  <c r="O330" i="90" s="1"/>
  <c r="D330" i="90" s="1"/>
  <c r="C13736" i="67" s="1"/>
  <c r="O329" i="90"/>
  <c r="D329" i="90" s="1"/>
  <c r="C13735" i="67" s="1"/>
  <c r="G328" i="90"/>
  <c r="O328" i="90" s="1"/>
  <c r="D328" i="90" s="1"/>
  <c r="C13734" i="67" s="1"/>
  <c r="K327" i="90"/>
  <c r="J327" i="90"/>
  <c r="I327" i="90"/>
  <c r="G327" i="90"/>
  <c r="G326" i="90"/>
  <c r="O326" i="90" s="1"/>
  <c r="D326" i="90" s="1"/>
  <c r="C13732" i="67" s="1"/>
  <c r="O325" i="90"/>
  <c r="D325" i="90" s="1"/>
  <c r="C13731" i="67" s="1"/>
  <c r="G324" i="90"/>
  <c r="O324" i="90" s="1"/>
  <c r="D324" i="90" s="1"/>
  <c r="C13730" i="67" s="1"/>
  <c r="K323" i="90"/>
  <c r="J323" i="90"/>
  <c r="I323" i="90"/>
  <c r="G323" i="90"/>
  <c r="G322" i="90"/>
  <c r="O322" i="90" s="1"/>
  <c r="D322" i="90" s="1"/>
  <c r="C13728" i="67" s="1"/>
  <c r="O321" i="90"/>
  <c r="D321" i="90" s="1"/>
  <c r="C13727" i="67" s="1"/>
  <c r="G320" i="90"/>
  <c r="O320" i="90" s="1"/>
  <c r="D320" i="90" s="1"/>
  <c r="C13726" i="67" s="1"/>
  <c r="K319" i="90"/>
  <c r="J319" i="90"/>
  <c r="I319" i="90"/>
  <c r="G319" i="90"/>
  <c r="G318" i="90"/>
  <c r="O318" i="90" s="1"/>
  <c r="D318" i="90" s="1"/>
  <c r="C13724" i="67" s="1"/>
  <c r="O317" i="90"/>
  <c r="D317" i="90" s="1"/>
  <c r="C13723" i="67" s="1"/>
  <c r="G316" i="90"/>
  <c r="O316" i="90" s="1"/>
  <c r="D316" i="90" s="1"/>
  <c r="C13722" i="67" s="1"/>
  <c r="K315" i="90"/>
  <c r="J315" i="90"/>
  <c r="I315" i="90"/>
  <c r="G315" i="90"/>
  <c r="G314" i="90"/>
  <c r="O314" i="90" s="1"/>
  <c r="D314" i="90" s="1"/>
  <c r="C13720" i="67" s="1"/>
  <c r="O313" i="90"/>
  <c r="D313" i="90" s="1"/>
  <c r="C13719" i="67" s="1"/>
  <c r="G312" i="90"/>
  <c r="O312" i="90" s="1"/>
  <c r="D312" i="90" s="1"/>
  <c r="C13718" i="67" s="1"/>
  <c r="K311" i="90"/>
  <c r="J311" i="90"/>
  <c r="I311" i="90"/>
  <c r="G311" i="90"/>
  <c r="G310" i="90"/>
  <c r="O310" i="90" s="1"/>
  <c r="D310" i="90" s="1"/>
  <c r="C13716" i="67" s="1"/>
  <c r="O309" i="90"/>
  <c r="D309" i="90" s="1"/>
  <c r="C13715" i="67" s="1"/>
  <c r="G308" i="90"/>
  <c r="O308" i="90" s="1"/>
  <c r="D308" i="90" s="1"/>
  <c r="C13714" i="67" s="1"/>
  <c r="K307" i="90"/>
  <c r="J307" i="90"/>
  <c r="I307" i="90"/>
  <c r="G307" i="90"/>
  <c r="G306" i="90"/>
  <c r="O306" i="90" s="1"/>
  <c r="D306" i="90" s="1"/>
  <c r="C13712" i="67" s="1"/>
  <c r="O305" i="90"/>
  <c r="D305" i="90" s="1"/>
  <c r="C13711" i="67" s="1"/>
  <c r="G304" i="90"/>
  <c r="O304" i="90" s="1"/>
  <c r="D304" i="90" s="1"/>
  <c r="C13710" i="67" s="1"/>
  <c r="K303" i="90"/>
  <c r="J303" i="90"/>
  <c r="I303" i="90"/>
  <c r="G303" i="90"/>
  <c r="G302" i="90"/>
  <c r="O302" i="90" s="1"/>
  <c r="D302" i="90" s="1"/>
  <c r="C13708" i="67" s="1"/>
  <c r="O301" i="90"/>
  <c r="D301" i="90" s="1"/>
  <c r="C13707" i="67" s="1"/>
  <c r="G300" i="90"/>
  <c r="O300" i="90" s="1"/>
  <c r="D300" i="90" s="1"/>
  <c r="C13706" i="67" s="1"/>
  <c r="K299" i="90"/>
  <c r="J299" i="90"/>
  <c r="I299" i="90"/>
  <c r="G299" i="90"/>
  <c r="G298" i="90"/>
  <c r="O298" i="90" s="1"/>
  <c r="D298" i="90" s="1"/>
  <c r="C13704" i="67" s="1"/>
  <c r="G297" i="90"/>
  <c r="O297" i="90" s="1"/>
  <c r="D297" i="90" s="1"/>
  <c r="C13703" i="67" s="1"/>
  <c r="O296" i="90"/>
  <c r="D296" i="90" s="1"/>
  <c r="C13702" i="67" s="1"/>
  <c r="K295" i="90"/>
  <c r="J295" i="90"/>
  <c r="I295" i="90"/>
  <c r="G295" i="90"/>
  <c r="G294" i="90"/>
  <c r="O294" i="90" s="1"/>
  <c r="D294" i="90" s="1"/>
  <c r="C13700" i="67" s="1"/>
  <c r="G293" i="90"/>
  <c r="O293" i="90" s="1"/>
  <c r="D293" i="90" s="1"/>
  <c r="C13699" i="67" s="1"/>
  <c r="O292" i="90"/>
  <c r="D292" i="90" s="1"/>
  <c r="C13698" i="67" s="1"/>
  <c r="K291" i="90"/>
  <c r="J291" i="90"/>
  <c r="I291" i="90"/>
  <c r="G291" i="90"/>
  <c r="G290" i="90"/>
  <c r="O290" i="90" s="1"/>
  <c r="D290" i="90" s="1"/>
  <c r="C13696" i="67" s="1"/>
  <c r="G289" i="90"/>
  <c r="O289" i="90" s="1"/>
  <c r="D289" i="90" s="1"/>
  <c r="C13695" i="67" s="1"/>
  <c r="O288" i="90"/>
  <c r="D288" i="90" s="1"/>
  <c r="C13694" i="67" s="1"/>
  <c r="K287" i="90"/>
  <c r="J287" i="90"/>
  <c r="I287" i="90"/>
  <c r="G287" i="90"/>
  <c r="G286" i="90"/>
  <c r="O286" i="90" s="1"/>
  <c r="D286" i="90" s="1"/>
  <c r="C13692" i="67" s="1"/>
  <c r="G285" i="90"/>
  <c r="O285" i="90" s="1"/>
  <c r="D285" i="90" s="1"/>
  <c r="C13691" i="67" s="1"/>
  <c r="O284" i="90"/>
  <c r="D284" i="90" s="1"/>
  <c r="C13690" i="67" s="1"/>
  <c r="K283" i="90"/>
  <c r="J283" i="90"/>
  <c r="I283" i="90"/>
  <c r="G283" i="90"/>
  <c r="G282" i="90"/>
  <c r="O282" i="90" s="1"/>
  <c r="D282" i="90" s="1"/>
  <c r="C13688" i="67" s="1"/>
  <c r="G281" i="90"/>
  <c r="O281" i="90" s="1"/>
  <c r="D281" i="90" s="1"/>
  <c r="C13687" i="67" s="1"/>
  <c r="O280" i="90"/>
  <c r="D280" i="90" s="1"/>
  <c r="C13686" i="67" s="1"/>
  <c r="K279" i="90"/>
  <c r="J279" i="90"/>
  <c r="I279" i="90"/>
  <c r="G279" i="90"/>
  <c r="G278" i="90"/>
  <c r="O278" i="90" s="1"/>
  <c r="D278" i="90" s="1"/>
  <c r="C13684" i="67" s="1"/>
  <c r="G277" i="90"/>
  <c r="O277" i="90" s="1"/>
  <c r="D277" i="90" s="1"/>
  <c r="C13683" i="67" s="1"/>
  <c r="O276" i="90"/>
  <c r="D276" i="90" s="1"/>
  <c r="C13682" i="67" s="1"/>
  <c r="K275" i="90"/>
  <c r="J275" i="90"/>
  <c r="I275" i="90"/>
  <c r="G275" i="90"/>
  <c r="G274" i="90"/>
  <c r="O274" i="90" s="1"/>
  <c r="D274" i="90" s="1"/>
  <c r="C13680" i="67" s="1"/>
  <c r="G273" i="90"/>
  <c r="O273" i="90" s="1"/>
  <c r="D273" i="90" s="1"/>
  <c r="C13679" i="67" s="1"/>
  <c r="O272" i="90"/>
  <c r="D272" i="90" s="1"/>
  <c r="C13678" i="67" s="1"/>
  <c r="K271" i="90"/>
  <c r="J271" i="90"/>
  <c r="I271" i="90"/>
  <c r="G271" i="90"/>
  <c r="G270" i="90"/>
  <c r="O270" i="90" s="1"/>
  <c r="D270" i="90" s="1"/>
  <c r="C13676" i="67" s="1"/>
  <c r="G269" i="90"/>
  <c r="O269" i="90" s="1"/>
  <c r="D269" i="90" s="1"/>
  <c r="C13675" i="67" s="1"/>
  <c r="O268" i="90"/>
  <c r="D268" i="90" s="1"/>
  <c r="C13674" i="67" s="1"/>
  <c r="K267" i="90"/>
  <c r="J267" i="90"/>
  <c r="I267" i="90"/>
  <c r="G267" i="90"/>
  <c r="G266" i="90"/>
  <c r="O266" i="90" s="1"/>
  <c r="D266" i="90" s="1"/>
  <c r="C13672" i="67" s="1"/>
  <c r="G265" i="90"/>
  <c r="O265" i="90" s="1"/>
  <c r="D265" i="90" s="1"/>
  <c r="C13671" i="67" s="1"/>
  <c r="O264" i="90"/>
  <c r="D264" i="90" s="1"/>
  <c r="C13670" i="67" s="1"/>
  <c r="K263" i="90"/>
  <c r="J263" i="90"/>
  <c r="I263" i="90"/>
  <c r="G263" i="90"/>
  <c r="G262" i="90"/>
  <c r="O262" i="90" s="1"/>
  <c r="D262" i="90" s="1"/>
  <c r="C13668" i="67" s="1"/>
  <c r="G261" i="90"/>
  <c r="O261" i="90" s="1"/>
  <c r="D261" i="90" s="1"/>
  <c r="C13667" i="67" s="1"/>
  <c r="O260" i="90"/>
  <c r="D260" i="90" s="1"/>
  <c r="C13666" i="67" s="1"/>
  <c r="M259" i="90"/>
  <c r="K259" i="90"/>
  <c r="G259" i="90"/>
  <c r="K212" i="90"/>
  <c r="G212" i="90"/>
  <c r="K211" i="90"/>
  <c r="J211" i="90"/>
  <c r="I211" i="90"/>
  <c r="G211" i="90"/>
  <c r="G210" i="90"/>
  <c r="O210" i="90" s="1"/>
  <c r="D210" i="90" s="1"/>
  <c r="C13616" i="67" s="1"/>
  <c r="O209" i="90"/>
  <c r="D209" i="90" s="1"/>
  <c r="C13615" i="67" s="1"/>
  <c r="G208" i="90"/>
  <c r="O208" i="90" s="1"/>
  <c r="D208" i="90" s="1"/>
  <c r="C13614" i="67" s="1"/>
  <c r="K207" i="90"/>
  <c r="J207" i="90"/>
  <c r="I207" i="90"/>
  <c r="G207" i="90"/>
  <c r="G206" i="90"/>
  <c r="O206" i="90" s="1"/>
  <c r="D206" i="90" s="1"/>
  <c r="C13612" i="67" s="1"/>
  <c r="O205" i="90"/>
  <c r="D205" i="90" s="1"/>
  <c r="C13611" i="67" s="1"/>
  <c r="G204" i="90"/>
  <c r="O204" i="90" s="1"/>
  <c r="D204" i="90" s="1"/>
  <c r="C13610" i="67" s="1"/>
  <c r="K203" i="90"/>
  <c r="J203" i="90"/>
  <c r="I203" i="90"/>
  <c r="G203" i="90"/>
  <c r="G202" i="90"/>
  <c r="O202" i="90" s="1"/>
  <c r="D202" i="90" s="1"/>
  <c r="C13608" i="67" s="1"/>
  <c r="O201" i="90"/>
  <c r="D201" i="90" s="1"/>
  <c r="C13607" i="67" s="1"/>
  <c r="G200" i="90"/>
  <c r="O200" i="90" s="1"/>
  <c r="D200" i="90" s="1"/>
  <c r="C13606" i="67" s="1"/>
  <c r="K199" i="90"/>
  <c r="J199" i="90"/>
  <c r="I199" i="90"/>
  <c r="G199" i="90"/>
  <c r="G198" i="90"/>
  <c r="O198" i="90" s="1"/>
  <c r="D198" i="90" s="1"/>
  <c r="C13604" i="67" s="1"/>
  <c r="O197" i="90"/>
  <c r="D197" i="90" s="1"/>
  <c r="C13603" i="67" s="1"/>
  <c r="G196" i="90"/>
  <c r="O196" i="90" s="1"/>
  <c r="D196" i="90" s="1"/>
  <c r="C13602" i="67" s="1"/>
  <c r="K195" i="90"/>
  <c r="J195" i="90"/>
  <c r="I195" i="90"/>
  <c r="G195" i="90"/>
  <c r="G194" i="90"/>
  <c r="O194" i="90" s="1"/>
  <c r="D194" i="90" s="1"/>
  <c r="C13600" i="67" s="1"/>
  <c r="O193" i="90"/>
  <c r="D193" i="90" s="1"/>
  <c r="C13599" i="67" s="1"/>
  <c r="G192" i="90"/>
  <c r="O192" i="90" s="1"/>
  <c r="D192" i="90" s="1"/>
  <c r="C13598" i="67" s="1"/>
  <c r="K191" i="90"/>
  <c r="J191" i="90"/>
  <c r="I191" i="90"/>
  <c r="G191" i="90"/>
  <c r="G190" i="90"/>
  <c r="O190" i="90" s="1"/>
  <c r="D190" i="90" s="1"/>
  <c r="C13596" i="67" s="1"/>
  <c r="O189" i="90"/>
  <c r="D189" i="90" s="1"/>
  <c r="C13595" i="67" s="1"/>
  <c r="G188" i="90"/>
  <c r="O188" i="90" s="1"/>
  <c r="D188" i="90" s="1"/>
  <c r="C13594" i="67" s="1"/>
  <c r="K187" i="90"/>
  <c r="J187" i="90"/>
  <c r="I187" i="90"/>
  <c r="G187" i="90"/>
  <c r="G186" i="90"/>
  <c r="O186" i="90" s="1"/>
  <c r="D186" i="90" s="1"/>
  <c r="C13592" i="67" s="1"/>
  <c r="O185" i="90"/>
  <c r="D185" i="90" s="1"/>
  <c r="C13591" i="67" s="1"/>
  <c r="G184" i="90"/>
  <c r="O184" i="90" s="1"/>
  <c r="D184" i="90" s="1"/>
  <c r="C13590" i="67" s="1"/>
  <c r="K183" i="90"/>
  <c r="J183" i="90"/>
  <c r="I183" i="90"/>
  <c r="G183" i="90"/>
  <c r="G182" i="90"/>
  <c r="O182" i="90" s="1"/>
  <c r="D182" i="90" s="1"/>
  <c r="C13588" i="67" s="1"/>
  <c r="O181" i="90"/>
  <c r="D181" i="90" s="1"/>
  <c r="C13587" i="67" s="1"/>
  <c r="G180" i="90"/>
  <c r="O180" i="90" s="1"/>
  <c r="D180" i="90" s="1"/>
  <c r="C13586" i="67" s="1"/>
  <c r="K179" i="90"/>
  <c r="J179" i="90"/>
  <c r="I179" i="90"/>
  <c r="G179" i="90"/>
  <c r="G178" i="90"/>
  <c r="O178" i="90" s="1"/>
  <c r="D178" i="90" s="1"/>
  <c r="C13584" i="67" s="1"/>
  <c r="O177" i="90"/>
  <c r="D177" i="90" s="1"/>
  <c r="C13583" i="67" s="1"/>
  <c r="G176" i="90"/>
  <c r="O176" i="90" s="1"/>
  <c r="D176" i="90" s="1"/>
  <c r="C13582" i="67" s="1"/>
  <c r="K175" i="90"/>
  <c r="J175" i="90"/>
  <c r="I175" i="90"/>
  <c r="G175" i="90"/>
  <c r="G174" i="90"/>
  <c r="O174" i="90" s="1"/>
  <c r="D174" i="90" s="1"/>
  <c r="C13580" i="67" s="1"/>
  <c r="O173" i="90"/>
  <c r="D173" i="90" s="1"/>
  <c r="C13579" i="67" s="1"/>
  <c r="G172" i="90"/>
  <c r="O172" i="90" s="1"/>
  <c r="D172" i="90" s="1"/>
  <c r="C13578" i="67" s="1"/>
  <c r="K171" i="90"/>
  <c r="J171" i="90"/>
  <c r="I171" i="90"/>
  <c r="G171" i="90"/>
  <c r="G170" i="90"/>
  <c r="O170" i="90" s="1"/>
  <c r="D170" i="90" s="1"/>
  <c r="C13576" i="67" s="1"/>
  <c r="G169" i="90"/>
  <c r="O169" i="90" s="1"/>
  <c r="D169" i="90" s="1"/>
  <c r="C13575" i="67" s="1"/>
  <c r="O168" i="90"/>
  <c r="D168" i="90" s="1"/>
  <c r="C13574" i="67" s="1"/>
  <c r="K167" i="90"/>
  <c r="J167" i="90"/>
  <c r="I167" i="90"/>
  <c r="G167" i="90"/>
  <c r="G166" i="90"/>
  <c r="O166" i="90" s="1"/>
  <c r="D166" i="90" s="1"/>
  <c r="C13572" i="67" s="1"/>
  <c r="G165" i="90"/>
  <c r="O165" i="90" s="1"/>
  <c r="D165" i="90" s="1"/>
  <c r="C13571" i="67" s="1"/>
  <c r="O164" i="90"/>
  <c r="D164" i="90" s="1"/>
  <c r="C13570" i="67" s="1"/>
  <c r="K163" i="90"/>
  <c r="J163" i="90"/>
  <c r="I163" i="90"/>
  <c r="G163" i="90"/>
  <c r="G162" i="90"/>
  <c r="O162" i="90" s="1"/>
  <c r="D162" i="90" s="1"/>
  <c r="C13568" i="67" s="1"/>
  <c r="G161" i="90"/>
  <c r="O161" i="90" s="1"/>
  <c r="D161" i="90" s="1"/>
  <c r="C13567" i="67" s="1"/>
  <c r="O160" i="90"/>
  <c r="D160" i="90" s="1"/>
  <c r="C13566" i="67" s="1"/>
  <c r="K159" i="90"/>
  <c r="J159" i="90"/>
  <c r="I159" i="90"/>
  <c r="G159" i="90"/>
  <c r="G158" i="90"/>
  <c r="O158" i="90" s="1"/>
  <c r="D158" i="90" s="1"/>
  <c r="C13564" i="67" s="1"/>
  <c r="G157" i="90"/>
  <c r="O157" i="90" s="1"/>
  <c r="D157" i="90" s="1"/>
  <c r="C13563" i="67" s="1"/>
  <c r="O156" i="90"/>
  <c r="D156" i="90" s="1"/>
  <c r="C13562" i="67" s="1"/>
  <c r="K155" i="90"/>
  <c r="J155" i="90"/>
  <c r="I155" i="90"/>
  <c r="G155" i="90"/>
  <c r="G154" i="90"/>
  <c r="O154" i="90" s="1"/>
  <c r="D154" i="90" s="1"/>
  <c r="C13560" i="67" s="1"/>
  <c r="G153" i="90"/>
  <c r="O153" i="90" s="1"/>
  <c r="D153" i="90" s="1"/>
  <c r="C13559" i="67" s="1"/>
  <c r="O152" i="90"/>
  <c r="D152" i="90" s="1"/>
  <c r="C13558" i="67" s="1"/>
  <c r="K151" i="90"/>
  <c r="J151" i="90"/>
  <c r="I151" i="90"/>
  <c r="G151" i="90"/>
  <c r="G150" i="90"/>
  <c r="O150" i="90" s="1"/>
  <c r="D150" i="90" s="1"/>
  <c r="C13556" i="67" s="1"/>
  <c r="G149" i="90"/>
  <c r="O149" i="90" s="1"/>
  <c r="D149" i="90" s="1"/>
  <c r="C13555" i="67" s="1"/>
  <c r="O148" i="90"/>
  <c r="D148" i="90" s="1"/>
  <c r="C13554" i="67" s="1"/>
  <c r="K147" i="90"/>
  <c r="J147" i="90"/>
  <c r="I147" i="90"/>
  <c r="G147" i="90"/>
  <c r="G146" i="90"/>
  <c r="O146" i="90" s="1"/>
  <c r="D146" i="90" s="1"/>
  <c r="C13552" i="67" s="1"/>
  <c r="G145" i="90"/>
  <c r="O145" i="90" s="1"/>
  <c r="D145" i="90" s="1"/>
  <c r="C13551" i="67" s="1"/>
  <c r="O144" i="90"/>
  <c r="D144" i="90" s="1"/>
  <c r="C13550" i="67" s="1"/>
  <c r="K143" i="90"/>
  <c r="J143" i="90"/>
  <c r="I143" i="90"/>
  <c r="G143" i="90"/>
  <c r="G142" i="90"/>
  <c r="O142" i="90" s="1"/>
  <c r="D142" i="90" s="1"/>
  <c r="C13548" i="67" s="1"/>
  <c r="G141" i="90"/>
  <c r="O141" i="90" s="1"/>
  <c r="D141" i="90" s="1"/>
  <c r="C13547" i="67" s="1"/>
  <c r="O140" i="90"/>
  <c r="D140" i="90" s="1"/>
  <c r="C13546" i="67" s="1"/>
  <c r="K139" i="90"/>
  <c r="J139" i="90"/>
  <c r="I139" i="90"/>
  <c r="G139" i="90"/>
  <c r="G138" i="90"/>
  <c r="O138" i="90" s="1"/>
  <c r="D138" i="90" s="1"/>
  <c r="C13544" i="67" s="1"/>
  <c r="G137" i="90"/>
  <c r="O137" i="90" s="1"/>
  <c r="D137" i="90" s="1"/>
  <c r="C13543" i="67" s="1"/>
  <c r="O136" i="90"/>
  <c r="D136" i="90" s="1"/>
  <c r="C13542" i="67" s="1"/>
  <c r="K135" i="90"/>
  <c r="J135" i="90"/>
  <c r="I135" i="90"/>
  <c r="G135" i="90"/>
  <c r="G134" i="90"/>
  <c r="O134" i="90" s="1"/>
  <c r="D134" i="90" s="1"/>
  <c r="C13540" i="67" s="1"/>
  <c r="G133" i="90"/>
  <c r="O133" i="90" s="1"/>
  <c r="D133" i="90" s="1"/>
  <c r="C13539" i="67" s="1"/>
  <c r="O132" i="90"/>
  <c r="D132" i="90" s="1"/>
  <c r="C13538" i="67" s="1"/>
  <c r="M131" i="90"/>
  <c r="K131" i="90"/>
  <c r="G131" i="90"/>
  <c r="K84" i="90"/>
  <c r="G84" i="90"/>
  <c r="K83" i="90"/>
  <c r="J83" i="90"/>
  <c r="I83" i="90"/>
  <c r="G83" i="90"/>
  <c r="G82" i="90"/>
  <c r="O82" i="90" s="1"/>
  <c r="D82" i="90" s="1"/>
  <c r="C13488" i="67" s="1"/>
  <c r="O81" i="90"/>
  <c r="D81" i="90" s="1"/>
  <c r="C13487" i="67" s="1"/>
  <c r="G80" i="90"/>
  <c r="O80" i="90" s="1"/>
  <c r="D80" i="90" s="1"/>
  <c r="C13486" i="67" s="1"/>
  <c r="K79" i="90"/>
  <c r="J79" i="90"/>
  <c r="I79" i="90"/>
  <c r="G79" i="90"/>
  <c r="G78" i="90"/>
  <c r="O78" i="90" s="1"/>
  <c r="D78" i="90" s="1"/>
  <c r="C13484" i="67" s="1"/>
  <c r="O77" i="90"/>
  <c r="D77" i="90" s="1"/>
  <c r="C13483" i="67" s="1"/>
  <c r="G76" i="90"/>
  <c r="O76" i="90" s="1"/>
  <c r="D76" i="90" s="1"/>
  <c r="C13482" i="67" s="1"/>
  <c r="K75" i="90"/>
  <c r="J75" i="90"/>
  <c r="I75" i="90"/>
  <c r="G75" i="90"/>
  <c r="G74" i="90"/>
  <c r="O74" i="90" s="1"/>
  <c r="D74" i="90" s="1"/>
  <c r="C13480" i="67" s="1"/>
  <c r="O73" i="90"/>
  <c r="D73" i="90" s="1"/>
  <c r="C13479" i="67" s="1"/>
  <c r="G72" i="90"/>
  <c r="O72" i="90" s="1"/>
  <c r="D72" i="90" s="1"/>
  <c r="C13478" i="67" s="1"/>
  <c r="K71" i="90"/>
  <c r="J71" i="90"/>
  <c r="I71" i="90"/>
  <c r="G71" i="90"/>
  <c r="G70" i="90"/>
  <c r="O70" i="90" s="1"/>
  <c r="D70" i="90" s="1"/>
  <c r="C13476" i="67" s="1"/>
  <c r="O69" i="90"/>
  <c r="D69" i="90" s="1"/>
  <c r="C13475" i="67" s="1"/>
  <c r="G68" i="90"/>
  <c r="O68" i="90" s="1"/>
  <c r="D68" i="90" s="1"/>
  <c r="C13474" i="67" s="1"/>
  <c r="K67" i="90"/>
  <c r="J67" i="90"/>
  <c r="I67" i="90"/>
  <c r="G67" i="90"/>
  <c r="G66" i="90"/>
  <c r="O66" i="90" s="1"/>
  <c r="D66" i="90" s="1"/>
  <c r="C13472" i="67" s="1"/>
  <c r="O65" i="90"/>
  <c r="D65" i="90" s="1"/>
  <c r="C13471" i="67" s="1"/>
  <c r="G64" i="90"/>
  <c r="O64" i="90" s="1"/>
  <c r="D64" i="90" s="1"/>
  <c r="C13470" i="67" s="1"/>
  <c r="K63" i="90"/>
  <c r="J63" i="90"/>
  <c r="I63" i="90"/>
  <c r="G63" i="90"/>
  <c r="G62" i="90"/>
  <c r="O62" i="90" s="1"/>
  <c r="D62" i="90" s="1"/>
  <c r="C13468" i="67" s="1"/>
  <c r="O61" i="90"/>
  <c r="D61" i="90" s="1"/>
  <c r="C13467" i="67" s="1"/>
  <c r="G60" i="90"/>
  <c r="O60" i="90" s="1"/>
  <c r="D60" i="90" s="1"/>
  <c r="C13466" i="67" s="1"/>
  <c r="K59" i="90"/>
  <c r="J59" i="90"/>
  <c r="I59" i="90"/>
  <c r="G59" i="90"/>
  <c r="G58" i="90"/>
  <c r="O58" i="90" s="1"/>
  <c r="D58" i="90" s="1"/>
  <c r="C13464" i="67" s="1"/>
  <c r="O57" i="90"/>
  <c r="D57" i="90" s="1"/>
  <c r="C13463" i="67" s="1"/>
  <c r="G56" i="90"/>
  <c r="O56" i="90" s="1"/>
  <c r="D56" i="90" s="1"/>
  <c r="C13462" i="67" s="1"/>
  <c r="K55" i="90"/>
  <c r="J55" i="90"/>
  <c r="I55" i="90"/>
  <c r="G55" i="90"/>
  <c r="G54" i="90"/>
  <c r="O54" i="90" s="1"/>
  <c r="D54" i="90" s="1"/>
  <c r="C13460" i="67" s="1"/>
  <c r="O53" i="90"/>
  <c r="D53" i="90" s="1"/>
  <c r="C13459" i="67" s="1"/>
  <c r="G52" i="90"/>
  <c r="O52" i="90" s="1"/>
  <c r="D52" i="90" s="1"/>
  <c r="C13458" i="67" s="1"/>
  <c r="K51" i="90"/>
  <c r="J51" i="90"/>
  <c r="I51" i="90"/>
  <c r="G51" i="90"/>
  <c r="G50" i="90"/>
  <c r="O50" i="90" s="1"/>
  <c r="D50" i="90" s="1"/>
  <c r="C13456" i="67" s="1"/>
  <c r="O49" i="90"/>
  <c r="D49" i="90" s="1"/>
  <c r="C13455" i="67" s="1"/>
  <c r="G48" i="90"/>
  <c r="O48" i="90" s="1"/>
  <c r="D48" i="90" s="1"/>
  <c r="C13454" i="67" s="1"/>
  <c r="K47" i="90"/>
  <c r="J47" i="90"/>
  <c r="I47" i="90"/>
  <c r="G47" i="90"/>
  <c r="G46" i="90"/>
  <c r="O46" i="90" s="1"/>
  <c r="D46" i="90" s="1"/>
  <c r="C13452" i="67" s="1"/>
  <c r="O45" i="90"/>
  <c r="D45" i="90" s="1"/>
  <c r="C13451" i="67" s="1"/>
  <c r="G44" i="90"/>
  <c r="O44" i="90" s="1"/>
  <c r="D44" i="90" s="1"/>
  <c r="C13450" i="67" s="1"/>
  <c r="K43" i="90"/>
  <c r="J43" i="90"/>
  <c r="I43" i="90"/>
  <c r="G43" i="90"/>
  <c r="G42" i="90"/>
  <c r="O42" i="90" s="1"/>
  <c r="D42" i="90" s="1"/>
  <c r="C13448" i="67" s="1"/>
  <c r="G41" i="90"/>
  <c r="O41" i="90" s="1"/>
  <c r="D41" i="90" s="1"/>
  <c r="C13447" i="67" s="1"/>
  <c r="O40" i="90"/>
  <c r="D40" i="90" s="1"/>
  <c r="C13446" i="67" s="1"/>
  <c r="K39" i="90"/>
  <c r="J39" i="90"/>
  <c r="I39" i="90"/>
  <c r="G39" i="90"/>
  <c r="G38" i="90"/>
  <c r="O38" i="90" s="1"/>
  <c r="D38" i="90" s="1"/>
  <c r="C13444" i="67" s="1"/>
  <c r="G37" i="90"/>
  <c r="O37" i="90" s="1"/>
  <c r="D37" i="90" s="1"/>
  <c r="C13443" i="67" s="1"/>
  <c r="O36" i="90"/>
  <c r="D36" i="90" s="1"/>
  <c r="C13442" i="67" s="1"/>
  <c r="K35" i="90"/>
  <c r="J35" i="90"/>
  <c r="I35" i="90"/>
  <c r="G35" i="90"/>
  <c r="G34" i="90"/>
  <c r="O34" i="90" s="1"/>
  <c r="D34" i="90" s="1"/>
  <c r="C13440" i="67" s="1"/>
  <c r="G33" i="90"/>
  <c r="O33" i="90" s="1"/>
  <c r="D33" i="90" s="1"/>
  <c r="C13439" i="67" s="1"/>
  <c r="O32" i="90"/>
  <c r="D32" i="90" s="1"/>
  <c r="C13438" i="67" s="1"/>
  <c r="K31" i="90"/>
  <c r="J31" i="90"/>
  <c r="I31" i="90"/>
  <c r="G31" i="90"/>
  <c r="G30" i="90"/>
  <c r="O30" i="90" s="1"/>
  <c r="D30" i="90" s="1"/>
  <c r="C13436" i="67" s="1"/>
  <c r="G29" i="90"/>
  <c r="O29" i="90" s="1"/>
  <c r="D29" i="90" s="1"/>
  <c r="C13435" i="67" s="1"/>
  <c r="O28" i="90"/>
  <c r="D28" i="90" s="1"/>
  <c r="C13434" i="67" s="1"/>
  <c r="K27" i="90"/>
  <c r="J27" i="90"/>
  <c r="I27" i="90"/>
  <c r="G27" i="90"/>
  <c r="G26" i="90"/>
  <c r="O26" i="90" s="1"/>
  <c r="D26" i="90" s="1"/>
  <c r="C13432" i="67" s="1"/>
  <c r="G25" i="90"/>
  <c r="O25" i="90" s="1"/>
  <c r="D25" i="90" s="1"/>
  <c r="C13431" i="67" s="1"/>
  <c r="O24" i="90"/>
  <c r="D24" i="90" s="1"/>
  <c r="C13430" i="67" s="1"/>
  <c r="K23" i="90"/>
  <c r="J23" i="90"/>
  <c r="I23" i="90"/>
  <c r="G23" i="90"/>
  <c r="G22" i="90"/>
  <c r="O22" i="90" s="1"/>
  <c r="D22" i="90" s="1"/>
  <c r="C13428" i="67" s="1"/>
  <c r="G21" i="90"/>
  <c r="O21" i="90" s="1"/>
  <c r="D21" i="90" s="1"/>
  <c r="C13427" i="67" s="1"/>
  <c r="O20" i="90"/>
  <c r="D20" i="90" s="1"/>
  <c r="C13426" i="67" s="1"/>
  <c r="K19" i="90"/>
  <c r="J19" i="90"/>
  <c r="I19" i="90"/>
  <c r="G19" i="90"/>
  <c r="G18" i="90"/>
  <c r="O18" i="90" s="1"/>
  <c r="D18" i="90" s="1"/>
  <c r="C13424" i="67" s="1"/>
  <c r="G17" i="90"/>
  <c r="O17" i="90" s="1"/>
  <c r="D17" i="90" s="1"/>
  <c r="C13423" i="67" s="1"/>
  <c r="O16" i="90"/>
  <c r="D16" i="90" s="1"/>
  <c r="C13422" i="67" s="1"/>
  <c r="K15" i="90"/>
  <c r="J15" i="90"/>
  <c r="I15" i="90"/>
  <c r="G15" i="90"/>
  <c r="G14" i="90"/>
  <c r="O14" i="90" s="1"/>
  <c r="D14" i="90" s="1"/>
  <c r="C13420" i="67" s="1"/>
  <c r="G13" i="90"/>
  <c r="O13" i="90" s="1"/>
  <c r="D13" i="90" s="1"/>
  <c r="C13419" i="67" s="1"/>
  <c r="O12" i="90"/>
  <c r="D12" i="90" s="1"/>
  <c r="C13418" i="67" s="1"/>
  <c r="K11" i="90"/>
  <c r="J11" i="90"/>
  <c r="I11" i="90"/>
  <c r="G11" i="90"/>
  <c r="G10" i="90"/>
  <c r="O10" i="90" s="1"/>
  <c r="D10" i="90" s="1"/>
  <c r="C13416" i="67" s="1"/>
  <c r="G9" i="90"/>
  <c r="O9" i="90" s="1"/>
  <c r="D9" i="90" s="1"/>
  <c r="C13415" i="67" s="1"/>
  <c r="O8" i="90"/>
  <c r="D8" i="90" s="1"/>
  <c r="C13414" i="67" s="1"/>
  <c r="K7" i="90"/>
  <c r="J7" i="90"/>
  <c r="I7" i="90"/>
  <c r="G7" i="90"/>
  <c r="G6" i="90"/>
  <c r="O6" i="90" s="1"/>
  <c r="D6" i="90" s="1"/>
  <c r="C13412" i="67" s="1"/>
  <c r="G5" i="90"/>
  <c r="O5" i="90" s="1"/>
  <c r="D5" i="90" s="1"/>
  <c r="C13411" i="67" s="1"/>
  <c r="O4" i="90"/>
  <c r="D4" i="90" s="1"/>
  <c r="C13410" i="67" s="1"/>
  <c r="M3" i="90"/>
  <c r="K3" i="90"/>
  <c r="G3" i="90"/>
  <c r="J211" i="59"/>
  <c r="J207" i="59"/>
  <c r="J203" i="59"/>
  <c r="J199" i="59"/>
  <c r="J195" i="59"/>
  <c r="J191" i="59"/>
  <c r="J187" i="59"/>
  <c r="J183" i="59"/>
  <c r="J179" i="59"/>
  <c r="J175" i="59"/>
  <c r="J171" i="59"/>
  <c r="J167" i="59"/>
  <c r="J163" i="59"/>
  <c r="J159" i="59"/>
  <c r="J155" i="59"/>
  <c r="J151" i="59"/>
  <c r="J147" i="59"/>
  <c r="J143" i="59"/>
  <c r="J139" i="59"/>
  <c r="J135" i="59"/>
  <c r="J339" i="59"/>
  <c r="J335" i="59"/>
  <c r="J331" i="59"/>
  <c r="J327" i="59"/>
  <c r="J323" i="59"/>
  <c r="J319" i="59"/>
  <c r="J315" i="59"/>
  <c r="J311" i="59"/>
  <c r="J307" i="59"/>
  <c r="J303" i="59"/>
  <c r="J299" i="59"/>
  <c r="J295" i="59"/>
  <c r="J291" i="59"/>
  <c r="J287" i="59"/>
  <c r="J283" i="59"/>
  <c r="J279" i="59"/>
  <c r="J275" i="59"/>
  <c r="J271" i="59"/>
  <c r="J267" i="59"/>
  <c r="J263" i="59"/>
  <c r="C11618" i="67"/>
  <c r="C11619" i="67"/>
  <c r="C11620" i="67"/>
  <c r="C11621" i="67"/>
  <c r="C11622" i="67"/>
  <c r="C11623" i="67"/>
  <c r="C11624" i="67"/>
  <c r="C11625" i="67"/>
  <c r="C11626" i="67"/>
  <c r="C11627" i="67"/>
  <c r="C11628" i="67"/>
  <c r="C11629" i="67"/>
  <c r="C11630" i="67"/>
  <c r="C11631" i="67"/>
  <c r="C11632" i="67"/>
  <c r="C11633" i="67"/>
  <c r="C11634" i="67"/>
  <c r="C11635" i="67"/>
  <c r="C11636" i="67"/>
  <c r="C11637" i="67"/>
  <c r="C11638" i="67"/>
  <c r="C11639" i="67"/>
  <c r="C11640" i="67"/>
  <c r="C11747" i="67"/>
  <c r="C11748" i="67"/>
  <c r="C11749" i="67"/>
  <c r="C11750" i="67"/>
  <c r="C11751" i="67"/>
  <c r="C11752" i="67"/>
  <c r="C11753" i="67"/>
  <c r="C11754" i="67"/>
  <c r="C11755" i="67"/>
  <c r="C11756" i="67"/>
  <c r="C11757" i="67"/>
  <c r="C11758" i="67"/>
  <c r="C11759" i="67"/>
  <c r="C11760" i="67"/>
  <c r="C11761" i="67"/>
  <c r="C11762" i="67"/>
  <c r="C11763" i="67"/>
  <c r="C11764" i="67"/>
  <c r="C11765" i="67"/>
  <c r="C11766" i="67"/>
  <c r="C11767" i="67"/>
  <c r="C11512" i="67"/>
  <c r="K19" i="57"/>
  <c r="I19" i="57"/>
  <c r="M18" i="57"/>
  <c r="K18" i="57"/>
  <c r="J18" i="57"/>
  <c r="L11" i="57"/>
  <c r="J11" i="57"/>
  <c r="I11" i="57"/>
  <c r="F11" i="57"/>
  <c r="M259" i="59"/>
  <c r="K259" i="59"/>
  <c r="M131" i="59"/>
  <c r="K131" i="59"/>
  <c r="M3" i="59"/>
  <c r="K3" i="59"/>
  <c r="G18" i="57"/>
  <c r="K340" i="59"/>
  <c r="G340" i="59"/>
  <c r="K339" i="59"/>
  <c r="I339" i="59"/>
  <c r="G339" i="59"/>
  <c r="G338" i="59"/>
  <c r="O338" i="59" s="1"/>
  <c r="D338" i="59" s="1"/>
  <c r="C11720" i="67" s="1"/>
  <c r="O337" i="59"/>
  <c r="D337" i="59" s="1"/>
  <c r="C11719" i="67" s="1"/>
  <c r="G336" i="59"/>
  <c r="O336" i="59" s="1"/>
  <c r="D336" i="59" s="1"/>
  <c r="C11718" i="67" s="1"/>
  <c r="K335" i="59"/>
  <c r="I335" i="59"/>
  <c r="G335" i="59"/>
  <c r="G334" i="59"/>
  <c r="O334" i="59" s="1"/>
  <c r="D334" i="59" s="1"/>
  <c r="C11716" i="67" s="1"/>
  <c r="O333" i="59"/>
  <c r="D333" i="59" s="1"/>
  <c r="C11715" i="67" s="1"/>
  <c r="G332" i="59"/>
  <c r="O332" i="59" s="1"/>
  <c r="D332" i="59" s="1"/>
  <c r="C11714" i="67" s="1"/>
  <c r="K331" i="59"/>
  <c r="I331" i="59"/>
  <c r="G331" i="59"/>
  <c r="G330" i="59"/>
  <c r="O330" i="59" s="1"/>
  <c r="D330" i="59" s="1"/>
  <c r="C11712" i="67" s="1"/>
  <c r="O329" i="59"/>
  <c r="D329" i="59" s="1"/>
  <c r="C11711" i="67" s="1"/>
  <c r="G328" i="59"/>
  <c r="O328" i="59" s="1"/>
  <c r="D328" i="59" s="1"/>
  <c r="C11710" i="67" s="1"/>
  <c r="K327" i="59"/>
  <c r="I327" i="59"/>
  <c r="G327" i="59"/>
  <c r="G326" i="59"/>
  <c r="O326" i="59" s="1"/>
  <c r="D326" i="59" s="1"/>
  <c r="C11708" i="67" s="1"/>
  <c r="O325" i="59"/>
  <c r="D325" i="59" s="1"/>
  <c r="C11707" i="67" s="1"/>
  <c r="G324" i="59"/>
  <c r="O324" i="59" s="1"/>
  <c r="D324" i="59" s="1"/>
  <c r="C11706" i="67" s="1"/>
  <c r="K323" i="59"/>
  <c r="I323" i="59"/>
  <c r="G323" i="59"/>
  <c r="G322" i="59"/>
  <c r="O322" i="59" s="1"/>
  <c r="D322" i="59" s="1"/>
  <c r="C11704" i="67" s="1"/>
  <c r="O321" i="59"/>
  <c r="D321" i="59" s="1"/>
  <c r="C11703" i="67" s="1"/>
  <c r="G320" i="59"/>
  <c r="O320" i="59" s="1"/>
  <c r="D320" i="59" s="1"/>
  <c r="C11702" i="67" s="1"/>
  <c r="K319" i="59"/>
  <c r="I319" i="59"/>
  <c r="G319" i="59"/>
  <c r="G318" i="59"/>
  <c r="O318" i="59" s="1"/>
  <c r="D318" i="59" s="1"/>
  <c r="C11700" i="67" s="1"/>
  <c r="O317" i="59"/>
  <c r="D317" i="59"/>
  <c r="C11699" i="67" s="1"/>
  <c r="G316" i="59"/>
  <c r="O316" i="59" s="1"/>
  <c r="D316" i="59" s="1"/>
  <c r="C11698" i="67" s="1"/>
  <c r="K315" i="59"/>
  <c r="I315" i="59"/>
  <c r="G315" i="59"/>
  <c r="G314" i="59"/>
  <c r="O314" i="59" s="1"/>
  <c r="D314" i="59" s="1"/>
  <c r="C11696" i="67" s="1"/>
  <c r="O313" i="59"/>
  <c r="D313" i="59" s="1"/>
  <c r="C11695" i="67" s="1"/>
  <c r="G312" i="59"/>
  <c r="O312" i="59" s="1"/>
  <c r="D312" i="59" s="1"/>
  <c r="C11694" i="67" s="1"/>
  <c r="K311" i="59"/>
  <c r="I311" i="59"/>
  <c r="G311" i="59"/>
  <c r="G310" i="59"/>
  <c r="O310" i="59" s="1"/>
  <c r="D310" i="59" s="1"/>
  <c r="C11692" i="67" s="1"/>
  <c r="O309" i="59"/>
  <c r="D309" i="59" s="1"/>
  <c r="C11691" i="67" s="1"/>
  <c r="G308" i="59"/>
  <c r="O308" i="59" s="1"/>
  <c r="D308" i="59" s="1"/>
  <c r="C11690" i="67" s="1"/>
  <c r="K307" i="59"/>
  <c r="I307" i="59"/>
  <c r="G307" i="59"/>
  <c r="G306" i="59"/>
  <c r="O306" i="59" s="1"/>
  <c r="D306" i="59" s="1"/>
  <c r="C11688" i="67" s="1"/>
  <c r="O305" i="59"/>
  <c r="D305" i="59" s="1"/>
  <c r="C11687" i="67" s="1"/>
  <c r="G304" i="59"/>
  <c r="O304" i="59" s="1"/>
  <c r="D304" i="59" s="1"/>
  <c r="C11686" i="67" s="1"/>
  <c r="K303" i="59"/>
  <c r="I303" i="59"/>
  <c r="G303" i="59"/>
  <c r="G302" i="59"/>
  <c r="O302" i="59" s="1"/>
  <c r="D302" i="59" s="1"/>
  <c r="C11684" i="67" s="1"/>
  <c r="O301" i="59"/>
  <c r="D301" i="59" s="1"/>
  <c r="C11683" i="67" s="1"/>
  <c r="G300" i="59"/>
  <c r="O300" i="59" s="1"/>
  <c r="D300" i="59" s="1"/>
  <c r="C11682" i="67" s="1"/>
  <c r="K299" i="59"/>
  <c r="I299" i="59"/>
  <c r="G299" i="59"/>
  <c r="G298" i="59"/>
  <c r="O298" i="59" s="1"/>
  <c r="D298" i="59" s="1"/>
  <c r="C11680" i="67" s="1"/>
  <c r="G297" i="59"/>
  <c r="O297" i="59" s="1"/>
  <c r="D297" i="59" s="1"/>
  <c r="C11679" i="67" s="1"/>
  <c r="O296" i="59"/>
  <c r="D296" i="59" s="1"/>
  <c r="C11678" i="67" s="1"/>
  <c r="K295" i="59"/>
  <c r="I295" i="59"/>
  <c r="G295" i="59"/>
  <c r="G294" i="59"/>
  <c r="O294" i="59" s="1"/>
  <c r="D294" i="59" s="1"/>
  <c r="C11676" i="67" s="1"/>
  <c r="G293" i="59"/>
  <c r="O293" i="59" s="1"/>
  <c r="D293" i="59" s="1"/>
  <c r="C11675" i="67" s="1"/>
  <c r="O292" i="59"/>
  <c r="D292" i="59" s="1"/>
  <c r="C11674" i="67" s="1"/>
  <c r="K291" i="59"/>
  <c r="I291" i="59"/>
  <c r="G291" i="59"/>
  <c r="G290" i="59"/>
  <c r="O290" i="59" s="1"/>
  <c r="D290" i="59" s="1"/>
  <c r="C11672" i="67" s="1"/>
  <c r="G289" i="59"/>
  <c r="O289" i="59" s="1"/>
  <c r="D289" i="59" s="1"/>
  <c r="C11671" i="67" s="1"/>
  <c r="O288" i="59"/>
  <c r="D288" i="59" s="1"/>
  <c r="C11670" i="67" s="1"/>
  <c r="K287" i="59"/>
  <c r="I287" i="59"/>
  <c r="G287" i="59"/>
  <c r="G286" i="59"/>
  <c r="O286" i="59" s="1"/>
  <c r="D286" i="59" s="1"/>
  <c r="C11668" i="67" s="1"/>
  <c r="G285" i="59"/>
  <c r="O285" i="59" s="1"/>
  <c r="D285" i="59" s="1"/>
  <c r="C11667" i="67" s="1"/>
  <c r="O284" i="59"/>
  <c r="D284" i="59" s="1"/>
  <c r="C11666" i="67" s="1"/>
  <c r="K283" i="59"/>
  <c r="I283" i="59"/>
  <c r="G283" i="59"/>
  <c r="G282" i="59"/>
  <c r="O282" i="59" s="1"/>
  <c r="D282" i="59" s="1"/>
  <c r="C11664" i="67" s="1"/>
  <c r="G281" i="59"/>
  <c r="O281" i="59" s="1"/>
  <c r="D281" i="59" s="1"/>
  <c r="C11663" i="67" s="1"/>
  <c r="O280" i="59"/>
  <c r="D280" i="59" s="1"/>
  <c r="C11662" i="67" s="1"/>
  <c r="K279" i="59"/>
  <c r="I279" i="59"/>
  <c r="G279" i="59"/>
  <c r="G278" i="59"/>
  <c r="O278" i="59" s="1"/>
  <c r="D278" i="59" s="1"/>
  <c r="C11660" i="67" s="1"/>
  <c r="G277" i="59"/>
  <c r="O277" i="59" s="1"/>
  <c r="D277" i="59" s="1"/>
  <c r="C11659" i="67" s="1"/>
  <c r="O276" i="59"/>
  <c r="D276" i="59" s="1"/>
  <c r="C11658" i="67" s="1"/>
  <c r="K275" i="59"/>
  <c r="I275" i="59"/>
  <c r="G275" i="59"/>
  <c r="G274" i="59"/>
  <c r="O274" i="59" s="1"/>
  <c r="D274" i="59" s="1"/>
  <c r="C11656" i="67" s="1"/>
  <c r="G273" i="59"/>
  <c r="O273" i="59" s="1"/>
  <c r="D273" i="59" s="1"/>
  <c r="C11655" i="67" s="1"/>
  <c r="O272" i="59"/>
  <c r="D272" i="59" s="1"/>
  <c r="C11654" i="67" s="1"/>
  <c r="K271" i="59"/>
  <c r="I271" i="59"/>
  <c r="G271" i="59"/>
  <c r="G270" i="59"/>
  <c r="O270" i="59" s="1"/>
  <c r="D270" i="59" s="1"/>
  <c r="C11652" i="67" s="1"/>
  <c r="G269" i="59"/>
  <c r="O269" i="59" s="1"/>
  <c r="D269" i="59" s="1"/>
  <c r="C11651" i="67" s="1"/>
  <c r="O268" i="59"/>
  <c r="D268" i="59" s="1"/>
  <c r="C11650" i="67" s="1"/>
  <c r="K267" i="59"/>
  <c r="I267" i="59"/>
  <c r="G267" i="59"/>
  <c r="G266" i="59"/>
  <c r="O266" i="59" s="1"/>
  <c r="D266" i="59" s="1"/>
  <c r="C11648" i="67" s="1"/>
  <c r="G265" i="59"/>
  <c r="O265" i="59" s="1"/>
  <c r="D265" i="59" s="1"/>
  <c r="C11647" i="67" s="1"/>
  <c r="O264" i="59"/>
  <c r="D264" i="59" s="1"/>
  <c r="C11646" i="67" s="1"/>
  <c r="K263" i="59"/>
  <c r="I263" i="59"/>
  <c r="G263" i="59"/>
  <c r="G262" i="59"/>
  <c r="O262" i="59" s="1"/>
  <c r="D262" i="59" s="1"/>
  <c r="C11644" i="67" s="1"/>
  <c r="G261" i="59"/>
  <c r="O261" i="59" s="1"/>
  <c r="D261" i="59" s="1"/>
  <c r="C11643" i="67" s="1"/>
  <c r="O260" i="59"/>
  <c r="D260" i="59" s="1"/>
  <c r="C11642" i="67" s="1"/>
  <c r="G259" i="59"/>
  <c r="K212" i="59"/>
  <c r="G212" i="59"/>
  <c r="K211" i="59"/>
  <c r="I211" i="59"/>
  <c r="G211" i="59"/>
  <c r="G210" i="59"/>
  <c r="O210" i="59" s="1"/>
  <c r="D210" i="59" s="1"/>
  <c r="C11592" i="67" s="1"/>
  <c r="O209" i="59"/>
  <c r="D209" i="59" s="1"/>
  <c r="C11591" i="67" s="1"/>
  <c r="G208" i="59"/>
  <c r="O208" i="59" s="1"/>
  <c r="D208" i="59" s="1"/>
  <c r="C11590" i="67" s="1"/>
  <c r="K207" i="59"/>
  <c r="I207" i="59"/>
  <c r="G207" i="59"/>
  <c r="G206" i="59"/>
  <c r="O206" i="59" s="1"/>
  <c r="D206" i="59" s="1"/>
  <c r="C11588" i="67" s="1"/>
  <c r="O205" i="59"/>
  <c r="D205" i="59" s="1"/>
  <c r="C11587" i="67" s="1"/>
  <c r="G204" i="59"/>
  <c r="O204" i="59" s="1"/>
  <c r="D204" i="59" s="1"/>
  <c r="C11586" i="67" s="1"/>
  <c r="K203" i="59"/>
  <c r="I203" i="59"/>
  <c r="G203" i="59"/>
  <c r="G202" i="59"/>
  <c r="O202" i="59" s="1"/>
  <c r="D202" i="59" s="1"/>
  <c r="C11584" i="67" s="1"/>
  <c r="O201" i="59"/>
  <c r="D201" i="59" s="1"/>
  <c r="C11583" i="67" s="1"/>
  <c r="G200" i="59"/>
  <c r="O200" i="59" s="1"/>
  <c r="D200" i="59" s="1"/>
  <c r="C11582" i="67" s="1"/>
  <c r="K199" i="59"/>
  <c r="I199" i="59"/>
  <c r="G199" i="59"/>
  <c r="G198" i="59"/>
  <c r="O198" i="59" s="1"/>
  <c r="D198" i="59" s="1"/>
  <c r="C11580" i="67" s="1"/>
  <c r="O197" i="59"/>
  <c r="D197" i="59" s="1"/>
  <c r="C11579" i="67" s="1"/>
  <c r="G196" i="59"/>
  <c r="O196" i="59" s="1"/>
  <c r="D196" i="59" s="1"/>
  <c r="C11578" i="67" s="1"/>
  <c r="K195" i="59"/>
  <c r="I195" i="59"/>
  <c r="G195" i="59"/>
  <c r="G194" i="59"/>
  <c r="O194" i="59" s="1"/>
  <c r="D194" i="59" s="1"/>
  <c r="C11576" i="67" s="1"/>
  <c r="O193" i="59"/>
  <c r="D193" i="59" s="1"/>
  <c r="C11575" i="67" s="1"/>
  <c r="G192" i="59"/>
  <c r="O192" i="59" s="1"/>
  <c r="D192" i="59" s="1"/>
  <c r="C11574" i="67" s="1"/>
  <c r="K191" i="59"/>
  <c r="I191" i="59"/>
  <c r="G191" i="59"/>
  <c r="G190" i="59"/>
  <c r="O190" i="59" s="1"/>
  <c r="D190" i="59" s="1"/>
  <c r="C11572" i="67" s="1"/>
  <c r="O189" i="59"/>
  <c r="D189" i="59" s="1"/>
  <c r="C11571" i="67" s="1"/>
  <c r="G188" i="59"/>
  <c r="O188" i="59" s="1"/>
  <c r="D188" i="59" s="1"/>
  <c r="C11570" i="67" s="1"/>
  <c r="K187" i="59"/>
  <c r="I187" i="59"/>
  <c r="G187" i="59"/>
  <c r="G186" i="59"/>
  <c r="O186" i="59" s="1"/>
  <c r="D186" i="59" s="1"/>
  <c r="C11568" i="67" s="1"/>
  <c r="O185" i="59"/>
  <c r="D185" i="59" s="1"/>
  <c r="C11567" i="67" s="1"/>
  <c r="G184" i="59"/>
  <c r="O184" i="59" s="1"/>
  <c r="D184" i="59" s="1"/>
  <c r="C11566" i="67" s="1"/>
  <c r="K183" i="59"/>
  <c r="I183" i="59"/>
  <c r="G183" i="59"/>
  <c r="G182" i="59"/>
  <c r="O182" i="59" s="1"/>
  <c r="D182" i="59" s="1"/>
  <c r="C11564" i="67" s="1"/>
  <c r="O181" i="59"/>
  <c r="D181" i="59" s="1"/>
  <c r="C11563" i="67" s="1"/>
  <c r="G180" i="59"/>
  <c r="O180" i="59" s="1"/>
  <c r="D180" i="59" s="1"/>
  <c r="C11562" i="67" s="1"/>
  <c r="K179" i="59"/>
  <c r="I179" i="59"/>
  <c r="G179" i="59"/>
  <c r="G178" i="59"/>
  <c r="O178" i="59" s="1"/>
  <c r="D178" i="59" s="1"/>
  <c r="C11560" i="67" s="1"/>
  <c r="O177" i="59"/>
  <c r="D177" i="59" s="1"/>
  <c r="C11559" i="67" s="1"/>
  <c r="G176" i="59"/>
  <c r="O176" i="59" s="1"/>
  <c r="D176" i="59" s="1"/>
  <c r="C11558" i="67" s="1"/>
  <c r="K175" i="59"/>
  <c r="I175" i="59"/>
  <c r="G175" i="59"/>
  <c r="G174" i="59"/>
  <c r="O174" i="59" s="1"/>
  <c r="D174" i="59" s="1"/>
  <c r="C11556" i="67" s="1"/>
  <c r="O173" i="59"/>
  <c r="D173" i="59" s="1"/>
  <c r="C11555" i="67" s="1"/>
  <c r="G172" i="59"/>
  <c r="O172" i="59" s="1"/>
  <c r="D172" i="59" s="1"/>
  <c r="C11554" i="67" s="1"/>
  <c r="K171" i="59"/>
  <c r="I171" i="59"/>
  <c r="G171" i="59"/>
  <c r="G170" i="59"/>
  <c r="O170" i="59" s="1"/>
  <c r="D170" i="59" s="1"/>
  <c r="C11552" i="67" s="1"/>
  <c r="G169" i="59"/>
  <c r="O169" i="59" s="1"/>
  <c r="D169" i="59" s="1"/>
  <c r="C11551" i="67" s="1"/>
  <c r="O168" i="59"/>
  <c r="D168" i="59" s="1"/>
  <c r="C11550" i="67" s="1"/>
  <c r="K167" i="59"/>
  <c r="I167" i="59"/>
  <c r="G167" i="59"/>
  <c r="G166" i="59"/>
  <c r="O166" i="59" s="1"/>
  <c r="D166" i="59" s="1"/>
  <c r="C11548" i="67" s="1"/>
  <c r="G165" i="59"/>
  <c r="O165" i="59" s="1"/>
  <c r="D165" i="59" s="1"/>
  <c r="C11547" i="67" s="1"/>
  <c r="O164" i="59"/>
  <c r="D164" i="59" s="1"/>
  <c r="C11546" i="67" s="1"/>
  <c r="K163" i="59"/>
  <c r="I163" i="59"/>
  <c r="G163" i="59"/>
  <c r="G162" i="59"/>
  <c r="O162" i="59" s="1"/>
  <c r="D162" i="59" s="1"/>
  <c r="C11544" i="67" s="1"/>
  <c r="G161" i="59"/>
  <c r="O161" i="59" s="1"/>
  <c r="D161" i="59" s="1"/>
  <c r="C11543" i="67" s="1"/>
  <c r="O160" i="59"/>
  <c r="D160" i="59" s="1"/>
  <c r="C11542" i="67" s="1"/>
  <c r="K159" i="59"/>
  <c r="I159" i="59"/>
  <c r="G159" i="59"/>
  <c r="G158" i="59"/>
  <c r="O158" i="59" s="1"/>
  <c r="D158" i="59" s="1"/>
  <c r="C11540" i="67" s="1"/>
  <c r="G157" i="59"/>
  <c r="O157" i="59" s="1"/>
  <c r="D157" i="59" s="1"/>
  <c r="C11539" i="67" s="1"/>
  <c r="O156" i="59"/>
  <c r="D156" i="59" s="1"/>
  <c r="C11538" i="67" s="1"/>
  <c r="K155" i="59"/>
  <c r="I155" i="59"/>
  <c r="G155" i="59"/>
  <c r="G154" i="59"/>
  <c r="O154" i="59" s="1"/>
  <c r="D154" i="59" s="1"/>
  <c r="C11536" i="67" s="1"/>
  <c r="G153" i="59"/>
  <c r="O153" i="59" s="1"/>
  <c r="D153" i="59" s="1"/>
  <c r="C11535" i="67" s="1"/>
  <c r="O152" i="59"/>
  <c r="D152" i="59" s="1"/>
  <c r="C11534" i="67" s="1"/>
  <c r="K151" i="59"/>
  <c r="I151" i="59"/>
  <c r="G151" i="59"/>
  <c r="G150" i="59"/>
  <c r="O150" i="59" s="1"/>
  <c r="D150" i="59" s="1"/>
  <c r="C11532" i="67" s="1"/>
  <c r="G149" i="59"/>
  <c r="O149" i="59" s="1"/>
  <c r="D149" i="59" s="1"/>
  <c r="C11531" i="67" s="1"/>
  <c r="O148" i="59"/>
  <c r="D148" i="59" s="1"/>
  <c r="C11530" i="67" s="1"/>
  <c r="K147" i="59"/>
  <c r="I147" i="59"/>
  <c r="G147" i="59"/>
  <c r="G146" i="59"/>
  <c r="O146" i="59" s="1"/>
  <c r="D146" i="59" s="1"/>
  <c r="C11528" i="67" s="1"/>
  <c r="G145" i="59"/>
  <c r="O145" i="59" s="1"/>
  <c r="D145" i="59" s="1"/>
  <c r="C11527" i="67" s="1"/>
  <c r="O144" i="59"/>
  <c r="D144" i="59" s="1"/>
  <c r="C11526" i="67" s="1"/>
  <c r="K143" i="59"/>
  <c r="I143" i="59"/>
  <c r="G143" i="59"/>
  <c r="G142" i="59"/>
  <c r="O142" i="59" s="1"/>
  <c r="D142" i="59" s="1"/>
  <c r="C11524" i="67" s="1"/>
  <c r="G141" i="59"/>
  <c r="O141" i="59" s="1"/>
  <c r="D141" i="59" s="1"/>
  <c r="C11523" i="67" s="1"/>
  <c r="O140" i="59"/>
  <c r="D140" i="59" s="1"/>
  <c r="C11522" i="67" s="1"/>
  <c r="K139" i="59"/>
  <c r="I139" i="59"/>
  <c r="G139" i="59"/>
  <c r="G138" i="59"/>
  <c r="O138" i="59" s="1"/>
  <c r="D138" i="59" s="1"/>
  <c r="C11520" i="67" s="1"/>
  <c r="G137" i="59"/>
  <c r="O137" i="59" s="1"/>
  <c r="D137" i="59" s="1"/>
  <c r="C11519" i="67" s="1"/>
  <c r="O136" i="59"/>
  <c r="D136" i="59" s="1"/>
  <c r="C11518" i="67" s="1"/>
  <c r="K135" i="59"/>
  <c r="I135" i="59"/>
  <c r="G135" i="59"/>
  <c r="G134" i="59"/>
  <c r="O134" i="59" s="1"/>
  <c r="D134" i="59" s="1"/>
  <c r="C11516" i="67" s="1"/>
  <c r="G133" i="59"/>
  <c r="O133" i="59" s="1"/>
  <c r="D133" i="59" s="1"/>
  <c r="C11515" i="67" s="1"/>
  <c r="O132" i="59"/>
  <c r="D132" i="59" s="1"/>
  <c r="C11514" i="67" s="1"/>
  <c r="G131" i="59"/>
  <c r="O31" i="92" l="1"/>
  <c r="D31" i="92" s="1"/>
  <c r="C18259" i="67" s="1"/>
  <c r="O155" i="91"/>
  <c r="D155" i="91" s="1"/>
  <c r="C16359" i="67" s="1"/>
  <c r="O271" i="91"/>
  <c r="D271" i="91" s="1"/>
  <c r="C16475" i="67" s="1"/>
  <c r="O303" i="91"/>
  <c r="D303" i="91" s="1"/>
  <c r="C16507" i="67" s="1"/>
  <c r="O287" i="92"/>
  <c r="D287" i="92" s="1"/>
  <c r="C18515" i="67" s="1"/>
  <c r="O31" i="91"/>
  <c r="D31" i="91" s="1"/>
  <c r="C16235" i="67" s="1"/>
  <c r="O187" i="91"/>
  <c r="D187" i="91" s="1"/>
  <c r="C16391" i="67" s="1"/>
  <c r="O11" i="92"/>
  <c r="D11" i="92" s="1"/>
  <c r="C18239" i="67" s="1"/>
  <c r="O15" i="92"/>
  <c r="D15" i="92" s="1"/>
  <c r="C18243" i="67" s="1"/>
  <c r="O83" i="92"/>
  <c r="D83" i="92" s="1"/>
  <c r="C18311" i="67" s="1"/>
  <c r="O275" i="92"/>
  <c r="D275" i="92" s="1"/>
  <c r="C18503" i="67" s="1"/>
  <c r="O279" i="92"/>
  <c r="D279" i="92" s="1"/>
  <c r="C18507" i="67" s="1"/>
  <c r="O27" i="91"/>
  <c r="D27" i="91" s="1"/>
  <c r="C16231" i="67" s="1"/>
  <c r="O51" i="91"/>
  <c r="D51" i="91" s="1"/>
  <c r="C16255" i="67" s="1"/>
  <c r="O67" i="91"/>
  <c r="D67" i="91" s="1"/>
  <c r="C16271" i="67" s="1"/>
  <c r="O327" i="91"/>
  <c r="D327" i="91" s="1"/>
  <c r="C16531" i="67" s="1"/>
  <c r="O271" i="92"/>
  <c r="D271" i="92" s="1"/>
  <c r="C18499" i="67" s="1"/>
  <c r="O187" i="90"/>
  <c r="D187" i="90" s="1"/>
  <c r="C13593" i="67" s="1"/>
  <c r="O147" i="90"/>
  <c r="D147" i="90" s="1"/>
  <c r="C13553" i="67" s="1"/>
  <c r="O151" i="90"/>
  <c r="D151" i="90" s="1"/>
  <c r="C13557" i="67" s="1"/>
  <c r="O295" i="90"/>
  <c r="D295" i="90" s="1"/>
  <c r="C13701" i="67" s="1"/>
  <c r="O299" i="90"/>
  <c r="D299" i="90" s="1"/>
  <c r="C13705" i="67" s="1"/>
  <c r="O311" i="90"/>
  <c r="D311" i="90" s="1"/>
  <c r="C13717" i="67" s="1"/>
  <c r="O327" i="90"/>
  <c r="D327" i="90" s="1"/>
  <c r="C13733" i="67" s="1"/>
  <c r="O35" i="90"/>
  <c r="D35" i="90" s="1"/>
  <c r="C13441" i="67" s="1"/>
  <c r="O275" i="90"/>
  <c r="D275" i="90" s="1"/>
  <c r="C13681" i="67" s="1"/>
  <c r="O39" i="90"/>
  <c r="D39" i="90" s="1"/>
  <c r="C13445" i="67" s="1"/>
  <c r="O287" i="90"/>
  <c r="D287" i="90" s="1"/>
  <c r="C13693" i="67" s="1"/>
  <c r="O3" i="90"/>
  <c r="D3" i="90" s="1"/>
  <c r="C13409" i="67" s="1"/>
  <c r="O23" i="91"/>
  <c r="D23" i="91" s="1"/>
  <c r="C16227" i="67" s="1"/>
  <c r="O183" i="90"/>
  <c r="D183" i="90" s="1"/>
  <c r="C13589" i="67" s="1"/>
  <c r="O279" i="91"/>
  <c r="D279" i="91" s="1"/>
  <c r="C16483" i="67" s="1"/>
  <c r="O299" i="91"/>
  <c r="D299" i="91" s="1"/>
  <c r="C16503" i="67" s="1"/>
  <c r="O307" i="91"/>
  <c r="D307" i="91" s="1"/>
  <c r="C16511" i="67" s="1"/>
  <c r="O35" i="92"/>
  <c r="D35" i="92" s="1"/>
  <c r="C18263" i="67" s="1"/>
  <c r="O335" i="92"/>
  <c r="D335" i="92" s="1"/>
  <c r="C18563" i="67" s="1"/>
  <c r="O340" i="91"/>
  <c r="D340" i="91" s="1"/>
  <c r="C16544" i="67" s="1"/>
  <c r="O84" i="92"/>
  <c r="D84" i="92" s="1"/>
  <c r="C18312" i="67" s="1"/>
  <c r="O3" i="92"/>
  <c r="D3" i="92" s="1"/>
  <c r="C18231" i="67" s="1"/>
  <c r="O259" i="91"/>
  <c r="D259" i="91" s="1"/>
  <c r="C16463" i="67" s="1"/>
  <c r="O51" i="90"/>
  <c r="D51" i="90" s="1"/>
  <c r="C13457" i="67" s="1"/>
  <c r="O59" i="90"/>
  <c r="D59" i="90" s="1"/>
  <c r="C13465" i="67" s="1"/>
  <c r="O63" i="90"/>
  <c r="D63" i="90" s="1"/>
  <c r="C13469" i="67" s="1"/>
  <c r="O67" i="90"/>
  <c r="D67" i="90" s="1"/>
  <c r="C13473" i="67" s="1"/>
  <c r="O163" i="90"/>
  <c r="D163" i="90" s="1"/>
  <c r="C13569" i="67" s="1"/>
  <c r="O167" i="90"/>
  <c r="D167" i="90" s="1"/>
  <c r="C13573" i="67" s="1"/>
  <c r="O263" i="90"/>
  <c r="D263" i="90" s="1"/>
  <c r="C13669" i="67" s="1"/>
  <c r="O267" i="90"/>
  <c r="D267" i="90" s="1"/>
  <c r="C13673" i="67" s="1"/>
  <c r="O331" i="90"/>
  <c r="D331" i="90" s="1"/>
  <c r="C13737" i="67" s="1"/>
  <c r="O339" i="90"/>
  <c r="D339" i="90" s="1"/>
  <c r="C13745" i="67" s="1"/>
  <c r="O3" i="91"/>
  <c r="D3" i="91" s="1"/>
  <c r="C16207" i="67" s="1"/>
  <c r="O15" i="91"/>
  <c r="D15" i="91" s="1"/>
  <c r="C16219" i="67" s="1"/>
  <c r="O63" i="91"/>
  <c r="D63" i="91" s="1"/>
  <c r="C16267" i="67" s="1"/>
  <c r="O147" i="91"/>
  <c r="D147" i="91" s="1"/>
  <c r="C16351" i="67" s="1"/>
  <c r="O183" i="91"/>
  <c r="D183" i="91" s="1"/>
  <c r="C16387" i="67" s="1"/>
  <c r="O191" i="91"/>
  <c r="D191" i="91" s="1"/>
  <c r="C16395" i="67" s="1"/>
  <c r="O263" i="91"/>
  <c r="D263" i="91" s="1"/>
  <c r="C16467" i="67" s="1"/>
  <c r="O27" i="92"/>
  <c r="D27" i="92" s="1"/>
  <c r="C18255" i="67" s="1"/>
  <c r="O51" i="92"/>
  <c r="D51" i="92" s="1"/>
  <c r="C18279" i="67" s="1"/>
  <c r="O207" i="92"/>
  <c r="D207" i="92" s="1"/>
  <c r="C18435" i="67" s="1"/>
  <c r="O19" i="90"/>
  <c r="D19" i="90" s="1"/>
  <c r="C13425" i="67" s="1"/>
  <c r="O83" i="90"/>
  <c r="D83" i="90" s="1"/>
  <c r="C13489" i="67" s="1"/>
  <c r="O159" i="90"/>
  <c r="D159" i="90" s="1"/>
  <c r="C13565" i="67" s="1"/>
  <c r="O315" i="90"/>
  <c r="D315" i="90" s="1"/>
  <c r="C13721" i="67" s="1"/>
  <c r="O11" i="91"/>
  <c r="D11" i="91" s="1"/>
  <c r="C16215" i="67" s="1"/>
  <c r="O43" i="91"/>
  <c r="D43" i="91" s="1"/>
  <c r="C16247" i="67" s="1"/>
  <c r="O143" i="91"/>
  <c r="D143" i="91" s="1"/>
  <c r="C16347" i="67" s="1"/>
  <c r="O167" i="91"/>
  <c r="D167" i="91" s="1"/>
  <c r="C16371" i="67" s="1"/>
  <c r="O331" i="91"/>
  <c r="D331" i="91" s="1"/>
  <c r="C16535" i="67" s="1"/>
  <c r="O339" i="91"/>
  <c r="D339" i="91" s="1"/>
  <c r="C16543" i="67" s="1"/>
  <c r="O71" i="92"/>
  <c r="D71" i="92" s="1"/>
  <c r="C18299" i="67" s="1"/>
  <c r="O179" i="92"/>
  <c r="D179" i="92" s="1"/>
  <c r="C18407" i="67" s="1"/>
  <c r="O191" i="92"/>
  <c r="D191" i="92" s="1"/>
  <c r="C18419" i="67" s="1"/>
  <c r="O199" i="90"/>
  <c r="D199" i="90" s="1"/>
  <c r="C13605" i="67" s="1"/>
  <c r="O19" i="91"/>
  <c r="D19" i="91" s="1"/>
  <c r="C16223" i="67" s="1"/>
  <c r="O83" i="91"/>
  <c r="D83" i="91" s="1"/>
  <c r="C16287" i="67" s="1"/>
  <c r="O151" i="91"/>
  <c r="D151" i="91" s="1"/>
  <c r="C16355" i="67" s="1"/>
  <c r="O315" i="91"/>
  <c r="D315" i="91" s="1"/>
  <c r="C16519" i="67" s="1"/>
  <c r="O19" i="92"/>
  <c r="D19" i="92" s="1"/>
  <c r="C18247" i="67" s="1"/>
  <c r="O67" i="92"/>
  <c r="D67" i="92" s="1"/>
  <c r="C18295" i="67" s="1"/>
  <c r="O135" i="92"/>
  <c r="D135" i="92" s="1"/>
  <c r="C18363" i="67" s="1"/>
  <c r="O151" i="92"/>
  <c r="D151" i="92" s="1"/>
  <c r="C18379" i="67" s="1"/>
  <c r="O167" i="92"/>
  <c r="D167" i="92" s="1"/>
  <c r="C18395" i="67" s="1"/>
  <c r="O183" i="92"/>
  <c r="D183" i="92" s="1"/>
  <c r="C18411" i="67" s="1"/>
  <c r="O199" i="92"/>
  <c r="D199" i="92" s="1"/>
  <c r="C18427" i="67" s="1"/>
  <c r="O31" i="90"/>
  <c r="D31" i="90" s="1"/>
  <c r="C13437" i="67" s="1"/>
  <c r="O143" i="90"/>
  <c r="D143" i="90" s="1"/>
  <c r="C13549" i="67" s="1"/>
  <c r="O191" i="90"/>
  <c r="D191" i="90" s="1"/>
  <c r="C13597" i="67" s="1"/>
  <c r="O195" i="90"/>
  <c r="D195" i="90" s="1"/>
  <c r="C13601" i="67" s="1"/>
  <c r="O259" i="90"/>
  <c r="D259" i="90" s="1"/>
  <c r="C13665" i="67" s="1"/>
  <c r="O267" i="91"/>
  <c r="D267" i="91" s="1"/>
  <c r="C16471" i="67" s="1"/>
  <c r="O7" i="90"/>
  <c r="D7" i="90" s="1"/>
  <c r="C13413" i="67" s="1"/>
  <c r="O27" i="90"/>
  <c r="D27" i="90" s="1"/>
  <c r="C13433" i="67" s="1"/>
  <c r="O55" i="90"/>
  <c r="D55" i="90" s="1"/>
  <c r="C13461" i="67" s="1"/>
  <c r="O131" i="90"/>
  <c r="D131" i="90" s="1"/>
  <c r="C13537" i="67" s="1"/>
  <c r="O135" i="90"/>
  <c r="D135" i="90" s="1"/>
  <c r="C13541" i="67" s="1"/>
  <c r="O283" i="90"/>
  <c r="D283" i="90" s="1"/>
  <c r="C13689" i="67" s="1"/>
  <c r="O35" i="91"/>
  <c r="D35" i="91" s="1"/>
  <c r="C16239" i="67" s="1"/>
  <c r="O135" i="91"/>
  <c r="D135" i="91" s="1"/>
  <c r="C16339" i="67" s="1"/>
  <c r="O199" i="91"/>
  <c r="D199" i="91" s="1"/>
  <c r="C16403" i="67" s="1"/>
  <c r="O283" i="91"/>
  <c r="D283" i="91" s="1"/>
  <c r="C16487" i="67" s="1"/>
  <c r="O11" i="90"/>
  <c r="D11" i="90" s="1"/>
  <c r="C13417" i="67" s="1"/>
  <c r="O15" i="90"/>
  <c r="D15" i="90" s="1"/>
  <c r="C13421" i="67" s="1"/>
  <c r="O23" i="90"/>
  <c r="D23" i="90" s="1"/>
  <c r="C13429" i="67" s="1"/>
  <c r="O47" i="90"/>
  <c r="D47" i="90" s="1"/>
  <c r="C13453" i="67" s="1"/>
  <c r="O71" i="90"/>
  <c r="D71" i="90" s="1"/>
  <c r="C13477" i="67" s="1"/>
  <c r="O75" i="90"/>
  <c r="D75" i="90" s="1"/>
  <c r="C13481" i="67" s="1"/>
  <c r="O84" i="90"/>
  <c r="D84" i="90" s="1"/>
  <c r="C13490" i="67" s="1"/>
  <c r="O179" i="90"/>
  <c r="D179" i="90" s="1"/>
  <c r="C13585" i="67" s="1"/>
  <c r="O203" i="90"/>
  <c r="D203" i="90" s="1"/>
  <c r="C13609" i="67" s="1"/>
  <c r="O207" i="90"/>
  <c r="D207" i="90" s="1"/>
  <c r="C13613" i="67" s="1"/>
  <c r="O271" i="90"/>
  <c r="D271" i="90" s="1"/>
  <c r="C13677" i="67" s="1"/>
  <c r="O279" i="90"/>
  <c r="D279" i="90" s="1"/>
  <c r="C13685" i="67" s="1"/>
  <c r="O323" i="90"/>
  <c r="D323" i="90" s="1"/>
  <c r="C13729" i="67" s="1"/>
  <c r="O335" i="90"/>
  <c r="D335" i="90" s="1"/>
  <c r="C13741" i="67" s="1"/>
  <c r="O340" i="90"/>
  <c r="D340" i="90" s="1"/>
  <c r="C13746" i="67" s="1"/>
  <c r="O7" i="91"/>
  <c r="D7" i="91" s="1"/>
  <c r="C16211" i="67" s="1"/>
  <c r="O47" i="91"/>
  <c r="D47" i="91" s="1"/>
  <c r="C16251" i="67" s="1"/>
  <c r="O131" i="91"/>
  <c r="D131" i="91" s="1"/>
  <c r="C16335" i="67" s="1"/>
  <c r="O159" i="91"/>
  <c r="D159" i="91" s="1"/>
  <c r="C16363" i="67" s="1"/>
  <c r="O163" i="91"/>
  <c r="D163" i="91" s="1"/>
  <c r="C16367" i="67" s="1"/>
  <c r="O171" i="91"/>
  <c r="D171" i="91" s="1"/>
  <c r="C16375" i="67" s="1"/>
  <c r="O175" i="91"/>
  <c r="D175" i="91" s="1"/>
  <c r="C16379" i="67" s="1"/>
  <c r="O211" i="91"/>
  <c r="D211" i="91" s="1"/>
  <c r="C16415" i="67" s="1"/>
  <c r="O212" i="91"/>
  <c r="D212" i="91" s="1"/>
  <c r="C16416" i="67" s="1"/>
  <c r="O275" i="91"/>
  <c r="D275" i="91" s="1"/>
  <c r="C16479" i="67" s="1"/>
  <c r="O287" i="91"/>
  <c r="D287" i="91" s="1"/>
  <c r="C16491" i="67" s="1"/>
  <c r="O311" i="91"/>
  <c r="D311" i="91" s="1"/>
  <c r="C16515" i="67" s="1"/>
  <c r="O43" i="92"/>
  <c r="D43" i="92" s="1"/>
  <c r="C18271" i="67" s="1"/>
  <c r="O63" i="92"/>
  <c r="D63" i="92" s="1"/>
  <c r="C18291" i="67" s="1"/>
  <c r="O75" i="92"/>
  <c r="D75" i="92" s="1"/>
  <c r="C18303" i="67" s="1"/>
  <c r="O187" i="92"/>
  <c r="D187" i="92" s="1"/>
  <c r="C18415" i="67" s="1"/>
  <c r="O195" i="92"/>
  <c r="D195" i="92" s="1"/>
  <c r="C18423" i="67" s="1"/>
  <c r="O307" i="90"/>
  <c r="D307" i="90" s="1"/>
  <c r="C13713" i="67" s="1"/>
  <c r="O319" i="90"/>
  <c r="D319" i="90" s="1"/>
  <c r="C13725" i="67" s="1"/>
  <c r="O75" i="91"/>
  <c r="D75" i="91" s="1"/>
  <c r="C16279" i="67" s="1"/>
  <c r="O84" i="91"/>
  <c r="D84" i="91" s="1"/>
  <c r="C16288" i="67" s="1"/>
  <c r="O195" i="91"/>
  <c r="D195" i="91" s="1"/>
  <c r="C16399" i="67" s="1"/>
  <c r="O291" i="91"/>
  <c r="D291" i="91" s="1"/>
  <c r="C16495" i="67" s="1"/>
  <c r="O295" i="91"/>
  <c r="D295" i="91" s="1"/>
  <c r="C16499" i="67" s="1"/>
  <c r="O319" i="91"/>
  <c r="D319" i="91" s="1"/>
  <c r="C16523" i="67" s="1"/>
  <c r="O323" i="91"/>
  <c r="D323" i="91" s="1"/>
  <c r="C16527" i="67" s="1"/>
  <c r="O55" i="92"/>
  <c r="D55" i="92" s="1"/>
  <c r="C18283" i="67" s="1"/>
  <c r="O147" i="92"/>
  <c r="D147" i="92" s="1"/>
  <c r="C18375" i="67" s="1"/>
  <c r="O163" i="92"/>
  <c r="D163" i="92" s="1"/>
  <c r="C18391" i="67" s="1"/>
  <c r="O267" i="92"/>
  <c r="D267" i="92" s="1"/>
  <c r="C18495" i="67" s="1"/>
  <c r="O283" i="92"/>
  <c r="D283" i="92" s="1"/>
  <c r="C18511" i="67" s="1"/>
  <c r="O299" i="92"/>
  <c r="D299" i="92" s="1"/>
  <c r="C18527" i="67" s="1"/>
  <c r="O43" i="90"/>
  <c r="D43" i="90" s="1"/>
  <c r="C13449" i="67" s="1"/>
  <c r="O79" i="90"/>
  <c r="D79" i="90" s="1"/>
  <c r="C13485" i="67" s="1"/>
  <c r="O139" i="90"/>
  <c r="D139" i="90" s="1"/>
  <c r="C13545" i="67" s="1"/>
  <c r="O155" i="90"/>
  <c r="D155" i="90" s="1"/>
  <c r="C13561" i="67" s="1"/>
  <c r="O171" i="90"/>
  <c r="D171" i="90" s="1"/>
  <c r="C13577" i="67" s="1"/>
  <c r="O175" i="90"/>
  <c r="D175" i="90" s="1"/>
  <c r="C13581" i="67" s="1"/>
  <c r="O211" i="90"/>
  <c r="D211" i="90" s="1"/>
  <c r="C13617" i="67" s="1"/>
  <c r="O212" i="90"/>
  <c r="D212" i="90" s="1"/>
  <c r="C13618" i="67" s="1"/>
  <c r="O291" i="90"/>
  <c r="D291" i="90" s="1"/>
  <c r="C13697" i="67" s="1"/>
  <c r="O303" i="90"/>
  <c r="D303" i="90" s="1"/>
  <c r="C13709" i="67" s="1"/>
  <c r="O39" i="91"/>
  <c r="D39" i="91" s="1"/>
  <c r="C16243" i="67" s="1"/>
  <c r="O55" i="91"/>
  <c r="D55" i="91" s="1"/>
  <c r="C16259" i="67" s="1"/>
  <c r="O59" i="91"/>
  <c r="D59" i="91" s="1"/>
  <c r="C16263" i="67" s="1"/>
  <c r="O71" i="91"/>
  <c r="D71" i="91" s="1"/>
  <c r="C16275" i="67" s="1"/>
  <c r="O79" i="91"/>
  <c r="D79" i="91" s="1"/>
  <c r="C16283" i="67" s="1"/>
  <c r="O139" i="91"/>
  <c r="D139" i="91" s="1"/>
  <c r="C16343" i="67" s="1"/>
  <c r="O179" i="91"/>
  <c r="D179" i="91" s="1"/>
  <c r="C16383" i="67" s="1"/>
  <c r="O203" i="91"/>
  <c r="D203" i="91" s="1"/>
  <c r="C16407" i="67" s="1"/>
  <c r="O207" i="91"/>
  <c r="D207" i="91" s="1"/>
  <c r="C16411" i="67" s="1"/>
  <c r="O335" i="91"/>
  <c r="D335" i="91" s="1"/>
  <c r="C16539" i="67" s="1"/>
  <c r="O7" i="92"/>
  <c r="D7" i="92" s="1"/>
  <c r="C18235" i="67" s="1"/>
  <c r="O23" i="92"/>
  <c r="D23" i="92" s="1"/>
  <c r="C18251" i="67" s="1"/>
  <c r="O39" i="92"/>
  <c r="D39" i="92" s="1"/>
  <c r="C18267" i="67" s="1"/>
  <c r="O47" i="92"/>
  <c r="D47" i="92" s="1"/>
  <c r="C18275" i="67" s="1"/>
  <c r="O59" i="92"/>
  <c r="D59" i="92" s="1"/>
  <c r="C18287" i="67" s="1"/>
  <c r="O79" i="92"/>
  <c r="D79" i="92" s="1"/>
  <c r="C18307" i="67" s="1"/>
  <c r="O131" i="92"/>
  <c r="D131" i="92" s="1"/>
  <c r="C18359" i="67" s="1"/>
  <c r="O139" i="92"/>
  <c r="D139" i="92" s="1"/>
  <c r="C18367" i="67" s="1"/>
  <c r="O143" i="92"/>
  <c r="D143" i="92" s="1"/>
  <c r="C18371" i="67" s="1"/>
  <c r="O155" i="92"/>
  <c r="D155" i="92" s="1"/>
  <c r="C18383" i="67" s="1"/>
  <c r="O159" i="92"/>
  <c r="D159" i="92" s="1"/>
  <c r="C18387" i="67" s="1"/>
  <c r="O171" i="92"/>
  <c r="D171" i="92" s="1"/>
  <c r="C18399" i="67" s="1"/>
  <c r="O175" i="92"/>
  <c r="D175" i="92" s="1"/>
  <c r="C18403" i="67" s="1"/>
  <c r="O203" i="92"/>
  <c r="D203" i="92" s="1"/>
  <c r="C18431" i="67" s="1"/>
  <c r="O263" i="92"/>
  <c r="D263" i="92" s="1"/>
  <c r="C18491" i="67" s="1"/>
  <c r="O315" i="92"/>
  <c r="D315" i="92" s="1"/>
  <c r="C18543" i="67" s="1"/>
  <c r="O331" i="92"/>
  <c r="D331" i="92" s="1"/>
  <c r="C18559" i="67" s="1"/>
  <c r="O211" i="92"/>
  <c r="D211" i="92" s="1"/>
  <c r="C18439" i="67" s="1"/>
  <c r="O212" i="92"/>
  <c r="D212" i="92" s="1"/>
  <c r="C18440" i="67" s="1"/>
  <c r="O291" i="92"/>
  <c r="D291" i="92" s="1"/>
  <c r="C18519" i="67" s="1"/>
  <c r="O295" i="92"/>
  <c r="D295" i="92" s="1"/>
  <c r="C18523" i="67" s="1"/>
  <c r="O307" i="92"/>
  <c r="D307" i="92" s="1"/>
  <c r="C18535" i="67" s="1"/>
  <c r="O327" i="92"/>
  <c r="D327" i="92" s="1"/>
  <c r="C18555" i="67" s="1"/>
  <c r="O339" i="92"/>
  <c r="D339" i="92" s="1"/>
  <c r="C18567" i="67" s="1"/>
  <c r="O340" i="92"/>
  <c r="D340" i="92" s="1"/>
  <c r="C18568" i="67" s="1"/>
  <c r="O259" i="92"/>
  <c r="D259" i="92" s="1"/>
  <c r="C18487" i="67" s="1"/>
  <c r="O303" i="92"/>
  <c r="D303" i="92" s="1"/>
  <c r="C18531" i="67" s="1"/>
  <c r="O319" i="92"/>
  <c r="D319" i="92" s="1"/>
  <c r="C18547" i="67" s="1"/>
  <c r="O311" i="92"/>
  <c r="D311" i="92" s="1"/>
  <c r="C18539" i="67" s="1"/>
  <c r="O323" i="92"/>
  <c r="D323" i="92" s="1"/>
  <c r="C18551" i="67" s="1"/>
  <c r="W18" i="57"/>
  <c r="D18" i="57" s="1"/>
  <c r="W11" i="57"/>
  <c r="D11" i="57" s="1"/>
  <c r="G19" i="57" s="1"/>
  <c r="W19" i="57" s="1"/>
  <c r="D19" i="57" s="1"/>
  <c r="O131" i="59"/>
  <c r="D131" i="59" s="1"/>
  <c r="C11513" i="67" s="1"/>
  <c r="O259" i="59"/>
  <c r="D259" i="59" s="1"/>
  <c r="C11641" i="67" s="1"/>
  <c r="K84" i="59"/>
  <c r="G475" i="81" l="1"/>
  <c r="O475" i="81" s="1"/>
  <c r="D475" i="81" s="1"/>
  <c r="G407" i="81"/>
  <c r="O407" i="81" s="1"/>
  <c r="D407" i="81" s="1"/>
  <c r="G440" i="81"/>
  <c r="O440" i="81" s="1"/>
  <c r="D440" i="81" s="1"/>
  <c r="G329" i="81"/>
  <c r="O329" i="81" s="1"/>
  <c r="D329" i="81" s="1"/>
  <c r="G315" i="81"/>
  <c r="O315" i="81" s="1"/>
  <c r="D315" i="81" s="1"/>
  <c r="G301" i="81"/>
  <c r="O301" i="81" s="1"/>
  <c r="D301" i="81" s="1"/>
  <c r="G284" i="81"/>
  <c r="O284" i="81" s="1"/>
  <c r="D284" i="81" s="1"/>
  <c r="G270" i="81"/>
  <c r="O270" i="81" s="1"/>
  <c r="D270" i="81" s="1"/>
  <c r="G256" i="81"/>
  <c r="O256" i="81" s="1"/>
  <c r="D256" i="81" s="1"/>
  <c r="G241" i="81"/>
  <c r="O241" i="81" s="1"/>
  <c r="D241" i="81" s="1"/>
  <c r="G227" i="81"/>
  <c r="O227" i="81" s="1"/>
  <c r="D227" i="81" s="1"/>
  <c r="G213" i="81"/>
  <c r="O213" i="81" s="1"/>
  <c r="D213" i="81" s="1"/>
  <c r="G196" i="81"/>
  <c r="O196" i="81" s="1"/>
  <c r="D196" i="81" s="1"/>
  <c r="G182" i="81"/>
  <c r="O182" i="81" s="1"/>
  <c r="D182" i="81" s="1"/>
  <c r="G168" i="81"/>
  <c r="O168" i="81" s="1"/>
  <c r="D168" i="81" s="1"/>
  <c r="G151" i="81"/>
  <c r="O151" i="81" s="1"/>
  <c r="D151" i="81" s="1"/>
  <c r="G137" i="81"/>
  <c r="O137" i="81" s="1"/>
  <c r="D137" i="81" s="1"/>
  <c r="G123" i="81"/>
  <c r="O123" i="81" s="1"/>
  <c r="D123" i="81" s="1"/>
  <c r="G80" i="81"/>
  <c r="O80" i="81" s="1"/>
  <c r="D80" i="81" s="1"/>
  <c r="G94" i="81"/>
  <c r="O94" i="81" s="1"/>
  <c r="D94" i="81" s="1"/>
  <c r="G108" i="81"/>
  <c r="O108" i="81" s="1"/>
  <c r="D108" i="81" s="1"/>
  <c r="I218" i="57" l="1"/>
  <c r="G218" i="57"/>
  <c r="G217" i="57"/>
  <c r="W217" i="57" s="1"/>
  <c r="D217" i="57" s="1"/>
  <c r="L215" i="57"/>
  <c r="K215" i="57"/>
  <c r="G215" i="57"/>
  <c r="L120" i="57"/>
  <c r="K120" i="57"/>
  <c r="K118" i="57"/>
  <c r="L118" i="57"/>
  <c r="K39" i="57"/>
  <c r="K38" i="57"/>
  <c r="J39" i="57"/>
  <c r="J38" i="57"/>
  <c r="C10789" i="67"/>
  <c r="C10792" i="67"/>
  <c r="C10793" i="67"/>
  <c r="C10795" i="67"/>
  <c r="C10796" i="67"/>
  <c r="C10797" i="67"/>
  <c r="C10798" i="67"/>
  <c r="C10799" i="67"/>
  <c r="C10800" i="67"/>
  <c r="C10801" i="67"/>
  <c r="C10802" i="67"/>
  <c r="C10803" i="67"/>
  <c r="C10804" i="67"/>
  <c r="C10805" i="67"/>
  <c r="C10806" i="67"/>
  <c r="C10807" i="67"/>
  <c r="C10808" i="67"/>
  <c r="C10809" i="67"/>
  <c r="C10810" i="67"/>
  <c r="C10811" i="67"/>
  <c r="C10812" i="67"/>
  <c r="C10813" i="67"/>
  <c r="C10817" i="67"/>
  <c r="C10818" i="67"/>
  <c r="C10822" i="67"/>
  <c r="C10826" i="67"/>
  <c r="C10827" i="67"/>
  <c r="C10828" i="67"/>
  <c r="C10829" i="67"/>
  <c r="C10830" i="67"/>
  <c r="C10831" i="67"/>
  <c r="C10832" i="67"/>
  <c r="C10833" i="67"/>
  <c r="C10834" i="67"/>
  <c r="C10835" i="67"/>
  <c r="C10836" i="67"/>
  <c r="C10837" i="67"/>
  <c r="C10838" i="67"/>
  <c r="C10839" i="67"/>
  <c r="C10840" i="67"/>
  <c r="C10841" i="67"/>
  <c r="C10842" i="67"/>
  <c r="C10843" i="67"/>
  <c r="C10844" i="67"/>
  <c r="C10847" i="67"/>
  <c r="C10850" i="67"/>
  <c r="C10851" i="67"/>
  <c r="C10852" i="67"/>
  <c r="C10853" i="67"/>
  <c r="C10854" i="67"/>
  <c r="C10855" i="67"/>
  <c r="C10856" i="67"/>
  <c r="C10857" i="67"/>
  <c r="C10858" i="67"/>
  <c r="C10859" i="67"/>
  <c r="C10860" i="67"/>
  <c r="C10861" i="67"/>
  <c r="C10862" i="67"/>
  <c r="C10863" i="67"/>
  <c r="C10866" i="67"/>
  <c r="C10867" i="67"/>
  <c r="C10868" i="67"/>
  <c r="C10869" i="67"/>
  <c r="C10870" i="67"/>
  <c r="C10871" i="67"/>
  <c r="C10872" i="67"/>
  <c r="C10873" i="67"/>
  <c r="C10874" i="67"/>
  <c r="C10875" i="67"/>
  <c r="C10876" i="67"/>
  <c r="C10877" i="67"/>
  <c r="C10880" i="67"/>
  <c r="C10881" i="67"/>
  <c r="C10882" i="67"/>
  <c r="C10883" i="67"/>
  <c r="C10884" i="67"/>
  <c r="C10885" i="67"/>
  <c r="C10886" i="67"/>
  <c r="C10887" i="67"/>
  <c r="C10888" i="67"/>
  <c r="C10889" i="67"/>
  <c r="C10890" i="67"/>
  <c r="C10891" i="67"/>
  <c r="C10894" i="67"/>
  <c r="C10895" i="67"/>
  <c r="C10896" i="67"/>
  <c r="C10897" i="67"/>
  <c r="C10898" i="67"/>
  <c r="C10899" i="67"/>
  <c r="C10900" i="67"/>
  <c r="C10901" i="67"/>
  <c r="C10902" i="67"/>
  <c r="C10903" i="67"/>
  <c r="C10904" i="67"/>
  <c r="C10905" i="67"/>
  <c r="C10906" i="67"/>
  <c r="C10909" i="67"/>
  <c r="C10910" i="67"/>
  <c r="C10911" i="67"/>
  <c r="C10912" i="67"/>
  <c r="C10913" i="67"/>
  <c r="C10914" i="67"/>
  <c r="C10915" i="67"/>
  <c r="C10916" i="67"/>
  <c r="C10917" i="67"/>
  <c r="C10918" i="67"/>
  <c r="C10919" i="67"/>
  <c r="C10920" i="67"/>
  <c r="C10923" i="67"/>
  <c r="C10924" i="67"/>
  <c r="C10925" i="67"/>
  <c r="C10926" i="67"/>
  <c r="C10927" i="67"/>
  <c r="C10928" i="67"/>
  <c r="C10929" i="67"/>
  <c r="C10930" i="67"/>
  <c r="C10931" i="67"/>
  <c r="C10932" i="67"/>
  <c r="C10933" i="67"/>
  <c r="C10934" i="67"/>
  <c r="C10937" i="67"/>
  <c r="C10938" i="67"/>
  <c r="C10939" i="67"/>
  <c r="C10940" i="67"/>
  <c r="C10941" i="67"/>
  <c r="C10942" i="67"/>
  <c r="C10943" i="67"/>
  <c r="C10944" i="67"/>
  <c r="C10945" i="67"/>
  <c r="C10946" i="67"/>
  <c r="C10947" i="67"/>
  <c r="C10948" i="67"/>
  <c r="C10949" i="67"/>
  <c r="C10950" i="67"/>
  <c r="C10951" i="67"/>
  <c r="C10954" i="67"/>
  <c r="C10955" i="67"/>
  <c r="C10956" i="67"/>
  <c r="C10957" i="67"/>
  <c r="C10958" i="67"/>
  <c r="C10959" i="67"/>
  <c r="C10960" i="67"/>
  <c r="C10961" i="67"/>
  <c r="C10962" i="67"/>
  <c r="C10963" i="67"/>
  <c r="C10964" i="67"/>
  <c r="C10965" i="67"/>
  <c r="C10968" i="67"/>
  <c r="C10969" i="67"/>
  <c r="C10970" i="67"/>
  <c r="C10971" i="67"/>
  <c r="C10972" i="67"/>
  <c r="C10973" i="67"/>
  <c r="C10974" i="67"/>
  <c r="C10975" i="67"/>
  <c r="C10976" i="67"/>
  <c r="C10977" i="67"/>
  <c r="C10978" i="67"/>
  <c r="C10979" i="67"/>
  <c r="C10982" i="67"/>
  <c r="C10983" i="67"/>
  <c r="C10984" i="67"/>
  <c r="C10985" i="67"/>
  <c r="C10986" i="67"/>
  <c r="C10987" i="67"/>
  <c r="C10988" i="67"/>
  <c r="C10989" i="67"/>
  <c r="C10990" i="67"/>
  <c r="C10991" i="67"/>
  <c r="C10992" i="67"/>
  <c r="C10993" i="67"/>
  <c r="C10994" i="67"/>
  <c r="C10995" i="67"/>
  <c r="C10996" i="67"/>
  <c r="C10999" i="67"/>
  <c r="C11000" i="67"/>
  <c r="C11001" i="67"/>
  <c r="C11002" i="67"/>
  <c r="C11003" i="67"/>
  <c r="C11004" i="67"/>
  <c r="C11005" i="67"/>
  <c r="C11006" i="67"/>
  <c r="C11007" i="67"/>
  <c r="C11008" i="67"/>
  <c r="C11009" i="67"/>
  <c r="C11010" i="67"/>
  <c r="C11013" i="67"/>
  <c r="C11014" i="67"/>
  <c r="C11015" i="67"/>
  <c r="C11016" i="67"/>
  <c r="C11017" i="67"/>
  <c r="C11018" i="67"/>
  <c r="C11019" i="67"/>
  <c r="C11020" i="67"/>
  <c r="C11021" i="67"/>
  <c r="C11022" i="67"/>
  <c r="C11023" i="67"/>
  <c r="C11024" i="67"/>
  <c r="C11027" i="67"/>
  <c r="C11028" i="67"/>
  <c r="C11029" i="67"/>
  <c r="C11030" i="67"/>
  <c r="C11031" i="67"/>
  <c r="C11032" i="67"/>
  <c r="C11033" i="67"/>
  <c r="C11034" i="67"/>
  <c r="C11035" i="67"/>
  <c r="C11036" i="67"/>
  <c r="C11037" i="67"/>
  <c r="C11038" i="67"/>
  <c r="C11039" i="67"/>
  <c r="C11042" i="67"/>
  <c r="C11043" i="67"/>
  <c r="C11044" i="67"/>
  <c r="C11045" i="67"/>
  <c r="C11046" i="67"/>
  <c r="C11047" i="67"/>
  <c r="C11048" i="67"/>
  <c r="C11049" i="67"/>
  <c r="C11050" i="67"/>
  <c r="C11051" i="67"/>
  <c r="C11052" i="67"/>
  <c r="C11053" i="67"/>
  <c r="C11056" i="67"/>
  <c r="C11057" i="67"/>
  <c r="C11058" i="67"/>
  <c r="C11059" i="67"/>
  <c r="C11060" i="67"/>
  <c r="C11061" i="67"/>
  <c r="C11062" i="67"/>
  <c r="C11063" i="67"/>
  <c r="C11064" i="67"/>
  <c r="C11065" i="67"/>
  <c r="C11066" i="67"/>
  <c r="C11067" i="67"/>
  <c r="C11070" i="67"/>
  <c r="C11071" i="67"/>
  <c r="C11072" i="67"/>
  <c r="C11073" i="67"/>
  <c r="C11074" i="67"/>
  <c r="C11075" i="67"/>
  <c r="C11076" i="67"/>
  <c r="C11077" i="67"/>
  <c r="C11078" i="67"/>
  <c r="C11079" i="67"/>
  <c r="C11080" i="67"/>
  <c r="C11081" i="67"/>
  <c r="C11082" i="67"/>
  <c r="C11083" i="67"/>
  <c r="C11084" i="67"/>
  <c r="C11087" i="67"/>
  <c r="C11088" i="67"/>
  <c r="C11089" i="67"/>
  <c r="C11090" i="67"/>
  <c r="C11091" i="67"/>
  <c r="C11092" i="67"/>
  <c r="C11093" i="67"/>
  <c r="C11094" i="67"/>
  <c r="C11095" i="67"/>
  <c r="C11096" i="67"/>
  <c r="C11097" i="67"/>
  <c r="C11098" i="67"/>
  <c r="C11101" i="67"/>
  <c r="C11102" i="67"/>
  <c r="C11103" i="67"/>
  <c r="C11104" i="67"/>
  <c r="C11105" i="67"/>
  <c r="C11106" i="67"/>
  <c r="C11107" i="67"/>
  <c r="C11108" i="67"/>
  <c r="C11109" i="67"/>
  <c r="C11110" i="67"/>
  <c r="C11111" i="67"/>
  <c r="C11112" i="67"/>
  <c r="C11115" i="67"/>
  <c r="C11116" i="67"/>
  <c r="C11117" i="67"/>
  <c r="C11119" i="67"/>
  <c r="C11120" i="67"/>
  <c r="C11123" i="67"/>
  <c r="C11124" i="67"/>
  <c r="C11125" i="67"/>
  <c r="C11126" i="67"/>
  <c r="C11127" i="67"/>
  <c r="C11128" i="67"/>
  <c r="C11129" i="67"/>
  <c r="C11130" i="67"/>
  <c r="C11134" i="67"/>
  <c r="C11135" i="67"/>
  <c r="C11139" i="67"/>
  <c r="C11143" i="67"/>
  <c r="C11144" i="67"/>
  <c r="C11145" i="67"/>
  <c r="C11146" i="67"/>
  <c r="C11147" i="67"/>
  <c r="C11148" i="67"/>
  <c r="C11149" i="67"/>
  <c r="C11150" i="67"/>
  <c r="C11151" i="67"/>
  <c r="C11152" i="67"/>
  <c r="C11153" i="67"/>
  <c r="C11154" i="67"/>
  <c r="C11155" i="67"/>
  <c r="C11156" i="67"/>
  <c r="C11157" i="67"/>
  <c r="C11158" i="67"/>
  <c r="C11159" i="67"/>
  <c r="C11160" i="67"/>
  <c r="C11161" i="67"/>
  <c r="C11162" i="67"/>
  <c r="C11163" i="67"/>
  <c r="C11164" i="67"/>
  <c r="C11165" i="67"/>
  <c r="C11170" i="67"/>
  <c r="C11171" i="67"/>
  <c r="C11172" i="67"/>
  <c r="C11173" i="67"/>
  <c r="C11174" i="67"/>
  <c r="C11175" i="67"/>
  <c r="C11180" i="67"/>
  <c r="C11181" i="67"/>
  <c r="C11182" i="67"/>
  <c r="C11183" i="67"/>
  <c r="C11188" i="67"/>
  <c r="C11189" i="67"/>
  <c r="C11190" i="67"/>
  <c r="C11193" i="67"/>
  <c r="C11194" i="67"/>
  <c r="C11195" i="67"/>
  <c r="C11196" i="67"/>
  <c r="C11197" i="67"/>
  <c r="C11198" i="67"/>
  <c r="C11203" i="67"/>
  <c r="C11204" i="67"/>
  <c r="C11205" i="67"/>
  <c r="C11206" i="67"/>
  <c r="C11207" i="67"/>
  <c r="C11208" i="67"/>
  <c r="C11213" i="67"/>
  <c r="C11214" i="67"/>
  <c r="C11215" i="67"/>
  <c r="C11216" i="67"/>
  <c r="C11221" i="67"/>
  <c r="C11222" i="67"/>
  <c r="C11223" i="67"/>
  <c r="C11226" i="67"/>
  <c r="C11227" i="67"/>
  <c r="C11228" i="67"/>
  <c r="C11229" i="67"/>
  <c r="C11230" i="67"/>
  <c r="C11231" i="67"/>
  <c r="C11232" i="67"/>
  <c r="C11233" i="67"/>
  <c r="C11238" i="67"/>
  <c r="C11239" i="67"/>
  <c r="C11240" i="67"/>
  <c r="C11241" i="67"/>
  <c r="C11242" i="67"/>
  <c r="C11243" i="67"/>
  <c r="C11248" i="67"/>
  <c r="C11249" i="67"/>
  <c r="C11250" i="67"/>
  <c r="C11251" i="67"/>
  <c r="C11256" i="67"/>
  <c r="C11257" i="67"/>
  <c r="C11258" i="67"/>
  <c r="C11261" i="67"/>
  <c r="C11262" i="67"/>
  <c r="C11263" i="67"/>
  <c r="C11264" i="67"/>
  <c r="C11265" i="67"/>
  <c r="C11268" i="67"/>
  <c r="C11274" i="67"/>
  <c r="C11275" i="67"/>
  <c r="C11276" i="67"/>
  <c r="C11277" i="67"/>
  <c r="C11278" i="67"/>
  <c r="C11279" i="67"/>
  <c r="C11280" i="67"/>
  <c r="C11281" i="67"/>
  <c r="C11282" i="67"/>
  <c r="C11283" i="67"/>
  <c r="C11284" i="67"/>
  <c r="C11285" i="67"/>
  <c r="C11286" i="67"/>
  <c r="C11287" i="67"/>
  <c r="C11288" i="67"/>
  <c r="C11291" i="67"/>
  <c r="C11293" i="67"/>
  <c r="C11296" i="67"/>
  <c r="C11298" i="67"/>
  <c r="C11300" i="67"/>
  <c r="C11301" i="67"/>
  <c r="C11304" i="67"/>
  <c r="C11305" i="67"/>
  <c r="C11307" i="67"/>
  <c r="C11308" i="67"/>
  <c r="C11310" i="67"/>
  <c r="C11311" i="67"/>
  <c r="C11314" i="67"/>
  <c r="C11315" i="67"/>
  <c r="C11316" i="67"/>
  <c r="C11317" i="67"/>
  <c r="C11319" i="67"/>
  <c r="C11320" i="67"/>
  <c r="C11321" i="67"/>
  <c r="C11322" i="67"/>
  <c r="C11325" i="67"/>
  <c r="C11328" i="67"/>
  <c r="C11329" i="67"/>
  <c r="C11331" i="67"/>
  <c r="C11334" i="67"/>
  <c r="C11335" i="67"/>
  <c r="C11336" i="67"/>
  <c r="C11337" i="67"/>
  <c r="C11338" i="67"/>
  <c r="C11339" i="67"/>
  <c r="C11340" i="67"/>
  <c r="C11344" i="67"/>
  <c r="C11345" i="67"/>
  <c r="C11349" i="67"/>
  <c r="C11353" i="67"/>
  <c r="C11354" i="67"/>
  <c r="C11355" i="67"/>
  <c r="C11356" i="67"/>
  <c r="C11357" i="67"/>
  <c r="C11358" i="67"/>
  <c r="C11359" i="67"/>
  <c r="C11360" i="67"/>
  <c r="C11361" i="67"/>
  <c r="C11364" i="67"/>
  <c r="C11365" i="67"/>
  <c r="C11366" i="67"/>
  <c r="C11367" i="67"/>
  <c r="C11368" i="67"/>
  <c r="C11369" i="67"/>
  <c r="C11370" i="67"/>
  <c r="C11371" i="67"/>
  <c r="C11372" i="67"/>
  <c r="C11373" i="67"/>
  <c r="C11374" i="67"/>
  <c r="C11375" i="67"/>
  <c r="C11376" i="67"/>
  <c r="C11377" i="67"/>
  <c r="C11380" i="67"/>
  <c r="G596" i="81"/>
  <c r="O596" i="81" s="1"/>
  <c r="D596" i="81" s="1"/>
  <c r="C11382" i="67" s="1"/>
  <c r="K595" i="81"/>
  <c r="I595" i="81"/>
  <c r="G595" i="81"/>
  <c r="G593" i="81"/>
  <c r="O593" i="81" s="1"/>
  <c r="D593" i="81" s="1"/>
  <c r="C11379" i="67" s="1"/>
  <c r="G592" i="81"/>
  <c r="O592" i="81" s="1"/>
  <c r="D592" i="81" s="1"/>
  <c r="C11378" i="67" s="1"/>
  <c r="G577" i="81"/>
  <c r="O577" i="81" s="1"/>
  <c r="D577" i="81" s="1"/>
  <c r="C11363" i="67" s="1"/>
  <c r="G576" i="81"/>
  <c r="O576" i="81" s="1"/>
  <c r="D576" i="81" s="1"/>
  <c r="C11362" i="67" s="1"/>
  <c r="G566" i="81"/>
  <c r="O566" i="81" s="1"/>
  <c r="D566" i="81" s="1"/>
  <c r="C11352" i="67" s="1"/>
  <c r="G565" i="81"/>
  <c r="O565" i="81" s="1"/>
  <c r="D565" i="81" s="1"/>
  <c r="C11351" i="67" s="1"/>
  <c r="G564" i="81"/>
  <c r="O564" i="81" s="1"/>
  <c r="D564" i="81" s="1"/>
  <c r="C11350" i="67" s="1"/>
  <c r="G562" i="81"/>
  <c r="O562" i="81" s="1"/>
  <c r="D562" i="81" s="1"/>
  <c r="C11348" i="67" s="1"/>
  <c r="G561" i="81"/>
  <c r="O561" i="81" s="1"/>
  <c r="D561" i="81" s="1"/>
  <c r="C11347" i="67" s="1"/>
  <c r="G560" i="81"/>
  <c r="O560" i="81" s="1"/>
  <c r="D560" i="81" s="1"/>
  <c r="C11346" i="67" s="1"/>
  <c r="G557" i="81"/>
  <c r="O557" i="81" s="1"/>
  <c r="D557" i="81" s="1"/>
  <c r="C11343" i="67" s="1"/>
  <c r="G556" i="81"/>
  <c r="O556" i="81" s="1"/>
  <c r="D556" i="81" s="1"/>
  <c r="C11342" i="67" s="1"/>
  <c r="G555" i="81"/>
  <c r="O555" i="81" s="1"/>
  <c r="D555" i="81" s="1"/>
  <c r="C11341" i="67" s="1"/>
  <c r="G547" i="81"/>
  <c r="O547" i="81" s="1"/>
  <c r="D547" i="81" s="1"/>
  <c r="C11333" i="67" s="1"/>
  <c r="G546" i="81"/>
  <c r="O546" i="81" s="1"/>
  <c r="D546" i="81" s="1"/>
  <c r="C11332" i="67" s="1"/>
  <c r="G544" i="81"/>
  <c r="O544" i="81" s="1"/>
  <c r="D544" i="81" s="1"/>
  <c r="C11330" i="67" s="1"/>
  <c r="G541" i="81"/>
  <c r="O541" i="81" s="1"/>
  <c r="D541" i="81" s="1"/>
  <c r="C11327" i="67" s="1"/>
  <c r="G540" i="81"/>
  <c r="O540" i="81" s="1"/>
  <c r="D540" i="81" s="1"/>
  <c r="C11326" i="67" s="1"/>
  <c r="G538" i="81"/>
  <c r="O538" i="81" s="1"/>
  <c r="D538" i="81" s="1"/>
  <c r="C11324" i="67" s="1"/>
  <c r="I537" i="81"/>
  <c r="G537" i="81"/>
  <c r="G532" i="81"/>
  <c r="O532" i="81" s="1"/>
  <c r="D532" i="81" s="1"/>
  <c r="C11318" i="67" s="1"/>
  <c r="G527" i="81"/>
  <c r="O527" i="81" s="1"/>
  <c r="D527" i="81" s="1"/>
  <c r="C11313" i="67" s="1"/>
  <c r="G526" i="81"/>
  <c r="O526" i="81" s="1"/>
  <c r="D526" i="81" s="1"/>
  <c r="C11312" i="67" s="1"/>
  <c r="G523" i="81"/>
  <c r="O523" i="81" s="1"/>
  <c r="D523" i="81" s="1"/>
  <c r="C11309" i="67" s="1"/>
  <c r="G520" i="81"/>
  <c r="O520" i="81" s="1"/>
  <c r="D520" i="81" s="1"/>
  <c r="C11306" i="67" s="1"/>
  <c r="G517" i="81"/>
  <c r="O517" i="81" s="1"/>
  <c r="D517" i="81" s="1"/>
  <c r="C11303" i="67" s="1"/>
  <c r="G516" i="81"/>
  <c r="O516" i="81" s="1"/>
  <c r="D516" i="81" s="1"/>
  <c r="C11302" i="67" s="1"/>
  <c r="G513" i="81"/>
  <c r="O513" i="81" s="1"/>
  <c r="D513" i="81" s="1"/>
  <c r="C11299" i="67" s="1"/>
  <c r="G511" i="81"/>
  <c r="O511" i="81" s="1"/>
  <c r="D511" i="81" s="1"/>
  <c r="C11297" i="67" s="1"/>
  <c r="G509" i="81"/>
  <c r="O509" i="81" s="1"/>
  <c r="D509" i="81" s="1"/>
  <c r="C11295" i="67" s="1"/>
  <c r="G508" i="81"/>
  <c r="O508" i="81" s="1"/>
  <c r="D508" i="81" s="1"/>
  <c r="C11294" i="67" s="1"/>
  <c r="G506" i="81"/>
  <c r="O506" i="81" s="1"/>
  <c r="D506" i="81" s="1"/>
  <c r="C11292" i="67" s="1"/>
  <c r="G504" i="81"/>
  <c r="O504" i="81" s="1"/>
  <c r="D504" i="81" s="1"/>
  <c r="C11290" i="67" s="1"/>
  <c r="G503" i="81"/>
  <c r="O503" i="81" s="1"/>
  <c r="D503" i="81" s="1"/>
  <c r="C11289" i="67" s="1"/>
  <c r="G487" i="81"/>
  <c r="O487" i="81" s="1"/>
  <c r="D487" i="81" s="1"/>
  <c r="C11273" i="67" s="1"/>
  <c r="G486" i="81"/>
  <c r="O486" i="81" s="1"/>
  <c r="D486" i="81" s="1"/>
  <c r="C11272" i="67" s="1"/>
  <c r="G485" i="81"/>
  <c r="O485" i="81" s="1"/>
  <c r="D485" i="81" s="1"/>
  <c r="C11271" i="67" s="1"/>
  <c r="G484" i="81"/>
  <c r="O484" i="81" s="1"/>
  <c r="D484" i="81" s="1"/>
  <c r="C11270" i="67" s="1"/>
  <c r="G483" i="81"/>
  <c r="O483" i="81" s="1"/>
  <c r="D483" i="81" s="1"/>
  <c r="C11269" i="67" s="1"/>
  <c r="G481" i="81"/>
  <c r="O481" i="81" s="1"/>
  <c r="D481" i="81" s="1"/>
  <c r="C11267" i="67" s="1"/>
  <c r="G480" i="81"/>
  <c r="O480" i="81" s="1"/>
  <c r="D480" i="81" s="1"/>
  <c r="C11266" i="67" s="1"/>
  <c r="G474" i="81"/>
  <c r="O474" i="81" s="1"/>
  <c r="D474" i="81" s="1"/>
  <c r="C11260" i="67" s="1"/>
  <c r="G473" i="81"/>
  <c r="O473" i="81" s="1"/>
  <c r="D473" i="81" s="1"/>
  <c r="C11259" i="67" s="1"/>
  <c r="G469" i="81"/>
  <c r="O469" i="81" s="1"/>
  <c r="D469" i="81" s="1"/>
  <c r="C11255" i="67" s="1"/>
  <c r="G468" i="81"/>
  <c r="O468" i="81" s="1"/>
  <c r="D468" i="81" s="1"/>
  <c r="C11254" i="67" s="1"/>
  <c r="G467" i="81"/>
  <c r="O467" i="81" s="1"/>
  <c r="D467" i="81" s="1"/>
  <c r="C11253" i="67" s="1"/>
  <c r="G466" i="81"/>
  <c r="O466" i="81" s="1"/>
  <c r="D466" i="81" s="1"/>
  <c r="C11252" i="67" s="1"/>
  <c r="G461" i="81"/>
  <c r="O461" i="81" s="1"/>
  <c r="D461" i="81" s="1"/>
  <c r="C11247" i="67" s="1"/>
  <c r="G460" i="81"/>
  <c r="O460" i="81" s="1"/>
  <c r="D460" i="81" s="1"/>
  <c r="C11246" i="67" s="1"/>
  <c r="G459" i="81"/>
  <c r="O459" i="81" s="1"/>
  <c r="D459" i="81" s="1"/>
  <c r="C11245" i="67" s="1"/>
  <c r="G458" i="81"/>
  <c r="O458" i="81" s="1"/>
  <c r="D458" i="81" s="1"/>
  <c r="C11244" i="67" s="1"/>
  <c r="G451" i="81"/>
  <c r="O451" i="81" s="1"/>
  <c r="D451" i="81" s="1"/>
  <c r="C11237" i="67" s="1"/>
  <c r="G450" i="81"/>
  <c r="O450" i="81" s="1"/>
  <c r="D450" i="81" s="1"/>
  <c r="C11236" i="67" s="1"/>
  <c r="G449" i="81"/>
  <c r="O449" i="81" s="1"/>
  <c r="D449" i="81" s="1"/>
  <c r="C11235" i="67" s="1"/>
  <c r="G448" i="81"/>
  <c r="O448" i="81" s="1"/>
  <c r="D448" i="81" s="1"/>
  <c r="C11234" i="67" s="1"/>
  <c r="G439" i="81"/>
  <c r="O439" i="81" s="1"/>
  <c r="D439" i="81" s="1"/>
  <c r="C11225" i="67" s="1"/>
  <c r="G438" i="81"/>
  <c r="O438" i="81" s="1"/>
  <c r="D438" i="81" s="1"/>
  <c r="C11224" i="67" s="1"/>
  <c r="G434" i="81"/>
  <c r="O434" i="81" s="1"/>
  <c r="D434" i="81" s="1"/>
  <c r="C11220" i="67" s="1"/>
  <c r="G433" i="81"/>
  <c r="O433" i="81" s="1"/>
  <c r="D433" i="81" s="1"/>
  <c r="C11219" i="67" s="1"/>
  <c r="G432" i="81"/>
  <c r="O432" i="81" s="1"/>
  <c r="D432" i="81" s="1"/>
  <c r="C11218" i="67" s="1"/>
  <c r="G431" i="81"/>
  <c r="O431" i="81" s="1"/>
  <c r="D431" i="81" s="1"/>
  <c r="C11217" i="67" s="1"/>
  <c r="G426" i="81"/>
  <c r="O426" i="81" s="1"/>
  <c r="D426" i="81" s="1"/>
  <c r="C11212" i="67" s="1"/>
  <c r="G425" i="81"/>
  <c r="O425" i="81" s="1"/>
  <c r="D425" i="81" s="1"/>
  <c r="C11211" i="67" s="1"/>
  <c r="G424" i="81"/>
  <c r="O424" i="81" s="1"/>
  <c r="D424" i="81" s="1"/>
  <c r="C11210" i="67" s="1"/>
  <c r="G423" i="81"/>
  <c r="O423" i="81" s="1"/>
  <c r="D423" i="81" s="1"/>
  <c r="C11209" i="67" s="1"/>
  <c r="G416" i="81"/>
  <c r="O416" i="81" s="1"/>
  <c r="D416" i="81" s="1"/>
  <c r="C11202" i="67" s="1"/>
  <c r="G415" i="81"/>
  <c r="O415" i="81" s="1"/>
  <c r="D415" i="81" s="1"/>
  <c r="C11201" i="67" s="1"/>
  <c r="G414" i="81"/>
  <c r="O414" i="81" s="1"/>
  <c r="D414" i="81" s="1"/>
  <c r="C11200" i="67" s="1"/>
  <c r="G413" i="81"/>
  <c r="O413" i="81" s="1"/>
  <c r="D413" i="81" s="1"/>
  <c r="C11199" i="67" s="1"/>
  <c r="G406" i="81"/>
  <c r="O406" i="81" s="1"/>
  <c r="D406" i="81" s="1"/>
  <c r="C11192" i="67" s="1"/>
  <c r="G405" i="81"/>
  <c r="O405" i="81" s="1"/>
  <c r="D405" i="81" s="1"/>
  <c r="C11191" i="67" s="1"/>
  <c r="G401" i="81"/>
  <c r="O401" i="81" s="1"/>
  <c r="D401" i="81" s="1"/>
  <c r="C11187" i="67" s="1"/>
  <c r="G400" i="81"/>
  <c r="O400" i="81" s="1"/>
  <c r="D400" i="81" s="1"/>
  <c r="C11186" i="67" s="1"/>
  <c r="G399" i="81"/>
  <c r="O399" i="81" s="1"/>
  <c r="D399" i="81" s="1"/>
  <c r="C11185" i="67" s="1"/>
  <c r="G398" i="81"/>
  <c r="O398" i="81" s="1"/>
  <c r="D398" i="81" s="1"/>
  <c r="C11184" i="67" s="1"/>
  <c r="G393" i="81"/>
  <c r="O393" i="81" s="1"/>
  <c r="D393" i="81" s="1"/>
  <c r="C11179" i="67" s="1"/>
  <c r="G392" i="81"/>
  <c r="O392" i="81" s="1"/>
  <c r="D392" i="81" s="1"/>
  <c r="C11178" i="67" s="1"/>
  <c r="G391" i="81"/>
  <c r="O391" i="81" s="1"/>
  <c r="D391" i="81" s="1"/>
  <c r="C11177" i="67" s="1"/>
  <c r="G390" i="81"/>
  <c r="O390" i="81" s="1"/>
  <c r="D390" i="81" s="1"/>
  <c r="C11176" i="67" s="1"/>
  <c r="G383" i="81"/>
  <c r="O383" i="81" s="1"/>
  <c r="D383" i="81" s="1"/>
  <c r="C11169" i="67" s="1"/>
  <c r="G382" i="81"/>
  <c r="O382" i="81" s="1"/>
  <c r="D382" i="81" s="1"/>
  <c r="C11168" i="67" s="1"/>
  <c r="G381" i="81"/>
  <c r="O381" i="81" s="1"/>
  <c r="D381" i="81" s="1"/>
  <c r="C11167" i="67" s="1"/>
  <c r="G380" i="81"/>
  <c r="O380" i="81" s="1"/>
  <c r="D380" i="81" s="1"/>
  <c r="C11166" i="67" s="1"/>
  <c r="G356" i="81"/>
  <c r="O356" i="81" s="1"/>
  <c r="D356" i="81" s="1"/>
  <c r="C11142" i="67" s="1"/>
  <c r="G355" i="81"/>
  <c r="O355" i="81" s="1"/>
  <c r="D355" i="81" s="1"/>
  <c r="C11141" i="67" s="1"/>
  <c r="G354" i="81"/>
  <c r="O354" i="81" s="1"/>
  <c r="D354" i="81" s="1"/>
  <c r="C11140" i="67" s="1"/>
  <c r="G352" i="81"/>
  <c r="O352" i="81" s="1"/>
  <c r="D352" i="81" s="1"/>
  <c r="C11138" i="67" s="1"/>
  <c r="G351" i="81"/>
  <c r="O351" i="81" s="1"/>
  <c r="D351" i="81" s="1"/>
  <c r="C11137" i="67" s="1"/>
  <c r="G350" i="81"/>
  <c r="O350" i="81" s="1"/>
  <c r="D350" i="81" s="1"/>
  <c r="C11136" i="67" s="1"/>
  <c r="G347" i="81"/>
  <c r="O347" i="81" s="1"/>
  <c r="D347" i="81" s="1"/>
  <c r="C11133" i="67" s="1"/>
  <c r="G346" i="81"/>
  <c r="O346" i="81" s="1"/>
  <c r="D346" i="81" s="1"/>
  <c r="C11132" i="67" s="1"/>
  <c r="G345" i="81"/>
  <c r="O345" i="81" s="1"/>
  <c r="D345" i="81" s="1"/>
  <c r="C11131" i="67" s="1"/>
  <c r="G336" i="81"/>
  <c r="O336" i="81" s="1"/>
  <c r="D336" i="81" s="1"/>
  <c r="C11122" i="67" s="1"/>
  <c r="G335" i="81"/>
  <c r="O335" i="81" s="1"/>
  <c r="D335" i="81" s="1"/>
  <c r="C11121" i="67" s="1"/>
  <c r="G332" i="81"/>
  <c r="O332" i="81" s="1"/>
  <c r="D332" i="81" s="1"/>
  <c r="C11118" i="67" s="1"/>
  <c r="G328" i="81"/>
  <c r="O328" i="81" s="1"/>
  <c r="D328" i="81" s="1"/>
  <c r="C11114" i="67" s="1"/>
  <c r="G327" i="81"/>
  <c r="O327" i="81" s="1"/>
  <c r="D327" i="81" s="1"/>
  <c r="C11113" i="67" s="1"/>
  <c r="G314" i="81"/>
  <c r="O314" i="81" s="1"/>
  <c r="D314" i="81" s="1"/>
  <c r="C11100" i="67" s="1"/>
  <c r="G313" i="81"/>
  <c r="O313" i="81" s="1"/>
  <c r="D313" i="81" s="1"/>
  <c r="C11099" i="67" s="1"/>
  <c r="G300" i="81"/>
  <c r="O300" i="81" s="1"/>
  <c r="D300" i="81" s="1"/>
  <c r="C11086" i="67" s="1"/>
  <c r="G299" i="81"/>
  <c r="O299" i="81" s="1"/>
  <c r="D299" i="81" s="1"/>
  <c r="C11085" i="67" s="1"/>
  <c r="G283" i="81"/>
  <c r="O283" i="81" s="1"/>
  <c r="D283" i="81" s="1"/>
  <c r="C11069" i="67" s="1"/>
  <c r="G282" i="81"/>
  <c r="O282" i="81" s="1"/>
  <c r="D282" i="81" s="1"/>
  <c r="C11068" i="67" s="1"/>
  <c r="G269" i="81"/>
  <c r="O269" i="81" s="1"/>
  <c r="D269" i="81" s="1"/>
  <c r="C11055" i="67" s="1"/>
  <c r="G268" i="81"/>
  <c r="O268" i="81" s="1"/>
  <c r="D268" i="81" s="1"/>
  <c r="C11054" i="67" s="1"/>
  <c r="G255" i="81"/>
  <c r="O255" i="81" s="1"/>
  <c r="D255" i="81" s="1"/>
  <c r="C11041" i="67" s="1"/>
  <c r="G254" i="81"/>
  <c r="O254" i="81" s="1"/>
  <c r="D254" i="81" s="1"/>
  <c r="C11040" i="67" s="1"/>
  <c r="G240" i="81"/>
  <c r="O240" i="81" s="1"/>
  <c r="D240" i="81" s="1"/>
  <c r="C11026" i="67" s="1"/>
  <c r="G239" i="81"/>
  <c r="O239" i="81" s="1"/>
  <c r="D239" i="81" s="1"/>
  <c r="C11025" i="67" s="1"/>
  <c r="G226" i="81"/>
  <c r="O226" i="81" s="1"/>
  <c r="D226" i="81" s="1"/>
  <c r="C11012" i="67" s="1"/>
  <c r="G225" i="81"/>
  <c r="O225" i="81" s="1"/>
  <c r="D225" i="81" s="1"/>
  <c r="C11011" i="67" s="1"/>
  <c r="G212" i="81"/>
  <c r="O212" i="81" s="1"/>
  <c r="D212" i="81" s="1"/>
  <c r="C10998" i="67" s="1"/>
  <c r="G211" i="81"/>
  <c r="O211" i="81" s="1"/>
  <c r="D211" i="81" s="1"/>
  <c r="C10997" i="67" s="1"/>
  <c r="G195" i="81"/>
  <c r="O195" i="81" s="1"/>
  <c r="D195" i="81" s="1"/>
  <c r="C10981" i="67" s="1"/>
  <c r="G194" i="81"/>
  <c r="O194" i="81" s="1"/>
  <c r="D194" i="81" s="1"/>
  <c r="C10980" i="67" s="1"/>
  <c r="G181" i="81"/>
  <c r="O181" i="81" s="1"/>
  <c r="D181" i="81" s="1"/>
  <c r="C10967" i="67" s="1"/>
  <c r="G180" i="81"/>
  <c r="O180" i="81" s="1"/>
  <c r="D180" i="81" s="1"/>
  <c r="C10966" i="67" s="1"/>
  <c r="G167" i="81"/>
  <c r="O167" i="81" s="1"/>
  <c r="D167" i="81" s="1"/>
  <c r="C10953" i="67" s="1"/>
  <c r="G166" i="81"/>
  <c r="O166" i="81" s="1"/>
  <c r="D166" i="81" s="1"/>
  <c r="C10952" i="67" s="1"/>
  <c r="G150" i="81"/>
  <c r="O150" i="81" s="1"/>
  <c r="D150" i="81" s="1"/>
  <c r="C10936" i="67" s="1"/>
  <c r="G149" i="81"/>
  <c r="O149" i="81" s="1"/>
  <c r="D149" i="81" s="1"/>
  <c r="C10935" i="67" s="1"/>
  <c r="G136" i="81"/>
  <c r="O136" i="81" s="1"/>
  <c r="D136" i="81" s="1"/>
  <c r="C10922" i="67" s="1"/>
  <c r="G135" i="81"/>
  <c r="O135" i="81" s="1"/>
  <c r="D135" i="81" s="1"/>
  <c r="C10921" i="67" s="1"/>
  <c r="G122" i="81"/>
  <c r="O122" i="81" s="1"/>
  <c r="D122" i="81" s="1"/>
  <c r="C10908" i="67" s="1"/>
  <c r="G121" i="81"/>
  <c r="O121" i="81" s="1"/>
  <c r="D121" i="81" s="1"/>
  <c r="C10907" i="67" s="1"/>
  <c r="G107" i="81"/>
  <c r="O107" i="81" s="1"/>
  <c r="D107" i="81" s="1"/>
  <c r="C10893" i="67" s="1"/>
  <c r="G106" i="81"/>
  <c r="O106" i="81" s="1"/>
  <c r="D106" i="81" s="1"/>
  <c r="C10892" i="67" s="1"/>
  <c r="G93" i="81"/>
  <c r="O93" i="81" s="1"/>
  <c r="D93" i="81" s="1"/>
  <c r="C10879" i="67" s="1"/>
  <c r="G92" i="81"/>
  <c r="O92" i="81" s="1"/>
  <c r="D92" i="81" s="1"/>
  <c r="C10878" i="67" s="1"/>
  <c r="G79" i="81"/>
  <c r="O79" i="81" s="1"/>
  <c r="D79" i="81" s="1"/>
  <c r="C10865" i="67" s="1"/>
  <c r="G78" i="81"/>
  <c r="O78" i="81" s="1"/>
  <c r="D78" i="81" s="1"/>
  <c r="C10864" i="67" s="1"/>
  <c r="G63" i="81"/>
  <c r="O63" i="81" s="1"/>
  <c r="D63" i="81" s="1"/>
  <c r="C10849" i="67" s="1"/>
  <c r="G62" i="81"/>
  <c r="O62" i="81" s="1"/>
  <c r="D62" i="81" s="1"/>
  <c r="C10848" i="67" s="1"/>
  <c r="G60" i="81"/>
  <c r="O60" i="81" s="1"/>
  <c r="D60" i="81" s="1"/>
  <c r="C10846" i="67" s="1"/>
  <c r="G59" i="81"/>
  <c r="O59" i="81" s="1"/>
  <c r="D59" i="81" s="1"/>
  <c r="C10845" i="67" s="1"/>
  <c r="G39" i="81"/>
  <c r="O39" i="81" s="1"/>
  <c r="D39" i="81" s="1"/>
  <c r="C10825" i="67" s="1"/>
  <c r="G38" i="81"/>
  <c r="O38" i="81" s="1"/>
  <c r="D38" i="81" s="1"/>
  <c r="C10824" i="67" s="1"/>
  <c r="G37" i="81"/>
  <c r="O37" i="81" s="1"/>
  <c r="D37" i="81" s="1"/>
  <c r="C10823" i="67" s="1"/>
  <c r="G35" i="81"/>
  <c r="O35" i="81" s="1"/>
  <c r="D35" i="81" s="1"/>
  <c r="C10821" i="67" s="1"/>
  <c r="G34" i="81"/>
  <c r="O34" i="81" s="1"/>
  <c r="D34" i="81" s="1"/>
  <c r="C10820" i="67" s="1"/>
  <c r="G33" i="81"/>
  <c r="O33" i="81" s="1"/>
  <c r="D33" i="81" s="1"/>
  <c r="C10819" i="67" s="1"/>
  <c r="G30" i="81"/>
  <c r="O30" i="81" s="1"/>
  <c r="D30" i="81" s="1"/>
  <c r="C10816" i="67" s="1"/>
  <c r="G29" i="81"/>
  <c r="O29" i="81" s="1"/>
  <c r="D29" i="81" s="1"/>
  <c r="C10815" i="67" s="1"/>
  <c r="G28" i="81"/>
  <c r="O28" i="81" s="1"/>
  <c r="D28" i="81" s="1"/>
  <c r="C10814" i="67" s="1"/>
  <c r="G8" i="81"/>
  <c r="O8" i="81" s="1"/>
  <c r="D8" i="81" s="1"/>
  <c r="C10794" i="67" s="1"/>
  <c r="G5" i="81"/>
  <c r="O5" i="81" s="1"/>
  <c r="D5" i="81" s="1"/>
  <c r="C10791" i="67" s="1"/>
  <c r="G4" i="81"/>
  <c r="O4" i="81" s="1"/>
  <c r="D4" i="81" s="1"/>
  <c r="C10790" i="67" s="1"/>
  <c r="G2" i="81"/>
  <c r="O2" i="81" s="1"/>
  <c r="D2" i="81" s="1"/>
  <c r="C10788" i="67" s="1"/>
  <c r="O327" i="59" l="1"/>
  <c r="D327" i="59" s="1"/>
  <c r="C11709" i="67" s="1"/>
  <c r="O311" i="59"/>
  <c r="D311" i="59" s="1"/>
  <c r="C11693" i="67" s="1"/>
  <c r="O295" i="59"/>
  <c r="D295" i="59" s="1"/>
  <c r="C11677" i="67" s="1"/>
  <c r="O340" i="59"/>
  <c r="D340" i="59" s="1"/>
  <c r="C11722" i="67" s="1"/>
  <c r="O331" i="59"/>
  <c r="D331" i="59" s="1"/>
  <c r="C11713" i="67" s="1"/>
  <c r="O315" i="59"/>
  <c r="D315" i="59" s="1"/>
  <c r="C11697" i="67" s="1"/>
  <c r="O299" i="59"/>
  <c r="D299" i="59" s="1"/>
  <c r="C11681" i="67" s="1"/>
  <c r="O283" i="59"/>
  <c r="D283" i="59" s="1"/>
  <c r="C11665" i="67" s="1"/>
  <c r="O335" i="59"/>
  <c r="D335" i="59" s="1"/>
  <c r="C11717" i="67" s="1"/>
  <c r="O319" i="59"/>
  <c r="D319" i="59" s="1"/>
  <c r="C11701" i="67" s="1"/>
  <c r="O303" i="59"/>
  <c r="D303" i="59" s="1"/>
  <c r="C11685" i="67" s="1"/>
  <c r="O287" i="59"/>
  <c r="D287" i="59" s="1"/>
  <c r="C11669" i="67" s="1"/>
  <c r="O271" i="59"/>
  <c r="D271" i="59" s="1"/>
  <c r="C11653" i="67" s="1"/>
  <c r="O267" i="59"/>
  <c r="D267" i="59" s="1"/>
  <c r="C11649" i="67" s="1"/>
  <c r="O339" i="59"/>
  <c r="D339" i="59" s="1"/>
  <c r="C11721" i="67" s="1"/>
  <c r="O323" i="59"/>
  <c r="D323" i="59" s="1"/>
  <c r="C11705" i="67" s="1"/>
  <c r="O307" i="59"/>
  <c r="D307" i="59" s="1"/>
  <c r="C11689" i="67" s="1"/>
  <c r="O291" i="59"/>
  <c r="D291" i="59" s="1"/>
  <c r="C11673" i="67" s="1"/>
  <c r="O275" i="59"/>
  <c r="D275" i="59" s="1"/>
  <c r="C11657" i="67" s="1"/>
  <c r="O279" i="59"/>
  <c r="D279" i="59" s="1"/>
  <c r="C11661" i="67" s="1"/>
  <c r="O263" i="59"/>
  <c r="D263" i="59" s="1"/>
  <c r="C11645" i="67" s="1"/>
  <c r="J11" i="59"/>
  <c r="O167" i="59"/>
  <c r="D167" i="59" s="1"/>
  <c r="C11549" i="67" s="1"/>
  <c r="O151" i="59"/>
  <c r="D151" i="59" s="1"/>
  <c r="C11533" i="67" s="1"/>
  <c r="O199" i="59"/>
  <c r="D199" i="59" s="1"/>
  <c r="C11581" i="67" s="1"/>
  <c r="O183" i="59"/>
  <c r="D183" i="59" s="1"/>
  <c r="C11565" i="67" s="1"/>
  <c r="O135" i="59"/>
  <c r="D135" i="59" s="1"/>
  <c r="C11517" i="67" s="1"/>
  <c r="O212" i="59"/>
  <c r="D212" i="59" s="1"/>
  <c r="C11594" i="67" s="1"/>
  <c r="O203" i="59"/>
  <c r="D203" i="59" s="1"/>
  <c r="C11585" i="67" s="1"/>
  <c r="O187" i="59"/>
  <c r="D187" i="59" s="1"/>
  <c r="C11569" i="67" s="1"/>
  <c r="O171" i="59"/>
  <c r="D171" i="59" s="1"/>
  <c r="C11553" i="67" s="1"/>
  <c r="O155" i="59"/>
  <c r="D155" i="59" s="1"/>
  <c r="C11537" i="67" s="1"/>
  <c r="O139" i="59"/>
  <c r="D139" i="59" s="1"/>
  <c r="C11521" i="67" s="1"/>
  <c r="O207" i="59"/>
  <c r="D207" i="59" s="1"/>
  <c r="C11589" i="67" s="1"/>
  <c r="O191" i="59"/>
  <c r="D191" i="59" s="1"/>
  <c r="C11573" i="67" s="1"/>
  <c r="O175" i="59"/>
  <c r="D175" i="59" s="1"/>
  <c r="C11557" i="67" s="1"/>
  <c r="O159" i="59"/>
  <c r="D159" i="59" s="1"/>
  <c r="C11541" i="67" s="1"/>
  <c r="O143" i="59"/>
  <c r="D143" i="59" s="1"/>
  <c r="C11525" i="67" s="1"/>
  <c r="O211" i="59"/>
  <c r="D211" i="59" s="1"/>
  <c r="C11593" i="67" s="1"/>
  <c r="O195" i="59"/>
  <c r="D195" i="59" s="1"/>
  <c r="C11577" i="67" s="1"/>
  <c r="O179" i="59"/>
  <c r="D179" i="59" s="1"/>
  <c r="C11561" i="67" s="1"/>
  <c r="O163" i="59"/>
  <c r="D163" i="59" s="1"/>
  <c r="C11545" i="67" s="1"/>
  <c r="O147" i="59"/>
  <c r="D147" i="59" s="1"/>
  <c r="C11529" i="67" s="1"/>
  <c r="W215" i="57"/>
  <c r="D215" i="57" s="1"/>
  <c r="W218" i="57"/>
  <c r="D218" i="57" s="1"/>
  <c r="O537" i="81"/>
  <c r="D537" i="81" s="1"/>
  <c r="C11323" i="67" s="1"/>
  <c r="O595" i="81"/>
  <c r="D595" i="81" s="1"/>
  <c r="C11381" i="67" s="1"/>
  <c r="J15" i="59"/>
  <c r="J35" i="59"/>
  <c r="J43" i="59"/>
  <c r="J47" i="59"/>
  <c r="J67" i="59"/>
  <c r="J75" i="59"/>
  <c r="J7" i="59"/>
  <c r="J79" i="59"/>
  <c r="J19" i="59"/>
  <c r="J51" i="59"/>
  <c r="J83" i="59"/>
  <c r="J23" i="59"/>
  <c r="J55" i="59"/>
  <c r="J27" i="59"/>
  <c r="J59" i="59"/>
  <c r="J31" i="59"/>
  <c r="J63" i="59"/>
  <c r="J39" i="59"/>
  <c r="J71" i="59"/>
  <c r="W128" i="57"/>
  <c r="D128" i="57" s="1"/>
  <c r="W127" i="57"/>
  <c r="D127" i="57" s="1"/>
  <c r="W124" i="57"/>
  <c r="D124" i="57" s="1"/>
  <c r="W123" i="57"/>
  <c r="D123" i="57" s="1"/>
  <c r="W126" i="57" l="1"/>
  <c r="D126" i="57" s="1"/>
  <c r="N69" i="57"/>
  <c r="N71" i="57"/>
  <c r="L71" i="57"/>
  <c r="K71" i="57"/>
  <c r="L69" i="57"/>
  <c r="K69" i="57"/>
  <c r="W134" i="57" l="1"/>
  <c r="D134" i="57" s="1"/>
  <c r="W117" i="57"/>
  <c r="D117" i="57" s="1"/>
  <c r="N85" i="31" l="1"/>
  <c r="K85" i="31"/>
  <c r="I85" i="31"/>
  <c r="G85" i="31"/>
  <c r="G43" i="31"/>
  <c r="R85" i="31" l="1"/>
  <c r="D85" i="31" s="1"/>
  <c r="C86" i="67" s="1"/>
  <c r="N43" i="31"/>
  <c r="K43" i="31"/>
  <c r="C11771" i="67" l="1"/>
  <c r="C11775" i="67"/>
  <c r="C11779" i="67"/>
  <c r="C11781" i="67"/>
  <c r="C11782" i="67"/>
  <c r="C11783" i="67"/>
  <c r="C11784" i="67"/>
  <c r="C11788" i="67"/>
  <c r="C11789" i="67"/>
  <c r="C11793" i="67"/>
  <c r="C11794" i="67"/>
  <c r="C11798" i="67"/>
  <c r="C11799" i="67"/>
  <c r="C11803" i="67"/>
  <c r="C11804" i="67"/>
  <c r="C11808" i="67"/>
  <c r="C11809" i="67"/>
  <c r="C11813" i="67"/>
  <c r="C11814" i="67"/>
  <c r="C11818" i="67"/>
  <c r="C11819" i="67"/>
  <c r="C11823" i="67"/>
  <c r="C11824" i="67"/>
  <c r="C11828" i="67"/>
  <c r="C11829" i="67"/>
  <c r="C11833" i="67"/>
  <c r="C11834" i="67"/>
  <c r="C11838" i="67"/>
  <c r="C11839" i="67"/>
  <c r="C11843" i="67"/>
  <c r="C11844" i="67"/>
  <c r="C11848" i="67"/>
  <c r="C11849" i="67"/>
  <c r="C11853" i="67"/>
  <c r="C11854" i="67"/>
  <c r="C11858" i="67"/>
  <c r="C11859" i="67"/>
  <c r="C11863" i="67"/>
  <c r="C11864" i="67"/>
  <c r="C11868" i="67"/>
  <c r="C11869" i="67"/>
  <c r="C11873" i="67"/>
  <c r="C11874" i="67"/>
  <c r="C11878" i="67"/>
  <c r="C11879" i="67"/>
  <c r="C11883" i="67"/>
  <c r="C11884" i="67"/>
  <c r="C11888" i="67"/>
  <c r="C11889" i="67"/>
  <c r="C11893" i="67"/>
  <c r="C11894" i="67"/>
  <c r="C11898" i="67"/>
  <c r="C11899" i="67"/>
  <c r="C11903" i="67"/>
  <c r="C11904" i="67"/>
  <c r="C11908" i="67"/>
  <c r="C11909" i="67"/>
  <c r="C11913" i="67"/>
  <c r="C11914" i="67"/>
  <c r="C11918" i="67"/>
  <c r="C11919" i="67"/>
  <c r="C11923" i="67"/>
  <c r="C11924" i="67"/>
  <c r="C11928" i="67"/>
  <c r="C11929" i="67"/>
  <c r="C11933" i="67"/>
  <c r="C11934" i="67"/>
  <c r="C11938" i="67"/>
  <c r="C11939" i="67"/>
  <c r="C11943" i="67"/>
  <c r="C11944" i="67"/>
  <c r="C11948" i="67"/>
  <c r="C11949" i="67"/>
  <c r="C11953" i="67"/>
  <c r="C11954" i="67"/>
  <c r="C11958" i="67"/>
  <c r="C11959" i="67"/>
  <c r="C11963" i="67"/>
  <c r="C11964" i="67"/>
  <c r="C11968" i="67"/>
  <c r="C11969" i="67"/>
  <c r="C11973" i="67"/>
  <c r="C11974" i="67"/>
  <c r="C11978" i="67"/>
  <c r="C11979" i="67"/>
  <c r="C11983" i="67"/>
  <c r="C11984" i="67"/>
  <c r="C11988" i="67"/>
  <c r="C11989" i="67"/>
  <c r="C11993" i="67"/>
  <c r="C11994" i="67"/>
  <c r="C11998" i="67"/>
  <c r="C11999" i="67"/>
  <c r="C12003" i="67"/>
  <c r="C12004" i="67"/>
  <c r="C12008" i="67"/>
  <c r="C12009" i="67"/>
  <c r="C12013" i="67"/>
  <c r="C12014" i="67"/>
  <c r="C12018" i="67"/>
  <c r="C12019" i="67"/>
  <c r="C12023" i="67"/>
  <c r="C12024" i="67"/>
  <c r="C12028" i="67"/>
  <c r="C12029" i="67"/>
  <c r="C12033" i="67"/>
  <c r="C12034" i="67"/>
  <c r="C12038" i="67"/>
  <c r="C12039" i="67"/>
  <c r="C12043" i="67"/>
  <c r="C12044" i="67"/>
  <c r="C12048" i="67"/>
  <c r="C12049" i="67"/>
  <c r="C12053" i="67"/>
  <c r="C12054" i="67"/>
  <c r="C12058" i="67"/>
  <c r="C12059" i="67"/>
  <c r="C12063" i="67"/>
  <c r="C12064" i="67"/>
  <c r="C12068" i="67"/>
  <c r="C12069" i="67"/>
  <c r="C12073" i="67"/>
  <c r="C12074" i="67"/>
  <c r="C12078" i="67"/>
  <c r="C12079" i="67"/>
  <c r="C12083" i="67"/>
  <c r="C12084" i="67"/>
  <c r="C12088" i="67"/>
  <c r="C12089" i="67"/>
  <c r="C12093" i="67"/>
  <c r="C12094" i="67"/>
  <c r="C12098" i="67"/>
  <c r="C12099" i="67"/>
  <c r="C12103" i="67"/>
  <c r="C12104" i="67"/>
  <c r="C12108" i="67"/>
  <c r="C12109" i="67"/>
  <c r="C12113" i="67"/>
  <c r="C12114" i="67"/>
  <c r="C12118" i="67"/>
  <c r="C12119" i="67"/>
  <c r="C12123" i="67"/>
  <c r="C12124" i="67"/>
  <c r="C12128" i="67"/>
  <c r="C12129" i="67"/>
  <c r="C12133" i="67"/>
  <c r="C12134" i="67"/>
  <c r="C12138" i="67"/>
  <c r="C12139" i="67"/>
  <c r="C12143" i="67"/>
  <c r="C12144" i="67"/>
  <c r="C12148" i="67"/>
  <c r="C12149" i="67"/>
  <c r="C12153" i="67"/>
  <c r="C12154" i="67"/>
  <c r="C12158" i="67"/>
  <c r="C12159" i="67"/>
  <c r="C12163" i="67"/>
  <c r="C12164" i="67"/>
  <c r="C12168" i="67"/>
  <c r="C12169" i="67"/>
  <c r="C12173" i="67"/>
  <c r="C12174" i="67"/>
  <c r="C12178" i="67"/>
  <c r="C12179" i="67"/>
  <c r="C12183" i="67"/>
  <c r="C12184" i="67"/>
  <c r="C12188" i="67"/>
  <c r="C12189" i="67"/>
  <c r="C12193" i="67"/>
  <c r="C12194" i="67"/>
  <c r="C12198" i="67"/>
  <c r="C12199" i="67"/>
  <c r="C12203" i="67"/>
  <c r="C12204" i="67"/>
  <c r="C12208" i="67"/>
  <c r="C12209" i="67"/>
  <c r="C12213" i="67"/>
  <c r="C12214" i="67"/>
  <c r="C12218" i="67"/>
  <c r="C12219" i="67"/>
  <c r="C12223" i="67"/>
  <c r="C12224" i="67"/>
  <c r="C12228" i="67"/>
  <c r="C12229" i="67"/>
  <c r="C12233" i="67"/>
  <c r="C12234" i="67"/>
  <c r="C12238" i="67"/>
  <c r="C12239" i="67"/>
  <c r="C12243" i="67"/>
  <c r="C12244" i="67"/>
  <c r="C12248" i="67"/>
  <c r="C12249" i="67"/>
  <c r="C12253" i="67"/>
  <c r="C12254" i="67"/>
  <c r="C12258" i="67"/>
  <c r="C12259" i="67"/>
  <c r="C12263" i="67"/>
  <c r="C12264" i="67"/>
  <c r="C12268" i="67"/>
  <c r="C12269" i="67"/>
  <c r="C12273" i="67"/>
  <c r="C12274" i="67"/>
  <c r="C12278" i="67"/>
  <c r="C12279" i="67"/>
  <c r="C12283" i="67"/>
  <c r="C12284" i="67"/>
  <c r="C12288" i="67"/>
  <c r="C12289" i="67"/>
  <c r="C12293" i="67"/>
  <c r="C12294" i="67"/>
  <c r="C12298" i="67"/>
  <c r="C12299" i="67"/>
  <c r="C12303" i="67"/>
  <c r="C12304" i="67"/>
  <c r="C12308" i="67"/>
  <c r="C12309" i="67"/>
  <c r="C12313" i="67"/>
  <c r="C12314" i="67"/>
  <c r="C12318" i="67"/>
  <c r="C12319" i="67"/>
  <c r="C12323" i="67"/>
  <c r="C12324" i="67"/>
  <c r="C12328" i="67"/>
  <c r="C12329" i="67"/>
  <c r="C12333" i="67"/>
  <c r="C12334" i="67"/>
  <c r="C12338" i="67"/>
  <c r="C12339" i="67"/>
  <c r="C12343" i="67"/>
  <c r="C12344" i="67"/>
  <c r="C12348" i="67"/>
  <c r="C12349" i="67"/>
  <c r="C12353" i="67"/>
  <c r="C12354" i="67"/>
  <c r="C12358" i="67"/>
  <c r="C12359" i="67"/>
  <c r="C12363" i="67"/>
  <c r="C12364" i="67"/>
  <c r="C12368" i="67"/>
  <c r="C12369" i="67"/>
  <c r="C12373" i="67"/>
  <c r="C12374" i="67"/>
  <c r="C12378" i="67"/>
  <c r="C12379" i="67"/>
  <c r="C12383" i="67"/>
  <c r="C12384" i="67"/>
  <c r="C12388" i="67"/>
  <c r="C12389" i="67"/>
  <c r="C12393" i="67"/>
  <c r="C12394" i="67"/>
  <c r="C12398" i="67"/>
  <c r="C12399" i="67"/>
  <c r="C12403" i="67"/>
  <c r="C12404" i="67"/>
  <c r="C12408" i="67"/>
  <c r="C12409" i="67"/>
  <c r="C12413" i="67"/>
  <c r="C12414" i="67"/>
  <c r="C12418" i="67"/>
  <c r="C12419" i="67"/>
  <c r="C12423" i="67"/>
  <c r="C12424" i="67"/>
  <c r="C12428" i="67"/>
  <c r="C12429" i="67"/>
  <c r="C12433" i="67"/>
  <c r="C12434" i="67"/>
  <c r="C12438" i="67"/>
  <c r="C12439" i="67"/>
  <c r="C12443" i="67"/>
  <c r="C12444" i="67"/>
  <c r="C12448" i="67"/>
  <c r="C12449" i="67"/>
  <c r="C12453" i="67"/>
  <c r="C12454" i="67"/>
  <c r="C12458" i="67"/>
  <c r="C12459" i="67"/>
  <c r="C12463" i="67"/>
  <c r="C12464" i="67"/>
  <c r="C12468" i="67"/>
  <c r="C12469" i="67"/>
  <c r="C12473" i="67"/>
  <c r="C12474" i="67"/>
  <c r="C12478" i="67"/>
  <c r="C12479" i="67"/>
  <c r="C12483" i="67"/>
  <c r="C12484" i="67"/>
  <c r="C12488" i="67"/>
  <c r="C12489" i="67"/>
  <c r="C12493" i="67"/>
  <c r="C12494" i="67"/>
  <c r="C12498" i="67"/>
  <c r="C12499" i="67"/>
  <c r="C12503" i="67"/>
  <c r="C12504" i="67"/>
  <c r="C12508" i="67"/>
  <c r="C12509" i="67"/>
  <c r="C12513" i="67"/>
  <c r="C12514" i="67"/>
  <c r="C12518" i="67"/>
  <c r="C12519" i="67"/>
  <c r="C12523" i="67"/>
  <c r="C12524" i="67"/>
  <c r="C12528" i="67"/>
  <c r="C12529" i="67"/>
  <c r="C12533" i="67"/>
  <c r="C12534" i="67"/>
  <c r="C12538" i="67"/>
  <c r="C12539" i="67"/>
  <c r="C12543" i="67"/>
  <c r="C12544" i="67"/>
  <c r="C12548" i="67"/>
  <c r="C12549" i="67"/>
  <c r="C12553" i="67"/>
  <c r="C12554" i="67"/>
  <c r="C12558" i="67"/>
  <c r="C12559" i="67"/>
  <c r="C12563" i="67"/>
  <c r="C12564" i="67"/>
  <c r="C12568" i="67"/>
  <c r="C12569" i="67"/>
  <c r="C12573" i="67"/>
  <c r="C12574" i="67"/>
  <c r="C12578" i="67"/>
  <c r="C12579" i="67"/>
  <c r="C12583" i="67"/>
  <c r="C12584" i="67"/>
  <c r="C12588" i="67"/>
  <c r="C12589" i="67"/>
  <c r="C12593" i="67"/>
  <c r="C12594" i="67"/>
  <c r="C12598" i="67"/>
  <c r="C12599" i="67"/>
  <c r="C12603" i="67"/>
  <c r="C12604" i="67"/>
  <c r="C12608" i="67"/>
  <c r="C12609" i="67"/>
  <c r="C12613" i="67"/>
  <c r="C12614" i="67"/>
  <c r="C12618" i="67"/>
  <c r="C12619" i="67"/>
  <c r="C12623" i="67"/>
  <c r="C12624" i="67"/>
  <c r="C12628" i="67"/>
  <c r="C12629" i="67"/>
  <c r="C12633" i="67"/>
  <c r="C12634" i="67"/>
  <c r="C12638" i="67"/>
  <c r="C12639" i="67"/>
  <c r="C12643" i="67"/>
  <c r="C12644" i="67"/>
  <c r="C12648" i="67"/>
  <c r="C12649" i="67"/>
  <c r="C12653" i="67"/>
  <c r="C12654" i="67"/>
  <c r="C12658" i="67"/>
  <c r="C12659" i="67"/>
  <c r="C12663" i="67"/>
  <c r="C12664" i="67"/>
  <c r="C12668" i="67"/>
  <c r="C12669" i="67"/>
  <c r="C12673" i="67"/>
  <c r="C12674" i="67"/>
  <c r="C12678" i="67"/>
  <c r="C12679" i="67"/>
  <c r="C12683" i="67"/>
  <c r="C12684" i="67"/>
  <c r="C12688" i="67"/>
  <c r="C12689" i="67"/>
  <c r="C12693" i="67"/>
  <c r="C12694" i="67"/>
  <c r="C12698" i="67"/>
  <c r="C12699" i="67"/>
  <c r="C12703" i="67"/>
  <c r="C12704" i="67"/>
  <c r="C12708" i="67"/>
  <c r="C12709" i="67"/>
  <c r="C12713" i="67"/>
  <c r="C12714" i="67"/>
  <c r="C12718" i="67"/>
  <c r="C12719" i="67"/>
  <c r="C12723" i="67"/>
  <c r="C12724" i="67"/>
  <c r="C12728" i="67"/>
  <c r="C12729" i="67"/>
  <c r="C12733" i="67"/>
  <c r="C12734" i="67"/>
  <c r="C12738" i="67"/>
  <c r="C12739" i="67"/>
  <c r="C12743" i="67"/>
  <c r="C12744" i="67"/>
  <c r="C12748" i="67"/>
  <c r="C12749" i="67"/>
  <c r="C12753" i="67"/>
  <c r="C12754" i="67"/>
  <c r="C12758" i="67"/>
  <c r="C12759" i="67"/>
  <c r="C12763" i="67"/>
  <c r="C12764" i="67"/>
  <c r="C12768" i="67"/>
  <c r="C12769" i="67"/>
  <c r="C12773" i="67"/>
  <c r="C12774" i="67"/>
  <c r="C12778" i="67"/>
  <c r="C12779" i="67"/>
  <c r="C12783" i="67"/>
  <c r="C12784" i="67"/>
  <c r="C12785" i="67"/>
  <c r="C12786" i="67"/>
  <c r="C12787" i="67"/>
  <c r="C12788" i="67"/>
  <c r="C12789" i="67"/>
  <c r="C12790" i="67"/>
  <c r="C12791" i="67"/>
  <c r="C12792" i="67"/>
  <c r="C12793" i="67"/>
  <c r="C12795" i="67"/>
  <c r="C12796" i="67"/>
  <c r="C12797" i="67"/>
  <c r="C12798" i="67"/>
  <c r="C12799" i="67"/>
  <c r="C12800" i="67"/>
  <c r="C12801" i="67"/>
  <c r="C12802" i="67"/>
  <c r="C12803" i="67"/>
  <c r="C12804" i="67"/>
  <c r="C12805" i="67"/>
  <c r="C12806" i="67"/>
  <c r="C12807" i="67"/>
  <c r="C12808" i="67"/>
  <c r="C12809" i="67"/>
  <c r="C11769" i="67"/>
  <c r="C11491" i="67"/>
  <c r="C11492" i="67"/>
  <c r="C11493" i="67"/>
  <c r="C11494" i="67"/>
  <c r="C11495" i="67"/>
  <c r="C11496" i="67"/>
  <c r="C11497" i="67"/>
  <c r="C11498" i="67"/>
  <c r="C11499" i="67"/>
  <c r="C11500" i="67"/>
  <c r="C11501" i="67"/>
  <c r="C11502" i="67"/>
  <c r="C11503" i="67"/>
  <c r="C11504" i="67"/>
  <c r="C11505" i="67"/>
  <c r="C11506" i="67"/>
  <c r="C11507" i="67"/>
  <c r="C11508" i="67"/>
  <c r="C11509" i="67"/>
  <c r="C11510" i="67"/>
  <c r="C11511" i="67"/>
  <c r="C11384" i="67"/>
  <c r="C9747" i="67"/>
  <c r="C9751" i="67"/>
  <c r="C9755" i="67"/>
  <c r="C9757" i="67"/>
  <c r="C9758" i="67"/>
  <c r="C9759" i="67"/>
  <c r="C9760" i="67"/>
  <c r="C9764" i="67"/>
  <c r="C9765" i="67"/>
  <c r="C9769" i="67"/>
  <c r="C9770" i="67"/>
  <c r="C9774" i="67"/>
  <c r="C9775" i="67"/>
  <c r="C9779" i="67"/>
  <c r="C9780" i="67"/>
  <c r="C9784" i="67"/>
  <c r="C9785" i="67"/>
  <c r="C9789" i="67"/>
  <c r="C9790" i="67"/>
  <c r="C9794" i="67"/>
  <c r="C9795" i="67"/>
  <c r="C9799" i="67"/>
  <c r="C9800" i="67"/>
  <c r="C9804" i="67"/>
  <c r="C9805" i="67"/>
  <c r="C9809" i="67"/>
  <c r="C9810" i="67"/>
  <c r="C9814" i="67"/>
  <c r="C9815" i="67"/>
  <c r="C9819" i="67"/>
  <c r="C9820" i="67"/>
  <c r="C9824" i="67"/>
  <c r="C9825" i="67"/>
  <c r="C9829" i="67"/>
  <c r="C9830" i="67"/>
  <c r="C9834" i="67"/>
  <c r="C9835" i="67"/>
  <c r="C9839" i="67"/>
  <c r="C9840" i="67"/>
  <c r="C9844" i="67"/>
  <c r="C9845" i="67"/>
  <c r="C9849" i="67"/>
  <c r="C9850" i="67"/>
  <c r="C9854" i="67"/>
  <c r="C9855" i="67"/>
  <c r="C9859" i="67"/>
  <c r="C9860" i="67"/>
  <c r="C9864" i="67"/>
  <c r="C9865" i="67"/>
  <c r="C9869" i="67"/>
  <c r="C9870" i="67"/>
  <c r="C9874" i="67"/>
  <c r="C9875" i="67"/>
  <c r="C9879" i="67"/>
  <c r="C9880" i="67"/>
  <c r="C9884" i="67"/>
  <c r="C9885" i="67"/>
  <c r="C9889" i="67"/>
  <c r="C9890" i="67"/>
  <c r="C9894" i="67"/>
  <c r="C9895" i="67"/>
  <c r="C9899" i="67"/>
  <c r="C9900" i="67"/>
  <c r="C9904" i="67"/>
  <c r="C9905" i="67"/>
  <c r="C9909" i="67"/>
  <c r="C9910" i="67"/>
  <c r="C9914" i="67"/>
  <c r="C9915" i="67"/>
  <c r="C9919" i="67"/>
  <c r="C9920" i="67"/>
  <c r="C9924" i="67"/>
  <c r="C9925" i="67"/>
  <c r="C9929" i="67"/>
  <c r="C9930" i="67"/>
  <c r="C9934" i="67"/>
  <c r="C9935" i="67"/>
  <c r="C9939" i="67"/>
  <c r="C9940" i="67"/>
  <c r="C9944" i="67"/>
  <c r="C9945" i="67"/>
  <c r="C9949" i="67"/>
  <c r="C9950" i="67"/>
  <c r="C9954" i="67"/>
  <c r="C9955" i="67"/>
  <c r="C9959" i="67"/>
  <c r="C9960" i="67"/>
  <c r="C9964" i="67"/>
  <c r="C9965" i="67"/>
  <c r="C9969" i="67"/>
  <c r="C9970" i="67"/>
  <c r="C9974" i="67"/>
  <c r="C9975" i="67"/>
  <c r="C9979" i="67"/>
  <c r="C9980" i="67"/>
  <c r="C9984" i="67"/>
  <c r="C9985" i="67"/>
  <c r="C9989" i="67"/>
  <c r="C9990" i="67"/>
  <c r="C9994" i="67"/>
  <c r="C9995" i="67"/>
  <c r="C9999" i="67"/>
  <c r="C10000" i="67"/>
  <c r="C10004" i="67"/>
  <c r="C10005" i="67"/>
  <c r="C10009" i="67"/>
  <c r="C10010" i="67"/>
  <c r="C10014" i="67"/>
  <c r="C10015" i="67"/>
  <c r="C10019" i="67"/>
  <c r="C10020" i="67"/>
  <c r="C10024" i="67"/>
  <c r="C10025" i="67"/>
  <c r="C10029" i="67"/>
  <c r="C10030" i="67"/>
  <c r="C10034" i="67"/>
  <c r="C10035" i="67"/>
  <c r="C10039" i="67"/>
  <c r="C10040" i="67"/>
  <c r="C10044" i="67"/>
  <c r="C10045" i="67"/>
  <c r="C10049" i="67"/>
  <c r="C10050" i="67"/>
  <c r="C10054" i="67"/>
  <c r="C10055" i="67"/>
  <c r="C10059" i="67"/>
  <c r="C10060" i="67"/>
  <c r="C10064" i="67"/>
  <c r="C10065" i="67"/>
  <c r="C10069" i="67"/>
  <c r="C10070" i="67"/>
  <c r="C10074" i="67"/>
  <c r="C10075" i="67"/>
  <c r="C10079" i="67"/>
  <c r="C10080" i="67"/>
  <c r="C10084" i="67"/>
  <c r="C10085" i="67"/>
  <c r="C10089" i="67"/>
  <c r="C10090" i="67"/>
  <c r="C10094" i="67"/>
  <c r="C10095" i="67"/>
  <c r="C10099" i="67"/>
  <c r="C10100" i="67"/>
  <c r="C10104" i="67"/>
  <c r="C10105" i="67"/>
  <c r="C10109" i="67"/>
  <c r="C10110" i="67"/>
  <c r="C10114" i="67"/>
  <c r="C10115" i="67"/>
  <c r="C10119" i="67"/>
  <c r="C10120" i="67"/>
  <c r="C10124" i="67"/>
  <c r="C10125" i="67"/>
  <c r="C10129" i="67"/>
  <c r="C10130" i="67"/>
  <c r="C10134" i="67"/>
  <c r="C10135" i="67"/>
  <c r="C10139" i="67"/>
  <c r="C10140" i="67"/>
  <c r="C10144" i="67"/>
  <c r="C10145" i="67"/>
  <c r="C10149" i="67"/>
  <c r="C10150" i="67"/>
  <c r="C10154" i="67"/>
  <c r="C10155" i="67"/>
  <c r="C10159" i="67"/>
  <c r="C10160" i="67"/>
  <c r="C10164" i="67"/>
  <c r="C10165" i="67"/>
  <c r="C10169" i="67"/>
  <c r="C10170" i="67"/>
  <c r="C10174" i="67"/>
  <c r="C10175" i="67"/>
  <c r="C10179" i="67"/>
  <c r="C10180" i="67"/>
  <c r="C10184" i="67"/>
  <c r="C10185" i="67"/>
  <c r="C10189" i="67"/>
  <c r="C10190" i="67"/>
  <c r="C10194" i="67"/>
  <c r="C10195" i="67"/>
  <c r="C10199" i="67"/>
  <c r="C10200" i="67"/>
  <c r="C10204" i="67"/>
  <c r="C10205" i="67"/>
  <c r="C10209" i="67"/>
  <c r="C10210" i="67"/>
  <c r="C10214" i="67"/>
  <c r="C10215" i="67"/>
  <c r="C10219" i="67"/>
  <c r="C10220" i="67"/>
  <c r="C10224" i="67"/>
  <c r="C10225" i="67"/>
  <c r="C10229" i="67"/>
  <c r="C10230" i="67"/>
  <c r="C10234" i="67"/>
  <c r="C10235" i="67"/>
  <c r="C10239" i="67"/>
  <c r="C10240" i="67"/>
  <c r="C10244" i="67"/>
  <c r="C10245" i="67"/>
  <c r="C10249" i="67"/>
  <c r="C10250" i="67"/>
  <c r="C10254" i="67"/>
  <c r="C10255" i="67"/>
  <c r="C10259" i="67"/>
  <c r="C10260" i="67"/>
  <c r="C10264" i="67"/>
  <c r="C10265" i="67"/>
  <c r="C10269" i="67"/>
  <c r="C10270" i="67"/>
  <c r="C10274" i="67"/>
  <c r="C10275" i="67"/>
  <c r="C10279" i="67"/>
  <c r="C10280" i="67"/>
  <c r="C10284" i="67"/>
  <c r="C10285" i="67"/>
  <c r="C10289" i="67"/>
  <c r="C10290" i="67"/>
  <c r="C10294" i="67"/>
  <c r="C10295" i="67"/>
  <c r="C10299" i="67"/>
  <c r="C10300" i="67"/>
  <c r="C10304" i="67"/>
  <c r="C10305" i="67"/>
  <c r="C10309" i="67"/>
  <c r="C10310" i="67"/>
  <c r="C10314" i="67"/>
  <c r="C10315" i="67"/>
  <c r="C10319" i="67"/>
  <c r="C10320" i="67"/>
  <c r="C10324" i="67"/>
  <c r="C10325" i="67"/>
  <c r="C10329" i="67"/>
  <c r="C10330" i="67"/>
  <c r="C10334" i="67"/>
  <c r="C10335" i="67"/>
  <c r="C10339" i="67"/>
  <c r="C10340" i="67"/>
  <c r="C10344" i="67"/>
  <c r="C10345" i="67"/>
  <c r="C10349" i="67"/>
  <c r="C10350" i="67"/>
  <c r="C10354" i="67"/>
  <c r="C10355" i="67"/>
  <c r="C10359" i="67"/>
  <c r="C10360" i="67"/>
  <c r="C10364" i="67"/>
  <c r="C10365" i="67"/>
  <c r="C10369" i="67"/>
  <c r="C10370" i="67"/>
  <c r="C10374" i="67"/>
  <c r="C10375" i="67"/>
  <c r="C10379" i="67"/>
  <c r="C10380" i="67"/>
  <c r="C10384" i="67"/>
  <c r="C10385" i="67"/>
  <c r="C10389" i="67"/>
  <c r="C10390" i="67"/>
  <c r="C10394" i="67"/>
  <c r="C10395" i="67"/>
  <c r="C10399" i="67"/>
  <c r="C10400" i="67"/>
  <c r="C10404" i="67"/>
  <c r="C10405" i="67"/>
  <c r="C10409" i="67"/>
  <c r="C10410" i="67"/>
  <c r="C10414" i="67"/>
  <c r="C10415" i="67"/>
  <c r="C10419" i="67"/>
  <c r="C10420" i="67"/>
  <c r="C10424" i="67"/>
  <c r="C10425" i="67"/>
  <c r="C10429" i="67"/>
  <c r="C10430" i="67"/>
  <c r="C10434" i="67"/>
  <c r="C10435" i="67"/>
  <c r="C10439" i="67"/>
  <c r="C10440" i="67"/>
  <c r="C10444" i="67"/>
  <c r="C10445" i="67"/>
  <c r="C10449" i="67"/>
  <c r="C10450" i="67"/>
  <c r="C10454" i="67"/>
  <c r="C10455" i="67"/>
  <c r="C10459" i="67"/>
  <c r="C10460" i="67"/>
  <c r="C10464" i="67"/>
  <c r="C10465" i="67"/>
  <c r="C10469" i="67"/>
  <c r="C10470" i="67"/>
  <c r="C10474" i="67"/>
  <c r="C10475" i="67"/>
  <c r="C10479" i="67"/>
  <c r="C10480" i="67"/>
  <c r="C10484" i="67"/>
  <c r="C10485" i="67"/>
  <c r="C10489" i="67"/>
  <c r="C10490" i="67"/>
  <c r="C10494" i="67"/>
  <c r="C10495" i="67"/>
  <c r="C10499" i="67"/>
  <c r="C10500" i="67"/>
  <c r="C10504" i="67"/>
  <c r="C10505" i="67"/>
  <c r="C10509" i="67"/>
  <c r="C10510" i="67"/>
  <c r="C10514" i="67"/>
  <c r="C10515" i="67"/>
  <c r="C10519" i="67"/>
  <c r="C10520" i="67"/>
  <c r="C10524" i="67"/>
  <c r="C10525" i="67"/>
  <c r="C10529" i="67"/>
  <c r="C10530" i="67"/>
  <c r="C10534" i="67"/>
  <c r="C10535" i="67"/>
  <c r="C10539" i="67"/>
  <c r="C10540" i="67"/>
  <c r="C10544" i="67"/>
  <c r="C10545" i="67"/>
  <c r="C10549" i="67"/>
  <c r="C10550" i="67"/>
  <c r="C10554" i="67"/>
  <c r="C10555" i="67"/>
  <c r="C10559" i="67"/>
  <c r="C10560" i="67"/>
  <c r="C10564" i="67"/>
  <c r="C10565" i="67"/>
  <c r="C10569" i="67"/>
  <c r="C10570" i="67"/>
  <c r="C10574" i="67"/>
  <c r="C10575" i="67"/>
  <c r="C10579" i="67"/>
  <c r="C10580" i="67"/>
  <c r="C10584" i="67"/>
  <c r="C10585" i="67"/>
  <c r="C10589" i="67"/>
  <c r="C10590" i="67"/>
  <c r="C10594" i="67"/>
  <c r="C10595" i="67"/>
  <c r="C10599" i="67"/>
  <c r="C10600" i="67"/>
  <c r="C10604" i="67"/>
  <c r="C10605" i="67"/>
  <c r="C10609" i="67"/>
  <c r="C10610" i="67"/>
  <c r="C10614" i="67"/>
  <c r="C10615" i="67"/>
  <c r="C10619" i="67"/>
  <c r="C10620" i="67"/>
  <c r="C10624" i="67"/>
  <c r="C10625" i="67"/>
  <c r="C10629" i="67"/>
  <c r="C10630" i="67"/>
  <c r="C10634" i="67"/>
  <c r="C10635" i="67"/>
  <c r="C10639" i="67"/>
  <c r="C10640" i="67"/>
  <c r="C10644" i="67"/>
  <c r="C10645" i="67"/>
  <c r="C10649" i="67"/>
  <c r="C10650" i="67"/>
  <c r="C10654" i="67"/>
  <c r="C10655" i="67"/>
  <c r="C10659" i="67"/>
  <c r="C10660" i="67"/>
  <c r="C10664" i="67"/>
  <c r="C10665" i="67"/>
  <c r="C10669" i="67"/>
  <c r="C10670" i="67"/>
  <c r="C10674" i="67"/>
  <c r="C10675" i="67"/>
  <c r="C10679" i="67"/>
  <c r="C10680" i="67"/>
  <c r="C10684" i="67"/>
  <c r="C10685" i="67"/>
  <c r="C10689" i="67"/>
  <c r="C10690" i="67"/>
  <c r="C10694" i="67"/>
  <c r="C10695" i="67"/>
  <c r="C10699" i="67"/>
  <c r="C10700" i="67"/>
  <c r="C10704" i="67"/>
  <c r="C10705" i="67"/>
  <c r="C10709" i="67"/>
  <c r="C10710" i="67"/>
  <c r="C10714" i="67"/>
  <c r="C10715" i="67"/>
  <c r="C10719" i="67"/>
  <c r="C10720" i="67"/>
  <c r="C10724" i="67"/>
  <c r="C10725" i="67"/>
  <c r="C10729" i="67"/>
  <c r="C10730" i="67"/>
  <c r="C10734" i="67"/>
  <c r="C10735" i="67"/>
  <c r="C10739" i="67"/>
  <c r="C10740" i="67"/>
  <c r="C10744" i="67"/>
  <c r="C10745" i="67"/>
  <c r="C10749" i="67"/>
  <c r="C10750" i="67"/>
  <c r="C10754" i="67"/>
  <c r="C10755" i="67"/>
  <c r="C10759" i="67"/>
  <c r="C10760" i="67"/>
  <c r="C10761" i="67"/>
  <c r="C10762" i="67"/>
  <c r="C10763" i="67"/>
  <c r="C10764" i="67"/>
  <c r="C10765" i="67"/>
  <c r="C10766" i="67"/>
  <c r="C10767" i="67"/>
  <c r="C10768" i="67"/>
  <c r="C10769" i="67"/>
  <c r="C10771" i="67"/>
  <c r="C10772" i="67"/>
  <c r="C10773" i="67"/>
  <c r="C10774" i="67"/>
  <c r="C10775" i="67"/>
  <c r="C10776" i="67"/>
  <c r="C10777" i="67"/>
  <c r="C10778" i="67"/>
  <c r="C10779" i="67"/>
  <c r="C10780" i="67"/>
  <c r="C10781" i="67"/>
  <c r="C10782" i="67"/>
  <c r="C10783" i="67"/>
  <c r="C10784" i="67"/>
  <c r="C10785" i="67"/>
  <c r="C9745" i="67"/>
  <c r="C9641" i="67"/>
  <c r="C9642" i="67"/>
  <c r="C9646" i="67"/>
  <c r="C9650" i="67"/>
  <c r="C9651" i="67"/>
  <c r="C9652" i="67"/>
  <c r="C9655" i="67"/>
  <c r="C9656" i="67"/>
  <c r="C9657" i="67"/>
  <c r="C9658" i="67"/>
  <c r="C9659" i="67"/>
  <c r="C9664" i="67"/>
  <c r="C9665" i="67"/>
  <c r="C9666" i="67"/>
  <c r="C9668" i="67"/>
  <c r="C9669" i="67"/>
  <c r="C9670" i="67"/>
  <c r="C9671" i="67"/>
  <c r="C9672" i="67"/>
  <c r="C9673" i="67"/>
  <c r="C9674" i="67"/>
  <c r="C9675" i="67"/>
  <c r="C9678" i="67"/>
  <c r="C9679" i="67"/>
  <c r="C9680" i="67"/>
  <c r="C9681" i="67"/>
  <c r="C9682" i="67"/>
  <c r="C9686" i="67"/>
  <c r="C9690" i="67"/>
  <c r="C9691" i="67"/>
  <c r="C9692" i="67"/>
  <c r="C9695" i="67"/>
  <c r="C9696" i="67"/>
  <c r="C9697" i="67"/>
  <c r="C9698" i="67"/>
  <c r="C9699" i="67"/>
  <c r="C9704" i="67"/>
  <c r="C9705" i="67"/>
  <c r="C9706" i="67"/>
  <c r="C9708" i="67"/>
  <c r="C9709" i="67"/>
  <c r="C9710" i="67"/>
  <c r="C9711" i="67"/>
  <c r="C9712" i="67"/>
  <c r="C9713" i="67"/>
  <c r="C9714" i="67"/>
  <c r="C9715" i="67"/>
  <c r="C9718" i="67"/>
  <c r="C9719" i="67"/>
  <c r="C9720" i="67"/>
  <c r="C9721" i="67"/>
  <c r="C9722" i="67"/>
  <c r="C9723" i="67"/>
  <c r="C9724" i="67"/>
  <c r="C9725" i="67"/>
  <c r="C9726" i="67"/>
  <c r="C9727" i="67"/>
  <c r="C9729" i="67"/>
  <c r="C9730" i="67"/>
  <c r="C9731" i="67"/>
  <c r="C9732" i="67"/>
  <c r="C9733" i="67"/>
  <c r="C9734" i="67"/>
  <c r="C9735" i="67"/>
  <c r="C9736" i="67"/>
  <c r="C9737" i="67"/>
  <c r="C9738" i="67"/>
  <c r="C9739" i="67"/>
  <c r="C9740" i="67"/>
  <c r="C9741" i="67"/>
  <c r="C9742" i="67"/>
  <c r="C9640" i="67"/>
  <c r="G8798" i="2"/>
  <c r="G8754" i="2"/>
  <c r="G8710" i="2"/>
  <c r="G8666" i="2"/>
  <c r="G8622" i="2"/>
  <c r="G8578" i="2"/>
  <c r="G8534" i="2"/>
  <c r="G8490" i="2"/>
  <c r="G8446" i="2"/>
  <c r="G8402" i="2"/>
  <c r="G8358" i="2"/>
  <c r="G8314" i="2"/>
  <c r="G8270" i="2"/>
  <c r="G8226" i="2"/>
  <c r="G8182" i="2"/>
  <c r="G8138" i="2"/>
  <c r="G8094" i="2"/>
  <c r="G8050" i="2"/>
  <c r="G8006" i="2"/>
  <c r="G7962" i="2"/>
  <c r="G7918" i="2"/>
  <c r="G7874" i="2"/>
  <c r="G7830" i="2"/>
  <c r="G7786" i="2"/>
  <c r="G7742" i="2"/>
  <c r="G7698" i="2"/>
  <c r="G7654" i="2"/>
  <c r="G7610" i="2"/>
  <c r="G7566" i="2"/>
  <c r="G7522" i="2"/>
  <c r="G7478" i="2"/>
  <c r="G7434" i="2"/>
  <c r="G7390" i="2"/>
  <c r="G7346" i="2"/>
  <c r="G7302" i="2"/>
  <c r="G7258" i="2"/>
  <c r="G7214" i="2"/>
  <c r="G7170" i="2"/>
  <c r="G7126" i="2"/>
  <c r="G7082" i="2"/>
  <c r="G7038" i="2"/>
  <c r="G6994" i="2"/>
  <c r="G6950" i="2"/>
  <c r="G6906" i="2"/>
  <c r="G6862" i="2"/>
  <c r="G6818" i="2"/>
  <c r="G6774" i="2"/>
  <c r="G6730" i="2"/>
  <c r="G6686" i="2"/>
  <c r="G6642" i="2"/>
  <c r="G6598" i="2"/>
  <c r="G6554" i="2"/>
  <c r="G6510" i="2"/>
  <c r="G6466" i="2"/>
  <c r="G6422" i="2"/>
  <c r="G6378" i="2"/>
  <c r="G6334" i="2"/>
  <c r="G6290" i="2"/>
  <c r="G6246" i="2"/>
  <c r="G6202" i="2"/>
  <c r="G6158" i="2"/>
  <c r="G6114" i="2"/>
  <c r="G6070" i="2"/>
  <c r="G6026" i="2"/>
  <c r="G5982" i="2"/>
  <c r="G5938" i="2"/>
  <c r="G5894" i="2"/>
  <c r="G5850" i="2"/>
  <c r="G5806" i="2"/>
  <c r="G5762" i="2"/>
  <c r="G5718" i="2"/>
  <c r="G5674" i="2"/>
  <c r="G5630" i="2"/>
  <c r="G5586" i="2"/>
  <c r="G5542" i="2"/>
  <c r="G5498" i="2"/>
  <c r="G5454" i="2"/>
  <c r="G5410" i="2"/>
  <c r="G5366" i="2"/>
  <c r="G5322" i="2"/>
  <c r="G5278" i="2"/>
  <c r="G5234" i="2"/>
  <c r="G5190" i="2"/>
  <c r="G5146" i="2"/>
  <c r="G5102" i="2"/>
  <c r="G5058" i="2"/>
  <c r="G5014" i="2"/>
  <c r="G4970" i="2"/>
  <c r="G4926" i="2"/>
  <c r="G4882" i="2"/>
  <c r="G4838" i="2"/>
  <c r="G4794" i="2"/>
  <c r="G4750" i="2"/>
  <c r="G4706" i="2"/>
  <c r="G4662" i="2"/>
  <c r="G4618" i="2"/>
  <c r="G4574" i="2"/>
  <c r="G4530" i="2"/>
  <c r="G4486" i="2"/>
  <c r="G4442" i="2"/>
  <c r="G4398" i="2"/>
  <c r="G4354" i="2"/>
  <c r="G4310" i="2"/>
  <c r="G4266" i="2"/>
  <c r="G4222" i="2"/>
  <c r="G4178" i="2"/>
  <c r="G4134" i="2"/>
  <c r="G4090" i="2"/>
  <c r="G4046" i="2"/>
  <c r="G4002" i="2"/>
  <c r="G3958" i="2"/>
  <c r="G3914" i="2"/>
  <c r="G3870" i="2"/>
  <c r="G3826" i="2"/>
  <c r="G3782" i="2"/>
  <c r="G3738" i="2"/>
  <c r="G3694" i="2"/>
  <c r="G3650" i="2"/>
  <c r="G3606" i="2"/>
  <c r="G3562" i="2"/>
  <c r="G3518" i="2"/>
  <c r="G3474" i="2"/>
  <c r="G3430" i="2"/>
  <c r="G3386" i="2"/>
  <c r="G3342" i="2"/>
  <c r="G3298" i="2"/>
  <c r="G3254" i="2"/>
  <c r="G3210" i="2"/>
  <c r="G3166" i="2"/>
  <c r="G3122" i="2"/>
  <c r="G3078" i="2"/>
  <c r="G3034" i="2"/>
  <c r="G2990" i="2"/>
  <c r="G2946" i="2"/>
  <c r="G2902" i="2"/>
  <c r="G2858" i="2"/>
  <c r="G2814" i="2"/>
  <c r="G2770" i="2"/>
  <c r="G2726" i="2"/>
  <c r="G2682" i="2"/>
  <c r="G2638" i="2"/>
  <c r="G2594" i="2"/>
  <c r="G2550" i="2"/>
  <c r="G2506" i="2"/>
  <c r="G2462" i="2"/>
  <c r="G2418" i="2"/>
  <c r="G2374" i="2"/>
  <c r="G2330" i="2"/>
  <c r="G2286" i="2"/>
  <c r="G2242" i="2"/>
  <c r="G2198" i="2"/>
  <c r="G2154" i="2"/>
  <c r="G2110" i="2"/>
  <c r="G2066" i="2"/>
  <c r="G2022" i="2"/>
  <c r="G1978" i="2"/>
  <c r="G1934" i="2"/>
  <c r="G1890" i="2"/>
  <c r="G1846" i="2"/>
  <c r="G1802" i="2"/>
  <c r="G1758" i="2"/>
  <c r="G1714" i="2"/>
  <c r="G1670" i="2"/>
  <c r="G1626" i="2"/>
  <c r="G1582" i="2"/>
  <c r="G1538" i="2"/>
  <c r="G1494" i="2"/>
  <c r="G1450" i="2"/>
  <c r="G1406" i="2"/>
  <c r="G1362" i="2"/>
  <c r="G1318" i="2"/>
  <c r="G1274" i="2"/>
  <c r="G1230" i="2"/>
  <c r="G1186" i="2"/>
  <c r="G1142" i="2"/>
  <c r="G1098" i="2"/>
  <c r="G1054" i="2"/>
  <c r="G1010" i="2"/>
  <c r="G966" i="2"/>
  <c r="G922" i="2"/>
  <c r="G878" i="2"/>
  <c r="G834" i="2"/>
  <c r="G790" i="2"/>
  <c r="G746" i="2"/>
  <c r="G702" i="2"/>
  <c r="G658" i="2"/>
  <c r="G614" i="2"/>
  <c r="G570" i="2"/>
  <c r="G526" i="2"/>
  <c r="G482" i="2"/>
  <c r="G438" i="2"/>
  <c r="G394" i="2"/>
  <c r="G350" i="2"/>
  <c r="G306" i="2"/>
  <c r="G262" i="2"/>
  <c r="G218" i="2"/>
  <c r="G174" i="2"/>
  <c r="G130" i="2"/>
  <c r="G86" i="2"/>
  <c r="G42" i="2"/>
  <c r="Q8798" i="2"/>
  <c r="O8798" i="2"/>
  <c r="M8798" i="2"/>
  <c r="K8798" i="2"/>
  <c r="Q8754" i="2"/>
  <c r="O8754" i="2"/>
  <c r="M8754" i="2"/>
  <c r="K8754" i="2"/>
  <c r="Q8710" i="2"/>
  <c r="O8710" i="2"/>
  <c r="M8710" i="2"/>
  <c r="K8710" i="2"/>
  <c r="Q8666" i="2"/>
  <c r="O8666" i="2"/>
  <c r="M8666" i="2"/>
  <c r="K8666" i="2"/>
  <c r="Q8622" i="2"/>
  <c r="O8622" i="2"/>
  <c r="M8622" i="2"/>
  <c r="K8622" i="2"/>
  <c r="Q8578" i="2"/>
  <c r="O8578" i="2"/>
  <c r="M8578" i="2"/>
  <c r="K8578" i="2"/>
  <c r="Q8534" i="2"/>
  <c r="O8534" i="2"/>
  <c r="M8534" i="2"/>
  <c r="K8534" i="2"/>
  <c r="Q8490" i="2"/>
  <c r="O8490" i="2"/>
  <c r="M8490" i="2"/>
  <c r="K8490" i="2"/>
  <c r="Q8446" i="2"/>
  <c r="O8446" i="2"/>
  <c r="M8446" i="2"/>
  <c r="K8446" i="2"/>
  <c r="Q8402" i="2"/>
  <c r="O8402" i="2"/>
  <c r="M8402" i="2"/>
  <c r="K8402" i="2"/>
  <c r="Q8358" i="2"/>
  <c r="O8358" i="2"/>
  <c r="M8358" i="2"/>
  <c r="K8358" i="2"/>
  <c r="Q8314" i="2"/>
  <c r="O8314" i="2"/>
  <c r="M8314" i="2"/>
  <c r="K8314" i="2"/>
  <c r="Q8270" i="2"/>
  <c r="O8270" i="2"/>
  <c r="M8270" i="2"/>
  <c r="K8270" i="2"/>
  <c r="Q8226" i="2"/>
  <c r="O8226" i="2"/>
  <c r="M8226" i="2"/>
  <c r="K8226" i="2"/>
  <c r="Q8182" i="2"/>
  <c r="O8182" i="2"/>
  <c r="M8182" i="2"/>
  <c r="K8182" i="2"/>
  <c r="Q8138" i="2"/>
  <c r="O8138" i="2"/>
  <c r="M8138" i="2"/>
  <c r="K8138" i="2"/>
  <c r="Q8094" i="2"/>
  <c r="O8094" i="2"/>
  <c r="M8094" i="2"/>
  <c r="K8094" i="2"/>
  <c r="Q8050" i="2"/>
  <c r="O8050" i="2"/>
  <c r="M8050" i="2"/>
  <c r="K8050" i="2"/>
  <c r="Q8006" i="2"/>
  <c r="O8006" i="2"/>
  <c r="M8006" i="2"/>
  <c r="K8006" i="2"/>
  <c r="Q7962" i="2"/>
  <c r="O7962" i="2"/>
  <c r="M7962" i="2"/>
  <c r="K7962" i="2"/>
  <c r="Q7918" i="2"/>
  <c r="O7918" i="2"/>
  <c r="M7918" i="2"/>
  <c r="K7918" i="2"/>
  <c r="Q7874" i="2"/>
  <c r="O7874" i="2"/>
  <c r="M7874" i="2"/>
  <c r="K7874" i="2"/>
  <c r="Q7830" i="2"/>
  <c r="O7830" i="2"/>
  <c r="M7830" i="2"/>
  <c r="K7830" i="2"/>
  <c r="Q7786" i="2"/>
  <c r="O7786" i="2"/>
  <c r="M7786" i="2"/>
  <c r="K7786" i="2"/>
  <c r="Q7742" i="2"/>
  <c r="O7742" i="2"/>
  <c r="M7742" i="2"/>
  <c r="K7742" i="2"/>
  <c r="Q7698" i="2"/>
  <c r="O7698" i="2"/>
  <c r="M7698" i="2"/>
  <c r="K7698" i="2"/>
  <c r="Q7654" i="2"/>
  <c r="O7654" i="2"/>
  <c r="M7654" i="2"/>
  <c r="K7654" i="2"/>
  <c r="Q7610" i="2"/>
  <c r="O7610" i="2"/>
  <c r="M7610" i="2"/>
  <c r="K7610" i="2"/>
  <c r="Q7566" i="2"/>
  <c r="O7566" i="2"/>
  <c r="M7566" i="2"/>
  <c r="K7566" i="2"/>
  <c r="Q7522" i="2"/>
  <c r="O7522" i="2"/>
  <c r="M7522" i="2"/>
  <c r="K7522" i="2"/>
  <c r="Q7478" i="2"/>
  <c r="O7478" i="2"/>
  <c r="M7478" i="2"/>
  <c r="K7478" i="2"/>
  <c r="Q7434" i="2"/>
  <c r="O7434" i="2"/>
  <c r="M7434" i="2"/>
  <c r="K7434" i="2"/>
  <c r="Q7390" i="2"/>
  <c r="O7390" i="2"/>
  <c r="M7390" i="2"/>
  <c r="K7390" i="2"/>
  <c r="Q7346" i="2"/>
  <c r="O7346" i="2"/>
  <c r="M7346" i="2"/>
  <c r="K7346" i="2"/>
  <c r="Q7302" i="2"/>
  <c r="O7302" i="2"/>
  <c r="M7302" i="2"/>
  <c r="K7302" i="2"/>
  <c r="Q7258" i="2"/>
  <c r="O7258" i="2"/>
  <c r="M7258" i="2"/>
  <c r="K7258" i="2"/>
  <c r="Q7214" i="2"/>
  <c r="O7214" i="2"/>
  <c r="M7214" i="2"/>
  <c r="K7214" i="2"/>
  <c r="Q7170" i="2"/>
  <c r="O7170" i="2"/>
  <c r="M7170" i="2"/>
  <c r="K7170" i="2"/>
  <c r="Q7126" i="2"/>
  <c r="O7126" i="2"/>
  <c r="M7126" i="2"/>
  <c r="K7126" i="2"/>
  <c r="Q7082" i="2"/>
  <c r="O7082" i="2"/>
  <c r="M7082" i="2"/>
  <c r="K7082" i="2"/>
  <c r="Q7038" i="2"/>
  <c r="O7038" i="2"/>
  <c r="M7038" i="2"/>
  <c r="K7038" i="2"/>
  <c r="Q6994" i="2"/>
  <c r="O6994" i="2"/>
  <c r="M6994" i="2"/>
  <c r="K6994" i="2"/>
  <c r="Q6950" i="2"/>
  <c r="O6950" i="2"/>
  <c r="M6950" i="2"/>
  <c r="K6950" i="2"/>
  <c r="Q6906" i="2"/>
  <c r="O6906" i="2"/>
  <c r="M6906" i="2"/>
  <c r="K6906" i="2"/>
  <c r="Q6862" i="2"/>
  <c r="O6862" i="2"/>
  <c r="M6862" i="2"/>
  <c r="K6862" i="2"/>
  <c r="Q6818" i="2"/>
  <c r="O6818" i="2"/>
  <c r="M6818" i="2"/>
  <c r="K6818" i="2"/>
  <c r="Q6774" i="2"/>
  <c r="O6774" i="2"/>
  <c r="M6774" i="2"/>
  <c r="K6774" i="2"/>
  <c r="Q6730" i="2"/>
  <c r="O6730" i="2"/>
  <c r="M6730" i="2"/>
  <c r="K6730" i="2"/>
  <c r="Q6686" i="2"/>
  <c r="O6686" i="2"/>
  <c r="M6686" i="2"/>
  <c r="K6686" i="2"/>
  <c r="Q6642" i="2"/>
  <c r="O6642" i="2"/>
  <c r="M6642" i="2"/>
  <c r="K6642" i="2"/>
  <c r="Q6598" i="2"/>
  <c r="O6598" i="2"/>
  <c r="M6598" i="2"/>
  <c r="K6598" i="2"/>
  <c r="Q6554" i="2"/>
  <c r="O6554" i="2"/>
  <c r="M6554" i="2"/>
  <c r="K6554" i="2"/>
  <c r="Q6510" i="2"/>
  <c r="O6510" i="2"/>
  <c r="M6510" i="2"/>
  <c r="K6510" i="2"/>
  <c r="Q6466" i="2"/>
  <c r="O6466" i="2"/>
  <c r="M6466" i="2"/>
  <c r="K6466" i="2"/>
  <c r="Q6422" i="2"/>
  <c r="O6422" i="2"/>
  <c r="M6422" i="2"/>
  <c r="K6422" i="2"/>
  <c r="Q6378" i="2"/>
  <c r="O6378" i="2"/>
  <c r="M6378" i="2"/>
  <c r="K6378" i="2"/>
  <c r="Q6334" i="2"/>
  <c r="O6334" i="2"/>
  <c r="M6334" i="2"/>
  <c r="K6334" i="2"/>
  <c r="Q6290" i="2"/>
  <c r="O6290" i="2"/>
  <c r="M6290" i="2"/>
  <c r="K6290" i="2"/>
  <c r="Q6246" i="2"/>
  <c r="O6246" i="2"/>
  <c r="M6246" i="2"/>
  <c r="K6246" i="2"/>
  <c r="Q6202" i="2"/>
  <c r="O6202" i="2"/>
  <c r="M6202" i="2"/>
  <c r="K6202" i="2"/>
  <c r="Q6158" i="2"/>
  <c r="O6158" i="2"/>
  <c r="M6158" i="2"/>
  <c r="K6158" i="2"/>
  <c r="Q6114" i="2"/>
  <c r="O6114" i="2"/>
  <c r="M6114" i="2"/>
  <c r="K6114" i="2"/>
  <c r="Q6070" i="2"/>
  <c r="O6070" i="2"/>
  <c r="M6070" i="2"/>
  <c r="K6070" i="2"/>
  <c r="Q6026" i="2"/>
  <c r="O6026" i="2"/>
  <c r="M6026" i="2"/>
  <c r="K6026" i="2"/>
  <c r="Q5982" i="2"/>
  <c r="O5982" i="2"/>
  <c r="M5982" i="2"/>
  <c r="K5982" i="2"/>
  <c r="Q5938" i="2"/>
  <c r="O5938" i="2"/>
  <c r="M5938" i="2"/>
  <c r="K5938" i="2"/>
  <c r="Q5894" i="2"/>
  <c r="O5894" i="2"/>
  <c r="M5894" i="2"/>
  <c r="K5894" i="2"/>
  <c r="Q5850" i="2"/>
  <c r="O5850" i="2"/>
  <c r="M5850" i="2"/>
  <c r="K5850" i="2"/>
  <c r="Q5806" i="2"/>
  <c r="O5806" i="2"/>
  <c r="M5806" i="2"/>
  <c r="K5806" i="2"/>
  <c r="Q5762" i="2"/>
  <c r="O5762" i="2"/>
  <c r="M5762" i="2"/>
  <c r="K5762" i="2"/>
  <c r="Q5718" i="2"/>
  <c r="O5718" i="2"/>
  <c r="M5718" i="2"/>
  <c r="K5718" i="2"/>
  <c r="Q5674" i="2"/>
  <c r="O5674" i="2"/>
  <c r="M5674" i="2"/>
  <c r="K5674" i="2"/>
  <c r="Q5630" i="2"/>
  <c r="O5630" i="2"/>
  <c r="M5630" i="2"/>
  <c r="K5630" i="2"/>
  <c r="Q5586" i="2"/>
  <c r="O5586" i="2"/>
  <c r="M5586" i="2"/>
  <c r="K5586" i="2"/>
  <c r="Q5542" i="2"/>
  <c r="O5542" i="2"/>
  <c r="M5542" i="2"/>
  <c r="K5542" i="2"/>
  <c r="Q5498" i="2"/>
  <c r="O5498" i="2"/>
  <c r="M5498" i="2"/>
  <c r="K5498" i="2"/>
  <c r="Q5454" i="2"/>
  <c r="O5454" i="2"/>
  <c r="M5454" i="2"/>
  <c r="K5454" i="2"/>
  <c r="Q5410" i="2"/>
  <c r="O5410" i="2"/>
  <c r="M5410" i="2"/>
  <c r="K5410" i="2"/>
  <c r="Q5366" i="2"/>
  <c r="O5366" i="2"/>
  <c r="M5366" i="2"/>
  <c r="K5366" i="2"/>
  <c r="Q5322" i="2"/>
  <c r="O5322" i="2"/>
  <c r="M5322" i="2"/>
  <c r="K5322" i="2"/>
  <c r="Q5278" i="2"/>
  <c r="O5278" i="2"/>
  <c r="M5278" i="2"/>
  <c r="K5278" i="2"/>
  <c r="Q5234" i="2"/>
  <c r="O5234" i="2"/>
  <c r="M5234" i="2"/>
  <c r="K5234" i="2"/>
  <c r="Q5190" i="2"/>
  <c r="O5190" i="2"/>
  <c r="M5190" i="2"/>
  <c r="K5190" i="2"/>
  <c r="Q5146" i="2"/>
  <c r="O5146" i="2"/>
  <c r="M5146" i="2"/>
  <c r="K5146" i="2"/>
  <c r="Q5102" i="2"/>
  <c r="O5102" i="2"/>
  <c r="M5102" i="2"/>
  <c r="K5102" i="2"/>
  <c r="Q5058" i="2"/>
  <c r="O5058" i="2"/>
  <c r="M5058" i="2"/>
  <c r="K5058" i="2"/>
  <c r="Q5014" i="2"/>
  <c r="O5014" i="2"/>
  <c r="M5014" i="2"/>
  <c r="K5014" i="2"/>
  <c r="Q4970" i="2"/>
  <c r="O4970" i="2"/>
  <c r="M4970" i="2"/>
  <c r="K4970" i="2"/>
  <c r="Q4926" i="2"/>
  <c r="O4926" i="2"/>
  <c r="M4926" i="2"/>
  <c r="K4926" i="2"/>
  <c r="Q4882" i="2"/>
  <c r="O4882" i="2"/>
  <c r="M4882" i="2"/>
  <c r="K4882" i="2"/>
  <c r="Q4838" i="2"/>
  <c r="O4838" i="2"/>
  <c r="M4838" i="2"/>
  <c r="K4838" i="2"/>
  <c r="Q4794" i="2"/>
  <c r="O4794" i="2"/>
  <c r="M4794" i="2"/>
  <c r="K4794" i="2"/>
  <c r="Q4750" i="2"/>
  <c r="O4750" i="2"/>
  <c r="M4750" i="2"/>
  <c r="K4750" i="2"/>
  <c r="Q4706" i="2"/>
  <c r="O4706" i="2"/>
  <c r="M4706" i="2"/>
  <c r="K4706" i="2"/>
  <c r="Q4662" i="2"/>
  <c r="O4662" i="2"/>
  <c r="M4662" i="2"/>
  <c r="K4662" i="2"/>
  <c r="Q4618" i="2"/>
  <c r="O4618" i="2"/>
  <c r="M4618" i="2"/>
  <c r="K4618" i="2"/>
  <c r="Q4574" i="2"/>
  <c r="O4574" i="2"/>
  <c r="M4574" i="2"/>
  <c r="K4574" i="2"/>
  <c r="Q4530" i="2"/>
  <c r="O4530" i="2"/>
  <c r="M4530" i="2"/>
  <c r="K4530" i="2"/>
  <c r="Q4486" i="2"/>
  <c r="O4486" i="2"/>
  <c r="M4486" i="2"/>
  <c r="K4486" i="2"/>
  <c r="Q4442" i="2"/>
  <c r="O4442" i="2"/>
  <c r="M4442" i="2"/>
  <c r="K4442" i="2"/>
  <c r="Q4398" i="2"/>
  <c r="O4398" i="2"/>
  <c r="M4398" i="2"/>
  <c r="K4398" i="2"/>
  <c r="Q4354" i="2"/>
  <c r="O4354" i="2"/>
  <c r="M4354" i="2"/>
  <c r="K4354" i="2"/>
  <c r="Q4310" i="2"/>
  <c r="O4310" i="2"/>
  <c r="M4310" i="2"/>
  <c r="K4310" i="2"/>
  <c r="Q4266" i="2"/>
  <c r="O4266" i="2"/>
  <c r="M4266" i="2"/>
  <c r="K4266" i="2"/>
  <c r="Q4222" i="2"/>
  <c r="O4222" i="2"/>
  <c r="M4222" i="2"/>
  <c r="K4222" i="2"/>
  <c r="Q4178" i="2"/>
  <c r="O4178" i="2"/>
  <c r="M4178" i="2"/>
  <c r="K4178" i="2"/>
  <c r="Q4134" i="2"/>
  <c r="O4134" i="2"/>
  <c r="M4134" i="2"/>
  <c r="K4134" i="2"/>
  <c r="Q4090" i="2"/>
  <c r="O4090" i="2"/>
  <c r="M4090" i="2"/>
  <c r="K4090" i="2"/>
  <c r="Q4046" i="2"/>
  <c r="O4046" i="2"/>
  <c r="M4046" i="2"/>
  <c r="K4046" i="2"/>
  <c r="Q4002" i="2"/>
  <c r="O4002" i="2"/>
  <c r="M4002" i="2"/>
  <c r="K4002" i="2"/>
  <c r="Q3958" i="2"/>
  <c r="O3958" i="2"/>
  <c r="M3958" i="2"/>
  <c r="K3958" i="2"/>
  <c r="Q3914" i="2"/>
  <c r="O3914" i="2"/>
  <c r="M3914" i="2"/>
  <c r="K3914" i="2"/>
  <c r="Q3870" i="2"/>
  <c r="O3870" i="2"/>
  <c r="M3870" i="2"/>
  <c r="K3870" i="2"/>
  <c r="Q3826" i="2"/>
  <c r="O3826" i="2"/>
  <c r="M3826" i="2"/>
  <c r="K3826" i="2"/>
  <c r="Q3782" i="2"/>
  <c r="O3782" i="2"/>
  <c r="M3782" i="2"/>
  <c r="K3782" i="2"/>
  <c r="Q3738" i="2"/>
  <c r="O3738" i="2"/>
  <c r="M3738" i="2"/>
  <c r="K3738" i="2"/>
  <c r="Q3694" i="2"/>
  <c r="O3694" i="2"/>
  <c r="M3694" i="2"/>
  <c r="K3694" i="2"/>
  <c r="Q3650" i="2"/>
  <c r="O3650" i="2"/>
  <c r="M3650" i="2"/>
  <c r="K3650" i="2"/>
  <c r="Q3606" i="2"/>
  <c r="O3606" i="2"/>
  <c r="M3606" i="2"/>
  <c r="K3606" i="2"/>
  <c r="Q3562" i="2"/>
  <c r="O3562" i="2"/>
  <c r="M3562" i="2"/>
  <c r="K3562" i="2"/>
  <c r="Q3518" i="2"/>
  <c r="O3518" i="2"/>
  <c r="M3518" i="2"/>
  <c r="K3518" i="2"/>
  <c r="Q3474" i="2"/>
  <c r="O3474" i="2"/>
  <c r="M3474" i="2"/>
  <c r="K3474" i="2"/>
  <c r="Q3430" i="2"/>
  <c r="O3430" i="2"/>
  <c r="M3430" i="2"/>
  <c r="K3430" i="2"/>
  <c r="Q3386" i="2"/>
  <c r="O3386" i="2"/>
  <c r="M3386" i="2"/>
  <c r="K3386" i="2"/>
  <c r="Q3342" i="2"/>
  <c r="O3342" i="2"/>
  <c r="M3342" i="2"/>
  <c r="K3342" i="2"/>
  <c r="Q3298" i="2"/>
  <c r="O3298" i="2"/>
  <c r="M3298" i="2"/>
  <c r="K3298" i="2"/>
  <c r="Q3254" i="2"/>
  <c r="O3254" i="2"/>
  <c r="M3254" i="2"/>
  <c r="K3254" i="2"/>
  <c r="Q3210" i="2"/>
  <c r="O3210" i="2"/>
  <c r="M3210" i="2"/>
  <c r="K3210" i="2"/>
  <c r="Q3166" i="2"/>
  <c r="O3166" i="2"/>
  <c r="M3166" i="2"/>
  <c r="K3166" i="2"/>
  <c r="Q3122" i="2"/>
  <c r="O3122" i="2"/>
  <c r="M3122" i="2"/>
  <c r="K3122" i="2"/>
  <c r="Q3078" i="2"/>
  <c r="O3078" i="2"/>
  <c r="M3078" i="2"/>
  <c r="K3078" i="2"/>
  <c r="Q3034" i="2"/>
  <c r="O3034" i="2"/>
  <c r="M3034" i="2"/>
  <c r="K3034" i="2"/>
  <c r="Q2990" i="2"/>
  <c r="O2990" i="2"/>
  <c r="M2990" i="2"/>
  <c r="K2990" i="2"/>
  <c r="Q2946" i="2"/>
  <c r="O2946" i="2"/>
  <c r="M2946" i="2"/>
  <c r="K2946" i="2"/>
  <c r="Q2902" i="2"/>
  <c r="O2902" i="2"/>
  <c r="M2902" i="2"/>
  <c r="K2902" i="2"/>
  <c r="Q2858" i="2"/>
  <c r="O2858" i="2"/>
  <c r="M2858" i="2"/>
  <c r="K2858" i="2"/>
  <c r="Q2814" i="2"/>
  <c r="O2814" i="2"/>
  <c r="M2814" i="2"/>
  <c r="K2814" i="2"/>
  <c r="Q2770" i="2"/>
  <c r="O2770" i="2"/>
  <c r="M2770" i="2"/>
  <c r="K2770" i="2"/>
  <c r="Q2726" i="2"/>
  <c r="O2726" i="2"/>
  <c r="M2726" i="2"/>
  <c r="K2726" i="2"/>
  <c r="Q2682" i="2"/>
  <c r="O2682" i="2"/>
  <c r="M2682" i="2"/>
  <c r="K2682" i="2"/>
  <c r="Q2638" i="2"/>
  <c r="O2638" i="2"/>
  <c r="M2638" i="2"/>
  <c r="K2638" i="2"/>
  <c r="Q2594" i="2"/>
  <c r="O2594" i="2"/>
  <c r="M2594" i="2"/>
  <c r="K2594" i="2"/>
  <c r="Q2550" i="2"/>
  <c r="O2550" i="2"/>
  <c r="M2550" i="2"/>
  <c r="K2550" i="2"/>
  <c r="Q2506" i="2"/>
  <c r="O2506" i="2"/>
  <c r="M2506" i="2"/>
  <c r="K2506" i="2"/>
  <c r="Q2462" i="2"/>
  <c r="O2462" i="2"/>
  <c r="M2462" i="2"/>
  <c r="K2462" i="2"/>
  <c r="Q2418" i="2"/>
  <c r="O2418" i="2"/>
  <c r="M2418" i="2"/>
  <c r="K2418" i="2"/>
  <c r="Q2374" i="2"/>
  <c r="O2374" i="2"/>
  <c r="M2374" i="2"/>
  <c r="K2374" i="2"/>
  <c r="Q2330" i="2"/>
  <c r="O2330" i="2"/>
  <c r="M2330" i="2"/>
  <c r="K2330" i="2"/>
  <c r="Q2286" i="2"/>
  <c r="O2286" i="2"/>
  <c r="M2286" i="2"/>
  <c r="K2286" i="2"/>
  <c r="Q2242" i="2"/>
  <c r="O2242" i="2"/>
  <c r="M2242" i="2"/>
  <c r="K2242" i="2"/>
  <c r="Q2198" i="2"/>
  <c r="O2198" i="2"/>
  <c r="M2198" i="2"/>
  <c r="K2198" i="2"/>
  <c r="Q2154" i="2"/>
  <c r="O2154" i="2"/>
  <c r="M2154" i="2"/>
  <c r="K2154" i="2"/>
  <c r="Q2110" i="2"/>
  <c r="O2110" i="2"/>
  <c r="M2110" i="2"/>
  <c r="K2110" i="2"/>
  <c r="Q2066" i="2"/>
  <c r="O2066" i="2"/>
  <c r="M2066" i="2"/>
  <c r="K2066" i="2"/>
  <c r="Q2022" i="2"/>
  <c r="O2022" i="2"/>
  <c r="M2022" i="2"/>
  <c r="K2022" i="2"/>
  <c r="Q1978" i="2"/>
  <c r="O1978" i="2"/>
  <c r="M1978" i="2"/>
  <c r="K1978" i="2"/>
  <c r="Q1934" i="2"/>
  <c r="O1934" i="2"/>
  <c r="M1934" i="2"/>
  <c r="K1934" i="2"/>
  <c r="Q1890" i="2"/>
  <c r="O1890" i="2"/>
  <c r="M1890" i="2"/>
  <c r="K1890" i="2"/>
  <c r="Q1846" i="2"/>
  <c r="O1846" i="2"/>
  <c r="M1846" i="2"/>
  <c r="K1846" i="2"/>
  <c r="Q1802" i="2"/>
  <c r="O1802" i="2"/>
  <c r="M1802" i="2"/>
  <c r="K1802" i="2"/>
  <c r="Q1758" i="2"/>
  <c r="O1758" i="2"/>
  <c r="M1758" i="2"/>
  <c r="K1758" i="2"/>
  <c r="Q1714" i="2"/>
  <c r="O1714" i="2"/>
  <c r="M1714" i="2"/>
  <c r="K1714" i="2"/>
  <c r="Q1670" i="2"/>
  <c r="O1670" i="2"/>
  <c r="M1670" i="2"/>
  <c r="K1670" i="2"/>
  <c r="Q1626" i="2"/>
  <c r="O1626" i="2"/>
  <c r="M1626" i="2"/>
  <c r="K1626" i="2"/>
  <c r="Q1582" i="2"/>
  <c r="O1582" i="2"/>
  <c r="M1582" i="2"/>
  <c r="K1582" i="2"/>
  <c r="Q1538" i="2"/>
  <c r="O1538" i="2"/>
  <c r="M1538" i="2"/>
  <c r="K1538" i="2"/>
  <c r="Q1494" i="2"/>
  <c r="O1494" i="2"/>
  <c r="M1494" i="2"/>
  <c r="K1494" i="2"/>
  <c r="Q1450" i="2"/>
  <c r="O1450" i="2"/>
  <c r="M1450" i="2"/>
  <c r="K1450" i="2"/>
  <c r="Q1406" i="2"/>
  <c r="O1406" i="2"/>
  <c r="M1406" i="2"/>
  <c r="K1406" i="2"/>
  <c r="Q1362" i="2"/>
  <c r="O1362" i="2"/>
  <c r="M1362" i="2"/>
  <c r="K1362" i="2"/>
  <c r="Q1318" i="2"/>
  <c r="O1318" i="2"/>
  <c r="M1318" i="2"/>
  <c r="K1318" i="2"/>
  <c r="Q1274" i="2"/>
  <c r="O1274" i="2"/>
  <c r="M1274" i="2"/>
  <c r="K1274" i="2"/>
  <c r="Q1230" i="2"/>
  <c r="O1230" i="2"/>
  <c r="M1230" i="2"/>
  <c r="K1230" i="2"/>
  <c r="Q1186" i="2"/>
  <c r="O1186" i="2"/>
  <c r="M1186" i="2"/>
  <c r="K1186" i="2"/>
  <c r="Q1142" i="2"/>
  <c r="O1142" i="2"/>
  <c r="M1142" i="2"/>
  <c r="K1142" i="2"/>
  <c r="Q1098" i="2"/>
  <c r="O1098" i="2"/>
  <c r="M1098" i="2"/>
  <c r="K1098" i="2"/>
  <c r="Q1054" i="2"/>
  <c r="O1054" i="2"/>
  <c r="M1054" i="2"/>
  <c r="K1054" i="2"/>
  <c r="Q1010" i="2"/>
  <c r="O1010" i="2"/>
  <c r="M1010" i="2"/>
  <c r="K1010" i="2"/>
  <c r="Q966" i="2"/>
  <c r="O966" i="2"/>
  <c r="M966" i="2"/>
  <c r="K966" i="2"/>
  <c r="Q922" i="2"/>
  <c r="O922" i="2"/>
  <c r="M922" i="2"/>
  <c r="K922" i="2"/>
  <c r="Q878" i="2"/>
  <c r="O878" i="2"/>
  <c r="M878" i="2"/>
  <c r="K878" i="2"/>
  <c r="Q834" i="2"/>
  <c r="O834" i="2"/>
  <c r="M834" i="2"/>
  <c r="K834" i="2"/>
  <c r="Q790" i="2"/>
  <c r="O790" i="2"/>
  <c r="M790" i="2"/>
  <c r="K790" i="2"/>
  <c r="Q746" i="2"/>
  <c r="O746" i="2"/>
  <c r="M746" i="2"/>
  <c r="K746" i="2"/>
  <c r="Q702" i="2"/>
  <c r="O702" i="2"/>
  <c r="M702" i="2"/>
  <c r="K702" i="2"/>
  <c r="Q658" i="2"/>
  <c r="O658" i="2"/>
  <c r="M658" i="2"/>
  <c r="K658" i="2"/>
  <c r="Q614" i="2"/>
  <c r="O614" i="2"/>
  <c r="M614" i="2"/>
  <c r="K614" i="2"/>
  <c r="Q570" i="2"/>
  <c r="O570" i="2"/>
  <c r="M570" i="2"/>
  <c r="K570" i="2"/>
  <c r="Q526" i="2"/>
  <c r="O526" i="2"/>
  <c r="M526" i="2"/>
  <c r="K526" i="2"/>
  <c r="Q482" i="2"/>
  <c r="O482" i="2"/>
  <c r="M482" i="2"/>
  <c r="K482" i="2"/>
  <c r="Q438" i="2"/>
  <c r="O438" i="2"/>
  <c r="M438" i="2"/>
  <c r="K438" i="2"/>
  <c r="Q394" i="2"/>
  <c r="O394" i="2"/>
  <c r="M394" i="2"/>
  <c r="K394" i="2"/>
  <c r="Q350" i="2"/>
  <c r="O350" i="2"/>
  <c r="M350" i="2"/>
  <c r="K350" i="2"/>
  <c r="Q306" i="2"/>
  <c r="O306" i="2"/>
  <c r="M306" i="2"/>
  <c r="K306" i="2"/>
  <c r="Q262" i="2"/>
  <c r="O262" i="2"/>
  <c r="M262" i="2"/>
  <c r="K262" i="2"/>
  <c r="Q218" i="2"/>
  <c r="O218" i="2"/>
  <c r="M218" i="2"/>
  <c r="K218" i="2"/>
  <c r="Q174" i="2"/>
  <c r="O174" i="2"/>
  <c r="M174" i="2"/>
  <c r="K174" i="2"/>
  <c r="Q130" i="2"/>
  <c r="O130" i="2"/>
  <c r="M130" i="2"/>
  <c r="K130" i="2"/>
  <c r="Q86" i="2"/>
  <c r="O86" i="2"/>
  <c r="M86" i="2"/>
  <c r="K86" i="2"/>
  <c r="K42" i="2" l="1"/>
  <c r="G8778" i="2"/>
  <c r="L8778" i="2" s="1"/>
  <c r="D8778" i="2" s="1"/>
  <c r="C8994" i="67" s="1"/>
  <c r="G8734" i="2"/>
  <c r="L8734" i="2" s="1"/>
  <c r="D8734" i="2" s="1"/>
  <c r="C8950" i="67" s="1"/>
  <c r="G8690" i="2"/>
  <c r="L8690" i="2" s="1"/>
  <c r="D8690" i="2" s="1"/>
  <c r="C8906" i="67" s="1"/>
  <c r="G8646" i="2"/>
  <c r="L8646" i="2" s="1"/>
  <c r="D8646" i="2" s="1"/>
  <c r="C8862" i="67" s="1"/>
  <c r="G8602" i="2"/>
  <c r="L8602" i="2" s="1"/>
  <c r="D8602" i="2" s="1"/>
  <c r="C8818" i="67" s="1"/>
  <c r="G8558" i="2"/>
  <c r="L8558" i="2" s="1"/>
  <c r="D8558" i="2" s="1"/>
  <c r="C8774" i="67" s="1"/>
  <c r="G8514" i="2"/>
  <c r="L8514" i="2" s="1"/>
  <c r="D8514" i="2" s="1"/>
  <c r="C8730" i="67" s="1"/>
  <c r="G8470" i="2"/>
  <c r="L8470" i="2" s="1"/>
  <c r="D8470" i="2" s="1"/>
  <c r="C8686" i="67" s="1"/>
  <c r="G8426" i="2"/>
  <c r="L8426" i="2" s="1"/>
  <c r="D8426" i="2" s="1"/>
  <c r="C8642" i="67" s="1"/>
  <c r="G8382" i="2"/>
  <c r="L8382" i="2" s="1"/>
  <c r="D8382" i="2" s="1"/>
  <c r="C8598" i="67" s="1"/>
  <c r="G8338" i="2"/>
  <c r="L8338" i="2" s="1"/>
  <c r="D8338" i="2" s="1"/>
  <c r="C8554" i="67" s="1"/>
  <c r="G8294" i="2"/>
  <c r="L8294" i="2" s="1"/>
  <c r="D8294" i="2" s="1"/>
  <c r="C8510" i="67" s="1"/>
  <c r="G8250" i="2"/>
  <c r="L8250" i="2" s="1"/>
  <c r="D8250" i="2" s="1"/>
  <c r="C8466" i="67" s="1"/>
  <c r="G8206" i="2"/>
  <c r="L8206" i="2" s="1"/>
  <c r="D8206" i="2" s="1"/>
  <c r="C8422" i="67" s="1"/>
  <c r="G8162" i="2"/>
  <c r="L8162" i="2" s="1"/>
  <c r="D8162" i="2" s="1"/>
  <c r="C8378" i="67" s="1"/>
  <c r="G8118" i="2"/>
  <c r="L8118" i="2" s="1"/>
  <c r="D8118" i="2" s="1"/>
  <c r="C8334" i="67" s="1"/>
  <c r="G8074" i="2"/>
  <c r="L8074" i="2" s="1"/>
  <c r="D8074" i="2" s="1"/>
  <c r="C8290" i="67" s="1"/>
  <c r="G8030" i="2"/>
  <c r="L8030" i="2" s="1"/>
  <c r="D8030" i="2" s="1"/>
  <c r="C8246" i="67" s="1"/>
  <c r="G7986" i="2"/>
  <c r="L7986" i="2" s="1"/>
  <c r="D7986" i="2" s="1"/>
  <c r="C8202" i="67" s="1"/>
  <c r="G7942" i="2"/>
  <c r="L7942" i="2" s="1"/>
  <c r="D7942" i="2" s="1"/>
  <c r="C8158" i="67" s="1"/>
  <c r="G7898" i="2"/>
  <c r="L7898" i="2" s="1"/>
  <c r="D7898" i="2" s="1"/>
  <c r="C8114" i="67" s="1"/>
  <c r="G7854" i="2"/>
  <c r="L7854" i="2" s="1"/>
  <c r="D7854" i="2" s="1"/>
  <c r="C8070" i="67" s="1"/>
  <c r="G7810" i="2"/>
  <c r="L7810" i="2" s="1"/>
  <c r="D7810" i="2" s="1"/>
  <c r="C8026" i="67" s="1"/>
  <c r="G7766" i="2"/>
  <c r="L7766" i="2" s="1"/>
  <c r="D7766" i="2" s="1"/>
  <c r="C7982" i="67" s="1"/>
  <c r="G7722" i="2"/>
  <c r="L7722" i="2" s="1"/>
  <c r="D7722" i="2" s="1"/>
  <c r="C7938" i="67" s="1"/>
  <c r="G7678" i="2"/>
  <c r="L7678" i="2" s="1"/>
  <c r="D7678" i="2" s="1"/>
  <c r="C7894" i="67" s="1"/>
  <c r="G7634" i="2"/>
  <c r="L7634" i="2" s="1"/>
  <c r="D7634" i="2" s="1"/>
  <c r="C7850" i="67" s="1"/>
  <c r="G7590" i="2"/>
  <c r="L7590" i="2" s="1"/>
  <c r="D7590" i="2" s="1"/>
  <c r="C7806" i="67" s="1"/>
  <c r="G7546" i="2"/>
  <c r="L7546" i="2" s="1"/>
  <c r="D7546" i="2" s="1"/>
  <c r="C7762" i="67" s="1"/>
  <c r="G7502" i="2"/>
  <c r="L7502" i="2" s="1"/>
  <c r="D7502" i="2" s="1"/>
  <c r="C7718" i="67" s="1"/>
  <c r="G7458" i="2"/>
  <c r="L7458" i="2" s="1"/>
  <c r="D7458" i="2" s="1"/>
  <c r="C7674" i="67" s="1"/>
  <c r="G7414" i="2"/>
  <c r="L7414" i="2" s="1"/>
  <c r="D7414" i="2" s="1"/>
  <c r="C7630" i="67" s="1"/>
  <c r="G7370" i="2"/>
  <c r="L7370" i="2" s="1"/>
  <c r="D7370" i="2" s="1"/>
  <c r="C7586" i="67" s="1"/>
  <c r="G7326" i="2"/>
  <c r="L7326" i="2" s="1"/>
  <c r="D7326" i="2" s="1"/>
  <c r="C7542" i="67" s="1"/>
  <c r="G7282" i="2"/>
  <c r="L7282" i="2" s="1"/>
  <c r="D7282" i="2" s="1"/>
  <c r="C7498" i="67" s="1"/>
  <c r="G7238" i="2"/>
  <c r="L7238" i="2" s="1"/>
  <c r="D7238" i="2" s="1"/>
  <c r="C7454" i="67" s="1"/>
  <c r="G7194" i="2"/>
  <c r="L7194" i="2" s="1"/>
  <c r="D7194" i="2" s="1"/>
  <c r="C7410" i="67" s="1"/>
  <c r="G7150" i="2"/>
  <c r="L7150" i="2" s="1"/>
  <c r="D7150" i="2" s="1"/>
  <c r="C7366" i="67" s="1"/>
  <c r="G7106" i="2"/>
  <c r="L7106" i="2" s="1"/>
  <c r="D7106" i="2" s="1"/>
  <c r="C7322" i="67" s="1"/>
  <c r="G7062" i="2"/>
  <c r="L7062" i="2" s="1"/>
  <c r="D7062" i="2" s="1"/>
  <c r="C7278" i="67" s="1"/>
  <c r="G7018" i="2"/>
  <c r="L7018" i="2" s="1"/>
  <c r="D7018" i="2" s="1"/>
  <c r="C7234" i="67" s="1"/>
  <c r="G6974" i="2"/>
  <c r="L6974" i="2" s="1"/>
  <c r="D6974" i="2" s="1"/>
  <c r="C7190" i="67" s="1"/>
  <c r="G6930" i="2"/>
  <c r="L6930" i="2" s="1"/>
  <c r="D6930" i="2" s="1"/>
  <c r="C7146" i="67" s="1"/>
  <c r="G6886" i="2"/>
  <c r="L6886" i="2" s="1"/>
  <c r="D6886" i="2" s="1"/>
  <c r="C7102" i="67" s="1"/>
  <c r="G6842" i="2"/>
  <c r="L6842" i="2" s="1"/>
  <c r="D6842" i="2" s="1"/>
  <c r="C7058" i="67" s="1"/>
  <c r="G6798" i="2"/>
  <c r="L6798" i="2" s="1"/>
  <c r="D6798" i="2" s="1"/>
  <c r="C7014" i="67" s="1"/>
  <c r="G6754" i="2"/>
  <c r="L6754" i="2" s="1"/>
  <c r="D6754" i="2" s="1"/>
  <c r="C6970" i="67" s="1"/>
  <c r="G6710" i="2"/>
  <c r="L6710" i="2" s="1"/>
  <c r="D6710" i="2" s="1"/>
  <c r="C6926" i="67" s="1"/>
  <c r="G6666" i="2"/>
  <c r="L6666" i="2" s="1"/>
  <c r="D6666" i="2" s="1"/>
  <c r="C6882" i="67" s="1"/>
  <c r="G6622" i="2"/>
  <c r="L6622" i="2" s="1"/>
  <c r="D6622" i="2" s="1"/>
  <c r="C6838" i="67" s="1"/>
  <c r="G6578" i="2"/>
  <c r="L6578" i="2" s="1"/>
  <c r="D6578" i="2" s="1"/>
  <c r="C6794" i="67" s="1"/>
  <c r="G6534" i="2"/>
  <c r="L6534" i="2" s="1"/>
  <c r="D6534" i="2" s="1"/>
  <c r="C6750" i="67" s="1"/>
  <c r="G6490" i="2"/>
  <c r="L6490" i="2" s="1"/>
  <c r="D6490" i="2" s="1"/>
  <c r="C6706" i="67" s="1"/>
  <c r="G6446" i="2"/>
  <c r="L6446" i="2" s="1"/>
  <c r="D6446" i="2" s="1"/>
  <c r="C6662" i="67" s="1"/>
  <c r="G6402" i="2"/>
  <c r="L6402" i="2" s="1"/>
  <c r="D6402" i="2" s="1"/>
  <c r="C6618" i="67" s="1"/>
  <c r="G6358" i="2"/>
  <c r="L6358" i="2" s="1"/>
  <c r="D6358" i="2" s="1"/>
  <c r="C6574" i="67" s="1"/>
  <c r="G6314" i="2"/>
  <c r="L6314" i="2" s="1"/>
  <c r="D6314" i="2" s="1"/>
  <c r="C6530" i="67" s="1"/>
  <c r="G6270" i="2"/>
  <c r="L6270" i="2" s="1"/>
  <c r="D6270" i="2" s="1"/>
  <c r="C6486" i="67" s="1"/>
  <c r="G6226" i="2"/>
  <c r="L6226" i="2" s="1"/>
  <c r="D6226" i="2" s="1"/>
  <c r="C6442" i="67" s="1"/>
  <c r="G6182" i="2"/>
  <c r="L6182" i="2" s="1"/>
  <c r="D6182" i="2" s="1"/>
  <c r="C6398" i="67" s="1"/>
  <c r="G6138" i="2"/>
  <c r="L6138" i="2" s="1"/>
  <c r="D6138" i="2" s="1"/>
  <c r="C6354" i="67" s="1"/>
  <c r="G6094" i="2"/>
  <c r="L6094" i="2" s="1"/>
  <c r="D6094" i="2" s="1"/>
  <c r="C6310" i="67" s="1"/>
  <c r="G6050" i="2"/>
  <c r="L6050" i="2" s="1"/>
  <c r="D6050" i="2" s="1"/>
  <c r="C6266" i="67" s="1"/>
  <c r="G6006" i="2"/>
  <c r="L6006" i="2" s="1"/>
  <c r="D6006" i="2" s="1"/>
  <c r="C6222" i="67" s="1"/>
  <c r="G5962" i="2"/>
  <c r="L5962" i="2" s="1"/>
  <c r="D5962" i="2" s="1"/>
  <c r="C6178" i="67" s="1"/>
  <c r="G5918" i="2"/>
  <c r="L5918" i="2" s="1"/>
  <c r="D5918" i="2" s="1"/>
  <c r="C6134" i="67" s="1"/>
  <c r="G5874" i="2"/>
  <c r="L5874" i="2" s="1"/>
  <c r="D5874" i="2" s="1"/>
  <c r="C6090" i="67" s="1"/>
  <c r="G5830" i="2"/>
  <c r="L5830" i="2" s="1"/>
  <c r="D5830" i="2" s="1"/>
  <c r="C6046" i="67" s="1"/>
  <c r="G5786" i="2"/>
  <c r="L5786" i="2" s="1"/>
  <c r="D5786" i="2" s="1"/>
  <c r="C6002" i="67" s="1"/>
  <c r="G5742" i="2"/>
  <c r="L5742" i="2" s="1"/>
  <c r="D5742" i="2" s="1"/>
  <c r="C5958" i="67" s="1"/>
  <c r="G5698" i="2"/>
  <c r="L5698" i="2" s="1"/>
  <c r="D5698" i="2" s="1"/>
  <c r="C5914" i="67" s="1"/>
  <c r="G5654" i="2"/>
  <c r="L5654" i="2" s="1"/>
  <c r="D5654" i="2" s="1"/>
  <c r="C5870" i="67" s="1"/>
  <c r="G5610" i="2"/>
  <c r="L5610" i="2" s="1"/>
  <c r="D5610" i="2" s="1"/>
  <c r="C5826" i="67" s="1"/>
  <c r="G5566" i="2"/>
  <c r="L5566" i="2" s="1"/>
  <c r="D5566" i="2" s="1"/>
  <c r="C5782" i="67" s="1"/>
  <c r="G5522" i="2"/>
  <c r="L5522" i="2" s="1"/>
  <c r="D5522" i="2" s="1"/>
  <c r="C5738" i="67" s="1"/>
  <c r="G5478" i="2"/>
  <c r="L5478" i="2" s="1"/>
  <c r="D5478" i="2" s="1"/>
  <c r="C5694" i="67" s="1"/>
  <c r="G5434" i="2"/>
  <c r="L5434" i="2" s="1"/>
  <c r="D5434" i="2" s="1"/>
  <c r="C5650" i="67" s="1"/>
  <c r="G5390" i="2"/>
  <c r="L5390" i="2" s="1"/>
  <c r="D5390" i="2" s="1"/>
  <c r="C5606" i="67" s="1"/>
  <c r="G5346" i="2"/>
  <c r="L5346" i="2" s="1"/>
  <c r="D5346" i="2" s="1"/>
  <c r="C5562" i="67" s="1"/>
  <c r="G5302" i="2"/>
  <c r="L5302" i="2" s="1"/>
  <c r="D5302" i="2" s="1"/>
  <c r="C5518" i="67" s="1"/>
  <c r="G5258" i="2"/>
  <c r="L5258" i="2" s="1"/>
  <c r="D5258" i="2" s="1"/>
  <c r="C5474" i="67" s="1"/>
  <c r="G5214" i="2"/>
  <c r="L5214" i="2" s="1"/>
  <c r="D5214" i="2" s="1"/>
  <c r="C5430" i="67" s="1"/>
  <c r="G5170" i="2"/>
  <c r="L5170" i="2" s="1"/>
  <c r="D5170" i="2" s="1"/>
  <c r="C5386" i="67" s="1"/>
  <c r="G5126" i="2"/>
  <c r="L5126" i="2" s="1"/>
  <c r="D5126" i="2" s="1"/>
  <c r="C5342" i="67" s="1"/>
  <c r="G5082" i="2"/>
  <c r="L5082" i="2" s="1"/>
  <c r="D5082" i="2" s="1"/>
  <c r="C5298" i="67" s="1"/>
  <c r="G5038" i="2"/>
  <c r="L5038" i="2" s="1"/>
  <c r="D5038" i="2" s="1"/>
  <c r="C5254" i="67" s="1"/>
  <c r="G4994" i="2"/>
  <c r="L4994" i="2" s="1"/>
  <c r="D4994" i="2" s="1"/>
  <c r="C5210" i="67" s="1"/>
  <c r="G4950" i="2"/>
  <c r="L4950" i="2" s="1"/>
  <c r="D4950" i="2" s="1"/>
  <c r="C5166" i="67" s="1"/>
  <c r="G4906" i="2"/>
  <c r="L4906" i="2" s="1"/>
  <c r="D4906" i="2" s="1"/>
  <c r="C5122" i="67" s="1"/>
  <c r="G4862" i="2"/>
  <c r="L4862" i="2" s="1"/>
  <c r="D4862" i="2" s="1"/>
  <c r="C5078" i="67" s="1"/>
  <c r="G4818" i="2"/>
  <c r="L4818" i="2" s="1"/>
  <c r="D4818" i="2" s="1"/>
  <c r="C5034" i="67" s="1"/>
  <c r="G4774" i="2"/>
  <c r="L4774" i="2" s="1"/>
  <c r="D4774" i="2" s="1"/>
  <c r="C4990" i="67" s="1"/>
  <c r="G4730" i="2"/>
  <c r="L4730" i="2" s="1"/>
  <c r="D4730" i="2" s="1"/>
  <c r="C4946" i="67" s="1"/>
  <c r="G4686" i="2"/>
  <c r="L4686" i="2" s="1"/>
  <c r="D4686" i="2" s="1"/>
  <c r="C4902" i="67" s="1"/>
  <c r="G4642" i="2"/>
  <c r="L4642" i="2" s="1"/>
  <c r="D4642" i="2" s="1"/>
  <c r="C4858" i="67" s="1"/>
  <c r="G4598" i="2"/>
  <c r="L4598" i="2" s="1"/>
  <c r="D4598" i="2" s="1"/>
  <c r="C4814" i="67" s="1"/>
  <c r="G4554" i="2"/>
  <c r="L4554" i="2" s="1"/>
  <c r="D4554" i="2" s="1"/>
  <c r="C4770" i="67" s="1"/>
  <c r="G4510" i="2"/>
  <c r="L4510" i="2" s="1"/>
  <c r="D4510" i="2" s="1"/>
  <c r="C4726" i="67" s="1"/>
  <c r="G4466" i="2"/>
  <c r="L4466" i="2" s="1"/>
  <c r="D4466" i="2" s="1"/>
  <c r="C4682" i="67" s="1"/>
  <c r="G4422" i="2"/>
  <c r="L4422" i="2" s="1"/>
  <c r="D4422" i="2" s="1"/>
  <c r="C4638" i="67" s="1"/>
  <c r="G4378" i="2"/>
  <c r="L4378" i="2" s="1"/>
  <c r="D4378" i="2" s="1"/>
  <c r="C4594" i="67" s="1"/>
  <c r="G4334" i="2"/>
  <c r="L4334" i="2" s="1"/>
  <c r="D4334" i="2" s="1"/>
  <c r="C4550" i="67" s="1"/>
  <c r="G4290" i="2"/>
  <c r="L4290" i="2" s="1"/>
  <c r="D4290" i="2" s="1"/>
  <c r="C4506" i="67" s="1"/>
  <c r="G4246" i="2"/>
  <c r="L4246" i="2" s="1"/>
  <c r="D4246" i="2" s="1"/>
  <c r="C4462" i="67" s="1"/>
  <c r="G4202" i="2"/>
  <c r="L4202" i="2" s="1"/>
  <c r="D4202" i="2" s="1"/>
  <c r="C4418" i="67" s="1"/>
  <c r="G4158" i="2"/>
  <c r="L4158" i="2" s="1"/>
  <c r="D4158" i="2" s="1"/>
  <c r="C4374" i="67" s="1"/>
  <c r="G4114" i="2"/>
  <c r="L4114" i="2" s="1"/>
  <c r="D4114" i="2" s="1"/>
  <c r="C4330" i="67" s="1"/>
  <c r="G4070" i="2"/>
  <c r="L4070" i="2" s="1"/>
  <c r="D4070" i="2" s="1"/>
  <c r="C4286" i="67" s="1"/>
  <c r="G4026" i="2"/>
  <c r="L4026" i="2" s="1"/>
  <c r="D4026" i="2" s="1"/>
  <c r="C4242" i="67" s="1"/>
  <c r="G3982" i="2"/>
  <c r="L3982" i="2" s="1"/>
  <c r="D3982" i="2" s="1"/>
  <c r="C4198" i="67" s="1"/>
  <c r="G3938" i="2"/>
  <c r="L3938" i="2" s="1"/>
  <c r="D3938" i="2" s="1"/>
  <c r="C4154" i="67" s="1"/>
  <c r="G3894" i="2"/>
  <c r="L3894" i="2" s="1"/>
  <c r="D3894" i="2" s="1"/>
  <c r="C4110" i="67" s="1"/>
  <c r="G3850" i="2"/>
  <c r="L3850" i="2" s="1"/>
  <c r="D3850" i="2" s="1"/>
  <c r="C4066" i="67" s="1"/>
  <c r="G3806" i="2"/>
  <c r="L3806" i="2" s="1"/>
  <c r="D3806" i="2" s="1"/>
  <c r="C4022" i="67" s="1"/>
  <c r="G3762" i="2"/>
  <c r="L3762" i="2" s="1"/>
  <c r="D3762" i="2" s="1"/>
  <c r="C3978" i="67" s="1"/>
  <c r="G3718" i="2"/>
  <c r="L3718" i="2" s="1"/>
  <c r="D3718" i="2" s="1"/>
  <c r="C3934" i="67" s="1"/>
  <c r="G3674" i="2"/>
  <c r="L3674" i="2" s="1"/>
  <c r="D3674" i="2" s="1"/>
  <c r="C3890" i="67" s="1"/>
  <c r="G3630" i="2"/>
  <c r="L3630" i="2" s="1"/>
  <c r="D3630" i="2" s="1"/>
  <c r="C3846" i="67" s="1"/>
  <c r="G3586" i="2"/>
  <c r="L3586" i="2" s="1"/>
  <c r="D3586" i="2" s="1"/>
  <c r="C3802" i="67" s="1"/>
  <c r="G3542" i="2"/>
  <c r="L3542" i="2" s="1"/>
  <c r="D3542" i="2" s="1"/>
  <c r="C3758" i="67" s="1"/>
  <c r="G3498" i="2"/>
  <c r="L3498" i="2" s="1"/>
  <c r="D3498" i="2" s="1"/>
  <c r="C3714" i="67" s="1"/>
  <c r="G3454" i="2"/>
  <c r="L3454" i="2" s="1"/>
  <c r="D3454" i="2" s="1"/>
  <c r="C3670" i="67" s="1"/>
  <c r="G3410" i="2"/>
  <c r="L3410" i="2" s="1"/>
  <c r="D3410" i="2" s="1"/>
  <c r="C3626" i="67" s="1"/>
  <c r="G3366" i="2"/>
  <c r="L3366" i="2" s="1"/>
  <c r="D3366" i="2" s="1"/>
  <c r="C3582" i="67" s="1"/>
  <c r="G3322" i="2"/>
  <c r="L3322" i="2" s="1"/>
  <c r="D3322" i="2" s="1"/>
  <c r="C3538" i="67" s="1"/>
  <c r="G3278" i="2"/>
  <c r="L3278" i="2" s="1"/>
  <c r="D3278" i="2" s="1"/>
  <c r="C3494" i="67" s="1"/>
  <c r="G3234" i="2"/>
  <c r="L3234" i="2" s="1"/>
  <c r="D3234" i="2" s="1"/>
  <c r="C3450" i="67" s="1"/>
  <c r="G3190" i="2"/>
  <c r="L3190" i="2" s="1"/>
  <c r="D3190" i="2" s="1"/>
  <c r="C3406" i="67" s="1"/>
  <c r="G3146" i="2"/>
  <c r="L3146" i="2" s="1"/>
  <c r="D3146" i="2" s="1"/>
  <c r="C3362" i="67" s="1"/>
  <c r="G3102" i="2"/>
  <c r="L3102" i="2" s="1"/>
  <c r="D3102" i="2" s="1"/>
  <c r="C3318" i="67" s="1"/>
  <c r="G3058" i="2"/>
  <c r="L3058" i="2" s="1"/>
  <c r="D3058" i="2" s="1"/>
  <c r="C3274" i="67" s="1"/>
  <c r="G3014" i="2"/>
  <c r="L3014" i="2" s="1"/>
  <c r="D3014" i="2" s="1"/>
  <c r="C3230" i="67" s="1"/>
  <c r="G2970" i="2"/>
  <c r="L2970" i="2" s="1"/>
  <c r="D2970" i="2" s="1"/>
  <c r="C3186" i="67" s="1"/>
  <c r="G2926" i="2"/>
  <c r="L2926" i="2" s="1"/>
  <c r="D2926" i="2" s="1"/>
  <c r="C3142" i="67" s="1"/>
  <c r="G2882" i="2"/>
  <c r="L2882" i="2" s="1"/>
  <c r="D2882" i="2" s="1"/>
  <c r="C3098" i="67" s="1"/>
  <c r="G2838" i="2"/>
  <c r="L2838" i="2" s="1"/>
  <c r="D2838" i="2" s="1"/>
  <c r="C3054" i="67" s="1"/>
  <c r="G2794" i="2"/>
  <c r="L2794" i="2" s="1"/>
  <c r="D2794" i="2" s="1"/>
  <c r="C3010" i="67" s="1"/>
  <c r="G2750" i="2"/>
  <c r="L2750" i="2" s="1"/>
  <c r="D2750" i="2" s="1"/>
  <c r="C2966" i="67" s="1"/>
  <c r="G2706" i="2"/>
  <c r="L2706" i="2" s="1"/>
  <c r="D2706" i="2" s="1"/>
  <c r="C2922" i="67" s="1"/>
  <c r="G2662" i="2"/>
  <c r="L2662" i="2" s="1"/>
  <c r="D2662" i="2" s="1"/>
  <c r="C2878" i="67" s="1"/>
  <c r="G2618" i="2"/>
  <c r="L2618" i="2" s="1"/>
  <c r="D2618" i="2" s="1"/>
  <c r="C2834" i="67" s="1"/>
  <c r="G2574" i="2"/>
  <c r="L2574" i="2" s="1"/>
  <c r="D2574" i="2" s="1"/>
  <c r="C2790" i="67" s="1"/>
  <c r="G2530" i="2"/>
  <c r="L2530" i="2" s="1"/>
  <c r="D2530" i="2" s="1"/>
  <c r="C2746" i="67" s="1"/>
  <c r="G2486" i="2"/>
  <c r="L2486" i="2" s="1"/>
  <c r="D2486" i="2" s="1"/>
  <c r="C2702" i="67" s="1"/>
  <c r="G2442" i="2"/>
  <c r="L2442" i="2" s="1"/>
  <c r="D2442" i="2" s="1"/>
  <c r="C2658" i="67" s="1"/>
  <c r="G2398" i="2"/>
  <c r="L2398" i="2" s="1"/>
  <c r="D2398" i="2" s="1"/>
  <c r="C2614" i="67" s="1"/>
  <c r="G2354" i="2"/>
  <c r="L2354" i="2" s="1"/>
  <c r="D2354" i="2" s="1"/>
  <c r="C2570" i="67" s="1"/>
  <c r="G2310" i="2"/>
  <c r="L2310" i="2" s="1"/>
  <c r="D2310" i="2" s="1"/>
  <c r="C2526" i="67" s="1"/>
  <c r="G2266" i="2"/>
  <c r="L2266" i="2" s="1"/>
  <c r="D2266" i="2" s="1"/>
  <c r="C2482" i="67" s="1"/>
  <c r="G2222" i="2"/>
  <c r="L2222" i="2" s="1"/>
  <c r="D2222" i="2" s="1"/>
  <c r="C2438" i="67" s="1"/>
  <c r="G2178" i="2"/>
  <c r="L2178" i="2" s="1"/>
  <c r="D2178" i="2" s="1"/>
  <c r="C2394" i="67" s="1"/>
  <c r="G2134" i="2"/>
  <c r="L2134" i="2" s="1"/>
  <c r="D2134" i="2" s="1"/>
  <c r="C2350" i="67" s="1"/>
  <c r="G2090" i="2"/>
  <c r="L2090" i="2" s="1"/>
  <c r="D2090" i="2" s="1"/>
  <c r="C2306" i="67" s="1"/>
  <c r="G2046" i="2"/>
  <c r="L2046" i="2" s="1"/>
  <c r="D2046" i="2" s="1"/>
  <c r="C2262" i="67" s="1"/>
  <c r="G2002" i="2"/>
  <c r="L2002" i="2" s="1"/>
  <c r="D2002" i="2" s="1"/>
  <c r="C2218" i="67" s="1"/>
  <c r="G1958" i="2"/>
  <c r="L1958" i="2" s="1"/>
  <c r="D1958" i="2" s="1"/>
  <c r="C2174" i="67" s="1"/>
  <c r="G1914" i="2"/>
  <c r="L1914" i="2" s="1"/>
  <c r="D1914" i="2" s="1"/>
  <c r="C2130" i="67" s="1"/>
  <c r="G1870" i="2"/>
  <c r="L1870" i="2" s="1"/>
  <c r="D1870" i="2" s="1"/>
  <c r="C2086" i="67" s="1"/>
  <c r="G1826" i="2"/>
  <c r="L1826" i="2" s="1"/>
  <c r="D1826" i="2" s="1"/>
  <c r="C2042" i="67" s="1"/>
  <c r="G1782" i="2"/>
  <c r="L1782" i="2" s="1"/>
  <c r="D1782" i="2" s="1"/>
  <c r="C1998" i="67" s="1"/>
  <c r="G1738" i="2"/>
  <c r="L1738" i="2" s="1"/>
  <c r="D1738" i="2" s="1"/>
  <c r="C1954" i="67" s="1"/>
  <c r="G1694" i="2"/>
  <c r="L1694" i="2" s="1"/>
  <c r="D1694" i="2" s="1"/>
  <c r="C1910" i="67" s="1"/>
  <c r="G1650" i="2"/>
  <c r="L1650" i="2" s="1"/>
  <c r="D1650" i="2" s="1"/>
  <c r="C1866" i="67" s="1"/>
  <c r="G1606" i="2"/>
  <c r="L1606" i="2" s="1"/>
  <c r="D1606" i="2" s="1"/>
  <c r="C1822" i="67" s="1"/>
  <c r="G1562" i="2"/>
  <c r="L1562" i="2" s="1"/>
  <c r="D1562" i="2" s="1"/>
  <c r="C1778" i="67" s="1"/>
  <c r="G1518" i="2"/>
  <c r="L1518" i="2" s="1"/>
  <c r="D1518" i="2" s="1"/>
  <c r="C1734" i="67" s="1"/>
  <c r="G1474" i="2"/>
  <c r="L1474" i="2" s="1"/>
  <c r="D1474" i="2" s="1"/>
  <c r="C1690" i="67" s="1"/>
  <c r="G1430" i="2"/>
  <c r="L1430" i="2" s="1"/>
  <c r="D1430" i="2" s="1"/>
  <c r="C1646" i="67" s="1"/>
  <c r="G1386" i="2"/>
  <c r="L1386" i="2" s="1"/>
  <c r="D1386" i="2" s="1"/>
  <c r="C1602" i="67" s="1"/>
  <c r="G1342" i="2"/>
  <c r="L1342" i="2" s="1"/>
  <c r="D1342" i="2" s="1"/>
  <c r="C1558" i="67" s="1"/>
  <c r="G1298" i="2"/>
  <c r="L1298" i="2" s="1"/>
  <c r="D1298" i="2" s="1"/>
  <c r="C1514" i="67" s="1"/>
  <c r="G1254" i="2"/>
  <c r="L1254" i="2" s="1"/>
  <c r="D1254" i="2" s="1"/>
  <c r="C1470" i="67" s="1"/>
  <c r="G1210" i="2"/>
  <c r="L1210" i="2" s="1"/>
  <c r="D1210" i="2" s="1"/>
  <c r="C1426" i="67" s="1"/>
  <c r="G1166" i="2"/>
  <c r="L1166" i="2" s="1"/>
  <c r="D1166" i="2" s="1"/>
  <c r="C1382" i="67" s="1"/>
  <c r="G1122" i="2"/>
  <c r="L1122" i="2" s="1"/>
  <c r="D1122" i="2" s="1"/>
  <c r="C1338" i="67" s="1"/>
  <c r="G1078" i="2"/>
  <c r="L1078" i="2" s="1"/>
  <c r="D1078" i="2" s="1"/>
  <c r="C1294" i="67" s="1"/>
  <c r="G1034" i="2"/>
  <c r="L1034" i="2" s="1"/>
  <c r="D1034" i="2" s="1"/>
  <c r="C1250" i="67" s="1"/>
  <c r="G990" i="2"/>
  <c r="L990" i="2" s="1"/>
  <c r="D990" i="2" s="1"/>
  <c r="C1206" i="67" s="1"/>
  <c r="G946" i="2"/>
  <c r="L946" i="2" s="1"/>
  <c r="D946" i="2" s="1"/>
  <c r="C1162" i="67" s="1"/>
  <c r="G902" i="2"/>
  <c r="L902" i="2" s="1"/>
  <c r="D902" i="2" s="1"/>
  <c r="C1118" i="67" s="1"/>
  <c r="G858" i="2"/>
  <c r="L858" i="2" s="1"/>
  <c r="D858" i="2" s="1"/>
  <c r="C1074" i="67" s="1"/>
  <c r="G814" i="2"/>
  <c r="L814" i="2" s="1"/>
  <c r="D814" i="2" s="1"/>
  <c r="C1030" i="67" s="1"/>
  <c r="G770" i="2"/>
  <c r="L770" i="2" s="1"/>
  <c r="D770" i="2" s="1"/>
  <c r="C986" i="67" s="1"/>
  <c r="G726" i="2"/>
  <c r="L726" i="2" s="1"/>
  <c r="D726" i="2" s="1"/>
  <c r="C942" i="67" s="1"/>
  <c r="G682" i="2"/>
  <c r="L682" i="2" s="1"/>
  <c r="D682" i="2" s="1"/>
  <c r="C898" i="67" s="1"/>
  <c r="G638" i="2"/>
  <c r="L638" i="2" s="1"/>
  <c r="D638" i="2" s="1"/>
  <c r="C854" i="67" s="1"/>
  <c r="G594" i="2"/>
  <c r="L594" i="2" s="1"/>
  <c r="D594" i="2" s="1"/>
  <c r="C810" i="67" s="1"/>
  <c r="G550" i="2"/>
  <c r="L550" i="2" s="1"/>
  <c r="D550" i="2" s="1"/>
  <c r="C766" i="67" s="1"/>
  <c r="G506" i="2"/>
  <c r="L506" i="2" s="1"/>
  <c r="D506" i="2" s="1"/>
  <c r="C722" i="67" s="1"/>
  <c r="G462" i="2"/>
  <c r="L462" i="2" s="1"/>
  <c r="D462" i="2" s="1"/>
  <c r="C678" i="67" s="1"/>
  <c r="G418" i="2"/>
  <c r="L418" i="2" s="1"/>
  <c r="D418" i="2" s="1"/>
  <c r="C634" i="67" s="1"/>
  <c r="G374" i="2"/>
  <c r="L374" i="2" s="1"/>
  <c r="D374" i="2" s="1"/>
  <c r="C590" i="67" s="1"/>
  <c r="G330" i="2"/>
  <c r="L330" i="2" s="1"/>
  <c r="D330" i="2" s="1"/>
  <c r="C546" i="67" s="1"/>
  <c r="G286" i="2"/>
  <c r="L286" i="2" s="1"/>
  <c r="D286" i="2" s="1"/>
  <c r="C502" i="67" s="1"/>
  <c r="G242" i="2"/>
  <c r="L242" i="2" s="1"/>
  <c r="D242" i="2" s="1"/>
  <c r="C458" i="67" s="1"/>
  <c r="G198" i="2"/>
  <c r="L198" i="2" s="1"/>
  <c r="D198" i="2" s="1"/>
  <c r="C414" i="67" s="1"/>
  <c r="G154" i="2"/>
  <c r="L154" i="2" s="1"/>
  <c r="D154" i="2" s="1"/>
  <c r="C370" i="67" s="1"/>
  <c r="G110" i="2"/>
  <c r="L110" i="2" s="1"/>
  <c r="D110" i="2" s="1"/>
  <c r="C326" i="67" s="1"/>
  <c r="G66" i="2"/>
  <c r="L66" i="2" s="1"/>
  <c r="D66" i="2" s="1"/>
  <c r="C282" i="67" s="1"/>
  <c r="H46" i="2" l="1"/>
  <c r="G22" i="2"/>
  <c r="L22" i="2" s="1"/>
  <c r="D22" i="2" s="1"/>
  <c r="C238" i="67" s="1"/>
  <c r="G67" i="31"/>
  <c r="G66" i="31"/>
  <c r="R66" i="31" s="1"/>
  <c r="D66" i="31" s="1"/>
  <c r="C67" i="67" s="1"/>
  <c r="G24" i="31"/>
  <c r="R24" i="31" s="1"/>
  <c r="D24" i="31" s="1"/>
  <c r="C25" i="67" s="1"/>
  <c r="R67" i="31" l="1"/>
  <c r="D67" i="31" s="1"/>
  <c r="C68" i="67" s="1"/>
  <c r="G8774" i="2"/>
  <c r="G8730" i="2"/>
  <c r="G8686" i="2"/>
  <c r="G8642" i="2"/>
  <c r="G8598" i="2"/>
  <c r="G8554" i="2"/>
  <c r="G8510" i="2"/>
  <c r="G8466" i="2"/>
  <c r="G8422" i="2"/>
  <c r="G8378" i="2"/>
  <c r="G8334" i="2"/>
  <c r="G8290" i="2"/>
  <c r="G8246" i="2"/>
  <c r="G8202" i="2"/>
  <c r="G8158" i="2"/>
  <c r="G8114" i="2"/>
  <c r="G8070" i="2"/>
  <c r="G8026" i="2"/>
  <c r="G7982" i="2"/>
  <c r="G7938" i="2"/>
  <c r="G7894" i="2"/>
  <c r="G7850" i="2"/>
  <c r="G7806" i="2"/>
  <c r="G7762" i="2"/>
  <c r="G7718" i="2"/>
  <c r="G7674" i="2"/>
  <c r="G7630" i="2"/>
  <c r="G7586" i="2"/>
  <c r="G7542" i="2"/>
  <c r="G7498" i="2"/>
  <c r="G7454" i="2"/>
  <c r="G7410" i="2"/>
  <c r="G7366" i="2"/>
  <c r="G7322" i="2"/>
  <c r="G7278" i="2"/>
  <c r="G7234" i="2"/>
  <c r="G7190" i="2"/>
  <c r="G7146" i="2"/>
  <c r="G7102" i="2"/>
  <c r="G7058" i="2"/>
  <c r="G7014" i="2"/>
  <c r="G6970" i="2"/>
  <c r="G6926" i="2"/>
  <c r="G6882" i="2"/>
  <c r="G6838" i="2"/>
  <c r="G6794" i="2"/>
  <c r="G6750" i="2"/>
  <c r="G6706" i="2"/>
  <c r="G6662" i="2"/>
  <c r="G6618" i="2"/>
  <c r="G6574" i="2"/>
  <c r="G6530" i="2"/>
  <c r="G6486" i="2"/>
  <c r="G6442" i="2"/>
  <c r="G6398" i="2"/>
  <c r="G6354" i="2"/>
  <c r="G6310" i="2"/>
  <c r="G6266" i="2"/>
  <c r="G6222" i="2"/>
  <c r="G6178" i="2"/>
  <c r="G6134" i="2"/>
  <c r="G6090" i="2"/>
  <c r="G6046" i="2"/>
  <c r="G6002" i="2"/>
  <c r="G5958" i="2"/>
  <c r="G5914" i="2"/>
  <c r="G5870" i="2"/>
  <c r="G5826" i="2"/>
  <c r="G5782" i="2"/>
  <c r="G5738" i="2"/>
  <c r="G5694" i="2"/>
  <c r="G5650" i="2"/>
  <c r="G5606" i="2"/>
  <c r="G5562" i="2"/>
  <c r="G5518" i="2"/>
  <c r="G5474" i="2"/>
  <c r="G5430" i="2"/>
  <c r="G5386" i="2"/>
  <c r="G5342" i="2"/>
  <c r="G5298" i="2"/>
  <c r="G5254" i="2"/>
  <c r="G5210" i="2"/>
  <c r="G5166" i="2"/>
  <c r="G5122" i="2"/>
  <c r="G5078" i="2"/>
  <c r="G5034" i="2"/>
  <c r="G4990" i="2"/>
  <c r="G4946" i="2"/>
  <c r="G4902" i="2"/>
  <c r="G4858" i="2"/>
  <c r="G4814" i="2"/>
  <c r="G4770" i="2"/>
  <c r="G4726" i="2"/>
  <c r="G4682" i="2"/>
  <c r="G4638" i="2"/>
  <c r="G4594" i="2"/>
  <c r="G4550" i="2"/>
  <c r="G4506" i="2"/>
  <c r="G4462" i="2"/>
  <c r="G4418" i="2"/>
  <c r="G4374" i="2"/>
  <c r="G4330" i="2"/>
  <c r="G4286" i="2"/>
  <c r="G4242" i="2"/>
  <c r="G4198" i="2"/>
  <c r="G4154" i="2"/>
  <c r="G4110" i="2"/>
  <c r="G4066" i="2"/>
  <c r="G4022" i="2"/>
  <c r="G3978" i="2"/>
  <c r="G3934" i="2"/>
  <c r="G3890" i="2"/>
  <c r="G3846" i="2"/>
  <c r="G3802" i="2"/>
  <c r="G3758" i="2"/>
  <c r="G3714" i="2"/>
  <c r="G3670" i="2"/>
  <c r="G3626" i="2"/>
  <c r="G3582" i="2"/>
  <c r="G3538" i="2"/>
  <c r="G3494" i="2"/>
  <c r="G3450" i="2"/>
  <c r="G3406" i="2"/>
  <c r="G3362" i="2"/>
  <c r="G3318" i="2"/>
  <c r="G3274" i="2"/>
  <c r="G3230" i="2"/>
  <c r="G3186" i="2"/>
  <c r="G3142" i="2"/>
  <c r="G3098" i="2"/>
  <c r="G3054" i="2"/>
  <c r="G3010" i="2"/>
  <c r="G2966" i="2"/>
  <c r="G2922" i="2"/>
  <c r="G2878" i="2"/>
  <c r="G2834" i="2"/>
  <c r="G2790" i="2"/>
  <c r="G2746" i="2"/>
  <c r="G2702" i="2"/>
  <c r="G2658" i="2"/>
  <c r="G2614" i="2"/>
  <c r="G2570" i="2"/>
  <c r="G2526" i="2"/>
  <c r="G2482" i="2"/>
  <c r="G2438" i="2"/>
  <c r="G2394" i="2"/>
  <c r="G2350" i="2"/>
  <c r="G2306" i="2"/>
  <c r="G2262" i="2"/>
  <c r="G2218" i="2"/>
  <c r="G2174" i="2"/>
  <c r="G2130" i="2"/>
  <c r="G2086" i="2"/>
  <c r="G2042" i="2"/>
  <c r="G1998" i="2"/>
  <c r="G1954" i="2"/>
  <c r="G1910" i="2"/>
  <c r="G1866" i="2"/>
  <c r="G1822" i="2"/>
  <c r="G1778" i="2"/>
  <c r="G1734" i="2"/>
  <c r="G1690" i="2"/>
  <c r="G1646" i="2"/>
  <c r="G1602" i="2"/>
  <c r="G1558" i="2"/>
  <c r="G1514" i="2"/>
  <c r="G1470" i="2"/>
  <c r="G1426" i="2"/>
  <c r="G1382" i="2"/>
  <c r="G1338" i="2"/>
  <c r="G1294" i="2"/>
  <c r="G1250" i="2"/>
  <c r="G1206" i="2"/>
  <c r="G1162" i="2"/>
  <c r="G1118" i="2"/>
  <c r="G1074" i="2"/>
  <c r="G1030" i="2"/>
  <c r="G986" i="2"/>
  <c r="G942" i="2"/>
  <c r="G898" i="2"/>
  <c r="G854" i="2"/>
  <c r="G810" i="2"/>
  <c r="G766" i="2"/>
  <c r="G722" i="2"/>
  <c r="G678" i="2"/>
  <c r="G634" i="2"/>
  <c r="G590" i="2"/>
  <c r="G546" i="2"/>
  <c r="G502" i="2"/>
  <c r="G458" i="2"/>
  <c r="G414" i="2"/>
  <c r="G370" i="2"/>
  <c r="G326" i="2"/>
  <c r="G282" i="2"/>
  <c r="G238" i="2"/>
  <c r="G194" i="2"/>
  <c r="G150" i="2"/>
  <c r="G106" i="2"/>
  <c r="G62" i="2"/>
  <c r="G18" i="2"/>
  <c r="G62" i="31"/>
  <c r="G20" i="31"/>
  <c r="G8773" i="2"/>
  <c r="R8773" i="2" s="1"/>
  <c r="D8773" i="2" s="1"/>
  <c r="C8989" i="67" s="1"/>
  <c r="G8729" i="2"/>
  <c r="R8729" i="2" s="1"/>
  <c r="D8729" i="2" s="1"/>
  <c r="C8945" i="67" s="1"/>
  <c r="G8685" i="2"/>
  <c r="R8685" i="2" s="1"/>
  <c r="D8685" i="2" s="1"/>
  <c r="C8901" i="67" s="1"/>
  <c r="G8641" i="2"/>
  <c r="R8641" i="2" s="1"/>
  <c r="D8641" i="2" s="1"/>
  <c r="C8857" i="67" s="1"/>
  <c r="G8597" i="2"/>
  <c r="R8597" i="2" s="1"/>
  <c r="D8597" i="2" s="1"/>
  <c r="C8813" i="67" s="1"/>
  <c r="G8553" i="2"/>
  <c r="R8553" i="2" s="1"/>
  <c r="D8553" i="2" s="1"/>
  <c r="C8769" i="67" s="1"/>
  <c r="G8509" i="2"/>
  <c r="R8509" i="2" s="1"/>
  <c r="D8509" i="2" s="1"/>
  <c r="C8725" i="67" s="1"/>
  <c r="G8465" i="2"/>
  <c r="R8465" i="2" s="1"/>
  <c r="D8465" i="2" s="1"/>
  <c r="C8681" i="67" s="1"/>
  <c r="G8421" i="2"/>
  <c r="R8421" i="2" s="1"/>
  <c r="D8421" i="2" s="1"/>
  <c r="C8637" i="67" s="1"/>
  <c r="G8377" i="2"/>
  <c r="R8377" i="2" s="1"/>
  <c r="D8377" i="2" s="1"/>
  <c r="C8593" i="67" s="1"/>
  <c r="G8333" i="2"/>
  <c r="R8333" i="2" s="1"/>
  <c r="D8333" i="2" s="1"/>
  <c r="C8549" i="67" s="1"/>
  <c r="G8289" i="2"/>
  <c r="R8289" i="2" s="1"/>
  <c r="D8289" i="2" s="1"/>
  <c r="C8505" i="67" s="1"/>
  <c r="G8245" i="2"/>
  <c r="R8245" i="2" s="1"/>
  <c r="D8245" i="2" s="1"/>
  <c r="C8461" i="67" s="1"/>
  <c r="G8201" i="2"/>
  <c r="R8201" i="2" s="1"/>
  <c r="D8201" i="2" s="1"/>
  <c r="C8417" i="67" s="1"/>
  <c r="G8157" i="2"/>
  <c r="R8157" i="2" s="1"/>
  <c r="D8157" i="2" s="1"/>
  <c r="C8373" i="67" s="1"/>
  <c r="G8113" i="2"/>
  <c r="R8113" i="2" s="1"/>
  <c r="D8113" i="2" s="1"/>
  <c r="C8329" i="67" s="1"/>
  <c r="G8069" i="2"/>
  <c r="R8069" i="2" s="1"/>
  <c r="D8069" i="2" s="1"/>
  <c r="C8285" i="67" s="1"/>
  <c r="G8025" i="2"/>
  <c r="R8025" i="2" s="1"/>
  <c r="D8025" i="2" s="1"/>
  <c r="C8241" i="67" s="1"/>
  <c r="G7981" i="2"/>
  <c r="R7981" i="2" s="1"/>
  <c r="D7981" i="2" s="1"/>
  <c r="C8197" i="67" s="1"/>
  <c r="G7937" i="2"/>
  <c r="R7937" i="2" s="1"/>
  <c r="D7937" i="2" s="1"/>
  <c r="C8153" i="67" s="1"/>
  <c r="G7893" i="2"/>
  <c r="R7893" i="2" s="1"/>
  <c r="D7893" i="2" s="1"/>
  <c r="C8109" i="67" s="1"/>
  <c r="G7849" i="2"/>
  <c r="R7849" i="2" s="1"/>
  <c r="D7849" i="2" s="1"/>
  <c r="C8065" i="67" s="1"/>
  <c r="G7805" i="2"/>
  <c r="R7805" i="2" s="1"/>
  <c r="D7805" i="2" s="1"/>
  <c r="C8021" i="67" s="1"/>
  <c r="G7761" i="2"/>
  <c r="R7761" i="2" s="1"/>
  <c r="D7761" i="2" s="1"/>
  <c r="C7977" i="67" s="1"/>
  <c r="G7717" i="2"/>
  <c r="R7717" i="2" s="1"/>
  <c r="D7717" i="2" s="1"/>
  <c r="C7933" i="67" s="1"/>
  <c r="G7673" i="2"/>
  <c r="R7673" i="2" s="1"/>
  <c r="D7673" i="2" s="1"/>
  <c r="C7889" i="67" s="1"/>
  <c r="G7629" i="2"/>
  <c r="R7629" i="2" s="1"/>
  <c r="D7629" i="2" s="1"/>
  <c r="C7845" i="67" s="1"/>
  <c r="G7585" i="2"/>
  <c r="R7585" i="2" s="1"/>
  <c r="D7585" i="2" s="1"/>
  <c r="C7801" i="67" s="1"/>
  <c r="G7541" i="2"/>
  <c r="R7541" i="2" s="1"/>
  <c r="D7541" i="2" s="1"/>
  <c r="C7757" i="67" s="1"/>
  <c r="G7497" i="2"/>
  <c r="R7497" i="2" s="1"/>
  <c r="D7497" i="2" s="1"/>
  <c r="C7713" i="67" s="1"/>
  <c r="G7453" i="2"/>
  <c r="R7453" i="2" s="1"/>
  <c r="D7453" i="2" s="1"/>
  <c r="C7669" i="67" s="1"/>
  <c r="G7409" i="2"/>
  <c r="R7409" i="2" s="1"/>
  <c r="D7409" i="2" s="1"/>
  <c r="C7625" i="67" s="1"/>
  <c r="G7365" i="2"/>
  <c r="R7365" i="2" s="1"/>
  <c r="D7365" i="2" s="1"/>
  <c r="C7581" i="67" s="1"/>
  <c r="G7321" i="2"/>
  <c r="R7321" i="2" s="1"/>
  <c r="D7321" i="2" s="1"/>
  <c r="C7537" i="67" s="1"/>
  <c r="G7277" i="2"/>
  <c r="R7277" i="2" s="1"/>
  <c r="D7277" i="2" s="1"/>
  <c r="C7493" i="67" s="1"/>
  <c r="G7233" i="2"/>
  <c r="R7233" i="2" s="1"/>
  <c r="D7233" i="2" s="1"/>
  <c r="C7449" i="67" s="1"/>
  <c r="G7189" i="2"/>
  <c r="R7189" i="2" s="1"/>
  <c r="D7189" i="2" s="1"/>
  <c r="C7405" i="67" s="1"/>
  <c r="G7145" i="2"/>
  <c r="R7145" i="2" s="1"/>
  <c r="D7145" i="2" s="1"/>
  <c r="C7361" i="67" s="1"/>
  <c r="G7101" i="2"/>
  <c r="R7101" i="2" s="1"/>
  <c r="D7101" i="2" s="1"/>
  <c r="C7317" i="67" s="1"/>
  <c r="G7057" i="2"/>
  <c r="R7057" i="2" s="1"/>
  <c r="D7057" i="2" s="1"/>
  <c r="C7273" i="67" s="1"/>
  <c r="G7013" i="2"/>
  <c r="R7013" i="2" s="1"/>
  <c r="D7013" i="2" s="1"/>
  <c r="C7229" i="67" s="1"/>
  <c r="G6969" i="2"/>
  <c r="R6969" i="2" s="1"/>
  <c r="D6969" i="2" s="1"/>
  <c r="C7185" i="67" s="1"/>
  <c r="G6925" i="2"/>
  <c r="R6925" i="2" s="1"/>
  <c r="D6925" i="2" s="1"/>
  <c r="C7141" i="67" s="1"/>
  <c r="G6881" i="2"/>
  <c r="R6881" i="2" s="1"/>
  <c r="D6881" i="2" s="1"/>
  <c r="C7097" i="67" s="1"/>
  <c r="G6837" i="2"/>
  <c r="R6837" i="2" s="1"/>
  <c r="D6837" i="2" s="1"/>
  <c r="C7053" i="67" s="1"/>
  <c r="G6793" i="2"/>
  <c r="R6793" i="2" s="1"/>
  <c r="D6793" i="2" s="1"/>
  <c r="C7009" i="67" s="1"/>
  <c r="G6749" i="2"/>
  <c r="R6749" i="2" s="1"/>
  <c r="D6749" i="2" s="1"/>
  <c r="C6965" i="67" s="1"/>
  <c r="G6705" i="2"/>
  <c r="R6705" i="2" s="1"/>
  <c r="D6705" i="2" s="1"/>
  <c r="C6921" i="67" s="1"/>
  <c r="G6661" i="2"/>
  <c r="R6661" i="2" s="1"/>
  <c r="D6661" i="2" s="1"/>
  <c r="C6877" i="67" s="1"/>
  <c r="G6617" i="2"/>
  <c r="R6617" i="2" s="1"/>
  <c r="D6617" i="2" s="1"/>
  <c r="C6833" i="67" s="1"/>
  <c r="G6573" i="2"/>
  <c r="R6573" i="2" s="1"/>
  <c r="D6573" i="2" s="1"/>
  <c r="C6789" i="67" s="1"/>
  <c r="G6529" i="2"/>
  <c r="R6529" i="2" s="1"/>
  <c r="D6529" i="2" s="1"/>
  <c r="C6745" i="67" s="1"/>
  <c r="G6485" i="2"/>
  <c r="R6485" i="2" s="1"/>
  <c r="D6485" i="2" s="1"/>
  <c r="C6701" i="67" s="1"/>
  <c r="G6441" i="2"/>
  <c r="R6441" i="2" s="1"/>
  <c r="D6441" i="2" s="1"/>
  <c r="C6657" i="67" s="1"/>
  <c r="G6397" i="2"/>
  <c r="R6397" i="2" s="1"/>
  <c r="D6397" i="2" s="1"/>
  <c r="C6613" i="67" s="1"/>
  <c r="G6353" i="2"/>
  <c r="R6353" i="2" s="1"/>
  <c r="D6353" i="2" s="1"/>
  <c r="C6569" i="67" s="1"/>
  <c r="G6309" i="2"/>
  <c r="R6309" i="2" s="1"/>
  <c r="D6309" i="2" s="1"/>
  <c r="C6525" i="67" s="1"/>
  <c r="G6265" i="2"/>
  <c r="R6265" i="2" s="1"/>
  <c r="D6265" i="2" s="1"/>
  <c r="C6481" i="67" s="1"/>
  <c r="G6221" i="2"/>
  <c r="R6221" i="2" s="1"/>
  <c r="D6221" i="2" s="1"/>
  <c r="C6437" i="67" s="1"/>
  <c r="G6177" i="2"/>
  <c r="R6177" i="2" s="1"/>
  <c r="D6177" i="2" s="1"/>
  <c r="C6393" i="67" s="1"/>
  <c r="G6133" i="2"/>
  <c r="R6133" i="2" s="1"/>
  <c r="D6133" i="2" s="1"/>
  <c r="C6349" i="67" s="1"/>
  <c r="G6089" i="2"/>
  <c r="R6089" i="2" s="1"/>
  <c r="D6089" i="2" s="1"/>
  <c r="C6305" i="67" s="1"/>
  <c r="G6045" i="2"/>
  <c r="R6045" i="2" s="1"/>
  <c r="D6045" i="2" s="1"/>
  <c r="C6261" i="67" s="1"/>
  <c r="G6001" i="2"/>
  <c r="R6001" i="2" s="1"/>
  <c r="D6001" i="2" s="1"/>
  <c r="C6217" i="67" s="1"/>
  <c r="G5957" i="2"/>
  <c r="R5957" i="2" s="1"/>
  <c r="D5957" i="2" s="1"/>
  <c r="C6173" i="67" s="1"/>
  <c r="G5913" i="2"/>
  <c r="R5913" i="2" s="1"/>
  <c r="D5913" i="2" s="1"/>
  <c r="C6129" i="67" s="1"/>
  <c r="G5869" i="2"/>
  <c r="R5869" i="2" s="1"/>
  <c r="D5869" i="2" s="1"/>
  <c r="C6085" i="67" s="1"/>
  <c r="G5825" i="2"/>
  <c r="R5825" i="2" s="1"/>
  <c r="D5825" i="2" s="1"/>
  <c r="C6041" i="67" s="1"/>
  <c r="G5781" i="2"/>
  <c r="R5781" i="2" s="1"/>
  <c r="D5781" i="2" s="1"/>
  <c r="C5997" i="67" s="1"/>
  <c r="G5737" i="2"/>
  <c r="R5737" i="2" s="1"/>
  <c r="D5737" i="2" s="1"/>
  <c r="C5953" i="67" s="1"/>
  <c r="G5693" i="2"/>
  <c r="R5693" i="2" s="1"/>
  <c r="D5693" i="2" s="1"/>
  <c r="C5909" i="67" s="1"/>
  <c r="G5649" i="2"/>
  <c r="R5649" i="2" s="1"/>
  <c r="D5649" i="2" s="1"/>
  <c r="C5865" i="67" s="1"/>
  <c r="G5605" i="2"/>
  <c r="R5605" i="2" s="1"/>
  <c r="D5605" i="2" s="1"/>
  <c r="C5821" i="67" s="1"/>
  <c r="G5561" i="2"/>
  <c r="R5561" i="2" s="1"/>
  <c r="D5561" i="2" s="1"/>
  <c r="C5777" i="67" s="1"/>
  <c r="G5517" i="2"/>
  <c r="R5517" i="2" s="1"/>
  <c r="D5517" i="2" s="1"/>
  <c r="C5733" i="67" s="1"/>
  <c r="G5473" i="2"/>
  <c r="R5473" i="2" s="1"/>
  <c r="D5473" i="2" s="1"/>
  <c r="C5689" i="67" s="1"/>
  <c r="G5429" i="2"/>
  <c r="R5429" i="2" s="1"/>
  <c r="D5429" i="2" s="1"/>
  <c r="C5645" i="67" s="1"/>
  <c r="G5385" i="2"/>
  <c r="R5385" i="2" s="1"/>
  <c r="D5385" i="2" s="1"/>
  <c r="C5601" i="67" s="1"/>
  <c r="G5341" i="2"/>
  <c r="R5341" i="2" s="1"/>
  <c r="D5341" i="2" s="1"/>
  <c r="C5557" i="67" s="1"/>
  <c r="G5297" i="2"/>
  <c r="R5297" i="2" s="1"/>
  <c r="D5297" i="2" s="1"/>
  <c r="C5513" i="67" s="1"/>
  <c r="G5253" i="2"/>
  <c r="R5253" i="2" s="1"/>
  <c r="D5253" i="2" s="1"/>
  <c r="C5469" i="67" s="1"/>
  <c r="G5209" i="2"/>
  <c r="R5209" i="2" s="1"/>
  <c r="D5209" i="2" s="1"/>
  <c r="C5425" i="67" s="1"/>
  <c r="G5165" i="2"/>
  <c r="R5165" i="2" s="1"/>
  <c r="D5165" i="2" s="1"/>
  <c r="C5381" i="67" s="1"/>
  <c r="G5121" i="2"/>
  <c r="R5121" i="2" s="1"/>
  <c r="D5121" i="2" s="1"/>
  <c r="C5337" i="67" s="1"/>
  <c r="G5077" i="2"/>
  <c r="R5077" i="2" s="1"/>
  <c r="D5077" i="2" s="1"/>
  <c r="C5293" i="67" s="1"/>
  <c r="G5033" i="2"/>
  <c r="R5033" i="2" s="1"/>
  <c r="D5033" i="2" s="1"/>
  <c r="C5249" i="67" s="1"/>
  <c r="G4989" i="2"/>
  <c r="R4989" i="2" s="1"/>
  <c r="D4989" i="2" s="1"/>
  <c r="C5205" i="67" s="1"/>
  <c r="G4945" i="2"/>
  <c r="R4945" i="2" s="1"/>
  <c r="D4945" i="2" s="1"/>
  <c r="C5161" i="67" s="1"/>
  <c r="G4901" i="2"/>
  <c r="R4901" i="2" s="1"/>
  <c r="D4901" i="2" s="1"/>
  <c r="C5117" i="67" s="1"/>
  <c r="G4857" i="2"/>
  <c r="R4857" i="2" s="1"/>
  <c r="D4857" i="2" s="1"/>
  <c r="C5073" i="67" s="1"/>
  <c r="G4813" i="2"/>
  <c r="R4813" i="2" s="1"/>
  <c r="D4813" i="2" s="1"/>
  <c r="C5029" i="67" s="1"/>
  <c r="G4769" i="2"/>
  <c r="R4769" i="2" s="1"/>
  <c r="D4769" i="2" s="1"/>
  <c r="C4985" i="67" s="1"/>
  <c r="G4725" i="2"/>
  <c r="R4725" i="2" s="1"/>
  <c r="D4725" i="2" s="1"/>
  <c r="C4941" i="67" s="1"/>
  <c r="G4681" i="2"/>
  <c r="R4681" i="2" s="1"/>
  <c r="D4681" i="2" s="1"/>
  <c r="C4897" i="67" s="1"/>
  <c r="G4637" i="2"/>
  <c r="R4637" i="2" s="1"/>
  <c r="D4637" i="2" s="1"/>
  <c r="C4853" i="67" s="1"/>
  <c r="G4593" i="2"/>
  <c r="R4593" i="2" s="1"/>
  <c r="D4593" i="2" s="1"/>
  <c r="C4809" i="67" s="1"/>
  <c r="G4549" i="2"/>
  <c r="R4549" i="2" s="1"/>
  <c r="D4549" i="2" s="1"/>
  <c r="C4765" i="67" s="1"/>
  <c r="G4505" i="2"/>
  <c r="R4505" i="2" s="1"/>
  <c r="D4505" i="2" s="1"/>
  <c r="C4721" i="67" s="1"/>
  <c r="G4461" i="2"/>
  <c r="R4461" i="2" s="1"/>
  <c r="D4461" i="2" s="1"/>
  <c r="C4677" i="67" s="1"/>
  <c r="G4417" i="2"/>
  <c r="R4417" i="2" s="1"/>
  <c r="D4417" i="2" s="1"/>
  <c r="C4633" i="67" s="1"/>
  <c r="G4373" i="2"/>
  <c r="R4373" i="2" s="1"/>
  <c r="D4373" i="2" s="1"/>
  <c r="C4589" i="67" s="1"/>
  <c r="G4329" i="2"/>
  <c r="R4329" i="2" s="1"/>
  <c r="D4329" i="2" s="1"/>
  <c r="C4545" i="67" s="1"/>
  <c r="G4285" i="2"/>
  <c r="R4285" i="2" s="1"/>
  <c r="D4285" i="2" s="1"/>
  <c r="C4501" i="67" s="1"/>
  <c r="G4241" i="2"/>
  <c r="R4241" i="2" s="1"/>
  <c r="D4241" i="2" s="1"/>
  <c r="C4457" i="67" s="1"/>
  <c r="G4197" i="2"/>
  <c r="R4197" i="2" s="1"/>
  <c r="D4197" i="2" s="1"/>
  <c r="C4413" i="67" s="1"/>
  <c r="G4153" i="2"/>
  <c r="R4153" i="2" s="1"/>
  <c r="D4153" i="2" s="1"/>
  <c r="C4369" i="67" s="1"/>
  <c r="G4109" i="2"/>
  <c r="R4109" i="2" s="1"/>
  <c r="D4109" i="2" s="1"/>
  <c r="C4325" i="67" s="1"/>
  <c r="G4065" i="2"/>
  <c r="R4065" i="2" s="1"/>
  <c r="D4065" i="2" s="1"/>
  <c r="C4281" i="67" s="1"/>
  <c r="G4021" i="2"/>
  <c r="R4021" i="2" s="1"/>
  <c r="D4021" i="2" s="1"/>
  <c r="C4237" i="67" s="1"/>
  <c r="G3977" i="2"/>
  <c r="R3977" i="2" s="1"/>
  <c r="D3977" i="2" s="1"/>
  <c r="C4193" i="67" s="1"/>
  <c r="G3933" i="2"/>
  <c r="R3933" i="2" s="1"/>
  <c r="D3933" i="2" s="1"/>
  <c r="C4149" i="67" s="1"/>
  <c r="G3889" i="2"/>
  <c r="R3889" i="2" s="1"/>
  <c r="D3889" i="2" s="1"/>
  <c r="C4105" i="67" s="1"/>
  <c r="G3845" i="2"/>
  <c r="R3845" i="2" s="1"/>
  <c r="D3845" i="2" s="1"/>
  <c r="C4061" i="67" s="1"/>
  <c r="G3801" i="2"/>
  <c r="R3801" i="2" s="1"/>
  <c r="D3801" i="2" s="1"/>
  <c r="C4017" i="67" s="1"/>
  <c r="G3757" i="2"/>
  <c r="R3757" i="2" s="1"/>
  <c r="D3757" i="2" s="1"/>
  <c r="C3973" i="67" s="1"/>
  <c r="G3713" i="2"/>
  <c r="R3713" i="2" s="1"/>
  <c r="D3713" i="2" s="1"/>
  <c r="C3929" i="67" s="1"/>
  <c r="G3669" i="2"/>
  <c r="R3669" i="2" s="1"/>
  <c r="D3669" i="2" s="1"/>
  <c r="C3885" i="67" s="1"/>
  <c r="G3625" i="2"/>
  <c r="R3625" i="2" s="1"/>
  <c r="D3625" i="2" s="1"/>
  <c r="C3841" i="67" s="1"/>
  <c r="G3581" i="2"/>
  <c r="R3581" i="2" s="1"/>
  <c r="D3581" i="2" s="1"/>
  <c r="C3797" i="67" s="1"/>
  <c r="G3537" i="2"/>
  <c r="R3537" i="2" s="1"/>
  <c r="D3537" i="2" s="1"/>
  <c r="C3753" i="67" s="1"/>
  <c r="G3493" i="2"/>
  <c r="R3493" i="2" s="1"/>
  <c r="D3493" i="2" s="1"/>
  <c r="C3709" i="67" s="1"/>
  <c r="G3449" i="2"/>
  <c r="R3449" i="2" s="1"/>
  <c r="D3449" i="2" s="1"/>
  <c r="C3665" i="67" s="1"/>
  <c r="G3405" i="2"/>
  <c r="R3405" i="2" s="1"/>
  <c r="D3405" i="2" s="1"/>
  <c r="C3621" i="67" s="1"/>
  <c r="G3361" i="2"/>
  <c r="R3361" i="2" s="1"/>
  <c r="D3361" i="2" s="1"/>
  <c r="C3577" i="67" s="1"/>
  <c r="G3317" i="2"/>
  <c r="R3317" i="2" s="1"/>
  <c r="D3317" i="2" s="1"/>
  <c r="C3533" i="67" s="1"/>
  <c r="G3273" i="2"/>
  <c r="R3273" i="2" s="1"/>
  <c r="D3273" i="2" s="1"/>
  <c r="C3489" i="67" s="1"/>
  <c r="G3229" i="2"/>
  <c r="R3229" i="2" s="1"/>
  <c r="D3229" i="2" s="1"/>
  <c r="C3445" i="67" s="1"/>
  <c r="G3185" i="2"/>
  <c r="R3185" i="2" s="1"/>
  <c r="D3185" i="2" s="1"/>
  <c r="C3401" i="67" s="1"/>
  <c r="G3141" i="2"/>
  <c r="R3141" i="2" s="1"/>
  <c r="D3141" i="2" s="1"/>
  <c r="C3357" i="67" s="1"/>
  <c r="G3097" i="2"/>
  <c r="R3097" i="2" s="1"/>
  <c r="D3097" i="2" s="1"/>
  <c r="C3313" i="67" s="1"/>
  <c r="G3053" i="2"/>
  <c r="R3053" i="2" s="1"/>
  <c r="D3053" i="2" s="1"/>
  <c r="C3269" i="67" s="1"/>
  <c r="G3009" i="2"/>
  <c r="R3009" i="2" s="1"/>
  <c r="D3009" i="2" s="1"/>
  <c r="C3225" i="67" s="1"/>
  <c r="G2965" i="2"/>
  <c r="R2965" i="2" s="1"/>
  <c r="D2965" i="2" s="1"/>
  <c r="C3181" i="67" s="1"/>
  <c r="G2921" i="2"/>
  <c r="R2921" i="2" s="1"/>
  <c r="D2921" i="2" s="1"/>
  <c r="C3137" i="67" s="1"/>
  <c r="G2877" i="2"/>
  <c r="R2877" i="2" s="1"/>
  <c r="D2877" i="2" s="1"/>
  <c r="C3093" i="67" s="1"/>
  <c r="G2833" i="2"/>
  <c r="R2833" i="2" s="1"/>
  <c r="D2833" i="2" s="1"/>
  <c r="C3049" i="67" s="1"/>
  <c r="G2789" i="2"/>
  <c r="R2789" i="2" s="1"/>
  <c r="D2789" i="2" s="1"/>
  <c r="C3005" i="67" s="1"/>
  <c r="G2745" i="2"/>
  <c r="R2745" i="2" s="1"/>
  <c r="D2745" i="2" s="1"/>
  <c r="C2961" i="67" s="1"/>
  <c r="G2701" i="2"/>
  <c r="R2701" i="2" s="1"/>
  <c r="D2701" i="2" s="1"/>
  <c r="C2917" i="67" s="1"/>
  <c r="G2657" i="2"/>
  <c r="R2657" i="2" s="1"/>
  <c r="D2657" i="2" s="1"/>
  <c r="C2873" i="67" s="1"/>
  <c r="G2613" i="2"/>
  <c r="R2613" i="2" s="1"/>
  <c r="D2613" i="2" s="1"/>
  <c r="C2829" i="67" s="1"/>
  <c r="G2569" i="2"/>
  <c r="R2569" i="2" s="1"/>
  <c r="D2569" i="2" s="1"/>
  <c r="C2785" i="67" s="1"/>
  <c r="G2525" i="2"/>
  <c r="R2525" i="2" s="1"/>
  <c r="D2525" i="2" s="1"/>
  <c r="C2741" i="67" s="1"/>
  <c r="G2481" i="2"/>
  <c r="R2481" i="2" s="1"/>
  <c r="D2481" i="2" s="1"/>
  <c r="C2697" i="67" s="1"/>
  <c r="G2437" i="2"/>
  <c r="R2437" i="2" s="1"/>
  <c r="D2437" i="2" s="1"/>
  <c r="C2653" i="67" s="1"/>
  <c r="G2393" i="2"/>
  <c r="R2393" i="2" s="1"/>
  <c r="D2393" i="2" s="1"/>
  <c r="C2609" i="67" s="1"/>
  <c r="G2349" i="2"/>
  <c r="R2349" i="2" s="1"/>
  <c r="D2349" i="2" s="1"/>
  <c r="C2565" i="67" s="1"/>
  <c r="G2305" i="2"/>
  <c r="R2305" i="2" s="1"/>
  <c r="D2305" i="2" s="1"/>
  <c r="C2521" i="67" s="1"/>
  <c r="G2261" i="2"/>
  <c r="R2261" i="2" s="1"/>
  <c r="D2261" i="2" s="1"/>
  <c r="C2477" i="67" s="1"/>
  <c r="G2217" i="2"/>
  <c r="R2217" i="2" s="1"/>
  <c r="D2217" i="2" s="1"/>
  <c r="C2433" i="67" s="1"/>
  <c r="G2173" i="2"/>
  <c r="R2173" i="2" s="1"/>
  <c r="D2173" i="2" s="1"/>
  <c r="C2389" i="67" s="1"/>
  <c r="G2129" i="2"/>
  <c r="R2129" i="2" s="1"/>
  <c r="D2129" i="2" s="1"/>
  <c r="C2345" i="67" s="1"/>
  <c r="G2085" i="2"/>
  <c r="R2085" i="2" s="1"/>
  <c r="D2085" i="2" s="1"/>
  <c r="C2301" i="67" s="1"/>
  <c r="G2041" i="2"/>
  <c r="R2041" i="2" s="1"/>
  <c r="D2041" i="2" s="1"/>
  <c r="C2257" i="67" s="1"/>
  <c r="G1997" i="2"/>
  <c r="R1997" i="2" s="1"/>
  <c r="D1997" i="2" s="1"/>
  <c r="C2213" i="67" s="1"/>
  <c r="G1953" i="2"/>
  <c r="R1953" i="2" s="1"/>
  <c r="D1953" i="2" s="1"/>
  <c r="C2169" i="67" s="1"/>
  <c r="G1909" i="2"/>
  <c r="R1909" i="2" s="1"/>
  <c r="D1909" i="2" s="1"/>
  <c r="C2125" i="67" s="1"/>
  <c r="G1865" i="2"/>
  <c r="R1865" i="2" s="1"/>
  <c r="D1865" i="2" s="1"/>
  <c r="C2081" i="67" s="1"/>
  <c r="G1821" i="2"/>
  <c r="R1821" i="2" s="1"/>
  <c r="D1821" i="2" s="1"/>
  <c r="C2037" i="67" s="1"/>
  <c r="G1777" i="2"/>
  <c r="R1777" i="2" s="1"/>
  <c r="D1777" i="2" s="1"/>
  <c r="C1993" i="67" s="1"/>
  <c r="G1733" i="2"/>
  <c r="R1733" i="2" s="1"/>
  <c r="D1733" i="2" s="1"/>
  <c r="C1949" i="67" s="1"/>
  <c r="G1689" i="2"/>
  <c r="R1689" i="2" s="1"/>
  <c r="D1689" i="2" s="1"/>
  <c r="C1905" i="67" s="1"/>
  <c r="G1645" i="2"/>
  <c r="R1645" i="2" s="1"/>
  <c r="D1645" i="2" s="1"/>
  <c r="C1861" i="67" s="1"/>
  <c r="G1601" i="2"/>
  <c r="R1601" i="2" s="1"/>
  <c r="D1601" i="2" s="1"/>
  <c r="C1817" i="67" s="1"/>
  <c r="G1557" i="2"/>
  <c r="R1557" i="2" s="1"/>
  <c r="D1557" i="2" s="1"/>
  <c r="C1773" i="67" s="1"/>
  <c r="G1513" i="2"/>
  <c r="R1513" i="2" s="1"/>
  <c r="D1513" i="2" s="1"/>
  <c r="C1729" i="67" s="1"/>
  <c r="G1469" i="2"/>
  <c r="R1469" i="2" s="1"/>
  <c r="D1469" i="2" s="1"/>
  <c r="C1685" i="67" s="1"/>
  <c r="G1425" i="2"/>
  <c r="R1425" i="2" s="1"/>
  <c r="D1425" i="2" s="1"/>
  <c r="C1641" i="67" s="1"/>
  <c r="G1381" i="2"/>
  <c r="R1381" i="2" s="1"/>
  <c r="D1381" i="2" s="1"/>
  <c r="C1597" i="67" s="1"/>
  <c r="G1337" i="2"/>
  <c r="R1337" i="2" s="1"/>
  <c r="D1337" i="2" s="1"/>
  <c r="C1553" i="67" s="1"/>
  <c r="G1293" i="2"/>
  <c r="R1293" i="2" s="1"/>
  <c r="D1293" i="2" s="1"/>
  <c r="C1509" i="67" s="1"/>
  <c r="G1249" i="2"/>
  <c r="R1249" i="2" s="1"/>
  <c r="D1249" i="2" s="1"/>
  <c r="C1465" i="67" s="1"/>
  <c r="G1205" i="2"/>
  <c r="R1205" i="2" s="1"/>
  <c r="D1205" i="2" s="1"/>
  <c r="C1421" i="67" s="1"/>
  <c r="G1161" i="2"/>
  <c r="R1161" i="2" s="1"/>
  <c r="D1161" i="2" s="1"/>
  <c r="C1377" i="67" s="1"/>
  <c r="G1117" i="2"/>
  <c r="R1117" i="2" s="1"/>
  <c r="D1117" i="2" s="1"/>
  <c r="C1333" i="67" s="1"/>
  <c r="G1073" i="2"/>
  <c r="R1073" i="2" s="1"/>
  <c r="D1073" i="2" s="1"/>
  <c r="C1289" i="67" s="1"/>
  <c r="G1029" i="2"/>
  <c r="R1029" i="2" s="1"/>
  <c r="D1029" i="2" s="1"/>
  <c r="C1245" i="67" s="1"/>
  <c r="G985" i="2"/>
  <c r="R985" i="2" s="1"/>
  <c r="D985" i="2" s="1"/>
  <c r="C1201" i="67" s="1"/>
  <c r="G941" i="2"/>
  <c r="R941" i="2" s="1"/>
  <c r="D941" i="2" s="1"/>
  <c r="C1157" i="67" s="1"/>
  <c r="G897" i="2"/>
  <c r="R897" i="2" s="1"/>
  <c r="D897" i="2" s="1"/>
  <c r="C1113" i="67" s="1"/>
  <c r="G853" i="2"/>
  <c r="R853" i="2" s="1"/>
  <c r="D853" i="2" s="1"/>
  <c r="C1069" i="67" s="1"/>
  <c r="G809" i="2"/>
  <c r="R809" i="2" s="1"/>
  <c r="D809" i="2" s="1"/>
  <c r="C1025" i="67" s="1"/>
  <c r="G765" i="2"/>
  <c r="R765" i="2" s="1"/>
  <c r="D765" i="2" s="1"/>
  <c r="C981" i="67" s="1"/>
  <c r="G721" i="2"/>
  <c r="R721" i="2" s="1"/>
  <c r="D721" i="2" s="1"/>
  <c r="C937" i="67" s="1"/>
  <c r="G677" i="2"/>
  <c r="R677" i="2" s="1"/>
  <c r="D677" i="2" s="1"/>
  <c r="C893" i="67" s="1"/>
  <c r="G633" i="2"/>
  <c r="R633" i="2" s="1"/>
  <c r="D633" i="2" s="1"/>
  <c r="C849" i="67" s="1"/>
  <c r="G589" i="2"/>
  <c r="R589" i="2" s="1"/>
  <c r="D589" i="2" s="1"/>
  <c r="C805" i="67" s="1"/>
  <c r="G545" i="2"/>
  <c r="R545" i="2" s="1"/>
  <c r="D545" i="2" s="1"/>
  <c r="C761" i="67" s="1"/>
  <c r="G501" i="2"/>
  <c r="R501" i="2" s="1"/>
  <c r="D501" i="2" s="1"/>
  <c r="C717" i="67" s="1"/>
  <c r="G457" i="2"/>
  <c r="R457" i="2" s="1"/>
  <c r="D457" i="2" s="1"/>
  <c r="C673" i="67" s="1"/>
  <c r="G413" i="2"/>
  <c r="R413" i="2" s="1"/>
  <c r="D413" i="2" s="1"/>
  <c r="C629" i="67" s="1"/>
  <c r="G369" i="2"/>
  <c r="R369" i="2" s="1"/>
  <c r="D369" i="2" s="1"/>
  <c r="C585" i="67" s="1"/>
  <c r="G325" i="2"/>
  <c r="R325" i="2" s="1"/>
  <c r="D325" i="2" s="1"/>
  <c r="C541" i="67" s="1"/>
  <c r="G281" i="2"/>
  <c r="R281" i="2" s="1"/>
  <c r="D281" i="2" s="1"/>
  <c r="C497" i="67" s="1"/>
  <c r="G237" i="2"/>
  <c r="R237" i="2" s="1"/>
  <c r="D237" i="2" s="1"/>
  <c r="C453" i="67" s="1"/>
  <c r="G193" i="2"/>
  <c r="R193" i="2" s="1"/>
  <c r="D193" i="2" s="1"/>
  <c r="C409" i="67" s="1"/>
  <c r="G149" i="2"/>
  <c r="R149" i="2" s="1"/>
  <c r="D149" i="2" s="1"/>
  <c r="C365" i="67" s="1"/>
  <c r="G105" i="2"/>
  <c r="R105" i="2" s="1"/>
  <c r="D105" i="2" s="1"/>
  <c r="C321" i="67" s="1"/>
  <c r="G61" i="2"/>
  <c r="R61" i="2" s="1"/>
  <c r="D61" i="2" s="1"/>
  <c r="C277" i="67" s="1"/>
  <c r="G17" i="2"/>
  <c r="R17" i="2" s="1"/>
  <c r="D17" i="2" s="1"/>
  <c r="C233" i="67" s="1"/>
  <c r="G8772" i="2"/>
  <c r="R8772" i="2" s="1"/>
  <c r="D8772" i="2" s="1"/>
  <c r="C8988" i="67" s="1"/>
  <c r="G8728" i="2"/>
  <c r="R8728" i="2" s="1"/>
  <c r="D8728" i="2" s="1"/>
  <c r="C8944" i="67" s="1"/>
  <c r="G8684" i="2"/>
  <c r="R8684" i="2" s="1"/>
  <c r="D8684" i="2" s="1"/>
  <c r="C8900" i="67" s="1"/>
  <c r="G8640" i="2"/>
  <c r="R8640" i="2" s="1"/>
  <c r="D8640" i="2" s="1"/>
  <c r="C8856" i="67" s="1"/>
  <c r="G8596" i="2"/>
  <c r="R8596" i="2" s="1"/>
  <c r="D8596" i="2" s="1"/>
  <c r="C8812" i="67" s="1"/>
  <c r="G8552" i="2"/>
  <c r="R8552" i="2" s="1"/>
  <c r="D8552" i="2" s="1"/>
  <c r="C8768" i="67" s="1"/>
  <c r="G8508" i="2"/>
  <c r="R8508" i="2" s="1"/>
  <c r="D8508" i="2" s="1"/>
  <c r="C8724" i="67" s="1"/>
  <c r="G8464" i="2"/>
  <c r="R8464" i="2" s="1"/>
  <c r="D8464" i="2" s="1"/>
  <c r="C8680" i="67" s="1"/>
  <c r="G8420" i="2"/>
  <c r="R8420" i="2" s="1"/>
  <c r="D8420" i="2" s="1"/>
  <c r="C8636" i="67" s="1"/>
  <c r="G8376" i="2"/>
  <c r="R8376" i="2" s="1"/>
  <c r="D8376" i="2" s="1"/>
  <c r="C8592" i="67" s="1"/>
  <c r="G8332" i="2"/>
  <c r="R8332" i="2" s="1"/>
  <c r="D8332" i="2" s="1"/>
  <c r="C8548" i="67" s="1"/>
  <c r="G8288" i="2"/>
  <c r="R8288" i="2" s="1"/>
  <c r="D8288" i="2" s="1"/>
  <c r="C8504" i="67" s="1"/>
  <c r="G8244" i="2"/>
  <c r="R8244" i="2" s="1"/>
  <c r="D8244" i="2" s="1"/>
  <c r="C8460" i="67" s="1"/>
  <c r="G8200" i="2"/>
  <c r="R8200" i="2" s="1"/>
  <c r="D8200" i="2" s="1"/>
  <c r="C8416" i="67" s="1"/>
  <c r="G8156" i="2"/>
  <c r="R8156" i="2" s="1"/>
  <c r="D8156" i="2" s="1"/>
  <c r="C8372" i="67" s="1"/>
  <c r="G8112" i="2"/>
  <c r="R8112" i="2" s="1"/>
  <c r="D8112" i="2" s="1"/>
  <c r="C8328" i="67" s="1"/>
  <c r="G8068" i="2"/>
  <c r="R8068" i="2" s="1"/>
  <c r="D8068" i="2" s="1"/>
  <c r="C8284" i="67" s="1"/>
  <c r="G8024" i="2"/>
  <c r="R8024" i="2" s="1"/>
  <c r="D8024" i="2" s="1"/>
  <c r="C8240" i="67" s="1"/>
  <c r="G7980" i="2"/>
  <c r="R7980" i="2" s="1"/>
  <c r="D7980" i="2" s="1"/>
  <c r="C8196" i="67" s="1"/>
  <c r="G7936" i="2"/>
  <c r="R7936" i="2" s="1"/>
  <c r="D7936" i="2" s="1"/>
  <c r="C8152" i="67" s="1"/>
  <c r="G7892" i="2"/>
  <c r="R7892" i="2" s="1"/>
  <c r="D7892" i="2" s="1"/>
  <c r="C8108" i="67" s="1"/>
  <c r="G7848" i="2"/>
  <c r="R7848" i="2" s="1"/>
  <c r="D7848" i="2" s="1"/>
  <c r="C8064" i="67" s="1"/>
  <c r="G7804" i="2"/>
  <c r="R7804" i="2" s="1"/>
  <c r="D7804" i="2" s="1"/>
  <c r="C8020" i="67" s="1"/>
  <c r="G7760" i="2"/>
  <c r="R7760" i="2" s="1"/>
  <c r="D7760" i="2" s="1"/>
  <c r="C7976" i="67" s="1"/>
  <c r="G7716" i="2"/>
  <c r="R7716" i="2" s="1"/>
  <c r="D7716" i="2" s="1"/>
  <c r="C7932" i="67" s="1"/>
  <c r="G7672" i="2"/>
  <c r="R7672" i="2" s="1"/>
  <c r="D7672" i="2" s="1"/>
  <c r="C7888" i="67" s="1"/>
  <c r="G7628" i="2"/>
  <c r="R7628" i="2" s="1"/>
  <c r="D7628" i="2" s="1"/>
  <c r="C7844" i="67" s="1"/>
  <c r="G7584" i="2"/>
  <c r="R7584" i="2" s="1"/>
  <c r="D7584" i="2" s="1"/>
  <c r="C7800" i="67" s="1"/>
  <c r="G7540" i="2"/>
  <c r="R7540" i="2" s="1"/>
  <c r="D7540" i="2" s="1"/>
  <c r="C7756" i="67" s="1"/>
  <c r="G7496" i="2"/>
  <c r="R7496" i="2" s="1"/>
  <c r="D7496" i="2" s="1"/>
  <c r="C7712" i="67" s="1"/>
  <c r="G7452" i="2"/>
  <c r="R7452" i="2" s="1"/>
  <c r="D7452" i="2" s="1"/>
  <c r="C7668" i="67" s="1"/>
  <c r="G7408" i="2"/>
  <c r="R7408" i="2" s="1"/>
  <c r="D7408" i="2" s="1"/>
  <c r="C7624" i="67" s="1"/>
  <c r="G7364" i="2"/>
  <c r="R7364" i="2" s="1"/>
  <c r="D7364" i="2" s="1"/>
  <c r="C7580" i="67" s="1"/>
  <c r="G7320" i="2"/>
  <c r="R7320" i="2" s="1"/>
  <c r="D7320" i="2" s="1"/>
  <c r="C7536" i="67" s="1"/>
  <c r="G7276" i="2"/>
  <c r="R7276" i="2" s="1"/>
  <c r="D7276" i="2" s="1"/>
  <c r="C7492" i="67" s="1"/>
  <c r="G7232" i="2"/>
  <c r="R7232" i="2" s="1"/>
  <c r="D7232" i="2" s="1"/>
  <c r="C7448" i="67" s="1"/>
  <c r="G7188" i="2"/>
  <c r="R7188" i="2" s="1"/>
  <c r="D7188" i="2" s="1"/>
  <c r="C7404" i="67" s="1"/>
  <c r="G7144" i="2"/>
  <c r="R7144" i="2" s="1"/>
  <c r="D7144" i="2" s="1"/>
  <c r="C7360" i="67" s="1"/>
  <c r="G7100" i="2"/>
  <c r="R7100" i="2" s="1"/>
  <c r="D7100" i="2" s="1"/>
  <c r="C7316" i="67" s="1"/>
  <c r="G7056" i="2"/>
  <c r="R7056" i="2" s="1"/>
  <c r="D7056" i="2" s="1"/>
  <c r="C7272" i="67" s="1"/>
  <c r="G7012" i="2"/>
  <c r="R7012" i="2" s="1"/>
  <c r="D7012" i="2" s="1"/>
  <c r="C7228" i="67" s="1"/>
  <c r="G6968" i="2"/>
  <c r="R6968" i="2" s="1"/>
  <c r="D6968" i="2" s="1"/>
  <c r="C7184" i="67" s="1"/>
  <c r="G6924" i="2"/>
  <c r="R6924" i="2" s="1"/>
  <c r="D6924" i="2" s="1"/>
  <c r="C7140" i="67" s="1"/>
  <c r="G6880" i="2"/>
  <c r="R6880" i="2" s="1"/>
  <c r="D6880" i="2" s="1"/>
  <c r="C7096" i="67" s="1"/>
  <c r="G6836" i="2"/>
  <c r="R6836" i="2" s="1"/>
  <c r="D6836" i="2" s="1"/>
  <c r="C7052" i="67" s="1"/>
  <c r="G6792" i="2"/>
  <c r="R6792" i="2" s="1"/>
  <c r="D6792" i="2" s="1"/>
  <c r="C7008" i="67" s="1"/>
  <c r="G6748" i="2"/>
  <c r="R6748" i="2" s="1"/>
  <c r="D6748" i="2" s="1"/>
  <c r="C6964" i="67" s="1"/>
  <c r="G6704" i="2"/>
  <c r="R6704" i="2" s="1"/>
  <c r="D6704" i="2" s="1"/>
  <c r="C6920" i="67" s="1"/>
  <c r="G6660" i="2"/>
  <c r="R6660" i="2" s="1"/>
  <c r="D6660" i="2" s="1"/>
  <c r="C6876" i="67" s="1"/>
  <c r="G6616" i="2"/>
  <c r="R6616" i="2" s="1"/>
  <c r="D6616" i="2" s="1"/>
  <c r="C6832" i="67" s="1"/>
  <c r="G6572" i="2"/>
  <c r="R6572" i="2" s="1"/>
  <c r="D6572" i="2" s="1"/>
  <c r="C6788" i="67" s="1"/>
  <c r="G6528" i="2"/>
  <c r="R6528" i="2" s="1"/>
  <c r="D6528" i="2" s="1"/>
  <c r="C6744" i="67" s="1"/>
  <c r="G6484" i="2"/>
  <c r="R6484" i="2" s="1"/>
  <c r="D6484" i="2" s="1"/>
  <c r="C6700" i="67" s="1"/>
  <c r="G6440" i="2"/>
  <c r="R6440" i="2" s="1"/>
  <c r="D6440" i="2" s="1"/>
  <c r="C6656" i="67" s="1"/>
  <c r="G6396" i="2"/>
  <c r="R6396" i="2" s="1"/>
  <c r="D6396" i="2" s="1"/>
  <c r="C6612" i="67" s="1"/>
  <c r="G6352" i="2"/>
  <c r="R6352" i="2" s="1"/>
  <c r="D6352" i="2" s="1"/>
  <c r="C6568" i="67" s="1"/>
  <c r="G6308" i="2"/>
  <c r="R6308" i="2" s="1"/>
  <c r="D6308" i="2" s="1"/>
  <c r="C6524" i="67" s="1"/>
  <c r="G6264" i="2"/>
  <c r="R6264" i="2" s="1"/>
  <c r="D6264" i="2" s="1"/>
  <c r="C6480" i="67" s="1"/>
  <c r="G6220" i="2"/>
  <c r="R6220" i="2" s="1"/>
  <c r="D6220" i="2" s="1"/>
  <c r="C6436" i="67" s="1"/>
  <c r="G6176" i="2"/>
  <c r="R6176" i="2" s="1"/>
  <c r="D6176" i="2" s="1"/>
  <c r="C6392" i="67" s="1"/>
  <c r="G6132" i="2"/>
  <c r="R6132" i="2" s="1"/>
  <c r="D6132" i="2" s="1"/>
  <c r="C6348" i="67" s="1"/>
  <c r="G6088" i="2"/>
  <c r="R6088" i="2" s="1"/>
  <c r="D6088" i="2" s="1"/>
  <c r="C6304" i="67" s="1"/>
  <c r="G6044" i="2"/>
  <c r="R6044" i="2" s="1"/>
  <c r="D6044" i="2" s="1"/>
  <c r="C6260" i="67" s="1"/>
  <c r="G6000" i="2"/>
  <c r="R6000" i="2" s="1"/>
  <c r="D6000" i="2" s="1"/>
  <c r="C6216" i="67" s="1"/>
  <c r="G5956" i="2"/>
  <c r="R5956" i="2" s="1"/>
  <c r="D5956" i="2" s="1"/>
  <c r="C6172" i="67" s="1"/>
  <c r="G5912" i="2"/>
  <c r="R5912" i="2" s="1"/>
  <c r="D5912" i="2" s="1"/>
  <c r="C6128" i="67" s="1"/>
  <c r="G5868" i="2"/>
  <c r="R5868" i="2" s="1"/>
  <c r="D5868" i="2" s="1"/>
  <c r="C6084" i="67" s="1"/>
  <c r="G5824" i="2"/>
  <c r="R5824" i="2" s="1"/>
  <c r="D5824" i="2" s="1"/>
  <c r="C6040" i="67" s="1"/>
  <c r="G5780" i="2"/>
  <c r="R5780" i="2" s="1"/>
  <c r="D5780" i="2" s="1"/>
  <c r="C5996" i="67" s="1"/>
  <c r="G5736" i="2"/>
  <c r="R5736" i="2" s="1"/>
  <c r="D5736" i="2" s="1"/>
  <c r="C5952" i="67" s="1"/>
  <c r="G5692" i="2"/>
  <c r="R5692" i="2" s="1"/>
  <c r="D5692" i="2" s="1"/>
  <c r="C5908" i="67" s="1"/>
  <c r="G5648" i="2"/>
  <c r="R5648" i="2" s="1"/>
  <c r="D5648" i="2" s="1"/>
  <c r="C5864" i="67" s="1"/>
  <c r="G5604" i="2"/>
  <c r="R5604" i="2" s="1"/>
  <c r="D5604" i="2" s="1"/>
  <c r="C5820" i="67" s="1"/>
  <c r="G5560" i="2"/>
  <c r="R5560" i="2" s="1"/>
  <c r="D5560" i="2" s="1"/>
  <c r="C5776" i="67" s="1"/>
  <c r="G5516" i="2"/>
  <c r="R5516" i="2" s="1"/>
  <c r="D5516" i="2" s="1"/>
  <c r="C5732" i="67" s="1"/>
  <c r="G5472" i="2"/>
  <c r="R5472" i="2" s="1"/>
  <c r="D5472" i="2" s="1"/>
  <c r="C5688" i="67" s="1"/>
  <c r="G5428" i="2"/>
  <c r="R5428" i="2" s="1"/>
  <c r="D5428" i="2" s="1"/>
  <c r="C5644" i="67" s="1"/>
  <c r="G5384" i="2"/>
  <c r="R5384" i="2" s="1"/>
  <c r="D5384" i="2" s="1"/>
  <c r="C5600" i="67" s="1"/>
  <c r="G5340" i="2"/>
  <c r="R5340" i="2" s="1"/>
  <c r="D5340" i="2" s="1"/>
  <c r="C5556" i="67" s="1"/>
  <c r="G5296" i="2"/>
  <c r="R5296" i="2" s="1"/>
  <c r="D5296" i="2" s="1"/>
  <c r="C5512" i="67" s="1"/>
  <c r="G5252" i="2"/>
  <c r="R5252" i="2" s="1"/>
  <c r="D5252" i="2" s="1"/>
  <c r="C5468" i="67" s="1"/>
  <c r="G5208" i="2"/>
  <c r="R5208" i="2" s="1"/>
  <c r="D5208" i="2" s="1"/>
  <c r="C5424" i="67" s="1"/>
  <c r="G5164" i="2"/>
  <c r="R5164" i="2" s="1"/>
  <c r="D5164" i="2" s="1"/>
  <c r="C5380" i="67" s="1"/>
  <c r="G5120" i="2"/>
  <c r="R5120" i="2" s="1"/>
  <c r="D5120" i="2" s="1"/>
  <c r="C5336" i="67" s="1"/>
  <c r="G5076" i="2"/>
  <c r="R5076" i="2" s="1"/>
  <c r="D5076" i="2" s="1"/>
  <c r="C5292" i="67" s="1"/>
  <c r="G5032" i="2"/>
  <c r="R5032" i="2" s="1"/>
  <c r="D5032" i="2" s="1"/>
  <c r="C5248" i="67" s="1"/>
  <c r="G4988" i="2"/>
  <c r="R4988" i="2" s="1"/>
  <c r="D4988" i="2" s="1"/>
  <c r="C5204" i="67" s="1"/>
  <c r="G4944" i="2"/>
  <c r="R4944" i="2" s="1"/>
  <c r="D4944" i="2" s="1"/>
  <c r="C5160" i="67" s="1"/>
  <c r="G4900" i="2"/>
  <c r="R4900" i="2" s="1"/>
  <c r="D4900" i="2" s="1"/>
  <c r="C5116" i="67" s="1"/>
  <c r="G4856" i="2"/>
  <c r="R4856" i="2" s="1"/>
  <c r="D4856" i="2" s="1"/>
  <c r="C5072" i="67" s="1"/>
  <c r="G4812" i="2"/>
  <c r="R4812" i="2" s="1"/>
  <c r="D4812" i="2" s="1"/>
  <c r="C5028" i="67" s="1"/>
  <c r="G4768" i="2"/>
  <c r="R4768" i="2" s="1"/>
  <c r="D4768" i="2" s="1"/>
  <c r="C4984" i="67" s="1"/>
  <c r="G4724" i="2"/>
  <c r="R4724" i="2" s="1"/>
  <c r="D4724" i="2" s="1"/>
  <c r="C4940" i="67" s="1"/>
  <c r="G4680" i="2"/>
  <c r="R4680" i="2" s="1"/>
  <c r="D4680" i="2" s="1"/>
  <c r="C4896" i="67" s="1"/>
  <c r="G4636" i="2"/>
  <c r="R4636" i="2" s="1"/>
  <c r="D4636" i="2" s="1"/>
  <c r="C4852" i="67" s="1"/>
  <c r="G4592" i="2"/>
  <c r="R4592" i="2" s="1"/>
  <c r="D4592" i="2" s="1"/>
  <c r="C4808" i="67" s="1"/>
  <c r="G4548" i="2"/>
  <c r="R4548" i="2" s="1"/>
  <c r="D4548" i="2" s="1"/>
  <c r="C4764" i="67" s="1"/>
  <c r="G4504" i="2"/>
  <c r="R4504" i="2" s="1"/>
  <c r="D4504" i="2" s="1"/>
  <c r="C4720" i="67" s="1"/>
  <c r="G4460" i="2"/>
  <c r="R4460" i="2" s="1"/>
  <c r="D4460" i="2" s="1"/>
  <c r="C4676" i="67" s="1"/>
  <c r="G4416" i="2"/>
  <c r="R4416" i="2" s="1"/>
  <c r="D4416" i="2" s="1"/>
  <c r="C4632" i="67" s="1"/>
  <c r="G4372" i="2"/>
  <c r="R4372" i="2" s="1"/>
  <c r="D4372" i="2" s="1"/>
  <c r="C4588" i="67" s="1"/>
  <c r="G4328" i="2"/>
  <c r="R4328" i="2" s="1"/>
  <c r="D4328" i="2" s="1"/>
  <c r="C4544" i="67" s="1"/>
  <c r="G4284" i="2"/>
  <c r="R4284" i="2" s="1"/>
  <c r="D4284" i="2" s="1"/>
  <c r="C4500" i="67" s="1"/>
  <c r="G4240" i="2"/>
  <c r="R4240" i="2" s="1"/>
  <c r="D4240" i="2" s="1"/>
  <c r="C4456" i="67" s="1"/>
  <c r="G4196" i="2"/>
  <c r="R4196" i="2" s="1"/>
  <c r="D4196" i="2" s="1"/>
  <c r="C4412" i="67" s="1"/>
  <c r="G4152" i="2"/>
  <c r="R4152" i="2" s="1"/>
  <c r="D4152" i="2" s="1"/>
  <c r="C4368" i="67" s="1"/>
  <c r="G4108" i="2"/>
  <c r="R4108" i="2" s="1"/>
  <c r="D4108" i="2" s="1"/>
  <c r="C4324" i="67" s="1"/>
  <c r="G4064" i="2"/>
  <c r="R4064" i="2" s="1"/>
  <c r="D4064" i="2" s="1"/>
  <c r="C4280" i="67" s="1"/>
  <c r="G4020" i="2"/>
  <c r="R4020" i="2" s="1"/>
  <c r="D4020" i="2" s="1"/>
  <c r="C4236" i="67" s="1"/>
  <c r="G3976" i="2"/>
  <c r="R3976" i="2" s="1"/>
  <c r="D3976" i="2" s="1"/>
  <c r="C4192" i="67" s="1"/>
  <c r="G3932" i="2"/>
  <c r="R3932" i="2" s="1"/>
  <c r="D3932" i="2" s="1"/>
  <c r="C4148" i="67" s="1"/>
  <c r="G3888" i="2"/>
  <c r="R3888" i="2" s="1"/>
  <c r="D3888" i="2" s="1"/>
  <c r="C4104" i="67" s="1"/>
  <c r="G3844" i="2"/>
  <c r="R3844" i="2" s="1"/>
  <c r="D3844" i="2" s="1"/>
  <c r="C4060" i="67" s="1"/>
  <c r="G3800" i="2"/>
  <c r="R3800" i="2" s="1"/>
  <c r="D3800" i="2" s="1"/>
  <c r="C4016" i="67" s="1"/>
  <c r="G3756" i="2"/>
  <c r="R3756" i="2" s="1"/>
  <c r="D3756" i="2" s="1"/>
  <c r="C3972" i="67" s="1"/>
  <c r="G3712" i="2"/>
  <c r="R3712" i="2" s="1"/>
  <c r="D3712" i="2" s="1"/>
  <c r="C3928" i="67" s="1"/>
  <c r="G3668" i="2"/>
  <c r="R3668" i="2" s="1"/>
  <c r="D3668" i="2" s="1"/>
  <c r="C3884" i="67" s="1"/>
  <c r="G3624" i="2"/>
  <c r="R3624" i="2" s="1"/>
  <c r="D3624" i="2" s="1"/>
  <c r="C3840" i="67" s="1"/>
  <c r="G3580" i="2"/>
  <c r="R3580" i="2" s="1"/>
  <c r="D3580" i="2" s="1"/>
  <c r="C3796" i="67" s="1"/>
  <c r="G3536" i="2"/>
  <c r="R3536" i="2" s="1"/>
  <c r="D3536" i="2" s="1"/>
  <c r="C3752" i="67" s="1"/>
  <c r="G3492" i="2"/>
  <c r="R3492" i="2" s="1"/>
  <c r="D3492" i="2" s="1"/>
  <c r="C3708" i="67" s="1"/>
  <c r="G3448" i="2"/>
  <c r="R3448" i="2" s="1"/>
  <c r="D3448" i="2" s="1"/>
  <c r="C3664" i="67" s="1"/>
  <c r="G3404" i="2"/>
  <c r="R3404" i="2" s="1"/>
  <c r="D3404" i="2" s="1"/>
  <c r="C3620" i="67" s="1"/>
  <c r="G3360" i="2"/>
  <c r="R3360" i="2" s="1"/>
  <c r="D3360" i="2" s="1"/>
  <c r="C3576" i="67" s="1"/>
  <c r="G3316" i="2"/>
  <c r="R3316" i="2" s="1"/>
  <c r="D3316" i="2" s="1"/>
  <c r="C3532" i="67" s="1"/>
  <c r="G3272" i="2"/>
  <c r="R3272" i="2" s="1"/>
  <c r="D3272" i="2" s="1"/>
  <c r="C3488" i="67" s="1"/>
  <c r="G3228" i="2"/>
  <c r="R3228" i="2" s="1"/>
  <c r="D3228" i="2" s="1"/>
  <c r="C3444" i="67" s="1"/>
  <c r="G3184" i="2"/>
  <c r="R3184" i="2" s="1"/>
  <c r="D3184" i="2" s="1"/>
  <c r="C3400" i="67" s="1"/>
  <c r="G3140" i="2"/>
  <c r="R3140" i="2" s="1"/>
  <c r="D3140" i="2" s="1"/>
  <c r="C3356" i="67" s="1"/>
  <c r="G3096" i="2"/>
  <c r="R3096" i="2" s="1"/>
  <c r="D3096" i="2" s="1"/>
  <c r="C3312" i="67" s="1"/>
  <c r="G3052" i="2"/>
  <c r="R3052" i="2" s="1"/>
  <c r="D3052" i="2" s="1"/>
  <c r="C3268" i="67" s="1"/>
  <c r="G3008" i="2"/>
  <c r="R3008" i="2" s="1"/>
  <c r="D3008" i="2" s="1"/>
  <c r="C3224" i="67" s="1"/>
  <c r="G2964" i="2"/>
  <c r="R2964" i="2" s="1"/>
  <c r="D2964" i="2" s="1"/>
  <c r="C3180" i="67" s="1"/>
  <c r="G2920" i="2"/>
  <c r="R2920" i="2" s="1"/>
  <c r="D2920" i="2" s="1"/>
  <c r="C3136" i="67" s="1"/>
  <c r="G2876" i="2"/>
  <c r="R2876" i="2" s="1"/>
  <c r="D2876" i="2" s="1"/>
  <c r="C3092" i="67" s="1"/>
  <c r="G2832" i="2"/>
  <c r="R2832" i="2" s="1"/>
  <c r="D2832" i="2" s="1"/>
  <c r="C3048" i="67" s="1"/>
  <c r="G2788" i="2"/>
  <c r="R2788" i="2" s="1"/>
  <c r="D2788" i="2" s="1"/>
  <c r="C3004" i="67" s="1"/>
  <c r="G2744" i="2"/>
  <c r="R2744" i="2" s="1"/>
  <c r="D2744" i="2" s="1"/>
  <c r="C2960" i="67" s="1"/>
  <c r="G2700" i="2"/>
  <c r="R2700" i="2" s="1"/>
  <c r="D2700" i="2" s="1"/>
  <c r="C2916" i="67" s="1"/>
  <c r="G2656" i="2"/>
  <c r="R2656" i="2" s="1"/>
  <c r="D2656" i="2" s="1"/>
  <c r="C2872" i="67" s="1"/>
  <c r="G2612" i="2"/>
  <c r="R2612" i="2" s="1"/>
  <c r="D2612" i="2" s="1"/>
  <c r="C2828" i="67" s="1"/>
  <c r="G2568" i="2"/>
  <c r="R2568" i="2" s="1"/>
  <c r="D2568" i="2" s="1"/>
  <c r="C2784" i="67" s="1"/>
  <c r="G2524" i="2"/>
  <c r="R2524" i="2" s="1"/>
  <c r="D2524" i="2" s="1"/>
  <c r="C2740" i="67" s="1"/>
  <c r="G2480" i="2"/>
  <c r="R2480" i="2" s="1"/>
  <c r="D2480" i="2" s="1"/>
  <c r="C2696" i="67" s="1"/>
  <c r="G2436" i="2"/>
  <c r="R2436" i="2" s="1"/>
  <c r="D2436" i="2" s="1"/>
  <c r="C2652" i="67" s="1"/>
  <c r="G2392" i="2"/>
  <c r="R2392" i="2" s="1"/>
  <c r="D2392" i="2" s="1"/>
  <c r="C2608" i="67" s="1"/>
  <c r="G2348" i="2"/>
  <c r="R2348" i="2" s="1"/>
  <c r="D2348" i="2" s="1"/>
  <c r="C2564" i="67" s="1"/>
  <c r="G2304" i="2"/>
  <c r="R2304" i="2" s="1"/>
  <c r="D2304" i="2" s="1"/>
  <c r="C2520" i="67" s="1"/>
  <c r="G2260" i="2"/>
  <c r="R2260" i="2" s="1"/>
  <c r="D2260" i="2" s="1"/>
  <c r="C2476" i="67" s="1"/>
  <c r="G2216" i="2"/>
  <c r="R2216" i="2" s="1"/>
  <c r="D2216" i="2" s="1"/>
  <c r="C2432" i="67" s="1"/>
  <c r="G2172" i="2"/>
  <c r="R2172" i="2" s="1"/>
  <c r="D2172" i="2" s="1"/>
  <c r="C2388" i="67" s="1"/>
  <c r="G2128" i="2"/>
  <c r="R2128" i="2" s="1"/>
  <c r="D2128" i="2" s="1"/>
  <c r="C2344" i="67" s="1"/>
  <c r="G2084" i="2"/>
  <c r="R2084" i="2" s="1"/>
  <c r="D2084" i="2" s="1"/>
  <c r="C2300" i="67" s="1"/>
  <c r="G2040" i="2"/>
  <c r="R2040" i="2" s="1"/>
  <c r="D2040" i="2" s="1"/>
  <c r="C2256" i="67" s="1"/>
  <c r="G1996" i="2"/>
  <c r="R1996" i="2" s="1"/>
  <c r="D1996" i="2" s="1"/>
  <c r="C2212" i="67" s="1"/>
  <c r="G1952" i="2"/>
  <c r="R1952" i="2" s="1"/>
  <c r="D1952" i="2" s="1"/>
  <c r="C2168" i="67" s="1"/>
  <c r="G1908" i="2"/>
  <c r="R1908" i="2" s="1"/>
  <c r="D1908" i="2" s="1"/>
  <c r="C2124" i="67" s="1"/>
  <c r="G1864" i="2"/>
  <c r="R1864" i="2" s="1"/>
  <c r="D1864" i="2" s="1"/>
  <c r="C2080" i="67" s="1"/>
  <c r="G1820" i="2"/>
  <c r="R1820" i="2" s="1"/>
  <c r="D1820" i="2" s="1"/>
  <c r="C2036" i="67" s="1"/>
  <c r="G1776" i="2"/>
  <c r="R1776" i="2" s="1"/>
  <c r="D1776" i="2" s="1"/>
  <c r="C1992" i="67" s="1"/>
  <c r="G1732" i="2"/>
  <c r="R1732" i="2" s="1"/>
  <c r="D1732" i="2" s="1"/>
  <c r="C1948" i="67" s="1"/>
  <c r="G1688" i="2"/>
  <c r="R1688" i="2" s="1"/>
  <c r="D1688" i="2" s="1"/>
  <c r="C1904" i="67" s="1"/>
  <c r="G1644" i="2"/>
  <c r="R1644" i="2" s="1"/>
  <c r="D1644" i="2" s="1"/>
  <c r="C1860" i="67" s="1"/>
  <c r="G1600" i="2"/>
  <c r="R1600" i="2" s="1"/>
  <c r="D1600" i="2" s="1"/>
  <c r="C1816" i="67" s="1"/>
  <c r="G1556" i="2"/>
  <c r="R1556" i="2" s="1"/>
  <c r="D1556" i="2" s="1"/>
  <c r="C1772" i="67" s="1"/>
  <c r="G1512" i="2"/>
  <c r="R1512" i="2" s="1"/>
  <c r="D1512" i="2" s="1"/>
  <c r="C1728" i="67" s="1"/>
  <c r="G1468" i="2"/>
  <c r="R1468" i="2" s="1"/>
  <c r="D1468" i="2" s="1"/>
  <c r="C1684" i="67" s="1"/>
  <c r="G1424" i="2"/>
  <c r="R1424" i="2" s="1"/>
  <c r="D1424" i="2" s="1"/>
  <c r="C1640" i="67" s="1"/>
  <c r="G1380" i="2"/>
  <c r="R1380" i="2" s="1"/>
  <c r="D1380" i="2" s="1"/>
  <c r="C1596" i="67" s="1"/>
  <c r="G1336" i="2"/>
  <c r="R1336" i="2" s="1"/>
  <c r="D1336" i="2" s="1"/>
  <c r="C1552" i="67" s="1"/>
  <c r="G1292" i="2"/>
  <c r="R1292" i="2" s="1"/>
  <c r="D1292" i="2" s="1"/>
  <c r="C1508" i="67" s="1"/>
  <c r="G1248" i="2"/>
  <c r="R1248" i="2" s="1"/>
  <c r="D1248" i="2" s="1"/>
  <c r="C1464" i="67" s="1"/>
  <c r="G1204" i="2"/>
  <c r="R1204" i="2" s="1"/>
  <c r="D1204" i="2" s="1"/>
  <c r="C1420" i="67" s="1"/>
  <c r="G1160" i="2"/>
  <c r="R1160" i="2" s="1"/>
  <c r="D1160" i="2" s="1"/>
  <c r="C1376" i="67" s="1"/>
  <c r="G1116" i="2"/>
  <c r="R1116" i="2" s="1"/>
  <c r="D1116" i="2" s="1"/>
  <c r="C1332" i="67" s="1"/>
  <c r="G1072" i="2"/>
  <c r="R1072" i="2" s="1"/>
  <c r="D1072" i="2" s="1"/>
  <c r="C1288" i="67" s="1"/>
  <c r="G1028" i="2"/>
  <c r="R1028" i="2" s="1"/>
  <c r="D1028" i="2" s="1"/>
  <c r="C1244" i="67" s="1"/>
  <c r="G984" i="2"/>
  <c r="R984" i="2" s="1"/>
  <c r="D984" i="2" s="1"/>
  <c r="C1200" i="67" s="1"/>
  <c r="G940" i="2"/>
  <c r="R940" i="2" s="1"/>
  <c r="D940" i="2" s="1"/>
  <c r="C1156" i="67" s="1"/>
  <c r="G896" i="2"/>
  <c r="R896" i="2" s="1"/>
  <c r="D896" i="2" s="1"/>
  <c r="C1112" i="67" s="1"/>
  <c r="G852" i="2"/>
  <c r="R852" i="2" s="1"/>
  <c r="D852" i="2" s="1"/>
  <c r="C1068" i="67" s="1"/>
  <c r="G808" i="2"/>
  <c r="R808" i="2" s="1"/>
  <c r="D808" i="2" s="1"/>
  <c r="C1024" i="67" s="1"/>
  <c r="G764" i="2"/>
  <c r="R764" i="2" s="1"/>
  <c r="D764" i="2" s="1"/>
  <c r="C980" i="67" s="1"/>
  <c r="G720" i="2"/>
  <c r="R720" i="2" s="1"/>
  <c r="D720" i="2" s="1"/>
  <c r="C936" i="67" s="1"/>
  <c r="G676" i="2"/>
  <c r="R676" i="2" s="1"/>
  <c r="D676" i="2" s="1"/>
  <c r="C892" i="67" s="1"/>
  <c r="G632" i="2"/>
  <c r="R632" i="2" s="1"/>
  <c r="D632" i="2" s="1"/>
  <c r="C848" i="67" s="1"/>
  <c r="G588" i="2"/>
  <c r="R588" i="2" s="1"/>
  <c r="D588" i="2" s="1"/>
  <c r="C804" i="67" s="1"/>
  <c r="G544" i="2"/>
  <c r="R544" i="2" s="1"/>
  <c r="D544" i="2" s="1"/>
  <c r="C760" i="67" s="1"/>
  <c r="G500" i="2"/>
  <c r="R500" i="2" s="1"/>
  <c r="D500" i="2" s="1"/>
  <c r="C716" i="67" s="1"/>
  <c r="G456" i="2"/>
  <c r="R456" i="2" s="1"/>
  <c r="D456" i="2" s="1"/>
  <c r="C672" i="67" s="1"/>
  <c r="G412" i="2"/>
  <c r="R412" i="2" s="1"/>
  <c r="D412" i="2" s="1"/>
  <c r="C628" i="67" s="1"/>
  <c r="G368" i="2"/>
  <c r="R368" i="2" s="1"/>
  <c r="D368" i="2" s="1"/>
  <c r="C584" i="67" s="1"/>
  <c r="G324" i="2"/>
  <c r="R324" i="2" s="1"/>
  <c r="D324" i="2" s="1"/>
  <c r="C540" i="67" s="1"/>
  <c r="G280" i="2"/>
  <c r="R280" i="2" s="1"/>
  <c r="D280" i="2" s="1"/>
  <c r="C496" i="67" s="1"/>
  <c r="G236" i="2"/>
  <c r="R236" i="2" s="1"/>
  <c r="D236" i="2" s="1"/>
  <c r="C452" i="67" s="1"/>
  <c r="G192" i="2"/>
  <c r="R192" i="2" s="1"/>
  <c r="D192" i="2" s="1"/>
  <c r="C408" i="67" s="1"/>
  <c r="G148" i="2"/>
  <c r="R148" i="2" s="1"/>
  <c r="D148" i="2" s="1"/>
  <c r="C364" i="67" s="1"/>
  <c r="G104" i="2"/>
  <c r="R104" i="2" s="1"/>
  <c r="D104" i="2" s="1"/>
  <c r="C320" i="67" s="1"/>
  <c r="G60" i="2"/>
  <c r="R60" i="2" s="1"/>
  <c r="D60" i="2" s="1"/>
  <c r="C276" i="67" s="1"/>
  <c r="G16" i="2"/>
  <c r="R16" i="2" s="1"/>
  <c r="D16" i="2" s="1"/>
  <c r="C232" i="67" s="1"/>
  <c r="G61" i="31"/>
  <c r="R61" i="31" s="1"/>
  <c r="D61" i="31" s="1"/>
  <c r="C62" i="67" s="1"/>
  <c r="G60" i="31"/>
  <c r="R60" i="31" s="1"/>
  <c r="D60" i="31" s="1"/>
  <c r="C61" i="67" s="1"/>
  <c r="G19" i="31"/>
  <c r="R19" i="31" s="1"/>
  <c r="D19" i="31" s="1"/>
  <c r="C20" i="67" s="1"/>
  <c r="G18" i="31"/>
  <c r="R18" i="31" s="1"/>
  <c r="D18" i="31" s="1"/>
  <c r="C19" i="67" s="1"/>
  <c r="W63" i="57" l="1"/>
  <c r="D63" i="57" s="1"/>
  <c r="W77" i="57"/>
  <c r="D77" i="57" s="1"/>
  <c r="L115" i="57"/>
  <c r="L51" i="57"/>
  <c r="I50" i="57"/>
  <c r="I49" i="57"/>
  <c r="I47" i="57"/>
  <c r="I46" i="57"/>
  <c r="M39" i="57"/>
  <c r="M38" i="57"/>
  <c r="Q46" i="21" l="1"/>
  <c r="T46" i="21" s="1"/>
  <c r="E46" i="21" s="1"/>
  <c r="Q47" i="21"/>
  <c r="T47" i="21" s="1"/>
  <c r="E47" i="21" s="1"/>
  <c r="G1043" i="70"/>
  <c r="P1043" i="70" s="1"/>
  <c r="D1043" i="70" s="1"/>
  <c r="C17632" i="67" s="1"/>
  <c r="G1027" i="70"/>
  <c r="P1027" i="70" s="1"/>
  <c r="D1027" i="70" s="1"/>
  <c r="C17616" i="67" s="1"/>
  <c r="J1015" i="70"/>
  <c r="G1015" i="70"/>
  <c r="G1014" i="70"/>
  <c r="G1013" i="70"/>
  <c r="J1010" i="70"/>
  <c r="G1010" i="70"/>
  <c r="G1009" i="70"/>
  <c r="G1008" i="70"/>
  <c r="J1005" i="70"/>
  <c r="G1005" i="70"/>
  <c r="G1004" i="70"/>
  <c r="G1003" i="70"/>
  <c r="J1000" i="70"/>
  <c r="G1000" i="70"/>
  <c r="G999" i="70"/>
  <c r="G998" i="70"/>
  <c r="J995" i="70"/>
  <c r="G995" i="70"/>
  <c r="G994" i="70"/>
  <c r="G993" i="70"/>
  <c r="J990" i="70"/>
  <c r="G990" i="70"/>
  <c r="G989" i="70"/>
  <c r="G988" i="70"/>
  <c r="J985" i="70"/>
  <c r="G985" i="70"/>
  <c r="G984" i="70"/>
  <c r="G983" i="70"/>
  <c r="J980" i="70"/>
  <c r="G980" i="70"/>
  <c r="G979" i="70"/>
  <c r="G978" i="70"/>
  <c r="J975" i="70"/>
  <c r="G975" i="70"/>
  <c r="G974" i="70"/>
  <c r="G973" i="70"/>
  <c r="J970" i="70"/>
  <c r="G970" i="70"/>
  <c r="G969" i="70"/>
  <c r="G968" i="70"/>
  <c r="J965" i="70"/>
  <c r="G965" i="70"/>
  <c r="G964" i="70"/>
  <c r="G963" i="70"/>
  <c r="J960" i="70"/>
  <c r="G960" i="70"/>
  <c r="G959" i="70"/>
  <c r="G958" i="70"/>
  <c r="J955" i="70"/>
  <c r="G955" i="70"/>
  <c r="G954" i="70"/>
  <c r="G953" i="70"/>
  <c r="J950" i="70"/>
  <c r="G950" i="70"/>
  <c r="G949" i="70"/>
  <c r="G948" i="70"/>
  <c r="J945" i="70"/>
  <c r="G945" i="70"/>
  <c r="G944" i="70"/>
  <c r="G943" i="70"/>
  <c r="J940" i="70"/>
  <c r="G940" i="70"/>
  <c r="G939" i="70"/>
  <c r="G938" i="70"/>
  <c r="J935" i="70"/>
  <c r="G935" i="70"/>
  <c r="G934" i="70"/>
  <c r="G933" i="70"/>
  <c r="J930" i="70"/>
  <c r="G930" i="70"/>
  <c r="G929" i="70"/>
  <c r="G928" i="70"/>
  <c r="J925" i="70"/>
  <c r="G925" i="70"/>
  <c r="G924" i="70"/>
  <c r="G923" i="70"/>
  <c r="J920" i="70"/>
  <c r="G920" i="70"/>
  <c r="G919" i="70"/>
  <c r="G918" i="70"/>
  <c r="J915" i="70"/>
  <c r="G915" i="70"/>
  <c r="G914" i="70"/>
  <c r="G913" i="70"/>
  <c r="J910" i="70"/>
  <c r="G910" i="70"/>
  <c r="G909" i="70"/>
  <c r="G908" i="70"/>
  <c r="J905" i="70"/>
  <c r="G905" i="70"/>
  <c r="G904" i="70"/>
  <c r="G903" i="70"/>
  <c r="J900" i="70"/>
  <c r="G900" i="70"/>
  <c r="G899" i="70"/>
  <c r="G898" i="70"/>
  <c r="J895" i="70"/>
  <c r="G895" i="70"/>
  <c r="G894" i="70"/>
  <c r="G893" i="70"/>
  <c r="J890" i="70"/>
  <c r="G890" i="70"/>
  <c r="G889" i="70"/>
  <c r="G888" i="70"/>
  <c r="J885" i="70"/>
  <c r="G885" i="70"/>
  <c r="G884" i="70"/>
  <c r="G883" i="70"/>
  <c r="J880" i="70"/>
  <c r="G880" i="70"/>
  <c r="G879" i="70"/>
  <c r="G878" i="70"/>
  <c r="J875" i="70"/>
  <c r="G875" i="70"/>
  <c r="G874" i="70"/>
  <c r="G873" i="70"/>
  <c r="J870" i="70"/>
  <c r="G870" i="70"/>
  <c r="G869" i="70"/>
  <c r="G868" i="70"/>
  <c r="J865" i="70"/>
  <c r="G865" i="70"/>
  <c r="G864" i="70"/>
  <c r="G863" i="70"/>
  <c r="J860" i="70"/>
  <c r="G860" i="70"/>
  <c r="G859" i="70"/>
  <c r="G858" i="70"/>
  <c r="J855" i="70"/>
  <c r="G855" i="70"/>
  <c r="G854" i="70"/>
  <c r="G853" i="70"/>
  <c r="J850" i="70"/>
  <c r="G850" i="70"/>
  <c r="G849" i="70"/>
  <c r="G848" i="70"/>
  <c r="J845" i="70"/>
  <c r="G845" i="70"/>
  <c r="G844" i="70"/>
  <c r="G843" i="70"/>
  <c r="J840" i="70"/>
  <c r="G840" i="70"/>
  <c r="G839" i="70"/>
  <c r="G838" i="70"/>
  <c r="J835" i="70"/>
  <c r="G835" i="70"/>
  <c r="G834" i="70"/>
  <c r="G833" i="70"/>
  <c r="J830" i="70"/>
  <c r="G830" i="70"/>
  <c r="G829" i="70"/>
  <c r="G828" i="70"/>
  <c r="J825" i="70"/>
  <c r="G825" i="70"/>
  <c r="G824" i="70"/>
  <c r="G823" i="70"/>
  <c r="J820" i="70"/>
  <c r="G820" i="70"/>
  <c r="G819" i="70"/>
  <c r="G818" i="70"/>
  <c r="J815" i="70"/>
  <c r="G815" i="70"/>
  <c r="G814" i="70"/>
  <c r="G813" i="70"/>
  <c r="J810" i="70"/>
  <c r="G810" i="70"/>
  <c r="G809" i="70"/>
  <c r="G808" i="70"/>
  <c r="J805" i="70"/>
  <c r="G805" i="70"/>
  <c r="G804" i="70"/>
  <c r="G803" i="70"/>
  <c r="J800" i="70"/>
  <c r="G800" i="70"/>
  <c r="G799" i="70"/>
  <c r="G798" i="70"/>
  <c r="J795" i="70"/>
  <c r="G795" i="70"/>
  <c r="G794" i="70"/>
  <c r="G793" i="70"/>
  <c r="J790" i="70"/>
  <c r="G790" i="70"/>
  <c r="G789" i="70"/>
  <c r="G788" i="70"/>
  <c r="J785" i="70"/>
  <c r="G785" i="70"/>
  <c r="G784" i="70"/>
  <c r="G783" i="70"/>
  <c r="J780" i="70"/>
  <c r="G780" i="70"/>
  <c r="G779" i="70"/>
  <c r="G778" i="70"/>
  <c r="J775" i="70"/>
  <c r="G775" i="70"/>
  <c r="G774" i="70"/>
  <c r="G773" i="70"/>
  <c r="J770" i="70"/>
  <c r="G770" i="70"/>
  <c r="G769" i="70"/>
  <c r="G768" i="70"/>
  <c r="J765" i="70"/>
  <c r="G765" i="70"/>
  <c r="G764" i="70"/>
  <c r="G763" i="70"/>
  <c r="J760" i="70"/>
  <c r="G760" i="70"/>
  <c r="G759" i="70"/>
  <c r="G758" i="70"/>
  <c r="J755" i="70"/>
  <c r="G755" i="70"/>
  <c r="G754" i="70"/>
  <c r="G753" i="70"/>
  <c r="J750" i="70"/>
  <c r="G750" i="70"/>
  <c r="G749" i="70"/>
  <c r="G748" i="70"/>
  <c r="J745" i="70"/>
  <c r="G745" i="70"/>
  <c r="G744" i="70"/>
  <c r="G743" i="70"/>
  <c r="J740" i="70"/>
  <c r="G740" i="70"/>
  <c r="G739" i="70"/>
  <c r="G738" i="70"/>
  <c r="J735" i="70"/>
  <c r="G735" i="70"/>
  <c r="G734" i="70"/>
  <c r="G733" i="70"/>
  <c r="J730" i="70"/>
  <c r="G730" i="70"/>
  <c r="G729" i="70"/>
  <c r="G728" i="70"/>
  <c r="J725" i="70"/>
  <c r="G725" i="70"/>
  <c r="G724" i="70"/>
  <c r="G723" i="70"/>
  <c r="J720" i="70"/>
  <c r="G720" i="70"/>
  <c r="G719" i="70"/>
  <c r="G718" i="70"/>
  <c r="J715" i="70"/>
  <c r="G715" i="70"/>
  <c r="G714" i="70"/>
  <c r="G713" i="70"/>
  <c r="J710" i="70"/>
  <c r="G710" i="70"/>
  <c r="G709" i="70"/>
  <c r="G708" i="70"/>
  <c r="J705" i="70"/>
  <c r="G705" i="70"/>
  <c r="G704" i="70"/>
  <c r="G703" i="70"/>
  <c r="J700" i="70"/>
  <c r="G700" i="70"/>
  <c r="G699" i="70"/>
  <c r="G698" i="70"/>
  <c r="J695" i="70"/>
  <c r="G695" i="70"/>
  <c r="G694" i="70"/>
  <c r="G693" i="70"/>
  <c r="J690" i="70"/>
  <c r="G690" i="70"/>
  <c r="G689" i="70"/>
  <c r="G688" i="70"/>
  <c r="J685" i="70"/>
  <c r="G685" i="70"/>
  <c r="G684" i="70"/>
  <c r="G683" i="70"/>
  <c r="J680" i="70"/>
  <c r="G680" i="70"/>
  <c r="G679" i="70"/>
  <c r="G678" i="70"/>
  <c r="J675" i="70"/>
  <c r="G675" i="70"/>
  <c r="G674" i="70"/>
  <c r="G673" i="70"/>
  <c r="J670" i="70"/>
  <c r="G670" i="70"/>
  <c r="G669" i="70"/>
  <c r="G668" i="70"/>
  <c r="J665" i="70"/>
  <c r="G665" i="70"/>
  <c r="G664" i="70"/>
  <c r="G663" i="70"/>
  <c r="J660" i="70"/>
  <c r="G660" i="70"/>
  <c r="G659" i="70"/>
  <c r="G658" i="70"/>
  <c r="J655" i="70"/>
  <c r="G655" i="70"/>
  <c r="G654" i="70"/>
  <c r="G653" i="70"/>
  <c r="J650" i="70"/>
  <c r="G650" i="70"/>
  <c r="G649" i="70"/>
  <c r="G648" i="70"/>
  <c r="J645" i="70"/>
  <c r="G645" i="70"/>
  <c r="G644" i="70"/>
  <c r="G643" i="70"/>
  <c r="J640" i="70"/>
  <c r="G640" i="70"/>
  <c r="G639" i="70"/>
  <c r="G638" i="70"/>
  <c r="J635" i="70"/>
  <c r="G635" i="70"/>
  <c r="G634" i="70"/>
  <c r="G633" i="70"/>
  <c r="J630" i="70"/>
  <c r="G630" i="70"/>
  <c r="G629" i="70"/>
  <c r="G628" i="70"/>
  <c r="J625" i="70"/>
  <c r="G625" i="70"/>
  <c r="G624" i="70"/>
  <c r="G623" i="70"/>
  <c r="J620" i="70"/>
  <c r="G620" i="70"/>
  <c r="G619" i="70"/>
  <c r="G618" i="70"/>
  <c r="J615" i="70"/>
  <c r="G615" i="70"/>
  <c r="G614" i="70"/>
  <c r="G613" i="70"/>
  <c r="J610" i="70"/>
  <c r="G610" i="70"/>
  <c r="G609" i="70"/>
  <c r="G608" i="70"/>
  <c r="J605" i="70"/>
  <c r="G605" i="70"/>
  <c r="G604" i="70"/>
  <c r="G603" i="70"/>
  <c r="J600" i="70"/>
  <c r="G600" i="70"/>
  <c r="G599" i="70"/>
  <c r="G598" i="70"/>
  <c r="J595" i="70"/>
  <c r="G595" i="70"/>
  <c r="G594" i="70"/>
  <c r="G593" i="70"/>
  <c r="J590" i="70"/>
  <c r="G590" i="70"/>
  <c r="G589" i="70"/>
  <c r="G588" i="70"/>
  <c r="J585" i="70"/>
  <c r="G585" i="70"/>
  <c r="G584" i="70"/>
  <c r="G583" i="70"/>
  <c r="J580" i="70"/>
  <c r="G580" i="70"/>
  <c r="G579" i="70"/>
  <c r="G578" i="70"/>
  <c r="J575" i="70"/>
  <c r="G575" i="70"/>
  <c r="G574" i="70"/>
  <c r="G573" i="70"/>
  <c r="J570" i="70"/>
  <c r="G570" i="70"/>
  <c r="G569" i="70"/>
  <c r="G568" i="70"/>
  <c r="J565" i="70"/>
  <c r="G565" i="70"/>
  <c r="G564" i="70"/>
  <c r="G563" i="70"/>
  <c r="J560" i="70"/>
  <c r="G560" i="70"/>
  <c r="G559" i="70"/>
  <c r="G558" i="70"/>
  <c r="J555" i="70"/>
  <c r="G555" i="70"/>
  <c r="G554" i="70"/>
  <c r="G553" i="70"/>
  <c r="J550" i="70"/>
  <c r="G550" i="70"/>
  <c r="G549" i="70"/>
  <c r="G548" i="70"/>
  <c r="J545" i="70"/>
  <c r="G545" i="70"/>
  <c r="G544" i="70"/>
  <c r="G543" i="70"/>
  <c r="J540" i="70"/>
  <c r="G540" i="70"/>
  <c r="G539" i="70"/>
  <c r="G538" i="70"/>
  <c r="J535" i="70"/>
  <c r="G535" i="70"/>
  <c r="G534" i="70"/>
  <c r="G533" i="70"/>
  <c r="J530" i="70"/>
  <c r="G530" i="70"/>
  <c r="G529" i="70"/>
  <c r="G528" i="70"/>
  <c r="J525" i="70"/>
  <c r="G525" i="70"/>
  <c r="G524" i="70"/>
  <c r="G523" i="70"/>
  <c r="J520" i="70"/>
  <c r="G520" i="70"/>
  <c r="G519" i="70"/>
  <c r="G518" i="70"/>
  <c r="J515" i="70"/>
  <c r="G515" i="70"/>
  <c r="G514" i="70"/>
  <c r="G513" i="70"/>
  <c r="J510" i="70"/>
  <c r="G510" i="70"/>
  <c r="G509" i="70"/>
  <c r="G508" i="70"/>
  <c r="J505" i="70"/>
  <c r="G505" i="70"/>
  <c r="G504" i="70"/>
  <c r="G503" i="70"/>
  <c r="J500" i="70"/>
  <c r="G500" i="70"/>
  <c r="G499" i="70"/>
  <c r="G498" i="70"/>
  <c r="J495" i="70"/>
  <c r="G495" i="70"/>
  <c r="G494" i="70"/>
  <c r="G493" i="70"/>
  <c r="J490" i="70"/>
  <c r="G490" i="70"/>
  <c r="G489" i="70"/>
  <c r="G488" i="70"/>
  <c r="J485" i="70"/>
  <c r="G485" i="70"/>
  <c r="G484" i="70"/>
  <c r="G483" i="70"/>
  <c r="J480" i="70"/>
  <c r="G480" i="70"/>
  <c r="G479" i="70"/>
  <c r="G478" i="70"/>
  <c r="J475" i="70"/>
  <c r="G475" i="70"/>
  <c r="G474" i="70"/>
  <c r="G473" i="70"/>
  <c r="J470" i="70"/>
  <c r="G470" i="70"/>
  <c r="G469" i="70"/>
  <c r="G468" i="70"/>
  <c r="J465" i="70"/>
  <c r="G465" i="70"/>
  <c r="G464" i="70"/>
  <c r="G463" i="70"/>
  <c r="J460" i="70"/>
  <c r="G460" i="70"/>
  <c r="G459" i="70"/>
  <c r="G458" i="70"/>
  <c r="J455" i="70"/>
  <c r="G455" i="70"/>
  <c r="G454" i="70"/>
  <c r="G453" i="70"/>
  <c r="J450" i="70"/>
  <c r="G450" i="70"/>
  <c r="G449" i="70"/>
  <c r="G448" i="70"/>
  <c r="J445" i="70"/>
  <c r="G445" i="70"/>
  <c r="G444" i="70"/>
  <c r="G443" i="70"/>
  <c r="J440" i="70"/>
  <c r="G440" i="70"/>
  <c r="G439" i="70"/>
  <c r="G438" i="70"/>
  <c r="J435" i="70"/>
  <c r="G435" i="70"/>
  <c r="G434" i="70"/>
  <c r="G433" i="70"/>
  <c r="J430" i="70"/>
  <c r="G430" i="70"/>
  <c r="G429" i="70"/>
  <c r="G428" i="70"/>
  <c r="J425" i="70"/>
  <c r="G425" i="70"/>
  <c r="G424" i="70"/>
  <c r="G423" i="70"/>
  <c r="J420" i="70"/>
  <c r="G420" i="70"/>
  <c r="G419" i="70"/>
  <c r="G418" i="70"/>
  <c r="J415" i="70"/>
  <c r="G415" i="70"/>
  <c r="G414" i="70"/>
  <c r="G413" i="70"/>
  <c r="J410" i="70"/>
  <c r="G410" i="70"/>
  <c r="G409" i="70"/>
  <c r="G408" i="70"/>
  <c r="J405" i="70"/>
  <c r="G405" i="70"/>
  <c r="G404" i="70"/>
  <c r="G403" i="70"/>
  <c r="J400" i="70"/>
  <c r="G400" i="70"/>
  <c r="G399" i="70"/>
  <c r="G398" i="70"/>
  <c r="J395" i="70"/>
  <c r="G395" i="70"/>
  <c r="G394" i="70"/>
  <c r="G393" i="70"/>
  <c r="J390" i="70"/>
  <c r="G390" i="70"/>
  <c r="G389" i="70"/>
  <c r="G388" i="70"/>
  <c r="J385" i="70"/>
  <c r="G385" i="70"/>
  <c r="G384" i="70"/>
  <c r="G383" i="70"/>
  <c r="J380" i="70"/>
  <c r="G380" i="70"/>
  <c r="G379" i="70"/>
  <c r="G378" i="70"/>
  <c r="J375" i="70"/>
  <c r="G375" i="70"/>
  <c r="G374" i="70"/>
  <c r="G373" i="70"/>
  <c r="J370" i="70"/>
  <c r="G370" i="70"/>
  <c r="G369" i="70"/>
  <c r="G368" i="70"/>
  <c r="J365" i="70"/>
  <c r="G365" i="70"/>
  <c r="G364" i="70"/>
  <c r="G363" i="70"/>
  <c r="J360" i="70"/>
  <c r="G360" i="70"/>
  <c r="G359" i="70"/>
  <c r="G358" i="70"/>
  <c r="J355" i="70"/>
  <c r="G355" i="70"/>
  <c r="G354" i="70"/>
  <c r="G353" i="70"/>
  <c r="J350" i="70"/>
  <c r="G350" i="70"/>
  <c r="G349" i="70"/>
  <c r="G348" i="70"/>
  <c r="J345" i="70"/>
  <c r="G345" i="70"/>
  <c r="G344" i="70"/>
  <c r="G343" i="70"/>
  <c r="J340" i="70"/>
  <c r="G340" i="70"/>
  <c r="G339" i="70"/>
  <c r="G338" i="70"/>
  <c r="J335" i="70"/>
  <c r="G335" i="70"/>
  <c r="G334" i="70"/>
  <c r="G333" i="70"/>
  <c r="J330" i="70"/>
  <c r="G330" i="70"/>
  <c r="G329" i="70"/>
  <c r="G328" i="70"/>
  <c r="J325" i="70"/>
  <c r="G325" i="70"/>
  <c r="G324" i="70"/>
  <c r="G323" i="70"/>
  <c r="J320" i="70"/>
  <c r="G320" i="70"/>
  <c r="G319" i="70"/>
  <c r="G318" i="70"/>
  <c r="J315" i="70"/>
  <c r="G315" i="70"/>
  <c r="G314" i="70"/>
  <c r="G313" i="70"/>
  <c r="J310" i="70"/>
  <c r="G310" i="70"/>
  <c r="G309" i="70"/>
  <c r="G308" i="70"/>
  <c r="J305" i="70"/>
  <c r="G305" i="70"/>
  <c r="G304" i="70"/>
  <c r="G303" i="70"/>
  <c r="J300" i="70"/>
  <c r="G300" i="70"/>
  <c r="G299" i="70"/>
  <c r="G298" i="70"/>
  <c r="J295" i="70"/>
  <c r="G295" i="70"/>
  <c r="G294" i="70"/>
  <c r="G293" i="70"/>
  <c r="J290" i="70"/>
  <c r="G290" i="70"/>
  <c r="G289" i="70"/>
  <c r="G288" i="70"/>
  <c r="J285" i="70"/>
  <c r="G285" i="70"/>
  <c r="G284" i="70"/>
  <c r="G283" i="70"/>
  <c r="J280" i="70"/>
  <c r="G280" i="70"/>
  <c r="G279" i="70"/>
  <c r="G278" i="70"/>
  <c r="J275" i="70"/>
  <c r="G275" i="70"/>
  <c r="G274" i="70"/>
  <c r="G273" i="70"/>
  <c r="J270" i="70"/>
  <c r="G270" i="70"/>
  <c r="G269" i="70"/>
  <c r="G268" i="70"/>
  <c r="J265" i="70"/>
  <c r="G265" i="70"/>
  <c r="G264" i="70"/>
  <c r="G263" i="70"/>
  <c r="J260" i="70"/>
  <c r="G260" i="70"/>
  <c r="G259" i="70"/>
  <c r="G258" i="70"/>
  <c r="J255" i="70"/>
  <c r="G255" i="70"/>
  <c r="G254" i="70"/>
  <c r="G253" i="70"/>
  <c r="J250" i="70"/>
  <c r="G250" i="70"/>
  <c r="G249" i="70"/>
  <c r="G248" i="70"/>
  <c r="J245" i="70"/>
  <c r="G245" i="70"/>
  <c r="G244" i="70"/>
  <c r="G243" i="70"/>
  <c r="J240" i="70"/>
  <c r="G240" i="70"/>
  <c r="G239" i="70"/>
  <c r="G238" i="70"/>
  <c r="J235" i="70"/>
  <c r="G235" i="70"/>
  <c r="G234" i="70"/>
  <c r="G233" i="70"/>
  <c r="J230" i="70"/>
  <c r="G230" i="70"/>
  <c r="G229" i="70"/>
  <c r="G228" i="70"/>
  <c r="J225" i="70"/>
  <c r="G225" i="70"/>
  <c r="G224" i="70"/>
  <c r="G223" i="70"/>
  <c r="J220" i="70"/>
  <c r="G220" i="70"/>
  <c r="G219" i="70"/>
  <c r="G218" i="70"/>
  <c r="J215" i="70"/>
  <c r="G215" i="70"/>
  <c r="G214" i="70"/>
  <c r="G213" i="70"/>
  <c r="J210" i="70"/>
  <c r="G210" i="70"/>
  <c r="G209" i="70"/>
  <c r="G208" i="70"/>
  <c r="J205" i="70"/>
  <c r="G205" i="70"/>
  <c r="G204" i="70"/>
  <c r="G203" i="70"/>
  <c r="J200" i="70"/>
  <c r="G200" i="70"/>
  <c r="G199" i="70"/>
  <c r="G198" i="70"/>
  <c r="J195" i="70"/>
  <c r="G195" i="70"/>
  <c r="G194" i="70"/>
  <c r="G193" i="70"/>
  <c r="J190" i="70"/>
  <c r="G190" i="70"/>
  <c r="G189" i="70"/>
  <c r="G188" i="70"/>
  <c r="J185" i="70"/>
  <c r="G185" i="70"/>
  <c r="G184" i="70"/>
  <c r="G183" i="70"/>
  <c r="J180" i="70"/>
  <c r="G180" i="70"/>
  <c r="G179" i="70"/>
  <c r="G178" i="70"/>
  <c r="J175" i="70"/>
  <c r="G175" i="70"/>
  <c r="G174" i="70"/>
  <c r="G173" i="70"/>
  <c r="J170" i="70"/>
  <c r="G170" i="70"/>
  <c r="G169" i="70"/>
  <c r="G168" i="70"/>
  <c r="J165" i="70"/>
  <c r="G165" i="70"/>
  <c r="G164" i="70"/>
  <c r="G163" i="70"/>
  <c r="J160" i="70"/>
  <c r="G160" i="70"/>
  <c r="G159" i="70"/>
  <c r="G158" i="70"/>
  <c r="J155" i="70"/>
  <c r="G155" i="70"/>
  <c r="G154" i="70"/>
  <c r="G153" i="70"/>
  <c r="J150" i="70"/>
  <c r="G150" i="70"/>
  <c r="G149" i="70"/>
  <c r="G148" i="70"/>
  <c r="J145" i="70"/>
  <c r="G145" i="70"/>
  <c r="G144" i="70"/>
  <c r="G143" i="70"/>
  <c r="J140" i="70"/>
  <c r="G140" i="70"/>
  <c r="G139" i="70"/>
  <c r="G138" i="70"/>
  <c r="J135" i="70"/>
  <c r="G135" i="70"/>
  <c r="G134" i="70"/>
  <c r="G133" i="70"/>
  <c r="J130" i="70"/>
  <c r="G130" i="70"/>
  <c r="G129" i="70"/>
  <c r="G128" i="70"/>
  <c r="J125" i="70"/>
  <c r="G125" i="70"/>
  <c r="G124" i="70"/>
  <c r="G123" i="70"/>
  <c r="J120" i="70"/>
  <c r="G120" i="70"/>
  <c r="G119" i="70"/>
  <c r="G118" i="70"/>
  <c r="J115" i="70"/>
  <c r="G115" i="70"/>
  <c r="G114" i="70"/>
  <c r="G113" i="70"/>
  <c r="J110" i="70"/>
  <c r="G110" i="70"/>
  <c r="G109" i="70"/>
  <c r="G108" i="70"/>
  <c r="J105" i="70"/>
  <c r="G105" i="70"/>
  <c r="G104" i="70"/>
  <c r="G103" i="70"/>
  <c r="J100" i="70"/>
  <c r="G100" i="70"/>
  <c r="G99" i="70"/>
  <c r="G98" i="70"/>
  <c r="J95" i="70"/>
  <c r="G95" i="70"/>
  <c r="G94" i="70"/>
  <c r="G93" i="70"/>
  <c r="J90" i="70"/>
  <c r="G90" i="70"/>
  <c r="G89" i="70"/>
  <c r="G88" i="70"/>
  <c r="J85" i="70"/>
  <c r="G85" i="70"/>
  <c r="G84" i="70"/>
  <c r="G83" i="70"/>
  <c r="J80" i="70"/>
  <c r="G80" i="70"/>
  <c r="G79" i="70"/>
  <c r="G78" i="70"/>
  <c r="J75" i="70"/>
  <c r="G75" i="70"/>
  <c r="G74" i="70"/>
  <c r="G73" i="70"/>
  <c r="J70" i="70"/>
  <c r="G70" i="70"/>
  <c r="G69" i="70"/>
  <c r="G68" i="70"/>
  <c r="J65" i="70"/>
  <c r="G65" i="70"/>
  <c r="G64" i="70"/>
  <c r="G63" i="70"/>
  <c r="J60" i="70"/>
  <c r="G60" i="70"/>
  <c r="G59" i="70"/>
  <c r="G58" i="70"/>
  <c r="J55" i="70"/>
  <c r="G55" i="70"/>
  <c r="G54" i="70"/>
  <c r="G53" i="70"/>
  <c r="J50" i="70"/>
  <c r="G50" i="70"/>
  <c r="G49" i="70"/>
  <c r="G48" i="70"/>
  <c r="J45" i="70"/>
  <c r="G45" i="70"/>
  <c r="G44" i="70"/>
  <c r="G43" i="70"/>
  <c r="J40" i="70"/>
  <c r="G40" i="70"/>
  <c r="G39" i="70"/>
  <c r="G38" i="70"/>
  <c r="J35" i="70"/>
  <c r="G35" i="70"/>
  <c r="G34" i="70"/>
  <c r="G33" i="70"/>
  <c r="J30" i="70"/>
  <c r="G30" i="70"/>
  <c r="G29" i="70"/>
  <c r="G28" i="70"/>
  <c r="J25" i="70"/>
  <c r="G25" i="70"/>
  <c r="G24" i="70"/>
  <c r="G23" i="70"/>
  <c r="J20" i="70"/>
  <c r="G20" i="70"/>
  <c r="G19" i="70"/>
  <c r="G18" i="70"/>
  <c r="G13" i="70"/>
  <c r="K11" i="70"/>
  <c r="I11" i="70"/>
  <c r="G11" i="70"/>
  <c r="I10" i="70"/>
  <c r="G10" i="70"/>
  <c r="G9" i="70"/>
  <c r="P9" i="70" s="1"/>
  <c r="D9" i="70" s="1"/>
  <c r="C16598" i="67" s="1"/>
  <c r="K7" i="70"/>
  <c r="I7" i="70"/>
  <c r="G7" i="70"/>
  <c r="I6" i="70"/>
  <c r="G6" i="70"/>
  <c r="G5" i="70"/>
  <c r="P5" i="70" s="1"/>
  <c r="D5" i="70" s="1"/>
  <c r="C16594" i="67" s="1"/>
  <c r="G3" i="70"/>
  <c r="P3" i="70" s="1"/>
  <c r="D3" i="70" s="1"/>
  <c r="C16592" i="67" s="1"/>
  <c r="G1043" i="69"/>
  <c r="P1043" i="69" s="1"/>
  <c r="D1043" i="69" s="1"/>
  <c r="C15608" i="67" s="1"/>
  <c r="G1027" i="69"/>
  <c r="P1027" i="69" s="1"/>
  <c r="D1027" i="69" s="1"/>
  <c r="C15592" i="67" s="1"/>
  <c r="J1015" i="69"/>
  <c r="G1015" i="69"/>
  <c r="G1014" i="69"/>
  <c r="G1013" i="69"/>
  <c r="J1010" i="69"/>
  <c r="G1010" i="69"/>
  <c r="G1009" i="69"/>
  <c r="G1008" i="69"/>
  <c r="J1005" i="69"/>
  <c r="G1005" i="69"/>
  <c r="G1004" i="69"/>
  <c r="G1003" i="69"/>
  <c r="J1000" i="69"/>
  <c r="G1000" i="69"/>
  <c r="G999" i="69"/>
  <c r="G998" i="69"/>
  <c r="J995" i="69"/>
  <c r="G995" i="69"/>
  <c r="G994" i="69"/>
  <c r="G993" i="69"/>
  <c r="J990" i="69"/>
  <c r="G990" i="69"/>
  <c r="G989" i="69"/>
  <c r="G988" i="69"/>
  <c r="J985" i="69"/>
  <c r="G985" i="69"/>
  <c r="G984" i="69"/>
  <c r="G983" i="69"/>
  <c r="J980" i="69"/>
  <c r="G980" i="69"/>
  <c r="G979" i="69"/>
  <c r="G978" i="69"/>
  <c r="J975" i="69"/>
  <c r="G975" i="69"/>
  <c r="G974" i="69"/>
  <c r="G973" i="69"/>
  <c r="J970" i="69"/>
  <c r="G970" i="69"/>
  <c r="G969" i="69"/>
  <c r="G968" i="69"/>
  <c r="J965" i="69"/>
  <c r="G965" i="69"/>
  <c r="G964" i="69"/>
  <c r="G963" i="69"/>
  <c r="J960" i="69"/>
  <c r="G960" i="69"/>
  <c r="G959" i="69"/>
  <c r="G958" i="69"/>
  <c r="J955" i="69"/>
  <c r="G955" i="69"/>
  <c r="G954" i="69"/>
  <c r="G953" i="69"/>
  <c r="J950" i="69"/>
  <c r="G950" i="69"/>
  <c r="G949" i="69"/>
  <c r="G948" i="69"/>
  <c r="J945" i="69"/>
  <c r="G945" i="69"/>
  <c r="G944" i="69"/>
  <c r="G943" i="69"/>
  <c r="J940" i="69"/>
  <c r="G940" i="69"/>
  <c r="G939" i="69"/>
  <c r="G938" i="69"/>
  <c r="J935" i="69"/>
  <c r="G935" i="69"/>
  <c r="G934" i="69"/>
  <c r="G933" i="69"/>
  <c r="J930" i="69"/>
  <c r="G930" i="69"/>
  <c r="G929" i="69"/>
  <c r="G928" i="69"/>
  <c r="J925" i="69"/>
  <c r="G925" i="69"/>
  <c r="G924" i="69"/>
  <c r="G923" i="69"/>
  <c r="J920" i="69"/>
  <c r="G920" i="69"/>
  <c r="G919" i="69"/>
  <c r="G918" i="69"/>
  <c r="J915" i="69"/>
  <c r="G915" i="69"/>
  <c r="G914" i="69"/>
  <c r="G913" i="69"/>
  <c r="J910" i="69"/>
  <c r="G910" i="69"/>
  <c r="G909" i="69"/>
  <c r="G908" i="69"/>
  <c r="J905" i="69"/>
  <c r="G905" i="69"/>
  <c r="G904" i="69"/>
  <c r="G903" i="69"/>
  <c r="J900" i="69"/>
  <c r="G900" i="69"/>
  <c r="G899" i="69"/>
  <c r="G898" i="69"/>
  <c r="J895" i="69"/>
  <c r="G895" i="69"/>
  <c r="G894" i="69"/>
  <c r="G893" i="69"/>
  <c r="J890" i="69"/>
  <c r="G890" i="69"/>
  <c r="G889" i="69"/>
  <c r="G888" i="69"/>
  <c r="J885" i="69"/>
  <c r="G885" i="69"/>
  <c r="G884" i="69"/>
  <c r="G883" i="69"/>
  <c r="J880" i="69"/>
  <c r="G880" i="69"/>
  <c r="G879" i="69"/>
  <c r="G878" i="69"/>
  <c r="J875" i="69"/>
  <c r="G875" i="69"/>
  <c r="G874" i="69"/>
  <c r="G873" i="69"/>
  <c r="J870" i="69"/>
  <c r="G870" i="69"/>
  <c r="G869" i="69"/>
  <c r="G868" i="69"/>
  <c r="J865" i="69"/>
  <c r="G865" i="69"/>
  <c r="G864" i="69"/>
  <c r="G863" i="69"/>
  <c r="J860" i="69"/>
  <c r="G860" i="69"/>
  <c r="G859" i="69"/>
  <c r="G858" i="69"/>
  <c r="J855" i="69"/>
  <c r="G855" i="69"/>
  <c r="G854" i="69"/>
  <c r="G853" i="69"/>
  <c r="J850" i="69"/>
  <c r="G850" i="69"/>
  <c r="G849" i="69"/>
  <c r="G848" i="69"/>
  <c r="J845" i="69"/>
  <c r="G845" i="69"/>
  <c r="G844" i="69"/>
  <c r="G843" i="69"/>
  <c r="J840" i="69"/>
  <c r="G840" i="69"/>
  <c r="G839" i="69"/>
  <c r="G838" i="69"/>
  <c r="J835" i="69"/>
  <c r="G835" i="69"/>
  <c r="G834" i="69"/>
  <c r="G833" i="69"/>
  <c r="J830" i="69"/>
  <c r="G830" i="69"/>
  <c r="G829" i="69"/>
  <c r="G828" i="69"/>
  <c r="J825" i="69"/>
  <c r="G825" i="69"/>
  <c r="G824" i="69"/>
  <c r="G823" i="69"/>
  <c r="J820" i="69"/>
  <c r="G820" i="69"/>
  <c r="G819" i="69"/>
  <c r="G818" i="69"/>
  <c r="J815" i="69"/>
  <c r="G815" i="69"/>
  <c r="G814" i="69"/>
  <c r="G813" i="69"/>
  <c r="J810" i="69"/>
  <c r="G810" i="69"/>
  <c r="G809" i="69"/>
  <c r="G808" i="69"/>
  <c r="J805" i="69"/>
  <c r="G805" i="69"/>
  <c r="G804" i="69"/>
  <c r="G803" i="69"/>
  <c r="J800" i="69"/>
  <c r="G800" i="69"/>
  <c r="G799" i="69"/>
  <c r="G798" i="69"/>
  <c r="J795" i="69"/>
  <c r="G795" i="69"/>
  <c r="G794" i="69"/>
  <c r="G793" i="69"/>
  <c r="J790" i="69"/>
  <c r="G790" i="69"/>
  <c r="G789" i="69"/>
  <c r="G788" i="69"/>
  <c r="J785" i="69"/>
  <c r="G785" i="69"/>
  <c r="G784" i="69"/>
  <c r="G783" i="69"/>
  <c r="J780" i="69"/>
  <c r="G780" i="69"/>
  <c r="G779" i="69"/>
  <c r="G778" i="69"/>
  <c r="J775" i="69"/>
  <c r="G775" i="69"/>
  <c r="G774" i="69"/>
  <c r="G773" i="69"/>
  <c r="J770" i="69"/>
  <c r="G770" i="69"/>
  <c r="G769" i="69"/>
  <c r="G768" i="69"/>
  <c r="J765" i="69"/>
  <c r="G765" i="69"/>
  <c r="G764" i="69"/>
  <c r="G763" i="69"/>
  <c r="J760" i="69"/>
  <c r="G760" i="69"/>
  <c r="G759" i="69"/>
  <c r="G758" i="69"/>
  <c r="J755" i="69"/>
  <c r="G755" i="69"/>
  <c r="G754" i="69"/>
  <c r="G753" i="69"/>
  <c r="J750" i="69"/>
  <c r="G750" i="69"/>
  <c r="G749" i="69"/>
  <c r="G748" i="69"/>
  <c r="J745" i="69"/>
  <c r="G745" i="69"/>
  <c r="G744" i="69"/>
  <c r="G743" i="69"/>
  <c r="J740" i="69"/>
  <c r="G740" i="69"/>
  <c r="G739" i="69"/>
  <c r="G738" i="69"/>
  <c r="J735" i="69"/>
  <c r="G735" i="69"/>
  <c r="G734" i="69"/>
  <c r="G733" i="69"/>
  <c r="J730" i="69"/>
  <c r="G730" i="69"/>
  <c r="G729" i="69"/>
  <c r="G728" i="69"/>
  <c r="J725" i="69"/>
  <c r="G725" i="69"/>
  <c r="G724" i="69"/>
  <c r="G723" i="69"/>
  <c r="J720" i="69"/>
  <c r="G720" i="69"/>
  <c r="G719" i="69"/>
  <c r="G718" i="69"/>
  <c r="J715" i="69"/>
  <c r="G715" i="69"/>
  <c r="G714" i="69"/>
  <c r="G713" i="69"/>
  <c r="J710" i="69"/>
  <c r="G710" i="69"/>
  <c r="G709" i="69"/>
  <c r="G708" i="69"/>
  <c r="J705" i="69"/>
  <c r="G705" i="69"/>
  <c r="G704" i="69"/>
  <c r="G703" i="69"/>
  <c r="J700" i="69"/>
  <c r="G700" i="69"/>
  <c r="G699" i="69"/>
  <c r="G698" i="69"/>
  <c r="J695" i="69"/>
  <c r="G695" i="69"/>
  <c r="G694" i="69"/>
  <c r="G693" i="69"/>
  <c r="J690" i="69"/>
  <c r="G690" i="69"/>
  <c r="G689" i="69"/>
  <c r="G688" i="69"/>
  <c r="J685" i="69"/>
  <c r="G685" i="69"/>
  <c r="G684" i="69"/>
  <c r="G683" i="69"/>
  <c r="J680" i="69"/>
  <c r="G680" i="69"/>
  <c r="G679" i="69"/>
  <c r="G678" i="69"/>
  <c r="J675" i="69"/>
  <c r="G675" i="69"/>
  <c r="G674" i="69"/>
  <c r="G673" i="69"/>
  <c r="J670" i="69"/>
  <c r="G670" i="69"/>
  <c r="G669" i="69"/>
  <c r="G668" i="69"/>
  <c r="J665" i="69"/>
  <c r="G665" i="69"/>
  <c r="G664" i="69"/>
  <c r="G663" i="69"/>
  <c r="J660" i="69"/>
  <c r="G660" i="69"/>
  <c r="G659" i="69"/>
  <c r="G658" i="69"/>
  <c r="J655" i="69"/>
  <c r="G655" i="69"/>
  <c r="G654" i="69"/>
  <c r="G653" i="69"/>
  <c r="J650" i="69"/>
  <c r="G650" i="69"/>
  <c r="G649" i="69"/>
  <c r="G648" i="69"/>
  <c r="J645" i="69"/>
  <c r="G645" i="69"/>
  <c r="G644" i="69"/>
  <c r="G643" i="69"/>
  <c r="J640" i="69"/>
  <c r="G640" i="69"/>
  <c r="G639" i="69"/>
  <c r="G638" i="69"/>
  <c r="J635" i="69"/>
  <c r="G635" i="69"/>
  <c r="G634" i="69"/>
  <c r="G633" i="69"/>
  <c r="J630" i="69"/>
  <c r="G630" i="69"/>
  <c r="G629" i="69"/>
  <c r="G628" i="69"/>
  <c r="J625" i="69"/>
  <c r="G625" i="69"/>
  <c r="G624" i="69"/>
  <c r="G623" i="69"/>
  <c r="J620" i="69"/>
  <c r="G620" i="69"/>
  <c r="G619" i="69"/>
  <c r="G618" i="69"/>
  <c r="J615" i="69"/>
  <c r="G615" i="69"/>
  <c r="G614" i="69"/>
  <c r="G613" i="69"/>
  <c r="J610" i="69"/>
  <c r="G610" i="69"/>
  <c r="G609" i="69"/>
  <c r="G608" i="69"/>
  <c r="J605" i="69"/>
  <c r="G605" i="69"/>
  <c r="G604" i="69"/>
  <c r="G603" i="69"/>
  <c r="J600" i="69"/>
  <c r="G600" i="69"/>
  <c r="G599" i="69"/>
  <c r="G598" i="69"/>
  <c r="J595" i="69"/>
  <c r="G595" i="69"/>
  <c r="G594" i="69"/>
  <c r="G593" i="69"/>
  <c r="J590" i="69"/>
  <c r="G590" i="69"/>
  <c r="G589" i="69"/>
  <c r="G588" i="69"/>
  <c r="J585" i="69"/>
  <c r="G585" i="69"/>
  <c r="G584" i="69"/>
  <c r="G583" i="69"/>
  <c r="J580" i="69"/>
  <c r="G580" i="69"/>
  <c r="G579" i="69"/>
  <c r="G578" i="69"/>
  <c r="J575" i="69"/>
  <c r="G575" i="69"/>
  <c r="G574" i="69"/>
  <c r="G573" i="69"/>
  <c r="J570" i="69"/>
  <c r="G570" i="69"/>
  <c r="G569" i="69"/>
  <c r="G568" i="69"/>
  <c r="J565" i="69"/>
  <c r="G565" i="69"/>
  <c r="G564" i="69"/>
  <c r="G563" i="69"/>
  <c r="J560" i="69"/>
  <c r="G560" i="69"/>
  <c r="G559" i="69"/>
  <c r="G558" i="69"/>
  <c r="J555" i="69"/>
  <c r="G555" i="69"/>
  <c r="G554" i="69"/>
  <c r="G553" i="69"/>
  <c r="J550" i="69"/>
  <c r="G550" i="69"/>
  <c r="G549" i="69"/>
  <c r="G548" i="69"/>
  <c r="J545" i="69"/>
  <c r="G545" i="69"/>
  <c r="G544" i="69"/>
  <c r="G543" i="69"/>
  <c r="J540" i="69"/>
  <c r="G540" i="69"/>
  <c r="G539" i="69"/>
  <c r="G538" i="69"/>
  <c r="J535" i="69"/>
  <c r="G535" i="69"/>
  <c r="G534" i="69"/>
  <c r="G533" i="69"/>
  <c r="J530" i="69"/>
  <c r="G530" i="69"/>
  <c r="G529" i="69"/>
  <c r="G528" i="69"/>
  <c r="J525" i="69"/>
  <c r="G525" i="69"/>
  <c r="G524" i="69"/>
  <c r="G523" i="69"/>
  <c r="J520" i="69"/>
  <c r="G520" i="69"/>
  <c r="G519" i="69"/>
  <c r="G518" i="69"/>
  <c r="J515" i="69"/>
  <c r="G515" i="69"/>
  <c r="G514" i="69"/>
  <c r="G513" i="69"/>
  <c r="J510" i="69"/>
  <c r="G510" i="69"/>
  <c r="G509" i="69"/>
  <c r="G508" i="69"/>
  <c r="J505" i="69"/>
  <c r="G505" i="69"/>
  <c r="G504" i="69"/>
  <c r="G503" i="69"/>
  <c r="J500" i="69"/>
  <c r="G500" i="69"/>
  <c r="G499" i="69"/>
  <c r="G498" i="69"/>
  <c r="J495" i="69"/>
  <c r="G495" i="69"/>
  <c r="G494" i="69"/>
  <c r="G493" i="69"/>
  <c r="J490" i="69"/>
  <c r="G490" i="69"/>
  <c r="G489" i="69"/>
  <c r="G488" i="69"/>
  <c r="J485" i="69"/>
  <c r="G485" i="69"/>
  <c r="G484" i="69"/>
  <c r="G483" i="69"/>
  <c r="J480" i="69"/>
  <c r="G480" i="69"/>
  <c r="G479" i="69"/>
  <c r="G478" i="69"/>
  <c r="J475" i="69"/>
  <c r="G475" i="69"/>
  <c r="G474" i="69"/>
  <c r="G473" i="69"/>
  <c r="J470" i="69"/>
  <c r="G470" i="69"/>
  <c r="G469" i="69"/>
  <c r="G468" i="69"/>
  <c r="J465" i="69"/>
  <c r="G465" i="69"/>
  <c r="G464" i="69"/>
  <c r="G463" i="69"/>
  <c r="J460" i="69"/>
  <c r="G460" i="69"/>
  <c r="G459" i="69"/>
  <c r="G458" i="69"/>
  <c r="J455" i="69"/>
  <c r="G455" i="69"/>
  <c r="G454" i="69"/>
  <c r="G453" i="69"/>
  <c r="J450" i="69"/>
  <c r="G450" i="69"/>
  <c r="G449" i="69"/>
  <c r="G448" i="69"/>
  <c r="J445" i="69"/>
  <c r="G445" i="69"/>
  <c r="G444" i="69"/>
  <c r="G443" i="69"/>
  <c r="J440" i="69"/>
  <c r="G440" i="69"/>
  <c r="G439" i="69"/>
  <c r="G438" i="69"/>
  <c r="J435" i="69"/>
  <c r="G435" i="69"/>
  <c r="G434" i="69"/>
  <c r="G433" i="69"/>
  <c r="J430" i="69"/>
  <c r="G430" i="69"/>
  <c r="G429" i="69"/>
  <c r="G428" i="69"/>
  <c r="J425" i="69"/>
  <c r="G425" i="69"/>
  <c r="G424" i="69"/>
  <c r="G423" i="69"/>
  <c r="J420" i="69"/>
  <c r="G420" i="69"/>
  <c r="G419" i="69"/>
  <c r="G418" i="69"/>
  <c r="J415" i="69"/>
  <c r="G415" i="69"/>
  <c r="G414" i="69"/>
  <c r="G413" i="69"/>
  <c r="J410" i="69"/>
  <c r="G410" i="69"/>
  <c r="G409" i="69"/>
  <c r="G408" i="69"/>
  <c r="J405" i="69"/>
  <c r="G405" i="69"/>
  <c r="G404" i="69"/>
  <c r="G403" i="69"/>
  <c r="J400" i="69"/>
  <c r="G400" i="69"/>
  <c r="G399" i="69"/>
  <c r="G398" i="69"/>
  <c r="J395" i="69"/>
  <c r="G395" i="69"/>
  <c r="G394" i="69"/>
  <c r="G393" i="69"/>
  <c r="J390" i="69"/>
  <c r="G390" i="69"/>
  <c r="G389" i="69"/>
  <c r="G388" i="69"/>
  <c r="J385" i="69"/>
  <c r="G385" i="69"/>
  <c r="G384" i="69"/>
  <c r="G383" i="69"/>
  <c r="J380" i="69"/>
  <c r="G380" i="69"/>
  <c r="G379" i="69"/>
  <c r="G378" i="69"/>
  <c r="J375" i="69"/>
  <c r="G375" i="69"/>
  <c r="G374" i="69"/>
  <c r="G373" i="69"/>
  <c r="J370" i="69"/>
  <c r="G370" i="69"/>
  <c r="G369" i="69"/>
  <c r="G368" i="69"/>
  <c r="J365" i="69"/>
  <c r="G365" i="69"/>
  <c r="G364" i="69"/>
  <c r="G363" i="69"/>
  <c r="J360" i="69"/>
  <c r="G360" i="69"/>
  <c r="G359" i="69"/>
  <c r="G358" i="69"/>
  <c r="J355" i="69"/>
  <c r="G355" i="69"/>
  <c r="G354" i="69"/>
  <c r="G353" i="69"/>
  <c r="J350" i="69"/>
  <c r="G350" i="69"/>
  <c r="G349" i="69"/>
  <c r="G348" i="69"/>
  <c r="J345" i="69"/>
  <c r="G345" i="69"/>
  <c r="G344" i="69"/>
  <c r="G343" i="69"/>
  <c r="J340" i="69"/>
  <c r="G340" i="69"/>
  <c r="G339" i="69"/>
  <c r="G338" i="69"/>
  <c r="J335" i="69"/>
  <c r="G335" i="69"/>
  <c r="G334" i="69"/>
  <c r="G333" i="69"/>
  <c r="J330" i="69"/>
  <c r="G330" i="69"/>
  <c r="G329" i="69"/>
  <c r="G328" i="69"/>
  <c r="J325" i="69"/>
  <c r="G325" i="69"/>
  <c r="G324" i="69"/>
  <c r="G323" i="69"/>
  <c r="J320" i="69"/>
  <c r="G320" i="69"/>
  <c r="G319" i="69"/>
  <c r="G318" i="69"/>
  <c r="J315" i="69"/>
  <c r="G315" i="69"/>
  <c r="G314" i="69"/>
  <c r="G313" i="69"/>
  <c r="J310" i="69"/>
  <c r="G310" i="69"/>
  <c r="G309" i="69"/>
  <c r="G308" i="69"/>
  <c r="J305" i="69"/>
  <c r="G305" i="69"/>
  <c r="G304" i="69"/>
  <c r="G303" i="69"/>
  <c r="J300" i="69"/>
  <c r="G300" i="69"/>
  <c r="G299" i="69"/>
  <c r="G298" i="69"/>
  <c r="J295" i="69"/>
  <c r="G295" i="69"/>
  <c r="G294" i="69"/>
  <c r="G293" i="69"/>
  <c r="J290" i="69"/>
  <c r="G290" i="69"/>
  <c r="G289" i="69"/>
  <c r="G288" i="69"/>
  <c r="J285" i="69"/>
  <c r="G285" i="69"/>
  <c r="G284" i="69"/>
  <c r="G283" i="69"/>
  <c r="J280" i="69"/>
  <c r="G280" i="69"/>
  <c r="G279" i="69"/>
  <c r="G278" i="69"/>
  <c r="J275" i="69"/>
  <c r="G275" i="69"/>
  <c r="G274" i="69"/>
  <c r="G273" i="69"/>
  <c r="J270" i="69"/>
  <c r="G270" i="69"/>
  <c r="G269" i="69"/>
  <c r="G268" i="69"/>
  <c r="J265" i="69"/>
  <c r="G265" i="69"/>
  <c r="G264" i="69"/>
  <c r="G263" i="69"/>
  <c r="J260" i="69"/>
  <c r="G260" i="69"/>
  <c r="G259" i="69"/>
  <c r="G258" i="69"/>
  <c r="J255" i="69"/>
  <c r="G255" i="69"/>
  <c r="G254" i="69"/>
  <c r="G253" i="69"/>
  <c r="J250" i="69"/>
  <c r="G250" i="69"/>
  <c r="G249" i="69"/>
  <c r="G248" i="69"/>
  <c r="J245" i="69"/>
  <c r="G245" i="69"/>
  <c r="G244" i="69"/>
  <c r="G243" i="69"/>
  <c r="J240" i="69"/>
  <c r="G240" i="69"/>
  <c r="G239" i="69"/>
  <c r="G238" i="69"/>
  <c r="J235" i="69"/>
  <c r="G235" i="69"/>
  <c r="G234" i="69"/>
  <c r="G233" i="69"/>
  <c r="J230" i="69"/>
  <c r="G230" i="69"/>
  <c r="G229" i="69"/>
  <c r="G228" i="69"/>
  <c r="J225" i="69"/>
  <c r="G225" i="69"/>
  <c r="G224" i="69"/>
  <c r="G223" i="69"/>
  <c r="J220" i="69"/>
  <c r="G220" i="69"/>
  <c r="G219" i="69"/>
  <c r="G218" i="69"/>
  <c r="J215" i="69"/>
  <c r="G215" i="69"/>
  <c r="G214" i="69"/>
  <c r="G213" i="69"/>
  <c r="J210" i="69"/>
  <c r="G210" i="69"/>
  <c r="G209" i="69"/>
  <c r="G208" i="69"/>
  <c r="J205" i="69"/>
  <c r="G205" i="69"/>
  <c r="G204" i="69"/>
  <c r="G203" i="69"/>
  <c r="J200" i="69"/>
  <c r="G200" i="69"/>
  <c r="G199" i="69"/>
  <c r="G198" i="69"/>
  <c r="J195" i="69"/>
  <c r="G195" i="69"/>
  <c r="G194" i="69"/>
  <c r="G193" i="69"/>
  <c r="J190" i="69"/>
  <c r="G190" i="69"/>
  <c r="G189" i="69"/>
  <c r="G188" i="69"/>
  <c r="J185" i="69"/>
  <c r="G185" i="69"/>
  <c r="G184" i="69"/>
  <c r="G183" i="69"/>
  <c r="J180" i="69"/>
  <c r="G180" i="69"/>
  <c r="G179" i="69"/>
  <c r="G178" i="69"/>
  <c r="J175" i="69"/>
  <c r="G175" i="69"/>
  <c r="G174" i="69"/>
  <c r="G173" i="69"/>
  <c r="J170" i="69"/>
  <c r="G170" i="69"/>
  <c r="G169" i="69"/>
  <c r="G168" i="69"/>
  <c r="J165" i="69"/>
  <c r="G165" i="69"/>
  <c r="G164" i="69"/>
  <c r="G163" i="69"/>
  <c r="J160" i="69"/>
  <c r="G160" i="69"/>
  <c r="G159" i="69"/>
  <c r="G158" i="69"/>
  <c r="J155" i="69"/>
  <c r="G155" i="69"/>
  <c r="G154" i="69"/>
  <c r="G153" i="69"/>
  <c r="J150" i="69"/>
  <c r="G150" i="69"/>
  <c r="G149" i="69"/>
  <c r="G148" i="69"/>
  <c r="J145" i="69"/>
  <c r="G145" i="69"/>
  <c r="G144" i="69"/>
  <c r="G143" i="69"/>
  <c r="J140" i="69"/>
  <c r="G140" i="69"/>
  <c r="G139" i="69"/>
  <c r="G138" i="69"/>
  <c r="J135" i="69"/>
  <c r="G135" i="69"/>
  <c r="G134" i="69"/>
  <c r="G133" i="69"/>
  <c r="J130" i="69"/>
  <c r="G130" i="69"/>
  <c r="G129" i="69"/>
  <c r="G128" i="69"/>
  <c r="J125" i="69"/>
  <c r="G125" i="69"/>
  <c r="G124" i="69"/>
  <c r="G123" i="69"/>
  <c r="J120" i="69"/>
  <c r="G120" i="69"/>
  <c r="G119" i="69"/>
  <c r="G118" i="69"/>
  <c r="J115" i="69"/>
  <c r="G115" i="69"/>
  <c r="G114" i="69"/>
  <c r="G113" i="69"/>
  <c r="J110" i="69"/>
  <c r="G110" i="69"/>
  <c r="G109" i="69"/>
  <c r="G108" i="69"/>
  <c r="J105" i="69"/>
  <c r="G105" i="69"/>
  <c r="G104" i="69"/>
  <c r="G103" i="69"/>
  <c r="J100" i="69"/>
  <c r="G100" i="69"/>
  <c r="G99" i="69"/>
  <c r="G98" i="69"/>
  <c r="J95" i="69"/>
  <c r="G95" i="69"/>
  <c r="G94" i="69"/>
  <c r="G93" i="69"/>
  <c r="J90" i="69"/>
  <c r="G90" i="69"/>
  <c r="G89" i="69"/>
  <c r="G88" i="69"/>
  <c r="J85" i="69"/>
  <c r="G85" i="69"/>
  <c r="G84" i="69"/>
  <c r="G83" i="69"/>
  <c r="J80" i="69"/>
  <c r="G80" i="69"/>
  <c r="G79" i="69"/>
  <c r="G78" i="69"/>
  <c r="J75" i="69"/>
  <c r="G75" i="69"/>
  <c r="G74" i="69"/>
  <c r="G73" i="69"/>
  <c r="J70" i="69"/>
  <c r="G70" i="69"/>
  <c r="G69" i="69"/>
  <c r="G68" i="69"/>
  <c r="J65" i="69"/>
  <c r="G65" i="69"/>
  <c r="G64" i="69"/>
  <c r="G63" i="69"/>
  <c r="J60" i="69"/>
  <c r="G60" i="69"/>
  <c r="G59" i="69"/>
  <c r="G58" i="69"/>
  <c r="J55" i="69"/>
  <c r="G55" i="69"/>
  <c r="G54" i="69"/>
  <c r="G53" i="69"/>
  <c r="J50" i="69"/>
  <c r="G50" i="69"/>
  <c r="G49" i="69"/>
  <c r="G48" i="69"/>
  <c r="J45" i="69"/>
  <c r="G45" i="69"/>
  <c r="G44" i="69"/>
  <c r="G43" i="69"/>
  <c r="J40" i="69"/>
  <c r="G40" i="69"/>
  <c r="G39" i="69"/>
  <c r="G38" i="69"/>
  <c r="J35" i="69"/>
  <c r="G35" i="69"/>
  <c r="G34" i="69"/>
  <c r="G33" i="69"/>
  <c r="J30" i="69"/>
  <c r="G30" i="69"/>
  <c r="G29" i="69"/>
  <c r="G28" i="69"/>
  <c r="J25" i="69"/>
  <c r="G25" i="69"/>
  <c r="G24" i="69"/>
  <c r="G23" i="69"/>
  <c r="J20" i="69"/>
  <c r="G20" i="69"/>
  <c r="G19" i="69"/>
  <c r="G18" i="69"/>
  <c r="G13" i="69"/>
  <c r="K11" i="69"/>
  <c r="I11" i="69"/>
  <c r="G11" i="69"/>
  <c r="I10" i="69"/>
  <c r="G10" i="69"/>
  <c r="G9" i="69"/>
  <c r="P9" i="69" s="1"/>
  <c r="D9" i="69" s="1"/>
  <c r="C14574" i="67" s="1"/>
  <c r="K7" i="69"/>
  <c r="I7" i="69"/>
  <c r="G7" i="69"/>
  <c r="I6" i="69"/>
  <c r="G6" i="69"/>
  <c r="G5" i="69"/>
  <c r="P5" i="69" s="1"/>
  <c r="D5" i="69" s="1"/>
  <c r="C14570" i="67" s="1"/>
  <c r="G3" i="69"/>
  <c r="P3" i="69" s="1"/>
  <c r="D3" i="69" s="1"/>
  <c r="C14568" i="67" s="1"/>
  <c r="G1043" i="68"/>
  <c r="P1043" i="68" s="1"/>
  <c r="D1043" i="68" s="1"/>
  <c r="C12810" i="67" s="1"/>
  <c r="G1027" i="68"/>
  <c r="P1027" i="68" s="1"/>
  <c r="D1027" i="68" s="1"/>
  <c r="C12794" i="67" s="1"/>
  <c r="J1015" i="68"/>
  <c r="G1015" i="68"/>
  <c r="G1014" i="68"/>
  <c r="G1013" i="68"/>
  <c r="J1010" i="68"/>
  <c r="G1010" i="68"/>
  <c r="G1009" i="68"/>
  <c r="G1008" i="68"/>
  <c r="J1005" i="68"/>
  <c r="G1005" i="68"/>
  <c r="G1004" i="68"/>
  <c r="G1003" i="68"/>
  <c r="J1000" i="68"/>
  <c r="G1000" i="68"/>
  <c r="G999" i="68"/>
  <c r="G998" i="68"/>
  <c r="J995" i="68"/>
  <c r="G995" i="68"/>
  <c r="G994" i="68"/>
  <c r="G993" i="68"/>
  <c r="J990" i="68"/>
  <c r="G990" i="68"/>
  <c r="G989" i="68"/>
  <c r="G988" i="68"/>
  <c r="J985" i="68"/>
  <c r="G985" i="68"/>
  <c r="G984" i="68"/>
  <c r="G983" i="68"/>
  <c r="J980" i="68"/>
  <c r="G980" i="68"/>
  <c r="G979" i="68"/>
  <c r="G978" i="68"/>
  <c r="J975" i="68"/>
  <c r="G975" i="68"/>
  <c r="G974" i="68"/>
  <c r="G973" i="68"/>
  <c r="J970" i="68"/>
  <c r="G970" i="68"/>
  <c r="G969" i="68"/>
  <c r="G968" i="68"/>
  <c r="J965" i="68"/>
  <c r="G965" i="68"/>
  <c r="G964" i="68"/>
  <c r="G963" i="68"/>
  <c r="J960" i="68"/>
  <c r="G960" i="68"/>
  <c r="G959" i="68"/>
  <c r="G958" i="68"/>
  <c r="J955" i="68"/>
  <c r="G955" i="68"/>
  <c r="G954" i="68"/>
  <c r="G953" i="68"/>
  <c r="J950" i="68"/>
  <c r="G950" i="68"/>
  <c r="G949" i="68"/>
  <c r="G948" i="68"/>
  <c r="J945" i="68"/>
  <c r="G945" i="68"/>
  <c r="G944" i="68"/>
  <c r="G943" i="68"/>
  <c r="J940" i="68"/>
  <c r="G940" i="68"/>
  <c r="G939" i="68"/>
  <c r="G938" i="68"/>
  <c r="J935" i="68"/>
  <c r="G935" i="68"/>
  <c r="G934" i="68"/>
  <c r="G933" i="68"/>
  <c r="J930" i="68"/>
  <c r="G930" i="68"/>
  <c r="G929" i="68"/>
  <c r="G928" i="68"/>
  <c r="J925" i="68"/>
  <c r="G925" i="68"/>
  <c r="G924" i="68"/>
  <c r="G923" i="68"/>
  <c r="J920" i="68"/>
  <c r="G920" i="68"/>
  <c r="G919" i="68"/>
  <c r="G918" i="68"/>
  <c r="J915" i="68"/>
  <c r="G915" i="68"/>
  <c r="G914" i="68"/>
  <c r="G913" i="68"/>
  <c r="J910" i="68"/>
  <c r="G910" i="68"/>
  <c r="G909" i="68"/>
  <c r="G908" i="68"/>
  <c r="J905" i="68"/>
  <c r="G905" i="68"/>
  <c r="G904" i="68"/>
  <c r="G903" i="68"/>
  <c r="J900" i="68"/>
  <c r="G900" i="68"/>
  <c r="G899" i="68"/>
  <c r="G898" i="68"/>
  <c r="J895" i="68"/>
  <c r="G895" i="68"/>
  <c r="G894" i="68"/>
  <c r="G893" i="68"/>
  <c r="J890" i="68"/>
  <c r="G890" i="68"/>
  <c r="G889" i="68"/>
  <c r="G888" i="68"/>
  <c r="J885" i="68"/>
  <c r="G885" i="68"/>
  <c r="G884" i="68"/>
  <c r="G883" i="68"/>
  <c r="J880" i="68"/>
  <c r="G880" i="68"/>
  <c r="G879" i="68"/>
  <c r="G878" i="68"/>
  <c r="J875" i="68"/>
  <c r="G875" i="68"/>
  <c r="G874" i="68"/>
  <c r="G873" i="68"/>
  <c r="J870" i="68"/>
  <c r="G870" i="68"/>
  <c r="G869" i="68"/>
  <c r="G868" i="68"/>
  <c r="J865" i="68"/>
  <c r="G865" i="68"/>
  <c r="G864" i="68"/>
  <c r="G863" i="68"/>
  <c r="J860" i="68"/>
  <c r="G860" i="68"/>
  <c r="G859" i="68"/>
  <c r="G858" i="68"/>
  <c r="J855" i="68"/>
  <c r="G855" i="68"/>
  <c r="G854" i="68"/>
  <c r="G853" i="68"/>
  <c r="J850" i="68"/>
  <c r="G850" i="68"/>
  <c r="G849" i="68"/>
  <c r="G848" i="68"/>
  <c r="J845" i="68"/>
  <c r="G845" i="68"/>
  <c r="G844" i="68"/>
  <c r="G843" i="68"/>
  <c r="J840" i="68"/>
  <c r="G840" i="68"/>
  <c r="G839" i="68"/>
  <c r="G838" i="68"/>
  <c r="J835" i="68"/>
  <c r="G835" i="68"/>
  <c r="G834" i="68"/>
  <c r="G833" i="68"/>
  <c r="J830" i="68"/>
  <c r="G830" i="68"/>
  <c r="G829" i="68"/>
  <c r="G828" i="68"/>
  <c r="J825" i="68"/>
  <c r="G825" i="68"/>
  <c r="G824" i="68"/>
  <c r="G823" i="68"/>
  <c r="J820" i="68"/>
  <c r="G820" i="68"/>
  <c r="G819" i="68"/>
  <c r="G818" i="68"/>
  <c r="J815" i="68"/>
  <c r="G815" i="68"/>
  <c r="G814" i="68"/>
  <c r="G813" i="68"/>
  <c r="J810" i="68"/>
  <c r="G810" i="68"/>
  <c r="G809" i="68"/>
  <c r="G808" i="68"/>
  <c r="J805" i="68"/>
  <c r="G805" i="68"/>
  <c r="G804" i="68"/>
  <c r="G803" i="68"/>
  <c r="J800" i="68"/>
  <c r="G800" i="68"/>
  <c r="G799" i="68"/>
  <c r="G798" i="68"/>
  <c r="J795" i="68"/>
  <c r="G795" i="68"/>
  <c r="G794" i="68"/>
  <c r="G793" i="68"/>
  <c r="J790" i="68"/>
  <c r="G790" i="68"/>
  <c r="G789" i="68"/>
  <c r="G788" i="68"/>
  <c r="J785" i="68"/>
  <c r="G785" i="68"/>
  <c r="G784" i="68"/>
  <c r="G783" i="68"/>
  <c r="J780" i="68"/>
  <c r="G780" i="68"/>
  <c r="G779" i="68"/>
  <c r="G778" i="68"/>
  <c r="J775" i="68"/>
  <c r="G775" i="68"/>
  <c r="G774" i="68"/>
  <c r="G773" i="68"/>
  <c r="J770" i="68"/>
  <c r="G770" i="68"/>
  <c r="G769" i="68"/>
  <c r="G768" i="68"/>
  <c r="J765" i="68"/>
  <c r="G765" i="68"/>
  <c r="G764" i="68"/>
  <c r="G763" i="68"/>
  <c r="J760" i="68"/>
  <c r="G760" i="68"/>
  <c r="G759" i="68"/>
  <c r="G758" i="68"/>
  <c r="J755" i="68"/>
  <c r="G755" i="68"/>
  <c r="G754" i="68"/>
  <c r="G753" i="68"/>
  <c r="J750" i="68"/>
  <c r="G750" i="68"/>
  <c r="G749" i="68"/>
  <c r="G748" i="68"/>
  <c r="J745" i="68"/>
  <c r="G745" i="68"/>
  <c r="G744" i="68"/>
  <c r="G743" i="68"/>
  <c r="J740" i="68"/>
  <c r="G740" i="68"/>
  <c r="G739" i="68"/>
  <c r="G738" i="68"/>
  <c r="J735" i="68"/>
  <c r="G735" i="68"/>
  <c r="G734" i="68"/>
  <c r="G733" i="68"/>
  <c r="J730" i="68"/>
  <c r="G730" i="68"/>
  <c r="G729" i="68"/>
  <c r="G728" i="68"/>
  <c r="J725" i="68"/>
  <c r="G725" i="68"/>
  <c r="G724" i="68"/>
  <c r="G723" i="68"/>
  <c r="J720" i="68"/>
  <c r="G720" i="68"/>
  <c r="G719" i="68"/>
  <c r="G718" i="68"/>
  <c r="J715" i="68"/>
  <c r="G715" i="68"/>
  <c r="G714" i="68"/>
  <c r="G713" i="68"/>
  <c r="J710" i="68"/>
  <c r="G710" i="68"/>
  <c r="G709" i="68"/>
  <c r="G708" i="68"/>
  <c r="J705" i="68"/>
  <c r="G705" i="68"/>
  <c r="G704" i="68"/>
  <c r="G703" i="68"/>
  <c r="J700" i="68"/>
  <c r="G700" i="68"/>
  <c r="G699" i="68"/>
  <c r="G698" i="68"/>
  <c r="J695" i="68"/>
  <c r="G695" i="68"/>
  <c r="G694" i="68"/>
  <c r="G693" i="68"/>
  <c r="J690" i="68"/>
  <c r="G690" i="68"/>
  <c r="G689" i="68"/>
  <c r="G688" i="68"/>
  <c r="J685" i="68"/>
  <c r="G685" i="68"/>
  <c r="G684" i="68"/>
  <c r="G683" i="68"/>
  <c r="J680" i="68"/>
  <c r="G680" i="68"/>
  <c r="G679" i="68"/>
  <c r="G678" i="68"/>
  <c r="J675" i="68"/>
  <c r="G675" i="68"/>
  <c r="G674" i="68"/>
  <c r="G673" i="68"/>
  <c r="J670" i="68"/>
  <c r="G670" i="68"/>
  <c r="G669" i="68"/>
  <c r="G668" i="68"/>
  <c r="J665" i="68"/>
  <c r="G665" i="68"/>
  <c r="G664" i="68"/>
  <c r="G663" i="68"/>
  <c r="J660" i="68"/>
  <c r="G660" i="68"/>
  <c r="G659" i="68"/>
  <c r="G658" i="68"/>
  <c r="J655" i="68"/>
  <c r="G655" i="68"/>
  <c r="G654" i="68"/>
  <c r="G653" i="68"/>
  <c r="J650" i="68"/>
  <c r="G650" i="68"/>
  <c r="G649" i="68"/>
  <c r="G648" i="68"/>
  <c r="J645" i="68"/>
  <c r="G645" i="68"/>
  <c r="G644" i="68"/>
  <c r="G643" i="68"/>
  <c r="J640" i="68"/>
  <c r="G640" i="68"/>
  <c r="G639" i="68"/>
  <c r="G638" i="68"/>
  <c r="J635" i="68"/>
  <c r="G635" i="68"/>
  <c r="G634" i="68"/>
  <c r="G633" i="68"/>
  <c r="J630" i="68"/>
  <c r="G630" i="68"/>
  <c r="G629" i="68"/>
  <c r="G628" i="68"/>
  <c r="J625" i="68"/>
  <c r="G625" i="68"/>
  <c r="G624" i="68"/>
  <c r="G623" i="68"/>
  <c r="J620" i="68"/>
  <c r="G620" i="68"/>
  <c r="G619" i="68"/>
  <c r="G618" i="68"/>
  <c r="J615" i="68"/>
  <c r="G615" i="68"/>
  <c r="G614" i="68"/>
  <c r="G613" i="68"/>
  <c r="J610" i="68"/>
  <c r="G610" i="68"/>
  <c r="G609" i="68"/>
  <c r="G608" i="68"/>
  <c r="J605" i="68"/>
  <c r="G605" i="68"/>
  <c r="G604" i="68"/>
  <c r="G603" i="68"/>
  <c r="J600" i="68"/>
  <c r="G600" i="68"/>
  <c r="G599" i="68"/>
  <c r="G598" i="68"/>
  <c r="J595" i="68"/>
  <c r="G595" i="68"/>
  <c r="G594" i="68"/>
  <c r="G593" i="68"/>
  <c r="J590" i="68"/>
  <c r="G590" i="68"/>
  <c r="G589" i="68"/>
  <c r="G588" i="68"/>
  <c r="J585" i="68"/>
  <c r="G585" i="68"/>
  <c r="G584" i="68"/>
  <c r="G583" i="68"/>
  <c r="J580" i="68"/>
  <c r="G580" i="68"/>
  <c r="G579" i="68"/>
  <c r="G578" i="68"/>
  <c r="J575" i="68"/>
  <c r="G575" i="68"/>
  <c r="G574" i="68"/>
  <c r="G573" i="68"/>
  <c r="J570" i="68"/>
  <c r="G570" i="68"/>
  <c r="G569" i="68"/>
  <c r="G568" i="68"/>
  <c r="J565" i="68"/>
  <c r="G565" i="68"/>
  <c r="G564" i="68"/>
  <c r="G563" i="68"/>
  <c r="J560" i="68"/>
  <c r="G560" i="68"/>
  <c r="G559" i="68"/>
  <c r="G558" i="68"/>
  <c r="J555" i="68"/>
  <c r="G555" i="68"/>
  <c r="G554" i="68"/>
  <c r="G553" i="68"/>
  <c r="J550" i="68"/>
  <c r="G550" i="68"/>
  <c r="G549" i="68"/>
  <c r="G548" i="68"/>
  <c r="J545" i="68"/>
  <c r="G545" i="68"/>
  <c r="G544" i="68"/>
  <c r="G543" i="68"/>
  <c r="J540" i="68"/>
  <c r="G540" i="68"/>
  <c r="G539" i="68"/>
  <c r="G538" i="68"/>
  <c r="J535" i="68"/>
  <c r="G535" i="68"/>
  <c r="G534" i="68"/>
  <c r="G533" i="68"/>
  <c r="J530" i="68"/>
  <c r="G530" i="68"/>
  <c r="G529" i="68"/>
  <c r="G528" i="68"/>
  <c r="J525" i="68"/>
  <c r="G525" i="68"/>
  <c r="G524" i="68"/>
  <c r="G523" i="68"/>
  <c r="J520" i="68"/>
  <c r="G520" i="68"/>
  <c r="G519" i="68"/>
  <c r="G518" i="68"/>
  <c r="J515" i="68"/>
  <c r="G515" i="68"/>
  <c r="G514" i="68"/>
  <c r="G513" i="68"/>
  <c r="J510" i="68"/>
  <c r="G510" i="68"/>
  <c r="G509" i="68"/>
  <c r="G508" i="68"/>
  <c r="J505" i="68"/>
  <c r="G505" i="68"/>
  <c r="G504" i="68"/>
  <c r="G503" i="68"/>
  <c r="J500" i="68"/>
  <c r="G500" i="68"/>
  <c r="G499" i="68"/>
  <c r="G498" i="68"/>
  <c r="J495" i="68"/>
  <c r="G495" i="68"/>
  <c r="G494" i="68"/>
  <c r="G493" i="68"/>
  <c r="J490" i="68"/>
  <c r="G490" i="68"/>
  <c r="G489" i="68"/>
  <c r="G488" i="68"/>
  <c r="J485" i="68"/>
  <c r="G485" i="68"/>
  <c r="G484" i="68"/>
  <c r="G483" i="68"/>
  <c r="J480" i="68"/>
  <c r="G480" i="68"/>
  <c r="G479" i="68"/>
  <c r="G478" i="68"/>
  <c r="J475" i="68"/>
  <c r="G475" i="68"/>
  <c r="G474" i="68"/>
  <c r="G473" i="68"/>
  <c r="J470" i="68"/>
  <c r="G470" i="68"/>
  <c r="G469" i="68"/>
  <c r="G468" i="68"/>
  <c r="J465" i="68"/>
  <c r="G465" i="68"/>
  <c r="G464" i="68"/>
  <c r="G463" i="68"/>
  <c r="J460" i="68"/>
  <c r="G460" i="68"/>
  <c r="G459" i="68"/>
  <c r="G458" i="68"/>
  <c r="J455" i="68"/>
  <c r="G455" i="68"/>
  <c r="G454" i="68"/>
  <c r="G453" i="68"/>
  <c r="J450" i="68"/>
  <c r="G450" i="68"/>
  <c r="G449" i="68"/>
  <c r="G448" i="68"/>
  <c r="J445" i="68"/>
  <c r="G445" i="68"/>
  <c r="G444" i="68"/>
  <c r="G443" i="68"/>
  <c r="J440" i="68"/>
  <c r="G440" i="68"/>
  <c r="G439" i="68"/>
  <c r="G438" i="68"/>
  <c r="J435" i="68"/>
  <c r="G435" i="68"/>
  <c r="G434" i="68"/>
  <c r="G433" i="68"/>
  <c r="J430" i="68"/>
  <c r="G430" i="68"/>
  <c r="G429" i="68"/>
  <c r="G428" i="68"/>
  <c r="J425" i="68"/>
  <c r="G425" i="68"/>
  <c r="G424" i="68"/>
  <c r="G423" i="68"/>
  <c r="J420" i="68"/>
  <c r="G420" i="68"/>
  <c r="G419" i="68"/>
  <c r="G418" i="68"/>
  <c r="J415" i="68"/>
  <c r="G415" i="68"/>
  <c r="G414" i="68"/>
  <c r="G413" i="68"/>
  <c r="J410" i="68"/>
  <c r="G410" i="68"/>
  <c r="G409" i="68"/>
  <c r="G408" i="68"/>
  <c r="J405" i="68"/>
  <c r="G405" i="68"/>
  <c r="G404" i="68"/>
  <c r="G403" i="68"/>
  <c r="J400" i="68"/>
  <c r="G400" i="68"/>
  <c r="G399" i="68"/>
  <c r="G398" i="68"/>
  <c r="J395" i="68"/>
  <c r="G395" i="68"/>
  <c r="G394" i="68"/>
  <c r="G393" i="68"/>
  <c r="J390" i="68"/>
  <c r="G390" i="68"/>
  <c r="G389" i="68"/>
  <c r="G388" i="68"/>
  <c r="J385" i="68"/>
  <c r="G385" i="68"/>
  <c r="G384" i="68"/>
  <c r="G383" i="68"/>
  <c r="J380" i="68"/>
  <c r="G380" i="68"/>
  <c r="G379" i="68"/>
  <c r="G378" i="68"/>
  <c r="J375" i="68"/>
  <c r="G375" i="68"/>
  <c r="G374" i="68"/>
  <c r="G373" i="68"/>
  <c r="J370" i="68"/>
  <c r="G370" i="68"/>
  <c r="G369" i="68"/>
  <c r="G368" i="68"/>
  <c r="J365" i="68"/>
  <c r="G365" i="68"/>
  <c r="G364" i="68"/>
  <c r="G363" i="68"/>
  <c r="J360" i="68"/>
  <c r="G360" i="68"/>
  <c r="G359" i="68"/>
  <c r="G358" i="68"/>
  <c r="J355" i="68"/>
  <c r="G355" i="68"/>
  <c r="G354" i="68"/>
  <c r="G353" i="68"/>
  <c r="J350" i="68"/>
  <c r="G350" i="68"/>
  <c r="G349" i="68"/>
  <c r="G348" i="68"/>
  <c r="J345" i="68"/>
  <c r="G345" i="68"/>
  <c r="G344" i="68"/>
  <c r="G343" i="68"/>
  <c r="J340" i="68"/>
  <c r="G340" i="68"/>
  <c r="G339" i="68"/>
  <c r="G338" i="68"/>
  <c r="J335" i="68"/>
  <c r="G335" i="68"/>
  <c r="G334" i="68"/>
  <c r="G333" i="68"/>
  <c r="J330" i="68"/>
  <c r="G330" i="68"/>
  <c r="G329" i="68"/>
  <c r="G328" i="68"/>
  <c r="J325" i="68"/>
  <c r="G325" i="68"/>
  <c r="G324" i="68"/>
  <c r="G323" i="68"/>
  <c r="J320" i="68"/>
  <c r="G320" i="68"/>
  <c r="G319" i="68"/>
  <c r="G318" i="68"/>
  <c r="J315" i="68"/>
  <c r="G315" i="68"/>
  <c r="G314" i="68"/>
  <c r="G313" i="68"/>
  <c r="J310" i="68"/>
  <c r="G310" i="68"/>
  <c r="G309" i="68"/>
  <c r="G308" i="68"/>
  <c r="J305" i="68"/>
  <c r="G305" i="68"/>
  <c r="G304" i="68"/>
  <c r="G303" i="68"/>
  <c r="J300" i="68"/>
  <c r="G300" i="68"/>
  <c r="G299" i="68"/>
  <c r="G298" i="68"/>
  <c r="J295" i="68"/>
  <c r="G295" i="68"/>
  <c r="G294" i="68"/>
  <c r="G293" i="68"/>
  <c r="J290" i="68"/>
  <c r="G290" i="68"/>
  <c r="G289" i="68"/>
  <c r="G288" i="68"/>
  <c r="J285" i="68"/>
  <c r="G285" i="68"/>
  <c r="G284" i="68"/>
  <c r="G283" i="68"/>
  <c r="J280" i="68"/>
  <c r="G280" i="68"/>
  <c r="G279" i="68"/>
  <c r="G278" i="68"/>
  <c r="J275" i="68"/>
  <c r="G275" i="68"/>
  <c r="G274" i="68"/>
  <c r="G273" i="68"/>
  <c r="J270" i="68"/>
  <c r="G270" i="68"/>
  <c r="G269" i="68"/>
  <c r="G268" i="68"/>
  <c r="J265" i="68"/>
  <c r="G265" i="68"/>
  <c r="G264" i="68"/>
  <c r="G263" i="68"/>
  <c r="J260" i="68"/>
  <c r="G260" i="68"/>
  <c r="G259" i="68"/>
  <c r="G258" i="68"/>
  <c r="J255" i="68"/>
  <c r="G255" i="68"/>
  <c r="G254" i="68"/>
  <c r="G253" i="68"/>
  <c r="J250" i="68"/>
  <c r="G250" i="68"/>
  <c r="G249" i="68"/>
  <c r="G248" i="68"/>
  <c r="J245" i="68"/>
  <c r="G245" i="68"/>
  <c r="G244" i="68"/>
  <c r="G243" i="68"/>
  <c r="J240" i="68"/>
  <c r="G240" i="68"/>
  <c r="G239" i="68"/>
  <c r="G238" i="68"/>
  <c r="J235" i="68"/>
  <c r="G235" i="68"/>
  <c r="G234" i="68"/>
  <c r="G233" i="68"/>
  <c r="J230" i="68"/>
  <c r="G230" i="68"/>
  <c r="G229" i="68"/>
  <c r="G228" i="68"/>
  <c r="J225" i="68"/>
  <c r="G225" i="68"/>
  <c r="G224" i="68"/>
  <c r="G223" i="68"/>
  <c r="J220" i="68"/>
  <c r="G220" i="68"/>
  <c r="G219" i="68"/>
  <c r="G218" i="68"/>
  <c r="J215" i="68"/>
  <c r="G215" i="68"/>
  <c r="G214" i="68"/>
  <c r="G213" i="68"/>
  <c r="J210" i="68"/>
  <c r="G210" i="68"/>
  <c r="G209" i="68"/>
  <c r="G208" i="68"/>
  <c r="J205" i="68"/>
  <c r="G205" i="68"/>
  <c r="G204" i="68"/>
  <c r="G203" i="68"/>
  <c r="J200" i="68"/>
  <c r="G200" i="68"/>
  <c r="G199" i="68"/>
  <c r="G198" i="68"/>
  <c r="J195" i="68"/>
  <c r="G195" i="68"/>
  <c r="G194" i="68"/>
  <c r="G193" i="68"/>
  <c r="J190" i="68"/>
  <c r="G190" i="68"/>
  <c r="G189" i="68"/>
  <c r="G188" i="68"/>
  <c r="J185" i="68"/>
  <c r="G185" i="68"/>
  <c r="G184" i="68"/>
  <c r="G183" i="68"/>
  <c r="J180" i="68"/>
  <c r="G180" i="68"/>
  <c r="G179" i="68"/>
  <c r="G178" i="68"/>
  <c r="J175" i="68"/>
  <c r="G175" i="68"/>
  <c r="G174" i="68"/>
  <c r="G173" i="68"/>
  <c r="J170" i="68"/>
  <c r="G170" i="68"/>
  <c r="G169" i="68"/>
  <c r="G168" i="68"/>
  <c r="J165" i="68"/>
  <c r="G165" i="68"/>
  <c r="G164" i="68"/>
  <c r="G163" i="68"/>
  <c r="J160" i="68"/>
  <c r="G160" i="68"/>
  <c r="G159" i="68"/>
  <c r="G158" i="68"/>
  <c r="J155" i="68"/>
  <c r="G155" i="68"/>
  <c r="G154" i="68"/>
  <c r="G153" i="68"/>
  <c r="J150" i="68"/>
  <c r="G150" i="68"/>
  <c r="G149" i="68"/>
  <c r="G148" i="68"/>
  <c r="J145" i="68"/>
  <c r="G145" i="68"/>
  <c r="G144" i="68"/>
  <c r="G143" i="68"/>
  <c r="J140" i="68"/>
  <c r="G140" i="68"/>
  <c r="G139" i="68"/>
  <c r="G138" i="68"/>
  <c r="J135" i="68"/>
  <c r="G135" i="68"/>
  <c r="G134" i="68"/>
  <c r="G133" i="68"/>
  <c r="J130" i="68"/>
  <c r="G130" i="68"/>
  <c r="G129" i="68"/>
  <c r="G128" i="68"/>
  <c r="J125" i="68"/>
  <c r="G125" i="68"/>
  <c r="G124" i="68"/>
  <c r="G123" i="68"/>
  <c r="J120" i="68"/>
  <c r="G120" i="68"/>
  <c r="G119" i="68"/>
  <c r="G118" i="68"/>
  <c r="J115" i="68"/>
  <c r="G115" i="68"/>
  <c r="G114" i="68"/>
  <c r="G113" i="68"/>
  <c r="J110" i="68"/>
  <c r="G110" i="68"/>
  <c r="G109" i="68"/>
  <c r="G108" i="68"/>
  <c r="J105" i="68"/>
  <c r="G105" i="68"/>
  <c r="G104" i="68"/>
  <c r="G103" i="68"/>
  <c r="J100" i="68"/>
  <c r="G100" i="68"/>
  <c r="G99" i="68"/>
  <c r="G98" i="68"/>
  <c r="J95" i="68"/>
  <c r="G95" i="68"/>
  <c r="G94" i="68"/>
  <c r="G93" i="68"/>
  <c r="J90" i="68"/>
  <c r="G90" i="68"/>
  <c r="G89" i="68"/>
  <c r="G88" i="68"/>
  <c r="J85" i="68"/>
  <c r="G85" i="68"/>
  <c r="G84" i="68"/>
  <c r="G83" i="68"/>
  <c r="J80" i="68"/>
  <c r="G80" i="68"/>
  <c r="G79" i="68"/>
  <c r="G78" i="68"/>
  <c r="J75" i="68"/>
  <c r="G75" i="68"/>
  <c r="G74" i="68"/>
  <c r="G73" i="68"/>
  <c r="J70" i="68"/>
  <c r="G70" i="68"/>
  <c r="G69" i="68"/>
  <c r="G68" i="68"/>
  <c r="J65" i="68"/>
  <c r="G65" i="68"/>
  <c r="G64" i="68"/>
  <c r="G63" i="68"/>
  <c r="J60" i="68"/>
  <c r="G60" i="68"/>
  <c r="G59" i="68"/>
  <c r="G58" i="68"/>
  <c r="J55" i="68"/>
  <c r="G55" i="68"/>
  <c r="G54" i="68"/>
  <c r="G53" i="68"/>
  <c r="J50" i="68"/>
  <c r="G50" i="68"/>
  <c r="G49" i="68"/>
  <c r="G48" i="68"/>
  <c r="J45" i="68"/>
  <c r="G45" i="68"/>
  <c r="G44" i="68"/>
  <c r="G43" i="68"/>
  <c r="J40" i="68"/>
  <c r="G40" i="68"/>
  <c r="G39" i="68"/>
  <c r="G38" i="68"/>
  <c r="J35" i="68"/>
  <c r="G35" i="68"/>
  <c r="G34" i="68"/>
  <c r="G33" i="68"/>
  <c r="J30" i="68"/>
  <c r="G30" i="68"/>
  <c r="G29" i="68"/>
  <c r="G28" i="68"/>
  <c r="J25" i="68"/>
  <c r="G25" i="68"/>
  <c r="G24" i="68"/>
  <c r="G23" i="68"/>
  <c r="J20" i="68"/>
  <c r="G20" i="68"/>
  <c r="G19" i="68"/>
  <c r="G18" i="68"/>
  <c r="G13" i="68"/>
  <c r="P13" i="68" s="1"/>
  <c r="D13" i="68" s="1"/>
  <c r="C11780" i="67" s="1"/>
  <c r="K11" i="68"/>
  <c r="I11" i="68"/>
  <c r="G11" i="68"/>
  <c r="I10" i="68"/>
  <c r="G10" i="68"/>
  <c r="G9" i="68"/>
  <c r="P9" i="68" s="1"/>
  <c r="D9" i="68" s="1"/>
  <c r="C11776" i="67" s="1"/>
  <c r="K7" i="68"/>
  <c r="I7" i="68"/>
  <c r="G7" i="68"/>
  <c r="I6" i="68"/>
  <c r="G6" i="68"/>
  <c r="G5" i="68"/>
  <c r="P5" i="68" s="1"/>
  <c r="D5" i="68" s="1"/>
  <c r="C11772" i="67" s="1"/>
  <c r="G3" i="68"/>
  <c r="P3" i="68" s="1"/>
  <c r="D3" i="68" s="1"/>
  <c r="C11770" i="67" s="1"/>
  <c r="P13" i="69" l="1"/>
  <c r="D13" i="69" s="1"/>
  <c r="C14578" i="67" s="1"/>
  <c r="P6" i="69"/>
  <c r="D6" i="69" s="1"/>
  <c r="C14571" i="67" s="1"/>
  <c r="P11" i="69"/>
  <c r="D11" i="69" s="1"/>
  <c r="C14576" i="67" s="1"/>
  <c r="P7" i="68"/>
  <c r="D7" i="68" s="1"/>
  <c r="C11774" i="67" s="1"/>
  <c r="P6" i="68"/>
  <c r="D6" i="68" s="1"/>
  <c r="C11773" i="67" s="1"/>
  <c r="P6" i="70"/>
  <c r="D6" i="70" s="1"/>
  <c r="C16595" i="67" s="1"/>
  <c r="P7" i="70"/>
  <c r="D7" i="70" s="1"/>
  <c r="C16596" i="67" s="1"/>
  <c r="P11" i="68"/>
  <c r="D11" i="68" s="1"/>
  <c r="C11778" i="67" s="1"/>
  <c r="P10" i="68"/>
  <c r="D10" i="68" s="1"/>
  <c r="C11777" i="67" s="1"/>
  <c r="P10" i="69"/>
  <c r="D10" i="69" s="1"/>
  <c r="C14575" i="67" s="1"/>
  <c r="P7" i="69"/>
  <c r="D7" i="69" s="1"/>
  <c r="C14572" i="67" s="1"/>
  <c r="P13" i="70"/>
  <c r="D13" i="70" s="1"/>
  <c r="C16602" i="67" s="1"/>
  <c r="P10" i="70"/>
  <c r="D10" i="70" s="1"/>
  <c r="C16599" i="67" s="1"/>
  <c r="P11" i="70"/>
  <c r="D11" i="70" s="1"/>
  <c r="C16600" i="67" s="1"/>
  <c r="G120" i="57" l="1"/>
  <c r="W120" i="57" s="1"/>
  <c r="D120" i="57" s="1"/>
  <c r="G118" i="57"/>
  <c r="W118" i="57" s="1"/>
  <c r="D118" i="57" s="1"/>
  <c r="G84" i="57"/>
  <c r="W84" i="57" s="1"/>
  <c r="D84" i="57" s="1"/>
  <c r="G71" i="57"/>
  <c r="W71" i="57" s="1"/>
  <c r="G69" i="57"/>
  <c r="G111" i="54"/>
  <c r="M111" i="54" s="1"/>
  <c r="D111" i="54" s="1"/>
  <c r="C14565" i="67" s="1"/>
  <c r="G105" i="61"/>
  <c r="M105" i="61" s="1"/>
  <c r="D105" i="61" s="1"/>
  <c r="C9743" i="67" s="1"/>
  <c r="G102" i="61"/>
  <c r="M102" i="61" s="1"/>
  <c r="W69" i="57" l="1"/>
  <c r="D69" i="57" s="1"/>
  <c r="D71" i="57"/>
  <c r="G11" i="56" l="1"/>
  <c r="G10" i="56"/>
  <c r="G9" i="56"/>
  <c r="G8" i="56"/>
  <c r="G7" i="56"/>
  <c r="G6" i="56"/>
  <c r="G5" i="56"/>
  <c r="G4" i="56"/>
  <c r="G3" i="56"/>
  <c r="I8" i="63"/>
  <c r="I7" i="63"/>
  <c r="I6" i="63"/>
  <c r="I5" i="63"/>
  <c r="I4" i="63"/>
  <c r="I3" i="63"/>
  <c r="G8" i="63"/>
  <c r="G7" i="63"/>
  <c r="G6" i="63"/>
  <c r="G5" i="63"/>
  <c r="G4" i="63"/>
  <c r="G3" i="63"/>
  <c r="G11" i="63"/>
  <c r="G10" i="63"/>
  <c r="G9" i="63"/>
  <c r="I11" i="63"/>
  <c r="I10" i="63"/>
  <c r="I9" i="63"/>
  <c r="G173" i="31"/>
  <c r="R173" i="31" s="1"/>
  <c r="D173" i="31" s="1"/>
  <c r="C174" i="67" s="1"/>
  <c r="G172" i="31"/>
  <c r="R172" i="31" s="1"/>
  <c r="D172" i="31" s="1"/>
  <c r="C173" i="67" s="1"/>
  <c r="G171" i="31"/>
  <c r="R171" i="31" s="1"/>
  <c r="D171" i="31" s="1"/>
  <c r="C172" i="67" s="1"/>
  <c r="G165" i="31"/>
  <c r="R165" i="31" s="1"/>
  <c r="D165" i="31" s="1"/>
  <c r="C166" i="67" s="1"/>
  <c r="G164" i="31"/>
  <c r="R164" i="31" s="1"/>
  <c r="D164" i="31" s="1"/>
  <c r="C165" i="67" s="1"/>
  <c r="G160" i="31"/>
  <c r="R160" i="31" s="1"/>
  <c r="D160" i="31" s="1"/>
  <c r="C161" i="67" s="1"/>
  <c r="G159" i="31"/>
  <c r="R159" i="31" s="1"/>
  <c r="D159" i="31" s="1"/>
  <c r="C160" i="67" s="1"/>
  <c r="G158" i="31"/>
  <c r="R158" i="31" s="1"/>
  <c r="D158" i="31" s="1"/>
  <c r="C159" i="67" s="1"/>
  <c r="I157" i="31"/>
  <c r="G157" i="31"/>
  <c r="G151" i="31"/>
  <c r="R151" i="31" s="1"/>
  <c r="D151" i="31" s="1"/>
  <c r="C152" i="67" s="1"/>
  <c r="G150" i="31"/>
  <c r="R150" i="31" s="1"/>
  <c r="D150" i="31" s="1"/>
  <c r="C151" i="67" s="1"/>
  <c r="G146" i="31"/>
  <c r="R146" i="31" s="1"/>
  <c r="D146" i="31" s="1"/>
  <c r="C147" i="67" s="1"/>
  <c r="G145" i="31"/>
  <c r="R145" i="31" s="1"/>
  <c r="D145" i="31" s="1"/>
  <c r="C146" i="67" s="1"/>
  <c r="G144" i="31"/>
  <c r="R144" i="31" s="1"/>
  <c r="D144" i="31" s="1"/>
  <c r="C145" i="67" s="1"/>
  <c r="I143" i="31"/>
  <c r="G143" i="31"/>
  <c r="G137" i="31"/>
  <c r="R137" i="31" s="1"/>
  <c r="D137" i="31" s="1"/>
  <c r="C138" i="67" s="1"/>
  <c r="G136" i="31"/>
  <c r="R136" i="31" s="1"/>
  <c r="D136" i="31" s="1"/>
  <c r="C137" i="67" s="1"/>
  <c r="G132" i="31"/>
  <c r="R132" i="31" s="1"/>
  <c r="D132" i="31" s="1"/>
  <c r="C133" i="67" s="1"/>
  <c r="R157" i="31" l="1"/>
  <c r="D157" i="31" s="1"/>
  <c r="C158" i="67" s="1"/>
  <c r="R143" i="31"/>
  <c r="D143" i="31" s="1"/>
  <c r="C144" i="67" s="1"/>
  <c r="G197" i="57" l="1"/>
  <c r="W197" i="57" s="1"/>
  <c r="D197" i="57" s="1"/>
  <c r="G115" i="57" l="1"/>
  <c r="G64" i="57"/>
  <c r="W64" i="57" s="1"/>
  <c r="D64" i="57" s="1"/>
  <c r="W115" i="57" l="1"/>
  <c r="D115" i="57" s="1"/>
  <c r="J1015" i="38"/>
  <c r="J1010" i="38"/>
  <c r="J1005" i="38"/>
  <c r="J1000" i="38"/>
  <c r="J995" i="38"/>
  <c r="J990" i="38"/>
  <c r="J985" i="38"/>
  <c r="J980" i="38"/>
  <c r="J975" i="38"/>
  <c r="J970" i="38"/>
  <c r="J965" i="38"/>
  <c r="J960" i="38"/>
  <c r="J955" i="38"/>
  <c r="J950" i="38"/>
  <c r="J945" i="38"/>
  <c r="J940" i="38"/>
  <c r="J935" i="38"/>
  <c r="J930" i="38"/>
  <c r="J925" i="38"/>
  <c r="J920" i="38"/>
  <c r="J915" i="38"/>
  <c r="J910" i="38"/>
  <c r="J905" i="38"/>
  <c r="J900" i="38"/>
  <c r="J895" i="38"/>
  <c r="J890" i="38"/>
  <c r="J885" i="38"/>
  <c r="J880" i="38"/>
  <c r="J875" i="38"/>
  <c r="J870" i="38"/>
  <c r="J865" i="38"/>
  <c r="J860" i="38"/>
  <c r="J855" i="38"/>
  <c r="J850" i="38"/>
  <c r="J845" i="38"/>
  <c r="J840" i="38"/>
  <c r="J835" i="38"/>
  <c r="J830" i="38"/>
  <c r="J825" i="38"/>
  <c r="J820" i="38"/>
  <c r="J815" i="38"/>
  <c r="J810" i="38"/>
  <c r="J805" i="38"/>
  <c r="J800" i="38"/>
  <c r="J795" i="38"/>
  <c r="J790" i="38"/>
  <c r="J785" i="38"/>
  <c r="J780" i="38"/>
  <c r="J775" i="38"/>
  <c r="J770" i="38"/>
  <c r="J765" i="38"/>
  <c r="J760" i="38"/>
  <c r="J755" i="38"/>
  <c r="J750" i="38"/>
  <c r="J745" i="38"/>
  <c r="J740" i="38"/>
  <c r="J735" i="38"/>
  <c r="J730" i="38"/>
  <c r="J725" i="38"/>
  <c r="J720" i="38"/>
  <c r="J715" i="38"/>
  <c r="J710" i="38"/>
  <c r="J705" i="38"/>
  <c r="J700" i="38"/>
  <c r="J695" i="38"/>
  <c r="J690" i="38"/>
  <c r="J685" i="38"/>
  <c r="J680" i="38"/>
  <c r="J675" i="38"/>
  <c r="J670" i="38"/>
  <c r="J665" i="38"/>
  <c r="J660" i="38"/>
  <c r="J655" i="38"/>
  <c r="J650" i="38"/>
  <c r="J645" i="38"/>
  <c r="J640" i="38"/>
  <c r="J635" i="38"/>
  <c r="J630" i="38"/>
  <c r="J625" i="38"/>
  <c r="J620" i="38"/>
  <c r="J615" i="38"/>
  <c r="J610" i="38"/>
  <c r="J605" i="38"/>
  <c r="J600" i="38"/>
  <c r="J595" i="38"/>
  <c r="J590" i="38"/>
  <c r="J585" i="38"/>
  <c r="J580" i="38"/>
  <c r="J575" i="38"/>
  <c r="J570" i="38"/>
  <c r="J565" i="38"/>
  <c r="J560" i="38"/>
  <c r="J555" i="38"/>
  <c r="J550" i="38"/>
  <c r="J545" i="38"/>
  <c r="J540" i="38"/>
  <c r="J535" i="38"/>
  <c r="J530" i="38"/>
  <c r="J525" i="38"/>
  <c r="J520" i="38"/>
  <c r="J515" i="38"/>
  <c r="J510" i="38"/>
  <c r="J505" i="38"/>
  <c r="J500" i="38"/>
  <c r="J495" i="38"/>
  <c r="J490" i="38"/>
  <c r="J485" i="38"/>
  <c r="J480" i="38"/>
  <c r="J475" i="38"/>
  <c r="J470" i="38"/>
  <c r="J465" i="38"/>
  <c r="J460" i="38"/>
  <c r="J455" i="38"/>
  <c r="J450" i="38"/>
  <c r="J445" i="38"/>
  <c r="J440" i="38"/>
  <c r="J435" i="38"/>
  <c r="J430" i="38"/>
  <c r="J425" i="38"/>
  <c r="J420" i="38"/>
  <c r="J415" i="38"/>
  <c r="J410" i="38"/>
  <c r="J405" i="38"/>
  <c r="J400" i="38"/>
  <c r="J395" i="38"/>
  <c r="J390" i="38"/>
  <c r="J385" i="38"/>
  <c r="J380" i="38"/>
  <c r="J375" i="38"/>
  <c r="J370" i="38"/>
  <c r="J365" i="38"/>
  <c r="J360" i="38"/>
  <c r="J355" i="38"/>
  <c r="J350" i="38"/>
  <c r="J345" i="38"/>
  <c r="J340" i="38"/>
  <c r="J335" i="38"/>
  <c r="J330" i="38"/>
  <c r="J325" i="38"/>
  <c r="J320" i="38"/>
  <c r="J315" i="38"/>
  <c r="J310" i="38"/>
  <c r="J305" i="38"/>
  <c r="J300" i="38"/>
  <c r="J295" i="38"/>
  <c r="J290" i="38"/>
  <c r="J285" i="38"/>
  <c r="J280" i="38"/>
  <c r="J275" i="38"/>
  <c r="J270" i="38"/>
  <c r="J265" i="38"/>
  <c r="J260" i="38"/>
  <c r="J255" i="38"/>
  <c r="J250" i="38"/>
  <c r="J245" i="38"/>
  <c r="J240" i="38"/>
  <c r="J235" i="38"/>
  <c r="J230" i="38"/>
  <c r="J225" i="38"/>
  <c r="J220" i="38"/>
  <c r="J215" i="38"/>
  <c r="J210" i="38"/>
  <c r="J205" i="38"/>
  <c r="J200" i="38"/>
  <c r="J195" i="38"/>
  <c r="J190" i="38"/>
  <c r="J185" i="38"/>
  <c r="J180" i="38"/>
  <c r="J175" i="38"/>
  <c r="J170" i="38"/>
  <c r="J165" i="38"/>
  <c r="J160" i="38"/>
  <c r="J155" i="38"/>
  <c r="J150" i="38"/>
  <c r="J145" i="38"/>
  <c r="J140" i="38"/>
  <c r="J135" i="38"/>
  <c r="J130" i="38"/>
  <c r="J125" i="38"/>
  <c r="J120" i="38"/>
  <c r="J115" i="38"/>
  <c r="J110" i="38"/>
  <c r="J105" i="38"/>
  <c r="J100" i="38"/>
  <c r="J95" i="38"/>
  <c r="J90" i="38"/>
  <c r="J85" i="38"/>
  <c r="J80" i="38"/>
  <c r="J75" i="38"/>
  <c r="J70" i="38"/>
  <c r="J65" i="38"/>
  <c r="J60" i="38"/>
  <c r="J55" i="38"/>
  <c r="J50" i="38"/>
  <c r="J45" i="38"/>
  <c r="J40" i="38"/>
  <c r="J35" i="38"/>
  <c r="J30" i="38"/>
  <c r="J25" i="38"/>
  <c r="J20" i="38"/>
  <c r="K11" i="38"/>
  <c r="K7" i="38"/>
  <c r="G7" i="38"/>
  <c r="I7" i="38"/>
  <c r="F14" i="63"/>
  <c r="F14" i="56"/>
  <c r="G57" i="31"/>
  <c r="S29" i="21"/>
  <c r="S28" i="21"/>
  <c r="S27" i="21"/>
  <c r="S26" i="21"/>
  <c r="S25" i="21"/>
  <c r="S24" i="21"/>
  <c r="S23" i="21"/>
  <c r="S22" i="21"/>
  <c r="P7" i="38" l="1"/>
  <c r="T27" i="21" l="1"/>
  <c r="T28" i="21"/>
  <c r="T29" i="21"/>
  <c r="Q27" i="21"/>
  <c r="Q28" i="21"/>
  <c r="Q29" i="21"/>
  <c r="T26" i="21"/>
  <c r="Q26" i="21"/>
  <c r="Q25" i="21"/>
  <c r="Q24" i="21"/>
  <c r="Q23" i="21"/>
  <c r="T25" i="21"/>
  <c r="T24" i="21"/>
  <c r="T23" i="21"/>
  <c r="T22" i="21"/>
  <c r="Q22" i="21"/>
  <c r="E19" i="21"/>
  <c r="E17" i="21"/>
  <c r="G1043" i="38"/>
  <c r="E25" i="21" l="1"/>
  <c r="E22" i="21"/>
  <c r="E27" i="21"/>
  <c r="E24" i="21"/>
  <c r="E23" i="21"/>
  <c r="E26" i="21"/>
  <c r="E29" i="21"/>
  <c r="E28" i="21"/>
  <c r="P1043" i="38"/>
  <c r="D1043" i="38" s="1"/>
  <c r="C10786" i="67" s="1"/>
  <c r="I41" i="57"/>
  <c r="H8802" i="2"/>
  <c r="H8758" i="2"/>
  <c r="H8714" i="2"/>
  <c r="H8670" i="2"/>
  <c r="H8626" i="2"/>
  <c r="H8582" i="2"/>
  <c r="H8538" i="2"/>
  <c r="H8494" i="2"/>
  <c r="H8450" i="2"/>
  <c r="H8406" i="2"/>
  <c r="H8362" i="2"/>
  <c r="H8318" i="2"/>
  <c r="H8274" i="2"/>
  <c r="H8230" i="2"/>
  <c r="H8186" i="2"/>
  <c r="H8142" i="2"/>
  <c r="H8098" i="2"/>
  <c r="H8054" i="2"/>
  <c r="H8010" i="2"/>
  <c r="H7966" i="2"/>
  <c r="H7922" i="2"/>
  <c r="H7878" i="2"/>
  <c r="H7834" i="2"/>
  <c r="H7790" i="2"/>
  <c r="H7746" i="2"/>
  <c r="H7702" i="2"/>
  <c r="H7658" i="2"/>
  <c r="H7614" i="2"/>
  <c r="H7570" i="2"/>
  <c r="H7526" i="2"/>
  <c r="H7482" i="2"/>
  <c r="H7438" i="2"/>
  <c r="H7394" i="2"/>
  <c r="H7350" i="2"/>
  <c r="H7306" i="2"/>
  <c r="H7262" i="2"/>
  <c r="H7218" i="2"/>
  <c r="H7174" i="2"/>
  <c r="H7130" i="2"/>
  <c r="H7086" i="2"/>
  <c r="H7042" i="2"/>
  <c r="H6998" i="2"/>
  <c r="H6954" i="2"/>
  <c r="H6910" i="2"/>
  <c r="H6866" i="2"/>
  <c r="H6822" i="2"/>
  <c r="H6778" i="2"/>
  <c r="H6734" i="2"/>
  <c r="H6690" i="2"/>
  <c r="H6646" i="2"/>
  <c r="H6602" i="2"/>
  <c r="H6558" i="2"/>
  <c r="H6514" i="2"/>
  <c r="H6470" i="2"/>
  <c r="H6426" i="2"/>
  <c r="H6382" i="2"/>
  <c r="H6338" i="2"/>
  <c r="H6294" i="2"/>
  <c r="H6250" i="2"/>
  <c r="H6206" i="2"/>
  <c r="H6162" i="2"/>
  <c r="H6118" i="2"/>
  <c r="H6074" i="2"/>
  <c r="H6030" i="2"/>
  <c r="H5986" i="2"/>
  <c r="H5942" i="2"/>
  <c r="H5898" i="2"/>
  <c r="H5854" i="2"/>
  <c r="H5810" i="2"/>
  <c r="H5766" i="2"/>
  <c r="H5722" i="2"/>
  <c r="H5678" i="2"/>
  <c r="H5634" i="2"/>
  <c r="H5590" i="2"/>
  <c r="H5546" i="2"/>
  <c r="H5502" i="2"/>
  <c r="H5458" i="2"/>
  <c r="H5414" i="2"/>
  <c r="H5370" i="2"/>
  <c r="H5326" i="2"/>
  <c r="H5282" i="2"/>
  <c r="H5238" i="2"/>
  <c r="H5194" i="2"/>
  <c r="H5150" i="2"/>
  <c r="H5106" i="2"/>
  <c r="H5062" i="2"/>
  <c r="H5018" i="2"/>
  <c r="H4974" i="2"/>
  <c r="H4930" i="2"/>
  <c r="H4886" i="2"/>
  <c r="H4842" i="2"/>
  <c r="H4798" i="2"/>
  <c r="H4754" i="2"/>
  <c r="H4710" i="2"/>
  <c r="H4666" i="2"/>
  <c r="H4622" i="2"/>
  <c r="H4578" i="2"/>
  <c r="H4534" i="2"/>
  <c r="H4490" i="2"/>
  <c r="H4446" i="2"/>
  <c r="H4402" i="2"/>
  <c r="H4358" i="2"/>
  <c r="H4314" i="2"/>
  <c r="H4270" i="2"/>
  <c r="H4226" i="2"/>
  <c r="H4182" i="2"/>
  <c r="H4138" i="2"/>
  <c r="H4094" i="2"/>
  <c r="H4050" i="2"/>
  <c r="H4006" i="2"/>
  <c r="H3962" i="2"/>
  <c r="H3918" i="2"/>
  <c r="H3874" i="2"/>
  <c r="H3830" i="2"/>
  <c r="H3786" i="2"/>
  <c r="H3742" i="2"/>
  <c r="H3698" i="2"/>
  <c r="H3654" i="2"/>
  <c r="H3610" i="2"/>
  <c r="H3566" i="2"/>
  <c r="H3522" i="2"/>
  <c r="H3478" i="2"/>
  <c r="H3434" i="2"/>
  <c r="H3390" i="2"/>
  <c r="H3346" i="2"/>
  <c r="H3302" i="2"/>
  <c r="H3258" i="2"/>
  <c r="H3214" i="2"/>
  <c r="H3170" i="2"/>
  <c r="H3126" i="2"/>
  <c r="H3082" i="2"/>
  <c r="H3038" i="2"/>
  <c r="H2994" i="2"/>
  <c r="H2950" i="2"/>
  <c r="H2906" i="2"/>
  <c r="H2862" i="2"/>
  <c r="H2818" i="2"/>
  <c r="H2774" i="2"/>
  <c r="H2730" i="2"/>
  <c r="H2686" i="2"/>
  <c r="H2642" i="2"/>
  <c r="H2598" i="2"/>
  <c r="H2554" i="2"/>
  <c r="H2510" i="2"/>
  <c r="H2466" i="2"/>
  <c r="H2422" i="2"/>
  <c r="H2378" i="2"/>
  <c r="H2334" i="2"/>
  <c r="H2290" i="2"/>
  <c r="H2246" i="2"/>
  <c r="H2202" i="2"/>
  <c r="H2158" i="2"/>
  <c r="H2114" i="2"/>
  <c r="H2070" i="2"/>
  <c r="H2026" i="2"/>
  <c r="H1982" i="2"/>
  <c r="H1938" i="2"/>
  <c r="H1894" i="2"/>
  <c r="H1850" i="2"/>
  <c r="H1806" i="2"/>
  <c r="H1762" i="2"/>
  <c r="H1718" i="2"/>
  <c r="H1674" i="2"/>
  <c r="H1630" i="2"/>
  <c r="H1586" i="2"/>
  <c r="H1542" i="2"/>
  <c r="H1498" i="2"/>
  <c r="H1454" i="2"/>
  <c r="H1410" i="2"/>
  <c r="H1366" i="2"/>
  <c r="H1322" i="2"/>
  <c r="H1278" i="2"/>
  <c r="H1234" i="2"/>
  <c r="H1190" i="2"/>
  <c r="H1146" i="2"/>
  <c r="H1102" i="2"/>
  <c r="H1058" i="2"/>
  <c r="H1014" i="2"/>
  <c r="H970" i="2"/>
  <c r="H926" i="2"/>
  <c r="H882" i="2"/>
  <c r="H838" i="2"/>
  <c r="H794" i="2"/>
  <c r="H750" i="2"/>
  <c r="H706" i="2"/>
  <c r="H662" i="2"/>
  <c r="H618" i="2"/>
  <c r="H574" i="2"/>
  <c r="H530" i="2"/>
  <c r="H486" i="2"/>
  <c r="H442" i="2"/>
  <c r="H398" i="2"/>
  <c r="H354" i="2"/>
  <c r="H310" i="2"/>
  <c r="H266" i="2"/>
  <c r="H222" i="2"/>
  <c r="H178" i="2"/>
  <c r="H134" i="2"/>
  <c r="H90" i="2"/>
  <c r="G8769" i="2"/>
  <c r="G8725" i="2"/>
  <c r="G8681" i="2"/>
  <c r="G8637" i="2"/>
  <c r="G8593" i="2"/>
  <c r="G8549" i="2"/>
  <c r="G8505" i="2"/>
  <c r="G8461" i="2"/>
  <c r="G8417" i="2"/>
  <c r="G8373" i="2"/>
  <c r="G8329" i="2"/>
  <c r="G8285" i="2"/>
  <c r="G8241" i="2"/>
  <c r="G8197" i="2"/>
  <c r="G8153" i="2"/>
  <c r="G8109" i="2"/>
  <c r="G8065" i="2"/>
  <c r="G8021" i="2"/>
  <c r="G7977" i="2"/>
  <c r="G7933" i="2"/>
  <c r="G7889" i="2"/>
  <c r="G7845" i="2"/>
  <c r="G7801" i="2"/>
  <c r="G7757" i="2"/>
  <c r="G7713" i="2"/>
  <c r="G7669" i="2"/>
  <c r="G7625" i="2"/>
  <c r="G7581" i="2"/>
  <c r="G7537" i="2"/>
  <c r="G7493" i="2"/>
  <c r="G7449" i="2"/>
  <c r="G7405" i="2"/>
  <c r="G7361" i="2"/>
  <c r="G7317" i="2"/>
  <c r="G7273" i="2"/>
  <c r="G7229" i="2"/>
  <c r="G7185" i="2"/>
  <c r="G7141" i="2"/>
  <c r="G7097" i="2"/>
  <c r="G7053" i="2"/>
  <c r="G7009" i="2"/>
  <c r="G6965" i="2"/>
  <c r="G6921" i="2"/>
  <c r="G6877" i="2"/>
  <c r="G6833" i="2"/>
  <c r="G6789" i="2"/>
  <c r="G6745" i="2"/>
  <c r="G6701" i="2"/>
  <c r="G6657" i="2"/>
  <c r="G6613" i="2"/>
  <c r="G6569" i="2"/>
  <c r="G6525" i="2"/>
  <c r="G6481" i="2"/>
  <c r="G6437" i="2"/>
  <c r="G6393" i="2"/>
  <c r="G6349" i="2"/>
  <c r="G6305" i="2"/>
  <c r="G6261" i="2"/>
  <c r="G6217" i="2"/>
  <c r="G6173" i="2"/>
  <c r="G6129" i="2"/>
  <c r="G6085" i="2"/>
  <c r="G6041" i="2"/>
  <c r="G5997" i="2"/>
  <c r="G5953" i="2"/>
  <c r="G5909" i="2"/>
  <c r="G5865" i="2"/>
  <c r="G5821" i="2"/>
  <c r="G5777" i="2"/>
  <c r="G5733" i="2"/>
  <c r="G5689" i="2"/>
  <c r="G5645" i="2"/>
  <c r="G5601" i="2"/>
  <c r="G5557" i="2"/>
  <c r="G5513" i="2"/>
  <c r="G5469" i="2"/>
  <c r="G5425" i="2"/>
  <c r="G5381" i="2"/>
  <c r="G5337" i="2"/>
  <c r="G5293" i="2"/>
  <c r="G5249" i="2"/>
  <c r="G5205" i="2"/>
  <c r="G5161" i="2"/>
  <c r="G5117" i="2"/>
  <c r="G5073" i="2"/>
  <c r="G5029" i="2"/>
  <c r="G4985" i="2"/>
  <c r="G4941" i="2"/>
  <c r="G4897" i="2"/>
  <c r="G4853" i="2"/>
  <c r="G4809" i="2"/>
  <c r="G4765" i="2"/>
  <c r="G4721" i="2"/>
  <c r="G4677" i="2"/>
  <c r="G4633" i="2"/>
  <c r="G4589" i="2"/>
  <c r="G4545" i="2"/>
  <c r="G4501" i="2"/>
  <c r="G4457" i="2"/>
  <c r="G4413" i="2"/>
  <c r="G4369" i="2"/>
  <c r="G4325" i="2"/>
  <c r="G4281" i="2"/>
  <c r="G4237" i="2"/>
  <c r="G4193" i="2"/>
  <c r="G4149" i="2"/>
  <c r="G4105" i="2"/>
  <c r="G4061" i="2"/>
  <c r="G4017" i="2"/>
  <c r="G3973" i="2"/>
  <c r="G3929" i="2"/>
  <c r="G3885" i="2"/>
  <c r="G3841" i="2"/>
  <c r="G3797" i="2"/>
  <c r="G3753" i="2"/>
  <c r="G3709" i="2"/>
  <c r="G3665" i="2"/>
  <c r="G3621" i="2"/>
  <c r="G3577" i="2"/>
  <c r="G3533" i="2"/>
  <c r="G3489" i="2"/>
  <c r="G3445" i="2"/>
  <c r="G3401" i="2"/>
  <c r="G3357" i="2"/>
  <c r="G3313" i="2"/>
  <c r="G3269" i="2"/>
  <c r="G3225" i="2"/>
  <c r="G3181" i="2"/>
  <c r="G3137" i="2"/>
  <c r="G3093" i="2"/>
  <c r="G3049" i="2"/>
  <c r="G3005" i="2"/>
  <c r="G2961" i="2"/>
  <c r="G2917" i="2"/>
  <c r="G2873" i="2"/>
  <c r="G2829" i="2"/>
  <c r="G2785" i="2"/>
  <c r="G2741" i="2"/>
  <c r="G2697" i="2"/>
  <c r="G2653" i="2"/>
  <c r="G2609" i="2"/>
  <c r="G2565" i="2"/>
  <c r="G2521" i="2"/>
  <c r="G2477" i="2"/>
  <c r="G2433" i="2"/>
  <c r="G2389" i="2"/>
  <c r="G2345" i="2"/>
  <c r="G2301" i="2"/>
  <c r="G2257" i="2"/>
  <c r="G2213" i="2"/>
  <c r="G2169" i="2"/>
  <c r="G2125" i="2"/>
  <c r="G2081" i="2"/>
  <c r="G2037" i="2"/>
  <c r="G1993" i="2"/>
  <c r="G1949" i="2"/>
  <c r="G1905" i="2"/>
  <c r="G1861" i="2"/>
  <c r="G1817" i="2"/>
  <c r="G1773" i="2"/>
  <c r="G1729" i="2"/>
  <c r="G1685" i="2"/>
  <c r="G1641" i="2"/>
  <c r="G1597" i="2"/>
  <c r="G1553" i="2"/>
  <c r="G1509" i="2"/>
  <c r="G1465" i="2"/>
  <c r="G1421" i="2"/>
  <c r="G1377" i="2"/>
  <c r="G1333" i="2"/>
  <c r="G1289" i="2"/>
  <c r="G1245" i="2"/>
  <c r="G1201" i="2"/>
  <c r="G1157" i="2"/>
  <c r="G1113" i="2"/>
  <c r="G1069" i="2"/>
  <c r="G1025" i="2"/>
  <c r="G981" i="2"/>
  <c r="G937" i="2"/>
  <c r="G893" i="2"/>
  <c r="G849" i="2"/>
  <c r="G805" i="2"/>
  <c r="G761" i="2"/>
  <c r="G717" i="2"/>
  <c r="G673" i="2"/>
  <c r="G629" i="2"/>
  <c r="G585" i="2"/>
  <c r="G541" i="2"/>
  <c r="G497" i="2"/>
  <c r="G453" i="2"/>
  <c r="G409" i="2"/>
  <c r="G365" i="2"/>
  <c r="G321" i="2"/>
  <c r="G277" i="2"/>
  <c r="G233" i="2"/>
  <c r="G189" i="2"/>
  <c r="G145" i="2"/>
  <c r="G101" i="2"/>
  <c r="G57" i="2"/>
  <c r="G13" i="2"/>
  <c r="G1027" i="38" l="1"/>
  <c r="G1015" i="38"/>
  <c r="G1010" i="38"/>
  <c r="G1005" i="38"/>
  <c r="G1000" i="38"/>
  <c r="G995" i="38"/>
  <c r="G990" i="38"/>
  <c r="G985" i="38"/>
  <c r="G980" i="38"/>
  <c r="G975" i="38"/>
  <c r="G970" i="38"/>
  <c r="G965" i="38"/>
  <c r="G960" i="38"/>
  <c r="G955" i="38"/>
  <c r="G950" i="38"/>
  <c r="G945" i="38"/>
  <c r="G940" i="38"/>
  <c r="G935" i="38"/>
  <c r="G930" i="38"/>
  <c r="G925" i="38"/>
  <c r="G920" i="38"/>
  <c r="G915" i="38"/>
  <c r="G910" i="38"/>
  <c r="G905" i="38"/>
  <c r="G900" i="38"/>
  <c r="G895" i="38"/>
  <c r="G890" i="38"/>
  <c r="G885" i="38"/>
  <c r="G880" i="38"/>
  <c r="G875" i="38"/>
  <c r="G870" i="38"/>
  <c r="G865" i="38"/>
  <c r="G860" i="38"/>
  <c r="G855" i="38"/>
  <c r="G850" i="38"/>
  <c r="G845" i="38"/>
  <c r="G840" i="38"/>
  <c r="G835" i="38"/>
  <c r="G830" i="38"/>
  <c r="G825" i="38"/>
  <c r="G820" i="38"/>
  <c r="G815" i="38"/>
  <c r="G810" i="38"/>
  <c r="G805" i="38"/>
  <c r="G800" i="38"/>
  <c r="G795" i="38"/>
  <c r="G790" i="38"/>
  <c r="G785" i="38"/>
  <c r="G780" i="38"/>
  <c r="G775" i="38"/>
  <c r="G770" i="38"/>
  <c r="G765" i="38"/>
  <c r="G760" i="38"/>
  <c r="G755" i="38"/>
  <c r="G750" i="38"/>
  <c r="G745" i="38"/>
  <c r="G740" i="38"/>
  <c r="G735" i="38"/>
  <c r="G730" i="38"/>
  <c r="G725" i="38"/>
  <c r="G720" i="38"/>
  <c r="G715" i="38"/>
  <c r="G710" i="38"/>
  <c r="G705" i="38"/>
  <c r="G700" i="38"/>
  <c r="G695" i="38"/>
  <c r="G690" i="38"/>
  <c r="G685" i="38"/>
  <c r="G680" i="38"/>
  <c r="G675" i="38"/>
  <c r="G670" i="38"/>
  <c r="G665" i="38"/>
  <c r="G660" i="38"/>
  <c r="G655" i="38"/>
  <c r="G650" i="38"/>
  <c r="G645" i="38"/>
  <c r="G640" i="38"/>
  <c r="G635" i="38"/>
  <c r="G630" i="38"/>
  <c r="G625" i="38"/>
  <c r="G620" i="38"/>
  <c r="G615" i="38"/>
  <c r="G610" i="38"/>
  <c r="G605" i="38"/>
  <c r="G600" i="38"/>
  <c r="G595" i="38"/>
  <c r="G590" i="38"/>
  <c r="G585" i="38"/>
  <c r="G580" i="38"/>
  <c r="G575" i="38"/>
  <c r="G570" i="38"/>
  <c r="G565" i="38"/>
  <c r="G560" i="38"/>
  <c r="G555" i="38"/>
  <c r="G550" i="38"/>
  <c r="G545" i="38"/>
  <c r="G540" i="38"/>
  <c r="G535" i="38"/>
  <c r="G530" i="38"/>
  <c r="G525" i="38"/>
  <c r="G520" i="38"/>
  <c r="G515" i="38"/>
  <c r="G510" i="38"/>
  <c r="G505" i="38"/>
  <c r="G500" i="38"/>
  <c r="G495" i="38"/>
  <c r="G490" i="38"/>
  <c r="G485" i="38"/>
  <c r="G480" i="38"/>
  <c r="G475" i="38"/>
  <c r="G470" i="38"/>
  <c r="G465" i="38"/>
  <c r="G460" i="38"/>
  <c r="G455" i="38"/>
  <c r="G450" i="38"/>
  <c r="G445" i="38"/>
  <c r="G440" i="38"/>
  <c r="G435" i="38"/>
  <c r="G430" i="38"/>
  <c r="G425" i="38"/>
  <c r="G420" i="38"/>
  <c r="G415" i="38"/>
  <c r="G410" i="38"/>
  <c r="G405" i="38"/>
  <c r="G400" i="38"/>
  <c r="G395" i="38"/>
  <c r="G390" i="38"/>
  <c r="G385" i="38"/>
  <c r="G380" i="38"/>
  <c r="G375" i="38"/>
  <c r="G370" i="38"/>
  <c r="G365" i="38"/>
  <c r="G360" i="38"/>
  <c r="G355" i="38"/>
  <c r="G350" i="38"/>
  <c r="G345" i="38"/>
  <c r="G340" i="38"/>
  <c r="G335" i="38"/>
  <c r="G330" i="38"/>
  <c r="G325" i="38"/>
  <c r="G320" i="38"/>
  <c r="G315" i="38"/>
  <c r="G310" i="38"/>
  <c r="G305" i="38"/>
  <c r="G300" i="38"/>
  <c r="G295" i="38"/>
  <c r="G290" i="38"/>
  <c r="G285" i="38"/>
  <c r="G280" i="38"/>
  <c r="G275" i="38"/>
  <c r="G270" i="38"/>
  <c r="G265" i="38"/>
  <c r="G260" i="38"/>
  <c r="G255" i="38"/>
  <c r="G250" i="38"/>
  <c r="G245" i="38"/>
  <c r="G240" i="38"/>
  <c r="G235" i="38"/>
  <c r="G230" i="38"/>
  <c r="G225" i="38"/>
  <c r="G220" i="38"/>
  <c r="G215" i="38"/>
  <c r="G210" i="38"/>
  <c r="G205" i="38"/>
  <c r="G200" i="38"/>
  <c r="G195" i="38"/>
  <c r="G190" i="38"/>
  <c r="G185" i="38"/>
  <c r="G180" i="38"/>
  <c r="G175" i="38"/>
  <c r="G170" i="38"/>
  <c r="G165" i="38"/>
  <c r="G160" i="38"/>
  <c r="G155" i="38"/>
  <c r="G150" i="38"/>
  <c r="G145" i="38"/>
  <c r="G140" i="38"/>
  <c r="G135" i="38"/>
  <c r="G130" i="38"/>
  <c r="G125" i="38"/>
  <c r="G120" i="38"/>
  <c r="G115" i="38"/>
  <c r="G110" i="38"/>
  <c r="G105" i="38"/>
  <c r="G100" i="38"/>
  <c r="G95" i="38"/>
  <c r="G90" i="38"/>
  <c r="G85" i="38"/>
  <c r="G80" i="38"/>
  <c r="G75" i="38"/>
  <c r="G70" i="38"/>
  <c r="G65" i="38"/>
  <c r="G60" i="38"/>
  <c r="G55" i="38"/>
  <c r="G50" i="38"/>
  <c r="G45" i="38"/>
  <c r="G40" i="38"/>
  <c r="G35" i="38"/>
  <c r="G30" i="38"/>
  <c r="G25" i="38"/>
  <c r="G20" i="38"/>
  <c r="G1014" i="38"/>
  <c r="G1009" i="38"/>
  <c r="G1004" i="38"/>
  <c r="G999" i="38"/>
  <c r="G994" i="38"/>
  <c r="G989" i="38"/>
  <c r="G984" i="38"/>
  <c r="G979" i="38"/>
  <c r="G974" i="38"/>
  <c r="G969" i="38"/>
  <c r="G964" i="38"/>
  <c r="G959" i="38"/>
  <c r="G954" i="38"/>
  <c r="G949" i="38"/>
  <c r="G944" i="38"/>
  <c r="G939" i="38"/>
  <c r="G934" i="38"/>
  <c r="G929" i="38"/>
  <c r="G924" i="38"/>
  <c r="G919" i="38"/>
  <c r="G914" i="38"/>
  <c r="G909" i="38"/>
  <c r="G904" i="38"/>
  <c r="G899" i="38"/>
  <c r="G894" i="38"/>
  <c r="G889" i="38"/>
  <c r="G884" i="38"/>
  <c r="G879" i="38"/>
  <c r="G874" i="38"/>
  <c r="G869" i="38"/>
  <c r="G864" i="38"/>
  <c r="G859" i="38"/>
  <c r="G854" i="38"/>
  <c r="G849" i="38"/>
  <c r="G844" i="38"/>
  <c r="G839" i="38"/>
  <c r="G834" i="38"/>
  <c r="G829" i="38"/>
  <c r="G824" i="38"/>
  <c r="G819" i="38"/>
  <c r="G814" i="38"/>
  <c r="G809" i="38"/>
  <c r="G804" i="38"/>
  <c r="G799" i="38"/>
  <c r="G794" i="38"/>
  <c r="G789" i="38"/>
  <c r="G784" i="38"/>
  <c r="G779" i="38"/>
  <c r="G774" i="38"/>
  <c r="G769" i="38"/>
  <c r="G764" i="38"/>
  <c r="G759" i="38"/>
  <c r="G754" i="38"/>
  <c r="G749" i="38"/>
  <c r="G744" i="38"/>
  <c r="G739" i="38"/>
  <c r="G734" i="38"/>
  <c r="G729" i="38"/>
  <c r="G724" i="38"/>
  <c r="G719" i="38"/>
  <c r="G714" i="38"/>
  <c r="G709" i="38"/>
  <c r="G704" i="38"/>
  <c r="G699" i="38"/>
  <c r="G694" i="38"/>
  <c r="G689" i="38"/>
  <c r="G684" i="38"/>
  <c r="G679" i="38"/>
  <c r="G674" i="38"/>
  <c r="G669" i="38"/>
  <c r="G664" i="38"/>
  <c r="G659" i="38"/>
  <c r="G654" i="38"/>
  <c r="G649" i="38"/>
  <c r="G644" i="38"/>
  <c r="G639" i="38"/>
  <c r="G634" i="38"/>
  <c r="G629" i="38"/>
  <c r="G624" i="38"/>
  <c r="G619" i="38"/>
  <c r="G614" i="38"/>
  <c r="G609" i="38"/>
  <c r="G604" i="38"/>
  <c r="G599" i="38"/>
  <c r="G594" i="38"/>
  <c r="G589" i="38"/>
  <c r="G584" i="38"/>
  <c r="G579" i="38"/>
  <c r="G574" i="38"/>
  <c r="G569" i="38"/>
  <c r="G564" i="38"/>
  <c r="G559" i="38"/>
  <c r="G554" i="38"/>
  <c r="G549" i="38"/>
  <c r="G544" i="38"/>
  <c r="G539" i="38"/>
  <c r="G534" i="38"/>
  <c r="G529" i="38"/>
  <c r="G524" i="38"/>
  <c r="G519" i="38"/>
  <c r="G514" i="38"/>
  <c r="G509" i="38"/>
  <c r="G504" i="38"/>
  <c r="G499" i="38"/>
  <c r="G494" i="38"/>
  <c r="G489" i="38"/>
  <c r="G484" i="38"/>
  <c r="G479" i="38"/>
  <c r="G474" i="38"/>
  <c r="G469" i="38"/>
  <c r="G464" i="38"/>
  <c r="G459" i="38"/>
  <c r="G454" i="38"/>
  <c r="G449" i="38"/>
  <c r="G444" i="38"/>
  <c r="G439" i="38"/>
  <c r="G434" i="38"/>
  <c r="G429" i="38"/>
  <c r="G424" i="38"/>
  <c r="G419" i="38"/>
  <c r="G414" i="38"/>
  <c r="G409" i="38"/>
  <c r="G404" i="38"/>
  <c r="G399" i="38"/>
  <c r="G394" i="38"/>
  <c r="G389" i="38"/>
  <c r="G384" i="38"/>
  <c r="G379" i="38"/>
  <c r="G374" i="38"/>
  <c r="G369" i="38"/>
  <c r="G364" i="38"/>
  <c r="G359" i="38"/>
  <c r="G354" i="38"/>
  <c r="G349" i="38"/>
  <c r="G344" i="38"/>
  <c r="G339" i="38"/>
  <c r="G334" i="38"/>
  <c r="G329" i="38"/>
  <c r="G324" i="38"/>
  <c r="G319" i="38"/>
  <c r="G314" i="38"/>
  <c r="G309" i="38"/>
  <c r="G304" i="38"/>
  <c r="G299" i="38"/>
  <c r="G294" i="38"/>
  <c r="G289" i="38"/>
  <c r="G284" i="38"/>
  <c r="G279" i="38"/>
  <c r="G274" i="38"/>
  <c r="G269" i="38"/>
  <c r="G264" i="38"/>
  <c r="G259" i="38"/>
  <c r="G254" i="38"/>
  <c r="G249" i="38"/>
  <c r="G244" i="38"/>
  <c r="G239" i="38"/>
  <c r="G234" i="38"/>
  <c r="G229" i="38"/>
  <c r="G224" i="38"/>
  <c r="G219" i="38"/>
  <c r="G214" i="38"/>
  <c r="G209" i="38"/>
  <c r="G204" i="38"/>
  <c r="G199" i="38"/>
  <c r="G194" i="38"/>
  <c r="G189" i="38"/>
  <c r="G184" i="38"/>
  <c r="G179" i="38"/>
  <c r="G174" i="38"/>
  <c r="G169" i="38"/>
  <c r="G164" i="38"/>
  <c r="G159" i="38"/>
  <c r="G154" i="38"/>
  <c r="G149" i="38"/>
  <c r="G144" i="38"/>
  <c r="G139" i="38"/>
  <c r="G134" i="38"/>
  <c r="G129" i="38"/>
  <c r="G124" i="38"/>
  <c r="G119" i="38"/>
  <c r="G114" i="38"/>
  <c r="G109" i="38"/>
  <c r="G104" i="38"/>
  <c r="G99" i="38"/>
  <c r="G94" i="38"/>
  <c r="G89" i="38"/>
  <c r="G84" i="38"/>
  <c r="G79" i="38"/>
  <c r="G74" i="38"/>
  <c r="G69" i="38"/>
  <c r="G64" i="38"/>
  <c r="G59" i="38"/>
  <c r="G54" i="38"/>
  <c r="G49" i="38"/>
  <c r="G44" i="38"/>
  <c r="G39" i="38"/>
  <c r="G34" i="38"/>
  <c r="G29" i="38"/>
  <c r="G24" i="38"/>
  <c r="G19" i="38"/>
  <c r="G1013" i="38"/>
  <c r="G1008" i="38"/>
  <c r="G1003" i="38"/>
  <c r="G998" i="38"/>
  <c r="G993" i="38"/>
  <c r="G988" i="38"/>
  <c r="G983" i="38"/>
  <c r="G978" i="38"/>
  <c r="G973" i="38"/>
  <c r="G968" i="38"/>
  <c r="G963" i="38"/>
  <c r="G958" i="38"/>
  <c r="G953" i="38"/>
  <c r="G948" i="38"/>
  <c r="G943" i="38"/>
  <c r="G938" i="38"/>
  <c r="G933" i="38"/>
  <c r="G928" i="38"/>
  <c r="G923" i="38"/>
  <c r="G918" i="38"/>
  <c r="G913" i="38"/>
  <c r="G908" i="38"/>
  <c r="G903" i="38"/>
  <c r="G898" i="38"/>
  <c r="G893" i="38"/>
  <c r="G888" i="38"/>
  <c r="G883" i="38"/>
  <c r="G878" i="38"/>
  <c r="G873" i="38"/>
  <c r="G868" i="38"/>
  <c r="G863" i="38"/>
  <c r="G858" i="38"/>
  <c r="G853" i="38"/>
  <c r="G848" i="38"/>
  <c r="G843" i="38"/>
  <c r="G838" i="38"/>
  <c r="G833" i="38"/>
  <c r="G828" i="38"/>
  <c r="G823" i="38"/>
  <c r="G818" i="38"/>
  <c r="G813" i="38"/>
  <c r="G808" i="38"/>
  <c r="G803" i="38"/>
  <c r="G798" i="38"/>
  <c r="G793" i="38"/>
  <c r="G788" i="38"/>
  <c r="G783" i="38"/>
  <c r="G778" i="38"/>
  <c r="G773" i="38"/>
  <c r="G768" i="38"/>
  <c r="G763" i="38"/>
  <c r="G758" i="38"/>
  <c r="G753" i="38"/>
  <c r="G748" i="38"/>
  <c r="G743" i="38"/>
  <c r="G738" i="38"/>
  <c r="G733" i="38"/>
  <c r="G728" i="38"/>
  <c r="G723" i="38"/>
  <c r="G718" i="38"/>
  <c r="G713" i="38"/>
  <c r="G708" i="38"/>
  <c r="G703" i="38"/>
  <c r="G698" i="38"/>
  <c r="G693" i="38"/>
  <c r="G688" i="38"/>
  <c r="G683" i="38"/>
  <c r="G678" i="38"/>
  <c r="G673" i="38"/>
  <c r="G668" i="38"/>
  <c r="G663" i="38"/>
  <c r="G658" i="38"/>
  <c r="G653" i="38"/>
  <c r="G648" i="38"/>
  <c r="G643" i="38"/>
  <c r="G638" i="38"/>
  <c r="G633" i="38"/>
  <c r="G628" i="38"/>
  <c r="G623" i="38"/>
  <c r="G618" i="38"/>
  <c r="G613" i="38"/>
  <c r="G608" i="38"/>
  <c r="G603" i="38"/>
  <c r="G598" i="38"/>
  <c r="G593" i="38"/>
  <c r="G588" i="38"/>
  <c r="G583" i="38"/>
  <c r="G578" i="38"/>
  <c r="G573" i="38"/>
  <c r="G568" i="38"/>
  <c r="G563" i="38"/>
  <c r="G558" i="38"/>
  <c r="G553" i="38"/>
  <c r="G548" i="38"/>
  <c r="G543" i="38"/>
  <c r="G538" i="38"/>
  <c r="G533" i="38"/>
  <c r="G528" i="38"/>
  <c r="G523" i="38"/>
  <c r="G518" i="38"/>
  <c r="G513" i="38"/>
  <c r="G508" i="38"/>
  <c r="G503" i="38"/>
  <c r="G498" i="38"/>
  <c r="G493" i="38"/>
  <c r="G488" i="38"/>
  <c r="G483" i="38"/>
  <c r="G478" i="38"/>
  <c r="G473" i="38"/>
  <c r="G468" i="38"/>
  <c r="G463" i="38"/>
  <c r="G458" i="38"/>
  <c r="G453" i="38"/>
  <c r="G448" i="38"/>
  <c r="G443" i="38"/>
  <c r="G438" i="38"/>
  <c r="G433" i="38"/>
  <c r="G428" i="38"/>
  <c r="G423" i="38"/>
  <c r="G418" i="38"/>
  <c r="G413" i="38"/>
  <c r="G408" i="38"/>
  <c r="G403" i="38"/>
  <c r="G398" i="38"/>
  <c r="G393" i="38"/>
  <c r="G388" i="38"/>
  <c r="G383" i="38"/>
  <c r="G378" i="38"/>
  <c r="G373" i="38"/>
  <c r="G368" i="38"/>
  <c r="G363" i="38"/>
  <c r="G358" i="38"/>
  <c r="G353" i="38"/>
  <c r="G348" i="38"/>
  <c r="G343" i="38"/>
  <c r="G338" i="38"/>
  <c r="G333" i="38"/>
  <c r="G328" i="38"/>
  <c r="G323" i="38"/>
  <c r="G318" i="38"/>
  <c r="G313" i="38"/>
  <c r="G308" i="38"/>
  <c r="G303" i="38"/>
  <c r="G298" i="38"/>
  <c r="G293" i="38"/>
  <c r="G288" i="38"/>
  <c r="G283" i="38"/>
  <c r="G278" i="38"/>
  <c r="G273" i="38"/>
  <c r="G268" i="38"/>
  <c r="G263" i="38"/>
  <c r="G258" i="38"/>
  <c r="G253" i="38"/>
  <c r="G248" i="38"/>
  <c r="G243" i="38"/>
  <c r="G238" i="38"/>
  <c r="G233" i="38"/>
  <c r="G228" i="38"/>
  <c r="G223" i="38"/>
  <c r="G218" i="38"/>
  <c r="G213" i="38"/>
  <c r="G208" i="38"/>
  <c r="G203" i="38"/>
  <c r="G198" i="38"/>
  <c r="G193" i="38"/>
  <c r="G188" i="38"/>
  <c r="G183" i="38"/>
  <c r="G178" i="38"/>
  <c r="G173" i="38"/>
  <c r="G168" i="38"/>
  <c r="G163" i="38"/>
  <c r="G158" i="38"/>
  <c r="G153" i="38"/>
  <c r="G148" i="38"/>
  <c r="G143" i="38"/>
  <c r="G138" i="38"/>
  <c r="G133" i="38"/>
  <c r="G128" i="38"/>
  <c r="G123" i="38"/>
  <c r="G118" i="38"/>
  <c r="G113" i="38"/>
  <c r="G108" i="38"/>
  <c r="G103" i="38"/>
  <c r="G98" i="38"/>
  <c r="G93" i="38"/>
  <c r="G88" i="38"/>
  <c r="G83" i="38"/>
  <c r="G78" i="38"/>
  <c r="G73" i="38"/>
  <c r="G68" i="38"/>
  <c r="G63" i="38"/>
  <c r="G58" i="38"/>
  <c r="G53" i="38"/>
  <c r="G48" i="38"/>
  <c r="G43" i="38"/>
  <c r="G38" i="38"/>
  <c r="G33" i="38"/>
  <c r="G28" i="38"/>
  <c r="G23" i="38"/>
  <c r="G18" i="38"/>
  <c r="G13" i="38"/>
  <c r="I11" i="38"/>
  <c r="G11" i="38"/>
  <c r="I10" i="38"/>
  <c r="G10" i="38"/>
  <c r="G9" i="38"/>
  <c r="P9" i="38" s="1"/>
  <c r="D9" i="38" s="1"/>
  <c r="C9752" i="67" s="1"/>
  <c r="I6" i="38"/>
  <c r="G6" i="38"/>
  <c r="G5" i="38"/>
  <c r="P5" i="38" s="1"/>
  <c r="D5" i="38" s="1"/>
  <c r="C9748" i="67" s="1"/>
  <c r="G3" i="38"/>
  <c r="I199" i="31"/>
  <c r="I185" i="31"/>
  <c r="G199" i="31"/>
  <c r="Q39" i="21"/>
  <c r="E39" i="21" s="1"/>
  <c r="G607" i="46"/>
  <c r="P607" i="46" s="1"/>
  <c r="D607" i="46" s="1"/>
  <c r="C9627" i="67" s="1"/>
  <c r="G604" i="46"/>
  <c r="G601" i="46"/>
  <c r="G598" i="46"/>
  <c r="G595" i="46"/>
  <c r="G592" i="46"/>
  <c r="G589" i="46"/>
  <c r="G586" i="46"/>
  <c r="G583" i="46"/>
  <c r="G580" i="46"/>
  <c r="G577" i="46"/>
  <c r="G574" i="46"/>
  <c r="G571" i="46"/>
  <c r="G568" i="46"/>
  <c r="G565" i="46"/>
  <c r="G562" i="46"/>
  <c r="G559" i="46"/>
  <c r="G556" i="46"/>
  <c r="G553" i="46"/>
  <c r="G550" i="46"/>
  <c r="G547" i="46"/>
  <c r="G544" i="46"/>
  <c r="G541" i="46"/>
  <c r="G538" i="46"/>
  <c r="G535" i="46"/>
  <c r="G532" i="46"/>
  <c r="G529" i="46"/>
  <c r="G526" i="46"/>
  <c r="G523" i="46"/>
  <c r="G520" i="46"/>
  <c r="G517" i="46"/>
  <c r="G514" i="46"/>
  <c r="G511" i="46"/>
  <c r="G508" i="46"/>
  <c r="G505" i="46"/>
  <c r="G502" i="46"/>
  <c r="G499" i="46"/>
  <c r="G496" i="46"/>
  <c r="G493" i="46"/>
  <c r="G490" i="46"/>
  <c r="G487" i="46"/>
  <c r="G484" i="46"/>
  <c r="G481" i="46"/>
  <c r="G478" i="46"/>
  <c r="G475" i="46"/>
  <c r="G472" i="46"/>
  <c r="G469" i="46"/>
  <c r="G466" i="46"/>
  <c r="G463" i="46"/>
  <c r="G460" i="46"/>
  <c r="G457" i="46"/>
  <c r="G454" i="46"/>
  <c r="G451" i="46"/>
  <c r="G448" i="46"/>
  <c r="G445" i="46"/>
  <c r="G442" i="46"/>
  <c r="G439" i="46"/>
  <c r="G436" i="46"/>
  <c r="G433" i="46"/>
  <c r="G430" i="46"/>
  <c r="G427" i="46"/>
  <c r="G424" i="46"/>
  <c r="G421" i="46"/>
  <c r="G418" i="46"/>
  <c r="G415" i="46"/>
  <c r="G412" i="46"/>
  <c r="G409" i="46"/>
  <c r="G406" i="46"/>
  <c r="G403" i="46"/>
  <c r="G400" i="46"/>
  <c r="G397" i="46"/>
  <c r="G394" i="46"/>
  <c r="G391" i="46"/>
  <c r="G388" i="46"/>
  <c r="G385" i="46"/>
  <c r="G382" i="46"/>
  <c r="G379" i="46"/>
  <c r="G376" i="46"/>
  <c r="G373" i="46"/>
  <c r="G370" i="46"/>
  <c r="G367" i="46"/>
  <c r="G364" i="46"/>
  <c r="G361" i="46"/>
  <c r="G358" i="46"/>
  <c r="G355" i="46"/>
  <c r="G352" i="46"/>
  <c r="G349" i="46"/>
  <c r="G346" i="46"/>
  <c r="G343" i="46"/>
  <c r="G340" i="46"/>
  <c r="G337" i="46"/>
  <c r="G334" i="46"/>
  <c r="G331" i="46"/>
  <c r="G328" i="46"/>
  <c r="G325" i="46"/>
  <c r="G322" i="46"/>
  <c r="G319" i="46"/>
  <c r="G316" i="46"/>
  <c r="G313" i="46"/>
  <c r="G310" i="46"/>
  <c r="G307" i="46"/>
  <c r="G304" i="46"/>
  <c r="G301" i="46"/>
  <c r="G298" i="46"/>
  <c r="G295" i="46"/>
  <c r="G292" i="46"/>
  <c r="G289" i="46"/>
  <c r="G286" i="46"/>
  <c r="G283" i="46"/>
  <c r="G280" i="46"/>
  <c r="G277" i="46"/>
  <c r="G274" i="46"/>
  <c r="G271" i="46"/>
  <c r="G268" i="46"/>
  <c r="G265" i="46"/>
  <c r="G262" i="46"/>
  <c r="G259" i="46"/>
  <c r="G256" i="46"/>
  <c r="G253" i="46"/>
  <c r="G250" i="46"/>
  <c r="G247" i="46"/>
  <c r="G244" i="46"/>
  <c r="G241" i="46"/>
  <c r="G238" i="46"/>
  <c r="G235" i="46"/>
  <c r="G232" i="46"/>
  <c r="G229" i="46"/>
  <c r="G226" i="46"/>
  <c r="G223" i="46"/>
  <c r="G220" i="46"/>
  <c r="G217" i="46"/>
  <c r="G214" i="46"/>
  <c r="G211" i="46"/>
  <c r="G208" i="46"/>
  <c r="G205" i="46"/>
  <c r="G202" i="46"/>
  <c r="G199" i="46"/>
  <c r="G196" i="46"/>
  <c r="G193" i="46"/>
  <c r="G190" i="46"/>
  <c r="G187" i="46"/>
  <c r="G184" i="46"/>
  <c r="G181" i="46"/>
  <c r="G178" i="46"/>
  <c r="G175" i="46"/>
  <c r="G172" i="46"/>
  <c r="G169" i="46"/>
  <c r="G166" i="46"/>
  <c r="G163" i="46"/>
  <c r="G160" i="46"/>
  <c r="G157" i="46"/>
  <c r="G154" i="46"/>
  <c r="G151" i="46"/>
  <c r="G148" i="46"/>
  <c r="G145" i="46"/>
  <c r="G142" i="46"/>
  <c r="G139" i="46"/>
  <c r="G136" i="46"/>
  <c r="G133" i="46"/>
  <c r="G130" i="46"/>
  <c r="G127" i="46"/>
  <c r="G124" i="46"/>
  <c r="G121" i="46"/>
  <c r="G118" i="46"/>
  <c r="G115" i="46"/>
  <c r="G112" i="46"/>
  <c r="G109" i="46"/>
  <c r="G106" i="46"/>
  <c r="G103" i="46"/>
  <c r="G100" i="46"/>
  <c r="G97" i="46"/>
  <c r="G94" i="46"/>
  <c r="G91" i="46"/>
  <c r="G88" i="46"/>
  <c r="G85" i="46"/>
  <c r="G82" i="46"/>
  <c r="G79" i="46"/>
  <c r="G76" i="46"/>
  <c r="G73" i="46"/>
  <c r="G70" i="46"/>
  <c r="G67" i="46"/>
  <c r="G64" i="46"/>
  <c r="G61" i="46"/>
  <c r="G58" i="46"/>
  <c r="G55" i="46"/>
  <c r="G52" i="46"/>
  <c r="G49" i="46"/>
  <c r="G46" i="46"/>
  <c r="G43" i="46"/>
  <c r="G40" i="46"/>
  <c r="G37" i="46"/>
  <c r="G34" i="46"/>
  <c r="G31" i="46"/>
  <c r="G28" i="46"/>
  <c r="G25" i="46"/>
  <c r="G22" i="46"/>
  <c r="G19" i="46"/>
  <c r="G16" i="46"/>
  <c r="G13" i="46"/>
  <c r="G10" i="46"/>
  <c r="G7" i="46"/>
  <c r="I5" i="46"/>
  <c r="G5" i="46"/>
  <c r="I4" i="46"/>
  <c r="G4" i="46"/>
  <c r="G214" i="31"/>
  <c r="R214" i="31" s="1"/>
  <c r="D214" i="31" s="1"/>
  <c r="C215" i="67" s="1"/>
  <c r="G200" i="31"/>
  <c r="R200" i="31" s="1"/>
  <c r="D200" i="31" s="1"/>
  <c r="C201" i="67" s="1"/>
  <c r="G186" i="31"/>
  <c r="R186" i="31" s="1"/>
  <c r="D186" i="31" s="1"/>
  <c r="C187" i="67" s="1"/>
  <c r="G8804" i="2"/>
  <c r="G8760" i="2"/>
  <c r="G8716" i="2"/>
  <c r="G8672" i="2"/>
  <c r="G8628" i="2"/>
  <c r="G8584" i="2"/>
  <c r="G8540" i="2"/>
  <c r="G8496" i="2"/>
  <c r="G8452" i="2"/>
  <c r="G8408" i="2"/>
  <c r="G8364" i="2"/>
  <c r="G8320" i="2"/>
  <c r="G8276" i="2"/>
  <c r="G8232" i="2"/>
  <c r="G8188" i="2"/>
  <c r="G8144" i="2"/>
  <c r="G8100" i="2"/>
  <c r="G8056" i="2"/>
  <c r="G8012" i="2"/>
  <c r="G7968" i="2"/>
  <c r="G7924" i="2"/>
  <c r="G7880" i="2"/>
  <c r="G7836" i="2"/>
  <c r="G7792" i="2"/>
  <c r="G7748" i="2"/>
  <c r="G7704" i="2"/>
  <c r="G7660" i="2"/>
  <c r="G7616" i="2"/>
  <c r="G7572" i="2"/>
  <c r="G7528" i="2"/>
  <c r="G7484" i="2"/>
  <c r="G7440" i="2"/>
  <c r="G7396" i="2"/>
  <c r="G7352" i="2"/>
  <c r="G7308" i="2"/>
  <c r="G7264" i="2"/>
  <c r="G7220" i="2"/>
  <c r="G7176" i="2"/>
  <c r="G7132" i="2"/>
  <c r="G7088" i="2"/>
  <c r="G7044" i="2"/>
  <c r="G7000" i="2"/>
  <c r="G6956" i="2"/>
  <c r="G6912" i="2"/>
  <c r="G6868" i="2"/>
  <c r="G6824" i="2"/>
  <c r="G6780" i="2"/>
  <c r="G6736" i="2"/>
  <c r="G6692" i="2"/>
  <c r="G6648" i="2"/>
  <c r="G6604" i="2"/>
  <c r="G6560" i="2"/>
  <c r="G6516" i="2"/>
  <c r="G6472" i="2"/>
  <c r="G6428" i="2"/>
  <c r="G6384" i="2"/>
  <c r="G6340" i="2"/>
  <c r="G6296" i="2"/>
  <c r="G6252" i="2"/>
  <c r="G6208" i="2"/>
  <c r="G6164" i="2"/>
  <c r="G6120" i="2"/>
  <c r="G6076" i="2"/>
  <c r="G6032" i="2"/>
  <c r="G5988" i="2"/>
  <c r="G5944" i="2"/>
  <c r="G5900" i="2"/>
  <c r="G5856" i="2"/>
  <c r="G5812" i="2"/>
  <c r="G5768" i="2"/>
  <c r="G5724" i="2"/>
  <c r="G5680" i="2"/>
  <c r="G5636" i="2"/>
  <c r="G5592" i="2"/>
  <c r="G5548" i="2"/>
  <c r="G5504" i="2"/>
  <c r="G5460" i="2"/>
  <c r="G5416" i="2"/>
  <c r="G5372" i="2"/>
  <c r="G5328" i="2"/>
  <c r="G5284" i="2"/>
  <c r="G5240" i="2"/>
  <c r="G5196" i="2"/>
  <c r="G5152" i="2"/>
  <c r="G5108" i="2"/>
  <c r="G5064" i="2"/>
  <c r="G5020" i="2"/>
  <c r="G4976" i="2"/>
  <c r="G4932" i="2"/>
  <c r="G4888" i="2"/>
  <c r="G4844" i="2"/>
  <c r="G4800" i="2"/>
  <c r="G4756" i="2"/>
  <c r="G4712" i="2"/>
  <c r="G4668" i="2"/>
  <c r="G4624" i="2"/>
  <c r="G4580" i="2"/>
  <c r="G4536" i="2"/>
  <c r="G4492" i="2"/>
  <c r="G4448" i="2"/>
  <c r="G4404" i="2"/>
  <c r="G4360" i="2"/>
  <c r="G4316" i="2"/>
  <c r="G4272" i="2"/>
  <c r="G4228" i="2"/>
  <c r="G4184" i="2"/>
  <c r="G4140" i="2"/>
  <c r="G4096" i="2"/>
  <c r="G4052" i="2"/>
  <c r="G4008" i="2"/>
  <c r="G3964" i="2"/>
  <c r="G3920" i="2"/>
  <c r="G3876" i="2"/>
  <c r="G3832" i="2"/>
  <c r="G3788" i="2"/>
  <c r="G3744" i="2"/>
  <c r="G3700" i="2"/>
  <c r="G3656" i="2"/>
  <c r="G3612" i="2"/>
  <c r="G3568" i="2"/>
  <c r="G3524" i="2"/>
  <c r="G3480" i="2"/>
  <c r="G3436" i="2"/>
  <c r="G3392" i="2"/>
  <c r="G3348" i="2"/>
  <c r="G3304" i="2"/>
  <c r="G3260" i="2"/>
  <c r="G3216" i="2"/>
  <c r="G3172" i="2"/>
  <c r="G3128" i="2"/>
  <c r="G3084" i="2"/>
  <c r="G3040" i="2"/>
  <c r="G2996" i="2"/>
  <c r="G2952" i="2"/>
  <c r="G2908" i="2"/>
  <c r="G2864" i="2"/>
  <c r="G2820" i="2"/>
  <c r="G2776" i="2"/>
  <c r="G2732" i="2"/>
  <c r="G2688" i="2"/>
  <c r="G2644" i="2"/>
  <c r="G2600" i="2"/>
  <c r="G2556" i="2"/>
  <c r="G2512" i="2"/>
  <c r="G2468" i="2"/>
  <c r="G2424" i="2"/>
  <c r="G2380" i="2"/>
  <c r="G2336" i="2"/>
  <c r="G2292" i="2"/>
  <c r="G2248" i="2"/>
  <c r="G2204" i="2"/>
  <c r="G2160" i="2"/>
  <c r="G2116" i="2"/>
  <c r="G2072" i="2"/>
  <c r="G2028" i="2"/>
  <c r="G1984" i="2"/>
  <c r="G1940" i="2"/>
  <c r="G1896" i="2"/>
  <c r="G1852" i="2"/>
  <c r="G1808" i="2"/>
  <c r="G1764" i="2"/>
  <c r="G1720" i="2"/>
  <c r="G1676" i="2"/>
  <c r="G1632" i="2"/>
  <c r="G1588" i="2"/>
  <c r="G1544" i="2"/>
  <c r="G1500" i="2"/>
  <c r="G1456" i="2"/>
  <c r="G1412" i="2"/>
  <c r="G1368" i="2"/>
  <c r="G1324" i="2"/>
  <c r="G1280" i="2"/>
  <c r="G1236" i="2"/>
  <c r="G1192" i="2"/>
  <c r="G1148" i="2"/>
  <c r="G1104" i="2"/>
  <c r="G1060" i="2"/>
  <c r="G1016" i="2"/>
  <c r="G972" i="2"/>
  <c r="G928" i="2"/>
  <c r="G884" i="2"/>
  <c r="G840" i="2"/>
  <c r="G796" i="2"/>
  <c r="G752" i="2"/>
  <c r="G708" i="2"/>
  <c r="G664" i="2"/>
  <c r="G620" i="2"/>
  <c r="G576" i="2"/>
  <c r="G532" i="2"/>
  <c r="G488" i="2"/>
  <c r="G444" i="2"/>
  <c r="G400" i="2"/>
  <c r="G356" i="2"/>
  <c r="G312" i="2"/>
  <c r="G268" i="2"/>
  <c r="G224" i="2"/>
  <c r="G180" i="2"/>
  <c r="G136" i="2"/>
  <c r="G92" i="2"/>
  <c r="G48" i="2"/>
  <c r="G8801" i="2"/>
  <c r="G8757" i="2"/>
  <c r="G8713" i="2"/>
  <c r="G8669" i="2"/>
  <c r="G8625" i="2"/>
  <c r="G8581" i="2"/>
  <c r="G8537" i="2"/>
  <c r="G8493" i="2"/>
  <c r="G8449" i="2"/>
  <c r="G8405" i="2"/>
  <c r="G8361" i="2"/>
  <c r="G8317" i="2"/>
  <c r="G8273" i="2"/>
  <c r="G8229" i="2"/>
  <c r="G8185" i="2"/>
  <c r="G8141" i="2"/>
  <c r="G8097" i="2"/>
  <c r="G8053" i="2"/>
  <c r="G8009" i="2"/>
  <c r="G7965" i="2"/>
  <c r="G7921" i="2"/>
  <c r="G7877" i="2"/>
  <c r="G7833" i="2"/>
  <c r="G7789" i="2"/>
  <c r="G7745" i="2"/>
  <c r="G7701" i="2"/>
  <c r="G7657" i="2"/>
  <c r="G7613" i="2"/>
  <c r="G7569" i="2"/>
  <c r="G7525" i="2"/>
  <c r="G7481" i="2"/>
  <c r="G7437" i="2"/>
  <c r="G7393" i="2"/>
  <c r="G7349" i="2"/>
  <c r="G7305" i="2"/>
  <c r="G7261" i="2"/>
  <c r="G7217" i="2"/>
  <c r="G7173" i="2"/>
  <c r="G7129" i="2"/>
  <c r="G7085" i="2"/>
  <c r="G7041" i="2"/>
  <c r="G6997" i="2"/>
  <c r="G6953" i="2"/>
  <c r="G6909" i="2"/>
  <c r="G6865" i="2"/>
  <c r="G6821" i="2"/>
  <c r="G6777" i="2"/>
  <c r="G6733" i="2"/>
  <c r="G6689" i="2"/>
  <c r="G6645" i="2"/>
  <c r="G6601" i="2"/>
  <c r="G6557" i="2"/>
  <c r="G6513" i="2"/>
  <c r="G6469" i="2"/>
  <c r="G6425" i="2"/>
  <c r="G6381" i="2"/>
  <c r="G6337" i="2"/>
  <c r="G6293" i="2"/>
  <c r="G6249" i="2"/>
  <c r="G6205" i="2"/>
  <c r="G6161" i="2"/>
  <c r="G6117" i="2"/>
  <c r="G6073" i="2"/>
  <c r="G6029" i="2"/>
  <c r="G5985" i="2"/>
  <c r="G5941" i="2"/>
  <c r="G5897" i="2"/>
  <c r="G5853" i="2"/>
  <c r="G5809" i="2"/>
  <c r="G5765" i="2"/>
  <c r="G5721" i="2"/>
  <c r="G5677" i="2"/>
  <c r="G5633" i="2"/>
  <c r="G5589" i="2"/>
  <c r="G5545" i="2"/>
  <c r="G5501" i="2"/>
  <c r="G5457" i="2"/>
  <c r="G5413" i="2"/>
  <c r="G5369" i="2"/>
  <c r="G5325" i="2"/>
  <c r="G5281" i="2"/>
  <c r="G5237" i="2"/>
  <c r="G5193" i="2"/>
  <c r="G5149" i="2"/>
  <c r="G5105" i="2"/>
  <c r="G5061" i="2"/>
  <c r="G5017" i="2"/>
  <c r="G4973" i="2"/>
  <c r="G4929" i="2"/>
  <c r="G4885" i="2"/>
  <c r="G4841" i="2"/>
  <c r="G4797" i="2"/>
  <c r="G4753" i="2"/>
  <c r="G4709" i="2"/>
  <c r="G4665" i="2"/>
  <c r="G4621" i="2"/>
  <c r="G4577" i="2"/>
  <c r="G4533" i="2"/>
  <c r="G4489" i="2"/>
  <c r="G4445" i="2"/>
  <c r="G4401" i="2"/>
  <c r="G4357" i="2"/>
  <c r="G4313" i="2"/>
  <c r="G4269" i="2"/>
  <c r="G4225" i="2"/>
  <c r="G4181" i="2"/>
  <c r="G4137" i="2"/>
  <c r="G4093" i="2"/>
  <c r="G4049" i="2"/>
  <c r="G4005" i="2"/>
  <c r="G3961" i="2"/>
  <c r="G3917" i="2"/>
  <c r="G3873" i="2"/>
  <c r="G3829" i="2"/>
  <c r="G3785" i="2"/>
  <c r="G3741" i="2"/>
  <c r="G3697" i="2"/>
  <c r="G3653" i="2"/>
  <c r="G3609" i="2"/>
  <c r="G3565" i="2"/>
  <c r="G3521" i="2"/>
  <c r="G3477" i="2"/>
  <c r="G3433" i="2"/>
  <c r="G3389" i="2"/>
  <c r="G3345" i="2"/>
  <c r="G3301" i="2"/>
  <c r="G3257" i="2"/>
  <c r="G3213" i="2"/>
  <c r="G3169" i="2"/>
  <c r="G3125" i="2"/>
  <c r="G3081" i="2"/>
  <c r="G3037" i="2"/>
  <c r="G2993" i="2"/>
  <c r="G2949" i="2"/>
  <c r="G2905" i="2"/>
  <c r="G2861" i="2"/>
  <c r="G2817" i="2"/>
  <c r="G2773" i="2"/>
  <c r="G2729" i="2"/>
  <c r="G2685" i="2"/>
  <c r="G2641" i="2"/>
  <c r="G2597" i="2"/>
  <c r="G2553" i="2"/>
  <c r="G2509" i="2"/>
  <c r="G2465" i="2"/>
  <c r="G2421" i="2"/>
  <c r="G2377" i="2"/>
  <c r="G2333" i="2"/>
  <c r="G2289" i="2"/>
  <c r="G2245" i="2"/>
  <c r="G2201" i="2"/>
  <c r="G2157" i="2"/>
  <c r="G2113" i="2"/>
  <c r="G2069" i="2"/>
  <c r="G2025" i="2"/>
  <c r="G1981" i="2"/>
  <c r="G1937" i="2"/>
  <c r="G1893" i="2"/>
  <c r="G1849" i="2"/>
  <c r="G1805" i="2"/>
  <c r="G1761" i="2"/>
  <c r="G1717" i="2"/>
  <c r="G1673" i="2"/>
  <c r="G1629" i="2"/>
  <c r="G1585" i="2"/>
  <c r="G1541" i="2"/>
  <c r="G1497" i="2"/>
  <c r="G1453" i="2"/>
  <c r="G1409" i="2"/>
  <c r="G1365" i="2"/>
  <c r="G1321" i="2"/>
  <c r="G1277" i="2"/>
  <c r="G1233" i="2"/>
  <c r="G1189" i="2"/>
  <c r="G1145" i="2"/>
  <c r="G1101" i="2"/>
  <c r="G1057" i="2"/>
  <c r="G1013" i="2"/>
  <c r="G969" i="2"/>
  <c r="G925" i="2"/>
  <c r="G881" i="2"/>
  <c r="G837" i="2"/>
  <c r="G793" i="2"/>
  <c r="G749" i="2"/>
  <c r="G705" i="2"/>
  <c r="G661" i="2"/>
  <c r="G617" i="2"/>
  <c r="G573" i="2"/>
  <c r="G529" i="2"/>
  <c r="G485" i="2"/>
  <c r="G441" i="2"/>
  <c r="G397" i="2"/>
  <c r="G353" i="2"/>
  <c r="G309" i="2"/>
  <c r="G265" i="2"/>
  <c r="G221" i="2"/>
  <c r="G177" i="2"/>
  <c r="G133" i="2"/>
  <c r="G89" i="2"/>
  <c r="G45" i="2"/>
  <c r="G8797" i="2"/>
  <c r="G8753" i="2"/>
  <c r="G8709" i="2"/>
  <c r="G8665" i="2"/>
  <c r="G8621" i="2"/>
  <c r="G8577" i="2"/>
  <c r="G8533" i="2"/>
  <c r="G8489" i="2"/>
  <c r="G8445" i="2"/>
  <c r="G8401" i="2"/>
  <c r="G8357" i="2"/>
  <c r="G8313" i="2"/>
  <c r="G8269" i="2"/>
  <c r="G8225" i="2"/>
  <c r="G8181" i="2"/>
  <c r="G8137" i="2"/>
  <c r="G8093" i="2"/>
  <c r="G8049" i="2"/>
  <c r="G8005" i="2"/>
  <c r="G7961" i="2"/>
  <c r="G7917" i="2"/>
  <c r="G7873" i="2"/>
  <c r="G7829" i="2"/>
  <c r="G7785" i="2"/>
  <c r="G7741" i="2"/>
  <c r="G7697" i="2"/>
  <c r="G7653" i="2"/>
  <c r="G7609" i="2"/>
  <c r="G7565" i="2"/>
  <c r="G7521" i="2"/>
  <c r="G7477" i="2"/>
  <c r="G7433" i="2"/>
  <c r="G7389" i="2"/>
  <c r="G7345" i="2"/>
  <c r="G7301" i="2"/>
  <c r="G7257" i="2"/>
  <c r="G7213" i="2"/>
  <c r="G7169" i="2"/>
  <c r="G7125" i="2"/>
  <c r="G7081" i="2"/>
  <c r="G7037" i="2"/>
  <c r="G6993" i="2"/>
  <c r="G6949" i="2"/>
  <c r="G6905" i="2"/>
  <c r="G6861" i="2"/>
  <c r="G6817" i="2"/>
  <c r="G6773" i="2"/>
  <c r="G6729" i="2"/>
  <c r="G6685" i="2"/>
  <c r="G6641" i="2"/>
  <c r="G6597" i="2"/>
  <c r="G6553" i="2"/>
  <c r="G6509" i="2"/>
  <c r="G6465" i="2"/>
  <c r="G6421" i="2"/>
  <c r="G6377" i="2"/>
  <c r="G6333" i="2"/>
  <c r="G6289" i="2"/>
  <c r="G6245" i="2"/>
  <c r="G6201" i="2"/>
  <c r="G6157" i="2"/>
  <c r="G6113" i="2"/>
  <c r="G6069" i="2"/>
  <c r="G6025" i="2"/>
  <c r="G5981" i="2"/>
  <c r="G5937" i="2"/>
  <c r="G5893" i="2"/>
  <c r="G5849" i="2"/>
  <c r="G5805" i="2"/>
  <c r="G5761" i="2"/>
  <c r="G5717" i="2"/>
  <c r="G5673" i="2"/>
  <c r="G5629" i="2"/>
  <c r="G5585" i="2"/>
  <c r="G5541" i="2"/>
  <c r="G5497" i="2"/>
  <c r="G5453" i="2"/>
  <c r="G5409" i="2"/>
  <c r="G5365" i="2"/>
  <c r="G5321" i="2"/>
  <c r="G5277" i="2"/>
  <c r="G5233" i="2"/>
  <c r="G5189" i="2"/>
  <c r="G5145" i="2"/>
  <c r="G5101" i="2"/>
  <c r="G5057" i="2"/>
  <c r="G5013" i="2"/>
  <c r="G4969" i="2"/>
  <c r="G4925" i="2"/>
  <c r="G4881" i="2"/>
  <c r="G4837" i="2"/>
  <c r="G4793" i="2"/>
  <c r="G4749" i="2"/>
  <c r="G4705" i="2"/>
  <c r="G4661" i="2"/>
  <c r="G4617" i="2"/>
  <c r="G4573" i="2"/>
  <c r="G4529" i="2"/>
  <c r="G4485" i="2"/>
  <c r="G4441" i="2"/>
  <c r="G4397" i="2"/>
  <c r="G4353" i="2"/>
  <c r="G4309" i="2"/>
  <c r="G4265" i="2"/>
  <c r="G4221" i="2"/>
  <c r="G4177" i="2"/>
  <c r="G4133" i="2"/>
  <c r="G4089" i="2"/>
  <c r="G4045" i="2"/>
  <c r="G4001" i="2"/>
  <c r="G3957" i="2"/>
  <c r="G3913" i="2"/>
  <c r="G3869" i="2"/>
  <c r="G3825" i="2"/>
  <c r="G3781" i="2"/>
  <c r="G3737" i="2"/>
  <c r="G3693" i="2"/>
  <c r="G3649" i="2"/>
  <c r="G3605" i="2"/>
  <c r="G3561" i="2"/>
  <c r="G3517" i="2"/>
  <c r="G3473" i="2"/>
  <c r="G3429" i="2"/>
  <c r="G3385" i="2"/>
  <c r="G3341" i="2"/>
  <c r="G3297" i="2"/>
  <c r="G3253" i="2"/>
  <c r="G3209" i="2"/>
  <c r="G3165" i="2"/>
  <c r="G3121" i="2"/>
  <c r="G3077" i="2"/>
  <c r="G3033" i="2"/>
  <c r="G2989" i="2"/>
  <c r="G2945" i="2"/>
  <c r="G2901" i="2"/>
  <c r="G2857" i="2"/>
  <c r="G2813" i="2"/>
  <c r="G2769" i="2"/>
  <c r="G2725" i="2"/>
  <c r="G2681" i="2"/>
  <c r="G2637" i="2"/>
  <c r="G2593" i="2"/>
  <c r="G2549" i="2"/>
  <c r="G2505" i="2"/>
  <c r="G2461" i="2"/>
  <c r="G2417" i="2"/>
  <c r="G2373" i="2"/>
  <c r="G2329" i="2"/>
  <c r="G2285" i="2"/>
  <c r="G2241" i="2"/>
  <c r="G2197" i="2"/>
  <c r="G2153" i="2"/>
  <c r="G2109" i="2"/>
  <c r="G2065" i="2"/>
  <c r="G2021" i="2"/>
  <c r="G1977" i="2"/>
  <c r="G1933" i="2"/>
  <c r="G1889" i="2"/>
  <c r="G1845" i="2"/>
  <c r="G1801" i="2"/>
  <c r="G1757" i="2"/>
  <c r="G1713" i="2"/>
  <c r="G1669" i="2"/>
  <c r="G1625" i="2"/>
  <c r="G1581" i="2"/>
  <c r="G1537" i="2"/>
  <c r="G1493" i="2"/>
  <c r="G1449" i="2"/>
  <c r="G1405" i="2"/>
  <c r="G1361" i="2"/>
  <c r="G1317" i="2"/>
  <c r="G1273" i="2"/>
  <c r="G1229" i="2"/>
  <c r="G1185" i="2"/>
  <c r="G1141" i="2"/>
  <c r="G1097" i="2"/>
  <c r="G1053" i="2"/>
  <c r="G1009" i="2"/>
  <c r="G965" i="2"/>
  <c r="G921" i="2"/>
  <c r="G877" i="2"/>
  <c r="G833" i="2"/>
  <c r="G789" i="2"/>
  <c r="G745" i="2"/>
  <c r="G701" i="2"/>
  <c r="G657" i="2"/>
  <c r="G613" i="2"/>
  <c r="G569" i="2"/>
  <c r="G525" i="2"/>
  <c r="G481" i="2"/>
  <c r="G437" i="2"/>
  <c r="G393" i="2"/>
  <c r="G349" i="2"/>
  <c r="G305" i="2"/>
  <c r="G261" i="2"/>
  <c r="G217" i="2"/>
  <c r="G173" i="2"/>
  <c r="G129" i="2"/>
  <c r="G85" i="2"/>
  <c r="G41" i="2"/>
  <c r="Q42" i="2"/>
  <c r="O42" i="2"/>
  <c r="M42" i="2"/>
  <c r="G8796" i="2"/>
  <c r="G8752" i="2"/>
  <c r="G8708" i="2"/>
  <c r="G8664" i="2"/>
  <c r="G8620" i="2"/>
  <c r="G8576" i="2"/>
  <c r="G8532" i="2"/>
  <c r="G8488" i="2"/>
  <c r="G8444" i="2"/>
  <c r="G8400" i="2"/>
  <c r="G8356" i="2"/>
  <c r="G8312" i="2"/>
  <c r="G8268" i="2"/>
  <c r="G8224" i="2"/>
  <c r="G8180" i="2"/>
  <c r="G8136" i="2"/>
  <c r="G8092" i="2"/>
  <c r="G8048" i="2"/>
  <c r="G8004" i="2"/>
  <c r="G7960" i="2"/>
  <c r="G7916" i="2"/>
  <c r="G7872" i="2"/>
  <c r="G7828" i="2"/>
  <c r="G7784" i="2"/>
  <c r="G7740" i="2"/>
  <c r="G7696" i="2"/>
  <c r="G7652" i="2"/>
  <c r="G7608" i="2"/>
  <c r="G7564" i="2"/>
  <c r="G7520" i="2"/>
  <c r="G7476" i="2"/>
  <c r="G7432" i="2"/>
  <c r="G7388" i="2"/>
  <c r="G7344" i="2"/>
  <c r="G7300" i="2"/>
  <c r="G7256" i="2"/>
  <c r="G7212" i="2"/>
  <c r="G7168" i="2"/>
  <c r="G7124" i="2"/>
  <c r="G7080" i="2"/>
  <c r="G7036" i="2"/>
  <c r="G6992" i="2"/>
  <c r="G6948" i="2"/>
  <c r="G6904" i="2"/>
  <c r="G6860" i="2"/>
  <c r="G6816" i="2"/>
  <c r="G6772" i="2"/>
  <c r="G6728" i="2"/>
  <c r="G6684" i="2"/>
  <c r="G6640" i="2"/>
  <c r="G6596" i="2"/>
  <c r="G6552" i="2"/>
  <c r="G6508" i="2"/>
  <c r="G6464" i="2"/>
  <c r="G6420" i="2"/>
  <c r="G6376" i="2"/>
  <c r="G6332" i="2"/>
  <c r="G6288" i="2"/>
  <c r="G6244" i="2"/>
  <c r="G6200" i="2"/>
  <c r="G6156" i="2"/>
  <c r="G6112" i="2"/>
  <c r="G6068" i="2"/>
  <c r="G6024" i="2"/>
  <c r="G5980" i="2"/>
  <c r="G5936" i="2"/>
  <c r="G5892" i="2"/>
  <c r="G5848" i="2"/>
  <c r="G5804" i="2"/>
  <c r="G5760" i="2"/>
  <c r="G5716" i="2"/>
  <c r="G5672" i="2"/>
  <c r="G5628" i="2"/>
  <c r="G5584" i="2"/>
  <c r="G5540" i="2"/>
  <c r="G5496" i="2"/>
  <c r="G5452" i="2"/>
  <c r="G5408" i="2"/>
  <c r="G5364" i="2"/>
  <c r="G5320" i="2"/>
  <c r="G5276" i="2"/>
  <c r="G5232" i="2"/>
  <c r="G5188" i="2"/>
  <c r="G5144" i="2"/>
  <c r="G5100" i="2"/>
  <c r="G5056" i="2"/>
  <c r="G5012" i="2"/>
  <c r="G4968" i="2"/>
  <c r="G4924" i="2"/>
  <c r="G4880" i="2"/>
  <c r="G4836" i="2"/>
  <c r="G4792" i="2"/>
  <c r="G4748" i="2"/>
  <c r="G4704" i="2"/>
  <c r="G4660" i="2"/>
  <c r="G4616" i="2"/>
  <c r="G4572" i="2"/>
  <c r="G4528" i="2"/>
  <c r="G4484" i="2"/>
  <c r="G4440" i="2"/>
  <c r="G4396" i="2"/>
  <c r="G4352" i="2"/>
  <c r="G4308" i="2"/>
  <c r="G4264" i="2"/>
  <c r="G4220" i="2"/>
  <c r="G4176" i="2"/>
  <c r="G4132" i="2"/>
  <c r="G4088" i="2"/>
  <c r="G4044" i="2"/>
  <c r="G4000" i="2"/>
  <c r="G3956" i="2"/>
  <c r="G3912" i="2"/>
  <c r="G3868" i="2"/>
  <c r="G3824" i="2"/>
  <c r="G3780" i="2"/>
  <c r="G3736" i="2"/>
  <c r="G3692" i="2"/>
  <c r="G3648" i="2"/>
  <c r="G3604" i="2"/>
  <c r="G3560" i="2"/>
  <c r="G3516" i="2"/>
  <c r="G3472" i="2"/>
  <c r="G3428" i="2"/>
  <c r="G3384" i="2"/>
  <c r="G3340" i="2"/>
  <c r="G3296" i="2"/>
  <c r="G3252" i="2"/>
  <c r="G3208" i="2"/>
  <c r="G3164" i="2"/>
  <c r="G3120" i="2"/>
  <c r="G3076" i="2"/>
  <c r="G3032" i="2"/>
  <c r="G2988" i="2"/>
  <c r="G2944" i="2"/>
  <c r="G2900" i="2"/>
  <c r="G2856" i="2"/>
  <c r="G2812" i="2"/>
  <c r="G2768" i="2"/>
  <c r="G2724" i="2"/>
  <c r="G2680" i="2"/>
  <c r="G2636" i="2"/>
  <c r="G2592" i="2"/>
  <c r="G2548" i="2"/>
  <c r="G2504" i="2"/>
  <c r="G2460" i="2"/>
  <c r="G2416" i="2"/>
  <c r="G2372" i="2"/>
  <c r="G2328" i="2"/>
  <c r="G2284" i="2"/>
  <c r="G2240" i="2"/>
  <c r="G2196" i="2"/>
  <c r="G2152" i="2"/>
  <c r="G2108" i="2"/>
  <c r="G2064" i="2"/>
  <c r="G2020" i="2"/>
  <c r="G1976" i="2"/>
  <c r="G1932" i="2"/>
  <c r="G1888" i="2"/>
  <c r="G1844" i="2"/>
  <c r="G1800" i="2"/>
  <c r="G1756" i="2"/>
  <c r="G1712" i="2"/>
  <c r="G1668" i="2"/>
  <c r="G1624" i="2"/>
  <c r="G1580" i="2"/>
  <c r="G1536" i="2"/>
  <c r="G1492" i="2"/>
  <c r="G1448" i="2"/>
  <c r="G1404" i="2"/>
  <c r="G1360" i="2"/>
  <c r="G1316" i="2"/>
  <c r="G1272" i="2"/>
  <c r="G1228" i="2"/>
  <c r="G1184" i="2"/>
  <c r="G1140" i="2"/>
  <c r="G1096" i="2"/>
  <c r="G1052" i="2"/>
  <c r="G1008" i="2"/>
  <c r="G964" i="2"/>
  <c r="G920" i="2"/>
  <c r="G876" i="2"/>
  <c r="G832" i="2"/>
  <c r="G788" i="2"/>
  <c r="G744" i="2"/>
  <c r="G700" i="2"/>
  <c r="G656" i="2"/>
  <c r="G612" i="2"/>
  <c r="G568" i="2"/>
  <c r="G524" i="2"/>
  <c r="G480" i="2"/>
  <c r="G436" i="2"/>
  <c r="G392" i="2"/>
  <c r="G348" i="2"/>
  <c r="G304" i="2"/>
  <c r="G260" i="2"/>
  <c r="G216" i="2"/>
  <c r="G172" i="2"/>
  <c r="G128" i="2"/>
  <c r="G84" i="2"/>
  <c r="G40" i="2"/>
  <c r="G8793" i="2"/>
  <c r="L8793" i="2" s="1"/>
  <c r="D8793" i="2" s="1"/>
  <c r="C9009" i="67" s="1"/>
  <c r="G8749" i="2"/>
  <c r="L8749" i="2" s="1"/>
  <c r="D8749" i="2" s="1"/>
  <c r="C8965" i="67" s="1"/>
  <c r="G8705" i="2"/>
  <c r="L8705" i="2" s="1"/>
  <c r="D8705" i="2" s="1"/>
  <c r="C8921" i="67" s="1"/>
  <c r="G8661" i="2"/>
  <c r="L8661" i="2" s="1"/>
  <c r="D8661" i="2" s="1"/>
  <c r="C8877" i="67" s="1"/>
  <c r="G8617" i="2"/>
  <c r="L8617" i="2" s="1"/>
  <c r="D8617" i="2" s="1"/>
  <c r="C8833" i="67" s="1"/>
  <c r="G8573" i="2"/>
  <c r="L8573" i="2" s="1"/>
  <c r="D8573" i="2" s="1"/>
  <c r="C8789" i="67" s="1"/>
  <c r="G8529" i="2"/>
  <c r="L8529" i="2" s="1"/>
  <c r="D8529" i="2" s="1"/>
  <c r="C8745" i="67" s="1"/>
  <c r="G8485" i="2"/>
  <c r="L8485" i="2" s="1"/>
  <c r="D8485" i="2" s="1"/>
  <c r="C8701" i="67" s="1"/>
  <c r="G8441" i="2"/>
  <c r="L8441" i="2" s="1"/>
  <c r="D8441" i="2" s="1"/>
  <c r="C8657" i="67" s="1"/>
  <c r="G8397" i="2"/>
  <c r="L8397" i="2" s="1"/>
  <c r="D8397" i="2" s="1"/>
  <c r="C8613" i="67" s="1"/>
  <c r="G8353" i="2"/>
  <c r="L8353" i="2" s="1"/>
  <c r="D8353" i="2" s="1"/>
  <c r="C8569" i="67" s="1"/>
  <c r="G8309" i="2"/>
  <c r="L8309" i="2" s="1"/>
  <c r="D8309" i="2" s="1"/>
  <c r="C8525" i="67" s="1"/>
  <c r="G8265" i="2"/>
  <c r="L8265" i="2" s="1"/>
  <c r="D8265" i="2" s="1"/>
  <c r="C8481" i="67" s="1"/>
  <c r="G8221" i="2"/>
  <c r="L8221" i="2" s="1"/>
  <c r="D8221" i="2" s="1"/>
  <c r="C8437" i="67" s="1"/>
  <c r="G8177" i="2"/>
  <c r="L8177" i="2" s="1"/>
  <c r="D8177" i="2" s="1"/>
  <c r="C8393" i="67" s="1"/>
  <c r="G8133" i="2"/>
  <c r="L8133" i="2" s="1"/>
  <c r="D8133" i="2" s="1"/>
  <c r="C8349" i="67" s="1"/>
  <c r="G8089" i="2"/>
  <c r="L8089" i="2" s="1"/>
  <c r="D8089" i="2" s="1"/>
  <c r="C8305" i="67" s="1"/>
  <c r="G8045" i="2"/>
  <c r="L8045" i="2" s="1"/>
  <c r="D8045" i="2" s="1"/>
  <c r="C8261" i="67" s="1"/>
  <c r="G8001" i="2"/>
  <c r="L8001" i="2" s="1"/>
  <c r="D8001" i="2" s="1"/>
  <c r="C8217" i="67" s="1"/>
  <c r="G7957" i="2"/>
  <c r="L7957" i="2" s="1"/>
  <c r="D7957" i="2" s="1"/>
  <c r="C8173" i="67" s="1"/>
  <c r="G7913" i="2"/>
  <c r="L7913" i="2" s="1"/>
  <c r="D7913" i="2" s="1"/>
  <c r="C8129" i="67" s="1"/>
  <c r="G7869" i="2"/>
  <c r="L7869" i="2" s="1"/>
  <c r="D7869" i="2" s="1"/>
  <c r="C8085" i="67" s="1"/>
  <c r="G7825" i="2"/>
  <c r="L7825" i="2" s="1"/>
  <c r="D7825" i="2" s="1"/>
  <c r="C8041" i="67" s="1"/>
  <c r="G7781" i="2"/>
  <c r="L7781" i="2" s="1"/>
  <c r="D7781" i="2" s="1"/>
  <c r="C7997" i="67" s="1"/>
  <c r="G7737" i="2"/>
  <c r="L7737" i="2" s="1"/>
  <c r="D7737" i="2" s="1"/>
  <c r="C7953" i="67" s="1"/>
  <c r="G7693" i="2"/>
  <c r="L7693" i="2" s="1"/>
  <c r="D7693" i="2" s="1"/>
  <c r="C7909" i="67" s="1"/>
  <c r="G7649" i="2"/>
  <c r="L7649" i="2" s="1"/>
  <c r="D7649" i="2" s="1"/>
  <c r="C7865" i="67" s="1"/>
  <c r="G7605" i="2"/>
  <c r="L7605" i="2" s="1"/>
  <c r="D7605" i="2" s="1"/>
  <c r="C7821" i="67" s="1"/>
  <c r="G7561" i="2"/>
  <c r="L7561" i="2" s="1"/>
  <c r="D7561" i="2" s="1"/>
  <c r="C7777" i="67" s="1"/>
  <c r="G7517" i="2"/>
  <c r="L7517" i="2" s="1"/>
  <c r="D7517" i="2" s="1"/>
  <c r="C7733" i="67" s="1"/>
  <c r="G7473" i="2"/>
  <c r="L7473" i="2" s="1"/>
  <c r="D7473" i="2" s="1"/>
  <c r="C7689" i="67" s="1"/>
  <c r="G7429" i="2"/>
  <c r="L7429" i="2" s="1"/>
  <c r="D7429" i="2" s="1"/>
  <c r="C7645" i="67" s="1"/>
  <c r="G7385" i="2"/>
  <c r="L7385" i="2" s="1"/>
  <c r="D7385" i="2" s="1"/>
  <c r="C7601" i="67" s="1"/>
  <c r="G7341" i="2"/>
  <c r="L7341" i="2" s="1"/>
  <c r="D7341" i="2" s="1"/>
  <c r="C7557" i="67" s="1"/>
  <c r="G7297" i="2"/>
  <c r="L7297" i="2" s="1"/>
  <c r="D7297" i="2" s="1"/>
  <c r="C7513" i="67" s="1"/>
  <c r="G7253" i="2"/>
  <c r="L7253" i="2" s="1"/>
  <c r="D7253" i="2" s="1"/>
  <c r="C7469" i="67" s="1"/>
  <c r="G7209" i="2"/>
  <c r="L7209" i="2" s="1"/>
  <c r="D7209" i="2" s="1"/>
  <c r="C7425" i="67" s="1"/>
  <c r="G7165" i="2"/>
  <c r="L7165" i="2" s="1"/>
  <c r="D7165" i="2" s="1"/>
  <c r="C7381" i="67" s="1"/>
  <c r="G7121" i="2"/>
  <c r="L7121" i="2" s="1"/>
  <c r="D7121" i="2" s="1"/>
  <c r="C7337" i="67" s="1"/>
  <c r="G7077" i="2"/>
  <c r="L7077" i="2" s="1"/>
  <c r="D7077" i="2" s="1"/>
  <c r="C7293" i="67" s="1"/>
  <c r="G7033" i="2"/>
  <c r="L7033" i="2" s="1"/>
  <c r="D7033" i="2" s="1"/>
  <c r="C7249" i="67" s="1"/>
  <c r="G6989" i="2"/>
  <c r="L6989" i="2" s="1"/>
  <c r="D6989" i="2" s="1"/>
  <c r="C7205" i="67" s="1"/>
  <c r="G6945" i="2"/>
  <c r="L6945" i="2" s="1"/>
  <c r="D6945" i="2" s="1"/>
  <c r="C7161" i="67" s="1"/>
  <c r="G6901" i="2"/>
  <c r="L6901" i="2" s="1"/>
  <c r="D6901" i="2" s="1"/>
  <c r="C7117" i="67" s="1"/>
  <c r="G6857" i="2"/>
  <c r="L6857" i="2" s="1"/>
  <c r="D6857" i="2" s="1"/>
  <c r="C7073" i="67" s="1"/>
  <c r="G6813" i="2"/>
  <c r="L6813" i="2" s="1"/>
  <c r="D6813" i="2" s="1"/>
  <c r="C7029" i="67" s="1"/>
  <c r="G6769" i="2"/>
  <c r="L6769" i="2" s="1"/>
  <c r="D6769" i="2" s="1"/>
  <c r="C6985" i="67" s="1"/>
  <c r="G6725" i="2"/>
  <c r="L6725" i="2" s="1"/>
  <c r="D6725" i="2" s="1"/>
  <c r="C6941" i="67" s="1"/>
  <c r="G6681" i="2"/>
  <c r="L6681" i="2" s="1"/>
  <c r="D6681" i="2" s="1"/>
  <c r="C6897" i="67" s="1"/>
  <c r="G6637" i="2"/>
  <c r="L6637" i="2" s="1"/>
  <c r="D6637" i="2" s="1"/>
  <c r="C6853" i="67" s="1"/>
  <c r="G6593" i="2"/>
  <c r="L6593" i="2" s="1"/>
  <c r="D6593" i="2" s="1"/>
  <c r="C6809" i="67" s="1"/>
  <c r="G6549" i="2"/>
  <c r="L6549" i="2" s="1"/>
  <c r="D6549" i="2" s="1"/>
  <c r="C6765" i="67" s="1"/>
  <c r="G6505" i="2"/>
  <c r="L6505" i="2" s="1"/>
  <c r="D6505" i="2" s="1"/>
  <c r="C6721" i="67" s="1"/>
  <c r="G6461" i="2"/>
  <c r="L6461" i="2" s="1"/>
  <c r="D6461" i="2" s="1"/>
  <c r="C6677" i="67" s="1"/>
  <c r="G6417" i="2"/>
  <c r="L6417" i="2" s="1"/>
  <c r="D6417" i="2" s="1"/>
  <c r="C6633" i="67" s="1"/>
  <c r="G6373" i="2"/>
  <c r="L6373" i="2" s="1"/>
  <c r="D6373" i="2" s="1"/>
  <c r="C6589" i="67" s="1"/>
  <c r="G6329" i="2"/>
  <c r="L6329" i="2" s="1"/>
  <c r="D6329" i="2" s="1"/>
  <c r="C6545" i="67" s="1"/>
  <c r="G6285" i="2"/>
  <c r="L6285" i="2" s="1"/>
  <c r="D6285" i="2" s="1"/>
  <c r="C6501" i="67" s="1"/>
  <c r="G6241" i="2"/>
  <c r="L6241" i="2" s="1"/>
  <c r="D6241" i="2" s="1"/>
  <c r="C6457" i="67" s="1"/>
  <c r="G6197" i="2"/>
  <c r="L6197" i="2" s="1"/>
  <c r="D6197" i="2" s="1"/>
  <c r="C6413" i="67" s="1"/>
  <c r="G6153" i="2"/>
  <c r="L6153" i="2" s="1"/>
  <c r="D6153" i="2" s="1"/>
  <c r="C6369" i="67" s="1"/>
  <c r="G6109" i="2"/>
  <c r="L6109" i="2" s="1"/>
  <c r="D6109" i="2" s="1"/>
  <c r="C6325" i="67" s="1"/>
  <c r="G6065" i="2"/>
  <c r="L6065" i="2" s="1"/>
  <c r="D6065" i="2" s="1"/>
  <c r="C6281" i="67" s="1"/>
  <c r="G6021" i="2"/>
  <c r="L6021" i="2" s="1"/>
  <c r="D6021" i="2" s="1"/>
  <c r="C6237" i="67" s="1"/>
  <c r="G5977" i="2"/>
  <c r="L5977" i="2" s="1"/>
  <c r="D5977" i="2" s="1"/>
  <c r="C6193" i="67" s="1"/>
  <c r="G5933" i="2"/>
  <c r="L5933" i="2" s="1"/>
  <c r="D5933" i="2" s="1"/>
  <c r="C6149" i="67" s="1"/>
  <c r="G5889" i="2"/>
  <c r="L5889" i="2" s="1"/>
  <c r="D5889" i="2" s="1"/>
  <c r="C6105" i="67" s="1"/>
  <c r="G5845" i="2"/>
  <c r="L5845" i="2" s="1"/>
  <c r="D5845" i="2" s="1"/>
  <c r="C6061" i="67" s="1"/>
  <c r="G5801" i="2"/>
  <c r="L5801" i="2" s="1"/>
  <c r="D5801" i="2" s="1"/>
  <c r="C6017" i="67" s="1"/>
  <c r="G5757" i="2"/>
  <c r="L5757" i="2" s="1"/>
  <c r="D5757" i="2" s="1"/>
  <c r="C5973" i="67" s="1"/>
  <c r="G5713" i="2"/>
  <c r="L5713" i="2" s="1"/>
  <c r="D5713" i="2" s="1"/>
  <c r="C5929" i="67" s="1"/>
  <c r="G5669" i="2"/>
  <c r="L5669" i="2" s="1"/>
  <c r="D5669" i="2" s="1"/>
  <c r="C5885" i="67" s="1"/>
  <c r="G5625" i="2"/>
  <c r="L5625" i="2" s="1"/>
  <c r="D5625" i="2" s="1"/>
  <c r="C5841" i="67" s="1"/>
  <c r="G5581" i="2"/>
  <c r="L5581" i="2" s="1"/>
  <c r="D5581" i="2" s="1"/>
  <c r="C5797" i="67" s="1"/>
  <c r="G5537" i="2"/>
  <c r="L5537" i="2" s="1"/>
  <c r="D5537" i="2" s="1"/>
  <c r="C5753" i="67" s="1"/>
  <c r="G5493" i="2"/>
  <c r="L5493" i="2" s="1"/>
  <c r="D5493" i="2" s="1"/>
  <c r="C5709" i="67" s="1"/>
  <c r="G5449" i="2"/>
  <c r="L5449" i="2" s="1"/>
  <c r="D5449" i="2" s="1"/>
  <c r="C5665" i="67" s="1"/>
  <c r="G5405" i="2"/>
  <c r="L5405" i="2" s="1"/>
  <c r="D5405" i="2" s="1"/>
  <c r="C5621" i="67" s="1"/>
  <c r="G5361" i="2"/>
  <c r="L5361" i="2" s="1"/>
  <c r="D5361" i="2" s="1"/>
  <c r="C5577" i="67" s="1"/>
  <c r="G5317" i="2"/>
  <c r="L5317" i="2" s="1"/>
  <c r="D5317" i="2" s="1"/>
  <c r="C5533" i="67" s="1"/>
  <c r="G5273" i="2"/>
  <c r="L5273" i="2" s="1"/>
  <c r="D5273" i="2" s="1"/>
  <c r="C5489" i="67" s="1"/>
  <c r="G5229" i="2"/>
  <c r="L5229" i="2" s="1"/>
  <c r="D5229" i="2" s="1"/>
  <c r="C5445" i="67" s="1"/>
  <c r="G5185" i="2"/>
  <c r="L5185" i="2" s="1"/>
  <c r="D5185" i="2" s="1"/>
  <c r="C5401" i="67" s="1"/>
  <c r="G5141" i="2"/>
  <c r="L5141" i="2" s="1"/>
  <c r="D5141" i="2" s="1"/>
  <c r="C5357" i="67" s="1"/>
  <c r="G5097" i="2"/>
  <c r="L5097" i="2" s="1"/>
  <c r="D5097" i="2" s="1"/>
  <c r="C5313" i="67" s="1"/>
  <c r="G5053" i="2"/>
  <c r="L5053" i="2" s="1"/>
  <c r="D5053" i="2" s="1"/>
  <c r="C5269" i="67" s="1"/>
  <c r="G5009" i="2"/>
  <c r="L5009" i="2" s="1"/>
  <c r="D5009" i="2" s="1"/>
  <c r="C5225" i="67" s="1"/>
  <c r="G4965" i="2"/>
  <c r="L4965" i="2" s="1"/>
  <c r="D4965" i="2" s="1"/>
  <c r="C5181" i="67" s="1"/>
  <c r="G4921" i="2"/>
  <c r="L4921" i="2" s="1"/>
  <c r="D4921" i="2" s="1"/>
  <c r="C5137" i="67" s="1"/>
  <c r="G4877" i="2"/>
  <c r="L4877" i="2" s="1"/>
  <c r="D4877" i="2" s="1"/>
  <c r="C5093" i="67" s="1"/>
  <c r="G4833" i="2"/>
  <c r="L4833" i="2" s="1"/>
  <c r="D4833" i="2" s="1"/>
  <c r="C5049" i="67" s="1"/>
  <c r="G4789" i="2"/>
  <c r="L4789" i="2" s="1"/>
  <c r="D4789" i="2" s="1"/>
  <c r="C5005" i="67" s="1"/>
  <c r="G4745" i="2"/>
  <c r="L4745" i="2" s="1"/>
  <c r="D4745" i="2" s="1"/>
  <c r="C4961" i="67" s="1"/>
  <c r="G4701" i="2"/>
  <c r="L4701" i="2" s="1"/>
  <c r="D4701" i="2" s="1"/>
  <c r="C4917" i="67" s="1"/>
  <c r="G4657" i="2"/>
  <c r="L4657" i="2" s="1"/>
  <c r="D4657" i="2" s="1"/>
  <c r="C4873" i="67" s="1"/>
  <c r="G4613" i="2"/>
  <c r="L4613" i="2" s="1"/>
  <c r="D4613" i="2" s="1"/>
  <c r="C4829" i="67" s="1"/>
  <c r="G4569" i="2"/>
  <c r="L4569" i="2" s="1"/>
  <c r="D4569" i="2" s="1"/>
  <c r="C4785" i="67" s="1"/>
  <c r="G4525" i="2"/>
  <c r="L4525" i="2" s="1"/>
  <c r="D4525" i="2" s="1"/>
  <c r="C4741" i="67" s="1"/>
  <c r="G4481" i="2"/>
  <c r="L4481" i="2" s="1"/>
  <c r="D4481" i="2" s="1"/>
  <c r="C4697" i="67" s="1"/>
  <c r="G4437" i="2"/>
  <c r="L4437" i="2" s="1"/>
  <c r="D4437" i="2" s="1"/>
  <c r="C4653" i="67" s="1"/>
  <c r="G4393" i="2"/>
  <c r="L4393" i="2" s="1"/>
  <c r="D4393" i="2" s="1"/>
  <c r="C4609" i="67" s="1"/>
  <c r="G4349" i="2"/>
  <c r="L4349" i="2" s="1"/>
  <c r="D4349" i="2" s="1"/>
  <c r="C4565" i="67" s="1"/>
  <c r="G4305" i="2"/>
  <c r="L4305" i="2" s="1"/>
  <c r="D4305" i="2" s="1"/>
  <c r="C4521" i="67" s="1"/>
  <c r="G4261" i="2"/>
  <c r="L4261" i="2" s="1"/>
  <c r="D4261" i="2" s="1"/>
  <c r="C4477" i="67" s="1"/>
  <c r="G4217" i="2"/>
  <c r="L4217" i="2" s="1"/>
  <c r="D4217" i="2" s="1"/>
  <c r="C4433" i="67" s="1"/>
  <c r="G4173" i="2"/>
  <c r="L4173" i="2" s="1"/>
  <c r="D4173" i="2" s="1"/>
  <c r="C4389" i="67" s="1"/>
  <c r="G4129" i="2"/>
  <c r="L4129" i="2" s="1"/>
  <c r="D4129" i="2" s="1"/>
  <c r="C4345" i="67" s="1"/>
  <c r="G4085" i="2"/>
  <c r="L4085" i="2" s="1"/>
  <c r="D4085" i="2" s="1"/>
  <c r="C4301" i="67" s="1"/>
  <c r="G4041" i="2"/>
  <c r="L4041" i="2" s="1"/>
  <c r="D4041" i="2" s="1"/>
  <c r="C4257" i="67" s="1"/>
  <c r="G3997" i="2"/>
  <c r="L3997" i="2" s="1"/>
  <c r="D3997" i="2" s="1"/>
  <c r="C4213" i="67" s="1"/>
  <c r="G3953" i="2"/>
  <c r="L3953" i="2" s="1"/>
  <c r="D3953" i="2" s="1"/>
  <c r="C4169" i="67" s="1"/>
  <c r="G3909" i="2"/>
  <c r="L3909" i="2" s="1"/>
  <c r="D3909" i="2" s="1"/>
  <c r="C4125" i="67" s="1"/>
  <c r="G3865" i="2"/>
  <c r="L3865" i="2" s="1"/>
  <c r="D3865" i="2" s="1"/>
  <c r="C4081" i="67" s="1"/>
  <c r="G3821" i="2"/>
  <c r="L3821" i="2" s="1"/>
  <c r="D3821" i="2" s="1"/>
  <c r="C4037" i="67" s="1"/>
  <c r="G3777" i="2"/>
  <c r="L3777" i="2" s="1"/>
  <c r="D3777" i="2" s="1"/>
  <c r="C3993" i="67" s="1"/>
  <c r="G3733" i="2"/>
  <c r="L3733" i="2" s="1"/>
  <c r="D3733" i="2" s="1"/>
  <c r="C3949" i="67" s="1"/>
  <c r="G3689" i="2"/>
  <c r="L3689" i="2" s="1"/>
  <c r="D3689" i="2" s="1"/>
  <c r="C3905" i="67" s="1"/>
  <c r="G3645" i="2"/>
  <c r="L3645" i="2" s="1"/>
  <c r="D3645" i="2" s="1"/>
  <c r="C3861" i="67" s="1"/>
  <c r="G3601" i="2"/>
  <c r="L3601" i="2" s="1"/>
  <c r="D3601" i="2" s="1"/>
  <c r="C3817" i="67" s="1"/>
  <c r="G3557" i="2"/>
  <c r="L3557" i="2" s="1"/>
  <c r="D3557" i="2" s="1"/>
  <c r="C3773" i="67" s="1"/>
  <c r="G3513" i="2"/>
  <c r="L3513" i="2" s="1"/>
  <c r="D3513" i="2" s="1"/>
  <c r="C3729" i="67" s="1"/>
  <c r="G3469" i="2"/>
  <c r="L3469" i="2" s="1"/>
  <c r="D3469" i="2" s="1"/>
  <c r="C3685" i="67" s="1"/>
  <c r="G3425" i="2"/>
  <c r="L3425" i="2" s="1"/>
  <c r="D3425" i="2" s="1"/>
  <c r="C3641" i="67" s="1"/>
  <c r="G3381" i="2"/>
  <c r="L3381" i="2" s="1"/>
  <c r="D3381" i="2" s="1"/>
  <c r="C3597" i="67" s="1"/>
  <c r="G3337" i="2"/>
  <c r="L3337" i="2" s="1"/>
  <c r="D3337" i="2" s="1"/>
  <c r="C3553" i="67" s="1"/>
  <c r="G3293" i="2"/>
  <c r="L3293" i="2" s="1"/>
  <c r="D3293" i="2" s="1"/>
  <c r="C3509" i="67" s="1"/>
  <c r="G3249" i="2"/>
  <c r="L3249" i="2" s="1"/>
  <c r="D3249" i="2" s="1"/>
  <c r="C3465" i="67" s="1"/>
  <c r="G3205" i="2"/>
  <c r="L3205" i="2" s="1"/>
  <c r="D3205" i="2" s="1"/>
  <c r="C3421" i="67" s="1"/>
  <c r="G3161" i="2"/>
  <c r="L3161" i="2" s="1"/>
  <c r="D3161" i="2" s="1"/>
  <c r="C3377" i="67" s="1"/>
  <c r="G3117" i="2"/>
  <c r="L3117" i="2" s="1"/>
  <c r="D3117" i="2" s="1"/>
  <c r="C3333" i="67" s="1"/>
  <c r="G3073" i="2"/>
  <c r="L3073" i="2" s="1"/>
  <c r="D3073" i="2" s="1"/>
  <c r="C3289" i="67" s="1"/>
  <c r="G3029" i="2"/>
  <c r="L3029" i="2" s="1"/>
  <c r="D3029" i="2" s="1"/>
  <c r="C3245" i="67" s="1"/>
  <c r="G2985" i="2"/>
  <c r="L2985" i="2" s="1"/>
  <c r="D2985" i="2" s="1"/>
  <c r="C3201" i="67" s="1"/>
  <c r="G2941" i="2"/>
  <c r="L2941" i="2" s="1"/>
  <c r="D2941" i="2" s="1"/>
  <c r="C3157" i="67" s="1"/>
  <c r="G2897" i="2"/>
  <c r="L2897" i="2" s="1"/>
  <c r="D2897" i="2" s="1"/>
  <c r="C3113" i="67" s="1"/>
  <c r="G2853" i="2"/>
  <c r="L2853" i="2" s="1"/>
  <c r="D2853" i="2" s="1"/>
  <c r="C3069" i="67" s="1"/>
  <c r="G2809" i="2"/>
  <c r="L2809" i="2" s="1"/>
  <c r="D2809" i="2" s="1"/>
  <c r="C3025" i="67" s="1"/>
  <c r="G2765" i="2"/>
  <c r="L2765" i="2" s="1"/>
  <c r="D2765" i="2" s="1"/>
  <c r="C2981" i="67" s="1"/>
  <c r="G2721" i="2"/>
  <c r="L2721" i="2" s="1"/>
  <c r="D2721" i="2" s="1"/>
  <c r="C2937" i="67" s="1"/>
  <c r="G2677" i="2"/>
  <c r="L2677" i="2" s="1"/>
  <c r="D2677" i="2" s="1"/>
  <c r="C2893" i="67" s="1"/>
  <c r="G2633" i="2"/>
  <c r="L2633" i="2" s="1"/>
  <c r="D2633" i="2" s="1"/>
  <c r="C2849" i="67" s="1"/>
  <c r="G2589" i="2"/>
  <c r="L2589" i="2" s="1"/>
  <c r="D2589" i="2" s="1"/>
  <c r="C2805" i="67" s="1"/>
  <c r="G2545" i="2"/>
  <c r="L2545" i="2" s="1"/>
  <c r="D2545" i="2" s="1"/>
  <c r="C2761" i="67" s="1"/>
  <c r="G2501" i="2"/>
  <c r="L2501" i="2" s="1"/>
  <c r="D2501" i="2" s="1"/>
  <c r="C2717" i="67" s="1"/>
  <c r="G2457" i="2"/>
  <c r="L2457" i="2" s="1"/>
  <c r="D2457" i="2" s="1"/>
  <c r="C2673" i="67" s="1"/>
  <c r="G2413" i="2"/>
  <c r="L2413" i="2" s="1"/>
  <c r="D2413" i="2" s="1"/>
  <c r="C2629" i="67" s="1"/>
  <c r="G2369" i="2"/>
  <c r="L2369" i="2" s="1"/>
  <c r="D2369" i="2" s="1"/>
  <c r="C2585" i="67" s="1"/>
  <c r="G2325" i="2"/>
  <c r="L2325" i="2" s="1"/>
  <c r="D2325" i="2" s="1"/>
  <c r="C2541" i="67" s="1"/>
  <c r="G2281" i="2"/>
  <c r="L2281" i="2" s="1"/>
  <c r="D2281" i="2" s="1"/>
  <c r="C2497" i="67" s="1"/>
  <c r="G2237" i="2"/>
  <c r="L2237" i="2" s="1"/>
  <c r="D2237" i="2" s="1"/>
  <c r="C2453" i="67" s="1"/>
  <c r="G2193" i="2"/>
  <c r="L2193" i="2" s="1"/>
  <c r="D2193" i="2" s="1"/>
  <c r="C2409" i="67" s="1"/>
  <c r="G2149" i="2"/>
  <c r="L2149" i="2" s="1"/>
  <c r="D2149" i="2" s="1"/>
  <c r="C2365" i="67" s="1"/>
  <c r="G2105" i="2"/>
  <c r="L2105" i="2" s="1"/>
  <c r="D2105" i="2" s="1"/>
  <c r="C2321" i="67" s="1"/>
  <c r="G2061" i="2"/>
  <c r="L2061" i="2" s="1"/>
  <c r="D2061" i="2" s="1"/>
  <c r="C2277" i="67" s="1"/>
  <c r="G2017" i="2"/>
  <c r="L2017" i="2" s="1"/>
  <c r="D2017" i="2" s="1"/>
  <c r="C2233" i="67" s="1"/>
  <c r="G1973" i="2"/>
  <c r="L1973" i="2" s="1"/>
  <c r="D1973" i="2" s="1"/>
  <c r="C2189" i="67" s="1"/>
  <c r="G1929" i="2"/>
  <c r="L1929" i="2" s="1"/>
  <c r="D1929" i="2" s="1"/>
  <c r="C2145" i="67" s="1"/>
  <c r="G1885" i="2"/>
  <c r="L1885" i="2" s="1"/>
  <c r="D1885" i="2" s="1"/>
  <c r="C2101" i="67" s="1"/>
  <c r="G1841" i="2"/>
  <c r="L1841" i="2" s="1"/>
  <c r="D1841" i="2" s="1"/>
  <c r="C2057" i="67" s="1"/>
  <c r="G1797" i="2"/>
  <c r="L1797" i="2" s="1"/>
  <c r="D1797" i="2" s="1"/>
  <c r="C2013" i="67" s="1"/>
  <c r="G1753" i="2"/>
  <c r="L1753" i="2" s="1"/>
  <c r="D1753" i="2" s="1"/>
  <c r="C1969" i="67" s="1"/>
  <c r="G1709" i="2"/>
  <c r="L1709" i="2" s="1"/>
  <c r="D1709" i="2" s="1"/>
  <c r="C1925" i="67" s="1"/>
  <c r="G1665" i="2"/>
  <c r="L1665" i="2" s="1"/>
  <c r="D1665" i="2" s="1"/>
  <c r="C1881" i="67" s="1"/>
  <c r="G1621" i="2"/>
  <c r="L1621" i="2" s="1"/>
  <c r="D1621" i="2" s="1"/>
  <c r="C1837" i="67" s="1"/>
  <c r="G1577" i="2"/>
  <c r="L1577" i="2" s="1"/>
  <c r="D1577" i="2" s="1"/>
  <c r="C1793" i="67" s="1"/>
  <c r="G1533" i="2"/>
  <c r="L1533" i="2" s="1"/>
  <c r="D1533" i="2" s="1"/>
  <c r="C1749" i="67" s="1"/>
  <c r="G1489" i="2"/>
  <c r="L1489" i="2" s="1"/>
  <c r="D1489" i="2" s="1"/>
  <c r="C1705" i="67" s="1"/>
  <c r="G1445" i="2"/>
  <c r="L1445" i="2" s="1"/>
  <c r="D1445" i="2" s="1"/>
  <c r="C1661" i="67" s="1"/>
  <c r="G1401" i="2"/>
  <c r="L1401" i="2" s="1"/>
  <c r="D1401" i="2" s="1"/>
  <c r="C1617" i="67" s="1"/>
  <c r="G1357" i="2"/>
  <c r="L1357" i="2" s="1"/>
  <c r="D1357" i="2" s="1"/>
  <c r="C1573" i="67" s="1"/>
  <c r="G1313" i="2"/>
  <c r="L1313" i="2" s="1"/>
  <c r="D1313" i="2" s="1"/>
  <c r="C1529" i="67" s="1"/>
  <c r="G1269" i="2"/>
  <c r="L1269" i="2" s="1"/>
  <c r="D1269" i="2" s="1"/>
  <c r="C1485" i="67" s="1"/>
  <c r="G1225" i="2"/>
  <c r="L1225" i="2" s="1"/>
  <c r="D1225" i="2" s="1"/>
  <c r="C1441" i="67" s="1"/>
  <c r="G1181" i="2"/>
  <c r="L1181" i="2" s="1"/>
  <c r="D1181" i="2" s="1"/>
  <c r="C1397" i="67" s="1"/>
  <c r="G1137" i="2"/>
  <c r="L1137" i="2" s="1"/>
  <c r="D1137" i="2" s="1"/>
  <c r="C1353" i="67" s="1"/>
  <c r="G1093" i="2"/>
  <c r="L1093" i="2" s="1"/>
  <c r="D1093" i="2" s="1"/>
  <c r="C1309" i="67" s="1"/>
  <c r="G1049" i="2"/>
  <c r="L1049" i="2" s="1"/>
  <c r="D1049" i="2" s="1"/>
  <c r="C1265" i="67" s="1"/>
  <c r="G1005" i="2"/>
  <c r="L1005" i="2" s="1"/>
  <c r="D1005" i="2" s="1"/>
  <c r="C1221" i="67" s="1"/>
  <c r="G961" i="2"/>
  <c r="L961" i="2" s="1"/>
  <c r="D961" i="2" s="1"/>
  <c r="C1177" i="67" s="1"/>
  <c r="G917" i="2"/>
  <c r="L917" i="2" s="1"/>
  <c r="D917" i="2" s="1"/>
  <c r="C1133" i="67" s="1"/>
  <c r="G873" i="2"/>
  <c r="L873" i="2" s="1"/>
  <c r="D873" i="2" s="1"/>
  <c r="C1089" i="67" s="1"/>
  <c r="G829" i="2"/>
  <c r="L829" i="2" s="1"/>
  <c r="D829" i="2" s="1"/>
  <c r="C1045" i="67" s="1"/>
  <c r="G785" i="2"/>
  <c r="L785" i="2" s="1"/>
  <c r="D785" i="2" s="1"/>
  <c r="C1001" i="67" s="1"/>
  <c r="G741" i="2"/>
  <c r="L741" i="2" s="1"/>
  <c r="D741" i="2" s="1"/>
  <c r="C957" i="67" s="1"/>
  <c r="G697" i="2"/>
  <c r="L697" i="2" s="1"/>
  <c r="D697" i="2" s="1"/>
  <c r="C913" i="67" s="1"/>
  <c r="G653" i="2"/>
  <c r="L653" i="2" s="1"/>
  <c r="D653" i="2" s="1"/>
  <c r="C869" i="67" s="1"/>
  <c r="G609" i="2"/>
  <c r="L609" i="2" s="1"/>
  <c r="D609" i="2" s="1"/>
  <c r="C825" i="67" s="1"/>
  <c r="G565" i="2"/>
  <c r="L565" i="2" s="1"/>
  <c r="D565" i="2" s="1"/>
  <c r="C781" i="67" s="1"/>
  <c r="G521" i="2"/>
  <c r="L521" i="2" s="1"/>
  <c r="D521" i="2" s="1"/>
  <c r="C737" i="67" s="1"/>
  <c r="G477" i="2"/>
  <c r="L477" i="2" s="1"/>
  <c r="D477" i="2" s="1"/>
  <c r="C693" i="67" s="1"/>
  <c r="G433" i="2"/>
  <c r="L433" i="2" s="1"/>
  <c r="D433" i="2" s="1"/>
  <c r="C649" i="67" s="1"/>
  <c r="G389" i="2"/>
  <c r="L389" i="2" s="1"/>
  <c r="D389" i="2" s="1"/>
  <c r="C605" i="67" s="1"/>
  <c r="G345" i="2"/>
  <c r="L345" i="2" s="1"/>
  <c r="D345" i="2" s="1"/>
  <c r="C561" i="67" s="1"/>
  <c r="G301" i="2"/>
  <c r="L301" i="2" s="1"/>
  <c r="D301" i="2" s="1"/>
  <c r="C517" i="67" s="1"/>
  <c r="G257" i="2"/>
  <c r="L257" i="2" s="1"/>
  <c r="D257" i="2" s="1"/>
  <c r="C473" i="67" s="1"/>
  <c r="G213" i="2"/>
  <c r="L213" i="2" s="1"/>
  <c r="D213" i="2" s="1"/>
  <c r="C429" i="67" s="1"/>
  <c r="G169" i="2"/>
  <c r="L169" i="2" s="1"/>
  <c r="D169" i="2" s="1"/>
  <c r="C385" i="67" s="1"/>
  <c r="G125" i="2"/>
  <c r="L125" i="2" s="1"/>
  <c r="D125" i="2" s="1"/>
  <c r="C341" i="67" s="1"/>
  <c r="G81" i="2"/>
  <c r="L81" i="2" s="1"/>
  <c r="D81" i="2" s="1"/>
  <c r="C297" i="67" s="1"/>
  <c r="G37" i="2"/>
  <c r="L37" i="2" s="1"/>
  <c r="D37" i="2" s="1"/>
  <c r="C253" i="67" s="1"/>
  <c r="G8792" i="2"/>
  <c r="G8748" i="2"/>
  <c r="G8704" i="2"/>
  <c r="G8660" i="2"/>
  <c r="G8616" i="2"/>
  <c r="G8572" i="2"/>
  <c r="G8528" i="2"/>
  <c r="G8484" i="2"/>
  <c r="G8440" i="2"/>
  <c r="G8396" i="2"/>
  <c r="G8352" i="2"/>
  <c r="G8308" i="2"/>
  <c r="G8264" i="2"/>
  <c r="G8220" i="2"/>
  <c r="G8176" i="2"/>
  <c r="G8132" i="2"/>
  <c r="G8088" i="2"/>
  <c r="G8044" i="2"/>
  <c r="G8000" i="2"/>
  <c r="G7956" i="2"/>
  <c r="G7912" i="2"/>
  <c r="G7868" i="2"/>
  <c r="G7824" i="2"/>
  <c r="G7780" i="2"/>
  <c r="G7736" i="2"/>
  <c r="G7692" i="2"/>
  <c r="G7648" i="2"/>
  <c r="G7604" i="2"/>
  <c r="G7560" i="2"/>
  <c r="G7516" i="2"/>
  <c r="G7472" i="2"/>
  <c r="G7428" i="2"/>
  <c r="G7384" i="2"/>
  <c r="G7340" i="2"/>
  <c r="G7296" i="2"/>
  <c r="G7252" i="2"/>
  <c r="G7208" i="2"/>
  <c r="G7164" i="2"/>
  <c r="G7120" i="2"/>
  <c r="G7076" i="2"/>
  <c r="G7032" i="2"/>
  <c r="G6988" i="2"/>
  <c r="G6944" i="2"/>
  <c r="G6900" i="2"/>
  <c r="G6856" i="2"/>
  <c r="G6812" i="2"/>
  <c r="G6768" i="2"/>
  <c r="G6724" i="2"/>
  <c r="G6680" i="2"/>
  <c r="G6636" i="2"/>
  <c r="G6592" i="2"/>
  <c r="G6548" i="2"/>
  <c r="G6504" i="2"/>
  <c r="G6460" i="2"/>
  <c r="G6416" i="2"/>
  <c r="G6372" i="2"/>
  <c r="G6328" i="2"/>
  <c r="G6284" i="2"/>
  <c r="G6240" i="2"/>
  <c r="G6196" i="2"/>
  <c r="G6152" i="2"/>
  <c r="G6108" i="2"/>
  <c r="G6064" i="2"/>
  <c r="G6020" i="2"/>
  <c r="G5976" i="2"/>
  <c r="G5932" i="2"/>
  <c r="G5888" i="2"/>
  <c r="G5844" i="2"/>
  <c r="G5800" i="2"/>
  <c r="G5756" i="2"/>
  <c r="G5712" i="2"/>
  <c r="G5668" i="2"/>
  <c r="G5624" i="2"/>
  <c r="G5580" i="2"/>
  <c r="G5536" i="2"/>
  <c r="G5492" i="2"/>
  <c r="G5448" i="2"/>
  <c r="G5404" i="2"/>
  <c r="G5360" i="2"/>
  <c r="G5316" i="2"/>
  <c r="G5272" i="2"/>
  <c r="G5228" i="2"/>
  <c r="G5184" i="2"/>
  <c r="G5140" i="2"/>
  <c r="G5096" i="2"/>
  <c r="G5052" i="2"/>
  <c r="G5008" i="2"/>
  <c r="G4964" i="2"/>
  <c r="G4920" i="2"/>
  <c r="G4876" i="2"/>
  <c r="G4832" i="2"/>
  <c r="G4788" i="2"/>
  <c r="G4744" i="2"/>
  <c r="G4700" i="2"/>
  <c r="G4656" i="2"/>
  <c r="G4612" i="2"/>
  <c r="G4568" i="2"/>
  <c r="G4524" i="2"/>
  <c r="G4480" i="2"/>
  <c r="G4436" i="2"/>
  <c r="G4392" i="2"/>
  <c r="G4348" i="2"/>
  <c r="G4304" i="2"/>
  <c r="G4260" i="2"/>
  <c r="G4216" i="2"/>
  <c r="G4172" i="2"/>
  <c r="G4128" i="2"/>
  <c r="G4084" i="2"/>
  <c r="G4040" i="2"/>
  <c r="G3996" i="2"/>
  <c r="G3952" i="2"/>
  <c r="G3908" i="2"/>
  <c r="G3864" i="2"/>
  <c r="G3820" i="2"/>
  <c r="G3776" i="2"/>
  <c r="G3732" i="2"/>
  <c r="G3688" i="2"/>
  <c r="G3644" i="2"/>
  <c r="G3600" i="2"/>
  <c r="G3556" i="2"/>
  <c r="G3512" i="2"/>
  <c r="G3468" i="2"/>
  <c r="G3424" i="2"/>
  <c r="G3380" i="2"/>
  <c r="G3336" i="2"/>
  <c r="G3292" i="2"/>
  <c r="G3248" i="2"/>
  <c r="G3204" i="2"/>
  <c r="G3160" i="2"/>
  <c r="G3116" i="2"/>
  <c r="G3072" i="2"/>
  <c r="G3028" i="2"/>
  <c r="G2984" i="2"/>
  <c r="G2940" i="2"/>
  <c r="G2896" i="2"/>
  <c r="G2852" i="2"/>
  <c r="G2808" i="2"/>
  <c r="G2764" i="2"/>
  <c r="G2720" i="2"/>
  <c r="G2676" i="2"/>
  <c r="G2632" i="2"/>
  <c r="G2588" i="2"/>
  <c r="G2544" i="2"/>
  <c r="G2500" i="2"/>
  <c r="G2456" i="2"/>
  <c r="G2412" i="2"/>
  <c r="G2368" i="2"/>
  <c r="G2324" i="2"/>
  <c r="G2280" i="2"/>
  <c r="G2236" i="2"/>
  <c r="G2192" i="2"/>
  <c r="G2148" i="2"/>
  <c r="G2104" i="2"/>
  <c r="G2060" i="2"/>
  <c r="G2016" i="2"/>
  <c r="G1972" i="2"/>
  <c r="G1928" i="2"/>
  <c r="G1884" i="2"/>
  <c r="G1840" i="2"/>
  <c r="G1796" i="2"/>
  <c r="G1752" i="2"/>
  <c r="G1708" i="2"/>
  <c r="G1664" i="2"/>
  <c r="G1620" i="2"/>
  <c r="G1576" i="2"/>
  <c r="G1532" i="2"/>
  <c r="G1488" i="2"/>
  <c r="G1444" i="2"/>
  <c r="G1400" i="2"/>
  <c r="G1356" i="2"/>
  <c r="G1312" i="2"/>
  <c r="G1268" i="2"/>
  <c r="G1224" i="2"/>
  <c r="G1180" i="2"/>
  <c r="G1136" i="2"/>
  <c r="G1092" i="2"/>
  <c r="G1048" i="2"/>
  <c r="G1004" i="2"/>
  <c r="G960" i="2"/>
  <c r="G916" i="2"/>
  <c r="G872" i="2"/>
  <c r="G828" i="2"/>
  <c r="G784" i="2"/>
  <c r="G740" i="2"/>
  <c r="G696" i="2"/>
  <c r="G652" i="2"/>
  <c r="G608" i="2"/>
  <c r="G564" i="2"/>
  <c r="G520" i="2"/>
  <c r="G476" i="2"/>
  <c r="G432" i="2"/>
  <c r="G388" i="2"/>
  <c r="G344" i="2"/>
  <c r="G300" i="2"/>
  <c r="G256" i="2"/>
  <c r="G212" i="2"/>
  <c r="G168" i="2"/>
  <c r="G124" i="2"/>
  <c r="G80" i="2"/>
  <c r="G36" i="2"/>
  <c r="G8791" i="2"/>
  <c r="L8791" i="2" s="1"/>
  <c r="D8791" i="2" s="1"/>
  <c r="C9007" i="67" s="1"/>
  <c r="G8747" i="2"/>
  <c r="L8747" i="2" s="1"/>
  <c r="D8747" i="2" s="1"/>
  <c r="C8963" i="67" s="1"/>
  <c r="G8703" i="2"/>
  <c r="L8703" i="2" s="1"/>
  <c r="D8703" i="2" s="1"/>
  <c r="C8919" i="67" s="1"/>
  <c r="G8659" i="2"/>
  <c r="L8659" i="2" s="1"/>
  <c r="D8659" i="2" s="1"/>
  <c r="C8875" i="67" s="1"/>
  <c r="G8615" i="2"/>
  <c r="L8615" i="2" s="1"/>
  <c r="D8615" i="2" s="1"/>
  <c r="C8831" i="67" s="1"/>
  <c r="G8571" i="2"/>
  <c r="L8571" i="2" s="1"/>
  <c r="D8571" i="2" s="1"/>
  <c r="C8787" i="67" s="1"/>
  <c r="G8527" i="2"/>
  <c r="L8527" i="2" s="1"/>
  <c r="D8527" i="2" s="1"/>
  <c r="C8743" i="67" s="1"/>
  <c r="G8483" i="2"/>
  <c r="L8483" i="2" s="1"/>
  <c r="D8483" i="2" s="1"/>
  <c r="C8699" i="67" s="1"/>
  <c r="G8439" i="2"/>
  <c r="L8439" i="2" s="1"/>
  <c r="D8439" i="2" s="1"/>
  <c r="C8655" i="67" s="1"/>
  <c r="G8395" i="2"/>
  <c r="L8395" i="2" s="1"/>
  <c r="D8395" i="2" s="1"/>
  <c r="C8611" i="67" s="1"/>
  <c r="G8351" i="2"/>
  <c r="L8351" i="2" s="1"/>
  <c r="D8351" i="2" s="1"/>
  <c r="C8567" i="67" s="1"/>
  <c r="G8307" i="2"/>
  <c r="L8307" i="2" s="1"/>
  <c r="D8307" i="2" s="1"/>
  <c r="C8523" i="67" s="1"/>
  <c r="G8263" i="2"/>
  <c r="L8263" i="2" s="1"/>
  <c r="D8263" i="2" s="1"/>
  <c r="C8479" i="67" s="1"/>
  <c r="G8219" i="2"/>
  <c r="L8219" i="2" s="1"/>
  <c r="D8219" i="2" s="1"/>
  <c r="C8435" i="67" s="1"/>
  <c r="G8175" i="2"/>
  <c r="L8175" i="2" s="1"/>
  <c r="D8175" i="2" s="1"/>
  <c r="C8391" i="67" s="1"/>
  <c r="G8131" i="2"/>
  <c r="L8131" i="2" s="1"/>
  <c r="D8131" i="2" s="1"/>
  <c r="C8347" i="67" s="1"/>
  <c r="G8087" i="2"/>
  <c r="L8087" i="2" s="1"/>
  <c r="D8087" i="2" s="1"/>
  <c r="C8303" i="67" s="1"/>
  <c r="G8043" i="2"/>
  <c r="L8043" i="2" s="1"/>
  <c r="D8043" i="2" s="1"/>
  <c r="C8259" i="67" s="1"/>
  <c r="G7999" i="2"/>
  <c r="L7999" i="2" s="1"/>
  <c r="D7999" i="2" s="1"/>
  <c r="C8215" i="67" s="1"/>
  <c r="G7955" i="2"/>
  <c r="L7955" i="2" s="1"/>
  <c r="D7955" i="2" s="1"/>
  <c r="C8171" i="67" s="1"/>
  <c r="G7911" i="2"/>
  <c r="L7911" i="2" s="1"/>
  <c r="D7911" i="2" s="1"/>
  <c r="C8127" i="67" s="1"/>
  <c r="G7867" i="2"/>
  <c r="L7867" i="2" s="1"/>
  <c r="D7867" i="2" s="1"/>
  <c r="C8083" i="67" s="1"/>
  <c r="G7823" i="2"/>
  <c r="L7823" i="2" s="1"/>
  <c r="D7823" i="2" s="1"/>
  <c r="C8039" i="67" s="1"/>
  <c r="G7779" i="2"/>
  <c r="L7779" i="2" s="1"/>
  <c r="D7779" i="2" s="1"/>
  <c r="C7995" i="67" s="1"/>
  <c r="G7735" i="2"/>
  <c r="L7735" i="2" s="1"/>
  <c r="D7735" i="2" s="1"/>
  <c r="C7951" i="67" s="1"/>
  <c r="G7691" i="2"/>
  <c r="L7691" i="2" s="1"/>
  <c r="D7691" i="2" s="1"/>
  <c r="C7907" i="67" s="1"/>
  <c r="G7647" i="2"/>
  <c r="L7647" i="2" s="1"/>
  <c r="D7647" i="2" s="1"/>
  <c r="C7863" i="67" s="1"/>
  <c r="G7603" i="2"/>
  <c r="L7603" i="2" s="1"/>
  <c r="D7603" i="2" s="1"/>
  <c r="C7819" i="67" s="1"/>
  <c r="G7559" i="2"/>
  <c r="L7559" i="2" s="1"/>
  <c r="D7559" i="2" s="1"/>
  <c r="C7775" i="67" s="1"/>
  <c r="G7515" i="2"/>
  <c r="L7515" i="2" s="1"/>
  <c r="D7515" i="2" s="1"/>
  <c r="C7731" i="67" s="1"/>
  <c r="G7471" i="2"/>
  <c r="L7471" i="2" s="1"/>
  <c r="D7471" i="2" s="1"/>
  <c r="C7687" i="67" s="1"/>
  <c r="G7427" i="2"/>
  <c r="L7427" i="2" s="1"/>
  <c r="D7427" i="2" s="1"/>
  <c r="C7643" i="67" s="1"/>
  <c r="G7383" i="2"/>
  <c r="L7383" i="2" s="1"/>
  <c r="D7383" i="2" s="1"/>
  <c r="C7599" i="67" s="1"/>
  <c r="G7339" i="2"/>
  <c r="L7339" i="2" s="1"/>
  <c r="D7339" i="2" s="1"/>
  <c r="C7555" i="67" s="1"/>
  <c r="G7295" i="2"/>
  <c r="L7295" i="2" s="1"/>
  <c r="D7295" i="2" s="1"/>
  <c r="C7511" i="67" s="1"/>
  <c r="G7251" i="2"/>
  <c r="L7251" i="2" s="1"/>
  <c r="D7251" i="2" s="1"/>
  <c r="C7467" i="67" s="1"/>
  <c r="G7207" i="2"/>
  <c r="L7207" i="2" s="1"/>
  <c r="D7207" i="2" s="1"/>
  <c r="C7423" i="67" s="1"/>
  <c r="G7163" i="2"/>
  <c r="L7163" i="2" s="1"/>
  <c r="D7163" i="2" s="1"/>
  <c r="C7379" i="67" s="1"/>
  <c r="G7119" i="2"/>
  <c r="L7119" i="2" s="1"/>
  <c r="D7119" i="2" s="1"/>
  <c r="C7335" i="67" s="1"/>
  <c r="G7075" i="2"/>
  <c r="L7075" i="2" s="1"/>
  <c r="D7075" i="2" s="1"/>
  <c r="C7291" i="67" s="1"/>
  <c r="G7031" i="2"/>
  <c r="L7031" i="2" s="1"/>
  <c r="D7031" i="2" s="1"/>
  <c r="C7247" i="67" s="1"/>
  <c r="G6987" i="2"/>
  <c r="L6987" i="2" s="1"/>
  <c r="D6987" i="2" s="1"/>
  <c r="C7203" i="67" s="1"/>
  <c r="G6943" i="2"/>
  <c r="L6943" i="2" s="1"/>
  <c r="D6943" i="2" s="1"/>
  <c r="C7159" i="67" s="1"/>
  <c r="G6899" i="2"/>
  <c r="L6899" i="2" s="1"/>
  <c r="D6899" i="2" s="1"/>
  <c r="C7115" i="67" s="1"/>
  <c r="G6855" i="2"/>
  <c r="L6855" i="2" s="1"/>
  <c r="D6855" i="2" s="1"/>
  <c r="C7071" i="67" s="1"/>
  <c r="G6811" i="2"/>
  <c r="L6811" i="2" s="1"/>
  <c r="D6811" i="2" s="1"/>
  <c r="C7027" i="67" s="1"/>
  <c r="G6767" i="2"/>
  <c r="L6767" i="2" s="1"/>
  <c r="D6767" i="2" s="1"/>
  <c r="C6983" i="67" s="1"/>
  <c r="G6723" i="2"/>
  <c r="L6723" i="2" s="1"/>
  <c r="D6723" i="2" s="1"/>
  <c r="C6939" i="67" s="1"/>
  <c r="G6679" i="2"/>
  <c r="L6679" i="2" s="1"/>
  <c r="D6679" i="2" s="1"/>
  <c r="C6895" i="67" s="1"/>
  <c r="G6635" i="2"/>
  <c r="L6635" i="2" s="1"/>
  <c r="D6635" i="2" s="1"/>
  <c r="C6851" i="67" s="1"/>
  <c r="G6591" i="2"/>
  <c r="L6591" i="2" s="1"/>
  <c r="D6591" i="2" s="1"/>
  <c r="C6807" i="67" s="1"/>
  <c r="G6547" i="2"/>
  <c r="L6547" i="2" s="1"/>
  <c r="D6547" i="2" s="1"/>
  <c r="C6763" i="67" s="1"/>
  <c r="G6503" i="2"/>
  <c r="L6503" i="2" s="1"/>
  <c r="D6503" i="2" s="1"/>
  <c r="C6719" i="67" s="1"/>
  <c r="G6459" i="2"/>
  <c r="L6459" i="2" s="1"/>
  <c r="D6459" i="2" s="1"/>
  <c r="C6675" i="67" s="1"/>
  <c r="G6415" i="2"/>
  <c r="L6415" i="2" s="1"/>
  <c r="D6415" i="2" s="1"/>
  <c r="C6631" i="67" s="1"/>
  <c r="G6371" i="2"/>
  <c r="L6371" i="2" s="1"/>
  <c r="D6371" i="2" s="1"/>
  <c r="C6587" i="67" s="1"/>
  <c r="G6327" i="2"/>
  <c r="L6327" i="2" s="1"/>
  <c r="D6327" i="2" s="1"/>
  <c r="C6543" i="67" s="1"/>
  <c r="G6283" i="2"/>
  <c r="L6283" i="2" s="1"/>
  <c r="D6283" i="2" s="1"/>
  <c r="C6499" i="67" s="1"/>
  <c r="G6239" i="2"/>
  <c r="L6239" i="2" s="1"/>
  <c r="D6239" i="2" s="1"/>
  <c r="C6455" i="67" s="1"/>
  <c r="G6195" i="2"/>
  <c r="L6195" i="2" s="1"/>
  <c r="D6195" i="2" s="1"/>
  <c r="C6411" i="67" s="1"/>
  <c r="G6151" i="2"/>
  <c r="L6151" i="2" s="1"/>
  <c r="D6151" i="2" s="1"/>
  <c r="C6367" i="67" s="1"/>
  <c r="G6107" i="2"/>
  <c r="L6107" i="2" s="1"/>
  <c r="D6107" i="2" s="1"/>
  <c r="C6323" i="67" s="1"/>
  <c r="G6063" i="2"/>
  <c r="L6063" i="2" s="1"/>
  <c r="D6063" i="2" s="1"/>
  <c r="C6279" i="67" s="1"/>
  <c r="G6019" i="2"/>
  <c r="L6019" i="2" s="1"/>
  <c r="D6019" i="2" s="1"/>
  <c r="C6235" i="67" s="1"/>
  <c r="G5975" i="2"/>
  <c r="L5975" i="2" s="1"/>
  <c r="D5975" i="2" s="1"/>
  <c r="C6191" i="67" s="1"/>
  <c r="G5931" i="2"/>
  <c r="L5931" i="2" s="1"/>
  <c r="D5931" i="2" s="1"/>
  <c r="C6147" i="67" s="1"/>
  <c r="G5887" i="2"/>
  <c r="L5887" i="2" s="1"/>
  <c r="D5887" i="2" s="1"/>
  <c r="C6103" i="67" s="1"/>
  <c r="G5843" i="2"/>
  <c r="L5843" i="2" s="1"/>
  <c r="D5843" i="2" s="1"/>
  <c r="C6059" i="67" s="1"/>
  <c r="G5799" i="2"/>
  <c r="L5799" i="2" s="1"/>
  <c r="D5799" i="2" s="1"/>
  <c r="C6015" i="67" s="1"/>
  <c r="G5755" i="2"/>
  <c r="L5755" i="2" s="1"/>
  <c r="D5755" i="2" s="1"/>
  <c r="C5971" i="67" s="1"/>
  <c r="G5711" i="2"/>
  <c r="L5711" i="2" s="1"/>
  <c r="D5711" i="2" s="1"/>
  <c r="C5927" i="67" s="1"/>
  <c r="G5667" i="2"/>
  <c r="L5667" i="2" s="1"/>
  <c r="D5667" i="2" s="1"/>
  <c r="C5883" i="67" s="1"/>
  <c r="G5623" i="2"/>
  <c r="L5623" i="2" s="1"/>
  <c r="D5623" i="2" s="1"/>
  <c r="C5839" i="67" s="1"/>
  <c r="G5579" i="2"/>
  <c r="L5579" i="2" s="1"/>
  <c r="D5579" i="2" s="1"/>
  <c r="C5795" i="67" s="1"/>
  <c r="G5535" i="2"/>
  <c r="L5535" i="2" s="1"/>
  <c r="D5535" i="2" s="1"/>
  <c r="C5751" i="67" s="1"/>
  <c r="G5491" i="2"/>
  <c r="L5491" i="2" s="1"/>
  <c r="D5491" i="2" s="1"/>
  <c r="C5707" i="67" s="1"/>
  <c r="G5447" i="2"/>
  <c r="L5447" i="2" s="1"/>
  <c r="D5447" i="2" s="1"/>
  <c r="C5663" i="67" s="1"/>
  <c r="G5403" i="2"/>
  <c r="L5403" i="2" s="1"/>
  <c r="D5403" i="2" s="1"/>
  <c r="C5619" i="67" s="1"/>
  <c r="G5359" i="2"/>
  <c r="L5359" i="2" s="1"/>
  <c r="D5359" i="2" s="1"/>
  <c r="C5575" i="67" s="1"/>
  <c r="G5315" i="2"/>
  <c r="L5315" i="2" s="1"/>
  <c r="D5315" i="2" s="1"/>
  <c r="C5531" i="67" s="1"/>
  <c r="G5271" i="2"/>
  <c r="L5271" i="2" s="1"/>
  <c r="D5271" i="2" s="1"/>
  <c r="C5487" i="67" s="1"/>
  <c r="G5227" i="2"/>
  <c r="L5227" i="2" s="1"/>
  <c r="D5227" i="2" s="1"/>
  <c r="C5443" i="67" s="1"/>
  <c r="G5183" i="2"/>
  <c r="L5183" i="2" s="1"/>
  <c r="D5183" i="2" s="1"/>
  <c r="C5399" i="67" s="1"/>
  <c r="G5139" i="2"/>
  <c r="L5139" i="2" s="1"/>
  <c r="D5139" i="2" s="1"/>
  <c r="C5355" i="67" s="1"/>
  <c r="G5095" i="2"/>
  <c r="L5095" i="2" s="1"/>
  <c r="D5095" i="2" s="1"/>
  <c r="C5311" i="67" s="1"/>
  <c r="G5051" i="2"/>
  <c r="L5051" i="2" s="1"/>
  <c r="D5051" i="2" s="1"/>
  <c r="C5267" i="67" s="1"/>
  <c r="G5007" i="2"/>
  <c r="L5007" i="2" s="1"/>
  <c r="D5007" i="2" s="1"/>
  <c r="C5223" i="67" s="1"/>
  <c r="G4963" i="2"/>
  <c r="L4963" i="2" s="1"/>
  <c r="D4963" i="2" s="1"/>
  <c r="C5179" i="67" s="1"/>
  <c r="G4919" i="2"/>
  <c r="L4919" i="2" s="1"/>
  <c r="D4919" i="2" s="1"/>
  <c r="C5135" i="67" s="1"/>
  <c r="G4875" i="2"/>
  <c r="L4875" i="2" s="1"/>
  <c r="D4875" i="2" s="1"/>
  <c r="C5091" i="67" s="1"/>
  <c r="G4831" i="2"/>
  <c r="L4831" i="2" s="1"/>
  <c r="D4831" i="2" s="1"/>
  <c r="C5047" i="67" s="1"/>
  <c r="G4787" i="2"/>
  <c r="L4787" i="2" s="1"/>
  <c r="D4787" i="2" s="1"/>
  <c r="C5003" i="67" s="1"/>
  <c r="G4743" i="2"/>
  <c r="L4743" i="2" s="1"/>
  <c r="D4743" i="2" s="1"/>
  <c r="C4959" i="67" s="1"/>
  <c r="G4699" i="2"/>
  <c r="L4699" i="2" s="1"/>
  <c r="D4699" i="2" s="1"/>
  <c r="C4915" i="67" s="1"/>
  <c r="G4655" i="2"/>
  <c r="L4655" i="2" s="1"/>
  <c r="D4655" i="2" s="1"/>
  <c r="C4871" i="67" s="1"/>
  <c r="G4611" i="2"/>
  <c r="L4611" i="2" s="1"/>
  <c r="D4611" i="2" s="1"/>
  <c r="C4827" i="67" s="1"/>
  <c r="G4567" i="2"/>
  <c r="L4567" i="2" s="1"/>
  <c r="D4567" i="2" s="1"/>
  <c r="C4783" i="67" s="1"/>
  <c r="G4523" i="2"/>
  <c r="L4523" i="2" s="1"/>
  <c r="D4523" i="2" s="1"/>
  <c r="C4739" i="67" s="1"/>
  <c r="G4479" i="2"/>
  <c r="L4479" i="2" s="1"/>
  <c r="D4479" i="2" s="1"/>
  <c r="C4695" i="67" s="1"/>
  <c r="G4435" i="2"/>
  <c r="L4435" i="2" s="1"/>
  <c r="D4435" i="2" s="1"/>
  <c r="C4651" i="67" s="1"/>
  <c r="G4391" i="2"/>
  <c r="L4391" i="2" s="1"/>
  <c r="D4391" i="2" s="1"/>
  <c r="C4607" i="67" s="1"/>
  <c r="G4347" i="2"/>
  <c r="L4347" i="2" s="1"/>
  <c r="D4347" i="2" s="1"/>
  <c r="C4563" i="67" s="1"/>
  <c r="G4303" i="2"/>
  <c r="L4303" i="2" s="1"/>
  <c r="D4303" i="2" s="1"/>
  <c r="C4519" i="67" s="1"/>
  <c r="G4259" i="2"/>
  <c r="L4259" i="2" s="1"/>
  <c r="D4259" i="2" s="1"/>
  <c r="C4475" i="67" s="1"/>
  <c r="G4215" i="2"/>
  <c r="L4215" i="2" s="1"/>
  <c r="D4215" i="2" s="1"/>
  <c r="C4431" i="67" s="1"/>
  <c r="G4171" i="2"/>
  <c r="L4171" i="2" s="1"/>
  <c r="D4171" i="2" s="1"/>
  <c r="C4387" i="67" s="1"/>
  <c r="G4127" i="2"/>
  <c r="L4127" i="2" s="1"/>
  <c r="D4127" i="2" s="1"/>
  <c r="C4343" i="67" s="1"/>
  <c r="G4083" i="2"/>
  <c r="L4083" i="2" s="1"/>
  <c r="D4083" i="2" s="1"/>
  <c r="C4299" i="67" s="1"/>
  <c r="G4039" i="2"/>
  <c r="L4039" i="2" s="1"/>
  <c r="D4039" i="2" s="1"/>
  <c r="C4255" i="67" s="1"/>
  <c r="G3995" i="2"/>
  <c r="L3995" i="2" s="1"/>
  <c r="D3995" i="2" s="1"/>
  <c r="C4211" i="67" s="1"/>
  <c r="G3951" i="2"/>
  <c r="L3951" i="2" s="1"/>
  <c r="D3951" i="2" s="1"/>
  <c r="C4167" i="67" s="1"/>
  <c r="G3907" i="2"/>
  <c r="L3907" i="2" s="1"/>
  <c r="D3907" i="2" s="1"/>
  <c r="C4123" i="67" s="1"/>
  <c r="G3863" i="2"/>
  <c r="L3863" i="2" s="1"/>
  <c r="D3863" i="2" s="1"/>
  <c r="C4079" i="67" s="1"/>
  <c r="G3819" i="2"/>
  <c r="L3819" i="2" s="1"/>
  <c r="D3819" i="2" s="1"/>
  <c r="C4035" i="67" s="1"/>
  <c r="G3775" i="2"/>
  <c r="L3775" i="2" s="1"/>
  <c r="D3775" i="2" s="1"/>
  <c r="C3991" i="67" s="1"/>
  <c r="G3731" i="2"/>
  <c r="L3731" i="2" s="1"/>
  <c r="D3731" i="2" s="1"/>
  <c r="C3947" i="67" s="1"/>
  <c r="G3687" i="2"/>
  <c r="L3687" i="2" s="1"/>
  <c r="D3687" i="2" s="1"/>
  <c r="C3903" i="67" s="1"/>
  <c r="G3643" i="2"/>
  <c r="L3643" i="2" s="1"/>
  <c r="D3643" i="2" s="1"/>
  <c r="C3859" i="67" s="1"/>
  <c r="G3599" i="2"/>
  <c r="L3599" i="2" s="1"/>
  <c r="D3599" i="2" s="1"/>
  <c r="C3815" i="67" s="1"/>
  <c r="G3555" i="2"/>
  <c r="L3555" i="2" s="1"/>
  <c r="D3555" i="2" s="1"/>
  <c r="C3771" i="67" s="1"/>
  <c r="G3511" i="2"/>
  <c r="L3511" i="2" s="1"/>
  <c r="D3511" i="2" s="1"/>
  <c r="C3727" i="67" s="1"/>
  <c r="G3467" i="2"/>
  <c r="L3467" i="2" s="1"/>
  <c r="D3467" i="2" s="1"/>
  <c r="C3683" i="67" s="1"/>
  <c r="G3423" i="2"/>
  <c r="L3423" i="2" s="1"/>
  <c r="D3423" i="2" s="1"/>
  <c r="C3639" i="67" s="1"/>
  <c r="G3379" i="2"/>
  <c r="L3379" i="2" s="1"/>
  <c r="D3379" i="2" s="1"/>
  <c r="C3595" i="67" s="1"/>
  <c r="G3335" i="2"/>
  <c r="L3335" i="2" s="1"/>
  <c r="D3335" i="2" s="1"/>
  <c r="C3551" i="67" s="1"/>
  <c r="G3291" i="2"/>
  <c r="L3291" i="2" s="1"/>
  <c r="D3291" i="2" s="1"/>
  <c r="C3507" i="67" s="1"/>
  <c r="G3247" i="2"/>
  <c r="L3247" i="2" s="1"/>
  <c r="D3247" i="2" s="1"/>
  <c r="C3463" i="67" s="1"/>
  <c r="G3203" i="2"/>
  <c r="L3203" i="2" s="1"/>
  <c r="D3203" i="2" s="1"/>
  <c r="C3419" i="67" s="1"/>
  <c r="G3159" i="2"/>
  <c r="L3159" i="2" s="1"/>
  <c r="D3159" i="2" s="1"/>
  <c r="C3375" i="67" s="1"/>
  <c r="G3115" i="2"/>
  <c r="L3115" i="2" s="1"/>
  <c r="D3115" i="2" s="1"/>
  <c r="C3331" i="67" s="1"/>
  <c r="G3071" i="2"/>
  <c r="L3071" i="2" s="1"/>
  <c r="D3071" i="2" s="1"/>
  <c r="C3287" i="67" s="1"/>
  <c r="G3027" i="2"/>
  <c r="L3027" i="2" s="1"/>
  <c r="D3027" i="2" s="1"/>
  <c r="C3243" i="67" s="1"/>
  <c r="G2983" i="2"/>
  <c r="L2983" i="2" s="1"/>
  <c r="D2983" i="2" s="1"/>
  <c r="C3199" i="67" s="1"/>
  <c r="G2939" i="2"/>
  <c r="L2939" i="2" s="1"/>
  <c r="D2939" i="2" s="1"/>
  <c r="C3155" i="67" s="1"/>
  <c r="G2895" i="2"/>
  <c r="L2895" i="2" s="1"/>
  <c r="D2895" i="2" s="1"/>
  <c r="C3111" i="67" s="1"/>
  <c r="G2851" i="2"/>
  <c r="L2851" i="2" s="1"/>
  <c r="D2851" i="2" s="1"/>
  <c r="C3067" i="67" s="1"/>
  <c r="G2807" i="2"/>
  <c r="L2807" i="2" s="1"/>
  <c r="D2807" i="2" s="1"/>
  <c r="C3023" i="67" s="1"/>
  <c r="G2763" i="2"/>
  <c r="L2763" i="2" s="1"/>
  <c r="D2763" i="2" s="1"/>
  <c r="C2979" i="67" s="1"/>
  <c r="G2719" i="2"/>
  <c r="L2719" i="2" s="1"/>
  <c r="D2719" i="2" s="1"/>
  <c r="C2935" i="67" s="1"/>
  <c r="G2675" i="2"/>
  <c r="L2675" i="2" s="1"/>
  <c r="D2675" i="2" s="1"/>
  <c r="C2891" i="67" s="1"/>
  <c r="G2631" i="2"/>
  <c r="L2631" i="2" s="1"/>
  <c r="D2631" i="2" s="1"/>
  <c r="C2847" i="67" s="1"/>
  <c r="G2587" i="2"/>
  <c r="L2587" i="2" s="1"/>
  <c r="D2587" i="2" s="1"/>
  <c r="C2803" i="67" s="1"/>
  <c r="G2543" i="2"/>
  <c r="L2543" i="2" s="1"/>
  <c r="D2543" i="2" s="1"/>
  <c r="C2759" i="67" s="1"/>
  <c r="G2499" i="2"/>
  <c r="L2499" i="2" s="1"/>
  <c r="D2499" i="2" s="1"/>
  <c r="C2715" i="67" s="1"/>
  <c r="G2455" i="2"/>
  <c r="L2455" i="2" s="1"/>
  <c r="D2455" i="2" s="1"/>
  <c r="C2671" i="67" s="1"/>
  <c r="G2411" i="2"/>
  <c r="L2411" i="2" s="1"/>
  <c r="D2411" i="2" s="1"/>
  <c r="C2627" i="67" s="1"/>
  <c r="G2367" i="2"/>
  <c r="L2367" i="2" s="1"/>
  <c r="D2367" i="2" s="1"/>
  <c r="C2583" i="67" s="1"/>
  <c r="G2323" i="2"/>
  <c r="L2323" i="2" s="1"/>
  <c r="D2323" i="2" s="1"/>
  <c r="C2539" i="67" s="1"/>
  <c r="G2279" i="2"/>
  <c r="L2279" i="2" s="1"/>
  <c r="D2279" i="2" s="1"/>
  <c r="C2495" i="67" s="1"/>
  <c r="G2235" i="2"/>
  <c r="L2235" i="2" s="1"/>
  <c r="D2235" i="2" s="1"/>
  <c r="C2451" i="67" s="1"/>
  <c r="G2191" i="2"/>
  <c r="L2191" i="2" s="1"/>
  <c r="D2191" i="2" s="1"/>
  <c r="C2407" i="67" s="1"/>
  <c r="G2147" i="2"/>
  <c r="L2147" i="2" s="1"/>
  <c r="D2147" i="2" s="1"/>
  <c r="C2363" i="67" s="1"/>
  <c r="G2103" i="2"/>
  <c r="L2103" i="2" s="1"/>
  <c r="D2103" i="2" s="1"/>
  <c r="C2319" i="67" s="1"/>
  <c r="G2059" i="2"/>
  <c r="L2059" i="2" s="1"/>
  <c r="D2059" i="2" s="1"/>
  <c r="C2275" i="67" s="1"/>
  <c r="G2015" i="2"/>
  <c r="L2015" i="2" s="1"/>
  <c r="D2015" i="2" s="1"/>
  <c r="C2231" i="67" s="1"/>
  <c r="G1971" i="2"/>
  <c r="L1971" i="2" s="1"/>
  <c r="D1971" i="2" s="1"/>
  <c r="C2187" i="67" s="1"/>
  <c r="G1927" i="2"/>
  <c r="L1927" i="2" s="1"/>
  <c r="D1927" i="2" s="1"/>
  <c r="C2143" i="67" s="1"/>
  <c r="G1883" i="2"/>
  <c r="L1883" i="2" s="1"/>
  <c r="D1883" i="2" s="1"/>
  <c r="C2099" i="67" s="1"/>
  <c r="G1839" i="2"/>
  <c r="L1839" i="2" s="1"/>
  <c r="D1839" i="2" s="1"/>
  <c r="C2055" i="67" s="1"/>
  <c r="G1795" i="2"/>
  <c r="L1795" i="2" s="1"/>
  <c r="D1795" i="2" s="1"/>
  <c r="C2011" i="67" s="1"/>
  <c r="G1751" i="2"/>
  <c r="L1751" i="2" s="1"/>
  <c r="D1751" i="2" s="1"/>
  <c r="C1967" i="67" s="1"/>
  <c r="G1707" i="2"/>
  <c r="L1707" i="2" s="1"/>
  <c r="D1707" i="2" s="1"/>
  <c r="C1923" i="67" s="1"/>
  <c r="G1663" i="2"/>
  <c r="L1663" i="2" s="1"/>
  <c r="D1663" i="2" s="1"/>
  <c r="C1879" i="67" s="1"/>
  <c r="G1619" i="2"/>
  <c r="L1619" i="2" s="1"/>
  <c r="D1619" i="2" s="1"/>
  <c r="C1835" i="67" s="1"/>
  <c r="G1575" i="2"/>
  <c r="L1575" i="2" s="1"/>
  <c r="D1575" i="2" s="1"/>
  <c r="C1791" i="67" s="1"/>
  <c r="G1531" i="2"/>
  <c r="L1531" i="2" s="1"/>
  <c r="D1531" i="2" s="1"/>
  <c r="C1747" i="67" s="1"/>
  <c r="G1487" i="2"/>
  <c r="L1487" i="2" s="1"/>
  <c r="D1487" i="2" s="1"/>
  <c r="C1703" i="67" s="1"/>
  <c r="G1443" i="2"/>
  <c r="L1443" i="2" s="1"/>
  <c r="D1443" i="2" s="1"/>
  <c r="C1659" i="67" s="1"/>
  <c r="G1399" i="2"/>
  <c r="L1399" i="2" s="1"/>
  <c r="D1399" i="2" s="1"/>
  <c r="C1615" i="67" s="1"/>
  <c r="G1355" i="2"/>
  <c r="L1355" i="2" s="1"/>
  <c r="D1355" i="2" s="1"/>
  <c r="C1571" i="67" s="1"/>
  <c r="G1311" i="2"/>
  <c r="L1311" i="2" s="1"/>
  <c r="D1311" i="2" s="1"/>
  <c r="C1527" i="67" s="1"/>
  <c r="G1267" i="2"/>
  <c r="L1267" i="2" s="1"/>
  <c r="D1267" i="2" s="1"/>
  <c r="C1483" i="67" s="1"/>
  <c r="G1223" i="2"/>
  <c r="L1223" i="2" s="1"/>
  <c r="D1223" i="2" s="1"/>
  <c r="C1439" i="67" s="1"/>
  <c r="G1179" i="2"/>
  <c r="L1179" i="2" s="1"/>
  <c r="D1179" i="2" s="1"/>
  <c r="C1395" i="67" s="1"/>
  <c r="G1135" i="2"/>
  <c r="L1135" i="2" s="1"/>
  <c r="D1135" i="2" s="1"/>
  <c r="C1351" i="67" s="1"/>
  <c r="G1091" i="2"/>
  <c r="L1091" i="2" s="1"/>
  <c r="D1091" i="2" s="1"/>
  <c r="C1307" i="67" s="1"/>
  <c r="G1047" i="2"/>
  <c r="L1047" i="2" s="1"/>
  <c r="D1047" i="2" s="1"/>
  <c r="C1263" i="67" s="1"/>
  <c r="G1003" i="2"/>
  <c r="L1003" i="2" s="1"/>
  <c r="D1003" i="2" s="1"/>
  <c r="C1219" i="67" s="1"/>
  <c r="G959" i="2"/>
  <c r="L959" i="2" s="1"/>
  <c r="D959" i="2" s="1"/>
  <c r="C1175" i="67" s="1"/>
  <c r="G915" i="2"/>
  <c r="L915" i="2" s="1"/>
  <c r="D915" i="2" s="1"/>
  <c r="C1131" i="67" s="1"/>
  <c r="G871" i="2"/>
  <c r="L871" i="2" s="1"/>
  <c r="D871" i="2" s="1"/>
  <c r="C1087" i="67" s="1"/>
  <c r="G827" i="2"/>
  <c r="L827" i="2" s="1"/>
  <c r="D827" i="2" s="1"/>
  <c r="C1043" i="67" s="1"/>
  <c r="G783" i="2"/>
  <c r="L783" i="2" s="1"/>
  <c r="D783" i="2" s="1"/>
  <c r="C999" i="67" s="1"/>
  <c r="G739" i="2"/>
  <c r="L739" i="2" s="1"/>
  <c r="D739" i="2" s="1"/>
  <c r="C955" i="67" s="1"/>
  <c r="G695" i="2"/>
  <c r="L695" i="2" s="1"/>
  <c r="D695" i="2" s="1"/>
  <c r="C911" i="67" s="1"/>
  <c r="G651" i="2"/>
  <c r="L651" i="2" s="1"/>
  <c r="D651" i="2" s="1"/>
  <c r="C867" i="67" s="1"/>
  <c r="G607" i="2"/>
  <c r="L607" i="2" s="1"/>
  <c r="D607" i="2" s="1"/>
  <c r="C823" i="67" s="1"/>
  <c r="G563" i="2"/>
  <c r="L563" i="2" s="1"/>
  <c r="D563" i="2" s="1"/>
  <c r="C779" i="67" s="1"/>
  <c r="G519" i="2"/>
  <c r="L519" i="2" s="1"/>
  <c r="D519" i="2" s="1"/>
  <c r="C735" i="67" s="1"/>
  <c r="G475" i="2"/>
  <c r="L475" i="2" s="1"/>
  <c r="D475" i="2" s="1"/>
  <c r="C691" i="67" s="1"/>
  <c r="G431" i="2"/>
  <c r="L431" i="2" s="1"/>
  <c r="D431" i="2" s="1"/>
  <c r="C647" i="67" s="1"/>
  <c r="G387" i="2"/>
  <c r="L387" i="2" s="1"/>
  <c r="D387" i="2" s="1"/>
  <c r="C603" i="67" s="1"/>
  <c r="G343" i="2"/>
  <c r="L343" i="2" s="1"/>
  <c r="D343" i="2" s="1"/>
  <c r="C559" i="67" s="1"/>
  <c r="G299" i="2"/>
  <c r="L299" i="2" s="1"/>
  <c r="D299" i="2" s="1"/>
  <c r="C515" i="67" s="1"/>
  <c r="G255" i="2"/>
  <c r="L255" i="2" s="1"/>
  <c r="D255" i="2" s="1"/>
  <c r="C471" i="67" s="1"/>
  <c r="G211" i="2"/>
  <c r="L211" i="2" s="1"/>
  <c r="D211" i="2" s="1"/>
  <c r="C427" i="67" s="1"/>
  <c r="G167" i="2"/>
  <c r="L167" i="2" s="1"/>
  <c r="D167" i="2" s="1"/>
  <c r="C383" i="67" s="1"/>
  <c r="G123" i="2"/>
  <c r="L123" i="2" s="1"/>
  <c r="D123" i="2" s="1"/>
  <c r="C339" i="67" s="1"/>
  <c r="G79" i="2"/>
  <c r="L79" i="2" s="1"/>
  <c r="D79" i="2" s="1"/>
  <c r="C295" i="67" s="1"/>
  <c r="G35" i="2"/>
  <c r="L35" i="2" s="1"/>
  <c r="D35" i="2" s="1"/>
  <c r="C251" i="67" s="1"/>
  <c r="G8789" i="2"/>
  <c r="L8789" i="2" s="1"/>
  <c r="D8789" i="2" s="1"/>
  <c r="C9005" i="67" s="1"/>
  <c r="G8745" i="2"/>
  <c r="L8745" i="2" s="1"/>
  <c r="D8745" i="2" s="1"/>
  <c r="C8961" i="67" s="1"/>
  <c r="G8701" i="2"/>
  <c r="L8701" i="2" s="1"/>
  <c r="D8701" i="2" s="1"/>
  <c r="C8917" i="67" s="1"/>
  <c r="G8657" i="2"/>
  <c r="L8657" i="2" s="1"/>
  <c r="D8657" i="2" s="1"/>
  <c r="C8873" i="67" s="1"/>
  <c r="G8613" i="2"/>
  <c r="L8613" i="2" s="1"/>
  <c r="D8613" i="2" s="1"/>
  <c r="C8829" i="67" s="1"/>
  <c r="G8569" i="2"/>
  <c r="L8569" i="2" s="1"/>
  <c r="D8569" i="2" s="1"/>
  <c r="C8785" i="67" s="1"/>
  <c r="G8525" i="2"/>
  <c r="L8525" i="2" s="1"/>
  <c r="D8525" i="2" s="1"/>
  <c r="C8741" i="67" s="1"/>
  <c r="G8481" i="2"/>
  <c r="L8481" i="2" s="1"/>
  <c r="D8481" i="2" s="1"/>
  <c r="C8697" i="67" s="1"/>
  <c r="G8437" i="2"/>
  <c r="L8437" i="2" s="1"/>
  <c r="D8437" i="2" s="1"/>
  <c r="C8653" i="67" s="1"/>
  <c r="G8393" i="2"/>
  <c r="L8393" i="2" s="1"/>
  <c r="D8393" i="2" s="1"/>
  <c r="C8609" i="67" s="1"/>
  <c r="G8349" i="2"/>
  <c r="L8349" i="2" s="1"/>
  <c r="D8349" i="2" s="1"/>
  <c r="C8565" i="67" s="1"/>
  <c r="G8305" i="2"/>
  <c r="L8305" i="2" s="1"/>
  <c r="D8305" i="2" s="1"/>
  <c r="C8521" i="67" s="1"/>
  <c r="G8261" i="2"/>
  <c r="L8261" i="2" s="1"/>
  <c r="D8261" i="2" s="1"/>
  <c r="C8477" i="67" s="1"/>
  <c r="G8217" i="2"/>
  <c r="L8217" i="2" s="1"/>
  <c r="D8217" i="2" s="1"/>
  <c r="C8433" i="67" s="1"/>
  <c r="G8173" i="2"/>
  <c r="L8173" i="2" s="1"/>
  <c r="D8173" i="2" s="1"/>
  <c r="C8389" i="67" s="1"/>
  <c r="G8129" i="2"/>
  <c r="L8129" i="2" s="1"/>
  <c r="D8129" i="2" s="1"/>
  <c r="C8345" i="67" s="1"/>
  <c r="G8085" i="2"/>
  <c r="L8085" i="2" s="1"/>
  <c r="D8085" i="2" s="1"/>
  <c r="C8301" i="67" s="1"/>
  <c r="G8041" i="2"/>
  <c r="L8041" i="2" s="1"/>
  <c r="D8041" i="2" s="1"/>
  <c r="C8257" i="67" s="1"/>
  <c r="G7997" i="2"/>
  <c r="L7997" i="2" s="1"/>
  <c r="D7997" i="2" s="1"/>
  <c r="C8213" i="67" s="1"/>
  <c r="G7953" i="2"/>
  <c r="L7953" i="2" s="1"/>
  <c r="D7953" i="2" s="1"/>
  <c r="C8169" i="67" s="1"/>
  <c r="G7909" i="2"/>
  <c r="L7909" i="2" s="1"/>
  <c r="D7909" i="2" s="1"/>
  <c r="C8125" i="67" s="1"/>
  <c r="G7865" i="2"/>
  <c r="L7865" i="2" s="1"/>
  <c r="D7865" i="2" s="1"/>
  <c r="C8081" i="67" s="1"/>
  <c r="G7821" i="2"/>
  <c r="L7821" i="2" s="1"/>
  <c r="D7821" i="2" s="1"/>
  <c r="C8037" i="67" s="1"/>
  <c r="G7777" i="2"/>
  <c r="L7777" i="2" s="1"/>
  <c r="D7777" i="2" s="1"/>
  <c r="C7993" i="67" s="1"/>
  <c r="G7733" i="2"/>
  <c r="L7733" i="2" s="1"/>
  <c r="D7733" i="2" s="1"/>
  <c r="C7949" i="67" s="1"/>
  <c r="G7689" i="2"/>
  <c r="L7689" i="2" s="1"/>
  <c r="D7689" i="2" s="1"/>
  <c r="C7905" i="67" s="1"/>
  <c r="G7645" i="2"/>
  <c r="L7645" i="2" s="1"/>
  <c r="D7645" i="2" s="1"/>
  <c r="C7861" i="67" s="1"/>
  <c r="G7601" i="2"/>
  <c r="L7601" i="2" s="1"/>
  <c r="D7601" i="2" s="1"/>
  <c r="C7817" i="67" s="1"/>
  <c r="G7557" i="2"/>
  <c r="L7557" i="2" s="1"/>
  <c r="D7557" i="2" s="1"/>
  <c r="C7773" i="67" s="1"/>
  <c r="G7513" i="2"/>
  <c r="L7513" i="2" s="1"/>
  <c r="D7513" i="2" s="1"/>
  <c r="C7729" i="67" s="1"/>
  <c r="G7469" i="2"/>
  <c r="L7469" i="2" s="1"/>
  <c r="D7469" i="2" s="1"/>
  <c r="C7685" i="67" s="1"/>
  <c r="G7425" i="2"/>
  <c r="L7425" i="2" s="1"/>
  <c r="D7425" i="2" s="1"/>
  <c r="C7641" i="67" s="1"/>
  <c r="G7381" i="2"/>
  <c r="L7381" i="2" s="1"/>
  <c r="D7381" i="2" s="1"/>
  <c r="C7597" i="67" s="1"/>
  <c r="G7337" i="2"/>
  <c r="L7337" i="2" s="1"/>
  <c r="D7337" i="2" s="1"/>
  <c r="C7553" i="67" s="1"/>
  <c r="G7293" i="2"/>
  <c r="L7293" i="2" s="1"/>
  <c r="D7293" i="2" s="1"/>
  <c r="C7509" i="67" s="1"/>
  <c r="G7249" i="2"/>
  <c r="L7249" i="2" s="1"/>
  <c r="D7249" i="2" s="1"/>
  <c r="C7465" i="67" s="1"/>
  <c r="G7205" i="2"/>
  <c r="L7205" i="2" s="1"/>
  <c r="D7205" i="2" s="1"/>
  <c r="C7421" i="67" s="1"/>
  <c r="G7161" i="2"/>
  <c r="L7161" i="2" s="1"/>
  <c r="D7161" i="2" s="1"/>
  <c r="C7377" i="67" s="1"/>
  <c r="G7117" i="2"/>
  <c r="L7117" i="2" s="1"/>
  <c r="D7117" i="2" s="1"/>
  <c r="C7333" i="67" s="1"/>
  <c r="G7073" i="2"/>
  <c r="L7073" i="2" s="1"/>
  <c r="D7073" i="2" s="1"/>
  <c r="C7289" i="67" s="1"/>
  <c r="G7029" i="2"/>
  <c r="L7029" i="2" s="1"/>
  <c r="D7029" i="2" s="1"/>
  <c r="C7245" i="67" s="1"/>
  <c r="G6985" i="2"/>
  <c r="L6985" i="2" s="1"/>
  <c r="D6985" i="2" s="1"/>
  <c r="C7201" i="67" s="1"/>
  <c r="G6941" i="2"/>
  <c r="L6941" i="2" s="1"/>
  <c r="D6941" i="2" s="1"/>
  <c r="C7157" i="67" s="1"/>
  <c r="G6897" i="2"/>
  <c r="L6897" i="2" s="1"/>
  <c r="D6897" i="2" s="1"/>
  <c r="C7113" i="67" s="1"/>
  <c r="G6853" i="2"/>
  <c r="L6853" i="2" s="1"/>
  <c r="D6853" i="2" s="1"/>
  <c r="C7069" i="67" s="1"/>
  <c r="G6809" i="2"/>
  <c r="L6809" i="2" s="1"/>
  <c r="D6809" i="2" s="1"/>
  <c r="C7025" i="67" s="1"/>
  <c r="G6765" i="2"/>
  <c r="L6765" i="2" s="1"/>
  <c r="D6765" i="2" s="1"/>
  <c r="C6981" i="67" s="1"/>
  <c r="G6721" i="2"/>
  <c r="L6721" i="2" s="1"/>
  <c r="D6721" i="2" s="1"/>
  <c r="C6937" i="67" s="1"/>
  <c r="G6677" i="2"/>
  <c r="L6677" i="2" s="1"/>
  <c r="D6677" i="2" s="1"/>
  <c r="C6893" i="67" s="1"/>
  <c r="G6633" i="2"/>
  <c r="L6633" i="2" s="1"/>
  <c r="D6633" i="2" s="1"/>
  <c r="C6849" i="67" s="1"/>
  <c r="G6589" i="2"/>
  <c r="L6589" i="2" s="1"/>
  <c r="D6589" i="2" s="1"/>
  <c r="C6805" i="67" s="1"/>
  <c r="G6545" i="2"/>
  <c r="L6545" i="2" s="1"/>
  <c r="D6545" i="2" s="1"/>
  <c r="C6761" i="67" s="1"/>
  <c r="G6501" i="2"/>
  <c r="L6501" i="2" s="1"/>
  <c r="D6501" i="2" s="1"/>
  <c r="C6717" i="67" s="1"/>
  <c r="G6457" i="2"/>
  <c r="L6457" i="2" s="1"/>
  <c r="D6457" i="2" s="1"/>
  <c r="C6673" i="67" s="1"/>
  <c r="G6413" i="2"/>
  <c r="L6413" i="2" s="1"/>
  <c r="D6413" i="2" s="1"/>
  <c r="C6629" i="67" s="1"/>
  <c r="G6369" i="2"/>
  <c r="L6369" i="2" s="1"/>
  <c r="D6369" i="2" s="1"/>
  <c r="C6585" i="67" s="1"/>
  <c r="G6325" i="2"/>
  <c r="L6325" i="2" s="1"/>
  <c r="D6325" i="2" s="1"/>
  <c r="C6541" i="67" s="1"/>
  <c r="G6281" i="2"/>
  <c r="L6281" i="2" s="1"/>
  <c r="D6281" i="2" s="1"/>
  <c r="C6497" i="67" s="1"/>
  <c r="G6237" i="2"/>
  <c r="L6237" i="2" s="1"/>
  <c r="D6237" i="2" s="1"/>
  <c r="C6453" i="67" s="1"/>
  <c r="G6193" i="2"/>
  <c r="L6193" i="2" s="1"/>
  <c r="D6193" i="2" s="1"/>
  <c r="C6409" i="67" s="1"/>
  <c r="G6149" i="2"/>
  <c r="L6149" i="2" s="1"/>
  <c r="D6149" i="2" s="1"/>
  <c r="C6365" i="67" s="1"/>
  <c r="G6105" i="2"/>
  <c r="L6105" i="2" s="1"/>
  <c r="D6105" i="2" s="1"/>
  <c r="C6321" i="67" s="1"/>
  <c r="G6061" i="2"/>
  <c r="L6061" i="2" s="1"/>
  <c r="D6061" i="2" s="1"/>
  <c r="C6277" i="67" s="1"/>
  <c r="G6017" i="2"/>
  <c r="L6017" i="2" s="1"/>
  <c r="D6017" i="2" s="1"/>
  <c r="C6233" i="67" s="1"/>
  <c r="G5973" i="2"/>
  <c r="L5973" i="2" s="1"/>
  <c r="D5973" i="2" s="1"/>
  <c r="C6189" i="67" s="1"/>
  <c r="G5929" i="2"/>
  <c r="L5929" i="2" s="1"/>
  <c r="D5929" i="2" s="1"/>
  <c r="C6145" i="67" s="1"/>
  <c r="G5885" i="2"/>
  <c r="L5885" i="2" s="1"/>
  <c r="D5885" i="2" s="1"/>
  <c r="C6101" i="67" s="1"/>
  <c r="G5841" i="2"/>
  <c r="L5841" i="2" s="1"/>
  <c r="D5841" i="2" s="1"/>
  <c r="C6057" i="67" s="1"/>
  <c r="G5797" i="2"/>
  <c r="L5797" i="2" s="1"/>
  <c r="D5797" i="2" s="1"/>
  <c r="C6013" i="67" s="1"/>
  <c r="G5753" i="2"/>
  <c r="L5753" i="2" s="1"/>
  <c r="D5753" i="2" s="1"/>
  <c r="C5969" i="67" s="1"/>
  <c r="G5709" i="2"/>
  <c r="L5709" i="2" s="1"/>
  <c r="D5709" i="2" s="1"/>
  <c r="C5925" i="67" s="1"/>
  <c r="G5665" i="2"/>
  <c r="L5665" i="2" s="1"/>
  <c r="D5665" i="2" s="1"/>
  <c r="C5881" i="67" s="1"/>
  <c r="G5621" i="2"/>
  <c r="L5621" i="2" s="1"/>
  <c r="D5621" i="2" s="1"/>
  <c r="C5837" i="67" s="1"/>
  <c r="G5577" i="2"/>
  <c r="L5577" i="2" s="1"/>
  <c r="D5577" i="2" s="1"/>
  <c r="C5793" i="67" s="1"/>
  <c r="G5533" i="2"/>
  <c r="L5533" i="2" s="1"/>
  <c r="D5533" i="2" s="1"/>
  <c r="C5749" i="67" s="1"/>
  <c r="G5489" i="2"/>
  <c r="L5489" i="2" s="1"/>
  <c r="D5489" i="2" s="1"/>
  <c r="C5705" i="67" s="1"/>
  <c r="G5445" i="2"/>
  <c r="L5445" i="2" s="1"/>
  <c r="D5445" i="2" s="1"/>
  <c r="C5661" i="67" s="1"/>
  <c r="G5401" i="2"/>
  <c r="L5401" i="2" s="1"/>
  <c r="D5401" i="2" s="1"/>
  <c r="C5617" i="67" s="1"/>
  <c r="G5357" i="2"/>
  <c r="L5357" i="2" s="1"/>
  <c r="D5357" i="2" s="1"/>
  <c r="C5573" i="67" s="1"/>
  <c r="G5313" i="2"/>
  <c r="L5313" i="2" s="1"/>
  <c r="D5313" i="2" s="1"/>
  <c r="C5529" i="67" s="1"/>
  <c r="G5269" i="2"/>
  <c r="L5269" i="2" s="1"/>
  <c r="D5269" i="2" s="1"/>
  <c r="C5485" i="67" s="1"/>
  <c r="G5225" i="2"/>
  <c r="L5225" i="2" s="1"/>
  <c r="D5225" i="2" s="1"/>
  <c r="C5441" i="67" s="1"/>
  <c r="G5181" i="2"/>
  <c r="L5181" i="2" s="1"/>
  <c r="D5181" i="2" s="1"/>
  <c r="C5397" i="67" s="1"/>
  <c r="G5137" i="2"/>
  <c r="L5137" i="2" s="1"/>
  <c r="D5137" i="2" s="1"/>
  <c r="C5353" i="67" s="1"/>
  <c r="G5093" i="2"/>
  <c r="L5093" i="2" s="1"/>
  <c r="D5093" i="2" s="1"/>
  <c r="C5309" i="67" s="1"/>
  <c r="G5049" i="2"/>
  <c r="L5049" i="2" s="1"/>
  <c r="D5049" i="2" s="1"/>
  <c r="C5265" i="67" s="1"/>
  <c r="G5005" i="2"/>
  <c r="L5005" i="2" s="1"/>
  <c r="D5005" i="2" s="1"/>
  <c r="C5221" i="67" s="1"/>
  <c r="G4961" i="2"/>
  <c r="L4961" i="2" s="1"/>
  <c r="D4961" i="2" s="1"/>
  <c r="C5177" i="67" s="1"/>
  <c r="G4917" i="2"/>
  <c r="L4917" i="2" s="1"/>
  <c r="D4917" i="2" s="1"/>
  <c r="C5133" i="67" s="1"/>
  <c r="G4873" i="2"/>
  <c r="L4873" i="2" s="1"/>
  <c r="D4873" i="2" s="1"/>
  <c r="C5089" i="67" s="1"/>
  <c r="G4829" i="2"/>
  <c r="L4829" i="2" s="1"/>
  <c r="D4829" i="2" s="1"/>
  <c r="C5045" i="67" s="1"/>
  <c r="G4785" i="2"/>
  <c r="L4785" i="2" s="1"/>
  <c r="D4785" i="2" s="1"/>
  <c r="C5001" i="67" s="1"/>
  <c r="G4741" i="2"/>
  <c r="L4741" i="2" s="1"/>
  <c r="D4741" i="2" s="1"/>
  <c r="C4957" i="67" s="1"/>
  <c r="G4697" i="2"/>
  <c r="L4697" i="2" s="1"/>
  <c r="D4697" i="2" s="1"/>
  <c r="C4913" i="67" s="1"/>
  <c r="G4653" i="2"/>
  <c r="L4653" i="2" s="1"/>
  <c r="D4653" i="2" s="1"/>
  <c r="C4869" i="67" s="1"/>
  <c r="G4609" i="2"/>
  <c r="L4609" i="2" s="1"/>
  <c r="D4609" i="2" s="1"/>
  <c r="C4825" i="67" s="1"/>
  <c r="G4565" i="2"/>
  <c r="L4565" i="2" s="1"/>
  <c r="D4565" i="2" s="1"/>
  <c r="C4781" i="67" s="1"/>
  <c r="G4521" i="2"/>
  <c r="L4521" i="2" s="1"/>
  <c r="D4521" i="2" s="1"/>
  <c r="C4737" i="67" s="1"/>
  <c r="G4477" i="2"/>
  <c r="L4477" i="2" s="1"/>
  <c r="D4477" i="2" s="1"/>
  <c r="C4693" i="67" s="1"/>
  <c r="G4433" i="2"/>
  <c r="L4433" i="2" s="1"/>
  <c r="D4433" i="2" s="1"/>
  <c r="C4649" i="67" s="1"/>
  <c r="G4389" i="2"/>
  <c r="L4389" i="2" s="1"/>
  <c r="D4389" i="2" s="1"/>
  <c r="C4605" i="67" s="1"/>
  <c r="G4345" i="2"/>
  <c r="L4345" i="2" s="1"/>
  <c r="D4345" i="2" s="1"/>
  <c r="C4561" i="67" s="1"/>
  <c r="G4301" i="2"/>
  <c r="L4301" i="2" s="1"/>
  <c r="D4301" i="2" s="1"/>
  <c r="C4517" i="67" s="1"/>
  <c r="G4257" i="2"/>
  <c r="L4257" i="2" s="1"/>
  <c r="D4257" i="2" s="1"/>
  <c r="C4473" i="67" s="1"/>
  <c r="G4213" i="2"/>
  <c r="L4213" i="2" s="1"/>
  <c r="D4213" i="2" s="1"/>
  <c r="C4429" i="67" s="1"/>
  <c r="G4169" i="2"/>
  <c r="L4169" i="2" s="1"/>
  <c r="D4169" i="2" s="1"/>
  <c r="C4385" i="67" s="1"/>
  <c r="G4125" i="2"/>
  <c r="L4125" i="2" s="1"/>
  <c r="D4125" i="2" s="1"/>
  <c r="C4341" i="67" s="1"/>
  <c r="G4081" i="2"/>
  <c r="L4081" i="2" s="1"/>
  <c r="D4081" i="2" s="1"/>
  <c r="C4297" i="67" s="1"/>
  <c r="G4037" i="2"/>
  <c r="L4037" i="2" s="1"/>
  <c r="D4037" i="2" s="1"/>
  <c r="C4253" i="67" s="1"/>
  <c r="G3993" i="2"/>
  <c r="L3993" i="2" s="1"/>
  <c r="D3993" i="2" s="1"/>
  <c r="C4209" i="67" s="1"/>
  <c r="G3949" i="2"/>
  <c r="L3949" i="2" s="1"/>
  <c r="D3949" i="2" s="1"/>
  <c r="C4165" i="67" s="1"/>
  <c r="G3905" i="2"/>
  <c r="L3905" i="2" s="1"/>
  <c r="D3905" i="2" s="1"/>
  <c r="C4121" i="67" s="1"/>
  <c r="G3861" i="2"/>
  <c r="L3861" i="2" s="1"/>
  <c r="D3861" i="2" s="1"/>
  <c r="C4077" i="67" s="1"/>
  <c r="G3817" i="2"/>
  <c r="L3817" i="2" s="1"/>
  <c r="D3817" i="2" s="1"/>
  <c r="C4033" i="67" s="1"/>
  <c r="G3773" i="2"/>
  <c r="L3773" i="2" s="1"/>
  <c r="D3773" i="2" s="1"/>
  <c r="C3989" i="67" s="1"/>
  <c r="G3729" i="2"/>
  <c r="L3729" i="2" s="1"/>
  <c r="D3729" i="2" s="1"/>
  <c r="C3945" i="67" s="1"/>
  <c r="G3685" i="2"/>
  <c r="L3685" i="2" s="1"/>
  <c r="D3685" i="2" s="1"/>
  <c r="C3901" i="67" s="1"/>
  <c r="G3641" i="2"/>
  <c r="L3641" i="2" s="1"/>
  <c r="D3641" i="2" s="1"/>
  <c r="C3857" i="67" s="1"/>
  <c r="G3597" i="2"/>
  <c r="L3597" i="2" s="1"/>
  <c r="D3597" i="2" s="1"/>
  <c r="C3813" i="67" s="1"/>
  <c r="G3553" i="2"/>
  <c r="L3553" i="2" s="1"/>
  <c r="D3553" i="2" s="1"/>
  <c r="C3769" i="67" s="1"/>
  <c r="G3509" i="2"/>
  <c r="L3509" i="2" s="1"/>
  <c r="D3509" i="2" s="1"/>
  <c r="C3725" i="67" s="1"/>
  <c r="G3465" i="2"/>
  <c r="L3465" i="2" s="1"/>
  <c r="D3465" i="2" s="1"/>
  <c r="C3681" i="67" s="1"/>
  <c r="G3421" i="2"/>
  <c r="L3421" i="2" s="1"/>
  <c r="D3421" i="2" s="1"/>
  <c r="C3637" i="67" s="1"/>
  <c r="G3377" i="2"/>
  <c r="L3377" i="2" s="1"/>
  <c r="D3377" i="2" s="1"/>
  <c r="C3593" i="67" s="1"/>
  <c r="G3333" i="2"/>
  <c r="L3333" i="2" s="1"/>
  <c r="D3333" i="2" s="1"/>
  <c r="C3549" i="67" s="1"/>
  <c r="G3289" i="2"/>
  <c r="L3289" i="2" s="1"/>
  <c r="D3289" i="2" s="1"/>
  <c r="C3505" i="67" s="1"/>
  <c r="G3245" i="2"/>
  <c r="L3245" i="2" s="1"/>
  <c r="D3245" i="2" s="1"/>
  <c r="C3461" i="67" s="1"/>
  <c r="G3201" i="2"/>
  <c r="L3201" i="2" s="1"/>
  <c r="D3201" i="2" s="1"/>
  <c r="C3417" i="67" s="1"/>
  <c r="G3157" i="2"/>
  <c r="L3157" i="2" s="1"/>
  <c r="D3157" i="2" s="1"/>
  <c r="C3373" i="67" s="1"/>
  <c r="G3113" i="2"/>
  <c r="L3113" i="2" s="1"/>
  <c r="D3113" i="2" s="1"/>
  <c r="C3329" i="67" s="1"/>
  <c r="G3069" i="2"/>
  <c r="L3069" i="2" s="1"/>
  <c r="D3069" i="2" s="1"/>
  <c r="C3285" i="67" s="1"/>
  <c r="G3025" i="2"/>
  <c r="L3025" i="2" s="1"/>
  <c r="D3025" i="2" s="1"/>
  <c r="C3241" i="67" s="1"/>
  <c r="G2981" i="2"/>
  <c r="L2981" i="2" s="1"/>
  <c r="D2981" i="2" s="1"/>
  <c r="C3197" i="67" s="1"/>
  <c r="G2937" i="2"/>
  <c r="L2937" i="2" s="1"/>
  <c r="D2937" i="2" s="1"/>
  <c r="C3153" i="67" s="1"/>
  <c r="G2893" i="2"/>
  <c r="L2893" i="2" s="1"/>
  <c r="D2893" i="2" s="1"/>
  <c r="C3109" i="67" s="1"/>
  <c r="G2849" i="2"/>
  <c r="L2849" i="2" s="1"/>
  <c r="D2849" i="2" s="1"/>
  <c r="C3065" i="67" s="1"/>
  <c r="G2805" i="2"/>
  <c r="L2805" i="2" s="1"/>
  <c r="D2805" i="2" s="1"/>
  <c r="C3021" i="67" s="1"/>
  <c r="G2761" i="2"/>
  <c r="L2761" i="2" s="1"/>
  <c r="D2761" i="2" s="1"/>
  <c r="C2977" i="67" s="1"/>
  <c r="G2717" i="2"/>
  <c r="L2717" i="2" s="1"/>
  <c r="D2717" i="2" s="1"/>
  <c r="C2933" i="67" s="1"/>
  <c r="G2673" i="2"/>
  <c r="L2673" i="2" s="1"/>
  <c r="D2673" i="2" s="1"/>
  <c r="C2889" i="67" s="1"/>
  <c r="G2629" i="2"/>
  <c r="L2629" i="2" s="1"/>
  <c r="D2629" i="2" s="1"/>
  <c r="C2845" i="67" s="1"/>
  <c r="G2585" i="2"/>
  <c r="L2585" i="2" s="1"/>
  <c r="D2585" i="2" s="1"/>
  <c r="C2801" i="67" s="1"/>
  <c r="G2541" i="2"/>
  <c r="L2541" i="2" s="1"/>
  <c r="D2541" i="2" s="1"/>
  <c r="C2757" i="67" s="1"/>
  <c r="G2497" i="2"/>
  <c r="L2497" i="2" s="1"/>
  <c r="D2497" i="2" s="1"/>
  <c r="C2713" i="67" s="1"/>
  <c r="G2453" i="2"/>
  <c r="L2453" i="2" s="1"/>
  <c r="D2453" i="2" s="1"/>
  <c r="C2669" i="67" s="1"/>
  <c r="G2409" i="2"/>
  <c r="L2409" i="2" s="1"/>
  <c r="D2409" i="2" s="1"/>
  <c r="C2625" i="67" s="1"/>
  <c r="G2365" i="2"/>
  <c r="L2365" i="2" s="1"/>
  <c r="D2365" i="2" s="1"/>
  <c r="C2581" i="67" s="1"/>
  <c r="G2321" i="2"/>
  <c r="L2321" i="2" s="1"/>
  <c r="D2321" i="2" s="1"/>
  <c r="C2537" i="67" s="1"/>
  <c r="G2277" i="2"/>
  <c r="L2277" i="2" s="1"/>
  <c r="D2277" i="2" s="1"/>
  <c r="C2493" i="67" s="1"/>
  <c r="G2233" i="2"/>
  <c r="L2233" i="2" s="1"/>
  <c r="D2233" i="2" s="1"/>
  <c r="C2449" i="67" s="1"/>
  <c r="G2189" i="2"/>
  <c r="L2189" i="2" s="1"/>
  <c r="D2189" i="2" s="1"/>
  <c r="C2405" i="67" s="1"/>
  <c r="G2145" i="2"/>
  <c r="L2145" i="2" s="1"/>
  <c r="D2145" i="2" s="1"/>
  <c r="C2361" i="67" s="1"/>
  <c r="G2101" i="2"/>
  <c r="L2101" i="2" s="1"/>
  <c r="D2101" i="2" s="1"/>
  <c r="C2317" i="67" s="1"/>
  <c r="G2057" i="2"/>
  <c r="L2057" i="2" s="1"/>
  <c r="D2057" i="2" s="1"/>
  <c r="C2273" i="67" s="1"/>
  <c r="G2013" i="2"/>
  <c r="L2013" i="2" s="1"/>
  <c r="D2013" i="2" s="1"/>
  <c r="C2229" i="67" s="1"/>
  <c r="G1969" i="2"/>
  <c r="L1969" i="2" s="1"/>
  <c r="D1969" i="2" s="1"/>
  <c r="C2185" i="67" s="1"/>
  <c r="G1925" i="2"/>
  <c r="L1925" i="2" s="1"/>
  <c r="D1925" i="2" s="1"/>
  <c r="C2141" i="67" s="1"/>
  <c r="G1881" i="2"/>
  <c r="L1881" i="2" s="1"/>
  <c r="D1881" i="2" s="1"/>
  <c r="C2097" i="67" s="1"/>
  <c r="G1837" i="2"/>
  <c r="L1837" i="2" s="1"/>
  <c r="D1837" i="2" s="1"/>
  <c r="C2053" i="67" s="1"/>
  <c r="G1793" i="2"/>
  <c r="L1793" i="2" s="1"/>
  <c r="D1793" i="2" s="1"/>
  <c r="C2009" i="67" s="1"/>
  <c r="G1749" i="2"/>
  <c r="L1749" i="2" s="1"/>
  <c r="D1749" i="2" s="1"/>
  <c r="C1965" i="67" s="1"/>
  <c r="G1705" i="2"/>
  <c r="L1705" i="2" s="1"/>
  <c r="D1705" i="2" s="1"/>
  <c r="C1921" i="67" s="1"/>
  <c r="G1661" i="2"/>
  <c r="L1661" i="2" s="1"/>
  <c r="D1661" i="2" s="1"/>
  <c r="C1877" i="67" s="1"/>
  <c r="G1617" i="2"/>
  <c r="L1617" i="2" s="1"/>
  <c r="D1617" i="2" s="1"/>
  <c r="C1833" i="67" s="1"/>
  <c r="G1573" i="2"/>
  <c r="L1573" i="2" s="1"/>
  <c r="D1573" i="2" s="1"/>
  <c r="C1789" i="67" s="1"/>
  <c r="G1529" i="2"/>
  <c r="L1529" i="2" s="1"/>
  <c r="D1529" i="2" s="1"/>
  <c r="C1745" i="67" s="1"/>
  <c r="G1485" i="2"/>
  <c r="L1485" i="2" s="1"/>
  <c r="D1485" i="2" s="1"/>
  <c r="C1701" i="67" s="1"/>
  <c r="G1441" i="2"/>
  <c r="L1441" i="2" s="1"/>
  <c r="D1441" i="2" s="1"/>
  <c r="C1657" i="67" s="1"/>
  <c r="G1397" i="2"/>
  <c r="L1397" i="2" s="1"/>
  <c r="D1397" i="2" s="1"/>
  <c r="C1613" i="67" s="1"/>
  <c r="G1353" i="2"/>
  <c r="L1353" i="2" s="1"/>
  <c r="D1353" i="2" s="1"/>
  <c r="C1569" i="67" s="1"/>
  <c r="G1309" i="2"/>
  <c r="L1309" i="2" s="1"/>
  <c r="D1309" i="2" s="1"/>
  <c r="C1525" i="67" s="1"/>
  <c r="G1265" i="2"/>
  <c r="L1265" i="2" s="1"/>
  <c r="D1265" i="2" s="1"/>
  <c r="C1481" i="67" s="1"/>
  <c r="G1221" i="2"/>
  <c r="L1221" i="2" s="1"/>
  <c r="D1221" i="2" s="1"/>
  <c r="C1437" i="67" s="1"/>
  <c r="G1177" i="2"/>
  <c r="L1177" i="2" s="1"/>
  <c r="D1177" i="2" s="1"/>
  <c r="C1393" i="67" s="1"/>
  <c r="G1133" i="2"/>
  <c r="L1133" i="2" s="1"/>
  <c r="D1133" i="2" s="1"/>
  <c r="C1349" i="67" s="1"/>
  <c r="G1089" i="2"/>
  <c r="L1089" i="2" s="1"/>
  <c r="D1089" i="2" s="1"/>
  <c r="C1305" i="67" s="1"/>
  <c r="G1045" i="2"/>
  <c r="L1045" i="2" s="1"/>
  <c r="D1045" i="2" s="1"/>
  <c r="C1261" i="67" s="1"/>
  <c r="G1001" i="2"/>
  <c r="L1001" i="2" s="1"/>
  <c r="D1001" i="2" s="1"/>
  <c r="C1217" i="67" s="1"/>
  <c r="G957" i="2"/>
  <c r="L957" i="2" s="1"/>
  <c r="D957" i="2" s="1"/>
  <c r="C1173" i="67" s="1"/>
  <c r="G913" i="2"/>
  <c r="L913" i="2" s="1"/>
  <c r="D913" i="2" s="1"/>
  <c r="C1129" i="67" s="1"/>
  <c r="G869" i="2"/>
  <c r="L869" i="2" s="1"/>
  <c r="D869" i="2" s="1"/>
  <c r="C1085" i="67" s="1"/>
  <c r="G825" i="2"/>
  <c r="L825" i="2" s="1"/>
  <c r="D825" i="2" s="1"/>
  <c r="C1041" i="67" s="1"/>
  <c r="G781" i="2"/>
  <c r="L781" i="2" s="1"/>
  <c r="D781" i="2" s="1"/>
  <c r="C997" i="67" s="1"/>
  <c r="G737" i="2"/>
  <c r="L737" i="2" s="1"/>
  <c r="D737" i="2" s="1"/>
  <c r="C953" i="67" s="1"/>
  <c r="G693" i="2"/>
  <c r="L693" i="2" s="1"/>
  <c r="D693" i="2" s="1"/>
  <c r="C909" i="67" s="1"/>
  <c r="G649" i="2"/>
  <c r="L649" i="2" s="1"/>
  <c r="D649" i="2" s="1"/>
  <c r="C865" i="67" s="1"/>
  <c r="G605" i="2"/>
  <c r="L605" i="2" s="1"/>
  <c r="D605" i="2" s="1"/>
  <c r="C821" i="67" s="1"/>
  <c r="G561" i="2"/>
  <c r="L561" i="2" s="1"/>
  <c r="D561" i="2" s="1"/>
  <c r="C777" i="67" s="1"/>
  <c r="G517" i="2"/>
  <c r="L517" i="2" s="1"/>
  <c r="D517" i="2" s="1"/>
  <c r="C733" i="67" s="1"/>
  <c r="G473" i="2"/>
  <c r="L473" i="2" s="1"/>
  <c r="D473" i="2" s="1"/>
  <c r="C689" i="67" s="1"/>
  <c r="G429" i="2"/>
  <c r="L429" i="2" s="1"/>
  <c r="D429" i="2" s="1"/>
  <c r="C645" i="67" s="1"/>
  <c r="G385" i="2"/>
  <c r="L385" i="2" s="1"/>
  <c r="D385" i="2" s="1"/>
  <c r="C601" i="67" s="1"/>
  <c r="G341" i="2"/>
  <c r="L341" i="2" s="1"/>
  <c r="D341" i="2" s="1"/>
  <c r="C557" i="67" s="1"/>
  <c r="G297" i="2"/>
  <c r="L297" i="2" s="1"/>
  <c r="D297" i="2" s="1"/>
  <c r="C513" i="67" s="1"/>
  <c r="G253" i="2"/>
  <c r="L253" i="2" s="1"/>
  <c r="D253" i="2" s="1"/>
  <c r="C469" i="67" s="1"/>
  <c r="G209" i="2"/>
  <c r="L209" i="2" s="1"/>
  <c r="D209" i="2" s="1"/>
  <c r="C425" i="67" s="1"/>
  <c r="G165" i="2"/>
  <c r="L165" i="2" s="1"/>
  <c r="D165" i="2" s="1"/>
  <c r="C381" i="67" s="1"/>
  <c r="G121" i="2"/>
  <c r="L121" i="2" s="1"/>
  <c r="D121" i="2" s="1"/>
  <c r="C337" i="67" s="1"/>
  <c r="G77" i="2"/>
  <c r="L77" i="2" s="1"/>
  <c r="D77" i="2" s="1"/>
  <c r="C293" i="67" s="1"/>
  <c r="G33" i="2"/>
  <c r="L33" i="2" s="1"/>
  <c r="D33" i="2" s="1"/>
  <c r="C249" i="67" s="1"/>
  <c r="G8788" i="2"/>
  <c r="L8788" i="2" s="1"/>
  <c r="D8788" i="2" s="1"/>
  <c r="C9004" i="67" s="1"/>
  <c r="G8744" i="2"/>
  <c r="L8744" i="2" s="1"/>
  <c r="D8744" i="2" s="1"/>
  <c r="C8960" i="67" s="1"/>
  <c r="G8700" i="2"/>
  <c r="L8700" i="2" s="1"/>
  <c r="D8700" i="2" s="1"/>
  <c r="C8916" i="67" s="1"/>
  <c r="G8656" i="2"/>
  <c r="L8656" i="2" s="1"/>
  <c r="D8656" i="2" s="1"/>
  <c r="C8872" i="67" s="1"/>
  <c r="G8612" i="2"/>
  <c r="L8612" i="2" s="1"/>
  <c r="D8612" i="2" s="1"/>
  <c r="C8828" i="67" s="1"/>
  <c r="G8568" i="2"/>
  <c r="L8568" i="2" s="1"/>
  <c r="D8568" i="2" s="1"/>
  <c r="C8784" i="67" s="1"/>
  <c r="G8524" i="2"/>
  <c r="L8524" i="2" s="1"/>
  <c r="D8524" i="2" s="1"/>
  <c r="C8740" i="67" s="1"/>
  <c r="G8480" i="2"/>
  <c r="L8480" i="2" s="1"/>
  <c r="D8480" i="2" s="1"/>
  <c r="C8696" i="67" s="1"/>
  <c r="G8436" i="2"/>
  <c r="L8436" i="2" s="1"/>
  <c r="D8436" i="2" s="1"/>
  <c r="C8652" i="67" s="1"/>
  <c r="G8392" i="2"/>
  <c r="L8392" i="2" s="1"/>
  <c r="D8392" i="2" s="1"/>
  <c r="C8608" i="67" s="1"/>
  <c r="G8348" i="2"/>
  <c r="L8348" i="2" s="1"/>
  <c r="D8348" i="2" s="1"/>
  <c r="C8564" i="67" s="1"/>
  <c r="G8304" i="2"/>
  <c r="L8304" i="2" s="1"/>
  <c r="D8304" i="2" s="1"/>
  <c r="C8520" i="67" s="1"/>
  <c r="G8260" i="2"/>
  <c r="L8260" i="2" s="1"/>
  <c r="D8260" i="2" s="1"/>
  <c r="C8476" i="67" s="1"/>
  <c r="G8216" i="2"/>
  <c r="L8216" i="2" s="1"/>
  <c r="D8216" i="2" s="1"/>
  <c r="C8432" i="67" s="1"/>
  <c r="G8172" i="2"/>
  <c r="L8172" i="2" s="1"/>
  <c r="D8172" i="2" s="1"/>
  <c r="C8388" i="67" s="1"/>
  <c r="G8128" i="2"/>
  <c r="L8128" i="2" s="1"/>
  <c r="D8128" i="2" s="1"/>
  <c r="C8344" i="67" s="1"/>
  <c r="G8084" i="2"/>
  <c r="L8084" i="2" s="1"/>
  <c r="D8084" i="2" s="1"/>
  <c r="C8300" i="67" s="1"/>
  <c r="G8040" i="2"/>
  <c r="L8040" i="2" s="1"/>
  <c r="D8040" i="2" s="1"/>
  <c r="C8256" i="67" s="1"/>
  <c r="G7996" i="2"/>
  <c r="L7996" i="2" s="1"/>
  <c r="D7996" i="2" s="1"/>
  <c r="C8212" i="67" s="1"/>
  <c r="G7952" i="2"/>
  <c r="L7952" i="2" s="1"/>
  <c r="D7952" i="2" s="1"/>
  <c r="C8168" i="67" s="1"/>
  <c r="G7908" i="2"/>
  <c r="L7908" i="2" s="1"/>
  <c r="D7908" i="2" s="1"/>
  <c r="C8124" i="67" s="1"/>
  <c r="G7864" i="2"/>
  <c r="L7864" i="2" s="1"/>
  <c r="D7864" i="2" s="1"/>
  <c r="C8080" i="67" s="1"/>
  <c r="G7820" i="2"/>
  <c r="L7820" i="2" s="1"/>
  <c r="D7820" i="2" s="1"/>
  <c r="C8036" i="67" s="1"/>
  <c r="G7776" i="2"/>
  <c r="L7776" i="2" s="1"/>
  <c r="D7776" i="2" s="1"/>
  <c r="C7992" i="67" s="1"/>
  <c r="G7732" i="2"/>
  <c r="L7732" i="2" s="1"/>
  <c r="D7732" i="2" s="1"/>
  <c r="C7948" i="67" s="1"/>
  <c r="G7688" i="2"/>
  <c r="L7688" i="2" s="1"/>
  <c r="D7688" i="2" s="1"/>
  <c r="C7904" i="67" s="1"/>
  <c r="G7644" i="2"/>
  <c r="L7644" i="2" s="1"/>
  <c r="D7644" i="2" s="1"/>
  <c r="C7860" i="67" s="1"/>
  <c r="G7600" i="2"/>
  <c r="L7600" i="2" s="1"/>
  <c r="D7600" i="2" s="1"/>
  <c r="C7816" i="67" s="1"/>
  <c r="G7556" i="2"/>
  <c r="L7556" i="2" s="1"/>
  <c r="D7556" i="2" s="1"/>
  <c r="C7772" i="67" s="1"/>
  <c r="G7512" i="2"/>
  <c r="L7512" i="2" s="1"/>
  <c r="D7512" i="2" s="1"/>
  <c r="C7728" i="67" s="1"/>
  <c r="G7468" i="2"/>
  <c r="L7468" i="2" s="1"/>
  <c r="D7468" i="2" s="1"/>
  <c r="C7684" i="67" s="1"/>
  <c r="G7424" i="2"/>
  <c r="L7424" i="2" s="1"/>
  <c r="D7424" i="2" s="1"/>
  <c r="C7640" i="67" s="1"/>
  <c r="G7380" i="2"/>
  <c r="L7380" i="2" s="1"/>
  <c r="D7380" i="2" s="1"/>
  <c r="C7596" i="67" s="1"/>
  <c r="G7336" i="2"/>
  <c r="L7336" i="2" s="1"/>
  <c r="D7336" i="2" s="1"/>
  <c r="C7552" i="67" s="1"/>
  <c r="G7292" i="2"/>
  <c r="L7292" i="2" s="1"/>
  <c r="D7292" i="2" s="1"/>
  <c r="C7508" i="67" s="1"/>
  <c r="G7248" i="2"/>
  <c r="L7248" i="2" s="1"/>
  <c r="D7248" i="2" s="1"/>
  <c r="C7464" i="67" s="1"/>
  <c r="G7204" i="2"/>
  <c r="L7204" i="2" s="1"/>
  <c r="D7204" i="2" s="1"/>
  <c r="C7420" i="67" s="1"/>
  <c r="G7160" i="2"/>
  <c r="L7160" i="2" s="1"/>
  <c r="D7160" i="2" s="1"/>
  <c r="C7376" i="67" s="1"/>
  <c r="G7116" i="2"/>
  <c r="L7116" i="2" s="1"/>
  <c r="D7116" i="2" s="1"/>
  <c r="C7332" i="67" s="1"/>
  <c r="G7072" i="2"/>
  <c r="L7072" i="2" s="1"/>
  <c r="D7072" i="2" s="1"/>
  <c r="C7288" i="67" s="1"/>
  <c r="G7028" i="2"/>
  <c r="L7028" i="2" s="1"/>
  <c r="D7028" i="2" s="1"/>
  <c r="C7244" i="67" s="1"/>
  <c r="G6984" i="2"/>
  <c r="L6984" i="2" s="1"/>
  <c r="D6984" i="2" s="1"/>
  <c r="C7200" i="67" s="1"/>
  <c r="G6940" i="2"/>
  <c r="L6940" i="2" s="1"/>
  <c r="D6940" i="2" s="1"/>
  <c r="C7156" i="67" s="1"/>
  <c r="G6896" i="2"/>
  <c r="L6896" i="2" s="1"/>
  <c r="D6896" i="2" s="1"/>
  <c r="C7112" i="67" s="1"/>
  <c r="G6852" i="2"/>
  <c r="L6852" i="2" s="1"/>
  <c r="D6852" i="2" s="1"/>
  <c r="C7068" i="67" s="1"/>
  <c r="G6808" i="2"/>
  <c r="L6808" i="2" s="1"/>
  <c r="D6808" i="2" s="1"/>
  <c r="C7024" i="67" s="1"/>
  <c r="G6764" i="2"/>
  <c r="L6764" i="2" s="1"/>
  <c r="D6764" i="2" s="1"/>
  <c r="C6980" i="67" s="1"/>
  <c r="G6720" i="2"/>
  <c r="L6720" i="2" s="1"/>
  <c r="D6720" i="2" s="1"/>
  <c r="C6936" i="67" s="1"/>
  <c r="G6676" i="2"/>
  <c r="L6676" i="2" s="1"/>
  <c r="D6676" i="2" s="1"/>
  <c r="C6892" i="67" s="1"/>
  <c r="G6632" i="2"/>
  <c r="L6632" i="2" s="1"/>
  <c r="D6632" i="2" s="1"/>
  <c r="C6848" i="67" s="1"/>
  <c r="G6588" i="2"/>
  <c r="L6588" i="2" s="1"/>
  <c r="D6588" i="2" s="1"/>
  <c r="C6804" i="67" s="1"/>
  <c r="G6544" i="2"/>
  <c r="L6544" i="2" s="1"/>
  <c r="D6544" i="2" s="1"/>
  <c r="C6760" i="67" s="1"/>
  <c r="G6500" i="2"/>
  <c r="L6500" i="2" s="1"/>
  <c r="D6500" i="2" s="1"/>
  <c r="C6716" i="67" s="1"/>
  <c r="G6456" i="2"/>
  <c r="L6456" i="2" s="1"/>
  <c r="D6456" i="2" s="1"/>
  <c r="C6672" i="67" s="1"/>
  <c r="G6412" i="2"/>
  <c r="L6412" i="2" s="1"/>
  <c r="D6412" i="2" s="1"/>
  <c r="C6628" i="67" s="1"/>
  <c r="G6368" i="2"/>
  <c r="L6368" i="2" s="1"/>
  <c r="D6368" i="2" s="1"/>
  <c r="C6584" i="67" s="1"/>
  <c r="G6324" i="2"/>
  <c r="L6324" i="2" s="1"/>
  <c r="D6324" i="2" s="1"/>
  <c r="C6540" i="67" s="1"/>
  <c r="G6280" i="2"/>
  <c r="L6280" i="2" s="1"/>
  <c r="D6280" i="2" s="1"/>
  <c r="C6496" i="67" s="1"/>
  <c r="G6236" i="2"/>
  <c r="L6236" i="2" s="1"/>
  <c r="D6236" i="2" s="1"/>
  <c r="C6452" i="67" s="1"/>
  <c r="G6192" i="2"/>
  <c r="L6192" i="2" s="1"/>
  <c r="D6192" i="2" s="1"/>
  <c r="C6408" i="67" s="1"/>
  <c r="G6148" i="2"/>
  <c r="L6148" i="2" s="1"/>
  <c r="D6148" i="2" s="1"/>
  <c r="C6364" i="67" s="1"/>
  <c r="G6104" i="2"/>
  <c r="L6104" i="2" s="1"/>
  <c r="D6104" i="2" s="1"/>
  <c r="C6320" i="67" s="1"/>
  <c r="G6060" i="2"/>
  <c r="L6060" i="2" s="1"/>
  <c r="D6060" i="2" s="1"/>
  <c r="C6276" i="67" s="1"/>
  <c r="G6016" i="2"/>
  <c r="L6016" i="2" s="1"/>
  <c r="D6016" i="2" s="1"/>
  <c r="C6232" i="67" s="1"/>
  <c r="G5972" i="2"/>
  <c r="L5972" i="2" s="1"/>
  <c r="D5972" i="2" s="1"/>
  <c r="C6188" i="67" s="1"/>
  <c r="G5928" i="2"/>
  <c r="L5928" i="2" s="1"/>
  <c r="D5928" i="2" s="1"/>
  <c r="C6144" i="67" s="1"/>
  <c r="G5884" i="2"/>
  <c r="L5884" i="2" s="1"/>
  <c r="D5884" i="2" s="1"/>
  <c r="C6100" i="67" s="1"/>
  <c r="G5840" i="2"/>
  <c r="L5840" i="2" s="1"/>
  <c r="D5840" i="2" s="1"/>
  <c r="C6056" i="67" s="1"/>
  <c r="G5796" i="2"/>
  <c r="L5796" i="2" s="1"/>
  <c r="D5796" i="2" s="1"/>
  <c r="C6012" i="67" s="1"/>
  <c r="G5752" i="2"/>
  <c r="L5752" i="2" s="1"/>
  <c r="D5752" i="2" s="1"/>
  <c r="C5968" i="67" s="1"/>
  <c r="G5708" i="2"/>
  <c r="L5708" i="2" s="1"/>
  <c r="D5708" i="2" s="1"/>
  <c r="C5924" i="67" s="1"/>
  <c r="G5664" i="2"/>
  <c r="L5664" i="2" s="1"/>
  <c r="D5664" i="2" s="1"/>
  <c r="C5880" i="67" s="1"/>
  <c r="G5620" i="2"/>
  <c r="L5620" i="2" s="1"/>
  <c r="D5620" i="2" s="1"/>
  <c r="C5836" i="67" s="1"/>
  <c r="G5576" i="2"/>
  <c r="L5576" i="2" s="1"/>
  <c r="D5576" i="2" s="1"/>
  <c r="C5792" i="67" s="1"/>
  <c r="G5532" i="2"/>
  <c r="L5532" i="2" s="1"/>
  <c r="D5532" i="2" s="1"/>
  <c r="C5748" i="67" s="1"/>
  <c r="G5488" i="2"/>
  <c r="L5488" i="2" s="1"/>
  <c r="D5488" i="2" s="1"/>
  <c r="C5704" i="67" s="1"/>
  <c r="G5444" i="2"/>
  <c r="L5444" i="2" s="1"/>
  <c r="D5444" i="2" s="1"/>
  <c r="C5660" i="67" s="1"/>
  <c r="G5400" i="2"/>
  <c r="L5400" i="2" s="1"/>
  <c r="D5400" i="2" s="1"/>
  <c r="C5616" i="67" s="1"/>
  <c r="G5356" i="2"/>
  <c r="L5356" i="2" s="1"/>
  <c r="D5356" i="2" s="1"/>
  <c r="C5572" i="67" s="1"/>
  <c r="G5312" i="2"/>
  <c r="L5312" i="2" s="1"/>
  <c r="D5312" i="2" s="1"/>
  <c r="C5528" i="67" s="1"/>
  <c r="G5268" i="2"/>
  <c r="L5268" i="2" s="1"/>
  <c r="D5268" i="2" s="1"/>
  <c r="C5484" i="67" s="1"/>
  <c r="G5224" i="2"/>
  <c r="L5224" i="2" s="1"/>
  <c r="D5224" i="2" s="1"/>
  <c r="C5440" i="67" s="1"/>
  <c r="G5180" i="2"/>
  <c r="L5180" i="2" s="1"/>
  <c r="D5180" i="2" s="1"/>
  <c r="C5396" i="67" s="1"/>
  <c r="G5136" i="2"/>
  <c r="L5136" i="2" s="1"/>
  <c r="D5136" i="2" s="1"/>
  <c r="C5352" i="67" s="1"/>
  <c r="G5092" i="2"/>
  <c r="L5092" i="2" s="1"/>
  <c r="D5092" i="2" s="1"/>
  <c r="C5308" i="67" s="1"/>
  <c r="G5048" i="2"/>
  <c r="L5048" i="2" s="1"/>
  <c r="D5048" i="2" s="1"/>
  <c r="C5264" i="67" s="1"/>
  <c r="G5004" i="2"/>
  <c r="L5004" i="2" s="1"/>
  <c r="D5004" i="2" s="1"/>
  <c r="C5220" i="67" s="1"/>
  <c r="G4960" i="2"/>
  <c r="L4960" i="2" s="1"/>
  <c r="D4960" i="2" s="1"/>
  <c r="C5176" i="67" s="1"/>
  <c r="G4916" i="2"/>
  <c r="L4916" i="2" s="1"/>
  <c r="D4916" i="2" s="1"/>
  <c r="C5132" i="67" s="1"/>
  <c r="G4872" i="2"/>
  <c r="L4872" i="2" s="1"/>
  <c r="D4872" i="2" s="1"/>
  <c r="C5088" i="67" s="1"/>
  <c r="G4828" i="2"/>
  <c r="L4828" i="2" s="1"/>
  <c r="D4828" i="2" s="1"/>
  <c r="C5044" i="67" s="1"/>
  <c r="G4784" i="2"/>
  <c r="L4784" i="2" s="1"/>
  <c r="D4784" i="2" s="1"/>
  <c r="C5000" i="67" s="1"/>
  <c r="G4740" i="2"/>
  <c r="L4740" i="2" s="1"/>
  <c r="D4740" i="2" s="1"/>
  <c r="C4956" i="67" s="1"/>
  <c r="G4696" i="2"/>
  <c r="L4696" i="2" s="1"/>
  <c r="D4696" i="2" s="1"/>
  <c r="C4912" i="67" s="1"/>
  <c r="G4652" i="2"/>
  <c r="L4652" i="2" s="1"/>
  <c r="D4652" i="2" s="1"/>
  <c r="C4868" i="67" s="1"/>
  <c r="G4608" i="2"/>
  <c r="L4608" i="2" s="1"/>
  <c r="D4608" i="2" s="1"/>
  <c r="C4824" i="67" s="1"/>
  <c r="G4564" i="2"/>
  <c r="L4564" i="2" s="1"/>
  <c r="D4564" i="2" s="1"/>
  <c r="C4780" i="67" s="1"/>
  <c r="G4520" i="2"/>
  <c r="L4520" i="2" s="1"/>
  <c r="D4520" i="2" s="1"/>
  <c r="C4736" i="67" s="1"/>
  <c r="G4476" i="2"/>
  <c r="L4476" i="2" s="1"/>
  <c r="D4476" i="2" s="1"/>
  <c r="C4692" i="67" s="1"/>
  <c r="G4432" i="2"/>
  <c r="L4432" i="2" s="1"/>
  <c r="D4432" i="2" s="1"/>
  <c r="C4648" i="67" s="1"/>
  <c r="G4388" i="2"/>
  <c r="L4388" i="2" s="1"/>
  <c r="D4388" i="2" s="1"/>
  <c r="C4604" i="67" s="1"/>
  <c r="G4344" i="2"/>
  <c r="L4344" i="2" s="1"/>
  <c r="D4344" i="2" s="1"/>
  <c r="C4560" i="67" s="1"/>
  <c r="G4300" i="2"/>
  <c r="L4300" i="2" s="1"/>
  <c r="D4300" i="2" s="1"/>
  <c r="C4516" i="67" s="1"/>
  <c r="G4256" i="2"/>
  <c r="L4256" i="2" s="1"/>
  <c r="D4256" i="2" s="1"/>
  <c r="C4472" i="67" s="1"/>
  <c r="G4212" i="2"/>
  <c r="L4212" i="2" s="1"/>
  <c r="D4212" i="2" s="1"/>
  <c r="C4428" i="67" s="1"/>
  <c r="G4168" i="2"/>
  <c r="L4168" i="2" s="1"/>
  <c r="D4168" i="2" s="1"/>
  <c r="C4384" i="67" s="1"/>
  <c r="G4124" i="2"/>
  <c r="L4124" i="2" s="1"/>
  <c r="D4124" i="2" s="1"/>
  <c r="C4340" i="67" s="1"/>
  <c r="G4080" i="2"/>
  <c r="L4080" i="2" s="1"/>
  <c r="D4080" i="2" s="1"/>
  <c r="C4296" i="67" s="1"/>
  <c r="G4036" i="2"/>
  <c r="L4036" i="2" s="1"/>
  <c r="D4036" i="2" s="1"/>
  <c r="C4252" i="67" s="1"/>
  <c r="G3992" i="2"/>
  <c r="L3992" i="2" s="1"/>
  <c r="D3992" i="2" s="1"/>
  <c r="C4208" i="67" s="1"/>
  <c r="G3948" i="2"/>
  <c r="L3948" i="2" s="1"/>
  <c r="D3948" i="2" s="1"/>
  <c r="C4164" i="67" s="1"/>
  <c r="G3904" i="2"/>
  <c r="L3904" i="2" s="1"/>
  <c r="D3904" i="2" s="1"/>
  <c r="C4120" i="67" s="1"/>
  <c r="G3860" i="2"/>
  <c r="L3860" i="2" s="1"/>
  <c r="D3860" i="2" s="1"/>
  <c r="C4076" i="67" s="1"/>
  <c r="G3816" i="2"/>
  <c r="L3816" i="2" s="1"/>
  <c r="D3816" i="2" s="1"/>
  <c r="C4032" i="67" s="1"/>
  <c r="G3772" i="2"/>
  <c r="L3772" i="2" s="1"/>
  <c r="D3772" i="2" s="1"/>
  <c r="C3988" i="67" s="1"/>
  <c r="G3728" i="2"/>
  <c r="L3728" i="2" s="1"/>
  <c r="D3728" i="2" s="1"/>
  <c r="C3944" i="67" s="1"/>
  <c r="G3684" i="2"/>
  <c r="L3684" i="2" s="1"/>
  <c r="D3684" i="2" s="1"/>
  <c r="C3900" i="67" s="1"/>
  <c r="G3640" i="2"/>
  <c r="L3640" i="2" s="1"/>
  <c r="D3640" i="2" s="1"/>
  <c r="C3856" i="67" s="1"/>
  <c r="G3596" i="2"/>
  <c r="L3596" i="2" s="1"/>
  <c r="D3596" i="2" s="1"/>
  <c r="C3812" i="67" s="1"/>
  <c r="G3552" i="2"/>
  <c r="L3552" i="2" s="1"/>
  <c r="D3552" i="2" s="1"/>
  <c r="C3768" i="67" s="1"/>
  <c r="G3508" i="2"/>
  <c r="L3508" i="2" s="1"/>
  <c r="D3508" i="2" s="1"/>
  <c r="C3724" i="67" s="1"/>
  <c r="G3464" i="2"/>
  <c r="L3464" i="2" s="1"/>
  <c r="D3464" i="2" s="1"/>
  <c r="C3680" i="67" s="1"/>
  <c r="G3420" i="2"/>
  <c r="L3420" i="2" s="1"/>
  <c r="D3420" i="2" s="1"/>
  <c r="C3636" i="67" s="1"/>
  <c r="G3376" i="2"/>
  <c r="L3376" i="2" s="1"/>
  <c r="D3376" i="2" s="1"/>
  <c r="C3592" i="67" s="1"/>
  <c r="G3332" i="2"/>
  <c r="L3332" i="2" s="1"/>
  <c r="D3332" i="2" s="1"/>
  <c r="C3548" i="67" s="1"/>
  <c r="G3288" i="2"/>
  <c r="L3288" i="2" s="1"/>
  <c r="D3288" i="2" s="1"/>
  <c r="C3504" i="67" s="1"/>
  <c r="G3244" i="2"/>
  <c r="L3244" i="2" s="1"/>
  <c r="D3244" i="2" s="1"/>
  <c r="C3460" i="67" s="1"/>
  <c r="G3200" i="2"/>
  <c r="L3200" i="2" s="1"/>
  <c r="D3200" i="2" s="1"/>
  <c r="C3416" i="67" s="1"/>
  <c r="G3156" i="2"/>
  <c r="L3156" i="2" s="1"/>
  <c r="D3156" i="2" s="1"/>
  <c r="C3372" i="67" s="1"/>
  <c r="G3112" i="2"/>
  <c r="L3112" i="2" s="1"/>
  <c r="D3112" i="2" s="1"/>
  <c r="C3328" i="67" s="1"/>
  <c r="G3068" i="2"/>
  <c r="L3068" i="2" s="1"/>
  <c r="D3068" i="2" s="1"/>
  <c r="C3284" i="67" s="1"/>
  <c r="G3024" i="2"/>
  <c r="L3024" i="2" s="1"/>
  <c r="D3024" i="2" s="1"/>
  <c r="C3240" i="67" s="1"/>
  <c r="G2980" i="2"/>
  <c r="L2980" i="2" s="1"/>
  <c r="D2980" i="2" s="1"/>
  <c r="C3196" i="67" s="1"/>
  <c r="G2936" i="2"/>
  <c r="L2936" i="2" s="1"/>
  <c r="D2936" i="2" s="1"/>
  <c r="C3152" i="67" s="1"/>
  <c r="G2892" i="2"/>
  <c r="L2892" i="2" s="1"/>
  <c r="D2892" i="2" s="1"/>
  <c r="C3108" i="67" s="1"/>
  <c r="G2848" i="2"/>
  <c r="L2848" i="2" s="1"/>
  <c r="D2848" i="2" s="1"/>
  <c r="C3064" i="67" s="1"/>
  <c r="G2804" i="2"/>
  <c r="L2804" i="2" s="1"/>
  <c r="D2804" i="2" s="1"/>
  <c r="C3020" i="67" s="1"/>
  <c r="G2760" i="2"/>
  <c r="L2760" i="2" s="1"/>
  <c r="D2760" i="2" s="1"/>
  <c r="C2976" i="67" s="1"/>
  <c r="G2716" i="2"/>
  <c r="L2716" i="2" s="1"/>
  <c r="D2716" i="2" s="1"/>
  <c r="C2932" i="67" s="1"/>
  <c r="G2672" i="2"/>
  <c r="L2672" i="2" s="1"/>
  <c r="D2672" i="2" s="1"/>
  <c r="C2888" i="67" s="1"/>
  <c r="G2628" i="2"/>
  <c r="L2628" i="2" s="1"/>
  <c r="D2628" i="2" s="1"/>
  <c r="C2844" i="67" s="1"/>
  <c r="G2584" i="2"/>
  <c r="L2584" i="2" s="1"/>
  <c r="D2584" i="2" s="1"/>
  <c r="C2800" i="67" s="1"/>
  <c r="G2540" i="2"/>
  <c r="L2540" i="2" s="1"/>
  <c r="D2540" i="2" s="1"/>
  <c r="C2756" i="67" s="1"/>
  <c r="G2496" i="2"/>
  <c r="L2496" i="2" s="1"/>
  <c r="D2496" i="2" s="1"/>
  <c r="C2712" i="67" s="1"/>
  <c r="G2452" i="2"/>
  <c r="L2452" i="2" s="1"/>
  <c r="D2452" i="2" s="1"/>
  <c r="C2668" i="67" s="1"/>
  <c r="G2408" i="2"/>
  <c r="L2408" i="2" s="1"/>
  <c r="D2408" i="2" s="1"/>
  <c r="C2624" i="67" s="1"/>
  <c r="G2364" i="2"/>
  <c r="L2364" i="2" s="1"/>
  <c r="D2364" i="2" s="1"/>
  <c r="C2580" i="67" s="1"/>
  <c r="G2320" i="2"/>
  <c r="L2320" i="2" s="1"/>
  <c r="D2320" i="2" s="1"/>
  <c r="C2536" i="67" s="1"/>
  <c r="G2276" i="2"/>
  <c r="L2276" i="2" s="1"/>
  <c r="D2276" i="2" s="1"/>
  <c r="C2492" i="67" s="1"/>
  <c r="G2232" i="2"/>
  <c r="L2232" i="2" s="1"/>
  <c r="D2232" i="2" s="1"/>
  <c r="C2448" i="67" s="1"/>
  <c r="G2188" i="2"/>
  <c r="L2188" i="2" s="1"/>
  <c r="D2188" i="2" s="1"/>
  <c r="C2404" i="67" s="1"/>
  <c r="G2144" i="2"/>
  <c r="L2144" i="2" s="1"/>
  <c r="D2144" i="2" s="1"/>
  <c r="C2360" i="67" s="1"/>
  <c r="G2100" i="2"/>
  <c r="L2100" i="2" s="1"/>
  <c r="D2100" i="2" s="1"/>
  <c r="C2316" i="67" s="1"/>
  <c r="G2056" i="2"/>
  <c r="L2056" i="2" s="1"/>
  <c r="D2056" i="2" s="1"/>
  <c r="C2272" i="67" s="1"/>
  <c r="G2012" i="2"/>
  <c r="L2012" i="2" s="1"/>
  <c r="D2012" i="2" s="1"/>
  <c r="C2228" i="67" s="1"/>
  <c r="G1968" i="2"/>
  <c r="L1968" i="2" s="1"/>
  <c r="D1968" i="2" s="1"/>
  <c r="C2184" i="67" s="1"/>
  <c r="G1924" i="2"/>
  <c r="L1924" i="2" s="1"/>
  <c r="D1924" i="2" s="1"/>
  <c r="C2140" i="67" s="1"/>
  <c r="G1880" i="2"/>
  <c r="L1880" i="2" s="1"/>
  <c r="D1880" i="2" s="1"/>
  <c r="C2096" i="67" s="1"/>
  <c r="G1836" i="2"/>
  <c r="L1836" i="2" s="1"/>
  <c r="D1836" i="2" s="1"/>
  <c r="C2052" i="67" s="1"/>
  <c r="G1792" i="2"/>
  <c r="L1792" i="2" s="1"/>
  <c r="D1792" i="2" s="1"/>
  <c r="C2008" i="67" s="1"/>
  <c r="G1748" i="2"/>
  <c r="L1748" i="2" s="1"/>
  <c r="D1748" i="2" s="1"/>
  <c r="C1964" i="67" s="1"/>
  <c r="G1704" i="2"/>
  <c r="L1704" i="2" s="1"/>
  <c r="D1704" i="2" s="1"/>
  <c r="C1920" i="67" s="1"/>
  <c r="G1660" i="2"/>
  <c r="L1660" i="2" s="1"/>
  <c r="D1660" i="2" s="1"/>
  <c r="C1876" i="67" s="1"/>
  <c r="G1616" i="2"/>
  <c r="L1616" i="2" s="1"/>
  <c r="D1616" i="2" s="1"/>
  <c r="C1832" i="67" s="1"/>
  <c r="G1572" i="2"/>
  <c r="L1572" i="2" s="1"/>
  <c r="D1572" i="2" s="1"/>
  <c r="C1788" i="67" s="1"/>
  <c r="G1528" i="2"/>
  <c r="L1528" i="2" s="1"/>
  <c r="D1528" i="2" s="1"/>
  <c r="C1744" i="67" s="1"/>
  <c r="G1484" i="2"/>
  <c r="L1484" i="2" s="1"/>
  <c r="D1484" i="2" s="1"/>
  <c r="C1700" i="67" s="1"/>
  <c r="G1440" i="2"/>
  <c r="L1440" i="2" s="1"/>
  <c r="D1440" i="2" s="1"/>
  <c r="C1656" i="67" s="1"/>
  <c r="G1396" i="2"/>
  <c r="L1396" i="2" s="1"/>
  <c r="D1396" i="2" s="1"/>
  <c r="C1612" i="67" s="1"/>
  <c r="G1352" i="2"/>
  <c r="L1352" i="2" s="1"/>
  <c r="D1352" i="2" s="1"/>
  <c r="C1568" i="67" s="1"/>
  <c r="G1308" i="2"/>
  <c r="L1308" i="2" s="1"/>
  <c r="D1308" i="2" s="1"/>
  <c r="C1524" i="67" s="1"/>
  <c r="G1264" i="2"/>
  <c r="L1264" i="2" s="1"/>
  <c r="D1264" i="2" s="1"/>
  <c r="C1480" i="67" s="1"/>
  <c r="G1220" i="2"/>
  <c r="L1220" i="2" s="1"/>
  <c r="D1220" i="2" s="1"/>
  <c r="C1436" i="67" s="1"/>
  <c r="G1176" i="2"/>
  <c r="L1176" i="2" s="1"/>
  <c r="D1176" i="2" s="1"/>
  <c r="C1392" i="67" s="1"/>
  <c r="G1132" i="2"/>
  <c r="L1132" i="2" s="1"/>
  <c r="D1132" i="2" s="1"/>
  <c r="C1348" i="67" s="1"/>
  <c r="G1088" i="2"/>
  <c r="L1088" i="2" s="1"/>
  <c r="D1088" i="2" s="1"/>
  <c r="C1304" i="67" s="1"/>
  <c r="G1044" i="2"/>
  <c r="L1044" i="2" s="1"/>
  <c r="D1044" i="2" s="1"/>
  <c r="C1260" i="67" s="1"/>
  <c r="G1000" i="2"/>
  <c r="L1000" i="2" s="1"/>
  <c r="D1000" i="2" s="1"/>
  <c r="C1216" i="67" s="1"/>
  <c r="G956" i="2"/>
  <c r="L956" i="2" s="1"/>
  <c r="D956" i="2" s="1"/>
  <c r="C1172" i="67" s="1"/>
  <c r="G912" i="2"/>
  <c r="L912" i="2" s="1"/>
  <c r="D912" i="2" s="1"/>
  <c r="C1128" i="67" s="1"/>
  <c r="G868" i="2"/>
  <c r="L868" i="2" s="1"/>
  <c r="D868" i="2" s="1"/>
  <c r="C1084" i="67" s="1"/>
  <c r="G824" i="2"/>
  <c r="L824" i="2" s="1"/>
  <c r="D824" i="2" s="1"/>
  <c r="C1040" i="67" s="1"/>
  <c r="G780" i="2"/>
  <c r="L780" i="2" s="1"/>
  <c r="D780" i="2" s="1"/>
  <c r="C996" i="67" s="1"/>
  <c r="G736" i="2"/>
  <c r="L736" i="2" s="1"/>
  <c r="D736" i="2" s="1"/>
  <c r="C952" i="67" s="1"/>
  <c r="G692" i="2"/>
  <c r="L692" i="2" s="1"/>
  <c r="D692" i="2" s="1"/>
  <c r="C908" i="67" s="1"/>
  <c r="G648" i="2"/>
  <c r="L648" i="2" s="1"/>
  <c r="D648" i="2" s="1"/>
  <c r="C864" i="67" s="1"/>
  <c r="G604" i="2"/>
  <c r="L604" i="2" s="1"/>
  <c r="D604" i="2" s="1"/>
  <c r="C820" i="67" s="1"/>
  <c r="G560" i="2"/>
  <c r="L560" i="2" s="1"/>
  <c r="D560" i="2" s="1"/>
  <c r="C776" i="67" s="1"/>
  <c r="G516" i="2"/>
  <c r="L516" i="2" s="1"/>
  <c r="D516" i="2" s="1"/>
  <c r="C732" i="67" s="1"/>
  <c r="G472" i="2"/>
  <c r="L472" i="2" s="1"/>
  <c r="D472" i="2" s="1"/>
  <c r="C688" i="67" s="1"/>
  <c r="G428" i="2"/>
  <c r="L428" i="2" s="1"/>
  <c r="D428" i="2" s="1"/>
  <c r="C644" i="67" s="1"/>
  <c r="G384" i="2"/>
  <c r="L384" i="2" s="1"/>
  <c r="D384" i="2" s="1"/>
  <c r="C600" i="67" s="1"/>
  <c r="G340" i="2"/>
  <c r="L340" i="2" s="1"/>
  <c r="D340" i="2" s="1"/>
  <c r="C556" i="67" s="1"/>
  <c r="G296" i="2"/>
  <c r="L296" i="2" s="1"/>
  <c r="D296" i="2" s="1"/>
  <c r="C512" i="67" s="1"/>
  <c r="G252" i="2"/>
  <c r="L252" i="2" s="1"/>
  <c r="D252" i="2" s="1"/>
  <c r="C468" i="67" s="1"/>
  <c r="G208" i="2"/>
  <c r="L208" i="2" s="1"/>
  <c r="D208" i="2" s="1"/>
  <c r="C424" i="67" s="1"/>
  <c r="G164" i="2"/>
  <c r="L164" i="2" s="1"/>
  <c r="D164" i="2" s="1"/>
  <c r="C380" i="67" s="1"/>
  <c r="G120" i="2"/>
  <c r="L120" i="2" s="1"/>
  <c r="D120" i="2" s="1"/>
  <c r="C336" i="67" s="1"/>
  <c r="G76" i="2"/>
  <c r="L76" i="2" s="1"/>
  <c r="D76" i="2" s="1"/>
  <c r="C292" i="67" s="1"/>
  <c r="G32" i="2"/>
  <c r="L32" i="2" s="1"/>
  <c r="D32" i="2" s="1"/>
  <c r="C248" i="67" s="1"/>
  <c r="G8787" i="2"/>
  <c r="L8787" i="2" s="1"/>
  <c r="D8787" i="2" s="1"/>
  <c r="C9003" i="67" s="1"/>
  <c r="G8743" i="2"/>
  <c r="L8743" i="2" s="1"/>
  <c r="D8743" i="2" s="1"/>
  <c r="C8959" i="67" s="1"/>
  <c r="G8699" i="2"/>
  <c r="L8699" i="2" s="1"/>
  <c r="D8699" i="2" s="1"/>
  <c r="C8915" i="67" s="1"/>
  <c r="G8655" i="2"/>
  <c r="L8655" i="2" s="1"/>
  <c r="D8655" i="2" s="1"/>
  <c r="C8871" i="67" s="1"/>
  <c r="G8611" i="2"/>
  <c r="L8611" i="2" s="1"/>
  <c r="D8611" i="2" s="1"/>
  <c r="C8827" i="67" s="1"/>
  <c r="G8567" i="2"/>
  <c r="L8567" i="2" s="1"/>
  <c r="D8567" i="2" s="1"/>
  <c r="C8783" i="67" s="1"/>
  <c r="G8523" i="2"/>
  <c r="L8523" i="2" s="1"/>
  <c r="D8523" i="2" s="1"/>
  <c r="C8739" i="67" s="1"/>
  <c r="G8479" i="2"/>
  <c r="L8479" i="2" s="1"/>
  <c r="D8479" i="2" s="1"/>
  <c r="C8695" i="67" s="1"/>
  <c r="G8435" i="2"/>
  <c r="L8435" i="2" s="1"/>
  <c r="D8435" i="2" s="1"/>
  <c r="C8651" i="67" s="1"/>
  <c r="G8391" i="2"/>
  <c r="L8391" i="2" s="1"/>
  <c r="D8391" i="2" s="1"/>
  <c r="C8607" i="67" s="1"/>
  <c r="G8347" i="2"/>
  <c r="L8347" i="2" s="1"/>
  <c r="D8347" i="2" s="1"/>
  <c r="C8563" i="67" s="1"/>
  <c r="G8303" i="2"/>
  <c r="L8303" i="2" s="1"/>
  <c r="D8303" i="2" s="1"/>
  <c r="C8519" i="67" s="1"/>
  <c r="G8259" i="2"/>
  <c r="L8259" i="2" s="1"/>
  <c r="D8259" i="2" s="1"/>
  <c r="C8475" i="67" s="1"/>
  <c r="G8215" i="2"/>
  <c r="L8215" i="2" s="1"/>
  <c r="D8215" i="2" s="1"/>
  <c r="C8431" i="67" s="1"/>
  <c r="G8171" i="2"/>
  <c r="L8171" i="2" s="1"/>
  <c r="D8171" i="2" s="1"/>
  <c r="C8387" i="67" s="1"/>
  <c r="G8127" i="2"/>
  <c r="L8127" i="2" s="1"/>
  <c r="D8127" i="2" s="1"/>
  <c r="C8343" i="67" s="1"/>
  <c r="G8083" i="2"/>
  <c r="L8083" i="2" s="1"/>
  <c r="D8083" i="2" s="1"/>
  <c r="C8299" i="67" s="1"/>
  <c r="G8039" i="2"/>
  <c r="L8039" i="2" s="1"/>
  <c r="D8039" i="2" s="1"/>
  <c r="C8255" i="67" s="1"/>
  <c r="G7995" i="2"/>
  <c r="L7995" i="2" s="1"/>
  <c r="D7995" i="2" s="1"/>
  <c r="C8211" i="67" s="1"/>
  <c r="G7951" i="2"/>
  <c r="L7951" i="2" s="1"/>
  <c r="D7951" i="2" s="1"/>
  <c r="C8167" i="67" s="1"/>
  <c r="G7907" i="2"/>
  <c r="L7907" i="2" s="1"/>
  <c r="D7907" i="2" s="1"/>
  <c r="C8123" i="67" s="1"/>
  <c r="G7863" i="2"/>
  <c r="L7863" i="2" s="1"/>
  <c r="D7863" i="2" s="1"/>
  <c r="C8079" i="67" s="1"/>
  <c r="G7819" i="2"/>
  <c r="L7819" i="2" s="1"/>
  <c r="D7819" i="2" s="1"/>
  <c r="C8035" i="67" s="1"/>
  <c r="G7775" i="2"/>
  <c r="L7775" i="2" s="1"/>
  <c r="D7775" i="2" s="1"/>
  <c r="C7991" i="67" s="1"/>
  <c r="G7731" i="2"/>
  <c r="L7731" i="2" s="1"/>
  <c r="D7731" i="2" s="1"/>
  <c r="C7947" i="67" s="1"/>
  <c r="G7687" i="2"/>
  <c r="L7687" i="2" s="1"/>
  <c r="D7687" i="2" s="1"/>
  <c r="C7903" i="67" s="1"/>
  <c r="G7643" i="2"/>
  <c r="L7643" i="2" s="1"/>
  <c r="D7643" i="2" s="1"/>
  <c r="C7859" i="67" s="1"/>
  <c r="G7599" i="2"/>
  <c r="L7599" i="2" s="1"/>
  <c r="D7599" i="2" s="1"/>
  <c r="C7815" i="67" s="1"/>
  <c r="G7555" i="2"/>
  <c r="L7555" i="2" s="1"/>
  <c r="D7555" i="2" s="1"/>
  <c r="C7771" i="67" s="1"/>
  <c r="G7511" i="2"/>
  <c r="L7511" i="2" s="1"/>
  <c r="D7511" i="2" s="1"/>
  <c r="C7727" i="67" s="1"/>
  <c r="G7467" i="2"/>
  <c r="L7467" i="2" s="1"/>
  <c r="D7467" i="2" s="1"/>
  <c r="C7683" i="67" s="1"/>
  <c r="G7423" i="2"/>
  <c r="L7423" i="2" s="1"/>
  <c r="D7423" i="2" s="1"/>
  <c r="C7639" i="67" s="1"/>
  <c r="G7379" i="2"/>
  <c r="L7379" i="2" s="1"/>
  <c r="D7379" i="2" s="1"/>
  <c r="C7595" i="67" s="1"/>
  <c r="G7335" i="2"/>
  <c r="L7335" i="2" s="1"/>
  <c r="D7335" i="2" s="1"/>
  <c r="C7551" i="67" s="1"/>
  <c r="G7291" i="2"/>
  <c r="L7291" i="2" s="1"/>
  <c r="D7291" i="2" s="1"/>
  <c r="C7507" i="67" s="1"/>
  <c r="G7247" i="2"/>
  <c r="L7247" i="2" s="1"/>
  <c r="D7247" i="2" s="1"/>
  <c r="C7463" i="67" s="1"/>
  <c r="G7203" i="2"/>
  <c r="L7203" i="2" s="1"/>
  <c r="D7203" i="2" s="1"/>
  <c r="C7419" i="67" s="1"/>
  <c r="G7159" i="2"/>
  <c r="L7159" i="2" s="1"/>
  <c r="D7159" i="2" s="1"/>
  <c r="C7375" i="67" s="1"/>
  <c r="G7115" i="2"/>
  <c r="L7115" i="2" s="1"/>
  <c r="D7115" i="2" s="1"/>
  <c r="C7331" i="67" s="1"/>
  <c r="G7071" i="2"/>
  <c r="L7071" i="2" s="1"/>
  <c r="D7071" i="2" s="1"/>
  <c r="C7287" i="67" s="1"/>
  <c r="G7027" i="2"/>
  <c r="L7027" i="2" s="1"/>
  <c r="D7027" i="2" s="1"/>
  <c r="C7243" i="67" s="1"/>
  <c r="G6983" i="2"/>
  <c r="L6983" i="2" s="1"/>
  <c r="D6983" i="2" s="1"/>
  <c r="C7199" i="67" s="1"/>
  <c r="G6939" i="2"/>
  <c r="L6939" i="2" s="1"/>
  <c r="D6939" i="2" s="1"/>
  <c r="C7155" i="67" s="1"/>
  <c r="G6895" i="2"/>
  <c r="L6895" i="2" s="1"/>
  <c r="D6895" i="2" s="1"/>
  <c r="C7111" i="67" s="1"/>
  <c r="G6851" i="2"/>
  <c r="L6851" i="2" s="1"/>
  <c r="D6851" i="2" s="1"/>
  <c r="C7067" i="67" s="1"/>
  <c r="G6807" i="2"/>
  <c r="L6807" i="2" s="1"/>
  <c r="D6807" i="2" s="1"/>
  <c r="C7023" i="67" s="1"/>
  <c r="G6763" i="2"/>
  <c r="L6763" i="2" s="1"/>
  <c r="D6763" i="2" s="1"/>
  <c r="C6979" i="67" s="1"/>
  <c r="G6719" i="2"/>
  <c r="L6719" i="2" s="1"/>
  <c r="D6719" i="2" s="1"/>
  <c r="C6935" i="67" s="1"/>
  <c r="G6675" i="2"/>
  <c r="L6675" i="2" s="1"/>
  <c r="D6675" i="2" s="1"/>
  <c r="C6891" i="67" s="1"/>
  <c r="G6631" i="2"/>
  <c r="L6631" i="2" s="1"/>
  <c r="D6631" i="2" s="1"/>
  <c r="C6847" i="67" s="1"/>
  <c r="G6587" i="2"/>
  <c r="L6587" i="2" s="1"/>
  <c r="D6587" i="2" s="1"/>
  <c r="C6803" i="67" s="1"/>
  <c r="G6543" i="2"/>
  <c r="L6543" i="2" s="1"/>
  <c r="D6543" i="2" s="1"/>
  <c r="C6759" i="67" s="1"/>
  <c r="G6499" i="2"/>
  <c r="L6499" i="2" s="1"/>
  <c r="D6499" i="2" s="1"/>
  <c r="C6715" i="67" s="1"/>
  <c r="G6455" i="2"/>
  <c r="L6455" i="2" s="1"/>
  <c r="D6455" i="2" s="1"/>
  <c r="C6671" i="67" s="1"/>
  <c r="G6411" i="2"/>
  <c r="L6411" i="2" s="1"/>
  <c r="D6411" i="2" s="1"/>
  <c r="C6627" i="67" s="1"/>
  <c r="G6367" i="2"/>
  <c r="L6367" i="2" s="1"/>
  <c r="D6367" i="2" s="1"/>
  <c r="C6583" i="67" s="1"/>
  <c r="G6323" i="2"/>
  <c r="L6323" i="2" s="1"/>
  <c r="D6323" i="2" s="1"/>
  <c r="C6539" i="67" s="1"/>
  <c r="G6279" i="2"/>
  <c r="L6279" i="2" s="1"/>
  <c r="D6279" i="2" s="1"/>
  <c r="C6495" i="67" s="1"/>
  <c r="G6235" i="2"/>
  <c r="L6235" i="2" s="1"/>
  <c r="D6235" i="2" s="1"/>
  <c r="C6451" i="67" s="1"/>
  <c r="G6191" i="2"/>
  <c r="L6191" i="2" s="1"/>
  <c r="D6191" i="2" s="1"/>
  <c r="C6407" i="67" s="1"/>
  <c r="G6147" i="2"/>
  <c r="L6147" i="2" s="1"/>
  <c r="D6147" i="2" s="1"/>
  <c r="C6363" i="67" s="1"/>
  <c r="G6103" i="2"/>
  <c r="L6103" i="2" s="1"/>
  <c r="D6103" i="2" s="1"/>
  <c r="C6319" i="67" s="1"/>
  <c r="G6059" i="2"/>
  <c r="L6059" i="2" s="1"/>
  <c r="D6059" i="2" s="1"/>
  <c r="C6275" i="67" s="1"/>
  <c r="G6015" i="2"/>
  <c r="L6015" i="2" s="1"/>
  <c r="D6015" i="2" s="1"/>
  <c r="C6231" i="67" s="1"/>
  <c r="G5971" i="2"/>
  <c r="L5971" i="2" s="1"/>
  <c r="D5971" i="2" s="1"/>
  <c r="C6187" i="67" s="1"/>
  <c r="G5927" i="2"/>
  <c r="L5927" i="2" s="1"/>
  <c r="D5927" i="2" s="1"/>
  <c r="C6143" i="67" s="1"/>
  <c r="G5883" i="2"/>
  <c r="L5883" i="2" s="1"/>
  <c r="D5883" i="2" s="1"/>
  <c r="C6099" i="67" s="1"/>
  <c r="G5839" i="2"/>
  <c r="L5839" i="2" s="1"/>
  <c r="D5839" i="2" s="1"/>
  <c r="C6055" i="67" s="1"/>
  <c r="G5795" i="2"/>
  <c r="L5795" i="2" s="1"/>
  <c r="D5795" i="2" s="1"/>
  <c r="C6011" i="67" s="1"/>
  <c r="G5751" i="2"/>
  <c r="L5751" i="2" s="1"/>
  <c r="D5751" i="2" s="1"/>
  <c r="C5967" i="67" s="1"/>
  <c r="G5707" i="2"/>
  <c r="L5707" i="2" s="1"/>
  <c r="D5707" i="2" s="1"/>
  <c r="C5923" i="67" s="1"/>
  <c r="G5663" i="2"/>
  <c r="L5663" i="2" s="1"/>
  <c r="D5663" i="2" s="1"/>
  <c r="C5879" i="67" s="1"/>
  <c r="G5619" i="2"/>
  <c r="L5619" i="2" s="1"/>
  <c r="D5619" i="2" s="1"/>
  <c r="C5835" i="67" s="1"/>
  <c r="G5575" i="2"/>
  <c r="L5575" i="2" s="1"/>
  <c r="D5575" i="2" s="1"/>
  <c r="C5791" i="67" s="1"/>
  <c r="G5531" i="2"/>
  <c r="L5531" i="2" s="1"/>
  <c r="D5531" i="2" s="1"/>
  <c r="C5747" i="67" s="1"/>
  <c r="G5487" i="2"/>
  <c r="L5487" i="2" s="1"/>
  <c r="D5487" i="2" s="1"/>
  <c r="C5703" i="67" s="1"/>
  <c r="G5443" i="2"/>
  <c r="L5443" i="2" s="1"/>
  <c r="D5443" i="2" s="1"/>
  <c r="C5659" i="67" s="1"/>
  <c r="G5399" i="2"/>
  <c r="L5399" i="2" s="1"/>
  <c r="D5399" i="2" s="1"/>
  <c r="C5615" i="67" s="1"/>
  <c r="G5355" i="2"/>
  <c r="L5355" i="2" s="1"/>
  <c r="D5355" i="2" s="1"/>
  <c r="C5571" i="67" s="1"/>
  <c r="G5311" i="2"/>
  <c r="L5311" i="2" s="1"/>
  <c r="D5311" i="2" s="1"/>
  <c r="C5527" i="67" s="1"/>
  <c r="G5267" i="2"/>
  <c r="L5267" i="2" s="1"/>
  <c r="D5267" i="2" s="1"/>
  <c r="C5483" i="67" s="1"/>
  <c r="G5223" i="2"/>
  <c r="L5223" i="2" s="1"/>
  <c r="D5223" i="2" s="1"/>
  <c r="C5439" i="67" s="1"/>
  <c r="G5179" i="2"/>
  <c r="L5179" i="2" s="1"/>
  <c r="D5179" i="2" s="1"/>
  <c r="C5395" i="67" s="1"/>
  <c r="G5135" i="2"/>
  <c r="L5135" i="2" s="1"/>
  <c r="D5135" i="2" s="1"/>
  <c r="C5351" i="67" s="1"/>
  <c r="G5091" i="2"/>
  <c r="L5091" i="2" s="1"/>
  <c r="D5091" i="2" s="1"/>
  <c r="C5307" i="67" s="1"/>
  <c r="G5047" i="2"/>
  <c r="L5047" i="2" s="1"/>
  <c r="D5047" i="2" s="1"/>
  <c r="C5263" i="67" s="1"/>
  <c r="G5003" i="2"/>
  <c r="L5003" i="2" s="1"/>
  <c r="D5003" i="2" s="1"/>
  <c r="C5219" i="67" s="1"/>
  <c r="G4959" i="2"/>
  <c r="L4959" i="2" s="1"/>
  <c r="D4959" i="2" s="1"/>
  <c r="C5175" i="67" s="1"/>
  <c r="G4915" i="2"/>
  <c r="L4915" i="2" s="1"/>
  <c r="D4915" i="2" s="1"/>
  <c r="C5131" i="67" s="1"/>
  <c r="G4871" i="2"/>
  <c r="L4871" i="2" s="1"/>
  <c r="D4871" i="2" s="1"/>
  <c r="C5087" i="67" s="1"/>
  <c r="G4827" i="2"/>
  <c r="L4827" i="2" s="1"/>
  <c r="D4827" i="2" s="1"/>
  <c r="C5043" i="67" s="1"/>
  <c r="G4783" i="2"/>
  <c r="L4783" i="2" s="1"/>
  <c r="D4783" i="2" s="1"/>
  <c r="C4999" i="67" s="1"/>
  <c r="G4739" i="2"/>
  <c r="L4739" i="2" s="1"/>
  <c r="D4739" i="2" s="1"/>
  <c r="C4955" i="67" s="1"/>
  <c r="G4695" i="2"/>
  <c r="L4695" i="2" s="1"/>
  <c r="D4695" i="2" s="1"/>
  <c r="C4911" i="67" s="1"/>
  <c r="G4651" i="2"/>
  <c r="L4651" i="2" s="1"/>
  <c r="D4651" i="2" s="1"/>
  <c r="C4867" i="67" s="1"/>
  <c r="G4607" i="2"/>
  <c r="L4607" i="2" s="1"/>
  <c r="D4607" i="2" s="1"/>
  <c r="C4823" i="67" s="1"/>
  <c r="G4563" i="2"/>
  <c r="L4563" i="2" s="1"/>
  <c r="D4563" i="2" s="1"/>
  <c r="C4779" i="67" s="1"/>
  <c r="G4519" i="2"/>
  <c r="L4519" i="2" s="1"/>
  <c r="D4519" i="2" s="1"/>
  <c r="C4735" i="67" s="1"/>
  <c r="G4475" i="2"/>
  <c r="L4475" i="2" s="1"/>
  <c r="D4475" i="2" s="1"/>
  <c r="C4691" i="67" s="1"/>
  <c r="G4431" i="2"/>
  <c r="L4431" i="2" s="1"/>
  <c r="D4431" i="2" s="1"/>
  <c r="C4647" i="67" s="1"/>
  <c r="G4387" i="2"/>
  <c r="L4387" i="2" s="1"/>
  <c r="D4387" i="2" s="1"/>
  <c r="C4603" i="67" s="1"/>
  <c r="G4343" i="2"/>
  <c r="L4343" i="2" s="1"/>
  <c r="D4343" i="2" s="1"/>
  <c r="C4559" i="67" s="1"/>
  <c r="G4299" i="2"/>
  <c r="L4299" i="2" s="1"/>
  <c r="D4299" i="2" s="1"/>
  <c r="C4515" i="67" s="1"/>
  <c r="G4255" i="2"/>
  <c r="L4255" i="2" s="1"/>
  <c r="D4255" i="2" s="1"/>
  <c r="C4471" i="67" s="1"/>
  <c r="G4211" i="2"/>
  <c r="L4211" i="2" s="1"/>
  <c r="D4211" i="2" s="1"/>
  <c r="C4427" i="67" s="1"/>
  <c r="G4167" i="2"/>
  <c r="L4167" i="2" s="1"/>
  <c r="D4167" i="2" s="1"/>
  <c r="C4383" i="67" s="1"/>
  <c r="G4123" i="2"/>
  <c r="L4123" i="2" s="1"/>
  <c r="D4123" i="2" s="1"/>
  <c r="C4339" i="67" s="1"/>
  <c r="G4079" i="2"/>
  <c r="L4079" i="2" s="1"/>
  <c r="D4079" i="2" s="1"/>
  <c r="C4295" i="67" s="1"/>
  <c r="G4035" i="2"/>
  <c r="L4035" i="2" s="1"/>
  <c r="D4035" i="2" s="1"/>
  <c r="C4251" i="67" s="1"/>
  <c r="G3991" i="2"/>
  <c r="L3991" i="2" s="1"/>
  <c r="D3991" i="2" s="1"/>
  <c r="C4207" i="67" s="1"/>
  <c r="G3947" i="2"/>
  <c r="L3947" i="2" s="1"/>
  <c r="D3947" i="2" s="1"/>
  <c r="C4163" i="67" s="1"/>
  <c r="G3903" i="2"/>
  <c r="L3903" i="2" s="1"/>
  <c r="D3903" i="2" s="1"/>
  <c r="C4119" i="67" s="1"/>
  <c r="G3859" i="2"/>
  <c r="L3859" i="2" s="1"/>
  <c r="D3859" i="2" s="1"/>
  <c r="C4075" i="67" s="1"/>
  <c r="G3815" i="2"/>
  <c r="L3815" i="2" s="1"/>
  <c r="D3815" i="2" s="1"/>
  <c r="C4031" i="67" s="1"/>
  <c r="G3771" i="2"/>
  <c r="L3771" i="2" s="1"/>
  <c r="D3771" i="2" s="1"/>
  <c r="C3987" i="67" s="1"/>
  <c r="G3727" i="2"/>
  <c r="L3727" i="2" s="1"/>
  <c r="D3727" i="2" s="1"/>
  <c r="C3943" i="67" s="1"/>
  <c r="G3683" i="2"/>
  <c r="L3683" i="2" s="1"/>
  <c r="D3683" i="2" s="1"/>
  <c r="C3899" i="67" s="1"/>
  <c r="G3639" i="2"/>
  <c r="L3639" i="2" s="1"/>
  <c r="D3639" i="2" s="1"/>
  <c r="C3855" i="67" s="1"/>
  <c r="G3595" i="2"/>
  <c r="L3595" i="2" s="1"/>
  <c r="D3595" i="2" s="1"/>
  <c r="C3811" i="67" s="1"/>
  <c r="G3551" i="2"/>
  <c r="L3551" i="2" s="1"/>
  <c r="D3551" i="2" s="1"/>
  <c r="C3767" i="67" s="1"/>
  <c r="G3507" i="2"/>
  <c r="L3507" i="2" s="1"/>
  <c r="D3507" i="2" s="1"/>
  <c r="C3723" i="67" s="1"/>
  <c r="G3463" i="2"/>
  <c r="L3463" i="2" s="1"/>
  <c r="D3463" i="2" s="1"/>
  <c r="C3679" i="67" s="1"/>
  <c r="G3419" i="2"/>
  <c r="L3419" i="2" s="1"/>
  <c r="D3419" i="2" s="1"/>
  <c r="C3635" i="67" s="1"/>
  <c r="G3375" i="2"/>
  <c r="L3375" i="2" s="1"/>
  <c r="D3375" i="2" s="1"/>
  <c r="C3591" i="67" s="1"/>
  <c r="G3331" i="2"/>
  <c r="L3331" i="2" s="1"/>
  <c r="D3331" i="2" s="1"/>
  <c r="C3547" i="67" s="1"/>
  <c r="G3287" i="2"/>
  <c r="L3287" i="2" s="1"/>
  <c r="D3287" i="2" s="1"/>
  <c r="C3503" i="67" s="1"/>
  <c r="G3243" i="2"/>
  <c r="L3243" i="2" s="1"/>
  <c r="D3243" i="2" s="1"/>
  <c r="C3459" i="67" s="1"/>
  <c r="G3199" i="2"/>
  <c r="L3199" i="2" s="1"/>
  <c r="D3199" i="2" s="1"/>
  <c r="C3415" i="67" s="1"/>
  <c r="G3155" i="2"/>
  <c r="L3155" i="2" s="1"/>
  <c r="D3155" i="2" s="1"/>
  <c r="C3371" i="67" s="1"/>
  <c r="G3111" i="2"/>
  <c r="L3111" i="2" s="1"/>
  <c r="D3111" i="2" s="1"/>
  <c r="C3327" i="67" s="1"/>
  <c r="G3067" i="2"/>
  <c r="L3067" i="2" s="1"/>
  <c r="D3067" i="2" s="1"/>
  <c r="C3283" i="67" s="1"/>
  <c r="G3023" i="2"/>
  <c r="L3023" i="2" s="1"/>
  <c r="D3023" i="2" s="1"/>
  <c r="C3239" i="67" s="1"/>
  <c r="G2979" i="2"/>
  <c r="L2979" i="2" s="1"/>
  <c r="D2979" i="2" s="1"/>
  <c r="C3195" i="67" s="1"/>
  <c r="G2935" i="2"/>
  <c r="L2935" i="2" s="1"/>
  <c r="D2935" i="2" s="1"/>
  <c r="C3151" i="67" s="1"/>
  <c r="G2891" i="2"/>
  <c r="L2891" i="2" s="1"/>
  <c r="D2891" i="2" s="1"/>
  <c r="C3107" i="67" s="1"/>
  <c r="G2847" i="2"/>
  <c r="L2847" i="2" s="1"/>
  <c r="D2847" i="2" s="1"/>
  <c r="C3063" i="67" s="1"/>
  <c r="G2803" i="2"/>
  <c r="L2803" i="2" s="1"/>
  <c r="D2803" i="2" s="1"/>
  <c r="C3019" i="67" s="1"/>
  <c r="G2759" i="2"/>
  <c r="L2759" i="2" s="1"/>
  <c r="D2759" i="2" s="1"/>
  <c r="C2975" i="67" s="1"/>
  <c r="G2715" i="2"/>
  <c r="L2715" i="2" s="1"/>
  <c r="D2715" i="2" s="1"/>
  <c r="C2931" i="67" s="1"/>
  <c r="G2671" i="2"/>
  <c r="L2671" i="2" s="1"/>
  <c r="D2671" i="2" s="1"/>
  <c r="C2887" i="67" s="1"/>
  <c r="G2627" i="2"/>
  <c r="L2627" i="2" s="1"/>
  <c r="D2627" i="2" s="1"/>
  <c r="C2843" i="67" s="1"/>
  <c r="G2583" i="2"/>
  <c r="L2583" i="2" s="1"/>
  <c r="D2583" i="2" s="1"/>
  <c r="C2799" i="67" s="1"/>
  <c r="G2539" i="2"/>
  <c r="L2539" i="2" s="1"/>
  <c r="D2539" i="2" s="1"/>
  <c r="C2755" i="67" s="1"/>
  <c r="G2495" i="2"/>
  <c r="L2495" i="2" s="1"/>
  <c r="D2495" i="2" s="1"/>
  <c r="C2711" i="67" s="1"/>
  <c r="G2451" i="2"/>
  <c r="L2451" i="2" s="1"/>
  <c r="D2451" i="2" s="1"/>
  <c r="C2667" i="67" s="1"/>
  <c r="G2407" i="2"/>
  <c r="L2407" i="2" s="1"/>
  <c r="D2407" i="2" s="1"/>
  <c r="C2623" i="67" s="1"/>
  <c r="G2363" i="2"/>
  <c r="L2363" i="2" s="1"/>
  <c r="D2363" i="2" s="1"/>
  <c r="C2579" i="67" s="1"/>
  <c r="G2319" i="2"/>
  <c r="L2319" i="2" s="1"/>
  <c r="D2319" i="2" s="1"/>
  <c r="C2535" i="67" s="1"/>
  <c r="G2275" i="2"/>
  <c r="L2275" i="2" s="1"/>
  <c r="D2275" i="2" s="1"/>
  <c r="C2491" i="67" s="1"/>
  <c r="G2231" i="2"/>
  <c r="L2231" i="2" s="1"/>
  <c r="D2231" i="2" s="1"/>
  <c r="C2447" i="67" s="1"/>
  <c r="G2187" i="2"/>
  <c r="L2187" i="2" s="1"/>
  <c r="D2187" i="2" s="1"/>
  <c r="C2403" i="67" s="1"/>
  <c r="G2143" i="2"/>
  <c r="L2143" i="2" s="1"/>
  <c r="D2143" i="2" s="1"/>
  <c r="C2359" i="67" s="1"/>
  <c r="G2099" i="2"/>
  <c r="L2099" i="2" s="1"/>
  <c r="D2099" i="2" s="1"/>
  <c r="C2315" i="67" s="1"/>
  <c r="G2055" i="2"/>
  <c r="L2055" i="2" s="1"/>
  <c r="D2055" i="2" s="1"/>
  <c r="C2271" i="67" s="1"/>
  <c r="G2011" i="2"/>
  <c r="L2011" i="2" s="1"/>
  <c r="D2011" i="2" s="1"/>
  <c r="C2227" i="67" s="1"/>
  <c r="G1967" i="2"/>
  <c r="L1967" i="2" s="1"/>
  <c r="D1967" i="2" s="1"/>
  <c r="C2183" i="67" s="1"/>
  <c r="G1923" i="2"/>
  <c r="L1923" i="2" s="1"/>
  <c r="D1923" i="2" s="1"/>
  <c r="C2139" i="67" s="1"/>
  <c r="G1879" i="2"/>
  <c r="L1879" i="2" s="1"/>
  <c r="D1879" i="2" s="1"/>
  <c r="C2095" i="67" s="1"/>
  <c r="G1835" i="2"/>
  <c r="L1835" i="2" s="1"/>
  <c r="D1835" i="2" s="1"/>
  <c r="C2051" i="67" s="1"/>
  <c r="G1791" i="2"/>
  <c r="L1791" i="2" s="1"/>
  <c r="D1791" i="2" s="1"/>
  <c r="C2007" i="67" s="1"/>
  <c r="G1747" i="2"/>
  <c r="L1747" i="2" s="1"/>
  <c r="D1747" i="2" s="1"/>
  <c r="C1963" i="67" s="1"/>
  <c r="G1703" i="2"/>
  <c r="L1703" i="2" s="1"/>
  <c r="D1703" i="2" s="1"/>
  <c r="C1919" i="67" s="1"/>
  <c r="G1659" i="2"/>
  <c r="L1659" i="2" s="1"/>
  <c r="D1659" i="2" s="1"/>
  <c r="C1875" i="67" s="1"/>
  <c r="G1615" i="2"/>
  <c r="L1615" i="2" s="1"/>
  <c r="D1615" i="2" s="1"/>
  <c r="C1831" i="67" s="1"/>
  <c r="G1571" i="2"/>
  <c r="L1571" i="2" s="1"/>
  <c r="D1571" i="2" s="1"/>
  <c r="C1787" i="67" s="1"/>
  <c r="G1527" i="2"/>
  <c r="L1527" i="2" s="1"/>
  <c r="D1527" i="2" s="1"/>
  <c r="C1743" i="67" s="1"/>
  <c r="G1483" i="2"/>
  <c r="L1483" i="2" s="1"/>
  <c r="D1483" i="2" s="1"/>
  <c r="C1699" i="67" s="1"/>
  <c r="G1439" i="2"/>
  <c r="L1439" i="2" s="1"/>
  <c r="D1439" i="2" s="1"/>
  <c r="C1655" i="67" s="1"/>
  <c r="G1395" i="2"/>
  <c r="L1395" i="2" s="1"/>
  <c r="D1395" i="2" s="1"/>
  <c r="C1611" i="67" s="1"/>
  <c r="G1351" i="2"/>
  <c r="L1351" i="2" s="1"/>
  <c r="D1351" i="2" s="1"/>
  <c r="C1567" i="67" s="1"/>
  <c r="G1307" i="2"/>
  <c r="L1307" i="2" s="1"/>
  <c r="D1307" i="2" s="1"/>
  <c r="C1523" i="67" s="1"/>
  <c r="G1263" i="2"/>
  <c r="L1263" i="2" s="1"/>
  <c r="D1263" i="2" s="1"/>
  <c r="C1479" i="67" s="1"/>
  <c r="G1219" i="2"/>
  <c r="L1219" i="2" s="1"/>
  <c r="D1219" i="2" s="1"/>
  <c r="C1435" i="67" s="1"/>
  <c r="G1175" i="2"/>
  <c r="L1175" i="2" s="1"/>
  <c r="D1175" i="2" s="1"/>
  <c r="C1391" i="67" s="1"/>
  <c r="G1131" i="2"/>
  <c r="L1131" i="2" s="1"/>
  <c r="D1131" i="2" s="1"/>
  <c r="C1347" i="67" s="1"/>
  <c r="G1087" i="2"/>
  <c r="L1087" i="2" s="1"/>
  <c r="D1087" i="2" s="1"/>
  <c r="C1303" i="67" s="1"/>
  <c r="G1043" i="2"/>
  <c r="L1043" i="2" s="1"/>
  <c r="D1043" i="2" s="1"/>
  <c r="C1259" i="67" s="1"/>
  <c r="G999" i="2"/>
  <c r="L999" i="2" s="1"/>
  <c r="D999" i="2" s="1"/>
  <c r="C1215" i="67" s="1"/>
  <c r="G955" i="2"/>
  <c r="L955" i="2" s="1"/>
  <c r="D955" i="2" s="1"/>
  <c r="C1171" i="67" s="1"/>
  <c r="G911" i="2"/>
  <c r="L911" i="2" s="1"/>
  <c r="D911" i="2" s="1"/>
  <c r="C1127" i="67" s="1"/>
  <c r="G867" i="2"/>
  <c r="L867" i="2" s="1"/>
  <c r="D867" i="2" s="1"/>
  <c r="C1083" i="67" s="1"/>
  <c r="G823" i="2"/>
  <c r="L823" i="2" s="1"/>
  <c r="D823" i="2" s="1"/>
  <c r="C1039" i="67" s="1"/>
  <c r="G779" i="2"/>
  <c r="L779" i="2" s="1"/>
  <c r="D779" i="2" s="1"/>
  <c r="C995" i="67" s="1"/>
  <c r="G735" i="2"/>
  <c r="L735" i="2" s="1"/>
  <c r="D735" i="2" s="1"/>
  <c r="C951" i="67" s="1"/>
  <c r="G691" i="2"/>
  <c r="L691" i="2" s="1"/>
  <c r="D691" i="2" s="1"/>
  <c r="C907" i="67" s="1"/>
  <c r="G647" i="2"/>
  <c r="L647" i="2" s="1"/>
  <c r="D647" i="2" s="1"/>
  <c r="C863" i="67" s="1"/>
  <c r="G603" i="2"/>
  <c r="L603" i="2" s="1"/>
  <c r="D603" i="2" s="1"/>
  <c r="C819" i="67" s="1"/>
  <c r="G559" i="2"/>
  <c r="L559" i="2" s="1"/>
  <c r="D559" i="2" s="1"/>
  <c r="C775" i="67" s="1"/>
  <c r="G515" i="2"/>
  <c r="L515" i="2" s="1"/>
  <c r="D515" i="2" s="1"/>
  <c r="C731" i="67" s="1"/>
  <c r="G471" i="2"/>
  <c r="L471" i="2" s="1"/>
  <c r="D471" i="2" s="1"/>
  <c r="C687" i="67" s="1"/>
  <c r="G427" i="2"/>
  <c r="L427" i="2" s="1"/>
  <c r="D427" i="2" s="1"/>
  <c r="C643" i="67" s="1"/>
  <c r="G383" i="2"/>
  <c r="L383" i="2" s="1"/>
  <c r="D383" i="2" s="1"/>
  <c r="C599" i="67" s="1"/>
  <c r="G339" i="2"/>
  <c r="L339" i="2" s="1"/>
  <c r="D339" i="2" s="1"/>
  <c r="C555" i="67" s="1"/>
  <c r="G295" i="2"/>
  <c r="L295" i="2" s="1"/>
  <c r="D295" i="2" s="1"/>
  <c r="C511" i="67" s="1"/>
  <c r="G251" i="2"/>
  <c r="L251" i="2" s="1"/>
  <c r="D251" i="2" s="1"/>
  <c r="C467" i="67" s="1"/>
  <c r="G207" i="2"/>
  <c r="L207" i="2" s="1"/>
  <c r="D207" i="2" s="1"/>
  <c r="C423" i="67" s="1"/>
  <c r="G163" i="2"/>
  <c r="L163" i="2" s="1"/>
  <c r="D163" i="2" s="1"/>
  <c r="C379" i="67" s="1"/>
  <c r="G119" i="2"/>
  <c r="L119" i="2" s="1"/>
  <c r="D119" i="2" s="1"/>
  <c r="C335" i="67" s="1"/>
  <c r="G75" i="2"/>
  <c r="L75" i="2" s="1"/>
  <c r="D75" i="2" s="1"/>
  <c r="C291" i="67" s="1"/>
  <c r="G31" i="2"/>
  <c r="L31" i="2" s="1"/>
  <c r="D31" i="2" s="1"/>
  <c r="C247" i="67" s="1"/>
  <c r="G8785" i="2"/>
  <c r="L8785" i="2" s="1"/>
  <c r="D8785" i="2" s="1"/>
  <c r="C9001" i="67" s="1"/>
  <c r="G8741" i="2"/>
  <c r="L8741" i="2" s="1"/>
  <c r="D8741" i="2" s="1"/>
  <c r="C8957" i="67" s="1"/>
  <c r="G8697" i="2"/>
  <c r="L8697" i="2" s="1"/>
  <c r="D8697" i="2" s="1"/>
  <c r="C8913" i="67" s="1"/>
  <c r="G8653" i="2"/>
  <c r="L8653" i="2" s="1"/>
  <c r="D8653" i="2" s="1"/>
  <c r="C8869" i="67" s="1"/>
  <c r="G8609" i="2"/>
  <c r="L8609" i="2" s="1"/>
  <c r="D8609" i="2" s="1"/>
  <c r="C8825" i="67" s="1"/>
  <c r="G8565" i="2"/>
  <c r="L8565" i="2" s="1"/>
  <c r="D8565" i="2" s="1"/>
  <c r="C8781" i="67" s="1"/>
  <c r="G8521" i="2"/>
  <c r="L8521" i="2" s="1"/>
  <c r="D8521" i="2" s="1"/>
  <c r="C8737" i="67" s="1"/>
  <c r="G8477" i="2"/>
  <c r="L8477" i="2" s="1"/>
  <c r="D8477" i="2" s="1"/>
  <c r="C8693" i="67" s="1"/>
  <c r="G8433" i="2"/>
  <c r="L8433" i="2" s="1"/>
  <c r="D8433" i="2" s="1"/>
  <c r="C8649" i="67" s="1"/>
  <c r="G8389" i="2"/>
  <c r="L8389" i="2" s="1"/>
  <c r="D8389" i="2" s="1"/>
  <c r="C8605" i="67" s="1"/>
  <c r="G8345" i="2"/>
  <c r="L8345" i="2" s="1"/>
  <c r="D8345" i="2" s="1"/>
  <c r="C8561" i="67" s="1"/>
  <c r="G8301" i="2"/>
  <c r="L8301" i="2" s="1"/>
  <c r="D8301" i="2" s="1"/>
  <c r="C8517" i="67" s="1"/>
  <c r="G8257" i="2"/>
  <c r="L8257" i="2" s="1"/>
  <c r="D8257" i="2" s="1"/>
  <c r="C8473" i="67" s="1"/>
  <c r="G8213" i="2"/>
  <c r="L8213" i="2" s="1"/>
  <c r="D8213" i="2" s="1"/>
  <c r="C8429" i="67" s="1"/>
  <c r="G8169" i="2"/>
  <c r="L8169" i="2" s="1"/>
  <c r="D8169" i="2" s="1"/>
  <c r="C8385" i="67" s="1"/>
  <c r="G8125" i="2"/>
  <c r="L8125" i="2" s="1"/>
  <c r="D8125" i="2" s="1"/>
  <c r="C8341" i="67" s="1"/>
  <c r="G8081" i="2"/>
  <c r="L8081" i="2" s="1"/>
  <c r="D8081" i="2" s="1"/>
  <c r="C8297" i="67" s="1"/>
  <c r="G8037" i="2"/>
  <c r="L8037" i="2" s="1"/>
  <c r="D8037" i="2" s="1"/>
  <c r="C8253" i="67" s="1"/>
  <c r="G7993" i="2"/>
  <c r="L7993" i="2" s="1"/>
  <c r="D7993" i="2" s="1"/>
  <c r="C8209" i="67" s="1"/>
  <c r="G7949" i="2"/>
  <c r="L7949" i="2" s="1"/>
  <c r="D7949" i="2" s="1"/>
  <c r="C8165" i="67" s="1"/>
  <c r="G7905" i="2"/>
  <c r="L7905" i="2" s="1"/>
  <c r="D7905" i="2" s="1"/>
  <c r="C8121" i="67" s="1"/>
  <c r="G7861" i="2"/>
  <c r="L7861" i="2" s="1"/>
  <c r="D7861" i="2" s="1"/>
  <c r="C8077" i="67" s="1"/>
  <c r="G7817" i="2"/>
  <c r="L7817" i="2" s="1"/>
  <c r="D7817" i="2" s="1"/>
  <c r="C8033" i="67" s="1"/>
  <c r="G7773" i="2"/>
  <c r="L7773" i="2" s="1"/>
  <c r="D7773" i="2" s="1"/>
  <c r="C7989" i="67" s="1"/>
  <c r="G7729" i="2"/>
  <c r="L7729" i="2" s="1"/>
  <c r="D7729" i="2" s="1"/>
  <c r="C7945" i="67" s="1"/>
  <c r="G7685" i="2"/>
  <c r="L7685" i="2" s="1"/>
  <c r="D7685" i="2" s="1"/>
  <c r="C7901" i="67" s="1"/>
  <c r="G7641" i="2"/>
  <c r="L7641" i="2" s="1"/>
  <c r="D7641" i="2" s="1"/>
  <c r="C7857" i="67" s="1"/>
  <c r="G7597" i="2"/>
  <c r="L7597" i="2" s="1"/>
  <c r="D7597" i="2" s="1"/>
  <c r="C7813" i="67" s="1"/>
  <c r="G7553" i="2"/>
  <c r="L7553" i="2" s="1"/>
  <c r="D7553" i="2" s="1"/>
  <c r="C7769" i="67" s="1"/>
  <c r="G7509" i="2"/>
  <c r="L7509" i="2" s="1"/>
  <c r="D7509" i="2" s="1"/>
  <c r="C7725" i="67" s="1"/>
  <c r="G7465" i="2"/>
  <c r="L7465" i="2" s="1"/>
  <c r="D7465" i="2" s="1"/>
  <c r="C7681" i="67" s="1"/>
  <c r="G7421" i="2"/>
  <c r="L7421" i="2" s="1"/>
  <c r="D7421" i="2" s="1"/>
  <c r="C7637" i="67" s="1"/>
  <c r="G7377" i="2"/>
  <c r="L7377" i="2" s="1"/>
  <c r="D7377" i="2" s="1"/>
  <c r="C7593" i="67" s="1"/>
  <c r="G7333" i="2"/>
  <c r="L7333" i="2" s="1"/>
  <c r="D7333" i="2" s="1"/>
  <c r="C7549" i="67" s="1"/>
  <c r="G7289" i="2"/>
  <c r="L7289" i="2" s="1"/>
  <c r="D7289" i="2" s="1"/>
  <c r="C7505" i="67" s="1"/>
  <c r="G7245" i="2"/>
  <c r="L7245" i="2" s="1"/>
  <c r="D7245" i="2" s="1"/>
  <c r="C7461" i="67" s="1"/>
  <c r="G7201" i="2"/>
  <c r="L7201" i="2" s="1"/>
  <c r="D7201" i="2" s="1"/>
  <c r="C7417" i="67" s="1"/>
  <c r="G7157" i="2"/>
  <c r="L7157" i="2" s="1"/>
  <c r="D7157" i="2" s="1"/>
  <c r="C7373" i="67" s="1"/>
  <c r="G7113" i="2"/>
  <c r="L7113" i="2" s="1"/>
  <c r="D7113" i="2" s="1"/>
  <c r="C7329" i="67" s="1"/>
  <c r="G7069" i="2"/>
  <c r="L7069" i="2" s="1"/>
  <c r="D7069" i="2" s="1"/>
  <c r="C7285" i="67" s="1"/>
  <c r="G7025" i="2"/>
  <c r="L7025" i="2" s="1"/>
  <c r="D7025" i="2" s="1"/>
  <c r="C7241" i="67" s="1"/>
  <c r="G6981" i="2"/>
  <c r="L6981" i="2" s="1"/>
  <c r="D6981" i="2" s="1"/>
  <c r="C7197" i="67" s="1"/>
  <c r="G6937" i="2"/>
  <c r="L6937" i="2" s="1"/>
  <c r="D6937" i="2" s="1"/>
  <c r="C7153" i="67" s="1"/>
  <c r="G6893" i="2"/>
  <c r="L6893" i="2" s="1"/>
  <c r="D6893" i="2" s="1"/>
  <c r="C7109" i="67" s="1"/>
  <c r="G6849" i="2"/>
  <c r="L6849" i="2" s="1"/>
  <c r="D6849" i="2" s="1"/>
  <c r="C7065" i="67" s="1"/>
  <c r="G6805" i="2"/>
  <c r="L6805" i="2" s="1"/>
  <c r="D6805" i="2" s="1"/>
  <c r="C7021" i="67" s="1"/>
  <c r="G6761" i="2"/>
  <c r="L6761" i="2" s="1"/>
  <c r="D6761" i="2" s="1"/>
  <c r="C6977" i="67" s="1"/>
  <c r="G6717" i="2"/>
  <c r="L6717" i="2" s="1"/>
  <c r="D6717" i="2" s="1"/>
  <c r="C6933" i="67" s="1"/>
  <c r="G6673" i="2"/>
  <c r="L6673" i="2" s="1"/>
  <c r="D6673" i="2" s="1"/>
  <c r="C6889" i="67" s="1"/>
  <c r="G6629" i="2"/>
  <c r="L6629" i="2" s="1"/>
  <c r="D6629" i="2" s="1"/>
  <c r="C6845" i="67" s="1"/>
  <c r="G6585" i="2"/>
  <c r="L6585" i="2" s="1"/>
  <c r="D6585" i="2" s="1"/>
  <c r="C6801" i="67" s="1"/>
  <c r="G6541" i="2"/>
  <c r="L6541" i="2" s="1"/>
  <c r="D6541" i="2" s="1"/>
  <c r="C6757" i="67" s="1"/>
  <c r="G6497" i="2"/>
  <c r="L6497" i="2" s="1"/>
  <c r="D6497" i="2" s="1"/>
  <c r="C6713" i="67" s="1"/>
  <c r="G6453" i="2"/>
  <c r="L6453" i="2" s="1"/>
  <c r="D6453" i="2" s="1"/>
  <c r="C6669" i="67" s="1"/>
  <c r="G6409" i="2"/>
  <c r="L6409" i="2" s="1"/>
  <c r="D6409" i="2" s="1"/>
  <c r="C6625" i="67" s="1"/>
  <c r="G6365" i="2"/>
  <c r="L6365" i="2" s="1"/>
  <c r="D6365" i="2" s="1"/>
  <c r="C6581" i="67" s="1"/>
  <c r="G6321" i="2"/>
  <c r="L6321" i="2" s="1"/>
  <c r="D6321" i="2" s="1"/>
  <c r="C6537" i="67" s="1"/>
  <c r="G6277" i="2"/>
  <c r="L6277" i="2" s="1"/>
  <c r="D6277" i="2" s="1"/>
  <c r="C6493" i="67" s="1"/>
  <c r="G6233" i="2"/>
  <c r="L6233" i="2" s="1"/>
  <c r="D6233" i="2" s="1"/>
  <c r="C6449" i="67" s="1"/>
  <c r="G6189" i="2"/>
  <c r="L6189" i="2" s="1"/>
  <c r="D6189" i="2" s="1"/>
  <c r="C6405" i="67" s="1"/>
  <c r="G6145" i="2"/>
  <c r="L6145" i="2" s="1"/>
  <c r="D6145" i="2" s="1"/>
  <c r="C6361" i="67" s="1"/>
  <c r="G6101" i="2"/>
  <c r="L6101" i="2" s="1"/>
  <c r="D6101" i="2" s="1"/>
  <c r="C6317" i="67" s="1"/>
  <c r="G6057" i="2"/>
  <c r="L6057" i="2" s="1"/>
  <c r="D6057" i="2" s="1"/>
  <c r="C6273" i="67" s="1"/>
  <c r="G6013" i="2"/>
  <c r="L6013" i="2" s="1"/>
  <c r="D6013" i="2" s="1"/>
  <c r="C6229" i="67" s="1"/>
  <c r="G5969" i="2"/>
  <c r="L5969" i="2" s="1"/>
  <c r="D5969" i="2" s="1"/>
  <c r="C6185" i="67" s="1"/>
  <c r="G5925" i="2"/>
  <c r="L5925" i="2" s="1"/>
  <c r="D5925" i="2" s="1"/>
  <c r="C6141" i="67" s="1"/>
  <c r="G5881" i="2"/>
  <c r="L5881" i="2" s="1"/>
  <c r="D5881" i="2" s="1"/>
  <c r="C6097" i="67" s="1"/>
  <c r="G5837" i="2"/>
  <c r="L5837" i="2" s="1"/>
  <c r="D5837" i="2" s="1"/>
  <c r="C6053" i="67" s="1"/>
  <c r="G5793" i="2"/>
  <c r="L5793" i="2" s="1"/>
  <c r="D5793" i="2" s="1"/>
  <c r="C6009" i="67" s="1"/>
  <c r="G5749" i="2"/>
  <c r="L5749" i="2" s="1"/>
  <c r="D5749" i="2" s="1"/>
  <c r="C5965" i="67" s="1"/>
  <c r="G5705" i="2"/>
  <c r="L5705" i="2" s="1"/>
  <c r="D5705" i="2" s="1"/>
  <c r="C5921" i="67" s="1"/>
  <c r="G5661" i="2"/>
  <c r="L5661" i="2" s="1"/>
  <c r="D5661" i="2" s="1"/>
  <c r="C5877" i="67" s="1"/>
  <c r="G5617" i="2"/>
  <c r="L5617" i="2" s="1"/>
  <c r="D5617" i="2" s="1"/>
  <c r="C5833" i="67" s="1"/>
  <c r="G5573" i="2"/>
  <c r="L5573" i="2" s="1"/>
  <c r="D5573" i="2" s="1"/>
  <c r="C5789" i="67" s="1"/>
  <c r="G5529" i="2"/>
  <c r="L5529" i="2" s="1"/>
  <c r="D5529" i="2" s="1"/>
  <c r="C5745" i="67" s="1"/>
  <c r="G5485" i="2"/>
  <c r="L5485" i="2" s="1"/>
  <c r="D5485" i="2" s="1"/>
  <c r="C5701" i="67" s="1"/>
  <c r="G5441" i="2"/>
  <c r="L5441" i="2" s="1"/>
  <c r="D5441" i="2" s="1"/>
  <c r="C5657" i="67" s="1"/>
  <c r="G5397" i="2"/>
  <c r="L5397" i="2" s="1"/>
  <c r="D5397" i="2" s="1"/>
  <c r="C5613" i="67" s="1"/>
  <c r="G5353" i="2"/>
  <c r="L5353" i="2" s="1"/>
  <c r="D5353" i="2" s="1"/>
  <c r="C5569" i="67" s="1"/>
  <c r="G5309" i="2"/>
  <c r="L5309" i="2" s="1"/>
  <c r="D5309" i="2" s="1"/>
  <c r="C5525" i="67" s="1"/>
  <c r="G5265" i="2"/>
  <c r="L5265" i="2" s="1"/>
  <c r="D5265" i="2" s="1"/>
  <c r="C5481" i="67" s="1"/>
  <c r="G5221" i="2"/>
  <c r="L5221" i="2" s="1"/>
  <c r="D5221" i="2" s="1"/>
  <c r="C5437" i="67" s="1"/>
  <c r="G5177" i="2"/>
  <c r="L5177" i="2" s="1"/>
  <c r="D5177" i="2" s="1"/>
  <c r="C5393" i="67" s="1"/>
  <c r="G5133" i="2"/>
  <c r="L5133" i="2" s="1"/>
  <c r="D5133" i="2" s="1"/>
  <c r="C5349" i="67" s="1"/>
  <c r="G5089" i="2"/>
  <c r="L5089" i="2" s="1"/>
  <c r="D5089" i="2" s="1"/>
  <c r="C5305" i="67" s="1"/>
  <c r="G5045" i="2"/>
  <c r="L5045" i="2" s="1"/>
  <c r="D5045" i="2" s="1"/>
  <c r="C5261" i="67" s="1"/>
  <c r="G5001" i="2"/>
  <c r="L5001" i="2" s="1"/>
  <c r="D5001" i="2" s="1"/>
  <c r="C5217" i="67" s="1"/>
  <c r="G4957" i="2"/>
  <c r="L4957" i="2" s="1"/>
  <c r="D4957" i="2" s="1"/>
  <c r="C5173" i="67" s="1"/>
  <c r="G4913" i="2"/>
  <c r="L4913" i="2" s="1"/>
  <c r="D4913" i="2" s="1"/>
  <c r="C5129" i="67" s="1"/>
  <c r="G4869" i="2"/>
  <c r="L4869" i="2" s="1"/>
  <c r="D4869" i="2" s="1"/>
  <c r="C5085" i="67" s="1"/>
  <c r="G4825" i="2"/>
  <c r="L4825" i="2" s="1"/>
  <c r="D4825" i="2" s="1"/>
  <c r="C5041" i="67" s="1"/>
  <c r="G4781" i="2"/>
  <c r="L4781" i="2" s="1"/>
  <c r="D4781" i="2" s="1"/>
  <c r="C4997" i="67" s="1"/>
  <c r="G4737" i="2"/>
  <c r="L4737" i="2" s="1"/>
  <c r="D4737" i="2" s="1"/>
  <c r="C4953" i="67" s="1"/>
  <c r="G4693" i="2"/>
  <c r="L4693" i="2" s="1"/>
  <c r="D4693" i="2" s="1"/>
  <c r="C4909" i="67" s="1"/>
  <c r="G4649" i="2"/>
  <c r="L4649" i="2" s="1"/>
  <c r="D4649" i="2" s="1"/>
  <c r="C4865" i="67" s="1"/>
  <c r="G4605" i="2"/>
  <c r="L4605" i="2" s="1"/>
  <c r="D4605" i="2" s="1"/>
  <c r="C4821" i="67" s="1"/>
  <c r="G4561" i="2"/>
  <c r="L4561" i="2" s="1"/>
  <c r="D4561" i="2" s="1"/>
  <c r="C4777" i="67" s="1"/>
  <c r="G4517" i="2"/>
  <c r="L4517" i="2" s="1"/>
  <c r="D4517" i="2" s="1"/>
  <c r="C4733" i="67" s="1"/>
  <c r="G4473" i="2"/>
  <c r="L4473" i="2" s="1"/>
  <c r="D4473" i="2" s="1"/>
  <c r="C4689" i="67" s="1"/>
  <c r="G4429" i="2"/>
  <c r="L4429" i="2" s="1"/>
  <c r="D4429" i="2" s="1"/>
  <c r="C4645" i="67" s="1"/>
  <c r="G4385" i="2"/>
  <c r="L4385" i="2" s="1"/>
  <c r="D4385" i="2" s="1"/>
  <c r="C4601" i="67" s="1"/>
  <c r="G4341" i="2"/>
  <c r="L4341" i="2" s="1"/>
  <c r="D4341" i="2" s="1"/>
  <c r="C4557" i="67" s="1"/>
  <c r="G4297" i="2"/>
  <c r="L4297" i="2" s="1"/>
  <c r="D4297" i="2" s="1"/>
  <c r="C4513" i="67" s="1"/>
  <c r="G4253" i="2"/>
  <c r="L4253" i="2" s="1"/>
  <c r="D4253" i="2" s="1"/>
  <c r="C4469" i="67" s="1"/>
  <c r="G4209" i="2"/>
  <c r="L4209" i="2" s="1"/>
  <c r="D4209" i="2" s="1"/>
  <c r="C4425" i="67" s="1"/>
  <c r="G4165" i="2"/>
  <c r="L4165" i="2" s="1"/>
  <c r="D4165" i="2" s="1"/>
  <c r="C4381" i="67" s="1"/>
  <c r="G4121" i="2"/>
  <c r="L4121" i="2" s="1"/>
  <c r="D4121" i="2" s="1"/>
  <c r="C4337" i="67" s="1"/>
  <c r="G4077" i="2"/>
  <c r="L4077" i="2" s="1"/>
  <c r="D4077" i="2" s="1"/>
  <c r="C4293" i="67" s="1"/>
  <c r="G4033" i="2"/>
  <c r="L4033" i="2" s="1"/>
  <c r="D4033" i="2" s="1"/>
  <c r="C4249" i="67" s="1"/>
  <c r="G3989" i="2"/>
  <c r="L3989" i="2" s="1"/>
  <c r="D3989" i="2" s="1"/>
  <c r="C4205" i="67" s="1"/>
  <c r="G3945" i="2"/>
  <c r="L3945" i="2" s="1"/>
  <c r="D3945" i="2" s="1"/>
  <c r="C4161" i="67" s="1"/>
  <c r="G3901" i="2"/>
  <c r="L3901" i="2" s="1"/>
  <c r="D3901" i="2" s="1"/>
  <c r="C4117" i="67" s="1"/>
  <c r="G3857" i="2"/>
  <c r="L3857" i="2" s="1"/>
  <c r="D3857" i="2" s="1"/>
  <c r="C4073" i="67" s="1"/>
  <c r="G3813" i="2"/>
  <c r="L3813" i="2" s="1"/>
  <c r="D3813" i="2" s="1"/>
  <c r="C4029" i="67" s="1"/>
  <c r="G3769" i="2"/>
  <c r="L3769" i="2" s="1"/>
  <c r="D3769" i="2" s="1"/>
  <c r="C3985" i="67" s="1"/>
  <c r="G3725" i="2"/>
  <c r="L3725" i="2" s="1"/>
  <c r="D3725" i="2" s="1"/>
  <c r="C3941" i="67" s="1"/>
  <c r="G3681" i="2"/>
  <c r="L3681" i="2" s="1"/>
  <c r="D3681" i="2" s="1"/>
  <c r="C3897" i="67" s="1"/>
  <c r="G3637" i="2"/>
  <c r="L3637" i="2" s="1"/>
  <c r="D3637" i="2" s="1"/>
  <c r="C3853" i="67" s="1"/>
  <c r="G3593" i="2"/>
  <c r="L3593" i="2" s="1"/>
  <c r="D3593" i="2" s="1"/>
  <c r="C3809" i="67" s="1"/>
  <c r="G3549" i="2"/>
  <c r="L3549" i="2" s="1"/>
  <c r="D3549" i="2" s="1"/>
  <c r="C3765" i="67" s="1"/>
  <c r="G3505" i="2"/>
  <c r="L3505" i="2" s="1"/>
  <c r="D3505" i="2" s="1"/>
  <c r="C3721" i="67" s="1"/>
  <c r="G3461" i="2"/>
  <c r="L3461" i="2" s="1"/>
  <c r="D3461" i="2" s="1"/>
  <c r="C3677" i="67" s="1"/>
  <c r="G3417" i="2"/>
  <c r="L3417" i="2" s="1"/>
  <c r="D3417" i="2" s="1"/>
  <c r="C3633" i="67" s="1"/>
  <c r="G3373" i="2"/>
  <c r="L3373" i="2" s="1"/>
  <c r="D3373" i="2" s="1"/>
  <c r="C3589" i="67" s="1"/>
  <c r="G3329" i="2"/>
  <c r="L3329" i="2" s="1"/>
  <c r="D3329" i="2" s="1"/>
  <c r="C3545" i="67" s="1"/>
  <c r="G3285" i="2"/>
  <c r="L3285" i="2" s="1"/>
  <c r="D3285" i="2" s="1"/>
  <c r="C3501" i="67" s="1"/>
  <c r="G3241" i="2"/>
  <c r="L3241" i="2" s="1"/>
  <c r="D3241" i="2" s="1"/>
  <c r="C3457" i="67" s="1"/>
  <c r="G3197" i="2"/>
  <c r="L3197" i="2" s="1"/>
  <c r="D3197" i="2" s="1"/>
  <c r="C3413" i="67" s="1"/>
  <c r="G3153" i="2"/>
  <c r="L3153" i="2" s="1"/>
  <c r="D3153" i="2" s="1"/>
  <c r="C3369" i="67" s="1"/>
  <c r="G3109" i="2"/>
  <c r="L3109" i="2" s="1"/>
  <c r="D3109" i="2" s="1"/>
  <c r="C3325" i="67" s="1"/>
  <c r="G3065" i="2"/>
  <c r="L3065" i="2" s="1"/>
  <c r="D3065" i="2" s="1"/>
  <c r="C3281" i="67" s="1"/>
  <c r="G3021" i="2"/>
  <c r="L3021" i="2" s="1"/>
  <c r="D3021" i="2" s="1"/>
  <c r="C3237" i="67" s="1"/>
  <c r="G2977" i="2"/>
  <c r="L2977" i="2" s="1"/>
  <c r="D2977" i="2" s="1"/>
  <c r="C3193" i="67" s="1"/>
  <c r="G2933" i="2"/>
  <c r="L2933" i="2" s="1"/>
  <c r="D2933" i="2" s="1"/>
  <c r="C3149" i="67" s="1"/>
  <c r="G2889" i="2"/>
  <c r="L2889" i="2" s="1"/>
  <c r="D2889" i="2" s="1"/>
  <c r="C3105" i="67" s="1"/>
  <c r="G2845" i="2"/>
  <c r="L2845" i="2" s="1"/>
  <c r="D2845" i="2" s="1"/>
  <c r="C3061" i="67" s="1"/>
  <c r="G2801" i="2"/>
  <c r="L2801" i="2" s="1"/>
  <c r="D2801" i="2" s="1"/>
  <c r="C3017" i="67" s="1"/>
  <c r="G2757" i="2"/>
  <c r="L2757" i="2" s="1"/>
  <c r="D2757" i="2" s="1"/>
  <c r="C2973" i="67" s="1"/>
  <c r="G2713" i="2"/>
  <c r="L2713" i="2" s="1"/>
  <c r="D2713" i="2" s="1"/>
  <c r="C2929" i="67" s="1"/>
  <c r="G2669" i="2"/>
  <c r="L2669" i="2" s="1"/>
  <c r="D2669" i="2" s="1"/>
  <c r="C2885" i="67" s="1"/>
  <c r="G2625" i="2"/>
  <c r="L2625" i="2" s="1"/>
  <c r="D2625" i="2" s="1"/>
  <c r="C2841" i="67" s="1"/>
  <c r="G2581" i="2"/>
  <c r="L2581" i="2" s="1"/>
  <c r="D2581" i="2" s="1"/>
  <c r="C2797" i="67" s="1"/>
  <c r="G2537" i="2"/>
  <c r="L2537" i="2" s="1"/>
  <c r="D2537" i="2" s="1"/>
  <c r="C2753" i="67" s="1"/>
  <c r="G2493" i="2"/>
  <c r="L2493" i="2" s="1"/>
  <c r="D2493" i="2" s="1"/>
  <c r="C2709" i="67" s="1"/>
  <c r="G2449" i="2"/>
  <c r="L2449" i="2" s="1"/>
  <c r="D2449" i="2" s="1"/>
  <c r="C2665" i="67" s="1"/>
  <c r="G2405" i="2"/>
  <c r="L2405" i="2" s="1"/>
  <c r="D2405" i="2" s="1"/>
  <c r="C2621" i="67" s="1"/>
  <c r="G2361" i="2"/>
  <c r="L2361" i="2" s="1"/>
  <c r="D2361" i="2" s="1"/>
  <c r="C2577" i="67" s="1"/>
  <c r="G2317" i="2"/>
  <c r="L2317" i="2" s="1"/>
  <c r="D2317" i="2" s="1"/>
  <c r="C2533" i="67" s="1"/>
  <c r="G2273" i="2"/>
  <c r="L2273" i="2" s="1"/>
  <c r="D2273" i="2" s="1"/>
  <c r="C2489" i="67" s="1"/>
  <c r="G2229" i="2"/>
  <c r="L2229" i="2" s="1"/>
  <c r="D2229" i="2" s="1"/>
  <c r="C2445" i="67" s="1"/>
  <c r="G2185" i="2"/>
  <c r="L2185" i="2" s="1"/>
  <c r="D2185" i="2" s="1"/>
  <c r="C2401" i="67" s="1"/>
  <c r="G2141" i="2"/>
  <c r="L2141" i="2" s="1"/>
  <c r="D2141" i="2" s="1"/>
  <c r="C2357" i="67" s="1"/>
  <c r="G2097" i="2"/>
  <c r="L2097" i="2" s="1"/>
  <c r="D2097" i="2" s="1"/>
  <c r="C2313" i="67" s="1"/>
  <c r="G2053" i="2"/>
  <c r="L2053" i="2" s="1"/>
  <c r="D2053" i="2" s="1"/>
  <c r="C2269" i="67" s="1"/>
  <c r="G2009" i="2"/>
  <c r="L2009" i="2" s="1"/>
  <c r="D2009" i="2" s="1"/>
  <c r="C2225" i="67" s="1"/>
  <c r="G1965" i="2"/>
  <c r="L1965" i="2" s="1"/>
  <c r="D1965" i="2" s="1"/>
  <c r="C2181" i="67" s="1"/>
  <c r="G1921" i="2"/>
  <c r="L1921" i="2" s="1"/>
  <c r="D1921" i="2" s="1"/>
  <c r="C2137" i="67" s="1"/>
  <c r="G1877" i="2"/>
  <c r="L1877" i="2" s="1"/>
  <c r="D1877" i="2" s="1"/>
  <c r="C2093" i="67" s="1"/>
  <c r="G1833" i="2"/>
  <c r="L1833" i="2" s="1"/>
  <c r="D1833" i="2" s="1"/>
  <c r="C2049" i="67" s="1"/>
  <c r="G1789" i="2"/>
  <c r="L1789" i="2" s="1"/>
  <c r="D1789" i="2" s="1"/>
  <c r="C2005" i="67" s="1"/>
  <c r="G1745" i="2"/>
  <c r="L1745" i="2" s="1"/>
  <c r="D1745" i="2" s="1"/>
  <c r="C1961" i="67" s="1"/>
  <c r="G1701" i="2"/>
  <c r="L1701" i="2" s="1"/>
  <c r="D1701" i="2" s="1"/>
  <c r="C1917" i="67" s="1"/>
  <c r="G1657" i="2"/>
  <c r="L1657" i="2" s="1"/>
  <c r="D1657" i="2" s="1"/>
  <c r="C1873" i="67" s="1"/>
  <c r="G1613" i="2"/>
  <c r="L1613" i="2" s="1"/>
  <c r="D1613" i="2" s="1"/>
  <c r="C1829" i="67" s="1"/>
  <c r="G1569" i="2"/>
  <c r="L1569" i="2" s="1"/>
  <c r="D1569" i="2" s="1"/>
  <c r="C1785" i="67" s="1"/>
  <c r="G1525" i="2"/>
  <c r="L1525" i="2" s="1"/>
  <c r="D1525" i="2" s="1"/>
  <c r="C1741" i="67" s="1"/>
  <c r="G1481" i="2"/>
  <c r="L1481" i="2" s="1"/>
  <c r="D1481" i="2" s="1"/>
  <c r="C1697" i="67" s="1"/>
  <c r="G1437" i="2"/>
  <c r="L1437" i="2" s="1"/>
  <c r="D1437" i="2" s="1"/>
  <c r="C1653" i="67" s="1"/>
  <c r="G1393" i="2"/>
  <c r="L1393" i="2" s="1"/>
  <c r="D1393" i="2" s="1"/>
  <c r="C1609" i="67" s="1"/>
  <c r="G1349" i="2"/>
  <c r="L1349" i="2" s="1"/>
  <c r="D1349" i="2" s="1"/>
  <c r="C1565" i="67" s="1"/>
  <c r="G1305" i="2"/>
  <c r="L1305" i="2" s="1"/>
  <c r="D1305" i="2" s="1"/>
  <c r="C1521" i="67" s="1"/>
  <c r="G1261" i="2"/>
  <c r="L1261" i="2" s="1"/>
  <c r="D1261" i="2" s="1"/>
  <c r="C1477" i="67" s="1"/>
  <c r="G1217" i="2"/>
  <c r="L1217" i="2" s="1"/>
  <c r="D1217" i="2" s="1"/>
  <c r="C1433" i="67" s="1"/>
  <c r="G1173" i="2"/>
  <c r="L1173" i="2" s="1"/>
  <c r="D1173" i="2" s="1"/>
  <c r="C1389" i="67" s="1"/>
  <c r="G1129" i="2"/>
  <c r="L1129" i="2" s="1"/>
  <c r="D1129" i="2" s="1"/>
  <c r="C1345" i="67" s="1"/>
  <c r="G1085" i="2"/>
  <c r="L1085" i="2" s="1"/>
  <c r="D1085" i="2" s="1"/>
  <c r="C1301" i="67" s="1"/>
  <c r="G1041" i="2"/>
  <c r="L1041" i="2" s="1"/>
  <c r="D1041" i="2" s="1"/>
  <c r="C1257" i="67" s="1"/>
  <c r="G997" i="2"/>
  <c r="L997" i="2" s="1"/>
  <c r="D997" i="2" s="1"/>
  <c r="C1213" i="67" s="1"/>
  <c r="G953" i="2"/>
  <c r="L953" i="2" s="1"/>
  <c r="D953" i="2" s="1"/>
  <c r="C1169" i="67" s="1"/>
  <c r="G909" i="2"/>
  <c r="L909" i="2" s="1"/>
  <c r="D909" i="2" s="1"/>
  <c r="C1125" i="67" s="1"/>
  <c r="G865" i="2"/>
  <c r="L865" i="2" s="1"/>
  <c r="D865" i="2" s="1"/>
  <c r="C1081" i="67" s="1"/>
  <c r="G821" i="2"/>
  <c r="L821" i="2" s="1"/>
  <c r="D821" i="2" s="1"/>
  <c r="C1037" i="67" s="1"/>
  <c r="G777" i="2"/>
  <c r="L777" i="2" s="1"/>
  <c r="D777" i="2" s="1"/>
  <c r="C993" i="67" s="1"/>
  <c r="G733" i="2"/>
  <c r="L733" i="2" s="1"/>
  <c r="D733" i="2" s="1"/>
  <c r="C949" i="67" s="1"/>
  <c r="G689" i="2"/>
  <c r="L689" i="2" s="1"/>
  <c r="D689" i="2" s="1"/>
  <c r="C905" i="67" s="1"/>
  <c r="G645" i="2"/>
  <c r="L645" i="2" s="1"/>
  <c r="D645" i="2" s="1"/>
  <c r="C861" i="67" s="1"/>
  <c r="G601" i="2"/>
  <c r="L601" i="2" s="1"/>
  <c r="D601" i="2" s="1"/>
  <c r="C817" i="67" s="1"/>
  <c r="G557" i="2"/>
  <c r="L557" i="2" s="1"/>
  <c r="D557" i="2" s="1"/>
  <c r="C773" i="67" s="1"/>
  <c r="G513" i="2"/>
  <c r="L513" i="2" s="1"/>
  <c r="D513" i="2" s="1"/>
  <c r="C729" i="67" s="1"/>
  <c r="G469" i="2"/>
  <c r="L469" i="2" s="1"/>
  <c r="D469" i="2" s="1"/>
  <c r="C685" i="67" s="1"/>
  <c r="G425" i="2"/>
  <c r="L425" i="2" s="1"/>
  <c r="D425" i="2" s="1"/>
  <c r="C641" i="67" s="1"/>
  <c r="G381" i="2"/>
  <c r="L381" i="2" s="1"/>
  <c r="D381" i="2" s="1"/>
  <c r="C597" i="67" s="1"/>
  <c r="G337" i="2"/>
  <c r="L337" i="2" s="1"/>
  <c r="D337" i="2" s="1"/>
  <c r="C553" i="67" s="1"/>
  <c r="G293" i="2"/>
  <c r="L293" i="2" s="1"/>
  <c r="D293" i="2" s="1"/>
  <c r="C509" i="67" s="1"/>
  <c r="G249" i="2"/>
  <c r="L249" i="2" s="1"/>
  <c r="D249" i="2" s="1"/>
  <c r="C465" i="67" s="1"/>
  <c r="G205" i="2"/>
  <c r="L205" i="2" s="1"/>
  <c r="D205" i="2" s="1"/>
  <c r="C421" i="67" s="1"/>
  <c r="G161" i="2"/>
  <c r="L161" i="2" s="1"/>
  <c r="D161" i="2" s="1"/>
  <c r="C377" i="67" s="1"/>
  <c r="G117" i="2"/>
  <c r="L117" i="2" s="1"/>
  <c r="D117" i="2" s="1"/>
  <c r="C333" i="67" s="1"/>
  <c r="G73" i="2"/>
  <c r="L73" i="2" s="1"/>
  <c r="D73" i="2" s="1"/>
  <c r="C289" i="67" s="1"/>
  <c r="G29" i="2"/>
  <c r="L29" i="2" s="1"/>
  <c r="D29" i="2" s="1"/>
  <c r="C245" i="67" s="1"/>
  <c r="G8784" i="2"/>
  <c r="L8784" i="2" s="1"/>
  <c r="D8784" i="2" s="1"/>
  <c r="C9000" i="67" s="1"/>
  <c r="G8740" i="2"/>
  <c r="L8740" i="2" s="1"/>
  <c r="D8740" i="2" s="1"/>
  <c r="C8956" i="67" s="1"/>
  <c r="G8696" i="2"/>
  <c r="L8696" i="2" s="1"/>
  <c r="D8696" i="2" s="1"/>
  <c r="C8912" i="67" s="1"/>
  <c r="G8652" i="2"/>
  <c r="L8652" i="2" s="1"/>
  <c r="D8652" i="2" s="1"/>
  <c r="C8868" i="67" s="1"/>
  <c r="G8608" i="2"/>
  <c r="L8608" i="2" s="1"/>
  <c r="D8608" i="2" s="1"/>
  <c r="C8824" i="67" s="1"/>
  <c r="G8564" i="2"/>
  <c r="L8564" i="2" s="1"/>
  <c r="D8564" i="2" s="1"/>
  <c r="C8780" i="67" s="1"/>
  <c r="G8520" i="2"/>
  <c r="L8520" i="2" s="1"/>
  <c r="D8520" i="2" s="1"/>
  <c r="C8736" i="67" s="1"/>
  <c r="G8476" i="2"/>
  <c r="L8476" i="2" s="1"/>
  <c r="D8476" i="2" s="1"/>
  <c r="C8692" i="67" s="1"/>
  <c r="G8432" i="2"/>
  <c r="L8432" i="2" s="1"/>
  <c r="D8432" i="2" s="1"/>
  <c r="C8648" i="67" s="1"/>
  <c r="G8388" i="2"/>
  <c r="L8388" i="2" s="1"/>
  <c r="D8388" i="2" s="1"/>
  <c r="C8604" i="67" s="1"/>
  <c r="G8344" i="2"/>
  <c r="L8344" i="2" s="1"/>
  <c r="D8344" i="2" s="1"/>
  <c r="C8560" i="67" s="1"/>
  <c r="G8300" i="2"/>
  <c r="L8300" i="2" s="1"/>
  <c r="D8300" i="2" s="1"/>
  <c r="C8516" i="67" s="1"/>
  <c r="G8256" i="2"/>
  <c r="L8256" i="2" s="1"/>
  <c r="D8256" i="2" s="1"/>
  <c r="C8472" i="67" s="1"/>
  <c r="G8212" i="2"/>
  <c r="L8212" i="2" s="1"/>
  <c r="D8212" i="2" s="1"/>
  <c r="C8428" i="67" s="1"/>
  <c r="G8168" i="2"/>
  <c r="L8168" i="2" s="1"/>
  <c r="D8168" i="2" s="1"/>
  <c r="C8384" i="67" s="1"/>
  <c r="G8124" i="2"/>
  <c r="L8124" i="2" s="1"/>
  <c r="D8124" i="2" s="1"/>
  <c r="C8340" i="67" s="1"/>
  <c r="G8080" i="2"/>
  <c r="L8080" i="2" s="1"/>
  <c r="D8080" i="2" s="1"/>
  <c r="C8296" i="67" s="1"/>
  <c r="G8036" i="2"/>
  <c r="L8036" i="2" s="1"/>
  <c r="D8036" i="2" s="1"/>
  <c r="C8252" i="67" s="1"/>
  <c r="G7992" i="2"/>
  <c r="L7992" i="2" s="1"/>
  <c r="D7992" i="2" s="1"/>
  <c r="C8208" i="67" s="1"/>
  <c r="G7948" i="2"/>
  <c r="L7948" i="2" s="1"/>
  <c r="D7948" i="2" s="1"/>
  <c r="C8164" i="67" s="1"/>
  <c r="G7904" i="2"/>
  <c r="L7904" i="2" s="1"/>
  <c r="D7904" i="2" s="1"/>
  <c r="C8120" i="67" s="1"/>
  <c r="G7860" i="2"/>
  <c r="L7860" i="2" s="1"/>
  <c r="D7860" i="2" s="1"/>
  <c r="C8076" i="67" s="1"/>
  <c r="G7816" i="2"/>
  <c r="L7816" i="2" s="1"/>
  <c r="D7816" i="2" s="1"/>
  <c r="C8032" i="67" s="1"/>
  <c r="G7772" i="2"/>
  <c r="L7772" i="2" s="1"/>
  <c r="D7772" i="2" s="1"/>
  <c r="C7988" i="67" s="1"/>
  <c r="G7728" i="2"/>
  <c r="L7728" i="2" s="1"/>
  <c r="D7728" i="2" s="1"/>
  <c r="C7944" i="67" s="1"/>
  <c r="G7684" i="2"/>
  <c r="L7684" i="2" s="1"/>
  <c r="D7684" i="2" s="1"/>
  <c r="C7900" i="67" s="1"/>
  <c r="G7640" i="2"/>
  <c r="L7640" i="2" s="1"/>
  <c r="D7640" i="2" s="1"/>
  <c r="C7856" i="67" s="1"/>
  <c r="G7596" i="2"/>
  <c r="L7596" i="2" s="1"/>
  <c r="D7596" i="2" s="1"/>
  <c r="C7812" i="67" s="1"/>
  <c r="G7552" i="2"/>
  <c r="L7552" i="2" s="1"/>
  <c r="D7552" i="2" s="1"/>
  <c r="C7768" i="67" s="1"/>
  <c r="G7508" i="2"/>
  <c r="L7508" i="2" s="1"/>
  <c r="D7508" i="2" s="1"/>
  <c r="C7724" i="67" s="1"/>
  <c r="G7464" i="2"/>
  <c r="L7464" i="2" s="1"/>
  <c r="D7464" i="2" s="1"/>
  <c r="C7680" i="67" s="1"/>
  <c r="G7420" i="2"/>
  <c r="L7420" i="2" s="1"/>
  <c r="D7420" i="2" s="1"/>
  <c r="C7636" i="67" s="1"/>
  <c r="G7376" i="2"/>
  <c r="L7376" i="2" s="1"/>
  <c r="D7376" i="2" s="1"/>
  <c r="C7592" i="67" s="1"/>
  <c r="G7332" i="2"/>
  <c r="L7332" i="2" s="1"/>
  <c r="D7332" i="2" s="1"/>
  <c r="C7548" i="67" s="1"/>
  <c r="G7288" i="2"/>
  <c r="L7288" i="2" s="1"/>
  <c r="D7288" i="2" s="1"/>
  <c r="C7504" i="67" s="1"/>
  <c r="G7244" i="2"/>
  <c r="L7244" i="2" s="1"/>
  <c r="D7244" i="2" s="1"/>
  <c r="C7460" i="67" s="1"/>
  <c r="G7200" i="2"/>
  <c r="L7200" i="2" s="1"/>
  <c r="D7200" i="2" s="1"/>
  <c r="C7416" i="67" s="1"/>
  <c r="G7156" i="2"/>
  <c r="L7156" i="2" s="1"/>
  <c r="D7156" i="2" s="1"/>
  <c r="C7372" i="67" s="1"/>
  <c r="G7112" i="2"/>
  <c r="L7112" i="2" s="1"/>
  <c r="D7112" i="2" s="1"/>
  <c r="C7328" i="67" s="1"/>
  <c r="G7068" i="2"/>
  <c r="L7068" i="2" s="1"/>
  <c r="D7068" i="2" s="1"/>
  <c r="C7284" i="67" s="1"/>
  <c r="G7024" i="2"/>
  <c r="L7024" i="2" s="1"/>
  <c r="D7024" i="2" s="1"/>
  <c r="C7240" i="67" s="1"/>
  <c r="G6980" i="2"/>
  <c r="L6980" i="2" s="1"/>
  <c r="D6980" i="2" s="1"/>
  <c r="C7196" i="67" s="1"/>
  <c r="G6936" i="2"/>
  <c r="L6936" i="2" s="1"/>
  <c r="D6936" i="2" s="1"/>
  <c r="C7152" i="67" s="1"/>
  <c r="G6892" i="2"/>
  <c r="L6892" i="2" s="1"/>
  <c r="D6892" i="2" s="1"/>
  <c r="C7108" i="67" s="1"/>
  <c r="G6848" i="2"/>
  <c r="L6848" i="2" s="1"/>
  <c r="D6848" i="2" s="1"/>
  <c r="C7064" i="67" s="1"/>
  <c r="G6804" i="2"/>
  <c r="L6804" i="2" s="1"/>
  <c r="D6804" i="2" s="1"/>
  <c r="C7020" i="67" s="1"/>
  <c r="G6760" i="2"/>
  <c r="L6760" i="2" s="1"/>
  <c r="D6760" i="2" s="1"/>
  <c r="C6976" i="67" s="1"/>
  <c r="G6716" i="2"/>
  <c r="L6716" i="2" s="1"/>
  <c r="D6716" i="2" s="1"/>
  <c r="C6932" i="67" s="1"/>
  <c r="G6672" i="2"/>
  <c r="L6672" i="2" s="1"/>
  <c r="D6672" i="2" s="1"/>
  <c r="C6888" i="67" s="1"/>
  <c r="G6628" i="2"/>
  <c r="L6628" i="2" s="1"/>
  <c r="D6628" i="2" s="1"/>
  <c r="C6844" i="67" s="1"/>
  <c r="G6584" i="2"/>
  <c r="L6584" i="2" s="1"/>
  <c r="D6584" i="2" s="1"/>
  <c r="C6800" i="67" s="1"/>
  <c r="G6540" i="2"/>
  <c r="L6540" i="2" s="1"/>
  <c r="D6540" i="2" s="1"/>
  <c r="C6756" i="67" s="1"/>
  <c r="G6496" i="2"/>
  <c r="L6496" i="2" s="1"/>
  <c r="D6496" i="2" s="1"/>
  <c r="C6712" i="67" s="1"/>
  <c r="G6452" i="2"/>
  <c r="L6452" i="2" s="1"/>
  <c r="D6452" i="2" s="1"/>
  <c r="C6668" i="67" s="1"/>
  <c r="G6408" i="2"/>
  <c r="L6408" i="2" s="1"/>
  <c r="D6408" i="2" s="1"/>
  <c r="C6624" i="67" s="1"/>
  <c r="G6364" i="2"/>
  <c r="L6364" i="2" s="1"/>
  <c r="D6364" i="2" s="1"/>
  <c r="C6580" i="67" s="1"/>
  <c r="G6320" i="2"/>
  <c r="L6320" i="2" s="1"/>
  <c r="D6320" i="2" s="1"/>
  <c r="C6536" i="67" s="1"/>
  <c r="G6276" i="2"/>
  <c r="L6276" i="2" s="1"/>
  <c r="D6276" i="2" s="1"/>
  <c r="C6492" i="67" s="1"/>
  <c r="G6232" i="2"/>
  <c r="L6232" i="2" s="1"/>
  <c r="D6232" i="2" s="1"/>
  <c r="C6448" i="67" s="1"/>
  <c r="G6188" i="2"/>
  <c r="L6188" i="2" s="1"/>
  <c r="D6188" i="2" s="1"/>
  <c r="C6404" i="67" s="1"/>
  <c r="G6144" i="2"/>
  <c r="L6144" i="2" s="1"/>
  <c r="D6144" i="2" s="1"/>
  <c r="C6360" i="67" s="1"/>
  <c r="G6100" i="2"/>
  <c r="L6100" i="2" s="1"/>
  <c r="D6100" i="2" s="1"/>
  <c r="C6316" i="67" s="1"/>
  <c r="G6056" i="2"/>
  <c r="L6056" i="2" s="1"/>
  <c r="D6056" i="2" s="1"/>
  <c r="C6272" i="67" s="1"/>
  <c r="G6012" i="2"/>
  <c r="L6012" i="2" s="1"/>
  <c r="D6012" i="2" s="1"/>
  <c r="C6228" i="67" s="1"/>
  <c r="G5968" i="2"/>
  <c r="L5968" i="2" s="1"/>
  <c r="D5968" i="2" s="1"/>
  <c r="C6184" i="67" s="1"/>
  <c r="G5924" i="2"/>
  <c r="L5924" i="2" s="1"/>
  <c r="D5924" i="2" s="1"/>
  <c r="C6140" i="67" s="1"/>
  <c r="G5880" i="2"/>
  <c r="L5880" i="2" s="1"/>
  <c r="D5880" i="2" s="1"/>
  <c r="C6096" i="67" s="1"/>
  <c r="G5836" i="2"/>
  <c r="L5836" i="2" s="1"/>
  <c r="D5836" i="2" s="1"/>
  <c r="C6052" i="67" s="1"/>
  <c r="G5792" i="2"/>
  <c r="L5792" i="2" s="1"/>
  <c r="D5792" i="2" s="1"/>
  <c r="C6008" i="67" s="1"/>
  <c r="G5748" i="2"/>
  <c r="L5748" i="2" s="1"/>
  <c r="D5748" i="2" s="1"/>
  <c r="C5964" i="67" s="1"/>
  <c r="G5704" i="2"/>
  <c r="L5704" i="2" s="1"/>
  <c r="D5704" i="2" s="1"/>
  <c r="C5920" i="67" s="1"/>
  <c r="G5660" i="2"/>
  <c r="L5660" i="2" s="1"/>
  <c r="D5660" i="2" s="1"/>
  <c r="C5876" i="67" s="1"/>
  <c r="G5616" i="2"/>
  <c r="L5616" i="2" s="1"/>
  <c r="D5616" i="2" s="1"/>
  <c r="C5832" i="67" s="1"/>
  <c r="G5572" i="2"/>
  <c r="L5572" i="2" s="1"/>
  <c r="D5572" i="2" s="1"/>
  <c r="C5788" i="67" s="1"/>
  <c r="G5528" i="2"/>
  <c r="L5528" i="2" s="1"/>
  <c r="D5528" i="2" s="1"/>
  <c r="C5744" i="67" s="1"/>
  <c r="G5484" i="2"/>
  <c r="L5484" i="2" s="1"/>
  <c r="D5484" i="2" s="1"/>
  <c r="C5700" i="67" s="1"/>
  <c r="G5440" i="2"/>
  <c r="L5440" i="2" s="1"/>
  <c r="D5440" i="2" s="1"/>
  <c r="C5656" i="67" s="1"/>
  <c r="G5396" i="2"/>
  <c r="L5396" i="2" s="1"/>
  <c r="D5396" i="2" s="1"/>
  <c r="C5612" i="67" s="1"/>
  <c r="G5352" i="2"/>
  <c r="L5352" i="2" s="1"/>
  <c r="D5352" i="2" s="1"/>
  <c r="C5568" i="67" s="1"/>
  <c r="G5308" i="2"/>
  <c r="L5308" i="2" s="1"/>
  <c r="D5308" i="2" s="1"/>
  <c r="C5524" i="67" s="1"/>
  <c r="G5264" i="2"/>
  <c r="L5264" i="2" s="1"/>
  <c r="D5264" i="2" s="1"/>
  <c r="C5480" i="67" s="1"/>
  <c r="G5220" i="2"/>
  <c r="L5220" i="2" s="1"/>
  <c r="D5220" i="2" s="1"/>
  <c r="C5436" i="67" s="1"/>
  <c r="G5176" i="2"/>
  <c r="L5176" i="2" s="1"/>
  <c r="D5176" i="2" s="1"/>
  <c r="C5392" i="67" s="1"/>
  <c r="G5132" i="2"/>
  <c r="L5132" i="2" s="1"/>
  <c r="D5132" i="2" s="1"/>
  <c r="C5348" i="67" s="1"/>
  <c r="G5088" i="2"/>
  <c r="L5088" i="2" s="1"/>
  <c r="D5088" i="2" s="1"/>
  <c r="C5304" i="67" s="1"/>
  <c r="G5044" i="2"/>
  <c r="L5044" i="2" s="1"/>
  <c r="D5044" i="2" s="1"/>
  <c r="C5260" i="67" s="1"/>
  <c r="G5000" i="2"/>
  <c r="L5000" i="2" s="1"/>
  <c r="D5000" i="2" s="1"/>
  <c r="C5216" i="67" s="1"/>
  <c r="G4956" i="2"/>
  <c r="L4956" i="2" s="1"/>
  <c r="D4956" i="2" s="1"/>
  <c r="C5172" i="67" s="1"/>
  <c r="G4912" i="2"/>
  <c r="L4912" i="2" s="1"/>
  <c r="D4912" i="2" s="1"/>
  <c r="C5128" i="67" s="1"/>
  <c r="G4868" i="2"/>
  <c r="L4868" i="2" s="1"/>
  <c r="D4868" i="2" s="1"/>
  <c r="C5084" i="67" s="1"/>
  <c r="G4824" i="2"/>
  <c r="L4824" i="2" s="1"/>
  <c r="D4824" i="2" s="1"/>
  <c r="C5040" i="67" s="1"/>
  <c r="G4780" i="2"/>
  <c r="L4780" i="2" s="1"/>
  <c r="D4780" i="2" s="1"/>
  <c r="C4996" i="67" s="1"/>
  <c r="G4736" i="2"/>
  <c r="L4736" i="2" s="1"/>
  <c r="D4736" i="2" s="1"/>
  <c r="C4952" i="67" s="1"/>
  <c r="G4692" i="2"/>
  <c r="L4692" i="2" s="1"/>
  <c r="D4692" i="2" s="1"/>
  <c r="C4908" i="67" s="1"/>
  <c r="G4648" i="2"/>
  <c r="L4648" i="2" s="1"/>
  <c r="D4648" i="2" s="1"/>
  <c r="C4864" i="67" s="1"/>
  <c r="G4604" i="2"/>
  <c r="L4604" i="2" s="1"/>
  <c r="D4604" i="2" s="1"/>
  <c r="C4820" i="67" s="1"/>
  <c r="G4560" i="2"/>
  <c r="L4560" i="2" s="1"/>
  <c r="D4560" i="2" s="1"/>
  <c r="C4776" i="67" s="1"/>
  <c r="G4516" i="2"/>
  <c r="L4516" i="2" s="1"/>
  <c r="D4516" i="2" s="1"/>
  <c r="C4732" i="67" s="1"/>
  <c r="G4472" i="2"/>
  <c r="L4472" i="2" s="1"/>
  <c r="D4472" i="2" s="1"/>
  <c r="C4688" i="67" s="1"/>
  <c r="G4428" i="2"/>
  <c r="L4428" i="2" s="1"/>
  <c r="D4428" i="2" s="1"/>
  <c r="C4644" i="67" s="1"/>
  <c r="G4384" i="2"/>
  <c r="L4384" i="2" s="1"/>
  <c r="D4384" i="2" s="1"/>
  <c r="C4600" i="67" s="1"/>
  <c r="G4340" i="2"/>
  <c r="L4340" i="2" s="1"/>
  <c r="D4340" i="2" s="1"/>
  <c r="C4556" i="67" s="1"/>
  <c r="G4296" i="2"/>
  <c r="L4296" i="2" s="1"/>
  <c r="D4296" i="2" s="1"/>
  <c r="C4512" i="67" s="1"/>
  <c r="G4252" i="2"/>
  <c r="L4252" i="2" s="1"/>
  <c r="D4252" i="2" s="1"/>
  <c r="C4468" i="67" s="1"/>
  <c r="G4208" i="2"/>
  <c r="L4208" i="2" s="1"/>
  <c r="D4208" i="2" s="1"/>
  <c r="C4424" i="67" s="1"/>
  <c r="G4164" i="2"/>
  <c r="L4164" i="2" s="1"/>
  <c r="D4164" i="2" s="1"/>
  <c r="C4380" i="67" s="1"/>
  <c r="G4120" i="2"/>
  <c r="L4120" i="2" s="1"/>
  <c r="D4120" i="2" s="1"/>
  <c r="C4336" i="67" s="1"/>
  <c r="G4076" i="2"/>
  <c r="L4076" i="2" s="1"/>
  <c r="D4076" i="2" s="1"/>
  <c r="C4292" i="67" s="1"/>
  <c r="G4032" i="2"/>
  <c r="L4032" i="2" s="1"/>
  <c r="D4032" i="2" s="1"/>
  <c r="C4248" i="67" s="1"/>
  <c r="G3988" i="2"/>
  <c r="L3988" i="2" s="1"/>
  <c r="D3988" i="2" s="1"/>
  <c r="C4204" i="67" s="1"/>
  <c r="G3944" i="2"/>
  <c r="L3944" i="2" s="1"/>
  <c r="D3944" i="2" s="1"/>
  <c r="C4160" i="67" s="1"/>
  <c r="G3900" i="2"/>
  <c r="L3900" i="2" s="1"/>
  <c r="D3900" i="2" s="1"/>
  <c r="C4116" i="67" s="1"/>
  <c r="G3856" i="2"/>
  <c r="L3856" i="2" s="1"/>
  <c r="D3856" i="2" s="1"/>
  <c r="C4072" i="67" s="1"/>
  <c r="G3812" i="2"/>
  <c r="L3812" i="2" s="1"/>
  <c r="D3812" i="2" s="1"/>
  <c r="C4028" i="67" s="1"/>
  <c r="G3768" i="2"/>
  <c r="L3768" i="2" s="1"/>
  <c r="D3768" i="2" s="1"/>
  <c r="C3984" i="67" s="1"/>
  <c r="G3724" i="2"/>
  <c r="L3724" i="2" s="1"/>
  <c r="D3724" i="2" s="1"/>
  <c r="C3940" i="67" s="1"/>
  <c r="G3680" i="2"/>
  <c r="L3680" i="2" s="1"/>
  <c r="D3680" i="2" s="1"/>
  <c r="C3896" i="67" s="1"/>
  <c r="G3636" i="2"/>
  <c r="L3636" i="2" s="1"/>
  <c r="D3636" i="2" s="1"/>
  <c r="C3852" i="67" s="1"/>
  <c r="G3592" i="2"/>
  <c r="L3592" i="2" s="1"/>
  <c r="D3592" i="2" s="1"/>
  <c r="C3808" i="67" s="1"/>
  <c r="G3548" i="2"/>
  <c r="L3548" i="2" s="1"/>
  <c r="D3548" i="2" s="1"/>
  <c r="C3764" i="67" s="1"/>
  <c r="G3504" i="2"/>
  <c r="L3504" i="2" s="1"/>
  <c r="D3504" i="2" s="1"/>
  <c r="C3720" i="67" s="1"/>
  <c r="G3460" i="2"/>
  <c r="L3460" i="2" s="1"/>
  <c r="D3460" i="2" s="1"/>
  <c r="C3676" i="67" s="1"/>
  <c r="G3416" i="2"/>
  <c r="L3416" i="2" s="1"/>
  <c r="D3416" i="2" s="1"/>
  <c r="C3632" i="67" s="1"/>
  <c r="G3372" i="2"/>
  <c r="L3372" i="2" s="1"/>
  <c r="D3372" i="2" s="1"/>
  <c r="C3588" i="67" s="1"/>
  <c r="G3328" i="2"/>
  <c r="L3328" i="2" s="1"/>
  <c r="D3328" i="2" s="1"/>
  <c r="C3544" i="67" s="1"/>
  <c r="G3284" i="2"/>
  <c r="L3284" i="2" s="1"/>
  <c r="D3284" i="2" s="1"/>
  <c r="C3500" i="67" s="1"/>
  <c r="G3240" i="2"/>
  <c r="L3240" i="2" s="1"/>
  <c r="D3240" i="2" s="1"/>
  <c r="C3456" i="67" s="1"/>
  <c r="G3196" i="2"/>
  <c r="L3196" i="2" s="1"/>
  <c r="D3196" i="2" s="1"/>
  <c r="C3412" i="67" s="1"/>
  <c r="G3152" i="2"/>
  <c r="L3152" i="2" s="1"/>
  <c r="D3152" i="2" s="1"/>
  <c r="C3368" i="67" s="1"/>
  <c r="G3108" i="2"/>
  <c r="L3108" i="2" s="1"/>
  <c r="D3108" i="2" s="1"/>
  <c r="C3324" i="67" s="1"/>
  <c r="G3064" i="2"/>
  <c r="L3064" i="2" s="1"/>
  <c r="D3064" i="2" s="1"/>
  <c r="C3280" i="67" s="1"/>
  <c r="G3020" i="2"/>
  <c r="L3020" i="2" s="1"/>
  <c r="D3020" i="2" s="1"/>
  <c r="C3236" i="67" s="1"/>
  <c r="G2976" i="2"/>
  <c r="L2976" i="2" s="1"/>
  <c r="D2976" i="2" s="1"/>
  <c r="C3192" i="67" s="1"/>
  <c r="G2932" i="2"/>
  <c r="L2932" i="2" s="1"/>
  <c r="D2932" i="2" s="1"/>
  <c r="C3148" i="67" s="1"/>
  <c r="G2888" i="2"/>
  <c r="L2888" i="2" s="1"/>
  <c r="D2888" i="2" s="1"/>
  <c r="C3104" i="67" s="1"/>
  <c r="G2844" i="2"/>
  <c r="L2844" i="2" s="1"/>
  <c r="D2844" i="2" s="1"/>
  <c r="C3060" i="67" s="1"/>
  <c r="G2800" i="2"/>
  <c r="L2800" i="2" s="1"/>
  <c r="D2800" i="2" s="1"/>
  <c r="C3016" i="67" s="1"/>
  <c r="G2756" i="2"/>
  <c r="L2756" i="2" s="1"/>
  <c r="D2756" i="2" s="1"/>
  <c r="C2972" i="67" s="1"/>
  <c r="G2712" i="2"/>
  <c r="L2712" i="2" s="1"/>
  <c r="D2712" i="2" s="1"/>
  <c r="C2928" i="67" s="1"/>
  <c r="G2668" i="2"/>
  <c r="L2668" i="2" s="1"/>
  <c r="D2668" i="2" s="1"/>
  <c r="C2884" i="67" s="1"/>
  <c r="G2624" i="2"/>
  <c r="L2624" i="2" s="1"/>
  <c r="D2624" i="2" s="1"/>
  <c r="C2840" i="67" s="1"/>
  <c r="G2580" i="2"/>
  <c r="L2580" i="2" s="1"/>
  <c r="D2580" i="2" s="1"/>
  <c r="C2796" i="67" s="1"/>
  <c r="G2536" i="2"/>
  <c r="L2536" i="2" s="1"/>
  <c r="D2536" i="2" s="1"/>
  <c r="C2752" i="67" s="1"/>
  <c r="G2492" i="2"/>
  <c r="L2492" i="2" s="1"/>
  <c r="D2492" i="2" s="1"/>
  <c r="C2708" i="67" s="1"/>
  <c r="G2448" i="2"/>
  <c r="L2448" i="2" s="1"/>
  <c r="D2448" i="2" s="1"/>
  <c r="C2664" i="67" s="1"/>
  <c r="G2404" i="2"/>
  <c r="L2404" i="2" s="1"/>
  <c r="D2404" i="2" s="1"/>
  <c r="C2620" i="67" s="1"/>
  <c r="G2360" i="2"/>
  <c r="L2360" i="2" s="1"/>
  <c r="D2360" i="2" s="1"/>
  <c r="C2576" i="67" s="1"/>
  <c r="G2316" i="2"/>
  <c r="L2316" i="2" s="1"/>
  <c r="D2316" i="2" s="1"/>
  <c r="C2532" i="67" s="1"/>
  <c r="G2272" i="2"/>
  <c r="L2272" i="2" s="1"/>
  <c r="D2272" i="2" s="1"/>
  <c r="C2488" i="67" s="1"/>
  <c r="G2228" i="2"/>
  <c r="L2228" i="2" s="1"/>
  <c r="D2228" i="2" s="1"/>
  <c r="C2444" i="67" s="1"/>
  <c r="G2184" i="2"/>
  <c r="L2184" i="2" s="1"/>
  <c r="D2184" i="2" s="1"/>
  <c r="C2400" i="67" s="1"/>
  <c r="G2140" i="2"/>
  <c r="L2140" i="2" s="1"/>
  <c r="D2140" i="2" s="1"/>
  <c r="C2356" i="67" s="1"/>
  <c r="G2096" i="2"/>
  <c r="L2096" i="2" s="1"/>
  <c r="D2096" i="2" s="1"/>
  <c r="C2312" i="67" s="1"/>
  <c r="G2052" i="2"/>
  <c r="L2052" i="2" s="1"/>
  <c r="D2052" i="2" s="1"/>
  <c r="C2268" i="67" s="1"/>
  <c r="G2008" i="2"/>
  <c r="L2008" i="2" s="1"/>
  <c r="D2008" i="2" s="1"/>
  <c r="C2224" i="67" s="1"/>
  <c r="G1964" i="2"/>
  <c r="L1964" i="2" s="1"/>
  <c r="D1964" i="2" s="1"/>
  <c r="C2180" i="67" s="1"/>
  <c r="G1920" i="2"/>
  <c r="L1920" i="2" s="1"/>
  <c r="D1920" i="2" s="1"/>
  <c r="C2136" i="67" s="1"/>
  <c r="G1876" i="2"/>
  <c r="L1876" i="2" s="1"/>
  <c r="D1876" i="2" s="1"/>
  <c r="C2092" i="67" s="1"/>
  <c r="G1832" i="2"/>
  <c r="L1832" i="2" s="1"/>
  <c r="D1832" i="2" s="1"/>
  <c r="C2048" i="67" s="1"/>
  <c r="G1788" i="2"/>
  <c r="L1788" i="2" s="1"/>
  <c r="D1788" i="2" s="1"/>
  <c r="C2004" i="67" s="1"/>
  <c r="G1744" i="2"/>
  <c r="L1744" i="2" s="1"/>
  <c r="D1744" i="2" s="1"/>
  <c r="C1960" i="67" s="1"/>
  <c r="G1700" i="2"/>
  <c r="L1700" i="2" s="1"/>
  <c r="D1700" i="2" s="1"/>
  <c r="C1916" i="67" s="1"/>
  <c r="G1656" i="2"/>
  <c r="L1656" i="2" s="1"/>
  <c r="D1656" i="2" s="1"/>
  <c r="C1872" i="67" s="1"/>
  <c r="G1612" i="2"/>
  <c r="L1612" i="2" s="1"/>
  <c r="D1612" i="2" s="1"/>
  <c r="C1828" i="67" s="1"/>
  <c r="G1568" i="2"/>
  <c r="L1568" i="2" s="1"/>
  <c r="D1568" i="2" s="1"/>
  <c r="C1784" i="67" s="1"/>
  <c r="G1524" i="2"/>
  <c r="L1524" i="2" s="1"/>
  <c r="D1524" i="2" s="1"/>
  <c r="C1740" i="67" s="1"/>
  <c r="G1480" i="2"/>
  <c r="L1480" i="2" s="1"/>
  <c r="D1480" i="2" s="1"/>
  <c r="C1696" i="67" s="1"/>
  <c r="G1436" i="2"/>
  <c r="L1436" i="2" s="1"/>
  <c r="D1436" i="2" s="1"/>
  <c r="C1652" i="67" s="1"/>
  <c r="G1392" i="2"/>
  <c r="L1392" i="2" s="1"/>
  <c r="D1392" i="2" s="1"/>
  <c r="C1608" i="67" s="1"/>
  <c r="G1348" i="2"/>
  <c r="L1348" i="2" s="1"/>
  <c r="D1348" i="2" s="1"/>
  <c r="C1564" i="67" s="1"/>
  <c r="G1304" i="2"/>
  <c r="L1304" i="2" s="1"/>
  <c r="D1304" i="2" s="1"/>
  <c r="C1520" i="67" s="1"/>
  <c r="G1260" i="2"/>
  <c r="L1260" i="2" s="1"/>
  <c r="D1260" i="2" s="1"/>
  <c r="C1476" i="67" s="1"/>
  <c r="G1216" i="2"/>
  <c r="L1216" i="2" s="1"/>
  <c r="D1216" i="2" s="1"/>
  <c r="C1432" i="67" s="1"/>
  <c r="G1172" i="2"/>
  <c r="L1172" i="2" s="1"/>
  <c r="D1172" i="2" s="1"/>
  <c r="C1388" i="67" s="1"/>
  <c r="G1128" i="2"/>
  <c r="L1128" i="2" s="1"/>
  <c r="D1128" i="2" s="1"/>
  <c r="C1344" i="67" s="1"/>
  <c r="G1084" i="2"/>
  <c r="L1084" i="2" s="1"/>
  <c r="D1084" i="2" s="1"/>
  <c r="C1300" i="67" s="1"/>
  <c r="G1040" i="2"/>
  <c r="L1040" i="2" s="1"/>
  <c r="D1040" i="2" s="1"/>
  <c r="C1256" i="67" s="1"/>
  <c r="G996" i="2"/>
  <c r="L996" i="2" s="1"/>
  <c r="D996" i="2" s="1"/>
  <c r="C1212" i="67" s="1"/>
  <c r="G952" i="2"/>
  <c r="L952" i="2" s="1"/>
  <c r="D952" i="2" s="1"/>
  <c r="C1168" i="67" s="1"/>
  <c r="G908" i="2"/>
  <c r="L908" i="2" s="1"/>
  <c r="D908" i="2" s="1"/>
  <c r="C1124" i="67" s="1"/>
  <c r="G864" i="2"/>
  <c r="L864" i="2" s="1"/>
  <c r="D864" i="2" s="1"/>
  <c r="C1080" i="67" s="1"/>
  <c r="G820" i="2"/>
  <c r="L820" i="2" s="1"/>
  <c r="D820" i="2" s="1"/>
  <c r="C1036" i="67" s="1"/>
  <c r="G776" i="2"/>
  <c r="L776" i="2" s="1"/>
  <c r="D776" i="2" s="1"/>
  <c r="C992" i="67" s="1"/>
  <c r="G732" i="2"/>
  <c r="L732" i="2" s="1"/>
  <c r="D732" i="2" s="1"/>
  <c r="C948" i="67" s="1"/>
  <c r="G688" i="2"/>
  <c r="L688" i="2" s="1"/>
  <c r="D688" i="2" s="1"/>
  <c r="C904" i="67" s="1"/>
  <c r="G644" i="2"/>
  <c r="L644" i="2" s="1"/>
  <c r="D644" i="2" s="1"/>
  <c r="C860" i="67" s="1"/>
  <c r="G600" i="2"/>
  <c r="L600" i="2" s="1"/>
  <c r="D600" i="2" s="1"/>
  <c r="C816" i="67" s="1"/>
  <c r="G556" i="2"/>
  <c r="L556" i="2" s="1"/>
  <c r="D556" i="2" s="1"/>
  <c r="C772" i="67" s="1"/>
  <c r="G512" i="2"/>
  <c r="L512" i="2" s="1"/>
  <c r="D512" i="2" s="1"/>
  <c r="C728" i="67" s="1"/>
  <c r="G468" i="2"/>
  <c r="L468" i="2" s="1"/>
  <c r="D468" i="2" s="1"/>
  <c r="C684" i="67" s="1"/>
  <c r="G424" i="2"/>
  <c r="L424" i="2" s="1"/>
  <c r="D424" i="2" s="1"/>
  <c r="C640" i="67" s="1"/>
  <c r="G380" i="2"/>
  <c r="L380" i="2" s="1"/>
  <c r="D380" i="2" s="1"/>
  <c r="C596" i="67" s="1"/>
  <c r="G336" i="2"/>
  <c r="L336" i="2" s="1"/>
  <c r="D336" i="2" s="1"/>
  <c r="C552" i="67" s="1"/>
  <c r="G292" i="2"/>
  <c r="L292" i="2" s="1"/>
  <c r="D292" i="2" s="1"/>
  <c r="C508" i="67" s="1"/>
  <c r="G248" i="2"/>
  <c r="L248" i="2" s="1"/>
  <c r="D248" i="2" s="1"/>
  <c r="C464" i="67" s="1"/>
  <c r="G204" i="2"/>
  <c r="L204" i="2" s="1"/>
  <c r="D204" i="2" s="1"/>
  <c r="C420" i="67" s="1"/>
  <c r="G160" i="2"/>
  <c r="L160" i="2" s="1"/>
  <c r="D160" i="2" s="1"/>
  <c r="C376" i="67" s="1"/>
  <c r="G116" i="2"/>
  <c r="L116" i="2" s="1"/>
  <c r="D116" i="2" s="1"/>
  <c r="C332" i="67" s="1"/>
  <c r="G72" i="2"/>
  <c r="L72" i="2" s="1"/>
  <c r="D72" i="2" s="1"/>
  <c r="C288" i="67" s="1"/>
  <c r="G28" i="2"/>
  <c r="L28" i="2" s="1"/>
  <c r="D28" i="2" s="1"/>
  <c r="C244" i="67" s="1"/>
  <c r="G8783" i="2"/>
  <c r="L8783" i="2" s="1"/>
  <c r="D8783" i="2" s="1"/>
  <c r="C8999" i="67" s="1"/>
  <c r="G8739" i="2"/>
  <c r="L8739" i="2" s="1"/>
  <c r="D8739" i="2" s="1"/>
  <c r="C8955" i="67" s="1"/>
  <c r="G8695" i="2"/>
  <c r="L8695" i="2" s="1"/>
  <c r="D8695" i="2" s="1"/>
  <c r="C8911" i="67" s="1"/>
  <c r="G8651" i="2"/>
  <c r="L8651" i="2" s="1"/>
  <c r="D8651" i="2" s="1"/>
  <c r="C8867" i="67" s="1"/>
  <c r="G8607" i="2"/>
  <c r="L8607" i="2" s="1"/>
  <c r="D8607" i="2" s="1"/>
  <c r="C8823" i="67" s="1"/>
  <c r="G8563" i="2"/>
  <c r="L8563" i="2" s="1"/>
  <c r="D8563" i="2" s="1"/>
  <c r="C8779" i="67" s="1"/>
  <c r="G8519" i="2"/>
  <c r="L8519" i="2" s="1"/>
  <c r="D8519" i="2" s="1"/>
  <c r="C8735" i="67" s="1"/>
  <c r="G8475" i="2"/>
  <c r="L8475" i="2" s="1"/>
  <c r="D8475" i="2" s="1"/>
  <c r="C8691" i="67" s="1"/>
  <c r="G8431" i="2"/>
  <c r="L8431" i="2" s="1"/>
  <c r="D8431" i="2" s="1"/>
  <c r="C8647" i="67" s="1"/>
  <c r="G8387" i="2"/>
  <c r="L8387" i="2" s="1"/>
  <c r="D8387" i="2" s="1"/>
  <c r="C8603" i="67" s="1"/>
  <c r="G8343" i="2"/>
  <c r="L8343" i="2" s="1"/>
  <c r="D8343" i="2" s="1"/>
  <c r="C8559" i="67" s="1"/>
  <c r="G8299" i="2"/>
  <c r="L8299" i="2" s="1"/>
  <c r="D8299" i="2" s="1"/>
  <c r="C8515" i="67" s="1"/>
  <c r="G8255" i="2"/>
  <c r="L8255" i="2" s="1"/>
  <c r="D8255" i="2" s="1"/>
  <c r="C8471" i="67" s="1"/>
  <c r="G8211" i="2"/>
  <c r="L8211" i="2" s="1"/>
  <c r="D8211" i="2" s="1"/>
  <c r="C8427" i="67" s="1"/>
  <c r="G8167" i="2"/>
  <c r="L8167" i="2" s="1"/>
  <c r="D8167" i="2" s="1"/>
  <c r="C8383" i="67" s="1"/>
  <c r="G8123" i="2"/>
  <c r="L8123" i="2" s="1"/>
  <c r="D8123" i="2" s="1"/>
  <c r="C8339" i="67" s="1"/>
  <c r="G8079" i="2"/>
  <c r="L8079" i="2" s="1"/>
  <c r="D8079" i="2" s="1"/>
  <c r="C8295" i="67" s="1"/>
  <c r="G8035" i="2"/>
  <c r="L8035" i="2" s="1"/>
  <c r="D8035" i="2" s="1"/>
  <c r="C8251" i="67" s="1"/>
  <c r="G7991" i="2"/>
  <c r="L7991" i="2" s="1"/>
  <c r="D7991" i="2" s="1"/>
  <c r="C8207" i="67" s="1"/>
  <c r="G7947" i="2"/>
  <c r="L7947" i="2" s="1"/>
  <c r="D7947" i="2" s="1"/>
  <c r="C8163" i="67" s="1"/>
  <c r="G7903" i="2"/>
  <c r="L7903" i="2" s="1"/>
  <c r="D7903" i="2" s="1"/>
  <c r="C8119" i="67" s="1"/>
  <c r="G7859" i="2"/>
  <c r="L7859" i="2" s="1"/>
  <c r="D7859" i="2" s="1"/>
  <c r="C8075" i="67" s="1"/>
  <c r="G7815" i="2"/>
  <c r="L7815" i="2" s="1"/>
  <c r="D7815" i="2" s="1"/>
  <c r="C8031" i="67" s="1"/>
  <c r="G7771" i="2"/>
  <c r="L7771" i="2" s="1"/>
  <c r="D7771" i="2" s="1"/>
  <c r="C7987" i="67" s="1"/>
  <c r="G7727" i="2"/>
  <c r="L7727" i="2" s="1"/>
  <c r="D7727" i="2" s="1"/>
  <c r="C7943" i="67" s="1"/>
  <c r="G7683" i="2"/>
  <c r="L7683" i="2" s="1"/>
  <c r="D7683" i="2" s="1"/>
  <c r="C7899" i="67" s="1"/>
  <c r="G7639" i="2"/>
  <c r="L7639" i="2" s="1"/>
  <c r="D7639" i="2" s="1"/>
  <c r="C7855" i="67" s="1"/>
  <c r="G7595" i="2"/>
  <c r="L7595" i="2" s="1"/>
  <c r="D7595" i="2" s="1"/>
  <c r="C7811" i="67" s="1"/>
  <c r="G7551" i="2"/>
  <c r="L7551" i="2" s="1"/>
  <c r="D7551" i="2" s="1"/>
  <c r="C7767" i="67" s="1"/>
  <c r="G7507" i="2"/>
  <c r="L7507" i="2" s="1"/>
  <c r="D7507" i="2" s="1"/>
  <c r="C7723" i="67" s="1"/>
  <c r="G7463" i="2"/>
  <c r="L7463" i="2" s="1"/>
  <c r="D7463" i="2" s="1"/>
  <c r="C7679" i="67" s="1"/>
  <c r="G7419" i="2"/>
  <c r="L7419" i="2" s="1"/>
  <c r="D7419" i="2" s="1"/>
  <c r="C7635" i="67" s="1"/>
  <c r="G7375" i="2"/>
  <c r="L7375" i="2" s="1"/>
  <c r="D7375" i="2" s="1"/>
  <c r="C7591" i="67" s="1"/>
  <c r="G7331" i="2"/>
  <c r="L7331" i="2" s="1"/>
  <c r="D7331" i="2" s="1"/>
  <c r="C7547" i="67" s="1"/>
  <c r="G7287" i="2"/>
  <c r="L7287" i="2" s="1"/>
  <c r="D7287" i="2" s="1"/>
  <c r="C7503" i="67" s="1"/>
  <c r="G7243" i="2"/>
  <c r="L7243" i="2" s="1"/>
  <c r="D7243" i="2" s="1"/>
  <c r="C7459" i="67" s="1"/>
  <c r="G7199" i="2"/>
  <c r="L7199" i="2" s="1"/>
  <c r="D7199" i="2" s="1"/>
  <c r="C7415" i="67" s="1"/>
  <c r="G7155" i="2"/>
  <c r="L7155" i="2" s="1"/>
  <c r="D7155" i="2" s="1"/>
  <c r="C7371" i="67" s="1"/>
  <c r="G7111" i="2"/>
  <c r="L7111" i="2" s="1"/>
  <c r="D7111" i="2" s="1"/>
  <c r="C7327" i="67" s="1"/>
  <c r="G7067" i="2"/>
  <c r="L7067" i="2" s="1"/>
  <c r="D7067" i="2" s="1"/>
  <c r="C7283" i="67" s="1"/>
  <c r="G7023" i="2"/>
  <c r="L7023" i="2" s="1"/>
  <c r="D7023" i="2" s="1"/>
  <c r="C7239" i="67" s="1"/>
  <c r="G6979" i="2"/>
  <c r="L6979" i="2" s="1"/>
  <c r="D6979" i="2" s="1"/>
  <c r="C7195" i="67" s="1"/>
  <c r="G6935" i="2"/>
  <c r="L6935" i="2" s="1"/>
  <c r="D6935" i="2" s="1"/>
  <c r="C7151" i="67" s="1"/>
  <c r="G6891" i="2"/>
  <c r="L6891" i="2" s="1"/>
  <c r="D6891" i="2" s="1"/>
  <c r="C7107" i="67" s="1"/>
  <c r="G6847" i="2"/>
  <c r="L6847" i="2" s="1"/>
  <c r="D6847" i="2" s="1"/>
  <c r="C7063" i="67" s="1"/>
  <c r="G6803" i="2"/>
  <c r="L6803" i="2" s="1"/>
  <c r="D6803" i="2" s="1"/>
  <c r="C7019" i="67" s="1"/>
  <c r="G6759" i="2"/>
  <c r="L6759" i="2" s="1"/>
  <c r="D6759" i="2" s="1"/>
  <c r="C6975" i="67" s="1"/>
  <c r="G6715" i="2"/>
  <c r="L6715" i="2" s="1"/>
  <c r="D6715" i="2" s="1"/>
  <c r="C6931" i="67" s="1"/>
  <c r="G6671" i="2"/>
  <c r="L6671" i="2" s="1"/>
  <c r="D6671" i="2" s="1"/>
  <c r="C6887" i="67" s="1"/>
  <c r="G6627" i="2"/>
  <c r="L6627" i="2" s="1"/>
  <c r="D6627" i="2" s="1"/>
  <c r="C6843" i="67" s="1"/>
  <c r="G6583" i="2"/>
  <c r="L6583" i="2" s="1"/>
  <c r="D6583" i="2" s="1"/>
  <c r="C6799" i="67" s="1"/>
  <c r="G6539" i="2"/>
  <c r="L6539" i="2" s="1"/>
  <c r="D6539" i="2" s="1"/>
  <c r="C6755" i="67" s="1"/>
  <c r="G6495" i="2"/>
  <c r="L6495" i="2" s="1"/>
  <c r="D6495" i="2" s="1"/>
  <c r="C6711" i="67" s="1"/>
  <c r="G6451" i="2"/>
  <c r="L6451" i="2" s="1"/>
  <c r="D6451" i="2" s="1"/>
  <c r="C6667" i="67" s="1"/>
  <c r="G6407" i="2"/>
  <c r="L6407" i="2" s="1"/>
  <c r="D6407" i="2" s="1"/>
  <c r="C6623" i="67" s="1"/>
  <c r="G6363" i="2"/>
  <c r="L6363" i="2" s="1"/>
  <c r="D6363" i="2" s="1"/>
  <c r="C6579" i="67" s="1"/>
  <c r="G6319" i="2"/>
  <c r="L6319" i="2" s="1"/>
  <c r="D6319" i="2" s="1"/>
  <c r="C6535" i="67" s="1"/>
  <c r="G6275" i="2"/>
  <c r="L6275" i="2" s="1"/>
  <c r="D6275" i="2" s="1"/>
  <c r="C6491" i="67" s="1"/>
  <c r="G6231" i="2"/>
  <c r="L6231" i="2" s="1"/>
  <c r="D6231" i="2" s="1"/>
  <c r="C6447" i="67" s="1"/>
  <c r="G6187" i="2"/>
  <c r="L6187" i="2" s="1"/>
  <c r="D6187" i="2" s="1"/>
  <c r="C6403" i="67" s="1"/>
  <c r="G6143" i="2"/>
  <c r="L6143" i="2" s="1"/>
  <c r="D6143" i="2" s="1"/>
  <c r="C6359" i="67" s="1"/>
  <c r="G6099" i="2"/>
  <c r="L6099" i="2" s="1"/>
  <c r="D6099" i="2" s="1"/>
  <c r="C6315" i="67" s="1"/>
  <c r="G6055" i="2"/>
  <c r="L6055" i="2" s="1"/>
  <c r="D6055" i="2" s="1"/>
  <c r="C6271" i="67" s="1"/>
  <c r="G6011" i="2"/>
  <c r="L6011" i="2" s="1"/>
  <c r="D6011" i="2" s="1"/>
  <c r="C6227" i="67" s="1"/>
  <c r="G5967" i="2"/>
  <c r="L5967" i="2" s="1"/>
  <c r="D5967" i="2" s="1"/>
  <c r="C6183" i="67" s="1"/>
  <c r="G5923" i="2"/>
  <c r="L5923" i="2" s="1"/>
  <c r="D5923" i="2" s="1"/>
  <c r="C6139" i="67" s="1"/>
  <c r="G5879" i="2"/>
  <c r="L5879" i="2" s="1"/>
  <c r="D5879" i="2" s="1"/>
  <c r="C6095" i="67" s="1"/>
  <c r="G5835" i="2"/>
  <c r="L5835" i="2" s="1"/>
  <c r="D5835" i="2" s="1"/>
  <c r="C6051" i="67" s="1"/>
  <c r="G5791" i="2"/>
  <c r="L5791" i="2" s="1"/>
  <c r="D5791" i="2" s="1"/>
  <c r="C6007" i="67" s="1"/>
  <c r="G5747" i="2"/>
  <c r="L5747" i="2" s="1"/>
  <c r="D5747" i="2" s="1"/>
  <c r="C5963" i="67" s="1"/>
  <c r="G5703" i="2"/>
  <c r="L5703" i="2" s="1"/>
  <c r="D5703" i="2" s="1"/>
  <c r="C5919" i="67" s="1"/>
  <c r="G5659" i="2"/>
  <c r="L5659" i="2" s="1"/>
  <c r="D5659" i="2" s="1"/>
  <c r="C5875" i="67" s="1"/>
  <c r="G5615" i="2"/>
  <c r="L5615" i="2" s="1"/>
  <c r="D5615" i="2" s="1"/>
  <c r="C5831" i="67" s="1"/>
  <c r="G5571" i="2"/>
  <c r="L5571" i="2" s="1"/>
  <c r="D5571" i="2" s="1"/>
  <c r="C5787" i="67" s="1"/>
  <c r="G5527" i="2"/>
  <c r="L5527" i="2" s="1"/>
  <c r="D5527" i="2" s="1"/>
  <c r="C5743" i="67" s="1"/>
  <c r="G5483" i="2"/>
  <c r="L5483" i="2" s="1"/>
  <c r="D5483" i="2" s="1"/>
  <c r="C5699" i="67" s="1"/>
  <c r="G5439" i="2"/>
  <c r="L5439" i="2" s="1"/>
  <c r="D5439" i="2" s="1"/>
  <c r="C5655" i="67" s="1"/>
  <c r="G5395" i="2"/>
  <c r="L5395" i="2" s="1"/>
  <c r="D5395" i="2" s="1"/>
  <c r="C5611" i="67" s="1"/>
  <c r="G5351" i="2"/>
  <c r="L5351" i="2" s="1"/>
  <c r="D5351" i="2" s="1"/>
  <c r="C5567" i="67" s="1"/>
  <c r="G5307" i="2"/>
  <c r="L5307" i="2" s="1"/>
  <c r="D5307" i="2" s="1"/>
  <c r="C5523" i="67" s="1"/>
  <c r="G5263" i="2"/>
  <c r="L5263" i="2" s="1"/>
  <c r="D5263" i="2" s="1"/>
  <c r="C5479" i="67" s="1"/>
  <c r="G5219" i="2"/>
  <c r="L5219" i="2" s="1"/>
  <c r="D5219" i="2" s="1"/>
  <c r="C5435" i="67" s="1"/>
  <c r="G5175" i="2"/>
  <c r="L5175" i="2" s="1"/>
  <c r="D5175" i="2" s="1"/>
  <c r="C5391" i="67" s="1"/>
  <c r="G5131" i="2"/>
  <c r="L5131" i="2" s="1"/>
  <c r="D5131" i="2" s="1"/>
  <c r="C5347" i="67" s="1"/>
  <c r="G5087" i="2"/>
  <c r="L5087" i="2" s="1"/>
  <c r="D5087" i="2" s="1"/>
  <c r="C5303" i="67" s="1"/>
  <c r="G5043" i="2"/>
  <c r="L5043" i="2" s="1"/>
  <c r="D5043" i="2" s="1"/>
  <c r="C5259" i="67" s="1"/>
  <c r="G4999" i="2"/>
  <c r="L4999" i="2" s="1"/>
  <c r="D4999" i="2" s="1"/>
  <c r="C5215" i="67" s="1"/>
  <c r="G4955" i="2"/>
  <c r="L4955" i="2" s="1"/>
  <c r="D4955" i="2" s="1"/>
  <c r="C5171" i="67" s="1"/>
  <c r="G4911" i="2"/>
  <c r="L4911" i="2" s="1"/>
  <c r="D4911" i="2" s="1"/>
  <c r="C5127" i="67" s="1"/>
  <c r="G4867" i="2"/>
  <c r="L4867" i="2" s="1"/>
  <c r="D4867" i="2" s="1"/>
  <c r="C5083" i="67" s="1"/>
  <c r="G4823" i="2"/>
  <c r="L4823" i="2" s="1"/>
  <c r="D4823" i="2" s="1"/>
  <c r="C5039" i="67" s="1"/>
  <c r="G4779" i="2"/>
  <c r="L4779" i="2" s="1"/>
  <c r="D4779" i="2" s="1"/>
  <c r="C4995" i="67" s="1"/>
  <c r="G4735" i="2"/>
  <c r="L4735" i="2" s="1"/>
  <c r="D4735" i="2" s="1"/>
  <c r="C4951" i="67" s="1"/>
  <c r="G4691" i="2"/>
  <c r="L4691" i="2" s="1"/>
  <c r="D4691" i="2" s="1"/>
  <c r="C4907" i="67" s="1"/>
  <c r="G4647" i="2"/>
  <c r="L4647" i="2" s="1"/>
  <c r="D4647" i="2" s="1"/>
  <c r="C4863" i="67" s="1"/>
  <c r="G4603" i="2"/>
  <c r="L4603" i="2" s="1"/>
  <c r="D4603" i="2" s="1"/>
  <c r="C4819" i="67" s="1"/>
  <c r="G4559" i="2"/>
  <c r="L4559" i="2" s="1"/>
  <c r="D4559" i="2" s="1"/>
  <c r="C4775" i="67" s="1"/>
  <c r="G4515" i="2"/>
  <c r="L4515" i="2" s="1"/>
  <c r="D4515" i="2" s="1"/>
  <c r="C4731" i="67" s="1"/>
  <c r="G4471" i="2"/>
  <c r="L4471" i="2" s="1"/>
  <c r="D4471" i="2" s="1"/>
  <c r="C4687" i="67" s="1"/>
  <c r="G4427" i="2"/>
  <c r="L4427" i="2" s="1"/>
  <c r="D4427" i="2" s="1"/>
  <c r="C4643" i="67" s="1"/>
  <c r="G4383" i="2"/>
  <c r="L4383" i="2" s="1"/>
  <c r="D4383" i="2" s="1"/>
  <c r="C4599" i="67" s="1"/>
  <c r="G4339" i="2"/>
  <c r="L4339" i="2" s="1"/>
  <c r="D4339" i="2" s="1"/>
  <c r="C4555" i="67" s="1"/>
  <c r="G4295" i="2"/>
  <c r="L4295" i="2" s="1"/>
  <c r="D4295" i="2" s="1"/>
  <c r="C4511" i="67" s="1"/>
  <c r="G4251" i="2"/>
  <c r="L4251" i="2" s="1"/>
  <c r="D4251" i="2" s="1"/>
  <c r="C4467" i="67" s="1"/>
  <c r="G4207" i="2"/>
  <c r="L4207" i="2" s="1"/>
  <c r="D4207" i="2" s="1"/>
  <c r="C4423" i="67" s="1"/>
  <c r="G4163" i="2"/>
  <c r="L4163" i="2" s="1"/>
  <c r="D4163" i="2" s="1"/>
  <c r="C4379" i="67" s="1"/>
  <c r="G4119" i="2"/>
  <c r="L4119" i="2" s="1"/>
  <c r="D4119" i="2" s="1"/>
  <c r="C4335" i="67" s="1"/>
  <c r="G4075" i="2"/>
  <c r="L4075" i="2" s="1"/>
  <c r="D4075" i="2" s="1"/>
  <c r="C4291" i="67" s="1"/>
  <c r="G4031" i="2"/>
  <c r="L4031" i="2" s="1"/>
  <c r="D4031" i="2" s="1"/>
  <c r="C4247" i="67" s="1"/>
  <c r="G3987" i="2"/>
  <c r="L3987" i="2" s="1"/>
  <c r="D3987" i="2" s="1"/>
  <c r="C4203" i="67" s="1"/>
  <c r="G3943" i="2"/>
  <c r="L3943" i="2" s="1"/>
  <c r="D3943" i="2" s="1"/>
  <c r="C4159" i="67" s="1"/>
  <c r="G3899" i="2"/>
  <c r="L3899" i="2" s="1"/>
  <c r="D3899" i="2" s="1"/>
  <c r="C4115" i="67" s="1"/>
  <c r="G3855" i="2"/>
  <c r="L3855" i="2" s="1"/>
  <c r="D3855" i="2" s="1"/>
  <c r="C4071" i="67" s="1"/>
  <c r="G3811" i="2"/>
  <c r="L3811" i="2" s="1"/>
  <c r="D3811" i="2" s="1"/>
  <c r="C4027" i="67" s="1"/>
  <c r="G3767" i="2"/>
  <c r="L3767" i="2" s="1"/>
  <c r="D3767" i="2" s="1"/>
  <c r="C3983" i="67" s="1"/>
  <c r="G3723" i="2"/>
  <c r="L3723" i="2" s="1"/>
  <c r="D3723" i="2" s="1"/>
  <c r="C3939" i="67" s="1"/>
  <c r="G3679" i="2"/>
  <c r="L3679" i="2" s="1"/>
  <c r="D3679" i="2" s="1"/>
  <c r="C3895" i="67" s="1"/>
  <c r="G3635" i="2"/>
  <c r="L3635" i="2" s="1"/>
  <c r="D3635" i="2" s="1"/>
  <c r="C3851" i="67" s="1"/>
  <c r="G3591" i="2"/>
  <c r="L3591" i="2" s="1"/>
  <c r="D3591" i="2" s="1"/>
  <c r="C3807" i="67" s="1"/>
  <c r="G3547" i="2"/>
  <c r="L3547" i="2" s="1"/>
  <c r="D3547" i="2" s="1"/>
  <c r="C3763" i="67" s="1"/>
  <c r="G3503" i="2"/>
  <c r="L3503" i="2" s="1"/>
  <c r="D3503" i="2" s="1"/>
  <c r="C3719" i="67" s="1"/>
  <c r="G3459" i="2"/>
  <c r="L3459" i="2" s="1"/>
  <c r="D3459" i="2" s="1"/>
  <c r="C3675" i="67" s="1"/>
  <c r="G3415" i="2"/>
  <c r="L3415" i="2" s="1"/>
  <c r="D3415" i="2" s="1"/>
  <c r="C3631" i="67" s="1"/>
  <c r="G3371" i="2"/>
  <c r="L3371" i="2" s="1"/>
  <c r="D3371" i="2" s="1"/>
  <c r="C3587" i="67" s="1"/>
  <c r="G3327" i="2"/>
  <c r="L3327" i="2" s="1"/>
  <c r="D3327" i="2" s="1"/>
  <c r="C3543" i="67" s="1"/>
  <c r="G3283" i="2"/>
  <c r="L3283" i="2" s="1"/>
  <c r="D3283" i="2" s="1"/>
  <c r="C3499" i="67" s="1"/>
  <c r="G3239" i="2"/>
  <c r="L3239" i="2" s="1"/>
  <c r="D3239" i="2" s="1"/>
  <c r="C3455" i="67" s="1"/>
  <c r="G3195" i="2"/>
  <c r="L3195" i="2" s="1"/>
  <c r="D3195" i="2" s="1"/>
  <c r="C3411" i="67" s="1"/>
  <c r="G3151" i="2"/>
  <c r="L3151" i="2" s="1"/>
  <c r="D3151" i="2" s="1"/>
  <c r="C3367" i="67" s="1"/>
  <c r="G3107" i="2"/>
  <c r="L3107" i="2" s="1"/>
  <c r="D3107" i="2" s="1"/>
  <c r="C3323" i="67" s="1"/>
  <c r="G3063" i="2"/>
  <c r="L3063" i="2" s="1"/>
  <c r="D3063" i="2" s="1"/>
  <c r="C3279" i="67" s="1"/>
  <c r="G3019" i="2"/>
  <c r="L3019" i="2" s="1"/>
  <c r="D3019" i="2" s="1"/>
  <c r="C3235" i="67" s="1"/>
  <c r="G2975" i="2"/>
  <c r="L2975" i="2" s="1"/>
  <c r="D2975" i="2" s="1"/>
  <c r="C3191" i="67" s="1"/>
  <c r="G2931" i="2"/>
  <c r="L2931" i="2" s="1"/>
  <c r="D2931" i="2" s="1"/>
  <c r="C3147" i="67" s="1"/>
  <c r="G2887" i="2"/>
  <c r="L2887" i="2" s="1"/>
  <c r="D2887" i="2" s="1"/>
  <c r="C3103" i="67" s="1"/>
  <c r="G2843" i="2"/>
  <c r="L2843" i="2" s="1"/>
  <c r="D2843" i="2" s="1"/>
  <c r="C3059" i="67" s="1"/>
  <c r="G2799" i="2"/>
  <c r="L2799" i="2" s="1"/>
  <c r="D2799" i="2" s="1"/>
  <c r="C3015" i="67" s="1"/>
  <c r="G2755" i="2"/>
  <c r="L2755" i="2" s="1"/>
  <c r="D2755" i="2" s="1"/>
  <c r="C2971" i="67" s="1"/>
  <c r="G2711" i="2"/>
  <c r="L2711" i="2" s="1"/>
  <c r="D2711" i="2" s="1"/>
  <c r="C2927" i="67" s="1"/>
  <c r="G2667" i="2"/>
  <c r="L2667" i="2" s="1"/>
  <c r="D2667" i="2" s="1"/>
  <c r="C2883" i="67" s="1"/>
  <c r="G2623" i="2"/>
  <c r="L2623" i="2" s="1"/>
  <c r="D2623" i="2" s="1"/>
  <c r="C2839" i="67" s="1"/>
  <c r="G2579" i="2"/>
  <c r="L2579" i="2" s="1"/>
  <c r="D2579" i="2" s="1"/>
  <c r="C2795" i="67" s="1"/>
  <c r="G2535" i="2"/>
  <c r="L2535" i="2" s="1"/>
  <c r="D2535" i="2" s="1"/>
  <c r="C2751" i="67" s="1"/>
  <c r="G2491" i="2"/>
  <c r="L2491" i="2" s="1"/>
  <c r="D2491" i="2" s="1"/>
  <c r="C2707" i="67" s="1"/>
  <c r="G2447" i="2"/>
  <c r="L2447" i="2" s="1"/>
  <c r="D2447" i="2" s="1"/>
  <c r="C2663" i="67" s="1"/>
  <c r="G2403" i="2"/>
  <c r="L2403" i="2" s="1"/>
  <c r="D2403" i="2" s="1"/>
  <c r="C2619" i="67" s="1"/>
  <c r="G2359" i="2"/>
  <c r="L2359" i="2" s="1"/>
  <c r="D2359" i="2" s="1"/>
  <c r="C2575" i="67" s="1"/>
  <c r="G2315" i="2"/>
  <c r="L2315" i="2" s="1"/>
  <c r="D2315" i="2" s="1"/>
  <c r="C2531" i="67" s="1"/>
  <c r="G2271" i="2"/>
  <c r="L2271" i="2" s="1"/>
  <c r="D2271" i="2" s="1"/>
  <c r="C2487" i="67" s="1"/>
  <c r="G2227" i="2"/>
  <c r="L2227" i="2" s="1"/>
  <c r="D2227" i="2" s="1"/>
  <c r="C2443" i="67" s="1"/>
  <c r="G2183" i="2"/>
  <c r="L2183" i="2" s="1"/>
  <c r="D2183" i="2" s="1"/>
  <c r="C2399" i="67" s="1"/>
  <c r="G2139" i="2"/>
  <c r="L2139" i="2" s="1"/>
  <c r="D2139" i="2" s="1"/>
  <c r="C2355" i="67" s="1"/>
  <c r="G2095" i="2"/>
  <c r="L2095" i="2" s="1"/>
  <c r="D2095" i="2" s="1"/>
  <c r="C2311" i="67" s="1"/>
  <c r="G2051" i="2"/>
  <c r="L2051" i="2" s="1"/>
  <c r="D2051" i="2" s="1"/>
  <c r="C2267" i="67" s="1"/>
  <c r="G2007" i="2"/>
  <c r="L2007" i="2" s="1"/>
  <c r="D2007" i="2" s="1"/>
  <c r="C2223" i="67" s="1"/>
  <c r="G1963" i="2"/>
  <c r="L1963" i="2" s="1"/>
  <c r="D1963" i="2" s="1"/>
  <c r="C2179" i="67" s="1"/>
  <c r="G1919" i="2"/>
  <c r="L1919" i="2" s="1"/>
  <c r="D1919" i="2" s="1"/>
  <c r="C2135" i="67" s="1"/>
  <c r="G1875" i="2"/>
  <c r="L1875" i="2" s="1"/>
  <c r="D1875" i="2" s="1"/>
  <c r="C2091" i="67" s="1"/>
  <c r="G1831" i="2"/>
  <c r="L1831" i="2" s="1"/>
  <c r="D1831" i="2" s="1"/>
  <c r="C2047" i="67" s="1"/>
  <c r="G1787" i="2"/>
  <c r="L1787" i="2" s="1"/>
  <c r="D1787" i="2" s="1"/>
  <c r="C2003" i="67" s="1"/>
  <c r="G1743" i="2"/>
  <c r="L1743" i="2" s="1"/>
  <c r="D1743" i="2" s="1"/>
  <c r="C1959" i="67" s="1"/>
  <c r="G1699" i="2"/>
  <c r="L1699" i="2" s="1"/>
  <c r="D1699" i="2" s="1"/>
  <c r="C1915" i="67" s="1"/>
  <c r="G1655" i="2"/>
  <c r="L1655" i="2" s="1"/>
  <c r="D1655" i="2" s="1"/>
  <c r="C1871" i="67" s="1"/>
  <c r="G1611" i="2"/>
  <c r="L1611" i="2" s="1"/>
  <c r="D1611" i="2" s="1"/>
  <c r="C1827" i="67" s="1"/>
  <c r="G1567" i="2"/>
  <c r="L1567" i="2" s="1"/>
  <c r="D1567" i="2" s="1"/>
  <c r="C1783" i="67" s="1"/>
  <c r="G1523" i="2"/>
  <c r="L1523" i="2" s="1"/>
  <c r="D1523" i="2" s="1"/>
  <c r="C1739" i="67" s="1"/>
  <c r="G1479" i="2"/>
  <c r="L1479" i="2" s="1"/>
  <c r="D1479" i="2" s="1"/>
  <c r="C1695" i="67" s="1"/>
  <c r="G1435" i="2"/>
  <c r="L1435" i="2" s="1"/>
  <c r="D1435" i="2" s="1"/>
  <c r="C1651" i="67" s="1"/>
  <c r="G1391" i="2"/>
  <c r="L1391" i="2" s="1"/>
  <c r="D1391" i="2" s="1"/>
  <c r="C1607" i="67" s="1"/>
  <c r="G1347" i="2"/>
  <c r="L1347" i="2" s="1"/>
  <c r="D1347" i="2" s="1"/>
  <c r="C1563" i="67" s="1"/>
  <c r="G1303" i="2"/>
  <c r="L1303" i="2" s="1"/>
  <c r="D1303" i="2" s="1"/>
  <c r="C1519" i="67" s="1"/>
  <c r="G1259" i="2"/>
  <c r="L1259" i="2" s="1"/>
  <c r="D1259" i="2" s="1"/>
  <c r="C1475" i="67" s="1"/>
  <c r="G1215" i="2"/>
  <c r="L1215" i="2" s="1"/>
  <c r="D1215" i="2" s="1"/>
  <c r="C1431" i="67" s="1"/>
  <c r="G1171" i="2"/>
  <c r="L1171" i="2" s="1"/>
  <c r="D1171" i="2" s="1"/>
  <c r="C1387" i="67" s="1"/>
  <c r="G1127" i="2"/>
  <c r="L1127" i="2" s="1"/>
  <c r="D1127" i="2" s="1"/>
  <c r="C1343" i="67" s="1"/>
  <c r="G1083" i="2"/>
  <c r="L1083" i="2" s="1"/>
  <c r="D1083" i="2" s="1"/>
  <c r="C1299" i="67" s="1"/>
  <c r="G1039" i="2"/>
  <c r="L1039" i="2" s="1"/>
  <c r="D1039" i="2" s="1"/>
  <c r="C1255" i="67" s="1"/>
  <c r="G995" i="2"/>
  <c r="L995" i="2" s="1"/>
  <c r="D995" i="2" s="1"/>
  <c r="C1211" i="67" s="1"/>
  <c r="G951" i="2"/>
  <c r="L951" i="2" s="1"/>
  <c r="D951" i="2" s="1"/>
  <c r="C1167" i="67" s="1"/>
  <c r="G907" i="2"/>
  <c r="L907" i="2" s="1"/>
  <c r="D907" i="2" s="1"/>
  <c r="C1123" i="67" s="1"/>
  <c r="G863" i="2"/>
  <c r="L863" i="2" s="1"/>
  <c r="D863" i="2" s="1"/>
  <c r="C1079" i="67" s="1"/>
  <c r="G819" i="2"/>
  <c r="L819" i="2" s="1"/>
  <c r="D819" i="2" s="1"/>
  <c r="C1035" i="67" s="1"/>
  <c r="G775" i="2"/>
  <c r="L775" i="2" s="1"/>
  <c r="D775" i="2" s="1"/>
  <c r="C991" i="67" s="1"/>
  <c r="G731" i="2"/>
  <c r="L731" i="2" s="1"/>
  <c r="D731" i="2" s="1"/>
  <c r="C947" i="67" s="1"/>
  <c r="G687" i="2"/>
  <c r="L687" i="2" s="1"/>
  <c r="D687" i="2" s="1"/>
  <c r="C903" i="67" s="1"/>
  <c r="G643" i="2"/>
  <c r="L643" i="2" s="1"/>
  <c r="D643" i="2" s="1"/>
  <c r="C859" i="67" s="1"/>
  <c r="G599" i="2"/>
  <c r="L599" i="2" s="1"/>
  <c r="D599" i="2" s="1"/>
  <c r="C815" i="67" s="1"/>
  <c r="G555" i="2"/>
  <c r="L555" i="2" s="1"/>
  <c r="D555" i="2" s="1"/>
  <c r="C771" i="67" s="1"/>
  <c r="G511" i="2"/>
  <c r="L511" i="2" s="1"/>
  <c r="D511" i="2" s="1"/>
  <c r="C727" i="67" s="1"/>
  <c r="G467" i="2"/>
  <c r="L467" i="2" s="1"/>
  <c r="D467" i="2" s="1"/>
  <c r="C683" i="67" s="1"/>
  <c r="G423" i="2"/>
  <c r="L423" i="2" s="1"/>
  <c r="D423" i="2" s="1"/>
  <c r="C639" i="67" s="1"/>
  <c r="G379" i="2"/>
  <c r="L379" i="2" s="1"/>
  <c r="D379" i="2" s="1"/>
  <c r="C595" i="67" s="1"/>
  <c r="G335" i="2"/>
  <c r="L335" i="2" s="1"/>
  <c r="D335" i="2" s="1"/>
  <c r="C551" i="67" s="1"/>
  <c r="G291" i="2"/>
  <c r="L291" i="2" s="1"/>
  <c r="D291" i="2" s="1"/>
  <c r="C507" i="67" s="1"/>
  <c r="G247" i="2"/>
  <c r="L247" i="2" s="1"/>
  <c r="D247" i="2" s="1"/>
  <c r="C463" i="67" s="1"/>
  <c r="G203" i="2"/>
  <c r="L203" i="2" s="1"/>
  <c r="D203" i="2" s="1"/>
  <c r="C419" i="67" s="1"/>
  <c r="G159" i="2"/>
  <c r="L159" i="2" s="1"/>
  <c r="D159" i="2" s="1"/>
  <c r="C375" i="67" s="1"/>
  <c r="G115" i="2"/>
  <c r="L115" i="2" s="1"/>
  <c r="D115" i="2" s="1"/>
  <c r="C331" i="67" s="1"/>
  <c r="G71" i="2"/>
  <c r="L71" i="2" s="1"/>
  <c r="D71" i="2" s="1"/>
  <c r="C287" i="67" s="1"/>
  <c r="G27" i="2"/>
  <c r="L27" i="2" s="1"/>
  <c r="D27" i="2" s="1"/>
  <c r="C243" i="67" s="1"/>
  <c r="G8781" i="2"/>
  <c r="L8781" i="2" s="1"/>
  <c r="D8781" i="2" s="1"/>
  <c r="C8997" i="67" s="1"/>
  <c r="G8737" i="2"/>
  <c r="L8737" i="2" s="1"/>
  <c r="D8737" i="2" s="1"/>
  <c r="C8953" i="67" s="1"/>
  <c r="G8693" i="2"/>
  <c r="L8693" i="2" s="1"/>
  <c r="D8693" i="2" s="1"/>
  <c r="C8909" i="67" s="1"/>
  <c r="G8649" i="2"/>
  <c r="L8649" i="2" s="1"/>
  <c r="D8649" i="2" s="1"/>
  <c r="C8865" i="67" s="1"/>
  <c r="G8605" i="2"/>
  <c r="L8605" i="2" s="1"/>
  <c r="D8605" i="2" s="1"/>
  <c r="C8821" i="67" s="1"/>
  <c r="G8561" i="2"/>
  <c r="L8561" i="2" s="1"/>
  <c r="D8561" i="2" s="1"/>
  <c r="C8777" i="67" s="1"/>
  <c r="G8517" i="2"/>
  <c r="L8517" i="2" s="1"/>
  <c r="D8517" i="2" s="1"/>
  <c r="C8733" i="67" s="1"/>
  <c r="G8473" i="2"/>
  <c r="L8473" i="2" s="1"/>
  <c r="D8473" i="2" s="1"/>
  <c r="C8689" i="67" s="1"/>
  <c r="G8429" i="2"/>
  <c r="L8429" i="2" s="1"/>
  <c r="D8429" i="2" s="1"/>
  <c r="C8645" i="67" s="1"/>
  <c r="G8385" i="2"/>
  <c r="L8385" i="2" s="1"/>
  <c r="D8385" i="2" s="1"/>
  <c r="C8601" i="67" s="1"/>
  <c r="G8341" i="2"/>
  <c r="L8341" i="2" s="1"/>
  <c r="D8341" i="2" s="1"/>
  <c r="C8557" i="67" s="1"/>
  <c r="G8297" i="2"/>
  <c r="L8297" i="2" s="1"/>
  <c r="D8297" i="2" s="1"/>
  <c r="C8513" i="67" s="1"/>
  <c r="G8253" i="2"/>
  <c r="L8253" i="2" s="1"/>
  <c r="D8253" i="2" s="1"/>
  <c r="C8469" i="67" s="1"/>
  <c r="G8209" i="2"/>
  <c r="L8209" i="2" s="1"/>
  <c r="D8209" i="2" s="1"/>
  <c r="C8425" i="67" s="1"/>
  <c r="G8165" i="2"/>
  <c r="L8165" i="2" s="1"/>
  <c r="D8165" i="2" s="1"/>
  <c r="C8381" i="67" s="1"/>
  <c r="G8121" i="2"/>
  <c r="L8121" i="2" s="1"/>
  <c r="D8121" i="2" s="1"/>
  <c r="C8337" i="67" s="1"/>
  <c r="G8077" i="2"/>
  <c r="L8077" i="2" s="1"/>
  <c r="D8077" i="2" s="1"/>
  <c r="C8293" i="67" s="1"/>
  <c r="G8033" i="2"/>
  <c r="L8033" i="2" s="1"/>
  <c r="D8033" i="2" s="1"/>
  <c r="C8249" i="67" s="1"/>
  <c r="G7989" i="2"/>
  <c r="L7989" i="2" s="1"/>
  <c r="D7989" i="2" s="1"/>
  <c r="C8205" i="67" s="1"/>
  <c r="G7945" i="2"/>
  <c r="L7945" i="2" s="1"/>
  <c r="D7945" i="2" s="1"/>
  <c r="C8161" i="67" s="1"/>
  <c r="G7901" i="2"/>
  <c r="L7901" i="2" s="1"/>
  <c r="D7901" i="2" s="1"/>
  <c r="C8117" i="67" s="1"/>
  <c r="G7857" i="2"/>
  <c r="L7857" i="2" s="1"/>
  <c r="D7857" i="2" s="1"/>
  <c r="C8073" i="67" s="1"/>
  <c r="G7813" i="2"/>
  <c r="L7813" i="2" s="1"/>
  <c r="D7813" i="2" s="1"/>
  <c r="C8029" i="67" s="1"/>
  <c r="G7769" i="2"/>
  <c r="L7769" i="2" s="1"/>
  <c r="D7769" i="2" s="1"/>
  <c r="C7985" i="67" s="1"/>
  <c r="G7725" i="2"/>
  <c r="L7725" i="2" s="1"/>
  <c r="D7725" i="2" s="1"/>
  <c r="C7941" i="67" s="1"/>
  <c r="G7681" i="2"/>
  <c r="L7681" i="2" s="1"/>
  <c r="D7681" i="2" s="1"/>
  <c r="C7897" i="67" s="1"/>
  <c r="G7637" i="2"/>
  <c r="L7637" i="2" s="1"/>
  <c r="D7637" i="2" s="1"/>
  <c r="C7853" i="67" s="1"/>
  <c r="G7593" i="2"/>
  <c r="L7593" i="2" s="1"/>
  <c r="D7593" i="2" s="1"/>
  <c r="C7809" i="67" s="1"/>
  <c r="G7549" i="2"/>
  <c r="L7549" i="2" s="1"/>
  <c r="D7549" i="2" s="1"/>
  <c r="C7765" i="67" s="1"/>
  <c r="G7505" i="2"/>
  <c r="L7505" i="2" s="1"/>
  <c r="D7505" i="2" s="1"/>
  <c r="C7721" i="67" s="1"/>
  <c r="G7461" i="2"/>
  <c r="L7461" i="2" s="1"/>
  <c r="D7461" i="2" s="1"/>
  <c r="C7677" i="67" s="1"/>
  <c r="G7417" i="2"/>
  <c r="L7417" i="2" s="1"/>
  <c r="D7417" i="2" s="1"/>
  <c r="C7633" i="67" s="1"/>
  <c r="G7373" i="2"/>
  <c r="L7373" i="2" s="1"/>
  <c r="D7373" i="2" s="1"/>
  <c r="C7589" i="67" s="1"/>
  <c r="G7329" i="2"/>
  <c r="L7329" i="2" s="1"/>
  <c r="D7329" i="2" s="1"/>
  <c r="C7545" i="67" s="1"/>
  <c r="G7285" i="2"/>
  <c r="L7285" i="2" s="1"/>
  <c r="D7285" i="2" s="1"/>
  <c r="C7501" i="67" s="1"/>
  <c r="G7241" i="2"/>
  <c r="L7241" i="2" s="1"/>
  <c r="D7241" i="2" s="1"/>
  <c r="C7457" i="67" s="1"/>
  <c r="G7197" i="2"/>
  <c r="L7197" i="2" s="1"/>
  <c r="D7197" i="2" s="1"/>
  <c r="C7413" i="67" s="1"/>
  <c r="G7153" i="2"/>
  <c r="L7153" i="2" s="1"/>
  <c r="D7153" i="2" s="1"/>
  <c r="C7369" i="67" s="1"/>
  <c r="G7109" i="2"/>
  <c r="L7109" i="2" s="1"/>
  <c r="D7109" i="2" s="1"/>
  <c r="C7325" i="67" s="1"/>
  <c r="G7065" i="2"/>
  <c r="L7065" i="2" s="1"/>
  <c r="D7065" i="2" s="1"/>
  <c r="C7281" i="67" s="1"/>
  <c r="G7021" i="2"/>
  <c r="L7021" i="2" s="1"/>
  <c r="D7021" i="2" s="1"/>
  <c r="C7237" i="67" s="1"/>
  <c r="G6977" i="2"/>
  <c r="L6977" i="2" s="1"/>
  <c r="D6977" i="2" s="1"/>
  <c r="C7193" i="67" s="1"/>
  <c r="G6933" i="2"/>
  <c r="L6933" i="2" s="1"/>
  <c r="D6933" i="2" s="1"/>
  <c r="C7149" i="67" s="1"/>
  <c r="G6889" i="2"/>
  <c r="L6889" i="2" s="1"/>
  <c r="D6889" i="2" s="1"/>
  <c r="C7105" i="67" s="1"/>
  <c r="G6845" i="2"/>
  <c r="L6845" i="2" s="1"/>
  <c r="D6845" i="2" s="1"/>
  <c r="C7061" i="67" s="1"/>
  <c r="G6801" i="2"/>
  <c r="L6801" i="2" s="1"/>
  <c r="D6801" i="2" s="1"/>
  <c r="C7017" i="67" s="1"/>
  <c r="G6757" i="2"/>
  <c r="L6757" i="2" s="1"/>
  <c r="D6757" i="2" s="1"/>
  <c r="C6973" i="67" s="1"/>
  <c r="G6713" i="2"/>
  <c r="L6713" i="2" s="1"/>
  <c r="D6713" i="2" s="1"/>
  <c r="C6929" i="67" s="1"/>
  <c r="G6669" i="2"/>
  <c r="L6669" i="2" s="1"/>
  <c r="D6669" i="2" s="1"/>
  <c r="C6885" i="67" s="1"/>
  <c r="G6625" i="2"/>
  <c r="L6625" i="2" s="1"/>
  <c r="D6625" i="2" s="1"/>
  <c r="C6841" i="67" s="1"/>
  <c r="G6581" i="2"/>
  <c r="L6581" i="2" s="1"/>
  <c r="D6581" i="2" s="1"/>
  <c r="C6797" i="67" s="1"/>
  <c r="G6537" i="2"/>
  <c r="L6537" i="2" s="1"/>
  <c r="D6537" i="2" s="1"/>
  <c r="C6753" i="67" s="1"/>
  <c r="G6493" i="2"/>
  <c r="L6493" i="2" s="1"/>
  <c r="D6493" i="2" s="1"/>
  <c r="C6709" i="67" s="1"/>
  <c r="G6449" i="2"/>
  <c r="L6449" i="2" s="1"/>
  <c r="D6449" i="2" s="1"/>
  <c r="C6665" i="67" s="1"/>
  <c r="G6405" i="2"/>
  <c r="L6405" i="2" s="1"/>
  <c r="D6405" i="2" s="1"/>
  <c r="C6621" i="67" s="1"/>
  <c r="G6361" i="2"/>
  <c r="L6361" i="2" s="1"/>
  <c r="D6361" i="2" s="1"/>
  <c r="C6577" i="67" s="1"/>
  <c r="G6317" i="2"/>
  <c r="L6317" i="2" s="1"/>
  <c r="D6317" i="2" s="1"/>
  <c r="C6533" i="67" s="1"/>
  <c r="G6273" i="2"/>
  <c r="L6273" i="2" s="1"/>
  <c r="D6273" i="2" s="1"/>
  <c r="C6489" i="67" s="1"/>
  <c r="G6229" i="2"/>
  <c r="L6229" i="2" s="1"/>
  <c r="D6229" i="2" s="1"/>
  <c r="C6445" i="67" s="1"/>
  <c r="G6185" i="2"/>
  <c r="L6185" i="2" s="1"/>
  <c r="D6185" i="2" s="1"/>
  <c r="C6401" i="67" s="1"/>
  <c r="G6141" i="2"/>
  <c r="L6141" i="2" s="1"/>
  <c r="D6141" i="2" s="1"/>
  <c r="C6357" i="67" s="1"/>
  <c r="G6097" i="2"/>
  <c r="L6097" i="2" s="1"/>
  <c r="D6097" i="2" s="1"/>
  <c r="C6313" i="67" s="1"/>
  <c r="G6053" i="2"/>
  <c r="L6053" i="2" s="1"/>
  <c r="D6053" i="2" s="1"/>
  <c r="C6269" i="67" s="1"/>
  <c r="G6009" i="2"/>
  <c r="L6009" i="2" s="1"/>
  <c r="D6009" i="2" s="1"/>
  <c r="C6225" i="67" s="1"/>
  <c r="G5965" i="2"/>
  <c r="L5965" i="2" s="1"/>
  <c r="D5965" i="2" s="1"/>
  <c r="C6181" i="67" s="1"/>
  <c r="G5921" i="2"/>
  <c r="L5921" i="2" s="1"/>
  <c r="D5921" i="2" s="1"/>
  <c r="C6137" i="67" s="1"/>
  <c r="G5877" i="2"/>
  <c r="L5877" i="2" s="1"/>
  <c r="D5877" i="2" s="1"/>
  <c r="C6093" i="67" s="1"/>
  <c r="G5833" i="2"/>
  <c r="L5833" i="2" s="1"/>
  <c r="D5833" i="2" s="1"/>
  <c r="C6049" i="67" s="1"/>
  <c r="G5789" i="2"/>
  <c r="L5789" i="2" s="1"/>
  <c r="D5789" i="2" s="1"/>
  <c r="C6005" i="67" s="1"/>
  <c r="G5745" i="2"/>
  <c r="L5745" i="2" s="1"/>
  <c r="D5745" i="2" s="1"/>
  <c r="C5961" i="67" s="1"/>
  <c r="G5701" i="2"/>
  <c r="L5701" i="2" s="1"/>
  <c r="D5701" i="2" s="1"/>
  <c r="C5917" i="67" s="1"/>
  <c r="G5657" i="2"/>
  <c r="L5657" i="2" s="1"/>
  <c r="D5657" i="2" s="1"/>
  <c r="C5873" i="67" s="1"/>
  <c r="G5613" i="2"/>
  <c r="L5613" i="2" s="1"/>
  <c r="D5613" i="2" s="1"/>
  <c r="C5829" i="67" s="1"/>
  <c r="G5569" i="2"/>
  <c r="L5569" i="2" s="1"/>
  <c r="D5569" i="2" s="1"/>
  <c r="C5785" i="67" s="1"/>
  <c r="G5525" i="2"/>
  <c r="L5525" i="2" s="1"/>
  <c r="D5525" i="2" s="1"/>
  <c r="C5741" i="67" s="1"/>
  <c r="G5481" i="2"/>
  <c r="L5481" i="2" s="1"/>
  <c r="D5481" i="2" s="1"/>
  <c r="C5697" i="67" s="1"/>
  <c r="G5437" i="2"/>
  <c r="L5437" i="2" s="1"/>
  <c r="D5437" i="2" s="1"/>
  <c r="C5653" i="67" s="1"/>
  <c r="G5393" i="2"/>
  <c r="L5393" i="2" s="1"/>
  <c r="D5393" i="2" s="1"/>
  <c r="C5609" i="67" s="1"/>
  <c r="G5349" i="2"/>
  <c r="L5349" i="2" s="1"/>
  <c r="D5349" i="2" s="1"/>
  <c r="C5565" i="67" s="1"/>
  <c r="G5305" i="2"/>
  <c r="L5305" i="2" s="1"/>
  <c r="D5305" i="2" s="1"/>
  <c r="C5521" i="67" s="1"/>
  <c r="G5261" i="2"/>
  <c r="L5261" i="2" s="1"/>
  <c r="D5261" i="2" s="1"/>
  <c r="C5477" i="67" s="1"/>
  <c r="G5217" i="2"/>
  <c r="L5217" i="2" s="1"/>
  <c r="D5217" i="2" s="1"/>
  <c r="C5433" i="67" s="1"/>
  <c r="G5173" i="2"/>
  <c r="L5173" i="2" s="1"/>
  <c r="D5173" i="2" s="1"/>
  <c r="C5389" i="67" s="1"/>
  <c r="G5129" i="2"/>
  <c r="L5129" i="2" s="1"/>
  <c r="D5129" i="2" s="1"/>
  <c r="C5345" i="67" s="1"/>
  <c r="G5085" i="2"/>
  <c r="L5085" i="2" s="1"/>
  <c r="D5085" i="2" s="1"/>
  <c r="C5301" i="67" s="1"/>
  <c r="G5041" i="2"/>
  <c r="L5041" i="2" s="1"/>
  <c r="D5041" i="2" s="1"/>
  <c r="C5257" i="67" s="1"/>
  <c r="G4997" i="2"/>
  <c r="L4997" i="2" s="1"/>
  <c r="D4997" i="2" s="1"/>
  <c r="C5213" i="67" s="1"/>
  <c r="G4953" i="2"/>
  <c r="L4953" i="2" s="1"/>
  <c r="D4953" i="2" s="1"/>
  <c r="C5169" i="67" s="1"/>
  <c r="G4909" i="2"/>
  <c r="L4909" i="2" s="1"/>
  <c r="D4909" i="2" s="1"/>
  <c r="C5125" i="67" s="1"/>
  <c r="G4865" i="2"/>
  <c r="L4865" i="2" s="1"/>
  <c r="D4865" i="2" s="1"/>
  <c r="C5081" i="67" s="1"/>
  <c r="G4821" i="2"/>
  <c r="L4821" i="2" s="1"/>
  <c r="D4821" i="2" s="1"/>
  <c r="C5037" i="67" s="1"/>
  <c r="G4777" i="2"/>
  <c r="L4777" i="2" s="1"/>
  <c r="D4777" i="2" s="1"/>
  <c r="C4993" i="67" s="1"/>
  <c r="G4733" i="2"/>
  <c r="L4733" i="2" s="1"/>
  <c r="D4733" i="2" s="1"/>
  <c r="C4949" i="67" s="1"/>
  <c r="G4689" i="2"/>
  <c r="L4689" i="2" s="1"/>
  <c r="D4689" i="2" s="1"/>
  <c r="C4905" i="67" s="1"/>
  <c r="G4645" i="2"/>
  <c r="L4645" i="2" s="1"/>
  <c r="D4645" i="2" s="1"/>
  <c r="C4861" i="67" s="1"/>
  <c r="G4601" i="2"/>
  <c r="L4601" i="2" s="1"/>
  <c r="D4601" i="2" s="1"/>
  <c r="C4817" i="67" s="1"/>
  <c r="G4557" i="2"/>
  <c r="L4557" i="2" s="1"/>
  <c r="D4557" i="2" s="1"/>
  <c r="C4773" i="67" s="1"/>
  <c r="G4513" i="2"/>
  <c r="L4513" i="2" s="1"/>
  <c r="D4513" i="2" s="1"/>
  <c r="C4729" i="67" s="1"/>
  <c r="G4469" i="2"/>
  <c r="L4469" i="2" s="1"/>
  <c r="D4469" i="2" s="1"/>
  <c r="C4685" i="67" s="1"/>
  <c r="G4425" i="2"/>
  <c r="L4425" i="2" s="1"/>
  <c r="D4425" i="2" s="1"/>
  <c r="C4641" i="67" s="1"/>
  <c r="G4381" i="2"/>
  <c r="L4381" i="2" s="1"/>
  <c r="D4381" i="2" s="1"/>
  <c r="C4597" i="67" s="1"/>
  <c r="G4337" i="2"/>
  <c r="L4337" i="2" s="1"/>
  <c r="D4337" i="2" s="1"/>
  <c r="C4553" i="67" s="1"/>
  <c r="G4293" i="2"/>
  <c r="L4293" i="2" s="1"/>
  <c r="D4293" i="2" s="1"/>
  <c r="C4509" i="67" s="1"/>
  <c r="G4249" i="2"/>
  <c r="L4249" i="2" s="1"/>
  <c r="D4249" i="2" s="1"/>
  <c r="C4465" i="67" s="1"/>
  <c r="G4205" i="2"/>
  <c r="L4205" i="2" s="1"/>
  <c r="D4205" i="2" s="1"/>
  <c r="C4421" i="67" s="1"/>
  <c r="G4161" i="2"/>
  <c r="L4161" i="2" s="1"/>
  <c r="D4161" i="2" s="1"/>
  <c r="C4377" i="67" s="1"/>
  <c r="G4117" i="2"/>
  <c r="L4117" i="2" s="1"/>
  <c r="D4117" i="2" s="1"/>
  <c r="C4333" i="67" s="1"/>
  <c r="G4073" i="2"/>
  <c r="L4073" i="2" s="1"/>
  <c r="D4073" i="2" s="1"/>
  <c r="C4289" i="67" s="1"/>
  <c r="G4029" i="2"/>
  <c r="L4029" i="2" s="1"/>
  <c r="D4029" i="2" s="1"/>
  <c r="C4245" i="67" s="1"/>
  <c r="G3985" i="2"/>
  <c r="L3985" i="2" s="1"/>
  <c r="D3985" i="2" s="1"/>
  <c r="C4201" i="67" s="1"/>
  <c r="G3941" i="2"/>
  <c r="L3941" i="2" s="1"/>
  <c r="D3941" i="2" s="1"/>
  <c r="C4157" i="67" s="1"/>
  <c r="G3897" i="2"/>
  <c r="L3897" i="2" s="1"/>
  <c r="D3897" i="2" s="1"/>
  <c r="C4113" i="67" s="1"/>
  <c r="G3853" i="2"/>
  <c r="L3853" i="2" s="1"/>
  <c r="D3853" i="2" s="1"/>
  <c r="C4069" i="67" s="1"/>
  <c r="G3809" i="2"/>
  <c r="L3809" i="2" s="1"/>
  <c r="D3809" i="2" s="1"/>
  <c r="C4025" i="67" s="1"/>
  <c r="G3765" i="2"/>
  <c r="L3765" i="2" s="1"/>
  <c r="D3765" i="2" s="1"/>
  <c r="C3981" i="67" s="1"/>
  <c r="G3721" i="2"/>
  <c r="L3721" i="2" s="1"/>
  <c r="D3721" i="2" s="1"/>
  <c r="C3937" i="67" s="1"/>
  <c r="G3677" i="2"/>
  <c r="L3677" i="2" s="1"/>
  <c r="D3677" i="2" s="1"/>
  <c r="C3893" i="67" s="1"/>
  <c r="G3633" i="2"/>
  <c r="L3633" i="2" s="1"/>
  <c r="D3633" i="2" s="1"/>
  <c r="C3849" i="67" s="1"/>
  <c r="G3589" i="2"/>
  <c r="L3589" i="2" s="1"/>
  <c r="D3589" i="2" s="1"/>
  <c r="C3805" i="67" s="1"/>
  <c r="G3545" i="2"/>
  <c r="L3545" i="2" s="1"/>
  <c r="D3545" i="2" s="1"/>
  <c r="C3761" i="67" s="1"/>
  <c r="G3501" i="2"/>
  <c r="L3501" i="2" s="1"/>
  <c r="D3501" i="2" s="1"/>
  <c r="C3717" i="67" s="1"/>
  <c r="G3457" i="2"/>
  <c r="L3457" i="2" s="1"/>
  <c r="D3457" i="2" s="1"/>
  <c r="C3673" i="67" s="1"/>
  <c r="G3413" i="2"/>
  <c r="L3413" i="2" s="1"/>
  <c r="D3413" i="2" s="1"/>
  <c r="C3629" i="67" s="1"/>
  <c r="G3369" i="2"/>
  <c r="L3369" i="2" s="1"/>
  <c r="D3369" i="2" s="1"/>
  <c r="C3585" i="67" s="1"/>
  <c r="G3325" i="2"/>
  <c r="L3325" i="2" s="1"/>
  <c r="D3325" i="2" s="1"/>
  <c r="C3541" i="67" s="1"/>
  <c r="G3281" i="2"/>
  <c r="L3281" i="2" s="1"/>
  <c r="D3281" i="2" s="1"/>
  <c r="C3497" i="67" s="1"/>
  <c r="G3237" i="2"/>
  <c r="L3237" i="2" s="1"/>
  <c r="D3237" i="2" s="1"/>
  <c r="C3453" i="67" s="1"/>
  <c r="G3193" i="2"/>
  <c r="L3193" i="2" s="1"/>
  <c r="D3193" i="2" s="1"/>
  <c r="C3409" i="67" s="1"/>
  <c r="G3149" i="2"/>
  <c r="L3149" i="2" s="1"/>
  <c r="D3149" i="2" s="1"/>
  <c r="C3365" i="67" s="1"/>
  <c r="G3105" i="2"/>
  <c r="L3105" i="2" s="1"/>
  <c r="D3105" i="2" s="1"/>
  <c r="C3321" i="67" s="1"/>
  <c r="G3061" i="2"/>
  <c r="L3061" i="2" s="1"/>
  <c r="D3061" i="2" s="1"/>
  <c r="C3277" i="67" s="1"/>
  <c r="G3017" i="2"/>
  <c r="L3017" i="2" s="1"/>
  <c r="D3017" i="2" s="1"/>
  <c r="C3233" i="67" s="1"/>
  <c r="G2973" i="2"/>
  <c r="L2973" i="2" s="1"/>
  <c r="D2973" i="2" s="1"/>
  <c r="C3189" i="67" s="1"/>
  <c r="G2929" i="2"/>
  <c r="L2929" i="2" s="1"/>
  <c r="D2929" i="2" s="1"/>
  <c r="C3145" i="67" s="1"/>
  <c r="G2885" i="2"/>
  <c r="L2885" i="2" s="1"/>
  <c r="D2885" i="2" s="1"/>
  <c r="C3101" i="67" s="1"/>
  <c r="G2841" i="2"/>
  <c r="L2841" i="2" s="1"/>
  <c r="D2841" i="2" s="1"/>
  <c r="C3057" i="67" s="1"/>
  <c r="G2797" i="2"/>
  <c r="L2797" i="2" s="1"/>
  <c r="D2797" i="2" s="1"/>
  <c r="C3013" i="67" s="1"/>
  <c r="G2753" i="2"/>
  <c r="L2753" i="2" s="1"/>
  <c r="D2753" i="2" s="1"/>
  <c r="C2969" i="67" s="1"/>
  <c r="G2709" i="2"/>
  <c r="L2709" i="2" s="1"/>
  <c r="D2709" i="2" s="1"/>
  <c r="C2925" i="67" s="1"/>
  <c r="G2665" i="2"/>
  <c r="L2665" i="2" s="1"/>
  <c r="D2665" i="2" s="1"/>
  <c r="C2881" i="67" s="1"/>
  <c r="G2621" i="2"/>
  <c r="L2621" i="2" s="1"/>
  <c r="D2621" i="2" s="1"/>
  <c r="C2837" i="67" s="1"/>
  <c r="G2577" i="2"/>
  <c r="L2577" i="2" s="1"/>
  <c r="D2577" i="2" s="1"/>
  <c r="C2793" i="67" s="1"/>
  <c r="G2533" i="2"/>
  <c r="L2533" i="2" s="1"/>
  <c r="D2533" i="2" s="1"/>
  <c r="C2749" i="67" s="1"/>
  <c r="G2489" i="2"/>
  <c r="L2489" i="2" s="1"/>
  <c r="D2489" i="2" s="1"/>
  <c r="C2705" i="67" s="1"/>
  <c r="G2445" i="2"/>
  <c r="L2445" i="2" s="1"/>
  <c r="D2445" i="2" s="1"/>
  <c r="C2661" i="67" s="1"/>
  <c r="G2401" i="2"/>
  <c r="L2401" i="2" s="1"/>
  <c r="D2401" i="2" s="1"/>
  <c r="C2617" i="67" s="1"/>
  <c r="G2357" i="2"/>
  <c r="L2357" i="2" s="1"/>
  <c r="D2357" i="2" s="1"/>
  <c r="C2573" i="67" s="1"/>
  <c r="G2313" i="2"/>
  <c r="L2313" i="2" s="1"/>
  <c r="D2313" i="2" s="1"/>
  <c r="C2529" i="67" s="1"/>
  <c r="G2269" i="2"/>
  <c r="L2269" i="2" s="1"/>
  <c r="D2269" i="2" s="1"/>
  <c r="C2485" i="67" s="1"/>
  <c r="G2225" i="2"/>
  <c r="L2225" i="2" s="1"/>
  <c r="D2225" i="2" s="1"/>
  <c r="C2441" i="67" s="1"/>
  <c r="G2181" i="2"/>
  <c r="L2181" i="2" s="1"/>
  <c r="D2181" i="2" s="1"/>
  <c r="C2397" i="67" s="1"/>
  <c r="G2137" i="2"/>
  <c r="L2137" i="2" s="1"/>
  <c r="D2137" i="2" s="1"/>
  <c r="C2353" i="67" s="1"/>
  <c r="G2093" i="2"/>
  <c r="L2093" i="2" s="1"/>
  <c r="D2093" i="2" s="1"/>
  <c r="C2309" i="67" s="1"/>
  <c r="G2049" i="2"/>
  <c r="L2049" i="2" s="1"/>
  <c r="D2049" i="2" s="1"/>
  <c r="C2265" i="67" s="1"/>
  <c r="G2005" i="2"/>
  <c r="L2005" i="2" s="1"/>
  <c r="D2005" i="2" s="1"/>
  <c r="C2221" i="67" s="1"/>
  <c r="G1961" i="2"/>
  <c r="L1961" i="2" s="1"/>
  <c r="D1961" i="2" s="1"/>
  <c r="C2177" i="67" s="1"/>
  <c r="G1917" i="2"/>
  <c r="L1917" i="2" s="1"/>
  <c r="D1917" i="2" s="1"/>
  <c r="C2133" i="67" s="1"/>
  <c r="G1873" i="2"/>
  <c r="L1873" i="2" s="1"/>
  <c r="D1873" i="2" s="1"/>
  <c r="C2089" i="67" s="1"/>
  <c r="G1829" i="2"/>
  <c r="L1829" i="2" s="1"/>
  <c r="D1829" i="2" s="1"/>
  <c r="C2045" i="67" s="1"/>
  <c r="G1785" i="2"/>
  <c r="L1785" i="2" s="1"/>
  <c r="D1785" i="2" s="1"/>
  <c r="C2001" i="67" s="1"/>
  <c r="G1741" i="2"/>
  <c r="L1741" i="2" s="1"/>
  <c r="D1741" i="2" s="1"/>
  <c r="C1957" i="67" s="1"/>
  <c r="G1697" i="2"/>
  <c r="L1697" i="2" s="1"/>
  <c r="D1697" i="2" s="1"/>
  <c r="C1913" i="67" s="1"/>
  <c r="G1653" i="2"/>
  <c r="L1653" i="2" s="1"/>
  <c r="D1653" i="2" s="1"/>
  <c r="C1869" i="67" s="1"/>
  <c r="G1609" i="2"/>
  <c r="L1609" i="2" s="1"/>
  <c r="D1609" i="2" s="1"/>
  <c r="C1825" i="67" s="1"/>
  <c r="G1565" i="2"/>
  <c r="L1565" i="2" s="1"/>
  <c r="D1565" i="2" s="1"/>
  <c r="C1781" i="67" s="1"/>
  <c r="G1521" i="2"/>
  <c r="L1521" i="2" s="1"/>
  <c r="D1521" i="2" s="1"/>
  <c r="C1737" i="67" s="1"/>
  <c r="G1477" i="2"/>
  <c r="L1477" i="2" s="1"/>
  <c r="D1477" i="2" s="1"/>
  <c r="C1693" i="67" s="1"/>
  <c r="G1433" i="2"/>
  <c r="L1433" i="2" s="1"/>
  <c r="D1433" i="2" s="1"/>
  <c r="C1649" i="67" s="1"/>
  <c r="G1389" i="2"/>
  <c r="L1389" i="2" s="1"/>
  <c r="D1389" i="2" s="1"/>
  <c r="C1605" i="67" s="1"/>
  <c r="G1345" i="2"/>
  <c r="L1345" i="2" s="1"/>
  <c r="D1345" i="2" s="1"/>
  <c r="C1561" i="67" s="1"/>
  <c r="G1301" i="2"/>
  <c r="L1301" i="2" s="1"/>
  <c r="D1301" i="2" s="1"/>
  <c r="C1517" i="67" s="1"/>
  <c r="G1257" i="2"/>
  <c r="L1257" i="2" s="1"/>
  <c r="D1257" i="2" s="1"/>
  <c r="C1473" i="67" s="1"/>
  <c r="G1213" i="2"/>
  <c r="L1213" i="2" s="1"/>
  <c r="D1213" i="2" s="1"/>
  <c r="C1429" i="67" s="1"/>
  <c r="G1169" i="2"/>
  <c r="L1169" i="2" s="1"/>
  <c r="D1169" i="2" s="1"/>
  <c r="C1385" i="67" s="1"/>
  <c r="G1125" i="2"/>
  <c r="L1125" i="2" s="1"/>
  <c r="D1125" i="2" s="1"/>
  <c r="C1341" i="67" s="1"/>
  <c r="G1081" i="2"/>
  <c r="L1081" i="2" s="1"/>
  <c r="D1081" i="2" s="1"/>
  <c r="C1297" i="67" s="1"/>
  <c r="G1037" i="2"/>
  <c r="L1037" i="2" s="1"/>
  <c r="D1037" i="2" s="1"/>
  <c r="C1253" i="67" s="1"/>
  <c r="G993" i="2"/>
  <c r="L993" i="2" s="1"/>
  <c r="D993" i="2" s="1"/>
  <c r="C1209" i="67" s="1"/>
  <c r="G949" i="2"/>
  <c r="L949" i="2" s="1"/>
  <c r="D949" i="2" s="1"/>
  <c r="C1165" i="67" s="1"/>
  <c r="G905" i="2"/>
  <c r="L905" i="2" s="1"/>
  <c r="D905" i="2" s="1"/>
  <c r="C1121" i="67" s="1"/>
  <c r="G861" i="2"/>
  <c r="L861" i="2" s="1"/>
  <c r="D861" i="2" s="1"/>
  <c r="C1077" i="67" s="1"/>
  <c r="G817" i="2"/>
  <c r="L817" i="2" s="1"/>
  <c r="D817" i="2" s="1"/>
  <c r="C1033" i="67" s="1"/>
  <c r="G773" i="2"/>
  <c r="L773" i="2" s="1"/>
  <c r="D773" i="2" s="1"/>
  <c r="C989" i="67" s="1"/>
  <c r="G729" i="2"/>
  <c r="L729" i="2" s="1"/>
  <c r="D729" i="2" s="1"/>
  <c r="C945" i="67" s="1"/>
  <c r="G685" i="2"/>
  <c r="L685" i="2" s="1"/>
  <c r="D685" i="2" s="1"/>
  <c r="C901" i="67" s="1"/>
  <c r="G641" i="2"/>
  <c r="L641" i="2" s="1"/>
  <c r="D641" i="2" s="1"/>
  <c r="C857" i="67" s="1"/>
  <c r="G597" i="2"/>
  <c r="L597" i="2" s="1"/>
  <c r="D597" i="2" s="1"/>
  <c r="C813" i="67" s="1"/>
  <c r="G553" i="2"/>
  <c r="L553" i="2" s="1"/>
  <c r="D553" i="2" s="1"/>
  <c r="C769" i="67" s="1"/>
  <c r="G509" i="2"/>
  <c r="L509" i="2" s="1"/>
  <c r="D509" i="2" s="1"/>
  <c r="C725" i="67" s="1"/>
  <c r="G465" i="2"/>
  <c r="L465" i="2" s="1"/>
  <c r="D465" i="2" s="1"/>
  <c r="C681" i="67" s="1"/>
  <c r="G421" i="2"/>
  <c r="L421" i="2" s="1"/>
  <c r="D421" i="2" s="1"/>
  <c r="C637" i="67" s="1"/>
  <c r="G377" i="2"/>
  <c r="L377" i="2" s="1"/>
  <c r="D377" i="2" s="1"/>
  <c r="C593" i="67" s="1"/>
  <c r="G333" i="2"/>
  <c r="L333" i="2" s="1"/>
  <c r="D333" i="2" s="1"/>
  <c r="C549" i="67" s="1"/>
  <c r="G289" i="2"/>
  <c r="L289" i="2" s="1"/>
  <c r="D289" i="2" s="1"/>
  <c r="C505" i="67" s="1"/>
  <c r="G245" i="2"/>
  <c r="L245" i="2" s="1"/>
  <c r="D245" i="2" s="1"/>
  <c r="C461" i="67" s="1"/>
  <c r="G201" i="2"/>
  <c r="L201" i="2" s="1"/>
  <c r="D201" i="2" s="1"/>
  <c r="C417" i="67" s="1"/>
  <c r="G157" i="2"/>
  <c r="L157" i="2" s="1"/>
  <c r="D157" i="2" s="1"/>
  <c r="C373" i="67" s="1"/>
  <c r="G113" i="2"/>
  <c r="L113" i="2" s="1"/>
  <c r="D113" i="2" s="1"/>
  <c r="C329" i="67" s="1"/>
  <c r="G69" i="2"/>
  <c r="L69" i="2" s="1"/>
  <c r="D69" i="2" s="1"/>
  <c r="C285" i="67" s="1"/>
  <c r="G25" i="2"/>
  <c r="L25" i="2" s="1"/>
  <c r="D25" i="2" s="1"/>
  <c r="C241" i="67" s="1"/>
  <c r="G8780" i="2"/>
  <c r="L8780" i="2" s="1"/>
  <c r="D8780" i="2" s="1"/>
  <c r="C8996" i="67" s="1"/>
  <c r="G8736" i="2"/>
  <c r="L8736" i="2" s="1"/>
  <c r="D8736" i="2" s="1"/>
  <c r="C8952" i="67" s="1"/>
  <c r="G8692" i="2"/>
  <c r="L8692" i="2" s="1"/>
  <c r="D8692" i="2" s="1"/>
  <c r="C8908" i="67" s="1"/>
  <c r="G8648" i="2"/>
  <c r="L8648" i="2" s="1"/>
  <c r="D8648" i="2" s="1"/>
  <c r="C8864" i="67" s="1"/>
  <c r="G8604" i="2"/>
  <c r="L8604" i="2" s="1"/>
  <c r="D8604" i="2" s="1"/>
  <c r="C8820" i="67" s="1"/>
  <c r="G8560" i="2"/>
  <c r="L8560" i="2" s="1"/>
  <c r="D8560" i="2" s="1"/>
  <c r="C8776" i="67" s="1"/>
  <c r="G8516" i="2"/>
  <c r="L8516" i="2" s="1"/>
  <c r="D8516" i="2" s="1"/>
  <c r="C8732" i="67" s="1"/>
  <c r="G8472" i="2"/>
  <c r="L8472" i="2" s="1"/>
  <c r="D8472" i="2" s="1"/>
  <c r="C8688" i="67" s="1"/>
  <c r="G8428" i="2"/>
  <c r="L8428" i="2" s="1"/>
  <c r="D8428" i="2" s="1"/>
  <c r="C8644" i="67" s="1"/>
  <c r="G8384" i="2"/>
  <c r="L8384" i="2" s="1"/>
  <c r="D8384" i="2" s="1"/>
  <c r="C8600" i="67" s="1"/>
  <c r="G8340" i="2"/>
  <c r="L8340" i="2" s="1"/>
  <c r="D8340" i="2" s="1"/>
  <c r="C8556" i="67" s="1"/>
  <c r="G8296" i="2"/>
  <c r="L8296" i="2" s="1"/>
  <c r="D8296" i="2" s="1"/>
  <c r="C8512" i="67" s="1"/>
  <c r="G8252" i="2"/>
  <c r="L8252" i="2" s="1"/>
  <c r="D8252" i="2" s="1"/>
  <c r="C8468" i="67" s="1"/>
  <c r="G8208" i="2"/>
  <c r="L8208" i="2" s="1"/>
  <c r="D8208" i="2" s="1"/>
  <c r="C8424" i="67" s="1"/>
  <c r="G8164" i="2"/>
  <c r="L8164" i="2" s="1"/>
  <c r="D8164" i="2" s="1"/>
  <c r="C8380" i="67" s="1"/>
  <c r="G8120" i="2"/>
  <c r="L8120" i="2" s="1"/>
  <c r="D8120" i="2" s="1"/>
  <c r="C8336" i="67" s="1"/>
  <c r="G8076" i="2"/>
  <c r="L8076" i="2" s="1"/>
  <c r="D8076" i="2" s="1"/>
  <c r="C8292" i="67" s="1"/>
  <c r="G8032" i="2"/>
  <c r="L8032" i="2" s="1"/>
  <c r="D8032" i="2" s="1"/>
  <c r="C8248" i="67" s="1"/>
  <c r="G7988" i="2"/>
  <c r="L7988" i="2" s="1"/>
  <c r="D7988" i="2" s="1"/>
  <c r="C8204" i="67" s="1"/>
  <c r="G7944" i="2"/>
  <c r="L7944" i="2" s="1"/>
  <c r="D7944" i="2" s="1"/>
  <c r="C8160" i="67" s="1"/>
  <c r="G7900" i="2"/>
  <c r="L7900" i="2" s="1"/>
  <c r="D7900" i="2" s="1"/>
  <c r="C8116" i="67" s="1"/>
  <c r="G7856" i="2"/>
  <c r="L7856" i="2" s="1"/>
  <c r="D7856" i="2" s="1"/>
  <c r="C8072" i="67" s="1"/>
  <c r="G7812" i="2"/>
  <c r="L7812" i="2" s="1"/>
  <c r="D7812" i="2" s="1"/>
  <c r="C8028" i="67" s="1"/>
  <c r="G7768" i="2"/>
  <c r="L7768" i="2" s="1"/>
  <c r="D7768" i="2" s="1"/>
  <c r="C7984" i="67" s="1"/>
  <c r="G7724" i="2"/>
  <c r="L7724" i="2" s="1"/>
  <c r="D7724" i="2" s="1"/>
  <c r="C7940" i="67" s="1"/>
  <c r="G7680" i="2"/>
  <c r="L7680" i="2" s="1"/>
  <c r="D7680" i="2" s="1"/>
  <c r="C7896" i="67" s="1"/>
  <c r="G7636" i="2"/>
  <c r="L7636" i="2" s="1"/>
  <c r="D7636" i="2" s="1"/>
  <c r="C7852" i="67" s="1"/>
  <c r="G7592" i="2"/>
  <c r="L7592" i="2" s="1"/>
  <c r="D7592" i="2" s="1"/>
  <c r="C7808" i="67" s="1"/>
  <c r="G7548" i="2"/>
  <c r="L7548" i="2" s="1"/>
  <c r="D7548" i="2" s="1"/>
  <c r="C7764" i="67" s="1"/>
  <c r="G7504" i="2"/>
  <c r="L7504" i="2" s="1"/>
  <c r="D7504" i="2" s="1"/>
  <c r="C7720" i="67" s="1"/>
  <c r="G7460" i="2"/>
  <c r="L7460" i="2" s="1"/>
  <c r="D7460" i="2" s="1"/>
  <c r="C7676" i="67" s="1"/>
  <c r="G7416" i="2"/>
  <c r="L7416" i="2" s="1"/>
  <c r="D7416" i="2" s="1"/>
  <c r="C7632" i="67" s="1"/>
  <c r="G7372" i="2"/>
  <c r="L7372" i="2" s="1"/>
  <c r="D7372" i="2" s="1"/>
  <c r="C7588" i="67" s="1"/>
  <c r="G7328" i="2"/>
  <c r="L7328" i="2" s="1"/>
  <c r="D7328" i="2" s="1"/>
  <c r="C7544" i="67" s="1"/>
  <c r="G7284" i="2"/>
  <c r="L7284" i="2" s="1"/>
  <c r="D7284" i="2" s="1"/>
  <c r="C7500" i="67" s="1"/>
  <c r="G7240" i="2"/>
  <c r="L7240" i="2" s="1"/>
  <c r="D7240" i="2" s="1"/>
  <c r="C7456" i="67" s="1"/>
  <c r="G7196" i="2"/>
  <c r="L7196" i="2" s="1"/>
  <c r="D7196" i="2" s="1"/>
  <c r="C7412" i="67" s="1"/>
  <c r="G7152" i="2"/>
  <c r="L7152" i="2" s="1"/>
  <c r="D7152" i="2" s="1"/>
  <c r="C7368" i="67" s="1"/>
  <c r="G7108" i="2"/>
  <c r="L7108" i="2" s="1"/>
  <c r="D7108" i="2" s="1"/>
  <c r="C7324" i="67" s="1"/>
  <c r="G7064" i="2"/>
  <c r="L7064" i="2" s="1"/>
  <c r="D7064" i="2" s="1"/>
  <c r="C7280" i="67" s="1"/>
  <c r="G7020" i="2"/>
  <c r="L7020" i="2" s="1"/>
  <c r="D7020" i="2" s="1"/>
  <c r="C7236" i="67" s="1"/>
  <c r="G6976" i="2"/>
  <c r="L6976" i="2" s="1"/>
  <c r="D6976" i="2" s="1"/>
  <c r="C7192" i="67" s="1"/>
  <c r="G6932" i="2"/>
  <c r="L6932" i="2" s="1"/>
  <c r="D6932" i="2" s="1"/>
  <c r="C7148" i="67" s="1"/>
  <c r="G6888" i="2"/>
  <c r="L6888" i="2" s="1"/>
  <c r="D6888" i="2" s="1"/>
  <c r="C7104" i="67" s="1"/>
  <c r="G6844" i="2"/>
  <c r="L6844" i="2" s="1"/>
  <c r="D6844" i="2" s="1"/>
  <c r="C7060" i="67" s="1"/>
  <c r="G6800" i="2"/>
  <c r="L6800" i="2" s="1"/>
  <c r="D6800" i="2" s="1"/>
  <c r="C7016" i="67" s="1"/>
  <c r="G6756" i="2"/>
  <c r="L6756" i="2" s="1"/>
  <c r="D6756" i="2" s="1"/>
  <c r="C6972" i="67" s="1"/>
  <c r="G6712" i="2"/>
  <c r="L6712" i="2" s="1"/>
  <c r="D6712" i="2" s="1"/>
  <c r="C6928" i="67" s="1"/>
  <c r="G6668" i="2"/>
  <c r="L6668" i="2" s="1"/>
  <c r="D6668" i="2" s="1"/>
  <c r="C6884" i="67" s="1"/>
  <c r="G6624" i="2"/>
  <c r="L6624" i="2" s="1"/>
  <c r="D6624" i="2" s="1"/>
  <c r="C6840" i="67" s="1"/>
  <c r="G6580" i="2"/>
  <c r="L6580" i="2" s="1"/>
  <c r="D6580" i="2" s="1"/>
  <c r="C6796" i="67" s="1"/>
  <c r="G6536" i="2"/>
  <c r="L6536" i="2" s="1"/>
  <c r="D6536" i="2" s="1"/>
  <c r="C6752" i="67" s="1"/>
  <c r="G6492" i="2"/>
  <c r="L6492" i="2" s="1"/>
  <c r="D6492" i="2" s="1"/>
  <c r="C6708" i="67" s="1"/>
  <c r="G6448" i="2"/>
  <c r="L6448" i="2" s="1"/>
  <c r="D6448" i="2" s="1"/>
  <c r="C6664" i="67" s="1"/>
  <c r="G6404" i="2"/>
  <c r="L6404" i="2" s="1"/>
  <c r="D6404" i="2" s="1"/>
  <c r="C6620" i="67" s="1"/>
  <c r="G6360" i="2"/>
  <c r="L6360" i="2" s="1"/>
  <c r="D6360" i="2" s="1"/>
  <c r="C6576" i="67" s="1"/>
  <c r="G6316" i="2"/>
  <c r="L6316" i="2" s="1"/>
  <c r="D6316" i="2" s="1"/>
  <c r="C6532" i="67" s="1"/>
  <c r="G6272" i="2"/>
  <c r="L6272" i="2" s="1"/>
  <c r="D6272" i="2" s="1"/>
  <c r="C6488" i="67" s="1"/>
  <c r="G6228" i="2"/>
  <c r="L6228" i="2" s="1"/>
  <c r="D6228" i="2" s="1"/>
  <c r="C6444" i="67" s="1"/>
  <c r="G6184" i="2"/>
  <c r="L6184" i="2" s="1"/>
  <c r="D6184" i="2" s="1"/>
  <c r="C6400" i="67" s="1"/>
  <c r="G6140" i="2"/>
  <c r="L6140" i="2" s="1"/>
  <c r="D6140" i="2" s="1"/>
  <c r="C6356" i="67" s="1"/>
  <c r="G6096" i="2"/>
  <c r="L6096" i="2" s="1"/>
  <c r="D6096" i="2" s="1"/>
  <c r="C6312" i="67" s="1"/>
  <c r="G6052" i="2"/>
  <c r="L6052" i="2" s="1"/>
  <c r="D6052" i="2" s="1"/>
  <c r="C6268" i="67" s="1"/>
  <c r="G6008" i="2"/>
  <c r="L6008" i="2" s="1"/>
  <c r="D6008" i="2" s="1"/>
  <c r="C6224" i="67" s="1"/>
  <c r="G5964" i="2"/>
  <c r="L5964" i="2" s="1"/>
  <c r="D5964" i="2" s="1"/>
  <c r="C6180" i="67" s="1"/>
  <c r="G5920" i="2"/>
  <c r="L5920" i="2" s="1"/>
  <c r="D5920" i="2" s="1"/>
  <c r="C6136" i="67" s="1"/>
  <c r="G5876" i="2"/>
  <c r="L5876" i="2" s="1"/>
  <c r="D5876" i="2" s="1"/>
  <c r="C6092" i="67" s="1"/>
  <c r="G5832" i="2"/>
  <c r="L5832" i="2" s="1"/>
  <c r="D5832" i="2" s="1"/>
  <c r="C6048" i="67" s="1"/>
  <c r="G5788" i="2"/>
  <c r="L5788" i="2" s="1"/>
  <c r="D5788" i="2" s="1"/>
  <c r="C6004" i="67" s="1"/>
  <c r="G5744" i="2"/>
  <c r="L5744" i="2" s="1"/>
  <c r="D5744" i="2" s="1"/>
  <c r="C5960" i="67" s="1"/>
  <c r="G5700" i="2"/>
  <c r="L5700" i="2" s="1"/>
  <c r="D5700" i="2" s="1"/>
  <c r="C5916" i="67" s="1"/>
  <c r="G5656" i="2"/>
  <c r="L5656" i="2" s="1"/>
  <c r="D5656" i="2" s="1"/>
  <c r="C5872" i="67" s="1"/>
  <c r="G5612" i="2"/>
  <c r="L5612" i="2" s="1"/>
  <c r="D5612" i="2" s="1"/>
  <c r="C5828" i="67" s="1"/>
  <c r="G5568" i="2"/>
  <c r="L5568" i="2" s="1"/>
  <c r="D5568" i="2" s="1"/>
  <c r="C5784" i="67" s="1"/>
  <c r="G5524" i="2"/>
  <c r="L5524" i="2" s="1"/>
  <c r="D5524" i="2" s="1"/>
  <c r="C5740" i="67" s="1"/>
  <c r="G5480" i="2"/>
  <c r="L5480" i="2" s="1"/>
  <c r="D5480" i="2" s="1"/>
  <c r="C5696" i="67" s="1"/>
  <c r="G5436" i="2"/>
  <c r="L5436" i="2" s="1"/>
  <c r="D5436" i="2" s="1"/>
  <c r="C5652" i="67" s="1"/>
  <c r="G5392" i="2"/>
  <c r="L5392" i="2" s="1"/>
  <c r="D5392" i="2" s="1"/>
  <c r="C5608" i="67" s="1"/>
  <c r="G5348" i="2"/>
  <c r="L5348" i="2" s="1"/>
  <c r="D5348" i="2" s="1"/>
  <c r="C5564" i="67" s="1"/>
  <c r="G5304" i="2"/>
  <c r="L5304" i="2" s="1"/>
  <c r="D5304" i="2" s="1"/>
  <c r="C5520" i="67" s="1"/>
  <c r="G5260" i="2"/>
  <c r="L5260" i="2" s="1"/>
  <c r="D5260" i="2" s="1"/>
  <c r="C5476" i="67" s="1"/>
  <c r="G5216" i="2"/>
  <c r="L5216" i="2" s="1"/>
  <c r="D5216" i="2" s="1"/>
  <c r="C5432" i="67" s="1"/>
  <c r="G5172" i="2"/>
  <c r="L5172" i="2" s="1"/>
  <c r="D5172" i="2" s="1"/>
  <c r="C5388" i="67" s="1"/>
  <c r="G5128" i="2"/>
  <c r="L5128" i="2" s="1"/>
  <c r="D5128" i="2" s="1"/>
  <c r="C5344" i="67" s="1"/>
  <c r="G5084" i="2"/>
  <c r="L5084" i="2" s="1"/>
  <c r="D5084" i="2" s="1"/>
  <c r="C5300" i="67" s="1"/>
  <c r="G5040" i="2"/>
  <c r="L5040" i="2" s="1"/>
  <c r="D5040" i="2" s="1"/>
  <c r="C5256" i="67" s="1"/>
  <c r="G4996" i="2"/>
  <c r="L4996" i="2" s="1"/>
  <c r="D4996" i="2" s="1"/>
  <c r="C5212" i="67" s="1"/>
  <c r="G4952" i="2"/>
  <c r="L4952" i="2" s="1"/>
  <c r="D4952" i="2" s="1"/>
  <c r="C5168" i="67" s="1"/>
  <c r="G4908" i="2"/>
  <c r="L4908" i="2" s="1"/>
  <c r="D4908" i="2" s="1"/>
  <c r="C5124" i="67" s="1"/>
  <c r="G4864" i="2"/>
  <c r="L4864" i="2" s="1"/>
  <c r="D4864" i="2" s="1"/>
  <c r="C5080" i="67" s="1"/>
  <c r="G4820" i="2"/>
  <c r="L4820" i="2" s="1"/>
  <c r="D4820" i="2" s="1"/>
  <c r="C5036" i="67" s="1"/>
  <c r="G4776" i="2"/>
  <c r="L4776" i="2" s="1"/>
  <c r="D4776" i="2" s="1"/>
  <c r="C4992" i="67" s="1"/>
  <c r="G4732" i="2"/>
  <c r="L4732" i="2" s="1"/>
  <c r="D4732" i="2" s="1"/>
  <c r="C4948" i="67" s="1"/>
  <c r="G4688" i="2"/>
  <c r="L4688" i="2" s="1"/>
  <c r="D4688" i="2" s="1"/>
  <c r="C4904" i="67" s="1"/>
  <c r="G4644" i="2"/>
  <c r="L4644" i="2" s="1"/>
  <c r="D4644" i="2" s="1"/>
  <c r="C4860" i="67" s="1"/>
  <c r="G4600" i="2"/>
  <c r="L4600" i="2" s="1"/>
  <c r="D4600" i="2" s="1"/>
  <c r="C4816" i="67" s="1"/>
  <c r="G4556" i="2"/>
  <c r="L4556" i="2" s="1"/>
  <c r="D4556" i="2" s="1"/>
  <c r="C4772" i="67" s="1"/>
  <c r="G4512" i="2"/>
  <c r="L4512" i="2" s="1"/>
  <c r="D4512" i="2" s="1"/>
  <c r="C4728" i="67" s="1"/>
  <c r="G4468" i="2"/>
  <c r="L4468" i="2" s="1"/>
  <c r="D4468" i="2" s="1"/>
  <c r="C4684" i="67" s="1"/>
  <c r="G4424" i="2"/>
  <c r="L4424" i="2" s="1"/>
  <c r="D4424" i="2" s="1"/>
  <c r="C4640" i="67" s="1"/>
  <c r="G4380" i="2"/>
  <c r="L4380" i="2" s="1"/>
  <c r="D4380" i="2" s="1"/>
  <c r="C4596" i="67" s="1"/>
  <c r="G4336" i="2"/>
  <c r="L4336" i="2" s="1"/>
  <c r="D4336" i="2" s="1"/>
  <c r="C4552" i="67" s="1"/>
  <c r="G4292" i="2"/>
  <c r="L4292" i="2" s="1"/>
  <c r="D4292" i="2" s="1"/>
  <c r="C4508" i="67" s="1"/>
  <c r="G4248" i="2"/>
  <c r="L4248" i="2" s="1"/>
  <c r="D4248" i="2" s="1"/>
  <c r="C4464" i="67" s="1"/>
  <c r="G4204" i="2"/>
  <c r="L4204" i="2" s="1"/>
  <c r="D4204" i="2" s="1"/>
  <c r="C4420" i="67" s="1"/>
  <c r="G4160" i="2"/>
  <c r="L4160" i="2" s="1"/>
  <c r="D4160" i="2" s="1"/>
  <c r="C4376" i="67" s="1"/>
  <c r="G4116" i="2"/>
  <c r="L4116" i="2" s="1"/>
  <c r="D4116" i="2" s="1"/>
  <c r="C4332" i="67" s="1"/>
  <c r="G4072" i="2"/>
  <c r="L4072" i="2" s="1"/>
  <c r="D4072" i="2" s="1"/>
  <c r="C4288" i="67" s="1"/>
  <c r="G4028" i="2"/>
  <c r="L4028" i="2" s="1"/>
  <c r="D4028" i="2" s="1"/>
  <c r="C4244" i="67" s="1"/>
  <c r="G3984" i="2"/>
  <c r="L3984" i="2" s="1"/>
  <c r="D3984" i="2" s="1"/>
  <c r="C4200" i="67" s="1"/>
  <c r="G3940" i="2"/>
  <c r="L3940" i="2" s="1"/>
  <c r="D3940" i="2" s="1"/>
  <c r="C4156" i="67" s="1"/>
  <c r="G3896" i="2"/>
  <c r="L3896" i="2" s="1"/>
  <c r="D3896" i="2" s="1"/>
  <c r="C4112" i="67" s="1"/>
  <c r="G3852" i="2"/>
  <c r="L3852" i="2" s="1"/>
  <c r="D3852" i="2" s="1"/>
  <c r="C4068" i="67" s="1"/>
  <c r="G3808" i="2"/>
  <c r="L3808" i="2" s="1"/>
  <c r="D3808" i="2" s="1"/>
  <c r="C4024" i="67" s="1"/>
  <c r="G3764" i="2"/>
  <c r="L3764" i="2" s="1"/>
  <c r="D3764" i="2" s="1"/>
  <c r="C3980" i="67" s="1"/>
  <c r="G3720" i="2"/>
  <c r="L3720" i="2" s="1"/>
  <c r="D3720" i="2" s="1"/>
  <c r="C3936" i="67" s="1"/>
  <c r="G3676" i="2"/>
  <c r="L3676" i="2" s="1"/>
  <c r="D3676" i="2" s="1"/>
  <c r="C3892" i="67" s="1"/>
  <c r="G3632" i="2"/>
  <c r="L3632" i="2" s="1"/>
  <c r="D3632" i="2" s="1"/>
  <c r="C3848" i="67" s="1"/>
  <c r="G3588" i="2"/>
  <c r="L3588" i="2" s="1"/>
  <c r="D3588" i="2" s="1"/>
  <c r="C3804" i="67" s="1"/>
  <c r="G3544" i="2"/>
  <c r="L3544" i="2" s="1"/>
  <c r="D3544" i="2" s="1"/>
  <c r="C3760" i="67" s="1"/>
  <c r="G3500" i="2"/>
  <c r="L3500" i="2" s="1"/>
  <c r="D3500" i="2" s="1"/>
  <c r="C3716" i="67" s="1"/>
  <c r="G3456" i="2"/>
  <c r="L3456" i="2" s="1"/>
  <c r="D3456" i="2" s="1"/>
  <c r="C3672" i="67" s="1"/>
  <c r="G3412" i="2"/>
  <c r="L3412" i="2" s="1"/>
  <c r="D3412" i="2" s="1"/>
  <c r="C3628" i="67" s="1"/>
  <c r="G3368" i="2"/>
  <c r="L3368" i="2" s="1"/>
  <c r="D3368" i="2" s="1"/>
  <c r="C3584" i="67" s="1"/>
  <c r="G3324" i="2"/>
  <c r="L3324" i="2" s="1"/>
  <c r="D3324" i="2" s="1"/>
  <c r="C3540" i="67" s="1"/>
  <c r="G3280" i="2"/>
  <c r="L3280" i="2" s="1"/>
  <c r="D3280" i="2" s="1"/>
  <c r="C3496" i="67" s="1"/>
  <c r="G3236" i="2"/>
  <c r="L3236" i="2" s="1"/>
  <c r="D3236" i="2" s="1"/>
  <c r="C3452" i="67" s="1"/>
  <c r="G3192" i="2"/>
  <c r="L3192" i="2" s="1"/>
  <c r="D3192" i="2" s="1"/>
  <c r="C3408" i="67" s="1"/>
  <c r="G3148" i="2"/>
  <c r="L3148" i="2" s="1"/>
  <c r="D3148" i="2" s="1"/>
  <c r="C3364" i="67" s="1"/>
  <c r="G3104" i="2"/>
  <c r="L3104" i="2" s="1"/>
  <c r="D3104" i="2" s="1"/>
  <c r="C3320" i="67" s="1"/>
  <c r="G3060" i="2"/>
  <c r="L3060" i="2" s="1"/>
  <c r="D3060" i="2" s="1"/>
  <c r="C3276" i="67" s="1"/>
  <c r="G3016" i="2"/>
  <c r="L3016" i="2" s="1"/>
  <c r="D3016" i="2" s="1"/>
  <c r="C3232" i="67" s="1"/>
  <c r="G2972" i="2"/>
  <c r="L2972" i="2" s="1"/>
  <c r="D2972" i="2" s="1"/>
  <c r="C3188" i="67" s="1"/>
  <c r="G2928" i="2"/>
  <c r="L2928" i="2" s="1"/>
  <c r="D2928" i="2" s="1"/>
  <c r="C3144" i="67" s="1"/>
  <c r="G2884" i="2"/>
  <c r="L2884" i="2" s="1"/>
  <c r="D2884" i="2" s="1"/>
  <c r="C3100" i="67" s="1"/>
  <c r="G2840" i="2"/>
  <c r="L2840" i="2" s="1"/>
  <c r="D2840" i="2" s="1"/>
  <c r="C3056" i="67" s="1"/>
  <c r="G2796" i="2"/>
  <c r="L2796" i="2" s="1"/>
  <c r="D2796" i="2" s="1"/>
  <c r="C3012" i="67" s="1"/>
  <c r="G2752" i="2"/>
  <c r="L2752" i="2" s="1"/>
  <c r="D2752" i="2" s="1"/>
  <c r="C2968" i="67" s="1"/>
  <c r="G2708" i="2"/>
  <c r="L2708" i="2" s="1"/>
  <c r="D2708" i="2" s="1"/>
  <c r="C2924" i="67" s="1"/>
  <c r="G2664" i="2"/>
  <c r="L2664" i="2" s="1"/>
  <c r="D2664" i="2" s="1"/>
  <c r="C2880" i="67" s="1"/>
  <c r="G2620" i="2"/>
  <c r="L2620" i="2" s="1"/>
  <c r="D2620" i="2" s="1"/>
  <c r="C2836" i="67" s="1"/>
  <c r="G2576" i="2"/>
  <c r="L2576" i="2" s="1"/>
  <c r="D2576" i="2" s="1"/>
  <c r="C2792" i="67" s="1"/>
  <c r="G2532" i="2"/>
  <c r="L2532" i="2" s="1"/>
  <c r="D2532" i="2" s="1"/>
  <c r="C2748" i="67" s="1"/>
  <c r="G2488" i="2"/>
  <c r="L2488" i="2" s="1"/>
  <c r="D2488" i="2" s="1"/>
  <c r="C2704" i="67" s="1"/>
  <c r="G2444" i="2"/>
  <c r="L2444" i="2" s="1"/>
  <c r="D2444" i="2" s="1"/>
  <c r="C2660" i="67" s="1"/>
  <c r="G2400" i="2"/>
  <c r="L2400" i="2" s="1"/>
  <c r="D2400" i="2" s="1"/>
  <c r="C2616" i="67" s="1"/>
  <c r="G2356" i="2"/>
  <c r="L2356" i="2" s="1"/>
  <c r="D2356" i="2" s="1"/>
  <c r="C2572" i="67" s="1"/>
  <c r="G2312" i="2"/>
  <c r="L2312" i="2" s="1"/>
  <c r="D2312" i="2" s="1"/>
  <c r="C2528" i="67" s="1"/>
  <c r="G2268" i="2"/>
  <c r="L2268" i="2" s="1"/>
  <c r="D2268" i="2" s="1"/>
  <c r="C2484" i="67" s="1"/>
  <c r="G2224" i="2"/>
  <c r="L2224" i="2" s="1"/>
  <c r="D2224" i="2" s="1"/>
  <c r="C2440" i="67" s="1"/>
  <c r="G2180" i="2"/>
  <c r="L2180" i="2" s="1"/>
  <c r="D2180" i="2" s="1"/>
  <c r="C2396" i="67" s="1"/>
  <c r="G2136" i="2"/>
  <c r="L2136" i="2" s="1"/>
  <c r="D2136" i="2" s="1"/>
  <c r="C2352" i="67" s="1"/>
  <c r="G2092" i="2"/>
  <c r="L2092" i="2" s="1"/>
  <c r="D2092" i="2" s="1"/>
  <c r="C2308" i="67" s="1"/>
  <c r="G2048" i="2"/>
  <c r="L2048" i="2" s="1"/>
  <c r="D2048" i="2" s="1"/>
  <c r="C2264" i="67" s="1"/>
  <c r="G2004" i="2"/>
  <c r="L2004" i="2" s="1"/>
  <c r="D2004" i="2" s="1"/>
  <c r="C2220" i="67" s="1"/>
  <c r="G1960" i="2"/>
  <c r="L1960" i="2" s="1"/>
  <c r="D1960" i="2" s="1"/>
  <c r="C2176" i="67" s="1"/>
  <c r="G1916" i="2"/>
  <c r="L1916" i="2" s="1"/>
  <c r="D1916" i="2" s="1"/>
  <c r="C2132" i="67" s="1"/>
  <c r="G1872" i="2"/>
  <c r="L1872" i="2" s="1"/>
  <c r="D1872" i="2" s="1"/>
  <c r="C2088" i="67" s="1"/>
  <c r="G1828" i="2"/>
  <c r="L1828" i="2" s="1"/>
  <c r="D1828" i="2" s="1"/>
  <c r="C2044" i="67" s="1"/>
  <c r="G1784" i="2"/>
  <c r="L1784" i="2" s="1"/>
  <c r="D1784" i="2" s="1"/>
  <c r="C2000" i="67" s="1"/>
  <c r="G1740" i="2"/>
  <c r="L1740" i="2" s="1"/>
  <c r="D1740" i="2" s="1"/>
  <c r="C1956" i="67" s="1"/>
  <c r="G1696" i="2"/>
  <c r="L1696" i="2" s="1"/>
  <c r="D1696" i="2" s="1"/>
  <c r="C1912" i="67" s="1"/>
  <c r="G1652" i="2"/>
  <c r="L1652" i="2" s="1"/>
  <c r="D1652" i="2" s="1"/>
  <c r="C1868" i="67" s="1"/>
  <c r="G1608" i="2"/>
  <c r="L1608" i="2" s="1"/>
  <c r="D1608" i="2" s="1"/>
  <c r="C1824" i="67" s="1"/>
  <c r="G1564" i="2"/>
  <c r="L1564" i="2" s="1"/>
  <c r="D1564" i="2" s="1"/>
  <c r="C1780" i="67" s="1"/>
  <c r="G1520" i="2"/>
  <c r="L1520" i="2" s="1"/>
  <c r="D1520" i="2" s="1"/>
  <c r="C1736" i="67" s="1"/>
  <c r="G1476" i="2"/>
  <c r="L1476" i="2" s="1"/>
  <c r="D1476" i="2" s="1"/>
  <c r="C1692" i="67" s="1"/>
  <c r="G1432" i="2"/>
  <c r="L1432" i="2" s="1"/>
  <c r="D1432" i="2" s="1"/>
  <c r="C1648" i="67" s="1"/>
  <c r="G1388" i="2"/>
  <c r="L1388" i="2" s="1"/>
  <c r="D1388" i="2" s="1"/>
  <c r="C1604" i="67" s="1"/>
  <c r="G1344" i="2"/>
  <c r="L1344" i="2" s="1"/>
  <c r="D1344" i="2" s="1"/>
  <c r="C1560" i="67" s="1"/>
  <c r="G1300" i="2"/>
  <c r="L1300" i="2" s="1"/>
  <c r="D1300" i="2" s="1"/>
  <c r="C1516" i="67" s="1"/>
  <c r="G1256" i="2"/>
  <c r="L1256" i="2" s="1"/>
  <c r="D1256" i="2" s="1"/>
  <c r="C1472" i="67" s="1"/>
  <c r="G1212" i="2"/>
  <c r="L1212" i="2" s="1"/>
  <c r="D1212" i="2" s="1"/>
  <c r="C1428" i="67" s="1"/>
  <c r="G1168" i="2"/>
  <c r="L1168" i="2" s="1"/>
  <c r="D1168" i="2" s="1"/>
  <c r="C1384" i="67" s="1"/>
  <c r="G1124" i="2"/>
  <c r="L1124" i="2" s="1"/>
  <c r="D1124" i="2" s="1"/>
  <c r="C1340" i="67" s="1"/>
  <c r="G1080" i="2"/>
  <c r="L1080" i="2" s="1"/>
  <c r="D1080" i="2" s="1"/>
  <c r="C1296" i="67" s="1"/>
  <c r="G1036" i="2"/>
  <c r="L1036" i="2" s="1"/>
  <c r="D1036" i="2" s="1"/>
  <c r="C1252" i="67" s="1"/>
  <c r="G992" i="2"/>
  <c r="L992" i="2" s="1"/>
  <c r="D992" i="2" s="1"/>
  <c r="C1208" i="67" s="1"/>
  <c r="G948" i="2"/>
  <c r="L948" i="2" s="1"/>
  <c r="D948" i="2" s="1"/>
  <c r="C1164" i="67" s="1"/>
  <c r="G904" i="2"/>
  <c r="L904" i="2" s="1"/>
  <c r="D904" i="2" s="1"/>
  <c r="C1120" i="67" s="1"/>
  <c r="G860" i="2"/>
  <c r="L860" i="2" s="1"/>
  <c r="D860" i="2" s="1"/>
  <c r="C1076" i="67" s="1"/>
  <c r="G816" i="2"/>
  <c r="L816" i="2" s="1"/>
  <c r="D816" i="2" s="1"/>
  <c r="C1032" i="67" s="1"/>
  <c r="G772" i="2"/>
  <c r="L772" i="2" s="1"/>
  <c r="D772" i="2" s="1"/>
  <c r="C988" i="67" s="1"/>
  <c r="G728" i="2"/>
  <c r="L728" i="2" s="1"/>
  <c r="D728" i="2" s="1"/>
  <c r="C944" i="67" s="1"/>
  <c r="G684" i="2"/>
  <c r="L684" i="2" s="1"/>
  <c r="D684" i="2" s="1"/>
  <c r="C900" i="67" s="1"/>
  <c r="G640" i="2"/>
  <c r="L640" i="2" s="1"/>
  <c r="D640" i="2" s="1"/>
  <c r="C856" i="67" s="1"/>
  <c r="G596" i="2"/>
  <c r="L596" i="2" s="1"/>
  <c r="D596" i="2" s="1"/>
  <c r="C812" i="67" s="1"/>
  <c r="G552" i="2"/>
  <c r="L552" i="2" s="1"/>
  <c r="D552" i="2" s="1"/>
  <c r="C768" i="67" s="1"/>
  <c r="G508" i="2"/>
  <c r="L508" i="2" s="1"/>
  <c r="D508" i="2" s="1"/>
  <c r="C724" i="67" s="1"/>
  <c r="G464" i="2"/>
  <c r="L464" i="2" s="1"/>
  <c r="D464" i="2" s="1"/>
  <c r="C680" i="67" s="1"/>
  <c r="G420" i="2"/>
  <c r="L420" i="2" s="1"/>
  <c r="D420" i="2" s="1"/>
  <c r="C636" i="67" s="1"/>
  <c r="G376" i="2"/>
  <c r="L376" i="2" s="1"/>
  <c r="D376" i="2" s="1"/>
  <c r="C592" i="67" s="1"/>
  <c r="G332" i="2"/>
  <c r="L332" i="2" s="1"/>
  <c r="D332" i="2" s="1"/>
  <c r="C548" i="67" s="1"/>
  <c r="G288" i="2"/>
  <c r="L288" i="2" s="1"/>
  <c r="D288" i="2" s="1"/>
  <c r="C504" i="67" s="1"/>
  <c r="G244" i="2"/>
  <c r="L244" i="2" s="1"/>
  <c r="D244" i="2" s="1"/>
  <c r="C460" i="67" s="1"/>
  <c r="G200" i="2"/>
  <c r="L200" i="2" s="1"/>
  <c r="D200" i="2" s="1"/>
  <c r="C416" i="67" s="1"/>
  <c r="G156" i="2"/>
  <c r="L156" i="2" s="1"/>
  <c r="D156" i="2" s="1"/>
  <c r="C372" i="67" s="1"/>
  <c r="G112" i="2"/>
  <c r="L112" i="2" s="1"/>
  <c r="D112" i="2" s="1"/>
  <c r="C328" i="67" s="1"/>
  <c r="G68" i="2"/>
  <c r="L68" i="2" s="1"/>
  <c r="D68" i="2" s="1"/>
  <c r="C284" i="67" s="1"/>
  <c r="G24" i="2"/>
  <c r="L24" i="2" s="1"/>
  <c r="D24" i="2" s="1"/>
  <c r="C240" i="67" s="1"/>
  <c r="H8779" i="2"/>
  <c r="H8735" i="2"/>
  <c r="H8691" i="2"/>
  <c r="H8647" i="2"/>
  <c r="H8603" i="2"/>
  <c r="H8559" i="2"/>
  <c r="H8515" i="2"/>
  <c r="H8471" i="2"/>
  <c r="H8427" i="2"/>
  <c r="H8383" i="2"/>
  <c r="H8339" i="2"/>
  <c r="H8295" i="2"/>
  <c r="H8251" i="2"/>
  <c r="H8207" i="2"/>
  <c r="H8163" i="2"/>
  <c r="H8119" i="2"/>
  <c r="H8075" i="2"/>
  <c r="H8031" i="2"/>
  <c r="H7987" i="2"/>
  <c r="H7943" i="2"/>
  <c r="H7899" i="2"/>
  <c r="H7855" i="2"/>
  <c r="H7811" i="2"/>
  <c r="H7767" i="2"/>
  <c r="H7723" i="2"/>
  <c r="H7679" i="2"/>
  <c r="H7635" i="2"/>
  <c r="H7591" i="2"/>
  <c r="H7547" i="2"/>
  <c r="H7503" i="2"/>
  <c r="H7459" i="2"/>
  <c r="H7415" i="2"/>
  <c r="H7371" i="2"/>
  <c r="H7327" i="2"/>
  <c r="H7283" i="2"/>
  <c r="H7239" i="2"/>
  <c r="H7195" i="2"/>
  <c r="H7151" i="2"/>
  <c r="H7107" i="2"/>
  <c r="H7063" i="2"/>
  <c r="H7019" i="2"/>
  <c r="H6975" i="2"/>
  <c r="H6931" i="2"/>
  <c r="H6887" i="2"/>
  <c r="H6843" i="2"/>
  <c r="H6799" i="2"/>
  <c r="H6755" i="2"/>
  <c r="H6711" i="2"/>
  <c r="H6667" i="2"/>
  <c r="H6623" i="2"/>
  <c r="H6579" i="2"/>
  <c r="H6535" i="2"/>
  <c r="H6491" i="2"/>
  <c r="H6447" i="2"/>
  <c r="H6403" i="2"/>
  <c r="H6359" i="2"/>
  <c r="H6315" i="2"/>
  <c r="H6271" i="2"/>
  <c r="H6227" i="2"/>
  <c r="H6183" i="2"/>
  <c r="H6139" i="2"/>
  <c r="H6095" i="2"/>
  <c r="H6051" i="2"/>
  <c r="H6007" i="2"/>
  <c r="H5963" i="2"/>
  <c r="H5919" i="2"/>
  <c r="H5875" i="2"/>
  <c r="H5831" i="2"/>
  <c r="H5787" i="2"/>
  <c r="H5743" i="2"/>
  <c r="H5699" i="2"/>
  <c r="H5655" i="2"/>
  <c r="H5611" i="2"/>
  <c r="H5567" i="2"/>
  <c r="H5523" i="2"/>
  <c r="H5479" i="2"/>
  <c r="H5435" i="2"/>
  <c r="H5391" i="2"/>
  <c r="H5347" i="2"/>
  <c r="H5303" i="2"/>
  <c r="H5259" i="2"/>
  <c r="H5215" i="2"/>
  <c r="H5171" i="2"/>
  <c r="H5127" i="2"/>
  <c r="H5083" i="2"/>
  <c r="H5039" i="2"/>
  <c r="H4995" i="2"/>
  <c r="H4951" i="2"/>
  <c r="H4907" i="2"/>
  <c r="H4863" i="2"/>
  <c r="H4819" i="2"/>
  <c r="H4775" i="2"/>
  <c r="H4731" i="2"/>
  <c r="H4687" i="2"/>
  <c r="H4643" i="2"/>
  <c r="H4599" i="2"/>
  <c r="H4555" i="2"/>
  <c r="H4511" i="2"/>
  <c r="H4467" i="2"/>
  <c r="H4423" i="2"/>
  <c r="H4379" i="2"/>
  <c r="H4335" i="2"/>
  <c r="H4291" i="2"/>
  <c r="H4247" i="2"/>
  <c r="H4203" i="2"/>
  <c r="H4159" i="2"/>
  <c r="H4115" i="2"/>
  <c r="H4071" i="2"/>
  <c r="H4027" i="2"/>
  <c r="H3983" i="2"/>
  <c r="H3939" i="2"/>
  <c r="H3895" i="2"/>
  <c r="H3851" i="2"/>
  <c r="H3807" i="2"/>
  <c r="H3763" i="2"/>
  <c r="H3719" i="2"/>
  <c r="H3675" i="2"/>
  <c r="H3631" i="2"/>
  <c r="H3587" i="2"/>
  <c r="H3543" i="2"/>
  <c r="H3499" i="2"/>
  <c r="H3455" i="2"/>
  <c r="H3411" i="2"/>
  <c r="H3367" i="2"/>
  <c r="H3323" i="2"/>
  <c r="H3279" i="2"/>
  <c r="H3235" i="2"/>
  <c r="H3191" i="2"/>
  <c r="H3147" i="2"/>
  <c r="H3103" i="2"/>
  <c r="H3059" i="2"/>
  <c r="H3015" i="2"/>
  <c r="H2971" i="2"/>
  <c r="H2927" i="2"/>
  <c r="H2883" i="2"/>
  <c r="H2839" i="2"/>
  <c r="H2795" i="2"/>
  <c r="H2751" i="2"/>
  <c r="H2707" i="2"/>
  <c r="H2663" i="2"/>
  <c r="H2619" i="2"/>
  <c r="H2575" i="2"/>
  <c r="H2531" i="2"/>
  <c r="H2487" i="2"/>
  <c r="H2443" i="2"/>
  <c r="H2399" i="2"/>
  <c r="H2355" i="2"/>
  <c r="H2311" i="2"/>
  <c r="H2267" i="2"/>
  <c r="H2223" i="2"/>
  <c r="H2179" i="2"/>
  <c r="H2135" i="2"/>
  <c r="H2091" i="2"/>
  <c r="H2047" i="2"/>
  <c r="H2003" i="2"/>
  <c r="H1959" i="2"/>
  <c r="H1915" i="2"/>
  <c r="H1871" i="2"/>
  <c r="H1827" i="2"/>
  <c r="H1783" i="2"/>
  <c r="H1739" i="2"/>
  <c r="H1695" i="2"/>
  <c r="H1651" i="2"/>
  <c r="H1607" i="2"/>
  <c r="H1563" i="2"/>
  <c r="H1519" i="2"/>
  <c r="H1475" i="2"/>
  <c r="H1431" i="2"/>
  <c r="H1387" i="2"/>
  <c r="H1343" i="2"/>
  <c r="H1299" i="2"/>
  <c r="H1255" i="2"/>
  <c r="H1211" i="2"/>
  <c r="H1167" i="2"/>
  <c r="H1123" i="2"/>
  <c r="H1079" i="2"/>
  <c r="H1035" i="2"/>
  <c r="H991" i="2"/>
  <c r="H947" i="2"/>
  <c r="H903" i="2"/>
  <c r="H859" i="2"/>
  <c r="H815" i="2"/>
  <c r="H771" i="2"/>
  <c r="H727" i="2"/>
  <c r="H683" i="2"/>
  <c r="H639" i="2"/>
  <c r="H595" i="2"/>
  <c r="H551" i="2"/>
  <c r="H507" i="2"/>
  <c r="H463" i="2"/>
  <c r="H419" i="2"/>
  <c r="H375" i="2"/>
  <c r="H331" i="2"/>
  <c r="H287" i="2"/>
  <c r="H243" i="2"/>
  <c r="H199" i="2"/>
  <c r="H155" i="2"/>
  <c r="H111" i="2"/>
  <c r="H67" i="2"/>
  <c r="H23" i="2"/>
  <c r="L8769" i="2"/>
  <c r="D8769" i="2" s="1"/>
  <c r="C8985" i="67" s="1"/>
  <c r="L8725" i="2"/>
  <c r="D8725" i="2" s="1"/>
  <c r="C8941" i="67" s="1"/>
  <c r="L8681" i="2"/>
  <c r="D8681" i="2" s="1"/>
  <c r="C8897" i="67" s="1"/>
  <c r="L8637" i="2"/>
  <c r="D8637" i="2" s="1"/>
  <c r="C8853" i="67" s="1"/>
  <c r="L8593" i="2"/>
  <c r="D8593" i="2" s="1"/>
  <c r="C8809" i="67" s="1"/>
  <c r="L8549" i="2"/>
  <c r="D8549" i="2" s="1"/>
  <c r="C8765" i="67" s="1"/>
  <c r="L8505" i="2"/>
  <c r="D8505" i="2" s="1"/>
  <c r="C8721" i="67" s="1"/>
  <c r="L8461" i="2"/>
  <c r="D8461" i="2" s="1"/>
  <c r="C8677" i="67" s="1"/>
  <c r="L8417" i="2"/>
  <c r="D8417" i="2" s="1"/>
  <c r="C8633" i="67" s="1"/>
  <c r="L8373" i="2"/>
  <c r="D8373" i="2" s="1"/>
  <c r="C8589" i="67" s="1"/>
  <c r="L8329" i="2"/>
  <c r="D8329" i="2" s="1"/>
  <c r="C8545" i="67" s="1"/>
  <c r="L8285" i="2"/>
  <c r="D8285" i="2" s="1"/>
  <c r="C8501" i="67" s="1"/>
  <c r="L8241" i="2"/>
  <c r="D8241" i="2" s="1"/>
  <c r="C8457" i="67" s="1"/>
  <c r="L8197" i="2"/>
  <c r="D8197" i="2" s="1"/>
  <c r="C8413" i="67" s="1"/>
  <c r="L8153" i="2"/>
  <c r="D8153" i="2" s="1"/>
  <c r="C8369" i="67" s="1"/>
  <c r="L8109" i="2"/>
  <c r="D8109" i="2" s="1"/>
  <c r="C8325" i="67" s="1"/>
  <c r="L8065" i="2"/>
  <c r="D8065" i="2" s="1"/>
  <c r="C8281" i="67" s="1"/>
  <c r="L8021" i="2"/>
  <c r="D8021" i="2" s="1"/>
  <c r="C8237" i="67" s="1"/>
  <c r="L7977" i="2"/>
  <c r="D7977" i="2" s="1"/>
  <c r="C8193" i="67" s="1"/>
  <c r="L7933" i="2"/>
  <c r="D7933" i="2" s="1"/>
  <c r="C8149" i="67" s="1"/>
  <c r="L7889" i="2"/>
  <c r="D7889" i="2" s="1"/>
  <c r="C8105" i="67" s="1"/>
  <c r="L7845" i="2"/>
  <c r="D7845" i="2" s="1"/>
  <c r="C8061" i="67" s="1"/>
  <c r="L7801" i="2"/>
  <c r="D7801" i="2" s="1"/>
  <c r="C8017" i="67" s="1"/>
  <c r="L7757" i="2"/>
  <c r="D7757" i="2" s="1"/>
  <c r="C7973" i="67" s="1"/>
  <c r="L7713" i="2"/>
  <c r="D7713" i="2" s="1"/>
  <c r="C7929" i="67" s="1"/>
  <c r="L7669" i="2"/>
  <c r="D7669" i="2" s="1"/>
  <c r="C7885" i="67" s="1"/>
  <c r="L7625" i="2"/>
  <c r="D7625" i="2" s="1"/>
  <c r="C7841" i="67" s="1"/>
  <c r="L7581" i="2"/>
  <c r="D7581" i="2" s="1"/>
  <c r="C7797" i="67" s="1"/>
  <c r="L7537" i="2"/>
  <c r="D7537" i="2" s="1"/>
  <c r="C7753" i="67" s="1"/>
  <c r="L7493" i="2"/>
  <c r="D7493" i="2" s="1"/>
  <c r="C7709" i="67" s="1"/>
  <c r="L7449" i="2"/>
  <c r="D7449" i="2" s="1"/>
  <c r="C7665" i="67" s="1"/>
  <c r="L7405" i="2"/>
  <c r="D7405" i="2" s="1"/>
  <c r="C7621" i="67" s="1"/>
  <c r="L7361" i="2"/>
  <c r="D7361" i="2" s="1"/>
  <c r="C7577" i="67" s="1"/>
  <c r="L7317" i="2"/>
  <c r="D7317" i="2" s="1"/>
  <c r="C7533" i="67" s="1"/>
  <c r="L7273" i="2"/>
  <c r="D7273" i="2" s="1"/>
  <c r="C7489" i="67" s="1"/>
  <c r="L7229" i="2"/>
  <c r="D7229" i="2" s="1"/>
  <c r="C7445" i="67" s="1"/>
  <c r="L7185" i="2"/>
  <c r="D7185" i="2" s="1"/>
  <c r="C7401" i="67" s="1"/>
  <c r="L7141" i="2"/>
  <c r="D7141" i="2" s="1"/>
  <c r="C7357" i="67" s="1"/>
  <c r="L7097" i="2"/>
  <c r="D7097" i="2" s="1"/>
  <c r="C7313" i="67" s="1"/>
  <c r="L7053" i="2"/>
  <c r="D7053" i="2" s="1"/>
  <c r="C7269" i="67" s="1"/>
  <c r="L7009" i="2"/>
  <c r="D7009" i="2" s="1"/>
  <c r="C7225" i="67" s="1"/>
  <c r="L6965" i="2"/>
  <c r="D6965" i="2" s="1"/>
  <c r="C7181" i="67" s="1"/>
  <c r="L6921" i="2"/>
  <c r="D6921" i="2" s="1"/>
  <c r="C7137" i="67" s="1"/>
  <c r="L6877" i="2"/>
  <c r="D6877" i="2" s="1"/>
  <c r="C7093" i="67" s="1"/>
  <c r="L6833" i="2"/>
  <c r="D6833" i="2" s="1"/>
  <c r="C7049" i="67" s="1"/>
  <c r="L6789" i="2"/>
  <c r="D6789" i="2" s="1"/>
  <c r="C7005" i="67" s="1"/>
  <c r="L6745" i="2"/>
  <c r="D6745" i="2" s="1"/>
  <c r="C6961" i="67" s="1"/>
  <c r="L6701" i="2"/>
  <c r="D6701" i="2" s="1"/>
  <c r="C6917" i="67" s="1"/>
  <c r="L6657" i="2"/>
  <c r="D6657" i="2" s="1"/>
  <c r="C6873" i="67" s="1"/>
  <c r="L6613" i="2"/>
  <c r="D6613" i="2" s="1"/>
  <c r="C6829" i="67" s="1"/>
  <c r="L6569" i="2"/>
  <c r="D6569" i="2" s="1"/>
  <c r="C6785" i="67" s="1"/>
  <c r="L6525" i="2"/>
  <c r="D6525" i="2" s="1"/>
  <c r="C6741" i="67" s="1"/>
  <c r="L6481" i="2"/>
  <c r="D6481" i="2" s="1"/>
  <c r="C6697" i="67" s="1"/>
  <c r="L6437" i="2"/>
  <c r="D6437" i="2" s="1"/>
  <c r="C6653" i="67" s="1"/>
  <c r="L6393" i="2"/>
  <c r="D6393" i="2" s="1"/>
  <c r="C6609" i="67" s="1"/>
  <c r="L6349" i="2"/>
  <c r="D6349" i="2" s="1"/>
  <c r="C6565" i="67" s="1"/>
  <c r="L6305" i="2"/>
  <c r="D6305" i="2" s="1"/>
  <c r="C6521" i="67" s="1"/>
  <c r="L6261" i="2"/>
  <c r="D6261" i="2" s="1"/>
  <c r="C6477" i="67" s="1"/>
  <c r="L6217" i="2"/>
  <c r="D6217" i="2" s="1"/>
  <c r="C6433" i="67" s="1"/>
  <c r="L6173" i="2"/>
  <c r="D6173" i="2" s="1"/>
  <c r="C6389" i="67" s="1"/>
  <c r="L6129" i="2"/>
  <c r="D6129" i="2" s="1"/>
  <c r="C6345" i="67" s="1"/>
  <c r="L6085" i="2"/>
  <c r="D6085" i="2" s="1"/>
  <c r="C6301" i="67" s="1"/>
  <c r="L6041" i="2"/>
  <c r="D6041" i="2" s="1"/>
  <c r="C6257" i="67" s="1"/>
  <c r="L5997" i="2"/>
  <c r="D5997" i="2" s="1"/>
  <c r="C6213" i="67" s="1"/>
  <c r="L5953" i="2"/>
  <c r="D5953" i="2" s="1"/>
  <c r="C6169" i="67" s="1"/>
  <c r="L5909" i="2"/>
  <c r="D5909" i="2" s="1"/>
  <c r="C6125" i="67" s="1"/>
  <c r="L5865" i="2"/>
  <c r="D5865" i="2" s="1"/>
  <c r="C6081" i="67" s="1"/>
  <c r="L5821" i="2"/>
  <c r="D5821" i="2" s="1"/>
  <c r="C6037" i="67" s="1"/>
  <c r="L5777" i="2"/>
  <c r="D5777" i="2" s="1"/>
  <c r="C5993" i="67" s="1"/>
  <c r="L5733" i="2"/>
  <c r="D5733" i="2" s="1"/>
  <c r="C5949" i="67" s="1"/>
  <c r="L5689" i="2"/>
  <c r="D5689" i="2" s="1"/>
  <c r="C5905" i="67" s="1"/>
  <c r="L5645" i="2"/>
  <c r="D5645" i="2" s="1"/>
  <c r="C5861" i="67" s="1"/>
  <c r="L5601" i="2"/>
  <c r="D5601" i="2" s="1"/>
  <c r="C5817" i="67" s="1"/>
  <c r="L5557" i="2"/>
  <c r="D5557" i="2" s="1"/>
  <c r="C5773" i="67" s="1"/>
  <c r="L5513" i="2"/>
  <c r="D5513" i="2" s="1"/>
  <c r="C5729" i="67" s="1"/>
  <c r="L5469" i="2"/>
  <c r="D5469" i="2" s="1"/>
  <c r="C5685" i="67" s="1"/>
  <c r="L5425" i="2"/>
  <c r="D5425" i="2" s="1"/>
  <c r="C5641" i="67" s="1"/>
  <c r="L5381" i="2"/>
  <c r="D5381" i="2" s="1"/>
  <c r="C5597" i="67" s="1"/>
  <c r="L5337" i="2"/>
  <c r="D5337" i="2" s="1"/>
  <c r="C5553" i="67" s="1"/>
  <c r="L5293" i="2"/>
  <c r="D5293" i="2" s="1"/>
  <c r="C5509" i="67" s="1"/>
  <c r="L5249" i="2"/>
  <c r="D5249" i="2" s="1"/>
  <c r="C5465" i="67" s="1"/>
  <c r="L5205" i="2"/>
  <c r="D5205" i="2" s="1"/>
  <c r="C5421" i="67" s="1"/>
  <c r="L5161" i="2"/>
  <c r="D5161" i="2" s="1"/>
  <c r="C5377" i="67" s="1"/>
  <c r="L5117" i="2"/>
  <c r="D5117" i="2" s="1"/>
  <c r="C5333" i="67" s="1"/>
  <c r="L5073" i="2"/>
  <c r="D5073" i="2" s="1"/>
  <c r="C5289" i="67" s="1"/>
  <c r="L5029" i="2"/>
  <c r="D5029" i="2" s="1"/>
  <c r="C5245" i="67" s="1"/>
  <c r="L4985" i="2"/>
  <c r="D4985" i="2" s="1"/>
  <c r="C5201" i="67" s="1"/>
  <c r="L4941" i="2"/>
  <c r="D4941" i="2" s="1"/>
  <c r="C5157" i="67" s="1"/>
  <c r="L4897" i="2"/>
  <c r="D4897" i="2" s="1"/>
  <c r="C5113" i="67" s="1"/>
  <c r="L4853" i="2"/>
  <c r="D4853" i="2" s="1"/>
  <c r="C5069" i="67" s="1"/>
  <c r="L4809" i="2"/>
  <c r="D4809" i="2" s="1"/>
  <c r="C5025" i="67" s="1"/>
  <c r="L4765" i="2"/>
  <c r="D4765" i="2" s="1"/>
  <c r="C4981" i="67" s="1"/>
  <c r="L4721" i="2"/>
  <c r="D4721" i="2" s="1"/>
  <c r="C4937" i="67" s="1"/>
  <c r="L4677" i="2"/>
  <c r="D4677" i="2" s="1"/>
  <c r="C4893" i="67" s="1"/>
  <c r="L4633" i="2"/>
  <c r="D4633" i="2" s="1"/>
  <c r="C4849" i="67" s="1"/>
  <c r="L4589" i="2"/>
  <c r="D4589" i="2" s="1"/>
  <c r="C4805" i="67" s="1"/>
  <c r="L4545" i="2"/>
  <c r="D4545" i="2" s="1"/>
  <c r="C4761" i="67" s="1"/>
  <c r="L4501" i="2"/>
  <c r="D4501" i="2" s="1"/>
  <c r="C4717" i="67" s="1"/>
  <c r="L4457" i="2"/>
  <c r="D4457" i="2" s="1"/>
  <c r="C4673" i="67" s="1"/>
  <c r="L4413" i="2"/>
  <c r="D4413" i="2" s="1"/>
  <c r="C4629" i="67" s="1"/>
  <c r="L4369" i="2"/>
  <c r="D4369" i="2" s="1"/>
  <c r="C4585" i="67" s="1"/>
  <c r="L4325" i="2"/>
  <c r="D4325" i="2" s="1"/>
  <c r="C4541" i="67" s="1"/>
  <c r="L4281" i="2"/>
  <c r="D4281" i="2" s="1"/>
  <c r="C4497" i="67" s="1"/>
  <c r="L4237" i="2"/>
  <c r="D4237" i="2" s="1"/>
  <c r="C4453" i="67" s="1"/>
  <c r="L4193" i="2"/>
  <c r="D4193" i="2" s="1"/>
  <c r="C4409" i="67" s="1"/>
  <c r="L4149" i="2"/>
  <c r="D4149" i="2" s="1"/>
  <c r="C4365" i="67" s="1"/>
  <c r="L4105" i="2"/>
  <c r="D4105" i="2" s="1"/>
  <c r="C4321" i="67" s="1"/>
  <c r="L4061" i="2"/>
  <c r="D4061" i="2" s="1"/>
  <c r="C4277" i="67" s="1"/>
  <c r="L4017" i="2"/>
  <c r="D4017" i="2" s="1"/>
  <c r="C4233" i="67" s="1"/>
  <c r="L3973" i="2"/>
  <c r="D3973" i="2" s="1"/>
  <c r="C4189" i="67" s="1"/>
  <c r="L3929" i="2"/>
  <c r="D3929" i="2" s="1"/>
  <c r="C4145" i="67" s="1"/>
  <c r="L3885" i="2"/>
  <c r="D3885" i="2" s="1"/>
  <c r="C4101" i="67" s="1"/>
  <c r="L3841" i="2"/>
  <c r="D3841" i="2" s="1"/>
  <c r="C4057" i="67" s="1"/>
  <c r="L3797" i="2"/>
  <c r="D3797" i="2" s="1"/>
  <c r="C4013" i="67" s="1"/>
  <c r="L3753" i="2"/>
  <c r="D3753" i="2" s="1"/>
  <c r="C3969" i="67" s="1"/>
  <c r="L3709" i="2"/>
  <c r="D3709" i="2" s="1"/>
  <c r="C3925" i="67" s="1"/>
  <c r="L3665" i="2"/>
  <c r="D3665" i="2" s="1"/>
  <c r="C3881" i="67" s="1"/>
  <c r="L3621" i="2"/>
  <c r="D3621" i="2" s="1"/>
  <c r="C3837" i="67" s="1"/>
  <c r="L3577" i="2"/>
  <c r="D3577" i="2" s="1"/>
  <c r="C3793" i="67" s="1"/>
  <c r="L3533" i="2"/>
  <c r="D3533" i="2" s="1"/>
  <c r="C3749" i="67" s="1"/>
  <c r="L3489" i="2"/>
  <c r="D3489" i="2" s="1"/>
  <c r="C3705" i="67" s="1"/>
  <c r="L3445" i="2"/>
  <c r="D3445" i="2" s="1"/>
  <c r="C3661" i="67" s="1"/>
  <c r="L3401" i="2"/>
  <c r="D3401" i="2" s="1"/>
  <c r="C3617" i="67" s="1"/>
  <c r="L3357" i="2"/>
  <c r="D3357" i="2" s="1"/>
  <c r="C3573" i="67" s="1"/>
  <c r="L3313" i="2"/>
  <c r="D3313" i="2" s="1"/>
  <c r="C3529" i="67" s="1"/>
  <c r="L3269" i="2"/>
  <c r="D3269" i="2" s="1"/>
  <c r="C3485" i="67" s="1"/>
  <c r="L3225" i="2"/>
  <c r="D3225" i="2" s="1"/>
  <c r="C3441" i="67" s="1"/>
  <c r="L3181" i="2"/>
  <c r="D3181" i="2" s="1"/>
  <c r="C3397" i="67" s="1"/>
  <c r="L3137" i="2"/>
  <c r="D3137" i="2" s="1"/>
  <c r="C3353" i="67" s="1"/>
  <c r="L3093" i="2"/>
  <c r="D3093" i="2" s="1"/>
  <c r="C3309" i="67" s="1"/>
  <c r="L3049" i="2"/>
  <c r="D3049" i="2" s="1"/>
  <c r="C3265" i="67" s="1"/>
  <c r="L3005" i="2"/>
  <c r="D3005" i="2" s="1"/>
  <c r="C3221" i="67" s="1"/>
  <c r="L2961" i="2"/>
  <c r="D2961" i="2" s="1"/>
  <c r="C3177" i="67" s="1"/>
  <c r="L2917" i="2"/>
  <c r="D2917" i="2" s="1"/>
  <c r="C3133" i="67" s="1"/>
  <c r="L2873" i="2"/>
  <c r="D2873" i="2" s="1"/>
  <c r="C3089" i="67" s="1"/>
  <c r="L2829" i="2"/>
  <c r="D2829" i="2" s="1"/>
  <c r="C3045" i="67" s="1"/>
  <c r="L2785" i="2"/>
  <c r="D2785" i="2" s="1"/>
  <c r="C3001" i="67" s="1"/>
  <c r="L2741" i="2"/>
  <c r="D2741" i="2" s="1"/>
  <c r="C2957" i="67" s="1"/>
  <c r="L2697" i="2"/>
  <c r="D2697" i="2" s="1"/>
  <c r="C2913" i="67" s="1"/>
  <c r="L2653" i="2"/>
  <c r="D2653" i="2" s="1"/>
  <c r="C2869" i="67" s="1"/>
  <c r="L2609" i="2"/>
  <c r="D2609" i="2" s="1"/>
  <c r="C2825" i="67" s="1"/>
  <c r="L2565" i="2"/>
  <c r="D2565" i="2" s="1"/>
  <c r="C2781" i="67" s="1"/>
  <c r="L2521" i="2"/>
  <c r="D2521" i="2" s="1"/>
  <c r="C2737" i="67" s="1"/>
  <c r="L2477" i="2"/>
  <c r="D2477" i="2" s="1"/>
  <c r="C2693" i="67" s="1"/>
  <c r="L2433" i="2"/>
  <c r="D2433" i="2" s="1"/>
  <c r="C2649" i="67" s="1"/>
  <c r="L2389" i="2"/>
  <c r="D2389" i="2" s="1"/>
  <c r="C2605" i="67" s="1"/>
  <c r="L2345" i="2"/>
  <c r="D2345" i="2" s="1"/>
  <c r="C2561" i="67" s="1"/>
  <c r="L2301" i="2"/>
  <c r="D2301" i="2" s="1"/>
  <c r="C2517" i="67" s="1"/>
  <c r="L2257" i="2"/>
  <c r="D2257" i="2" s="1"/>
  <c r="C2473" i="67" s="1"/>
  <c r="L2213" i="2"/>
  <c r="D2213" i="2" s="1"/>
  <c r="C2429" i="67" s="1"/>
  <c r="L2169" i="2"/>
  <c r="D2169" i="2" s="1"/>
  <c r="C2385" i="67" s="1"/>
  <c r="L2125" i="2"/>
  <c r="D2125" i="2" s="1"/>
  <c r="C2341" i="67" s="1"/>
  <c r="L2081" i="2"/>
  <c r="D2081" i="2" s="1"/>
  <c r="C2297" i="67" s="1"/>
  <c r="L2037" i="2"/>
  <c r="D2037" i="2" s="1"/>
  <c r="C2253" i="67" s="1"/>
  <c r="L1993" i="2"/>
  <c r="D1993" i="2" s="1"/>
  <c r="C2209" i="67" s="1"/>
  <c r="L1949" i="2"/>
  <c r="D1949" i="2" s="1"/>
  <c r="C2165" i="67" s="1"/>
  <c r="L1905" i="2"/>
  <c r="D1905" i="2" s="1"/>
  <c r="C2121" i="67" s="1"/>
  <c r="L1861" i="2"/>
  <c r="D1861" i="2" s="1"/>
  <c r="C2077" i="67" s="1"/>
  <c r="L1817" i="2"/>
  <c r="D1817" i="2" s="1"/>
  <c r="C2033" i="67" s="1"/>
  <c r="L1773" i="2"/>
  <c r="D1773" i="2" s="1"/>
  <c r="C1989" i="67" s="1"/>
  <c r="L1729" i="2"/>
  <c r="D1729" i="2" s="1"/>
  <c r="C1945" i="67" s="1"/>
  <c r="L1685" i="2"/>
  <c r="D1685" i="2" s="1"/>
  <c r="C1901" i="67" s="1"/>
  <c r="L1641" i="2"/>
  <c r="D1641" i="2" s="1"/>
  <c r="C1857" i="67" s="1"/>
  <c r="L1597" i="2"/>
  <c r="D1597" i="2" s="1"/>
  <c r="C1813" i="67" s="1"/>
  <c r="L1553" i="2"/>
  <c r="D1553" i="2" s="1"/>
  <c r="C1769" i="67" s="1"/>
  <c r="L1509" i="2"/>
  <c r="D1509" i="2" s="1"/>
  <c r="C1725" i="67" s="1"/>
  <c r="L1465" i="2"/>
  <c r="D1465" i="2" s="1"/>
  <c r="C1681" i="67" s="1"/>
  <c r="L1421" i="2"/>
  <c r="D1421" i="2" s="1"/>
  <c r="C1637" i="67" s="1"/>
  <c r="L1377" i="2"/>
  <c r="D1377" i="2" s="1"/>
  <c r="C1593" i="67" s="1"/>
  <c r="L1333" i="2"/>
  <c r="D1333" i="2" s="1"/>
  <c r="C1549" i="67" s="1"/>
  <c r="L1289" i="2"/>
  <c r="D1289" i="2" s="1"/>
  <c r="C1505" i="67" s="1"/>
  <c r="L1245" i="2"/>
  <c r="D1245" i="2" s="1"/>
  <c r="C1461" i="67" s="1"/>
  <c r="L1201" i="2"/>
  <c r="D1201" i="2" s="1"/>
  <c r="C1417" i="67" s="1"/>
  <c r="L1157" i="2"/>
  <c r="D1157" i="2" s="1"/>
  <c r="C1373" i="67" s="1"/>
  <c r="L1113" i="2"/>
  <c r="D1113" i="2" s="1"/>
  <c r="C1329" i="67" s="1"/>
  <c r="L1069" i="2"/>
  <c r="D1069" i="2" s="1"/>
  <c r="C1285" i="67" s="1"/>
  <c r="L1025" i="2"/>
  <c r="D1025" i="2" s="1"/>
  <c r="C1241" i="67" s="1"/>
  <c r="L981" i="2"/>
  <c r="D981" i="2" s="1"/>
  <c r="C1197" i="67" s="1"/>
  <c r="L937" i="2"/>
  <c r="D937" i="2" s="1"/>
  <c r="C1153" i="67" s="1"/>
  <c r="L893" i="2"/>
  <c r="D893" i="2" s="1"/>
  <c r="C1109" i="67" s="1"/>
  <c r="L849" i="2"/>
  <c r="D849" i="2" s="1"/>
  <c r="C1065" i="67" s="1"/>
  <c r="L805" i="2"/>
  <c r="D805" i="2" s="1"/>
  <c r="C1021" i="67" s="1"/>
  <c r="L761" i="2"/>
  <c r="D761" i="2" s="1"/>
  <c r="C977" i="67" s="1"/>
  <c r="L717" i="2"/>
  <c r="D717" i="2" s="1"/>
  <c r="C933" i="67" s="1"/>
  <c r="L673" i="2"/>
  <c r="D673" i="2" s="1"/>
  <c r="C889" i="67" s="1"/>
  <c r="L629" i="2"/>
  <c r="D629" i="2" s="1"/>
  <c r="C845" i="67" s="1"/>
  <c r="L585" i="2"/>
  <c r="D585" i="2" s="1"/>
  <c r="C801" i="67" s="1"/>
  <c r="L541" i="2"/>
  <c r="D541" i="2" s="1"/>
  <c r="C757" i="67" s="1"/>
  <c r="L497" i="2"/>
  <c r="D497" i="2" s="1"/>
  <c r="C713" i="67" s="1"/>
  <c r="L453" i="2"/>
  <c r="D453" i="2" s="1"/>
  <c r="C669" i="67" s="1"/>
  <c r="L409" i="2"/>
  <c r="D409" i="2" s="1"/>
  <c r="C625" i="67" s="1"/>
  <c r="L365" i="2"/>
  <c r="D365" i="2" s="1"/>
  <c r="C581" i="67" s="1"/>
  <c r="L321" i="2"/>
  <c r="D321" i="2" s="1"/>
  <c r="C537" i="67" s="1"/>
  <c r="L277" i="2"/>
  <c r="D277" i="2" s="1"/>
  <c r="C493" i="67" s="1"/>
  <c r="L233" i="2"/>
  <c r="D233" i="2" s="1"/>
  <c r="C449" i="67" s="1"/>
  <c r="L189" i="2"/>
  <c r="D189" i="2" s="1"/>
  <c r="C405" i="67" s="1"/>
  <c r="L145" i="2"/>
  <c r="D145" i="2" s="1"/>
  <c r="C361" i="67" s="1"/>
  <c r="L101" i="2"/>
  <c r="D101" i="2" s="1"/>
  <c r="C317" i="67" s="1"/>
  <c r="L57" i="2"/>
  <c r="D57" i="2" s="1"/>
  <c r="C273" i="67" s="1"/>
  <c r="L13" i="2"/>
  <c r="D13" i="2" s="1"/>
  <c r="C229" i="67" s="1"/>
  <c r="G8768" i="2"/>
  <c r="L8768" i="2" s="1"/>
  <c r="D8768" i="2" s="1"/>
  <c r="C8984" i="67" s="1"/>
  <c r="G8724" i="2"/>
  <c r="L8724" i="2" s="1"/>
  <c r="D8724" i="2" s="1"/>
  <c r="C8940" i="67" s="1"/>
  <c r="G8680" i="2"/>
  <c r="L8680" i="2" s="1"/>
  <c r="D8680" i="2" s="1"/>
  <c r="C8896" i="67" s="1"/>
  <c r="G8636" i="2"/>
  <c r="L8636" i="2" s="1"/>
  <c r="D8636" i="2" s="1"/>
  <c r="C8852" i="67" s="1"/>
  <c r="G8592" i="2"/>
  <c r="L8592" i="2" s="1"/>
  <c r="D8592" i="2" s="1"/>
  <c r="C8808" i="67" s="1"/>
  <c r="G8548" i="2"/>
  <c r="L8548" i="2" s="1"/>
  <c r="D8548" i="2" s="1"/>
  <c r="C8764" i="67" s="1"/>
  <c r="G8504" i="2"/>
  <c r="L8504" i="2" s="1"/>
  <c r="D8504" i="2" s="1"/>
  <c r="C8720" i="67" s="1"/>
  <c r="G8460" i="2"/>
  <c r="L8460" i="2" s="1"/>
  <c r="D8460" i="2" s="1"/>
  <c r="C8676" i="67" s="1"/>
  <c r="G8416" i="2"/>
  <c r="L8416" i="2" s="1"/>
  <c r="D8416" i="2" s="1"/>
  <c r="C8632" i="67" s="1"/>
  <c r="G8372" i="2"/>
  <c r="L8372" i="2" s="1"/>
  <c r="D8372" i="2" s="1"/>
  <c r="C8588" i="67" s="1"/>
  <c r="G8328" i="2"/>
  <c r="L8328" i="2" s="1"/>
  <c r="D8328" i="2" s="1"/>
  <c r="C8544" i="67" s="1"/>
  <c r="G8284" i="2"/>
  <c r="L8284" i="2" s="1"/>
  <c r="D8284" i="2" s="1"/>
  <c r="C8500" i="67" s="1"/>
  <c r="G8240" i="2"/>
  <c r="L8240" i="2" s="1"/>
  <c r="D8240" i="2" s="1"/>
  <c r="C8456" i="67" s="1"/>
  <c r="G8196" i="2"/>
  <c r="L8196" i="2" s="1"/>
  <c r="D8196" i="2" s="1"/>
  <c r="C8412" i="67" s="1"/>
  <c r="G8152" i="2"/>
  <c r="L8152" i="2" s="1"/>
  <c r="D8152" i="2" s="1"/>
  <c r="C8368" i="67" s="1"/>
  <c r="G8108" i="2"/>
  <c r="L8108" i="2" s="1"/>
  <c r="D8108" i="2" s="1"/>
  <c r="C8324" i="67" s="1"/>
  <c r="G8064" i="2"/>
  <c r="L8064" i="2" s="1"/>
  <c r="D8064" i="2" s="1"/>
  <c r="C8280" i="67" s="1"/>
  <c r="G8020" i="2"/>
  <c r="L8020" i="2" s="1"/>
  <c r="D8020" i="2" s="1"/>
  <c r="C8236" i="67" s="1"/>
  <c r="G7976" i="2"/>
  <c r="L7976" i="2" s="1"/>
  <c r="D7976" i="2" s="1"/>
  <c r="C8192" i="67" s="1"/>
  <c r="G7932" i="2"/>
  <c r="L7932" i="2" s="1"/>
  <c r="D7932" i="2" s="1"/>
  <c r="C8148" i="67" s="1"/>
  <c r="G7888" i="2"/>
  <c r="L7888" i="2" s="1"/>
  <c r="D7888" i="2" s="1"/>
  <c r="C8104" i="67" s="1"/>
  <c r="G7844" i="2"/>
  <c r="L7844" i="2" s="1"/>
  <c r="D7844" i="2" s="1"/>
  <c r="C8060" i="67" s="1"/>
  <c r="G7800" i="2"/>
  <c r="L7800" i="2" s="1"/>
  <c r="D7800" i="2" s="1"/>
  <c r="C8016" i="67" s="1"/>
  <c r="G7756" i="2"/>
  <c r="L7756" i="2" s="1"/>
  <c r="D7756" i="2" s="1"/>
  <c r="C7972" i="67" s="1"/>
  <c r="G7712" i="2"/>
  <c r="L7712" i="2" s="1"/>
  <c r="D7712" i="2" s="1"/>
  <c r="C7928" i="67" s="1"/>
  <c r="G7668" i="2"/>
  <c r="L7668" i="2" s="1"/>
  <c r="D7668" i="2" s="1"/>
  <c r="C7884" i="67" s="1"/>
  <c r="G7624" i="2"/>
  <c r="L7624" i="2" s="1"/>
  <c r="D7624" i="2" s="1"/>
  <c r="C7840" i="67" s="1"/>
  <c r="G7580" i="2"/>
  <c r="L7580" i="2" s="1"/>
  <c r="D7580" i="2" s="1"/>
  <c r="C7796" i="67" s="1"/>
  <c r="G7536" i="2"/>
  <c r="L7536" i="2" s="1"/>
  <c r="D7536" i="2" s="1"/>
  <c r="C7752" i="67" s="1"/>
  <c r="G7492" i="2"/>
  <c r="L7492" i="2" s="1"/>
  <c r="D7492" i="2" s="1"/>
  <c r="C7708" i="67" s="1"/>
  <c r="G7448" i="2"/>
  <c r="L7448" i="2" s="1"/>
  <c r="D7448" i="2" s="1"/>
  <c r="C7664" i="67" s="1"/>
  <c r="G7404" i="2"/>
  <c r="L7404" i="2" s="1"/>
  <c r="D7404" i="2" s="1"/>
  <c r="C7620" i="67" s="1"/>
  <c r="G7360" i="2"/>
  <c r="L7360" i="2" s="1"/>
  <c r="D7360" i="2" s="1"/>
  <c r="C7576" i="67" s="1"/>
  <c r="G7316" i="2"/>
  <c r="L7316" i="2" s="1"/>
  <c r="D7316" i="2" s="1"/>
  <c r="C7532" i="67" s="1"/>
  <c r="G7272" i="2"/>
  <c r="L7272" i="2" s="1"/>
  <c r="D7272" i="2" s="1"/>
  <c r="C7488" i="67" s="1"/>
  <c r="G7228" i="2"/>
  <c r="L7228" i="2" s="1"/>
  <c r="D7228" i="2" s="1"/>
  <c r="C7444" i="67" s="1"/>
  <c r="G7184" i="2"/>
  <c r="L7184" i="2" s="1"/>
  <c r="D7184" i="2" s="1"/>
  <c r="C7400" i="67" s="1"/>
  <c r="G7140" i="2"/>
  <c r="L7140" i="2" s="1"/>
  <c r="D7140" i="2" s="1"/>
  <c r="C7356" i="67" s="1"/>
  <c r="G7096" i="2"/>
  <c r="L7096" i="2" s="1"/>
  <c r="D7096" i="2" s="1"/>
  <c r="C7312" i="67" s="1"/>
  <c r="G7052" i="2"/>
  <c r="L7052" i="2" s="1"/>
  <c r="D7052" i="2" s="1"/>
  <c r="C7268" i="67" s="1"/>
  <c r="G7008" i="2"/>
  <c r="L7008" i="2" s="1"/>
  <c r="D7008" i="2" s="1"/>
  <c r="C7224" i="67" s="1"/>
  <c r="G6964" i="2"/>
  <c r="L6964" i="2" s="1"/>
  <c r="D6964" i="2" s="1"/>
  <c r="C7180" i="67" s="1"/>
  <c r="G6920" i="2"/>
  <c r="L6920" i="2" s="1"/>
  <c r="D6920" i="2" s="1"/>
  <c r="C7136" i="67" s="1"/>
  <c r="G6876" i="2"/>
  <c r="L6876" i="2" s="1"/>
  <c r="D6876" i="2" s="1"/>
  <c r="C7092" i="67" s="1"/>
  <c r="G6832" i="2"/>
  <c r="L6832" i="2" s="1"/>
  <c r="D6832" i="2" s="1"/>
  <c r="C7048" i="67" s="1"/>
  <c r="G6788" i="2"/>
  <c r="L6788" i="2" s="1"/>
  <c r="D6788" i="2" s="1"/>
  <c r="C7004" i="67" s="1"/>
  <c r="G6744" i="2"/>
  <c r="L6744" i="2" s="1"/>
  <c r="D6744" i="2" s="1"/>
  <c r="C6960" i="67" s="1"/>
  <c r="G6700" i="2"/>
  <c r="L6700" i="2" s="1"/>
  <c r="D6700" i="2" s="1"/>
  <c r="C6916" i="67" s="1"/>
  <c r="G6656" i="2"/>
  <c r="L6656" i="2" s="1"/>
  <c r="D6656" i="2" s="1"/>
  <c r="C6872" i="67" s="1"/>
  <c r="G6612" i="2"/>
  <c r="L6612" i="2" s="1"/>
  <c r="D6612" i="2" s="1"/>
  <c r="C6828" i="67" s="1"/>
  <c r="G6568" i="2"/>
  <c r="L6568" i="2" s="1"/>
  <c r="D6568" i="2" s="1"/>
  <c r="C6784" i="67" s="1"/>
  <c r="G6524" i="2"/>
  <c r="L6524" i="2" s="1"/>
  <c r="D6524" i="2" s="1"/>
  <c r="C6740" i="67" s="1"/>
  <c r="G6480" i="2"/>
  <c r="L6480" i="2" s="1"/>
  <c r="D6480" i="2" s="1"/>
  <c r="C6696" i="67" s="1"/>
  <c r="G6436" i="2"/>
  <c r="L6436" i="2" s="1"/>
  <c r="D6436" i="2" s="1"/>
  <c r="C6652" i="67" s="1"/>
  <c r="G6392" i="2"/>
  <c r="L6392" i="2" s="1"/>
  <c r="D6392" i="2" s="1"/>
  <c r="C6608" i="67" s="1"/>
  <c r="G6348" i="2"/>
  <c r="L6348" i="2" s="1"/>
  <c r="D6348" i="2" s="1"/>
  <c r="C6564" i="67" s="1"/>
  <c r="G6304" i="2"/>
  <c r="L6304" i="2" s="1"/>
  <c r="D6304" i="2" s="1"/>
  <c r="C6520" i="67" s="1"/>
  <c r="G6260" i="2"/>
  <c r="L6260" i="2" s="1"/>
  <c r="D6260" i="2" s="1"/>
  <c r="C6476" i="67" s="1"/>
  <c r="G6216" i="2"/>
  <c r="L6216" i="2" s="1"/>
  <c r="D6216" i="2" s="1"/>
  <c r="C6432" i="67" s="1"/>
  <c r="G6172" i="2"/>
  <c r="L6172" i="2" s="1"/>
  <c r="D6172" i="2" s="1"/>
  <c r="C6388" i="67" s="1"/>
  <c r="G6128" i="2"/>
  <c r="L6128" i="2" s="1"/>
  <c r="D6128" i="2" s="1"/>
  <c r="C6344" i="67" s="1"/>
  <c r="G6084" i="2"/>
  <c r="L6084" i="2" s="1"/>
  <c r="D6084" i="2" s="1"/>
  <c r="C6300" i="67" s="1"/>
  <c r="G6040" i="2"/>
  <c r="L6040" i="2" s="1"/>
  <c r="D6040" i="2" s="1"/>
  <c r="C6256" i="67" s="1"/>
  <c r="G5996" i="2"/>
  <c r="L5996" i="2" s="1"/>
  <c r="D5996" i="2" s="1"/>
  <c r="C6212" i="67" s="1"/>
  <c r="G5952" i="2"/>
  <c r="L5952" i="2" s="1"/>
  <c r="D5952" i="2" s="1"/>
  <c r="C6168" i="67" s="1"/>
  <c r="G5908" i="2"/>
  <c r="L5908" i="2" s="1"/>
  <c r="D5908" i="2" s="1"/>
  <c r="C6124" i="67" s="1"/>
  <c r="G5864" i="2"/>
  <c r="L5864" i="2" s="1"/>
  <c r="D5864" i="2" s="1"/>
  <c r="C6080" i="67" s="1"/>
  <c r="G5820" i="2"/>
  <c r="L5820" i="2" s="1"/>
  <c r="D5820" i="2" s="1"/>
  <c r="C6036" i="67" s="1"/>
  <c r="G5776" i="2"/>
  <c r="L5776" i="2" s="1"/>
  <c r="D5776" i="2" s="1"/>
  <c r="C5992" i="67" s="1"/>
  <c r="G5732" i="2"/>
  <c r="L5732" i="2" s="1"/>
  <c r="D5732" i="2" s="1"/>
  <c r="C5948" i="67" s="1"/>
  <c r="G5688" i="2"/>
  <c r="L5688" i="2" s="1"/>
  <c r="D5688" i="2" s="1"/>
  <c r="C5904" i="67" s="1"/>
  <c r="G5644" i="2"/>
  <c r="L5644" i="2" s="1"/>
  <c r="D5644" i="2" s="1"/>
  <c r="C5860" i="67" s="1"/>
  <c r="G5600" i="2"/>
  <c r="L5600" i="2" s="1"/>
  <c r="D5600" i="2" s="1"/>
  <c r="C5816" i="67" s="1"/>
  <c r="G5556" i="2"/>
  <c r="L5556" i="2" s="1"/>
  <c r="D5556" i="2" s="1"/>
  <c r="C5772" i="67" s="1"/>
  <c r="G5512" i="2"/>
  <c r="L5512" i="2" s="1"/>
  <c r="D5512" i="2" s="1"/>
  <c r="C5728" i="67" s="1"/>
  <c r="G5468" i="2"/>
  <c r="L5468" i="2" s="1"/>
  <c r="D5468" i="2" s="1"/>
  <c r="C5684" i="67" s="1"/>
  <c r="G5424" i="2"/>
  <c r="L5424" i="2" s="1"/>
  <c r="D5424" i="2" s="1"/>
  <c r="C5640" i="67" s="1"/>
  <c r="G5380" i="2"/>
  <c r="L5380" i="2" s="1"/>
  <c r="D5380" i="2" s="1"/>
  <c r="C5596" i="67" s="1"/>
  <c r="G5336" i="2"/>
  <c r="L5336" i="2" s="1"/>
  <c r="D5336" i="2" s="1"/>
  <c r="C5552" i="67" s="1"/>
  <c r="G5292" i="2"/>
  <c r="L5292" i="2" s="1"/>
  <c r="D5292" i="2" s="1"/>
  <c r="C5508" i="67" s="1"/>
  <c r="G5248" i="2"/>
  <c r="L5248" i="2" s="1"/>
  <c r="D5248" i="2" s="1"/>
  <c r="C5464" i="67" s="1"/>
  <c r="G5204" i="2"/>
  <c r="L5204" i="2" s="1"/>
  <c r="D5204" i="2" s="1"/>
  <c r="C5420" i="67" s="1"/>
  <c r="G5160" i="2"/>
  <c r="L5160" i="2" s="1"/>
  <c r="D5160" i="2" s="1"/>
  <c r="C5376" i="67" s="1"/>
  <c r="G5116" i="2"/>
  <c r="L5116" i="2" s="1"/>
  <c r="D5116" i="2" s="1"/>
  <c r="C5332" i="67" s="1"/>
  <c r="G5072" i="2"/>
  <c r="L5072" i="2" s="1"/>
  <c r="D5072" i="2" s="1"/>
  <c r="C5288" i="67" s="1"/>
  <c r="G5028" i="2"/>
  <c r="L5028" i="2" s="1"/>
  <c r="D5028" i="2" s="1"/>
  <c r="C5244" i="67" s="1"/>
  <c r="G4984" i="2"/>
  <c r="L4984" i="2" s="1"/>
  <c r="D4984" i="2" s="1"/>
  <c r="C5200" i="67" s="1"/>
  <c r="G4940" i="2"/>
  <c r="L4940" i="2" s="1"/>
  <c r="D4940" i="2" s="1"/>
  <c r="C5156" i="67" s="1"/>
  <c r="G4896" i="2"/>
  <c r="L4896" i="2" s="1"/>
  <c r="D4896" i="2" s="1"/>
  <c r="C5112" i="67" s="1"/>
  <c r="G4852" i="2"/>
  <c r="L4852" i="2" s="1"/>
  <c r="D4852" i="2" s="1"/>
  <c r="C5068" i="67" s="1"/>
  <c r="G4808" i="2"/>
  <c r="L4808" i="2" s="1"/>
  <c r="D4808" i="2" s="1"/>
  <c r="C5024" i="67" s="1"/>
  <c r="G4764" i="2"/>
  <c r="L4764" i="2" s="1"/>
  <c r="D4764" i="2" s="1"/>
  <c r="C4980" i="67" s="1"/>
  <c r="G4720" i="2"/>
  <c r="L4720" i="2" s="1"/>
  <c r="D4720" i="2" s="1"/>
  <c r="C4936" i="67" s="1"/>
  <c r="G4676" i="2"/>
  <c r="L4676" i="2" s="1"/>
  <c r="D4676" i="2" s="1"/>
  <c r="C4892" i="67" s="1"/>
  <c r="G4632" i="2"/>
  <c r="L4632" i="2" s="1"/>
  <c r="D4632" i="2" s="1"/>
  <c r="C4848" i="67" s="1"/>
  <c r="G4588" i="2"/>
  <c r="L4588" i="2" s="1"/>
  <c r="D4588" i="2" s="1"/>
  <c r="C4804" i="67" s="1"/>
  <c r="G4544" i="2"/>
  <c r="L4544" i="2" s="1"/>
  <c r="D4544" i="2" s="1"/>
  <c r="C4760" i="67" s="1"/>
  <c r="G4500" i="2"/>
  <c r="L4500" i="2" s="1"/>
  <c r="D4500" i="2" s="1"/>
  <c r="C4716" i="67" s="1"/>
  <c r="G4456" i="2"/>
  <c r="L4456" i="2" s="1"/>
  <c r="D4456" i="2" s="1"/>
  <c r="C4672" i="67" s="1"/>
  <c r="G4412" i="2"/>
  <c r="L4412" i="2" s="1"/>
  <c r="D4412" i="2" s="1"/>
  <c r="C4628" i="67" s="1"/>
  <c r="G4368" i="2"/>
  <c r="L4368" i="2" s="1"/>
  <c r="D4368" i="2" s="1"/>
  <c r="C4584" i="67" s="1"/>
  <c r="G4324" i="2"/>
  <c r="L4324" i="2" s="1"/>
  <c r="D4324" i="2" s="1"/>
  <c r="C4540" i="67" s="1"/>
  <c r="G4280" i="2"/>
  <c r="L4280" i="2" s="1"/>
  <c r="D4280" i="2" s="1"/>
  <c r="C4496" i="67" s="1"/>
  <c r="G4236" i="2"/>
  <c r="L4236" i="2" s="1"/>
  <c r="D4236" i="2" s="1"/>
  <c r="C4452" i="67" s="1"/>
  <c r="G4192" i="2"/>
  <c r="L4192" i="2" s="1"/>
  <c r="D4192" i="2" s="1"/>
  <c r="C4408" i="67" s="1"/>
  <c r="G4148" i="2"/>
  <c r="L4148" i="2" s="1"/>
  <c r="D4148" i="2" s="1"/>
  <c r="C4364" i="67" s="1"/>
  <c r="G4104" i="2"/>
  <c r="L4104" i="2" s="1"/>
  <c r="D4104" i="2" s="1"/>
  <c r="C4320" i="67" s="1"/>
  <c r="G4060" i="2"/>
  <c r="L4060" i="2" s="1"/>
  <c r="D4060" i="2" s="1"/>
  <c r="C4276" i="67" s="1"/>
  <c r="G4016" i="2"/>
  <c r="L4016" i="2" s="1"/>
  <c r="D4016" i="2" s="1"/>
  <c r="C4232" i="67" s="1"/>
  <c r="G3972" i="2"/>
  <c r="L3972" i="2" s="1"/>
  <c r="D3972" i="2" s="1"/>
  <c r="C4188" i="67" s="1"/>
  <c r="G3928" i="2"/>
  <c r="L3928" i="2" s="1"/>
  <c r="D3928" i="2" s="1"/>
  <c r="C4144" i="67" s="1"/>
  <c r="G3884" i="2"/>
  <c r="L3884" i="2" s="1"/>
  <c r="D3884" i="2" s="1"/>
  <c r="C4100" i="67" s="1"/>
  <c r="G3840" i="2"/>
  <c r="L3840" i="2" s="1"/>
  <c r="D3840" i="2" s="1"/>
  <c r="C4056" i="67" s="1"/>
  <c r="G3796" i="2"/>
  <c r="L3796" i="2" s="1"/>
  <c r="D3796" i="2" s="1"/>
  <c r="C4012" i="67" s="1"/>
  <c r="G3752" i="2"/>
  <c r="L3752" i="2" s="1"/>
  <c r="D3752" i="2" s="1"/>
  <c r="C3968" i="67" s="1"/>
  <c r="G3708" i="2"/>
  <c r="L3708" i="2" s="1"/>
  <c r="D3708" i="2" s="1"/>
  <c r="C3924" i="67" s="1"/>
  <c r="G3664" i="2"/>
  <c r="L3664" i="2" s="1"/>
  <c r="D3664" i="2" s="1"/>
  <c r="C3880" i="67" s="1"/>
  <c r="G3620" i="2"/>
  <c r="L3620" i="2" s="1"/>
  <c r="D3620" i="2" s="1"/>
  <c r="C3836" i="67" s="1"/>
  <c r="G3576" i="2"/>
  <c r="L3576" i="2" s="1"/>
  <c r="D3576" i="2" s="1"/>
  <c r="C3792" i="67" s="1"/>
  <c r="G3532" i="2"/>
  <c r="L3532" i="2" s="1"/>
  <c r="D3532" i="2" s="1"/>
  <c r="C3748" i="67" s="1"/>
  <c r="G3488" i="2"/>
  <c r="L3488" i="2" s="1"/>
  <c r="D3488" i="2" s="1"/>
  <c r="C3704" i="67" s="1"/>
  <c r="G3444" i="2"/>
  <c r="L3444" i="2" s="1"/>
  <c r="D3444" i="2" s="1"/>
  <c r="C3660" i="67" s="1"/>
  <c r="G3400" i="2"/>
  <c r="L3400" i="2" s="1"/>
  <c r="D3400" i="2" s="1"/>
  <c r="C3616" i="67" s="1"/>
  <c r="G3356" i="2"/>
  <c r="L3356" i="2" s="1"/>
  <c r="D3356" i="2" s="1"/>
  <c r="C3572" i="67" s="1"/>
  <c r="G3312" i="2"/>
  <c r="L3312" i="2" s="1"/>
  <c r="D3312" i="2" s="1"/>
  <c r="C3528" i="67" s="1"/>
  <c r="G3268" i="2"/>
  <c r="L3268" i="2" s="1"/>
  <c r="D3268" i="2" s="1"/>
  <c r="C3484" i="67" s="1"/>
  <c r="G3224" i="2"/>
  <c r="L3224" i="2" s="1"/>
  <c r="D3224" i="2" s="1"/>
  <c r="C3440" i="67" s="1"/>
  <c r="G3180" i="2"/>
  <c r="L3180" i="2" s="1"/>
  <c r="D3180" i="2" s="1"/>
  <c r="C3396" i="67" s="1"/>
  <c r="G3136" i="2"/>
  <c r="L3136" i="2" s="1"/>
  <c r="D3136" i="2" s="1"/>
  <c r="C3352" i="67" s="1"/>
  <c r="G3092" i="2"/>
  <c r="L3092" i="2" s="1"/>
  <c r="D3092" i="2" s="1"/>
  <c r="C3308" i="67" s="1"/>
  <c r="G3048" i="2"/>
  <c r="L3048" i="2" s="1"/>
  <c r="D3048" i="2" s="1"/>
  <c r="C3264" i="67" s="1"/>
  <c r="G3004" i="2"/>
  <c r="L3004" i="2" s="1"/>
  <c r="D3004" i="2" s="1"/>
  <c r="C3220" i="67" s="1"/>
  <c r="G2960" i="2"/>
  <c r="L2960" i="2" s="1"/>
  <c r="D2960" i="2" s="1"/>
  <c r="C3176" i="67" s="1"/>
  <c r="G2916" i="2"/>
  <c r="L2916" i="2" s="1"/>
  <c r="D2916" i="2" s="1"/>
  <c r="C3132" i="67" s="1"/>
  <c r="G2872" i="2"/>
  <c r="L2872" i="2" s="1"/>
  <c r="D2872" i="2" s="1"/>
  <c r="C3088" i="67" s="1"/>
  <c r="G2828" i="2"/>
  <c r="L2828" i="2" s="1"/>
  <c r="D2828" i="2" s="1"/>
  <c r="C3044" i="67" s="1"/>
  <c r="G2784" i="2"/>
  <c r="L2784" i="2" s="1"/>
  <c r="D2784" i="2" s="1"/>
  <c r="C3000" i="67" s="1"/>
  <c r="G2740" i="2"/>
  <c r="L2740" i="2" s="1"/>
  <c r="D2740" i="2" s="1"/>
  <c r="C2956" i="67" s="1"/>
  <c r="G2696" i="2"/>
  <c r="L2696" i="2" s="1"/>
  <c r="D2696" i="2" s="1"/>
  <c r="C2912" i="67" s="1"/>
  <c r="G2652" i="2"/>
  <c r="L2652" i="2" s="1"/>
  <c r="D2652" i="2" s="1"/>
  <c r="C2868" i="67" s="1"/>
  <c r="G2608" i="2"/>
  <c r="L2608" i="2" s="1"/>
  <c r="D2608" i="2" s="1"/>
  <c r="C2824" i="67" s="1"/>
  <c r="G2564" i="2"/>
  <c r="L2564" i="2" s="1"/>
  <c r="D2564" i="2" s="1"/>
  <c r="C2780" i="67" s="1"/>
  <c r="G2520" i="2"/>
  <c r="L2520" i="2" s="1"/>
  <c r="D2520" i="2" s="1"/>
  <c r="C2736" i="67" s="1"/>
  <c r="G2476" i="2"/>
  <c r="L2476" i="2" s="1"/>
  <c r="D2476" i="2" s="1"/>
  <c r="C2692" i="67" s="1"/>
  <c r="G2432" i="2"/>
  <c r="L2432" i="2" s="1"/>
  <c r="D2432" i="2" s="1"/>
  <c r="C2648" i="67" s="1"/>
  <c r="G2388" i="2"/>
  <c r="L2388" i="2" s="1"/>
  <c r="D2388" i="2" s="1"/>
  <c r="C2604" i="67" s="1"/>
  <c r="G2344" i="2"/>
  <c r="L2344" i="2" s="1"/>
  <c r="D2344" i="2" s="1"/>
  <c r="C2560" i="67" s="1"/>
  <c r="G2300" i="2"/>
  <c r="L2300" i="2" s="1"/>
  <c r="D2300" i="2" s="1"/>
  <c r="C2516" i="67" s="1"/>
  <c r="G2256" i="2"/>
  <c r="L2256" i="2" s="1"/>
  <c r="D2256" i="2" s="1"/>
  <c r="C2472" i="67" s="1"/>
  <c r="G2212" i="2"/>
  <c r="L2212" i="2" s="1"/>
  <c r="D2212" i="2" s="1"/>
  <c r="C2428" i="67" s="1"/>
  <c r="G2168" i="2"/>
  <c r="L2168" i="2" s="1"/>
  <c r="D2168" i="2" s="1"/>
  <c r="C2384" i="67" s="1"/>
  <c r="G2124" i="2"/>
  <c r="L2124" i="2" s="1"/>
  <c r="D2124" i="2" s="1"/>
  <c r="C2340" i="67" s="1"/>
  <c r="G2080" i="2"/>
  <c r="L2080" i="2" s="1"/>
  <c r="D2080" i="2" s="1"/>
  <c r="C2296" i="67" s="1"/>
  <c r="G2036" i="2"/>
  <c r="L2036" i="2" s="1"/>
  <c r="D2036" i="2" s="1"/>
  <c r="C2252" i="67" s="1"/>
  <c r="G1992" i="2"/>
  <c r="L1992" i="2" s="1"/>
  <c r="D1992" i="2" s="1"/>
  <c r="C2208" i="67" s="1"/>
  <c r="G1948" i="2"/>
  <c r="L1948" i="2" s="1"/>
  <c r="D1948" i="2" s="1"/>
  <c r="C2164" i="67" s="1"/>
  <c r="G1904" i="2"/>
  <c r="L1904" i="2" s="1"/>
  <c r="D1904" i="2" s="1"/>
  <c r="C2120" i="67" s="1"/>
  <c r="G1860" i="2"/>
  <c r="L1860" i="2" s="1"/>
  <c r="D1860" i="2" s="1"/>
  <c r="C2076" i="67" s="1"/>
  <c r="G1816" i="2"/>
  <c r="L1816" i="2" s="1"/>
  <c r="D1816" i="2" s="1"/>
  <c r="C2032" i="67" s="1"/>
  <c r="G1772" i="2"/>
  <c r="L1772" i="2" s="1"/>
  <c r="D1772" i="2" s="1"/>
  <c r="C1988" i="67" s="1"/>
  <c r="G1728" i="2"/>
  <c r="L1728" i="2" s="1"/>
  <c r="D1728" i="2" s="1"/>
  <c r="C1944" i="67" s="1"/>
  <c r="G1684" i="2"/>
  <c r="L1684" i="2" s="1"/>
  <c r="D1684" i="2" s="1"/>
  <c r="C1900" i="67" s="1"/>
  <c r="G1640" i="2"/>
  <c r="L1640" i="2" s="1"/>
  <c r="D1640" i="2" s="1"/>
  <c r="C1856" i="67" s="1"/>
  <c r="G1596" i="2"/>
  <c r="L1596" i="2" s="1"/>
  <c r="D1596" i="2" s="1"/>
  <c r="C1812" i="67" s="1"/>
  <c r="G1552" i="2"/>
  <c r="L1552" i="2" s="1"/>
  <c r="D1552" i="2" s="1"/>
  <c r="C1768" i="67" s="1"/>
  <c r="G1508" i="2"/>
  <c r="L1508" i="2" s="1"/>
  <c r="D1508" i="2" s="1"/>
  <c r="C1724" i="67" s="1"/>
  <c r="G1464" i="2"/>
  <c r="L1464" i="2" s="1"/>
  <c r="D1464" i="2" s="1"/>
  <c r="C1680" i="67" s="1"/>
  <c r="G1420" i="2"/>
  <c r="L1420" i="2" s="1"/>
  <c r="D1420" i="2" s="1"/>
  <c r="C1636" i="67" s="1"/>
  <c r="G1376" i="2"/>
  <c r="L1376" i="2" s="1"/>
  <c r="D1376" i="2" s="1"/>
  <c r="C1592" i="67" s="1"/>
  <c r="G1332" i="2"/>
  <c r="L1332" i="2" s="1"/>
  <c r="D1332" i="2" s="1"/>
  <c r="C1548" i="67" s="1"/>
  <c r="G1288" i="2"/>
  <c r="L1288" i="2" s="1"/>
  <c r="D1288" i="2" s="1"/>
  <c r="C1504" i="67" s="1"/>
  <c r="G1244" i="2"/>
  <c r="L1244" i="2" s="1"/>
  <c r="D1244" i="2" s="1"/>
  <c r="C1460" i="67" s="1"/>
  <c r="G1200" i="2"/>
  <c r="L1200" i="2" s="1"/>
  <c r="D1200" i="2" s="1"/>
  <c r="C1416" i="67" s="1"/>
  <c r="G1156" i="2"/>
  <c r="L1156" i="2" s="1"/>
  <c r="D1156" i="2" s="1"/>
  <c r="C1372" i="67" s="1"/>
  <c r="G1112" i="2"/>
  <c r="L1112" i="2" s="1"/>
  <c r="D1112" i="2" s="1"/>
  <c r="C1328" i="67" s="1"/>
  <c r="G1068" i="2"/>
  <c r="L1068" i="2" s="1"/>
  <c r="D1068" i="2" s="1"/>
  <c r="C1284" i="67" s="1"/>
  <c r="G1024" i="2"/>
  <c r="L1024" i="2" s="1"/>
  <c r="D1024" i="2" s="1"/>
  <c r="C1240" i="67" s="1"/>
  <c r="G980" i="2"/>
  <c r="L980" i="2" s="1"/>
  <c r="D980" i="2" s="1"/>
  <c r="C1196" i="67" s="1"/>
  <c r="G936" i="2"/>
  <c r="L936" i="2" s="1"/>
  <c r="D936" i="2" s="1"/>
  <c r="C1152" i="67" s="1"/>
  <c r="G892" i="2"/>
  <c r="L892" i="2" s="1"/>
  <c r="D892" i="2" s="1"/>
  <c r="C1108" i="67" s="1"/>
  <c r="G848" i="2"/>
  <c r="L848" i="2" s="1"/>
  <c r="D848" i="2" s="1"/>
  <c r="C1064" i="67" s="1"/>
  <c r="G804" i="2"/>
  <c r="L804" i="2" s="1"/>
  <c r="D804" i="2" s="1"/>
  <c r="C1020" i="67" s="1"/>
  <c r="G760" i="2"/>
  <c r="L760" i="2" s="1"/>
  <c r="D760" i="2" s="1"/>
  <c r="C976" i="67" s="1"/>
  <c r="G716" i="2"/>
  <c r="L716" i="2" s="1"/>
  <c r="D716" i="2" s="1"/>
  <c r="C932" i="67" s="1"/>
  <c r="G672" i="2"/>
  <c r="L672" i="2" s="1"/>
  <c r="D672" i="2" s="1"/>
  <c r="C888" i="67" s="1"/>
  <c r="G628" i="2"/>
  <c r="L628" i="2" s="1"/>
  <c r="D628" i="2" s="1"/>
  <c r="C844" i="67" s="1"/>
  <c r="G584" i="2"/>
  <c r="L584" i="2" s="1"/>
  <c r="D584" i="2" s="1"/>
  <c r="C800" i="67" s="1"/>
  <c r="G540" i="2"/>
  <c r="L540" i="2" s="1"/>
  <c r="D540" i="2" s="1"/>
  <c r="C756" i="67" s="1"/>
  <c r="G496" i="2"/>
  <c r="L496" i="2" s="1"/>
  <c r="D496" i="2" s="1"/>
  <c r="C712" i="67" s="1"/>
  <c r="G452" i="2"/>
  <c r="L452" i="2" s="1"/>
  <c r="D452" i="2" s="1"/>
  <c r="C668" i="67" s="1"/>
  <c r="G408" i="2"/>
  <c r="L408" i="2" s="1"/>
  <c r="D408" i="2" s="1"/>
  <c r="C624" i="67" s="1"/>
  <c r="G364" i="2"/>
  <c r="L364" i="2" s="1"/>
  <c r="D364" i="2" s="1"/>
  <c r="C580" i="67" s="1"/>
  <c r="G320" i="2"/>
  <c r="L320" i="2" s="1"/>
  <c r="D320" i="2" s="1"/>
  <c r="C536" i="67" s="1"/>
  <c r="G276" i="2"/>
  <c r="L276" i="2" s="1"/>
  <c r="D276" i="2" s="1"/>
  <c r="C492" i="67" s="1"/>
  <c r="G232" i="2"/>
  <c r="L232" i="2" s="1"/>
  <c r="D232" i="2" s="1"/>
  <c r="C448" i="67" s="1"/>
  <c r="G188" i="2"/>
  <c r="L188" i="2" s="1"/>
  <c r="D188" i="2" s="1"/>
  <c r="C404" i="67" s="1"/>
  <c r="G144" i="2"/>
  <c r="L144" i="2" s="1"/>
  <c r="D144" i="2" s="1"/>
  <c r="C360" i="67" s="1"/>
  <c r="G100" i="2"/>
  <c r="L100" i="2" s="1"/>
  <c r="D100" i="2" s="1"/>
  <c r="C316" i="67" s="1"/>
  <c r="G56" i="2"/>
  <c r="L56" i="2" s="1"/>
  <c r="D56" i="2" s="1"/>
  <c r="C272" i="67" s="1"/>
  <c r="G12" i="2"/>
  <c r="L12" i="2" s="1"/>
  <c r="D12" i="2" s="1"/>
  <c r="C228" i="67" s="1"/>
  <c r="G8764" i="2"/>
  <c r="L8764" i="2" s="1"/>
  <c r="D8764" i="2" s="1"/>
  <c r="C8980" i="67" s="1"/>
  <c r="G8720" i="2"/>
  <c r="L8720" i="2" s="1"/>
  <c r="D8720" i="2" s="1"/>
  <c r="C8936" i="67" s="1"/>
  <c r="G8676" i="2"/>
  <c r="L8676" i="2" s="1"/>
  <c r="D8676" i="2" s="1"/>
  <c r="C8892" i="67" s="1"/>
  <c r="G8632" i="2"/>
  <c r="L8632" i="2" s="1"/>
  <c r="D8632" i="2" s="1"/>
  <c r="C8848" i="67" s="1"/>
  <c r="G8588" i="2"/>
  <c r="L8588" i="2" s="1"/>
  <c r="D8588" i="2" s="1"/>
  <c r="C8804" i="67" s="1"/>
  <c r="G8544" i="2"/>
  <c r="L8544" i="2" s="1"/>
  <c r="D8544" i="2" s="1"/>
  <c r="C8760" i="67" s="1"/>
  <c r="G8500" i="2"/>
  <c r="L8500" i="2" s="1"/>
  <c r="D8500" i="2" s="1"/>
  <c r="C8716" i="67" s="1"/>
  <c r="G8456" i="2"/>
  <c r="L8456" i="2" s="1"/>
  <c r="D8456" i="2" s="1"/>
  <c r="C8672" i="67" s="1"/>
  <c r="G8412" i="2"/>
  <c r="L8412" i="2" s="1"/>
  <c r="D8412" i="2" s="1"/>
  <c r="C8628" i="67" s="1"/>
  <c r="G8368" i="2"/>
  <c r="L8368" i="2" s="1"/>
  <c r="D8368" i="2" s="1"/>
  <c r="C8584" i="67" s="1"/>
  <c r="G8324" i="2"/>
  <c r="L8324" i="2" s="1"/>
  <c r="D8324" i="2" s="1"/>
  <c r="C8540" i="67" s="1"/>
  <c r="G8280" i="2"/>
  <c r="L8280" i="2" s="1"/>
  <c r="D8280" i="2" s="1"/>
  <c r="C8496" i="67" s="1"/>
  <c r="G8236" i="2"/>
  <c r="L8236" i="2" s="1"/>
  <c r="D8236" i="2" s="1"/>
  <c r="C8452" i="67" s="1"/>
  <c r="G8192" i="2"/>
  <c r="L8192" i="2" s="1"/>
  <c r="D8192" i="2" s="1"/>
  <c r="C8408" i="67" s="1"/>
  <c r="G8148" i="2"/>
  <c r="L8148" i="2" s="1"/>
  <c r="D8148" i="2" s="1"/>
  <c r="C8364" i="67" s="1"/>
  <c r="G8104" i="2"/>
  <c r="L8104" i="2" s="1"/>
  <c r="D8104" i="2" s="1"/>
  <c r="C8320" i="67" s="1"/>
  <c r="G8060" i="2"/>
  <c r="L8060" i="2" s="1"/>
  <c r="D8060" i="2" s="1"/>
  <c r="C8276" i="67" s="1"/>
  <c r="G8016" i="2"/>
  <c r="L8016" i="2" s="1"/>
  <c r="D8016" i="2" s="1"/>
  <c r="C8232" i="67" s="1"/>
  <c r="G7972" i="2"/>
  <c r="L7972" i="2" s="1"/>
  <c r="D7972" i="2" s="1"/>
  <c r="C8188" i="67" s="1"/>
  <c r="G7928" i="2"/>
  <c r="L7928" i="2" s="1"/>
  <c r="D7928" i="2" s="1"/>
  <c r="C8144" i="67" s="1"/>
  <c r="G7884" i="2"/>
  <c r="L7884" i="2" s="1"/>
  <c r="D7884" i="2" s="1"/>
  <c r="C8100" i="67" s="1"/>
  <c r="G7840" i="2"/>
  <c r="L7840" i="2" s="1"/>
  <c r="D7840" i="2" s="1"/>
  <c r="C8056" i="67" s="1"/>
  <c r="G7796" i="2"/>
  <c r="L7796" i="2" s="1"/>
  <c r="D7796" i="2" s="1"/>
  <c r="C8012" i="67" s="1"/>
  <c r="G7752" i="2"/>
  <c r="L7752" i="2" s="1"/>
  <c r="D7752" i="2" s="1"/>
  <c r="C7968" i="67" s="1"/>
  <c r="G7708" i="2"/>
  <c r="L7708" i="2" s="1"/>
  <c r="D7708" i="2" s="1"/>
  <c r="C7924" i="67" s="1"/>
  <c r="G7664" i="2"/>
  <c r="L7664" i="2" s="1"/>
  <c r="D7664" i="2" s="1"/>
  <c r="C7880" i="67" s="1"/>
  <c r="G7620" i="2"/>
  <c r="L7620" i="2" s="1"/>
  <c r="D7620" i="2" s="1"/>
  <c r="C7836" i="67" s="1"/>
  <c r="G7576" i="2"/>
  <c r="L7576" i="2" s="1"/>
  <c r="D7576" i="2" s="1"/>
  <c r="C7792" i="67" s="1"/>
  <c r="G7532" i="2"/>
  <c r="L7532" i="2" s="1"/>
  <c r="D7532" i="2" s="1"/>
  <c r="C7748" i="67" s="1"/>
  <c r="G7488" i="2"/>
  <c r="L7488" i="2" s="1"/>
  <c r="D7488" i="2" s="1"/>
  <c r="C7704" i="67" s="1"/>
  <c r="G7444" i="2"/>
  <c r="L7444" i="2" s="1"/>
  <c r="D7444" i="2" s="1"/>
  <c r="C7660" i="67" s="1"/>
  <c r="G7400" i="2"/>
  <c r="L7400" i="2" s="1"/>
  <c r="D7400" i="2" s="1"/>
  <c r="C7616" i="67" s="1"/>
  <c r="G7356" i="2"/>
  <c r="L7356" i="2" s="1"/>
  <c r="D7356" i="2" s="1"/>
  <c r="C7572" i="67" s="1"/>
  <c r="G7312" i="2"/>
  <c r="L7312" i="2" s="1"/>
  <c r="D7312" i="2" s="1"/>
  <c r="C7528" i="67" s="1"/>
  <c r="G7268" i="2"/>
  <c r="L7268" i="2" s="1"/>
  <c r="D7268" i="2" s="1"/>
  <c r="C7484" i="67" s="1"/>
  <c r="G7224" i="2"/>
  <c r="L7224" i="2" s="1"/>
  <c r="D7224" i="2" s="1"/>
  <c r="C7440" i="67" s="1"/>
  <c r="G7180" i="2"/>
  <c r="L7180" i="2" s="1"/>
  <c r="D7180" i="2" s="1"/>
  <c r="C7396" i="67" s="1"/>
  <c r="G7136" i="2"/>
  <c r="L7136" i="2" s="1"/>
  <c r="D7136" i="2" s="1"/>
  <c r="C7352" i="67" s="1"/>
  <c r="G7092" i="2"/>
  <c r="L7092" i="2" s="1"/>
  <c r="D7092" i="2" s="1"/>
  <c r="C7308" i="67" s="1"/>
  <c r="G7048" i="2"/>
  <c r="L7048" i="2" s="1"/>
  <c r="D7048" i="2" s="1"/>
  <c r="C7264" i="67" s="1"/>
  <c r="G7004" i="2"/>
  <c r="L7004" i="2" s="1"/>
  <c r="D7004" i="2" s="1"/>
  <c r="C7220" i="67" s="1"/>
  <c r="G6960" i="2"/>
  <c r="L6960" i="2" s="1"/>
  <c r="D6960" i="2" s="1"/>
  <c r="C7176" i="67" s="1"/>
  <c r="G6916" i="2"/>
  <c r="L6916" i="2" s="1"/>
  <c r="D6916" i="2" s="1"/>
  <c r="C7132" i="67" s="1"/>
  <c r="G6872" i="2"/>
  <c r="L6872" i="2" s="1"/>
  <c r="D6872" i="2" s="1"/>
  <c r="C7088" i="67" s="1"/>
  <c r="G6828" i="2"/>
  <c r="L6828" i="2" s="1"/>
  <c r="D6828" i="2" s="1"/>
  <c r="C7044" i="67" s="1"/>
  <c r="G6784" i="2"/>
  <c r="L6784" i="2" s="1"/>
  <c r="D6784" i="2" s="1"/>
  <c r="C7000" i="67" s="1"/>
  <c r="G6740" i="2"/>
  <c r="L6740" i="2" s="1"/>
  <c r="D6740" i="2" s="1"/>
  <c r="C6956" i="67" s="1"/>
  <c r="G6696" i="2"/>
  <c r="L6696" i="2" s="1"/>
  <c r="D6696" i="2" s="1"/>
  <c r="C6912" i="67" s="1"/>
  <c r="G6652" i="2"/>
  <c r="L6652" i="2" s="1"/>
  <c r="D6652" i="2" s="1"/>
  <c r="C6868" i="67" s="1"/>
  <c r="G6608" i="2"/>
  <c r="L6608" i="2" s="1"/>
  <c r="D6608" i="2" s="1"/>
  <c r="C6824" i="67" s="1"/>
  <c r="G6564" i="2"/>
  <c r="L6564" i="2" s="1"/>
  <c r="D6564" i="2" s="1"/>
  <c r="C6780" i="67" s="1"/>
  <c r="G6520" i="2"/>
  <c r="L6520" i="2" s="1"/>
  <c r="D6520" i="2" s="1"/>
  <c r="C6736" i="67" s="1"/>
  <c r="G6476" i="2"/>
  <c r="L6476" i="2" s="1"/>
  <c r="D6476" i="2" s="1"/>
  <c r="C6692" i="67" s="1"/>
  <c r="G6432" i="2"/>
  <c r="L6432" i="2" s="1"/>
  <c r="D6432" i="2" s="1"/>
  <c r="C6648" i="67" s="1"/>
  <c r="G6388" i="2"/>
  <c r="L6388" i="2" s="1"/>
  <c r="D6388" i="2" s="1"/>
  <c r="C6604" i="67" s="1"/>
  <c r="G6344" i="2"/>
  <c r="L6344" i="2" s="1"/>
  <c r="D6344" i="2" s="1"/>
  <c r="C6560" i="67" s="1"/>
  <c r="G6300" i="2"/>
  <c r="L6300" i="2" s="1"/>
  <c r="D6300" i="2" s="1"/>
  <c r="C6516" i="67" s="1"/>
  <c r="G6256" i="2"/>
  <c r="L6256" i="2" s="1"/>
  <c r="D6256" i="2" s="1"/>
  <c r="C6472" i="67" s="1"/>
  <c r="G6212" i="2"/>
  <c r="L6212" i="2" s="1"/>
  <c r="D6212" i="2" s="1"/>
  <c r="C6428" i="67" s="1"/>
  <c r="G6168" i="2"/>
  <c r="L6168" i="2" s="1"/>
  <c r="D6168" i="2" s="1"/>
  <c r="C6384" i="67" s="1"/>
  <c r="G6124" i="2"/>
  <c r="L6124" i="2" s="1"/>
  <c r="D6124" i="2" s="1"/>
  <c r="C6340" i="67" s="1"/>
  <c r="G6080" i="2"/>
  <c r="L6080" i="2" s="1"/>
  <c r="D6080" i="2" s="1"/>
  <c r="C6296" i="67" s="1"/>
  <c r="G6036" i="2"/>
  <c r="L6036" i="2" s="1"/>
  <c r="D6036" i="2" s="1"/>
  <c r="C6252" i="67" s="1"/>
  <c r="G5992" i="2"/>
  <c r="L5992" i="2" s="1"/>
  <c r="D5992" i="2" s="1"/>
  <c r="C6208" i="67" s="1"/>
  <c r="G5948" i="2"/>
  <c r="L5948" i="2" s="1"/>
  <c r="D5948" i="2" s="1"/>
  <c r="C6164" i="67" s="1"/>
  <c r="G5904" i="2"/>
  <c r="L5904" i="2" s="1"/>
  <c r="D5904" i="2" s="1"/>
  <c r="C6120" i="67" s="1"/>
  <c r="G5860" i="2"/>
  <c r="L5860" i="2" s="1"/>
  <c r="D5860" i="2" s="1"/>
  <c r="C6076" i="67" s="1"/>
  <c r="G5816" i="2"/>
  <c r="L5816" i="2" s="1"/>
  <c r="D5816" i="2" s="1"/>
  <c r="C6032" i="67" s="1"/>
  <c r="G5772" i="2"/>
  <c r="L5772" i="2" s="1"/>
  <c r="D5772" i="2" s="1"/>
  <c r="C5988" i="67" s="1"/>
  <c r="G5728" i="2"/>
  <c r="L5728" i="2" s="1"/>
  <c r="D5728" i="2" s="1"/>
  <c r="C5944" i="67" s="1"/>
  <c r="G5684" i="2"/>
  <c r="L5684" i="2" s="1"/>
  <c r="D5684" i="2" s="1"/>
  <c r="C5900" i="67" s="1"/>
  <c r="G5640" i="2"/>
  <c r="L5640" i="2" s="1"/>
  <c r="D5640" i="2" s="1"/>
  <c r="C5856" i="67" s="1"/>
  <c r="G5596" i="2"/>
  <c r="L5596" i="2" s="1"/>
  <c r="D5596" i="2" s="1"/>
  <c r="C5812" i="67" s="1"/>
  <c r="G5552" i="2"/>
  <c r="L5552" i="2" s="1"/>
  <c r="D5552" i="2" s="1"/>
  <c r="C5768" i="67" s="1"/>
  <c r="G5508" i="2"/>
  <c r="L5508" i="2" s="1"/>
  <c r="D5508" i="2" s="1"/>
  <c r="C5724" i="67" s="1"/>
  <c r="G5464" i="2"/>
  <c r="L5464" i="2" s="1"/>
  <c r="D5464" i="2" s="1"/>
  <c r="C5680" i="67" s="1"/>
  <c r="G5420" i="2"/>
  <c r="L5420" i="2" s="1"/>
  <c r="D5420" i="2" s="1"/>
  <c r="C5636" i="67" s="1"/>
  <c r="G5376" i="2"/>
  <c r="L5376" i="2" s="1"/>
  <c r="D5376" i="2" s="1"/>
  <c r="C5592" i="67" s="1"/>
  <c r="G5332" i="2"/>
  <c r="L5332" i="2" s="1"/>
  <c r="D5332" i="2" s="1"/>
  <c r="C5548" i="67" s="1"/>
  <c r="G5288" i="2"/>
  <c r="L5288" i="2" s="1"/>
  <c r="D5288" i="2" s="1"/>
  <c r="C5504" i="67" s="1"/>
  <c r="G5244" i="2"/>
  <c r="L5244" i="2" s="1"/>
  <c r="D5244" i="2" s="1"/>
  <c r="C5460" i="67" s="1"/>
  <c r="G5200" i="2"/>
  <c r="L5200" i="2" s="1"/>
  <c r="D5200" i="2" s="1"/>
  <c r="C5416" i="67" s="1"/>
  <c r="G5156" i="2"/>
  <c r="L5156" i="2" s="1"/>
  <c r="D5156" i="2" s="1"/>
  <c r="C5372" i="67" s="1"/>
  <c r="G5112" i="2"/>
  <c r="L5112" i="2" s="1"/>
  <c r="D5112" i="2" s="1"/>
  <c r="C5328" i="67" s="1"/>
  <c r="G5068" i="2"/>
  <c r="L5068" i="2" s="1"/>
  <c r="D5068" i="2" s="1"/>
  <c r="C5284" i="67" s="1"/>
  <c r="G5024" i="2"/>
  <c r="L5024" i="2" s="1"/>
  <c r="D5024" i="2" s="1"/>
  <c r="C5240" i="67" s="1"/>
  <c r="G4980" i="2"/>
  <c r="L4980" i="2" s="1"/>
  <c r="D4980" i="2" s="1"/>
  <c r="C5196" i="67" s="1"/>
  <c r="G4936" i="2"/>
  <c r="L4936" i="2" s="1"/>
  <c r="D4936" i="2" s="1"/>
  <c r="C5152" i="67" s="1"/>
  <c r="G4892" i="2"/>
  <c r="L4892" i="2" s="1"/>
  <c r="D4892" i="2" s="1"/>
  <c r="C5108" i="67" s="1"/>
  <c r="G4848" i="2"/>
  <c r="L4848" i="2" s="1"/>
  <c r="D4848" i="2" s="1"/>
  <c r="C5064" i="67" s="1"/>
  <c r="G4804" i="2"/>
  <c r="L4804" i="2" s="1"/>
  <c r="D4804" i="2" s="1"/>
  <c r="C5020" i="67" s="1"/>
  <c r="G4760" i="2"/>
  <c r="L4760" i="2" s="1"/>
  <c r="D4760" i="2" s="1"/>
  <c r="C4976" i="67" s="1"/>
  <c r="G4716" i="2"/>
  <c r="L4716" i="2" s="1"/>
  <c r="D4716" i="2" s="1"/>
  <c r="C4932" i="67" s="1"/>
  <c r="G4672" i="2"/>
  <c r="L4672" i="2" s="1"/>
  <c r="D4672" i="2" s="1"/>
  <c r="C4888" i="67" s="1"/>
  <c r="G4628" i="2"/>
  <c r="L4628" i="2" s="1"/>
  <c r="D4628" i="2" s="1"/>
  <c r="C4844" i="67" s="1"/>
  <c r="G4584" i="2"/>
  <c r="L4584" i="2" s="1"/>
  <c r="D4584" i="2" s="1"/>
  <c r="C4800" i="67" s="1"/>
  <c r="G4540" i="2"/>
  <c r="L4540" i="2" s="1"/>
  <c r="D4540" i="2" s="1"/>
  <c r="C4756" i="67" s="1"/>
  <c r="G4496" i="2"/>
  <c r="L4496" i="2" s="1"/>
  <c r="D4496" i="2" s="1"/>
  <c r="C4712" i="67" s="1"/>
  <c r="G4452" i="2"/>
  <c r="L4452" i="2" s="1"/>
  <c r="D4452" i="2" s="1"/>
  <c r="C4668" i="67" s="1"/>
  <c r="G4408" i="2"/>
  <c r="L4408" i="2" s="1"/>
  <c r="D4408" i="2" s="1"/>
  <c r="C4624" i="67" s="1"/>
  <c r="G4364" i="2"/>
  <c r="L4364" i="2" s="1"/>
  <c r="D4364" i="2" s="1"/>
  <c r="C4580" i="67" s="1"/>
  <c r="G4320" i="2"/>
  <c r="L4320" i="2" s="1"/>
  <c r="D4320" i="2" s="1"/>
  <c r="C4536" i="67" s="1"/>
  <c r="G4276" i="2"/>
  <c r="L4276" i="2" s="1"/>
  <c r="D4276" i="2" s="1"/>
  <c r="C4492" i="67" s="1"/>
  <c r="G4232" i="2"/>
  <c r="L4232" i="2" s="1"/>
  <c r="D4232" i="2" s="1"/>
  <c r="C4448" i="67" s="1"/>
  <c r="G4188" i="2"/>
  <c r="L4188" i="2" s="1"/>
  <c r="D4188" i="2" s="1"/>
  <c r="C4404" i="67" s="1"/>
  <c r="G4144" i="2"/>
  <c r="L4144" i="2" s="1"/>
  <c r="D4144" i="2" s="1"/>
  <c r="C4360" i="67" s="1"/>
  <c r="G4100" i="2"/>
  <c r="L4100" i="2" s="1"/>
  <c r="D4100" i="2" s="1"/>
  <c r="C4316" i="67" s="1"/>
  <c r="G4056" i="2"/>
  <c r="L4056" i="2" s="1"/>
  <c r="D4056" i="2" s="1"/>
  <c r="C4272" i="67" s="1"/>
  <c r="G4012" i="2"/>
  <c r="L4012" i="2" s="1"/>
  <c r="D4012" i="2" s="1"/>
  <c r="C4228" i="67" s="1"/>
  <c r="G3968" i="2"/>
  <c r="L3968" i="2" s="1"/>
  <c r="D3968" i="2" s="1"/>
  <c r="C4184" i="67" s="1"/>
  <c r="G3924" i="2"/>
  <c r="L3924" i="2" s="1"/>
  <c r="D3924" i="2" s="1"/>
  <c r="C4140" i="67" s="1"/>
  <c r="G3880" i="2"/>
  <c r="L3880" i="2" s="1"/>
  <c r="D3880" i="2" s="1"/>
  <c r="C4096" i="67" s="1"/>
  <c r="G3836" i="2"/>
  <c r="L3836" i="2" s="1"/>
  <c r="D3836" i="2" s="1"/>
  <c r="C4052" i="67" s="1"/>
  <c r="G3792" i="2"/>
  <c r="L3792" i="2" s="1"/>
  <c r="D3792" i="2" s="1"/>
  <c r="C4008" i="67" s="1"/>
  <c r="G3748" i="2"/>
  <c r="L3748" i="2" s="1"/>
  <c r="D3748" i="2" s="1"/>
  <c r="C3964" i="67" s="1"/>
  <c r="G3704" i="2"/>
  <c r="L3704" i="2" s="1"/>
  <c r="D3704" i="2" s="1"/>
  <c r="C3920" i="67" s="1"/>
  <c r="G3660" i="2"/>
  <c r="L3660" i="2" s="1"/>
  <c r="D3660" i="2" s="1"/>
  <c r="C3876" i="67" s="1"/>
  <c r="G3616" i="2"/>
  <c r="L3616" i="2" s="1"/>
  <c r="D3616" i="2" s="1"/>
  <c r="C3832" i="67" s="1"/>
  <c r="G3572" i="2"/>
  <c r="L3572" i="2" s="1"/>
  <c r="D3572" i="2" s="1"/>
  <c r="C3788" i="67" s="1"/>
  <c r="G3528" i="2"/>
  <c r="L3528" i="2" s="1"/>
  <c r="D3528" i="2" s="1"/>
  <c r="C3744" i="67" s="1"/>
  <c r="G3484" i="2"/>
  <c r="L3484" i="2" s="1"/>
  <c r="D3484" i="2" s="1"/>
  <c r="C3700" i="67" s="1"/>
  <c r="G3440" i="2"/>
  <c r="L3440" i="2" s="1"/>
  <c r="D3440" i="2" s="1"/>
  <c r="C3656" i="67" s="1"/>
  <c r="G3396" i="2"/>
  <c r="L3396" i="2" s="1"/>
  <c r="D3396" i="2" s="1"/>
  <c r="C3612" i="67" s="1"/>
  <c r="G3352" i="2"/>
  <c r="L3352" i="2" s="1"/>
  <c r="D3352" i="2" s="1"/>
  <c r="C3568" i="67" s="1"/>
  <c r="G3308" i="2"/>
  <c r="L3308" i="2" s="1"/>
  <c r="D3308" i="2" s="1"/>
  <c r="C3524" i="67" s="1"/>
  <c r="G3264" i="2"/>
  <c r="L3264" i="2" s="1"/>
  <c r="D3264" i="2" s="1"/>
  <c r="C3480" i="67" s="1"/>
  <c r="G3220" i="2"/>
  <c r="L3220" i="2" s="1"/>
  <c r="D3220" i="2" s="1"/>
  <c r="C3436" i="67" s="1"/>
  <c r="G3176" i="2"/>
  <c r="L3176" i="2" s="1"/>
  <c r="D3176" i="2" s="1"/>
  <c r="C3392" i="67" s="1"/>
  <c r="G3132" i="2"/>
  <c r="L3132" i="2" s="1"/>
  <c r="D3132" i="2" s="1"/>
  <c r="C3348" i="67" s="1"/>
  <c r="G3088" i="2"/>
  <c r="L3088" i="2" s="1"/>
  <c r="D3088" i="2" s="1"/>
  <c r="C3304" i="67" s="1"/>
  <c r="G3044" i="2"/>
  <c r="L3044" i="2" s="1"/>
  <c r="D3044" i="2" s="1"/>
  <c r="C3260" i="67" s="1"/>
  <c r="G3000" i="2"/>
  <c r="L3000" i="2" s="1"/>
  <c r="D3000" i="2" s="1"/>
  <c r="C3216" i="67" s="1"/>
  <c r="G2956" i="2"/>
  <c r="L2956" i="2" s="1"/>
  <c r="D2956" i="2" s="1"/>
  <c r="C3172" i="67" s="1"/>
  <c r="G2912" i="2"/>
  <c r="L2912" i="2" s="1"/>
  <c r="D2912" i="2" s="1"/>
  <c r="C3128" i="67" s="1"/>
  <c r="G2868" i="2"/>
  <c r="L2868" i="2" s="1"/>
  <c r="D2868" i="2" s="1"/>
  <c r="C3084" i="67" s="1"/>
  <c r="G2824" i="2"/>
  <c r="L2824" i="2" s="1"/>
  <c r="D2824" i="2" s="1"/>
  <c r="C3040" i="67" s="1"/>
  <c r="G2780" i="2"/>
  <c r="L2780" i="2" s="1"/>
  <c r="D2780" i="2" s="1"/>
  <c r="C2996" i="67" s="1"/>
  <c r="G2736" i="2"/>
  <c r="L2736" i="2" s="1"/>
  <c r="D2736" i="2" s="1"/>
  <c r="C2952" i="67" s="1"/>
  <c r="G2692" i="2"/>
  <c r="L2692" i="2" s="1"/>
  <c r="D2692" i="2" s="1"/>
  <c r="C2908" i="67" s="1"/>
  <c r="G2648" i="2"/>
  <c r="L2648" i="2" s="1"/>
  <c r="D2648" i="2" s="1"/>
  <c r="C2864" i="67" s="1"/>
  <c r="G2604" i="2"/>
  <c r="L2604" i="2" s="1"/>
  <c r="D2604" i="2" s="1"/>
  <c r="C2820" i="67" s="1"/>
  <c r="G2560" i="2"/>
  <c r="L2560" i="2" s="1"/>
  <c r="D2560" i="2" s="1"/>
  <c r="C2776" i="67" s="1"/>
  <c r="G2516" i="2"/>
  <c r="L2516" i="2" s="1"/>
  <c r="D2516" i="2" s="1"/>
  <c r="C2732" i="67" s="1"/>
  <c r="G2472" i="2"/>
  <c r="L2472" i="2" s="1"/>
  <c r="D2472" i="2" s="1"/>
  <c r="C2688" i="67" s="1"/>
  <c r="G2428" i="2"/>
  <c r="L2428" i="2" s="1"/>
  <c r="D2428" i="2" s="1"/>
  <c r="C2644" i="67" s="1"/>
  <c r="G2384" i="2"/>
  <c r="L2384" i="2" s="1"/>
  <c r="D2384" i="2" s="1"/>
  <c r="C2600" i="67" s="1"/>
  <c r="G2340" i="2"/>
  <c r="L2340" i="2" s="1"/>
  <c r="D2340" i="2" s="1"/>
  <c r="C2556" i="67" s="1"/>
  <c r="G2296" i="2"/>
  <c r="L2296" i="2" s="1"/>
  <c r="D2296" i="2" s="1"/>
  <c r="C2512" i="67" s="1"/>
  <c r="G2252" i="2"/>
  <c r="L2252" i="2" s="1"/>
  <c r="D2252" i="2" s="1"/>
  <c r="C2468" i="67" s="1"/>
  <c r="G2208" i="2"/>
  <c r="L2208" i="2" s="1"/>
  <c r="D2208" i="2" s="1"/>
  <c r="C2424" i="67" s="1"/>
  <c r="G2164" i="2"/>
  <c r="L2164" i="2" s="1"/>
  <c r="D2164" i="2" s="1"/>
  <c r="C2380" i="67" s="1"/>
  <c r="G2120" i="2"/>
  <c r="L2120" i="2" s="1"/>
  <c r="D2120" i="2" s="1"/>
  <c r="C2336" i="67" s="1"/>
  <c r="G2076" i="2"/>
  <c r="L2076" i="2" s="1"/>
  <c r="D2076" i="2" s="1"/>
  <c r="C2292" i="67" s="1"/>
  <c r="G2032" i="2"/>
  <c r="L2032" i="2" s="1"/>
  <c r="D2032" i="2" s="1"/>
  <c r="C2248" i="67" s="1"/>
  <c r="G1988" i="2"/>
  <c r="L1988" i="2" s="1"/>
  <c r="D1988" i="2" s="1"/>
  <c r="C2204" i="67" s="1"/>
  <c r="G1944" i="2"/>
  <c r="L1944" i="2" s="1"/>
  <c r="D1944" i="2" s="1"/>
  <c r="C2160" i="67" s="1"/>
  <c r="G1900" i="2"/>
  <c r="L1900" i="2" s="1"/>
  <c r="D1900" i="2" s="1"/>
  <c r="C2116" i="67" s="1"/>
  <c r="G1856" i="2"/>
  <c r="L1856" i="2" s="1"/>
  <c r="D1856" i="2" s="1"/>
  <c r="C2072" i="67" s="1"/>
  <c r="G1812" i="2"/>
  <c r="L1812" i="2" s="1"/>
  <c r="D1812" i="2" s="1"/>
  <c r="C2028" i="67" s="1"/>
  <c r="G1768" i="2"/>
  <c r="L1768" i="2" s="1"/>
  <c r="D1768" i="2" s="1"/>
  <c r="C1984" i="67" s="1"/>
  <c r="G1724" i="2"/>
  <c r="L1724" i="2" s="1"/>
  <c r="D1724" i="2" s="1"/>
  <c r="C1940" i="67" s="1"/>
  <c r="G1680" i="2"/>
  <c r="L1680" i="2" s="1"/>
  <c r="D1680" i="2" s="1"/>
  <c r="C1896" i="67" s="1"/>
  <c r="G1636" i="2"/>
  <c r="L1636" i="2" s="1"/>
  <c r="D1636" i="2" s="1"/>
  <c r="C1852" i="67" s="1"/>
  <c r="G1592" i="2"/>
  <c r="L1592" i="2" s="1"/>
  <c r="D1592" i="2" s="1"/>
  <c r="C1808" i="67" s="1"/>
  <c r="G1548" i="2"/>
  <c r="L1548" i="2" s="1"/>
  <c r="D1548" i="2" s="1"/>
  <c r="C1764" i="67" s="1"/>
  <c r="G1504" i="2"/>
  <c r="L1504" i="2" s="1"/>
  <c r="D1504" i="2" s="1"/>
  <c r="C1720" i="67" s="1"/>
  <c r="G1460" i="2"/>
  <c r="L1460" i="2" s="1"/>
  <c r="D1460" i="2" s="1"/>
  <c r="C1676" i="67" s="1"/>
  <c r="G1416" i="2"/>
  <c r="L1416" i="2" s="1"/>
  <c r="D1416" i="2" s="1"/>
  <c r="C1632" i="67" s="1"/>
  <c r="G1372" i="2"/>
  <c r="L1372" i="2" s="1"/>
  <c r="D1372" i="2" s="1"/>
  <c r="C1588" i="67" s="1"/>
  <c r="G1328" i="2"/>
  <c r="L1328" i="2" s="1"/>
  <c r="D1328" i="2" s="1"/>
  <c r="C1544" i="67" s="1"/>
  <c r="G1284" i="2"/>
  <c r="L1284" i="2" s="1"/>
  <c r="D1284" i="2" s="1"/>
  <c r="C1500" i="67" s="1"/>
  <c r="G1240" i="2"/>
  <c r="L1240" i="2" s="1"/>
  <c r="D1240" i="2" s="1"/>
  <c r="C1456" i="67" s="1"/>
  <c r="G1196" i="2"/>
  <c r="L1196" i="2" s="1"/>
  <c r="D1196" i="2" s="1"/>
  <c r="C1412" i="67" s="1"/>
  <c r="G1152" i="2"/>
  <c r="L1152" i="2" s="1"/>
  <c r="D1152" i="2" s="1"/>
  <c r="C1368" i="67" s="1"/>
  <c r="G1108" i="2"/>
  <c r="L1108" i="2" s="1"/>
  <c r="D1108" i="2" s="1"/>
  <c r="C1324" i="67" s="1"/>
  <c r="G1064" i="2"/>
  <c r="L1064" i="2" s="1"/>
  <c r="D1064" i="2" s="1"/>
  <c r="C1280" i="67" s="1"/>
  <c r="G1020" i="2"/>
  <c r="L1020" i="2" s="1"/>
  <c r="D1020" i="2" s="1"/>
  <c r="C1236" i="67" s="1"/>
  <c r="G976" i="2"/>
  <c r="L976" i="2" s="1"/>
  <c r="D976" i="2" s="1"/>
  <c r="C1192" i="67" s="1"/>
  <c r="G932" i="2"/>
  <c r="L932" i="2" s="1"/>
  <c r="D932" i="2" s="1"/>
  <c r="C1148" i="67" s="1"/>
  <c r="G888" i="2"/>
  <c r="L888" i="2" s="1"/>
  <c r="D888" i="2" s="1"/>
  <c r="C1104" i="67" s="1"/>
  <c r="G844" i="2"/>
  <c r="L844" i="2" s="1"/>
  <c r="D844" i="2" s="1"/>
  <c r="C1060" i="67" s="1"/>
  <c r="G800" i="2"/>
  <c r="L800" i="2" s="1"/>
  <c r="D800" i="2" s="1"/>
  <c r="C1016" i="67" s="1"/>
  <c r="G756" i="2"/>
  <c r="L756" i="2" s="1"/>
  <c r="D756" i="2" s="1"/>
  <c r="C972" i="67" s="1"/>
  <c r="G712" i="2"/>
  <c r="L712" i="2" s="1"/>
  <c r="D712" i="2" s="1"/>
  <c r="C928" i="67" s="1"/>
  <c r="G668" i="2"/>
  <c r="L668" i="2" s="1"/>
  <c r="D668" i="2" s="1"/>
  <c r="C884" i="67" s="1"/>
  <c r="G624" i="2"/>
  <c r="L624" i="2" s="1"/>
  <c r="D624" i="2" s="1"/>
  <c r="C840" i="67" s="1"/>
  <c r="G580" i="2"/>
  <c r="L580" i="2" s="1"/>
  <c r="D580" i="2" s="1"/>
  <c r="C796" i="67" s="1"/>
  <c r="G536" i="2"/>
  <c r="L536" i="2" s="1"/>
  <c r="D536" i="2" s="1"/>
  <c r="C752" i="67" s="1"/>
  <c r="G492" i="2"/>
  <c r="L492" i="2" s="1"/>
  <c r="D492" i="2" s="1"/>
  <c r="C708" i="67" s="1"/>
  <c r="G448" i="2"/>
  <c r="L448" i="2" s="1"/>
  <c r="D448" i="2" s="1"/>
  <c r="C664" i="67" s="1"/>
  <c r="G404" i="2"/>
  <c r="L404" i="2" s="1"/>
  <c r="D404" i="2" s="1"/>
  <c r="C620" i="67" s="1"/>
  <c r="G360" i="2"/>
  <c r="L360" i="2" s="1"/>
  <c r="D360" i="2" s="1"/>
  <c r="C576" i="67" s="1"/>
  <c r="G316" i="2"/>
  <c r="L316" i="2" s="1"/>
  <c r="D316" i="2" s="1"/>
  <c r="C532" i="67" s="1"/>
  <c r="G272" i="2"/>
  <c r="L272" i="2" s="1"/>
  <c r="D272" i="2" s="1"/>
  <c r="C488" i="67" s="1"/>
  <c r="G228" i="2"/>
  <c r="L228" i="2" s="1"/>
  <c r="D228" i="2" s="1"/>
  <c r="C444" i="67" s="1"/>
  <c r="G184" i="2"/>
  <c r="L184" i="2" s="1"/>
  <c r="D184" i="2" s="1"/>
  <c r="C400" i="67" s="1"/>
  <c r="G140" i="2"/>
  <c r="L140" i="2" s="1"/>
  <c r="D140" i="2" s="1"/>
  <c r="C356" i="67" s="1"/>
  <c r="G96" i="2"/>
  <c r="L96" i="2" s="1"/>
  <c r="D96" i="2" s="1"/>
  <c r="C312" i="67" s="1"/>
  <c r="G52" i="2"/>
  <c r="L52" i="2" s="1"/>
  <c r="D52" i="2" s="1"/>
  <c r="C268" i="67" s="1"/>
  <c r="G8" i="2"/>
  <c r="L8" i="2" s="1"/>
  <c r="D8" i="2" s="1"/>
  <c r="C224" i="67" s="1"/>
  <c r="H8763" i="2"/>
  <c r="H8719" i="2"/>
  <c r="H8675" i="2"/>
  <c r="H8631" i="2"/>
  <c r="H8587" i="2"/>
  <c r="H8543" i="2"/>
  <c r="H8499" i="2"/>
  <c r="H8455" i="2"/>
  <c r="H8411" i="2"/>
  <c r="H8367" i="2"/>
  <c r="H8323" i="2"/>
  <c r="H8279" i="2"/>
  <c r="H8235" i="2"/>
  <c r="H8191" i="2"/>
  <c r="H8147" i="2"/>
  <c r="H8103" i="2"/>
  <c r="H8059" i="2"/>
  <c r="H8015" i="2"/>
  <c r="H7971" i="2"/>
  <c r="H7927" i="2"/>
  <c r="H7883" i="2"/>
  <c r="H7839" i="2"/>
  <c r="H7795" i="2"/>
  <c r="H7751" i="2"/>
  <c r="H7707" i="2"/>
  <c r="H7663" i="2"/>
  <c r="H7619" i="2"/>
  <c r="H7575" i="2"/>
  <c r="H7531" i="2"/>
  <c r="H7487" i="2"/>
  <c r="H7443" i="2"/>
  <c r="H7399" i="2"/>
  <c r="H7355" i="2"/>
  <c r="H7311" i="2"/>
  <c r="H7267" i="2"/>
  <c r="H7223" i="2"/>
  <c r="H7179" i="2"/>
  <c r="H7135" i="2"/>
  <c r="H7091" i="2"/>
  <c r="H7047" i="2"/>
  <c r="H7003" i="2"/>
  <c r="H6959" i="2"/>
  <c r="H6915" i="2"/>
  <c r="H6871" i="2"/>
  <c r="H6827" i="2"/>
  <c r="H6783" i="2"/>
  <c r="H6739" i="2"/>
  <c r="H6695" i="2"/>
  <c r="H6651" i="2"/>
  <c r="H6607" i="2"/>
  <c r="H6563" i="2"/>
  <c r="H6519" i="2"/>
  <c r="H6475" i="2"/>
  <c r="H6431" i="2"/>
  <c r="H6387" i="2"/>
  <c r="H6343" i="2"/>
  <c r="H6299" i="2"/>
  <c r="H6255" i="2"/>
  <c r="H6211" i="2"/>
  <c r="H6167" i="2"/>
  <c r="H6123" i="2"/>
  <c r="H6079" i="2"/>
  <c r="H6035" i="2"/>
  <c r="H5991" i="2"/>
  <c r="H5947" i="2"/>
  <c r="H5903" i="2"/>
  <c r="H5859" i="2"/>
  <c r="H5815" i="2"/>
  <c r="H5771" i="2"/>
  <c r="H5727" i="2"/>
  <c r="H5683" i="2"/>
  <c r="H5639" i="2"/>
  <c r="H5595" i="2"/>
  <c r="H5551" i="2"/>
  <c r="H5507" i="2"/>
  <c r="H5463" i="2"/>
  <c r="H5419" i="2"/>
  <c r="H5375" i="2"/>
  <c r="H5331" i="2"/>
  <c r="H5287" i="2"/>
  <c r="H5243" i="2"/>
  <c r="H5199" i="2"/>
  <c r="H5155" i="2"/>
  <c r="H5111" i="2"/>
  <c r="H5067" i="2"/>
  <c r="H5023" i="2"/>
  <c r="H4979" i="2"/>
  <c r="H4935" i="2"/>
  <c r="H4891" i="2"/>
  <c r="H4847" i="2"/>
  <c r="H4803" i="2"/>
  <c r="H4759" i="2"/>
  <c r="H4715" i="2"/>
  <c r="H4671" i="2"/>
  <c r="H4627" i="2"/>
  <c r="H4583" i="2"/>
  <c r="H4539" i="2"/>
  <c r="H4495" i="2"/>
  <c r="H4451" i="2"/>
  <c r="H4407" i="2"/>
  <c r="H4363" i="2"/>
  <c r="H4319" i="2"/>
  <c r="H4275" i="2"/>
  <c r="H4231" i="2"/>
  <c r="H4187" i="2"/>
  <c r="H4143" i="2"/>
  <c r="H4099" i="2"/>
  <c r="H4055" i="2"/>
  <c r="H4011" i="2"/>
  <c r="H3967" i="2"/>
  <c r="H3923" i="2"/>
  <c r="H3879" i="2"/>
  <c r="H3835" i="2"/>
  <c r="H3791" i="2"/>
  <c r="H3747" i="2"/>
  <c r="H3703" i="2"/>
  <c r="H3659" i="2"/>
  <c r="H3615" i="2"/>
  <c r="H3571" i="2"/>
  <c r="H3527" i="2"/>
  <c r="H3483" i="2"/>
  <c r="H3439" i="2"/>
  <c r="H3395" i="2"/>
  <c r="H3351" i="2"/>
  <c r="H3307" i="2"/>
  <c r="H3263" i="2"/>
  <c r="H3219" i="2"/>
  <c r="H3175" i="2"/>
  <c r="H3131" i="2"/>
  <c r="H3087" i="2"/>
  <c r="H3043" i="2"/>
  <c r="H2999" i="2"/>
  <c r="H2955" i="2"/>
  <c r="H2911" i="2"/>
  <c r="H2867" i="2"/>
  <c r="H2823" i="2"/>
  <c r="H2779" i="2"/>
  <c r="H2735" i="2"/>
  <c r="H2691" i="2"/>
  <c r="H2647" i="2"/>
  <c r="H2603" i="2"/>
  <c r="H2559" i="2"/>
  <c r="H2515" i="2"/>
  <c r="H2471" i="2"/>
  <c r="H2427" i="2"/>
  <c r="H2383" i="2"/>
  <c r="H2339" i="2"/>
  <c r="H2295" i="2"/>
  <c r="H2251" i="2"/>
  <c r="H2207" i="2"/>
  <c r="H2163" i="2"/>
  <c r="H2119" i="2"/>
  <c r="H2075" i="2"/>
  <c r="H2031" i="2"/>
  <c r="H1987" i="2"/>
  <c r="H1943" i="2"/>
  <c r="H1899" i="2"/>
  <c r="H1855" i="2"/>
  <c r="H1811" i="2"/>
  <c r="H1767" i="2"/>
  <c r="H1723" i="2"/>
  <c r="H1679" i="2"/>
  <c r="H1635" i="2"/>
  <c r="H1591" i="2"/>
  <c r="H1547" i="2"/>
  <c r="H1503" i="2"/>
  <c r="H1459" i="2"/>
  <c r="H1415" i="2"/>
  <c r="H1371" i="2"/>
  <c r="H1327" i="2"/>
  <c r="H1283" i="2"/>
  <c r="H1239" i="2"/>
  <c r="H1195" i="2"/>
  <c r="H1151" i="2"/>
  <c r="H1107" i="2"/>
  <c r="H1063" i="2"/>
  <c r="H1019" i="2"/>
  <c r="H975" i="2"/>
  <c r="H931" i="2"/>
  <c r="H887" i="2"/>
  <c r="H843" i="2"/>
  <c r="H799" i="2"/>
  <c r="H755" i="2"/>
  <c r="H711" i="2"/>
  <c r="H667" i="2"/>
  <c r="H623" i="2"/>
  <c r="H579" i="2"/>
  <c r="H535" i="2"/>
  <c r="H491" i="2"/>
  <c r="H447" i="2"/>
  <c r="H403" i="2"/>
  <c r="H359" i="2"/>
  <c r="H315" i="2"/>
  <c r="H271" i="2"/>
  <c r="H227" i="2"/>
  <c r="H183" i="2"/>
  <c r="H139" i="2"/>
  <c r="H95" i="2"/>
  <c r="H51" i="2"/>
  <c r="H7" i="2"/>
  <c r="I8762" i="2"/>
  <c r="G8762" i="2"/>
  <c r="I8718" i="2"/>
  <c r="G8718" i="2"/>
  <c r="I8674" i="2"/>
  <c r="G8674" i="2"/>
  <c r="I8630" i="2"/>
  <c r="G8630" i="2"/>
  <c r="I8586" i="2"/>
  <c r="G8586" i="2"/>
  <c r="I8542" i="2"/>
  <c r="G8542" i="2"/>
  <c r="I8498" i="2"/>
  <c r="G8498" i="2"/>
  <c r="I8454" i="2"/>
  <c r="G8454" i="2"/>
  <c r="I8410" i="2"/>
  <c r="G8410" i="2"/>
  <c r="I8366" i="2"/>
  <c r="G8366" i="2"/>
  <c r="I8322" i="2"/>
  <c r="G8322" i="2"/>
  <c r="I8278" i="2"/>
  <c r="G8278" i="2"/>
  <c r="I8234" i="2"/>
  <c r="G8234" i="2"/>
  <c r="I8190" i="2"/>
  <c r="G8190" i="2"/>
  <c r="I8146" i="2"/>
  <c r="G8146" i="2"/>
  <c r="I8102" i="2"/>
  <c r="G8102" i="2"/>
  <c r="I8058" i="2"/>
  <c r="G8058" i="2"/>
  <c r="I8014" i="2"/>
  <c r="G8014" i="2"/>
  <c r="I7970" i="2"/>
  <c r="G7970" i="2"/>
  <c r="I7926" i="2"/>
  <c r="G7926" i="2"/>
  <c r="I7882" i="2"/>
  <c r="G7882" i="2"/>
  <c r="I7838" i="2"/>
  <c r="G7838" i="2"/>
  <c r="I7794" i="2"/>
  <c r="G7794" i="2"/>
  <c r="I7750" i="2"/>
  <c r="G7750" i="2"/>
  <c r="I7706" i="2"/>
  <c r="G7706" i="2"/>
  <c r="I7662" i="2"/>
  <c r="G7662" i="2"/>
  <c r="I7618" i="2"/>
  <c r="G7618" i="2"/>
  <c r="I7574" i="2"/>
  <c r="G7574" i="2"/>
  <c r="I7530" i="2"/>
  <c r="G7530" i="2"/>
  <c r="I7486" i="2"/>
  <c r="G7486" i="2"/>
  <c r="I7442" i="2"/>
  <c r="G7442" i="2"/>
  <c r="I7398" i="2"/>
  <c r="G7398" i="2"/>
  <c r="I7354" i="2"/>
  <c r="G7354" i="2"/>
  <c r="I7310" i="2"/>
  <c r="G7310" i="2"/>
  <c r="I7266" i="2"/>
  <c r="G7266" i="2"/>
  <c r="I7222" i="2"/>
  <c r="G7222" i="2"/>
  <c r="I7178" i="2"/>
  <c r="G7178" i="2"/>
  <c r="I7134" i="2"/>
  <c r="G7134" i="2"/>
  <c r="I7090" i="2"/>
  <c r="G7090" i="2"/>
  <c r="I7046" i="2"/>
  <c r="G7046" i="2"/>
  <c r="I7002" i="2"/>
  <c r="G7002" i="2"/>
  <c r="I6958" i="2"/>
  <c r="G6958" i="2"/>
  <c r="I6914" i="2"/>
  <c r="G6914" i="2"/>
  <c r="I6870" i="2"/>
  <c r="G6870" i="2"/>
  <c r="I6826" i="2"/>
  <c r="G6826" i="2"/>
  <c r="I6782" i="2"/>
  <c r="G6782" i="2"/>
  <c r="I6738" i="2"/>
  <c r="G6738" i="2"/>
  <c r="I6694" i="2"/>
  <c r="G6694" i="2"/>
  <c r="I6650" i="2"/>
  <c r="G6650" i="2"/>
  <c r="I6606" i="2"/>
  <c r="G6606" i="2"/>
  <c r="I6562" i="2"/>
  <c r="G6562" i="2"/>
  <c r="I6518" i="2"/>
  <c r="G6518" i="2"/>
  <c r="I6474" i="2"/>
  <c r="G6474" i="2"/>
  <c r="I6430" i="2"/>
  <c r="G6430" i="2"/>
  <c r="I6386" i="2"/>
  <c r="G6386" i="2"/>
  <c r="I6342" i="2"/>
  <c r="G6342" i="2"/>
  <c r="I6298" i="2"/>
  <c r="G6298" i="2"/>
  <c r="I6254" i="2"/>
  <c r="G6254" i="2"/>
  <c r="I6210" i="2"/>
  <c r="G6210" i="2"/>
  <c r="I6166" i="2"/>
  <c r="G6166" i="2"/>
  <c r="I6122" i="2"/>
  <c r="G6122" i="2"/>
  <c r="I6078" i="2"/>
  <c r="G6078" i="2"/>
  <c r="I6034" i="2"/>
  <c r="G6034" i="2"/>
  <c r="I5990" i="2"/>
  <c r="G5990" i="2"/>
  <c r="I5946" i="2"/>
  <c r="G5946" i="2"/>
  <c r="I5902" i="2"/>
  <c r="G5902" i="2"/>
  <c r="I5858" i="2"/>
  <c r="G5858" i="2"/>
  <c r="I5814" i="2"/>
  <c r="G5814" i="2"/>
  <c r="I5770" i="2"/>
  <c r="G5770" i="2"/>
  <c r="I5726" i="2"/>
  <c r="G5726" i="2"/>
  <c r="I5682" i="2"/>
  <c r="G5682" i="2"/>
  <c r="I5638" i="2"/>
  <c r="G5638" i="2"/>
  <c r="I5594" i="2"/>
  <c r="G5594" i="2"/>
  <c r="I5550" i="2"/>
  <c r="G5550" i="2"/>
  <c r="I5506" i="2"/>
  <c r="G5506" i="2"/>
  <c r="I5462" i="2"/>
  <c r="G5462" i="2"/>
  <c r="I5418" i="2"/>
  <c r="G5418" i="2"/>
  <c r="I5374" i="2"/>
  <c r="G5374" i="2"/>
  <c r="I5330" i="2"/>
  <c r="G5330" i="2"/>
  <c r="I5286" i="2"/>
  <c r="G5286" i="2"/>
  <c r="I5242" i="2"/>
  <c r="G5242" i="2"/>
  <c r="I5198" i="2"/>
  <c r="G5198" i="2"/>
  <c r="I5154" i="2"/>
  <c r="G5154" i="2"/>
  <c r="I5110" i="2"/>
  <c r="G5110" i="2"/>
  <c r="I5066" i="2"/>
  <c r="G5066" i="2"/>
  <c r="I5022" i="2"/>
  <c r="G5022" i="2"/>
  <c r="I4978" i="2"/>
  <c r="G4978" i="2"/>
  <c r="I4934" i="2"/>
  <c r="G4934" i="2"/>
  <c r="I4890" i="2"/>
  <c r="G4890" i="2"/>
  <c r="I4846" i="2"/>
  <c r="G4846" i="2"/>
  <c r="I4802" i="2"/>
  <c r="G4802" i="2"/>
  <c r="I4758" i="2"/>
  <c r="G4758" i="2"/>
  <c r="I4714" i="2"/>
  <c r="G4714" i="2"/>
  <c r="I4670" i="2"/>
  <c r="G4670" i="2"/>
  <c r="I4626" i="2"/>
  <c r="G4626" i="2"/>
  <c r="I4582" i="2"/>
  <c r="G4582" i="2"/>
  <c r="I4538" i="2"/>
  <c r="G4538" i="2"/>
  <c r="I4494" i="2"/>
  <c r="G4494" i="2"/>
  <c r="I4450" i="2"/>
  <c r="G4450" i="2"/>
  <c r="I4406" i="2"/>
  <c r="G4406" i="2"/>
  <c r="I4362" i="2"/>
  <c r="G4362" i="2"/>
  <c r="I4318" i="2"/>
  <c r="G4318" i="2"/>
  <c r="I4274" i="2"/>
  <c r="G4274" i="2"/>
  <c r="I4230" i="2"/>
  <c r="G4230" i="2"/>
  <c r="I4186" i="2"/>
  <c r="G4186" i="2"/>
  <c r="I4142" i="2"/>
  <c r="G4142" i="2"/>
  <c r="I4098" i="2"/>
  <c r="G4098" i="2"/>
  <c r="I4054" i="2"/>
  <c r="G4054" i="2"/>
  <c r="I4010" i="2"/>
  <c r="G4010" i="2"/>
  <c r="I3966" i="2"/>
  <c r="G3966" i="2"/>
  <c r="I3922" i="2"/>
  <c r="G3922" i="2"/>
  <c r="I3878" i="2"/>
  <c r="G3878" i="2"/>
  <c r="I3834" i="2"/>
  <c r="G3834" i="2"/>
  <c r="I3790" i="2"/>
  <c r="G3790" i="2"/>
  <c r="I3746" i="2"/>
  <c r="G3746" i="2"/>
  <c r="I3702" i="2"/>
  <c r="G3702" i="2"/>
  <c r="I3658" i="2"/>
  <c r="G3658" i="2"/>
  <c r="I3614" i="2"/>
  <c r="G3614" i="2"/>
  <c r="I3570" i="2"/>
  <c r="G3570" i="2"/>
  <c r="I3526" i="2"/>
  <c r="G3526" i="2"/>
  <c r="I3482" i="2"/>
  <c r="G3482" i="2"/>
  <c r="I3438" i="2"/>
  <c r="G3438" i="2"/>
  <c r="I3394" i="2"/>
  <c r="G3394" i="2"/>
  <c r="I3350" i="2"/>
  <c r="G3350" i="2"/>
  <c r="I3306" i="2"/>
  <c r="G3306" i="2"/>
  <c r="I3262" i="2"/>
  <c r="G3262" i="2"/>
  <c r="I3218" i="2"/>
  <c r="G3218" i="2"/>
  <c r="I3174" i="2"/>
  <c r="G3174" i="2"/>
  <c r="I3130" i="2"/>
  <c r="G3130" i="2"/>
  <c r="I3086" i="2"/>
  <c r="G3086" i="2"/>
  <c r="I3042" i="2"/>
  <c r="G3042" i="2"/>
  <c r="I2998" i="2"/>
  <c r="G2998" i="2"/>
  <c r="I2954" i="2"/>
  <c r="G2954" i="2"/>
  <c r="I2910" i="2"/>
  <c r="G2910" i="2"/>
  <c r="I2866" i="2"/>
  <c r="G2866" i="2"/>
  <c r="I2822" i="2"/>
  <c r="G2822" i="2"/>
  <c r="I2778" i="2"/>
  <c r="G2778" i="2"/>
  <c r="I2734" i="2"/>
  <c r="G2734" i="2"/>
  <c r="I2690" i="2"/>
  <c r="G2690" i="2"/>
  <c r="I2646" i="2"/>
  <c r="G2646" i="2"/>
  <c r="I2602" i="2"/>
  <c r="G2602" i="2"/>
  <c r="I2558" i="2"/>
  <c r="G2558" i="2"/>
  <c r="I2514" i="2"/>
  <c r="G2514" i="2"/>
  <c r="I2470" i="2"/>
  <c r="G2470" i="2"/>
  <c r="I2426" i="2"/>
  <c r="G2426" i="2"/>
  <c r="I2382" i="2"/>
  <c r="G2382" i="2"/>
  <c r="I2338" i="2"/>
  <c r="G2338" i="2"/>
  <c r="I2294" i="2"/>
  <c r="G2294" i="2"/>
  <c r="I2250" i="2"/>
  <c r="G2250" i="2"/>
  <c r="I2206" i="2"/>
  <c r="G2206" i="2"/>
  <c r="I2162" i="2"/>
  <c r="G2162" i="2"/>
  <c r="I2118" i="2"/>
  <c r="G2118" i="2"/>
  <c r="I2074" i="2"/>
  <c r="G2074" i="2"/>
  <c r="I2030" i="2"/>
  <c r="G2030" i="2"/>
  <c r="I1986" i="2"/>
  <c r="G1986" i="2"/>
  <c r="I1942" i="2"/>
  <c r="G1942" i="2"/>
  <c r="I1898" i="2"/>
  <c r="G1898" i="2"/>
  <c r="I1854" i="2"/>
  <c r="G1854" i="2"/>
  <c r="I1810" i="2"/>
  <c r="G1810" i="2"/>
  <c r="I1766" i="2"/>
  <c r="G1766" i="2"/>
  <c r="I1722" i="2"/>
  <c r="G1722" i="2"/>
  <c r="I1678" i="2"/>
  <c r="G1678" i="2"/>
  <c r="I1634" i="2"/>
  <c r="G1634" i="2"/>
  <c r="I1590" i="2"/>
  <c r="G1590" i="2"/>
  <c r="I1546" i="2"/>
  <c r="G1546" i="2"/>
  <c r="I1502" i="2"/>
  <c r="G1502" i="2"/>
  <c r="I1458" i="2"/>
  <c r="G1458" i="2"/>
  <c r="I1414" i="2"/>
  <c r="G1414" i="2"/>
  <c r="I1370" i="2"/>
  <c r="G1370" i="2"/>
  <c r="I1326" i="2"/>
  <c r="G1326" i="2"/>
  <c r="I1282" i="2"/>
  <c r="G1282" i="2"/>
  <c r="I1238" i="2"/>
  <c r="G1238" i="2"/>
  <c r="I1194" i="2"/>
  <c r="G1194" i="2"/>
  <c r="I1150" i="2"/>
  <c r="G1150" i="2"/>
  <c r="I1106" i="2"/>
  <c r="G1106" i="2"/>
  <c r="I1062" i="2"/>
  <c r="G1062" i="2"/>
  <c r="I1018" i="2"/>
  <c r="G1018" i="2"/>
  <c r="I974" i="2"/>
  <c r="G974" i="2"/>
  <c r="I930" i="2"/>
  <c r="G930" i="2"/>
  <c r="I886" i="2"/>
  <c r="G886" i="2"/>
  <c r="I842" i="2"/>
  <c r="G842" i="2"/>
  <c r="I798" i="2"/>
  <c r="G798" i="2"/>
  <c r="I754" i="2"/>
  <c r="G754" i="2"/>
  <c r="I710" i="2"/>
  <c r="G710" i="2"/>
  <c r="I666" i="2"/>
  <c r="G666" i="2"/>
  <c r="I622" i="2"/>
  <c r="G622" i="2"/>
  <c r="I578" i="2"/>
  <c r="G578" i="2"/>
  <c r="I534" i="2"/>
  <c r="G534" i="2"/>
  <c r="I490" i="2"/>
  <c r="G490" i="2"/>
  <c r="I446" i="2"/>
  <c r="G446" i="2"/>
  <c r="I402" i="2"/>
  <c r="G402" i="2"/>
  <c r="I358" i="2"/>
  <c r="G358" i="2"/>
  <c r="I314" i="2"/>
  <c r="G314" i="2"/>
  <c r="I270" i="2"/>
  <c r="G270" i="2"/>
  <c r="I226" i="2"/>
  <c r="G226" i="2"/>
  <c r="I182" i="2"/>
  <c r="G182" i="2"/>
  <c r="I138" i="2"/>
  <c r="G138" i="2"/>
  <c r="I94" i="2"/>
  <c r="G94" i="2"/>
  <c r="I50" i="2"/>
  <c r="G50" i="2"/>
  <c r="I6" i="2"/>
  <c r="G6" i="2"/>
  <c r="G215" i="31"/>
  <c r="R215" i="31" s="1"/>
  <c r="D215" i="31" s="1"/>
  <c r="C216" i="67" s="1"/>
  <c r="G213" i="31"/>
  <c r="R213" i="31" s="1"/>
  <c r="D213" i="31" s="1"/>
  <c r="C214" i="67" s="1"/>
  <c r="G207" i="31"/>
  <c r="R207" i="31" s="1"/>
  <c r="D207" i="31" s="1"/>
  <c r="C208" i="67" s="1"/>
  <c r="G206" i="31"/>
  <c r="R206" i="31" s="1"/>
  <c r="D206" i="31" s="1"/>
  <c r="C207" i="67" s="1"/>
  <c r="G202" i="31"/>
  <c r="R202" i="31" s="1"/>
  <c r="D202" i="31" s="1"/>
  <c r="C203" i="67" s="1"/>
  <c r="G201" i="31"/>
  <c r="R201" i="31" s="1"/>
  <c r="D201" i="31" s="1"/>
  <c r="C202" i="67" s="1"/>
  <c r="G193" i="31"/>
  <c r="R193" i="31" s="1"/>
  <c r="D193" i="31" s="1"/>
  <c r="C194" i="67" s="1"/>
  <c r="G192" i="31"/>
  <c r="R192" i="31" s="1"/>
  <c r="D192" i="31" s="1"/>
  <c r="C193" i="67" s="1"/>
  <c r="G188" i="31"/>
  <c r="R188" i="31" s="1"/>
  <c r="D188" i="31" s="1"/>
  <c r="C189" i="67" s="1"/>
  <c r="G187" i="31"/>
  <c r="R187" i="31" s="1"/>
  <c r="D187" i="31" s="1"/>
  <c r="C188" i="67" s="1"/>
  <c r="G185" i="31"/>
  <c r="G179" i="31"/>
  <c r="R179" i="31" s="1"/>
  <c r="D179" i="31" s="1"/>
  <c r="C180" i="67" s="1"/>
  <c r="G178" i="31"/>
  <c r="R178" i="31" s="1"/>
  <c r="D178" i="31" s="1"/>
  <c r="C179" i="67" s="1"/>
  <c r="G174" i="31"/>
  <c r="R174" i="31" s="1"/>
  <c r="D174" i="31" s="1"/>
  <c r="C175" i="67" s="1"/>
  <c r="I131" i="31"/>
  <c r="R131" i="31" s="1"/>
  <c r="D131" i="31" s="1"/>
  <c r="C132" i="67" s="1"/>
  <c r="I130" i="31"/>
  <c r="R130" i="31" s="1"/>
  <c r="D130" i="31" s="1"/>
  <c r="C131" i="67" s="1"/>
  <c r="I129" i="31"/>
  <c r="R129" i="31" s="1"/>
  <c r="D129" i="31" s="1"/>
  <c r="C130" i="67" s="1"/>
  <c r="I128" i="31"/>
  <c r="R128" i="31" s="1"/>
  <c r="D128" i="31" s="1"/>
  <c r="C129" i="67" s="1"/>
  <c r="I127" i="31"/>
  <c r="R127" i="31" s="1"/>
  <c r="D127" i="31" s="1"/>
  <c r="C128" i="67" s="1"/>
  <c r="G126" i="31"/>
  <c r="R126" i="31" s="1"/>
  <c r="D126" i="31" s="1"/>
  <c r="C127" i="67" s="1"/>
  <c r="G124" i="31"/>
  <c r="R124" i="31" s="1"/>
  <c r="D124" i="31" s="1"/>
  <c r="C125" i="67" s="1"/>
  <c r="G123" i="31"/>
  <c r="R123" i="31" s="1"/>
  <c r="D123" i="31" s="1"/>
  <c r="C124" i="67" s="1"/>
  <c r="G122" i="31"/>
  <c r="R122" i="31" s="1"/>
  <c r="D122" i="31" s="1"/>
  <c r="C123" i="67" s="1"/>
  <c r="G121" i="31"/>
  <c r="R121" i="31" s="1"/>
  <c r="D121" i="31" s="1"/>
  <c r="C122" i="67" s="1"/>
  <c r="G120" i="31"/>
  <c r="R120" i="31" s="1"/>
  <c r="D120" i="31" s="1"/>
  <c r="C121" i="67" s="1"/>
  <c r="G119" i="31"/>
  <c r="R119" i="31" s="1"/>
  <c r="D119" i="31" s="1"/>
  <c r="C120" i="67" s="1"/>
  <c r="G118" i="31"/>
  <c r="R118" i="31" s="1"/>
  <c r="D118" i="31" s="1"/>
  <c r="C119" i="67" s="1"/>
  <c r="G117" i="31"/>
  <c r="R117" i="31" s="1"/>
  <c r="D117" i="31" s="1"/>
  <c r="C118" i="67" s="1"/>
  <c r="G115" i="31"/>
  <c r="G114" i="31"/>
  <c r="I113" i="31"/>
  <c r="R113" i="31" s="1"/>
  <c r="D113" i="31" s="1"/>
  <c r="C114" i="67" s="1"/>
  <c r="I112" i="31"/>
  <c r="R112" i="31" s="1"/>
  <c r="D112" i="31" s="1"/>
  <c r="C113" i="67" s="1"/>
  <c r="I111" i="31"/>
  <c r="R111" i="31" s="1"/>
  <c r="D111" i="31" s="1"/>
  <c r="C112" i="67" s="1"/>
  <c r="I110" i="31"/>
  <c r="R110" i="31" s="1"/>
  <c r="D110" i="31" s="1"/>
  <c r="C111" i="67" s="1"/>
  <c r="I109" i="31"/>
  <c r="R109" i="31" s="1"/>
  <c r="D109" i="31" s="1"/>
  <c r="C110" i="67" s="1"/>
  <c r="I106" i="31"/>
  <c r="R106" i="31" s="1"/>
  <c r="D106" i="31" s="1"/>
  <c r="C107" i="67" s="1"/>
  <c r="I103" i="31"/>
  <c r="R103" i="31" s="1"/>
  <c r="D103" i="31" s="1"/>
  <c r="C104" i="67" s="1"/>
  <c r="I102" i="31"/>
  <c r="R102" i="31" s="1"/>
  <c r="D102" i="31" s="1"/>
  <c r="C103" i="67" s="1"/>
  <c r="I101" i="31"/>
  <c r="R101" i="31" s="1"/>
  <c r="D101" i="31" s="1"/>
  <c r="C102" i="67" s="1"/>
  <c r="I100" i="31"/>
  <c r="R100" i="31" s="1"/>
  <c r="I99" i="31"/>
  <c r="R99" i="31" s="1"/>
  <c r="D99" i="31" s="1"/>
  <c r="C100" i="67" s="1"/>
  <c r="I98" i="31"/>
  <c r="R98" i="31" s="1"/>
  <c r="D98" i="31" s="1"/>
  <c r="C99" i="67" s="1"/>
  <c r="I97" i="31"/>
  <c r="R97" i="31" s="1"/>
  <c r="D97" i="31" s="1"/>
  <c r="C98" i="67" s="1"/>
  <c r="I96" i="31"/>
  <c r="R96" i="31" s="1"/>
  <c r="D96" i="31" s="1"/>
  <c r="C97" i="67" s="1"/>
  <c r="G94" i="31"/>
  <c r="G93" i="31"/>
  <c r="G91" i="31"/>
  <c r="G89" i="31"/>
  <c r="G84" i="31"/>
  <c r="G80" i="31"/>
  <c r="G79" i="31"/>
  <c r="R79" i="31" s="1"/>
  <c r="D79" i="31" s="1"/>
  <c r="C80" i="67" s="1"/>
  <c r="G76" i="31"/>
  <c r="R76" i="31" s="1"/>
  <c r="D76" i="31" s="1"/>
  <c r="C77" i="67" s="1"/>
  <c r="G75" i="31"/>
  <c r="R75" i="31" s="1"/>
  <c r="D75" i="31" s="1"/>
  <c r="C76" i="67" s="1"/>
  <c r="G72" i="31"/>
  <c r="R72" i="31" s="1"/>
  <c r="D72" i="31" s="1"/>
  <c r="C73" i="67" s="1"/>
  <c r="G71" i="31"/>
  <c r="R71" i="31" s="1"/>
  <c r="D71" i="31" s="1"/>
  <c r="C72" i="67" s="1"/>
  <c r="G81" i="31"/>
  <c r="R81" i="31" s="1"/>
  <c r="D81" i="31" s="1"/>
  <c r="C82" i="67" s="1"/>
  <c r="G77" i="31"/>
  <c r="R77" i="31" s="1"/>
  <c r="D77" i="31" s="1"/>
  <c r="C78" i="67" s="1"/>
  <c r="G73" i="31"/>
  <c r="R73" i="31" s="1"/>
  <c r="D73" i="31" s="1"/>
  <c r="C74" i="67" s="1"/>
  <c r="G69" i="31"/>
  <c r="R69" i="31" s="1"/>
  <c r="D69" i="31" s="1"/>
  <c r="C70" i="67" s="1"/>
  <c r="G68" i="31"/>
  <c r="R68" i="31" s="1"/>
  <c r="D68" i="31" s="1"/>
  <c r="C69" i="67" s="1"/>
  <c r="G56" i="31"/>
  <c r="R56" i="31" s="1"/>
  <c r="D56" i="31" s="1"/>
  <c r="C57" i="67" s="1"/>
  <c r="G52" i="31"/>
  <c r="R52" i="31" s="1"/>
  <c r="D52" i="31" s="1"/>
  <c r="C53" i="67" s="1"/>
  <c r="G51" i="31"/>
  <c r="I50" i="31"/>
  <c r="G50" i="31"/>
  <c r="I8" i="31"/>
  <c r="G8" i="31"/>
  <c r="G49" i="31"/>
  <c r="G47" i="31"/>
  <c r="I43" i="31"/>
  <c r="R43" i="31" s="1"/>
  <c r="G42" i="31"/>
  <c r="D39" i="31"/>
  <c r="D35" i="31"/>
  <c r="D31" i="31"/>
  <c r="G38" i="31"/>
  <c r="G37" i="31"/>
  <c r="R37" i="31" s="1"/>
  <c r="D37" i="31" s="1"/>
  <c r="C38" i="67" s="1"/>
  <c r="G25" i="31"/>
  <c r="G39" i="31"/>
  <c r="G35" i="31"/>
  <c r="G31" i="31"/>
  <c r="G27" i="31"/>
  <c r="G34" i="31"/>
  <c r="R34" i="31" s="1"/>
  <c r="D34" i="31" s="1"/>
  <c r="C35" i="67" s="1"/>
  <c r="G33" i="31"/>
  <c r="R33" i="31" s="1"/>
  <c r="D33" i="31" s="1"/>
  <c r="C34" i="67" s="1"/>
  <c r="G30" i="31"/>
  <c r="R30" i="31" s="1"/>
  <c r="D30" i="31" s="1"/>
  <c r="C31" i="67" s="1"/>
  <c r="G29" i="31"/>
  <c r="R29" i="31" s="1"/>
  <c r="D29" i="31" s="1"/>
  <c r="C30" i="67" s="1"/>
  <c r="G26" i="31"/>
  <c r="R26" i="31" s="1"/>
  <c r="D26" i="31" s="1"/>
  <c r="C27" i="67" s="1"/>
  <c r="D27" i="31"/>
  <c r="G15" i="31"/>
  <c r="R15" i="31" s="1"/>
  <c r="D15" i="31" s="1"/>
  <c r="C16" i="67" s="1"/>
  <c r="G14" i="31"/>
  <c r="R14" i="31" s="1"/>
  <c r="D14" i="31" s="1"/>
  <c r="C15" i="67" s="1"/>
  <c r="R57" i="31"/>
  <c r="D57" i="31" s="1"/>
  <c r="C58" i="67" s="1"/>
  <c r="G10" i="31"/>
  <c r="R10" i="31" s="1"/>
  <c r="D10" i="31" s="1"/>
  <c r="C11" i="67" s="1"/>
  <c r="G9" i="31"/>
  <c r="D100" i="31" l="1"/>
  <c r="C101" i="67" s="1"/>
  <c r="P11" i="38"/>
  <c r="D11" i="38" s="1"/>
  <c r="C9754" i="67" s="1"/>
  <c r="P13" i="38"/>
  <c r="D13" i="38" s="1"/>
  <c r="C9756" i="67" s="1"/>
  <c r="P1027" i="38"/>
  <c r="D1027" i="38" s="1"/>
  <c r="C10770" i="67" s="1"/>
  <c r="P3" i="38"/>
  <c r="D3" i="38" s="1"/>
  <c r="C9746" i="67" s="1"/>
  <c r="P6" i="38"/>
  <c r="D6" i="38" s="1"/>
  <c r="C9749" i="67" s="1"/>
  <c r="R185" i="31"/>
  <c r="D185" i="31" s="1"/>
  <c r="C186" i="67" s="1"/>
  <c r="P4" i="46"/>
  <c r="D4" i="46" s="1"/>
  <c r="C9024" i="67" s="1"/>
  <c r="P5" i="46"/>
  <c r="D5" i="46" s="1"/>
  <c r="C9025" i="67" s="1"/>
  <c r="L8278" i="2"/>
  <c r="D8278" i="2" s="1"/>
  <c r="C8494" i="67" s="1"/>
  <c r="L8630" i="2"/>
  <c r="D8630" i="2" s="1"/>
  <c r="C8846" i="67" s="1"/>
  <c r="L1986" i="2"/>
  <c r="D1986" i="2" s="1"/>
  <c r="C2202" i="67" s="1"/>
  <c r="L2162" i="2"/>
  <c r="D2162" i="2" s="1"/>
  <c r="C2378" i="67" s="1"/>
  <c r="L5682" i="2"/>
  <c r="D5682" i="2" s="1"/>
  <c r="C5898" i="67" s="1"/>
  <c r="L7090" i="2"/>
  <c r="D7090" i="2" s="1"/>
  <c r="C7306" i="67" s="1"/>
  <c r="L7618" i="2"/>
  <c r="D7618" i="2" s="1"/>
  <c r="C7834" i="67" s="1"/>
  <c r="L8146" i="2"/>
  <c r="D8146" i="2" s="1"/>
  <c r="C8362" i="67" s="1"/>
  <c r="L3438" i="2"/>
  <c r="D3438" i="2" s="1"/>
  <c r="C3654" i="67" s="1"/>
  <c r="L3614" i="2"/>
  <c r="D3614" i="2" s="1"/>
  <c r="C3830" i="67" s="1"/>
  <c r="L3966" i="2"/>
  <c r="D3966" i="2" s="1"/>
  <c r="C4182" i="67" s="1"/>
  <c r="L4846" i="2"/>
  <c r="D4846" i="2" s="1"/>
  <c r="C5062" i="67" s="1"/>
  <c r="L5022" i="2"/>
  <c r="D5022" i="2" s="1"/>
  <c r="C5238" i="67" s="1"/>
  <c r="L5374" i="2"/>
  <c r="D5374" i="2" s="1"/>
  <c r="C5590" i="67" s="1"/>
  <c r="L1502" i="2"/>
  <c r="D1502" i="2" s="1"/>
  <c r="C1718" i="67" s="1"/>
  <c r="L1854" i="2"/>
  <c r="D1854" i="2" s="1"/>
  <c r="C2070" i="67" s="1"/>
  <c r="L3394" i="2"/>
  <c r="D3394" i="2" s="1"/>
  <c r="C3610" i="67" s="1"/>
  <c r="L4450" i="2"/>
  <c r="D4450" i="2" s="1"/>
  <c r="C4666" i="67" s="1"/>
  <c r="L4626" i="2"/>
  <c r="D4626" i="2" s="1"/>
  <c r="C4842" i="67" s="1"/>
  <c r="L4802" i="2"/>
  <c r="D4802" i="2" s="1"/>
  <c r="C5018" i="67" s="1"/>
  <c r="L5154" i="2"/>
  <c r="D5154" i="2" s="1"/>
  <c r="C5370" i="67" s="1"/>
  <c r="L5330" i="2"/>
  <c r="D5330" i="2" s="1"/>
  <c r="C5546" i="67" s="1"/>
  <c r="L5506" i="2"/>
  <c r="D5506" i="2" s="1"/>
  <c r="C5722" i="67" s="1"/>
  <c r="L138" i="2"/>
  <c r="D138" i="2" s="1"/>
  <c r="C354" i="67" s="1"/>
  <c r="L314" i="2"/>
  <c r="D314" i="2" s="1"/>
  <c r="C530" i="67" s="1"/>
  <c r="L490" i="2"/>
  <c r="D490" i="2" s="1"/>
  <c r="C706" i="67" s="1"/>
  <c r="L1546" i="2"/>
  <c r="D1546" i="2" s="1"/>
  <c r="C1762" i="67" s="1"/>
  <c r="L1722" i="2"/>
  <c r="D1722" i="2" s="1"/>
  <c r="C1938" i="67" s="1"/>
  <c r="L1898" i="2"/>
  <c r="D1898" i="2" s="1"/>
  <c r="C2114" i="67" s="1"/>
  <c r="L5770" i="2"/>
  <c r="D5770" i="2" s="1"/>
  <c r="C5986" i="67" s="1"/>
  <c r="L5946" i="2"/>
  <c r="D5946" i="2" s="1"/>
  <c r="C6162" i="67" s="1"/>
  <c r="L6122" i="2"/>
  <c r="D6122" i="2" s="1"/>
  <c r="C6338" i="67" s="1"/>
  <c r="L7178" i="2"/>
  <c r="D7178" i="2" s="1"/>
  <c r="C7394" i="67" s="1"/>
  <c r="L7354" i="2"/>
  <c r="D7354" i="2" s="1"/>
  <c r="C7570" i="67" s="1"/>
  <c r="L1766" i="2"/>
  <c r="D1766" i="2" s="1"/>
  <c r="C1982" i="67" s="1"/>
  <c r="L578" i="2"/>
  <c r="D578" i="2" s="1"/>
  <c r="C794" i="67" s="1"/>
  <c r="L930" i="2"/>
  <c r="D930" i="2" s="1"/>
  <c r="C1146" i="67" s="1"/>
  <c r="L1106" i="2"/>
  <c r="D1106" i="2" s="1"/>
  <c r="C1322" i="67" s="1"/>
  <c r="L1282" i="2"/>
  <c r="D1282" i="2" s="1"/>
  <c r="C1498" i="67" s="1"/>
  <c r="L7398" i="2"/>
  <c r="D7398" i="2" s="1"/>
  <c r="C7614" i="67" s="1"/>
  <c r="L7530" i="2"/>
  <c r="D7530" i="2" s="1"/>
  <c r="C7746" i="67" s="1"/>
  <c r="L7882" i="2"/>
  <c r="D7882" i="2" s="1"/>
  <c r="C8098" i="67" s="1"/>
  <c r="L8410" i="2"/>
  <c r="D8410" i="2" s="1"/>
  <c r="C8626" i="67" s="1"/>
  <c r="L8586" i="2"/>
  <c r="D8586" i="2" s="1"/>
  <c r="C8802" i="67" s="1"/>
  <c r="L8762" i="2"/>
  <c r="D8762" i="2" s="1"/>
  <c r="C8978" i="67" s="1"/>
  <c r="L3174" i="2"/>
  <c r="D3174" i="2" s="1"/>
  <c r="C3390" i="67" s="1"/>
  <c r="L50" i="2"/>
  <c r="D50" i="2" s="1"/>
  <c r="C266" i="67" s="1"/>
  <c r="L1458" i="2"/>
  <c r="D1458" i="2" s="1"/>
  <c r="C1674" i="67" s="1"/>
  <c r="L2690" i="2"/>
  <c r="D2690" i="2" s="1"/>
  <c r="C2906" i="67" s="1"/>
  <c r="L3042" i="2"/>
  <c r="D3042" i="2" s="1"/>
  <c r="C3258" i="67" s="1"/>
  <c r="L3218" i="2"/>
  <c r="D3218" i="2" s="1"/>
  <c r="C3434" i="67" s="1"/>
  <c r="L4934" i="2"/>
  <c r="D4934" i="2" s="1"/>
  <c r="C5150" i="67" s="1"/>
  <c r="L5286" i="2"/>
  <c r="D5286" i="2" s="1"/>
  <c r="C5502" i="67" s="1"/>
  <c r="L7926" i="2"/>
  <c r="D7926" i="2" s="1"/>
  <c r="C8142" i="67" s="1"/>
  <c r="L2910" i="2"/>
  <c r="D2910" i="2" s="1"/>
  <c r="C3126" i="67" s="1"/>
  <c r="L3262" i="2"/>
  <c r="D3262" i="2" s="1"/>
  <c r="C3478" i="67" s="1"/>
  <c r="L3570" i="2"/>
  <c r="D3570" i="2" s="1"/>
  <c r="C3786" i="67" s="1"/>
  <c r="L4098" i="2"/>
  <c r="D4098" i="2" s="1"/>
  <c r="C4314" i="67" s="1"/>
  <c r="L6210" i="2"/>
  <c r="D6210" i="2" s="1"/>
  <c r="C6426" i="67" s="1"/>
  <c r="L6562" i="2"/>
  <c r="D6562" i="2" s="1"/>
  <c r="C6778" i="67" s="1"/>
  <c r="L6738" i="2"/>
  <c r="D6738" i="2" s="1"/>
  <c r="C6954" i="67" s="1"/>
  <c r="L6914" i="2"/>
  <c r="D6914" i="2" s="1"/>
  <c r="C7130" i="67" s="1"/>
  <c r="L7970" i="2"/>
  <c r="D7970" i="2" s="1"/>
  <c r="C8186" i="67" s="1"/>
  <c r="L2250" i="2"/>
  <c r="D2250" i="2" s="1"/>
  <c r="C2466" i="67" s="1"/>
  <c r="L2602" i="2"/>
  <c r="D2602" i="2" s="1"/>
  <c r="C2818" i="67" s="1"/>
  <c r="L6254" i="2"/>
  <c r="D6254" i="2" s="1"/>
  <c r="C6470" i="67" s="1"/>
  <c r="L6430" i="2"/>
  <c r="D6430" i="2" s="1"/>
  <c r="C6646" i="67" s="1"/>
  <c r="L6782" i="2"/>
  <c r="D6782" i="2" s="1"/>
  <c r="C6998" i="67" s="1"/>
  <c r="L7134" i="2"/>
  <c r="D7134" i="2" s="1"/>
  <c r="C7350" i="67" s="1"/>
  <c r="L7486" i="2"/>
  <c r="D7486" i="2" s="1"/>
  <c r="C7702" i="67" s="1"/>
  <c r="L8014" i="2"/>
  <c r="D8014" i="2" s="1"/>
  <c r="C8230" i="67" s="1"/>
  <c r="L8674" i="2"/>
  <c r="D8674" i="2" s="1"/>
  <c r="C8890" i="67" s="1"/>
  <c r="L3658" i="2"/>
  <c r="D3658" i="2" s="1"/>
  <c r="C3874" i="67" s="1"/>
  <c r="L4010" i="2"/>
  <c r="D4010" i="2" s="1"/>
  <c r="C4226" i="67" s="1"/>
  <c r="L5066" i="2"/>
  <c r="D5066" i="2" s="1"/>
  <c r="C5282" i="67" s="1"/>
  <c r="L5418" i="2"/>
  <c r="D5418" i="2" s="1"/>
  <c r="C5634" i="67" s="1"/>
  <c r="L8542" i="2"/>
  <c r="D8542" i="2" s="1"/>
  <c r="C8758" i="67" s="1"/>
  <c r="L8718" i="2"/>
  <c r="D8718" i="2" s="1"/>
  <c r="C8934" i="67" s="1"/>
  <c r="D7" i="38"/>
  <c r="C9750" i="67" s="1"/>
  <c r="P10" i="38"/>
  <c r="D10" i="38" s="1"/>
  <c r="C9753" i="67" s="1"/>
  <c r="R199" i="31"/>
  <c r="D199" i="31" s="1"/>
  <c r="C200" i="67" s="1"/>
  <c r="L842" i="2"/>
  <c r="D842" i="2" s="1"/>
  <c r="C1058" i="67" s="1"/>
  <c r="L1194" i="2"/>
  <c r="D1194" i="2" s="1"/>
  <c r="C1410" i="67" s="1"/>
  <c r="L2030" i="2"/>
  <c r="D2030" i="2" s="1"/>
  <c r="C2246" i="67" s="1"/>
  <c r="L2206" i="2"/>
  <c r="D2206" i="2" s="1"/>
  <c r="C2422" i="67" s="1"/>
  <c r="L2558" i="2"/>
  <c r="D2558" i="2" s="1"/>
  <c r="C2774" i="67" s="1"/>
  <c r="L2866" i="2"/>
  <c r="D2866" i="2" s="1"/>
  <c r="C3082" i="67" s="1"/>
  <c r="L3746" i="2"/>
  <c r="D3746" i="2" s="1"/>
  <c r="C3962" i="67" s="1"/>
  <c r="L3922" i="2"/>
  <c r="D3922" i="2" s="1"/>
  <c r="C4138" i="67" s="1"/>
  <c r="L4582" i="2"/>
  <c r="D4582" i="2" s="1"/>
  <c r="C4798" i="67" s="1"/>
  <c r="L6474" i="2"/>
  <c r="D6474" i="2" s="1"/>
  <c r="C6690" i="67" s="1"/>
  <c r="L6826" i="2"/>
  <c r="D6826" i="2" s="1"/>
  <c r="C7042" i="67" s="1"/>
  <c r="L7662" i="2"/>
  <c r="D7662" i="2" s="1"/>
  <c r="C7878" i="67" s="1"/>
  <c r="L7838" i="2"/>
  <c r="D7838" i="2" s="1"/>
  <c r="C8054" i="67" s="1"/>
  <c r="L8322" i="2"/>
  <c r="D8322" i="2" s="1"/>
  <c r="C8538" i="67" s="1"/>
  <c r="L8498" i="2"/>
  <c r="D8498" i="2" s="1"/>
  <c r="C8714" i="67" s="1"/>
  <c r="L358" i="2"/>
  <c r="D358" i="2" s="1"/>
  <c r="C574" i="67" s="1"/>
  <c r="L4274" i="2"/>
  <c r="D4274" i="2" s="1"/>
  <c r="C4490" i="67" s="1"/>
  <c r="L5990" i="2"/>
  <c r="D5990" i="2" s="1"/>
  <c r="C6206" i="67" s="1"/>
  <c r="L226" i="2"/>
  <c r="D226" i="2" s="1"/>
  <c r="C442" i="67" s="1"/>
  <c r="L402" i="2"/>
  <c r="D402" i="2" s="1"/>
  <c r="C618" i="67" s="1"/>
  <c r="L710" i="2"/>
  <c r="D710" i="2" s="1"/>
  <c r="C926" i="67" s="1"/>
  <c r="L1062" i="2"/>
  <c r="D1062" i="2" s="1"/>
  <c r="C1278" i="67" s="1"/>
  <c r="L2954" i="2"/>
  <c r="D2954" i="2" s="1"/>
  <c r="C3170" i="67" s="1"/>
  <c r="L3130" i="2"/>
  <c r="D3130" i="2" s="1"/>
  <c r="C3346" i="67" s="1"/>
  <c r="L3306" i="2"/>
  <c r="D3306" i="2" s="1"/>
  <c r="C3522" i="67" s="1"/>
  <c r="L4318" i="2"/>
  <c r="D4318" i="2" s="1"/>
  <c r="C4534" i="67" s="1"/>
  <c r="L4670" i="2"/>
  <c r="D4670" i="2" s="1"/>
  <c r="C4886" i="67" s="1"/>
  <c r="L4978" i="2"/>
  <c r="D4978" i="2" s="1"/>
  <c r="C5194" i="67" s="1"/>
  <c r="L5858" i="2"/>
  <c r="D5858" i="2" s="1"/>
  <c r="C6074" i="67" s="1"/>
  <c r="L6034" i="2"/>
  <c r="D6034" i="2" s="1"/>
  <c r="C6250" i="67" s="1"/>
  <c r="L6342" i="2"/>
  <c r="D6342" i="2" s="1"/>
  <c r="C6558" i="67" s="1"/>
  <c r="L6694" i="2"/>
  <c r="D6694" i="2" s="1"/>
  <c r="C6910" i="67" s="1"/>
  <c r="L8058" i="2"/>
  <c r="D8058" i="2" s="1"/>
  <c r="C8274" i="67" s="1"/>
  <c r="L94" i="2"/>
  <c r="D94" i="2" s="1"/>
  <c r="C310" i="67" s="1"/>
  <c r="L446" i="2"/>
  <c r="D446" i="2" s="1"/>
  <c r="C662" i="67" s="1"/>
  <c r="L754" i="2"/>
  <c r="D754" i="2" s="1"/>
  <c r="C970" i="67" s="1"/>
  <c r="L1634" i="2"/>
  <c r="D1634" i="2" s="1"/>
  <c r="C1850" i="67" s="1"/>
  <c r="L1810" i="2"/>
  <c r="D1810" i="2" s="1"/>
  <c r="C2026" i="67" s="1"/>
  <c r="L2118" i="2"/>
  <c r="D2118" i="2" s="1"/>
  <c r="C2334" i="67" s="1"/>
  <c r="L2470" i="2"/>
  <c r="D2470" i="2" s="1"/>
  <c r="C2686" i="67" s="1"/>
  <c r="L4362" i="2"/>
  <c r="D4362" i="2" s="1"/>
  <c r="C4578" i="67" s="1"/>
  <c r="L4538" i="2"/>
  <c r="D4538" i="2" s="1"/>
  <c r="C4754" i="67" s="1"/>
  <c r="L4714" i="2"/>
  <c r="D4714" i="2" s="1"/>
  <c r="C4930" i="67" s="1"/>
  <c r="L5726" i="2"/>
  <c r="D5726" i="2" s="1"/>
  <c r="C5942" i="67" s="1"/>
  <c r="L6078" i="2"/>
  <c r="D6078" i="2" s="1"/>
  <c r="C6294" i="67" s="1"/>
  <c r="L6386" i="2"/>
  <c r="D6386" i="2" s="1"/>
  <c r="C6602" i="67" s="1"/>
  <c r="L7266" i="2"/>
  <c r="D7266" i="2" s="1"/>
  <c r="C7482" i="67" s="1"/>
  <c r="L7442" i="2"/>
  <c r="D7442" i="2" s="1"/>
  <c r="C7658" i="67" s="1"/>
  <c r="L7750" i="2"/>
  <c r="D7750" i="2" s="1"/>
  <c r="C7966" i="67" s="1"/>
  <c r="L622" i="2"/>
  <c r="D622" i="2" s="1"/>
  <c r="C838" i="67" s="1"/>
  <c r="L798" i="2"/>
  <c r="D798" i="2" s="1"/>
  <c r="C1014" i="67" s="1"/>
  <c r="L1150" i="2"/>
  <c r="D1150" i="2" s="1"/>
  <c r="C1366" i="67" s="1"/>
  <c r="L2338" i="2"/>
  <c r="D2338" i="2" s="1"/>
  <c r="C2554" i="67" s="1"/>
  <c r="L2514" i="2"/>
  <c r="D2514" i="2" s="1"/>
  <c r="C2730" i="67" s="1"/>
  <c r="L3526" i="2"/>
  <c r="D3526" i="2" s="1"/>
  <c r="C3742" i="67" s="1"/>
  <c r="L3878" i="2"/>
  <c r="D3878" i="2" s="1"/>
  <c r="C4094" i="67" s="1"/>
  <c r="L7794" i="2"/>
  <c r="D7794" i="2" s="1"/>
  <c r="C8010" i="67" s="1"/>
  <c r="L8454" i="2"/>
  <c r="D8454" i="2" s="1"/>
  <c r="C8670" i="67" s="1"/>
  <c r="L4230" i="2"/>
  <c r="D4230" i="2" s="1"/>
  <c r="C4446" i="67" s="1"/>
  <c r="L5638" i="2"/>
  <c r="D5638" i="2" s="1"/>
  <c r="C5854" i="67" s="1"/>
  <c r="L7046" i="2"/>
  <c r="D7046" i="2" s="1"/>
  <c r="C7262" i="67" s="1"/>
  <c r="L6" i="2"/>
  <c r="D6" i="2" s="1"/>
  <c r="C222" i="67" s="1"/>
  <c r="L1414" i="2"/>
  <c r="D1414" i="2" s="1"/>
  <c r="C1630" i="67" s="1"/>
  <c r="L2822" i="2"/>
  <c r="D2822" i="2" s="1"/>
  <c r="C3038" i="67" s="1"/>
  <c r="L182" i="2"/>
  <c r="D182" i="2" s="1"/>
  <c r="C398" i="67" s="1"/>
  <c r="L666" i="2"/>
  <c r="D666" i="2" s="1"/>
  <c r="C882" i="67" s="1"/>
  <c r="L974" i="2"/>
  <c r="D974" i="2" s="1"/>
  <c r="C1190" i="67" s="1"/>
  <c r="L1590" i="2"/>
  <c r="D1590" i="2" s="1"/>
  <c r="C1806" i="67" s="1"/>
  <c r="L2074" i="2"/>
  <c r="D2074" i="2" s="1"/>
  <c r="C2290" i="67" s="1"/>
  <c r="L2382" i="2"/>
  <c r="D2382" i="2" s="1"/>
  <c r="C2598" i="67" s="1"/>
  <c r="L2998" i="2"/>
  <c r="D2998" i="2" s="1"/>
  <c r="C3214" i="67" s="1"/>
  <c r="L3482" i="2"/>
  <c r="D3482" i="2" s="1"/>
  <c r="C3698" i="67" s="1"/>
  <c r="L3790" i="2"/>
  <c r="D3790" i="2" s="1"/>
  <c r="C4006" i="67" s="1"/>
  <c r="L4406" i="2"/>
  <c r="D4406" i="2" s="1"/>
  <c r="C4622" i="67" s="1"/>
  <c r="L4890" i="2"/>
  <c r="D4890" i="2" s="1"/>
  <c r="C5106" i="67" s="1"/>
  <c r="L5198" i="2"/>
  <c r="D5198" i="2" s="1"/>
  <c r="C5414" i="67" s="1"/>
  <c r="L5814" i="2"/>
  <c r="D5814" i="2" s="1"/>
  <c r="C6030" i="67" s="1"/>
  <c r="L6298" i="2"/>
  <c r="D6298" i="2" s="1"/>
  <c r="C6514" i="67" s="1"/>
  <c r="L6606" i="2"/>
  <c r="D6606" i="2" s="1"/>
  <c r="C6822" i="67" s="1"/>
  <c r="L7222" i="2"/>
  <c r="D7222" i="2" s="1"/>
  <c r="C7438" i="67" s="1"/>
  <c r="L7706" i="2"/>
  <c r="D7706" i="2" s="1"/>
  <c r="C7922" i="67" s="1"/>
  <c r="L534" i="2"/>
  <c r="D534" i="2" s="1"/>
  <c r="C750" i="67" s="1"/>
  <c r="L1018" i="2"/>
  <c r="D1018" i="2" s="1"/>
  <c r="C1234" i="67" s="1"/>
  <c r="L1326" i="2"/>
  <c r="D1326" i="2" s="1"/>
  <c r="C1542" i="67" s="1"/>
  <c r="L1942" i="2"/>
  <c r="D1942" i="2" s="1"/>
  <c r="C2158" i="67" s="1"/>
  <c r="L2426" i="2"/>
  <c r="D2426" i="2" s="1"/>
  <c r="C2642" i="67" s="1"/>
  <c r="L2734" i="2"/>
  <c r="D2734" i="2" s="1"/>
  <c r="C2950" i="67" s="1"/>
  <c r="L3350" i="2"/>
  <c r="D3350" i="2" s="1"/>
  <c r="C3566" i="67" s="1"/>
  <c r="L3834" i="2"/>
  <c r="D3834" i="2" s="1"/>
  <c r="C4050" i="67" s="1"/>
  <c r="L4142" i="2"/>
  <c r="D4142" i="2" s="1"/>
  <c r="C4358" i="67" s="1"/>
  <c r="L4758" i="2"/>
  <c r="D4758" i="2" s="1"/>
  <c r="C4974" i="67" s="1"/>
  <c r="L5242" i="2"/>
  <c r="D5242" i="2" s="1"/>
  <c r="C5458" i="67" s="1"/>
  <c r="L5550" i="2"/>
  <c r="D5550" i="2" s="1"/>
  <c r="C5766" i="67" s="1"/>
  <c r="L6166" i="2"/>
  <c r="D6166" i="2" s="1"/>
  <c r="C6382" i="67" s="1"/>
  <c r="L6650" i="2"/>
  <c r="D6650" i="2" s="1"/>
  <c r="C6866" i="67" s="1"/>
  <c r="L6958" i="2"/>
  <c r="D6958" i="2" s="1"/>
  <c r="C7174" i="67" s="1"/>
  <c r="L7574" i="2"/>
  <c r="D7574" i="2" s="1"/>
  <c r="C7790" i="67" s="1"/>
  <c r="L8190" i="2"/>
  <c r="D8190" i="2" s="1"/>
  <c r="C8406" i="67" s="1"/>
  <c r="L270" i="2"/>
  <c r="D270" i="2" s="1"/>
  <c r="C486" i="67" s="1"/>
  <c r="L886" i="2"/>
  <c r="D886" i="2" s="1"/>
  <c r="C1102" i="67" s="1"/>
  <c r="L1370" i="2"/>
  <c r="D1370" i="2" s="1"/>
  <c r="C1586" i="67" s="1"/>
  <c r="L1678" i="2"/>
  <c r="D1678" i="2" s="1"/>
  <c r="C1894" i="67" s="1"/>
  <c r="L2294" i="2"/>
  <c r="D2294" i="2" s="1"/>
  <c r="C2510" i="67" s="1"/>
  <c r="L2778" i="2"/>
  <c r="D2778" i="2" s="1"/>
  <c r="C2994" i="67" s="1"/>
  <c r="L3086" i="2"/>
  <c r="D3086" i="2" s="1"/>
  <c r="C3302" i="67" s="1"/>
  <c r="L3702" i="2"/>
  <c r="D3702" i="2" s="1"/>
  <c r="C3918" i="67" s="1"/>
  <c r="L4186" i="2"/>
  <c r="D4186" i="2" s="1"/>
  <c r="C4402" i="67" s="1"/>
  <c r="L4494" i="2"/>
  <c r="D4494" i="2" s="1"/>
  <c r="C4710" i="67" s="1"/>
  <c r="L5110" i="2"/>
  <c r="D5110" i="2" s="1"/>
  <c r="C5326" i="67" s="1"/>
  <c r="L5594" i="2"/>
  <c r="D5594" i="2" s="1"/>
  <c r="C5810" i="67" s="1"/>
  <c r="L5902" i="2"/>
  <c r="D5902" i="2" s="1"/>
  <c r="C6118" i="67" s="1"/>
  <c r="L6518" i="2"/>
  <c r="D6518" i="2" s="1"/>
  <c r="C6734" i="67" s="1"/>
  <c r="L7002" i="2"/>
  <c r="D7002" i="2" s="1"/>
  <c r="C7218" i="67" s="1"/>
  <c r="L7310" i="2"/>
  <c r="D7310" i="2" s="1"/>
  <c r="C7526" i="67" s="1"/>
  <c r="L8234" i="2"/>
  <c r="D8234" i="2" s="1"/>
  <c r="C8450" i="67" s="1"/>
  <c r="L8366" i="2"/>
  <c r="D8366" i="2" s="1"/>
  <c r="C8582" i="67" s="1"/>
  <c r="L1238" i="2"/>
  <c r="D1238" i="2" s="1"/>
  <c r="C1454" i="67" s="1"/>
  <c r="L2646" i="2"/>
  <c r="D2646" i="2" s="1"/>
  <c r="C2862" i="67" s="1"/>
  <c r="L4054" i="2"/>
  <c r="D4054" i="2" s="1"/>
  <c r="C4270" i="67" s="1"/>
  <c r="L5462" i="2"/>
  <c r="D5462" i="2" s="1"/>
  <c r="C5678" i="67" s="1"/>
  <c r="L6870" i="2"/>
  <c r="D6870" i="2" s="1"/>
  <c r="C7086" i="67" s="1"/>
  <c r="L8102" i="2"/>
  <c r="D8102" i="2" s="1"/>
  <c r="C8318" i="67" s="1"/>
  <c r="D43" i="31"/>
  <c r="C44" i="67" s="1"/>
  <c r="R50" i="31"/>
  <c r="D50" i="31" s="1"/>
  <c r="C51" i="67" s="1"/>
  <c r="S28" i="63"/>
  <c r="S29" i="63"/>
  <c r="V20" i="63"/>
  <c r="S31" i="63"/>
  <c r="S32" i="63"/>
  <c r="S33" i="63"/>
  <c r="S35" i="63"/>
  <c r="S27" i="63"/>
  <c r="V27" i="63"/>
  <c r="V33" i="63"/>
  <c r="S30" i="63"/>
  <c r="S34" i="63"/>
  <c r="V24" i="63"/>
  <c r="V28" i="63"/>
  <c r="V29" i="63"/>
  <c r="V30" i="63"/>
  <c r="V31" i="63"/>
  <c r="V32" i="63"/>
  <c r="V34" i="63"/>
  <c r="V35" i="63"/>
  <c r="M4" i="63"/>
  <c r="M5" i="63"/>
  <c r="M6" i="63"/>
  <c r="M7" i="63"/>
  <c r="M8" i="63"/>
  <c r="M9" i="63"/>
  <c r="M10" i="63"/>
  <c r="M11" i="63"/>
  <c r="M3" i="63"/>
  <c r="K4" i="63"/>
  <c r="K5" i="63"/>
  <c r="K6" i="63"/>
  <c r="K7" i="63"/>
  <c r="K8" i="63"/>
  <c r="K9" i="63"/>
  <c r="K10" i="63"/>
  <c r="K11" i="63"/>
  <c r="K3" i="63"/>
  <c r="R35" i="63"/>
  <c r="R34" i="63"/>
  <c r="R33" i="63"/>
  <c r="R32" i="63"/>
  <c r="R31" i="63"/>
  <c r="R30" i="63"/>
  <c r="R29" i="63"/>
  <c r="R28" i="63"/>
  <c r="R27" i="63"/>
  <c r="V17" i="63" l="1"/>
  <c r="V23" i="63"/>
  <c r="V19" i="63"/>
  <c r="V22" i="63"/>
  <c r="V18" i="63"/>
  <c r="V25" i="63"/>
  <c r="V21" i="63"/>
  <c r="S44" i="63"/>
  <c r="S40" i="63"/>
  <c r="S37" i="63"/>
  <c r="R25" i="63"/>
  <c r="R24" i="63"/>
  <c r="R23" i="63"/>
  <c r="R22" i="63"/>
  <c r="R21" i="63"/>
  <c r="R20" i="63"/>
  <c r="R19" i="63"/>
  <c r="R18" i="63"/>
  <c r="R17" i="63"/>
  <c r="K14" i="63"/>
  <c r="D14" i="63" s="1"/>
  <c r="C14443" i="67" s="1"/>
  <c r="V55" i="63"/>
  <c r="V45" i="63"/>
  <c r="S55" i="63"/>
  <c r="E11" i="63"/>
  <c r="V54" i="63"/>
  <c r="V44" i="63"/>
  <c r="E10" i="63"/>
  <c r="V53" i="63"/>
  <c r="V43" i="63"/>
  <c r="S53" i="63"/>
  <c r="E9" i="63"/>
  <c r="V52" i="63"/>
  <c r="V42" i="63"/>
  <c r="E8" i="63"/>
  <c r="V51" i="63"/>
  <c r="V41" i="63"/>
  <c r="S51" i="63"/>
  <c r="E7" i="63"/>
  <c r="V50" i="63"/>
  <c r="V40" i="63"/>
  <c r="E6" i="63"/>
  <c r="V49" i="63"/>
  <c r="V39" i="63"/>
  <c r="E5" i="63"/>
  <c r="V48" i="63"/>
  <c r="V38" i="63"/>
  <c r="S48" i="63"/>
  <c r="E4" i="63"/>
  <c r="V47" i="63"/>
  <c r="V37" i="63"/>
  <c r="S47" i="63"/>
  <c r="E3" i="63"/>
  <c r="S22" i="63" l="1"/>
  <c r="Z22" i="63" s="1"/>
  <c r="D35" i="63" s="1"/>
  <c r="T32" i="63"/>
  <c r="Z32" i="63" s="1"/>
  <c r="D36" i="63" s="1"/>
  <c r="S17" i="63"/>
  <c r="T27" i="63"/>
  <c r="Z27" i="63" s="1"/>
  <c r="D16" i="63" s="1"/>
  <c r="C14445" i="67" s="1"/>
  <c r="S24" i="63"/>
  <c r="T34" i="63"/>
  <c r="Z34" i="63" s="1"/>
  <c r="D44" i="63" s="1"/>
  <c r="S20" i="63"/>
  <c r="Z20" i="63" s="1"/>
  <c r="D27" i="63" s="1"/>
  <c r="T30" i="63"/>
  <c r="Z30" i="63" s="1"/>
  <c r="D28" i="63" s="1"/>
  <c r="Z40" i="63"/>
  <c r="D29" i="63" s="1"/>
  <c r="S25" i="63"/>
  <c r="Z25" i="63" s="1"/>
  <c r="D47" i="63" s="1"/>
  <c r="T35" i="63"/>
  <c r="Z35" i="63" s="1"/>
  <c r="D48" i="63" s="1"/>
  <c r="S23" i="63"/>
  <c r="Z23" i="63" s="1"/>
  <c r="D39" i="63" s="1"/>
  <c r="T33" i="63"/>
  <c r="Z33" i="63" s="1"/>
  <c r="D40" i="63" s="1"/>
  <c r="S21" i="63"/>
  <c r="Z21" i="63" s="1"/>
  <c r="D31" i="63" s="1"/>
  <c r="T31" i="63"/>
  <c r="Z31" i="63" s="1"/>
  <c r="D32" i="63" s="1"/>
  <c r="S18" i="63"/>
  <c r="Z18" i="63" s="1"/>
  <c r="D19" i="63" s="1"/>
  <c r="C14448" i="67" s="1"/>
  <c r="T28" i="63"/>
  <c r="Z28" i="63" s="1"/>
  <c r="D20" i="63" s="1"/>
  <c r="C14449" i="67" s="1"/>
  <c r="S19" i="63"/>
  <c r="Z19" i="63" s="1"/>
  <c r="D23" i="63" s="1"/>
  <c r="C14452" i="67" s="1"/>
  <c r="T29" i="63"/>
  <c r="Z29" i="63" s="1"/>
  <c r="D24" i="63" s="1"/>
  <c r="C14453" i="67" s="1"/>
  <c r="Z44" i="63"/>
  <c r="D45" i="63" s="1"/>
  <c r="Z24" i="63"/>
  <c r="D43" i="63" s="1"/>
  <c r="Z53" i="63"/>
  <c r="D42" i="63" s="1"/>
  <c r="S41" i="63"/>
  <c r="Z41" i="63" s="1"/>
  <c r="D33" i="63" s="1"/>
  <c r="S45" i="63"/>
  <c r="Z45" i="63" s="1"/>
  <c r="D49" i="63" s="1"/>
  <c r="S38" i="63"/>
  <c r="Z38" i="63" s="1"/>
  <c r="D21" i="63" s="1"/>
  <c r="S42" i="63"/>
  <c r="Z42" i="63" s="1"/>
  <c r="D37" i="63" s="1"/>
  <c r="S52" i="63"/>
  <c r="Z52" i="63" s="1"/>
  <c r="D38" i="63" s="1"/>
  <c r="S39" i="63"/>
  <c r="Z39" i="63" s="1"/>
  <c r="D25" i="63" s="1"/>
  <c r="S43" i="63"/>
  <c r="Z43" i="63" s="1"/>
  <c r="D41" i="63" s="1"/>
  <c r="Z55" i="63"/>
  <c r="D50" i="63" s="1"/>
  <c r="Z17" i="63"/>
  <c r="D15" i="63" s="1"/>
  <c r="C14444" i="67" s="1"/>
  <c r="Z37" i="63"/>
  <c r="D17" i="63" s="1"/>
  <c r="Z47" i="63"/>
  <c r="D18" i="63" s="1"/>
  <c r="Z48" i="63"/>
  <c r="D22" i="63" s="1"/>
  <c r="Z51" i="63"/>
  <c r="D34" i="63" s="1"/>
  <c r="S49" i="63"/>
  <c r="Z49" i="63" s="1"/>
  <c r="D26" i="63" s="1"/>
  <c r="S50" i="63"/>
  <c r="Z50" i="63" s="1"/>
  <c r="D30" i="63" s="1"/>
  <c r="S54" i="63"/>
  <c r="Z54" i="63" s="1"/>
  <c r="D46" i="63" s="1"/>
  <c r="G7" i="31" l="1"/>
  <c r="R7" i="31" s="1"/>
  <c r="D7" i="31" s="1"/>
  <c r="C8" i="67" s="1"/>
  <c r="R8" i="31" l="1"/>
  <c r="D8" i="31" s="1"/>
  <c r="C9" i="67" s="1"/>
  <c r="P25" i="56"/>
  <c r="P24" i="56"/>
  <c r="P23" i="56"/>
  <c r="P22" i="56"/>
  <c r="P21" i="56"/>
  <c r="P20" i="56"/>
  <c r="P19" i="56"/>
  <c r="P18" i="56"/>
  <c r="P17" i="56"/>
  <c r="I14" i="56" l="1"/>
  <c r="D14" i="56" s="1"/>
  <c r="C9630" i="67" s="1"/>
  <c r="G50" i="57"/>
  <c r="W50" i="57" s="1"/>
  <c r="D50" i="57" s="1"/>
  <c r="G49" i="57"/>
  <c r="W49" i="57" s="1"/>
  <c r="D49" i="57" s="1"/>
  <c r="G46" i="57"/>
  <c r="W46" i="57" s="1"/>
  <c r="D46" i="57" s="1"/>
  <c r="G47" i="57"/>
  <c r="W47" i="57" s="1"/>
  <c r="D47" i="57" s="1"/>
  <c r="G39" i="57" l="1"/>
  <c r="W39" i="57" s="1"/>
  <c r="G51" i="57"/>
  <c r="W51" i="57" s="1"/>
  <c r="G38" i="57"/>
  <c r="W38" i="57" s="1"/>
  <c r="G84" i="59"/>
  <c r="O84" i="59" s="1"/>
  <c r="I83" i="59"/>
  <c r="I79" i="59"/>
  <c r="I75" i="59"/>
  <c r="I71" i="59"/>
  <c r="I67" i="59"/>
  <c r="I63" i="59"/>
  <c r="I59" i="59"/>
  <c r="I55" i="59"/>
  <c r="I51" i="59"/>
  <c r="I47" i="59"/>
  <c r="I43" i="59"/>
  <c r="I39" i="59"/>
  <c r="I35" i="59"/>
  <c r="I31" i="59"/>
  <c r="I27" i="59"/>
  <c r="I23" i="59"/>
  <c r="I19" i="59"/>
  <c r="I15" i="59"/>
  <c r="I11" i="59"/>
  <c r="I7" i="59"/>
  <c r="G3" i="59"/>
  <c r="G96" i="54"/>
  <c r="G82" i="54"/>
  <c r="G81" i="54"/>
  <c r="G72" i="54"/>
  <c r="G68" i="54"/>
  <c r="G67" i="54"/>
  <c r="G66" i="54"/>
  <c r="G65" i="54"/>
  <c r="G59" i="54"/>
  <c r="G58" i="54"/>
  <c r="G54" i="54"/>
  <c r="G53" i="54"/>
  <c r="G52" i="54"/>
  <c r="G50" i="54"/>
  <c r="G49" i="54"/>
  <c r="G48" i="54"/>
  <c r="G39" i="54"/>
  <c r="G38" i="54"/>
  <c r="G29" i="54"/>
  <c r="G25" i="54"/>
  <c r="G24" i="54"/>
  <c r="G23" i="54"/>
  <c r="G22" i="54"/>
  <c r="G16" i="54"/>
  <c r="G15" i="54"/>
  <c r="G11" i="54"/>
  <c r="G10" i="54"/>
  <c r="G9" i="54"/>
  <c r="G7" i="54"/>
  <c r="G6" i="54"/>
  <c r="G5" i="54"/>
  <c r="G90" i="61"/>
  <c r="G87" i="61"/>
  <c r="G79" i="61"/>
  <c r="G78" i="61"/>
  <c r="G69" i="61"/>
  <c r="G65" i="61"/>
  <c r="G64" i="61"/>
  <c r="G63" i="61"/>
  <c r="G62" i="61"/>
  <c r="G56" i="61"/>
  <c r="G55" i="61"/>
  <c r="G51" i="61"/>
  <c r="G50" i="61"/>
  <c r="G49" i="61"/>
  <c r="G47" i="61"/>
  <c r="G46" i="61"/>
  <c r="G45" i="61"/>
  <c r="G39" i="61"/>
  <c r="G38" i="61"/>
  <c r="G29" i="61"/>
  <c r="G25" i="61"/>
  <c r="G24" i="61"/>
  <c r="G23" i="61"/>
  <c r="G22" i="61"/>
  <c r="G16" i="61"/>
  <c r="G15" i="61"/>
  <c r="G11" i="61"/>
  <c r="G10" i="61"/>
  <c r="G9" i="61"/>
  <c r="G7" i="61"/>
  <c r="G6" i="61"/>
  <c r="G5" i="61"/>
  <c r="M54" i="54" l="1"/>
  <c r="D54" i="54" s="1"/>
  <c r="C14508" i="67" s="1"/>
  <c r="M53" i="54"/>
  <c r="D53" i="54" s="1"/>
  <c r="C14507" i="67" s="1"/>
  <c r="M52" i="54"/>
  <c r="D52" i="54" s="1"/>
  <c r="C14506" i="67" s="1"/>
  <c r="M50" i="54"/>
  <c r="D50" i="54" s="1"/>
  <c r="C14504" i="67" s="1"/>
  <c r="M49" i="54"/>
  <c r="D49" i="54" s="1"/>
  <c r="C14503" i="67" s="1"/>
  <c r="M48" i="54"/>
  <c r="D48" i="54" s="1"/>
  <c r="C14502" i="67" s="1"/>
  <c r="M11" i="54"/>
  <c r="D11" i="54" s="1"/>
  <c r="C14465" i="67" s="1"/>
  <c r="M10" i="54"/>
  <c r="D10" i="54" s="1"/>
  <c r="C14464" i="67" s="1"/>
  <c r="M9" i="54"/>
  <c r="D9" i="54" s="1"/>
  <c r="C14463" i="67" s="1"/>
  <c r="M7" i="54"/>
  <c r="D7" i="54" s="1"/>
  <c r="C14461" i="67" s="1"/>
  <c r="M6" i="54"/>
  <c r="D6" i="54" s="1"/>
  <c r="C14460" i="67" s="1"/>
  <c r="M5" i="54"/>
  <c r="D5" i="54" s="1"/>
  <c r="C14459" i="67" s="1"/>
  <c r="M51" i="61"/>
  <c r="D51" i="61" s="1"/>
  <c r="C9689" i="67" s="1"/>
  <c r="M50" i="61"/>
  <c r="D50" i="61" s="1"/>
  <c r="C9688" i="67" s="1"/>
  <c r="M49" i="61"/>
  <c r="D49" i="61" s="1"/>
  <c r="C9687" i="67" s="1"/>
  <c r="M47" i="61"/>
  <c r="D47" i="61" s="1"/>
  <c r="C9685" i="67" s="1"/>
  <c r="M46" i="61"/>
  <c r="D46" i="61" s="1"/>
  <c r="C9684" i="67" s="1"/>
  <c r="M45" i="61"/>
  <c r="D45" i="61" s="1"/>
  <c r="C9683" i="67" s="1"/>
  <c r="M11" i="61"/>
  <c r="D11" i="61" s="1"/>
  <c r="C9649" i="67" s="1"/>
  <c r="M10" i="61"/>
  <c r="D10" i="61" s="1"/>
  <c r="C9648" i="67" s="1"/>
  <c r="M9" i="61"/>
  <c r="D9" i="61" s="1"/>
  <c r="C9647" i="67" s="1"/>
  <c r="M7" i="61"/>
  <c r="D7" i="61" s="1"/>
  <c r="C9645" i="67" s="1"/>
  <c r="M6" i="61"/>
  <c r="D6" i="61" s="1"/>
  <c r="C9644" i="67" s="1"/>
  <c r="M5" i="61"/>
  <c r="D5" i="61" s="1"/>
  <c r="C9643" i="67" s="1"/>
  <c r="M90" i="61" l="1"/>
  <c r="D90" i="61" s="1"/>
  <c r="C9728" i="67" s="1"/>
  <c r="M87" i="61"/>
  <c r="M79" i="61"/>
  <c r="D79" i="61" s="1"/>
  <c r="C9717" i="67" s="1"/>
  <c r="M78" i="61"/>
  <c r="D78" i="61" s="1"/>
  <c r="C9716" i="67" s="1"/>
  <c r="M69" i="61"/>
  <c r="D69" i="61" s="1"/>
  <c r="C9707" i="67" s="1"/>
  <c r="M65" i="61"/>
  <c r="D65" i="61" s="1"/>
  <c r="C9703" i="67" s="1"/>
  <c r="M64" i="61"/>
  <c r="D64" i="61" s="1"/>
  <c r="C9702" i="67" s="1"/>
  <c r="M63" i="61"/>
  <c r="D63" i="61" s="1"/>
  <c r="C9701" i="67" s="1"/>
  <c r="M62" i="61"/>
  <c r="D62" i="61" s="1"/>
  <c r="C9700" i="67" s="1"/>
  <c r="M56" i="61"/>
  <c r="D56" i="61" s="1"/>
  <c r="C9694" i="67" s="1"/>
  <c r="M55" i="61"/>
  <c r="D55" i="61" s="1"/>
  <c r="C9693" i="67" s="1"/>
  <c r="M39" i="61"/>
  <c r="D39" i="61" s="1"/>
  <c r="C9677" i="67" s="1"/>
  <c r="M38" i="61"/>
  <c r="D38" i="61" s="1"/>
  <c r="C9676" i="67" s="1"/>
  <c r="M29" i="61"/>
  <c r="D29" i="61" s="1"/>
  <c r="C9667" i="67" s="1"/>
  <c r="M25" i="61"/>
  <c r="D25" i="61" s="1"/>
  <c r="C9663" i="67" s="1"/>
  <c r="M24" i="61"/>
  <c r="D24" i="61" s="1"/>
  <c r="C9662" i="67" s="1"/>
  <c r="M23" i="61"/>
  <c r="D23" i="61" s="1"/>
  <c r="C9661" i="67" s="1"/>
  <c r="M22" i="61"/>
  <c r="D22" i="61" s="1"/>
  <c r="C9660" i="67" s="1"/>
  <c r="M16" i="61"/>
  <c r="D16" i="61" s="1"/>
  <c r="C9654" i="67" s="1"/>
  <c r="M15" i="61"/>
  <c r="D15" i="61" s="1"/>
  <c r="C9653" i="67" s="1"/>
  <c r="G41" i="57" l="1"/>
  <c r="D38" i="57"/>
  <c r="D39" i="57"/>
  <c r="D51" i="57"/>
  <c r="G48" i="59"/>
  <c r="O48" i="59" s="1"/>
  <c r="D48" i="59" s="1"/>
  <c r="C11430" i="67" s="1"/>
  <c r="K83" i="59"/>
  <c r="G83" i="59"/>
  <c r="G82" i="59"/>
  <c r="O82" i="59" s="1"/>
  <c r="D82" i="59" s="1"/>
  <c r="C11464" i="67" s="1"/>
  <c r="O81" i="59"/>
  <c r="D81" i="59" s="1"/>
  <c r="C11463" i="67" s="1"/>
  <c r="G80" i="59"/>
  <c r="O80" i="59" s="1"/>
  <c r="D80" i="59" s="1"/>
  <c r="C11462" i="67" s="1"/>
  <c r="K79" i="59"/>
  <c r="G79" i="59"/>
  <c r="G78" i="59"/>
  <c r="O78" i="59" s="1"/>
  <c r="D78" i="59" s="1"/>
  <c r="C11460" i="67" s="1"/>
  <c r="O77" i="59"/>
  <c r="D77" i="59" s="1"/>
  <c r="C11459" i="67" s="1"/>
  <c r="G76" i="59"/>
  <c r="O76" i="59" s="1"/>
  <c r="D76" i="59" s="1"/>
  <c r="C11458" i="67" s="1"/>
  <c r="K75" i="59"/>
  <c r="G75" i="59"/>
  <c r="G74" i="59"/>
  <c r="O74" i="59" s="1"/>
  <c r="D74" i="59" s="1"/>
  <c r="C11456" i="67" s="1"/>
  <c r="O73" i="59"/>
  <c r="D73" i="59" s="1"/>
  <c r="C11455" i="67" s="1"/>
  <c r="G72" i="59"/>
  <c r="O72" i="59" s="1"/>
  <c r="D72" i="59" s="1"/>
  <c r="C11454" i="67" s="1"/>
  <c r="K71" i="59"/>
  <c r="G71" i="59"/>
  <c r="G70" i="59"/>
  <c r="O70" i="59" s="1"/>
  <c r="D70" i="59" s="1"/>
  <c r="C11452" i="67" s="1"/>
  <c r="O69" i="59"/>
  <c r="D69" i="59" s="1"/>
  <c r="C11451" i="67" s="1"/>
  <c r="G68" i="59"/>
  <c r="O68" i="59" s="1"/>
  <c r="D68" i="59" s="1"/>
  <c r="C11450" i="67" s="1"/>
  <c r="K67" i="59"/>
  <c r="G67" i="59"/>
  <c r="G66" i="59"/>
  <c r="O66" i="59" s="1"/>
  <c r="D66" i="59" s="1"/>
  <c r="C11448" i="67" s="1"/>
  <c r="O65" i="59"/>
  <c r="D65" i="59" s="1"/>
  <c r="C11447" i="67" s="1"/>
  <c r="G64" i="59"/>
  <c r="O64" i="59" s="1"/>
  <c r="D64" i="59" s="1"/>
  <c r="C11446" i="67" s="1"/>
  <c r="K63" i="59"/>
  <c r="G63" i="59"/>
  <c r="G62" i="59"/>
  <c r="O62" i="59" s="1"/>
  <c r="D62" i="59" s="1"/>
  <c r="C11444" i="67" s="1"/>
  <c r="O61" i="59"/>
  <c r="D61" i="59" s="1"/>
  <c r="C11443" i="67" s="1"/>
  <c r="G60" i="59"/>
  <c r="O60" i="59" s="1"/>
  <c r="D60" i="59" s="1"/>
  <c r="C11442" i="67" s="1"/>
  <c r="K59" i="59"/>
  <c r="G59" i="59"/>
  <c r="G58" i="59"/>
  <c r="O58" i="59" s="1"/>
  <c r="D58" i="59" s="1"/>
  <c r="C11440" i="67" s="1"/>
  <c r="O57" i="59"/>
  <c r="D57" i="59" s="1"/>
  <c r="C11439" i="67" s="1"/>
  <c r="G56" i="59"/>
  <c r="O56" i="59" s="1"/>
  <c r="D56" i="59" s="1"/>
  <c r="C11438" i="67" s="1"/>
  <c r="K55" i="59"/>
  <c r="G55" i="59"/>
  <c r="G54" i="59"/>
  <c r="O54" i="59" s="1"/>
  <c r="D54" i="59" s="1"/>
  <c r="C11436" i="67" s="1"/>
  <c r="O53" i="59"/>
  <c r="D53" i="59" s="1"/>
  <c r="C11435" i="67" s="1"/>
  <c r="G52" i="59"/>
  <c r="O52" i="59" s="1"/>
  <c r="D52" i="59" s="1"/>
  <c r="C11434" i="67" s="1"/>
  <c r="K51" i="59"/>
  <c r="G51" i="59"/>
  <c r="G50" i="59"/>
  <c r="O50" i="59" s="1"/>
  <c r="D50" i="59" s="1"/>
  <c r="C11432" i="67" s="1"/>
  <c r="O49" i="59"/>
  <c r="D49" i="59" s="1"/>
  <c r="C11431" i="67" s="1"/>
  <c r="K47" i="59"/>
  <c r="G47" i="59"/>
  <c r="G46" i="59"/>
  <c r="O46" i="59" s="1"/>
  <c r="D46" i="59" s="1"/>
  <c r="C11428" i="67" s="1"/>
  <c r="G44" i="59"/>
  <c r="O44" i="59" s="1"/>
  <c r="D44" i="59" s="1"/>
  <c r="C11426" i="67" s="1"/>
  <c r="O45" i="59"/>
  <c r="D45" i="59" s="1"/>
  <c r="C11427" i="67" s="1"/>
  <c r="D84" i="59"/>
  <c r="C11466" i="67" s="1"/>
  <c r="G42" i="59"/>
  <c r="O42" i="59" s="1"/>
  <c r="D42" i="59" s="1"/>
  <c r="C11424" i="67" s="1"/>
  <c r="G38" i="59"/>
  <c r="O38" i="59" s="1"/>
  <c r="D38" i="59" s="1"/>
  <c r="C11420" i="67" s="1"/>
  <c r="G34" i="59"/>
  <c r="O34" i="59" s="1"/>
  <c r="D34" i="59" s="1"/>
  <c r="C11416" i="67" s="1"/>
  <c r="G30" i="59"/>
  <c r="O30" i="59" s="1"/>
  <c r="D30" i="59" s="1"/>
  <c r="C11412" i="67" s="1"/>
  <c r="G26" i="59"/>
  <c r="O26" i="59" s="1"/>
  <c r="D26" i="59" s="1"/>
  <c r="C11408" i="67" s="1"/>
  <c r="G22" i="59"/>
  <c r="O22" i="59" s="1"/>
  <c r="D22" i="59" s="1"/>
  <c r="C11404" i="67" s="1"/>
  <c r="G18" i="59"/>
  <c r="O18" i="59" s="1"/>
  <c r="D18" i="59" s="1"/>
  <c r="C11400" i="67" s="1"/>
  <c r="G14" i="59"/>
  <c r="O14" i="59" s="1"/>
  <c r="D14" i="59" s="1"/>
  <c r="C11396" i="67" s="1"/>
  <c r="G10" i="59"/>
  <c r="O10" i="59" s="1"/>
  <c r="D10" i="59" s="1"/>
  <c r="C11392" i="67" s="1"/>
  <c r="K43" i="59"/>
  <c r="G43" i="59"/>
  <c r="K39" i="59"/>
  <c r="G39" i="59"/>
  <c r="K35" i="59"/>
  <c r="G35" i="59"/>
  <c r="K31" i="59"/>
  <c r="G31" i="59"/>
  <c r="K27" i="59"/>
  <c r="G27" i="59"/>
  <c r="K23" i="59"/>
  <c r="G23" i="59"/>
  <c r="K19" i="59"/>
  <c r="G19" i="59"/>
  <c r="K15" i="59"/>
  <c r="G15" i="59"/>
  <c r="K11" i="59"/>
  <c r="G11" i="59"/>
  <c r="K7" i="59"/>
  <c r="G7" i="59"/>
  <c r="G6" i="59"/>
  <c r="O6" i="59" s="1"/>
  <c r="D6" i="59" s="1"/>
  <c r="C11388" i="67" s="1"/>
  <c r="G41" i="59"/>
  <c r="O41" i="59" s="1"/>
  <c r="D41" i="59" s="1"/>
  <c r="C11423" i="67" s="1"/>
  <c r="O40" i="59"/>
  <c r="D40" i="59" s="1"/>
  <c r="C11422" i="67" s="1"/>
  <c r="G37" i="59"/>
  <c r="O37" i="59" s="1"/>
  <c r="D37" i="59" s="1"/>
  <c r="C11419" i="67" s="1"/>
  <c r="O36" i="59"/>
  <c r="D36" i="59" s="1"/>
  <c r="C11418" i="67" s="1"/>
  <c r="G33" i="59"/>
  <c r="O33" i="59" s="1"/>
  <c r="D33" i="59" s="1"/>
  <c r="C11415" i="67" s="1"/>
  <c r="O32" i="59"/>
  <c r="D32" i="59" s="1"/>
  <c r="C11414" i="67" s="1"/>
  <c r="G29" i="59"/>
  <c r="O29" i="59" s="1"/>
  <c r="D29" i="59" s="1"/>
  <c r="C11411" i="67" s="1"/>
  <c r="O28" i="59"/>
  <c r="D28" i="59" s="1"/>
  <c r="C11410" i="67" s="1"/>
  <c r="G25" i="59"/>
  <c r="O25" i="59" s="1"/>
  <c r="D25" i="59" s="1"/>
  <c r="C11407" i="67" s="1"/>
  <c r="O24" i="59"/>
  <c r="D24" i="59" s="1"/>
  <c r="C11406" i="67" s="1"/>
  <c r="G21" i="59"/>
  <c r="O21" i="59" s="1"/>
  <c r="D21" i="59" s="1"/>
  <c r="C11403" i="67" s="1"/>
  <c r="O20" i="59"/>
  <c r="D20" i="59" s="1"/>
  <c r="C11402" i="67" s="1"/>
  <c r="G17" i="59"/>
  <c r="O17" i="59" s="1"/>
  <c r="D17" i="59" s="1"/>
  <c r="C11399" i="67" s="1"/>
  <c r="O16" i="59"/>
  <c r="D16" i="59" s="1"/>
  <c r="C11398" i="67" s="1"/>
  <c r="G13" i="59"/>
  <c r="O13" i="59" s="1"/>
  <c r="D13" i="59" s="1"/>
  <c r="C11395" i="67" s="1"/>
  <c r="O12" i="59"/>
  <c r="D12" i="59" s="1"/>
  <c r="C11394" i="67" s="1"/>
  <c r="G9" i="59"/>
  <c r="O9" i="59" s="1"/>
  <c r="D9" i="59" s="1"/>
  <c r="C11391" i="67" s="1"/>
  <c r="O8" i="59"/>
  <c r="D8" i="59" s="1"/>
  <c r="C11390" i="67" s="1"/>
  <c r="G5" i="59"/>
  <c r="O5" i="59" s="1"/>
  <c r="D5" i="59" s="1"/>
  <c r="C11387" i="67" s="1"/>
  <c r="O4" i="59"/>
  <c r="D4" i="59" s="1"/>
  <c r="C11386" i="67" s="1"/>
  <c r="O7" i="59" l="1"/>
  <c r="D7" i="59" s="1"/>
  <c r="C11389" i="67" s="1"/>
  <c r="O23" i="59"/>
  <c r="D23" i="59" s="1"/>
  <c r="C11405" i="67" s="1"/>
  <c r="O39" i="59"/>
  <c r="D39" i="59" s="1"/>
  <c r="C11421" i="67" s="1"/>
  <c r="O79" i="59"/>
  <c r="D79" i="59" s="1"/>
  <c r="C11461" i="67" s="1"/>
  <c r="O3" i="59"/>
  <c r="D3" i="59" s="1"/>
  <c r="C11385" i="67" s="1"/>
  <c r="O47" i="59"/>
  <c r="D47" i="59" s="1"/>
  <c r="C11429" i="67" s="1"/>
  <c r="O63" i="59"/>
  <c r="D63" i="59" s="1"/>
  <c r="C11445" i="67" s="1"/>
  <c r="O51" i="59"/>
  <c r="D51" i="59" s="1"/>
  <c r="C11433" i="67" s="1"/>
  <c r="O83" i="59"/>
  <c r="D83" i="59" s="1"/>
  <c r="C11465" i="67" s="1"/>
  <c r="O67" i="59"/>
  <c r="D67" i="59" s="1"/>
  <c r="C11449" i="67" s="1"/>
  <c r="O11" i="59"/>
  <c r="D11" i="59" s="1"/>
  <c r="C11393" i="67" s="1"/>
  <c r="O27" i="59"/>
  <c r="D27" i="59" s="1"/>
  <c r="C11409" i="67" s="1"/>
  <c r="O43" i="59"/>
  <c r="D43" i="59" s="1"/>
  <c r="C11425" i="67" s="1"/>
  <c r="O55" i="59"/>
  <c r="D55" i="59" s="1"/>
  <c r="C11437" i="67" s="1"/>
  <c r="O75" i="59"/>
  <c r="D75" i="59" s="1"/>
  <c r="C11457" i="67" s="1"/>
  <c r="O15" i="59"/>
  <c r="D15" i="59" s="1"/>
  <c r="C11397" i="67" s="1"/>
  <c r="O31" i="59"/>
  <c r="D31" i="59" s="1"/>
  <c r="C11413" i="67" s="1"/>
  <c r="O19" i="59"/>
  <c r="D19" i="59" s="1"/>
  <c r="C11401" i="67" s="1"/>
  <c r="O35" i="59"/>
  <c r="D35" i="59" s="1"/>
  <c r="C11417" i="67" s="1"/>
  <c r="O71" i="59"/>
  <c r="D71" i="59" s="1"/>
  <c r="C11453" i="67" s="1"/>
  <c r="O59" i="59"/>
  <c r="D59" i="59" s="1"/>
  <c r="C11441" i="67" s="1"/>
  <c r="W41" i="57"/>
  <c r="D41" i="57" s="1"/>
  <c r="K11" i="56" l="1"/>
  <c r="S45" i="56" s="1"/>
  <c r="I11" i="56"/>
  <c r="S35" i="56" s="1"/>
  <c r="S25" i="56"/>
  <c r="E11" i="56"/>
  <c r="Q25" i="56" s="1"/>
  <c r="K10" i="56"/>
  <c r="S44" i="56" s="1"/>
  <c r="I10" i="56"/>
  <c r="S34" i="56" s="1"/>
  <c r="Q34" i="56"/>
  <c r="E10" i="56"/>
  <c r="Q24" i="56" s="1"/>
  <c r="K9" i="56"/>
  <c r="S43" i="56" s="1"/>
  <c r="I9" i="56"/>
  <c r="S33" i="56" s="1"/>
  <c r="S23" i="56"/>
  <c r="E9" i="56"/>
  <c r="Q23" i="56" s="1"/>
  <c r="K8" i="56"/>
  <c r="S42" i="56" s="1"/>
  <c r="I8" i="56"/>
  <c r="S32" i="56" s="1"/>
  <c r="Q32" i="56"/>
  <c r="E8" i="56"/>
  <c r="Q22" i="56" s="1"/>
  <c r="K7" i="56"/>
  <c r="S41" i="56" s="1"/>
  <c r="I7" i="56"/>
  <c r="S31" i="56" s="1"/>
  <c r="Q41" i="56"/>
  <c r="E7" i="56"/>
  <c r="Q21" i="56" s="1"/>
  <c r="K6" i="56"/>
  <c r="S40" i="56" s="1"/>
  <c r="I6" i="56"/>
  <c r="S30" i="56" s="1"/>
  <c r="S20" i="56"/>
  <c r="E6" i="56"/>
  <c r="Q20" i="56" s="1"/>
  <c r="K5" i="56"/>
  <c r="S39" i="56" s="1"/>
  <c r="I5" i="56"/>
  <c r="S29" i="56" s="1"/>
  <c r="Q29" i="56"/>
  <c r="E5" i="56"/>
  <c r="Q19" i="56" s="1"/>
  <c r="K4" i="56"/>
  <c r="S38" i="56" s="1"/>
  <c r="I4" i="56"/>
  <c r="S28" i="56" s="1"/>
  <c r="Q38" i="56"/>
  <c r="E4" i="56"/>
  <c r="Q18" i="56" s="1"/>
  <c r="K3" i="56"/>
  <c r="S37" i="56" s="1"/>
  <c r="I3" i="56"/>
  <c r="S27" i="56" s="1"/>
  <c r="S17" i="56"/>
  <c r="E3" i="56"/>
  <c r="Q17" i="56" s="1"/>
  <c r="W23" i="56" l="1"/>
  <c r="D33" i="56" s="1"/>
  <c r="W20" i="56"/>
  <c r="D24" i="56" s="1"/>
  <c r="W38" i="56"/>
  <c r="D20" i="56" s="1"/>
  <c r="C9636" i="67" s="1"/>
  <c r="W32" i="56"/>
  <c r="D31" i="56" s="1"/>
  <c r="W34" i="56"/>
  <c r="D37" i="56" s="1"/>
  <c r="W25" i="56"/>
  <c r="D39" i="56" s="1"/>
  <c r="W29" i="56"/>
  <c r="D22" i="56" s="1"/>
  <c r="C9638" i="67" s="1"/>
  <c r="W41" i="56"/>
  <c r="D29" i="56" s="1"/>
  <c r="W17" i="56"/>
  <c r="D15" i="56" s="1"/>
  <c r="C9631" i="67" s="1"/>
  <c r="Q42" i="56"/>
  <c r="Q43" i="56"/>
  <c r="Q33" i="56"/>
  <c r="Q35" i="56"/>
  <c r="Q45" i="56"/>
  <c r="S24" i="56"/>
  <c r="Q44" i="56"/>
  <c r="S22" i="56"/>
  <c r="Q31" i="56"/>
  <c r="S21" i="56"/>
  <c r="W21" i="56" s="1"/>
  <c r="Q30" i="56"/>
  <c r="Q40" i="56"/>
  <c r="S19" i="56"/>
  <c r="Q39" i="56"/>
  <c r="S18" i="56"/>
  <c r="Q28" i="56"/>
  <c r="Q27" i="56"/>
  <c r="Q37" i="56"/>
  <c r="W27" i="56" l="1"/>
  <c r="D16" i="56" s="1"/>
  <c r="C9632" i="67" s="1"/>
  <c r="W28" i="56"/>
  <c r="D19" i="56" s="1"/>
  <c r="C9635" i="67" s="1"/>
  <c r="W39" i="56"/>
  <c r="D23" i="56" s="1"/>
  <c r="C9639" i="67" s="1"/>
  <c r="W44" i="56"/>
  <c r="D38" i="56" s="1"/>
  <c r="W43" i="56"/>
  <c r="D35" i="56" s="1"/>
  <c r="W31" i="56"/>
  <c r="D28" i="56" s="1"/>
  <c r="W40" i="56"/>
  <c r="D26" i="56" s="1"/>
  <c r="W45" i="56"/>
  <c r="D41" i="56" s="1"/>
  <c r="W22" i="56"/>
  <c r="D30" i="56" s="1"/>
  <c r="W30" i="56"/>
  <c r="D25" i="56" s="1"/>
  <c r="W35" i="56"/>
  <c r="D40" i="56" s="1"/>
  <c r="W24" i="56"/>
  <c r="D36" i="56" s="1"/>
  <c r="W37" i="56"/>
  <c r="D17" i="56" s="1"/>
  <c r="C9633" i="67" s="1"/>
  <c r="D27" i="56"/>
  <c r="W33" i="56"/>
  <c r="D34" i="56" s="1"/>
  <c r="W18" i="56"/>
  <c r="D18" i="56" s="1"/>
  <c r="C9634" i="67" s="1"/>
  <c r="W19" i="56"/>
  <c r="D21" i="56" s="1"/>
  <c r="C9637" i="67" s="1"/>
  <c r="W42" i="56"/>
  <c r="D32" i="56" s="1"/>
  <c r="M96" i="54" l="1"/>
  <c r="D96" i="54" s="1"/>
  <c r="C14550" i="67" s="1"/>
  <c r="M82" i="54"/>
  <c r="D82" i="54" s="1"/>
  <c r="C14536" i="67" s="1"/>
  <c r="M81" i="54"/>
  <c r="D81" i="54" s="1"/>
  <c r="C14535" i="67" s="1"/>
  <c r="M72" i="54"/>
  <c r="D72" i="54" s="1"/>
  <c r="C14526" i="67" s="1"/>
  <c r="M68" i="54"/>
  <c r="D68" i="54" s="1"/>
  <c r="C14522" i="67" s="1"/>
  <c r="M67" i="54"/>
  <c r="D67" i="54" s="1"/>
  <c r="C14521" i="67" s="1"/>
  <c r="M66" i="54"/>
  <c r="D66" i="54" s="1"/>
  <c r="C14520" i="67" s="1"/>
  <c r="M65" i="54"/>
  <c r="D65" i="54" s="1"/>
  <c r="C14519" i="67" s="1"/>
  <c r="M59" i="54"/>
  <c r="D59" i="54" s="1"/>
  <c r="C14513" i="67" s="1"/>
  <c r="M58" i="54"/>
  <c r="D58" i="54" s="1"/>
  <c r="C14512" i="67" s="1"/>
  <c r="M39" i="54"/>
  <c r="D39" i="54" s="1"/>
  <c r="C14493" i="67" s="1"/>
  <c r="M38" i="54"/>
  <c r="D38" i="54" s="1"/>
  <c r="C14492" i="67" s="1"/>
  <c r="M29" i="54"/>
  <c r="D29" i="54" s="1"/>
  <c r="C14483" i="67" s="1"/>
  <c r="M25" i="54"/>
  <c r="D25" i="54" s="1"/>
  <c r="C14479" i="67" s="1"/>
  <c r="M24" i="54"/>
  <c r="D24" i="54" s="1"/>
  <c r="C14478" i="67" s="1"/>
  <c r="M23" i="54"/>
  <c r="D23" i="54" s="1"/>
  <c r="C14477" i="67" s="1"/>
  <c r="M22" i="54"/>
  <c r="D22" i="54" s="1"/>
  <c r="C14476" i="67" s="1"/>
  <c r="M16" i="54"/>
  <c r="D16" i="54" s="1"/>
  <c r="C14470" i="67" s="1"/>
  <c r="M15" i="54"/>
  <c r="D15" i="54" s="1"/>
  <c r="C14469" i="67" s="1"/>
  <c r="K478" i="21" l="1"/>
  <c r="K476" i="21"/>
  <c r="K474" i="21"/>
  <c r="K472" i="21"/>
  <c r="K470" i="21"/>
  <c r="K468" i="21"/>
  <c r="K466" i="21"/>
  <c r="K464" i="21"/>
  <c r="K462" i="21"/>
  <c r="K460" i="21"/>
  <c r="K458" i="21"/>
  <c r="K456" i="21"/>
  <c r="K454" i="21"/>
  <c r="K452" i="21"/>
  <c r="K450" i="21"/>
  <c r="K448" i="21"/>
  <c r="K446" i="21"/>
  <c r="K444" i="21"/>
  <c r="K442" i="21"/>
  <c r="K440" i="21"/>
  <c r="K438" i="21"/>
  <c r="K436" i="21"/>
  <c r="K434" i="21"/>
  <c r="K432" i="21"/>
  <c r="K430" i="21"/>
  <c r="K428" i="21"/>
  <c r="K426" i="21"/>
  <c r="K424" i="21"/>
  <c r="K422" i="21"/>
  <c r="K420" i="21"/>
  <c r="K418" i="21"/>
  <c r="K416" i="21"/>
  <c r="K414" i="21"/>
  <c r="K412" i="21"/>
  <c r="K410" i="21"/>
  <c r="K408" i="21"/>
  <c r="K406" i="21"/>
  <c r="K404" i="21"/>
  <c r="K402" i="21"/>
  <c r="K400" i="21"/>
  <c r="K398" i="21"/>
  <c r="K396" i="21"/>
  <c r="K394" i="21"/>
  <c r="K392" i="21"/>
  <c r="K390" i="21"/>
  <c r="K388" i="21"/>
  <c r="K386" i="21"/>
  <c r="K384" i="21"/>
  <c r="K382" i="21"/>
  <c r="K380" i="21"/>
  <c r="K378" i="21"/>
  <c r="K376" i="21"/>
  <c r="K374" i="21"/>
  <c r="K372" i="21"/>
  <c r="K370" i="21"/>
  <c r="K368" i="21"/>
  <c r="K366" i="21"/>
  <c r="K364" i="21"/>
  <c r="K362" i="21"/>
  <c r="K360" i="21"/>
  <c r="K358" i="21"/>
  <c r="K356" i="21"/>
  <c r="K354" i="21"/>
  <c r="K352" i="21"/>
  <c r="K350" i="21"/>
  <c r="K348" i="21"/>
  <c r="K346" i="21"/>
  <c r="K344" i="21"/>
  <c r="K342" i="21"/>
  <c r="K340" i="21"/>
  <c r="K338" i="21"/>
  <c r="K336" i="21"/>
  <c r="K334" i="21"/>
  <c r="K332" i="21"/>
  <c r="K330" i="21"/>
  <c r="K328" i="21"/>
  <c r="K326" i="21"/>
  <c r="K324" i="21"/>
  <c r="K322" i="21"/>
  <c r="K320" i="21"/>
  <c r="K318" i="21"/>
  <c r="K316" i="21"/>
  <c r="K314" i="21"/>
  <c r="K312" i="21"/>
  <c r="K310" i="21"/>
  <c r="K308" i="21"/>
  <c r="K306" i="21"/>
  <c r="K304" i="21"/>
  <c r="K302" i="21"/>
  <c r="K300" i="21"/>
  <c r="K298" i="21"/>
  <c r="K296" i="21"/>
  <c r="K294" i="21"/>
  <c r="K292" i="21"/>
  <c r="K290" i="21"/>
  <c r="K288" i="21"/>
  <c r="K286" i="21"/>
  <c r="K284" i="21"/>
  <c r="K282" i="21"/>
  <c r="K280" i="21"/>
  <c r="K278" i="21"/>
  <c r="K276" i="21"/>
  <c r="K274" i="21"/>
  <c r="K272" i="21"/>
  <c r="K270" i="21"/>
  <c r="K268" i="21"/>
  <c r="K266" i="21"/>
  <c r="K264" i="21"/>
  <c r="K262" i="21"/>
  <c r="K260" i="21"/>
  <c r="K258" i="21"/>
  <c r="K256" i="21"/>
  <c r="K254" i="21"/>
  <c r="K252" i="21"/>
  <c r="K250" i="21"/>
  <c r="K248" i="21"/>
  <c r="K246" i="21"/>
  <c r="K244" i="21"/>
  <c r="K242" i="21"/>
  <c r="K240" i="21"/>
  <c r="K238" i="21"/>
  <c r="K236" i="21"/>
  <c r="K234" i="21"/>
  <c r="K232" i="21"/>
  <c r="K230" i="21"/>
  <c r="K228" i="21"/>
  <c r="K226" i="21"/>
  <c r="K224" i="21"/>
  <c r="K222" i="21"/>
  <c r="K220" i="21"/>
  <c r="K218" i="21"/>
  <c r="K216" i="21"/>
  <c r="K214" i="21"/>
  <c r="K212" i="21"/>
  <c r="K210" i="21"/>
  <c r="K208" i="21"/>
  <c r="K206" i="21"/>
  <c r="K204" i="21"/>
  <c r="K202" i="21"/>
  <c r="K200" i="21"/>
  <c r="K198" i="21"/>
  <c r="K196" i="21"/>
  <c r="K194" i="21"/>
  <c r="K192" i="21"/>
  <c r="K190" i="21"/>
  <c r="K188" i="21"/>
  <c r="K186" i="21"/>
  <c r="K184" i="21"/>
  <c r="K182" i="21"/>
  <c r="K180" i="21"/>
  <c r="K178" i="21"/>
  <c r="K176" i="21"/>
  <c r="K174" i="21"/>
  <c r="K172" i="21"/>
  <c r="K170" i="21"/>
  <c r="K168" i="21"/>
  <c r="K166" i="21"/>
  <c r="K164" i="21"/>
  <c r="K162" i="21"/>
  <c r="K160" i="21"/>
  <c r="K158" i="21"/>
  <c r="K156" i="21"/>
  <c r="K154" i="21"/>
  <c r="K152" i="21"/>
  <c r="K150" i="21"/>
  <c r="K148" i="21"/>
  <c r="K146" i="21"/>
  <c r="K144" i="21"/>
  <c r="K142" i="21"/>
  <c r="K140" i="21"/>
  <c r="K138" i="21"/>
  <c r="K136" i="21"/>
  <c r="K134" i="21"/>
  <c r="K132" i="21"/>
  <c r="K130" i="21"/>
  <c r="K128" i="21"/>
  <c r="K126" i="21"/>
  <c r="K124" i="21"/>
  <c r="K122" i="21"/>
  <c r="K120" i="21"/>
  <c r="K118" i="21"/>
  <c r="K116" i="21"/>
  <c r="K114" i="21"/>
  <c r="K112" i="21"/>
  <c r="K110" i="21"/>
  <c r="K108" i="21"/>
  <c r="K106" i="21"/>
  <c r="K104" i="21"/>
  <c r="K102" i="21"/>
  <c r="K100" i="21"/>
  <c r="K98" i="21"/>
  <c r="K96" i="21"/>
  <c r="K94" i="21"/>
  <c r="K92" i="21"/>
  <c r="K90" i="21"/>
  <c r="K88" i="21"/>
  <c r="K86" i="21"/>
  <c r="K84" i="21"/>
  <c r="K82" i="21"/>
  <c r="K80" i="21"/>
  <c r="K74" i="21"/>
  <c r="K72" i="21"/>
  <c r="H620" i="2" l="1"/>
  <c r="L620" i="2" s="1"/>
  <c r="D620" i="2" s="1"/>
  <c r="C836" i="67" s="1"/>
  <c r="H1324" i="2"/>
  <c r="L1324" i="2" s="1"/>
  <c r="D1324" i="2" s="1"/>
  <c r="C1540" i="67" s="1"/>
  <c r="H664" i="2"/>
  <c r="L664" i="2" s="1"/>
  <c r="D664" i="2" s="1"/>
  <c r="C880" i="67" s="1"/>
  <c r="H1016" i="2"/>
  <c r="L1016" i="2" s="1"/>
  <c r="D1016" i="2" s="1"/>
  <c r="C1232" i="67" s="1"/>
  <c r="H1720" i="2"/>
  <c r="L1720" i="2" s="1"/>
  <c r="D1720" i="2" s="1"/>
  <c r="C1936" i="67" s="1"/>
  <c r="H2424" i="2"/>
  <c r="L2424" i="2" s="1"/>
  <c r="D2424" i="2" s="1"/>
  <c r="C2640" i="67" s="1"/>
  <c r="H3832" i="2"/>
  <c r="L3832" i="2" s="1"/>
  <c r="D3832" i="2" s="1"/>
  <c r="C4048" i="67" s="1"/>
  <c r="H4888" i="2"/>
  <c r="L4888" i="2" s="1"/>
  <c r="D4888" i="2" s="1"/>
  <c r="C5104" i="67" s="1"/>
  <c r="H5592" i="2"/>
  <c r="L5592" i="2" s="1"/>
  <c r="D5592" i="2" s="1"/>
  <c r="C5808" i="67" s="1"/>
  <c r="H7704" i="2"/>
  <c r="L7704" i="2" s="1"/>
  <c r="D7704" i="2" s="1"/>
  <c r="C7920" i="67" s="1"/>
  <c r="H48" i="2"/>
  <c r="L48" i="2" s="1"/>
  <c r="D48" i="2" s="1"/>
  <c r="C264" i="67" s="1"/>
  <c r="H400" i="2"/>
  <c r="L400" i="2" s="1"/>
  <c r="D400" i="2" s="1"/>
  <c r="C616" i="67" s="1"/>
  <c r="H752" i="2"/>
  <c r="L752" i="2" s="1"/>
  <c r="D752" i="2" s="1"/>
  <c r="C968" i="67" s="1"/>
  <c r="H1104" i="2"/>
  <c r="L1104" i="2" s="1"/>
  <c r="D1104" i="2" s="1"/>
  <c r="C1320" i="67" s="1"/>
  <c r="H1456" i="2"/>
  <c r="L1456" i="2" s="1"/>
  <c r="D1456" i="2" s="1"/>
  <c r="C1672" i="67" s="1"/>
  <c r="H1808" i="2"/>
  <c r="L1808" i="2" s="1"/>
  <c r="D1808" i="2" s="1"/>
  <c r="C2024" i="67" s="1"/>
  <c r="H2160" i="2"/>
  <c r="L2160" i="2" s="1"/>
  <c r="D2160" i="2" s="1"/>
  <c r="C2376" i="67" s="1"/>
  <c r="H2512" i="2"/>
  <c r="L2512" i="2" s="1"/>
  <c r="D2512" i="2" s="1"/>
  <c r="C2728" i="67" s="1"/>
  <c r="H2864" i="2"/>
  <c r="L2864" i="2" s="1"/>
  <c r="D2864" i="2" s="1"/>
  <c r="C3080" i="67" s="1"/>
  <c r="H3216" i="2"/>
  <c r="L3216" i="2" s="1"/>
  <c r="D3216" i="2" s="1"/>
  <c r="C3432" i="67" s="1"/>
  <c r="H3568" i="2"/>
  <c r="L3568" i="2" s="1"/>
  <c r="D3568" i="2" s="1"/>
  <c r="C3784" i="67" s="1"/>
  <c r="H3920" i="2"/>
  <c r="L3920" i="2" s="1"/>
  <c r="D3920" i="2" s="1"/>
  <c r="C4136" i="67" s="1"/>
  <c r="H4272" i="2"/>
  <c r="L4272" i="2" s="1"/>
  <c r="D4272" i="2" s="1"/>
  <c r="C4488" i="67" s="1"/>
  <c r="H4624" i="2"/>
  <c r="L4624" i="2" s="1"/>
  <c r="D4624" i="2" s="1"/>
  <c r="C4840" i="67" s="1"/>
  <c r="H4976" i="2"/>
  <c r="L4976" i="2" s="1"/>
  <c r="D4976" i="2" s="1"/>
  <c r="C5192" i="67" s="1"/>
  <c r="H5328" i="2"/>
  <c r="L5328" i="2" s="1"/>
  <c r="D5328" i="2" s="1"/>
  <c r="C5544" i="67" s="1"/>
  <c r="H5680" i="2"/>
  <c r="L5680" i="2" s="1"/>
  <c r="D5680" i="2" s="1"/>
  <c r="C5896" i="67" s="1"/>
  <c r="H6032" i="2"/>
  <c r="L6032" i="2" s="1"/>
  <c r="D6032" i="2" s="1"/>
  <c r="C6248" i="67" s="1"/>
  <c r="H6384" i="2"/>
  <c r="L6384" i="2" s="1"/>
  <c r="D6384" i="2" s="1"/>
  <c r="C6600" i="67" s="1"/>
  <c r="H6736" i="2"/>
  <c r="L6736" i="2" s="1"/>
  <c r="D6736" i="2" s="1"/>
  <c r="C6952" i="67" s="1"/>
  <c r="H7088" i="2"/>
  <c r="L7088" i="2" s="1"/>
  <c r="D7088" i="2" s="1"/>
  <c r="C7304" i="67" s="1"/>
  <c r="H7440" i="2"/>
  <c r="L7440" i="2" s="1"/>
  <c r="D7440" i="2" s="1"/>
  <c r="C7656" i="67" s="1"/>
  <c r="H7792" i="2"/>
  <c r="L7792" i="2" s="1"/>
  <c r="D7792" i="2" s="1"/>
  <c r="C8008" i="67" s="1"/>
  <c r="H8144" i="2"/>
  <c r="L8144" i="2" s="1"/>
  <c r="D8144" i="2" s="1"/>
  <c r="C8360" i="67" s="1"/>
  <c r="H8496" i="2"/>
  <c r="L8496" i="2" s="1"/>
  <c r="D8496" i="2" s="1"/>
  <c r="C8712" i="67" s="1"/>
  <c r="H796" i="2"/>
  <c r="L796" i="2" s="1"/>
  <c r="D796" i="2" s="1"/>
  <c r="C1012" i="67" s="1"/>
  <c r="H1852" i="2"/>
  <c r="L1852" i="2" s="1"/>
  <c r="D1852" i="2" s="1"/>
  <c r="C2068" i="67" s="1"/>
  <c r="H2204" i="2"/>
  <c r="L2204" i="2" s="1"/>
  <c r="D2204" i="2" s="1"/>
  <c r="C2420" i="67" s="1"/>
  <c r="H2556" i="2"/>
  <c r="L2556" i="2" s="1"/>
  <c r="D2556" i="2" s="1"/>
  <c r="C2772" i="67" s="1"/>
  <c r="H2908" i="2"/>
  <c r="L2908" i="2" s="1"/>
  <c r="D2908" i="2" s="1"/>
  <c r="C3124" i="67" s="1"/>
  <c r="H3260" i="2"/>
  <c r="L3260" i="2" s="1"/>
  <c r="D3260" i="2" s="1"/>
  <c r="C3476" i="67" s="1"/>
  <c r="H3612" i="2"/>
  <c r="L3612" i="2" s="1"/>
  <c r="D3612" i="2" s="1"/>
  <c r="C3828" i="67" s="1"/>
  <c r="H3964" i="2"/>
  <c r="L3964" i="2" s="1"/>
  <c r="D3964" i="2" s="1"/>
  <c r="C4180" i="67" s="1"/>
  <c r="H4316" i="2"/>
  <c r="L4316" i="2" s="1"/>
  <c r="D4316" i="2" s="1"/>
  <c r="C4532" i="67" s="1"/>
  <c r="H4668" i="2"/>
  <c r="L4668" i="2" s="1"/>
  <c r="D4668" i="2" s="1"/>
  <c r="C4884" i="67" s="1"/>
  <c r="H5020" i="2"/>
  <c r="L5020" i="2" s="1"/>
  <c r="D5020" i="2" s="1"/>
  <c r="C5236" i="67" s="1"/>
  <c r="H5372" i="2"/>
  <c r="L5372" i="2" s="1"/>
  <c r="D5372" i="2" s="1"/>
  <c r="C5588" i="67" s="1"/>
  <c r="H5724" i="2"/>
  <c r="L5724" i="2" s="1"/>
  <c r="D5724" i="2" s="1"/>
  <c r="C5940" i="67" s="1"/>
  <c r="H6076" i="2"/>
  <c r="L6076" i="2" s="1"/>
  <c r="D6076" i="2" s="1"/>
  <c r="C6292" i="67" s="1"/>
  <c r="H6428" i="2"/>
  <c r="L6428" i="2" s="1"/>
  <c r="D6428" i="2" s="1"/>
  <c r="C6644" i="67" s="1"/>
  <c r="H6780" i="2"/>
  <c r="L6780" i="2" s="1"/>
  <c r="D6780" i="2" s="1"/>
  <c r="C6996" i="67" s="1"/>
  <c r="H7132" i="2"/>
  <c r="L7132" i="2" s="1"/>
  <c r="D7132" i="2" s="1"/>
  <c r="C7348" i="67" s="1"/>
  <c r="H7484" i="2"/>
  <c r="L7484" i="2" s="1"/>
  <c r="D7484" i="2" s="1"/>
  <c r="C7700" i="67" s="1"/>
  <c r="H7836" i="2"/>
  <c r="L7836" i="2" s="1"/>
  <c r="D7836" i="2" s="1"/>
  <c r="C8052" i="67" s="1"/>
  <c r="H8188" i="2"/>
  <c r="L8188" i="2" s="1"/>
  <c r="D8188" i="2" s="1"/>
  <c r="C8404" i="67" s="1"/>
  <c r="H8540" i="2"/>
  <c r="L8540" i="2" s="1"/>
  <c r="D8540" i="2" s="1"/>
  <c r="C8756" i="67" s="1"/>
  <c r="H92" i="2"/>
  <c r="L92" i="2" s="1"/>
  <c r="D92" i="2" s="1"/>
  <c r="C308" i="67" s="1"/>
  <c r="H1500" i="2"/>
  <c r="L1500" i="2" s="1"/>
  <c r="D1500" i="2" s="1"/>
  <c r="C1716" i="67" s="1"/>
  <c r="H1544" i="2"/>
  <c r="L1544" i="2" s="1"/>
  <c r="D1544" i="2" s="1"/>
  <c r="C1760" i="67" s="1"/>
  <c r="H2248" i="2"/>
  <c r="L2248" i="2" s="1"/>
  <c r="D2248" i="2" s="1"/>
  <c r="C2464" i="67" s="1"/>
  <c r="H3304" i="2"/>
  <c r="L3304" i="2" s="1"/>
  <c r="D3304" i="2" s="1"/>
  <c r="C3520" i="67" s="1"/>
  <c r="H4360" i="2"/>
  <c r="L4360" i="2" s="1"/>
  <c r="D4360" i="2" s="1"/>
  <c r="C4576" i="67" s="1"/>
  <c r="H5064" i="2"/>
  <c r="L5064" i="2" s="1"/>
  <c r="D5064" i="2" s="1"/>
  <c r="C5280" i="67" s="1"/>
  <c r="H6120" i="2"/>
  <c r="L6120" i="2" s="1"/>
  <c r="D6120" i="2" s="1"/>
  <c r="C6336" i="67" s="1"/>
  <c r="H6824" i="2"/>
  <c r="L6824" i="2" s="1"/>
  <c r="D6824" i="2" s="1"/>
  <c r="C7040" i="67" s="1"/>
  <c r="H7528" i="2"/>
  <c r="L7528" i="2" s="1"/>
  <c r="D7528" i="2" s="1"/>
  <c r="C7744" i="67" s="1"/>
  <c r="H8232" i="2"/>
  <c r="L8232" i="2" s="1"/>
  <c r="D8232" i="2" s="1"/>
  <c r="C8448" i="67" s="1"/>
  <c r="H8584" i="2"/>
  <c r="L8584" i="2" s="1"/>
  <c r="D8584" i="2" s="1"/>
  <c r="C8800" i="67" s="1"/>
  <c r="H444" i="2"/>
  <c r="L444" i="2" s="1"/>
  <c r="D444" i="2" s="1"/>
  <c r="C660" i="67" s="1"/>
  <c r="H136" i="2"/>
  <c r="L136" i="2" s="1"/>
  <c r="D136" i="2" s="1"/>
  <c r="C352" i="67" s="1"/>
  <c r="H488" i="2"/>
  <c r="L488" i="2" s="1"/>
  <c r="D488" i="2" s="1"/>
  <c r="C704" i="67" s="1"/>
  <c r="H1192" i="2"/>
  <c r="L1192" i="2" s="1"/>
  <c r="D1192" i="2" s="1"/>
  <c r="C1408" i="67" s="1"/>
  <c r="H2600" i="2"/>
  <c r="L2600" i="2" s="1"/>
  <c r="D2600" i="2" s="1"/>
  <c r="C2816" i="67" s="1"/>
  <c r="H3656" i="2"/>
  <c r="L3656" i="2" s="1"/>
  <c r="D3656" i="2" s="1"/>
  <c r="C3872" i="67" s="1"/>
  <c r="H4712" i="2"/>
  <c r="L4712" i="2" s="1"/>
  <c r="D4712" i="2" s="1"/>
  <c r="C4928" i="67" s="1"/>
  <c r="H5768" i="2"/>
  <c r="L5768" i="2" s="1"/>
  <c r="D5768" i="2" s="1"/>
  <c r="C5984" i="67" s="1"/>
  <c r="H6472" i="2"/>
  <c r="L6472" i="2" s="1"/>
  <c r="D6472" i="2" s="1"/>
  <c r="C6688" i="67" s="1"/>
  <c r="H7880" i="2"/>
  <c r="L7880" i="2" s="1"/>
  <c r="D7880" i="2" s="1"/>
  <c r="C8096" i="67" s="1"/>
  <c r="H532" i="2"/>
  <c r="L532" i="2" s="1"/>
  <c r="D532" i="2" s="1"/>
  <c r="C748" i="67" s="1"/>
  <c r="H884" i="2"/>
  <c r="L884" i="2" s="1"/>
  <c r="D884" i="2" s="1"/>
  <c r="C1100" i="67" s="1"/>
  <c r="H1236" i="2"/>
  <c r="L1236" i="2" s="1"/>
  <c r="D1236" i="2" s="1"/>
  <c r="C1452" i="67" s="1"/>
  <c r="H1588" i="2"/>
  <c r="L1588" i="2" s="1"/>
  <c r="D1588" i="2" s="1"/>
  <c r="C1804" i="67" s="1"/>
  <c r="H1940" i="2"/>
  <c r="L1940" i="2" s="1"/>
  <c r="D1940" i="2" s="1"/>
  <c r="C2156" i="67" s="1"/>
  <c r="H2292" i="2"/>
  <c r="L2292" i="2" s="1"/>
  <c r="D2292" i="2" s="1"/>
  <c r="C2508" i="67" s="1"/>
  <c r="H2644" i="2"/>
  <c r="L2644" i="2" s="1"/>
  <c r="D2644" i="2" s="1"/>
  <c r="C2860" i="67" s="1"/>
  <c r="H2996" i="2"/>
  <c r="L2996" i="2" s="1"/>
  <c r="D2996" i="2" s="1"/>
  <c r="C3212" i="67" s="1"/>
  <c r="H3348" i="2"/>
  <c r="L3348" i="2" s="1"/>
  <c r="D3348" i="2" s="1"/>
  <c r="C3564" i="67" s="1"/>
  <c r="H3700" i="2"/>
  <c r="L3700" i="2" s="1"/>
  <c r="D3700" i="2" s="1"/>
  <c r="C3916" i="67" s="1"/>
  <c r="H4052" i="2"/>
  <c r="L4052" i="2" s="1"/>
  <c r="D4052" i="2" s="1"/>
  <c r="C4268" i="67" s="1"/>
  <c r="H4404" i="2"/>
  <c r="L4404" i="2" s="1"/>
  <c r="D4404" i="2" s="1"/>
  <c r="C4620" i="67" s="1"/>
  <c r="H4756" i="2"/>
  <c r="L4756" i="2" s="1"/>
  <c r="D4756" i="2" s="1"/>
  <c r="C4972" i="67" s="1"/>
  <c r="H5108" i="2"/>
  <c r="L5108" i="2" s="1"/>
  <c r="D5108" i="2" s="1"/>
  <c r="C5324" i="67" s="1"/>
  <c r="H5460" i="2"/>
  <c r="L5460" i="2" s="1"/>
  <c r="D5460" i="2" s="1"/>
  <c r="C5676" i="67" s="1"/>
  <c r="H5812" i="2"/>
  <c r="L5812" i="2" s="1"/>
  <c r="D5812" i="2" s="1"/>
  <c r="C6028" i="67" s="1"/>
  <c r="H6164" i="2"/>
  <c r="L6164" i="2" s="1"/>
  <c r="D6164" i="2" s="1"/>
  <c r="C6380" i="67" s="1"/>
  <c r="H6516" i="2"/>
  <c r="L6516" i="2" s="1"/>
  <c r="D6516" i="2" s="1"/>
  <c r="C6732" i="67" s="1"/>
  <c r="H6868" i="2"/>
  <c r="L6868" i="2" s="1"/>
  <c r="D6868" i="2" s="1"/>
  <c r="C7084" i="67" s="1"/>
  <c r="H7220" i="2"/>
  <c r="L7220" i="2" s="1"/>
  <c r="D7220" i="2" s="1"/>
  <c r="C7436" i="67" s="1"/>
  <c r="H7572" i="2"/>
  <c r="L7572" i="2" s="1"/>
  <c r="D7572" i="2" s="1"/>
  <c r="C7788" i="67" s="1"/>
  <c r="H7924" i="2"/>
  <c r="L7924" i="2" s="1"/>
  <c r="D7924" i="2" s="1"/>
  <c r="C8140" i="67" s="1"/>
  <c r="H8276" i="2"/>
  <c r="L8276" i="2" s="1"/>
  <c r="D8276" i="2" s="1"/>
  <c r="C8492" i="67" s="1"/>
  <c r="H8628" i="2"/>
  <c r="L8628" i="2" s="1"/>
  <c r="D8628" i="2" s="1"/>
  <c r="C8844" i="67" s="1"/>
  <c r="H268" i="2"/>
  <c r="L268" i="2" s="1"/>
  <c r="D268" i="2" s="1"/>
  <c r="C484" i="67" s="1"/>
  <c r="H1148" i="2"/>
  <c r="L1148" i="2" s="1"/>
  <c r="D1148" i="2" s="1"/>
  <c r="C1364" i="67" s="1"/>
  <c r="H840" i="2"/>
  <c r="L840" i="2" s="1"/>
  <c r="D840" i="2" s="1"/>
  <c r="C1056" i="67" s="1"/>
  <c r="H1896" i="2"/>
  <c r="L1896" i="2" s="1"/>
  <c r="D1896" i="2" s="1"/>
  <c r="C2112" i="67" s="1"/>
  <c r="H2952" i="2"/>
  <c r="L2952" i="2" s="1"/>
  <c r="D2952" i="2" s="1"/>
  <c r="C3168" i="67" s="1"/>
  <c r="H4008" i="2"/>
  <c r="L4008" i="2" s="1"/>
  <c r="D4008" i="2" s="1"/>
  <c r="C4224" i="67" s="1"/>
  <c r="H5416" i="2"/>
  <c r="L5416" i="2" s="1"/>
  <c r="D5416" i="2" s="1"/>
  <c r="C5632" i="67" s="1"/>
  <c r="H7176" i="2"/>
  <c r="L7176" i="2" s="1"/>
  <c r="D7176" i="2" s="1"/>
  <c r="C7392" i="67" s="1"/>
  <c r="H180" i="2"/>
  <c r="L180" i="2" s="1"/>
  <c r="D180" i="2" s="1"/>
  <c r="C396" i="67" s="1"/>
  <c r="H224" i="2"/>
  <c r="L224" i="2" s="1"/>
  <c r="D224" i="2" s="1"/>
  <c r="C440" i="67" s="1"/>
  <c r="H576" i="2"/>
  <c r="L576" i="2" s="1"/>
  <c r="D576" i="2" s="1"/>
  <c r="C792" i="67" s="1"/>
  <c r="H928" i="2"/>
  <c r="L928" i="2" s="1"/>
  <c r="D928" i="2" s="1"/>
  <c r="C1144" i="67" s="1"/>
  <c r="H1280" i="2"/>
  <c r="L1280" i="2" s="1"/>
  <c r="D1280" i="2" s="1"/>
  <c r="C1496" i="67" s="1"/>
  <c r="H1632" i="2"/>
  <c r="L1632" i="2" s="1"/>
  <c r="D1632" i="2" s="1"/>
  <c r="C1848" i="67" s="1"/>
  <c r="H1984" i="2"/>
  <c r="L1984" i="2" s="1"/>
  <c r="D1984" i="2" s="1"/>
  <c r="C2200" i="67" s="1"/>
  <c r="H2336" i="2"/>
  <c r="L2336" i="2" s="1"/>
  <c r="D2336" i="2" s="1"/>
  <c r="C2552" i="67" s="1"/>
  <c r="H2688" i="2"/>
  <c r="L2688" i="2" s="1"/>
  <c r="D2688" i="2" s="1"/>
  <c r="C2904" i="67" s="1"/>
  <c r="H3040" i="2"/>
  <c r="L3040" i="2" s="1"/>
  <c r="D3040" i="2" s="1"/>
  <c r="C3256" i="67" s="1"/>
  <c r="H3392" i="2"/>
  <c r="L3392" i="2" s="1"/>
  <c r="D3392" i="2" s="1"/>
  <c r="C3608" i="67" s="1"/>
  <c r="H3744" i="2"/>
  <c r="L3744" i="2" s="1"/>
  <c r="D3744" i="2" s="1"/>
  <c r="C3960" i="67" s="1"/>
  <c r="H4096" i="2"/>
  <c r="L4096" i="2" s="1"/>
  <c r="D4096" i="2" s="1"/>
  <c r="C4312" i="67" s="1"/>
  <c r="H4448" i="2"/>
  <c r="L4448" i="2" s="1"/>
  <c r="D4448" i="2" s="1"/>
  <c r="C4664" i="67" s="1"/>
  <c r="H4800" i="2"/>
  <c r="L4800" i="2" s="1"/>
  <c r="D4800" i="2" s="1"/>
  <c r="C5016" i="67" s="1"/>
  <c r="H5152" i="2"/>
  <c r="L5152" i="2" s="1"/>
  <c r="D5152" i="2" s="1"/>
  <c r="C5368" i="67" s="1"/>
  <c r="H5504" i="2"/>
  <c r="L5504" i="2" s="1"/>
  <c r="D5504" i="2" s="1"/>
  <c r="C5720" i="67" s="1"/>
  <c r="H5856" i="2"/>
  <c r="L5856" i="2" s="1"/>
  <c r="D5856" i="2" s="1"/>
  <c r="C6072" i="67" s="1"/>
  <c r="H6208" i="2"/>
  <c r="L6208" i="2" s="1"/>
  <c r="D6208" i="2" s="1"/>
  <c r="C6424" i="67" s="1"/>
  <c r="H6560" i="2"/>
  <c r="L6560" i="2" s="1"/>
  <c r="D6560" i="2" s="1"/>
  <c r="C6776" i="67" s="1"/>
  <c r="H6912" i="2"/>
  <c r="L6912" i="2" s="1"/>
  <c r="D6912" i="2" s="1"/>
  <c r="C7128" i="67" s="1"/>
  <c r="H7264" i="2"/>
  <c r="L7264" i="2" s="1"/>
  <c r="D7264" i="2" s="1"/>
  <c r="C7480" i="67" s="1"/>
  <c r="H7616" i="2"/>
  <c r="L7616" i="2" s="1"/>
  <c r="D7616" i="2" s="1"/>
  <c r="C7832" i="67" s="1"/>
  <c r="H7968" i="2"/>
  <c r="L7968" i="2" s="1"/>
  <c r="D7968" i="2" s="1"/>
  <c r="C8184" i="67" s="1"/>
  <c r="H8320" i="2"/>
  <c r="L8320" i="2" s="1"/>
  <c r="D8320" i="2" s="1"/>
  <c r="C8536" i="67" s="1"/>
  <c r="H8672" i="2"/>
  <c r="L8672" i="2" s="1"/>
  <c r="D8672" i="2" s="1"/>
  <c r="C8888" i="67" s="1"/>
  <c r="H1676" i="2"/>
  <c r="L1676" i="2" s="1"/>
  <c r="D1676" i="2" s="1"/>
  <c r="C1892" i="67" s="1"/>
  <c r="H2380" i="2"/>
  <c r="L2380" i="2" s="1"/>
  <c r="D2380" i="2" s="1"/>
  <c r="C2596" i="67" s="1"/>
  <c r="H2732" i="2"/>
  <c r="L2732" i="2" s="1"/>
  <c r="D2732" i="2" s="1"/>
  <c r="C2948" i="67" s="1"/>
  <c r="H3084" i="2"/>
  <c r="L3084" i="2" s="1"/>
  <c r="D3084" i="2" s="1"/>
  <c r="C3300" i="67" s="1"/>
  <c r="H3436" i="2"/>
  <c r="L3436" i="2" s="1"/>
  <c r="D3436" i="2" s="1"/>
  <c r="C3652" i="67" s="1"/>
  <c r="H3788" i="2"/>
  <c r="L3788" i="2" s="1"/>
  <c r="D3788" i="2" s="1"/>
  <c r="C4004" i="67" s="1"/>
  <c r="H4140" i="2"/>
  <c r="L4140" i="2" s="1"/>
  <c r="D4140" i="2" s="1"/>
  <c r="C4356" i="67" s="1"/>
  <c r="H4492" i="2"/>
  <c r="L4492" i="2" s="1"/>
  <c r="D4492" i="2" s="1"/>
  <c r="C4708" i="67" s="1"/>
  <c r="H4844" i="2"/>
  <c r="L4844" i="2" s="1"/>
  <c r="D4844" i="2" s="1"/>
  <c r="C5060" i="67" s="1"/>
  <c r="H5196" i="2"/>
  <c r="L5196" i="2" s="1"/>
  <c r="D5196" i="2" s="1"/>
  <c r="C5412" i="67" s="1"/>
  <c r="H5548" i="2"/>
  <c r="L5548" i="2" s="1"/>
  <c r="D5548" i="2" s="1"/>
  <c r="C5764" i="67" s="1"/>
  <c r="H5900" i="2"/>
  <c r="L5900" i="2" s="1"/>
  <c r="D5900" i="2" s="1"/>
  <c r="C6116" i="67" s="1"/>
  <c r="H6252" i="2"/>
  <c r="L6252" i="2" s="1"/>
  <c r="D6252" i="2" s="1"/>
  <c r="C6468" i="67" s="1"/>
  <c r="H6604" i="2"/>
  <c r="L6604" i="2" s="1"/>
  <c r="D6604" i="2" s="1"/>
  <c r="C6820" i="67" s="1"/>
  <c r="H6956" i="2"/>
  <c r="L6956" i="2" s="1"/>
  <c r="D6956" i="2" s="1"/>
  <c r="C7172" i="67" s="1"/>
  <c r="H7308" i="2"/>
  <c r="L7308" i="2" s="1"/>
  <c r="D7308" i="2" s="1"/>
  <c r="C7524" i="67" s="1"/>
  <c r="H7660" i="2"/>
  <c r="L7660" i="2" s="1"/>
  <c r="D7660" i="2" s="1"/>
  <c r="C7876" i="67" s="1"/>
  <c r="H8012" i="2"/>
  <c r="L8012" i="2" s="1"/>
  <c r="D8012" i="2" s="1"/>
  <c r="C8228" i="67" s="1"/>
  <c r="H8364" i="2"/>
  <c r="L8364" i="2" s="1"/>
  <c r="D8364" i="2" s="1"/>
  <c r="C8580" i="67" s="1"/>
  <c r="H8716" i="2"/>
  <c r="L8716" i="2" s="1"/>
  <c r="D8716" i="2" s="1"/>
  <c r="C8932" i="67" s="1"/>
  <c r="H972" i="2"/>
  <c r="L972" i="2" s="1"/>
  <c r="D972" i="2" s="1"/>
  <c r="C1188" i="67" s="1"/>
  <c r="H312" i="2"/>
  <c r="L312" i="2" s="1"/>
  <c r="D312" i="2" s="1"/>
  <c r="C528" i="67" s="1"/>
  <c r="H3128" i="2"/>
  <c r="L3128" i="2" s="1"/>
  <c r="D3128" i="2" s="1"/>
  <c r="C3344" i="67" s="1"/>
  <c r="H4184" i="2"/>
  <c r="L4184" i="2" s="1"/>
  <c r="D4184" i="2" s="1"/>
  <c r="C4400" i="67" s="1"/>
  <c r="H5240" i="2"/>
  <c r="L5240" i="2" s="1"/>
  <c r="D5240" i="2" s="1"/>
  <c r="C5456" i="67" s="1"/>
  <c r="H6296" i="2"/>
  <c r="L6296" i="2" s="1"/>
  <c r="D6296" i="2" s="1"/>
  <c r="C6512" i="67" s="1"/>
  <c r="H6648" i="2"/>
  <c r="L6648" i="2" s="1"/>
  <c r="D6648" i="2" s="1"/>
  <c r="C6864" i="67" s="1"/>
  <c r="H7000" i="2"/>
  <c r="L7000" i="2" s="1"/>
  <c r="D7000" i="2" s="1"/>
  <c r="C7216" i="67" s="1"/>
  <c r="H8056" i="2"/>
  <c r="L8056" i="2" s="1"/>
  <c r="D8056" i="2" s="1"/>
  <c r="C8272" i="67" s="1"/>
  <c r="H8408" i="2"/>
  <c r="L8408" i="2" s="1"/>
  <c r="D8408" i="2" s="1"/>
  <c r="C8624" i="67" s="1"/>
  <c r="H8760" i="2"/>
  <c r="L8760" i="2" s="1"/>
  <c r="D8760" i="2" s="1"/>
  <c r="C8976" i="67" s="1"/>
  <c r="H2028" i="2"/>
  <c r="L2028" i="2" s="1"/>
  <c r="D2028" i="2" s="1"/>
  <c r="C2244" i="67" s="1"/>
  <c r="H1368" i="2"/>
  <c r="L1368" i="2" s="1"/>
  <c r="D1368" i="2" s="1"/>
  <c r="C1584" i="67" s="1"/>
  <c r="H2072" i="2"/>
  <c r="L2072" i="2" s="1"/>
  <c r="D2072" i="2" s="1"/>
  <c r="C2288" i="67" s="1"/>
  <c r="H2776" i="2"/>
  <c r="L2776" i="2" s="1"/>
  <c r="D2776" i="2" s="1"/>
  <c r="C2992" i="67" s="1"/>
  <c r="H3480" i="2"/>
  <c r="L3480" i="2" s="1"/>
  <c r="D3480" i="2" s="1"/>
  <c r="C3696" i="67" s="1"/>
  <c r="H4536" i="2"/>
  <c r="L4536" i="2" s="1"/>
  <c r="D4536" i="2" s="1"/>
  <c r="C4752" i="67" s="1"/>
  <c r="H5944" i="2"/>
  <c r="L5944" i="2" s="1"/>
  <c r="D5944" i="2" s="1"/>
  <c r="C6160" i="67" s="1"/>
  <c r="H7352" i="2"/>
  <c r="L7352" i="2" s="1"/>
  <c r="D7352" i="2" s="1"/>
  <c r="C7568" i="67" s="1"/>
  <c r="H356" i="2"/>
  <c r="L356" i="2" s="1"/>
  <c r="D356" i="2" s="1"/>
  <c r="C572" i="67" s="1"/>
  <c r="H708" i="2"/>
  <c r="L708" i="2" s="1"/>
  <c r="D708" i="2" s="1"/>
  <c r="C924" i="67" s="1"/>
  <c r="H1060" i="2"/>
  <c r="L1060" i="2" s="1"/>
  <c r="D1060" i="2" s="1"/>
  <c r="C1276" i="67" s="1"/>
  <c r="H1412" i="2"/>
  <c r="L1412" i="2" s="1"/>
  <c r="D1412" i="2" s="1"/>
  <c r="C1628" i="67" s="1"/>
  <c r="H1764" i="2"/>
  <c r="L1764" i="2" s="1"/>
  <c r="D1764" i="2" s="1"/>
  <c r="C1980" i="67" s="1"/>
  <c r="H2116" i="2"/>
  <c r="L2116" i="2" s="1"/>
  <c r="D2116" i="2" s="1"/>
  <c r="C2332" i="67" s="1"/>
  <c r="H2468" i="2"/>
  <c r="L2468" i="2" s="1"/>
  <c r="D2468" i="2" s="1"/>
  <c r="C2684" i="67" s="1"/>
  <c r="H2820" i="2"/>
  <c r="L2820" i="2" s="1"/>
  <c r="D2820" i="2" s="1"/>
  <c r="C3036" i="67" s="1"/>
  <c r="H3172" i="2"/>
  <c r="L3172" i="2" s="1"/>
  <c r="D3172" i="2" s="1"/>
  <c r="C3388" i="67" s="1"/>
  <c r="H3524" i="2"/>
  <c r="L3524" i="2" s="1"/>
  <c r="D3524" i="2" s="1"/>
  <c r="C3740" i="67" s="1"/>
  <c r="H3876" i="2"/>
  <c r="L3876" i="2" s="1"/>
  <c r="D3876" i="2" s="1"/>
  <c r="C4092" i="67" s="1"/>
  <c r="H4228" i="2"/>
  <c r="L4228" i="2" s="1"/>
  <c r="D4228" i="2" s="1"/>
  <c r="C4444" i="67" s="1"/>
  <c r="H4580" i="2"/>
  <c r="L4580" i="2" s="1"/>
  <c r="D4580" i="2" s="1"/>
  <c r="C4796" i="67" s="1"/>
  <c r="H4932" i="2"/>
  <c r="L4932" i="2" s="1"/>
  <c r="D4932" i="2" s="1"/>
  <c r="C5148" i="67" s="1"/>
  <c r="H5284" i="2"/>
  <c r="L5284" i="2" s="1"/>
  <c r="D5284" i="2" s="1"/>
  <c r="C5500" i="67" s="1"/>
  <c r="H5636" i="2"/>
  <c r="L5636" i="2" s="1"/>
  <c r="D5636" i="2" s="1"/>
  <c r="C5852" i="67" s="1"/>
  <c r="H5988" i="2"/>
  <c r="L5988" i="2" s="1"/>
  <c r="D5988" i="2" s="1"/>
  <c r="C6204" i="67" s="1"/>
  <c r="H6340" i="2"/>
  <c r="L6340" i="2" s="1"/>
  <c r="D6340" i="2" s="1"/>
  <c r="C6556" i="67" s="1"/>
  <c r="H6692" i="2"/>
  <c r="L6692" i="2" s="1"/>
  <c r="D6692" i="2" s="1"/>
  <c r="C6908" i="67" s="1"/>
  <c r="H7044" i="2"/>
  <c r="L7044" i="2" s="1"/>
  <c r="D7044" i="2" s="1"/>
  <c r="C7260" i="67" s="1"/>
  <c r="H7396" i="2"/>
  <c r="L7396" i="2" s="1"/>
  <c r="D7396" i="2" s="1"/>
  <c r="C7612" i="67" s="1"/>
  <c r="H7748" i="2"/>
  <c r="L7748" i="2" s="1"/>
  <c r="D7748" i="2" s="1"/>
  <c r="C7964" i="67" s="1"/>
  <c r="H8100" i="2"/>
  <c r="L8100" i="2" s="1"/>
  <c r="D8100" i="2" s="1"/>
  <c r="C8316" i="67" s="1"/>
  <c r="H8452" i="2"/>
  <c r="L8452" i="2" s="1"/>
  <c r="D8452" i="2" s="1"/>
  <c r="C8668" i="67" s="1"/>
  <c r="H8804" i="2"/>
  <c r="L8804" i="2" s="1"/>
  <c r="D8804" i="2" s="1"/>
  <c r="C9020" i="67" s="1"/>
  <c r="I115" i="31"/>
  <c r="R115" i="31" s="1"/>
  <c r="D115" i="31" s="1"/>
  <c r="C116" i="67" s="1"/>
  <c r="I91" i="31"/>
  <c r="R91" i="31" s="1"/>
  <c r="D91" i="31" s="1"/>
  <c r="C92" i="67" s="1"/>
  <c r="I114" i="31"/>
  <c r="R114" i="31" s="1"/>
  <c r="D114" i="31" s="1"/>
  <c r="C115" i="67" s="1"/>
  <c r="I49" i="31"/>
  <c r="R49" i="31" s="1"/>
  <c r="D49" i="31" s="1"/>
  <c r="C50" i="67" s="1"/>
  <c r="J478" i="21" l="1"/>
  <c r="J476" i="21"/>
  <c r="J474" i="21"/>
  <c r="J472" i="21"/>
  <c r="J470" i="21"/>
  <c r="J468" i="21"/>
  <c r="J466" i="21"/>
  <c r="J464" i="21"/>
  <c r="J462" i="21"/>
  <c r="J460" i="21"/>
  <c r="J458" i="21"/>
  <c r="J456" i="21"/>
  <c r="J454" i="21"/>
  <c r="J452" i="21"/>
  <c r="J450" i="21"/>
  <c r="J448" i="21"/>
  <c r="J446" i="21"/>
  <c r="J444" i="21"/>
  <c r="J442" i="21"/>
  <c r="J440" i="21"/>
  <c r="J438" i="21"/>
  <c r="J436" i="21"/>
  <c r="J434" i="21"/>
  <c r="J432" i="21"/>
  <c r="J430" i="21"/>
  <c r="J428" i="21"/>
  <c r="J426" i="21"/>
  <c r="J424" i="21"/>
  <c r="J422" i="21"/>
  <c r="J420" i="21"/>
  <c r="J418" i="21"/>
  <c r="J416" i="21"/>
  <c r="J414" i="21"/>
  <c r="J412" i="21"/>
  <c r="J410" i="21"/>
  <c r="J408" i="21"/>
  <c r="J406" i="21"/>
  <c r="J404" i="21"/>
  <c r="J402" i="21"/>
  <c r="J400" i="21"/>
  <c r="J398" i="21"/>
  <c r="J396" i="21"/>
  <c r="J394" i="21"/>
  <c r="J392" i="21"/>
  <c r="J390" i="21"/>
  <c r="J388" i="21"/>
  <c r="J386" i="21"/>
  <c r="J384" i="21"/>
  <c r="J382" i="21"/>
  <c r="J380" i="21"/>
  <c r="J378" i="21"/>
  <c r="J376" i="21"/>
  <c r="J374" i="21"/>
  <c r="J372" i="21"/>
  <c r="J370" i="21"/>
  <c r="J368" i="21"/>
  <c r="J366" i="21"/>
  <c r="J364" i="21"/>
  <c r="J362" i="21"/>
  <c r="J360" i="21"/>
  <c r="J358" i="21"/>
  <c r="J356" i="21"/>
  <c r="J354" i="21"/>
  <c r="J352" i="21"/>
  <c r="J350" i="21"/>
  <c r="J348" i="21"/>
  <c r="J346" i="21"/>
  <c r="J344" i="21"/>
  <c r="J342" i="21"/>
  <c r="J340" i="21"/>
  <c r="J338" i="21"/>
  <c r="J336" i="21"/>
  <c r="J334" i="21"/>
  <c r="J332" i="21"/>
  <c r="J330" i="21"/>
  <c r="J328" i="21"/>
  <c r="J326" i="21"/>
  <c r="J324" i="21"/>
  <c r="J322" i="21"/>
  <c r="J320" i="21"/>
  <c r="J318" i="21"/>
  <c r="J316" i="21"/>
  <c r="J314" i="21"/>
  <c r="J312" i="21"/>
  <c r="J310" i="21"/>
  <c r="J308" i="21"/>
  <c r="J306" i="21"/>
  <c r="J304" i="21"/>
  <c r="J302" i="21"/>
  <c r="J300" i="21"/>
  <c r="J298" i="21"/>
  <c r="J296" i="21"/>
  <c r="J294" i="21"/>
  <c r="J292" i="21"/>
  <c r="J290" i="21"/>
  <c r="J288" i="21"/>
  <c r="J286" i="21"/>
  <c r="J284" i="21"/>
  <c r="J282" i="21"/>
  <c r="J280" i="21"/>
  <c r="J278" i="21"/>
  <c r="J276" i="21"/>
  <c r="J274" i="21"/>
  <c r="J272" i="21"/>
  <c r="J270" i="21"/>
  <c r="J268" i="21"/>
  <c r="J266" i="21"/>
  <c r="J264" i="21"/>
  <c r="J262" i="21"/>
  <c r="J260" i="21"/>
  <c r="J258" i="21"/>
  <c r="J256" i="21"/>
  <c r="J254" i="21"/>
  <c r="J252" i="21"/>
  <c r="J250" i="21"/>
  <c r="J248" i="21"/>
  <c r="J246" i="21"/>
  <c r="J244" i="21"/>
  <c r="J242" i="21"/>
  <c r="J240" i="21"/>
  <c r="J238" i="21"/>
  <c r="J236" i="21"/>
  <c r="J234" i="21"/>
  <c r="J232" i="21"/>
  <c r="J230" i="21"/>
  <c r="J228" i="21"/>
  <c r="J226" i="21"/>
  <c r="J224" i="21"/>
  <c r="J222" i="21"/>
  <c r="J220" i="21"/>
  <c r="J218" i="21"/>
  <c r="J216" i="21"/>
  <c r="J214" i="21"/>
  <c r="J212" i="21"/>
  <c r="J210" i="21"/>
  <c r="J208" i="21"/>
  <c r="J206" i="21"/>
  <c r="J204" i="21"/>
  <c r="J202" i="21"/>
  <c r="J200" i="21"/>
  <c r="J198" i="21"/>
  <c r="J196" i="21"/>
  <c r="J194" i="21"/>
  <c r="J192" i="21"/>
  <c r="J190" i="21"/>
  <c r="J188" i="21"/>
  <c r="J186" i="21"/>
  <c r="J184" i="21"/>
  <c r="J182" i="21"/>
  <c r="J180" i="21"/>
  <c r="J178" i="21"/>
  <c r="J176" i="21"/>
  <c r="J174" i="21"/>
  <c r="J172" i="21"/>
  <c r="J170" i="21"/>
  <c r="J168" i="21"/>
  <c r="J166" i="21"/>
  <c r="J164" i="21"/>
  <c r="J162" i="21"/>
  <c r="J160" i="21"/>
  <c r="J158" i="21"/>
  <c r="J156" i="21"/>
  <c r="J154" i="21"/>
  <c r="J152" i="21"/>
  <c r="J150" i="21"/>
  <c r="J148" i="21"/>
  <c r="J146" i="21"/>
  <c r="J144" i="21"/>
  <c r="J142" i="21"/>
  <c r="J140" i="21"/>
  <c r="J138" i="21"/>
  <c r="J136" i="21"/>
  <c r="J134" i="21"/>
  <c r="J132" i="21"/>
  <c r="J130" i="21"/>
  <c r="J128" i="21"/>
  <c r="J126" i="21"/>
  <c r="J124" i="21"/>
  <c r="J122" i="21"/>
  <c r="J120" i="21"/>
  <c r="J118" i="21"/>
  <c r="J116" i="21"/>
  <c r="J114" i="21"/>
  <c r="J112" i="21"/>
  <c r="J110" i="21"/>
  <c r="J108" i="21"/>
  <c r="J106" i="21"/>
  <c r="J104" i="21"/>
  <c r="J102" i="21"/>
  <c r="J100" i="21"/>
  <c r="J98" i="21"/>
  <c r="J96" i="21"/>
  <c r="J94" i="21"/>
  <c r="J92" i="21"/>
  <c r="J90" i="21"/>
  <c r="J88" i="21"/>
  <c r="J86" i="21"/>
  <c r="J84" i="21"/>
  <c r="J82" i="21"/>
  <c r="J80" i="21"/>
  <c r="H144" i="70" l="1"/>
  <c r="O144" i="70" s="1"/>
  <c r="D144" i="70" s="1"/>
  <c r="C16733" i="67" s="1"/>
  <c r="H143" i="70"/>
  <c r="N143" i="70" s="1"/>
  <c r="D143" i="70" s="1"/>
  <c r="C16732" i="67" s="1"/>
  <c r="H145" i="70"/>
  <c r="M145" i="70" s="1"/>
  <c r="D145" i="70" s="1"/>
  <c r="C16734" i="67" s="1"/>
  <c r="H145" i="69"/>
  <c r="M145" i="69" s="1"/>
  <c r="D145" i="69" s="1"/>
  <c r="C14710" i="67" s="1"/>
  <c r="H144" i="69"/>
  <c r="O144" i="69" s="1"/>
  <c r="D144" i="69" s="1"/>
  <c r="C14709" i="67" s="1"/>
  <c r="H143" i="69"/>
  <c r="N143" i="69" s="1"/>
  <c r="D143" i="69" s="1"/>
  <c r="C14708" i="67" s="1"/>
  <c r="H143" i="68"/>
  <c r="N143" i="68" s="1"/>
  <c r="D143" i="68" s="1"/>
  <c r="C11910" i="67" s="1"/>
  <c r="H145" i="68"/>
  <c r="M145" i="68" s="1"/>
  <c r="D145" i="68" s="1"/>
  <c r="C11912" i="67" s="1"/>
  <c r="H144" i="68"/>
  <c r="O144" i="68" s="1"/>
  <c r="D144" i="68" s="1"/>
  <c r="C11911" i="67" s="1"/>
  <c r="H75" i="70"/>
  <c r="M75" i="70" s="1"/>
  <c r="D75" i="70" s="1"/>
  <c r="C16664" i="67" s="1"/>
  <c r="H74" i="70"/>
  <c r="O74" i="70" s="1"/>
  <c r="D74" i="70" s="1"/>
  <c r="C16663" i="67" s="1"/>
  <c r="H73" i="70"/>
  <c r="N73" i="70" s="1"/>
  <c r="D73" i="70" s="1"/>
  <c r="C16662" i="67" s="1"/>
  <c r="H75" i="69"/>
  <c r="M75" i="69" s="1"/>
  <c r="D75" i="69" s="1"/>
  <c r="C14640" i="67" s="1"/>
  <c r="H74" i="69"/>
  <c r="O74" i="69" s="1"/>
  <c r="D74" i="69" s="1"/>
  <c r="C14639" i="67" s="1"/>
  <c r="H73" i="69"/>
  <c r="N73" i="69" s="1"/>
  <c r="D73" i="69" s="1"/>
  <c r="C14638" i="67" s="1"/>
  <c r="H75" i="68"/>
  <c r="M75" i="68" s="1"/>
  <c r="D75" i="68" s="1"/>
  <c r="C11842" i="67" s="1"/>
  <c r="H74" i="68"/>
  <c r="O74" i="68" s="1"/>
  <c r="D74" i="68" s="1"/>
  <c r="C11841" i="67" s="1"/>
  <c r="H73" i="68"/>
  <c r="N73" i="68" s="1"/>
  <c r="D73" i="68" s="1"/>
  <c r="C11840" i="67" s="1"/>
  <c r="H235" i="70"/>
  <c r="M235" i="70" s="1"/>
  <c r="D235" i="70" s="1"/>
  <c r="C16824" i="67" s="1"/>
  <c r="H234" i="70"/>
  <c r="O234" i="70" s="1"/>
  <c r="D234" i="70" s="1"/>
  <c r="C16823" i="67" s="1"/>
  <c r="H233" i="70"/>
  <c r="N233" i="70" s="1"/>
  <c r="D233" i="70" s="1"/>
  <c r="C16822" i="67" s="1"/>
  <c r="H235" i="69"/>
  <c r="M235" i="69" s="1"/>
  <c r="D235" i="69" s="1"/>
  <c r="C14800" i="67" s="1"/>
  <c r="H234" i="69"/>
  <c r="O234" i="69" s="1"/>
  <c r="D234" i="69" s="1"/>
  <c r="C14799" i="67" s="1"/>
  <c r="H233" i="69"/>
  <c r="N233" i="69" s="1"/>
  <c r="D233" i="69" s="1"/>
  <c r="C14798" i="67" s="1"/>
  <c r="H235" i="68"/>
  <c r="M235" i="68" s="1"/>
  <c r="D235" i="68" s="1"/>
  <c r="C12002" i="67" s="1"/>
  <c r="H234" i="68"/>
  <c r="O234" i="68" s="1"/>
  <c r="D234" i="68" s="1"/>
  <c r="C12001" i="67" s="1"/>
  <c r="H233" i="68"/>
  <c r="N233" i="68" s="1"/>
  <c r="D233" i="68" s="1"/>
  <c r="C12000" i="67" s="1"/>
  <c r="H20" i="70"/>
  <c r="M20" i="70" s="1"/>
  <c r="D20" i="70" s="1"/>
  <c r="C16609" i="67" s="1"/>
  <c r="H19" i="70"/>
  <c r="O19" i="70" s="1"/>
  <c r="D19" i="70" s="1"/>
  <c r="C16608" i="67" s="1"/>
  <c r="H18" i="70"/>
  <c r="N18" i="70" s="1"/>
  <c r="D18" i="70" s="1"/>
  <c r="C16607" i="67" s="1"/>
  <c r="H20" i="69"/>
  <c r="M20" i="69" s="1"/>
  <c r="D20" i="69" s="1"/>
  <c r="C14585" i="67" s="1"/>
  <c r="H19" i="69"/>
  <c r="O19" i="69" s="1"/>
  <c r="D19" i="69" s="1"/>
  <c r="C14584" i="67" s="1"/>
  <c r="H18" i="69"/>
  <c r="N18" i="69" s="1"/>
  <c r="D18" i="69" s="1"/>
  <c r="C14583" i="67" s="1"/>
  <c r="H20" i="68"/>
  <c r="M20" i="68" s="1"/>
  <c r="D20" i="68" s="1"/>
  <c r="C11787" i="67" s="1"/>
  <c r="H19" i="68"/>
  <c r="O19" i="68" s="1"/>
  <c r="D19" i="68" s="1"/>
  <c r="C11786" i="67" s="1"/>
  <c r="H18" i="68"/>
  <c r="N18" i="68" s="1"/>
  <c r="D18" i="68" s="1"/>
  <c r="C11785" i="67" s="1"/>
  <c r="H60" i="70"/>
  <c r="M60" i="70" s="1"/>
  <c r="D60" i="70" s="1"/>
  <c r="C16649" i="67" s="1"/>
  <c r="H59" i="70"/>
  <c r="O59" i="70" s="1"/>
  <c r="D59" i="70" s="1"/>
  <c r="C16648" i="67" s="1"/>
  <c r="H58" i="70"/>
  <c r="N58" i="70" s="1"/>
  <c r="D58" i="70" s="1"/>
  <c r="C16647" i="67" s="1"/>
  <c r="H60" i="69"/>
  <c r="M60" i="69" s="1"/>
  <c r="D60" i="69" s="1"/>
  <c r="C14625" i="67" s="1"/>
  <c r="H59" i="69"/>
  <c r="O59" i="69" s="1"/>
  <c r="D59" i="69" s="1"/>
  <c r="C14624" i="67" s="1"/>
  <c r="H58" i="69"/>
  <c r="N58" i="69" s="1"/>
  <c r="D58" i="69" s="1"/>
  <c r="C14623" i="67" s="1"/>
  <c r="H59" i="68"/>
  <c r="O59" i="68" s="1"/>
  <c r="D59" i="68" s="1"/>
  <c r="C11826" i="67" s="1"/>
  <c r="H58" i="68"/>
  <c r="N58" i="68" s="1"/>
  <c r="D58" i="68" s="1"/>
  <c r="C11825" i="67" s="1"/>
  <c r="H60" i="68"/>
  <c r="M60" i="68" s="1"/>
  <c r="D60" i="68" s="1"/>
  <c r="C11827" i="67" s="1"/>
  <c r="H99" i="70"/>
  <c r="O99" i="70" s="1"/>
  <c r="D99" i="70" s="1"/>
  <c r="C16688" i="67" s="1"/>
  <c r="H98" i="70"/>
  <c r="N98" i="70" s="1"/>
  <c r="D98" i="70" s="1"/>
  <c r="C16687" i="67" s="1"/>
  <c r="H100" i="70"/>
  <c r="M100" i="70" s="1"/>
  <c r="D100" i="70" s="1"/>
  <c r="C16689" i="67" s="1"/>
  <c r="H99" i="69"/>
  <c r="O99" i="69" s="1"/>
  <c r="D99" i="69" s="1"/>
  <c r="C14664" i="67" s="1"/>
  <c r="H98" i="69"/>
  <c r="N98" i="69" s="1"/>
  <c r="D98" i="69" s="1"/>
  <c r="C14663" i="67" s="1"/>
  <c r="H100" i="69"/>
  <c r="M100" i="69" s="1"/>
  <c r="D100" i="69" s="1"/>
  <c r="C14665" i="67" s="1"/>
  <c r="H98" i="68"/>
  <c r="N98" i="68" s="1"/>
  <c r="D98" i="68" s="1"/>
  <c r="C11865" i="67" s="1"/>
  <c r="H99" i="68"/>
  <c r="O99" i="68" s="1"/>
  <c r="D99" i="68" s="1"/>
  <c r="C11866" i="67" s="1"/>
  <c r="H100" i="68"/>
  <c r="M100" i="68" s="1"/>
  <c r="D100" i="68" s="1"/>
  <c r="C11867" i="67" s="1"/>
  <c r="H138" i="70"/>
  <c r="N138" i="70" s="1"/>
  <c r="D138" i="70" s="1"/>
  <c r="C16727" i="67" s="1"/>
  <c r="H140" i="70"/>
  <c r="M140" i="70" s="1"/>
  <c r="D140" i="70" s="1"/>
  <c r="C16729" i="67" s="1"/>
  <c r="H139" i="70"/>
  <c r="O139" i="70" s="1"/>
  <c r="D139" i="70" s="1"/>
  <c r="C16728" i="67" s="1"/>
  <c r="H140" i="69"/>
  <c r="M140" i="69" s="1"/>
  <c r="D140" i="69" s="1"/>
  <c r="C14705" i="67" s="1"/>
  <c r="H139" i="69"/>
  <c r="O139" i="69" s="1"/>
  <c r="D139" i="69" s="1"/>
  <c r="C14704" i="67" s="1"/>
  <c r="H138" i="69"/>
  <c r="N138" i="69" s="1"/>
  <c r="D138" i="69" s="1"/>
  <c r="C14703" i="67" s="1"/>
  <c r="H140" i="68"/>
  <c r="M140" i="68" s="1"/>
  <c r="D140" i="68" s="1"/>
  <c r="C11907" i="67" s="1"/>
  <c r="H139" i="68"/>
  <c r="O139" i="68" s="1"/>
  <c r="D139" i="68" s="1"/>
  <c r="C11906" i="67" s="1"/>
  <c r="H138" i="68"/>
  <c r="N138" i="68" s="1"/>
  <c r="D138" i="68" s="1"/>
  <c r="C11905" i="67" s="1"/>
  <c r="H180" i="70"/>
  <c r="M180" i="70" s="1"/>
  <c r="D180" i="70" s="1"/>
  <c r="C16769" i="67" s="1"/>
  <c r="H179" i="70"/>
  <c r="O179" i="70" s="1"/>
  <c r="D179" i="70" s="1"/>
  <c r="C16768" i="67" s="1"/>
  <c r="H178" i="70"/>
  <c r="N178" i="70" s="1"/>
  <c r="D178" i="70" s="1"/>
  <c r="C16767" i="67" s="1"/>
  <c r="H179" i="69"/>
  <c r="O179" i="69" s="1"/>
  <c r="D179" i="69" s="1"/>
  <c r="C14744" i="67" s="1"/>
  <c r="H178" i="69"/>
  <c r="N178" i="69" s="1"/>
  <c r="D178" i="69" s="1"/>
  <c r="C14743" i="67" s="1"/>
  <c r="H180" i="69"/>
  <c r="M180" i="69" s="1"/>
  <c r="D180" i="69" s="1"/>
  <c r="C14745" i="67" s="1"/>
  <c r="H179" i="68"/>
  <c r="O179" i="68" s="1"/>
  <c r="D179" i="68" s="1"/>
  <c r="C11946" i="67" s="1"/>
  <c r="H180" i="68"/>
  <c r="M180" i="68" s="1"/>
  <c r="D180" i="68" s="1"/>
  <c r="C11947" i="67" s="1"/>
  <c r="H178" i="68"/>
  <c r="N178" i="68" s="1"/>
  <c r="D178" i="68" s="1"/>
  <c r="C11945" i="67" s="1"/>
  <c r="H220" i="70"/>
  <c r="M220" i="70" s="1"/>
  <c r="D220" i="70" s="1"/>
  <c r="C16809" i="67" s="1"/>
  <c r="H219" i="70"/>
  <c r="O219" i="70" s="1"/>
  <c r="D219" i="70" s="1"/>
  <c r="C16808" i="67" s="1"/>
  <c r="H218" i="70"/>
  <c r="N218" i="70" s="1"/>
  <c r="D218" i="70" s="1"/>
  <c r="C16807" i="67" s="1"/>
  <c r="H220" i="69"/>
  <c r="M220" i="69" s="1"/>
  <c r="D220" i="69" s="1"/>
  <c r="C14785" i="67" s="1"/>
  <c r="H218" i="69"/>
  <c r="N218" i="69" s="1"/>
  <c r="D218" i="69" s="1"/>
  <c r="C14783" i="67" s="1"/>
  <c r="H219" i="69"/>
  <c r="O219" i="69" s="1"/>
  <c r="D219" i="69" s="1"/>
  <c r="C14784" i="67" s="1"/>
  <c r="H218" i="68"/>
  <c r="N218" i="68" s="1"/>
  <c r="D218" i="68" s="1"/>
  <c r="C11985" i="67" s="1"/>
  <c r="H219" i="68"/>
  <c r="O219" i="68" s="1"/>
  <c r="D219" i="68" s="1"/>
  <c r="C11986" i="67" s="1"/>
  <c r="H220" i="68"/>
  <c r="M220" i="68" s="1"/>
  <c r="D220" i="68" s="1"/>
  <c r="C11987" i="67" s="1"/>
  <c r="H258" i="70"/>
  <c r="N258" i="70" s="1"/>
  <c r="D258" i="70" s="1"/>
  <c r="C16847" i="67" s="1"/>
  <c r="H260" i="70"/>
  <c r="M260" i="70" s="1"/>
  <c r="D260" i="70" s="1"/>
  <c r="C16849" i="67" s="1"/>
  <c r="H259" i="70"/>
  <c r="O259" i="70" s="1"/>
  <c r="D259" i="70" s="1"/>
  <c r="C16848" i="67" s="1"/>
  <c r="H258" i="69"/>
  <c r="N258" i="69" s="1"/>
  <c r="D258" i="69" s="1"/>
  <c r="C14823" i="67" s="1"/>
  <c r="H260" i="69"/>
  <c r="M260" i="69" s="1"/>
  <c r="D260" i="69" s="1"/>
  <c r="C14825" i="67" s="1"/>
  <c r="H259" i="69"/>
  <c r="O259" i="69" s="1"/>
  <c r="D259" i="69" s="1"/>
  <c r="C14824" i="67" s="1"/>
  <c r="H259" i="68"/>
  <c r="O259" i="68" s="1"/>
  <c r="D259" i="68" s="1"/>
  <c r="C12026" i="67" s="1"/>
  <c r="H258" i="68"/>
  <c r="N258" i="68" s="1"/>
  <c r="D258" i="68" s="1"/>
  <c r="C12025" i="67" s="1"/>
  <c r="H260" i="68"/>
  <c r="M260" i="68" s="1"/>
  <c r="D260" i="68" s="1"/>
  <c r="C12027" i="67" s="1"/>
  <c r="H300" i="70"/>
  <c r="M300" i="70" s="1"/>
  <c r="D300" i="70" s="1"/>
  <c r="C16889" i="67" s="1"/>
  <c r="H299" i="70"/>
  <c r="O299" i="70" s="1"/>
  <c r="D299" i="70" s="1"/>
  <c r="C16888" i="67" s="1"/>
  <c r="H298" i="70"/>
  <c r="N298" i="70" s="1"/>
  <c r="D298" i="70" s="1"/>
  <c r="C16887" i="67" s="1"/>
  <c r="H299" i="69"/>
  <c r="O299" i="69" s="1"/>
  <c r="D299" i="69" s="1"/>
  <c r="C14864" i="67" s="1"/>
  <c r="H300" i="69"/>
  <c r="M300" i="69" s="1"/>
  <c r="D300" i="69" s="1"/>
  <c r="C14865" i="67" s="1"/>
  <c r="H298" i="69"/>
  <c r="N298" i="69" s="1"/>
  <c r="D298" i="69" s="1"/>
  <c r="C14863" i="67" s="1"/>
  <c r="H298" i="68"/>
  <c r="N298" i="68" s="1"/>
  <c r="D298" i="68" s="1"/>
  <c r="C12065" i="67" s="1"/>
  <c r="H300" i="68"/>
  <c r="M300" i="68" s="1"/>
  <c r="D300" i="68" s="1"/>
  <c r="C12067" i="67" s="1"/>
  <c r="H299" i="68"/>
  <c r="O299" i="68" s="1"/>
  <c r="D299" i="68" s="1"/>
  <c r="C12066" i="67" s="1"/>
  <c r="H339" i="70"/>
  <c r="O339" i="70" s="1"/>
  <c r="D339" i="70" s="1"/>
  <c r="C16928" i="67" s="1"/>
  <c r="H338" i="70"/>
  <c r="N338" i="70" s="1"/>
  <c r="D338" i="70" s="1"/>
  <c r="C16927" i="67" s="1"/>
  <c r="H340" i="70"/>
  <c r="M340" i="70" s="1"/>
  <c r="D340" i="70" s="1"/>
  <c r="C16929" i="67" s="1"/>
  <c r="H340" i="69"/>
  <c r="M340" i="69" s="1"/>
  <c r="D340" i="69" s="1"/>
  <c r="C14905" i="67" s="1"/>
  <c r="H338" i="69"/>
  <c r="N338" i="69" s="1"/>
  <c r="D338" i="69" s="1"/>
  <c r="C14903" i="67" s="1"/>
  <c r="H338" i="68"/>
  <c r="N338" i="68" s="1"/>
  <c r="D338" i="68" s="1"/>
  <c r="C12105" i="67" s="1"/>
  <c r="H339" i="69"/>
  <c r="O339" i="69" s="1"/>
  <c r="D339" i="69" s="1"/>
  <c r="C14904" i="67" s="1"/>
  <c r="H340" i="68"/>
  <c r="M340" i="68" s="1"/>
  <c r="D340" i="68" s="1"/>
  <c r="C12107" i="67" s="1"/>
  <c r="H339" i="68"/>
  <c r="O339" i="68" s="1"/>
  <c r="D339" i="68" s="1"/>
  <c r="C12106" i="67" s="1"/>
  <c r="H378" i="70"/>
  <c r="N378" i="70" s="1"/>
  <c r="D378" i="70" s="1"/>
  <c r="C16967" i="67" s="1"/>
  <c r="H380" i="70"/>
  <c r="M380" i="70" s="1"/>
  <c r="D380" i="70" s="1"/>
  <c r="C16969" i="67" s="1"/>
  <c r="H379" i="70"/>
  <c r="O379" i="70" s="1"/>
  <c r="D379" i="70" s="1"/>
  <c r="C16968" i="67" s="1"/>
  <c r="H378" i="69"/>
  <c r="N378" i="69" s="1"/>
  <c r="D378" i="69" s="1"/>
  <c r="C14943" i="67" s="1"/>
  <c r="H380" i="69"/>
  <c r="M380" i="69" s="1"/>
  <c r="D380" i="69" s="1"/>
  <c r="C14945" i="67" s="1"/>
  <c r="H379" i="69"/>
  <c r="O379" i="69" s="1"/>
  <c r="D379" i="69" s="1"/>
  <c r="C14944" i="67" s="1"/>
  <c r="H380" i="68"/>
  <c r="M380" i="68" s="1"/>
  <c r="D380" i="68" s="1"/>
  <c r="C12147" i="67" s="1"/>
  <c r="H379" i="68"/>
  <c r="O379" i="68" s="1"/>
  <c r="D379" i="68" s="1"/>
  <c r="C12146" i="67" s="1"/>
  <c r="H378" i="68"/>
  <c r="N378" i="68" s="1"/>
  <c r="D378" i="68" s="1"/>
  <c r="C12145" i="67" s="1"/>
  <c r="H420" i="70"/>
  <c r="M420" i="70" s="1"/>
  <c r="D420" i="70" s="1"/>
  <c r="C17009" i="67" s="1"/>
  <c r="H419" i="70"/>
  <c r="O419" i="70" s="1"/>
  <c r="D419" i="70" s="1"/>
  <c r="C17008" i="67" s="1"/>
  <c r="H418" i="70"/>
  <c r="N418" i="70" s="1"/>
  <c r="D418" i="70" s="1"/>
  <c r="C17007" i="67" s="1"/>
  <c r="H420" i="69"/>
  <c r="M420" i="69" s="1"/>
  <c r="D420" i="69" s="1"/>
  <c r="C14985" i="67" s="1"/>
  <c r="H419" i="69"/>
  <c r="O419" i="69" s="1"/>
  <c r="D419" i="69" s="1"/>
  <c r="C14984" i="67" s="1"/>
  <c r="H420" i="68"/>
  <c r="M420" i="68" s="1"/>
  <c r="D420" i="68" s="1"/>
  <c r="C12187" i="67" s="1"/>
  <c r="H418" i="69"/>
  <c r="N418" i="69" s="1"/>
  <c r="D418" i="69" s="1"/>
  <c r="C14983" i="67" s="1"/>
  <c r="H419" i="68"/>
  <c r="O419" i="68" s="1"/>
  <c r="D419" i="68" s="1"/>
  <c r="C12186" i="67" s="1"/>
  <c r="H418" i="68"/>
  <c r="N418" i="68" s="1"/>
  <c r="D418" i="68" s="1"/>
  <c r="C12185" i="67" s="1"/>
  <c r="H459" i="70"/>
  <c r="O459" i="70" s="1"/>
  <c r="D459" i="70" s="1"/>
  <c r="C17048" i="67" s="1"/>
  <c r="H460" i="70"/>
  <c r="M460" i="70" s="1"/>
  <c r="D460" i="70" s="1"/>
  <c r="C17049" i="67" s="1"/>
  <c r="H458" i="70"/>
  <c r="N458" i="70" s="1"/>
  <c r="D458" i="70" s="1"/>
  <c r="C17047" i="67" s="1"/>
  <c r="H460" i="69"/>
  <c r="M460" i="69" s="1"/>
  <c r="D460" i="69" s="1"/>
  <c r="C15025" i="67" s="1"/>
  <c r="H459" i="69"/>
  <c r="O459" i="69" s="1"/>
  <c r="D459" i="69" s="1"/>
  <c r="C15024" i="67" s="1"/>
  <c r="H458" i="69"/>
  <c r="N458" i="69" s="1"/>
  <c r="D458" i="69" s="1"/>
  <c r="C15023" i="67" s="1"/>
  <c r="H458" i="68"/>
  <c r="N458" i="68" s="1"/>
  <c r="D458" i="68" s="1"/>
  <c r="C12225" i="67" s="1"/>
  <c r="H459" i="68"/>
  <c r="O459" i="68" s="1"/>
  <c r="D459" i="68" s="1"/>
  <c r="C12226" i="67" s="1"/>
  <c r="H460" i="68"/>
  <c r="M460" i="68" s="1"/>
  <c r="D460" i="68" s="1"/>
  <c r="C12227" i="67" s="1"/>
  <c r="H499" i="70"/>
  <c r="O499" i="70" s="1"/>
  <c r="D499" i="70" s="1"/>
  <c r="C17088" i="67" s="1"/>
  <c r="H498" i="70"/>
  <c r="N498" i="70" s="1"/>
  <c r="D498" i="70" s="1"/>
  <c r="C17087" i="67" s="1"/>
  <c r="H500" i="70"/>
  <c r="M500" i="70" s="1"/>
  <c r="D500" i="70" s="1"/>
  <c r="C17089" i="67" s="1"/>
  <c r="H500" i="69"/>
  <c r="M500" i="69" s="1"/>
  <c r="D500" i="69" s="1"/>
  <c r="C15065" i="67" s="1"/>
  <c r="H498" i="69"/>
  <c r="N498" i="69" s="1"/>
  <c r="D498" i="69" s="1"/>
  <c r="C15063" i="67" s="1"/>
  <c r="H499" i="69"/>
  <c r="O499" i="69" s="1"/>
  <c r="D499" i="69" s="1"/>
  <c r="C15064" i="67" s="1"/>
  <c r="H498" i="68"/>
  <c r="N498" i="68" s="1"/>
  <c r="D498" i="68" s="1"/>
  <c r="C12265" i="67" s="1"/>
  <c r="H500" i="68"/>
  <c r="M500" i="68" s="1"/>
  <c r="D500" i="68" s="1"/>
  <c r="C12267" i="67" s="1"/>
  <c r="H499" i="68"/>
  <c r="O499" i="68" s="1"/>
  <c r="D499" i="68" s="1"/>
  <c r="C12266" i="67" s="1"/>
  <c r="H538" i="70"/>
  <c r="N538" i="70" s="1"/>
  <c r="D538" i="70" s="1"/>
  <c r="C17127" i="67" s="1"/>
  <c r="H540" i="70"/>
  <c r="M540" i="70" s="1"/>
  <c r="D540" i="70" s="1"/>
  <c r="C17129" i="67" s="1"/>
  <c r="H539" i="70"/>
  <c r="O539" i="70" s="1"/>
  <c r="D539" i="70" s="1"/>
  <c r="C17128" i="67" s="1"/>
  <c r="H539" i="69"/>
  <c r="O539" i="69" s="1"/>
  <c r="D539" i="69" s="1"/>
  <c r="C15104" i="67" s="1"/>
  <c r="H538" i="69"/>
  <c r="N538" i="69" s="1"/>
  <c r="D538" i="69" s="1"/>
  <c r="C15103" i="67" s="1"/>
  <c r="H540" i="69"/>
  <c r="M540" i="69" s="1"/>
  <c r="D540" i="69" s="1"/>
  <c r="C15105" i="67" s="1"/>
  <c r="H538" i="68"/>
  <c r="N538" i="68" s="1"/>
  <c r="D538" i="68" s="1"/>
  <c r="C12305" i="67" s="1"/>
  <c r="H540" i="68"/>
  <c r="M540" i="68" s="1"/>
  <c r="D540" i="68" s="1"/>
  <c r="C12307" i="67" s="1"/>
  <c r="H539" i="68"/>
  <c r="O539" i="68" s="1"/>
  <c r="D539" i="68" s="1"/>
  <c r="C12306" i="67" s="1"/>
  <c r="H578" i="70"/>
  <c r="N578" i="70" s="1"/>
  <c r="D578" i="70" s="1"/>
  <c r="C17167" i="67" s="1"/>
  <c r="H580" i="70"/>
  <c r="M580" i="70" s="1"/>
  <c r="D580" i="70" s="1"/>
  <c r="C17169" i="67" s="1"/>
  <c r="H579" i="70"/>
  <c r="O579" i="70" s="1"/>
  <c r="D579" i="70" s="1"/>
  <c r="C17168" i="67" s="1"/>
  <c r="H579" i="69"/>
  <c r="O579" i="69" s="1"/>
  <c r="D579" i="69" s="1"/>
  <c r="C15144" i="67" s="1"/>
  <c r="H578" i="69"/>
  <c r="N578" i="69" s="1"/>
  <c r="D578" i="69" s="1"/>
  <c r="C15143" i="67" s="1"/>
  <c r="H579" i="68"/>
  <c r="O579" i="68" s="1"/>
  <c r="D579" i="68" s="1"/>
  <c r="C12346" i="67" s="1"/>
  <c r="H578" i="68"/>
  <c r="N578" i="68" s="1"/>
  <c r="D578" i="68" s="1"/>
  <c r="C12345" i="67" s="1"/>
  <c r="H580" i="69"/>
  <c r="M580" i="69" s="1"/>
  <c r="D580" i="69" s="1"/>
  <c r="C15145" i="67" s="1"/>
  <c r="H580" i="68"/>
  <c r="M580" i="68" s="1"/>
  <c r="D580" i="68" s="1"/>
  <c r="C12347" i="67" s="1"/>
  <c r="H620" i="70"/>
  <c r="M620" i="70" s="1"/>
  <c r="D620" i="70" s="1"/>
  <c r="C17209" i="67" s="1"/>
  <c r="H619" i="70"/>
  <c r="O619" i="70" s="1"/>
  <c r="D619" i="70" s="1"/>
  <c r="C17208" i="67" s="1"/>
  <c r="H618" i="70"/>
  <c r="N618" i="70" s="1"/>
  <c r="D618" i="70" s="1"/>
  <c r="C17207" i="67" s="1"/>
  <c r="H618" i="69"/>
  <c r="N618" i="69" s="1"/>
  <c r="D618" i="69" s="1"/>
  <c r="C15183" i="67" s="1"/>
  <c r="H620" i="69"/>
  <c r="M620" i="69" s="1"/>
  <c r="D620" i="69" s="1"/>
  <c r="C15185" i="67" s="1"/>
  <c r="H619" i="69"/>
  <c r="O619" i="69" s="1"/>
  <c r="D619" i="69" s="1"/>
  <c r="C15184" i="67" s="1"/>
  <c r="H620" i="68"/>
  <c r="M620" i="68" s="1"/>
  <c r="D620" i="68" s="1"/>
  <c r="C12387" i="67" s="1"/>
  <c r="H619" i="68"/>
  <c r="O619" i="68" s="1"/>
  <c r="D619" i="68" s="1"/>
  <c r="C12386" i="67" s="1"/>
  <c r="H618" i="68"/>
  <c r="N618" i="68" s="1"/>
  <c r="D618" i="68" s="1"/>
  <c r="C12385" i="67" s="1"/>
  <c r="H660" i="70"/>
  <c r="M660" i="70" s="1"/>
  <c r="D660" i="70" s="1"/>
  <c r="C17249" i="67" s="1"/>
  <c r="H659" i="70"/>
  <c r="O659" i="70" s="1"/>
  <c r="D659" i="70" s="1"/>
  <c r="C17248" i="67" s="1"/>
  <c r="H658" i="70"/>
  <c r="N658" i="70" s="1"/>
  <c r="D658" i="70" s="1"/>
  <c r="C17247" i="67" s="1"/>
  <c r="H660" i="69"/>
  <c r="M660" i="69" s="1"/>
  <c r="D660" i="69" s="1"/>
  <c r="C15225" i="67" s="1"/>
  <c r="H659" i="69"/>
  <c r="O659" i="69" s="1"/>
  <c r="D659" i="69" s="1"/>
  <c r="C15224" i="67" s="1"/>
  <c r="H659" i="68"/>
  <c r="O659" i="68" s="1"/>
  <c r="D659" i="68" s="1"/>
  <c r="C12426" i="67" s="1"/>
  <c r="H658" i="69"/>
  <c r="N658" i="69" s="1"/>
  <c r="D658" i="69" s="1"/>
  <c r="C15223" i="67" s="1"/>
  <c r="H660" i="68"/>
  <c r="M660" i="68" s="1"/>
  <c r="D660" i="68" s="1"/>
  <c r="C12427" i="67" s="1"/>
  <c r="H658" i="68"/>
  <c r="N658" i="68" s="1"/>
  <c r="D658" i="68" s="1"/>
  <c r="C12425" i="67" s="1"/>
  <c r="H699" i="70"/>
  <c r="O699" i="70" s="1"/>
  <c r="D699" i="70" s="1"/>
  <c r="C17288" i="67" s="1"/>
  <c r="H698" i="70"/>
  <c r="N698" i="70" s="1"/>
  <c r="D698" i="70" s="1"/>
  <c r="C17287" i="67" s="1"/>
  <c r="H700" i="70"/>
  <c r="M700" i="70" s="1"/>
  <c r="D700" i="70" s="1"/>
  <c r="C17289" i="67" s="1"/>
  <c r="H699" i="69"/>
  <c r="O699" i="69" s="1"/>
  <c r="D699" i="69" s="1"/>
  <c r="C15264" i="67" s="1"/>
  <c r="H700" i="69"/>
  <c r="M700" i="69" s="1"/>
  <c r="D700" i="69" s="1"/>
  <c r="C15265" i="67" s="1"/>
  <c r="H698" i="69"/>
  <c r="N698" i="69" s="1"/>
  <c r="D698" i="69" s="1"/>
  <c r="C15263" i="67" s="1"/>
  <c r="H699" i="68"/>
  <c r="O699" i="68" s="1"/>
  <c r="D699" i="68" s="1"/>
  <c r="C12466" i="67" s="1"/>
  <c r="H698" i="68"/>
  <c r="N698" i="68" s="1"/>
  <c r="D698" i="68" s="1"/>
  <c r="C12465" i="67" s="1"/>
  <c r="H700" i="68"/>
  <c r="M700" i="68" s="1"/>
  <c r="D700" i="68" s="1"/>
  <c r="C12467" i="67" s="1"/>
  <c r="H738" i="70"/>
  <c r="N738" i="70" s="1"/>
  <c r="D738" i="70" s="1"/>
  <c r="C17327" i="67" s="1"/>
  <c r="H740" i="70"/>
  <c r="M740" i="70" s="1"/>
  <c r="D740" i="70" s="1"/>
  <c r="C17329" i="67" s="1"/>
  <c r="H739" i="70"/>
  <c r="O739" i="70" s="1"/>
  <c r="D739" i="70" s="1"/>
  <c r="C17328" i="67" s="1"/>
  <c r="H738" i="69"/>
  <c r="N738" i="69" s="1"/>
  <c r="D738" i="69" s="1"/>
  <c r="C15303" i="67" s="1"/>
  <c r="H740" i="69"/>
  <c r="M740" i="69" s="1"/>
  <c r="D740" i="69" s="1"/>
  <c r="C15305" i="67" s="1"/>
  <c r="H739" i="69"/>
  <c r="O739" i="69" s="1"/>
  <c r="D739" i="69" s="1"/>
  <c r="C15304" i="67" s="1"/>
  <c r="H739" i="68"/>
  <c r="O739" i="68" s="1"/>
  <c r="D739" i="68" s="1"/>
  <c r="C12506" i="67" s="1"/>
  <c r="H738" i="68"/>
  <c r="N738" i="68" s="1"/>
  <c r="D738" i="68" s="1"/>
  <c r="C12505" i="67" s="1"/>
  <c r="H740" i="68"/>
  <c r="M740" i="68" s="1"/>
  <c r="D740" i="68" s="1"/>
  <c r="C12507" i="67" s="1"/>
  <c r="H778" i="70"/>
  <c r="N778" i="70" s="1"/>
  <c r="D778" i="70" s="1"/>
  <c r="C17367" i="67" s="1"/>
  <c r="H780" i="70"/>
  <c r="M780" i="70" s="1"/>
  <c r="D780" i="70" s="1"/>
  <c r="C17369" i="67" s="1"/>
  <c r="H779" i="70"/>
  <c r="O779" i="70" s="1"/>
  <c r="D779" i="70" s="1"/>
  <c r="C17368" i="67" s="1"/>
  <c r="H778" i="69"/>
  <c r="N778" i="69" s="1"/>
  <c r="D778" i="69" s="1"/>
  <c r="C15343" i="67" s="1"/>
  <c r="H780" i="69"/>
  <c r="M780" i="69" s="1"/>
  <c r="D780" i="69" s="1"/>
  <c r="C15345" i="67" s="1"/>
  <c r="H779" i="69"/>
  <c r="O779" i="69" s="1"/>
  <c r="D779" i="69" s="1"/>
  <c r="C15344" i="67" s="1"/>
  <c r="H780" i="68"/>
  <c r="M780" i="68" s="1"/>
  <c r="D780" i="68" s="1"/>
  <c r="C12547" i="67" s="1"/>
  <c r="H778" i="68"/>
  <c r="N778" i="68" s="1"/>
  <c r="D778" i="68" s="1"/>
  <c r="C12545" i="67" s="1"/>
  <c r="H779" i="68"/>
  <c r="O779" i="68" s="1"/>
  <c r="D779" i="68" s="1"/>
  <c r="C12546" i="67" s="1"/>
  <c r="H820" i="70"/>
  <c r="M820" i="70" s="1"/>
  <c r="D820" i="70" s="1"/>
  <c r="C17409" i="67" s="1"/>
  <c r="H819" i="70"/>
  <c r="O819" i="70" s="1"/>
  <c r="D819" i="70" s="1"/>
  <c r="C17408" i="67" s="1"/>
  <c r="H818" i="70"/>
  <c r="N818" i="70" s="1"/>
  <c r="D818" i="70" s="1"/>
  <c r="C17407" i="67" s="1"/>
  <c r="H820" i="69"/>
  <c r="M820" i="69" s="1"/>
  <c r="D820" i="69" s="1"/>
  <c r="C15385" i="67" s="1"/>
  <c r="H819" i="69"/>
  <c r="O819" i="69" s="1"/>
  <c r="D819" i="69" s="1"/>
  <c r="C15384" i="67" s="1"/>
  <c r="H818" i="69"/>
  <c r="N818" i="69" s="1"/>
  <c r="D818" i="69" s="1"/>
  <c r="C15383" i="67" s="1"/>
  <c r="H820" i="68"/>
  <c r="M820" i="68" s="1"/>
  <c r="D820" i="68" s="1"/>
  <c r="C12587" i="67" s="1"/>
  <c r="H818" i="68"/>
  <c r="N818" i="68" s="1"/>
  <c r="D818" i="68" s="1"/>
  <c r="C12585" i="67" s="1"/>
  <c r="H819" i="68"/>
  <c r="O819" i="68" s="1"/>
  <c r="D819" i="68" s="1"/>
  <c r="C12586" i="67" s="1"/>
  <c r="H859" i="70"/>
  <c r="O859" i="70" s="1"/>
  <c r="D859" i="70" s="1"/>
  <c r="C17448" i="67" s="1"/>
  <c r="H858" i="70"/>
  <c r="N858" i="70" s="1"/>
  <c r="D858" i="70" s="1"/>
  <c r="C17447" i="67" s="1"/>
  <c r="H860" i="70"/>
  <c r="M860" i="70" s="1"/>
  <c r="D860" i="70" s="1"/>
  <c r="C17449" i="67" s="1"/>
  <c r="H860" i="69"/>
  <c r="M860" i="69" s="1"/>
  <c r="D860" i="69" s="1"/>
  <c r="C15425" i="67" s="1"/>
  <c r="H859" i="69"/>
  <c r="O859" i="69" s="1"/>
  <c r="D859" i="69" s="1"/>
  <c r="C15424" i="67" s="1"/>
  <c r="H858" i="69"/>
  <c r="N858" i="69" s="1"/>
  <c r="D858" i="69" s="1"/>
  <c r="C15423" i="67" s="1"/>
  <c r="H860" i="68"/>
  <c r="M860" i="68" s="1"/>
  <c r="D860" i="68" s="1"/>
  <c r="C12627" i="67" s="1"/>
  <c r="H859" i="68"/>
  <c r="O859" i="68" s="1"/>
  <c r="D859" i="68" s="1"/>
  <c r="C12626" i="67" s="1"/>
  <c r="H858" i="68"/>
  <c r="N858" i="68" s="1"/>
  <c r="D858" i="68" s="1"/>
  <c r="C12625" i="67" s="1"/>
  <c r="H898" i="70"/>
  <c r="N898" i="70" s="1"/>
  <c r="D898" i="70" s="1"/>
  <c r="C17487" i="67" s="1"/>
  <c r="H900" i="70"/>
  <c r="M900" i="70" s="1"/>
  <c r="D900" i="70" s="1"/>
  <c r="C17489" i="67" s="1"/>
  <c r="H899" i="70"/>
  <c r="O899" i="70" s="1"/>
  <c r="D899" i="70" s="1"/>
  <c r="C17488" i="67" s="1"/>
  <c r="H900" i="69"/>
  <c r="M900" i="69" s="1"/>
  <c r="D900" i="69" s="1"/>
  <c r="C15465" i="67" s="1"/>
  <c r="H899" i="69"/>
  <c r="O899" i="69" s="1"/>
  <c r="D899" i="69" s="1"/>
  <c r="C15464" i="67" s="1"/>
  <c r="H898" i="69"/>
  <c r="N898" i="69" s="1"/>
  <c r="D898" i="69" s="1"/>
  <c r="C15463" i="67" s="1"/>
  <c r="H900" i="68"/>
  <c r="M900" i="68" s="1"/>
  <c r="D900" i="68" s="1"/>
  <c r="C12667" i="67" s="1"/>
  <c r="H899" i="68"/>
  <c r="O899" i="68" s="1"/>
  <c r="D899" i="68" s="1"/>
  <c r="C12666" i="67" s="1"/>
  <c r="H898" i="68"/>
  <c r="N898" i="68" s="1"/>
  <c r="D898" i="68" s="1"/>
  <c r="C12665" i="67" s="1"/>
  <c r="H940" i="70"/>
  <c r="M940" i="70" s="1"/>
  <c r="D940" i="70" s="1"/>
  <c r="C17529" i="67" s="1"/>
  <c r="H939" i="70"/>
  <c r="O939" i="70" s="1"/>
  <c r="D939" i="70" s="1"/>
  <c r="C17528" i="67" s="1"/>
  <c r="H938" i="70"/>
  <c r="N938" i="70" s="1"/>
  <c r="D938" i="70" s="1"/>
  <c r="C17527" i="67" s="1"/>
  <c r="H940" i="69"/>
  <c r="M940" i="69" s="1"/>
  <c r="D940" i="69" s="1"/>
  <c r="C15505" i="67" s="1"/>
  <c r="H939" i="69"/>
  <c r="O939" i="69" s="1"/>
  <c r="D939" i="69" s="1"/>
  <c r="C15504" i="67" s="1"/>
  <c r="H938" i="69"/>
  <c r="N938" i="69" s="1"/>
  <c r="D938" i="69" s="1"/>
  <c r="C15503" i="67" s="1"/>
  <c r="H939" i="68"/>
  <c r="O939" i="68" s="1"/>
  <c r="D939" i="68" s="1"/>
  <c r="C12706" i="67" s="1"/>
  <c r="H938" i="68"/>
  <c r="N938" i="68" s="1"/>
  <c r="D938" i="68" s="1"/>
  <c r="C12705" i="67" s="1"/>
  <c r="H940" i="68"/>
  <c r="M940" i="68" s="1"/>
  <c r="D940" i="68" s="1"/>
  <c r="C12707" i="67" s="1"/>
  <c r="H978" i="70"/>
  <c r="N978" i="70" s="1"/>
  <c r="D978" i="70" s="1"/>
  <c r="C17567" i="67" s="1"/>
  <c r="H980" i="70"/>
  <c r="M980" i="70" s="1"/>
  <c r="D980" i="70" s="1"/>
  <c r="C17569" i="67" s="1"/>
  <c r="H980" i="69"/>
  <c r="M980" i="69" s="1"/>
  <c r="D980" i="69" s="1"/>
  <c r="C15545" i="67" s="1"/>
  <c r="H979" i="69"/>
  <c r="O979" i="69" s="1"/>
  <c r="D979" i="69" s="1"/>
  <c r="C15544" i="67" s="1"/>
  <c r="H979" i="70"/>
  <c r="O979" i="70" s="1"/>
  <c r="D979" i="70" s="1"/>
  <c r="C17568" i="67" s="1"/>
  <c r="H978" i="69"/>
  <c r="N978" i="69" s="1"/>
  <c r="D978" i="69" s="1"/>
  <c r="C15543" i="67" s="1"/>
  <c r="H979" i="68"/>
  <c r="O979" i="68" s="1"/>
  <c r="D979" i="68" s="1"/>
  <c r="C12746" i="67" s="1"/>
  <c r="H978" i="68"/>
  <c r="N978" i="68" s="1"/>
  <c r="D978" i="68" s="1"/>
  <c r="C12745" i="67" s="1"/>
  <c r="H980" i="68"/>
  <c r="M980" i="68" s="1"/>
  <c r="D980" i="68" s="1"/>
  <c r="C12747" i="67" s="1"/>
  <c r="H185" i="70"/>
  <c r="M185" i="70" s="1"/>
  <c r="D185" i="70" s="1"/>
  <c r="C16774" i="67" s="1"/>
  <c r="H184" i="70"/>
  <c r="O184" i="70" s="1"/>
  <c r="D184" i="70" s="1"/>
  <c r="C16773" i="67" s="1"/>
  <c r="H183" i="70"/>
  <c r="N183" i="70" s="1"/>
  <c r="D183" i="70" s="1"/>
  <c r="C16772" i="67" s="1"/>
  <c r="H184" i="69"/>
  <c r="O184" i="69" s="1"/>
  <c r="D184" i="69" s="1"/>
  <c r="C14749" i="67" s="1"/>
  <c r="H183" i="69"/>
  <c r="N183" i="69" s="1"/>
  <c r="D183" i="69" s="1"/>
  <c r="C14748" i="67" s="1"/>
  <c r="H185" i="69"/>
  <c r="M185" i="69" s="1"/>
  <c r="D185" i="69" s="1"/>
  <c r="C14750" i="67" s="1"/>
  <c r="H184" i="68"/>
  <c r="O184" i="68" s="1"/>
  <c r="D184" i="68" s="1"/>
  <c r="C11951" i="67" s="1"/>
  <c r="H183" i="68"/>
  <c r="N183" i="68" s="1"/>
  <c r="D183" i="68" s="1"/>
  <c r="C11950" i="67" s="1"/>
  <c r="H185" i="68"/>
  <c r="M185" i="68" s="1"/>
  <c r="D185" i="68" s="1"/>
  <c r="C11952" i="67" s="1"/>
  <c r="H344" i="70"/>
  <c r="O344" i="70" s="1"/>
  <c r="D344" i="70" s="1"/>
  <c r="C16933" i="67" s="1"/>
  <c r="H343" i="70"/>
  <c r="N343" i="70" s="1"/>
  <c r="D343" i="70" s="1"/>
  <c r="C16932" i="67" s="1"/>
  <c r="H345" i="70"/>
  <c r="M345" i="70" s="1"/>
  <c r="D345" i="70" s="1"/>
  <c r="C16934" i="67" s="1"/>
  <c r="H344" i="69"/>
  <c r="O344" i="69" s="1"/>
  <c r="D344" i="69" s="1"/>
  <c r="C14909" i="67" s="1"/>
  <c r="H343" i="69"/>
  <c r="N343" i="69" s="1"/>
  <c r="D343" i="69" s="1"/>
  <c r="C14908" i="67" s="1"/>
  <c r="H345" i="69"/>
  <c r="M345" i="69" s="1"/>
  <c r="D345" i="69" s="1"/>
  <c r="C14910" i="67" s="1"/>
  <c r="H344" i="68"/>
  <c r="O344" i="68" s="1"/>
  <c r="D344" i="68" s="1"/>
  <c r="C12111" i="67" s="1"/>
  <c r="H345" i="68"/>
  <c r="M345" i="68" s="1"/>
  <c r="D345" i="68" s="1"/>
  <c r="C12112" i="67" s="1"/>
  <c r="H343" i="68"/>
  <c r="N343" i="68" s="1"/>
  <c r="D343" i="68" s="1"/>
  <c r="C12110" i="67" s="1"/>
  <c r="H383" i="70"/>
  <c r="N383" i="70" s="1"/>
  <c r="D383" i="70" s="1"/>
  <c r="C16972" i="67" s="1"/>
  <c r="H385" i="70"/>
  <c r="M385" i="70" s="1"/>
  <c r="D385" i="70" s="1"/>
  <c r="C16974" i="67" s="1"/>
  <c r="H384" i="70"/>
  <c r="O384" i="70" s="1"/>
  <c r="D384" i="70" s="1"/>
  <c r="C16973" i="67" s="1"/>
  <c r="H383" i="69"/>
  <c r="N383" i="69" s="1"/>
  <c r="D383" i="69" s="1"/>
  <c r="C14948" i="67" s="1"/>
  <c r="H385" i="69"/>
  <c r="M385" i="69" s="1"/>
  <c r="D385" i="69" s="1"/>
  <c r="C14950" i="67" s="1"/>
  <c r="H384" i="69"/>
  <c r="O384" i="69" s="1"/>
  <c r="D384" i="69" s="1"/>
  <c r="C14949" i="67" s="1"/>
  <c r="H383" i="68"/>
  <c r="N383" i="68" s="1"/>
  <c r="D383" i="68" s="1"/>
  <c r="C12150" i="67" s="1"/>
  <c r="H385" i="68"/>
  <c r="M385" i="68" s="1"/>
  <c r="D385" i="68" s="1"/>
  <c r="C12152" i="67" s="1"/>
  <c r="H384" i="68"/>
  <c r="O384" i="68" s="1"/>
  <c r="D384" i="68" s="1"/>
  <c r="C12151" i="67" s="1"/>
  <c r="H425" i="70"/>
  <c r="M425" i="70" s="1"/>
  <c r="D425" i="70" s="1"/>
  <c r="C17014" i="67" s="1"/>
  <c r="H424" i="70"/>
  <c r="O424" i="70" s="1"/>
  <c r="D424" i="70" s="1"/>
  <c r="C17013" i="67" s="1"/>
  <c r="H423" i="70"/>
  <c r="N423" i="70" s="1"/>
  <c r="D423" i="70" s="1"/>
  <c r="C17012" i="67" s="1"/>
  <c r="H423" i="69"/>
  <c r="N423" i="69" s="1"/>
  <c r="D423" i="69" s="1"/>
  <c r="C14988" i="67" s="1"/>
  <c r="H425" i="69"/>
  <c r="M425" i="69" s="1"/>
  <c r="D425" i="69" s="1"/>
  <c r="C14990" i="67" s="1"/>
  <c r="H424" i="69"/>
  <c r="O424" i="69" s="1"/>
  <c r="D424" i="69" s="1"/>
  <c r="C14989" i="67" s="1"/>
  <c r="H425" i="68"/>
  <c r="M425" i="68" s="1"/>
  <c r="D425" i="68" s="1"/>
  <c r="C12192" i="67" s="1"/>
  <c r="H424" i="68"/>
  <c r="O424" i="68" s="1"/>
  <c r="D424" i="68" s="1"/>
  <c r="C12191" i="67" s="1"/>
  <c r="H423" i="68"/>
  <c r="N423" i="68" s="1"/>
  <c r="D423" i="68" s="1"/>
  <c r="C12190" i="67" s="1"/>
  <c r="H464" i="70"/>
  <c r="O464" i="70" s="1"/>
  <c r="D464" i="70" s="1"/>
  <c r="C17053" i="67" s="1"/>
  <c r="H465" i="70"/>
  <c r="M465" i="70" s="1"/>
  <c r="D465" i="70" s="1"/>
  <c r="C17054" i="67" s="1"/>
  <c r="H463" i="70"/>
  <c r="N463" i="70" s="1"/>
  <c r="D463" i="70" s="1"/>
  <c r="C17052" i="67" s="1"/>
  <c r="H464" i="69"/>
  <c r="O464" i="69" s="1"/>
  <c r="D464" i="69" s="1"/>
  <c r="C15029" i="67" s="1"/>
  <c r="H463" i="69"/>
  <c r="N463" i="69" s="1"/>
  <c r="D463" i="69" s="1"/>
  <c r="C15028" i="67" s="1"/>
  <c r="H464" i="68"/>
  <c r="O464" i="68" s="1"/>
  <c r="D464" i="68" s="1"/>
  <c r="C12231" i="67" s="1"/>
  <c r="H465" i="69"/>
  <c r="M465" i="69" s="1"/>
  <c r="D465" i="69" s="1"/>
  <c r="C15030" i="67" s="1"/>
  <c r="H463" i="68"/>
  <c r="N463" i="68" s="1"/>
  <c r="D463" i="68" s="1"/>
  <c r="C12230" i="67" s="1"/>
  <c r="H465" i="68"/>
  <c r="M465" i="68" s="1"/>
  <c r="D465" i="68" s="1"/>
  <c r="C12232" i="67" s="1"/>
  <c r="H504" i="70"/>
  <c r="O504" i="70" s="1"/>
  <c r="D504" i="70" s="1"/>
  <c r="C17093" i="67" s="1"/>
  <c r="H503" i="70"/>
  <c r="N503" i="70" s="1"/>
  <c r="D503" i="70" s="1"/>
  <c r="C17092" i="67" s="1"/>
  <c r="H505" i="70"/>
  <c r="M505" i="70" s="1"/>
  <c r="D505" i="70" s="1"/>
  <c r="C17094" i="67" s="1"/>
  <c r="H505" i="69"/>
  <c r="M505" i="69" s="1"/>
  <c r="D505" i="69" s="1"/>
  <c r="C15070" i="67" s="1"/>
  <c r="H504" i="69"/>
  <c r="O504" i="69" s="1"/>
  <c r="D504" i="69" s="1"/>
  <c r="C15069" i="67" s="1"/>
  <c r="H503" i="69"/>
  <c r="N503" i="69" s="1"/>
  <c r="D503" i="69" s="1"/>
  <c r="C15068" i="67" s="1"/>
  <c r="H504" i="68"/>
  <c r="O504" i="68" s="1"/>
  <c r="D504" i="68" s="1"/>
  <c r="C12271" i="67" s="1"/>
  <c r="H503" i="68"/>
  <c r="N503" i="68" s="1"/>
  <c r="D503" i="68" s="1"/>
  <c r="C12270" i="67" s="1"/>
  <c r="H505" i="68"/>
  <c r="M505" i="68" s="1"/>
  <c r="D505" i="68" s="1"/>
  <c r="C12272" i="67" s="1"/>
  <c r="H543" i="70"/>
  <c r="N543" i="70" s="1"/>
  <c r="D543" i="70" s="1"/>
  <c r="C17132" i="67" s="1"/>
  <c r="H545" i="70"/>
  <c r="M545" i="70" s="1"/>
  <c r="D545" i="70" s="1"/>
  <c r="C17134" i="67" s="1"/>
  <c r="H544" i="70"/>
  <c r="O544" i="70" s="1"/>
  <c r="D544" i="70" s="1"/>
  <c r="C17133" i="67" s="1"/>
  <c r="H544" i="69"/>
  <c r="O544" i="69" s="1"/>
  <c r="D544" i="69" s="1"/>
  <c r="C15109" i="67" s="1"/>
  <c r="H543" i="69"/>
  <c r="N543" i="69" s="1"/>
  <c r="D543" i="69" s="1"/>
  <c r="C15108" i="67" s="1"/>
  <c r="H545" i="69"/>
  <c r="M545" i="69" s="1"/>
  <c r="D545" i="69" s="1"/>
  <c r="C15110" i="67" s="1"/>
  <c r="H543" i="68"/>
  <c r="N543" i="68" s="1"/>
  <c r="D543" i="68" s="1"/>
  <c r="C12310" i="67" s="1"/>
  <c r="H545" i="68"/>
  <c r="M545" i="68" s="1"/>
  <c r="D545" i="68" s="1"/>
  <c r="C12312" i="67" s="1"/>
  <c r="H544" i="68"/>
  <c r="O544" i="68" s="1"/>
  <c r="D544" i="68" s="1"/>
  <c r="C12311" i="67" s="1"/>
  <c r="H583" i="70"/>
  <c r="N583" i="70" s="1"/>
  <c r="D583" i="70" s="1"/>
  <c r="C17172" i="67" s="1"/>
  <c r="H585" i="70"/>
  <c r="M585" i="70" s="1"/>
  <c r="D585" i="70" s="1"/>
  <c r="C17174" i="67" s="1"/>
  <c r="H584" i="70"/>
  <c r="O584" i="70" s="1"/>
  <c r="D584" i="70" s="1"/>
  <c r="C17173" i="67" s="1"/>
  <c r="H584" i="69"/>
  <c r="O584" i="69" s="1"/>
  <c r="D584" i="69" s="1"/>
  <c r="C15149" i="67" s="1"/>
  <c r="H583" i="69"/>
  <c r="N583" i="69" s="1"/>
  <c r="D583" i="69" s="1"/>
  <c r="C15148" i="67" s="1"/>
  <c r="H585" i="69"/>
  <c r="M585" i="69" s="1"/>
  <c r="D585" i="69" s="1"/>
  <c r="C15150" i="67" s="1"/>
  <c r="H584" i="68"/>
  <c r="O584" i="68" s="1"/>
  <c r="D584" i="68" s="1"/>
  <c r="C12351" i="67" s="1"/>
  <c r="H585" i="68"/>
  <c r="M585" i="68" s="1"/>
  <c r="D585" i="68" s="1"/>
  <c r="C12352" i="67" s="1"/>
  <c r="H583" i="68"/>
  <c r="N583" i="68" s="1"/>
  <c r="D583" i="68" s="1"/>
  <c r="C12350" i="67" s="1"/>
  <c r="H623" i="70"/>
  <c r="N623" i="70" s="1"/>
  <c r="D623" i="70" s="1"/>
  <c r="C17212" i="67" s="1"/>
  <c r="H625" i="70"/>
  <c r="M625" i="70" s="1"/>
  <c r="D625" i="70" s="1"/>
  <c r="C17214" i="67" s="1"/>
  <c r="H624" i="70"/>
  <c r="O624" i="70" s="1"/>
  <c r="D624" i="70" s="1"/>
  <c r="C17213" i="67" s="1"/>
  <c r="H623" i="69"/>
  <c r="N623" i="69" s="1"/>
  <c r="D623" i="69" s="1"/>
  <c r="C15188" i="67" s="1"/>
  <c r="H625" i="69"/>
  <c r="M625" i="69" s="1"/>
  <c r="D625" i="69" s="1"/>
  <c r="C15190" i="67" s="1"/>
  <c r="H624" i="69"/>
  <c r="O624" i="69" s="1"/>
  <c r="D624" i="69" s="1"/>
  <c r="C15189" i="67" s="1"/>
  <c r="H624" i="68"/>
  <c r="O624" i="68" s="1"/>
  <c r="D624" i="68" s="1"/>
  <c r="C12391" i="67" s="1"/>
  <c r="H625" i="68"/>
  <c r="M625" i="68" s="1"/>
  <c r="D625" i="68" s="1"/>
  <c r="C12392" i="67" s="1"/>
  <c r="H623" i="68"/>
  <c r="N623" i="68" s="1"/>
  <c r="D623" i="68" s="1"/>
  <c r="C12390" i="67" s="1"/>
  <c r="H665" i="70"/>
  <c r="M665" i="70" s="1"/>
  <c r="D665" i="70" s="1"/>
  <c r="C17254" i="67" s="1"/>
  <c r="H664" i="70"/>
  <c r="O664" i="70" s="1"/>
  <c r="D664" i="70" s="1"/>
  <c r="C17253" i="67" s="1"/>
  <c r="H663" i="70"/>
  <c r="N663" i="70" s="1"/>
  <c r="D663" i="70" s="1"/>
  <c r="C17252" i="67" s="1"/>
  <c r="H664" i="69"/>
  <c r="O664" i="69" s="1"/>
  <c r="D664" i="69" s="1"/>
  <c r="C15229" i="67" s="1"/>
  <c r="H663" i="69"/>
  <c r="N663" i="69" s="1"/>
  <c r="D663" i="69" s="1"/>
  <c r="C15228" i="67" s="1"/>
  <c r="H665" i="69"/>
  <c r="M665" i="69" s="1"/>
  <c r="D665" i="69" s="1"/>
  <c r="C15230" i="67" s="1"/>
  <c r="H665" i="68"/>
  <c r="M665" i="68" s="1"/>
  <c r="D665" i="68" s="1"/>
  <c r="C12432" i="67" s="1"/>
  <c r="H664" i="68"/>
  <c r="O664" i="68" s="1"/>
  <c r="D664" i="68" s="1"/>
  <c r="C12431" i="67" s="1"/>
  <c r="H663" i="68"/>
  <c r="N663" i="68" s="1"/>
  <c r="D663" i="68" s="1"/>
  <c r="C12430" i="67" s="1"/>
  <c r="H704" i="70"/>
  <c r="O704" i="70" s="1"/>
  <c r="D704" i="70" s="1"/>
  <c r="C17293" i="67" s="1"/>
  <c r="H703" i="70"/>
  <c r="N703" i="70" s="1"/>
  <c r="D703" i="70" s="1"/>
  <c r="C17292" i="67" s="1"/>
  <c r="H705" i="70"/>
  <c r="M705" i="70" s="1"/>
  <c r="D705" i="70" s="1"/>
  <c r="C17294" i="67" s="1"/>
  <c r="H704" i="69"/>
  <c r="O704" i="69" s="1"/>
  <c r="D704" i="69" s="1"/>
  <c r="C15269" i="67" s="1"/>
  <c r="H703" i="69"/>
  <c r="N703" i="69" s="1"/>
  <c r="D703" i="69" s="1"/>
  <c r="C15268" i="67" s="1"/>
  <c r="H705" i="69"/>
  <c r="M705" i="69" s="1"/>
  <c r="D705" i="69" s="1"/>
  <c r="C15270" i="67" s="1"/>
  <c r="H705" i="68"/>
  <c r="M705" i="68" s="1"/>
  <c r="D705" i="68" s="1"/>
  <c r="C12472" i="67" s="1"/>
  <c r="H703" i="68"/>
  <c r="N703" i="68" s="1"/>
  <c r="D703" i="68" s="1"/>
  <c r="C12470" i="67" s="1"/>
  <c r="H704" i="68"/>
  <c r="O704" i="68" s="1"/>
  <c r="D704" i="68" s="1"/>
  <c r="C12471" i="67" s="1"/>
  <c r="H744" i="70"/>
  <c r="O744" i="70" s="1"/>
  <c r="D744" i="70" s="1"/>
  <c r="C17333" i="67" s="1"/>
  <c r="H743" i="70"/>
  <c r="N743" i="70" s="1"/>
  <c r="D743" i="70" s="1"/>
  <c r="C17332" i="67" s="1"/>
  <c r="H745" i="70"/>
  <c r="M745" i="70" s="1"/>
  <c r="D745" i="70" s="1"/>
  <c r="C17334" i="67" s="1"/>
  <c r="H744" i="69"/>
  <c r="O744" i="69" s="1"/>
  <c r="D744" i="69" s="1"/>
  <c r="C15309" i="67" s="1"/>
  <c r="H745" i="69"/>
  <c r="M745" i="69" s="1"/>
  <c r="D745" i="69" s="1"/>
  <c r="C15310" i="67" s="1"/>
  <c r="H744" i="68"/>
  <c r="O744" i="68" s="1"/>
  <c r="D744" i="68" s="1"/>
  <c r="C12511" i="67" s="1"/>
  <c r="H743" i="69"/>
  <c r="N743" i="69" s="1"/>
  <c r="D743" i="69" s="1"/>
  <c r="C15308" i="67" s="1"/>
  <c r="H743" i="68"/>
  <c r="N743" i="68" s="1"/>
  <c r="D743" i="68" s="1"/>
  <c r="C12510" i="67" s="1"/>
  <c r="H745" i="68"/>
  <c r="M745" i="68" s="1"/>
  <c r="D745" i="68" s="1"/>
  <c r="C12512" i="67" s="1"/>
  <c r="H783" i="70"/>
  <c r="N783" i="70" s="1"/>
  <c r="D783" i="70" s="1"/>
  <c r="C17372" i="67" s="1"/>
  <c r="H785" i="70"/>
  <c r="M785" i="70" s="1"/>
  <c r="D785" i="70" s="1"/>
  <c r="C17374" i="67" s="1"/>
  <c r="H784" i="70"/>
  <c r="O784" i="70" s="1"/>
  <c r="D784" i="70" s="1"/>
  <c r="C17373" i="67" s="1"/>
  <c r="H784" i="69"/>
  <c r="O784" i="69" s="1"/>
  <c r="D784" i="69" s="1"/>
  <c r="C15349" i="67" s="1"/>
  <c r="H785" i="69"/>
  <c r="M785" i="69" s="1"/>
  <c r="D785" i="69" s="1"/>
  <c r="C15350" i="67" s="1"/>
  <c r="H783" i="69"/>
  <c r="N783" i="69" s="1"/>
  <c r="D783" i="69" s="1"/>
  <c r="C15348" i="67" s="1"/>
  <c r="H785" i="68"/>
  <c r="M785" i="68" s="1"/>
  <c r="D785" i="68" s="1"/>
  <c r="C12552" i="67" s="1"/>
  <c r="H783" i="68"/>
  <c r="N783" i="68" s="1"/>
  <c r="D783" i="68" s="1"/>
  <c r="C12550" i="67" s="1"/>
  <c r="H784" i="68"/>
  <c r="O784" i="68" s="1"/>
  <c r="D784" i="68" s="1"/>
  <c r="C12551" i="67" s="1"/>
  <c r="H825" i="70"/>
  <c r="M825" i="70" s="1"/>
  <c r="D825" i="70" s="1"/>
  <c r="C17414" i="67" s="1"/>
  <c r="H824" i="70"/>
  <c r="O824" i="70" s="1"/>
  <c r="D824" i="70" s="1"/>
  <c r="C17413" i="67" s="1"/>
  <c r="H823" i="70"/>
  <c r="N823" i="70" s="1"/>
  <c r="D823" i="70" s="1"/>
  <c r="C17412" i="67" s="1"/>
  <c r="H823" i="69"/>
  <c r="N823" i="69" s="1"/>
  <c r="D823" i="69" s="1"/>
  <c r="C15388" i="67" s="1"/>
  <c r="H825" i="69"/>
  <c r="M825" i="69" s="1"/>
  <c r="D825" i="69" s="1"/>
  <c r="C15390" i="67" s="1"/>
  <c r="H824" i="69"/>
  <c r="O824" i="69" s="1"/>
  <c r="D824" i="69" s="1"/>
  <c r="C15389" i="67" s="1"/>
  <c r="H823" i="68"/>
  <c r="N823" i="68" s="1"/>
  <c r="D823" i="68" s="1"/>
  <c r="C12590" i="67" s="1"/>
  <c r="H825" i="68"/>
  <c r="M825" i="68" s="1"/>
  <c r="D825" i="68" s="1"/>
  <c r="C12592" i="67" s="1"/>
  <c r="H824" i="68"/>
  <c r="O824" i="68" s="1"/>
  <c r="D824" i="68" s="1"/>
  <c r="C12591" i="67" s="1"/>
  <c r="H864" i="70"/>
  <c r="O864" i="70" s="1"/>
  <c r="D864" i="70" s="1"/>
  <c r="C17453" i="67" s="1"/>
  <c r="H863" i="70"/>
  <c r="N863" i="70" s="1"/>
  <c r="D863" i="70" s="1"/>
  <c r="C17452" i="67" s="1"/>
  <c r="H865" i="70"/>
  <c r="M865" i="70" s="1"/>
  <c r="D865" i="70" s="1"/>
  <c r="C17454" i="67" s="1"/>
  <c r="H865" i="69"/>
  <c r="M865" i="69" s="1"/>
  <c r="D865" i="69" s="1"/>
  <c r="C15430" i="67" s="1"/>
  <c r="H864" i="69"/>
  <c r="O864" i="69" s="1"/>
  <c r="D864" i="69" s="1"/>
  <c r="C15429" i="67" s="1"/>
  <c r="H863" i="69"/>
  <c r="N863" i="69" s="1"/>
  <c r="D863" i="69" s="1"/>
  <c r="C15428" i="67" s="1"/>
  <c r="H864" i="68"/>
  <c r="O864" i="68" s="1"/>
  <c r="D864" i="68" s="1"/>
  <c r="C12631" i="67" s="1"/>
  <c r="H863" i="68"/>
  <c r="N863" i="68" s="1"/>
  <c r="D863" i="68" s="1"/>
  <c r="C12630" i="67" s="1"/>
  <c r="H865" i="68"/>
  <c r="M865" i="68" s="1"/>
  <c r="D865" i="68" s="1"/>
  <c r="C12632" i="67" s="1"/>
  <c r="H903" i="70"/>
  <c r="N903" i="70" s="1"/>
  <c r="D903" i="70" s="1"/>
  <c r="C17492" i="67" s="1"/>
  <c r="H905" i="70"/>
  <c r="M905" i="70" s="1"/>
  <c r="D905" i="70" s="1"/>
  <c r="C17494" i="67" s="1"/>
  <c r="H904" i="70"/>
  <c r="O904" i="70" s="1"/>
  <c r="D904" i="70" s="1"/>
  <c r="C17493" i="67" s="1"/>
  <c r="H905" i="69"/>
  <c r="M905" i="69" s="1"/>
  <c r="D905" i="69" s="1"/>
  <c r="C15470" i="67" s="1"/>
  <c r="H904" i="69"/>
  <c r="O904" i="69" s="1"/>
  <c r="D904" i="69" s="1"/>
  <c r="C15469" i="67" s="1"/>
  <c r="H903" i="69"/>
  <c r="N903" i="69" s="1"/>
  <c r="D903" i="69" s="1"/>
  <c r="C15468" i="67" s="1"/>
  <c r="H905" i="68"/>
  <c r="M905" i="68" s="1"/>
  <c r="D905" i="68" s="1"/>
  <c r="C12672" i="67" s="1"/>
  <c r="H904" i="68"/>
  <c r="O904" i="68" s="1"/>
  <c r="D904" i="68" s="1"/>
  <c r="C12671" i="67" s="1"/>
  <c r="H903" i="68"/>
  <c r="N903" i="68" s="1"/>
  <c r="D903" i="68" s="1"/>
  <c r="C12670" i="67" s="1"/>
  <c r="H945" i="70"/>
  <c r="M945" i="70" s="1"/>
  <c r="D945" i="70" s="1"/>
  <c r="C17534" i="67" s="1"/>
  <c r="H944" i="70"/>
  <c r="O944" i="70" s="1"/>
  <c r="D944" i="70" s="1"/>
  <c r="C17533" i="67" s="1"/>
  <c r="H943" i="70"/>
  <c r="N943" i="70" s="1"/>
  <c r="D943" i="70" s="1"/>
  <c r="C17532" i="67" s="1"/>
  <c r="H945" i="69"/>
  <c r="M945" i="69" s="1"/>
  <c r="D945" i="69" s="1"/>
  <c r="C15510" i="67" s="1"/>
  <c r="H944" i="69"/>
  <c r="O944" i="69" s="1"/>
  <c r="D944" i="69" s="1"/>
  <c r="C15509" i="67" s="1"/>
  <c r="H943" i="69"/>
  <c r="N943" i="69" s="1"/>
  <c r="D943" i="69" s="1"/>
  <c r="C15508" i="67" s="1"/>
  <c r="H943" i="68"/>
  <c r="N943" i="68" s="1"/>
  <c r="D943" i="68" s="1"/>
  <c r="C12710" i="67" s="1"/>
  <c r="H945" i="68"/>
  <c r="M945" i="68" s="1"/>
  <c r="D945" i="68" s="1"/>
  <c r="C12712" i="67" s="1"/>
  <c r="H944" i="68"/>
  <c r="O944" i="68" s="1"/>
  <c r="D944" i="68" s="1"/>
  <c r="C12711" i="67" s="1"/>
  <c r="H983" i="70"/>
  <c r="N983" i="70" s="1"/>
  <c r="D983" i="70" s="1"/>
  <c r="C17572" i="67" s="1"/>
  <c r="H985" i="70"/>
  <c r="M985" i="70" s="1"/>
  <c r="D985" i="70" s="1"/>
  <c r="C17574" i="67" s="1"/>
  <c r="H985" i="69"/>
  <c r="M985" i="69" s="1"/>
  <c r="D985" i="69" s="1"/>
  <c r="C15550" i="67" s="1"/>
  <c r="H984" i="69"/>
  <c r="O984" i="69" s="1"/>
  <c r="D984" i="69" s="1"/>
  <c r="C15549" i="67" s="1"/>
  <c r="H983" i="69"/>
  <c r="N983" i="69" s="1"/>
  <c r="D983" i="69" s="1"/>
  <c r="C15548" i="67" s="1"/>
  <c r="H984" i="70"/>
  <c r="O984" i="70" s="1"/>
  <c r="D984" i="70" s="1"/>
  <c r="C17573" i="67" s="1"/>
  <c r="H983" i="68"/>
  <c r="N983" i="68" s="1"/>
  <c r="D983" i="68" s="1"/>
  <c r="C12750" i="67" s="1"/>
  <c r="H985" i="68"/>
  <c r="M985" i="68" s="1"/>
  <c r="D985" i="68" s="1"/>
  <c r="C12752" i="67" s="1"/>
  <c r="H984" i="68"/>
  <c r="O984" i="68" s="1"/>
  <c r="D984" i="68" s="1"/>
  <c r="C12751" i="67" s="1"/>
  <c r="H263" i="70"/>
  <c r="N263" i="70" s="1"/>
  <c r="D263" i="70" s="1"/>
  <c r="C16852" i="67" s="1"/>
  <c r="H265" i="70"/>
  <c r="M265" i="70" s="1"/>
  <c r="D265" i="70" s="1"/>
  <c r="C16854" i="67" s="1"/>
  <c r="H264" i="70"/>
  <c r="O264" i="70" s="1"/>
  <c r="D264" i="70" s="1"/>
  <c r="C16853" i="67" s="1"/>
  <c r="H263" i="69"/>
  <c r="N263" i="69" s="1"/>
  <c r="D263" i="69" s="1"/>
  <c r="C14828" i="67" s="1"/>
  <c r="H265" i="69"/>
  <c r="M265" i="69" s="1"/>
  <c r="D265" i="69" s="1"/>
  <c r="C14830" i="67" s="1"/>
  <c r="H264" i="69"/>
  <c r="O264" i="69" s="1"/>
  <c r="D264" i="69" s="1"/>
  <c r="C14829" i="67" s="1"/>
  <c r="H264" i="68"/>
  <c r="O264" i="68" s="1"/>
  <c r="D264" i="68" s="1"/>
  <c r="C12031" i="67" s="1"/>
  <c r="H263" i="68"/>
  <c r="N263" i="68" s="1"/>
  <c r="D263" i="68" s="1"/>
  <c r="C12030" i="67" s="1"/>
  <c r="H265" i="68"/>
  <c r="M265" i="68" s="1"/>
  <c r="D265" i="68" s="1"/>
  <c r="C12032" i="67" s="1"/>
  <c r="H149" i="70"/>
  <c r="O149" i="70" s="1"/>
  <c r="D149" i="70" s="1"/>
  <c r="C16738" i="67" s="1"/>
  <c r="H148" i="70"/>
  <c r="N148" i="70" s="1"/>
  <c r="D148" i="70" s="1"/>
  <c r="C16737" i="67" s="1"/>
  <c r="H150" i="70"/>
  <c r="M150" i="70" s="1"/>
  <c r="D150" i="70" s="1"/>
  <c r="C16739" i="67" s="1"/>
  <c r="H150" i="69"/>
  <c r="M150" i="69" s="1"/>
  <c r="D150" i="69" s="1"/>
  <c r="C14715" i="67" s="1"/>
  <c r="H149" i="69"/>
  <c r="O149" i="69" s="1"/>
  <c r="D149" i="69" s="1"/>
  <c r="C14714" i="67" s="1"/>
  <c r="H148" i="69"/>
  <c r="N148" i="69" s="1"/>
  <c r="D148" i="69" s="1"/>
  <c r="C14713" i="67" s="1"/>
  <c r="H150" i="68"/>
  <c r="M150" i="68" s="1"/>
  <c r="D150" i="68" s="1"/>
  <c r="C11917" i="67" s="1"/>
  <c r="H148" i="68"/>
  <c r="N148" i="68" s="1"/>
  <c r="D148" i="68" s="1"/>
  <c r="C11915" i="67" s="1"/>
  <c r="H149" i="68"/>
  <c r="O149" i="68" s="1"/>
  <c r="D149" i="68" s="1"/>
  <c r="C11916" i="67" s="1"/>
  <c r="H190" i="70"/>
  <c r="M190" i="70" s="1"/>
  <c r="D190" i="70" s="1"/>
  <c r="C16779" i="67" s="1"/>
  <c r="H189" i="70"/>
  <c r="O189" i="70" s="1"/>
  <c r="D189" i="70" s="1"/>
  <c r="C16778" i="67" s="1"/>
  <c r="H188" i="70"/>
  <c r="N188" i="70" s="1"/>
  <c r="D188" i="70" s="1"/>
  <c r="C16777" i="67" s="1"/>
  <c r="H190" i="69"/>
  <c r="M190" i="69" s="1"/>
  <c r="D190" i="69" s="1"/>
  <c r="C14755" i="67" s="1"/>
  <c r="H189" i="69"/>
  <c r="O189" i="69" s="1"/>
  <c r="D189" i="69" s="1"/>
  <c r="C14754" i="67" s="1"/>
  <c r="H188" i="69"/>
  <c r="N188" i="69" s="1"/>
  <c r="D188" i="69" s="1"/>
  <c r="C14753" i="67" s="1"/>
  <c r="H189" i="68"/>
  <c r="O189" i="68" s="1"/>
  <c r="D189" i="68" s="1"/>
  <c r="C11956" i="67" s="1"/>
  <c r="H190" i="68"/>
  <c r="M190" i="68" s="1"/>
  <c r="D190" i="68" s="1"/>
  <c r="C11957" i="67" s="1"/>
  <c r="H188" i="68"/>
  <c r="N188" i="68" s="1"/>
  <c r="D188" i="68" s="1"/>
  <c r="C11955" i="67" s="1"/>
  <c r="H230" i="70"/>
  <c r="M230" i="70" s="1"/>
  <c r="D230" i="70" s="1"/>
  <c r="C16819" i="67" s="1"/>
  <c r="H229" i="70"/>
  <c r="O229" i="70" s="1"/>
  <c r="D229" i="70" s="1"/>
  <c r="C16818" i="67" s="1"/>
  <c r="H228" i="70"/>
  <c r="N228" i="70" s="1"/>
  <c r="D228" i="70" s="1"/>
  <c r="C16817" i="67" s="1"/>
  <c r="H230" i="69"/>
  <c r="M230" i="69" s="1"/>
  <c r="D230" i="69" s="1"/>
  <c r="C14795" i="67" s="1"/>
  <c r="H228" i="69"/>
  <c r="N228" i="69" s="1"/>
  <c r="D228" i="69" s="1"/>
  <c r="C14793" i="67" s="1"/>
  <c r="H229" i="69"/>
  <c r="O229" i="69" s="1"/>
  <c r="D229" i="69" s="1"/>
  <c r="C14794" i="67" s="1"/>
  <c r="H229" i="68"/>
  <c r="O229" i="68" s="1"/>
  <c r="D229" i="68" s="1"/>
  <c r="C11996" i="67" s="1"/>
  <c r="H228" i="68"/>
  <c r="N228" i="68" s="1"/>
  <c r="D228" i="68" s="1"/>
  <c r="C11995" i="67" s="1"/>
  <c r="H230" i="68"/>
  <c r="M230" i="68" s="1"/>
  <c r="D230" i="68" s="1"/>
  <c r="C11997" i="67" s="1"/>
  <c r="H269" i="70"/>
  <c r="O269" i="70" s="1"/>
  <c r="D269" i="70" s="1"/>
  <c r="C16858" i="67" s="1"/>
  <c r="H268" i="70"/>
  <c r="N268" i="70" s="1"/>
  <c r="D268" i="70" s="1"/>
  <c r="C16857" i="67" s="1"/>
  <c r="H270" i="70"/>
  <c r="M270" i="70" s="1"/>
  <c r="D270" i="70" s="1"/>
  <c r="C16859" i="67" s="1"/>
  <c r="H268" i="69"/>
  <c r="N268" i="69" s="1"/>
  <c r="D268" i="69" s="1"/>
  <c r="C14833" i="67" s="1"/>
  <c r="H270" i="69"/>
  <c r="M270" i="69" s="1"/>
  <c r="D270" i="69" s="1"/>
  <c r="C14835" i="67" s="1"/>
  <c r="H269" i="69"/>
  <c r="O269" i="69" s="1"/>
  <c r="D269" i="69" s="1"/>
  <c r="C14834" i="67" s="1"/>
  <c r="H270" i="68"/>
  <c r="M270" i="68" s="1"/>
  <c r="D270" i="68" s="1"/>
  <c r="C12037" i="67" s="1"/>
  <c r="H269" i="68"/>
  <c r="O269" i="68" s="1"/>
  <c r="D269" i="68" s="1"/>
  <c r="C12036" i="67" s="1"/>
  <c r="H268" i="68"/>
  <c r="N268" i="68" s="1"/>
  <c r="D268" i="68" s="1"/>
  <c r="C12035" i="67" s="1"/>
  <c r="H310" i="70"/>
  <c r="M310" i="70" s="1"/>
  <c r="D310" i="70" s="1"/>
  <c r="C16899" i="67" s="1"/>
  <c r="H309" i="70"/>
  <c r="O309" i="70" s="1"/>
  <c r="D309" i="70" s="1"/>
  <c r="C16898" i="67" s="1"/>
  <c r="H308" i="70"/>
  <c r="N308" i="70" s="1"/>
  <c r="D308" i="70" s="1"/>
  <c r="C16897" i="67" s="1"/>
  <c r="H308" i="69"/>
  <c r="N308" i="69" s="1"/>
  <c r="D308" i="69" s="1"/>
  <c r="C14873" i="67" s="1"/>
  <c r="H310" i="69"/>
  <c r="M310" i="69" s="1"/>
  <c r="D310" i="69" s="1"/>
  <c r="C14875" i="67" s="1"/>
  <c r="H309" i="69"/>
  <c r="O309" i="69" s="1"/>
  <c r="D309" i="69" s="1"/>
  <c r="C14874" i="67" s="1"/>
  <c r="H310" i="68"/>
  <c r="M310" i="68" s="1"/>
  <c r="D310" i="68" s="1"/>
  <c r="C12077" i="67" s="1"/>
  <c r="H309" i="68"/>
  <c r="O309" i="68" s="1"/>
  <c r="D309" i="68" s="1"/>
  <c r="C12076" i="67" s="1"/>
  <c r="H308" i="68"/>
  <c r="N308" i="68" s="1"/>
  <c r="D308" i="68" s="1"/>
  <c r="C12075" i="67" s="1"/>
  <c r="H350" i="70"/>
  <c r="M350" i="70" s="1"/>
  <c r="D350" i="70" s="1"/>
  <c r="C16939" i="67" s="1"/>
  <c r="H349" i="70"/>
  <c r="O349" i="70" s="1"/>
  <c r="D349" i="70" s="1"/>
  <c r="C16938" i="67" s="1"/>
  <c r="H348" i="70"/>
  <c r="N348" i="70" s="1"/>
  <c r="D348" i="70" s="1"/>
  <c r="C16937" i="67" s="1"/>
  <c r="H349" i="69"/>
  <c r="O349" i="69" s="1"/>
  <c r="D349" i="69" s="1"/>
  <c r="C14914" i="67" s="1"/>
  <c r="H348" i="69"/>
  <c r="N348" i="69" s="1"/>
  <c r="D348" i="69" s="1"/>
  <c r="C14913" i="67" s="1"/>
  <c r="H350" i="69"/>
  <c r="M350" i="69" s="1"/>
  <c r="D350" i="69" s="1"/>
  <c r="C14915" i="67" s="1"/>
  <c r="H350" i="68"/>
  <c r="M350" i="68" s="1"/>
  <c r="D350" i="68" s="1"/>
  <c r="C12117" i="67" s="1"/>
  <c r="H348" i="68"/>
  <c r="N348" i="68" s="1"/>
  <c r="D348" i="68" s="1"/>
  <c r="C12115" i="67" s="1"/>
  <c r="H349" i="68"/>
  <c r="O349" i="68" s="1"/>
  <c r="D349" i="68" s="1"/>
  <c r="C12116" i="67" s="1"/>
  <c r="H389" i="70"/>
  <c r="O389" i="70" s="1"/>
  <c r="D389" i="70" s="1"/>
  <c r="C16978" i="67" s="1"/>
  <c r="H388" i="70"/>
  <c r="N388" i="70" s="1"/>
  <c r="D388" i="70" s="1"/>
  <c r="C16977" i="67" s="1"/>
  <c r="H390" i="70"/>
  <c r="M390" i="70" s="1"/>
  <c r="D390" i="70" s="1"/>
  <c r="C16979" i="67" s="1"/>
  <c r="H389" i="69"/>
  <c r="O389" i="69" s="1"/>
  <c r="D389" i="69" s="1"/>
  <c r="C14954" i="67" s="1"/>
  <c r="H390" i="69"/>
  <c r="M390" i="69" s="1"/>
  <c r="D390" i="69" s="1"/>
  <c r="C14955" i="67" s="1"/>
  <c r="H390" i="68"/>
  <c r="M390" i="68" s="1"/>
  <c r="D390" i="68" s="1"/>
  <c r="C12157" i="67" s="1"/>
  <c r="H388" i="69"/>
  <c r="N388" i="69" s="1"/>
  <c r="D388" i="69" s="1"/>
  <c r="C14953" i="67" s="1"/>
  <c r="H389" i="68"/>
  <c r="O389" i="68" s="1"/>
  <c r="D389" i="68" s="1"/>
  <c r="C12156" i="67" s="1"/>
  <c r="H388" i="68"/>
  <c r="N388" i="68" s="1"/>
  <c r="D388" i="68" s="1"/>
  <c r="C12155" i="67" s="1"/>
  <c r="H428" i="70"/>
  <c r="N428" i="70" s="1"/>
  <c r="D428" i="70" s="1"/>
  <c r="C17017" i="67" s="1"/>
  <c r="H430" i="70"/>
  <c r="M430" i="70" s="1"/>
  <c r="D430" i="70" s="1"/>
  <c r="C17019" i="67" s="1"/>
  <c r="H429" i="70"/>
  <c r="O429" i="70" s="1"/>
  <c r="D429" i="70" s="1"/>
  <c r="C17018" i="67" s="1"/>
  <c r="H428" i="69"/>
  <c r="N428" i="69" s="1"/>
  <c r="D428" i="69" s="1"/>
  <c r="C14993" i="67" s="1"/>
  <c r="H430" i="69"/>
  <c r="M430" i="69" s="1"/>
  <c r="D430" i="69" s="1"/>
  <c r="C14995" i="67" s="1"/>
  <c r="H429" i="69"/>
  <c r="O429" i="69" s="1"/>
  <c r="D429" i="69" s="1"/>
  <c r="C14994" i="67" s="1"/>
  <c r="H430" i="68"/>
  <c r="M430" i="68" s="1"/>
  <c r="D430" i="68" s="1"/>
  <c r="C12197" i="67" s="1"/>
  <c r="H429" i="68"/>
  <c r="O429" i="68" s="1"/>
  <c r="D429" i="68" s="1"/>
  <c r="C12196" i="67" s="1"/>
  <c r="H428" i="68"/>
  <c r="N428" i="68" s="1"/>
  <c r="D428" i="68" s="1"/>
  <c r="C12195" i="67" s="1"/>
  <c r="H470" i="70"/>
  <c r="M470" i="70" s="1"/>
  <c r="D470" i="70" s="1"/>
  <c r="C17059" i="67" s="1"/>
  <c r="H469" i="70"/>
  <c r="O469" i="70" s="1"/>
  <c r="D469" i="70" s="1"/>
  <c r="C17058" i="67" s="1"/>
  <c r="H468" i="70"/>
  <c r="N468" i="70" s="1"/>
  <c r="D468" i="70" s="1"/>
  <c r="C17057" i="67" s="1"/>
  <c r="H469" i="69"/>
  <c r="O469" i="69" s="1"/>
  <c r="D469" i="69" s="1"/>
  <c r="C15034" i="67" s="1"/>
  <c r="H468" i="69"/>
  <c r="N468" i="69" s="1"/>
  <c r="D468" i="69" s="1"/>
  <c r="C15033" i="67" s="1"/>
  <c r="H469" i="68"/>
  <c r="O469" i="68" s="1"/>
  <c r="D469" i="68" s="1"/>
  <c r="C12236" i="67" s="1"/>
  <c r="H470" i="69"/>
  <c r="M470" i="69" s="1"/>
  <c r="D470" i="69" s="1"/>
  <c r="C15035" i="67" s="1"/>
  <c r="H470" i="68"/>
  <c r="M470" i="68" s="1"/>
  <c r="D470" i="68" s="1"/>
  <c r="C12237" i="67" s="1"/>
  <c r="H468" i="68"/>
  <c r="N468" i="68" s="1"/>
  <c r="D468" i="68" s="1"/>
  <c r="C12235" i="67" s="1"/>
  <c r="H509" i="70"/>
  <c r="O509" i="70" s="1"/>
  <c r="D509" i="70" s="1"/>
  <c r="C17098" i="67" s="1"/>
  <c r="H510" i="70"/>
  <c r="M510" i="70" s="1"/>
  <c r="D510" i="70" s="1"/>
  <c r="C17099" i="67" s="1"/>
  <c r="H508" i="70"/>
  <c r="N508" i="70" s="1"/>
  <c r="D508" i="70" s="1"/>
  <c r="C17097" i="67" s="1"/>
  <c r="H509" i="69"/>
  <c r="O509" i="69" s="1"/>
  <c r="D509" i="69" s="1"/>
  <c r="C15074" i="67" s="1"/>
  <c r="H510" i="69"/>
  <c r="M510" i="69" s="1"/>
  <c r="D510" i="69" s="1"/>
  <c r="C15075" i="67" s="1"/>
  <c r="H508" i="69"/>
  <c r="N508" i="69" s="1"/>
  <c r="D508" i="69" s="1"/>
  <c r="C15073" i="67" s="1"/>
  <c r="H509" i="68"/>
  <c r="O509" i="68" s="1"/>
  <c r="D509" i="68" s="1"/>
  <c r="C12276" i="67" s="1"/>
  <c r="H510" i="68"/>
  <c r="M510" i="68" s="1"/>
  <c r="D510" i="68" s="1"/>
  <c r="C12277" i="67" s="1"/>
  <c r="H508" i="68"/>
  <c r="N508" i="68" s="1"/>
  <c r="D508" i="68" s="1"/>
  <c r="C12275" i="67" s="1"/>
  <c r="H549" i="70"/>
  <c r="O549" i="70" s="1"/>
  <c r="D549" i="70" s="1"/>
  <c r="C17138" i="67" s="1"/>
  <c r="H548" i="70"/>
  <c r="N548" i="70" s="1"/>
  <c r="D548" i="70" s="1"/>
  <c r="C17137" i="67" s="1"/>
  <c r="H550" i="70"/>
  <c r="M550" i="70" s="1"/>
  <c r="D550" i="70" s="1"/>
  <c r="C17139" i="67" s="1"/>
  <c r="H550" i="69"/>
  <c r="M550" i="69" s="1"/>
  <c r="D550" i="69" s="1"/>
  <c r="C15115" i="67" s="1"/>
  <c r="H548" i="69"/>
  <c r="N548" i="69" s="1"/>
  <c r="D548" i="69" s="1"/>
  <c r="C15113" i="67" s="1"/>
  <c r="H549" i="68"/>
  <c r="O549" i="68" s="1"/>
  <c r="D549" i="68" s="1"/>
  <c r="C12316" i="67" s="1"/>
  <c r="H549" i="69"/>
  <c r="O549" i="69" s="1"/>
  <c r="D549" i="69" s="1"/>
  <c r="C15114" i="67" s="1"/>
  <c r="H548" i="68"/>
  <c r="N548" i="68" s="1"/>
  <c r="D548" i="68" s="1"/>
  <c r="C12315" i="67" s="1"/>
  <c r="H550" i="68"/>
  <c r="M550" i="68" s="1"/>
  <c r="D550" i="68" s="1"/>
  <c r="C12317" i="67" s="1"/>
  <c r="H588" i="70"/>
  <c r="N588" i="70" s="1"/>
  <c r="D588" i="70" s="1"/>
  <c r="C17177" i="67" s="1"/>
  <c r="H590" i="70"/>
  <c r="M590" i="70" s="1"/>
  <c r="D590" i="70" s="1"/>
  <c r="C17179" i="67" s="1"/>
  <c r="H589" i="70"/>
  <c r="O589" i="70" s="1"/>
  <c r="D589" i="70" s="1"/>
  <c r="C17178" i="67" s="1"/>
  <c r="H590" i="69"/>
  <c r="M590" i="69" s="1"/>
  <c r="D590" i="69" s="1"/>
  <c r="C15155" i="67" s="1"/>
  <c r="H588" i="69"/>
  <c r="N588" i="69" s="1"/>
  <c r="D588" i="69" s="1"/>
  <c r="C15153" i="67" s="1"/>
  <c r="H589" i="69"/>
  <c r="O589" i="69" s="1"/>
  <c r="D589" i="69" s="1"/>
  <c r="C15154" i="67" s="1"/>
  <c r="H589" i="68"/>
  <c r="O589" i="68" s="1"/>
  <c r="D589" i="68" s="1"/>
  <c r="C12356" i="67" s="1"/>
  <c r="H590" i="68"/>
  <c r="M590" i="68" s="1"/>
  <c r="D590" i="68" s="1"/>
  <c r="C12357" i="67" s="1"/>
  <c r="H588" i="68"/>
  <c r="N588" i="68" s="1"/>
  <c r="D588" i="68" s="1"/>
  <c r="C12355" i="67" s="1"/>
  <c r="H628" i="70"/>
  <c r="N628" i="70" s="1"/>
  <c r="D628" i="70" s="1"/>
  <c r="C17217" i="67" s="1"/>
  <c r="H630" i="70"/>
  <c r="M630" i="70" s="1"/>
  <c r="D630" i="70" s="1"/>
  <c r="C17219" i="67" s="1"/>
  <c r="H629" i="70"/>
  <c r="O629" i="70" s="1"/>
  <c r="D629" i="70" s="1"/>
  <c r="C17218" i="67" s="1"/>
  <c r="H629" i="69"/>
  <c r="O629" i="69" s="1"/>
  <c r="D629" i="69" s="1"/>
  <c r="C15194" i="67" s="1"/>
  <c r="H630" i="69"/>
  <c r="M630" i="69" s="1"/>
  <c r="D630" i="69" s="1"/>
  <c r="C15195" i="67" s="1"/>
  <c r="H628" i="68"/>
  <c r="N628" i="68" s="1"/>
  <c r="D628" i="68" s="1"/>
  <c r="C12395" i="67" s="1"/>
  <c r="H630" i="68"/>
  <c r="M630" i="68" s="1"/>
  <c r="D630" i="68" s="1"/>
  <c r="C12397" i="67" s="1"/>
  <c r="H629" i="68"/>
  <c r="O629" i="68" s="1"/>
  <c r="D629" i="68" s="1"/>
  <c r="C12396" i="67" s="1"/>
  <c r="H628" i="69"/>
  <c r="N628" i="69" s="1"/>
  <c r="D628" i="69" s="1"/>
  <c r="C15193" i="67" s="1"/>
  <c r="H670" i="70"/>
  <c r="M670" i="70" s="1"/>
  <c r="D670" i="70" s="1"/>
  <c r="C17259" i="67" s="1"/>
  <c r="H669" i="70"/>
  <c r="O669" i="70" s="1"/>
  <c r="D669" i="70" s="1"/>
  <c r="C17258" i="67" s="1"/>
  <c r="H668" i="70"/>
  <c r="N668" i="70" s="1"/>
  <c r="D668" i="70" s="1"/>
  <c r="C17257" i="67" s="1"/>
  <c r="H670" i="69"/>
  <c r="M670" i="69" s="1"/>
  <c r="D670" i="69" s="1"/>
  <c r="C15235" i="67" s="1"/>
  <c r="H669" i="69"/>
  <c r="O669" i="69" s="1"/>
  <c r="D669" i="69" s="1"/>
  <c r="C15234" i="67" s="1"/>
  <c r="H668" i="69"/>
  <c r="N668" i="69" s="1"/>
  <c r="D668" i="69" s="1"/>
  <c r="C15233" i="67" s="1"/>
  <c r="H670" i="68"/>
  <c r="M670" i="68" s="1"/>
  <c r="D670" i="68" s="1"/>
  <c r="C12437" i="67" s="1"/>
  <c r="H668" i="68"/>
  <c r="N668" i="68" s="1"/>
  <c r="D668" i="68" s="1"/>
  <c r="C12435" i="67" s="1"/>
  <c r="H669" i="68"/>
  <c r="O669" i="68" s="1"/>
  <c r="D669" i="68" s="1"/>
  <c r="C12436" i="67" s="1"/>
  <c r="H710" i="70"/>
  <c r="M710" i="70" s="1"/>
  <c r="D710" i="70" s="1"/>
  <c r="C17299" i="67" s="1"/>
  <c r="H709" i="70"/>
  <c r="O709" i="70" s="1"/>
  <c r="D709" i="70" s="1"/>
  <c r="C17298" i="67" s="1"/>
  <c r="H708" i="70"/>
  <c r="N708" i="70" s="1"/>
  <c r="D708" i="70" s="1"/>
  <c r="C17297" i="67" s="1"/>
  <c r="H710" i="69"/>
  <c r="M710" i="69" s="1"/>
  <c r="D710" i="69" s="1"/>
  <c r="C15275" i="67" s="1"/>
  <c r="H708" i="69"/>
  <c r="N708" i="69" s="1"/>
  <c r="D708" i="69" s="1"/>
  <c r="C15273" i="67" s="1"/>
  <c r="H710" i="68"/>
  <c r="M710" i="68" s="1"/>
  <c r="D710" i="68" s="1"/>
  <c r="C12477" i="67" s="1"/>
  <c r="H709" i="69"/>
  <c r="O709" i="69" s="1"/>
  <c r="D709" i="69" s="1"/>
  <c r="C15274" i="67" s="1"/>
  <c r="H709" i="68"/>
  <c r="O709" i="68" s="1"/>
  <c r="D709" i="68" s="1"/>
  <c r="C12476" i="67" s="1"/>
  <c r="H708" i="68"/>
  <c r="N708" i="68" s="1"/>
  <c r="D708" i="68" s="1"/>
  <c r="C12475" i="67" s="1"/>
  <c r="H749" i="70"/>
  <c r="O749" i="70" s="1"/>
  <c r="D749" i="70" s="1"/>
  <c r="C17338" i="67" s="1"/>
  <c r="H748" i="70"/>
  <c r="N748" i="70" s="1"/>
  <c r="D748" i="70" s="1"/>
  <c r="C17337" i="67" s="1"/>
  <c r="H750" i="70"/>
  <c r="M750" i="70" s="1"/>
  <c r="D750" i="70" s="1"/>
  <c r="C17339" i="67" s="1"/>
  <c r="H749" i="69"/>
  <c r="O749" i="69" s="1"/>
  <c r="D749" i="69" s="1"/>
  <c r="C15314" i="67" s="1"/>
  <c r="H748" i="69"/>
  <c r="N748" i="69" s="1"/>
  <c r="D748" i="69" s="1"/>
  <c r="C15313" i="67" s="1"/>
  <c r="H750" i="69"/>
  <c r="M750" i="69" s="1"/>
  <c r="D750" i="69" s="1"/>
  <c r="C15315" i="67" s="1"/>
  <c r="H749" i="68"/>
  <c r="O749" i="68" s="1"/>
  <c r="D749" i="68" s="1"/>
  <c r="C12516" i="67" s="1"/>
  <c r="H748" i="68"/>
  <c r="N748" i="68" s="1"/>
  <c r="D748" i="68" s="1"/>
  <c r="C12515" i="67" s="1"/>
  <c r="H750" i="68"/>
  <c r="M750" i="68" s="1"/>
  <c r="D750" i="68" s="1"/>
  <c r="C12517" i="67" s="1"/>
  <c r="H788" i="70"/>
  <c r="N788" i="70" s="1"/>
  <c r="D788" i="70" s="1"/>
  <c r="C17377" i="67" s="1"/>
  <c r="H790" i="70"/>
  <c r="M790" i="70" s="1"/>
  <c r="D790" i="70" s="1"/>
  <c r="C17379" i="67" s="1"/>
  <c r="H789" i="70"/>
  <c r="O789" i="70" s="1"/>
  <c r="D789" i="70" s="1"/>
  <c r="C17378" i="67" s="1"/>
  <c r="H789" i="69"/>
  <c r="O789" i="69" s="1"/>
  <c r="D789" i="69" s="1"/>
  <c r="C15354" i="67" s="1"/>
  <c r="H788" i="69"/>
  <c r="N788" i="69" s="1"/>
  <c r="D788" i="69" s="1"/>
  <c r="C15353" i="67" s="1"/>
  <c r="H789" i="68"/>
  <c r="O789" i="68" s="1"/>
  <c r="D789" i="68" s="1"/>
  <c r="C12556" i="67" s="1"/>
  <c r="H790" i="69"/>
  <c r="M790" i="69" s="1"/>
  <c r="D790" i="69" s="1"/>
  <c r="C15355" i="67" s="1"/>
  <c r="H788" i="68"/>
  <c r="N788" i="68" s="1"/>
  <c r="D788" i="68" s="1"/>
  <c r="C12555" i="67" s="1"/>
  <c r="H790" i="68"/>
  <c r="M790" i="68" s="1"/>
  <c r="D790" i="68" s="1"/>
  <c r="C12557" i="67" s="1"/>
  <c r="H830" i="70"/>
  <c r="M830" i="70" s="1"/>
  <c r="D830" i="70" s="1"/>
  <c r="C17419" i="67" s="1"/>
  <c r="H829" i="70"/>
  <c r="O829" i="70" s="1"/>
  <c r="D829" i="70" s="1"/>
  <c r="C17418" i="67" s="1"/>
  <c r="H828" i="70"/>
  <c r="N828" i="70" s="1"/>
  <c r="D828" i="70" s="1"/>
  <c r="C17417" i="67" s="1"/>
  <c r="H828" i="69"/>
  <c r="N828" i="69" s="1"/>
  <c r="D828" i="69" s="1"/>
  <c r="C15393" i="67" s="1"/>
  <c r="H830" i="69"/>
  <c r="M830" i="69" s="1"/>
  <c r="D830" i="69" s="1"/>
  <c r="C15395" i="67" s="1"/>
  <c r="H829" i="69"/>
  <c r="O829" i="69" s="1"/>
  <c r="D829" i="69" s="1"/>
  <c r="C15394" i="67" s="1"/>
  <c r="H830" i="68"/>
  <c r="M830" i="68" s="1"/>
  <c r="D830" i="68" s="1"/>
  <c r="C12597" i="67" s="1"/>
  <c r="H829" i="68"/>
  <c r="O829" i="68" s="1"/>
  <c r="D829" i="68" s="1"/>
  <c r="C12596" i="67" s="1"/>
  <c r="H828" i="68"/>
  <c r="N828" i="68" s="1"/>
  <c r="D828" i="68" s="1"/>
  <c r="C12595" i="67" s="1"/>
  <c r="H869" i="70"/>
  <c r="O869" i="70" s="1"/>
  <c r="D869" i="70" s="1"/>
  <c r="C17458" i="67" s="1"/>
  <c r="H868" i="70"/>
  <c r="N868" i="70" s="1"/>
  <c r="D868" i="70" s="1"/>
  <c r="C17457" i="67" s="1"/>
  <c r="H870" i="70"/>
  <c r="M870" i="70" s="1"/>
  <c r="D870" i="70" s="1"/>
  <c r="C17459" i="67" s="1"/>
  <c r="H868" i="69"/>
  <c r="N868" i="69" s="1"/>
  <c r="D868" i="69" s="1"/>
  <c r="C15433" i="67" s="1"/>
  <c r="H870" i="69"/>
  <c r="M870" i="69" s="1"/>
  <c r="D870" i="69" s="1"/>
  <c r="C15435" i="67" s="1"/>
  <c r="H869" i="69"/>
  <c r="O869" i="69" s="1"/>
  <c r="D869" i="69" s="1"/>
  <c r="C15434" i="67" s="1"/>
  <c r="H870" i="68"/>
  <c r="M870" i="68" s="1"/>
  <c r="D870" i="68" s="1"/>
  <c r="C12637" i="67" s="1"/>
  <c r="H868" i="68"/>
  <c r="N868" i="68" s="1"/>
  <c r="D868" i="68" s="1"/>
  <c r="C12635" i="67" s="1"/>
  <c r="H869" i="68"/>
  <c r="O869" i="68" s="1"/>
  <c r="D869" i="68" s="1"/>
  <c r="C12636" i="67" s="1"/>
  <c r="H908" i="70"/>
  <c r="N908" i="70" s="1"/>
  <c r="D908" i="70" s="1"/>
  <c r="C17497" i="67" s="1"/>
  <c r="H910" i="70"/>
  <c r="M910" i="70" s="1"/>
  <c r="D910" i="70" s="1"/>
  <c r="C17499" i="67" s="1"/>
  <c r="H909" i="70"/>
  <c r="O909" i="70" s="1"/>
  <c r="D909" i="70" s="1"/>
  <c r="C17498" i="67" s="1"/>
  <c r="H910" i="69"/>
  <c r="M910" i="69" s="1"/>
  <c r="D910" i="69" s="1"/>
  <c r="C15475" i="67" s="1"/>
  <c r="H909" i="69"/>
  <c r="O909" i="69" s="1"/>
  <c r="D909" i="69" s="1"/>
  <c r="C15474" i="67" s="1"/>
  <c r="H908" i="68"/>
  <c r="N908" i="68" s="1"/>
  <c r="D908" i="68" s="1"/>
  <c r="C12675" i="67" s="1"/>
  <c r="H910" i="68"/>
  <c r="M910" i="68" s="1"/>
  <c r="D910" i="68" s="1"/>
  <c r="C12677" i="67" s="1"/>
  <c r="H908" i="69"/>
  <c r="N908" i="69" s="1"/>
  <c r="D908" i="69" s="1"/>
  <c r="C15473" i="67" s="1"/>
  <c r="H909" i="68"/>
  <c r="O909" i="68" s="1"/>
  <c r="D909" i="68" s="1"/>
  <c r="C12676" i="67" s="1"/>
  <c r="H950" i="70"/>
  <c r="M950" i="70" s="1"/>
  <c r="D950" i="70" s="1"/>
  <c r="C17539" i="67" s="1"/>
  <c r="H949" i="70"/>
  <c r="O949" i="70" s="1"/>
  <c r="D949" i="70" s="1"/>
  <c r="C17538" i="67" s="1"/>
  <c r="H948" i="70"/>
  <c r="N948" i="70" s="1"/>
  <c r="D948" i="70" s="1"/>
  <c r="C17537" i="67" s="1"/>
  <c r="H950" i="69"/>
  <c r="M950" i="69" s="1"/>
  <c r="D950" i="69" s="1"/>
  <c r="C15515" i="67" s="1"/>
  <c r="H949" i="69"/>
  <c r="O949" i="69" s="1"/>
  <c r="D949" i="69" s="1"/>
  <c r="C15514" i="67" s="1"/>
  <c r="H950" i="68"/>
  <c r="M950" i="68" s="1"/>
  <c r="D950" i="68" s="1"/>
  <c r="C12717" i="67" s="1"/>
  <c r="H948" i="69"/>
  <c r="N948" i="69" s="1"/>
  <c r="D948" i="69" s="1"/>
  <c r="C15513" i="67" s="1"/>
  <c r="H949" i="68"/>
  <c r="O949" i="68" s="1"/>
  <c r="D949" i="68" s="1"/>
  <c r="C12716" i="67" s="1"/>
  <c r="H948" i="68"/>
  <c r="N948" i="68" s="1"/>
  <c r="D948" i="68" s="1"/>
  <c r="C12715" i="67" s="1"/>
  <c r="H988" i="70"/>
  <c r="N988" i="70" s="1"/>
  <c r="D988" i="70" s="1"/>
  <c r="C17577" i="67" s="1"/>
  <c r="H990" i="70"/>
  <c r="M990" i="70" s="1"/>
  <c r="D990" i="70" s="1"/>
  <c r="C17579" i="67" s="1"/>
  <c r="H990" i="69"/>
  <c r="M990" i="69" s="1"/>
  <c r="D990" i="69" s="1"/>
  <c r="C15555" i="67" s="1"/>
  <c r="H989" i="70"/>
  <c r="O989" i="70" s="1"/>
  <c r="D989" i="70" s="1"/>
  <c r="C17578" i="67" s="1"/>
  <c r="H989" i="69"/>
  <c r="O989" i="69" s="1"/>
  <c r="D989" i="69" s="1"/>
  <c r="C15554" i="67" s="1"/>
  <c r="H988" i="69"/>
  <c r="N988" i="69" s="1"/>
  <c r="D988" i="69" s="1"/>
  <c r="C15553" i="67" s="1"/>
  <c r="H990" i="68"/>
  <c r="M990" i="68" s="1"/>
  <c r="D990" i="68" s="1"/>
  <c r="C12757" i="67" s="1"/>
  <c r="H989" i="68"/>
  <c r="O989" i="68" s="1"/>
  <c r="D989" i="68" s="1"/>
  <c r="C12756" i="67" s="1"/>
  <c r="H988" i="68"/>
  <c r="N988" i="68" s="1"/>
  <c r="D988" i="68" s="1"/>
  <c r="C12755" i="67" s="1"/>
  <c r="H25" i="70"/>
  <c r="M25" i="70" s="1"/>
  <c r="D25" i="70" s="1"/>
  <c r="C16614" i="67" s="1"/>
  <c r="H24" i="70"/>
  <c r="O24" i="70" s="1"/>
  <c r="D24" i="70" s="1"/>
  <c r="C16613" i="67" s="1"/>
  <c r="H23" i="70"/>
  <c r="N23" i="70" s="1"/>
  <c r="D23" i="70" s="1"/>
  <c r="C16612" i="67" s="1"/>
  <c r="H24" i="69"/>
  <c r="O24" i="69" s="1"/>
  <c r="D24" i="69" s="1"/>
  <c r="C14589" i="67" s="1"/>
  <c r="H25" i="69"/>
  <c r="M25" i="69" s="1"/>
  <c r="D25" i="69" s="1"/>
  <c r="C14590" i="67" s="1"/>
  <c r="H25" i="68"/>
  <c r="M25" i="68" s="1"/>
  <c r="D25" i="68" s="1"/>
  <c r="C11792" i="67" s="1"/>
  <c r="H23" i="69"/>
  <c r="N23" i="69" s="1"/>
  <c r="D23" i="69" s="1"/>
  <c r="C14588" i="67" s="1"/>
  <c r="H24" i="68"/>
  <c r="O24" i="68" s="1"/>
  <c r="D24" i="68" s="1"/>
  <c r="C11791" i="67" s="1"/>
  <c r="H23" i="68"/>
  <c r="N23" i="68" s="1"/>
  <c r="D23" i="68" s="1"/>
  <c r="C11790" i="67" s="1"/>
  <c r="H28" i="70"/>
  <c r="N28" i="70" s="1"/>
  <c r="D28" i="70" s="1"/>
  <c r="C16617" i="67" s="1"/>
  <c r="H30" i="70"/>
  <c r="M30" i="70" s="1"/>
  <c r="D30" i="70" s="1"/>
  <c r="C16619" i="67" s="1"/>
  <c r="H29" i="70"/>
  <c r="O29" i="70" s="1"/>
  <c r="D29" i="70" s="1"/>
  <c r="C16618" i="67" s="1"/>
  <c r="H30" i="69"/>
  <c r="M30" i="69" s="1"/>
  <c r="D30" i="69" s="1"/>
  <c r="C14595" i="67" s="1"/>
  <c r="H29" i="69"/>
  <c r="O29" i="69" s="1"/>
  <c r="D29" i="69" s="1"/>
  <c r="C14594" i="67" s="1"/>
  <c r="H28" i="69"/>
  <c r="N28" i="69" s="1"/>
  <c r="D28" i="69" s="1"/>
  <c r="C14593" i="67" s="1"/>
  <c r="H30" i="68"/>
  <c r="M30" i="68" s="1"/>
  <c r="D30" i="68" s="1"/>
  <c r="C11797" i="67" s="1"/>
  <c r="H29" i="68"/>
  <c r="O29" i="68" s="1"/>
  <c r="D29" i="68" s="1"/>
  <c r="C11796" i="67" s="1"/>
  <c r="H28" i="68"/>
  <c r="N28" i="68" s="1"/>
  <c r="D28" i="68" s="1"/>
  <c r="C11795" i="67" s="1"/>
  <c r="H115" i="70"/>
  <c r="M115" i="70" s="1"/>
  <c r="D115" i="70" s="1"/>
  <c r="C16704" i="67" s="1"/>
  <c r="H114" i="70"/>
  <c r="O114" i="70" s="1"/>
  <c r="D114" i="70" s="1"/>
  <c r="C16703" i="67" s="1"/>
  <c r="H113" i="70"/>
  <c r="N113" i="70" s="1"/>
  <c r="D113" i="70" s="1"/>
  <c r="C16702" i="67" s="1"/>
  <c r="H113" i="69"/>
  <c r="N113" i="69" s="1"/>
  <c r="D113" i="69" s="1"/>
  <c r="C14678" i="67" s="1"/>
  <c r="H115" i="69"/>
  <c r="M115" i="69" s="1"/>
  <c r="D115" i="69" s="1"/>
  <c r="C14680" i="67" s="1"/>
  <c r="H114" i="69"/>
  <c r="O114" i="69" s="1"/>
  <c r="D114" i="69" s="1"/>
  <c r="C14679" i="67" s="1"/>
  <c r="H115" i="68"/>
  <c r="M115" i="68" s="1"/>
  <c r="D115" i="68" s="1"/>
  <c r="C11882" i="67" s="1"/>
  <c r="H114" i="68"/>
  <c r="O114" i="68" s="1"/>
  <c r="D114" i="68" s="1"/>
  <c r="C11881" i="67" s="1"/>
  <c r="H113" i="68"/>
  <c r="N113" i="68" s="1"/>
  <c r="D113" i="68" s="1"/>
  <c r="C11880" i="67" s="1"/>
  <c r="H274" i="70"/>
  <c r="O274" i="70" s="1"/>
  <c r="D274" i="70" s="1"/>
  <c r="C16863" i="67" s="1"/>
  <c r="H273" i="70"/>
  <c r="N273" i="70" s="1"/>
  <c r="D273" i="70" s="1"/>
  <c r="C16862" i="67" s="1"/>
  <c r="H275" i="70"/>
  <c r="M275" i="70" s="1"/>
  <c r="D275" i="70" s="1"/>
  <c r="C16864" i="67" s="1"/>
  <c r="H273" i="69"/>
  <c r="N273" i="69" s="1"/>
  <c r="D273" i="69" s="1"/>
  <c r="C14838" i="67" s="1"/>
  <c r="H274" i="69"/>
  <c r="O274" i="69" s="1"/>
  <c r="D274" i="69" s="1"/>
  <c r="C14839" i="67" s="1"/>
  <c r="H273" i="68"/>
  <c r="N273" i="68" s="1"/>
  <c r="D273" i="68" s="1"/>
  <c r="C12040" i="67" s="1"/>
  <c r="H275" i="68"/>
  <c r="M275" i="68" s="1"/>
  <c r="D275" i="68" s="1"/>
  <c r="C12042" i="67" s="1"/>
  <c r="H274" i="68"/>
  <c r="O274" i="68" s="1"/>
  <c r="D274" i="68" s="1"/>
  <c r="C12041" i="67" s="1"/>
  <c r="H275" i="69"/>
  <c r="M275" i="69" s="1"/>
  <c r="D275" i="69" s="1"/>
  <c r="C14840" i="67" s="1"/>
  <c r="H394" i="70"/>
  <c r="O394" i="70" s="1"/>
  <c r="D394" i="70" s="1"/>
  <c r="C16983" i="67" s="1"/>
  <c r="H393" i="70"/>
  <c r="N393" i="70" s="1"/>
  <c r="D393" i="70" s="1"/>
  <c r="C16982" i="67" s="1"/>
  <c r="H395" i="70"/>
  <c r="M395" i="70" s="1"/>
  <c r="D395" i="70" s="1"/>
  <c r="C16984" i="67" s="1"/>
  <c r="H394" i="69"/>
  <c r="O394" i="69" s="1"/>
  <c r="D394" i="69" s="1"/>
  <c r="C14959" i="67" s="1"/>
  <c r="H393" i="69"/>
  <c r="N393" i="69" s="1"/>
  <c r="D393" i="69" s="1"/>
  <c r="C14958" i="67" s="1"/>
  <c r="H395" i="69"/>
  <c r="M395" i="69" s="1"/>
  <c r="D395" i="69" s="1"/>
  <c r="C14960" i="67" s="1"/>
  <c r="H395" i="68"/>
  <c r="M395" i="68" s="1"/>
  <c r="D395" i="68" s="1"/>
  <c r="C12162" i="67" s="1"/>
  <c r="H394" i="68"/>
  <c r="O394" i="68" s="1"/>
  <c r="D394" i="68" s="1"/>
  <c r="C12161" i="67" s="1"/>
  <c r="H393" i="68"/>
  <c r="N393" i="68" s="1"/>
  <c r="D393" i="68" s="1"/>
  <c r="C12160" i="67" s="1"/>
  <c r="H433" i="70"/>
  <c r="N433" i="70" s="1"/>
  <c r="D433" i="70" s="1"/>
  <c r="C17022" i="67" s="1"/>
  <c r="H434" i="70"/>
  <c r="O434" i="70" s="1"/>
  <c r="D434" i="70" s="1"/>
  <c r="C17023" i="67" s="1"/>
  <c r="H435" i="70"/>
  <c r="M435" i="70" s="1"/>
  <c r="D435" i="70" s="1"/>
  <c r="C17024" i="67" s="1"/>
  <c r="H434" i="69"/>
  <c r="O434" i="69" s="1"/>
  <c r="D434" i="69" s="1"/>
  <c r="C14999" i="67" s="1"/>
  <c r="H433" i="69"/>
  <c r="N433" i="69" s="1"/>
  <c r="D433" i="69" s="1"/>
  <c r="C14998" i="67" s="1"/>
  <c r="H435" i="69"/>
  <c r="M435" i="69" s="1"/>
  <c r="D435" i="69" s="1"/>
  <c r="C15000" i="67" s="1"/>
  <c r="H433" i="68"/>
  <c r="N433" i="68" s="1"/>
  <c r="D433" i="68" s="1"/>
  <c r="C12200" i="67" s="1"/>
  <c r="H435" i="68"/>
  <c r="M435" i="68" s="1"/>
  <c r="D435" i="68" s="1"/>
  <c r="C12202" i="67" s="1"/>
  <c r="H434" i="68"/>
  <c r="O434" i="68" s="1"/>
  <c r="D434" i="68" s="1"/>
  <c r="C12201" i="67" s="1"/>
  <c r="H475" i="70"/>
  <c r="M475" i="70" s="1"/>
  <c r="D475" i="70" s="1"/>
  <c r="C17064" i="67" s="1"/>
  <c r="H474" i="70"/>
  <c r="O474" i="70" s="1"/>
  <c r="D474" i="70" s="1"/>
  <c r="C17063" i="67" s="1"/>
  <c r="H473" i="70"/>
  <c r="N473" i="70" s="1"/>
  <c r="D473" i="70" s="1"/>
  <c r="C17062" i="67" s="1"/>
  <c r="H475" i="69"/>
  <c r="M475" i="69" s="1"/>
  <c r="D475" i="69" s="1"/>
  <c r="C15040" i="67" s="1"/>
  <c r="H474" i="69"/>
  <c r="O474" i="69" s="1"/>
  <c r="D474" i="69" s="1"/>
  <c r="C15039" i="67" s="1"/>
  <c r="H473" i="69"/>
  <c r="N473" i="69" s="1"/>
  <c r="D473" i="69" s="1"/>
  <c r="C15038" i="67" s="1"/>
  <c r="H475" i="68"/>
  <c r="M475" i="68" s="1"/>
  <c r="D475" i="68" s="1"/>
  <c r="C12242" i="67" s="1"/>
  <c r="H474" i="68"/>
  <c r="O474" i="68" s="1"/>
  <c r="D474" i="68" s="1"/>
  <c r="C12241" i="67" s="1"/>
  <c r="H473" i="68"/>
  <c r="N473" i="68" s="1"/>
  <c r="D473" i="68" s="1"/>
  <c r="C12240" i="67" s="1"/>
  <c r="H515" i="70"/>
  <c r="M515" i="70" s="1"/>
  <c r="D515" i="70" s="1"/>
  <c r="C17104" i="67" s="1"/>
  <c r="H514" i="70"/>
  <c r="O514" i="70" s="1"/>
  <c r="D514" i="70" s="1"/>
  <c r="C17103" i="67" s="1"/>
  <c r="H513" i="70"/>
  <c r="N513" i="70" s="1"/>
  <c r="D513" i="70" s="1"/>
  <c r="C17102" i="67" s="1"/>
  <c r="H515" i="69"/>
  <c r="M515" i="69" s="1"/>
  <c r="D515" i="69" s="1"/>
  <c r="C15080" i="67" s="1"/>
  <c r="H514" i="69"/>
  <c r="O514" i="69" s="1"/>
  <c r="D514" i="69" s="1"/>
  <c r="C15079" i="67" s="1"/>
  <c r="H513" i="69"/>
  <c r="N513" i="69" s="1"/>
  <c r="D513" i="69" s="1"/>
  <c r="C15078" i="67" s="1"/>
  <c r="H514" i="68"/>
  <c r="O514" i="68" s="1"/>
  <c r="D514" i="68" s="1"/>
  <c r="C12281" i="67" s="1"/>
  <c r="H515" i="68"/>
  <c r="M515" i="68" s="1"/>
  <c r="D515" i="68" s="1"/>
  <c r="C12282" i="67" s="1"/>
  <c r="H513" i="68"/>
  <c r="N513" i="68" s="1"/>
  <c r="D513" i="68" s="1"/>
  <c r="C12280" i="67" s="1"/>
  <c r="H554" i="70"/>
  <c r="O554" i="70" s="1"/>
  <c r="D554" i="70" s="1"/>
  <c r="C17143" i="67" s="1"/>
  <c r="H553" i="70"/>
  <c r="N553" i="70" s="1"/>
  <c r="D553" i="70" s="1"/>
  <c r="C17142" i="67" s="1"/>
  <c r="H555" i="70"/>
  <c r="M555" i="70" s="1"/>
  <c r="D555" i="70" s="1"/>
  <c r="C17144" i="67" s="1"/>
  <c r="H555" i="69"/>
  <c r="M555" i="69" s="1"/>
  <c r="D555" i="69" s="1"/>
  <c r="C15120" i="67" s="1"/>
  <c r="H554" i="69"/>
  <c r="O554" i="69" s="1"/>
  <c r="D554" i="69" s="1"/>
  <c r="C15119" i="67" s="1"/>
  <c r="H553" i="69"/>
  <c r="N553" i="69" s="1"/>
  <c r="D553" i="69" s="1"/>
  <c r="C15118" i="67" s="1"/>
  <c r="H554" i="68"/>
  <c r="O554" i="68" s="1"/>
  <c r="D554" i="68" s="1"/>
  <c r="C12321" i="67" s="1"/>
  <c r="H553" i="68"/>
  <c r="N553" i="68" s="1"/>
  <c r="D553" i="68" s="1"/>
  <c r="C12320" i="67" s="1"/>
  <c r="H555" i="68"/>
  <c r="M555" i="68" s="1"/>
  <c r="D555" i="68" s="1"/>
  <c r="C12322" i="67" s="1"/>
  <c r="H594" i="70"/>
  <c r="O594" i="70" s="1"/>
  <c r="D594" i="70" s="1"/>
  <c r="C17183" i="67" s="1"/>
  <c r="H593" i="70"/>
  <c r="N593" i="70" s="1"/>
  <c r="D593" i="70" s="1"/>
  <c r="C17182" i="67" s="1"/>
  <c r="H595" i="70"/>
  <c r="M595" i="70" s="1"/>
  <c r="D595" i="70" s="1"/>
  <c r="C17184" i="67" s="1"/>
  <c r="H595" i="69"/>
  <c r="M595" i="69" s="1"/>
  <c r="D595" i="69" s="1"/>
  <c r="C15160" i="67" s="1"/>
  <c r="H594" i="69"/>
  <c r="O594" i="69" s="1"/>
  <c r="D594" i="69" s="1"/>
  <c r="C15159" i="67" s="1"/>
  <c r="H593" i="69"/>
  <c r="N593" i="69" s="1"/>
  <c r="D593" i="69" s="1"/>
  <c r="C15158" i="67" s="1"/>
  <c r="H594" i="68"/>
  <c r="O594" i="68" s="1"/>
  <c r="D594" i="68" s="1"/>
  <c r="C12361" i="67" s="1"/>
  <c r="H595" i="68"/>
  <c r="M595" i="68" s="1"/>
  <c r="D595" i="68" s="1"/>
  <c r="C12362" i="67" s="1"/>
  <c r="H593" i="68"/>
  <c r="N593" i="68" s="1"/>
  <c r="D593" i="68" s="1"/>
  <c r="C12360" i="67" s="1"/>
  <c r="H634" i="70"/>
  <c r="O634" i="70" s="1"/>
  <c r="D634" i="70" s="1"/>
  <c r="C17223" i="67" s="1"/>
  <c r="H633" i="70"/>
  <c r="N633" i="70" s="1"/>
  <c r="D633" i="70" s="1"/>
  <c r="C17222" i="67" s="1"/>
  <c r="H635" i="70"/>
  <c r="M635" i="70" s="1"/>
  <c r="D635" i="70" s="1"/>
  <c r="C17224" i="67" s="1"/>
  <c r="H634" i="69"/>
  <c r="O634" i="69" s="1"/>
  <c r="D634" i="69" s="1"/>
  <c r="C15199" i="67" s="1"/>
  <c r="H633" i="69"/>
  <c r="N633" i="69" s="1"/>
  <c r="D633" i="69" s="1"/>
  <c r="C15198" i="67" s="1"/>
  <c r="H635" i="69"/>
  <c r="M635" i="69" s="1"/>
  <c r="D635" i="69" s="1"/>
  <c r="C15200" i="67" s="1"/>
  <c r="H633" i="68"/>
  <c r="N633" i="68" s="1"/>
  <c r="D633" i="68" s="1"/>
  <c r="C12400" i="67" s="1"/>
  <c r="H635" i="68"/>
  <c r="M635" i="68" s="1"/>
  <c r="D635" i="68" s="1"/>
  <c r="C12402" i="67" s="1"/>
  <c r="H634" i="68"/>
  <c r="O634" i="68" s="1"/>
  <c r="D634" i="68" s="1"/>
  <c r="C12401" i="67" s="1"/>
  <c r="H673" i="70"/>
  <c r="N673" i="70" s="1"/>
  <c r="D673" i="70" s="1"/>
  <c r="C17262" i="67" s="1"/>
  <c r="H675" i="70"/>
  <c r="M675" i="70" s="1"/>
  <c r="D675" i="70" s="1"/>
  <c r="C17264" i="67" s="1"/>
  <c r="H674" i="70"/>
  <c r="O674" i="70" s="1"/>
  <c r="D674" i="70" s="1"/>
  <c r="C17263" i="67" s="1"/>
  <c r="H673" i="69"/>
  <c r="N673" i="69" s="1"/>
  <c r="D673" i="69" s="1"/>
  <c r="C15238" i="67" s="1"/>
  <c r="H675" i="69"/>
  <c r="M675" i="69" s="1"/>
  <c r="D675" i="69" s="1"/>
  <c r="C15240" i="67" s="1"/>
  <c r="H674" i="69"/>
  <c r="O674" i="69" s="1"/>
  <c r="D674" i="69" s="1"/>
  <c r="C15239" i="67" s="1"/>
  <c r="H675" i="68"/>
  <c r="M675" i="68" s="1"/>
  <c r="D675" i="68" s="1"/>
  <c r="C12442" i="67" s="1"/>
  <c r="H673" i="68"/>
  <c r="N673" i="68" s="1"/>
  <c r="D673" i="68" s="1"/>
  <c r="C12440" i="67" s="1"/>
  <c r="H674" i="68"/>
  <c r="O674" i="68" s="1"/>
  <c r="D674" i="68" s="1"/>
  <c r="C12441" i="67" s="1"/>
  <c r="H715" i="70"/>
  <c r="M715" i="70" s="1"/>
  <c r="D715" i="70" s="1"/>
  <c r="C17304" i="67" s="1"/>
  <c r="H714" i="70"/>
  <c r="O714" i="70" s="1"/>
  <c r="D714" i="70" s="1"/>
  <c r="C17303" i="67" s="1"/>
  <c r="H713" i="70"/>
  <c r="N713" i="70" s="1"/>
  <c r="D713" i="70" s="1"/>
  <c r="C17302" i="67" s="1"/>
  <c r="H715" i="69"/>
  <c r="M715" i="69" s="1"/>
  <c r="D715" i="69" s="1"/>
  <c r="C15280" i="67" s="1"/>
  <c r="H714" i="69"/>
  <c r="O714" i="69" s="1"/>
  <c r="D714" i="69" s="1"/>
  <c r="C15279" i="67" s="1"/>
  <c r="H713" i="69"/>
  <c r="N713" i="69" s="1"/>
  <c r="D713" i="69" s="1"/>
  <c r="C15278" i="67" s="1"/>
  <c r="H715" i="68"/>
  <c r="M715" i="68" s="1"/>
  <c r="D715" i="68" s="1"/>
  <c r="C12482" i="67" s="1"/>
  <c r="H714" i="68"/>
  <c r="O714" i="68" s="1"/>
  <c r="D714" i="68" s="1"/>
  <c r="C12481" i="67" s="1"/>
  <c r="H713" i="68"/>
  <c r="N713" i="68" s="1"/>
  <c r="D713" i="68" s="1"/>
  <c r="C12480" i="67" s="1"/>
  <c r="H755" i="70"/>
  <c r="M755" i="70" s="1"/>
  <c r="D755" i="70" s="1"/>
  <c r="C17344" i="67" s="1"/>
  <c r="H754" i="70"/>
  <c r="O754" i="70" s="1"/>
  <c r="D754" i="70" s="1"/>
  <c r="C17343" i="67" s="1"/>
  <c r="H753" i="70"/>
  <c r="N753" i="70" s="1"/>
  <c r="D753" i="70" s="1"/>
  <c r="C17342" i="67" s="1"/>
  <c r="H755" i="69"/>
  <c r="M755" i="69" s="1"/>
  <c r="D755" i="69" s="1"/>
  <c r="C15320" i="67" s="1"/>
  <c r="H753" i="69"/>
  <c r="N753" i="69" s="1"/>
  <c r="D753" i="69" s="1"/>
  <c r="C15318" i="67" s="1"/>
  <c r="H755" i="68"/>
  <c r="M755" i="68" s="1"/>
  <c r="D755" i="68" s="1"/>
  <c r="C12522" i="67" s="1"/>
  <c r="H754" i="69"/>
  <c r="O754" i="69" s="1"/>
  <c r="D754" i="69" s="1"/>
  <c r="C15319" i="67" s="1"/>
  <c r="H754" i="68"/>
  <c r="O754" i="68" s="1"/>
  <c r="D754" i="68" s="1"/>
  <c r="C12521" i="67" s="1"/>
  <c r="H753" i="68"/>
  <c r="N753" i="68" s="1"/>
  <c r="D753" i="68" s="1"/>
  <c r="C12520" i="67" s="1"/>
  <c r="H794" i="70"/>
  <c r="O794" i="70" s="1"/>
  <c r="D794" i="70" s="1"/>
  <c r="C17383" i="67" s="1"/>
  <c r="H793" i="70"/>
  <c r="N793" i="70" s="1"/>
  <c r="D793" i="70" s="1"/>
  <c r="C17382" i="67" s="1"/>
  <c r="H795" i="70"/>
  <c r="M795" i="70" s="1"/>
  <c r="D795" i="70" s="1"/>
  <c r="C17384" i="67" s="1"/>
  <c r="H795" i="69"/>
  <c r="M795" i="69" s="1"/>
  <c r="D795" i="69" s="1"/>
  <c r="C15360" i="67" s="1"/>
  <c r="H793" i="69"/>
  <c r="N793" i="69" s="1"/>
  <c r="D793" i="69" s="1"/>
  <c r="C15358" i="67" s="1"/>
  <c r="H793" i="68"/>
  <c r="N793" i="68" s="1"/>
  <c r="D793" i="68" s="1"/>
  <c r="C12560" i="67" s="1"/>
  <c r="H795" i="68"/>
  <c r="M795" i="68" s="1"/>
  <c r="D795" i="68" s="1"/>
  <c r="C12562" i="67" s="1"/>
  <c r="H794" i="69"/>
  <c r="O794" i="69" s="1"/>
  <c r="D794" i="69" s="1"/>
  <c r="C15359" i="67" s="1"/>
  <c r="H794" i="68"/>
  <c r="O794" i="68" s="1"/>
  <c r="D794" i="68" s="1"/>
  <c r="C12561" i="67" s="1"/>
  <c r="H835" i="70"/>
  <c r="M835" i="70" s="1"/>
  <c r="D835" i="70" s="1"/>
  <c r="C17424" i="67" s="1"/>
  <c r="H834" i="70"/>
  <c r="O834" i="70" s="1"/>
  <c r="D834" i="70" s="1"/>
  <c r="C17423" i="67" s="1"/>
  <c r="H833" i="70"/>
  <c r="N833" i="70" s="1"/>
  <c r="D833" i="70" s="1"/>
  <c r="C17422" i="67" s="1"/>
  <c r="H834" i="69"/>
  <c r="O834" i="69" s="1"/>
  <c r="D834" i="69" s="1"/>
  <c r="C15399" i="67" s="1"/>
  <c r="H833" i="69"/>
  <c r="N833" i="69" s="1"/>
  <c r="D833" i="69" s="1"/>
  <c r="C15398" i="67" s="1"/>
  <c r="H835" i="69"/>
  <c r="M835" i="69" s="1"/>
  <c r="D835" i="69" s="1"/>
  <c r="C15400" i="67" s="1"/>
  <c r="H835" i="68"/>
  <c r="M835" i="68" s="1"/>
  <c r="D835" i="68" s="1"/>
  <c r="C12602" i="67" s="1"/>
  <c r="H834" i="68"/>
  <c r="O834" i="68" s="1"/>
  <c r="D834" i="68" s="1"/>
  <c r="C12601" i="67" s="1"/>
  <c r="H833" i="68"/>
  <c r="N833" i="68" s="1"/>
  <c r="D833" i="68" s="1"/>
  <c r="C12600" i="67" s="1"/>
  <c r="H874" i="70"/>
  <c r="O874" i="70" s="1"/>
  <c r="D874" i="70" s="1"/>
  <c r="C17463" i="67" s="1"/>
  <c r="H873" i="70"/>
  <c r="N873" i="70" s="1"/>
  <c r="D873" i="70" s="1"/>
  <c r="C17462" i="67" s="1"/>
  <c r="H875" i="70"/>
  <c r="M875" i="70" s="1"/>
  <c r="D875" i="70" s="1"/>
  <c r="C17464" i="67" s="1"/>
  <c r="H873" i="69"/>
  <c r="N873" i="69" s="1"/>
  <c r="D873" i="69" s="1"/>
  <c r="C15438" i="67" s="1"/>
  <c r="H875" i="69"/>
  <c r="M875" i="69" s="1"/>
  <c r="D875" i="69" s="1"/>
  <c r="C15440" i="67" s="1"/>
  <c r="H875" i="68"/>
  <c r="M875" i="68" s="1"/>
  <c r="D875" i="68" s="1"/>
  <c r="C12642" i="67" s="1"/>
  <c r="H874" i="69"/>
  <c r="O874" i="69" s="1"/>
  <c r="D874" i="69" s="1"/>
  <c r="C15439" i="67" s="1"/>
  <c r="H874" i="68"/>
  <c r="O874" i="68" s="1"/>
  <c r="D874" i="68" s="1"/>
  <c r="C12641" i="67" s="1"/>
  <c r="H873" i="68"/>
  <c r="N873" i="68" s="1"/>
  <c r="D873" i="68" s="1"/>
  <c r="C12640" i="67" s="1"/>
  <c r="H913" i="70"/>
  <c r="N913" i="70" s="1"/>
  <c r="D913" i="70" s="1"/>
  <c r="C17502" i="67" s="1"/>
  <c r="H915" i="70"/>
  <c r="M915" i="70" s="1"/>
  <c r="D915" i="70" s="1"/>
  <c r="C17504" i="67" s="1"/>
  <c r="H914" i="70"/>
  <c r="O914" i="70" s="1"/>
  <c r="D914" i="70" s="1"/>
  <c r="C17503" i="67" s="1"/>
  <c r="H913" i="69"/>
  <c r="N913" i="69" s="1"/>
  <c r="D913" i="69" s="1"/>
  <c r="C15478" i="67" s="1"/>
  <c r="H915" i="69"/>
  <c r="M915" i="69" s="1"/>
  <c r="D915" i="69" s="1"/>
  <c r="C15480" i="67" s="1"/>
  <c r="H913" i="68"/>
  <c r="N913" i="68" s="1"/>
  <c r="D913" i="68" s="1"/>
  <c r="C12680" i="67" s="1"/>
  <c r="H914" i="69"/>
  <c r="O914" i="69" s="1"/>
  <c r="D914" i="69" s="1"/>
  <c r="C15479" i="67" s="1"/>
  <c r="H915" i="68"/>
  <c r="M915" i="68" s="1"/>
  <c r="D915" i="68" s="1"/>
  <c r="C12682" i="67" s="1"/>
  <c r="H914" i="68"/>
  <c r="O914" i="68" s="1"/>
  <c r="D914" i="68" s="1"/>
  <c r="C12681" i="67" s="1"/>
  <c r="H955" i="70"/>
  <c r="M955" i="70" s="1"/>
  <c r="D955" i="70" s="1"/>
  <c r="C17544" i="67" s="1"/>
  <c r="H954" i="70"/>
  <c r="O954" i="70" s="1"/>
  <c r="D954" i="70" s="1"/>
  <c r="C17543" i="67" s="1"/>
  <c r="H953" i="69"/>
  <c r="N953" i="69" s="1"/>
  <c r="D953" i="69" s="1"/>
  <c r="C15518" i="67" s="1"/>
  <c r="H955" i="69"/>
  <c r="M955" i="69" s="1"/>
  <c r="D955" i="69" s="1"/>
  <c r="C15520" i="67" s="1"/>
  <c r="H953" i="70"/>
  <c r="N953" i="70" s="1"/>
  <c r="D953" i="70" s="1"/>
  <c r="C17542" i="67" s="1"/>
  <c r="H954" i="69"/>
  <c r="O954" i="69" s="1"/>
  <c r="D954" i="69" s="1"/>
  <c r="C15519" i="67" s="1"/>
  <c r="H954" i="68"/>
  <c r="O954" i="68" s="1"/>
  <c r="D954" i="68" s="1"/>
  <c r="C12721" i="67" s="1"/>
  <c r="H953" i="68"/>
  <c r="N953" i="68" s="1"/>
  <c r="D953" i="68" s="1"/>
  <c r="C12720" i="67" s="1"/>
  <c r="H955" i="68"/>
  <c r="M955" i="68" s="1"/>
  <c r="D955" i="68" s="1"/>
  <c r="C12722" i="67" s="1"/>
  <c r="H994" i="70"/>
  <c r="O994" i="70" s="1"/>
  <c r="D994" i="70" s="1"/>
  <c r="C17583" i="67" s="1"/>
  <c r="H993" i="70"/>
  <c r="N993" i="70" s="1"/>
  <c r="D993" i="70" s="1"/>
  <c r="C17582" i="67" s="1"/>
  <c r="H995" i="69"/>
  <c r="M995" i="69" s="1"/>
  <c r="D995" i="69" s="1"/>
  <c r="C15560" i="67" s="1"/>
  <c r="H994" i="69"/>
  <c r="O994" i="69" s="1"/>
  <c r="D994" i="69" s="1"/>
  <c r="C15559" i="67" s="1"/>
  <c r="H995" i="70"/>
  <c r="M995" i="70" s="1"/>
  <c r="D995" i="70" s="1"/>
  <c r="C17584" i="67" s="1"/>
  <c r="H993" i="69"/>
  <c r="N993" i="69" s="1"/>
  <c r="D993" i="69" s="1"/>
  <c r="C15558" i="67" s="1"/>
  <c r="H994" i="68"/>
  <c r="O994" i="68" s="1"/>
  <c r="D994" i="68" s="1"/>
  <c r="C12761" i="67" s="1"/>
  <c r="H993" i="68"/>
  <c r="N993" i="68" s="1"/>
  <c r="D993" i="68" s="1"/>
  <c r="C12760" i="67" s="1"/>
  <c r="H995" i="68"/>
  <c r="M995" i="68" s="1"/>
  <c r="D995" i="68" s="1"/>
  <c r="C12762" i="67" s="1"/>
  <c r="H65" i="70"/>
  <c r="M65" i="70" s="1"/>
  <c r="D65" i="70" s="1"/>
  <c r="C16654" i="67" s="1"/>
  <c r="H64" i="70"/>
  <c r="O64" i="70" s="1"/>
  <c r="D64" i="70" s="1"/>
  <c r="C16653" i="67" s="1"/>
  <c r="H63" i="70"/>
  <c r="N63" i="70" s="1"/>
  <c r="D63" i="70" s="1"/>
  <c r="C16652" i="67" s="1"/>
  <c r="H65" i="69"/>
  <c r="M65" i="69" s="1"/>
  <c r="D65" i="69" s="1"/>
  <c r="C14630" i="67" s="1"/>
  <c r="H64" i="69"/>
  <c r="O64" i="69" s="1"/>
  <c r="D64" i="69" s="1"/>
  <c r="C14629" i="67" s="1"/>
  <c r="H63" i="69"/>
  <c r="N63" i="69" s="1"/>
  <c r="D63" i="69" s="1"/>
  <c r="C14628" i="67" s="1"/>
  <c r="H65" i="68"/>
  <c r="M65" i="68" s="1"/>
  <c r="D65" i="68" s="1"/>
  <c r="C11832" i="67" s="1"/>
  <c r="H64" i="68"/>
  <c r="O64" i="68" s="1"/>
  <c r="D64" i="68" s="1"/>
  <c r="C11831" i="67" s="1"/>
  <c r="H63" i="68"/>
  <c r="N63" i="68" s="1"/>
  <c r="D63" i="68" s="1"/>
  <c r="C11830" i="67" s="1"/>
  <c r="H110" i="70"/>
  <c r="M110" i="70" s="1"/>
  <c r="D110" i="70" s="1"/>
  <c r="C16699" i="67" s="1"/>
  <c r="H109" i="70"/>
  <c r="O109" i="70" s="1"/>
  <c r="D109" i="70" s="1"/>
  <c r="C16698" i="67" s="1"/>
  <c r="H108" i="70"/>
  <c r="N108" i="70" s="1"/>
  <c r="D108" i="70" s="1"/>
  <c r="C16697" i="67" s="1"/>
  <c r="H109" i="69"/>
  <c r="O109" i="69" s="1"/>
  <c r="D109" i="69" s="1"/>
  <c r="C14674" i="67" s="1"/>
  <c r="H108" i="69"/>
  <c r="N108" i="69" s="1"/>
  <c r="D108" i="69" s="1"/>
  <c r="C14673" i="67" s="1"/>
  <c r="H110" i="69"/>
  <c r="M110" i="69" s="1"/>
  <c r="D110" i="69" s="1"/>
  <c r="C14675" i="67" s="1"/>
  <c r="H109" i="68"/>
  <c r="O109" i="68" s="1"/>
  <c r="D109" i="68" s="1"/>
  <c r="C11876" i="67" s="1"/>
  <c r="H110" i="68"/>
  <c r="M110" i="68" s="1"/>
  <c r="D110" i="68" s="1"/>
  <c r="C11877" i="67" s="1"/>
  <c r="H108" i="68"/>
  <c r="N108" i="68" s="1"/>
  <c r="D108" i="68" s="1"/>
  <c r="C11875" i="67" s="1"/>
  <c r="H193" i="70"/>
  <c r="N193" i="70" s="1"/>
  <c r="D193" i="70" s="1"/>
  <c r="C16782" i="67" s="1"/>
  <c r="H195" i="70"/>
  <c r="M195" i="70" s="1"/>
  <c r="D195" i="70" s="1"/>
  <c r="C16784" i="67" s="1"/>
  <c r="H194" i="70"/>
  <c r="O194" i="70" s="1"/>
  <c r="D194" i="70" s="1"/>
  <c r="C16783" i="67" s="1"/>
  <c r="H193" i="69"/>
  <c r="N193" i="69" s="1"/>
  <c r="D193" i="69" s="1"/>
  <c r="C14758" i="67" s="1"/>
  <c r="H195" i="69"/>
  <c r="M195" i="69" s="1"/>
  <c r="D195" i="69" s="1"/>
  <c r="C14760" i="67" s="1"/>
  <c r="H194" i="69"/>
  <c r="O194" i="69" s="1"/>
  <c r="D194" i="69" s="1"/>
  <c r="C14759" i="67" s="1"/>
  <c r="H195" i="68"/>
  <c r="M195" i="68" s="1"/>
  <c r="D195" i="68" s="1"/>
  <c r="C11962" i="67" s="1"/>
  <c r="H194" i="68"/>
  <c r="O194" i="68" s="1"/>
  <c r="D194" i="68" s="1"/>
  <c r="C11961" i="67" s="1"/>
  <c r="H193" i="68"/>
  <c r="N193" i="68" s="1"/>
  <c r="D193" i="68" s="1"/>
  <c r="C11960" i="67" s="1"/>
  <c r="H159" i="70"/>
  <c r="O159" i="70" s="1"/>
  <c r="D159" i="70" s="1"/>
  <c r="C16748" i="67" s="1"/>
  <c r="H158" i="70"/>
  <c r="N158" i="70" s="1"/>
  <c r="D158" i="70" s="1"/>
  <c r="C16747" i="67" s="1"/>
  <c r="H160" i="70"/>
  <c r="M160" i="70" s="1"/>
  <c r="D160" i="70" s="1"/>
  <c r="C16749" i="67" s="1"/>
  <c r="H160" i="69"/>
  <c r="M160" i="69" s="1"/>
  <c r="D160" i="69" s="1"/>
  <c r="C14725" i="67" s="1"/>
  <c r="H158" i="69"/>
  <c r="N158" i="69" s="1"/>
  <c r="D158" i="69" s="1"/>
  <c r="C14723" i="67" s="1"/>
  <c r="H159" i="69"/>
  <c r="O159" i="69" s="1"/>
  <c r="D159" i="69" s="1"/>
  <c r="C14724" i="67" s="1"/>
  <c r="H158" i="68"/>
  <c r="N158" i="68" s="1"/>
  <c r="D158" i="68" s="1"/>
  <c r="C11925" i="67" s="1"/>
  <c r="H160" i="68"/>
  <c r="M160" i="68" s="1"/>
  <c r="D160" i="68" s="1"/>
  <c r="C11927" i="67" s="1"/>
  <c r="H159" i="68"/>
  <c r="O159" i="68" s="1"/>
  <c r="D159" i="68" s="1"/>
  <c r="C11926" i="67" s="1"/>
  <c r="H320" i="70"/>
  <c r="M320" i="70" s="1"/>
  <c r="D320" i="70" s="1"/>
  <c r="C16909" i="67" s="1"/>
  <c r="H319" i="70"/>
  <c r="O319" i="70" s="1"/>
  <c r="D319" i="70" s="1"/>
  <c r="C16908" i="67" s="1"/>
  <c r="H318" i="70"/>
  <c r="N318" i="70" s="1"/>
  <c r="D318" i="70" s="1"/>
  <c r="C16907" i="67" s="1"/>
  <c r="H319" i="69"/>
  <c r="O319" i="69" s="1"/>
  <c r="D319" i="69" s="1"/>
  <c r="C14884" i="67" s="1"/>
  <c r="H318" i="69"/>
  <c r="N318" i="69" s="1"/>
  <c r="D318" i="69" s="1"/>
  <c r="C14883" i="67" s="1"/>
  <c r="H320" i="69"/>
  <c r="M320" i="69" s="1"/>
  <c r="D320" i="69" s="1"/>
  <c r="C14885" i="67" s="1"/>
  <c r="H320" i="68"/>
  <c r="M320" i="68" s="1"/>
  <c r="D320" i="68" s="1"/>
  <c r="C12087" i="67" s="1"/>
  <c r="H319" i="68"/>
  <c r="O319" i="68" s="1"/>
  <c r="D319" i="68" s="1"/>
  <c r="C12086" i="67" s="1"/>
  <c r="H318" i="68"/>
  <c r="N318" i="68" s="1"/>
  <c r="D318" i="68" s="1"/>
  <c r="C12085" i="67" s="1"/>
  <c r="H400" i="70"/>
  <c r="M400" i="70" s="1"/>
  <c r="D400" i="70" s="1"/>
  <c r="C16989" i="67" s="1"/>
  <c r="H399" i="70"/>
  <c r="O399" i="70" s="1"/>
  <c r="D399" i="70" s="1"/>
  <c r="C16988" i="67" s="1"/>
  <c r="H398" i="70"/>
  <c r="N398" i="70" s="1"/>
  <c r="D398" i="70" s="1"/>
  <c r="C16987" i="67" s="1"/>
  <c r="H400" i="69"/>
  <c r="M400" i="69" s="1"/>
  <c r="D400" i="69" s="1"/>
  <c r="C14965" i="67" s="1"/>
  <c r="H398" i="69"/>
  <c r="N398" i="69" s="1"/>
  <c r="D398" i="69" s="1"/>
  <c r="C14963" i="67" s="1"/>
  <c r="H399" i="69"/>
  <c r="O399" i="69" s="1"/>
  <c r="D399" i="69" s="1"/>
  <c r="C14964" i="67" s="1"/>
  <c r="H398" i="68"/>
  <c r="N398" i="68" s="1"/>
  <c r="D398" i="68" s="1"/>
  <c r="C12165" i="67" s="1"/>
  <c r="H400" i="68"/>
  <c r="M400" i="68" s="1"/>
  <c r="D400" i="68" s="1"/>
  <c r="C12167" i="67" s="1"/>
  <c r="H399" i="68"/>
  <c r="O399" i="68" s="1"/>
  <c r="D399" i="68" s="1"/>
  <c r="C12166" i="67" s="1"/>
  <c r="H438" i="70"/>
  <c r="N438" i="70" s="1"/>
  <c r="D438" i="70" s="1"/>
  <c r="C17027" i="67" s="1"/>
  <c r="H440" i="70"/>
  <c r="M440" i="70" s="1"/>
  <c r="D440" i="70" s="1"/>
  <c r="C17029" i="67" s="1"/>
  <c r="H439" i="70"/>
  <c r="O439" i="70" s="1"/>
  <c r="D439" i="70" s="1"/>
  <c r="C17028" i="67" s="1"/>
  <c r="H439" i="69"/>
  <c r="O439" i="69" s="1"/>
  <c r="D439" i="69" s="1"/>
  <c r="C15004" i="67" s="1"/>
  <c r="H438" i="69"/>
  <c r="N438" i="69" s="1"/>
  <c r="D438" i="69" s="1"/>
  <c r="C15003" i="67" s="1"/>
  <c r="H440" i="69"/>
  <c r="M440" i="69" s="1"/>
  <c r="D440" i="69" s="1"/>
  <c r="C15005" i="67" s="1"/>
  <c r="H438" i="68"/>
  <c r="N438" i="68" s="1"/>
  <c r="D438" i="68" s="1"/>
  <c r="C12205" i="67" s="1"/>
  <c r="H440" i="68"/>
  <c r="M440" i="68" s="1"/>
  <c r="D440" i="68" s="1"/>
  <c r="C12207" i="67" s="1"/>
  <c r="H439" i="68"/>
  <c r="O439" i="68" s="1"/>
  <c r="D439" i="68" s="1"/>
  <c r="C12206" i="67" s="1"/>
  <c r="H480" i="70"/>
  <c r="M480" i="70" s="1"/>
  <c r="D480" i="70" s="1"/>
  <c r="C17069" i="67" s="1"/>
  <c r="H479" i="70"/>
  <c r="O479" i="70" s="1"/>
  <c r="D479" i="70" s="1"/>
  <c r="C17068" i="67" s="1"/>
  <c r="H478" i="70"/>
  <c r="N478" i="70" s="1"/>
  <c r="D478" i="70" s="1"/>
  <c r="C17067" i="67" s="1"/>
  <c r="H478" i="69"/>
  <c r="N478" i="69" s="1"/>
  <c r="D478" i="69" s="1"/>
  <c r="C15043" i="67" s="1"/>
  <c r="H480" i="69"/>
  <c r="M480" i="69" s="1"/>
  <c r="D480" i="69" s="1"/>
  <c r="C15045" i="67" s="1"/>
  <c r="H479" i="69"/>
  <c r="O479" i="69" s="1"/>
  <c r="D479" i="69" s="1"/>
  <c r="C15044" i="67" s="1"/>
  <c r="H480" i="68"/>
  <c r="M480" i="68" s="1"/>
  <c r="D480" i="68" s="1"/>
  <c r="C12247" i="67" s="1"/>
  <c r="H479" i="68"/>
  <c r="O479" i="68" s="1"/>
  <c r="D479" i="68" s="1"/>
  <c r="C12246" i="67" s="1"/>
  <c r="H478" i="68"/>
  <c r="N478" i="68" s="1"/>
  <c r="D478" i="68" s="1"/>
  <c r="C12245" i="67" s="1"/>
  <c r="H520" i="70"/>
  <c r="M520" i="70" s="1"/>
  <c r="D520" i="70" s="1"/>
  <c r="C17109" i="67" s="1"/>
  <c r="H519" i="70"/>
  <c r="O519" i="70" s="1"/>
  <c r="D519" i="70" s="1"/>
  <c r="C17108" i="67" s="1"/>
  <c r="H518" i="70"/>
  <c r="N518" i="70" s="1"/>
  <c r="D518" i="70" s="1"/>
  <c r="C17107" i="67" s="1"/>
  <c r="H518" i="69"/>
  <c r="N518" i="69" s="1"/>
  <c r="D518" i="69" s="1"/>
  <c r="C15083" i="67" s="1"/>
  <c r="H520" i="69"/>
  <c r="M520" i="69" s="1"/>
  <c r="D520" i="69" s="1"/>
  <c r="C15085" i="67" s="1"/>
  <c r="H520" i="68"/>
  <c r="M520" i="68" s="1"/>
  <c r="D520" i="68" s="1"/>
  <c r="C12287" i="67" s="1"/>
  <c r="H519" i="69"/>
  <c r="O519" i="69" s="1"/>
  <c r="D519" i="69" s="1"/>
  <c r="C15084" i="67" s="1"/>
  <c r="H519" i="68"/>
  <c r="O519" i="68" s="1"/>
  <c r="D519" i="68" s="1"/>
  <c r="C12286" i="67" s="1"/>
  <c r="H518" i="68"/>
  <c r="N518" i="68" s="1"/>
  <c r="D518" i="68" s="1"/>
  <c r="C12285" i="67" s="1"/>
  <c r="H560" i="70"/>
  <c r="M560" i="70" s="1"/>
  <c r="D560" i="70" s="1"/>
  <c r="C17149" i="67" s="1"/>
  <c r="H559" i="70"/>
  <c r="O559" i="70" s="1"/>
  <c r="D559" i="70" s="1"/>
  <c r="C17148" i="67" s="1"/>
  <c r="H558" i="70"/>
  <c r="N558" i="70" s="1"/>
  <c r="D558" i="70" s="1"/>
  <c r="C17147" i="67" s="1"/>
  <c r="H559" i="69"/>
  <c r="O559" i="69" s="1"/>
  <c r="D559" i="69" s="1"/>
  <c r="C15124" i="67" s="1"/>
  <c r="H560" i="69"/>
  <c r="M560" i="69" s="1"/>
  <c r="D560" i="69" s="1"/>
  <c r="C15125" i="67" s="1"/>
  <c r="H558" i="69"/>
  <c r="N558" i="69" s="1"/>
  <c r="D558" i="69" s="1"/>
  <c r="C15123" i="67" s="1"/>
  <c r="H559" i="68"/>
  <c r="O559" i="68" s="1"/>
  <c r="D559" i="68" s="1"/>
  <c r="C12326" i="67" s="1"/>
  <c r="H558" i="68"/>
  <c r="N558" i="68" s="1"/>
  <c r="D558" i="68" s="1"/>
  <c r="C12325" i="67" s="1"/>
  <c r="H560" i="68"/>
  <c r="M560" i="68" s="1"/>
  <c r="D560" i="68" s="1"/>
  <c r="C12327" i="67" s="1"/>
  <c r="H599" i="70"/>
  <c r="O599" i="70" s="1"/>
  <c r="D599" i="70" s="1"/>
  <c r="C17188" i="67" s="1"/>
  <c r="H598" i="70"/>
  <c r="N598" i="70" s="1"/>
  <c r="D598" i="70" s="1"/>
  <c r="C17187" i="67" s="1"/>
  <c r="H600" i="70"/>
  <c r="M600" i="70" s="1"/>
  <c r="D600" i="70" s="1"/>
  <c r="C17189" i="67" s="1"/>
  <c r="H600" i="69"/>
  <c r="M600" i="69" s="1"/>
  <c r="D600" i="69" s="1"/>
  <c r="C15165" i="67" s="1"/>
  <c r="H599" i="69"/>
  <c r="O599" i="69" s="1"/>
  <c r="D599" i="69" s="1"/>
  <c r="C15164" i="67" s="1"/>
  <c r="H598" i="69"/>
  <c r="N598" i="69" s="1"/>
  <c r="D598" i="69" s="1"/>
  <c r="C15163" i="67" s="1"/>
  <c r="H600" i="68"/>
  <c r="M600" i="68" s="1"/>
  <c r="D600" i="68" s="1"/>
  <c r="C12367" i="67" s="1"/>
  <c r="H599" i="68"/>
  <c r="O599" i="68" s="1"/>
  <c r="D599" i="68" s="1"/>
  <c r="C12366" i="67" s="1"/>
  <c r="H598" i="68"/>
  <c r="N598" i="68" s="1"/>
  <c r="D598" i="68" s="1"/>
  <c r="C12365" i="67" s="1"/>
  <c r="H639" i="70"/>
  <c r="O639" i="70" s="1"/>
  <c r="D639" i="70" s="1"/>
  <c r="C17228" i="67" s="1"/>
  <c r="H638" i="70"/>
  <c r="N638" i="70" s="1"/>
  <c r="D638" i="70" s="1"/>
  <c r="C17227" i="67" s="1"/>
  <c r="H640" i="70"/>
  <c r="M640" i="70" s="1"/>
  <c r="D640" i="70" s="1"/>
  <c r="C17229" i="67" s="1"/>
  <c r="H638" i="69"/>
  <c r="N638" i="69" s="1"/>
  <c r="D638" i="69" s="1"/>
  <c r="C15203" i="67" s="1"/>
  <c r="H640" i="69"/>
  <c r="M640" i="69" s="1"/>
  <c r="D640" i="69" s="1"/>
  <c r="C15205" i="67" s="1"/>
  <c r="H639" i="69"/>
  <c r="O639" i="69" s="1"/>
  <c r="D639" i="69" s="1"/>
  <c r="C15204" i="67" s="1"/>
  <c r="H638" i="68"/>
  <c r="N638" i="68" s="1"/>
  <c r="D638" i="68" s="1"/>
  <c r="C12405" i="67" s="1"/>
  <c r="H640" i="68"/>
  <c r="M640" i="68" s="1"/>
  <c r="D640" i="68" s="1"/>
  <c r="C12407" i="67" s="1"/>
  <c r="H639" i="68"/>
  <c r="O639" i="68" s="1"/>
  <c r="D639" i="68" s="1"/>
  <c r="C12406" i="67" s="1"/>
  <c r="H678" i="70"/>
  <c r="N678" i="70" s="1"/>
  <c r="D678" i="70" s="1"/>
  <c r="C17267" i="67" s="1"/>
  <c r="H680" i="70"/>
  <c r="M680" i="70" s="1"/>
  <c r="D680" i="70" s="1"/>
  <c r="C17269" i="67" s="1"/>
  <c r="H679" i="70"/>
  <c r="O679" i="70" s="1"/>
  <c r="D679" i="70" s="1"/>
  <c r="C17268" i="67" s="1"/>
  <c r="H678" i="69"/>
  <c r="N678" i="69" s="1"/>
  <c r="D678" i="69" s="1"/>
  <c r="C15243" i="67" s="1"/>
  <c r="H680" i="69"/>
  <c r="M680" i="69" s="1"/>
  <c r="D680" i="69" s="1"/>
  <c r="C15245" i="67" s="1"/>
  <c r="H679" i="69"/>
  <c r="O679" i="69" s="1"/>
  <c r="D679" i="69" s="1"/>
  <c r="C15244" i="67" s="1"/>
  <c r="H680" i="68"/>
  <c r="M680" i="68" s="1"/>
  <c r="D680" i="68" s="1"/>
  <c r="C12447" i="67" s="1"/>
  <c r="H678" i="68"/>
  <c r="N678" i="68" s="1"/>
  <c r="D678" i="68" s="1"/>
  <c r="C12445" i="67" s="1"/>
  <c r="H679" i="68"/>
  <c r="O679" i="68" s="1"/>
  <c r="D679" i="68" s="1"/>
  <c r="C12446" i="67" s="1"/>
  <c r="H720" i="70"/>
  <c r="M720" i="70" s="1"/>
  <c r="D720" i="70" s="1"/>
  <c r="C17309" i="67" s="1"/>
  <c r="H719" i="70"/>
  <c r="O719" i="70" s="1"/>
  <c r="D719" i="70" s="1"/>
  <c r="C17308" i="67" s="1"/>
  <c r="H718" i="70"/>
  <c r="N718" i="70" s="1"/>
  <c r="D718" i="70" s="1"/>
  <c r="C17307" i="67" s="1"/>
  <c r="H719" i="69"/>
  <c r="O719" i="69" s="1"/>
  <c r="D719" i="69" s="1"/>
  <c r="C15284" i="67" s="1"/>
  <c r="H718" i="69"/>
  <c r="N718" i="69" s="1"/>
  <c r="D718" i="69" s="1"/>
  <c r="C15283" i="67" s="1"/>
  <c r="H720" i="68"/>
  <c r="M720" i="68" s="1"/>
  <c r="D720" i="68" s="1"/>
  <c r="C12487" i="67" s="1"/>
  <c r="H720" i="69"/>
  <c r="M720" i="69" s="1"/>
  <c r="D720" i="69" s="1"/>
  <c r="C15285" i="67" s="1"/>
  <c r="H718" i="68"/>
  <c r="N718" i="68" s="1"/>
  <c r="D718" i="68" s="1"/>
  <c r="C12485" i="67" s="1"/>
  <c r="H719" i="68"/>
  <c r="O719" i="68" s="1"/>
  <c r="D719" i="68" s="1"/>
  <c r="C12486" i="67" s="1"/>
  <c r="H760" i="70"/>
  <c r="M760" i="70" s="1"/>
  <c r="D760" i="70" s="1"/>
  <c r="C17349" i="67" s="1"/>
  <c r="H759" i="70"/>
  <c r="O759" i="70" s="1"/>
  <c r="D759" i="70" s="1"/>
  <c r="C17348" i="67" s="1"/>
  <c r="H758" i="70"/>
  <c r="N758" i="70" s="1"/>
  <c r="D758" i="70" s="1"/>
  <c r="C17347" i="67" s="1"/>
  <c r="H760" i="69"/>
  <c r="M760" i="69" s="1"/>
  <c r="D760" i="69" s="1"/>
  <c r="C15325" i="67" s="1"/>
  <c r="H759" i="69"/>
  <c r="O759" i="69" s="1"/>
  <c r="D759" i="69" s="1"/>
  <c r="C15324" i="67" s="1"/>
  <c r="H758" i="69"/>
  <c r="N758" i="69" s="1"/>
  <c r="D758" i="69" s="1"/>
  <c r="C15323" i="67" s="1"/>
  <c r="H760" i="68"/>
  <c r="M760" i="68" s="1"/>
  <c r="D760" i="68" s="1"/>
  <c r="C12527" i="67" s="1"/>
  <c r="H759" i="68"/>
  <c r="O759" i="68" s="1"/>
  <c r="D759" i="68" s="1"/>
  <c r="C12526" i="67" s="1"/>
  <c r="H758" i="68"/>
  <c r="N758" i="68" s="1"/>
  <c r="D758" i="68" s="1"/>
  <c r="C12525" i="67" s="1"/>
  <c r="H799" i="70"/>
  <c r="O799" i="70" s="1"/>
  <c r="D799" i="70" s="1"/>
  <c r="C17388" i="67" s="1"/>
  <c r="H798" i="70"/>
  <c r="N798" i="70" s="1"/>
  <c r="D798" i="70" s="1"/>
  <c r="C17387" i="67" s="1"/>
  <c r="H800" i="70"/>
  <c r="M800" i="70" s="1"/>
  <c r="D800" i="70" s="1"/>
  <c r="C17389" i="67" s="1"/>
  <c r="H800" i="69"/>
  <c r="M800" i="69" s="1"/>
  <c r="D800" i="69" s="1"/>
  <c r="C15365" i="67" s="1"/>
  <c r="H799" i="69"/>
  <c r="O799" i="69" s="1"/>
  <c r="D799" i="69" s="1"/>
  <c r="C15364" i="67" s="1"/>
  <c r="H798" i="69"/>
  <c r="N798" i="69" s="1"/>
  <c r="D798" i="69" s="1"/>
  <c r="C15363" i="67" s="1"/>
  <c r="H799" i="68"/>
  <c r="O799" i="68" s="1"/>
  <c r="D799" i="68" s="1"/>
  <c r="C12566" i="67" s="1"/>
  <c r="H798" i="68"/>
  <c r="N798" i="68" s="1"/>
  <c r="D798" i="68" s="1"/>
  <c r="C12565" i="67" s="1"/>
  <c r="H800" i="68"/>
  <c r="M800" i="68" s="1"/>
  <c r="D800" i="68" s="1"/>
  <c r="C12567" i="67" s="1"/>
  <c r="H840" i="70"/>
  <c r="M840" i="70" s="1"/>
  <c r="D840" i="70" s="1"/>
  <c r="C17429" i="67" s="1"/>
  <c r="H839" i="70"/>
  <c r="O839" i="70" s="1"/>
  <c r="D839" i="70" s="1"/>
  <c r="C17428" i="67" s="1"/>
  <c r="H838" i="70"/>
  <c r="N838" i="70" s="1"/>
  <c r="D838" i="70" s="1"/>
  <c r="C17427" i="67" s="1"/>
  <c r="H839" i="69"/>
  <c r="O839" i="69" s="1"/>
  <c r="D839" i="69" s="1"/>
  <c r="C15404" i="67" s="1"/>
  <c r="H838" i="69"/>
  <c r="N838" i="69" s="1"/>
  <c r="D838" i="69" s="1"/>
  <c r="C15403" i="67" s="1"/>
  <c r="H840" i="69"/>
  <c r="M840" i="69" s="1"/>
  <c r="D840" i="69" s="1"/>
  <c r="C15405" i="67" s="1"/>
  <c r="H839" i="68"/>
  <c r="O839" i="68" s="1"/>
  <c r="D839" i="68" s="1"/>
  <c r="C12606" i="67" s="1"/>
  <c r="H838" i="68"/>
  <c r="N838" i="68" s="1"/>
  <c r="D838" i="68" s="1"/>
  <c r="C12605" i="67" s="1"/>
  <c r="H840" i="68"/>
  <c r="M840" i="68" s="1"/>
  <c r="D840" i="68" s="1"/>
  <c r="C12607" i="67" s="1"/>
  <c r="H880" i="70"/>
  <c r="M880" i="70" s="1"/>
  <c r="D880" i="70" s="1"/>
  <c r="C17469" i="67" s="1"/>
  <c r="H879" i="70"/>
  <c r="O879" i="70" s="1"/>
  <c r="D879" i="70" s="1"/>
  <c r="C17468" i="67" s="1"/>
  <c r="H878" i="70"/>
  <c r="N878" i="70" s="1"/>
  <c r="D878" i="70" s="1"/>
  <c r="C17467" i="67" s="1"/>
  <c r="H879" i="69"/>
  <c r="O879" i="69" s="1"/>
  <c r="D879" i="69" s="1"/>
  <c r="C15444" i="67" s="1"/>
  <c r="H878" i="69"/>
  <c r="N878" i="69" s="1"/>
  <c r="D878" i="69" s="1"/>
  <c r="C15443" i="67" s="1"/>
  <c r="H880" i="69"/>
  <c r="M880" i="69" s="1"/>
  <c r="D880" i="69" s="1"/>
  <c r="C15445" i="67" s="1"/>
  <c r="H880" i="68"/>
  <c r="M880" i="68" s="1"/>
  <c r="D880" i="68" s="1"/>
  <c r="C12647" i="67" s="1"/>
  <c r="H879" i="68"/>
  <c r="O879" i="68" s="1"/>
  <c r="D879" i="68" s="1"/>
  <c r="C12646" i="67" s="1"/>
  <c r="H878" i="68"/>
  <c r="N878" i="68" s="1"/>
  <c r="D878" i="68" s="1"/>
  <c r="C12645" i="67" s="1"/>
  <c r="H919" i="70"/>
  <c r="O919" i="70" s="1"/>
  <c r="D919" i="70" s="1"/>
  <c r="C17508" i="67" s="1"/>
  <c r="H918" i="70"/>
  <c r="N918" i="70" s="1"/>
  <c r="D918" i="70" s="1"/>
  <c r="C17507" i="67" s="1"/>
  <c r="H920" i="70"/>
  <c r="M920" i="70" s="1"/>
  <c r="D920" i="70" s="1"/>
  <c r="C17509" i="67" s="1"/>
  <c r="H919" i="69"/>
  <c r="O919" i="69" s="1"/>
  <c r="D919" i="69" s="1"/>
  <c r="C15484" i="67" s="1"/>
  <c r="H918" i="69"/>
  <c r="N918" i="69" s="1"/>
  <c r="D918" i="69" s="1"/>
  <c r="C15483" i="67" s="1"/>
  <c r="H920" i="69"/>
  <c r="M920" i="69" s="1"/>
  <c r="D920" i="69" s="1"/>
  <c r="C15485" i="67" s="1"/>
  <c r="H918" i="68"/>
  <c r="N918" i="68" s="1"/>
  <c r="D918" i="68" s="1"/>
  <c r="C12685" i="67" s="1"/>
  <c r="H919" i="68"/>
  <c r="O919" i="68" s="1"/>
  <c r="D919" i="68" s="1"/>
  <c r="C12686" i="67" s="1"/>
  <c r="H920" i="68"/>
  <c r="M920" i="68" s="1"/>
  <c r="D920" i="68" s="1"/>
  <c r="C12687" i="67" s="1"/>
  <c r="H960" i="70"/>
  <c r="M960" i="70" s="1"/>
  <c r="D960" i="70" s="1"/>
  <c r="C17549" i="67" s="1"/>
  <c r="H959" i="70"/>
  <c r="O959" i="70" s="1"/>
  <c r="D959" i="70" s="1"/>
  <c r="C17548" i="67" s="1"/>
  <c r="H959" i="69"/>
  <c r="O959" i="69" s="1"/>
  <c r="D959" i="69" s="1"/>
  <c r="C15524" i="67" s="1"/>
  <c r="H958" i="70"/>
  <c r="N958" i="70" s="1"/>
  <c r="D958" i="70" s="1"/>
  <c r="C17547" i="67" s="1"/>
  <c r="H960" i="69"/>
  <c r="M960" i="69" s="1"/>
  <c r="D960" i="69" s="1"/>
  <c r="C15525" i="67" s="1"/>
  <c r="H958" i="69"/>
  <c r="N958" i="69" s="1"/>
  <c r="D958" i="69" s="1"/>
  <c r="C15523" i="67" s="1"/>
  <c r="H960" i="68"/>
  <c r="M960" i="68" s="1"/>
  <c r="D960" i="68" s="1"/>
  <c r="C12727" i="67" s="1"/>
  <c r="H959" i="68"/>
  <c r="O959" i="68" s="1"/>
  <c r="D959" i="68" s="1"/>
  <c r="C12726" i="67" s="1"/>
  <c r="H958" i="68"/>
  <c r="N958" i="68" s="1"/>
  <c r="D958" i="68" s="1"/>
  <c r="C12725" i="67" s="1"/>
  <c r="H999" i="70"/>
  <c r="O999" i="70" s="1"/>
  <c r="D999" i="70" s="1"/>
  <c r="C17588" i="67" s="1"/>
  <c r="H998" i="70"/>
  <c r="N998" i="70" s="1"/>
  <c r="D998" i="70" s="1"/>
  <c r="C17587" i="67" s="1"/>
  <c r="H1000" i="69"/>
  <c r="M1000" i="69" s="1"/>
  <c r="D1000" i="69" s="1"/>
  <c r="C15565" i="67" s="1"/>
  <c r="H999" i="69"/>
  <c r="O999" i="69" s="1"/>
  <c r="D999" i="69" s="1"/>
  <c r="C15564" i="67" s="1"/>
  <c r="H998" i="69"/>
  <c r="N998" i="69" s="1"/>
  <c r="D998" i="69" s="1"/>
  <c r="C15563" i="67" s="1"/>
  <c r="H1000" i="70"/>
  <c r="M1000" i="70" s="1"/>
  <c r="D1000" i="70" s="1"/>
  <c r="C17589" i="67" s="1"/>
  <c r="H999" i="68"/>
  <c r="O999" i="68" s="1"/>
  <c r="D999" i="68" s="1"/>
  <c r="C12766" i="67" s="1"/>
  <c r="H998" i="68"/>
  <c r="N998" i="68" s="1"/>
  <c r="D998" i="68" s="1"/>
  <c r="C12765" i="67" s="1"/>
  <c r="H1000" i="68"/>
  <c r="M1000" i="68" s="1"/>
  <c r="D1000" i="68" s="1"/>
  <c r="C12767" i="67" s="1"/>
  <c r="H305" i="70"/>
  <c r="M305" i="70" s="1"/>
  <c r="D305" i="70" s="1"/>
  <c r="C16894" i="67" s="1"/>
  <c r="H304" i="70"/>
  <c r="O304" i="70" s="1"/>
  <c r="D304" i="70" s="1"/>
  <c r="C16893" i="67" s="1"/>
  <c r="H303" i="70"/>
  <c r="N303" i="70" s="1"/>
  <c r="D303" i="70" s="1"/>
  <c r="C16892" i="67" s="1"/>
  <c r="H305" i="69"/>
  <c r="M305" i="69" s="1"/>
  <c r="D305" i="69" s="1"/>
  <c r="C14870" i="67" s="1"/>
  <c r="H305" i="68"/>
  <c r="M305" i="68" s="1"/>
  <c r="D305" i="68" s="1"/>
  <c r="C12072" i="67" s="1"/>
  <c r="H304" i="69"/>
  <c r="O304" i="69" s="1"/>
  <c r="D304" i="69" s="1"/>
  <c r="C14869" i="67" s="1"/>
  <c r="H303" i="69"/>
  <c r="N303" i="69" s="1"/>
  <c r="D303" i="69" s="1"/>
  <c r="C14868" i="67" s="1"/>
  <c r="H304" i="68"/>
  <c r="O304" i="68" s="1"/>
  <c r="D304" i="68" s="1"/>
  <c r="C12071" i="67" s="1"/>
  <c r="H303" i="68"/>
  <c r="N303" i="68" s="1"/>
  <c r="D303" i="68" s="1"/>
  <c r="C12070" i="67" s="1"/>
  <c r="H355" i="70"/>
  <c r="M355" i="70" s="1"/>
  <c r="D355" i="70" s="1"/>
  <c r="C16944" i="67" s="1"/>
  <c r="H354" i="70"/>
  <c r="O354" i="70" s="1"/>
  <c r="D354" i="70" s="1"/>
  <c r="C16943" i="67" s="1"/>
  <c r="H353" i="70"/>
  <c r="N353" i="70" s="1"/>
  <c r="D353" i="70" s="1"/>
  <c r="C16942" i="67" s="1"/>
  <c r="H355" i="69"/>
  <c r="M355" i="69" s="1"/>
  <c r="D355" i="69" s="1"/>
  <c r="C14920" i="67" s="1"/>
  <c r="H353" i="69"/>
  <c r="N353" i="69" s="1"/>
  <c r="D353" i="69" s="1"/>
  <c r="C14918" i="67" s="1"/>
  <c r="H354" i="68"/>
  <c r="O354" i="68" s="1"/>
  <c r="D354" i="68" s="1"/>
  <c r="C12121" i="67" s="1"/>
  <c r="H354" i="69"/>
  <c r="O354" i="69" s="1"/>
  <c r="D354" i="69" s="1"/>
  <c r="C14919" i="67" s="1"/>
  <c r="H353" i="68"/>
  <c r="N353" i="68" s="1"/>
  <c r="D353" i="68" s="1"/>
  <c r="C12120" i="67" s="1"/>
  <c r="H355" i="68"/>
  <c r="M355" i="68" s="1"/>
  <c r="D355" i="68" s="1"/>
  <c r="C12122" i="67" s="1"/>
  <c r="H120" i="70"/>
  <c r="M120" i="70" s="1"/>
  <c r="D120" i="70" s="1"/>
  <c r="C16709" i="67" s="1"/>
  <c r="H119" i="70"/>
  <c r="O119" i="70" s="1"/>
  <c r="D119" i="70" s="1"/>
  <c r="C16708" i="67" s="1"/>
  <c r="H118" i="70"/>
  <c r="N118" i="70" s="1"/>
  <c r="D118" i="70" s="1"/>
  <c r="C16707" i="67" s="1"/>
  <c r="H120" i="69"/>
  <c r="M120" i="69" s="1"/>
  <c r="D120" i="69" s="1"/>
  <c r="C14685" i="67" s="1"/>
  <c r="H119" i="69"/>
  <c r="O119" i="69" s="1"/>
  <c r="D119" i="69" s="1"/>
  <c r="C14684" i="67" s="1"/>
  <c r="H118" i="69"/>
  <c r="N118" i="69" s="1"/>
  <c r="D118" i="69" s="1"/>
  <c r="C14683" i="67" s="1"/>
  <c r="H120" i="68"/>
  <c r="M120" i="68" s="1"/>
  <c r="D120" i="68" s="1"/>
  <c r="C11887" i="67" s="1"/>
  <c r="H119" i="68"/>
  <c r="O119" i="68" s="1"/>
  <c r="D119" i="68" s="1"/>
  <c r="C11886" i="67" s="1"/>
  <c r="H118" i="68"/>
  <c r="N118" i="68" s="1"/>
  <c r="D118" i="68" s="1"/>
  <c r="C11885" i="67" s="1"/>
  <c r="H240" i="70"/>
  <c r="M240" i="70" s="1"/>
  <c r="D240" i="70" s="1"/>
  <c r="C16829" i="67" s="1"/>
  <c r="H239" i="70"/>
  <c r="O239" i="70" s="1"/>
  <c r="D239" i="70" s="1"/>
  <c r="C16828" i="67" s="1"/>
  <c r="H238" i="70"/>
  <c r="N238" i="70" s="1"/>
  <c r="D238" i="70" s="1"/>
  <c r="C16827" i="67" s="1"/>
  <c r="H239" i="69"/>
  <c r="O239" i="69" s="1"/>
  <c r="D239" i="69" s="1"/>
  <c r="C14804" i="67" s="1"/>
  <c r="H240" i="69"/>
  <c r="M240" i="69" s="1"/>
  <c r="D240" i="69" s="1"/>
  <c r="C14805" i="67" s="1"/>
  <c r="H238" i="69"/>
  <c r="N238" i="69" s="1"/>
  <c r="D238" i="69" s="1"/>
  <c r="C14803" i="67" s="1"/>
  <c r="H240" i="68"/>
  <c r="M240" i="68" s="1"/>
  <c r="D240" i="68" s="1"/>
  <c r="C12007" i="67" s="1"/>
  <c r="H239" i="68"/>
  <c r="O239" i="68" s="1"/>
  <c r="D239" i="68" s="1"/>
  <c r="C12006" i="67" s="1"/>
  <c r="H238" i="68"/>
  <c r="N238" i="68" s="1"/>
  <c r="D238" i="68" s="1"/>
  <c r="C12005" i="67" s="1"/>
  <c r="H44" i="70"/>
  <c r="O44" i="70" s="1"/>
  <c r="D44" i="70" s="1"/>
  <c r="C16633" i="67" s="1"/>
  <c r="H43" i="70"/>
  <c r="N43" i="70" s="1"/>
  <c r="D43" i="70" s="1"/>
  <c r="C16632" i="67" s="1"/>
  <c r="H45" i="70"/>
  <c r="M45" i="70" s="1"/>
  <c r="D45" i="70" s="1"/>
  <c r="C16634" i="67" s="1"/>
  <c r="H45" i="69"/>
  <c r="M45" i="69" s="1"/>
  <c r="D45" i="69" s="1"/>
  <c r="C14610" i="67" s="1"/>
  <c r="H43" i="69"/>
  <c r="N43" i="69" s="1"/>
  <c r="D43" i="69" s="1"/>
  <c r="C14608" i="67" s="1"/>
  <c r="H44" i="69"/>
  <c r="O44" i="69" s="1"/>
  <c r="D44" i="69" s="1"/>
  <c r="C14609" i="67" s="1"/>
  <c r="H43" i="68"/>
  <c r="N43" i="68" s="1"/>
  <c r="D43" i="68" s="1"/>
  <c r="C11810" i="67" s="1"/>
  <c r="H45" i="68"/>
  <c r="M45" i="68" s="1"/>
  <c r="D45" i="68" s="1"/>
  <c r="C11812" i="67" s="1"/>
  <c r="H44" i="68"/>
  <c r="O44" i="68" s="1"/>
  <c r="D44" i="68" s="1"/>
  <c r="C11811" i="67" s="1"/>
  <c r="H165" i="70"/>
  <c r="M165" i="70" s="1"/>
  <c r="D165" i="70" s="1"/>
  <c r="C16754" i="67" s="1"/>
  <c r="H164" i="70"/>
  <c r="O164" i="70" s="1"/>
  <c r="D164" i="70" s="1"/>
  <c r="C16753" i="67" s="1"/>
  <c r="H163" i="70"/>
  <c r="N163" i="70" s="1"/>
  <c r="D163" i="70" s="1"/>
  <c r="C16752" i="67" s="1"/>
  <c r="H164" i="69"/>
  <c r="O164" i="69" s="1"/>
  <c r="D164" i="69" s="1"/>
  <c r="C14729" i="67" s="1"/>
  <c r="H163" i="69"/>
  <c r="N163" i="69" s="1"/>
  <c r="D163" i="69" s="1"/>
  <c r="C14728" i="67" s="1"/>
  <c r="H165" i="69"/>
  <c r="M165" i="69" s="1"/>
  <c r="D165" i="69" s="1"/>
  <c r="C14730" i="67" s="1"/>
  <c r="H163" i="68"/>
  <c r="N163" i="68" s="1"/>
  <c r="D163" i="68" s="1"/>
  <c r="C11930" i="67" s="1"/>
  <c r="H164" i="68"/>
  <c r="O164" i="68" s="1"/>
  <c r="D164" i="68" s="1"/>
  <c r="C11931" i="67" s="1"/>
  <c r="H165" i="68"/>
  <c r="M165" i="68" s="1"/>
  <c r="D165" i="68" s="1"/>
  <c r="C11932" i="67" s="1"/>
  <c r="H365" i="70"/>
  <c r="M365" i="70" s="1"/>
  <c r="D365" i="70" s="1"/>
  <c r="C16954" i="67" s="1"/>
  <c r="H364" i="70"/>
  <c r="O364" i="70" s="1"/>
  <c r="D364" i="70" s="1"/>
  <c r="C16953" i="67" s="1"/>
  <c r="H363" i="70"/>
  <c r="N363" i="70" s="1"/>
  <c r="D363" i="70" s="1"/>
  <c r="C16952" i="67" s="1"/>
  <c r="H364" i="69"/>
  <c r="O364" i="69" s="1"/>
  <c r="D364" i="69" s="1"/>
  <c r="C14929" i="67" s="1"/>
  <c r="H365" i="69"/>
  <c r="M365" i="69" s="1"/>
  <c r="D365" i="69" s="1"/>
  <c r="C14930" i="67" s="1"/>
  <c r="H363" i="69"/>
  <c r="N363" i="69" s="1"/>
  <c r="D363" i="69" s="1"/>
  <c r="C14928" i="67" s="1"/>
  <c r="H365" i="68"/>
  <c r="M365" i="68" s="1"/>
  <c r="D365" i="68" s="1"/>
  <c r="C12132" i="67" s="1"/>
  <c r="H364" i="68"/>
  <c r="O364" i="68" s="1"/>
  <c r="D364" i="68" s="1"/>
  <c r="C12131" i="67" s="1"/>
  <c r="H363" i="68"/>
  <c r="N363" i="68" s="1"/>
  <c r="D363" i="68" s="1"/>
  <c r="C12130" i="67" s="1"/>
  <c r="H483" i="70"/>
  <c r="N483" i="70" s="1"/>
  <c r="D483" i="70" s="1"/>
  <c r="C17072" i="67" s="1"/>
  <c r="H485" i="70"/>
  <c r="M485" i="70" s="1"/>
  <c r="D485" i="70" s="1"/>
  <c r="C17074" i="67" s="1"/>
  <c r="H484" i="70"/>
  <c r="O484" i="70" s="1"/>
  <c r="D484" i="70" s="1"/>
  <c r="C17073" i="67" s="1"/>
  <c r="H483" i="69"/>
  <c r="N483" i="69" s="1"/>
  <c r="D483" i="69" s="1"/>
  <c r="C15048" i="67" s="1"/>
  <c r="H485" i="69"/>
  <c r="M485" i="69" s="1"/>
  <c r="D485" i="69" s="1"/>
  <c r="C15050" i="67" s="1"/>
  <c r="H484" i="69"/>
  <c r="O484" i="69" s="1"/>
  <c r="D484" i="69" s="1"/>
  <c r="C15049" i="67" s="1"/>
  <c r="H485" i="68"/>
  <c r="M485" i="68" s="1"/>
  <c r="D485" i="68" s="1"/>
  <c r="C12252" i="67" s="1"/>
  <c r="H484" i="68"/>
  <c r="O484" i="68" s="1"/>
  <c r="D484" i="68" s="1"/>
  <c r="C12251" i="67" s="1"/>
  <c r="H483" i="68"/>
  <c r="N483" i="68" s="1"/>
  <c r="D483" i="68" s="1"/>
  <c r="C12250" i="67" s="1"/>
  <c r="H565" i="70"/>
  <c r="M565" i="70" s="1"/>
  <c r="D565" i="70" s="1"/>
  <c r="C17154" i="67" s="1"/>
  <c r="H564" i="70"/>
  <c r="O564" i="70" s="1"/>
  <c r="D564" i="70" s="1"/>
  <c r="C17153" i="67" s="1"/>
  <c r="H563" i="70"/>
  <c r="N563" i="70" s="1"/>
  <c r="D563" i="70" s="1"/>
  <c r="C17152" i="67" s="1"/>
  <c r="H565" i="69"/>
  <c r="M565" i="69" s="1"/>
  <c r="D565" i="69" s="1"/>
  <c r="C15130" i="67" s="1"/>
  <c r="H564" i="69"/>
  <c r="O564" i="69" s="1"/>
  <c r="D564" i="69" s="1"/>
  <c r="C15129" i="67" s="1"/>
  <c r="H563" i="69"/>
  <c r="N563" i="69" s="1"/>
  <c r="D563" i="69" s="1"/>
  <c r="C15128" i="67" s="1"/>
  <c r="H564" i="68"/>
  <c r="O564" i="68" s="1"/>
  <c r="D564" i="68" s="1"/>
  <c r="C12331" i="67" s="1"/>
  <c r="H563" i="68"/>
  <c r="N563" i="68" s="1"/>
  <c r="D563" i="68" s="1"/>
  <c r="C12330" i="67" s="1"/>
  <c r="H565" i="68"/>
  <c r="M565" i="68" s="1"/>
  <c r="D565" i="68" s="1"/>
  <c r="C12332" i="67" s="1"/>
  <c r="H683" i="70"/>
  <c r="N683" i="70" s="1"/>
  <c r="D683" i="70" s="1"/>
  <c r="C17272" i="67" s="1"/>
  <c r="H685" i="70"/>
  <c r="M685" i="70" s="1"/>
  <c r="D685" i="70" s="1"/>
  <c r="C17274" i="67" s="1"/>
  <c r="H684" i="70"/>
  <c r="O684" i="70" s="1"/>
  <c r="D684" i="70" s="1"/>
  <c r="C17273" i="67" s="1"/>
  <c r="H683" i="69"/>
  <c r="N683" i="69" s="1"/>
  <c r="D683" i="69" s="1"/>
  <c r="C15248" i="67" s="1"/>
  <c r="H685" i="69"/>
  <c r="M685" i="69" s="1"/>
  <c r="D685" i="69" s="1"/>
  <c r="C15250" i="67" s="1"/>
  <c r="H685" i="68"/>
  <c r="M685" i="68" s="1"/>
  <c r="D685" i="68" s="1"/>
  <c r="C12452" i="67" s="1"/>
  <c r="H684" i="68"/>
  <c r="O684" i="68" s="1"/>
  <c r="D684" i="68" s="1"/>
  <c r="C12451" i="67" s="1"/>
  <c r="H684" i="69"/>
  <c r="O684" i="69" s="1"/>
  <c r="D684" i="69" s="1"/>
  <c r="C15249" i="67" s="1"/>
  <c r="H683" i="68"/>
  <c r="N683" i="68" s="1"/>
  <c r="D683" i="68" s="1"/>
  <c r="C12450" i="67" s="1"/>
  <c r="H725" i="70"/>
  <c r="M725" i="70" s="1"/>
  <c r="D725" i="70" s="1"/>
  <c r="C17314" i="67" s="1"/>
  <c r="H724" i="70"/>
  <c r="O724" i="70" s="1"/>
  <c r="D724" i="70" s="1"/>
  <c r="C17313" i="67" s="1"/>
  <c r="H723" i="70"/>
  <c r="N723" i="70" s="1"/>
  <c r="D723" i="70" s="1"/>
  <c r="C17312" i="67" s="1"/>
  <c r="H725" i="69"/>
  <c r="M725" i="69" s="1"/>
  <c r="D725" i="69" s="1"/>
  <c r="C15290" i="67" s="1"/>
  <c r="H724" i="69"/>
  <c r="O724" i="69" s="1"/>
  <c r="D724" i="69" s="1"/>
  <c r="C15289" i="67" s="1"/>
  <c r="H723" i="69"/>
  <c r="N723" i="69" s="1"/>
  <c r="D723" i="69" s="1"/>
  <c r="C15288" i="67" s="1"/>
  <c r="H725" i="68"/>
  <c r="M725" i="68" s="1"/>
  <c r="D725" i="68" s="1"/>
  <c r="C12492" i="67" s="1"/>
  <c r="H723" i="68"/>
  <c r="N723" i="68" s="1"/>
  <c r="D723" i="68" s="1"/>
  <c r="C12490" i="67" s="1"/>
  <c r="H724" i="68"/>
  <c r="O724" i="68" s="1"/>
  <c r="D724" i="68" s="1"/>
  <c r="C12491" i="67" s="1"/>
  <c r="H765" i="70"/>
  <c r="M765" i="70" s="1"/>
  <c r="D765" i="70" s="1"/>
  <c r="C17354" i="67" s="1"/>
  <c r="H764" i="70"/>
  <c r="O764" i="70" s="1"/>
  <c r="D764" i="70" s="1"/>
  <c r="C17353" i="67" s="1"/>
  <c r="H763" i="70"/>
  <c r="N763" i="70" s="1"/>
  <c r="D763" i="70" s="1"/>
  <c r="C17352" i="67" s="1"/>
  <c r="H764" i="69"/>
  <c r="O764" i="69" s="1"/>
  <c r="D764" i="69" s="1"/>
  <c r="C15329" i="67" s="1"/>
  <c r="H763" i="69"/>
  <c r="N763" i="69" s="1"/>
  <c r="D763" i="69" s="1"/>
  <c r="C15328" i="67" s="1"/>
  <c r="H765" i="69"/>
  <c r="M765" i="69" s="1"/>
  <c r="D765" i="69" s="1"/>
  <c r="C15330" i="67" s="1"/>
  <c r="H765" i="68"/>
  <c r="M765" i="68" s="1"/>
  <c r="D765" i="68" s="1"/>
  <c r="C12532" i="67" s="1"/>
  <c r="H764" i="68"/>
  <c r="O764" i="68" s="1"/>
  <c r="D764" i="68" s="1"/>
  <c r="C12531" i="67" s="1"/>
  <c r="H763" i="68"/>
  <c r="N763" i="68" s="1"/>
  <c r="D763" i="68" s="1"/>
  <c r="C12530" i="67" s="1"/>
  <c r="H804" i="70"/>
  <c r="O804" i="70" s="1"/>
  <c r="D804" i="70" s="1"/>
  <c r="C17393" i="67" s="1"/>
  <c r="H803" i="70"/>
  <c r="N803" i="70" s="1"/>
  <c r="D803" i="70" s="1"/>
  <c r="C17392" i="67" s="1"/>
  <c r="H805" i="70"/>
  <c r="M805" i="70" s="1"/>
  <c r="D805" i="70" s="1"/>
  <c r="C17394" i="67" s="1"/>
  <c r="H805" i="69"/>
  <c r="M805" i="69" s="1"/>
  <c r="D805" i="69" s="1"/>
  <c r="C15370" i="67" s="1"/>
  <c r="H804" i="69"/>
  <c r="O804" i="69" s="1"/>
  <c r="D804" i="69" s="1"/>
  <c r="C15369" i="67" s="1"/>
  <c r="H803" i="69"/>
  <c r="N803" i="69" s="1"/>
  <c r="D803" i="69" s="1"/>
  <c r="C15368" i="67" s="1"/>
  <c r="H803" i="68"/>
  <c r="N803" i="68" s="1"/>
  <c r="D803" i="68" s="1"/>
  <c r="C12570" i="67" s="1"/>
  <c r="H805" i="68"/>
  <c r="M805" i="68" s="1"/>
  <c r="D805" i="68" s="1"/>
  <c r="C12572" i="67" s="1"/>
  <c r="H804" i="68"/>
  <c r="O804" i="68" s="1"/>
  <c r="D804" i="68" s="1"/>
  <c r="C12571" i="67" s="1"/>
  <c r="H843" i="70"/>
  <c r="N843" i="70" s="1"/>
  <c r="D843" i="70" s="1"/>
  <c r="C17432" i="67" s="1"/>
  <c r="H845" i="70"/>
  <c r="M845" i="70" s="1"/>
  <c r="D845" i="70" s="1"/>
  <c r="C17434" i="67" s="1"/>
  <c r="H844" i="70"/>
  <c r="O844" i="70" s="1"/>
  <c r="D844" i="70" s="1"/>
  <c r="C17433" i="67" s="1"/>
  <c r="H844" i="69"/>
  <c r="O844" i="69" s="1"/>
  <c r="D844" i="69" s="1"/>
  <c r="C15409" i="67" s="1"/>
  <c r="H843" i="69"/>
  <c r="N843" i="69" s="1"/>
  <c r="D843" i="69" s="1"/>
  <c r="C15408" i="67" s="1"/>
  <c r="H845" i="69"/>
  <c r="M845" i="69" s="1"/>
  <c r="D845" i="69" s="1"/>
  <c r="C15410" i="67" s="1"/>
  <c r="H843" i="68"/>
  <c r="N843" i="68" s="1"/>
  <c r="D843" i="68" s="1"/>
  <c r="C12610" i="67" s="1"/>
  <c r="H845" i="68"/>
  <c r="M845" i="68" s="1"/>
  <c r="D845" i="68" s="1"/>
  <c r="C12612" i="67" s="1"/>
  <c r="H844" i="68"/>
  <c r="O844" i="68" s="1"/>
  <c r="D844" i="68" s="1"/>
  <c r="C12611" i="67" s="1"/>
  <c r="H885" i="70"/>
  <c r="M885" i="70" s="1"/>
  <c r="D885" i="70" s="1"/>
  <c r="C17474" i="67" s="1"/>
  <c r="H884" i="70"/>
  <c r="O884" i="70" s="1"/>
  <c r="D884" i="70" s="1"/>
  <c r="C17473" i="67" s="1"/>
  <c r="H883" i="70"/>
  <c r="N883" i="70" s="1"/>
  <c r="D883" i="70" s="1"/>
  <c r="C17472" i="67" s="1"/>
  <c r="H884" i="69"/>
  <c r="O884" i="69" s="1"/>
  <c r="D884" i="69" s="1"/>
  <c r="C15449" i="67" s="1"/>
  <c r="H883" i="69"/>
  <c r="N883" i="69" s="1"/>
  <c r="D883" i="69" s="1"/>
  <c r="C15448" i="67" s="1"/>
  <c r="H885" i="69"/>
  <c r="M885" i="69" s="1"/>
  <c r="D885" i="69" s="1"/>
  <c r="C15450" i="67" s="1"/>
  <c r="H885" i="68"/>
  <c r="M885" i="68" s="1"/>
  <c r="D885" i="68" s="1"/>
  <c r="C12652" i="67" s="1"/>
  <c r="H884" i="68"/>
  <c r="O884" i="68" s="1"/>
  <c r="D884" i="68" s="1"/>
  <c r="C12651" i="67" s="1"/>
  <c r="H883" i="68"/>
  <c r="N883" i="68" s="1"/>
  <c r="D883" i="68" s="1"/>
  <c r="C12650" i="67" s="1"/>
  <c r="H924" i="70"/>
  <c r="O924" i="70" s="1"/>
  <c r="D924" i="70" s="1"/>
  <c r="C17513" i="67" s="1"/>
  <c r="H923" i="70"/>
  <c r="N923" i="70" s="1"/>
  <c r="D923" i="70" s="1"/>
  <c r="C17512" i="67" s="1"/>
  <c r="H925" i="70"/>
  <c r="M925" i="70" s="1"/>
  <c r="D925" i="70" s="1"/>
  <c r="C17514" i="67" s="1"/>
  <c r="H923" i="69"/>
  <c r="N923" i="69" s="1"/>
  <c r="D923" i="69" s="1"/>
  <c r="C15488" i="67" s="1"/>
  <c r="H924" i="69"/>
  <c r="O924" i="69" s="1"/>
  <c r="D924" i="69" s="1"/>
  <c r="C15489" i="67" s="1"/>
  <c r="H925" i="69"/>
  <c r="M925" i="69" s="1"/>
  <c r="D925" i="69" s="1"/>
  <c r="C15490" i="67" s="1"/>
  <c r="H925" i="68"/>
  <c r="M925" i="68" s="1"/>
  <c r="D925" i="68" s="1"/>
  <c r="C12692" i="67" s="1"/>
  <c r="H924" i="68"/>
  <c r="O924" i="68" s="1"/>
  <c r="D924" i="68" s="1"/>
  <c r="C12691" i="67" s="1"/>
  <c r="H923" i="68"/>
  <c r="N923" i="68" s="1"/>
  <c r="D923" i="68" s="1"/>
  <c r="C12690" i="67" s="1"/>
  <c r="H963" i="70"/>
  <c r="N963" i="70" s="1"/>
  <c r="D963" i="70" s="1"/>
  <c r="C17552" i="67" s="1"/>
  <c r="H965" i="70"/>
  <c r="M965" i="70" s="1"/>
  <c r="D965" i="70" s="1"/>
  <c r="C17554" i="67" s="1"/>
  <c r="H964" i="69"/>
  <c r="O964" i="69" s="1"/>
  <c r="D964" i="69" s="1"/>
  <c r="C15529" i="67" s="1"/>
  <c r="H964" i="70"/>
  <c r="O964" i="70" s="1"/>
  <c r="D964" i="70" s="1"/>
  <c r="C17553" i="67" s="1"/>
  <c r="H963" i="69"/>
  <c r="N963" i="69" s="1"/>
  <c r="D963" i="69" s="1"/>
  <c r="C15528" i="67" s="1"/>
  <c r="H965" i="69"/>
  <c r="M965" i="69" s="1"/>
  <c r="D965" i="69" s="1"/>
  <c r="C15530" i="67" s="1"/>
  <c r="H965" i="68"/>
  <c r="M965" i="68" s="1"/>
  <c r="D965" i="68" s="1"/>
  <c r="C12732" i="67" s="1"/>
  <c r="H964" i="68"/>
  <c r="O964" i="68" s="1"/>
  <c r="D964" i="68" s="1"/>
  <c r="C12731" i="67" s="1"/>
  <c r="H963" i="68"/>
  <c r="N963" i="68" s="1"/>
  <c r="D963" i="68" s="1"/>
  <c r="C12730" i="67" s="1"/>
  <c r="H1005" i="70"/>
  <c r="M1005" i="70" s="1"/>
  <c r="D1005" i="70" s="1"/>
  <c r="C17594" i="67" s="1"/>
  <c r="H1004" i="70"/>
  <c r="O1004" i="70" s="1"/>
  <c r="D1004" i="70" s="1"/>
  <c r="C17593" i="67" s="1"/>
  <c r="H1003" i="70"/>
  <c r="N1003" i="70" s="1"/>
  <c r="D1003" i="70" s="1"/>
  <c r="C17592" i="67" s="1"/>
  <c r="H1005" i="69"/>
  <c r="M1005" i="69" s="1"/>
  <c r="D1005" i="69" s="1"/>
  <c r="C15570" i="67" s="1"/>
  <c r="H1004" i="69"/>
  <c r="O1004" i="69" s="1"/>
  <c r="D1004" i="69" s="1"/>
  <c r="C15569" i="67" s="1"/>
  <c r="H1003" i="69"/>
  <c r="N1003" i="69" s="1"/>
  <c r="D1003" i="69" s="1"/>
  <c r="C15568" i="67" s="1"/>
  <c r="H1005" i="68"/>
  <c r="M1005" i="68" s="1"/>
  <c r="D1005" i="68" s="1"/>
  <c r="C12772" i="67" s="1"/>
  <c r="H1004" i="68"/>
  <c r="O1004" i="68" s="1"/>
  <c r="D1004" i="68" s="1"/>
  <c r="C12771" i="67" s="1"/>
  <c r="H1003" i="68"/>
  <c r="N1003" i="68" s="1"/>
  <c r="D1003" i="68" s="1"/>
  <c r="C12770" i="67" s="1"/>
  <c r="H104" i="70"/>
  <c r="O104" i="70" s="1"/>
  <c r="D104" i="70" s="1"/>
  <c r="C16693" i="67" s="1"/>
  <c r="H103" i="70"/>
  <c r="N103" i="70" s="1"/>
  <c r="D103" i="70" s="1"/>
  <c r="C16692" i="67" s="1"/>
  <c r="H105" i="70"/>
  <c r="M105" i="70" s="1"/>
  <c r="D105" i="70" s="1"/>
  <c r="C16694" i="67" s="1"/>
  <c r="H105" i="69"/>
  <c r="M105" i="69" s="1"/>
  <c r="D105" i="69" s="1"/>
  <c r="C14670" i="67" s="1"/>
  <c r="H104" i="69"/>
  <c r="O104" i="69" s="1"/>
  <c r="D104" i="69" s="1"/>
  <c r="C14669" i="67" s="1"/>
  <c r="H103" i="69"/>
  <c r="N103" i="69" s="1"/>
  <c r="D103" i="69" s="1"/>
  <c r="C14668" i="67" s="1"/>
  <c r="H104" i="68"/>
  <c r="O104" i="68" s="1"/>
  <c r="D104" i="68" s="1"/>
  <c r="C11871" i="67" s="1"/>
  <c r="H103" i="68"/>
  <c r="N103" i="68" s="1"/>
  <c r="D103" i="68" s="1"/>
  <c r="C11870" i="67" s="1"/>
  <c r="H105" i="68"/>
  <c r="M105" i="68" s="1"/>
  <c r="D105" i="68" s="1"/>
  <c r="C11872" i="67" s="1"/>
  <c r="H33" i="70"/>
  <c r="N33" i="70" s="1"/>
  <c r="D33" i="70" s="1"/>
  <c r="C16622" i="67" s="1"/>
  <c r="H35" i="70"/>
  <c r="M35" i="70" s="1"/>
  <c r="D35" i="70" s="1"/>
  <c r="C16624" i="67" s="1"/>
  <c r="H34" i="70"/>
  <c r="O34" i="70" s="1"/>
  <c r="D34" i="70" s="1"/>
  <c r="C16623" i="67" s="1"/>
  <c r="H35" i="69"/>
  <c r="M35" i="69" s="1"/>
  <c r="D35" i="69" s="1"/>
  <c r="C14600" i="67" s="1"/>
  <c r="H34" i="69"/>
  <c r="O34" i="69" s="1"/>
  <c r="D34" i="69" s="1"/>
  <c r="C14599" i="67" s="1"/>
  <c r="H33" i="69"/>
  <c r="N33" i="69" s="1"/>
  <c r="D33" i="69" s="1"/>
  <c r="C14598" i="67" s="1"/>
  <c r="H35" i="68"/>
  <c r="M35" i="68" s="1"/>
  <c r="D35" i="68" s="1"/>
  <c r="C11802" i="67" s="1"/>
  <c r="H34" i="68"/>
  <c r="O34" i="68" s="1"/>
  <c r="D34" i="68" s="1"/>
  <c r="C11801" i="67" s="1"/>
  <c r="H33" i="68"/>
  <c r="N33" i="68" s="1"/>
  <c r="D33" i="68" s="1"/>
  <c r="C11800" i="67" s="1"/>
  <c r="H315" i="70"/>
  <c r="M315" i="70" s="1"/>
  <c r="D315" i="70" s="1"/>
  <c r="C16904" i="67" s="1"/>
  <c r="H314" i="70"/>
  <c r="O314" i="70" s="1"/>
  <c r="D314" i="70" s="1"/>
  <c r="C16903" i="67" s="1"/>
  <c r="H313" i="70"/>
  <c r="N313" i="70" s="1"/>
  <c r="D313" i="70" s="1"/>
  <c r="C16902" i="67" s="1"/>
  <c r="H313" i="69"/>
  <c r="N313" i="69" s="1"/>
  <c r="D313" i="69" s="1"/>
  <c r="C14878" i="67" s="1"/>
  <c r="H315" i="69"/>
  <c r="M315" i="69" s="1"/>
  <c r="D315" i="69" s="1"/>
  <c r="C14880" i="67" s="1"/>
  <c r="H314" i="69"/>
  <c r="O314" i="69" s="1"/>
  <c r="D314" i="69" s="1"/>
  <c r="C14879" i="67" s="1"/>
  <c r="H315" i="68"/>
  <c r="M315" i="68" s="1"/>
  <c r="D315" i="68" s="1"/>
  <c r="C12082" i="67" s="1"/>
  <c r="H314" i="68"/>
  <c r="O314" i="68" s="1"/>
  <c r="D314" i="68" s="1"/>
  <c r="C12081" i="67" s="1"/>
  <c r="H313" i="68"/>
  <c r="N313" i="68" s="1"/>
  <c r="D313" i="68" s="1"/>
  <c r="C12080" i="67" s="1"/>
  <c r="H78" i="70"/>
  <c r="N78" i="70" s="1"/>
  <c r="D78" i="70" s="1"/>
  <c r="C16667" i="67" s="1"/>
  <c r="H80" i="70"/>
  <c r="M80" i="70" s="1"/>
  <c r="D80" i="70" s="1"/>
  <c r="C16669" i="67" s="1"/>
  <c r="H79" i="70"/>
  <c r="O79" i="70" s="1"/>
  <c r="D79" i="70" s="1"/>
  <c r="C16668" i="67" s="1"/>
  <c r="H80" i="69"/>
  <c r="M80" i="69" s="1"/>
  <c r="D80" i="69" s="1"/>
  <c r="C14645" i="67" s="1"/>
  <c r="H79" i="69"/>
  <c r="O79" i="69" s="1"/>
  <c r="D79" i="69" s="1"/>
  <c r="C14644" i="67" s="1"/>
  <c r="H80" i="68"/>
  <c r="M80" i="68" s="1"/>
  <c r="D80" i="68" s="1"/>
  <c r="C11847" i="67" s="1"/>
  <c r="H78" i="69"/>
  <c r="N78" i="69" s="1"/>
  <c r="D78" i="69" s="1"/>
  <c r="C14643" i="67" s="1"/>
  <c r="H79" i="68"/>
  <c r="O79" i="68" s="1"/>
  <c r="D79" i="68" s="1"/>
  <c r="C11846" i="67" s="1"/>
  <c r="H78" i="68"/>
  <c r="N78" i="68" s="1"/>
  <c r="D78" i="68" s="1"/>
  <c r="C11845" i="67" s="1"/>
  <c r="H280" i="70"/>
  <c r="M280" i="70" s="1"/>
  <c r="D280" i="70" s="1"/>
  <c r="C16869" i="67" s="1"/>
  <c r="H279" i="70"/>
  <c r="O279" i="70" s="1"/>
  <c r="D279" i="70" s="1"/>
  <c r="C16868" i="67" s="1"/>
  <c r="H278" i="70"/>
  <c r="N278" i="70" s="1"/>
  <c r="D278" i="70" s="1"/>
  <c r="C16867" i="67" s="1"/>
  <c r="H279" i="69"/>
  <c r="O279" i="69" s="1"/>
  <c r="D279" i="69" s="1"/>
  <c r="C14844" i="67" s="1"/>
  <c r="H278" i="69"/>
  <c r="N278" i="69" s="1"/>
  <c r="D278" i="69" s="1"/>
  <c r="C14843" i="67" s="1"/>
  <c r="H280" i="69"/>
  <c r="M280" i="69" s="1"/>
  <c r="D280" i="69" s="1"/>
  <c r="C14845" i="67" s="1"/>
  <c r="H280" i="68"/>
  <c r="M280" i="68" s="1"/>
  <c r="D280" i="68" s="1"/>
  <c r="C12047" i="67" s="1"/>
  <c r="H278" i="68"/>
  <c r="N278" i="68" s="1"/>
  <c r="D278" i="68" s="1"/>
  <c r="C12045" i="67" s="1"/>
  <c r="H279" i="68"/>
  <c r="O279" i="68" s="1"/>
  <c r="D279" i="68" s="1"/>
  <c r="C12046" i="67" s="1"/>
  <c r="H83" i="70"/>
  <c r="N83" i="70" s="1"/>
  <c r="D83" i="70" s="1"/>
  <c r="C16672" i="67" s="1"/>
  <c r="H85" i="70"/>
  <c r="M85" i="70" s="1"/>
  <c r="D85" i="70" s="1"/>
  <c r="C16674" i="67" s="1"/>
  <c r="H84" i="70"/>
  <c r="O84" i="70" s="1"/>
  <c r="D84" i="70" s="1"/>
  <c r="C16673" i="67" s="1"/>
  <c r="H85" i="69"/>
  <c r="M85" i="69" s="1"/>
  <c r="D85" i="69" s="1"/>
  <c r="C14650" i="67" s="1"/>
  <c r="H84" i="69"/>
  <c r="O84" i="69" s="1"/>
  <c r="D84" i="69" s="1"/>
  <c r="C14649" i="67" s="1"/>
  <c r="H83" i="69"/>
  <c r="N83" i="69" s="1"/>
  <c r="D83" i="69" s="1"/>
  <c r="C14648" i="67" s="1"/>
  <c r="H83" i="68"/>
  <c r="N83" i="68" s="1"/>
  <c r="D83" i="68" s="1"/>
  <c r="C11850" i="67" s="1"/>
  <c r="H85" i="68"/>
  <c r="M85" i="68" s="1"/>
  <c r="D85" i="68" s="1"/>
  <c r="C11852" i="67" s="1"/>
  <c r="H84" i="68"/>
  <c r="O84" i="68" s="1"/>
  <c r="D84" i="68" s="1"/>
  <c r="C11851" i="67" s="1"/>
  <c r="H204" i="70"/>
  <c r="O204" i="70" s="1"/>
  <c r="D204" i="70" s="1"/>
  <c r="C16793" i="67" s="1"/>
  <c r="H203" i="70"/>
  <c r="N203" i="70" s="1"/>
  <c r="D203" i="70" s="1"/>
  <c r="C16792" i="67" s="1"/>
  <c r="H205" i="70"/>
  <c r="M205" i="70" s="1"/>
  <c r="D205" i="70" s="1"/>
  <c r="C16794" i="67" s="1"/>
  <c r="H204" i="69"/>
  <c r="O204" i="69" s="1"/>
  <c r="D204" i="69" s="1"/>
  <c r="C14769" i="67" s="1"/>
  <c r="H203" i="69"/>
  <c r="N203" i="69" s="1"/>
  <c r="D203" i="69" s="1"/>
  <c r="C14768" i="67" s="1"/>
  <c r="H205" i="69"/>
  <c r="M205" i="69" s="1"/>
  <c r="D205" i="69" s="1"/>
  <c r="C14770" i="67" s="1"/>
  <c r="H205" i="68"/>
  <c r="M205" i="68" s="1"/>
  <c r="D205" i="68" s="1"/>
  <c r="C11972" i="67" s="1"/>
  <c r="H204" i="68"/>
  <c r="O204" i="68" s="1"/>
  <c r="D204" i="68" s="1"/>
  <c r="C11971" i="67" s="1"/>
  <c r="H203" i="68"/>
  <c r="N203" i="68" s="1"/>
  <c r="D203" i="68" s="1"/>
  <c r="C11970" i="67" s="1"/>
  <c r="H323" i="70"/>
  <c r="N323" i="70" s="1"/>
  <c r="D323" i="70" s="1"/>
  <c r="C16912" i="67" s="1"/>
  <c r="H325" i="70"/>
  <c r="M325" i="70" s="1"/>
  <c r="D325" i="70" s="1"/>
  <c r="C16914" i="67" s="1"/>
  <c r="H324" i="70"/>
  <c r="O324" i="70" s="1"/>
  <c r="D324" i="70" s="1"/>
  <c r="C16913" i="67" s="1"/>
  <c r="H324" i="69"/>
  <c r="O324" i="69" s="1"/>
  <c r="D324" i="69" s="1"/>
  <c r="C14889" i="67" s="1"/>
  <c r="H323" i="69"/>
  <c r="N323" i="69" s="1"/>
  <c r="D323" i="69" s="1"/>
  <c r="C14888" i="67" s="1"/>
  <c r="H325" i="69"/>
  <c r="M325" i="69" s="1"/>
  <c r="D325" i="69" s="1"/>
  <c r="C14890" i="67" s="1"/>
  <c r="H325" i="68"/>
  <c r="M325" i="68" s="1"/>
  <c r="D325" i="68" s="1"/>
  <c r="C12092" i="67" s="1"/>
  <c r="H324" i="68"/>
  <c r="O324" i="68" s="1"/>
  <c r="D324" i="68" s="1"/>
  <c r="C12091" i="67" s="1"/>
  <c r="H323" i="68"/>
  <c r="N323" i="68" s="1"/>
  <c r="D323" i="68" s="1"/>
  <c r="C12090" i="67" s="1"/>
  <c r="H525" i="70"/>
  <c r="M525" i="70" s="1"/>
  <c r="D525" i="70" s="1"/>
  <c r="C17114" i="67" s="1"/>
  <c r="H524" i="70"/>
  <c r="O524" i="70" s="1"/>
  <c r="D524" i="70" s="1"/>
  <c r="C17113" i="67" s="1"/>
  <c r="H523" i="70"/>
  <c r="N523" i="70" s="1"/>
  <c r="D523" i="70" s="1"/>
  <c r="C17112" i="67" s="1"/>
  <c r="H523" i="69"/>
  <c r="N523" i="69" s="1"/>
  <c r="D523" i="69" s="1"/>
  <c r="C15088" i="67" s="1"/>
  <c r="H525" i="69"/>
  <c r="M525" i="69" s="1"/>
  <c r="D525" i="69" s="1"/>
  <c r="C15090" i="67" s="1"/>
  <c r="H524" i="69"/>
  <c r="O524" i="69" s="1"/>
  <c r="D524" i="69" s="1"/>
  <c r="C15089" i="67" s="1"/>
  <c r="H525" i="68"/>
  <c r="M525" i="68" s="1"/>
  <c r="D525" i="68" s="1"/>
  <c r="C12292" i="67" s="1"/>
  <c r="H524" i="68"/>
  <c r="O524" i="68" s="1"/>
  <c r="D524" i="68" s="1"/>
  <c r="C12291" i="67" s="1"/>
  <c r="H523" i="68"/>
  <c r="N523" i="68" s="1"/>
  <c r="D523" i="68" s="1"/>
  <c r="C12290" i="67" s="1"/>
  <c r="H644" i="70"/>
  <c r="O644" i="70" s="1"/>
  <c r="D644" i="70" s="1"/>
  <c r="C17233" i="67" s="1"/>
  <c r="H643" i="70"/>
  <c r="N643" i="70" s="1"/>
  <c r="D643" i="70" s="1"/>
  <c r="C17232" i="67" s="1"/>
  <c r="H645" i="70"/>
  <c r="M645" i="70" s="1"/>
  <c r="D645" i="70" s="1"/>
  <c r="C17234" i="67" s="1"/>
  <c r="H645" i="69"/>
  <c r="M645" i="69" s="1"/>
  <c r="D645" i="69" s="1"/>
  <c r="C15210" i="67" s="1"/>
  <c r="H643" i="69"/>
  <c r="N643" i="69" s="1"/>
  <c r="D643" i="69" s="1"/>
  <c r="C15208" i="67" s="1"/>
  <c r="H644" i="69"/>
  <c r="O644" i="69" s="1"/>
  <c r="D644" i="69" s="1"/>
  <c r="C15209" i="67" s="1"/>
  <c r="H643" i="68"/>
  <c r="N643" i="68" s="1"/>
  <c r="D643" i="68" s="1"/>
  <c r="C12410" i="67" s="1"/>
  <c r="H645" i="68"/>
  <c r="M645" i="68" s="1"/>
  <c r="D645" i="68" s="1"/>
  <c r="C12412" i="67" s="1"/>
  <c r="H644" i="68"/>
  <c r="O644" i="68" s="1"/>
  <c r="D644" i="68" s="1"/>
  <c r="C12411" i="67" s="1"/>
  <c r="H89" i="70"/>
  <c r="O89" i="70" s="1"/>
  <c r="D89" i="70" s="1"/>
  <c r="C16678" i="67" s="1"/>
  <c r="H88" i="70"/>
  <c r="N88" i="70" s="1"/>
  <c r="D88" i="70" s="1"/>
  <c r="C16677" i="67" s="1"/>
  <c r="H90" i="70"/>
  <c r="M90" i="70" s="1"/>
  <c r="D90" i="70" s="1"/>
  <c r="C16679" i="67" s="1"/>
  <c r="H88" i="69"/>
  <c r="N88" i="69" s="1"/>
  <c r="D88" i="69" s="1"/>
  <c r="C14653" i="67" s="1"/>
  <c r="H90" i="69"/>
  <c r="M90" i="69" s="1"/>
  <c r="D90" i="69" s="1"/>
  <c r="C14655" i="67" s="1"/>
  <c r="H89" i="69"/>
  <c r="O89" i="69" s="1"/>
  <c r="D89" i="69" s="1"/>
  <c r="C14654" i="67" s="1"/>
  <c r="H88" i="68"/>
  <c r="N88" i="68" s="1"/>
  <c r="D88" i="68" s="1"/>
  <c r="C11855" i="67" s="1"/>
  <c r="H90" i="68"/>
  <c r="M90" i="68" s="1"/>
  <c r="D90" i="68" s="1"/>
  <c r="C11857" i="67" s="1"/>
  <c r="H89" i="68"/>
  <c r="O89" i="68" s="1"/>
  <c r="D89" i="68" s="1"/>
  <c r="C11856" i="67" s="1"/>
  <c r="H169" i="70"/>
  <c r="O169" i="70" s="1"/>
  <c r="D169" i="70" s="1"/>
  <c r="C16758" i="67" s="1"/>
  <c r="H168" i="70"/>
  <c r="N168" i="70" s="1"/>
  <c r="D168" i="70" s="1"/>
  <c r="C16757" i="67" s="1"/>
  <c r="H170" i="70"/>
  <c r="M170" i="70" s="1"/>
  <c r="D170" i="70" s="1"/>
  <c r="C16759" i="67" s="1"/>
  <c r="H168" i="69"/>
  <c r="N168" i="69" s="1"/>
  <c r="D168" i="69" s="1"/>
  <c r="C14733" i="67" s="1"/>
  <c r="H170" i="69"/>
  <c r="M170" i="69" s="1"/>
  <c r="D170" i="69" s="1"/>
  <c r="C14735" i="67" s="1"/>
  <c r="H169" i="69"/>
  <c r="O169" i="69" s="1"/>
  <c r="D169" i="69" s="1"/>
  <c r="C14734" i="67" s="1"/>
  <c r="H169" i="68"/>
  <c r="O169" i="68" s="1"/>
  <c r="D169" i="68" s="1"/>
  <c r="C11936" i="67" s="1"/>
  <c r="H168" i="68"/>
  <c r="N168" i="68" s="1"/>
  <c r="D168" i="68" s="1"/>
  <c r="C11935" i="67" s="1"/>
  <c r="H170" i="68"/>
  <c r="M170" i="68" s="1"/>
  <c r="D170" i="68" s="1"/>
  <c r="C11937" i="67" s="1"/>
  <c r="H248" i="70"/>
  <c r="N248" i="70" s="1"/>
  <c r="D248" i="70" s="1"/>
  <c r="C16837" i="67" s="1"/>
  <c r="H250" i="70"/>
  <c r="M250" i="70" s="1"/>
  <c r="D250" i="70" s="1"/>
  <c r="C16839" i="67" s="1"/>
  <c r="H249" i="70"/>
  <c r="O249" i="70" s="1"/>
  <c r="D249" i="70" s="1"/>
  <c r="C16838" i="67" s="1"/>
  <c r="H250" i="69"/>
  <c r="M250" i="69" s="1"/>
  <c r="D250" i="69" s="1"/>
  <c r="C14815" i="67" s="1"/>
  <c r="H249" i="69"/>
  <c r="O249" i="69" s="1"/>
  <c r="D249" i="69" s="1"/>
  <c r="C14814" i="67" s="1"/>
  <c r="H248" i="69"/>
  <c r="N248" i="69" s="1"/>
  <c r="D248" i="69" s="1"/>
  <c r="C14813" i="67" s="1"/>
  <c r="H250" i="68"/>
  <c r="M250" i="68" s="1"/>
  <c r="D250" i="68" s="1"/>
  <c r="C12017" i="67" s="1"/>
  <c r="H249" i="68"/>
  <c r="O249" i="68" s="1"/>
  <c r="D249" i="68" s="1"/>
  <c r="C12016" i="67" s="1"/>
  <c r="H248" i="68"/>
  <c r="N248" i="68" s="1"/>
  <c r="D248" i="68" s="1"/>
  <c r="C12015" i="67" s="1"/>
  <c r="H370" i="70"/>
  <c r="M370" i="70" s="1"/>
  <c r="D370" i="70" s="1"/>
  <c r="C16959" i="67" s="1"/>
  <c r="H369" i="70"/>
  <c r="O369" i="70" s="1"/>
  <c r="D369" i="70" s="1"/>
  <c r="C16958" i="67" s="1"/>
  <c r="H368" i="70"/>
  <c r="N368" i="70" s="1"/>
  <c r="D368" i="70" s="1"/>
  <c r="C16957" i="67" s="1"/>
  <c r="H370" i="69"/>
  <c r="M370" i="69" s="1"/>
  <c r="D370" i="69" s="1"/>
  <c r="C14935" i="67" s="1"/>
  <c r="H368" i="69"/>
  <c r="N368" i="69" s="1"/>
  <c r="D368" i="69" s="1"/>
  <c r="C14933" i="67" s="1"/>
  <c r="H369" i="69"/>
  <c r="O369" i="69" s="1"/>
  <c r="D369" i="69" s="1"/>
  <c r="C14934" i="67" s="1"/>
  <c r="H370" i="68"/>
  <c r="M370" i="68" s="1"/>
  <c r="D370" i="68" s="1"/>
  <c r="C12137" i="67" s="1"/>
  <c r="H369" i="68"/>
  <c r="O369" i="68" s="1"/>
  <c r="D369" i="68" s="1"/>
  <c r="C12136" i="67" s="1"/>
  <c r="H368" i="68"/>
  <c r="N368" i="68" s="1"/>
  <c r="D368" i="68" s="1"/>
  <c r="C12135" i="67" s="1"/>
  <c r="H449" i="70"/>
  <c r="O449" i="70" s="1"/>
  <c r="D449" i="70" s="1"/>
  <c r="C17038" i="67" s="1"/>
  <c r="H448" i="70"/>
  <c r="N448" i="70" s="1"/>
  <c r="D448" i="70" s="1"/>
  <c r="C17037" i="67" s="1"/>
  <c r="H450" i="70"/>
  <c r="M450" i="70" s="1"/>
  <c r="D450" i="70" s="1"/>
  <c r="C17039" i="67" s="1"/>
  <c r="H450" i="69"/>
  <c r="M450" i="69" s="1"/>
  <c r="D450" i="69" s="1"/>
  <c r="C15015" i="67" s="1"/>
  <c r="H449" i="69"/>
  <c r="O449" i="69" s="1"/>
  <c r="D449" i="69" s="1"/>
  <c r="C15014" i="67" s="1"/>
  <c r="H448" i="69"/>
  <c r="N448" i="69" s="1"/>
  <c r="D448" i="69" s="1"/>
  <c r="C15013" i="67" s="1"/>
  <c r="H448" i="68"/>
  <c r="N448" i="68" s="1"/>
  <c r="D448" i="68" s="1"/>
  <c r="C12215" i="67" s="1"/>
  <c r="H450" i="68"/>
  <c r="M450" i="68" s="1"/>
  <c r="D450" i="68" s="1"/>
  <c r="C12217" i="67" s="1"/>
  <c r="H449" i="68"/>
  <c r="O449" i="68" s="1"/>
  <c r="D449" i="68" s="1"/>
  <c r="C12216" i="67" s="1"/>
  <c r="H488" i="70"/>
  <c r="N488" i="70" s="1"/>
  <c r="D488" i="70" s="1"/>
  <c r="C17077" i="67" s="1"/>
  <c r="H490" i="70"/>
  <c r="M490" i="70" s="1"/>
  <c r="D490" i="70" s="1"/>
  <c r="C17079" i="67" s="1"/>
  <c r="H489" i="70"/>
  <c r="O489" i="70" s="1"/>
  <c r="D489" i="70" s="1"/>
  <c r="C17078" i="67" s="1"/>
  <c r="H489" i="69"/>
  <c r="O489" i="69" s="1"/>
  <c r="D489" i="69" s="1"/>
  <c r="C15054" i="67" s="1"/>
  <c r="H490" i="69"/>
  <c r="M490" i="69" s="1"/>
  <c r="D490" i="69" s="1"/>
  <c r="C15055" i="67" s="1"/>
  <c r="H488" i="69"/>
  <c r="N488" i="69" s="1"/>
  <c r="D488" i="69" s="1"/>
  <c r="C15053" i="67" s="1"/>
  <c r="H489" i="68"/>
  <c r="O489" i="68" s="1"/>
  <c r="D489" i="68" s="1"/>
  <c r="C12256" i="67" s="1"/>
  <c r="H488" i="68"/>
  <c r="N488" i="68" s="1"/>
  <c r="D488" i="68" s="1"/>
  <c r="C12255" i="67" s="1"/>
  <c r="H490" i="68"/>
  <c r="M490" i="68" s="1"/>
  <c r="D490" i="68" s="1"/>
  <c r="C12257" i="67" s="1"/>
  <c r="H570" i="70"/>
  <c r="M570" i="70" s="1"/>
  <c r="D570" i="70" s="1"/>
  <c r="C17159" i="67" s="1"/>
  <c r="H569" i="70"/>
  <c r="O569" i="70" s="1"/>
  <c r="D569" i="70" s="1"/>
  <c r="C17158" i="67" s="1"/>
  <c r="H568" i="70"/>
  <c r="N568" i="70" s="1"/>
  <c r="D568" i="70" s="1"/>
  <c r="C17157" i="67" s="1"/>
  <c r="H568" i="69"/>
  <c r="N568" i="69" s="1"/>
  <c r="D568" i="69" s="1"/>
  <c r="C15133" i="67" s="1"/>
  <c r="H570" i="69"/>
  <c r="M570" i="69" s="1"/>
  <c r="D570" i="69" s="1"/>
  <c r="C15135" i="67" s="1"/>
  <c r="H569" i="69"/>
  <c r="O569" i="69" s="1"/>
  <c r="D569" i="69" s="1"/>
  <c r="C15134" i="67" s="1"/>
  <c r="H569" i="68"/>
  <c r="O569" i="68" s="1"/>
  <c r="D569" i="68" s="1"/>
  <c r="C12336" i="67" s="1"/>
  <c r="H570" i="68"/>
  <c r="M570" i="68" s="1"/>
  <c r="D570" i="68" s="1"/>
  <c r="C12337" i="67" s="1"/>
  <c r="H568" i="68"/>
  <c r="N568" i="68" s="1"/>
  <c r="D568" i="68" s="1"/>
  <c r="C12335" i="67" s="1"/>
  <c r="H689" i="70"/>
  <c r="O689" i="70" s="1"/>
  <c r="D689" i="70" s="1"/>
  <c r="C17278" i="67" s="1"/>
  <c r="H688" i="70"/>
  <c r="N688" i="70" s="1"/>
  <c r="D688" i="70" s="1"/>
  <c r="C17277" i="67" s="1"/>
  <c r="H690" i="70"/>
  <c r="M690" i="70" s="1"/>
  <c r="D690" i="70" s="1"/>
  <c r="C17279" i="67" s="1"/>
  <c r="H688" i="69"/>
  <c r="N688" i="69" s="1"/>
  <c r="D688" i="69" s="1"/>
  <c r="C15253" i="67" s="1"/>
  <c r="H690" i="69"/>
  <c r="M690" i="69" s="1"/>
  <c r="D690" i="69" s="1"/>
  <c r="C15255" i="67" s="1"/>
  <c r="H689" i="69"/>
  <c r="O689" i="69" s="1"/>
  <c r="D689" i="69" s="1"/>
  <c r="C15254" i="67" s="1"/>
  <c r="H689" i="68"/>
  <c r="O689" i="68" s="1"/>
  <c r="D689" i="68" s="1"/>
  <c r="C12456" i="67" s="1"/>
  <c r="H690" i="68"/>
  <c r="M690" i="68" s="1"/>
  <c r="D690" i="68" s="1"/>
  <c r="C12457" i="67" s="1"/>
  <c r="H688" i="68"/>
  <c r="N688" i="68" s="1"/>
  <c r="D688" i="68" s="1"/>
  <c r="C12455" i="67" s="1"/>
  <c r="H770" i="70"/>
  <c r="M770" i="70" s="1"/>
  <c r="D770" i="70" s="1"/>
  <c r="C17359" i="67" s="1"/>
  <c r="H769" i="70"/>
  <c r="O769" i="70" s="1"/>
  <c r="D769" i="70" s="1"/>
  <c r="C17358" i="67" s="1"/>
  <c r="H768" i="70"/>
  <c r="N768" i="70" s="1"/>
  <c r="D768" i="70" s="1"/>
  <c r="C17357" i="67" s="1"/>
  <c r="H770" i="69"/>
  <c r="M770" i="69" s="1"/>
  <c r="D770" i="69" s="1"/>
  <c r="C15335" i="67" s="1"/>
  <c r="H769" i="69"/>
  <c r="O769" i="69" s="1"/>
  <c r="D769" i="69" s="1"/>
  <c r="C15334" i="67" s="1"/>
  <c r="H768" i="68"/>
  <c r="N768" i="68" s="1"/>
  <c r="D768" i="68" s="1"/>
  <c r="C12535" i="67" s="1"/>
  <c r="H769" i="68"/>
  <c r="O769" i="68" s="1"/>
  <c r="D769" i="68" s="1"/>
  <c r="C12536" i="67" s="1"/>
  <c r="H768" i="69"/>
  <c r="N768" i="69" s="1"/>
  <c r="D768" i="69" s="1"/>
  <c r="C15333" i="67" s="1"/>
  <c r="H770" i="68"/>
  <c r="M770" i="68" s="1"/>
  <c r="D770" i="68" s="1"/>
  <c r="C12537" i="67" s="1"/>
  <c r="H890" i="70"/>
  <c r="M890" i="70" s="1"/>
  <c r="D890" i="70" s="1"/>
  <c r="C17479" i="67" s="1"/>
  <c r="H889" i="70"/>
  <c r="O889" i="70" s="1"/>
  <c r="D889" i="70" s="1"/>
  <c r="C17478" i="67" s="1"/>
  <c r="H888" i="70"/>
  <c r="N888" i="70" s="1"/>
  <c r="D888" i="70" s="1"/>
  <c r="C17477" i="67" s="1"/>
  <c r="H889" i="69"/>
  <c r="O889" i="69" s="1"/>
  <c r="D889" i="69" s="1"/>
  <c r="C15454" i="67" s="1"/>
  <c r="H888" i="69"/>
  <c r="N888" i="69" s="1"/>
  <c r="D888" i="69" s="1"/>
  <c r="C15453" i="67" s="1"/>
  <c r="H890" i="69"/>
  <c r="M890" i="69" s="1"/>
  <c r="D890" i="69" s="1"/>
  <c r="C15455" i="67" s="1"/>
  <c r="H889" i="68"/>
  <c r="O889" i="68" s="1"/>
  <c r="D889" i="68" s="1"/>
  <c r="C12656" i="67" s="1"/>
  <c r="H888" i="68"/>
  <c r="N888" i="68" s="1"/>
  <c r="D888" i="68" s="1"/>
  <c r="C12655" i="67" s="1"/>
  <c r="H890" i="68"/>
  <c r="M890" i="68" s="1"/>
  <c r="D890" i="68" s="1"/>
  <c r="C12657" i="67" s="1"/>
  <c r="H225" i="70"/>
  <c r="M225" i="70" s="1"/>
  <c r="D225" i="70" s="1"/>
  <c r="C16814" i="67" s="1"/>
  <c r="H224" i="70"/>
  <c r="O224" i="70" s="1"/>
  <c r="D224" i="70" s="1"/>
  <c r="C16813" i="67" s="1"/>
  <c r="H223" i="70"/>
  <c r="N223" i="70" s="1"/>
  <c r="D223" i="70" s="1"/>
  <c r="C16812" i="67" s="1"/>
  <c r="H224" i="69"/>
  <c r="O224" i="69" s="1"/>
  <c r="D224" i="69" s="1"/>
  <c r="C14789" i="67" s="1"/>
  <c r="H223" i="69"/>
  <c r="N223" i="69" s="1"/>
  <c r="D223" i="69" s="1"/>
  <c r="C14788" i="67" s="1"/>
  <c r="H225" i="69"/>
  <c r="M225" i="69" s="1"/>
  <c r="D225" i="69" s="1"/>
  <c r="C14790" i="67" s="1"/>
  <c r="H224" i="68"/>
  <c r="O224" i="68" s="1"/>
  <c r="D224" i="68" s="1"/>
  <c r="C11991" i="67" s="1"/>
  <c r="H223" i="68"/>
  <c r="N223" i="68" s="1"/>
  <c r="D223" i="68" s="1"/>
  <c r="C11990" i="67" s="1"/>
  <c r="H225" i="68"/>
  <c r="M225" i="68" s="1"/>
  <c r="D225" i="68" s="1"/>
  <c r="C11992" i="67" s="1"/>
  <c r="H70" i="70"/>
  <c r="M70" i="70" s="1"/>
  <c r="D70" i="70" s="1"/>
  <c r="C16659" i="67" s="1"/>
  <c r="H69" i="70"/>
  <c r="O69" i="70" s="1"/>
  <c r="D69" i="70" s="1"/>
  <c r="C16658" i="67" s="1"/>
  <c r="H68" i="70"/>
  <c r="N68" i="70" s="1"/>
  <c r="D68" i="70" s="1"/>
  <c r="C16657" i="67" s="1"/>
  <c r="H69" i="69"/>
  <c r="O69" i="69" s="1"/>
  <c r="D69" i="69" s="1"/>
  <c r="C14634" i="67" s="1"/>
  <c r="H68" i="69"/>
  <c r="N68" i="69" s="1"/>
  <c r="D68" i="69" s="1"/>
  <c r="C14633" i="67" s="1"/>
  <c r="H70" i="69"/>
  <c r="M70" i="69" s="1"/>
  <c r="D70" i="69" s="1"/>
  <c r="C14635" i="67" s="1"/>
  <c r="H70" i="68"/>
  <c r="M70" i="68" s="1"/>
  <c r="D70" i="68" s="1"/>
  <c r="C11837" i="67" s="1"/>
  <c r="H69" i="68"/>
  <c r="O69" i="68" s="1"/>
  <c r="D69" i="68" s="1"/>
  <c r="C11836" i="67" s="1"/>
  <c r="H68" i="68"/>
  <c r="N68" i="68" s="1"/>
  <c r="D68" i="68" s="1"/>
  <c r="C11835" i="67" s="1"/>
  <c r="H154" i="70"/>
  <c r="O154" i="70" s="1"/>
  <c r="D154" i="70" s="1"/>
  <c r="C16743" i="67" s="1"/>
  <c r="H153" i="70"/>
  <c r="N153" i="70" s="1"/>
  <c r="D153" i="70" s="1"/>
  <c r="C16742" i="67" s="1"/>
  <c r="H155" i="70"/>
  <c r="M155" i="70" s="1"/>
  <c r="D155" i="70" s="1"/>
  <c r="C16744" i="67" s="1"/>
  <c r="H153" i="69"/>
  <c r="N153" i="69" s="1"/>
  <c r="D153" i="69" s="1"/>
  <c r="C14718" i="67" s="1"/>
  <c r="H155" i="69"/>
  <c r="M155" i="69" s="1"/>
  <c r="D155" i="69" s="1"/>
  <c r="C14720" i="67" s="1"/>
  <c r="H154" i="69"/>
  <c r="O154" i="69" s="1"/>
  <c r="D154" i="69" s="1"/>
  <c r="C14719" i="67" s="1"/>
  <c r="H155" i="68"/>
  <c r="M155" i="68" s="1"/>
  <c r="D155" i="68" s="1"/>
  <c r="C11922" i="67" s="1"/>
  <c r="H153" i="68"/>
  <c r="N153" i="68" s="1"/>
  <c r="D153" i="68" s="1"/>
  <c r="C11920" i="67" s="1"/>
  <c r="H154" i="68"/>
  <c r="O154" i="68" s="1"/>
  <c r="D154" i="68" s="1"/>
  <c r="C11921" i="67" s="1"/>
  <c r="H39" i="70"/>
  <c r="O39" i="70" s="1"/>
  <c r="D39" i="70" s="1"/>
  <c r="C16628" i="67" s="1"/>
  <c r="H38" i="70"/>
  <c r="N38" i="70" s="1"/>
  <c r="D38" i="70" s="1"/>
  <c r="C16627" i="67" s="1"/>
  <c r="H40" i="70"/>
  <c r="M40" i="70" s="1"/>
  <c r="D40" i="70" s="1"/>
  <c r="C16629" i="67" s="1"/>
  <c r="H38" i="69"/>
  <c r="N38" i="69" s="1"/>
  <c r="D38" i="69" s="1"/>
  <c r="C14603" i="67" s="1"/>
  <c r="H40" i="69"/>
  <c r="M40" i="69" s="1"/>
  <c r="D40" i="69" s="1"/>
  <c r="C14605" i="67" s="1"/>
  <c r="H39" i="69"/>
  <c r="O39" i="69" s="1"/>
  <c r="D39" i="69" s="1"/>
  <c r="C14604" i="67" s="1"/>
  <c r="H38" i="68"/>
  <c r="N38" i="68" s="1"/>
  <c r="D38" i="68" s="1"/>
  <c r="C11805" i="67" s="1"/>
  <c r="H40" i="68"/>
  <c r="M40" i="68" s="1"/>
  <c r="D40" i="68" s="1"/>
  <c r="C11807" i="67" s="1"/>
  <c r="H39" i="68"/>
  <c r="O39" i="68" s="1"/>
  <c r="D39" i="68" s="1"/>
  <c r="C11806" i="67" s="1"/>
  <c r="H198" i="70"/>
  <c r="N198" i="70" s="1"/>
  <c r="D198" i="70" s="1"/>
  <c r="C16787" i="67" s="1"/>
  <c r="H200" i="70"/>
  <c r="M200" i="70" s="1"/>
  <c r="D200" i="70" s="1"/>
  <c r="C16789" i="67" s="1"/>
  <c r="H199" i="70"/>
  <c r="O199" i="70" s="1"/>
  <c r="D199" i="70" s="1"/>
  <c r="C16788" i="67" s="1"/>
  <c r="H199" i="69"/>
  <c r="O199" i="69" s="1"/>
  <c r="D199" i="69" s="1"/>
  <c r="C14764" i="67" s="1"/>
  <c r="H200" i="69"/>
  <c r="M200" i="69" s="1"/>
  <c r="D200" i="69" s="1"/>
  <c r="C14765" i="67" s="1"/>
  <c r="H198" i="69"/>
  <c r="N198" i="69" s="1"/>
  <c r="D198" i="69" s="1"/>
  <c r="C14763" i="67" s="1"/>
  <c r="H200" i="68"/>
  <c r="M200" i="68" s="1"/>
  <c r="D200" i="68" s="1"/>
  <c r="C11967" i="67" s="1"/>
  <c r="H199" i="68"/>
  <c r="O199" i="68" s="1"/>
  <c r="D199" i="68" s="1"/>
  <c r="C11966" i="67" s="1"/>
  <c r="H198" i="68"/>
  <c r="N198" i="68" s="1"/>
  <c r="D198" i="68" s="1"/>
  <c r="C11965" i="67" s="1"/>
  <c r="H360" i="70"/>
  <c r="M360" i="70" s="1"/>
  <c r="D360" i="70" s="1"/>
  <c r="C16949" i="67" s="1"/>
  <c r="H359" i="70"/>
  <c r="O359" i="70" s="1"/>
  <c r="D359" i="70" s="1"/>
  <c r="C16948" i="67" s="1"/>
  <c r="H358" i="70"/>
  <c r="N358" i="70" s="1"/>
  <c r="D358" i="70" s="1"/>
  <c r="C16947" i="67" s="1"/>
  <c r="H360" i="69"/>
  <c r="M360" i="69" s="1"/>
  <c r="D360" i="69" s="1"/>
  <c r="C14925" i="67" s="1"/>
  <c r="H359" i="69"/>
  <c r="O359" i="69" s="1"/>
  <c r="D359" i="69" s="1"/>
  <c r="C14924" i="67" s="1"/>
  <c r="H358" i="69"/>
  <c r="N358" i="69" s="1"/>
  <c r="D358" i="69" s="1"/>
  <c r="C14923" i="67" s="1"/>
  <c r="H360" i="68"/>
  <c r="M360" i="68" s="1"/>
  <c r="D360" i="68" s="1"/>
  <c r="C12127" i="67" s="1"/>
  <c r="H359" i="68"/>
  <c r="O359" i="68" s="1"/>
  <c r="D359" i="68" s="1"/>
  <c r="C12126" i="67" s="1"/>
  <c r="H358" i="68"/>
  <c r="N358" i="68" s="1"/>
  <c r="D358" i="68" s="1"/>
  <c r="C12125" i="67" s="1"/>
  <c r="H125" i="70"/>
  <c r="M125" i="70" s="1"/>
  <c r="D125" i="70" s="1"/>
  <c r="C16714" i="67" s="1"/>
  <c r="H124" i="70"/>
  <c r="O124" i="70" s="1"/>
  <c r="D124" i="70" s="1"/>
  <c r="C16713" i="67" s="1"/>
  <c r="H123" i="70"/>
  <c r="N123" i="70" s="1"/>
  <c r="D123" i="70" s="1"/>
  <c r="C16712" i="67" s="1"/>
  <c r="H124" i="69"/>
  <c r="O124" i="69" s="1"/>
  <c r="D124" i="69" s="1"/>
  <c r="C14689" i="67" s="1"/>
  <c r="H123" i="69"/>
  <c r="N123" i="69" s="1"/>
  <c r="D123" i="69" s="1"/>
  <c r="C14688" i="67" s="1"/>
  <c r="H125" i="69"/>
  <c r="M125" i="69" s="1"/>
  <c r="D125" i="69" s="1"/>
  <c r="C14690" i="67" s="1"/>
  <c r="H125" i="68"/>
  <c r="M125" i="68" s="1"/>
  <c r="D125" i="68" s="1"/>
  <c r="C11892" i="67" s="1"/>
  <c r="H124" i="68"/>
  <c r="O124" i="68" s="1"/>
  <c r="D124" i="68" s="1"/>
  <c r="C11891" i="67" s="1"/>
  <c r="H123" i="68"/>
  <c r="N123" i="68" s="1"/>
  <c r="D123" i="68" s="1"/>
  <c r="C11890" i="67" s="1"/>
  <c r="H243" i="70"/>
  <c r="N243" i="70" s="1"/>
  <c r="D243" i="70" s="1"/>
  <c r="C16832" i="67" s="1"/>
  <c r="H245" i="70"/>
  <c r="M245" i="70" s="1"/>
  <c r="D245" i="70" s="1"/>
  <c r="C16834" i="67" s="1"/>
  <c r="H244" i="70"/>
  <c r="O244" i="70" s="1"/>
  <c r="D244" i="70" s="1"/>
  <c r="C16833" i="67" s="1"/>
  <c r="H244" i="69"/>
  <c r="O244" i="69" s="1"/>
  <c r="D244" i="69" s="1"/>
  <c r="C14809" i="67" s="1"/>
  <c r="H245" i="69"/>
  <c r="M245" i="69" s="1"/>
  <c r="D245" i="69" s="1"/>
  <c r="C14810" i="67" s="1"/>
  <c r="H243" i="69"/>
  <c r="N243" i="69" s="1"/>
  <c r="D243" i="69" s="1"/>
  <c r="C14808" i="67" s="1"/>
  <c r="H245" i="68"/>
  <c r="M245" i="68" s="1"/>
  <c r="D245" i="68" s="1"/>
  <c r="C12012" i="67" s="1"/>
  <c r="H244" i="68"/>
  <c r="O244" i="68" s="1"/>
  <c r="D244" i="68" s="1"/>
  <c r="C12011" i="67" s="1"/>
  <c r="H243" i="68"/>
  <c r="N243" i="68" s="1"/>
  <c r="D243" i="68" s="1"/>
  <c r="C12010" i="67" s="1"/>
  <c r="H285" i="70"/>
  <c r="M285" i="70" s="1"/>
  <c r="D285" i="70" s="1"/>
  <c r="C16874" i="67" s="1"/>
  <c r="H284" i="70"/>
  <c r="O284" i="70" s="1"/>
  <c r="D284" i="70" s="1"/>
  <c r="C16873" i="67" s="1"/>
  <c r="H283" i="70"/>
  <c r="N283" i="70" s="1"/>
  <c r="D283" i="70" s="1"/>
  <c r="C16872" i="67" s="1"/>
  <c r="H284" i="69"/>
  <c r="O284" i="69" s="1"/>
  <c r="D284" i="69" s="1"/>
  <c r="C14849" i="67" s="1"/>
  <c r="H283" i="69"/>
  <c r="N283" i="69" s="1"/>
  <c r="D283" i="69" s="1"/>
  <c r="C14848" i="67" s="1"/>
  <c r="H285" i="69"/>
  <c r="M285" i="69" s="1"/>
  <c r="D285" i="69" s="1"/>
  <c r="C14850" i="67" s="1"/>
  <c r="H284" i="68"/>
  <c r="O284" i="68" s="1"/>
  <c r="D284" i="68" s="1"/>
  <c r="C12051" i="67" s="1"/>
  <c r="H283" i="68"/>
  <c r="N283" i="68" s="1"/>
  <c r="D283" i="68" s="1"/>
  <c r="C12050" i="67" s="1"/>
  <c r="H285" i="68"/>
  <c r="M285" i="68" s="1"/>
  <c r="D285" i="68" s="1"/>
  <c r="C12052" i="67" s="1"/>
  <c r="H405" i="70"/>
  <c r="M405" i="70" s="1"/>
  <c r="D405" i="70" s="1"/>
  <c r="C16994" i="67" s="1"/>
  <c r="H404" i="70"/>
  <c r="O404" i="70" s="1"/>
  <c r="D404" i="70" s="1"/>
  <c r="C16993" i="67" s="1"/>
  <c r="H403" i="70"/>
  <c r="N403" i="70" s="1"/>
  <c r="D403" i="70" s="1"/>
  <c r="C16992" i="67" s="1"/>
  <c r="H405" i="69"/>
  <c r="M405" i="69" s="1"/>
  <c r="D405" i="69" s="1"/>
  <c r="C14970" i="67" s="1"/>
  <c r="H403" i="69"/>
  <c r="N403" i="69" s="1"/>
  <c r="D403" i="69" s="1"/>
  <c r="C14968" i="67" s="1"/>
  <c r="H403" i="68"/>
  <c r="N403" i="68" s="1"/>
  <c r="D403" i="68" s="1"/>
  <c r="C12170" i="67" s="1"/>
  <c r="H404" i="69"/>
  <c r="O404" i="69" s="1"/>
  <c r="D404" i="69" s="1"/>
  <c r="C14969" i="67" s="1"/>
  <c r="H405" i="68"/>
  <c r="M405" i="68" s="1"/>
  <c r="D405" i="68" s="1"/>
  <c r="C12172" i="67" s="1"/>
  <c r="H404" i="68"/>
  <c r="O404" i="68" s="1"/>
  <c r="D404" i="68" s="1"/>
  <c r="C12171" i="67" s="1"/>
  <c r="H444" i="70"/>
  <c r="O444" i="70" s="1"/>
  <c r="D444" i="70" s="1"/>
  <c r="C17033" i="67" s="1"/>
  <c r="H443" i="70"/>
  <c r="N443" i="70" s="1"/>
  <c r="D443" i="70" s="1"/>
  <c r="C17032" i="67" s="1"/>
  <c r="H445" i="70"/>
  <c r="M445" i="70" s="1"/>
  <c r="D445" i="70" s="1"/>
  <c r="C17034" i="67" s="1"/>
  <c r="H445" i="69"/>
  <c r="M445" i="69" s="1"/>
  <c r="D445" i="69" s="1"/>
  <c r="C15010" i="67" s="1"/>
  <c r="H443" i="69"/>
  <c r="N443" i="69" s="1"/>
  <c r="D443" i="69" s="1"/>
  <c r="C15008" i="67" s="1"/>
  <c r="H444" i="69"/>
  <c r="O444" i="69" s="1"/>
  <c r="D444" i="69" s="1"/>
  <c r="C15009" i="67" s="1"/>
  <c r="H443" i="68"/>
  <c r="N443" i="68" s="1"/>
  <c r="D443" i="68" s="1"/>
  <c r="C12210" i="67" s="1"/>
  <c r="H445" i="68"/>
  <c r="M445" i="68" s="1"/>
  <c r="D445" i="68" s="1"/>
  <c r="C12212" i="67" s="1"/>
  <c r="H444" i="68"/>
  <c r="O444" i="68" s="1"/>
  <c r="D444" i="68" s="1"/>
  <c r="C12211" i="67" s="1"/>
  <c r="H605" i="70"/>
  <c r="M605" i="70" s="1"/>
  <c r="D605" i="70" s="1"/>
  <c r="C17194" i="67" s="1"/>
  <c r="H604" i="70"/>
  <c r="O604" i="70" s="1"/>
  <c r="D604" i="70" s="1"/>
  <c r="C17193" i="67" s="1"/>
  <c r="H603" i="70"/>
  <c r="N603" i="70" s="1"/>
  <c r="D603" i="70" s="1"/>
  <c r="C17192" i="67" s="1"/>
  <c r="H604" i="69"/>
  <c r="O604" i="69" s="1"/>
  <c r="D604" i="69" s="1"/>
  <c r="C15169" i="67" s="1"/>
  <c r="H603" i="69"/>
  <c r="N603" i="69" s="1"/>
  <c r="D603" i="69" s="1"/>
  <c r="C15168" i="67" s="1"/>
  <c r="H605" i="69"/>
  <c r="M605" i="69" s="1"/>
  <c r="D605" i="69" s="1"/>
  <c r="C15170" i="67" s="1"/>
  <c r="H605" i="68"/>
  <c r="M605" i="68" s="1"/>
  <c r="D605" i="68" s="1"/>
  <c r="C12372" i="67" s="1"/>
  <c r="H604" i="68"/>
  <c r="O604" i="68" s="1"/>
  <c r="D604" i="68" s="1"/>
  <c r="C12371" i="67" s="1"/>
  <c r="H603" i="68"/>
  <c r="N603" i="68" s="1"/>
  <c r="D603" i="68" s="1"/>
  <c r="C12370" i="67" s="1"/>
  <c r="H50" i="70"/>
  <c r="M50" i="70" s="1"/>
  <c r="D50" i="70" s="1"/>
  <c r="C16639" i="67" s="1"/>
  <c r="H49" i="70"/>
  <c r="O49" i="70" s="1"/>
  <c r="D49" i="70" s="1"/>
  <c r="C16638" i="67" s="1"/>
  <c r="H48" i="70"/>
  <c r="N48" i="70" s="1"/>
  <c r="D48" i="70" s="1"/>
  <c r="C16637" i="67" s="1"/>
  <c r="H49" i="69"/>
  <c r="O49" i="69" s="1"/>
  <c r="D49" i="69" s="1"/>
  <c r="C14614" i="67" s="1"/>
  <c r="H48" i="69"/>
  <c r="N48" i="69" s="1"/>
  <c r="D48" i="69" s="1"/>
  <c r="C14613" i="67" s="1"/>
  <c r="H50" i="69"/>
  <c r="M50" i="69" s="1"/>
  <c r="D50" i="69" s="1"/>
  <c r="C14615" i="67" s="1"/>
  <c r="H49" i="68"/>
  <c r="O49" i="68" s="1"/>
  <c r="D49" i="68" s="1"/>
  <c r="C11816" i="67" s="1"/>
  <c r="H48" i="68"/>
  <c r="N48" i="68" s="1"/>
  <c r="D48" i="68" s="1"/>
  <c r="C11815" i="67" s="1"/>
  <c r="H50" i="68"/>
  <c r="M50" i="68" s="1"/>
  <c r="D50" i="68" s="1"/>
  <c r="C11817" i="67" s="1"/>
  <c r="H128" i="70"/>
  <c r="N128" i="70" s="1"/>
  <c r="D128" i="70" s="1"/>
  <c r="C16717" i="67" s="1"/>
  <c r="H130" i="70"/>
  <c r="M130" i="70" s="1"/>
  <c r="D130" i="70" s="1"/>
  <c r="C16719" i="67" s="1"/>
  <c r="H129" i="70"/>
  <c r="O129" i="70" s="1"/>
  <c r="D129" i="70" s="1"/>
  <c r="C16718" i="67" s="1"/>
  <c r="H130" i="69"/>
  <c r="M130" i="69" s="1"/>
  <c r="D130" i="69" s="1"/>
  <c r="C14695" i="67" s="1"/>
  <c r="H129" i="69"/>
  <c r="O129" i="69" s="1"/>
  <c r="D129" i="69" s="1"/>
  <c r="C14694" i="67" s="1"/>
  <c r="H128" i="69"/>
  <c r="N128" i="69" s="1"/>
  <c r="D128" i="69" s="1"/>
  <c r="C14693" i="67" s="1"/>
  <c r="H130" i="68"/>
  <c r="M130" i="68" s="1"/>
  <c r="D130" i="68" s="1"/>
  <c r="C11897" i="67" s="1"/>
  <c r="H129" i="68"/>
  <c r="O129" i="68" s="1"/>
  <c r="D129" i="68" s="1"/>
  <c r="C11896" i="67" s="1"/>
  <c r="H128" i="68"/>
  <c r="N128" i="68" s="1"/>
  <c r="D128" i="68" s="1"/>
  <c r="C11895" i="67" s="1"/>
  <c r="H209" i="70"/>
  <c r="O209" i="70" s="1"/>
  <c r="D209" i="70" s="1"/>
  <c r="C16798" i="67" s="1"/>
  <c r="H208" i="70"/>
  <c r="N208" i="70" s="1"/>
  <c r="D208" i="70" s="1"/>
  <c r="C16797" i="67" s="1"/>
  <c r="H210" i="70"/>
  <c r="M210" i="70" s="1"/>
  <c r="D210" i="70" s="1"/>
  <c r="C16799" i="67" s="1"/>
  <c r="H209" i="69"/>
  <c r="O209" i="69" s="1"/>
  <c r="D209" i="69" s="1"/>
  <c r="C14774" i="67" s="1"/>
  <c r="H210" i="69"/>
  <c r="M210" i="69" s="1"/>
  <c r="D210" i="69" s="1"/>
  <c r="C14775" i="67" s="1"/>
  <c r="H208" i="69"/>
  <c r="N208" i="69" s="1"/>
  <c r="D208" i="69" s="1"/>
  <c r="C14773" i="67" s="1"/>
  <c r="H210" i="68"/>
  <c r="M210" i="68" s="1"/>
  <c r="D210" i="68" s="1"/>
  <c r="C11977" i="67" s="1"/>
  <c r="H209" i="68"/>
  <c r="O209" i="68" s="1"/>
  <c r="D209" i="68" s="1"/>
  <c r="C11976" i="67" s="1"/>
  <c r="H208" i="68"/>
  <c r="N208" i="68" s="1"/>
  <c r="D208" i="68" s="1"/>
  <c r="C11975" i="67" s="1"/>
  <c r="H290" i="70"/>
  <c r="M290" i="70" s="1"/>
  <c r="D290" i="70" s="1"/>
  <c r="C16879" i="67" s="1"/>
  <c r="H289" i="70"/>
  <c r="O289" i="70" s="1"/>
  <c r="D289" i="70" s="1"/>
  <c r="C16878" i="67" s="1"/>
  <c r="H288" i="70"/>
  <c r="N288" i="70" s="1"/>
  <c r="D288" i="70" s="1"/>
  <c r="C16877" i="67" s="1"/>
  <c r="H290" i="69"/>
  <c r="M290" i="69" s="1"/>
  <c r="D290" i="69" s="1"/>
  <c r="C14855" i="67" s="1"/>
  <c r="H288" i="69"/>
  <c r="N288" i="69" s="1"/>
  <c r="D288" i="69" s="1"/>
  <c r="C14853" i="67" s="1"/>
  <c r="H289" i="69"/>
  <c r="O289" i="69" s="1"/>
  <c r="D289" i="69" s="1"/>
  <c r="C14854" i="67" s="1"/>
  <c r="H289" i="68"/>
  <c r="O289" i="68" s="1"/>
  <c r="D289" i="68" s="1"/>
  <c r="C12056" i="67" s="1"/>
  <c r="H288" i="68"/>
  <c r="N288" i="68" s="1"/>
  <c r="D288" i="68" s="1"/>
  <c r="C12055" i="67" s="1"/>
  <c r="H290" i="68"/>
  <c r="M290" i="68" s="1"/>
  <c r="D290" i="68" s="1"/>
  <c r="C12057" i="67" s="1"/>
  <c r="H328" i="70"/>
  <c r="N328" i="70" s="1"/>
  <c r="D328" i="70" s="1"/>
  <c r="C16917" i="67" s="1"/>
  <c r="H330" i="70"/>
  <c r="M330" i="70" s="1"/>
  <c r="D330" i="70" s="1"/>
  <c r="C16919" i="67" s="1"/>
  <c r="H329" i="70"/>
  <c r="O329" i="70" s="1"/>
  <c r="D329" i="70" s="1"/>
  <c r="C16918" i="67" s="1"/>
  <c r="H329" i="69"/>
  <c r="O329" i="69" s="1"/>
  <c r="D329" i="69" s="1"/>
  <c r="C14894" i="67" s="1"/>
  <c r="H330" i="69"/>
  <c r="M330" i="69" s="1"/>
  <c r="D330" i="69" s="1"/>
  <c r="C14895" i="67" s="1"/>
  <c r="H328" i="69"/>
  <c r="N328" i="69" s="1"/>
  <c r="D328" i="69" s="1"/>
  <c r="C14893" i="67" s="1"/>
  <c r="H328" i="68"/>
  <c r="N328" i="68" s="1"/>
  <c r="D328" i="68" s="1"/>
  <c r="C12095" i="67" s="1"/>
  <c r="H330" i="68"/>
  <c r="M330" i="68" s="1"/>
  <c r="D330" i="68" s="1"/>
  <c r="C12097" i="67" s="1"/>
  <c r="H329" i="68"/>
  <c r="O329" i="68" s="1"/>
  <c r="D329" i="68" s="1"/>
  <c r="C12096" i="67" s="1"/>
  <c r="H410" i="70"/>
  <c r="M410" i="70" s="1"/>
  <c r="D410" i="70" s="1"/>
  <c r="C16999" i="67" s="1"/>
  <c r="H409" i="70"/>
  <c r="O409" i="70" s="1"/>
  <c r="D409" i="70" s="1"/>
  <c r="C16998" i="67" s="1"/>
  <c r="H408" i="70"/>
  <c r="N408" i="70" s="1"/>
  <c r="D408" i="70" s="1"/>
  <c r="C16997" i="67" s="1"/>
  <c r="H410" i="69"/>
  <c r="M410" i="69" s="1"/>
  <c r="D410" i="69" s="1"/>
  <c r="C14975" i="67" s="1"/>
  <c r="H409" i="69"/>
  <c r="O409" i="69" s="1"/>
  <c r="D409" i="69" s="1"/>
  <c r="C14974" i="67" s="1"/>
  <c r="H408" i="69"/>
  <c r="N408" i="69" s="1"/>
  <c r="D408" i="69" s="1"/>
  <c r="C14973" i="67" s="1"/>
  <c r="H409" i="68"/>
  <c r="O409" i="68" s="1"/>
  <c r="D409" i="68" s="1"/>
  <c r="C12176" i="67" s="1"/>
  <c r="H408" i="68"/>
  <c r="N408" i="68" s="1"/>
  <c r="D408" i="68" s="1"/>
  <c r="C12175" i="67" s="1"/>
  <c r="H410" i="68"/>
  <c r="M410" i="68" s="1"/>
  <c r="D410" i="68" s="1"/>
  <c r="C12177" i="67" s="1"/>
  <c r="H530" i="70"/>
  <c r="M530" i="70" s="1"/>
  <c r="D530" i="70" s="1"/>
  <c r="C17119" i="67" s="1"/>
  <c r="H528" i="70"/>
  <c r="N528" i="70" s="1"/>
  <c r="D528" i="70" s="1"/>
  <c r="C17117" i="67" s="1"/>
  <c r="H529" i="70"/>
  <c r="O529" i="70" s="1"/>
  <c r="D529" i="70" s="1"/>
  <c r="C17118" i="67" s="1"/>
  <c r="H528" i="69"/>
  <c r="N528" i="69" s="1"/>
  <c r="D528" i="69" s="1"/>
  <c r="C15093" i="67" s="1"/>
  <c r="H530" i="69"/>
  <c r="M530" i="69" s="1"/>
  <c r="D530" i="69" s="1"/>
  <c r="C15095" i="67" s="1"/>
  <c r="H529" i="69"/>
  <c r="O529" i="69" s="1"/>
  <c r="D529" i="69" s="1"/>
  <c r="C15094" i="67" s="1"/>
  <c r="H530" i="68"/>
  <c r="M530" i="68" s="1"/>
  <c r="D530" i="68" s="1"/>
  <c r="C12297" i="67" s="1"/>
  <c r="H529" i="68"/>
  <c r="O529" i="68" s="1"/>
  <c r="D529" i="68" s="1"/>
  <c r="C12296" i="67" s="1"/>
  <c r="H528" i="68"/>
  <c r="N528" i="68" s="1"/>
  <c r="D528" i="68" s="1"/>
  <c r="C12295" i="67" s="1"/>
  <c r="H610" i="70"/>
  <c r="M610" i="70" s="1"/>
  <c r="D610" i="70" s="1"/>
  <c r="C17199" i="67" s="1"/>
  <c r="H609" i="70"/>
  <c r="O609" i="70" s="1"/>
  <c r="D609" i="70" s="1"/>
  <c r="C17198" i="67" s="1"/>
  <c r="H608" i="70"/>
  <c r="N608" i="70" s="1"/>
  <c r="D608" i="70" s="1"/>
  <c r="C17197" i="67" s="1"/>
  <c r="H610" i="69"/>
  <c r="M610" i="69" s="1"/>
  <c r="D610" i="69" s="1"/>
  <c r="C15175" i="67" s="1"/>
  <c r="H609" i="69"/>
  <c r="O609" i="69" s="1"/>
  <c r="D609" i="69" s="1"/>
  <c r="C15174" i="67" s="1"/>
  <c r="H608" i="69"/>
  <c r="N608" i="69" s="1"/>
  <c r="D608" i="69" s="1"/>
  <c r="C15173" i="67" s="1"/>
  <c r="H610" i="68"/>
  <c r="M610" i="68" s="1"/>
  <c r="D610" i="68" s="1"/>
  <c r="C12377" i="67" s="1"/>
  <c r="H609" i="68"/>
  <c r="O609" i="68" s="1"/>
  <c r="D609" i="68" s="1"/>
  <c r="C12376" i="67" s="1"/>
  <c r="H608" i="68"/>
  <c r="N608" i="68" s="1"/>
  <c r="D608" i="68" s="1"/>
  <c r="C12375" i="67" s="1"/>
  <c r="H650" i="70"/>
  <c r="M650" i="70" s="1"/>
  <c r="D650" i="70" s="1"/>
  <c r="C17239" i="67" s="1"/>
  <c r="H649" i="70"/>
  <c r="O649" i="70" s="1"/>
  <c r="D649" i="70" s="1"/>
  <c r="C17238" i="67" s="1"/>
  <c r="H648" i="70"/>
  <c r="N648" i="70" s="1"/>
  <c r="D648" i="70" s="1"/>
  <c r="C17237" i="67" s="1"/>
  <c r="H650" i="69"/>
  <c r="M650" i="69" s="1"/>
  <c r="D650" i="69" s="1"/>
  <c r="C15215" i="67" s="1"/>
  <c r="H648" i="69"/>
  <c r="N648" i="69" s="1"/>
  <c r="D648" i="69" s="1"/>
  <c r="C15213" i="67" s="1"/>
  <c r="H648" i="68"/>
  <c r="N648" i="68" s="1"/>
  <c r="D648" i="68" s="1"/>
  <c r="C12415" i="67" s="1"/>
  <c r="H649" i="69"/>
  <c r="O649" i="69" s="1"/>
  <c r="D649" i="69" s="1"/>
  <c r="C15214" i="67" s="1"/>
  <c r="H650" i="68"/>
  <c r="M650" i="68" s="1"/>
  <c r="D650" i="68" s="1"/>
  <c r="C12417" i="67" s="1"/>
  <c r="H649" i="68"/>
  <c r="O649" i="68" s="1"/>
  <c r="D649" i="68" s="1"/>
  <c r="C12416" i="67" s="1"/>
  <c r="H730" i="70"/>
  <c r="M730" i="70" s="1"/>
  <c r="D730" i="70" s="1"/>
  <c r="C17319" i="67" s="1"/>
  <c r="H729" i="70"/>
  <c r="O729" i="70" s="1"/>
  <c r="D729" i="70" s="1"/>
  <c r="C17318" i="67" s="1"/>
  <c r="H728" i="70"/>
  <c r="N728" i="70" s="1"/>
  <c r="D728" i="70" s="1"/>
  <c r="C17317" i="67" s="1"/>
  <c r="H728" i="69"/>
  <c r="N728" i="69" s="1"/>
  <c r="D728" i="69" s="1"/>
  <c r="C15293" i="67" s="1"/>
  <c r="H730" i="69"/>
  <c r="M730" i="69" s="1"/>
  <c r="D730" i="69" s="1"/>
  <c r="C15295" i="67" s="1"/>
  <c r="H729" i="69"/>
  <c r="O729" i="69" s="1"/>
  <c r="D729" i="69" s="1"/>
  <c r="C15294" i="67" s="1"/>
  <c r="H730" i="68"/>
  <c r="M730" i="68" s="1"/>
  <c r="D730" i="68" s="1"/>
  <c r="C12497" i="67" s="1"/>
  <c r="H729" i="68"/>
  <c r="O729" i="68" s="1"/>
  <c r="D729" i="68" s="1"/>
  <c r="C12496" i="67" s="1"/>
  <c r="H728" i="68"/>
  <c r="N728" i="68" s="1"/>
  <c r="D728" i="68" s="1"/>
  <c r="C12495" i="67" s="1"/>
  <c r="H809" i="70"/>
  <c r="O809" i="70" s="1"/>
  <c r="D809" i="70" s="1"/>
  <c r="C17398" i="67" s="1"/>
  <c r="H808" i="70"/>
  <c r="N808" i="70" s="1"/>
  <c r="D808" i="70" s="1"/>
  <c r="C17397" i="67" s="1"/>
  <c r="H810" i="70"/>
  <c r="M810" i="70" s="1"/>
  <c r="D810" i="70" s="1"/>
  <c r="C17399" i="67" s="1"/>
  <c r="H810" i="69"/>
  <c r="M810" i="69" s="1"/>
  <c r="D810" i="69" s="1"/>
  <c r="C15375" i="67" s="1"/>
  <c r="H809" i="69"/>
  <c r="O809" i="69" s="1"/>
  <c r="D809" i="69" s="1"/>
  <c r="C15374" i="67" s="1"/>
  <c r="H808" i="69"/>
  <c r="N808" i="69" s="1"/>
  <c r="D808" i="69" s="1"/>
  <c r="C15373" i="67" s="1"/>
  <c r="H810" i="68"/>
  <c r="M810" i="68" s="1"/>
  <c r="D810" i="68" s="1"/>
  <c r="C12577" i="67" s="1"/>
  <c r="H808" i="68"/>
  <c r="N808" i="68" s="1"/>
  <c r="D808" i="68" s="1"/>
  <c r="C12575" i="67" s="1"/>
  <c r="H809" i="68"/>
  <c r="O809" i="68" s="1"/>
  <c r="D809" i="68" s="1"/>
  <c r="C12576" i="67" s="1"/>
  <c r="H848" i="70"/>
  <c r="N848" i="70" s="1"/>
  <c r="D848" i="70" s="1"/>
  <c r="C17437" i="67" s="1"/>
  <c r="H850" i="70"/>
  <c r="M850" i="70" s="1"/>
  <c r="D850" i="70" s="1"/>
  <c r="C17439" i="67" s="1"/>
  <c r="H849" i="70"/>
  <c r="O849" i="70" s="1"/>
  <c r="D849" i="70" s="1"/>
  <c r="C17438" i="67" s="1"/>
  <c r="H850" i="69"/>
  <c r="M850" i="69" s="1"/>
  <c r="D850" i="69" s="1"/>
  <c r="C15415" i="67" s="1"/>
  <c r="H849" i="69"/>
  <c r="O849" i="69" s="1"/>
  <c r="D849" i="69" s="1"/>
  <c r="C15414" i="67" s="1"/>
  <c r="H848" i="69"/>
  <c r="N848" i="69" s="1"/>
  <c r="D848" i="69" s="1"/>
  <c r="C15413" i="67" s="1"/>
  <c r="H850" i="68"/>
  <c r="M850" i="68" s="1"/>
  <c r="D850" i="68" s="1"/>
  <c r="C12617" i="67" s="1"/>
  <c r="H849" i="68"/>
  <c r="O849" i="68" s="1"/>
  <c r="D849" i="68" s="1"/>
  <c r="C12616" i="67" s="1"/>
  <c r="H848" i="68"/>
  <c r="N848" i="68" s="1"/>
  <c r="D848" i="68" s="1"/>
  <c r="C12615" i="67" s="1"/>
  <c r="H929" i="70"/>
  <c r="O929" i="70" s="1"/>
  <c r="D929" i="70" s="1"/>
  <c r="C17518" i="67" s="1"/>
  <c r="H928" i="70"/>
  <c r="N928" i="70" s="1"/>
  <c r="D928" i="70" s="1"/>
  <c r="C17517" i="67" s="1"/>
  <c r="H930" i="69"/>
  <c r="M930" i="69" s="1"/>
  <c r="D930" i="69" s="1"/>
  <c r="C15495" i="67" s="1"/>
  <c r="H930" i="70"/>
  <c r="M930" i="70" s="1"/>
  <c r="D930" i="70" s="1"/>
  <c r="C17519" i="67" s="1"/>
  <c r="H929" i="69"/>
  <c r="O929" i="69" s="1"/>
  <c r="D929" i="69" s="1"/>
  <c r="C15494" i="67" s="1"/>
  <c r="H928" i="69"/>
  <c r="N928" i="69" s="1"/>
  <c r="D928" i="69" s="1"/>
  <c r="C15493" i="67" s="1"/>
  <c r="H929" i="68"/>
  <c r="O929" i="68" s="1"/>
  <c r="D929" i="68" s="1"/>
  <c r="C12696" i="67" s="1"/>
  <c r="H928" i="68"/>
  <c r="N928" i="68" s="1"/>
  <c r="D928" i="68" s="1"/>
  <c r="C12695" i="67" s="1"/>
  <c r="H930" i="68"/>
  <c r="M930" i="68" s="1"/>
  <c r="D930" i="68" s="1"/>
  <c r="C12697" i="67" s="1"/>
  <c r="H968" i="70"/>
  <c r="N968" i="70" s="1"/>
  <c r="D968" i="70" s="1"/>
  <c r="C17557" i="67" s="1"/>
  <c r="H970" i="70"/>
  <c r="M970" i="70" s="1"/>
  <c r="D970" i="70" s="1"/>
  <c r="C17559" i="67" s="1"/>
  <c r="H969" i="69"/>
  <c r="O969" i="69" s="1"/>
  <c r="D969" i="69" s="1"/>
  <c r="C15534" i="67" s="1"/>
  <c r="H968" i="69"/>
  <c r="N968" i="69" s="1"/>
  <c r="D968" i="69" s="1"/>
  <c r="C15533" i="67" s="1"/>
  <c r="H969" i="70"/>
  <c r="O969" i="70" s="1"/>
  <c r="D969" i="70" s="1"/>
  <c r="C17558" i="67" s="1"/>
  <c r="H970" i="69"/>
  <c r="M970" i="69" s="1"/>
  <c r="D970" i="69" s="1"/>
  <c r="C15535" i="67" s="1"/>
  <c r="H968" i="68"/>
  <c r="N968" i="68" s="1"/>
  <c r="D968" i="68" s="1"/>
  <c r="C12735" i="67" s="1"/>
  <c r="H970" i="68"/>
  <c r="M970" i="68" s="1"/>
  <c r="D970" i="68" s="1"/>
  <c r="C12737" i="67" s="1"/>
  <c r="H969" i="68"/>
  <c r="O969" i="68" s="1"/>
  <c r="D969" i="68" s="1"/>
  <c r="C12736" i="67" s="1"/>
  <c r="H1009" i="70"/>
  <c r="O1009" i="70" s="1"/>
  <c r="D1009" i="70" s="1"/>
  <c r="C17598" i="67" s="1"/>
  <c r="H1008" i="70"/>
  <c r="N1008" i="70" s="1"/>
  <c r="D1008" i="70" s="1"/>
  <c r="C17597" i="67" s="1"/>
  <c r="H1008" i="69"/>
  <c r="N1008" i="69" s="1"/>
  <c r="D1008" i="69" s="1"/>
  <c r="C15573" i="67" s="1"/>
  <c r="H1010" i="69"/>
  <c r="M1010" i="69" s="1"/>
  <c r="D1010" i="69" s="1"/>
  <c r="C15575" i="67" s="1"/>
  <c r="H1010" i="70"/>
  <c r="M1010" i="70" s="1"/>
  <c r="D1010" i="70" s="1"/>
  <c r="C17599" i="67" s="1"/>
  <c r="H1009" i="69"/>
  <c r="O1009" i="69" s="1"/>
  <c r="D1009" i="69" s="1"/>
  <c r="C15574" i="67" s="1"/>
  <c r="H1010" i="68"/>
  <c r="M1010" i="68" s="1"/>
  <c r="D1010" i="68" s="1"/>
  <c r="C12777" i="67" s="1"/>
  <c r="H1009" i="68"/>
  <c r="O1009" i="68" s="1"/>
  <c r="D1009" i="68" s="1"/>
  <c r="C12776" i="67" s="1"/>
  <c r="H1008" i="68"/>
  <c r="N1008" i="68" s="1"/>
  <c r="D1008" i="68" s="1"/>
  <c r="C12775" i="67" s="1"/>
  <c r="H55" i="70"/>
  <c r="M55" i="70" s="1"/>
  <c r="D55" i="70" s="1"/>
  <c r="C16644" i="67" s="1"/>
  <c r="H54" i="70"/>
  <c r="O54" i="70" s="1"/>
  <c r="D54" i="70" s="1"/>
  <c r="C16643" i="67" s="1"/>
  <c r="H53" i="70"/>
  <c r="N53" i="70" s="1"/>
  <c r="D53" i="70" s="1"/>
  <c r="C16642" i="67" s="1"/>
  <c r="H53" i="69"/>
  <c r="N53" i="69" s="1"/>
  <c r="D53" i="69" s="1"/>
  <c r="C14618" i="67" s="1"/>
  <c r="H54" i="69"/>
  <c r="O54" i="69" s="1"/>
  <c r="D54" i="69" s="1"/>
  <c r="C14619" i="67" s="1"/>
  <c r="H54" i="68"/>
  <c r="O54" i="68" s="1"/>
  <c r="D54" i="68" s="1"/>
  <c r="C11821" i="67" s="1"/>
  <c r="H53" i="68"/>
  <c r="N53" i="68" s="1"/>
  <c r="D53" i="68" s="1"/>
  <c r="C11820" i="67" s="1"/>
  <c r="H55" i="68"/>
  <c r="M55" i="68" s="1"/>
  <c r="D55" i="68" s="1"/>
  <c r="C11822" i="67" s="1"/>
  <c r="H55" i="69"/>
  <c r="M55" i="69" s="1"/>
  <c r="D55" i="69" s="1"/>
  <c r="C14620" i="67" s="1"/>
  <c r="H93" i="70"/>
  <c r="N93" i="70" s="1"/>
  <c r="D93" i="70" s="1"/>
  <c r="C16682" i="67" s="1"/>
  <c r="H95" i="70"/>
  <c r="M95" i="70" s="1"/>
  <c r="D95" i="70" s="1"/>
  <c r="C16684" i="67" s="1"/>
  <c r="H94" i="70"/>
  <c r="O94" i="70" s="1"/>
  <c r="D94" i="70" s="1"/>
  <c r="C16683" i="67" s="1"/>
  <c r="H95" i="69"/>
  <c r="M95" i="69" s="1"/>
  <c r="D95" i="69" s="1"/>
  <c r="C14660" i="67" s="1"/>
  <c r="H93" i="69"/>
  <c r="N93" i="69" s="1"/>
  <c r="D93" i="69" s="1"/>
  <c r="C14658" i="67" s="1"/>
  <c r="H94" i="69"/>
  <c r="O94" i="69" s="1"/>
  <c r="D94" i="69" s="1"/>
  <c r="C14659" i="67" s="1"/>
  <c r="H93" i="68"/>
  <c r="N93" i="68" s="1"/>
  <c r="D93" i="68" s="1"/>
  <c r="C11860" i="67" s="1"/>
  <c r="H95" i="68"/>
  <c r="M95" i="68" s="1"/>
  <c r="D95" i="68" s="1"/>
  <c r="C11862" i="67" s="1"/>
  <c r="H94" i="68"/>
  <c r="O94" i="68" s="1"/>
  <c r="D94" i="68" s="1"/>
  <c r="C11861" i="67" s="1"/>
  <c r="H133" i="70"/>
  <c r="N133" i="70" s="1"/>
  <c r="D133" i="70" s="1"/>
  <c r="C16722" i="67" s="1"/>
  <c r="H135" i="70"/>
  <c r="M135" i="70" s="1"/>
  <c r="D135" i="70" s="1"/>
  <c r="C16724" i="67" s="1"/>
  <c r="H134" i="70"/>
  <c r="O134" i="70" s="1"/>
  <c r="D134" i="70" s="1"/>
  <c r="C16723" i="67" s="1"/>
  <c r="H134" i="69"/>
  <c r="O134" i="69" s="1"/>
  <c r="D134" i="69" s="1"/>
  <c r="C14699" i="67" s="1"/>
  <c r="H133" i="69"/>
  <c r="N133" i="69" s="1"/>
  <c r="D133" i="69" s="1"/>
  <c r="C14698" i="67" s="1"/>
  <c r="H135" i="69"/>
  <c r="M135" i="69" s="1"/>
  <c r="D135" i="69" s="1"/>
  <c r="C14700" i="67" s="1"/>
  <c r="H135" i="68"/>
  <c r="M135" i="68" s="1"/>
  <c r="D135" i="68" s="1"/>
  <c r="C11902" i="67" s="1"/>
  <c r="H134" i="68"/>
  <c r="O134" i="68" s="1"/>
  <c r="D134" i="68" s="1"/>
  <c r="C11901" i="67" s="1"/>
  <c r="H133" i="68"/>
  <c r="N133" i="68" s="1"/>
  <c r="D133" i="68" s="1"/>
  <c r="C11900" i="67" s="1"/>
  <c r="H175" i="70"/>
  <c r="M175" i="70" s="1"/>
  <c r="D175" i="70" s="1"/>
  <c r="C16764" i="67" s="1"/>
  <c r="H174" i="70"/>
  <c r="O174" i="70" s="1"/>
  <c r="D174" i="70" s="1"/>
  <c r="C16763" i="67" s="1"/>
  <c r="H173" i="70"/>
  <c r="N173" i="70" s="1"/>
  <c r="D173" i="70" s="1"/>
  <c r="C16762" i="67" s="1"/>
  <c r="H175" i="69"/>
  <c r="M175" i="69" s="1"/>
  <c r="D175" i="69" s="1"/>
  <c r="C14740" i="67" s="1"/>
  <c r="H174" i="69"/>
  <c r="O174" i="69" s="1"/>
  <c r="D174" i="69" s="1"/>
  <c r="C14739" i="67" s="1"/>
  <c r="H173" i="69"/>
  <c r="N173" i="69" s="1"/>
  <c r="D173" i="69" s="1"/>
  <c r="C14738" i="67" s="1"/>
  <c r="H174" i="68"/>
  <c r="O174" i="68" s="1"/>
  <c r="D174" i="68" s="1"/>
  <c r="C11941" i="67" s="1"/>
  <c r="H173" i="68"/>
  <c r="N173" i="68" s="1"/>
  <c r="D173" i="68" s="1"/>
  <c r="C11940" i="67" s="1"/>
  <c r="H175" i="68"/>
  <c r="M175" i="68" s="1"/>
  <c r="D175" i="68" s="1"/>
  <c r="C11942" i="67" s="1"/>
  <c r="H214" i="70"/>
  <c r="O214" i="70" s="1"/>
  <c r="D214" i="70" s="1"/>
  <c r="C16803" i="67" s="1"/>
  <c r="H213" i="70"/>
  <c r="N213" i="70" s="1"/>
  <c r="D213" i="70" s="1"/>
  <c r="C16802" i="67" s="1"/>
  <c r="H215" i="70"/>
  <c r="M215" i="70" s="1"/>
  <c r="D215" i="70" s="1"/>
  <c r="C16804" i="67" s="1"/>
  <c r="H214" i="69"/>
  <c r="O214" i="69" s="1"/>
  <c r="D214" i="69" s="1"/>
  <c r="C14779" i="67" s="1"/>
  <c r="H213" i="69"/>
  <c r="N213" i="69" s="1"/>
  <c r="D213" i="69" s="1"/>
  <c r="C14778" i="67" s="1"/>
  <c r="H215" i="69"/>
  <c r="M215" i="69" s="1"/>
  <c r="D215" i="69" s="1"/>
  <c r="C14780" i="67" s="1"/>
  <c r="H213" i="68"/>
  <c r="N213" i="68" s="1"/>
  <c r="D213" i="68" s="1"/>
  <c r="C11980" i="67" s="1"/>
  <c r="H215" i="68"/>
  <c r="M215" i="68" s="1"/>
  <c r="D215" i="68" s="1"/>
  <c r="C11982" i="67" s="1"/>
  <c r="H214" i="68"/>
  <c r="O214" i="68" s="1"/>
  <c r="D214" i="68" s="1"/>
  <c r="C11981" i="67" s="1"/>
  <c r="H253" i="70"/>
  <c r="N253" i="70" s="1"/>
  <c r="D253" i="70" s="1"/>
  <c r="C16842" i="67" s="1"/>
  <c r="H255" i="70"/>
  <c r="M255" i="70" s="1"/>
  <c r="D255" i="70" s="1"/>
  <c r="C16844" i="67" s="1"/>
  <c r="H254" i="70"/>
  <c r="O254" i="70" s="1"/>
  <c r="D254" i="70" s="1"/>
  <c r="C16843" i="67" s="1"/>
  <c r="H253" i="69"/>
  <c r="N253" i="69" s="1"/>
  <c r="D253" i="69" s="1"/>
  <c r="C14818" i="67" s="1"/>
  <c r="H255" i="69"/>
  <c r="M255" i="69" s="1"/>
  <c r="D255" i="69" s="1"/>
  <c r="C14820" i="67" s="1"/>
  <c r="H254" i="69"/>
  <c r="O254" i="69" s="1"/>
  <c r="D254" i="69" s="1"/>
  <c r="C14819" i="67" s="1"/>
  <c r="H254" i="68"/>
  <c r="O254" i="68" s="1"/>
  <c r="D254" i="68" s="1"/>
  <c r="C12021" i="67" s="1"/>
  <c r="H253" i="68"/>
  <c r="N253" i="68" s="1"/>
  <c r="D253" i="68" s="1"/>
  <c r="C12020" i="67" s="1"/>
  <c r="H255" i="68"/>
  <c r="M255" i="68" s="1"/>
  <c r="D255" i="68" s="1"/>
  <c r="C12022" i="67" s="1"/>
  <c r="H295" i="70"/>
  <c r="M295" i="70" s="1"/>
  <c r="D295" i="70" s="1"/>
  <c r="C16884" i="67" s="1"/>
  <c r="H294" i="70"/>
  <c r="O294" i="70" s="1"/>
  <c r="D294" i="70" s="1"/>
  <c r="C16883" i="67" s="1"/>
  <c r="H293" i="70"/>
  <c r="N293" i="70" s="1"/>
  <c r="D293" i="70" s="1"/>
  <c r="C16882" i="67" s="1"/>
  <c r="H295" i="69"/>
  <c r="M295" i="69" s="1"/>
  <c r="D295" i="69" s="1"/>
  <c r="C14860" i="67" s="1"/>
  <c r="H294" i="69"/>
  <c r="O294" i="69" s="1"/>
  <c r="D294" i="69" s="1"/>
  <c r="C14859" i="67" s="1"/>
  <c r="H293" i="69"/>
  <c r="N293" i="69" s="1"/>
  <c r="D293" i="69" s="1"/>
  <c r="C14858" i="67" s="1"/>
  <c r="H294" i="68"/>
  <c r="O294" i="68" s="1"/>
  <c r="D294" i="68" s="1"/>
  <c r="C12061" i="67" s="1"/>
  <c r="H293" i="68"/>
  <c r="N293" i="68" s="1"/>
  <c r="D293" i="68" s="1"/>
  <c r="C12060" i="67" s="1"/>
  <c r="H295" i="68"/>
  <c r="M295" i="68" s="1"/>
  <c r="D295" i="68" s="1"/>
  <c r="C12062" i="67" s="1"/>
  <c r="H334" i="70"/>
  <c r="O334" i="70" s="1"/>
  <c r="D334" i="70" s="1"/>
  <c r="C16923" i="67" s="1"/>
  <c r="H333" i="70"/>
  <c r="N333" i="70" s="1"/>
  <c r="D333" i="70" s="1"/>
  <c r="C16922" i="67" s="1"/>
  <c r="H335" i="70"/>
  <c r="M335" i="70" s="1"/>
  <c r="D335" i="70" s="1"/>
  <c r="C16924" i="67" s="1"/>
  <c r="H334" i="69"/>
  <c r="O334" i="69" s="1"/>
  <c r="D334" i="69" s="1"/>
  <c r="C14899" i="67" s="1"/>
  <c r="H333" i="69"/>
  <c r="N333" i="69" s="1"/>
  <c r="D333" i="69" s="1"/>
  <c r="C14898" i="67" s="1"/>
  <c r="H335" i="69"/>
  <c r="M335" i="69" s="1"/>
  <c r="D335" i="69" s="1"/>
  <c r="C14900" i="67" s="1"/>
  <c r="H333" i="68"/>
  <c r="N333" i="68" s="1"/>
  <c r="D333" i="68" s="1"/>
  <c r="C12100" i="67" s="1"/>
  <c r="H334" i="68"/>
  <c r="O334" i="68" s="1"/>
  <c r="D334" i="68" s="1"/>
  <c r="C12101" i="67" s="1"/>
  <c r="H335" i="68"/>
  <c r="M335" i="68" s="1"/>
  <c r="D335" i="68" s="1"/>
  <c r="C12102" i="67" s="1"/>
  <c r="H373" i="70"/>
  <c r="N373" i="70" s="1"/>
  <c r="D373" i="70" s="1"/>
  <c r="C16962" i="67" s="1"/>
  <c r="H375" i="70"/>
  <c r="M375" i="70" s="1"/>
  <c r="D375" i="70" s="1"/>
  <c r="C16964" i="67" s="1"/>
  <c r="H374" i="70"/>
  <c r="O374" i="70" s="1"/>
  <c r="D374" i="70" s="1"/>
  <c r="C16963" i="67" s="1"/>
  <c r="H373" i="69"/>
  <c r="N373" i="69" s="1"/>
  <c r="D373" i="69" s="1"/>
  <c r="C14938" i="67" s="1"/>
  <c r="H375" i="69"/>
  <c r="M375" i="69" s="1"/>
  <c r="D375" i="69" s="1"/>
  <c r="C14940" i="67" s="1"/>
  <c r="H374" i="69"/>
  <c r="O374" i="69" s="1"/>
  <c r="D374" i="69" s="1"/>
  <c r="C14939" i="67" s="1"/>
  <c r="H375" i="68"/>
  <c r="M375" i="68" s="1"/>
  <c r="D375" i="68" s="1"/>
  <c r="C12142" i="67" s="1"/>
  <c r="H374" i="68"/>
  <c r="O374" i="68" s="1"/>
  <c r="D374" i="68" s="1"/>
  <c r="C12141" i="67" s="1"/>
  <c r="H373" i="68"/>
  <c r="N373" i="68" s="1"/>
  <c r="D373" i="68" s="1"/>
  <c r="C12140" i="67" s="1"/>
  <c r="H415" i="70"/>
  <c r="M415" i="70" s="1"/>
  <c r="D415" i="70" s="1"/>
  <c r="C17004" i="67" s="1"/>
  <c r="H414" i="70"/>
  <c r="O414" i="70" s="1"/>
  <c r="D414" i="70" s="1"/>
  <c r="C17003" i="67" s="1"/>
  <c r="H413" i="70"/>
  <c r="N413" i="70" s="1"/>
  <c r="D413" i="70" s="1"/>
  <c r="C17002" i="67" s="1"/>
  <c r="H414" i="69"/>
  <c r="O414" i="69" s="1"/>
  <c r="D414" i="69" s="1"/>
  <c r="C14979" i="67" s="1"/>
  <c r="H415" i="69"/>
  <c r="M415" i="69" s="1"/>
  <c r="D415" i="69" s="1"/>
  <c r="C14980" i="67" s="1"/>
  <c r="H414" i="68"/>
  <c r="O414" i="68" s="1"/>
  <c r="D414" i="68" s="1"/>
  <c r="C12181" i="67" s="1"/>
  <c r="H413" i="69"/>
  <c r="N413" i="69" s="1"/>
  <c r="D413" i="69" s="1"/>
  <c r="C14978" i="67" s="1"/>
  <c r="H415" i="68"/>
  <c r="M415" i="68" s="1"/>
  <c r="D415" i="68" s="1"/>
  <c r="C12182" i="67" s="1"/>
  <c r="H413" i="68"/>
  <c r="N413" i="68" s="1"/>
  <c r="D413" i="68" s="1"/>
  <c r="C12180" i="67" s="1"/>
  <c r="H454" i="70"/>
  <c r="O454" i="70" s="1"/>
  <c r="D454" i="70" s="1"/>
  <c r="C17043" i="67" s="1"/>
  <c r="H453" i="70"/>
  <c r="N453" i="70" s="1"/>
  <c r="D453" i="70" s="1"/>
  <c r="C17042" i="67" s="1"/>
  <c r="H455" i="70"/>
  <c r="M455" i="70" s="1"/>
  <c r="D455" i="70" s="1"/>
  <c r="C17044" i="67" s="1"/>
  <c r="H454" i="69"/>
  <c r="O454" i="69" s="1"/>
  <c r="D454" i="69" s="1"/>
  <c r="C15019" i="67" s="1"/>
  <c r="H455" i="69"/>
  <c r="M455" i="69" s="1"/>
  <c r="D455" i="69" s="1"/>
  <c r="C15020" i="67" s="1"/>
  <c r="H453" i="69"/>
  <c r="N453" i="69" s="1"/>
  <c r="D453" i="69" s="1"/>
  <c r="C15018" i="67" s="1"/>
  <c r="H453" i="68"/>
  <c r="N453" i="68" s="1"/>
  <c r="D453" i="68" s="1"/>
  <c r="C12220" i="67" s="1"/>
  <c r="H455" i="68"/>
  <c r="M455" i="68" s="1"/>
  <c r="D455" i="68" s="1"/>
  <c r="C12222" i="67" s="1"/>
  <c r="H454" i="68"/>
  <c r="O454" i="68" s="1"/>
  <c r="D454" i="68" s="1"/>
  <c r="C12221" i="67" s="1"/>
  <c r="H493" i="70"/>
  <c r="N493" i="70" s="1"/>
  <c r="D493" i="70" s="1"/>
  <c r="C17082" i="67" s="1"/>
  <c r="H495" i="70"/>
  <c r="M495" i="70" s="1"/>
  <c r="D495" i="70" s="1"/>
  <c r="C17084" i="67" s="1"/>
  <c r="H494" i="70"/>
  <c r="O494" i="70" s="1"/>
  <c r="D494" i="70" s="1"/>
  <c r="C17083" i="67" s="1"/>
  <c r="H494" i="69"/>
  <c r="O494" i="69" s="1"/>
  <c r="D494" i="69" s="1"/>
  <c r="C15059" i="67" s="1"/>
  <c r="H493" i="69"/>
  <c r="N493" i="69" s="1"/>
  <c r="D493" i="69" s="1"/>
  <c r="C15058" i="67" s="1"/>
  <c r="H493" i="68"/>
  <c r="N493" i="68" s="1"/>
  <c r="D493" i="68" s="1"/>
  <c r="C12260" i="67" s="1"/>
  <c r="H495" i="68"/>
  <c r="M495" i="68" s="1"/>
  <c r="D495" i="68" s="1"/>
  <c r="C12262" i="67" s="1"/>
  <c r="H495" i="69"/>
  <c r="M495" i="69" s="1"/>
  <c r="D495" i="69" s="1"/>
  <c r="C15060" i="67" s="1"/>
  <c r="H494" i="68"/>
  <c r="O494" i="68" s="1"/>
  <c r="D494" i="68" s="1"/>
  <c r="C12261" i="67" s="1"/>
  <c r="H535" i="70"/>
  <c r="M535" i="70" s="1"/>
  <c r="D535" i="70" s="1"/>
  <c r="C17124" i="67" s="1"/>
  <c r="H534" i="70"/>
  <c r="O534" i="70" s="1"/>
  <c r="D534" i="70" s="1"/>
  <c r="C17123" i="67" s="1"/>
  <c r="H533" i="70"/>
  <c r="N533" i="70" s="1"/>
  <c r="D533" i="70" s="1"/>
  <c r="C17122" i="67" s="1"/>
  <c r="H534" i="69"/>
  <c r="O534" i="69" s="1"/>
  <c r="D534" i="69" s="1"/>
  <c r="C15099" i="67" s="1"/>
  <c r="H533" i="69"/>
  <c r="N533" i="69" s="1"/>
  <c r="D533" i="69" s="1"/>
  <c r="C15098" i="67" s="1"/>
  <c r="H535" i="69"/>
  <c r="M535" i="69" s="1"/>
  <c r="D535" i="69" s="1"/>
  <c r="C15100" i="67" s="1"/>
  <c r="H535" i="68"/>
  <c r="M535" i="68" s="1"/>
  <c r="D535" i="68" s="1"/>
  <c r="C12302" i="67" s="1"/>
  <c r="H534" i="68"/>
  <c r="O534" i="68" s="1"/>
  <c r="D534" i="68" s="1"/>
  <c r="C12301" i="67" s="1"/>
  <c r="H533" i="68"/>
  <c r="N533" i="68" s="1"/>
  <c r="D533" i="68" s="1"/>
  <c r="C12300" i="67" s="1"/>
  <c r="H575" i="70"/>
  <c r="M575" i="70" s="1"/>
  <c r="D575" i="70" s="1"/>
  <c r="C17164" i="67" s="1"/>
  <c r="H574" i="70"/>
  <c r="O574" i="70" s="1"/>
  <c r="D574" i="70" s="1"/>
  <c r="C17163" i="67" s="1"/>
  <c r="H573" i="70"/>
  <c r="N573" i="70" s="1"/>
  <c r="D573" i="70" s="1"/>
  <c r="C17162" i="67" s="1"/>
  <c r="H573" i="69"/>
  <c r="N573" i="69" s="1"/>
  <c r="D573" i="69" s="1"/>
  <c r="C15138" i="67" s="1"/>
  <c r="H575" i="69"/>
  <c r="M575" i="69" s="1"/>
  <c r="D575" i="69" s="1"/>
  <c r="C15140" i="67" s="1"/>
  <c r="H574" i="69"/>
  <c r="O574" i="69" s="1"/>
  <c r="D574" i="69" s="1"/>
  <c r="C15139" i="67" s="1"/>
  <c r="H574" i="68"/>
  <c r="O574" i="68" s="1"/>
  <c r="D574" i="68" s="1"/>
  <c r="C12341" i="67" s="1"/>
  <c r="H573" i="68"/>
  <c r="N573" i="68" s="1"/>
  <c r="D573" i="68" s="1"/>
  <c r="C12340" i="67" s="1"/>
  <c r="H575" i="68"/>
  <c r="M575" i="68" s="1"/>
  <c r="D575" i="68" s="1"/>
  <c r="C12342" i="67" s="1"/>
  <c r="H615" i="70"/>
  <c r="M615" i="70" s="1"/>
  <c r="D615" i="70" s="1"/>
  <c r="C17204" i="67" s="1"/>
  <c r="H613" i="70"/>
  <c r="N613" i="70" s="1"/>
  <c r="D613" i="70" s="1"/>
  <c r="C17202" i="67" s="1"/>
  <c r="H614" i="70"/>
  <c r="O614" i="70" s="1"/>
  <c r="D614" i="70" s="1"/>
  <c r="C17203" i="67" s="1"/>
  <c r="H613" i="69"/>
  <c r="N613" i="69" s="1"/>
  <c r="D613" i="69" s="1"/>
  <c r="C15178" i="67" s="1"/>
  <c r="H615" i="69"/>
  <c r="M615" i="69" s="1"/>
  <c r="D615" i="69" s="1"/>
  <c r="C15180" i="67" s="1"/>
  <c r="H614" i="69"/>
  <c r="O614" i="69" s="1"/>
  <c r="D614" i="69" s="1"/>
  <c r="C15179" i="67" s="1"/>
  <c r="H615" i="68"/>
  <c r="M615" i="68" s="1"/>
  <c r="D615" i="68" s="1"/>
  <c r="C12382" i="67" s="1"/>
  <c r="H614" i="68"/>
  <c r="O614" i="68" s="1"/>
  <c r="D614" i="68" s="1"/>
  <c r="C12381" i="67" s="1"/>
  <c r="H613" i="68"/>
  <c r="N613" i="68" s="1"/>
  <c r="D613" i="68" s="1"/>
  <c r="C12380" i="67" s="1"/>
  <c r="H655" i="70"/>
  <c r="M655" i="70" s="1"/>
  <c r="D655" i="70" s="1"/>
  <c r="C17244" i="67" s="1"/>
  <c r="H654" i="70"/>
  <c r="O654" i="70" s="1"/>
  <c r="D654" i="70" s="1"/>
  <c r="C17243" i="67" s="1"/>
  <c r="H653" i="70"/>
  <c r="N653" i="70" s="1"/>
  <c r="D653" i="70" s="1"/>
  <c r="C17242" i="67" s="1"/>
  <c r="H655" i="69"/>
  <c r="M655" i="69" s="1"/>
  <c r="D655" i="69" s="1"/>
  <c r="C15220" i="67" s="1"/>
  <c r="H654" i="69"/>
  <c r="O654" i="69" s="1"/>
  <c r="D654" i="69" s="1"/>
  <c r="C15219" i="67" s="1"/>
  <c r="H653" i="69"/>
  <c r="N653" i="69" s="1"/>
  <c r="D653" i="69" s="1"/>
  <c r="C15218" i="67" s="1"/>
  <c r="H654" i="68"/>
  <c r="O654" i="68" s="1"/>
  <c r="D654" i="68" s="1"/>
  <c r="C12421" i="67" s="1"/>
  <c r="H653" i="68"/>
  <c r="N653" i="68" s="1"/>
  <c r="D653" i="68" s="1"/>
  <c r="C12420" i="67" s="1"/>
  <c r="H655" i="68"/>
  <c r="M655" i="68" s="1"/>
  <c r="D655" i="68" s="1"/>
  <c r="C12422" i="67" s="1"/>
  <c r="H694" i="70"/>
  <c r="O694" i="70" s="1"/>
  <c r="D694" i="70" s="1"/>
  <c r="C17283" i="67" s="1"/>
  <c r="H693" i="70"/>
  <c r="N693" i="70" s="1"/>
  <c r="D693" i="70" s="1"/>
  <c r="C17282" i="67" s="1"/>
  <c r="H695" i="70"/>
  <c r="M695" i="70" s="1"/>
  <c r="D695" i="70" s="1"/>
  <c r="C17284" i="67" s="1"/>
  <c r="H693" i="69"/>
  <c r="N693" i="69" s="1"/>
  <c r="D693" i="69" s="1"/>
  <c r="C15258" i="67" s="1"/>
  <c r="H695" i="69"/>
  <c r="M695" i="69" s="1"/>
  <c r="D695" i="69" s="1"/>
  <c r="C15260" i="67" s="1"/>
  <c r="H694" i="69"/>
  <c r="O694" i="69" s="1"/>
  <c r="D694" i="69" s="1"/>
  <c r="C15259" i="67" s="1"/>
  <c r="H693" i="68"/>
  <c r="N693" i="68" s="1"/>
  <c r="D693" i="68" s="1"/>
  <c r="C12460" i="67" s="1"/>
  <c r="H694" i="68"/>
  <c r="O694" i="68" s="1"/>
  <c r="D694" i="68" s="1"/>
  <c r="C12461" i="67" s="1"/>
  <c r="H695" i="68"/>
  <c r="M695" i="68" s="1"/>
  <c r="D695" i="68" s="1"/>
  <c r="C12462" i="67" s="1"/>
  <c r="H733" i="70"/>
  <c r="N733" i="70" s="1"/>
  <c r="D733" i="70" s="1"/>
  <c r="C17322" i="67" s="1"/>
  <c r="H735" i="70"/>
  <c r="M735" i="70" s="1"/>
  <c r="D735" i="70" s="1"/>
  <c r="C17324" i="67" s="1"/>
  <c r="H734" i="70"/>
  <c r="O734" i="70" s="1"/>
  <c r="D734" i="70" s="1"/>
  <c r="C17323" i="67" s="1"/>
  <c r="H733" i="69"/>
  <c r="N733" i="69" s="1"/>
  <c r="D733" i="69" s="1"/>
  <c r="C15298" i="67" s="1"/>
  <c r="H735" i="69"/>
  <c r="M735" i="69" s="1"/>
  <c r="D735" i="69" s="1"/>
  <c r="C15300" i="67" s="1"/>
  <c r="H734" i="69"/>
  <c r="O734" i="69" s="1"/>
  <c r="D734" i="69" s="1"/>
  <c r="C15299" i="67" s="1"/>
  <c r="H735" i="68"/>
  <c r="M735" i="68" s="1"/>
  <c r="D735" i="68" s="1"/>
  <c r="C12502" i="67" s="1"/>
  <c r="H734" i="68"/>
  <c r="O734" i="68" s="1"/>
  <c r="D734" i="68" s="1"/>
  <c r="C12501" i="67" s="1"/>
  <c r="H733" i="68"/>
  <c r="N733" i="68" s="1"/>
  <c r="D733" i="68" s="1"/>
  <c r="C12500" i="67" s="1"/>
  <c r="H775" i="70"/>
  <c r="M775" i="70" s="1"/>
  <c r="D775" i="70" s="1"/>
  <c r="C17364" i="67" s="1"/>
  <c r="H774" i="70"/>
  <c r="O774" i="70" s="1"/>
  <c r="D774" i="70" s="1"/>
  <c r="C17363" i="67" s="1"/>
  <c r="H773" i="70"/>
  <c r="N773" i="70" s="1"/>
  <c r="D773" i="70" s="1"/>
  <c r="C17362" i="67" s="1"/>
  <c r="H773" i="69"/>
  <c r="N773" i="69" s="1"/>
  <c r="D773" i="69" s="1"/>
  <c r="C15338" i="67" s="1"/>
  <c r="H775" i="69"/>
  <c r="M775" i="69" s="1"/>
  <c r="D775" i="69" s="1"/>
  <c r="C15340" i="67" s="1"/>
  <c r="H774" i="69"/>
  <c r="O774" i="69" s="1"/>
  <c r="D774" i="69" s="1"/>
  <c r="C15339" i="67" s="1"/>
  <c r="H775" i="68"/>
  <c r="M775" i="68" s="1"/>
  <c r="D775" i="68" s="1"/>
  <c r="C12542" i="67" s="1"/>
  <c r="H774" i="68"/>
  <c r="O774" i="68" s="1"/>
  <c r="D774" i="68" s="1"/>
  <c r="C12541" i="67" s="1"/>
  <c r="H773" i="68"/>
  <c r="N773" i="68" s="1"/>
  <c r="D773" i="68" s="1"/>
  <c r="C12540" i="67" s="1"/>
  <c r="H815" i="70"/>
  <c r="M815" i="70" s="1"/>
  <c r="D815" i="70" s="1"/>
  <c r="C17404" i="67" s="1"/>
  <c r="H814" i="70"/>
  <c r="O814" i="70" s="1"/>
  <c r="D814" i="70" s="1"/>
  <c r="C17403" i="67" s="1"/>
  <c r="H813" i="70"/>
  <c r="N813" i="70" s="1"/>
  <c r="D813" i="70" s="1"/>
  <c r="C17402" i="67" s="1"/>
  <c r="H815" i="69"/>
  <c r="M815" i="69" s="1"/>
  <c r="D815" i="69" s="1"/>
  <c r="C15380" i="67" s="1"/>
  <c r="H814" i="69"/>
  <c r="O814" i="69" s="1"/>
  <c r="D814" i="69" s="1"/>
  <c r="C15379" i="67" s="1"/>
  <c r="H813" i="69"/>
  <c r="N813" i="69" s="1"/>
  <c r="D813" i="69" s="1"/>
  <c r="C15378" i="67" s="1"/>
  <c r="H813" i="68"/>
  <c r="N813" i="68" s="1"/>
  <c r="D813" i="68" s="1"/>
  <c r="C12580" i="67" s="1"/>
  <c r="H815" i="68"/>
  <c r="M815" i="68" s="1"/>
  <c r="D815" i="68" s="1"/>
  <c r="C12582" i="67" s="1"/>
  <c r="H814" i="68"/>
  <c r="O814" i="68" s="1"/>
  <c r="D814" i="68" s="1"/>
  <c r="C12581" i="67" s="1"/>
  <c r="H853" i="70"/>
  <c r="N853" i="70" s="1"/>
  <c r="D853" i="70" s="1"/>
  <c r="C17442" i="67" s="1"/>
  <c r="H855" i="70"/>
  <c r="M855" i="70" s="1"/>
  <c r="D855" i="70" s="1"/>
  <c r="C17444" i="67" s="1"/>
  <c r="H854" i="70"/>
  <c r="O854" i="70" s="1"/>
  <c r="D854" i="70" s="1"/>
  <c r="C17443" i="67" s="1"/>
  <c r="H855" i="69"/>
  <c r="M855" i="69" s="1"/>
  <c r="D855" i="69" s="1"/>
  <c r="C15420" i="67" s="1"/>
  <c r="H854" i="69"/>
  <c r="O854" i="69" s="1"/>
  <c r="D854" i="69" s="1"/>
  <c r="C15419" i="67" s="1"/>
  <c r="H853" i="69"/>
  <c r="N853" i="69" s="1"/>
  <c r="D853" i="69" s="1"/>
  <c r="C15418" i="67" s="1"/>
  <c r="H854" i="68"/>
  <c r="O854" i="68" s="1"/>
  <c r="D854" i="68" s="1"/>
  <c r="C12621" i="67" s="1"/>
  <c r="H853" i="68"/>
  <c r="N853" i="68" s="1"/>
  <c r="D853" i="68" s="1"/>
  <c r="C12620" i="67" s="1"/>
  <c r="H855" i="68"/>
  <c r="M855" i="68" s="1"/>
  <c r="D855" i="68" s="1"/>
  <c r="C12622" i="67" s="1"/>
  <c r="H895" i="70"/>
  <c r="M895" i="70" s="1"/>
  <c r="D895" i="70" s="1"/>
  <c r="C17484" i="67" s="1"/>
  <c r="H894" i="70"/>
  <c r="O894" i="70" s="1"/>
  <c r="D894" i="70" s="1"/>
  <c r="C17483" i="67" s="1"/>
  <c r="H893" i="70"/>
  <c r="N893" i="70" s="1"/>
  <c r="D893" i="70" s="1"/>
  <c r="C17482" i="67" s="1"/>
  <c r="H895" i="69"/>
  <c r="M895" i="69" s="1"/>
  <c r="D895" i="69" s="1"/>
  <c r="C15460" i="67" s="1"/>
  <c r="H894" i="69"/>
  <c r="O894" i="69" s="1"/>
  <c r="D894" i="69" s="1"/>
  <c r="C15459" i="67" s="1"/>
  <c r="H893" i="69"/>
  <c r="N893" i="69" s="1"/>
  <c r="D893" i="69" s="1"/>
  <c r="C15458" i="67" s="1"/>
  <c r="H895" i="68"/>
  <c r="M895" i="68" s="1"/>
  <c r="D895" i="68" s="1"/>
  <c r="C12662" i="67" s="1"/>
  <c r="H894" i="68"/>
  <c r="O894" i="68" s="1"/>
  <c r="D894" i="68" s="1"/>
  <c r="C12661" i="67" s="1"/>
  <c r="H893" i="68"/>
  <c r="N893" i="68" s="1"/>
  <c r="D893" i="68" s="1"/>
  <c r="C12660" i="67" s="1"/>
  <c r="H935" i="70"/>
  <c r="M935" i="70" s="1"/>
  <c r="D935" i="70" s="1"/>
  <c r="C17524" i="67" s="1"/>
  <c r="H934" i="70"/>
  <c r="O934" i="70" s="1"/>
  <c r="D934" i="70" s="1"/>
  <c r="C17523" i="67" s="1"/>
  <c r="H933" i="70"/>
  <c r="N933" i="70" s="1"/>
  <c r="D933" i="70" s="1"/>
  <c r="C17522" i="67" s="1"/>
  <c r="H933" i="69"/>
  <c r="N933" i="69" s="1"/>
  <c r="D933" i="69" s="1"/>
  <c r="C15498" i="67" s="1"/>
  <c r="H935" i="69"/>
  <c r="M935" i="69" s="1"/>
  <c r="D935" i="69" s="1"/>
  <c r="C15500" i="67" s="1"/>
  <c r="H934" i="69"/>
  <c r="O934" i="69" s="1"/>
  <c r="D934" i="69" s="1"/>
  <c r="C15499" i="67" s="1"/>
  <c r="H934" i="68"/>
  <c r="O934" i="68" s="1"/>
  <c r="D934" i="68" s="1"/>
  <c r="C12701" i="67" s="1"/>
  <c r="H933" i="68"/>
  <c r="N933" i="68" s="1"/>
  <c r="D933" i="68" s="1"/>
  <c r="C12700" i="67" s="1"/>
  <c r="H935" i="68"/>
  <c r="M935" i="68" s="1"/>
  <c r="D935" i="68" s="1"/>
  <c r="C12702" i="67" s="1"/>
  <c r="H973" i="70"/>
  <c r="N973" i="70" s="1"/>
  <c r="D973" i="70" s="1"/>
  <c r="C17562" i="67" s="1"/>
  <c r="H975" i="70"/>
  <c r="M975" i="70" s="1"/>
  <c r="D975" i="70" s="1"/>
  <c r="C17564" i="67" s="1"/>
  <c r="H975" i="69"/>
  <c r="M975" i="69" s="1"/>
  <c r="D975" i="69" s="1"/>
  <c r="C15540" i="67" s="1"/>
  <c r="H974" i="70"/>
  <c r="O974" i="70" s="1"/>
  <c r="D974" i="70" s="1"/>
  <c r="C17563" i="67" s="1"/>
  <c r="H974" i="69"/>
  <c r="O974" i="69" s="1"/>
  <c r="D974" i="69" s="1"/>
  <c r="C15539" i="67" s="1"/>
  <c r="H973" i="69"/>
  <c r="N973" i="69" s="1"/>
  <c r="D973" i="69" s="1"/>
  <c r="C15538" i="67" s="1"/>
  <c r="H975" i="68"/>
  <c r="M975" i="68" s="1"/>
  <c r="D975" i="68" s="1"/>
  <c r="C12742" i="67" s="1"/>
  <c r="H973" i="68"/>
  <c r="N973" i="68" s="1"/>
  <c r="D973" i="68" s="1"/>
  <c r="C12740" i="67" s="1"/>
  <c r="H974" i="68"/>
  <c r="O974" i="68" s="1"/>
  <c r="D974" i="68" s="1"/>
  <c r="C12741" i="67" s="1"/>
  <c r="H1015" i="70"/>
  <c r="M1015" i="70" s="1"/>
  <c r="D1015" i="70" s="1"/>
  <c r="C17604" i="67" s="1"/>
  <c r="H1014" i="70"/>
  <c r="O1014" i="70" s="1"/>
  <c r="D1014" i="70" s="1"/>
  <c r="C17603" i="67" s="1"/>
  <c r="H1013" i="70"/>
  <c r="N1013" i="70" s="1"/>
  <c r="D1013" i="70" s="1"/>
  <c r="C17602" i="67" s="1"/>
  <c r="H1013" i="69"/>
  <c r="N1013" i="69" s="1"/>
  <c r="D1013" i="69" s="1"/>
  <c r="C15578" i="67" s="1"/>
  <c r="H1015" i="69"/>
  <c r="M1015" i="69" s="1"/>
  <c r="D1015" i="69" s="1"/>
  <c r="C15580" i="67" s="1"/>
  <c r="H1014" i="69"/>
  <c r="O1014" i="69" s="1"/>
  <c r="D1014" i="69" s="1"/>
  <c r="C15579" i="67" s="1"/>
  <c r="H1013" i="68"/>
  <c r="N1013" i="68" s="1"/>
  <c r="D1013" i="68" s="1"/>
  <c r="C12780" i="67" s="1"/>
  <c r="H1015" i="68"/>
  <c r="M1015" i="68" s="1"/>
  <c r="D1015" i="68" s="1"/>
  <c r="C12782" i="67" s="1"/>
  <c r="H1014" i="68"/>
  <c r="O1014" i="68" s="1"/>
  <c r="D1014" i="68" s="1"/>
  <c r="C12781" i="67" s="1"/>
  <c r="H20" i="38"/>
  <c r="H18" i="38"/>
  <c r="N18" i="38" s="1"/>
  <c r="D18" i="38" s="1"/>
  <c r="C9761" i="67" s="1"/>
  <c r="H19" i="38"/>
  <c r="O19" i="38" s="1"/>
  <c r="D19" i="38" s="1"/>
  <c r="C9762" i="67" s="1"/>
  <c r="H45" i="2"/>
  <c r="K45" i="2" s="1"/>
  <c r="D45" i="2" s="1"/>
  <c r="C261" i="67" s="1"/>
  <c r="H60" i="38"/>
  <c r="H59" i="38"/>
  <c r="O59" i="38" s="1"/>
  <c r="D59" i="38" s="1"/>
  <c r="C9802" i="67" s="1"/>
  <c r="H58" i="38"/>
  <c r="N58" i="38" s="1"/>
  <c r="D58" i="38" s="1"/>
  <c r="C9801" i="67" s="1"/>
  <c r="H397" i="2"/>
  <c r="K397" i="2" s="1"/>
  <c r="D397" i="2" s="1"/>
  <c r="C613" i="67" s="1"/>
  <c r="H100" i="38"/>
  <c r="H98" i="38"/>
  <c r="N98" i="38" s="1"/>
  <c r="D98" i="38" s="1"/>
  <c r="C9841" i="67" s="1"/>
  <c r="H99" i="38"/>
  <c r="O99" i="38" s="1"/>
  <c r="D99" i="38" s="1"/>
  <c r="C9842" i="67" s="1"/>
  <c r="H749" i="2"/>
  <c r="K749" i="2" s="1"/>
  <c r="D749" i="2" s="1"/>
  <c r="C965" i="67" s="1"/>
  <c r="H140" i="38"/>
  <c r="H139" i="38"/>
  <c r="O139" i="38" s="1"/>
  <c r="D139" i="38" s="1"/>
  <c r="C9882" i="67" s="1"/>
  <c r="H138" i="38"/>
  <c r="N138" i="38" s="1"/>
  <c r="D138" i="38" s="1"/>
  <c r="C9881" i="67" s="1"/>
  <c r="H1101" i="2"/>
  <c r="K1101" i="2" s="1"/>
  <c r="D1101" i="2" s="1"/>
  <c r="C1317" i="67" s="1"/>
  <c r="H180" i="38"/>
  <c r="H179" i="38"/>
  <c r="O179" i="38" s="1"/>
  <c r="D179" i="38" s="1"/>
  <c r="C9922" i="67" s="1"/>
  <c r="H178" i="38"/>
  <c r="N178" i="38" s="1"/>
  <c r="D178" i="38" s="1"/>
  <c r="C9921" i="67" s="1"/>
  <c r="H1453" i="2"/>
  <c r="K1453" i="2" s="1"/>
  <c r="D1453" i="2" s="1"/>
  <c r="C1669" i="67" s="1"/>
  <c r="H220" i="38"/>
  <c r="H218" i="38"/>
  <c r="N218" i="38" s="1"/>
  <c r="D218" i="38" s="1"/>
  <c r="C9961" i="67" s="1"/>
  <c r="H219" i="38"/>
  <c r="O219" i="38" s="1"/>
  <c r="D219" i="38" s="1"/>
  <c r="C9962" i="67" s="1"/>
  <c r="H1805" i="2"/>
  <c r="K1805" i="2" s="1"/>
  <c r="D1805" i="2" s="1"/>
  <c r="C2021" i="67" s="1"/>
  <c r="H260" i="38"/>
  <c r="H259" i="38"/>
  <c r="O259" i="38" s="1"/>
  <c r="D259" i="38" s="1"/>
  <c r="C10002" i="67" s="1"/>
  <c r="H258" i="38"/>
  <c r="N258" i="38" s="1"/>
  <c r="D258" i="38" s="1"/>
  <c r="C10001" i="67" s="1"/>
  <c r="H2157" i="2"/>
  <c r="K2157" i="2" s="1"/>
  <c r="D2157" i="2" s="1"/>
  <c r="C2373" i="67" s="1"/>
  <c r="H300" i="38"/>
  <c r="H299" i="38"/>
  <c r="O299" i="38" s="1"/>
  <c r="D299" i="38" s="1"/>
  <c r="C10042" i="67" s="1"/>
  <c r="H298" i="38"/>
  <c r="N298" i="38" s="1"/>
  <c r="D298" i="38" s="1"/>
  <c r="C10041" i="67" s="1"/>
  <c r="H2509" i="2"/>
  <c r="K2509" i="2" s="1"/>
  <c r="D2509" i="2" s="1"/>
  <c r="C2725" i="67" s="1"/>
  <c r="H340" i="38"/>
  <c r="H339" i="38"/>
  <c r="O339" i="38" s="1"/>
  <c r="D339" i="38" s="1"/>
  <c r="C10082" i="67" s="1"/>
  <c r="H338" i="38"/>
  <c r="N338" i="38" s="1"/>
  <c r="D338" i="38" s="1"/>
  <c r="C10081" i="67" s="1"/>
  <c r="H2861" i="2"/>
  <c r="K2861" i="2" s="1"/>
  <c r="D2861" i="2" s="1"/>
  <c r="C3077" i="67" s="1"/>
  <c r="H380" i="38"/>
  <c r="H379" i="38"/>
  <c r="O379" i="38" s="1"/>
  <c r="D379" i="38" s="1"/>
  <c r="C10122" i="67" s="1"/>
  <c r="H378" i="38"/>
  <c r="N378" i="38" s="1"/>
  <c r="D378" i="38" s="1"/>
  <c r="C10121" i="67" s="1"/>
  <c r="H3213" i="2"/>
  <c r="K3213" i="2" s="1"/>
  <c r="D3213" i="2" s="1"/>
  <c r="C3429" i="67" s="1"/>
  <c r="H420" i="38"/>
  <c r="H419" i="38"/>
  <c r="O419" i="38" s="1"/>
  <c r="D419" i="38" s="1"/>
  <c r="C10162" i="67" s="1"/>
  <c r="H418" i="38"/>
  <c r="N418" i="38" s="1"/>
  <c r="D418" i="38" s="1"/>
  <c r="C10161" i="67" s="1"/>
  <c r="H3565" i="2"/>
  <c r="K3565" i="2" s="1"/>
  <c r="D3565" i="2" s="1"/>
  <c r="C3781" i="67" s="1"/>
  <c r="H460" i="38"/>
  <c r="H459" i="38"/>
  <c r="O459" i="38" s="1"/>
  <c r="D459" i="38" s="1"/>
  <c r="C10202" i="67" s="1"/>
  <c r="H458" i="38"/>
  <c r="N458" i="38" s="1"/>
  <c r="D458" i="38" s="1"/>
  <c r="C10201" i="67" s="1"/>
  <c r="H3917" i="2"/>
  <c r="K3917" i="2" s="1"/>
  <c r="D3917" i="2" s="1"/>
  <c r="C4133" i="67" s="1"/>
  <c r="H500" i="38"/>
  <c r="H499" i="38"/>
  <c r="O499" i="38" s="1"/>
  <c r="D499" i="38" s="1"/>
  <c r="C10242" i="67" s="1"/>
  <c r="H498" i="38"/>
  <c r="N498" i="38" s="1"/>
  <c r="D498" i="38" s="1"/>
  <c r="C10241" i="67" s="1"/>
  <c r="H4269" i="2"/>
  <c r="K4269" i="2" s="1"/>
  <c r="D4269" i="2" s="1"/>
  <c r="C4485" i="67" s="1"/>
  <c r="H540" i="38"/>
  <c r="H539" i="38"/>
  <c r="O539" i="38" s="1"/>
  <c r="D539" i="38" s="1"/>
  <c r="C10282" i="67" s="1"/>
  <c r="H538" i="38"/>
  <c r="N538" i="38" s="1"/>
  <c r="D538" i="38" s="1"/>
  <c r="C10281" i="67" s="1"/>
  <c r="H4621" i="2"/>
  <c r="K4621" i="2" s="1"/>
  <c r="D4621" i="2" s="1"/>
  <c r="C4837" i="67" s="1"/>
  <c r="H580" i="38"/>
  <c r="H579" i="38"/>
  <c r="O579" i="38" s="1"/>
  <c r="D579" i="38" s="1"/>
  <c r="C10322" i="67" s="1"/>
  <c r="H578" i="38"/>
  <c r="N578" i="38" s="1"/>
  <c r="D578" i="38" s="1"/>
  <c r="C10321" i="67" s="1"/>
  <c r="H4973" i="2"/>
  <c r="K4973" i="2" s="1"/>
  <c r="D4973" i="2" s="1"/>
  <c r="C5189" i="67" s="1"/>
  <c r="H620" i="38"/>
  <c r="H619" i="38"/>
  <c r="O619" i="38" s="1"/>
  <c r="D619" i="38" s="1"/>
  <c r="C10362" i="67" s="1"/>
  <c r="H618" i="38"/>
  <c r="N618" i="38" s="1"/>
  <c r="D618" i="38" s="1"/>
  <c r="C10361" i="67" s="1"/>
  <c r="H5325" i="2"/>
  <c r="K5325" i="2" s="1"/>
  <c r="D5325" i="2" s="1"/>
  <c r="C5541" i="67" s="1"/>
  <c r="H660" i="38"/>
  <c r="H659" i="38"/>
  <c r="O659" i="38" s="1"/>
  <c r="D659" i="38" s="1"/>
  <c r="C10402" i="67" s="1"/>
  <c r="H658" i="38"/>
  <c r="N658" i="38" s="1"/>
  <c r="D658" i="38" s="1"/>
  <c r="C10401" i="67" s="1"/>
  <c r="H5677" i="2"/>
  <c r="K5677" i="2" s="1"/>
  <c r="D5677" i="2" s="1"/>
  <c r="C5893" i="67" s="1"/>
  <c r="H700" i="38"/>
  <c r="H699" i="38"/>
  <c r="O699" i="38" s="1"/>
  <c r="D699" i="38" s="1"/>
  <c r="C10442" i="67" s="1"/>
  <c r="H698" i="38"/>
  <c r="N698" i="38" s="1"/>
  <c r="D698" i="38" s="1"/>
  <c r="C10441" i="67" s="1"/>
  <c r="H6029" i="2"/>
  <c r="K6029" i="2" s="1"/>
  <c r="D6029" i="2" s="1"/>
  <c r="C6245" i="67" s="1"/>
  <c r="H740" i="38"/>
  <c r="H739" i="38"/>
  <c r="O739" i="38" s="1"/>
  <c r="D739" i="38" s="1"/>
  <c r="C10482" i="67" s="1"/>
  <c r="H738" i="38"/>
  <c r="N738" i="38" s="1"/>
  <c r="D738" i="38" s="1"/>
  <c r="C10481" i="67" s="1"/>
  <c r="H6381" i="2"/>
  <c r="K6381" i="2" s="1"/>
  <c r="D6381" i="2" s="1"/>
  <c r="C6597" i="67" s="1"/>
  <c r="H780" i="38"/>
  <c r="H779" i="38"/>
  <c r="O779" i="38" s="1"/>
  <c r="D779" i="38" s="1"/>
  <c r="C10522" i="67" s="1"/>
  <c r="H778" i="38"/>
  <c r="N778" i="38" s="1"/>
  <c r="D778" i="38" s="1"/>
  <c r="C10521" i="67" s="1"/>
  <c r="H6733" i="2"/>
  <c r="K6733" i="2" s="1"/>
  <c r="D6733" i="2" s="1"/>
  <c r="C6949" i="67" s="1"/>
  <c r="H820" i="38"/>
  <c r="H819" i="38"/>
  <c r="O819" i="38" s="1"/>
  <c r="D819" i="38" s="1"/>
  <c r="C10562" i="67" s="1"/>
  <c r="H818" i="38"/>
  <c r="N818" i="38" s="1"/>
  <c r="D818" i="38" s="1"/>
  <c r="C10561" i="67" s="1"/>
  <c r="H7085" i="2"/>
  <c r="K7085" i="2" s="1"/>
  <c r="D7085" i="2" s="1"/>
  <c r="C7301" i="67" s="1"/>
  <c r="H860" i="38"/>
  <c r="H859" i="38"/>
  <c r="O859" i="38" s="1"/>
  <c r="D859" i="38" s="1"/>
  <c r="C10602" i="67" s="1"/>
  <c r="H858" i="38"/>
  <c r="N858" i="38" s="1"/>
  <c r="D858" i="38" s="1"/>
  <c r="C10601" i="67" s="1"/>
  <c r="H7437" i="2"/>
  <c r="K7437" i="2" s="1"/>
  <c r="D7437" i="2" s="1"/>
  <c r="C7653" i="67" s="1"/>
  <c r="H900" i="38"/>
  <c r="H899" i="38"/>
  <c r="O899" i="38" s="1"/>
  <c r="D899" i="38" s="1"/>
  <c r="C10642" i="67" s="1"/>
  <c r="H898" i="38"/>
  <c r="N898" i="38" s="1"/>
  <c r="D898" i="38" s="1"/>
  <c r="C10641" i="67" s="1"/>
  <c r="H7789" i="2"/>
  <c r="K7789" i="2" s="1"/>
  <c r="D7789" i="2" s="1"/>
  <c r="C8005" i="67" s="1"/>
  <c r="H940" i="38"/>
  <c r="H939" i="38"/>
  <c r="O939" i="38" s="1"/>
  <c r="D939" i="38" s="1"/>
  <c r="C10682" i="67" s="1"/>
  <c r="H938" i="38"/>
  <c r="N938" i="38" s="1"/>
  <c r="D938" i="38" s="1"/>
  <c r="C10681" i="67" s="1"/>
  <c r="H8141" i="2"/>
  <c r="K8141" i="2" s="1"/>
  <c r="D8141" i="2" s="1"/>
  <c r="C8357" i="67" s="1"/>
  <c r="H980" i="38"/>
  <c r="H979" i="38"/>
  <c r="O979" i="38" s="1"/>
  <c r="D979" i="38" s="1"/>
  <c r="C10722" i="67" s="1"/>
  <c r="H978" i="38"/>
  <c r="N978" i="38" s="1"/>
  <c r="D978" i="38" s="1"/>
  <c r="C10721" i="67" s="1"/>
  <c r="H8493" i="2"/>
  <c r="K8493" i="2" s="1"/>
  <c r="D8493" i="2" s="1"/>
  <c r="C8709" i="67" s="1"/>
  <c r="H94" i="38"/>
  <c r="O94" i="38" s="1"/>
  <c r="D94" i="38" s="1"/>
  <c r="C9837" i="67" s="1"/>
  <c r="H95" i="38"/>
  <c r="H93" i="38"/>
  <c r="N93" i="38" s="1"/>
  <c r="D93" i="38" s="1"/>
  <c r="C9836" i="67" s="1"/>
  <c r="H705" i="2"/>
  <c r="K705" i="2" s="1"/>
  <c r="D705" i="2" s="1"/>
  <c r="C921" i="67" s="1"/>
  <c r="H145" i="38"/>
  <c r="H144" i="38"/>
  <c r="O144" i="38" s="1"/>
  <c r="D144" i="38" s="1"/>
  <c r="C9887" i="67" s="1"/>
  <c r="H143" i="38"/>
  <c r="N143" i="38" s="1"/>
  <c r="D143" i="38" s="1"/>
  <c r="C9886" i="67" s="1"/>
  <c r="H1145" i="2"/>
  <c r="K1145" i="2" s="1"/>
  <c r="D1145" i="2" s="1"/>
  <c r="C1361" i="67" s="1"/>
  <c r="H185" i="38"/>
  <c r="H184" i="38"/>
  <c r="O184" i="38" s="1"/>
  <c r="D184" i="38" s="1"/>
  <c r="C9927" i="67" s="1"/>
  <c r="H183" i="38"/>
  <c r="N183" i="38" s="1"/>
  <c r="D183" i="38" s="1"/>
  <c r="C9926" i="67" s="1"/>
  <c r="H1497" i="2"/>
  <c r="K1497" i="2" s="1"/>
  <c r="D1497" i="2" s="1"/>
  <c r="C1713" i="67" s="1"/>
  <c r="H225" i="38"/>
  <c r="H224" i="38"/>
  <c r="O224" i="38" s="1"/>
  <c r="D224" i="38" s="1"/>
  <c r="C9967" i="67" s="1"/>
  <c r="H223" i="38"/>
  <c r="N223" i="38" s="1"/>
  <c r="D223" i="38" s="1"/>
  <c r="C9966" i="67" s="1"/>
  <c r="H1849" i="2"/>
  <c r="K1849" i="2" s="1"/>
  <c r="D1849" i="2" s="1"/>
  <c r="C2065" i="67" s="1"/>
  <c r="H265" i="38"/>
  <c r="H263" i="38"/>
  <c r="N263" i="38" s="1"/>
  <c r="D263" i="38" s="1"/>
  <c r="C10006" i="67" s="1"/>
  <c r="H264" i="38"/>
  <c r="O264" i="38" s="1"/>
  <c r="D264" i="38" s="1"/>
  <c r="C10007" i="67" s="1"/>
  <c r="H2201" i="2"/>
  <c r="K2201" i="2" s="1"/>
  <c r="D2201" i="2" s="1"/>
  <c r="C2417" i="67" s="1"/>
  <c r="H305" i="38"/>
  <c r="H303" i="38"/>
  <c r="N303" i="38" s="1"/>
  <c r="D303" i="38" s="1"/>
  <c r="C10046" i="67" s="1"/>
  <c r="H304" i="38"/>
  <c r="O304" i="38" s="1"/>
  <c r="D304" i="38" s="1"/>
  <c r="C10047" i="67" s="1"/>
  <c r="H2553" i="2"/>
  <c r="K2553" i="2" s="1"/>
  <c r="D2553" i="2" s="1"/>
  <c r="C2769" i="67" s="1"/>
  <c r="H344" i="38"/>
  <c r="O344" i="38" s="1"/>
  <c r="D344" i="38" s="1"/>
  <c r="C10087" i="67" s="1"/>
  <c r="H345" i="38"/>
  <c r="H343" i="38"/>
  <c r="N343" i="38" s="1"/>
  <c r="D343" i="38" s="1"/>
  <c r="C10086" i="67" s="1"/>
  <c r="H2905" i="2"/>
  <c r="K2905" i="2" s="1"/>
  <c r="D2905" i="2" s="1"/>
  <c r="C3121" i="67" s="1"/>
  <c r="H384" i="38"/>
  <c r="O384" i="38" s="1"/>
  <c r="D384" i="38" s="1"/>
  <c r="C10127" i="67" s="1"/>
  <c r="H385" i="38"/>
  <c r="H383" i="38"/>
  <c r="N383" i="38" s="1"/>
  <c r="D383" i="38" s="1"/>
  <c r="C10126" i="67" s="1"/>
  <c r="H3257" i="2"/>
  <c r="K3257" i="2" s="1"/>
  <c r="D3257" i="2" s="1"/>
  <c r="C3473" i="67" s="1"/>
  <c r="H424" i="38"/>
  <c r="O424" i="38" s="1"/>
  <c r="D424" i="38" s="1"/>
  <c r="C10167" i="67" s="1"/>
  <c r="H425" i="38"/>
  <c r="H423" i="38"/>
  <c r="N423" i="38" s="1"/>
  <c r="D423" i="38" s="1"/>
  <c r="C10166" i="67" s="1"/>
  <c r="H3609" i="2"/>
  <c r="K3609" i="2" s="1"/>
  <c r="D3609" i="2" s="1"/>
  <c r="C3825" i="67" s="1"/>
  <c r="H464" i="38"/>
  <c r="O464" i="38" s="1"/>
  <c r="D464" i="38" s="1"/>
  <c r="C10207" i="67" s="1"/>
  <c r="H465" i="38"/>
  <c r="H463" i="38"/>
  <c r="N463" i="38" s="1"/>
  <c r="D463" i="38" s="1"/>
  <c r="C10206" i="67" s="1"/>
  <c r="H3961" i="2"/>
  <c r="K3961" i="2" s="1"/>
  <c r="D3961" i="2" s="1"/>
  <c r="C4177" i="67" s="1"/>
  <c r="H504" i="38"/>
  <c r="O504" i="38" s="1"/>
  <c r="D504" i="38" s="1"/>
  <c r="C10247" i="67" s="1"/>
  <c r="H505" i="38"/>
  <c r="H503" i="38"/>
  <c r="N503" i="38" s="1"/>
  <c r="D503" i="38" s="1"/>
  <c r="C10246" i="67" s="1"/>
  <c r="H4313" i="2"/>
  <c r="K4313" i="2" s="1"/>
  <c r="D4313" i="2" s="1"/>
  <c r="C4529" i="67" s="1"/>
  <c r="H544" i="38"/>
  <c r="O544" i="38" s="1"/>
  <c r="D544" i="38" s="1"/>
  <c r="C10287" i="67" s="1"/>
  <c r="H545" i="38"/>
  <c r="H543" i="38"/>
  <c r="N543" i="38" s="1"/>
  <c r="D543" i="38" s="1"/>
  <c r="C10286" i="67" s="1"/>
  <c r="H4665" i="2"/>
  <c r="K4665" i="2" s="1"/>
  <c r="D4665" i="2" s="1"/>
  <c r="C4881" i="67" s="1"/>
  <c r="H585" i="38"/>
  <c r="H584" i="38"/>
  <c r="O584" i="38" s="1"/>
  <c r="D584" i="38" s="1"/>
  <c r="C10327" i="67" s="1"/>
  <c r="H583" i="38"/>
  <c r="N583" i="38" s="1"/>
  <c r="D583" i="38" s="1"/>
  <c r="C10326" i="67" s="1"/>
  <c r="H5017" i="2"/>
  <c r="K5017" i="2" s="1"/>
  <c r="D5017" i="2" s="1"/>
  <c r="C5233" i="67" s="1"/>
  <c r="H624" i="38"/>
  <c r="O624" i="38" s="1"/>
  <c r="D624" i="38" s="1"/>
  <c r="C10367" i="67" s="1"/>
  <c r="H625" i="38"/>
  <c r="H623" i="38"/>
  <c r="N623" i="38" s="1"/>
  <c r="D623" i="38" s="1"/>
  <c r="C10366" i="67" s="1"/>
  <c r="H5369" i="2"/>
  <c r="K5369" i="2" s="1"/>
  <c r="D5369" i="2" s="1"/>
  <c r="C5585" i="67" s="1"/>
  <c r="H665" i="38"/>
  <c r="H664" i="38"/>
  <c r="O664" i="38" s="1"/>
  <c r="D664" i="38" s="1"/>
  <c r="C10407" i="67" s="1"/>
  <c r="H663" i="38"/>
  <c r="N663" i="38" s="1"/>
  <c r="D663" i="38" s="1"/>
  <c r="C10406" i="67" s="1"/>
  <c r="H5721" i="2"/>
  <c r="K5721" i="2" s="1"/>
  <c r="D5721" i="2" s="1"/>
  <c r="C5937" i="67" s="1"/>
  <c r="H704" i="38"/>
  <c r="O704" i="38" s="1"/>
  <c r="D704" i="38" s="1"/>
  <c r="C10447" i="67" s="1"/>
  <c r="H705" i="38"/>
  <c r="H703" i="38"/>
  <c r="N703" i="38" s="1"/>
  <c r="D703" i="38" s="1"/>
  <c r="C10446" i="67" s="1"/>
  <c r="H6073" i="2"/>
  <c r="K6073" i="2" s="1"/>
  <c r="D6073" i="2" s="1"/>
  <c r="C6289" i="67" s="1"/>
  <c r="H745" i="38"/>
  <c r="H744" i="38"/>
  <c r="O744" i="38" s="1"/>
  <c r="D744" i="38" s="1"/>
  <c r="C10487" i="67" s="1"/>
  <c r="H743" i="38"/>
  <c r="N743" i="38" s="1"/>
  <c r="D743" i="38" s="1"/>
  <c r="C10486" i="67" s="1"/>
  <c r="H6425" i="2"/>
  <c r="K6425" i="2" s="1"/>
  <c r="D6425" i="2" s="1"/>
  <c r="C6641" i="67" s="1"/>
  <c r="H784" i="38"/>
  <c r="O784" i="38" s="1"/>
  <c r="D784" i="38" s="1"/>
  <c r="C10527" i="67" s="1"/>
  <c r="H785" i="38"/>
  <c r="H783" i="38"/>
  <c r="N783" i="38" s="1"/>
  <c r="D783" i="38" s="1"/>
  <c r="C10526" i="67" s="1"/>
  <c r="H6777" i="2"/>
  <c r="K6777" i="2" s="1"/>
  <c r="D6777" i="2" s="1"/>
  <c r="C6993" i="67" s="1"/>
  <c r="H825" i="38"/>
  <c r="H824" i="38"/>
  <c r="O824" i="38" s="1"/>
  <c r="D824" i="38" s="1"/>
  <c r="C10567" i="67" s="1"/>
  <c r="H823" i="38"/>
  <c r="N823" i="38" s="1"/>
  <c r="D823" i="38" s="1"/>
  <c r="C10566" i="67" s="1"/>
  <c r="H7129" i="2"/>
  <c r="K7129" i="2" s="1"/>
  <c r="D7129" i="2" s="1"/>
  <c r="C7345" i="67" s="1"/>
  <c r="H865" i="38"/>
  <c r="H864" i="38"/>
  <c r="O864" i="38" s="1"/>
  <c r="D864" i="38" s="1"/>
  <c r="C10607" i="67" s="1"/>
  <c r="H863" i="38"/>
  <c r="N863" i="38" s="1"/>
  <c r="D863" i="38" s="1"/>
  <c r="C10606" i="67" s="1"/>
  <c r="H7481" i="2"/>
  <c r="K7481" i="2" s="1"/>
  <c r="D7481" i="2" s="1"/>
  <c r="C7697" i="67" s="1"/>
  <c r="H905" i="38"/>
  <c r="H904" i="38"/>
  <c r="O904" i="38" s="1"/>
  <c r="D904" i="38" s="1"/>
  <c r="C10647" i="67" s="1"/>
  <c r="H903" i="38"/>
  <c r="N903" i="38" s="1"/>
  <c r="D903" i="38" s="1"/>
  <c r="C10646" i="67" s="1"/>
  <c r="H7833" i="2"/>
  <c r="K7833" i="2" s="1"/>
  <c r="D7833" i="2" s="1"/>
  <c r="C8049" i="67" s="1"/>
  <c r="H945" i="38"/>
  <c r="H944" i="38"/>
  <c r="O944" i="38" s="1"/>
  <c r="D944" i="38" s="1"/>
  <c r="C10687" i="67" s="1"/>
  <c r="H943" i="38"/>
  <c r="N943" i="38" s="1"/>
  <c r="D943" i="38" s="1"/>
  <c r="C10686" i="67" s="1"/>
  <c r="H8185" i="2"/>
  <c r="K8185" i="2" s="1"/>
  <c r="D8185" i="2" s="1"/>
  <c r="C8401" i="67" s="1"/>
  <c r="H985" i="38"/>
  <c r="H984" i="38"/>
  <c r="O984" i="38" s="1"/>
  <c r="D984" i="38" s="1"/>
  <c r="C10727" i="67" s="1"/>
  <c r="H983" i="38"/>
  <c r="N983" i="38" s="1"/>
  <c r="D983" i="38" s="1"/>
  <c r="C10726" i="67" s="1"/>
  <c r="H8537" i="2"/>
  <c r="K8537" i="2" s="1"/>
  <c r="D8537" i="2" s="1"/>
  <c r="C8753" i="67" s="1"/>
  <c r="H25" i="38"/>
  <c r="H23" i="38"/>
  <c r="N23" i="38" s="1"/>
  <c r="D23" i="38" s="1"/>
  <c r="C9766" i="67" s="1"/>
  <c r="H24" i="38"/>
  <c r="O24" i="38" s="1"/>
  <c r="D24" i="38" s="1"/>
  <c r="C9767" i="67" s="1"/>
  <c r="H89" i="2"/>
  <c r="K89" i="2" s="1"/>
  <c r="D89" i="2" s="1"/>
  <c r="C305" i="67" s="1"/>
  <c r="H30" i="38"/>
  <c r="H29" i="38"/>
  <c r="O29" i="38" s="1"/>
  <c r="D29" i="38" s="1"/>
  <c r="C9772" i="67" s="1"/>
  <c r="H28" i="38"/>
  <c r="N28" i="38" s="1"/>
  <c r="D28" i="38" s="1"/>
  <c r="C9771" i="67" s="1"/>
  <c r="H133" i="2"/>
  <c r="K133" i="2" s="1"/>
  <c r="D133" i="2" s="1"/>
  <c r="C349" i="67" s="1"/>
  <c r="H70" i="38"/>
  <c r="H69" i="38"/>
  <c r="O69" i="38" s="1"/>
  <c r="D69" i="38" s="1"/>
  <c r="C9812" i="67" s="1"/>
  <c r="H68" i="38"/>
  <c r="N68" i="38" s="1"/>
  <c r="D68" i="38" s="1"/>
  <c r="C9811" i="67" s="1"/>
  <c r="H485" i="2"/>
  <c r="K485" i="2" s="1"/>
  <c r="D485" i="2" s="1"/>
  <c r="C701" i="67" s="1"/>
  <c r="H110" i="38"/>
  <c r="H109" i="38"/>
  <c r="O109" i="38" s="1"/>
  <c r="D109" i="38" s="1"/>
  <c r="C9852" i="67" s="1"/>
  <c r="H108" i="38"/>
  <c r="N108" i="38" s="1"/>
  <c r="D108" i="38" s="1"/>
  <c r="C9851" i="67" s="1"/>
  <c r="H837" i="2"/>
  <c r="K837" i="2" s="1"/>
  <c r="D837" i="2" s="1"/>
  <c r="C1053" i="67" s="1"/>
  <c r="H150" i="38"/>
  <c r="H149" i="38"/>
  <c r="O149" i="38" s="1"/>
  <c r="D149" i="38" s="1"/>
  <c r="C9892" i="67" s="1"/>
  <c r="H148" i="38"/>
  <c r="N148" i="38" s="1"/>
  <c r="D148" i="38" s="1"/>
  <c r="C9891" i="67" s="1"/>
  <c r="H1189" i="2"/>
  <c r="K1189" i="2" s="1"/>
  <c r="D1189" i="2" s="1"/>
  <c r="C1405" i="67" s="1"/>
  <c r="H190" i="38"/>
  <c r="H189" i="38"/>
  <c r="O189" i="38" s="1"/>
  <c r="D189" i="38" s="1"/>
  <c r="C9932" i="67" s="1"/>
  <c r="H188" i="38"/>
  <c r="N188" i="38" s="1"/>
  <c r="D188" i="38" s="1"/>
  <c r="C9931" i="67" s="1"/>
  <c r="H1541" i="2"/>
  <c r="K1541" i="2" s="1"/>
  <c r="D1541" i="2" s="1"/>
  <c r="C1757" i="67" s="1"/>
  <c r="H230" i="38"/>
  <c r="H229" i="38"/>
  <c r="O229" i="38" s="1"/>
  <c r="D229" i="38" s="1"/>
  <c r="C9972" i="67" s="1"/>
  <c r="H228" i="38"/>
  <c r="N228" i="38" s="1"/>
  <c r="D228" i="38" s="1"/>
  <c r="C9971" i="67" s="1"/>
  <c r="H1893" i="2"/>
  <c r="K1893" i="2" s="1"/>
  <c r="D1893" i="2" s="1"/>
  <c r="C2109" i="67" s="1"/>
  <c r="H270" i="38"/>
  <c r="H269" i="38"/>
  <c r="O269" i="38" s="1"/>
  <c r="D269" i="38" s="1"/>
  <c r="C10012" i="67" s="1"/>
  <c r="H268" i="38"/>
  <c r="N268" i="38" s="1"/>
  <c r="D268" i="38" s="1"/>
  <c r="C10011" i="67" s="1"/>
  <c r="H2245" i="2"/>
  <c r="K2245" i="2" s="1"/>
  <c r="D2245" i="2" s="1"/>
  <c r="C2461" i="67" s="1"/>
  <c r="H310" i="38"/>
  <c r="H309" i="38"/>
  <c r="O309" i="38" s="1"/>
  <c r="D309" i="38" s="1"/>
  <c r="C10052" i="67" s="1"/>
  <c r="H308" i="38"/>
  <c r="N308" i="38" s="1"/>
  <c r="D308" i="38" s="1"/>
  <c r="C10051" i="67" s="1"/>
  <c r="H2597" i="2"/>
  <c r="K2597" i="2" s="1"/>
  <c r="D2597" i="2" s="1"/>
  <c r="C2813" i="67" s="1"/>
  <c r="H350" i="38"/>
  <c r="H349" i="38"/>
  <c r="O349" i="38" s="1"/>
  <c r="D349" i="38" s="1"/>
  <c r="C10092" i="67" s="1"/>
  <c r="H348" i="38"/>
  <c r="N348" i="38" s="1"/>
  <c r="D348" i="38" s="1"/>
  <c r="C10091" i="67" s="1"/>
  <c r="H2949" i="2"/>
  <c r="K2949" i="2" s="1"/>
  <c r="D2949" i="2" s="1"/>
  <c r="C3165" i="67" s="1"/>
  <c r="H390" i="38"/>
  <c r="H389" i="38"/>
  <c r="O389" i="38" s="1"/>
  <c r="D389" i="38" s="1"/>
  <c r="C10132" i="67" s="1"/>
  <c r="H388" i="38"/>
  <c r="N388" i="38" s="1"/>
  <c r="D388" i="38" s="1"/>
  <c r="C10131" i="67" s="1"/>
  <c r="H3301" i="2"/>
  <c r="K3301" i="2" s="1"/>
  <c r="D3301" i="2" s="1"/>
  <c r="C3517" i="67" s="1"/>
  <c r="H430" i="38"/>
  <c r="H429" i="38"/>
  <c r="O429" i="38" s="1"/>
  <c r="D429" i="38" s="1"/>
  <c r="C10172" i="67" s="1"/>
  <c r="H428" i="38"/>
  <c r="N428" i="38" s="1"/>
  <c r="D428" i="38" s="1"/>
  <c r="C10171" i="67" s="1"/>
  <c r="H3653" i="2"/>
  <c r="K3653" i="2" s="1"/>
  <c r="D3653" i="2" s="1"/>
  <c r="C3869" i="67" s="1"/>
  <c r="H470" i="38"/>
  <c r="H469" i="38"/>
  <c r="O469" i="38" s="1"/>
  <c r="D469" i="38" s="1"/>
  <c r="C10212" i="67" s="1"/>
  <c r="H468" i="38"/>
  <c r="N468" i="38" s="1"/>
  <c r="D468" i="38" s="1"/>
  <c r="C10211" i="67" s="1"/>
  <c r="H4005" i="2"/>
  <c r="K4005" i="2" s="1"/>
  <c r="D4005" i="2" s="1"/>
  <c r="C4221" i="67" s="1"/>
  <c r="H510" i="38"/>
  <c r="H509" i="38"/>
  <c r="O509" i="38" s="1"/>
  <c r="D509" i="38" s="1"/>
  <c r="C10252" i="67" s="1"/>
  <c r="H508" i="38"/>
  <c r="N508" i="38" s="1"/>
  <c r="D508" i="38" s="1"/>
  <c r="C10251" i="67" s="1"/>
  <c r="H4357" i="2"/>
  <c r="K4357" i="2" s="1"/>
  <c r="D4357" i="2" s="1"/>
  <c r="C4573" i="67" s="1"/>
  <c r="H550" i="38"/>
  <c r="H549" i="38"/>
  <c r="O549" i="38" s="1"/>
  <c r="D549" i="38" s="1"/>
  <c r="C10292" i="67" s="1"/>
  <c r="H548" i="38"/>
  <c r="N548" i="38" s="1"/>
  <c r="D548" i="38" s="1"/>
  <c r="C10291" i="67" s="1"/>
  <c r="H4709" i="2"/>
  <c r="K4709" i="2" s="1"/>
  <c r="D4709" i="2" s="1"/>
  <c r="C4925" i="67" s="1"/>
  <c r="H590" i="38"/>
  <c r="H589" i="38"/>
  <c r="O589" i="38" s="1"/>
  <c r="D589" i="38" s="1"/>
  <c r="C10332" i="67" s="1"/>
  <c r="H588" i="38"/>
  <c r="N588" i="38" s="1"/>
  <c r="D588" i="38" s="1"/>
  <c r="C10331" i="67" s="1"/>
  <c r="H5061" i="2"/>
  <c r="K5061" i="2" s="1"/>
  <c r="D5061" i="2" s="1"/>
  <c r="C5277" i="67" s="1"/>
  <c r="H630" i="38"/>
  <c r="H629" i="38"/>
  <c r="O629" i="38" s="1"/>
  <c r="D629" i="38" s="1"/>
  <c r="C10372" i="67" s="1"/>
  <c r="H628" i="38"/>
  <c r="N628" i="38" s="1"/>
  <c r="D628" i="38" s="1"/>
  <c r="C10371" i="67" s="1"/>
  <c r="H5413" i="2"/>
  <c r="K5413" i="2" s="1"/>
  <c r="D5413" i="2" s="1"/>
  <c r="C5629" i="67" s="1"/>
  <c r="H670" i="38"/>
  <c r="H669" i="38"/>
  <c r="O669" i="38" s="1"/>
  <c r="D669" i="38" s="1"/>
  <c r="C10412" i="67" s="1"/>
  <c r="H668" i="38"/>
  <c r="N668" i="38" s="1"/>
  <c r="D668" i="38" s="1"/>
  <c r="C10411" i="67" s="1"/>
  <c r="H5765" i="2"/>
  <c r="K5765" i="2" s="1"/>
  <c r="D5765" i="2" s="1"/>
  <c r="C5981" i="67" s="1"/>
  <c r="H710" i="38"/>
  <c r="H709" i="38"/>
  <c r="O709" i="38" s="1"/>
  <c r="D709" i="38" s="1"/>
  <c r="C10452" i="67" s="1"/>
  <c r="H708" i="38"/>
  <c r="N708" i="38" s="1"/>
  <c r="D708" i="38" s="1"/>
  <c r="C10451" i="67" s="1"/>
  <c r="H6117" i="2"/>
  <c r="K6117" i="2" s="1"/>
  <c r="D6117" i="2" s="1"/>
  <c r="C6333" i="67" s="1"/>
  <c r="H750" i="38"/>
  <c r="H749" i="38"/>
  <c r="O749" i="38" s="1"/>
  <c r="D749" i="38" s="1"/>
  <c r="C10492" i="67" s="1"/>
  <c r="H748" i="38"/>
  <c r="N748" i="38" s="1"/>
  <c r="D748" i="38" s="1"/>
  <c r="C10491" i="67" s="1"/>
  <c r="H6469" i="2"/>
  <c r="K6469" i="2" s="1"/>
  <c r="D6469" i="2" s="1"/>
  <c r="C6685" i="67" s="1"/>
  <c r="H790" i="38"/>
  <c r="H789" i="38"/>
  <c r="O789" i="38" s="1"/>
  <c r="D789" i="38" s="1"/>
  <c r="C10532" i="67" s="1"/>
  <c r="H788" i="38"/>
  <c r="N788" i="38" s="1"/>
  <c r="D788" i="38" s="1"/>
  <c r="C10531" i="67" s="1"/>
  <c r="H6821" i="2"/>
  <c r="K6821" i="2" s="1"/>
  <c r="D6821" i="2" s="1"/>
  <c r="C7037" i="67" s="1"/>
  <c r="H830" i="38"/>
  <c r="H829" i="38"/>
  <c r="O829" i="38" s="1"/>
  <c r="D829" i="38" s="1"/>
  <c r="C10572" i="67" s="1"/>
  <c r="H828" i="38"/>
  <c r="N828" i="38" s="1"/>
  <c r="D828" i="38" s="1"/>
  <c r="C10571" i="67" s="1"/>
  <c r="H7173" i="2"/>
  <c r="K7173" i="2" s="1"/>
  <c r="D7173" i="2" s="1"/>
  <c r="C7389" i="67" s="1"/>
  <c r="H870" i="38"/>
  <c r="H869" i="38"/>
  <c r="O869" i="38" s="1"/>
  <c r="D869" i="38" s="1"/>
  <c r="C10612" i="67" s="1"/>
  <c r="H868" i="38"/>
  <c r="N868" i="38" s="1"/>
  <c r="D868" i="38" s="1"/>
  <c r="C10611" i="67" s="1"/>
  <c r="H7525" i="2"/>
  <c r="K7525" i="2" s="1"/>
  <c r="D7525" i="2" s="1"/>
  <c r="C7741" i="67" s="1"/>
  <c r="H910" i="38"/>
  <c r="H909" i="38"/>
  <c r="O909" i="38" s="1"/>
  <c r="D909" i="38" s="1"/>
  <c r="C10652" i="67" s="1"/>
  <c r="H908" i="38"/>
  <c r="N908" i="38" s="1"/>
  <c r="D908" i="38" s="1"/>
  <c r="C10651" i="67" s="1"/>
  <c r="H7877" i="2"/>
  <c r="K7877" i="2" s="1"/>
  <c r="D7877" i="2" s="1"/>
  <c r="C8093" i="67" s="1"/>
  <c r="H950" i="38"/>
  <c r="H949" i="38"/>
  <c r="O949" i="38" s="1"/>
  <c r="D949" i="38" s="1"/>
  <c r="C10692" i="67" s="1"/>
  <c r="H948" i="38"/>
  <c r="N948" i="38" s="1"/>
  <c r="D948" i="38" s="1"/>
  <c r="C10691" i="67" s="1"/>
  <c r="H8229" i="2"/>
  <c r="K8229" i="2" s="1"/>
  <c r="D8229" i="2" s="1"/>
  <c r="C8445" i="67" s="1"/>
  <c r="H990" i="38"/>
  <c r="H989" i="38"/>
  <c r="O989" i="38" s="1"/>
  <c r="D989" i="38" s="1"/>
  <c r="C10732" i="67" s="1"/>
  <c r="H988" i="38"/>
  <c r="N988" i="38" s="1"/>
  <c r="D988" i="38" s="1"/>
  <c r="C10731" i="67" s="1"/>
  <c r="H8581" i="2"/>
  <c r="K8581" i="2" s="1"/>
  <c r="D8581" i="2" s="1"/>
  <c r="C8797" i="67" s="1"/>
  <c r="H65" i="38"/>
  <c r="H64" i="38"/>
  <c r="O64" i="38" s="1"/>
  <c r="D64" i="38" s="1"/>
  <c r="C9807" i="67" s="1"/>
  <c r="H63" i="38"/>
  <c r="N63" i="38" s="1"/>
  <c r="D63" i="38" s="1"/>
  <c r="C9806" i="67" s="1"/>
  <c r="H441" i="2"/>
  <c r="K441" i="2" s="1"/>
  <c r="D441" i="2" s="1"/>
  <c r="C657" i="67" s="1"/>
  <c r="H75" i="38"/>
  <c r="H74" i="38"/>
  <c r="O74" i="38" s="1"/>
  <c r="D74" i="38" s="1"/>
  <c r="C9817" i="67" s="1"/>
  <c r="H73" i="38"/>
  <c r="N73" i="38" s="1"/>
  <c r="D73" i="38" s="1"/>
  <c r="C9816" i="67" s="1"/>
  <c r="H529" i="2"/>
  <c r="K529" i="2" s="1"/>
  <c r="D529" i="2" s="1"/>
  <c r="C745" i="67" s="1"/>
  <c r="H114" i="38"/>
  <c r="O114" i="38" s="1"/>
  <c r="D114" i="38" s="1"/>
  <c r="C9857" i="67" s="1"/>
  <c r="H115" i="38"/>
  <c r="H113" i="38"/>
  <c r="N113" i="38" s="1"/>
  <c r="D113" i="38" s="1"/>
  <c r="C9856" i="67" s="1"/>
  <c r="H881" i="2"/>
  <c r="K881" i="2" s="1"/>
  <c r="D881" i="2" s="1"/>
  <c r="C1097" i="67" s="1"/>
  <c r="H155" i="38"/>
  <c r="H154" i="38"/>
  <c r="O154" i="38" s="1"/>
  <c r="D154" i="38" s="1"/>
  <c r="C9897" i="67" s="1"/>
  <c r="H153" i="38"/>
  <c r="N153" i="38" s="1"/>
  <c r="D153" i="38" s="1"/>
  <c r="C9896" i="67" s="1"/>
  <c r="H1233" i="2"/>
  <c r="K1233" i="2" s="1"/>
  <c r="D1233" i="2" s="1"/>
  <c r="C1449" i="67" s="1"/>
  <c r="H194" i="38"/>
  <c r="O194" i="38" s="1"/>
  <c r="D194" i="38" s="1"/>
  <c r="C9937" i="67" s="1"/>
  <c r="H195" i="38"/>
  <c r="H193" i="38"/>
  <c r="N193" i="38" s="1"/>
  <c r="D193" i="38" s="1"/>
  <c r="C9936" i="67" s="1"/>
  <c r="H1585" i="2"/>
  <c r="K1585" i="2" s="1"/>
  <c r="D1585" i="2" s="1"/>
  <c r="C1801" i="67" s="1"/>
  <c r="H235" i="38"/>
  <c r="H234" i="38"/>
  <c r="O234" i="38" s="1"/>
  <c r="D234" i="38" s="1"/>
  <c r="C9977" i="67" s="1"/>
  <c r="H233" i="38"/>
  <c r="N233" i="38" s="1"/>
  <c r="D233" i="38" s="1"/>
  <c r="C9976" i="67" s="1"/>
  <c r="H1937" i="2"/>
  <c r="K1937" i="2" s="1"/>
  <c r="D1937" i="2" s="1"/>
  <c r="C2153" i="67" s="1"/>
  <c r="H274" i="38"/>
  <c r="O274" i="38" s="1"/>
  <c r="D274" i="38" s="1"/>
  <c r="C10017" i="67" s="1"/>
  <c r="H275" i="38"/>
  <c r="H273" i="38"/>
  <c r="N273" i="38" s="1"/>
  <c r="D273" i="38" s="1"/>
  <c r="C10016" i="67" s="1"/>
  <c r="H2289" i="2"/>
  <c r="K2289" i="2" s="1"/>
  <c r="D2289" i="2" s="1"/>
  <c r="C2505" i="67" s="1"/>
  <c r="H315" i="38"/>
  <c r="H314" i="38"/>
  <c r="O314" i="38" s="1"/>
  <c r="D314" i="38" s="1"/>
  <c r="C10057" i="67" s="1"/>
  <c r="H313" i="38"/>
  <c r="N313" i="38" s="1"/>
  <c r="D313" i="38" s="1"/>
  <c r="C10056" i="67" s="1"/>
  <c r="H2641" i="2"/>
  <c r="K2641" i="2" s="1"/>
  <c r="D2641" i="2" s="1"/>
  <c r="C2857" i="67" s="1"/>
  <c r="H354" i="38"/>
  <c r="O354" i="38" s="1"/>
  <c r="D354" i="38" s="1"/>
  <c r="C10097" i="67" s="1"/>
  <c r="H355" i="38"/>
  <c r="H353" i="38"/>
  <c r="N353" i="38" s="1"/>
  <c r="D353" i="38" s="1"/>
  <c r="C10096" i="67" s="1"/>
  <c r="H2993" i="2"/>
  <c r="K2993" i="2" s="1"/>
  <c r="D2993" i="2" s="1"/>
  <c r="C3209" i="67" s="1"/>
  <c r="H395" i="38"/>
  <c r="H394" i="38"/>
  <c r="O394" i="38" s="1"/>
  <c r="D394" i="38" s="1"/>
  <c r="C10137" i="67" s="1"/>
  <c r="H393" i="38"/>
  <c r="N393" i="38" s="1"/>
  <c r="D393" i="38" s="1"/>
  <c r="C10136" i="67" s="1"/>
  <c r="H3345" i="2"/>
  <c r="K3345" i="2" s="1"/>
  <c r="D3345" i="2" s="1"/>
  <c r="C3561" i="67" s="1"/>
  <c r="H434" i="38"/>
  <c r="O434" i="38" s="1"/>
  <c r="D434" i="38" s="1"/>
  <c r="C10177" i="67" s="1"/>
  <c r="H435" i="38"/>
  <c r="H433" i="38"/>
  <c r="N433" i="38" s="1"/>
  <c r="D433" i="38" s="1"/>
  <c r="C10176" i="67" s="1"/>
  <c r="H3697" i="2"/>
  <c r="K3697" i="2" s="1"/>
  <c r="D3697" i="2" s="1"/>
  <c r="C3913" i="67" s="1"/>
  <c r="H475" i="38"/>
  <c r="H474" i="38"/>
  <c r="O474" i="38" s="1"/>
  <c r="D474" i="38" s="1"/>
  <c r="C10217" i="67" s="1"/>
  <c r="H473" i="38"/>
  <c r="N473" i="38" s="1"/>
  <c r="D473" i="38" s="1"/>
  <c r="C10216" i="67" s="1"/>
  <c r="H4049" i="2"/>
  <c r="K4049" i="2" s="1"/>
  <c r="D4049" i="2" s="1"/>
  <c r="C4265" i="67" s="1"/>
  <c r="H514" i="38"/>
  <c r="O514" i="38" s="1"/>
  <c r="D514" i="38" s="1"/>
  <c r="C10257" i="67" s="1"/>
  <c r="H515" i="38"/>
  <c r="H513" i="38"/>
  <c r="N513" i="38" s="1"/>
  <c r="D513" i="38" s="1"/>
  <c r="C10256" i="67" s="1"/>
  <c r="H4401" i="2"/>
  <c r="K4401" i="2" s="1"/>
  <c r="D4401" i="2" s="1"/>
  <c r="C4617" i="67" s="1"/>
  <c r="H555" i="38"/>
  <c r="H554" i="38"/>
  <c r="O554" i="38" s="1"/>
  <c r="D554" i="38" s="1"/>
  <c r="C10297" i="67" s="1"/>
  <c r="H553" i="38"/>
  <c r="N553" i="38" s="1"/>
  <c r="D553" i="38" s="1"/>
  <c r="C10296" i="67" s="1"/>
  <c r="H4753" i="2"/>
  <c r="K4753" i="2" s="1"/>
  <c r="D4753" i="2" s="1"/>
  <c r="C4969" i="67" s="1"/>
  <c r="H594" i="38"/>
  <c r="O594" i="38" s="1"/>
  <c r="D594" i="38" s="1"/>
  <c r="C10337" i="67" s="1"/>
  <c r="H595" i="38"/>
  <c r="H593" i="38"/>
  <c r="N593" i="38" s="1"/>
  <c r="D593" i="38" s="1"/>
  <c r="C10336" i="67" s="1"/>
  <c r="H5105" i="2"/>
  <c r="K5105" i="2" s="1"/>
  <c r="D5105" i="2" s="1"/>
  <c r="C5321" i="67" s="1"/>
  <c r="H635" i="38"/>
  <c r="H634" i="38"/>
  <c r="O634" i="38" s="1"/>
  <c r="D634" i="38" s="1"/>
  <c r="C10377" i="67" s="1"/>
  <c r="H633" i="38"/>
  <c r="N633" i="38" s="1"/>
  <c r="D633" i="38" s="1"/>
  <c r="C10376" i="67" s="1"/>
  <c r="H5457" i="2"/>
  <c r="K5457" i="2" s="1"/>
  <c r="D5457" i="2" s="1"/>
  <c r="C5673" i="67" s="1"/>
  <c r="H674" i="38"/>
  <c r="O674" i="38" s="1"/>
  <c r="D674" i="38" s="1"/>
  <c r="C10417" i="67" s="1"/>
  <c r="H675" i="38"/>
  <c r="H673" i="38"/>
  <c r="N673" i="38" s="1"/>
  <c r="D673" i="38" s="1"/>
  <c r="C10416" i="67" s="1"/>
  <c r="H5809" i="2"/>
  <c r="K5809" i="2" s="1"/>
  <c r="D5809" i="2" s="1"/>
  <c r="C6025" i="67" s="1"/>
  <c r="H715" i="38"/>
  <c r="H714" i="38"/>
  <c r="O714" i="38" s="1"/>
  <c r="D714" i="38" s="1"/>
  <c r="C10457" i="67" s="1"/>
  <c r="H713" i="38"/>
  <c r="N713" i="38" s="1"/>
  <c r="D713" i="38" s="1"/>
  <c r="C10456" i="67" s="1"/>
  <c r="H6161" i="2"/>
  <c r="K6161" i="2" s="1"/>
  <c r="D6161" i="2" s="1"/>
  <c r="C6377" i="67" s="1"/>
  <c r="H754" i="38"/>
  <c r="O754" i="38" s="1"/>
  <c r="D754" i="38" s="1"/>
  <c r="C10497" i="67" s="1"/>
  <c r="H753" i="38"/>
  <c r="N753" i="38" s="1"/>
  <c r="D753" i="38" s="1"/>
  <c r="C10496" i="67" s="1"/>
  <c r="H755" i="38"/>
  <c r="H6513" i="2"/>
  <c r="K6513" i="2" s="1"/>
  <c r="D6513" i="2" s="1"/>
  <c r="C6729" i="67" s="1"/>
  <c r="H795" i="38"/>
  <c r="H793" i="38"/>
  <c r="N793" i="38" s="1"/>
  <c r="D793" i="38" s="1"/>
  <c r="C10536" i="67" s="1"/>
  <c r="H794" i="38"/>
  <c r="O794" i="38" s="1"/>
  <c r="D794" i="38" s="1"/>
  <c r="C10537" i="67" s="1"/>
  <c r="H6865" i="2"/>
  <c r="K6865" i="2" s="1"/>
  <c r="D6865" i="2" s="1"/>
  <c r="C7081" i="67" s="1"/>
  <c r="H835" i="38"/>
  <c r="H834" i="38"/>
  <c r="O834" i="38" s="1"/>
  <c r="D834" i="38" s="1"/>
  <c r="C10577" i="67" s="1"/>
  <c r="H833" i="38"/>
  <c r="N833" i="38" s="1"/>
  <c r="D833" i="38" s="1"/>
  <c r="C10576" i="67" s="1"/>
  <c r="H7217" i="2"/>
  <c r="K7217" i="2" s="1"/>
  <c r="D7217" i="2" s="1"/>
  <c r="C7433" i="67" s="1"/>
  <c r="H875" i="38"/>
  <c r="H873" i="38"/>
  <c r="N873" i="38" s="1"/>
  <c r="D873" i="38" s="1"/>
  <c r="C10616" i="67" s="1"/>
  <c r="H874" i="38"/>
  <c r="O874" i="38" s="1"/>
  <c r="D874" i="38" s="1"/>
  <c r="C10617" i="67" s="1"/>
  <c r="H7569" i="2"/>
  <c r="K7569" i="2" s="1"/>
  <c r="D7569" i="2" s="1"/>
  <c r="C7785" i="67" s="1"/>
  <c r="H915" i="38"/>
  <c r="H914" i="38"/>
  <c r="O914" i="38" s="1"/>
  <c r="D914" i="38" s="1"/>
  <c r="C10657" i="67" s="1"/>
  <c r="H913" i="38"/>
  <c r="N913" i="38" s="1"/>
  <c r="D913" i="38" s="1"/>
  <c r="C10656" i="67" s="1"/>
  <c r="H7921" i="2"/>
  <c r="K7921" i="2" s="1"/>
  <c r="D7921" i="2" s="1"/>
  <c r="C8137" i="67" s="1"/>
  <c r="H955" i="38"/>
  <c r="H953" i="38"/>
  <c r="N953" i="38" s="1"/>
  <c r="D953" i="38" s="1"/>
  <c r="C10696" i="67" s="1"/>
  <c r="H954" i="38"/>
  <c r="O954" i="38" s="1"/>
  <c r="D954" i="38" s="1"/>
  <c r="C10697" i="67" s="1"/>
  <c r="H8273" i="2"/>
  <c r="K8273" i="2" s="1"/>
  <c r="D8273" i="2" s="1"/>
  <c r="C8489" i="67" s="1"/>
  <c r="H995" i="38"/>
  <c r="H994" i="38"/>
  <c r="O994" i="38" s="1"/>
  <c r="D994" i="38" s="1"/>
  <c r="C10737" i="67" s="1"/>
  <c r="H993" i="38"/>
  <c r="N993" i="38" s="1"/>
  <c r="D993" i="38" s="1"/>
  <c r="C10736" i="67" s="1"/>
  <c r="H8625" i="2"/>
  <c r="K8625" i="2" s="1"/>
  <c r="D8625" i="2" s="1"/>
  <c r="C8841" i="67" s="1"/>
  <c r="H105" i="38"/>
  <c r="H103" i="38"/>
  <c r="N103" i="38" s="1"/>
  <c r="D103" i="38" s="1"/>
  <c r="C9846" i="67" s="1"/>
  <c r="H104" i="38"/>
  <c r="O104" i="38" s="1"/>
  <c r="D104" i="38" s="1"/>
  <c r="C9847" i="67" s="1"/>
  <c r="H793" i="2"/>
  <c r="K793" i="2" s="1"/>
  <c r="D793" i="2" s="1"/>
  <c r="C1009" i="67" s="1"/>
  <c r="H80" i="38"/>
  <c r="H79" i="38"/>
  <c r="O79" i="38" s="1"/>
  <c r="D79" i="38" s="1"/>
  <c r="C9822" i="67" s="1"/>
  <c r="H78" i="38"/>
  <c r="N78" i="38" s="1"/>
  <c r="D78" i="38" s="1"/>
  <c r="C9821" i="67" s="1"/>
  <c r="H573" i="2"/>
  <c r="K573" i="2" s="1"/>
  <c r="D573" i="2" s="1"/>
  <c r="C789" i="67" s="1"/>
  <c r="H160" i="38"/>
  <c r="H159" i="38"/>
  <c r="O159" i="38" s="1"/>
  <c r="D159" i="38" s="1"/>
  <c r="C9902" i="67" s="1"/>
  <c r="H158" i="38"/>
  <c r="N158" i="38" s="1"/>
  <c r="D158" i="38" s="1"/>
  <c r="C9901" i="67" s="1"/>
  <c r="H1277" i="2"/>
  <c r="K1277" i="2" s="1"/>
  <c r="D1277" i="2" s="1"/>
  <c r="C1493" i="67" s="1"/>
  <c r="H240" i="38"/>
  <c r="H239" i="38"/>
  <c r="O239" i="38" s="1"/>
  <c r="D239" i="38" s="1"/>
  <c r="C9982" i="67" s="1"/>
  <c r="H238" i="38"/>
  <c r="N238" i="38" s="1"/>
  <c r="D238" i="38" s="1"/>
  <c r="C9981" i="67" s="1"/>
  <c r="H1981" i="2"/>
  <c r="K1981" i="2" s="1"/>
  <c r="D1981" i="2" s="1"/>
  <c r="C2197" i="67" s="1"/>
  <c r="H280" i="38"/>
  <c r="H279" i="38"/>
  <c r="O279" i="38" s="1"/>
  <c r="D279" i="38" s="1"/>
  <c r="C10022" i="67" s="1"/>
  <c r="H278" i="38"/>
  <c r="N278" i="38" s="1"/>
  <c r="D278" i="38" s="1"/>
  <c r="C10021" i="67" s="1"/>
  <c r="H2333" i="2"/>
  <c r="K2333" i="2" s="1"/>
  <c r="D2333" i="2" s="1"/>
  <c r="C2549" i="67" s="1"/>
  <c r="H320" i="38"/>
  <c r="H319" i="38"/>
  <c r="O319" i="38" s="1"/>
  <c r="D319" i="38" s="1"/>
  <c r="C10062" i="67" s="1"/>
  <c r="H318" i="38"/>
  <c r="N318" i="38" s="1"/>
  <c r="D318" i="38" s="1"/>
  <c r="C10061" i="67" s="1"/>
  <c r="H2685" i="2"/>
  <c r="K2685" i="2" s="1"/>
  <c r="D2685" i="2" s="1"/>
  <c r="C2901" i="67" s="1"/>
  <c r="H360" i="38"/>
  <c r="H359" i="38"/>
  <c r="O359" i="38" s="1"/>
  <c r="D359" i="38" s="1"/>
  <c r="C10102" i="67" s="1"/>
  <c r="H358" i="38"/>
  <c r="N358" i="38" s="1"/>
  <c r="D358" i="38" s="1"/>
  <c r="C10101" i="67" s="1"/>
  <c r="H3037" i="2"/>
  <c r="K3037" i="2" s="1"/>
  <c r="D3037" i="2" s="1"/>
  <c r="C3253" i="67" s="1"/>
  <c r="H400" i="38"/>
  <c r="H399" i="38"/>
  <c r="O399" i="38" s="1"/>
  <c r="D399" i="38" s="1"/>
  <c r="C10142" i="67" s="1"/>
  <c r="H398" i="38"/>
  <c r="N398" i="38" s="1"/>
  <c r="D398" i="38" s="1"/>
  <c r="C10141" i="67" s="1"/>
  <c r="H3389" i="2"/>
  <c r="K3389" i="2" s="1"/>
  <c r="D3389" i="2" s="1"/>
  <c r="C3605" i="67" s="1"/>
  <c r="H440" i="38"/>
  <c r="H439" i="38"/>
  <c r="O439" i="38" s="1"/>
  <c r="D439" i="38" s="1"/>
  <c r="C10182" i="67" s="1"/>
  <c r="H438" i="38"/>
  <c r="N438" i="38" s="1"/>
  <c r="D438" i="38" s="1"/>
  <c r="C10181" i="67" s="1"/>
  <c r="H3741" i="2"/>
  <c r="K3741" i="2" s="1"/>
  <c r="D3741" i="2" s="1"/>
  <c r="C3957" i="67" s="1"/>
  <c r="H480" i="38"/>
  <c r="H479" i="38"/>
  <c r="O479" i="38" s="1"/>
  <c r="D479" i="38" s="1"/>
  <c r="C10222" i="67" s="1"/>
  <c r="H478" i="38"/>
  <c r="N478" i="38" s="1"/>
  <c r="D478" i="38" s="1"/>
  <c r="C10221" i="67" s="1"/>
  <c r="H4093" i="2"/>
  <c r="K4093" i="2" s="1"/>
  <c r="D4093" i="2" s="1"/>
  <c r="C4309" i="67" s="1"/>
  <c r="H520" i="38"/>
  <c r="H519" i="38"/>
  <c r="O519" i="38" s="1"/>
  <c r="D519" i="38" s="1"/>
  <c r="C10262" i="67" s="1"/>
  <c r="H518" i="38"/>
  <c r="N518" i="38" s="1"/>
  <c r="D518" i="38" s="1"/>
  <c r="C10261" i="67" s="1"/>
  <c r="H4445" i="2"/>
  <c r="K4445" i="2" s="1"/>
  <c r="D4445" i="2" s="1"/>
  <c r="C4661" i="67" s="1"/>
  <c r="H560" i="38"/>
  <c r="H559" i="38"/>
  <c r="O559" i="38" s="1"/>
  <c r="D559" i="38" s="1"/>
  <c r="C10302" i="67" s="1"/>
  <c r="H558" i="38"/>
  <c r="N558" i="38" s="1"/>
  <c r="D558" i="38" s="1"/>
  <c r="C10301" i="67" s="1"/>
  <c r="H4797" i="2"/>
  <c r="K4797" i="2" s="1"/>
  <c r="D4797" i="2" s="1"/>
  <c r="C5013" i="67" s="1"/>
  <c r="H600" i="38"/>
  <c r="H599" i="38"/>
  <c r="O599" i="38" s="1"/>
  <c r="D599" i="38" s="1"/>
  <c r="C10342" i="67" s="1"/>
  <c r="H598" i="38"/>
  <c r="N598" i="38" s="1"/>
  <c r="D598" i="38" s="1"/>
  <c r="C10341" i="67" s="1"/>
  <c r="H5149" i="2"/>
  <c r="K5149" i="2" s="1"/>
  <c r="D5149" i="2" s="1"/>
  <c r="C5365" i="67" s="1"/>
  <c r="H640" i="38"/>
  <c r="H639" i="38"/>
  <c r="O639" i="38" s="1"/>
  <c r="D639" i="38" s="1"/>
  <c r="C10382" i="67" s="1"/>
  <c r="H638" i="38"/>
  <c r="N638" i="38" s="1"/>
  <c r="D638" i="38" s="1"/>
  <c r="C10381" i="67" s="1"/>
  <c r="H5501" i="2"/>
  <c r="K5501" i="2" s="1"/>
  <c r="D5501" i="2" s="1"/>
  <c r="C5717" i="67" s="1"/>
  <c r="H680" i="38"/>
  <c r="H679" i="38"/>
  <c r="O679" i="38" s="1"/>
  <c r="D679" i="38" s="1"/>
  <c r="C10422" i="67" s="1"/>
  <c r="H678" i="38"/>
  <c r="N678" i="38" s="1"/>
  <c r="D678" i="38" s="1"/>
  <c r="C10421" i="67" s="1"/>
  <c r="H5853" i="2"/>
  <c r="K5853" i="2" s="1"/>
  <c r="D5853" i="2" s="1"/>
  <c r="C6069" i="67" s="1"/>
  <c r="H720" i="38"/>
  <c r="H719" i="38"/>
  <c r="O719" i="38" s="1"/>
  <c r="D719" i="38" s="1"/>
  <c r="C10462" i="67" s="1"/>
  <c r="H718" i="38"/>
  <c r="N718" i="38" s="1"/>
  <c r="D718" i="38" s="1"/>
  <c r="C10461" i="67" s="1"/>
  <c r="H6205" i="2"/>
  <c r="K6205" i="2" s="1"/>
  <c r="D6205" i="2" s="1"/>
  <c r="C6421" i="67" s="1"/>
  <c r="H760" i="38"/>
  <c r="H759" i="38"/>
  <c r="O759" i="38" s="1"/>
  <c r="D759" i="38" s="1"/>
  <c r="C10502" i="67" s="1"/>
  <c r="H758" i="38"/>
  <c r="N758" i="38" s="1"/>
  <c r="D758" i="38" s="1"/>
  <c r="C10501" i="67" s="1"/>
  <c r="H6557" i="2"/>
  <c r="K6557" i="2" s="1"/>
  <c r="D6557" i="2" s="1"/>
  <c r="C6773" i="67" s="1"/>
  <c r="H800" i="38"/>
  <c r="H799" i="38"/>
  <c r="O799" i="38" s="1"/>
  <c r="D799" i="38" s="1"/>
  <c r="C10542" i="67" s="1"/>
  <c r="H798" i="38"/>
  <c r="N798" i="38" s="1"/>
  <c r="D798" i="38" s="1"/>
  <c r="C10541" i="67" s="1"/>
  <c r="H6909" i="2"/>
  <c r="K6909" i="2" s="1"/>
  <c r="D6909" i="2" s="1"/>
  <c r="C7125" i="67" s="1"/>
  <c r="H840" i="38"/>
  <c r="H839" i="38"/>
  <c r="O839" i="38" s="1"/>
  <c r="D839" i="38" s="1"/>
  <c r="C10582" i="67" s="1"/>
  <c r="H838" i="38"/>
  <c r="N838" i="38" s="1"/>
  <c r="D838" i="38" s="1"/>
  <c r="C10581" i="67" s="1"/>
  <c r="H7261" i="2"/>
  <c r="K7261" i="2" s="1"/>
  <c r="D7261" i="2" s="1"/>
  <c r="C7477" i="67" s="1"/>
  <c r="H880" i="38"/>
  <c r="H879" i="38"/>
  <c r="O879" i="38" s="1"/>
  <c r="D879" i="38" s="1"/>
  <c r="C10622" i="67" s="1"/>
  <c r="H878" i="38"/>
  <c r="N878" i="38" s="1"/>
  <c r="D878" i="38" s="1"/>
  <c r="C10621" i="67" s="1"/>
  <c r="H7613" i="2"/>
  <c r="K7613" i="2" s="1"/>
  <c r="D7613" i="2" s="1"/>
  <c r="C7829" i="67" s="1"/>
  <c r="H920" i="38"/>
  <c r="H919" i="38"/>
  <c r="O919" i="38" s="1"/>
  <c r="D919" i="38" s="1"/>
  <c r="C10662" i="67" s="1"/>
  <c r="H918" i="38"/>
  <c r="N918" i="38" s="1"/>
  <c r="D918" i="38" s="1"/>
  <c r="C10661" i="67" s="1"/>
  <c r="H7965" i="2"/>
  <c r="K7965" i="2" s="1"/>
  <c r="D7965" i="2" s="1"/>
  <c r="C8181" i="67" s="1"/>
  <c r="H960" i="38"/>
  <c r="H959" i="38"/>
  <c r="O959" i="38" s="1"/>
  <c r="D959" i="38" s="1"/>
  <c r="C10702" i="67" s="1"/>
  <c r="H958" i="38"/>
  <c r="N958" i="38" s="1"/>
  <c r="D958" i="38" s="1"/>
  <c r="C10701" i="67" s="1"/>
  <c r="H8317" i="2"/>
  <c r="K8317" i="2" s="1"/>
  <c r="D8317" i="2" s="1"/>
  <c r="C8533" i="67" s="1"/>
  <c r="H1000" i="38"/>
  <c r="H999" i="38"/>
  <c r="O999" i="38" s="1"/>
  <c r="D999" i="38" s="1"/>
  <c r="C10742" i="67" s="1"/>
  <c r="H998" i="38"/>
  <c r="N998" i="38" s="1"/>
  <c r="D998" i="38" s="1"/>
  <c r="C10741" i="67" s="1"/>
  <c r="H8669" i="2"/>
  <c r="K8669" i="2" s="1"/>
  <c r="D8669" i="2" s="1"/>
  <c r="C8885" i="67" s="1"/>
  <c r="H120" i="38"/>
  <c r="H119" i="38"/>
  <c r="O119" i="38" s="1"/>
  <c r="D119" i="38" s="1"/>
  <c r="C9862" i="67" s="1"/>
  <c r="H118" i="38"/>
  <c r="N118" i="38" s="1"/>
  <c r="D118" i="38" s="1"/>
  <c r="C9861" i="67" s="1"/>
  <c r="H925" i="2"/>
  <c r="K925" i="2" s="1"/>
  <c r="D925" i="2" s="1"/>
  <c r="C1141" i="67" s="1"/>
  <c r="H200" i="38"/>
  <c r="H198" i="38"/>
  <c r="N198" i="38" s="1"/>
  <c r="D198" i="38" s="1"/>
  <c r="C9941" i="67" s="1"/>
  <c r="H199" i="38"/>
  <c r="O199" i="38" s="1"/>
  <c r="D199" i="38" s="1"/>
  <c r="C9942" i="67" s="1"/>
  <c r="H1629" i="2"/>
  <c r="K1629" i="2" s="1"/>
  <c r="D1629" i="2" s="1"/>
  <c r="C1845" i="67" s="1"/>
  <c r="H45" i="38"/>
  <c r="H43" i="38"/>
  <c r="N43" i="38" s="1"/>
  <c r="D43" i="38" s="1"/>
  <c r="C9786" i="67" s="1"/>
  <c r="H44" i="38"/>
  <c r="O44" i="38" s="1"/>
  <c r="D44" i="38" s="1"/>
  <c r="C9787" i="67" s="1"/>
  <c r="H265" i="2"/>
  <c r="K265" i="2" s="1"/>
  <c r="D265" i="2" s="1"/>
  <c r="C481" i="67" s="1"/>
  <c r="H85" i="38"/>
  <c r="H84" i="38"/>
  <c r="O84" i="38" s="1"/>
  <c r="D84" i="38" s="1"/>
  <c r="C9827" i="67" s="1"/>
  <c r="H83" i="38"/>
  <c r="N83" i="38" s="1"/>
  <c r="D83" i="38" s="1"/>
  <c r="C9826" i="67" s="1"/>
  <c r="H617" i="2"/>
  <c r="K617" i="2" s="1"/>
  <c r="D617" i="2" s="1"/>
  <c r="C833" i="67" s="1"/>
  <c r="H125" i="38"/>
  <c r="H123" i="38"/>
  <c r="N123" i="38" s="1"/>
  <c r="D123" i="38" s="1"/>
  <c r="C9866" i="67" s="1"/>
  <c r="H124" i="38"/>
  <c r="O124" i="38" s="1"/>
  <c r="D124" i="38" s="1"/>
  <c r="C9867" i="67" s="1"/>
  <c r="H969" i="2"/>
  <c r="K969" i="2" s="1"/>
  <c r="D969" i="2" s="1"/>
  <c r="C1185" i="67" s="1"/>
  <c r="H165" i="38"/>
  <c r="H164" i="38"/>
  <c r="O164" i="38" s="1"/>
  <c r="D164" i="38" s="1"/>
  <c r="C9907" i="67" s="1"/>
  <c r="H163" i="38"/>
  <c r="N163" i="38" s="1"/>
  <c r="D163" i="38" s="1"/>
  <c r="C9906" i="67" s="1"/>
  <c r="H1321" i="2"/>
  <c r="K1321" i="2" s="1"/>
  <c r="D1321" i="2" s="1"/>
  <c r="C1537" i="67" s="1"/>
  <c r="H205" i="38"/>
  <c r="H203" i="38"/>
  <c r="N203" i="38" s="1"/>
  <c r="D203" i="38" s="1"/>
  <c r="C9946" i="67" s="1"/>
  <c r="H204" i="38"/>
  <c r="O204" i="38" s="1"/>
  <c r="D204" i="38" s="1"/>
  <c r="C9947" i="67" s="1"/>
  <c r="H1673" i="2"/>
  <c r="K1673" i="2" s="1"/>
  <c r="D1673" i="2" s="1"/>
  <c r="C1889" i="67" s="1"/>
  <c r="H245" i="38"/>
  <c r="H243" i="38"/>
  <c r="N243" i="38" s="1"/>
  <c r="D243" i="38" s="1"/>
  <c r="C9986" i="67" s="1"/>
  <c r="H244" i="38"/>
  <c r="O244" i="38" s="1"/>
  <c r="D244" i="38" s="1"/>
  <c r="C9987" i="67" s="1"/>
  <c r="H2025" i="2"/>
  <c r="K2025" i="2" s="1"/>
  <c r="D2025" i="2" s="1"/>
  <c r="C2241" i="67" s="1"/>
  <c r="H285" i="38"/>
  <c r="H284" i="38"/>
  <c r="O284" i="38" s="1"/>
  <c r="D284" i="38" s="1"/>
  <c r="C10027" i="67" s="1"/>
  <c r="H283" i="38"/>
  <c r="N283" i="38" s="1"/>
  <c r="D283" i="38" s="1"/>
  <c r="C10026" i="67" s="1"/>
  <c r="H2377" i="2"/>
  <c r="K2377" i="2" s="1"/>
  <c r="D2377" i="2" s="1"/>
  <c r="C2593" i="67" s="1"/>
  <c r="H325" i="38"/>
  <c r="H324" i="38"/>
  <c r="O324" i="38" s="1"/>
  <c r="D324" i="38" s="1"/>
  <c r="C10067" i="67" s="1"/>
  <c r="H323" i="38"/>
  <c r="N323" i="38" s="1"/>
  <c r="D323" i="38" s="1"/>
  <c r="C10066" i="67" s="1"/>
  <c r="H2729" i="2"/>
  <c r="K2729" i="2" s="1"/>
  <c r="D2729" i="2" s="1"/>
  <c r="C2945" i="67" s="1"/>
  <c r="H364" i="38"/>
  <c r="O364" i="38" s="1"/>
  <c r="D364" i="38" s="1"/>
  <c r="C10107" i="67" s="1"/>
  <c r="H365" i="38"/>
  <c r="H363" i="38"/>
  <c r="N363" i="38" s="1"/>
  <c r="D363" i="38" s="1"/>
  <c r="C10106" i="67" s="1"/>
  <c r="H3081" i="2"/>
  <c r="K3081" i="2" s="1"/>
  <c r="D3081" i="2" s="1"/>
  <c r="C3297" i="67" s="1"/>
  <c r="H405" i="38"/>
  <c r="H404" i="38"/>
  <c r="O404" i="38" s="1"/>
  <c r="D404" i="38" s="1"/>
  <c r="C10147" i="67" s="1"/>
  <c r="H403" i="38"/>
  <c r="N403" i="38" s="1"/>
  <c r="D403" i="38" s="1"/>
  <c r="C10146" i="67" s="1"/>
  <c r="H3433" i="2"/>
  <c r="K3433" i="2" s="1"/>
  <c r="D3433" i="2" s="1"/>
  <c r="C3649" i="67" s="1"/>
  <c r="H444" i="38"/>
  <c r="O444" i="38" s="1"/>
  <c r="D444" i="38" s="1"/>
  <c r="C10187" i="67" s="1"/>
  <c r="H445" i="38"/>
  <c r="H443" i="38"/>
  <c r="N443" i="38" s="1"/>
  <c r="D443" i="38" s="1"/>
  <c r="C10186" i="67" s="1"/>
  <c r="H3785" i="2"/>
  <c r="K3785" i="2" s="1"/>
  <c r="D3785" i="2" s="1"/>
  <c r="C4001" i="67" s="1"/>
  <c r="H485" i="38"/>
  <c r="H484" i="38"/>
  <c r="O484" i="38" s="1"/>
  <c r="D484" i="38" s="1"/>
  <c r="C10227" i="67" s="1"/>
  <c r="H483" i="38"/>
  <c r="N483" i="38" s="1"/>
  <c r="D483" i="38" s="1"/>
  <c r="C10226" i="67" s="1"/>
  <c r="H4137" i="2"/>
  <c r="K4137" i="2" s="1"/>
  <c r="D4137" i="2" s="1"/>
  <c r="C4353" i="67" s="1"/>
  <c r="H524" i="38"/>
  <c r="O524" i="38" s="1"/>
  <c r="D524" i="38" s="1"/>
  <c r="C10267" i="67" s="1"/>
  <c r="H525" i="38"/>
  <c r="H523" i="38"/>
  <c r="N523" i="38" s="1"/>
  <c r="D523" i="38" s="1"/>
  <c r="C10266" i="67" s="1"/>
  <c r="H4489" i="2"/>
  <c r="K4489" i="2" s="1"/>
  <c r="D4489" i="2" s="1"/>
  <c r="C4705" i="67" s="1"/>
  <c r="H565" i="38"/>
  <c r="H564" i="38"/>
  <c r="O564" i="38" s="1"/>
  <c r="D564" i="38" s="1"/>
  <c r="C10307" i="67" s="1"/>
  <c r="H563" i="38"/>
  <c r="N563" i="38" s="1"/>
  <c r="D563" i="38" s="1"/>
  <c r="C10306" i="67" s="1"/>
  <c r="H4841" i="2"/>
  <c r="K4841" i="2" s="1"/>
  <c r="D4841" i="2" s="1"/>
  <c r="C5057" i="67" s="1"/>
  <c r="H604" i="38"/>
  <c r="O604" i="38" s="1"/>
  <c r="D604" i="38" s="1"/>
  <c r="C10347" i="67" s="1"/>
  <c r="H605" i="38"/>
  <c r="H603" i="38"/>
  <c r="N603" i="38" s="1"/>
  <c r="D603" i="38" s="1"/>
  <c r="C10346" i="67" s="1"/>
  <c r="H5193" i="2"/>
  <c r="K5193" i="2" s="1"/>
  <c r="D5193" i="2" s="1"/>
  <c r="C5409" i="67" s="1"/>
  <c r="H645" i="38"/>
  <c r="H644" i="38"/>
  <c r="O644" i="38" s="1"/>
  <c r="D644" i="38" s="1"/>
  <c r="C10387" i="67" s="1"/>
  <c r="H643" i="38"/>
  <c r="N643" i="38" s="1"/>
  <c r="D643" i="38" s="1"/>
  <c r="C10386" i="67" s="1"/>
  <c r="H5545" i="2"/>
  <c r="K5545" i="2" s="1"/>
  <c r="D5545" i="2" s="1"/>
  <c r="C5761" i="67" s="1"/>
  <c r="H684" i="38"/>
  <c r="O684" i="38" s="1"/>
  <c r="D684" i="38" s="1"/>
  <c r="C10427" i="67" s="1"/>
  <c r="H685" i="38"/>
  <c r="H683" i="38"/>
  <c r="N683" i="38" s="1"/>
  <c r="D683" i="38" s="1"/>
  <c r="C10426" i="67" s="1"/>
  <c r="H5897" i="2"/>
  <c r="K5897" i="2" s="1"/>
  <c r="D5897" i="2" s="1"/>
  <c r="C6113" i="67" s="1"/>
  <c r="H725" i="38"/>
  <c r="H724" i="38"/>
  <c r="O724" i="38" s="1"/>
  <c r="D724" i="38" s="1"/>
  <c r="C10467" i="67" s="1"/>
  <c r="H723" i="38"/>
  <c r="N723" i="38" s="1"/>
  <c r="D723" i="38" s="1"/>
  <c r="C10466" i="67" s="1"/>
  <c r="H6249" i="2"/>
  <c r="K6249" i="2" s="1"/>
  <c r="D6249" i="2" s="1"/>
  <c r="C6465" i="67" s="1"/>
  <c r="H764" i="38"/>
  <c r="O764" i="38" s="1"/>
  <c r="D764" i="38" s="1"/>
  <c r="C10507" i="67" s="1"/>
  <c r="H765" i="38"/>
  <c r="H763" i="38"/>
  <c r="N763" i="38" s="1"/>
  <c r="D763" i="38" s="1"/>
  <c r="C10506" i="67" s="1"/>
  <c r="H6601" i="2"/>
  <c r="K6601" i="2" s="1"/>
  <c r="D6601" i="2" s="1"/>
  <c r="C6817" i="67" s="1"/>
  <c r="H805" i="38"/>
  <c r="H804" i="38"/>
  <c r="O804" i="38" s="1"/>
  <c r="D804" i="38" s="1"/>
  <c r="C10547" i="67" s="1"/>
  <c r="H803" i="38"/>
  <c r="N803" i="38" s="1"/>
  <c r="D803" i="38" s="1"/>
  <c r="C10546" i="67" s="1"/>
  <c r="H6953" i="2"/>
  <c r="K6953" i="2" s="1"/>
  <c r="D6953" i="2" s="1"/>
  <c r="C7169" i="67" s="1"/>
  <c r="H845" i="38"/>
  <c r="H844" i="38"/>
  <c r="O844" i="38" s="1"/>
  <c r="D844" i="38" s="1"/>
  <c r="C10587" i="67" s="1"/>
  <c r="H843" i="38"/>
  <c r="N843" i="38" s="1"/>
  <c r="D843" i="38" s="1"/>
  <c r="C10586" i="67" s="1"/>
  <c r="H7305" i="2"/>
  <c r="K7305" i="2" s="1"/>
  <c r="D7305" i="2" s="1"/>
  <c r="C7521" i="67" s="1"/>
  <c r="H885" i="38"/>
  <c r="H884" i="38"/>
  <c r="O884" i="38" s="1"/>
  <c r="D884" i="38" s="1"/>
  <c r="C10627" i="67" s="1"/>
  <c r="H883" i="38"/>
  <c r="N883" i="38" s="1"/>
  <c r="D883" i="38" s="1"/>
  <c r="C10626" i="67" s="1"/>
  <c r="H7657" i="2"/>
  <c r="K7657" i="2" s="1"/>
  <c r="D7657" i="2" s="1"/>
  <c r="C7873" i="67" s="1"/>
  <c r="H925" i="38"/>
  <c r="H924" i="38"/>
  <c r="O924" i="38" s="1"/>
  <c r="D924" i="38" s="1"/>
  <c r="C10667" i="67" s="1"/>
  <c r="H923" i="38"/>
  <c r="N923" i="38" s="1"/>
  <c r="D923" i="38" s="1"/>
  <c r="C10666" i="67" s="1"/>
  <c r="H8009" i="2"/>
  <c r="K8009" i="2" s="1"/>
  <c r="D8009" i="2" s="1"/>
  <c r="C8225" i="67" s="1"/>
  <c r="H965" i="38"/>
  <c r="H964" i="38"/>
  <c r="O964" i="38" s="1"/>
  <c r="D964" i="38" s="1"/>
  <c r="C10707" i="67" s="1"/>
  <c r="H963" i="38"/>
  <c r="N963" i="38" s="1"/>
  <c r="D963" i="38" s="1"/>
  <c r="C10706" i="67" s="1"/>
  <c r="H8361" i="2"/>
  <c r="K8361" i="2" s="1"/>
  <c r="D8361" i="2" s="1"/>
  <c r="C8577" i="67" s="1"/>
  <c r="H1005" i="38"/>
  <c r="H1004" i="38"/>
  <c r="O1004" i="38" s="1"/>
  <c r="D1004" i="38" s="1"/>
  <c r="C10747" i="67" s="1"/>
  <c r="H1003" i="38"/>
  <c r="N1003" i="38" s="1"/>
  <c r="D1003" i="38" s="1"/>
  <c r="C10746" i="67" s="1"/>
  <c r="H8713" i="2"/>
  <c r="K8713" i="2" s="1"/>
  <c r="D8713" i="2" s="1"/>
  <c r="C8929" i="67" s="1"/>
  <c r="H34" i="38"/>
  <c r="O34" i="38" s="1"/>
  <c r="D34" i="38" s="1"/>
  <c r="C9777" i="67" s="1"/>
  <c r="H35" i="38"/>
  <c r="H33" i="38"/>
  <c r="N33" i="38" s="1"/>
  <c r="D33" i="38" s="1"/>
  <c r="C9776" i="67" s="1"/>
  <c r="H177" i="2"/>
  <c r="K177" i="2" s="1"/>
  <c r="D177" i="2" s="1"/>
  <c r="C393" i="67" s="1"/>
  <c r="H40" i="38"/>
  <c r="H39" i="38"/>
  <c r="O39" i="38" s="1"/>
  <c r="D39" i="38" s="1"/>
  <c r="C9782" i="67" s="1"/>
  <c r="H38" i="38"/>
  <c r="N38" i="38" s="1"/>
  <c r="D38" i="38" s="1"/>
  <c r="C9781" i="67" s="1"/>
  <c r="H221" i="2"/>
  <c r="K221" i="2" s="1"/>
  <c r="D221" i="2" s="1"/>
  <c r="C437" i="67" s="1"/>
  <c r="H50" i="38"/>
  <c r="H49" i="38"/>
  <c r="O49" i="38" s="1"/>
  <c r="D49" i="38" s="1"/>
  <c r="C9792" i="67" s="1"/>
  <c r="H48" i="38"/>
  <c r="N48" i="38" s="1"/>
  <c r="D48" i="38" s="1"/>
  <c r="C9791" i="67" s="1"/>
  <c r="H309" i="2"/>
  <c r="K309" i="2" s="1"/>
  <c r="D309" i="2" s="1"/>
  <c r="C525" i="67" s="1"/>
  <c r="H90" i="38"/>
  <c r="H89" i="38"/>
  <c r="O89" i="38" s="1"/>
  <c r="D89" i="38" s="1"/>
  <c r="C9832" i="67" s="1"/>
  <c r="H88" i="38"/>
  <c r="N88" i="38" s="1"/>
  <c r="D88" i="38" s="1"/>
  <c r="C9831" i="67" s="1"/>
  <c r="H661" i="2"/>
  <c r="K661" i="2" s="1"/>
  <c r="D661" i="2" s="1"/>
  <c r="C877" i="67" s="1"/>
  <c r="H130" i="38"/>
  <c r="H129" i="38"/>
  <c r="O129" i="38" s="1"/>
  <c r="D129" i="38" s="1"/>
  <c r="C9872" i="67" s="1"/>
  <c r="H128" i="38"/>
  <c r="N128" i="38" s="1"/>
  <c r="D128" i="38" s="1"/>
  <c r="C9871" i="67" s="1"/>
  <c r="H1013" i="2"/>
  <c r="K1013" i="2" s="1"/>
  <c r="D1013" i="2" s="1"/>
  <c r="C1229" i="67" s="1"/>
  <c r="H170" i="38"/>
  <c r="H169" i="38"/>
  <c r="O169" i="38" s="1"/>
  <c r="D169" i="38" s="1"/>
  <c r="C9912" i="67" s="1"/>
  <c r="H168" i="38"/>
  <c r="N168" i="38" s="1"/>
  <c r="D168" i="38" s="1"/>
  <c r="C9911" i="67" s="1"/>
  <c r="H1365" i="2"/>
  <c r="K1365" i="2" s="1"/>
  <c r="D1365" i="2" s="1"/>
  <c r="C1581" i="67" s="1"/>
  <c r="H210" i="38"/>
  <c r="H209" i="38"/>
  <c r="O209" i="38" s="1"/>
  <c r="D209" i="38" s="1"/>
  <c r="C9952" i="67" s="1"/>
  <c r="H208" i="38"/>
  <c r="N208" i="38" s="1"/>
  <c r="D208" i="38" s="1"/>
  <c r="C9951" i="67" s="1"/>
  <c r="H1717" i="2"/>
  <c r="K1717" i="2" s="1"/>
  <c r="D1717" i="2" s="1"/>
  <c r="C1933" i="67" s="1"/>
  <c r="H250" i="38"/>
  <c r="H249" i="38"/>
  <c r="O249" i="38" s="1"/>
  <c r="D249" i="38" s="1"/>
  <c r="C9992" i="67" s="1"/>
  <c r="H248" i="38"/>
  <c r="N248" i="38" s="1"/>
  <c r="D248" i="38" s="1"/>
  <c r="C9991" i="67" s="1"/>
  <c r="H2069" i="2"/>
  <c r="K2069" i="2" s="1"/>
  <c r="D2069" i="2" s="1"/>
  <c r="C2285" i="67" s="1"/>
  <c r="H290" i="38"/>
  <c r="H289" i="38"/>
  <c r="O289" i="38" s="1"/>
  <c r="D289" i="38" s="1"/>
  <c r="C10032" i="67" s="1"/>
  <c r="H288" i="38"/>
  <c r="N288" i="38" s="1"/>
  <c r="D288" i="38" s="1"/>
  <c r="C10031" i="67" s="1"/>
  <c r="H2421" i="2"/>
  <c r="K2421" i="2" s="1"/>
  <c r="D2421" i="2" s="1"/>
  <c r="C2637" i="67" s="1"/>
  <c r="H330" i="38"/>
  <c r="H329" i="38"/>
  <c r="O329" i="38" s="1"/>
  <c r="D329" i="38" s="1"/>
  <c r="C10072" i="67" s="1"/>
  <c r="H328" i="38"/>
  <c r="N328" i="38" s="1"/>
  <c r="D328" i="38" s="1"/>
  <c r="C10071" i="67" s="1"/>
  <c r="H2773" i="2"/>
  <c r="K2773" i="2" s="1"/>
  <c r="D2773" i="2" s="1"/>
  <c r="C2989" i="67" s="1"/>
  <c r="H370" i="38"/>
  <c r="H369" i="38"/>
  <c r="O369" i="38" s="1"/>
  <c r="D369" i="38" s="1"/>
  <c r="C10112" i="67" s="1"/>
  <c r="H368" i="38"/>
  <c r="N368" i="38" s="1"/>
  <c r="D368" i="38" s="1"/>
  <c r="C10111" i="67" s="1"/>
  <c r="H3125" i="2"/>
  <c r="K3125" i="2" s="1"/>
  <c r="D3125" i="2" s="1"/>
  <c r="C3341" i="67" s="1"/>
  <c r="H410" i="38"/>
  <c r="H409" i="38"/>
  <c r="O409" i="38" s="1"/>
  <c r="D409" i="38" s="1"/>
  <c r="C10152" i="67" s="1"/>
  <c r="H408" i="38"/>
  <c r="N408" i="38" s="1"/>
  <c r="D408" i="38" s="1"/>
  <c r="C10151" i="67" s="1"/>
  <c r="H3477" i="2"/>
  <c r="K3477" i="2" s="1"/>
  <c r="D3477" i="2" s="1"/>
  <c r="C3693" i="67" s="1"/>
  <c r="H450" i="38"/>
  <c r="H449" i="38"/>
  <c r="O449" i="38" s="1"/>
  <c r="D449" i="38" s="1"/>
  <c r="C10192" i="67" s="1"/>
  <c r="H448" i="38"/>
  <c r="N448" i="38" s="1"/>
  <c r="D448" i="38" s="1"/>
  <c r="C10191" i="67" s="1"/>
  <c r="H3829" i="2"/>
  <c r="K3829" i="2" s="1"/>
  <c r="D3829" i="2" s="1"/>
  <c r="C4045" i="67" s="1"/>
  <c r="H490" i="38"/>
  <c r="H489" i="38"/>
  <c r="O489" i="38" s="1"/>
  <c r="D489" i="38" s="1"/>
  <c r="C10232" i="67" s="1"/>
  <c r="H488" i="38"/>
  <c r="N488" i="38" s="1"/>
  <c r="D488" i="38" s="1"/>
  <c r="C10231" i="67" s="1"/>
  <c r="H4181" i="2"/>
  <c r="K4181" i="2" s="1"/>
  <c r="D4181" i="2" s="1"/>
  <c r="C4397" i="67" s="1"/>
  <c r="H530" i="38"/>
  <c r="H529" i="38"/>
  <c r="O529" i="38" s="1"/>
  <c r="D529" i="38" s="1"/>
  <c r="C10272" i="67" s="1"/>
  <c r="H528" i="38"/>
  <c r="N528" i="38" s="1"/>
  <c r="D528" i="38" s="1"/>
  <c r="C10271" i="67" s="1"/>
  <c r="H4533" i="2"/>
  <c r="K4533" i="2" s="1"/>
  <c r="D4533" i="2" s="1"/>
  <c r="C4749" i="67" s="1"/>
  <c r="H570" i="38"/>
  <c r="H569" i="38"/>
  <c r="O569" i="38" s="1"/>
  <c r="D569" i="38" s="1"/>
  <c r="C10312" i="67" s="1"/>
  <c r="H568" i="38"/>
  <c r="N568" i="38" s="1"/>
  <c r="D568" i="38" s="1"/>
  <c r="C10311" i="67" s="1"/>
  <c r="H4885" i="2"/>
  <c r="K4885" i="2" s="1"/>
  <c r="D4885" i="2" s="1"/>
  <c r="C5101" i="67" s="1"/>
  <c r="H610" i="38"/>
  <c r="H609" i="38"/>
  <c r="O609" i="38" s="1"/>
  <c r="D609" i="38" s="1"/>
  <c r="C10352" i="67" s="1"/>
  <c r="H608" i="38"/>
  <c r="N608" i="38" s="1"/>
  <c r="D608" i="38" s="1"/>
  <c r="C10351" i="67" s="1"/>
  <c r="H5237" i="2"/>
  <c r="K5237" i="2" s="1"/>
  <c r="D5237" i="2" s="1"/>
  <c r="C5453" i="67" s="1"/>
  <c r="H650" i="38"/>
  <c r="H649" i="38"/>
  <c r="O649" i="38" s="1"/>
  <c r="D649" i="38" s="1"/>
  <c r="C10392" i="67" s="1"/>
  <c r="H648" i="38"/>
  <c r="N648" i="38" s="1"/>
  <c r="D648" i="38" s="1"/>
  <c r="C10391" i="67" s="1"/>
  <c r="H5589" i="2"/>
  <c r="K5589" i="2" s="1"/>
  <c r="D5589" i="2" s="1"/>
  <c r="C5805" i="67" s="1"/>
  <c r="H690" i="38"/>
  <c r="H689" i="38"/>
  <c r="O689" i="38" s="1"/>
  <c r="D689" i="38" s="1"/>
  <c r="C10432" i="67" s="1"/>
  <c r="H688" i="38"/>
  <c r="N688" i="38" s="1"/>
  <c r="D688" i="38" s="1"/>
  <c r="C10431" i="67" s="1"/>
  <c r="H5941" i="2"/>
  <c r="K5941" i="2" s="1"/>
  <c r="D5941" i="2" s="1"/>
  <c r="C6157" i="67" s="1"/>
  <c r="H730" i="38"/>
  <c r="H729" i="38"/>
  <c r="O729" i="38" s="1"/>
  <c r="D729" i="38" s="1"/>
  <c r="C10472" i="67" s="1"/>
  <c r="H728" i="38"/>
  <c r="N728" i="38" s="1"/>
  <c r="D728" i="38" s="1"/>
  <c r="C10471" i="67" s="1"/>
  <c r="H6293" i="2"/>
  <c r="K6293" i="2" s="1"/>
  <c r="D6293" i="2" s="1"/>
  <c r="C6509" i="67" s="1"/>
  <c r="H770" i="38"/>
  <c r="H769" i="38"/>
  <c r="O769" i="38" s="1"/>
  <c r="D769" i="38" s="1"/>
  <c r="C10512" i="67" s="1"/>
  <c r="H768" i="38"/>
  <c r="N768" i="38" s="1"/>
  <c r="D768" i="38" s="1"/>
  <c r="C10511" i="67" s="1"/>
  <c r="H6645" i="2"/>
  <c r="K6645" i="2" s="1"/>
  <c r="D6645" i="2" s="1"/>
  <c r="C6861" i="67" s="1"/>
  <c r="H810" i="38"/>
  <c r="H809" i="38"/>
  <c r="O809" i="38" s="1"/>
  <c r="D809" i="38" s="1"/>
  <c r="C10552" i="67" s="1"/>
  <c r="H808" i="38"/>
  <c r="N808" i="38" s="1"/>
  <c r="D808" i="38" s="1"/>
  <c r="C10551" i="67" s="1"/>
  <c r="H6997" i="2"/>
  <c r="K6997" i="2" s="1"/>
  <c r="D6997" i="2" s="1"/>
  <c r="C7213" i="67" s="1"/>
  <c r="H850" i="38"/>
  <c r="H849" i="38"/>
  <c r="O849" i="38" s="1"/>
  <c r="D849" i="38" s="1"/>
  <c r="C10592" i="67" s="1"/>
  <c r="H848" i="38"/>
  <c r="N848" i="38" s="1"/>
  <c r="D848" i="38" s="1"/>
  <c r="C10591" i="67" s="1"/>
  <c r="H7349" i="2"/>
  <c r="K7349" i="2" s="1"/>
  <c r="D7349" i="2" s="1"/>
  <c r="C7565" i="67" s="1"/>
  <c r="H890" i="38"/>
  <c r="H889" i="38"/>
  <c r="O889" i="38" s="1"/>
  <c r="D889" i="38" s="1"/>
  <c r="C10632" i="67" s="1"/>
  <c r="H888" i="38"/>
  <c r="N888" i="38" s="1"/>
  <c r="D888" i="38" s="1"/>
  <c r="C10631" i="67" s="1"/>
  <c r="H7701" i="2"/>
  <c r="K7701" i="2" s="1"/>
  <c r="D7701" i="2" s="1"/>
  <c r="C7917" i="67" s="1"/>
  <c r="H930" i="38"/>
  <c r="H929" i="38"/>
  <c r="O929" i="38" s="1"/>
  <c r="D929" i="38" s="1"/>
  <c r="C10672" i="67" s="1"/>
  <c r="H928" i="38"/>
  <c r="N928" i="38" s="1"/>
  <c r="D928" i="38" s="1"/>
  <c r="C10671" i="67" s="1"/>
  <c r="H8053" i="2"/>
  <c r="K8053" i="2" s="1"/>
  <c r="D8053" i="2" s="1"/>
  <c r="C8269" i="67" s="1"/>
  <c r="H970" i="38"/>
  <c r="H969" i="38"/>
  <c r="O969" i="38" s="1"/>
  <c r="D969" i="38" s="1"/>
  <c r="C10712" i="67" s="1"/>
  <c r="H968" i="38"/>
  <c r="N968" i="38" s="1"/>
  <c r="D968" i="38" s="1"/>
  <c r="C10711" i="67" s="1"/>
  <c r="H8405" i="2"/>
  <c r="K8405" i="2" s="1"/>
  <c r="D8405" i="2" s="1"/>
  <c r="C8621" i="67" s="1"/>
  <c r="H1010" i="38"/>
  <c r="H1009" i="38"/>
  <c r="O1009" i="38" s="1"/>
  <c r="D1009" i="38" s="1"/>
  <c r="C10752" i="67" s="1"/>
  <c r="H1008" i="38"/>
  <c r="N1008" i="38" s="1"/>
  <c r="D1008" i="38" s="1"/>
  <c r="C10751" i="67" s="1"/>
  <c r="H8757" i="2"/>
  <c r="K8757" i="2" s="1"/>
  <c r="D8757" i="2" s="1"/>
  <c r="C8973" i="67" s="1"/>
  <c r="H55" i="38"/>
  <c r="H54" i="38"/>
  <c r="O54" i="38" s="1"/>
  <c r="D54" i="38" s="1"/>
  <c r="C9797" i="67" s="1"/>
  <c r="H53" i="38"/>
  <c r="N53" i="38" s="1"/>
  <c r="D53" i="38" s="1"/>
  <c r="C9796" i="67" s="1"/>
  <c r="H353" i="2"/>
  <c r="K353" i="2" s="1"/>
  <c r="D353" i="2" s="1"/>
  <c r="C569" i="67" s="1"/>
  <c r="H135" i="38"/>
  <c r="H134" i="38"/>
  <c r="O134" i="38" s="1"/>
  <c r="D134" i="38" s="1"/>
  <c r="C9877" i="67" s="1"/>
  <c r="H133" i="38"/>
  <c r="N133" i="38" s="1"/>
  <c r="D133" i="38" s="1"/>
  <c r="C9876" i="67" s="1"/>
  <c r="H1057" i="2"/>
  <c r="K1057" i="2" s="1"/>
  <c r="D1057" i="2" s="1"/>
  <c r="C1273" i="67" s="1"/>
  <c r="H174" i="38"/>
  <c r="O174" i="38" s="1"/>
  <c r="D174" i="38" s="1"/>
  <c r="C9917" i="67" s="1"/>
  <c r="H175" i="38"/>
  <c r="H173" i="38"/>
  <c r="N173" i="38" s="1"/>
  <c r="D173" i="38" s="1"/>
  <c r="C9916" i="67" s="1"/>
  <c r="H1409" i="2"/>
  <c r="K1409" i="2" s="1"/>
  <c r="D1409" i="2" s="1"/>
  <c r="C1625" i="67" s="1"/>
  <c r="H215" i="38"/>
  <c r="H214" i="38"/>
  <c r="O214" i="38" s="1"/>
  <c r="D214" i="38" s="1"/>
  <c r="C9957" i="67" s="1"/>
  <c r="H213" i="38"/>
  <c r="N213" i="38" s="1"/>
  <c r="D213" i="38" s="1"/>
  <c r="C9956" i="67" s="1"/>
  <c r="H1761" i="2"/>
  <c r="K1761" i="2" s="1"/>
  <c r="D1761" i="2" s="1"/>
  <c r="C1977" i="67" s="1"/>
  <c r="H254" i="38"/>
  <c r="O254" i="38" s="1"/>
  <c r="D254" i="38" s="1"/>
  <c r="C9997" i="67" s="1"/>
  <c r="H255" i="38"/>
  <c r="H253" i="38"/>
  <c r="N253" i="38" s="1"/>
  <c r="D253" i="38" s="1"/>
  <c r="C9996" i="67" s="1"/>
  <c r="H2113" i="2"/>
  <c r="K2113" i="2" s="1"/>
  <c r="D2113" i="2" s="1"/>
  <c r="C2329" i="67" s="1"/>
  <c r="H295" i="38"/>
  <c r="H294" i="38"/>
  <c r="O294" i="38" s="1"/>
  <c r="D294" i="38" s="1"/>
  <c r="C10037" i="67" s="1"/>
  <c r="H293" i="38"/>
  <c r="N293" i="38" s="1"/>
  <c r="D293" i="38" s="1"/>
  <c r="C10036" i="67" s="1"/>
  <c r="H2465" i="2"/>
  <c r="K2465" i="2" s="1"/>
  <c r="D2465" i="2" s="1"/>
  <c r="C2681" i="67" s="1"/>
  <c r="H334" i="38"/>
  <c r="O334" i="38" s="1"/>
  <c r="D334" i="38" s="1"/>
  <c r="C10077" i="67" s="1"/>
  <c r="H335" i="38"/>
  <c r="H333" i="38"/>
  <c r="N333" i="38" s="1"/>
  <c r="D333" i="38" s="1"/>
  <c r="C10076" i="67" s="1"/>
  <c r="H2817" i="2"/>
  <c r="K2817" i="2" s="1"/>
  <c r="D2817" i="2" s="1"/>
  <c r="C3033" i="67" s="1"/>
  <c r="H375" i="38"/>
  <c r="H374" i="38"/>
  <c r="O374" i="38" s="1"/>
  <c r="D374" i="38" s="1"/>
  <c r="C10117" i="67" s="1"/>
  <c r="H373" i="38"/>
  <c r="N373" i="38" s="1"/>
  <c r="D373" i="38" s="1"/>
  <c r="C10116" i="67" s="1"/>
  <c r="H3169" i="2"/>
  <c r="K3169" i="2" s="1"/>
  <c r="D3169" i="2" s="1"/>
  <c r="C3385" i="67" s="1"/>
  <c r="H414" i="38"/>
  <c r="O414" i="38" s="1"/>
  <c r="D414" i="38" s="1"/>
  <c r="C10157" i="67" s="1"/>
  <c r="H415" i="38"/>
  <c r="H413" i="38"/>
  <c r="N413" i="38" s="1"/>
  <c r="D413" i="38" s="1"/>
  <c r="C10156" i="67" s="1"/>
  <c r="H3521" i="2"/>
  <c r="K3521" i="2" s="1"/>
  <c r="D3521" i="2" s="1"/>
  <c r="C3737" i="67" s="1"/>
  <c r="H455" i="38"/>
  <c r="H454" i="38"/>
  <c r="O454" i="38" s="1"/>
  <c r="D454" i="38" s="1"/>
  <c r="C10197" i="67" s="1"/>
  <c r="H453" i="38"/>
  <c r="N453" i="38" s="1"/>
  <c r="D453" i="38" s="1"/>
  <c r="C10196" i="67" s="1"/>
  <c r="H3873" i="2"/>
  <c r="K3873" i="2" s="1"/>
  <c r="D3873" i="2" s="1"/>
  <c r="C4089" i="67" s="1"/>
  <c r="H494" i="38"/>
  <c r="O494" i="38" s="1"/>
  <c r="D494" i="38" s="1"/>
  <c r="C10237" i="67" s="1"/>
  <c r="H495" i="38"/>
  <c r="H493" i="38"/>
  <c r="N493" i="38" s="1"/>
  <c r="D493" i="38" s="1"/>
  <c r="C10236" i="67" s="1"/>
  <c r="H4225" i="2"/>
  <c r="K4225" i="2" s="1"/>
  <c r="D4225" i="2" s="1"/>
  <c r="C4441" i="67" s="1"/>
  <c r="H535" i="38"/>
  <c r="H534" i="38"/>
  <c r="O534" i="38" s="1"/>
  <c r="D534" i="38" s="1"/>
  <c r="C10277" i="67" s="1"/>
  <c r="H533" i="38"/>
  <c r="N533" i="38" s="1"/>
  <c r="D533" i="38" s="1"/>
  <c r="C10276" i="67" s="1"/>
  <c r="H4577" i="2"/>
  <c r="K4577" i="2" s="1"/>
  <c r="D4577" i="2" s="1"/>
  <c r="C4793" i="67" s="1"/>
  <c r="H574" i="38"/>
  <c r="O574" i="38" s="1"/>
  <c r="D574" i="38" s="1"/>
  <c r="C10317" i="67" s="1"/>
  <c r="H575" i="38"/>
  <c r="H573" i="38"/>
  <c r="N573" i="38" s="1"/>
  <c r="D573" i="38" s="1"/>
  <c r="C10316" i="67" s="1"/>
  <c r="H4929" i="2"/>
  <c r="K4929" i="2" s="1"/>
  <c r="D4929" i="2" s="1"/>
  <c r="C5145" i="67" s="1"/>
  <c r="H615" i="38"/>
  <c r="H614" i="38"/>
  <c r="O614" i="38" s="1"/>
  <c r="D614" i="38" s="1"/>
  <c r="C10357" i="67" s="1"/>
  <c r="H613" i="38"/>
  <c r="N613" i="38" s="1"/>
  <c r="D613" i="38" s="1"/>
  <c r="C10356" i="67" s="1"/>
  <c r="H5281" i="2"/>
  <c r="K5281" i="2" s="1"/>
  <c r="D5281" i="2" s="1"/>
  <c r="C5497" i="67" s="1"/>
  <c r="H654" i="38"/>
  <c r="O654" i="38" s="1"/>
  <c r="D654" i="38" s="1"/>
  <c r="C10397" i="67" s="1"/>
  <c r="H655" i="38"/>
  <c r="H653" i="38"/>
  <c r="N653" i="38" s="1"/>
  <c r="D653" i="38" s="1"/>
  <c r="C10396" i="67" s="1"/>
  <c r="H5633" i="2"/>
  <c r="K5633" i="2" s="1"/>
  <c r="D5633" i="2" s="1"/>
  <c r="C5849" i="67" s="1"/>
  <c r="H695" i="38"/>
  <c r="H694" i="38"/>
  <c r="O694" i="38" s="1"/>
  <c r="D694" i="38" s="1"/>
  <c r="C10437" i="67" s="1"/>
  <c r="H693" i="38"/>
  <c r="N693" i="38" s="1"/>
  <c r="D693" i="38" s="1"/>
  <c r="C10436" i="67" s="1"/>
  <c r="H5985" i="2"/>
  <c r="K5985" i="2" s="1"/>
  <c r="D5985" i="2" s="1"/>
  <c r="C6201" i="67" s="1"/>
  <c r="H734" i="38"/>
  <c r="O734" i="38" s="1"/>
  <c r="D734" i="38" s="1"/>
  <c r="C10477" i="67" s="1"/>
  <c r="H735" i="38"/>
  <c r="H733" i="38"/>
  <c r="N733" i="38" s="1"/>
  <c r="D733" i="38" s="1"/>
  <c r="C10476" i="67" s="1"/>
  <c r="H6337" i="2"/>
  <c r="K6337" i="2" s="1"/>
  <c r="D6337" i="2" s="1"/>
  <c r="C6553" i="67" s="1"/>
  <c r="H775" i="38"/>
  <c r="H773" i="38"/>
  <c r="N773" i="38" s="1"/>
  <c r="D773" i="38" s="1"/>
  <c r="C10516" i="67" s="1"/>
  <c r="H774" i="38"/>
  <c r="O774" i="38" s="1"/>
  <c r="D774" i="38" s="1"/>
  <c r="C10517" i="67" s="1"/>
  <c r="H6689" i="2"/>
  <c r="K6689" i="2" s="1"/>
  <c r="D6689" i="2" s="1"/>
  <c r="C6905" i="67" s="1"/>
  <c r="H815" i="38"/>
  <c r="H814" i="38"/>
  <c r="O814" i="38" s="1"/>
  <c r="D814" i="38" s="1"/>
  <c r="C10557" i="67" s="1"/>
  <c r="H813" i="38"/>
  <c r="N813" i="38" s="1"/>
  <c r="D813" i="38" s="1"/>
  <c r="C10556" i="67" s="1"/>
  <c r="H7041" i="2"/>
  <c r="K7041" i="2" s="1"/>
  <c r="D7041" i="2" s="1"/>
  <c r="C7257" i="67" s="1"/>
  <c r="H855" i="38"/>
  <c r="H853" i="38"/>
  <c r="N853" i="38" s="1"/>
  <c r="D853" i="38" s="1"/>
  <c r="C10596" i="67" s="1"/>
  <c r="H854" i="38"/>
  <c r="O854" i="38" s="1"/>
  <c r="D854" i="38" s="1"/>
  <c r="C10597" i="67" s="1"/>
  <c r="H7393" i="2"/>
  <c r="K7393" i="2" s="1"/>
  <c r="D7393" i="2" s="1"/>
  <c r="C7609" i="67" s="1"/>
  <c r="H895" i="38"/>
  <c r="H894" i="38"/>
  <c r="O894" i="38" s="1"/>
  <c r="D894" i="38" s="1"/>
  <c r="C10637" i="67" s="1"/>
  <c r="H893" i="38"/>
  <c r="N893" i="38" s="1"/>
  <c r="D893" i="38" s="1"/>
  <c r="C10636" i="67" s="1"/>
  <c r="H7745" i="2"/>
  <c r="K7745" i="2" s="1"/>
  <c r="D7745" i="2" s="1"/>
  <c r="C7961" i="67" s="1"/>
  <c r="H935" i="38"/>
  <c r="H933" i="38"/>
  <c r="N933" i="38" s="1"/>
  <c r="D933" i="38" s="1"/>
  <c r="C10676" i="67" s="1"/>
  <c r="H934" i="38"/>
  <c r="O934" i="38" s="1"/>
  <c r="D934" i="38" s="1"/>
  <c r="C10677" i="67" s="1"/>
  <c r="H8097" i="2"/>
  <c r="K8097" i="2" s="1"/>
  <c r="D8097" i="2" s="1"/>
  <c r="C8313" i="67" s="1"/>
  <c r="H975" i="38"/>
  <c r="H974" i="38"/>
  <c r="O974" i="38" s="1"/>
  <c r="D974" i="38" s="1"/>
  <c r="C10717" i="67" s="1"/>
  <c r="H973" i="38"/>
  <c r="N973" i="38" s="1"/>
  <c r="D973" i="38" s="1"/>
  <c r="C10716" i="67" s="1"/>
  <c r="H8449" i="2"/>
  <c r="K8449" i="2" s="1"/>
  <c r="D8449" i="2" s="1"/>
  <c r="C8665" i="67" s="1"/>
  <c r="H1015" i="38"/>
  <c r="H1013" i="38"/>
  <c r="N1013" i="38" s="1"/>
  <c r="D1013" i="38" s="1"/>
  <c r="C10756" i="67" s="1"/>
  <c r="H1014" i="38"/>
  <c r="O1014" i="38" s="1"/>
  <c r="D1014" i="38" s="1"/>
  <c r="C10757" i="67" s="1"/>
  <c r="H8801" i="2"/>
  <c r="K8801" i="2" s="1"/>
  <c r="D8801" i="2" s="1"/>
  <c r="C9017" i="67" s="1"/>
  <c r="I478" i="21"/>
  <c r="I476" i="21"/>
  <c r="I474" i="21"/>
  <c r="I472" i="21"/>
  <c r="I470" i="21"/>
  <c r="I468" i="21"/>
  <c r="I466" i="21"/>
  <c r="I464" i="21"/>
  <c r="I462" i="21"/>
  <c r="I460" i="21"/>
  <c r="I458" i="21"/>
  <c r="I456" i="21"/>
  <c r="I454" i="21"/>
  <c r="I452" i="21"/>
  <c r="I450" i="21"/>
  <c r="I448" i="21"/>
  <c r="I446" i="21"/>
  <c r="I444" i="21"/>
  <c r="I442" i="21"/>
  <c r="I440" i="21"/>
  <c r="I438" i="21"/>
  <c r="I436" i="21"/>
  <c r="I434" i="21"/>
  <c r="I432" i="21"/>
  <c r="I430" i="21"/>
  <c r="I428" i="21"/>
  <c r="I426" i="21"/>
  <c r="I7654" i="2" s="1"/>
  <c r="I424" i="21"/>
  <c r="I7610" i="2" s="1"/>
  <c r="I422" i="21"/>
  <c r="I7566" i="2" s="1"/>
  <c r="I420" i="21"/>
  <c r="I7522" i="2" s="1"/>
  <c r="I418" i="21"/>
  <c r="I7478" i="2" s="1"/>
  <c r="I416" i="21"/>
  <c r="I7434" i="2" s="1"/>
  <c r="I414" i="21"/>
  <c r="I7390" i="2" s="1"/>
  <c r="I412" i="21"/>
  <c r="I7346" i="2" s="1"/>
  <c r="I410" i="21"/>
  <c r="I7302" i="2" s="1"/>
  <c r="I408" i="21"/>
  <c r="I7258" i="2" s="1"/>
  <c r="I406" i="21"/>
  <c r="I7214" i="2" s="1"/>
  <c r="I404" i="21"/>
  <c r="I7170" i="2" s="1"/>
  <c r="I402" i="21"/>
  <c r="I7126" i="2" s="1"/>
  <c r="I400" i="21"/>
  <c r="I7082" i="2" s="1"/>
  <c r="I398" i="21"/>
  <c r="I7038" i="2" s="1"/>
  <c r="I396" i="21"/>
  <c r="I6994" i="2" s="1"/>
  <c r="I394" i="21"/>
  <c r="I6950" i="2" s="1"/>
  <c r="I392" i="21"/>
  <c r="I6906" i="2" s="1"/>
  <c r="I390" i="21"/>
  <c r="I6862" i="2" s="1"/>
  <c r="I388" i="21"/>
  <c r="I6818" i="2" s="1"/>
  <c r="I386" i="21"/>
  <c r="I6774" i="2" s="1"/>
  <c r="I384" i="21"/>
  <c r="I6730" i="2" s="1"/>
  <c r="I382" i="21"/>
  <c r="I6686" i="2" s="1"/>
  <c r="I380" i="21"/>
  <c r="I6642" i="2" s="1"/>
  <c r="I378" i="21"/>
  <c r="I6598" i="2" s="1"/>
  <c r="I376" i="21"/>
  <c r="I6554" i="2" s="1"/>
  <c r="I374" i="21"/>
  <c r="I6510" i="2" s="1"/>
  <c r="I372" i="21"/>
  <c r="I6466" i="2" s="1"/>
  <c r="I370" i="21"/>
  <c r="I6422" i="2" s="1"/>
  <c r="I368" i="21"/>
  <c r="I6378" i="2" s="1"/>
  <c r="I366" i="21"/>
  <c r="I6334" i="2" s="1"/>
  <c r="I364" i="21"/>
  <c r="I6290" i="2" s="1"/>
  <c r="I362" i="21"/>
  <c r="I6246" i="2" s="1"/>
  <c r="I360" i="21"/>
  <c r="I6202" i="2" s="1"/>
  <c r="I358" i="21"/>
  <c r="I6158" i="2" s="1"/>
  <c r="I356" i="21"/>
  <c r="I354" i="21"/>
  <c r="I352" i="21"/>
  <c r="I350" i="21"/>
  <c r="I348" i="21"/>
  <c r="I346" i="21"/>
  <c r="I344" i="21"/>
  <c r="I342" i="21"/>
  <c r="I340" i="21"/>
  <c r="I338" i="21"/>
  <c r="I336" i="21"/>
  <c r="I334" i="21"/>
  <c r="I332" i="21"/>
  <c r="I330" i="21"/>
  <c r="I328" i="21"/>
  <c r="I326" i="21"/>
  <c r="I324" i="21"/>
  <c r="I322" i="21"/>
  <c r="I320" i="21"/>
  <c r="I318" i="21"/>
  <c r="I316" i="21"/>
  <c r="I314" i="21"/>
  <c r="I312" i="21"/>
  <c r="I310" i="21"/>
  <c r="I308" i="21"/>
  <c r="I306" i="21"/>
  <c r="I304" i="21"/>
  <c r="I302" i="21"/>
  <c r="I300" i="21"/>
  <c r="I298" i="21"/>
  <c r="I296" i="21"/>
  <c r="I294" i="21"/>
  <c r="I292" i="21"/>
  <c r="I290" i="21"/>
  <c r="I288" i="21"/>
  <c r="I286" i="21"/>
  <c r="I284" i="21"/>
  <c r="I282" i="21"/>
  <c r="I280" i="21"/>
  <c r="I278" i="21"/>
  <c r="I276" i="21"/>
  <c r="I274" i="21"/>
  <c r="I272" i="21"/>
  <c r="I270" i="21"/>
  <c r="I268" i="21"/>
  <c r="I266" i="21"/>
  <c r="I264" i="21"/>
  <c r="I262" i="21"/>
  <c r="I260" i="21"/>
  <c r="I258" i="21"/>
  <c r="I256" i="21"/>
  <c r="I254" i="21"/>
  <c r="I252" i="21"/>
  <c r="I250" i="21"/>
  <c r="I248" i="21"/>
  <c r="I246" i="21"/>
  <c r="I244" i="21"/>
  <c r="I242" i="21"/>
  <c r="I240" i="21"/>
  <c r="I238" i="21"/>
  <c r="I236" i="21"/>
  <c r="I234" i="21"/>
  <c r="I232" i="21"/>
  <c r="I230" i="21"/>
  <c r="I228" i="21"/>
  <c r="I226" i="21"/>
  <c r="I224" i="21"/>
  <c r="I222" i="21"/>
  <c r="I220" i="21"/>
  <c r="I218" i="21"/>
  <c r="I216" i="21"/>
  <c r="I214" i="21"/>
  <c r="I212" i="21"/>
  <c r="I210" i="21"/>
  <c r="I208" i="21"/>
  <c r="I206" i="21"/>
  <c r="I204" i="21"/>
  <c r="I202" i="21"/>
  <c r="I200" i="21"/>
  <c r="I198" i="21"/>
  <c r="I196" i="21"/>
  <c r="I194" i="21"/>
  <c r="I192" i="21"/>
  <c r="I190" i="21"/>
  <c r="I188" i="21"/>
  <c r="I186" i="21"/>
  <c r="I184" i="21"/>
  <c r="I182" i="21"/>
  <c r="I180" i="21"/>
  <c r="I178" i="21"/>
  <c r="I176" i="21"/>
  <c r="I174" i="21"/>
  <c r="I172" i="21"/>
  <c r="I170" i="21"/>
  <c r="I168" i="21"/>
  <c r="I166" i="21"/>
  <c r="I164" i="21"/>
  <c r="I162" i="21"/>
  <c r="I160" i="21"/>
  <c r="I158" i="21"/>
  <c r="I156" i="21"/>
  <c r="I154" i="21"/>
  <c r="I152" i="21"/>
  <c r="I150" i="21"/>
  <c r="I148" i="21"/>
  <c r="I146" i="21"/>
  <c r="I144" i="21"/>
  <c r="I142" i="21"/>
  <c r="I140" i="21"/>
  <c r="I138" i="21"/>
  <c r="I136" i="21"/>
  <c r="I134" i="21"/>
  <c r="I132" i="21"/>
  <c r="I130" i="21"/>
  <c r="I128" i="21"/>
  <c r="I126" i="21"/>
  <c r="I124" i="21"/>
  <c r="I122" i="21"/>
  <c r="I120" i="21"/>
  <c r="I118" i="21"/>
  <c r="I116" i="21"/>
  <c r="I114" i="21"/>
  <c r="I112" i="21"/>
  <c r="I110" i="21"/>
  <c r="I108" i="21"/>
  <c r="I106" i="21"/>
  <c r="I104" i="21"/>
  <c r="I102" i="21"/>
  <c r="I100" i="21"/>
  <c r="I98" i="21"/>
  <c r="I96" i="21"/>
  <c r="I94" i="21"/>
  <c r="I92" i="21"/>
  <c r="I90" i="21"/>
  <c r="I88" i="21"/>
  <c r="I86" i="21"/>
  <c r="I84" i="21"/>
  <c r="I82" i="21"/>
  <c r="I80" i="21"/>
  <c r="I42" i="2" s="1"/>
  <c r="I74" i="21"/>
  <c r="I62" i="31" s="1"/>
  <c r="R62" i="31" s="1"/>
  <c r="D62" i="31" s="1"/>
  <c r="C63" i="67" s="1"/>
  <c r="I72" i="21"/>
  <c r="I20" i="31" s="1"/>
  <c r="R20" i="31" s="1"/>
  <c r="D20" i="31" s="1"/>
  <c r="C21" i="67" s="1"/>
  <c r="T6554" i="2" l="1"/>
  <c r="D6554" i="2" s="1"/>
  <c r="C6770" i="67" s="1"/>
  <c r="T7082" i="2"/>
  <c r="D7082" i="2" s="1"/>
  <c r="C7298" i="67" s="1"/>
  <c r="T7258" i="2"/>
  <c r="D7258" i="2" s="1"/>
  <c r="C7474" i="67" s="1"/>
  <c r="T7610" i="2"/>
  <c r="D7610" i="2" s="1"/>
  <c r="C7826" i="67" s="1"/>
  <c r="T6202" i="2"/>
  <c r="D6202" i="2" s="1"/>
  <c r="C6418" i="67" s="1"/>
  <c r="T6730" i="2"/>
  <c r="D6730" i="2" s="1"/>
  <c r="C6946" i="67" s="1"/>
  <c r="T7434" i="2"/>
  <c r="D7434" i="2" s="1"/>
  <c r="C7650" i="67" s="1"/>
  <c r="T6246" i="2"/>
  <c r="D6246" i="2" s="1"/>
  <c r="C6462" i="67" s="1"/>
  <c r="T6774" i="2"/>
  <c r="D6774" i="2" s="1"/>
  <c r="C6990" i="67" s="1"/>
  <c r="T7478" i="2"/>
  <c r="D7478" i="2" s="1"/>
  <c r="C7694" i="67" s="1"/>
  <c r="T7346" i="2"/>
  <c r="D7346" i="2" s="1"/>
  <c r="C7562" i="67" s="1"/>
  <c r="T6378" i="2"/>
  <c r="D6378" i="2" s="1"/>
  <c r="C6594" i="67" s="1"/>
  <c r="T6906" i="2"/>
  <c r="D6906" i="2" s="1"/>
  <c r="C7122" i="67" s="1"/>
  <c r="T6422" i="2"/>
  <c r="D6422" i="2" s="1"/>
  <c r="C6638" i="67" s="1"/>
  <c r="T6598" i="2"/>
  <c r="D6598" i="2" s="1"/>
  <c r="C6814" i="67" s="1"/>
  <c r="T6950" i="2"/>
  <c r="D6950" i="2" s="1"/>
  <c r="C7166" i="67" s="1"/>
  <c r="T7126" i="2"/>
  <c r="D7126" i="2" s="1"/>
  <c r="C7342" i="67" s="1"/>
  <c r="T7302" i="2"/>
  <c r="D7302" i="2" s="1"/>
  <c r="C7518" i="67" s="1"/>
  <c r="T7654" i="2"/>
  <c r="D7654" i="2" s="1"/>
  <c r="C7870" i="67" s="1"/>
  <c r="T6290" i="2"/>
  <c r="D6290" i="2" s="1"/>
  <c r="C6506" i="67" s="1"/>
  <c r="T6466" i="2"/>
  <c r="D6466" i="2" s="1"/>
  <c r="C6682" i="67" s="1"/>
  <c r="T6642" i="2"/>
  <c r="D6642" i="2" s="1"/>
  <c r="C6858" i="67" s="1"/>
  <c r="T6818" i="2"/>
  <c r="D6818" i="2" s="1"/>
  <c r="C7034" i="67" s="1"/>
  <c r="T6994" i="2"/>
  <c r="D6994" i="2" s="1"/>
  <c r="C7210" i="67" s="1"/>
  <c r="T7170" i="2"/>
  <c r="D7170" i="2" s="1"/>
  <c r="C7386" i="67" s="1"/>
  <c r="T7522" i="2"/>
  <c r="D7522" i="2" s="1"/>
  <c r="C7738" i="67" s="1"/>
  <c r="T6158" i="2"/>
  <c r="D6158" i="2" s="1"/>
  <c r="C6374" i="67" s="1"/>
  <c r="T6334" i="2"/>
  <c r="D6334" i="2" s="1"/>
  <c r="C6550" i="67" s="1"/>
  <c r="T6510" i="2"/>
  <c r="D6510" i="2" s="1"/>
  <c r="C6726" i="67" s="1"/>
  <c r="T6686" i="2"/>
  <c r="D6686" i="2" s="1"/>
  <c r="C6902" i="67" s="1"/>
  <c r="T6862" i="2"/>
  <c r="D6862" i="2" s="1"/>
  <c r="C7078" i="67" s="1"/>
  <c r="T7038" i="2"/>
  <c r="D7038" i="2" s="1"/>
  <c r="C7254" i="67" s="1"/>
  <c r="T7214" i="2"/>
  <c r="D7214" i="2" s="1"/>
  <c r="C7430" i="67" s="1"/>
  <c r="T7390" i="2"/>
  <c r="D7390" i="2" s="1"/>
  <c r="C7606" i="67" s="1"/>
  <c r="T7566" i="2"/>
  <c r="D7566" i="2" s="1"/>
  <c r="C7782" i="67" s="1"/>
  <c r="T42" i="2"/>
  <c r="D42" i="2" s="1"/>
  <c r="C258" i="67" s="1"/>
  <c r="H2482" i="2"/>
  <c r="I2506" i="2"/>
  <c r="H4594" i="2"/>
  <c r="R4594" i="2" s="1"/>
  <c r="D4594" i="2" s="1"/>
  <c r="C4810" i="67" s="1"/>
  <c r="I4618" i="2"/>
  <c r="I7786" i="2"/>
  <c r="H7762" i="2"/>
  <c r="R7762" i="2" s="1"/>
  <c r="D7762" i="2" s="1"/>
  <c r="C7978" i="67" s="1"/>
  <c r="H1426" i="2"/>
  <c r="R1426" i="2" s="1"/>
  <c r="D1426" i="2" s="1"/>
  <c r="C1642" i="67" s="1"/>
  <c r="I1450" i="2"/>
  <c r="H4242" i="2"/>
  <c r="I4266" i="2"/>
  <c r="H414" i="2"/>
  <c r="R414" i="2" s="1"/>
  <c r="D414" i="2" s="1"/>
  <c r="C630" i="67" s="1"/>
  <c r="I438" i="2"/>
  <c r="H1822" i="2"/>
  <c r="R1822" i="2" s="1"/>
  <c r="D1822" i="2" s="1"/>
  <c r="C2038" i="67" s="1"/>
  <c r="I1846" i="2"/>
  <c r="H2878" i="2"/>
  <c r="R2878" i="2" s="1"/>
  <c r="D2878" i="2" s="1"/>
  <c r="C3094" i="67" s="1"/>
  <c r="I2902" i="2"/>
  <c r="H3934" i="2"/>
  <c r="I3958" i="2"/>
  <c r="H4638" i="2"/>
  <c r="R4638" i="2" s="1"/>
  <c r="D4638" i="2" s="1"/>
  <c r="C4854" i="67" s="1"/>
  <c r="I4662" i="2"/>
  <c r="H5694" i="2"/>
  <c r="I5718" i="2"/>
  <c r="H722" i="2"/>
  <c r="R722" i="2" s="1"/>
  <c r="D722" i="2" s="1"/>
  <c r="C938" i="67" s="1"/>
  <c r="I746" i="2"/>
  <c r="H3186" i="2"/>
  <c r="R3186" i="2" s="1"/>
  <c r="D3186" i="2" s="1"/>
  <c r="C3402" i="67" s="1"/>
  <c r="I3210" i="2"/>
  <c r="H4946" i="2"/>
  <c r="R4946" i="2" s="1"/>
  <c r="D4946" i="2" s="1"/>
  <c r="C5162" i="67" s="1"/>
  <c r="I4970" i="2"/>
  <c r="H5298" i="2"/>
  <c r="R5298" i="2" s="1"/>
  <c r="D5298" i="2" s="1"/>
  <c r="C5514" i="67" s="1"/>
  <c r="I5322" i="2"/>
  <c r="H5650" i="2"/>
  <c r="R5650" i="2" s="1"/>
  <c r="D5650" i="2" s="1"/>
  <c r="C5866" i="67" s="1"/>
  <c r="I5674" i="2"/>
  <c r="H6002" i="2"/>
  <c r="I6026" i="2"/>
  <c r="I8138" i="2"/>
  <c r="H8114" i="2"/>
  <c r="R8114" i="2" s="1"/>
  <c r="D8114" i="2" s="1"/>
  <c r="C8330" i="67" s="1"/>
  <c r="I8490" i="2"/>
  <c r="H8466" i="2"/>
  <c r="R8466" i="2" s="1"/>
  <c r="D8466" i="2" s="1"/>
  <c r="C8682" i="67" s="1"/>
  <c r="H62" i="2"/>
  <c r="R62" i="2" s="1"/>
  <c r="D62" i="2" s="1"/>
  <c r="C278" i="67" s="1"/>
  <c r="I86" i="2"/>
  <c r="H1118" i="2"/>
  <c r="I1142" i="2"/>
  <c r="H2174" i="2"/>
  <c r="R2174" i="2" s="1"/>
  <c r="D2174" i="2" s="1"/>
  <c r="C2390" i="67" s="1"/>
  <c r="I2198" i="2"/>
  <c r="H3230" i="2"/>
  <c r="I3254" i="2"/>
  <c r="I8182" i="2"/>
  <c r="H8158" i="2"/>
  <c r="R8158" i="2" s="1"/>
  <c r="D8158" i="2" s="1"/>
  <c r="C8374" i="67" s="1"/>
  <c r="I8534" i="2"/>
  <c r="H8510" i="2"/>
  <c r="R8510" i="2" s="1"/>
  <c r="D8510" i="2" s="1"/>
  <c r="C8726" i="67" s="1"/>
  <c r="H106" i="2"/>
  <c r="R106" i="2" s="1"/>
  <c r="D106" i="2" s="1"/>
  <c r="C322" i="67" s="1"/>
  <c r="I130" i="2"/>
  <c r="H810" i="2"/>
  <c r="I834" i="2"/>
  <c r="H1514" i="2"/>
  <c r="R1514" i="2" s="1"/>
  <c r="D1514" i="2" s="1"/>
  <c r="C1730" i="67" s="1"/>
  <c r="I1538" i="2"/>
  <c r="H2218" i="2"/>
  <c r="I2242" i="2"/>
  <c r="H2922" i="2"/>
  <c r="R2922" i="2" s="1"/>
  <c r="D2922" i="2" s="1"/>
  <c r="C3138" i="67" s="1"/>
  <c r="I2946" i="2"/>
  <c r="H3626" i="2"/>
  <c r="R3626" i="2" s="1"/>
  <c r="D3626" i="2" s="1"/>
  <c r="C3842" i="67" s="1"/>
  <c r="I3650" i="2"/>
  <c r="H4330" i="2"/>
  <c r="R4330" i="2" s="1"/>
  <c r="D4330" i="2" s="1"/>
  <c r="C4546" i="67" s="1"/>
  <c r="I4354" i="2"/>
  <c r="H5034" i="2"/>
  <c r="I5058" i="2"/>
  <c r="H5738" i="2"/>
  <c r="R5738" i="2" s="1"/>
  <c r="D5738" i="2" s="1"/>
  <c r="C5954" i="67" s="1"/>
  <c r="I5762" i="2"/>
  <c r="I8226" i="2"/>
  <c r="H8202" i="2"/>
  <c r="R8202" i="2" s="1"/>
  <c r="D8202" i="2" s="1"/>
  <c r="C8418" i="67" s="1"/>
  <c r="I8578" i="2"/>
  <c r="H8554" i="2"/>
  <c r="R8554" i="2" s="1"/>
  <c r="D8554" i="2" s="1"/>
  <c r="C8770" i="67" s="1"/>
  <c r="H1074" i="2"/>
  <c r="R1074" i="2" s="1"/>
  <c r="D1074" i="2" s="1"/>
  <c r="C1290" i="67" s="1"/>
  <c r="I1098" i="2"/>
  <c r="H3538" i="2"/>
  <c r="R3538" i="2" s="1"/>
  <c r="D3538" i="2" s="1"/>
  <c r="C3754" i="67" s="1"/>
  <c r="I3562" i="2"/>
  <c r="H766" i="2"/>
  <c r="I790" i="2"/>
  <c r="H1470" i="2"/>
  <c r="R1470" i="2" s="1"/>
  <c r="D1470" i="2" s="1"/>
  <c r="C1686" i="67" s="1"/>
  <c r="I1494" i="2"/>
  <c r="H2526" i="2"/>
  <c r="I2550" i="2"/>
  <c r="H3582" i="2"/>
  <c r="R3582" i="2" s="1"/>
  <c r="D3582" i="2" s="1"/>
  <c r="C3798" i="67" s="1"/>
  <c r="I3606" i="2"/>
  <c r="H4286" i="2"/>
  <c r="R4286" i="2" s="1"/>
  <c r="D4286" i="2" s="1"/>
  <c r="C4502" i="67" s="1"/>
  <c r="I4310" i="2"/>
  <c r="H4990" i="2"/>
  <c r="R4990" i="2" s="1"/>
  <c r="D4990" i="2" s="1"/>
  <c r="C5206" i="67" s="1"/>
  <c r="I5014" i="2"/>
  <c r="H5342" i="2"/>
  <c r="I5366" i="2"/>
  <c r="H6046" i="2"/>
  <c r="R6046" i="2" s="1"/>
  <c r="D6046" i="2" s="1"/>
  <c r="C6262" i="67" s="1"/>
  <c r="I6070" i="2"/>
  <c r="I7830" i="2"/>
  <c r="H7806" i="2"/>
  <c r="R7806" i="2" s="1"/>
  <c r="D7806" i="2" s="1"/>
  <c r="C8022" i="67" s="1"/>
  <c r="H458" i="2"/>
  <c r="R458" i="2" s="1"/>
  <c r="D458" i="2" s="1"/>
  <c r="C674" i="67" s="1"/>
  <c r="I482" i="2"/>
  <c r="H1162" i="2"/>
  <c r="I1186" i="2"/>
  <c r="H1866" i="2"/>
  <c r="R1866" i="2" s="1"/>
  <c r="D1866" i="2" s="1"/>
  <c r="C2082" i="67" s="1"/>
  <c r="I1890" i="2"/>
  <c r="H2570" i="2"/>
  <c r="R2570" i="2" s="1"/>
  <c r="D2570" i="2" s="1"/>
  <c r="C2786" i="67" s="1"/>
  <c r="I2594" i="2"/>
  <c r="H3274" i="2"/>
  <c r="R3274" i="2" s="1"/>
  <c r="D3274" i="2" s="1"/>
  <c r="C3490" i="67" s="1"/>
  <c r="I3298" i="2"/>
  <c r="H3978" i="2"/>
  <c r="R3978" i="2" s="1"/>
  <c r="D3978" i="2" s="1"/>
  <c r="C4194" i="67" s="1"/>
  <c r="I4002" i="2"/>
  <c r="H4682" i="2"/>
  <c r="R4682" i="2" s="1"/>
  <c r="D4682" i="2" s="1"/>
  <c r="C4898" i="67" s="1"/>
  <c r="I4706" i="2"/>
  <c r="H5386" i="2"/>
  <c r="I5410" i="2"/>
  <c r="H6090" i="2"/>
  <c r="R6090" i="2" s="1"/>
  <c r="D6090" i="2" s="1"/>
  <c r="C6306" i="67" s="1"/>
  <c r="I6114" i="2"/>
  <c r="I7874" i="2"/>
  <c r="H7850" i="2"/>
  <c r="R7850" i="2" s="1"/>
  <c r="D7850" i="2" s="1"/>
  <c r="C8066" i="67" s="1"/>
  <c r="H150" i="2"/>
  <c r="R150" i="2" s="1"/>
  <c r="D150" i="2" s="1"/>
  <c r="C366" i="67" s="1"/>
  <c r="I174" i="2"/>
  <c r="H502" i="2"/>
  <c r="R502" i="2" s="1"/>
  <c r="D502" i="2" s="1"/>
  <c r="C718" i="67" s="1"/>
  <c r="I526" i="2"/>
  <c r="H854" i="2"/>
  <c r="R854" i="2" s="1"/>
  <c r="D854" i="2" s="1"/>
  <c r="C1070" i="67" s="1"/>
  <c r="I878" i="2"/>
  <c r="H1206" i="2"/>
  <c r="R1206" i="2" s="1"/>
  <c r="D1206" i="2" s="1"/>
  <c r="C1422" i="67" s="1"/>
  <c r="I1230" i="2"/>
  <c r="H1558" i="2"/>
  <c r="R1558" i="2" s="1"/>
  <c r="D1558" i="2" s="1"/>
  <c r="C1774" i="67" s="1"/>
  <c r="I1582" i="2"/>
  <c r="H1910" i="2"/>
  <c r="I1934" i="2"/>
  <c r="H2262" i="2"/>
  <c r="R2262" i="2" s="1"/>
  <c r="D2262" i="2" s="1"/>
  <c r="C2478" i="67" s="1"/>
  <c r="I2286" i="2"/>
  <c r="H2614" i="2"/>
  <c r="R2614" i="2" s="1"/>
  <c r="D2614" i="2" s="1"/>
  <c r="C2830" i="67" s="1"/>
  <c r="I2638" i="2"/>
  <c r="H2966" i="2"/>
  <c r="R2966" i="2" s="1"/>
  <c r="D2966" i="2" s="1"/>
  <c r="C3182" i="67" s="1"/>
  <c r="I2990" i="2"/>
  <c r="H3318" i="2"/>
  <c r="R3318" i="2" s="1"/>
  <c r="D3318" i="2" s="1"/>
  <c r="C3534" i="67" s="1"/>
  <c r="I3342" i="2"/>
  <c r="H3670" i="2"/>
  <c r="R3670" i="2" s="1"/>
  <c r="D3670" i="2" s="1"/>
  <c r="C3886" i="67" s="1"/>
  <c r="I3694" i="2"/>
  <c r="H4022" i="2"/>
  <c r="I4046" i="2"/>
  <c r="H4374" i="2"/>
  <c r="R4374" i="2" s="1"/>
  <c r="D4374" i="2" s="1"/>
  <c r="C4590" i="67" s="1"/>
  <c r="I4398" i="2"/>
  <c r="H4726" i="2"/>
  <c r="R4726" i="2" s="1"/>
  <c r="D4726" i="2" s="1"/>
  <c r="C4942" i="67" s="1"/>
  <c r="I4750" i="2"/>
  <c r="H5078" i="2"/>
  <c r="R5078" i="2" s="1"/>
  <c r="D5078" i="2" s="1"/>
  <c r="C5294" i="67" s="1"/>
  <c r="I5102" i="2"/>
  <c r="H5430" i="2"/>
  <c r="R5430" i="2" s="1"/>
  <c r="D5430" i="2" s="1"/>
  <c r="C5646" i="67" s="1"/>
  <c r="I5454" i="2"/>
  <c r="H5782" i="2"/>
  <c r="R5782" i="2" s="1"/>
  <c r="D5782" i="2" s="1"/>
  <c r="C5998" i="67" s="1"/>
  <c r="I5806" i="2"/>
  <c r="I7918" i="2"/>
  <c r="H7894" i="2"/>
  <c r="R7894" i="2" s="1"/>
  <c r="D7894" i="2" s="1"/>
  <c r="C8110" i="67" s="1"/>
  <c r="I8270" i="2"/>
  <c r="H8246" i="2"/>
  <c r="R8246" i="2" s="1"/>
  <c r="D8246" i="2" s="1"/>
  <c r="C8462" i="67" s="1"/>
  <c r="I8622" i="2"/>
  <c r="H8598" i="2"/>
  <c r="R8598" i="2" s="1"/>
  <c r="D8598" i="2" s="1"/>
  <c r="C8814" i="67" s="1"/>
  <c r="H2130" i="2"/>
  <c r="R2130" i="2" s="1"/>
  <c r="D2130" i="2" s="1"/>
  <c r="C2346" i="67" s="1"/>
  <c r="I2154" i="2"/>
  <c r="H194" i="2"/>
  <c r="I218" i="2"/>
  <c r="H1602" i="2"/>
  <c r="R1602" i="2" s="1"/>
  <c r="D1602" i="2" s="1"/>
  <c r="C1818" i="67" s="1"/>
  <c r="I1626" i="2"/>
  <c r="H3010" i="2"/>
  <c r="R3010" i="2" s="1"/>
  <c r="D3010" i="2" s="1"/>
  <c r="C3226" i="67" s="1"/>
  <c r="I3034" i="2"/>
  <c r="H4418" i="2"/>
  <c r="R4418" i="2" s="1"/>
  <c r="D4418" i="2" s="1"/>
  <c r="C4634" i="67" s="1"/>
  <c r="I4442" i="2"/>
  <c r="H5474" i="2"/>
  <c r="I5498" i="2"/>
  <c r="I8314" i="2"/>
  <c r="H8290" i="2"/>
  <c r="R8290" i="2" s="1"/>
  <c r="D8290" i="2" s="1"/>
  <c r="C8506" i="67" s="1"/>
  <c r="I8666" i="2"/>
  <c r="H8642" i="2"/>
  <c r="R8642" i="2" s="1"/>
  <c r="D8642" i="2" s="1"/>
  <c r="C8858" i="67" s="1"/>
  <c r="H370" i="2"/>
  <c r="R370" i="2" s="1"/>
  <c r="D370" i="2" s="1"/>
  <c r="C586" i="67" s="1"/>
  <c r="I394" i="2"/>
  <c r="H3890" i="2"/>
  <c r="R3890" i="2" s="1"/>
  <c r="D3890" i="2" s="1"/>
  <c r="C4106" i="67" s="1"/>
  <c r="I3914" i="2"/>
  <c r="H2306" i="2"/>
  <c r="R2306" i="2" s="1"/>
  <c r="D2306" i="2" s="1"/>
  <c r="C2522" i="67" s="1"/>
  <c r="I2330" i="2"/>
  <c r="H1294" i="2"/>
  <c r="I1318" i="2"/>
  <c r="H2350" i="2"/>
  <c r="R2350" i="2" s="1"/>
  <c r="D2350" i="2" s="1"/>
  <c r="C2566" i="67" s="1"/>
  <c r="I2374" i="2"/>
  <c r="H4110" i="2"/>
  <c r="R4110" i="2" s="1"/>
  <c r="D4110" i="2" s="1"/>
  <c r="C4326" i="67" s="1"/>
  <c r="I4134" i="2"/>
  <c r="I8710" i="2"/>
  <c r="H8686" i="2"/>
  <c r="R8686" i="2" s="1"/>
  <c r="D8686" i="2" s="1"/>
  <c r="C8902" i="67" s="1"/>
  <c r="H2834" i="2"/>
  <c r="I2858" i="2"/>
  <c r="H898" i="2"/>
  <c r="R898" i="2" s="1"/>
  <c r="D898" i="2" s="1"/>
  <c r="C1114" i="67" s="1"/>
  <c r="I922" i="2"/>
  <c r="H1954" i="2"/>
  <c r="R1954" i="2" s="1"/>
  <c r="D1954" i="2" s="1"/>
  <c r="C2170" i="67" s="1"/>
  <c r="I1978" i="2"/>
  <c r="H3362" i="2"/>
  <c r="R3362" i="2" s="1"/>
  <c r="D3362" i="2" s="1"/>
  <c r="C3578" i="67" s="1"/>
  <c r="I3386" i="2"/>
  <c r="H4770" i="2"/>
  <c r="R4770" i="2" s="1"/>
  <c r="D4770" i="2" s="1"/>
  <c r="C4986" i="67" s="1"/>
  <c r="I4794" i="2"/>
  <c r="H5826" i="2"/>
  <c r="R5826" i="2" s="1"/>
  <c r="D5826" i="2" s="1"/>
  <c r="C6042" i="67" s="1"/>
  <c r="I5850" i="2"/>
  <c r="H590" i="2"/>
  <c r="R590" i="2" s="1"/>
  <c r="D590" i="2" s="1"/>
  <c r="C806" i="67" s="1"/>
  <c r="I614" i="2"/>
  <c r="H1646" i="2"/>
  <c r="R1646" i="2" s="1"/>
  <c r="D1646" i="2" s="1"/>
  <c r="C1862" i="67" s="1"/>
  <c r="I1670" i="2"/>
  <c r="H2702" i="2"/>
  <c r="R2702" i="2" s="1"/>
  <c r="D2702" i="2" s="1"/>
  <c r="C2918" i="67" s="1"/>
  <c r="I2726" i="2"/>
  <c r="H3758" i="2"/>
  <c r="R3758" i="2" s="1"/>
  <c r="D3758" i="2" s="1"/>
  <c r="C3974" i="67" s="1"/>
  <c r="I3782" i="2"/>
  <c r="I8006" i="2"/>
  <c r="H7982" i="2"/>
  <c r="R7982" i="2" s="1"/>
  <c r="D7982" i="2" s="1"/>
  <c r="C8198" i="67" s="1"/>
  <c r="H634" i="2"/>
  <c r="R634" i="2" s="1"/>
  <c r="D634" i="2" s="1"/>
  <c r="C850" i="67" s="1"/>
  <c r="I658" i="2"/>
  <c r="H1338" i="2"/>
  <c r="R1338" i="2" s="1"/>
  <c r="D1338" i="2" s="1"/>
  <c r="C1554" i="67" s="1"/>
  <c r="I1362" i="2"/>
  <c r="H2394" i="2"/>
  <c r="R2394" i="2" s="1"/>
  <c r="D2394" i="2" s="1"/>
  <c r="C2610" i="67" s="1"/>
  <c r="I2418" i="2"/>
  <c r="H3098" i="2"/>
  <c r="R3098" i="2" s="1"/>
  <c r="D3098" i="2" s="1"/>
  <c r="C3314" i="67" s="1"/>
  <c r="I3122" i="2"/>
  <c r="H3802" i="2"/>
  <c r="R3802" i="2" s="1"/>
  <c r="D3802" i="2" s="1"/>
  <c r="C4018" i="67" s="1"/>
  <c r="I3826" i="2"/>
  <c r="H4506" i="2"/>
  <c r="R4506" i="2" s="1"/>
  <c r="D4506" i="2" s="1"/>
  <c r="C4722" i="67" s="1"/>
  <c r="I4530" i="2"/>
  <c r="H5562" i="2"/>
  <c r="R5562" i="2" s="1"/>
  <c r="D5562" i="2" s="1"/>
  <c r="C5778" i="67" s="1"/>
  <c r="I5586" i="2"/>
  <c r="I7698" i="2"/>
  <c r="H7674" i="2"/>
  <c r="R7674" i="2" s="1"/>
  <c r="D7674" i="2" s="1"/>
  <c r="C7890" i="67" s="1"/>
  <c r="I8050" i="2"/>
  <c r="H8026" i="2"/>
  <c r="R8026" i="2" s="1"/>
  <c r="D8026" i="2" s="1"/>
  <c r="C8242" i="67" s="1"/>
  <c r="I8402" i="2"/>
  <c r="H8378" i="2"/>
  <c r="R8378" i="2" s="1"/>
  <c r="D8378" i="2" s="1"/>
  <c r="C8594" i="67" s="1"/>
  <c r="I8754" i="2"/>
  <c r="H8730" i="2"/>
  <c r="R8730" i="2" s="1"/>
  <c r="D8730" i="2" s="1"/>
  <c r="C8946" i="67" s="1"/>
  <c r="H1778" i="2"/>
  <c r="R1778" i="2" s="1"/>
  <c r="D1778" i="2" s="1"/>
  <c r="C1994" i="67" s="1"/>
  <c r="I1802" i="2"/>
  <c r="H546" i="2"/>
  <c r="R546" i="2" s="1"/>
  <c r="D546" i="2" s="1"/>
  <c r="C762" i="67" s="1"/>
  <c r="I570" i="2"/>
  <c r="H1250" i="2"/>
  <c r="R1250" i="2" s="1"/>
  <c r="D1250" i="2" s="1"/>
  <c r="C1466" i="67" s="1"/>
  <c r="I1274" i="2"/>
  <c r="H2658" i="2"/>
  <c r="R2658" i="2" s="1"/>
  <c r="D2658" i="2" s="1"/>
  <c r="C2874" i="67" s="1"/>
  <c r="I2682" i="2"/>
  <c r="H3714" i="2"/>
  <c r="R3714" i="2" s="1"/>
  <c r="D3714" i="2" s="1"/>
  <c r="C3930" i="67" s="1"/>
  <c r="I3738" i="2"/>
  <c r="H4066" i="2"/>
  <c r="R4066" i="2" s="1"/>
  <c r="D4066" i="2" s="1"/>
  <c r="C4282" i="67" s="1"/>
  <c r="I4090" i="2"/>
  <c r="H5122" i="2"/>
  <c r="R5122" i="2" s="1"/>
  <c r="D5122" i="2" s="1"/>
  <c r="C5338" i="67" s="1"/>
  <c r="I5146" i="2"/>
  <c r="I7962" i="2"/>
  <c r="H7938" i="2"/>
  <c r="R7938" i="2" s="1"/>
  <c r="D7938" i="2" s="1"/>
  <c r="C8154" i="67" s="1"/>
  <c r="H238" i="2"/>
  <c r="R238" i="2" s="1"/>
  <c r="D238" i="2" s="1"/>
  <c r="C454" i="67" s="1"/>
  <c r="I262" i="2"/>
  <c r="H942" i="2"/>
  <c r="R942" i="2" s="1"/>
  <c r="D942" i="2" s="1"/>
  <c r="C1158" i="67" s="1"/>
  <c r="I966" i="2"/>
  <c r="H1998" i="2"/>
  <c r="R1998" i="2" s="1"/>
  <c r="D1998" i="2" s="1"/>
  <c r="C2214" i="67" s="1"/>
  <c r="I2022" i="2"/>
  <c r="H3054" i="2"/>
  <c r="R3054" i="2" s="1"/>
  <c r="D3054" i="2" s="1"/>
  <c r="C3270" i="67" s="1"/>
  <c r="I3078" i="2"/>
  <c r="H3406" i="2"/>
  <c r="R3406" i="2" s="1"/>
  <c r="D3406" i="2" s="1"/>
  <c r="C3622" i="67" s="1"/>
  <c r="I3430" i="2"/>
  <c r="H4462" i="2"/>
  <c r="R4462" i="2" s="1"/>
  <c r="D4462" i="2" s="1"/>
  <c r="C4678" i="67" s="1"/>
  <c r="I4486" i="2"/>
  <c r="H4814" i="2"/>
  <c r="R4814" i="2" s="1"/>
  <c r="D4814" i="2" s="1"/>
  <c r="C5030" i="67" s="1"/>
  <c r="I4838" i="2"/>
  <c r="H5166" i="2"/>
  <c r="R5166" i="2" s="1"/>
  <c r="D5166" i="2" s="1"/>
  <c r="C5382" i="67" s="1"/>
  <c r="I5190" i="2"/>
  <c r="H5518" i="2"/>
  <c r="R5518" i="2" s="1"/>
  <c r="D5518" i="2" s="1"/>
  <c r="C5734" i="67" s="1"/>
  <c r="I5542" i="2"/>
  <c r="H5870" i="2"/>
  <c r="R5870" i="2" s="1"/>
  <c r="D5870" i="2" s="1"/>
  <c r="C6086" i="67" s="1"/>
  <c r="I5894" i="2"/>
  <c r="I8358" i="2"/>
  <c r="H8334" i="2"/>
  <c r="R8334" i="2" s="1"/>
  <c r="D8334" i="2" s="1"/>
  <c r="C8550" i="67" s="1"/>
  <c r="H282" i="2"/>
  <c r="R282" i="2" s="1"/>
  <c r="D282" i="2" s="1"/>
  <c r="C498" i="67" s="1"/>
  <c r="I306" i="2"/>
  <c r="H986" i="2"/>
  <c r="R986" i="2" s="1"/>
  <c r="D986" i="2" s="1"/>
  <c r="C1202" i="67" s="1"/>
  <c r="I1010" i="2"/>
  <c r="H1690" i="2"/>
  <c r="R1690" i="2" s="1"/>
  <c r="D1690" i="2" s="1"/>
  <c r="C1906" i="67" s="1"/>
  <c r="I1714" i="2"/>
  <c r="H2042" i="2"/>
  <c r="R2042" i="2" s="1"/>
  <c r="D2042" i="2" s="1"/>
  <c r="C2258" i="67" s="1"/>
  <c r="I2066" i="2"/>
  <c r="H2746" i="2"/>
  <c r="R2746" i="2" s="1"/>
  <c r="D2746" i="2" s="1"/>
  <c r="C2962" i="67" s="1"/>
  <c r="I2770" i="2"/>
  <c r="H3450" i="2"/>
  <c r="R3450" i="2" s="1"/>
  <c r="D3450" i="2" s="1"/>
  <c r="C3666" i="67" s="1"/>
  <c r="I3474" i="2"/>
  <c r="H4154" i="2"/>
  <c r="R4154" i="2" s="1"/>
  <c r="D4154" i="2" s="1"/>
  <c r="C4370" i="67" s="1"/>
  <c r="I4178" i="2"/>
  <c r="H4858" i="2"/>
  <c r="R4858" i="2" s="1"/>
  <c r="D4858" i="2" s="1"/>
  <c r="C5074" i="67" s="1"/>
  <c r="I4882" i="2"/>
  <c r="H5210" i="2"/>
  <c r="R5210" i="2" s="1"/>
  <c r="D5210" i="2" s="1"/>
  <c r="C5426" i="67" s="1"/>
  <c r="I5234" i="2"/>
  <c r="H5914" i="2"/>
  <c r="R5914" i="2" s="1"/>
  <c r="D5914" i="2" s="1"/>
  <c r="C6130" i="67" s="1"/>
  <c r="I5938" i="2"/>
  <c r="H326" i="2"/>
  <c r="R326" i="2" s="1"/>
  <c r="D326" i="2" s="1"/>
  <c r="C542" i="67" s="1"/>
  <c r="I350" i="2"/>
  <c r="H678" i="2"/>
  <c r="R678" i="2" s="1"/>
  <c r="D678" i="2" s="1"/>
  <c r="C894" i="67" s="1"/>
  <c r="I702" i="2"/>
  <c r="H1030" i="2"/>
  <c r="R1030" i="2" s="1"/>
  <c r="D1030" i="2" s="1"/>
  <c r="C1246" i="67" s="1"/>
  <c r="I1054" i="2"/>
  <c r="H1382" i="2"/>
  <c r="R1382" i="2" s="1"/>
  <c r="D1382" i="2" s="1"/>
  <c r="C1598" i="67" s="1"/>
  <c r="I1406" i="2"/>
  <c r="H1734" i="2"/>
  <c r="R1734" i="2" s="1"/>
  <c r="D1734" i="2" s="1"/>
  <c r="C1950" i="67" s="1"/>
  <c r="I1758" i="2"/>
  <c r="H2086" i="2"/>
  <c r="R2086" i="2" s="1"/>
  <c r="D2086" i="2" s="1"/>
  <c r="C2302" i="67" s="1"/>
  <c r="I2110" i="2"/>
  <c r="H2438" i="2"/>
  <c r="R2438" i="2" s="1"/>
  <c r="D2438" i="2" s="1"/>
  <c r="C2654" i="67" s="1"/>
  <c r="I2462" i="2"/>
  <c r="H2790" i="2"/>
  <c r="R2790" i="2" s="1"/>
  <c r="D2790" i="2" s="1"/>
  <c r="C3006" i="67" s="1"/>
  <c r="I2814" i="2"/>
  <c r="H3142" i="2"/>
  <c r="R3142" i="2" s="1"/>
  <c r="D3142" i="2" s="1"/>
  <c r="C3358" i="67" s="1"/>
  <c r="I3166" i="2"/>
  <c r="H3494" i="2"/>
  <c r="R3494" i="2" s="1"/>
  <c r="D3494" i="2" s="1"/>
  <c r="C3710" i="67" s="1"/>
  <c r="I3518" i="2"/>
  <c r="H3846" i="2"/>
  <c r="R3846" i="2" s="1"/>
  <c r="D3846" i="2" s="1"/>
  <c r="C4062" i="67" s="1"/>
  <c r="I3870" i="2"/>
  <c r="H4198" i="2"/>
  <c r="R4198" i="2" s="1"/>
  <c r="D4198" i="2" s="1"/>
  <c r="C4414" i="67" s="1"/>
  <c r="I4222" i="2"/>
  <c r="H4550" i="2"/>
  <c r="R4550" i="2" s="1"/>
  <c r="D4550" i="2" s="1"/>
  <c r="C4766" i="67" s="1"/>
  <c r="I4574" i="2"/>
  <c r="H4902" i="2"/>
  <c r="R4902" i="2" s="1"/>
  <c r="D4902" i="2" s="1"/>
  <c r="C5118" i="67" s="1"/>
  <c r="I4926" i="2"/>
  <c r="H5254" i="2"/>
  <c r="R5254" i="2" s="1"/>
  <c r="D5254" i="2" s="1"/>
  <c r="C5470" i="67" s="1"/>
  <c r="I5278" i="2"/>
  <c r="H5606" i="2"/>
  <c r="R5606" i="2" s="1"/>
  <c r="D5606" i="2" s="1"/>
  <c r="C5822" i="67" s="1"/>
  <c r="I5630" i="2"/>
  <c r="H5958" i="2"/>
  <c r="R5958" i="2" s="1"/>
  <c r="D5958" i="2" s="1"/>
  <c r="C6174" i="67" s="1"/>
  <c r="I5982" i="2"/>
  <c r="I7742" i="2"/>
  <c r="H7718" i="2"/>
  <c r="R7718" i="2" s="1"/>
  <c r="D7718" i="2" s="1"/>
  <c r="C7934" i="67" s="1"/>
  <c r="I8094" i="2"/>
  <c r="H8070" i="2"/>
  <c r="R8070" i="2" s="1"/>
  <c r="D8070" i="2" s="1"/>
  <c r="C8286" i="67" s="1"/>
  <c r="I8446" i="2"/>
  <c r="H8422" i="2"/>
  <c r="R8422" i="2" s="1"/>
  <c r="D8422" i="2" s="1"/>
  <c r="C8638" i="67" s="1"/>
  <c r="I8798" i="2"/>
  <c r="H8774" i="2"/>
  <c r="R8774" i="2" s="1"/>
  <c r="D8774" i="2" s="1"/>
  <c r="C8990" i="67" s="1"/>
  <c r="R1294" i="2"/>
  <c r="D1294" i="2" s="1"/>
  <c r="C1510" i="67" s="1"/>
  <c r="R2482" i="2"/>
  <c r="D2482" i="2" s="1"/>
  <c r="C2698" i="67" s="1"/>
  <c r="R2834" i="2"/>
  <c r="D2834" i="2" s="1"/>
  <c r="C3050" i="67" s="1"/>
  <c r="R4242" i="2"/>
  <c r="D4242" i="2" s="1"/>
  <c r="C4458" i="67" s="1"/>
  <c r="R6002" i="2"/>
  <c r="D6002" i="2" s="1"/>
  <c r="C6218" i="67" s="1"/>
  <c r="R3934" i="2"/>
  <c r="D3934" i="2" s="1"/>
  <c r="C4150" i="67" s="1"/>
  <c r="R5694" i="2"/>
  <c r="D5694" i="2" s="1"/>
  <c r="C5910" i="67" s="1"/>
  <c r="R1118" i="2"/>
  <c r="D1118" i="2" s="1"/>
  <c r="C1334" i="67" s="1"/>
  <c r="R2526" i="2"/>
  <c r="D2526" i="2" s="1"/>
  <c r="C2742" i="67" s="1"/>
  <c r="R1162" i="2"/>
  <c r="D1162" i="2" s="1"/>
  <c r="C1378" i="67" s="1"/>
  <c r="R5386" i="2"/>
  <c r="D5386" i="2" s="1"/>
  <c r="C5602" i="67" s="1"/>
  <c r="R766" i="2"/>
  <c r="D766" i="2" s="1"/>
  <c r="C982" i="67" s="1"/>
  <c r="R810" i="2"/>
  <c r="D810" i="2" s="1"/>
  <c r="C1026" i="67" s="1"/>
  <c r="R2218" i="2"/>
  <c r="D2218" i="2" s="1"/>
  <c r="C2434" i="67" s="1"/>
  <c r="R5034" i="2"/>
  <c r="D5034" i="2" s="1"/>
  <c r="C5250" i="67" s="1"/>
  <c r="R1910" i="2"/>
  <c r="D1910" i="2" s="1"/>
  <c r="C2126" i="67" s="1"/>
  <c r="R4022" i="2"/>
  <c r="D4022" i="2" s="1"/>
  <c r="C4238" i="67" s="1"/>
  <c r="R3230" i="2"/>
  <c r="D3230" i="2" s="1"/>
  <c r="C3446" i="67" s="1"/>
  <c r="R5342" i="2"/>
  <c r="D5342" i="2" s="1"/>
  <c r="C5558" i="67" s="1"/>
  <c r="R194" i="2"/>
  <c r="D194" i="2" s="1"/>
  <c r="C410" i="67" s="1"/>
  <c r="R5474" i="2"/>
  <c r="D5474" i="2" s="1"/>
  <c r="C5690" i="67" s="1"/>
  <c r="H6354" i="2"/>
  <c r="R6354" i="2" s="1"/>
  <c r="D6354" i="2" s="1"/>
  <c r="C6570" i="67" s="1"/>
  <c r="H7058" i="2"/>
  <c r="H6750" i="2"/>
  <c r="H6706" i="2"/>
  <c r="R6706" i="2" s="1"/>
  <c r="D6706" i="2" s="1"/>
  <c r="C6922" i="67" s="1"/>
  <c r="H7410" i="2"/>
  <c r="R7410" i="2" s="1"/>
  <c r="D7410" i="2" s="1"/>
  <c r="C7626" i="67" s="1"/>
  <c r="H7454" i="2"/>
  <c r="H6794" i="2"/>
  <c r="H7498" i="2"/>
  <c r="H6398" i="2"/>
  <c r="H7102" i="2"/>
  <c r="H6442" i="2"/>
  <c r="H7146" i="2"/>
  <c r="H6134" i="2"/>
  <c r="H6486" i="2"/>
  <c r="H6838" i="2"/>
  <c r="H7190" i="2"/>
  <c r="H7542" i="2"/>
  <c r="I46" i="2"/>
  <c r="L46" i="2" s="1"/>
  <c r="D46" i="2" s="1"/>
  <c r="C262" i="67" s="1"/>
  <c r="H18" i="2"/>
  <c r="H6178" i="2"/>
  <c r="H6530" i="2"/>
  <c r="H6882" i="2"/>
  <c r="H7234" i="2"/>
  <c r="H7586" i="2"/>
  <c r="H6574" i="2"/>
  <c r="H7630" i="2"/>
  <c r="H6222" i="2"/>
  <c r="H7278" i="2"/>
  <c r="H6970" i="2"/>
  <c r="H6926" i="2"/>
  <c r="H6266" i="2"/>
  <c r="H6618" i="2"/>
  <c r="H7322" i="2"/>
  <c r="H6310" i="2"/>
  <c r="H6662" i="2"/>
  <c r="H7014" i="2"/>
  <c r="H7366" i="2"/>
  <c r="M495" i="38"/>
  <c r="D495" i="38" s="1"/>
  <c r="C10238" i="67" s="1"/>
  <c r="M335" i="38"/>
  <c r="D335" i="38" s="1"/>
  <c r="C10078" i="67" s="1"/>
  <c r="M175" i="38"/>
  <c r="D175" i="38" s="1"/>
  <c r="C9918" i="67" s="1"/>
  <c r="M525" i="38"/>
  <c r="D525" i="38" s="1"/>
  <c r="C10268" i="67" s="1"/>
  <c r="M365" i="38"/>
  <c r="D365" i="38" s="1"/>
  <c r="C10108" i="67" s="1"/>
  <c r="M355" i="38"/>
  <c r="D355" i="38" s="1"/>
  <c r="C10098" i="67" s="1"/>
  <c r="M975" i="38"/>
  <c r="D975" i="38" s="1"/>
  <c r="C10718" i="67" s="1"/>
  <c r="M895" i="38"/>
  <c r="D895" i="38" s="1"/>
  <c r="C10638" i="67" s="1"/>
  <c r="M815" i="38"/>
  <c r="D815" i="38" s="1"/>
  <c r="C10558" i="67" s="1"/>
  <c r="M55" i="38"/>
  <c r="D55" i="38" s="1"/>
  <c r="C9798" i="67" s="1"/>
  <c r="M890" i="38"/>
  <c r="D890" i="38" s="1"/>
  <c r="C10633" i="67" s="1"/>
  <c r="M730" i="38"/>
  <c r="D730" i="38" s="1"/>
  <c r="C10473" i="67" s="1"/>
  <c r="M490" i="38"/>
  <c r="D490" i="38" s="1"/>
  <c r="C10233" i="67" s="1"/>
  <c r="M330" i="38"/>
  <c r="D330" i="38" s="1"/>
  <c r="C10073" i="67" s="1"/>
  <c r="M170" i="38"/>
  <c r="D170" i="38" s="1"/>
  <c r="C9913" i="67" s="1"/>
  <c r="M40" i="38"/>
  <c r="D40" i="38" s="1"/>
  <c r="C9783" i="67" s="1"/>
  <c r="M925" i="38"/>
  <c r="D925" i="38" s="1"/>
  <c r="C10668" i="67" s="1"/>
  <c r="M845" i="38"/>
  <c r="D845" i="38" s="1"/>
  <c r="C10588" i="67" s="1"/>
  <c r="M205" i="38"/>
  <c r="D205" i="38" s="1"/>
  <c r="C9948" i="67" s="1"/>
  <c r="M45" i="38"/>
  <c r="D45" i="38" s="1"/>
  <c r="C9788" i="67" s="1"/>
  <c r="M960" i="38"/>
  <c r="D960" i="38" s="1"/>
  <c r="C10703" i="67" s="1"/>
  <c r="M800" i="38"/>
  <c r="D800" i="38" s="1"/>
  <c r="C10543" i="67" s="1"/>
  <c r="M640" i="38"/>
  <c r="D640" i="38" s="1"/>
  <c r="C10383" i="67" s="1"/>
  <c r="M480" i="38"/>
  <c r="D480" i="38" s="1"/>
  <c r="C10223" i="67" s="1"/>
  <c r="M320" i="38"/>
  <c r="D320" i="38" s="1"/>
  <c r="C10063" i="67" s="1"/>
  <c r="M80" i="38"/>
  <c r="D80" i="38" s="1"/>
  <c r="C9823" i="67" s="1"/>
  <c r="M915" i="38"/>
  <c r="D915" i="38" s="1"/>
  <c r="C10658" i="67" s="1"/>
  <c r="M835" i="38"/>
  <c r="D835" i="38" s="1"/>
  <c r="C10578" i="67" s="1"/>
  <c r="M950" i="38"/>
  <c r="D950" i="38" s="1"/>
  <c r="C10693" i="67" s="1"/>
  <c r="M790" i="38"/>
  <c r="D790" i="38" s="1"/>
  <c r="C10533" i="67" s="1"/>
  <c r="M710" i="38"/>
  <c r="D710" i="38" s="1"/>
  <c r="C10453" i="67" s="1"/>
  <c r="M550" i="38"/>
  <c r="D550" i="38" s="1"/>
  <c r="C10293" i="67" s="1"/>
  <c r="M310" i="38"/>
  <c r="D310" i="38" s="1"/>
  <c r="C10053" i="67" s="1"/>
  <c r="M150" i="38"/>
  <c r="D150" i="38" s="1"/>
  <c r="C9893" i="67" s="1"/>
  <c r="M25" i="38"/>
  <c r="D25" i="38" s="1"/>
  <c r="C9768" i="67" s="1"/>
  <c r="M945" i="38"/>
  <c r="D945" i="38" s="1"/>
  <c r="C10688" i="67" s="1"/>
  <c r="M865" i="38"/>
  <c r="D865" i="38" s="1"/>
  <c r="C10608" i="67" s="1"/>
  <c r="M505" i="38"/>
  <c r="D505" i="38" s="1"/>
  <c r="C10248" i="67" s="1"/>
  <c r="M425" i="38"/>
  <c r="D425" i="38" s="1"/>
  <c r="C10168" i="67" s="1"/>
  <c r="M345" i="38"/>
  <c r="D345" i="38" s="1"/>
  <c r="C10088" i="67" s="1"/>
  <c r="M95" i="38"/>
  <c r="D95" i="38" s="1"/>
  <c r="C9838" i="67" s="1"/>
  <c r="M35" i="38"/>
  <c r="D35" i="38" s="1"/>
  <c r="C9778" i="67" s="1"/>
  <c r="M935" i="38"/>
  <c r="D935" i="38" s="1"/>
  <c r="C10678" i="67" s="1"/>
  <c r="M775" i="38"/>
  <c r="D775" i="38" s="1"/>
  <c r="C10518" i="67" s="1"/>
  <c r="M615" i="38"/>
  <c r="D615" i="38" s="1"/>
  <c r="C10358" i="67" s="1"/>
  <c r="M455" i="38"/>
  <c r="D455" i="38" s="1"/>
  <c r="C10198" i="67" s="1"/>
  <c r="M295" i="38"/>
  <c r="D295" i="38" s="1"/>
  <c r="C10038" i="67" s="1"/>
  <c r="M215" i="38"/>
  <c r="D215" i="38" s="1"/>
  <c r="C9958" i="67" s="1"/>
  <c r="M930" i="38"/>
  <c r="D930" i="38" s="1"/>
  <c r="C10673" i="67" s="1"/>
  <c r="M770" i="38"/>
  <c r="D770" i="38" s="1"/>
  <c r="C10513" i="67" s="1"/>
  <c r="M690" i="38"/>
  <c r="D690" i="38" s="1"/>
  <c r="C10433" i="67" s="1"/>
  <c r="M530" i="38"/>
  <c r="D530" i="38" s="1"/>
  <c r="C10273" i="67" s="1"/>
  <c r="M370" i="38"/>
  <c r="D370" i="38" s="1"/>
  <c r="C10113" i="67" s="1"/>
  <c r="M210" i="38"/>
  <c r="D210" i="38" s="1"/>
  <c r="C9953" i="67" s="1"/>
  <c r="M805" i="38"/>
  <c r="D805" i="38" s="1"/>
  <c r="C10548" i="67" s="1"/>
  <c r="M645" i="38"/>
  <c r="D645" i="38" s="1"/>
  <c r="C10388" i="67" s="1"/>
  <c r="M405" i="38"/>
  <c r="D405" i="38" s="1"/>
  <c r="C10148" i="67" s="1"/>
  <c r="M245" i="38"/>
  <c r="D245" i="38" s="1"/>
  <c r="C9988" i="67" s="1"/>
  <c r="M165" i="38"/>
  <c r="D165" i="38" s="1"/>
  <c r="C9908" i="67" s="1"/>
  <c r="M85" i="38"/>
  <c r="D85" i="38" s="1"/>
  <c r="C9828" i="67" s="1"/>
  <c r="M1000" i="38"/>
  <c r="D1000" i="38" s="1"/>
  <c r="C10743" i="67" s="1"/>
  <c r="M840" i="38"/>
  <c r="D840" i="38" s="1"/>
  <c r="C10583" i="67" s="1"/>
  <c r="M680" i="38"/>
  <c r="D680" i="38" s="1"/>
  <c r="C10423" i="67" s="1"/>
  <c r="M600" i="38"/>
  <c r="D600" i="38" s="1"/>
  <c r="C10343" i="67" s="1"/>
  <c r="M440" i="38"/>
  <c r="D440" i="38" s="1"/>
  <c r="C10183" i="67" s="1"/>
  <c r="M160" i="38"/>
  <c r="D160" i="38" s="1"/>
  <c r="C9903" i="67" s="1"/>
  <c r="M955" i="38"/>
  <c r="D955" i="38" s="1"/>
  <c r="C10698" i="67" s="1"/>
  <c r="M795" i="38"/>
  <c r="D795" i="38" s="1"/>
  <c r="C10538" i="67" s="1"/>
  <c r="M635" i="38"/>
  <c r="D635" i="38" s="1"/>
  <c r="C10378" i="67" s="1"/>
  <c r="M555" i="38"/>
  <c r="D555" i="38" s="1"/>
  <c r="C10298" i="67" s="1"/>
  <c r="M475" i="38"/>
  <c r="D475" i="38" s="1"/>
  <c r="C10218" i="67" s="1"/>
  <c r="M235" i="38"/>
  <c r="D235" i="38" s="1"/>
  <c r="C9978" i="67" s="1"/>
  <c r="M75" i="38"/>
  <c r="D75" i="38" s="1"/>
  <c r="C9818" i="67" s="1"/>
  <c r="M910" i="38"/>
  <c r="D910" i="38" s="1"/>
  <c r="C10653" i="67" s="1"/>
  <c r="M750" i="38"/>
  <c r="D750" i="38" s="1"/>
  <c r="C10493" i="67" s="1"/>
  <c r="M590" i="38"/>
  <c r="D590" i="38" s="1"/>
  <c r="C10333" i="67" s="1"/>
  <c r="M430" i="38"/>
  <c r="D430" i="38" s="1"/>
  <c r="C10173" i="67" s="1"/>
  <c r="M270" i="38"/>
  <c r="D270" i="38" s="1"/>
  <c r="C10013" i="67" s="1"/>
  <c r="M110" i="38"/>
  <c r="D110" i="38" s="1"/>
  <c r="C9853" i="67" s="1"/>
  <c r="M985" i="38"/>
  <c r="D985" i="38" s="1"/>
  <c r="C10728" i="67" s="1"/>
  <c r="M745" i="38"/>
  <c r="D745" i="38" s="1"/>
  <c r="C10488" i="67" s="1"/>
  <c r="M185" i="38"/>
  <c r="D185" i="38" s="1"/>
  <c r="C9928" i="67" s="1"/>
  <c r="M940" i="38"/>
  <c r="D940" i="38" s="1"/>
  <c r="C10683" i="67" s="1"/>
  <c r="M860" i="38"/>
  <c r="D860" i="38" s="1"/>
  <c r="C10603" i="67" s="1"/>
  <c r="M780" i="38"/>
  <c r="D780" i="38" s="1"/>
  <c r="C10523" i="67" s="1"/>
  <c r="M700" i="38"/>
  <c r="D700" i="38" s="1"/>
  <c r="C10443" i="67" s="1"/>
  <c r="M620" i="38"/>
  <c r="D620" i="38" s="1"/>
  <c r="C10363" i="67" s="1"/>
  <c r="M540" i="38"/>
  <c r="D540" i="38" s="1"/>
  <c r="C10283" i="67" s="1"/>
  <c r="M460" i="38"/>
  <c r="D460" i="38" s="1"/>
  <c r="C10203" i="67" s="1"/>
  <c r="M380" i="38"/>
  <c r="D380" i="38" s="1"/>
  <c r="C10123" i="67" s="1"/>
  <c r="M300" i="38"/>
  <c r="D300" i="38" s="1"/>
  <c r="C10043" i="67" s="1"/>
  <c r="M220" i="38"/>
  <c r="D220" i="38" s="1"/>
  <c r="C9963" i="67" s="1"/>
  <c r="M140" i="38"/>
  <c r="D140" i="38" s="1"/>
  <c r="C9883" i="67" s="1"/>
  <c r="M60" i="38"/>
  <c r="D60" i="38" s="1"/>
  <c r="C9803" i="67" s="1"/>
  <c r="M1015" i="38"/>
  <c r="D1015" i="38" s="1"/>
  <c r="C10758" i="67" s="1"/>
  <c r="M855" i="38"/>
  <c r="D855" i="38" s="1"/>
  <c r="C10598" i="67" s="1"/>
  <c r="M695" i="38"/>
  <c r="D695" i="38" s="1"/>
  <c r="C10438" i="67" s="1"/>
  <c r="M535" i="38"/>
  <c r="D535" i="38" s="1"/>
  <c r="C10278" i="67" s="1"/>
  <c r="M375" i="38"/>
  <c r="D375" i="38" s="1"/>
  <c r="C10118" i="67" s="1"/>
  <c r="M135" i="38"/>
  <c r="D135" i="38" s="1"/>
  <c r="C9878" i="67" s="1"/>
  <c r="M1010" i="38"/>
  <c r="D1010" i="38" s="1"/>
  <c r="C10753" i="67" s="1"/>
  <c r="M850" i="38"/>
  <c r="D850" i="38" s="1"/>
  <c r="C10593" i="67" s="1"/>
  <c r="M610" i="38"/>
  <c r="D610" i="38" s="1"/>
  <c r="C10353" i="67" s="1"/>
  <c r="M450" i="38"/>
  <c r="D450" i="38" s="1"/>
  <c r="C10193" i="67" s="1"/>
  <c r="M290" i="38"/>
  <c r="D290" i="38" s="1"/>
  <c r="C10033" i="67" s="1"/>
  <c r="M130" i="38"/>
  <c r="D130" i="38" s="1"/>
  <c r="C9873" i="67" s="1"/>
  <c r="M50" i="38"/>
  <c r="D50" i="38" s="1"/>
  <c r="C9793" i="67" s="1"/>
  <c r="M965" i="38"/>
  <c r="D965" i="38" s="1"/>
  <c r="C10708" i="67" s="1"/>
  <c r="M885" i="38"/>
  <c r="D885" i="38" s="1"/>
  <c r="C10628" i="67" s="1"/>
  <c r="M725" i="38"/>
  <c r="D725" i="38" s="1"/>
  <c r="C10468" i="67" s="1"/>
  <c r="M565" i="38"/>
  <c r="D565" i="38" s="1"/>
  <c r="C10308" i="67" s="1"/>
  <c r="M485" i="38"/>
  <c r="D485" i="38" s="1"/>
  <c r="C10228" i="67" s="1"/>
  <c r="M325" i="38"/>
  <c r="D325" i="38" s="1"/>
  <c r="C10068" i="67" s="1"/>
  <c r="M200" i="38"/>
  <c r="D200" i="38" s="1"/>
  <c r="C9943" i="67" s="1"/>
  <c r="M920" i="38"/>
  <c r="D920" i="38" s="1"/>
  <c r="C10663" i="67" s="1"/>
  <c r="M760" i="38"/>
  <c r="D760" i="38" s="1"/>
  <c r="C10503" i="67" s="1"/>
  <c r="M520" i="38"/>
  <c r="D520" i="38" s="1"/>
  <c r="C10263" i="67" s="1"/>
  <c r="M360" i="38"/>
  <c r="D360" i="38" s="1"/>
  <c r="C10103" i="67" s="1"/>
  <c r="M280" i="38"/>
  <c r="D280" i="38" s="1"/>
  <c r="C10023" i="67" s="1"/>
  <c r="M105" i="38"/>
  <c r="D105" i="38" s="1"/>
  <c r="C9848" i="67" s="1"/>
  <c r="M875" i="38"/>
  <c r="D875" i="38" s="1"/>
  <c r="C10618" i="67" s="1"/>
  <c r="M715" i="38"/>
  <c r="D715" i="38" s="1"/>
  <c r="C10458" i="67" s="1"/>
  <c r="M395" i="38"/>
  <c r="D395" i="38" s="1"/>
  <c r="C10138" i="67" s="1"/>
  <c r="M315" i="38"/>
  <c r="D315" i="38" s="1"/>
  <c r="C10058" i="67" s="1"/>
  <c r="M155" i="38"/>
  <c r="D155" i="38" s="1"/>
  <c r="C9898" i="67" s="1"/>
  <c r="M990" i="38"/>
  <c r="D990" i="38" s="1"/>
  <c r="C10733" i="67" s="1"/>
  <c r="M830" i="38"/>
  <c r="D830" i="38" s="1"/>
  <c r="C10573" i="67" s="1"/>
  <c r="M670" i="38"/>
  <c r="D670" i="38" s="1"/>
  <c r="C10413" i="67" s="1"/>
  <c r="M510" i="38"/>
  <c r="D510" i="38" s="1"/>
  <c r="C10253" i="67" s="1"/>
  <c r="M350" i="38"/>
  <c r="D350" i="38" s="1"/>
  <c r="C10093" i="67" s="1"/>
  <c r="M190" i="38"/>
  <c r="D190" i="38" s="1"/>
  <c r="C9933" i="67" s="1"/>
  <c r="M30" i="38"/>
  <c r="D30" i="38" s="1"/>
  <c r="C9773" i="67" s="1"/>
  <c r="M905" i="38"/>
  <c r="D905" i="38" s="1"/>
  <c r="C10648" i="67" s="1"/>
  <c r="M825" i="38"/>
  <c r="D825" i="38" s="1"/>
  <c r="C10568" i="67" s="1"/>
  <c r="M665" i="38"/>
  <c r="D665" i="38" s="1"/>
  <c r="C10408" i="67" s="1"/>
  <c r="M585" i="38"/>
  <c r="D585" i="38" s="1"/>
  <c r="C10328" i="67" s="1"/>
  <c r="M265" i="38"/>
  <c r="D265" i="38" s="1"/>
  <c r="C10008" i="67" s="1"/>
  <c r="M755" i="38"/>
  <c r="D755" i="38" s="1"/>
  <c r="C10498" i="67" s="1"/>
  <c r="M735" i="38"/>
  <c r="D735" i="38" s="1"/>
  <c r="C10478" i="67" s="1"/>
  <c r="M575" i="38"/>
  <c r="D575" i="38" s="1"/>
  <c r="C10318" i="67" s="1"/>
  <c r="M685" i="38"/>
  <c r="D685" i="38" s="1"/>
  <c r="C10428" i="67" s="1"/>
  <c r="M605" i="38"/>
  <c r="D605" i="38" s="1"/>
  <c r="C10348" i="67" s="1"/>
  <c r="M445" i="38"/>
  <c r="D445" i="38" s="1"/>
  <c r="C10188" i="67" s="1"/>
  <c r="M675" i="38"/>
  <c r="D675" i="38" s="1"/>
  <c r="C10418" i="67" s="1"/>
  <c r="M595" i="38"/>
  <c r="D595" i="38" s="1"/>
  <c r="C10338" i="67" s="1"/>
  <c r="M515" i="38"/>
  <c r="D515" i="38" s="1"/>
  <c r="C10258" i="67" s="1"/>
  <c r="M275" i="38"/>
  <c r="D275" i="38" s="1"/>
  <c r="C10018" i="67" s="1"/>
  <c r="M195" i="38"/>
  <c r="D195" i="38" s="1"/>
  <c r="C9938" i="67" s="1"/>
  <c r="M115" i="38"/>
  <c r="D115" i="38" s="1"/>
  <c r="C9858" i="67" s="1"/>
  <c r="M785" i="38"/>
  <c r="D785" i="38" s="1"/>
  <c r="C10528" i="67" s="1"/>
  <c r="M705" i="38"/>
  <c r="D705" i="38" s="1"/>
  <c r="C10448" i="67" s="1"/>
  <c r="M625" i="38"/>
  <c r="D625" i="38" s="1"/>
  <c r="C10368" i="67" s="1"/>
  <c r="M545" i="38"/>
  <c r="D545" i="38" s="1"/>
  <c r="C10288" i="67" s="1"/>
  <c r="M465" i="38"/>
  <c r="D465" i="38" s="1"/>
  <c r="C10208" i="67" s="1"/>
  <c r="M385" i="38"/>
  <c r="D385" i="38" s="1"/>
  <c r="C10128" i="67" s="1"/>
  <c r="M655" i="38"/>
  <c r="D655" i="38" s="1"/>
  <c r="C10398" i="67" s="1"/>
  <c r="M415" i="38"/>
  <c r="D415" i="38" s="1"/>
  <c r="C10158" i="67" s="1"/>
  <c r="M255" i="38"/>
  <c r="D255" i="38" s="1"/>
  <c r="C9998" i="67" s="1"/>
  <c r="M765" i="38"/>
  <c r="D765" i="38" s="1"/>
  <c r="C10508" i="67" s="1"/>
  <c r="M435" i="38"/>
  <c r="D435" i="38" s="1"/>
  <c r="C10178" i="67" s="1"/>
  <c r="M970" i="38"/>
  <c r="D970" i="38" s="1"/>
  <c r="C10713" i="67" s="1"/>
  <c r="M810" i="38"/>
  <c r="D810" i="38" s="1"/>
  <c r="C10553" i="67" s="1"/>
  <c r="M650" i="38"/>
  <c r="D650" i="38" s="1"/>
  <c r="C10393" i="67" s="1"/>
  <c r="M570" i="38"/>
  <c r="D570" i="38" s="1"/>
  <c r="C10313" i="67" s="1"/>
  <c r="M410" i="38"/>
  <c r="D410" i="38" s="1"/>
  <c r="C10153" i="67" s="1"/>
  <c r="M250" i="38"/>
  <c r="D250" i="38" s="1"/>
  <c r="C9993" i="67" s="1"/>
  <c r="M90" i="38"/>
  <c r="D90" i="38" s="1"/>
  <c r="C9833" i="67" s="1"/>
  <c r="M1005" i="38"/>
  <c r="D1005" i="38" s="1"/>
  <c r="C10748" i="67" s="1"/>
  <c r="M285" i="38"/>
  <c r="D285" i="38" s="1"/>
  <c r="C10028" i="67" s="1"/>
  <c r="M125" i="38"/>
  <c r="D125" i="38" s="1"/>
  <c r="C9868" i="67" s="1"/>
  <c r="M120" i="38"/>
  <c r="D120" i="38" s="1"/>
  <c r="C9863" i="67" s="1"/>
  <c r="M880" i="38"/>
  <c r="D880" i="38" s="1"/>
  <c r="C10623" i="67" s="1"/>
  <c r="M720" i="38"/>
  <c r="D720" i="38" s="1"/>
  <c r="C10463" i="67" s="1"/>
  <c r="M560" i="38"/>
  <c r="D560" i="38" s="1"/>
  <c r="C10303" i="67" s="1"/>
  <c r="M400" i="38"/>
  <c r="D400" i="38" s="1"/>
  <c r="C10143" i="67" s="1"/>
  <c r="M240" i="38"/>
  <c r="D240" i="38" s="1"/>
  <c r="C9983" i="67" s="1"/>
  <c r="M995" i="38"/>
  <c r="D995" i="38" s="1"/>
  <c r="C10738" i="67" s="1"/>
  <c r="M65" i="38"/>
  <c r="D65" i="38" s="1"/>
  <c r="C9808" i="67" s="1"/>
  <c r="M870" i="38"/>
  <c r="D870" i="38" s="1"/>
  <c r="C10613" i="67" s="1"/>
  <c r="M630" i="38"/>
  <c r="D630" i="38" s="1"/>
  <c r="C10373" i="67" s="1"/>
  <c r="M470" i="38"/>
  <c r="D470" i="38" s="1"/>
  <c r="C10213" i="67" s="1"/>
  <c r="M390" i="38"/>
  <c r="D390" i="38" s="1"/>
  <c r="C10133" i="67" s="1"/>
  <c r="M230" i="38"/>
  <c r="D230" i="38" s="1"/>
  <c r="C9973" i="67" s="1"/>
  <c r="M70" i="38"/>
  <c r="D70" i="38" s="1"/>
  <c r="C9813" i="67" s="1"/>
  <c r="M305" i="38"/>
  <c r="D305" i="38" s="1"/>
  <c r="C10048" i="67" s="1"/>
  <c r="M225" i="38"/>
  <c r="D225" i="38" s="1"/>
  <c r="C9968" i="67" s="1"/>
  <c r="M145" i="38"/>
  <c r="D145" i="38" s="1"/>
  <c r="C9888" i="67" s="1"/>
  <c r="M980" i="38"/>
  <c r="D980" i="38" s="1"/>
  <c r="C10723" i="67" s="1"/>
  <c r="M900" i="38"/>
  <c r="D900" i="38" s="1"/>
  <c r="C10643" i="67" s="1"/>
  <c r="M820" i="38"/>
  <c r="D820" i="38" s="1"/>
  <c r="C10563" i="67" s="1"/>
  <c r="M740" i="38"/>
  <c r="D740" i="38" s="1"/>
  <c r="C10483" i="67" s="1"/>
  <c r="M660" i="38"/>
  <c r="D660" i="38" s="1"/>
  <c r="C10403" i="67" s="1"/>
  <c r="M580" i="38"/>
  <c r="D580" i="38" s="1"/>
  <c r="C10323" i="67" s="1"/>
  <c r="M500" i="38"/>
  <c r="D500" i="38" s="1"/>
  <c r="C10243" i="67" s="1"/>
  <c r="M420" i="38"/>
  <c r="D420" i="38" s="1"/>
  <c r="C10163" i="67" s="1"/>
  <c r="M340" i="38"/>
  <c r="D340" i="38" s="1"/>
  <c r="C10083" i="67" s="1"/>
  <c r="M260" i="38"/>
  <c r="D260" i="38" s="1"/>
  <c r="C10003" i="67" s="1"/>
  <c r="M180" i="38"/>
  <c r="D180" i="38" s="1"/>
  <c r="C9923" i="67" s="1"/>
  <c r="M100" i="38"/>
  <c r="D100" i="38" s="1"/>
  <c r="C9843" i="67" s="1"/>
  <c r="M20" i="38"/>
  <c r="D20" i="38" s="1"/>
  <c r="C9763" i="67" s="1"/>
  <c r="I530" i="2"/>
  <c r="L530" i="2" s="1"/>
  <c r="D530" i="2" s="1"/>
  <c r="C746" i="67" s="1"/>
  <c r="I525" i="2"/>
  <c r="L525" i="2" s="1"/>
  <c r="D525" i="2" s="1"/>
  <c r="C741" i="67" s="1"/>
  <c r="H524" i="2"/>
  <c r="L524" i="2" s="1"/>
  <c r="D524" i="2" s="1"/>
  <c r="C740" i="67" s="1"/>
  <c r="I520" i="2"/>
  <c r="L520" i="2" s="1"/>
  <c r="D520" i="2" s="1"/>
  <c r="C736" i="67" s="1"/>
  <c r="H40" i="46"/>
  <c r="P40" i="46" s="1"/>
  <c r="D40" i="46" s="1"/>
  <c r="C9060" i="67" s="1"/>
  <c r="L507" i="2"/>
  <c r="D507" i="2" s="1"/>
  <c r="C723" i="67" s="1"/>
  <c r="I491" i="2"/>
  <c r="L491" i="2" s="1"/>
  <c r="D491" i="2" s="1"/>
  <c r="C707" i="67" s="1"/>
  <c r="I3698" i="2"/>
  <c r="L3698" i="2" s="1"/>
  <c r="D3698" i="2" s="1"/>
  <c r="C3914" i="67" s="1"/>
  <c r="I3693" i="2"/>
  <c r="L3693" i="2" s="1"/>
  <c r="D3693" i="2" s="1"/>
  <c r="C3909" i="67" s="1"/>
  <c r="H3692" i="2"/>
  <c r="L3692" i="2" s="1"/>
  <c r="D3692" i="2" s="1"/>
  <c r="C3908" i="67" s="1"/>
  <c r="I3688" i="2"/>
  <c r="L3688" i="2" s="1"/>
  <c r="D3688" i="2" s="1"/>
  <c r="C3904" i="67" s="1"/>
  <c r="H256" i="46"/>
  <c r="P256" i="46" s="1"/>
  <c r="D256" i="46" s="1"/>
  <c r="C9276" i="67" s="1"/>
  <c r="L3675" i="2"/>
  <c r="D3675" i="2" s="1"/>
  <c r="C3891" i="67" s="1"/>
  <c r="I3659" i="2"/>
  <c r="L3659" i="2" s="1"/>
  <c r="D3659" i="2" s="1"/>
  <c r="C3875" i="67" s="1"/>
  <c r="I222" i="2"/>
  <c r="L222" i="2" s="1"/>
  <c r="D222" i="2" s="1"/>
  <c r="C438" i="67" s="1"/>
  <c r="I217" i="2"/>
  <c r="L217" i="2" s="1"/>
  <c r="D217" i="2" s="1"/>
  <c r="C433" i="67" s="1"/>
  <c r="H216" i="2"/>
  <c r="L216" i="2" s="1"/>
  <c r="D216" i="2" s="1"/>
  <c r="C432" i="67" s="1"/>
  <c r="I212" i="2"/>
  <c r="L212" i="2" s="1"/>
  <c r="D212" i="2" s="1"/>
  <c r="C428" i="67" s="1"/>
  <c r="H19" i="46"/>
  <c r="P19" i="46" s="1"/>
  <c r="D19" i="46" s="1"/>
  <c r="C9039" i="67" s="1"/>
  <c r="L199" i="2"/>
  <c r="D199" i="2" s="1"/>
  <c r="C415" i="67" s="1"/>
  <c r="I183" i="2"/>
  <c r="L183" i="2" s="1"/>
  <c r="D183" i="2" s="1"/>
  <c r="C399" i="67" s="1"/>
  <c r="I3038" i="2"/>
  <c r="L3038" i="2" s="1"/>
  <c r="D3038" i="2" s="1"/>
  <c r="C3254" i="67" s="1"/>
  <c r="I3033" i="2"/>
  <c r="L3033" i="2" s="1"/>
  <c r="D3033" i="2" s="1"/>
  <c r="C3249" i="67" s="1"/>
  <c r="H3032" i="2"/>
  <c r="L3032" i="2" s="1"/>
  <c r="D3032" i="2" s="1"/>
  <c r="C3248" i="67" s="1"/>
  <c r="I3028" i="2"/>
  <c r="L3028" i="2" s="1"/>
  <c r="D3028" i="2" s="1"/>
  <c r="C3244" i="67" s="1"/>
  <c r="H211" i="46"/>
  <c r="P211" i="46" s="1"/>
  <c r="D211" i="46" s="1"/>
  <c r="C9231" i="67" s="1"/>
  <c r="L3015" i="2"/>
  <c r="D3015" i="2" s="1"/>
  <c r="C3231" i="67" s="1"/>
  <c r="I2999" i="2"/>
  <c r="L2999" i="2" s="1"/>
  <c r="D2999" i="2" s="1"/>
  <c r="C3215" i="67" s="1"/>
  <c r="I1317" i="2"/>
  <c r="L1317" i="2" s="1"/>
  <c r="D1317" i="2" s="1"/>
  <c r="C1533" i="67" s="1"/>
  <c r="I1322" i="2"/>
  <c r="L1322" i="2" s="1"/>
  <c r="D1322" i="2" s="1"/>
  <c r="C1538" i="67" s="1"/>
  <c r="H1316" i="2"/>
  <c r="L1316" i="2" s="1"/>
  <c r="D1316" i="2" s="1"/>
  <c r="C1532" i="67" s="1"/>
  <c r="I1312" i="2"/>
  <c r="L1312" i="2" s="1"/>
  <c r="D1312" i="2" s="1"/>
  <c r="C1528" i="67" s="1"/>
  <c r="H94" i="46"/>
  <c r="P94" i="46" s="1"/>
  <c r="D94" i="46" s="1"/>
  <c r="C9114" i="67" s="1"/>
  <c r="L1299" i="2"/>
  <c r="D1299" i="2" s="1"/>
  <c r="C1515" i="67" s="1"/>
  <c r="I1283" i="2"/>
  <c r="L1283" i="2" s="1"/>
  <c r="D1283" i="2" s="1"/>
  <c r="C1499" i="67" s="1"/>
  <c r="I1058" i="2"/>
  <c r="L1058" i="2" s="1"/>
  <c r="D1058" i="2" s="1"/>
  <c r="C1274" i="67" s="1"/>
  <c r="I1053" i="2"/>
  <c r="L1053" i="2" s="1"/>
  <c r="D1053" i="2" s="1"/>
  <c r="C1269" i="67" s="1"/>
  <c r="H1052" i="2"/>
  <c r="L1052" i="2" s="1"/>
  <c r="D1052" i="2" s="1"/>
  <c r="C1268" i="67" s="1"/>
  <c r="I1048" i="2"/>
  <c r="L1048" i="2" s="1"/>
  <c r="D1048" i="2" s="1"/>
  <c r="C1264" i="67" s="1"/>
  <c r="H76" i="46"/>
  <c r="P76" i="46" s="1"/>
  <c r="D76" i="46" s="1"/>
  <c r="C9096" i="67" s="1"/>
  <c r="L1035" i="2"/>
  <c r="D1035" i="2" s="1"/>
  <c r="C1251" i="67" s="1"/>
  <c r="I1019" i="2"/>
  <c r="L1019" i="2" s="1"/>
  <c r="D1019" i="2" s="1"/>
  <c r="C1235" i="67" s="1"/>
  <c r="I750" i="2"/>
  <c r="L750" i="2" s="1"/>
  <c r="D750" i="2" s="1"/>
  <c r="C966" i="67" s="1"/>
  <c r="H744" i="2"/>
  <c r="L744" i="2" s="1"/>
  <c r="D744" i="2" s="1"/>
  <c r="C960" i="67" s="1"/>
  <c r="I740" i="2"/>
  <c r="L740" i="2" s="1"/>
  <c r="D740" i="2" s="1"/>
  <c r="C956" i="67" s="1"/>
  <c r="I745" i="2"/>
  <c r="L745" i="2" s="1"/>
  <c r="D745" i="2" s="1"/>
  <c r="C961" i="67" s="1"/>
  <c r="H55" i="46"/>
  <c r="P55" i="46" s="1"/>
  <c r="D55" i="46" s="1"/>
  <c r="C9075" i="67" s="1"/>
  <c r="L727" i="2"/>
  <c r="D727" i="2" s="1"/>
  <c r="C943" i="67" s="1"/>
  <c r="I711" i="2"/>
  <c r="L711" i="2" s="1"/>
  <c r="D711" i="2" s="1"/>
  <c r="C927" i="67" s="1"/>
  <c r="I1806" i="2"/>
  <c r="L1806" i="2" s="1"/>
  <c r="D1806" i="2" s="1"/>
  <c r="C2022" i="67" s="1"/>
  <c r="H1800" i="2"/>
  <c r="L1800" i="2" s="1"/>
  <c r="D1800" i="2" s="1"/>
  <c r="C2016" i="67" s="1"/>
  <c r="I1796" i="2"/>
  <c r="L1796" i="2" s="1"/>
  <c r="D1796" i="2" s="1"/>
  <c r="C2012" i="67" s="1"/>
  <c r="I1801" i="2"/>
  <c r="L1801" i="2" s="1"/>
  <c r="D1801" i="2" s="1"/>
  <c r="C2017" i="67" s="1"/>
  <c r="H127" i="46"/>
  <c r="P127" i="46" s="1"/>
  <c r="D127" i="46" s="1"/>
  <c r="C9147" i="67" s="1"/>
  <c r="L1783" i="2"/>
  <c r="D1783" i="2" s="1"/>
  <c r="C1999" i="67" s="1"/>
  <c r="I1767" i="2"/>
  <c r="L1767" i="2" s="1"/>
  <c r="D1767" i="2" s="1"/>
  <c r="C1983" i="67" s="1"/>
  <c r="I2862" i="2"/>
  <c r="L2862" i="2" s="1"/>
  <c r="D2862" i="2" s="1"/>
  <c r="C3078" i="67" s="1"/>
  <c r="H2856" i="2"/>
  <c r="L2856" i="2" s="1"/>
  <c r="D2856" i="2" s="1"/>
  <c r="C3072" i="67" s="1"/>
  <c r="I2852" i="2"/>
  <c r="L2852" i="2" s="1"/>
  <c r="D2852" i="2" s="1"/>
  <c r="C3068" i="67" s="1"/>
  <c r="I2857" i="2"/>
  <c r="L2857" i="2" s="1"/>
  <c r="D2857" i="2" s="1"/>
  <c r="C3073" i="67" s="1"/>
  <c r="H199" i="46"/>
  <c r="P199" i="46" s="1"/>
  <c r="D199" i="46" s="1"/>
  <c r="C9219" i="67" s="1"/>
  <c r="L2839" i="2"/>
  <c r="D2839" i="2" s="1"/>
  <c r="C3055" i="67" s="1"/>
  <c r="I2823" i="2"/>
  <c r="L2823" i="2" s="1"/>
  <c r="D2823" i="2" s="1"/>
  <c r="C3039" i="67" s="1"/>
  <c r="I3566" i="2"/>
  <c r="L3566" i="2" s="1"/>
  <c r="D3566" i="2" s="1"/>
  <c r="C3782" i="67" s="1"/>
  <c r="H3560" i="2"/>
  <c r="L3560" i="2" s="1"/>
  <c r="D3560" i="2" s="1"/>
  <c r="C3776" i="67" s="1"/>
  <c r="I3556" i="2"/>
  <c r="L3556" i="2" s="1"/>
  <c r="D3556" i="2" s="1"/>
  <c r="C3772" i="67" s="1"/>
  <c r="I3561" i="2"/>
  <c r="L3561" i="2" s="1"/>
  <c r="D3561" i="2" s="1"/>
  <c r="C3777" i="67" s="1"/>
  <c r="H247" i="46"/>
  <c r="P247" i="46" s="1"/>
  <c r="D247" i="46" s="1"/>
  <c r="C9267" i="67" s="1"/>
  <c r="L3543" i="2"/>
  <c r="D3543" i="2" s="1"/>
  <c r="C3759" i="67" s="1"/>
  <c r="I3527" i="2"/>
  <c r="L3527" i="2" s="1"/>
  <c r="D3527" i="2" s="1"/>
  <c r="C3743" i="67" s="1"/>
  <c r="I4622" i="2"/>
  <c r="L4622" i="2" s="1"/>
  <c r="D4622" i="2" s="1"/>
  <c r="C4838" i="67" s="1"/>
  <c r="I4617" i="2"/>
  <c r="L4617" i="2" s="1"/>
  <c r="D4617" i="2" s="1"/>
  <c r="C4833" i="67" s="1"/>
  <c r="H4616" i="2"/>
  <c r="L4616" i="2" s="1"/>
  <c r="D4616" i="2" s="1"/>
  <c r="C4832" i="67" s="1"/>
  <c r="I4612" i="2"/>
  <c r="L4612" i="2" s="1"/>
  <c r="D4612" i="2" s="1"/>
  <c r="C4828" i="67" s="1"/>
  <c r="H319" i="46"/>
  <c r="P319" i="46" s="1"/>
  <c r="D319" i="46" s="1"/>
  <c r="C9339" i="67" s="1"/>
  <c r="L4599" i="2"/>
  <c r="D4599" i="2" s="1"/>
  <c r="C4815" i="67" s="1"/>
  <c r="I4583" i="2"/>
  <c r="L4583" i="2" s="1"/>
  <c r="D4583" i="2" s="1"/>
  <c r="C4799" i="67" s="1"/>
  <c r="I5326" i="2"/>
  <c r="L5326" i="2" s="1"/>
  <c r="D5326" i="2" s="1"/>
  <c r="C5542" i="67" s="1"/>
  <c r="H5320" i="2"/>
  <c r="L5320" i="2" s="1"/>
  <c r="D5320" i="2" s="1"/>
  <c r="C5536" i="67" s="1"/>
  <c r="I5316" i="2"/>
  <c r="L5316" i="2" s="1"/>
  <c r="D5316" i="2" s="1"/>
  <c r="C5532" i="67" s="1"/>
  <c r="I5321" i="2"/>
  <c r="L5321" i="2" s="1"/>
  <c r="D5321" i="2" s="1"/>
  <c r="C5537" i="67" s="1"/>
  <c r="H367" i="46"/>
  <c r="P367" i="46" s="1"/>
  <c r="D367" i="46" s="1"/>
  <c r="C9387" i="67" s="1"/>
  <c r="L5303" i="2"/>
  <c r="D5303" i="2" s="1"/>
  <c r="C5519" i="67" s="1"/>
  <c r="I5287" i="2"/>
  <c r="L5287" i="2" s="1"/>
  <c r="D5287" i="2" s="1"/>
  <c r="C5503" i="67" s="1"/>
  <c r="I6734" i="2"/>
  <c r="L6734" i="2" s="1"/>
  <c r="D6734" i="2" s="1"/>
  <c r="C6950" i="67" s="1"/>
  <c r="I6724" i="2"/>
  <c r="L6724" i="2" s="1"/>
  <c r="D6724" i="2" s="1"/>
  <c r="C6940" i="67" s="1"/>
  <c r="H6728" i="2"/>
  <c r="L6728" i="2" s="1"/>
  <c r="D6728" i="2" s="1"/>
  <c r="C6944" i="67" s="1"/>
  <c r="I6729" i="2"/>
  <c r="L6729" i="2" s="1"/>
  <c r="D6729" i="2" s="1"/>
  <c r="C6945" i="67" s="1"/>
  <c r="H463" i="46"/>
  <c r="P463" i="46" s="1"/>
  <c r="D463" i="46" s="1"/>
  <c r="C9483" i="67" s="1"/>
  <c r="L6711" i="2"/>
  <c r="D6711" i="2" s="1"/>
  <c r="C6927" i="67" s="1"/>
  <c r="I6695" i="2"/>
  <c r="L6695" i="2" s="1"/>
  <c r="D6695" i="2" s="1"/>
  <c r="C6911" i="67" s="1"/>
  <c r="I7086" i="2"/>
  <c r="L7086" i="2" s="1"/>
  <c r="D7086" i="2" s="1"/>
  <c r="C7302" i="67" s="1"/>
  <c r="I7076" i="2"/>
  <c r="L7076" i="2" s="1"/>
  <c r="D7076" i="2" s="1"/>
  <c r="C7292" i="67" s="1"/>
  <c r="I7081" i="2"/>
  <c r="L7081" i="2" s="1"/>
  <c r="D7081" i="2" s="1"/>
  <c r="C7297" i="67" s="1"/>
  <c r="H7080" i="2"/>
  <c r="L7080" i="2" s="1"/>
  <c r="D7080" i="2" s="1"/>
  <c r="C7296" i="67" s="1"/>
  <c r="H487" i="46"/>
  <c r="P487" i="46" s="1"/>
  <c r="D487" i="46" s="1"/>
  <c r="C9507" i="67" s="1"/>
  <c r="L7063" i="2"/>
  <c r="D7063" i="2" s="1"/>
  <c r="C7279" i="67" s="1"/>
  <c r="I7047" i="2"/>
  <c r="L7047" i="2" s="1"/>
  <c r="D7047" i="2" s="1"/>
  <c r="C7263" i="67" s="1"/>
  <c r="I8142" i="2"/>
  <c r="L8142" i="2" s="1"/>
  <c r="D8142" i="2" s="1"/>
  <c r="C8358" i="67" s="1"/>
  <c r="I8132" i="2"/>
  <c r="L8132" i="2" s="1"/>
  <c r="D8132" i="2" s="1"/>
  <c r="C8348" i="67" s="1"/>
  <c r="H8136" i="2"/>
  <c r="L8136" i="2" s="1"/>
  <c r="D8136" i="2" s="1"/>
  <c r="C8352" i="67" s="1"/>
  <c r="I8137" i="2"/>
  <c r="L8137" i="2" s="1"/>
  <c r="D8137" i="2" s="1"/>
  <c r="C8353" i="67" s="1"/>
  <c r="H559" i="46"/>
  <c r="P559" i="46" s="1"/>
  <c r="D559" i="46" s="1"/>
  <c r="C9579" i="67" s="1"/>
  <c r="L8119" i="2"/>
  <c r="D8119" i="2" s="1"/>
  <c r="C8335" i="67" s="1"/>
  <c r="I8103" i="2"/>
  <c r="L8103" i="2" s="1"/>
  <c r="D8103" i="2" s="1"/>
  <c r="C8319" i="67" s="1"/>
  <c r="I8494" i="2"/>
  <c r="L8494" i="2" s="1"/>
  <c r="D8494" i="2" s="1"/>
  <c r="C8710" i="67" s="1"/>
  <c r="I8484" i="2"/>
  <c r="L8484" i="2" s="1"/>
  <c r="D8484" i="2" s="1"/>
  <c r="C8700" i="67" s="1"/>
  <c r="I8489" i="2"/>
  <c r="L8489" i="2" s="1"/>
  <c r="D8489" i="2" s="1"/>
  <c r="C8705" i="67" s="1"/>
  <c r="H8488" i="2"/>
  <c r="L8488" i="2" s="1"/>
  <c r="D8488" i="2" s="1"/>
  <c r="C8704" i="67" s="1"/>
  <c r="H583" i="46"/>
  <c r="P583" i="46" s="1"/>
  <c r="D583" i="46" s="1"/>
  <c r="C9603" i="67" s="1"/>
  <c r="L8471" i="2"/>
  <c r="D8471" i="2" s="1"/>
  <c r="C8687" i="67" s="1"/>
  <c r="I8455" i="2"/>
  <c r="L8455" i="2" s="1"/>
  <c r="D8455" i="2" s="1"/>
  <c r="C8671" i="67" s="1"/>
  <c r="I882" i="2"/>
  <c r="L882" i="2" s="1"/>
  <c r="D882" i="2" s="1"/>
  <c r="C1098" i="67" s="1"/>
  <c r="I877" i="2"/>
  <c r="L877" i="2" s="1"/>
  <c r="D877" i="2" s="1"/>
  <c r="C1093" i="67" s="1"/>
  <c r="H876" i="2"/>
  <c r="L876" i="2" s="1"/>
  <c r="D876" i="2" s="1"/>
  <c r="C1092" i="67" s="1"/>
  <c r="I872" i="2"/>
  <c r="L872" i="2" s="1"/>
  <c r="D872" i="2" s="1"/>
  <c r="C1088" i="67" s="1"/>
  <c r="H64" i="46"/>
  <c r="P64" i="46" s="1"/>
  <c r="D64" i="46" s="1"/>
  <c r="C9084" i="67" s="1"/>
  <c r="L859" i="2"/>
  <c r="D859" i="2" s="1"/>
  <c r="C1075" i="67" s="1"/>
  <c r="I843" i="2"/>
  <c r="L843" i="2" s="1"/>
  <c r="D843" i="2" s="1"/>
  <c r="C1059" i="67" s="1"/>
  <c r="I4402" i="2"/>
  <c r="L4402" i="2" s="1"/>
  <c r="D4402" i="2" s="1"/>
  <c r="C4618" i="67" s="1"/>
  <c r="I4397" i="2"/>
  <c r="L4397" i="2" s="1"/>
  <c r="D4397" i="2" s="1"/>
  <c r="C4613" i="67" s="1"/>
  <c r="H4396" i="2"/>
  <c r="L4396" i="2" s="1"/>
  <c r="D4396" i="2" s="1"/>
  <c r="C4612" i="67" s="1"/>
  <c r="I4392" i="2"/>
  <c r="L4392" i="2" s="1"/>
  <c r="D4392" i="2" s="1"/>
  <c r="C4608" i="67" s="1"/>
  <c r="H304" i="46"/>
  <c r="P304" i="46" s="1"/>
  <c r="D304" i="46" s="1"/>
  <c r="C9324" i="67" s="1"/>
  <c r="L4379" i="2"/>
  <c r="D4379" i="2" s="1"/>
  <c r="C4595" i="67" s="1"/>
  <c r="I4363" i="2"/>
  <c r="L4363" i="2" s="1"/>
  <c r="D4363" i="2" s="1"/>
  <c r="C4579" i="67" s="1"/>
  <c r="I926" i="2"/>
  <c r="L926" i="2" s="1"/>
  <c r="D926" i="2" s="1"/>
  <c r="C1142" i="67" s="1"/>
  <c r="I921" i="2"/>
  <c r="L921" i="2" s="1"/>
  <c r="D921" i="2" s="1"/>
  <c r="C1137" i="67" s="1"/>
  <c r="I916" i="2"/>
  <c r="L916" i="2" s="1"/>
  <c r="D916" i="2" s="1"/>
  <c r="C1132" i="67" s="1"/>
  <c r="H920" i="2"/>
  <c r="L920" i="2" s="1"/>
  <c r="D920" i="2" s="1"/>
  <c r="C1136" i="67" s="1"/>
  <c r="H67" i="46"/>
  <c r="P67" i="46" s="1"/>
  <c r="D67" i="46" s="1"/>
  <c r="C9087" i="67" s="1"/>
  <c r="L903" i="2"/>
  <c r="D903" i="2" s="1"/>
  <c r="C1119" i="67" s="1"/>
  <c r="I887" i="2"/>
  <c r="L887" i="2" s="1"/>
  <c r="D887" i="2" s="1"/>
  <c r="C1103" i="67" s="1"/>
  <c r="I3742" i="2"/>
  <c r="L3742" i="2" s="1"/>
  <c r="D3742" i="2" s="1"/>
  <c r="C3958" i="67" s="1"/>
  <c r="H3736" i="2"/>
  <c r="L3736" i="2" s="1"/>
  <c r="D3736" i="2" s="1"/>
  <c r="C3952" i="67" s="1"/>
  <c r="I3732" i="2"/>
  <c r="L3732" i="2" s="1"/>
  <c r="D3732" i="2" s="1"/>
  <c r="C3948" i="67" s="1"/>
  <c r="I3737" i="2"/>
  <c r="L3737" i="2" s="1"/>
  <c r="D3737" i="2" s="1"/>
  <c r="C3953" i="67" s="1"/>
  <c r="H259" i="46"/>
  <c r="P259" i="46" s="1"/>
  <c r="D259" i="46" s="1"/>
  <c r="C9279" i="67" s="1"/>
  <c r="L3719" i="2"/>
  <c r="D3719" i="2" s="1"/>
  <c r="C3935" i="67" s="1"/>
  <c r="I3703" i="2"/>
  <c r="L3703" i="2" s="1"/>
  <c r="D3703" i="2" s="1"/>
  <c r="C3919" i="67" s="1"/>
  <c r="I2373" i="2"/>
  <c r="L2373" i="2" s="1"/>
  <c r="D2373" i="2" s="1"/>
  <c r="C2589" i="67" s="1"/>
  <c r="I2378" i="2"/>
  <c r="L2378" i="2" s="1"/>
  <c r="D2378" i="2" s="1"/>
  <c r="C2594" i="67" s="1"/>
  <c r="I2368" i="2"/>
  <c r="L2368" i="2" s="1"/>
  <c r="D2368" i="2" s="1"/>
  <c r="C2584" i="67" s="1"/>
  <c r="H2372" i="2"/>
  <c r="L2372" i="2" s="1"/>
  <c r="D2372" i="2" s="1"/>
  <c r="C2588" i="67" s="1"/>
  <c r="H166" i="46"/>
  <c r="P166" i="46" s="1"/>
  <c r="D166" i="46" s="1"/>
  <c r="C9186" i="67" s="1"/>
  <c r="L2355" i="2"/>
  <c r="D2355" i="2" s="1"/>
  <c r="C2571" i="67" s="1"/>
  <c r="I2339" i="2"/>
  <c r="L2339" i="2" s="1"/>
  <c r="D2339" i="2" s="1"/>
  <c r="C2555" i="67" s="1"/>
  <c r="I398" i="2"/>
  <c r="L398" i="2" s="1"/>
  <c r="D398" i="2" s="1"/>
  <c r="C614" i="67" s="1"/>
  <c r="H392" i="2"/>
  <c r="L392" i="2" s="1"/>
  <c r="D392" i="2" s="1"/>
  <c r="C608" i="67" s="1"/>
  <c r="I393" i="2"/>
  <c r="L393" i="2" s="1"/>
  <c r="D393" i="2" s="1"/>
  <c r="C609" i="67" s="1"/>
  <c r="I388" i="2"/>
  <c r="L388" i="2" s="1"/>
  <c r="D388" i="2" s="1"/>
  <c r="C604" i="67" s="1"/>
  <c r="H31" i="46"/>
  <c r="P31" i="46" s="1"/>
  <c r="D31" i="46" s="1"/>
  <c r="C9051" i="67" s="1"/>
  <c r="L375" i="2"/>
  <c r="D375" i="2" s="1"/>
  <c r="C591" i="67" s="1"/>
  <c r="I359" i="2"/>
  <c r="L359" i="2" s="1"/>
  <c r="D359" i="2" s="1"/>
  <c r="C575" i="67" s="1"/>
  <c r="I1454" i="2"/>
  <c r="L1454" i="2" s="1"/>
  <c r="D1454" i="2" s="1"/>
  <c r="C1670" i="67" s="1"/>
  <c r="H1448" i="2"/>
  <c r="L1448" i="2" s="1"/>
  <c r="D1448" i="2" s="1"/>
  <c r="C1664" i="67" s="1"/>
  <c r="I1444" i="2"/>
  <c r="L1444" i="2" s="1"/>
  <c r="D1444" i="2" s="1"/>
  <c r="C1660" i="67" s="1"/>
  <c r="I1449" i="2"/>
  <c r="L1449" i="2" s="1"/>
  <c r="D1449" i="2" s="1"/>
  <c r="C1665" i="67" s="1"/>
  <c r="H103" i="46"/>
  <c r="P103" i="46" s="1"/>
  <c r="D103" i="46" s="1"/>
  <c r="C9123" i="67" s="1"/>
  <c r="L1431" i="2"/>
  <c r="D1431" i="2" s="1"/>
  <c r="C1647" i="67" s="1"/>
  <c r="I1415" i="2"/>
  <c r="L1415" i="2" s="1"/>
  <c r="D1415" i="2" s="1"/>
  <c r="C1631" i="67" s="1"/>
  <c r="I2510" i="2"/>
  <c r="L2510" i="2" s="1"/>
  <c r="D2510" i="2" s="1"/>
  <c r="C2726" i="67" s="1"/>
  <c r="H2504" i="2"/>
  <c r="L2504" i="2" s="1"/>
  <c r="D2504" i="2" s="1"/>
  <c r="C2720" i="67" s="1"/>
  <c r="I2500" i="2"/>
  <c r="L2500" i="2" s="1"/>
  <c r="D2500" i="2" s="1"/>
  <c r="C2716" i="67" s="1"/>
  <c r="I2505" i="2"/>
  <c r="L2505" i="2" s="1"/>
  <c r="D2505" i="2" s="1"/>
  <c r="C2721" i="67" s="1"/>
  <c r="H175" i="46"/>
  <c r="P175" i="46" s="1"/>
  <c r="D175" i="46" s="1"/>
  <c r="C9195" i="67" s="1"/>
  <c r="L2487" i="2"/>
  <c r="D2487" i="2" s="1"/>
  <c r="C2703" i="67" s="1"/>
  <c r="I2471" i="2"/>
  <c r="L2471" i="2" s="1"/>
  <c r="D2471" i="2" s="1"/>
  <c r="C2687" i="67" s="1"/>
  <c r="I3918" i="2"/>
  <c r="L3918" i="2" s="1"/>
  <c r="D3918" i="2" s="1"/>
  <c r="C4134" i="67" s="1"/>
  <c r="H3912" i="2"/>
  <c r="L3912" i="2" s="1"/>
  <c r="D3912" i="2" s="1"/>
  <c r="C4128" i="67" s="1"/>
  <c r="I3908" i="2"/>
  <c r="L3908" i="2" s="1"/>
  <c r="D3908" i="2" s="1"/>
  <c r="C4124" i="67" s="1"/>
  <c r="I3913" i="2"/>
  <c r="L3913" i="2" s="1"/>
  <c r="D3913" i="2" s="1"/>
  <c r="C4129" i="67" s="1"/>
  <c r="H271" i="46"/>
  <c r="P271" i="46" s="1"/>
  <c r="D271" i="46" s="1"/>
  <c r="C9291" i="67" s="1"/>
  <c r="L3895" i="2"/>
  <c r="D3895" i="2" s="1"/>
  <c r="C4111" i="67" s="1"/>
  <c r="I3879" i="2"/>
  <c r="L3879" i="2" s="1"/>
  <c r="D3879" i="2" s="1"/>
  <c r="C4095" i="67" s="1"/>
  <c r="I4974" i="2"/>
  <c r="L4974" i="2" s="1"/>
  <c r="D4974" i="2" s="1"/>
  <c r="C5190" i="67" s="1"/>
  <c r="H4968" i="2"/>
  <c r="L4968" i="2" s="1"/>
  <c r="D4968" i="2" s="1"/>
  <c r="C5184" i="67" s="1"/>
  <c r="I4964" i="2"/>
  <c r="L4964" i="2" s="1"/>
  <c r="D4964" i="2" s="1"/>
  <c r="C5180" i="67" s="1"/>
  <c r="I4969" i="2"/>
  <c r="L4969" i="2" s="1"/>
  <c r="D4969" i="2" s="1"/>
  <c r="C5185" i="67" s="1"/>
  <c r="H343" i="46"/>
  <c r="P343" i="46" s="1"/>
  <c r="D343" i="46" s="1"/>
  <c r="C9363" i="67" s="1"/>
  <c r="L4951" i="2"/>
  <c r="D4951" i="2" s="1"/>
  <c r="C5167" i="67" s="1"/>
  <c r="I4935" i="2"/>
  <c r="L4935" i="2" s="1"/>
  <c r="D4935" i="2" s="1"/>
  <c r="C5151" i="67" s="1"/>
  <c r="I6030" i="2"/>
  <c r="L6030" i="2" s="1"/>
  <c r="D6030" i="2" s="1"/>
  <c r="C6246" i="67" s="1"/>
  <c r="I6025" i="2"/>
  <c r="L6025" i="2" s="1"/>
  <c r="D6025" i="2" s="1"/>
  <c r="C6241" i="67" s="1"/>
  <c r="I6020" i="2"/>
  <c r="L6020" i="2" s="1"/>
  <c r="D6020" i="2" s="1"/>
  <c r="C6236" i="67" s="1"/>
  <c r="H6024" i="2"/>
  <c r="L6024" i="2" s="1"/>
  <c r="D6024" i="2" s="1"/>
  <c r="C6240" i="67" s="1"/>
  <c r="H415" i="46"/>
  <c r="P415" i="46" s="1"/>
  <c r="D415" i="46" s="1"/>
  <c r="C9435" i="67" s="1"/>
  <c r="L6007" i="2"/>
  <c r="D6007" i="2" s="1"/>
  <c r="C6223" i="67" s="1"/>
  <c r="I5991" i="2"/>
  <c r="L5991" i="2" s="1"/>
  <c r="D5991" i="2" s="1"/>
  <c r="C6207" i="67" s="1"/>
  <c r="I7790" i="2"/>
  <c r="L7790" i="2" s="1"/>
  <c r="D7790" i="2" s="1"/>
  <c r="C8006" i="67" s="1"/>
  <c r="I7780" i="2"/>
  <c r="L7780" i="2" s="1"/>
  <c r="D7780" i="2" s="1"/>
  <c r="C7996" i="67" s="1"/>
  <c r="I7785" i="2"/>
  <c r="L7785" i="2" s="1"/>
  <c r="D7785" i="2" s="1"/>
  <c r="C8001" i="67" s="1"/>
  <c r="H7784" i="2"/>
  <c r="L7784" i="2" s="1"/>
  <c r="D7784" i="2" s="1"/>
  <c r="C8000" i="67" s="1"/>
  <c r="H535" i="46"/>
  <c r="P535" i="46" s="1"/>
  <c r="D535" i="46" s="1"/>
  <c r="C9555" i="67" s="1"/>
  <c r="L7767" i="2"/>
  <c r="D7767" i="2" s="1"/>
  <c r="C7983" i="67" s="1"/>
  <c r="I7751" i="2"/>
  <c r="L7751" i="2" s="1"/>
  <c r="D7751" i="2" s="1"/>
  <c r="C7967" i="67" s="1"/>
  <c r="I437" i="2"/>
  <c r="L437" i="2" s="1"/>
  <c r="D437" i="2" s="1"/>
  <c r="C653" i="67" s="1"/>
  <c r="I442" i="2"/>
  <c r="L442" i="2" s="1"/>
  <c r="D442" i="2" s="1"/>
  <c r="C658" i="67" s="1"/>
  <c r="H436" i="2"/>
  <c r="L436" i="2" s="1"/>
  <c r="D436" i="2" s="1"/>
  <c r="C652" i="67" s="1"/>
  <c r="I432" i="2"/>
  <c r="L432" i="2" s="1"/>
  <c r="D432" i="2" s="1"/>
  <c r="C648" i="67" s="1"/>
  <c r="H34" i="46"/>
  <c r="P34" i="46" s="1"/>
  <c r="D34" i="46" s="1"/>
  <c r="C9054" i="67" s="1"/>
  <c r="L419" i="2"/>
  <c r="D419" i="2" s="1"/>
  <c r="C635" i="67" s="1"/>
  <c r="I403" i="2"/>
  <c r="L403" i="2" s="1"/>
  <c r="D403" i="2" s="1"/>
  <c r="C619" i="67" s="1"/>
  <c r="I1141" i="2"/>
  <c r="L1141" i="2" s="1"/>
  <c r="D1141" i="2" s="1"/>
  <c r="C1357" i="67" s="1"/>
  <c r="I1146" i="2"/>
  <c r="L1146" i="2" s="1"/>
  <c r="D1146" i="2" s="1"/>
  <c r="C1362" i="67" s="1"/>
  <c r="H1140" i="2"/>
  <c r="L1140" i="2" s="1"/>
  <c r="D1140" i="2" s="1"/>
  <c r="C1356" i="67" s="1"/>
  <c r="I1136" i="2"/>
  <c r="L1136" i="2" s="1"/>
  <c r="D1136" i="2" s="1"/>
  <c r="C1352" i="67" s="1"/>
  <c r="H82" i="46"/>
  <c r="P82" i="46" s="1"/>
  <c r="D82" i="46" s="1"/>
  <c r="C9102" i="67" s="1"/>
  <c r="L1123" i="2"/>
  <c r="D1123" i="2" s="1"/>
  <c r="C1339" i="67" s="1"/>
  <c r="I1107" i="2"/>
  <c r="L1107" i="2" s="1"/>
  <c r="D1107" i="2" s="1"/>
  <c r="C1323" i="67" s="1"/>
  <c r="I1845" i="2"/>
  <c r="L1845" i="2" s="1"/>
  <c r="D1845" i="2" s="1"/>
  <c r="C2061" i="67" s="1"/>
  <c r="I1850" i="2"/>
  <c r="L1850" i="2" s="1"/>
  <c r="D1850" i="2" s="1"/>
  <c r="C2066" i="67" s="1"/>
  <c r="H1844" i="2"/>
  <c r="L1844" i="2" s="1"/>
  <c r="D1844" i="2" s="1"/>
  <c r="C2060" i="67" s="1"/>
  <c r="I1840" i="2"/>
  <c r="L1840" i="2" s="1"/>
  <c r="D1840" i="2" s="1"/>
  <c r="C2056" i="67" s="1"/>
  <c r="H130" i="46"/>
  <c r="P130" i="46" s="1"/>
  <c r="D130" i="46" s="1"/>
  <c r="C9150" i="67" s="1"/>
  <c r="L1827" i="2"/>
  <c r="D1827" i="2" s="1"/>
  <c r="C2043" i="67" s="1"/>
  <c r="I1811" i="2"/>
  <c r="L1811" i="2" s="1"/>
  <c r="D1811" i="2" s="1"/>
  <c r="C2027" i="67" s="1"/>
  <c r="I2549" i="2"/>
  <c r="L2549" i="2" s="1"/>
  <c r="D2549" i="2" s="1"/>
  <c r="C2765" i="67" s="1"/>
  <c r="I2554" i="2"/>
  <c r="L2554" i="2" s="1"/>
  <c r="D2554" i="2" s="1"/>
  <c r="C2770" i="67" s="1"/>
  <c r="H2548" i="2"/>
  <c r="L2548" i="2" s="1"/>
  <c r="D2548" i="2" s="1"/>
  <c r="C2764" i="67" s="1"/>
  <c r="I2544" i="2"/>
  <c r="L2544" i="2" s="1"/>
  <c r="D2544" i="2" s="1"/>
  <c r="C2760" i="67" s="1"/>
  <c r="H178" i="46"/>
  <c r="P178" i="46" s="1"/>
  <c r="D178" i="46" s="1"/>
  <c r="C9198" i="67" s="1"/>
  <c r="L2531" i="2"/>
  <c r="D2531" i="2" s="1"/>
  <c r="C2747" i="67" s="1"/>
  <c r="I2515" i="2"/>
  <c r="L2515" i="2" s="1"/>
  <c r="D2515" i="2" s="1"/>
  <c r="C2731" i="67" s="1"/>
  <c r="I3605" i="2"/>
  <c r="L3605" i="2" s="1"/>
  <c r="D3605" i="2" s="1"/>
  <c r="C3821" i="67" s="1"/>
  <c r="I3610" i="2"/>
  <c r="L3610" i="2" s="1"/>
  <c r="D3610" i="2" s="1"/>
  <c r="C3826" i="67" s="1"/>
  <c r="H3604" i="2"/>
  <c r="L3604" i="2" s="1"/>
  <c r="D3604" i="2" s="1"/>
  <c r="C3820" i="67" s="1"/>
  <c r="I3600" i="2"/>
  <c r="L3600" i="2" s="1"/>
  <c r="D3600" i="2" s="1"/>
  <c r="C3816" i="67" s="1"/>
  <c r="H250" i="46"/>
  <c r="P250" i="46" s="1"/>
  <c r="D250" i="46" s="1"/>
  <c r="C9270" i="67" s="1"/>
  <c r="L3587" i="2"/>
  <c r="D3587" i="2" s="1"/>
  <c r="C3803" i="67" s="1"/>
  <c r="I3571" i="2"/>
  <c r="L3571" i="2" s="1"/>
  <c r="D3571" i="2" s="1"/>
  <c r="C3787" i="67" s="1"/>
  <c r="I4661" i="2"/>
  <c r="L4661" i="2" s="1"/>
  <c r="D4661" i="2" s="1"/>
  <c r="C4877" i="67" s="1"/>
  <c r="I4666" i="2"/>
  <c r="L4666" i="2" s="1"/>
  <c r="D4666" i="2" s="1"/>
  <c r="C4882" i="67" s="1"/>
  <c r="H4660" i="2"/>
  <c r="L4660" i="2" s="1"/>
  <c r="D4660" i="2" s="1"/>
  <c r="C4876" i="67" s="1"/>
  <c r="I4656" i="2"/>
  <c r="L4656" i="2" s="1"/>
  <c r="D4656" i="2" s="1"/>
  <c r="C4872" i="67" s="1"/>
  <c r="H322" i="46"/>
  <c r="P322" i="46" s="1"/>
  <c r="D322" i="46" s="1"/>
  <c r="C9342" i="67" s="1"/>
  <c r="L4643" i="2"/>
  <c r="D4643" i="2" s="1"/>
  <c r="C4859" i="67" s="1"/>
  <c r="I4627" i="2"/>
  <c r="L4627" i="2" s="1"/>
  <c r="D4627" i="2" s="1"/>
  <c r="C4843" i="67" s="1"/>
  <c r="I5365" i="2"/>
  <c r="L5365" i="2" s="1"/>
  <c r="D5365" i="2" s="1"/>
  <c r="C5581" i="67" s="1"/>
  <c r="I5370" i="2"/>
  <c r="L5370" i="2" s="1"/>
  <c r="D5370" i="2" s="1"/>
  <c r="C5586" i="67" s="1"/>
  <c r="H5364" i="2"/>
  <c r="L5364" i="2" s="1"/>
  <c r="D5364" i="2" s="1"/>
  <c r="C5580" i="67" s="1"/>
  <c r="I5360" i="2"/>
  <c r="L5360" i="2" s="1"/>
  <c r="D5360" i="2" s="1"/>
  <c r="C5576" i="67" s="1"/>
  <c r="H370" i="46"/>
  <c r="P370" i="46" s="1"/>
  <c r="D370" i="46" s="1"/>
  <c r="C9390" i="67" s="1"/>
  <c r="L5347" i="2"/>
  <c r="D5347" i="2" s="1"/>
  <c r="C5563" i="67" s="1"/>
  <c r="I5331" i="2"/>
  <c r="L5331" i="2" s="1"/>
  <c r="D5331" i="2" s="1"/>
  <c r="C5547" i="67" s="1"/>
  <c r="I6421" i="2"/>
  <c r="L6421" i="2" s="1"/>
  <c r="D6421" i="2" s="1"/>
  <c r="C6637" i="67" s="1"/>
  <c r="H6420" i="2"/>
  <c r="L6420" i="2" s="1"/>
  <c r="D6420" i="2" s="1"/>
  <c r="C6636" i="67" s="1"/>
  <c r="I6426" i="2"/>
  <c r="L6426" i="2" s="1"/>
  <c r="D6426" i="2" s="1"/>
  <c r="C6642" i="67" s="1"/>
  <c r="I6416" i="2"/>
  <c r="L6416" i="2" s="1"/>
  <c r="D6416" i="2" s="1"/>
  <c r="C6632" i="67" s="1"/>
  <c r="H442" i="46"/>
  <c r="P442" i="46" s="1"/>
  <c r="D442" i="46" s="1"/>
  <c r="C9462" i="67" s="1"/>
  <c r="L6403" i="2"/>
  <c r="D6403" i="2" s="1"/>
  <c r="C6619" i="67" s="1"/>
  <c r="I6387" i="2"/>
  <c r="L6387" i="2" s="1"/>
  <c r="D6387" i="2" s="1"/>
  <c r="C6603" i="67" s="1"/>
  <c r="I7125" i="2"/>
  <c r="L7125" i="2" s="1"/>
  <c r="D7125" i="2" s="1"/>
  <c r="C7341" i="67" s="1"/>
  <c r="H7124" i="2"/>
  <c r="L7124" i="2" s="1"/>
  <c r="D7124" i="2" s="1"/>
  <c r="C7340" i="67" s="1"/>
  <c r="I7130" i="2"/>
  <c r="L7130" i="2" s="1"/>
  <c r="D7130" i="2" s="1"/>
  <c r="C7346" i="67" s="1"/>
  <c r="I7120" i="2"/>
  <c r="L7120" i="2" s="1"/>
  <c r="D7120" i="2" s="1"/>
  <c r="C7336" i="67" s="1"/>
  <c r="H490" i="46"/>
  <c r="P490" i="46" s="1"/>
  <c r="D490" i="46" s="1"/>
  <c r="C9510" i="67" s="1"/>
  <c r="L7107" i="2"/>
  <c r="D7107" i="2" s="1"/>
  <c r="C7323" i="67" s="1"/>
  <c r="I7091" i="2"/>
  <c r="L7091" i="2" s="1"/>
  <c r="D7091" i="2" s="1"/>
  <c r="C7307" i="67" s="1"/>
  <c r="I7829" i="2"/>
  <c r="L7829" i="2" s="1"/>
  <c r="D7829" i="2" s="1"/>
  <c r="C8045" i="67" s="1"/>
  <c r="H7828" i="2"/>
  <c r="L7828" i="2" s="1"/>
  <c r="D7828" i="2" s="1"/>
  <c r="C8044" i="67" s="1"/>
  <c r="I7834" i="2"/>
  <c r="L7834" i="2" s="1"/>
  <c r="D7834" i="2" s="1"/>
  <c r="C8050" i="67" s="1"/>
  <c r="I7824" i="2"/>
  <c r="L7824" i="2" s="1"/>
  <c r="D7824" i="2" s="1"/>
  <c r="C8040" i="67" s="1"/>
  <c r="H538" i="46"/>
  <c r="P538" i="46" s="1"/>
  <c r="D538" i="46" s="1"/>
  <c r="C9558" i="67" s="1"/>
  <c r="L7811" i="2"/>
  <c r="D7811" i="2" s="1"/>
  <c r="C8027" i="67" s="1"/>
  <c r="I7795" i="2"/>
  <c r="L7795" i="2" s="1"/>
  <c r="D7795" i="2" s="1"/>
  <c r="C8011" i="67" s="1"/>
  <c r="I8533" i="2"/>
  <c r="L8533" i="2" s="1"/>
  <c r="D8533" i="2" s="1"/>
  <c r="C8749" i="67" s="1"/>
  <c r="H8532" i="2"/>
  <c r="L8532" i="2" s="1"/>
  <c r="D8532" i="2" s="1"/>
  <c r="C8748" i="67" s="1"/>
  <c r="I8538" i="2"/>
  <c r="L8538" i="2" s="1"/>
  <c r="D8538" i="2" s="1"/>
  <c r="C8754" i="67" s="1"/>
  <c r="I8528" i="2"/>
  <c r="L8528" i="2" s="1"/>
  <c r="D8528" i="2" s="1"/>
  <c r="C8744" i="67" s="1"/>
  <c r="H586" i="46"/>
  <c r="P586" i="46" s="1"/>
  <c r="D586" i="46" s="1"/>
  <c r="C9606" i="67" s="1"/>
  <c r="L8515" i="2"/>
  <c r="D8515" i="2" s="1"/>
  <c r="C8731" i="67" s="1"/>
  <c r="I8499" i="2"/>
  <c r="L8499" i="2" s="1"/>
  <c r="D8499" i="2" s="1"/>
  <c r="C8715" i="67" s="1"/>
  <c r="I2290" i="2"/>
  <c r="L2290" i="2" s="1"/>
  <c r="D2290" i="2" s="1"/>
  <c r="C2506" i="67" s="1"/>
  <c r="I2285" i="2"/>
  <c r="L2285" i="2" s="1"/>
  <c r="D2285" i="2" s="1"/>
  <c r="C2501" i="67" s="1"/>
  <c r="H2284" i="2"/>
  <c r="L2284" i="2" s="1"/>
  <c r="D2284" i="2" s="1"/>
  <c r="C2500" i="67" s="1"/>
  <c r="I2280" i="2"/>
  <c r="L2280" i="2" s="1"/>
  <c r="D2280" i="2" s="1"/>
  <c r="C2496" i="67" s="1"/>
  <c r="H160" i="46"/>
  <c r="P160" i="46" s="1"/>
  <c r="D160" i="46" s="1"/>
  <c r="C9180" i="67" s="1"/>
  <c r="L2267" i="2"/>
  <c r="D2267" i="2" s="1"/>
  <c r="C2483" i="67" s="1"/>
  <c r="I2251" i="2"/>
  <c r="L2251" i="2" s="1"/>
  <c r="D2251" i="2" s="1"/>
  <c r="C2467" i="67" s="1"/>
  <c r="I5106" i="2"/>
  <c r="L5106" i="2" s="1"/>
  <c r="D5106" i="2" s="1"/>
  <c r="C5322" i="67" s="1"/>
  <c r="I5101" i="2"/>
  <c r="L5101" i="2" s="1"/>
  <c r="D5101" i="2" s="1"/>
  <c r="C5317" i="67" s="1"/>
  <c r="H5100" i="2"/>
  <c r="L5100" i="2" s="1"/>
  <c r="D5100" i="2" s="1"/>
  <c r="C5316" i="67" s="1"/>
  <c r="I5096" i="2"/>
  <c r="L5096" i="2" s="1"/>
  <c r="D5096" i="2" s="1"/>
  <c r="C5312" i="67" s="1"/>
  <c r="H352" i="46"/>
  <c r="P352" i="46" s="1"/>
  <c r="D352" i="46" s="1"/>
  <c r="C9372" i="67" s="1"/>
  <c r="L5083" i="2"/>
  <c r="D5083" i="2" s="1"/>
  <c r="C5299" i="67" s="1"/>
  <c r="I5067" i="2"/>
  <c r="L5067" i="2" s="1"/>
  <c r="D5067" i="2" s="1"/>
  <c r="C5283" i="67" s="1"/>
  <c r="I1630" i="2"/>
  <c r="L1630" i="2" s="1"/>
  <c r="D1630" i="2" s="1"/>
  <c r="C1846" i="67" s="1"/>
  <c r="I1625" i="2"/>
  <c r="L1625" i="2" s="1"/>
  <c r="D1625" i="2" s="1"/>
  <c r="C1841" i="67" s="1"/>
  <c r="H1624" i="2"/>
  <c r="L1624" i="2" s="1"/>
  <c r="D1624" i="2" s="1"/>
  <c r="C1840" i="67" s="1"/>
  <c r="I1620" i="2"/>
  <c r="L1620" i="2" s="1"/>
  <c r="D1620" i="2" s="1"/>
  <c r="C1836" i="67" s="1"/>
  <c r="H115" i="46"/>
  <c r="P115" i="46" s="1"/>
  <c r="D115" i="46" s="1"/>
  <c r="C9135" i="67" s="1"/>
  <c r="L1607" i="2"/>
  <c r="D1607" i="2" s="1"/>
  <c r="C1823" i="67" s="1"/>
  <c r="I1591" i="2"/>
  <c r="L1591" i="2" s="1"/>
  <c r="D1591" i="2" s="1"/>
  <c r="C1807" i="67" s="1"/>
  <c r="I4446" i="2"/>
  <c r="L4446" i="2" s="1"/>
  <c r="D4446" i="2" s="1"/>
  <c r="C4662" i="67" s="1"/>
  <c r="I4441" i="2"/>
  <c r="L4441" i="2" s="1"/>
  <c r="D4441" i="2" s="1"/>
  <c r="C4657" i="67" s="1"/>
  <c r="H4440" i="2"/>
  <c r="L4440" i="2" s="1"/>
  <c r="D4440" i="2" s="1"/>
  <c r="C4656" i="67" s="1"/>
  <c r="I4436" i="2"/>
  <c r="L4436" i="2" s="1"/>
  <c r="D4436" i="2" s="1"/>
  <c r="C4652" i="67" s="1"/>
  <c r="H307" i="46"/>
  <c r="P307" i="46" s="1"/>
  <c r="D307" i="46" s="1"/>
  <c r="C9327" i="67" s="1"/>
  <c r="L4423" i="2"/>
  <c r="D4423" i="2" s="1"/>
  <c r="C4639" i="67" s="1"/>
  <c r="I4407" i="2"/>
  <c r="L4407" i="2" s="1"/>
  <c r="D4407" i="2" s="1"/>
  <c r="C4623" i="67" s="1"/>
  <c r="I1669" i="2"/>
  <c r="L1669" i="2" s="1"/>
  <c r="D1669" i="2" s="1"/>
  <c r="C1885" i="67" s="1"/>
  <c r="I1674" i="2"/>
  <c r="L1674" i="2" s="1"/>
  <c r="D1674" i="2" s="1"/>
  <c r="C1890" i="67" s="1"/>
  <c r="I1664" i="2"/>
  <c r="L1664" i="2" s="1"/>
  <c r="D1664" i="2" s="1"/>
  <c r="C1880" i="67" s="1"/>
  <c r="H1668" i="2"/>
  <c r="L1668" i="2" s="1"/>
  <c r="D1668" i="2" s="1"/>
  <c r="C1884" i="67" s="1"/>
  <c r="H118" i="46"/>
  <c r="P118" i="46" s="1"/>
  <c r="D118" i="46" s="1"/>
  <c r="C9138" i="67" s="1"/>
  <c r="L1651" i="2"/>
  <c r="D1651" i="2" s="1"/>
  <c r="C1867" i="67" s="1"/>
  <c r="I1635" i="2"/>
  <c r="L1635" i="2" s="1"/>
  <c r="D1635" i="2" s="1"/>
  <c r="C1851" i="67" s="1"/>
  <c r="I706" i="2"/>
  <c r="L706" i="2" s="1"/>
  <c r="D706" i="2" s="1"/>
  <c r="C922" i="67" s="1"/>
  <c r="I701" i="2"/>
  <c r="L701" i="2" s="1"/>
  <c r="D701" i="2" s="1"/>
  <c r="C917" i="67" s="1"/>
  <c r="H700" i="2"/>
  <c r="L700" i="2" s="1"/>
  <c r="D700" i="2" s="1"/>
  <c r="C916" i="67" s="1"/>
  <c r="I696" i="2"/>
  <c r="L696" i="2" s="1"/>
  <c r="D696" i="2" s="1"/>
  <c r="C912" i="67" s="1"/>
  <c r="H52" i="46"/>
  <c r="P52" i="46" s="1"/>
  <c r="D52" i="46" s="1"/>
  <c r="C9072" i="67" s="1"/>
  <c r="L683" i="2"/>
  <c r="D683" i="2" s="1"/>
  <c r="C899" i="67" s="1"/>
  <c r="I667" i="2"/>
  <c r="L667" i="2" s="1"/>
  <c r="D667" i="2" s="1"/>
  <c r="C883" i="67" s="1"/>
  <c r="H40" i="2"/>
  <c r="L40" i="2" s="1"/>
  <c r="D40" i="2" s="1"/>
  <c r="C256" i="67" s="1"/>
  <c r="I36" i="2"/>
  <c r="L36" i="2" s="1"/>
  <c r="D36" i="2" s="1"/>
  <c r="C252" i="67" s="1"/>
  <c r="I41" i="2"/>
  <c r="L41" i="2" s="1"/>
  <c r="D41" i="2" s="1"/>
  <c r="C257" i="67" s="1"/>
  <c r="H7" i="46"/>
  <c r="P7" i="46" s="1"/>
  <c r="D7" i="46" s="1"/>
  <c r="C9027" i="67" s="1"/>
  <c r="L23" i="2"/>
  <c r="D23" i="2" s="1"/>
  <c r="C239" i="67" s="1"/>
  <c r="I7" i="2"/>
  <c r="L7" i="2" s="1"/>
  <c r="D7" i="2" s="1"/>
  <c r="C223" i="67" s="1"/>
  <c r="I1102" i="2"/>
  <c r="L1102" i="2" s="1"/>
  <c r="D1102" i="2" s="1"/>
  <c r="C1318" i="67" s="1"/>
  <c r="H1096" i="2"/>
  <c r="L1096" i="2" s="1"/>
  <c r="D1096" i="2" s="1"/>
  <c r="C1312" i="67" s="1"/>
  <c r="I1092" i="2"/>
  <c r="L1092" i="2" s="1"/>
  <c r="D1092" i="2" s="1"/>
  <c r="C1308" i="67" s="1"/>
  <c r="I1097" i="2"/>
  <c r="L1097" i="2" s="1"/>
  <c r="D1097" i="2" s="1"/>
  <c r="C1313" i="67" s="1"/>
  <c r="H79" i="46"/>
  <c r="P79" i="46" s="1"/>
  <c r="D79" i="46" s="1"/>
  <c r="C9099" i="67" s="1"/>
  <c r="L1079" i="2"/>
  <c r="D1079" i="2" s="1"/>
  <c r="C1295" i="67" s="1"/>
  <c r="I1063" i="2"/>
  <c r="L1063" i="2" s="1"/>
  <c r="D1063" i="2" s="1"/>
  <c r="C1279" i="67" s="1"/>
  <c r="I2158" i="2"/>
  <c r="L2158" i="2" s="1"/>
  <c r="D2158" i="2" s="1"/>
  <c r="C2374" i="67" s="1"/>
  <c r="H2152" i="2"/>
  <c r="L2152" i="2" s="1"/>
  <c r="D2152" i="2" s="1"/>
  <c r="C2368" i="67" s="1"/>
  <c r="I2148" i="2"/>
  <c r="L2148" i="2" s="1"/>
  <c r="D2148" i="2" s="1"/>
  <c r="C2364" i="67" s="1"/>
  <c r="I2153" i="2"/>
  <c r="L2153" i="2" s="1"/>
  <c r="D2153" i="2" s="1"/>
  <c r="C2369" i="67" s="1"/>
  <c r="H151" i="46"/>
  <c r="P151" i="46" s="1"/>
  <c r="D151" i="46" s="1"/>
  <c r="C9171" i="67" s="1"/>
  <c r="L2135" i="2"/>
  <c r="D2135" i="2" s="1"/>
  <c r="C2351" i="67" s="1"/>
  <c r="I2119" i="2"/>
  <c r="L2119" i="2" s="1"/>
  <c r="D2119" i="2" s="1"/>
  <c r="C2335" i="67" s="1"/>
  <c r="I3214" i="2"/>
  <c r="L3214" i="2" s="1"/>
  <c r="D3214" i="2" s="1"/>
  <c r="C3430" i="67" s="1"/>
  <c r="I3209" i="2"/>
  <c r="L3209" i="2" s="1"/>
  <c r="D3209" i="2" s="1"/>
  <c r="C3425" i="67" s="1"/>
  <c r="H3208" i="2"/>
  <c r="L3208" i="2" s="1"/>
  <c r="D3208" i="2" s="1"/>
  <c r="C3424" i="67" s="1"/>
  <c r="I3204" i="2"/>
  <c r="L3204" i="2" s="1"/>
  <c r="D3204" i="2" s="1"/>
  <c r="C3420" i="67" s="1"/>
  <c r="H223" i="46"/>
  <c r="P223" i="46" s="1"/>
  <c r="D223" i="46" s="1"/>
  <c r="C9243" i="67" s="1"/>
  <c r="L3191" i="2"/>
  <c r="D3191" i="2" s="1"/>
  <c r="C3407" i="67" s="1"/>
  <c r="I3175" i="2"/>
  <c r="L3175" i="2" s="1"/>
  <c r="D3175" i="2" s="1"/>
  <c r="C3391" i="67" s="1"/>
  <c r="I4270" i="2"/>
  <c r="L4270" i="2" s="1"/>
  <c r="D4270" i="2" s="1"/>
  <c r="C4486" i="67" s="1"/>
  <c r="H4264" i="2"/>
  <c r="L4264" i="2" s="1"/>
  <c r="D4264" i="2" s="1"/>
  <c r="C4480" i="67" s="1"/>
  <c r="I4260" i="2"/>
  <c r="L4260" i="2" s="1"/>
  <c r="D4260" i="2" s="1"/>
  <c r="C4476" i="67" s="1"/>
  <c r="I4265" i="2"/>
  <c r="L4265" i="2" s="1"/>
  <c r="D4265" i="2" s="1"/>
  <c r="C4481" i="67" s="1"/>
  <c r="H295" i="46"/>
  <c r="P295" i="46" s="1"/>
  <c r="D295" i="46" s="1"/>
  <c r="C9315" i="67" s="1"/>
  <c r="L4247" i="2"/>
  <c r="D4247" i="2" s="1"/>
  <c r="C4463" i="67" s="1"/>
  <c r="I4231" i="2"/>
  <c r="L4231" i="2" s="1"/>
  <c r="D4231" i="2" s="1"/>
  <c r="C4447" i="67" s="1"/>
  <c r="I5678" i="2"/>
  <c r="L5678" i="2" s="1"/>
  <c r="D5678" i="2" s="1"/>
  <c r="C5894" i="67" s="1"/>
  <c r="I5668" i="2"/>
  <c r="L5668" i="2" s="1"/>
  <c r="D5668" i="2" s="1"/>
  <c r="C5884" i="67" s="1"/>
  <c r="I5673" i="2"/>
  <c r="L5673" i="2" s="1"/>
  <c r="D5673" i="2" s="1"/>
  <c r="C5889" i="67" s="1"/>
  <c r="H5672" i="2"/>
  <c r="L5672" i="2" s="1"/>
  <c r="D5672" i="2" s="1"/>
  <c r="C5888" i="67" s="1"/>
  <c r="H391" i="46"/>
  <c r="P391" i="46" s="1"/>
  <c r="D391" i="46" s="1"/>
  <c r="C9411" i="67" s="1"/>
  <c r="L5655" i="2"/>
  <c r="D5655" i="2" s="1"/>
  <c r="C5871" i="67" s="1"/>
  <c r="I5639" i="2"/>
  <c r="L5639" i="2" s="1"/>
  <c r="D5639" i="2" s="1"/>
  <c r="C5855" i="67" s="1"/>
  <c r="I6382" i="2"/>
  <c r="L6382" i="2" s="1"/>
  <c r="D6382" i="2" s="1"/>
  <c r="C6598" i="67" s="1"/>
  <c r="I6372" i="2"/>
  <c r="L6372" i="2" s="1"/>
  <c r="D6372" i="2" s="1"/>
  <c r="C6588" i="67" s="1"/>
  <c r="I6377" i="2"/>
  <c r="L6377" i="2" s="1"/>
  <c r="D6377" i="2" s="1"/>
  <c r="C6593" i="67" s="1"/>
  <c r="H6376" i="2"/>
  <c r="L6376" i="2" s="1"/>
  <c r="D6376" i="2" s="1"/>
  <c r="C6592" i="67" s="1"/>
  <c r="H439" i="46"/>
  <c r="P439" i="46" s="1"/>
  <c r="D439" i="46" s="1"/>
  <c r="C9459" i="67" s="1"/>
  <c r="L6359" i="2"/>
  <c r="D6359" i="2" s="1"/>
  <c r="C6575" i="67" s="1"/>
  <c r="I6343" i="2"/>
  <c r="L6343" i="2" s="1"/>
  <c r="D6343" i="2" s="1"/>
  <c r="C6559" i="67" s="1"/>
  <c r="I7438" i="2"/>
  <c r="L7438" i="2" s="1"/>
  <c r="D7438" i="2" s="1"/>
  <c r="C7654" i="67" s="1"/>
  <c r="I7433" i="2"/>
  <c r="L7433" i="2" s="1"/>
  <c r="D7433" i="2" s="1"/>
  <c r="C7649" i="67" s="1"/>
  <c r="I7428" i="2"/>
  <c r="L7428" i="2" s="1"/>
  <c r="D7428" i="2" s="1"/>
  <c r="C7644" i="67" s="1"/>
  <c r="H7432" i="2"/>
  <c r="L7432" i="2" s="1"/>
  <c r="D7432" i="2" s="1"/>
  <c r="C7648" i="67" s="1"/>
  <c r="H511" i="46"/>
  <c r="P511" i="46" s="1"/>
  <c r="D511" i="46" s="1"/>
  <c r="C9531" i="67" s="1"/>
  <c r="L7415" i="2"/>
  <c r="D7415" i="2" s="1"/>
  <c r="C7631" i="67" s="1"/>
  <c r="I7399" i="2"/>
  <c r="L7399" i="2" s="1"/>
  <c r="D7399" i="2" s="1"/>
  <c r="C7615" i="67" s="1"/>
  <c r="I85" i="2"/>
  <c r="L85" i="2" s="1"/>
  <c r="D85" i="2" s="1"/>
  <c r="C301" i="67" s="1"/>
  <c r="I90" i="2"/>
  <c r="L90" i="2" s="1"/>
  <c r="D90" i="2" s="1"/>
  <c r="C306" i="67" s="1"/>
  <c r="H84" i="2"/>
  <c r="L84" i="2" s="1"/>
  <c r="D84" i="2" s="1"/>
  <c r="C300" i="67" s="1"/>
  <c r="I80" i="2"/>
  <c r="L80" i="2" s="1"/>
  <c r="D80" i="2" s="1"/>
  <c r="C296" i="67" s="1"/>
  <c r="H10" i="46"/>
  <c r="P10" i="46" s="1"/>
  <c r="D10" i="46" s="1"/>
  <c r="C9030" i="67" s="1"/>
  <c r="L67" i="2"/>
  <c r="D67" i="2" s="1"/>
  <c r="C283" i="67" s="1"/>
  <c r="I51" i="2"/>
  <c r="L51" i="2" s="1"/>
  <c r="D51" i="2" s="1"/>
  <c r="C267" i="67" s="1"/>
  <c r="I789" i="2"/>
  <c r="L789" i="2" s="1"/>
  <c r="D789" i="2" s="1"/>
  <c r="C1005" i="67" s="1"/>
  <c r="I794" i="2"/>
  <c r="L794" i="2" s="1"/>
  <c r="D794" i="2" s="1"/>
  <c r="C1010" i="67" s="1"/>
  <c r="H788" i="2"/>
  <c r="L788" i="2" s="1"/>
  <c r="D788" i="2" s="1"/>
  <c r="C1004" i="67" s="1"/>
  <c r="I784" i="2"/>
  <c r="L784" i="2" s="1"/>
  <c r="D784" i="2" s="1"/>
  <c r="C1000" i="67" s="1"/>
  <c r="H58" i="46"/>
  <c r="P58" i="46" s="1"/>
  <c r="D58" i="46" s="1"/>
  <c r="C9078" i="67" s="1"/>
  <c r="L771" i="2"/>
  <c r="D771" i="2" s="1"/>
  <c r="C987" i="67" s="1"/>
  <c r="I755" i="2"/>
  <c r="L755" i="2" s="1"/>
  <c r="D755" i="2" s="1"/>
  <c r="C971" i="67" s="1"/>
  <c r="I1493" i="2"/>
  <c r="L1493" i="2" s="1"/>
  <c r="D1493" i="2" s="1"/>
  <c r="C1709" i="67" s="1"/>
  <c r="I1498" i="2"/>
  <c r="L1498" i="2" s="1"/>
  <c r="D1498" i="2" s="1"/>
  <c r="C1714" i="67" s="1"/>
  <c r="H1492" i="2"/>
  <c r="L1492" i="2" s="1"/>
  <c r="D1492" i="2" s="1"/>
  <c r="C1708" i="67" s="1"/>
  <c r="I1488" i="2"/>
  <c r="L1488" i="2" s="1"/>
  <c r="D1488" i="2" s="1"/>
  <c r="C1704" i="67" s="1"/>
  <c r="H106" i="46"/>
  <c r="P106" i="46" s="1"/>
  <c r="D106" i="46" s="1"/>
  <c r="C9126" i="67" s="1"/>
  <c r="L1475" i="2"/>
  <c r="D1475" i="2" s="1"/>
  <c r="C1691" i="67" s="1"/>
  <c r="I1459" i="2"/>
  <c r="L1459" i="2" s="1"/>
  <c r="D1459" i="2" s="1"/>
  <c r="C1675" i="67" s="1"/>
  <c r="I2197" i="2"/>
  <c r="L2197" i="2" s="1"/>
  <c r="D2197" i="2" s="1"/>
  <c r="C2413" i="67" s="1"/>
  <c r="I2202" i="2"/>
  <c r="L2202" i="2" s="1"/>
  <c r="D2202" i="2" s="1"/>
  <c r="C2418" i="67" s="1"/>
  <c r="H2196" i="2"/>
  <c r="L2196" i="2" s="1"/>
  <c r="D2196" i="2" s="1"/>
  <c r="C2412" i="67" s="1"/>
  <c r="I2192" i="2"/>
  <c r="L2192" i="2" s="1"/>
  <c r="D2192" i="2" s="1"/>
  <c r="C2408" i="67" s="1"/>
  <c r="H154" i="46"/>
  <c r="P154" i="46" s="1"/>
  <c r="D154" i="46" s="1"/>
  <c r="C9174" i="67" s="1"/>
  <c r="L2179" i="2"/>
  <c r="D2179" i="2" s="1"/>
  <c r="C2395" i="67" s="1"/>
  <c r="I2163" i="2"/>
  <c r="L2163" i="2" s="1"/>
  <c r="D2163" i="2" s="1"/>
  <c r="C2379" i="67" s="1"/>
  <c r="I2901" i="2"/>
  <c r="L2901" i="2" s="1"/>
  <c r="D2901" i="2" s="1"/>
  <c r="C3117" i="67" s="1"/>
  <c r="I2906" i="2"/>
  <c r="L2906" i="2" s="1"/>
  <c r="D2906" i="2" s="1"/>
  <c r="C3122" i="67" s="1"/>
  <c r="H2900" i="2"/>
  <c r="L2900" i="2" s="1"/>
  <c r="D2900" i="2" s="1"/>
  <c r="C3116" i="67" s="1"/>
  <c r="I2896" i="2"/>
  <c r="L2896" i="2" s="1"/>
  <c r="D2896" i="2" s="1"/>
  <c r="C3112" i="67" s="1"/>
  <c r="H202" i="46"/>
  <c r="P202" i="46" s="1"/>
  <c r="D202" i="46" s="1"/>
  <c r="C9222" i="67" s="1"/>
  <c r="L2883" i="2"/>
  <c r="D2883" i="2" s="1"/>
  <c r="C3099" i="67" s="1"/>
  <c r="I2867" i="2"/>
  <c r="L2867" i="2" s="1"/>
  <c r="D2867" i="2" s="1"/>
  <c r="C3083" i="67" s="1"/>
  <c r="I3253" i="2"/>
  <c r="L3253" i="2" s="1"/>
  <c r="D3253" i="2" s="1"/>
  <c r="C3469" i="67" s="1"/>
  <c r="I3258" i="2"/>
  <c r="L3258" i="2" s="1"/>
  <c r="D3258" i="2" s="1"/>
  <c r="C3474" i="67" s="1"/>
  <c r="H3252" i="2"/>
  <c r="L3252" i="2" s="1"/>
  <c r="D3252" i="2" s="1"/>
  <c r="C3468" i="67" s="1"/>
  <c r="I3248" i="2"/>
  <c r="L3248" i="2" s="1"/>
  <c r="D3248" i="2" s="1"/>
  <c r="C3464" i="67" s="1"/>
  <c r="H226" i="46"/>
  <c r="P226" i="46" s="1"/>
  <c r="D226" i="46" s="1"/>
  <c r="C9246" i="67" s="1"/>
  <c r="L3235" i="2"/>
  <c r="D3235" i="2" s="1"/>
  <c r="C3451" i="67" s="1"/>
  <c r="I3219" i="2"/>
  <c r="L3219" i="2" s="1"/>
  <c r="D3219" i="2" s="1"/>
  <c r="C3435" i="67" s="1"/>
  <c r="I3957" i="2"/>
  <c r="L3957" i="2" s="1"/>
  <c r="D3957" i="2" s="1"/>
  <c r="C4173" i="67" s="1"/>
  <c r="I3962" i="2"/>
  <c r="L3962" i="2" s="1"/>
  <c r="D3962" i="2" s="1"/>
  <c r="C4178" i="67" s="1"/>
  <c r="H3956" i="2"/>
  <c r="L3956" i="2" s="1"/>
  <c r="D3956" i="2" s="1"/>
  <c r="C4172" i="67" s="1"/>
  <c r="I3952" i="2"/>
  <c r="L3952" i="2" s="1"/>
  <c r="D3952" i="2" s="1"/>
  <c r="C4168" i="67" s="1"/>
  <c r="H274" i="46"/>
  <c r="P274" i="46" s="1"/>
  <c r="D274" i="46" s="1"/>
  <c r="C9294" i="67" s="1"/>
  <c r="L3939" i="2"/>
  <c r="D3939" i="2" s="1"/>
  <c r="C4155" i="67" s="1"/>
  <c r="I3923" i="2"/>
  <c r="L3923" i="2" s="1"/>
  <c r="D3923" i="2" s="1"/>
  <c r="C4139" i="67" s="1"/>
  <c r="I4309" i="2"/>
  <c r="L4309" i="2" s="1"/>
  <c r="D4309" i="2" s="1"/>
  <c r="C4525" i="67" s="1"/>
  <c r="I4314" i="2"/>
  <c r="L4314" i="2" s="1"/>
  <c r="D4314" i="2" s="1"/>
  <c r="C4530" i="67" s="1"/>
  <c r="H4308" i="2"/>
  <c r="L4308" i="2" s="1"/>
  <c r="D4308" i="2" s="1"/>
  <c r="C4524" i="67" s="1"/>
  <c r="I4304" i="2"/>
  <c r="L4304" i="2" s="1"/>
  <c r="D4304" i="2" s="1"/>
  <c r="C4520" i="67" s="1"/>
  <c r="H298" i="46"/>
  <c r="P298" i="46" s="1"/>
  <c r="D298" i="46" s="1"/>
  <c r="C9318" i="67" s="1"/>
  <c r="L4291" i="2"/>
  <c r="D4291" i="2" s="1"/>
  <c r="C4507" i="67" s="1"/>
  <c r="I4275" i="2"/>
  <c r="L4275" i="2" s="1"/>
  <c r="D4275" i="2" s="1"/>
  <c r="C4491" i="67" s="1"/>
  <c r="I5013" i="2"/>
  <c r="L5013" i="2" s="1"/>
  <c r="D5013" i="2" s="1"/>
  <c r="C5229" i="67" s="1"/>
  <c r="I5018" i="2"/>
  <c r="L5018" i="2" s="1"/>
  <c r="D5018" i="2" s="1"/>
  <c r="C5234" i="67" s="1"/>
  <c r="H5012" i="2"/>
  <c r="L5012" i="2" s="1"/>
  <c r="D5012" i="2" s="1"/>
  <c r="C5228" i="67" s="1"/>
  <c r="I5008" i="2"/>
  <c r="L5008" i="2" s="1"/>
  <c r="D5008" i="2" s="1"/>
  <c r="C5224" i="67" s="1"/>
  <c r="H346" i="46"/>
  <c r="P346" i="46" s="1"/>
  <c r="D346" i="46" s="1"/>
  <c r="C9366" i="67" s="1"/>
  <c r="L4995" i="2"/>
  <c r="D4995" i="2" s="1"/>
  <c r="C5211" i="67" s="1"/>
  <c r="I4979" i="2"/>
  <c r="L4979" i="2" s="1"/>
  <c r="D4979" i="2" s="1"/>
  <c r="C5195" i="67" s="1"/>
  <c r="I5717" i="2"/>
  <c r="L5717" i="2" s="1"/>
  <c r="D5717" i="2" s="1"/>
  <c r="C5933" i="67" s="1"/>
  <c r="I5722" i="2"/>
  <c r="L5722" i="2" s="1"/>
  <c r="D5722" i="2" s="1"/>
  <c r="C5938" i="67" s="1"/>
  <c r="I5712" i="2"/>
  <c r="L5712" i="2" s="1"/>
  <c r="D5712" i="2" s="1"/>
  <c r="C5928" i="67" s="1"/>
  <c r="H5716" i="2"/>
  <c r="L5716" i="2" s="1"/>
  <c r="D5716" i="2" s="1"/>
  <c r="C5932" i="67" s="1"/>
  <c r="H394" i="46"/>
  <c r="P394" i="46" s="1"/>
  <c r="D394" i="46" s="1"/>
  <c r="C9414" i="67" s="1"/>
  <c r="L5699" i="2"/>
  <c r="D5699" i="2" s="1"/>
  <c r="C5915" i="67" s="1"/>
  <c r="I5683" i="2"/>
  <c r="L5683" i="2" s="1"/>
  <c r="D5683" i="2" s="1"/>
  <c r="C5899" i="67" s="1"/>
  <c r="I6069" i="2"/>
  <c r="L6069" i="2" s="1"/>
  <c r="D6069" i="2" s="1"/>
  <c r="C6285" i="67" s="1"/>
  <c r="I6074" i="2"/>
  <c r="L6074" i="2" s="1"/>
  <c r="D6074" i="2" s="1"/>
  <c r="C6290" i="67" s="1"/>
  <c r="H6068" i="2"/>
  <c r="L6068" i="2" s="1"/>
  <c r="D6068" i="2" s="1"/>
  <c r="C6284" i="67" s="1"/>
  <c r="I6064" i="2"/>
  <c r="L6064" i="2" s="1"/>
  <c r="D6064" i="2" s="1"/>
  <c r="C6280" i="67" s="1"/>
  <c r="H418" i="46"/>
  <c r="P418" i="46" s="1"/>
  <c r="D418" i="46" s="1"/>
  <c r="C9438" i="67" s="1"/>
  <c r="L6051" i="2"/>
  <c r="D6051" i="2" s="1"/>
  <c r="C6267" i="67" s="1"/>
  <c r="I6035" i="2"/>
  <c r="L6035" i="2" s="1"/>
  <c r="D6035" i="2" s="1"/>
  <c r="C6251" i="67" s="1"/>
  <c r="I6773" i="2"/>
  <c r="L6773" i="2" s="1"/>
  <c r="D6773" i="2" s="1"/>
  <c r="C6989" i="67" s="1"/>
  <c r="H6772" i="2"/>
  <c r="L6772" i="2" s="1"/>
  <c r="D6772" i="2" s="1"/>
  <c r="C6988" i="67" s="1"/>
  <c r="I6778" i="2"/>
  <c r="L6778" i="2" s="1"/>
  <c r="D6778" i="2" s="1"/>
  <c r="C6994" i="67" s="1"/>
  <c r="I6768" i="2"/>
  <c r="L6768" i="2" s="1"/>
  <c r="D6768" i="2" s="1"/>
  <c r="C6984" i="67" s="1"/>
  <c r="H466" i="46"/>
  <c r="P466" i="46" s="1"/>
  <c r="D466" i="46" s="1"/>
  <c r="C9486" i="67" s="1"/>
  <c r="L6755" i="2"/>
  <c r="D6755" i="2" s="1"/>
  <c r="C6971" i="67" s="1"/>
  <c r="I6739" i="2"/>
  <c r="L6739" i="2" s="1"/>
  <c r="D6739" i="2" s="1"/>
  <c r="C6955" i="67" s="1"/>
  <c r="I7477" i="2"/>
  <c r="L7477" i="2" s="1"/>
  <c r="D7477" i="2" s="1"/>
  <c r="C7693" i="67" s="1"/>
  <c r="H7476" i="2"/>
  <c r="L7476" i="2" s="1"/>
  <c r="D7476" i="2" s="1"/>
  <c r="C7692" i="67" s="1"/>
  <c r="I7482" i="2"/>
  <c r="L7482" i="2" s="1"/>
  <c r="D7482" i="2" s="1"/>
  <c r="C7698" i="67" s="1"/>
  <c r="I7472" i="2"/>
  <c r="L7472" i="2" s="1"/>
  <c r="D7472" i="2" s="1"/>
  <c r="C7688" i="67" s="1"/>
  <c r="H514" i="46"/>
  <c r="P514" i="46" s="1"/>
  <c r="D514" i="46" s="1"/>
  <c r="C9534" i="67" s="1"/>
  <c r="L7459" i="2"/>
  <c r="D7459" i="2" s="1"/>
  <c r="C7675" i="67" s="1"/>
  <c r="I7443" i="2"/>
  <c r="L7443" i="2" s="1"/>
  <c r="D7443" i="2" s="1"/>
  <c r="C7659" i="67" s="1"/>
  <c r="I8181" i="2"/>
  <c r="L8181" i="2" s="1"/>
  <c r="D8181" i="2" s="1"/>
  <c r="C8397" i="67" s="1"/>
  <c r="H8180" i="2"/>
  <c r="L8180" i="2" s="1"/>
  <c r="D8180" i="2" s="1"/>
  <c r="C8396" i="67" s="1"/>
  <c r="I8186" i="2"/>
  <c r="L8186" i="2" s="1"/>
  <c r="D8186" i="2" s="1"/>
  <c r="C8402" i="67" s="1"/>
  <c r="I8176" i="2"/>
  <c r="L8176" i="2" s="1"/>
  <c r="D8176" i="2" s="1"/>
  <c r="C8392" i="67" s="1"/>
  <c r="H562" i="46"/>
  <c r="P562" i="46" s="1"/>
  <c r="D562" i="46" s="1"/>
  <c r="C9582" i="67" s="1"/>
  <c r="L8163" i="2"/>
  <c r="D8163" i="2" s="1"/>
  <c r="C8379" i="67" s="1"/>
  <c r="I8147" i="2"/>
  <c r="L8147" i="2" s="1"/>
  <c r="D8147" i="2" s="1"/>
  <c r="C8363" i="67" s="1"/>
  <c r="I134" i="2"/>
  <c r="L134" i="2" s="1"/>
  <c r="D134" i="2" s="1"/>
  <c r="C350" i="67" s="1"/>
  <c r="I129" i="2"/>
  <c r="L129" i="2" s="1"/>
  <c r="D129" i="2" s="1"/>
  <c r="C345" i="67" s="1"/>
  <c r="H128" i="2"/>
  <c r="L128" i="2" s="1"/>
  <c r="D128" i="2" s="1"/>
  <c r="C344" i="67" s="1"/>
  <c r="I124" i="2"/>
  <c r="L124" i="2" s="1"/>
  <c r="D124" i="2" s="1"/>
  <c r="C340" i="67" s="1"/>
  <c r="H13" i="46"/>
  <c r="P13" i="46" s="1"/>
  <c r="D13" i="46" s="1"/>
  <c r="C9033" i="67" s="1"/>
  <c r="L111" i="2"/>
  <c r="D111" i="2" s="1"/>
  <c r="C327" i="67" s="1"/>
  <c r="I95" i="2"/>
  <c r="L95" i="2" s="1"/>
  <c r="D95" i="2" s="1"/>
  <c r="C311" i="67" s="1"/>
  <c r="I486" i="2"/>
  <c r="L486" i="2" s="1"/>
  <c r="D486" i="2" s="1"/>
  <c r="C702" i="67" s="1"/>
  <c r="I481" i="2"/>
  <c r="L481" i="2" s="1"/>
  <c r="D481" i="2" s="1"/>
  <c r="C697" i="67" s="1"/>
  <c r="H480" i="2"/>
  <c r="L480" i="2" s="1"/>
  <c r="D480" i="2" s="1"/>
  <c r="C696" i="67" s="1"/>
  <c r="I476" i="2"/>
  <c r="L476" i="2" s="1"/>
  <c r="D476" i="2" s="1"/>
  <c r="C692" i="67" s="1"/>
  <c r="H37" i="46"/>
  <c r="P37" i="46" s="1"/>
  <c r="D37" i="46" s="1"/>
  <c r="C9057" i="67" s="1"/>
  <c r="L463" i="2"/>
  <c r="D463" i="2" s="1"/>
  <c r="C679" i="67" s="1"/>
  <c r="I447" i="2"/>
  <c r="L447" i="2" s="1"/>
  <c r="D447" i="2" s="1"/>
  <c r="C663" i="67" s="1"/>
  <c r="I838" i="2"/>
  <c r="L838" i="2" s="1"/>
  <c r="D838" i="2" s="1"/>
  <c r="C1054" i="67" s="1"/>
  <c r="I833" i="2"/>
  <c r="L833" i="2" s="1"/>
  <c r="D833" i="2" s="1"/>
  <c r="C1049" i="67" s="1"/>
  <c r="H832" i="2"/>
  <c r="L832" i="2" s="1"/>
  <c r="D832" i="2" s="1"/>
  <c r="C1048" i="67" s="1"/>
  <c r="I828" i="2"/>
  <c r="L828" i="2" s="1"/>
  <c r="D828" i="2" s="1"/>
  <c r="C1044" i="67" s="1"/>
  <c r="H61" i="46"/>
  <c r="P61" i="46" s="1"/>
  <c r="D61" i="46" s="1"/>
  <c r="C9081" i="67" s="1"/>
  <c r="L815" i="2"/>
  <c r="D815" i="2" s="1"/>
  <c r="C1031" i="67" s="1"/>
  <c r="I799" i="2"/>
  <c r="L799" i="2" s="1"/>
  <c r="D799" i="2" s="1"/>
  <c r="C1015" i="67" s="1"/>
  <c r="I1190" i="2"/>
  <c r="L1190" i="2" s="1"/>
  <c r="D1190" i="2" s="1"/>
  <c r="C1406" i="67" s="1"/>
  <c r="I1185" i="2"/>
  <c r="L1185" i="2" s="1"/>
  <c r="D1185" i="2" s="1"/>
  <c r="C1401" i="67" s="1"/>
  <c r="H1184" i="2"/>
  <c r="L1184" i="2" s="1"/>
  <c r="D1184" i="2" s="1"/>
  <c r="C1400" i="67" s="1"/>
  <c r="I1180" i="2"/>
  <c r="L1180" i="2" s="1"/>
  <c r="D1180" i="2" s="1"/>
  <c r="C1396" i="67" s="1"/>
  <c r="H85" i="46"/>
  <c r="P85" i="46" s="1"/>
  <c r="D85" i="46" s="1"/>
  <c r="C9105" i="67" s="1"/>
  <c r="L1167" i="2"/>
  <c r="D1167" i="2" s="1"/>
  <c r="C1383" i="67" s="1"/>
  <c r="I1151" i="2"/>
  <c r="L1151" i="2" s="1"/>
  <c r="D1151" i="2" s="1"/>
  <c r="C1367" i="67" s="1"/>
  <c r="I1542" i="2"/>
  <c r="L1542" i="2" s="1"/>
  <c r="D1542" i="2" s="1"/>
  <c r="C1758" i="67" s="1"/>
  <c r="I1537" i="2"/>
  <c r="L1537" i="2" s="1"/>
  <c r="D1537" i="2" s="1"/>
  <c r="C1753" i="67" s="1"/>
  <c r="H1536" i="2"/>
  <c r="L1536" i="2" s="1"/>
  <c r="D1536" i="2" s="1"/>
  <c r="C1752" i="67" s="1"/>
  <c r="I1532" i="2"/>
  <c r="L1532" i="2" s="1"/>
  <c r="D1532" i="2" s="1"/>
  <c r="C1748" i="67" s="1"/>
  <c r="H109" i="46"/>
  <c r="P109" i="46" s="1"/>
  <c r="D109" i="46" s="1"/>
  <c r="C9129" i="67" s="1"/>
  <c r="L1519" i="2"/>
  <c r="D1519" i="2" s="1"/>
  <c r="C1735" i="67" s="1"/>
  <c r="I1503" i="2"/>
  <c r="L1503" i="2" s="1"/>
  <c r="D1503" i="2" s="1"/>
  <c r="C1719" i="67" s="1"/>
  <c r="I1894" i="2"/>
  <c r="L1894" i="2" s="1"/>
  <c r="D1894" i="2" s="1"/>
  <c r="C2110" i="67" s="1"/>
  <c r="I1889" i="2"/>
  <c r="L1889" i="2" s="1"/>
  <c r="D1889" i="2" s="1"/>
  <c r="C2105" i="67" s="1"/>
  <c r="H1888" i="2"/>
  <c r="L1888" i="2" s="1"/>
  <c r="D1888" i="2" s="1"/>
  <c r="C2104" i="67" s="1"/>
  <c r="I1884" i="2"/>
  <c r="L1884" i="2" s="1"/>
  <c r="D1884" i="2" s="1"/>
  <c r="C2100" i="67" s="1"/>
  <c r="H133" i="46"/>
  <c r="P133" i="46" s="1"/>
  <c r="D133" i="46" s="1"/>
  <c r="C9153" i="67" s="1"/>
  <c r="L1871" i="2"/>
  <c r="D1871" i="2" s="1"/>
  <c r="C2087" i="67" s="1"/>
  <c r="I1855" i="2"/>
  <c r="L1855" i="2" s="1"/>
  <c r="D1855" i="2" s="1"/>
  <c r="C2071" i="67" s="1"/>
  <c r="I2246" i="2"/>
  <c r="L2246" i="2" s="1"/>
  <c r="D2246" i="2" s="1"/>
  <c r="C2462" i="67" s="1"/>
  <c r="I2241" i="2"/>
  <c r="L2241" i="2" s="1"/>
  <c r="D2241" i="2" s="1"/>
  <c r="C2457" i="67" s="1"/>
  <c r="H2240" i="2"/>
  <c r="L2240" i="2" s="1"/>
  <c r="D2240" i="2" s="1"/>
  <c r="C2456" i="67" s="1"/>
  <c r="I2236" i="2"/>
  <c r="L2236" i="2" s="1"/>
  <c r="D2236" i="2" s="1"/>
  <c r="C2452" i="67" s="1"/>
  <c r="H157" i="46"/>
  <c r="P157" i="46" s="1"/>
  <c r="D157" i="46" s="1"/>
  <c r="C9177" i="67" s="1"/>
  <c r="L2223" i="2"/>
  <c r="D2223" i="2" s="1"/>
  <c r="C2439" i="67" s="1"/>
  <c r="I2207" i="2"/>
  <c r="L2207" i="2" s="1"/>
  <c r="D2207" i="2" s="1"/>
  <c r="C2423" i="67" s="1"/>
  <c r="I2598" i="2"/>
  <c r="L2598" i="2" s="1"/>
  <c r="D2598" i="2" s="1"/>
  <c r="C2814" i="67" s="1"/>
  <c r="I2593" i="2"/>
  <c r="L2593" i="2" s="1"/>
  <c r="D2593" i="2" s="1"/>
  <c r="C2809" i="67" s="1"/>
  <c r="H2592" i="2"/>
  <c r="L2592" i="2" s="1"/>
  <c r="D2592" i="2" s="1"/>
  <c r="C2808" i="67" s="1"/>
  <c r="I2588" i="2"/>
  <c r="L2588" i="2" s="1"/>
  <c r="D2588" i="2" s="1"/>
  <c r="C2804" i="67" s="1"/>
  <c r="H181" i="46"/>
  <c r="P181" i="46" s="1"/>
  <c r="D181" i="46" s="1"/>
  <c r="C9201" i="67" s="1"/>
  <c r="L2575" i="2"/>
  <c r="D2575" i="2" s="1"/>
  <c r="C2791" i="67" s="1"/>
  <c r="I2559" i="2"/>
  <c r="L2559" i="2" s="1"/>
  <c r="D2559" i="2" s="1"/>
  <c r="C2775" i="67" s="1"/>
  <c r="I2950" i="2"/>
  <c r="L2950" i="2" s="1"/>
  <c r="D2950" i="2" s="1"/>
  <c r="C3166" i="67" s="1"/>
  <c r="I2945" i="2"/>
  <c r="L2945" i="2" s="1"/>
  <c r="D2945" i="2" s="1"/>
  <c r="C3161" i="67" s="1"/>
  <c r="H2944" i="2"/>
  <c r="L2944" i="2" s="1"/>
  <c r="D2944" i="2" s="1"/>
  <c r="C3160" i="67" s="1"/>
  <c r="I2940" i="2"/>
  <c r="L2940" i="2" s="1"/>
  <c r="D2940" i="2" s="1"/>
  <c r="C3156" i="67" s="1"/>
  <c r="H205" i="46"/>
  <c r="P205" i="46" s="1"/>
  <c r="D205" i="46" s="1"/>
  <c r="C9225" i="67" s="1"/>
  <c r="L2927" i="2"/>
  <c r="D2927" i="2" s="1"/>
  <c r="C3143" i="67" s="1"/>
  <c r="I2911" i="2"/>
  <c r="L2911" i="2" s="1"/>
  <c r="D2911" i="2" s="1"/>
  <c r="C3127" i="67" s="1"/>
  <c r="I3302" i="2"/>
  <c r="L3302" i="2" s="1"/>
  <c r="D3302" i="2" s="1"/>
  <c r="C3518" i="67" s="1"/>
  <c r="I3297" i="2"/>
  <c r="L3297" i="2" s="1"/>
  <c r="D3297" i="2" s="1"/>
  <c r="C3513" i="67" s="1"/>
  <c r="H3296" i="2"/>
  <c r="L3296" i="2" s="1"/>
  <c r="D3296" i="2" s="1"/>
  <c r="C3512" i="67" s="1"/>
  <c r="I3292" i="2"/>
  <c r="L3292" i="2" s="1"/>
  <c r="D3292" i="2" s="1"/>
  <c r="C3508" i="67" s="1"/>
  <c r="H229" i="46"/>
  <c r="P229" i="46" s="1"/>
  <c r="D229" i="46" s="1"/>
  <c r="C9249" i="67" s="1"/>
  <c r="L3279" i="2"/>
  <c r="D3279" i="2" s="1"/>
  <c r="C3495" i="67" s="1"/>
  <c r="I3263" i="2"/>
  <c r="L3263" i="2" s="1"/>
  <c r="D3263" i="2" s="1"/>
  <c r="C3479" i="67" s="1"/>
  <c r="I3654" i="2"/>
  <c r="L3654" i="2" s="1"/>
  <c r="D3654" i="2" s="1"/>
  <c r="C3870" i="67" s="1"/>
  <c r="I3649" i="2"/>
  <c r="L3649" i="2" s="1"/>
  <c r="D3649" i="2" s="1"/>
  <c r="C3865" i="67" s="1"/>
  <c r="H3648" i="2"/>
  <c r="L3648" i="2" s="1"/>
  <c r="D3648" i="2" s="1"/>
  <c r="C3864" i="67" s="1"/>
  <c r="I3644" i="2"/>
  <c r="L3644" i="2" s="1"/>
  <c r="D3644" i="2" s="1"/>
  <c r="C3860" i="67" s="1"/>
  <c r="H253" i="46"/>
  <c r="P253" i="46" s="1"/>
  <c r="D253" i="46" s="1"/>
  <c r="C9273" i="67" s="1"/>
  <c r="L3631" i="2"/>
  <c r="D3631" i="2" s="1"/>
  <c r="C3847" i="67" s="1"/>
  <c r="I3615" i="2"/>
  <c r="L3615" i="2" s="1"/>
  <c r="D3615" i="2" s="1"/>
  <c r="C3831" i="67" s="1"/>
  <c r="I4006" i="2"/>
  <c r="L4006" i="2" s="1"/>
  <c r="D4006" i="2" s="1"/>
  <c r="C4222" i="67" s="1"/>
  <c r="I4001" i="2"/>
  <c r="L4001" i="2" s="1"/>
  <c r="D4001" i="2" s="1"/>
  <c r="C4217" i="67" s="1"/>
  <c r="H4000" i="2"/>
  <c r="L4000" i="2" s="1"/>
  <c r="D4000" i="2" s="1"/>
  <c r="C4216" i="67" s="1"/>
  <c r="I3996" i="2"/>
  <c r="L3996" i="2" s="1"/>
  <c r="D3996" i="2" s="1"/>
  <c r="C4212" i="67" s="1"/>
  <c r="H277" i="46"/>
  <c r="P277" i="46" s="1"/>
  <c r="D277" i="46" s="1"/>
  <c r="C9297" i="67" s="1"/>
  <c r="L3983" i="2"/>
  <c r="D3983" i="2" s="1"/>
  <c r="C4199" i="67" s="1"/>
  <c r="I3967" i="2"/>
  <c r="L3967" i="2" s="1"/>
  <c r="D3967" i="2" s="1"/>
  <c r="C4183" i="67" s="1"/>
  <c r="I4358" i="2"/>
  <c r="L4358" i="2" s="1"/>
  <c r="D4358" i="2" s="1"/>
  <c r="C4574" i="67" s="1"/>
  <c r="I4353" i="2"/>
  <c r="L4353" i="2" s="1"/>
  <c r="D4353" i="2" s="1"/>
  <c r="C4569" i="67" s="1"/>
  <c r="H4352" i="2"/>
  <c r="L4352" i="2" s="1"/>
  <c r="D4352" i="2" s="1"/>
  <c r="C4568" i="67" s="1"/>
  <c r="I4348" i="2"/>
  <c r="L4348" i="2" s="1"/>
  <c r="D4348" i="2" s="1"/>
  <c r="C4564" i="67" s="1"/>
  <c r="H301" i="46"/>
  <c r="P301" i="46" s="1"/>
  <c r="D301" i="46" s="1"/>
  <c r="C9321" i="67" s="1"/>
  <c r="L4335" i="2"/>
  <c r="D4335" i="2" s="1"/>
  <c r="C4551" i="67" s="1"/>
  <c r="I4319" i="2"/>
  <c r="L4319" i="2" s="1"/>
  <c r="D4319" i="2" s="1"/>
  <c r="C4535" i="67" s="1"/>
  <c r="I4710" i="2"/>
  <c r="L4710" i="2" s="1"/>
  <c r="D4710" i="2" s="1"/>
  <c r="C4926" i="67" s="1"/>
  <c r="I4705" i="2"/>
  <c r="L4705" i="2" s="1"/>
  <c r="D4705" i="2" s="1"/>
  <c r="C4921" i="67" s="1"/>
  <c r="H4704" i="2"/>
  <c r="L4704" i="2" s="1"/>
  <c r="D4704" i="2" s="1"/>
  <c r="C4920" i="67" s="1"/>
  <c r="I4700" i="2"/>
  <c r="L4700" i="2" s="1"/>
  <c r="D4700" i="2" s="1"/>
  <c r="C4916" i="67" s="1"/>
  <c r="H325" i="46"/>
  <c r="P325" i="46" s="1"/>
  <c r="D325" i="46" s="1"/>
  <c r="C9345" i="67" s="1"/>
  <c r="L4687" i="2"/>
  <c r="D4687" i="2" s="1"/>
  <c r="C4903" i="67" s="1"/>
  <c r="I4671" i="2"/>
  <c r="L4671" i="2" s="1"/>
  <c r="D4671" i="2" s="1"/>
  <c r="C4887" i="67" s="1"/>
  <c r="I5062" i="2"/>
  <c r="L5062" i="2" s="1"/>
  <c r="D5062" i="2" s="1"/>
  <c r="C5278" i="67" s="1"/>
  <c r="I5057" i="2"/>
  <c r="L5057" i="2" s="1"/>
  <c r="D5057" i="2" s="1"/>
  <c r="C5273" i="67" s="1"/>
  <c r="H5056" i="2"/>
  <c r="L5056" i="2" s="1"/>
  <c r="D5056" i="2" s="1"/>
  <c r="C5272" i="67" s="1"/>
  <c r="I5052" i="2"/>
  <c r="L5052" i="2" s="1"/>
  <c r="D5052" i="2" s="1"/>
  <c r="C5268" i="67" s="1"/>
  <c r="H349" i="46"/>
  <c r="P349" i="46" s="1"/>
  <c r="D349" i="46" s="1"/>
  <c r="C9369" i="67" s="1"/>
  <c r="L5039" i="2"/>
  <c r="D5039" i="2" s="1"/>
  <c r="C5255" i="67" s="1"/>
  <c r="I5023" i="2"/>
  <c r="L5023" i="2" s="1"/>
  <c r="D5023" i="2" s="1"/>
  <c r="C5239" i="67" s="1"/>
  <c r="I5414" i="2"/>
  <c r="L5414" i="2" s="1"/>
  <c r="D5414" i="2" s="1"/>
  <c r="C5630" i="67" s="1"/>
  <c r="I5409" i="2"/>
  <c r="L5409" i="2" s="1"/>
  <c r="D5409" i="2" s="1"/>
  <c r="C5625" i="67" s="1"/>
  <c r="H5408" i="2"/>
  <c r="L5408" i="2" s="1"/>
  <c r="D5408" i="2" s="1"/>
  <c r="C5624" i="67" s="1"/>
  <c r="I5404" i="2"/>
  <c r="L5404" i="2" s="1"/>
  <c r="D5404" i="2" s="1"/>
  <c r="C5620" i="67" s="1"/>
  <c r="H373" i="46"/>
  <c r="P373" i="46" s="1"/>
  <c r="D373" i="46" s="1"/>
  <c r="C9393" i="67" s="1"/>
  <c r="L5391" i="2"/>
  <c r="D5391" i="2" s="1"/>
  <c r="C5607" i="67" s="1"/>
  <c r="I5375" i="2"/>
  <c r="L5375" i="2" s="1"/>
  <c r="D5375" i="2" s="1"/>
  <c r="C5591" i="67" s="1"/>
  <c r="I5766" i="2"/>
  <c r="L5766" i="2" s="1"/>
  <c r="D5766" i="2" s="1"/>
  <c r="C5982" i="67" s="1"/>
  <c r="I5761" i="2"/>
  <c r="L5761" i="2" s="1"/>
  <c r="D5761" i="2" s="1"/>
  <c r="C5977" i="67" s="1"/>
  <c r="H5760" i="2"/>
  <c r="L5760" i="2" s="1"/>
  <c r="D5760" i="2" s="1"/>
  <c r="C5976" i="67" s="1"/>
  <c r="I5756" i="2"/>
  <c r="L5756" i="2" s="1"/>
  <c r="D5756" i="2" s="1"/>
  <c r="C5972" i="67" s="1"/>
  <c r="H397" i="46"/>
  <c r="P397" i="46" s="1"/>
  <c r="D397" i="46" s="1"/>
  <c r="C9417" i="67" s="1"/>
  <c r="L5743" i="2"/>
  <c r="D5743" i="2" s="1"/>
  <c r="C5959" i="67" s="1"/>
  <c r="I5727" i="2"/>
  <c r="L5727" i="2" s="1"/>
  <c r="D5727" i="2" s="1"/>
  <c r="C5943" i="67" s="1"/>
  <c r="I6118" i="2"/>
  <c r="L6118" i="2" s="1"/>
  <c r="D6118" i="2" s="1"/>
  <c r="C6334" i="67" s="1"/>
  <c r="I6113" i="2"/>
  <c r="L6113" i="2" s="1"/>
  <c r="D6113" i="2" s="1"/>
  <c r="C6329" i="67" s="1"/>
  <c r="H6112" i="2"/>
  <c r="L6112" i="2" s="1"/>
  <c r="D6112" i="2" s="1"/>
  <c r="C6328" i="67" s="1"/>
  <c r="I6108" i="2"/>
  <c r="L6108" i="2" s="1"/>
  <c r="D6108" i="2" s="1"/>
  <c r="C6324" i="67" s="1"/>
  <c r="H421" i="46"/>
  <c r="P421" i="46" s="1"/>
  <c r="D421" i="46" s="1"/>
  <c r="C9441" i="67" s="1"/>
  <c r="L6095" i="2"/>
  <c r="D6095" i="2" s="1"/>
  <c r="C6311" i="67" s="1"/>
  <c r="I6079" i="2"/>
  <c r="L6079" i="2" s="1"/>
  <c r="D6079" i="2" s="1"/>
  <c r="C6295" i="67" s="1"/>
  <c r="I6470" i="2"/>
  <c r="L6470" i="2" s="1"/>
  <c r="D6470" i="2" s="1"/>
  <c r="C6686" i="67" s="1"/>
  <c r="I6465" i="2"/>
  <c r="L6465" i="2" s="1"/>
  <c r="D6465" i="2" s="1"/>
  <c r="C6681" i="67" s="1"/>
  <c r="H6464" i="2"/>
  <c r="L6464" i="2" s="1"/>
  <c r="D6464" i="2" s="1"/>
  <c r="C6680" i="67" s="1"/>
  <c r="I6460" i="2"/>
  <c r="L6460" i="2" s="1"/>
  <c r="D6460" i="2" s="1"/>
  <c r="C6676" i="67" s="1"/>
  <c r="H445" i="46"/>
  <c r="P445" i="46" s="1"/>
  <c r="D445" i="46" s="1"/>
  <c r="C9465" i="67" s="1"/>
  <c r="L6447" i="2"/>
  <c r="D6447" i="2" s="1"/>
  <c r="C6663" i="67" s="1"/>
  <c r="I6431" i="2"/>
  <c r="L6431" i="2" s="1"/>
  <c r="D6431" i="2" s="1"/>
  <c r="C6647" i="67" s="1"/>
  <c r="I6822" i="2"/>
  <c r="L6822" i="2" s="1"/>
  <c r="D6822" i="2" s="1"/>
  <c r="C7038" i="67" s="1"/>
  <c r="I6817" i="2"/>
  <c r="L6817" i="2" s="1"/>
  <c r="D6817" i="2" s="1"/>
  <c r="C7033" i="67" s="1"/>
  <c r="H6816" i="2"/>
  <c r="L6816" i="2" s="1"/>
  <c r="D6816" i="2" s="1"/>
  <c r="C7032" i="67" s="1"/>
  <c r="I6812" i="2"/>
  <c r="L6812" i="2" s="1"/>
  <c r="D6812" i="2" s="1"/>
  <c r="C7028" i="67" s="1"/>
  <c r="H469" i="46"/>
  <c r="P469" i="46" s="1"/>
  <c r="D469" i="46" s="1"/>
  <c r="C9489" i="67" s="1"/>
  <c r="L6799" i="2"/>
  <c r="D6799" i="2" s="1"/>
  <c r="C7015" i="67" s="1"/>
  <c r="I6783" i="2"/>
  <c r="L6783" i="2" s="1"/>
  <c r="D6783" i="2" s="1"/>
  <c r="C6999" i="67" s="1"/>
  <c r="I7174" i="2"/>
  <c r="L7174" i="2" s="1"/>
  <c r="D7174" i="2" s="1"/>
  <c r="C7390" i="67" s="1"/>
  <c r="I7169" i="2"/>
  <c r="L7169" i="2" s="1"/>
  <c r="D7169" i="2" s="1"/>
  <c r="C7385" i="67" s="1"/>
  <c r="H7168" i="2"/>
  <c r="L7168" i="2" s="1"/>
  <c r="D7168" i="2" s="1"/>
  <c r="C7384" i="67" s="1"/>
  <c r="I7164" i="2"/>
  <c r="L7164" i="2" s="1"/>
  <c r="D7164" i="2" s="1"/>
  <c r="C7380" i="67" s="1"/>
  <c r="H493" i="46"/>
  <c r="P493" i="46" s="1"/>
  <c r="D493" i="46" s="1"/>
  <c r="C9513" i="67" s="1"/>
  <c r="L7151" i="2"/>
  <c r="D7151" i="2" s="1"/>
  <c r="C7367" i="67" s="1"/>
  <c r="I7135" i="2"/>
  <c r="L7135" i="2" s="1"/>
  <c r="D7135" i="2" s="1"/>
  <c r="C7351" i="67" s="1"/>
  <c r="I7526" i="2"/>
  <c r="L7526" i="2" s="1"/>
  <c r="D7526" i="2" s="1"/>
  <c r="C7742" i="67" s="1"/>
  <c r="I7521" i="2"/>
  <c r="L7521" i="2" s="1"/>
  <c r="D7521" i="2" s="1"/>
  <c r="C7737" i="67" s="1"/>
  <c r="H7520" i="2"/>
  <c r="L7520" i="2" s="1"/>
  <c r="D7520" i="2" s="1"/>
  <c r="C7736" i="67" s="1"/>
  <c r="I7516" i="2"/>
  <c r="L7516" i="2" s="1"/>
  <c r="D7516" i="2" s="1"/>
  <c r="C7732" i="67" s="1"/>
  <c r="H517" i="46"/>
  <c r="P517" i="46" s="1"/>
  <c r="D517" i="46" s="1"/>
  <c r="C9537" i="67" s="1"/>
  <c r="L7503" i="2"/>
  <c r="D7503" i="2" s="1"/>
  <c r="C7719" i="67" s="1"/>
  <c r="I7487" i="2"/>
  <c r="L7487" i="2" s="1"/>
  <c r="D7487" i="2" s="1"/>
  <c r="C7703" i="67" s="1"/>
  <c r="I7878" i="2"/>
  <c r="L7878" i="2" s="1"/>
  <c r="D7878" i="2" s="1"/>
  <c r="C8094" i="67" s="1"/>
  <c r="I7873" i="2"/>
  <c r="L7873" i="2" s="1"/>
  <c r="D7873" i="2" s="1"/>
  <c r="C8089" i="67" s="1"/>
  <c r="H7872" i="2"/>
  <c r="L7872" i="2" s="1"/>
  <c r="D7872" i="2" s="1"/>
  <c r="C8088" i="67" s="1"/>
  <c r="I7868" i="2"/>
  <c r="L7868" i="2" s="1"/>
  <c r="D7868" i="2" s="1"/>
  <c r="C8084" i="67" s="1"/>
  <c r="H541" i="46"/>
  <c r="P541" i="46" s="1"/>
  <c r="D541" i="46" s="1"/>
  <c r="C9561" i="67" s="1"/>
  <c r="L7855" i="2"/>
  <c r="D7855" i="2" s="1"/>
  <c r="C8071" i="67" s="1"/>
  <c r="I7839" i="2"/>
  <c r="L7839" i="2" s="1"/>
  <c r="D7839" i="2" s="1"/>
  <c r="C8055" i="67" s="1"/>
  <c r="I8230" i="2"/>
  <c r="L8230" i="2" s="1"/>
  <c r="D8230" i="2" s="1"/>
  <c r="C8446" i="67" s="1"/>
  <c r="I8225" i="2"/>
  <c r="L8225" i="2" s="1"/>
  <c r="D8225" i="2" s="1"/>
  <c r="C8441" i="67" s="1"/>
  <c r="H8224" i="2"/>
  <c r="L8224" i="2" s="1"/>
  <c r="D8224" i="2" s="1"/>
  <c r="C8440" i="67" s="1"/>
  <c r="I8220" i="2"/>
  <c r="L8220" i="2" s="1"/>
  <c r="D8220" i="2" s="1"/>
  <c r="C8436" i="67" s="1"/>
  <c r="H565" i="46"/>
  <c r="P565" i="46" s="1"/>
  <c r="D565" i="46" s="1"/>
  <c r="C9585" i="67" s="1"/>
  <c r="L8207" i="2"/>
  <c r="D8207" i="2" s="1"/>
  <c r="C8423" i="67" s="1"/>
  <c r="I8191" i="2"/>
  <c r="L8191" i="2" s="1"/>
  <c r="D8191" i="2" s="1"/>
  <c r="C8407" i="67" s="1"/>
  <c r="I8582" i="2"/>
  <c r="L8582" i="2" s="1"/>
  <c r="D8582" i="2" s="1"/>
  <c r="C8798" i="67" s="1"/>
  <c r="I8577" i="2"/>
  <c r="L8577" i="2" s="1"/>
  <c r="D8577" i="2" s="1"/>
  <c r="C8793" i="67" s="1"/>
  <c r="H8576" i="2"/>
  <c r="L8576" i="2" s="1"/>
  <c r="D8576" i="2" s="1"/>
  <c r="C8792" i="67" s="1"/>
  <c r="I8572" i="2"/>
  <c r="L8572" i="2" s="1"/>
  <c r="D8572" i="2" s="1"/>
  <c r="C8788" i="67" s="1"/>
  <c r="H589" i="46"/>
  <c r="P589" i="46" s="1"/>
  <c r="D589" i="46" s="1"/>
  <c r="C9609" i="67" s="1"/>
  <c r="L8559" i="2"/>
  <c r="D8559" i="2" s="1"/>
  <c r="C8775" i="67" s="1"/>
  <c r="I8543" i="2"/>
  <c r="L8543" i="2" s="1"/>
  <c r="D8543" i="2" s="1"/>
  <c r="C8759" i="67" s="1"/>
  <c r="I1234" i="2"/>
  <c r="L1234" i="2" s="1"/>
  <c r="D1234" i="2" s="1"/>
  <c r="C1450" i="67" s="1"/>
  <c r="I1229" i="2"/>
  <c r="L1229" i="2" s="1"/>
  <c r="D1229" i="2" s="1"/>
  <c r="C1445" i="67" s="1"/>
  <c r="H1228" i="2"/>
  <c r="L1228" i="2" s="1"/>
  <c r="D1228" i="2" s="1"/>
  <c r="C1444" i="67" s="1"/>
  <c r="I1224" i="2"/>
  <c r="L1224" i="2" s="1"/>
  <c r="D1224" i="2" s="1"/>
  <c r="C1440" i="67" s="1"/>
  <c r="H88" i="46"/>
  <c r="P88" i="46" s="1"/>
  <c r="D88" i="46" s="1"/>
  <c r="C9108" i="67" s="1"/>
  <c r="L1211" i="2"/>
  <c r="D1211" i="2" s="1"/>
  <c r="C1427" i="67" s="1"/>
  <c r="I1195" i="2"/>
  <c r="L1195" i="2" s="1"/>
  <c r="D1195" i="2" s="1"/>
  <c r="C1411" i="67" s="1"/>
  <c r="I2994" i="2"/>
  <c r="L2994" i="2" s="1"/>
  <c r="D2994" i="2" s="1"/>
  <c r="C3210" i="67" s="1"/>
  <c r="I2989" i="2"/>
  <c r="L2989" i="2" s="1"/>
  <c r="D2989" i="2" s="1"/>
  <c r="C3205" i="67" s="1"/>
  <c r="H2988" i="2"/>
  <c r="L2988" i="2" s="1"/>
  <c r="D2988" i="2" s="1"/>
  <c r="C3204" i="67" s="1"/>
  <c r="I2984" i="2"/>
  <c r="L2984" i="2" s="1"/>
  <c r="D2984" i="2" s="1"/>
  <c r="C3200" i="67" s="1"/>
  <c r="H208" i="46"/>
  <c r="P208" i="46" s="1"/>
  <c r="D208" i="46" s="1"/>
  <c r="C9228" i="67" s="1"/>
  <c r="L2971" i="2"/>
  <c r="D2971" i="2" s="1"/>
  <c r="C3187" i="67" s="1"/>
  <c r="I2955" i="2"/>
  <c r="L2955" i="2" s="1"/>
  <c r="D2955" i="2" s="1"/>
  <c r="C3171" i="67" s="1"/>
  <c r="I5458" i="2"/>
  <c r="L5458" i="2" s="1"/>
  <c r="D5458" i="2" s="1"/>
  <c r="C5674" i="67" s="1"/>
  <c r="I5453" i="2"/>
  <c r="L5453" i="2" s="1"/>
  <c r="D5453" i="2" s="1"/>
  <c r="C5669" i="67" s="1"/>
  <c r="H5452" i="2"/>
  <c r="L5452" i="2" s="1"/>
  <c r="D5452" i="2" s="1"/>
  <c r="C5668" i="67" s="1"/>
  <c r="I5448" i="2"/>
  <c r="L5448" i="2" s="1"/>
  <c r="D5448" i="2" s="1"/>
  <c r="C5664" i="67" s="1"/>
  <c r="H376" i="46"/>
  <c r="P376" i="46" s="1"/>
  <c r="D376" i="46" s="1"/>
  <c r="C9396" i="67" s="1"/>
  <c r="L5435" i="2"/>
  <c r="D5435" i="2" s="1"/>
  <c r="C5651" i="67" s="1"/>
  <c r="I5419" i="2"/>
  <c r="L5419" i="2" s="1"/>
  <c r="D5419" i="2" s="1"/>
  <c r="C5635" i="67" s="1"/>
  <c r="I6162" i="2"/>
  <c r="L6162" i="2" s="1"/>
  <c r="D6162" i="2" s="1"/>
  <c r="C6378" i="67" s="1"/>
  <c r="I6157" i="2"/>
  <c r="L6157" i="2" s="1"/>
  <c r="D6157" i="2" s="1"/>
  <c r="C6373" i="67" s="1"/>
  <c r="H6156" i="2"/>
  <c r="L6156" i="2" s="1"/>
  <c r="D6156" i="2" s="1"/>
  <c r="C6372" i="67" s="1"/>
  <c r="I6152" i="2"/>
  <c r="L6152" i="2" s="1"/>
  <c r="D6152" i="2" s="1"/>
  <c r="C6368" i="67" s="1"/>
  <c r="H424" i="46"/>
  <c r="P424" i="46" s="1"/>
  <c r="D424" i="46" s="1"/>
  <c r="C9444" i="67" s="1"/>
  <c r="L6139" i="2"/>
  <c r="D6139" i="2" s="1"/>
  <c r="C6355" i="67" s="1"/>
  <c r="I6123" i="2"/>
  <c r="L6123" i="2" s="1"/>
  <c r="D6123" i="2" s="1"/>
  <c r="C6339" i="67" s="1"/>
  <c r="I6514" i="2"/>
  <c r="L6514" i="2" s="1"/>
  <c r="D6514" i="2" s="1"/>
  <c r="C6730" i="67" s="1"/>
  <c r="I6509" i="2"/>
  <c r="L6509" i="2" s="1"/>
  <c r="D6509" i="2" s="1"/>
  <c r="C6725" i="67" s="1"/>
  <c r="H6508" i="2"/>
  <c r="L6508" i="2" s="1"/>
  <c r="D6508" i="2" s="1"/>
  <c r="C6724" i="67" s="1"/>
  <c r="I6504" i="2"/>
  <c r="L6504" i="2" s="1"/>
  <c r="D6504" i="2" s="1"/>
  <c r="C6720" i="67" s="1"/>
  <c r="H448" i="46"/>
  <c r="P448" i="46" s="1"/>
  <c r="D448" i="46" s="1"/>
  <c r="C9468" i="67" s="1"/>
  <c r="L6491" i="2"/>
  <c r="D6491" i="2" s="1"/>
  <c r="C6707" i="67" s="1"/>
  <c r="I6475" i="2"/>
  <c r="L6475" i="2" s="1"/>
  <c r="D6475" i="2" s="1"/>
  <c r="C6691" i="67" s="1"/>
  <c r="I6866" i="2"/>
  <c r="L6866" i="2" s="1"/>
  <c r="D6866" i="2" s="1"/>
  <c r="C7082" i="67" s="1"/>
  <c r="I6861" i="2"/>
  <c r="L6861" i="2" s="1"/>
  <c r="D6861" i="2" s="1"/>
  <c r="C7077" i="67" s="1"/>
  <c r="H6860" i="2"/>
  <c r="L6860" i="2" s="1"/>
  <c r="D6860" i="2" s="1"/>
  <c r="C7076" i="67" s="1"/>
  <c r="I6856" i="2"/>
  <c r="L6856" i="2" s="1"/>
  <c r="D6856" i="2" s="1"/>
  <c r="C7072" i="67" s="1"/>
  <c r="H472" i="46"/>
  <c r="P472" i="46" s="1"/>
  <c r="D472" i="46" s="1"/>
  <c r="C9492" i="67" s="1"/>
  <c r="L6843" i="2"/>
  <c r="D6843" i="2" s="1"/>
  <c r="C7059" i="67" s="1"/>
  <c r="I6827" i="2"/>
  <c r="L6827" i="2" s="1"/>
  <c r="D6827" i="2" s="1"/>
  <c r="C7043" i="67" s="1"/>
  <c r="I7218" i="2"/>
  <c r="L7218" i="2" s="1"/>
  <c r="D7218" i="2" s="1"/>
  <c r="C7434" i="67" s="1"/>
  <c r="I7213" i="2"/>
  <c r="L7213" i="2" s="1"/>
  <c r="D7213" i="2" s="1"/>
  <c r="C7429" i="67" s="1"/>
  <c r="H7212" i="2"/>
  <c r="L7212" i="2" s="1"/>
  <c r="D7212" i="2" s="1"/>
  <c r="C7428" i="67" s="1"/>
  <c r="I7208" i="2"/>
  <c r="L7208" i="2" s="1"/>
  <c r="D7208" i="2" s="1"/>
  <c r="C7424" i="67" s="1"/>
  <c r="H496" i="46"/>
  <c r="P496" i="46" s="1"/>
  <c r="D496" i="46" s="1"/>
  <c r="C9516" i="67" s="1"/>
  <c r="L7195" i="2"/>
  <c r="D7195" i="2" s="1"/>
  <c r="C7411" i="67" s="1"/>
  <c r="I7179" i="2"/>
  <c r="L7179" i="2" s="1"/>
  <c r="D7179" i="2" s="1"/>
  <c r="C7395" i="67" s="1"/>
  <c r="I7570" i="2"/>
  <c r="L7570" i="2" s="1"/>
  <c r="D7570" i="2" s="1"/>
  <c r="C7786" i="67" s="1"/>
  <c r="I7565" i="2"/>
  <c r="L7565" i="2" s="1"/>
  <c r="D7565" i="2" s="1"/>
  <c r="C7781" i="67" s="1"/>
  <c r="H7564" i="2"/>
  <c r="L7564" i="2" s="1"/>
  <c r="D7564" i="2" s="1"/>
  <c r="C7780" i="67" s="1"/>
  <c r="I7560" i="2"/>
  <c r="L7560" i="2" s="1"/>
  <c r="D7560" i="2" s="1"/>
  <c r="C7776" i="67" s="1"/>
  <c r="H520" i="46"/>
  <c r="P520" i="46" s="1"/>
  <c r="D520" i="46" s="1"/>
  <c r="C9540" i="67" s="1"/>
  <c r="L7547" i="2"/>
  <c r="D7547" i="2" s="1"/>
  <c r="C7763" i="67" s="1"/>
  <c r="I7531" i="2"/>
  <c r="L7531" i="2" s="1"/>
  <c r="D7531" i="2" s="1"/>
  <c r="C7747" i="67" s="1"/>
  <c r="I7922" i="2"/>
  <c r="L7922" i="2" s="1"/>
  <c r="D7922" i="2" s="1"/>
  <c r="C8138" i="67" s="1"/>
  <c r="I7917" i="2"/>
  <c r="L7917" i="2" s="1"/>
  <c r="D7917" i="2" s="1"/>
  <c r="C8133" i="67" s="1"/>
  <c r="H7916" i="2"/>
  <c r="L7916" i="2" s="1"/>
  <c r="D7916" i="2" s="1"/>
  <c r="C8132" i="67" s="1"/>
  <c r="I7912" i="2"/>
  <c r="L7912" i="2" s="1"/>
  <c r="D7912" i="2" s="1"/>
  <c r="C8128" i="67" s="1"/>
  <c r="H544" i="46"/>
  <c r="P544" i="46" s="1"/>
  <c r="D544" i="46" s="1"/>
  <c r="C9564" i="67" s="1"/>
  <c r="L7899" i="2"/>
  <c r="D7899" i="2" s="1"/>
  <c r="C8115" i="67" s="1"/>
  <c r="I7883" i="2"/>
  <c r="L7883" i="2" s="1"/>
  <c r="D7883" i="2" s="1"/>
  <c r="C8099" i="67" s="1"/>
  <c r="I8274" i="2"/>
  <c r="L8274" i="2" s="1"/>
  <c r="D8274" i="2" s="1"/>
  <c r="C8490" i="67" s="1"/>
  <c r="I8269" i="2"/>
  <c r="L8269" i="2" s="1"/>
  <c r="D8269" i="2" s="1"/>
  <c r="C8485" i="67" s="1"/>
  <c r="H8268" i="2"/>
  <c r="L8268" i="2" s="1"/>
  <c r="D8268" i="2" s="1"/>
  <c r="C8484" i="67" s="1"/>
  <c r="I8264" i="2"/>
  <c r="L8264" i="2" s="1"/>
  <c r="D8264" i="2" s="1"/>
  <c r="C8480" i="67" s="1"/>
  <c r="H568" i="46"/>
  <c r="P568" i="46" s="1"/>
  <c r="D568" i="46" s="1"/>
  <c r="C9588" i="67" s="1"/>
  <c r="L8251" i="2"/>
  <c r="D8251" i="2" s="1"/>
  <c r="C8467" i="67" s="1"/>
  <c r="I8235" i="2"/>
  <c r="L8235" i="2" s="1"/>
  <c r="D8235" i="2" s="1"/>
  <c r="C8451" i="67" s="1"/>
  <c r="I8626" i="2"/>
  <c r="L8626" i="2" s="1"/>
  <c r="D8626" i="2" s="1"/>
  <c r="C8842" i="67" s="1"/>
  <c r="I8621" i="2"/>
  <c r="L8621" i="2" s="1"/>
  <c r="D8621" i="2" s="1"/>
  <c r="C8837" i="67" s="1"/>
  <c r="H8620" i="2"/>
  <c r="L8620" i="2" s="1"/>
  <c r="D8620" i="2" s="1"/>
  <c r="C8836" i="67" s="1"/>
  <c r="I8616" i="2"/>
  <c r="L8616" i="2" s="1"/>
  <c r="D8616" i="2" s="1"/>
  <c r="C8832" i="67" s="1"/>
  <c r="H592" i="46"/>
  <c r="P592" i="46" s="1"/>
  <c r="D592" i="46" s="1"/>
  <c r="C9612" i="67" s="1"/>
  <c r="L8603" i="2"/>
  <c r="D8603" i="2" s="1"/>
  <c r="C8819" i="67" s="1"/>
  <c r="I8587" i="2"/>
  <c r="L8587" i="2" s="1"/>
  <c r="D8587" i="2" s="1"/>
  <c r="C8803" i="67" s="1"/>
  <c r="I178" i="2"/>
  <c r="L178" i="2" s="1"/>
  <c r="D178" i="2" s="1"/>
  <c r="C394" i="67" s="1"/>
  <c r="I173" i="2"/>
  <c r="L173" i="2" s="1"/>
  <c r="D173" i="2" s="1"/>
  <c r="C389" i="67" s="1"/>
  <c r="H172" i="2"/>
  <c r="L172" i="2" s="1"/>
  <c r="D172" i="2" s="1"/>
  <c r="C388" i="67" s="1"/>
  <c r="I168" i="2"/>
  <c r="L168" i="2" s="1"/>
  <c r="D168" i="2" s="1"/>
  <c r="C384" i="67" s="1"/>
  <c r="H16" i="46"/>
  <c r="P16" i="46" s="1"/>
  <c r="D16" i="46" s="1"/>
  <c r="C9036" i="67" s="1"/>
  <c r="L155" i="2"/>
  <c r="D155" i="2" s="1"/>
  <c r="C371" i="67" s="1"/>
  <c r="I139" i="2"/>
  <c r="L139" i="2" s="1"/>
  <c r="D139" i="2" s="1"/>
  <c r="C355" i="67" s="1"/>
  <c r="I3346" i="2"/>
  <c r="L3346" i="2" s="1"/>
  <c r="D3346" i="2" s="1"/>
  <c r="C3562" i="67" s="1"/>
  <c r="I3341" i="2"/>
  <c r="L3341" i="2" s="1"/>
  <c r="D3341" i="2" s="1"/>
  <c r="C3557" i="67" s="1"/>
  <c r="H3340" i="2"/>
  <c r="L3340" i="2" s="1"/>
  <c r="D3340" i="2" s="1"/>
  <c r="C3556" i="67" s="1"/>
  <c r="I3336" i="2"/>
  <c r="L3336" i="2" s="1"/>
  <c r="D3336" i="2" s="1"/>
  <c r="C3552" i="67" s="1"/>
  <c r="H232" i="46"/>
  <c r="P232" i="46" s="1"/>
  <c r="D232" i="46" s="1"/>
  <c r="C9252" i="67" s="1"/>
  <c r="L3323" i="2"/>
  <c r="D3323" i="2" s="1"/>
  <c r="C3539" i="67" s="1"/>
  <c r="I3307" i="2"/>
  <c r="L3307" i="2" s="1"/>
  <c r="D3307" i="2" s="1"/>
  <c r="C3523" i="67" s="1"/>
  <c r="I1982" i="2"/>
  <c r="L1982" i="2" s="1"/>
  <c r="D1982" i="2" s="1"/>
  <c r="C2198" i="67" s="1"/>
  <c r="I1977" i="2"/>
  <c r="L1977" i="2" s="1"/>
  <c r="D1977" i="2" s="1"/>
  <c r="C2193" i="67" s="1"/>
  <c r="H1976" i="2"/>
  <c r="L1976" i="2" s="1"/>
  <c r="D1976" i="2" s="1"/>
  <c r="C2192" i="67" s="1"/>
  <c r="I1972" i="2"/>
  <c r="L1972" i="2" s="1"/>
  <c r="D1972" i="2" s="1"/>
  <c r="C2188" i="67" s="1"/>
  <c r="H139" i="46"/>
  <c r="P139" i="46" s="1"/>
  <c r="D139" i="46" s="1"/>
  <c r="C9159" i="67" s="1"/>
  <c r="L1959" i="2"/>
  <c r="D1959" i="2" s="1"/>
  <c r="C2175" i="67" s="1"/>
  <c r="I1943" i="2"/>
  <c r="L1943" i="2" s="1"/>
  <c r="D1943" i="2" s="1"/>
  <c r="C2159" i="67" s="1"/>
  <c r="I4094" i="2"/>
  <c r="L4094" i="2" s="1"/>
  <c r="D4094" i="2" s="1"/>
  <c r="C4310" i="67" s="1"/>
  <c r="I4089" i="2"/>
  <c r="L4089" i="2" s="1"/>
  <c r="D4089" i="2" s="1"/>
  <c r="C4305" i="67" s="1"/>
  <c r="H4088" i="2"/>
  <c r="L4088" i="2" s="1"/>
  <c r="D4088" i="2" s="1"/>
  <c r="C4304" i="67" s="1"/>
  <c r="I4084" i="2"/>
  <c r="L4084" i="2" s="1"/>
  <c r="D4084" i="2" s="1"/>
  <c r="C4300" i="67" s="1"/>
  <c r="H283" i="46"/>
  <c r="P283" i="46" s="1"/>
  <c r="D283" i="46" s="1"/>
  <c r="C9303" i="67" s="1"/>
  <c r="L4071" i="2"/>
  <c r="D4071" i="2" s="1"/>
  <c r="C4287" i="67" s="1"/>
  <c r="I4055" i="2"/>
  <c r="L4055" i="2" s="1"/>
  <c r="D4055" i="2" s="1"/>
  <c r="C4271" i="67" s="1"/>
  <c r="I4798" i="2"/>
  <c r="L4798" i="2" s="1"/>
  <c r="D4798" i="2" s="1"/>
  <c r="C5014" i="67" s="1"/>
  <c r="I4793" i="2"/>
  <c r="L4793" i="2" s="1"/>
  <c r="D4793" i="2" s="1"/>
  <c r="C5009" i="67" s="1"/>
  <c r="H4792" i="2"/>
  <c r="L4792" i="2" s="1"/>
  <c r="D4792" i="2" s="1"/>
  <c r="C5008" i="67" s="1"/>
  <c r="I4788" i="2"/>
  <c r="L4788" i="2" s="1"/>
  <c r="D4788" i="2" s="1"/>
  <c r="C5004" i="67" s="1"/>
  <c r="H331" i="46"/>
  <c r="P331" i="46" s="1"/>
  <c r="D331" i="46" s="1"/>
  <c r="C9351" i="67" s="1"/>
  <c r="L4775" i="2"/>
  <c r="D4775" i="2" s="1"/>
  <c r="C4991" i="67" s="1"/>
  <c r="I4759" i="2"/>
  <c r="L4759" i="2" s="1"/>
  <c r="D4759" i="2" s="1"/>
  <c r="C4975" i="67" s="1"/>
  <c r="I5150" i="2"/>
  <c r="L5150" i="2" s="1"/>
  <c r="D5150" i="2" s="1"/>
  <c r="C5366" i="67" s="1"/>
  <c r="H5144" i="2"/>
  <c r="L5144" i="2" s="1"/>
  <c r="D5144" i="2" s="1"/>
  <c r="C5360" i="67" s="1"/>
  <c r="I5140" i="2"/>
  <c r="L5140" i="2" s="1"/>
  <c r="D5140" i="2" s="1"/>
  <c r="C5356" i="67" s="1"/>
  <c r="I5145" i="2"/>
  <c r="L5145" i="2" s="1"/>
  <c r="D5145" i="2" s="1"/>
  <c r="C5361" i="67" s="1"/>
  <c r="H355" i="46"/>
  <c r="P355" i="46" s="1"/>
  <c r="D355" i="46" s="1"/>
  <c r="C9375" i="67" s="1"/>
  <c r="L5127" i="2"/>
  <c r="D5127" i="2" s="1"/>
  <c r="C5343" i="67" s="1"/>
  <c r="I5111" i="2"/>
  <c r="L5111" i="2" s="1"/>
  <c r="D5111" i="2" s="1"/>
  <c r="C5327" i="67" s="1"/>
  <c r="I5502" i="2"/>
  <c r="L5502" i="2" s="1"/>
  <c r="D5502" i="2" s="1"/>
  <c r="C5718" i="67" s="1"/>
  <c r="I5497" i="2"/>
  <c r="L5497" i="2" s="1"/>
  <c r="D5497" i="2" s="1"/>
  <c r="C5713" i="67" s="1"/>
  <c r="I5492" i="2"/>
  <c r="L5492" i="2" s="1"/>
  <c r="D5492" i="2" s="1"/>
  <c r="C5708" i="67" s="1"/>
  <c r="H5496" i="2"/>
  <c r="L5496" i="2" s="1"/>
  <c r="D5496" i="2" s="1"/>
  <c r="C5712" i="67" s="1"/>
  <c r="H379" i="46"/>
  <c r="P379" i="46" s="1"/>
  <c r="D379" i="46" s="1"/>
  <c r="C9399" i="67" s="1"/>
  <c r="L5479" i="2"/>
  <c r="D5479" i="2" s="1"/>
  <c r="C5695" i="67" s="1"/>
  <c r="I5463" i="2"/>
  <c r="L5463" i="2" s="1"/>
  <c r="D5463" i="2" s="1"/>
  <c r="C5679" i="67" s="1"/>
  <c r="I5854" i="2"/>
  <c r="L5854" i="2" s="1"/>
  <c r="D5854" i="2" s="1"/>
  <c r="C6070" i="67" s="1"/>
  <c r="H5848" i="2"/>
  <c r="L5848" i="2" s="1"/>
  <c r="D5848" i="2" s="1"/>
  <c r="C6064" i="67" s="1"/>
  <c r="I5849" i="2"/>
  <c r="L5849" i="2" s="1"/>
  <c r="D5849" i="2" s="1"/>
  <c r="C6065" i="67" s="1"/>
  <c r="I5844" i="2"/>
  <c r="L5844" i="2" s="1"/>
  <c r="D5844" i="2" s="1"/>
  <c r="C6060" i="67" s="1"/>
  <c r="H403" i="46"/>
  <c r="P403" i="46" s="1"/>
  <c r="D403" i="46" s="1"/>
  <c r="C9423" i="67" s="1"/>
  <c r="L5831" i="2"/>
  <c r="D5831" i="2" s="1"/>
  <c r="C6047" i="67" s="1"/>
  <c r="I5815" i="2"/>
  <c r="L5815" i="2" s="1"/>
  <c r="D5815" i="2" s="1"/>
  <c r="C6031" i="67" s="1"/>
  <c r="I6206" i="2"/>
  <c r="L6206" i="2" s="1"/>
  <c r="D6206" i="2" s="1"/>
  <c r="C6422" i="67" s="1"/>
  <c r="I6201" i="2"/>
  <c r="L6201" i="2" s="1"/>
  <c r="D6201" i="2" s="1"/>
  <c r="C6417" i="67" s="1"/>
  <c r="H6200" i="2"/>
  <c r="L6200" i="2" s="1"/>
  <c r="D6200" i="2" s="1"/>
  <c r="C6416" i="67" s="1"/>
  <c r="I6196" i="2"/>
  <c r="L6196" i="2" s="1"/>
  <c r="D6196" i="2" s="1"/>
  <c r="C6412" i="67" s="1"/>
  <c r="H427" i="46"/>
  <c r="P427" i="46" s="1"/>
  <c r="D427" i="46" s="1"/>
  <c r="C9447" i="67" s="1"/>
  <c r="L6183" i="2"/>
  <c r="D6183" i="2" s="1"/>
  <c r="C6399" i="67" s="1"/>
  <c r="I6167" i="2"/>
  <c r="L6167" i="2" s="1"/>
  <c r="D6167" i="2" s="1"/>
  <c r="C6383" i="67" s="1"/>
  <c r="I6558" i="2"/>
  <c r="L6558" i="2" s="1"/>
  <c r="D6558" i="2" s="1"/>
  <c r="C6774" i="67" s="1"/>
  <c r="H6552" i="2"/>
  <c r="L6552" i="2" s="1"/>
  <c r="D6552" i="2" s="1"/>
  <c r="C6768" i="67" s="1"/>
  <c r="I6548" i="2"/>
  <c r="L6548" i="2" s="1"/>
  <c r="D6548" i="2" s="1"/>
  <c r="C6764" i="67" s="1"/>
  <c r="I6553" i="2"/>
  <c r="L6553" i="2" s="1"/>
  <c r="D6553" i="2" s="1"/>
  <c r="C6769" i="67" s="1"/>
  <c r="H451" i="46"/>
  <c r="P451" i="46" s="1"/>
  <c r="D451" i="46" s="1"/>
  <c r="C9471" i="67" s="1"/>
  <c r="L6535" i="2"/>
  <c r="D6535" i="2" s="1"/>
  <c r="C6751" i="67" s="1"/>
  <c r="I6519" i="2"/>
  <c r="L6519" i="2" s="1"/>
  <c r="D6519" i="2" s="1"/>
  <c r="C6735" i="67" s="1"/>
  <c r="I6910" i="2"/>
  <c r="L6910" i="2" s="1"/>
  <c r="D6910" i="2" s="1"/>
  <c r="C7126" i="67" s="1"/>
  <c r="H6904" i="2"/>
  <c r="L6904" i="2" s="1"/>
  <c r="D6904" i="2" s="1"/>
  <c r="C7120" i="67" s="1"/>
  <c r="I6905" i="2"/>
  <c r="L6905" i="2" s="1"/>
  <c r="D6905" i="2" s="1"/>
  <c r="C7121" i="67" s="1"/>
  <c r="I6900" i="2"/>
  <c r="L6900" i="2" s="1"/>
  <c r="D6900" i="2" s="1"/>
  <c r="C7116" i="67" s="1"/>
  <c r="H475" i="46"/>
  <c r="P475" i="46" s="1"/>
  <c r="D475" i="46" s="1"/>
  <c r="C9495" i="67" s="1"/>
  <c r="L6887" i="2"/>
  <c r="D6887" i="2" s="1"/>
  <c r="C7103" i="67" s="1"/>
  <c r="I6871" i="2"/>
  <c r="L6871" i="2" s="1"/>
  <c r="D6871" i="2" s="1"/>
  <c r="C7087" i="67" s="1"/>
  <c r="I7262" i="2"/>
  <c r="L7262" i="2" s="1"/>
  <c r="D7262" i="2" s="1"/>
  <c r="C7478" i="67" s="1"/>
  <c r="I7257" i="2"/>
  <c r="L7257" i="2" s="1"/>
  <c r="D7257" i="2" s="1"/>
  <c r="C7473" i="67" s="1"/>
  <c r="H7256" i="2"/>
  <c r="L7256" i="2" s="1"/>
  <c r="D7256" i="2" s="1"/>
  <c r="C7472" i="67" s="1"/>
  <c r="I7252" i="2"/>
  <c r="L7252" i="2" s="1"/>
  <c r="D7252" i="2" s="1"/>
  <c r="C7468" i="67" s="1"/>
  <c r="H499" i="46"/>
  <c r="P499" i="46" s="1"/>
  <c r="D499" i="46" s="1"/>
  <c r="C9519" i="67" s="1"/>
  <c r="L7239" i="2"/>
  <c r="D7239" i="2" s="1"/>
  <c r="C7455" i="67" s="1"/>
  <c r="I7223" i="2"/>
  <c r="L7223" i="2" s="1"/>
  <c r="D7223" i="2" s="1"/>
  <c r="C7439" i="67" s="1"/>
  <c r="I7614" i="2"/>
  <c r="L7614" i="2" s="1"/>
  <c r="D7614" i="2" s="1"/>
  <c r="C7830" i="67" s="1"/>
  <c r="I7609" i="2"/>
  <c r="L7609" i="2" s="1"/>
  <c r="D7609" i="2" s="1"/>
  <c r="C7825" i="67" s="1"/>
  <c r="H7608" i="2"/>
  <c r="L7608" i="2" s="1"/>
  <c r="D7608" i="2" s="1"/>
  <c r="C7824" i="67" s="1"/>
  <c r="I7604" i="2"/>
  <c r="L7604" i="2" s="1"/>
  <c r="D7604" i="2" s="1"/>
  <c r="C7820" i="67" s="1"/>
  <c r="H523" i="46"/>
  <c r="P523" i="46" s="1"/>
  <c r="D523" i="46" s="1"/>
  <c r="C9543" i="67" s="1"/>
  <c r="L7591" i="2"/>
  <c r="D7591" i="2" s="1"/>
  <c r="C7807" i="67" s="1"/>
  <c r="I7575" i="2"/>
  <c r="L7575" i="2" s="1"/>
  <c r="D7575" i="2" s="1"/>
  <c r="C7791" i="67" s="1"/>
  <c r="I7966" i="2"/>
  <c r="L7966" i="2" s="1"/>
  <c r="D7966" i="2" s="1"/>
  <c r="C8182" i="67" s="1"/>
  <c r="H7960" i="2"/>
  <c r="L7960" i="2" s="1"/>
  <c r="D7960" i="2" s="1"/>
  <c r="C8176" i="67" s="1"/>
  <c r="I7956" i="2"/>
  <c r="L7956" i="2" s="1"/>
  <c r="D7956" i="2" s="1"/>
  <c r="C8172" i="67" s="1"/>
  <c r="I7961" i="2"/>
  <c r="L7961" i="2" s="1"/>
  <c r="D7961" i="2" s="1"/>
  <c r="C8177" i="67" s="1"/>
  <c r="H547" i="46"/>
  <c r="P547" i="46" s="1"/>
  <c r="D547" i="46" s="1"/>
  <c r="C9567" i="67" s="1"/>
  <c r="L7943" i="2"/>
  <c r="D7943" i="2" s="1"/>
  <c r="C8159" i="67" s="1"/>
  <c r="I7927" i="2"/>
  <c r="L7927" i="2" s="1"/>
  <c r="D7927" i="2" s="1"/>
  <c r="C8143" i="67" s="1"/>
  <c r="I8318" i="2"/>
  <c r="L8318" i="2" s="1"/>
  <c r="D8318" i="2" s="1"/>
  <c r="C8534" i="67" s="1"/>
  <c r="H8312" i="2"/>
  <c r="L8312" i="2" s="1"/>
  <c r="D8312" i="2" s="1"/>
  <c r="C8528" i="67" s="1"/>
  <c r="I8313" i="2"/>
  <c r="L8313" i="2" s="1"/>
  <c r="D8313" i="2" s="1"/>
  <c r="C8529" i="67" s="1"/>
  <c r="I8308" i="2"/>
  <c r="L8308" i="2" s="1"/>
  <c r="D8308" i="2" s="1"/>
  <c r="C8524" i="67" s="1"/>
  <c r="H571" i="46"/>
  <c r="P571" i="46" s="1"/>
  <c r="D571" i="46" s="1"/>
  <c r="C9591" i="67" s="1"/>
  <c r="L8295" i="2"/>
  <c r="D8295" i="2" s="1"/>
  <c r="C8511" i="67" s="1"/>
  <c r="I8279" i="2"/>
  <c r="L8279" i="2" s="1"/>
  <c r="D8279" i="2" s="1"/>
  <c r="C8495" i="67" s="1"/>
  <c r="I8670" i="2"/>
  <c r="L8670" i="2" s="1"/>
  <c r="D8670" i="2" s="1"/>
  <c r="C8886" i="67" s="1"/>
  <c r="I8665" i="2"/>
  <c r="L8665" i="2" s="1"/>
  <c r="D8665" i="2" s="1"/>
  <c r="C8881" i="67" s="1"/>
  <c r="H8664" i="2"/>
  <c r="L8664" i="2" s="1"/>
  <c r="D8664" i="2" s="1"/>
  <c r="C8880" i="67" s="1"/>
  <c r="I8660" i="2"/>
  <c r="L8660" i="2" s="1"/>
  <c r="D8660" i="2" s="1"/>
  <c r="C8876" i="67" s="1"/>
  <c r="H595" i="46"/>
  <c r="P595" i="46" s="1"/>
  <c r="D595" i="46" s="1"/>
  <c r="C9615" i="67" s="1"/>
  <c r="L8647" i="2"/>
  <c r="D8647" i="2" s="1"/>
  <c r="C8863" i="67" s="1"/>
  <c r="I8631" i="2"/>
  <c r="L8631" i="2" s="1"/>
  <c r="D8631" i="2" s="1"/>
  <c r="C8847" i="67" s="1"/>
  <c r="I1938" i="2"/>
  <c r="L1938" i="2" s="1"/>
  <c r="D1938" i="2" s="1"/>
  <c r="C2154" i="67" s="1"/>
  <c r="I1933" i="2"/>
  <c r="L1933" i="2" s="1"/>
  <c r="D1933" i="2" s="1"/>
  <c r="C2149" i="67" s="1"/>
  <c r="H1932" i="2"/>
  <c r="L1932" i="2" s="1"/>
  <c r="D1932" i="2" s="1"/>
  <c r="C2148" i="67" s="1"/>
  <c r="I1928" i="2"/>
  <c r="L1928" i="2" s="1"/>
  <c r="D1928" i="2" s="1"/>
  <c r="C2144" i="67" s="1"/>
  <c r="H136" i="46"/>
  <c r="P136" i="46" s="1"/>
  <c r="D136" i="46" s="1"/>
  <c r="C9156" i="67" s="1"/>
  <c r="L1915" i="2"/>
  <c r="D1915" i="2" s="1"/>
  <c r="C2131" i="67" s="1"/>
  <c r="I1899" i="2"/>
  <c r="L1899" i="2" s="1"/>
  <c r="D1899" i="2" s="1"/>
  <c r="C2115" i="67" s="1"/>
  <c r="I4050" i="2"/>
  <c r="L4050" i="2" s="1"/>
  <c r="D4050" i="2" s="1"/>
  <c r="C4266" i="67" s="1"/>
  <c r="I4045" i="2"/>
  <c r="L4045" i="2" s="1"/>
  <c r="D4045" i="2" s="1"/>
  <c r="C4261" i="67" s="1"/>
  <c r="H4044" i="2"/>
  <c r="L4044" i="2" s="1"/>
  <c r="D4044" i="2" s="1"/>
  <c r="C4260" i="67" s="1"/>
  <c r="I4040" i="2"/>
  <c r="L4040" i="2" s="1"/>
  <c r="D4040" i="2" s="1"/>
  <c r="C4256" i="67" s="1"/>
  <c r="H280" i="46"/>
  <c r="P280" i="46" s="1"/>
  <c r="D280" i="46" s="1"/>
  <c r="C9300" i="67" s="1"/>
  <c r="L4027" i="2"/>
  <c r="D4027" i="2" s="1"/>
  <c r="C4243" i="67" s="1"/>
  <c r="I4011" i="2"/>
  <c r="L4011" i="2" s="1"/>
  <c r="D4011" i="2" s="1"/>
  <c r="C4227" i="67" s="1"/>
  <c r="I1278" i="2"/>
  <c r="L1278" i="2" s="1"/>
  <c r="D1278" i="2" s="1"/>
  <c r="C1494" i="67" s="1"/>
  <c r="I1273" i="2"/>
  <c r="L1273" i="2" s="1"/>
  <c r="D1273" i="2" s="1"/>
  <c r="C1489" i="67" s="1"/>
  <c r="H1272" i="2"/>
  <c r="L1272" i="2" s="1"/>
  <c r="D1272" i="2" s="1"/>
  <c r="C1488" i="67" s="1"/>
  <c r="I1268" i="2"/>
  <c r="L1268" i="2" s="1"/>
  <c r="D1268" i="2" s="1"/>
  <c r="C1484" i="67" s="1"/>
  <c r="H91" i="46"/>
  <c r="P91" i="46" s="1"/>
  <c r="D91" i="46" s="1"/>
  <c r="C9111" i="67" s="1"/>
  <c r="L1255" i="2"/>
  <c r="D1255" i="2" s="1"/>
  <c r="C1471" i="67" s="1"/>
  <c r="I1239" i="2"/>
  <c r="L1239" i="2" s="1"/>
  <c r="D1239" i="2" s="1"/>
  <c r="C1455" i="67" s="1"/>
  <c r="I3390" i="2"/>
  <c r="L3390" i="2" s="1"/>
  <c r="D3390" i="2" s="1"/>
  <c r="C3606" i="67" s="1"/>
  <c r="I3385" i="2"/>
  <c r="L3385" i="2" s="1"/>
  <c r="D3385" i="2" s="1"/>
  <c r="C3601" i="67" s="1"/>
  <c r="H3384" i="2"/>
  <c r="L3384" i="2" s="1"/>
  <c r="D3384" i="2" s="1"/>
  <c r="C3600" i="67" s="1"/>
  <c r="I3380" i="2"/>
  <c r="L3380" i="2" s="1"/>
  <c r="D3380" i="2" s="1"/>
  <c r="C3596" i="67" s="1"/>
  <c r="H235" i="46"/>
  <c r="P235" i="46" s="1"/>
  <c r="D235" i="46" s="1"/>
  <c r="C9255" i="67" s="1"/>
  <c r="L3367" i="2"/>
  <c r="D3367" i="2" s="1"/>
  <c r="C3583" i="67" s="1"/>
  <c r="I3351" i="2"/>
  <c r="L3351" i="2" s="1"/>
  <c r="D3351" i="2" s="1"/>
  <c r="C3567" i="67" s="1"/>
  <c r="I613" i="2"/>
  <c r="L613" i="2" s="1"/>
  <c r="D613" i="2" s="1"/>
  <c r="C829" i="67" s="1"/>
  <c r="I618" i="2"/>
  <c r="L618" i="2" s="1"/>
  <c r="D618" i="2" s="1"/>
  <c r="C834" i="67" s="1"/>
  <c r="I608" i="2"/>
  <c r="L608" i="2" s="1"/>
  <c r="D608" i="2" s="1"/>
  <c r="C824" i="67" s="1"/>
  <c r="H612" i="2"/>
  <c r="L612" i="2" s="1"/>
  <c r="D612" i="2" s="1"/>
  <c r="C828" i="67" s="1"/>
  <c r="H46" i="46"/>
  <c r="P46" i="46" s="1"/>
  <c r="D46" i="46" s="1"/>
  <c r="C9066" i="67" s="1"/>
  <c r="L595" i="2"/>
  <c r="D595" i="2" s="1"/>
  <c r="C811" i="67" s="1"/>
  <c r="I579" i="2"/>
  <c r="L579" i="2" s="1"/>
  <c r="D579" i="2" s="1"/>
  <c r="C795" i="67" s="1"/>
  <c r="I2725" i="2"/>
  <c r="L2725" i="2" s="1"/>
  <c r="D2725" i="2" s="1"/>
  <c r="C2941" i="67" s="1"/>
  <c r="I2730" i="2"/>
  <c r="L2730" i="2" s="1"/>
  <c r="D2730" i="2" s="1"/>
  <c r="C2946" i="67" s="1"/>
  <c r="H2724" i="2"/>
  <c r="L2724" i="2" s="1"/>
  <c r="D2724" i="2" s="1"/>
  <c r="C2940" i="67" s="1"/>
  <c r="I2720" i="2"/>
  <c r="L2720" i="2" s="1"/>
  <c r="D2720" i="2" s="1"/>
  <c r="C2936" i="67" s="1"/>
  <c r="H190" i="46"/>
  <c r="P190" i="46" s="1"/>
  <c r="D190" i="46" s="1"/>
  <c r="C9210" i="67" s="1"/>
  <c r="L2707" i="2"/>
  <c r="D2707" i="2" s="1"/>
  <c r="C2923" i="67" s="1"/>
  <c r="I2691" i="2"/>
  <c r="L2691" i="2" s="1"/>
  <c r="D2691" i="2" s="1"/>
  <c r="C2907" i="67" s="1"/>
  <c r="I3429" i="2"/>
  <c r="L3429" i="2" s="1"/>
  <c r="D3429" i="2" s="1"/>
  <c r="C3645" i="67" s="1"/>
  <c r="I3434" i="2"/>
  <c r="L3434" i="2" s="1"/>
  <c r="D3434" i="2" s="1"/>
  <c r="C3650" i="67" s="1"/>
  <c r="I3424" i="2"/>
  <c r="L3424" i="2" s="1"/>
  <c r="D3424" i="2" s="1"/>
  <c r="C3640" i="67" s="1"/>
  <c r="H3428" i="2"/>
  <c r="L3428" i="2" s="1"/>
  <c r="D3428" i="2" s="1"/>
  <c r="C3644" i="67" s="1"/>
  <c r="H238" i="46"/>
  <c r="P238" i="46" s="1"/>
  <c r="D238" i="46" s="1"/>
  <c r="C9258" i="67" s="1"/>
  <c r="L3411" i="2"/>
  <c r="D3411" i="2" s="1"/>
  <c r="C3627" i="67" s="1"/>
  <c r="I3395" i="2"/>
  <c r="L3395" i="2" s="1"/>
  <c r="D3395" i="2" s="1"/>
  <c r="C3611" i="67" s="1"/>
  <c r="I4133" i="2"/>
  <c r="L4133" i="2" s="1"/>
  <c r="D4133" i="2" s="1"/>
  <c r="C4349" i="67" s="1"/>
  <c r="I4138" i="2"/>
  <c r="L4138" i="2" s="1"/>
  <c r="D4138" i="2" s="1"/>
  <c r="C4354" i="67" s="1"/>
  <c r="I4128" i="2"/>
  <c r="L4128" i="2" s="1"/>
  <c r="D4128" i="2" s="1"/>
  <c r="C4344" i="67" s="1"/>
  <c r="H4132" i="2"/>
  <c r="L4132" i="2" s="1"/>
  <c r="D4132" i="2" s="1"/>
  <c r="C4348" i="67" s="1"/>
  <c r="H286" i="46"/>
  <c r="P286" i="46" s="1"/>
  <c r="D286" i="46" s="1"/>
  <c r="C9306" i="67" s="1"/>
  <c r="L4115" i="2"/>
  <c r="D4115" i="2" s="1"/>
  <c r="C4331" i="67" s="1"/>
  <c r="I4099" i="2"/>
  <c r="L4099" i="2" s="1"/>
  <c r="D4099" i="2" s="1"/>
  <c r="C4315" i="67" s="1"/>
  <c r="I4837" i="2"/>
  <c r="L4837" i="2" s="1"/>
  <c r="D4837" i="2" s="1"/>
  <c r="C5053" i="67" s="1"/>
  <c r="I4842" i="2"/>
  <c r="L4842" i="2" s="1"/>
  <c r="D4842" i="2" s="1"/>
  <c r="C5058" i="67" s="1"/>
  <c r="H4836" i="2"/>
  <c r="L4836" i="2" s="1"/>
  <c r="D4836" i="2" s="1"/>
  <c r="C5052" i="67" s="1"/>
  <c r="I4832" i="2"/>
  <c r="L4832" i="2" s="1"/>
  <c r="D4832" i="2" s="1"/>
  <c r="C5048" i="67" s="1"/>
  <c r="H334" i="46"/>
  <c r="P334" i="46" s="1"/>
  <c r="D334" i="46" s="1"/>
  <c r="C9354" i="67" s="1"/>
  <c r="L4819" i="2"/>
  <c r="D4819" i="2" s="1"/>
  <c r="C5035" i="67" s="1"/>
  <c r="I4803" i="2"/>
  <c r="L4803" i="2" s="1"/>
  <c r="D4803" i="2" s="1"/>
  <c r="C5019" i="67" s="1"/>
  <c r="I5541" i="2"/>
  <c r="L5541" i="2" s="1"/>
  <c r="D5541" i="2" s="1"/>
  <c r="C5757" i="67" s="1"/>
  <c r="I5546" i="2"/>
  <c r="L5546" i="2" s="1"/>
  <c r="D5546" i="2" s="1"/>
  <c r="C5762" i="67" s="1"/>
  <c r="I5536" i="2"/>
  <c r="L5536" i="2" s="1"/>
  <c r="D5536" i="2" s="1"/>
  <c r="C5752" i="67" s="1"/>
  <c r="H5540" i="2"/>
  <c r="L5540" i="2" s="1"/>
  <c r="D5540" i="2" s="1"/>
  <c r="C5756" i="67" s="1"/>
  <c r="H382" i="46"/>
  <c r="P382" i="46" s="1"/>
  <c r="D382" i="46" s="1"/>
  <c r="C9402" i="67" s="1"/>
  <c r="L5523" i="2"/>
  <c r="D5523" i="2" s="1"/>
  <c r="C5739" i="67" s="1"/>
  <c r="I5507" i="2"/>
  <c r="L5507" i="2" s="1"/>
  <c r="D5507" i="2" s="1"/>
  <c r="C5723" i="67" s="1"/>
  <c r="I6245" i="2"/>
  <c r="L6245" i="2" s="1"/>
  <c r="D6245" i="2" s="1"/>
  <c r="C6461" i="67" s="1"/>
  <c r="I6250" i="2"/>
  <c r="L6250" i="2" s="1"/>
  <c r="D6250" i="2" s="1"/>
  <c r="C6466" i="67" s="1"/>
  <c r="H6244" i="2"/>
  <c r="L6244" i="2" s="1"/>
  <c r="D6244" i="2" s="1"/>
  <c r="C6460" i="67" s="1"/>
  <c r="I6240" i="2"/>
  <c r="L6240" i="2" s="1"/>
  <c r="D6240" i="2" s="1"/>
  <c r="C6456" i="67" s="1"/>
  <c r="H430" i="46"/>
  <c r="P430" i="46" s="1"/>
  <c r="D430" i="46" s="1"/>
  <c r="C9450" i="67" s="1"/>
  <c r="L6227" i="2"/>
  <c r="D6227" i="2" s="1"/>
  <c r="C6443" i="67" s="1"/>
  <c r="I6211" i="2"/>
  <c r="L6211" i="2" s="1"/>
  <c r="D6211" i="2" s="1"/>
  <c r="C6427" i="67" s="1"/>
  <c r="I6949" i="2"/>
  <c r="L6949" i="2" s="1"/>
  <c r="D6949" i="2" s="1"/>
  <c r="C7165" i="67" s="1"/>
  <c r="H6948" i="2"/>
  <c r="L6948" i="2" s="1"/>
  <c r="D6948" i="2" s="1"/>
  <c r="C7164" i="67" s="1"/>
  <c r="I6954" i="2"/>
  <c r="L6954" i="2" s="1"/>
  <c r="D6954" i="2" s="1"/>
  <c r="C7170" i="67" s="1"/>
  <c r="I6944" i="2"/>
  <c r="L6944" i="2" s="1"/>
  <c r="D6944" i="2" s="1"/>
  <c r="C7160" i="67" s="1"/>
  <c r="H478" i="46"/>
  <c r="P478" i="46" s="1"/>
  <c r="D478" i="46" s="1"/>
  <c r="C9498" i="67" s="1"/>
  <c r="L6931" i="2"/>
  <c r="D6931" i="2" s="1"/>
  <c r="C7147" i="67" s="1"/>
  <c r="I6915" i="2"/>
  <c r="L6915" i="2" s="1"/>
  <c r="D6915" i="2" s="1"/>
  <c r="C7131" i="67" s="1"/>
  <c r="I7653" i="2"/>
  <c r="L7653" i="2" s="1"/>
  <c r="D7653" i="2" s="1"/>
  <c r="C7869" i="67" s="1"/>
  <c r="H7652" i="2"/>
  <c r="L7652" i="2" s="1"/>
  <c r="D7652" i="2" s="1"/>
  <c r="C7868" i="67" s="1"/>
  <c r="I7658" i="2"/>
  <c r="L7658" i="2" s="1"/>
  <c r="D7658" i="2" s="1"/>
  <c r="C7874" i="67" s="1"/>
  <c r="I7648" i="2"/>
  <c r="L7648" i="2" s="1"/>
  <c r="D7648" i="2" s="1"/>
  <c r="C7864" i="67" s="1"/>
  <c r="H526" i="46"/>
  <c r="P526" i="46" s="1"/>
  <c r="D526" i="46" s="1"/>
  <c r="C9546" i="67" s="1"/>
  <c r="L7635" i="2"/>
  <c r="D7635" i="2" s="1"/>
  <c r="C7851" i="67" s="1"/>
  <c r="I7619" i="2"/>
  <c r="L7619" i="2" s="1"/>
  <c r="D7619" i="2" s="1"/>
  <c r="C7835" i="67" s="1"/>
  <c r="I8357" i="2"/>
  <c r="L8357" i="2" s="1"/>
  <c r="D8357" i="2" s="1"/>
  <c r="C8573" i="67" s="1"/>
  <c r="H8356" i="2"/>
  <c r="L8356" i="2" s="1"/>
  <c r="D8356" i="2" s="1"/>
  <c r="C8572" i="67" s="1"/>
  <c r="I8362" i="2"/>
  <c r="L8362" i="2" s="1"/>
  <c r="D8362" i="2" s="1"/>
  <c r="C8578" i="67" s="1"/>
  <c r="I8352" i="2"/>
  <c r="L8352" i="2" s="1"/>
  <c r="D8352" i="2" s="1"/>
  <c r="C8568" i="67" s="1"/>
  <c r="H574" i="46"/>
  <c r="P574" i="46" s="1"/>
  <c r="D574" i="46" s="1"/>
  <c r="C9594" i="67" s="1"/>
  <c r="L8339" i="2"/>
  <c r="D8339" i="2" s="1"/>
  <c r="C8555" i="67" s="1"/>
  <c r="I8323" i="2"/>
  <c r="L8323" i="2" s="1"/>
  <c r="D8323" i="2" s="1"/>
  <c r="C8539" i="67" s="1"/>
  <c r="I1586" i="2"/>
  <c r="L1586" i="2" s="1"/>
  <c r="D1586" i="2" s="1"/>
  <c r="C1802" i="67" s="1"/>
  <c r="I1581" i="2"/>
  <c r="L1581" i="2" s="1"/>
  <c r="D1581" i="2" s="1"/>
  <c r="C1797" i="67" s="1"/>
  <c r="H1580" i="2"/>
  <c r="L1580" i="2" s="1"/>
  <c r="D1580" i="2" s="1"/>
  <c r="C1796" i="67" s="1"/>
  <c r="I1576" i="2"/>
  <c r="L1576" i="2" s="1"/>
  <c r="D1576" i="2" s="1"/>
  <c r="C1792" i="67" s="1"/>
  <c r="H112" i="46"/>
  <c r="P112" i="46" s="1"/>
  <c r="D112" i="46" s="1"/>
  <c r="C9132" i="67" s="1"/>
  <c r="L1563" i="2"/>
  <c r="D1563" i="2" s="1"/>
  <c r="C1779" i="67" s="1"/>
  <c r="I1547" i="2"/>
  <c r="L1547" i="2" s="1"/>
  <c r="D1547" i="2" s="1"/>
  <c r="C1763" i="67" s="1"/>
  <c r="I4754" i="2"/>
  <c r="L4754" i="2" s="1"/>
  <c r="D4754" i="2" s="1"/>
  <c r="C4970" i="67" s="1"/>
  <c r="I4749" i="2"/>
  <c r="L4749" i="2" s="1"/>
  <c r="D4749" i="2" s="1"/>
  <c r="C4965" i="67" s="1"/>
  <c r="H4748" i="2"/>
  <c r="L4748" i="2" s="1"/>
  <c r="D4748" i="2" s="1"/>
  <c r="C4964" i="67" s="1"/>
  <c r="I4744" i="2"/>
  <c r="L4744" i="2" s="1"/>
  <c r="D4744" i="2" s="1"/>
  <c r="C4960" i="67" s="1"/>
  <c r="H328" i="46"/>
  <c r="P328" i="46" s="1"/>
  <c r="D328" i="46" s="1"/>
  <c r="C9348" i="67" s="1"/>
  <c r="L4731" i="2"/>
  <c r="D4731" i="2" s="1"/>
  <c r="C4947" i="67" s="1"/>
  <c r="I4715" i="2"/>
  <c r="L4715" i="2" s="1"/>
  <c r="D4715" i="2" s="1"/>
  <c r="C4931" i="67" s="1"/>
  <c r="I574" i="2"/>
  <c r="L574" i="2" s="1"/>
  <c r="D574" i="2" s="1"/>
  <c r="C790" i="67" s="1"/>
  <c r="I569" i="2"/>
  <c r="L569" i="2" s="1"/>
  <c r="D569" i="2" s="1"/>
  <c r="C785" i="67" s="1"/>
  <c r="H568" i="2"/>
  <c r="L568" i="2" s="1"/>
  <c r="D568" i="2" s="1"/>
  <c r="C784" i="67" s="1"/>
  <c r="I564" i="2"/>
  <c r="L564" i="2" s="1"/>
  <c r="D564" i="2" s="1"/>
  <c r="C780" i="67" s="1"/>
  <c r="H43" i="46"/>
  <c r="P43" i="46" s="1"/>
  <c r="D43" i="46" s="1"/>
  <c r="C9063" i="67" s="1"/>
  <c r="L551" i="2"/>
  <c r="D551" i="2" s="1"/>
  <c r="C767" i="67" s="1"/>
  <c r="I535" i="2"/>
  <c r="L535" i="2" s="1"/>
  <c r="D535" i="2" s="1"/>
  <c r="C751" i="67" s="1"/>
  <c r="I2686" i="2"/>
  <c r="L2686" i="2" s="1"/>
  <c r="D2686" i="2" s="1"/>
  <c r="C2902" i="67" s="1"/>
  <c r="I2681" i="2"/>
  <c r="L2681" i="2" s="1"/>
  <c r="D2681" i="2" s="1"/>
  <c r="C2897" i="67" s="1"/>
  <c r="H2680" i="2"/>
  <c r="L2680" i="2" s="1"/>
  <c r="D2680" i="2" s="1"/>
  <c r="C2896" i="67" s="1"/>
  <c r="I2676" i="2"/>
  <c r="L2676" i="2" s="1"/>
  <c r="D2676" i="2" s="1"/>
  <c r="C2892" i="67" s="1"/>
  <c r="H187" i="46"/>
  <c r="P187" i="46" s="1"/>
  <c r="D187" i="46" s="1"/>
  <c r="C9207" i="67" s="1"/>
  <c r="L2663" i="2"/>
  <c r="D2663" i="2" s="1"/>
  <c r="C2879" i="67" s="1"/>
  <c r="I2647" i="2"/>
  <c r="L2647" i="2" s="1"/>
  <c r="D2647" i="2" s="1"/>
  <c r="C2863" i="67" s="1"/>
  <c r="I261" i="2"/>
  <c r="L261" i="2" s="1"/>
  <c r="D261" i="2" s="1"/>
  <c r="C477" i="67" s="1"/>
  <c r="I266" i="2"/>
  <c r="L266" i="2" s="1"/>
  <c r="D266" i="2" s="1"/>
  <c r="C482" i="67" s="1"/>
  <c r="I256" i="2"/>
  <c r="L256" i="2" s="1"/>
  <c r="D256" i="2" s="1"/>
  <c r="C472" i="67" s="1"/>
  <c r="H260" i="2"/>
  <c r="L260" i="2" s="1"/>
  <c r="D260" i="2" s="1"/>
  <c r="C476" i="67" s="1"/>
  <c r="H22" i="46"/>
  <c r="P22" i="46" s="1"/>
  <c r="D22" i="46" s="1"/>
  <c r="C9042" i="67" s="1"/>
  <c r="L243" i="2"/>
  <c r="D243" i="2" s="1"/>
  <c r="C459" i="67" s="1"/>
  <c r="I227" i="2"/>
  <c r="L227" i="2" s="1"/>
  <c r="D227" i="2" s="1"/>
  <c r="C443" i="67" s="1"/>
  <c r="I2021" i="2"/>
  <c r="L2021" i="2" s="1"/>
  <c r="D2021" i="2" s="1"/>
  <c r="C2237" i="67" s="1"/>
  <c r="I2026" i="2"/>
  <c r="L2026" i="2" s="1"/>
  <c r="D2026" i="2" s="1"/>
  <c r="C2242" i="67" s="1"/>
  <c r="I2016" i="2"/>
  <c r="L2016" i="2" s="1"/>
  <c r="D2016" i="2" s="1"/>
  <c r="C2232" i="67" s="1"/>
  <c r="H2020" i="2"/>
  <c r="L2020" i="2" s="1"/>
  <c r="D2020" i="2" s="1"/>
  <c r="C2236" i="67" s="1"/>
  <c r="H142" i="46"/>
  <c r="P142" i="46" s="1"/>
  <c r="D142" i="46" s="1"/>
  <c r="C9162" i="67" s="1"/>
  <c r="L2003" i="2"/>
  <c r="D2003" i="2" s="1"/>
  <c r="C2219" i="67" s="1"/>
  <c r="I1987" i="2"/>
  <c r="L1987" i="2" s="1"/>
  <c r="D1987" i="2" s="1"/>
  <c r="C2203" i="67" s="1"/>
  <c r="I3077" i="2"/>
  <c r="L3077" i="2" s="1"/>
  <c r="D3077" i="2" s="1"/>
  <c r="C3293" i="67" s="1"/>
  <c r="I3082" i="2"/>
  <c r="L3082" i="2" s="1"/>
  <c r="D3082" i="2" s="1"/>
  <c r="C3298" i="67" s="1"/>
  <c r="I3072" i="2"/>
  <c r="L3072" i="2" s="1"/>
  <c r="D3072" i="2" s="1"/>
  <c r="C3288" i="67" s="1"/>
  <c r="H3076" i="2"/>
  <c r="L3076" i="2" s="1"/>
  <c r="D3076" i="2" s="1"/>
  <c r="C3292" i="67" s="1"/>
  <c r="H214" i="46"/>
  <c r="P214" i="46" s="1"/>
  <c r="D214" i="46" s="1"/>
  <c r="C9234" i="67" s="1"/>
  <c r="L3059" i="2"/>
  <c r="D3059" i="2" s="1"/>
  <c r="C3275" i="67" s="1"/>
  <c r="I3043" i="2"/>
  <c r="L3043" i="2" s="1"/>
  <c r="D3043" i="2" s="1"/>
  <c r="C3259" i="67" s="1"/>
  <c r="I3781" i="2"/>
  <c r="L3781" i="2" s="1"/>
  <c r="D3781" i="2" s="1"/>
  <c r="C3997" i="67" s="1"/>
  <c r="I3786" i="2"/>
  <c r="L3786" i="2" s="1"/>
  <c r="D3786" i="2" s="1"/>
  <c r="C4002" i="67" s="1"/>
  <c r="H3780" i="2"/>
  <c r="L3780" i="2" s="1"/>
  <c r="D3780" i="2" s="1"/>
  <c r="C3996" i="67" s="1"/>
  <c r="I3776" i="2"/>
  <c r="L3776" i="2" s="1"/>
  <c r="D3776" i="2" s="1"/>
  <c r="C3992" i="67" s="1"/>
  <c r="H262" i="46"/>
  <c r="P262" i="46" s="1"/>
  <c r="D262" i="46" s="1"/>
  <c r="C9282" i="67" s="1"/>
  <c r="L3763" i="2"/>
  <c r="D3763" i="2" s="1"/>
  <c r="C3979" i="67" s="1"/>
  <c r="I3747" i="2"/>
  <c r="L3747" i="2" s="1"/>
  <c r="D3747" i="2" s="1"/>
  <c r="C3963" i="67" s="1"/>
  <c r="I4485" i="2"/>
  <c r="L4485" i="2" s="1"/>
  <c r="D4485" i="2" s="1"/>
  <c r="C4701" i="67" s="1"/>
  <c r="I4490" i="2"/>
  <c r="L4490" i="2" s="1"/>
  <c r="D4490" i="2" s="1"/>
  <c r="C4706" i="67" s="1"/>
  <c r="I4480" i="2"/>
  <c r="L4480" i="2" s="1"/>
  <c r="D4480" i="2" s="1"/>
  <c r="C4696" i="67" s="1"/>
  <c r="H4484" i="2"/>
  <c r="L4484" i="2" s="1"/>
  <c r="D4484" i="2" s="1"/>
  <c r="C4700" i="67" s="1"/>
  <c r="H310" i="46"/>
  <c r="P310" i="46" s="1"/>
  <c r="D310" i="46" s="1"/>
  <c r="C9330" i="67" s="1"/>
  <c r="L4467" i="2"/>
  <c r="D4467" i="2" s="1"/>
  <c r="C4683" i="67" s="1"/>
  <c r="I4451" i="2"/>
  <c r="L4451" i="2" s="1"/>
  <c r="D4451" i="2" s="1"/>
  <c r="C4667" i="67" s="1"/>
  <c r="I5189" i="2"/>
  <c r="L5189" i="2" s="1"/>
  <c r="D5189" i="2" s="1"/>
  <c r="C5405" i="67" s="1"/>
  <c r="I5194" i="2"/>
  <c r="L5194" i="2" s="1"/>
  <c r="D5194" i="2" s="1"/>
  <c r="C5410" i="67" s="1"/>
  <c r="I5184" i="2"/>
  <c r="L5184" i="2" s="1"/>
  <c r="D5184" i="2" s="1"/>
  <c r="C5400" i="67" s="1"/>
  <c r="H5188" i="2"/>
  <c r="L5188" i="2" s="1"/>
  <c r="D5188" i="2" s="1"/>
  <c r="C5404" i="67" s="1"/>
  <c r="H358" i="46"/>
  <c r="P358" i="46" s="1"/>
  <c r="D358" i="46" s="1"/>
  <c r="C9378" i="67" s="1"/>
  <c r="L5171" i="2"/>
  <c r="D5171" i="2" s="1"/>
  <c r="C5387" i="67" s="1"/>
  <c r="I5155" i="2"/>
  <c r="L5155" i="2" s="1"/>
  <c r="D5155" i="2" s="1"/>
  <c r="C5371" i="67" s="1"/>
  <c r="I5893" i="2"/>
  <c r="L5893" i="2" s="1"/>
  <c r="D5893" i="2" s="1"/>
  <c r="C6109" i="67" s="1"/>
  <c r="I5898" i="2"/>
  <c r="L5898" i="2" s="1"/>
  <c r="D5898" i="2" s="1"/>
  <c r="C6114" i="67" s="1"/>
  <c r="I5888" i="2"/>
  <c r="L5888" i="2" s="1"/>
  <c r="D5888" i="2" s="1"/>
  <c r="C6104" i="67" s="1"/>
  <c r="H5892" i="2"/>
  <c r="L5892" i="2" s="1"/>
  <c r="D5892" i="2" s="1"/>
  <c r="C6108" i="67" s="1"/>
  <c r="H406" i="46"/>
  <c r="P406" i="46" s="1"/>
  <c r="D406" i="46" s="1"/>
  <c r="C9426" i="67" s="1"/>
  <c r="L5875" i="2"/>
  <c r="D5875" i="2" s="1"/>
  <c r="C6091" i="67" s="1"/>
  <c r="I5859" i="2"/>
  <c r="L5859" i="2" s="1"/>
  <c r="D5859" i="2" s="1"/>
  <c r="C6075" i="67" s="1"/>
  <c r="I6597" i="2"/>
  <c r="L6597" i="2" s="1"/>
  <c r="D6597" i="2" s="1"/>
  <c r="C6813" i="67" s="1"/>
  <c r="H6596" i="2"/>
  <c r="L6596" i="2" s="1"/>
  <c r="D6596" i="2" s="1"/>
  <c r="C6812" i="67" s="1"/>
  <c r="I6602" i="2"/>
  <c r="L6602" i="2" s="1"/>
  <c r="D6602" i="2" s="1"/>
  <c r="C6818" i="67" s="1"/>
  <c r="I6592" i="2"/>
  <c r="L6592" i="2" s="1"/>
  <c r="D6592" i="2" s="1"/>
  <c r="C6808" i="67" s="1"/>
  <c r="H454" i="46"/>
  <c r="P454" i="46" s="1"/>
  <c r="D454" i="46" s="1"/>
  <c r="C9474" i="67" s="1"/>
  <c r="L6579" i="2"/>
  <c r="D6579" i="2" s="1"/>
  <c r="C6795" i="67" s="1"/>
  <c r="I6563" i="2"/>
  <c r="L6563" i="2" s="1"/>
  <c r="D6563" i="2" s="1"/>
  <c r="C6779" i="67" s="1"/>
  <c r="I7301" i="2"/>
  <c r="L7301" i="2" s="1"/>
  <c r="D7301" i="2" s="1"/>
  <c r="C7517" i="67" s="1"/>
  <c r="H7300" i="2"/>
  <c r="L7300" i="2" s="1"/>
  <c r="D7300" i="2" s="1"/>
  <c r="C7516" i="67" s="1"/>
  <c r="I7306" i="2"/>
  <c r="L7306" i="2" s="1"/>
  <c r="D7306" i="2" s="1"/>
  <c r="C7522" i="67" s="1"/>
  <c r="I7296" i="2"/>
  <c r="L7296" i="2" s="1"/>
  <c r="D7296" i="2" s="1"/>
  <c r="C7512" i="67" s="1"/>
  <c r="H502" i="46"/>
  <c r="P502" i="46" s="1"/>
  <c r="D502" i="46" s="1"/>
  <c r="C9522" i="67" s="1"/>
  <c r="L7283" i="2"/>
  <c r="D7283" i="2" s="1"/>
  <c r="C7499" i="67" s="1"/>
  <c r="I7267" i="2"/>
  <c r="L7267" i="2" s="1"/>
  <c r="D7267" i="2" s="1"/>
  <c r="C7483" i="67" s="1"/>
  <c r="I8005" i="2"/>
  <c r="L8005" i="2" s="1"/>
  <c r="D8005" i="2" s="1"/>
  <c r="C8221" i="67" s="1"/>
  <c r="H8004" i="2"/>
  <c r="L8004" i="2" s="1"/>
  <c r="D8004" i="2" s="1"/>
  <c r="C8220" i="67" s="1"/>
  <c r="I8010" i="2"/>
  <c r="L8010" i="2" s="1"/>
  <c r="D8010" i="2" s="1"/>
  <c r="C8226" i="67" s="1"/>
  <c r="I8000" i="2"/>
  <c r="L8000" i="2" s="1"/>
  <c r="D8000" i="2" s="1"/>
  <c r="C8216" i="67" s="1"/>
  <c r="H550" i="46"/>
  <c r="P550" i="46" s="1"/>
  <c r="D550" i="46" s="1"/>
  <c r="C9570" i="67" s="1"/>
  <c r="L7987" i="2"/>
  <c r="D7987" i="2" s="1"/>
  <c r="C8203" i="67" s="1"/>
  <c r="I7971" i="2"/>
  <c r="L7971" i="2" s="1"/>
  <c r="D7971" i="2" s="1"/>
  <c r="C8187" i="67" s="1"/>
  <c r="I8709" i="2"/>
  <c r="L8709" i="2" s="1"/>
  <c r="D8709" i="2" s="1"/>
  <c r="C8925" i="67" s="1"/>
  <c r="H8708" i="2"/>
  <c r="L8708" i="2" s="1"/>
  <c r="D8708" i="2" s="1"/>
  <c r="C8924" i="67" s="1"/>
  <c r="I8714" i="2"/>
  <c r="L8714" i="2" s="1"/>
  <c r="D8714" i="2" s="1"/>
  <c r="C8930" i="67" s="1"/>
  <c r="I8704" i="2"/>
  <c r="L8704" i="2" s="1"/>
  <c r="D8704" i="2" s="1"/>
  <c r="C8920" i="67" s="1"/>
  <c r="H598" i="46"/>
  <c r="P598" i="46" s="1"/>
  <c r="D598" i="46" s="1"/>
  <c r="C9618" i="67" s="1"/>
  <c r="L8691" i="2"/>
  <c r="D8691" i="2" s="1"/>
  <c r="C8907" i="67" s="1"/>
  <c r="I8675" i="2"/>
  <c r="L8675" i="2" s="1"/>
  <c r="D8675" i="2" s="1"/>
  <c r="C8891" i="67" s="1"/>
  <c r="I310" i="2"/>
  <c r="L310" i="2" s="1"/>
  <c r="D310" i="2" s="1"/>
  <c r="C526" i="67" s="1"/>
  <c r="I305" i="2"/>
  <c r="L305" i="2" s="1"/>
  <c r="D305" i="2" s="1"/>
  <c r="C521" i="67" s="1"/>
  <c r="H304" i="2"/>
  <c r="L304" i="2" s="1"/>
  <c r="D304" i="2" s="1"/>
  <c r="C520" i="67" s="1"/>
  <c r="I300" i="2"/>
  <c r="L300" i="2" s="1"/>
  <c r="D300" i="2" s="1"/>
  <c r="C516" i="67" s="1"/>
  <c r="H25" i="46"/>
  <c r="P25" i="46" s="1"/>
  <c r="D25" i="46" s="1"/>
  <c r="C9045" i="67" s="1"/>
  <c r="L287" i="2"/>
  <c r="D287" i="2" s="1"/>
  <c r="C503" i="67" s="1"/>
  <c r="I271" i="2"/>
  <c r="L271" i="2" s="1"/>
  <c r="D271" i="2" s="1"/>
  <c r="C487" i="67" s="1"/>
  <c r="I662" i="2"/>
  <c r="L662" i="2" s="1"/>
  <c r="D662" i="2" s="1"/>
  <c r="C878" i="67" s="1"/>
  <c r="H656" i="2"/>
  <c r="L656" i="2" s="1"/>
  <c r="D656" i="2" s="1"/>
  <c r="C872" i="67" s="1"/>
  <c r="I652" i="2"/>
  <c r="L652" i="2" s="1"/>
  <c r="D652" i="2" s="1"/>
  <c r="C868" i="67" s="1"/>
  <c r="I657" i="2"/>
  <c r="L657" i="2" s="1"/>
  <c r="D657" i="2" s="1"/>
  <c r="C873" i="67" s="1"/>
  <c r="H49" i="46"/>
  <c r="P49" i="46" s="1"/>
  <c r="D49" i="46" s="1"/>
  <c r="C9069" i="67" s="1"/>
  <c r="L639" i="2"/>
  <c r="D639" i="2" s="1"/>
  <c r="C855" i="67" s="1"/>
  <c r="I623" i="2"/>
  <c r="L623" i="2" s="1"/>
  <c r="D623" i="2" s="1"/>
  <c r="C839" i="67" s="1"/>
  <c r="I1014" i="2"/>
  <c r="L1014" i="2" s="1"/>
  <c r="D1014" i="2" s="1"/>
  <c r="C1230" i="67" s="1"/>
  <c r="I1009" i="2"/>
  <c r="L1009" i="2" s="1"/>
  <c r="D1009" i="2" s="1"/>
  <c r="C1225" i="67" s="1"/>
  <c r="H1008" i="2"/>
  <c r="L1008" i="2" s="1"/>
  <c r="D1008" i="2" s="1"/>
  <c r="C1224" i="67" s="1"/>
  <c r="I1004" i="2"/>
  <c r="L1004" i="2" s="1"/>
  <c r="D1004" i="2" s="1"/>
  <c r="C1220" i="67" s="1"/>
  <c r="H73" i="46"/>
  <c r="P73" i="46" s="1"/>
  <c r="D73" i="46" s="1"/>
  <c r="C9093" i="67" s="1"/>
  <c r="L991" i="2"/>
  <c r="D991" i="2" s="1"/>
  <c r="C1207" i="67" s="1"/>
  <c r="I975" i="2"/>
  <c r="L975" i="2" s="1"/>
  <c r="D975" i="2" s="1"/>
  <c r="C1191" i="67" s="1"/>
  <c r="I1366" i="2"/>
  <c r="L1366" i="2" s="1"/>
  <c r="D1366" i="2" s="1"/>
  <c r="C1582" i="67" s="1"/>
  <c r="H1360" i="2"/>
  <c r="L1360" i="2" s="1"/>
  <c r="D1360" i="2" s="1"/>
  <c r="C1576" i="67" s="1"/>
  <c r="I1356" i="2"/>
  <c r="L1356" i="2" s="1"/>
  <c r="D1356" i="2" s="1"/>
  <c r="C1572" i="67" s="1"/>
  <c r="I1361" i="2"/>
  <c r="L1361" i="2" s="1"/>
  <c r="D1361" i="2" s="1"/>
  <c r="C1577" i="67" s="1"/>
  <c r="H97" i="46"/>
  <c r="P97" i="46" s="1"/>
  <c r="D97" i="46" s="1"/>
  <c r="C9117" i="67" s="1"/>
  <c r="L1343" i="2"/>
  <c r="D1343" i="2" s="1"/>
  <c r="C1559" i="67" s="1"/>
  <c r="I1327" i="2"/>
  <c r="L1327" i="2" s="1"/>
  <c r="D1327" i="2" s="1"/>
  <c r="C1543" i="67" s="1"/>
  <c r="I1718" i="2"/>
  <c r="L1718" i="2" s="1"/>
  <c r="D1718" i="2" s="1"/>
  <c r="C1934" i="67" s="1"/>
  <c r="I1713" i="2"/>
  <c r="L1713" i="2" s="1"/>
  <c r="D1713" i="2" s="1"/>
  <c r="C1929" i="67" s="1"/>
  <c r="H1712" i="2"/>
  <c r="L1712" i="2" s="1"/>
  <c r="D1712" i="2" s="1"/>
  <c r="C1928" i="67" s="1"/>
  <c r="I1708" i="2"/>
  <c r="L1708" i="2" s="1"/>
  <c r="D1708" i="2" s="1"/>
  <c r="C1924" i="67" s="1"/>
  <c r="H121" i="46"/>
  <c r="P121" i="46" s="1"/>
  <c r="D121" i="46" s="1"/>
  <c r="C9141" i="67" s="1"/>
  <c r="L1695" i="2"/>
  <c r="D1695" i="2" s="1"/>
  <c r="C1911" i="67" s="1"/>
  <c r="I1679" i="2"/>
  <c r="L1679" i="2" s="1"/>
  <c r="D1679" i="2" s="1"/>
  <c r="C1895" i="67" s="1"/>
  <c r="I2070" i="2"/>
  <c r="L2070" i="2" s="1"/>
  <c r="D2070" i="2" s="1"/>
  <c r="C2286" i="67" s="1"/>
  <c r="H2064" i="2"/>
  <c r="L2064" i="2" s="1"/>
  <c r="D2064" i="2" s="1"/>
  <c r="C2280" i="67" s="1"/>
  <c r="I2060" i="2"/>
  <c r="L2060" i="2" s="1"/>
  <c r="D2060" i="2" s="1"/>
  <c r="C2276" i="67" s="1"/>
  <c r="I2065" i="2"/>
  <c r="L2065" i="2" s="1"/>
  <c r="D2065" i="2" s="1"/>
  <c r="C2281" i="67" s="1"/>
  <c r="H145" i="46"/>
  <c r="P145" i="46" s="1"/>
  <c r="D145" i="46" s="1"/>
  <c r="C9165" i="67" s="1"/>
  <c r="L2047" i="2"/>
  <c r="D2047" i="2" s="1"/>
  <c r="C2263" i="67" s="1"/>
  <c r="I2031" i="2"/>
  <c r="L2031" i="2" s="1"/>
  <c r="D2031" i="2" s="1"/>
  <c r="C2247" i="67" s="1"/>
  <c r="I2422" i="2"/>
  <c r="L2422" i="2" s="1"/>
  <c r="D2422" i="2" s="1"/>
  <c r="C2638" i="67" s="1"/>
  <c r="I2417" i="2"/>
  <c r="L2417" i="2" s="1"/>
  <c r="D2417" i="2" s="1"/>
  <c r="C2633" i="67" s="1"/>
  <c r="H2416" i="2"/>
  <c r="L2416" i="2" s="1"/>
  <c r="D2416" i="2" s="1"/>
  <c r="C2632" i="67" s="1"/>
  <c r="I2412" i="2"/>
  <c r="L2412" i="2" s="1"/>
  <c r="D2412" i="2" s="1"/>
  <c r="C2628" i="67" s="1"/>
  <c r="H169" i="46"/>
  <c r="P169" i="46" s="1"/>
  <c r="D169" i="46" s="1"/>
  <c r="C9189" i="67" s="1"/>
  <c r="L2399" i="2"/>
  <c r="D2399" i="2" s="1"/>
  <c r="C2615" i="67" s="1"/>
  <c r="I2383" i="2"/>
  <c r="L2383" i="2" s="1"/>
  <c r="D2383" i="2" s="1"/>
  <c r="C2599" i="67" s="1"/>
  <c r="I2774" i="2"/>
  <c r="L2774" i="2" s="1"/>
  <c r="D2774" i="2" s="1"/>
  <c r="C2990" i="67" s="1"/>
  <c r="H2768" i="2"/>
  <c r="L2768" i="2" s="1"/>
  <c r="D2768" i="2" s="1"/>
  <c r="C2984" i="67" s="1"/>
  <c r="I2764" i="2"/>
  <c r="L2764" i="2" s="1"/>
  <c r="D2764" i="2" s="1"/>
  <c r="C2980" i="67" s="1"/>
  <c r="I2769" i="2"/>
  <c r="L2769" i="2" s="1"/>
  <c r="D2769" i="2" s="1"/>
  <c r="C2985" i="67" s="1"/>
  <c r="H193" i="46"/>
  <c r="P193" i="46" s="1"/>
  <c r="D193" i="46" s="1"/>
  <c r="C9213" i="67" s="1"/>
  <c r="L2751" i="2"/>
  <c r="D2751" i="2" s="1"/>
  <c r="C2967" i="67" s="1"/>
  <c r="I2735" i="2"/>
  <c r="L2735" i="2" s="1"/>
  <c r="D2735" i="2" s="1"/>
  <c r="C2951" i="67" s="1"/>
  <c r="I3121" i="2"/>
  <c r="L3121" i="2" s="1"/>
  <c r="D3121" i="2" s="1"/>
  <c r="C3337" i="67" s="1"/>
  <c r="I3126" i="2"/>
  <c r="L3126" i="2" s="1"/>
  <c r="D3126" i="2" s="1"/>
  <c r="C3342" i="67" s="1"/>
  <c r="H3120" i="2"/>
  <c r="L3120" i="2" s="1"/>
  <c r="D3120" i="2" s="1"/>
  <c r="C3336" i="67" s="1"/>
  <c r="I3116" i="2"/>
  <c r="L3116" i="2" s="1"/>
  <c r="D3116" i="2" s="1"/>
  <c r="C3332" i="67" s="1"/>
  <c r="H217" i="46"/>
  <c r="P217" i="46" s="1"/>
  <c r="D217" i="46" s="1"/>
  <c r="C9237" i="67" s="1"/>
  <c r="L3103" i="2"/>
  <c r="D3103" i="2" s="1"/>
  <c r="C3319" i="67" s="1"/>
  <c r="I3087" i="2"/>
  <c r="L3087" i="2" s="1"/>
  <c r="D3087" i="2" s="1"/>
  <c r="C3303" i="67" s="1"/>
  <c r="I3473" i="2"/>
  <c r="L3473" i="2" s="1"/>
  <c r="D3473" i="2" s="1"/>
  <c r="C3689" i="67" s="1"/>
  <c r="I3478" i="2"/>
  <c r="L3478" i="2" s="1"/>
  <c r="D3478" i="2" s="1"/>
  <c r="C3694" i="67" s="1"/>
  <c r="H3472" i="2"/>
  <c r="L3472" i="2" s="1"/>
  <c r="D3472" i="2" s="1"/>
  <c r="C3688" i="67" s="1"/>
  <c r="I3468" i="2"/>
  <c r="L3468" i="2" s="1"/>
  <c r="D3468" i="2" s="1"/>
  <c r="C3684" i="67" s="1"/>
  <c r="H241" i="46"/>
  <c r="P241" i="46" s="1"/>
  <c r="D241" i="46" s="1"/>
  <c r="C9261" i="67" s="1"/>
  <c r="L3455" i="2"/>
  <c r="D3455" i="2" s="1"/>
  <c r="C3671" i="67" s="1"/>
  <c r="I3439" i="2"/>
  <c r="L3439" i="2" s="1"/>
  <c r="D3439" i="2" s="1"/>
  <c r="C3655" i="67" s="1"/>
  <c r="I3825" i="2"/>
  <c r="L3825" i="2" s="1"/>
  <c r="D3825" i="2" s="1"/>
  <c r="C4041" i="67" s="1"/>
  <c r="I3830" i="2"/>
  <c r="L3830" i="2" s="1"/>
  <c r="D3830" i="2" s="1"/>
  <c r="C4046" i="67" s="1"/>
  <c r="H3824" i="2"/>
  <c r="L3824" i="2" s="1"/>
  <c r="D3824" i="2" s="1"/>
  <c r="C4040" i="67" s="1"/>
  <c r="I3820" i="2"/>
  <c r="L3820" i="2" s="1"/>
  <c r="D3820" i="2" s="1"/>
  <c r="C4036" i="67" s="1"/>
  <c r="H265" i="46"/>
  <c r="P265" i="46" s="1"/>
  <c r="D265" i="46" s="1"/>
  <c r="C9285" i="67" s="1"/>
  <c r="L3807" i="2"/>
  <c r="D3807" i="2" s="1"/>
  <c r="C4023" i="67" s="1"/>
  <c r="I3791" i="2"/>
  <c r="L3791" i="2" s="1"/>
  <c r="D3791" i="2" s="1"/>
  <c r="C4007" i="67" s="1"/>
  <c r="I4177" i="2"/>
  <c r="L4177" i="2" s="1"/>
  <c r="D4177" i="2" s="1"/>
  <c r="C4393" i="67" s="1"/>
  <c r="I4182" i="2"/>
  <c r="L4182" i="2" s="1"/>
  <c r="D4182" i="2" s="1"/>
  <c r="C4398" i="67" s="1"/>
  <c r="H4176" i="2"/>
  <c r="L4176" i="2" s="1"/>
  <c r="D4176" i="2" s="1"/>
  <c r="C4392" i="67" s="1"/>
  <c r="I4172" i="2"/>
  <c r="L4172" i="2" s="1"/>
  <c r="D4172" i="2" s="1"/>
  <c r="C4388" i="67" s="1"/>
  <c r="H289" i="46"/>
  <c r="P289" i="46" s="1"/>
  <c r="D289" i="46" s="1"/>
  <c r="C9309" i="67" s="1"/>
  <c r="L4159" i="2"/>
  <c r="D4159" i="2" s="1"/>
  <c r="C4375" i="67" s="1"/>
  <c r="I4143" i="2"/>
  <c r="L4143" i="2" s="1"/>
  <c r="D4143" i="2" s="1"/>
  <c r="C4359" i="67" s="1"/>
  <c r="I4529" i="2"/>
  <c r="L4529" i="2" s="1"/>
  <c r="D4529" i="2" s="1"/>
  <c r="C4745" i="67" s="1"/>
  <c r="I4534" i="2"/>
  <c r="L4534" i="2" s="1"/>
  <c r="D4534" i="2" s="1"/>
  <c r="C4750" i="67" s="1"/>
  <c r="H4528" i="2"/>
  <c r="L4528" i="2" s="1"/>
  <c r="D4528" i="2" s="1"/>
  <c r="C4744" i="67" s="1"/>
  <c r="I4524" i="2"/>
  <c r="L4524" i="2" s="1"/>
  <c r="D4524" i="2" s="1"/>
  <c r="C4740" i="67" s="1"/>
  <c r="H313" i="46"/>
  <c r="P313" i="46" s="1"/>
  <c r="D313" i="46" s="1"/>
  <c r="C9333" i="67" s="1"/>
  <c r="L4511" i="2"/>
  <c r="D4511" i="2" s="1"/>
  <c r="C4727" i="67" s="1"/>
  <c r="I4495" i="2"/>
  <c r="L4495" i="2" s="1"/>
  <c r="D4495" i="2" s="1"/>
  <c r="C4711" i="67" s="1"/>
  <c r="I4881" i="2"/>
  <c r="L4881" i="2" s="1"/>
  <c r="D4881" i="2" s="1"/>
  <c r="C5097" i="67" s="1"/>
  <c r="I4886" i="2"/>
  <c r="L4886" i="2" s="1"/>
  <c r="D4886" i="2" s="1"/>
  <c r="C5102" i="67" s="1"/>
  <c r="H4880" i="2"/>
  <c r="L4880" i="2" s="1"/>
  <c r="D4880" i="2" s="1"/>
  <c r="C5096" i="67" s="1"/>
  <c r="I4876" i="2"/>
  <c r="L4876" i="2" s="1"/>
  <c r="D4876" i="2" s="1"/>
  <c r="C5092" i="67" s="1"/>
  <c r="H337" i="46"/>
  <c r="P337" i="46" s="1"/>
  <c r="D337" i="46" s="1"/>
  <c r="C9357" i="67" s="1"/>
  <c r="L4863" i="2"/>
  <c r="D4863" i="2" s="1"/>
  <c r="C5079" i="67" s="1"/>
  <c r="I4847" i="2"/>
  <c r="L4847" i="2" s="1"/>
  <c r="D4847" i="2" s="1"/>
  <c r="C5063" i="67" s="1"/>
  <c r="I5233" i="2"/>
  <c r="L5233" i="2" s="1"/>
  <c r="D5233" i="2" s="1"/>
  <c r="C5449" i="67" s="1"/>
  <c r="I5238" i="2"/>
  <c r="L5238" i="2" s="1"/>
  <c r="D5238" i="2" s="1"/>
  <c r="C5454" i="67" s="1"/>
  <c r="H5232" i="2"/>
  <c r="L5232" i="2" s="1"/>
  <c r="D5232" i="2" s="1"/>
  <c r="C5448" i="67" s="1"/>
  <c r="I5228" i="2"/>
  <c r="L5228" i="2" s="1"/>
  <c r="D5228" i="2" s="1"/>
  <c r="C5444" i="67" s="1"/>
  <c r="H361" i="46"/>
  <c r="P361" i="46" s="1"/>
  <c r="D361" i="46" s="1"/>
  <c r="C9381" i="67" s="1"/>
  <c r="L5215" i="2"/>
  <c r="D5215" i="2" s="1"/>
  <c r="C5431" i="67" s="1"/>
  <c r="I5199" i="2"/>
  <c r="L5199" i="2" s="1"/>
  <c r="D5199" i="2" s="1"/>
  <c r="C5415" i="67" s="1"/>
  <c r="I5585" i="2"/>
  <c r="L5585" i="2" s="1"/>
  <c r="D5585" i="2" s="1"/>
  <c r="C5801" i="67" s="1"/>
  <c r="I5590" i="2"/>
  <c r="L5590" i="2" s="1"/>
  <c r="D5590" i="2" s="1"/>
  <c r="C5806" i="67" s="1"/>
  <c r="I5580" i="2"/>
  <c r="L5580" i="2" s="1"/>
  <c r="D5580" i="2" s="1"/>
  <c r="C5796" i="67" s="1"/>
  <c r="H5584" i="2"/>
  <c r="L5584" i="2" s="1"/>
  <c r="D5584" i="2" s="1"/>
  <c r="C5800" i="67" s="1"/>
  <c r="H385" i="46"/>
  <c r="P385" i="46" s="1"/>
  <c r="D385" i="46" s="1"/>
  <c r="C9405" i="67" s="1"/>
  <c r="L5567" i="2"/>
  <c r="D5567" i="2" s="1"/>
  <c r="C5783" i="67" s="1"/>
  <c r="I5551" i="2"/>
  <c r="L5551" i="2" s="1"/>
  <c r="D5551" i="2" s="1"/>
  <c r="C5767" i="67" s="1"/>
  <c r="I5937" i="2"/>
  <c r="L5937" i="2" s="1"/>
  <c r="D5937" i="2" s="1"/>
  <c r="C6153" i="67" s="1"/>
  <c r="I5942" i="2"/>
  <c r="L5942" i="2" s="1"/>
  <c r="D5942" i="2" s="1"/>
  <c r="C6158" i="67" s="1"/>
  <c r="I5932" i="2"/>
  <c r="L5932" i="2" s="1"/>
  <c r="D5932" i="2" s="1"/>
  <c r="C6148" i="67" s="1"/>
  <c r="H5936" i="2"/>
  <c r="L5936" i="2" s="1"/>
  <c r="D5936" i="2" s="1"/>
  <c r="C6152" i="67" s="1"/>
  <c r="H409" i="46"/>
  <c r="P409" i="46" s="1"/>
  <c r="D409" i="46" s="1"/>
  <c r="C9429" i="67" s="1"/>
  <c r="L5919" i="2"/>
  <c r="D5919" i="2" s="1"/>
  <c r="C6135" i="67" s="1"/>
  <c r="I5903" i="2"/>
  <c r="L5903" i="2" s="1"/>
  <c r="D5903" i="2" s="1"/>
  <c r="C6119" i="67" s="1"/>
  <c r="I6289" i="2"/>
  <c r="L6289" i="2" s="1"/>
  <c r="D6289" i="2" s="1"/>
  <c r="C6505" i="67" s="1"/>
  <c r="I6294" i="2"/>
  <c r="L6294" i="2" s="1"/>
  <c r="D6294" i="2" s="1"/>
  <c r="C6510" i="67" s="1"/>
  <c r="H6288" i="2"/>
  <c r="L6288" i="2" s="1"/>
  <c r="D6288" i="2" s="1"/>
  <c r="C6504" i="67" s="1"/>
  <c r="I6284" i="2"/>
  <c r="L6284" i="2" s="1"/>
  <c r="D6284" i="2" s="1"/>
  <c r="C6500" i="67" s="1"/>
  <c r="H433" i="46"/>
  <c r="P433" i="46" s="1"/>
  <c r="D433" i="46" s="1"/>
  <c r="C9453" i="67" s="1"/>
  <c r="L6271" i="2"/>
  <c r="D6271" i="2" s="1"/>
  <c r="C6487" i="67" s="1"/>
  <c r="I6255" i="2"/>
  <c r="L6255" i="2" s="1"/>
  <c r="D6255" i="2" s="1"/>
  <c r="C6471" i="67" s="1"/>
  <c r="I6641" i="2"/>
  <c r="L6641" i="2" s="1"/>
  <c r="D6641" i="2" s="1"/>
  <c r="C6857" i="67" s="1"/>
  <c r="I6646" i="2"/>
  <c r="L6646" i="2" s="1"/>
  <c r="D6646" i="2" s="1"/>
  <c r="C6862" i="67" s="1"/>
  <c r="I6636" i="2"/>
  <c r="L6636" i="2" s="1"/>
  <c r="D6636" i="2" s="1"/>
  <c r="C6852" i="67" s="1"/>
  <c r="H6640" i="2"/>
  <c r="L6640" i="2" s="1"/>
  <c r="D6640" i="2" s="1"/>
  <c r="C6856" i="67" s="1"/>
  <c r="H457" i="46"/>
  <c r="P457" i="46" s="1"/>
  <c r="D457" i="46" s="1"/>
  <c r="C9477" i="67" s="1"/>
  <c r="L6623" i="2"/>
  <c r="D6623" i="2" s="1"/>
  <c r="C6839" i="67" s="1"/>
  <c r="I6607" i="2"/>
  <c r="L6607" i="2" s="1"/>
  <c r="D6607" i="2" s="1"/>
  <c r="C6823" i="67" s="1"/>
  <c r="I6993" i="2"/>
  <c r="L6993" i="2" s="1"/>
  <c r="D6993" i="2" s="1"/>
  <c r="C7209" i="67" s="1"/>
  <c r="I6998" i="2"/>
  <c r="L6998" i="2" s="1"/>
  <c r="D6998" i="2" s="1"/>
  <c r="C7214" i="67" s="1"/>
  <c r="H6992" i="2"/>
  <c r="L6992" i="2" s="1"/>
  <c r="D6992" i="2" s="1"/>
  <c r="C7208" i="67" s="1"/>
  <c r="I6988" i="2"/>
  <c r="L6988" i="2" s="1"/>
  <c r="D6988" i="2" s="1"/>
  <c r="C7204" i="67" s="1"/>
  <c r="H481" i="46"/>
  <c r="P481" i="46" s="1"/>
  <c r="D481" i="46" s="1"/>
  <c r="C9501" i="67" s="1"/>
  <c r="L6975" i="2"/>
  <c r="D6975" i="2" s="1"/>
  <c r="C7191" i="67" s="1"/>
  <c r="I6959" i="2"/>
  <c r="L6959" i="2" s="1"/>
  <c r="D6959" i="2" s="1"/>
  <c r="C7175" i="67" s="1"/>
  <c r="I7345" i="2"/>
  <c r="L7345" i="2" s="1"/>
  <c r="D7345" i="2" s="1"/>
  <c r="C7561" i="67" s="1"/>
  <c r="I7350" i="2"/>
  <c r="L7350" i="2" s="1"/>
  <c r="D7350" i="2" s="1"/>
  <c r="C7566" i="67" s="1"/>
  <c r="I7340" i="2"/>
  <c r="L7340" i="2" s="1"/>
  <c r="D7340" i="2" s="1"/>
  <c r="C7556" i="67" s="1"/>
  <c r="H7344" i="2"/>
  <c r="L7344" i="2" s="1"/>
  <c r="D7344" i="2" s="1"/>
  <c r="C7560" i="67" s="1"/>
  <c r="H505" i="46"/>
  <c r="P505" i="46" s="1"/>
  <c r="D505" i="46" s="1"/>
  <c r="C9525" i="67" s="1"/>
  <c r="L7327" i="2"/>
  <c r="D7327" i="2" s="1"/>
  <c r="C7543" i="67" s="1"/>
  <c r="I7311" i="2"/>
  <c r="L7311" i="2" s="1"/>
  <c r="D7311" i="2" s="1"/>
  <c r="C7527" i="67" s="1"/>
  <c r="I7697" i="2"/>
  <c r="L7697" i="2" s="1"/>
  <c r="D7697" i="2" s="1"/>
  <c r="C7913" i="67" s="1"/>
  <c r="I7702" i="2"/>
  <c r="L7702" i="2" s="1"/>
  <c r="D7702" i="2" s="1"/>
  <c r="C7918" i="67" s="1"/>
  <c r="H7696" i="2"/>
  <c r="L7696" i="2" s="1"/>
  <c r="D7696" i="2" s="1"/>
  <c r="C7912" i="67" s="1"/>
  <c r="I7692" i="2"/>
  <c r="L7692" i="2" s="1"/>
  <c r="D7692" i="2" s="1"/>
  <c r="C7908" i="67" s="1"/>
  <c r="H529" i="46"/>
  <c r="P529" i="46" s="1"/>
  <c r="D529" i="46" s="1"/>
  <c r="C9549" i="67" s="1"/>
  <c r="L7679" i="2"/>
  <c r="D7679" i="2" s="1"/>
  <c r="C7895" i="67" s="1"/>
  <c r="I7663" i="2"/>
  <c r="L7663" i="2" s="1"/>
  <c r="D7663" i="2" s="1"/>
  <c r="C7879" i="67" s="1"/>
  <c r="I8049" i="2"/>
  <c r="L8049" i="2" s="1"/>
  <c r="D8049" i="2" s="1"/>
  <c r="C8265" i="67" s="1"/>
  <c r="I8054" i="2"/>
  <c r="L8054" i="2" s="1"/>
  <c r="D8054" i="2" s="1"/>
  <c r="C8270" i="67" s="1"/>
  <c r="I8044" i="2"/>
  <c r="L8044" i="2" s="1"/>
  <c r="D8044" i="2" s="1"/>
  <c r="C8260" i="67" s="1"/>
  <c r="H8048" i="2"/>
  <c r="L8048" i="2" s="1"/>
  <c r="D8048" i="2" s="1"/>
  <c r="C8264" i="67" s="1"/>
  <c r="H553" i="46"/>
  <c r="P553" i="46" s="1"/>
  <c r="D553" i="46" s="1"/>
  <c r="C9573" i="67" s="1"/>
  <c r="L8031" i="2"/>
  <c r="D8031" i="2" s="1"/>
  <c r="C8247" i="67" s="1"/>
  <c r="I8015" i="2"/>
  <c r="L8015" i="2" s="1"/>
  <c r="D8015" i="2" s="1"/>
  <c r="C8231" i="67" s="1"/>
  <c r="I8401" i="2"/>
  <c r="L8401" i="2" s="1"/>
  <c r="D8401" i="2" s="1"/>
  <c r="C8617" i="67" s="1"/>
  <c r="I8406" i="2"/>
  <c r="L8406" i="2" s="1"/>
  <c r="D8406" i="2" s="1"/>
  <c r="C8622" i="67" s="1"/>
  <c r="H8400" i="2"/>
  <c r="L8400" i="2" s="1"/>
  <c r="D8400" i="2" s="1"/>
  <c r="C8616" i="67" s="1"/>
  <c r="I8396" i="2"/>
  <c r="L8396" i="2" s="1"/>
  <c r="D8396" i="2" s="1"/>
  <c r="C8612" i="67" s="1"/>
  <c r="H577" i="46"/>
  <c r="P577" i="46" s="1"/>
  <c r="D577" i="46" s="1"/>
  <c r="C9597" i="67" s="1"/>
  <c r="L8383" i="2"/>
  <c r="D8383" i="2" s="1"/>
  <c r="C8599" i="67" s="1"/>
  <c r="I8367" i="2"/>
  <c r="L8367" i="2" s="1"/>
  <c r="D8367" i="2" s="1"/>
  <c r="C8583" i="67" s="1"/>
  <c r="I8753" i="2"/>
  <c r="L8753" i="2" s="1"/>
  <c r="D8753" i="2" s="1"/>
  <c r="C8969" i="67" s="1"/>
  <c r="I8758" i="2"/>
  <c r="L8758" i="2" s="1"/>
  <c r="D8758" i="2" s="1"/>
  <c r="C8974" i="67" s="1"/>
  <c r="I8748" i="2"/>
  <c r="L8748" i="2" s="1"/>
  <c r="D8748" i="2" s="1"/>
  <c r="C8964" i="67" s="1"/>
  <c r="H8752" i="2"/>
  <c r="L8752" i="2" s="1"/>
  <c r="D8752" i="2" s="1"/>
  <c r="C8968" i="67" s="1"/>
  <c r="H601" i="46"/>
  <c r="P601" i="46" s="1"/>
  <c r="D601" i="46" s="1"/>
  <c r="C9621" i="67" s="1"/>
  <c r="L8735" i="2"/>
  <c r="D8735" i="2" s="1"/>
  <c r="C8951" i="67" s="1"/>
  <c r="I8719" i="2"/>
  <c r="L8719" i="2" s="1"/>
  <c r="D8719" i="2" s="1"/>
  <c r="C8935" i="67" s="1"/>
  <c r="I2642" i="2"/>
  <c r="L2642" i="2" s="1"/>
  <c r="D2642" i="2" s="1"/>
  <c r="C2858" i="67" s="1"/>
  <c r="I2637" i="2"/>
  <c r="L2637" i="2" s="1"/>
  <c r="D2637" i="2" s="1"/>
  <c r="C2853" i="67" s="1"/>
  <c r="H2636" i="2"/>
  <c r="L2636" i="2" s="1"/>
  <c r="D2636" i="2" s="1"/>
  <c r="C2852" i="67" s="1"/>
  <c r="I2632" i="2"/>
  <c r="L2632" i="2" s="1"/>
  <c r="D2632" i="2" s="1"/>
  <c r="C2848" i="67" s="1"/>
  <c r="H184" i="46"/>
  <c r="P184" i="46" s="1"/>
  <c r="D184" i="46" s="1"/>
  <c r="C9204" i="67" s="1"/>
  <c r="L2619" i="2"/>
  <c r="D2619" i="2" s="1"/>
  <c r="C2835" i="67" s="1"/>
  <c r="I2603" i="2"/>
  <c r="L2603" i="2" s="1"/>
  <c r="D2603" i="2" s="1"/>
  <c r="C2819" i="67" s="1"/>
  <c r="I5810" i="2"/>
  <c r="L5810" i="2" s="1"/>
  <c r="D5810" i="2" s="1"/>
  <c r="C6026" i="67" s="1"/>
  <c r="I5805" i="2"/>
  <c r="L5805" i="2" s="1"/>
  <c r="D5805" i="2" s="1"/>
  <c r="C6021" i="67" s="1"/>
  <c r="H5804" i="2"/>
  <c r="L5804" i="2" s="1"/>
  <c r="D5804" i="2" s="1"/>
  <c r="C6020" i="67" s="1"/>
  <c r="I5800" i="2"/>
  <c r="L5800" i="2" s="1"/>
  <c r="D5800" i="2" s="1"/>
  <c r="C6016" i="67" s="1"/>
  <c r="H400" i="46"/>
  <c r="P400" i="46" s="1"/>
  <c r="D400" i="46" s="1"/>
  <c r="C9420" i="67" s="1"/>
  <c r="L5787" i="2"/>
  <c r="D5787" i="2" s="1"/>
  <c r="C6003" i="67" s="1"/>
  <c r="I5771" i="2"/>
  <c r="L5771" i="2" s="1"/>
  <c r="D5771" i="2" s="1"/>
  <c r="C5987" i="67" s="1"/>
  <c r="I2334" i="2"/>
  <c r="L2334" i="2" s="1"/>
  <c r="D2334" i="2" s="1"/>
  <c r="C2550" i="67" s="1"/>
  <c r="I2329" i="2"/>
  <c r="L2329" i="2" s="1"/>
  <c r="D2329" i="2" s="1"/>
  <c r="C2545" i="67" s="1"/>
  <c r="H2328" i="2"/>
  <c r="L2328" i="2" s="1"/>
  <c r="D2328" i="2" s="1"/>
  <c r="C2544" i="67" s="1"/>
  <c r="I2324" i="2"/>
  <c r="L2324" i="2" s="1"/>
  <c r="D2324" i="2" s="1"/>
  <c r="C2540" i="67" s="1"/>
  <c r="H163" i="46"/>
  <c r="P163" i="46" s="1"/>
  <c r="D163" i="46" s="1"/>
  <c r="C9183" i="67" s="1"/>
  <c r="L2311" i="2"/>
  <c r="D2311" i="2" s="1"/>
  <c r="C2527" i="67" s="1"/>
  <c r="I2295" i="2"/>
  <c r="L2295" i="2" s="1"/>
  <c r="D2295" i="2" s="1"/>
  <c r="C2511" i="67" s="1"/>
  <c r="I965" i="2"/>
  <c r="L965" i="2" s="1"/>
  <c r="D965" i="2" s="1"/>
  <c r="C1181" i="67" s="1"/>
  <c r="I970" i="2"/>
  <c r="L970" i="2" s="1"/>
  <c r="D970" i="2" s="1"/>
  <c r="C1186" i="67" s="1"/>
  <c r="I960" i="2"/>
  <c r="L960" i="2" s="1"/>
  <c r="D960" i="2" s="1"/>
  <c r="C1176" i="67" s="1"/>
  <c r="H964" i="2"/>
  <c r="L964" i="2" s="1"/>
  <c r="D964" i="2" s="1"/>
  <c r="C1180" i="67" s="1"/>
  <c r="H70" i="46"/>
  <c r="P70" i="46" s="1"/>
  <c r="D70" i="46" s="1"/>
  <c r="C9090" i="67" s="1"/>
  <c r="L947" i="2"/>
  <c r="D947" i="2" s="1"/>
  <c r="C1163" i="67" s="1"/>
  <c r="I931" i="2"/>
  <c r="L931" i="2" s="1"/>
  <c r="D931" i="2" s="1"/>
  <c r="C1147" i="67" s="1"/>
  <c r="I354" i="2"/>
  <c r="L354" i="2" s="1"/>
  <c r="D354" i="2" s="1"/>
  <c r="C570" i="67" s="1"/>
  <c r="I349" i="2"/>
  <c r="L349" i="2" s="1"/>
  <c r="D349" i="2" s="1"/>
  <c r="C565" i="67" s="1"/>
  <c r="H348" i="2"/>
  <c r="L348" i="2" s="1"/>
  <c r="D348" i="2" s="1"/>
  <c r="C564" i="67" s="1"/>
  <c r="I344" i="2"/>
  <c r="L344" i="2" s="1"/>
  <c r="D344" i="2" s="1"/>
  <c r="C560" i="67" s="1"/>
  <c r="H28" i="46"/>
  <c r="P28" i="46" s="1"/>
  <c r="D28" i="46" s="1"/>
  <c r="C9048" i="67" s="1"/>
  <c r="L331" i="2"/>
  <c r="D331" i="2" s="1"/>
  <c r="C547" i="67" s="1"/>
  <c r="I315" i="2"/>
  <c r="L315" i="2" s="1"/>
  <c r="D315" i="2" s="1"/>
  <c r="C531" i="67" s="1"/>
  <c r="I1410" i="2"/>
  <c r="L1410" i="2" s="1"/>
  <c r="D1410" i="2" s="1"/>
  <c r="C1626" i="67" s="1"/>
  <c r="I1405" i="2"/>
  <c r="L1405" i="2" s="1"/>
  <c r="D1405" i="2" s="1"/>
  <c r="C1621" i="67" s="1"/>
  <c r="H1404" i="2"/>
  <c r="L1404" i="2" s="1"/>
  <c r="D1404" i="2" s="1"/>
  <c r="C1620" i="67" s="1"/>
  <c r="I1400" i="2"/>
  <c r="L1400" i="2" s="1"/>
  <c r="D1400" i="2" s="1"/>
  <c r="C1616" i="67" s="1"/>
  <c r="H100" i="46"/>
  <c r="P100" i="46" s="1"/>
  <c r="D100" i="46" s="1"/>
  <c r="C9120" i="67" s="1"/>
  <c r="L1387" i="2"/>
  <c r="D1387" i="2" s="1"/>
  <c r="C1603" i="67" s="1"/>
  <c r="I1371" i="2"/>
  <c r="L1371" i="2" s="1"/>
  <c r="D1371" i="2" s="1"/>
  <c r="C1587" i="67" s="1"/>
  <c r="I1762" i="2"/>
  <c r="L1762" i="2" s="1"/>
  <c r="D1762" i="2" s="1"/>
  <c r="C1978" i="67" s="1"/>
  <c r="I1757" i="2"/>
  <c r="L1757" i="2" s="1"/>
  <c r="D1757" i="2" s="1"/>
  <c r="C1973" i="67" s="1"/>
  <c r="H1756" i="2"/>
  <c r="L1756" i="2" s="1"/>
  <c r="D1756" i="2" s="1"/>
  <c r="C1972" i="67" s="1"/>
  <c r="I1752" i="2"/>
  <c r="L1752" i="2" s="1"/>
  <c r="D1752" i="2" s="1"/>
  <c r="C1968" i="67" s="1"/>
  <c r="H124" i="46"/>
  <c r="P124" i="46" s="1"/>
  <c r="D124" i="46" s="1"/>
  <c r="C9144" i="67" s="1"/>
  <c r="L1739" i="2"/>
  <c r="D1739" i="2" s="1"/>
  <c r="C1955" i="67" s="1"/>
  <c r="I1723" i="2"/>
  <c r="L1723" i="2" s="1"/>
  <c r="D1723" i="2" s="1"/>
  <c r="C1939" i="67" s="1"/>
  <c r="I2114" i="2"/>
  <c r="L2114" i="2" s="1"/>
  <c r="D2114" i="2" s="1"/>
  <c r="C2330" i="67" s="1"/>
  <c r="I2109" i="2"/>
  <c r="L2109" i="2" s="1"/>
  <c r="D2109" i="2" s="1"/>
  <c r="C2325" i="67" s="1"/>
  <c r="H2108" i="2"/>
  <c r="L2108" i="2" s="1"/>
  <c r="D2108" i="2" s="1"/>
  <c r="C2324" i="67" s="1"/>
  <c r="I2104" i="2"/>
  <c r="L2104" i="2" s="1"/>
  <c r="D2104" i="2" s="1"/>
  <c r="C2320" i="67" s="1"/>
  <c r="H148" i="46"/>
  <c r="P148" i="46" s="1"/>
  <c r="D148" i="46" s="1"/>
  <c r="C9168" i="67" s="1"/>
  <c r="L2091" i="2"/>
  <c r="D2091" i="2" s="1"/>
  <c r="C2307" i="67" s="1"/>
  <c r="I2075" i="2"/>
  <c r="L2075" i="2" s="1"/>
  <c r="D2075" i="2" s="1"/>
  <c r="C2291" i="67" s="1"/>
  <c r="I2466" i="2"/>
  <c r="L2466" i="2" s="1"/>
  <c r="D2466" i="2" s="1"/>
  <c r="C2682" i="67" s="1"/>
  <c r="I2461" i="2"/>
  <c r="L2461" i="2" s="1"/>
  <c r="D2461" i="2" s="1"/>
  <c r="C2677" i="67" s="1"/>
  <c r="H2460" i="2"/>
  <c r="L2460" i="2" s="1"/>
  <c r="D2460" i="2" s="1"/>
  <c r="C2676" i="67" s="1"/>
  <c r="I2456" i="2"/>
  <c r="L2456" i="2" s="1"/>
  <c r="D2456" i="2" s="1"/>
  <c r="C2672" i="67" s="1"/>
  <c r="H172" i="46"/>
  <c r="P172" i="46" s="1"/>
  <c r="D172" i="46" s="1"/>
  <c r="C9192" i="67" s="1"/>
  <c r="L2443" i="2"/>
  <c r="D2443" i="2" s="1"/>
  <c r="C2659" i="67" s="1"/>
  <c r="I2427" i="2"/>
  <c r="L2427" i="2" s="1"/>
  <c r="D2427" i="2" s="1"/>
  <c r="C2643" i="67" s="1"/>
  <c r="I2818" i="2"/>
  <c r="L2818" i="2" s="1"/>
  <c r="D2818" i="2" s="1"/>
  <c r="C3034" i="67" s="1"/>
  <c r="I2813" i="2"/>
  <c r="L2813" i="2" s="1"/>
  <c r="D2813" i="2" s="1"/>
  <c r="C3029" i="67" s="1"/>
  <c r="H2812" i="2"/>
  <c r="L2812" i="2" s="1"/>
  <c r="D2812" i="2" s="1"/>
  <c r="C3028" i="67" s="1"/>
  <c r="I2808" i="2"/>
  <c r="L2808" i="2" s="1"/>
  <c r="D2808" i="2" s="1"/>
  <c r="C3024" i="67" s="1"/>
  <c r="H196" i="46"/>
  <c r="P196" i="46" s="1"/>
  <c r="D196" i="46" s="1"/>
  <c r="C9216" i="67" s="1"/>
  <c r="L2795" i="2"/>
  <c r="D2795" i="2" s="1"/>
  <c r="C3011" i="67" s="1"/>
  <c r="I2779" i="2"/>
  <c r="L2779" i="2" s="1"/>
  <c r="D2779" i="2" s="1"/>
  <c r="C2995" i="67" s="1"/>
  <c r="I3170" i="2"/>
  <c r="L3170" i="2" s="1"/>
  <c r="D3170" i="2" s="1"/>
  <c r="C3386" i="67" s="1"/>
  <c r="I3165" i="2"/>
  <c r="L3165" i="2" s="1"/>
  <c r="D3165" i="2" s="1"/>
  <c r="C3381" i="67" s="1"/>
  <c r="H3164" i="2"/>
  <c r="L3164" i="2" s="1"/>
  <c r="D3164" i="2" s="1"/>
  <c r="C3380" i="67" s="1"/>
  <c r="I3160" i="2"/>
  <c r="L3160" i="2" s="1"/>
  <c r="D3160" i="2" s="1"/>
  <c r="C3376" i="67" s="1"/>
  <c r="H220" i="46"/>
  <c r="P220" i="46" s="1"/>
  <c r="D220" i="46" s="1"/>
  <c r="C9240" i="67" s="1"/>
  <c r="L3147" i="2"/>
  <c r="D3147" i="2" s="1"/>
  <c r="C3363" i="67" s="1"/>
  <c r="I3131" i="2"/>
  <c r="L3131" i="2" s="1"/>
  <c r="D3131" i="2" s="1"/>
  <c r="C3347" i="67" s="1"/>
  <c r="I3522" i="2"/>
  <c r="L3522" i="2" s="1"/>
  <c r="D3522" i="2" s="1"/>
  <c r="C3738" i="67" s="1"/>
  <c r="I3517" i="2"/>
  <c r="L3517" i="2" s="1"/>
  <c r="D3517" i="2" s="1"/>
  <c r="C3733" i="67" s="1"/>
  <c r="H3516" i="2"/>
  <c r="L3516" i="2" s="1"/>
  <c r="D3516" i="2" s="1"/>
  <c r="C3732" i="67" s="1"/>
  <c r="I3512" i="2"/>
  <c r="L3512" i="2" s="1"/>
  <c r="D3512" i="2" s="1"/>
  <c r="C3728" i="67" s="1"/>
  <c r="H244" i="46"/>
  <c r="P244" i="46" s="1"/>
  <c r="D244" i="46" s="1"/>
  <c r="C9264" i="67" s="1"/>
  <c r="L3499" i="2"/>
  <c r="D3499" i="2" s="1"/>
  <c r="C3715" i="67" s="1"/>
  <c r="I3483" i="2"/>
  <c r="L3483" i="2" s="1"/>
  <c r="D3483" i="2" s="1"/>
  <c r="C3699" i="67" s="1"/>
  <c r="I3874" i="2"/>
  <c r="L3874" i="2" s="1"/>
  <c r="D3874" i="2" s="1"/>
  <c r="C4090" i="67" s="1"/>
  <c r="I3869" i="2"/>
  <c r="L3869" i="2" s="1"/>
  <c r="D3869" i="2" s="1"/>
  <c r="C4085" i="67" s="1"/>
  <c r="H3868" i="2"/>
  <c r="L3868" i="2" s="1"/>
  <c r="D3868" i="2" s="1"/>
  <c r="C4084" i="67" s="1"/>
  <c r="I3864" i="2"/>
  <c r="L3864" i="2" s="1"/>
  <c r="D3864" i="2" s="1"/>
  <c r="C4080" i="67" s="1"/>
  <c r="H268" i="46"/>
  <c r="P268" i="46" s="1"/>
  <c r="D268" i="46" s="1"/>
  <c r="C9288" i="67" s="1"/>
  <c r="L3851" i="2"/>
  <c r="D3851" i="2" s="1"/>
  <c r="C4067" i="67" s="1"/>
  <c r="I3835" i="2"/>
  <c r="L3835" i="2" s="1"/>
  <c r="D3835" i="2" s="1"/>
  <c r="C4051" i="67" s="1"/>
  <c r="I4226" i="2"/>
  <c r="L4226" i="2" s="1"/>
  <c r="D4226" i="2" s="1"/>
  <c r="C4442" i="67" s="1"/>
  <c r="I4221" i="2"/>
  <c r="L4221" i="2" s="1"/>
  <c r="D4221" i="2" s="1"/>
  <c r="C4437" i="67" s="1"/>
  <c r="H4220" i="2"/>
  <c r="L4220" i="2" s="1"/>
  <c r="D4220" i="2" s="1"/>
  <c r="C4436" i="67" s="1"/>
  <c r="I4216" i="2"/>
  <c r="L4216" i="2" s="1"/>
  <c r="D4216" i="2" s="1"/>
  <c r="C4432" i="67" s="1"/>
  <c r="H292" i="46"/>
  <c r="P292" i="46" s="1"/>
  <c r="D292" i="46" s="1"/>
  <c r="C9312" i="67" s="1"/>
  <c r="L4203" i="2"/>
  <c r="D4203" i="2" s="1"/>
  <c r="C4419" i="67" s="1"/>
  <c r="I4187" i="2"/>
  <c r="L4187" i="2" s="1"/>
  <c r="D4187" i="2" s="1"/>
  <c r="C4403" i="67" s="1"/>
  <c r="I4578" i="2"/>
  <c r="L4578" i="2" s="1"/>
  <c r="D4578" i="2" s="1"/>
  <c r="C4794" i="67" s="1"/>
  <c r="I4573" i="2"/>
  <c r="L4573" i="2" s="1"/>
  <c r="D4573" i="2" s="1"/>
  <c r="C4789" i="67" s="1"/>
  <c r="H4572" i="2"/>
  <c r="L4572" i="2" s="1"/>
  <c r="D4572" i="2" s="1"/>
  <c r="C4788" i="67" s="1"/>
  <c r="I4568" i="2"/>
  <c r="L4568" i="2" s="1"/>
  <c r="D4568" i="2" s="1"/>
  <c r="C4784" i="67" s="1"/>
  <c r="H316" i="46"/>
  <c r="P316" i="46" s="1"/>
  <c r="D316" i="46" s="1"/>
  <c r="C9336" i="67" s="1"/>
  <c r="L4555" i="2"/>
  <c r="D4555" i="2" s="1"/>
  <c r="C4771" i="67" s="1"/>
  <c r="I4539" i="2"/>
  <c r="L4539" i="2" s="1"/>
  <c r="D4539" i="2" s="1"/>
  <c r="C4755" i="67" s="1"/>
  <c r="I4930" i="2"/>
  <c r="L4930" i="2" s="1"/>
  <c r="D4930" i="2" s="1"/>
  <c r="C5146" i="67" s="1"/>
  <c r="I4925" i="2"/>
  <c r="L4925" i="2" s="1"/>
  <c r="D4925" i="2" s="1"/>
  <c r="C5141" i="67" s="1"/>
  <c r="H4924" i="2"/>
  <c r="L4924" i="2" s="1"/>
  <c r="D4924" i="2" s="1"/>
  <c r="C5140" i="67" s="1"/>
  <c r="I4920" i="2"/>
  <c r="L4920" i="2" s="1"/>
  <c r="D4920" i="2" s="1"/>
  <c r="C5136" i="67" s="1"/>
  <c r="H340" i="46"/>
  <c r="P340" i="46" s="1"/>
  <c r="D340" i="46" s="1"/>
  <c r="C9360" i="67" s="1"/>
  <c r="L4907" i="2"/>
  <c r="D4907" i="2" s="1"/>
  <c r="C5123" i="67" s="1"/>
  <c r="I4891" i="2"/>
  <c r="L4891" i="2" s="1"/>
  <c r="D4891" i="2" s="1"/>
  <c r="C5107" i="67" s="1"/>
  <c r="I5282" i="2"/>
  <c r="L5282" i="2" s="1"/>
  <c r="D5282" i="2" s="1"/>
  <c r="C5498" i="67" s="1"/>
  <c r="I5277" i="2"/>
  <c r="L5277" i="2" s="1"/>
  <c r="D5277" i="2" s="1"/>
  <c r="C5493" i="67" s="1"/>
  <c r="H5276" i="2"/>
  <c r="L5276" i="2" s="1"/>
  <c r="D5276" i="2" s="1"/>
  <c r="C5492" i="67" s="1"/>
  <c r="I5272" i="2"/>
  <c r="L5272" i="2" s="1"/>
  <c r="D5272" i="2" s="1"/>
  <c r="C5488" i="67" s="1"/>
  <c r="H364" i="46"/>
  <c r="P364" i="46" s="1"/>
  <c r="D364" i="46" s="1"/>
  <c r="C9384" i="67" s="1"/>
  <c r="L5259" i="2"/>
  <c r="D5259" i="2" s="1"/>
  <c r="C5475" i="67" s="1"/>
  <c r="I5243" i="2"/>
  <c r="L5243" i="2" s="1"/>
  <c r="D5243" i="2" s="1"/>
  <c r="C5459" i="67" s="1"/>
  <c r="I5634" i="2"/>
  <c r="L5634" i="2" s="1"/>
  <c r="D5634" i="2" s="1"/>
  <c r="C5850" i="67" s="1"/>
  <c r="I5629" i="2"/>
  <c r="L5629" i="2" s="1"/>
  <c r="D5629" i="2" s="1"/>
  <c r="C5845" i="67" s="1"/>
  <c r="H5628" i="2"/>
  <c r="L5628" i="2" s="1"/>
  <c r="D5628" i="2" s="1"/>
  <c r="C5844" i="67" s="1"/>
  <c r="I5624" i="2"/>
  <c r="L5624" i="2" s="1"/>
  <c r="D5624" i="2" s="1"/>
  <c r="C5840" i="67" s="1"/>
  <c r="H388" i="46"/>
  <c r="P388" i="46" s="1"/>
  <c r="D388" i="46" s="1"/>
  <c r="C9408" i="67" s="1"/>
  <c r="L5611" i="2"/>
  <c r="D5611" i="2" s="1"/>
  <c r="C5827" i="67" s="1"/>
  <c r="I5595" i="2"/>
  <c r="L5595" i="2" s="1"/>
  <c r="D5595" i="2" s="1"/>
  <c r="C5811" i="67" s="1"/>
  <c r="I5986" i="2"/>
  <c r="L5986" i="2" s="1"/>
  <c r="D5986" i="2" s="1"/>
  <c r="C6202" i="67" s="1"/>
  <c r="I5981" i="2"/>
  <c r="L5981" i="2" s="1"/>
  <c r="D5981" i="2" s="1"/>
  <c r="C6197" i="67" s="1"/>
  <c r="H5980" i="2"/>
  <c r="L5980" i="2" s="1"/>
  <c r="D5980" i="2" s="1"/>
  <c r="C6196" i="67" s="1"/>
  <c r="I5976" i="2"/>
  <c r="L5976" i="2" s="1"/>
  <c r="D5976" i="2" s="1"/>
  <c r="C6192" i="67" s="1"/>
  <c r="H412" i="46"/>
  <c r="P412" i="46" s="1"/>
  <c r="D412" i="46" s="1"/>
  <c r="C9432" i="67" s="1"/>
  <c r="L5963" i="2"/>
  <c r="D5963" i="2" s="1"/>
  <c r="C6179" i="67" s="1"/>
  <c r="I5947" i="2"/>
  <c r="L5947" i="2" s="1"/>
  <c r="D5947" i="2" s="1"/>
  <c r="C6163" i="67" s="1"/>
  <c r="I6338" i="2"/>
  <c r="L6338" i="2" s="1"/>
  <c r="D6338" i="2" s="1"/>
  <c r="C6554" i="67" s="1"/>
  <c r="I6333" i="2"/>
  <c r="L6333" i="2" s="1"/>
  <c r="D6333" i="2" s="1"/>
  <c r="C6549" i="67" s="1"/>
  <c r="H6332" i="2"/>
  <c r="L6332" i="2" s="1"/>
  <c r="D6332" i="2" s="1"/>
  <c r="C6548" i="67" s="1"/>
  <c r="I6328" i="2"/>
  <c r="L6328" i="2" s="1"/>
  <c r="D6328" i="2" s="1"/>
  <c r="C6544" i="67" s="1"/>
  <c r="H436" i="46"/>
  <c r="P436" i="46" s="1"/>
  <c r="D436" i="46" s="1"/>
  <c r="C9456" i="67" s="1"/>
  <c r="L6315" i="2"/>
  <c r="D6315" i="2" s="1"/>
  <c r="C6531" i="67" s="1"/>
  <c r="I6299" i="2"/>
  <c r="L6299" i="2" s="1"/>
  <c r="D6299" i="2" s="1"/>
  <c r="C6515" i="67" s="1"/>
  <c r="I6690" i="2"/>
  <c r="L6690" i="2" s="1"/>
  <c r="D6690" i="2" s="1"/>
  <c r="C6906" i="67" s="1"/>
  <c r="I6685" i="2"/>
  <c r="L6685" i="2" s="1"/>
  <c r="D6685" i="2" s="1"/>
  <c r="C6901" i="67" s="1"/>
  <c r="H6684" i="2"/>
  <c r="L6684" i="2" s="1"/>
  <c r="D6684" i="2" s="1"/>
  <c r="C6900" i="67" s="1"/>
  <c r="I6680" i="2"/>
  <c r="L6680" i="2" s="1"/>
  <c r="D6680" i="2" s="1"/>
  <c r="C6896" i="67" s="1"/>
  <c r="H460" i="46"/>
  <c r="P460" i="46" s="1"/>
  <c r="D460" i="46" s="1"/>
  <c r="C9480" i="67" s="1"/>
  <c r="L6667" i="2"/>
  <c r="D6667" i="2" s="1"/>
  <c r="C6883" i="67" s="1"/>
  <c r="I6651" i="2"/>
  <c r="L6651" i="2" s="1"/>
  <c r="D6651" i="2" s="1"/>
  <c r="C6867" i="67" s="1"/>
  <c r="I7042" i="2"/>
  <c r="L7042" i="2" s="1"/>
  <c r="D7042" i="2" s="1"/>
  <c r="C7258" i="67" s="1"/>
  <c r="I7037" i="2"/>
  <c r="L7037" i="2" s="1"/>
  <c r="D7037" i="2" s="1"/>
  <c r="C7253" i="67" s="1"/>
  <c r="H7036" i="2"/>
  <c r="L7036" i="2" s="1"/>
  <c r="D7036" i="2" s="1"/>
  <c r="C7252" i="67" s="1"/>
  <c r="I7032" i="2"/>
  <c r="L7032" i="2" s="1"/>
  <c r="D7032" i="2" s="1"/>
  <c r="C7248" i="67" s="1"/>
  <c r="H484" i="46"/>
  <c r="P484" i="46" s="1"/>
  <c r="D484" i="46" s="1"/>
  <c r="C9504" i="67" s="1"/>
  <c r="L7019" i="2"/>
  <c r="D7019" i="2" s="1"/>
  <c r="C7235" i="67" s="1"/>
  <c r="I7003" i="2"/>
  <c r="L7003" i="2" s="1"/>
  <c r="D7003" i="2" s="1"/>
  <c r="C7219" i="67" s="1"/>
  <c r="I7394" i="2"/>
  <c r="L7394" i="2" s="1"/>
  <c r="D7394" i="2" s="1"/>
  <c r="C7610" i="67" s="1"/>
  <c r="I7389" i="2"/>
  <c r="L7389" i="2" s="1"/>
  <c r="D7389" i="2" s="1"/>
  <c r="C7605" i="67" s="1"/>
  <c r="H7388" i="2"/>
  <c r="L7388" i="2" s="1"/>
  <c r="D7388" i="2" s="1"/>
  <c r="C7604" i="67" s="1"/>
  <c r="I7384" i="2"/>
  <c r="L7384" i="2" s="1"/>
  <c r="D7384" i="2" s="1"/>
  <c r="C7600" i="67" s="1"/>
  <c r="H508" i="46"/>
  <c r="P508" i="46" s="1"/>
  <c r="D508" i="46" s="1"/>
  <c r="C9528" i="67" s="1"/>
  <c r="L7371" i="2"/>
  <c r="D7371" i="2" s="1"/>
  <c r="C7587" i="67" s="1"/>
  <c r="I7355" i="2"/>
  <c r="L7355" i="2" s="1"/>
  <c r="D7355" i="2" s="1"/>
  <c r="C7571" i="67" s="1"/>
  <c r="I7746" i="2"/>
  <c r="L7746" i="2" s="1"/>
  <c r="D7746" i="2" s="1"/>
  <c r="C7962" i="67" s="1"/>
  <c r="I7741" i="2"/>
  <c r="L7741" i="2" s="1"/>
  <c r="D7741" i="2" s="1"/>
  <c r="C7957" i="67" s="1"/>
  <c r="H7740" i="2"/>
  <c r="L7740" i="2" s="1"/>
  <c r="D7740" i="2" s="1"/>
  <c r="C7956" i="67" s="1"/>
  <c r="I7736" i="2"/>
  <c r="L7736" i="2" s="1"/>
  <c r="D7736" i="2" s="1"/>
  <c r="C7952" i="67" s="1"/>
  <c r="H532" i="46"/>
  <c r="P532" i="46" s="1"/>
  <c r="D532" i="46" s="1"/>
  <c r="C9552" i="67" s="1"/>
  <c r="L7723" i="2"/>
  <c r="D7723" i="2" s="1"/>
  <c r="C7939" i="67" s="1"/>
  <c r="I7707" i="2"/>
  <c r="L7707" i="2" s="1"/>
  <c r="D7707" i="2" s="1"/>
  <c r="C7923" i="67" s="1"/>
  <c r="I8098" i="2"/>
  <c r="L8098" i="2" s="1"/>
  <c r="D8098" i="2" s="1"/>
  <c r="C8314" i="67" s="1"/>
  <c r="I8093" i="2"/>
  <c r="L8093" i="2" s="1"/>
  <c r="D8093" i="2" s="1"/>
  <c r="C8309" i="67" s="1"/>
  <c r="H8092" i="2"/>
  <c r="L8092" i="2" s="1"/>
  <c r="D8092" i="2" s="1"/>
  <c r="C8308" i="67" s="1"/>
  <c r="I8088" i="2"/>
  <c r="L8088" i="2" s="1"/>
  <c r="D8088" i="2" s="1"/>
  <c r="C8304" i="67" s="1"/>
  <c r="H556" i="46"/>
  <c r="P556" i="46" s="1"/>
  <c r="D556" i="46" s="1"/>
  <c r="C9576" i="67" s="1"/>
  <c r="L8075" i="2"/>
  <c r="D8075" i="2" s="1"/>
  <c r="C8291" i="67" s="1"/>
  <c r="I8059" i="2"/>
  <c r="L8059" i="2" s="1"/>
  <c r="D8059" i="2" s="1"/>
  <c r="C8275" i="67" s="1"/>
  <c r="I8450" i="2"/>
  <c r="L8450" i="2" s="1"/>
  <c r="D8450" i="2" s="1"/>
  <c r="C8666" i="67" s="1"/>
  <c r="I8445" i="2"/>
  <c r="L8445" i="2" s="1"/>
  <c r="D8445" i="2" s="1"/>
  <c r="C8661" i="67" s="1"/>
  <c r="H8444" i="2"/>
  <c r="L8444" i="2" s="1"/>
  <c r="D8444" i="2" s="1"/>
  <c r="C8660" i="67" s="1"/>
  <c r="I8440" i="2"/>
  <c r="L8440" i="2" s="1"/>
  <c r="D8440" i="2" s="1"/>
  <c r="C8656" i="67" s="1"/>
  <c r="H580" i="46"/>
  <c r="P580" i="46" s="1"/>
  <c r="D580" i="46" s="1"/>
  <c r="C9600" i="67" s="1"/>
  <c r="L8427" i="2"/>
  <c r="D8427" i="2" s="1"/>
  <c r="C8643" i="67" s="1"/>
  <c r="I8411" i="2"/>
  <c r="L8411" i="2" s="1"/>
  <c r="D8411" i="2" s="1"/>
  <c r="C8627" i="67" s="1"/>
  <c r="I8802" i="2"/>
  <c r="L8802" i="2" s="1"/>
  <c r="D8802" i="2" s="1"/>
  <c r="C9018" i="67" s="1"/>
  <c r="I8797" i="2"/>
  <c r="L8797" i="2" s="1"/>
  <c r="D8797" i="2" s="1"/>
  <c r="C9013" i="67" s="1"/>
  <c r="H8796" i="2"/>
  <c r="L8796" i="2" s="1"/>
  <c r="D8796" i="2" s="1"/>
  <c r="C9012" i="67" s="1"/>
  <c r="I8792" i="2"/>
  <c r="L8792" i="2" s="1"/>
  <c r="D8792" i="2" s="1"/>
  <c r="C9008" i="67" s="1"/>
  <c r="H604" i="46"/>
  <c r="P604" i="46" s="1"/>
  <c r="D604" i="46" s="1"/>
  <c r="C9624" i="67" s="1"/>
  <c r="L8779" i="2"/>
  <c r="D8779" i="2" s="1"/>
  <c r="C8995" i="67" s="1"/>
  <c r="I8763" i="2"/>
  <c r="L8763" i="2" s="1"/>
  <c r="D8763" i="2" s="1"/>
  <c r="C8979" i="67" s="1"/>
  <c r="I51" i="31"/>
  <c r="R51" i="31" s="1"/>
  <c r="D51" i="31" s="1"/>
  <c r="C52" i="67" s="1"/>
  <c r="I84" i="31"/>
  <c r="R84" i="31" s="1"/>
  <c r="D84" i="31" s="1"/>
  <c r="C85" i="67" s="1"/>
  <c r="J80" i="31"/>
  <c r="I42" i="31"/>
  <c r="R42" i="31" s="1"/>
  <c r="D42" i="31" s="1"/>
  <c r="C43" i="67" s="1"/>
  <c r="R25" i="31"/>
  <c r="D25" i="31" s="1"/>
  <c r="C26" i="67" s="1"/>
  <c r="I9" i="31"/>
  <c r="R9" i="31" s="1"/>
  <c r="D9" i="31" s="1"/>
  <c r="C10" i="67" s="1"/>
  <c r="J38" i="31"/>
  <c r="J74" i="21"/>
  <c r="J72" i="21"/>
  <c r="T8798" i="2" l="1"/>
  <c r="D8798" i="2" s="1"/>
  <c r="C9014" i="67" s="1"/>
  <c r="T7742" i="2"/>
  <c r="D7742" i="2" s="1"/>
  <c r="C7958" i="67" s="1"/>
  <c r="T4222" i="2"/>
  <c r="D4222" i="2" s="1"/>
  <c r="C4438" i="67" s="1"/>
  <c r="T2110" i="2"/>
  <c r="D2110" i="2" s="1"/>
  <c r="C2326" i="67" s="1"/>
  <c r="T5938" i="2"/>
  <c r="D5938" i="2" s="1"/>
  <c r="C6154" i="67" s="1"/>
  <c r="T3430" i="2"/>
  <c r="D3430" i="2" s="1"/>
  <c r="C3646" i="67" s="1"/>
  <c r="T5146" i="2"/>
  <c r="D5146" i="2" s="1"/>
  <c r="C5362" i="67" s="1"/>
  <c r="T614" i="2"/>
  <c r="D614" i="2" s="1"/>
  <c r="C830" i="67" s="1"/>
  <c r="T4794" i="2"/>
  <c r="D4794" i="2" s="1"/>
  <c r="C5010" i="67" s="1"/>
  <c r="T2858" i="2"/>
  <c r="D2858" i="2" s="1"/>
  <c r="C3074" i="67" s="1"/>
  <c r="T4134" i="2"/>
  <c r="D4134" i="2" s="1"/>
  <c r="C4350" i="67" s="1"/>
  <c r="T3914" i="2"/>
  <c r="D3914" i="2" s="1"/>
  <c r="C4130" i="67" s="1"/>
  <c r="T5498" i="2"/>
  <c r="D5498" i="2" s="1"/>
  <c r="C5714" i="67" s="1"/>
  <c r="T3034" i="2"/>
  <c r="D3034" i="2" s="1"/>
  <c r="C3250" i="67" s="1"/>
  <c r="T218" i="2"/>
  <c r="D218" i="2" s="1"/>
  <c r="C434" i="67" s="1"/>
  <c r="T5454" i="2"/>
  <c r="D5454" i="2" s="1"/>
  <c r="C5670" i="67" s="1"/>
  <c r="T4750" i="2"/>
  <c r="D4750" i="2" s="1"/>
  <c r="C4966" i="67" s="1"/>
  <c r="T4046" i="2"/>
  <c r="D4046" i="2" s="1"/>
  <c r="C4262" i="67" s="1"/>
  <c r="T3342" i="2"/>
  <c r="D3342" i="2" s="1"/>
  <c r="C3558" i="67" s="1"/>
  <c r="T2638" i="2"/>
  <c r="D2638" i="2" s="1"/>
  <c r="C2854" i="67" s="1"/>
  <c r="T1934" i="2"/>
  <c r="D1934" i="2" s="1"/>
  <c r="C2150" i="67" s="1"/>
  <c r="T1230" i="2"/>
  <c r="D1230" i="2" s="1"/>
  <c r="C1446" i="67" s="1"/>
  <c r="T526" i="2"/>
  <c r="D526" i="2" s="1"/>
  <c r="C742" i="67" s="1"/>
  <c r="T5410" i="2"/>
  <c r="D5410" i="2" s="1"/>
  <c r="C5626" i="67" s="1"/>
  <c r="T4002" i="2"/>
  <c r="D4002" i="2" s="1"/>
  <c r="C4218" i="67" s="1"/>
  <c r="T2594" i="2"/>
  <c r="D2594" i="2" s="1"/>
  <c r="C2810" i="67" s="1"/>
  <c r="T1186" i="2"/>
  <c r="D1186" i="2" s="1"/>
  <c r="C1402" i="67" s="1"/>
  <c r="T5366" i="2"/>
  <c r="D5366" i="2" s="1"/>
  <c r="C5582" i="67" s="1"/>
  <c r="T4310" i="2"/>
  <c r="D4310" i="2" s="1"/>
  <c r="C4526" i="67" s="1"/>
  <c r="T2550" i="2"/>
  <c r="D2550" i="2" s="1"/>
  <c r="C2766" i="67" s="1"/>
  <c r="T790" i="2"/>
  <c r="D790" i="2" s="1"/>
  <c r="C1006" i="67" s="1"/>
  <c r="T1098" i="2"/>
  <c r="D1098" i="2" s="1"/>
  <c r="C1314" i="67" s="1"/>
  <c r="T5058" i="2"/>
  <c r="D5058" i="2" s="1"/>
  <c r="C5274" i="67" s="1"/>
  <c r="T3650" i="2"/>
  <c r="D3650" i="2" s="1"/>
  <c r="C3866" i="67" s="1"/>
  <c r="T2242" i="2"/>
  <c r="D2242" i="2" s="1"/>
  <c r="C2458" i="67" s="1"/>
  <c r="T834" i="2"/>
  <c r="D834" i="2" s="1"/>
  <c r="C1050" i="67" s="1"/>
  <c r="T3254" i="2"/>
  <c r="D3254" i="2" s="1"/>
  <c r="C3470" i="67" s="1"/>
  <c r="T1142" i="2"/>
  <c r="D1142" i="2" s="1"/>
  <c r="C1358" i="67" s="1"/>
  <c r="T6026" i="2"/>
  <c r="D6026" i="2" s="1"/>
  <c r="C6242" i="67" s="1"/>
  <c r="T5322" i="2"/>
  <c r="D5322" i="2" s="1"/>
  <c r="C5538" i="67" s="1"/>
  <c r="T3210" i="2"/>
  <c r="D3210" i="2" s="1"/>
  <c r="C3426" i="67" s="1"/>
  <c r="T5718" i="2"/>
  <c r="D5718" i="2" s="1"/>
  <c r="C5934" i="67" s="1"/>
  <c r="T3958" i="2"/>
  <c r="D3958" i="2" s="1"/>
  <c r="C4174" i="67" s="1"/>
  <c r="T1846" i="2"/>
  <c r="D1846" i="2" s="1"/>
  <c r="C2062" i="67" s="1"/>
  <c r="T2506" i="2"/>
  <c r="D2506" i="2" s="1"/>
  <c r="C2722" i="67" s="1"/>
  <c r="T5630" i="2"/>
  <c r="D5630" i="2" s="1"/>
  <c r="C5846" i="67" s="1"/>
  <c r="T4926" i="2"/>
  <c r="D4926" i="2" s="1"/>
  <c r="C5142" i="67" s="1"/>
  <c r="T3518" i="2"/>
  <c r="D3518" i="2" s="1"/>
  <c r="C3734" i="67" s="1"/>
  <c r="T2814" i="2"/>
  <c r="D2814" i="2" s="1"/>
  <c r="C3030" i="67" s="1"/>
  <c r="T1406" i="2"/>
  <c r="D1406" i="2" s="1"/>
  <c r="C1622" i="67" s="1"/>
  <c r="T702" i="2"/>
  <c r="D702" i="2" s="1"/>
  <c r="C918" i="67" s="1"/>
  <c r="T4882" i="2"/>
  <c r="D4882" i="2" s="1"/>
  <c r="C5098" i="67" s="1"/>
  <c r="T3474" i="2"/>
  <c r="D3474" i="2" s="1"/>
  <c r="C3690" i="67" s="1"/>
  <c r="T2066" i="2"/>
  <c r="D2066" i="2" s="1"/>
  <c r="C2282" i="67" s="1"/>
  <c r="T1010" i="2"/>
  <c r="D1010" i="2" s="1"/>
  <c r="C1226" i="67" s="1"/>
  <c r="T5542" i="2"/>
  <c r="D5542" i="2" s="1"/>
  <c r="C5758" i="67" s="1"/>
  <c r="T4838" i="2"/>
  <c r="D4838" i="2" s="1"/>
  <c r="C5054" i="67" s="1"/>
  <c r="T2022" i="2"/>
  <c r="D2022" i="2" s="1"/>
  <c r="C2238" i="67" s="1"/>
  <c r="T262" i="2"/>
  <c r="D262" i="2" s="1"/>
  <c r="C478" i="67" s="1"/>
  <c r="T3738" i="2"/>
  <c r="D3738" i="2" s="1"/>
  <c r="C3954" i="67" s="1"/>
  <c r="T1274" i="2"/>
  <c r="D1274" i="2" s="1"/>
  <c r="C1490" i="67" s="1"/>
  <c r="T1802" i="2"/>
  <c r="D1802" i="2" s="1"/>
  <c r="C2018" i="67" s="1"/>
  <c r="T4530" i="2"/>
  <c r="D4530" i="2" s="1"/>
  <c r="C4746" i="67" s="1"/>
  <c r="T3122" i="2"/>
  <c r="D3122" i="2" s="1"/>
  <c r="C3338" i="67" s="1"/>
  <c r="T1362" i="2"/>
  <c r="D1362" i="2" s="1"/>
  <c r="C1578" i="67" s="1"/>
  <c r="T2726" i="2"/>
  <c r="D2726" i="2" s="1"/>
  <c r="C2942" i="67" s="1"/>
  <c r="T1978" i="2"/>
  <c r="D1978" i="2" s="1"/>
  <c r="C2194" i="67" s="1"/>
  <c r="T1318" i="2"/>
  <c r="D1318" i="2" s="1"/>
  <c r="C1534" i="67" s="1"/>
  <c r="T4266" i="2"/>
  <c r="D4266" i="2" s="1"/>
  <c r="C4482" i="67" s="1"/>
  <c r="T8094" i="2"/>
  <c r="D8094" i="2" s="1"/>
  <c r="C8310" i="67" s="1"/>
  <c r="T8358" i="2"/>
  <c r="D8358" i="2" s="1"/>
  <c r="C8574" i="67" s="1"/>
  <c r="T8402" i="2"/>
  <c r="D8402" i="2" s="1"/>
  <c r="C8618" i="67" s="1"/>
  <c r="T7698" i="2"/>
  <c r="D7698" i="2" s="1"/>
  <c r="C7914" i="67" s="1"/>
  <c r="T8006" i="2"/>
  <c r="D8006" i="2" s="1"/>
  <c r="C8222" i="67" s="1"/>
  <c r="T8666" i="2"/>
  <c r="D8666" i="2" s="1"/>
  <c r="C8882" i="67" s="1"/>
  <c r="T8622" i="2"/>
  <c r="D8622" i="2" s="1"/>
  <c r="C8838" i="67" s="1"/>
  <c r="T7918" i="2"/>
  <c r="D7918" i="2" s="1"/>
  <c r="C8134" i="67" s="1"/>
  <c r="T7874" i="2"/>
  <c r="D7874" i="2" s="1"/>
  <c r="C8090" i="67" s="1"/>
  <c r="T7830" i="2"/>
  <c r="D7830" i="2" s="1"/>
  <c r="C8046" i="67" s="1"/>
  <c r="T8226" i="2"/>
  <c r="D8226" i="2" s="1"/>
  <c r="C8442" i="67" s="1"/>
  <c r="T8534" i="2"/>
  <c r="D8534" i="2" s="1"/>
  <c r="C8750" i="67" s="1"/>
  <c r="T8490" i="2"/>
  <c r="D8490" i="2" s="1"/>
  <c r="C8706" i="67" s="1"/>
  <c r="T7786" i="2"/>
  <c r="D7786" i="2" s="1"/>
  <c r="C8002" i="67" s="1"/>
  <c r="T8446" i="2"/>
  <c r="D8446" i="2" s="1"/>
  <c r="C8662" i="67" s="1"/>
  <c r="T5982" i="2"/>
  <c r="D5982" i="2" s="1"/>
  <c r="C6198" i="67" s="1"/>
  <c r="T5278" i="2"/>
  <c r="D5278" i="2" s="1"/>
  <c r="C5494" i="67" s="1"/>
  <c r="T4574" i="2"/>
  <c r="D4574" i="2" s="1"/>
  <c r="C4790" i="67" s="1"/>
  <c r="T3870" i="2"/>
  <c r="D3870" i="2" s="1"/>
  <c r="C4086" i="67" s="1"/>
  <c r="T3166" i="2"/>
  <c r="D3166" i="2" s="1"/>
  <c r="C3382" i="67" s="1"/>
  <c r="T2462" i="2"/>
  <c r="D2462" i="2" s="1"/>
  <c r="C2678" i="67" s="1"/>
  <c r="T1758" i="2"/>
  <c r="D1758" i="2" s="1"/>
  <c r="C1974" i="67" s="1"/>
  <c r="T1054" i="2"/>
  <c r="D1054" i="2" s="1"/>
  <c r="C1270" i="67" s="1"/>
  <c r="T350" i="2"/>
  <c r="D350" i="2" s="1"/>
  <c r="C566" i="67" s="1"/>
  <c r="T5234" i="2"/>
  <c r="D5234" i="2" s="1"/>
  <c r="C5450" i="67" s="1"/>
  <c r="T4178" i="2"/>
  <c r="D4178" i="2" s="1"/>
  <c r="C4394" i="67" s="1"/>
  <c r="T2770" i="2"/>
  <c r="D2770" i="2" s="1"/>
  <c r="C2986" i="67" s="1"/>
  <c r="T1714" i="2"/>
  <c r="D1714" i="2" s="1"/>
  <c r="C1930" i="67" s="1"/>
  <c r="T306" i="2"/>
  <c r="D306" i="2" s="1"/>
  <c r="C522" i="67" s="1"/>
  <c r="T5894" i="2"/>
  <c r="D5894" i="2" s="1"/>
  <c r="C6110" i="67" s="1"/>
  <c r="T5190" i="2"/>
  <c r="D5190" i="2" s="1"/>
  <c r="C5406" i="67" s="1"/>
  <c r="T4486" i="2"/>
  <c r="D4486" i="2" s="1"/>
  <c r="C4702" i="67" s="1"/>
  <c r="T3078" i="2"/>
  <c r="D3078" i="2" s="1"/>
  <c r="C3294" i="67" s="1"/>
  <c r="T966" i="2"/>
  <c r="D966" i="2" s="1"/>
  <c r="C1182" i="67" s="1"/>
  <c r="T4090" i="2"/>
  <c r="D4090" i="2" s="1"/>
  <c r="C4306" i="67" s="1"/>
  <c r="T2682" i="2"/>
  <c r="D2682" i="2" s="1"/>
  <c r="C2898" i="67" s="1"/>
  <c r="T570" i="2"/>
  <c r="D570" i="2" s="1"/>
  <c r="C786" i="67" s="1"/>
  <c r="T5586" i="2"/>
  <c r="D5586" i="2" s="1"/>
  <c r="C5802" i="67" s="1"/>
  <c r="T3826" i="2"/>
  <c r="D3826" i="2" s="1"/>
  <c r="C4042" i="67" s="1"/>
  <c r="T2418" i="2"/>
  <c r="D2418" i="2" s="1"/>
  <c r="C2634" i="67" s="1"/>
  <c r="T658" i="2"/>
  <c r="D658" i="2" s="1"/>
  <c r="C874" i="67" s="1"/>
  <c r="T3782" i="2"/>
  <c r="D3782" i="2" s="1"/>
  <c r="C3998" i="67" s="1"/>
  <c r="T1670" i="2"/>
  <c r="D1670" i="2" s="1"/>
  <c r="C1886" i="67" s="1"/>
  <c r="T5850" i="2"/>
  <c r="D5850" i="2" s="1"/>
  <c r="C6066" i="67" s="1"/>
  <c r="T3386" i="2"/>
  <c r="D3386" i="2" s="1"/>
  <c r="C3602" i="67" s="1"/>
  <c r="T922" i="2"/>
  <c r="D922" i="2" s="1"/>
  <c r="C1138" i="67" s="1"/>
  <c r="T2374" i="2"/>
  <c r="D2374" i="2" s="1"/>
  <c r="C2590" i="67" s="1"/>
  <c r="T2330" i="2"/>
  <c r="D2330" i="2" s="1"/>
  <c r="C2546" i="67" s="1"/>
  <c r="T394" i="2"/>
  <c r="D394" i="2" s="1"/>
  <c r="C610" i="67" s="1"/>
  <c r="T4442" i="2"/>
  <c r="D4442" i="2" s="1"/>
  <c r="C4658" i="67" s="1"/>
  <c r="T1626" i="2"/>
  <c r="D1626" i="2" s="1"/>
  <c r="C1842" i="67" s="1"/>
  <c r="T2154" i="2"/>
  <c r="D2154" i="2" s="1"/>
  <c r="C2370" i="67" s="1"/>
  <c r="T5806" i="2"/>
  <c r="D5806" i="2" s="1"/>
  <c r="C6022" i="67" s="1"/>
  <c r="T5102" i="2"/>
  <c r="D5102" i="2" s="1"/>
  <c r="C5318" i="67" s="1"/>
  <c r="T4398" i="2"/>
  <c r="D4398" i="2" s="1"/>
  <c r="C4614" i="67" s="1"/>
  <c r="T3694" i="2"/>
  <c r="D3694" i="2" s="1"/>
  <c r="C3910" i="67" s="1"/>
  <c r="T2990" i="2"/>
  <c r="D2990" i="2" s="1"/>
  <c r="C3206" i="67" s="1"/>
  <c r="T2286" i="2"/>
  <c r="D2286" i="2" s="1"/>
  <c r="C2502" i="67" s="1"/>
  <c r="T1582" i="2"/>
  <c r="D1582" i="2" s="1"/>
  <c r="C1798" i="67" s="1"/>
  <c r="T878" i="2"/>
  <c r="D878" i="2" s="1"/>
  <c r="C1094" i="67" s="1"/>
  <c r="T174" i="2"/>
  <c r="D174" i="2" s="1"/>
  <c r="C390" i="67" s="1"/>
  <c r="T6114" i="2"/>
  <c r="D6114" i="2" s="1"/>
  <c r="C6330" i="67" s="1"/>
  <c r="T4706" i="2"/>
  <c r="D4706" i="2" s="1"/>
  <c r="C4922" i="67" s="1"/>
  <c r="T3298" i="2"/>
  <c r="D3298" i="2" s="1"/>
  <c r="C3514" i="67" s="1"/>
  <c r="T1890" i="2"/>
  <c r="D1890" i="2" s="1"/>
  <c r="C2106" i="67" s="1"/>
  <c r="T482" i="2"/>
  <c r="D482" i="2" s="1"/>
  <c r="C698" i="67" s="1"/>
  <c r="T6070" i="2"/>
  <c r="D6070" i="2" s="1"/>
  <c r="C6286" i="67" s="1"/>
  <c r="T5014" i="2"/>
  <c r="D5014" i="2" s="1"/>
  <c r="C5230" i="67" s="1"/>
  <c r="T3606" i="2"/>
  <c r="D3606" i="2" s="1"/>
  <c r="C3822" i="67" s="1"/>
  <c r="T1494" i="2"/>
  <c r="D1494" i="2" s="1"/>
  <c r="C1710" i="67" s="1"/>
  <c r="T3562" i="2"/>
  <c r="D3562" i="2" s="1"/>
  <c r="C3778" i="67" s="1"/>
  <c r="T5762" i="2"/>
  <c r="D5762" i="2" s="1"/>
  <c r="C5978" i="67" s="1"/>
  <c r="T4354" i="2"/>
  <c r="D4354" i="2" s="1"/>
  <c r="C4570" i="67" s="1"/>
  <c r="T2946" i="2"/>
  <c r="D2946" i="2" s="1"/>
  <c r="C3162" i="67" s="1"/>
  <c r="T1538" i="2"/>
  <c r="D1538" i="2" s="1"/>
  <c r="C1754" i="67" s="1"/>
  <c r="T130" i="2"/>
  <c r="D130" i="2" s="1"/>
  <c r="C346" i="67" s="1"/>
  <c r="T2198" i="2"/>
  <c r="D2198" i="2" s="1"/>
  <c r="C2414" i="67" s="1"/>
  <c r="T86" i="2"/>
  <c r="D86" i="2" s="1"/>
  <c r="C302" i="67" s="1"/>
  <c r="T5674" i="2"/>
  <c r="D5674" i="2" s="1"/>
  <c r="C5890" i="67" s="1"/>
  <c r="T4970" i="2"/>
  <c r="D4970" i="2" s="1"/>
  <c r="C5186" i="67" s="1"/>
  <c r="T746" i="2"/>
  <c r="D746" i="2" s="1"/>
  <c r="C962" i="67" s="1"/>
  <c r="T4662" i="2"/>
  <c r="D4662" i="2" s="1"/>
  <c r="C4878" i="67" s="1"/>
  <c r="T2902" i="2"/>
  <c r="D2902" i="2" s="1"/>
  <c r="C3118" i="67" s="1"/>
  <c r="T438" i="2"/>
  <c r="D438" i="2" s="1"/>
  <c r="C654" i="67" s="1"/>
  <c r="T1450" i="2"/>
  <c r="D1450" i="2" s="1"/>
  <c r="C1666" i="67" s="1"/>
  <c r="T4618" i="2"/>
  <c r="D4618" i="2" s="1"/>
  <c r="C4834" i="67" s="1"/>
  <c r="T7962" i="2"/>
  <c r="D7962" i="2" s="1"/>
  <c r="C8178" i="67" s="1"/>
  <c r="T8754" i="2"/>
  <c r="D8754" i="2" s="1"/>
  <c r="C8970" i="67" s="1"/>
  <c r="T8050" i="2"/>
  <c r="D8050" i="2" s="1"/>
  <c r="C8266" i="67" s="1"/>
  <c r="T8710" i="2"/>
  <c r="D8710" i="2" s="1"/>
  <c r="C8926" i="67" s="1"/>
  <c r="T8314" i="2"/>
  <c r="D8314" i="2" s="1"/>
  <c r="C8530" i="67" s="1"/>
  <c r="T8270" i="2"/>
  <c r="D8270" i="2" s="1"/>
  <c r="C8486" i="67" s="1"/>
  <c r="T8578" i="2"/>
  <c r="D8578" i="2" s="1"/>
  <c r="C8794" i="67" s="1"/>
  <c r="T8182" i="2"/>
  <c r="D8182" i="2" s="1"/>
  <c r="C8398" i="67" s="1"/>
  <c r="T8138" i="2"/>
  <c r="D8138" i="2" s="1"/>
  <c r="C8354" i="67" s="1"/>
  <c r="R7278" i="2"/>
  <c r="D7278" i="2" s="1"/>
  <c r="C7494" i="67" s="1"/>
  <c r="R6530" i="2"/>
  <c r="D6530" i="2" s="1"/>
  <c r="C6746" i="67" s="1"/>
  <c r="R6134" i="2"/>
  <c r="D6134" i="2" s="1"/>
  <c r="C6350" i="67" s="1"/>
  <c r="R6310" i="2"/>
  <c r="D6310" i="2" s="1"/>
  <c r="C6526" i="67" s="1"/>
  <c r="R6222" i="2"/>
  <c r="D6222" i="2" s="1"/>
  <c r="C6438" i="67" s="1"/>
  <c r="R6178" i="2"/>
  <c r="D6178" i="2" s="1"/>
  <c r="C6394" i="67" s="1"/>
  <c r="R7146" i="2"/>
  <c r="D7146" i="2" s="1"/>
  <c r="C7362" i="67" s="1"/>
  <c r="R7630" i="2"/>
  <c r="D7630" i="2" s="1"/>
  <c r="C7846" i="67" s="1"/>
  <c r="R18" i="2"/>
  <c r="D18" i="2" s="1"/>
  <c r="C234" i="67" s="1"/>
  <c r="R6442" i="2"/>
  <c r="D6442" i="2" s="1"/>
  <c r="C6658" i="67" s="1"/>
  <c r="R6750" i="2"/>
  <c r="D6750" i="2" s="1"/>
  <c r="C6966" i="67" s="1"/>
  <c r="R7322" i="2"/>
  <c r="D7322" i="2" s="1"/>
  <c r="C7538" i="67" s="1"/>
  <c r="R7102" i="2"/>
  <c r="D7102" i="2" s="1"/>
  <c r="C7318" i="67" s="1"/>
  <c r="R7058" i="2"/>
  <c r="D7058" i="2" s="1"/>
  <c r="C7274" i="67" s="1"/>
  <c r="R7366" i="2"/>
  <c r="D7366" i="2" s="1"/>
  <c r="C7582" i="67" s="1"/>
  <c r="R6618" i="2"/>
  <c r="D6618" i="2" s="1"/>
  <c r="C6834" i="67" s="1"/>
  <c r="R6574" i="2"/>
  <c r="D6574" i="2" s="1"/>
  <c r="C6790" i="67" s="1"/>
  <c r="R7542" i="2"/>
  <c r="D7542" i="2" s="1"/>
  <c r="C7758" i="67" s="1"/>
  <c r="R6398" i="2"/>
  <c r="D6398" i="2" s="1"/>
  <c r="C6614" i="67" s="1"/>
  <c r="R6266" i="2"/>
  <c r="D6266" i="2" s="1"/>
  <c r="C6482" i="67" s="1"/>
  <c r="R7586" i="2"/>
  <c r="D7586" i="2" s="1"/>
  <c r="C7802" i="67" s="1"/>
  <c r="R7190" i="2"/>
  <c r="D7190" i="2" s="1"/>
  <c r="C7406" i="67" s="1"/>
  <c r="R7498" i="2"/>
  <c r="D7498" i="2" s="1"/>
  <c r="C7714" i="67" s="1"/>
  <c r="R7014" i="2"/>
  <c r="D7014" i="2" s="1"/>
  <c r="C7230" i="67" s="1"/>
  <c r="R6926" i="2"/>
  <c r="D6926" i="2" s="1"/>
  <c r="C7142" i="67" s="1"/>
  <c r="R7234" i="2"/>
  <c r="D7234" i="2" s="1"/>
  <c r="C7450" i="67" s="1"/>
  <c r="R6838" i="2"/>
  <c r="D6838" i="2" s="1"/>
  <c r="C7054" i="67" s="1"/>
  <c r="R6794" i="2"/>
  <c r="D6794" i="2" s="1"/>
  <c r="C7010" i="67" s="1"/>
  <c r="R6662" i="2"/>
  <c r="D6662" i="2" s="1"/>
  <c r="C6878" i="67" s="1"/>
  <c r="R6970" i="2"/>
  <c r="D6970" i="2" s="1"/>
  <c r="C7186" i="67" s="1"/>
  <c r="R6882" i="2"/>
  <c r="D6882" i="2" s="1"/>
  <c r="C7098" i="67" s="1"/>
  <c r="R6486" i="2"/>
  <c r="D6486" i="2" s="1"/>
  <c r="C6702" i="67" s="1"/>
  <c r="R7454" i="2"/>
  <c r="D7454" i="2" s="1"/>
  <c r="C7670" i="67" s="1"/>
  <c r="T80" i="31"/>
  <c r="G86" i="31" s="1"/>
  <c r="R86" i="31" s="1"/>
  <c r="D86" i="31" s="1"/>
  <c r="C87" i="67" s="1"/>
  <c r="R80" i="31"/>
  <c r="D80" i="31" s="1"/>
  <c r="C81" i="67" s="1"/>
  <c r="I47" i="31"/>
  <c r="R47" i="31" s="1"/>
  <c r="D47" i="31" s="1"/>
  <c r="C48" i="67" s="1"/>
  <c r="I93" i="31"/>
  <c r="R93" i="31" s="1"/>
  <c r="D93" i="31" s="1"/>
  <c r="C94" i="67" s="1"/>
  <c r="T38" i="31"/>
  <c r="G44" i="31" s="1"/>
  <c r="R44" i="31" s="1"/>
  <c r="D44" i="31" s="1"/>
  <c r="C45" i="67" s="1"/>
  <c r="R38" i="31"/>
  <c r="D38" i="31" s="1"/>
  <c r="C39" i="67" s="1"/>
  <c r="I89" i="31"/>
  <c r="R89" i="31" s="1"/>
  <c r="D89" i="31" s="1"/>
  <c r="C90" i="67" s="1"/>
  <c r="I94" i="31"/>
  <c r="R94" i="31" s="1"/>
  <c r="D94" i="31" s="1"/>
  <c r="C95" i="67" s="1"/>
</calcChain>
</file>

<file path=xl/sharedStrings.xml><?xml version="1.0" encoding="utf-8"?>
<sst xmlns="http://schemas.openxmlformats.org/spreadsheetml/2006/main" count="44171" uniqueCount="1949">
  <si>
    <t>library(data.table)</t>
  </si>
  <si>
    <t xml:space="preserve">library(QuasR)   </t>
  </si>
  <si>
    <t>system.time(RADtag &lt;- sort(table(nucleotide), decreasing=TRUE))</t>
    <phoneticPr fontId="18"/>
  </si>
  <si>
    <r>
      <t>in_f &lt;- c("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</si>
  <si>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t>")</t>
    <phoneticPr fontId="18"/>
  </si>
  <si>
    <t>", full.names=T)</t>
    <phoneticPr fontId="18"/>
  </si>
  <si>
    <t>fullpath</t>
  </si>
  <si>
    <t>fullpath</t>
    <phoneticPr fontId="18"/>
  </si>
  <si>
    <t>write.csv(fullpath, "</t>
    <phoneticPr fontId="18"/>
  </si>
  <si>
    <t>input file names</t>
    <phoneticPr fontId="18"/>
  </si>
  <si>
    <t>", "</t>
    <phoneticPr fontId="18"/>
  </si>
  <si>
    <r>
      <t>file.remove("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</si>
  <si>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r>
      <t>in_f &lt;- "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</si>
  <si>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r>
      <t>"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</si>
  <si>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r>
      <t xml:space="preserve">in_f &lt;- 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</si>
  <si>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r>
      <t>out_f &lt;- "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</si>
  <si>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t>"</t>
    <phoneticPr fontId="18"/>
  </si>
  <si>
    <t>full_path_list.csv")</t>
    <phoneticPr fontId="18"/>
  </si>
  <si>
    <t>From (full_path_list.csv)</t>
    <phoneticPr fontId="18"/>
  </si>
  <si>
    <t>tagcount</t>
    <phoneticPr fontId="18"/>
  </si>
  <si>
    <t>", header=F, sep="\t", na.strings="NA", strip.white=TRUE, verbose=TRUE))</t>
    <phoneticPr fontId="18"/>
  </si>
  <si>
    <t xml:space="preserve">fastq &lt;- readFastq(in_f)              </t>
  </si>
  <si>
    <t>hoge &lt;- width(sread(fastq)) - param_trim</t>
  </si>
  <si>
    <t xml:space="preserve">hoge[hoge &lt; 1] &lt;- 1                   </t>
  </si>
  <si>
    <t>fastq &lt;- ShortReadQ(hoge1, hoge2, id(fastq))</t>
  </si>
  <si>
    <t>hoge1 &lt;- DNAStringSet(sread(fastq), start=</t>
    <phoneticPr fontId="18"/>
  </si>
  <si>
    <t>, end=hoge)</t>
    <phoneticPr fontId="18"/>
  </si>
  <si>
    <t>hoge2 &lt;- BStringSet(quality(quality(fastq)), start=</t>
    <phoneticPr fontId="18"/>
  </si>
  <si>
    <t xml:space="preserve">system.time(res1 &lt;- preprocessReads(filename=in_f,  outputFilename=out_f,Rpattern=param_adapter, max.Rmismatch=rep(0, nchar(param_adapter)), nBases=0, minLength=20, nrec=1000000))      </t>
    <phoneticPr fontId="18"/>
  </si>
  <si>
    <t xml:space="preserve">system.time(res2 &lt;- preprocessReads(filename=in_f,  outputFilename=out_f,Rpattern=param_adapter, max.Rmismatch=rep(0, nchar(param_adapter)), nBases=0, minLength=20, nrec=1000000))      </t>
    <phoneticPr fontId="18"/>
  </si>
  <si>
    <t xml:space="preserve">system.time(res3 &lt;- preprocessReads(filename=in_f,  outputFilename=out_f,Rpattern=param_adapter, max.Rmismatch=rep(0, nchar(param_adapter)), nBases=0, minLength=20, nrec=1000000))      </t>
    <phoneticPr fontId="18"/>
  </si>
  <si>
    <t xml:space="preserve">system.time(res4 &lt;- preprocessReads(filename=in_f,  outputFilename=out_f,Rpattern=param_adapter, max.Rmismatch=rep(0, nchar(param_adapter)), nBases=0, minLength=20, nrec=1000000))      </t>
    <phoneticPr fontId="18"/>
  </si>
  <si>
    <t>res &lt;- rbind(res1,res2,res3,res4)</t>
  </si>
  <si>
    <t>res &lt;- rbind(res1,res2,res3,res4)</t>
    <phoneticPr fontId="18"/>
  </si>
  <si>
    <t>.csv")</t>
    <phoneticPr fontId="18"/>
  </si>
  <si>
    <t>write.csv(res, "</t>
    <phoneticPr fontId="18"/>
  </si>
  <si>
    <t>out_f &lt;- "</t>
    <phoneticPr fontId="18"/>
  </si>
  <si>
    <t>AdapterTrim_</t>
  </si>
  <si>
    <t>AdapterTrim_</t>
    <phoneticPr fontId="18"/>
  </si>
  <si>
    <t>Adapter_sequence</t>
    <phoneticPr fontId="18"/>
  </si>
  <si>
    <t>adapter1</t>
    <phoneticPr fontId="18"/>
  </si>
  <si>
    <t>adapter2</t>
  </si>
  <si>
    <t>adapter3</t>
  </si>
  <si>
    <t>adapter4</t>
  </si>
  <si>
    <t>param_adapter &lt;- "</t>
    <phoneticPr fontId="18"/>
  </si>
  <si>
    <t>CATGAGATCGGAAGAGCGTCGTGTAGGGAAAGAGTGT</t>
  </si>
  <si>
    <t>"  #Adapter sequence 1</t>
    <phoneticPr fontId="18"/>
  </si>
  <si>
    <t>"  #Adapter sequence 2</t>
    <phoneticPr fontId="18"/>
  </si>
  <si>
    <t>TAAGATCGGAAGAGCACACGTCTGAACTCCAGTCAC</t>
  </si>
  <si>
    <t>"  #Adapter sequence 3</t>
    <phoneticPr fontId="18"/>
  </si>
  <si>
    <t>CATGAGATCGGAAGAGCACACGTCTGAACTCCAGTCAC</t>
  </si>
  <si>
    <t>"  #Adapter sequence 4</t>
    <phoneticPr fontId="18"/>
  </si>
  <si>
    <t>)</t>
    <phoneticPr fontId="18"/>
  </si>
  <si>
    <t>Palent samples</t>
    <phoneticPr fontId="18"/>
  </si>
  <si>
    <t>P1</t>
    <phoneticPr fontId="18"/>
  </si>
  <si>
    <t>P2</t>
    <phoneticPr fontId="18"/>
  </si>
  <si>
    <t>Output file</t>
    <phoneticPr fontId="18"/>
  </si>
  <si>
    <t>in_f &lt;- c("</t>
    <phoneticPr fontId="18"/>
  </si>
  <si>
    <t>parent")</t>
    <phoneticPr fontId="18"/>
  </si>
  <si>
    <t>parent/</t>
    <phoneticPr fontId="18"/>
  </si>
  <si>
    <t>in_f &lt;- "</t>
    <phoneticPr fontId="18"/>
  </si>
  <si>
    <t xml:space="preserve">system.time(resP1 &lt;- preprocessReads(filename=in_f,  outputFilename=out_f,Rpattern=param_adapter, max.Rmismatch=rep(0, nchar(param_adapter)), nBases=0, minLength=20, nrec=1000000))      </t>
    <phoneticPr fontId="18"/>
  </si>
  <si>
    <t xml:space="preserve">system.time(resP2 &lt;- preprocessReads(filename=in_f,  outputFilename=out_f,Rpattern=param_adapter, max.Rmismatch=rep(0, nchar(param_adapter)), nBases=0, minLength=20, nrec=1000000))      </t>
    <phoneticPr fontId="18"/>
  </si>
  <si>
    <t xml:space="preserve">system.time(resP3 &lt;- preprocessReads(filename=in_f,  outputFilename=out_f,Rpattern=param_adapter, max.Rmismatch=rep(0, nchar(param_adapter)), nBases=0, minLength=20, nrec=1000000))      </t>
    <phoneticPr fontId="18"/>
  </si>
  <si>
    <t xml:space="preserve">system.time(resP4 &lt;- preprocessReads(filename=in_f,  outputFilename=out_f,Rpattern=param_adapter, max.Rmismatch=rep(0, nchar(param_adapter)), nBases=0, minLength=20, nrec=1000000))      </t>
    <phoneticPr fontId="18"/>
  </si>
  <si>
    <t>write.csv(res4, "</t>
    <phoneticPr fontId="18"/>
  </si>
  <si>
    <t>file.remove("</t>
    <phoneticPr fontId="18"/>
  </si>
  <si>
    <t>","</t>
    <phoneticPr fontId="18"/>
  </si>
  <si>
    <t>system.time(RADtag &lt;- sort(table(nucleotide), decreasing=TRUE))</t>
    <phoneticPr fontId="18"/>
  </si>
  <si>
    <t>system.time(write.csv(RADtag, file="</t>
    <phoneticPr fontId="18"/>
  </si>
  <si>
    <t>Full_path script</t>
    <phoneticPr fontId="18"/>
  </si>
  <si>
    <t>fullpath &lt;- list.files("</t>
    <phoneticPr fontId="18"/>
  </si>
  <si>
    <t>dir.create("</t>
    <phoneticPr fontId="18"/>
  </si>
  <si>
    <t>res4 &lt;- rbind(resP1,resP2,resP3,resP4)</t>
    <phoneticPr fontId="18"/>
  </si>
  <si>
    <t>library(Biostrings)</t>
    <phoneticPr fontId="18"/>
  </si>
  <si>
    <t xml:space="preserve">library(ShortRead) </t>
    <phoneticPr fontId="18"/>
  </si>
  <si>
    <t>library(ShortRead)</t>
    <phoneticPr fontId="18"/>
  </si>
  <si>
    <t>genotype&lt;- c("tags","freq")</t>
  </si>
  <si>
    <t>data&lt;- c("tags","freq")</t>
  </si>
  <si>
    <t>genotypingSum &lt;- cbind(genotypingSum, genotypingdata)</t>
  </si>
  <si>
    <t>data &lt;- c("tags","freq")</t>
  </si>
  <si>
    <t>P1P2tagcount &lt;- rbind(P1csv,P2csv)</t>
  </si>
  <si>
    <t>P1csv &lt;- read.csv("</t>
    <phoneticPr fontId="18"/>
  </si>
  <si>
    <t>P2csv &lt;- read.csv("</t>
    <phoneticPr fontId="18"/>
  </si>
  <si>
    <t>", header=F, skip=1, col.names=data)</t>
    <phoneticPr fontId="18"/>
  </si>
  <si>
    <t>fastq</t>
  </si>
  <si>
    <t>F2_Adap-1.fastq"</t>
    <phoneticPr fontId="18"/>
  </si>
  <si>
    <t>F2_Adap-2.fastq"</t>
    <phoneticPr fontId="18"/>
  </si>
  <si>
    <t>F2_Adap-3.fastq"</t>
    <phoneticPr fontId="18"/>
  </si>
  <si>
    <t>F2_Adap-1.fastq","</t>
    <phoneticPr fontId="18"/>
  </si>
  <si>
    <t>F2_Adap-2.fastq","</t>
    <phoneticPr fontId="18"/>
  </si>
  <si>
    <t>F2_Adap-3.fastq")</t>
    <phoneticPr fontId="18"/>
  </si>
  <si>
    <t>system.time(fastq &lt;- fread("</t>
  </si>
  <si>
    <t>system.time(nucleotide &lt;- fastq[2+4*(0:((nrow(fastq)/4)-1))])</t>
  </si>
  <si>
    <t>library(Biostrings)</t>
    <phoneticPr fontId="18"/>
  </si>
  <si>
    <t xml:space="preserve">out_f &lt;- </t>
  </si>
  <si>
    <t xml:space="preserve">writeFastq(fastq, out_f, compress=F)   </t>
    <phoneticPr fontId="18"/>
  </si>
  <si>
    <t>file.remove(</t>
    <phoneticPr fontId="18"/>
  </si>
  <si>
    <t>P_Adap-1.fastq"</t>
    <phoneticPr fontId="18"/>
  </si>
  <si>
    <t>P_Adap-2.fastq"</t>
    <phoneticPr fontId="18"/>
  </si>
  <si>
    <t>P_Adap-3.fastq"</t>
    <phoneticPr fontId="18"/>
  </si>
  <si>
    <t>parent/P_Adap-2.fastq</t>
    <phoneticPr fontId="18"/>
  </si>
  <si>
    <t>parent/P_Adap-3.fastq</t>
    <phoneticPr fontId="18"/>
  </si>
  <si>
    <t>system.time(fastq &lt;- fread("</t>
    <phoneticPr fontId="18"/>
  </si>
  <si>
    <t>system.time(write.csv(sort(table(P1P2tagcount$tags), decreasing=F), file="</t>
    <phoneticPr fontId="18"/>
  </si>
  <si>
    <t>system.time(write.csv(subset(P1P2tagcount_table, freq == 2, select=c(tags)), file="</t>
    <phoneticPr fontId="18"/>
  </si>
  <si>
    <t>system.time(write.csv(subset(P1P2tagcount_table, freq == 1, select=c(tags)), file="</t>
    <phoneticPr fontId="18"/>
  </si>
  <si>
    <t>parent/P1P2common.tag", row.names = F))</t>
    <phoneticPr fontId="18"/>
  </si>
  <si>
    <t>parent/P1P2unique.tag", row.names = F))</t>
    <phoneticPr fontId="18"/>
  </si>
  <si>
    <t>P1P2common &lt;- read.csv("</t>
    <phoneticPr fontId="18"/>
  </si>
  <si>
    <t>system.time(write.csv(P1csv[match(P1P2common$tags, P1csv$tags),1:2], file="</t>
    <phoneticPr fontId="18"/>
  </si>
  <si>
    <t>system.time(write.csv(P2csv[match(P1P2common$tags, P2csv$tags),1:2], file="</t>
    <phoneticPr fontId="18"/>
  </si>
  <si>
    <t>P1P2unique &lt;- read.csv("</t>
    <phoneticPr fontId="18"/>
  </si>
  <si>
    <t>P1unique_tag &lt;- read.csv("</t>
    <phoneticPr fontId="18"/>
  </si>
  <si>
    <t>P2unique_tag &lt;- read.csv("</t>
    <phoneticPr fontId="18"/>
  </si>
  <si>
    <t>parent/P1common_tag.csv", row.names = F))</t>
    <phoneticPr fontId="18"/>
  </si>
  <si>
    <t>parent/P2common_tag.csv", row.names = F))</t>
    <phoneticPr fontId="18"/>
  </si>
  <si>
    <t>parent/P1P2unique.tag", header=F, skip=1, col.names=data)</t>
    <phoneticPr fontId="18"/>
  </si>
  <si>
    <t>parent/P1unique_tag.csv", row.names = F))</t>
    <phoneticPr fontId="18"/>
  </si>
  <si>
    <t>parent/P2unique_tag.csv", row.names = F))</t>
    <phoneticPr fontId="18"/>
  </si>
  <si>
    <t>parent/P2unique_tag.csv", header=F, skip=1, col.names=data)</t>
    <phoneticPr fontId="18"/>
  </si>
  <si>
    <t>parent/P1P2tagcount.table")</t>
    <phoneticPr fontId="18"/>
  </si>
  <si>
    <t>parent/P1P2common.tag")</t>
    <phoneticPr fontId="18"/>
  </si>
  <si>
    <t>parent/P1P2unique.tag")</t>
    <phoneticPr fontId="18"/>
  </si>
  <si>
    <t>P1P2tagcount_table &lt;- read.csv("</t>
    <phoneticPr fontId="18"/>
  </si>
  <si>
    <t>parent/P1unique_tag.csv", header=F, skip=1, col.names=data)</t>
    <phoneticPr fontId="18"/>
  </si>
  <si>
    <t>G003</t>
  </si>
  <si>
    <t>G004</t>
  </si>
  <si>
    <t>G005</t>
  </si>
  <si>
    <t>G006</t>
  </si>
  <si>
    <t>G007</t>
  </si>
  <si>
    <t>G008</t>
  </si>
  <si>
    <t>G009</t>
  </si>
  <si>
    <t>G010</t>
  </si>
  <si>
    <t>G011</t>
  </si>
  <si>
    <t>G012</t>
  </si>
  <si>
    <t>G014</t>
  </si>
  <si>
    <t>G015</t>
  </si>
  <si>
    <t>G016</t>
  </si>
  <si>
    <t>G017</t>
  </si>
  <si>
    <t>write.csv((genotypingSum), file="</t>
    <phoneticPr fontId="18"/>
  </si>
  <si>
    <t>datacsv &lt;- read.csv("</t>
    <phoneticPr fontId="18"/>
  </si>
  <si>
    <t>matchindex.csv", row.names = F))</t>
    <phoneticPr fontId="18"/>
  </si>
  <si>
    <t>parent/P1unique_tag.csv", header=F, col.names=genotype)</t>
    <phoneticPr fontId="18"/>
  </si>
  <si>
    <t>parent/P2unique_tag.csv", header=F, col.names=genotype)</t>
    <phoneticPr fontId="18"/>
  </si>
  <si>
    <t>genotypingSum &lt;- cbind(genotypingSum, genotypingP2)</t>
    <phoneticPr fontId="18"/>
  </si>
  <si>
    <t>T001</t>
    <phoneticPr fontId="18"/>
  </si>
  <si>
    <t>datacsvSum &lt;- cbind(P1datacsv, P2datacsv[2])</t>
    <phoneticPr fontId="18"/>
  </si>
  <si>
    <t>datacsvSum &lt;- cbind(datacsvSum, datacsv[2])</t>
    <phoneticPr fontId="18"/>
  </si>
  <si>
    <t>T002</t>
  </si>
  <si>
    <t>T003</t>
  </si>
  <si>
    <t>T004</t>
  </si>
  <si>
    <t>T005</t>
  </si>
  <si>
    <t>T006</t>
  </si>
  <si>
    <t>P1datacsv &lt;- read.csv("</t>
    <phoneticPr fontId="18"/>
  </si>
  <si>
    <t>P2datacsv &lt;- read.csv("</t>
    <phoneticPr fontId="18"/>
  </si>
  <si>
    <t>.fastq.csv", header=F, col.names=data)</t>
    <phoneticPr fontId="18"/>
  </si>
  <si>
    <t>.csv", header=F, col.names=data)</t>
    <phoneticPr fontId="18"/>
  </si>
  <si>
    <t>T007</t>
    <phoneticPr fontId="18"/>
  </si>
  <si>
    <t>datacsvSum &lt;- cbind(datacsvSum, datacsv[2])</t>
    <phoneticPr fontId="18"/>
  </si>
  <si>
    <t>write.csv((datacsvSum), file="</t>
    <phoneticPr fontId="18"/>
  </si>
  <si>
    <t>Triming_summary_complete.csv", row.names = F)</t>
    <phoneticPr fontId="18"/>
  </si>
  <si>
    <t xml:space="preserve">hoge[hoge &lt; 1] &lt;- 1                   </t>
    <phoneticPr fontId="18"/>
  </si>
  <si>
    <t xml:space="preserve">param_trim &lt;- </t>
    <phoneticPr fontId="18"/>
  </si>
  <si>
    <r>
      <t>system.time(write.csv(RADtag, file="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</si>
  <si>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t>parent/All_genotypelist.csv", row.names = F))</t>
    <phoneticPr fontId="18"/>
  </si>
  <si>
    <t>hoge1 &lt;- DNAStringSet(sread(fastq), start=</t>
  </si>
  <si>
    <t>hoge2 &lt;- BStringSet(quality(quality(fastq)), start=</t>
  </si>
  <si>
    <t>parent/P1P2common.tag", header=F, skip=1, col.names=data)</t>
    <phoneticPr fontId="18"/>
  </si>
  <si>
    <t>parent/P1P2tagcount.table", header=F, skip=1, col.names=data)</t>
    <phoneticPr fontId="18"/>
  </si>
  <si>
    <t>RAD_1over &lt;- RADtag[RADtag&gt;1]</t>
    <phoneticPr fontId="18"/>
  </si>
  <si>
    <t>system.time(write.csv(RAD_1over, file="</t>
    <phoneticPr fontId="18"/>
  </si>
  <si>
    <t>tagcount1over</t>
    <phoneticPr fontId="18"/>
  </si>
  <si>
    <t>system.time(write.csv(subset(P1unique_tag, freq &gt; 1, select=c(tags,freq)), file="</t>
    <phoneticPr fontId="18"/>
  </si>
  <si>
    <t>system.time(write.csv(subset(P2unique_tag, freq &gt; 1, select=c(tags,freq)), file="</t>
    <phoneticPr fontId="18"/>
  </si>
  <si>
    <t>parent/P2unique_tag1over.csv", row.names = F))</t>
    <phoneticPr fontId="18"/>
  </si>
  <si>
    <t>P1csv1over &lt;- read.csv("</t>
    <phoneticPr fontId="18"/>
  </si>
  <si>
    <t>P2csv1over &lt;- read.csv("</t>
    <phoneticPr fontId="18"/>
  </si>
  <si>
    <t>P1P2tagcount1over &lt;- rbind(P1csv1over,P2csv1over)</t>
    <phoneticPr fontId="18"/>
  </si>
  <si>
    <t>system.time(write.csv(sort(table(P1P2tagcount1over$tags), decreasing=F), file="</t>
    <phoneticPr fontId="18"/>
  </si>
  <si>
    <t>P1P2tagcount1over_table &lt;- read.csv("</t>
    <phoneticPr fontId="18"/>
  </si>
  <si>
    <t>P1P2tagcoun1over.table", header=F, skip=1, col.names=data)</t>
    <phoneticPr fontId="18"/>
  </si>
  <si>
    <t>P1P2common1over.tag", row.names = F))</t>
    <phoneticPr fontId="18"/>
  </si>
  <si>
    <t>P1P2common1over.tag", header=F, skip=1, col.names=data)</t>
    <phoneticPr fontId="18"/>
  </si>
  <si>
    <t>P1P2common1over &lt;- read.csv("</t>
    <phoneticPr fontId="18"/>
  </si>
  <si>
    <t>P2common_tag1over.csv", row.names = F))</t>
    <phoneticPr fontId="18"/>
  </si>
  <si>
    <t>system.time(write.csv(P1csv[match(P1P2common1over$tags, P1csv1over$tags),1:2], file="</t>
    <phoneticPr fontId="18"/>
  </si>
  <si>
    <t>system.time(write.csv(P2csv[match(P1P2common1over$tags, P2csv1over$tags),1:2], file="</t>
    <phoneticPr fontId="18"/>
  </si>
  <si>
    <t>P1unique_tag1over &lt;- read.csv("</t>
    <phoneticPr fontId="18"/>
  </si>
  <si>
    <t>P2unique_tag1over &lt;- read.csv("</t>
    <phoneticPr fontId="18"/>
  </si>
  <si>
    <t>parent/P1unique_tag1over.csv</t>
    <phoneticPr fontId="18"/>
  </si>
  <si>
    <t>parent/P2unique_tag1over.csv</t>
    <phoneticPr fontId="18"/>
  </si>
  <si>
    <t>system.time(write.csv(subset(P1P2unique_tag1over, select=c(tags)), file="</t>
    <phoneticPr fontId="18"/>
  </si>
  <si>
    <t>P1P2unique_tag1over &lt;- rbind(P1unique_tag1over,P2unique_tag1over)</t>
    <phoneticPr fontId="18"/>
  </si>
  <si>
    <t>library(QuasR)</t>
    <phoneticPr fontId="18"/>
  </si>
  <si>
    <t>names(tags2) &lt;- c("number","tags")</t>
  </si>
  <si>
    <t>tags5 &lt;- cbind(c(2*(1:nrow(tags))-1),tags4)</t>
  </si>
  <si>
    <t>names(tags5) &lt;- c("number","tags")</t>
  </si>
  <si>
    <t>tags6 &lt;- rbind(tags2,tags5)</t>
  </si>
  <si>
    <t>tags7 &lt;- data.frame(tags6)</t>
  </si>
  <si>
    <t>tags8 &lt;- tags7[order(tags7$number),]</t>
  </si>
  <si>
    <t>tags &lt;- fread("</t>
    <phoneticPr fontId="18"/>
  </si>
  <si>
    <t>parent/P1unique_tag1over.csv", row.names = F))</t>
    <phoneticPr fontId="18"/>
  </si>
  <si>
    <t>tags3.csv", row.names=F)</t>
    <phoneticPr fontId="18"/>
  </si>
  <si>
    <t>tags3.csv", header=T)</t>
    <phoneticPr fontId="18"/>
  </si>
  <si>
    <t>write.csv(tags3,"</t>
    <phoneticPr fontId="18"/>
  </si>
  <si>
    <t>tags4 &lt;- fread("</t>
    <phoneticPr fontId="18"/>
  </si>
  <si>
    <t>write(tags8$tags,"</t>
    <phoneticPr fontId="18"/>
  </si>
  <si>
    <t>tags3.csv")</t>
    <phoneticPr fontId="18"/>
  </si>
  <si>
    <t>qQCReport script</t>
    <phoneticPr fontId="18"/>
  </si>
  <si>
    <t>", row.names = F))</t>
    <phoneticPr fontId="18"/>
  </si>
  <si>
    <t>P1common_tag1over.csv", row.names = F))</t>
    <phoneticPr fontId="18"/>
  </si>
  <si>
    <t>parent/P2unique_tag1over.csv", header=F,skip=1)</t>
    <phoneticPr fontId="18"/>
  </si>
  <si>
    <t>parent/P1common_tag1over.csv", header=F,skip=1)</t>
    <phoneticPr fontId="18"/>
  </si>
  <si>
    <t>", row.names = F))</t>
  </si>
  <si>
    <t>parent/P1P2tagcount.table", row.names = F))</t>
  </si>
  <si>
    <t>P1P2tagcoun1over.table", row.names = F))</t>
  </si>
  <si>
    <t>system.time(write.csv(subset(P1P2tagcount1over_table, freq == 2, select=c(tags)), file="</t>
  </si>
  <si>
    <t>parent/P1P2common1over.tag")</t>
  </si>
  <si>
    <t>parent/P1P2tagcoun1over.table")</t>
  </si>
  <si>
    <t>names(tags2) &lt;- c("number","tags")</t>
    <phoneticPr fontId="18"/>
  </si>
  <si>
    <t>tags2 &lt;- cbind(c(2*(1:nrow(tags))),tags[,1])</t>
    <phoneticPr fontId="18"/>
  </si>
  <si>
    <t>tags2 &lt;- cbind(c(2*(1:nrow(tags))),tags[,1])</t>
    <phoneticPr fontId="18"/>
  </si>
  <si>
    <t>parent/P1unique_tag1over.csv", header=T)</t>
    <phoneticPr fontId="18"/>
  </si>
  <si>
    <t>parent/P1P2_common_tag1over.fasta")</t>
    <phoneticPr fontId="18"/>
  </si>
  <si>
    <t>tags3 &lt;- c(paste("&gt;P1unique_tags1over_",1:nrow(tags),sep=""))</t>
    <phoneticPr fontId="18"/>
  </si>
  <si>
    <t>tags3 &lt;- c(paste("&gt;P2unique_tags1over_",1:nrow(tags),sep=""))</t>
    <phoneticPr fontId="18"/>
  </si>
  <si>
    <t>tags3 &lt;- c(paste("&gt;P1P2_common_tags1over_",1:nrow(tags),sep=""))</t>
    <phoneticPr fontId="18"/>
  </si>
  <si>
    <t>", header=F, col.names=genotype)</t>
  </si>
  <si>
    <t>dataP1csv &lt;- fread("</t>
  </si>
  <si>
    <t>genotypingP1 &lt;- fread("</t>
  </si>
  <si>
    <t>dataP2csv &lt;- fread("</t>
  </si>
  <si>
    <t>genotypingP2 &lt;- fread("</t>
  </si>
  <si>
    <t>genotypingdata&lt;- fread("</t>
  </si>
  <si>
    <t>genotypingSum &lt;- cbind(genotypingSum, genotypingP1)</t>
    <phoneticPr fontId="18"/>
  </si>
  <si>
    <t xml:space="preserve">library(Biostrings) </t>
  </si>
  <si>
    <t>tags1 &lt;- tagsP1[sam2==16, sam10]</t>
  </si>
  <si>
    <t>tags2 &lt;- cbind(c(2*(1:nrow(tags1))),tags1[,1])</t>
  </si>
  <si>
    <t>tags3 &lt;- c(paste("&gt;16_",1:nrow(tags1),sep=""))</t>
  </si>
  <si>
    <t>tags5 &lt;- cbind(c(2*(1:nrow(tags1))-1),tags4)</t>
  </si>
  <si>
    <t>fasta &lt;- readDNAStringSet(in_f, format="fasta")</t>
  </si>
  <si>
    <t>fasta &lt;- reverseComplement(fasta)</t>
  </si>
  <si>
    <t>writeXStringSet(fasta, file=out_f, format="fasta", width=150)</t>
  </si>
  <si>
    <t>tagsP1sam2_16f &lt;- tagsP1[tagsP1$sam2=="16", sam1:9]</t>
  </si>
  <si>
    <t>tagsP1sam2_16r &lt;- tagsP1[tagsP1$sam2=="16", sam11:17]</t>
  </si>
  <si>
    <t>tagsP1_16recomp &lt;- cbind(tagsP1_16recomp, tagsP1sam2_16r)</t>
  </si>
  <si>
    <t>tagsP1sam2_0 &lt;- tagsP1[tagsP1$sam2=="0", ]</t>
  </si>
  <si>
    <t>tags1 &lt;- tagsP2[sam2==16, sam10]</t>
  </si>
  <si>
    <t>tagsP2sam2_16f &lt;- tagsP2[tagsP2$sam2=="16", sam1:9]</t>
  </si>
  <si>
    <t>tagsP2sam2_16r &lt;- tagsP2[tagsP2$sam2=="16", sam11:17]</t>
  </si>
  <si>
    <t>tagsP2_16recomp &lt;- cbind(tagsP2_16recomp, tagsP2sam2_16r)</t>
  </si>
  <si>
    <t>tagsP2sam2_0 &lt;- tagsP2[tagsP2$sam2=="0", ]</t>
  </si>
  <si>
    <t>tagsP2_0_16revcomp &lt;- rbind(tagsP2sam2_0, tagsP2_16recomp)</t>
  </si>
  <si>
    <t>tagsP1P2_0_16revcomp &lt;- rbind(tagsP1_0_16revcomp, tagsP2_0_16revcomp)</t>
  </si>
  <si>
    <t>tagsP1 &lt;- fread("</t>
    <phoneticPr fontId="18"/>
  </si>
  <si>
    <t>write.csv(tags1,"</t>
    <phoneticPr fontId="18"/>
  </si>
  <si>
    <t>tags1 &lt;- fread("</t>
    <phoneticPr fontId="18"/>
  </si>
  <si>
    <t>file.remove("</t>
    <phoneticPr fontId="18"/>
  </si>
  <si>
    <t>write.csv(tags3,"</t>
    <phoneticPr fontId="18"/>
  </si>
  <si>
    <t>tags4 &lt;- fread("</t>
    <phoneticPr fontId="18"/>
  </si>
  <si>
    <t>parent/tags3.csv", row.names=F)</t>
    <phoneticPr fontId="18"/>
  </si>
  <si>
    <t>parent/tags3.csv", header=T)</t>
    <phoneticPr fontId="18"/>
  </si>
  <si>
    <t>write(tags8$tags,"</t>
    <phoneticPr fontId="18"/>
  </si>
  <si>
    <t>in_f &lt;- "</t>
    <phoneticPr fontId="18"/>
  </si>
  <si>
    <t>out_f &lt;- "</t>
    <phoneticPr fontId="18"/>
  </si>
  <si>
    <t>parent/tags3.csv")</t>
    <phoneticPr fontId="18"/>
  </si>
  <si>
    <t>system.time(fasta &lt;- fread("</t>
    <phoneticPr fontId="18"/>
  </si>
  <si>
    <t>tagsP1_0_16revcomp &lt;- rbind(tagsP1sam2_0, tagsP1_16recomp)</t>
    <phoneticPr fontId="18"/>
  </si>
  <si>
    <t>write.csv(mappinglist, "</t>
    <phoneticPr fontId="18"/>
  </si>
  <si>
    <t>parent/mappinglist.csv", row.names=FALSE)</t>
    <phoneticPr fontId="18"/>
  </si>
  <si>
    <t>system.time(nucleotideP1 &lt;- fasta[2+2*(0:((nrow(fasta)/2)-1))])</t>
    <phoneticPr fontId="18"/>
  </si>
  <si>
    <t>colnames(nucleotideP1) &lt;- c("sam10")</t>
    <phoneticPr fontId="18"/>
  </si>
  <si>
    <t>tagsP1_16recomp &lt;- cbind(tagsP1sam2_16f, nucleotideP1)</t>
    <phoneticPr fontId="18"/>
  </si>
  <si>
    <t>system.time(nucleotideP2 &lt;- fasta[2+2*(0:((nrow(fasta)/2)-1))])</t>
    <phoneticPr fontId="18"/>
  </si>
  <si>
    <t>tagsP2_16recomp &lt;- cbind(tagsP2sam2_16f, nucleotideP2)</t>
    <phoneticPr fontId="18"/>
  </si>
  <si>
    <t>colnames(nucleotideP2) &lt;- c("sam10")</t>
    <phoneticPr fontId="18"/>
  </si>
  <si>
    <t>parent/P1_16.fasta")</t>
    <phoneticPr fontId="18"/>
  </si>
  <si>
    <t>parent/P1_16.fasta"</t>
    <phoneticPr fontId="18"/>
  </si>
  <si>
    <t>parent/P2_16.fasta")</t>
    <phoneticPr fontId="18"/>
  </si>
  <si>
    <t>parent/P2_16.fasta"</t>
    <phoneticPr fontId="18"/>
  </si>
  <si>
    <t>parent/P1_16_revcomp.fasta"</t>
    <phoneticPr fontId="18"/>
  </si>
  <si>
    <t>parent/P2_16_revcomp.fasta"</t>
    <phoneticPr fontId="18"/>
  </si>
  <si>
    <t>parent/P1_16_revcomp.fasta", header=F, sep="\t", na.strings="NA", strip.white=TRUE, verbose=TRUE))</t>
    <phoneticPr fontId="18"/>
  </si>
  <si>
    <t>parent/P2_16_revcomp.fasta", header=F, sep="\t", na.strings="NA", strip.white=TRUE, verbose=TRUE))</t>
    <phoneticPr fontId="18"/>
  </si>
  <si>
    <t>parent/P1_tags1.csv", row.names=F)</t>
    <phoneticPr fontId="18"/>
  </si>
  <si>
    <t>parent/P1_tags1.csv", header=T)</t>
    <phoneticPr fontId="18"/>
  </si>
  <si>
    <t>/parent/P1_tags1.csv")</t>
    <phoneticPr fontId="18"/>
  </si>
  <si>
    <t>parent/P1_16_revcomp.fasta")</t>
    <phoneticPr fontId="18"/>
  </si>
  <si>
    <t>parent/P2_16_revcomp.fasta")</t>
    <phoneticPr fontId="18"/>
  </si>
  <si>
    <t>tagsP1_0_16revcomp_60 &lt;- tagsP1_0_16revcomp[tagsP1_0_16revcomp$sam5=="60" &amp; substr(tagsP1_0_16revcomp$sam16, 1,5)=="", ]</t>
    <phoneticPr fontId="18"/>
  </si>
  <si>
    <t>tagsP1_0_16revcomp_60sort1 &lt;- tagsP1_0_16revcomp_60[order(tagsP1_0_16revcomp_60$sam4),]</t>
    <phoneticPr fontId="18"/>
  </si>
  <si>
    <t>tagsP1_0_16revcomp_60sort2 &lt;- tagsP1_0_16revcomp_60sort1[order(tagsP1_0_16revcomp_60sort1$sam3),]</t>
    <phoneticPr fontId="18"/>
  </si>
  <si>
    <t>tagsP2_0_16revcomp_60sort1 &lt;- tagsP2_0_16revcomp_60[order(tagsP2_0_16revcomp_60$sam4),]</t>
    <phoneticPr fontId="18"/>
  </si>
  <si>
    <t>tagsP2_0_16revcomp_60sort2 &lt;- tagsP2_0_16revcomp_60sort1[order(tagsP2_0_16revcomp_60sort1$sam3),]</t>
    <phoneticPr fontId="18"/>
  </si>
  <si>
    <t>tagsP1P2_0_16revcomp_60 &lt;- rbind(tagsP1_0_16revcomp_60sort2, tagsP2_0_16revcomp_60sort2)</t>
    <phoneticPr fontId="18"/>
  </si>
  <si>
    <t>genotypingSum[is.na(genotypingSum)] &lt;- 0</t>
    <phoneticPr fontId="18"/>
  </si>
  <si>
    <t>tagsP1_0_16revcomp_37sort1 &lt;- tagsP1_0_16revcomp_37[order(tagsP1_0_16revcomp_37$sam4),]</t>
  </si>
  <si>
    <t>tagsP1_0_16revcomp_37sort2 &lt;- tagsP1_0_16revcomp_37sort1[order(tagsP1_0_16revcomp_37sort1$sam3),]</t>
  </si>
  <si>
    <t>tagsP2_0_16revcomp_37sort1 &lt;- tagsP2_0_16revcomp_37[order(tagsP2_0_16revcomp_37$sam4),]</t>
  </si>
  <si>
    <t>tagsP2_0_16revcomp_37sort2 &lt;- tagsP2_0_16revcomp_37sort1[order(tagsP2_0_16revcomp_37sort1$sam3),]</t>
  </si>
  <si>
    <t>tagsP1P2_0_16revcomp_37 &lt;- rbind(tagsP1_0_16revcomp_37sort2, tagsP2_0_16revcomp_37sort2)</t>
  </si>
  <si>
    <t>genotypelist &lt;- tagsP1P2_0_16revcomp_37[, sam10]</t>
  </si>
  <si>
    <t>tagsP1sam2_16r &lt;- tagsP1[tagsP1$sam2=="16", sam11:21]</t>
    <phoneticPr fontId="18"/>
  </si>
  <si>
    <t>tagsP2sam2_16r &lt;- tagsP2[tagsP2$sam2=="16", sam11:21]</t>
    <phoneticPr fontId="18"/>
  </si>
  <si>
    <t>tagsP1_0_16revcomp_37 &lt;- tagsP1_0_16revcomp[tagsP1_0_16revcomp$sam5=="37", ]</t>
    <phoneticPr fontId="18"/>
  </si>
  <si>
    <t>mappinggenotypelist &lt;- cbind(mappinglist, genotypelist)</t>
  </si>
  <si>
    <t>mappinggenotypelist &lt;- cbind(mappinglist, genotypelist)</t>
    <phoneticPr fontId="18"/>
  </si>
  <si>
    <t>write.csv(mappinggenotypelist, "</t>
    <phoneticPr fontId="18"/>
  </si>
  <si>
    <t>tagsP2sam2_16f &lt;- tagsP2[tagsP2$sam2=="16", sam1:9]</t>
    <phoneticPr fontId="18"/>
  </si>
  <si>
    <t>genotypingSum &lt;- fread("</t>
    <phoneticPr fontId="18"/>
  </si>
  <si>
    <t>system.time(write.csv(dataP1csv[match(genotypingSum$tags, dataP1csv$tags),2], file="</t>
    <phoneticPr fontId="18"/>
  </si>
  <si>
    <t>system.time(write.csv(dataP2csv[match(genotypingSum$tags, dataP2csv$tags),2], file="</t>
  </si>
  <si>
    <t>genotypelist &lt;- tagsP1P2_0_16revcomp_60[, sam10]</t>
    <phoneticPr fontId="18"/>
  </si>
  <si>
    <t>Input_file_names</t>
    <phoneticPr fontId="18"/>
  </si>
  <si>
    <t>.fasta</t>
    <phoneticPr fontId="18"/>
  </si>
  <si>
    <t xml:space="preserve"> </t>
    <phoneticPr fontId="18"/>
  </si>
  <si>
    <t xml:space="preserve"> &gt;</t>
    <phoneticPr fontId="18"/>
  </si>
  <si>
    <t>Input_file_names</t>
    <phoneticPr fontId="18"/>
  </si>
  <si>
    <t>.fasta</t>
    <phoneticPr fontId="18"/>
  </si>
  <si>
    <t>_v8.sam</t>
    <phoneticPr fontId="18"/>
  </si>
  <si>
    <t>_mapped_v8.sam</t>
    <phoneticPr fontId="18"/>
  </si>
  <si>
    <t>_unmapped_v8.sam</t>
    <phoneticPr fontId="18"/>
  </si>
  <si>
    <t xml:space="preserve"> </t>
    <phoneticPr fontId="18"/>
  </si>
  <si>
    <t xml:space="preserve"> </t>
    <phoneticPr fontId="18"/>
  </si>
  <si>
    <t xml:space="preserve"> </t>
    <phoneticPr fontId="18"/>
  </si>
  <si>
    <t xml:space="preserve"> &gt;</t>
    <phoneticPr fontId="18"/>
  </si>
  <si>
    <t>tagsP1_0_16revcomp_37_3 &lt;- rbind(tagsP1_0_16revcomp_37, tagsP1_0_16revcomp_37_2)</t>
    <phoneticPr fontId="18"/>
  </si>
  <si>
    <t>tagsP1_0_16revcomp_37 &lt;- tagsP1_0_16revcomp_37_3[substr(tagsP1_0_16revcomp_37_3$sam21, 1,5)=="", ]</t>
    <phoneticPr fontId="18"/>
  </si>
  <si>
    <t>colnames(mappinggenotypelist) &lt;- c("Marker","Flag","Linkage_group","Position","Quality","tags")</t>
    <phoneticPr fontId="18"/>
  </si>
  <si>
    <t>mappinglist &lt;- tagsP1P2_0_16revcomp_37[, sam1:5]</t>
    <phoneticPr fontId="18"/>
  </si>
  <si>
    <t>tagsP1_0_16revcomp_37 &lt;- tagsP1_0_16revcomp[tagsP1_0_16revcomp$sam5&gt;=0 &amp; substr(tagsP1_0_16revcomp$sam20, 1,5)=="", ]</t>
    <phoneticPr fontId="18"/>
  </si>
  <si>
    <t>tagsP1_0_16revcomp_37_2 &lt;- tagsP1_0_16revcomp[tagsP1_0_16revcomp$sam5&gt;=0 &amp; substr(tagsP1_0_16revcomp$sam20, 1,5)=="MD:Z:", ]</t>
    <phoneticPr fontId="18"/>
  </si>
  <si>
    <t>tagsP2_0_16revcomp_37 &lt;- tagsP2_0_16revcomp[tagsP2_0_16revcomp$sam5&gt;=0 &amp; substr(tagsP2_0_16revcomp$sam20, 1,5)=="", ]</t>
    <phoneticPr fontId="18"/>
  </si>
  <si>
    <t>tagsP2_0_16revcomp_37_2 &lt;- tagsP2_0_16revcomp[tagsP2_0_16revcomp$sam5&gt;=0 &amp; substr(tagsP2_0_16revcomp$sam20, 1,5)=="MD:Z:", ]</t>
    <phoneticPr fontId="18"/>
  </si>
  <si>
    <t>tagsP2_0_16revcomp_37_3 &lt;- rbind(tagsP2_0_16revcomp_37, tagsP2_0_16revcomp_37_2)</t>
    <phoneticPr fontId="18"/>
  </si>
  <si>
    <t>tagsP2_0_16revcomp_37 &lt;- tagsP2_0_16revcomp_37_3[substr(tagsP2_0_16revcomp_37_3$sam21, 1,5)=="", ]</t>
    <phoneticPr fontId="18"/>
  </si>
  <si>
    <t>library(ABHgenotypeR)</t>
  </si>
  <si>
    <t>", "</t>
    <phoneticPr fontId="18"/>
  </si>
  <si>
    <t>", readPos=TRUE)</t>
    <phoneticPr fontId="18"/>
  </si>
  <si>
    <t xml:space="preserve">ErrCorr2 &lt;- correctUndercalledHets(ErrCorr1, maxHapLength = </t>
    <phoneticPr fontId="18"/>
  </si>
  <si>
    <t>)</t>
    <phoneticPr fontId="18"/>
  </si>
  <si>
    <t xml:space="preserve"> &lt;- imputeByFlanks(ErrCorr2)</t>
    <phoneticPr fontId="18"/>
  </si>
  <si>
    <t>, outfile = "</t>
    <phoneticPr fontId="18"/>
  </si>
  <si>
    <t>pdf("</t>
    <phoneticPr fontId="18"/>
  </si>
  <si>
    <t>dev.off()</t>
    <phoneticPr fontId="18"/>
  </si>
  <si>
    <t>genotype &lt;- readABHgenotypes("</t>
  </si>
  <si>
    <t xml:space="preserve">ErrCorr1 &lt;- correctStretches(genotype, maxHapLength = </t>
  </si>
  <si>
    <t>plotGenos(genotype)</t>
    <phoneticPr fontId="18"/>
  </si>
  <si>
    <t xml:space="preserve">ErrCorr1 &lt;- correctUndercalledHets(genotype, maxHapLength = </t>
    <phoneticPr fontId="18"/>
  </si>
  <si>
    <t xml:space="preserve">ErrCorr2 &lt;- correctStretches(ErrCorr1, maxHapLength = </t>
    <phoneticPr fontId="18"/>
  </si>
  <si>
    <t>SUErrCorr3_</t>
  </si>
  <si>
    <t>writeABHgenotypes(SUErrCorr3_</t>
  </si>
  <si>
    <t>SUErrCorr3_</t>
    <phoneticPr fontId="18"/>
  </si>
  <si>
    <t>USErrCorr3_</t>
  </si>
  <si>
    <t>writeABHgenotypes(USErrCorr3_</t>
  </si>
  <si>
    <t>plotGenos(USErrCorr3_1)</t>
  </si>
  <si>
    <t>plotGenos(USErrCorr3_2)</t>
  </si>
  <si>
    <t>plotGenos(USErrCorr3_3)</t>
  </si>
  <si>
    <t>plotGenos(USErrCorr3_4)</t>
  </si>
  <si>
    <t>plotGenos(USErrCorr3_5)</t>
  </si>
  <si>
    <t>plotGenos(USErrCorr3_6)</t>
  </si>
  <si>
    <t>plotGenos(USErrCorr3_7)</t>
  </si>
  <si>
    <t>plotGenos(USErrCorr3_8)</t>
  </si>
  <si>
    <t>plotGenos(USErrCorr3_9)</t>
  </si>
  <si>
    <t>plotGenos(USErrCorr3_10)</t>
  </si>
  <si>
    <t>plotGenos(SUErrCorr3_1)</t>
  </si>
  <si>
    <t>plotGenos(SUErrCorr3_2)</t>
  </si>
  <si>
    <t>plotGenos(SUErrCorr3_3)</t>
  </si>
  <si>
    <t>plotGenos(SUErrCorr3_4)</t>
  </si>
  <si>
    <t>plotGenos(SUErrCorr3_5)</t>
  </si>
  <si>
    <t>plotGenos(SUErrCorr3_6)</t>
  </si>
  <si>
    <t>plotGenos(SUErrCorr3_7)</t>
  </si>
  <si>
    <t>plotGenos(SUErrCorr3_8)</t>
  </si>
  <si>
    <t>plotGenos(SUErrCorr3_9)</t>
  </si>
  <si>
    <t>plotGenos(SUErrCorr3_10)</t>
  </si>
  <si>
    <t>library(qtl)</t>
    <phoneticPr fontId="18"/>
  </si>
  <si>
    <t>pdf("</t>
    <phoneticPr fontId="18"/>
  </si>
  <si>
    <t>summary(cross)</t>
    <phoneticPr fontId="18"/>
  </si>
  <si>
    <t xml:space="preserve">plotMap(cross) </t>
    <phoneticPr fontId="18"/>
  </si>
  <si>
    <t>summaryMap(cross)</t>
    <phoneticPr fontId="18"/>
  </si>
  <si>
    <t>sink("</t>
    <phoneticPr fontId="18"/>
  </si>
  <si>
    <t>write.cross(cross, "csv", file=("</t>
    <phoneticPr fontId="18"/>
  </si>
  <si>
    <t>sink()</t>
    <phoneticPr fontId="18"/>
  </si>
  <si>
    <t>cross &lt;- jittermap(cross)</t>
  </si>
  <si>
    <t>plot(cross)</t>
    <phoneticPr fontId="18"/>
  </si>
  <si>
    <t>geno.image(cross)</t>
    <phoneticPr fontId="18"/>
  </si>
  <si>
    <t>dupmar &lt;- findDupMarkers(cross, exact.only = F, adjacent.only = T)</t>
    <phoneticPr fontId="18"/>
  </si>
  <si>
    <t>totmar(cross)</t>
    <phoneticPr fontId="18"/>
  </si>
  <si>
    <t>cross &lt;- drop.markers(cross, unlist(dupmar))</t>
    <phoneticPr fontId="18"/>
  </si>
  <si>
    <t>cross &lt;- calc.genoprob(cross, step = interval, error.prob = error.prob, map.function = c("kosambi"))</t>
    <phoneticPr fontId="18"/>
  </si>
  <si>
    <t>Select file</t>
    <phoneticPr fontId="18"/>
  </si>
  <si>
    <t>", "</t>
    <phoneticPr fontId="18"/>
  </si>
  <si>
    <t>select_genotype &lt;- readABHgenotypes("</t>
    <phoneticPr fontId="18"/>
  </si>
  <si>
    <t>plotAlleleFreq(genos = select_genotype)</t>
    <phoneticPr fontId="18"/>
  </si>
  <si>
    <t>plotMarkerDensity(genos = select_genotype)</t>
    <phoneticPr fontId="18"/>
  </si>
  <si>
    <t>add.cim.covar(outcim.hk, col = "green")</t>
  </si>
  <si>
    <t>cross &lt;- read.cross(format="csvs", genfile="</t>
    <phoneticPr fontId="18"/>
  </si>
  <si>
    <t>", phefile="</t>
    <phoneticPr fontId="18"/>
  </si>
  <si>
    <t>mappinglist &lt;- tagsP1P2_0_16revcomp_60[, sam1:5]</t>
    <phoneticPr fontId="18"/>
  </si>
  <si>
    <t>colnames &lt;- c("sam1","sam2","sam3","sam4","sam5","sam6","sam7","sam8","sam9","sam10","sam11","sam12","sam13","sam14","sam15","sam16","sam17","sam18","sam19","sam20","sam21")</t>
  </si>
  <si>
    <t>colnames &lt;- c("sam1","sam2","sam3","sam4","sam5","sam6","sam7","sam8","sam9","sam10","sam11","sam12","sam13","sam14","sam15","sam16","sam17")</t>
    <phoneticPr fontId="18"/>
  </si>
  <si>
    <t>tagsP1 &lt;- read.delim("</t>
    <phoneticPr fontId="18"/>
  </si>
  <si>
    <t>write.csv(tagsP1,"</t>
    <phoneticPr fontId="18"/>
  </si>
  <si>
    <t>tagsP2 &lt;- read.delim("</t>
  </si>
  <si>
    <t>write.csv(tagsP2,"</t>
  </si>
  <si>
    <t>parent/P2_tags1.csv", row.names=F)</t>
  </si>
  <si>
    <t>tagsP2 &lt;- fread("</t>
  </si>
  <si>
    <t>parent/P2_tags1.csv", header=T)</t>
  </si>
  <si>
    <t>/parent/P2_tags1.csv")</t>
  </si>
  <si>
    <t>tagsP1 &lt;- read.delim("</t>
    <phoneticPr fontId="18"/>
  </si>
  <si>
    <t>tagsP2 &lt;- read.delim("</t>
    <phoneticPr fontId="18"/>
  </si>
  <si>
    <t>write.csv(tagsP1,"</t>
    <phoneticPr fontId="18"/>
  </si>
  <si>
    <t>write.csv(tagsP2,"</t>
    <phoneticPr fontId="18"/>
  </si>
  <si>
    <t>tags1 &lt;- tagsP2[sam2==16, sam10]</t>
    <phoneticPr fontId="18"/>
  </si>
  <si>
    <t>P2_unique_tag1over</t>
    <phoneticPr fontId="18"/>
  </si>
  <si>
    <t>P1P2_common_tag1over</t>
    <phoneticPr fontId="18"/>
  </si>
  <si>
    <t>tagsP2_0_16revcomp_60 &lt;- tagsP2_0_16revcomp[tagsP2_0_16revcomp$sam5&gt;=0 &amp; substr(tagsP2_0_16revcomp$sam16, 1,5)=="", ]</t>
    <phoneticPr fontId="18"/>
  </si>
  <si>
    <t>tagsP1_0_16revcomp_60 &lt;- tagsP1_0_16revcomp[tagsP1_0_16revcomp$sam5&gt;=0 &amp; substr(tagsP1_0_16revcomp$sam16, 1,5)=="", ]</t>
    <phoneticPr fontId="18"/>
  </si>
  <si>
    <t>tagsP1_0_16revcomp_60$sam4 &lt;- as.numeric(tagsP1_0_16revcomp_60$sam4)</t>
  </si>
  <si>
    <t>tagsP2_0_16revcomp_60$sam4 &lt;- as.numeric(tagsP2_0_16revcomp_60$sam4)</t>
    <phoneticPr fontId="18"/>
  </si>
  <si>
    <t>tagsP2_0_16revcomp_37 &lt;- tagsP2_0_16revcomp[tagsP2_0_16revcomp$sam5=="37", ]</t>
    <phoneticPr fontId="18"/>
  </si>
  <si>
    <t>tagsP2_0_16revcomp_37$sam4 &lt;- as.numeric(tagsP2_0_16revcomp_37$sam4)</t>
    <phoneticPr fontId="18"/>
  </si>
  <si>
    <t>tagsP1_0_16revcomp_37$sam4 &lt;- as.numeric(tagsP1_0_16revcomp_37$sam4)</t>
    <phoneticPr fontId="18"/>
  </si>
  <si>
    <t>P1_unique_tag1over</t>
    <phoneticPr fontId="18"/>
  </si>
  <si>
    <t>geno &lt;- read.csv("</t>
    <phoneticPr fontId="18"/>
  </si>
  <si>
    <t>Parent &lt;- substring(geno$Marker, 1,2)</t>
  </si>
  <si>
    <t>Pageno &lt;- cbind(Parent, geno)</t>
  </si>
  <si>
    <t>id &lt;- paste(geno[1:nrow(geno), 7],geno[1:nrow(geno), 8], sep="_")</t>
  </si>
  <si>
    <t>Paid &lt;- paste(Parent,id, sep="*")</t>
  </si>
  <si>
    <t>idPageno &lt;- cbind(id, Pageno)</t>
  </si>
  <si>
    <t>PaididPageno &lt;- cbind(Paid, idPageno)</t>
  </si>
  <si>
    <t>Number &lt;- paste(1:nrow(PaididPageno))</t>
  </si>
  <si>
    <t>NuPaididPageno &lt;- cbind(Number, PaididPageno)</t>
  </si>
  <si>
    <t>write.csv(table(NuPaididPageno$Paid), "</t>
    <phoneticPr fontId="18"/>
  </si>
  <si>
    <t>table &lt;- read.csv("</t>
    <phoneticPr fontId="18"/>
  </si>
  <si>
    <t>table &lt;- subset(table,freq&lt;2)</t>
  </si>
  <si>
    <t>unique &lt;- NuPaididPageno[match(table$table, NuPaididPageno$Paid),]</t>
  </si>
  <si>
    <t>write.csv(unique, "</t>
    <phoneticPr fontId="18"/>
  </si>
  <si>
    <t>unique &lt;- read.csv("</t>
    <phoneticPr fontId="18"/>
  </si>
  <si>
    <t>unique &lt;- unique[order(unique$Number),]</t>
  </si>
  <si>
    <t>write.csv(table(unique$id), "</t>
    <phoneticPr fontId="18"/>
  </si>
  <si>
    <t>Genotype_table.csv", row.names=F)</t>
    <phoneticPr fontId="18"/>
  </si>
  <si>
    <t>Genotype_table.csv", col.names=c("table","freq"))</t>
    <phoneticPr fontId="18"/>
  </si>
  <si>
    <t>Genotype_table.csv")</t>
    <phoneticPr fontId="18"/>
  </si>
  <si>
    <t>Genotype_unique.csv", row.names=F)</t>
    <phoneticPr fontId="18"/>
  </si>
  <si>
    <t>Genotype_unique.csv")</t>
    <phoneticPr fontId="18"/>
  </si>
  <si>
    <t>table &lt;- subset(table,freq==2)</t>
  </si>
  <si>
    <t>P1unique &lt;- unique[unique$Parent=="P1",]</t>
  </si>
  <si>
    <t>P2unique &lt;- unique[unique$Parent=="P2",]</t>
  </si>
  <si>
    <t>P1 &lt;- P1unique[match(table$table, P1unique$id),]</t>
  </si>
  <si>
    <t>P2 &lt;- P2unique[match(table$table, P2unique$id),]</t>
  </si>
  <si>
    <t>P1[1:nrow(P1),15:ncol(P1)][P1[1:nrow(P1),15:ncol(P1)]&gt;0] &lt;- "A"</t>
  </si>
  <si>
    <t>P2[1:nrow(P2),15:ncol(P2)][P2[1:nrow(P2),15:ncol(P2)]&gt;0] &lt;- "B"</t>
  </si>
  <si>
    <t>P1[1:nrow(P1),15:ncol(P1)][P1[1:nrow(P1),15:ncol(P1)]==P2[1:nrow(P2),15:ncol(P2)]] &lt;- "-"</t>
  </si>
  <si>
    <t>P2[1:nrow(P2),15:ncol(P2)][P1[1:nrow(P1),15:ncol(P1)]=="-"] &lt;- "-"</t>
  </si>
  <si>
    <t>P1[1:nrow(P1),15:ncol(P1)][P1[1:nrow(P1),15:ncol(P1)]==0] &lt;- "B"</t>
  </si>
  <si>
    <t>P2[1:nrow(P2),15:ncol(P2)][P2[1:nrow(P2),15:ncol(P2)]==0] &lt;- "A"</t>
  </si>
  <si>
    <t>P2[1:nrow(P2),15:ncol(P2)][P1[1:nrow(P1),15:ncol(P1)]!=P2[1:nrow(P2),15:ncol(P2)]] &lt;- "H"</t>
  </si>
  <si>
    <t>P1head &lt;- P1[1:nrow(P1),1:14]</t>
  </si>
  <si>
    <t>P1P2 &lt;- cbind(P1head, P2)</t>
  </si>
  <si>
    <t>P1P2 &lt;- P1P2[order(P1P2$Number),]</t>
  </si>
  <si>
    <t>CSVS &lt;- P1P2[,-(1:2)]</t>
  </si>
  <si>
    <t>CSVS &lt;- CSVS[,-(2:8)]</t>
  </si>
  <si>
    <t>CSVS &lt;- CSVS[,-(3:19)]</t>
  </si>
  <si>
    <t>CSVS &lt;- t(CSVS)</t>
  </si>
  <si>
    <t>write.csv(CSVS, "</t>
    <phoneticPr fontId="18"/>
  </si>
  <si>
    <t>CSVS[1,1] &lt;- "NA"</t>
  </si>
  <si>
    <t>cross &lt;- cross[-2,]</t>
    <phoneticPr fontId="18"/>
  </si>
  <si>
    <t>cross &lt;- read.csv("</t>
    <phoneticPr fontId="18"/>
  </si>
  <si>
    <t>write.cross(cross, "csv",  file=("</t>
    <phoneticPr fontId="18"/>
  </si>
  <si>
    <t>write.csv(cross, "</t>
    <phoneticPr fontId="18"/>
  </si>
  <si>
    <t>cross &lt;- read.cross(format="csv",dir="</t>
    <phoneticPr fontId="18"/>
  </si>
  <si>
    <t>setwd("</t>
    <phoneticPr fontId="18"/>
  </si>
  <si>
    <t xml:space="preserve">parent")       </t>
    <phoneticPr fontId="18"/>
  </si>
  <si>
    <t xml:space="preserve">system("ubuntu run bwa mem -t 4 </t>
    <phoneticPr fontId="18"/>
  </si>
  <si>
    <t>system("ubuntu run samtools view -S -F 4 -S</t>
    <phoneticPr fontId="18"/>
  </si>
  <si>
    <t>system("ubuntu run samtools view -S -f 4 -F 0 -F 16 -S</t>
    <phoneticPr fontId="18"/>
  </si>
  <si>
    <t>")</t>
    <phoneticPr fontId="18"/>
  </si>
  <si>
    <t xml:space="preserve">system("ubuntu run bwa aln -t 4 </t>
    <phoneticPr fontId="18"/>
  </si>
  <si>
    <t xml:space="preserve">system("ubuntu run bwa samse </t>
    <phoneticPr fontId="18"/>
  </si>
  <si>
    <t>_v8.sai</t>
    <phoneticPr fontId="18"/>
  </si>
  <si>
    <t>in_f &lt;- "</t>
  </si>
  <si>
    <t>parent/</t>
  </si>
  <si>
    <t>out_f &lt;- "</t>
  </si>
  <si>
    <t>P_Adap-1.fastq"</t>
  </si>
  <si>
    <t>param_adapter &lt;- "CATGAGATCGGAAGAGCGTCGTGTAGGGAAAGAGTGT"  #Adapter sequence 1</t>
  </si>
  <si>
    <t>P_Adap-2.fastq"</t>
  </si>
  <si>
    <t>param_adapter &lt;- "TAAGATCGGAAGAGCACACGTCTGAACTCCAGTCAC"  #Adapter sequence 2</t>
  </si>
  <si>
    <t>param_adapter &lt;- "TAAGATCGGAAGAGCGTCGTGTAGGGAAAGAGTGT"  #Adapter sequence 3</t>
  </si>
  <si>
    <t>param_adapter &lt;- "CATGAGATCGGAAGAGCACACGTCTGAACTCCAGTCAC"  #Adapter sequence 4</t>
  </si>
  <si>
    <t>P_Adap-3.fastq"</t>
  </si>
  <si>
    <t>P1_unique_tag1over.fasta")</t>
    <phoneticPr fontId="18"/>
  </si>
  <si>
    <t>P2_unique_tag1over.fasta")</t>
    <phoneticPr fontId="18"/>
  </si>
  <si>
    <t>P1P2_common_tag1over.fasta")</t>
    <phoneticPr fontId="18"/>
  </si>
  <si>
    <t>parent/</t>
    <phoneticPr fontId="18"/>
  </si>
  <si>
    <t>func0 &lt;- function(x) {return (sum(x == 0))}</t>
  </si>
  <si>
    <t>func0over &lt;- function(x) {return (sum(x &gt; 0))}</t>
  </si>
  <si>
    <t>library(data.table)</t>
    <phoneticPr fontId="18"/>
  </si>
  <si>
    <t>tag0 &lt;- apply(genotypingSumF2, MARGIN=1, func0)</t>
  </si>
  <si>
    <t>tag0over &lt;- apply(genotypingSumF2, MARGIN=1, func0over)</t>
  </si>
  <si>
    <t>total &lt;- tag0+tag0over</t>
  </si>
  <si>
    <t>tag0tag0over &lt;- cbind(tag0, tag0over)</t>
  </si>
  <si>
    <t>funcChi &lt;- function(x){return (chisq.test(x, p=c(25, 75)/100, correct = FALSE)$p.value)}</t>
  </si>
  <si>
    <t>Chisquare &lt;- apply(tag0tag0over, MARGIN=1, funcChi)</t>
  </si>
  <si>
    <t>Cht0t0over &lt;- cbind(Chisquare, tag0tag0over)</t>
  </si>
  <si>
    <t>xyz &lt;- cbind(Cht0t0over,total)</t>
  </si>
  <si>
    <t>G019</t>
    <phoneticPr fontId="18"/>
  </si>
  <si>
    <t>G021</t>
  </si>
  <si>
    <t>G022</t>
  </si>
  <si>
    <t>G023</t>
  </si>
  <si>
    <t>G024</t>
  </si>
  <si>
    <t>G025</t>
  </si>
  <si>
    <t>G026</t>
  </si>
  <si>
    <t>G027</t>
  </si>
  <si>
    <t>G028</t>
  </si>
  <si>
    <t>G029</t>
  </si>
  <si>
    <t>G030</t>
  </si>
  <si>
    <t>G032</t>
  </si>
  <si>
    <t>G033</t>
  </si>
  <si>
    <t>G034</t>
  </si>
  <si>
    <t>G035</t>
  </si>
  <si>
    <t>write.csv((Genotype), file="</t>
    <phoneticPr fontId="18"/>
  </si>
  <si>
    <t>write.csv((Genotype), file="</t>
    <phoneticPr fontId="18"/>
  </si>
  <si>
    <t xml:space="preserve">")       </t>
  </si>
  <si>
    <t xml:space="preserve">")       </t>
    <phoneticPr fontId="18"/>
  </si>
  <si>
    <t>setwd("</t>
  </si>
  <si>
    <t>")</t>
    <phoneticPr fontId="18"/>
  </si>
  <si>
    <t xml:space="preserve">system("ubuntu run bwa index </t>
    <phoneticPr fontId="18"/>
  </si>
  <si>
    <t xml:space="preserve">  &gt;&gt; and make BWA index)</t>
    <phoneticPr fontId="18"/>
  </si>
  <si>
    <t>qQCReport("</t>
    <phoneticPr fontId="18"/>
  </si>
  <si>
    <t>_1.pdf")</t>
    <phoneticPr fontId="18"/>
  </si>
  <si>
    <t>_2.pdf")</t>
    <phoneticPr fontId="18"/>
  </si>
  <si>
    <t>" , pdfFilename="</t>
    <phoneticPr fontId="18"/>
  </si>
  <si>
    <t>.csv", header=TRUE)</t>
    <phoneticPr fontId="18"/>
  </si>
  <si>
    <t>parent/mappinggenotypelist_</t>
    <phoneticPr fontId="18"/>
  </si>
  <si>
    <t>parent/mappinggenotypelist_mem.csv", row.names=FALSE)</t>
    <phoneticPr fontId="18"/>
  </si>
  <si>
    <t>parent/mappinggenotypelist_aln.csv", row.names=FALSE)</t>
    <phoneticPr fontId="18"/>
  </si>
  <si>
    <t>parent/mappinggenotypelist_mem_60.csv", row.names=FALSE)</t>
    <phoneticPr fontId="18"/>
  </si>
  <si>
    <t>parent/mappinggenotypelist_aln_37.csv", row.names=FALSE)</t>
    <phoneticPr fontId="18"/>
  </si>
  <si>
    <t>.csv", row.names = F)</t>
    <phoneticPr fontId="18"/>
  </si>
  <si>
    <t>Genotype_</t>
    <phoneticPr fontId="18"/>
  </si>
  <si>
    <t>genotypingSum_complete_</t>
    <phoneticPr fontId="18"/>
  </si>
  <si>
    <t>.csv", row.names=F, na = "  ")</t>
    <phoneticPr fontId="18"/>
  </si>
  <si>
    <t>Genotype_csvs_</t>
    <phoneticPr fontId="18"/>
  </si>
  <si>
    <t>.csv", "</t>
    <phoneticPr fontId="18"/>
  </si>
  <si>
    <t>"))</t>
    <phoneticPr fontId="18"/>
  </si>
  <si>
    <t>"))</t>
    <phoneticPr fontId="18"/>
  </si>
  <si>
    <t>matchindex.csv", col.names = c("</t>
    <phoneticPr fontId="18"/>
  </si>
  <si>
    <t>genotypingSum_P1P2_</t>
    <phoneticPr fontId="18"/>
  </si>
  <si>
    <t>G018</t>
  </si>
  <si>
    <t>genotypingSum &lt;- cbind(genotypingSum, genotypingdata)</t>
    <phoneticPr fontId="18"/>
  </si>
  <si>
    <t>rm(genotypingdata)</t>
    <phoneticPr fontId="18"/>
  </si>
  <si>
    <t>G002</t>
  </si>
  <si>
    <t>genotypingdata &lt;- fread("</t>
  </si>
  <si>
    <t>system.time(write.csv(genotypingdata[match(genotypingSum$tags, genotypingdata$tags),2], file="</t>
  </si>
  <si>
    <t>RAD_1over &lt;- RADtag[RADtag&gt;1]</t>
    <phoneticPr fontId="18"/>
  </si>
  <si>
    <t>parent/P1_tags1.csv", header=T, fill=TRUE, na.strings="NA", strip.white=TRUE, verbose=TRUE)</t>
    <phoneticPr fontId="18"/>
  </si>
  <si>
    <t>parent/P2_tags1.csv", header=T, fill=TRUE, na.strings="NA", strip.white=TRUE, verbose=TRUE)</t>
    <phoneticPr fontId="18"/>
  </si>
  <si>
    <t>write.csv(LG, "</t>
    <phoneticPr fontId="18"/>
  </si>
  <si>
    <t>LG &lt;- read.csv("</t>
    <phoneticPr fontId="18"/>
  </si>
  <si>
    <t>LG &lt;- cbind(LG, LGNum)</t>
    <phoneticPr fontId="18"/>
  </si>
  <si>
    <t>for(i in 1:nrow(LG)){</t>
  </si>
  <si>
    <t>LG1 &lt;- c(LG[i, 1])</t>
  </si>
  <si>
    <t>LG2 &lt;- c(LG[i, 2])</t>
  </si>
  <si>
    <t>}</t>
  </si>
  <si>
    <t>Linkage_group_list.csv", row.names=F)</t>
    <phoneticPr fontId="18"/>
  </si>
  <si>
    <t>Linkage_group_list.csv", col.names=c("Linkage_group"), stringsAsFactors=F)</t>
    <phoneticPr fontId="18"/>
  </si>
  <si>
    <t>Genotype_csvs.csv")</t>
    <phoneticPr fontId="18"/>
  </si>
  <si>
    <t>CSVS &lt;- read.csv("</t>
    <phoneticPr fontId="18"/>
  </si>
  <si>
    <t>Genotype_csvs.csv", skip=1)</t>
    <phoneticPr fontId="18"/>
  </si>
  <si>
    <t>file.remove("</t>
  </si>
  <si>
    <t>.txt")</t>
    <phoneticPr fontId="18"/>
  </si>
  <si>
    <t>.pdf")</t>
    <phoneticPr fontId="18"/>
  </si>
  <si>
    <t>print(temp1)</t>
  </si>
  <si>
    <t>print(temp5)</t>
  </si>
  <si>
    <t>abline(h = summary(opermcim.hk, alpha = 0.01), col = "red")</t>
  </si>
  <si>
    <t>abline(h = summary(opermcim.hk, alpha = 0.05), col = "red", lty=2)</t>
  </si>
  <si>
    <t>qtl1 &lt;- makeqtl(cross, chr = temp1$chr, pos = temp1$pos, what = "prob")</t>
  </si>
  <si>
    <t>qtl5 &lt;- makeqtl(cross, chr = temp5$chr, pos = temp5$pos, what = "prob")</t>
  </si>
  <si>
    <t>phe &lt;- read.csv("</t>
    <phoneticPr fontId="18"/>
  </si>
  <si>
    <t>outcim.hk &lt;- cim(cross, pheno.col = trait.id, method = "hk", n.marcovar = n.covar, window = window.size)</t>
  </si>
  <si>
    <t>", na.strings=c("-","NA","N"), genotypes=c("A","H","B","D","C"), alleles=c("A","B"), estimate.map=F)</t>
    <phoneticPr fontId="18"/>
  </si>
  <si>
    <t>QTL_map_text_</t>
    <phoneticPr fontId="18"/>
  </si>
  <si>
    <t>QTL_map_plot_</t>
    <phoneticPr fontId="18"/>
  </si>
  <si>
    <t>mname &lt;- find.marker(cross, chr=temp1$chr, pos=temp1$pos)</t>
  </si>
  <si>
    <t>mname &lt;- find.marker(cross, chr=temp5$chr, pos=temp5$pos)</t>
  </si>
  <si>
    <t>}</t>
    <phoneticPr fontId="18"/>
  </si>
  <si>
    <t>out.i &lt;- addqtl(cross, qtl=qtl5, formula=y~Q1*Q2, method="hk")</t>
    <phoneticPr fontId="18"/>
  </si>
  <si>
    <t>out.a &lt;- addqtl(cross, qtl=qtl5, formula=y~Q1+Q2, method="hk")</t>
    <phoneticPr fontId="18"/>
  </si>
  <si>
    <t>plot(outcim.hk, main = paste(phenames(cross)[trait.id],"_Composite Interval Mapping",sep=""), bandcol="gray85", ylab="LOD score")</t>
    <phoneticPr fontId="18"/>
  </si>
  <si>
    <t>chr.num &lt;- t</t>
    <phoneticPr fontId="18"/>
  </si>
  <si>
    <t>plot(outcim.hk, main = paste(phenames(cross)[trait.id],"_LG", paste(chr.num), "_Composite Interval Mapping",sep=""), chr=c(chr.num), show.marker.names=TRUE, ylab="LOD score")</t>
    <phoneticPr fontId="18"/>
  </si>
  <si>
    <t>}</t>
    <phoneticPr fontId="18"/>
  </si>
  <si>
    <t>LG &lt;- unique(geno$Linkage_group)</t>
    <phoneticPr fontId="18"/>
  </si>
  <si>
    <t>LGNum &lt;- 1:nrow(LG)</t>
    <phoneticPr fontId="18"/>
  </si>
  <si>
    <t>genoL &lt;- geno$Linkage_group</t>
    <phoneticPr fontId="18"/>
  </si>
  <si>
    <t>genoL &lt;- gsub(LG1, LG2, genoL)</t>
    <phoneticPr fontId="18"/>
  </si>
  <si>
    <t>geno$Linkage_group &lt;- genoL</t>
    <phoneticPr fontId="18"/>
  </si>
  <si>
    <t>ge &lt;- geno[1:nrow(geno), 1:10]</t>
  </si>
  <si>
    <t>no &lt;- geno[1:nrow(geno), 11:ncol(geno)]</t>
  </si>
  <si>
    <t>geno &lt;- cbind(ge, no)</t>
    <phoneticPr fontId="18"/>
  </si>
  <si>
    <t>no[no &gt; 0] &lt;- 10</t>
    <phoneticPr fontId="18"/>
  </si>
  <si>
    <t>z &lt;- apply(y, MARGIN=1, sum)</t>
  </si>
  <si>
    <t>PagenoP2 &lt;- subset(Pageno, Parent=="P2")</t>
  </si>
  <si>
    <t>PagenoP1L1 &lt;- subset(PagenoP1, Linkage_group==1)</t>
  </si>
  <si>
    <t>noP1L1 &lt;- PagenoP1L1[1:nrow(PagenoP1L1), 12:ncol(PagenoP1L1)]</t>
  </si>
  <si>
    <t>x &lt;- 1:ncol(noP1L1)</t>
  </si>
  <si>
    <t>y &lt;- abs(noP1L1[1:nrow(noP1L1), x]-noP1L1[1+1:nrow(noP1L1), x])+abs(noP1L1[1+1:nrow(noP1L1), x]-noP1L1[2+1:nrow(noP1L1), x])</t>
  </si>
  <si>
    <t>v &lt;- z[-nrow(noP1L1)]</t>
  </si>
  <si>
    <t>v &lt;- v[-(nrow(noP1L1)-1)]</t>
  </si>
  <si>
    <t>noP1L1 &lt;- PagenoP1L1[1:nrow(PagenoP1L1), 13:ncol(PagenoP1L1)]</t>
  </si>
  <si>
    <t>noP1L1 &lt;- PagenoP1L1[1:nrow(PagenoP1L1), 14:ncol(PagenoP1L1)]</t>
  </si>
  <si>
    <t>PagenoP1Lg &lt;- subset(PagenoP1, Linkage_group==g)</t>
  </si>
  <si>
    <t>noP1Lg &lt;- PagenoP1Lg[1:nrow(PagenoP1Lg), 12:ncol(PagenoP1Lg)]</t>
  </si>
  <si>
    <t>x &lt;- 1:ncol(noP1Lg)</t>
  </si>
  <si>
    <t>y &lt;- abs(noP1Lg[1:nrow(noP1Lg), x]-noP1Lg[1+1:nrow(noP1Lg), x])+abs(noP1Lg[1+1:nrow(noP1Lg), x]-noP1Lg[2+1:nrow(noP1Lg), x])</t>
  </si>
  <si>
    <t>v &lt;- z[-nrow(noP1Lg)]</t>
  </si>
  <si>
    <t>v &lt;- v[-(nrow(noP1Lg)-1)]</t>
  </si>
  <si>
    <t>noP1Lg &lt;- PagenoP1Lg[1:nrow(PagenoP1Lg), 13:ncol(PagenoP1Lg)]</t>
  </si>
  <si>
    <t>noP1Lg &lt;- PagenoP1Lg[1:nrow(PagenoP1Lg), 14:ncol(PagenoP1Lg)]</t>
  </si>
  <si>
    <t>noP1L2 &lt;- PagenoP1L2[1:nrow(PagenoP1L2), 12:ncol(PagenoP1L2)]</t>
  </si>
  <si>
    <t>x &lt;- 1:ncol(noP1L2)</t>
  </si>
  <si>
    <t>y &lt;- abs(noP1L2[1:nrow(noP1L2), x]-noP1L2[1+1:nrow(noP1L2), x])+abs(noP1L2[1+1:nrow(noP1L2), x]-noP1L2[2+1:nrow(noP1L2), x])</t>
  </si>
  <si>
    <t>v &lt;- z[-nrow(noP1L2)]</t>
  </si>
  <si>
    <t>v &lt;- v[-(nrow(noP1L2)-1)]</t>
  </si>
  <si>
    <t>noP1L2 &lt;- PagenoP1L2[1:nrow(PagenoP1L2), 13:ncol(PagenoP1L2)]</t>
  </si>
  <si>
    <t>noP1L2 &lt;- PagenoP1L2[1:nrow(PagenoP1L2), 14:ncol(PagenoP1L2)]</t>
  </si>
  <si>
    <t>PagenoP1L2 &lt;- subset(PagenoP1, Linkage_group==2)</t>
    <phoneticPr fontId="18"/>
  </si>
  <si>
    <t>PagenoP1select &lt;- rbind(PagenoP1select, PagenoP1Lg)</t>
  </si>
  <si>
    <t>for(g in 3:nrow(LG)){</t>
    <phoneticPr fontId="18"/>
  </si>
  <si>
    <t>PagenoP1select &lt;- rbind(PagenoP1L1, PagenoP1L2)</t>
    <phoneticPr fontId="18"/>
  </si>
  <si>
    <t>PagenoP2L1 &lt;- subset(PagenoP2, Linkage_group==1)</t>
  </si>
  <si>
    <t>noP2L1 &lt;- PagenoP2L1[1:nrow(PagenoP2L1), 12:ncol(PagenoP2L1)]</t>
  </si>
  <si>
    <t>x &lt;- 1:ncol(noP2L1)</t>
  </si>
  <si>
    <t>y &lt;- abs(noP2L1[1:nrow(noP2L1), x]-noP2L1[1+1:nrow(noP2L1), x])+abs(noP2L1[1+1:nrow(noP2L1), x]-noP2L1[2+1:nrow(noP2L1), x])</t>
  </si>
  <si>
    <t>v &lt;- z[-nrow(noP2L1)]</t>
  </si>
  <si>
    <t>v &lt;- v[-(nrow(noP2L1)-1)]</t>
  </si>
  <si>
    <t>noP2L1 &lt;- PagenoP2L1[1:nrow(PagenoP2L1), 13:ncol(PagenoP2L1)]</t>
  </si>
  <si>
    <t>noP2L1 &lt;- PagenoP2L1[1:nrow(PagenoP2L1), 14:ncol(PagenoP2L1)]</t>
  </si>
  <si>
    <t>PagenoP2L2 &lt;- subset(PagenoP2, Linkage_group==2)</t>
  </si>
  <si>
    <t>noP2L2 &lt;- PagenoP2L2[1:nrow(PagenoP2L2), 12:ncol(PagenoP2L2)]</t>
  </si>
  <si>
    <t>x &lt;- 1:ncol(noP2L2)</t>
  </si>
  <si>
    <t>y &lt;- abs(noP2L2[1:nrow(noP2L2), x]-noP2L2[1+1:nrow(noP2L2), x])+abs(noP2L2[1+1:nrow(noP2L2), x]-noP2L2[2+1:nrow(noP2L2), x])</t>
  </si>
  <si>
    <t>v &lt;- z[-nrow(noP2L2)]</t>
  </si>
  <si>
    <t>v &lt;- v[-(nrow(noP2L2)-1)]</t>
  </si>
  <si>
    <t>noP2L2 &lt;- PagenoP2L2[1:nrow(PagenoP2L2), 13:ncol(PagenoP2L2)]</t>
  </si>
  <si>
    <t>noP2L2 &lt;- PagenoP2L2[1:nrow(PagenoP2L2), 14:ncol(PagenoP2L2)]</t>
  </si>
  <si>
    <t>PagenoP2select &lt;- rbind(PagenoP2L1, PagenoP2L2)</t>
  </si>
  <si>
    <t>PagenoP2Lg &lt;- subset(PagenoP2, Linkage_group==g)</t>
  </si>
  <si>
    <t>noP2Lg &lt;- PagenoP2Lg[1:nrow(PagenoP2Lg), 12:ncol(PagenoP2Lg)]</t>
  </si>
  <si>
    <t>x &lt;- 1:ncol(noP2Lg)</t>
  </si>
  <si>
    <t>y &lt;- abs(noP2Lg[1:nrow(noP2Lg), x]-noP2Lg[1+1:nrow(noP2Lg), x])+abs(noP2Lg[1+1:nrow(noP2Lg), x]-noP2Lg[2+1:nrow(noP2Lg), x])</t>
  </si>
  <si>
    <t>v &lt;- z[-nrow(noP2Lg)]</t>
  </si>
  <si>
    <t>v &lt;- v[-(nrow(noP2Lg)-1)]</t>
  </si>
  <si>
    <t>noP2Lg &lt;- PagenoP2Lg[1:nrow(PagenoP2Lg), 13:ncol(PagenoP2Lg)]</t>
  </si>
  <si>
    <t>noP2Lg &lt;- PagenoP2Lg[1:nrow(PagenoP2Lg), 14:ncol(PagenoP2Lg)]</t>
  </si>
  <si>
    <t>PagenoP2select &lt;- rbind(PagenoP2select, PagenoP2Lg)</t>
  </si>
  <si>
    <t>PagenoP1P2select &lt;- rbind(PagenoP1select, PagenoP2select)</t>
    <phoneticPr fontId="18"/>
  </si>
  <si>
    <t>PagenoP1P2select[,1:4] &lt;- NULL</t>
    <phoneticPr fontId="18"/>
  </si>
  <si>
    <t>Genotype_select_csvs_</t>
    <phoneticPr fontId="18"/>
  </si>
  <si>
    <t>Genotype_select_</t>
    <phoneticPr fontId="18"/>
  </si>
  <si>
    <t>write.csv(PagenoP1P2select, file="</t>
    <phoneticPr fontId="18"/>
  </si>
  <si>
    <t>PagenoPL.csv")</t>
    <phoneticPr fontId="18"/>
  </si>
  <si>
    <t>write.csv(cbind(mismatch, PagenoP2Lg), file="</t>
    <phoneticPr fontId="18"/>
  </si>
  <si>
    <t>PagenoPL.csv", row.names=F)</t>
    <phoneticPr fontId="18"/>
  </si>
  <si>
    <t>PagenoP2Lg &lt;- read.csv("</t>
    <phoneticPr fontId="18"/>
  </si>
  <si>
    <t>PagenoPL.csv",stringsAsFactors=F)</t>
    <phoneticPr fontId="18"/>
  </si>
  <si>
    <t>write.csv(cbind(mismatch, PagenoP2L2), file="</t>
    <phoneticPr fontId="18"/>
  </si>
  <si>
    <t>PagenoP2L2 &lt;- read.csv("</t>
    <phoneticPr fontId="18"/>
  </si>
  <si>
    <t>PagenoP2L1 &lt;- read.csv("</t>
    <phoneticPr fontId="18"/>
  </si>
  <si>
    <t>write.csv(cbind(mismatch, PagenoP2L1), file="</t>
    <phoneticPr fontId="18"/>
  </si>
  <si>
    <t>PagenoP1Lg &lt;- read.csv("</t>
    <phoneticPr fontId="18"/>
  </si>
  <si>
    <t>write.csv(cbind(mismatch, PagenoP1Lg), file="</t>
    <phoneticPr fontId="18"/>
  </si>
  <si>
    <t>PagenoP1L2 &lt;- read.csv("</t>
    <phoneticPr fontId="18"/>
  </si>
  <si>
    <t>write.csv(cbind(mismatch, PagenoP1L2), file="</t>
    <phoneticPr fontId="18"/>
  </si>
  <si>
    <t>write.csv(cbind(mismatch, PagenoP1L1), file="</t>
    <phoneticPr fontId="18"/>
  </si>
  <si>
    <t>PagenoP1L1 &lt;- read.csv("</t>
    <phoneticPr fontId="18"/>
  </si>
  <si>
    <t>.csv", row.names=F)</t>
    <phoneticPr fontId="18"/>
  </si>
  <si>
    <t>.pdf")</t>
    <phoneticPr fontId="18"/>
  </si>
  <si>
    <t>.csv")</t>
    <phoneticPr fontId="18"/>
  </si>
  <si>
    <t>US_</t>
    <phoneticPr fontId="18"/>
  </si>
  <si>
    <t>SU_</t>
    <phoneticPr fontId="18"/>
  </si>
  <si>
    <t>"))</t>
    <phoneticPr fontId="18"/>
  </si>
  <si>
    <t>Genotype_ABHgenotypeR_dropmarkers_estmapF_</t>
    <phoneticPr fontId="18"/>
  </si>
  <si>
    <t>.csv", header=T, na.strings=c("", "NULL"))</t>
  </si>
  <si>
    <t>.csv",row.names=F, na=(""))</t>
  </si>
  <si>
    <t>", file="Genotype_ABHgenotypeR_dropmarkers_estmapF_</t>
    <phoneticPr fontId="18"/>
  </si>
  <si>
    <t>Genotype_ABHgenotypeR_dropmarkers_estmapT_</t>
    <phoneticPr fontId="18"/>
  </si>
  <si>
    <t>.csv", na.strings=c("-","NA","N"), genotypes=c("AAAA","AABB","BBBB"), alleles=c("AAAA","BBBB"), estimate.map=F)</t>
  </si>
  <si>
    <t>", file="Genotype_ABHgenotypeR_dropmarkers_estmapT_</t>
    <phoneticPr fontId="18"/>
  </si>
  <si>
    <t>_tag1over.fasta")</t>
    <phoneticPr fontId="18"/>
  </si>
  <si>
    <t>P1_unique_tag</t>
    <phoneticPr fontId="18"/>
  </si>
  <si>
    <t>P2_unique_tag</t>
    <phoneticPr fontId="18"/>
  </si>
  <si>
    <t>P1P2_common_tag</t>
    <phoneticPr fontId="18"/>
  </si>
  <si>
    <t>P1_unique_tag_mapped_mem.sam", header=F, fill=TRUE, na.strings="NA", col.names=colnames)</t>
    <phoneticPr fontId="18"/>
  </si>
  <si>
    <t>P2_unique_tag_mapped_mem.sam", header=F, fill=TRUE, na.strings="NA", col.names=colnames)</t>
    <phoneticPr fontId="18"/>
  </si>
  <si>
    <t>P1_unique_tag_mapped_aln.sam", header=F, fill=TRUE, na.strings="NA", col.names=colnames)</t>
    <phoneticPr fontId="18"/>
  </si>
  <si>
    <t>P2_unique_tag_mapped_aln.sam", header=F, fill=TRUE, na.strings="NA", col.names=colnames)</t>
    <phoneticPr fontId="18"/>
  </si>
  <si>
    <t>parent/P1unique_tag.csv", header=T)</t>
    <phoneticPr fontId="18"/>
  </si>
  <si>
    <t>tags3 &lt;- c(paste("&gt;P1unique_tags_",1:nrow(tags),sep=""))</t>
    <phoneticPr fontId="18"/>
  </si>
  <si>
    <t>_tag.fasta")</t>
    <phoneticPr fontId="18"/>
  </si>
  <si>
    <t>P1_unique_tag.fasta")</t>
    <phoneticPr fontId="18"/>
  </si>
  <si>
    <t>parent/P2unique_tag.csv", header=F,skip=1)</t>
    <phoneticPr fontId="18"/>
  </si>
  <si>
    <t>tags3 &lt;- c(paste("&gt;P2unique_tags_",1:nrow(tags),sep=""))</t>
    <phoneticPr fontId="18"/>
  </si>
  <si>
    <t>P2_unique_tag.fasta")</t>
    <phoneticPr fontId="18"/>
  </si>
  <si>
    <t>parent/P1common_tag.csv", header=F,skip=1)</t>
    <phoneticPr fontId="18"/>
  </si>
  <si>
    <t>tags3 &lt;- c(paste("&gt;P1P2_common_tags_",1:nrow(tags),sep=""))</t>
    <phoneticPr fontId="18"/>
  </si>
  <si>
    <t>parent/P1P2_common_tag.fasta")</t>
    <phoneticPr fontId="18"/>
  </si>
  <si>
    <t>P1P2_common_tag.fasta")</t>
    <phoneticPr fontId="18"/>
  </si>
  <si>
    <t>.tagcountmatchindex.csv", row.names = F))</t>
    <phoneticPr fontId="18"/>
  </si>
  <si>
    <t>.tagcountmatchindex.csv", col.names = c("</t>
    <phoneticPr fontId="18"/>
  </si>
  <si>
    <t>for(t in 1:nrow(LG)){</t>
    <phoneticPr fontId="18"/>
  </si>
  <si>
    <t>CSVSL1 &lt;- subset(CSVS, Linkage_group==1)</t>
  </si>
  <si>
    <t>write.csv(cbind(mismatch, CSVSL1), file="</t>
  </si>
  <si>
    <t>CSVSL1 &lt;- read.csv("</t>
  </si>
  <si>
    <t>CSVSselect &lt;- rbind(CSVSL1, CSVSL2)</t>
  </si>
  <si>
    <t>CSVSLg &lt;- subset(CSVS, Linkage_group==g)</t>
  </si>
  <si>
    <t>write.csv(cbind(mismatch, CSVSLg), file="</t>
  </si>
  <si>
    <t>CSVSLg &lt;- read.csv("</t>
  </si>
  <si>
    <t>CSVSselect &lt;- rbind(CSVSselect, CSVSLg)</t>
  </si>
  <si>
    <t>y &lt;- y1+ y2</t>
    <phoneticPr fontId="18"/>
  </si>
  <si>
    <t>y1 &lt;- ifelse((noP1L1[1:nrow(noP1L1), x]) == (noP1L1[1+1:nrow(noP1L1), x]), "0", "10")</t>
    <phoneticPr fontId="18"/>
  </si>
  <si>
    <t>y2 &lt;- ifelse((noP1L1[1+1:nrow(noP1L1), x]) == (noP1L1[2+1:nrow(noP1L1), x]), "0", "10")</t>
    <phoneticPr fontId="18"/>
  </si>
  <si>
    <t>y1 &lt;- ifelse((noP1L2[1:nrow(noP1L2), x]) == (noP1L2[1+1:nrow(noP1L2), x]), "0", "10")</t>
  </si>
  <si>
    <t>y2 &lt;- ifelse((noP1L2[1+1:nrow(noP1L2), x]) == (noP1L2[2+1:nrow(noP1L2), x]), "0", "10")</t>
  </si>
  <si>
    <t>CSVSL2 &lt;- subset(CSVS, Linkage_group==2)</t>
    <phoneticPr fontId="18"/>
  </si>
  <si>
    <t>write.csv(cbind(mismatch, CSVSL2), file="</t>
    <phoneticPr fontId="18"/>
  </si>
  <si>
    <t>CSVSL2 &lt;- read.csv("</t>
    <phoneticPr fontId="18"/>
  </si>
  <si>
    <t>y1 &lt;- ifelse((noP1Lg[1:nrow(noP1Lg), x]) == (noP1Lg[1+1:nrow(noP1Lg), x]), "0", "10")</t>
  </si>
  <si>
    <t>y2 &lt;- ifelse((noP1Lg[1+1:nrow(noP1Lg), x]) == (noP1Lg[2+1:nrow(noP1Lg), x]), "0", "10")</t>
  </si>
  <si>
    <t>CSVSselect &lt;- t(CSVSselect)</t>
    <phoneticPr fontId="18"/>
  </si>
  <si>
    <t>write.csv(CSVSselect, "</t>
    <phoneticPr fontId="18"/>
  </si>
  <si>
    <t>CSVSselect &lt;- read.csv("</t>
    <phoneticPr fontId="18"/>
  </si>
  <si>
    <t>CSVSselect[1,1] &lt;- "NA"</t>
    <phoneticPr fontId="18"/>
  </si>
  <si>
    <t>y1.csv")</t>
    <phoneticPr fontId="18"/>
  </si>
  <si>
    <t>y2.csv")</t>
    <phoneticPr fontId="18"/>
  </si>
  <si>
    <t>CSVSselect[,1] &lt;- NULL</t>
    <phoneticPr fontId="18"/>
  </si>
  <si>
    <t>write.csv(y1, file="</t>
    <phoneticPr fontId="18"/>
  </si>
  <si>
    <t>y1.csv", row.names=F)</t>
    <phoneticPr fontId="18"/>
  </si>
  <si>
    <t>y1 &lt;- read.csv("</t>
    <phoneticPr fontId="18"/>
  </si>
  <si>
    <t>write.csv(y2, file="</t>
    <phoneticPr fontId="18"/>
  </si>
  <si>
    <t>y2.csv", row.names=F)</t>
    <phoneticPr fontId="18"/>
  </si>
  <si>
    <t>y2 &lt;- read.csv("</t>
    <phoneticPr fontId="18"/>
  </si>
  <si>
    <t>out.i &lt;- addqtl(cross, qtl=qtl1, formula=y~Q1*Q2, method="hk")</t>
    <phoneticPr fontId="18"/>
  </si>
  <si>
    <t>rm(out.i)</t>
    <phoneticPr fontId="18"/>
  </si>
  <si>
    <t>out.a &lt;- addqtl(cross, qtl=qtl1, formula=y~Q1+Q2, method="hk")</t>
    <phoneticPr fontId="18"/>
  </si>
  <si>
    <t>rm(out.a)</t>
    <phoneticPr fontId="18"/>
  </si>
  <si>
    <t>f &lt;- abs(noP1L1[1, x]-noP1L1[1+1, x])+abs(noP1L1[1, x]-noP1L1[1+1, x])</t>
    <phoneticPr fontId="18"/>
  </si>
  <si>
    <t>y &lt;- abs(noP1L1[1:nrow(noP1L1), x]-noP1L1[1+1:nrow(noP1L1), x])+abs(noP1L1[1+1:nrow(noP1L1), x]-noP1L1[2+1:nrow(noP1L1), x])</t>
    <phoneticPr fontId="18"/>
  </si>
  <si>
    <t>l &lt;- abs(noP1L1[nrow(noP1L1)-1, x]-noP1L1[nrow(noP1L1), x])+abs(noP1L1[nrow(noP1L1)-1, x]-noP1L1[nrow(noP1L1), x])</t>
    <phoneticPr fontId="18"/>
  </si>
  <si>
    <t>first &lt;- apply(f, MARGIN=1, sum)</t>
    <phoneticPr fontId="18"/>
  </si>
  <si>
    <t>last &lt;- apply(l, MARGIN=1, sum)</t>
    <phoneticPr fontId="18"/>
  </si>
  <si>
    <t>mismatch &lt;- c(first, v, last)</t>
    <phoneticPr fontId="18"/>
  </si>
  <si>
    <t>PagenoP1 &lt;- subset(Pageno, Parent=="P1")</t>
    <phoneticPr fontId="18"/>
  </si>
  <si>
    <t>f &lt;- abs(noP1Lg[1, x]-noP1Lg[1+1, x])+abs(noP1Lg[1, x]-noP1Lg[1+1, x])</t>
  </si>
  <si>
    <t>l &lt;- abs(noP1Lg[nrow(noP1Lg)-1, x]-noP1Lg[nrow(noP1Lg), x])+abs(noP1Lg[nrow(noP1Lg)-1, x]-noP1Lg[nrow(noP1Lg), x])</t>
  </si>
  <si>
    <t>f &lt;- abs(noP1L2[1, x]-noP1L2[1+1, x])+abs(noP1L2[1, x]-noP1L2[1+1, x])</t>
  </si>
  <si>
    <t>l &lt;- abs(noP1L2[nrow(noP1L2)-1, x]-noP1L2[nrow(noP1L2), x])+abs(noP1L2[nrow(noP1L2)-1, x]-noP1L2[nrow(noP1L2), x])</t>
  </si>
  <si>
    <t>y1 &lt;- ifelse((noP1L1[1, x]) == (noP1L1[1+1, x]), "0", "10")</t>
    <phoneticPr fontId="18"/>
  </si>
  <si>
    <t>noP1L1 &lt;- CSVSL1[1:nrow(CSVSL1), 3:ncol(CSVSL1)]</t>
    <phoneticPr fontId="18"/>
  </si>
  <si>
    <t>noP1L2 &lt;- CSVSL2[1:nrow(CSVSL2), 3:ncol(CSVSL2)]</t>
    <phoneticPr fontId="18"/>
  </si>
  <si>
    <t>noP1Lg &lt;- CSVSLg[1:nrow(CSVSLg), 3:ncol(CSVSLg)]</t>
    <phoneticPr fontId="18"/>
  </si>
  <si>
    <t>y2 &lt;- ifelse((noP1L1[1, x]) == (noP1L1[1+1, x]), "0", "10")</t>
    <phoneticPr fontId="18"/>
  </si>
  <si>
    <t>firstz &lt;- apply(y, MARGIN=1, sum)</t>
    <phoneticPr fontId="18"/>
  </si>
  <si>
    <t>y1 &lt;- ifelse((noP1L1[nrow(noP1L1)-1, x]) == (noP1L1[nrow(noP1L1), x]), "0", "10")</t>
    <phoneticPr fontId="18"/>
  </si>
  <si>
    <t>y2 &lt;- ifelse((noP1L1[nrow(noP1L1)-1, x]) == (noP1L1[nrow(noP1L1), x]), "0", "10")</t>
    <phoneticPr fontId="18"/>
  </si>
  <si>
    <t>lastz &lt;- apply(y, MARGIN=1, sum)</t>
    <phoneticPr fontId="18"/>
  </si>
  <si>
    <t>mismatch &lt;- c(firstz, v, lastz)</t>
    <phoneticPr fontId="18"/>
  </si>
  <si>
    <t>y1 &lt;- ifelse((noP1L2[1, x]) == (noP1L2[1+1, x]), "0", "10")</t>
  </si>
  <si>
    <t>y2 &lt;- ifelse((noP1L2[1, x]) == (noP1L2[1+1, x]), "0", "10")</t>
  </si>
  <si>
    <t>y1 &lt;- ifelse((noP1L2[nrow(noP1L2)-1, x]) == (noP1L2[nrow(noP1L2), x]), "0", "10")</t>
  </si>
  <si>
    <t>y2 &lt;- ifelse((noP1L2[nrow(noP1L2)-1, x]) == (noP1L2[nrow(noP1L2), x]), "0", "10")</t>
  </si>
  <si>
    <t>y1 &lt;- ifelse((noP1Lg[1, x]) == (noP1Lg[1+1, x]), "0", "10")</t>
  </si>
  <si>
    <t>y2 &lt;- ifelse((noP1Lg[1, x]) == (noP1Lg[1+1, x]), "0", "10")</t>
  </si>
  <si>
    <t>y1 &lt;- ifelse((noP1Lg[nrow(noP1Lg)-1, x]) == (noP1Lg[nrow(noP1Lg), x]), "0", "10")</t>
  </si>
  <si>
    <t>y2 &lt;- ifelse((noP1Lg[nrow(noP1Lg)-1, x]) == (noP1Lg[nrow(noP1Lg), x]), "0", "10")</t>
  </si>
  <si>
    <t>xx &lt;- genotypingSum[,9:ncol(genotypingSum)]</t>
    <phoneticPr fontId="18"/>
  </si>
  <si>
    <t>zz[,1] &lt;- NULL</t>
    <phoneticPr fontId="18"/>
  </si>
  <si>
    <t>G020</t>
  </si>
  <si>
    <t>G036</t>
  </si>
  <si>
    <t>G037</t>
  </si>
  <si>
    <t>G038</t>
  </si>
  <si>
    <t>G039</t>
  </si>
  <si>
    <t>G040</t>
  </si>
  <si>
    <t>write.csv((zz), file="</t>
    <phoneticPr fontId="18"/>
  </si>
  <si>
    <t>G041</t>
  </si>
  <si>
    <t>G042</t>
  </si>
  <si>
    <t>G043</t>
  </si>
  <si>
    <t>rm(xx)</t>
    <phoneticPr fontId="18"/>
  </si>
  <si>
    <t>rm(yy)</t>
    <phoneticPr fontId="18"/>
  </si>
  <si>
    <t xml:space="preserve">Reference genome .fasta file name (Move to Save folder &lt;&lt;  </t>
    <phoneticPr fontId="18"/>
  </si>
  <si>
    <t>tagsP2_0_16revcomp_60 &lt;- tagsP2_0_16revcomp[tagsP2_0_16revcomp$sam5=="60" &amp; substr(tagsP2_0_16revcomp$sam16, 1,5)=="", ]</t>
    <phoneticPr fontId="18"/>
  </si>
  <si>
    <t>genotypingSum[is.na(genotypingSum)] &lt;- 0</t>
    <phoneticPr fontId="18"/>
  </si>
  <si>
    <t>P1unique_tag &lt;- P1csv[match(P1P2unique$tags, P1csv$tags),1:2]</t>
    <phoneticPr fontId="18"/>
  </si>
  <si>
    <t>P1unique_tag &lt;- na.omit(P1unique_tag)</t>
    <phoneticPr fontId="18"/>
  </si>
  <si>
    <t>system.time(write.csv(P1unique_tag, file="</t>
    <phoneticPr fontId="18"/>
  </si>
  <si>
    <t>P2unique_tag &lt;- na.omit(P2unique_tag)</t>
  </si>
  <si>
    <t>system.time(write.csv(P2unique_tag, file="</t>
    <phoneticPr fontId="18"/>
  </si>
  <si>
    <t>P2unique_tag &lt;- P2csv[match(P1P2unique$tags, P2csv$tags),1:2]</t>
    <phoneticPr fontId="18"/>
  </si>
  <si>
    <t>mem_60</t>
    <phoneticPr fontId="18"/>
  </si>
  <si>
    <t>aa &lt;- genotypingSum[,1:8]</t>
    <phoneticPr fontId="18"/>
  </si>
  <si>
    <t>rm(genotypingSum)</t>
  </si>
  <si>
    <t>yy &lt;- apply(xx, MARGIN=1, sum)</t>
  </si>
  <si>
    <t>zz &lt;- cbind(yy, aa)</t>
  </si>
  <si>
    <t>zz &lt;- cbind(zz, xx)</t>
  </si>
  <si>
    <t>zz &lt;- subset(zz, zz$yy &gt; 0)</t>
  </si>
  <si>
    <t>G044</t>
  </si>
  <si>
    <t>G046</t>
  </si>
  <si>
    <t>rm(dataP1csv)</t>
    <phoneticPr fontId="18"/>
  </si>
  <si>
    <t>rm(dataP2csv)</t>
    <phoneticPr fontId="18"/>
  </si>
  <si>
    <t>rm(genotypingP1)</t>
    <phoneticPr fontId="18"/>
  </si>
  <si>
    <t>rm(genotypingP2)</t>
    <phoneticPr fontId="18"/>
  </si>
  <si>
    <t>genotypingSumF2 &lt;- zz[, 9:ncol(zz)]</t>
    <phoneticPr fontId="18"/>
  </si>
  <si>
    <t>xyz &lt;- cbind(xyz,zz)</t>
    <phoneticPr fontId="18"/>
  </si>
  <si>
    <t>Linkage_group_list.csv", col.names=c("Linkage_group", "LGNum"), stringsAsFactors=F)</t>
    <phoneticPr fontId="18"/>
  </si>
  <si>
    <t>", header=T)</t>
    <phoneticPr fontId="18"/>
  </si>
  <si>
    <t>for (q in 2:ncol(phe)){</t>
    <phoneticPr fontId="18"/>
  </si>
  <si>
    <t>print(paste(q, phenames(cross)[q]))</t>
    <phoneticPr fontId="18"/>
  </si>
  <si>
    <t>trait.id &lt;- q</t>
    <phoneticPr fontId="18"/>
  </si>
  <si>
    <t>summary &lt;- summary(outcim.hk)</t>
    <phoneticPr fontId="18"/>
  </si>
  <si>
    <t>print(summary)</t>
    <phoneticPr fontId="18"/>
  </si>
  <si>
    <t>summary &lt;- summary(opermcim.hk, alpha=c(0.1, 0.05, 0.01))</t>
    <phoneticPr fontId="18"/>
  </si>
  <si>
    <t>filename &lt;- paste("</t>
    <phoneticPr fontId="18"/>
  </si>
  <si>
    <t xml:space="preserve">", </t>
    <phoneticPr fontId="18"/>
  </si>
  <si>
    <t>sink(filename)</t>
    <phoneticPr fontId="18"/>
  </si>
  <si>
    <t>pdf(filename)</t>
    <phoneticPr fontId="18"/>
  </si>
  <si>
    <t>}</t>
    <phoneticPr fontId="18"/>
  </si>
  <si>
    <t>sink()</t>
    <phoneticPr fontId="18"/>
  </si>
  <si>
    <t>dev.off()</t>
    <phoneticPr fontId="18"/>
  </si>
  <si>
    <t>TAAGATCGGAAGAGCGTCGTGTAGGGAAAGAGTGT</t>
    <phoneticPr fontId="18"/>
  </si>
  <si>
    <t>mem</t>
    <phoneticPr fontId="18"/>
  </si>
  <si>
    <t>aln</t>
    <phoneticPr fontId="18"/>
  </si>
  <si>
    <t>aln_37</t>
    <phoneticPr fontId="18"/>
  </si>
  <si>
    <t>mem</t>
    <phoneticPr fontId="18"/>
  </si>
  <si>
    <t>mem</t>
    <phoneticPr fontId="18"/>
  </si>
  <si>
    <t>mem_60</t>
    <phoneticPr fontId="18"/>
  </si>
  <si>
    <t>)</t>
    <phoneticPr fontId="18"/>
  </si>
  <si>
    <t xml:space="preserve">opermcim.hk &lt;- cim(cross, pheno.col = trait.id, method = "hk", n.marcovar = n.covar, window = window.size, n.perm = </t>
    <phoneticPr fontId="18"/>
  </si>
  <si>
    <t>cross &lt;- sim.geno(cross, step = interval, n.draws =</t>
    <phoneticPr fontId="18"/>
  </si>
  <si>
    <t>, error.prob=error.prob, map.function = c("kosambi"))</t>
    <phoneticPr fontId="18"/>
  </si>
  <si>
    <t>hoge &lt;- as(quality(fastq), "matrix")</t>
  </si>
  <si>
    <t>obj &lt;- (rowSums(hoge &lt; param1) &lt;= width(fastq)*param2)</t>
  </si>
  <si>
    <t>fastq &lt;- fastq[obj]</t>
  </si>
  <si>
    <t xml:space="preserve">param1 &lt;- </t>
    <phoneticPr fontId="18"/>
  </si>
  <si>
    <t xml:space="preserve">param2 &lt;- </t>
    <phoneticPr fontId="18"/>
  </si>
  <si>
    <t>fastq &lt;- readFastq("</t>
    <phoneticPr fontId="18"/>
  </si>
  <si>
    <t>P_Adap-0.fastq"</t>
    <phoneticPr fontId="18"/>
  </si>
  <si>
    <t>writeFastq(fastq, "</t>
    <phoneticPr fontId="18"/>
  </si>
  <si>
    <t xml:space="preserve">, compress=F)   </t>
    <phoneticPr fontId="18"/>
  </si>
  <si>
    <t>F2_Adap-0.fastq"</t>
    <phoneticPr fontId="18"/>
  </si>
  <si>
    <t xml:space="preserve">F2_Adap-0.fastq", compress=F)   </t>
    <phoneticPr fontId="18"/>
  </si>
  <si>
    <t>F2_Adap-0.fastq","</t>
    <phoneticPr fontId="18"/>
  </si>
  <si>
    <t>","</t>
    <phoneticPr fontId="18"/>
  </si>
  <si>
    <t xml:space="preserve">ErrCorr1 &lt;- correctStretches(genotype, maxHapLength = </t>
    <phoneticPr fontId="18"/>
  </si>
  <si>
    <t xml:space="preserve">ErrCorr2 &lt;- correctUndercalledHets(ErrCorr1, maxHapLength = </t>
    <phoneticPr fontId="18"/>
  </si>
  <si>
    <t>rm(list=ls())</t>
    <phoneticPr fontId="18"/>
  </si>
  <si>
    <t>T008</t>
    <phoneticPr fontId="18"/>
  </si>
  <si>
    <t>rm(datacsv)</t>
    <phoneticPr fontId="18"/>
  </si>
  <si>
    <t>BWA-mem script</t>
    <phoneticPr fontId="18"/>
  </si>
  <si>
    <t>MapList script(BWA-mem)</t>
    <phoneticPr fontId="18"/>
  </si>
  <si>
    <t>rm(list=ls())</t>
    <phoneticPr fontId="18"/>
  </si>
  <si>
    <t>Genotype script(tagcount) mem</t>
    <phoneticPr fontId="18"/>
  </si>
  <si>
    <t>Convert_ABH script_mem</t>
    <phoneticPr fontId="18"/>
  </si>
  <si>
    <t>ABHgenotypeR_mem</t>
    <phoneticPr fontId="18"/>
  </si>
  <si>
    <t>Genotype script(tagcount)mem_60</t>
    <phoneticPr fontId="18"/>
  </si>
  <si>
    <t>Convert_ABH script_mem_60</t>
    <phoneticPr fontId="18"/>
  </si>
  <si>
    <t>rm(list=ls())</t>
    <phoneticPr fontId="18"/>
  </si>
  <si>
    <t>ABHgenotypeR_mem_60</t>
    <phoneticPr fontId="18"/>
  </si>
  <si>
    <t>Parent script</t>
    <phoneticPr fontId="18"/>
  </si>
  <si>
    <t>Population tagcount script</t>
    <phoneticPr fontId="18"/>
  </si>
  <si>
    <t>Trimming summary script</t>
    <phoneticPr fontId="18"/>
  </si>
  <si>
    <t xml:space="preserve">BWA-aln script </t>
    <phoneticPr fontId="18"/>
  </si>
  <si>
    <t xml:space="preserve">MapList script(BWA-aln) </t>
    <phoneticPr fontId="18"/>
  </si>
  <si>
    <t>Genotype script(tagcount)aln</t>
    <phoneticPr fontId="18"/>
  </si>
  <si>
    <t>aln</t>
    <phoneticPr fontId="18"/>
  </si>
  <si>
    <t>Convert_ABH script_aln</t>
    <phoneticPr fontId="18"/>
  </si>
  <si>
    <t>ABHgenotypeR_aln</t>
    <phoneticPr fontId="18"/>
  </si>
  <si>
    <t>Genotype script(tagcount)aln_37</t>
    <phoneticPr fontId="18"/>
  </si>
  <si>
    <t>Convert_ABH script_aln_37</t>
    <phoneticPr fontId="18"/>
  </si>
  <si>
    <t>ABHgenotypeR_aln _37</t>
    <phoneticPr fontId="18"/>
  </si>
  <si>
    <t>parent/P_Adap-1.fastq","</t>
    <phoneticPr fontId="18"/>
  </si>
  <si>
    <t>parent/P_Adap-0.fastq","</t>
    <phoneticPr fontId="18"/>
  </si>
  <si>
    <t xml:space="preserve">trait.id &lt;- </t>
    <phoneticPr fontId="18"/>
  </si>
  <si>
    <t>trait (trait.id=)</t>
    <phoneticPr fontId="18"/>
  </si>
  <si>
    <t>phenames(cross)[trait.id], "</t>
    <phoneticPr fontId="18"/>
  </si>
  <si>
    <t>", ".txt", sep="")</t>
    <phoneticPr fontId="18"/>
  </si>
  <si>
    <t>", ".pdf", sep="")</t>
    <phoneticPr fontId="18"/>
  </si>
  <si>
    <t>_</t>
    <phoneticPr fontId="18"/>
  </si>
  <si>
    <t>", "makeqtl.txt", sep="")</t>
    <phoneticPr fontId="18"/>
  </si>
  <si>
    <t>", "plot.pdf", sep="")</t>
    <phoneticPr fontId="18"/>
  </si>
  <si>
    <t xml:space="preserve">interval &lt;- </t>
  </si>
  <si>
    <t xml:space="preserve">interval &lt;- </t>
    <phoneticPr fontId="18"/>
  </si>
  <si>
    <t xml:space="preserve">error.prob &lt;- </t>
  </si>
  <si>
    <t xml:space="preserve">error.prob &lt;- </t>
    <phoneticPr fontId="18"/>
  </si>
  <si>
    <t xml:space="preserve">n.covar &lt;- </t>
  </si>
  <si>
    <t xml:space="preserve">n.covar &lt;- </t>
    <phoneticPr fontId="18"/>
  </si>
  <si>
    <t xml:space="preserve">window.size &lt;- </t>
  </si>
  <si>
    <t xml:space="preserve">window.size &lt;- </t>
    <phoneticPr fontId="18"/>
  </si>
  <si>
    <t>PagenoP1ABH &lt;- PagenoP1select</t>
  </si>
  <si>
    <t>PagenoP2ABH &lt;- PagenoP2select</t>
  </si>
  <si>
    <t>PagenoP1ABHr &lt;- PagenoP1ABH[1:nrow(PagenoP1ABH), 15:ncol(PagenoP1ABH)]</t>
  </si>
  <si>
    <t>PagenoP2ABHr &lt;- PagenoP2ABH[1:nrow(PagenoP2ABH), 15:ncol(PagenoP2ABH)]</t>
  </si>
  <si>
    <t>PagenoP1ABHr[PagenoP1ABHr == 0] &lt;- "B"</t>
  </si>
  <si>
    <t>PagenoP1ABHr[PagenoP1ABHr == 10] &lt;- "H"</t>
  </si>
  <si>
    <t>PagenoP2ABHr[PagenoP2ABHr == 0] &lt;- "A"</t>
  </si>
  <si>
    <t>PagenoP2ABHr[PagenoP2ABHr == 10] &lt;- "H"</t>
  </si>
  <si>
    <t>PagenoP1ABHfr &lt;- cbind(PagenoP1ABH$Linkage_group, PagenoP1ABHr)</t>
  </si>
  <si>
    <t>id &lt;- paste(PagenoP1ABH$Linkage_group, "_", PagenoP1ABH$Position, sep="")</t>
  </si>
  <si>
    <t>PagenoP1ABHfr &lt;- cbind(id, PagenoP1ABHfr)</t>
  </si>
  <si>
    <t>PagenoP2ABHfr &lt;- cbind(PagenoP2ABH$Linkage_group, PagenoP2ABHr)</t>
  </si>
  <si>
    <t>id &lt;- paste(PagenoP2ABH$Linkage_group, "_", PagenoP2ABH$Position, sep="")</t>
  </si>
  <si>
    <t>PagenoP2ABHfr &lt;- cbind(id, PagenoP2ABHfr)</t>
  </si>
  <si>
    <t>PagenoP1ABHfr &lt;- t(PagenoP1ABHfr)</t>
  </si>
  <si>
    <t>PagenoP1ABHfr[1,1] &lt;- "NA"</t>
  </si>
  <si>
    <t>PagenoP2ABHfr &lt;- t(PagenoP2ABHfr)</t>
  </si>
  <si>
    <t>PagenoP2ABHfr[1,1] &lt;- "NA"</t>
  </si>
  <si>
    <t>plotGenos(genotypeP1)</t>
  </si>
  <si>
    <t>plotGenos(genotypeP2)</t>
  </si>
  <si>
    <t>dev.off()</t>
  </si>
  <si>
    <t>plotGenos(ErrCorr2P1_3)</t>
    <phoneticPr fontId="18"/>
  </si>
  <si>
    <t>plotGenos(ErrCorr2P2_3)</t>
    <phoneticPr fontId="18"/>
  </si>
  <si>
    <t>plotGenos(ErrCorr1P1_3)</t>
    <phoneticPr fontId="18"/>
  </si>
  <si>
    <t>plotGenos(ErrCorr1P2_3)</t>
    <phoneticPr fontId="18"/>
  </si>
  <si>
    <t>tagst &lt;- t(tags)</t>
    <phoneticPr fontId="18"/>
  </si>
  <si>
    <t>Parent &lt;- rep("P1", nrow(tags))</t>
    <phoneticPr fontId="18"/>
  </si>
  <si>
    <t>Parent &lt;- rep("P2", nrow(tags))</t>
    <phoneticPr fontId="18"/>
  </si>
  <si>
    <t>tagsP2 &lt;- cbind(Parent, tags)</t>
    <phoneticPr fontId="18"/>
  </si>
  <si>
    <t>tagsP1P2 &lt;- rbind(tagsP1, tagsP2)</t>
    <phoneticPr fontId="18"/>
  </si>
  <si>
    <t>Number &lt;- paste(1:nrow(tagsP1P2))</t>
    <phoneticPr fontId="18"/>
  </si>
  <si>
    <t>tagsP1P2 &lt;- cbind(Number, tagsP1P2)</t>
    <phoneticPr fontId="18"/>
  </si>
  <si>
    <t>tagsP1 &lt;- cbind(Parent, tags)</t>
    <phoneticPr fontId="18"/>
  </si>
  <si>
    <t>tagsP1P2 &lt;- cbind(Paid, tagsP1P2)</t>
    <phoneticPr fontId="18"/>
  </si>
  <si>
    <t>unique &lt;- tagsP1P2[match(table$table, tagsP1P2$Paid),]</t>
    <phoneticPr fontId="18"/>
  </si>
  <si>
    <t>Paid &lt;- paste(tagsP1P2$Parent, tagsP1P2$id, sep="")</t>
    <phoneticPr fontId="18"/>
  </si>
  <si>
    <t>P1P2 &lt;- rbind(P1, P2)</t>
    <phoneticPr fontId="18"/>
  </si>
  <si>
    <t>P1 &lt;- P1P2num[P1P2num$Parent=="P1",]</t>
    <phoneticPr fontId="18"/>
  </si>
  <si>
    <t>P2 &lt;- P1P2num[P1P2num$Parent=="P2",]</t>
    <phoneticPr fontId="18"/>
  </si>
  <si>
    <t>P1P2num &lt;- gsub("H", "10", as.matrix(P1P2))</t>
    <phoneticPr fontId="18"/>
  </si>
  <si>
    <t>P1P2num &lt;- gsub("A", "0", as.matrix(P1P2num))</t>
    <phoneticPr fontId="18"/>
  </si>
  <si>
    <t>P1P2num &lt;- gsub("B", "0", as.matrix(P1P2num))</t>
    <phoneticPr fontId="18"/>
  </si>
  <si>
    <t>P1[1:nrow(P1),7:ncol(P1)][P1[1:nrow(P1),7:ncol(P1)]&gt;0] &lt;- "A"</t>
  </si>
  <si>
    <t>P2[1:nrow(P2),7:ncol(P2)][P2[1:nrow(P2),7:ncol(P2)]&gt;0] &lt;- "B"</t>
  </si>
  <si>
    <t>P1[1:nrow(P1),7:ncol(P1)][P1[1:nrow(P1),7:ncol(P1)]==P2[1:nrow(P2),7:ncol(P2)]] &lt;- "-"</t>
  </si>
  <si>
    <t>P2[1:nrow(P2),7:ncol(P2)][P1[1:nrow(P1),7:ncol(P1)]=="-"] &lt;- "-"</t>
  </si>
  <si>
    <t>P1[1:nrow(P1),7:ncol(P1)][P1[1:nrow(P1),7:ncol(P1)]==0] &lt;- "B"</t>
  </si>
  <si>
    <t>P2[1:nrow(P2),7:ncol(P2)][P2[1:nrow(P2),7:ncol(P2)]==0] &lt;- "A"</t>
  </si>
  <si>
    <t>P2[1:nrow(P2),7:ncol(P2)][P1[1:nrow(P1),7:ncol(P1)]!=P2[1:nrow(P2),7:ncol(P2)]] &lt;- "H"</t>
  </si>
  <si>
    <t>P1head &lt;- P1[1:nrow(P1),5:6]</t>
    <phoneticPr fontId="18"/>
  </si>
  <si>
    <t>CSVS &lt;- P1P2[,-(2:7)]</t>
    <phoneticPr fontId="18"/>
  </si>
  <si>
    <t>write.csv(PagenoP1ABHfr, "</t>
    <phoneticPr fontId="18"/>
  </si>
  <si>
    <t>Genotype_PagenoP1ABHfr_csvs.csv")</t>
    <phoneticPr fontId="18"/>
  </si>
  <si>
    <t>Genotype_PagenoP1ABHfr_csvs.csv", skip=1)</t>
    <phoneticPr fontId="18"/>
  </si>
  <si>
    <t>PagenoP1ABHfr &lt;- read.csv("</t>
    <phoneticPr fontId="18"/>
  </si>
  <si>
    <t>Genotype_PagenoP1ABHfr_csvs.csv", row.names=F, na = "  ")</t>
    <phoneticPr fontId="18"/>
  </si>
  <si>
    <t>write.csv(PagenoP2ABHfr, "</t>
    <phoneticPr fontId="18"/>
  </si>
  <si>
    <t>Genotype_PagenoP2ABHfr_csvs.csv")</t>
    <phoneticPr fontId="18"/>
  </si>
  <si>
    <t>PagenoP2ABHfr &lt;- read.csv("</t>
    <phoneticPr fontId="18"/>
  </si>
  <si>
    <t>Genotype_PagenoP2ABHfr_csvs.csv", skip=1)</t>
    <phoneticPr fontId="18"/>
  </si>
  <si>
    <t>write.csv(PagenoP2ABHfr, "</t>
    <phoneticPr fontId="18"/>
  </si>
  <si>
    <t>Genotype_PagenoP2ABHfr_csvs.csv", row.names=F, na = "  ")</t>
    <phoneticPr fontId="18"/>
  </si>
  <si>
    <t>genotypeP1 &lt;- readABHgenotypes("</t>
    <phoneticPr fontId="18"/>
  </si>
  <si>
    <t>Genotype_PagenoP1ABHfr_csvs.csv", "P1", "P2", readPos=TRUE)</t>
    <phoneticPr fontId="18"/>
  </si>
  <si>
    <t>writeABHgenotypes(ErrCorr2P1_3, outfile = "</t>
    <phoneticPr fontId="18"/>
  </si>
  <si>
    <t>genotypeP2 &lt;- readABHgenotypes("</t>
    <phoneticPr fontId="18"/>
  </si>
  <si>
    <t>Genotype_PagenoP2ABHfr_csvs.csv", "P1", "P2", readPos=TRUE)</t>
    <phoneticPr fontId="18"/>
  </si>
  <si>
    <t>writeABHgenotypes(ErrCorr2P2_3, outfile = "</t>
    <phoneticPr fontId="18"/>
  </si>
  <si>
    <t>writeABHgenotypes(ErrCorr1P1_3, outfile = "</t>
    <phoneticPr fontId="18"/>
  </si>
  <si>
    <t>writeABHgenotypes(ErrCorr1P2_3, outfile = "</t>
    <phoneticPr fontId="18"/>
  </si>
  <si>
    <t>pdf("</t>
    <phoneticPr fontId="18"/>
  </si>
  <si>
    <t>file.remove("</t>
    <phoneticPr fontId="18"/>
  </si>
  <si>
    <t>Genotype_PagenoP1ABHfr_csvs.csv", "</t>
    <phoneticPr fontId="18"/>
  </si>
  <si>
    <t>tags &lt;- read.csv("</t>
    <phoneticPr fontId="18"/>
  </si>
  <si>
    <t>write.table(tagst, "</t>
    <phoneticPr fontId="18"/>
  </si>
  <si>
    <t>tagst.csv", row.names=T, na = "  ", sep=",", col.names=F)</t>
    <phoneticPr fontId="18"/>
  </si>
  <si>
    <t>tagst.csv",row.names=1)</t>
    <phoneticPr fontId="18"/>
  </si>
  <si>
    <t>tagst.csv",row.names=1)</t>
    <phoneticPr fontId="18"/>
  </si>
  <si>
    <t>write.csv(table(tagsP1P2$Paid), "</t>
    <phoneticPr fontId="18"/>
  </si>
  <si>
    <t>table &lt;- read.csv("</t>
    <phoneticPr fontId="18"/>
  </si>
  <si>
    <t>Genotype_table.csv", row.names=F)</t>
    <phoneticPr fontId="18"/>
  </si>
  <si>
    <t>Genotype_table.csv", col.names=c("table","freq"))</t>
    <phoneticPr fontId="18"/>
  </si>
  <si>
    <t>Genotype_table.csv")</t>
    <phoneticPr fontId="18"/>
  </si>
  <si>
    <t>write.csv(unique, "</t>
    <phoneticPr fontId="18"/>
  </si>
  <si>
    <t>unique &lt;- read.csv("</t>
    <phoneticPr fontId="18"/>
  </si>
  <si>
    <t>Genotype_unique.csv", row.names=F)</t>
    <phoneticPr fontId="18"/>
  </si>
  <si>
    <t>Genotype_unique.csv")</t>
    <phoneticPr fontId="18"/>
  </si>
  <si>
    <t>Genotype_unique.csv")</t>
    <phoneticPr fontId="18"/>
  </si>
  <si>
    <t>write.csv(table(unique$id), "</t>
    <phoneticPr fontId="18"/>
  </si>
  <si>
    <t>Genotype_table.csv", col.names=c("table","freq"))</t>
    <phoneticPr fontId="18"/>
  </si>
  <si>
    <t>Genotype_table.csv")</t>
    <phoneticPr fontId="18"/>
  </si>
  <si>
    <t>write.csv(P1P2num, "</t>
    <phoneticPr fontId="18"/>
  </si>
  <si>
    <t>P1P2num &lt;- read.csv("</t>
    <phoneticPr fontId="18"/>
  </si>
  <si>
    <t>P1P2num.csv")</t>
    <phoneticPr fontId="18"/>
  </si>
  <si>
    <t>write.csv(CSVS, "</t>
    <phoneticPr fontId="18"/>
  </si>
  <si>
    <t>CSVS &lt;- read.csv("</t>
    <phoneticPr fontId="18"/>
  </si>
  <si>
    <t>Genotype_csvst.csv")</t>
    <phoneticPr fontId="18"/>
  </si>
  <si>
    <t>Genotype_csvst.csv", skip=1)</t>
    <phoneticPr fontId="18"/>
  </si>
  <si>
    <t>Genotype_csvst.csv", "</t>
    <phoneticPr fontId="18"/>
  </si>
  <si>
    <t>P1P2num.csv", "</t>
    <phoneticPr fontId="18"/>
  </si>
  <si>
    <t>tagst.csv")</t>
    <phoneticPr fontId="18"/>
  </si>
  <si>
    <t>mem</t>
  </si>
  <si>
    <t>mem_60</t>
  </si>
  <si>
    <t>aln_37</t>
  </si>
  <si>
    <t>1-10SUUS_</t>
    <phoneticPr fontId="18"/>
  </si>
  <si>
    <t>summary &lt;- summary(outcim.hk)</t>
  </si>
  <si>
    <t>print(summary)</t>
  </si>
  <si>
    <t>print("print(summary(outcim.hk))")</t>
    <phoneticPr fontId="18"/>
  </si>
  <si>
    <t>summary &lt;- summary(opermcim.hk, alpha=c(0.1, 0.05, 0.01))</t>
    <phoneticPr fontId="18"/>
  </si>
  <si>
    <t>print("summary(opermcim.hk, alpha=c(0.1, 0.05, 0.01))")</t>
    <phoneticPr fontId="18"/>
  </si>
  <si>
    <t xml:space="preserve">temp1 &lt;- summary(outcim.hk, perms = opermcim.hk, alpha = 0.01) </t>
    <phoneticPr fontId="18"/>
  </si>
  <si>
    <t>print("summary(outcim.hk, perms = opermcim.hk, alpha = 0.01) ")</t>
    <phoneticPr fontId="18"/>
  </si>
  <si>
    <t>summary &lt;- summary(res1)</t>
    <phoneticPr fontId="18"/>
  </si>
  <si>
    <t>print("summary(res1)")</t>
    <phoneticPr fontId="18"/>
  </si>
  <si>
    <t xml:space="preserve">temp5 &lt;- summary(outcim.hk, perms = opermcim.hk, alpha = 0.05) </t>
    <phoneticPr fontId="18"/>
  </si>
  <si>
    <t>print("summary(outcim.hk, perms = opermcim.hk, alpha = 0.05) ")</t>
    <phoneticPr fontId="18"/>
  </si>
  <si>
    <t>summary &lt;- summary(res5)</t>
    <phoneticPr fontId="18"/>
  </si>
  <si>
    <t>print(summary)</t>
    <phoneticPr fontId="18"/>
  </si>
  <si>
    <t>print("summary(res5)")</t>
    <phoneticPr fontId="18"/>
  </si>
  <si>
    <t>rm(summary)</t>
    <phoneticPr fontId="18"/>
  </si>
  <si>
    <t>rm(res1, summary)</t>
    <phoneticPr fontId="18"/>
  </si>
  <si>
    <t>rm(res5, summary)</t>
    <phoneticPr fontId="18"/>
  </si>
  <si>
    <t>rm(list=ls())</t>
    <phoneticPr fontId="18"/>
  </si>
  <si>
    <t xml:space="preserve">chr.num &lt;- </t>
    <phoneticPr fontId="18"/>
  </si>
  <si>
    <t>", "plot_chrNum.pdf", sep="")</t>
    <phoneticPr fontId="18"/>
  </si>
  <si>
    <t>plot(outcim.hk, main = "Composite Interval Mapping", chr=c(chr.num), show.marker.names=TRUE, ylab="LOD score", xlim=c(</t>
    <phoneticPr fontId="18"/>
  </si>
  <si>
    <t>,</t>
    <phoneticPr fontId="18"/>
  </si>
  <si>
    <t>))</t>
    <phoneticPr fontId="18"/>
  </si>
  <si>
    <t>A</t>
    <phoneticPr fontId="18"/>
  </si>
  <si>
    <t>B</t>
    <phoneticPr fontId="18"/>
  </si>
  <si>
    <t>print("summary(res1), formula=y~(Q1+Q2)^2")</t>
    <phoneticPr fontId="18"/>
  </si>
  <si>
    <t>print("summary(res1), formula=y~Q1+Q2+Q1:Q2")</t>
    <phoneticPr fontId="18"/>
  </si>
  <si>
    <t>print("summary(res5), formula=y~(Q1+Q2)^2")</t>
    <phoneticPr fontId="18"/>
  </si>
  <si>
    <t>print("summary(res5), formula=y~Q1+Q2+Q1:Q2")</t>
    <phoneticPr fontId="18"/>
  </si>
  <si>
    <t>P1P2-1</t>
    <phoneticPr fontId="18"/>
  </si>
  <si>
    <t>P1P2-2</t>
    <phoneticPr fontId="18"/>
  </si>
  <si>
    <t>P1P2-3</t>
    <phoneticPr fontId="18"/>
  </si>
  <si>
    <t>ABH-1</t>
    <phoneticPr fontId="18"/>
  </si>
  <si>
    <t>ABH-2</t>
    <phoneticPr fontId="18"/>
  </si>
  <si>
    <t>ABH-3</t>
    <phoneticPr fontId="18"/>
  </si>
  <si>
    <t>PagenoP1L1 &lt;- subset(PagenoP1L1, PagenoP1L1$mismatch &lt; (ncol(no)*10*</t>
    <phoneticPr fontId="18"/>
  </si>
  <si>
    <t>))</t>
    <phoneticPr fontId="18"/>
  </si>
  <si>
    <t>PagenoP1L1 &lt;- subset(PagenoP1L1, PagenoP1L1$mismatch &lt; (ncol(no)*10*</t>
    <phoneticPr fontId="18"/>
  </si>
  <si>
    <t>PagenoP1L2 &lt;- subset(PagenoP1L2, PagenoP1L2$mismatch &lt; (ncol(no)*10*</t>
    <phoneticPr fontId="18"/>
  </si>
  <si>
    <t>PagenoP1L2 &lt;- subset(PagenoP1L2, PagenoP1L2$mismatch &lt; (ncol(no)*10*</t>
    <phoneticPr fontId="18"/>
  </si>
  <si>
    <t>PagenoP1Lg &lt;- subset(PagenoP1Lg, PagenoP1Lg$mismatch &lt; (ncol(no)*10*</t>
    <phoneticPr fontId="18"/>
  </si>
  <si>
    <t>PagenoP1Lg &lt;- subset(PagenoP1Lg, PagenoP1Lg$mismatch &lt; (ncol(no)*10*</t>
    <phoneticPr fontId="18"/>
  </si>
  <si>
    <t>PagenoP2L1 &lt;- subset(PagenoP2L1, PagenoP2L1$mismatch &lt; (ncol(no)*10*</t>
    <phoneticPr fontId="18"/>
  </si>
  <si>
    <t>PagenoP2L1 &lt;- subset(PagenoP2L1, PagenoP2L1$mismatch &lt; (ncol(no)*10*</t>
    <phoneticPr fontId="18"/>
  </si>
  <si>
    <t>PagenoP2L2 &lt;- subset(PagenoP2L2, PagenoP2L2$mismatch &lt; (ncol(no)*10*</t>
    <phoneticPr fontId="18"/>
  </si>
  <si>
    <t>PagenoP2L2 &lt;- subset(PagenoP2L2, PagenoP2L2$mismatch &lt; (ncol(no)*10*</t>
    <phoneticPr fontId="18"/>
  </si>
  <si>
    <t>))</t>
    <phoneticPr fontId="18"/>
  </si>
  <si>
    <t>PagenoP2Lg &lt;- subset(PagenoP2Lg, PagenoP2Lg$mismatch &lt; (ncol(no)*10*</t>
    <phoneticPr fontId="18"/>
  </si>
  <si>
    <t>PagenoP2Lg &lt;- subset(PagenoP2Lg, PagenoP2Lg$mismatch &lt; (ncol(no)*10*</t>
    <phoneticPr fontId="18"/>
  </si>
  <si>
    <t>CSVSL1 &lt;- subset(CSVSL1, CSVSL1$mismatch &lt; (ncol(no)*10*</t>
    <phoneticPr fontId="18"/>
  </si>
  <si>
    <t>CSVSL2 &lt;- subset(CSVSL2, CSVSL2$mismatch &lt; (ncol(no)*10*</t>
    <phoneticPr fontId="18"/>
  </si>
  <si>
    <t>CSVSLg &lt;- subset(CSVSLg, CSVSLg$mismatch &lt; (ncol(no)*10*</t>
    <phoneticPr fontId="18"/>
  </si>
  <si>
    <t>Drop markers of Genetic Map (Correctness rate compared to both neighboring markers)</t>
    <phoneticPr fontId="18"/>
  </si>
  <si>
    <t>aln</t>
  </si>
  <si>
    <t>rm(list=ls())</t>
    <phoneticPr fontId="18"/>
  </si>
  <si>
    <t>Genotype_select_ABHR3_csvs_</t>
  </si>
  <si>
    <t>Genotype_select_csvs_</t>
    <phoneticPr fontId="18"/>
  </si>
  <si>
    <t>Genotype_csvs_</t>
    <phoneticPr fontId="18"/>
  </si>
  <si>
    <t>Genotype_select_ABHR3_csvs_ABHgenotypeR2SU_aln_37</t>
    <phoneticPr fontId="18"/>
  </si>
  <si>
    <t>_ABHgenotypeR</t>
    <phoneticPr fontId="18"/>
  </si>
  <si>
    <t>.csv</t>
    <phoneticPr fontId="18"/>
  </si>
  <si>
    <t>_</t>
    <phoneticPr fontId="18"/>
  </si>
  <si>
    <t>_AlleleFreq_MarkerDensity.pdf")</t>
    <phoneticPr fontId="18"/>
  </si>
  <si>
    <t>sim.geno (n.draws = 10 ～ 10000 )  Number of simulation replicates</t>
    <phoneticPr fontId="18"/>
  </si>
  <si>
    <t>cim (n.perm = 10 ～ 10000 )  Number of permutation replicates</t>
    <phoneticPr fontId="18"/>
  </si>
  <si>
    <t>_</t>
    <phoneticPr fontId="18"/>
  </si>
  <si>
    <t xml:space="preserve">n.covar &lt;- </t>
    <phoneticPr fontId="18"/>
  </si>
  <si>
    <t xml:space="preserve">window.size &lt;- </t>
    <phoneticPr fontId="18"/>
  </si>
  <si>
    <t xml:space="preserve">interval &lt;- </t>
    <phoneticPr fontId="18"/>
  </si>
  <si>
    <t xml:space="preserve">error.prob &lt;- </t>
    <phoneticPr fontId="18"/>
  </si>
  <si>
    <t>rm(list=ls())</t>
    <phoneticPr fontId="18"/>
  </si>
  <si>
    <t>library(qtl)</t>
  </si>
  <si>
    <t>markermem &lt;- rbind(markermem, marker33)</t>
    <phoneticPr fontId="18"/>
  </si>
  <si>
    <t>markermem &lt;- rbind(markermem, marker43)</t>
    <phoneticPr fontId="18"/>
  </si>
  <si>
    <t>markermem &lt;- rbind(markermem, marker53)</t>
    <phoneticPr fontId="18"/>
  </si>
  <si>
    <t>markermem &lt;- rbind(markermem, marker63)</t>
    <phoneticPr fontId="18"/>
  </si>
  <si>
    <t>markermem &lt;- rbind(markermem, marker73)</t>
    <phoneticPr fontId="18"/>
  </si>
  <si>
    <t>markermem &lt;- rbind(markermem, marker83)</t>
    <phoneticPr fontId="18"/>
  </si>
  <si>
    <t>markermem &lt;- rbind(markermem, marker93)</t>
    <phoneticPr fontId="18"/>
  </si>
  <si>
    <t>markermem60 &lt;- rbind(markermem60, marker33)</t>
  </si>
  <si>
    <t>markermem60 &lt;- rbind(markermem60, marker43)</t>
  </si>
  <si>
    <t>markermem60 &lt;- rbind(markermem60, marker53)</t>
  </si>
  <si>
    <t>markermem60 &lt;- rbind(markermem60, marker63)</t>
  </si>
  <si>
    <t>markermem60 &lt;- rbind(markermem60, marker73)</t>
  </si>
  <si>
    <t>markermem60 &lt;- rbind(markermem60, marker83)</t>
  </si>
  <si>
    <t>markermem60 &lt;- rbind(markermem60, marker93)</t>
  </si>
  <si>
    <t>selectcsvs &lt;- rbind(markermem, markermem60)</t>
    <phoneticPr fontId="18"/>
  </si>
  <si>
    <t>csvs &lt;- rbind(markermem, markermem60)</t>
    <phoneticPr fontId="18"/>
  </si>
  <si>
    <t>selectABHR3csvs &lt;- rbind(markermem, markermem60)</t>
    <phoneticPr fontId="18"/>
  </si>
  <si>
    <t>All &lt;- rbind(selectABHR3csvs, selectcsvs)</t>
    <phoneticPr fontId="18"/>
  </si>
  <si>
    <t>All &lt;- rbind(All , csvs)</t>
    <phoneticPr fontId="18"/>
  </si>
  <si>
    <t>write.csv(All, "</t>
    <phoneticPr fontId="18"/>
  </si>
  <si>
    <t>cross &lt;- read.cross(format="csvs", genfile="</t>
  </si>
  <si>
    <t>cross &lt;- read.csv("</t>
    <phoneticPr fontId="18"/>
  </si>
  <si>
    <t>fakephe &lt;- 1:(nrow(cross))-1</t>
    <phoneticPr fontId="18"/>
  </si>
  <si>
    <t>fakecross &lt;- cbind(fakephe, cross)</t>
    <phoneticPr fontId="18"/>
  </si>
  <si>
    <t>fphe &lt;- fakecross[,1:2]</t>
    <phoneticPr fontId="18"/>
  </si>
  <si>
    <t>write.csv(fphe, "</t>
    <phoneticPr fontId="18"/>
  </si>
  <si>
    <t>fphe.csv")</t>
    <phoneticPr fontId="18"/>
  </si>
  <si>
    <t>fphe &lt;- read.csv("</t>
    <phoneticPr fontId="18"/>
  </si>
  <si>
    <t>fphe.csv", row.names=F)</t>
    <phoneticPr fontId="18"/>
  </si>
  <si>
    <t>fphe.csv", na.strings=c("-","NA","N"), genotypes=c("A","H","B","D","C"), alleles=c("A","B"), estimate.map=F)</t>
    <phoneticPr fontId="18"/>
  </si>
  <si>
    <t>Genotype_select_ABHR3_csvs_ABHgenotypeR1SU_mem.csv", phefile="</t>
    <phoneticPr fontId="18"/>
  </si>
  <si>
    <t>Genotype_select_ABHR3_csvs_ABHgenotypeR2SU_mem.csv", phefile="</t>
  </si>
  <si>
    <t>Genotype_select_ABHR3_csvs_ABHgenotypeR3SU_mem.csv", phefile="</t>
  </si>
  <si>
    <t>Genotype_select_ABHR3_csvs_ABHgenotypeR4SU_mem.csv", phefile="</t>
  </si>
  <si>
    <t>Genotype_select_ABHR3_csvs_ABHgenotypeR5SU_mem.csv", phefile="</t>
  </si>
  <si>
    <t>Genotype_select_ABHR3_csvs_ABHgenotypeR6SU_mem.csv", phefile="</t>
  </si>
  <si>
    <t>Genotype_select_ABHR3_csvs_ABHgenotypeR7SU_mem.csv", phefile="</t>
  </si>
  <si>
    <t>Genotype_select_ABHR3_csvs_ABHgenotypeR8SU_mem.csv", phefile="</t>
  </si>
  <si>
    <t>Genotype_select_ABHR3_csvs_ABHgenotypeR9SU_mem.csv", phefile="</t>
  </si>
  <si>
    <t>Genotype_select_ABHR3_csvs_ABHgenotypeR10SU_mem.csv", phefile="</t>
  </si>
  <si>
    <t>Genotype_select_ABHR3_csvs_ABHgenotypeR1US_mem.csv", phefile="</t>
  </si>
  <si>
    <t>Genotype_select_ABHR3_csvs_ABHgenotypeR2US_mem.csv", phefile="</t>
  </si>
  <si>
    <t>Genotype_select_ABHR3_csvs_ABHgenotypeR3US_mem.csv", phefile="</t>
  </si>
  <si>
    <t>Genotype_select_ABHR3_csvs_ABHgenotypeR4US_mem.csv", phefile="</t>
  </si>
  <si>
    <t>Genotype_select_ABHR3_csvs_ABHgenotypeR5US_mem.csv", phefile="</t>
  </si>
  <si>
    <t>Genotype_select_ABHR3_csvs_ABHgenotypeR6US_mem.csv", phefile="</t>
  </si>
  <si>
    <t>Genotype_select_ABHR3_csvs_ABHgenotypeR7US_mem.csv", phefile="</t>
  </si>
  <si>
    <t>Genotype_select_ABHR3_csvs_ABHgenotypeR8US_mem.csv", phefile="</t>
  </si>
  <si>
    <t>Genotype_select_ABHR3_csvs_ABHgenotypeR9US_mem.csv", phefile="</t>
  </si>
  <si>
    <t>Genotype_select_ABHR3_csvs_ABHgenotypeR10US_mem.csv", phefile="</t>
  </si>
  <si>
    <t>Genotype_select_ABHR3_csvs_ABHgenotypeR1SU_mem_60.csv", phefile="</t>
  </si>
  <si>
    <t>Genotype_select_ABHR3_csvs_ABHgenotypeR2SU_mem_60.csv", phefile="</t>
  </si>
  <si>
    <t>Genotype_select_ABHR3_csvs_ABHgenotypeR3SU_mem_60.csv", phefile="</t>
  </si>
  <si>
    <t>Genotype_select_ABHR3_csvs_ABHgenotypeR4SU_mem_60.csv", phefile="</t>
  </si>
  <si>
    <t>Genotype_select_ABHR3_csvs_ABHgenotypeR5SU_mem_60.csv", phefile="</t>
  </si>
  <si>
    <t>Genotype_select_ABHR3_csvs_ABHgenotypeR6SU_mem_60.csv", phefile="</t>
  </si>
  <si>
    <t>Genotype_select_ABHR3_csvs_ABHgenotypeR7SU_mem_60.csv", phefile="</t>
  </si>
  <si>
    <t>Genotype_select_ABHR3_csvs_ABHgenotypeR8SU_mem_60.csv", phefile="</t>
  </si>
  <si>
    <t>Genotype_select_ABHR3_csvs_ABHgenotypeR9SU_mem_60.csv", phefile="</t>
  </si>
  <si>
    <t>Genotype_select_ABHR3_csvs_ABHgenotypeR10SU_mem_60.csv", phefile="</t>
  </si>
  <si>
    <t>Genotype_select_ABHR3_csvs_ABHgenotypeR1US_mem_60.csv", phefile="</t>
  </si>
  <si>
    <t>Genotype_select_ABHR3_csvs_ABHgenotypeR2US_mem_60.csv", phefile="</t>
  </si>
  <si>
    <t>Genotype_select_ABHR3_csvs_ABHgenotypeR3US_mem_60.csv", phefile="</t>
  </si>
  <si>
    <t>Genotype_select_ABHR3_csvs_ABHgenotypeR4US_mem_60.csv", phefile="</t>
  </si>
  <si>
    <t>Genotype_select_ABHR3_csvs_ABHgenotypeR5US_mem_60.csv", phefile="</t>
  </si>
  <si>
    <t>Genotype_select_ABHR3_csvs_ABHgenotypeR6US_mem_60.csv", phefile="</t>
  </si>
  <si>
    <t>Genotype_select_ABHR3_csvs_ABHgenotypeR7US_mem_60.csv", phefile="</t>
  </si>
  <si>
    <t>Genotype_select_ABHR3_csvs_ABHgenotypeR8US_mem_60.csv", phefile="</t>
  </si>
  <si>
    <t>Genotype_select_ABHR3_csvs_ABHgenotypeR9US_mem_60.csv", phefile="</t>
  </si>
  <si>
    <t>Genotype_select_ABHR3_csvs_ABHgenotypeR10US_mem_60.csv", phefile="</t>
  </si>
  <si>
    <t>Genotype_select_csvs_ABHgenotypeR1SU_mem.csv", phefile="</t>
  </si>
  <si>
    <t>Genotype_select_csvs_ABHgenotypeR2SU_mem.csv", phefile="</t>
  </si>
  <si>
    <t>Genotype_select_csvs_ABHgenotypeR3SU_mem.csv", phefile="</t>
  </si>
  <si>
    <t>Genotype_select_csvs_ABHgenotypeR4SU_mem.csv", phefile="</t>
  </si>
  <si>
    <t>Genotype_select_csvs_ABHgenotypeR5SU_mem.csv", phefile="</t>
  </si>
  <si>
    <t>Genotype_select_csvs_ABHgenotypeR6SU_mem.csv", phefile="</t>
  </si>
  <si>
    <t>Genotype_select_csvs_ABHgenotypeR7SU_mem.csv", phefile="</t>
  </si>
  <si>
    <t>Genotype_select_csvs_ABHgenotypeR8SU_mem.csv", phefile="</t>
  </si>
  <si>
    <t>Genotype_select_csvs_ABHgenotypeR9SU_mem.csv", phefile="</t>
  </si>
  <si>
    <t>Genotype_select_csvs_ABHgenotypeR10SU_mem.csv", phefile="</t>
  </si>
  <si>
    <t>Genotype_select_csvs_ABHgenotypeR1US_mem.csv", phefile="</t>
  </si>
  <si>
    <t>Genotype_select_csvs_ABHgenotypeR2US_mem.csv", phefile="</t>
  </si>
  <si>
    <t>Genotype_select_csvs_ABHgenotypeR3US_mem.csv", phefile="</t>
  </si>
  <si>
    <t>Genotype_select_csvs_ABHgenotypeR4US_mem.csv", phefile="</t>
  </si>
  <si>
    <t>Genotype_select_csvs_ABHgenotypeR5US_mem.csv", phefile="</t>
  </si>
  <si>
    <t>Genotype_select_csvs_ABHgenotypeR6US_mem.csv", phefile="</t>
  </si>
  <si>
    <t>Genotype_select_csvs_ABHgenotypeR7US_mem.csv", phefile="</t>
  </si>
  <si>
    <t>Genotype_select_csvs_ABHgenotypeR8US_mem.csv", phefile="</t>
  </si>
  <si>
    <t>Genotype_select_csvs_ABHgenotypeR9US_mem.csv", phefile="</t>
  </si>
  <si>
    <t>Genotype_select_csvs_ABHgenotypeR10US_mem.csv", phefile="</t>
  </si>
  <si>
    <t>Genotype_select_csvs_ABHgenotypeR1SU_mem_60.csv", phefile="</t>
  </si>
  <si>
    <t>Genotype_select_csvs_ABHgenotypeR2SU_mem_60.csv", phefile="</t>
  </si>
  <si>
    <t>Genotype_select_csvs_ABHgenotypeR3SU_mem_60.csv", phefile="</t>
  </si>
  <si>
    <t>Genotype_select_csvs_ABHgenotypeR4SU_mem_60.csv", phefile="</t>
  </si>
  <si>
    <t>Genotype_select_csvs_ABHgenotypeR5SU_mem_60.csv", phefile="</t>
  </si>
  <si>
    <t>Genotype_select_csvs_ABHgenotypeR6SU_mem_60.csv", phefile="</t>
  </si>
  <si>
    <t>Genotype_select_csvs_ABHgenotypeR7SU_mem_60.csv", phefile="</t>
  </si>
  <si>
    <t>Genotype_select_csvs_ABHgenotypeR8SU_mem_60.csv", phefile="</t>
  </si>
  <si>
    <t>Genotype_select_csvs_ABHgenotypeR9SU_mem_60.csv", phefile="</t>
  </si>
  <si>
    <t>Genotype_select_csvs_ABHgenotypeR10SU_mem_60.csv", phefile="</t>
  </si>
  <si>
    <t>Genotype_select_csvs_ABHgenotypeR1US_mem_60.csv", phefile="</t>
  </si>
  <si>
    <t>Genotype_select_csvs_ABHgenotypeR2US_mem_60.csv", phefile="</t>
  </si>
  <si>
    <t>Genotype_select_csvs_ABHgenotypeR3US_mem_60.csv", phefile="</t>
  </si>
  <si>
    <t>Genotype_select_csvs_ABHgenotypeR4US_mem_60.csv", phefile="</t>
  </si>
  <si>
    <t>Genotype_select_csvs_ABHgenotypeR5US_mem_60.csv", phefile="</t>
  </si>
  <si>
    <t>Genotype_select_csvs_ABHgenotypeR6US_mem_60.csv", phefile="</t>
  </si>
  <si>
    <t>Genotype_select_csvs_ABHgenotypeR7US_mem_60.csv", phefile="</t>
  </si>
  <si>
    <t>Genotype_select_csvs_ABHgenotypeR8US_mem_60.csv", phefile="</t>
  </si>
  <si>
    <t>Genotype_select_csvs_ABHgenotypeR9US_mem_60.csv", phefile="</t>
  </si>
  <si>
    <t>Genotype_select_csvs_ABHgenotypeR10US_mem_60.csv", phefile="</t>
  </si>
  <si>
    <t>Genotype_csvs_ABHgenotypeR1SU_mem.csv", phefile="</t>
  </si>
  <si>
    <t>Genotype_csvs_ABHgenotypeR2SU_mem.csv", phefile="</t>
  </si>
  <si>
    <t>Genotype_csvs_ABHgenotypeR3SU_mem.csv", phefile="</t>
  </si>
  <si>
    <t>Genotype_csvs_ABHgenotypeR4SU_mem.csv", phefile="</t>
  </si>
  <si>
    <t>Genotype_csvs_ABHgenotypeR5SU_mem.csv", phefile="</t>
  </si>
  <si>
    <t>Genotype_csvs_ABHgenotypeR6SU_mem.csv", phefile="</t>
  </si>
  <si>
    <t>Genotype_csvs_ABHgenotypeR7SU_mem.csv", phefile="</t>
  </si>
  <si>
    <t>Genotype_csvs_ABHgenotypeR8SU_mem.csv", phefile="</t>
  </si>
  <si>
    <t>Genotype_csvs_ABHgenotypeR9SU_mem.csv", phefile="</t>
  </si>
  <si>
    <t>Genotype_csvs_ABHgenotypeR10SU_mem.csv", phefile="</t>
  </si>
  <si>
    <t>Genotype_csvs_ABHgenotypeR1US_mem.csv", phefile="</t>
  </si>
  <si>
    <t>Genotype_csvs_ABHgenotypeR2US_mem.csv", phefile="</t>
  </si>
  <si>
    <t>Genotype_csvs_ABHgenotypeR3US_mem.csv", phefile="</t>
  </si>
  <si>
    <t>Genotype_csvs_ABHgenotypeR4US_mem.csv", phefile="</t>
  </si>
  <si>
    <t>Genotype_csvs_ABHgenotypeR5US_mem.csv", phefile="</t>
  </si>
  <si>
    <t>Genotype_csvs_ABHgenotypeR6US_mem.csv", phefile="</t>
  </si>
  <si>
    <t>Genotype_csvs_ABHgenotypeR7US_mem.csv", phefile="</t>
  </si>
  <si>
    <t>Genotype_csvs_ABHgenotypeR8US_mem.csv", phefile="</t>
  </si>
  <si>
    <t>Genotype_csvs_ABHgenotypeR9US_mem.csv", phefile="</t>
  </si>
  <si>
    <t>Genotype_csvs_ABHgenotypeR10US_mem.csv", phefile="</t>
  </si>
  <si>
    <t>Genotype_csvs_ABHgenotypeR1SU_mem_60.csv", phefile="</t>
  </si>
  <si>
    <t>Genotype_csvs_ABHgenotypeR2SU_mem_60.csv", phefile="</t>
  </si>
  <si>
    <t>Genotype_csvs_ABHgenotypeR3SU_mem_60.csv", phefile="</t>
  </si>
  <si>
    <t>Genotype_csvs_ABHgenotypeR4SU_mem_60.csv", phefile="</t>
  </si>
  <si>
    <t>Genotype_csvs_ABHgenotypeR5SU_mem_60.csv", phefile="</t>
  </si>
  <si>
    <t>Genotype_csvs_ABHgenotypeR6SU_mem_60.csv", phefile="</t>
  </si>
  <si>
    <t>Genotype_csvs_ABHgenotypeR7SU_mem_60.csv", phefile="</t>
  </si>
  <si>
    <t>Genotype_csvs_ABHgenotypeR8SU_mem_60.csv", phefile="</t>
  </si>
  <si>
    <t>Genotype_csvs_ABHgenotypeR9SU_mem_60.csv", phefile="</t>
  </si>
  <si>
    <t>Genotype_csvs_ABHgenotypeR10SU_mem_60.csv", phefile="</t>
  </si>
  <si>
    <t>Genotype_csvs_ABHgenotypeR1US_mem_60.csv", phefile="</t>
  </si>
  <si>
    <t>Genotype_csvs_ABHgenotypeR2US_mem_60.csv", phefile="</t>
  </si>
  <si>
    <t>Genotype_csvs_ABHgenotypeR3US_mem_60.csv", phefile="</t>
  </si>
  <si>
    <t>Genotype_csvs_ABHgenotypeR4US_mem_60.csv", phefile="</t>
  </si>
  <si>
    <t>Genotype_csvs_ABHgenotypeR5US_mem_60.csv", phefile="</t>
  </si>
  <si>
    <t>Genotype_csvs_ABHgenotypeR6US_mem_60.csv", phefile="</t>
  </si>
  <si>
    <t>Genotype_csvs_ABHgenotypeR7US_mem_60.csv", phefile="</t>
  </si>
  <si>
    <t>Genotype_csvs_ABHgenotypeR8US_mem_60.csv", phefile="</t>
  </si>
  <si>
    <t>Genotype_csvs_ABHgenotypeR9US_mem_60.csv", phefile="</t>
  </si>
  <si>
    <t>Genotype_csvs_ABHgenotypeR10US_mem_60.csv", phefile="</t>
  </si>
  <si>
    <t>marker1 &lt;- totmar(cross)</t>
  </si>
  <si>
    <t>markermem &lt;- rbind(markermem, marker103)</t>
  </si>
  <si>
    <t>markermem &lt;- rbind(markermem, marker113)</t>
  </si>
  <si>
    <t>markermem &lt;- rbind(markermem, marker133)</t>
  </si>
  <si>
    <t>markermem &lt;- rbind(markermem, marker143)</t>
  </si>
  <si>
    <t>markermem &lt;- rbind(markermem, marker153)</t>
  </si>
  <si>
    <t>markermem &lt;- rbind(markermem, marker163)</t>
  </si>
  <si>
    <t>markermem &lt;- rbind(markermem, marker173)</t>
  </si>
  <si>
    <t>markermem &lt;- rbind(markermem, marker183)</t>
  </si>
  <si>
    <t>markermem &lt;- rbind(markermem, marker193)</t>
  </si>
  <si>
    <t>markermem60 &lt;- rbind(markermem60, marker103)</t>
  </si>
  <si>
    <t>markermem60 &lt;- rbind(markermem60, marker113)</t>
  </si>
  <si>
    <t>markermem60 &lt;- rbind(markermem60, marker133)</t>
  </si>
  <si>
    <t>markermem60 &lt;- rbind(markermem60, marker143)</t>
  </si>
  <si>
    <t>markermem60 &lt;- rbind(markermem60, marker153)</t>
  </si>
  <si>
    <t>markermem60 &lt;- rbind(markermem60, marker163)</t>
  </si>
  <si>
    <t>markermem60 &lt;- rbind(markermem60, marker173)</t>
  </si>
  <si>
    <t>markermem60 &lt;- rbind(markermem60, marker183)</t>
  </si>
  <si>
    <t>markermem60 &lt;- rbind(markermem60, marker193)</t>
  </si>
  <si>
    <t>marker2 &lt;- totmar(drop.markers(cross, unlist(findDupMarkers(cross, exact.only = F, adjacent.only = T))))</t>
  </si>
  <si>
    <t>marker13 &lt;- cbind(marker1, marker2)</t>
  </si>
  <si>
    <t>marker23 &lt;- cbind(marker1, marker2)</t>
  </si>
  <si>
    <t>markermem &lt;- rbind(marker13, marker23)</t>
  </si>
  <si>
    <t>marker33 &lt;- cbind(marker1, marker2)</t>
  </si>
  <si>
    <t>marker43 &lt;- cbind(marker1, marker2)</t>
  </si>
  <si>
    <t>marker53 &lt;- cbind(marker1, marker2)</t>
  </si>
  <si>
    <t>marker63 &lt;- cbind(marker1, marker2)</t>
  </si>
  <si>
    <t>marker73 &lt;- cbind(marker1, marker2)</t>
  </si>
  <si>
    <t>marker83 &lt;- cbind(marker1, marker2)</t>
  </si>
  <si>
    <t>marker93 &lt;- cbind(marker1, marker2)</t>
  </si>
  <si>
    <t>marker103 &lt;- cbind(marker1, marker2)</t>
  </si>
  <si>
    <t>marker113 &lt;- cbind(marker1, marker2)</t>
  </si>
  <si>
    <t>marker123 &lt;- cbind(marker1, marker2)</t>
  </si>
  <si>
    <t>marker133 &lt;- cbind(marker1, marker2)</t>
  </si>
  <si>
    <t>marker143 &lt;- cbind(marker1, marker2)</t>
  </si>
  <si>
    <t>marker153 &lt;- cbind(marker1, marker2)</t>
  </si>
  <si>
    <t>marker163 &lt;- cbind(marker1, marker2)</t>
  </si>
  <si>
    <t>marker173 &lt;- cbind(marker1, marker2)</t>
  </si>
  <si>
    <t>marker183 &lt;- cbind(marker1, marker2)</t>
  </si>
  <si>
    <t>marker193 &lt;- cbind(marker1, marker2)</t>
  </si>
  <si>
    <t>marker203 &lt;- cbind(marker1, marker2)</t>
  </si>
  <si>
    <t>markermem &lt;- rbind(markermem, marker203)</t>
  </si>
  <si>
    <t>markermem60 &lt;- rbind(marker13, marker23)</t>
  </si>
  <si>
    <t>markermem60 &lt;- rbind(markermem60, marker203)</t>
  </si>
  <si>
    <t>markermem &lt;- rbind(markermem, marker123)</t>
    <phoneticPr fontId="18"/>
  </si>
  <si>
    <t>markermem60 &lt;- rbind(markermem60, marker123)</t>
    <phoneticPr fontId="18"/>
  </si>
  <si>
    <t>ABH &lt;- rep("ABH", 10)</t>
    <phoneticPr fontId="18"/>
  </si>
  <si>
    <t>select &lt;- rep("select", 10)</t>
    <phoneticPr fontId="18"/>
  </si>
  <si>
    <t>csvs &lt;- rep("csvs", 10)</t>
    <phoneticPr fontId="18"/>
  </si>
  <si>
    <t>n &lt;- 1:10</t>
    <phoneticPr fontId="18"/>
  </si>
  <si>
    <t>SU &lt;- rep("SU", 10)</t>
    <phoneticPr fontId="18"/>
  </si>
  <si>
    <t>US &lt;- rep("US", 10)</t>
    <phoneticPr fontId="18"/>
  </si>
  <si>
    <t>mem60 &lt;- rep("mem60", 10)</t>
    <phoneticPr fontId="18"/>
  </si>
  <si>
    <t>mem &lt;- rep("mem", 10)</t>
    <phoneticPr fontId="18"/>
  </si>
  <si>
    <t>ABHn &lt;- cbind(ABH, n)</t>
    <phoneticPr fontId="18"/>
  </si>
  <si>
    <t>ABHnSUmem &lt;- cbind(ABHnSU, mem)</t>
    <phoneticPr fontId="18"/>
  </si>
  <si>
    <t>ABHnSU &lt;- cbind(ABHn, SU)</t>
    <phoneticPr fontId="18"/>
  </si>
  <si>
    <t>ABHnSUmem60 &lt;- cbind(ABHnSU, mem60)</t>
    <phoneticPr fontId="18"/>
  </si>
  <si>
    <t>ABHnUS &lt;- cbind(ABHn, US)</t>
    <phoneticPr fontId="18"/>
  </si>
  <si>
    <t>ABHnUSmem &lt;- cbind(ABHnUS, mem)</t>
    <phoneticPr fontId="18"/>
  </si>
  <si>
    <t>ABHnUSmem60 &lt;- cbind(ABHnUS, mem60)</t>
    <phoneticPr fontId="18"/>
  </si>
  <si>
    <t>Trimming_method &lt;- rbind(ABHnSUmem, ABHnUSmem)</t>
    <phoneticPr fontId="18"/>
  </si>
  <si>
    <t>Trimming_method &lt;- rbind(Trimming_method, ABHnSUmem60)</t>
    <phoneticPr fontId="18"/>
  </si>
  <si>
    <t>Trimming_method &lt;- rbind(Trimming_method, ABHnUSmem60)</t>
    <phoneticPr fontId="18"/>
  </si>
  <si>
    <t>selectn &lt;- cbind(select, n)</t>
  </si>
  <si>
    <t>selectnSU &lt;- cbind(selectn, SU)</t>
  </si>
  <si>
    <t>selectnSUmem60 &lt;- cbind(selectnSU, mem60)</t>
  </si>
  <si>
    <t>selectnUS &lt;- cbind(selectn, US)</t>
  </si>
  <si>
    <t>selectnUSmem &lt;- cbind(selectnUS, mem)</t>
  </si>
  <si>
    <t>selectnUSmem60 &lt;- cbind(selectnUS, mem60)</t>
  </si>
  <si>
    <t>selectnSUmem &lt;- cbind(selectnSU, mem)</t>
    <phoneticPr fontId="18"/>
  </si>
  <si>
    <t>Trimming_method &lt;- rbind(Trimming_method, selectnSUmem)</t>
    <phoneticPr fontId="18"/>
  </si>
  <si>
    <t>Trimming_method &lt;- rbind(Trimming_method, selectnUSmem)</t>
    <phoneticPr fontId="18"/>
  </si>
  <si>
    <t>Trimming_method &lt;- rbind(Trimming_method, selectnSUmem60)</t>
    <phoneticPr fontId="18"/>
  </si>
  <si>
    <t>Trimming_method &lt;- rbind(Trimming_method, selectnUSmem60)</t>
    <phoneticPr fontId="18"/>
  </si>
  <si>
    <t>csvsn &lt;- cbind(csvs, n)</t>
  </si>
  <si>
    <t>csvsnSU &lt;- cbind(csvsn, SU)</t>
  </si>
  <si>
    <t>csvsnSUmem &lt;- cbind(csvsnSU, mem)</t>
  </si>
  <si>
    <t>csvsnSUmem60 &lt;- cbind(csvsnSU, mem60)</t>
  </si>
  <si>
    <t>csvsnUS &lt;- cbind(csvsn, US)</t>
  </si>
  <si>
    <t>csvsnUSmem &lt;- cbind(csvsnUS, mem)</t>
  </si>
  <si>
    <t>csvsnUSmem60 &lt;- cbind(csvsnUS, mem60)</t>
  </si>
  <si>
    <t>Trimming_method &lt;- rbind(Trimming_method, csvsnSUmem)</t>
  </si>
  <si>
    <t>Trimming_method &lt;- rbind(Trimming_method, csvsnUSmem)</t>
  </si>
  <si>
    <t>Trimming_method &lt;- rbind(Trimming_method, csvsnSUmem60)</t>
  </si>
  <si>
    <t>Trimming_method &lt;- rbind(Trimming_method, csvsnUSmem60)</t>
    <phoneticPr fontId="18"/>
  </si>
  <si>
    <t>All &lt;- cbind(Trimming_method, All)</t>
    <phoneticPr fontId="18"/>
  </si>
  <si>
    <r>
      <t xml:space="preserve">ABHgenotypeR (maxHapLength = </t>
    </r>
    <r>
      <rPr>
        <b/>
        <sz val="11"/>
        <color rgb="FF0070C0"/>
        <rFont val="ＭＳ Ｐゴシック"/>
        <family val="3"/>
        <charset val="128"/>
        <scheme val="minor"/>
      </rPr>
      <t xml:space="preserve">1 ～ 10 </t>
    </r>
    <r>
      <rPr>
        <b/>
        <sz val="11"/>
        <color theme="1"/>
        <rFont val="ＭＳ Ｐゴシック"/>
        <family val="3"/>
        <charset val="128"/>
        <scheme val="minor"/>
      </rPr>
      <t>)   The parameter of maxHapLength in ABHgenotypeR</t>
    </r>
    <phoneticPr fontId="18"/>
  </si>
  <si>
    <t>Genotype_select_ABHR3_csvs_ABHgenotypeR1SU_aln_37.csv", phefile="</t>
  </si>
  <si>
    <t>Genotype_select_ABHR3_csvs_ABHgenotypeR2SU_aln_37.csv", phefile="</t>
  </si>
  <si>
    <t>Genotype_select_ABHR3_csvs_ABHgenotypeR3SU_aln_37.csv", phefile="</t>
  </si>
  <si>
    <t>Genotype_select_ABHR3_csvs_ABHgenotypeR4SU_aln_37.csv", phefile="</t>
  </si>
  <si>
    <t>Genotype_select_ABHR3_csvs_ABHgenotypeR5SU_aln_37.csv", phefile="</t>
  </si>
  <si>
    <t>Genotype_select_ABHR3_csvs_ABHgenotypeR6SU_aln_37.csv", phefile="</t>
  </si>
  <si>
    <t>Genotype_select_ABHR3_csvs_ABHgenotypeR7SU_aln_37.csv", phefile="</t>
  </si>
  <si>
    <t>Genotype_select_ABHR3_csvs_ABHgenotypeR8SU_aln_37.csv", phefile="</t>
  </si>
  <si>
    <t>Genotype_select_ABHR3_csvs_ABHgenotypeR9SU_aln_37.csv", phefile="</t>
  </si>
  <si>
    <t>Genotype_select_ABHR3_csvs_ABHgenotypeR10SU_aln_37.csv", phefile="</t>
  </si>
  <si>
    <t>Genotype_select_ABHR3_csvs_ABHgenotypeR1US_aln_37.csv", phefile="</t>
  </si>
  <si>
    <t>Genotype_select_ABHR3_csvs_ABHgenotypeR2US_aln_37.csv", phefile="</t>
  </si>
  <si>
    <t>Genotype_select_ABHR3_csvs_ABHgenotypeR3US_aln_37.csv", phefile="</t>
  </si>
  <si>
    <t>Genotype_select_ABHR3_csvs_ABHgenotypeR4US_aln_37.csv", phefile="</t>
  </si>
  <si>
    <t>Genotype_select_ABHR3_csvs_ABHgenotypeR5US_aln_37.csv", phefile="</t>
  </si>
  <si>
    <t>Genotype_select_ABHR3_csvs_ABHgenotypeR6US_aln_37.csv", phefile="</t>
  </si>
  <si>
    <t>Genotype_select_ABHR3_csvs_ABHgenotypeR7US_aln_37.csv", phefile="</t>
  </si>
  <si>
    <t>Genotype_select_ABHR3_csvs_ABHgenotypeR8US_aln_37.csv", phefile="</t>
  </si>
  <si>
    <t>Genotype_select_ABHR3_csvs_ABHgenotypeR9US_aln_37.csv", phefile="</t>
  </si>
  <si>
    <t>Genotype_select_ABHR3_csvs_ABHgenotypeR10US_aln_37.csv", phefile="</t>
  </si>
  <si>
    <t>Genotype_select_csvs_ABHgenotypeR1SU_aln_37.csv", phefile="</t>
  </si>
  <si>
    <t>Genotype_select_csvs_ABHgenotypeR2SU_aln_37.csv", phefile="</t>
  </si>
  <si>
    <t>Genotype_select_csvs_ABHgenotypeR3SU_aln_37.csv", phefile="</t>
  </si>
  <si>
    <t>Genotype_select_csvs_ABHgenotypeR4SU_aln_37.csv", phefile="</t>
  </si>
  <si>
    <t>Genotype_select_csvs_ABHgenotypeR5SU_aln_37.csv", phefile="</t>
  </si>
  <si>
    <t>Genotype_select_csvs_ABHgenotypeR6SU_aln_37.csv", phefile="</t>
  </si>
  <si>
    <t>Genotype_select_csvs_ABHgenotypeR7SU_aln_37.csv", phefile="</t>
  </si>
  <si>
    <t>Genotype_select_csvs_ABHgenotypeR8SU_aln_37.csv", phefile="</t>
  </si>
  <si>
    <t>Genotype_select_csvs_ABHgenotypeR9SU_aln_37.csv", phefile="</t>
  </si>
  <si>
    <t>Genotype_select_csvs_ABHgenotypeR10SU_aln_37.csv", phefile="</t>
  </si>
  <si>
    <t>Genotype_select_csvs_ABHgenotypeR1US_aln_37.csv", phefile="</t>
  </si>
  <si>
    <t>Genotype_select_csvs_ABHgenotypeR2US_aln_37.csv", phefile="</t>
  </si>
  <si>
    <t>Genotype_select_csvs_ABHgenotypeR3US_aln_37.csv", phefile="</t>
  </si>
  <si>
    <t>Genotype_select_csvs_ABHgenotypeR4US_aln_37.csv", phefile="</t>
  </si>
  <si>
    <t>Genotype_select_csvs_ABHgenotypeR5US_aln_37.csv", phefile="</t>
  </si>
  <si>
    <t>Genotype_select_csvs_ABHgenotypeR6US_aln_37.csv", phefile="</t>
  </si>
  <si>
    <t>Genotype_select_csvs_ABHgenotypeR7US_aln_37.csv", phefile="</t>
  </si>
  <si>
    <t>Genotype_select_csvs_ABHgenotypeR8US_aln_37.csv", phefile="</t>
  </si>
  <si>
    <t>Genotype_select_csvs_ABHgenotypeR9US_aln_37.csv", phefile="</t>
  </si>
  <si>
    <t>Genotype_select_csvs_ABHgenotypeR10US_aln_37.csv", phefile="</t>
  </si>
  <si>
    <t>Genotype_csvs_ABHgenotypeR1SU_aln_37.csv", phefile="</t>
  </si>
  <si>
    <t>Genotype_csvs_ABHgenotypeR2SU_aln_37.csv", phefile="</t>
  </si>
  <si>
    <t>Genotype_csvs_ABHgenotypeR3SU_aln_37.csv", phefile="</t>
  </si>
  <si>
    <t>Genotype_csvs_ABHgenotypeR4SU_aln_37.csv", phefile="</t>
  </si>
  <si>
    <t>Genotype_csvs_ABHgenotypeR5SU_aln_37.csv", phefile="</t>
  </si>
  <si>
    <t>Genotype_csvs_ABHgenotypeR6SU_aln_37.csv", phefile="</t>
  </si>
  <si>
    <t>Genotype_csvs_ABHgenotypeR7SU_aln_37.csv", phefile="</t>
  </si>
  <si>
    <t>Genotype_csvs_ABHgenotypeR8SU_aln_37.csv", phefile="</t>
  </si>
  <si>
    <t>Genotype_csvs_ABHgenotypeR9SU_aln_37.csv", phefile="</t>
  </si>
  <si>
    <t>Genotype_csvs_ABHgenotypeR10SU_aln_37.csv", phefile="</t>
  </si>
  <si>
    <t>Genotype_csvs_ABHgenotypeR1US_aln_37.csv", phefile="</t>
  </si>
  <si>
    <t>Genotype_csvs_ABHgenotypeR2US_aln_37.csv", phefile="</t>
  </si>
  <si>
    <t>Genotype_csvs_ABHgenotypeR3US_aln_37.csv", phefile="</t>
  </si>
  <si>
    <t>Genotype_csvs_ABHgenotypeR4US_aln_37.csv", phefile="</t>
  </si>
  <si>
    <t>Genotype_csvs_ABHgenotypeR5US_aln_37.csv", phefile="</t>
  </si>
  <si>
    <t>Genotype_csvs_ABHgenotypeR6US_aln_37.csv", phefile="</t>
  </si>
  <si>
    <t>Genotype_csvs_ABHgenotypeR7US_aln_37.csv", phefile="</t>
  </si>
  <si>
    <t>Genotype_csvs_ABHgenotypeR8US_aln_37.csv", phefile="</t>
  </si>
  <si>
    <t>Genotype_csvs_ABHgenotypeR9US_aln_37.csv", phefile="</t>
  </si>
  <si>
    <t>Genotype_csvs_ABHgenotypeR10US_aln_37.csv", phefile="</t>
  </si>
  <si>
    <t>Genotype_select_ABHR3_csvs_ABHgenotypeR1SU_aln.csv", phefile="</t>
  </si>
  <si>
    <t>Genotype_select_ABHR3_csvs_ABHgenotypeR2SU_aln.csv", phefile="</t>
  </si>
  <si>
    <t>Genotype_select_ABHR3_csvs_ABHgenotypeR3SU_aln.csv", phefile="</t>
  </si>
  <si>
    <t>Genotype_select_ABHR3_csvs_ABHgenotypeR4SU_aln.csv", phefile="</t>
  </si>
  <si>
    <t>Genotype_select_ABHR3_csvs_ABHgenotypeR5SU_aln.csv", phefile="</t>
  </si>
  <si>
    <t>Genotype_select_ABHR3_csvs_ABHgenotypeR6SU_aln.csv", phefile="</t>
  </si>
  <si>
    <t>Genotype_select_ABHR3_csvs_ABHgenotypeR7SU_aln.csv", phefile="</t>
  </si>
  <si>
    <t>Genotype_select_ABHR3_csvs_ABHgenotypeR8SU_aln.csv", phefile="</t>
  </si>
  <si>
    <t>Genotype_select_ABHR3_csvs_ABHgenotypeR9SU_aln.csv", phefile="</t>
  </si>
  <si>
    <t>Genotype_select_ABHR3_csvs_ABHgenotypeR10SU_aln.csv", phefile="</t>
  </si>
  <si>
    <t>Genotype_select_ABHR3_csvs_ABHgenotypeR1US_aln.csv", phefile="</t>
  </si>
  <si>
    <t>Genotype_select_ABHR3_csvs_ABHgenotypeR2US_aln.csv", phefile="</t>
  </si>
  <si>
    <t>Genotype_select_ABHR3_csvs_ABHgenotypeR3US_aln.csv", phefile="</t>
  </si>
  <si>
    <t>Genotype_select_ABHR3_csvs_ABHgenotypeR4US_aln.csv", phefile="</t>
  </si>
  <si>
    <t>Genotype_select_ABHR3_csvs_ABHgenotypeR5US_aln.csv", phefile="</t>
  </si>
  <si>
    <t>Genotype_select_ABHR3_csvs_ABHgenotypeR6US_aln.csv", phefile="</t>
  </si>
  <si>
    <t>Genotype_select_ABHR3_csvs_ABHgenotypeR7US_aln.csv", phefile="</t>
  </si>
  <si>
    <t>Genotype_select_ABHR3_csvs_ABHgenotypeR8US_aln.csv", phefile="</t>
  </si>
  <si>
    <t>Genotype_select_ABHR3_csvs_ABHgenotypeR9US_aln.csv", phefile="</t>
  </si>
  <si>
    <t>Genotype_select_ABHR3_csvs_ABHgenotypeR10US_aln.csv", phefile="</t>
  </si>
  <si>
    <t>Genotype_select_csvs_ABHgenotypeR1SU_aln.csv", phefile="</t>
  </si>
  <si>
    <t>Genotype_select_csvs_ABHgenotypeR2SU_aln.csv", phefile="</t>
  </si>
  <si>
    <t>Genotype_select_csvs_ABHgenotypeR3SU_aln.csv", phefile="</t>
  </si>
  <si>
    <t>Genotype_select_csvs_ABHgenotypeR4SU_aln.csv", phefile="</t>
  </si>
  <si>
    <t>Genotype_select_csvs_ABHgenotypeR5SU_aln.csv", phefile="</t>
  </si>
  <si>
    <t>Genotype_select_csvs_ABHgenotypeR6SU_aln.csv", phefile="</t>
  </si>
  <si>
    <t>Genotype_select_csvs_ABHgenotypeR7SU_aln.csv", phefile="</t>
  </si>
  <si>
    <t>Genotype_select_csvs_ABHgenotypeR8SU_aln.csv", phefile="</t>
  </si>
  <si>
    <t>Genotype_select_csvs_ABHgenotypeR9SU_aln.csv", phefile="</t>
  </si>
  <si>
    <t>Genotype_select_csvs_ABHgenotypeR10SU_aln.csv", phefile="</t>
  </si>
  <si>
    <t>Genotype_select_csvs_ABHgenotypeR1US_aln.csv", phefile="</t>
  </si>
  <si>
    <t>Genotype_select_csvs_ABHgenotypeR2US_aln.csv", phefile="</t>
  </si>
  <si>
    <t>Genotype_select_csvs_ABHgenotypeR3US_aln.csv", phefile="</t>
  </si>
  <si>
    <t>Genotype_select_csvs_ABHgenotypeR4US_aln.csv", phefile="</t>
  </si>
  <si>
    <t>Genotype_select_csvs_ABHgenotypeR5US_aln.csv", phefile="</t>
  </si>
  <si>
    <t>Genotype_select_csvs_ABHgenotypeR6US_aln.csv", phefile="</t>
  </si>
  <si>
    <t>Genotype_select_csvs_ABHgenotypeR7US_aln.csv", phefile="</t>
  </si>
  <si>
    <t>Genotype_select_csvs_ABHgenotypeR8US_aln.csv", phefile="</t>
  </si>
  <si>
    <t>Genotype_select_csvs_ABHgenotypeR9US_aln.csv", phefile="</t>
  </si>
  <si>
    <t>Genotype_select_csvs_ABHgenotypeR10US_aln.csv", phefile="</t>
  </si>
  <si>
    <t>Genotype_csvs_ABHgenotypeR1SU_aln.csv", phefile="</t>
  </si>
  <si>
    <t>Genotype_csvs_ABHgenotypeR2SU_aln.csv", phefile="</t>
  </si>
  <si>
    <t>Genotype_csvs_ABHgenotypeR3SU_aln.csv", phefile="</t>
  </si>
  <si>
    <t>Genotype_csvs_ABHgenotypeR4SU_aln.csv", phefile="</t>
  </si>
  <si>
    <t>Genotype_csvs_ABHgenotypeR5SU_aln.csv", phefile="</t>
  </si>
  <si>
    <t>Genotype_csvs_ABHgenotypeR6SU_aln.csv", phefile="</t>
  </si>
  <si>
    <t>Genotype_csvs_ABHgenotypeR7SU_aln.csv", phefile="</t>
  </si>
  <si>
    <t>Genotype_csvs_ABHgenotypeR8SU_aln.csv", phefile="</t>
  </si>
  <si>
    <t>Genotype_csvs_ABHgenotypeR9SU_aln.csv", phefile="</t>
  </si>
  <si>
    <t>Genotype_csvs_ABHgenotypeR10SU_aln.csv", phefile="</t>
  </si>
  <si>
    <t>Genotype_csvs_ABHgenotypeR1US_aln.csv", phefile="</t>
  </si>
  <si>
    <t>Genotype_csvs_ABHgenotypeR2US_aln.csv", phefile="</t>
  </si>
  <si>
    <t>Genotype_csvs_ABHgenotypeR3US_aln.csv", phefile="</t>
  </si>
  <si>
    <t>Genotype_csvs_ABHgenotypeR4US_aln.csv", phefile="</t>
  </si>
  <si>
    <t>Genotype_csvs_ABHgenotypeR5US_aln.csv", phefile="</t>
  </si>
  <si>
    <t>Genotype_csvs_ABHgenotypeR6US_aln.csv", phefile="</t>
  </si>
  <si>
    <t>Genotype_csvs_ABHgenotypeR7US_aln.csv", phefile="</t>
  </si>
  <si>
    <t>Genotype_csvs_ABHgenotypeR8US_aln.csv", phefile="</t>
  </si>
  <si>
    <t>Genotype_csvs_ABHgenotypeR9US_aln.csv", phefile="</t>
  </si>
  <si>
    <t>Genotype_csvs_ABHgenotypeR10US_aln.csv", phefile="</t>
  </si>
  <si>
    <t>markeraln37 &lt;- rbind(marker13, marker23)</t>
  </si>
  <si>
    <t>markeraln37 &lt;- rbind(markeraln37, marker33)</t>
  </si>
  <si>
    <t>markeraln37 &lt;- rbind(markeraln37, marker43)</t>
  </si>
  <si>
    <t>markeraln37 &lt;- rbind(markeraln37, marker53)</t>
  </si>
  <si>
    <t>markeraln37 &lt;- rbind(markeraln37, marker63)</t>
  </si>
  <si>
    <t>markeraln37 &lt;- rbind(markeraln37, marker73)</t>
  </si>
  <si>
    <t>markeraln37 &lt;- rbind(markeraln37, marker83)</t>
  </si>
  <si>
    <t>markeraln37 &lt;- rbind(markeraln37, marker93)</t>
  </si>
  <si>
    <t>markeraln37 &lt;- rbind(markeraln37, marker103)</t>
  </si>
  <si>
    <t>markeraln37 &lt;- rbind(markeraln37, marker113)</t>
  </si>
  <si>
    <t>markeraln37 &lt;- rbind(markeraln37, marker123)</t>
  </si>
  <si>
    <t>markeraln37 &lt;- rbind(markeraln37, marker133)</t>
  </si>
  <si>
    <t>markeraln37 &lt;- rbind(markeraln37, marker143)</t>
  </si>
  <si>
    <t>markeraln37 &lt;- rbind(markeraln37, marker153)</t>
  </si>
  <si>
    <t>markeraln37 &lt;- rbind(markeraln37, marker163)</t>
  </si>
  <si>
    <t>markeraln37 &lt;- rbind(markeraln37, marker173)</t>
  </si>
  <si>
    <t>markeraln37 &lt;- rbind(markeraln37, marker183)</t>
  </si>
  <si>
    <t>markeraln37 &lt;- rbind(markeraln37, marker193)</t>
  </si>
  <si>
    <t>markeraln37 &lt;- rbind(markeraln37, marker203)</t>
  </si>
  <si>
    <t>aln37 &lt;- rep("aln37", 10)</t>
  </si>
  <si>
    <t>ABHnSUaln37 &lt;- cbind(ABHnSU, aln37)</t>
  </si>
  <si>
    <t>ABHnUSaln37 &lt;- cbind(ABHnUS, aln37)</t>
  </si>
  <si>
    <t>Trimming_method &lt;- rbind(Trimming_method, ABHnSUaln37)</t>
  </si>
  <si>
    <t>Trimming_method &lt;- rbind(Trimming_method, ABHnUSaln37)</t>
  </si>
  <si>
    <t>selectnSUaln37 &lt;- cbind(selectnSU, aln37)</t>
  </si>
  <si>
    <t>selectnUSaln37 &lt;- cbind(selectnUS, aln37)</t>
  </si>
  <si>
    <t>Trimming_method &lt;- rbind(Trimming_method, selectnSUaln37)</t>
  </si>
  <si>
    <t>Trimming_method &lt;- rbind(Trimming_method, selectnUSaln37)</t>
  </si>
  <si>
    <t>csvsnSUaln37 &lt;- cbind(csvsnSU, aln37)</t>
  </si>
  <si>
    <t>csvsnUSaln37 &lt;- cbind(csvsnUS, aln37)</t>
  </si>
  <si>
    <t>Trimming_method &lt;- rbind(Trimming_method, csvsnSUaln37)</t>
  </si>
  <si>
    <t>Trimming_method &lt;- rbind(Trimming_method, csvsnUSaln37)</t>
  </si>
  <si>
    <t>markeraln &lt;- rbind(marker13, marker23)</t>
  </si>
  <si>
    <t>markeraln &lt;- rbind(markeraln, marker33)</t>
  </si>
  <si>
    <t>markeraln &lt;- rbind(markeraln, marker43)</t>
  </si>
  <si>
    <t>markeraln &lt;- rbind(markeraln, marker53)</t>
  </si>
  <si>
    <t>markeraln &lt;- rbind(markeraln, marker63)</t>
  </si>
  <si>
    <t>markeraln &lt;- rbind(markeraln, marker73)</t>
  </si>
  <si>
    <t>markeraln &lt;- rbind(markeraln, marker83)</t>
  </si>
  <si>
    <t>markeraln &lt;- rbind(markeraln, marker93)</t>
  </si>
  <si>
    <t>markeraln &lt;- rbind(markeraln, marker103)</t>
  </si>
  <si>
    <t>markeraln &lt;- rbind(markeraln, marker113)</t>
  </si>
  <si>
    <t>markeraln &lt;- rbind(markeraln, marker123)</t>
  </si>
  <si>
    <t>markeraln &lt;- rbind(markeraln, marker133)</t>
  </si>
  <si>
    <t>markeraln &lt;- rbind(markeraln, marker143)</t>
  </si>
  <si>
    <t>markeraln &lt;- rbind(markeraln, marker153)</t>
  </si>
  <si>
    <t>markeraln &lt;- rbind(markeraln, marker163)</t>
  </si>
  <si>
    <t>markeraln &lt;- rbind(markeraln, marker173)</t>
  </si>
  <si>
    <t>markeraln &lt;- rbind(markeraln, marker183)</t>
  </si>
  <si>
    <t>markeraln &lt;- rbind(markeraln, marker193)</t>
  </si>
  <si>
    <t>markeraln &lt;- rbind(markeraln, marker203)</t>
  </si>
  <si>
    <t>selectABHR3csvs &lt;- rbind(markeraln, markeraln37)</t>
  </si>
  <si>
    <t>selectcsvs &lt;- rbind(markeraln, markeraln37)</t>
  </si>
  <si>
    <t>csvs &lt;- rbind(markeraln, markeraln37)</t>
  </si>
  <si>
    <t>aln &lt;- rep("aln", 10)</t>
  </si>
  <si>
    <t>ABHnSUaln &lt;- cbind(ABHnSU, aln)</t>
  </si>
  <si>
    <t>ABHnUSaln &lt;- cbind(ABHnUS, aln)</t>
  </si>
  <si>
    <t>Trimming_method &lt;- rbind(ABHnSUaln, ABHnUSaln)</t>
  </si>
  <si>
    <t>selectnSUaln &lt;- cbind(selectnSU, aln)</t>
  </si>
  <si>
    <t>selectnUSaln &lt;- cbind(selectnUS, aln)</t>
  </si>
  <si>
    <t>Trimming_method &lt;- rbind(Trimming_method, selectnSUaln)</t>
  </si>
  <si>
    <t>Trimming_method &lt;- rbind(Trimming_method, selectnUSaln)</t>
  </si>
  <si>
    <t>csvsnSUaln &lt;- cbind(csvsnSU, aln)</t>
  </si>
  <si>
    <t>csvsnUSaln &lt;- cbind(csvsnUS, aln)</t>
  </si>
  <si>
    <t>Trimming_method &lt;- rbind(Trimming_method, csvsnSUaln)</t>
  </si>
  <si>
    <t>Trimming_method &lt;- rbind(Trimming_method, csvsnUSaln)</t>
  </si>
  <si>
    <t>US</t>
  </si>
  <si>
    <t>fphe &lt;- fphe[2:nrow(fphe),]</t>
    <phoneticPr fontId="18"/>
  </si>
  <si>
    <t xml:space="preserve">ErrCorr1P1 &lt;- correctStretches(genotypeP1, maxHapLength = </t>
    <phoneticPr fontId="18"/>
  </si>
  <si>
    <t>)</t>
    <phoneticPr fontId="18"/>
  </si>
  <si>
    <t xml:space="preserve">ErrCorr2P1_3 &lt;- correctUndercalledHets(ErrCorr1P1, maxHapLength = </t>
    <phoneticPr fontId="18"/>
  </si>
  <si>
    <t>Genotype_PagenoP1ABHfr_csvs_ABHgenotypeR</t>
    <phoneticPr fontId="18"/>
  </si>
  <si>
    <t>SU_mem.csv")</t>
    <phoneticPr fontId="18"/>
  </si>
  <si>
    <t xml:space="preserve">ErrCorr1P2 &lt;- correctStretches(genotypeP2, maxHapLength = </t>
    <phoneticPr fontId="18"/>
  </si>
  <si>
    <t xml:space="preserve">ErrCorr2P2_3 &lt;- correctUndercalledHets(ErrCorr1P2, maxHapLength = </t>
    <phoneticPr fontId="18"/>
  </si>
  <si>
    <t>Genotype_PagenoP2ABHfr_csvs_ABHgenotypeR</t>
    <phoneticPr fontId="18"/>
  </si>
  <si>
    <t xml:space="preserve">ErrCorr2P1 &lt;- correctUndercalledHets(genotypeP1, maxHapLength = </t>
    <phoneticPr fontId="18"/>
  </si>
  <si>
    <t xml:space="preserve">ErrCorr1P1_3 &lt;- correctStretches(ErrCorr2P1, maxHapLength = </t>
    <phoneticPr fontId="18"/>
  </si>
  <si>
    <t>US_mem.csv")</t>
    <phoneticPr fontId="18"/>
  </si>
  <si>
    <t xml:space="preserve">ErrCorr1P2_3 &lt;- correctStretches(ErrCorr2P2, maxHapLength = </t>
    <phoneticPr fontId="18"/>
  </si>
  <si>
    <t xml:space="preserve">ErrCorr2P2 &lt;- correctUndercalledHets(genotypeP2, maxHapLength = </t>
    <phoneticPr fontId="18"/>
  </si>
  <si>
    <t>Genotype_P1BH_csvs_ABHgenotypeR</t>
    <phoneticPr fontId="18"/>
  </si>
  <si>
    <t>SUUS_mem.pdf")</t>
    <phoneticPr fontId="18"/>
  </si>
  <si>
    <t>Genotype_P2AH_csvs_ABHgenotypeR</t>
    <phoneticPr fontId="18"/>
  </si>
  <si>
    <t>SU_mem.csv", head=F)</t>
    <phoneticPr fontId="18"/>
  </si>
  <si>
    <t>Genotype_PagenoP1ABHfr_csvs_ABHgenotypeR</t>
    <phoneticPr fontId="18"/>
  </si>
  <si>
    <t>Genotype_PagenoP2ABHfr_csvs_ABHgenotypeR</t>
    <phoneticPr fontId="18"/>
  </si>
  <si>
    <t>_csvs_mem.csv", row.names=F, na = "  ")</t>
    <phoneticPr fontId="18"/>
  </si>
  <si>
    <t>Genotype_select_ABHR</t>
    <phoneticPr fontId="18"/>
  </si>
  <si>
    <t>SU_mem_60.csv")</t>
  </si>
  <si>
    <t>US_mem_60.csv")</t>
  </si>
  <si>
    <t>SUUS_mem_60.pdf")</t>
  </si>
  <si>
    <t>SU_mem_60.csv", head=F)</t>
  </si>
  <si>
    <t>_csvs_mem_60.csv", row.names=F, na = "  ")</t>
  </si>
  <si>
    <t>SU_aln.csv")</t>
  </si>
  <si>
    <t>US_aln.csv")</t>
  </si>
  <si>
    <t>SUUS_aln.pdf")</t>
  </si>
  <si>
    <t>SU_aln.csv", head=F)</t>
  </si>
  <si>
    <t>_csvs_aln.csv", row.names=F, na = "  ")</t>
  </si>
  <si>
    <t>SU_aln_37.csv")</t>
  </si>
  <si>
    <t>US_aln_37.csv")</t>
  </si>
  <si>
    <t>SUUS_aln_37.pdf")</t>
  </si>
  <si>
    <t>SU_aln_37.csv", head=F)</t>
  </si>
  <si>
    <t>_csvs_aln_37.csv", row.names=F, na = "  ")</t>
  </si>
  <si>
    <t xml:space="preserve">Genotype &lt;- subset(xyz, xyz$Chisquare &gt; </t>
    <phoneticPr fontId="18"/>
  </si>
  <si>
    <t>)</t>
    <phoneticPr fontId="18"/>
  </si>
  <si>
    <t>make_BWA_index script</t>
    <phoneticPr fontId="18"/>
  </si>
  <si>
    <t>BWA_install script</t>
    <phoneticPr fontId="18"/>
  </si>
  <si>
    <t>system("ubuntu run git clone https://github.com/lh3/bwa.git")</t>
    <phoneticPr fontId="18"/>
  </si>
  <si>
    <t>system("ubuntu run cd bwa; make")</t>
    <phoneticPr fontId="18"/>
  </si>
  <si>
    <r>
      <t>F</t>
    </r>
    <r>
      <rPr>
        <b/>
        <vertAlign val="subscript"/>
        <sz val="11"/>
        <rFont val="ＭＳ Ｐゴシック"/>
        <family val="3"/>
        <charset val="128"/>
        <scheme val="minor"/>
      </rPr>
      <t>2</t>
    </r>
    <r>
      <rPr>
        <b/>
        <sz val="11"/>
        <rFont val="ＭＳ Ｐゴシック"/>
        <family val="3"/>
        <charset val="128"/>
        <scheme val="minor"/>
      </rPr>
      <t xml:space="preserve"> population samples</t>
    </r>
    <phoneticPr fontId="18"/>
  </si>
  <si>
    <t>Error corrections of genotype data by Chi-square test (minimum p.value)</t>
    <phoneticPr fontId="18"/>
  </si>
  <si>
    <t xml:space="preserve">ErrCorr1 &lt;- correctStretches(genotype, maxHapLength = </t>
    <phoneticPr fontId="18"/>
  </si>
  <si>
    <t>marker2 &lt;- totmar(drop.markers(cross, unlist(findDupMarkers(cross, exact.only = F, adjacent.only = T))))</t>
    <phoneticPr fontId="18"/>
  </si>
  <si>
    <t xml:space="preserve">Base Trimming length
5' (bp) </t>
    <phoneticPr fontId="18"/>
  </si>
  <si>
    <t xml:space="preserve">Base Trimming length
3' (bp) </t>
    <phoneticPr fontId="18"/>
  </si>
  <si>
    <t>Adapter Trimming</t>
    <phoneticPr fontId="18"/>
  </si>
  <si>
    <t>Quality Trimming (minimum PHRED score)</t>
    <phoneticPr fontId="18"/>
  </si>
  <si>
    <t>Quality Trimming (acceptable ratio of low PHRED score)</t>
    <phoneticPr fontId="18"/>
  </si>
  <si>
    <r>
      <t>Correction approach (</t>
    </r>
    <r>
      <rPr>
        <b/>
        <sz val="11"/>
        <color rgb="FF0070C0"/>
        <rFont val="ＭＳ Ｐゴシック"/>
        <family val="3"/>
        <charset val="128"/>
        <scheme val="minor"/>
      </rPr>
      <t>Genotype_select_ABHR3_csvs</t>
    </r>
    <r>
      <rPr>
        <b/>
        <sz val="11"/>
        <color theme="1"/>
        <rFont val="ＭＳ Ｐゴシック"/>
        <family val="3"/>
        <charset val="128"/>
        <scheme val="minor"/>
      </rPr>
      <t xml:space="preserve">, </t>
    </r>
    <r>
      <rPr>
        <b/>
        <sz val="11"/>
        <color rgb="FF0070C0"/>
        <rFont val="ＭＳ Ｐゴシック"/>
        <family val="3"/>
        <charset val="128"/>
        <scheme val="minor"/>
      </rPr>
      <t>Genotype_select_csvs</t>
    </r>
    <r>
      <rPr>
        <b/>
        <sz val="11"/>
        <color theme="1"/>
        <rFont val="ＭＳ Ｐゴシック"/>
        <family val="3"/>
        <charset val="128"/>
        <scheme val="minor"/>
      </rPr>
      <t xml:space="preserve">, </t>
    </r>
    <r>
      <rPr>
        <b/>
        <sz val="11"/>
        <color rgb="FF0070C0"/>
        <rFont val="ＭＳ Ｐゴシック"/>
        <family val="3"/>
        <charset val="128"/>
        <scheme val="minor"/>
      </rPr>
      <t>Genotype_csvs</t>
    </r>
    <r>
      <rPr>
        <b/>
        <sz val="11"/>
        <color theme="1"/>
        <rFont val="ＭＳ Ｐゴシック"/>
        <family val="3"/>
        <charset val="128"/>
        <scheme val="minor"/>
      </rPr>
      <t>)</t>
    </r>
    <phoneticPr fontId="18"/>
  </si>
  <si>
    <r>
      <t>BWA mode (</t>
    </r>
    <r>
      <rPr>
        <b/>
        <sz val="11"/>
        <color rgb="FF0070C0"/>
        <rFont val="ＭＳ Ｐゴシック"/>
        <family val="3"/>
        <charset val="128"/>
        <scheme val="minor"/>
      </rPr>
      <t>mem</t>
    </r>
    <r>
      <rPr>
        <b/>
        <sz val="11"/>
        <rFont val="ＭＳ Ｐゴシック"/>
        <family val="3"/>
        <charset val="128"/>
        <scheme val="minor"/>
      </rPr>
      <t xml:space="preserve">, </t>
    </r>
    <r>
      <rPr>
        <b/>
        <sz val="11"/>
        <color rgb="FF0070C0"/>
        <rFont val="ＭＳ Ｐゴシック"/>
        <family val="3"/>
        <charset val="128"/>
        <scheme val="minor"/>
      </rPr>
      <t>mem_60</t>
    </r>
    <r>
      <rPr>
        <b/>
        <sz val="11"/>
        <rFont val="ＭＳ Ｐゴシック"/>
        <family val="3"/>
        <charset val="128"/>
        <scheme val="minor"/>
      </rPr>
      <t xml:space="preserve">, </t>
    </r>
    <r>
      <rPr>
        <b/>
        <sz val="11"/>
        <color rgb="FF0070C0"/>
        <rFont val="ＭＳ Ｐゴシック"/>
        <family val="3"/>
        <charset val="128"/>
        <scheme val="minor"/>
      </rPr>
      <t>aln</t>
    </r>
    <r>
      <rPr>
        <b/>
        <sz val="11"/>
        <rFont val="ＭＳ Ｐゴシック"/>
        <family val="3"/>
        <charset val="128"/>
        <scheme val="minor"/>
      </rPr>
      <t xml:space="preserve">, </t>
    </r>
    <r>
      <rPr>
        <b/>
        <sz val="11"/>
        <color rgb="FF0070C0"/>
        <rFont val="ＭＳ Ｐゴシック"/>
        <family val="3"/>
        <charset val="128"/>
        <scheme val="minor"/>
      </rPr>
      <t>aln_37</t>
    </r>
    <r>
      <rPr>
        <b/>
        <sz val="11"/>
        <rFont val="ＭＳ Ｐゴシック"/>
        <family val="3"/>
        <charset val="128"/>
        <scheme val="minor"/>
      </rPr>
      <t>)</t>
    </r>
    <phoneticPr fontId="18"/>
  </si>
  <si>
    <r>
      <t>Error correction approach by ABHgenotypeR (</t>
    </r>
    <r>
      <rPr>
        <b/>
        <sz val="11"/>
        <color rgb="FF0070C0"/>
        <rFont val="ＭＳ Ｐゴシック"/>
        <family val="3"/>
        <charset val="128"/>
        <scheme val="minor"/>
      </rPr>
      <t>SU</t>
    </r>
    <r>
      <rPr>
        <b/>
        <sz val="11"/>
        <color theme="1"/>
        <rFont val="ＭＳ Ｐゴシック"/>
        <family val="3"/>
        <charset val="128"/>
        <scheme val="minor"/>
      </rPr>
      <t xml:space="preserve">, </t>
    </r>
    <r>
      <rPr>
        <b/>
        <sz val="11"/>
        <color rgb="FF0070C0"/>
        <rFont val="ＭＳ Ｐゴシック"/>
        <family val="3"/>
        <charset val="128"/>
        <scheme val="minor"/>
      </rPr>
      <t>US</t>
    </r>
    <r>
      <rPr>
        <b/>
        <sz val="11"/>
        <color theme="1"/>
        <rFont val="ＭＳ Ｐゴシック"/>
        <family val="3"/>
        <charset val="128"/>
        <scheme val="minor"/>
      </rPr>
      <t>)   The order of S and U       S: correctStretches function   U: correctUndercalledHets function</t>
    </r>
    <phoneticPr fontId="18"/>
  </si>
  <si>
    <t>CIM_plot sctipt</t>
    <phoneticPr fontId="18"/>
  </si>
  <si>
    <t>Genotype_Freq_and_Density script</t>
    <phoneticPr fontId="18"/>
  </si>
  <si>
    <t>Re-CIM_each_Trait sctipt</t>
    <phoneticPr fontId="18"/>
  </si>
  <si>
    <t>Re-plot script</t>
    <phoneticPr fontId="18"/>
  </si>
  <si>
    <t>Lsat_1_v8_lg_1-9.fasta</t>
    <phoneticPr fontId="18"/>
  </si>
  <si>
    <t>.csv", na.strings=c("-","NA","N"), genotypes=c("AA","AB","BB"), alleles=c("AA","BB"), estimate.map=TRUE)</t>
    <phoneticPr fontId="18"/>
  </si>
  <si>
    <t>colnames(All) &lt;- c("Correction_method", "ABHgenotypeR(maxHapLength=1～10)", "SUorUS","BWA", "Default", "Drop marker")</t>
    <phoneticPr fontId="18"/>
  </si>
  <si>
    <t>colnames(All) &lt;- c("Correction_method", "ABHgenotypeR(maxHapLength=1～10)", "SUorUS", "BWA", "Default", "Drop marker")</t>
    <phoneticPr fontId="18"/>
  </si>
  <si>
    <t>Error correction approach of each genotype data about parent by ABHgenotypeR (maxHapLength = 3, 6, 9 )   The parameter value for Genotype_select_ABHR</t>
    <phoneticPr fontId="18"/>
  </si>
  <si>
    <t>plotGenos(SUErrCorr3_1)</t>
    <phoneticPr fontId="18"/>
  </si>
  <si>
    <t>text &lt;- {plot(rep(1,22), 1:22, xlim=c(0,4), ylim=c(22,1), xlab="", ylab="", main=paste("Table of contents"), xaxt = "n", yaxt = "n")</t>
  </si>
  <si>
    <t>text(1.8,1,expression(paste("1/22    This page")))</t>
  </si>
  <si>
    <t>text(2.44,2,expression(paste("2/22    Genotype_csvs(before collection)")))</t>
  </si>
  <si>
    <t>text(1.65,3,expression(paste("3/22    1SU")))</t>
  </si>
  <si>
    <t>text(1.65,4,expression(paste("4/22    2SU")))</t>
  </si>
  <si>
    <t>text(1.65,5,expression(paste("5/22    3SU")))</t>
  </si>
  <si>
    <t>text(1.65,6,expression(paste("6/22    4SU")))</t>
  </si>
  <si>
    <t>text(1.65,7,expression(paste("7/22    5SU")))</t>
  </si>
  <si>
    <t>text(1.65,8,expression(paste("8/22    6SU")))</t>
  </si>
  <si>
    <t>text(1.65,9,expression(paste("9/22    7SU")))</t>
  </si>
  <si>
    <t>text(1.62,10,expression(paste("10/22    8SU")))</t>
  </si>
  <si>
    <t>text(1.62,11,expression(paste("11/22    9SU")))</t>
  </si>
  <si>
    <t>text(1.62,12,expression(paste("12/22   10SU")))</t>
  </si>
  <si>
    <t>text(1.6,13,expression(paste("13/22    1US")))</t>
  </si>
  <si>
    <t>text(1.6,14,expression(paste("14/22    2US")))</t>
  </si>
  <si>
    <t>text(1.6,15,expression(paste("15/22    3US")))</t>
  </si>
  <si>
    <t>text(1.6,16,expression(paste("16/22    4US")))</t>
  </si>
  <si>
    <t>text(1.6,17,expression(paste("17/22    5US")))</t>
  </si>
  <si>
    <t>text(1.6,18,expression(paste("18/22    6US")))</t>
  </si>
  <si>
    <t>text(1.6,19,expression(paste("19/22    7US")))</t>
  </si>
  <si>
    <t>text(1.6,20,expression(paste("20/22    8US")))</t>
  </si>
  <si>
    <t>text(1.6,21,expression(paste("21/22    9US")))</t>
  </si>
  <si>
    <t>text(1.62,22,expression(paste("22/22   10US")))}</t>
  </si>
  <si>
    <t>Genotype_imges_PDF_files")</t>
    <phoneticPr fontId="18"/>
  </si>
  <si>
    <t>mem_</t>
    <phoneticPr fontId="18"/>
  </si>
  <si>
    <t>mem_60_</t>
    <phoneticPr fontId="18"/>
  </si>
  <si>
    <t>aln_</t>
    <phoneticPr fontId="18"/>
  </si>
  <si>
    <t>aln_37_</t>
    <phoneticPr fontId="18"/>
  </si>
  <si>
    <t>Genotype_imges_PDF_files/Maps_list_mem.csv")</t>
    <phoneticPr fontId="18"/>
  </si>
  <si>
    <t>Genotype_imges_PDF_files/Maps_list_aln.csv")</t>
    <phoneticPr fontId="18"/>
  </si>
  <si>
    <t>Select Genotype data file</t>
    <phoneticPr fontId="18"/>
  </si>
  <si>
    <t>id</t>
    <phoneticPr fontId="18"/>
  </si>
  <si>
    <r>
      <t xml:space="preserve">Raw data folder (.fastq.gz files)             </t>
    </r>
    <r>
      <rPr>
        <sz val="11"/>
        <color theme="1"/>
        <rFont val="ＭＳ Ｐゴシック"/>
        <family val="3"/>
        <charset val="128"/>
        <scheme val="minor"/>
      </rPr>
      <t xml:space="preserve">  exp) D:/20151218_NGS1</t>
    </r>
    <r>
      <rPr>
        <b/>
        <sz val="11"/>
        <color theme="1"/>
        <rFont val="ＭＳ Ｐゴシック"/>
        <family val="3"/>
        <charset val="128"/>
        <scheme val="minor"/>
      </rPr>
      <t xml:space="preserve">      ←No  "/"</t>
    </r>
    <phoneticPr fontId="18"/>
  </si>
  <si>
    <r>
      <t xml:space="preserve">Save folder (fasta,tagcount files)          </t>
    </r>
    <r>
      <rPr>
        <sz val="11"/>
        <color theme="1"/>
        <rFont val="ＭＳ Ｐゴシック"/>
        <family val="3"/>
        <charset val="128"/>
        <scheme val="minor"/>
      </rPr>
      <t xml:space="preserve">  exp) D:/20151218_NGS1/save</t>
    </r>
    <r>
      <rPr>
        <sz val="11"/>
        <color rgb="FFFF0000"/>
        <rFont val="ＭＳ Ｐゴシック"/>
        <family val="3"/>
        <charset val="128"/>
        <scheme val="minor"/>
      </rPr>
      <t>/</t>
    </r>
    <r>
      <rPr>
        <b/>
        <sz val="11"/>
        <color theme="1"/>
        <rFont val="ＭＳ Ｐゴシック"/>
        <family val="3"/>
        <charset val="128"/>
        <scheme val="minor"/>
      </rPr>
      <t xml:space="preserve">       ←With  "/"</t>
    </r>
    <phoneticPr fontId="18"/>
  </si>
  <si>
    <t>P001</t>
    <phoneticPr fontId="18"/>
  </si>
  <si>
    <t>P002</t>
  </si>
  <si>
    <t xml:space="preserve"> &lt;- </t>
    <phoneticPr fontId="18"/>
  </si>
  <si>
    <t>Trait.id</t>
    <phoneticPr fontId="18"/>
  </si>
  <si>
    <t>c("</t>
    <phoneticPr fontId="18"/>
  </si>
  <si>
    <t>Phenotype &lt;- rbind(P001, P002)</t>
    <phoneticPr fontId="18"/>
  </si>
  <si>
    <t>P</t>
    <phoneticPr fontId="18"/>
  </si>
  <si>
    <t>Phenotype &lt;- rbind(Phenotype, P)</t>
    <phoneticPr fontId="18"/>
  </si>
  <si>
    <t xml:space="preserve">Phenotype &lt;- matrix(Phenotype, nrow=203, ncol=21)  </t>
    <phoneticPr fontId="18"/>
  </si>
  <si>
    <t>write.csv(Phenotype,"</t>
    <phoneticPr fontId="18"/>
  </si>
  <si>
    <t>write.table(Phenotype,"</t>
    <phoneticPr fontId="18"/>
  </si>
  <si>
    <t>Phenotype &lt;- read.table("</t>
    <phoneticPr fontId="18"/>
  </si>
  <si>
    <t>",  row.names=F)</t>
    <phoneticPr fontId="18"/>
  </si>
  <si>
    <t>", header=T, sep=",")</t>
    <phoneticPr fontId="18"/>
  </si>
  <si>
    <t>Phenotype &lt;- Phenotype[Phenotype$V1 != 0,Phenotype[1,] != 0]</t>
  </si>
  <si>
    <t>", row.names=F, col.names=F, sep = ",")</t>
    <phoneticPr fontId="18"/>
  </si>
  <si>
    <t>_phe.csv</t>
    <phoneticPr fontId="18"/>
  </si>
  <si>
    <t xml:space="preserve">Phenotype file for R/QTL </t>
    <phoneticPr fontId="18"/>
  </si>
  <si>
    <t>phenames(cross)[trait.id+1], "</t>
    <phoneticPr fontId="18"/>
  </si>
  <si>
    <t>print(phenames(cross)[trait.id+1])</t>
    <phoneticPr fontId="18"/>
  </si>
  <si>
    <t>outcim.hk &lt;- cim(cross, pheno.col = trait.id+1, method = "hk", n.marcovar = n.covar, window = window.size)</t>
    <phoneticPr fontId="18"/>
  </si>
  <si>
    <t xml:space="preserve">opermcim.hk &lt;- cim(cross, pheno.col = trait.id+1, method = "hk", n.marcovar = n.covar, window = window.size, n.perm = </t>
    <phoneticPr fontId="18"/>
  </si>
  <si>
    <t>res1 &lt;- fitqtl(cross, pheno.col=trait.id+1, qtl=qtl1, method=c("hk"), model=c("normal"), dropone=TRUE, run.checks=TRUE, maxit=1000,get.ests=TRUE)</t>
    <phoneticPr fontId="18"/>
  </si>
  <si>
    <t>res1 &lt;-fitqtl(cross,pheno.col=trait.id+1,qtl=qtl1,method=c("hk"),model=c("normal"), dropone=TRUE, run.checks=TRUE, maxit=1000,get.ests=TRUE, formula=y~(Q1+Q2)^2)</t>
    <phoneticPr fontId="18"/>
  </si>
  <si>
    <t>res1 &lt;-fitqtl(cross,pheno.col=trait.id+1,qtl=qtl1,method=c("hk"),model=c("normal"), dropone=TRUE, run.checks=TRUE, maxit=1000,get.ests=TRUE, formula=y~Q1+Q2+Q1:Q2)</t>
    <phoneticPr fontId="18"/>
  </si>
  <si>
    <t>res5 &lt;- fitqtl(cross, pheno.col=trait.id+1, qtl=qtl5, method=c("hk"), model=c("normal"), dropone=TRUE, run.checks=TRUE, maxit=1000,get.ests=TRUE)</t>
    <phoneticPr fontId="18"/>
  </si>
  <si>
    <t>res5 &lt;-fitqtl(cross,pheno.col=trait.id+1,qtl=qtl5,method=c("hk"),model=c("normal"), dropone=TRUE, run.checks=TRUE, maxit=1000,get.ests=TRUE, formula=y~(Q1+Q2)^2)</t>
    <phoneticPr fontId="18"/>
  </si>
  <si>
    <t>res5 &lt;-fitqtl(cross,pheno.col=trait.id+1,qtl=qtl5,method=c("hk"),model=c("normal"), dropone=TRUE, run.checks=TRUE, maxit=1000,get.ests=TRUE, formula=y~Q1+Q2+Q1:Q2)</t>
    <phoneticPr fontId="18"/>
  </si>
  <si>
    <t>plot(outcim.hk, main = paste(phenames(cross)[trait.id+1],"_Composite Interval Mapping",sep=""), bandcol="gray85", ylab="LOD score")</t>
    <phoneticPr fontId="18"/>
  </si>
  <si>
    <t>plot(out.i - out.a, bandcol="gray85", main = paste(phenames(cross)[trait.id+1],"_(y~Q1*Q2) - (y~Q1+Q2)",sep=""),)</t>
    <phoneticPr fontId="18"/>
  </si>
  <si>
    <t>effectplot(cross, pheno.col=trait.id+1, mname1=mname)</t>
    <phoneticPr fontId="18"/>
  </si>
  <si>
    <t>plotPXG(cross, mname, pheno.col=trait.id+1)</t>
    <phoneticPr fontId="18"/>
  </si>
  <si>
    <t>plot(out.i - out.a, bandcol="gray85", main = paste(phenames(cross)[trait.id+1],"_(y~Q1*Q2) - (y~Q1+Q2)",sep=""),)</t>
    <phoneticPr fontId="18"/>
  </si>
  <si>
    <t>plot(outcim.hk, main = paste(phenames(cross)[trait.id+1],"_LG", paste(chr.num), "_Composite Interval Mapping",sep=""), chr=c(chr.num), show.marker.names=TRUE, ylab="LOD score")</t>
    <phoneticPr fontId="18"/>
  </si>
  <si>
    <t>#aln_and_aln_37 script</t>
    <phoneticPr fontId="18"/>
  </si>
  <si>
    <t>#mem_and_mem_60 script</t>
    <phoneticPr fontId="18"/>
  </si>
  <si>
    <t>#Parent_and_Population script</t>
    <phoneticPr fontId="18"/>
  </si>
  <si>
    <t>Phenotype script</t>
  </si>
  <si>
    <r>
      <t xml:space="preserve">Name  </t>
    </r>
    <r>
      <rPr>
        <sz val="11"/>
        <color theme="1"/>
        <rFont val="ＭＳ Ｐゴシック"/>
        <family val="3"/>
        <charset val="128"/>
        <scheme val="minor"/>
      </rPr>
      <t xml:space="preserve">exp) </t>
    </r>
    <r>
      <rPr>
        <sz val="11"/>
        <color rgb="FFFF0000"/>
        <rFont val="ＭＳ Ｐゴシック"/>
        <family val="3"/>
        <charset val="128"/>
        <scheme val="minor"/>
      </rPr>
      <t>×</t>
    </r>
    <r>
      <rPr>
        <sz val="11"/>
        <color theme="1"/>
        <rFont val="ＭＳ Ｐゴシック"/>
        <family val="3"/>
        <charset val="128"/>
        <scheme val="minor"/>
      </rPr>
      <t>98-830　→　</t>
    </r>
    <r>
      <rPr>
        <sz val="11"/>
        <color rgb="FFFF0000"/>
        <rFont val="ＭＳ Ｐゴシック"/>
        <family val="3"/>
        <charset val="128"/>
        <scheme val="minor"/>
      </rPr>
      <t>〇</t>
    </r>
    <r>
      <rPr>
        <sz val="11"/>
        <color theme="1"/>
        <rFont val="ＭＳ Ｐゴシック"/>
        <family val="3"/>
        <charset val="128"/>
        <scheme val="minor"/>
      </rPr>
      <t>A98_830</t>
    </r>
    <phoneticPr fontId="18"/>
  </si>
  <si>
    <r>
      <t xml:space="preserve">Name     </t>
    </r>
    <r>
      <rPr>
        <sz val="11"/>
        <color theme="1"/>
        <rFont val="ＭＳ Ｐゴシック"/>
        <family val="3"/>
        <charset val="128"/>
        <scheme val="minor"/>
      </rPr>
      <t xml:space="preserve">exp) </t>
    </r>
    <r>
      <rPr>
        <sz val="11"/>
        <color rgb="FFFF0000"/>
        <rFont val="ＭＳ Ｐゴシック"/>
        <family val="3"/>
        <charset val="128"/>
        <scheme val="minor"/>
      </rPr>
      <t>×</t>
    </r>
    <r>
      <rPr>
        <sz val="11"/>
        <color theme="1"/>
        <rFont val="ＭＳ Ｐゴシック"/>
        <family val="3"/>
        <charset val="128"/>
        <scheme val="minor"/>
      </rPr>
      <t xml:space="preserve"> F2-1　→　</t>
    </r>
    <r>
      <rPr>
        <sz val="11"/>
        <color rgb="FFFF0000"/>
        <rFont val="ＭＳ Ｐゴシック"/>
        <family val="3"/>
        <charset val="128"/>
        <scheme val="minor"/>
      </rPr>
      <t>〇</t>
    </r>
    <r>
      <rPr>
        <sz val="11"/>
        <color theme="1"/>
        <rFont val="ＭＳ Ｐゴシック"/>
        <family val="3"/>
        <charset val="128"/>
        <scheme val="minor"/>
      </rPr>
      <t>F2_1</t>
    </r>
    <phoneticPr fontId="18"/>
  </si>
  <si>
    <t>Genotype file for R/QTL</t>
    <phoneticPr fontId="18"/>
  </si>
  <si>
    <t>xlim=c( A , B )    From A to B (cM)</t>
    <phoneticPr fontId="18"/>
  </si>
  <si>
    <t>Genotype_select_ABHR3_csvs</t>
  </si>
  <si>
    <t>R_package install script</t>
    <phoneticPr fontId="18"/>
  </si>
  <si>
    <t>C:/NGS/save/</t>
    <phoneticPr fontId="18"/>
  </si>
  <si>
    <t>C:/NGS/Raw_sequence_reads</t>
    <phoneticPr fontId="18"/>
  </si>
  <si>
    <t>install.packages("data.table")</t>
    <phoneticPr fontId="18"/>
  </si>
  <si>
    <t>install.packages("ABHgenotypeR")</t>
    <phoneticPr fontId="18"/>
  </si>
  <si>
    <t>install.packages("qtl")</t>
    <phoneticPr fontId="18"/>
  </si>
  <si>
    <t>source("https://bioconductor.org/biocLite.R")</t>
    <phoneticPr fontId="18"/>
  </si>
  <si>
    <t>biocLite("Biostrings")</t>
    <phoneticPr fontId="18"/>
  </si>
  <si>
    <t>biocLite("ShortRead")</t>
    <phoneticPr fontId="18"/>
  </si>
  <si>
    <t>biocLite("QuasR")</t>
    <phoneticPr fontId="18"/>
  </si>
  <si>
    <t>ShinanoGreen</t>
  </si>
  <si>
    <t>VI185_4</t>
  </si>
  <si>
    <t>NGS0_01</t>
  </si>
  <si>
    <t>NGS0_02</t>
  </si>
  <si>
    <t>NGS0_03</t>
  </si>
  <si>
    <t>NGS0_04</t>
  </si>
  <si>
    <t>NGS0_05</t>
  </si>
  <si>
    <t>NGS0_06</t>
  </si>
  <si>
    <t>NGS0_07</t>
  </si>
  <si>
    <t>NGS0_08</t>
  </si>
  <si>
    <t>NGS0_09</t>
  </si>
  <si>
    <t>NGS0_10</t>
  </si>
  <si>
    <t>NGS0_11</t>
  </si>
  <si>
    <t>NGS0_12</t>
  </si>
  <si>
    <t>NGS0_13</t>
  </si>
  <si>
    <t>NGS0_14</t>
  </si>
  <si>
    <t>NGS0_15</t>
  </si>
  <si>
    <t>NGS0_16</t>
  </si>
  <si>
    <t>NGS0_17</t>
  </si>
  <si>
    <t>NGS0_18</t>
  </si>
  <si>
    <t>NGS0_19</t>
  </si>
  <si>
    <t>NGS0_20</t>
  </si>
  <si>
    <t>NGS0_21</t>
  </si>
  <si>
    <t>NGS0_22</t>
  </si>
  <si>
    <t>NGS0_23</t>
  </si>
  <si>
    <t>NGS0_24</t>
  </si>
  <si>
    <t>NGS0_25</t>
  </si>
  <si>
    <t>NGS0_26</t>
  </si>
  <si>
    <t>NGS0_27</t>
  </si>
  <si>
    <t>NGS0_28</t>
  </si>
  <si>
    <t>NGS0_29</t>
  </si>
  <si>
    <t>NGS0_30</t>
  </si>
  <si>
    <t>NGS0_31</t>
  </si>
  <si>
    <t>NGS0_32</t>
  </si>
  <si>
    <t>NGS0_33</t>
  </si>
  <si>
    <t>NGS0_34</t>
  </si>
  <si>
    <t>NGS0_35</t>
  </si>
  <si>
    <t>NGS0_36</t>
  </si>
  <si>
    <t>NGS0_37</t>
  </si>
  <si>
    <t>NGS0_38</t>
  </si>
  <si>
    <t>NGS0_39</t>
  </si>
  <si>
    <t>NGS0_40</t>
  </si>
  <si>
    <t>NGS0_41</t>
  </si>
  <si>
    <t>NGS0_42</t>
  </si>
  <si>
    <t>NGS0_43</t>
  </si>
  <si>
    <t>NGS0_44</t>
  </si>
  <si>
    <t>NGS0_45</t>
  </si>
  <si>
    <t>NGS0_46</t>
  </si>
  <si>
    <t>NGS0_47</t>
  </si>
  <si>
    <t>NGS0_48</t>
  </si>
  <si>
    <t>NGS0_49</t>
  </si>
  <si>
    <t>NGS0_50</t>
  </si>
  <si>
    <t>NGS0_51</t>
  </si>
  <si>
    <t>NGS0_52</t>
  </si>
  <si>
    <t>NGS0_53</t>
  </si>
  <si>
    <t>NGS0_54</t>
  </si>
  <si>
    <t>NGS0_55</t>
  </si>
  <si>
    <t>NGS0_56</t>
  </si>
  <si>
    <t>NGS0_57</t>
  </si>
  <si>
    <t>NGS0_58</t>
  </si>
  <si>
    <t>NGS0_59</t>
  </si>
  <si>
    <t>NGS0_60</t>
  </si>
  <si>
    <t>NGS0_61</t>
  </si>
  <si>
    <t>NGS0_62</t>
  </si>
  <si>
    <t>NGS0_63</t>
  </si>
  <si>
    <t>NGS0_64</t>
  </si>
  <si>
    <t>NGS0_65</t>
  </si>
  <si>
    <t>NGS0_66</t>
  </si>
  <si>
    <t>NGS0_67</t>
  </si>
  <si>
    <t>NGS0_68</t>
  </si>
  <si>
    <t>NGS0_69</t>
  </si>
  <si>
    <t>NGS0_70</t>
  </si>
  <si>
    <t>NGS0_71</t>
  </si>
  <si>
    <t>NGS0_72</t>
  </si>
  <si>
    <t>NGS0_73</t>
  </si>
  <si>
    <t>NGS0_74</t>
  </si>
  <si>
    <t>NGS0_75</t>
  </si>
  <si>
    <t>NGS0_76</t>
  </si>
  <si>
    <t>NGS0_77</t>
  </si>
  <si>
    <t>NGS0_78</t>
  </si>
  <si>
    <t>NGS0_79</t>
  </si>
  <si>
    <t>NGS0_80</t>
  </si>
  <si>
    <t>NGS0_81</t>
  </si>
  <si>
    <t>NGS0_82</t>
  </si>
  <si>
    <t>NGS0_83</t>
  </si>
  <si>
    <t>NGS0_84</t>
  </si>
  <si>
    <t>NGS0_85</t>
  </si>
  <si>
    <t>NGS0_86</t>
  </si>
  <si>
    <t>NGS0_87</t>
  </si>
  <si>
    <t>NGS0_88</t>
  </si>
  <si>
    <t>NGS0_89</t>
  </si>
  <si>
    <t>NGS0_90</t>
  </si>
  <si>
    <t>NGS0_91</t>
  </si>
  <si>
    <t>NGS0_92</t>
  </si>
  <si>
    <t>NGS0_93</t>
  </si>
  <si>
    <t>NGS0_94</t>
  </si>
  <si>
    <t>NGS0_95</t>
  </si>
  <si>
    <t>NGS0_96</t>
  </si>
  <si>
    <t>C:/NGS/Raw_sequence_reads/97_ATTACTCG-TATAGCCT_L006_R1_001.fastq.gz</t>
  </si>
  <si>
    <t>C:/NGS/Raw_sequence_reads/97_ATTACTCG-TATAGCCT_L006_R2_001.fastq.gz</t>
  </si>
  <si>
    <t>C:/NGS/Raw_sequence_reads/98_AGCGATAG-GTACTGAC_L005_R1_001.fastq.gz</t>
  </si>
  <si>
    <t>C:/NGS/Raw_sequence_reads/98_AGCGATAG-GTACTGAC_L005_R2_001.fastq.gz</t>
  </si>
  <si>
    <t>C:/NGS/Raw_sequence_reads/01_ATTACTCG-TATAGCCT_L005_R1_001.fastq.gz</t>
  </si>
  <si>
    <t>C:/NGS/Raw_sequence_reads/01_ATTACTCG-TATAGCCT_L005_R2_001.fastq.gz</t>
  </si>
  <si>
    <t>C:/NGS/Raw_sequence_reads/02_ATTACTCG-ATAGAGGC_L005_R1_001.fastq.gz</t>
  </si>
  <si>
    <t>C:/NGS/Raw_sequence_reads/02_ATTACTCG-ATAGAGGC_L005_R2_001.fastq.gz</t>
  </si>
  <si>
    <t>C:/NGS/Raw_sequence_reads/03_ATTACTCG-CCTATCCT_L005_R1_001.fastq.gz</t>
  </si>
  <si>
    <t>C:/NGS/Raw_sequence_reads/03_ATTACTCG-CCTATCCT_L005_R2_001.fastq.gz</t>
  </si>
  <si>
    <t>C:/NGS/Raw_sequence_reads/04_ATTACTCG-GGCTCTGA_L005_R1_001.fastq.gz</t>
  </si>
  <si>
    <t>C:/NGS/Raw_sequence_reads/04_ATTACTCG-GGCTCTGA_L005_R2_001.fastq.gz</t>
  </si>
  <si>
    <t>C:/NGS/Raw_sequence_reads/05_ATTACTCG-AGGCGAAG_L005_R1_001.fastq.gz</t>
  </si>
  <si>
    <t>C:/NGS/Raw_sequence_reads/05_ATTACTCG-AGGCGAAG_L005_R2_001.fastq.gz</t>
  </si>
  <si>
    <t>C:/NGS/Raw_sequence_reads/06_ATTACTCG-TAATCTTA_L005_R1_001.fastq.gz</t>
  </si>
  <si>
    <t>C:/NGS/Raw_sequence_reads/06_ATTACTCG-TAATCTTA_L005_R2_001.fastq.gz</t>
  </si>
  <si>
    <t>C:/NGS/Raw_sequence_reads/07_ATTACTCG-CAGGACGT_L005_R1_001.fastq.gz</t>
  </si>
  <si>
    <t>C:/NGS/Raw_sequence_reads/07_ATTACTCG-CAGGACGT_L005_R2_001.fastq.gz</t>
  </si>
  <si>
    <t>C:/NGS/Raw_sequence_reads/08_ATTACTCG-GTACTGAC_L005_R1_001.fastq.gz</t>
  </si>
  <si>
    <t>C:/NGS/Raw_sequence_reads/08_ATTACTCG-GTACTGAC_L005_R2_001.fastq.gz</t>
  </si>
  <si>
    <t>C:/NGS/Raw_sequence_reads/09_TCCGGAGA-TATAGCCT_L005_R1_001.fastq.gz</t>
  </si>
  <si>
    <t>C:/NGS/Raw_sequence_reads/09_TCCGGAGA-TATAGCCT_L005_R2_001.fastq.gz</t>
  </si>
  <si>
    <t>C:/NGS/Raw_sequence_reads/10_TCCGGAGA-ATAGAGGC_L005_R1_001.fastq.gz</t>
  </si>
  <si>
    <t>C:/NGS/Raw_sequence_reads/10_TCCGGAGA-ATAGAGGC_L005_R2_001.fastq.gz</t>
  </si>
  <si>
    <t>C:/NGS/Raw_sequence_reads/11_TCCGGAGA-CCTATCCT_L005_R1_001.fastq.gz</t>
  </si>
  <si>
    <t>C:/NGS/Raw_sequence_reads/11_TCCGGAGA-CCTATCCT_L005_R2_001.fastq.gz</t>
  </si>
  <si>
    <t>C:/NGS/Raw_sequence_reads/12_TCCGGAGA-GGCTCTGA_L005_R1_001.fastq.gz</t>
  </si>
  <si>
    <t>C:/NGS/Raw_sequence_reads/12_TCCGGAGA-GGCTCTGA_L005_R2_001.fastq.gz</t>
  </si>
  <si>
    <t>C:/NGS/Raw_sequence_reads/13_TCCGGAGA-AGGCGAAG_L005_R1_001.fastq.gz</t>
  </si>
  <si>
    <t>C:/NGS/Raw_sequence_reads/13_TCCGGAGA-AGGCGAAG_L005_R2_001.fastq.gz</t>
  </si>
  <si>
    <t>C:/NGS/Raw_sequence_reads/14_TCCGGAGA-TAATCTTA_L005_R1_001.fastq.gz</t>
  </si>
  <si>
    <t>C:/NGS/Raw_sequence_reads/14_TCCGGAGA-TAATCTTA_L005_R2_001.fastq.gz</t>
  </si>
  <si>
    <t>C:/NGS/Raw_sequence_reads/15_TCCGGAGA-CAGGACGT_L005_R1_001.fastq.gz</t>
  </si>
  <si>
    <t>C:/NGS/Raw_sequence_reads/15_TCCGGAGA-CAGGACGT_L005_R2_001.fastq.gz</t>
  </si>
  <si>
    <t>C:/NGS/Raw_sequence_reads/16_TCCGGAGA-GTACTGAC_L005_R1_001.fastq.gz</t>
  </si>
  <si>
    <t>C:/NGS/Raw_sequence_reads/16_TCCGGAGA-GTACTGAC_L005_R2_001.fastq.gz</t>
  </si>
  <si>
    <t>C:/NGS/Raw_sequence_reads/17_CGCTCATT-TATAGCCT_L005_R1_001.fastq.gz</t>
  </si>
  <si>
    <t>C:/NGS/Raw_sequence_reads/17_CGCTCATT-TATAGCCT_L005_R2_001.fastq.gz</t>
  </si>
  <si>
    <t>C:/NGS/Raw_sequence_reads/18_CGCTCATT-ATAGAGGC_L005_R1_001.fastq.gz</t>
  </si>
  <si>
    <t>C:/NGS/Raw_sequence_reads/18_CGCTCATT-ATAGAGGC_L005_R2_001.fastq.gz</t>
  </si>
  <si>
    <t>C:/NGS/Raw_sequence_reads/19_CGCTCATT-CCTATCCT_L005_R1_001.fastq.gz</t>
  </si>
  <si>
    <t>C:/NGS/Raw_sequence_reads/19_CGCTCATT-CCTATCCT_L005_R2_001.fastq.gz</t>
  </si>
  <si>
    <t>C:/NGS/Raw_sequence_reads/20_CGCTCATT-GGCTCTGA_L005_R1_001.fastq.gz</t>
  </si>
  <si>
    <t>C:/NGS/Raw_sequence_reads/20_CGCTCATT-GGCTCTGA_L005_R2_001.fastq.gz</t>
  </si>
  <si>
    <t>C:/NGS/Raw_sequence_reads/21_CGCTCATT-AGGCGAAG_L005_R1_001.fastq.gz</t>
  </si>
  <si>
    <t>C:/NGS/Raw_sequence_reads/21_CGCTCATT-AGGCGAAG_L005_R2_001.fastq.gz</t>
  </si>
  <si>
    <t>C:/NGS/Raw_sequence_reads/22_CGCTCATT-TAATCTTA_L005_R1_001.fastq.gz</t>
  </si>
  <si>
    <t>C:/NGS/Raw_sequence_reads/22_CGCTCATT-TAATCTTA_L005_R2_001.fastq.gz</t>
  </si>
  <si>
    <t>C:/NGS/Raw_sequence_reads/23_CGCTCATT-CAGGACGT_L005_R1_001.fastq.gz</t>
  </si>
  <si>
    <t>C:/NGS/Raw_sequence_reads/23_CGCTCATT-CAGGACGT_L005_R2_001.fastq.gz</t>
  </si>
  <si>
    <t>C:/NGS/Raw_sequence_reads/24_CGCTCATT-GTACTGAC_L005_R1_001.fastq.gz</t>
  </si>
  <si>
    <t>C:/NGS/Raw_sequence_reads/24_CGCTCATT-GTACTGAC_L005_R2_001.fastq.gz</t>
  </si>
  <si>
    <t>C:/NGS/Raw_sequence_reads/25_GAGATTCC-TATAGCCT_L005_R1_001.fastq.gz</t>
  </si>
  <si>
    <t>C:/NGS/Raw_sequence_reads/25_GAGATTCC-TATAGCCT_L005_R2_001.fastq.gz</t>
  </si>
  <si>
    <t>C:/NGS/Raw_sequence_reads/26_GAGATTCC-ATAGAGGC_L005_R1_001.fastq.gz</t>
  </si>
  <si>
    <t>C:/NGS/Raw_sequence_reads/26_GAGATTCC-ATAGAGGC_L005_R2_001.fastq.gz</t>
  </si>
  <si>
    <t>C:/NGS/Raw_sequence_reads/27_GAGATTCC-CCTATCCT_L005_R1_001.fastq.gz</t>
  </si>
  <si>
    <t>C:/NGS/Raw_sequence_reads/27_GAGATTCC-CCTATCCT_L005_R2_001.fastq.gz</t>
  </si>
  <si>
    <t>C:/NGS/Raw_sequence_reads/28_GAGATTCC-GGCTCTGA_L005_R1_001.fastq.gz</t>
  </si>
  <si>
    <t>C:/NGS/Raw_sequence_reads/28_GAGATTCC-GGCTCTGA_L005_R2_001.fastq.gz</t>
  </si>
  <si>
    <t>C:/NGS/Raw_sequence_reads/29_GAGATTCC-AGGCGAAG_L005_R1_001.fastq.gz</t>
  </si>
  <si>
    <t>C:/NGS/Raw_sequence_reads/29_GAGATTCC-AGGCGAAG_L005_R2_001.fastq.gz</t>
  </si>
  <si>
    <t>C:/NGS/Raw_sequence_reads/30_GAGATTCC-TAATCTTA_L005_R1_001.fastq.gz</t>
  </si>
  <si>
    <t>C:/NGS/Raw_sequence_reads/30_GAGATTCC-TAATCTTA_L005_R2_001.fastq.gz</t>
  </si>
  <si>
    <t>C:/NGS/Raw_sequence_reads/31_GAGATTCC-CAGGACGT_L005_R1_001.fastq.gz</t>
  </si>
  <si>
    <t>C:/NGS/Raw_sequence_reads/31_GAGATTCC-CAGGACGT_L005_R2_001.fastq.gz</t>
  </si>
  <si>
    <t>C:/NGS/Raw_sequence_reads/32_GAGATTCC-GTACTGAC_L005_R1_001.fastq.gz</t>
  </si>
  <si>
    <t>C:/NGS/Raw_sequence_reads/32_GAGATTCC-GTACTGAC_L005_R2_001.fastq.gz</t>
  </si>
  <si>
    <t>C:/NGS/Raw_sequence_reads/33_ATTCAGAA-TATAGCCT_L005_R1_001.fastq.gz</t>
  </si>
  <si>
    <t>C:/NGS/Raw_sequence_reads/33_ATTCAGAA-TATAGCCT_L005_R2_001.fastq.gz</t>
  </si>
  <si>
    <t>C:/NGS/Raw_sequence_reads/34_ATTCAGAA-ATAGAGGC_L005_R1_001.fastq.gz</t>
  </si>
  <si>
    <t>C:/NGS/Raw_sequence_reads/34_ATTCAGAA-ATAGAGGC_L005_R2_001.fastq.gz</t>
  </si>
  <si>
    <t>C:/NGS/Raw_sequence_reads/35_ATTCAGAA-CCTATCCT_L005_R1_001.fastq.gz</t>
  </si>
  <si>
    <t>C:/NGS/Raw_sequence_reads/35_ATTCAGAA-CCTATCCT_L005_R2_001.fastq.gz</t>
  </si>
  <si>
    <t>C:/NGS/Raw_sequence_reads/36_ATTCAGAA-GGCTCTGA_L005_R1_001.fastq.gz</t>
  </si>
  <si>
    <t>C:/NGS/Raw_sequence_reads/36_ATTCAGAA-GGCTCTGA_L005_R2_001.fastq.gz</t>
  </si>
  <si>
    <t>C:/NGS/Raw_sequence_reads/37_ATTCAGAA-AGGCGAAG_L005_R1_001.fastq.gz</t>
  </si>
  <si>
    <t>C:/NGS/Raw_sequence_reads/37_ATTCAGAA-AGGCGAAG_L005_R2_001.fastq.gz</t>
  </si>
  <si>
    <t>C:/NGS/Raw_sequence_reads/38_ATTCAGAA-TAATCTTA_L005_R1_001.fastq.gz</t>
  </si>
  <si>
    <t>C:/NGS/Raw_sequence_reads/38_ATTCAGAA-TAATCTTA_L005_R2_001.fastq.gz</t>
  </si>
  <si>
    <t>C:/NGS/Raw_sequence_reads/39_ATTCAGAA-CAGGACGT_L005_R1_001.fastq.gz</t>
  </si>
  <si>
    <t>C:/NGS/Raw_sequence_reads/39_ATTCAGAA-CAGGACGT_L005_R2_001.fastq.gz</t>
  </si>
  <si>
    <t>C:/NGS/Raw_sequence_reads/40_ATTCAGAA-GTACTGAC_L005_R1_001.fastq.gz</t>
  </si>
  <si>
    <t>C:/NGS/Raw_sequence_reads/40_ATTCAGAA-GTACTGAC_L005_R2_001.fastq.gz</t>
  </si>
  <si>
    <t>C:/NGS/Raw_sequence_reads/41_GAATTCGT-TATAGCCT_L005_R1_001.fastq.gz</t>
  </si>
  <si>
    <t>C:/NGS/Raw_sequence_reads/41_GAATTCGT-TATAGCCT_L005_R2_001.fastq.gz</t>
  </si>
  <si>
    <t>C:/NGS/Raw_sequence_reads/42_GAATTCGT-ATAGAGGC_L005_R1_001.fastq.gz</t>
  </si>
  <si>
    <t>C:/NGS/Raw_sequence_reads/42_GAATTCGT-ATAGAGGC_L005_R2_001.fastq.gz</t>
  </si>
  <si>
    <t>C:/NGS/Raw_sequence_reads/43_GAATTCGT-CCTATCCT_L005_R1_001.fastq.gz</t>
  </si>
  <si>
    <t>C:/NGS/Raw_sequence_reads/43_GAATTCGT-CCTATCCT_L005_R2_001.fastq.gz</t>
  </si>
  <si>
    <t>C:/NGS/Raw_sequence_reads/44_GAATTCGT-GGCTCTGA_L005_R1_001.fastq.gz</t>
  </si>
  <si>
    <t>C:/NGS/Raw_sequence_reads/44_GAATTCGT-GGCTCTGA_L005_R2_001.fastq.gz</t>
  </si>
  <si>
    <t>C:/NGS/Raw_sequence_reads/45_GAATTCGT-AGGCGAAG_L005_R1_001.fastq.gz</t>
  </si>
  <si>
    <t>C:/NGS/Raw_sequence_reads/45_GAATTCGT-AGGCGAAG_L005_R2_001.fastq.gz</t>
  </si>
  <si>
    <t>C:/NGS/Raw_sequence_reads/46_GAATTCGT-TAATCTTA_L005_R1_001.fastq.gz</t>
  </si>
  <si>
    <t>C:/NGS/Raw_sequence_reads/46_GAATTCGT-TAATCTTA_L005_R2_001.fastq.gz</t>
  </si>
  <si>
    <t>C:/NGS/Raw_sequence_reads/47_GAATTCGT-CAGGACGT_L005_R1_001.fastq.gz</t>
  </si>
  <si>
    <t>C:/NGS/Raw_sequence_reads/47_GAATTCGT-CAGGACGT_L005_R2_001.fastq.gz</t>
  </si>
  <si>
    <t>C:/NGS/Raw_sequence_reads/48_GAATTCGT-GTACTGAC_L005_R1_001.fastq.gz</t>
  </si>
  <si>
    <t>C:/NGS/Raw_sequence_reads/48_GAATTCGT-GTACTGAC_L005_R2_001.fastq.gz</t>
  </si>
  <si>
    <t>C:/NGS/Raw_sequence_reads/49_CTGAAGCT-TATAGCCT_L006_R1_001.fastq.gz</t>
  </si>
  <si>
    <t>C:/NGS/Raw_sequence_reads/49_CTGAAGCT-TATAGCCT_L006_R2_001.fastq.gz</t>
  </si>
  <si>
    <t>C:/NGS/Raw_sequence_reads/50_CTGAAGCT-ATAGAGGC_L006_R1_001.fastq.gz</t>
  </si>
  <si>
    <t>C:/NGS/Raw_sequence_reads/50_CTGAAGCT-ATAGAGGC_L006_R2_001.fastq.gz</t>
  </si>
  <si>
    <t>C:/NGS/Raw_sequence_reads/51_CTGAAGCT-CCTATCCT_L006_R1_001.fastq.gz</t>
  </si>
  <si>
    <t>C:/NGS/Raw_sequence_reads/51_CTGAAGCT-CCTATCCT_L006_R2_001.fastq.gz</t>
  </si>
  <si>
    <t>C:/NGS/Raw_sequence_reads/52_CTGAAGCT-GGCTCTGA_L006_R1_001.fastq.gz</t>
  </si>
  <si>
    <t>C:/NGS/Raw_sequence_reads/52_CTGAAGCT-GGCTCTGA_L006_R2_001.fastq.gz</t>
  </si>
  <si>
    <t>C:/NGS/Raw_sequence_reads/53_CTGAAGCT-AGGCGAAG_L006_R1_001.fastq.gz</t>
  </si>
  <si>
    <t>C:/NGS/Raw_sequence_reads/53_CTGAAGCT-AGGCGAAG_L006_R2_001.fastq.gz</t>
  </si>
  <si>
    <t>C:/NGS/Raw_sequence_reads/54_CTGAAGCT-TAATCTTA_L006_R1_001.fastq.gz</t>
  </si>
  <si>
    <t>C:/NGS/Raw_sequence_reads/54_CTGAAGCT-TAATCTTA_L006_R2_001.fastq.gz</t>
  </si>
  <si>
    <t>C:/NGS/Raw_sequence_reads/55_CTGAAGCT-CAGGACGT_L006_R1_001.fastq.gz</t>
  </si>
  <si>
    <t>C:/NGS/Raw_sequence_reads/55_CTGAAGCT-CAGGACGT_L006_R2_001.fastq.gz</t>
  </si>
  <si>
    <t>C:/NGS/Raw_sequence_reads/56_CTGAAGCT-GTACTGAC_L006_R1_001.fastq.gz</t>
  </si>
  <si>
    <t>C:/NGS/Raw_sequence_reads/56_CTGAAGCT-GTACTGAC_L006_R2_001.fastq.gz</t>
  </si>
  <si>
    <t>C:/NGS/Raw_sequence_reads/57_TAATGCGC-TATAGCCT_L006_R1_001.fastq.gz</t>
  </si>
  <si>
    <t>C:/NGS/Raw_sequence_reads/57_TAATGCGC-TATAGCCT_L006_R2_001.fastq.gz</t>
  </si>
  <si>
    <t>C:/NGS/Raw_sequence_reads/58_TAATGCGC-ATAGAGGC_L006_R1_001.fastq.gz</t>
  </si>
  <si>
    <t>C:/NGS/Raw_sequence_reads/58_TAATGCGC-ATAGAGGC_L006_R2_001.fastq.gz</t>
  </si>
  <si>
    <t>C:/NGS/Raw_sequence_reads/59_TAATGCGC-CCTATCCT_L006_R1_001.fastq.gz</t>
  </si>
  <si>
    <t>C:/NGS/Raw_sequence_reads/59_TAATGCGC-CCTATCCT_L006_R2_001.fastq.gz</t>
  </si>
  <si>
    <t>C:/NGS/Raw_sequence_reads/60_TAATGCGC-GGCTCTGA_L006_R1_001.fastq.gz</t>
  </si>
  <si>
    <t>C:/NGS/Raw_sequence_reads/60_TAATGCGC-GGCTCTGA_L006_R2_001.fastq.gz</t>
  </si>
  <si>
    <t>C:/NGS/Raw_sequence_reads/61_TAATGCGC-AGGCGAAG_L006_R1_001.fastq.gz</t>
  </si>
  <si>
    <t>C:/NGS/Raw_sequence_reads/61_TAATGCGC-AGGCGAAG_L006_R2_001.fastq.gz</t>
  </si>
  <si>
    <t>C:/NGS/Raw_sequence_reads/62_TAATGCGC-TAATCTTA_L006_R1_001.fastq.gz</t>
  </si>
  <si>
    <t>C:/NGS/Raw_sequence_reads/62_TAATGCGC-TAATCTTA_L006_R2_001.fastq.gz</t>
  </si>
  <si>
    <t>C:/NGS/Raw_sequence_reads/63_TAATGCGC-CAGGACGT_L006_R1_001.fastq.gz</t>
  </si>
  <si>
    <t>C:/NGS/Raw_sequence_reads/63_TAATGCGC-CAGGACGT_L006_R2_001.fastq.gz</t>
  </si>
  <si>
    <t>C:/NGS/Raw_sequence_reads/64_TAATGCGC-GTACTGAC_L006_R1_001.fastq.gz</t>
  </si>
  <si>
    <t>C:/NGS/Raw_sequence_reads/64_TAATGCGC-GTACTGAC_L006_R2_001.fastq.gz</t>
  </si>
  <si>
    <t>C:/NGS/Raw_sequence_reads/65_CGGCTATG-TATAGCCT_L006_R1_001.fastq.gz</t>
  </si>
  <si>
    <t>C:/NGS/Raw_sequence_reads/65_CGGCTATG-TATAGCCT_L006_R2_001.fastq.gz</t>
  </si>
  <si>
    <t>C:/NGS/Raw_sequence_reads/66_CGGCTATG-ATAGAGGC_L006_R1_001.fastq.gz</t>
  </si>
  <si>
    <t>C:/NGS/Raw_sequence_reads/66_CGGCTATG-ATAGAGGC_L006_R2_001.fastq.gz</t>
  </si>
  <si>
    <t>C:/NGS/Raw_sequence_reads/67_CGGCTATG-CCTATCCT_L006_R1_001.fastq.gz</t>
  </si>
  <si>
    <t>C:/NGS/Raw_sequence_reads/67_CGGCTATG-CCTATCCT_L006_R2_001.fastq.gz</t>
  </si>
  <si>
    <t>C:/NGS/Raw_sequence_reads/68_CGGCTATG-GGCTCTGA_L006_R1_001.fastq.gz</t>
  </si>
  <si>
    <t>C:/NGS/Raw_sequence_reads/68_CGGCTATG-GGCTCTGA_L006_R2_001.fastq.gz</t>
  </si>
  <si>
    <t>C:/NGS/Raw_sequence_reads/69_CGGCTATG-AGGCGAAG_L006_R1_001.fastq.gz</t>
  </si>
  <si>
    <t>C:/NGS/Raw_sequence_reads/69_CGGCTATG-AGGCGAAG_L006_R2_001.fastq.gz</t>
  </si>
  <si>
    <t>C:/NGS/Raw_sequence_reads/70_CGGCTATG-TAATCTTA_L006_R1_001.fastq.gz</t>
  </si>
  <si>
    <t>C:/NGS/Raw_sequence_reads/70_CGGCTATG-TAATCTTA_L006_R2_001.fastq.gz</t>
  </si>
  <si>
    <t>C:/NGS/Raw_sequence_reads/71_CGGCTATG-CAGGACGT_L006_R1_001.fastq.gz</t>
  </si>
  <si>
    <t>C:/NGS/Raw_sequence_reads/71_CGGCTATG-CAGGACGT_L006_R2_001.fastq.gz</t>
  </si>
  <si>
    <t>C:/NGS/Raw_sequence_reads/72_CGGCTATG-GTACTGAC_L006_R1_001.fastq.gz</t>
  </si>
  <si>
    <t>C:/NGS/Raw_sequence_reads/72_CGGCTATG-GTACTGAC_L006_R2_001.fastq.gz</t>
  </si>
  <si>
    <t>C:/NGS/Raw_sequence_reads/73_TCCGCGAA-TATAGCCT_L006_R1_001.fastq.gz</t>
  </si>
  <si>
    <t>C:/NGS/Raw_sequence_reads/73_TCCGCGAA-TATAGCCT_L006_R2_001.fastq.gz</t>
  </si>
  <si>
    <t>C:/NGS/Raw_sequence_reads/74_TCCGCGAA-ATAGAGGC_L006_R1_001.fastq.gz</t>
  </si>
  <si>
    <t>C:/NGS/Raw_sequence_reads/74_TCCGCGAA-ATAGAGGC_L006_R2_001.fastq.gz</t>
  </si>
  <si>
    <t>C:/NGS/Raw_sequence_reads/75_TCCGCGAA-CCTATCCT_L006_R1_001.fastq.gz</t>
  </si>
  <si>
    <t>C:/NGS/Raw_sequence_reads/75_TCCGCGAA-CCTATCCT_L006_R2_001.fastq.gz</t>
  </si>
  <si>
    <t>C:/NGS/Raw_sequence_reads/76_TCCGCGAA-GGCTCTGA_L006_R1_001.fastq.gz</t>
  </si>
  <si>
    <t>C:/NGS/Raw_sequence_reads/76_TCCGCGAA-GGCTCTGA_L006_R2_001.fastq.gz</t>
  </si>
  <si>
    <t>C:/NGS/Raw_sequence_reads/77_TCCGCGAA-AGGCGAAG_L006_R1_001.fastq.gz</t>
  </si>
  <si>
    <t>C:/NGS/Raw_sequence_reads/77_TCCGCGAA-AGGCGAAG_L006_R2_001.fastq.gz</t>
  </si>
  <si>
    <t>C:/NGS/Raw_sequence_reads/78_TCCGCGAA-TAATCTTA_L006_R1_001.fastq.gz</t>
  </si>
  <si>
    <t>C:/NGS/Raw_sequence_reads/78_TCCGCGAA-TAATCTTA_L006_R2_001.fastq.gz</t>
  </si>
  <si>
    <t>C:/NGS/Raw_sequence_reads/79_TCCGCGAA-CAGGACGT_L006_R1_001.fastq.gz</t>
  </si>
  <si>
    <t>C:/NGS/Raw_sequence_reads/79_TCCGCGAA-CAGGACGT_L006_R2_001.fastq.gz</t>
  </si>
  <si>
    <t>C:/NGS/Raw_sequence_reads/80_TCCGCGAA-GTACTGAC_L006_R1_001.fastq.gz</t>
  </si>
  <si>
    <t>C:/NGS/Raw_sequence_reads/80_TCCGCGAA-GTACTGAC_L006_R2_001.fastq.gz</t>
  </si>
  <si>
    <t>C:/NGS/Raw_sequence_reads/81_TCTCGCGC-TATAGCCT_L006_R1_001.fastq.gz</t>
  </si>
  <si>
    <t>C:/NGS/Raw_sequence_reads/81_TCTCGCGC-TATAGCCT_L006_R2_001.fastq.gz</t>
  </si>
  <si>
    <t>C:/NGS/Raw_sequence_reads/82_TCTCGCGC-ATAGAGGC_L006_R1_001.fastq.gz</t>
  </si>
  <si>
    <t>C:/NGS/Raw_sequence_reads/82_TCTCGCGC-ATAGAGGC_L006_R2_001.fastq.gz</t>
  </si>
  <si>
    <t>C:/NGS/Raw_sequence_reads/83_TCTCGCGC-CCTATCCT_L006_R1_001.fastq.gz</t>
  </si>
  <si>
    <t>C:/NGS/Raw_sequence_reads/83_TCTCGCGC-CCTATCCT_L006_R2_001.fastq.gz</t>
  </si>
  <si>
    <t>C:/NGS/Raw_sequence_reads/84_TCTCGCGC-GGCTCTGA_L006_R1_001.fastq.gz</t>
  </si>
  <si>
    <t>C:/NGS/Raw_sequence_reads/84_TCTCGCGC-GGCTCTGA_L006_R2_001.fastq.gz</t>
  </si>
  <si>
    <t>C:/NGS/Raw_sequence_reads/85_TCTCGCGC-AGGCGAAG_L006_R1_001.fastq.gz</t>
  </si>
  <si>
    <t>C:/NGS/Raw_sequence_reads/85_TCTCGCGC-AGGCGAAG_L006_R2_001.fastq.gz</t>
  </si>
  <si>
    <t>C:/NGS/Raw_sequence_reads/86_TCTCGCGC-TAATCTTA_L006_R1_001.fastq.gz</t>
  </si>
  <si>
    <t>C:/NGS/Raw_sequence_reads/86_TCTCGCGC-TAATCTTA_L006_R2_001.fastq.gz</t>
  </si>
  <si>
    <t>C:/NGS/Raw_sequence_reads/87_TCTCGCGC-CAGGACGT_L006_R1_001.fastq.gz</t>
  </si>
  <si>
    <t>C:/NGS/Raw_sequence_reads/87_TCTCGCGC-CAGGACGT_L006_R2_001.fastq.gz</t>
  </si>
  <si>
    <t>C:/NGS/Raw_sequence_reads/88_TCTCGCGC-GTACTGAC_L006_R1_001.fastq.gz</t>
  </si>
  <si>
    <t>C:/NGS/Raw_sequence_reads/88_TCTCGCGC-GTACTGAC_L006_R2_001.fastq.gz</t>
  </si>
  <si>
    <t>C:/NGS/Raw_sequence_reads/89_AGCGATAG-TATAGCCT_L006_R1_001.fastq.gz</t>
  </si>
  <si>
    <t>C:/NGS/Raw_sequence_reads/89_AGCGATAG-TATAGCCT_L006_R2_001.fastq.gz</t>
  </si>
  <si>
    <t>C:/NGS/Raw_sequence_reads/90_AGCGATAG-ATAGAGGC_L006_R1_001.fastq.gz</t>
  </si>
  <si>
    <t>C:/NGS/Raw_sequence_reads/90_AGCGATAG-ATAGAGGC_L006_R2_001.fastq.gz</t>
  </si>
  <si>
    <t>C:/NGS/Raw_sequence_reads/91_AGCGATAG-CCTATCCT_L006_R1_001.fastq.gz</t>
  </si>
  <si>
    <t>C:/NGS/Raw_sequence_reads/91_AGCGATAG-CCTATCCT_L006_R2_001.fastq.gz</t>
  </si>
  <si>
    <t>C:/NGS/Raw_sequence_reads/92_AGCGATAG-GGCTCTGA_L006_R1_001.fastq.gz</t>
  </si>
  <si>
    <t>C:/NGS/Raw_sequence_reads/92_AGCGATAG-GGCTCTGA_L006_R2_001.fastq.gz</t>
  </si>
  <si>
    <t>C:/NGS/Raw_sequence_reads/93_AGCGATAG-AGGCGAAG_L006_R1_001.fastq.gz</t>
  </si>
  <si>
    <t>C:/NGS/Raw_sequence_reads/93_AGCGATAG-AGGCGAAG_L006_R2_001.fastq.gz</t>
  </si>
  <si>
    <t>C:/NGS/Raw_sequence_reads/94_AGCGATAG-TAATCTTA_L006_R1_001.fastq.gz</t>
  </si>
  <si>
    <t>C:/NGS/Raw_sequence_reads/94_AGCGATAG-TAATCTTA_L006_R2_001.fastq.gz</t>
  </si>
  <si>
    <t>C:/NGS/Raw_sequence_reads/95_AGCGATAG-CAGGACGT_L006_R1_001.fastq.gz</t>
  </si>
  <si>
    <t>C:/NGS/Raw_sequence_reads/95_AGCGATAG-CAGGACGT_L006_R2_001.fastq.gz</t>
  </si>
  <si>
    <t>C:/NGS/Raw_sequence_reads/96_AGCGATAG-GTACTGAC_L006_R1_001.fastq.gz</t>
  </si>
  <si>
    <t>C:/NGS/Raw_sequence_reads/96_AGCGATAG-GTACTGAC_L006_R2_001.fastq.gz</t>
  </si>
  <si>
    <t>R1shoot</t>
  </si>
  <si>
    <t>R1root</t>
  </si>
  <si>
    <t>leaf_waveF3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</si>
</sst>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name val="ＭＳ Ｐゴシック"/>
      <family val="2"/>
      <charset val="128"/>
      <scheme val="minor"/>
    </font>
    <font>
      <b/>
      <sz val="11"/>
      <name val="ＭＳ Ｐゴシック"/>
      <family val="3"/>
      <charset val="128"/>
      <scheme val="minor"/>
    </font>
    <font>
      <b/>
      <u/>
      <sz val="11"/>
      <name val="ＭＳ Ｐゴシック"/>
      <family val="3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b/>
      <vertAlign val="subscript"/>
      <sz val="11"/>
      <name val="ＭＳ Ｐゴシック"/>
      <family val="3"/>
      <charset val="128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5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4" fillId="33" borderId="11" xfId="0" applyFont="1" applyFill="1" applyBorder="1">
      <alignment vertical="center"/>
    </xf>
    <xf numFmtId="0" fontId="22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right" vertical="center"/>
    </xf>
    <xf numFmtId="0" fontId="23" fillId="0" borderId="0" xfId="0" applyFont="1">
      <alignment vertical="center"/>
    </xf>
    <xf numFmtId="0" fontId="14" fillId="33" borderId="13" xfId="0" applyFont="1" applyFill="1" applyBorder="1">
      <alignment vertical="center"/>
    </xf>
    <xf numFmtId="0" fontId="14" fillId="33" borderId="12" xfId="0" applyFont="1" applyFill="1" applyBorder="1">
      <alignment vertical="center"/>
    </xf>
    <xf numFmtId="0" fontId="19" fillId="0" borderId="0" xfId="0" applyFont="1">
      <alignment vertical="center"/>
    </xf>
    <xf numFmtId="0" fontId="21" fillId="0" borderId="0" xfId="0" applyFont="1">
      <alignment vertical="center"/>
    </xf>
    <xf numFmtId="0" fontId="14" fillId="33" borderId="16" xfId="0" applyFont="1" applyFill="1" applyBorder="1">
      <alignment vertical="center"/>
    </xf>
    <xf numFmtId="0" fontId="19" fillId="0" borderId="0" xfId="0" applyFont="1" applyFill="1">
      <alignment vertical="center"/>
    </xf>
    <xf numFmtId="0" fontId="19" fillId="0" borderId="0" xfId="0" applyFont="1" applyFill="1" applyBorder="1">
      <alignment vertical="center"/>
    </xf>
    <xf numFmtId="0" fontId="0" fillId="0" borderId="0" xfId="0">
      <alignment vertical="center"/>
    </xf>
    <xf numFmtId="0" fontId="22" fillId="0" borderId="10" xfId="0" applyFont="1" applyBorder="1">
      <alignment vertical="center"/>
    </xf>
    <xf numFmtId="0" fontId="24" fillId="0" borderId="10" xfId="0" applyFont="1" applyFill="1" applyBorder="1">
      <alignment vertical="center"/>
    </xf>
    <xf numFmtId="0" fontId="0" fillId="34" borderId="0" xfId="0" applyFill="1">
      <alignment vertical="center"/>
    </xf>
    <xf numFmtId="0" fontId="21" fillId="37" borderId="0" xfId="0" applyFont="1" applyFill="1">
      <alignment vertical="center"/>
    </xf>
    <xf numFmtId="0" fontId="19" fillId="37" borderId="0" xfId="0" applyFont="1" applyFill="1">
      <alignment vertical="center"/>
    </xf>
    <xf numFmtId="0" fontId="0" fillId="38" borderId="0" xfId="0" applyFill="1">
      <alignment vertical="center"/>
    </xf>
    <xf numFmtId="0" fontId="21" fillId="0" borderId="0" xfId="0" applyFont="1" applyFill="1">
      <alignment vertical="center"/>
    </xf>
    <xf numFmtId="0" fontId="25" fillId="0" borderId="0" xfId="0" applyFont="1" applyFill="1">
      <alignment vertical="center"/>
    </xf>
    <xf numFmtId="0" fontId="20" fillId="33" borderId="10" xfId="0" applyFont="1" applyFill="1" applyBorder="1">
      <alignment vertical="center"/>
    </xf>
    <xf numFmtId="0" fontId="14" fillId="33" borderId="10" xfId="0" applyFont="1" applyFill="1" applyBorder="1">
      <alignment vertical="center"/>
    </xf>
    <xf numFmtId="0" fontId="0" fillId="39" borderId="0" xfId="0" applyFill="1">
      <alignment vertical="center"/>
    </xf>
    <xf numFmtId="0" fontId="22" fillId="0" borderId="17" xfId="0" applyFont="1" applyBorder="1" applyAlignment="1">
      <alignment vertical="center"/>
    </xf>
    <xf numFmtId="0" fontId="22" fillId="0" borderId="18" xfId="0" applyFont="1" applyBorder="1" applyAlignment="1">
      <alignment vertical="center"/>
    </xf>
    <xf numFmtId="0" fontId="22" fillId="0" borderId="19" xfId="0" applyFont="1" applyBorder="1" applyAlignment="1">
      <alignment vertical="center"/>
    </xf>
    <xf numFmtId="0" fontId="22" fillId="0" borderId="10" xfId="0" applyFont="1" applyBorder="1" applyAlignment="1">
      <alignment vertical="center" wrapText="1"/>
    </xf>
    <xf numFmtId="0" fontId="0" fillId="40" borderId="0" xfId="0" applyFill="1">
      <alignment vertical="center"/>
    </xf>
    <xf numFmtId="0" fontId="22" fillId="0" borderId="15" xfId="0" applyFont="1" applyBorder="1" applyAlignment="1">
      <alignment vertical="center"/>
    </xf>
    <xf numFmtId="0" fontId="22" fillId="0" borderId="20" xfId="0" applyFont="1" applyBorder="1" applyAlignment="1">
      <alignment vertical="center"/>
    </xf>
    <xf numFmtId="0" fontId="0" fillId="0" borderId="19" xfId="0" applyBorder="1">
      <alignment vertical="center"/>
    </xf>
    <xf numFmtId="0" fontId="22" fillId="0" borderId="0" xfId="0" applyFont="1" applyFill="1">
      <alignment vertical="center"/>
    </xf>
    <xf numFmtId="0" fontId="14" fillId="33" borderId="0" xfId="0" applyFont="1" applyFill="1">
      <alignment vertical="center"/>
    </xf>
    <xf numFmtId="0" fontId="20" fillId="33" borderId="0" xfId="0" applyFont="1" applyFill="1">
      <alignment vertical="center"/>
    </xf>
    <xf numFmtId="0" fontId="0" fillId="41" borderId="0" xfId="0" applyFill="1">
      <alignment vertical="center"/>
    </xf>
    <xf numFmtId="0" fontId="0" fillId="42" borderId="0" xfId="0" applyFill="1">
      <alignment vertical="center"/>
    </xf>
    <xf numFmtId="0" fontId="22" fillId="0" borderId="0" xfId="0" applyFont="1" applyFill="1" applyAlignment="1">
      <alignment vertical="center"/>
    </xf>
    <xf numFmtId="0" fontId="22" fillId="0" borderId="12" xfId="0" applyFont="1" applyBorder="1">
      <alignment vertical="center"/>
    </xf>
    <xf numFmtId="0" fontId="22" fillId="39" borderId="11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21" fillId="4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3" borderId="10" xfId="0" applyFont="1" applyFill="1" applyBorder="1" applyAlignment="1">
      <alignment horizontal="left" vertical="center"/>
    </xf>
    <xf numFmtId="0" fontId="22" fillId="0" borderId="0" xfId="0" applyFont="1" applyFill="1" applyBorder="1">
      <alignment vertical="center"/>
    </xf>
    <xf numFmtId="0" fontId="22" fillId="0" borderId="10" xfId="0" applyFont="1" applyFill="1" applyBorder="1" applyAlignment="1">
      <alignment horizontal="center" vertical="center"/>
    </xf>
    <xf numFmtId="0" fontId="22" fillId="0" borderId="10" xfId="0" applyFont="1" applyFill="1" applyBorder="1">
      <alignment vertical="center"/>
    </xf>
    <xf numFmtId="0" fontId="22" fillId="0" borderId="13" xfId="0" applyFont="1" applyFill="1" applyBorder="1" applyAlignment="1">
      <alignment horizontal="center" vertical="center"/>
    </xf>
    <xf numFmtId="0" fontId="14" fillId="33" borderId="14" xfId="0" applyFont="1" applyFill="1" applyBorder="1">
      <alignment vertical="center"/>
    </xf>
    <xf numFmtId="0" fontId="14" fillId="33" borderId="15" xfId="0" applyFont="1" applyFill="1" applyBorder="1">
      <alignment vertical="center"/>
    </xf>
    <xf numFmtId="0" fontId="0" fillId="37" borderId="0" xfId="0" applyFill="1">
      <alignment vertical="center"/>
    </xf>
    <xf numFmtId="0" fontId="0" fillId="0" borderId="0" xfId="0" applyFill="1" applyBorder="1">
      <alignment vertical="center"/>
    </xf>
    <xf numFmtId="0" fontId="14" fillId="33" borderId="21" xfId="0" applyFont="1" applyFill="1" applyBorder="1">
      <alignment vertical="center"/>
    </xf>
    <xf numFmtId="0" fontId="0" fillId="0" borderId="20" xfId="0" applyBorder="1">
      <alignment vertical="center"/>
    </xf>
    <xf numFmtId="0" fontId="19" fillId="0" borderId="22" xfId="0" applyFont="1" applyFill="1" applyBorder="1">
      <alignment vertical="center"/>
    </xf>
    <xf numFmtId="0" fontId="0" fillId="0" borderId="16" xfId="0" applyBorder="1">
      <alignment vertical="center"/>
    </xf>
    <xf numFmtId="0" fontId="19" fillId="0" borderId="16" xfId="0" applyFont="1" applyFill="1" applyBorder="1">
      <alignment vertical="center"/>
    </xf>
    <xf numFmtId="0" fontId="0" fillId="0" borderId="21" xfId="0" applyBorder="1">
      <alignment vertical="center"/>
    </xf>
    <xf numFmtId="0" fontId="19" fillId="0" borderId="20" xfId="0" applyFont="1" applyFill="1" applyBorder="1">
      <alignment vertical="center"/>
    </xf>
    <xf numFmtId="0" fontId="19" fillId="0" borderId="21" xfId="0" applyFont="1" applyFill="1" applyBorder="1">
      <alignment vertical="center"/>
    </xf>
    <xf numFmtId="0" fontId="25" fillId="0" borderId="0" xfId="0" applyFont="1" applyFill="1" applyBorder="1" applyAlignment="1">
      <alignment horizontal="left" vertical="center"/>
    </xf>
    <xf numFmtId="0" fontId="19" fillId="42" borderId="0" xfId="0" applyFont="1" applyFill="1">
      <alignment vertical="center"/>
    </xf>
    <xf numFmtId="0" fontId="20" fillId="33" borderId="10" xfId="0" applyFont="1" applyFill="1" applyBorder="1" applyAlignment="1">
      <alignment horizontal="left" vertical="center"/>
    </xf>
    <xf numFmtId="0" fontId="25" fillId="0" borderId="0" xfId="0" applyFont="1" applyFill="1" applyAlignment="1">
      <alignment horizontal="right" vertical="center"/>
    </xf>
    <xf numFmtId="0" fontId="26" fillId="36" borderId="0" xfId="0" applyFont="1" applyFill="1">
      <alignment vertical="center"/>
    </xf>
    <xf numFmtId="0" fontId="23" fillId="34" borderId="0" xfId="0" applyFont="1" applyFill="1">
      <alignment vertical="center"/>
    </xf>
    <xf numFmtId="0" fontId="0" fillId="34" borderId="0" xfId="0" applyFill="1" applyAlignment="1">
      <alignment vertical="center"/>
    </xf>
    <xf numFmtId="0" fontId="14" fillId="0" borderId="0" xfId="0" applyFont="1" applyFill="1" applyBorder="1" applyAlignment="1">
      <alignment horizontal="left" vertical="center"/>
    </xf>
    <xf numFmtId="0" fontId="22" fillId="0" borderId="0" xfId="0" applyFont="1" applyFill="1" applyAlignment="1">
      <alignment horizontal="right" vertical="center"/>
    </xf>
    <xf numFmtId="0" fontId="0" fillId="34" borderId="0" xfId="0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22" fillId="0" borderId="18" xfId="0" applyFont="1" applyBorder="1" applyAlignment="1">
      <alignment horizontal="right" vertical="center"/>
    </xf>
    <xf numFmtId="0" fontId="22" fillId="0" borderId="10" xfId="0" applyFont="1" applyBorder="1" applyAlignment="1">
      <alignment horizontal="right" vertical="center" wrapText="1"/>
    </xf>
    <xf numFmtId="0" fontId="14" fillId="33" borderId="0" xfId="0" applyFont="1" applyFill="1" applyBorder="1" applyAlignment="1">
      <alignment horizontal="right" vertical="center"/>
    </xf>
    <xf numFmtId="0" fontId="14" fillId="33" borderId="20" xfId="0" applyFont="1" applyFill="1" applyBorder="1" applyAlignment="1">
      <alignment horizontal="right" vertical="center"/>
    </xf>
    <xf numFmtId="0" fontId="22" fillId="0" borderId="20" xfId="0" applyFont="1" applyBorder="1" applyAlignment="1">
      <alignment horizontal="right" vertical="center"/>
    </xf>
    <xf numFmtId="0" fontId="0" fillId="0" borderId="23" xfId="0" applyBorder="1" applyAlignment="1">
      <alignment horizontal="right" vertical="center"/>
    </xf>
    <xf numFmtId="0" fontId="25" fillId="0" borderId="0" xfId="0" applyFont="1" applyFill="1" applyBorder="1">
      <alignment vertical="center"/>
    </xf>
    <xf numFmtId="0" fontId="14" fillId="0" borderId="0" xfId="0" applyFont="1">
      <alignment vertical="center"/>
    </xf>
    <xf numFmtId="22" fontId="0" fillId="0" borderId="0" xfId="0" applyNumberFormat="1">
      <alignment vertical="center"/>
    </xf>
    <xf numFmtId="0" fontId="26" fillId="36" borderId="0" xfId="0" applyFont="1" applyFill="1" applyBorder="1">
      <alignment vertical="center"/>
    </xf>
    <xf numFmtId="0" fontId="0" fillId="0" borderId="23" xfId="0" applyBorder="1">
      <alignment vertical="center"/>
    </xf>
    <xf numFmtId="0" fontId="22" fillId="34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4" fillId="33" borderId="24" xfId="0" applyFont="1" applyFill="1" applyBorder="1" applyAlignment="1">
      <alignment horizontal="center" vertical="center"/>
    </xf>
    <xf numFmtId="0" fontId="14" fillId="33" borderId="23" xfId="0" applyFont="1" applyFill="1" applyBorder="1" applyAlignment="1">
      <alignment horizontal="center" vertical="center"/>
    </xf>
    <xf numFmtId="0" fontId="14" fillId="33" borderId="22" xfId="0" applyFont="1" applyFill="1" applyBorder="1" applyAlignment="1">
      <alignment horizontal="center" vertical="center"/>
    </xf>
    <xf numFmtId="0" fontId="14" fillId="33" borderId="14" xfId="0" applyFont="1" applyFill="1" applyBorder="1" applyAlignment="1">
      <alignment horizontal="center" vertical="center"/>
    </xf>
    <xf numFmtId="0" fontId="14" fillId="33" borderId="0" xfId="0" applyFont="1" applyFill="1" applyBorder="1" applyAlignment="1">
      <alignment horizontal="center" vertical="center"/>
    </xf>
    <xf numFmtId="0" fontId="14" fillId="33" borderId="16" xfId="0" applyFont="1" applyFill="1" applyBorder="1" applyAlignment="1">
      <alignment horizontal="center" vertical="center"/>
    </xf>
    <xf numFmtId="0" fontId="20" fillId="33" borderId="14" xfId="0" applyFont="1" applyFill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/>
    </xf>
    <xf numFmtId="0" fontId="20" fillId="33" borderId="16" xfId="0" applyFont="1" applyFill="1" applyBorder="1" applyAlignment="1">
      <alignment horizontal="center" vertical="center"/>
    </xf>
    <xf numFmtId="0" fontId="20" fillId="33" borderId="15" xfId="0" applyFont="1" applyFill="1" applyBorder="1" applyAlignment="1">
      <alignment horizontal="center" vertical="center"/>
    </xf>
    <xf numFmtId="0" fontId="20" fillId="33" borderId="20" xfId="0" applyFont="1" applyFill="1" applyBorder="1" applyAlignment="1">
      <alignment horizontal="center" vertical="center"/>
    </xf>
    <xf numFmtId="0" fontId="20" fillId="33" borderId="21" xfId="0" applyFont="1" applyFill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36" borderId="12" xfId="0" applyFont="1" applyFill="1" applyBorder="1" applyAlignment="1">
      <alignment horizontal="center" vertical="center"/>
    </xf>
    <xf numFmtId="0" fontId="22" fillId="35" borderId="12" xfId="0" applyFont="1" applyFill="1" applyBorder="1" applyAlignment="1">
      <alignment horizontal="center" vertical="center"/>
    </xf>
    <xf numFmtId="0" fontId="22" fillId="35" borderId="13" xfId="0" applyFont="1" applyFill="1" applyBorder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0" fontId="22" fillId="0" borderId="23" xfId="0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36" borderId="17" xfId="0" applyFont="1" applyFill="1" applyBorder="1" applyAlignment="1">
      <alignment horizontal="center" vertical="center"/>
    </xf>
    <xf numFmtId="0" fontId="22" fillId="36" borderId="18" xfId="0" applyFont="1" applyFill="1" applyBorder="1" applyAlignment="1">
      <alignment horizontal="center" vertical="center"/>
    </xf>
    <xf numFmtId="0" fontId="22" fillId="36" borderId="19" xfId="0" applyFont="1" applyFill="1" applyBorder="1" applyAlignment="1">
      <alignment horizontal="center" vertical="center"/>
    </xf>
    <xf numFmtId="0" fontId="25" fillId="35" borderId="17" xfId="0" applyFont="1" applyFill="1" applyBorder="1" applyAlignment="1">
      <alignment horizontal="center" vertical="center"/>
    </xf>
    <xf numFmtId="0" fontId="25" fillId="35" borderId="18" xfId="0" applyFont="1" applyFill="1" applyBorder="1" applyAlignment="1">
      <alignment horizontal="center" vertical="center"/>
    </xf>
    <xf numFmtId="0" fontId="25" fillId="35" borderId="19" xfId="0" applyFont="1" applyFill="1" applyBorder="1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66"/>
      <color rgb="FFCCCCFF"/>
      <color rgb="FFFFFFCC"/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B1:AG501"/>
  <sheetViews>
    <sheetView showGridLines="0" tabSelected="1" zoomScale="85" zoomScaleNormal="85" workbookViewId="0">
      <selection activeCell="B1" sqref="B1"/>
    </sheetView>
  </sheetViews>
  <sheetFormatPr defaultRowHeight="13.5" x14ac:dyDescent="0.15"/>
  <cols>
    <col min="1" max="1" width="0.875" customWidth="1"/>
    <col min="2" max="2" width="3.25" style="15" customWidth="1"/>
    <col min="3" max="3" width="4.875" customWidth="1"/>
    <col min="4" max="4" width="5.625" customWidth="1"/>
    <col min="5" max="5" width="105.625" customWidth="1"/>
    <col min="6" max="6" width="32.5" style="15" customWidth="1"/>
    <col min="7" max="8" width="20.75" style="6" customWidth="1"/>
    <col min="9" max="10" width="32.125" style="13" customWidth="1"/>
    <col min="11" max="11" width="32.125" customWidth="1"/>
    <col min="19" max="19" width="9" style="15"/>
  </cols>
  <sheetData>
    <row r="1" spans="5:17" s="15" customFormat="1" x14ac:dyDescent="0.15">
      <c r="G1" s="6"/>
      <c r="H1" s="6"/>
    </row>
    <row r="2" spans="5:17" s="15" customFormat="1" x14ac:dyDescent="0.15">
      <c r="E2" s="4" t="s">
        <v>1597</v>
      </c>
      <c r="G2" s="6"/>
      <c r="H2" s="6"/>
    </row>
    <row r="3" spans="5:17" s="15" customFormat="1" x14ac:dyDescent="0.15">
      <c r="E3" s="24" t="s">
        <v>1644</v>
      </c>
      <c r="G3" s="6"/>
      <c r="H3" s="6"/>
      <c r="P3" s="15" t="s">
        <v>71</v>
      </c>
      <c r="Q3" s="15" t="s">
        <v>5</v>
      </c>
    </row>
    <row r="4" spans="5:17" s="15" customFormat="1" x14ac:dyDescent="0.15">
      <c r="G4" s="6"/>
      <c r="H4" s="6"/>
      <c r="P4" s="15" t="s">
        <v>7</v>
      </c>
    </row>
    <row r="5" spans="5:17" s="15" customFormat="1" x14ac:dyDescent="0.15">
      <c r="E5" s="4" t="s">
        <v>1598</v>
      </c>
      <c r="G5" s="6"/>
      <c r="H5" s="6"/>
    </row>
    <row r="6" spans="5:17" s="15" customFormat="1" x14ac:dyDescent="0.15">
      <c r="E6" s="25" t="s">
        <v>1643</v>
      </c>
      <c r="G6" s="6"/>
      <c r="H6" s="6"/>
      <c r="P6" s="15" t="s">
        <v>8</v>
      </c>
      <c r="Q6" s="15" t="s">
        <v>17</v>
      </c>
    </row>
    <row r="7" spans="5:17" s="15" customFormat="1" x14ac:dyDescent="0.15">
      <c r="G7" s="6"/>
      <c r="H7" s="6"/>
    </row>
    <row r="8" spans="5:17" s="15" customFormat="1" x14ac:dyDescent="0.15">
      <c r="E8" s="4" t="s">
        <v>1642</v>
      </c>
      <c r="G8" s="6"/>
      <c r="H8" s="6"/>
    </row>
    <row r="9" spans="5:17" s="15" customFormat="1" x14ac:dyDescent="0.15">
      <c r="E9" s="18" t="s">
        <v>1645</v>
      </c>
      <c r="G9" s="6"/>
      <c r="H9" s="6"/>
    </row>
    <row r="10" spans="5:17" s="15" customFormat="1" x14ac:dyDescent="0.15">
      <c r="E10" s="18" t="s">
        <v>1646</v>
      </c>
      <c r="G10" s="6"/>
      <c r="H10" s="6"/>
    </row>
    <row r="11" spans="5:17" s="15" customFormat="1" x14ac:dyDescent="0.15">
      <c r="E11" s="18" t="s">
        <v>1647</v>
      </c>
      <c r="G11" s="6"/>
      <c r="H11" s="6"/>
    </row>
    <row r="12" spans="5:17" s="15" customFormat="1" x14ac:dyDescent="0.15">
      <c r="E12" s="18" t="s">
        <v>1648</v>
      </c>
      <c r="G12" s="6"/>
      <c r="H12" s="6"/>
    </row>
    <row r="13" spans="5:17" s="15" customFormat="1" x14ac:dyDescent="0.15">
      <c r="E13" s="18" t="s">
        <v>1649</v>
      </c>
      <c r="G13" s="6"/>
      <c r="H13" s="6"/>
    </row>
    <row r="14" spans="5:17" s="15" customFormat="1" x14ac:dyDescent="0.15">
      <c r="E14" s="18" t="s">
        <v>1650</v>
      </c>
      <c r="G14" s="6"/>
      <c r="H14" s="6"/>
    </row>
    <row r="15" spans="5:17" s="15" customFormat="1" x14ac:dyDescent="0.15">
      <c r="E15" s="18" t="s">
        <v>1651</v>
      </c>
      <c r="G15" s="6"/>
      <c r="H15" s="6"/>
    </row>
    <row r="16" spans="5:17" s="15" customFormat="1" x14ac:dyDescent="0.15">
      <c r="E16" s="4" t="s">
        <v>70</v>
      </c>
      <c r="G16" s="6"/>
      <c r="H16" s="6"/>
    </row>
    <row r="17" spans="5:21" s="15" customFormat="1" x14ac:dyDescent="0.15">
      <c r="E17" s="18" t="str">
        <f>CONCATENATE(P3,E3,Q3)</f>
        <v>fullpath &lt;- list.files("C:/NGS/Raw_sequence_reads", full.names=T)</v>
      </c>
      <c r="G17" s="6"/>
      <c r="H17" s="6"/>
    </row>
    <row r="18" spans="5:21" s="15" customFormat="1" x14ac:dyDescent="0.15">
      <c r="E18" s="18" t="s">
        <v>6</v>
      </c>
      <c r="G18" s="6"/>
      <c r="H18" s="6"/>
    </row>
    <row r="19" spans="5:21" s="15" customFormat="1" x14ac:dyDescent="0.15">
      <c r="E19" s="18" t="str">
        <f>CONCATENATE(P6,E6,Q6)</f>
        <v>write.csv(fullpath, "C:/NGS/save/full_path_list.csv")</v>
      </c>
      <c r="G19" s="6"/>
      <c r="H19" s="6"/>
    </row>
    <row r="20" spans="5:21" s="15" customFormat="1" x14ac:dyDescent="0.15">
      <c r="E20" s="4" t="s">
        <v>209</v>
      </c>
      <c r="F20" s="23"/>
      <c r="G20" s="71"/>
      <c r="H20" s="6"/>
    </row>
    <row r="21" spans="5:21" s="15" customFormat="1" x14ac:dyDescent="0.15">
      <c r="E21" s="18" t="s">
        <v>194</v>
      </c>
      <c r="F21" s="18"/>
      <c r="G21" s="72"/>
      <c r="H21" s="72"/>
      <c r="I21" s="5"/>
      <c r="J21" s="5"/>
      <c r="K21" s="5"/>
    </row>
    <row r="22" spans="5:21" s="15" customFormat="1" x14ac:dyDescent="0.15">
      <c r="E22" s="18" t="str">
        <f t="shared" ref="E22:E29" si="0">CONCATENATE(P22,Q22,R22,S22,T22,U22)</f>
        <v>qQCReport("C:/NGS/Raw_sequence_reads/97_ATTACTCG-TATAGCCT_L006_R1_001.fastq.gz" , pdfFilename="C:/NGS/save/ShinanoGreen_1.pdf")</v>
      </c>
      <c r="F22" s="18"/>
      <c r="G22" s="72"/>
      <c r="H22" s="72"/>
      <c r="I22" s="5"/>
      <c r="J22" s="5"/>
      <c r="K22" s="5"/>
      <c r="P22" s="15" t="s">
        <v>529</v>
      </c>
      <c r="Q22" s="15" t="str">
        <f>E72</f>
        <v>C:/NGS/Raw_sequence_reads/97_ATTACTCG-TATAGCCT_L006_R1_001.fastq.gz</v>
      </c>
      <c r="R22" s="15" t="s">
        <v>532</v>
      </c>
      <c r="S22" s="15" t="str">
        <f t="shared" ref="S22:S29" si="1">$E$6</f>
        <v>C:/NGS/save/</v>
      </c>
      <c r="T22" s="15" t="str">
        <f>F72</f>
        <v>ShinanoGreen</v>
      </c>
      <c r="U22" s="15" t="s">
        <v>530</v>
      </c>
    </row>
    <row r="23" spans="5:21" s="15" customFormat="1" x14ac:dyDescent="0.15">
      <c r="E23" s="18" t="str">
        <f t="shared" si="0"/>
        <v>qQCReport("C:/NGS/Raw_sequence_reads/97_ATTACTCG-TATAGCCT_L006_R2_001.fastq.gz" , pdfFilename="C:/NGS/save/ShinanoGreen_2.pdf")</v>
      </c>
      <c r="F23" s="18"/>
      <c r="G23" s="72"/>
      <c r="H23" s="72"/>
      <c r="I23" s="5"/>
      <c r="J23" s="5"/>
      <c r="K23" s="5"/>
      <c r="P23" s="15" t="s">
        <v>529</v>
      </c>
      <c r="Q23" s="15" t="str">
        <f>E73</f>
        <v>C:/NGS/Raw_sequence_reads/97_ATTACTCG-TATAGCCT_L006_R2_001.fastq.gz</v>
      </c>
      <c r="R23" s="15" t="s">
        <v>532</v>
      </c>
      <c r="S23" s="15" t="str">
        <f t="shared" si="1"/>
        <v>C:/NGS/save/</v>
      </c>
      <c r="T23" s="15" t="str">
        <f>F73</f>
        <v>ShinanoGreen</v>
      </c>
      <c r="U23" s="15" t="s">
        <v>531</v>
      </c>
    </row>
    <row r="24" spans="5:21" s="15" customFormat="1" x14ac:dyDescent="0.15">
      <c r="E24" s="18" t="str">
        <f t="shared" si="0"/>
        <v>qQCReport("C:/NGS/Raw_sequence_reads/98_AGCGATAG-GTACTGAC_L005_R1_001.fastq.gz" , pdfFilename="C:/NGS/save/VI185_4_1.pdf")</v>
      </c>
      <c r="F24" s="18"/>
      <c r="G24" s="72"/>
      <c r="H24" s="72"/>
      <c r="I24" s="5"/>
      <c r="J24" s="5"/>
      <c r="K24" s="5"/>
      <c r="P24" s="15" t="s">
        <v>529</v>
      </c>
      <c r="Q24" s="15" t="str">
        <f>E74</f>
        <v>C:/NGS/Raw_sequence_reads/98_AGCGATAG-GTACTGAC_L005_R1_001.fastq.gz</v>
      </c>
      <c r="R24" s="15" t="s">
        <v>532</v>
      </c>
      <c r="S24" s="15" t="str">
        <f t="shared" si="1"/>
        <v>C:/NGS/save/</v>
      </c>
      <c r="T24" s="15" t="str">
        <f>F74</f>
        <v>VI185_4</v>
      </c>
      <c r="U24" s="15" t="s">
        <v>530</v>
      </c>
    </row>
    <row r="25" spans="5:21" s="15" customFormat="1" x14ac:dyDescent="0.15">
      <c r="E25" s="18" t="str">
        <f t="shared" si="0"/>
        <v>qQCReport("C:/NGS/Raw_sequence_reads/98_AGCGATAG-GTACTGAC_L005_R2_001.fastq.gz" , pdfFilename="C:/NGS/save/VI185_4_2.pdf")</v>
      </c>
      <c r="F25" s="18"/>
      <c r="G25" s="72"/>
      <c r="H25" s="72"/>
      <c r="I25" s="5"/>
      <c r="J25" s="5"/>
      <c r="K25" s="5"/>
      <c r="P25" s="15" t="s">
        <v>529</v>
      </c>
      <c r="Q25" s="15" t="str">
        <f>E75</f>
        <v>C:/NGS/Raw_sequence_reads/98_AGCGATAG-GTACTGAC_L005_R2_001.fastq.gz</v>
      </c>
      <c r="R25" s="15" t="s">
        <v>532</v>
      </c>
      <c r="S25" s="15" t="str">
        <f t="shared" si="1"/>
        <v>C:/NGS/save/</v>
      </c>
      <c r="T25" s="15" t="str">
        <f>F75</f>
        <v>VI185_4</v>
      </c>
      <c r="U25" s="15" t="s">
        <v>531</v>
      </c>
    </row>
    <row r="26" spans="5:21" s="15" customFormat="1" x14ac:dyDescent="0.15">
      <c r="E26" s="18" t="str">
        <f t="shared" si="0"/>
        <v>qQCReport("C:/NGS/Raw_sequence_reads/01_ATTACTCG-TATAGCCT_L005_R1_001.fastq.gz" , pdfFilename="C:/NGS/save/NGS0_01_1.pdf")</v>
      </c>
      <c r="F26" s="18"/>
      <c r="G26" s="72"/>
      <c r="H26" s="72"/>
      <c r="I26" s="5"/>
      <c r="J26" s="5"/>
      <c r="K26" s="5"/>
      <c r="P26" s="15" t="s">
        <v>529</v>
      </c>
      <c r="Q26" s="15" t="str">
        <f>E80</f>
        <v>C:/NGS/Raw_sequence_reads/01_ATTACTCG-TATAGCCT_L005_R1_001.fastq.gz</v>
      </c>
      <c r="R26" s="15" t="s">
        <v>532</v>
      </c>
      <c r="S26" s="15" t="str">
        <f t="shared" si="1"/>
        <v>C:/NGS/save/</v>
      </c>
      <c r="T26" s="15" t="str">
        <f>F80</f>
        <v>NGS0_01</v>
      </c>
      <c r="U26" s="15" t="s">
        <v>530</v>
      </c>
    </row>
    <row r="27" spans="5:21" s="15" customFormat="1" x14ac:dyDescent="0.15">
      <c r="E27" s="18" t="str">
        <f t="shared" si="0"/>
        <v>qQCReport("C:/NGS/Raw_sequence_reads/01_ATTACTCG-TATAGCCT_L005_R2_001.fastq.gz" , pdfFilename="C:/NGS/save/NGS0_01_2.pdf")</v>
      </c>
      <c r="F27" s="18"/>
      <c r="G27" s="72"/>
      <c r="H27" s="72"/>
      <c r="I27" s="5"/>
      <c r="J27" s="5"/>
      <c r="K27" s="5"/>
      <c r="P27" s="15" t="s">
        <v>529</v>
      </c>
      <c r="Q27" s="15" t="str">
        <f>E81</f>
        <v>C:/NGS/Raw_sequence_reads/01_ATTACTCG-TATAGCCT_L005_R2_001.fastq.gz</v>
      </c>
      <c r="R27" s="15" t="s">
        <v>532</v>
      </c>
      <c r="S27" s="15" t="str">
        <f t="shared" si="1"/>
        <v>C:/NGS/save/</v>
      </c>
      <c r="T27" s="15" t="str">
        <f>F81</f>
        <v>NGS0_01</v>
      </c>
      <c r="U27" s="15" t="s">
        <v>531</v>
      </c>
    </row>
    <row r="28" spans="5:21" s="15" customFormat="1" x14ac:dyDescent="0.15">
      <c r="E28" s="18" t="str">
        <f t="shared" si="0"/>
        <v>qQCReport("C:/NGS/Raw_sequence_reads/02_ATTACTCG-ATAGAGGC_L005_R1_001.fastq.gz" , pdfFilename="C:/NGS/save/NGS0_02_1.pdf")</v>
      </c>
      <c r="F28" s="18"/>
      <c r="G28" s="72"/>
      <c r="H28" s="72"/>
      <c r="I28" s="5"/>
      <c r="J28" s="5"/>
      <c r="K28" s="5"/>
      <c r="P28" s="15" t="s">
        <v>529</v>
      </c>
      <c r="Q28" s="15" t="str">
        <f>E82</f>
        <v>C:/NGS/Raw_sequence_reads/02_ATTACTCG-ATAGAGGC_L005_R1_001.fastq.gz</v>
      </c>
      <c r="R28" s="15" t="s">
        <v>532</v>
      </c>
      <c r="S28" s="15" t="str">
        <f t="shared" si="1"/>
        <v>C:/NGS/save/</v>
      </c>
      <c r="T28" s="15" t="str">
        <f>F82</f>
        <v>NGS0_02</v>
      </c>
      <c r="U28" s="15" t="s">
        <v>530</v>
      </c>
    </row>
    <row r="29" spans="5:21" s="15" customFormat="1" x14ac:dyDescent="0.15">
      <c r="E29" s="18" t="str">
        <f t="shared" si="0"/>
        <v>qQCReport("C:/NGS/Raw_sequence_reads/02_ATTACTCG-ATAGAGGC_L005_R2_001.fastq.gz" , pdfFilename="C:/NGS/save/NGS0_02_2.pdf")</v>
      </c>
      <c r="F29" s="18"/>
      <c r="G29" s="72"/>
      <c r="H29" s="72"/>
      <c r="I29" s="5"/>
      <c r="J29" s="5"/>
      <c r="K29" s="5"/>
      <c r="P29" s="15" t="s">
        <v>529</v>
      </c>
      <c r="Q29" s="15" t="str">
        <f>E83</f>
        <v>C:/NGS/Raw_sequence_reads/02_ATTACTCG-ATAGAGGC_L005_R2_001.fastq.gz</v>
      </c>
      <c r="R29" s="15" t="s">
        <v>532</v>
      </c>
      <c r="S29" s="15" t="str">
        <f t="shared" si="1"/>
        <v>C:/NGS/save/</v>
      </c>
      <c r="T29" s="15" t="str">
        <f>F83</f>
        <v>NGS0_02</v>
      </c>
      <c r="U29" s="15" t="s">
        <v>531</v>
      </c>
    </row>
    <row r="30" spans="5:21" s="15" customFormat="1" x14ac:dyDescent="0.15">
      <c r="E30" s="11"/>
      <c r="G30" s="6"/>
      <c r="H30" s="6"/>
    </row>
    <row r="31" spans="5:21" s="15" customFormat="1" x14ac:dyDescent="0.15">
      <c r="E31" s="47" t="s">
        <v>1550</v>
      </c>
      <c r="G31" s="6"/>
      <c r="H31" s="6"/>
    </row>
    <row r="32" spans="5:21" s="15" customFormat="1" x14ac:dyDescent="0.15">
      <c r="E32" s="46">
        <v>35</v>
      </c>
      <c r="G32" s="6"/>
      <c r="H32" s="6"/>
    </row>
    <row r="33" spans="5:20" s="5" customFormat="1" x14ac:dyDescent="0.15">
      <c r="E33" s="47" t="s">
        <v>1551</v>
      </c>
      <c r="F33" s="54"/>
      <c r="G33" s="73"/>
      <c r="H33" s="73"/>
    </row>
    <row r="34" spans="5:20" s="15" customFormat="1" x14ac:dyDescent="0.15">
      <c r="E34" s="46">
        <v>0.1</v>
      </c>
      <c r="G34" s="6"/>
      <c r="H34" s="6"/>
    </row>
    <row r="35" spans="5:20" s="15" customFormat="1" x14ac:dyDescent="0.15">
      <c r="G35" s="6"/>
      <c r="H35" s="6"/>
    </row>
    <row r="36" spans="5:20" s="15" customFormat="1" x14ac:dyDescent="0.15">
      <c r="E36" s="4" t="s">
        <v>1544</v>
      </c>
      <c r="G36" s="6"/>
      <c r="H36" s="6"/>
    </row>
    <row r="37" spans="5:20" s="15" customFormat="1" x14ac:dyDescent="0.15">
      <c r="E37" s="46">
        <v>1E-3</v>
      </c>
      <c r="G37" s="6"/>
      <c r="H37" s="6"/>
    </row>
    <row r="38" spans="5:20" s="15" customFormat="1" x14ac:dyDescent="0.15">
      <c r="G38" s="6"/>
      <c r="H38" s="6"/>
    </row>
    <row r="39" spans="5:20" s="15" customFormat="1" x14ac:dyDescent="0.15">
      <c r="E39" s="4" t="str">
        <f>CONCATENATE(P39,Q39,R39)</f>
        <v>Reference genome .fasta file name (Move to Save folder &lt;&lt;  C:/NGS/save/  &gt;&gt; and make BWA index)</v>
      </c>
      <c r="G39" s="6"/>
      <c r="H39" s="6"/>
      <c r="P39" s="7" t="s">
        <v>790</v>
      </c>
      <c r="Q39" s="15" t="str">
        <f>E6</f>
        <v>C:/NGS/save/</v>
      </c>
      <c r="R39" s="15" t="s">
        <v>528</v>
      </c>
    </row>
    <row r="40" spans="5:20" s="15" customFormat="1" x14ac:dyDescent="0.15">
      <c r="E40" s="25" t="s">
        <v>1559</v>
      </c>
      <c r="G40" s="6"/>
      <c r="H40" s="6"/>
    </row>
    <row r="41" spans="5:20" s="15" customFormat="1" x14ac:dyDescent="0.15">
      <c r="G41" s="6"/>
      <c r="H41" s="6"/>
    </row>
    <row r="42" spans="5:20" s="15" customFormat="1" x14ac:dyDescent="0.15">
      <c r="E42" s="4" t="s">
        <v>1540</v>
      </c>
      <c r="G42" s="6"/>
      <c r="H42" s="6"/>
    </row>
    <row r="43" spans="5:20" s="15" customFormat="1" x14ac:dyDescent="0.15">
      <c r="E43" s="18" t="s">
        <v>1541</v>
      </c>
      <c r="G43" s="6"/>
      <c r="H43" s="6"/>
    </row>
    <row r="44" spans="5:20" s="15" customFormat="1" x14ac:dyDescent="0.15">
      <c r="E44" s="18" t="s">
        <v>1542</v>
      </c>
      <c r="G44" s="6"/>
      <c r="H44" s="6"/>
    </row>
    <row r="45" spans="5:20" s="15" customFormat="1" x14ac:dyDescent="0.15">
      <c r="E45" s="47" t="s">
        <v>1539</v>
      </c>
      <c r="G45" s="6"/>
      <c r="H45" s="6"/>
    </row>
    <row r="46" spans="5:20" x14ac:dyDescent="0.15">
      <c r="E46" s="18" t="str">
        <f>T46</f>
        <v xml:space="preserve">setwd("C:/NGS/save/")       </v>
      </c>
      <c r="K46" s="15"/>
      <c r="L46" s="15"/>
      <c r="P46" s="15" t="s">
        <v>525</v>
      </c>
      <c r="Q46" s="15" t="str">
        <f>'1. Input and Output files list'!$E$6</f>
        <v>C:/NGS/save/</v>
      </c>
      <c r="R46" s="15" t="s">
        <v>523</v>
      </c>
      <c r="T46" s="15" t="str">
        <f>CONCATENATE(P46,Q46,R46)</f>
        <v xml:space="preserve">setwd("C:/NGS/save/")       </v>
      </c>
    </row>
    <row r="47" spans="5:20" x14ac:dyDescent="0.15">
      <c r="E47" s="18" t="str">
        <f>T47</f>
        <v>system("ubuntu run bwa index Lsat_1_v8_lg_1-9.fasta")</v>
      </c>
      <c r="P47" s="15" t="s">
        <v>527</v>
      </c>
      <c r="Q47" s="15" t="str">
        <f>'1. Input and Output files list'!$E$40</f>
        <v>Lsat_1_v8_lg_1-9.fasta</v>
      </c>
      <c r="R47" s="15" t="s">
        <v>526</v>
      </c>
      <c r="S47"/>
      <c r="T47" s="15" t="str">
        <f>CONCATENATE(P47,Q47,R47)</f>
        <v>system("ubuntu run bwa index Lsat_1_v8_lg_1-9.fasta")</v>
      </c>
    </row>
    <row r="48" spans="5:20" s="15" customFormat="1" x14ac:dyDescent="0.15">
      <c r="G48" s="6"/>
      <c r="H48" s="6"/>
    </row>
    <row r="49" spans="2:8" s="15" customFormat="1" x14ac:dyDescent="0.15">
      <c r="E49" s="4" t="s">
        <v>1563</v>
      </c>
      <c r="G49" s="6"/>
      <c r="H49" s="6"/>
    </row>
    <row r="50" spans="2:8" s="15" customFormat="1" x14ac:dyDescent="0.15">
      <c r="E50" s="46">
        <v>3</v>
      </c>
      <c r="G50" s="6"/>
      <c r="H50" s="6"/>
    </row>
    <row r="51" spans="2:8" s="15" customFormat="1" x14ac:dyDescent="0.15">
      <c r="G51" s="6"/>
      <c r="H51" s="6"/>
    </row>
    <row r="52" spans="2:8" s="15" customFormat="1" x14ac:dyDescent="0.15">
      <c r="E52" s="4" t="s">
        <v>1055</v>
      </c>
      <c r="G52" s="6"/>
      <c r="H52" s="6"/>
    </row>
    <row r="53" spans="2:8" s="15" customFormat="1" x14ac:dyDescent="0.15">
      <c r="D53" s="6" t="s">
        <v>1032</v>
      </c>
      <c r="E53" s="65">
        <v>0.5</v>
      </c>
      <c r="G53" s="6"/>
      <c r="H53" s="6"/>
    </row>
    <row r="54" spans="2:8" s="15" customFormat="1" x14ac:dyDescent="0.15">
      <c r="D54" s="6" t="s">
        <v>1033</v>
      </c>
      <c r="E54" s="65">
        <v>0.5</v>
      </c>
      <c r="G54" s="6"/>
      <c r="H54" s="6"/>
    </row>
    <row r="55" spans="2:8" s="15" customFormat="1" x14ac:dyDescent="0.15">
      <c r="D55" s="6" t="s">
        <v>1034</v>
      </c>
      <c r="E55" s="65">
        <v>0.4</v>
      </c>
      <c r="G55" s="6"/>
      <c r="H55" s="6"/>
    </row>
    <row r="56" spans="2:8" s="15" customFormat="1" x14ac:dyDescent="0.15">
      <c r="D56" s="6" t="s">
        <v>1035</v>
      </c>
      <c r="E56" s="65">
        <v>0.5</v>
      </c>
      <c r="G56" s="6"/>
      <c r="H56" s="6"/>
    </row>
    <row r="57" spans="2:8" s="15" customFormat="1" x14ac:dyDescent="0.15">
      <c r="D57" s="6" t="s">
        <v>1036</v>
      </c>
      <c r="E57" s="65">
        <v>0.5</v>
      </c>
      <c r="G57" s="6"/>
      <c r="H57" s="6"/>
    </row>
    <row r="58" spans="2:8" s="15" customFormat="1" x14ac:dyDescent="0.15">
      <c r="D58" s="6" t="s">
        <v>1037</v>
      </c>
      <c r="E58" s="65">
        <v>0.4</v>
      </c>
      <c r="G58" s="6"/>
      <c r="H58" s="6"/>
    </row>
    <row r="59" spans="2:8" s="15" customFormat="1" x14ac:dyDescent="0.15">
      <c r="D59" s="4"/>
      <c r="G59" s="6"/>
      <c r="H59" s="6"/>
    </row>
    <row r="62" spans="2:8" s="15" customFormat="1" x14ac:dyDescent="0.15">
      <c r="B62" s="5"/>
      <c r="C62" s="22"/>
      <c r="D62" s="5"/>
      <c r="E62" s="42" t="s">
        <v>1549</v>
      </c>
      <c r="F62" s="40"/>
      <c r="G62" s="6"/>
      <c r="H62" s="6"/>
    </row>
    <row r="63" spans="2:8" s="15" customFormat="1" x14ac:dyDescent="0.15">
      <c r="E63" s="41" t="s">
        <v>39</v>
      </c>
      <c r="G63" s="6"/>
      <c r="H63" s="6"/>
    </row>
    <row r="64" spans="2:8" s="15" customFormat="1" x14ac:dyDescent="0.15">
      <c r="D64" s="6" t="s">
        <v>40</v>
      </c>
      <c r="E64" s="3" t="s">
        <v>45</v>
      </c>
      <c r="G64" s="6"/>
      <c r="H64" s="6"/>
    </row>
    <row r="65" spans="2:33" s="15" customFormat="1" x14ac:dyDescent="0.15">
      <c r="D65" s="6" t="s">
        <v>41</v>
      </c>
      <c r="E65" s="9" t="s">
        <v>48</v>
      </c>
      <c r="G65" s="6"/>
      <c r="H65" s="6"/>
    </row>
    <row r="66" spans="2:33" s="15" customFormat="1" x14ac:dyDescent="0.15">
      <c r="D66" s="6" t="s">
        <v>42</v>
      </c>
      <c r="E66" s="9" t="s">
        <v>829</v>
      </c>
      <c r="G66" s="6"/>
      <c r="H66" s="6"/>
    </row>
    <row r="67" spans="2:33" s="15" customFormat="1" x14ac:dyDescent="0.15">
      <c r="D67" s="6" t="s">
        <v>43</v>
      </c>
      <c r="E67" s="8" t="s">
        <v>50</v>
      </c>
      <c r="G67" s="6"/>
      <c r="H67" s="6"/>
      <c r="I67" s="13"/>
      <c r="J67" s="13"/>
    </row>
    <row r="68" spans="2:33" s="15" customFormat="1" x14ac:dyDescent="0.15">
      <c r="G68" s="6"/>
      <c r="H68" s="6"/>
      <c r="I68" s="13"/>
      <c r="J68" s="13"/>
    </row>
    <row r="69" spans="2:33" s="15" customFormat="1" x14ac:dyDescent="0.15">
      <c r="E69" s="109" t="s">
        <v>53</v>
      </c>
      <c r="F69" s="110"/>
      <c r="G69" s="110"/>
      <c r="H69" s="110"/>
      <c r="I69" s="110"/>
      <c r="J69" s="110"/>
      <c r="K69" s="111"/>
    </row>
    <row r="70" spans="2:33" s="15" customFormat="1" x14ac:dyDescent="0.15">
      <c r="B70"/>
      <c r="E70" s="48" t="s">
        <v>9</v>
      </c>
      <c r="F70" s="27" t="s">
        <v>56</v>
      </c>
      <c r="G70" s="74"/>
      <c r="H70" s="74"/>
      <c r="I70" s="28"/>
      <c r="J70" s="28"/>
      <c r="K70" s="29"/>
    </row>
    <row r="71" spans="2:33" s="15" customFormat="1" ht="31.5" customHeight="1" x14ac:dyDescent="0.15">
      <c r="B71"/>
      <c r="E71" s="49" t="s">
        <v>18</v>
      </c>
      <c r="F71" s="16" t="s">
        <v>1637</v>
      </c>
      <c r="G71" s="75" t="s">
        <v>1547</v>
      </c>
      <c r="H71" s="75" t="s">
        <v>1548</v>
      </c>
      <c r="I71" s="17" t="s">
        <v>85</v>
      </c>
      <c r="J71" s="17" t="s">
        <v>19</v>
      </c>
      <c r="K71" s="17" t="s">
        <v>172</v>
      </c>
    </row>
    <row r="72" spans="2:33" s="15" customFormat="1" x14ac:dyDescent="0.15">
      <c r="B72" t="s">
        <v>54</v>
      </c>
      <c r="C72" s="15">
        <v>1</v>
      </c>
      <c r="D72" s="15">
        <v>1</v>
      </c>
      <c r="E72" s="51" t="s">
        <v>1750</v>
      </c>
      <c r="F72" s="12" t="s">
        <v>1652</v>
      </c>
      <c r="G72" s="76">
        <v>6</v>
      </c>
      <c r="H72" s="76">
        <v>1</v>
      </c>
      <c r="I72" s="14" t="str">
        <f>CONCATENATE(F72,".fastq")</f>
        <v>ShinanoGreen.fastq</v>
      </c>
      <c r="J72" s="13" t="str">
        <f>CONCATENATE(F72,".tagcount")</f>
        <v>ShinanoGreen.tagcount</v>
      </c>
      <c r="K72" s="57" t="str">
        <f>CONCATENATE(F72,".tagcount1over")</f>
        <v>ShinanoGreen.tagcount1over</v>
      </c>
    </row>
    <row r="73" spans="2:33" s="15" customFormat="1" x14ac:dyDescent="0.15">
      <c r="B73" t="s">
        <v>54</v>
      </c>
      <c r="C73" s="15">
        <v>2</v>
      </c>
      <c r="D73" s="15">
        <v>2</v>
      </c>
      <c r="E73" s="51" t="s">
        <v>1751</v>
      </c>
      <c r="F73" s="12" t="s">
        <v>1652</v>
      </c>
      <c r="G73" s="76">
        <v>6</v>
      </c>
      <c r="H73" s="76">
        <v>1</v>
      </c>
      <c r="I73"/>
      <c r="K73" s="58"/>
    </row>
    <row r="74" spans="2:33" s="15" customFormat="1" x14ac:dyDescent="0.15">
      <c r="B74" t="s">
        <v>55</v>
      </c>
      <c r="C74" s="15">
        <v>3</v>
      </c>
      <c r="D74" s="15">
        <v>1</v>
      </c>
      <c r="E74" s="51" t="s">
        <v>1752</v>
      </c>
      <c r="F74" s="12" t="s">
        <v>1653</v>
      </c>
      <c r="G74" s="76">
        <v>6</v>
      </c>
      <c r="H74" s="76">
        <v>1</v>
      </c>
      <c r="I74" s="14" t="str">
        <f>CONCATENATE(F74,".fastq")</f>
        <v>VI185_4.fastq</v>
      </c>
      <c r="J74" s="13" t="str">
        <f>CONCATENATE(F74,".tagcount")</f>
        <v>VI185_4.tagcount</v>
      </c>
      <c r="K74" s="59" t="str">
        <f>CONCATENATE(F74,".tagcount1over")</f>
        <v>VI185_4.tagcount1over</v>
      </c>
    </row>
    <row r="75" spans="2:33" s="15" customFormat="1" x14ac:dyDescent="0.15">
      <c r="B75" t="s">
        <v>55</v>
      </c>
      <c r="C75" s="15">
        <v>4</v>
      </c>
      <c r="D75" s="15">
        <v>2</v>
      </c>
      <c r="E75" s="52" t="s">
        <v>1753</v>
      </c>
      <c r="F75" s="55" t="s">
        <v>1653</v>
      </c>
      <c r="G75" s="77">
        <v>6</v>
      </c>
      <c r="H75" s="77">
        <v>1</v>
      </c>
      <c r="I75" s="56"/>
      <c r="J75" s="56"/>
      <c r="K75" s="60"/>
    </row>
    <row r="76" spans="2:33" s="15" customFormat="1" x14ac:dyDescent="0.15">
      <c r="B76"/>
      <c r="E76"/>
      <c r="F76"/>
      <c r="G76" s="6"/>
      <c r="H76" s="6"/>
      <c r="I76"/>
      <c r="K76"/>
    </row>
    <row r="77" spans="2:33" s="15" customFormat="1" ht="16.5" x14ac:dyDescent="0.15">
      <c r="E77" s="112" t="s">
        <v>1543</v>
      </c>
      <c r="F77" s="113"/>
      <c r="G77" s="113"/>
      <c r="H77" s="113"/>
      <c r="I77" s="113"/>
      <c r="J77" s="113"/>
      <c r="K77" s="114"/>
    </row>
    <row r="78" spans="2:33" x14ac:dyDescent="0.15">
      <c r="E78" s="50" t="s">
        <v>9</v>
      </c>
      <c r="F78" s="32" t="s">
        <v>56</v>
      </c>
      <c r="G78" s="78"/>
      <c r="H78" s="78"/>
      <c r="I78" s="33"/>
      <c r="J78" s="33"/>
      <c r="K78" s="34"/>
      <c r="L78" s="15"/>
      <c r="M78" s="15"/>
      <c r="N78" s="15"/>
      <c r="O78" s="15"/>
      <c r="P78" s="15"/>
      <c r="Q78" s="15"/>
      <c r="R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2:33" ht="27" x14ac:dyDescent="0.15">
      <c r="E79" s="49" t="s">
        <v>18</v>
      </c>
      <c r="F79" s="30" t="s">
        <v>1638</v>
      </c>
      <c r="G79" s="75" t="s">
        <v>1547</v>
      </c>
      <c r="H79" s="75" t="s">
        <v>1548</v>
      </c>
      <c r="I79" s="17" t="s">
        <v>85</v>
      </c>
      <c r="J79" s="17" t="s">
        <v>19</v>
      </c>
      <c r="K79" s="17" t="s">
        <v>172</v>
      </c>
    </row>
    <row r="80" spans="2:33" x14ac:dyDescent="0.15">
      <c r="C80" s="2">
        <v>1</v>
      </c>
      <c r="D80">
        <v>1</v>
      </c>
      <c r="E80" s="51" t="s">
        <v>1754</v>
      </c>
      <c r="F80" s="12" t="s">
        <v>1654</v>
      </c>
      <c r="G80" s="76">
        <v>6</v>
      </c>
      <c r="H80" s="76">
        <v>1</v>
      </c>
      <c r="I80" s="14" t="str">
        <f>CONCATENATE(F80,".fastq")</f>
        <v>NGS0_01.fastq</v>
      </c>
      <c r="J80" s="13" t="str">
        <f>CONCATENATE(F80,".tagcount")</f>
        <v>NGS0_01.tagcount</v>
      </c>
      <c r="K80" s="57" t="str">
        <f>CONCATENATE(F80,".tagcount1over")</f>
        <v>NGS0_01.tagcount1over</v>
      </c>
      <c r="R80" s="15"/>
    </row>
    <row r="81" spans="3:18" x14ac:dyDescent="0.15">
      <c r="C81" s="2">
        <v>2</v>
      </c>
      <c r="D81">
        <v>2</v>
      </c>
      <c r="E81" s="51" t="s">
        <v>1755</v>
      </c>
      <c r="F81" s="12" t="s">
        <v>1654</v>
      </c>
      <c r="G81" s="76">
        <v>6</v>
      </c>
      <c r="H81" s="76">
        <v>1</v>
      </c>
      <c r="I81" s="14"/>
      <c r="K81" s="59"/>
      <c r="P81" s="15"/>
      <c r="R81" s="15"/>
    </row>
    <row r="82" spans="3:18" x14ac:dyDescent="0.15">
      <c r="C82" s="15">
        <v>23</v>
      </c>
      <c r="D82" s="2">
        <v>1</v>
      </c>
      <c r="E82" s="51" t="s">
        <v>1756</v>
      </c>
      <c r="F82" s="12" t="s">
        <v>1655</v>
      </c>
      <c r="G82" s="76">
        <v>6</v>
      </c>
      <c r="H82" s="76">
        <v>1</v>
      </c>
      <c r="I82" s="14" t="str">
        <f>CONCATENATE(F82,".fastq")</f>
        <v>NGS0_02.fastq</v>
      </c>
      <c r="J82" s="13" t="str">
        <f>CONCATENATE(F82,".tagcount")</f>
        <v>NGS0_02.tagcount</v>
      </c>
      <c r="K82" s="59" t="str">
        <f>CONCATENATE(F82,".tagcount1over")</f>
        <v>NGS0_02.tagcount1over</v>
      </c>
      <c r="P82" s="15"/>
      <c r="R82" s="15"/>
    </row>
    <row r="83" spans="3:18" x14ac:dyDescent="0.15">
      <c r="C83" s="15">
        <v>24</v>
      </c>
      <c r="D83" s="2">
        <v>2</v>
      </c>
      <c r="E83" s="51" t="s">
        <v>1757</v>
      </c>
      <c r="F83" s="12" t="s">
        <v>1655</v>
      </c>
      <c r="G83" s="76">
        <v>6</v>
      </c>
      <c r="H83" s="76">
        <v>1</v>
      </c>
      <c r="I83" s="14"/>
      <c r="K83" s="59"/>
      <c r="P83" s="15"/>
      <c r="R83" s="15"/>
    </row>
    <row r="84" spans="3:18" x14ac:dyDescent="0.15">
      <c r="C84" s="15">
        <v>45</v>
      </c>
      <c r="D84" s="2">
        <v>1</v>
      </c>
      <c r="E84" s="51" t="s">
        <v>1758</v>
      </c>
      <c r="F84" s="12" t="s">
        <v>1656</v>
      </c>
      <c r="G84" s="76">
        <v>6</v>
      </c>
      <c r="H84" s="76">
        <v>1</v>
      </c>
      <c r="I84" s="14" t="str">
        <f>CONCATENATE(F84,".fastq")</f>
        <v>NGS0_03.fastq</v>
      </c>
      <c r="J84" s="13" t="str">
        <f>CONCATENATE(F84,".tagcount")</f>
        <v>NGS0_03.tagcount</v>
      </c>
      <c r="K84" s="59" t="str">
        <f>CONCATENATE(F84,".tagcount1over")</f>
        <v>NGS0_03.tagcount1over</v>
      </c>
      <c r="P84" s="15"/>
      <c r="R84" s="15"/>
    </row>
    <row r="85" spans="3:18" x14ac:dyDescent="0.15">
      <c r="C85" s="15">
        <v>46</v>
      </c>
      <c r="D85" s="2">
        <v>2</v>
      </c>
      <c r="E85" s="51" t="s">
        <v>1759</v>
      </c>
      <c r="F85" s="12" t="s">
        <v>1656</v>
      </c>
      <c r="G85" s="76">
        <v>6</v>
      </c>
      <c r="H85" s="76">
        <v>1</v>
      </c>
      <c r="I85" s="14"/>
      <c r="K85" s="59"/>
      <c r="L85" s="15"/>
      <c r="P85" s="15"/>
      <c r="R85" s="15"/>
    </row>
    <row r="86" spans="3:18" x14ac:dyDescent="0.15">
      <c r="C86" s="15">
        <v>67</v>
      </c>
      <c r="D86" s="2">
        <v>1</v>
      </c>
      <c r="E86" s="51" t="s">
        <v>1760</v>
      </c>
      <c r="F86" s="12" t="s">
        <v>1657</v>
      </c>
      <c r="G86" s="76">
        <v>6</v>
      </c>
      <c r="H86" s="76">
        <v>1</v>
      </c>
      <c r="I86" s="14" t="str">
        <f>CONCATENATE(F86,".fastq")</f>
        <v>NGS0_04.fastq</v>
      </c>
      <c r="J86" s="13" t="str">
        <f>CONCATENATE(F86,".tagcount")</f>
        <v>NGS0_04.tagcount</v>
      </c>
      <c r="K86" s="59" t="str">
        <f>CONCATENATE(F86,".tagcount1over")</f>
        <v>NGS0_04.tagcount1over</v>
      </c>
      <c r="L86" s="15"/>
      <c r="P86" s="15"/>
      <c r="R86" s="15"/>
    </row>
    <row r="87" spans="3:18" x14ac:dyDescent="0.15">
      <c r="C87" s="15">
        <v>68</v>
      </c>
      <c r="D87" s="2">
        <v>2</v>
      </c>
      <c r="E87" s="51" t="s">
        <v>1761</v>
      </c>
      <c r="F87" s="12" t="s">
        <v>1657</v>
      </c>
      <c r="G87" s="76">
        <v>6</v>
      </c>
      <c r="H87" s="76">
        <v>1</v>
      </c>
      <c r="I87" s="14"/>
      <c r="K87" s="59"/>
      <c r="L87" s="15"/>
      <c r="P87" s="15"/>
      <c r="R87" s="15"/>
    </row>
    <row r="88" spans="3:18" x14ac:dyDescent="0.15">
      <c r="C88" s="15">
        <v>89</v>
      </c>
      <c r="D88" s="2">
        <v>1</v>
      </c>
      <c r="E88" s="51" t="s">
        <v>1762</v>
      </c>
      <c r="F88" s="12" t="s">
        <v>1658</v>
      </c>
      <c r="G88" s="76">
        <v>6</v>
      </c>
      <c r="H88" s="76">
        <v>1</v>
      </c>
      <c r="I88" s="14" t="str">
        <f>CONCATENATE(F88,".fastq")</f>
        <v>NGS0_05.fastq</v>
      </c>
      <c r="J88" s="13" t="str">
        <f>CONCATENATE(F88,".tagcount")</f>
        <v>NGS0_05.tagcount</v>
      </c>
      <c r="K88" s="59" t="str">
        <f>CONCATENATE(F88,".tagcount1over")</f>
        <v>NGS0_05.tagcount1over</v>
      </c>
      <c r="L88" s="15"/>
      <c r="P88" s="15"/>
      <c r="R88" s="15"/>
    </row>
    <row r="89" spans="3:18" x14ac:dyDescent="0.15">
      <c r="C89" s="15">
        <v>90</v>
      </c>
      <c r="D89" s="2">
        <v>2</v>
      </c>
      <c r="E89" s="51" t="s">
        <v>1763</v>
      </c>
      <c r="F89" s="12" t="s">
        <v>1658</v>
      </c>
      <c r="G89" s="76">
        <v>6</v>
      </c>
      <c r="H89" s="76">
        <v>1</v>
      </c>
      <c r="I89" s="14"/>
      <c r="K89" s="59"/>
      <c r="L89" s="15"/>
      <c r="P89" s="15"/>
      <c r="R89" s="15"/>
    </row>
    <row r="90" spans="3:18" x14ac:dyDescent="0.15">
      <c r="C90" s="15">
        <v>111</v>
      </c>
      <c r="D90" s="2">
        <v>1</v>
      </c>
      <c r="E90" s="51" t="s">
        <v>1764</v>
      </c>
      <c r="F90" s="12" t="s">
        <v>1659</v>
      </c>
      <c r="G90" s="76">
        <v>6</v>
      </c>
      <c r="H90" s="76">
        <v>1</v>
      </c>
      <c r="I90" s="14" t="str">
        <f>CONCATENATE(F90,".fastq")</f>
        <v>NGS0_06.fastq</v>
      </c>
      <c r="J90" s="13" t="str">
        <f>CONCATENATE(F90,".tagcount")</f>
        <v>NGS0_06.tagcount</v>
      </c>
      <c r="K90" s="59" t="str">
        <f>CONCATENATE(F90,".tagcount1over")</f>
        <v>NGS0_06.tagcount1over</v>
      </c>
      <c r="L90" s="15"/>
      <c r="P90" s="15"/>
      <c r="R90" s="15"/>
    </row>
    <row r="91" spans="3:18" x14ac:dyDescent="0.15">
      <c r="C91" s="15">
        <v>112</v>
      </c>
      <c r="D91" s="2">
        <v>2</v>
      </c>
      <c r="E91" s="51" t="s">
        <v>1765</v>
      </c>
      <c r="F91" s="12" t="s">
        <v>1659</v>
      </c>
      <c r="G91" s="76">
        <v>6</v>
      </c>
      <c r="H91" s="76">
        <v>1</v>
      </c>
      <c r="I91" s="14"/>
      <c r="K91" s="59"/>
      <c r="L91" s="15"/>
      <c r="P91" s="15"/>
      <c r="R91" s="15"/>
    </row>
    <row r="92" spans="3:18" x14ac:dyDescent="0.15">
      <c r="C92" s="15">
        <v>133</v>
      </c>
      <c r="D92" s="2">
        <v>1</v>
      </c>
      <c r="E92" s="51" t="s">
        <v>1766</v>
      </c>
      <c r="F92" s="12" t="s">
        <v>1660</v>
      </c>
      <c r="G92" s="76">
        <v>6</v>
      </c>
      <c r="H92" s="76">
        <v>1</v>
      </c>
      <c r="I92" s="14" t="str">
        <f>CONCATENATE(F92,".fastq")</f>
        <v>NGS0_07.fastq</v>
      </c>
      <c r="J92" s="13" t="str">
        <f>CONCATENATE(F92,".tagcount")</f>
        <v>NGS0_07.tagcount</v>
      </c>
      <c r="K92" s="59" t="str">
        <f>CONCATENATE(F92,".tagcount1over")</f>
        <v>NGS0_07.tagcount1over</v>
      </c>
      <c r="L92" s="15"/>
      <c r="P92" s="15"/>
      <c r="R92" s="15"/>
    </row>
    <row r="93" spans="3:18" x14ac:dyDescent="0.15">
      <c r="C93" s="15">
        <v>134</v>
      </c>
      <c r="D93" s="2">
        <v>2</v>
      </c>
      <c r="E93" s="51" t="s">
        <v>1767</v>
      </c>
      <c r="F93" s="12" t="s">
        <v>1660</v>
      </c>
      <c r="G93" s="76">
        <v>6</v>
      </c>
      <c r="H93" s="76">
        <v>1</v>
      </c>
      <c r="I93" s="14"/>
      <c r="K93" s="59"/>
      <c r="L93" s="15"/>
      <c r="P93" s="15"/>
      <c r="R93" s="15"/>
    </row>
    <row r="94" spans="3:18" x14ac:dyDescent="0.15">
      <c r="C94" s="15">
        <v>155</v>
      </c>
      <c r="D94" s="2">
        <v>1</v>
      </c>
      <c r="E94" s="51" t="s">
        <v>1768</v>
      </c>
      <c r="F94" s="12" t="s">
        <v>1661</v>
      </c>
      <c r="G94" s="76">
        <v>6</v>
      </c>
      <c r="H94" s="76">
        <v>1</v>
      </c>
      <c r="I94" s="14" t="str">
        <f>CONCATENATE(F94,".fastq")</f>
        <v>NGS0_08.fastq</v>
      </c>
      <c r="J94" s="13" t="str">
        <f>CONCATENATE(F94,".tagcount")</f>
        <v>NGS0_08.tagcount</v>
      </c>
      <c r="K94" s="59" t="str">
        <f>CONCATENATE(F94,".tagcount1over")</f>
        <v>NGS0_08.tagcount1over</v>
      </c>
      <c r="L94" s="15"/>
      <c r="P94" s="15"/>
      <c r="R94" s="15"/>
    </row>
    <row r="95" spans="3:18" x14ac:dyDescent="0.15">
      <c r="C95" s="15">
        <v>156</v>
      </c>
      <c r="D95" s="2">
        <v>2</v>
      </c>
      <c r="E95" s="51" t="s">
        <v>1769</v>
      </c>
      <c r="F95" s="12" t="s">
        <v>1661</v>
      </c>
      <c r="G95" s="76">
        <v>6</v>
      </c>
      <c r="H95" s="76">
        <v>1</v>
      </c>
      <c r="I95" s="14"/>
      <c r="K95" s="59"/>
      <c r="L95" s="15"/>
      <c r="P95" s="15"/>
      <c r="R95" s="15"/>
    </row>
    <row r="96" spans="3:18" x14ac:dyDescent="0.15">
      <c r="C96" s="15">
        <v>177</v>
      </c>
      <c r="D96" s="2">
        <v>1</v>
      </c>
      <c r="E96" s="51" t="s">
        <v>1770</v>
      </c>
      <c r="F96" s="12" t="s">
        <v>1662</v>
      </c>
      <c r="G96" s="76">
        <v>6</v>
      </c>
      <c r="H96" s="76">
        <v>1</v>
      </c>
      <c r="I96" s="14" t="str">
        <f>CONCATENATE(F96,".fastq")</f>
        <v>NGS0_09.fastq</v>
      </c>
      <c r="J96" s="13" t="str">
        <f>CONCATENATE(F96,".tagcount")</f>
        <v>NGS0_09.tagcount</v>
      </c>
      <c r="K96" s="59" t="str">
        <f>CONCATENATE(F96,".tagcount1over")</f>
        <v>NGS0_09.tagcount1over</v>
      </c>
      <c r="P96" s="15"/>
      <c r="R96" s="15"/>
    </row>
    <row r="97" spans="3:18" x14ac:dyDescent="0.15">
      <c r="C97" s="15">
        <v>178</v>
      </c>
      <c r="D97" s="2">
        <v>2</v>
      </c>
      <c r="E97" s="51" t="s">
        <v>1771</v>
      </c>
      <c r="F97" s="12" t="s">
        <v>1662</v>
      </c>
      <c r="G97" s="76">
        <v>6</v>
      </c>
      <c r="H97" s="76">
        <v>1</v>
      </c>
      <c r="I97" s="14"/>
      <c r="K97" s="59"/>
      <c r="P97" s="15"/>
      <c r="R97" s="15"/>
    </row>
    <row r="98" spans="3:18" x14ac:dyDescent="0.15">
      <c r="C98" s="15">
        <v>3</v>
      </c>
      <c r="D98" s="2">
        <v>1</v>
      </c>
      <c r="E98" s="51" t="s">
        <v>1772</v>
      </c>
      <c r="F98" s="12" t="s">
        <v>1663</v>
      </c>
      <c r="G98" s="76">
        <v>6</v>
      </c>
      <c r="H98" s="76">
        <v>1</v>
      </c>
      <c r="I98" s="14" t="str">
        <f>CONCATENATE(F98,".fastq")</f>
        <v>NGS0_10.fastq</v>
      </c>
      <c r="J98" s="13" t="str">
        <f>CONCATENATE(F98,".tagcount")</f>
        <v>NGS0_10.tagcount</v>
      </c>
      <c r="K98" s="59" t="str">
        <f>CONCATENATE(F98,".tagcount1over")</f>
        <v>NGS0_10.tagcount1over</v>
      </c>
      <c r="P98" s="15"/>
      <c r="R98" s="15"/>
    </row>
    <row r="99" spans="3:18" x14ac:dyDescent="0.15">
      <c r="C99" s="15">
        <v>4</v>
      </c>
      <c r="D99" s="2">
        <v>2</v>
      </c>
      <c r="E99" s="51" t="s">
        <v>1773</v>
      </c>
      <c r="F99" s="12" t="s">
        <v>1663</v>
      </c>
      <c r="G99" s="76">
        <v>6</v>
      </c>
      <c r="H99" s="76">
        <v>1</v>
      </c>
      <c r="I99" s="14"/>
      <c r="K99" s="59"/>
      <c r="P99" s="15"/>
      <c r="R99" s="15"/>
    </row>
    <row r="100" spans="3:18" x14ac:dyDescent="0.15">
      <c r="C100" s="15">
        <v>5</v>
      </c>
      <c r="D100" s="2">
        <v>1</v>
      </c>
      <c r="E100" s="51" t="s">
        <v>1774</v>
      </c>
      <c r="F100" s="12" t="s">
        <v>1664</v>
      </c>
      <c r="G100" s="76">
        <v>6</v>
      </c>
      <c r="H100" s="76">
        <v>1</v>
      </c>
      <c r="I100" s="14" t="str">
        <f>CONCATENATE(F100,".fastq")</f>
        <v>NGS0_11.fastq</v>
      </c>
      <c r="J100" s="13" t="str">
        <f>CONCATENATE(F100,".tagcount")</f>
        <v>NGS0_11.tagcount</v>
      </c>
      <c r="K100" s="59" t="str">
        <f>CONCATENATE(F100,".tagcount1over")</f>
        <v>NGS0_11.tagcount1over</v>
      </c>
      <c r="P100" s="15"/>
      <c r="R100" s="15"/>
    </row>
    <row r="101" spans="3:18" x14ac:dyDescent="0.15">
      <c r="C101" s="15">
        <v>6</v>
      </c>
      <c r="D101" s="2">
        <v>2</v>
      </c>
      <c r="E101" s="51" t="s">
        <v>1775</v>
      </c>
      <c r="F101" s="12" t="s">
        <v>1664</v>
      </c>
      <c r="G101" s="76">
        <v>6</v>
      </c>
      <c r="H101" s="76">
        <v>1</v>
      </c>
      <c r="I101" s="14"/>
      <c r="K101" s="59"/>
      <c r="L101" s="15"/>
      <c r="P101" s="15"/>
      <c r="R101" s="15"/>
    </row>
    <row r="102" spans="3:18" x14ac:dyDescent="0.15">
      <c r="C102" s="15">
        <v>7</v>
      </c>
      <c r="D102" s="2">
        <v>1</v>
      </c>
      <c r="E102" s="51" t="s">
        <v>1776</v>
      </c>
      <c r="F102" s="12" t="s">
        <v>1665</v>
      </c>
      <c r="G102" s="76">
        <v>6</v>
      </c>
      <c r="H102" s="76">
        <v>1</v>
      </c>
      <c r="I102" s="14" t="str">
        <f>CONCATENATE(F102,".fastq")</f>
        <v>NGS0_12.fastq</v>
      </c>
      <c r="J102" s="13" t="str">
        <f>CONCATENATE(F102,".tagcount")</f>
        <v>NGS0_12.tagcount</v>
      </c>
      <c r="K102" s="59" t="str">
        <f>CONCATENATE(F102,".tagcount1over")</f>
        <v>NGS0_12.tagcount1over</v>
      </c>
      <c r="L102" s="15"/>
      <c r="P102" s="15"/>
      <c r="R102" s="15"/>
    </row>
    <row r="103" spans="3:18" x14ac:dyDescent="0.15">
      <c r="C103" s="15">
        <v>8</v>
      </c>
      <c r="D103" s="2">
        <v>2</v>
      </c>
      <c r="E103" s="51" t="s">
        <v>1777</v>
      </c>
      <c r="F103" s="12" t="s">
        <v>1665</v>
      </c>
      <c r="G103" s="76">
        <v>6</v>
      </c>
      <c r="H103" s="76">
        <v>1</v>
      </c>
      <c r="I103" s="14"/>
      <c r="K103" s="59"/>
      <c r="L103" s="15"/>
      <c r="P103" s="15"/>
      <c r="R103" s="15"/>
    </row>
    <row r="104" spans="3:18" x14ac:dyDescent="0.15">
      <c r="C104" s="15">
        <v>9</v>
      </c>
      <c r="D104" s="2">
        <v>1</v>
      </c>
      <c r="E104" s="51" t="s">
        <v>1778</v>
      </c>
      <c r="F104" s="12" t="s">
        <v>1666</v>
      </c>
      <c r="G104" s="76">
        <v>6</v>
      </c>
      <c r="H104" s="76">
        <v>1</v>
      </c>
      <c r="I104" s="14" t="str">
        <f>CONCATENATE(F104,".fastq")</f>
        <v>NGS0_13.fastq</v>
      </c>
      <c r="J104" s="13" t="str">
        <f>CONCATENATE(F104,".tagcount")</f>
        <v>NGS0_13.tagcount</v>
      </c>
      <c r="K104" s="59" t="str">
        <f>CONCATENATE(F104,".tagcount1over")</f>
        <v>NGS0_13.tagcount1over</v>
      </c>
      <c r="L104" s="15"/>
      <c r="P104" s="15"/>
      <c r="R104" s="15"/>
    </row>
    <row r="105" spans="3:18" x14ac:dyDescent="0.15">
      <c r="C105" s="15">
        <v>10</v>
      </c>
      <c r="D105" s="2">
        <v>2</v>
      </c>
      <c r="E105" s="51" t="s">
        <v>1779</v>
      </c>
      <c r="F105" s="12" t="s">
        <v>1666</v>
      </c>
      <c r="G105" s="76">
        <v>6</v>
      </c>
      <c r="H105" s="76">
        <v>1</v>
      </c>
      <c r="I105" s="14"/>
      <c r="K105" s="59"/>
      <c r="L105" s="15"/>
      <c r="P105" s="15"/>
      <c r="R105" s="15"/>
    </row>
    <row r="106" spans="3:18" x14ac:dyDescent="0.15">
      <c r="C106" s="15">
        <v>11</v>
      </c>
      <c r="D106" s="2">
        <v>1</v>
      </c>
      <c r="E106" s="51" t="s">
        <v>1780</v>
      </c>
      <c r="F106" s="12" t="s">
        <v>1667</v>
      </c>
      <c r="G106" s="76">
        <v>6</v>
      </c>
      <c r="H106" s="76">
        <v>1</v>
      </c>
      <c r="I106" s="14" t="str">
        <f>CONCATENATE(F106,".fastq")</f>
        <v>NGS0_14.fastq</v>
      </c>
      <c r="J106" s="13" t="str">
        <f>CONCATENATE(F106,".tagcount")</f>
        <v>NGS0_14.tagcount</v>
      </c>
      <c r="K106" s="59" t="str">
        <f>CONCATENATE(F106,".tagcount1over")</f>
        <v>NGS0_14.tagcount1over</v>
      </c>
      <c r="L106" s="15"/>
      <c r="P106" s="15"/>
      <c r="R106" s="15"/>
    </row>
    <row r="107" spans="3:18" x14ac:dyDescent="0.15">
      <c r="C107" s="15">
        <v>12</v>
      </c>
      <c r="D107" s="2">
        <v>2</v>
      </c>
      <c r="E107" s="51" t="s">
        <v>1781</v>
      </c>
      <c r="F107" s="12" t="s">
        <v>1667</v>
      </c>
      <c r="G107" s="76">
        <v>6</v>
      </c>
      <c r="H107" s="76">
        <v>1</v>
      </c>
      <c r="I107" s="14"/>
      <c r="K107" s="59"/>
      <c r="L107" s="15"/>
      <c r="P107" s="15"/>
      <c r="R107" s="15"/>
    </row>
    <row r="108" spans="3:18" x14ac:dyDescent="0.15">
      <c r="C108" s="15">
        <v>13</v>
      </c>
      <c r="D108" s="2">
        <v>1</v>
      </c>
      <c r="E108" s="51" t="s">
        <v>1782</v>
      </c>
      <c r="F108" s="12" t="s">
        <v>1668</v>
      </c>
      <c r="G108" s="76">
        <v>6</v>
      </c>
      <c r="H108" s="76">
        <v>1</v>
      </c>
      <c r="I108" s="14" t="str">
        <f>CONCATENATE(F108,".fastq")</f>
        <v>NGS0_15.fastq</v>
      </c>
      <c r="J108" s="13" t="str">
        <f>CONCATENATE(F108,".tagcount")</f>
        <v>NGS0_15.tagcount</v>
      </c>
      <c r="K108" s="59" t="str">
        <f>CONCATENATE(F108,".tagcount1over")</f>
        <v>NGS0_15.tagcount1over</v>
      </c>
      <c r="L108" s="15"/>
      <c r="P108" s="15"/>
      <c r="R108" s="15"/>
    </row>
    <row r="109" spans="3:18" x14ac:dyDescent="0.15">
      <c r="C109" s="15">
        <v>14</v>
      </c>
      <c r="D109" s="2">
        <v>2</v>
      </c>
      <c r="E109" s="51" t="s">
        <v>1783</v>
      </c>
      <c r="F109" s="12" t="s">
        <v>1668</v>
      </c>
      <c r="G109" s="76">
        <v>6</v>
      </c>
      <c r="H109" s="76">
        <v>1</v>
      </c>
      <c r="I109" s="14"/>
      <c r="K109" s="59"/>
      <c r="L109" s="15"/>
      <c r="P109" s="15"/>
      <c r="R109" s="15"/>
    </row>
    <row r="110" spans="3:18" x14ac:dyDescent="0.15">
      <c r="C110" s="15">
        <v>15</v>
      </c>
      <c r="D110" s="2">
        <v>1</v>
      </c>
      <c r="E110" s="51" t="s">
        <v>1784</v>
      </c>
      <c r="F110" s="12" t="s">
        <v>1669</v>
      </c>
      <c r="G110" s="76">
        <v>6</v>
      </c>
      <c r="H110" s="76">
        <v>1</v>
      </c>
      <c r="I110" s="14" t="str">
        <f>CONCATENATE(F110,".fastq")</f>
        <v>NGS0_16.fastq</v>
      </c>
      <c r="J110" s="13" t="str">
        <f>CONCATENATE(F110,".tagcount")</f>
        <v>NGS0_16.tagcount</v>
      </c>
      <c r="K110" s="59" t="str">
        <f>CONCATENATE(F110,".tagcount1over")</f>
        <v>NGS0_16.tagcount1over</v>
      </c>
      <c r="L110" s="15"/>
      <c r="P110" s="15"/>
      <c r="R110" s="15"/>
    </row>
    <row r="111" spans="3:18" x14ac:dyDescent="0.15">
      <c r="C111" s="15">
        <v>16</v>
      </c>
      <c r="D111" s="2">
        <v>2</v>
      </c>
      <c r="E111" s="51" t="s">
        <v>1785</v>
      </c>
      <c r="F111" s="12" t="s">
        <v>1669</v>
      </c>
      <c r="G111" s="76">
        <v>6</v>
      </c>
      <c r="H111" s="76">
        <v>1</v>
      </c>
      <c r="I111" s="14"/>
      <c r="K111" s="59"/>
      <c r="L111" s="15"/>
      <c r="P111" s="15"/>
      <c r="R111" s="15"/>
    </row>
    <row r="112" spans="3:18" x14ac:dyDescent="0.15">
      <c r="C112" s="15">
        <v>17</v>
      </c>
      <c r="D112" s="2">
        <v>1</v>
      </c>
      <c r="E112" s="51" t="s">
        <v>1786</v>
      </c>
      <c r="F112" s="12" t="s">
        <v>1670</v>
      </c>
      <c r="G112" s="76">
        <v>6</v>
      </c>
      <c r="H112" s="76">
        <v>1</v>
      </c>
      <c r="I112" s="14" t="str">
        <f>CONCATENATE(F112,".fastq")</f>
        <v>NGS0_17.fastq</v>
      </c>
      <c r="J112" s="13" t="str">
        <f>CONCATENATE(F112,".tagcount")</f>
        <v>NGS0_17.tagcount</v>
      </c>
      <c r="K112" s="59" t="str">
        <f>CONCATENATE(F112,".tagcount1over")</f>
        <v>NGS0_17.tagcount1over</v>
      </c>
      <c r="L112" s="15"/>
      <c r="P112" s="15"/>
      <c r="R112" s="15"/>
    </row>
    <row r="113" spans="3:18" x14ac:dyDescent="0.15">
      <c r="C113" s="15">
        <v>18</v>
      </c>
      <c r="D113" s="2">
        <v>2</v>
      </c>
      <c r="E113" s="51" t="s">
        <v>1787</v>
      </c>
      <c r="F113" s="12" t="s">
        <v>1670</v>
      </c>
      <c r="G113" s="76">
        <v>6</v>
      </c>
      <c r="H113" s="76">
        <v>1</v>
      </c>
      <c r="I113" s="14"/>
      <c r="K113" s="59"/>
      <c r="L113" s="15"/>
      <c r="P113" s="15"/>
      <c r="R113" s="15"/>
    </row>
    <row r="114" spans="3:18" x14ac:dyDescent="0.15">
      <c r="C114" s="15">
        <v>19</v>
      </c>
      <c r="D114" s="2">
        <v>1</v>
      </c>
      <c r="E114" s="51" t="s">
        <v>1788</v>
      </c>
      <c r="F114" s="12" t="s">
        <v>1671</v>
      </c>
      <c r="G114" s="76">
        <v>6</v>
      </c>
      <c r="H114" s="76">
        <v>1</v>
      </c>
      <c r="I114" s="14" t="str">
        <f>CONCATENATE(F114,".fastq")</f>
        <v>NGS0_18.fastq</v>
      </c>
      <c r="J114" s="13" t="str">
        <f>CONCATENATE(F114,".tagcount")</f>
        <v>NGS0_18.tagcount</v>
      </c>
      <c r="K114" s="59" t="str">
        <f>CONCATENATE(F114,".tagcount1over")</f>
        <v>NGS0_18.tagcount1over</v>
      </c>
      <c r="L114" s="15"/>
      <c r="P114" s="15"/>
      <c r="R114" s="15"/>
    </row>
    <row r="115" spans="3:18" x14ac:dyDescent="0.15">
      <c r="C115" s="15">
        <v>20</v>
      </c>
      <c r="D115" s="2">
        <v>2</v>
      </c>
      <c r="E115" s="51" t="s">
        <v>1789</v>
      </c>
      <c r="F115" s="12" t="s">
        <v>1671</v>
      </c>
      <c r="G115" s="76">
        <v>6</v>
      </c>
      <c r="H115" s="76">
        <v>1</v>
      </c>
      <c r="I115" s="14"/>
      <c r="K115" s="59"/>
      <c r="L115" s="15"/>
      <c r="P115" s="15"/>
      <c r="R115" s="15"/>
    </row>
    <row r="116" spans="3:18" x14ac:dyDescent="0.15">
      <c r="C116" s="15">
        <v>21</v>
      </c>
      <c r="D116" s="2">
        <v>1</v>
      </c>
      <c r="E116" s="51" t="s">
        <v>1790</v>
      </c>
      <c r="F116" s="12" t="s">
        <v>1672</v>
      </c>
      <c r="G116" s="76">
        <v>6</v>
      </c>
      <c r="H116" s="76">
        <v>1</v>
      </c>
      <c r="I116" s="14" t="str">
        <f>CONCATENATE(F116,".fastq")</f>
        <v>NGS0_19.fastq</v>
      </c>
      <c r="J116" s="13" t="str">
        <f>CONCATENATE(F116,".tagcount")</f>
        <v>NGS0_19.tagcount</v>
      </c>
      <c r="K116" s="59" t="str">
        <f>CONCATENATE(F116,".tagcount1over")</f>
        <v>NGS0_19.tagcount1over</v>
      </c>
      <c r="L116" s="15"/>
      <c r="P116" s="15"/>
      <c r="R116" s="15"/>
    </row>
    <row r="117" spans="3:18" x14ac:dyDescent="0.15">
      <c r="C117" s="15">
        <v>22</v>
      </c>
      <c r="D117" s="2">
        <v>2</v>
      </c>
      <c r="E117" s="51" t="s">
        <v>1791</v>
      </c>
      <c r="F117" s="12" t="s">
        <v>1672</v>
      </c>
      <c r="G117" s="76">
        <v>6</v>
      </c>
      <c r="H117" s="76">
        <v>1</v>
      </c>
      <c r="I117" s="14"/>
      <c r="K117" s="59"/>
      <c r="L117" s="15"/>
      <c r="P117" s="15"/>
      <c r="R117" s="15"/>
    </row>
    <row r="118" spans="3:18" x14ac:dyDescent="0.15">
      <c r="C118" s="15">
        <v>25</v>
      </c>
      <c r="D118" s="2">
        <v>1</v>
      </c>
      <c r="E118" s="51" t="s">
        <v>1792</v>
      </c>
      <c r="F118" s="12" t="s">
        <v>1673</v>
      </c>
      <c r="G118" s="76">
        <v>6</v>
      </c>
      <c r="H118" s="76">
        <v>1</v>
      </c>
      <c r="I118" s="14" t="str">
        <f>CONCATENATE(F118,".fastq")</f>
        <v>NGS0_20.fastq</v>
      </c>
      <c r="J118" s="13" t="str">
        <f>CONCATENATE(F118,".tagcount")</f>
        <v>NGS0_20.tagcount</v>
      </c>
      <c r="K118" s="59" t="str">
        <f>CONCATENATE(F118,".tagcount1over")</f>
        <v>NGS0_20.tagcount1over</v>
      </c>
      <c r="L118" s="15"/>
      <c r="P118" s="15"/>
      <c r="R118" s="15"/>
    </row>
    <row r="119" spans="3:18" x14ac:dyDescent="0.15">
      <c r="C119" s="15">
        <v>26</v>
      </c>
      <c r="D119" s="2">
        <v>2</v>
      </c>
      <c r="E119" s="51" t="s">
        <v>1793</v>
      </c>
      <c r="F119" s="12" t="s">
        <v>1673</v>
      </c>
      <c r="G119" s="76">
        <v>6</v>
      </c>
      <c r="H119" s="76">
        <v>1</v>
      </c>
      <c r="I119" s="14"/>
      <c r="K119" s="59"/>
      <c r="L119" s="15"/>
      <c r="P119" s="15"/>
      <c r="R119" s="15"/>
    </row>
    <row r="120" spans="3:18" x14ac:dyDescent="0.15">
      <c r="C120" s="15">
        <v>27</v>
      </c>
      <c r="D120" s="2">
        <v>1</v>
      </c>
      <c r="E120" s="51" t="s">
        <v>1794</v>
      </c>
      <c r="F120" s="12" t="s">
        <v>1674</v>
      </c>
      <c r="G120" s="76">
        <v>6</v>
      </c>
      <c r="H120" s="76">
        <v>1</v>
      </c>
      <c r="I120" s="14" t="str">
        <f>CONCATENATE(F120,".fastq")</f>
        <v>NGS0_21.fastq</v>
      </c>
      <c r="J120" s="13" t="str">
        <f>CONCATENATE(F120,".tagcount")</f>
        <v>NGS0_21.tagcount</v>
      </c>
      <c r="K120" s="59" t="str">
        <f>CONCATENATE(F120,".tagcount1over")</f>
        <v>NGS0_21.tagcount1over</v>
      </c>
      <c r="L120" s="15"/>
      <c r="P120" s="15"/>
      <c r="R120" s="15"/>
    </row>
    <row r="121" spans="3:18" x14ac:dyDescent="0.15">
      <c r="C121" s="15">
        <v>28</v>
      </c>
      <c r="D121" s="2">
        <v>2</v>
      </c>
      <c r="E121" s="51" t="s">
        <v>1795</v>
      </c>
      <c r="F121" s="12" t="s">
        <v>1674</v>
      </c>
      <c r="G121" s="76">
        <v>6</v>
      </c>
      <c r="H121" s="76">
        <v>1</v>
      </c>
      <c r="I121" s="14"/>
      <c r="K121" s="59"/>
      <c r="L121" s="15"/>
      <c r="P121" s="15"/>
      <c r="R121" s="15"/>
    </row>
    <row r="122" spans="3:18" x14ac:dyDescent="0.15">
      <c r="C122" s="15">
        <v>29</v>
      </c>
      <c r="D122" s="2">
        <v>1</v>
      </c>
      <c r="E122" s="51" t="s">
        <v>1796</v>
      </c>
      <c r="F122" s="12" t="s">
        <v>1675</v>
      </c>
      <c r="G122" s="76">
        <v>6</v>
      </c>
      <c r="H122" s="76">
        <v>1</v>
      </c>
      <c r="I122" s="14" t="str">
        <f>CONCATENATE(F122,".fastq")</f>
        <v>NGS0_22.fastq</v>
      </c>
      <c r="J122" s="13" t="str">
        <f>CONCATENATE(F122,".tagcount")</f>
        <v>NGS0_22.tagcount</v>
      </c>
      <c r="K122" s="59" t="str">
        <f>CONCATENATE(F122,".tagcount1over")</f>
        <v>NGS0_22.tagcount1over</v>
      </c>
      <c r="L122" s="15"/>
      <c r="P122" s="15"/>
      <c r="R122" s="15"/>
    </row>
    <row r="123" spans="3:18" x14ac:dyDescent="0.15">
      <c r="C123" s="15">
        <v>30</v>
      </c>
      <c r="D123" s="2">
        <v>2</v>
      </c>
      <c r="E123" s="51" t="s">
        <v>1797</v>
      </c>
      <c r="F123" s="12" t="s">
        <v>1675</v>
      </c>
      <c r="G123" s="76">
        <v>6</v>
      </c>
      <c r="H123" s="76">
        <v>1</v>
      </c>
      <c r="I123" s="14"/>
      <c r="K123" s="59"/>
      <c r="L123" s="15"/>
      <c r="P123" s="15"/>
      <c r="R123" s="15"/>
    </row>
    <row r="124" spans="3:18" x14ac:dyDescent="0.15">
      <c r="C124" s="15">
        <v>31</v>
      </c>
      <c r="D124" s="2">
        <v>1</v>
      </c>
      <c r="E124" s="51" t="s">
        <v>1798</v>
      </c>
      <c r="F124" s="12" t="s">
        <v>1676</v>
      </c>
      <c r="G124" s="76">
        <v>6</v>
      </c>
      <c r="H124" s="76">
        <v>1</v>
      </c>
      <c r="I124" s="14" t="str">
        <f>CONCATENATE(F124,".fastq")</f>
        <v>NGS0_23.fastq</v>
      </c>
      <c r="J124" s="13" t="str">
        <f>CONCATENATE(F124,".tagcount")</f>
        <v>NGS0_23.tagcount</v>
      </c>
      <c r="K124" s="59" t="str">
        <f>CONCATENATE(F124,".tagcount1over")</f>
        <v>NGS0_23.tagcount1over</v>
      </c>
      <c r="L124" s="15"/>
      <c r="P124" s="15"/>
      <c r="R124" s="15"/>
    </row>
    <row r="125" spans="3:18" x14ac:dyDescent="0.15">
      <c r="C125" s="15">
        <v>32</v>
      </c>
      <c r="D125" s="2">
        <v>2</v>
      </c>
      <c r="E125" s="51" t="s">
        <v>1799</v>
      </c>
      <c r="F125" s="12" t="s">
        <v>1676</v>
      </c>
      <c r="G125" s="76">
        <v>6</v>
      </c>
      <c r="H125" s="76">
        <v>1</v>
      </c>
      <c r="I125" s="14"/>
      <c r="K125" s="59"/>
      <c r="L125" s="15"/>
      <c r="P125" s="15"/>
      <c r="R125" s="15"/>
    </row>
    <row r="126" spans="3:18" x14ac:dyDescent="0.15">
      <c r="C126" s="15">
        <v>33</v>
      </c>
      <c r="D126" s="2">
        <v>1</v>
      </c>
      <c r="E126" s="51" t="s">
        <v>1800</v>
      </c>
      <c r="F126" s="12" t="s">
        <v>1677</v>
      </c>
      <c r="G126" s="76">
        <v>6</v>
      </c>
      <c r="H126" s="76">
        <v>1</v>
      </c>
      <c r="I126" s="14" t="str">
        <f>CONCATENATE(F126,".fastq")</f>
        <v>NGS0_24.fastq</v>
      </c>
      <c r="J126" s="13" t="str">
        <f>CONCATENATE(F126,".tagcount")</f>
        <v>NGS0_24.tagcount</v>
      </c>
      <c r="K126" s="59" t="str">
        <f>CONCATENATE(F126,".tagcount1over")</f>
        <v>NGS0_24.tagcount1over</v>
      </c>
      <c r="L126" s="15"/>
      <c r="P126" s="15"/>
      <c r="R126" s="15"/>
    </row>
    <row r="127" spans="3:18" x14ac:dyDescent="0.15">
      <c r="C127" s="15">
        <v>34</v>
      </c>
      <c r="D127" s="2">
        <v>2</v>
      </c>
      <c r="E127" s="51" t="s">
        <v>1801</v>
      </c>
      <c r="F127" s="12" t="s">
        <v>1677</v>
      </c>
      <c r="G127" s="76">
        <v>6</v>
      </c>
      <c r="H127" s="76">
        <v>1</v>
      </c>
      <c r="I127" s="14"/>
      <c r="K127" s="59"/>
      <c r="L127" s="15"/>
      <c r="P127" s="15"/>
      <c r="R127" s="15"/>
    </row>
    <row r="128" spans="3:18" x14ac:dyDescent="0.15">
      <c r="C128" s="15">
        <v>35</v>
      </c>
      <c r="D128" s="2">
        <v>1</v>
      </c>
      <c r="E128" s="51" t="s">
        <v>1802</v>
      </c>
      <c r="F128" s="12" t="s">
        <v>1678</v>
      </c>
      <c r="G128" s="76">
        <v>6</v>
      </c>
      <c r="H128" s="76">
        <v>1</v>
      </c>
      <c r="I128" s="14" t="str">
        <f>CONCATENATE(F128,".fastq")</f>
        <v>NGS0_25.fastq</v>
      </c>
      <c r="J128" s="13" t="str">
        <f>CONCATENATE(F128,".tagcount")</f>
        <v>NGS0_25.tagcount</v>
      </c>
      <c r="K128" s="59" t="str">
        <f>CONCATENATE(F128,".tagcount1over")</f>
        <v>NGS0_25.tagcount1over</v>
      </c>
      <c r="L128" s="15"/>
      <c r="P128" s="15"/>
      <c r="R128" s="15"/>
    </row>
    <row r="129" spans="3:18" x14ac:dyDescent="0.15">
      <c r="C129" s="15">
        <v>36</v>
      </c>
      <c r="D129" s="2">
        <v>2</v>
      </c>
      <c r="E129" s="51" t="s">
        <v>1803</v>
      </c>
      <c r="F129" s="12" t="s">
        <v>1678</v>
      </c>
      <c r="G129" s="76">
        <v>6</v>
      </c>
      <c r="H129" s="76">
        <v>1</v>
      </c>
      <c r="I129" s="14"/>
      <c r="K129" s="59"/>
      <c r="L129" s="15"/>
      <c r="P129" s="15"/>
      <c r="R129" s="15"/>
    </row>
    <row r="130" spans="3:18" x14ac:dyDescent="0.15">
      <c r="C130" s="15">
        <v>37</v>
      </c>
      <c r="D130" s="2">
        <v>1</v>
      </c>
      <c r="E130" s="51" t="s">
        <v>1804</v>
      </c>
      <c r="F130" s="12" t="s">
        <v>1679</v>
      </c>
      <c r="G130" s="76">
        <v>6</v>
      </c>
      <c r="H130" s="76">
        <v>1</v>
      </c>
      <c r="I130" s="14" t="str">
        <f>CONCATENATE(F130,".fastq")</f>
        <v>NGS0_26.fastq</v>
      </c>
      <c r="J130" s="13" t="str">
        <f>CONCATENATE(F130,".tagcount")</f>
        <v>NGS0_26.tagcount</v>
      </c>
      <c r="K130" s="59" t="str">
        <f>CONCATENATE(F130,".tagcount1over")</f>
        <v>NGS0_26.tagcount1over</v>
      </c>
      <c r="L130" s="15"/>
      <c r="P130" s="15"/>
      <c r="R130" s="15"/>
    </row>
    <row r="131" spans="3:18" x14ac:dyDescent="0.15">
      <c r="C131" s="15">
        <v>38</v>
      </c>
      <c r="D131" s="2">
        <v>2</v>
      </c>
      <c r="E131" s="51" t="s">
        <v>1805</v>
      </c>
      <c r="F131" s="12" t="s">
        <v>1679</v>
      </c>
      <c r="G131" s="76">
        <v>6</v>
      </c>
      <c r="H131" s="76">
        <v>1</v>
      </c>
      <c r="I131" s="14"/>
      <c r="K131" s="59"/>
      <c r="L131" s="15"/>
      <c r="P131" s="15"/>
      <c r="R131" s="15"/>
    </row>
    <row r="132" spans="3:18" x14ac:dyDescent="0.15">
      <c r="C132" s="15">
        <v>39</v>
      </c>
      <c r="D132" s="2">
        <v>1</v>
      </c>
      <c r="E132" s="51" t="s">
        <v>1806</v>
      </c>
      <c r="F132" s="12" t="s">
        <v>1680</v>
      </c>
      <c r="G132" s="76">
        <v>6</v>
      </c>
      <c r="H132" s="76">
        <v>1</v>
      </c>
      <c r="I132" s="14" t="str">
        <f>CONCATENATE(F132,".fastq")</f>
        <v>NGS0_27.fastq</v>
      </c>
      <c r="J132" s="13" t="str">
        <f>CONCATENATE(F132,".tagcount")</f>
        <v>NGS0_27.tagcount</v>
      </c>
      <c r="K132" s="59" t="str">
        <f>CONCATENATE(F132,".tagcount1over")</f>
        <v>NGS0_27.tagcount1over</v>
      </c>
      <c r="L132" s="15"/>
      <c r="P132" s="15"/>
      <c r="R132" s="15"/>
    </row>
    <row r="133" spans="3:18" x14ac:dyDescent="0.15">
      <c r="C133" s="15">
        <v>40</v>
      </c>
      <c r="D133" s="2">
        <v>2</v>
      </c>
      <c r="E133" s="51" t="s">
        <v>1807</v>
      </c>
      <c r="F133" s="12" t="s">
        <v>1680</v>
      </c>
      <c r="G133" s="76">
        <v>6</v>
      </c>
      <c r="H133" s="76">
        <v>1</v>
      </c>
      <c r="I133" s="14"/>
      <c r="K133" s="59"/>
      <c r="L133" s="15"/>
      <c r="P133" s="15"/>
      <c r="R133" s="15"/>
    </row>
    <row r="134" spans="3:18" x14ac:dyDescent="0.15">
      <c r="C134" s="15">
        <v>41</v>
      </c>
      <c r="D134" s="2">
        <v>1</v>
      </c>
      <c r="E134" s="51" t="s">
        <v>1808</v>
      </c>
      <c r="F134" s="12" t="s">
        <v>1681</v>
      </c>
      <c r="G134" s="76">
        <v>6</v>
      </c>
      <c r="H134" s="76">
        <v>1</v>
      </c>
      <c r="I134" s="14" t="str">
        <f>CONCATENATE(F134,".fastq")</f>
        <v>NGS0_28.fastq</v>
      </c>
      <c r="J134" s="13" t="str">
        <f>CONCATENATE(F134,".tagcount")</f>
        <v>NGS0_28.tagcount</v>
      </c>
      <c r="K134" s="59" t="str">
        <f>CONCATENATE(F134,".tagcount1over")</f>
        <v>NGS0_28.tagcount1over</v>
      </c>
      <c r="L134" s="15"/>
      <c r="P134" s="15"/>
      <c r="R134" s="15"/>
    </row>
    <row r="135" spans="3:18" x14ac:dyDescent="0.15">
      <c r="C135" s="15">
        <v>42</v>
      </c>
      <c r="D135" s="2">
        <v>2</v>
      </c>
      <c r="E135" s="51" t="s">
        <v>1809</v>
      </c>
      <c r="F135" s="12" t="s">
        <v>1681</v>
      </c>
      <c r="G135" s="76">
        <v>6</v>
      </c>
      <c r="H135" s="76">
        <v>1</v>
      </c>
      <c r="I135" s="14"/>
      <c r="K135" s="59"/>
      <c r="L135" s="15"/>
      <c r="P135" s="15"/>
      <c r="R135" s="15"/>
    </row>
    <row r="136" spans="3:18" x14ac:dyDescent="0.15">
      <c r="C136" s="15">
        <v>43</v>
      </c>
      <c r="D136" s="2">
        <v>1</v>
      </c>
      <c r="E136" s="51" t="s">
        <v>1810</v>
      </c>
      <c r="F136" s="12" t="s">
        <v>1682</v>
      </c>
      <c r="G136" s="76">
        <v>6</v>
      </c>
      <c r="H136" s="76">
        <v>1</v>
      </c>
      <c r="I136" s="14" t="str">
        <f>CONCATENATE(F136,".fastq")</f>
        <v>NGS0_29.fastq</v>
      </c>
      <c r="J136" s="13" t="str">
        <f>CONCATENATE(F136,".tagcount")</f>
        <v>NGS0_29.tagcount</v>
      </c>
      <c r="K136" s="59" t="str">
        <f>CONCATENATE(F136,".tagcount1over")</f>
        <v>NGS0_29.tagcount1over</v>
      </c>
      <c r="L136" s="15"/>
      <c r="P136" s="15"/>
      <c r="R136" s="15"/>
    </row>
    <row r="137" spans="3:18" x14ac:dyDescent="0.15">
      <c r="C137" s="15">
        <v>44</v>
      </c>
      <c r="D137" s="2">
        <v>2</v>
      </c>
      <c r="E137" s="51" t="s">
        <v>1811</v>
      </c>
      <c r="F137" s="12" t="s">
        <v>1682</v>
      </c>
      <c r="G137" s="76">
        <v>6</v>
      </c>
      <c r="H137" s="76">
        <v>1</v>
      </c>
      <c r="I137" s="14"/>
      <c r="K137" s="59"/>
      <c r="L137" s="15"/>
      <c r="P137" s="15"/>
      <c r="R137" s="15"/>
    </row>
    <row r="138" spans="3:18" x14ac:dyDescent="0.15">
      <c r="C138" s="15">
        <v>47</v>
      </c>
      <c r="D138" s="2">
        <v>1</v>
      </c>
      <c r="E138" s="51" t="s">
        <v>1812</v>
      </c>
      <c r="F138" s="12" t="s">
        <v>1683</v>
      </c>
      <c r="G138" s="76">
        <v>6</v>
      </c>
      <c r="H138" s="76">
        <v>1</v>
      </c>
      <c r="I138" s="14" t="str">
        <f>CONCATENATE(F138,".fastq")</f>
        <v>NGS0_30.fastq</v>
      </c>
      <c r="J138" s="13" t="str">
        <f>CONCATENATE(F138,".tagcount")</f>
        <v>NGS0_30.tagcount</v>
      </c>
      <c r="K138" s="59" t="str">
        <f>CONCATENATE(F138,".tagcount1over")</f>
        <v>NGS0_30.tagcount1over</v>
      </c>
      <c r="L138" s="15"/>
      <c r="P138" s="15"/>
      <c r="R138" s="15"/>
    </row>
    <row r="139" spans="3:18" x14ac:dyDescent="0.15">
      <c r="C139" s="15">
        <v>48</v>
      </c>
      <c r="D139" s="2">
        <v>2</v>
      </c>
      <c r="E139" s="51" t="s">
        <v>1813</v>
      </c>
      <c r="F139" s="12" t="s">
        <v>1683</v>
      </c>
      <c r="G139" s="76">
        <v>6</v>
      </c>
      <c r="H139" s="76">
        <v>1</v>
      </c>
      <c r="I139" s="14"/>
      <c r="K139" s="59"/>
      <c r="L139" s="15"/>
      <c r="P139" s="15"/>
      <c r="R139" s="15"/>
    </row>
    <row r="140" spans="3:18" x14ac:dyDescent="0.15">
      <c r="C140" s="15">
        <v>49</v>
      </c>
      <c r="D140" s="2">
        <v>1</v>
      </c>
      <c r="E140" s="51" t="s">
        <v>1814</v>
      </c>
      <c r="F140" s="12" t="s">
        <v>1684</v>
      </c>
      <c r="G140" s="76">
        <v>6</v>
      </c>
      <c r="H140" s="76">
        <v>1</v>
      </c>
      <c r="I140" s="14" t="str">
        <f>CONCATENATE(F140,".fastq")</f>
        <v>NGS0_31.fastq</v>
      </c>
      <c r="J140" s="13" t="str">
        <f>CONCATENATE(F140,".tagcount")</f>
        <v>NGS0_31.tagcount</v>
      </c>
      <c r="K140" s="59" t="str">
        <f>CONCATENATE(F140,".tagcount1over")</f>
        <v>NGS0_31.tagcount1over</v>
      </c>
      <c r="L140" s="15"/>
      <c r="P140" s="15"/>
      <c r="R140" s="15"/>
    </row>
    <row r="141" spans="3:18" x14ac:dyDescent="0.15">
      <c r="C141" s="15">
        <v>50</v>
      </c>
      <c r="D141" s="2">
        <v>2</v>
      </c>
      <c r="E141" s="51" t="s">
        <v>1815</v>
      </c>
      <c r="F141" s="12" t="s">
        <v>1684</v>
      </c>
      <c r="G141" s="76">
        <v>6</v>
      </c>
      <c r="H141" s="76">
        <v>1</v>
      </c>
      <c r="I141" s="14"/>
      <c r="K141" s="59"/>
      <c r="L141" s="15"/>
      <c r="P141" s="15"/>
      <c r="R141" s="15"/>
    </row>
    <row r="142" spans="3:18" x14ac:dyDescent="0.15">
      <c r="C142" s="15">
        <v>51</v>
      </c>
      <c r="D142" s="2">
        <v>1</v>
      </c>
      <c r="E142" s="51" t="s">
        <v>1816</v>
      </c>
      <c r="F142" s="12" t="s">
        <v>1685</v>
      </c>
      <c r="G142" s="76">
        <v>6</v>
      </c>
      <c r="H142" s="76">
        <v>1</v>
      </c>
      <c r="I142" s="14" t="str">
        <f>CONCATENATE(F142,".fastq")</f>
        <v>NGS0_32.fastq</v>
      </c>
      <c r="J142" s="13" t="str">
        <f>CONCATENATE(F142,".tagcount")</f>
        <v>NGS0_32.tagcount</v>
      </c>
      <c r="K142" s="59" t="str">
        <f>CONCATENATE(F142,".tagcount1over")</f>
        <v>NGS0_32.tagcount1over</v>
      </c>
      <c r="L142" s="15"/>
      <c r="P142" s="15"/>
      <c r="R142" s="15"/>
    </row>
    <row r="143" spans="3:18" x14ac:dyDescent="0.15">
      <c r="C143" s="15">
        <v>52</v>
      </c>
      <c r="D143" s="2">
        <v>2</v>
      </c>
      <c r="E143" s="51" t="s">
        <v>1817</v>
      </c>
      <c r="F143" s="12" t="s">
        <v>1685</v>
      </c>
      <c r="G143" s="76">
        <v>6</v>
      </c>
      <c r="H143" s="76">
        <v>1</v>
      </c>
      <c r="I143" s="14"/>
      <c r="K143" s="59"/>
      <c r="L143" s="15"/>
      <c r="P143" s="15"/>
      <c r="R143" s="15"/>
    </row>
    <row r="144" spans="3:18" x14ac:dyDescent="0.15">
      <c r="C144" s="15">
        <v>53</v>
      </c>
      <c r="D144" s="2">
        <v>1</v>
      </c>
      <c r="E144" s="51" t="s">
        <v>1818</v>
      </c>
      <c r="F144" s="12" t="s">
        <v>1686</v>
      </c>
      <c r="G144" s="76">
        <v>6</v>
      </c>
      <c r="H144" s="76">
        <v>1</v>
      </c>
      <c r="I144" s="14" t="str">
        <f>CONCATENATE(F144,".fastq")</f>
        <v>NGS0_33.fastq</v>
      </c>
      <c r="J144" s="13" t="str">
        <f>CONCATENATE(F144,".tagcount")</f>
        <v>NGS0_33.tagcount</v>
      </c>
      <c r="K144" s="59" t="str">
        <f>CONCATENATE(F144,".tagcount1over")</f>
        <v>NGS0_33.tagcount1over</v>
      </c>
      <c r="L144" s="15"/>
      <c r="P144" s="15"/>
      <c r="R144" s="15"/>
    </row>
    <row r="145" spans="3:18" x14ac:dyDescent="0.15">
      <c r="C145" s="15">
        <v>54</v>
      </c>
      <c r="D145" s="2">
        <v>2</v>
      </c>
      <c r="E145" s="51" t="s">
        <v>1819</v>
      </c>
      <c r="F145" s="12" t="s">
        <v>1686</v>
      </c>
      <c r="G145" s="76">
        <v>6</v>
      </c>
      <c r="H145" s="76">
        <v>1</v>
      </c>
      <c r="I145" s="14"/>
      <c r="K145" s="59"/>
      <c r="L145" s="15"/>
      <c r="P145" s="15"/>
      <c r="R145" s="15"/>
    </row>
    <row r="146" spans="3:18" x14ac:dyDescent="0.15">
      <c r="C146" s="15">
        <v>55</v>
      </c>
      <c r="D146" s="2">
        <v>1</v>
      </c>
      <c r="E146" s="51" t="s">
        <v>1820</v>
      </c>
      <c r="F146" s="12" t="s">
        <v>1687</v>
      </c>
      <c r="G146" s="76">
        <v>6</v>
      </c>
      <c r="H146" s="76">
        <v>1</v>
      </c>
      <c r="I146" s="14" t="str">
        <f>CONCATENATE(F146,".fastq")</f>
        <v>NGS0_34.fastq</v>
      </c>
      <c r="J146" s="13" t="str">
        <f>CONCATENATE(F146,".tagcount")</f>
        <v>NGS0_34.tagcount</v>
      </c>
      <c r="K146" s="59" t="str">
        <f>CONCATENATE(F146,".tagcount1over")</f>
        <v>NGS0_34.tagcount1over</v>
      </c>
      <c r="L146" s="15"/>
      <c r="P146" s="15"/>
      <c r="R146" s="15"/>
    </row>
    <row r="147" spans="3:18" x14ac:dyDescent="0.15">
      <c r="C147" s="15">
        <v>56</v>
      </c>
      <c r="D147" s="2">
        <v>2</v>
      </c>
      <c r="E147" s="51" t="s">
        <v>1821</v>
      </c>
      <c r="F147" s="12" t="s">
        <v>1687</v>
      </c>
      <c r="G147" s="76">
        <v>6</v>
      </c>
      <c r="H147" s="76">
        <v>1</v>
      </c>
      <c r="I147" s="14"/>
      <c r="K147" s="59"/>
      <c r="L147" s="15"/>
      <c r="P147" s="15"/>
      <c r="R147" s="15"/>
    </row>
    <row r="148" spans="3:18" x14ac:dyDescent="0.15">
      <c r="C148" s="15">
        <v>57</v>
      </c>
      <c r="D148" s="2">
        <v>1</v>
      </c>
      <c r="E148" s="51" t="s">
        <v>1822</v>
      </c>
      <c r="F148" s="12" t="s">
        <v>1688</v>
      </c>
      <c r="G148" s="76">
        <v>6</v>
      </c>
      <c r="H148" s="76">
        <v>1</v>
      </c>
      <c r="I148" s="14" t="str">
        <f>CONCATENATE(F148,".fastq")</f>
        <v>NGS0_35.fastq</v>
      </c>
      <c r="J148" s="13" t="str">
        <f>CONCATENATE(F148,".tagcount")</f>
        <v>NGS0_35.tagcount</v>
      </c>
      <c r="K148" s="59" t="str">
        <f>CONCATENATE(F148,".tagcount1over")</f>
        <v>NGS0_35.tagcount1over</v>
      </c>
      <c r="L148" s="15"/>
      <c r="P148" s="15"/>
      <c r="R148" s="15"/>
    </row>
    <row r="149" spans="3:18" x14ac:dyDescent="0.15">
      <c r="C149" s="15">
        <v>58</v>
      </c>
      <c r="D149" s="2">
        <v>2</v>
      </c>
      <c r="E149" s="51" t="s">
        <v>1823</v>
      </c>
      <c r="F149" s="12" t="s">
        <v>1688</v>
      </c>
      <c r="G149" s="76">
        <v>6</v>
      </c>
      <c r="H149" s="76">
        <v>1</v>
      </c>
      <c r="I149" s="14"/>
      <c r="K149" s="59"/>
      <c r="L149" s="15"/>
      <c r="P149" s="15"/>
      <c r="R149" s="15"/>
    </row>
    <row r="150" spans="3:18" x14ac:dyDescent="0.15">
      <c r="C150" s="15">
        <v>59</v>
      </c>
      <c r="D150" s="2">
        <v>1</v>
      </c>
      <c r="E150" s="51" t="s">
        <v>1824</v>
      </c>
      <c r="F150" s="12" t="s">
        <v>1689</v>
      </c>
      <c r="G150" s="76">
        <v>6</v>
      </c>
      <c r="H150" s="76">
        <v>1</v>
      </c>
      <c r="I150" s="14" t="str">
        <f>CONCATENATE(F150,".fastq")</f>
        <v>NGS0_36.fastq</v>
      </c>
      <c r="J150" s="13" t="str">
        <f>CONCATENATE(F150,".tagcount")</f>
        <v>NGS0_36.tagcount</v>
      </c>
      <c r="K150" s="59" t="str">
        <f>CONCATENATE(F150,".tagcount1over")</f>
        <v>NGS0_36.tagcount1over</v>
      </c>
      <c r="L150" s="15"/>
      <c r="P150" s="15"/>
      <c r="R150" s="15"/>
    </row>
    <row r="151" spans="3:18" x14ac:dyDescent="0.15">
      <c r="C151" s="15">
        <v>60</v>
      </c>
      <c r="D151" s="2">
        <v>2</v>
      </c>
      <c r="E151" s="51" t="s">
        <v>1825</v>
      </c>
      <c r="F151" s="12" t="s">
        <v>1689</v>
      </c>
      <c r="G151" s="76">
        <v>6</v>
      </c>
      <c r="H151" s="76">
        <v>1</v>
      </c>
      <c r="I151" s="14"/>
      <c r="K151" s="59"/>
      <c r="L151" s="15"/>
      <c r="P151" s="15"/>
      <c r="R151" s="15"/>
    </row>
    <row r="152" spans="3:18" x14ac:dyDescent="0.15">
      <c r="C152" s="15">
        <v>61</v>
      </c>
      <c r="D152" s="2">
        <v>1</v>
      </c>
      <c r="E152" s="51" t="s">
        <v>1826</v>
      </c>
      <c r="F152" s="12" t="s">
        <v>1690</v>
      </c>
      <c r="G152" s="76">
        <v>6</v>
      </c>
      <c r="H152" s="76">
        <v>1</v>
      </c>
      <c r="I152" s="14" t="str">
        <f>CONCATENATE(F152,".fastq")</f>
        <v>NGS0_37.fastq</v>
      </c>
      <c r="J152" s="13" t="str">
        <f>CONCATENATE(F152,".tagcount")</f>
        <v>NGS0_37.tagcount</v>
      </c>
      <c r="K152" s="59" t="str">
        <f>CONCATENATE(F152,".tagcount1over")</f>
        <v>NGS0_37.tagcount1over</v>
      </c>
      <c r="L152" s="15"/>
      <c r="P152" s="15"/>
      <c r="R152" s="15"/>
    </row>
    <row r="153" spans="3:18" x14ac:dyDescent="0.15">
      <c r="C153" s="15">
        <v>62</v>
      </c>
      <c r="D153" s="2">
        <v>2</v>
      </c>
      <c r="E153" s="51" t="s">
        <v>1827</v>
      </c>
      <c r="F153" s="12" t="s">
        <v>1690</v>
      </c>
      <c r="G153" s="76">
        <v>6</v>
      </c>
      <c r="H153" s="76">
        <v>1</v>
      </c>
      <c r="I153" s="14"/>
      <c r="K153" s="59"/>
      <c r="L153" s="15"/>
      <c r="P153" s="15"/>
      <c r="R153" s="15"/>
    </row>
    <row r="154" spans="3:18" x14ac:dyDescent="0.15">
      <c r="C154" s="15">
        <v>63</v>
      </c>
      <c r="D154" s="2">
        <v>1</v>
      </c>
      <c r="E154" s="51" t="s">
        <v>1828</v>
      </c>
      <c r="F154" s="12" t="s">
        <v>1691</v>
      </c>
      <c r="G154" s="76">
        <v>6</v>
      </c>
      <c r="H154" s="76">
        <v>1</v>
      </c>
      <c r="I154" s="14" t="str">
        <f>CONCATENATE(F154,".fastq")</f>
        <v>NGS0_38.fastq</v>
      </c>
      <c r="J154" s="13" t="str">
        <f>CONCATENATE(F154,".tagcount")</f>
        <v>NGS0_38.tagcount</v>
      </c>
      <c r="K154" s="59" t="str">
        <f>CONCATENATE(F154,".tagcount1over")</f>
        <v>NGS0_38.tagcount1over</v>
      </c>
      <c r="L154" s="15"/>
      <c r="P154" s="15"/>
      <c r="R154" s="15"/>
    </row>
    <row r="155" spans="3:18" x14ac:dyDescent="0.15">
      <c r="C155" s="15">
        <v>64</v>
      </c>
      <c r="D155" s="2">
        <v>2</v>
      </c>
      <c r="E155" s="51" t="s">
        <v>1829</v>
      </c>
      <c r="F155" s="12" t="s">
        <v>1691</v>
      </c>
      <c r="G155" s="76">
        <v>6</v>
      </c>
      <c r="H155" s="76">
        <v>1</v>
      </c>
      <c r="I155" s="14"/>
      <c r="K155" s="59"/>
      <c r="L155" s="15"/>
      <c r="P155" s="15"/>
      <c r="R155" s="15"/>
    </row>
    <row r="156" spans="3:18" x14ac:dyDescent="0.15">
      <c r="C156" s="15">
        <v>65</v>
      </c>
      <c r="D156" s="2">
        <v>1</v>
      </c>
      <c r="E156" s="51" t="s">
        <v>1830</v>
      </c>
      <c r="F156" s="12" t="s">
        <v>1692</v>
      </c>
      <c r="G156" s="76">
        <v>6</v>
      </c>
      <c r="H156" s="76">
        <v>1</v>
      </c>
      <c r="I156" s="14" t="str">
        <f>CONCATENATE(F156,".fastq")</f>
        <v>NGS0_39.fastq</v>
      </c>
      <c r="J156" s="13" t="str">
        <f>CONCATENATE(F156,".tagcount")</f>
        <v>NGS0_39.tagcount</v>
      </c>
      <c r="K156" s="59" t="str">
        <f>CONCATENATE(F156,".tagcount1over")</f>
        <v>NGS0_39.tagcount1over</v>
      </c>
      <c r="L156" s="15"/>
      <c r="P156" s="15"/>
      <c r="R156" s="15"/>
    </row>
    <row r="157" spans="3:18" x14ac:dyDescent="0.15">
      <c r="C157" s="15">
        <v>66</v>
      </c>
      <c r="D157" s="2">
        <v>2</v>
      </c>
      <c r="E157" s="51" t="s">
        <v>1831</v>
      </c>
      <c r="F157" s="12" t="s">
        <v>1692</v>
      </c>
      <c r="G157" s="76">
        <v>6</v>
      </c>
      <c r="H157" s="76">
        <v>1</v>
      </c>
      <c r="I157" s="14"/>
      <c r="K157" s="59"/>
      <c r="L157" s="15"/>
      <c r="P157" s="15"/>
      <c r="R157" s="15"/>
    </row>
    <row r="158" spans="3:18" x14ac:dyDescent="0.15">
      <c r="C158" s="15">
        <v>69</v>
      </c>
      <c r="D158" s="2">
        <v>1</v>
      </c>
      <c r="E158" s="51" t="s">
        <v>1832</v>
      </c>
      <c r="F158" s="12" t="s">
        <v>1693</v>
      </c>
      <c r="G158" s="76">
        <v>6</v>
      </c>
      <c r="H158" s="76">
        <v>1</v>
      </c>
      <c r="I158" s="14" t="str">
        <f>CONCATENATE(F158,".fastq")</f>
        <v>NGS0_40.fastq</v>
      </c>
      <c r="J158" s="13" t="str">
        <f>CONCATENATE(F158,".tagcount")</f>
        <v>NGS0_40.tagcount</v>
      </c>
      <c r="K158" s="59" t="str">
        <f>CONCATENATE(F158,".tagcount1over")</f>
        <v>NGS0_40.tagcount1over</v>
      </c>
      <c r="L158" s="15"/>
      <c r="P158" s="15"/>
      <c r="R158" s="15"/>
    </row>
    <row r="159" spans="3:18" x14ac:dyDescent="0.15">
      <c r="C159" s="15">
        <v>70</v>
      </c>
      <c r="D159" s="2">
        <v>2</v>
      </c>
      <c r="E159" s="51" t="s">
        <v>1833</v>
      </c>
      <c r="F159" s="12" t="s">
        <v>1693</v>
      </c>
      <c r="G159" s="76">
        <v>6</v>
      </c>
      <c r="H159" s="76">
        <v>1</v>
      </c>
      <c r="I159" s="14"/>
      <c r="K159" s="59"/>
      <c r="L159" s="15"/>
      <c r="P159" s="15"/>
      <c r="R159" s="15"/>
    </row>
    <row r="160" spans="3:18" x14ac:dyDescent="0.15">
      <c r="C160" s="15">
        <v>71</v>
      </c>
      <c r="D160" s="2">
        <v>1</v>
      </c>
      <c r="E160" s="51" t="s">
        <v>1834</v>
      </c>
      <c r="F160" s="12" t="s">
        <v>1694</v>
      </c>
      <c r="G160" s="76">
        <v>6</v>
      </c>
      <c r="H160" s="76">
        <v>1</v>
      </c>
      <c r="I160" s="14" t="str">
        <f>CONCATENATE(F160,".fastq")</f>
        <v>NGS0_41.fastq</v>
      </c>
      <c r="J160" s="13" t="str">
        <f>CONCATENATE(F160,".tagcount")</f>
        <v>NGS0_41.tagcount</v>
      </c>
      <c r="K160" s="59" t="str">
        <f>CONCATENATE(F160,".tagcount1over")</f>
        <v>NGS0_41.tagcount1over</v>
      </c>
      <c r="L160" s="15"/>
      <c r="P160" s="15"/>
      <c r="R160" s="15"/>
    </row>
    <row r="161" spans="3:18" x14ac:dyDescent="0.15">
      <c r="C161" s="15">
        <v>72</v>
      </c>
      <c r="D161" s="2">
        <v>2</v>
      </c>
      <c r="E161" s="51" t="s">
        <v>1835</v>
      </c>
      <c r="F161" s="12" t="s">
        <v>1694</v>
      </c>
      <c r="G161" s="76">
        <v>6</v>
      </c>
      <c r="H161" s="76">
        <v>1</v>
      </c>
      <c r="I161" s="14"/>
      <c r="K161" s="59"/>
      <c r="L161" s="15"/>
      <c r="P161" s="15"/>
      <c r="R161" s="15"/>
    </row>
    <row r="162" spans="3:18" x14ac:dyDescent="0.15">
      <c r="C162" s="15">
        <v>73</v>
      </c>
      <c r="D162" s="2">
        <v>1</v>
      </c>
      <c r="E162" s="51" t="s">
        <v>1836</v>
      </c>
      <c r="F162" s="12" t="s">
        <v>1695</v>
      </c>
      <c r="G162" s="76">
        <v>6</v>
      </c>
      <c r="H162" s="76">
        <v>1</v>
      </c>
      <c r="I162" s="14" t="str">
        <f>CONCATENATE(F162,".fastq")</f>
        <v>NGS0_42.fastq</v>
      </c>
      <c r="J162" s="13" t="str">
        <f>CONCATENATE(F162,".tagcount")</f>
        <v>NGS0_42.tagcount</v>
      </c>
      <c r="K162" s="59" t="str">
        <f>CONCATENATE(F162,".tagcount1over")</f>
        <v>NGS0_42.tagcount1over</v>
      </c>
      <c r="L162" s="15"/>
      <c r="P162" s="15"/>
      <c r="R162" s="15"/>
    </row>
    <row r="163" spans="3:18" x14ac:dyDescent="0.15">
      <c r="C163" s="15">
        <v>74</v>
      </c>
      <c r="D163" s="2">
        <v>2</v>
      </c>
      <c r="E163" s="51" t="s">
        <v>1837</v>
      </c>
      <c r="F163" s="12" t="s">
        <v>1695</v>
      </c>
      <c r="G163" s="76">
        <v>6</v>
      </c>
      <c r="H163" s="76">
        <v>1</v>
      </c>
      <c r="I163" s="14"/>
      <c r="K163" s="59"/>
      <c r="L163" s="15"/>
      <c r="P163" s="15"/>
      <c r="R163" s="15"/>
    </row>
    <row r="164" spans="3:18" x14ac:dyDescent="0.15">
      <c r="C164" s="15">
        <v>75</v>
      </c>
      <c r="D164" s="2">
        <v>1</v>
      </c>
      <c r="E164" s="51" t="s">
        <v>1838</v>
      </c>
      <c r="F164" s="12" t="s">
        <v>1696</v>
      </c>
      <c r="G164" s="76">
        <v>6</v>
      </c>
      <c r="H164" s="76">
        <v>1</v>
      </c>
      <c r="I164" s="14" t="str">
        <f>CONCATENATE(F164,".fastq")</f>
        <v>NGS0_43.fastq</v>
      </c>
      <c r="J164" s="13" t="str">
        <f>CONCATENATE(F164,".tagcount")</f>
        <v>NGS0_43.tagcount</v>
      </c>
      <c r="K164" s="59" t="str">
        <f>CONCATENATE(F164,".tagcount1over")</f>
        <v>NGS0_43.tagcount1over</v>
      </c>
      <c r="L164" s="15"/>
      <c r="P164" s="15"/>
      <c r="R164" s="15"/>
    </row>
    <row r="165" spans="3:18" x14ac:dyDescent="0.15">
      <c r="C165" s="15">
        <v>76</v>
      </c>
      <c r="D165" s="2">
        <v>2</v>
      </c>
      <c r="E165" s="51" t="s">
        <v>1839</v>
      </c>
      <c r="F165" s="12" t="s">
        <v>1696</v>
      </c>
      <c r="G165" s="76">
        <v>6</v>
      </c>
      <c r="H165" s="76">
        <v>1</v>
      </c>
      <c r="I165" s="14"/>
      <c r="K165" s="59"/>
      <c r="L165" s="15"/>
      <c r="P165" s="15"/>
      <c r="R165" s="15"/>
    </row>
    <row r="166" spans="3:18" x14ac:dyDescent="0.15">
      <c r="C166" s="15">
        <v>77</v>
      </c>
      <c r="D166" s="2">
        <v>1</v>
      </c>
      <c r="E166" s="51" t="s">
        <v>1840</v>
      </c>
      <c r="F166" s="12" t="s">
        <v>1697</v>
      </c>
      <c r="G166" s="76">
        <v>6</v>
      </c>
      <c r="H166" s="76">
        <v>1</v>
      </c>
      <c r="I166" s="14" t="str">
        <f>CONCATENATE(F166,".fastq")</f>
        <v>NGS0_44.fastq</v>
      </c>
      <c r="J166" s="13" t="str">
        <f>CONCATENATE(F166,".tagcount")</f>
        <v>NGS0_44.tagcount</v>
      </c>
      <c r="K166" s="59" t="str">
        <f>CONCATENATE(F166,".tagcount1over")</f>
        <v>NGS0_44.tagcount1over</v>
      </c>
      <c r="L166" s="15"/>
      <c r="P166" s="15"/>
      <c r="R166" s="15"/>
    </row>
    <row r="167" spans="3:18" x14ac:dyDescent="0.15">
      <c r="C167" s="15">
        <v>78</v>
      </c>
      <c r="D167" s="2">
        <v>2</v>
      </c>
      <c r="E167" s="51" t="s">
        <v>1841</v>
      </c>
      <c r="F167" s="12" t="s">
        <v>1697</v>
      </c>
      <c r="G167" s="76">
        <v>6</v>
      </c>
      <c r="H167" s="76">
        <v>1</v>
      </c>
      <c r="I167" s="14"/>
      <c r="K167" s="59"/>
      <c r="L167" s="15"/>
      <c r="P167" s="15"/>
      <c r="R167" s="15"/>
    </row>
    <row r="168" spans="3:18" x14ac:dyDescent="0.15">
      <c r="C168" s="15">
        <v>79</v>
      </c>
      <c r="D168" s="2">
        <v>1</v>
      </c>
      <c r="E168" s="51" t="s">
        <v>1842</v>
      </c>
      <c r="F168" s="12" t="s">
        <v>1698</v>
      </c>
      <c r="G168" s="76">
        <v>6</v>
      </c>
      <c r="H168" s="76">
        <v>1</v>
      </c>
      <c r="I168" s="14" t="str">
        <f>CONCATENATE(F168,".fastq")</f>
        <v>NGS0_45.fastq</v>
      </c>
      <c r="J168" s="13" t="str">
        <f>CONCATENATE(F168,".tagcount")</f>
        <v>NGS0_45.tagcount</v>
      </c>
      <c r="K168" s="59" t="str">
        <f>CONCATENATE(F168,".tagcount1over")</f>
        <v>NGS0_45.tagcount1over</v>
      </c>
      <c r="L168" s="15"/>
      <c r="P168" s="15"/>
      <c r="R168" s="15"/>
    </row>
    <row r="169" spans="3:18" x14ac:dyDescent="0.15">
      <c r="C169" s="15">
        <v>80</v>
      </c>
      <c r="D169" s="2">
        <v>2</v>
      </c>
      <c r="E169" s="51" t="s">
        <v>1843</v>
      </c>
      <c r="F169" s="12" t="s">
        <v>1698</v>
      </c>
      <c r="G169" s="76">
        <v>6</v>
      </c>
      <c r="H169" s="76">
        <v>1</v>
      </c>
      <c r="I169" s="14"/>
      <c r="K169" s="59"/>
      <c r="L169" s="15"/>
      <c r="P169" s="15"/>
      <c r="R169" s="15"/>
    </row>
    <row r="170" spans="3:18" x14ac:dyDescent="0.15">
      <c r="C170" s="15">
        <v>81</v>
      </c>
      <c r="D170" s="2">
        <v>1</v>
      </c>
      <c r="E170" s="51" t="s">
        <v>1844</v>
      </c>
      <c r="F170" s="12" t="s">
        <v>1699</v>
      </c>
      <c r="G170" s="76">
        <v>6</v>
      </c>
      <c r="H170" s="76">
        <v>1</v>
      </c>
      <c r="I170" s="14" t="str">
        <f>CONCATENATE(F170,".fastq")</f>
        <v>NGS0_46.fastq</v>
      </c>
      <c r="J170" s="13" t="str">
        <f>CONCATENATE(F170,".tagcount")</f>
        <v>NGS0_46.tagcount</v>
      </c>
      <c r="K170" s="59" t="str">
        <f>CONCATENATE(F170,".tagcount1over")</f>
        <v>NGS0_46.tagcount1over</v>
      </c>
      <c r="L170" s="15"/>
      <c r="P170" s="15"/>
      <c r="R170" s="15"/>
    </row>
    <row r="171" spans="3:18" x14ac:dyDescent="0.15">
      <c r="C171" s="15">
        <v>82</v>
      </c>
      <c r="D171" s="2">
        <v>2</v>
      </c>
      <c r="E171" s="51" t="s">
        <v>1845</v>
      </c>
      <c r="F171" s="12" t="s">
        <v>1699</v>
      </c>
      <c r="G171" s="76">
        <v>6</v>
      </c>
      <c r="H171" s="76">
        <v>1</v>
      </c>
      <c r="I171" s="14"/>
      <c r="K171" s="59"/>
      <c r="L171" s="15"/>
      <c r="P171" s="15"/>
      <c r="R171" s="15"/>
    </row>
    <row r="172" spans="3:18" x14ac:dyDescent="0.15">
      <c r="C172" s="15">
        <v>83</v>
      </c>
      <c r="D172" s="2">
        <v>1</v>
      </c>
      <c r="E172" s="51" t="s">
        <v>1846</v>
      </c>
      <c r="F172" s="12" t="s">
        <v>1700</v>
      </c>
      <c r="G172" s="76">
        <v>6</v>
      </c>
      <c r="H172" s="76">
        <v>1</v>
      </c>
      <c r="I172" s="14" t="str">
        <f>CONCATENATE(F172,".fastq")</f>
        <v>NGS0_47.fastq</v>
      </c>
      <c r="J172" s="13" t="str">
        <f>CONCATENATE(F172,".tagcount")</f>
        <v>NGS0_47.tagcount</v>
      </c>
      <c r="K172" s="59" t="str">
        <f>CONCATENATE(F172,".tagcount1over")</f>
        <v>NGS0_47.tagcount1over</v>
      </c>
      <c r="L172" s="15"/>
      <c r="P172" s="15"/>
      <c r="R172" s="15"/>
    </row>
    <row r="173" spans="3:18" x14ac:dyDescent="0.15">
      <c r="C173" s="15">
        <v>84</v>
      </c>
      <c r="D173" s="2">
        <v>2</v>
      </c>
      <c r="E173" s="51" t="s">
        <v>1847</v>
      </c>
      <c r="F173" s="12" t="s">
        <v>1700</v>
      </c>
      <c r="G173" s="76">
        <v>6</v>
      </c>
      <c r="H173" s="76">
        <v>1</v>
      </c>
      <c r="I173" s="14"/>
      <c r="K173" s="59"/>
      <c r="L173" s="15"/>
      <c r="P173" s="15"/>
      <c r="R173" s="15"/>
    </row>
    <row r="174" spans="3:18" x14ac:dyDescent="0.15">
      <c r="C174" s="15">
        <v>85</v>
      </c>
      <c r="D174" s="2">
        <v>1</v>
      </c>
      <c r="E174" s="51" t="s">
        <v>1848</v>
      </c>
      <c r="F174" s="12" t="s">
        <v>1701</v>
      </c>
      <c r="G174" s="76">
        <v>6</v>
      </c>
      <c r="H174" s="76">
        <v>1</v>
      </c>
      <c r="I174" s="14" t="str">
        <f>CONCATENATE(F174,".fastq")</f>
        <v>NGS0_48.fastq</v>
      </c>
      <c r="J174" s="13" t="str">
        <f>CONCATENATE(F174,".tagcount")</f>
        <v>NGS0_48.tagcount</v>
      </c>
      <c r="K174" s="59" t="str">
        <f>CONCATENATE(F174,".tagcount1over")</f>
        <v>NGS0_48.tagcount1over</v>
      </c>
      <c r="L174" s="15"/>
      <c r="P174" s="15"/>
      <c r="R174" s="15"/>
    </row>
    <row r="175" spans="3:18" x14ac:dyDescent="0.15">
      <c r="C175" s="15">
        <v>86</v>
      </c>
      <c r="D175" s="2">
        <v>2</v>
      </c>
      <c r="E175" s="51" t="s">
        <v>1849</v>
      </c>
      <c r="F175" s="12" t="s">
        <v>1701</v>
      </c>
      <c r="G175" s="76">
        <v>6</v>
      </c>
      <c r="H175" s="76">
        <v>1</v>
      </c>
      <c r="I175" s="14"/>
      <c r="K175" s="59"/>
      <c r="L175" s="15"/>
      <c r="P175" s="15"/>
      <c r="R175" s="15"/>
    </row>
    <row r="176" spans="3:18" x14ac:dyDescent="0.15">
      <c r="C176" s="15">
        <v>87</v>
      </c>
      <c r="D176" s="2">
        <v>1</v>
      </c>
      <c r="E176" s="51" t="s">
        <v>1850</v>
      </c>
      <c r="F176" s="12" t="s">
        <v>1702</v>
      </c>
      <c r="G176" s="76">
        <v>6</v>
      </c>
      <c r="H176" s="76">
        <v>1</v>
      </c>
      <c r="I176" s="14" t="str">
        <f>CONCATENATE(F176,".fastq")</f>
        <v>NGS0_49.fastq</v>
      </c>
      <c r="J176" s="13" t="str">
        <f>CONCATENATE(F176,".tagcount")</f>
        <v>NGS0_49.tagcount</v>
      </c>
      <c r="K176" s="59" t="str">
        <f>CONCATENATE(F176,".tagcount1over")</f>
        <v>NGS0_49.tagcount1over</v>
      </c>
      <c r="L176" s="15"/>
      <c r="P176" s="15"/>
      <c r="R176" s="15"/>
    </row>
    <row r="177" spans="3:18" x14ac:dyDescent="0.15">
      <c r="C177" s="15">
        <v>88</v>
      </c>
      <c r="D177" s="2">
        <v>2</v>
      </c>
      <c r="E177" s="51" t="s">
        <v>1851</v>
      </c>
      <c r="F177" s="12" t="s">
        <v>1702</v>
      </c>
      <c r="G177" s="76">
        <v>6</v>
      </c>
      <c r="H177" s="76">
        <v>1</v>
      </c>
      <c r="I177" s="14"/>
      <c r="K177" s="59"/>
      <c r="L177" s="15"/>
      <c r="P177" s="15"/>
      <c r="R177" s="15"/>
    </row>
    <row r="178" spans="3:18" x14ac:dyDescent="0.15">
      <c r="C178" s="15">
        <v>91</v>
      </c>
      <c r="D178" s="2">
        <v>1</v>
      </c>
      <c r="E178" s="51" t="s">
        <v>1852</v>
      </c>
      <c r="F178" s="12" t="s">
        <v>1703</v>
      </c>
      <c r="G178" s="76">
        <v>6</v>
      </c>
      <c r="H178" s="76">
        <v>1</v>
      </c>
      <c r="I178" s="14" t="str">
        <f>CONCATENATE(F178,".fastq")</f>
        <v>NGS0_50.fastq</v>
      </c>
      <c r="J178" s="13" t="str">
        <f>CONCATENATE(F178,".tagcount")</f>
        <v>NGS0_50.tagcount</v>
      </c>
      <c r="K178" s="59" t="str">
        <f>CONCATENATE(F178,".tagcount1over")</f>
        <v>NGS0_50.tagcount1over</v>
      </c>
      <c r="L178" s="15"/>
      <c r="P178" s="15"/>
      <c r="R178" s="15"/>
    </row>
    <row r="179" spans="3:18" x14ac:dyDescent="0.15">
      <c r="C179" s="15">
        <v>92</v>
      </c>
      <c r="D179" s="2">
        <v>2</v>
      </c>
      <c r="E179" s="51" t="s">
        <v>1853</v>
      </c>
      <c r="F179" s="12" t="s">
        <v>1703</v>
      </c>
      <c r="G179" s="76">
        <v>6</v>
      </c>
      <c r="H179" s="76">
        <v>1</v>
      </c>
      <c r="I179" s="14"/>
      <c r="K179" s="59"/>
      <c r="L179" s="15"/>
      <c r="P179" s="15"/>
      <c r="R179" s="15"/>
    </row>
    <row r="180" spans="3:18" x14ac:dyDescent="0.15">
      <c r="C180" s="15">
        <v>93</v>
      </c>
      <c r="D180" s="2">
        <v>1</v>
      </c>
      <c r="E180" s="51" t="s">
        <v>1854</v>
      </c>
      <c r="F180" s="12" t="s">
        <v>1704</v>
      </c>
      <c r="G180" s="76">
        <v>6</v>
      </c>
      <c r="H180" s="76">
        <v>1</v>
      </c>
      <c r="I180" s="14" t="str">
        <f>CONCATENATE(F180,".fastq")</f>
        <v>NGS0_51.fastq</v>
      </c>
      <c r="J180" s="13" t="str">
        <f>CONCATENATE(F180,".tagcount")</f>
        <v>NGS0_51.tagcount</v>
      </c>
      <c r="K180" s="59" t="str">
        <f>CONCATENATE(F180,".tagcount1over")</f>
        <v>NGS0_51.tagcount1over</v>
      </c>
      <c r="L180" s="15"/>
      <c r="P180" s="15"/>
      <c r="R180" s="15"/>
    </row>
    <row r="181" spans="3:18" x14ac:dyDescent="0.15">
      <c r="C181" s="15">
        <v>94</v>
      </c>
      <c r="D181" s="2">
        <v>2</v>
      </c>
      <c r="E181" s="51" t="s">
        <v>1855</v>
      </c>
      <c r="F181" s="12" t="s">
        <v>1704</v>
      </c>
      <c r="G181" s="76">
        <v>6</v>
      </c>
      <c r="H181" s="76">
        <v>1</v>
      </c>
      <c r="I181" s="14"/>
      <c r="K181" s="59"/>
      <c r="L181" s="15"/>
      <c r="P181" s="15"/>
      <c r="R181" s="15"/>
    </row>
    <row r="182" spans="3:18" x14ac:dyDescent="0.15">
      <c r="C182" s="15">
        <v>95</v>
      </c>
      <c r="D182" s="2">
        <v>1</v>
      </c>
      <c r="E182" s="51" t="s">
        <v>1856</v>
      </c>
      <c r="F182" s="12" t="s">
        <v>1705</v>
      </c>
      <c r="G182" s="76">
        <v>6</v>
      </c>
      <c r="H182" s="76">
        <v>1</v>
      </c>
      <c r="I182" s="14" t="str">
        <f>CONCATENATE(F182,".fastq")</f>
        <v>NGS0_52.fastq</v>
      </c>
      <c r="J182" s="13" t="str">
        <f>CONCATENATE(F182,".tagcount")</f>
        <v>NGS0_52.tagcount</v>
      </c>
      <c r="K182" s="59" t="str">
        <f>CONCATENATE(F182,".tagcount1over")</f>
        <v>NGS0_52.tagcount1over</v>
      </c>
      <c r="L182" s="15"/>
      <c r="P182" s="15"/>
      <c r="R182" s="15"/>
    </row>
    <row r="183" spans="3:18" x14ac:dyDescent="0.15">
      <c r="C183" s="15">
        <v>96</v>
      </c>
      <c r="D183" s="2">
        <v>2</v>
      </c>
      <c r="E183" s="51" t="s">
        <v>1857</v>
      </c>
      <c r="F183" s="12" t="s">
        <v>1705</v>
      </c>
      <c r="G183" s="76">
        <v>6</v>
      </c>
      <c r="H183" s="76">
        <v>1</v>
      </c>
      <c r="I183" s="14"/>
      <c r="K183" s="59"/>
      <c r="L183" s="15"/>
      <c r="P183" s="15"/>
      <c r="R183" s="15"/>
    </row>
    <row r="184" spans="3:18" x14ac:dyDescent="0.15">
      <c r="C184" s="15">
        <v>97</v>
      </c>
      <c r="D184" s="2">
        <v>1</v>
      </c>
      <c r="E184" s="51" t="s">
        <v>1858</v>
      </c>
      <c r="F184" s="12" t="s">
        <v>1706</v>
      </c>
      <c r="G184" s="76">
        <v>6</v>
      </c>
      <c r="H184" s="76">
        <v>1</v>
      </c>
      <c r="I184" s="14" t="str">
        <f>CONCATENATE(F184,".fastq")</f>
        <v>NGS0_53.fastq</v>
      </c>
      <c r="J184" s="13" t="str">
        <f>CONCATENATE(F184,".tagcount")</f>
        <v>NGS0_53.tagcount</v>
      </c>
      <c r="K184" s="59" t="str">
        <f>CONCATENATE(F184,".tagcount1over")</f>
        <v>NGS0_53.tagcount1over</v>
      </c>
      <c r="L184" s="15"/>
      <c r="P184" s="15"/>
      <c r="R184" s="15"/>
    </row>
    <row r="185" spans="3:18" x14ac:dyDescent="0.15">
      <c r="C185" s="15">
        <v>98</v>
      </c>
      <c r="D185" s="2">
        <v>2</v>
      </c>
      <c r="E185" s="51" t="s">
        <v>1859</v>
      </c>
      <c r="F185" s="12" t="s">
        <v>1706</v>
      </c>
      <c r="G185" s="76">
        <v>6</v>
      </c>
      <c r="H185" s="76">
        <v>1</v>
      </c>
      <c r="I185" s="14"/>
      <c r="K185" s="59"/>
      <c r="L185" s="15"/>
      <c r="P185" s="15"/>
      <c r="R185" s="15"/>
    </row>
    <row r="186" spans="3:18" x14ac:dyDescent="0.15">
      <c r="C186" s="15">
        <v>99</v>
      </c>
      <c r="D186" s="2">
        <v>1</v>
      </c>
      <c r="E186" s="51" t="s">
        <v>1860</v>
      </c>
      <c r="F186" s="12" t="s">
        <v>1707</v>
      </c>
      <c r="G186" s="76">
        <v>6</v>
      </c>
      <c r="H186" s="76">
        <v>1</v>
      </c>
      <c r="I186" s="14" t="str">
        <f>CONCATENATE(F186,".fastq")</f>
        <v>NGS0_54.fastq</v>
      </c>
      <c r="J186" s="13" t="str">
        <f>CONCATENATE(F186,".tagcount")</f>
        <v>NGS0_54.tagcount</v>
      </c>
      <c r="K186" s="59" t="str">
        <f>CONCATENATE(F186,".tagcount1over")</f>
        <v>NGS0_54.tagcount1over</v>
      </c>
      <c r="L186" s="15"/>
      <c r="P186" s="15"/>
      <c r="R186" s="15"/>
    </row>
    <row r="187" spans="3:18" x14ac:dyDescent="0.15">
      <c r="C187" s="15">
        <v>100</v>
      </c>
      <c r="D187" s="2">
        <v>2</v>
      </c>
      <c r="E187" s="51" t="s">
        <v>1861</v>
      </c>
      <c r="F187" s="12" t="s">
        <v>1707</v>
      </c>
      <c r="G187" s="76">
        <v>6</v>
      </c>
      <c r="H187" s="76">
        <v>1</v>
      </c>
      <c r="I187" s="14"/>
      <c r="K187" s="59"/>
      <c r="L187" s="15"/>
      <c r="P187" s="15"/>
      <c r="R187" s="15"/>
    </row>
    <row r="188" spans="3:18" x14ac:dyDescent="0.15">
      <c r="C188" s="15">
        <v>101</v>
      </c>
      <c r="D188" s="2">
        <v>1</v>
      </c>
      <c r="E188" s="51" t="s">
        <v>1862</v>
      </c>
      <c r="F188" s="12" t="s">
        <v>1708</v>
      </c>
      <c r="G188" s="76">
        <v>6</v>
      </c>
      <c r="H188" s="76">
        <v>1</v>
      </c>
      <c r="I188" s="14" t="str">
        <f>CONCATENATE(F188,".fastq")</f>
        <v>NGS0_55.fastq</v>
      </c>
      <c r="J188" s="13" t="str">
        <f>CONCATENATE(F188,".tagcount")</f>
        <v>NGS0_55.tagcount</v>
      </c>
      <c r="K188" s="59" t="str">
        <f>CONCATENATE(F188,".tagcount1over")</f>
        <v>NGS0_55.tagcount1over</v>
      </c>
      <c r="L188" s="15"/>
      <c r="P188" s="15"/>
      <c r="R188" s="15"/>
    </row>
    <row r="189" spans="3:18" x14ac:dyDescent="0.15">
      <c r="C189" s="15">
        <v>102</v>
      </c>
      <c r="D189" s="2">
        <v>2</v>
      </c>
      <c r="E189" s="51" t="s">
        <v>1863</v>
      </c>
      <c r="F189" s="12" t="s">
        <v>1708</v>
      </c>
      <c r="G189" s="76">
        <v>6</v>
      </c>
      <c r="H189" s="76">
        <v>1</v>
      </c>
      <c r="I189" s="14"/>
      <c r="K189" s="59"/>
      <c r="L189" s="15"/>
      <c r="P189" s="15"/>
      <c r="R189" s="15"/>
    </row>
    <row r="190" spans="3:18" x14ac:dyDescent="0.15">
      <c r="C190" s="15">
        <v>103</v>
      </c>
      <c r="D190" s="2">
        <v>1</v>
      </c>
      <c r="E190" s="51" t="s">
        <v>1864</v>
      </c>
      <c r="F190" s="12" t="s">
        <v>1709</v>
      </c>
      <c r="G190" s="76">
        <v>6</v>
      </c>
      <c r="H190" s="76">
        <v>1</v>
      </c>
      <c r="I190" s="14" t="str">
        <f>CONCATENATE(F190,".fastq")</f>
        <v>NGS0_56.fastq</v>
      </c>
      <c r="J190" s="13" t="str">
        <f>CONCATENATE(F190,".tagcount")</f>
        <v>NGS0_56.tagcount</v>
      </c>
      <c r="K190" s="59" t="str">
        <f>CONCATENATE(F190,".tagcount1over")</f>
        <v>NGS0_56.tagcount1over</v>
      </c>
      <c r="L190" s="15"/>
      <c r="P190" s="15"/>
      <c r="R190" s="15"/>
    </row>
    <row r="191" spans="3:18" x14ac:dyDescent="0.15">
      <c r="C191" s="15">
        <v>104</v>
      </c>
      <c r="D191" s="2">
        <v>2</v>
      </c>
      <c r="E191" s="51" t="s">
        <v>1865</v>
      </c>
      <c r="F191" s="12" t="s">
        <v>1709</v>
      </c>
      <c r="G191" s="76">
        <v>6</v>
      </c>
      <c r="H191" s="76">
        <v>1</v>
      </c>
      <c r="I191" s="14"/>
      <c r="K191" s="59"/>
      <c r="L191" s="15"/>
      <c r="P191" s="15"/>
      <c r="R191" s="15"/>
    </row>
    <row r="192" spans="3:18" x14ac:dyDescent="0.15">
      <c r="C192" s="15">
        <v>105</v>
      </c>
      <c r="D192" s="2">
        <v>1</v>
      </c>
      <c r="E192" s="51" t="s">
        <v>1866</v>
      </c>
      <c r="F192" s="12" t="s">
        <v>1710</v>
      </c>
      <c r="G192" s="76">
        <v>6</v>
      </c>
      <c r="H192" s="76">
        <v>1</v>
      </c>
      <c r="I192" s="14" t="str">
        <f>CONCATENATE(F192,".fastq")</f>
        <v>NGS0_57.fastq</v>
      </c>
      <c r="J192" s="13" t="str">
        <f>CONCATENATE(F192,".tagcount")</f>
        <v>NGS0_57.tagcount</v>
      </c>
      <c r="K192" s="59" t="str">
        <f>CONCATENATE(F192,".tagcount1over")</f>
        <v>NGS0_57.tagcount1over</v>
      </c>
      <c r="L192" s="15"/>
      <c r="P192" s="15"/>
      <c r="R192" s="15"/>
    </row>
    <row r="193" spans="3:18" x14ac:dyDescent="0.15">
      <c r="C193" s="15">
        <v>106</v>
      </c>
      <c r="D193" s="2">
        <v>2</v>
      </c>
      <c r="E193" s="51" t="s">
        <v>1867</v>
      </c>
      <c r="F193" s="12" t="s">
        <v>1710</v>
      </c>
      <c r="G193" s="76">
        <v>6</v>
      </c>
      <c r="H193" s="76">
        <v>1</v>
      </c>
      <c r="I193" s="14"/>
      <c r="K193" s="59"/>
      <c r="L193" s="15"/>
      <c r="P193" s="15"/>
      <c r="R193" s="15"/>
    </row>
    <row r="194" spans="3:18" x14ac:dyDescent="0.15">
      <c r="C194" s="15">
        <v>107</v>
      </c>
      <c r="D194" s="2">
        <v>1</v>
      </c>
      <c r="E194" s="51" t="s">
        <v>1868</v>
      </c>
      <c r="F194" s="12" t="s">
        <v>1711</v>
      </c>
      <c r="G194" s="76">
        <v>6</v>
      </c>
      <c r="H194" s="76">
        <v>1</v>
      </c>
      <c r="I194" s="14" t="str">
        <f>CONCATENATE(F194,".fastq")</f>
        <v>NGS0_58.fastq</v>
      </c>
      <c r="J194" s="13" t="str">
        <f>CONCATENATE(F194,".tagcount")</f>
        <v>NGS0_58.tagcount</v>
      </c>
      <c r="K194" s="59" t="str">
        <f>CONCATENATE(F194,".tagcount1over")</f>
        <v>NGS0_58.tagcount1over</v>
      </c>
      <c r="L194" s="15"/>
      <c r="P194" s="15"/>
      <c r="R194" s="15"/>
    </row>
    <row r="195" spans="3:18" x14ac:dyDescent="0.15">
      <c r="C195" s="15">
        <v>108</v>
      </c>
      <c r="D195" s="2">
        <v>2</v>
      </c>
      <c r="E195" s="51" t="s">
        <v>1869</v>
      </c>
      <c r="F195" s="12" t="s">
        <v>1711</v>
      </c>
      <c r="G195" s="76">
        <v>6</v>
      </c>
      <c r="H195" s="76">
        <v>1</v>
      </c>
      <c r="I195" s="14"/>
      <c r="K195" s="59"/>
      <c r="L195" s="15"/>
      <c r="P195" s="15"/>
      <c r="R195" s="15"/>
    </row>
    <row r="196" spans="3:18" x14ac:dyDescent="0.15">
      <c r="C196" s="15">
        <v>109</v>
      </c>
      <c r="D196" s="2">
        <v>1</v>
      </c>
      <c r="E196" s="51" t="s">
        <v>1870</v>
      </c>
      <c r="F196" s="12" t="s">
        <v>1712</v>
      </c>
      <c r="G196" s="76">
        <v>6</v>
      </c>
      <c r="H196" s="76">
        <v>1</v>
      </c>
      <c r="I196" s="14" t="str">
        <f>CONCATENATE(F196,".fastq")</f>
        <v>NGS0_59.fastq</v>
      </c>
      <c r="J196" s="13" t="str">
        <f>CONCATENATE(F196,".tagcount")</f>
        <v>NGS0_59.tagcount</v>
      </c>
      <c r="K196" s="59" t="str">
        <f>CONCATENATE(F196,".tagcount1over")</f>
        <v>NGS0_59.tagcount1over</v>
      </c>
      <c r="L196" s="15"/>
      <c r="P196" s="15"/>
      <c r="R196" s="15"/>
    </row>
    <row r="197" spans="3:18" x14ac:dyDescent="0.15">
      <c r="C197" s="15">
        <v>110</v>
      </c>
      <c r="D197" s="2">
        <v>2</v>
      </c>
      <c r="E197" s="51" t="s">
        <v>1871</v>
      </c>
      <c r="F197" s="12" t="s">
        <v>1712</v>
      </c>
      <c r="G197" s="76">
        <v>6</v>
      </c>
      <c r="H197" s="76">
        <v>1</v>
      </c>
      <c r="I197" s="14"/>
      <c r="K197" s="59"/>
      <c r="L197" s="15"/>
      <c r="P197" s="15"/>
      <c r="R197" s="15"/>
    </row>
    <row r="198" spans="3:18" x14ac:dyDescent="0.15">
      <c r="C198" s="15">
        <v>113</v>
      </c>
      <c r="D198" s="2">
        <v>1</v>
      </c>
      <c r="E198" s="51" t="s">
        <v>1872</v>
      </c>
      <c r="F198" s="12" t="s">
        <v>1713</v>
      </c>
      <c r="G198" s="76">
        <v>6</v>
      </c>
      <c r="H198" s="76">
        <v>1</v>
      </c>
      <c r="I198" s="14" t="str">
        <f>CONCATENATE(F198,".fastq")</f>
        <v>NGS0_60.fastq</v>
      </c>
      <c r="J198" s="13" t="str">
        <f>CONCATENATE(F198,".tagcount")</f>
        <v>NGS0_60.tagcount</v>
      </c>
      <c r="K198" s="59" t="str">
        <f>CONCATENATE(F198,".tagcount1over")</f>
        <v>NGS0_60.tagcount1over</v>
      </c>
      <c r="L198" s="15"/>
      <c r="P198" s="15"/>
      <c r="R198" s="15"/>
    </row>
    <row r="199" spans="3:18" x14ac:dyDescent="0.15">
      <c r="C199" s="15">
        <v>114</v>
      </c>
      <c r="D199" s="2">
        <v>2</v>
      </c>
      <c r="E199" s="51" t="s">
        <v>1873</v>
      </c>
      <c r="F199" s="12" t="s">
        <v>1713</v>
      </c>
      <c r="G199" s="76">
        <v>6</v>
      </c>
      <c r="H199" s="76">
        <v>1</v>
      </c>
      <c r="I199" s="14"/>
      <c r="K199" s="59"/>
      <c r="L199" s="15"/>
      <c r="P199" s="15"/>
      <c r="R199" s="15"/>
    </row>
    <row r="200" spans="3:18" x14ac:dyDescent="0.15">
      <c r="C200" s="15">
        <v>115</v>
      </c>
      <c r="D200" s="2">
        <v>1</v>
      </c>
      <c r="E200" s="51" t="s">
        <v>1874</v>
      </c>
      <c r="F200" s="12" t="s">
        <v>1714</v>
      </c>
      <c r="G200" s="76">
        <v>6</v>
      </c>
      <c r="H200" s="76">
        <v>1</v>
      </c>
      <c r="I200" s="14" t="str">
        <f>CONCATENATE(F200,".fastq")</f>
        <v>NGS0_61.fastq</v>
      </c>
      <c r="J200" s="13" t="str">
        <f>CONCATENATE(F200,".tagcount")</f>
        <v>NGS0_61.tagcount</v>
      </c>
      <c r="K200" s="59" t="str">
        <f>CONCATENATE(F200,".tagcount1over")</f>
        <v>NGS0_61.tagcount1over</v>
      </c>
      <c r="L200" s="15"/>
      <c r="P200" s="15"/>
      <c r="R200" s="15"/>
    </row>
    <row r="201" spans="3:18" x14ac:dyDescent="0.15">
      <c r="C201" s="15">
        <v>116</v>
      </c>
      <c r="D201" s="2">
        <v>2</v>
      </c>
      <c r="E201" s="51" t="s">
        <v>1875</v>
      </c>
      <c r="F201" s="12" t="s">
        <v>1714</v>
      </c>
      <c r="G201" s="76">
        <v>6</v>
      </c>
      <c r="H201" s="76">
        <v>1</v>
      </c>
      <c r="I201" s="14"/>
      <c r="K201" s="59"/>
      <c r="L201" s="15"/>
      <c r="P201" s="15"/>
      <c r="R201" s="15"/>
    </row>
    <row r="202" spans="3:18" x14ac:dyDescent="0.15">
      <c r="C202" s="15">
        <v>117</v>
      </c>
      <c r="D202" s="2">
        <v>1</v>
      </c>
      <c r="E202" s="51" t="s">
        <v>1876</v>
      </c>
      <c r="F202" s="12" t="s">
        <v>1715</v>
      </c>
      <c r="G202" s="76">
        <v>6</v>
      </c>
      <c r="H202" s="76">
        <v>1</v>
      </c>
      <c r="I202" s="14" t="str">
        <f>CONCATENATE(F202,".fastq")</f>
        <v>NGS0_62.fastq</v>
      </c>
      <c r="J202" s="13" t="str">
        <f>CONCATENATE(F202,".tagcount")</f>
        <v>NGS0_62.tagcount</v>
      </c>
      <c r="K202" s="59" t="str">
        <f>CONCATENATE(F202,".tagcount1over")</f>
        <v>NGS0_62.tagcount1over</v>
      </c>
      <c r="L202" s="15"/>
      <c r="P202" s="15"/>
      <c r="R202" s="15"/>
    </row>
    <row r="203" spans="3:18" x14ac:dyDescent="0.15">
      <c r="C203" s="15">
        <v>118</v>
      </c>
      <c r="D203" s="2">
        <v>2</v>
      </c>
      <c r="E203" s="51" t="s">
        <v>1877</v>
      </c>
      <c r="F203" s="12" t="s">
        <v>1715</v>
      </c>
      <c r="G203" s="76">
        <v>6</v>
      </c>
      <c r="H203" s="76">
        <v>1</v>
      </c>
      <c r="I203" s="14"/>
      <c r="K203" s="59"/>
      <c r="L203" s="15"/>
      <c r="P203" s="15"/>
      <c r="R203" s="15"/>
    </row>
    <row r="204" spans="3:18" x14ac:dyDescent="0.15">
      <c r="C204" s="15">
        <v>119</v>
      </c>
      <c r="D204" s="2">
        <v>1</v>
      </c>
      <c r="E204" s="51" t="s">
        <v>1878</v>
      </c>
      <c r="F204" s="12" t="s">
        <v>1716</v>
      </c>
      <c r="G204" s="76">
        <v>6</v>
      </c>
      <c r="H204" s="76">
        <v>1</v>
      </c>
      <c r="I204" s="14" t="str">
        <f>CONCATENATE(F204,".fastq")</f>
        <v>NGS0_63.fastq</v>
      </c>
      <c r="J204" s="13" t="str">
        <f>CONCATENATE(F204,".tagcount")</f>
        <v>NGS0_63.tagcount</v>
      </c>
      <c r="K204" s="59" t="str">
        <f>CONCATENATE(F204,".tagcount1over")</f>
        <v>NGS0_63.tagcount1over</v>
      </c>
      <c r="L204" s="15"/>
      <c r="P204" s="15"/>
      <c r="R204" s="15"/>
    </row>
    <row r="205" spans="3:18" x14ac:dyDescent="0.15">
      <c r="C205" s="15">
        <v>120</v>
      </c>
      <c r="D205" s="2">
        <v>2</v>
      </c>
      <c r="E205" s="51" t="s">
        <v>1879</v>
      </c>
      <c r="F205" s="12" t="s">
        <v>1716</v>
      </c>
      <c r="G205" s="76">
        <v>6</v>
      </c>
      <c r="H205" s="76">
        <v>1</v>
      </c>
      <c r="I205" s="14"/>
      <c r="K205" s="59"/>
      <c r="L205" s="15"/>
      <c r="P205" s="15"/>
      <c r="R205" s="15"/>
    </row>
    <row r="206" spans="3:18" x14ac:dyDescent="0.15">
      <c r="C206" s="15">
        <v>121</v>
      </c>
      <c r="D206" s="2">
        <v>1</v>
      </c>
      <c r="E206" s="51" t="s">
        <v>1880</v>
      </c>
      <c r="F206" s="12" t="s">
        <v>1717</v>
      </c>
      <c r="G206" s="76">
        <v>6</v>
      </c>
      <c r="H206" s="76">
        <v>1</v>
      </c>
      <c r="I206" s="14" t="str">
        <f>CONCATENATE(F206,".fastq")</f>
        <v>NGS0_64.fastq</v>
      </c>
      <c r="J206" s="13" t="str">
        <f>CONCATENATE(F206,".tagcount")</f>
        <v>NGS0_64.tagcount</v>
      </c>
      <c r="K206" s="59" t="str">
        <f>CONCATENATE(F206,".tagcount1over")</f>
        <v>NGS0_64.tagcount1over</v>
      </c>
      <c r="L206" s="15"/>
      <c r="P206" s="15"/>
      <c r="R206" s="15"/>
    </row>
    <row r="207" spans="3:18" x14ac:dyDescent="0.15">
      <c r="C207" s="15">
        <v>122</v>
      </c>
      <c r="D207" s="2">
        <v>2</v>
      </c>
      <c r="E207" s="51" t="s">
        <v>1881</v>
      </c>
      <c r="F207" s="12" t="s">
        <v>1717</v>
      </c>
      <c r="G207" s="76">
        <v>6</v>
      </c>
      <c r="H207" s="76">
        <v>1</v>
      </c>
      <c r="I207" s="14"/>
      <c r="K207" s="59"/>
      <c r="L207" s="15"/>
      <c r="P207" s="15"/>
      <c r="R207" s="15"/>
    </row>
    <row r="208" spans="3:18" x14ac:dyDescent="0.15">
      <c r="C208" s="15">
        <v>123</v>
      </c>
      <c r="D208" s="2">
        <v>1</v>
      </c>
      <c r="E208" s="51" t="s">
        <v>1882</v>
      </c>
      <c r="F208" s="12" t="s">
        <v>1718</v>
      </c>
      <c r="G208" s="76">
        <v>6</v>
      </c>
      <c r="H208" s="76">
        <v>1</v>
      </c>
      <c r="I208" s="14" t="str">
        <f>CONCATENATE(F208,".fastq")</f>
        <v>NGS0_65.fastq</v>
      </c>
      <c r="J208" s="13" t="str">
        <f>CONCATENATE(F208,".tagcount")</f>
        <v>NGS0_65.tagcount</v>
      </c>
      <c r="K208" s="59" t="str">
        <f>CONCATENATE(F208,".tagcount1over")</f>
        <v>NGS0_65.tagcount1over</v>
      </c>
      <c r="L208" s="15"/>
      <c r="P208" s="15"/>
      <c r="R208" s="15"/>
    </row>
    <row r="209" spans="3:18" x14ac:dyDescent="0.15">
      <c r="C209" s="15">
        <v>124</v>
      </c>
      <c r="D209" s="2">
        <v>2</v>
      </c>
      <c r="E209" s="51" t="s">
        <v>1883</v>
      </c>
      <c r="F209" s="12" t="s">
        <v>1718</v>
      </c>
      <c r="G209" s="76">
        <v>6</v>
      </c>
      <c r="H209" s="76">
        <v>1</v>
      </c>
      <c r="I209" s="14"/>
      <c r="K209" s="59"/>
      <c r="L209" s="15"/>
      <c r="P209" s="15"/>
      <c r="R209" s="15"/>
    </row>
    <row r="210" spans="3:18" x14ac:dyDescent="0.15">
      <c r="C210" s="15">
        <v>125</v>
      </c>
      <c r="D210" s="2">
        <v>1</v>
      </c>
      <c r="E210" s="51" t="s">
        <v>1884</v>
      </c>
      <c r="F210" s="12" t="s">
        <v>1719</v>
      </c>
      <c r="G210" s="76">
        <v>6</v>
      </c>
      <c r="H210" s="76">
        <v>1</v>
      </c>
      <c r="I210" s="14" t="str">
        <f>CONCATENATE(F210,".fastq")</f>
        <v>NGS0_66.fastq</v>
      </c>
      <c r="J210" s="13" t="str">
        <f>CONCATENATE(F210,".tagcount")</f>
        <v>NGS0_66.tagcount</v>
      </c>
      <c r="K210" s="59" t="str">
        <f>CONCATENATE(F210,".tagcount1over")</f>
        <v>NGS0_66.tagcount1over</v>
      </c>
      <c r="L210" s="15"/>
      <c r="P210" s="15"/>
      <c r="R210" s="15"/>
    </row>
    <row r="211" spans="3:18" x14ac:dyDescent="0.15">
      <c r="C211" s="15">
        <v>126</v>
      </c>
      <c r="D211" s="2">
        <v>2</v>
      </c>
      <c r="E211" s="51" t="s">
        <v>1885</v>
      </c>
      <c r="F211" s="12" t="s">
        <v>1719</v>
      </c>
      <c r="G211" s="76">
        <v>6</v>
      </c>
      <c r="H211" s="76">
        <v>1</v>
      </c>
      <c r="I211" s="14"/>
      <c r="K211" s="59"/>
      <c r="L211" s="15"/>
      <c r="P211" s="15"/>
      <c r="R211" s="15"/>
    </row>
    <row r="212" spans="3:18" x14ac:dyDescent="0.15">
      <c r="C212" s="15">
        <v>127</v>
      </c>
      <c r="D212" s="2">
        <v>1</v>
      </c>
      <c r="E212" s="51" t="s">
        <v>1886</v>
      </c>
      <c r="F212" s="12" t="s">
        <v>1720</v>
      </c>
      <c r="G212" s="76">
        <v>6</v>
      </c>
      <c r="H212" s="76">
        <v>1</v>
      </c>
      <c r="I212" s="14" t="str">
        <f>CONCATENATE(F212,".fastq")</f>
        <v>NGS0_67.fastq</v>
      </c>
      <c r="J212" s="13" t="str">
        <f>CONCATENATE(F212,".tagcount")</f>
        <v>NGS0_67.tagcount</v>
      </c>
      <c r="K212" s="59" t="str">
        <f>CONCATENATE(F212,".tagcount1over")</f>
        <v>NGS0_67.tagcount1over</v>
      </c>
      <c r="L212" s="15"/>
      <c r="P212" s="15"/>
      <c r="R212" s="15"/>
    </row>
    <row r="213" spans="3:18" x14ac:dyDescent="0.15">
      <c r="C213" s="15">
        <v>128</v>
      </c>
      <c r="D213" s="2">
        <v>2</v>
      </c>
      <c r="E213" s="51" t="s">
        <v>1887</v>
      </c>
      <c r="F213" s="12" t="s">
        <v>1720</v>
      </c>
      <c r="G213" s="76">
        <v>6</v>
      </c>
      <c r="H213" s="76">
        <v>1</v>
      </c>
      <c r="I213" s="14"/>
      <c r="K213" s="59"/>
      <c r="L213" s="15"/>
      <c r="P213" s="15"/>
      <c r="R213" s="15"/>
    </row>
    <row r="214" spans="3:18" x14ac:dyDescent="0.15">
      <c r="C214" s="15">
        <v>129</v>
      </c>
      <c r="D214" s="2">
        <v>1</v>
      </c>
      <c r="E214" s="51" t="s">
        <v>1888</v>
      </c>
      <c r="F214" s="12" t="s">
        <v>1721</v>
      </c>
      <c r="G214" s="76">
        <v>6</v>
      </c>
      <c r="H214" s="76">
        <v>1</v>
      </c>
      <c r="I214" s="14" t="str">
        <f>CONCATENATE(F214,".fastq")</f>
        <v>NGS0_68.fastq</v>
      </c>
      <c r="J214" s="13" t="str">
        <f>CONCATENATE(F214,".tagcount")</f>
        <v>NGS0_68.tagcount</v>
      </c>
      <c r="K214" s="59" t="str">
        <f>CONCATENATE(F214,".tagcount1over")</f>
        <v>NGS0_68.tagcount1over</v>
      </c>
      <c r="L214" s="15"/>
      <c r="P214" s="15"/>
      <c r="R214" s="15"/>
    </row>
    <row r="215" spans="3:18" x14ac:dyDescent="0.15">
      <c r="C215" s="15">
        <v>130</v>
      </c>
      <c r="D215" s="2">
        <v>2</v>
      </c>
      <c r="E215" s="51" t="s">
        <v>1889</v>
      </c>
      <c r="F215" s="12" t="s">
        <v>1721</v>
      </c>
      <c r="G215" s="76">
        <v>6</v>
      </c>
      <c r="H215" s="76">
        <v>1</v>
      </c>
      <c r="I215" s="14"/>
      <c r="K215" s="59"/>
      <c r="L215" s="15"/>
      <c r="P215" s="15"/>
      <c r="R215" s="15"/>
    </row>
    <row r="216" spans="3:18" x14ac:dyDescent="0.15">
      <c r="C216" s="15">
        <v>131</v>
      </c>
      <c r="D216" s="2">
        <v>1</v>
      </c>
      <c r="E216" s="51" t="s">
        <v>1890</v>
      </c>
      <c r="F216" s="12" t="s">
        <v>1722</v>
      </c>
      <c r="G216" s="76">
        <v>6</v>
      </c>
      <c r="H216" s="76">
        <v>1</v>
      </c>
      <c r="I216" s="14" t="str">
        <f>CONCATENATE(F216,".fastq")</f>
        <v>NGS0_69.fastq</v>
      </c>
      <c r="J216" s="13" t="str">
        <f>CONCATENATE(F216,".tagcount")</f>
        <v>NGS0_69.tagcount</v>
      </c>
      <c r="K216" s="59" t="str">
        <f>CONCATENATE(F216,".tagcount1over")</f>
        <v>NGS0_69.tagcount1over</v>
      </c>
      <c r="L216" s="15"/>
      <c r="P216" s="15"/>
      <c r="R216" s="15"/>
    </row>
    <row r="217" spans="3:18" x14ac:dyDescent="0.15">
      <c r="C217" s="15">
        <v>132</v>
      </c>
      <c r="D217" s="2">
        <v>2</v>
      </c>
      <c r="E217" s="51" t="s">
        <v>1891</v>
      </c>
      <c r="F217" s="12" t="s">
        <v>1722</v>
      </c>
      <c r="G217" s="76">
        <v>6</v>
      </c>
      <c r="H217" s="76">
        <v>1</v>
      </c>
      <c r="I217" s="14"/>
      <c r="K217" s="59"/>
      <c r="L217" s="15"/>
      <c r="P217" s="15"/>
      <c r="R217" s="15"/>
    </row>
    <row r="218" spans="3:18" x14ac:dyDescent="0.15">
      <c r="C218" s="15">
        <v>135</v>
      </c>
      <c r="D218" s="2">
        <v>1</v>
      </c>
      <c r="E218" s="51" t="s">
        <v>1892</v>
      </c>
      <c r="F218" s="12" t="s">
        <v>1723</v>
      </c>
      <c r="G218" s="76">
        <v>6</v>
      </c>
      <c r="H218" s="76">
        <v>1</v>
      </c>
      <c r="I218" s="14" t="str">
        <f>CONCATENATE(F218,".fastq")</f>
        <v>NGS0_70.fastq</v>
      </c>
      <c r="J218" s="13" t="str">
        <f>CONCATENATE(F218,".tagcount")</f>
        <v>NGS0_70.tagcount</v>
      </c>
      <c r="K218" s="59" t="str">
        <f>CONCATENATE(F218,".tagcount1over")</f>
        <v>NGS0_70.tagcount1over</v>
      </c>
      <c r="L218" s="15"/>
      <c r="P218" s="15"/>
      <c r="R218" s="15"/>
    </row>
    <row r="219" spans="3:18" x14ac:dyDescent="0.15">
      <c r="C219" s="15">
        <v>136</v>
      </c>
      <c r="D219" s="2">
        <v>2</v>
      </c>
      <c r="E219" s="51" t="s">
        <v>1893</v>
      </c>
      <c r="F219" s="12" t="s">
        <v>1723</v>
      </c>
      <c r="G219" s="76">
        <v>6</v>
      </c>
      <c r="H219" s="76">
        <v>1</v>
      </c>
      <c r="I219" s="14"/>
      <c r="K219" s="59"/>
      <c r="L219" s="15"/>
      <c r="P219" s="15"/>
      <c r="R219" s="15"/>
    </row>
    <row r="220" spans="3:18" x14ac:dyDescent="0.15">
      <c r="C220" s="15">
        <v>137</v>
      </c>
      <c r="D220" s="2">
        <v>1</v>
      </c>
      <c r="E220" s="51" t="s">
        <v>1894</v>
      </c>
      <c r="F220" s="12" t="s">
        <v>1724</v>
      </c>
      <c r="G220" s="76">
        <v>6</v>
      </c>
      <c r="H220" s="76">
        <v>1</v>
      </c>
      <c r="I220" s="14" t="str">
        <f>CONCATENATE(F220,".fastq")</f>
        <v>NGS0_71.fastq</v>
      </c>
      <c r="J220" s="13" t="str">
        <f>CONCATENATE(F220,".tagcount")</f>
        <v>NGS0_71.tagcount</v>
      </c>
      <c r="K220" s="59" t="str">
        <f>CONCATENATE(F220,".tagcount1over")</f>
        <v>NGS0_71.tagcount1over</v>
      </c>
      <c r="L220" s="15"/>
      <c r="P220" s="15"/>
      <c r="R220" s="15"/>
    </row>
    <row r="221" spans="3:18" x14ac:dyDescent="0.15">
      <c r="C221" s="15">
        <v>138</v>
      </c>
      <c r="D221" s="2">
        <v>2</v>
      </c>
      <c r="E221" s="51" t="s">
        <v>1895</v>
      </c>
      <c r="F221" s="12" t="s">
        <v>1724</v>
      </c>
      <c r="G221" s="76">
        <v>6</v>
      </c>
      <c r="H221" s="76">
        <v>1</v>
      </c>
      <c r="I221" s="14"/>
      <c r="K221" s="59"/>
      <c r="L221" s="15"/>
      <c r="P221" s="15"/>
      <c r="R221" s="15"/>
    </row>
    <row r="222" spans="3:18" x14ac:dyDescent="0.15">
      <c r="C222" s="15">
        <v>139</v>
      </c>
      <c r="D222" s="2">
        <v>1</v>
      </c>
      <c r="E222" s="51" t="s">
        <v>1896</v>
      </c>
      <c r="F222" s="12" t="s">
        <v>1725</v>
      </c>
      <c r="G222" s="76">
        <v>6</v>
      </c>
      <c r="H222" s="76">
        <v>1</v>
      </c>
      <c r="I222" s="14" t="str">
        <f>CONCATENATE(F222,".fastq")</f>
        <v>NGS0_72.fastq</v>
      </c>
      <c r="J222" s="13" t="str">
        <f>CONCATENATE(F222,".tagcount")</f>
        <v>NGS0_72.tagcount</v>
      </c>
      <c r="K222" s="59" t="str">
        <f>CONCATENATE(F222,".tagcount1over")</f>
        <v>NGS0_72.tagcount1over</v>
      </c>
      <c r="L222" s="15"/>
      <c r="P222" s="15"/>
      <c r="R222" s="15"/>
    </row>
    <row r="223" spans="3:18" x14ac:dyDescent="0.15">
      <c r="C223" s="15">
        <v>140</v>
      </c>
      <c r="D223" s="2">
        <v>2</v>
      </c>
      <c r="E223" s="51" t="s">
        <v>1897</v>
      </c>
      <c r="F223" s="12" t="s">
        <v>1725</v>
      </c>
      <c r="G223" s="76">
        <v>6</v>
      </c>
      <c r="H223" s="76">
        <v>1</v>
      </c>
      <c r="I223" s="14"/>
      <c r="K223" s="59"/>
      <c r="L223" s="15"/>
      <c r="P223" s="15"/>
      <c r="R223" s="15"/>
    </row>
    <row r="224" spans="3:18" x14ac:dyDescent="0.15">
      <c r="C224" s="15">
        <v>141</v>
      </c>
      <c r="D224" s="2">
        <v>1</v>
      </c>
      <c r="E224" s="51" t="s">
        <v>1898</v>
      </c>
      <c r="F224" s="12" t="s">
        <v>1726</v>
      </c>
      <c r="G224" s="76">
        <v>6</v>
      </c>
      <c r="H224" s="76">
        <v>1</v>
      </c>
      <c r="I224" s="14" t="str">
        <f>CONCATENATE(F224,".fastq")</f>
        <v>NGS0_73.fastq</v>
      </c>
      <c r="J224" s="13" t="str">
        <f>CONCATENATE(F224,".tagcount")</f>
        <v>NGS0_73.tagcount</v>
      </c>
      <c r="K224" s="59" t="str">
        <f>CONCATENATE(F224,".tagcount1over")</f>
        <v>NGS0_73.tagcount1over</v>
      </c>
      <c r="L224" s="15"/>
      <c r="P224" s="15"/>
      <c r="R224" s="15"/>
    </row>
    <row r="225" spans="3:18" x14ac:dyDescent="0.15">
      <c r="C225" s="15">
        <v>142</v>
      </c>
      <c r="D225" s="2">
        <v>2</v>
      </c>
      <c r="E225" s="51" t="s">
        <v>1899</v>
      </c>
      <c r="F225" s="12" t="s">
        <v>1726</v>
      </c>
      <c r="G225" s="76">
        <v>6</v>
      </c>
      <c r="H225" s="76">
        <v>1</v>
      </c>
      <c r="I225" s="14"/>
      <c r="K225" s="59"/>
      <c r="L225" s="15"/>
      <c r="P225" s="15"/>
      <c r="R225" s="15"/>
    </row>
    <row r="226" spans="3:18" x14ac:dyDescent="0.15">
      <c r="C226" s="15">
        <v>143</v>
      </c>
      <c r="D226" s="2">
        <v>1</v>
      </c>
      <c r="E226" s="51" t="s">
        <v>1900</v>
      </c>
      <c r="F226" s="12" t="s">
        <v>1727</v>
      </c>
      <c r="G226" s="76">
        <v>6</v>
      </c>
      <c r="H226" s="76">
        <v>1</v>
      </c>
      <c r="I226" s="14" t="str">
        <f>CONCATENATE(F226,".fastq")</f>
        <v>NGS0_74.fastq</v>
      </c>
      <c r="J226" s="13" t="str">
        <f>CONCATENATE(F226,".tagcount")</f>
        <v>NGS0_74.tagcount</v>
      </c>
      <c r="K226" s="59" t="str">
        <f>CONCATENATE(F226,".tagcount1over")</f>
        <v>NGS0_74.tagcount1over</v>
      </c>
      <c r="L226" s="15"/>
      <c r="P226" s="15"/>
      <c r="R226" s="15"/>
    </row>
    <row r="227" spans="3:18" x14ac:dyDescent="0.15">
      <c r="C227" s="15">
        <v>144</v>
      </c>
      <c r="D227" s="2">
        <v>2</v>
      </c>
      <c r="E227" s="51" t="s">
        <v>1901</v>
      </c>
      <c r="F227" s="12" t="s">
        <v>1727</v>
      </c>
      <c r="G227" s="76">
        <v>6</v>
      </c>
      <c r="H227" s="76">
        <v>1</v>
      </c>
      <c r="I227" s="14"/>
      <c r="K227" s="59"/>
      <c r="L227" s="15"/>
      <c r="P227" s="15"/>
      <c r="R227" s="15"/>
    </row>
    <row r="228" spans="3:18" x14ac:dyDescent="0.15">
      <c r="C228" s="15">
        <v>145</v>
      </c>
      <c r="D228" s="2">
        <v>1</v>
      </c>
      <c r="E228" s="51" t="s">
        <v>1902</v>
      </c>
      <c r="F228" s="12" t="s">
        <v>1728</v>
      </c>
      <c r="G228" s="76">
        <v>6</v>
      </c>
      <c r="H228" s="76">
        <v>1</v>
      </c>
      <c r="I228" s="14" t="str">
        <f>CONCATENATE(F228,".fastq")</f>
        <v>NGS0_75.fastq</v>
      </c>
      <c r="J228" s="13" t="str">
        <f>CONCATENATE(F228,".tagcount")</f>
        <v>NGS0_75.tagcount</v>
      </c>
      <c r="K228" s="59" t="str">
        <f>CONCATENATE(F228,".tagcount1over")</f>
        <v>NGS0_75.tagcount1over</v>
      </c>
      <c r="L228" s="15"/>
      <c r="P228" s="15"/>
      <c r="R228" s="15"/>
    </row>
    <row r="229" spans="3:18" x14ac:dyDescent="0.15">
      <c r="C229" s="15">
        <v>146</v>
      </c>
      <c r="D229" s="2">
        <v>2</v>
      </c>
      <c r="E229" s="51" t="s">
        <v>1903</v>
      </c>
      <c r="F229" s="12" t="s">
        <v>1728</v>
      </c>
      <c r="G229" s="76">
        <v>6</v>
      </c>
      <c r="H229" s="76">
        <v>1</v>
      </c>
      <c r="I229" s="14"/>
      <c r="K229" s="59"/>
      <c r="L229" s="15"/>
      <c r="P229" s="15"/>
      <c r="R229" s="15"/>
    </row>
    <row r="230" spans="3:18" x14ac:dyDescent="0.15">
      <c r="C230" s="15">
        <v>147</v>
      </c>
      <c r="D230" s="2">
        <v>1</v>
      </c>
      <c r="E230" s="51" t="s">
        <v>1904</v>
      </c>
      <c r="F230" s="12" t="s">
        <v>1729</v>
      </c>
      <c r="G230" s="76">
        <v>6</v>
      </c>
      <c r="H230" s="76">
        <v>1</v>
      </c>
      <c r="I230" s="14" t="str">
        <f>CONCATENATE(F230,".fastq")</f>
        <v>NGS0_76.fastq</v>
      </c>
      <c r="J230" s="13" t="str">
        <f>CONCATENATE(F230,".tagcount")</f>
        <v>NGS0_76.tagcount</v>
      </c>
      <c r="K230" s="59" t="str">
        <f>CONCATENATE(F230,".tagcount1over")</f>
        <v>NGS0_76.tagcount1over</v>
      </c>
      <c r="L230" s="15"/>
      <c r="P230" s="15"/>
      <c r="R230" s="15"/>
    </row>
    <row r="231" spans="3:18" x14ac:dyDescent="0.15">
      <c r="C231" s="15">
        <v>148</v>
      </c>
      <c r="D231" s="2">
        <v>2</v>
      </c>
      <c r="E231" s="51" t="s">
        <v>1905</v>
      </c>
      <c r="F231" s="12" t="s">
        <v>1729</v>
      </c>
      <c r="G231" s="76">
        <v>6</v>
      </c>
      <c r="H231" s="76">
        <v>1</v>
      </c>
      <c r="I231" s="14"/>
      <c r="K231" s="59"/>
      <c r="L231" s="15"/>
      <c r="P231" s="15"/>
      <c r="R231" s="15"/>
    </row>
    <row r="232" spans="3:18" x14ac:dyDescent="0.15">
      <c r="C232" s="15">
        <v>149</v>
      </c>
      <c r="D232" s="2">
        <v>1</v>
      </c>
      <c r="E232" s="51" t="s">
        <v>1906</v>
      </c>
      <c r="F232" s="12" t="s">
        <v>1730</v>
      </c>
      <c r="G232" s="76">
        <v>6</v>
      </c>
      <c r="H232" s="76">
        <v>1</v>
      </c>
      <c r="I232" s="14" t="str">
        <f>CONCATENATE(F232,".fastq")</f>
        <v>NGS0_77.fastq</v>
      </c>
      <c r="J232" s="13" t="str">
        <f>CONCATENATE(F232,".tagcount")</f>
        <v>NGS0_77.tagcount</v>
      </c>
      <c r="K232" s="59" t="str">
        <f>CONCATENATE(F232,".tagcount1over")</f>
        <v>NGS0_77.tagcount1over</v>
      </c>
      <c r="L232" s="15"/>
      <c r="P232" s="15"/>
      <c r="R232" s="15"/>
    </row>
    <row r="233" spans="3:18" x14ac:dyDescent="0.15">
      <c r="C233" s="15">
        <v>150</v>
      </c>
      <c r="D233" s="2">
        <v>2</v>
      </c>
      <c r="E233" s="51" t="s">
        <v>1907</v>
      </c>
      <c r="F233" s="12" t="s">
        <v>1730</v>
      </c>
      <c r="G233" s="76">
        <v>6</v>
      </c>
      <c r="H233" s="76">
        <v>1</v>
      </c>
      <c r="I233" s="14"/>
      <c r="K233" s="59"/>
      <c r="L233" s="15"/>
      <c r="P233" s="15"/>
      <c r="R233" s="15"/>
    </row>
    <row r="234" spans="3:18" x14ac:dyDescent="0.15">
      <c r="C234" s="15">
        <v>151</v>
      </c>
      <c r="D234" s="2">
        <v>1</v>
      </c>
      <c r="E234" s="51" t="s">
        <v>1908</v>
      </c>
      <c r="F234" s="12" t="s">
        <v>1731</v>
      </c>
      <c r="G234" s="76">
        <v>6</v>
      </c>
      <c r="H234" s="76">
        <v>1</v>
      </c>
      <c r="I234" s="14" t="str">
        <f>CONCATENATE(F234,".fastq")</f>
        <v>NGS0_78.fastq</v>
      </c>
      <c r="J234" s="13" t="str">
        <f>CONCATENATE(F234,".tagcount")</f>
        <v>NGS0_78.tagcount</v>
      </c>
      <c r="K234" s="59" t="str">
        <f>CONCATENATE(F234,".tagcount1over")</f>
        <v>NGS0_78.tagcount1over</v>
      </c>
      <c r="L234" s="15"/>
      <c r="P234" s="15"/>
      <c r="R234" s="15"/>
    </row>
    <row r="235" spans="3:18" x14ac:dyDescent="0.15">
      <c r="C235" s="15">
        <v>152</v>
      </c>
      <c r="D235" s="2">
        <v>2</v>
      </c>
      <c r="E235" s="51" t="s">
        <v>1909</v>
      </c>
      <c r="F235" s="12" t="s">
        <v>1731</v>
      </c>
      <c r="G235" s="76">
        <v>6</v>
      </c>
      <c r="H235" s="76">
        <v>1</v>
      </c>
      <c r="I235" s="14"/>
      <c r="K235" s="59"/>
      <c r="L235" s="15"/>
      <c r="P235" s="15"/>
      <c r="R235" s="15"/>
    </row>
    <row r="236" spans="3:18" x14ac:dyDescent="0.15">
      <c r="C236" s="15">
        <v>153</v>
      </c>
      <c r="D236" s="2">
        <v>1</v>
      </c>
      <c r="E236" s="51" t="s">
        <v>1910</v>
      </c>
      <c r="F236" s="12" t="s">
        <v>1732</v>
      </c>
      <c r="G236" s="76">
        <v>6</v>
      </c>
      <c r="H236" s="76">
        <v>1</v>
      </c>
      <c r="I236" s="14" t="str">
        <f>CONCATENATE(F236,".fastq")</f>
        <v>NGS0_79.fastq</v>
      </c>
      <c r="J236" s="13" t="str">
        <f>CONCATENATE(F236,".tagcount")</f>
        <v>NGS0_79.tagcount</v>
      </c>
      <c r="K236" s="59" t="str">
        <f>CONCATENATE(F236,".tagcount1over")</f>
        <v>NGS0_79.tagcount1over</v>
      </c>
      <c r="L236" s="15"/>
      <c r="P236" s="15"/>
      <c r="R236" s="15"/>
    </row>
    <row r="237" spans="3:18" x14ac:dyDescent="0.15">
      <c r="C237" s="15">
        <v>154</v>
      </c>
      <c r="D237" s="2">
        <v>2</v>
      </c>
      <c r="E237" s="51" t="s">
        <v>1911</v>
      </c>
      <c r="F237" s="12" t="s">
        <v>1732</v>
      </c>
      <c r="G237" s="76">
        <v>6</v>
      </c>
      <c r="H237" s="76">
        <v>1</v>
      </c>
      <c r="I237" s="14"/>
      <c r="K237" s="59"/>
      <c r="L237" s="15"/>
      <c r="P237" s="15"/>
      <c r="R237" s="15"/>
    </row>
    <row r="238" spans="3:18" x14ac:dyDescent="0.15">
      <c r="C238" s="15">
        <v>157</v>
      </c>
      <c r="D238" s="2">
        <v>1</v>
      </c>
      <c r="E238" s="51" t="s">
        <v>1912</v>
      </c>
      <c r="F238" s="12" t="s">
        <v>1733</v>
      </c>
      <c r="G238" s="76">
        <v>6</v>
      </c>
      <c r="H238" s="76">
        <v>1</v>
      </c>
      <c r="I238" s="14" t="str">
        <f>CONCATENATE(F238,".fastq")</f>
        <v>NGS0_80.fastq</v>
      </c>
      <c r="J238" s="13" t="str">
        <f>CONCATENATE(F238,".tagcount")</f>
        <v>NGS0_80.tagcount</v>
      </c>
      <c r="K238" s="59" t="str">
        <f>CONCATENATE(F238,".tagcount1over")</f>
        <v>NGS0_80.tagcount1over</v>
      </c>
      <c r="L238" s="15"/>
      <c r="P238" s="15"/>
      <c r="R238" s="15"/>
    </row>
    <row r="239" spans="3:18" x14ac:dyDescent="0.15">
      <c r="C239" s="15">
        <v>158</v>
      </c>
      <c r="D239" s="2">
        <v>2</v>
      </c>
      <c r="E239" s="51" t="s">
        <v>1913</v>
      </c>
      <c r="F239" s="12" t="s">
        <v>1733</v>
      </c>
      <c r="G239" s="76">
        <v>6</v>
      </c>
      <c r="H239" s="76">
        <v>1</v>
      </c>
      <c r="I239" s="14"/>
      <c r="K239" s="59"/>
      <c r="L239" s="15"/>
      <c r="P239" s="15"/>
      <c r="R239" s="15"/>
    </row>
    <row r="240" spans="3:18" x14ac:dyDescent="0.15">
      <c r="C240" s="15">
        <v>159</v>
      </c>
      <c r="D240" s="2">
        <v>1</v>
      </c>
      <c r="E240" s="51" t="s">
        <v>1914</v>
      </c>
      <c r="F240" s="12" t="s">
        <v>1734</v>
      </c>
      <c r="G240" s="76">
        <v>6</v>
      </c>
      <c r="H240" s="76">
        <v>1</v>
      </c>
      <c r="I240" s="14" t="str">
        <f>CONCATENATE(F240,".fastq")</f>
        <v>NGS0_81.fastq</v>
      </c>
      <c r="J240" s="13" t="str">
        <f>CONCATENATE(F240,".tagcount")</f>
        <v>NGS0_81.tagcount</v>
      </c>
      <c r="K240" s="59" t="str">
        <f>CONCATENATE(F240,".tagcount1over")</f>
        <v>NGS0_81.tagcount1over</v>
      </c>
      <c r="L240" s="15"/>
      <c r="P240" s="15"/>
      <c r="R240" s="15"/>
    </row>
    <row r="241" spans="3:18" x14ac:dyDescent="0.15">
      <c r="C241" s="15">
        <v>160</v>
      </c>
      <c r="D241" s="2">
        <v>2</v>
      </c>
      <c r="E241" s="51" t="s">
        <v>1915</v>
      </c>
      <c r="F241" s="12" t="s">
        <v>1734</v>
      </c>
      <c r="G241" s="76">
        <v>6</v>
      </c>
      <c r="H241" s="76">
        <v>1</v>
      </c>
      <c r="I241" s="14"/>
      <c r="K241" s="59"/>
      <c r="L241" s="15"/>
      <c r="P241" s="15"/>
      <c r="R241" s="15"/>
    </row>
    <row r="242" spans="3:18" x14ac:dyDescent="0.15">
      <c r="C242" s="15">
        <v>161</v>
      </c>
      <c r="D242" s="2">
        <v>1</v>
      </c>
      <c r="E242" s="51" t="s">
        <v>1916</v>
      </c>
      <c r="F242" s="12" t="s">
        <v>1735</v>
      </c>
      <c r="G242" s="76">
        <v>6</v>
      </c>
      <c r="H242" s="76">
        <v>1</v>
      </c>
      <c r="I242" s="14" t="str">
        <f>CONCATENATE(F242,".fastq")</f>
        <v>NGS0_82.fastq</v>
      </c>
      <c r="J242" s="13" t="str">
        <f>CONCATENATE(F242,".tagcount")</f>
        <v>NGS0_82.tagcount</v>
      </c>
      <c r="K242" s="59" t="str">
        <f>CONCATENATE(F242,".tagcount1over")</f>
        <v>NGS0_82.tagcount1over</v>
      </c>
      <c r="L242" s="15"/>
      <c r="P242" s="15"/>
      <c r="R242" s="15"/>
    </row>
    <row r="243" spans="3:18" x14ac:dyDescent="0.15">
      <c r="C243" s="15">
        <v>162</v>
      </c>
      <c r="D243" s="2">
        <v>2</v>
      </c>
      <c r="E243" s="51" t="s">
        <v>1917</v>
      </c>
      <c r="F243" s="12" t="s">
        <v>1735</v>
      </c>
      <c r="G243" s="76">
        <v>6</v>
      </c>
      <c r="H243" s="76">
        <v>1</v>
      </c>
      <c r="I243" s="14"/>
      <c r="K243" s="59"/>
      <c r="L243" s="15"/>
      <c r="P243" s="15"/>
      <c r="R243" s="15"/>
    </row>
    <row r="244" spans="3:18" x14ac:dyDescent="0.15">
      <c r="C244" s="15">
        <v>163</v>
      </c>
      <c r="D244" s="2">
        <v>1</v>
      </c>
      <c r="E244" s="51" t="s">
        <v>1918</v>
      </c>
      <c r="F244" s="12" t="s">
        <v>1736</v>
      </c>
      <c r="G244" s="76">
        <v>6</v>
      </c>
      <c r="H244" s="76">
        <v>1</v>
      </c>
      <c r="I244" s="14" t="str">
        <f>CONCATENATE(F244,".fastq")</f>
        <v>NGS0_83.fastq</v>
      </c>
      <c r="J244" s="13" t="str">
        <f>CONCATENATE(F244,".tagcount")</f>
        <v>NGS0_83.tagcount</v>
      </c>
      <c r="K244" s="59" t="str">
        <f>CONCATENATE(F244,".tagcount1over")</f>
        <v>NGS0_83.tagcount1over</v>
      </c>
      <c r="L244" s="15"/>
      <c r="P244" s="15"/>
      <c r="R244" s="15"/>
    </row>
    <row r="245" spans="3:18" x14ac:dyDescent="0.15">
      <c r="C245" s="15">
        <v>164</v>
      </c>
      <c r="D245" s="2">
        <v>2</v>
      </c>
      <c r="E245" s="51" t="s">
        <v>1919</v>
      </c>
      <c r="F245" s="12" t="s">
        <v>1736</v>
      </c>
      <c r="G245" s="76">
        <v>6</v>
      </c>
      <c r="H245" s="76">
        <v>1</v>
      </c>
      <c r="I245" s="14"/>
      <c r="K245" s="59"/>
      <c r="L245" s="15"/>
      <c r="P245" s="15"/>
      <c r="R245" s="15"/>
    </row>
    <row r="246" spans="3:18" x14ac:dyDescent="0.15">
      <c r="C246" s="15">
        <v>165</v>
      </c>
      <c r="D246" s="2">
        <v>1</v>
      </c>
      <c r="E246" s="51" t="s">
        <v>1920</v>
      </c>
      <c r="F246" s="12" t="s">
        <v>1737</v>
      </c>
      <c r="G246" s="76">
        <v>6</v>
      </c>
      <c r="H246" s="76">
        <v>1</v>
      </c>
      <c r="I246" s="14" t="str">
        <f>CONCATENATE(F246,".fastq")</f>
        <v>NGS0_84.fastq</v>
      </c>
      <c r="J246" s="13" t="str">
        <f>CONCATENATE(F246,".tagcount")</f>
        <v>NGS0_84.tagcount</v>
      </c>
      <c r="K246" s="59" t="str">
        <f>CONCATENATE(F246,".tagcount1over")</f>
        <v>NGS0_84.tagcount1over</v>
      </c>
      <c r="L246" s="15"/>
      <c r="P246" s="15"/>
      <c r="R246" s="15"/>
    </row>
    <row r="247" spans="3:18" x14ac:dyDescent="0.15">
      <c r="C247" s="15">
        <v>166</v>
      </c>
      <c r="D247" s="2">
        <v>2</v>
      </c>
      <c r="E247" s="51" t="s">
        <v>1921</v>
      </c>
      <c r="F247" s="12" t="s">
        <v>1737</v>
      </c>
      <c r="G247" s="76">
        <v>6</v>
      </c>
      <c r="H247" s="76">
        <v>1</v>
      </c>
      <c r="I247" s="14"/>
      <c r="K247" s="59"/>
      <c r="L247" s="15"/>
      <c r="P247" s="15"/>
      <c r="R247" s="15"/>
    </row>
    <row r="248" spans="3:18" x14ac:dyDescent="0.15">
      <c r="C248" s="15">
        <v>167</v>
      </c>
      <c r="D248" s="2">
        <v>1</v>
      </c>
      <c r="E248" s="51" t="s">
        <v>1922</v>
      </c>
      <c r="F248" s="12" t="s">
        <v>1738</v>
      </c>
      <c r="G248" s="76">
        <v>6</v>
      </c>
      <c r="H248" s="76">
        <v>1</v>
      </c>
      <c r="I248" s="14" t="str">
        <f>CONCATENATE(F248,".fastq")</f>
        <v>NGS0_85.fastq</v>
      </c>
      <c r="J248" s="13" t="str">
        <f>CONCATENATE(F248,".tagcount")</f>
        <v>NGS0_85.tagcount</v>
      </c>
      <c r="K248" s="59" t="str">
        <f>CONCATENATE(F248,".tagcount1over")</f>
        <v>NGS0_85.tagcount1over</v>
      </c>
      <c r="L248" s="15"/>
      <c r="P248" s="15"/>
      <c r="R248" s="15"/>
    </row>
    <row r="249" spans="3:18" x14ac:dyDescent="0.15">
      <c r="C249" s="15">
        <v>168</v>
      </c>
      <c r="D249" s="2">
        <v>2</v>
      </c>
      <c r="E249" s="51" t="s">
        <v>1923</v>
      </c>
      <c r="F249" s="12" t="s">
        <v>1738</v>
      </c>
      <c r="G249" s="76">
        <v>6</v>
      </c>
      <c r="H249" s="76">
        <v>1</v>
      </c>
      <c r="I249" s="14"/>
      <c r="K249" s="59"/>
      <c r="L249" s="15"/>
      <c r="P249" s="15"/>
      <c r="R249" s="15"/>
    </row>
    <row r="250" spans="3:18" x14ac:dyDescent="0.15">
      <c r="C250" s="15">
        <v>169</v>
      </c>
      <c r="D250" s="2">
        <v>1</v>
      </c>
      <c r="E250" s="51" t="s">
        <v>1924</v>
      </c>
      <c r="F250" s="12" t="s">
        <v>1739</v>
      </c>
      <c r="G250" s="76">
        <v>6</v>
      </c>
      <c r="H250" s="76">
        <v>1</v>
      </c>
      <c r="I250" s="14" t="str">
        <f>CONCATENATE(F250,".fastq")</f>
        <v>NGS0_86.fastq</v>
      </c>
      <c r="J250" s="13" t="str">
        <f>CONCATENATE(F250,".tagcount")</f>
        <v>NGS0_86.tagcount</v>
      </c>
      <c r="K250" s="59" t="str">
        <f>CONCATENATE(F250,".tagcount1over")</f>
        <v>NGS0_86.tagcount1over</v>
      </c>
      <c r="L250" s="15"/>
      <c r="P250" s="15"/>
      <c r="R250" s="15"/>
    </row>
    <row r="251" spans="3:18" x14ac:dyDescent="0.15">
      <c r="C251" s="15">
        <v>170</v>
      </c>
      <c r="D251" s="2">
        <v>2</v>
      </c>
      <c r="E251" s="51" t="s">
        <v>1925</v>
      </c>
      <c r="F251" s="12" t="s">
        <v>1739</v>
      </c>
      <c r="G251" s="76">
        <v>6</v>
      </c>
      <c r="H251" s="76">
        <v>1</v>
      </c>
      <c r="I251" s="14"/>
      <c r="K251" s="59"/>
      <c r="L251" s="15"/>
      <c r="P251" s="15"/>
      <c r="R251" s="15"/>
    </row>
    <row r="252" spans="3:18" x14ac:dyDescent="0.15">
      <c r="C252" s="15">
        <v>171</v>
      </c>
      <c r="D252" s="2">
        <v>1</v>
      </c>
      <c r="E252" s="51" t="s">
        <v>1926</v>
      </c>
      <c r="F252" s="12" t="s">
        <v>1740</v>
      </c>
      <c r="G252" s="76">
        <v>6</v>
      </c>
      <c r="H252" s="76">
        <v>1</v>
      </c>
      <c r="I252" s="14" t="str">
        <f>CONCATENATE(F252,".fastq")</f>
        <v>NGS0_87.fastq</v>
      </c>
      <c r="J252" s="13" t="str">
        <f>CONCATENATE(F252,".tagcount")</f>
        <v>NGS0_87.tagcount</v>
      </c>
      <c r="K252" s="59" t="str">
        <f>CONCATENATE(F252,".tagcount1over")</f>
        <v>NGS0_87.tagcount1over</v>
      </c>
      <c r="L252" s="15"/>
      <c r="P252" s="15"/>
      <c r="R252" s="15"/>
    </row>
    <row r="253" spans="3:18" x14ac:dyDescent="0.15">
      <c r="C253" s="15">
        <v>172</v>
      </c>
      <c r="D253" s="2">
        <v>2</v>
      </c>
      <c r="E253" s="51" t="s">
        <v>1927</v>
      </c>
      <c r="F253" s="12" t="s">
        <v>1740</v>
      </c>
      <c r="G253" s="76">
        <v>6</v>
      </c>
      <c r="H253" s="76">
        <v>1</v>
      </c>
      <c r="I253" s="14"/>
      <c r="K253" s="59"/>
      <c r="L253" s="15"/>
      <c r="P253" s="15"/>
      <c r="R253" s="15"/>
    </row>
    <row r="254" spans="3:18" x14ac:dyDescent="0.15">
      <c r="C254" s="15">
        <v>173</v>
      </c>
      <c r="D254" s="2">
        <v>1</v>
      </c>
      <c r="E254" s="51" t="s">
        <v>1928</v>
      </c>
      <c r="F254" s="12" t="s">
        <v>1741</v>
      </c>
      <c r="G254" s="76">
        <v>6</v>
      </c>
      <c r="H254" s="76">
        <v>1</v>
      </c>
      <c r="I254" s="14" t="str">
        <f>CONCATENATE(F254,".fastq")</f>
        <v>NGS0_88.fastq</v>
      </c>
      <c r="J254" s="13" t="str">
        <f>CONCATENATE(F254,".tagcount")</f>
        <v>NGS0_88.tagcount</v>
      </c>
      <c r="K254" s="59" t="str">
        <f>CONCATENATE(F254,".tagcount1over")</f>
        <v>NGS0_88.tagcount1over</v>
      </c>
      <c r="L254" s="15"/>
      <c r="P254" s="15"/>
      <c r="R254" s="15"/>
    </row>
    <row r="255" spans="3:18" x14ac:dyDescent="0.15">
      <c r="C255" s="15">
        <v>174</v>
      </c>
      <c r="D255" s="2">
        <v>2</v>
      </c>
      <c r="E255" s="51" t="s">
        <v>1929</v>
      </c>
      <c r="F255" s="12" t="s">
        <v>1741</v>
      </c>
      <c r="G255" s="76">
        <v>6</v>
      </c>
      <c r="H255" s="76">
        <v>1</v>
      </c>
      <c r="I255" s="14"/>
      <c r="K255" s="59"/>
      <c r="L255" s="15"/>
      <c r="P255" s="15"/>
      <c r="R255" s="15"/>
    </row>
    <row r="256" spans="3:18" x14ac:dyDescent="0.15">
      <c r="C256" s="15">
        <v>175</v>
      </c>
      <c r="D256" s="2">
        <v>1</v>
      </c>
      <c r="E256" s="51" t="s">
        <v>1930</v>
      </c>
      <c r="F256" s="12" t="s">
        <v>1742</v>
      </c>
      <c r="G256" s="76">
        <v>6</v>
      </c>
      <c r="H256" s="76">
        <v>1</v>
      </c>
      <c r="I256" s="14" t="str">
        <f>CONCATENATE(F256,".fastq")</f>
        <v>NGS0_89.fastq</v>
      </c>
      <c r="J256" s="13" t="str">
        <f>CONCATENATE(F256,".tagcount")</f>
        <v>NGS0_89.tagcount</v>
      </c>
      <c r="K256" s="59" t="str">
        <f>CONCATENATE(F256,".tagcount1over")</f>
        <v>NGS0_89.tagcount1over</v>
      </c>
      <c r="L256" s="15"/>
      <c r="P256" s="15"/>
      <c r="R256" s="15"/>
    </row>
    <row r="257" spans="3:18" x14ac:dyDescent="0.15">
      <c r="C257" s="15">
        <v>176</v>
      </c>
      <c r="D257" s="2">
        <v>2</v>
      </c>
      <c r="E257" s="51" t="s">
        <v>1931</v>
      </c>
      <c r="F257" s="12" t="s">
        <v>1742</v>
      </c>
      <c r="G257" s="76">
        <v>6</v>
      </c>
      <c r="H257" s="76">
        <v>1</v>
      </c>
      <c r="I257" s="14"/>
      <c r="K257" s="59"/>
      <c r="L257" s="15"/>
      <c r="P257" s="15"/>
      <c r="R257" s="15"/>
    </row>
    <row r="258" spans="3:18" x14ac:dyDescent="0.15">
      <c r="C258" s="15">
        <v>179</v>
      </c>
      <c r="D258" s="2">
        <v>1</v>
      </c>
      <c r="E258" s="51" t="s">
        <v>1932</v>
      </c>
      <c r="F258" s="12" t="s">
        <v>1743</v>
      </c>
      <c r="G258" s="76">
        <v>6</v>
      </c>
      <c r="H258" s="76">
        <v>1</v>
      </c>
      <c r="I258" s="14" t="str">
        <f>CONCATENATE(F258,".fastq")</f>
        <v>NGS0_90.fastq</v>
      </c>
      <c r="J258" s="13" t="str">
        <f>CONCATENATE(F258,".tagcount")</f>
        <v>NGS0_90.tagcount</v>
      </c>
      <c r="K258" s="59" t="str">
        <f>CONCATENATE(F258,".tagcount1over")</f>
        <v>NGS0_90.tagcount1over</v>
      </c>
      <c r="L258" s="15"/>
      <c r="P258" s="15"/>
      <c r="R258" s="15"/>
    </row>
    <row r="259" spans="3:18" x14ac:dyDescent="0.15">
      <c r="C259" s="15">
        <v>180</v>
      </c>
      <c r="D259" s="2">
        <v>2</v>
      </c>
      <c r="E259" s="51" t="s">
        <v>1933</v>
      </c>
      <c r="F259" s="12" t="s">
        <v>1743</v>
      </c>
      <c r="G259" s="76">
        <v>6</v>
      </c>
      <c r="H259" s="76">
        <v>1</v>
      </c>
      <c r="I259" s="14"/>
      <c r="K259" s="59"/>
      <c r="L259" s="15"/>
      <c r="P259" s="15"/>
      <c r="R259" s="15"/>
    </row>
    <row r="260" spans="3:18" x14ac:dyDescent="0.15">
      <c r="C260" s="15">
        <v>181</v>
      </c>
      <c r="D260" s="2">
        <v>1</v>
      </c>
      <c r="E260" s="51" t="s">
        <v>1934</v>
      </c>
      <c r="F260" s="12" t="s">
        <v>1744</v>
      </c>
      <c r="G260" s="76">
        <v>6</v>
      </c>
      <c r="H260" s="76">
        <v>1</v>
      </c>
      <c r="I260" s="14" t="str">
        <f>CONCATENATE(F260,".fastq")</f>
        <v>NGS0_91.fastq</v>
      </c>
      <c r="J260" s="13" t="str">
        <f>CONCATENATE(F260,".tagcount")</f>
        <v>NGS0_91.tagcount</v>
      </c>
      <c r="K260" s="59" t="str">
        <f>CONCATENATE(F260,".tagcount1over")</f>
        <v>NGS0_91.tagcount1over</v>
      </c>
      <c r="L260" s="15"/>
      <c r="P260" s="15"/>
      <c r="R260" s="15"/>
    </row>
    <row r="261" spans="3:18" x14ac:dyDescent="0.15">
      <c r="C261" s="15">
        <v>182</v>
      </c>
      <c r="D261" s="2">
        <v>2</v>
      </c>
      <c r="E261" s="51" t="s">
        <v>1935</v>
      </c>
      <c r="F261" s="12" t="s">
        <v>1744</v>
      </c>
      <c r="G261" s="76">
        <v>6</v>
      </c>
      <c r="H261" s="76">
        <v>1</v>
      </c>
      <c r="I261" s="14"/>
      <c r="K261" s="59"/>
      <c r="L261" s="15"/>
      <c r="P261" s="15"/>
      <c r="R261" s="15"/>
    </row>
    <row r="262" spans="3:18" x14ac:dyDescent="0.15">
      <c r="C262" s="15">
        <v>183</v>
      </c>
      <c r="D262" s="2">
        <v>1</v>
      </c>
      <c r="E262" s="51" t="s">
        <v>1936</v>
      </c>
      <c r="F262" s="12" t="s">
        <v>1745</v>
      </c>
      <c r="G262" s="76">
        <v>6</v>
      </c>
      <c r="H262" s="76">
        <v>1</v>
      </c>
      <c r="I262" s="14" t="str">
        <f>CONCATENATE(F262,".fastq")</f>
        <v>NGS0_92.fastq</v>
      </c>
      <c r="J262" s="13" t="str">
        <f>CONCATENATE(F262,".tagcount")</f>
        <v>NGS0_92.tagcount</v>
      </c>
      <c r="K262" s="59" t="str">
        <f>CONCATENATE(F262,".tagcount1over")</f>
        <v>NGS0_92.tagcount1over</v>
      </c>
      <c r="L262" s="15"/>
      <c r="P262" s="15"/>
      <c r="R262" s="15"/>
    </row>
    <row r="263" spans="3:18" x14ac:dyDescent="0.15">
      <c r="C263" s="15">
        <v>184</v>
      </c>
      <c r="D263" s="2">
        <v>2</v>
      </c>
      <c r="E263" s="51" t="s">
        <v>1937</v>
      </c>
      <c r="F263" s="12" t="s">
        <v>1745</v>
      </c>
      <c r="G263" s="76">
        <v>6</v>
      </c>
      <c r="H263" s="76">
        <v>1</v>
      </c>
      <c r="I263" s="14"/>
      <c r="K263" s="59"/>
      <c r="L263" s="15"/>
      <c r="P263" s="15"/>
      <c r="R263" s="15"/>
    </row>
    <row r="264" spans="3:18" x14ac:dyDescent="0.15">
      <c r="C264" s="15">
        <v>185</v>
      </c>
      <c r="D264" s="2">
        <v>1</v>
      </c>
      <c r="E264" s="51" t="s">
        <v>1938</v>
      </c>
      <c r="F264" s="12" t="s">
        <v>1746</v>
      </c>
      <c r="G264" s="76">
        <v>6</v>
      </c>
      <c r="H264" s="76">
        <v>1</v>
      </c>
      <c r="I264" s="14" t="str">
        <f>CONCATENATE(F264,".fastq")</f>
        <v>NGS0_93.fastq</v>
      </c>
      <c r="J264" s="13" t="str">
        <f>CONCATENATE(F264,".tagcount")</f>
        <v>NGS0_93.tagcount</v>
      </c>
      <c r="K264" s="59" t="str">
        <f>CONCATENATE(F264,".tagcount1over")</f>
        <v>NGS0_93.tagcount1over</v>
      </c>
      <c r="L264" s="15"/>
      <c r="P264" s="15"/>
      <c r="R264" s="15"/>
    </row>
    <row r="265" spans="3:18" x14ac:dyDescent="0.15">
      <c r="C265" s="15">
        <v>186</v>
      </c>
      <c r="D265" s="2">
        <v>2</v>
      </c>
      <c r="E265" s="51" t="s">
        <v>1939</v>
      </c>
      <c r="F265" s="12" t="s">
        <v>1746</v>
      </c>
      <c r="G265" s="76">
        <v>6</v>
      </c>
      <c r="H265" s="76">
        <v>1</v>
      </c>
      <c r="I265" s="14"/>
      <c r="K265" s="59"/>
      <c r="L265" s="15"/>
      <c r="P265" s="15"/>
      <c r="R265" s="15"/>
    </row>
    <row r="266" spans="3:18" x14ac:dyDescent="0.15">
      <c r="C266" s="15">
        <v>187</v>
      </c>
      <c r="D266" s="2">
        <v>1</v>
      </c>
      <c r="E266" s="51" t="s">
        <v>1940</v>
      </c>
      <c r="F266" s="12" t="s">
        <v>1747</v>
      </c>
      <c r="G266" s="76">
        <v>6</v>
      </c>
      <c r="H266" s="76">
        <v>1</v>
      </c>
      <c r="I266" s="14" t="str">
        <f>CONCATENATE(F266,".fastq")</f>
        <v>NGS0_94.fastq</v>
      </c>
      <c r="J266" s="13" t="str">
        <f>CONCATENATE(F266,".tagcount")</f>
        <v>NGS0_94.tagcount</v>
      </c>
      <c r="K266" s="59" t="str">
        <f>CONCATENATE(F266,".tagcount1over")</f>
        <v>NGS0_94.tagcount1over</v>
      </c>
      <c r="L266" s="15"/>
      <c r="P266" s="15"/>
      <c r="R266" s="15"/>
    </row>
    <row r="267" spans="3:18" x14ac:dyDescent="0.15">
      <c r="C267" s="15">
        <v>188</v>
      </c>
      <c r="D267" s="2">
        <v>2</v>
      </c>
      <c r="E267" s="51" t="s">
        <v>1941</v>
      </c>
      <c r="F267" s="12" t="s">
        <v>1747</v>
      </c>
      <c r="G267" s="76">
        <v>6</v>
      </c>
      <c r="H267" s="76">
        <v>1</v>
      </c>
      <c r="I267" s="14"/>
      <c r="K267" s="59"/>
      <c r="L267" s="15"/>
      <c r="P267" s="15"/>
      <c r="R267" s="15"/>
    </row>
    <row r="268" spans="3:18" x14ac:dyDescent="0.15">
      <c r="C268" s="15">
        <v>189</v>
      </c>
      <c r="D268" s="2">
        <v>1</v>
      </c>
      <c r="E268" s="51" t="s">
        <v>1942</v>
      </c>
      <c r="F268" s="12" t="s">
        <v>1748</v>
      </c>
      <c r="G268" s="76">
        <v>6</v>
      </c>
      <c r="H268" s="76">
        <v>1</v>
      </c>
      <c r="I268" s="14" t="str">
        <f>CONCATENATE(F268,".fastq")</f>
        <v>NGS0_95.fastq</v>
      </c>
      <c r="J268" s="13" t="str">
        <f>CONCATENATE(F268,".tagcount")</f>
        <v>NGS0_95.tagcount</v>
      </c>
      <c r="K268" s="59" t="str">
        <f>CONCATENATE(F268,".tagcount1over")</f>
        <v>NGS0_95.tagcount1over</v>
      </c>
      <c r="L268" s="15"/>
      <c r="P268" s="15"/>
      <c r="R268" s="15"/>
    </row>
    <row r="269" spans="3:18" x14ac:dyDescent="0.15">
      <c r="C269" s="15">
        <v>190</v>
      </c>
      <c r="D269" s="2">
        <v>2</v>
      </c>
      <c r="E269" s="51" t="s">
        <v>1943</v>
      </c>
      <c r="F269" s="12" t="s">
        <v>1748</v>
      </c>
      <c r="G269" s="76">
        <v>6</v>
      </c>
      <c r="H269" s="76">
        <v>1</v>
      </c>
      <c r="I269" s="14"/>
      <c r="K269" s="59"/>
      <c r="L269" s="15"/>
      <c r="P269" s="15"/>
      <c r="R269" s="15"/>
    </row>
    <row r="270" spans="3:18" x14ac:dyDescent="0.15">
      <c r="C270" s="15">
        <v>191</v>
      </c>
      <c r="D270" s="2">
        <v>1</v>
      </c>
      <c r="E270" s="51" t="s">
        <v>1944</v>
      </c>
      <c r="F270" s="12" t="s">
        <v>1749</v>
      </c>
      <c r="G270" s="76">
        <v>6</v>
      </c>
      <c r="H270" s="76">
        <v>1</v>
      </c>
      <c r="I270" s="14" t="str">
        <f>CONCATENATE(F270,".fastq")</f>
        <v>NGS0_96.fastq</v>
      </c>
      <c r="J270" s="13" t="str">
        <f>CONCATENATE(F270,".tagcount")</f>
        <v>NGS0_96.tagcount</v>
      </c>
      <c r="K270" s="59" t="str">
        <f>CONCATENATE(F270,".tagcount1over")</f>
        <v>NGS0_96.tagcount1over</v>
      </c>
      <c r="L270" s="15"/>
      <c r="P270" s="15"/>
      <c r="R270" s="15"/>
    </row>
    <row r="271" spans="3:18" x14ac:dyDescent="0.15">
      <c r="C271" s="15">
        <v>192</v>
      </c>
      <c r="D271" s="2">
        <v>2</v>
      </c>
      <c r="E271" s="51" t="s">
        <v>1945</v>
      </c>
      <c r="F271" s="12" t="s">
        <v>1749</v>
      </c>
      <c r="G271" s="76">
        <v>6</v>
      </c>
      <c r="H271" s="76">
        <v>1</v>
      </c>
      <c r="I271" s="14"/>
      <c r="K271" s="59"/>
      <c r="L271" s="15"/>
      <c r="P271" s="15"/>
      <c r="R271" s="15"/>
    </row>
    <row r="272" spans="3:18" x14ac:dyDescent="0.15">
      <c r="C272" s="15">
        <v>193</v>
      </c>
      <c r="D272" s="2">
        <v>1</v>
      </c>
      <c r="E272" s="51"/>
      <c r="F272" s="12"/>
      <c r="G272" s="76"/>
      <c r="H272" s="76"/>
      <c r="I272" s="14" t="str">
        <f>CONCATENATE(F272,".fastq")</f>
        <v>.fastq</v>
      </c>
      <c r="J272" s="13" t="str">
        <f>CONCATENATE(F272,".tagcount")</f>
        <v>.tagcount</v>
      </c>
      <c r="K272" s="59" t="str">
        <f>CONCATENATE(F272,".tagcount1over")</f>
        <v>.tagcount1over</v>
      </c>
      <c r="L272" s="15"/>
    </row>
    <row r="273" spans="3:12" x14ac:dyDescent="0.15">
      <c r="C273" s="15">
        <v>194</v>
      </c>
      <c r="D273" s="2">
        <v>2</v>
      </c>
      <c r="E273" s="51"/>
      <c r="F273" s="12"/>
      <c r="G273" s="76"/>
      <c r="H273" s="76"/>
      <c r="I273" s="14"/>
      <c r="K273" s="59"/>
      <c r="L273" s="15"/>
    </row>
    <row r="274" spans="3:12" x14ac:dyDescent="0.15">
      <c r="C274" s="15">
        <v>195</v>
      </c>
      <c r="D274" s="2">
        <v>1</v>
      </c>
      <c r="E274" s="51"/>
      <c r="F274" s="12"/>
      <c r="G274" s="76"/>
      <c r="H274" s="76"/>
      <c r="I274" s="14" t="str">
        <f>CONCATENATE(F274,".fastq")</f>
        <v>.fastq</v>
      </c>
      <c r="J274" s="13" t="str">
        <f>CONCATENATE(F274,".tagcount")</f>
        <v>.tagcount</v>
      </c>
      <c r="K274" s="59" t="str">
        <f>CONCATENATE(F274,".tagcount1over")</f>
        <v>.tagcount1over</v>
      </c>
      <c r="L274" s="15"/>
    </row>
    <row r="275" spans="3:12" x14ac:dyDescent="0.15">
      <c r="C275" s="15">
        <v>196</v>
      </c>
      <c r="D275" s="2">
        <v>2</v>
      </c>
      <c r="E275" s="51"/>
      <c r="F275" s="12"/>
      <c r="G275" s="76"/>
      <c r="H275" s="76"/>
      <c r="I275" s="14"/>
      <c r="K275" s="59"/>
      <c r="L275" s="15"/>
    </row>
    <row r="276" spans="3:12" x14ac:dyDescent="0.15">
      <c r="C276" s="15">
        <v>197</v>
      </c>
      <c r="D276" s="2">
        <v>1</v>
      </c>
      <c r="E276" s="51"/>
      <c r="F276" s="12"/>
      <c r="G276" s="76"/>
      <c r="H276" s="76"/>
      <c r="I276" s="14" t="str">
        <f>CONCATENATE(F276,".fastq")</f>
        <v>.fastq</v>
      </c>
      <c r="J276" s="13" t="str">
        <f>CONCATENATE(F276,".tagcount")</f>
        <v>.tagcount</v>
      </c>
      <c r="K276" s="59" t="str">
        <f>CONCATENATE(F276,".tagcount1over")</f>
        <v>.tagcount1over</v>
      </c>
      <c r="L276" s="15"/>
    </row>
    <row r="277" spans="3:12" x14ac:dyDescent="0.15">
      <c r="C277" s="15">
        <v>198</v>
      </c>
      <c r="D277" s="2">
        <v>2</v>
      </c>
      <c r="E277" s="51"/>
      <c r="F277" s="12"/>
      <c r="G277" s="76"/>
      <c r="H277" s="76"/>
      <c r="I277" s="14"/>
      <c r="K277" s="59"/>
      <c r="L277" s="15"/>
    </row>
    <row r="278" spans="3:12" x14ac:dyDescent="0.15">
      <c r="C278" s="15">
        <v>199</v>
      </c>
      <c r="D278" s="2">
        <v>1</v>
      </c>
      <c r="E278" s="51"/>
      <c r="F278" s="12"/>
      <c r="G278" s="76"/>
      <c r="H278" s="76"/>
      <c r="I278" s="14" t="str">
        <f>CONCATENATE(F278,".fastq")</f>
        <v>.fastq</v>
      </c>
      <c r="J278" s="13" t="str">
        <f>CONCATENATE(F278,".tagcount")</f>
        <v>.tagcount</v>
      </c>
      <c r="K278" s="59" t="str">
        <f>CONCATENATE(F278,".tagcount1over")</f>
        <v>.tagcount1over</v>
      </c>
      <c r="L278" s="15"/>
    </row>
    <row r="279" spans="3:12" x14ac:dyDescent="0.15">
      <c r="C279" s="15">
        <v>200</v>
      </c>
      <c r="D279" s="2">
        <v>2</v>
      </c>
      <c r="E279" s="51"/>
      <c r="F279" s="12"/>
      <c r="G279" s="76"/>
      <c r="H279" s="76"/>
      <c r="I279" s="14"/>
      <c r="K279" s="59"/>
      <c r="L279" s="15"/>
    </row>
    <row r="280" spans="3:12" x14ac:dyDescent="0.15">
      <c r="C280" s="15">
        <v>201</v>
      </c>
      <c r="D280" s="2">
        <v>1</v>
      </c>
      <c r="E280" s="51"/>
      <c r="F280" s="12"/>
      <c r="G280" s="76"/>
      <c r="H280" s="76"/>
      <c r="I280" s="14" t="str">
        <f>CONCATENATE(F280,".fastq")</f>
        <v>.fastq</v>
      </c>
      <c r="J280" s="13" t="str">
        <f>CONCATENATE(F280,".tagcount")</f>
        <v>.tagcount</v>
      </c>
      <c r="K280" s="59" t="str">
        <f>CONCATENATE(F280,".tagcount1over")</f>
        <v>.tagcount1over</v>
      </c>
      <c r="L280" s="15"/>
    </row>
    <row r="281" spans="3:12" x14ac:dyDescent="0.15">
      <c r="C281" s="15">
        <v>202</v>
      </c>
      <c r="D281" s="2">
        <v>2</v>
      </c>
      <c r="E281" s="51"/>
      <c r="F281" s="12"/>
      <c r="G281" s="76"/>
      <c r="H281" s="76"/>
      <c r="I281" s="14"/>
      <c r="K281" s="59"/>
      <c r="L281" s="15"/>
    </row>
    <row r="282" spans="3:12" x14ac:dyDescent="0.15">
      <c r="C282" s="15">
        <v>203</v>
      </c>
      <c r="D282" s="2">
        <v>1</v>
      </c>
      <c r="E282" s="51"/>
      <c r="F282" s="12"/>
      <c r="G282" s="76"/>
      <c r="H282" s="76"/>
      <c r="I282" s="14" t="str">
        <f>CONCATENATE(F282,".fastq")</f>
        <v>.fastq</v>
      </c>
      <c r="J282" s="13" t="str">
        <f>CONCATENATE(F282,".tagcount")</f>
        <v>.tagcount</v>
      </c>
      <c r="K282" s="59" t="str">
        <f>CONCATENATE(F282,".tagcount1over")</f>
        <v>.tagcount1over</v>
      </c>
      <c r="L282" s="15"/>
    </row>
    <row r="283" spans="3:12" x14ac:dyDescent="0.15">
      <c r="C283" s="15">
        <v>204</v>
      </c>
      <c r="D283" s="2">
        <v>2</v>
      </c>
      <c r="E283" s="51"/>
      <c r="F283" s="12"/>
      <c r="G283" s="76"/>
      <c r="H283" s="76"/>
      <c r="I283" s="14"/>
      <c r="K283" s="59"/>
      <c r="L283" s="15"/>
    </row>
    <row r="284" spans="3:12" x14ac:dyDescent="0.15">
      <c r="C284" s="15">
        <v>205</v>
      </c>
      <c r="D284" s="2">
        <v>1</v>
      </c>
      <c r="E284" s="51"/>
      <c r="F284" s="12"/>
      <c r="G284" s="76"/>
      <c r="H284" s="76"/>
      <c r="I284" s="14" t="str">
        <f>CONCATENATE(F284,".fastq")</f>
        <v>.fastq</v>
      </c>
      <c r="J284" s="13" t="str">
        <f>CONCATENATE(F284,".tagcount")</f>
        <v>.tagcount</v>
      </c>
      <c r="K284" s="59" t="str">
        <f>CONCATENATE(F284,".tagcount1over")</f>
        <v>.tagcount1over</v>
      </c>
      <c r="L284" s="15"/>
    </row>
    <row r="285" spans="3:12" x14ac:dyDescent="0.15">
      <c r="C285" s="15">
        <v>206</v>
      </c>
      <c r="D285" s="2">
        <v>2</v>
      </c>
      <c r="E285" s="51"/>
      <c r="F285" s="12"/>
      <c r="G285" s="76"/>
      <c r="H285" s="76"/>
      <c r="I285" s="14"/>
      <c r="K285" s="59"/>
      <c r="L285" s="15"/>
    </row>
    <row r="286" spans="3:12" x14ac:dyDescent="0.15">
      <c r="C286" s="15">
        <v>207</v>
      </c>
      <c r="D286" s="2">
        <v>1</v>
      </c>
      <c r="E286" s="51"/>
      <c r="F286" s="12"/>
      <c r="G286" s="76"/>
      <c r="H286" s="76"/>
      <c r="I286" s="14" t="str">
        <f>CONCATENATE(F286,".fastq")</f>
        <v>.fastq</v>
      </c>
      <c r="J286" s="13" t="str">
        <f>CONCATENATE(F286,".tagcount")</f>
        <v>.tagcount</v>
      </c>
      <c r="K286" s="59" t="str">
        <f>CONCATENATE(F286,".tagcount1over")</f>
        <v>.tagcount1over</v>
      </c>
      <c r="L286" s="15"/>
    </row>
    <row r="287" spans="3:12" x14ac:dyDescent="0.15">
      <c r="C287" s="15">
        <v>208</v>
      </c>
      <c r="D287" s="2">
        <v>2</v>
      </c>
      <c r="E287" s="51"/>
      <c r="F287" s="12"/>
      <c r="G287" s="76"/>
      <c r="H287" s="76"/>
      <c r="I287" s="14"/>
      <c r="K287" s="59"/>
      <c r="L287" s="15"/>
    </row>
    <row r="288" spans="3:12" x14ac:dyDescent="0.15">
      <c r="C288" s="15">
        <v>209</v>
      </c>
      <c r="D288" s="2">
        <v>1</v>
      </c>
      <c r="E288" s="51"/>
      <c r="F288" s="12"/>
      <c r="G288" s="76"/>
      <c r="H288" s="76"/>
      <c r="I288" s="14" t="str">
        <f>CONCATENATE(F288,".fastq")</f>
        <v>.fastq</v>
      </c>
      <c r="J288" s="13" t="str">
        <f>CONCATENATE(F288,".tagcount")</f>
        <v>.tagcount</v>
      </c>
      <c r="K288" s="59" t="str">
        <f>CONCATENATE(F288,".tagcount1over")</f>
        <v>.tagcount1over</v>
      </c>
      <c r="L288" s="15"/>
    </row>
    <row r="289" spans="3:12" x14ac:dyDescent="0.15">
      <c r="C289" s="15">
        <v>210</v>
      </c>
      <c r="D289" s="2">
        <v>2</v>
      </c>
      <c r="E289" s="51"/>
      <c r="F289" s="12"/>
      <c r="G289" s="76"/>
      <c r="H289" s="76"/>
      <c r="I289" s="14"/>
      <c r="K289" s="59"/>
      <c r="L289" s="15"/>
    </row>
    <row r="290" spans="3:12" x14ac:dyDescent="0.15">
      <c r="C290" s="15">
        <v>211</v>
      </c>
      <c r="D290" s="2">
        <v>1</v>
      </c>
      <c r="E290" s="51"/>
      <c r="F290" s="12"/>
      <c r="G290" s="76"/>
      <c r="H290" s="76"/>
      <c r="I290" s="14" t="str">
        <f>CONCATENATE(F290,".fastq")</f>
        <v>.fastq</v>
      </c>
      <c r="J290" s="13" t="str">
        <f>CONCATENATE(F290,".tagcount")</f>
        <v>.tagcount</v>
      </c>
      <c r="K290" s="59" t="str">
        <f>CONCATENATE(F290,".tagcount1over")</f>
        <v>.tagcount1over</v>
      </c>
      <c r="L290" s="15"/>
    </row>
    <row r="291" spans="3:12" x14ac:dyDescent="0.15">
      <c r="C291" s="15">
        <v>212</v>
      </c>
      <c r="D291" s="2">
        <v>2</v>
      </c>
      <c r="E291" s="51"/>
      <c r="F291" s="12"/>
      <c r="G291" s="76"/>
      <c r="H291" s="76"/>
      <c r="I291" s="14"/>
      <c r="K291" s="59"/>
      <c r="L291" s="15"/>
    </row>
    <row r="292" spans="3:12" x14ac:dyDescent="0.15">
      <c r="C292" s="15">
        <v>213</v>
      </c>
      <c r="D292" s="2">
        <v>1</v>
      </c>
      <c r="E292" s="51"/>
      <c r="F292" s="12"/>
      <c r="G292" s="76"/>
      <c r="H292" s="76"/>
      <c r="I292" s="14" t="str">
        <f>CONCATENATE(F292,".fastq")</f>
        <v>.fastq</v>
      </c>
      <c r="J292" s="13" t="str">
        <f>CONCATENATE(F292,".tagcount")</f>
        <v>.tagcount</v>
      </c>
      <c r="K292" s="59" t="str">
        <f>CONCATENATE(F292,".tagcount1over")</f>
        <v>.tagcount1over</v>
      </c>
      <c r="L292" s="15"/>
    </row>
    <row r="293" spans="3:12" x14ac:dyDescent="0.15">
      <c r="C293" s="15">
        <v>214</v>
      </c>
      <c r="D293" s="2">
        <v>2</v>
      </c>
      <c r="E293" s="51"/>
      <c r="F293" s="12"/>
      <c r="G293" s="76"/>
      <c r="H293" s="76"/>
      <c r="I293" s="14"/>
      <c r="K293" s="59"/>
      <c r="L293" s="15"/>
    </row>
    <row r="294" spans="3:12" x14ac:dyDescent="0.15">
      <c r="C294" s="15">
        <v>215</v>
      </c>
      <c r="D294" s="2">
        <v>1</v>
      </c>
      <c r="E294" s="51"/>
      <c r="F294" s="12"/>
      <c r="G294" s="76"/>
      <c r="H294" s="76"/>
      <c r="I294" s="14" t="str">
        <f>CONCATENATE(F294,".fastq")</f>
        <v>.fastq</v>
      </c>
      <c r="J294" s="13" t="str">
        <f>CONCATENATE(F294,".tagcount")</f>
        <v>.tagcount</v>
      </c>
      <c r="K294" s="59" t="str">
        <f>CONCATENATE(F294,".tagcount1over")</f>
        <v>.tagcount1over</v>
      </c>
      <c r="L294" s="15"/>
    </row>
    <row r="295" spans="3:12" x14ac:dyDescent="0.15">
      <c r="C295" s="15">
        <v>216</v>
      </c>
      <c r="D295" s="2">
        <v>2</v>
      </c>
      <c r="E295" s="51"/>
      <c r="F295" s="12"/>
      <c r="G295" s="76"/>
      <c r="H295" s="76"/>
      <c r="I295" s="14"/>
      <c r="K295" s="59"/>
      <c r="L295" s="15"/>
    </row>
    <row r="296" spans="3:12" x14ac:dyDescent="0.15">
      <c r="C296" s="15">
        <v>217</v>
      </c>
      <c r="D296" s="2">
        <v>1</v>
      </c>
      <c r="E296" s="51"/>
      <c r="F296" s="12"/>
      <c r="G296" s="76"/>
      <c r="H296" s="76"/>
      <c r="I296" s="14" t="str">
        <f>CONCATENATE(F296,".fastq")</f>
        <v>.fastq</v>
      </c>
      <c r="J296" s="13" t="str">
        <f>CONCATENATE(F296,".tagcount")</f>
        <v>.tagcount</v>
      </c>
      <c r="K296" s="59" t="str">
        <f>CONCATENATE(F296,".tagcount1over")</f>
        <v>.tagcount1over</v>
      </c>
      <c r="L296" s="15"/>
    </row>
    <row r="297" spans="3:12" x14ac:dyDescent="0.15">
      <c r="C297" s="15">
        <v>218</v>
      </c>
      <c r="D297" s="2">
        <v>2</v>
      </c>
      <c r="E297" s="51"/>
      <c r="F297" s="12"/>
      <c r="G297" s="76"/>
      <c r="H297" s="76"/>
      <c r="I297" s="14"/>
      <c r="K297" s="59"/>
      <c r="L297" s="15"/>
    </row>
    <row r="298" spans="3:12" x14ac:dyDescent="0.15">
      <c r="C298" s="15">
        <v>219</v>
      </c>
      <c r="D298" s="2">
        <v>1</v>
      </c>
      <c r="E298" s="51"/>
      <c r="F298" s="12"/>
      <c r="G298" s="76"/>
      <c r="H298" s="76"/>
      <c r="I298" s="14" t="str">
        <f>CONCATENATE(F298,".fastq")</f>
        <v>.fastq</v>
      </c>
      <c r="J298" s="13" t="str">
        <f>CONCATENATE(F298,".tagcount")</f>
        <v>.tagcount</v>
      </c>
      <c r="K298" s="59" t="str">
        <f>CONCATENATE(F298,".tagcount1over")</f>
        <v>.tagcount1over</v>
      </c>
      <c r="L298" s="15"/>
    </row>
    <row r="299" spans="3:12" x14ac:dyDescent="0.15">
      <c r="C299" s="15">
        <v>220</v>
      </c>
      <c r="D299" s="2">
        <v>2</v>
      </c>
      <c r="E299" s="51"/>
      <c r="F299" s="12"/>
      <c r="G299" s="76"/>
      <c r="H299" s="76"/>
      <c r="I299" s="14"/>
      <c r="K299" s="59"/>
      <c r="L299" s="15"/>
    </row>
    <row r="300" spans="3:12" x14ac:dyDescent="0.15">
      <c r="C300" s="15">
        <v>221</v>
      </c>
      <c r="D300" s="2">
        <v>1</v>
      </c>
      <c r="E300" s="51"/>
      <c r="F300" s="12"/>
      <c r="G300" s="76"/>
      <c r="H300" s="76"/>
      <c r="I300" s="14" t="str">
        <f>CONCATENATE(F300,".fastq")</f>
        <v>.fastq</v>
      </c>
      <c r="J300" s="13" t="str">
        <f>CONCATENATE(F300,".tagcount")</f>
        <v>.tagcount</v>
      </c>
      <c r="K300" s="59" t="str">
        <f>CONCATENATE(F300,".tagcount1over")</f>
        <v>.tagcount1over</v>
      </c>
      <c r="L300" s="15"/>
    </row>
    <row r="301" spans="3:12" x14ac:dyDescent="0.15">
      <c r="C301" s="15">
        <v>222</v>
      </c>
      <c r="D301" s="2">
        <v>2</v>
      </c>
      <c r="E301" s="51"/>
      <c r="F301" s="12"/>
      <c r="G301" s="76"/>
      <c r="H301" s="76"/>
      <c r="I301" s="14"/>
      <c r="K301" s="59"/>
      <c r="L301" s="15"/>
    </row>
    <row r="302" spans="3:12" x14ac:dyDescent="0.15">
      <c r="C302" s="15">
        <v>223</v>
      </c>
      <c r="D302" s="2">
        <v>1</v>
      </c>
      <c r="E302" s="51"/>
      <c r="F302" s="12"/>
      <c r="G302" s="76"/>
      <c r="H302" s="76"/>
      <c r="I302" s="14" t="str">
        <f>CONCATENATE(F302,".fastq")</f>
        <v>.fastq</v>
      </c>
      <c r="J302" s="13" t="str">
        <f>CONCATENATE(F302,".tagcount")</f>
        <v>.tagcount</v>
      </c>
      <c r="K302" s="59" t="str">
        <f>CONCATENATE(F302,".tagcount1over")</f>
        <v>.tagcount1over</v>
      </c>
      <c r="L302" s="15"/>
    </row>
    <row r="303" spans="3:12" x14ac:dyDescent="0.15">
      <c r="C303" s="15">
        <v>224</v>
      </c>
      <c r="D303" s="2">
        <v>2</v>
      </c>
      <c r="E303" s="51"/>
      <c r="F303" s="12"/>
      <c r="G303" s="76"/>
      <c r="H303" s="76"/>
      <c r="I303" s="14"/>
      <c r="K303" s="59"/>
      <c r="L303" s="15"/>
    </row>
    <row r="304" spans="3:12" x14ac:dyDescent="0.15">
      <c r="C304" s="15">
        <v>225</v>
      </c>
      <c r="D304" s="2">
        <v>1</v>
      </c>
      <c r="E304" s="51"/>
      <c r="F304" s="12"/>
      <c r="G304" s="76"/>
      <c r="H304" s="76"/>
      <c r="I304" s="14" t="str">
        <f>CONCATENATE(F304,".fastq")</f>
        <v>.fastq</v>
      </c>
      <c r="J304" s="13" t="str">
        <f>CONCATENATE(F304,".tagcount")</f>
        <v>.tagcount</v>
      </c>
      <c r="K304" s="59" t="str">
        <f>CONCATENATE(F304,".tagcount1over")</f>
        <v>.tagcount1over</v>
      </c>
      <c r="L304" s="15"/>
    </row>
    <row r="305" spans="3:12" x14ac:dyDescent="0.15">
      <c r="C305" s="15">
        <v>226</v>
      </c>
      <c r="D305" s="2">
        <v>2</v>
      </c>
      <c r="E305" s="51"/>
      <c r="F305" s="12"/>
      <c r="G305" s="76"/>
      <c r="H305" s="76"/>
      <c r="I305" s="14"/>
      <c r="K305" s="59"/>
      <c r="L305" s="15"/>
    </row>
    <row r="306" spans="3:12" x14ac:dyDescent="0.15">
      <c r="C306" s="15">
        <v>227</v>
      </c>
      <c r="D306" s="2">
        <v>1</v>
      </c>
      <c r="E306" s="51"/>
      <c r="F306" s="12"/>
      <c r="G306" s="76"/>
      <c r="H306" s="76"/>
      <c r="I306" s="14" t="str">
        <f>CONCATENATE(F306,".fastq")</f>
        <v>.fastq</v>
      </c>
      <c r="J306" s="13" t="str">
        <f>CONCATENATE(F306,".tagcount")</f>
        <v>.tagcount</v>
      </c>
      <c r="K306" s="59" t="str">
        <f>CONCATENATE(F306,".tagcount1over")</f>
        <v>.tagcount1over</v>
      </c>
      <c r="L306" s="15"/>
    </row>
    <row r="307" spans="3:12" x14ac:dyDescent="0.15">
      <c r="C307" s="15">
        <v>228</v>
      </c>
      <c r="D307" s="2">
        <v>2</v>
      </c>
      <c r="E307" s="51"/>
      <c r="F307" s="12"/>
      <c r="G307" s="76"/>
      <c r="H307" s="76"/>
      <c r="I307" s="14"/>
      <c r="K307" s="59"/>
      <c r="L307" s="15"/>
    </row>
    <row r="308" spans="3:12" x14ac:dyDescent="0.15">
      <c r="C308" s="15">
        <v>229</v>
      </c>
      <c r="D308" s="2">
        <v>1</v>
      </c>
      <c r="E308" s="51"/>
      <c r="F308" s="12"/>
      <c r="G308" s="76"/>
      <c r="H308" s="76"/>
      <c r="I308" s="14" t="str">
        <f>CONCATENATE(F308,".fastq")</f>
        <v>.fastq</v>
      </c>
      <c r="J308" s="13" t="str">
        <f>CONCATENATE(F308,".tagcount")</f>
        <v>.tagcount</v>
      </c>
      <c r="K308" s="59" t="str">
        <f>CONCATENATE(F308,".tagcount1over")</f>
        <v>.tagcount1over</v>
      </c>
      <c r="L308" s="15"/>
    </row>
    <row r="309" spans="3:12" x14ac:dyDescent="0.15">
      <c r="C309" s="15">
        <v>230</v>
      </c>
      <c r="D309" s="2">
        <v>2</v>
      </c>
      <c r="E309" s="51"/>
      <c r="F309" s="12"/>
      <c r="G309" s="76"/>
      <c r="H309" s="76"/>
      <c r="I309" s="14"/>
      <c r="K309" s="59"/>
      <c r="L309" s="15"/>
    </row>
    <row r="310" spans="3:12" x14ac:dyDescent="0.15">
      <c r="C310" s="15">
        <v>231</v>
      </c>
      <c r="D310" s="2">
        <v>1</v>
      </c>
      <c r="E310" s="51"/>
      <c r="F310" s="12"/>
      <c r="G310" s="76"/>
      <c r="H310" s="76"/>
      <c r="I310" s="14" t="str">
        <f>CONCATENATE(F310,".fastq")</f>
        <v>.fastq</v>
      </c>
      <c r="J310" s="13" t="str">
        <f>CONCATENATE(F310,".tagcount")</f>
        <v>.tagcount</v>
      </c>
      <c r="K310" s="59" t="str">
        <f>CONCATENATE(F310,".tagcount1over")</f>
        <v>.tagcount1over</v>
      </c>
      <c r="L310" s="15"/>
    </row>
    <row r="311" spans="3:12" x14ac:dyDescent="0.15">
      <c r="C311" s="15">
        <v>232</v>
      </c>
      <c r="D311" s="2">
        <v>2</v>
      </c>
      <c r="E311" s="51"/>
      <c r="F311" s="12"/>
      <c r="G311" s="76"/>
      <c r="H311" s="76"/>
      <c r="I311" s="14"/>
      <c r="K311" s="59"/>
      <c r="L311" s="15"/>
    </row>
    <row r="312" spans="3:12" x14ac:dyDescent="0.15">
      <c r="C312" s="15">
        <v>233</v>
      </c>
      <c r="D312" s="2">
        <v>1</v>
      </c>
      <c r="E312" s="51"/>
      <c r="F312" s="12"/>
      <c r="G312" s="76"/>
      <c r="H312" s="76"/>
      <c r="I312" s="14" t="str">
        <f>CONCATENATE(F312,".fastq")</f>
        <v>.fastq</v>
      </c>
      <c r="J312" s="13" t="str">
        <f>CONCATENATE(F312,".tagcount")</f>
        <v>.tagcount</v>
      </c>
      <c r="K312" s="59" t="str">
        <f>CONCATENATE(F312,".tagcount1over")</f>
        <v>.tagcount1over</v>
      </c>
      <c r="L312" s="15"/>
    </row>
    <row r="313" spans="3:12" x14ac:dyDescent="0.15">
      <c r="C313" s="15">
        <v>234</v>
      </c>
      <c r="D313" s="2">
        <v>2</v>
      </c>
      <c r="E313" s="51"/>
      <c r="F313" s="12"/>
      <c r="G313" s="76"/>
      <c r="H313" s="76"/>
      <c r="I313" s="14"/>
      <c r="K313" s="59"/>
      <c r="L313" s="15"/>
    </row>
    <row r="314" spans="3:12" x14ac:dyDescent="0.15">
      <c r="C314" s="15">
        <v>235</v>
      </c>
      <c r="D314" s="2">
        <v>1</v>
      </c>
      <c r="E314" s="51"/>
      <c r="F314" s="12"/>
      <c r="G314" s="76"/>
      <c r="H314" s="76"/>
      <c r="I314" s="14" t="str">
        <f>CONCATENATE(F314,".fastq")</f>
        <v>.fastq</v>
      </c>
      <c r="J314" s="13" t="str">
        <f>CONCATENATE(F314,".tagcount")</f>
        <v>.tagcount</v>
      </c>
      <c r="K314" s="59" t="str">
        <f>CONCATENATE(F314,".tagcount1over")</f>
        <v>.tagcount1over</v>
      </c>
      <c r="L314" s="15"/>
    </row>
    <row r="315" spans="3:12" x14ac:dyDescent="0.15">
      <c r="C315" s="15">
        <v>236</v>
      </c>
      <c r="D315" s="2">
        <v>2</v>
      </c>
      <c r="E315" s="51"/>
      <c r="F315" s="12"/>
      <c r="G315" s="76"/>
      <c r="H315" s="76"/>
      <c r="I315" s="14"/>
      <c r="K315" s="59"/>
      <c r="L315" s="15"/>
    </row>
    <row r="316" spans="3:12" x14ac:dyDescent="0.15">
      <c r="C316" s="15">
        <v>237</v>
      </c>
      <c r="D316" s="2">
        <v>1</v>
      </c>
      <c r="E316" s="51"/>
      <c r="F316" s="12"/>
      <c r="G316" s="76"/>
      <c r="H316" s="76"/>
      <c r="I316" s="14" t="str">
        <f>CONCATENATE(F316,".fastq")</f>
        <v>.fastq</v>
      </c>
      <c r="J316" s="13" t="str">
        <f>CONCATENATE(F316,".tagcount")</f>
        <v>.tagcount</v>
      </c>
      <c r="K316" s="59" t="str">
        <f>CONCATENATE(F316,".tagcount1over")</f>
        <v>.tagcount1over</v>
      </c>
      <c r="L316" s="15"/>
    </row>
    <row r="317" spans="3:12" x14ac:dyDescent="0.15">
      <c r="C317" s="15">
        <v>238</v>
      </c>
      <c r="D317" s="2">
        <v>2</v>
      </c>
      <c r="E317" s="51"/>
      <c r="F317" s="12"/>
      <c r="G317" s="76"/>
      <c r="H317" s="76"/>
      <c r="I317" s="14"/>
      <c r="K317" s="59"/>
      <c r="L317" s="15"/>
    </row>
    <row r="318" spans="3:12" x14ac:dyDescent="0.15">
      <c r="C318" s="15">
        <v>239</v>
      </c>
      <c r="D318" s="2">
        <v>1</v>
      </c>
      <c r="E318" s="51"/>
      <c r="F318" s="12"/>
      <c r="G318" s="76"/>
      <c r="H318" s="76"/>
      <c r="I318" s="14" t="str">
        <f>CONCATENATE(F318,".fastq")</f>
        <v>.fastq</v>
      </c>
      <c r="J318" s="13" t="str">
        <f>CONCATENATE(F318,".tagcount")</f>
        <v>.tagcount</v>
      </c>
      <c r="K318" s="59" t="str">
        <f>CONCATENATE(F318,".tagcount1over")</f>
        <v>.tagcount1over</v>
      </c>
      <c r="L318" s="15"/>
    </row>
    <row r="319" spans="3:12" x14ac:dyDescent="0.15">
      <c r="C319" s="15">
        <v>240</v>
      </c>
      <c r="D319" s="2">
        <v>2</v>
      </c>
      <c r="E319" s="51"/>
      <c r="F319" s="12"/>
      <c r="G319" s="76"/>
      <c r="H319" s="76"/>
      <c r="I319" s="14"/>
      <c r="K319" s="59"/>
      <c r="L319" s="15"/>
    </row>
    <row r="320" spans="3:12" x14ac:dyDescent="0.15">
      <c r="C320" s="15">
        <v>241</v>
      </c>
      <c r="D320" s="2">
        <v>1</v>
      </c>
      <c r="E320" s="51"/>
      <c r="F320" s="12"/>
      <c r="G320" s="76"/>
      <c r="H320" s="76"/>
      <c r="I320" s="14" t="str">
        <f>CONCATENATE(F320,".fastq")</f>
        <v>.fastq</v>
      </c>
      <c r="J320" s="13" t="str">
        <f>CONCATENATE(F320,".tagcount")</f>
        <v>.tagcount</v>
      </c>
      <c r="K320" s="59" t="str">
        <f>CONCATENATE(F320,".tagcount1over")</f>
        <v>.tagcount1over</v>
      </c>
      <c r="L320" s="15"/>
    </row>
    <row r="321" spans="3:12" x14ac:dyDescent="0.15">
      <c r="C321" s="15">
        <v>242</v>
      </c>
      <c r="D321" s="2">
        <v>2</v>
      </c>
      <c r="E321" s="51"/>
      <c r="F321" s="12"/>
      <c r="G321" s="76"/>
      <c r="H321" s="76"/>
      <c r="I321" s="14"/>
      <c r="K321" s="59"/>
      <c r="L321" s="15"/>
    </row>
    <row r="322" spans="3:12" x14ac:dyDescent="0.15">
      <c r="C322" s="15">
        <v>243</v>
      </c>
      <c r="D322" s="2">
        <v>1</v>
      </c>
      <c r="E322" s="51"/>
      <c r="F322" s="12"/>
      <c r="G322" s="76"/>
      <c r="H322" s="76"/>
      <c r="I322" s="14" t="str">
        <f>CONCATENATE(F322,".fastq")</f>
        <v>.fastq</v>
      </c>
      <c r="J322" s="13" t="str">
        <f>CONCATENATE(F322,".tagcount")</f>
        <v>.tagcount</v>
      </c>
      <c r="K322" s="59" t="str">
        <f>CONCATENATE(F322,".tagcount1over")</f>
        <v>.tagcount1over</v>
      </c>
      <c r="L322" s="15"/>
    </row>
    <row r="323" spans="3:12" x14ac:dyDescent="0.15">
      <c r="C323" s="15">
        <v>244</v>
      </c>
      <c r="D323" s="2">
        <v>2</v>
      </c>
      <c r="E323" s="51"/>
      <c r="F323" s="12"/>
      <c r="G323" s="76"/>
      <c r="H323" s="76"/>
      <c r="I323" s="14"/>
      <c r="K323" s="59"/>
      <c r="L323" s="15"/>
    </row>
    <row r="324" spans="3:12" x14ac:dyDescent="0.15">
      <c r="C324" s="15">
        <v>245</v>
      </c>
      <c r="D324" s="2">
        <v>1</v>
      </c>
      <c r="E324" s="51"/>
      <c r="F324" s="12"/>
      <c r="G324" s="76"/>
      <c r="H324" s="76"/>
      <c r="I324" s="14" t="str">
        <f>CONCATENATE(F324,".fastq")</f>
        <v>.fastq</v>
      </c>
      <c r="J324" s="13" t="str">
        <f>CONCATENATE(F324,".tagcount")</f>
        <v>.tagcount</v>
      </c>
      <c r="K324" s="59" t="str">
        <f>CONCATENATE(F324,".tagcount1over")</f>
        <v>.tagcount1over</v>
      </c>
      <c r="L324" s="15"/>
    </row>
    <row r="325" spans="3:12" x14ac:dyDescent="0.15">
      <c r="C325" s="15">
        <v>246</v>
      </c>
      <c r="D325" s="2">
        <v>2</v>
      </c>
      <c r="E325" s="51"/>
      <c r="F325" s="12"/>
      <c r="G325" s="76"/>
      <c r="H325" s="76"/>
      <c r="I325" s="14"/>
      <c r="K325" s="59"/>
      <c r="L325" s="15"/>
    </row>
    <row r="326" spans="3:12" x14ac:dyDescent="0.15">
      <c r="C326" s="15">
        <v>247</v>
      </c>
      <c r="D326" s="2">
        <v>1</v>
      </c>
      <c r="E326" s="51"/>
      <c r="F326" s="12"/>
      <c r="G326" s="76"/>
      <c r="H326" s="76"/>
      <c r="I326" s="14" t="str">
        <f>CONCATENATE(F326,".fastq")</f>
        <v>.fastq</v>
      </c>
      <c r="J326" s="13" t="str">
        <f>CONCATENATE(F326,".tagcount")</f>
        <v>.tagcount</v>
      </c>
      <c r="K326" s="59" t="str">
        <f>CONCATENATE(F326,".tagcount1over")</f>
        <v>.tagcount1over</v>
      </c>
      <c r="L326" s="15"/>
    </row>
    <row r="327" spans="3:12" x14ac:dyDescent="0.15">
      <c r="C327" s="15">
        <v>248</v>
      </c>
      <c r="D327" s="2">
        <v>2</v>
      </c>
      <c r="E327" s="51"/>
      <c r="F327" s="12"/>
      <c r="G327" s="76"/>
      <c r="H327" s="76"/>
      <c r="I327" s="14"/>
      <c r="K327" s="59"/>
      <c r="L327" s="15"/>
    </row>
    <row r="328" spans="3:12" x14ac:dyDescent="0.15">
      <c r="C328" s="15">
        <v>249</v>
      </c>
      <c r="D328" s="2">
        <v>1</v>
      </c>
      <c r="E328" s="51"/>
      <c r="F328" s="12"/>
      <c r="G328" s="76"/>
      <c r="H328" s="76"/>
      <c r="I328" s="14" t="str">
        <f>CONCATENATE(F328,".fastq")</f>
        <v>.fastq</v>
      </c>
      <c r="J328" s="13" t="str">
        <f>CONCATENATE(F328,".tagcount")</f>
        <v>.tagcount</v>
      </c>
      <c r="K328" s="59" t="str">
        <f>CONCATENATE(F328,".tagcount1over")</f>
        <v>.tagcount1over</v>
      </c>
      <c r="L328" s="15"/>
    </row>
    <row r="329" spans="3:12" x14ac:dyDescent="0.15">
      <c r="C329" s="15">
        <v>250</v>
      </c>
      <c r="D329" s="2">
        <v>2</v>
      </c>
      <c r="E329" s="51"/>
      <c r="F329" s="12"/>
      <c r="G329" s="76"/>
      <c r="H329" s="76"/>
      <c r="I329" s="14"/>
      <c r="K329" s="59"/>
      <c r="L329" s="15"/>
    </row>
    <row r="330" spans="3:12" x14ac:dyDescent="0.15">
      <c r="C330" s="15">
        <v>251</v>
      </c>
      <c r="D330" s="2">
        <v>1</v>
      </c>
      <c r="E330" s="51"/>
      <c r="F330" s="12"/>
      <c r="G330" s="76"/>
      <c r="H330" s="76"/>
      <c r="I330" s="14" t="str">
        <f>CONCATENATE(F330,".fastq")</f>
        <v>.fastq</v>
      </c>
      <c r="J330" s="13" t="str">
        <f>CONCATENATE(F330,".tagcount")</f>
        <v>.tagcount</v>
      </c>
      <c r="K330" s="59" t="str">
        <f>CONCATENATE(F330,".tagcount1over")</f>
        <v>.tagcount1over</v>
      </c>
      <c r="L330" s="15"/>
    </row>
    <row r="331" spans="3:12" x14ac:dyDescent="0.15">
      <c r="C331" s="15">
        <v>252</v>
      </c>
      <c r="D331" s="2">
        <v>2</v>
      </c>
      <c r="E331" s="51"/>
      <c r="F331" s="12"/>
      <c r="G331" s="76"/>
      <c r="H331" s="76"/>
      <c r="I331" s="14"/>
      <c r="K331" s="59"/>
      <c r="L331" s="15"/>
    </row>
    <row r="332" spans="3:12" x14ac:dyDescent="0.15">
      <c r="C332" s="15">
        <v>253</v>
      </c>
      <c r="D332" s="2">
        <v>1</v>
      </c>
      <c r="E332" s="51"/>
      <c r="F332" s="12"/>
      <c r="G332" s="76"/>
      <c r="H332" s="76"/>
      <c r="I332" s="14" t="str">
        <f>CONCATENATE(F332,".fastq")</f>
        <v>.fastq</v>
      </c>
      <c r="J332" s="13" t="str">
        <f>CONCATENATE(F332,".tagcount")</f>
        <v>.tagcount</v>
      </c>
      <c r="K332" s="59" t="str">
        <f>CONCATENATE(F332,".tagcount1over")</f>
        <v>.tagcount1over</v>
      </c>
      <c r="L332" s="15"/>
    </row>
    <row r="333" spans="3:12" x14ac:dyDescent="0.15">
      <c r="C333" s="15">
        <v>254</v>
      </c>
      <c r="D333" s="2">
        <v>2</v>
      </c>
      <c r="E333" s="51"/>
      <c r="F333" s="12"/>
      <c r="G333" s="76"/>
      <c r="H333" s="76"/>
      <c r="I333" s="14"/>
      <c r="K333" s="59"/>
      <c r="L333" s="15"/>
    </row>
    <row r="334" spans="3:12" x14ac:dyDescent="0.15">
      <c r="C334" s="15">
        <v>255</v>
      </c>
      <c r="D334" s="2">
        <v>1</v>
      </c>
      <c r="E334" s="51"/>
      <c r="F334" s="12"/>
      <c r="G334" s="76"/>
      <c r="H334" s="76"/>
      <c r="I334" s="14" t="str">
        <f>CONCATENATE(F334,".fastq")</f>
        <v>.fastq</v>
      </c>
      <c r="J334" s="13" t="str">
        <f>CONCATENATE(F334,".tagcount")</f>
        <v>.tagcount</v>
      </c>
      <c r="K334" s="59" t="str">
        <f>CONCATENATE(F334,".tagcount1over")</f>
        <v>.tagcount1over</v>
      </c>
      <c r="L334" s="15"/>
    </row>
    <row r="335" spans="3:12" x14ac:dyDescent="0.15">
      <c r="C335" s="15">
        <v>256</v>
      </c>
      <c r="D335" s="2">
        <v>2</v>
      </c>
      <c r="E335" s="51"/>
      <c r="F335" s="12"/>
      <c r="G335" s="76"/>
      <c r="H335" s="76"/>
      <c r="I335" s="14"/>
      <c r="K335" s="59"/>
      <c r="L335" s="15"/>
    </row>
    <row r="336" spans="3:12" x14ac:dyDescent="0.15">
      <c r="C336" s="15">
        <v>257</v>
      </c>
      <c r="D336" s="2">
        <v>1</v>
      </c>
      <c r="E336" s="51"/>
      <c r="F336" s="12"/>
      <c r="G336" s="76"/>
      <c r="H336" s="76"/>
      <c r="I336" s="14" t="str">
        <f>CONCATENATE(F336,".fastq")</f>
        <v>.fastq</v>
      </c>
      <c r="J336" s="13" t="str">
        <f>CONCATENATE(F336,".tagcount")</f>
        <v>.tagcount</v>
      </c>
      <c r="K336" s="59" t="str">
        <f>CONCATENATE(F336,".tagcount1over")</f>
        <v>.tagcount1over</v>
      </c>
      <c r="L336" s="15"/>
    </row>
    <row r="337" spans="3:12" x14ac:dyDescent="0.15">
      <c r="C337" s="15">
        <v>258</v>
      </c>
      <c r="D337" s="2">
        <v>2</v>
      </c>
      <c r="E337" s="51"/>
      <c r="F337" s="12"/>
      <c r="G337" s="76"/>
      <c r="H337" s="76"/>
      <c r="I337" s="14"/>
      <c r="K337" s="59"/>
      <c r="L337" s="15"/>
    </row>
    <row r="338" spans="3:12" x14ac:dyDescent="0.15">
      <c r="C338" s="15">
        <v>259</v>
      </c>
      <c r="D338" s="2">
        <v>1</v>
      </c>
      <c r="E338" s="51"/>
      <c r="F338" s="12"/>
      <c r="G338" s="76"/>
      <c r="H338" s="76"/>
      <c r="I338" s="14" t="str">
        <f>CONCATENATE(F338,".fastq")</f>
        <v>.fastq</v>
      </c>
      <c r="J338" s="13" t="str">
        <f>CONCATENATE(F338,".tagcount")</f>
        <v>.tagcount</v>
      </c>
      <c r="K338" s="59" t="str">
        <f>CONCATENATE(F338,".tagcount1over")</f>
        <v>.tagcount1over</v>
      </c>
      <c r="L338" s="15"/>
    </row>
    <row r="339" spans="3:12" x14ac:dyDescent="0.15">
      <c r="C339" s="15">
        <v>260</v>
      </c>
      <c r="D339" s="2">
        <v>2</v>
      </c>
      <c r="E339" s="51"/>
      <c r="F339" s="12"/>
      <c r="G339" s="76"/>
      <c r="H339" s="76"/>
      <c r="I339" s="14"/>
      <c r="K339" s="59"/>
      <c r="L339" s="15"/>
    </row>
    <row r="340" spans="3:12" x14ac:dyDescent="0.15">
      <c r="C340" s="15">
        <v>261</v>
      </c>
      <c r="D340" s="2">
        <v>1</v>
      </c>
      <c r="E340" s="51"/>
      <c r="F340" s="12"/>
      <c r="G340" s="76"/>
      <c r="H340" s="76"/>
      <c r="I340" s="14" t="str">
        <f>CONCATENATE(F340,".fastq")</f>
        <v>.fastq</v>
      </c>
      <c r="J340" s="13" t="str">
        <f>CONCATENATE(F340,".tagcount")</f>
        <v>.tagcount</v>
      </c>
      <c r="K340" s="59" t="str">
        <f>CONCATENATE(F340,".tagcount1over")</f>
        <v>.tagcount1over</v>
      </c>
      <c r="L340" s="15"/>
    </row>
    <row r="341" spans="3:12" x14ac:dyDescent="0.15">
      <c r="C341" s="15">
        <v>262</v>
      </c>
      <c r="D341" s="2">
        <v>2</v>
      </c>
      <c r="E341" s="51"/>
      <c r="F341" s="12"/>
      <c r="G341" s="76"/>
      <c r="H341" s="76"/>
      <c r="I341" s="14"/>
      <c r="K341" s="59"/>
      <c r="L341" s="15"/>
    </row>
    <row r="342" spans="3:12" x14ac:dyDescent="0.15">
      <c r="C342" s="15">
        <v>263</v>
      </c>
      <c r="D342" s="2">
        <v>1</v>
      </c>
      <c r="E342" s="51"/>
      <c r="F342" s="12"/>
      <c r="G342" s="76"/>
      <c r="H342" s="76"/>
      <c r="I342" s="14" t="str">
        <f>CONCATENATE(F342,".fastq")</f>
        <v>.fastq</v>
      </c>
      <c r="J342" s="13" t="str">
        <f>CONCATENATE(F342,".tagcount")</f>
        <v>.tagcount</v>
      </c>
      <c r="K342" s="59" t="str">
        <f>CONCATENATE(F342,".tagcount1over")</f>
        <v>.tagcount1over</v>
      </c>
      <c r="L342" s="15"/>
    </row>
    <row r="343" spans="3:12" x14ac:dyDescent="0.15">
      <c r="C343" s="15">
        <v>264</v>
      </c>
      <c r="D343" s="2">
        <v>2</v>
      </c>
      <c r="E343" s="51"/>
      <c r="F343" s="12"/>
      <c r="G343" s="76"/>
      <c r="H343" s="76"/>
      <c r="I343" s="14"/>
      <c r="K343" s="59"/>
      <c r="L343" s="15"/>
    </row>
    <row r="344" spans="3:12" x14ac:dyDescent="0.15">
      <c r="C344" s="15">
        <v>265</v>
      </c>
      <c r="D344" s="2">
        <v>1</v>
      </c>
      <c r="E344" s="51"/>
      <c r="F344" s="12"/>
      <c r="G344" s="76"/>
      <c r="H344" s="76"/>
      <c r="I344" s="14" t="str">
        <f>CONCATENATE(F344,".fastq")</f>
        <v>.fastq</v>
      </c>
      <c r="J344" s="13" t="str">
        <f>CONCATENATE(F344,".tagcount")</f>
        <v>.tagcount</v>
      </c>
      <c r="K344" s="59" t="str">
        <f>CONCATENATE(F344,".tagcount1over")</f>
        <v>.tagcount1over</v>
      </c>
      <c r="L344" s="15"/>
    </row>
    <row r="345" spans="3:12" x14ac:dyDescent="0.15">
      <c r="C345" s="15">
        <v>266</v>
      </c>
      <c r="D345" s="2">
        <v>2</v>
      </c>
      <c r="E345" s="51"/>
      <c r="F345" s="12"/>
      <c r="G345" s="76"/>
      <c r="H345" s="76"/>
      <c r="I345" s="14"/>
      <c r="K345" s="59"/>
      <c r="L345" s="15"/>
    </row>
    <row r="346" spans="3:12" x14ac:dyDescent="0.15">
      <c r="C346" s="15">
        <v>267</v>
      </c>
      <c r="D346" s="2">
        <v>1</v>
      </c>
      <c r="E346" s="51"/>
      <c r="F346" s="12"/>
      <c r="G346" s="76"/>
      <c r="H346" s="76"/>
      <c r="I346" s="14" t="str">
        <f>CONCATENATE(F346,".fastq")</f>
        <v>.fastq</v>
      </c>
      <c r="J346" s="13" t="str">
        <f>CONCATENATE(F346,".tagcount")</f>
        <v>.tagcount</v>
      </c>
      <c r="K346" s="59" t="str">
        <f>CONCATENATE(F346,".tagcount1over")</f>
        <v>.tagcount1over</v>
      </c>
      <c r="L346" s="15"/>
    </row>
    <row r="347" spans="3:12" x14ac:dyDescent="0.15">
      <c r="C347" s="15">
        <v>268</v>
      </c>
      <c r="D347" s="2">
        <v>2</v>
      </c>
      <c r="E347" s="51"/>
      <c r="F347" s="12"/>
      <c r="G347" s="76"/>
      <c r="H347" s="76"/>
      <c r="I347" s="14"/>
      <c r="K347" s="59"/>
      <c r="L347" s="15"/>
    </row>
    <row r="348" spans="3:12" x14ac:dyDescent="0.15">
      <c r="C348" s="15">
        <v>269</v>
      </c>
      <c r="D348" s="2">
        <v>1</v>
      </c>
      <c r="E348" s="51"/>
      <c r="F348" s="12"/>
      <c r="G348" s="76"/>
      <c r="H348" s="76"/>
      <c r="I348" s="14" t="str">
        <f>CONCATENATE(F348,".fastq")</f>
        <v>.fastq</v>
      </c>
      <c r="J348" s="13" t="str">
        <f>CONCATENATE(F348,".tagcount")</f>
        <v>.tagcount</v>
      </c>
      <c r="K348" s="59" t="str">
        <f>CONCATENATE(F348,".tagcount1over")</f>
        <v>.tagcount1over</v>
      </c>
      <c r="L348" s="15"/>
    </row>
    <row r="349" spans="3:12" x14ac:dyDescent="0.15">
      <c r="C349" s="15">
        <v>270</v>
      </c>
      <c r="D349" s="2">
        <v>2</v>
      </c>
      <c r="E349" s="51"/>
      <c r="F349" s="12"/>
      <c r="G349" s="76"/>
      <c r="H349" s="76"/>
      <c r="I349" s="14"/>
      <c r="K349" s="59"/>
      <c r="L349" s="15"/>
    </row>
    <row r="350" spans="3:12" x14ac:dyDescent="0.15">
      <c r="C350" s="15">
        <v>271</v>
      </c>
      <c r="D350" s="2">
        <v>1</v>
      </c>
      <c r="E350" s="51"/>
      <c r="F350" s="12"/>
      <c r="G350" s="76"/>
      <c r="H350" s="76"/>
      <c r="I350" s="14" t="str">
        <f>CONCATENATE(F350,".fastq")</f>
        <v>.fastq</v>
      </c>
      <c r="J350" s="13" t="str">
        <f>CONCATENATE(F350,".tagcount")</f>
        <v>.tagcount</v>
      </c>
      <c r="K350" s="59" t="str">
        <f>CONCATENATE(F350,".tagcount1over")</f>
        <v>.tagcount1over</v>
      </c>
      <c r="L350" s="15"/>
    </row>
    <row r="351" spans="3:12" x14ac:dyDescent="0.15">
      <c r="C351" s="15">
        <v>272</v>
      </c>
      <c r="D351" s="2">
        <v>2</v>
      </c>
      <c r="E351" s="51"/>
      <c r="F351" s="12"/>
      <c r="G351" s="76"/>
      <c r="H351" s="76"/>
      <c r="I351" s="14"/>
      <c r="K351" s="59"/>
      <c r="L351" s="15"/>
    </row>
    <row r="352" spans="3:12" x14ac:dyDescent="0.15">
      <c r="C352" s="15">
        <v>273</v>
      </c>
      <c r="D352" s="2">
        <v>1</v>
      </c>
      <c r="E352" s="51"/>
      <c r="F352" s="12"/>
      <c r="G352" s="76"/>
      <c r="H352" s="76"/>
      <c r="I352" s="14" t="str">
        <f>CONCATENATE(F352,".fastq")</f>
        <v>.fastq</v>
      </c>
      <c r="J352" s="13" t="str">
        <f>CONCATENATE(F352,".tagcount")</f>
        <v>.tagcount</v>
      </c>
      <c r="K352" s="59" t="str">
        <f>CONCATENATE(F352,".tagcount1over")</f>
        <v>.tagcount1over</v>
      </c>
      <c r="L352" s="15"/>
    </row>
    <row r="353" spans="3:12" x14ac:dyDescent="0.15">
      <c r="C353" s="15">
        <v>274</v>
      </c>
      <c r="D353" s="2">
        <v>2</v>
      </c>
      <c r="E353" s="51"/>
      <c r="F353" s="12"/>
      <c r="G353" s="76"/>
      <c r="H353" s="76"/>
      <c r="I353" s="14"/>
      <c r="K353" s="59"/>
      <c r="L353" s="15"/>
    </row>
    <row r="354" spans="3:12" x14ac:dyDescent="0.15">
      <c r="C354" s="15">
        <v>275</v>
      </c>
      <c r="D354" s="2">
        <v>1</v>
      </c>
      <c r="E354" s="51"/>
      <c r="F354" s="12"/>
      <c r="G354" s="76"/>
      <c r="H354" s="76"/>
      <c r="I354" s="14" t="str">
        <f>CONCATENATE(F354,".fastq")</f>
        <v>.fastq</v>
      </c>
      <c r="J354" s="13" t="str">
        <f>CONCATENATE(F354,".tagcount")</f>
        <v>.tagcount</v>
      </c>
      <c r="K354" s="59" t="str">
        <f>CONCATENATE(F354,".tagcount1over")</f>
        <v>.tagcount1over</v>
      </c>
      <c r="L354" s="15"/>
    </row>
    <row r="355" spans="3:12" x14ac:dyDescent="0.15">
      <c r="C355" s="15">
        <v>276</v>
      </c>
      <c r="D355" s="2">
        <v>2</v>
      </c>
      <c r="E355" s="51"/>
      <c r="F355" s="12"/>
      <c r="G355" s="76"/>
      <c r="H355" s="76"/>
      <c r="I355" s="14"/>
      <c r="K355" s="59"/>
      <c r="L355" s="15"/>
    </row>
    <row r="356" spans="3:12" x14ac:dyDescent="0.15">
      <c r="C356" s="15">
        <v>277</v>
      </c>
      <c r="D356" s="2">
        <v>1</v>
      </c>
      <c r="E356" s="51"/>
      <c r="F356" s="12"/>
      <c r="G356" s="76"/>
      <c r="H356" s="76"/>
      <c r="I356" s="14" t="str">
        <f>CONCATENATE(F356,".fastq")</f>
        <v>.fastq</v>
      </c>
      <c r="J356" s="13" t="str">
        <f>CONCATENATE(F356,".tagcount")</f>
        <v>.tagcount</v>
      </c>
      <c r="K356" s="59" t="str">
        <f>CONCATENATE(F356,".tagcount1over")</f>
        <v>.tagcount1over</v>
      </c>
      <c r="L356" s="15"/>
    </row>
    <row r="357" spans="3:12" x14ac:dyDescent="0.15">
      <c r="C357" s="15">
        <v>278</v>
      </c>
      <c r="D357" s="2">
        <v>2</v>
      </c>
      <c r="E357" s="51"/>
      <c r="F357" s="12"/>
      <c r="G357" s="76"/>
      <c r="H357" s="76"/>
      <c r="I357" s="14"/>
      <c r="K357" s="59"/>
      <c r="L357" s="15"/>
    </row>
    <row r="358" spans="3:12" x14ac:dyDescent="0.15">
      <c r="C358" s="15">
        <v>279</v>
      </c>
      <c r="D358" s="2">
        <v>1</v>
      </c>
      <c r="E358" s="51"/>
      <c r="F358" s="12"/>
      <c r="G358" s="76"/>
      <c r="H358" s="76"/>
      <c r="I358" s="14" t="str">
        <f>CONCATENATE(F358,".fastq")</f>
        <v>.fastq</v>
      </c>
      <c r="J358" s="13" t="str">
        <f>CONCATENATE(F358,".tagcount")</f>
        <v>.tagcount</v>
      </c>
      <c r="K358" s="59" t="str">
        <f>CONCATENATE(F358,".tagcount1over")</f>
        <v>.tagcount1over</v>
      </c>
      <c r="L358" s="15"/>
    </row>
    <row r="359" spans="3:12" x14ac:dyDescent="0.15">
      <c r="C359" s="15">
        <v>280</v>
      </c>
      <c r="D359" s="2">
        <v>2</v>
      </c>
      <c r="E359" s="51"/>
      <c r="F359" s="12"/>
      <c r="G359" s="76"/>
      <c r="H359" s="76"/>
      <c r="I359" s="14"/>
      <c r="K359" s="59"/>
      <c r="L359" s="15"/>
    </row>
    <row r="360" spans="3:12" x14ac:dyDescent="0.15">
      <c r="C360" s="15">
        <v>281</v>
      </c>
      <c r="D360" s="2">
        <v>1</v>
      </c>
      <c r="E360" s="51"/>
      <c r="F360" s="12"/>
      <c r="G360" s="76"/>
      <c r="H360" s="76"/>
      <c r="I360" s="14" t="str">
        <f>CONCATENATE(F360,".fastq")</f>
        <v>.fastq</v>
      </c>
      <c r="J360" s="13" t="str">
        <f>CONCATENATE(F360,".tagcount")</f>
        <v>.tagcount</v>
      </c>
      <c r="K360" s="59" t="str">
        <f>CONCATENATE(F360,".tagcount1over")</f>
        <v>.tagcount1over</v>
      </c>
      <c r="L360" s="15"/>
    </row>
    <row r="361" spans="3:12" x14ac:dyDescent="0.15">
      <c r="C361" s="15">
        <v>282</v>
      </c>
      <c r="D361" s="2">
        <v>2</v>
      </c>
      <c r="E361" s="51"/>
      <c r="F361" s="12"/>
      <c r="G361" s="76"/>
      <c r="H361" s="76"/>
      <c r="I361" s="14"/>
      <c r="K361" s="59"/>
      <c r="L361" s="15"/>
    </row>
    <row r="362" spans="3:12" x14ac:dyDescent="0.15">
      <c r="C362" s="15">
        <v>283</v>
      </c>
      <c r="D362" s="2">
        <v>1</v>
      </c>
      <c r="E362" s="51"/>
      <c r="F362" s="12"/>
      <c r="G362" s="76"/>
      <c r="H362" s="76"/>
      <c r="I362" s="14" t="str">
        <f>CONCATENATE(F362,".fastq")</f>
        <v>.fastq</v>
      </c>
      <c r="J362" s="13" t="str">
        <f>CONCATENATE(F362,".tagcount")</f>
        <v>.tagcount</v>
      </c>
      <c r="K362" s="59" t="str">
        <f>CONCATENATE(F362,".tagcount1over")</f>
        <v>.tagcount1over</v>
      </c>
      <c r="L362" s="15"/>
    </row>
    <row r="363" spans="3:12" x14ac:dyDescent="0.15">
      <c r="C363" s="15">
        <v>284</v>
      </c>
      <c r="D363" s="2">
        <v>2</v>
      </c>
      <c r="E363" s="51"/>
      <c r="F363" s="12"/>
      <c r="G363" s="76"/>
      <c r="H363" s="76"/>
      <c r="I363" s="14"/>
      <c r="K363" s="59"/>
      <c r="L363" s="15"/>
    </row>
    <row r="364" spans="3:12" x14ac:dyDescent="0.15">
      <c r="C364" s="15">
        <v>285</v>
      </c>
      <c r="D364" s="2">
        <v>1</v>
      </c>
      <c r="E364" s="51"/>
      <c r="F364" s="12"/>
      <c r="G364" s="76"/>
      <c r="H364" s="76"/>
      <c r="I364" s="14" t="str">
        <f>CONCATENATE(F364,".fastq")</f>
        <v>.fastq</v>
      </c>
      <c r="J364" s="13" t="str">
        <f>CONCATENATE(F364,".tagcount")</f>
        <v>.tagcount</v>
      </c>
      <c r="K364" s="59" t="str">
        <f>CONCATENATE(F364,".tagcount1over")</f>
        <v>.tagcount1over</v>
      </c>
      <c r="L364" s="15"/>
    </row>
    <row r="365" spans="3:12" x14ac:dyDescent="0.15">
      <c r="C365" s="15">
        <v>286</v>
      </c>
      <c r="D365" s="2">
        <v>2</v>
      </c>
      <c r="E365" s="51"/>
      <c r="F365" s="12"/>
      <c r="G365" s="76"/>
      <c r="H365" s="76"/>
      <c r="I365" s="14"/>
      <c r="K365" s="59"/>
      <c r="L365" s="15"/>
    </row>
    <row r="366" spans="3:12" x14ac:dyDescent="0.15">
      <c r="C366" s="15">
        <v>287</v>
      </c>
      <c r="D366" s="2">
        <v>1</v>
      </c>
      <c r="E366" s="51"/>
      <c r="F366" s="12"/>
      <c r="G366" s="76"/>
      <c r="H366" s="76"/>
      <c r="I366" s="14" t="str">
        <f>CONCATENATE(F366,".fastq")</f>
        <v>.fastq</v>
      </c>
      <c r="J366" s="13" t="str">
        <f>CONCATENATE(F366,".tagcount")</f>
        <v>.tagcount</v>
      </c>
      <c r="K366" s="59" t="str">
        <f>CONCATENATE(F366,".tagcount1over")</f>
        <v>.tagcount1over</v>
      </c>
      <c r="L366" s="15"/>
    </row>
    <row r="367" spans="3:12" x14ac:dyDescent="0.15">
      <c r="C367" s="15">
        <v>288</v>
      </c>
      <c r="D367" s="2">
        <v>2</v>
      </c>
      <c r="E367" s="51"/>
      <c r="F367" s="12"/>
      <c r="G367" s="76"/>
      <c r="H367" s="76"/>
      <c r="I367" s="14"/>
      <c r="K367" s="59"/>
      <c r="L367" s="15"/>
    </row>
    <row r="368" spans="3:12" x14ac:dyDescent="0.15">
      <c r="C368" s="15">
        <v>289</v>
      </c>
      <c r="D368" s="2">
        <v>1</v>
      </c>
      <c r="E368" s="51"/>
      <c r="F368" s="12"/>
      <c r="G368" s="76"/>
      <c r="H368" s="76"/>
      <c r="I368" s="14" t="str">
        <f>CONCATENATE(F368,".fastq")</f>
        <v>.fastq</v>
      </c>
      <c r="J368" s="13" t="str">
        <f>CONCATENATE(F368,".tagcount")</f>
        <v>.tagcount</v>
      </c>
      <c r="K368" s="59" t="str">
        <f>CONCATENATE(F368,".tagcount1over")</f>
        <v>.tagcount1over</v>
      </c>
      <c r="L368" s="15"/>
    </row>
    <row r="369" spans="3:11" x14ac:dyDescent="0.15">
      <c r="C369" s="15">
        <v>290</v>
      </c>
      <c r="D369" s="2">
        <v>2</v>
      </c>
      <c r="E369" s="51"/>
      <c r="F369" s="12"/>
      <c r="G369" s="76"/>
      <c r="H369" s="76"/>
      <c r="I369" s="14"/>
      <c r="K369" s="59"/>
    </row>
    <row r="370" spans="3:11" x14ac:dyDescent="0.15">
      <c r="C370" s="15">
        <v>291</v>
      </c>
      <c r="D370" s="2">
        <v>1</v>
      </c>
      <c r="E370" s="51"/>
      <c r="F370" s="12"/>
      <c r="G370" s="76"/>
      <c r="H370" s="76"/>
      <c r="I370" s="14" t="str">
        <f>CONCATENATE(F370,".fastq")</f>
        <v>.fastq</v>
      </c>
      <c r="J370" s="13" t="str">
        <f>CONCATENATE(F370,".tagcount")</f>
        <v>.tagcount</v>
      </c>
      <c r="K370" s="59" t="str">
        <f>CONCATENATE(F370,".tagcount1over")</f>
        <v>.tagcount1over</v>
      </c>
    </row>
    <row r="371" spans="3:11" x14ac:dyDescent="0.15">
      <c r="C371" s="15">
        <v>292</v>
      </c>
      <c r="D371" s="2">
        <v>2</v>
      </c>
      <c r="E371" s="51"/>
      <c r="F371" s="12"/>
      <c r="G371" s="76"/>
      <c r="H371" s="76"/>
      <c r="I371" s="14"/>
      <c r="K371" s="59"/>
    </row>
    <row r="372" spans="3:11" x14ac:dyDescent="0.15">
      <c r="C372" s="15">
        <v>293</v>
      </c>
      <c r="D372" s="2">
        <v>1</v>
      </c>
      <c r="E372" s="51"/>
      <c r="F372" s="12"/>
      <c r="G372" s="76"/>
      <c r="H372" s="76"/>
      <c r="I372" s="14" t="str">
        <f>CONCATENATE(F372,".fastq")</f>
        <v>.fastq</v>
      </c>
      <c r="J372" s="13" t="str">
        <f>CONCATENATE(F372,".tagcount")</f>
        <v>.tagcount</v>
      </c>
      <c r="K372" s="59" t="str">
        <f>CONCATENATE(F372,".tagcount1over")</f>
        <v>.tagcount1over</v>
      </c>
    </row>
    <row r="373" spans="3:11" x14ac:dyDescent="0.15">
      <c r="C373" s="15">
        <v>294</v>
      </c>
      <c r="D373" s="2">
        <v>2</v>
      </c>
      <c r="E373" s="51"/>
      <c r="F373" s="12"/>
      <c r="G373" s="76"/>
      <c r="H373" s="76"/>
      <c r="I373" s="14"/>
      <c r="K373" s="59"/>
    </row>
    <row r="374" spans="3:11" x14ac:dyDescent="0.15">
      <c r="C374" s="15">
        <v>295</v>
      </c>
      <c r="D374" s="2">
        <v>1</v>
      </c>
      <c r="E374" s="51"/>
      <c r="F374" s="12"/>
      <c r="G374" s="76"/>
      <c r="H374" s="76"/>
      <c r="I374" s="14" t="str">
        <f>CONCATENATE(F374,".fastq")</f>
        <v>.fastq</v>
      </c>
      <c r="J374" s="13" t="str">
        <f>CONCATENATE(F374,".tagcount")</f>
        <v>.tagcount</v>
      </c>
      <c r="K374" s="59" t="str">
        <f>CONCATENATE(F374,".tagcount1over")</f>
        <v>.tagcount1over</v>
      </c>
    </row>
    <row r="375" spans="3:11" x14ac:dyDescent="0.15">
      <c r="C375" s="15">
        <v>296</v>
      </c>
      <c r="D375" s="2">
        <v>2</v>
      </c>
      <c r="E375" s="51"/>
      <c r="F375" s="12"/>
      <c r="G375" s="76"/>
      <c r="H375" s="76"/>
      <c r="I375" s="14"/>
      <c r="K375" s="59"/>
    </row>
    <row r="376" spans="3:11" x14ac:dyDescent="0.15">
      <c r="C376" s="15">
        <v>297</v>
      </c>
      <c r="D376" s="2">
        <v>1</v>
      </c>
      <c r="E376" s="51"/>
      <c r="F376" s="12"/>
      <c r="G376" s="76"/>
      <c r="H376" s="76"/>
      <c r="I376" s="14" t="str">
        <f>CONCATENATE(F376,".fastq")</f>
        <v>.fastq</v>
      </c>
      <c r="J376" s="13" t="str">
        <f>CONCATENATE(F376,".tagcount")</f>
        <v>.tagcount</v>
      </c>
      <c r="K376" s="59" t="str">
        <f>CONCATENATE(F376,".tagcount1over")</f>
        <v>.tagcount1over</v>
      </c>
    </row>
    <row r="377" spans="3:11" x14ac:dyDescent="0.15">
      <c r="C377" s="15">
        <v>298</v>
      </c>
      <c r="D377" s="2">
        <v>2</v>
      </c>
      <c r="E377" s="51"/>
      <c r="F377" s="12"/>
      <c r="G377" s="76"/>
      <c r="H377" s="76"/>
      <c r="I377" s="14"/>
      <c r="K377" s="59"/>
    </row>
    <row r="378" spans="3:11" x14ac:dyDescent="0.15">
      <c r="C378" s="15">
        <v>299</v>
      </c>
      <c r="D378" s="2">
        <v>1</v>
      </c>
      <c r="E378" s="51"/>
      <c r="F378" s="12"/>
      <c r="G378" s="76"/>
      <c r="H378" s="76"/>
      <c r="I378" s="14" t="str">
        <f>CONCATENATE(F378,".fastq")</f>
        <v>.fastq</v>
      </c>
      <c r="J378" s="13" t="str">
        <f>CONCATENATE(F378,".tagcount")</f>
        <v>.tagcount</v>
      </c>
      <c r="K378" s="59" t="str">
        <f>CONCATENATE(F378,".tagcount1over")</f>
        <v>.tagcount1over</v>
      </c>
    </row>
    <row r="379" spans="3:11" x14ac:dyDescent="0.15">
      <c r="C379" s="15">
        <v>300</v>
      </c>
      <c r="D379" s="2">
        <v>2</v>
      </c>
      <c r="E379" s="51"/>
      <c r="F379" s="12"/>
      <c r="G379" s="76"/>
      <c r="H379" s="76"/>
      <c r="I379" s="14"/>
      <c r="K379" s="59"/>
    </row>
    <row r="380" spans="3:11" x14ac:dyDescent="0.15">
      <c r="C380" s="15">
        <v>301</v>
      </c>
      <c r="D380" s="2">
        <v>1</v>
      </c>
      <c r="E380" s="51"/>
      <c r="F380" s="12"/>
      <c r="G380" s="76"/>
      <c r="H380" s="76"/>
      <c r="I380" s="14" t="str">
        <f>CONCATENATE(F380,".fastq")</f>
        <v>.fastq</v>
      </c>
      <c r="J380" s="13" t="str">
        <f>CONCATENATE(F380,".tagcount")</f>
        <v>.tagcount</v>
      </c>
      <c r="K380" s="59" t="str">
        <f>CONCATENATE(F380,".tagcount1over")</f>
        <v>.tagcount1over</v>
      </c>
    </row>
    <row r="381" spans="3:11" x14ac:dyDescent="0.15">
      <c r="C381" s="15">
        <v>302</v>
      </c>
      <c r="D381" s="2">
        <v>2</v>
      </c>
      <c r="E381" s="51"/>
      <c r="F381" s="12"/>
      <c r="G381" s="76"/>
      <c r="H381" s="76"/>
      <c r="I381" s="14"/>
      <c r="K381" s="59"/>
    </row>
    <row r="382" spans="3:11" x14ac:dyDescent="0.15">
      <c r="C382" s="15">
        <v>303</v>
      </c>
      <c r="D382" s="2">
        <v>1</v>
      </c>
      <c r="E382" s="51"/>
      <c r="F382" s="12"/>
      <c r="G382" s="76"/>
      <c r="H382" s="76"/>
      <c r="I382" s="14" t="str">
        <f>CONCATENATE(F382,".fastq")</f>
        <v>.fastq</v>
      </c>
      <c r="J382" s="13" t="str">
        <f>CONCATENATE(F382,".tagcount")</f>
        <v>.tagcount</v>
      </c>
      <c r="K382" s="59" t="str">
        <f>CONCATENATE(F382,".tagcount1over")</f>
        <v>.tagcount1over</v>
      </c>
    </row>
    <row r="383" spans="3:11" x14ac:dyDescent="0.15">
      <c r="C383" s="15">
        <v>304</v>
      </c>
      <c r="D383" s="2">
        <v>2</v>
      </c>
      <c r="E383" s="51"/>
      <c r="F383" s="12"/>
      <c r="G383" s="76"/>
      <c r="H383" s="76"/>
      <c r="I383" s="14"/>
      <c r="K383" s="59"/>
    </row>
    <row r="384" spans="3:11" x14ac:dyDescent="0.15">
      <c r="C384" s="15">
        <v>305</v>
      </c>
      <c r="D384" s="2">
        <v>1</v>
      </c>
      <c r="E384" s="51"/>
      <c r="F384" s="12"/>
      <c r="G384" s="76"/>
      <c r="H384" s="76"/>
      <c r="I384" s="14" t="str">
        <f>CONCATENATE(F384,".fastq")</f>
        <v>.fastq</v>
      </c>
      <c r="J384" s="13" t="str">
        <f>CONCATENATE(F384,".tagcount")</f>
        <v>.tagcount</v>
      </c>
      <c r="K384" s="59" t="str">
        <f>CONCATENATE(F384,".tagcount1over")</f>
        <v>.tagcount1over</v>
      </c>
    </row>
    <row r="385" spans="3:11" x14ac:dyDescent="0.15">
      <c r="C385" s="15">
        <v>306</v>
      </c>
      <c r="D385" s="2">
        <v>2</v>
      </c>
      <c r="E385" s="51"/>
      <c r="F385" s="12"/>
      <c r="G385" s="76"/>
      <c r="H385" s="76"/>
      <c r="I385" s="14"/>
      <c r="K385" s="59"/>
    </row>
    <row r="386" spans="3:11" x14ac:dyDescent="0.15">
      <c r="C386" s="15">
        <v>307</v>
      </c>
      <c r="D386" s="2">
        <v>1</v>
      </c>
      <c r="E386" s="51"/>
      <c r="F386" s="12"/>
      <c r="G386" s="76"/>
      <c r="H386" s="76"/>
      <c r="I386" s="14" t="str">
        <f>CONCATENATE(F386,".fastq")</f>
        <v>.fastq</v>
      </c>
      <c r="J386" s="13" t="str">
        <f>CONCATENATE(F386,".tagcount")</f>
        <v>.tagcount</v>
      </c>
      <c r="K386" s="59" t="str">
        <f>CONCATENATE(F386,".tagcount1over")</f>
        <v>.tagcount1over</v>
      </c>
    </row>
    <row r="387" spans="3:11" x14ac:dyDescent="0.15">
      <c r="C387" s="15">
        <v>308</v>
      </c>
      <c r="D387" s="2">
        <v>2</v>
      </c>
      <c r="E387" s="51"/>
      <c r="F387" s="12"/>
      <c r="G387" s="76"/>
      <c r="H387" s="76"/>
      <c r="I387" s="14"/>
      <c r="K387" s="59"/>
    </row>
    <row r="388" spans="3:11" x14ac:dyDescent="0.15">
      <c r="C388" s="15">
        <v>309</v>
      </c>
      <c r="D388" s="2">
        <v>1</v>
      </c>
      <c r="E388" s="51"/>
      <c r="F388" s="12"/>
      <c r="G388" s="76"/>
      <c r="H388" s="76"/>
      <c r="I388" s="14" t="str">
        <f>CONCATENATE(F388,".fastq")</f>
        <v>.fastq</v>
      </c>
      <c r="J388" s="13" t="str">
        <f>CONCATENATE(F388,".tagcount")</f>
        <v>.tagcount</v>
      </c>
      <c r="K388" s="59" t="str">
        <f>CONCATENATE(F388,".tagcount1over")</f>
        <v>.tagcount1over</v>
      </c>
    </row>
    <row r="389" spans="3:11" x14ac:dyDescent="0.15">
      <c r="C389" s="15">
        <v>310</v>
      </c>
      <c r="D389" s="2">
        <v>2</v>
      </c>
      <c r="E389" s="51"/>
      <c r="F389" s="12"/>
      <c r="G389" s="76"/>
      <c r="H389" s="76"/>
      <c r="I389" s="14"/>
      <c r="K389" s="59"/>
    </row>
    <row r="390" spans="3:11" x14ac:dyDescent="0.15">
      <c r="C390" s="15">
        <v>311</v>
      </c>
      <c r="D390" s="2">
        <v>1</v>
      </c>
      <c r="E390" s="51"/>
      <c r="F390" s="12"/>
      <c r="G390" s="76"/>
      <c r="H390" s="76"/>
      <c r="I390" s="14" t="str">
        <f>CONCATENATE(F390,".fastq")</f>
        <v>.fastq</v>
      </c>
      <c r="J390" s="13" t="str">
        <f>CONCATENATE(F390,".tagcount")</f>
        <v>.tagcount</v>
      </c>
      <c r="K390" s="59" t="str">
        <f>CONCATENATE(F390,".tagcount1over")</f>
        <v>.tagcount1over</v>
      </c>
    </row>
    <row r="391" spans="3:11" x14ac:dyDescent="0.15">
      <c r="C391" s="15">
        <v>312</v>
      </c>
      <c r="D391" s="2">
        <v>2</v>
      </c>
      <c r="E391" s="51"/>
      <c r="F391" s="12"/>
      <c r="G391" s="76"/>
      <c r="H391" s="76"/>
      <c r="I391" s="14"/>
      <c r="K391" s="59"/>
    </row>
    <row r="392" spans="3:11" x14ac:dyDescent="0.15">
      <c r="C392" s="15">
        <v>313</v>
      </c>
      <c r="D392" s="2">
        <v>1</v>
      </c>
      <c r="E392" s="51"/>
      <c r="F392" s="12"/>
      <c r="G392" s="76"/>
      <c r="H392" s="76"/>
      <c r="I392" s="14" t="str">
        <f>CONCATENATE(F392,".fastq")</f>
        <v>.fastq</v>
      </c>
      <c r="J392" s="13" t="str">
        <f>CONCATENATE(F392,".tagcount")</f>
        <v>.tagcount</v>
      </c>
      <c r="K392" s="59" t="str">
        <f>CONCATENATE(F392,".tagcount1over")</f>
        <v>.tagcount1over</v>
      </c>
    </row>
    <row r="393" spans="3:11" x14ac:dyDescent="0.15">
      <c r="C393" s="15">
        <v>314</v>
      </c>
      <c r="D393" s="2">
        <v>2</v>
      </c>
      <c r="E393" s="51"/>
      <c r="F393" s="12"/>
      <c r="G393" s="76"/>
      <c r="H393" s="76"/>
      <c r="I393" s="14"/>
      <c r="K393" s="59"/>
    </row>
    <row r="394" spans="3:11" x14ac:dyDescent="0.15">
      <c r="C394" s="15">
        <v>315</v>
      </c>
      <c r="D394" s="2">
        <v>1</v>
      </c>
      <c r="E394" s="51"/>
      <c r="F394" s="12"/>
      <c r="G394" s="76"/>
      <c r="H394" s="76"/>
      <c r="I394" s="14" t="str">
        <f>CONCATENATE(F394,".fastq")</f>
        <v>.fastq</v>
      </c>
      <c r="J394" s="13" t="str">
        <f>CONCATENATE(F394,".tagcount")</f>
        <v>.tagcount</v>
      </c>
      <c r="K394" s="59" t="str">
        <f>CONCATENATE(F394,".tagcount1over")</f>
        <v>.tagcount1over</v>
      </c>
    </row>
    <row r="395" spans="3:11" x14ac:dyDescent="0.15">
      <c r="C395" s="15">
        <v>316</v>
      </c>
      <c r="D395" s="2">
        <v>2</v>
      </c>
      <c r="E395" s="51"/>
      <c r="F395" s="12"/>
      <c r="G395" s="76"/>
      <c r="H395" s="76"/>
      <c r="I395" s="14"/>
      <c r="K395" s="59"/>
    </row>
    <row r="396" spans="3:11" x14ac:dyDescent="0.15">
      <c r="C396" s="15">
        <v>317</v>
      </c>
      <c r="D396" s="2">
        <v>1</v>
      </c>
      <c r="E396" s="51"/>
      <c r="F396" s="12"/>
      <c r="G396" s="76"/>
      <c r="H396" s="76"/>
      <c r="I396" s="14" t="str">
        <f>CONCATENATE(F396,".fastq")</f>
        <v>.fastq</v>
      </c>
      <c r="J396" s="13" t="str">
        <f>CONCATENATE(F396,".tagcount")</f>
        <v>.tagcount</v>
      </c>
      <c r="K396" s="59" t="str">
        <f>CONCATENATE(F396,".tagcount1over")</f>
        <v>.tagcount1over</v>
      </c>
    </row>
    <row r="397" spans="3:11" x14ac:dyDescent="0.15">
      <c r="C397" s="15">
        <v>318</v>
      </c>
      <c r="D397" s="2">
        <v>2</v>
      </c>
      <c r="E397" s="51"/>
      <c r="F397" s="12"/>
      <c r="G397" s="76"/>
      <c r="H397" s="76"/>
      <c r="I397" s="14"/>
      <c r="K397" s="59"/>
    </row>
    <row r="398" spans="3:11" x14ac:dyDescent="0.15">
      <c r="C398" s="15">
        <v>319</v>
      </c>
      <c r="D398" s="2">
        <v>1</v>
      </c>
      <c r="E398" s="51"/>
      <c r="F398" s="12"/>
      <c r="G398" s="76"/>
      <c r="H398" s="76"/>
      <c r="I398" s="14" t="str">
        <f>CONCATENATE(F398,".fastq")</f>
        <v>.fastq</v>
      </c>
      <c r="J398" s="13" t="str">
        <f>CONCATENATE(F398,".tagcount")</f>
        <v>.tagcount</v>
      </c>
      <c r="K398" s="59" t="str">
        <f>CONCATENATE(F398,".tagcount1over")</f>
        <v>.tagcount1over</v>
      </c>
    </row>
    <row r="399" spans="3:11" x14ac:dyDescent="0.15">
      <c r="C399" s="15">
        <v>320</v>
      </c>
      <c r="D399" s="2">
        <v>2</v>
      </c>
      <c r="E399" s="51"/>
      <c r="F399" s="12"/>
      <c r="G399" s="76"/>
      <c r="H399" s="76"/>
      <c r="I399" s="14"/>
      <c r="K399" s="59"/>
    </row>
    <row r="400" spans="3:11" x14ac:dyDescent="0.15">
      <c r="C400" s="15">
        <v>321</v>
      </c>
      <c r="D400" s="2">
        <v>1</v>
      </c>
      <c r="E400" s="51"/>
      <c r="F400" s="12"/>
      <c r="G400" s="76"/>
      <c r="H400" s="76"/>
      <c r="I400" s="14" t="str">
        <f>CONCATENATE(F400,".fastq")</f>
        <v>.fastq</v>
      </c>
      <c r="J400" s="13" t="str">
        <f>CONCATENATE(F400,".tagcount")</f>
        <v>.tagcount</v>
      </c>
      <c r="K400" s="59" t="str">
        <f>CONCATENATE(F400,".tagcount1over")</f>
        <v>.tagcount1over</v>
      </c>
    </row>
    <row r="401" spans="3:11" x14ac:dyDescent="0.15">
      <c r="C401" s="15">
        <v>322</v>
      </c>
      <c r="D401" s="2">
        <v>2</v>
      </c>
      <c r="E401" s="51"/>
      <c r="F401" s="12"/>
      <c r="G401" s="76"/>
      <c r="H401" s="76"/>
      <c r="I401" s="14"/>
      <c r="K401" s="59"/>
    </row>
    <row r="402" spans="3:11" x14ac:dyDescent="0.15">
      <c r="C402" s="15">
        <v>323</v>
      </c>
      <c r="D402" s="2">
        <v>1</v>
      </c>
      <c r="E402" s="51"/>
      <c r="F402" s="12"/>
      <c r="G402" s="76"/>
      <c r="H402" s="76"/>
      <c r="I402" s="14" t="str">
        <f>CONCATENATE(F402,".fastq")</f>
        <v>.fastq</v>
      </c>
      <c r="J402" s="13" t="str">
        <f>CONCATENATE(F402,".tagcount")</f>
        <v>.tagcount</v>
      </c>
      <c r="K402" s="59" t="str">
        <f>CONCATENATE(F402,".tagcount1over")</f>
        <v>.tagcount1over</v>
      </c>
    </row>
    <row r="403" spans="3:11" x14ac:dyDescent="0.15">
      <c r="C403" s="15">
        <v>324</v>
      </c>
      <c r="D403" s="2">
        <v>2</v>
      </c>
      <c r="E403" s="51"/>
      <c r="F403" s="12"/>
      <c r="G403" s="76"/>
      <c r="H403" s="76"/>
      <c r="I403" s="14"/>
      <c r="K403" s="59"/>
    </row>
    <row r="404" spans="3:11" x14ac:dyDescent="0.15">
      <c r="C404" s="15">
        <v>325</v>
      </c>
      <c r="D404" s="2">
        <v>1</v>
      </c>
      <c r="E404" s="51"/>
      <c r="F404" s="12"/>
      <c r="G404" s="76"/>
      <c r="H404" s="76"/>
      <c r="I404" s="14" t="str">
        <f>CONCATENATE(F404,".fastq")</f>
        <v>.fastq</v>
      </c>
      <c r="J404" s="13" t="str">
        <f>CONCATENATE(F404,".tagcount")</f>
        <v>.tagcount</v>
      </c>
      <c r="K404" s="59" t="str">
        <f>CONCATENATE(F404,".tagcount1over")</f>
        <v>.tagcount1over</v>
      </c>
    </row>
    <row r="405" spans="3:11" x14ac:dyDescent="0.15">
      <c r="C405" s="15">
        <v>326</v>
      </c>
      <c r="D405" s="2">
        <v>2</v>
      </c>
      <c r="E405" s="51"/>
      <c r="F405" s="12"/>
      <c r="G405" s="76"/>
      <c r="H405" s="76"/>
      <c r="I405" s="14"/>
      <c r="K405" s="59"/>
    </row>
    <row r="406" spans="3:11" x14ac:dyDescent="0.15">
      <c r="C406" s="15">
        <v>327</v>
      </c>
      <c r="D406" s="2">
        <v>1</v>
      </c>
      <c r="E406" s="51"/>
      <c r="F406" s="12"/>
      <c r="G406" s="76"/>
      <c r="H406" s="76"/>
      <c r="I406" s="14" t="str">
        <f>CONCATENATE(F406,".fastq")</f>
        <v>.fastq</v>
      </c>
      <c r="J406" s="13" t="str">
        <f>CONCATENATE(F406,".tagcount")</f>
        <v>.tagcount</v>
      </c>
      <c r="K406" s="59" t="str">
        <f>CONCATENATE(F406,".tagcount1over")</f>
        <v>.tagcount1over</v>
      </c>
    </row>
    <row r="407" spans="3:11" x14ac:dyDescent="0.15">
      <c r="C407" s="15">
        <v>328</v>
      </c>
      <c r="D407" s="2">
        <v>2</v>
      </c>
      <c r="E407" s="51"/>
      <c r="F407" s="12"/>
      <c r="G407" s="76"/>
      <c r="H407" s="76"/>
      <c r="I407" s="14"/>
      <c r="K407" s="59"/>
    </row>
    <row r="408" spans="3:11" x14ac:dyDescent="0.15">
      <c r="C408" s="15">
        <v>329</v>
      </c>
      <c r="D408" s="2">
        <v>1</v>
      </c>
      <c r="E408" s="51"/>
      <c r="F408" s="12"/>
      <c r="G408" s="76"/>
      <c r="H408" s="76"/>
      <c r="I408" s="14" t="str">
        <f>CONCATENATE(F408,".fastq")</f>
        <v>.fastq</v>
      </c>
      <c r="J408" s="13" t="str">
        <f>CONCATENATE(F408,".tagcount")</f>
        <v>.tagcount</v>
      </c>
      <c r="K408" s="59" t="str">
        <f>CONCATENATE(F408,".tagcount1over")</f>
        <v>.tagcount1over</v>
      </c>
    </row>
    <row r="409" spans="3:11" x14ac:dyDescent="0.15">
      <c r="C409" s="15">
        <v>330</v>
      </c>
      <c r="D409" s="2">
        <v>2</v>
      </c>
      <c r="E409" s="51"/>
      <c r="F409" s="12"/>
      <c r="G409" s="76"/>
      <c r="H409" s="76"/>
      <c r="I409" s="14"/>
      <c r="K409" s="59"/>
    </row>
    <row r="410" spans="3:11" x14ac:dyDescent="0.15">
      <c r="C410" s="15">
        <v>331</v>
      </c>
      <c r="D410" s="2">
        <v>1</v>
      </c>
      <c r="E410" s="51"/>
      <c r="F410" s="12"/>
      <c r="G410" s="76"/>
      <c r="H410" s="76"/>
      <c r="I410" s="14" t="str">
        <f>CONCATENATE(F410,".fastq")</f>
        <v>.fastq</v>
      </c>
      <c r="J410" s="13" t="str">
        <f>CONCATENATE(F410,".tagcount")</f>
        <v>.tagcount</v>
      </c>
      <c r="K410" s="59" t="str">
        <f>CONCATENATE(F410,".tagcount1over")</f>
        <v>.tagcount1over</v>
      </c>
    </row>
    <row r="411" spans="3:11" x14ac:dyDescent="0.15">
      <c r="C411" s="15">
        <v>332</v>
      </c>
      <c r="D411" s="2">
        <v>2</v>
      </c>
      <c r="E411" s="51"/>
      <c r="F411" s="12"/>
      <c r="G411" s="76"/>
      <c r="H411" s="76"/>
      <c r="I411" s="14"/>
      <c r="K411" s="59"/>
    </row>
    <row r="412" spans="3:11" x14ac:dyDescent="0.15">
      <c r="C412" s="15">
        <v>333</v>
      </c>
      <c r="D412" s="2">
        <v>1</v>
      </c>
      <c r="E412" s="51"/>
      <c r="F412" s="12"/>
      <c r="G412" s="76"/>
      <c r="H412" s="76"/>
      <c r="I412" s="14" t="str">
        <f>CONCATENATE(F412,".fastq")</f>
        <v>.fastq</v>
      </c>
      <c r="J412" s="13" t="str">
        <f>CONCATENATE(F412,".tagcount")</f>
        <v>.tagcount</v>
      </c>
      <c r="K412" s="59" t="str">
        <f>CONCATENATE(F412,".tagcount1over")</f>
        <v>.tagcount1over</v>
      </c>
    </row>
    <row r="413" spans="3:11" x14ac:dyDescent="0.15">
      <c r="C413" s="15">
        <v>334</v>
      </c>
      <c r="D413" s="2">
        <v>2</v>
      </c>
      <c r="E413" s="51"/>
      <c r="F413" s="12"/>
      <c r="G413" s="76"/>
      <c r="H413" s="76"/>
      <c r="I413" s="14"/>
      <c r="K413" s="59"/>
    </row>
    <row r="414" spans="3:11" x14ac:dyDescent="0.15">
      <c r="C414" s="15">
        <v>335</v>
      </c>
      <c r="D414" s="2">
        <v>1</v>
      </c>
      <c r="E414" s="51"/>
      <c r="F414" s="12"/>
      <c r="G414" s="76"/>
      <c r="H414" s="76"/>
      <c r="I414" s="14" t="str">
        <f>CONCATENATE(F414,".fastq")</f>
        <v>.fastq</v>
      </c>
      <c r="J414" s="13" t="str">
        <f>CONCATENATE(F414,".tagcount")</f>
        <v>.tagcount</v>
      </c>
      <c r="K414" s="59" t="str">
        <f>CONCATENATE(F414,".tagcount1over")</f>
        <v>.tagcount1over</v>
      </c>
    </row>
    <row r="415" spans="3:11" x14ac:dyDescent="0.15">
      <c r="C415" s="15">
        <v>336</v>
      </c>
      <c r="D415" s="2">
        <v>2</v>
      </c>
      <c r="E415" s="51"/>
      <c r="F415" s="12"/>
      <c r="G415" s="76"/>
      <c r="H415" s="76"/>
      <c r="I415" s="14"/>
      <c r="K415" s="59"/>
    </row>
    <row r="416" spans="3:11" x14ac:dyDescent="0.15">
      <c r="C416" s="15">
        <v>337</v>
      </c>
      <c r="D416" s="2">
        <v>1</v>
      </c>
      <c r="E416" s="51"/>
      <c r="F416" s="12"/>
      <c r="G416" s="76"/>
      <c r="H416" s="76"/>
      <c r="I416" s="14" t="str">
        <f>CONCATENATE(F416,".fastq")</f>
        <v>.fastq</v>
      </c>
      <c r="J416" s="13" t="str">
        <f>CONCATENATE(F416,".tagcount")</f>
        <v>.tagcount</v>
      </c>
      <c r="K416" s="59" t="str">
        <f>CONCATENATE(F416,".tagcount1over")</f>
        <v>.tagcount1over</v>
      </c>
    </row>
    <row r="417" spans="3:15" x14ac:dyDescent="0.15">
      <c r="C417" s="15">
        <v>338</v>
      </c>
      <c r="D417" s="2">
        <v>2</v>
      </c>
      <c r="E417" s="51"/>
      <c r="F417" s="12"/>
      <c r="G417" s="76"/>
      <c r="H417" s="76"/>
      <c r="I417" s="14"/>
      <c r="K417" s="59"/>
    </row>
    <row r="418" spans="3:15" x14ac:dyDescent="0.15">
      <c r="C418" s="15">
        <v>339</v>
      </c>
      <c r="D418" s="2">
        <v>1</v>
      </c>
      <c r="E418" s="51"/>
      <c r="F418" s="12"/>
      <c r="G418" s="76"/>
      <c r="H418" s="76"/>
      <c r="I418" s="14" t="str">
        <f>CONCATENATE(F418,".fastq")</f>
        <v>.fastq</v>
      </c>
      <c r="J418" s="13" t="str">
        <f>CONCATENATE(F418,".tagcount")</f>
        <v>.tagcount</v>
      </c>
      <c r="K418" s="59" t="str">
        <f>CONCATENATE(F418,".tagcount1over")</f>
        <v>.tagcount1over</v>
      </c>
    </row>
    <row r="419" spans="3:15" x14ac:dyDescent="0.15">
      <c r="C419" s="15">
        <v>340</v>
      </c>
      <c r="D419" s="2">
        <v>2</v>
      </c>
      <c r="E419" s="51"/>
      <c r="F419" s="12"/>
      <c r="G419" s="76"/>
      <c r="H419" s="76"/>
      <c r="I419" s="14"/>
      <c r="K419" s="59"/>
    </row>
    <row r="420" spans="3:15" x14ac:dyDescent="0.15">
      <c r="C420" s="15">
        <v>341</v>
      </c>
      <c r="D420" s="2">
        <v>1</v>
      </c>
      <c r="E420" s="51"/>
      <c r="F420" s="12"/>
      <c r="G420" s="76"/>
      <c r="H420" s="76"/>
      <c r="I420" s="14" t="str">
        <f>CONCATENATE(F420,".fastq")</f>
        <v>.fastq</v>
      </c>
      <c r="J420" s="13" t="str">
        <f>CONCATENATE(F420,".tagcount")</f>
        <v>.tagcount</v>
      </c>
      <c r="K420" s="59" t="str">
        <f>CONCATENATE(F420,".tagcount1over")</f>
        <v>.tagcount1over</v>
      </c>
    </row>
    <row r="421" spans="3:15" x14ac:dyDescent="0.15">
      <c r="C421" s="15">
        <v>342</v>
      </c>
      <c r="D421" s="2">
        <v>2</v>
      </c>
      <c r="E421" s="51"/>
      <c r="F421" s="12"/>
      <c r="G421" s="76"/>
      <c r="H421" s="76"/>
      <c r="I421" s="14"/>
      <c r="K421" s="59"/>
    </row>
    <row r="422" spans="3:15" x14ac:dyDescent="0.15">
      <c r="C422" s="15">
        <v>343</v>
      </c>
      <c r="D422" s="2">
        <v>1</v>
      </c>
      <c r="E422" s="51"/>
      <c r="F422" s="12"/>
      <c r="G422" s="76"/>
      <c r="H422" s="76"/>
      <c r="I422" s="14" t="str">
        <f>CONCATENATE(F422,".fastq")</f>
        <v>.fastq</v>
      </c>
      <c r="J422" s="13" t="str">
        <f>CONCATENATE(F422,".tagcount")</f>
        <v>.tagcount</v>
      </c>
      <c r="K422" s="59" t="str">
        <f>CONCATENATE(F422,".tagcount1over")</f>
        <v>.tagcount1over</v>
      </c>
    </row>
    <row r="423" spans="3:15" x14ac:dyDescent="0.15">
      <c r="C423" s="15">
        <v>344</v>
      </c>
      <c r="D423" s="2">
        <v>2</v>
      </c>
      <c r="E423" s="51"/>
      <c r="F423" s="12"/>
      <c r="G423" s="76"/>
      <c r="H423" s="76"/>
      <c r="I423" s="14"/>
      <c r="K423" s="59"/>
    </row>
    <row r="424" spans="3:15" x14ac:dyDescent="0.15">
      <c r="C424" s="15">
        <v>345</v>
      </c>
      <c r="D424" s="2">
        <v>1</v>
      </c>
      <c r="E424" s="51"/>
      <c r="F424" s="12"/>
      <c r="G424" s="76"/>
      <c r="H424" s="76"/>
      <c r="I424" s="14" t="str">
        <f>CONCATENATE(F424,".fastq")</f>
        <v>.fastq</v>
      </c>
      <c r="J424" s="13" t="str">
        <f>CONCATENATE(F424,".tagcount")</f>
        <v>.tagcount</v>
      </c>
      <c r="K424" s="59" t="str">
        <f>CONCATENATE(F424,".tagcount1over")</f>
        <v>.tagcount1over</v>
      </c>
    </row>
    <row r="425" spans="3:15" x14ac:dyDescent="0.15">
      <c r="C425" s="15">
        <v>346</v>
      </c>
      <c r="D425" s="2">
        <v>2</v>
      </c>
      <c r="E425" s="51"/>
      <c r="F425" s="12"/>
      <c r="G425" s="76"/>
      <c r="H425" s="76"/>
      <c r="I425" s="14"/>
      <c r="K425" s="59"/>
      <c r="O425" s="15"/>
    </row>
    <row r="426" spans="3:15" x14ac:dyDescent="0.15">
      <c r="C426" s="15">
        <v>347</v>
      </c>
      <c r="D426" s="2">
        <v>1</v>
      </c>
      <c r="E426" s="51"/>
      <c r="F426" s="12"/>
      <c r="G426" s="76"/>
      <c r="H426" s="76"/>
      <c r="I426" s="14" t="str">
        <f>CONCATENATE(F426,".fastq")</f>
        <v>.fastq</v>
      </c>
      <c r="J426" s="13" t="str">
        <f>CONCATENATE(F426,".tagcount")</f>
        <v>.tagcount</v>
      </c>
      <c r="K426" s="59" t="str">
        <f>CONCATENATE(F426,".tagcount1over")</f>
        <v>.tagcount1over</v>
      </c>
      <c r="O426" s="15"/>
    </row>
    <row r="427" spans="3:15" x14ac:dyDescent="0.15">
      <c r="C427" s="15">
        <v>348</v>
      </c>
      <c r="D427" s="2">
        <v>2</v>
      </c>
      <c r="E427" s="51"/>
      <c r="F427" s="12"/>
      <c r="G427" s="76"/>
      <c r="H427" s="76"/>
      <c r="I427" s="14"/>
      <c r="K427" s="59"/>
      <c r="O427" s="15"/>
    </row>
    <row r="428" spans="3:15" x14ac:dyDescent="0.15">
      <c r="C428" s="15">
        <v>349</v>
      </c>
      <c r="D428" s="2">
        <v>1</v>
      </c>
      <c r="E428" s="51"/>
      <c r="F428" s="12"/>
      <c r="G428" s="76"/>
      <c r="H428" s="76"/>
      <c r="I428" s="14" t="str">
        <f>CONCATENATE(F428,".fastq")</f>
        <v>.fastq</v>
      </c>
      <c r="J428" s="13" t="str">
        <f>CONCATENATE(F428,".tagcount")</f>
        <v>.tagcount</v>
      </c>
      <c r="K428" s="59" t="str">
        <f>CONCATENATE(F428,".tagcount1over")</f>
        <v>.tagcount1over</v>
      </c>
      <c r="O428" s="15"/>
    </row>
    <row r="429" spans="3:15" x14ac:dyDescent="0.15">
      <c r="C429" s="15">
        <v>350</v>
      </c>
      <c r="D429" s="2">
        <v>2</v>
      </c>
      <c r="E429" s="51"/>
      <c r="F429" s="12"/>
      <c r="G429" s="76"/>
      <c r="H429" s="76"/>
      <c r="I429" s="14"/>
      <c r="K429" s="59"/>
      <c r="O429" s="15"/>
    </row>
    <row r="430" spans="3:15" x14ac:dyDescent="0.15">
      <c r="C430" s="15">
        <v>351</v>
      </c>
      <c r="D430" s="2">
        <v>1</v>
      </c>
      <c r="E430" s="51"/>
      <c r="F430" s="12"/>
      <c r="G430" s="76"/>
      <c r="H430" s="76"/>
      <c r="I430" s="14" t="str">
        <f>CONCATENATE(F430,".fastq")</f>
        <v>.fastq</v>
      </c>
      <c r="J430" s="13" t="str">
        <f>CONCATENATE(F430,".tagcount")</f>
        <v>.tagcount</v>
      </c>
      <c r="K430" s="59" t="str">
        <f>CONCATENATE(F430,".tagcount1over")</f>
        <v>.tagcount1over</v>
      </c>
      <c r="O430" s="15"/>
    </row>
    <row r="431" spans="3:15" x14ac:dyDescent="0.15">
      <c r="C431" s="15">
        <v>352</v>
      </c>
      <c r="D431" s="2">
        <v>2</v>
      </c>
      <c r="E431" s="51"/>
      <c r="F431" s="12"/>
      <c r="G431" s="76"/>
      <c r="H431" s="76"/>
      <c r="I431" s="14"/>
      <c r="K431" s="59"/>
      <c r="O431" s="15"/>
    </row>
    <row r="432" spans="3:15" x14ac:dyDescent="0.15">
      <c r="C432" s="15">
        <v>353</v>
      </c>
      <c r="D432" s="2">
        <v>1</v>
      </c>
      <c r="E432" s="51"/>
      <c r="F432" s="12"/>
      <c r="G432" s="76"/>
      <c r="H432" s="76"/>
      <c r="I432" s="14" t="str">
        <f>CONCATENATE(F432,".fastq")</f>
        <v>.fastq</v>
      </c>
      <c r="J432" s="13" t="str">
        <f>CONCATENATE(F432,".tagcount")</f>
        <v>.tagcount</v>
      </c>
      <c r="K432" s="59" t="str">
        <f>CONCATENATE(F432,".tagcount1over")</f>
        <v>.tagcount1over</v>
      </c>
      <c r="O432" s="15"/>
    </row>
    <row r="433" spans="3:15" x14ac:dyDescent="0.15">
      <c r="C433" s="15">
        <v>354</v>
      </c>
      <c r="D433" s="2">
        <v>2</v>
      </c>
      <c r="E433" s="51"/>
      <c r="F433" s="12"/>
      <c r="G433" s="76"/>
      <c r="H433" s="76"/>
      <c r="I433" s="14"/>
      <c r="K433" s="59"/>
      <c r="O433" s="15"/>
    </row>
    <row r="434" spans="3:15" x14ac:dyDescent="0.15">
      <c r="C434" s="15">
        <v>355</v>
      </c>
      <c r="D434" s="2">
        <v>1</v>
      </c>
      <c r="E434" s="51"/>
      <c r="F434" s="12"/>
      <c r="G434" s="76"/>
      <c r="H434" s="76"/>
      <c r="I434" s="14" t="str">
        <f>CONCATENATE(F434,".fastq")</f>
        <v>.fastq</v>
      </c>
      <c r="J434" s="13" t="str">
        <f>CONCATENATE(F434,".tagcount")</f>
        <v>.tagcount</v>
      </c>
      <c r="K434" s="59" t="str">
        <f>CONCATENATE(F434,".tagcount1over")</f>
        <v>.tagcount1over</v>
      </c>
      <c r="O434" s="15"/>
    </row>
    <row r="435" spans="3:15" x14ac:dyDescent="0.15">
      <c r="C435" s="15">
        <v>356</v>
      </c>
      <c r="D435" s="2">
        <v>2</v>
      </c>
      <c r="E435" s="51"/>
      <c r="F435" s="12"/>
      <c r="G435" s="76"/>
      <c r="H435" s="76"/>
      <c r="I435" s="14"/>
      <c r="K435" s="59"/>
      <c r="O435" s="15"/>
    </row>
    <row r="436" spans="3:15" x14ac:dyDescent="0.15">
      <c r="C436" s="15">
        <v>357</v>
      </c>
      <c r="D436" s="2">
        <v>1</v>
      </c>
      <c r="E436" s="51"/>
      <c r="F436" s="12"/>
      <c r="G436" s="76"/>
      <c r="H436" s="76"/>
      <c r="I436" s="14" t="str">
        <f>CONCATENATE(F436,".fastq")</f>
        <v>.fastq</v>
      </c>
      <c r="J436" s="13" t="str">
        <f>CONCATENATE(F436,".tagcount")</f>
        <v>.tagcount</v>
      </c>
      <c r="K436" s="59" t="str">
        <f>CONCATENATE(F436,".tagcount1over")</f>
        <v>.tagcount1over</v>
      </c>
      <c r="O436" s="15"/>
    </row>
    <row r="437" spans="3:15" x14ac:dyDescent="0.15">
      <c r="C437" s="15">
        <v>358</v>
      </c>
      <c r="D437" s="2">
        <v>2</v>
      </c>
      <c r="E437" s="51"/>
      <c r="F437" s="12"/>
      <c r="G437" s="76"/>
      <c r="H437" s="76"/>
      <c r="I437" s="14"/>
      <c r="K437" s="59"/>
      <c r="O437" s="15"/>
    </row>
    <row r="438" spans="3:15" x14ac:dyDescent="0.15">
      <c r="C438" s="15">
        <v>359</v>
      </c>
      <c r="D438" s="2">
        <v>1</v>
      </c>
      <c r="E438" s="51"/>
      <c r="F438" s="12"/>
      <c r="G438" s="76"/>
      <c r="H438" s="76"/>
      <c r="I438" s="14" t="str">
        <f>CONCATENATE(F438,".fastq")</f>
        <v>.fastq</v>
      </c>
      <c r="J438" s="13" t="str">
        <f>CONCATENATE(F438,".tagcount")</f>
        <v>.tagcount</v>
      </c>
      <c r="K438" s="59" t="str">
        <f>CONCATENATE(F438,".tagcount1over")</f>
        <v>.tagcount1over</v>
      </c>
      <c r="O438" s="15"/>
    </row>
    <row r="439" spans="3:15" x14ac:dyDescent="0.15">
      <c r="C439" s="15">
        <v>360</v>
      </c>
      <c r="D439" s="2">
        <v>2</v>
      </c>
      <c r="E439" s="51"/>
      <c r="F439" s="12"/>
      <c r="G439" s="76"/>
      <c r="H439" s="76"/>
      <c r="I439" s="14"/>
      <c r="K439" s="59"/>
      <c r="O439" s="15"/>
    </row>
    <row r="440" spans="3:15" x14ac:dyDescent="0.15">
      <c r="C440" s="15">
        <v>361</v>
      </c>
      <c r="D440" s="2">
        <v>1</v>
      </c>
      <c r="E440" s="51"/>
      <c r="F440" s="12"/>
      <c r="G440" s="76"/>
      <c r="H440" s="76"/>
      <c r="I440" s="14" t="str">
        <f>CONCATENATE(F440,".fastq")</f>
        <v>.fastq</v>
      </c>
      <c r="J440" s="13" t="str">
        <f>CONCATENATE(F440,".tagcount")</f>
        <v>.tagcount</v>
      </c>
      <c r="K440" s="59" t="str">
        <f>CONCATENATE(F440,".tagcount1over")</f>
        <v>.tagcount1over</v>
      </c>
      <c r="O440" s="15"/>
    </row>
    <row r="441" spans="3:15" x14ac:dyDescent="0.15">
      <c r="C441" s="15">
        <v>362</v>
      </c>
      <c r="D441" s="2">
        <v>2</v>
      </c>
      <c r="E441" s="51"/>
      <c r="F441" s="12"/>
      <c r="G441" s="76"/>
      <c r="H441" s="76"/>
      <c r="I441" s="14"/>
      <c r="K441" s="59"/>
      <c r="O441" s="15"/>
    </row>
    <row r="442" spans="3:15" x14ac:dyDescent="0.15">
      <c r="C442" s="15">
        <v>363</v>
      </c>
      <c r="D442" s="2">
        <v>1</v>
      </c>
      <c r="E442" s="51"/>
      <c r="F442" s="12"/>
      <c r="G442" s="76"/>
      <c r="H442" s="76"/>
      <c r="I442" s="14" t="str">
        <f>CONCATENATE(F442,".fastq")</f>
        <v>.fastq</v>
      </c>
      <c r="J442" s="13" t="str">
        <f>CONCATENATE(F442,".tagcount")</f>
        <v>.tagcount</v>
      </c>
      <c r="K442" s="59" t="str">
        <f>CONCATENATE(F442,".tagcount1over")</f>
        <v>.tagcount1over</v>
      </c>
      <c r="O442" s="15"/>
    </row>
    <row r="443" spans="3:15" x14ac:dyDescent="0.15">
      <c r="C443" s="15">
        <v>364</v>
      </c>
      <c r="D443" s="2">
        <v>2</v>
      </c>
      <c r="E443" s="51"/>
      <c r="F443" s="12"/>
      <c r="G443" s="76"/>
      <c r="H443" s="76"/>
      <c r="I443" s="14"/>
      <c r="K443" s="59"/>
      <c r="O443" s="15"/>
    </row>
    <row r="444" spans="3:15" x14ac:dyDescent="0.15">
      <c r="C444" s="15">
        <v>365</v>
      </c>
      <c r="D444" s="2">
        <v>1</v>
      </c>
      <c r="E444" s="51"/>
      <c r="F444" s="12"/>
      <c r="G444" s="76"/>
      <c r="H444" s="76"/>
      <c r="I444" s="14" t="str">
        <f>CONCATENATE(F444,".fastq")</f>
        <v>.fastq</v>
      </c>
      <c r="J444" s="13" t="str">
        <f>CONCATENATE(F444,".tagcount")</f>
        <v>.tagcount</v>
      </c>
      <c r="K444" s="59" t="str">
        <f>CONCATENATE(F444,".tagcount1over")</f>
        <v>.tagcount1over</v>
      </c>
      <c r="O444" s="15"/>
    </row>
    <row r="445" spans="3:15" x14ac:dyDescent="0.15">
      <c r="C445" s="15">
        <v>366</v>
      </c>
      <c r="D445" s="2">
        <v>2</v>
      </c>
      <c r="E445" s="51"/>
      <c r="F445" s="12"/>
      <c r="G445" s="76"/>
      <c r="H445" s="76"/>
      <c r="I445" s="14"/>
      <c r="K445" s="59"/>
      <c r="O445" s="15"/>
    </row>
    <row r="446" spans="3:15" x14ac:dyDescent="0.15">
      <c r="C446" s="15">
        <v>367</v>
      </c>
      <c r="D446" s="2">
        <v>1</v>
      </c>
      <c r="E446" s="51"/>
      <c r="F446" s="12"/>
      <c r="G446" s="76"/>
      <c r="H446" s="76"/>
      <c r="I446" s="14" t="str">
        <f>CONCATENATE(F446,".fastq")</f>
        <v>.fastq</v>
      </c>
      <c r="J446" s="13" t="str">
        <f>CONCATENATE(F446,".tagcount")</f>
        <v>.tagcount</v>
      </c>
      <c r="K446" s="59" t="str">
        <f>CONCATENATE(F446,".tagcount1over")</f>
        <v>.tagcount1over</v>
      </c>
      <c r="O446" s="15"/>
    </row>
    <row r="447" spans="3:15" x14ac:dyDescent="0.15">
      <c r="C447" s="15">
        <v>368</v>
      </c>
      <c r="D447" s="2">
        <v>2</v>
      </c>
      <c r="E447" s="51"/>
      <c r="F447" s="12"/>
      <c r="G447" s="76"/>
      <c r="H447" s="76"/>
      <c r="I447" s="14"/>
      <c r="K447" s="59"/>
      <c r="O447" s="15"/>
    </row>
    <row r="448" spans="3:15" x14ac:dyDescent="0.15">
      <c r="C448" s="15">
        <v>369</v>
      </c>
      <c r="D448" s="2">
        <v>1</v>
      </c>
      <c r="E448" s="51"/>
      <c r="F448" s="12"/>
      <c r="G448" s="76"/>
      <c r="H448" s="76"/>
      <c r="I448" s="14" t="str">
        <f>CONCATENATE(F448,".fastq")</f>
        <v>.fastq</v>
      </c>
      <c r="J448" s="13" t="str">
        <f>CONCATENATE(F448,".tagcount")</f>
        <v>.tagcount</v>
      </c>
      <c r="K448" s="59" t="str">
        <f>CONCATENATE(F448,".tagcount1over")</f>
        <v>.tagcount1over</v>
      </c>
      <c r="O448" s="15"/>
    </row>
    <row r="449" spans="3:15" x14ac:dyDescent="0.15">
      <c r="C449" s="15">
        <v>370</v>
      </c>
      <c r="D449" s="2">
        <v>2</v>
      </c>
      <c r="E449" s="51"/>
      <c r="F449" s="12"/>
      <c r="G449" s="76"/>
      <c r="H449" s="76"/>
      <c r="I449" s="14"/>
      <c r="K449" s="59"/>
      <c r="O449" s="15"/>
    </row>
    <row r="450" spans="3:15" x14ac:dyDescent="0.15">
      <c r="C450" s="15">
        <v>371</v>
      </c>
      <c r="D450" s="2">
        <v>1</v>
      </c>
      <c r="E450" s="51"/>
      <c r="F450" s="12"/>
      <c r="G450" s="76"/>
      <c r="H450" s="76"/>
      <c r="I450" s="14" t="str">
        <f>CONCATENATE(F450,".fastq")</f>
        <v>.fastq</v>
      </c>
      <c r="J450" s="13" t="str">
        <f>CONCATENATE(F450,".tagcount")</f>
        <v>.tagcount</v>
      </c>
      <c r="K450" s="59" t="str">
        <f>CONCATENATE(F450,".tagcount1over")</f>
        <v>.tagcount1over</v>
      </c>
      <c r="O450" s="15"/>
    </row>
    <row r="451" spans="3:15" x14ac:dyDescent="0.15">
      <c r="C451" s="15">
        <v>372</v>
      </c>
      <c r="D451" s="2">
        <v>2</v>
      </c>
      <c r="E451" s="51"/>
      <c r="F451" s="12"/>
      <c r="G451" s="76"/>
      <c r="H451" s="76"/>
      <c r="I451" s="14"/>
      <c r="K451" s="59"/>
      <c r="O451" s="15"/>
    </row>
    <row r="452" spans="3:15" x14ac:dyDescent="0.15">
      <c r="C452" s="15">
        <v>373</v>
      </c>
      <c r="D452" s="2">
        <v>1</v>
      </c>
      <c r="E452" s="51"/>
      <c r="F452" s="12"/>
      <c r="G452" s="76"/>
      <c r="H452" s="76"/>
      <c r="I452" s="14" t="str">
        <f>CONCATENATE(F452,".fastq")</f>
        <v>.fastq</v>
      </c>
      <c r="J452" s="13" t="str">
        <f>CONCATENATE(F452,".tagcount")</f>
        <v>.tagcount</v>
      </c>
      <c r="K452" s="59" t="str">
        <f>CONCATENATE(F452,".tagcount1over")</f>
        <v>.tagcount1over</v>
      </c>
      <c r="O452" s="15"/>
    </row>
    <row r="453" spans="3:15" x14ac:dyDescent="0.15">
      <c r="C453" s="15">
        <v>374</v>
      </c>
      <c r="D453" s="2">
        <v>2</v>
      </c>
      <c r="E453" s="51"/>
      <c r="F453" s="12"/>
      <c r="G453" s="76"/>
      <c r="H453" s="76"/>
      <c r="I453" s="14"/>
      <c r="K453" s="59"/>
      <c r="O453" s="15"/>
    </row>
    <row r="454" spans="3:15" x14ac:dyDescent="0.15">
      <c r="C454" s="15">
        <v>375</v>
      </c>
      <c r="D454" s="2">
        <v>1</v>
      </c>
      <c r="E454" s="51"/>
      <c r="F454" s="12"/>
      <c r="G454" s="76"/>
      <c r="H454" s="76"/>
      <c r="I454" s="14" t="str">
        <f>CONCATENATE(F454,".fastq")</f>
        <v>.fastq</v>
      </c>
      <c r="J454" s="13" t="str">
        <f>CONCATENATE(F454,".tagcount")</f>
        <v>.tagcount</v>
      </c>
      <c r="K454" s="59" t="str">
        <f>CONCATENATE(F454,".tagcount1over")</f>
        <v>.tagcount1over</v>
      </c>
      <c r="O454" s="15"/>
    </row>
    <row r="455" spans="3:15" x14ac:dyDescent="0.15">
      <c r="C455" s="15">
        <v>376</v>
      </c>
      <c r="D455" s="2">
        <v>2</v>
      </c>
      <c r="E455" s="51"/>
      <c r="F455" s="12"/>
      <c r="G455" s="76"/>
      <c r="H455" s="76"/>
      <c r="I455" s="14"/>
      <c r="K455" s="59"/>
      <c r="O455" s="15"/>
    </row>
    <row r="456" spans="3:15" x14ac:dyDescent="0.15">
      <c r="C456" s="15">
        <v>377</v>
      </c>
      <c r="D456" s="2">
        <v>1</v>
      </c>
      <c r="E456" s="51"/>
      <c r="F456" s="12"/>
      <c r="G456" s="76"/>
      <c r="H456" s="76"/>
      <c r="I456" s="14" t="str">
        <f>CONCATENATE(F456,".fastq")</f>
        <v>.fastq</v>
      </c>
      <c r="J456" s="13" t="str">
        <f>CONCATENATE(F456,".tagcount")</f>
        <v>.tagcount</v>
      </c>
      <c r="K456" s="59" t="str">
        <f>CONCATENATE(F456,".tagcount1over")</f>
        <v>.tagcount1over</v>
      </c>
      <c r="O456" s="15"/>
    </row>
    <row r="457" spans="3:15" x14ac:dyDescent="0.15">
      <c r="C457" s="15">
        <v>378</v>
      </c>
      <c r="D457" s="2">
        <v>2</v>
      </c>
      <c r="E457" s="51"/>
      <c r="F457" s="12"/>
      <c r="G457" s="76"/>
      <c r="H457" s="76"/>
      <c r="I457" s="14"/>
      <c r="K457" s="59"/>
      <c r="O457" s="15"/>
    </row>
    <row r="458" spans="3:15" x14ac:dyDescent="0.15">
      <c r="C458" s="15">
        <v>379</v>
      </c>
      <c r="D458" s="2">
        <v>1</v>
      </c>
      <c r="E458" s="51"/>
      <c r="F458" s="12"/>
      <c r="G458" s="76"/>
      <c r="H458" s="76"/>
      <c r="I458" s="14" t="str">
        <f>CONCATENATE(F458,".fastq")</f>
        <v>.fastq</v>
      </c>
      <c r="J458" s="13" t="str">
        <f>CONCATENATE(F458,".tagcount")</f>
        <v>.tagcount</v>
      </c>
      <c r="K458" s="59" t="str">
        <f>CONCATENATE(F458,".tagcount1over")</f>
        <v>.tagcount1over</v>
      </c>
      <c r="O458" s="15"/>
    </row>
    <row r="459" spans="3:15" x14ac:dyDescent="0.15">
      <c r="C459" s="15">
        <v>380</v>
      </c>
      <c r="D459" s="2">
        <v>2</v>
      </c>
      <c r="E459" s="51"/>
      <c r="F459" s="12"/>
      <c r="G459" s="76"/>
      <c r="H459" s="76"/>
      <c r="I459" s="14"/>
      <c r="K459" s="59"/>
      <c r="O459" s="15"/>
    </row>
    <row r="460" spans="3:15" x14ac:dyDescent="0.15">
      <c r="C460" s="15">
        <v>381</v>
      </c>
      <c r="D460" s="2">
        <v>1</v>
      </c>
      <c r="E460" s="51"/>
      <c r="F460" s="12"/>
      <c r="G460" s="76"/>
      <c r="H460" s="76"/>
      <c r="I460" s="14" t="str">
        <f>CONCATENATE(F460,".fastq")</f>
        <v>.fastq</v>
      </c>
      <c r="J460" s="13" t="str">
        <f>CONCATENATE(F460,".tagcount")</f>
        <v>.tagcount</v>
      </c>
      <c r="K460" s="59" t="str">
        <f>CONCATENATE(F460,".tagcount1over")</f>
        <v>.tagcount1over</v>
      </c>
      <c r="O460" s="15"/>
    </row>
    <row r="461" spans="3:15" x14ac:dyDescent="0.15">
      <c r="C461" s="15">
        <v>382</v>
      </c>
      <c r="D461" s="2">
        <v>2</v>
      </c>
      <c r="E461" s="51"/>
      <c r="F461" s="12"/>
      <c r="G461" s="76"/>
      <c r="H461" s="76"/>
      <c r="I461" s="14"/>
      <c r="K461" s="59"/>
      <c r="O461" s="15"/>
    </row>
    <row r="462" spans="3:15" x14ac:dyDescent="0.15">
      <c r="C462" s="15">
        <v>383</v>
      </c>
      <c r="D462" s="2">
        <v>1</v>
      </c>
      <c r="E462" s="51"/>
      <c r="F462" s="12"/>
      <c r="G462" s="76"/>
      <c r="H462" s="76"/>
      <c r="I462" s="14" t="str">
        <f>CONCATENATE(F462,".fastq")</f>
        <v>.fastq</v>
      </c>
      <c r="J462" s="13" t="str">
        <f>CONCATENATE(F462,".tagcount")</f>
        <v>.tagcount</v>
      </c>
      <c r="K462" s="59" t="str">
        <f>CONCATENATE(F462,".tagcount1over")</f>
        <v>.tagcount1over</v>
      </c>
      <c r="O462" s="15"/>
    </row>
    <row r="463" spans="3:15" x14ac:dyDescent="0.15">
      <c r="C463" s="15">
        <v>384</v>
      </c>
      <c r="D463" s="2">
        <v>2</v>
      </c>
      <c r="E463" s="51"/>
      <c r="F463" s="12"/>
      <c r="G463" s="76"/>
      <c r="H463" s="76"/>
      <c r="I463" s="14"/>
      <c r="K463" s="59"/>
      <c r="O463" s="15"/>
    </row>
    <row r="464" spans="3:15" x14ac:dyDescent="0.15">
      <c r="C464" s="15">
        <v>385</v>
      </c>
      <c r="D464" s="2">
        <v>1</v>
      </c>
      <c r="E464" s="51"/>
      <c r="F464" s="12"/>
      <c r="G464" s="76"/>
      <c r="H464" s="76"/>
      <c r="I464" s="14" t="str">
        <f>CONCATENATE(F464,".fastq")</f>
        <v>.fastq</v>
      </c>
      <c r="J464" s="13" t="str">
        <f>CONCATENATE(F464,".tagcount")</f>
        <v>.tagcount</v>
      </c>
      <c r="K464" s="59" t="str">
        <f>CONCATENATE(F464,".tagcount1over")</f>
        <v>.tagcount1over</v>
      </c>
      <c r="O464" s="15"/>
    </row>
    <row r="465" spans="3:15" x14ac:dyDescent="0.15">
      <c r="C465" s="15">
        <v>386</v>
      </c>
      <c r="D465" s="2">
        <v>2</v>
      </c>
      <c r="E465" s="51"/>
      <c r="F465" s="12"/>
      <c r="G465" s="76"/>
      <c r="H465" s="76"/>
      <c r="I465" s="14"/>
      <c r="K465" s="59"/>
      <c r="O465" s="15"/>
    </row>
    <row r="466" spans="3:15" x14ac:dyDescent="0.15">
      <c r="C466" s="15">
        <v>387</v>
      </c>
      <c r="D466" s="2">
        <v>1</v>
      </c>
      <c r="E466" s="51"/>
      <c r="F466" s="12"/>
      <c r="G466" s="76"/>
      <c r="H466" s="76"/>
      <c r="I466" s="14" t="str">
        <f>CONCATENATE(F466,".fastq")</f>
        <v>.fastq</v>
      </c>
      <c r="J466" s="13" t="str">
        <f>CONCATENATE(F466,".tagcount")</f>
        <v>.tagcount</v>
      </c>
      <c r="K466" s="59" t="str">
        <f>CONCATENATE(F466,".tagcount1over")</f>
        <v>.tagcount1over</v>
      </c>
      <c r="O466" s="15"/>
    </row>
    <row r="467" spans="3:15" x14ac:dyDescent="0.15">
      <c r="C467" s="15">
        <v>388</v>
      </c>
      <c r="D467" s="2">
        <v>2</v>
      </c>
      <c r="E467" s="51"/>
      <c r="F467" s="12"/>
      <c r="G467" s="76"/>
      <c r="H467" s="76"/>
      <c r="I467" s="14"/>
      <c r="K467" s="59"/>
      <c r="O467" s="15"/>
    </row>
    <row r="468" spans="3:15" x14ac:dyDescent="0.15">
      <c r="C468" s="15">
        <v>389</v>
      </c>
      <c r="D468" s="2">
        <v>1</v>
      </c>
      <c r="E468" s="51"/>
      <c r="F468" s="12"/>
      <c r="G468" s="76"/>
      <c r="H468" s="76"/>
      <c r="I468" s="14" t="str">
        <f>CONCATENATE(F468,".fastq")</f>
        <v>.fastq</v>
      </c>
      <c r="J468" s="13" t="str">
        <f>CONCATENATE(F468,".tagcount")</f>
        <v>.tagcount</v>
      </c>
      <c r="K468" s="59" t="str">
        <f>CONCATENATE(F468,".tagcount1over")</f>
        <v>.tagcount1over</v>
      </c>
      <c r="O468" s="15"/>
    </row>
    <row r="469" spans="3:15" x14ac:dyDescent="0.15">
      <c r="C469" s="15">
        <v>390</v>
      </c>
      <c r="D469" s="2">
        <v>2</v>
      </c>
      <c r="E469" s="51"/>
      <c r="F469" s="12"/>
      <c r="G469" s="76"/>
      <c r="H469" s="76"/>
      <c r="I469" s="14"/>
      <c r="K469" s="59"/>
      <c r="O469" s="15"/>
    </row>
    <row r="470" spans="3:15" x14ac:dyDescent="0.15">
      <c r="C470" s="15">
        <v>391</v>
      </c>
      <c r="D470" s="2">
        <v>1</v>
      </c>
      <c r="E470" s="51"/>
      <c r="F470" s="12"/>
      <c r="G470" s="76"/>
      <c r="H470" s="76"/>
      <c r="I470" s="14" t="str">
        <f>CONCATENATE(F470,".fastq")</f>
        <v>.fastq</v>
      </c>
      <c r="J470" s="13" t="str">
        <f>CONCATENATE(F470,".tagcount")</f>
        <v>.tagcount</v>
      </c>
      <c r="K470" s="59" t="str">
        <f>CONCATENATE(F470,".tagcount1over")</f>
        <v>.tagcount1over</v>
      </c>
    </row>
    <row r="471" spans="3:15" x14ac:dyDescent="0.15">
      <c r="C471" s="15">
        <v>392</v>
      </c>
      <c r="D471" s="2">
        <v>2</v>
      </c>
      <c r="E471" s="51"/>
      <c r="F471" s="12"/>
      <c r="G471" s="76"/>
      <c r="H471" s="76"/>
      <c r="I471" s="14"/>
      <c r="K471" s="59"/>
    </row>
    <row r="472" spans="3:15" x14ac:dyDescent="0.15">
      <c r="C472" s="15">
        <v>393</v>
      </c>
      <c r="D472" s="2">
        <v>1</v>
      </c>
      <c r="E472" s="51"/>
      <c r="F472" s="12"/>
      <c r="G472" s="76"/>
      <c r="H472" s="76"/>
      <c r="I472" s="14" t="str">
        <f>CONCATENATE(F472,".fastq")</f>
        <v>.fastq</v>
      </c>
      <c r="J472" s="13" t="str">
        <f>CONCATENATE(F472,".tagcount")</f>
        <v>.tagcount</v>
      </c>
      <c r="K472" s="59" t="str">
        <f>CONCATENATE(F472,".tagcount1over")</f>
        <v>.tagcount1over</v>
      </c>
    </row>
    <row r="473" spans="3:15" x14ac:dyDescent="0.15">
      <c r="C473" s="15">
        <v>394</v>
      </c>
      <c r="D473" s="2">
        <v>2</v>
      </c>
      <c r="E473" s="51"/>
      <c r="F473" s="12"/>
      <c r="G473" s="76"/>
      <c r="H473" s="76"/>
      <c r="I473" s="14"/>
      <c r="K473" s="59"/>
    </row>
    <row r="474" spans="3:15" x14ac:dyDescent="0.15">
      <c r="C474" s="15">
        <v>395</v>
      </c>
      <c r="D474" s="2">
        <v>1</v>
      </c>
      <c r="E474" s="51"/>
      <c r="F474" s="12"/>
      <c r="G474" s="76"/>
      <c r="H474" s="76"/>
      <c r="I474" s="14" t="str">
        <f>CONCATENATE(F474,".fastq")</f>
        <v>.fastq</v>
      </c>
      <c r="J474" s="13" t="str">
        <f>CONCATENATE(F474,".tagcount")</f>
        <v>.tagcount</v>
      </c>
      <c r="K474" s="59" t="str">
        <f>CONCATENATE(F474,".tagcount1over")</f>
        <v>.tagcount1over</v>
      </c>
    </row>
    <row r="475" spans="3:15" x14ac:dyDescent="0.15">
      <c r="C475" s="15">
        <v>396</v>
      </c>
      <c r="D475" s="2">
        <v>2</v>
      </c>
      <c r="E475" s="51"/>
      <c r="F475" s="12"/>
      <c r="G475" s="76"/>
      <c r="H475" s="76"/>
      <c r="I475" s="14"/>
      <c r="K475" s="59"/>
    </row>
    <row r="476" spans="3:15" x14ac:dyDescent="0.15">
      <c r="C476" s="2">
        <v>397</v>
      </c>
      <c r="D476" s="2">
        <v>1</v>
      </c>
      <c r="E476" s="51"/>
      <c r="F476" s="12"/>
      <c r="G476" s="76"/>
      <c r="H476" s="76"/>
      <c r="I476" s="14" t="str">
        <f>CONCATENATE(F476,".fastq")</f>
        <v>.fastq</v>
      </c>
      <c r="J476" s="13" t="str">
        <f>CONCATENATE(F476,".tagcount")</f>
        <v>.tagcount</v>
      </c>
      <c r="K476" s="59" t="str">
        <f>CONCATENATE(F476,".tagcount1over")</f>
        <v>.tagcount1over</v>
      </c>
    </row>
    <row r="477" spans="3:15" x14ac:dyDescent="0.15">
      <c r="C477" s="2">
        <v>398</v>
      </c>
      <c r="D477" s="2">
        <v>2</v>
      </c>
      <c r="E477" s="51"/>
      <c r="F477" s="12"/>
      <c r="G477" s="76"/>
      <c r="H477" s="76"/>
      <c r="I477" s="14"/>
      <c r="K477" s="59"/>
    </row>
    <row r="478" spans="3:15" x14ac:dyDescent="0.15">
      <c r="C478" s="2">
        <v>399</v>
      </c>
      <c r="D478" s="2">
        <v>1</v>
      </c>
      <c r="E478" s="51"/>
      <c r="F478" s="12"/>
      <c r="G478" s="76"/>
      <c r="H478" s="76"/>
      <c r="I478" s="14" t="str">
        <f>CONCATENATE(F478,".fastq")</f>
        <v>.fastq</v>
      </c>
      <c r="J478" s="13" t="str">
        <f>CONCATENATE(F478,".tagcount")</f>
        <v>.tagcount</v>
      </c>
      <c r="K478" s="59" t="str">
        <f>CONCATENATE(F478,".tagcount1over")</f>
        <v>.tagcount1over</v>
      </c>
    </row>
    <row r="479" spans="3:15" x14ac:dyDescent="0.15">
      <c r="C479" s="2">
        <v>400</v>
      </c>
      <c r="D479" s="2">
        <v>2</v>
      </c>
      <c r="E479" s="52"/>
      <c r="F479" s="55"/>
      <c r="G479" s="77"/>
      <c r="H479" s="77"/>
      <c r="I479" s="61"/>
      <c r="J479" s="61"/>
      <c r="K479" s="62"/>
    </row>
    <row r="480" spans="3:15" x14ac:dyDescent="0.15">
      <c r="F480" s="84"/>
      <c r="H480" s="79"/>
      <c r="K480" s="13"/>
    </row>
    <row r="481" spans="11:11" x14ac:dyDescent="0.15">
      <c r="K481" s="13"/>
    </row>
    <row r="482" spans="11:11" x14ac:dyDescent="0.15">
      <c r="K482" s="13"/>
    </row>
    <row r="483" spans="11:11" x14ac:dyDescent="0.15">
      <c r="K483" s="13"/>
    </row>
    <row r="484" spans="11:11" x14ac:dyDescent="0.15">
      <c r="K484" s="13"/>
    </row>
    <row r="485" spans="11:11" x14ac:dyDescent="0.15">
      <c r="K485" s="13"/>
    </row>
    <row r="486" spans="11:11" x14ac:dyDescent="0.15">
      <c r="K486" s="13"/>
    </row>
    <row r="487" spans="11:11" x14ac:dyDescent="0.15">
      <c r="K487" s="13"/>
    </row>
    <row r="488" spans="11:11" x14ac:dyDescent="0.15">
      <c r="K488" s="13"/>
    </row>
    <row r="489" spans="11:11" x14ac:dyDescent="0.15">
      <c r="K489" s="13"/>
    </row>
    <row r="490" spans="11:11" x14ac:dyDescent="0.15">
      <c r="K490" s="13"/>
    </row>
    <row r="491" spans="11:11" x14ac:dyDescent="0.15">
      <c r="K491" s="13"/>
    </row>
    <row r="492" spans="11:11" x14ac:dyDescent="0.15">
      <c r="K492" s="13"/>
    </row>
    <row r="493" spans="11:11" x14ac:dyDescent="0.15">
      <c r="K493" s="13"/>
    </row>
    <row r="494" spans="11:11" x14ac:dyDescent="0.15">
      <c r="K494" s="13"/>
    </row>
    <row r="495" spans="11:11" x14ac:dyDescent="0.15">
      <c r="K495" s="13"/>
    </row>
    <row r="496" spans="11:11" x14ac:dyDescent="0.15">
      <c r="K496" s="13"/>
    </row>
    <row r="497" spans="11:11" x14ac:dyDescent="0.15">
      <c r="K497" s="13"/>
    </row>
    <row r="498" spans="11:11" x14ac:dyDescent="0.15">
      <c r="K498" s="13"/>
    </row>
    <row r="499" spans="11:11" x14ac:dyDescent="0.15">
      <c r="K499" s="13"/>
    </row>
    <row r="500" spans="11:11" x14ac:dyDescent="0.15">
      <c r="K500" s="13"/>
    </row>
    <row r="501" spans="11:11" x14ac:dyDescent="0.15">
      <c r="K501" s="13"/>
    </row>
  </sheetData>
  <sortState xmlns:xlrd2="http://schemas.microsoft.com/office/spreadsheetml/2017/richdata2" ref="D9:E15">
    <sortCondition ref="D9:D15"/>
  </sortState>
  <mergeCells count="2">
    <mergeCell ref="E69:K69"/>
    <mergeCell ref="E77:K77"/>
  </mergeCells>
  <phoneticPr fontId="18"/>
  <dataValidations count="4">
    <dataValidation type="list" allowBlank="1" showInputMessage="1" showErrorMessage="1" sqref="E32" xr:uid="{00000000-0002-0000-0000-000000000000}">
      <formula1>"25,28,30,35"</formula1>
    </dataValidation>
    <dataValidation type="list" allowBlank="1" showInputMessage="1" showErrorMessage="1" sqref="E34" xr:uid="{00000000-0002-0000-0000-000001000000}">
      <formula1>"0.1,0.2,0.3,0.4,0.5,0.6"</formula1>
    </dataValidation>
    <dataValidation type="list" allowBlank="1" showInputMessage="1" showErrorMessage="1" sqref="E53:E58" xr:uid="{00000000-0002-0000-0000-000002000000}">
      <formula1>"0.6,0.5,0.4,0.3"</formula1>
    </dataValidation>
    <dataValidation type="list" allowBlank="1" showInputMessage="1" showErrorMessage="1" sqref="E50" xr:uid="{00000000-0002-0000-0000-000003000000}">
      <formula1>"3,6,9"</formula1>
    </dataValidation>
  </dataValidation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9F225-4D8D-4131-B5DB-B74D66AA3D54}">
  <sheetPr>
    <tabColor rgb="FF92D050"/>
  </sheetPr>
  <dimension ref="A1:BR413"/>
  <sheetViews>
    <sheetView zoomScale="75" zoomScaleNormal="75" workbookViewId="0"/>
  </sheetViews>
  <sheetFormatPr defaultRowHeight="13.5" x14ac:dyDescent="0.15"/>
  <cols>
    <col min="1" max="1" width="9" style="86"/>
    <col min="2" max="2" width="17.625" style="86" customWidth="1"/>
    <col min="3" max="22" width="10.625" style="86" customWidth="1"/>
    <col min="23" max="25" width="9" style="86"/>
    <col min="26" max="68" width="4.875" style="86" customWidth="1"/>
    <col min="69" max="69" width="9" style="86"/>
    <col min="70" max="70" width="128.375" style="86" customWidth="1"/>
    <col min="71" max="16384" width="9" style="86"/>
  </cols>
  <sheetData>
    <row r="1" spans="1:22" x14ac:dyDescent="0.15">
      <c r="C1" s="103" t="s">
        <v>1602</v>
      </c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5"/>
    </row>
    <row r="2" spans="1:22" x14ac:dyDescent="0.15">
      <c r="C2" s="106">
        <v>1</v>
      </c>
      <c r="D2" s="107">
        <v>2</v>
      </c>
      <c r="E2" s="107">
        <v>3</v>
      </c>
      <c r="F2" s="107">
        <v>4</v>
      </c>
      <c r="G2" s="107">
        <v>5</v>
      </c>
      <c r="H2" s="107">
        <v>6</v>
      </c>
      <c r="I2" s="107">
        <v>7</v>
      </c>
      <c r="J2" s="107">
        <v>8</v>
      </c>
      <c r="K2" s="107">
        <v>9</v>
      </c>
      <c r="L2" s="107">
        <v>10</v>
      </c>
      <c r="M2" s="107">
        <v>11</v>
      </c>
      <c r="N2" s="107">
        <v>12</v>
      </c>
      <c r="O2" s="107">
        <v>13</v>
      </c>
      <c r="P2" s="107">
        <v>14</v>
      </c>
      <c r="Q2" s="107">
        <v>15</v>
      </c>
      <c r="R2" s="107">
        <v>16</v>
      </c>
      <c r="S2" s="107">
        <v>17</v>
      </c>
      <c r="T2" s="107">
        <v>18</v>
      </c>
      <c r="U2" s="107">
        <v>19</v>
      </c>
      <c r="V2" s="108">
        <v>20</v>
      </c>
    </row>
    <row r="3" spans="1:22" x14ac:dyDescent="0.15">
      <c r="B3" s="99" t="s">
        <v>1596</v>
      </c>
      <c r="C3" s="87" t="s">
        <v>1946</v>
      </c>
      <c r="D3" s="88" t="s">
        <v>1947</v>
      </c>
      <c r="E3" s="88" t="s">
        <v>1948</v>
      </c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9"/>
    </row>
    <row r="4" spans="1:22" x14ac:dyDescent="0.15">
      <c r="A4" s="86">
        <v>1</v>
      </c>
      <c r="B4" s="100" t="str">
        <f>'1. Input and Output files list'!F72</f>
        <v>ShinanoGreen</v>
      </c>
      <c r="C4" s="90">
        <v>91.228070180000003</v>
      </c>
      <c r="D4" s="91">
        <v>100</v>
      </c>
      <c r="E4" s="91">
        <v>0</v>
      </c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2"/>
    </row>
    <row r="5" spans="1:22" x14ac:dyDescent="0.15">
      <c r="A5" s="86">
        <v>2</v>
      </c>
      <c r="B5" s="100" t="str">
        <f>'1. Input and Output files list'!F74</f>
        <v>VI185_4</v>
      </c>
      <c r="C5" s="90">
        <v>1.6666666670000001</v>
      </c>
      <c r="D5" s="91">
        <v>41.666666669999998</v>
      </c>
      <c r="E5" s="91">
        <v>100</v>
      </c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2"/>
    </row>
    <row r="6" spans="1:22" x14ac:dyDescent="0.15">
      <c r="A6" s="86">
        <v>3</v>
      </c>
      <c r="B6" s="101" t="str">
        <f>'1. Input and Output files list'!F80</f>
        <v>NGS0_01</v>
      </c>
      <c r="C6" s="90">
        <v>79.629629629999997</v>
      </c>
      <c r="D6" s="91">
        <v>100</v>
      </c>
      <c r="E6" s="91">
        <v>100</v>
      </c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2"/>
    </row>
    <row r="7" spans="1:22" x14ac:dyDescent="0.15">
      <c r="A7" s="86">
        <v>4</v>
      </c>
      <c r="B7" s="101" t="str">
        <f>'1. Input and Output files list'!F82</f>
        <v>NGS0_02</v>
      </c>
      <c r="C7" s="90">
        <v>56.666666669999998</v>
      </c>
      <c r="D7" s="91">
        <v>90</v>
      </c>
      <c r="E7" s="91">
        <v>29.166666670000001</v>
      </c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2"/>
    </row>
    <row r="8" spans="1:22" x14ac:dyDescent="0.15">
      <c r="A8" s="86">
        <v>5</v>
      </c>
      <c r="B8" s="101" t="str">
        <f>'1. Input and Output files list'!F84</f>
        <v>NGS0_03</v>
      </c>
      <c r="C8" s="90">
        <v>50</v>
      </c>
      <c r="D8" s="91">
        <v>81.666666669999998</v>
      </c>
      <c r="E8" s="91">
        <v>100</v>
      </c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2"/>
    </row>
    <row r="9" spans="1:22" x14ac:dyDescent="0.15">
      <c r="A9" s="86">
        <v>6</v>
      </c>
      <c r="B9" s="101" t="str">
        <f>'1. Input and Output files list'!F86</f>
        <v>NGS0_04</v>
      </c>
      <c r="C9" s="90">
        <v>3.3333333330000001</v>
      </c>
      <c r="D9" s="91">
        <v>53.333333330000002</v>
      </c>
      <c r="E9" s="91">
        <v>100</v>
      </c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2"/>
    </row>
    <row r="10" spans="1:22" x14ac:dyDescent="0.15">
      <c r="A10" s="86">
        <v>7</v>
      </c>
      <c r="B10" s="101" t="str">
        <f>'1. Input and Output files list'!F88</f>
        <v>NGS0_05</v>
      </c>
      <c r="C10" s="90">
        <v>38.333333330000002</v>
      </c>
      <c r="D10" s="91">
        <v>88.333333330000002</v>
      </c>
      <c r="E10" s="91">
        <v>17.708333329999999</v>
      </c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2"/>
    </row>
    <row r="11" spans="1:22" x14ac:dyDescent="0.15">
      <c r="A11" s="86">
        <v>8</v>
      </c>
      <c r="B11" s="101" t="str">
        <f>'1. Input and Output files list'!F90</f>
        <v>NGS0_06</v>
      </c>
      <c r="C11" s="90">
        <v>59.649122810000001</v>
      </c>
      <c r="D11" s="91">
        <v>89.473684210000002</v>
      </c>
      <c r="E11" s="91">
        <v>25</v>
      </c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2"/>
    </row>
    <row r="12" spans="1:22" x14ac:dyDescent="0.15">
      <c r="A12" s="86">
        <v>9</v>
      </c>
      <c r="B12" s="101" t="str">
        <f>'1. Input and Output files list'!F92</f>
        <v>NGS0_07</v>
      </c>
      <c r="C12" s="90">
        <v>21.666666670000001</v>
      </c>
      <c r="D12" s="91">
        <v>80</v>
      </c>
      <c r="E12" s="91">
        <v>20.833333329999999</v>
      </c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2"/>
    </row>
    <row r="13" spans="1:22" x14ac:dyDescent="0.15">
      <c r="A13" s="86">
        <v>10</v>
      </c>
      <c r="B13" s="101" t="str">
        <f>'1. Input and Output files list'!F94</f>
        <v>NGS0_08</v>
      </c>
      <c r="C13" s="90">
        <v>100</v>
      </c>
      <c r="D13" s="91">
        <v>100</v>
      </c>
      <c r="E13" s="91">
        <v>22.10526316</v>
      </c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2"/>
    </row>
    <row r="14" spans="1:22" x14ac:dyDescent="0.15">
      <c r="A14" s="86">
        <v>11</v>
      </c>
      <c r="B14" s="101" t="str">
        <f>'1. Input and Output files list'!F96</f>
        <v>NGS0_09</v>
      </c>
      <c r="C14" s="90">
        <v>42.10526316</v>
      </c>
      <c r="D14" s="91">
        <v>92.982456139999996</v>
      </c>
      <c r="E14" s="91">
        <v>22.58064516</v>
      </c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2"/>
    </row>
    <row r="15" spans="1:22" x14ac:dyDescent="0.15">
      <c r="A15" s="86">
        <v>12</v>
      </c>
      <c r="B15" s="101" t="str">
        <f>'1. Input and Output files list'!F98</f>
        <v>NGS0_10</v>
      </c>
      <c r="C15" s="90">
        <v>45</v>
      </c>
      <c r="D15" s="91">
        <v>93.333333330000002</v>
      </c>
      <c r="E15" s="91">
        <v>100</v>
      </c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2"/>
    </row>
    <row r="16" spans="1:22" x14ac:dyDescent="0.15">
      <c r="A16" s="86">
        <v>13</v>
      </c>
      <c r="B16" s="101" t="str">
        <f>'1. Input and Output files list'!F100</f>
        <v>NGS0_11</v>
      </c>
      <c r="C16" s="90">
        <v>87.719298249999994</v>
      </c>
      <c r="D16" s="91">
        <v>98.245614040000007</v>
      </c>
      <c r="E16" s="91">
        <v>0</v>
      </c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2"/>
    </row>
    <row r="17" spans="1:22" x14ac:dyDescent="0.15">
      <c r="A17" s="86">
        <v>14</v>
      </c>
      <c r="B17" s="101" t="str">
        <f>'1. Input and Output files list'!F102</f>
        <v>NGS0_12</v>
      </c>
      <c r="C17" s="90">
        <v>52.631578949999998</v>
      </c>
      <c r="D17" s="91">
        <v>96.296296299999995</v>
      </c>
      <c r="E17" s="91">
        <v>100</v>
      </c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2"/>
    </row>
    <row r="18" spans="1:22" x14ac:dyDescent="0.15">
      <c r="A18" s="86">
        <v>15</v>
      </c>
      <c r="B18" s="101" t="str">
        <f>'1. Input and Output files list'!F104</f>
        <v>NGS0_13</v>
      </c>
      <c r="C18" s="90">
        <v>33.333333330000002</v>
      </c>
      <c r="D18" s="91">
        <v>85.964912279999993</v>
      </c>
      <c r="E18" s="91">
        <v>100</v>
      </c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2"/>
    </row>
    <row r="19" spans="1:22" x14ac:dyDescent="0.15">
      <c r="A19" s="86">
        <v>16</v>
      </c>
      <c r="B19" s="101" t="str">
        <f>'1. Input and Output files list'!F106</f>
        <v>NGS0_14</v>
      </c>
      <c r="C19" s="90">
        <v>26.666666670000001</v>
      </c>
      <c r="D19" s="91">
        <v>75</v>
      </c>
      <c r="E19" s="91">
        <v>27.368421049999998</v>
      </c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2"/>
    </row>
    <row r="20" spans="1:22" x14ac:dyDescent="0.15">
      <c r="A20" s="86">
        <v>17</v>
      </c>
      <c r="B20" s="101" t="str">
        <f>'1. Input and Output files list'!F108</f>
        <v>NGS0_15</v>
      </c>
      <c r="C20" s="90">
        <v>11.66666667</v>
      </c>
      <c r="D20" s="91">
        <v>76.666666669999998</v>
      </c>
      <c r="E20" s="91">
        <v>0</v>
      </c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2"/>
    </row>
    <row r="21" spans="1:22" x14ac:dyDescent="0.15">
      <c r="A21" s="86">
        <v>18</v>
      </c>
      <c r="B21" s="101" t="str">
        <f>'1. Input and Output files list'!F110</f>
        <v>NGS0_16</v>
      </c>
      <c r="C21" s="90">
        <v>43.85964912</v>
      </c>
      <c r="D21" s="91">
        <v>80.701754390000005</v>
      </c>
      <c r="E21" s="91">
        <v>100</v>
      </c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2"/>
    </row>
    <row r="22" spans="1:22" x14ac:dyDescent="0.15">
      <c r="A22" s="86">
        <v>19</v>
      </c>
      <c r="B22" s="101" t="str">
        <f>'1. Input and Output files list'!F112</f>
        <v>NGS0_17</v>
      </c>
      <c r="C22" s="90">
        <v>5</v>
      </c>
      <c r="D22" s="91">
        <v>28.333333329999999</v>
      </c>
      <c r="E22" s="91">
        <v>0</v>
      </c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2"/>
    </row>
    <row r="23" spans="1:22" x14ac:dyDescent="0.15">
      <c r="A23" s="86">
        <v>20</v>
      </c>
      <c r="B23" s="101" t="str">
        <f>'1. Input and Output files list'!F114</f>
        <v>NGS0_18</v>
      </c>
      <c r="C23" s="90">
        <v>53.333333330000002</v>
      </c>
      <c r="D23" s="91">
        <v>88.333333330000002</v>
      </c>
      <c r="E23" s="91">
        <v>100</v>
      </c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2"/>
    </row>
    <row r="24" spans="1:22" x14ac:dyDescent="0.15">
      <c r="A24" s="86">
        <v>21</v>
      </c>
      <c r="B24" s="101" t="str">
        <f>'1. Input and Output files list'!F116</f>
        <v>NGS0_19</v>
      </c>
      <c r="C24" s="90">
        <v>46.666666669999998</v>
      </c>
      <c r="D24" s="91">
        <v>78.333333330000002</v>
      </c>
      <c r="E24" s="91">
        <v>0</v>
      </c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2"/>
    </row>
    <row r="25" spans="1:22" x14ac:dyDescent="0.15">
      <c r="A25" s="86">
        <v>22</v>
      </c>
      <c r="B25" s="101" t="str">
        <f>'1. Input and Output files list'!F118</f>
        <v>NGS0_20</v>
      </c>
      <c r="C25" s="90">
        <v>88.333333330000002</v>
      </c>
      <c r="D25" s="91">
        <v>95</v>
      </c>
      <c r="E25" s="91">
        <v>25</v>
      </c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2"/>
    </row>
    <row r="26" spans="1:22" x14ac:dyDescent="0.15">
      <c r="A26" s="86">
        <v>23</v>
      </c>
      <c r="B26" s="101" t="str">
        <f>'1. Input and Output files list'!F120</f>
        <v>NGS0_21</v>
      </c>
      <c r="C26" s="90">
        <v>56.666666669999998</v>
      </c>
      <c r="D26" s="91">
        <v>83.333333330000002</v>
      </c>
      <c r="E26" s="91">
        <v>0</v>
      </c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2"/>
    </row>
    <row r="27" spans="1:22" x14ac:dyDescent="0.15">
      <c r="A27" s="86">
        <v>24</v>
      </c>
      <c r="B27" s="101" t="str">
        <f>'1. Input and Output files list'!F122</f>
        <v>NGS0_22</v>
      </c>
      <c r="C27" s="90">
        <v>10</v>
      </c>
      <c r="D27" s="91">
        <v>56.666666669999998</v>
      </c>
      <c r="E27" s="91">
        <v>25</v>
      </c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2"/>
    </row>
    <row r="28" spans="1:22" x14ac:dyDescent="0.15">
      <c r="A28" s="86">
        <v>25</v>
      </c>
      <c r="B28" s="101" t="str">
        <f>'1. Input and Output files list'!F124</f>
        <v>NGS0_23</v>
      </c>
      <c r="C28" s="90">
        <v>5.263157895</v>
      </c>
      <c r="D28" s="91">
        <v>38.596491229999998</v>
      </c>
      <c r="E28" s="91">
        <v>0</v>
      </c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2"/>
    </row>
    <row r="29" spans="1:22" x14ac:dyDescent="0.15">
      <c r="A29" s="86">
        <v>26</v>
      </c>
      <c r="B29" s="101" t="str">
        <f>'1. Input and Output files list'!F126</f>
        <v>NGS0_24</v>
      </c>
      <c r="C29" s="90">
        <v>7.01754386</v>
      </c>
      <c r="D29" s="91">
        <v>66.666666669999998</v>
      </c>
      <c r="E29" s="91">
        <v>100</v>
      </c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2"/>
    </row>
    <row r="30" spans="1:22" x14ac:dyDescent="0.15">
      <c r="A30" s="86">
        <v>27</v>
      </c>
      <c r="B30" s="101" t="str">
        <f>'1. Input and Output files list'!F128</f>
        <v>NGS0_25</v>
      </c>
      <c r="C30" s="90">
        <v>20</v>
      </c>
      <c r="D30" s="91">
        <v>58.333333330000002</v>
      </c>
      <c r="E30" s="91">
        <v>100</v>
      </c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2"/>
    </row>
    <row r="31" spans="1:22" x14ac:dyDescent="0.15">
      <c r="A31" s="86">
        <v>28</v>
      </c>
      <c r="B31" s="101" t="str">
        <f>'1. Input and Output files list'!F130</f>
        <v>NGS0_26</v>
      </c>
      <c r="C31" s="90">
        <v>63.157894740000003</v>
      </c>
      <c r="D31" s="91">
        <v>89.473684210000002</v>
      </c>
      <c r="E31" s="91">
        <v>100</v>
      </c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2"/>
    </row>
    <row r="32" spans="1:22" x14ac:dyDescent="0.15">
      <c r="A32" s="86">
        <v>29</v>
      </c>
      <c r="B32" s="101" t="str">
        <f>'1. Input and Output files list'!F132</f>
        <v>NGS0_27</v>
      </c>
      <c r="C32" s="90">
        <v>85</v>
      </c>
      <c r="D32" s="91">
        <v>100</v>
      </c>
      <c r="E32" s="91">
        <v>25</v>
      </c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2"/>
    </row>
    <row r="33" spans="1:22" x14ac:dyDescent="0.15">
      <c r="A33" s="86">
        <v>30</v>
      </c>
      <c r="B33" s="101" t="str">
        <f>'1. Input and Output files list'!F134</f>
        <v>NGS0_28</v>
      </c>
      <c r="C33" s="90">
        <v>63.333333330000002</v>
      </c>
      <c r="D33" s="91">
        <v>95</v>
      </c>
      <c r="E33" s="91">
        <v>100</v>
      </c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2"/>
    </row>
    <row r="34" spans="1:22" x14ac:dyDescent="0.15">
      <c r="A34" s="86">
        <v>31</v>
      </c>
      <c r="B34" s="101" t="str">
        <f>'1. Input and Output files list'!F136</f>
        <v>NGS0_29</v>
      </c>
      <c r="C34" s="90">
        <v>5</v>
      </c>
      <c r="D34" s="91">
        <v>43.333333330000002</v>
      </c>
      <c r="E34" s="91">
        <v>100</v>
      </c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2"/>
    </row>
    <row r="35" spans="1:22" x14ac:dyDescent="0.15">
      <c r="A35" s="86">
        <v>32</v>
      </c>
      <c r="B35" s="101" t="str">
        <f>'1. Input and Output files list'!F138</f>
        <v>NGS0_30</v>
      </c>
      <c r="C35" s="90">
        <v>65</v>
      </c>
      <c r="D35" s="91">
        <v>90</v>
      </c>
      <c r="E35" s="91">
        <v>25</v>
      </c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2"/>
    </row>
    <row r="36" spans="1:22" x14ac:dyDescent="0.15">
      <c r="A36" s="86">
        <v>33</v>
      </c>
      <c r="B36" s="101" t="str">
        <f>'1. Input and Output files list'!F140</f>
        <v>NGS0_31</v>
      </c>
      <c r="C36" s="90">
        <v>30</v>
      </c>
      <c r="D36" s="91">
        <v>80</v>
      </c>
      <c r="E36" s="91">
        <v>25</v>
      </c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2"/>
    </row>
    <row r="37" spans="1:22" x14ac:dyDescent="0.15">
      <c r="A37" s="86">
        <v>34</v>
      </c>
      <c r="B37" s="101" t="str">
        <f>'1. Input and Output files list'!F142</f>
        <v>NGS0_32</v>
      </c>
      <c r="C37" s="90">
        <v>1.6666666670000001</v>
      </c>
      <c r="D37" s="91">
        <v>68.333333330000002</v>
      </c>
      <c r="E37" s="91">
        <v>20.454545450000001</v>
      </c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2"/>
    </row>
    <row r="38" spans="1:22" x14ac:dyDescent="0.15">
      <c r="A38" s="86">
        <v>35</v>
      </c>
      <c r="B38" s="101" t="str">
        <f>'1. Input and Output files list'!F144</f>
        <v>NGS0_33</v>
      </c>
      <c r="C38" s="90">
        <v>75</v>
      </c>
      <c r="D38" s="91">
        <v>98.333333330000002</v>
      </c>
      <c r="E38" s="91">
        <v>20.731707320000002</v>
      </c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2"/>
    </row>
    <row r="39" spans="1:22" x14ac:dyDescent="0.15">
      <c r="A39" s="86">
        <v>36</v>
      </c>
      <c r="B39" s="101" t="str">
        <f>'1. Input and Output files list'!F146</f>
        <v>NGS0_34</v>
      </c>
      <c r="C39" s="90">
        <v>37.037037040000001</v>
      </c>
      <c r="D39" s="91">
        <v>85.185185189999999</v>
      </c>
      <c r="E39" s="91">
        <v>100</v>
      </c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2"/>
    </row>
    <row r="40" spans="1:22" x14ac:dyDescent="0.15">
      <c r="A40" s="86">
        <v>37</v>
      </c>
      <c r="B40" s="101" t="str">
        <f>'1. Input and Output files list'!F148</f>
        <v>NGS0_35</v>
      </c>
      <c r="C40" s="90">
        <v>50</v>
      </c>
      <c r="D40" s="91">
        <v>98.333333330000002</v>
      </c>
      <c r="E40" s="91">
        <v>25</v>
      </c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2"/>
    </row>
    <row r="41" spans="1:22" x14ac:dyDescent="0.15">
      <c r="A41" s="86">
        <v>38</v>
      </c>
      <c r="B41" s="101" t="str">
        <f>'1. Input and Output files list'!F150</f>
        <v>NGS0_36</v>
      </c>
      <c r="C41" s="90">
        <v>25</v>
      </c>
      <c r="D41" s="91">
        <v>93.333333330000002</v>
      </c>
      <c r="E41" s="91">
        <v>19.791666670000001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2"/>
    </row>
    <row r="42" spans="1:22" x14ac:dyDescent="0.15">
      <c r="A42" s="86">
        <v>39</v>
      </c>
      <c r="B42" s="101" t="str">
        <f>'1. Input and Output files list'!F152</f>
        <v>NGS0_37</v>
      </c>
      <c r="C42" s="90">
        <v>5</v>
      </c>
      <c r="D42" s="91">
        <v>73.333333330000002</v>
      </c>
      <c r="E42" s="91">
        <v>100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2"/>
    </row>
    <row r="43" spans="1:22" x14ac:dyDescent="0.15">
      <c r="A43" s="86">
        <v>40</v>
      </c>
      <c r="B43" s="101" t="str">
        <f>'1. Input and Output files list'!F154</f>
        <v>NGS0_38</v>
      </c>
      <c r="C43" s="90">
        <v>1.754385965</v>
      </c>
      <c r="D43" s="91">
        <v>54.385964909999998</v>
      </c>
      <c r="E43" s="91">
        <v>25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2"/>
    </row>
    <row r="44" spans="1:22" x14ac:dyDescent="0.15">
      <c r="A44" s="86">
        <v>41</v>
      </c>
      <c r="B44" s="101" t="str">
        <f>'1. Input and Output files list'!F156</f>
        <v>NGS0_39</v>
      </c>
      <c r="C44" s="90">
        <v>53.333333330000002</v>
      </c>
      <c r="D44" s="91">
        <v>91.666666669999998</v>
      </c>
      <c r="E44" s="91">
        <v>0</v>
      </c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2"/>
    </row>
    <row r="45" spans="1:22" x14ac:dyDescent="0.15">
      <c r="A45" s="86">
        <v>42</v>
      </c>
      <c r="B45" s="101" t="str">
        <f>'1. Input and Output files list'!F158</f>
        <v>NGS0_40</v>
      </c>
      <c r="C45" s="90">
        <v>22.222222219999999</v>
      </c>
      <c r="D45" s="91">
        <v>96.296296299999995</v>
      </c>
      <c r="E45" s="91">
        <v>26.37362637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2"/>
    </row>
    <row r="46" spans="1:22" x14ac:dyDescent="0.15">
      <c r="A46" s="86">
        <v>43</v>
      </c>
      <c r="B46" s="101" t="str">
        <f>'1. Input and Output files list'!F160</f>
        <v>NGS0_41</v>
      </c>
      <c r="C46" s="90">
        <v>100</v>
      </c>
      <c r="D46" s="91">
        <v>100</v>
      </c>
      <c r="E46" s="91">
        <v>100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2"/>
    </row>
    <row r="47" spans="1:22" x14ac:dyDescent="0.15">
      <c r="A47" s="86">
        <v>44</v>
      </c>
      <c r="B47" s="101" t="str">
        <f>'1. Input and Output files list'!F162</f>
        <v>NGS0_42</v>
      </c>
      <c r="C47" s="90">
        <v>98.148148149999997</v>
      </c>
      <c r="D47" s="91">
        <v>100</v>
      </c>
      <c r="E47" s="91">
        <v>19.791666670000001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2"/>
    </row>
    <row r="48" spans="1:22" x14ac:dyDescent="0.15">
      <c r="A48" s="86">
        <v>45</v>
      </c>
      <c r="B48" s="101" t="str">
        <f>'1. Input and Output files list'!F164</f>
        <v>NGS0_43</v>
      </c>
      <c r="C48" s="90">
        <v>13.33333333</v>
      </c>
      <c r="D48" s="91">
        <v>85</v>
      </c>
      <c r="E48" s="91">
        <v>100</v>
      </c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2"/>
    </row>
    <row r="49" spans="1:22" x14ac:dyDescent="0.15">
      <c r="A49" s="86">
        <v>46</v>
      </c>
      <c r="B49" s="101" t="str">
        <f>'1. Input and Output files list'!F166</f>
        <v>NGS0_44</v>
      </c>
      <c r="C49" s="90">
        <v>42.592592590000002</v>
      </c>
      <c r="D49" s="91">
        <v>79.629629629999997</v>
      </c>
      <c r="E49" s="91">
        <v>100</v>
      </c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2"/>
    </row>
    <row r="50" spans="1:22" x14ac:dyDescent="0.15">
      <c r="A50" s="86">
        <v>47</v>
      </c>
      <c r="B50" s="101" t="str">
        <f>'1. Input and Output files list'!F168</f>
        <v>NGS0_45</v>
      </c>
      <c r="C50" s="90">
        <v>26.666666670000001</v>
      </c>
      <c r="D50" s="91">
        <v>75.555555560000002</v>
      </c>
      <c r="E50" s="91">
        <v>100</v>
      </c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2"/>
    </row>
    <row r="51" spans="1:22" x14ac:dyDescent="0.15">
      <c r="A51" s="86">
        <v>48</v>
      </c>
      <c r="B51" s="101" t="str">
        <f>'1. Input and Output files list'!F170</f>
        <v>NGS0_46</v>
      </c>
      <c r="C51" s="90">
        <v>0</v>
      </c>
      <c r="D51" s="91">
        <v>62.222222219999999</v>
      </c>
      <c r="E51" s="91">
        <v>26.041666670000001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2"/>
    </row>
    <row r="52" spans="1:22" x14ac:dyDescent="0.15">
      <c r="A52" s="86">
        <v>49</v>
      </c>
      <c r="B52" s="101" t="str">
        <f>'1. Input and Output files list'!F172</f>
        <v>NGS0_47</v>
      </c>
      <c r="C52" s="90">
        <v>42.222222219999999</v>
      </c>
      <c r="D52" s="91">
        <v>80</v>
      </c>
      <c r="E52" s="91">
        <v>25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2"/>
    </row>
    <row r="53" spans="1:22" x14ac:dyDescent="0.15">
      <c r="A53" s="86">
        <v>50</v>
      </c>
      <c r="B53" s="101" t="str">
        <f>'1. Input and Output files list'!F174</f>
        <v>NGS0_48</v>
      </c>
      <c r="C53" s="90">
        <v>51.851851850000003</v>
      </c>
      <c r="D53" s="91">
        <v>98.148148149999997</v>
      </c>
      <c r="E53" s="91">
        <v>100</v>
      </c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2"/>
    </row>
    <row r="54" spans="1:22" x14ac:dyDescent="0.15">
      <c r="A54" s="86">
        <v>51</v>
      </c>
      <c r="B54" s="101" t="str">
        <f>'1. Input and Output files list'!F176</f>
        <v>NGS0_49</v>
      </c>
      <c r="C54" s="90">
        <v>3.50877193</v>
      </c>
      <c r="D54" s="91">
        <v>40.350877189999999</v>
      </c>
      <c r="E54" s="91">
        <v>27.272727270000001</v>
      </c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2"/>
    </row>
    <row r="55" spans="1:22" x14ac:dyDescent="0.15">
      <c r="A55" s="86">
        <v>52</v>
      </c>
      <c r="B55" s="101" t="str">
        <f>'1. Input and Output files list'!F178</f>
        <v>NGS0_50</v>
      </c>
      <c r="C55" s="90">
        <v>51.851851850000003</v>
      </c>
      <c r="D55" s="91">
        <v>100</v>
      </c>
      <c r="E55" s="91">
        <v>25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2"/>
    </row>
    <row r="56" spans="1:22" x14ac:dyDescent="0.15">
      <c r="A56" s="86">
        <v>53</v>
      </c>
      <c r="B56" s="101" t="str">
        <f>'1. Input and Output files list'!F180</f>
        <v>NGS0_51</v>
      </c>
      <c r="C56" s="90">
        <v>8.7719298250000008</v>
      </c>
      <c r="D56" s="91">
        <v>35.087719300000003</v>
      </c>
      <c r="E56" s="91">
        <v>100</v>
      </c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2"/>
    </row>
    <row r="57" spans="1:22" x14ac:dyDescent="0.15">
      <c r="A57" s="86">
        <v>54</v>
      </c>
      <c r="B57" s="101" t="str">
        <f>'1. Input and Output files list'!F182</f>
        <v>NGS0_52</v>
      </c>
      <c r="C57" s="90">
        <v>47.916666669999998</v>
      </c>
      <c r="D57" s="91">
        <v>85.416666669999998</v>
      </c>
      <c r="E57" s="91">
        <v>25</v>
      </c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2"/>
    </row>
    <row r="58" spans="1:22" x14ac:dyDescent="0.15">
      <c r="A58" s="86">
        <v>55</v>
      </c>
      <c r="B58" s="101" t="str">
        <f>'1. Input and Output files list'!F184</f>
        <v>NGS0_53</v>
      </c>
      <c r="C58" s="90">
        <v>16.666666670000001</v>
      </c>
      <c r="D58" s="91">
        <v>43.333333330000002</v>
      </c>
      <c r="E58" s="91">
        <v>100</v>
      </c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2"/>
    </row>
    <row r="59" spans="1:22" x14ac:dyDescent="0.15">
      <c r="A59" s="86">
        <v>56</v>
      </c>
      <c r="B59" s="101" t="str">
        <f>'1. Input and Output files list'!F186</f>
        <v>NGS0_54</v>
      </c>
      <c r="C59" s="90">
        <v>50</v>
      </c>
      <c r="D59" s="91">
        <v>100</v>
      </c>
      <c r="E59" s="91">
        <v>100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2"/>
    </row>
    <row r="60" spans="1:22" x14ac:dyDescent="0.15">
      <c r="A60" s="86">
        <v>57</v>
      </c>
      <c r="B60" s="101" t="str">
        <f>'1. Input and Output files list'!F188</f>
        <v>NGS0_55</v>
      </c>
      <c r="C60" s="90">
        <v>85.964912279999993</v>
      </c>
      <c r="D60" s="91">
        <v>100</v>
      </c>
      <c r="E60" s="91">
        <v>25</v>
      </c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2"/>
    </row>
    <row r="61" spans="1:22" x14ac:dyDescent="0.15">
      <c r="A61" s="86">
        <v>58</v>
      </c>
      <c r="B61" s="101" t="str">
        <f>'1. Input and Output files list'!F190</f>
        <v>NGS0_56</v>
      </c>
      <c r="C61" s="90">
        <v>29.8245614</v>
      </c>
      <c r="D61" s="91">
        <v>84.21052632</v>
      </c>
      <c r="E61" s="91">
        <v>25</v>
      </c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2"/>
    </row>
    <row r="62" spans="1:22" x14ac:dyDescent="0.15">
      <c r="A62" s="86">
        <v>59</v>
      </c>
      <c r="B62" s="101" t="str">
        <f>'1. Input and Output files list'!F192</f>
        <v>NGS0_57</v>
      </c>
      <c r="C62" s="90">
        <v>23.333333329999999</v>
      </c>
      <c r="D62" s="91">
        <v>61.666666669999998</v>
      </c>
      <c r="E62" s="91">
        <v>100</v>
      </c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2"/>
    </row>
    <row r="63" spans="1:22" x14ac:dyDescent="0.15">
      <c r="A63" s="86">
        <v>60</v>
      </c>
      <c r="B63" s="101" t="str">
        <f>'1. Input and Output files list'!F194</f>
        <v>NGS0_58</v>
      </c>
      <c r="C63" s="90">
        <v>17.543859650000002</v>
      </c>
      <c r="D63" s="91">
        <v>63.157894740000003</v>
      </c>
      <c r="E63" s="91">
        <v>0</v>
      </c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2"/>
    </row>
    <row r="64" spans="1:22" x14ac:dyDescent="0.15">
      <c r="A64" s="86">
        <v>61</v>
      </c>
      <c r="B64" s="101" t="str">
        <f>'1. Input and Output files list'!F196</f>
        <v>NGS0_59</v>
      </c>
      <c r="C64" s="90">
        <v>28.07017544</v>
      </c>
      <c r="D64" s="91">
        <v>77.192982459999996</v>
      </c>
      <c r="E64" s="91">
        <v>25</v>
      </c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2"/>
    </row>
    <row r="65" spans="1:22" x14ac:dyDescent="0.15">
      <c r="A65" s="86">
        <v>62</v>
      </c>
      <c r="B65" s="101" t="str">
        <f>'1. Input and Output files list'!F198</f>
        <v>NGS0_60</v>
      </c>
      <c r="C65" s="90">
        <v>29.8245614</v>
      </c>
      <c r="D65" s="91">
        <v>77.192982459999996</v>
      </c>
      <c r="E65" s="91">
        <v>25</v>
      </c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2"/>
    </row>
    <row r="66" spans="1:22" x14ac:dyDescent="0.15">
      <c r="A66" s="86">
        <v>63</v>
      </c>
      <c r="B66" s="101" t="str">
        <f>'1. Input and Output files list'!F200</f>
        <v>NGS0_61</v>
      </c>
      <c r="C66" s="90">
        <v>12.28070175</v>
      </c>
      <c r="D66" s="91">
        <v>56.14035088</v>
      </c>
      <c r="E66" s="91">
        <v>25</v>
      </c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2"/>
    </row>
    <row r="67" spans="1:22" x14ac:dyDescent="0.15">
      <c r="A67" s="86">
        <v>64</v>
      </c>
      <c r="B67" s="101" t="str">
        <f>'1. Input and Output files list'!F202</f>
        <v>NGS0_62</v>
      </c>
      <c r="C67" s="90">
        <v>21.666666670000001</v>
      </c>
      <c r="D67" s="91">
        <v>60</v>
      </c>
      <c r="E67" s="91">
        <v>25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2"/>
    </row>
    <row r="68" spans="1:22" x14ac:dyDescent="0.15">
      <c r="A68" s="86">
        <v>65</v>
      </c>
      <c r="B68" s="101" t="str">
        <f>'1. Input and Output files list'!F204</f>
        <v>NGS0_63</v>
      </c>
      <c r="C68" s="90">
        <v>41.666666669999998</v>
      </c>
      <c r="D68" s="91">
        <v>98.333333330000002</v>
      </c>
      <c r="E68" s="91">
        <v>25</v>
      </c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2"/>
    </row>
    <row r="69" spans="1:22" x14ac:dyDescent="0.15">
      <c r="A69" s="86">
        <v>66</v>
      </c>
      <c r="B69" s="101" t="str">
        <f>'1. Input and Output files list'!F206</f>
        <v>NGS0_64</v>
      </c>
      <c r="C69" s="90">
        <v>20</v>
      </c>
      <c r="D69" s="91">
        <v>78.333333330000002</v>
      </c>
      <c r="E69" s="91">
        <v>25</v>
      </c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2"/>
    </row>
    <row r="70" spans="1:22" x14ac:dyDescent="0.15">
      <c r="A70" s="86">
        <v>67</v>
      </c>
      <c r="B70" s="101" t="str">
        <f>'1. Input and Output files list'!F208</f>
        <v>NGS0_65</v>
      </c>
      <c r="C70" s="90">
        <v>11.66666667</v>
      </c>
      <c r="D70" s="91">
        <v>70</v>
      </c>
      <c r="E70" s="91">
        <v>25</v>
      </c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2"/>
    </row>
    <row r="71" spans="1:22" x14ac:dyDescent="0.15">
      <c r="A71" s="86">
        <v>68</v>
      </c>
      <c r="B71" s="101" t="str">
        <f>'1. Input and Output files list'!F210</f>
        <v>NGS0_66</v>
      </c>
      <c r="C71" s="90">
        <v>90</v>
      </c>
      <c r="D71" s="91">
        <v>100</v>
      </c>
      <c r="E71" s="91">
        <v>100</v>
      </c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2"/>
    </row>
    <row r="72" spans="1:22" x14ac:dyDescent="0.15">
      <c r="A72" s="86">
        <v>69</v>
      </c>
      <c r="B72" s="101" t="str">
        <f>'1. Input and Output files list'!F212</f>
        <v>NGS0_67</v>
      </c>
      <c r="C72" s="90">
        <v>41.666666669999998</v>
      </c>
      <c r="D72" s="91">
        <v>95</v>
      </c>
      <c r="E72" s="91">
        <v>100</v>
      </c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2"/>
    </row>
    <row r="73" spans="1:22" x14ac:dyDescent="0.15">
      <c r="A73" s="86">
        <v>70</v>
      </c>
      <c r="B73" s="101" t="str">
        <f>'1. Input and Output files list'!F214</f>
        <v>NGS0_68</v>
      </c>
      <c r="C73" s="90">
        <v>0</v>
      </c>
      <c r="D73" s="91">
        <v>18.333333329999999</v>
      </c>
      <c r="E73" s="91">
        <v>25</v>
      </c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2"/>
    </row>
    <row r="74" spans="1:22" x14ac:dyDescent="0.15">
      <c r="A74" s="86">
        <v>71</v>
      </c>
      <c r="B74" s="101" t="str">
        <f>'1. Input and Output files list'!F216</f>
        <v>NGS0_69</v>
      </c>
      <c r="C74" s="90">
        <v>66.666666669999998</v>
      </c>
      <c r="D74" s="91">
        <v>95</v>
      </c>
      <c r="E74" s="91">
        <v>26.666666670000001</v>
      </c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2"/>
    </row>
    <row r="75" spans="1:22" x14ac:dyDescent="0.15">
      <c r="A75" s="86">
        <v>72</v>
      </c>
      <c r="B75" s="101" t="str">
        <f>'1. Input and Output files list'!F218</f>
        <v>NGS0_70</v>
      </c>
      <c r="C75" s="90">
        <v>16.666666670000001</v>
      </c>
      <c r="D75" s="91">
        <v>85</v>
      </c>
      <c r="E75" s="91">
        <v>100</v>
      </c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2"/>
    </row>
    <row r="76" spans="1:22" x14ac:dyDescent="0.15">
      <c r="A76" s="86">
        <v>73</v>
      </c>
      <c r="B76" s="101" t="str">
        <f>'1. Input and Output files list'!F220</f>
        <v>NGS0_71</v>
      </c>
      <c r="C76" s="90">
        <v>15</v>
      </c>
      <c r="D76" s="91">
        <v>80</v>
      </c>
      <c r="E76" s="91">
        <v>100</v>
      </c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2"/>
    </row>
    <row r="77" spans="1:22" x14ac:dyDescent="0.15">
      <c r="A77" s="86">
        <v>74</v>
      </c>
      <c r="B77" s="101" t="str">
        <f>'1. Input and Output files list'!F222</f>
        <v>NGS0_72</v>
      </c>
      <c r="C77" s="90">
        <v>5</v>
      </c>
      <c r="D77" s="91">
        <v>83.333333330000002</v>
      </c>
      <c r="E77" s="91">
        <v>100</v>
      </c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2"/>
    </row>
    <row r="78" spans="1:22" x14ac:dyDescent="0.15">
      <c r="A78" s="86">
        <v>75</v>
      </c>
      <c r="B78" s="101" t="str">
        <f>'1. Input and Output files list'!F224</f>
        <v>NGS0_73</v>
      </c>
      <c r="C78" s="90">
        <v>26.666666670000001</v>
      </c>
      <c r="D78" s="91">
        <v>93.333333330000002</v>
      </c>
      <c r="E78" s="91">
        <v>100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2"/>
    </row>
    <row r="79" spans="1:22" x14ac:dyDescent="0.15">
      <c r="A79" s="86">
        <v>76</v>
      </c>
      <c r="B79" s="101" t="str">
        <f>'1. Input and Output files list'!F226</f>
        <v>NGS0_74</v>
      </c>
      <c r="C79" s="90">
        <v>30</v>
      </c>
      <c r="D79" s="91">
        <v>95</v>
      </c>
      <c r="E79" s="91">
        <v>25</v>
      </c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2"/>
    </row>
    <row r="80" spans="1:22" x14ac:dyDescent="0.15">
      <c r="A80" s="86">
        <v>77</v>
      </c>
      <c r="B80" s="101" t="str">
        <f>'1. Input and Output files list'!F228</f>
        <v>NGS0_75</v>
      </c>
      <c r="C80" s="90">
        <v>5</v>
      </c>
      <c r="D80" s="91">
        <v>76.666666669999998</v>
      </c>
      <c r="E80" s="91">
        <v>25</v>
      </c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2"/>
    </row>
    <row r="81" spans="1:22" x14ac:dyDescent="0.15">
      <c r="A81" s="86">
        <v>78</v>
      </c>
      <c r="B81" s="101" t="str">
        <f>'1. Input and Output files list'!F230</f>
        <v>NGS0_76</v>
      </c>
      <c r="C81" s="90">
        <v>28.333333329999999</v>
      </c>
      <c r="D81" s="91">
        <v>91.666666669999998</v>
      </c>
      <c r="E81" s="91">
        <v>0</v>
      </c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2"/>
    </row>
    <row r="82" spans="1:22" x14ac:dyDescent="0.15">
      <c r="A82" s="86">
        <v>79</v>
      </c>
      <c r="B82" s="101" t="str">
        <f>'1. Input and Output files list'!F232</f>
        <v>NGS0_77</v>
      </c>
      <c r="C82" s="90">
        <v>21.666666670000001</v>
      </c>
      <c r="D82" s="91">
        <v>91.666666669999998</v>
      </c>
      <c r="E82" s="91">
        <v>0</v>
      </c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2"/>
    </row>
    <row r="83" spans="1:22" x14ac:dyDescent="0.15">
      <c r="A83" s="86">
        <v>80</v>
      </c>
      <c r="B83" s="101" t="str">
        <f>'1. Input and Output files list'!F234</f>
        <v>NGS0_78</v>
      </c>
      <c r="C83" s="90">
        <v>1.6666666670000001</v>
      </c>
      <c r="D83" s="91">
        <v>50</v>
      </c>
      <c r="E83" s="91">
        <v>100</v>
      </c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2"/>
    </row>
    <row r="84" spans="1:22" x14ac:dyDescent="0.15">
      <c r="A84" s="86">
        <v>81</v>
      </c>
      <c r="B84" s="101" t="str">
        <f>'1. Input and Output files list'!F236</f>
        <v>NGS0_79</v>
      </c>
      <c r="C84" s="90">
        <v>56.666666669999998</v>
      </c>
      <c r="D84" s="91">
        <v>95</v>
      </c>
      <c r="E84" s="91">
        <v>100</v>
      </c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2"/>
    </row>
    <row r="85" spans="1:22" x14ac:dyDescent="0.15">
      <c r="A85" s="86">
        <v>82</v>
      </c>
      <c r="B85" s="101" t="str">
        <f>'1. Input and Output files list'!F238</f>
        <v>NGS0_80</v>
      </c>
      <c r="C85" s="90">
        <v>28.333333329999999</v>
      </c>
      <c r="D85" s="91">
        <v>83.333333330000002</v>
      </c>
      <c r="E85" s="91">
        <v>25</v>
      </c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2"/>
    </row>
    <row r="86" spans="1:22" x14ac:dyDescent="0.15">
      <c r="A86" s="86">
        <v>83</v>
      </c>
      <c r="B86" s="101" t="str">
        <f>'1. Input and Output files list'!F240</f>
        <v>NGS0_81</v>
      </c>
      <c r="C86" s="90">
        <v>40</v>
      </c>
      <c r="D86" s="91">
        <v>93.333333330000002</v>
      </c>
      <c r="E86" s="91">
        <v>25</v>
      </c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2"/>
    </row>
    <row r="87" spans="1:22" x14ac:dyDescent="0.15">
      <c r="A87" s="86">
        <v>84</v>
      </c>
      <c r="B87" s="101" t="str">
        <f>'1. Input and Output files list'!F242</f>
        <v>NGS0_82</v>
      </c>
      <c r="C87" s="90">
        <v>90</v>
      </c>
      <c r="D87" s="91">
        <v>100</v>
      </c>
      <c r="E87" s="91">
        <v>32.608695650000001</v>
      </c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2"/>
    </row>
    <row r="88" spans="1:22" x14ac:dyDescent="0.15">
      <c r="A88" s="86">
        <v>85</v>
      </c>
      <c r="B88" s="101" t="str">
        <f>'1. Input and Output files list'!F244</f>
        <v>NGS0_83</v>
      </c>
      <c r="C88" s="90">
        <v>68.333333330000002</v>
      </c>
      <c r="D88" s="91">
        <v>98.333333330000002</v>
      </c>
      <c r="E88" s="91">
        <v>25</v>
      </c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2"/>
    </row>
    <row r="89" spans="1:22" x14ac:dyDescent="0.15">
      <c r="A89" s="86">
        <v>86</v>
      </c>
      <c r="B89" s="101" t="str">
        <f>'1. Input and Output files list'!F246</f>
        <v>NGS0_84</v>
      </c>
      <c r="C89" s="90">
        <v>41.666666669999998</v>
      </c>
      <c r="D89" s="91">
        <v>90</v>
      </c>
      <c r="E89" s="91">
        <v>25</v>
      </c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2"/>
    </row>
    <row r="90" spans="1:22" x14ac:dyDescent="0.15">
      <c r="A90" s="86">
        <v>87</v>
      </c>
      <c r="B90" s="101" t="str">
        <f>'1. Input and Output files list'!F248</f>
        <v>NGS0_85</v>
      </c>
      <c r="C90" s="90">
        <v>3.3333333330000001</v>
      </c>
      <c r="D90" s="91">
        <v>73.333333330000002</v>
      </c>
      <c r="E90" s="91">
        <v>100</v>
      </c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2"/>
    </row>
    <row r="91" spans="1:22" x14ac:dyDescent="0.15">
      <c r="A91" s="86">
        <v>88</v>
      </c>
      <c r="B91" s="101" t="str">
        <f>'1. Input and Output files list'!F250</f>
        <v>NGS0_86</v>
      </c>
      <c r="C91" s="90">
        <v>8.3333333330000006</v>
      </c>
      <c r="D91" s="91">
        <v>45</v>
      </c>
      <c r="E91" s="91">
        <v>15.95744681</v>
      </c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2"/>
    </row>
    <row r="92" spans="1:22" x14ac:dyDescent="0.15">
      <c r="A92" s="86">
        <v>89</v>
      </c>
      <c r="B92" s="101" t="str">
        <f>'1. Input and Output files list'!F252</f>
        <v>NGS0_87</v>
      </c>
      <c r="C92" s="90">
        <v>10</v>
      </c>
      <c r="D92" s="91">
        <v>51.666666669999998</v>
      </c>
      <c r="E92" s="91">
        <v>0</v>
      </c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2"/>
    </row>
    <row r="93" spans="1:22" x14ac:dyDescent="0.15">
      <c r="A93" s="86">
        <v>90</v>
      </c>
      <c r="B93" s="101" t="str">
        <f>'1. Input and Output files list'!F254</f>
        <v>NGS0_88</v>
      </c>
      <c r="C93" s="90">
        <v>38.596491229999998</v>
      </c>
      <c r="D93" s="91">
        <v>89.473684210000002</v>
      </c>
      <c r="E93" s="91">
        <v>0</v>
      </c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2"/>
    </row>
    <row r="94" spans="1:22" x14ac:dyDescent="0.15">
      <c r="A94" s="86">
        <v>91</v>
      </c>
      <c r="B94" s="101" t="str">
        <f>'1. Input and Output files list'!F256</f>
        <v>NGS0_89</v>
      </c>
      <c r="C94" s="90">
        <v>8.7719298250000008</v>
      </c>
      <c r="D94" s="91">
        <v>59.649122810000001</v>
      </c>
      <c r="E94" s="91">
        <v>0</v>
      </c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2"/>
    </row>
    <row r="95" spans="1:22" x14ac:dyDescent="0.15">
      <c r="A95" s="86">
        <v>92</v>
      </c>
      <c r="B95" s="101" t="str">
        <f>'1. Input and Output files list'!F258</f>
        <v>NGS0_90</v>
      </c>
      <c r="C95" s="90">
        <v>50</v>
      </c>
      <c r="D95" s="91">
        <v>86.666666669999998</v>
      </c>
      <c r="E95" s="91">
        <v>0</v>
      </c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2"/>
    </row>
    <row r="96" spans="1:22" x14ac:dyDescent="0.15">
      <c r="A96" s="86">
        <v>93</v>
      </c>
      <c r="B96" s="101" t="str">
        <f>'1. Input and Output files list'!F260</f>
        <v>NGS0_91</v>
      </c>
      <c r="C96" s="90">
        <v>28.333333329999999</v>
      </c>
      <c r="D96" s="91">
        <v>85</v>
      </c>
      <c r="E96" s="91">
        <v>0</v>
      </c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2"/>
    </row>
    <row r="97" spans="1:22" x14ac:dyDescent="0.15">
      <c r="A97" s="86">
        <v>94</v>
      </c>
      <c r="B97" s="101" t="str">
        <f>'1. Input and Output files list'!F262</f>
        <v>NGS0_92</v>
      </c>
      <c r="C97" s="90">
        <v>3.3333333330000001</v>
      </c>
      <c r="D97" s="91">
        <v>26.666666670000001</v>
      </c>
      <c r="E97" s="91">
        <v>25.531914889999999</v>
      </c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2"/>
    </row>
    <row r="98" spans="1:22" x14ac:dyDescent="0.15">
      <c r="A98" s="86">
        <v>95</v>
      </c>
      <c r="B98" s="101" t="str">
        <f>'1. Input and Output files list'!F264</f>
        <v>NGS0_93</v>
      </c>
      <c r="C98" s="90">
        <v>1.6666666670000001</v>
      </c>
      <c r="D98" s="91">
        <v>28.333333329999999</v>
      </c>
      <c r="E98" s="91">
        <v>0</v>
      </c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2"/>
    </row>
    <row r="99" spans="1:22" x14ac:dyDescent="0.15">
      <c r="A99" s="86">
        <v>96</v>
      </c>
      <c r="B99" s="101" t="str">
        <f>'1. Input and Output files list'!F266</f>
        <v>NGS0_94</v>
      </c>
      <c r="C99" s="90">
        <v>56.666666669999998</v>
      </c>
      <c r="D99" s="91">
        <v>93.333333330000002</v>
      </c>
      <c r="E99" s="91">
        <v>0</v>
      </c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2"/>
    </row>
    <row r="100" spans="1:22" x14ac:dyDescent="0.15">
      <c r="A100" s="86">
        <v>97</v>
      </c>
      <c r="B100" s="101" t="str">
        <f>'1. Input and Output files list'!F268</f>
        <v>NGS0_95</v>
      </c>
      <c r="C100" s="90">
        <v>10</v>
      </c>
      <c r="D100" s="91">
        <v>93.333333330000002</v>
      </c>
      <c r="E100" s="91">
        <v>0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2"/>
    </row>
    <row r="101" spans="1:22" x14ac:dyDescent="0.15">
      <c r="A101" s="86">
        <v>98</v>
      </c>
      <c r="B101" s="101" t="str">
        <f>'1. Input and Output files list'!F270</f>
        <v>NGS0_96</v>
      </c>
      <c r="C101" s="90">
        <v>70</v>
      </c>
      <c r="D101" s="91">
        <v>95</v>
      </c>
      <c r="E101" s="91">
        <v>0</v>
      </c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2"/>
    </row>
    <row r="102" spans="1:22" x14ac:dyDescent="0.15">
      <c r="A102" s="86">
        <v>99</v>
      </c>
      <c r="B102" s="101">
        <f>'1. Input and Output files list'!F272</f>
        <v>0</v>
      </c>
      <c r="C102" s="93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1"/>
      <c r="P102" s="91"/>
      <c r="Q102" s="94"/>
      <c r="R102" s="94"/>
      <c r="S102" s="94"/>
      <c r="T102" s="94"/>
      <c r="U102" s="94"/>
      <c r="V102" s="95"/>
    </row>
    <row r="103" spans="1:22" x14ac:dyDescent="0.15">
      <c r="A103" s="86">
        <v>100</v>
      </c>
      <c r="B103" s="101">
        <f>'1. Input and Output files list'!F274</f>
        <v>0</v>
      </c>
      <c r="C103" s="93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1"/>
      <c r="P103" s="91"/>
      <c r="Q103" s="94"/>
      <c r="R103" s="94"/>
      <c r="S103" s="94"/>
      <c r="T103" s="94"/>
      <c r="U103" s="94"/>
      <c r="V103" s="95"/>
    </row>
    <row r="104" spans="1:22" x14ac:dyDescent="0.15">
      <c r="A104" s="86">
        <v>101</v>
      </c>
      <c r="B104" s="101">
        <f>'1. Input and Output files list'!F276</f>
        <v>0</v>
      </c>
      <c r="C104" s="93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1"/>
      <c r="P104" s="91"/>
      <c r="Q104" s="94"/>
      <c r="R104" s="94"/>
      <c r="S104" s="94"/>
      <c r="T104" s="94"/>
      <c r="U104" s="94"/>
      <c r="V104" s="95"/>
    </row>
    <row r="105" spans="1:22" x14ac:dyDescent="0.15">
      <c r="A105" s="86">
        <v>102</v>
      </c>
      <c r="B105" s="101">
        <f>'1. Input and Output files list'!F278</f>
        <v>0</v>
      </c>
      <c r="C105" s="93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1"/>
      <c r="P105" s="91"/>
      <c r="Q105" s="94"/>
      <c r="R105" s="94"/>
      <c r="S105" s="94"/>
      <c r="T105" s="94"/>
      <c r="U105" s="94"/>
      <c r="V105" s="95"/>
    </row>
    <row r="106" spans="1:22" x14ac:dyDescent="0.15">
      <c r="A106" s="86">
        <v>103</v>
      </c>
      <c r="B106" s="101">
        <f>'1. Input and Output files list'!F280</f>
        <v>0</v>
      </c>
      <c r="C106" s="93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1"/>
      <c r="P106" s="91"/>
      <c r="Q106" s="94"/>
      <c r="R106" s="94"/>
      <c r="S106" s="94"/>
      <c r="T106" s="94"/>
      <c r="U106" s="94"/>
      <c r="V106" s="95"/>
    </row>
    <row r="107" spans="1:22" x14ac:dyDescent="0.15">
      <c r="A107" s="86">
        <v>104</v>
      </c>
      <c r="B107" s="101">
        <f>'1. Input and Output files list'!F282</f>
        <v>0</v>
      </c>
      <c r="C107" s="93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1"/>
      <c r="P107" s="91"/>
      <c r="Q107" s="94"/>
      <c r="R107" s="94"/>
      <c r="S107" s="94"/>
      <c r="T107" s="94"/>
      <c r="U107" s="94"/>
      <c r="V107" s="95"/>
    </row>
    <row r="108" spans="1:22" x14ac:dyDescent="0.15">
      <c r="A108" s="86">
        <v>105</v>
      </c>
      <c r="B108" s="101">
        <f>'1. Input and Output files list'!F284</f>
        <v>0</v>
      </c>
      <c r="C108" s="93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1"/>
      <c r="P108" s="91"/>
      <c r="Q108" s="94"/>
      <c r="R108" s="94"/>
      <c r="S108" s="94"/>
      <c r="T108" s="94"/>
      <c r="U108" s="94"/>
      <c r="V108" s="95"/>
    </row>
    <row r="109" spans="1:22" x14ac:dyDescent="0.15">
      <c r="A109" s="86">
        <v>106</v>
      </c>
      <c r="B109" s="101">
        <f>'1. Input and Output files list'!F286</f>
        <v>0</v>
      </c>
      <c r="C109" s="93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1"/>
      <c r="P109" s="91"/>
      <c r="Q109" s="94"/>
      <c r="R109" s="94"/>
      <c r="S109" s="94"/>
      <c r="T109" s="94"/>
      <c r="U109" s="94"/>
      <c r="V109" s="95"/>
    </row>
    <row r="110" spans="1:22" x14ac:dyDescent="0.15">
      <c r="A110" s="86">
        <v>107</v>
      </c>
      <c r="B110" s="101">
        <f>'1. Input and Output files list'!F288</f>
        <v>0</v>
      </c>
      <c r="C110" s="93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1"/>
      <c r="P110" s="91"/>
      <c r="Q110" s="94"/>
      <c r="R110" s="94"/>
      <c r="S110" s="94"/>
      <c r="T110" s="94"/>
      <c r="U110" s="94"/>
      <c r="V110" s="95"/>
    </row>
    <row r="111" spans="1:22" x14ac:dyDescent="0.15">
      <c r="A111" s="86">
        <v>108</v>
      </c>
      <c r="B111" s="101">
        <f>'1. Input and Output files list'!F290</f>
        <v>0</v>
      </c>
      <c r="C111" s="93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1"/>
      <c r="P111" s="91"/>
      <c r="Q111" s="94"/>
      <c r="R111" s="94"/>
      <c r="S111" s="94"/>
      <c r="T111" s="94"/>
      <c r="U111" s="94"/>
      <c r="V111" s="95"/>
    </row>
    <row r="112" spans="1:22" x14ac:dyDescent="0.15">
      <c r="A112" s="86">
        <v>109</v>
      </c>
      <c r="B112" s="101">
        <f>'1. Input and Output files list'!F292</f>
        <v>0</v>
      </c>
      <c r="C112" s="93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1"/>
      <c r="P112" s="91"/>
      <c r="Q112" s="94"/>
      <c r="R112" s="94"/>
      <c r="S112" s="94"/>
      <c r="T112" s="94"/>
      <c r="U112" s="94"/>
      <c r="V112" s="95"/>
    </row>
    <row r="113" spans="1:22" x14ac:dyDescent="0.15">
      <c r="A113" s="86">
        <v>110</v>
      </c>
      <c r="B113" s="101">
        <f>'1. Input and Output files list'!F294</f>
        <v>0</v>
      </c>
      <c r="C113" s="93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1"/>
      <c r="P113" s="91"/>
      <c r="Q113" s="94"/>
      <c r="R113" s="94"/>
      <c r="S113" s="94"/>
      <c r="T113" s="94"/>
      <c r="U113" s="94"/>
      <c r="V113" s="95"/>
    </row>
    <row r="114" spans="1:22" x14ac:dyDescent="0.15">
      <c r="A114" s="86">
        <v>111</v>
      </c>
      <c r="B114" s="101">
        <f>'1. Input and Output files list'!F296</f>
        <v>0</v>
      </c>
      <c r="C114" s="93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1"/>
      <c r="P114" s="91"/>
      <c r="Q114" s="94"/>
      <c r="R114" s="94"/>
      <c r="S114" s="94"/>
      <c r="T114" s="94"/>
      <c r="U114" s="94"/>
      <c r="V114" s="95"/>
    </row>
    <row r="115" spans="1:22" x14ac:dyDescent="0.15">
      <c r="A115" s="86">
        <v>112</v>
      </c>
      <c r="B115" s="101">
        <f>'1. Input and Output files list'!F298</f>
        <v>0</v>
      </c>
      <c r="C115" s="93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1"/>
      <c r="P115" s="91"/>
      <c r="Q115" s="94"/>
      <c r="R115" s="94"/>
      <c r="S115" s="94"/>
      <c r="T115" s="94"/>
      <c r="U115" s="94"/>
      <c r="V115" s="95"/>
    </row>
    <row r="116" spans="1:22" x14ac:dyDescent="0.15">
      <c r="A116" s="86">
        <v>113</v>
      </c>
      <c r="B116" s="101">
        <f>'1. Input and Output files list'!F300</f>
        <v>0</v>
      </c>
      <c r="C116" s="93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1"/>
      <c r="P116" s="91"/>
      <c r="Q116" s="94"/>
      <c r="R116" s="94"/>
      <c r="S116" s="94"/>
      <c r="T116" s="94"/>
      <c r="U116" s="94"/>
      <c r="V116" s="95"/>
    </row>
    <row r="117" spans="1:22" x14ac:dyDescent="0.15">
      <c r="A117" s="86">
        <v>114</v>
      </c>
      <c r="B117" s="101">
        <f>'1. Input and Output files list'!F302</f>
        <v>0</v>
      </c>
      <c r="C117" s="93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1"/>
      <c r="P117" s="91"/>
      <c r="Q117" s="94"/>
      <c r="R117" s="94"/>
      <c r="S117" s="94"/>
      <c r="T117" s="94"/>
      <c r="U117" s="94"/>
      <c r="V117" s="95"/>
    </row>
    <row r="118" spans="1:22" x14ac:dyDescent="0.15">
      <c r="A118" s="86">
        <v>115</v>
      </c>
      <c r="B118" s="101">
        <f>'1. Input and Output files list'!F304</f>
        <v>0</v>
      </c>
      <c r="C118" s="93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1"/>
      <c r="P118" s="91"/>
      <c r="Q118" s="94"/>
      <c r="R118" s="94"/>
      <c r="S118" s="94"/>
      <c r="T118" s="94"/>
      <c r="U118" s="94"/>
      <c r="V118" s="95"/>
    </row>
    <row r="119" spans="1:22" x14ac:dyDescent="0.15">
      <c r="A119" s="86">
        <v>116</v>
      </c>
      <c r="B119" s="101">
        <f>'1. Input and Output files list'!F306</f>
        <v>0</v>
      </c>
      <c r="C119" s="93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1"/>
      <c r="P119" s="91"/>
      <c r="Q119" s="94"/>
      <c r="R119" s="94"/>
      <c r="S119" s="94"/>
      <c r="T119" s="94"/>
      <c r="U119" s="94"/>
      <c r="V119" s="95"/>
    </row>
    <row r="120" spans="1:22" x14ac:dyDescent="0.15">
      <c r="A120" s="86">
        <v>117</v>
      </c>
      <c r="B120" s="101">
        <f>'1. Input and Output files list'!F308</f>
        <v>0</v>
      </c>
      <c r="C120" s="93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1"/>
      <c r="P120" s="91"/>
      <c r="Q120" s="94"/>
      <c r="R120" s="94"/>
      <c r="S120" s="94"/>
      <c r="T120" s="94"/>
      <c r="U120" s="94"/>
      <c r="V120" s="95"/>
    </row>
    <row r="121" spans="1:22" x14ac:dyDescent="0.15">
      <c r="A121" s="86">
        <v>118</v>
      </c>
      <c r="B121" s="101">
        <f>'1. Input and Output files list'!F310</f>
        <v>0</v>
      </c>
      <c r="C121" s="93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1"/>
      <c r="P121" s="91"/>
      <c r="Q121" s="94"/>
      <c r="R121" s="94"/>
      <c r="S121" s="94"/>
      <c r="T121" s="94"/>
      <c r="U121" s="94"/>
      <c r="V121" s="95"/>
    </row>
    <row r="122" spans="1:22" x14ac:dyDescent="0.15">
      <c r="A122" s="86">
        <v>119</v>
      </c>
      <c r="B122" s="101">
        <f>'1. Input and Output files list'!F312</f>
        <v>0</v>
      </c>
      <c r="C122" s="93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1"/>
      <c r="P122" s="91"/>
      <c r="Q122" s="94"/>
      <c r="R122" s="94"/>
      <c r="S122" s="94"/>
      <c r="T122" s="94"/>
      <c r="U122" s="94"/>
      <c r="V122" s="95"/>
    </row>
    <row r="123" spans="1:22" x14ac:dyDescent="0.15">
      <c r="A123" s="86">
        <v>120</v>
      </c>
      <c r="B123" s="101">
        <f>'1. Input and Output files list'!F314</f>
        <v>0</v>
      </c>
      <c r="C123" s="93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1"/>
      <c r="P123" s="91"/>
      <c r="Q123" s="94"/>
      <c r="R123" s="94"/>
      <c r="S123" s="94"/>
      <c r="T123" s="94"/>
      <c r="U123" s="94"/>
      <c r="V123" s="95"/>
    </row>
    <row r="124" spans="1:22" x14ac:dyDescent="0.15">
      <c r="A124" s="86">
        <v>121</v>
      </c>
      <c r="B124" s="101">
        <f>'1. Input and Output files list'!F316</f>
        <v>0</v>
      </c>
      <c r="C124" s="93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1"/>
      <c r="P124" s="91"/>
      <c r="Q124" s="94"/>
      <c r="R124" s="94"/>
      <c r="S124" s="94"/>
      <c r="T124" s="94"/>
      <c r="U124" s="94"/>
      <c r="V124" s="95"/>
    </row>
    <row r="125" spans="1:22" x14ac:dyDescent="0.15">
      <c r="A125" s="86">
        <v>122</v>
      </c>
      <c r="B125" s="101">
        <f>'1. Input and Output files list'!F318</f>
        <v>0</v>
      </c>
      <c r="C125" s="93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1"/>
      <c r="P125" s="91"/>
      <c r="Q125" s="94"/>
      <c r="R125" s="94"/>
      <c r="S125" s="94"/>
      <c r="T125" s="94"/>
      <c r="U125" s="94"/>
      <c r="V125" s="95"/>
    </row>
    <row r="126" spans="1:22" x14ac:dyDescent="0.15">
      <c r="A126" s="86">
        <v>123</v>
      </c>
      <c r="B126" s="101">
        <f>'1. Input and Output files list'!F320</f>
        <v>0</v>
      </c>
      <c r="C126" s="93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1"/>
      <c r="P126" s="91"/>
      <c r="Q126" s="94"/>
      <c r="R126" s="94"/>
      <c r="S126" s="94"/>
      <c r="T126" s="94"/>
      <c r="U126" s="94"/>
      <c r="V126" s="95"/>
    </row>
    <row r="127" spans="1:22" x14ac:dyDescent="0.15">
      <c r="A127" s="86">
        <v>124</v>
      </c>
      <c r="B127" s="101">
        <f>'1. Input and Output files list'!F322</f>
        <v>0</v>
      </c>
      <c r="C127" s="93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1"/>
      <c r="P127" s="91"/>
      <c r="Q127" s="94"/>
      <c r="R127" s="94"/>
      <c r="S127" s="94"/>
      <c r="T127" s="94"/>
      <c r="U127" s="94"/>
      <c r="V127" s="95"/>
    </row>
    <row r="128" spans="1:22" x14ac:dyDescent="0.15">
      <c r="A128" s="86">
        <v>125</v>
      </c>
      <c r="B128" s="101">
        <f>'1. Input and Output files list'!F324</f>
        <v>0</v>
      </c>
      <c r="C128" s="93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1"/>
      <c r="P128" s="91"/>
      <c r="Q128" s="94"/>
      <c r="R128" s="94"/>
      <c r="S128" s="94"/>
      <c r="T128" s="94"/>
      <c r="U128" s="94"/>
      <c r="V128" s="95"/>
    </row>
    <row r="129" spans="1:22" x14ac:dyDescent="0.15">
      <c r="A129" s="86">
        <v>126</v>
      </c>
      <c r="B129" s="101">
        <f>'1. Input and Output files list'!F326</f>
        <v>0</v>
      </c>
      <c r="C129" s="93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1"/>
      <c r="P129" s="91"/>
      <c r="Q129" s="94"/>
      <c r="R129" s="94"/>
      <c r="S129" s="94"/>
      <c r="T129" s="94"/>
      <c r="U129" s="94"/>
      <c r="V129" s="95"/>
    </row>
    <row r="130" spans="1:22" x14ac:dyDescent="0.15">
      <c r="A130" s="86">
        <v>127</v>
      </c>
      <c r="B130" s="101">
        <f>'1. Input and Output files list'!F328</f>
        <v>0</v>
      </c>
      <c r="C130" s="93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1"/>
      <c r="P130" s="91"/>
      <c r="Q130" s="94"/>
      <c r="R130" s="94"/>
      <c r="S130" s="94"/>
      <c r="T130" s="94"/>
      <c r="U130" s="94"/>
      <c r="V130" s="95"/>
    </row>
    <row r="131" spans="1:22" x14ac:dyDescent="0.15">
      <c r="A131" s="86">
        <v>128</v>
      </c>
      <c r="B131" s="101">
        <f>'1. Input and Output files list'!F330</f>
        <v>0</v>
      </c>
      <c r="C131" s="93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1"/>
      <c r="P131" s="91"/>
      <c r="Q131" s="94"/>
      <c r="R131" s="94"/>
      <c r="S131" s="94"/>
      <c r="T131" s="94"/>
      <c r="U131" s="94"/>
      <c r="V131" s="95"/>
    </row>
    <row r="132" spans="1:22" x14ac:dyDescent="0.15">
      <c r="A132" s="86">
        <v>129</v>
      </c>
      <c r="B132" s="101">
        <f>'1. Input and Output files list'!F332</f>
        <v>0</v>
      </c>
      <c r="C132" s="93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1"/>
      <c r="P132" s="91"/>
      <c r="Q132" s="94"/>
      <c r="R132" s="94"/>
      <c r="S132" s="94"/>
      <c r="T132" s="94"/>
      <c r="U132" s="94"/>
      <c r="V132" s="95"/>
    </row>
    <row r="133" spans="1:22" x14ac:dyDescent="0.15">
      <c r="A133" s="86">
        <v>130</v>
      </c>
      <c r="B133" s="101">
        <f>'1. Input and Output files list'!F334</f>
        <v>0</v>
      </c>
      <c r="C133" s="93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1"/>
      <c r="P133" s="91"/>
      <c r="Q133" s="94"/>
      <c r="R133" s="94"/>
      <c r="S133" s="94"/>
      <c r="T133" s="94"/>
      <c r="U133" s="94"/>
      <c r="V133" s="95"/>
    </row>
    <row r="134" spans="1:22" x14ac:dyDescent="0.15">
      <c r="A134" s="86">
        <v>131</v>
      </c>
      <c r="B134" s="101">
        <f>'1. Input and Output files list'!F336</f>
        <v>0</v>
      </c>
      <c r="C134" s="93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1"/>
      <c r="P134" s="91"/>
      <c r="Q134" s="94"/>
      <c r="R134" s="94"/>
      <c r="S134" s="94"/>
      <c r="T134" s="94"/>
      <c r="U134" s="94"/>
      <c r="V134" s="95"/>
    </row>
    <row r="135" spans="1:22" x14ac:dyDescent="0.15">
      <c r="A135" s="86">
        <v>132</v>
      </c>
      <c r="B135" s="101">
        <f>'1. Input and Output files list'!F338</f>
        <v>0</v>
      </c>
      <c r="C135" s="93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1"/>
      <c r="P135" s="91"/>
      <c r="Q135" s="94"/>
      <c r="R135" s="94"/>
      <c r="S135" s="94"/>
      <c r="T135" s="94"/>
      <c r="U135" s="94"/>
      <c r="V135" s="95"/>
    </row>
    <row r="136" spans="1:22" x14ac:dyDescent="0.15">
      <c r="A136" s="86">
        <v>133</v>
      </c>
      <c r="B136" s="101">
        <f>'1. Input and Output files list'!F340</f>
        <v>0</v>
      </c>
      <c r="C136" s="93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1"/>
      <c r="P136" s="91"/>
      <c r="Q136" s="94"/>
      <c r="R136" s="94"/>
      <c r="S136" s="94"/>
      <c r="T136" s="94"/>
      <c r="U136" s="94"/>
      <c r="V136" s="95"/>
    </row>
    <row r="137" spans="1:22" x14ac:dyDescent="0.15">
      <c r="A137" s="86">
        <v>134</v>
      </c>
      <c r="B137" s="101">
        <f>'1. Input and Output files list'!F342</f>
        <v>0</v>
      </c>
      <c r="C137" s="93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1"/>
      <c r="P137" s="91"/>
      <c r="Q137" s="94"/>
      <c r="R137" s="94"/>
      <c r="S137" s="94"/>
      <c r="T137" s="94"/>
      <c r="U137" s="94"/>
      <c r="V137" s="95"/>
    </row>
    <row r="138" spans="1:22" x14ac:dyDescent="0.15">
      <c r="A138" s="86">
        <v>135</v>
      </c>
      <c r="B138" s="101">
        <f>'1. Input and Output files list'!F344</f>
        <v>0</v>
      </c>
      <c r="C138" s="93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1"/>
      <c r="P138" s="91"/>
      <c r="Q138" s="94"/>
      <c r="R138" s="94"/>
      <c r="S138" s="94"/>
      <c r="T138" s="94"/>
      <c r="U138" s="94"/>
      <c r="V138" s="95"/>
    </row>
    <row r="139" spans="1:22" x14ac:dyDescent="0.15">
      <c r="A139" s="86">
        <v>136</v>
      </c>
      <c r="B139" s="101">
        <f>'1. Input and Output files list'!F346</f>
        <v>0</v>
      </c>
      <c r="C139" s="93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1"/>
      <c r="P139" s="91"/>
      <c r="Q139" s="94"/>
      <c r="R139" s="94"/>
      <c r="S139" s="94"/>
      <c r="T139" s="94"/>
      <c r="U139" s="94"/>
      <c r="V139" s="95"/>
    </row>
    <row r="140" spans="1:22" x14ac:dyDescent="0.15">
      <c r="A140" s="86">
        <v>137</v>
      </c>
      <c r="B140" s="101">
        <f>'1. Input and Output files list'!F348</f>
        <v>0</v>
      </c>
      <c r="C140" s="93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1"/>
      <c r="P140" s="91"/>
      <c r="Q140" s="94"/>
      <c r="R140" s="94"/>
      <c r="S140" s="94"/>
      <c r="T140" s="94"/>
      <c r="U140" s="94"/>
      <c r="V140" s="95"/>
    </row>
    <row r="141" spans="1:22" x14ac:dyDescent="0.15">
      <c r="A141" s="86">
        <v>138</v>
      </c>
      <c r="B141" s="101">
        <f>'1. Input and Output files list'!F350</f>
        <v>0</v>
      </c>
      <c r="C141" s="93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1"/>
      <c r="P141" s="91"/>
      <c r="Q141" s="94"/>
      <c r="R141" s="94"/>
      <c r="S141" s="94"/>
      <c r="T141" s="94"/>
      <c r="U141" s="94"/>
      <c r="V141" s="95"/>
    </row>
    <row r="142" spans="1:22" x14ac:dyDescent="0.15">
      <c r="A142" s="86">
        <v>139</v>
      </c>
      <c r="B142" s="101">
        <f>'1. Input and Output files list'!F352</f>
        <v>0</v>
      </c>
      <c r="C142" s="93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1"/>
      <c r="P142" s="91"/>
      <c r="Q142" s="94"/>
      <c r="R142" s="94"/>
      <c r="S142" s="94"/>
      <c r="T142" s="94"/>
      <c r="U142" s="94"/>
      <c r="V142" s="95"/>
    </row>
    <row r="143" spans="1:22" x14ac:dyDescent="0.15">
      <c r="A143" s="86">
        <v>140</v>
      </c>
      <c r="B143" s="101">
        <f>'1. Input and Output files list'!F354</f>
        <v>0</v>
      </c>
      <c r="C143" s="93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1"/>
      <c r="P143" s="91"/>
      <c r="Q143" s="94"/>
      <c r="R143" s="94"/>
      <c r="S143" s="94"/>
      <c r="T143" s="94"/>
      <c r="U143" s="94"/>
      <c r="V143" s="95"/>
    </row>
    <row r="144" spans="1:22" x14ac:dyDescent="0.15">
      <c r="A144" s="86">
        <v>141</v>
      </c>
      <c r="B144" s="101">
        <f>'1. Input and Output files list'!F356</f>
        <v>0</v>
      </c>
      <c r="C144" s="93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1"/>
      <c r="P144" s="91"/>
      <c r="Q144" s="94"/>
      <c r="R144" s="94"/>
      <c r="S144" s="94"/>
      <c r="T144" s="94"/>
      <c r="U144" s="94"/>
      <c r="V144" s="95"/>
    </row>
    <row r="145" spans="1:22" x14ac:dyDescent="0.15">
      <c r="A145" s="86">
        <v>142</v>
      </c>
      <c r="B145" s="101">
        <f>'1. Input and Output files list'!F358</f>
        <v>0</v>
      </c>
      <c r="C145" s="93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1"/>
      <c r="P145" s="91"/>
      <c r="Q145" s="94"/>
      <c r="R145" s="94"/>
      <c r="S145" s="94"/>
      <c r="T145" s="94"/>
      <c r="U145" s="94"/>
      <c r="V145" s="95"/>
    </row>
    <row r="146" spans="1:22" x14ac:dyDescent="0.15">
      <c r="A146" s="86">
        <v>143</v>
      </c>
      <c r="B146" s="101">
        <f>'1. Input and Output files list'!F360</f>
        <v>0</v>
      </c>
      <c r="C146" s="93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1"/>
      <c r="P146" s="91"/>
      <c r="Q146" s="94"/>
      <c r="R146" s="94"/>
      <c r="S146" s="94"/>
      <c r="T146" s="94"/>
      <c r="U146" s="94"/>
      <c r="V146" s="95"/>
    </row>
    <row r="147" spans="1:22" x14ac:dyDescent="0.15">
      <c r="A147" s="86">
        <v>144</v>
      </c>
      <c r="B147" s="101">
        <f>'1. Input and Output files list'!F362</f>
        <v>0</v>
      </c>
      <c r="C147" s="93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1"/>
      <c r="P147" s="91"/>
      <c r="Q147" s="94"/>
      <c r="R147" s="94"/>
      <c r="S147" s="94"/>
      <c r="T147" s="94"/>
      <c r="U147" s="94"/>
      <c r="V147" s="95"/>
    </row>
    <row r="148" spans="1:22" x14ac:dyDescent="0.15">
      <c r="A148" s="86">
        <v>145</v>
      </c>
      <c r="B148" s="101">
        <f>'1. Input and Output files list'!F364</f>
        <v>0</v>
      </c>
      <c r="C148" s="93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1"/>
      <c r="P148" s="91"/>
      <c r="Q148" s="94"/>
      <c r="R148" s="94"/>
      <c r="S148" s="94"/>
      <c r="T148" s="94"/>
      <c r="U148" s="94"/>
      <c r="V148" s="95"/>
    </row>
    <row r="149" spans="1:22" x14ac:dyDescent="0.15">
      <c r="A149" s="86">
        <v>146</v>
      </c>
      <c r="B149" s="101">
        <f>'1. Input and Output files list'!F366</f>
        <v>0</v>
      </c>
      <c r="C149" s="93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1"/>
      <c r="P149" s="91"/>
      <c r="Q149" s="94"/>
      <c r="R149" s="94"/>
      <c r="S149" s="94"/>
      <c r="T149" s="94"/>
      <c r="U149" s="94"/>
      <c r="V149" s="95"/>
    </row>
    <row r="150" spans="1:22" x14ac:dyDescent="0.15">
      <c r="A150" s="86">
        <v>147</v>
      </c>
      <c r="B150" s="101">
        <f>'1. Input and Output files list'!F368</f>
        <v>0</v>
      </c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1"/>
      <c r="P150" s="91"/>
      <c r="Q150" s="94"/>
      <c r="R150" s="94"/>
      <c r="S150" s="94"/>
      <c r="T150" s="94"/>
      <c r="U150" s="94"/>
      <c r="V150" s="95"/>
    </row>
    <row r="151" spans="1:22" x14ac:dyDescent="0.15">
      <c r="A151" s="86">
        <v>148</v>
      </c>
      <c r="B151" s="101">
        <f>'1. Input and Output files list'!F370</f>
        <v>0</v>
      </c>
      <c r="C151" s="93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1"/>
      <c r="P151" s="91"/>
      <c r="Q151" s="94"/>
      <c r="R151" s="94"/>
      <c r="S151" s="94"/>
      <c r="T151" s="94"/>
      <c r="U151" s="94"/>
      <c r="V151" s="95"/>
    </row>
    <row r="152" spans="1:22" x14ac:dyDescent="0.15">
      <c r="A152" s="86">
        <v>149</v>
      </c>
      <c r="B152" s="101">
        <f>'1. Input and Output files list'!F372</f>
        <v>0</v>
      </c>
      <c r="C152" s="93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1"/>
      <c r="P152" s="91"/>
      <c r="Q152" s="94"/>
      <c r="R152" s="94"/>
      <c r="S152" s="94"/>
      <c r="T152" s="94"/>
      <c r="U152" s="94"/>
      <c r="V152" s="95"/>
    </row>
    <row r="153" spans="1:22" x14ac:dyDescent="0.15">
      <c r="A153" s="86">
        <v>150</v>
      </c>
      <c r="B153" s="101">
        <f>'1. Input and Output files list'!F374</f>
        <v>0</v>
      </c>
      <c r="C153" s="93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1"/>
      <c r="P153" s="91"/>
      <c r="Q153" s="94"/>
      <c r="R153" s="94"/>
      <c r="S153" s="94"/>
      <c r="T153" s="94"/>
      <c r="U153" s="94"/>
      <c r="V153" s="95"/>
    </row>
    <row r="154" spans="1:22" x14ac:dyDescent="0.15">
      <c r="A154" s="86">
        <v>151</v>
      </c>
      <c r="B154" s="101">
        <f>'1. Input and Output files list'!F376</f>
        <v>0</v>
      </c>
      <c r="C154" s="93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1"/>
      <c r="P154" s="91"/>
      <c r="Q154" s="94"/>
      <c r="R154" s="94"/>
      <c r="S154" s="94"/>
      <c r="T154" s="94"/>
      <c r="U154" s="94"/>
      <c r="V154" s="95"/>
    </row>
    <row r="155" spans="1:22" x14ac:dyDescent="0.15">
      <c r="A155" s="86">
        <v>152</v>
      </c>
      <c r="B155" s="101">
        <f>'1. Input and Output files list'!F378</f>
        <v>0</v>
      </c>
      <c r="C155" s="93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1"/>
      <c r="P155" s="91"/>
      <c r="Q155" s="94"/>
      <c r="R155" s="94"/>
      <c r="S155" s="94"/>
      <c r="T155" s="94"/>
      <c r="U155" s="94"/>
      <c r="V155" s="95"/>
    </row>
    <row r="156" spans="1:22" x14ac:dyDescent="0.15">
      <c r="A156" s="86">
        <v>153</v>
      </c>
      <c r="B156" s="101">
        <f>'1. Input and Output files list'!F380</f>
        <v>0</v>
      </c>
      <c r="C156" s="93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1"/>
      <c r="P156" s="91"/>
      <c r="Q156" s="94"/>
      <c r="R156" s="94"/>
      <c r="S156" s="94"/>
      <c r="T156" s="94"/>
      <c r="U156" s="94"/>
      <c r="V156" s="95"/>
    </row>
    <row r="157" spans="1:22" x14ac:dyDescent="0.15">
      <c r="A157" s="86">
        <v>154</v>
      </c>
      <c r="B157" s="101">
        <f>'1. Input and Output files list'!F382</f>
        <v>0</v>
      </c>
      <c r="C157" s="93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1"/>
      <c r="P157" s="91"/>
      <c r="Q157" s="94"/>
      <c r="R157" s="94"/>
      <c r="S157" s="94"/>
      <c r="T157" s="94"/>
      <c r="U157" s="94"/>
      <c r="V157" s="95"/>
    </row>
    <row r="158" spans="1:22" x14ac:dyDescent="0.15">
      <c r="A158" s="86">
        <v>155</v>
      </c>
      <c r="B158" s="101">
        <f>'1. Input and Output files list'!F384</f>
        <v>0</v>
      </c>
      <c r="C158" s="93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1"/>
      <c r="P158" s="91"/>
      <c r="Q158" s="94"/>
      <c r="R158" s="94"/>
      <c r="S158" s="94"/>
      <c r="T158" s="94"/>
      <c r="U158" s="94"/>
      <c r="V158" s="95"/>
    </row>
    <row r="159" spans="1:22" x14ac:dyDescent="0.15">
      <c r="A159" s="86">
        <v>156</v>
      </c>
      <c r="B159" s="101">
        <f>'1. Input and Output files list'!F386</f>
        <v>0</v>
      </c>
      <c r="C159" s="93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1"/>
      <c r="P159" s="91"/>
      <c r="Q159" s="94"/>
      <c r="R159" s="94"/>
      <c r="S159" s="94"/>
      <c r="T159" s="94"/>
      <c r="U159" s="94"/>
      <c r="V159" s="95"/>
    </row>
    <row r="160" spans="1:22" x14ac:dyDescent="0.15">
      <c r="A160" s="86">
        <v>157</v>
      </c>
      <c r="B160" s="101">
        <f>'1. Input and Output files list'!F388</f>
        <v>0</v>
      </c>
      <c r="C160" s="93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1"/>
      <c r="P160" s="91"/>
      <c r="Q160" s="94"/>
      <c r="R160" s="94"/>
      <c r="S160" s="94"/>
      <c r="T160" s="94"/>
      <c r="U160" s="94"/>
      <c r="V160" s="95"/>
    </row>
    <row r="161" spans="1:22" x14ac:dyDescent="0.15">
      <c r="A161" s="86">
        <v>158</v>
      </c>
      <c r="B161" s="101">
        <f>'1. Input and Output files list'!F390</f>
        <v>0</v>
      </c>
      <c r="C161" s="93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1"/>
      <c r="P161" s="91"/>
      <c r="Q161" s="94"/>
      <c r="R161" s="94"/>
      <c r="S161" s="94"/>
      <c r="T161" s="94"/>
      <c r="U161" s="94"/>
      <c r="V161" s="95"/>
    </row>
    <row r="162" spans="1:22" x14ac:dyDescent="0.15">
      <c r="A162" s="86">
        <v>159</v>
      </c>
      <c r="B162" s="101">
        <f>'1. Input and Output files list'!F392</f>
        <v>0</v>
      </c>
      <c r="C162" s="93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1"/>
      <c r="P162" s="91"/>
      <c r="Q162" s="94"/>
      <c r="R162" s="94"/>
      <c r="S162" s="94"/>
      <c r="T162" s="94"/>
      <c r="U162" s="94"/>
      <c r="V162" s="95"/>
    </row>
    <row r="163" spans="1:22" x14ac:dyDescent="0.15">
      <c r="A163" s="86">
        <v>160</v>
      </c>
      <c r="B163" s="101">
        <f>'1. Input and Output files list'!F394</f>
        <v>0</v>
      </c>
      <c r="C163" s="93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1"/>
      <c r="P163" s="91"/>
      <c r="Q163" s="94"/>
      <c r="R163" s="94"/>
      <c r="S163" s="94"/>
      <c r="T163" s="94"/>
      <c r="U163" s="94"/>
      <c r="V163" s="95"/>
    </row>
    <row r="164" spans="1:22" x14ac:dyDescent="0.15">
      <c r="A164" s="86">
        <v>161</v>
      </c>
      <c r="B164" s="101">
        <f>'1. Input and Output files list'!F396</f>
        <v>0</v>
      </c>
      <c r="C164" s="93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1"/>
      <c r="P164" s="91"/>
      <c r="Q164" s="94"/>
      <c r="R164" s="94"/>
      <c r="S164" s="94"/>
      <c r="T164" s="94"/>
      <c r="U164" s="94"/>
      <c r="V164" s="95"/>
    </row>
    <row r="165" spans="1:22" x14ac:dyDescent="0.15">
      <c r="A165" s="86">
        <v>162</v>
      </c>
      <c r="B165" s="101">
        <f>'1. Input and Output files list'!F398</f>
        <v>0</v>
      </c>
      <c r="C165" s="93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1"/>
      <c r="P165" s="91"/>
      <c r="Q165" s="94"/>
      <c r="R165" s="94"/>
      <c r="S165" s="94"/>
      <c r="T165" s="94"/>
      <c r="U165" s="94"/>
      <c r="V165" s="95"/>
    </row>
    <row r="166" spans="1:22" x14ac:dyDescent="0.15">
      <c r="A166" s="86">
        <v>163</v>
      </c>
      <c r="B166" s="101">
        <f>'1. Input and Output files list'!F400</f>
        <v>0</v>
      </c>
      <c r="C166" s="93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1"/>
      <c r="P166" s="91"/>
      <c r="Q166" s="94"/>
      <c r="R166" s="94"/>
      <c r="S166" s="94"/>
      <c r="T166" s="94"/>
      <c r="U166" s="94"/>
      <c r="V166" s="95"/>
    </row>
    <row r="167" spans="1:22" x14ac:dyDescent="0.15">
      <c r="A167" s="86">
        <v>164</v>
      </c>
      <c r="B167" s="101">
        <f>'1. Input and Output files list'!F402</f>
        <v>0</v>
      </c>
      <c r="C167" s="93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1"/>
      <c r="P167" s="91"/>
      <c r="Q167" s="94"/>
      <c r="R167" s="94"/>
      <c r="S167" s="94"/>
      <c r="T167" s="94"/>
      <c r="U167" s="94"/>
      <c r="V167" s="95"/>
    </row>
    <row r="168" spans="1:22" x14ac:dyDescent="0.15">
      <c r="A168" s="86">
        <v>165</v>
      </c>
      <c r="B168" s="101">
        <f>'1. Input and Output files list'!F404</f>
        <v>0</v>
      </c>
      <c r="C168" s="93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1"/>
      <c r="P168" s="91"/>
      <c r="Q168" s="94"/>
      <c r="R168" s="94"/>
      <c r="S168" s="94"/>
      <c r="T168" s="94"/>
      <c r="U168" s="94"/>
      <c r="V168" s="95"/>
    </row>
    <row r="169" spans="1:22" x14ac:dyDescent="0.15">
      <c r="A169" s="86">
        <v>166</v>
      </c>
      <c r="B169" s="101">
        <f>'1. Input and Output files list'!F406</f>
        <v>0</v>
      </c>
      <c r="C169" s="93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1"/>
      <c r="P169" s="91"/>
      <c r="Q169" s="94"/>
      <c r="R169" s="94"/>
      <c r="S169" s="94"/>
      <c r="T169" s="94"/>
      <c r="U169" s="94"/>
      <c r="V169" s="95"/>
    </row>
    <row r="170" spans="1:22" x14ac:dyDescent="0.15">
      <c r="A170" s="86">
        <v>167</v>
      </c>
      <c r="B170" s="101">
        <f>'1. Input and Output files list'!F408</f>
        <v>0</v>
      </c>
      <c r="C170" s="93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1"/>
      <c r="P170" s="91"/>
      <c r="Q170" s="94"/>
      <c r="R170" s="94"/>
      <c r="S170" s="94"/>
      <c r="T170" s="94"/>
      <c r="U170" s="94"/>
      <c r="V170" s="95"/>
    </row>
    <row r="171" spans="1:22" x14ac:dyDescent="0.15">
      <c r="A171" s="86">
        <v>168</v>
      </c>
      <c r="B171" s="101">
        <f>'1. Input and Output files list'!F410</f>
        <v>0</v>
      </c>
      <c r="C171" s="93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1"/>
      <c r="P171" s="91"/>
      <c r="Q171" s="94"/>
      <c r="R171" s="94"/>
      <c r="S171" s="94"/>
      <c r="T171" s="94"/>
      <c r="U171" s="94"/>
      <c r="V171" s="95"/>
    </row>
    <row r="172" spans="1:22" x14ac:dyDescent="0.15">
      <c r="A172" s="86">
        <v>169</v>
      </c>
      <c r="B172" s="101">
        <f>'1. Input and Output files list'!F412</f>
        <v>0</v>
      </c>
      <c r="C172" s="93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1"/>
      <c r="P172" s="91"/>
      <c r="Q172" s="94"/>
      <c r="R172" s="94"/>
      <c r="S172" s="94"/>
      <c r="T172" s="94"/>
      <c r="U172" s="94"/>
      <c r="V172" s="95"/>
    </row>
    <row r="173" spans="1:22" x14ac:dyDescent="0.15">
      <c r="A173" s="86">
        <v>170</v>
      </c>
      <c r="B173" s="101">
        <f>'1. Input and Output files list'!F414</f>
        <v>0</v>
      </c>
      <c r="C173" s="93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1"/>
      <c r="P173" s="91"/>
      <c r="Q173" s="94"/>
      <c r="R173" s="94"/>
      <c r="S173" s="94"/>
      <c r="T173" s="94"/>
      <c r="U173" s="94"/>
      <c r="V173" s="95"/>
    </row>
    <row r="174" spans="1:22" x14ac:dyDescent="0.15">
      <c r="A174" s="86">
        <v>171</v>
      </c>
      <c r="B174" s="101">
        <f>'1. Input and Output files list'!F416</f>
        <v>0</v>
      </c>
      <c r="C174" s="93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1"/>
      <c r="P174" s="91"/>
      <c r="Q174" s="94"/>
      <c r="R174" s="94"/>
      <c r="S174" s="94"/>
      <c r="T174" s="94"/>
      <c r="U174" s="94"/>
      <c r="V174" s="95"/>
    </row>
    <row r="175" spans="1:22" x14ac:dyDescent="0.15">
      <c r="A175" s="86">
        <v>172</v>
      </c>
      <c r="B175" s="101">
        <f>'1. Input and Output files list'!F418</f>
        <v>0</v>
      </c>
      <c r="C175" s="93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1"/>
      <c r="P175" s="91"/>
      <c r="Q175" s="94"/>
      <c r="R175" s="94"/>
      <c r="S175" s="94"/>
      <c r="T175" s="94"/>
      <c r="U175" s="94"/>
      <c r="V175" s="95"/>
    </row>
    <row r="176" spans="1:22" x14ac:dyDescent="0.15">
      <c r="A176" s="86">
        <v>173</v>
      </c>
      <c r="B176" s="101">
        <f>'1. Input and Output files list'!F420</f>
        <v>0</v>
      </c>
      <c r="C176" s="93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1"/>
      <c r="P176" s="91"/>
      <c r="Q176" s="94"/>
      <c r="R176" s="94"/>
      <c r="S176" s="94"/>
      <c r="T176" s="94"/>
      <c r="U176" s="94"/>
      <c r="V176" s="95"/>
    </row>
    <row r="177" spans="1:22" x14ac:dyDescent="0.15">
      <c r="A177" s="86">
        <v>174</v>
      </c>
      <c r="B177" s="101">
        <f>'1. Input and Output files list'!F422</f>
        <v>0</v>
      </c>
      <c r="C177" s="93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1"/>
      <c r="P177" s="91"/>
      <c r="Q177" s="94"/>
      <c r="R177" s="94"/>
      <c r="S177" s="94"/>
      <c r="T177" s="94"/>
      <c r="U177" s="94"/>
      <c r="V177" s="95"/>
    </row>
    <row r="178" spans="1:22" x14ac:dyDescent="0.15">
      <c r="A178" s="86">
        <v>175</v>
      </c>
      <c r="B178" s="101">
        <f>'1. Input and Output files list'!F424</f>
        <v>0</v>
      </c>
      <c r="C178" s="93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1"/>
      <c r="P178" s="91"/>
      <c r="Q178" s="94"/>
      <c r="R178" s="94"/>
      <c r="S178" s="94"/>
      <c r="T178" s="94"/>
      <c r="U178" s="94"/>
      <c r="V178" s="95"/>
    </row>
    <row r="179" spans="1:22" x14ac:dyDescent="0.15">
      <c r="A179" s="86">
        <v>176</v>
      </c>
      <c r="B179" s="101">
        <f>'1. Input and Output files list'!F426</f>
        <v>0</v>
      </c>
      <c r="C179" s="93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1"/>
      <c r="P179" s="91"/>
      <c r="Q179" s="94"/>
      <c r="R179" s="94"/>
      <c r="S179" s="94"/>
      <c r="T179" s="94"/>
      <c r="U179" s="94"/>
      <c r="V179" s="95"/>
    </row>
    <row r="180" spans="1:22" x14ac:dyDescent="0.15">
      <c r="A180" s="86">
        <v>177</v>
      </c>
      <c r="B180" s="101">
        <f>'1. Input and Output files list'!F428</f>
        <v>0</v>
      </c>
      <c r="C180" s="93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5"/>
    </row>
    <row r="181" spans="1:22" x14ac:dyDescent="0.15">
      <c r="A181" s="86">
        <v>178</v>
      </c>
      <c r="B181" s="101">
        <f>'1. Input and Output files list'!F430</f>
        <v>0</v>
      </c>
      <c r="C181" s="93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5"/>
    </row>
    <row r="182" spans="1:22" x14ac:dyDescent="0.15">
      <c r="A182" s="86">
        <v>179</v>
      </c>
      <c r="B182" s="101">
        <f>'1. Input and Output files list'!F432</f>
        <v>0</v>
      </c>
      <c r="C182" s="93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5"/>
    </row>
    <row r="183" spans="1:22" x14ac:dyDescent="0.15">
      <c r="A183" s="86">
        <v>180</v>
      </c>
      <c r="B183" s="101">
        <f>'1. Input and Output files list'!F434</f>
        <v>0</v>
      </c>
      <c r="C183" s="93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5"/>
    </row>
    <row r="184" spans="1:22" x14ac:dyDescent="0.15">
      <c r="A184" s="86">
        <v>181</v>
      </c>
      <c r="B184" s="101">
        <f>'1. Input and Output files list'!F436</f>
        <v>0</v>
      </c>
      <c r="C184" s="93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5"/>
    </row>
    <row r="185" spans="1:22" x14ac:dyDescent="0.15">
      <c r="A185" s="86">
        <v>182</v>
      </c>
      <c r="B185" s="101">
        <f>'1. Input and Output files list'!F438</f>
        <v>0</v>
      </c>
      <c r="C185" s="93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5"/>
    </row>
    <row r="186" spans="1:22" x14ac:dyDescent="0.15">
      <c r="A186" s="86">
        <v>183</v>
      </c>
      <c r="B186" s="101">
        <f>'1. Input and Output files list'!F440</f>
        <v>0</v>
      </c>
      <c r="C186" s="93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5"/>
    </row>
    <row r="187" spans="1:22" x14ac:dyDescent="0.15">
      <c r="A187" s="86">
        <v>184</v>
      </c>
      <c r="B187" s="101">
        <f>'1. Input and Output files list'!F442</f>
        <v>0</v>
      </c>
      <c r="C187" s="93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5"/>
    </row>
    <row r="188" spans="1:22" x14ac:dyDescent="0.15">
      <c r="A188" s="86">
        <v>185</v>
      </c>
      <c r="B188" s="101">
        <f>'1. Input and Output files list'!F444</f>
        <v>0</v>
      </c>
      <c r="C188" s="93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5"/>
    </row>
    <row r="189" spans="1:22" x14ac:dyDescent="0.15">
      <c r="A189" s="86">
        <v>186</v>
      </c>
      <c r="B189" s="101">
        <f>'1. Input and Output files list'!F446</f>
        <v>0</v>
      </c>
      <c r="C189" s="93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5"/>
    </row>
    <row r="190" spans="1:22" x14ac:dyDescent="0.15">
      <c r="A190" s="86">
        <v>187</v>
      </c>
      <c r="B190" s="101">
        <f>'1. Input and Output files list'!F448</f>
        <v>0</v>
      </c>
      <c r="C190" s="93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5"/>
    </row>
    <row r="191" spans="1:22" x14ac:dyDescent="0.15">
      <c r="A191" s="86">
        <v>188</v>
      </c>
      <c r="B191" s="101">
        <f>'1. Input and Output files list'!F450</f>
        <v>0</v>
      </c>
      <c r="C191" s="93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5"/>
    </row>
    <row r="192" spans="1:22" x14ac:dyDescent="0.15">
      <c r="A192" s="86">
        <v>189</v>
      </c>
      <c r="B192" s="101">
        <f>'1. Input and Output files list'!F452</f>
        <v>0</v>
      </c>
      <c r="C192" s="93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5"/>
    </row>
    <row r="193" spans="1:22" x14ac:dyDescent="0.15">
      <c r="A193" s="86">
        <v>190</v>
      </c>
      <c r="B193" s="101">
        <f>'1. Input and Output files list'!F454</f>
        <v>0</v>
      </c>
      <c r="C193" s="93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5"/>
    </row>
    <row r="194" spans="1:22" x14ac:dyDescent="0.15">
      <c r="A194" s="86">
        <v>191</v>
      </c>
      <c r="B194" s="101">
        <f>'1. Input and Output files list'!F456</f>
        <v>0</v>
      </c>
      <c r="C194" s="93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5"/>
    </row>
    <row r="195" spans="1:22" x14ac:dyDescent="0.15">
      <c r="A195" s="86">
        <v>192</v>
      </c>
      <c r="B195" s="101">
        <f>'1. Input and Output files list'!F458</f>
        <v>0</v>
      </c>
      <c r="C195" s="93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5"/>
    </row>
    <row r="196" spans="1:22" x14ac:dyDescent="0.15">
      <c r="A196" s="86">
        <v>193</v>
      </c>
      <c r="B196" s="101">
        <f>'1. Input and Output files list'!F460</f>
        <v>0</v>
      </c>
      <c r="C196" s="93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5"/>
    </row>
    <row r="197" spans="1:22" x14ac:dyDescent="0.15">
      <c r="A197" s="86">
        <v>194</v>
      </c>
      <c r="B197" s="101">
        <f>'1. Input and Output files list'!F462</f>
        <v>0</v>
      </c>
      <c r="C197" s="93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5"/>
    </row>
    <row r="198" spans="1:22" x14ac:dyDescent="0.15">
      <c r="A198" s="86">
        <v>195</v>
      </c>
      <c r="B198" s="101">
        <f>'1. Input and Output files list'!F464</f>
        <v>0</v>
      </c>
      <c r="C198" s="93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5"/>
    </row>
    <row r="199" spans="1:22" x14ac:dyDescent="0.15">
      <c r="A199" s="86">
        <v>196</v>
      </c>
      <c r="B199" s="101">
        <f>'1. Input and Output files list'!F466</f>
        <v>0</v>
      </c>
      <c r="C199" s="93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5"/>
    </row>
    <row r="200" spans="1:22" x14ac:dyDescent="0.15">
      <c r="A200" s="86">
        <v>197</v>
      </c>
      <c r="B200" s="101">
        <f>'1. Input and Output files list'!F468</f>
        <v>0</v>
      </c>
      <c r="C200" s="93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5"/>
    </row>
    <row r="201" spans="1:22" x14ac:dyDescent="0.15">
      <c r="A201" s="86">
        <v>198</v>
      </c>
      <c r="B201" s="101">
        <f>'1. Input and Output files list'!F470</f>
        <v>0</v>
      </c>
      <c r="C201" s="93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5"/>
    </row>
    <row r="202" spans="1:22" x14ac:dyDescent="0.15">
      <c r="A202" s="86">
        <v>199</v>
      </c>
      <c r="B202" s="101">
        <f>'1. Input and Output files list'!F472</f>
        <v>0</v>
      </c>
      <c r="C202" s="93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5"/>
    </row>
    <row r="203" spans="1:22" x14ac:dyDescent="0.15">
      <c r="A203" s="86">
        <v>200</v>
      </c>
      <c r="B203" s="101">
        <f>'1. Input and Output files list'!F474</f>
        <v>0</v>
      </c>
      <c r="C203" s="93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5"/>
    </row>
    <row r="204" spans="1:22" x14ac:dyDescent="0.15">
      <c r="A204" s="86">
        <v>201</v>
      </c>
      <c r="B204" s="101">
        <f>'1. Input and Output files list'!F476</f>
        <v>0</v>
      </c>
      <c r="C204" s="93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5"/>
    </row>
    <row r="205" spans="1:22" x14ac:dyDescent="0.15">
      <c r="A205" s="86">
        <v>202</v>
      </c>
      <c r="B205" s="102">
        <f>'1. Input and Output files list'!F478</f>
        <v>0</v>
      </c>
      <c r="C205" s="96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8"/>
    </row>
    <row r="210" spans="1:70" x14ac:dyDescent="0.15">
      <c r="AA210" s="86">
        <v>1</v>
      </c>
      <c r="AC210" s="86">
        <v>2</v>
      </c>
      <c r="AE210" s="86">
        <v>3</v>
      </c>
      <c r="AG210" s="86">
        <v>4</v>
      </c>
      <c r="AI210" s="86">
        <v>5</v>
      </c>
      <c r="AK210" s="86">
        <v>6</v>
      </c>
      <c r="AM210" s="86">
        <v>7</v>
      </c>
      <c r="AO210" s="86">
        <v>8</v>
      </c>
      <c r="AQ210" s="86">
        <v>9</v>
      </c>
      <c r="AS210" s="86">
        <v>10</v>
      </c>
      <c r="AU210" s="86">
        <v>11</v>
      </c>
      <c r="AW210" s="86">
        <v>12</v>
      </c>
      <c r="AY210" s="86">
        <v>13</v>
      </c>
      <c r="BA210" s="86">
        <v>14</v>
      </c>
      <c r="BC210" s="86">
        <v>15</v>
      </c>
      <c r="BE210" s="86">
        <v>16</v>
      </c>
      <c r="BG210" s="86">
        <v>17</v>
      </c>
      <c r="BI210" s="86">
        <v>18</v>
      </c>
      <c r="BK210" s="86">
        <v>19</v>
      </c>
      <c r="BM210" s="86">
        <v>20</v>
      </c>
      <c r="BO210" s="86">
        <v>21</v>
      </c>
    </row>
    <row r="211" spans="1:70" x14ac:dyDescent="0.15">
      <c r="B211" s="86" t="str">
        <f>B3</f>
        <v>id</v>
      </c>
      <c r="C211" s="86" t="str">
        <f t="shared" ref="C211:V211" si="0">C3</f>
        <v>R1shoot</v>
      </c>
      <c r="D211" s="86" t="str">
        <f t="shared" si="0"/>
        <v>R1root</v>
      </c>
      <c r="E211" s="86" t="str">
        <f t="shared" si="0"/>
        <v>leaf_waveF3</v>
      </c>
      <c r="F211" s="86">
        <f t="shared" si="0"/>
        <v>0</v>
      </c>
      <c r="G211" s="86">
        <f t="shared" si="0"/>
        <v>0</v>
      </c>
      <c r="H211" s="86">
        <f t="shared" si="0"/>
        <v>0</v>
      </c>
      <c r="I211" s="86">
        <f t="shared" si="0"/>
        <v>0</v>
      </c>
      <c r="J211" s="86">
        <f t="shared" si="0"/>
        <v>0</v>
      </c>
      <c r="K211" s="86">
        <f t="shared" si="0"/>
        <v>0</v>
      </c>
      <c r="L211" s="86">
        <f t="shared" si="0"/>
        <v>0</v>
      </c>
      <c r="M211" s="86">
        <f t="shared" si="0"/>
        <v>0</v>
      </c>
      <c r="N211" s="86">
        <f t="shared" si="0"/>
        <v>0</v>
      </c>
      <c r="O211" s="86">
        <f t="shared" si="0"/>
        <v>0</v>
      </c>
      <c r="P211" s="86">
        <f t="shared" si="0"/>
        <v>0</v>
      </c>
      <c r="Q211" s="86">
        <f t="shared" si="0"/>
        <v>0</v>
      </c>
      <c r="R211" s="86">
        <f t="shared" si="0"/>
        <v>0</v>
      </c>
      <c r="S211" s="86">
        <f t="shared" si="0"/>
        <v>0</v>
      </c>
      <c r="T211" s="86">
        <f t="shared" si="0"/>
        <v>0</v>
      </c>
      <c r="U211" s="86">
        <f t="shared" si="0"/>
        <v>0</v>
      </c>
      <c r="V211" s="86">
        <f t="shared" si="0"/>
        <v>0</v>
      </c>
      <c r="X211" s="86" t="s">
        <v>1599</v>
      </c>
      <c r="Y211" s="86" t="s">
        <v>1601</v>
      </c>
      <c r="Z211" s="86" t="s">
        <v>1603</v>
      </c>
      <c r="AA211" s="86" t="str">
        <f>B211</f>
        <v>id</v>
      </c>
      <c r="AB211" s="86" t="s">
        <v>10</v>
      </c>
      <c r="AC211" s="86" t="str">
        <f>C211</f>
        <v>R1shoot</v>
      </c>
      <c r="AD211" s="86" t="s">
        <v>10</v>
      </c>
      <c r="AE211" s="86" t="str">
        <f>D211</f>
        <v>R1root</v>
      </c>
      <c r="AF211" s="86" t="s">
        <v>10</v>
      </c>
      <c r="AG211" s="86" t="str">
        <f>E211</f>
        <v>leaf_waveF3</v>
      </c>
      <c r="AH211" s="86" t="s">
        <v>10</v>
      </c>
      <c r="AI211" s="86">
        <f>F211</f>
        <v>0</v>
      </c>
      <c r="AJ211" s="86" t="s">
        <v>10</v>
      </c>
      <c r="AK211" s="86">
        <f>G211</f>
        <v>0</v>
      </c>
      <c r="AL211" s="86" t="s">
        <v>10</v>
      </c>
      <c r="AM211" s="86">
        <f>H211</f>
        <v>0</v>
      </c>
      <c r="AN211" s="86" t="s">
        <v>10</v>
      </c>
      <c r="AO211" s="86">
        <f>I211</f>
        <v>0</v>
      </c>
      <c r="AP211" s="86" t="s">
        <v>10</v>
      </c>
      <c r="AQ211" s="86">
        <f>J211</f>
        <v>0</v>
      </c>
      <c r="AR211" s="86" t="s">
        <v>10</v>
      </c>
      <c r="AS211" s="86">
        <f>K211</f>
        <v>0</v>
      </c>
      <c r="AT211" s="86" t="s">
        <v>10</v>
      </c>
      <c r="AU211" s="86">
        <f>L211</f>
        <v>0</v>
      </c>
      <c r="AV211" s="86" t="s">
        <v>10</v>
      </c>
      <c r="AW211" s="86">
        <f>M211</f>
        <v>0</v>
      </c>
      <c r="AX211" s="86" t="s">
        <v>10</v>
      </c>
      <c r="AY211" s="86">
        <f>N211</f>
        <v>0</v>
      </c>
      <c r="AZ211" s="86" t="s">
        <v>10</v>
      </c>
      <c r="BA211" s="86">
        <f>O211</f>
        <v>0</v>
      </c>
      <c r="BB211" s="86" t="s">
        <v>10</v>
      </c>
      <c r="BC211" s="86">
        <f>P211</f>
        <v>0</v>
      </c>
      <c r="BD211" s="86" t="s">
        <v>10</v>
      </c>
      <c r="BE211" s="86">
        <f>Q211</f>
        <v>0</v>
      </c>
      <c r="BF211" s="86" t="s">
        <v>10</v>
      </c>
      <c r="BG211" s="86">
        <f>R211</f>
        <v>0</v>
      </c>
      <c r="BH211" s="86" t="s">
        <v>10</v>
      </c>
      <c r="BI211" s="86">
        <f>S211</f>
        <v>0</v>
      </c>
      <c r="BJ211" s="86" t="s">
        <v>10</v>
      </c>
      <c r="BK211" s="86">
        <f>T211</f>
        <v>0</v>
      </c>
      <c r="BL211" s="86" t="s">
        <v>10</v>
      </c>
      <c r="BM211" s="86">
        <f>U211</f>
        <v>0</v>
      </c>
      <c r="BN211" s="86" t="s">
        <v>10</v>
      </c>
      <c r="BO211" s="86">
        <f>V211</f>
        <v>0</v>
      </c>
      <c r="BP211" s="86" t="s">
        <v>4</v>
      </c>
      <c r="BR211" s="86" t="str">
        <f>CONCATENATE(X211,Y211,Z211,AA211,AB211,AC211,AD211,AE211,AF211,AG211,AH211,AI211,AJ211,AK211,AL211,AM211,AN211,AO211,AP211,AQ211,AR211,AS211,AT211,AU211,AV211,AW211,BS211,AX211,AY211,AZ211,BA211,BB211,BC211,BD211,BE211,BF211,BG211,BH211,BI211,BJ211,BK211,BL211,BM211,BN211,BO211,BP211)</f>
        <v>P001 &lt;- c("id", "R1shoot", "R1root", "leaf_waveF3", "0", "0", "0", "0", "0", "0", "0", "0", "0", "0", "0", "0", "0", "0", "0", "0", "0")</v>
      </c>
    </row>
    <row r="212" spans="1:70" x14ac:dyDescent="0.15">
      <c r="A212" s="86">
        <v>1</v>
      </c>
      <c r="B212" s="86" t="str">
        <f t="shared" ref="B212:V212" si="1">B4</f>
        <v>ShinanoGreen</v>
      </c>
      <c r="C212" s="86">
        <f t="shared" si="1"/>
        <v>91.228070180000003</v>
      </c>
      <c r="D212" s="86">
        <f t="shared" si="1"/>
        <v>100</v>
      </c>
      <c r="E212" s="86">
        <f t="shared" si="1"/>
        <v>0</v>
      </c>
      <c r="F212" s="86">
        <f t="shared" si="1"/>
        <v>0</v>
      </c>
      <c r="G212" s="86">
        <f t="shared" si="1"/>
        <v>0</v>
      </c>
      <c r="H212" s="86">
        <f t="shared" si="1"/>
        <v>0</v>
      </c>
      <c r="I212" s="86">
        <f t="shared" si="1"/>
        <v>0</v>
      </c>
      <c r="J212" s="86">
        <f t="shared" si="1"/>
        <v>0</v>
      </c>
      <c r="K212" s="86">
        <f t="shared" si="1"/>
        <v>0</v>
      </c>
      <c r="L212" s="86">
        <f t="shared" si="1"/>
        <v>0</v>
      </c>
      <c r="M212" s="86">
        <f t="shared" si="1"/>
        <v>0</v>
      </c>
      <c r="N212" s="86">
        <f t="shared" si="1"/>
        <v>0</v>
      </c>
      <c r="O212" s="86">
        <f t="shared" si="1"/>
        <v>0</v>
      </c>
      <c r="P212" s="86">
        <f t="shared" si="1"/>
        <v>0</v>
      </c>
      <c r="Q212" s="86">
        <f t="shared" si="1"/>
        <v>0</v>
      </c>
      <c r="R212" s="86">
        <f t="shared" si="1"/>
        <v>0</v>
      </c>
      <c r="S212" s="86">
        <f t="shared" si="1"/>
        <v>0</v>
      </c>
      <c r="T212" s="86">
        <f t="shared" si="1"/>
        <v>0</v>
      </c>
      <c r="U212" s="86">
        <f t="shared" si="1"/>
        <v>0</v>
      </c>
      <c r="V212" s="86">
        <f t="shared" si="1"/>
        <v>0</v>
      </c>
      <c r="X212" s="86" t="s">
        <v>1600</v>
      </c>
      <c r="Y212" s="86" t="s">
        <v>1601</v>
      </c>
      <c r="Z212" s="86" t="s">
        <v>1603</v>
      </c>
      <c r="AA212" s="86" t="str">
        <f>B212</f>
        <v>ShinanoGreen</v>
      </c>
      <c r="AB212" s="86" t="s">
        <v>10</v>
      </c>
      <c r="AC212" s="86">
        <f>C212</f>
        <v>91.228070180000003</v>
      </c>
      <c r="AD212" s="86" t="s">
        <v>10</v>
      </c>
      <c r="AE212" s="86">
        <f>D212</f>
        <v>100</v>
      </c>
      <c r="AF212" s="86" t="s">
        <v>10</v>
      </c>
      <c r="AG212" s="86">
        <f>E212</f>
        <v>0</v>
      </c>
      <c r="AH212" s="86" t="s">
        <v>10</v>
      </c>
      <c r="AI212" s="86">
        <f>F212</f>
        <v>0</v>
      </c>
      <c r="AJ212" s="86" t="s">
        <v>10</v>
      </c>
      <c r="AK212" s="86">
        <f>G212</f>
        <v>0</v>
      </c>
      <c r="AL212" s="86" t="s">
        <v>10</v>
      </c>
      <c r="AM212" s="86">
        <f>H212</f>
        <v>0</v>
      </c>
      <c r="AN212" s="86" t="s">
        <v>10</v>
      </c>
      <c r="AO212" s="86">
        <f>I212</f>
        <v>0</v>
      </c>
      <c r="AP212" s="86" t="s">
        <v>10</v>
      </c>
      <c r="AQ212" s="86">
        <f>J212</f>
        <v>0</v>
      </c>
      <c r="AR212" s="86" t="s">
        <v>10</v>
      </c>
      <c r="AS212" s="86">
        <f>K212</f>
        <v>0</v>
      </c>
      <c r="AT212" s="86" t="s">
        <v>10</v>
      </c>
      <c r="AU212" s="86">
        <f>L212</f>
        <v>0</v>
      </c>
      <c r="AV212" s="86" t="s">
        <v>10</v>
      </c>
      <c r="AW212" s="86">
        <f>M212</f>
        <v>0</v>
      </c>
      <c r="AX212" s="86" t="s">
        <v>10</v>
      </c>
      <c r="AY212" s="86">
        <f>N212</f>
        <v>0</v>
      </c>
      <c r="AZ212" s="86" t="s">
        <v>10</v>
      </c>
      <c r="BA212" s="86">
        <f>O212</f>
        <v>0</v>
      </c>
      <c r="BB212" s="86" t="s">
        <v>10</v>
      </c>
      <c r="BC212" s="86">
        <f>P212</f>
        <v>0</v>
      </c>
      <c r="BD212" s="86" t="s">
        <v>10</v>
      </c>
      <c r="BE212" s="86">
        <f>Q212</f>
        <v>0</v>
      </c>
      <c r="BF212" s="86" t="s">
        <v>10</v>
      </c>
      <c r="BG212" s="86">
        <f>R212</f>
        <v>0</v>
      </c>
      <c r="BH212" s="86" t="s">
        <v>10</v>
      </c>
      <c r="BI212" s="86">
        <f>S212</f>
        <v>0</v>
      </c>
      <c r="BJ212" s="86" t="s">
        <v>10</v>
      </c>
      <c r="BK212" s="86">
        <f>T212</f>
        <v>0</v>
      </c>
      <c r="BL212" s="86" t="s">
        <v>10</v>
      </c>
      <c r="BM212" s="86">
        <f>U212</f>
        <v>0</v>
      </c>
      <c r="BN212" s="86" t="s">
        <v>10</v>
      </c>
      <c r="BO212" s="86">
        <f>V212</f>
        <v>0</v>
      </c>
      <c r="BP212" s="86" t="s">
        <v>4</v>
      </c>
      <c r="BR212" s="86" t="str">
        <f>CONCATENATE(X212,Y212,Z212,AA212,AB212,AC212,AD212,AE212,AF212,AG212,AH212,AI212,AJ212,AK212,AL212,AM212,AN212,AO212,AP212,AQ212,AR212,AS212,AT212,AU212,AV212,AW212,BS212,AX212,AY212,AZ212,BA212,BB212,BC212,BD212,BE212,BF212,BG212,BH212,BI212,BJ212,BK212,BL212,BM212,BN212,BO212,BP212)</f>
        <v>P002 &lt;- c("ShinanoGreen", "91.22807018", "100", "0", "0", "0", "0", "0", "0", "0", "0", "0", "0", "0", "0", "0", "0", "0", "0", "0", "0")</v>
      </c>
    </row>
    <row r="213" spans="1:70" x14ac:dyDescent="0.15">
      <c r="A213" s="86">
        <v>2</v>
      </c>
      <c r="B213" s="86" t="str">
        <f t="shared" ref="B213:V213" si="2">B5</f>
        <v>VI185_4</v>
      </c>
      <c r="C213" s="86">
        <f t="shared" si="2"/>
        <v>1.6666666670000001</v>
      </c>
      <c r="D213" s="86">
        <f t="shared" si="2"/>
        <v>41.666666669999998</v>
      </c>
      <c r="E213" s="86">
        <f t="shared" si="2"/>
        <v>100</v>
      </c>
      <c r="F213" s="86">
        <f t="shared" si="2"/>
        <v>0</v>
      </c>
      <c r="G213" s="86">
        <f t="shared" si="2"/>
        <v>0</v>
      </c>
      <c r="H213" s="86">
        <f t="shared" si="2"/>
        <v>0</v>
      </c>
      <c r="I213" s="86">
        <f t="shared" si="2"/>
        <v>0</v>
      </c>
      <c r="J213" s="86">
        <f t="shared" si="2"/>
        <v>0</v>
      </c>
      <c r="K213" s="86">
        <f t="shared" si="2"/>
        <v>0</v>
      </c>
      <c r="L213" s="86">
        <f t="shared" si="2"/>
        <v>0</v>
      </c>
      <c r="M213" s="86">
        <f t="shared" si="2"/>
        <v>0</v>
      </c>
      <c r="N213" s="86">
        <f t="shared" si="2"/>
        <v>0</v>
      </c>
      <c r="O213" s="86">
        <f t="shared" si="2"/>
        <v>0</v>
      </c>
      <c r="P213" s="86">
        <f t="shared" si="2"/>
        <v>0</v>
      </c>
      <c r="Q213" s="86">
        <f t="shared" si="2"/>
        <v>0</v>
      </c>
      <c r="R213" s="86">
        <f t="shared" si="2"/>
        <v>0</v>
      </c>
      <c r="S213" s="86">
        <f t="shared" si="2"/>
        <v>0</v>
      </c>
      <c r="T213" s="86">
        <f t="shared" si="2"/>
        <v>0</v>
      </c>
      <c r="U213" s="86">
        <f t="shared" si="2"/>
        <v>0</v>
      </c>
      <c r="V213" s="86">
        <f t="shared" si="2"/>
        <v>0</v>
      </c>
      <c r="X213" s="86" t="s">
        <v>1605</v>
      </c>
      <c r="Y213" s="86" t="s">
        <v>1601</v>
      </c>
      <c r="Z213" s="86" t="s">
        <v>1603</v>
      </c>
      <c r="AA213" s="86" t="str">
        <f t="shared" ref="AA213:AA276" si="3">B213</f>
        <v>VI185_4</v>
      </c>
      <c r="AB213" s="86" t="s">
        <v>10</v>
      </c>
      <c r="AC213" s="86">
        <f t="shared" ref="AC213:AC276" si="4">C213</f>
        <v>1.6666666670000001</v>
      </c>
      <c r="AD213" s="86" t="s">
        <v>10</v>
      </c>
      <c r="AE213" s="86">
        <f t="shared" ref="AE213:AE276" si="5">D213</f>
        <v>41.666666669999998</v>
      </c>
      <c r="AF213" s="86" t="s">
        <v>10</v>
      </c>
      <c r="AG213" s="86">
        <f t="shared" ref="AG213:AG276" si="6">E213</f>
        <v>100</v>
      </c>
      <c r="AH213" s="86" t="s">
        <v>10</v>
      </c>
      <c r="AI213" s="86">
        <f t="shared" ref="AI213:AI276" si="7">F213</f>
        <v>0</v>
      </c>
      <c r="AJ213" s="86" t="s">
        <v>10</v>
      </c>
      <c r="AK213" s="86">
        <f t="shared" ref="AK213:AK276" si="8">G213</f>
        <v>0</v>
      </c>
      <c r="AL213" s="86" t="s">
        <v>10</v>
      </c>
      <c r="AM213" s="86">
        <f t="shared" ref="AM213:AM276" si="9">H213</f>
        <v>0</v>
      </c>
      <c r="AN213" s="86" t="s">
        <v>10</v>
      </c>
      <c r="AO213" s="86">
        <f t="shared" ref="AO213:AO276" si="10">I213</f>
        <v>0</v>
      </c>
      <c r="AP213" s="86" t="s">
        <v>10</v>
      </c>
      <c r="AQ213" s="86">
        <f t="shared" ref="AQ213:AQ276" si="11">J213</f>
        <v>0</v>
      </c>
      <c r="AR213" s="86" t="s">
        <v>10</v>
      </c>
      <c r="AS213" s="86">
        <f t="shared" ref="AS213:AS276" si="12">K213</f>
        <v>0</v>
      </c>
      <c r="AT213" s="86" t="s">
        <v>10</v>
      </c>
      <c r="AU213" s="86">
        <f t="shared" ref="AU213:AU276" si="13">L213</f>
        <v>0</v>
      </c>
      <c r="AV213" s="86" t="s">
        <v>10</v>
      </c>
      <c r="AW213" s="86">
        <f t="shared" ref="AW213:AW276" si="14">M213</f>
        <v>0</v>
      </c>
      <c r="AX213" s="86" t="s">
        <v>10</v>
      </c>
      <c r="AY213" s="86">
        <f t="shared" ref="AY213:AY276" si="15">N213</f>
        <v>0</v>
      </c>
      <c r="AZ213" s="86" t="s">
        <v>10</v>
      </c>
      <c r="BA213" s="86">
        <f t="shared" ref="BA213:BA276" si="16">O213</f>
        <v>0</v>
      </c>
      <c r="BB213" s="86" t="s">
        <v>10</v>
      </c>
      <c r="BC213" s="86">
        <f t="shared" ref="BC213:BC276" si="17">P213</f>
        <v>0</v>
      </c>
      <c r="BD213" s="86" t="s">
        <v>10</v>
      </c>
      <c r="BE213" s="86">
        <f t="shared" ref="BE213:BE276" si="18">Q213</f>
        <v>0</v>
      </c>
      <c r="BF213" s="86" t="s">
        <v>10</v>
      </c>
      <c r="BG213" s="86">
        <f t="shared" ref="BG213:BG276" si="19">R213</f>
        <v>0</v>
      </c>
      <c r="BH213" s="86" t="s">
        <v>10</v>
      </c>
      <c r="BI213" s="86">
        <f t="shared" ref="BI213:BI276" si="20">S213</f>
        <v>0</v>
      </c>
      <c r="BJ213" s="86" t="s">
        <v>10</v>
      </c>
      <c r="BK213" s="86">
        <f t="shared" ref="BK213:BK276" si="21">T213</f>
        <v>0</v>
      </c>
      <c r="BL213" s="86" t="s">
        <v>10</v>
      </c>
      <c r="BM213" s="86">
        <f t="shared" ref="BM213:BM276" si="22">U213</f>
        <v>0</v>
      </c>
      <c r="BN213" s="86" t="s">
        <v>10</v>
      </c>
      <c r="BO213" s="86">
        <f t="shared" ref="BO213:BO276" si="23">V213</f>
        <v>0</v>
      </c>
      <c r="BP213" s="86" t="s">
        <v>4</v>
      </c>
      <c r="BR213" s="86" t="str">
        <f t="shared" ref="BR213:BR276" si="24">CONCATENATE(X213,Y213,Z213,AA213,AB213,AC213,AD213,AE213,AF213,AG213,AH213,AI213,AJ213,AK213,AL213,AM213,AN213,AO213,AP213,AQ213,AR213,AS213,AT213,AU213,AV213,AW213,BS213,AX213,AY213,AZ213,BA213,BB213,BC213,BD213,BE213,BF213,BG213,BH213,BI213,BJ213,BK213,BL213,BM213,BN213,BO213,BP213)</f>
        <v>P &lt;- c("VI185_4", "1.666666667", "41.66666667", "100", "0", "0", "0", "0", "0", "0", "0", "0", "0", "0", "0", "0", "0", "0", "0", "0", "0")</v>
      </c>
    </row>
    <row r="214" spans="1:70" x14ac:dyDescent="0.15">
      <c r="A214" s="86">
        <v>3</v>
      </c>
      <c r="B214" s="86" t="str">
        <f t="shared" ref="B214:V214" si="25">B6</f>
        <v>NGS0_01</v>
      </c>
      <c r="C214" s="86">
        <f t="shared" si="25"/>
        <v>79.629629629999997</v>
      </c>
      <c r="D214" s="86">
        <f t="shared" si="25"/>
        <v>100</v>
      </c>
      <c r="E214" s="86">
        <f t="shared" si="25"/>
        <v>100</v>
      </c>
      <c r="F214" s="86">
        <f t="shared" si="25"/>
        <v>0</v>
      </c>
      <c r="G214" s="86">
        <f t="shared" si="25"/>
        <v>0</v>
      </c>
      <c r="H214" s="86">
        <f t="shared" si="25"/>
        <v>0</v>
      </c>
      <c r="I214" s="86">
        <f t="shared" si="25"/>
        <v>0</v>
      </c>
      <c r="J214" s="86">
        <f t="shared" si="25"/>
        <v>0</v>
      </c>
      <c r="K214" s="86">
        <f t="shared" si="25"/>
        <v>0</v>
      </c>
      <c r="L214" s="86">
        <f t="shared" si="25"/>
        <v>0</v>
      </c>
      <c r="M214" s="86">
        <f t="shared" si="25"/>
        <v>0</v>
      </c>
      <c r="N214" s="86">
        <f t="shared" si="25"/>
        <v>0</v>
      </c>
      <c r="O214" s="86">
        <f t="shared" si="25"/>
        <v>0</v>
      </c>
      <c r="P214" s="86">
        <f t="shared" si="25"/>
        <v>0</v>
      </c>
      <c r="Q214" s="86">
        <f t="shared" si="25"/>
        <v>0</v>
      </c>
      <c r="R214" s="86">
        <f t="shared" si="25"/>
        <v>0</v>
      </c>
      <c r="S214" s="86">
        <f t="shared" si="25"/>
        <v>0</v>
      </c>
      <c r="T214" s="86">
        <f t="shared" si="25"/>
        <v>0</v>
      </c>
      <c r="U214" s="86">
        <f t="shared" si="25"/>
        <v>0</v>
      </c>
      <c r="V214" s="86">
        <f t="shared" si="25"/>
        <v>0</v>
      </c>
      <c r="X214" s="86" t="s">
        <v>1605</v>
      </c>
      <c r="Y214" s="86" t="s">
        <v>1601</v>
      </c>
      <c r="Z214" s="86" t="s">
        <v>1603</v>
      </c>
      <c r="AA214" s="86" t="str">
        <f t="shared" si="3"/>
        <v>NGS0_01</v>
      </c>
      <c r="AB214" s="86" t="s">
        <v>10</v>
      </c>
      <c r="AC214" s="86">
        <f t="shared" si="4"/>
        <v>79.629629629999997</v>
      </c>
      <c r="AD214" s="86" t="s">
        <v>10</v>
      </c>
      <c r="AE214" s="86">
        <f t="shared" si="5"/>
        <v>100</v>
      </c>
      <c r="AF214" s="86" t="s">
        <v>10</v>
      </c>
      <c r="AG214" s="86">
        <f t="shared" si="6"/>
        <v>100</v>
      </c>
      <c r="AH214" s="86" t="s">
        <v>10</v>
      </c>
      <c r="AI214" s="86">
        <f t="shared" si="7"/>
        <v>0</v>
      </c>
      <c r="AJ214" s="86" t="s">
        <v>10</v>
      </c>
      <c r="AK214" s="86">
        <f t="shared" si="8"/>
        <v>0</v>
      </c>
      <c r="AL214" s="86" t="s">
        <v>10</v>
      </c>
      <c r="AM214" s="86">
        <f t="shared" si="9"/>
        <v>0</v>
      </c>
      <c r="AN214" s="86" t="s">
        <v>10</v>
      </c>
      <c r="AO214" s="86">
        <f t="shared" si="10"/>
        <v>0</v>
      </c>
      <c r="AP214" s="86" t="s">
        <v>10</v>
      </c>
      <c r="AQ214" s="86">
        <f t="shared" si="11"/>
        <v>0</v>
      </c>
      <c r="AR214" s="86" t="s">
        <v>10</v>
      </c>
      <c r="AS214" s="86">
        <f t="shared" si="12"/>
        <v>0</v>
      </c>
      <c r="AT214" s="86" t="s">
        <v>10</v>
      </c>
      <c r="AU214" s="86">
        <f t="shared" si="13"/>
        <v>0</v>
      </c>
      <c r="AV214" s="86" t="s">
        <v>10</v>
      </c>
      <c r="AW214" s="86">
        <f t="shared" si="14"/>
        <v>0</v>
      </c>
      <c r="AX214" s="86" t="s">
        <v>10</v>
      </c>
      <c r="AY214" s="86">
        <f t="shared" si="15"/>
        <v>0</v>
      </c>
      <c r="AZ214" s="86" t="s">
        <v>10</v>
      </c>
      <c r="BA214" s="86">
        <f t="shared" si="16"/>
        <v>0</v>
      </c>
      <c r="BB214" s="86" t="s">
        <v>10</v>
      </c>
      <c r="BC214" s="86">
        <f t="shared" si="17"/>
        <v>0</v>
      </c>
      <c r="BD214" s="86" t="s">
        <v>10</v>
      </c>
      <c r="BE214" s="86">
        <f t="shared" si="18"/>
        <v>0</v>
      </c>
      <c r="BF214" s="86" t="s">
        <v>10</v>
      </c>
      <c r="BG214" s="86">
        <f t="shared" si="19"/>
        <v>0</v>
      </c>
      <c r="BH214" s="86" t="s">
        <v>10</v>
      </c>
      <c r="BI214" s="86">
        <f t="shared" si="20"/>
        <v>0</v>
      </c>
      <c r="BJ214" s="86" t="s">
        <v>10</v>
      </c>
      <c r="BK214" s="86">
        <f t="shared" si="21"/>
        <v>0</v>
      </c>
      <c r="BL214" s="86" t="s">
        <v>10</v>
      </c>
      <c r="BM214" s="86">
        <f t="shared" si="22"/>
        <v>0</v>
      </c>
      <c r="BN214" s="86" t="s">
        <v>10</v>
      </c>
      <c r="BO214" s="86">
        <f t="shared" si="23"/>
        <v>0</v>
      </c>
      <c r="BP214" s="86" t="s">
        <v>4</v>
      </c>
      <c r="BR214" s="86" t="str">
        <f t="shared" si="24"/>
        <v>P &lt;- c("NGS0_01", "79.62962963", "100", "100", "0", "0", "0", "0", "0", "0", "0", "0", "0", "0", "0", "0", "0", "0", "0", "0", "0")</v>
      </c>
    </row>
    <row r="215" spans="1:70" x14ac:dyDescent="0.15">
      <c r="A215" s="86">
        <v>4</v>
      </c>
      <c r="B215" s="86" t="str">
        <f t="shared" ref="B215:V215" si="26">B7</f>
        <v>NGS0_02</v>
      </c>
      <c r="C215" s="86">
        <f t="shared" si="26"/>
        <v>56.666666669999998</v>
      </c>
      <c r="D215" s="86">
        <f t="shared" si="26"/>
        <v>90</v>
      </c>
      <c r="E215" s="86">
        <f t="shared" si="26"/>
        <v>29.166666670000001</v>
      </c>
      <c r="F215" s="86">
        <f t="shared" si="26"/>
        <v>0</v>
      </c>
      <c r="G215" s="86">
        <f t="shared" si="26"/>
        <v>0</v>
      </c>
      <c r="H215" s="86">
        <f t="shared" si="26"/>
        <v>0</v>
      </c>
      <c r="I215" s="86">
        <f t="shared" si="26"/>
        <v>0</v>
      </c>
      <c r="J215" s="86">
        <f t="shared" si="26"/>
        <v>0</v>
      </c>
      <c r="K215" s="86">
        <f t="shared" si="26"/>
        <v>0</v>
      </c>
      <c r="L215" s="86">
        <f t="shared" si="26"/>
        <v>0</v>
      </c>
      <c r="M215" s="86">
        <f t="shared" si="26"/>
        <v>0</v>
      </c>
      <c r="N215" s="86">
        <f t="shared" si="26"/>
        <v>0</v>
      </c>
      <c r="O215" s="86">
        <f t="shared" si="26"/>
        <v>0</v>
      </c>
      <c r="P215" s="86">
        <f t="shared" si="26"/>
        <v>0</v>
      </c>
      <c r="Q215" s="86">
        <f t="shared" si="26"/>
        <v>0</v>
      </c>
      <c r="R215" s="86">
        <f t="shared" si="26"/>
        <v>0</v>
      </c>
      <c r="S215" s="86">
        <f t="shared" si="26"/>
        <v>0</v>
      </c>
      <c r="T215" s="86">
        <f t="shared" si="26"/>
        <v>0</v>
      </c>
      <c r="U215" s="86">
        <f t="shared" si="26"/>
        <v>0</v>
      </c>
      <c r="V215" s="86">
        <f t="shared" si="26"/>
        <v>0</v>
      </c>
      <c r="X215" s="86" t="s">
        <v>1605</v>
      </c>
      <c r="Y215" s="86" t="s">
        <v>1601</v>
      </c>
      <c r="Z215" s="86" t="s">
        <v>1603</v>
      </c>
      <c r="AA215" s="86" t="str">
        <f t="shared" si="3"/>
        <v>NGS0_02</v>
      </c>
      <c r="AB215" s="86" t="s">
        <v>10</v>
      </c>
      <c r="AC215" s="86">
        <f t="shared" si="4"/>
        <v>56.666666669999998</v>
      </c>
      <c r="AD215" s="86" t="s">
        <v>10</v>
      </c>
      <c r="AE215" s="86">
        <f t="shared" si="5"/>
        <v>90</v>
      </c>
      <c r="AF215" s="86" t="s">
        <v>10</v>
      </c>
      <c r="AG215" s="86">
        <f t="shared" si="6"/>
        <v>29.166666670000001</v>
      </c>
      <c r="AH215" s="86" t="s">
        <v>10</v>
      </c>
      <c r="AI215" s="86">
        <f t="shared" si="7"/>
        <v>0</v>
      </c>
      <c r="AJ215" s="86" t="s">
        <v>10</v>
      </c>
      <c r="AK215" s="86">
        <f t="shared" si="8"/>
        <v>0</v>
      </c>
      <c r="AL215" s="86" t="s">
        <v>10</v>
      </c>
      <c r="AM215" s="86">
        <f t="shared" si="9"/>
        <v>0</v>
      </c>
      <c r="AN215" s="86" t="s">
        <v>10</v>
      </c>
      <c r="AO215" s="86">
        <f t="shared" si="10"/>
        <v>0</v>
      </c>
      <c r="AP215" s="86" t="s">
        <v>10</v>
      </c>
      <c r="AQ215" s="86">
        <f t="shared" si="11"/>
        <v>0</v>
      </c>
      <c r="AR215" s="86" t="s">
        <v>10</v>
      </c>
      <c r="AS215" s="86">
        <f t="shared" si="12"/>
        <v>0</v>
      </c>
      <c r="AT215" s="86" t="s">
        <v>10</v>
      </c>
      <c r="AU215" s="86">
        <f t="shared" si="13"/>
        <v>0</v>
      </c>
      <c r="AV215" s="86" t="s">
        <v>10</v>
      </c>
      <c r="AW215" s="86">
        <f t="shared" si="14"/>
        <v>0</v>
      </c>
      <c r="AX215" s="86" t="s">
        <v>10</v>
      </c>
      <c r="AY215" s="86">
        <f t="shared" si="15"/>
        <v>0</v>
      </c>
      <c r="AZ215" s="86" t="s">
        <v>10</v>
      </c>
      <c r="BA215" s="86">
        <f t="shared" si="16"/>
        <v>0</v>
      </c>
      <c r="BB215" s="86" t="s">
        <v>10</v>
      </c>
      <c r="BC215" s="86">
        <f t="shared" si="17"/>
        <v>0</v>
      </c>
      <c r="BD215" s="86" t="s">
        <v>10</v>
      </c>
      <c r="BE215" s="86">
        <f t="shared" si="18"/>
        <v>0</v>
      </c>
      <c r="BF215" s="86" t="s">
        <v>10</v>
      </c>
      <c r="BG215" s="86">
        <f t="shared" si="19"/>
        <v>0</v>
      </c>
      <c r="BH215" s="86" t="s">
        <v>10</v>
      </c>
      <c r="BI215" s="86">
        <f t="shared" si="20"/>
        <v>0</v>
      </c>
      <c r="BJ215" s="86" t="s">
        <v>10</v>
      </c>
      <c r="BK215" s="86">
        <f t="shared" si="21"/>
        <v>0</v>
      </c>
      <c r="BL215" s="86" t="s">
        <v>10</v>
      </c>
      <c r="BM215" s="86">
        <f t="shared" si="22"/>
        <v>0</v>
      </c>
      <c r="BN215" s="86" t="s">
        <v>10</v>
      </c>
      <c r="BO215" s="86">
        <f t="shared" si="23"/>
        <v>0</v>
      </c>
      <c r="BP215" s="86" t="s">
        <v>4</v>
      </c>
      <c r="BR215" s="86" t="str">
        <f t="shared" si="24"/>
        <v>P &lt;- c("NGS0_02", "56.66666667", "90", "29.16666667", "0", "0", "0", "0", "0", "0", "0", "0", "0", "0", "0", "0", "0", "0", "0", "0", "0")</v>
      </c>
    </row>
    <row r="216" spans="1:70" x14ac:dyDescent="0.15">
      <c r="A216" s="86">
        <v>5</v>
      </c>
      <c r="B216" s="86" t="str">
        <f t="shared" ref="B216:V216" si="27">B8</f>
        <v>NGS0_03</v>
      </c>
      <c r="C216" s="86">
        <f t="shared" si="27"/>
        <v>50</v>
      </c>
      <c r="D216" s="86">
        <f t="shared" si="27"/>
        <v>81.666666669999998</v>
      </c>
      <c r="E216" s="86">
        <f t="shared" si="27"/>
        <v>100</v>
      </c>
      <c r="F216" s="86">
        <f t="shared" si="27"/>
        <v>0</v>
      </c>
      <c r="G216" s="86">
        <f t="shared" si="27"/>
        <v>0</v>
      </c>
      <c r="H216" s="86">
        <f t="shared" si="27"/>
        <v>0</v>
      </c>
      <c r="I216" s="86">
        <f t="shared" si="27"/>
        <v>0</v>
      </c>
      <c r="J216" s="86">
        <f t="shared" si="27"/>
        <v>0</v>
      </c>
      <c r="K216" s="86">
        <f t="shared" si="27"/>
        <v>0</v>
      </c>
      <c r="L216" s="86">
        <f t="shared" si="27"/>
        <v>0</v>
      </c>
      <c r="M216" s="86">
        <f t="shared" si="27"/>
        <v>0</v>
      </c>
      <c r="N216" s="86">
        <f t="shared" si="27"/>
        <v>0</v>
      </c>
      <c r="O216" s="86">
        <f t="shared" si="27"/>
        <v>0</v>
      </c>
      <c r="P216" s="86">
        <f t="shared" si="27"/>
        <v>0</v>
      </c>
      <c r="Q216" s="86">
        <f t="shared" si="27"/>
        <v>0</v>
      </c>
      <c r="R216" s="86">
        <f t="shared" si="27"/>
        <v>0</v>
      </c>
      <c r="S216" s="86">
        <f t="shared" si="27"/>
        <v>0</v>
      </c>
      <c r="T216" s="86">
        <f t="shared" si="27"/>
        <v>0</v>
      </c>
      <c r="U216" s="86">
        <f t="shared" si="27"/>
        <v>0</v>
      </c>
      <c r="V216" s="86">
        <f t="shared" si="27"/>
        <v>0</v>
      </c>
      <c r="X216" s="86" t="s">
        <v>1605</v>
      </c>
      <c r="Y216" s="86" t="s">
        <v>1601</v>
      </c>
      <c r="Z216" s="86" t="s">
        <v>1603</v>
      </c>
      <c r="AA216" s="86" t="str">
        <f t="shared" si="3"/>
        <v>NGS0_03</v>
      </c>
      <c r="AB216" s="86" t="s">
        <v>10</v>
      </c>
      <c r="AC216" s="86">
        <f t="shared" si="4"/>
        <v>50</v>
      </c>
      <c r="AD216" s="86" t="s">
        <v>10</v>
      </c>
      <c r="AE216" s="86">
        <f t="shared" si="5"/>
        <v>81.666666669999998</v>
      </c>
      <c r="AF216" s="86" t="s">
        <v>10</v>
      </c>
      <c r="AG216" s="86">
        <f t="shared" si="6"/>
        <v>100</v>
      </c>
      <c r="AH216" s="86" t="s">
        <v>10</v>
      </c>
      <c r="AI216" s="86">
        <f t="shared" si="7"/>
        <v>0</v>
      </c>
      <c r="AJ216" s="86" t="s">
        <v>10</v>
      </c>
      <c r="AK216" s="86">
        <f t="shared" si="8"/>
        <v>0</v>
      </c>
      <c r="AL216" s="86" t="s">
        <v>10</v>
      </c>
      <c r="AM216" s="86">
        <f t="shared" si="9"/>
        <v>0</v>
      </c>
      <c r="AN216" s="86" t="s">
        <v>10</v>
      </c>
      <c r="AO216" s="86">
        <f t="shared" si="10"/>
        <v>0</v>
      </c>
      <c r="AP216" s="86" t="s">
        <v>10</v>
      </c>
      <c r="AQ216" s="86">
        <f t="shared" si="11"/>
        <v>0</v>
      </c>
      <c r="AR216" s="86" t="s">
        <v>10</v>
      </c>
      <c r="AS216" s="86">
        <f t="shared" si="12"/>
        <v>0</v>
      </c>
      <c r="AT216" s="86" t="s">
        <v>10</v>
      </c>
      <c r="AU216" s="86">
        <f t="shared" si="13"/>
        <v>0</v>
      </c>
      <c r="AV216" s="86" t="s">
        <v>10</v>
      </c>
      <c r="AW216" s="86">
        <f t="shared" si="14"/>
        <v>0</v>
      </c>
      <c r="AX216" s="86" t="s">
        <v>10</v>
      </c>
      <c r="AY216" s="86">
        <f t="shared" si="15"/>
        <v>0</v>
      </c>
      <c r="AZ216" s="86" t="s">
        <v>10</v>
      </c>
      <c r="BA216" s="86">
        <f t="shared" si="16"/>
        <v>0</v>
      </c>
      <c r="BB216" s="86" t="s">
        <v>10</v>
      </c>
      <c r="BC216" s="86">
        <f t="shared" si="17"/>
        <v>0</v>
      </c>
      <c r="BD216" s="86" t="s">
        <v>10</v>
      </c>
      <c r="BE216" s="86">
        <f t="shared" si="18"/>
        <v>0</v>
      </c>
      <c r="BF216" s="86" t="s">
        <v>10</v>
      </c>
      <c r="BG216" s="86">
        <f t="shared" si="19"/>
        <v>0</v>
      </c>
      <c r="BH216" s="86" t="s">
        <v>10</v>
      </c>
      <c r="BI216" s="86">
        <f t="shared" si="20"/>
        <v>0</v>
      </c>
      <c r="BJ216" s="86" t="s">
        <v>10</v>
      </c>
      <c r="BK216" s="86">
        <f t="shared" si="21"/>
        <v>0</v>
      </c>
      <c r="BL216" s="86" t="s">
        <v>10</v>
      </c>
      <c r="BM216" s="86">
        <f t="shared" si="22"/>
        <v>0</v>
      </c>
      <c r="BN216" s="86" t="s">
        <v>10</v>
      </c>
      <c r="BO216" s="86">
        <f t="shared" si="23"/>
        <v>0</v>
      </c>
      <c r="BP216" s="86" t="s">
        <v>4</v>
      </c>
      <c r="BR216" s="86" t="str">
        <f t="shared" si="24"/>
        <v>P &lt;- c("NGS0_03", "50", "81.66666667", "100", "0", "0", "0", "0", "0", "0", "0", "0", "0", "0", "0", "0", "0", "0", "0", "0", "0")</v>
      </c>
    </row>
    <row r="217" spans="1:70" x14ac:dyDescent="0.15">
      <c r="A217" s="86">
        <v>6</v>
      </c>
      <c r="B217" s="86" t="str">
        <f t="shared" ref="B217:V217" si="28">B9</f>
        <v>NGS0_04</v>
      </c>
      <c r="C217" s="86">
        <f t="shared" si="28"/>
        <v>3.3333333330000001</v>
      </c>
      <c r="D217" s="86">
        <f t="shared" si="28"/>
        <v>53.333333330000002</v>
      </c>
      <c r="E217" s="86">
        <f t="shared" si="28"/>
        <v>100</v>
      </c>
      <c r="F217" s="86">
        <f t="shared" si="28"/>
        <v>0</v>
      </c>
      <c r="G217" s="86">
        <f t="shared" si="28"/>
        <v>0</v>
      </c>
      <c r="H217" s="86">
        <f t="shared" si="28"/>
        <v>0</v>
      </c>
      <c r="I217" s="86">
        <f t="shared" si="28"/>
        <v>0</v>
      </c>
      <c r="J217" s="86">
        <f t="shared" si="28"/>
        <v>0</v>
      </c>
      <c r="K217" s="86">
        <f t="shared" si="28"/>
        <v>0</v>
      </c>
      <c r="L217" s="86">
        <f t="shared" si="28"/>
        <v>0</v>
      </c>
      <c r="M217" s="86">
        <f t="shared" si="28"/>
        <v>0</v>
      </c>
      <c r="N217" s="86">
        <f t="shared" si="28"/>
        <v>0</v>
      </c>
      <c r="O217" s="86">
        <f t="shared" si="28"/>
        <v>0</v>
      </c>
      <c r="P217" s="86">
        <f t="shared" si="28"/>
        <v>0</v>
      </c>
      <c r="Q217" s="86">
        <f t="shared" si="28"/>
        <v>0</v>
      </c>
      <c r="R217" s="86">
        <f t="shared" si="28"/>
        <v>0</v>
      </c>
      <c r="S217" s="86">
        <f t="shared" si="28"/>
        <v>0</v>
      </c>
      <c r="T217" s="86">
        <f t="shared" si="28"/>
        <v>0</v>
      </c>
      <c r="U217" s="86">
        <f t="shared" si="28"/>
        <v>0</v>
      </c>
      <c r="V217" s="86">
        <f t="shared" si="28"/>
        <v>0</v>
      </c>
      <c r="X217" s="86" t="s">
        <v>1605</v>
      </c>
      <c r="Y217" s="86" t="s">
        <v>1601</v>
      </c>
      <c r="Z217" s="86" t="s">
        <v>1603</v>
      </c>
      <c r="AA217" s="86" t="str">
        <f t="shared" si="3"/>
        <v>NGS0_04</v>
      </c>
      <c r="AB217" s="86" t="s">
        <v>10</v>
      </c>
      <c r="AC217" s="86">
        <f t="shared" si="4"/>
        <v>3.3333333330000001</v>
      </c>
      <c r="AD217" s="86" t="s">
        <v>10</v>
      </c>
      <c r="AE217" s="86">
        <f t="shared" si="5"/>
        <v>53.333333330000002</v>
      </c>
      <c r="AF217" s="86" t="s">
        <v>10</v>
      </c>
      <c r="AG217" s="86">
        <f t="shared" si="6"/>
        <v>100</v>
      </c>
      <c r="AH217" s="86" t="s">
        <v>10</v>
      </c>
      <c r="AI217" s="86">
        <f t="shared" si="7"/>
        <v>0</v>
      </c>
      <c r="AJ217" s="86" t="s">
        <v>10</v>
      </c>
      <c r="AK217" s="86">
        <f t="shared" si="8"/>
        <v>0</v>
      </c>
      <c r="AL217" s="86" t="s">
        <v>10</v>
      </c>
      <c r="AM217" s="86">
        <f t="shared" si="9"/>
        <v>0</v>
      </c>
      <c r="AN217" s="86" t="s">
        <v>10</v>
      </c>
      <c r="AO217" s="86">
        <f t="shared" si="10"/>
        <v>0</v>
      </c>
      <c r="AP217" s="86" t="s">
        <v>10</v>
      </c>
      <c r="AQ217" s="86">
        <f t="shared" si="11"/>
        <v>0</v>
      </c>
      <c r="AR217" s="86" t="s">
        <v>10</v>
      </c>
      <c r="AS217" s="86">
        <f t="shared" si="12"/>
        <v>0</v>
      </c>
      <c r="AT217" s="86" t="s">
        <v>10</v>
      </c>
      <c r="AU217" s="86">
        <f t="shared" si="13"/>
        <v>0</v>
      </c>
      <c r="AV217" s="86" t="s">
        <v>10</v>
      </c>
      <c r="AW217" s="86">
        <f t="shared" si="14"/>
        <v>0</v>
      </c>
      <c r="AX217" s="86" t="s">
        <v>10</v>
      </c>
      <c r="AY217" s="86">
        <f t="shared" si="15"/>
        <v>0</v>
      </c>
      <c r="AZ217" s="86" t="s">
        <v>10</v>
      </c>
      <c r="BA217" s="86">
        <f t="shared" si="16"/>
        <v>0</v>
      </c>
      <c r="BB217" s="86" t="s">
        <v>10</v>
      </c>
      <c r="BC217" s="86">
        <f t="shared" si="17"/>
        <v>0</v>
      </c>
      <c r="BD217" s="86" t="s">
        <v>10</v>
      </c>
      <c r="BE217" s="86">
        <f t="shared" si="18"/>
        <v>0</v>
      </c>
      <c r="BF217" s="86" t="s">
        <v>10</v>
      </c>
      <c r="BG217" s="86">
        <f t="shared" si="19"/>
        <v>0</v>
      </c>
      <c r="BH217" s="86" t="s">
        <v>10</v>
      </c>
      <c r="BI217" s="86">
        <f t="shared" si="20"/>
        <v>0</v>
      </c>
      <c r="BJ217" s="86" t="s">
        <v>10</v>
      </c>
      <c r="BK217" s="86">
        <f t="shared" si="21"/>
        <v>0</v>
      </c>
      <c r="BL217" s="86" t="s">
        <v>10</v>
      </c>
      <c r="BM217" s="86">
        <f t="shared" si="22"/>
        <v>0</v>
      </c>
      <c r="BN217" s="86" t="s">
        <v>10</v>
      </c>
      <c r="BO217" s="86">
        <f t="shared" si="23"/>
        <v>0</v>
      </c>
      <c r="BP217" s="86" t="s">
        <v>4</v>
      </c>
      <c r="BR217" s="86" t="str">
        <f t="shared" si="24"/>
        <v>P &lt;- c("NGS0_04", "3.333333333", "53.33333333", "100", "0", "0", "0", "0", "0", "0", "0", "0", "0", "0", "0", "0", "0", "0", "0", "0", "0")</v>
      </c>
    </row>
    <row r="218" spans="1:70" x14ac:dyDescent="0.15">
      <c r="A218" s="86">
        <v>7</v>
      </c>
      <c r="B218" s="86" t="str">
        <f t="shared" ref="B218:V218" si="29">B10</f>
        <v>NGS0_05</v>
      </c>
      <c r="C218" s="86">
        <f t="shared" si="29"/>
        <v>38.333333330000002</v>
      </c>
      <c r="D218" s="86">
        <f t="shared" si="29"/>
        <v>88.333333330000002</v>
      </c>
      <c r="E218" s="86">
        <f t="shared" si="29"/>
        <v>17.708333329999999</v>
      </c>
      <c r="F218" s="86">
        <f t="shared" si="29"/>
        <v>0</v>
      </c>
      <c r="G218" s="86">
        <f t="shared" si="29"/>
        <v>0</v>
      </c>
      <c r="H218" s="86">
        <f t="shared" si="29"/>
        <v>0</v>
      </c>
      <c r="I218" s="86">
        <f t="shared" si="29"/>
        <v>0</v>
      </c>
      <c r="J218" s="86">
        <f t="shared" si="29"/>
        <v>0</v>
      </c>
      <c r="K218" s="86">
        <f t="shared" si="29"/>
        <v>0</v>
      </c>
      <c r="L218" s="86">
        <f t="shared" si="29"/>
        <v>0</v>
      </c>
      <c r="M218" s="86">
        <f t="shared" si="29"/>
        <v>0</v>
      </c>
      <c r="N218" s="86">
        <f t="shared" si="29"/>
        <v>0</v>
      </c>
      <c r="O218" s="86">
        <f t="shared" si="29"/>
        <v>0</v>
      </c>
      <c r="P218" s="86">
        <f t="shared" si="29"/>
        <v>0</v>
      </c>
      <c r="Q218" s="86">
        <f t="shared" si="29"/>
        <v>0</v>
      </c>
      <c r="R218" s="86">
        <f t="shared" si="29"/>
        <v>0</v>
      </c>
      <c r="S218" s="86">
        <f t="shared" si="29"/>
        <v>0</v>
      </c>
      <c r="T218" s="86">
        <f t="shared" si="29"/>
        <v>0</v>
      </c>
      <c r="U218" s="86">
        <f t="shared" si="29"/>
        <v>0</v>
      </c>
      <c r="V218" s="86">
        <f t="shared" si="29"/>
        <v>0</v>
      </c>
      <c r="X218" s="86" t="s">
        <v>1605</v>
      </c>
      <c r="Y218" s="86" t="s">
        <v>1601</v>
      </c>
      <c r="Z218" s="86" t="s">
        <v>1603</v>
      </c>
      <c r="AA218" s="86" t="str">
        <f t="shared" si="3"/>
        <v>NGS0_05</v>
      </c>
      <c r="AB218" s="86" t="s">
        <v>10</v>
      </c>
      <c r="AC218" s="86">
        <f t="shared" si="4"/>
        <v>38.333333330000002</v>
      </c>
      <c r="AD218" s="86" t="s">
        <v>10</v>
      </c>
      <c r="AE218" s="86">
        <f t="shared" si="5"/>
        <v>88.333333330000002</v>
      </c>
      <c r="AF218" s="86" t="s">
        <v>10</v>
      </c>
      <c r="AG218" s="86">
        <f t="shared" si="6"/>
        <v>17.708333329999999</v>
      </c>
      <c r="AH218" s="86" t="s">
        <v>10</v>
      </c>
      <c r="AI218" s="86">
        <f t="shared" si="7"/>
        <v>0</v>
      </c>
      <c r="AJ218" s="86" t="s">
        <v>10</v>
      </c>
      <c r="AK218" s="86">
        <f t="shared" si="8"/>
        <v>0</v>
      </c>
      <c r="AL218" s="86" t="s">
        <v>10</v>
      </c>
      <c r="AM218" s="86">
        <f t="shared" si="9"/>
        <v>0</v>
      </c>
      <c r="AN218" s="86" t="s">
        <v>10</v>
      </c>
      <c r="AO218" s="86">
        <f t="shared" si="10"/>
        <v>0</v>
      </c>
      <c r="AP218" s="86" t="s">
        <v>10</v>
      </c>
      <c r="AQ218" s="86">
        <f t="shared" si="11"/>
        <v>0</v>
      </c>
      <c r="AR218" s="86" t="s">
        <v>10</v>
      </c>
      <c r="AS218" s="86">
        <f t="shared" si="12"/>
        <v>0</v>
      </c>
      <c r="AT218" s="86" t="s">
        <v>10</v>
      </c>
      <c r="AU218" s="86">
        <f t="shared" si="13"/>
        <v>0</v>
      </c>
      <c r="AV218" s="86" t="s">
        <v>10</v>
      </c>
      <c r="AW218" s="86">
        <f t="shared" si="14"/>
        <v>0</v>
      </c>
      <c r="AX218" s="86" t="s">
        <v>10</v>
      </c>
      <c r="AY218" s="86">
        <f t="shared" si="15"/>
        <v>0</v>
      </c>
      <c r="AZ218" s="86" t="s">
        <v>10</v>
      </c>
      <c r="BA218" s="86">
        <f t="shared" si="16"/>
        <v>0</v>
      </c>
      <c r="BB218" s="86" t="s">
        <v>10</v>
      </c>
      <c r="BC218" s="86">
        <f t="shared" si="17"/>
        <v>0</v>
      </c>
      <c r="BD218" s="86" t="s">
        <v>10</v>
      </c>
      <c r="BE218" s="86">
        <f t="shared" si="18"/>
        <v>0</v>
      </c>
      <c r="BF218" s="86" t="s">
        <v>10</v>
      </c>
      <c r="BG218" s="86">
        <f t="shared" si="19"/>
        <v>0</v>
      </c>
      <c r="BH218" s="86" t="s">
        <v>10</v>
      </c>
      <c r="BI218" s="86">
        <f t="shared" si="20"/>
        <v>0</v>
      </c>
      <c r="BJ218" s="86" t="s">
        <v>10</v>
      </c>
      <c r="BK218" s="86">
        <f t="shared" si="21"/>
        <v>0</v>
      </c>
      <c r="BL218" s="86" t="s">
        <v>10</v>
      </c>
      <c r="BM218" s="86">
        <f t="shared" si="22"/>
        <v>0</v>
      </c>
      <c r="BN218" s="86" t="s">
        <v>10</v>
      </c>
      <c r="BO218" s="86">
        <f t="shared" si="23"/>
        <v>0</v>
      </c>
      <c r="BP218" s="86" t="s">
        <v>4</v>
      </c>
      <c r="BR218" s="86" t="str">
        <f t="shared" si="24"/>
        <v>P &lt;- c("NGS0_05", "38.33333333", "88.33333333", "17.70833333", "0", "0", "0", "0", "0", "0", "0", "0", "0", "0", "0", "0", "0", "0", "0", "0", "0")</v>
      </c>
    </row>
    <row r="219" spans="1:70" x14ac:dyDescent="0.15">
      <c r="A219" s="86">
        <v>8</v>
      </c>
      <c r="B219" s="86" t="str">
        <f t="shared" ref="B219:V219" si="30">B11</f>
        <v>NGS0_06</v>
      </c>
      <c r="C219" s="86">
        <f t="shared" si="30"/>
        <v>59.649122810000001</v>
      </c>
      <c r="D219" s="86">
        <f t="shared" si="30"/>
        <v>89.473684210000002</v>
      </c>
      <c r="E219" s="86">
        <f t="shared" si="30"/>
        <v>25</v>
      </c>
      <c r="F219" s="86">
        <f t="shared" si="30"/>
        <v>0</v>
      </c>
      <c r="G219" s="86">
        <f t="shared" si="30"/>
        <v>0</v>
      </c>
      <c r="H219" s="86">
        <f t="shared" si="30"/>
        <v>0</v>
      </c>
      <c r="I219" s="86">
        <f t="shared" si="30"/>
        <v>0</v>
      </c>
      <c r="J219" s="86">
        <f t="shared" si="30"/>
        <v>0</v>
      </c>
      <c r="K219" s="86">
        <f t="shared" si="30"/>
        <v>0</v>
      </c>
      <c r="L219" s="86">
        <f t="shared" si="30"/>
        <v>0</v>
      </c>
      <c r="M219" s="86">
        <f t="shared" si="30"/>
        <v>0</v>
      </c>
      <c r="N219" s="86">
        <f t="shared" si="30"/>
        <v>0</v>
      </c>
      <c r="O219" s="86">
        <f t="shared" si="30"/>
        <v>0</v>
      </c>
      <c r="P219" s="86">
        <f t="shared" si="30"/>
        <v>0</v>
      </c>
      <c r="Q219" s="86">
        <f t="shared" si="30"/>
        <v>0</v>
      </c>
      <c r="R219" s="86">
        <f t="shared" si="30"/>
        <v>0</v>
      </c>
      <c r="S219" s="86">
        <f t="shared" si="30"/>
        <v>0</v>
      </c>
      <c r="T219" s="86">
        <f t="shared" si="30"/>
        <v>0</v>
      </c>
      <c r="U219" s="86">
        <f t="shared" si="30"/>
        <v>0</v>
      </c>
      <c r="V219" s="86">
        <f t="shared" si="30"/>
        <v>0</v>
      </c>
      <c r="X219" s="86" t="s">
        <v>1605</v>
      </c>
      <c r="Y219" s="86" t="s">
        <v>1601</v>
      </c>
      <c r="Z219" s="86" t="s">
        <v>1603</v>
      </c>
      <c r="AA219" s="86" t="str">
        <f t="shared" si="3"/>
        <v>NGS0_06</v>
      </c>
      <c r="AB219" s="86" t="s">
        <v>10</v>
      </c>
      <c r="AC219" s="86">
        <f t="shared" si="4"/>
        <v>59.649122810000001</v>
      </c>
      <c r="AD219" s="86" t="s">
        <v>10</v>
      </c>
      <c r="AE219" s="86">
        <f t="shared" si="5"/>
        <v>89.473684210000002</v>
      </c>
      <c r="AF219" s="86" t="s">
        <v>10</v>
      </c>
      <c r="AG219" s="86">
        <f t="shared" si="6"/>
        <v>25</v>
      </c>
      <c r="AH219" s="86" t="s">
        <v>10</v>
      </c>
      <c r="AI219" s="86">
        <f t="shared" si="7"/>
        <v>0</v>
      </c>
      <c r="AJ219" s="86" t="s">
        <v>10</v>
      </c>
      <c r="AK219" s="86">
        <f t="shared" si="8"/>
        <v>0</v>
      </c>
      <c r="AL219" s="86" t="s">
        <v>10</v>
      </c>
      <c r="AM219" s="86">
        <f t="shared" si="9"/>
        <v>0</v>
      </c>
      <c r="AN219" s="86" t="s">
        <v>10</v>
      </c>
      <c r="AO219" s="86">
        <f t="shared" si="10"/>
        <v>0</v>
      </c>
      <c r="AP219" s="86" t="s">
        <v>10</v>
      </c>
      <c r="AQ219" s="86">
        <f t="shared" si="11"/>
        <v>0</v>
      </c>
      <c r="AR219" s="86" t="s">
        <v>10</v>
      </c>
      <c r="AS219" s="86">
        <f t="shared" si="12"/>
        <v>0</v>
      </c>
      <c r="AT219" s="86" t="s">
        <v>10</v>
      </c>
      <c r="AU219" s="86">
        <f t="shared" si="13"/>
        <v>0</v>
      </c>
      <c r="AV219" s="86" t="s">
        <v>10</v>
      </c>
      <c r="AW219" s="86">
        <f t="shared" si="14"/>
        <v>0</v>
      </c>
      <c r="AX219" s="86" t="s">
        <v>10</v>
      </c>
      <c r="AY219" s="86">
        <f t="shared" si="15"/>
        <v>0</v>
      </c>
      <c r="AZ219" s="86" t="s">
        <v>10</v>
      </c>
      <c r="BA219" s="86">
        <f t="shared" si="16"/>
        <v>0</v>
      </c>
      <c r="BB219" s="86" t="s">
        <v>10</v>
      </c>
      <c r="BC219" s="86">
        <f t="shared" si="17"/>
        <v>0</v>
      </c>
      <c r="BD219" s="86" t="s">
        <v>10</v>
      </c>
      <c r="BE219" s="86">
        <f t="shared" si="18"/>
        <v>0</v>
      </c>
      <c r="BF219" s="86" t="s">
        <v>10</v>
      </c>
      <c r="BG219" s="86">
        <f t="shared" si="19"/>
        <v>0</v>
      </c>
      <c r="BH219" s="86" t="s">
        <v>10</v>
      </c>
      <c r="BI219" s="86">
        <f t="shared" si="20"/>
        <v>0</v>
      </c>
      <c r="BJ219" s="86" t="s">
        <v>10</v>
      </c>
      <c r="BK219" s="86">
        <f t="shared" si="21"/>
        <v>0</v>
      </c>
      <c r="BL219" s="86" t="s">
        <v>10</v>
      </c>
      <c r="BM219" s="86">
        <f t="shared" si="22"/>
        <v>0</v>
      </c>
      <c r="BN219" s="86" t="s">
        <v>10</v>
      </c>
      <c r="BO219" s="86">
        <f t="shared" si="23"/>
        <v>0</v>
      </c>
      <c r="BP219" s="86" t="s">
        <v>4</v>
      </c>
      <c r="BR219" s="86" t="str">
        <f t="shared" si="24"/>
        <v>P &lt;- c("NGS0_06", "59.64912281", "89.47368421", "25", "0", "0", "0", "0", "0", "0", "0", "0", "0", "0", "0", "0", "0", "0", "0", "0", "0")</v>
      </c>
    </row>
    <row r="220" spans="1:70" x14ac:dyDescent="0.15">
      <c r="A220" s="86">
        <v>9</v>
      </c>
      <c r="B220" s="86" t="str">
        <f t="shared" ref="B220:V220" si="31">B12</f>
        <v>NGS0_07</v>
      </c>
      <c r="C220" s="86">
        <f t="shared" si="31"/>
        <v>21.666666670000001</v>
      </c>
      <c r="D220" s="86">
        <f t="shared" si="31"/>
        <v>80</v>
      </c>
      <c r="E220" s="86">
        <f t="shared" si="31"/>
        <v>20.833333329999999</v>
      </c>
      <c r="F220" s="86">
        <f t="shared" si="31"/>
        <v>0</v>
      </c>
      <c r="G220" s="86">
        <f t="shared" si="31"/>
        <v>0</v>
      </c>
      <c r="H220" s="86">
        <f t="shared" si="31"/>
        <v>0</v>
      </c>
      <c r="I220" s="86">
        <f t="shared" si="31"/>
        <v>0</v>
      </c>
      <c r="J220" s="86">
        <f t="shared" si="31"/>
        <v>0</v>
      </c>
      <c r="K220" s="86">
        <f t="shared" si="31"/>
        <v>0</v>
      </c>
      <c r="L220" s="86">
        <f t="shared" si="31"/>
        <v>0</v>
      </c>
      <c r="M220" s="86">
        <f t="shared" si="31"/>
        <v>0</v>
      </c>
      <c r="N220" s="86">
        <f t="shared" si="31"/>
        <v>0</v>
      </c>
      <c r="O220" s="86">
        <f t="shared" si="31"/>
        <v>0</v>
      </c>
      <c r="P220" s="86">
        <f t="shared" si="31"/>
        <v>0</v>
      </c>
      <c r="Q220" s="86">
        <f t="shared" si="31"/>
        <v>0</v>
      </c>
      <c r="R220" s="86">
        <f t="shared" si="31"/>
        <v>0</v>
      </c>
      <c r="S220" s="86">
        <f t="shared" si="31"/>
        <v>0</v>
      </c>
      <c r="T220" s="86">
        <f t="shared" si="31"/>
        <v>0</v>
      </c>
      <c r="U220" s="86">
        <f t="shared" si="31"/>
        <v>0</v>
      </c>
      <c r="V220" s="86">
        <f t="shared" si="31"/>
        <v>0</v>
      </c>
      <c r="X220" s="86" t="s">
        <v>1605</v>
      </c>
      <c r="Y220" s="86" t="s">
        <v>1601</v>
      </c>
      <c r="Z220" s="86" t="s">
        <v>1603</v>
      </c>
      <c r="AA220" s="86" t="str">
        <f t="shared" si="3"/>
        <v>NGS0_07</v>
      </c>
      <c r="AB220" s="86" t="s">
        <v>10</v>
      </c>
      <c r="AC220" s="86">
        <f t="shared" si="4"/>
        <v>21.666666670000001</v>
      </c>
      <c r="AD220" s="86" t="s">
        <v>10</v>
      </c>
      <c r="AE220" s="86">
        <f t="shared" si="5"/>
        <v>80</v>
      </c>
      <c r="AF220" s="86" t="s">
        <v>10</v>
      </c>
      <c r="AG220" s="86">
        <f t="shared" si="6"/>
        <v>20.833333329999999</v>
      </c>
      <c r="AH220" s="86" t="s">
        <v>10</v>
      </c>
      <c r="AI220" s="86">
        <f t="shared" si="7"/>
        <v>0</v>
      </c>
      <c r="AJ220" s="86" t="s">
        <v>10</v>
      </c>
      <c r="AK220" s="86">
        <f t="shared" si="8"/>
        <v>0</v>
      </c>
      <c r="AL220" s="86" t="s">
        <v>10</v>
      </c>
      <c r="AM220" s="86">
        <f t="shared" si="9"/>
        <v>0</v>
      </c>
      <c r="AN220" s="86" t="s">
        <v>10</v>
      </c>
      <c r="AO220" s="86">
        <f t="shared" si="10"/>
        <v>0</v>
      </c>
      <c r="AP220" s="86" t="s">
        <v>10</v>
      </c>
      <c r="AQ220" s="86">
        <f t="shared" si="11"/>
        <v>0</v>
      </c>
      <c r="AR220" s="86" t="s">
        <v>10</v>
      </c>
      <c r="AS220" s="86">
        <f t="shared" si="12"/>
        <v>0</v>
      </c>
      <c r="AT220" s="86" t="s">
        <v>10</v>
      </c>
      <c r="AU220" s="86">
        <f t="shared" si="13"/>
        <v>0</v>
      </c>
      <c r="AV220" s="86" t="s">
        <v>10</v>
      </c>
      <c r="AW220" s="86">
        <f t="shared" si="14"/>
        <v>0</v>
      </c>
      <c r="AX220" s="86" t="s">
        <v>10</v>
      </c>
      <c r="AY220" s="86">
        <f t="shared" si="15"/>
        <v>0</v>
      </c>
      <c r="AZ220" s="86" t="s">
        <v>10</v>
      </c>
      <c r="BA220" s="86">
        <f t="shared" si="16"/>
        <v>0</v>
      </c>
      <c r="BB220" s="86" t="s">
        <v>10</v>
      </c>
      <c r="BC220" s="86">
        <f t="shared" si="17"/>
        <v>0</v>
      </c>
      <c r="BD220" s="86" t="s">
        <v>10</v>
      </c>
      <c r="BE220" s="86">
        <f t="shared" si="18"/>
        <v>0</v>
      </c>
      <c r="BF220" s="86" t="s">
        <v>10</v>
      </c>
      <c r="BG220" s="86">
        <f t="shared" si="19"/>
        <v>0</v>
      </c>
      <c r="BH220" s="86" t="s">
        <v>10</v>
      </c>
      <c r="BI220" s="86">
        <f t="shared" si="20"/>
        <v>0</v>
      </c>
      <c r="BJ220" s="86" t="s">
        <v>10</v>
      </c>
      <c r="BK220" s="86">
        <f t="shared" si="21"/>
        <v>0</v>
      </c>
      <c r="BL220" s="86" t="s">
        <v>10</v>
      </c>
      <c r="BM220" s="86">
        <f t="shared" si="22"/>
        <v>0</v>
      </c>
      <c r="BN220" s="86" t="s">
        <v>10</v>
      </c>
      <c r="BO220" s="86">
        <f t="shared" si="23"/>
        <v>0</v>
      </c>
      <c r="BP220" s="86" t="s">
        <v>4</v>
      </c>
      <c r="BR220" s="86" t="str">
        <f t="shared" si="24"/>
        <v>P &lt;- c("NGS0_07", "21.66666667", "80", "20.83333333", "0", "0", "0", "0", "0", "0", "0", "0", "0", "0", "0", "0", "0", "0", "0", "0", "0")</v>
      </c>
    </row>
    <row r="221" spans="1:70" x14ac:dyDescent="0.15">
      <c r="A221" s="86">
        <v>10</v>
      </c>
      <c r="B221" s="86" t="str">
        <f t="shared" ref="B221:V221" si="32">B13</f>
        <v>NGS0_08</v>
      </c>
      <c r="C221" s="86">
        <f t="shared" si="32"/>
        <v>100</v>
      </c>
      <c r="D221" s="86">
        <f t="shared" si="32"/>
        <v>100</v>
      </c>
      <c r="E221" s="86">
        <f t="shared" si="32"/>
        <v>22.10526316</v>
      </c>
      <c r="F221" s="86">
        <f t="shared" si="32"/>
        <v>0</v>
      </c>
      <c r="G221" s="86">
        <f t="shared" si="32"/>
        <v>0</v>
      </c>
      <c r="H221" s="86">
        <f t="shared" si="32"/>
        <v>0</v>
      </c>
      <c r="I221" s="86">
        <f t="shared" si="32"/>
        <v>0</v>
      </c>
      <c r="J221" s="86">
        <f t="shared" si="32"/>
        <v>0</v>
      </c>
      <c r="K221" s="86">
        <f t="shared" si="32"/>
        <v>0</v>
      </c>
      <c r="L221" s="86">
        <f t="shared" si="32"/>
        <v>0</v>
      </c>
      <c r="M221" s="86">
        <f t="shared" si="32"/>
        <v>0</v>
      </c>
      <c r="N221" s="86">
        <f t="shared" si="32"/>
        <v>0</v>
      </c>
      <c r="O221" s="86">
        <f t="shared" si="32"/>
        <v>0</v>
      </c>
      <c r="P221" s="86">
        <f t="shared" si="32"/>
        <v>0</v>
      </c>
      <c r="Q221" s="86">
        <f t="shared" si="32"/>
        <v>0</v>
      </c>
      <c r="R221" s="86">
        <f t="shared" si="32"/>
        <v>0</v>
      </c>
      <c r="S221" s="86">
        <f t="shared" si="32"/>
        <v>0</v>
      </c>
      <c r="T221" s="86">
        <f t="shared" si="32"/>
        <v>0</v>
      </c>
      <c r="U221" s="86">
        <f t="shared" si="32"/>
        <v>0</v>
      </c>
      <c r="V221" s="86">
        <f t="shared" si="32"/>
        <v>0</v>
      </c>
      <c r="X221" s="86" t="s">
        <v>1605</v>
      </c>
      <c r="Y221" s="86" t="s">
        <v>1601</v>
      </c>
      <c r="Z221" s="86" t="s">
        <v>1603</v>
      </c>
      <c r="AA221" s="86" t="str">
        <f t="shared" si="3"/>
        <v>NGS0_08</v>
      </c>
      <c r="AB221" s="86" t="s">
        <v>10</v>
      </c>
      <c r="AC221" s="86">
        <f t="shared" si="4"/>
        <v>100</v>
      </c>
      <c r="AD221" s="86" t="s">
        <v>10</v>
      </c>
      <c r="AE221" s="86">
        <f t="shared" si="5"/>
        <v>100</v>
      </c>
      <c r="AF221" s="86" t="s">
        <v>10</v>
      </c>
      <c r="AG221" s="86">
        <f t="shared" si="6"/>
        <v>22.10526316</v>
      </c>
      <c r="AH221" s="86" t="s">
        <v>10</v>
      </c>
      <c r="AI221" s="86">
        <f t="shared" si="7"/>
        <v>0</v>
      </c>
      <c r="AJ221" s="86" t="s">
        <v>10</v>
      </c>
      <c r="AK221" s="86">
        <f t="shared" si="8"/>
        <v>0</v>
      </c>
      <c r="AL221" s="86" t="s">
        <v>10</v>
      </c>
      <c r="AM221" s="86">
        <f t="shared" si="9"/>
        <v>0</v>
      </c>
      <c r="AN221" s="86" t="s">
        <v>10</v>
      </c>
      <c r="AO221" s="86">
        <f t="shared" si="10"/>
        <v>0</v>
      </c>
      <c r="AP221" s="86" t="s">
        <v>10</v>
      </c>
      <c r="AQ221" s="86">
        <f t="shared" si="11"/>
        <v>0</v>
      </c>
      <c r="AR221" s="86" t="s">
        <v>10</v>
      </c>
      <c r="AS221" s="86">
        <f t="shared" si="12"/>
        <v>0</v>
      </c>
      <c r="AT221" s="86" t="s">
        <v>10</v>
      </c>
      <c r="AU221" s="86">
        <f t="shared" si="13"/>
        <v>0</v>
      </c>
      <c r="AV221" s="86" t="s">
        <v>10</v>
      </c>
      <c r="AW221" s="86">
        <f t="shared" si="14"/>
        <v>0</v>
      </c>
      <c r="AX221" s="86" t="s">
        <v>10</v>
      </c>
      <c r="AY221" s="86">
        <f t="shared" si="15"/>
        <v>0</v>
      </c>
      <c r="AZ221" s="86" t="s">
        <v>10</v>
      </c>
      <c r="BA221" s="86">
        <f t="shared" si="16"/>
        <v>0</v>
      </c>
      <c r="BB221" s="86" t="s">
        <v>10</v>
      </c>
      <c r="BC221" s="86">
        <f t="shared" si="17"/>
        <v>0</v>
      </c>
      <c r="BD221" s="86" t="s">
        <v>10</v>
      </c>
      <c r="BE221" s="86">
        <f t="shared" si="18"/>
        <v>0</v>
      </c>
      <c r="BF221" s="86" t="s">
        <v>10</v>
      </c>
      <c r="BG221" s="86">
        <f t="shared" si="19"/>
        <v>0</v>
      </c>
      <c r="BH221" s="86" t="s">
        <v>10</v>
      </c>
      <c r="BI221" s="86">
        <f t="shared" si="20"/>
        <v>0</v>
      </c>
      <c r="BJ221" s="86" t="s">
        <v>10</v>
      </c>
      <c r="BK221" s="86">
        <f t="shared" si="21"/>
        <v>0</v>
      </c>
      <c r="BL221" s="86" t="s">
        <v>10</v>
      </c>
      <c r="BM221" s="86">
        <f t="shared" si="22"/>
        <v>0</v>
      </c>
      <c r="BN221" s="86" t="s">
        <v>10</v>
      </c>
      <c r="BO221" s="86">
        <f t="shared" si="23"/>
        <v>0</v>
      </c>
      <c r="BP221" s="86" t="s">
        <v>4</v>
      </c>
      <c r="BR221" s="86" t="str">
        <f t="shared" si="24"/>
        <v>P &lt;- c("NGS0_08", "100", "100", "22.10526316", "0", "0", "0", "0", "0", "0", "0", "0", "0", "0", "0", "0", "0", "0", "0", "0", "0")</v>
      </c>
    </row>
    <row r="222" spans="1:70" x14ac:dyDescent="0.15">
      <c r="A222" s="86">
        <v>11</v>
      </c>
      <c r="B222" s="86" t="str">
        <f t="shared" ref="B222:V222" si="33">B14</f>
        <v>NGS0_09</v>
      </c>
      <c r="C222" s="86">
        <f t="shared" si="33"/>
        <v>42.10526316</v>
      </c>
      <c r="D222" s="86">
        <f t="shared" si="33"/>
        <v>92.982456139999996</v>
      </c>
      <c r="E222" s="86">
        <f t="shared" si="33"/>
        <v>22.58064516</v>
      </c>
      <c r="F222" s="86">
        <f t="shared" si="33"/>
        <v>0</v>
      </c>
      <c r="G222" s="86">
        <f t="shared" si="33"/>
        <v>0</v>
      </c>
      <c r="H222" s="86">
        <f t="shared" si="33"/>
        <v>0</v>
      </c>
      <c r="I222" s="86">
        <f t="shared" si="33"/>
        <v>0</v>
      </c>
      <c r="J222" s="86">
        <f t="shared" si="33"/>
        <v>0</v>
      </c>
      <c r="K222" s="86">
        <f t="shared" si="33"/>
        <v>0</v>
      </c>
      <c r="L222" s="86">
        <f t="shared" si="33"/>
        <v>0</v>
      </c>
      <c r="M222" s="86">
        <f t="shared" si="33"/>
        <v>0</v>
      </c>
      <c r="N222" s="86">
        <f t="shared" si="33"/>
        <v>0</v>
      </c>
      <c r="O222" s="86">
        <f t="shared" si="33"/>
        <v>0</v>
      </c>
      <c r="P222" s="86">
        <f t="shared" si="33"/>
        <v>0</v>
      </c>
      <c r="Q222" s="86">
        <f t="shared" si="33"/>
        <v>0</v>
      </c>
      <c r="R222" s="86">
        <f t="shared" si="33"/>
        <v>0</v>
      </c>
      <c r="S222" s="86">
        <f t="shared" si="33"/>
        <v>0</v>
      </c>
      <c r="T222" s="86">
        <f t="shared" si="33"/>
        <v>0</v>
      </c>
      <c r="U222" s="86">
        <f t="shared" si="33"/>
        <v>0</v>
      </c>
      <c r="V222" s="86">
        <f t="shared" si="33"/>
        <v>0</v>
      </c>
      <c r="X222" s="86" t="s">
        <v>1605</v>
      </c>
      <c r="Y222" s="86" t="s">
        <v>1601</v>
      </c>
      <c r="Z222" s="86" t="s">
        <v>1603</v>
      </c>
      <c r="AA222" s="86" t="str">
        <f t="shared" si="3"/>
        <v>NGS0_09</v>
      </c>
      <c r="AB222" s="86" t="s">
        <v>10</v>
      </c>
      <c r="AC222" s="86">
        <f t="shared" si="4"/>
        <v>42.10526316</v>
      </c>
      <c r="AD222" s="86" t="s">
        <v>10</v>
      </c>
      <c r="AE222" s="86">
        <f t="shared" si="5"/>
        <v>92.982456139999996</v>
      </c>
      <c r="AF222" s="86" t="s">
        <v>10</v>
      </c>
      <c r="AG222" s="86">
        <f t="shared" si="6"/>
        <v>22.58064516</v>
      </c>
      <c r="AH222" s="86" t="s">
        <v>10</v>
      </c>
      <c r="AI222" s="86">
        <f t="shared" si="7"/>
        <v>0</v>
      </c>
      <c r="AJ222" s="86" t="s">
        <v>10</v>
      </c>
      <c r="AK222" s="86">
        <f t="shared" si="8"/>
        <v>0</v>
      </c>
      <c r="AL222" s="86" t="s">
        <v>10</v>
      </c>
      <c r="AM222" s="86">
        <f t="shared" si="9"/>
        <v>0</v>
      </c>
      <c r="AN222" s="86" t="s">
        <v>10</v>
      </c>
      <c r="AO222" s="86">
        <f t="shared" si="10"/>
        <v>0</v>
      </c>
      <c r="AP222" s="86" t="s">
        <v>10</v>
      </c>
      <c r="AQ222" s="86">
        <f t="shared" si="11"/>
        <v>0</v>
      </c>
      <c r="AR222" s="86" t="s">
        <v>10</v>
      </c>
      <c r="AS222" s="86">
        <f t="shared" si="12"/>
        <v>0</v>
      </c>
      <c r="AT222" s="86" t="s">
        <v>10</v>
      </c>
      <c r="AU222" s="86">
        <f t="shared" si="13"/>
        <v>0</v>
      </c>
      <c r="AV222" s="86" t="s">
        <v>10</v>
      </c>
      <c r="AW222" s="86">
        <f t="shared" si="14"/>
        <v>0</v>
      </c>
      <c r="AX222" s="86" t="s">
        <v>10</v>
      </c>
      <c r="AY222" s="86">
        <f t="shared" si="15"/>
        <v>0</v>
      </c>
      <c r="AZ222" s="86" t="s">
        <v>10</v>
      </c>
      <c r="BA222" s="86">
        <f t="shared" si="16"/>
        <v>0</v>
      </c>
      <c r="BB222" s="86" t="s">
        <v>10</v>
      </c>
      <c r="BC222" s="86">
        <f t="shared" si="17"/>
        <v>0</v>
      </c>
      <c r="BD222" s="86" t="s">
        <v>10</v>
      </c>
      <c r="BE222" s="86">
        <f t="shared" si="18"/>
        <v>0</v>
      </c>
      <c r="BF222" s="86" t="s">
        <v>10</v>
      </c>
      <c r="BG222" s="86">
        <f t="shared" si="19"/>
        <v>0</v>
      </c>
      <c r="BH222" s="86" t="s">
        <v>10</v>
      </c>
      <c r="BI222" s="86">
        <f t="shared" si="20"/>
        <v>0</v>
      </c>
      <c r="BJ222" s="86" t="s">
        <v>10</v>
      </c>
      <c r="BK222" s="86">
        <f t="shared" si="21"/>
        <v>0</v>
      </c>
      <c r="BL222" s="86" t="s">
        <v>10</v>
      </c>
      <c r="BM222" s="86">
        <f t="shared" si="22"/>
        <v>0</v>
      </c>
      <c r="BN222" s="86" t="s">
        <v>10</v>
      </c>
      <c r="BO222" s="86">
        <f t="shared" si="23"/>
        <v>0</v>
      </c>
      <c r="BP222" s="86" t="s">
        <v>4</v>
      </c>
      <c r="BR222" s="86" t="str">
        <f t="shared" si="24"/>
        <v>P &lt;- c("NGS0_09", "42.10526316", "92.98245614", "22.58064516", "0", "0", "0", "0", "0", "0", "0", "0", "0", "0", "0", "0", "0", "0", "0", "0", "0")</v>
      </c>
    </row>
    <row r="223" spans="1:70" x14ac:dyDescent="0.15">
      <c r="A223" s="86">
        <v>12</v>
      </c>
      <c r="B223" s="86" t="str">
        <f t="shared" ref="B223:V223" si="34">B15</f>
        <v>NGS0_10</v>
      </c>
      <c r="C223" s="86">
        <f t="shared" si="34"/>
        <v>45</v>
      </c>
      <c r="D223" s="86">
        <f t="shared" si="34"/>
        <v>93.333333330000002</v>
      </c>
      <c r="E223" s="86">
        <f t="shared" si="34"/>
        <v>100</v>
      </c>
      <c r="F223" s="86">
        <f t="shared" si="34"/>
        <v>0</v>
      </c>
      <c r="G223" s="86">
        <f t="shared" si="34"/>
        <v>0</v>
      </c>
      <c r="H223" s="86">
        <f t="shared" si="34"/>
        <v>0</v>
      </c>
      <c r="I223" s="86">
        <f t="shared" si="34"/>
        <v>0</v>
      </c>
      <c r="J223" s="86">
        <f t="shared" si="34"/>
        <v>0</v>
      </c>
      <c r="K223" s="86">
        <f t="shared" si="34"/>
        <v>0</v>
      </c>
      <c r="L223" s="86">
        <f t="shared" si="34"/>
        <v>0</v>
      </c>
      <c r="M223" s="86">
        <f t="shared" si="34"/>
        <v>0</v>
      </c>
      <c r="N223" s="86">
        <f t="shared" si="34"/>
        <v>0</v>
      </c>
      <c r="O223" s="86">
        <f t="shared" si="34"/>
        <v>0</v>
      </c>
      <c r="P223" s="86">
        <f t="shared" si="34"/>
        <v>0</v>
      </c>
      <c r="Q223" s="86">
        <f t="shared" si="34"/>
        <v>0</v>
      </c>
      <c r="R223" s="86">
        <f t="shared" si="34"/>
        <v>0</v>
      </c>
      <c r="S223" s="86">
        <f t="shared" si="34"/>
        <v>0</v>
      </c>
      <c r="T223" s="86">
        <f t="shared" si="34"/>
        <v>0</v>
      </c>
      <c r="U223" s="86">
        <f t="shared" si="34"/>
        <v>0</v>
      </c>
      <c r="V223" s="86">
        <f t="shared" si="34"/>
        <v>0</v>
      </c>
      <c r="X223" s="86" t="s">
        <v>1605</v>
      </c>
      <c r="Y223" s="86" t="s">
        <v>1601</v>
      </c>
      <c r="Z223" s="86" t="s">
        <v>1603</v>
      </c>
      <c r="AA223" s="86" t="str">
        <f t="shared" si="3"/>
        <v>NGS0_10</v>
      </c>
      <c r="AB223" s="86" t="s">
        <v>10</v>
      </c>
      <c r="AC223" s="86">
        <f t="shared" si="4"/>
        <v>45</v>
      </c>
      <c r="AD223" s="86" t="s">
        <v>10</v>
      </c>
      <c r="AE223" s="86">
        <f t="shared" si="5"/>
        <v>93.333333330000002</v>
      </c>
      <c r="AF223" s="86" t="s">
        <v>10</v>
      </c>
      <c r="AG223" s="86">
        <f t="shared" si="6"/>
        <v>100</v>
      </c>
      <c r="AH223" s="86" t="s">
        <v>10</v>
      </c>
      <c r="AI223" s="86">
        <f t="shared" si="7"/>
        <v>0</v>
      </c>
      <c r="AJ223" s="86" t="s">
        <v>10</v>
      </c>
      <c r="AK223" s="86">
        <f t="shared" si="8"/>
        <v>0</v>
      </c>
      <c r="AL223" s="86" t="s">
        <v>10</v>
      </c>
      <c r="AM223" s="86">
        <f t="shared" si="9"/>
        <v>0</v>
      </c>
      <c r="AN223" s="86" t="s">
        <v>10</v>
      </c>
      <c r="AO223" s="86">
        <f t="shared" si="10"/>
        <v>0</v>
      </c>
      <c r="AP223" s="86" t="s">
        <v>10</v>
      </c>
      <c r="AQ223" s="86">
        <f t="shared" si="11"/>
        <v>0</v>
      </c>
      <c r="AR223" s="86" t="s">
        <v>10</v>
      </c>
      <c r="AS223" s="86">
        <f t="shared" si="12"/>
        <v>0</v>
      </c>
      <c r="AT223" s="86" t="s">
        <v>10</v>
      </c>
      <c r="AU223" s="86">
        <f t="shared" si="13"/>
        <v>0</v>
      </c>
      <c r="AV223" s="86" t="s">
        <v>10</v>
      </c>
      <c r="AW223" s="86">
        <f t="shared" si="14"/>
        <v>0</v>
      </c>
      <c r="AX223" s="86" t="s">
        <v>10</v>
      </c>
      <c r="AY223" s="86">
        <f t="shared" si="15"/>
        <v>0</v>
      </c>
      <c r="AZ223" s="86" t="s">
        <v>10</v>
      </c>
      <c r="BA223" s="86">
        <f t="shared" si="16"/>
        <v>0</v>
      </c>
      <c r="BB223" s="86" t="s">
        <v>10</v>
      </c>
      <c r="BC223" s="86">
        <f t="shared" si="17"/>
        <v>0</v>
      </c>
      <c r="BD223" s="86" t="s">
        <v>10</v>
      </c>
      <c r="BE223" s="86">
        <f t="shared" si="18"/>
        <v>0</v>
      </c>
      <c r="BF223" s="86" t="s">
        <v>10</v>
      </c>
      <c r="BG223" s="86">
        <f t="shared" si="19"/>
        <v>0</v>
      </c>
      <c r="BH223" s="86" t="s">
        <v>10</v>
      </c>
      <c r="BI223" s="86">
        <f t="shared" si="20"/>
        <v>0</v>
      </c>
      <c r="BJ223" s="86" t="s">
        <v>10</v>
      </c>
      <c r="BK223" s="86">
        <f t="shared" si="21"/>
        <v>0</v>
      </c>
      <c r="BL223" s="86" t="s">
        <v>10</v>
      </c>
      <c r="BM223" s="86">
        <f t="shared" si="22"/>
        <v>0</v>
      </c>
      <c r="BN223" s="86" t="s">
        <v>10</v>
      </c>
      <c r="BO223" s="86">
        <f t="shared" si="23"/>
        <v>0</v>
      </c>
      <c r="BP223" s="86" t="s">
        <v>4</v>
      </c>
      <c r="BR223" s="86" t="str">
        <f t="shared" si="24"/>
        <v>P &lt;- c("NGS0_10", "45", "93.33333333", "100", "0", "0", "0", "0", "0", "0", "0", "0", "0", "0", "0", "0", "0", "0", "0", "0", "0")</v>
      </c>
    </row>
    <row r="224" spans="1:70" x14ac:dyDescent="0.15">
      <c r="A224" s="86">
        <v>13</v>
      </c>
      <c r="B224" s="86" t="str">
        <f t="shared" ref="B224:V224" si="35">B16</f>
        <v>NGS0_11</v>
      </c>
      <c r="C224" s="86">
        <f t="shared" si="35"/>
        <v>87.719298249999994</v>
      </c>
      <c r="D224" s="86">
        <f t="shared" si="35"/>
        <v>98.245614040000007</v>
      </c>
      <c r="E224" s="86">
        <f t="shared" si="35"/>
        <v>0</v>
      </c>
      <c r="F224" s="86">
        <f t="shared" si="35"/>
        <v>0</v>
      </c>
      <c r="G224" s="86">
        <f t="shared" si="35"/>
        <v>0</v>
      </c>
      <c r="H224" s="86">
        <f t="shared" si="35"/>
        <v>0</v>
      </c>
      <c r="I224" s="86">
        <f t="shared" si="35"/>
        <v>0</v>
      </c>
      <c r="J224" s="86">
        <f t="shared" si="35"/>
        <v>0</v>
      </c>
      <c r="K224" s="86">
        <f t="shared" si="35"/>
        <v>0</v>
      </c>
      <c r="L224" s="86">
        <f t="shared" si="35"/>
        <v>0</v>
      </c>
      <c r="M224" s="86">
        <f t="shared" si="35"/>
        <v>0</v>
      </c>
      <c r="N224" s="86">
        <f t="shared" si="35"/>
        <v>0</v>
      </c>
      <c r="O224" s="86">
        <f t="shared" si="35"/>
        <v>0</v>
      </c>
      <c r="P224" s="86">
        <f t="shared" si="35"/>
        <v>0</v>
      </c>
      <c r="Q224" s="86">
        <f t="shared" si="35"/>
        <v>0</v>
      </c>
      <c r="R224" s="86">
        <f t="shared" si="35"/>
        <v>0</v>
      </c>
      <c r="S224" s="86">
        <f t="shared" si="35"/>
        <v>0</v>
      </c>
      <c r="T224" s="86">
        <f t="shared" si="35"/>
        <v>0</v>
      </c>
      <c r="U224" s="86">
        <f t="shared" si="35"/>
        <v>0</v>
      </c>
      <c r="V224" s="86">
        <f t="shared" si="35"/>
        <v>0</v>
      </c>
      <c r="X224" s="86" t="s">
        <v>1605</v>
      </c>
      <c r="Y224" s="86" t="s">
        <v>1601</v>
      </c>
      <c r="Z224" s="86" t="s">
        <v>1603</v>
      </c>
      <c r="AA224" s="86" t="str">
        <f t="shared" si="3"/>
        <v>NGS0_11</v>
      </c>
      <c r="AB224" s="86" t="s">
        <v>10</v>
      </c>
      <c r="AC224" s="86">
        <f t="shared" si="4"/>
        <v>87.719298249999994</v>
      </c>
      <c r="AD224" s="86" t="s">
        <v>10</v>
      </c>
      <c r="AE224" s="86">
        <f t="shared" si="5"/>
        <v>98.245614040000007</v>
      </c>
      <c r="AF224" s="86" t="s">
        <v>10</v>
      </c>
      <c r="AG224" s="86">
        <f t="shared" si="6"/>
        <v>0</v>
      </c>
      <c r="AH224" s="86" t="s">
        <v>10</v>
      </c>
      <c r="AI224" s="86">
        <f t="shared" si="7"/>
        <v>0</v>
      </c>
      <c r="AJ224" s="86" t="s">
        <v>10</v>
      </c>
      <c r="AK224" s="86">
        <f t="shared" si="8"/>
        <v>0</v>
      </c>
      <c r="AL224" s="86" t="s">
        <v>10</v>
      </c>
      <c r="AM224" s="86">
        <f t="shared" si="9"/>
        <v>0</v>
      </c>
      <c r="AN224" s="86" t="s">
        <v>10</v>
      </c>
      <c r="AO224" s="86">
        <f t="shared" si="10"/>
        <v>0</v>
      </c>
      <c r="AP224" s="86" t="s">
        <v>10</v>
      </c>
      <c r="AQ224" s="86">
        <f t="shared" si="11"/>
        <v>0</v>
      </c>
      <c r="AR224" s="86" t="s">
        <v>10</v>
      </c>
      <c r="AS224" s="86">
        <f t="shared" si="12"/>
        <v>0</v>
      </c>
      <c r="AT224" s="86" t="s">
        <v>10</v>
      </c>
      <c r="AU224" s="86">
        <f t="shared" si="13"/>
        <v>0</v>
      </c>
      <c r="AV224" s="86" t="s">
        <v>10</v>
      </c>
      <c r="AW224" s="86">
        <f t="shared" si="14"/>
        <v>0</v>
      </c>
      <c r="AX224" s="86" t="s">
        <v>10</v>
      </c>
      <c r="AY224" s="86">
        <f t="shared" si="15"/>
        <v>0</v>
      </c>
      <c r="AZ224" s="86" t="s">
        <v>10</v>
      </c>
      <c r="BA224" s="86">
        <f t="shared" si="16"/>
        <v>0</v>
      </c>
      <c r="BB224" s="86" t="s">
        <v>10</v>
      </c>
      <c r="BC224" s="86">
        <f t="shared" si="17"/>
        <v>0</v>
      </c>
      <c r="BD224" s="86" t="s">
        <v>10</v>
      </c>
      <c r="BE224" s="86">
        <f t="shared" si="18"/>
        <v>0</v>
      </c>
      <c r="BF224" s="86" t="s">
        <v>10</v>
      </c>
      <c r="BG224" s="86">
        <f t="shared" si="19"/>
        <v>0</v>
      </c>
      <c r="BH224" s="86" t="s">
        <v>10</v>
      </c>
      <c r="BI224" s="86">
        <f t="shared" si="20"/>
        <v>0</v>
      </c>
      <c r="BJ224" s="86" t="s">
        <v>10</v>
      </c>
      <c r="BK224" s="86">
        <f t="shared" si="21"/>
        <v>0</v>
      </c>
      <c r="BL224" s="86" t="s">
        <v>10</v>
      </c>
      <c r="BM224" s="86">
        <f t="shared" si="22"/>
        <v>0</v>
      </c>
      <c r="BN224" s="86" t="s">
        <v>10</v>
      </c>
      <c r="BO224" s="86">
        <f t="shared" si="23"/>
        <v>0</v>
      </c>
      <c r="BP224" s="86" t="s">
        <v>4</v>
      </c>
      <c r="BR224" s="86" t="str">
        <f t="shared" si="24"/>
        <v>P &lt;- c("NGS0_11", "87.71929825", "98.24561404", "0", "0", "0", "0", "0", "0", "0", "0", "0", "0", "0", "0", "0", "0", "0", "0", "0", "0")</v>
      </c>
    </row>
    <row r="225" spans="1:70" x14ac:dyDescent="0.15">
      <c r="A225" s="86">
        <v>14</v>
      </c>
      <c r="B225" s="86" t="str">
        <f t="shared" ref="B225:V225" si="36">B17</f>
        <v>NGS0_12</v>
      </c>
      <c r="C225" s="86">
        <f t="shared" si="36"/>
        <v>52.631578949999998</v>
      </c>
      <c r="D225" s="86">
        <f t="shared" si="36"/>
        <v>96.296296299999995</v>
      </c>
      <c r="E225" s="86">
        <f t="shared" si="36"/>
        <v>100</v>
      </c>
      <c r="F225" s="86">
        <f t="shared" si="36"/>
        <v>0</v>
      </c>
      <c r="G225" s="86">
        <f t="shared" si="36"/>
        <v>0</v>
      </c>
      <c r="H225" s="86">
        <f t="shared" si="36"/>
        <v>0</v>
      </c>
      <c r="I225" s="86">
        <f t="shared" si="36"/>
        <v>0</v>
      </c>
      <c r="J225" s="86">
        <f t="shared" si="36"/>
        <v>0</v>
      </c>
      <c r="K225" s="86">
        <f t="shared" si="36"/>
        <v>0</v>
      </c>
      <c r="L225" s="86">
        <f t="shared" si="36"/>
        <v>0</v>
      </c>
      <c r="M225" s="86">
        <f t="shared" si="36"/>
        <v>0</v>
      </c>
      <c r="N225" s="86">
        <f t="shared" si="36"/>
        <v>0</v>
      </c>
      <c r="O225" s="86">
        <f t="shared" si="36"/>
        <v>0</v>
      </c>
      <c r="P225" s="86">
        <f t="shared" si="36"/>
        <v>0</v>
      </c>
      <c r="Q225" s="86">
        <f t="shared" si="36"/>
        <v>0</v>
      </c>
      <c r="R225" s="86">
        <f t="shared" si="36"/>
        <v>0</v>
      </c>
      <c r="S225" s="86">
        <f t="shared" si="36"/>
        <v>0</v>
      </c>
      <c r="T225" s="86">
        <f t="shared" si="36"/>
        <v>0</v>
      </c>
      <c r="U225" s="86">
        <f t="shared" si="36"/>
        <v>0</v>
      </c>
      <c r="V225" s="86">
        <f t="shared" si="36"/>
        <v>0</v>
      </c>
      <c r="X225" s="86" t="s">
        <v>1605</v>
      </c>
      <c r="Y225" s="86" t="s">
        <v>1601</v>
      </c>
      <c r="Z225" s="86" t="s">
        <v>1603</v>
      </c>
      <c r="AA225" s="86" t="str">
        <f t="shared" si="3"/>
        <v>NGS0_12</v>
      </c>
      <c r="AB225" s="86" t="s">
        <v>10</v>
      </c>
      <c r="AC225" s="86">
        <f t="shared" si="4"/>
        <v>52.631578949999998</v>
      </c>
      <c r="AD225" s="86" t="s">
        <v>10</v>
      </c>
      <c r="AE225" s="86">
        <f t="shared" si="5"/>
        <v>96.296296299999995</v>
      </c>
      <c r="AF225" s="86" t="s">
        <v>10</v>
      </c>
      <c r="AG225" s="86">
        <f t="shared" si="6"/>
        <v>100</v>
      </c>
      <c r="AH225" s="86" t="s">
        <v>10</v>
      </c>
      <c r="AI225" s="86">
        <f t="shared" si="7"/>
        <v>0</v>
      </c>
      <c r="AJ225" s="86" t="s">
        <v>10</v>
      </c>
      <c r="AK225" s="86">
        <f t="shared" si="8"/>
        <v>0</v>
      </c>
      <c r="AL225" s="86" t="s">
        <v>10</v>
      </c>
      <c r="AM225" s="86">
        <f t="shared" si="9"/>
        <v>0</v>
      </c>
      <c r="AN225" s="86" t="s">
        <v>10</v>
      </c>
      <c r="AO225" s="86">
        <f t="shared" si="10"/>
        <v>0</v>
      </c>
      <c r="AP225" s="86" t="s">
        <v>10</v>
      </c>
      <c r="AQ225" s="86">
        <f t="shared" si="11"/>
        <v>0</v>
      </c>
      <c r="AR225" s="86" t="s">
        <v>10</v>
      </c>
      <c r="AS225" s="86">
        <f t="shared" si="12"/>
        <v>0</v>
      </c>
      <c r="AT225" s="86" t="s">
        <v>10</v>
      </c>
      <c r="AU225" s="86">
        <f t="shared" si="13"/>
        <v>0</v>
      </c>
      <c r="AV225" s="86" t="s">
        <v>10</v>
      </c>
      <c r="AW225" s="86">
        <f t="shared" si="14"/>
        <v>0</v>
      </c>
      <c r="AX225" s="86" t="s">
        <v>10</v>
      </c>
      <c r="AY225" s="86">
        <f t="shared" si="15"/>
        <v>0</v>
      </c>
      <c r="AZ225" s="86" t="s">
        <v>10</v>
      </c>
      <c r="BA225" s="86">
        <f t="shared" si="16"/>
        <v>0</v>
      </c>
      <c r="BB225" s="86" t="s">
        <v>10</v>
      </c>
      <c r="BC225" s="86">
        <f t="shared" si="17"/>
        <v>0</v>
      </c>
      <c r="BD225" s="86" t="s">
        <v>10</v>
      </c>
      <c r="BE225" s="86">
        <f t="shared" si="18"/>
        <v>0</v>
      </c>
      <c r="BF225" s="86" t="s">
        <v>10</v>
      </c>
      <c r="BG225" s="86">
        <f t="shared" si="19"/>
        <v>0</v>
      </c>
      <c r="BH225" s="86" t="s">
        <v>10</v>
      </c>
      <c r="BI225" s="86">
        <f t="shared" si="20"/>
        <v>0</v>
      </c>
      <c r="BJ225" s="86" t="s">
        <v>10</v>
      </c>
      <c r="BK225" s="86">
        <f t="shared" si="21"/>
        <v>0</v>
      </c>
      <c r="BL225" s="86" t="s">
        <v>10</v>
      </c>
      <c r="BM225" s="86">
        <f t="shared" si="22"/>
        <v>0</v>
      </c>
      <c r="BN225" s="86" t="s">
        <v>10</v>
      </c>
      <c r="BO225" s="86">
        <f t="shared" si="23"/>
        <v>0</v>
      </c>
      <c r="BP225" s="86" t="s">
        <v>4</v>
      </c>
      <c r="BR225" s="86" t="str">
        <f t="shared" si="24"/>
        <v>P &lt;- c("NGS0_12", "52.63157895", "96.2962963", "100", "0", "0", "0", "0", "0", "0", "0", "0", "0", "0", "0", "0", "0", "0", "0", "0", "0")</v>
      </c>
    </row>
    <row r="226" spans="1:70" x14ac:dyDescent="0.15">
      <c r="A226" s="86">
        <v>15</v>
      </c>
      <c r="B226" s="86" t="str">
        <f t="shared" ref="B226:V226" si="37">B18</f>
        <v>NGS0_13</v>
      </c>
      <c r="C226" s="86">
        <f t="shared" si="37"/>
        <v>33.333333330000002</v>
      </c>
      <c r="D226" s="86">
        <f t="shared" si="37"/>
        <v>85.964912279999993</v>
      </c>
      <c r="E226" s="86">
        <f t="shared" si="37"/>
        <v>100</v>
      </c>
      <c r="F226" s="86">
        <f t="shared" si="37"/>
        <v>0</v>
      </c>
      <c r="G226" s="86">
        <f t="shared" si="37"/>
        <v>0</v>
      </c>
      <c r="H226" s="86">
        <f t="shared" si="37"/>
        <v>0</v>
      </c>
      <c r="I226" s="86">
        <f t="shared" si="37"/>
        <v>0</v>
      </c>
      <c r="J226" s="86">
        <f t="shared" si="37"/>
        <v>0</v>
      </c>
      <c r="K226" s="86">
        <f t="shared" si="37"/>
        <v>0</v>
      </c>
      <c r="L226" s="86">
        <f t="shared" si="37"/>
        <v>0</v>
      </c>
      <c r="M226" s="86">
        <f t="shared" si="37"/>
        <v>0</v>
      </c>
      <c r="N226" s="86">
        <f t="shared" si="37"/>
        <v>0</v>
      </c>
      <c r="O226" s="86">
        <f t="shared" si="37"/>
        <v>0</v>
      </c>
      <c r="P226" s="86">
        <f t="shared" si="37"/>
        <v>0</v>
      </c>
      <c r="Q226" s="86">
        <f t="shared" si="37"/>
        <v>0</v>
      </c>
      <c r="R226" s="86">
        <f t="shared" si="37"/>
        <v>0</v>
      </c>
      <c r="S226" s="86">
        <f t="shared" si="37"/>
        <v>0</v>
      </c>
      <c r="T226" s="86">
        <f t="shared" si="37"/>
        <v>0</v>
      </c>
      <c r="U226" s="86">
        <f t="shared" si="37"/>
        <v>0</v>
      </c>
      <c r="V226" s="86">
        <f t="shared" si="37"/>
        <v>0</v>
      </c>
      <c r="X226" s="86" t="s">
        <v>1605</v>
      </c>
      <c r="Y226" s="86" t="s">
        <v>1601</v>
      </c>
      <c r="Z226" s="86" t="s">
        <v>1603</v>
      </c>
      <c r="AA226" s="86" t="str">
        <f t="shared" si="3"/>
        <v>NGS0_13</v>
      </c>
      <c r="AB226" s="86" t="s">
        <v>10</v>
      </c>
      <c r="AC226" s="86">
        <f t="shared" si="4"/>
        <v>33.333333330000002</v>
      </c>
      <c r="AD226" s="86" t="s">
        <v>10</v>
      </c>
      <c r="AE226" s="86">
        <f t="shared" si="5"/>
        <v>85.964912279999993</v>
      </c>
      <c r="AF226" s="86" t="s">
        <v>10</v>
      </c>
      <c r="AG226" s="86">
        <f t="shared" si="6"/>
        <v>100</v>
      </c>
      <c r="AH226" s="86" t="s">
        <v>10</v>
      </c>
      <c r="AI226" s="86">
        <f t="shared" si="7"/>
        <v>0</v>
      </c>
      <c r="AJ226" s="86" t="s">
        <v>10</v>
      </c>
      <c r="AK226" s="86">
        <f t="shared" si="8"/>
        <v>0</v>
      </c>
      <c r="AL226" s="86" t="s">
        <v>10</v>
      </c>
      <c r="AM226" s="86">
        <f t="shared" si="9"/>
        <v>0</v>
      </c>
      <c r="AN226" s="86" t="s">
        <v>10</v>
      </c>
      <c r="AO226" s="86">
        <f t="shared" si="10"/>
        <v>0</v>
      </c>
      <c r="AP226" s="86" t="s">
        <v>10</v>
      </c>
      <c r="AQ226" s="86">
        <f t="shared" si="11"/>
        <v>0</v>
      </c>
      <c r="AR226" s="86" t="s">
        <v>10</v>
      </c>
      <c r="AS226" s="86">
        <f t="shared" si="12"/>
        <v>0</v>
      </c>
      <c r="AT226" s="86" t="s">
        <v>10</v>
      </c>
      <c r="AU226" s="86">
        <f t="shared" si="13"/>
        <v>0</v>
      </c>
      <c r="AV226" s="86" t="s">
        <v>10</v>
      </c>
      <c r="AW226" s="86">
        <f t="shared" si="14"/>
        <v>0</v>
      </c>
      <c r="AX226" s="86" t="s">
        <v>10</v>
      </c>
      <c r="AY226" s="86">
        <f t="shared" si="15"/>
        <v>0</v>
      </c>
      <c r="AZ226" s="86" t="s">
        <v>10</v>
      </c>
      <c r="BA226" s="86">
        <f t="shared" si="16"/>
        <v>0</v>
      </c>
      <c r="BB226" s="86" t="s">
        <v>10</v>
      </c>
      <c r="BC226" s="86">
        <f t="shared" si="17"/>
        <v>0</v>
      </c>
      <c r="BD226" s="86" t="s">
        <v>10</v>
      </c>
      <c r="BE226" s="86">
        <f t="shared" si="18"/>
        <v>0</v>
      </c>
      <c r="BF226" s="86" t="s">
        <v>10</v>
      </c>
      <c r="BG226" s="86">
        <f t="shared" si="19"/>
        <v>0</v>
      </c>
      <c r="BH226" s="86" t="s">
        <v>10</v>
      </c>
      <c r="BI226" s="86">
        <f t="shared" si="20"/>
        <v>0</v>
      </c>
      <c r="BJ226" s="86" t="s">
        <v>10</v>
      </c>
      <c r="BK226" s="86">
        <f t="shared" si="21"/>
        <v>0</v>
      </c>
      <c r="BL226" s="86" t="s">
        <v>10</v>
      </c>
      <c r="BM226" s="86">
        <f t="shared" si="22"/>
        <v>0</v>
      </c>
      <c r="BN226" s="86" t="s">
        <v>10</v>
      </c>
      <c r="BO226" s="86">
        <f t="shared" si="23"/>
        <v>0</v>
      </c>
      <c r="BP226" s="86" t="s">
        <v>4</v>
      </c>
      <c r="BR226" s="86" t="str">
        <f t="shared" si="24"/>
        <v>P &lt;- c("NGS0_13", "33.33333333", "85.96491228", "100", "0", "0", "0", "0", "0", "0", "0", "0", "0", "0", "0", "0", "0", "0", "0", "0", "0")</v>
      </c>
    </row>
    <row r="227" spans="1:70" x14ac:dyDescent="0.15">
      <c r="A227" s="86">
        <v>16</v>
      </c>
      <c r="B227" s="86" t="str">
        <f t="shared" ref="B227:V227" si="38">B19</f>
        <v>NGS0_14</v>
      </c>
      <c r="C227" s="86">
        <f t="shared" si="38"/>
        <v>26.666666670000001</v>
      </c>
      <c r="D227" s="86">
        <f t="shared" si="38"/>
        <v>75</v>
      </c>
      <c r="E227" s="86">
        <f t="shared" si="38"/>
        <v>27.368421049999998</v>
      </c>
      <c r="F227" s="86">
        <f t="shared" si="38"/>
        <v>0</v>
      </c>
      <c r="G227" s="86">
        <f t="shared" si="38"/>
        <v>0</v>
      </c>
      <c r="H227" s="86">
        <f t="shared" si="38"/>
        <v>0</v>
      </c>
      <c r="I227" s="86">
        <f t="shared" si="38"/>
        <v>0</v>
      </c>
      <c r="J227" s="86">
        <f t="shared" si="38"/>
        <v>0</v>
      </c>
      <c r="K227" s="86">
        <f t="shared" si="38"/>
        <v>0</v>
      </c>
      <c r="L227" s="86">
        <f t="shared" si="38"/>
        <v>0</v>
      </c>
      <c r="M227" s="86">
        <f t="shared" si="38"/>
        <v>0</v>
      </c>
      <c r="N227" s="86">
        <f t="shared" si="38"/>
        <v>0</v>
      </c>
      <c r="O227" s="86">
        <f t="shared" si="38"/>
        <v>0</v>
      </c>
      <c r="P227" s="86">
        <f t="shared" si="38"/>
        <v>0</v>
      </c>
      <c r="Q227" s="86">
        <f t="shared" si="38"/>
        <v>0</v>
      </c>
      <c r="R227" s="86">
        <f t="shared" si="38"/>
        <v>0</v>
      </c>
      <c r="S227" s="86">
        <f t="shared" si="38"/>
        <v>0</v>
      </c>
      <c r="T227" s="86">
        <f t="shared" si="38"/>
        <v>0</v>
      </c>
      <c r="U227" s="86">
        <f t="shared" si="38"/>
        <v>0</v>
      </c>
      <c r="V227" s="86">
        <f t="shared" si="38"/>
        <v>0</v>
      </c>
      <c r="X227" s="86" t="s">
        <v>1605</v>
      </c>
      <c r="Y227" s="86" t="s">
        <v>1601</v>
      </c>
      <c r="Z227" s="86" t="s">
        <v>1603</v>
      </c>
      <c r="AA227" s="86" t="str">
        <f t="shared" si="3"/>
        <v>NGS0_14</v>
      </c>
      <c r="AB227" s="86" t="s">
        <v>10</v>
      </c>
      <c r="AC227" s="86">
        <f t="shared" si="4"/>
        <v>26.666666670000001</v>
      </c>
      <c r="AD227" s="86" t="s">
        <v>10</v>
      </c>
      <c r="AE227" s="86">
        <f t="shared" si="5"/>
        <v>75</v>
      </c>
      <c r="AF227" s="86" t="s">
        <v>10</v>
      </c>
      <c r="AG227" s="86">
        <f t="shared" si="6"/>
        <v>27.368421049999998</v>
      </c>
      <c r="AH227" s="86" t="s">
        <v>10</v>
      </c>
      <c r="AI227" s="86">
        <f t="shared" si="7"/>
        <v>0</v>
      </c>
      <c r="AJ227" s="86" t="s">
        <v>10</v>
      </c>
      <c r="AK227" s="86">
        <f t="shared" si="8"/>
        <v>0</v>
      </c>
      <c r="AL227" s="86" t="s">
        <v>10</v>
      </c>
      <c r="AM227" s="86">
        <f t="shared" si="9"/>
        <v>0</v>
      </c>
      <c r="AN227" s="86" t="s">
        <v>10</v>
      </c>
      <c r="AO227" s="86">
        <f t="shared" si="10"/>
        <v>0</v>
      </c>
      <c r="AP227" s="86" t="s">
        <v>10</v>
      </c>
      <c r="AQ227" s="86">
        <f t="shared" si="11"/>
        <v>0</v>
      </c>
      <c r="AR227" s="86" t="s">
        <v>10</v>
      </c>
      <c r="AS227" s="86">
        <f t="shared" si="12"/>
        <v>0</v>
      </c>
      <c r="AT227" s="86" t="s">
        <v>10</v>
      </c>
      <c r="AU227" s="86">
        <f t="shared" si="13"/>
        <v>0</v>
      </c>
      <c r="AV227" s="86" t="s">
        <v>10</v>
      </c>
      <c r="AW227" s="86">
        <f t="shared" si="14"/>
        <v>0</v>
      </c>
      <c r="AX227" s="86" t="s">
        <v>10</v>
      </c>
      <c r="AY227" s="86">
        <f t="shared" si="15"/>
        <v>0</v>
      </c>
      <c r="AZ227" s="86" t="s">
        <v>10</v>
      </c>
      <c r="BA227" s="86">
        <f t="shared" si="16"/>
        <v>0</v>
      </c>
      <c r="BB227" s="86" t="s">
        <v>10</v>
      </c>
      <c r="BC227" s="86">
        <f t="shared" si="17"/>
        <v>0</v>
      </c>
      <c r="BD227" s="86" t="s">
        <v>10</v>
      </c>
      <c r="BE227" s="86">
        <f t="shared" si="18"/>
        <v>0</v>
      </c>
      <c r="BF227" s="86" t="s">
        <v>10</v>
      </c>
      <c r="BG227" s="86">
        <f t="shared" si="19"/>
        <v>0</v>
      </c>
      <c r="BH227" s="86" t="s">
        <v>10</v>
      </c>
      <c r="BI227" s="86">
        <f t="shared" si="20"/>
        <v>0</v>
      </c>
      <c r="BJ227" s="86" t="s">
        <v>10</v>
      </c>
      <c r="BK227" s="86">
        <f t="shared" si="21"/>
        <v>0</v>
      </c>
      <c r="BL227" s="86" t="s">
        <v>10</v>
      </c>
      <c r="BM227" s="86">
        <f t="shared" si="22"/>
        <v>0</v>
      </c>
      <c r="BN227" s="86" t="s">
        <v>10</v>
      </c>
      <c r="BO227" s="86">
        <f t="shared" si="23"/>
        <v>0</v>
      </c>
      <c r="BP227" s="86" t="s">
        <v>4</v>
      </c>
      <c r="BR227" s="86" t="str">
        <f t="shared" si="24"/>
        <v>P &lt;- c("NGS0_14", "26.66666667", "75", "27.36842105", "0", "0", "0", "0", "0", "0", "0", "0", "0", "0", "0", "0", "0", "0", "0", "0", "0")</v>
      </c>
    </row>
    <row r="228" spans="1:70" x14ac:dyDescent="0.15">
      <c r="A228" s="86">
        <v>17</v>
      </c>
      <c r="B228" s="86" t="str">
        <f t="shared" ref="B228:V228" si="39">B20</f>
        <v>NGS0_15</v>
      </c>
      <c r="C228" s="86">
        <f t="shared" si="39"/>
        <v>11.66666667</v>
      </c>
      <c r="D228" s="86">
        <f t="shared" si="39"/>
        <v>76.666666669999998</v>
      </c>
      <c r="E228" s="86">
        <f t="shared" si="39"/>
        <v>0</v>
      </c>
      <c r="F228" s="86">
        <f t="shared" si="39"/>
        <v>0</v>
      </c>
      <c r="G228" s="86">
        <f t="shared" si="39"/>
        <v>0</v>
      </c>
      <c r="H228" s="86">
        <f t="shared" si="39"/>
        <v>0</v>
      </c>
      <c r="I228" s="86">
        <f t="shared" si="39"/>
        <v>0</v>
      </c>
      <c r="J228" s="86">
        <f t="shared" si="39"/>
        <v>0</v>
      </c>
      <c r="K228" s="86">
        <f t="shared" si="39"/>
        <v>0</v>
      </c>
      <c r="L228" s="86">
        <f t="shared" si="39"/>
        <v>0</v>
      </c>
      <c r="M228" s="86">
        <f t="shared" si="39"/>
        <v>0</v>
      </c>
      <c r="N228" s="86">
        <f t="shared" si="39"/>
        <v>0</v>
      </c>
      <c r="O228" s="86">
        <f t="shared" si="39"/>
        <v>0</v>
      </c>
      <c r="P228" s="86">
        <f t="shared" si="39"/>
        <v>0</v>
      </c>
      <c r="Q228" s="86">
        <f t="shared" si="39"/>
        <v>0</v>
      </c>
      <c r="R228" s="86">
        <f t="shared" si="39"/>
        <v>0</v>
      </c>
      <c r="S228" s="86">
        <f t="shared" si="39"/>
        <v>0</v>
      </c>
      <c r="T228" s="86">
        <f t="shared" si="39"/>
        <v>0</v>
      </c>
      <c r="U228" s="86">
        <f t="shared" si="39"/>
        <v>0</v>
      </c>
      <c r="V228" s="86">
        <f t="shared" si="39"/>
        <v>0</v>
      </c>
      <c r="X228" s="86" t="s">
        <v>1605</v>
      </c>
      <c r="Y228" s="86" t="s">
        <v>1601</v>
      </c>
      <c r="Z228" s="86" t="s">
        <v>1603</v>
      </c>
      <c r="AA228" s="86" t="str">
        <f t="shared" si="3"/>
        <v>NGS0_15</v>
      </c>
      <c r="AB228" s="86" t="s">
        <v>10</v>
      </c>
      <c r="AC228" s="86">
        <f t="shared" si="4"/>
        <v>11.66666667</v>
      </c>
      <c r="AD228" s="86" t="s">
        <v>10</v>
      </c>
      <c r="AE228" s="86">
        <f t="shared" si="5"/>
        <v>76.666666669999998</v>
      </c>
      <c r="AF228" s="86" t="s">
        <v>10</v>
      </c>
      <c r="AG228" s="86">
        <f t="shared" si="6"/>
        <v>0</v>
      </c>
      <c r="AH228" s="86" t="s">
        <v>10</v>
      </c>
      <c r="AI228" s="86">
        <f t="shared" si="7"/>
        <v>0</v>
      </c>
      <c r="AJ228" s="86" t="s">
        <v>10</v>
      </c>
      <c r="AK228" s="86">
        <f t="shared" si="8"/>
        <v>0</v>
      </c>
      <c r="AL228" s="86" t="s">
        <v>10</v>
      </c>
      <c r="AM228" s="86">
        <f t="shared" si="9"/>
        <v>0</v>
      </c>
      <c r="AN228" s="86" t="s">
        <v>10</v>
      </c>
      <c r="AO228" s="86">
        <f t="shared" si="10"/>
        <v>0</v>
      </c>
      <c r="AP228" s="86" t="s">
        <v>10</v>
      </c>
      <c r="AQ228" s="86">
        <f t="shared" si="11"/>
        <v>0</v>
      </c>
      <c r="AR228" s="86" t="s">
        <v>10</v>
      </c>
      <c r="AS228" s="86">
        <f t="shared" si="12"/>
        <v>0</v>
      </c>
      <c r="AT228" s="86" t="s">
        <v>10</v>
      </c>
      <c r="AU228" s="86">
        <f t="shared" si="13"/>
        <v>0</v>
      </c>
      <c r="AV228" s="86" t="s">
        <v>10</v>
      </c>
      <c r="AW228" s="86">
        <f t="shared" si="14"/>
        <v>0</v>
      </c>
      <c r="AX228" s="86" t="s">
        <v>10</v>
      </c>
      <c r="AY228" s="86">
        <f t="shared" si="15"/>
        <v>0</v>
      </c>
      <c r="AZ228" s="86" t="s">
        <v>10</v>
      </c>
      <c r="BA228" s="86">
        <f t="shared" si="16"/>
        <v>0</v>
      </c>
      <c r="BB228" s="86" t="s">
        <v>10</v>
      </c>
      <c r="BC228" s="86">
        <f t="shared" si="17"/>
        <v>0</v>
      </c>
      <c r="BD228" s="86" t="s">
        <v>10</v>
      </c>
      <c r="BE228" s="86">
        <f t="shared" si="18"/>
        <v>0</v>
      </c>
      <c r="BF228" s="86" t="s">
        <v>10</v>
      </c>
      <c r="BG228" s="86">
        <f t="shared" si="19"/>
        <v>0</v>
      </c>
      <c r="BH228" s="86" t="s">
        <v>10</v>
      </c>
      <c r="BI228" s="86">
        <f t="shared" si="20"/>
        <v>0</v>
      </c>
      <c r="BJ228" s="86" t="s">
        <v>10</v>
      </c>
      <c r="BK228" s="86">
        <f t="shared" si="21"/>
        <v>0</v>
      </c>
      <c r="BL228" s="86" t="s">
        <v>10</v>
      </c>
      <c r="BM228" s="86">
        <f t="shared" si="22"/>
        <v>0</v>
      </c>
      <c r="BN228" s="86" t="s">
        <v>10</v>
      </c>
      <c r="BO228" s="86">
        <f t="shared" si="23"/>
        <v>0</v>
      </c>
      <c r="BP228" s="86" t="s">
        <v>4</v>
      </c>
      <c r="BR228" s="86" t="str">
        <f t="shared" si="24"/>
        <v>P &lt;- c("NGS0_15", "11.66666667", "76.66666667", "0", "0", "0", "0", "0", "0", "0", "0", "0", "0", "0", "0", "0", "0", "0", "0", "0", "0")</v>
      </c>
    </row>
    <row r="229" spans="1:70" x14ac:dyDescent="0.15">
      <c r="A229" s="86">
        <v>18</v>
      </c>
      <c r="B229" s="86" t="str">
        <f t="shared" ref="B229:V229" si="40">B21</f>
        <v>NGS0_16</v>
      </c>
      <c r="C229" s="86">
        <f t="shared" si="40"/>
        <v>43.85964912</v>
      </c>
      <c r="D229" s="86">
        <f t="shared" si="40"/>
        <v>80.701754390000005</v>
      </c>
      <c r="E229" s="86">
        <f t="shared" si="40"/>
        <v>100</v>
      </c>
      <c r="F229" s="86">
        <f t="shared" si="40"/>
        <v>0</v>
      </c>
      <c r="G229" s="86">
        <f t="shared" si="40"/>
        <v>0</v>
      </c>
      <c r="H229" s="86">
        <f t="shared" si="40"/>
        <v>0</v>
      </c>
      <c r="I229" s="86">
        <f t="shared" si="40"/>
        <v>0</v>
      </c>
      <c r="J229" s="86">
        <f t="shared" si="40"/>
        <v>0</v>
      </c>
      <c r="K229" s="86">
        <f t="shared" si="40"/>
        <v>0</v>
      </c>
      <c r="L229" s="86">
        <f t="shared" si="40"/>
        <v>0</v>
      </c>
      <c r="M229" s="86">
        <f t="shared" si="40"/>
        <v>0</v>
      </c>
      <c r="N229" s="86">
        <f t="shared" si="40"/>
        <v>0</v>
      </c>
      <c r="O229" s="86">
        <f t="shared" si="40"/>
        <v>0</v>
      </c>
      <c r="P229" s="86">
        <f t="shared" si="40"/>
        <v>0</v>
      </c>
      <c r="Q229" s="86">
        <f t="shared" si="40"/>
        <v>0</v>
      </c>
      <c r="R229" s="86">
        <f t="shared" si="40"/>
        <v>0</v>
      </c>
      <c r="S229" s="86">
        <f t="shared" si="40"/>
        <v>0</v>
      </c>
      <c r="T229" s="86">
        <f t="shared" si="40"/>
        <v>0</v>
      </c>
      <c r="U229" s="86">
        <f t="shared" si="40"/>
        <v>0</v>
      </c>
      <c r="V229" s="86">
        <f t="shared" si="40"/>
        <v>0</v>
      </c>
      <c r="X229" s="86" t="s">
        <v>1605</v>
      </c>
      <c r="Y229" s="86" t="s">
        <v>1601</v>
      </c>
      <c r="Z229" s="86" t="s">
        <v>1603</v>
      </c>
      <c r="AA229" s="86" t="str">
        <f t="shared" si="3"/>
        <v>NGS0_16</v>
      </c>
      <c r="AB229" s="86" t="s">
        <v>10</v>
      </c>
      <c r="AC229" s="86">
        <f t="shared" si="4"/>
        <v>43.85964912</v>
      </c>
      <c r="AD229" s="86" t="s">
        <v>10</v>
      </c>
      <c r="AE229" s="86">
        <f t="shared" si="5"/>
        <v>80.701754390000005</v>
      </c>
      <c r="AF229" s="86" t="s">
        <v>10</v>
      </c>
      <c r="AG229" s="86">
        <f t="shared" si="6"/>
        <v>100</v>
      </c>
      <c r="AH229" s="86" t="s">
        <v>10</v>
      </c>
      <c r="AI229" s="86">
        <f t="shared" si="7"/>
        <v>0</v>
      </c>
      <c r="AJ229" s="86" t="s">
        <v>10</v>
      </c>
      <c r="AK229" s="86">
        <f t="shared" si="8"/>
        <v>0</v>
      </c>
      <c r="AL229" s="86" t="s">
        <v>10</v>
      </c>
      <c r="AM229" s="86">
        <f t="shared" si="9"/>
        <v>0</v>
      </c>
      <c r="AN229" s="86" t="s">
        <v>10</v>
      </c>
      <c r="AO229" s="86">
        <f t="shared" si="10"/>
        <v>0</v>
      </c>
      <c r="AP229" s="86" t="s">
        <v>10</v>
      </c>
      <c r="AQ229" s="86">
        <f t="shared" si="11"/>
        <v>0</v>
      </c>
      <c r="AR229" s="86" t="s">
        <v>10</v>
      </c>
      <c r="AS229" s="86">
        <f t="shared" si="12"/>
        <v>0</v>
      </c>
      <c r="AT229" s="86" t="s">
        <v>10</v>
      </c>
      <c r="AU229" s="86">
        <f t="shared" si="13"/>
        <v>0</v>
      </c>
      <c r="AV229" s="86" t="s">
        <v>10</v>
      </c>
      <c r="AW229" s="86">
        <f t="shared" si="14"/>
        <v>0</v>
      </c>
      <c r="AX229" s="86" t="s">
        <v>10</v>
      </c>
      <c r="AY229" s="86">
        <f t="shared" si="15"/>
        <v>0</v>
      </c>
      <c r="AZ229" s="86" t="s">
        <v>10</v>
      </c>
      <c r="BA229" s="86">
        <f t="shared" si="16"/>
        <v>0</v>
      </c>
      <c r="BB229" s="86" t="s">
        <v>10</v>
      </c>
      <c r="BC229" s="86">
        <f t="shared" si="17"/>
        <v>0</v>
      </c>
      <c r="BD229" s="86" t="s">
        <v>10</v>
      </c>
      <c r="BE229" s="86">
        <f t="shared" si="18"/>
        <v>0</v>
      </c>
      <c r="BF229" s="86" t="s">
        <v>10</v>
      </c>
      <c r="BG229" s="86">
        <f t="shared" si="19"/>
        <v>0</v>
      </c>
      <c r="BH229" s="86" t="s">
        <v>10</v>
      </c>
      <c r="BI229" s="86">
        <f t="shared" si="20"/>
        <v>0</v>
      </c>
      <c r="BJ229" s="86" t="s">
        <v>10</v>
      </c>
      <c r="BK229" s="86">
        <f t="shared" si="21"/>
        <v>0</v>
      </c>
      <c r="BL229" s="86" t="s">
        <v>10</v>
      </c>
      <c r="BM229" s="86">
        <f t="shared" si="22"/>
        <v>0</v>
      </c>
      <c r="BN229" s="86" t="s">
        <v>10</v>
      </c>
      <c r="BO229" s="86">
        <f t="shared" si="23"/>
        <v>0</v>
      </c>
      <c r="BP229" s="86" t="s">
        <v>4</v>
      </c>
      <c r="BR229" s="86" t="str">
        <f t="shared" si="24"/>
        <v>P &lt;- c("NGS0_16", "43.85964912", "80.70175439", "100", "0", "0", "0", "0", "0", "0", "0", "0", "0", "0", "0", "0", "0", "0", "0", "0", "0")</v>
      </c>
    </row>
    <row r="230" spans="1:70" x14ac:dyDescent="0.15">
      <c r="A230" s="86">
        <v>19</v>
      </c>
      <c r="B230" s="86" t="str">
        <f t="shared" ref="B230:V230" si="41">B22</f>
        <v>NGS0_17</v>
      </c>
      <c r="C230" s="86">
        <f t="shared" si="41"/>
        <v>5</v>
      </c>
      <c r="D230" s="86">
        <f t="shared" si="41"/>
        <v>28.333333329999999</v>
      </c>
      <c r="E230" s="86">
        <f t="shared" si="41"/>
        <v>0</v>
      </c>
      <c r="F230" s="86">
        <f t="shared" si="41"/>
        <v>0</v>
      </c>
      <c r="G230" s="86">
        <f t="shared" si="41"/>
        <v>0</v>
      </c>
      <c r="H230" s="86">
        <f t="shared" si="41"/>
        <v>0</v>
      </c>
      <c r="I230" s="86">
        <f t="shared" si="41"/>
        <v>0</v>
      </c>
      <c r="J230" s="86">
        <f t="shared" si="41"/>
        <v>0</v>
      </c>
      <c r="K230" s="86">
        <f t="shared" si="41"/>
        <v>0</v>
      </c>
      <c r="L230" s="86">
        <f t="shared" si="41"/>
        <v>0</v>
      </c>
      <c r="M230" s="86">
        <f t="shared" si="41"/>
        <v>0</v>
      </c>
      <c r="N230" s="86">
        <f t="shared" si="41"/>
        <v>0</v>
      </c>
      <c r="O230" s="86">
        <f t="shared" si="41"/>
        <v>0</v>
      </c>
      <c r="P230" s="86">
        <f t="shared" si="41"/>
        <v>0</v>
      </c>
      <c r="Q230" s="86">
        <f t="shared" si="41"/>
        <v>0</v>
      </c>
      <c r="R230" s="86">
        <f t="shared" si="41"/>
        <v>0</v>
      </c>
      <c r="S230" s="86">
        <f t="shared" si="41"/>
        <v>0</v>
      </c>
      <c r="T230" s="86">
        <f t="shared" si="41"/>
        <v>0</v>
      </c>
      <c r="U230" s="86">
        <f t="shared" si="41"/>
        <v>0</v>
      </c>
      <c r="V230" s="86">
        <f t="shared" si="41"/>
        <v>0</v>
      </c>
      <c r="X230" s="86" t="s">
        <v>1605</v>
      </c>
      <c r="Y230" s="86" t="s">
        <v>1601</v>
      </c>
      <c r="Z230" s="86" t="s">
        <v>1603</v>
      </c>
      <c r="AA230" s="86" t="str">
        <f t="shared" si="3"/>
        <v>NGS0_17</v>
      </c>
      <c r="AB230" s="86" t="s">
        <v>10</v>
      </c>
      <c r="AC230" s="86">
        <f t="shared" si="4"/>
        <v>5</v>
      </c>
      <c r="AD230" s="86" t="s">
        <v>10</v>
      </c>
      <c r="AE230" s="86">
        <f t="shared" si="5"/>
        <v>28.333333329999999</v>
      </c>
      <c r="AF230" s="86" t="s">
        <v>10</v>
      </c>
      <c r="AG230" s="86">
        <f t="shared" si="6"/>
        <v>0</v>
      </c>
      <c r="AH230" s="86" t="s">
        <v>10</v>
      </c>
      <c r="AI230" s="86">
        <f t="shared" si="7"/>
        <v>0</v>
      </c>
      <c r="AJ230" s="86" t="s">
        <v>10</v>
      </c>
      <c r="AK230" s="86">
        <f t="shared" si="8"/>
        <v>0</v>
      </c>
      <c r="AL230" s="86" t="s">
        <v>10</v>
      </c>
      <c r="AM230" s="86">
        <f t="shared" si="9"/>
        <v>0</v>
      </c>
      <c r="AN230" s="86" t="s">
        <v>10</v>
      </c>
      <c r="AO230" s="86">
        <f t="shared" si="10"/>
        <v>0</v>
      </c>
      <c r="AP230" s="86" t="s">
        <v>10</v>
      </c>
      <c r="AQ230" s="86">
        <f t="shared" si="11"/>
        <v>0</v>
      </c>
      <c r="AR230" s="86" t="s">
        <v>10</v>
      </c>
      <c r="AS230" s="86">
        <f t="shared" si="12"/>
        <v>0</v>
      </c>
      <c r="AT230" s="86" t="s">
        <v>10</v>
      </c>
      <c r="AU230" s="86">
        <f t="shared" si="13"/>
        <v>0</v>
      </c>
      <c r="AV230" s="86" t="s">
        <v>10</v>
      </c>
      <c r="AW230" s="86">
        <f t="shared" si="14"/>
        <v>0</v>
      </c>
      <c r="AX230" s="86" t="s">
        <v>10</v>
      </c>
      <c r="AY230" s="86">
        <f t="shared" si="15"/>
        <v>0</v>
      </c>
      <c r="AZ230" s="86" t="s">
        <v>10</v>
      </c>
      <c r="BA230" s="86">
        <f t="shared" si="16"/>
        <v>0</v>
      </c>
      <c r="BB230" s="86" t="s">
        <v>10</v>
      </c>
      <c r="BC230" s="86">
        <f t="shared" si="17"/>
        <v>0</v>
      </c>
      <c r="BD230" s="86" t="s">
        <v>10</v>
      </c>
      <c r="BE230" s="86">
        <f t="shared" si="18"/>
        <v>0</v>
      </c>
      <c r="BF230" s="86" t="s">
        <v>10</v>
      </c>
      <c r="BG230" s="86">
        <f t="shared" si="19"/>
        <v>0</v>
      </c>
      <c r="BH230" s="86" t="s">
        <v>10</v>
      </c>
      <c r="BI230" s="86">
        <f t="shared" si="20"/>
        <v>0</v>
      </c>
      <c r="BJ230" s="86" t="s">
        <v>10</v>
      </c>
      <c r="BK230" s="86">
        <f t="shared" si="21"/>
        <v>0</v>
      </c>
      <c r="BL230" s="86" t="s">
        <v>10</v>
      </c>
      <c r="BM230" s="86">
        <f t="shared" si="22"/>
        <v>0</v>
      </c>
      <c r="BN230" s="86" t="s">
        <v>10</v>
      </c>
      <c r="BO230" s="86">
        <f t="shared" si="23"/>
        <v>0</v>
      </c>
      <c r="BP230" s="86" t="s">
        <v>4</v>
      </c>
      <c r="BR230" s="86" t="str">
        <f t="shared" si="24"/>
        <v>P &lt;- c("NGS0_17", "5", "28.33333333", "0", "0", "0", "0", "0", "0", "0", "0", "0", "0", "0", "0", "0", "0", "0", "0", "0", "0")</v>
      </c>
    </row>
    <row r="231" spans="1:70" x14ac:dyDescent="0.15">
      <c r="A231" s="86">
        <v>20</v>
      </c>
      <c r="B231" s="86" t="str">
        <f t="shared" ref="B231:V231" si="42">B23</f>
        <v>NGS0_18</v>
      </c>
      <c r="C231" s="86">
        <f t="shared" si="42"/>
        <v>53.333333330000002</v>
      </c>
      <c r="D231" s="86">
        <f t="shared" si="42"/>
        <v>88.333333330000002</v>
      </c>
      <c r="E231" s="86">
        <f t="shared" si="42"/>
        <v>100</v>
      </c>
      <c r="F231" s="86">
        <f t="shared" si="42"/>
        <v>0</v>
      </c>
      <c r="G231" s="86">
        <f t="shared" si="42"/>
        <v>0</v>
      </c>
      <c r="H231" s="86">
        <f t="shared" si="42"/>
        <v>0</v>
      </c>
      <c r="I231" s="86">
        <f t="shared" si="42"/>
        <v>0</v>
      </c>
      <c r="J231" s="86">
        <f t="shared" si="42"/>
        <v>0</v>
      </c>
      <c r="K231" s="86">
        <f t="shared" si="42"/>
        <v>0</v>
      </c>
      <c r="L231" s="86">
        <f t="shared" si="42"/>
        <v>0</v>
      </c>
      <c r="M231" s="86">
        <f t="shared" si="42"/>
        <v>0</v>
      </c>
      <c r="N231" s="86">
        <f t="shared" si="42"/>
        <v>0</v>
      </c>
      <c r="O231" s="86">
        <f t="shared" si="42"/>
        <v>0</v>
      </c>
      <c r="P231" s="86">
        <f t="shared" si="42"/>
        <v>0</v>
      </c>
      <c r="Q231" s="86">
        <f t="shared" si="42"/>
        <v>0</v>
      </c>
      <c r="R231" s="86">
        <f t="shared" si="42"/>
        <v>0</v>
      </c>
      <c r="S231" s="86">
        <f t="shared" si="42"/>
        <v>0</v>
      </c>
      <c r="T231" s="86">
        <f t="shared" si="42"/>
        <v>0</v>
      </c>
      <c r="U231" s="86">
        <f t="shared" si="42"/>
        <v>0</v>
      </c>
      <c r="V231" s="86">
        <f t="shared" si="42"/>
        <v>0</v>
      </c>
      <c r="X231" s="86" t="s">
        <v>1605</v>
      </c>
      <c r="Y231" s="86" t="s">
        <v>1601</v>
      </c>
      <c r="Z231" s="86" t="s">
        <v>1603</v>
      </c>
      <c r="AA231" s="86" t="str">
        <f t="shared" si="3"/>
        <v>NGS0_18</v>
      </c>
      <c r="AB231" s="86" t="s">
        <v>10</v>
      </c>
      <c r="AC231" s="86">
        <f t="shared" si="4"/>
        <v>53.333333330000002</v>
      </c>
      <c r="AD231" s="86" t="s">
        <v>10</v>
      </c>
      <c r="AE231" s="86">
        <f t="shared" si="5"/>
        <v>88.333333330000002</v>
      </c>
      <c r="AF231" s="86" t="s">
        <v>10</v>
      </c>
      <c r="AG231" s="86">
        <f t="shared" si="6"/>
        <v>100</v>
      </c>
      <c r="AH231" s="86" t="s">
        <v>10</v>
      </c>
      <c r="AI231" s="86">
        <f t="shared" si="7"/>
        <v>0</v>
      </c>
      <c r="AJ231" s="86" t="s">
        <v>10</v>
      </c>
      <c r="AK231" s="86">
        <f t="shared" si="8"/>
        <v>0</v>
      </c>
      <c r="AL231" s="86" t="s">
        <v>10</v>
      </c>
      <c r="AM231" s="86">
        <f t="shared" si="9"/>
        <v>0</v>
      </c>
      <c r="AN231" s="86" t="s">
        <v>10</v>
      </c>
      <c r="AO231" s="86">
        <f t="shared" si="10"/>
        <v>0</v>
      </c>
      <c r="AP231" s="86" t="s">
        <v>10</v>
      </c>
      <c r="AQ231" s="86">
        <f t="shared" si="11"/>
        <v>0</v>
      </c>
      <c r="AR231" s="86" t="s">
        <v>10</v>
      </c>
      <c r="AS231" s="86">
        <f t="shared" si="12"/>
        <v>0</v>
      </c>
      <c r="AT231" s="86" t="s">
        <v>10</v>
      </c>
      <c r="AU231" s="86">
        <f t="shared" si="13"/>
        <v>0</v>
      </c>
      <c r="AV231" s="86" t="s">
        <v>10</v>
      </c>
      <c r="AW231" s="86">
        <f t="shared" si="14"/>
        <v>0</v>
      </c>
      <c r="AX231" s="86" t="s">
        <v>10</v>
      </c>
      <c r="AY231" s="86">
        <f t="shared" si="15"/>
        <v>0</v>
      </c>
      <c r="AZ231" s="86" t="s">
        <v>10</v>
      </c>
      <c r="BA231" s="86">
        <f t="shared" si="16"/>
        <v>0</v>
      </c>
      <c r="BB231" s="86" t="s">
        <v>10</v>
      </c>
      <c r="BC231" s="86">
        <f t="shared" si="17"/>
        <v>0</v>
      </c>
      <c r="BD231" s="86" t="s">
        <v>10</v>
      </c>
      <c r="BE231" s="86">
        <f t="shared" si="18"/>
        <v>0</v>
      </c>
      <c r="BF231" s="86" t="s">
        <v>10</v>
      </c>
      <c r="BG231" s="86">
        <f t="shared" si="19"/>
        <v>0</v>
      </c>
      <c r="BH231" s="86" t="s">
        <v>10</v>
      </c>
      <c r="BI231" s="86">
        <f t="shared" si="20"/>
        <v>0</v>
      </c>
      <c r="BJ231" s="86" t="s">
        <v>10</v>
      </c>
      <c r="BK231" s="86">
        <f t="shared" si="21"/>
        <v>0</v>
      </c>
      <c r="BL231" s="86" t="s">
        <v>10</v>
      </c>
      <c r="BM231" s="86">
        <f t="shared" si="22"/>
        <v>0</v>
      </c>
      <c r="BN231" s="86" t="s">
        <v>10</v>
      </c>
      <c r="BO231" s="86">
        <f t="shared" si="23"/>
        <v>0</v>
      </c>
      <c r="BP231" s="86" t="s">
        <v>4</v>
      </c>
      <c r="BR231" s="86" t="str">
        <f t="shared" si="24"/>
        <v>P &lt;- c("NGS0_18", "53.33333333", "88.33333333", "100", "0", "0", "0", "0", "0", "0", "0", "0", "0", "0", "0", "0", "0", "0", "0", "0", "0")</v>
      </c>
    </row>
    <row r="232" spans="1:70" x14ac:dyDescent="0.15">
      <c r="A232" s="86">
        <v>21</v>
      </c>
      <c r="B232" s="86" t="str">
        <f t="shared" ref="B232:V232" si="43">B24</f>
        <v>NGS0_19</v>
      </c>
      <c r="C232" s="86">
        <f t="shared" si="43"/>
        <v>46.666666669999998</v>
      </c>
      <c r="D232" s="86">
        <f t="shared" si="43"/>
        <v>78.333333330000002</v>
      </c>
      <c r="E232" s="86">
        <f t="shared" si="43"/>
        <v>0</v>
      </c>
      <c r="F232" s="86">
        <f t="shared" si="43"/>
        <v>0</v>
      </c>
      <c r="G232" s="86">
        <f t="shared" si="43"/>
        <v>0</v>
      </c>
      <c r="H232" s="86">
        <f t="shared" si="43"/>
        <v>0</v>
      </c>
      <c r="I232" s="86">
        <f t="shared" si="43"/>
        <v>0</v>
      </c>
      <c r="J232" s="86">
        <f t="shared" si="43"/>
        <v>0</v>
      </c>
      <c r="K232" s="86">
        <f t="shared" si="43"/>
        <v>0</v>
      </c>
      <c r="L232" s="86">
        <f t="shared" si="43"/>
        <v>0</v>
      </c>
      <c r="M232" s="86">
        <f t="shared" si="43"/>
        <v>0</v>
      </c>
      <c r="N232" s="86">
        <f t="shared" si="43"/>
        <v>0</v>
      </c>
      <c r="O232" s="86">
        <f t="shared" si="43"/>
        <v>0</v>
      </c>
      <c r="P232" s="86">
        <f t="shared" si="43"/>
        <v>0</v>
      </c>
      <c r="Q232" s="86">
        <f t="shared" si="43"/>
        <v>0</v>
      </c>
      <c r="R232" s="86">
        <f t="shared" si="43"/>
        <v>0</v>
      </c>
      <c r="S232" s="86">
        <f t="shared" si="43"/>
        <v>0</v>
      </c>
      <c r="T232" s="86">
        <f t="shared" si="43"/>
        <v>0</v>
      </c>
      <c r="U232" s="86">
        <f t="shared" si="43"/>
        <v>0</v>
      </c>
      <c r="V232" s="86">
        <f t="shared" si="43"/>
        <v>0</v>
      </c>
      <c r="X232" s="86" t="s">
        <v>1605</v>
      </c>
      <c r="Y232" s="86" t="s">
        <v>1601</v>
      </c>
      <c r="Z232" s="86" t="s">
        <v>1603</v>
      </c>
      <c r="AA232" s="86" t="str">
        <f t="shared" si="3"/>
        <v>NGS0_19</v>
      </c>
      <c r="AB232" s="86" t="s">
        <v>10</v>
      </c>
      <c r="AC232" s="86">
        <f t="shared" si="4"/>
        <v>46.666666669999998</v>
      </c>
      <c r="AD232" s="86" t="s">
        <v>10</v>
      </c>
      <c r="AE232" s="86">
        <f t="shared" si="5"/>
        <v>78.333333330000002</v>
      </c>
      <c r="AF232" s="86" t="s">
        <v>10</v>
      </c>
      <c r="AG232" s="86">
        <f t="shared" si="6"/>
        <v>0</v>
      </c>
      <c r="AH232" s="86" t="s">
        <v>10</v>
      </c>
      <c r="AI232" s="86">
        <f t="shared" si="7"/>
        <v>0</v>
      </c>
      <c r="AJ232" s="86" t="s">
        <v>10</v>
      </c>
      <c r="AK232" s="86">
        <f t="shared" si="8"/>
        <v>0</v>
      </c>
      <c r="AL232" s="86" t="s">
        <v>10</v>
      </c>
      <c r="AM232" s="86">
        <f t="shared" si="9"/>
        <v>0</v>
      </c>
      <c r="AN232" s="86" t="s">
        <v>10</v>
      </c>
      <c r="AO232" s="86">
        <f t="shared" si="10"/>
        <v>0</v>
      </c>
      <c r="AP232" s="86" t="s">
        <v>10</v>
      </c>
      <c r="AQ232" s="86">
        <f t="shared" si="11"/>
        <v>0</v>
      </c>
      <c r="AR232" s="86" t="s">
        <v>10</v>
      </c>
      <c r="AS232" s="86">
        <f t="shared" si="12"/>
        <v>0</v>
      </c>
      <c r="AT232" s="86" t="s">
        <v>10</v>
      </c>
      <c r="AU232" s="86">
        <f t="shared" si="13"/>
        <v>0</v>
      </c>
      <c r="AV232" s="86" t="s">
        <v>10</v>
      </c>
      <c r="AW232" s="86">
        <f t="shared" si="14"/>
        <v>0</v>
      </c>
      <c r="AX232" s="86" t="s">
        <v>10</v>
      </c>
      <c r="AY232" s="86">
        <f t="shared" si="15"/>
        <v>0</v>
      </c>
      <c r="AZ232" s="86" t="s">
        <v>10</v>
      </c>
      <c r="BA232" s="86">
        <f t="shared" si="16"/>
        <v>0</v>
      </c>
      <c r="BB232" s="86" t="s">
        <v>10</v>
      </c>
      <c r="BC232" s="86">
        <f t="shared" si="17"/>
        <v>0</v>
      </c>
      <c r="BD232" s="86" t="s">
        <v>10</v>
      </c>
      <c r="BE232" s="86">
        <f t="shared" si="18"/>
        <v>0</v>
      </c>
      <c r="BF232" s="86" t="s">
        <v>10</v>
      </c>
      <c r="BG232" s="86">
        <f t="shared" si="19"/>
        <v>0</v>
      </c>
      <c r="BH232" s="86" t="s">
        <v>10</v>
      </c>
      <c r="BI232" s="86">
        <f t="shared" si="20"/>
        <v>0</v>
      </c>
      <c r="BJ232" s="86" t="s">
        <v>10</v>
      </c>
      <c r="BK232" s="86">
        <f t="shared" si="21"/>
        <v>0</v>
      </c>
      <c r="BL232" s="86" t="s">
        <v>10</v>
      </c>
      <c r="BM232" s="86">
        <f t="shared" si="22"/>
        <v>0</v>
      </c>
      <c r="BN232" s="86" t="s">
        <v>10</v>
      </c>
      <c r="BO232" s="86">
        <f t="shared" si="23"/>
        <v>0</v>
      </c>
      <c r="BP232" s="86" t="s">
        <v>4</v>
      </c>
      <c r="BR232" s="86" t="str">
        <f t="shared" si="24"/>
        <v>P &lt;- c("NGS0_19", "46.66666667", "78.33333333", "0", "0", "0", "0", "0", "0", "0", "0", "0", "0", "0", "0", "0", "0", "0", "0", "0", "0")</v>
      </c>
    </row>
    <row r="233" spans="1:70" x14ac:dyDescent="0.15">
      <c r="A233" s="86">
        <v>22</v>
      </c>
      <c r="B233" s="86" t="str">
        <f t="shared" ref="B233:V233" si="44">B25</f>
        <v>NGS0_20</v>
      </c>
      <c r="C233" s="86">
        <f t="shared" si="44"/>
        <v>88.333333330000002</v>
      </c>
      <c r="D233" s="86">
        <f t="shared" si="44"/>
        <v>95</v>
      </c>
      <c r="E233" s="86">
        <f t="shared" si="44"/>
        <v>25</v>
      </c>
      <c r="F233" s="86">
        <f t="shared" si="44"/>
        <v>0</v>
      </c>
      <c r="G233" s="86">
        <f t="shared" si="44"/>
        <v>0</v>
      </c>
      <c r="H233" s="86">
        <f t="shared" si="44"/>
        <v>0</v>
      </c>
      <c r="I233" s="86">
        <f t="shared" si="44"/>
        <v>0</v>
      </c>
      <c r="J233" s="86">
        <f t="shared" si="44"/>
        <v>0</v>
      </c>
      <c r="K233" s="86">
        <f t="shared" si="44"/>
        <v>0</v>
      </c>
      <c r="L233" s="86">
        <f t="shared" si="44"/>
        <v>0</v>
      </c>
      <c r="M233" s="86">
        <f t="shared" si="44"/>
        <v>0</v>
      </c>
      <c r="N233" s="86">
        <f t="shared" si="44"/>
        <v>0</v>
      </c>
      <c r="O233" s="86">
        <f t="shared" si="44"/>
        <v>0</v>
      </c>
      <c r="P233" s="86">
        <f t="shared" si="44"/>
        <v>0</v>
      </c>
      <c r="Q233" s="86">
        <f t="shared" si="44"/>
        <v>0</v>
      </c>
      <c r="R233" s="86">
        <f t="shared" si="44"/>
        <v>0</v>
      </c>
      <c r="S233" s="86">
        <f t="shared" si="44"/>
        <v>0</v>
      </c>
      <c r="T233" s="86">
        <f t="shared" si="44"/>
        <v>0</v>
      </c>
      <c r="U233" s="86">
        <f t="shared" si="44"/>
        <v>0</v>
      </c>
      <c r="V233" s="86">
        <f t="shared" si="44"/>
        <v>0</v>
      </c>
      <c r="X233" s="86" t="s">
        <v>1605</v>
      </c>
      <c r="Y233" s="86" t="s">
        <v>1601</v>
      </c>
      <c r="Z233" s="86" t="s">
        <v>1603</v>
      </c>
      <c r="AA233" s="86" t="str">
        <f t="shared" si="3"/>
        <v>NGS0_20</v>
      </c>
      <c r="AB233" s="86" t="s">
        <v>10</v>
      </c>
      <c r="AC233" s="86">
        <f t="shared" si="4"/>
        <v>88.333333330000002</v>
      </c>
      <c r="AD233" s="86" t="s">
        <v>10</v>
      </c>
      <c r="AE233" s="86">
        <f t="shared" si="5"/>
        <v>95</v>
      </c>
      <c r="AF233" s="86" t="s">
        <v>10</v>
      </c>
      <c r="AG233" s="86">
        <f t="shared" si="6"/>
        <v>25</v>
      </c>
      <c r="AH233" s="86" t="s">
        <v>10</v>
      </c>
      <c r="AI233" s="86">
        <f t="shared" si="7"/>
        <v>0</v>
      </c>
      <c r="AJ233" s="86" t="s">
        <v>10</v>
      </c>
      <c r="AK233" s="86">
        <f t="shared" si="8"/>
        <v>0</v>
      </c>
      <c r="AL233" s="86" t="s">
        <v>10</v>
      </c>
      <c r="AM233" s="86">
        <f t="shared" si="9"/>
        <v>0</v>
      </c>
      <c r="AN233" s="86" t="s">
        <v>10</v>
      </c>
      <c r="AO233" s="86">
        <f t="shared" si="10"/>
        <v>0</v>
      </c>
      <c r="AP233" s="86" t="s">
        <v>10</v>
      </c>
      <c r="AQ233" s="86">
        <f t="shared" si="11"/>
        <v>0</v>
      </c>
      <c r="AR233" s="86" t="s">
        <v>10</v>
      </c>
      <c r="AS233" s="86">
        <f t="shared" si="12"/>
        <v>0</v>
      </c>
      <c r="AT233" s="86" t="s">
        <v>10</v>
      </c>
      <c r="AU233" s="86">
        <f t="shared" si="13"/>
        <v>0</v>
      </c>
      <c r="AV233" s="86" t="s">
        <v>10</v>
      </c>
      <c r="AW233" s="86">
        <f t="shared" si="14"/>
        <v>0</v>
      </c>
      <c r="AX233" s="86" t="s">
        <v>10</v>
      </c>
      <c r="AY233" s="86">
        <f t="shared" si="15"/>
        <v>0</v>
      </c>
      <c r="AZ233" s="86" t="s">
        <v>10</v>
      </c>
      <c r="BA233" s="86">
        <f t="shared" si="16"/>
        <v>0</v>
      </c>
      <c r="BB233" s="86" t="s">
        <v>10</v>
      </c>
      <c r="BC233" s="86">
        <f t="shared" si="17"/>
        <v>0</v>
      </c>
      <c r="BD233" s="86" t="s">
        <v>10</v>
      </c>
      <c r="BE233" s="86">
        <f t="shared" si="18"/>
        <v>0</v>
      </c>
      <c r="BF233" s="86" t="s">
        <v>10</v>
      </c>
      <c r="BG233" s="86">
        <f t="shared" si="19"/>
        <v>0</v>
      </c>
      <c r="BH233" s="86" t="s">
        <v>10</v>
      </c>
      <c r="BI233" s="86">
        <f t="shared" si="20"/>
        <v>0</v>
      </c>
      <c r="BJ233" s="86" t="s">
        <v>10</v>
      </c>
      <c r="BK233" s="86">
        <f t="shared" si="21"/>
        <v>0</v>
      </c>
      <c r="BL233" s="86" t="s">
        <v>10</v>
      </c>
      <c r="BM233" s="86">
        <f t="shared" si="22"/>
        <v>0</v>
      </c>
      <c r="BN233" s="86" t="s">
        <v>10</v>
      </c>
      <c r="BO233" s="86">
        <f t="shared" si="23"/>
        <v>0</v>
      </c>
      <c r="BP233" s="86" t="s">
        <v>4</v>
      </c>
      <c r="BR233" s="86" t="str">
        <f t="shared" si="24"/>
        <v>P &lt;- c("NGS0_20", "88.33333333", "95", "25", "0", "0", "0", "0", "0", "0", "0", "0", "0", "0", "0", "0", "0", "0", "0", "0", "0")</v>
      </c>
    </row>
    <row r="234" spans="1:70" x14ac:dyDescent="0.15">
      <c r="A234" s="86">
        <v>23</v>
      </c>
      <c r="B234" s="86" t="str">
        <f t="shared" ref="B234:V234" si="45">B26</f>
        <v>NGS0_21</v>
      </c>
      <c r="C234" s="86">
        <f t="shared" si="45"/>
        <v>56.666666669999998</v>
      </c>
      <c r="D234" s="86">
        <f t="shared" si="45"/>
        <v>83.333333330000002</v>
      </c>
      <c r="E234" s="86">
        <f t="shared" si="45"/>
        <v>0</v>
      </c>
      <c r="F234" s="86">
        <f t="shared" si="45"/>
        <v>0</v>
      </c>
      <c r="G234" s="86">
        <f t="shared" si="45"/>
        <v>0</v>
      </c>
      <c r="H234" s="86">
        <f t="shared" si="45"/>
        <v>0</v>
      </c>
      <c r="I234" s="86">
        <f t="shared" si="45"/>
        <v>0</v>
      </c>
      <c r="J234" s="86">
        <f t="shared" si="45"/>
        <v>0</v>
      </c>
      <c r="K234" s="86">
        <f t="shared" si="45"/>
        <v>0</v>
      </c>
      <c r="L234" s="86">
        <f t="shared" si="45"/>
        <v>0</v>
      </c>
      <c r="M234" s="86">
        <f t="shared" si="45"/>
        <v>0</v>
      </c>
      <c r="N234" s="86">
        <f t="shared" si="45"/>
        <v>0</v>
      </c>
      <c r="O234" s="86">
        <f t="shared" si="45"/>
        <v>0</v>
      </c>
      <c r="P234" s="86">
        <f t="shared" si="45"/>
        <v>0</v>
      </c>
      <c r="Q234" s="86">
        <f t="shared" si="45"/>
        <v>0</v>
      </c>
      <c r="R234" s="86">
        <f t="shared" si="45"/>
        <v>0</v>
      </c>
      <c r="S234" s="86">
        <f t="shared" si="45"/>
        <v>0</v>
      </c>
      <c r="T234" s="86">
        <f t="shared" si="45"/>
        <v>0</v>
      </c>
      <c r="U234" s="86">
        <f t="shared" si="45"/>
        <v>0</v>
      </c>
      <c r="V234" s="86">
        <f t="shared" si="45"/>
        <v>0</v>
      </c>
      <c r="X234" s="86" t="s">
        <v>1605</v>
      </c>
      <c r="Y234" s="86" t="s">
        <v>1601</v>
      </c>
      <c r="Z234" s="86" t="s">
        <v>1603</v>
      </c>
      <c r="AA234" s="86" t="str">
        <f t="shared" si="3"/>
        <v>NGS0_21</v>
      </c>
      <c r="AB234" s="86" t="s">
        <v>10</v>
      </c>
      <c r="AC234" s="86">
        <f t="shared" si="4"/>
        <v>56.666666669999998</v>
      </c>
      <c r="AD234" s="86" t="s">
        <v>10</v>
      </c>
      <c r="AE234" s="86">
        <f t="shared" si="5"/>
        <v>83.333333330000002</v>
      </c>
      <c r="AF234" s="86" t="s">
        <v>10</v>
      </c>
      <c r="AG234" s="86">
        <f t="shared" si="6"/>
        <v>0</v>
      </c>
      <c r="AH234" s="86" t="s">
        <v>10</v>
      </c>
      <c r="AI234" s="86">
        <f t="shared" si="7"/>
        <v>0</v>
      </c>
      <c r="AJ234" s="86" t="s">
        <v>10</v>
      </c>
      <c r="AK234" s="86">
        <f t="shared" si="8"/>
        <v>0</v>
      </c>
      <c r="AL234" s="86" t="s">
        <v>10</v>
      </c>
      <c r="AM234" s="86">
        <f t="shared" si="9"/>
        <v>0</v>
      </c>
      <c r="AN234" s="86" t="s">
        <v>10</v>
      </c>
      <c r="AO234" s="86">
        <f t="shared" si="10"/>
        <v>0</v>
      </c>
      <c r="AP234" s="86" t="s">
        <v>10</v>
      </c>
      <c r="AQ234" s="86">
        <f t="shared" si="11"/>
        <v>0</v>
      </c>
      <c r="AR234" s="86" t="s">
        <v>10</v>
      </c>
      <c r="AS234" s="86">
        <f t="shared" si="12"/>
        <v>0</v>
      </c>
      <c r="AT234" s="86" t="s">
        <v>10</v>
      </c>
      <c r="AU234" s="86">
        <f t="shared" si="13"/>
        <v>0</v>
      </c>
      <c r="AV234" s="86" t="s">
        <v>10</v>
      </c>
      <c r="AW234" s="86">
        <f t="shared" si="14"/>
        <v>0</v>
      </c>
      <c r="AX234" s="86" t="s">
        <v>10</v>
      </c>
      <c r="AY234" s="86">
        <f t="shared" si="15"/>
        <v>0</v>
      </c>
      <c r="AZ234" s="86" t="s">
        <v>10</v>
      </c>
      <c r="BA234" s="86">
        <f t="shared" si="16"/>
        <v>0</v>
      </c>
      <c r="BB234" s="86" t="s">
        <v>10</v>
      </c>
      <c r="BC234" s="86">
        <f t="shared" si="17"/>
        <v>0</v>
      </c>
      <c r="BD234" s="86" t="s">
        <v>10</v>
      </c>
      <c r="BE234" s="86">
        <f t="shared" si="18"/>
        <v>0</v>
      </c>
      <c r="BF234" s="86" t="s">
        <v>10</v>
      </c>
      <c r="BG234" s="86">
        <f t="shared" si="19"/>
        <v>0</v>
      </c>
      <c r="BH234" s="86" t="s">
        <v>10</v>
      </c>
      <c r="BI234" s="86">
        <f t="shared" si="20"/>
        <v>0</v>
      </c>
      <c r="BJ234" s="86" t="s">
        <v>10</v>
      </c>
      <c r="BK234" s="86">
        <f t="shared" si="21"/>
        <v>0</v>
      </c>
      <c r="BL234" s="86" t="s">
        <v>10</v>
      </c>
      <c r="BM234" s="86">
        <f t="shared" si="22"/>
        <v>0</v>
      </c>
      <c r="BN234" s="86" t="s">
        <v>10</v>
      </c>
      <c r="BO234" s="86">
        <f t="shared" si="23"/>
        <v>0</v>
      </c>
      <c r="BP234" s="86" t="s">
        <v>4</v>
      </c>
      <c r="BR234" s="86" t="str">
        <f t="shared" si="24"/>
        <v>P &lt;- c("NGS0_21", "56.66666667", "83.33333333", "0", "0", "0", "0", "0", "0", "0", "0", "0", "0", "0", "0", "0", "0", "0", "0", "0", "0")</v>
      </c>
    </row>
    <row r="235" spans="1:70" x14ac:dyDescent="0.15">
      <c r="A235" s="86">
        <v>24</v>
      </c>
      <c r="B235" s="86" t="str">
        <f t="shared" ref="B235:V235" si="46">B27</f>
        <v>NGS0_22</v>
      </c>
      <c r="C235" s="86">
        <f t="shared" si="46"/>
        <v>10</v>
      </c>
      <c r="D235" s="86">
        <f t="shared" si="46"/>
        <v>56.666666669999998</v>
      </c>
      <c r="E235" s="86">
        <f t="shared" si="46"/>
        <v>25</v>
      </c>
      <c r="F235" s="86">
        <f t="shared" si="46"/>
        <v>0</v>
      </c>
      <c r="G235" s="86">
        <f t="shared" si="46"/>
        <v>0</v>
      </c>
      <c r="H235" s="86">
        <f t="shared" si="46"/>
        <v>0</v>
      </c>
      <c r="I235" s="86">
        <f t="shared" si="46"/>
        <v>0</v>
      </c>
      <c r="J235" s="86">
        <f t="shared" si="46"/>
        <v>0</v>
      </c>
      <c r="K235" s="86">
        <f t="shared" si="46"/>
        <v>0</v>
      </c>
      <c r="L235" s="86">
        <f t="shared" si="46"/>
        <v>0</v>
      </c>
      <c r="M235" s="86">
        <f t="shared" si="46"/>
        <v>0</v>
      </c>
      <c r="N235" s="86">
        <f t="shared" si="46"/>
        <v>0</v>
      </c>
      <c r="O235" s="86">
        <f t="shared" si="46"/>
        <v>0</v>
      </c>
      <c r="P235" s="86">
        <f t="shared" si="46"/>
        <v>0</v>
      </c>
      <c r="Q235" s="86">
        <f t="shared" si="46"/>
        <v>0</v>
      </c>
      <c r="R235" s="86">
        <f t="shared" si="46"/>
        <v>0</v>
      </c>
      <c r="S235" s="86">
        <f t="shared" si="46"/>
        <v>0</v>
      </c>
      <c r="T235" s="86">
        <f t="shared" si="46"/>
        <v>0</v>
      </c>
      <c r="U235" s="86">
        <f t="shared" si="46"/>
        <v>0</v>
      </c>
      <c r="V235" s="86">
        <f t="shared" si="46"/>
        <v>0</v>
      </c>
      <c r="X235" s="86" t="s">
        <v>1605</v>
      </c>
      <c r="Y235" s="86" t="s">
        <v>1601</v>
      </c>
      <c r="Z235" s="86" t="s">
        <v>1603</v>
      </c>
      <c r="AA235" s="86" t="str">
        <f t="shared" si="3"/>
        <v>NGS0_22</v>
      </c>
      <c r="AB235" s="86" t="s">
        <v>10</v>
      </c>
      <c r="AC235" s="86">
        <f t="shared" si="4"/>
        <v>10</v>
      </c>
      <c r="AD235" s="86" t="s">
        <v>10</v>
      </c>
      <c r="AE235" s="86">
        <f t="shared" si="5"/>
        <v>56.666666669999998</v>
      </c>
      <c r="AF235" s="86" t="s">
        <v>10</v>
      </c>
      <c r="AG235" s="86">
        <f t="shared" si="6"/>
        <v>25</v>
      </c>
      <c r="AH235" s="86" t="s">
        <v>10</v>
      </c>
      <c r="AI235" s="86">
        <f t="shared" si="7"/>
        <v>0</v>
      </c>
      <c r="AJ235" s="86" t="s">
        <v>10</v>
      </c>
      <c r="AK235" s="86">
        <f t="shared" si="8"/>
        <v>0</v>
      </c>
      <c r="AL235" s="86" t="s">
        <v>10</v>
      </c>
      <c r="AM235" s="86">
        <f t="shared" si="9"/>
        <v>0</v>
      </c>
      <c r="AN235" s="86" t="s">
        <v>10</v>
      </c>
      <c r="AO235" s="86">
        <f t="shared" si="10"/>
        <v>0</v>
      </c>
      <c r="AP235" s="86" t="s">
        <v>10</v>
      </c>
      <c r="AQ235" s="86">
        <f t="shared" si="11"/>
        <v>0</v>
      </c>
      <c r="AR235" s="86" t="s">
        <v>10</v>
      </c>
      <c r="AS235" s="86">
        <f t="shared" si="12"/>
        <v>0</v>
      </c>
      <c r="AT235" s="86" t="s">
        <v>10</v>
      </c>
      <c r="AU235" s="86">
        <f t="shared" si="13"/>
        <v>0</v>
      </c>
      <c r="AV235" s="86" t="s">
        <v>10</v>
      </c>
      <c r="AW235" s="86">
        <f t="shared" si="14"/>
        <v>0</v>
      </c>
      <c r="AX235" s="86" t="s">
        <v>10</v>
      </c>
      <c r="AY235" s="86">
        <f t="shared" si="15"/>
        <v>0</v>
      </c>
      <c r="AZ235" s="86" t="s">
        <v>10</v>
      </c>
      <c r="BA235" s="86">
        <f t="shared" si="16"/>
        <v>0</v>
      </c>
      <c r="BB235" s="86" t="s">
        <v>10</v>
      </c>
      <c r="BC235" s="86">
        <f t="shared" si="17"/>
        <v>0</v>
      </c>
      <c r="BD235" s="86" t="s">
        <v>10</v>
      </c>
      <c r="BE235" s="86">
        <f t="shared" si="18"/>
        <v>0</v>
      </c>
      <c r="BF235" s="86" t="s">
        <v>10</v>
      </c>
      <c r="BG235" s="86">
        <f t="shared" si="19"/>
        <v>0</v>
      </c>
      <c r="BH235" s="86" t="s">
        <v>10</v>
      </c>
      <c r="BI235" s="86">
        <f t="shared" si="20"/>
        <v>0</v>
      </c>
      <c r="BJ235" s="86" t="s">
        <v>10</v>
      </c>
      <c r="BK235" s="86">
        <f t="shared" si="21"/>
        <v>0</v>
      </c>
      <c r="BL235" s="86" t="s">
        <v>10</v>
      </c>
      <c r="BM235" s="86">
        <f t="shared" si="22"/>
        <v>0</v>
      </c>
      <c r="BN235" s="86" t="s">
        <v>10</v>
      </c>
      <c r="BO235" s="86">
        <f t="shared" si="23"/>
        <v>0</v>
      </c>
      <c r="BP235" s="86" t="s">
        <v>4</v>
      </c>
      <c r="BR235" s="86" t="str">
        <f t="shared" si="24"/>
        <v>P &lt;- c("NGS0_22", "10", "56.66666667", "25", "0", "0", "0", "0", "0", "0", "0", "0", "0", "0", "0", "0", "0", "0", "0", "0", "0")</v>
      </c>
    </row>
    <row r="236" spans="1:70" x14ac:dyDescent="0.15">
      <c r="A236" s="86">
        <v>25</v>
      </c>
      <c r="B236" s="86" t="str">
        <f t="shared" ref="B236:V236" si="47">B28</f>
        <v>NGS0_23</v>
      </c>
      <c r="C236" s="86">
        <f t="shared" si="47"/>
        <v>5.263157895</v>
      </c>
      <c r="D236" s="86">
        <f t="shared" si="47"/>
        <v>38.596491229999998</v>
      </c>
      <c r="E236" s="86">
        <f t="shared" si="47"/>
        <v>0</v>
      </c>
      <c r="F236" s="86">
        <f t="shared" si="47"/>
        <v>0</v>
      </c>
      <c r="G236" s="86">
        <f t="shared" si="47"/>
        <v>0</v>
      </c>
      <c r="H236" s="86">
        <f t="shared" si="47"/>
        <v>0</v>
      </c>
      <c r="I236" s="86">
        <f t="shared" si="47"/>
        <v>0</v>
      </c>
      <c r="J236" s="86">
        <f t="shared" si="47"/>
        <v>0</v>
      </c>
      <c r="K236" s="86">
        <f t="shared" si="47"/>
        <v>0</v>
      </c>
      <c r="L236" s="86">
        <f t="shared" si="47"/>
        <v>0</v>
      </c>
      <c r="M236" s="86">
        <f t="shared" si="47"/>
        <v>0</v>
      </c>
      <c r="N236" s="86">
        <f t="shared" si="47"/>
        <v>0</v>
      </c>
      <c r="O236" s="86">
        <f t="shared" si="47"/>
        <v>0</v>
      </c>
      <c r="P236" s="86">
        <f t="shared" si="47"/>
        <v>0</v>
      </c>
      <c r="Q236" s="86">
        <f t="shared" si="47"/>
        <v>0</v>
      </c>
      <c r="R236" s="86">
        <f t="shared" si="47"/>
        <v>0</v>
      </c>
      <c r="S236" s="86">
        <f t="shared" si="47"/>
        <v>0</v>
      </c>
      <c r="T236" s="86">
        <f t="shared" si="47"/>
        <v>0</v>
      </c>
      <c r="U236" s="86">
        <f t="shared" si="47"/>
        <v>0</v>
      </c>
      <c r="V236" s="86">
        <f t="shared" si="47"/>
        <v>0</v>
      </c>
      <c r="X236" s="86" t="s">
        <v>1605</v>
      </c>
      <c r="Y236" s="86" t="s">
        <v>1601</v>
      </c>
      <c r="Z236" s="86" t="s">
        <v>1603</v>
      </c>
      <c r="AA236" s="86" t="str">
        <f t="shared" si="3"/>
        <v>NGS0_23</v>
      </c>
      <c r="AB236" s="86" t="s">
        <v>10</v>
      </c>
      <c r="AC236" s="86">
        <f t="shared" si="4"/>
        <v>5.263157895</v>
      </c>
      <c r="AD236" s="86" t="s">
        <v>10</v>
      </c>
      <c r="AE236" s="86">
        <f t="shared" si="5"/>
        <v>38.596491229999998</v>
      </c>
      <c r="AF236" s="86" t="s">
        <v>10</v>
      </c>
      <c r="AG236" s="86">
        <f t="shared" si="6"/>
        <v>0</v>
      </c>
      <c r="AH236" s="86" t="s">
        <v>10</v>
      </c>
      <c r="AI236" s="86">
        <f t="shared" si="7"/>
        <v>0</v>
      </c>
      <c r="AJ236" s="86" t="s">
        <v>10</v>
      </c>
      <c r="AK236" s="86">
        <f t="shared" si="8"/>
        <v>0</v>
      </c>
      <c r="AL236" s="86" t="s">
        <v>10</v>
      </c>
      <c r="AM236" s="86">
        <f t="shared" si="9"/>
        <v>0</v>
      </c>
      <c r="AN236" s="86" t="s">
        <v>10</v>
      </c>
      <c r="AO236" s="86">
        <f t="shared" si="10"/>
        <v>0</v>
      </c>
      <c r="AP236" s="86" t="s">
        <v>10</v>
      </c>
      <c r="AQ236" s="86">
        <f t="shared" si="11"/>
        <v>0</v>
      </c>
      <c r="AR236" s="86" t="s">
        <v>10</v>
      </c>
      <c r="AS236" s="86">
        <f t="shared" si="12"/>
        <v>0</v>
      </c>
      <c r="AT236" s="86" t="s">
        <v>10</v>
      </c>
      <c r="AU236" s="86">
        <f t="shared" si="13"/>
        <v>0</v>
      </c>
      <c r="AV236" s="86" t="s">
        <v>10</v>
      </c>
      <c r="AW236" s="86">
        <f t="shared" si="14"/>
        <v>0</v>
      </c>
      <c r="AX236" s="86" t="s">
        <v>10</v>
      </c>
      <c r="AY236" s="86">
        <f t="shared" si="15"/>
        <v>0</v>
      </c>
      <c r="AZ236" s="86" t="s">
        <v>10</v>
      </c>
      <c r="BA236" s="86">
        <f t="shared" si="16"/>
        <v>0</v>
      </c>
      <c r="BB236" s="86" t="s">
        <v>10</v>
      </c>
      <c r="BC236" s="86">
        <f t="shared" si="17"/>
        <v>0</v>
      </c>
      <c r="BD236" s="86" t="s">
        <v>10</v>
      </c>
      <c r="BE236" s="86">
        <f t="shared" si="18"/>
        <v>0</v>
      </c>
      <c r="BF236" s="86" t="s">
        <v>10</v>
      </c>
      <c r="BG236" s="86">
        <f t="shared" si="19"/>
        <v>0</v>
      </c>
      <c r="BH236" s="86" t="s">
        <v>10</v>
      </c>
      <c r="BI236" s="86">
        <f t="shared" si="20"/>
        <v>0</v>
      </c>
      <c r="BJ236" s="86" t="s">
        <v>10</v>
      </c>
      <c r="BK236" s="86">
        <f t="shared" si="21"/>
        <v>0</v>
      </c>
      <c r="BL236" s="86" t="s">
        <v>10</v>
      </c>
      <c r="BM236" s="86">
        <f t="shared" si="22"/>
        <v>0</v>
      </c>
      <c r="BN236" s="86" t="s">
        <v>10</v>
      </c>
      <c r="BO236" s="86">
        <f t="shared" si="23"/>
        <v>0</v>
      </c>
      <c r="BP236" s="86" t="s">
        <v>4</v>
      </c>
      <c r="BR236" s="86" t="str">
        <f t="shared" si="24"/>
        <v>P &lt;- c("NGS0_23", "5.263157895", "38.59649123", "0", "0", "0", "0", "0", "0", "0", "0", "0", "0", "0", "0", "0", "0", "0", "0", "0", "0")</v>
      </c>
    </row>
    <row r="237" spans="1:70" x14ac:dyDescent="0.15">
      <c r="A237" s="86">
        <v>26</v>
      </c>
      <c r="B237" s="86" t="str">
        <f t="shared" ref="B237:V237" si="48">B29</f>
        <v>NGS0_24</v>
      </c>
      <c r="C237" s="86">
        <f t="shared" si="48"/>
        <v>7.01754386</v>
      </c>
      <c r="D237" s="86">
        <f t="shared" si="48"/>
        <v>66.666666669999998</v>
      </c>
      <c r="E237" s="86">
        <f t="shared" si="48"/>
        <v>100</v>
      </c>
      <c r="F237" s="86">
        <f t="shared" si="48"/>
        <v>0</v>
      </c>
      <c r="G237" s="86">
        <f t="shared" si="48"/>
        <v>0</v>
      </c>
      <c r="H237" s="86">
        <f t="shared" si="48"/>
        <v>0</v>
      </c>
      <c r="I237" s="86">
        <f t="shared" si="48"/>
        <v>0</v>
      </c>
      <c r="J237" s="86">
        <f t="shared" si="48"/>
        <v>0</v>
      </c>
      <c r="K237" s="86">
        <f t="shared" si="48"/>
        <v>0</v>
      </c>
      <c r="L237" s="86">
        <f t="shared" si="48"/>
        <v>0</v>
      </c>
      <c r="M237" s="86">
        <f t="shared" si="48"/>
        <v>0</v>
      </c>
      <c r="N237" s="86">
        <f t="shared" si="48"/>
        <v>0</v>
      </c>
      <c r="O237" s="86">
        <f t="shared" si="48"/>
        <v>0</v>
      </c>
      <c r="P237" s="86">
        <f t="shared" si="48"/>
        <v>0</v>
      </c>
      <c r="Q237" s="86">
        <f t="shared" si="48"/>
        <v>0</v>
      </c>
      <c r="R237" s="86">
        <f t="shared" si="48"/>
        <v>0</v>
      </c>
      <c r="S237" s="86">
        <f t="shared" si="48"/>
        <v>0</v>
      </c>
      <c r="T237" s="86">
        <f t="shared" si="48"/>
        <v>0</v>
      </c>
      <c r="U237" s="86">
        <f t="shared" si="48"/>
        <v>0</v>
      </c>
      <c r="V237" s="86">
        <f t="shared" si="48"/>
        <v>0</v>
      </c>
      <c r="X237" s="86" t="s">
        <v>1605</v>
      </c>
      <c r="Y237" s="86" t="s">
        <v>1601</v>
      </c>
      <c r="Z237" s="86" t="s">
        <v>1603</v>
      </c>
      <c r="AA237" s="86" t="str">
        <f t="shared" si="3"/>
        <v>NGS0_24</v>
      </c>
      <c r="AB237" s="86" t="s">
        <v>10</v>
      </c>
      <c r="AC237" s="86">
        <f t="shared" si="4"/>
        <v>7.01754386</v>
      </c>
      <c r="AD237" s="86" t="s">
        <v>10</v>
      </c>
      <c r="AE237" s="86">
        <f t="shared" si="5"/>
        <v>66.666666669999998</v>
      </c>
      <c r="AF237" s="86" t="s">
        <v>10</v>
      </c>
      <c r="AG237" s="86">
        <f t="shared" si="6"/>
        <v>100</v>
      </c>
      <c r="AH237" s="86" t="s">
        <v>10</v>
      </c>
      <c r="AI237" s="86">
        <f t="shared" si="7"/>
        <v>0</v>
      </c>
      <c r="AJ237" s="86" t="s">
        <v>10</v>
      </c>
      <c r="AK237" s="86">
        <f t="shared" si="8"/>
        <v>0</v>
      </c>
      <c r="AL237" s="86" t="s">
        <v>10</v>
      </c>
      <c r="AM237" s="86">
        <f t="shared" si="9"/>
        <v>0</v>
      </c>
      <c r="AN237" s="86" t="s">
        <v>10</v>
      </c>
      <c r="AO237" s="86">
        <f t="shared" si="10"/>
        <v>0</v>
      </c>
      <c r="AP237" s="86" t="s">
        <v>10</v>
      </c>
      <c r="AQ237" s="86">
        <f t="shared" si="11"/>
        <v>0</v>
      </c>
      <c r="AR237" s="86" t="s">
        <v>10</v>
      </c>
      <c r="AS237" s="86">
        <f t="shared" si="12"/>
        <v>0</v>
      </c>
      <c r="AT237" s="86" t="s">
        <v>10</v>
      </c>
      <c r="AU237" s="86">
        <f t="shared" si="13"/>
        <v>0</v>
      </c>
      <c r="AV237" s="86" t="s">
        <v>10</v>
      </c>
      <c r="AW237" s="86">
        <f t="shared" si="14"/>
        <v>0</v>
      </c>
      <c r="AX237" s="86" t="s">
        <v>10</v>
      </c>
      <c r="AY237" s="86">
        <f t="shared" si="15"/>
        <v>0</v>
      </c>
      <c r="AZ237" s="86" t="s">
        <v>10</v>
      </c>
      <c r="BA237" s="86">
        <f t="shared" si="16"/>
        <v>0</v>
      </c>
      <c r="BB237" s="86" t="s">
        <v>10</v>
      </c>
      <c r="BC237" s="86">
        <f t="shared" si="17"/>
        <v>0</v>
      </c>
      <c r="BD237" s="86" t="s">
        <v>10</v>
      </c>
      <c r="BE237" s="86">
        <f t="shared" si="18"/>
        <v>0</v>
      </c>
      <c r="BF237" s="86" t="s">
        <v>10</v>
      </c>
      <c r="BG237" s="86">
        <f t="shared" si="19"/>
        <v>0</v>
      </c>
      <c r="BH237" s="86" t="s">
        <v>10</v>
      </c>
      <c r="BI237" s="86">
        <f t="shared" si="20"/>
        <v>0</v>
      </c>
      <c r="BJ237" s="86" t="s">
        <v>10</v>
      </c>
      <c r="BK237" s="86">
        <f t="shared" si="21"/>
        <v>0</v>
      </c>
      <c r="BL237" s="86" t="s">
        <v>10</v>
      </c>
      <c r="BM237" s="86">
        <f t="shared" si="22"/>
        <v>0</v>
      </c>
      <c r="BN237" s="86" t="s">
        <v>10</v>
      </c>
      <c r="BO237" s="86">
        <f t="shared" si="23"/>
        <v>0</v>
      </c>
      <c r="BP237" s="86" t="s">
        <v>4</v>
      </c>
      <c r="BR237" s="86" t="str">
        <f t="shared" si="24"/>
        <v>P &lt;- c("NGS0_24", "7.01754386", "66.66666667", "100", "0", "0", "0", "0", "0", "0", "0", "0", "0", "0", "0", "0", "0", "0", "0", "0", "0")</v>
      </c>
    </row>
    <row r="238" spans="1:70" x14ac:dyDescent="0.15">
      <c r="A238" s="86">
        <v>27</v>
      </c>
      <c r="B238" s="86" t="str">
        <f t="shared" ref="B238:V238" si="49">B30</f>
        <v>NGS0_25</v>
      </c>
      <c r="C238" s="86">
        <f t="shared" si="49"/>
        <v>20</v>
      </c>
      <c r="D238" s="86">
        <f t="shared" si="49"/>
        <v>58.333333330000002</v>
      </c>
      <c r="E238" s="86">
        <f t="shared" si="49"/>
        <v>100</v>
      </c>
      <c r="F238" s="86">
        <f t="shared" si="49"/>
        <v>0</v>
      </c>
      <c r="G238" s="86">
        <f t="shared" si="49"/>
        <v>0</v>
      </c>
      <c r="H238" s="86">
        <f t="shared" si="49"/>
        <v>0</v>
      </c>
      <c r="I238" s="86">
        <f t="shared" si="49"/>
        <v>0</v>
      </c>
      <c r="J238" s="86">
        <f t="shared" si="49"/>
        <v>0</v>
      </c>
      <c r="K238" s="86">
        <f t="shared" si="49"/>
        <v>0</v>
      </c>
      <c r="L238" s="86">
        <f t="shared" si="49"/>
        <v>0</v>
      </c>
      <c r="M238" s="86">
        <f t="shared" si="49"/>
        <v>0</v>
      </c>
      <c r="N238" s="86">
        <f t="shared" si="49"/>
        <v>0</v>
      </c>
      <c r="O238" s="86">
        <f t="shared" si="49"/>
        <v>0</v>
      </c>
      <c r="P238" s="86">
        <f t="shared" si="49"/>
        <v>0</v>
      </c>
      <c r="Q238" s="86">
        <f t="shared" si="49"/>
        <v>0</v>
      </c>
      <c r="R238" s="86">
        <f t="shared" si="49"/>
        <v>0</v>
      </c>
      <c r="S238" s="86">
        <f t="shared" si="49"/>
        <v>0</v>
      </c>
      <c r="T238" s="86">
        <f t="shared" si="49"/>
        <v>0</v>
      </c>
      <c r="U238" s="86">
        <f t="shared" si="49"/>
        <v>0</v>
      </c>
      <c r="V238" s="86">
        <f t="shared" si="49"/>
        <v>0</v>
      </c>
      <c r="X238" s="86" t="s">
        <v>1605</v>
      </c>
      <c r="Y238" s="86" t="s">
        <v>1601</v>
      </c>
      <c r="Z238" s="86" t="s">
        <v>1603</v>
      </c>
      <c r="AA238" s="86" t="str">
        <f t="shared" si="3"/>
        <v>NGS0_25</v>
      </c>
      <c r="AB238" s="86" t="s">
        <v>10</v>
      </c>
      <c r="AC238" s="86">
        <f t="shared" si="4"/>
        <v>20</v>
      </c>
      <c r="AD238" s="86" t="s">
        <v>10</v>
      </c>
      <c r="AE238" s="86">
        <f t="shared" si="5"/>
        <v>58.333333330000002</v>
      </c>
      <c r="AF238" s="86" t="s">
        <v>10</v>
      </c>
      <c r="AG238" s="86">
        <f t="shared" si="6"/>
        <v>100</v>
      </c>
      <c r="AH238" s="86" t="s">
        <v>10</v>
      </c>
      <c r="AI238" s="86">
        <f t="shared" si="7"/>
        <v>0</v>
      </c>
      <c r="AJ238" s="86" t="s">
        <v>10</v>
      </c>
      <c r="AK238" s="86">
        <f t="shared" si="8"/>
        <v>0</v>
      </c>
      <c r="AL238" s="86" t="s">
        <v>10</v>
      </c>
      <c r="AM238" s="86">
        <f t="shared" si="9"/>
        <v>0</v>
      </c>
      <c r="AN238" s="86" t="s">
        <v>10</v>
      </c>
      <c r="AO238" s="86">
        <f t="shared" si="10"/>
        <v>0</v>
      </c>
      <c r="AP238" s="86" t="s">
        <v>10</v>
      </c>
      <c r="AQ238" s="86">
        <f t="shared" si="11"/>
        <v>0</v>
      </c>
      <c r="AR238" s="86" t="s">
        <v>10</v>
      </c>
      <c r="AS238" s="86">
        <f t="shared" si="12"/>
        <v>0</v>
      </c>
      <c r="AT238" s="86" t="s">
        <v>10</v>
      </c>
      <c r="AU238" s="86">
        <f t="shared" si="13"/>
        <v>0</v>
      </c>
      <c r="AV238" s="86" t="s">
        <v>10</v>
      </c>
      <c r="AW238" s="86">
        <f t="shared" si="14"/>
        <v>0</v>
      </c>
      <c r="AX238" s="86" t="s">
        <v>10</v>
      </c>
      <c r="AY238" s="86">
        <f t="shared" si="15"/>
        <v>0</v>
      </c>
      <c r="AZ238" s="86" t="s">
        <v>10</v>
      </c>
      <c r="BA238" s="86">
        <f t="shared" si="16"/>
        <v>0</v>
      </c>
      <c r="BB238" s="86" t="s">
        <v>10</v>
      </c>
      <c r="BC238" s="86">
        <f t="shared" si="17"/>
        <v>0</v>
      </c>
      <c r="BD238" s="86" t="s">
        <v>10</v>
      </c>
      <c r="BE238" s="86">
        <f t="shared" si="18"/>
        <v>0</v>
      </c>
      <c r="BF238" s="86" t="s">
        <v>10</v>
      </c>
      <c r="BG238" s="86">
        <f t="shared" si="19"/>
        <v>0</v>
      </c>
      <c r="BH238" s="86" t="s">
        <v>10</v>
      </c>
      <c r="BI238" s="86">
        <f t="shared" si="20"/>
        <v>0</v>
      </c>
      <c r="BJ238" s="86" t="s">
        <v>10</v>
      </c>
      <c r="BK238" s="86">
        <f t="shared" si="21"/>
        <v>0</v>
      </c>
      <c r="BL238" s="86" t="s">
        <v>10</v>
      </c>
      <c r="BM238" s="86">
        <f t="shared" si="22"/>
        <v>0</v>
      </c>
      <c r="BN238" s="86" t="s">
        <v>10</v>
      </c>
      <c r="BO238" s="86">
        <f t="shared" si="23"/>
        <v>0</v>
      </c>
      <c r="BP238" s="86" t="s">
        <v>4</v>
      </c>
      <c r="BR238" s="86" t="str">
        <f t="shared" si="24"/>
        <v>P &lt;- c("NGS0_25", "20", "58.33333333", "100", "0", "0", "0", "0", "0", "0", "0", "0", "0", "0", "0", "0", "0", "0", "0", "0", "0")</v>
      </c>
    </row>
    <row r="239" spans="1:70" x14ac:dyDescent="0.15">
      <c r="A239" s="86">
        <v>28</v>
      </c>
      <c r="B239" s="86" t="str">
        <f t="shared" ref="B239:V239" si="50">B31</f>
        <v>NGS0_26</v>
      </c>
      <c r="C239" s="86">
        <f t="shared" si="50"/>
        <v>63.157894740000003</v>
      </c>
      <c r="D239" s="86">
        <f t="shared" si="50"/>
        <v>89.473684210000002</v>
      </c>
      <c r="E239" s="86">
        <f t="shared" si="50"/>
        <v>100</v>
      </c>
      <c r="F239" s="86">
        <f t="shared" si="50"/>
        <v>0</v>
      </c>
      <c r="G239" s="86">
        <f t="shared" si="50"/>
        <v>0</v>
      </c>
      <c r="H239" s="86">
        <f t="shared" si="50"/>
        <v>0</v>
      </c>
      <c r="I239" s="86">
        <f t="shared" si="50"/>
        <v>0</v>
      </c>
      <c r="J239" s="86">
        <f t="shared" si="50"/>
        <v>0</v>
      </c>
      <c r="K239" s="86">
        <f t="shared" si="50"/>
        <v>0</v>
      </c>
      <c r="L239" s="86">
        <f t="shared" si="50"/>
        <v>0</v>
      </c>
      <c r="M239" s="86">
        <f t="shared" si="50"/>
        <v>0</v>
      </c>
      <c r="N239" s="86">
        <f t="shared" si="50"/>
        <v>0</v>
      </c>
      <c r="O239" s="86">
        <f t="shared" si="50"/>
        <v>0</v>
      </c>
      <c r="P239" s="86">
        <f t="shared" si="50"/>
        <v>0</v>
      </c>
      <c r="Q239" s="86">
        <f t="shared" si="50"/>
        <v>0</v>
      </c>
      <c r="R239" s="86">
        <f t="shared" si="50"/>
        <v>0</v>
      </c>
      <c r="S239" s="86">
        <f t="shared" si="50"/>
        <v>0</v>
      </c>
      <c r="T239" s="86">
        <f t="shared" si="50"/>
        <v>0</v>
      </c>
      <c r="U239" s="86">
        <f t="shared" si="50"/>
        <v>0</v>
      </c>
      <c r="V239" s="86">
        <f t="shared" si="50"/>
        <v>0</v>
      </c>
      <c r="X239" s="86" t="s">
        <v>1605</v>
      </c>
      <c r="Y239" s="86" t="s">
        <v>1601</v>
      </c>
      <c r="Z239" s="86" t="s">
        <v>1603</v>
      </c>
      <c r="AA239" s="86" t="str">
        <f t="shared" si="3"/>
        <v>NGS0_26</v>
      </c>
      <c r="AB239" s="86" t="s">
        <v>10</v>
      </c>
      <c r="AC239" s="86">
        <f t="shared" si="4"/>
        <v>63.157894740000003</v>
      </c>
      <c r="AD239" s="86" t="s">
        <v>10</v>
      </c>
      <c r="AE239" s="86">
        <f t="shared" si="5"/>
        <v>89.473684210000002</v>
      </c>
      <c r="AF239" s="86" t="s">
        <v>10</v>
      </c>
      <c r="AG239" s="86">
        <f t="shared" si="6"/>
        <v>100</v>
      </c>
      <c r="AH239" s="86" t="s">
        <v>10</v>
      </c>
      <c r="AI239" s="86">
        <f t="shared" si="7"/>
        <v>0</v>
      </c>
      <c r="AJ239" s="86" t="s">
        <v>10</v>
      </c>
      <c r="AK239" s="86">
        <f t="shared" si="8"/>
        <v>0</v>
      </c>
      <c r="AL239" s="86" t="s">
        <v>10</v>
      </c>
      <c r="AM239" s="86">
        <f t="shared" si="9"/>
        <v>0</v>
      </c>
      <c r="AN239" s="86" t="s">
        <v>10</v>
      </c>
      <c r="AO239" s="86">
        <f t="shared" si="10"/>
        <v>0</v>
      </c>
      <c r="AP239" s="86" t="s">
        <v>10</v>
      </c>
      <c r="AQ239" s="86">
        <f t="shared" si="11"/>
        <v>0</v>
      </c>
      <c r="AR239" s="86" t="s">
        <v>10</v>
      </c>
      <c r="AS239" s="86">
        <f t="shared" si="12"/>
        <v>0</v>
      </c>
      <c r="AT239" s="86" t="s">
        <v>10</v>
      </c>
      <c r="AU239" s="86">
        <f t="shared" si="13"/>
        <v>0</v>
      </c>
      <c r="AV239" s="86" t="s">
        <v>10</v>
      </c>
      <c r="AW239" s="86">
        <f t="shared" si="14"/>
        <v>0</v>
      </c>
      <c r="AX239" s="86" t="s">
        <v>10</v>
      </c>
      <c r="AY239" s="86">
        <f t="shared" si="15"/>
        <v>0</v>
      </c>
      <c r="AZ239" s="86" t="s">
        <v>10</v>
      </c>
      <c r="BA239" s="86">
        <f t="shared" si="16"/>
        <v>0</v>
      </c>
      <c r="BB239" s="86" t="s">
        <v>10</v>
      </c>
      <c r="BC239" s="86">
        <f t="shared" si="17"/>
        <v>0</v>
      </c>
      <c r="BD239" s="86" t="s">
        <v>10</v>
      </c>
      <c r="BE239" s="86">
        <f t="shared" si="18"/>
        <v>0</v>
      </c>
      <c r="BF239" s="86" t="s">
        <v>10</v>
      </c>
      <c r="BG239" s="86">
        <f t="shared" si="19"/>
        <v>0</v>
      </c>
      <c r="BH239" s="86" t="s">
        <v>10</v>
      </c>
      <c r="BI239" s="86">
        <f t="shared" si="20"/>
        <v>0</v>
      </c>
      <c r="BJ239" s="86" t="s">
        <v>10</v>
      </c>
      <c r="BK239" s="86">
        <f t="shared" si="21"/>
        <v>0</v>
      </c>
      <c r="BL239" s="86" t="s">
        <v>10</v>
      </c>
      <c r="BM239" s="86">
        <f t="shared" si="22"/>
        <v>0</v>
      </c>
      <c r="BN239" s="86" t="s">
        <v>10</v>
      </c>
      <c r="BO239" s="86">
        <f t="shared" si="23"/>
        <v>0</v>
      </c>
      <c r="BP239" s="86" t="s">
        <v>4</v>
      </c>
      <c r="BR239" s="86" t="str">
        <f t="shared" si="24"/>
        <v>P &lt;- c("NGS0_26", "63.15789474", "89.47368421", "100", "0", "0", "0", "0", "0", "0", "0", "0", "0", "0", "0", "0", "0", "0", "0", "0", "0")</v>
      </c>
    </row>
    <row r="240" spans="1:70" x14ac:dyDescent="0.15">
      <c r="A240" s="86">
        <v>29</v>
      </c>
      <c r="B240" s="86" t="str">
        <f t="shared" ref="B240:V240" si="51">B32</f>
        <v>NGS0_27</v>
      </c>
      <c r="C240" s="86">
        <f t="shared" si="51"/>
        <v>85</v>
      </c>
      <c r="D240" s="86">
        <f t="shared" si="51"/>
        <v>100</v>
      </c>
      <c r="E240" s="86">
        <f t="shared" si="51"/>
        <v>25</v>
      </c>
      <c r="F240" s="86">
        <f t="shared" si="51"/>
        <v>0</v>
      </c>
      <c r="G240" s="86">
        <f t="shared" si="51"/>
        <v>0</v>
      </c>
      <c r="H240" s="86">
        <f t="shared" si="51"/>
        <v>0</v>
      </c>
      <c r="I240" s="86">
        <f t="shared" si="51"/>
        <v>0</v>
      </c>
      <c r="J240" s="86">
        <f t="shared" si="51"/>
        <v>0</v>
      </c>
      <c r="K240" s="86">
        <f t="shared" si="51"/>
        <v>0</v>
      </c>
      <c r="L240" s="86">
        <f t="shared" si="51"/>
        <v>0</v>
      </c>
      <c r="M240" s="86">
        <f t="shared" si="51"/>
        <v>0</v>
      </c>
      <c r="N240" s="86">
        <f t="shared" si="51"/>
        <v>0</v>
      </c>
      <c r="O240" s="86">
        <f t="shared" si="51"/>
        <v>0</v>
      </c>
      <c r="P240" s="86">
        <f t="shared" si="51"/>
        <v>0</v>
      </c>
      <c r="Q240" s="86">
        <f t="shared" si="51"/>
        <v>0</v>
      </c>
      <c r="R240" s="86">
        <f t="shared" si="51"/>
        <v>0</v>
      </c>
      <c r="S240" s="86">
        <f t="shared" si="51"/>
        <v>0</v>
      </c>
      <c r="T240" s="86">
        <f t="shared" si="51"/>
        <v>0</v>
      </c>
      <c r="U240" s="86">
        <f t="shared" si="51"/>
        <v>0</v>
      </c>
      <c r="V240" s="86">
        <f t="shared" si="51"/>
        <v>0</v>
      </c>
      <c r="X240" s="86" t="s">
        <v>1605</v>
      </c>
      <c r="Y240" s="86" t="s">
        <v>1601</v>
      </c>
      <c r="Z240" s="86" t="s">
        <v>1603</v>
      </c>
      <c r="AA240" s="86" t="str">
        <f t="shared" si="3"/>
        <v>NGS0_27</v>
      </c>
      <c r="AB240" s="86" t="s">
        <v>10</v>
      </c>
      <c r="AC240" s="86">
        <f t="shared" si="4"/>
        <v>85</v>
      </c>
      <c r="AD240" s="86" t="s">
        <v>10</v>
      </c>
      <c r="AE240" s="86">
        <f t="shared" si="5"/>
        <v>100</v>
      </c>
      <c r="AF240" s="86" t="s">
        <v>10</v>
      </c>
      <c r="AG240" s="86">
        <f t="shared" si="6"/>
        <v>25</v>
      </c>
      <c r="AH240" s="86" t="s">
        <v>10</v>
      </c>
      <c r="AI240" s="86">
        <f t="shared" si="7"/>
        <v>0</v>
      </c>
      <c r="AJ240" s="86" t="s">
        <v>10</v>
      </c>
      <c r="AK240" s="86">
        <f t="shared" si="8"/>
        <v>0</v>
      </c>
      <c r="AL240" s="86" t="s">
        <v>10</v>
      </c>
      <c r="AM240" s="86">
        <f t="shared" si="9"/>
        <v>0</v>
      </c>
      <c r="AN240" s="86" t="s">
        <v>10</v>
      </c>
      <c r="AO240" s="86">
        <f t="shared" si="10"/>
        <v>0</v>
      </c>
      <c r="AP240" s="86" t="s">
        <v>10</v>
      </c>
      <c r="AQ240" s="86">
        <f t="shared" si="11"/>
        <v>0</v>
      </c>
      <c r="AR240" s="86" t="s">
        <v>10</v>
      </c>
      <c r="AS240" s="86">
        <f t="shared" si="12"/>
        <v>0</v>
      </c>
      <c r="AT240" s="86" t="s">
        <v>10</v>
      </c>
      <c r="AU240" s="86">
        <f t="shared" si="13"/>
        <v>0</v>
      </c>
      <c r="AV240" s="86" t="s">
        <v>10</v>
      </c>
      <c r="AW240" s="86">
        <f t="shared" si="14"/>
        <v>0</v>
      </c>
      <c r="AX240" s="86" t="s">
        <v>10</v>
      </c>
      <c r="AY240" s="86">
        <f t="shared" si="15"/>
        <v>0</v>
      </c>
      <c r="AZ240" s="86" t="s">
        <v>10</v>
      </c>
      <c r="BA240" s="86">
        <f t="shared" si="16"/>
        <v>0</v>
      </c>
      <c r="BB240" s="86" t="s">
        <v>10</v>
      </c>
      <c r="BC240" s="86">
        <f t="shared" si="17"/>
        <v>0</v>
      </c>
      <c r="BD240" s="86" t="s">
        <v>10</v>
      </c>
      <c r="BE240" s="86">
        <f t="shared" si="18"/>
        <v>0</v>
      </c>
      <c r="BF240" s="86" t="s">
        <v>10</v>
      </c>
      <c r="BG240" s="86">
        <f t="shared" si="19"/>
        <v>0</v>
      </c>
      <c r="BH240" s="86" t="s">
        <v>10</v>
      </c>
      <c r="BI240" s="86">
        <f t="shared" si="20"/>
        <v>0</v>
      </c>
      <c r="BJ240" s="86" t="s">
        <v>10</v>
      </c>
      <c r="BK240" s="86">
        <f t="shared" si="21"/>
        <v>0</v>
      </c>
      <c r="BL240" s="86" t="s">
        <v>10</v>
      </c>
      <c r="BM240" s="86">
        <f t="shared" si="22"/>
        <v>0</v>
      </c>
      <c r="BN240" s="86" t="s">
        <v>10</v>
      </c>
      <c r="BO240" s="86">
        <f t="shared" si="23"/>
        <v>0</v>
      </c>
      <c r="BP240" s="86" t="s">
        <v>4</v>
      </c>
      <c r="BR240" s="86" t="str">
        <f t="shared" si="24"/>
        <v>P &lt;- c("NGS0_27", "85", "100", "25", "0", "0", "0", "0", "0", "0", "0", "0", "0", "0", "0", "0", "0", "0", "0", "0", "0")</v>
      </c>
    </row>
    <row r="241" spans="1:70" x14ac:dyDescent="0.15">
      <c r="A241" s="86">
        <v>30</v>
      </c>
      <c r="B241" s="86" t="str">
        <f t="shared" ref="B241:V241" si="52">B33</f>
        <v>NGS0_28</v>
      </c>
      <c r="C241" s="86">
        <f t="shared" si="52"/>
        <v>63.333333330000002</v>
      </c>
      <c r="D241" s="86">
        <f t="shared" si="52"/>
        <v>95</v>
      </c>
      <c r="E241" s="86">
        <f t="shared" si="52"/>
        <v>100</v>
      </c>
      <c r="F241" s="86">
        <f t="shared" si="52"/>
        <v>0</v>
      </c>
      <c r="G241" s="86">
        <f t="shared" si="52"/>
        <v>0</v>
      </c>
      <c r="H241" s="86">
        <f t="shared" si="52"/>
        <v>0</v>
      </c>
      <c r="I241" s="86">
        <f t="shared" si="52"/>
        <v>0</v>
      </c>
      <c r="J241" s="86">
        <f t="shared" si="52"/>
        <v>0</v>
      </c>
      <c r="K241" s="86">
        <f t="shared" si="52"/>
        <v>0</v>
      </c>
      <c r="L241" s="86">
        <f t="shared" si="52"/>
        <v>0</v>
      </c>
      <c r="M241" s="86">
        <f t="shared" si="52"/>
        <v>0</v>
      </c>
      <c r="N241" s="86">
        <f t="shared" si="52"/>
        <v>0</v>
      </c>
      <c r="O241" s="86">
        <f t="shared" si="52"/>
        <v>0</v>
      </c>
      <c r="P241" s="86">
        <f t="shared" si="52"/>
        <v>0</v>
      </c>
      <c r="Q241" s="86">
        <f t="shared" si="52"/>
        <v>0</v>
      </c>
      <c r="R241" s="86">
        <f t="shared" si="52"/>
        <v>0</v>
      </c>
      <c r="S241" s="86">
        <f t="shared" si="52"/>
        <v>0</v>
      </c>
      <c r="T241" s="86">
        <f t="shared" si="52"/>
        <v>0</v>
      </c>
      <c r="U241" s="86">
        <f t="shared" si="52"/>
        <v>0</v>
      </c>
      <c r="V241" s="86">
        <f t="shared" si="52"/>
        <v>0</v>
      </c>
      <c r="X241" s="86" t="s">
        <v>1605</v>
      </c>
      <c r="Y241" s="86" t="s">
        <v>1601</v>
      </c>
      <c r="Z241" s="86" t="s">
        <v>1603</v>
      </c>
      <c r="AA241" s="86" t="str">
        <f t="shared" si="3"/>
        <v>NGS0_28</v>
      </c>
      <c r="AB241" s="86" t="s">
        <v>10</v>
      </c>
      <c r="AC241" s="86">
        <f t="shared" si="4"/>
        <v>63.333333330000002</v>
      </c>
      <c r="AD241" s="86" t="s">
        <v>10</v>
      </c>
      <c r="AE241" s="86">
        <f t="shared" si="5"/>
        <v>95</v>
      </c>
      <c r="AF241" s="86" t="s">
        <v>10</v>
      </c>
      <c r="AG241" s="86">
        <f t="shared" si="6"/>
        <v>100</v>
      </c>
      <c r="AH241" s="86" t="s">
        <v>10</v>
      </c>
      <c r="AI241" s="86">
        <f t="shared" si="7"/>
        <v>0</v>
      </c>
      <c r="AJ241" s="86" t="s">
        <v>10</v>
      </c>
      <c r="AK241" s="86">
        <f t="shared" si="8"/>
        <v>0</v>
      </c>
      <c r="AL241" s="86" t="s">
        <v>10</v>
      </c>
      <c r="AM241" s="86">
        <f t="shared" si="9"/>
        <v>0</v>
      </c>
      <c r="AN241" s="86" t="s">
        <v>10</v>
      </c>
      <c r="AO241" s="86">
        <f t="shared" si="10"/>
        <v>0</v>
      </c>
      <c r="AP241" s="86" t="s">
        <v>10</v>
      </c>
      <c r="AQ241" s="86">
        <f t="shared" si="11"/>
        <v>0</v>
      </c>
      <c r="AR241" s="86" t="s">
        <v>10</v>
      </c>
      <c r="AS241" s="86">
        <f t="shared" si="12"/>
        <v>0</v>
      </c>
      <c r="AT241" s="86" t="s">
        <v>10</v>
      </c>
      <c r="AU241" s="86">
        <f t="shared" si="13"/>
        <v>0</v>
      </c>
      <c r="AV241" s="86" t="s">
        <v>10</v>
      </c>
      <c r="AW241" s="86">
        <f t="shared" si="14"/>
        <v>0</v>
      </c>
      <c r="AX241" s="86" t="s">
        <v>10</v>
      </c>
      <c r="AY241" s="86">
        <f t="shared" si="15"/>
        <v>0</v>
      </c>
      <c r="AZ241" s="86" t="s">
        <v>10</v>
      </c>
      <c r="BA241" s="86">
        <f t="shared" si="16"/>
        <v>0</v>
      </c>
      <c r="BB241" s="86" t="s">
        <v>10</v>
      </c>
      <c r="BC241" s="86">
        <f t="shared" si="17"/>
        <v>0</v>
      </c>
      <c r="BD241" s="86" t="s">
        <v>10</v>
      </c>
      <c r="BE241" s="86">
        <f t="shared" si="18"/>
        <v>0</v>
      </c>
      <c r="BF241" s="86" t="s">
        <v>10</v>
      </c>
      <c r="BG241" s="86">
        <f t="shared" si="19"/>
        <v>0</v>
      </c>
      <c r="BH241" s="86" t="s">
        <v>10</v>
      </c>
      <c r="BI241" s="86">
        <f t="shared" si="20"/>
        <v>0</v>
      </c>
      <c r="BJ241" s="86" t="s">
        <v>10</v>
      </c>
      <c r="BK241" s="86">
        <f t="shared" si="21"/>
        <v>0</v>
      </c>
      <c r="BL241" s="86" t="s">
        <v>10</v>
      </c>
      <c r="BM241" s="86">
        <f t="shared" si="22"/>
        <v>0</v>
      </c>
      <c r="BN241" s="86" t="s">
        <v>10</v>
      </c>
      <c r="BO241" s="86">
        <f t="shared" si="23"/>
        <v>0</v>
      </c>
      <c r="BP241" s="86" t="s">
        <v>4</v>
      </c>
      <c r="BR241" s="86" t="str">
        <f t="shared" si="24"/>
        <v>P &lt;- c("NGS0_28", "63.33333333", "95", "100", "0", "0", "0", "0", "0", "0", "0", "0", "0", "0", "0", "0", "0", "0", "0", "0", "0")</v>
      </c>
    </row>
    <row r="242" spans="1:70" x14ac:dyDescent="0.15">
      <c r="A242" s="86">
        <v>31</v>
      </c>
      <c r="B242" s="86" t="str">
        <f t="shared" ref="B242:V242" si="53">B34</f>
        <v>NGS0_29</v>
      </c>
      <c r="C242" s="86">
        <f t="shared" si="53"/>
        <v>5</v>
      </c>
      <c r="D242" s="86">
        <f t="shared" si="53"/>
        <v>43.333333330000002</v>
      </c>
      <c r="E242" s="86">
        <f t="shared" si="53"/>
        <v>100</v>
      </c>
      <c r="F242" s="86">
        <f t="shared" si="53"/>
        <v>0</v>
      </c>
      <c r="G242" s="86">
        <f t="shared" si="53"/>
        <v>0</v>
      </c>
      <c r="H242" s="86">
        <f t="shared" si="53"/>
        <v>0</v>
      </c>
      <c r="I242" s="86">
        <f t="shared" si="53"/>
        <v>0</v>
      </c>
      <c r="J242" s="86">
        <f t="shared" si="53"/>
        <v>0</v>
      </c>
      <c r="K242" s="86">
        <f t="shared" si="53"/>
        <v>0</v>
      </c>
      <c r="L242" s="86">
        <f t="shared" si="53"/>
        <v>0</v>
      </c>
      <c r="M242" s="86">
        <f t="shared" si="53"/>
        <v>0</v>
      </c>
      <c r="N242" s="86">
        <f t="shared" si="53"/>
        <v>0</v>
      </c>
      <c r="O242" s="86">
        <f t="shared" si="53"/>
        <v>0</v>
      </c>
      <c r="P242" s="86">
        <f t="shared" si="53"/>
        <v>0</v>
      </c>
      <c r="Q242" s="86">
        <f t="shared" si="53"/>
        <v>0</v>
      </c>
      <c r="R242" s="86">
        <f t="shared" si="53"/>
        <v>0</v>
      </c>
      <c r="S242" s="86">
        <f t="shared" si="53"/>
        <v>0</v>
      </c>
      <c r="T242" s="86">
        <f t="shared" si="53"/>
        <v>0</v>
      </c>
      <c r="U242" s="86">
        <f t="shared" si="53"/>
        <v>0</v>
      </c>
      <c r="V242" s="86">
        <f t="shared" si="53"/>
        <v>0</v>
      </c>
      <c r="X242" s="86" t="s">
        <v>1605</v>
      </c>
      <c r="Y242" s="86" t="s">
        <v>1601</v>
      </c>
      <c r="Z242" s="86" t="s">
        <v>1603</v>
      </c>
      <c r="AA242" s="86" t="str">
        <f t="shared" si="3"/>
        <v>NGS0_29</v>
      </c>
      <c r="AB242" s="86" t="s">
        <v>10</v>
      </c>
      <c r="AC242" s="86">
        <f t="shared" si="4"/>
        <v>5</v>
      </c>
      <c r="AD242" s="86" t="s">
        <v>10</v>
      </c>
      <c r="AE242" s="86">
        <f t="shared" si="5"/>
        <v>43.333333330000002</v>
      </c>
      <c r="AF242" s="86" t="s">
        <v>10</v>
      </c>
      <c r="AG242" s="86">
        <f t="shared" si="6"/>
        <v>100</v>
      </c>
      <c r="AH242" s="86" t="s">
        <v>10</v>
      </c>
      <c r="AI242" s="86">
        <f t="shared" si="7"/>
        <v>0</v>
      </c>
      <c r="AJ242" s="86" t="s">
        <v>10</v>
      </c>
      <c r="AK242" s="86">
        <f t="shared" si="8"/>
        <v>0</v>
      </c>
      <c r="AL242" s="86" t="s">
        <v>10</v>
      </c>
      <c r="AM242" s="86">
        <f t="shared" si="9"/>
        <v>0</v>
      </c>
      <c r="AN242" s="86" t="s">
        <v>10</v>
      </c>
      <c r="AO242" s="86">
        <f t="shared" si="10"/>
        <v>0</v>
      </c>
      <c r="AP242" s="86" t="s">
        <v>10</v>
      </c>
      <c r="AQ242" s="86">
        <f t="shared" si="11"/>
        <v>0</v>
      </c>
      <c r="AR242" s="86" t="s">
        <v>10</v>
      </c>
      <c r="AS242" s="86">
        <f t="shared" si="12"/>
        <v>0</v>
      </c>
      <c r="AT242" s="86" t="s">
        <v>10</v>
      </c>
      <c r="AU242" s="86">
        <f t="shared" si="13"/>
        <v>0</v>
      </c>
      <c r="AV242" s="86" t="s">
        <v>10</v>
      </c>
      <c r="AW242" s="86">
        <f t="shared" si="14"/>
        <v>0</v>
      </c>
      <c r="AX242" s="86" t="s">
        <v>10</v>
      </c>
      <c r="AY242" s="86">
        <f t="shared" si="15"/>
        <v>0</v>
      </c>
      <c r="AZ242" s="86" t="s">
        <v>10</v>
      </c>
      <c r="BA242" s="86">
        <f t="shared" si="16"/>
        <v>0</v>
      </c>
      <c r="BB242" s="86" t="s">
        <v>10</v>
      </c>
      <c r="BC242" s="86">
        <f t="shared" si="17"/>
        <v>0</v>
      </c>
      <c r="BD242" s="86" t="s">
        <v>10</v>
      </c>
      <c r="BE242" s="86">
        <f t="shared" si="18"/>
        <v>0</v>
      </c>
      <c r="BF242" s="86" t="s">
        <v>10</v>
      </c>
      <c r="BG242" s="86">
        <f t="shared" si="19"/>
        <v>0</v>
      </c>
      <c r="BH242" s="86" t="s">
        <v>10</v>
      </c>
      <c r="BI242" s="86">
        <f t="shared" si="20"/>
        <v>0</v>
      </c>
      <c r="BJ242" s="86" t="s">
        <v>10</v>
      </c>
      <c r="BK242" s="86">
        <f t="shared" si="21"/>
        <v>0</v>
      </c>
      <c r="BL242" s="86" t="s">
        <v>10</v>
      </c>
      <c r="BM242" s="86">
        <f t="shared" si="22"/>
        <v>0</v>
      </c>
      <c r="BN242" s="86" t="s">
        <v>10</v>
      </c>
      <c r="BO242" s="86">
        <f t="shared" si="23"/>
        <v>0</v>
      </c>
      <c r="BP242" s="86" t="s">
        <v>4</v>
      </c>
      <c r="BR242" s="86" t="str">
        <f t="shared" si="24"/>
        <v>P &lt;- c("NGS0_29", "5", "43.33333333", "100", "0", "0", "0", "0", "0", "0", "0", "0", "0", "0", "0", "0", "0", "0", "0", "0", "0")</v>
      </c>
    </row>
    <row r="243" spans="1:70" x14ac:dyDescent="0.15">
      <c r="A243" s="86">
        <v>32</v>
      </c>
      <c r="B243" s="86" t="str">
        <f t="shared" ref="B243:V243" si="54">B35</f>
        <v>NGS0_30</v>
      </c>
      <c r="C243" s="86">
        <f t="shared" si="54"/>
        <v>65</v>
      </c>
      <c r="D243" s="86">
        <f t="shared" si="54"/>
        <v>90</v>
      </c>
      <c r="E243" s="86">
        <f t="shared" si="54"/>
        <v>25</v>
      </c>
      <c r="F243" s="86">
        <f t="shared" si="54"/>
        <v>0</v>
      </c>
      <c r="G243" s="86">
        <f t="shared" si="54"/>
        <v>0</v>
      </c>
      <c r="H243" s="86">
        <f t="shared" si="54"/>
        <v>0</v>
      </c>
      <c r="I243" s="86">
        <f t="shared" si="54"/>
        <v>0</v>
      </c>
      <c r="J243" s="86">
        <f t="shared" si="54"/>
        <v>0</v>
      </c>
      <c r="K243" s="86">
        <f t="shared" si="54"/>
        <v>0</v>
      </c>
      <c r="L243" s="86">
        <f t="shared" si="54"/>
        <v>0</v>
      </c>
      <c r="M243" s="86">
        <f t="shared" si="54"/>
        <v>0</v>
      </c>
      <c r="N243" s="86">
        <f t="shared" si="54"/>
        <v>0</v>
      </c>
      <c r="O243" s="86">
        <f t="shared" si="54"/>
        <v>0</v>
      </c>
      <c r="P243" s="86">
        <f t="shared" si="54"/>
        <v>0</v>
      </c>
      <c r="Q243" s="86">
        <f t="shared" si="54"/>
        <v>0</v>
      </c>
      <c r="R243" s="86">
        <f t="shared" si="54"/>
        <v>0</v>
      </c>
      <c r="S243" s="86">
        <f t="shared" si="54"/>
        <v>0</v>
      </c>
      <c r="T243" s="86">
        <f t="shared" si="54"/>
        <v>0</v>
      </c>
      <c r="U243" s="86">
        <f t="shared" si="54"/>
        <v>0</v>
      </c>
      <c r="V243" s="86">
        <f t="shared" si="54"/>
        <v>0</v>
      </c>
      <c r="X243" s="86" t="s">
        <v>1605</v>
      </c>
      <c r="Y243" s="86" t="s">
        <v>1601</v>
      </c>
      <c r="Z243" s="86" t="s">
        <v>1603</v>
      </c>
      <c r="AA243" s="86" t="str">
        <f t="shared" si="3"/>
        <v>NGS0_30</v>
      </c>
      <c r="AB243" s="86" t="s">
        <v>10</v>
      </c>
      <c r="AC243" s="86">
        <f t="shared" si="4"/>
        <v>65</v>
      </c>
      <c r="AD243" s="86" t="s">
        <v>10</v>
      </c>
      <c r="AE243" s="86">
        <f t="shared" si="5"/>
        <v>90</v>
      </c>
      <c r="AF243" s="86" t="s">
        <v>10</v>
      </c>
      <c r="AG243" s="86">
        <f t="shared" si="6"/>
        <v>25</v>
      </c>
      <c r="AH243" s="86" t="s">
        <v>10</v>
      </c>
      <c r="AI243" s="86">
        <f t="shared" si="7"/>
        <v>0</v>
      </c>
      <c r="AJ243" s="86" t="s">
        <v>10</v>
      </c>
      <c r="AK243" s="86">
        <f t="shared" si="8"/>
        <v>0</v>
      </c>
      <c r="AL243" s="86" t="s">
        <v>10</v>
      </c>
      <c r="AM243" s="86">
        <f t="shared" si="9"/>
        <v>0</v>
      </c>
      <c r="AN243" s="86" t="s">
        <v>10</v>
      </c>
      <c r="AO243" s="86">
        <f t="shared" si="10"/>
        <v>0</v>
      </c>
      <c r="AP243" s="86" t="s">
        <v>10</v>
      </c>
      <c r="AQ243" s="86">
        <f t="shared" si="11"/>
        <v>0</v>
      </c>
      <c r="AR243" s="86" t="s">
        <v>10</v>
      </c>
      <c r="AS243" s="86">
        <f t="shared" si="12"/>
        <v>0</v>
      </c>
      <c r="AT243" s="86" t="s">
        <v>10</v>
      </c>
      <c r="AU243" s="86">
        <f t="shared" si="13"/>
        <v>0</v>
      </c>
      <c r="AV243" s="86" t="s">
        <v>10</v>
      </c>
      <c r="AW243" s="86">
        <f t="shared" si="14"/>
        <v>0</v>
      </c>
      <c r="AX243" s="86" t="s">
        <v>10</v>
      </c>
      <c r="AY243" s="86">
        <f t="shared" si="15"/>
        <v>0</v>
      </c>
      <c r="AZ243" s="86" t="s">
        <v>10</v>
      </c>
      <c r="BA243" s="86">
        <f t="shared" si="16"/>
        <v>0</v>
      </c>
      <c r="BB243" s="86" t="s">
        <v>10</v>
      </c>
      <c r="BC243" s="86">
        <f t="shared" si="17"/>
        <v>0</v>
      </c>
      <c r="BD243" s="86" t="s">
        <v>10</v>
      </c>
      <c r="BE243" s="86">
        <f t="shared" si="18"/>
        <v>0</v>
      </c>
      <c r="BF243" s="86" t="s">
        <v>10</v>
      </c>
      <c r="BG243" s="86">
        <f t="shared" si="19"/>
        <v>0</v>
      </c>
      <c r="BH243" s="86" t="s">
        <v>10</v>
      </c>
      <c r="BI243" s="86">
        <f t="shared" si="20"/>
        <v>0</v>
      </c>
      <c r="BJ243" s="86" t="s">
        <v>10</v>
      </c>
      <c r="BK243" s="86">
        <f t="shared" si="21"/>
        <v>0</v>
      </c>
      <c r="BL243" s="86" t="s">
        <v>10</v>
      </c>
      <c r="BM243" s="86">
        <f t="shared" si="22"/>
        <v>0</v>
      </c>
      <c r="BN243" s="86" t="s">
        <v>10</v>
      </c>
      <c r="BO243" s="86">
        <f t="shared" si="23"/>
        <v>0</v>
      </c>
      <c r="BP243" s="86" t="s">
        <v>4</v>
      </c>
      <c r="BR243" s="86" t="str">
        <f t="shared" si="24"/>
        <v>P &lt;- c("NGS0_30", "65", "90", "25", "0", "0", "0", "0", "0", "0", "0", "0", "0", "0", "0", "0", "0", "0", "0", "0", "0")</v>
      </c>
    </row>
    <row r="244" spans="1:70" x14ac:dyDescent="0.15">
      <c r="A244" s="86">
        <v>33</v>
      </c>
      <c r="B244" s="86" t="str">
        <f t="shared" ref="B244:V244" si="55">B36</f>
        <v>NGS0_31</v>
      </c>
      <c r="C244" s="86">
        <f t="shared" si="55"/>
        <v>30</v>
      </c>
      <c r="D244" s="86">
        <f t="shared" si="55"/>
        <v>80</v>
      </c>
      <c r="E244" s="86">
        <f t="shared" si="55"/>
        <v>25</v>
      </c>
      <c r="F244" s="86">
        <f t="shared" si="55"/>
        <v>0</v>
      </c>
      <c r="G244" s="86">
        <f t="shared" si="55"/>
        <v>0</v>
      </c>
      <c r="H244" s="86">
        <f t="shared" si="55"/>
        <v>0</v>
      </c>
      <c r="I244" s="86">
        <f t="shared" si="55"/>
        <v>0</v>
      </c>
      <c r="J244" s="86">
        <f t="shared" si="55"/>
        <v>0</v>
      </c>
      <c r="K244" s="86">
        <f t="shared" si="55"/>
        <v>0</v>
      </c>
      <c r="L244" s="86">
        <f t="shared" si="55"/>
        <v>0</v>
      </c>
      <c r="M244" s="86">
        <f t="shared" si="55"/>
        <v>0</v>
      </c>
      <c r="N244" s="86">
        <f t="shared" si="55"/>
        <v>0</v>
      </c>
      <c r="O244" s="86">
        <f t="shared" si="55"/>
        <v>0</v>
      </c>
      <c r="P244" s="86">
        <f t="shared" si="55"/>
        <v>0</v>
      </c>
      <c r="Q244" s="86">
        <f t="shared" si="55"/>
        <v>0</v>
      </c>
      <c r="R244" s="86">
        <f t="shared" si="55"/>
        <v>0</v>
      </c>
      <c r="S244" s="86">
        <f t="shared" si="55"/>
        <v>0</v>
      </c>
      <c r="T244" s="86">
        <f t="shared" si="55"/>
        <v>0</v>
      </c>
      <c r="U244" s="86">
        <f t="shared" si="55"/>
        <v>0</v>
      </c>
      <c r="V244" s="86">
        <f t="shared" si="55"/>
        <v>0</v>
      </c>
      <c r="X244" s="86" t="s">
        <v>1605</v>
      </c>
      <c r="Y244" s="86" t="s">
        <v>1601</v>
      </c>
      <c r="Z244" s="86" t="s">
        <v>1603</v>
      </c>
      <c r="AA244" s="86" t="str">
        <f t="shared" si="3"/>
        <v>NGS0_31</v>
      </c>
      <c r="AB244" s="86" t="s">
        <v>10</v>
      </c>
      <c r="AC244" s="86">
        <f t="shared" si="4"/>
        <v>30</v>
      </c>
      <c r="AD244" s="86" t="s">
        <v>10</v>
      </c>
      <c r="AE244" s="86">
        <f t="shared" si="5"/>
        <v>80</v>
      </c>
      <c r="AF244" s="86" t="s">
        <v>10</v>
      </c>
      <c r="AG244" s="86">
        <f t="shared" si="6"/>
        <v>25</v>
      </c>
      <c r="AH244" s="86" t="s">
        <v>10</v>
      </c>
      <c r="AI244" s="86">
        <f t="shared" si="7"/>
        <v>0</v>
      </c>
      <c r="AJ244" s="86" t="s">
        <v>10</v>
      </c>
      <c r="AK244" s="86">
        <f t="shared" si="8"/>
        <v>0</v>
      </c>
      <c r="AL244" s="86" t="s">
        <v>10</v>
      </c>
      <c r="AM244" s="86">
        <f t="shared" si="9"/>
        <v>0</v>
      </c>
      <c r="AN244" s="86" t="s">
        <v>10</v>
      </c>
      <c r="AO244" s="86">
        <f t="shared" si="10"/>
        <v>0</v>
      </c>
      <c r="AP244" s="86" t="s">
        <v>10</v>
      </c>
      <c r="AQ244" s="86">
        <f t="shared" si="11"/>
        <v>0</v>
      </c>
      <c r="AR244" s="86" t="s">
        <v>10</v>
      </c>
      <c r="AS244" s="86">
        <f t="shared" si="12"/>
        <v>0</v>
      </c>
      <c r="AT244" s="86" t="s">
        <v>10</v>
      </c>
      <c r="AU244" s="86">
        <f t="shared" si="13"/>
        <v>0</v>
      </c>
      <c r="AV244" s="86" t="s">
        <v>10</v>
      </c>
      <c r="AW244" s="86">
        <f t="shared" si="14"/>
        <v>0</v>
      </c>
      <c r="AX244" s="86" t="s">
        <v>10</v>
      </c>
      <c r="AY244" s="86">
        <f t="shared" si="15"/>
        <v>0</v>
      </c>
      <c r="AZ244" s="86" t="s">
        <v>10</v>
      </c>
      <c r="BA244" s="86">
        <f t="shared" si="16"/>
        <v>0</v>
      </c>
      <c r="BB244" s="86" t="s">
        <v>10</v>
      </c>
      <c r="BC244" s="86">
        <f t="shared" si="17"/>
        <v>0</v>
      </c>
      <c r="BD244" s="86" t="s">
        <v>10</v>
      </c>
      <c r="BE244" s="86">
        <f t="shared" si="18"/>
        <v>0</v>
      </c>
      <c r="BF244" s="86" t="s">
        <v>10</v>
      </c>
      <c r="BG244" s="86">
        <f t="shared" si="19"/>
        <v>0</v>
      </c>
      <c r="BH244" s="86" t="s">
        <v>10</v>
      </c>
      <c r="BI244" s="86">
        <f t="shared" si="20"/>
        <v>0</v>
      </c>
      <c r="BJ244" s="86" t="s">
        <v>10</v>
      </c>
      <c r="BK244" s="86">
        <f t="shared" si="21"/>
        <v>0</v>
      </c>
      <c r="BL244" s="86" t="s">
        <v>10</v>
      </c>
      <c r="BM244" s="86">
        <f t="shared" si="22"/>
        <v>0</v>
      </c>
      <c r="BN244" s="86" t="s">
        <v>10</v>
      </c>
      <c r="BO244" s="86">
        <f t="shared" si="23"/>
        <v>0</v>
      </c>
      <c r="BP244" s="86" t="s">
        <v>4</v>
      </c>
      <c r="BR244" s="86" t="str">
        <f t="shared" si="24"/>
        <v>P &lt;- c("NGS0_31", "30", "80", "25", "0", "0", "0", "0", "0", "0", "0", "0", "0", "0", "0", "0", "0", "0", "0", "0", "0")</v>
      </c>
    </row>
    <row r="245" spans="1:70" x14ac:dyDescent="0.15">
      <c r="A245" s="86">
        <v>34</v>
      </c>
      <c r="B245" s="86" t="str">
        <f t="shared" ref="B245:V245" si="56">B37</f>
        <v>NGS0_32</v>
      </c>
      <c r="C245" s="86">
        <f t="shared" si="56"/>
        <v>1.6666666670000001</v>
      </c>
      <c r="D245" s="86">
        <f t="shared" si="56"/>
        <v>68.333333330000002</v>
      </c>
      <c r="E245" s="86">
        <f t="shared" si="56"/>
        <v>20.454545450000001</v>
      </c>
      <c r="F245" s="86">
        <f t="shared" si="56"/>
        <v>0</v>
      </c>
      <c r="G245" s="86">
        <f t="shared" si="56"/>
        <v>0</v>
      </c>
      <c r="H245" s="86">
        <f t="shared" si="56"/>
        <v>0</v>
      </c>
      <c r="I245" s="86">
        <f t="shared" si="56"/>
        <v>0</v>
      </c>
      <c r="J245" s="86">
        <f t="shared" si="56"/>
        <v>0</v>
      </c>
      <c r="K245" s="86">
        <f t="shared" si="56"/>
        <v>0</v>
      </c>
      <c r="L245" s="86">
        <f t="shared" si="56"/>
        <v>0</v>
      </c>
      <c r="M245" s="86">
        <f t="shared" si="56"/>
        <v>0</v>
      </c>
      <c r="N245" s="86">
        <f t="shared" si="56"/>
        <v>0</v>
      </c>
      <c r="O245" s="86">
        <f t="shared" si="56"/>
        <v>0</v>
      </c>
      <c r="P245" s="86">
        <f t="shared" si="56"/>
        <v>0</v>
      </c>
      <c r="Q245" s="86">
        <f t="shared" si="56"/>
        <v>0</v>
      </c>
      <c r="R245" s="86">
        <f t="shared" si="56"/>
        <v>0</v>
      </c>
      <c r="S245" s="86">
        <f t="shared" si="56"/>
        <v>0</v>
      </c>
      <c r="T245" s="86">
        <f t="shared" si="56"/>
        <v>0</v>
      </c>
      <c r="U245" s="86">
        <f t="shared" si="56"/>
        <v>0</v>
      </c>
      <c r="V245" s="86">
        <f t="shared" si="56"/>
        <v>0</v>
      </c>
      <c r="X245" s="86" t="s">
        <v>1605</v>
      </c>
      <c r="Y245" s="86" t="s">
        <v>1601</v>
      </c>
      <c r="Z245" s="86" t="s">
        <v>1603</v>
      </c>
      <c r="AA245" s="86" t="str">
        <f t="shared" si="3"/>
        <v>NGS0_32</v>
      </c>
      <c r="AB245" s="86" t="s">
        <v>10</v>
      </c>
      <c r="AC245" s="86">
        <f t="shared" si="4"/>
        <v>1.6666666670000001</v>
      </c>
      <c r="AD245" s="86" t="s">
        <v>10</v>
      </c>
      <c r="AE245" s="86">
        <f t="shared" si="5"/>
        <v>68.333333330000002</v>
      </c>
      <c r="AF245" s="86" t="s">
        <v>10</v>
      </c>
      <c r="AG245" s="86">
        <f t="shared" si="6"/>
        <v>20.454545450000001</v>
      </c>
      <c r="AH245" s="86" t="s">
        <v>10</v>
      </c>
      <c r="AI245" s="86">
        <f t="shared" si="7"/>
        <v>0</v>
      </c>
      <c r="AJ245" s="86" t="s">
        <v>10</v>
      </c>
      <c r="AK245" s="86">
        <f t="shared" si="8"/>
        <v>0</v>
      </c>
      <c r="AL245" s="86" t="s">
        <v>10</v>
      </c>
      <c r="AM245" s="86">
        <f t="shared" si="9"/>
        <v>0</v>
      </c>
      <c r="AN245" s="86" t="s">
        <v>10</v>
      </c>
      <c r="AO245" s="86">
        <f t="shared" si="10"/>
        <v>0</v>
      </c>
      <c r="AP245" s="86" t="s">
        <v>10</v>
      </c>
      <c r="AQ245" s="86">
        <f t="shared" si="11"/>
        <v>0</v>
      </c>
      <c r="AR245" s="86" t="s">
        <v>10</v>
      </c>
      <c r="AS245" s="86">
        <f t="shared" si="12"/>
        <v>0</v>
      </c>
      <c r="AT245" s="86" t="s">
        <v>10</v>
      </c>
      <c r="AU245" s="86">
        <f t="shared" si="13"/>
        <v>0</v>
      </c>
      <c r="AV245" s="86" t="s">
        <v>10</v>
      </c>
      <c r="AW245" s="86">
        <f t="shared" si="14"/>
        <v>0</v>
      </c>
      <c r="AX245" s="86" t="s">
        <v>10</v>
      </c>
      <c r="AY245" s="86">
        <f t="shared" si="15"/>
        <v>0</v>
      </c>
      <c r="AZ245" s="86" t="s">
        <v>10</v>
      </c>
      <c r="BA245" s="86">
        <f t="shared" si="16"/>
        <v>0</v>
      </c>
      <c r="BB245" s="86" t="s">
        <v>10</v>
      </c>
      <c r="BC245" s="86">
        <f t="shared" si="17"/>
        <v>0</v>
      </c>
      <c r="BD245" s="86" t="s">
        <v>10</v>
      </c>
      <c r="BE245" s="86">
        <f t="shared" si="18"/>
        <v>0</v>
      </c>
      <c r="BF245" s="86" t="s">
        <v>10</v>
      </c>
      <c r="BG245" s="86">
        <f t="shared" si="19"/>
        <v>0</v>
      </c>
      <c r="BH245" s="86" t="s">
        <v>10</v>
      </c>
      <c r="BI245" s="86">
        <f t="shared" si="20"/>
        <v>0</v>
      </c>
      <c r="BJ245" s="86" t="s">
        <v>10</v>
      </c>
      <c r="BK245" s="86">
        <f t="shared" si="21"/>
        <v>0</v>
      </c>
      <c r="BL245" s="86" t="s">
        <v>10</v>
      </c>
      <c r="BM245" s="86">
        <f t="shared" si="22"/>
        <v>0</v>
      </c>
      <c r="BN245" s="86" t="s">
        <v>10</v>
      </c>
      <c r="BO245" s="86">
        <f t="shared" si="23"/>
        <v>0</v>
      </c>
      <c r="BP245" s="86" t="s">
        <v>4</v>
      </c>
      <c r="BR245" s="86" t="str">
        <f t="shared" si="24"/>
        <v>P &lt;- c("NGS0_32", "1.666666667", "68.33333333", "20.45454545", "0", "0", "0", "0", "0", "0", "0", "0", "0", "0", "0", "0", "0", "0", "0", "0", "0")</v>
      </c>
    </row>
    <row r="246" spans="1:70" x14ac:dyDescent="0.15">
      <c r="A246" s="86">
        <v>35</v>
      </c>
      <c r="B246" s="86" t="str">
        <f t="shared" ref="B246:V246" si="57">B38</f>
        <v>NGS0_33</v>
      </c>
      <c r="C246" s="86">
        <f t="shared" si="57"/>
        <v>75</v>
      </c>
      <c r="D246" s="86">
        <f t="shared" si="57"/>
        <v>98.333333330000002</v>
      </c>
      <c r="E246" s="86">
        <f t="shared" si="57"/>
        <v>20.731707320000002</v>
      </c>
      <c r="F246" s="86">
        <f t="shared" si="57"/>
        <v>0</v>
      </c>
      <c r="G246" s="86">
        <f t="shared" si="57"/>
        <v>0</v>
      </c>
      <c r="H246" s="86">
        <f t="shared" si="57"/>
        <v>0</v>
      </c>
      <c r="I246" s="86">
        <f t="shared" si="57"/>
        <v>0</v>
      </c>
      <c r="J246" s="86">
        <f t="shared" si="57"/>
        <v>0</v>
      </c>
      <c r="K246" s="86">
        <f t="shared" si="57"/>
        <v>0</v>
      </c>
      <c r="L246" s="86">
        <f t="shared" si="57"/>
        <v>0</v>
      </c>
      <c r="M246" s="86">
        <f t="shared" si="57"/>
        <v>0</v>
      </c>
      <c r="N246" s="86">
        <f t="shared" si="57"/>
        <v>0</v>
      </c>
      <c r="O246" s="86">
        <f t="shared" si="57"/>
        <v>0</v>
      </c>
      <c r="P246" s="86">
        <f t="shared" si="57"/>
        <v>0</v>
      </c>
      <c r="Q246" s="86">
        <f t="shared" si="57"/>
        <v>0</v>
      </c>
      <c r="R246" s="86">
        <f t="shared" si="57"/>
        <v>0</v>
      </c>
      <c r="S246" s="86">
        <f t="shared" si="57"/>
        <v>0</v>
      </c>
      <c r="T246" s="86">
        <f t="shared" si="57"/>
        <v>0</v>
      </c>
      <c r="U246" s="86">
        <f t="shared" si="57"/>
        <v>0</v>
      </c>
      <c r="V246" s="86">
        <f t="shared" si="57"/>
        <v>0</v>
      </c>
      <c r="X246" s="86" t="s">
        <v>1605</v>
      </c>
      <c r="Y246" s="86" t="s">
        <v>1601</v>
      </c>
      <c r="Z246" s="86" t="s">
        <v>1603</v>
      </c>
      <c r="AA246" s="86" t="str">
        <f t="shared" si="3"/>
        <v>NGS0_33</v>
      </c>
      <c r="AB246" s="86" t="s">
        <v>10</v>
      </c>
      <c r="AC246" s="86">
        <f t="shared" si="4"/>
        <v>75</v>
      </c>
      <c r="AD246" s="86" t="s">
        <v>10</v>
      </c>
      <c r="AE246" s="86">
        <f t="shared" si="5"/>
        <v>98.333333330000002</v>
      </c>
      <c r="AF246" s="86" t="s">
        <v>10</v>
      </c>
      <c r="AG246" s="86">
        <f t="shared" si="6"/>
        <v>20.731707320000002</v>
      </c>
      <c r="AH246" s="86" t="s">
        <v>10</v>
      </c>
      <c r="AI246" s="86">
        <f t="shared" si="7"/>
        <v>0</v>
      </c>
      <c r="AJ246" s="86" t="s">
        <v>10</v>
      </c>
      <c r="AK246" s="86">
        <f t="shared" si="8"/>
        <v>0</v>
      </c>
      <c r="AL246" s="86" t="s">
        <v>10</v>
      </c>
      <c r="AM246" s="86">
        <f t="shared" si="9"/>
        <v>0</v>
      </c>
      <c r="AN246" s="86" t="s">
        <v>10</v>
      </c>
      <c r="AO246" s="86">
        <f t="shared" si="10"/>
        <v>0</v>
      </c>
      <c r="AP246" s="86" t="s">
        <v>10</v>
      </c>
      <c r="AQ246" s="86">
        <f t="shared" si="11"/>
        <v>0</v>
      </c>
      <c r="AR246" s="86" t="s">
        <v>10</v>
      </c>
      <c r="AS246" s="86">
        <f t="shared" si="12"/>
        <v>0</v>
      </c>
      <c r="AT246" s="86" t="s">
        <v>10</v>
      </c>
      <c r="AU246" s="86">
        <f t="shared" si="13"/>
        <v>0</v>
      </c>
      <c r="AV246" s="86" t="s">
        <v>10</v>
      </c>
      <c r="AW246" s="86">
        <f t="shared" si="14"/>
        <v>0</v>
      </c>
      <c r="AX246" s="86" t="s">
        <v>10</v>
      </c>
      <c r="AY246" s="86">
        <f t="shared" si="15"/>
        <v>0</v>
      </c>
      <c r="AZ246" s="86" t="s">
        <v>10</v>
      </c>
      <c r="BA246" s="86">
        <f t="shared" si="16"/>
        <v>0</v>
      </c>
      <c r="BB246" s="86" t="s">
        <v>10</v>
      </c>
      <c r="BC246" s="86">
        <f t="shared" si="17"/>
        <v>0</v>
      </c>
      <c r="BD246" s="86" t="s">
        <v>10</v>
      </c>
      <c r="BE246" s="86">
        <f t="shared" si="18"/>
        <v>0</v>
      </c>
      <c r="BF246" s="86" t="s">
        <v>10</v>
      </c>
      <c r="BG246" s="86">
        <f t="shared" si="19"/>
        <v>0</v>
      </c>
      <c r="BH246" s="86" t="s">
        <v>10</v>
      </c>
      <c r="BI246" s="86">
        <f t="shared" si="20"/>
        <v>0</v>
      </c>
      <c r="BJ246" s="86" t="s">
        <v>10</v>
      </c>
      <c r="BK246" s="86">
        <f t="shared" si="21"/>
        <v>0</v>
      </c>
      <c r="BL246" s="86" t="s">
        <v>10</v>
      </c>
      <c r="BM246" s="86">
        <f t="shared" si="22"/>
        <v>0</v>
      </c>
      <c r="BN246" s="86" t="s">
        <v>10</v>
      </c>
      <c r="BO246" s="86">
        <f t="shared" si="23"/>
        <v>0</v>
      </c>
      <c r="BP246" s="86" t="s">
        <v>4</v>
      </c>
      <c r="BR246" s="86" t="str">
        <f t="shared" si="24"/>
        <v>P &lt;- c("NGS0_33", "75", "98.33333333", "20.73170732", "0", "0", "0", "0", "0", "0", "0", "0", "0", "0", "0", "0", "0", "0", "0", "0", "0")</v>
      </c>
    </row>
    <row r="247" spans="1:70" x14ac:dyDescent="0.15">
      <c r="A247" s="86">
        <v>36</v>
      </c>
      <c r="B247" s="86" t="str">
        <f t="shared" ref="B247:V247" si="58">B39</f>
        <v>NGS0_34</v>
      </c>
      <c r="C247" s="86">
        <f t="shared" si="58"/>
        <v>37.037037040000001</v>
      </c>
      <c r="D247" s="86">
        <f t="shared" si="58"/>
        <v>85.185185189999999</v>
      </c>
      <c r="E247" s="86">
        <f t="shared" si="58"/>
        <v>100</v>
      </c>
      <c r="F247" s="86">
        <f t="shared" si="58"/>
        <v>0</v>
      </c>
      <c r="G247" s="86">
        <f t="shared" si="58"/>
        <v>0</v>
      </c>
      <c r="H247" s="86">
        <f t="shared" si="58"/>
        <v>0</v>
      </c>
      <c r="I247" s="86">
        <f t="shared" si="58"/>
        <v>0</v>
      </c>
      <c r="J247" s="86">
        <f t="shared" si="58"/>
        <v>0</v>
      </c>
      <c r="K247" s="86">
        <f t="shared" si="58"/>
        <v>0</v>
      </c>
      <c r="L247" s="86">
        <f t="shared" si="58"/>
        <v>0</v>
      </c>
      <c r="M247" s="86">
        <f t="shared" si="58"/>
        <v>0</v>
      </c>
      <c r="N247" s="86">
        <f t="shared" si="58"/>
        <v>0</v>
      </c>
      <c r="O247" s="86">
        <f t="shared" si="58"/>
        <v>0</v>
      </c>
      <c r="P247" s="86">
        <f t="shared" si="58"/>
        <v>0</v>
      </c>
      <c r="Q247" s="86">
        <f t="shared" si="58"/>
        <v>0</v>
      </c>
      <c r="R247" s="86">
        <f t="shared" si="58"/>
        <v>0</v>
      </c>
      <c r="S247" s="86">
        <f t="shared" si="58"/>
        <v>0</v>
      </c>
      <c r="T247" s="86">
        <f t="shared" si="58"/>
        <v>0</v>
      </c>
      <c r="U247" s="86">
        <f t="shared" si="58"/>
        <v>0</v>
      </c>
      <c r="V247" s="86">
        <f t="shared" si="58"/>
        <v>0</v>
      </c>
      <c r="X247" s="86" t="s">
        <v>1605</v>
      </c>
      <c r="Y247" s="86" t="s">
        <v>1601</v>
      </c>
      <c r="Z247" s="86" t="s">
        <v>1603</v>
      </c>
      <c r="AA247" s="86" t="str">
        <f t="shared" si="3"/>
        <v>NGS0_34</v>
      </c>
      <c r="AB247" s="86" t="s">
        <v>10</v>
      </c>
      <c r="AC247" s="86">
        <f t="shared" si="4"/>
        <v>37.037037040000001</v>
      </c>
      <c r="AD247" s="86" t="s">
        <v>10</v>
      </c>
      <c r="AE247" s="86">
        <f t="shared" si="5"/>
        <v>85.185185189999999</v>
      </c>
      <c r="AF247" s="86" t="s">
        <v>10</v>
      </c>
      <c r="AG247" s="86">
        <f t="shared" si="6"/>
        <v>100</v>
      </c>
      <c r="AH247" s="86" t="s">
        <v>10</v>
      </c>
      <c r="AI247" s="86">
        <f t="shared" si="7"/>
        <v>0</v>
      </c>
      <c r="AJ247" s="86" t="s">
        <v>10</v>
      </c>
      <c r="AK247" s="86">
        <f t="shared" si="8"/>
        <v>0</v>
      </c>
      <c r="AL247" s="86" t="s">
        <v>10</v>
      </c>
      <c r="AM247" s="86">
        <f t="shared" si="9"/>
        <v>0</v>
      </c>
      <c r="AN247" s="86" t="s">
        <v>10</v>
      </c>
      <c r="AO247" s="86">
        <f t="shared" si="10"/>
        <v>0</v>
      </c>
      <c r="AP247" s="86" t="s">
        <v>10</v>
      </c>
      <c r="AQ247" s="86">
        <f t="shared" si="11"/>
        <v>0</v>
      </c>
      <c r="AR247" s="86" t="s">
        <v>10</v>
      </c>
      <c r="AS247" s="86">
        <f t="shared" si="12"/>
        <v>0</v>
      </c>
      <c r="AT247" s="86" t="s">
        <v>10</v>
      </c>
      <c r="AU247" s="86">
        <f t="shared" si="13"/>
        <v>0</v>
      </c>
      <c r="AV247" s="86" t="s">
        <v>10</v>
      </c>
      <c r="AW247" s="86">
        <f t="shared" si="14"/>
        <v>0</v>
      </c>
      <c r="AX247" s="86" t="s">
        <v>10</v>
      </c>
      <c r="AY247" s="86">
        <f t="shared" si="15"/>
        <v>0</v>
      </c>
      <c r="AZ247" s="86" t="s">
        <v>10</v>
      </c>
      <c r="BA247" s="86">
        <f t="shared" si="16"/>
        <v>0</v>
      </c>
      <c r="BB247" s="86" t="s">
        <v>10</v>
      </c>
      <c r="BC247" s="86">
        <f t="shared" si="17"/>
        <v>0</v>
      </c>
      <c r="BD247" s="86" t="s">
        <v>10</v>
      </c>
      <c r="BE247" s="86">
        <f t="shared" si="18"/>
        <v>0</v>
      </c>
      <c r="BF247" s="86" t="s">
        <v>10</v>
      </c>
      <c r="BG247" s="86">
        <f t="shared" si="19"/>
        <v>0</v>
      </c>
      <c r="BH247" s="86" t="s">
        <v>10</v>
      </c>
      <c r="BI247" s="86">
        <f t="shared" si="20"/>
        <v>0</v>
      </c>
      <c r="BJ247" s="86" t="s">
        <v>10</v>
      </c>
      <c r="BK247" s="86">
        <f t="shared" si="21"/>
        <v>0</v>
      </c>
      <c r="BL247" s="86" t="s">
        <v>10</v>
      </c>
      <c r="BM247" s="86">
        <f t="shared" si="22"/>
        <v>0</v>
      </c>
      <c r="BN247" s="86" t="s">
        <v>10</v>
      </c>
      <c r="BO247" s="86">
        <f t="shared" si="23"/>
        <v>0</v>
      </c>
      <c r="BP247" s="86" t="s">
        <v>4</v>
      </c>
      <c r="BR247" s="86" t="str">
        <f t="shared" si="24"/>
        <v>P &lt;- c("NGS0_34", "37.03703704", "85.18518519", "100", "0", "0", "0", "0", "0", "0", "0", "0", "0", "0", "0", "0", "0", "0", "0", "0", "0")</v>
      </c>
    </row>
    <row r="248" spans="1:70" x14ac:dyDescent="0.15">
      <c r="A248" s="86">
        <v>37</v>
      </c>
      <c r="B248" s="86" t="str">
        <f t="shared" ref="B248:V248" si="59">B40</f>
        <v>NGS0_35</v>
      </c>
      <c r="C248" s="86">
        <f t="shared" si="59"/>
        <v>50</v>
      </c>
      <c r="D248" s="86">
        <f t="shared" si="59"/>
        <v>98.333333330000002</v>
      </c>
      <c r="E248" s="86">
        <f t="shared" si="59"/>
        <v>25</v>
      </c>
      <c r="F248" s="86">
        <f t="shared" si="59"/>
        <v>0</v>
      </c>
      <c r="G248" s="86">
        <f t="shared" si="59"/>
        <v>0</v>
      </c>
      <c r="H248" s="86">
        <f t="shared" si="59"/>
        <v>0</v>
      </c>
      <c r="I248" s="86">
        <f t="shared" si="59"/>
        <v>0</v>
      </c>
      <c r="J248" s="86">
        <f t="shared" si="59"/>
        <v>0</v>
      </c>
      <c r="K248" s="86">
        <f t="shared" si="59"/>
        <v>0</v>
      </c>
      <c r="L248" s="86">
        <f t="shared" si="59"/>
        <v>0</v>
      </c>
      <c r="M248" s="86">
        <f t="shared" si="59"/>
        <v>0</v>
      </c>
      <c r="N248" s="86">
        <f t="shared" si="59"/>
        <v>0</v>
      </c>
      <c r="O248" s="86">
        <f t="shared" si="59"/>
        <v>0</v>
      </c>
      <c r="P248" s="86">
        <f t="shared" si="59"/>
        <v>0</v>
      </c>
      <c r="Q248" s="86">
        <f t="shared" si="59"/>
        <v>0</v>
      </c>
      <c r="R248" s="86">
        <f t="shared" si="59"/>
        <v>0</v>
      </c>
      <c r="S248" s="86">
        <f t="shared" si="59"/>
        <v>0</v>
      </c>
      <c r="T248" s="86">
        <f t="shared" si="59"/>
        <v>0</v>
      </c>
      <c r="U248" s="86">
        <f t="shared" si="59"/>
        <v>0</v>
      </c>
      <c r="V248" s="86">
        <f t="shared" si="59"/>
        <v>0</v>
      </c>
      <c r="X248" s="86" t="s">
        <v>1605</v>
      </c>
      <c r="Y248" s="86" t="s">
        <v>1601</v>
      </c>
      <c r="Z248" s="86" t="s">
        <v>1603</v>
      </c>
      <c r="AA248" s="86" t="str">
        <f t="shared" si="3"/>
        <v>NGS0_35</v>
      </c>
      <c r="AB248" s="86" t="s">
        <v>10</v>
      </c>
      <c r="AC248" s="86">
        <f t="shared" si="4"/>
        <v>50</v>
      </c>
      <c r="AD248" s="86" t="s">
        <v>10</v>
      </c>
      <c r="AE248" s="86">
        <f t="shared" si="5"/>
        <v>98.333333330000002</v>
      </c>
      <c r="AF248" s="86" t="s">
        <v>10</v>
      </c>
      <c r="AG248" s="86">
        <f t="shared" si="6"/>
        <v>25</v>
      </c>
      <c r="AH248" s="86" t="s">
        <v>10</v>
      </c>
      <c r="AI248" s="86">
        <f t="shared" si="7"/>
        <v>0</v>
      </c>
      <c r="AJ248" s="86" t="s">
        <v>10</v>
      </c>
      <c r="AK248" s="86">
        <f t="shared" si="8"/>
        <v>0</v>
      </c>
      <c r="AL248" s="86" t="s">
        <v>10</v>
      </c>
      <c r="AM248" s="86">
        <f t="shared" si="9"/>
        <v>0</v>
      </c>
      <c r="AN248" s="86" t="s">
        <v>10</v>
      </c>
      <c r="AO248" s="86">
        <f t="shared" si="10"/>
        <v>0</v>
      </c>
      <c r="AP248" s="86" t="s">
        <v>10</v>
      </c>
      <c r="AQ248" s="86">
        <f t="shared" si="11"/>
        <v>0</v>
      </c>
      <c r="AR248" s="86" t="s">
        <v>10</v>
      </c>
      <c r="AS248" s="86">
        <f t="shared" si="12"/>
        <v>0</v>
      </c>
      <c r="AT248" s="86" t="s">
        <v>10</v>
      </c>
      <c r="AU248" s="86">
        <f t="shared" si="13"/>
        <v>0</v>
      </c>
      <c r="AV248" s="86" t="s">
        <v>10</v>
      </c>
      <c r="AW248" s="86">
        <f t="shared" si="14"/>
        <v>0</v>
      </c>
      <c r="AX248" s="86" t="s">
        <v>10</v>
      </c>
      <c r="AY248" s="86">
        <f t="shared" si="15"/>
        <v>0</v>
      </c>
      <c r="AZ248" s="86" t="s">
        <v>10</v>
      </c>
      <c r="BA248" s="86">
        <f t="shared" si="16"/>
        <v>0</v>
      </c>
      <c r="BB248" s="86" t="s">
        <v>10</v>
      </c>
      <c r="BC248" s="86">
        <f t="shared" si="17"/>
        <v>0</v>
      </c>
      <c r="BD248" s="86" t="s">
        <v>10</v>
      </c>
      <c r="BE248" s="86">
        <f t="shared" si="18"/>
        <v>0</v>
      </c>
      <c r="BF248" s="86" t="s">
        <v>10</v>
      </c>
      <c r="BG248" s="86">
        <f t="shared" si="19"/>
        <v>0</v>
      </c>
      <c r="BH248" s="86" t="s">
        <v>10</v>
      </c>
      <c r="BI248" s="86">
        <f t="shared" si="20"/>
        <v>0</v>
      </c>
      <c r="BJ248" s="86" t="s">
        <v>10</v>
      </c>
      <c r="BK248" s="86">
        <f t="shared" si="21"/>
        <v>0</v>
      </c>
      <c r="BL248" s="86" t="s">
        <v>10</v>
      </c>
      <c r="BM248" s="86">
        <f t="shared" si="22"/>
        <v>0</v>
      </c>
      <c r="BN248" s="86" t="s">
        <v>10</v>
      </c>
      <c r="BO248" s="86">
        <f t="shared" si="23"/>
        <v>0</v>
      </c>
      <c r="BP248" s="86" t="s">
        <v>4</v>
      </c>
      <c r="BR248" s="86" t="str">
        <f t="shared" si="24"/>
        <v>P &lt;- c("NGS0_35", "50", "98.33333333", "25", "0", "0", "0", "0", "0", "0", "0", "0", "0", "0", "0", "0", "0", "0", "0", "0", "0")</v>
      </c>
    </row>
    <row r="249" spans="1:70" x14ac:dyDescent="0.15">
      <c r="A249" s="86">
        <v>38</v>
      </c>
      <c r="B249" s="86" t="str">
        <f t="shared" ref="B249:V249" si="60">B41</f>
        <v>NGS0_36</v>
      </c>
      <c r="C249" s="86">
        <f t="shared" si="60"/>
        <v>25</v>
      </c>
      <c r="D249" s="86">
        <f t="shared" si="60"/>
        <v>93.333333330000002</v>
      </c>
      <c r="E249" s="86">
        <f t="shared" si="60"/>
        <v>19.791666670000001</v>
      </c>
      <c r="F249" s="86">
        <f t="shared" si="60"/>
        <v>0</v>
      </c>
      <c r="G249" s="86">
        <f t="shared" si="60"/>
        <v>0</v>
      </c>
      <c r="H249" s="86">
        <f t="shared" si="60"/>
        <v>0</v>
      </c>
      <c r="I249" s="86">
        <f t="shared" si="60"/>
        <v>0</v>
      </c>
      <c r="J249" s="86">
        <f t="shared" si="60"/>
        <v>0</v>
      </c>
      <c r="K249" s="86">
        <f t="shared" si="60"/>
        <v>0</v>
      </c>
      <c r="L249" s="86">
        <f t="shared" si="60"/>
        <v>0</v>
      </c>
      <c r="M249" s="86">
        <f t="shared" si="60"/>
        <v>0</v>
      </c>
      <c r="N249" s="86">
        <f t="shared" si="60"/>
        <v>0</v>
      </c>
      <c r="O249" s="86">
        <f t="shared" si="60"/>
        <v>0</v>
      </c>
      <c r="P249" s="86">
        <f t="shared" si="60"/>
        <v>0</v>
      </c>
      <c r="Q249" s="86">
        <f t="shared" si="60"/>
        <v>0</v>
      </c>
      <c r="R249" s="86">
        <f t="shared" si="60"/>
        <v>0</v>
      </c>
      <c r="S249" s="86">
        <f t="shared" si="60"/>
        <v>0</v>
      </c>
      <c r="T249" s="86">
        <f t="shared" si="60"/>
        <v>0</v>
      </c>
      <c r="U249" s="86">
        <f t="shared" si="60"/>
        <v>0</v>
      </c>
      <c r="V249" s="86">
        <f t="shared" si="60"/>
        <v>0</v>
      </c>
      <c r="X249" s="86" t="s">
        <v>1605</v>
      </c>
      <c r="Y249" s="86" t="s">
        <v>1601</v>
      </c>
      <c r="Z249" s="86" t="s">
        <v>1603</v>
      </c>
      <c r="AA249" s="86" t="str">
        <f t="shared" si="3"/>
        <v>NGS0_36</v>
      </c>
      <c r="AB249" s="86" t="s">
        <v>10</v>
      </c>
      <c r="AC249" s="86">
        <f t="shared" si="4"/>
        <v>25</v>
      </c>
      <c r="AD249" s="86" t="s">
        <v>10</v>
      </c>
      <c r="AE249" s="86">
        <f t="shared" si="5"/>
        <v>93.333333330000002</v>
      </c>
      <c r="AF249" s="86" t="s">
        <v>10</v>
      </c>
      <c r="AG249" s="86">
        <f t="shared" si="6"/>
        <v>19.791666670000001</v>
      </c>
      <c r="AH249" s="86" t="s">
        <v>10</v>
      </c>
      <c r="AI249" s="86">
        <f t="shared" si="7"/>
        <v>0</v>
      </c>
      <c r="AJ249" s="86" t="s">
        <v>10</v>
      </c>
      <c r="AK249" s="86">
        <f t="shared" si="8"/>
        <v>0</v>
      </c>
      <c r="AL249" s="86" t="s">
        <v>10</v>
      </c>
      <c r="AM249" s="86">
        <f t="shared" si="9"/>
        <v>0</v>
      </c>
      <c r="AN249" s="86" t="s">
        <v>10</v>
      </c>
      <c r="AO249" s="86">
        <f t="shared" si="10"/>
        <v>0</v>
      </c>
      <c r="AP249" s="86" t="s">
        <v>10</v>
      </c>
      <c r="AQ249" s="86">
        <f t="shared" si="11"/>
        <v>0</v>
      </c>
      <c r="AR249" s="86" t="s">
        <v>10</v>
      </c>
      <c r="AS249" s="86">
        <f t="shared" si="12"/>
        <v>0</v>
      </c>
      <c r="AT249" s="86" t="s">
        <v>10</v>
      </c>
      <c r="AU249" s="86">
        <f t="shared" si="13"/>
        <v>0</v>
      </c>
      <c r="AV249" s="86" t="s">
        <v>10</v>
      </c>
      <c r="AW249" s="86">
        <f t="shared" si="14"/>
        <v>0</v>
      </c>
      <c r="AX249" s="86" t="s">
        <v>10</v>
      </c>
      <c r="AY249" s="86">
        <f t="shared" si="15"/>
        <v>0</v>
      </c>
      <c r="AZ249" s="86" t="s">
        <v>10</v>
      </c>
      <c r="BA249" s="86">
        <f t="shared" si="16"/>
        <v>0</v>
      </c>
      <c r="BB249" s="86" t="s">
        <v>10</v>
      </c>
      <c r="BC249" s="86">
        <f t="shared" si="17"/>
        <v>0</v>
      </c>
      <c r="BD249" s="86" t="s">
        <v>10</v>
      </c>
      <c r="BE249" s="86">
        <f t="shared" si="18"/>
        <v>0</v>
      </c>
      <c r="BF249" s="86" t="s">
        <v>10</v>
      </c>
      <c r="BG249" s="86">
        <f t="shared" si="19"/>
        <v>0</v>
      </c>
      <c r="BH249" s="86" t="s">
        <v>10</v>
      </c>
      <c r="BI249" s="86">
        <f t="shared" si="20"/>
        <v>0</v>
      </c>
      <c r="BJ249" s="86" t="s">
        <v>10</v>
      </c>
      <c r="BK249" s="86">
        <f t="shared" si="21"/>
        <v>0</v>
      </c>
      <c r="BL249" s="86" t="s">
        <v>10</v>
      </c>
      <c r="BM249" s="86">
        <f t="shared" si="22"/>
        <v>0</v>
      </c>
      <c r="BN249" s="86" t="s">
        <v>10</v>
      </c>
      <c r="BO249" s="86">
        <f t="shared" si="23"/>
        <v>0</v>
      </c>
      <c r="BP249" s="86" t="s">
        <v>4</v>
      </c>
      <c r="BR249" s="86" t="str">
        <f t="shared" si="24"/>
        <v>P &lt;- c("NGS0_36", "25", "93.33333333", "19.79166667", "0", "0", "0", "0", "0", "0", "0", "0", "0", "0", "0", "0", "0", "0", "0", "0", "0")</v>
      </c>
    </row>
    <row r="250" spans="1:70" x14ac:dyDescent="0.15">
      <c r="A250" s="86">
        <v>39</v>
      </c>
      <c r="B250" s="86" t="str">
        <f t="shared" ref="B250:V250" si="61">B42</f>
        <v>NGS0_37</v>
      </c>
      <c r="C250" s="86">
        <f t="shared" si="61"/>
        <v>5</v>
      </c>
      <c r="D250" s="86">
        <f t="shared" si="61"/>
        <v>73.333333330000002</v>
      </c>
      <c r="E250" s="86">
        <f t="shared" si="61"/>
        <v>100</v>
      </c>
      <c r="F250" s="86">
        <f t="shared" si="61"/>
        <v>0</v>
      </c>
      <c r="G250" s="86">
        <f t="shared" si="61"/>
        <v>0</v>
      </c>
      <c r="H250" s="86">
        <f t="shared" si="61"/>
        <v>0</v>
      </c>
      <c r="I250" s="86">
        <f t="shared" si="61"/>
        <v>0</v>
      </c>
      <c r="J250" s="86">
        <f t="shared" si="61"/>
        <v>0</v>
      </c>
      <c r="K250" s="86">
        <f t="shared" si="61"/>
        <v>0</v>
      </c>
      <c r="L250" s="86">
        <f t="shared" si="61"/>
        <v>0</v>
      </c>
      <c r="M250" s="86">
        <f t="shared" si="61"/>
        <v>0</v>
      </c>
      <c r="N250" s="86">
        <f t="shared" si="61"/>
        <v>0</v>
      </c>
      <c r="O250" s="86">
        <f t="shared" si="61"/>
        <v>0</v>
      </c>
      <c r="P250" s="86">
        <f t="shared" si="61"/>
        <v>0</v>
      </c>
      <c r="Q250" s="86">
        <f t="shared" si="61"/>
        <v>0</v>
      </c>
      <c r="R250" s="86">
        <f t="shared" si="61"/>
        <v>0</v>
      </c>
      <c r="S250" s="86">
        <f t="shared" si="61"/>
        <v>0</v>
      </c>
      <c r="T250" s="86">
        <f t="shared" si="61"/>
        <v>0</v>
      </c>
      <c r="U250" s="86">
        <f t="shared" si="61"/>
        <v>0</v>
      </c>
      <c r="V250" s="86">
        <f t="shared" si="61"/>
        <v>0</v>
      </c>
      <c r="X250" s="86" t="s">
        <v>1605</v>
      </c>
      <c r="Y250" s="86" t="s">
        <v>1601</v>
      </c>
      <c r="Z250" s="86" t="s">
        <v>1603</v>
      </c>
      <c r="AA250" s="86" t="str">
        <f t="shared" si="3"/>
        <v>NGS0_37</v>
      </c>
      <c r="AB250" s="86" t="s">
        <v>10</v>
      </c>
      <c r="AC250" s="86">
        <f t="shared" si="4"/>
        <v>5</v>
      </c>
      <c r="AD250" s="86" t="s">
        <v>10</v>
      </c>
      <c r="AE250" s="86">
        <f t="shared" si="5"/>
        <v>73.333333330000002</v>
      </c>
      <c r="AF250" s="86" t="s">
        <v>10</v>
      </c>
      <c r="AG250" s="86">
        <f t="shared" si="6"/>
        <v>100</v>
      </c>
      <c r="AH250" s="86" t="s">
        <v>10</v>
      </c>
      <c r="AI250" s="86">
        <f t="shared" si="7"/>
        <v>0</v>
      </c>
      <c r="AJ250" s="86" t="s">
        <v>10</v>
      </c>
      <c r="AK250" s="86">
        <f t="shared" si="8"/>
        <v>0</v>
      </c>
      <c r="AL250" s="86" t="s">
        <v>10</v>
      </c>
      <c r="AM250" s="86">
        <f t="shared" si="9"/>
        <v>0</v>
      </c>
      <c r="AN250" s="86" t="s">
        <v>10</v>
      </c>
      <c r="AO250" s="86">
        <f t="shared" si="10"/>
        <v>0</v>
      </c>
      <c r="AP250" s="86" t="s">
        <v>10</v>
      </c>
      <c r="AQ250" s="86">
        <f t="shared" si="11"/>
        <v>0</v>
      </c>
      <c r="AR250" s="86" t="s">
        <v>10</v>
      </c>
      <c r="AS250" s="86">
        <f t="shared" si="12"/>
        <v>0</v>
      </c>
      <c r="AT250" s="86" t="s">
        <v>10</v>
      </c>
      <c r="AU250" s="86">
        <f t="shared" si="13"/>
        <v>0</v>
      </c>
      <c r="AV250" s="86" t="s">
        <v>10</v>
      </c>
      <c r="AW250" s="86">
        <f t="shared" si="14"/>
        <v>0</v>
      </c>
      <c r="AX250" s="86" t="s">
        <v>10</v>
      </c>
      <c r="AY250" s="86">
        <f t="shared" si="15"/>
        <v>0</v>
      </c>
      <c r="AZ250" s="86" t="s">
        <v>10</v>
      </c>
      <c r="BA250" s="86">
        <f t="shared" si="16"/>
        <v>0</v>
      </c>
      <c r="BB250" s="86" t="s">
        <v>10</v>
      </c>
      <c r="BC250" s="86">
        <f t="shared" si="17"/>
        <v>0</v>
      </c>
      <c r="BD250" s="86" t="s">
        <v>10</v>
      </c>
      <c r="BE250" s="86">
        <f t="shared" si="18"/>
        <v>0</v>
      </c>
      <c r="BF250" s="86" t="s">
        <v>10</v>
      </c>
      <c r="BG250" s="86">
        <f t="shared" si="19"/>
        <v>0</v>
      </c>
      <c r="BH250" s="86" t="s">
        <v>10</v>
      </c>
      <c r="BI250" s="86">
        <f t="shared" si="20"/>
        <v>0</v>
      </c>
      <c r="BJ250" s="86" t="s">
        <v>10</v>
      </c>
      <c r="BK250" s="86">
        <f t="shared" si="21"/>
        <v>0</v>
      </c>
      <c r="BL250" s="86" t="s">
        <v>10</v>
      </c>
      <c r="BM250" s="86">
        <f t="shared" si="22"/>
        <v>0</v>
      </c>
      <c r="BN250" s="86" t="s">
        <v>10</v>
      </c>
      <c r="BO250" s="86">
        <f t="shared" si="23"/>
        <v>0</v>
      </c>
      <c r="BP250" s="86" t="s">
        <v>4</v>
      </c>
      <c r="BR250" s="86" t="str">
        <f t="shared" si="24"/>
        <v>P &lt;- c("NGS0_37", "5", "73.33333333", "100", "0", "0", "0", "0", "0", "0", "0", "0", "0", "0", "0", "0", "0", "0", "0", "0", "0")</v>
      </c>
    </row>
    <row r="251" spans="1:70" x14ac:dyDescent="0.15">
      <c r="A251" s="86">
        <v>40</v>
      </c>
      <c r="B251" s="86" t="str">
        <f t="shared" ref="B251:V251" si="62">B43</f>
        <v>NGS0_38</v>
      </c>
      <c r="C251" s="86">
        <f t="shared" si="62"/>
        <v>1.754385965</v>
      </c>
      <c r="D251" s="86">
        <f t="shared" si="62"/>
        <v>54.385964909999998</v>
      </c>
      <c r="E251" s="86">
        <f t="shared" si="62"/>
        <v>25</v>
      </c>
      <c r="F251" s="86">
        <f t="shared" si="62"/>
        <v>0</v>
      </c>
      <c r="G251" s="86">
        <f t="shared" si="62"/>
        <v>0</v>
      </c>
      <c r="H251" s="86">
        <f t="shared" si="62"/>
        <v>0</v>
      </c>
      <c r="I251" s="86">
        <f t="shared" si="62"/>
        <v>0</v>
      </c>
      <c r="J251" s="86">
        <f t="shared" si="62"/>
        <v>0</v>
      </c>
      <c r="K251" s="86">
        <f t="shared" si="62"/>
        <v>0</v>
      </c>
      <c r="L251" s="86">
        <f t="shared" si="62"/>
        <v>0</v>
      </c>
      <c r="M251" s="86">
        <f t="shared" si="62"/>
        <v>0</v>
      </c>
      <c r="N251" s="86">
        <f t="shared" si="62"/>
        <v>0</v>
      </c>
      <c r="O251" s="86">
        <f t="shared" si="62"/>
        <v>0</v>
      </c>
      <c r="P251" s="86">
        <f t="shared" si="62"/>
        <v>0</v>
      </c>
      <c r="Q251" s="86">
        <f t="shared" si="62"/>
        <v>0</v>
      </c>
      <c r="R251" s="86">
        <f t="shared" si="62"/>
        <v>0</v>
      </c>
      <c r="S251" s="86">
        <f t="shared" si="62"/>
        <v>0</v>
      </c>
      <c r="T251" s="86">
        <f t="shared" si="62"/>
        <v>0</v>
      </c>
      <c r="U251" s="86">
        <f t="shared" si="62"/>
        <v>0</v>
      </c>
      <c r="V251" s="86">
        <f t="shared" si="62"/>
        <v>0</v>
      </c>
      <c r="X251" s="86" t="s">
        <v>1605</v>
      </c>
      <c r="Y251" s="86" t="s">
        <v>1601</v>
      </c>
      <c r="Z251" s="86" t="s">
        <v>1603</v>
      </c>
      <c r="AA251" s="86" t="str">
        <f t="shared" si="3"/>
        <v>NGS0_38</v>
      </c>
      <c r="AB251" s="86" t="s">
        <v>10</v>
      </c>
      <c r="AC251" s="86">
        <f t="shared" si="4"/>
        <v>1.754385965</v>
      </c>
      <c r="AD251" s="86" t="s">
        <v>10</v>
      </c>
      <c r="AE251" s="86">
        <f t="shared" si="5"/>
        <v>54.385964909999998</v>
      </c>
      <c r="AF251" s="86" t="s">
        <v>10</v>
      </c>
      <c r="AG251" s="86">
        <f t="shared" si="6"/>
        <v>25</v>
      </c>
      <c r="AH251" s="86" t="s">
        <v>10</v>
      </c>
      <c r="AI251" s="86">
        <f t="shared" si="7"/>
        <v>0</v>
      </c>
      <c r="AJ251" s="86" t="s">
        <v>10</v>
      </c>
      <c r="AK251" s="86">
        <f t="shared" si="8"/>
        <v>0</v>
      </c>
      <c r="AL251" s="86" t="s">
        <v>10</v>
      </c>
      <c r="AM251" s="86">
        <f t="shared" si="9"/>
        <v>0</v>
      </c>
      <c r="AN251" s="86" t="s">
        <v>10</v>
      </c>
      <c r="AO251" s="86">
        <f t="shared" si="10"/>
        <v>0</v>
      </c>
      <c r="AP251" s="86" t="s">
        <v>10</v>
      </c>
      <c r="AQ251" s="86">
        <f t="shared" si="11"/>
        <v>0</v>
      </c>
      <c r="AR251" s="86" t="s">
        <v>10</v>
      </c>
      <c r="AS251" s="86">
        <f t="shared" si="12"/>
        <v>0</v>
      </c>
      <c r="AT251" s="86" t="s">
        <v>10</v>
      </c>
      <c r="AU251" s="86">
        <f t="shared" si="13"/>
        <v>0</v>
      </c>
      <c r="AV251" s="86" t="s">
        <v>10</v>
      </c>
      <c r="AW251" s="86">
        <f t="shared" si="14"/>
        <v>0</v>
      </c>
      <c r="AX251" s="86" t="s">
        <v>10</v>
      </c>
      <c r="AY251" s="86">
        <f t="shared" si="15"/>
        <v>0</v>
      </c>
      <c r="AZ251" s="86" t="s">
        <v>10</v>
      </c>
      <c r="BA251" s="86">
        <f t="shared" si="16"/>
        <v>0</v>
      </c>
      <c r="BB251" s="86" t="s">
        <v>10</v>
      </c>
      <c r="BC251" s="86">
        <f t="shared" si="17"/>
        <v>0</v>
      </c>
      <c r="BD251" s="86" t="s">
        <v>10</v>
      </c>
      <c r="BE251" s="86">
        <f t="shared" si="18"/>
        <v>0</v>
      </c>
      <c r="BF251" s="86" t="s">
        <v>10</v>
      </c>
      <c r="BG251" s="86">
        <f t="shared" si="19"/>
        <v>0</v>
      </c>
      <c r="BH251" s="86" t="s">
        <v>10</v>
      </c>
      <c r="BI251" s="86">
        <f t="shared" si="20"/>
        <v>0</v>
      </c>
      <c r="BJ251" s="86" t="s">
        <v>10</v>
      </c>
      <c r="BK251" s="86">
        <f t="shared" si="21"/>
        <v>0</v>
      </c>
      <c r="BL251" s="86" t="s">
        <v>10</v>
      </c>
      <c r="BM251" s="86">
        <f t="shared" si="22"/>
        <v>0</v>
      </c>
      <c r="BN251" s="86" t="s">
        <v>10</v>
      </c>
      <c r="BO251" s="86">
        <f t="shared" si="23"/>
        <v>0</v>
      </c>
      <c r="BP251" s="86" t="s">
        <v>4</v>
      </c>
      <c r="BR251" s="86" t="str">
        <f t="shared" si="24"/>
        <v>P &lt;- c("NGS0_38", "1.754385965", "54.38596491", "25", "0", "0", "0", "0", "0", "0", "0", "0", "0", "0", "0", "0", "0", "0", "0", "0", "0")</v>
      </c>
    </row>
    <row r="252" spans="1:70" x14ac:dyDescent="0.15">
      <c r="A252" s="86">
        <v>41</v>
      </c>
      <c r="B252" s="86" t="str">
        <f t="shared" ref="B252:V252" si="63">B44</f>
        <v>NGS0_39</v>
      </c>
      <c r="C252" s="86">
        <f t="shared" si="63"/>
        <v>53.333333330000002</v>
      </c>
      <c r="D252" s="86">
        <f t="shared" si="63"/>
        <v>91.666666669999998</v>
      </c>
      <c r="E252" s="86">
        <f t="shared" si="63"/>
        <v>0</v>
      </c>
      <c r="F252" s="86">
        <f t="shared" si="63"/>
        <v>0</v>
      </c>
      <c r="G252" s="86">
        <f t="shared" si="63"/>
        <v>0</v>
      </c>
      <c r="H252" s="86">
        <f t="shared" si="63"/>
        <v>0</v>
      </c>
      <c r="I252" s="86">
        <f t="shared" si="63"/>
        <v>0</v>
      </c>
      <c r="J252" s="86">
        <f t="shared" si="63"/>
        <v>0</v>
      </c>
      <c r="K252" s="86">
        <f t="shared" si="63"/>
        <v>0</v>
      </c>
      <c r="L252" s="86">
        <f t="shared" si="63"/>
        <v>0</v>
      </c>
      <c r="M252" s="86">
        <f t="shared" si="63"/>
        <v>0</v>
      </c>
      <c r="N252" s="86">
        <f t="shared" si="63"/>
        <v>0</v>
      </c>
      <c r="O252" s="86">
        <f t="shared" si="63"/>
        <v>0</v>
      </c>
      <c r="P252" s="86">
        <f t="shared" si="63"/>
        <v>0</v>
      </c>
      <c r="Q252" s="86">
        <f t="shared" si="63"/>
        <v>0</v>
      </c>
      <c r="R252" s="86">
        <f t="shared" si="63"/>
        <v>0</v>
      </c>
      <c r="S252" s="86">
        <f t="shared" si="63"/>
        <v>0</v>
      </c>
      <c r="T252" s="86">
        <f t="shared" si="63"/>
        <v>0</v>
      </c>
      <c r="U252" s="86">
        <f t="shared" si="63"/>
        <v>0</v>
      </c>
      <c r="V252" s="86">
        <f t="shared" si="63"/>
        <v>0</v>
      </c>
      <c r="X252" s="86" t="s">
        <v>1605</v>
      </c>
      <c r="Y252" s="86" t="s">
        <v>1601</v>
      </c>
      <c r="Z252" s="86" t="s">
        <v>1603</v>
      </c>
      <c r="AA252" s="86" t="str">
        <f t="shared" si="3"/>
        <v>NGS0_39</v>
      </c>
      <c r="AB252" s="86" t="s">
        <v>10</v>
      </c>
      <c r="AC252" s="86">
        <f t="shared" si="4"/>
        <v>53.333333330000002</v>
      </c>
      <c r="AD252" s="86" t="s">
        <v>10</v>
      </c>
      <c r="AE252" s="86">
        <f t="shared" si="5"/>
        <v>91.666666669999998</v>
      </c>
      <c r="AF252" s="86" t="s">
        <v>10</v>
      </c>
      <c r="AG252" s="86">
        <f t="shared" si="6"/>
        <v>0</v>
      </c>
      <c r="AH252" s="86" t="s">
        <v>10</v>
      </c>
      <c r="AI252" s="86">
        <f t="shared" si="7"/>
        <v>0</v>
      </c>
      <c r="AJ252" s="86" t="s">
        <v>10</v>
      </c>
      <c r="AK252" s="86">
        <f t="shared" si="8"/>
        <v>0</v>
      </c>
      <c r="AL252" s="86" t="s">
        <v>10</v>
      </c>
      <c r="AM252" s="86">
        <f t="shared" si="9"/>
        <v>0</v>
      </c>
      <c r="AN252" s="86" t="s">
        <v>10</v>
      </c>
      <c r="AO252" s="86">
        <f t="shared" si="10"/>
        <v>0</v>
      </c>
      <c r="AP252" s="86" t="s">
        <v>10</v>
      </c>
      <c r="AQ252" s="86">
        <f t="shared" si="11"/>
        <v>0</v>
      </c>
      <c r="AR252" s="86" t="s">
        <v>10</v>
      </c>
      <c r="AS252" s="86">
        <f t="shared" si="12"/>
        <v>0</v>
      </c>
      <c r="AT252" s="86" t="s">
        <v>10</v>
      </c>
      <c r="AU252" s="86">
        <f t="shared" si="13"/>
        <v>0</v>
      </c>
      <c r="AV252" s="86" t="s">
        <v>10</v>
      </c>
      <c r="AW252" s="86">
        <f t="shared" si="14"/>
        <v>0</v>
      </c>
      <c r="AX252" s="86" t="s">
        <v>10</v>
      </c>
      <c r="AY252" s="86">
        <f t="shared" si="15"/>
        <v>0</v>
      </c>
      <c r="AZ252" s="86" t="s">
        <v>10</v>
      </c>
      <c r="BA252" s="86">
        <f t="shared" si="16"/>
        <v>0</v>
      </c>
      <c r="BB252" s="86" t="s">
        <v>10</v>
      </c>
      <c r="BC252" s="86">
        <f t="shared" si="17"/>
        <v>0</v>
      </c>
      <c r="BD252" s="86" t="s">
        <v>10</v>
      </c>
      <c r="BE252" s="86">
        <f t="shared" si="18"/>
        <v>0</v>
      </c>
      <c r="BF252" s="86" t="s">
        <v>10</v>
      </c>
      <c r="BG252" s="86">
        <f t="shared" si="19"/>
        <v>0</v>
      </c>
      <c r="BH252" s="86" t="s">
        <v>10</v>
      </c>
      <c r="BI252" s="86">
        <f t="shared" si="20"/>
        <v>0</v>
      </c>
      <c r="BJ252" s="86" t="s">
        <v>10</v>
      </c>
      <c r="BK252" s="86">
        <f t="shared" si="21"/>
        <v>0</v>
      </c>
      <c r="BL252" s="86" t="s">
        <v>10</v>
      </c>
      <c r="BM252" s="86">
        <f t="shared" si="22"/>
        <v>0</v>
      </c>
      <c r="BN252" s="86" t="s">
        <v>10</v>
      </c>
      <c r="BO252" s="86">
        <f t="shared" si="23"/>
        <v>0</v>
      </c>
      <c r="BP252" s="86" t="s">
        <v>4</v>
      </c>
      <c r="BR252" s="86" t="str">
        <f t="shared" si="24"/>
        <v>P &lt;- c("NGS0_39", "53.33333333", "91.66666667", "0", "0", "0", "0", "0", "0", "0", "0", "0", "0", "0", "0", "0", "0", "0", "0", "0", "0")</v>
      </c>
    </row>
    <row r="253" spans="1:70" x14ac:dyDescent="0.15">
      <c r="A253" s="86">
        <v>42</v>
      </c>
      <c r="B253" s="86" t="str">
        <f t="shared" ref="B253:V253" si="64">B45</f>
        <v>NGS0_40</v>
      </c>
      <c r="C253" s="86">
        <f t="shared" si="64"/>
        <v>22.222222219999999</v>
      </c>
      <c r="D253" s="86">
        <f t="shared" si="64"/>
        <v>96.296296299999995</v>
      </c>
      <c r="E253" s="86">
        <f t="shared" si="64"/>
        <v>26.37362637</v>
      </c>
      <c r="F253" s="86">
        <f t="shared" si="64"/>
        <v>0</v>
      </c>
      <c r="G253" s="86">
        <f t="shared" si="64"/>
        <v>0</v>
      </c>
      <c r="H253" s="86">
        <f t="shared" si="64"/>
        <v>0</v>
      </c>
      <c r="I253" s="86">
        <f t="shared" si="64"/>
        <v>0</v>
      </c>
      <c r="J253" s="86">
        <f t="shared" si="64"/>
        <v>0</v>
      </c>
      <c r="K253" s="86">
        <f t="shared" si="64"/>
        <v>0</v>
      </c>
      <c r="L253" s="86">
        <f t="shared" si="64"/>
        <v>0</v>
      </c>
      <c r="M253" s="86">
        <f t="shared" si="64"/>
        <v>0</v>
      </c>
      <c r="N253" s="86">
        <f t="shared" si="64"/>
        <v>0</v>
      </c>
      <c r="O253" s="86">
        <f t="shared" si="64"/>
        <v>0</v>
      </c>
      <c r="P253" s="86">
        <f t="shared" si="64"/>
        <v>0</v>
      </c>
      <c r="Q253" s="86">
        <f t="shared" si="64"/>
        <v>0</v>
      </c>
      <c r="R253" s="86">
        <f t="shared" si="64"/>
        <v>0</v>
      </c>
      <c r="S253" s="86">
        <f t="shared" si="64"/>
        <v>0</v>
      </c>
      <c r="T253" s="86">
        <f t="shared" si="64"/>
        <v>0</v>
      </c>
      <c r="U253" s="86">
        <f t="shared" si="64"/>
        <v>0</v>
      </c>
      <c r="V253" s="86">
        <f t="shared" si="64"/>
        <v>0</v>
      </c>
      <c r="X253" s="86" t="s">
        <v>1605</v>
      </c>
      <c r="Y253" s="86" t="s">
        <v>1601</v>
      </c>
      <c r="Z253" s="86" t="s">
        <v>1603</v>
      </c>
      <c r="AA253" s="86" t="str">
        <f t="shared" si="3"/>
        <v>NGS0_40</v>
      </c>
      <c r="AB253" s="86" t="s">
        <v>10</v>
      </c>
      <c r="AC253" s="86">
        <f t="shared" si="4"/>
        <v>22.222222219999999</v>
      </c>
      <c r="AD253" s="86" t="s">
        <v>10</v>
      </c>
      <c r="AE253" s="86">
        <f t="shared" si="5"/>
        <v>96.296296299999995</v>
      </c>
      <c r="AF253" s="86" t="s">
        <v>10</v>
      </c>
      <c r="AG253" s="86">
        <f t="shared" si="6"/>
        <v>26.37362637</v>
      </c>
      <c r="AH253" s="86" t="s">
        <v>10</v>
      </c>
      <c r="AI253" s="86">
        <f t="shared" si="7"/>
        <v>0</v>
      </c>
      <c r="AJ253" s="86" t="s">
        <v>10</v>
      </c>
      <c r="AK253" s="86">
        <f t="shared" si="8"/>
        <v>0</v>
      </c>
      <c r="AL253" s="86" t="s">
        <v>10</v>
      </c>
      <c r="AM253" s="86">
        <f t="shared" si="9"/>
        <v>0</v>
      </c>
      <c r="AN253" s="86" t="s">
        <v>10</v>
      </c>
      <c r="AO253" s="86">
        <f t="shared" si="10"/>
        <v>0</v>
      </c>
      <c r="AP253" s="86" t="s">
        <v>10</v>
      </c>
      <c r="AQ253" s="86">
        <f t="shared" si="11"/>
        <v>0</v>
      </c>
      <c r="AR253" s="86" t="s">
        <v>10</v>
      </c>
      <c r="AS253" s="86">
        <f t="shared" si="12"/>
        <v>0</v>
      </c>
      <c r="AT253" s="86" t="s">
        <v>10</v>
      </c>
      <c r="AU253" s="86">
        <f t="shared" si="13"/>
        <v>0</v>
      </c>
      <c r="AV253" s="86" t="s">
        <v>10</v>
      </c>
      <c r="AW253" s="86">
        <f t="shared" si="14"/>
        <v>0</v>
      </c>
      <c r="AX253" s="86" t="s">
        <v>10</v>
      </c>
      <c r="AY253" s="86">
        <f t="shared" si="15"/>
        <v>0</v>
      </c>
      <c r="AZ253" s="86" t="s">
        <v>10</v>
      </c>
      <c r="BA253" s="86">
        <f t="shared" si="16"/>
        <v>0</v>
      </c>
      <c r="BB253" s="86" t="s">
        <v>10</v>
      </c>
      <c r="BC253" s="86">
        <f t="shared" si="17"/>
        <v>0</v>
      </c>
      <c r="BD253" s="86" t="s">
        <v>10</v>
      </c>
      <c r="BE253" s="86">
        <f t="shared" si="18"/>
        <v>0</v>
      </c>
      <c r="BF253" s="86" t="s">
        <v>10</v>
      </c>
      <c r="BG253" s="86">
        <f t="shared" si="19"/>
        <v>0</v>
      </c>
      <c r="BH253" s="86" t="s">
        <v>10</v>
      </c>
      <c r="BI253" s="86">
        <f t="shared" si="20"/>
        <v>0</v>
      </c>
      <c r="BJ253" s="86" t="s">
        <v>10</v>
      </c>
      <c r="BK253" s="86">
        <f t="shared" si="21"/>
        <v>0</v>
      </c>
      <c r="BL253" s="86" t="s">
        <v>10</v>
      </c>
      <c r="BM253" s="86">
        <f t="shared" si="22"/>
        <v>0</v>
      </c>
      <c r="BN253" s="86" t="s">
        <v>10</v>
      </c>
      <c r="BO253" s="86">
        <f t="shared" si="23"/>
        <v>0</v>
      </c>
      <c r="BP253" s="86" t="s">
        <v>4</v>
      </c>
      <c r="BR253" s="86" t="str">
        <f t="shared" si="24"/>
        <v>P &lt;- c("NGS0_40", "22.22222222", "96.2962963", "26.37362637", "0", "0", "0", "0", "0", "0", "0", "0", "0", "0", "0", "0", "0", "0", "0", "0", "0")</v>
      </c>
    </row>
    <row r="254" spans="1:70" x14ac:dyDescent="0.15">
      <c r="A254" s="86">
        <v>43</v>
      </c>
      <c r="B254" s="86" t="str">
        <f t="shared" ref="B254:V254" si="65">B46</f>
        <v>NGS0_41</v>
      </c>
      <c r="C254" s="86">
        <f t="shared" si="65"/>
        <v>100</v>
      </c>
      <c r="D254" s="86">
        <f t="shared" si="65"/>
        <v>100</v>
      </c>
      <c r="E254" s="86">
        <f t="shared" si="65"/>
        <v>100</v>
      </c>
      <c r="F254" s="86">
        <f t="shared" si="65"/>
        <v>0</v>
      </c>
      <c r="G254" s="86">
        <f t="shared" si="65"/>
        <v>0</v>
      </c>
      <c r="H254" s="86">
        <f t="shared" si="65"/>
        <v>0</v>
      </c>
      <c r="I254" s="86">
        <f t="shared" si="65"/>
        <v>0</v>
      </c>
      <c r="J254" s="86">
        <f t="shared" si="65"/>
        <v>0</v>
      </c>
      <c r="K254" s="86">
        <f t="shared" si="65"/>
        <v>0</v>
      </c>
      <c r="L254" s="86">
        <f t="shared" si="65"/>
        <v>0</v>
      </c>
      <c r="M254" s="86">
        <f t="shared" si="65"/>
        <v>0</v>
      </c>
      <c r="N254" s="86">
        <f t="shared" si="65"/>
        <v>0</v>
      </c>
      <c r="O254" s="86">
        <f t="shared" si="65"/>
        <v>0</v>
      </c>
      <c r="P254" s="86">
        <f t="shared" si="65"/>
        <v>0</v>
      </c>
      <c r="Q254" s="86">
        <f t="shared" si="65"/>
        <v>0</v>
      </c>
      <c r="R254" s="86">
        <f t="shared" si="65"/>
        <v>0</v>
      </c>
      <c r="S254" s="86">
        <f t="shared" si="65"/>
        <v>0</v>
      </c>
      <c r="T254" s="86">
        <f t="shared" si="65"/>
        <v>0</v>
      </c>
      <c r="U254" s="86">
        <f t="shared" si="65"/>
        <v>0</v>
      </c>
      <c r="V254" s="86">
        <f t="shared" si="65"/>
        <v>0</v>
      </c>
      <c r="X254" s="86" t="s">
        <v>1605</v>
      </c>
      <c r="Y254" s="86" t="s">
        <v>1601</v>
      </c>
      <c r="Z254" s="86" t="s">
        <v>1603</v>
      </c>
      <c r="AA254" s="86" t="str">
        <f t="shared" si="3"/>
        <v>NGS0_41</v>
      </c>
      <c r="AB254" s="86" t="s">
        <v>10</v>
      </c>
      <c r="AC254" s="86">
        <f t="shared" si="4"/>
        <v>100</v>
      </c>
      <c r="AD254" s="86" t="s">
        <v>10</v>
      </c>
      <c r="AE254" s="86">
        <f t="shared" si="5"/>
        <v>100</v>
      </c>
      <c r="AF254" s="86" t="s">
        <v>10</v>
      </c>
      <c r="AG254" s="86">
        <f t="shared" si="6"/>
        <v>100</v>
      </c>
      <c r="AH254" s="86" t="s">
        <v>10</v>
      </c>
      <c r="AI254" s="86">
        <f t="shared" si="7"/>
        <v>0</v>
      </c>
      <c r="AJ254" s="86" t="s">
        <v>10</v>
      </c>
      <c r="AK254" s="86">
        <f t="shared" si="8"/>
        <v>0</v>
      </c>
      <c r="AL254" s="86" t="s">
        <v>10</v>
      </c>
      <c r="AM254" s="86">
        <f t="shared" si="9"/>
        <v>0</v>
      </c>
      <c r="AN254" s="86" t="s">
        <v>10</v>
      </c>
      <c r="AO254" s="86">
        <f t="shared" si="10"/>
        <v>0</v>
      </c>
      <c r="AP254" s="86" t="s">
        <v>10</v>
      </c>
      <c r="AQ254" s="86">
        <f t="shared" si="11"/>
        <v>0</v>
      </c>
      <c r="AR254" s="86" t="s">
        <v>10</v>
      </c>
      <c r="AS254" s="86">
        <f t="shared" si="12"/>
        <v>0</v>
      </c>
      <c r="AT254" s="86" t="s">
        <v>10</v>
      </c>
      <c r="AU254" s="86">
        <f t="shared" si="13"/>
        <v>0</v>
      </c>
      <c r="AV254" s="86" t="s">
        <v>10</v>
      </c>
      <c r="AW254" s="86">
        <f t="shared" si="14"/>
        <v>0</v>
      </c>
      <c r="AX254" s="86" t="s">
        <v>10</v>
      </c>
      <c r="AY254" s="86">
        <f t="shared" si="15"/>
        <v>0</v>
      </c>
      <c r="AZ254" s="86" t="s">
        <v>10</v>
      </c>
      <c r="BA254" s="86">
        <f t="shared" si="16"/>
        <v>0</v>
      </c>
      <c r="BB254" s="86" t="s">
        <v>10</v>
      </c>
      <c r="BC254" s="86">
        <f t="shared" si="17"/>
        <v>0</v>
      </c>
      <c r="BD254" s="86" t="s">
        <v>10</v>
      </c>
      <c r="BE254" s="86">
        <f t="shared" si="18"/>
        <v>0</v>
      </c>
      <c r="BF254" s="86" t="s">
        <v>10</v>
      </c>
      <c r="BG254" s="86">
        <f t="shared" si="19"/>
        <v>0</v>
      </c>
      <c r="BH254" s="86" t="s">
        <v>10</v>
      </c>
      <c r="BI254" s="86">
        <f t="shared" si="20"/>
        <v>0</v>
      </c>
      <c r="BJ254" s="86" t="s">
        <v>10</v>
      </c>
      <c r="BK254" s="86">
        <f t="shared" si="21"/>
        <v>0</v>
      </c>
      <c r="BL254" s="86" t="s">
        <v>10</v>
      </c>
      <c r="BM254" s="86">
        <f t="shared" si="22"/>
        <v>0</v>
      </c>
      <c r="BN254" s="86" t="s">
        <v>10</v>
      </c>
      <c r="BO254" s="86">
        <f t="shared" si="23"/>
        <v>0</v>
      </c>
      <c r="BP254" s="86" t="s">
        <v>4</v>
      </c>
      <c r="BR254" s="86" t="str">
        <f t="shared" si="24"/>
        <v>P &lt;- c("NGS0_41", "100", "100", "100", "0", "0", "0", "0", "0", "0", "0", "0", "0", "0", "0", "0", "0", "0", "0", "0", "0")</v>
      </c>
    </row>
    <row r="255" spans="1:70" x14ac:dyDescent="0.15">
      <c r="A255" s="86">
        <v>44</v>
      </c>
      <c r="B255" s="86" t="str">
        <f t="shared" ref="B255:V255" si="66">B47</f>
        <v>NGS0_42</v>
      </c>
      <c r="C255" s="86">
        <f t="shared" si="66"/>
        <v>98.148148149999997</v>
      </c>
      <c r="D255" s="86">
        <f t="shared" si="66"/>
        <v>100</v>
      </c>
      <c r="E255" s="86">
        <f t="shared" si="66"/>
        <v>19.791666670000001</v>
      </c>
      <c r="F255" s="86">
        <f t="shared" si="66"/>
        <v>0</v>
      </c>
      <c r="G255" s="86">
        <f t="shared" si="66"/>
        <v>0</v>
      </c>
      <c r="H255" s="86">
        <f t="shared" si="66"/>
        <v>0</v>
      </c>
      <c r="I255" s="86">
        <f t="shared" si="66"/>
        <v>0</v>
      </c>
      <c r="J255" s="86">
        <f t="shared" si="66"/>
        <v>0</v>
      </c>
      <c r="K255" s="86">
        <f t="shared" si="66"/>
        <v>0</v>
      </c>
      <c r="L255" s="86">
        <f t="shared" si="66"/>
        <v>0</v>
      </c>
      <c r="M255" s="86">
        <f t="shared" si="66"/>
        <v>0</v>
      </c>
      <c r="N255" s="86">
        <f t="shared" si="66"/>
        <v>0</v>
      </c>
      <c r="O255" s="86">
        <f t="shared" si="66"/>
        <v>0</v>
      </c>
      <c r="P255" s="86">
        <f t="shared" si="66"/>
        <v>0</v>
      </c>
      <c r="Q255" s="86">
        <f t="shared" si="66"/>
        <v>0</v>
      </c>
      <c r="R255" s="86">
        <f t="shared" si="66"/>
        <v>0</v>
      </c>
      <c r="S255" s="86">
        <f t="shared" si="66"/>
        <v>0</v>
      </c>
      <c r="T255" s="86">
        <f t="shared" si="66"/>
        <v>0</v>
      </c>
      <c r="U255" s="86">
        <f t="shared" si="66"/>
        <v>0</v>
      </c>
      <c r="V255" s="86">
        <f t="shared" si="66"/>
        <v>0</v>
      </c>
      <c r="X255" s="86" t="s">
        <v>1605</v>
      </c>
      <c r="Y255" s="86" t="s">
        <v>1601</v>
      </c>
      <c r="Z255" s="86" t="s">
        <v>1603</v>
      </c>
      <c r="AA255" s="86" t="str">
        <f t="shared" si="3"/>
        <v>NGS0_42</v>
      </c>
      <c r="AB255" s="86" t="s">
        <v>10</v>
      </c>
      <c r="AC255" s="86">
        <f t="shared" si="4"/>
        <v>98.148148149999997</v>
      </c>
      <c r="AD255" s="86" t="s">
        <v>10</v>
      </c>
      <c r="AE255" s="86">
        <f t="shared" si="5"/>
        <v>100</v>
      </c>
      <c r="AF255" s="86" t="s">
        <v>10</v>
      </c>
      <c r="AG255" s="86">
        <f t="shared" si="6"/>
        <v>19.791666670000001</v>
      </c>
      <c r="AH255" s="86" t="s">
        <v>10</v>
      </c>
      <c r="AI255" s="86">
        <f t="shared" si="7"/>
        <v>0</v>
      </c>
      <c r="AJ255" s="86" t="s">
        <v>10</v>
      </c>
      <c r="AK255" s="86">
        <f t="shared" si="8"/>
        <v>0</v>
      </c>
      <c r="AL255" s="86" t="s">
        <v>10</v>
      </c>
      <c r="AM255" s="86">
        <f t="shared" si="9"/>
        <v>0</v>
      </c>
      <c r="AN255" s="86" t="s">
        <v>10</v>
      </c>
      <c r="AO255" s="86">
        <f t="shared" si="10"/>
        <v>0</v>
      </c>
      <c r="AP255" s="86" t="s">
        <v>10</v>
      </c>
      <c r="AQ255" s="86">
        <f t="shared" si="11"/>
        <v>0</v>
      </c>
      <c r="AR255" s="86" t="s">
        <v>10</v>
      </c>
      <c r="AS255" s="86">
        <f t="shared" si="12"/>
        <v>0</v>
      </c>
      <c r="AT255" s="86" t="s">
        <v>10</v>
      </c>
      <c r="AU255" s="86">
        <f t="shared" si="13"/>
        <v>0</v>
      </c>
      <c r="AV255" s="86" t="s">
        <v>10</v>
      </c>
      <c r="AW255" s="86">
        <f t="shared" si="14"/>
        <v>0</v>
      </c>
      <c r="AX255" s="86" t="s">
        <v>10</v>
      </c>
      <c r="AY255" s="86">
        <f t="shared" si="15"/>
        <v>0</v>
      </c>
      <c r="AZ255" s="86" t="s">
        <v>10</v>
      </c>
      <c r="BA255" s="86">
        <f t="shared" si="16"/>
        <v>0</v>
      </c>
      <c r="BB255" s="86" t="s">
        <v>10</v>
      </c>
      <c r="BC255" s="86">
        <f t="shared" si="17"/>
        <v>0</v>
      </c>
      <c r="BD255" s="86" t="s">
        <v>10</v>
      </c>
      <c r="BE255" s="86">
        <f t="shared" si="18"/>
        <v>0</v>
      </c>
      <c r="BF255" s="86" t="s">
        <v>10</v>
      </c>
      <c r="BG255" s="86">
        <f t="shared" si="19"/>
        <v>0</v>
      </c>
      <c r="BH255" s="86" t="s">
        <v>10</v>
      </c>
      <c r="BI255" s="86">
        <f t="shared" si="20"/>
        <v>0</v>
      </c>
      <c r="BJ255" s="86" t="s">
        <v>10</v>
      </c>
      <c r="BK255" s="86">
        <f t="shared" si="21"/>
        <v>0</v>
      </c>
      <c r="BL255" s="86" t="s">
        <v>10</v>
      </c>
      <c r="BM255" s="86">
        <f t="shared" si="22"/>
        <v>0</v>
      </c>
      <c r="BN255" s="86" t="s">
        <v>10</v>
      </c>
      <c r="BO255" s="86">
        <f t="shared" si="23"/>
        <v>0</v>
      </c>
      <c r="BP255" s="86" t="s">
        <v>4</v>
      </c>
      <c r="BR255" s="86" t="str">
        <f t="shared" si="24"/>
        <v>P &lt;- c("NGS0_42", "98.14814815", "100", "19.79166667", "0", "0", "0", "0", "0", "0", "0", "0", "0", "0", "0", "0", "0", "0", "0", "0", "0")</v>
      </c>
    </row>
    <row r="256" spans="1:70" x14ac:dyDescent="0.15">
      <c r="A256" s="86">
        <v>45</v>
      </c>
      <c r="B256" s="86" t="str">
        <f t="shared" ref="B256:V256" si="67">B48</f>
        <v>NGS0_43</v>
      </c>
      <c r="C256" s="86">
        <f t="shared" si="67"/>
        <v>13.33333333</v>
      </c>
      <c r="D256" s="86">
        <f t="shared" si="67"/>
        <v>85</v>
      </c>
      <c r="E256" s="86">
        <f t="shared" si="67"/>
        <v>100</v>
      </c>
      <c r="F256" s="86">
        <f t="shared" si="67"/>
        <v>0</v>
      </c>
      <c r="G256" s="86">
        <f t="shared" si="67"/>
        <v>0</v>
      </c>
      <c r="H256" s="86">
        <f t="shared" si="67"/>
        <v>0</v>
      </c>
      <c r="I256" s="86">
        <f t="shared" si="67"/>
        <v>0</v>
      </c>
      <c r="J256" s="86">
        <f t="shared" si="67"/>
        <v>0</v>
      </c>
      <c r="K256" s="86">
        <f t="shared" si="67"/>
        <v>0</v>
      </c>
      <c r="L256" s="86">
        <f t="shared" si="67"/>
        <v>0</v>
      </c>
      <c r="M256" s="86">
        <f t="shared" si="67"/>
        <v>0</v>
      </c>
      <c r="N256" s="86">
        <f t="shared" si="67"/>
        <v>0</v>
      </c>
      <c r="O256" s="86">
        <f t="shared" si="67"/>
        <v>0</v>
      </c>
      <c r="P256" s="86">
        <f t="shared" si="67"/>
        <v>0</v>
      </c>
      <c r="Q256" s="86">
        <f t="shared" si="67"/>
        <v>0</v>
      </c>
      <c r="R256" s="86">
        <f t="shared" si="67"/>
        <v>0</v>
      </c>
      <c r="S256" s="86">
        <f t="shared" si="67"/>
        <v>0</v>
      </c>
      <c r="T256" s="86">
        <f t="shared" si="67"/>
        <v>0</v>
      </c>
      <c r="U256" s="86">
        <f t="shared" si="67"/>
        <v>0</v>
      </c>
      <c r="V256" s="86">
        <f t="shared" si="67"/>
        <v>0</v>
      </c>
      <c r="X256" s="86" t="s">
        <v>1605</v>
      </c>
      <c r="Y256" s="86" t="s">
        <v>1601</v>
      </c>
      <c r="Z256" s="86" t="s">
        <v>1603</v>
      </c>
      <c r="AA256" s="86" t="str">
        <f t="shared" si="3"/>
        <v>NGS0_43</v>
      </c>
      <c r="AB256" s="86" t="s">
        <v>10</v>
      </c>
      <c r="AC256" s="86">
        <f t="shared" si="4"/>
        <v>13.33333333</v>
      </c>
      <c r="AD256" s="86" t="s">
        <v>10</v>
      </c>
      <c r="AE256" s="86">
        <f t="shared" si="5"/>
        <v>85</v>
      </c>
      <c r="AF256" s="86" t="s">
        <v>10</v>
      </c>
      <c r="AG256" s="86">
        <f t="shared" si="6"/>
        <v>100</v>
      </c>
      <c r="AH256" s="86" t="s">
        <v>10</v>
      </c>
      <c r="AI256" s="86">
        <f t="shared" si="7"/>
        <v>0</v>
      </c>
      <c r="AJ256" s="86" t="s">
        <v>10</v>
      </c>
      <c r="AK256" s="86">
        <f t="shared" si="8"/>
        <v>0</v>
      </c>
      <c r="AL256" s="86" t="s">
        <v>10</v>
      </c>
      <c r="AM256" s="86">
        <f t="shared" si="9"/>
        <v>0</v>
      </c>
      <c r="AN256" s="86" t="s">
        <v>10</v>
      </c>
      <c r="AO256" s="86">
        <f t="shared" si="10"/>
        <v>0</v>
      </c>
      <c r="AP256" s="86" t="s">
        <v>10</v>
      </c>
      <c r="AQ256" s="86">
        <f t="shared" si="11"/>
        <v>0</v>
      </c>
      <c r="AR256" s="86" t="s">
        <v>10</v>
      </c>
      <c r="AS256" s="86">
        <f t="shared" si="12"/>
        <v>0</v>
      </c>
      <c r="AT256" s="86" t="s">
        <v>10</v>
      </c>
      <c r="AU256" s="86">
        <f t="shared" si="13"/>
        <v>0</v>
      </c>
      <c r="AV256" s="86" t="s">
        <v>10</v>
      </c>
      <c r="AW256" s="86">
        <f t="shared" si="14"/>
        <v>0</v>
      </c>
      <c r="AX256" s="86" t="s">
        <v>10</v>
      </c>
      <c r="AY256" s="86">
        <f t="shared" si="15"/>
        <v>0</v>
      </c>
      <c r="AZ256" s="86" t="s">
        <v>10</v>
      </c>
      <c r="BA256" s="86">
        <f t="shared" si="16"/>
        <v>0</v>
      </c>
      <c r="BB256" s="86" t="s">
        <v>10</v>
      </c>
      <c r="BC256" s="86">
        <f t="shared" si="17"/>
        <v>0</v>
      </c>
      <c r="BD256" s="86" t="s">
        <v>10</v>
      </c>
      <c r="BE256" s="86">
        <f t="shared" si="18"/>
        <v>0</v>
      </c>
      <c r="BF256" s="86" t="s">
        <v>10</v>
      </c>
      <c r="BG256" s="86">
        <f t="shared" si="19"/>
        <v>0</v>
      </c>
      <c r="BH256" s="86" t="s">
        <v>10</v>
      </c>
      <c r="BI256" s="86">
        <f t="shared" si="20"/>
        <v>0</v>
      </c>
      <c r="BJ256" s="86" t="s">
        <v>10</v>
      </c>
      <c r="BK256" s="86">
        <f t="shared" si="21"/>
        <v>0</v>
      </c>
      <c r="BL256" s="86" t="s">
        <v>10</v>
      </c>
      <c r="BM256" s="86">
        <f t="shared" si="22"/>
        <v>0</v>
      </c>
      <c r="BN256" s="86" t="s">
        <v>10</v>
      </c>
      <c r="BO256" s="86">
        <f t="shared" si="23"/>
        <v>0</v>
      </c>
      <c r="BP256" s="86" t="s">
        <v>4</v>
      </c>
      <c r="BR256" s="86" t="str">
        <f t="shared" si="24"/>
        <v>P &lt;- c("NGS0_43", "13.33333333", "85", "100", "0", "0", "0", "0", "0", "0", "0", "0", "0", "0", "0", "0", "0", "0", "0", "0", "0")</v>
      </c>
    </row>
    <row r="257" spans="1:70" x14ac:dyDescent="0.15">
      <c r="A257" s="86">
        <v>46</v>
      </c>
      <c r="B257" s="86" t="str">
        <f t="shared" ref="B257:V257" si="68">B49</f>
        <v>NGS0_44</v>
      </c>
      <c r="C257" s="86">
        <f t="shared" si="68"/>
        <v>42.592592590000002</v>
      </c>
      <c r="D257" s="86">
        <f t="shared" si="68"/>
        <v>79.629629629999997</v>
      </c>
      <c r="E257" s="86">
        <f t="shared" si="68"/>
        <v>100</v>
      </c>
      <c r="F257" s="86">
        <f t="shared" si="68"/>
        <v>0</v>
      </c>
      <c r="G257" s="86">
        <f t="shared" si="68"/>
        <v>0</v>
      </c>
      <c r="H257" s="86">
        <f t="shared" si="68"/>
        <v>0</v>
      </c>
      <c r="I257" s="86">
        <f t="shared" si="68"/>
        <v>0</v>
      </c>
      <c r="J257" s="86">
        <f t="shared" si="68"/>
        <v>0</v>
      </c>
      <c r="K257" s="86">
        <f t="shared" si="68"/>
        <v>0</v>
      </c>
      <c r="L257" s="86">
        <f t="shared" si="68"/>
        <v>0</v>
      </c>
      <c r="M257" s="86">
        <f t="shared" si="68"/>
        <v>0</v>
      </c>
      <c r="N257" s="86">
        <f t="shared" si="68"/>
        <v>0</v>
      </c>
      <c r="O257" s="86">
        <f t="shared" si="68"/>
        <v>0</v>
      </c>
      <c r="P257" s="86">
        <f t="shared" si="68"/>
        <v>0</v>
      </c>
      <c r="Q257" s="86">
        <f t="shared" si="68"/>
        <v>0</v>
      </c>
      <c r="R257" s="86">
        <f t="shared" si="68"/>
        <v>0</v>
      </c>
      <c r="S257" s="86">
        <f t="shared" si="68"/>
        <v>0</v>
      </c>
      <c r="T257" s="86">
        <f t="shared" si="68"/>
        <v>0</v>
      </c>
      <c r="U257" s="86">
        <f t="shared" si="68"/>
        <v>0</v>
      </c>
      <c r="V257" s="86">
        <f t="shared" si="68"/>
        <v>0</v>
      </c>
      <c r="X257" s="86" t="s">
        <v>1605</v>
      </c>
      <c r="Y257" s="86" t="s">
        <v>1601</v>
      </c>
      <c r="Z257" s="86" t="s">
        <v>1603</v>
      </c>
      <c r="AA257" s="86" t="str">
        <f t="shared" si="3"/>
        <v>NGS0_44</v>
      </c>
      <c r="AB257" s="86" t="s">
        <v>10</v>
      </c>
      <c r="AC257" s="86">
        <f t="shared" si="4"/>
        <v>42.592592590000002</v>
      </c>
      <c r="AD257" s="86" t="s">
        <v>10</v>
      </c>
      <c r="AE257" s="86">
        <f t="shared" si="5"/>
        <v>79.629629629999997</v>
      </c>
      <c r="AF257" s="86" t="s">
        <v>10</v>
      </c>
      <c r="AG257" s="86">
        <f t="shared" si="6"/>
        <v>100</v>
      </c>
      <c r="AH257" s="86" t="s">
        <v>10</v>
      </c>
      <c r="AI257" s="86">
        <f t="shared" si="7"/>
        <v>0</v>
      </c>
      <c r="AJ257" s="86" t="s">
        <v>10</v>
      </c>
      <c r="AK257" s="86">
        <f t="shared" si="8"/>
        <v>0</v>
      </c>
      <c r="AL257" s="86" t="s">
        <v>10</v>
      </c>
      <c r="AM257" s="86">
        <f t="shared" si="9"/>
        <v>0</v>
      </c>
      <c r="AN257" s="86" t="s">
        <v>10</v>
      </c>
      <c r="AO257" s="86">
        <f t="shared" si="10"/>
        <v>0</v>
      </c>
      <c r="AP257" s="86" t="s">
        <v>10</v>
      </c>
      <c r="AQ257" s="86">
        <f t="shared" si="11"/>
        <v>0</v>
      </c>
      <c r="AR257" s="86" t="s">
        <v>10</v>
      </c>
      <c r="AS257" s="86">
        <f t="shared" si="12"/>
        <v>0</v>
      </c>
      <c r="AT257" s="86" t="s">
        <v>10</v>
      </c>
      <c r="AU257" s="86">
        <f t="shared" si="13"/>
        <v>0</v>
      </c>
      <c r="AV257" s="86" t="s">
        <v>10</v>
      </c>
      <c r="AW257" s="86">
        <f t="shared" si="14"/>
        <v>0</v>
      </c>
      <c r="AX257" s="86" t="s">
        <v>10</v>
      </c>
      <c r="AY257" s="86">
        <f t="shared" si="15"/>
        <v>0</v>
      </c>
      <c r="AZ257" s="86" t="s">
        <v>10</v>
      </c>
      <c r="BA257" s="86">
        <f t="shared" si="16"/>
        <v>0</v>
      </c>
      <c r="BB257" s="86" t="s">
        <v>10</v>
      </c>
      <c r="BC257" s="86">
        <f t="shared" si="17"/>
        <v>0</v>
      </c>
      <c r="BD257" s="86" t="s">
        <v>10</v>
      </c>
      <c r="BE257" s="86">
        <f t="shared" si="18"/>
        <v>0</v>
      </c>
      <c r="BF257" s="86" t="s">
        <v>10</v>
      </c>
      <c r="BG257" s="86">
        <f t="shared" si="19"/>
        <v>0</v>
      </c>
      <c r="BH257" s="86" t="s">
        <v>10</v>
      </c>
      <c r="BI257" s="86">
        <f t="shared" si="20"/>
        <v>0</v>
      </c>
      <c r="BJ257" s="86" t="s">
        <v>10</v>
      </c>
      <c r="BK257" s="86">
        <f t="shared" si="21"/>
        <v>0</v>
      </c>
      <c r="BL257" s="86" t="s">
        <v>10</v>
      </c>
      <c r="BM257" s="86">
        <f t="shared" si="22"/>
        <v>0</v>
      </c>
      <c r="BN257" s="86" t="s">
        <v>10</v>
      </c>
      <c r="BO257" s="86">
        <f t="shared" si="23"/>
        <v>0</v>
      </c>
      <c r="BP257" s="86" t="s">
        <v>4</v>
      </c>
      <c r="BR257" s="86" t="str">
        <f t="shared" si="24"/>
        <v>P &lt;- c("NGS0_44", "42.59259259", "79.62962963", "100", "0", "0", "0", "0", "0", "0", "0", "0", "0", "0", "0", "0", "0", "0", "0", "0", "0")</v>
      </c>
    </row>
    <row r="258" spans="1:70" x14ac:dyDescent="0.15">
      <c r="A258" s="86">
        <v>47</v>
      </c>
      <c r="B258" s="86" t="str">
        <f t="shared" ref="B258:V258" si="69">B50</f>
        <v>NGS0_45</v>
      </c>
      <c r="C258" s="86">
        <f t="shared" si="69"/>
        <v>26.666666670000001</v>
      </c>
      <c r="D258" s="86">
        <f t="shared" si="69"/>
        <v>75.555555560000002</v>
      </c>
      <c r="E258" s="86">
        <f t="shared" si="69"/>
        <v>100</v>
      </c>
      <c r="F258" s="86">
        <f t="shared" si="69"/>
        <v>0</v>
      </c>
      <c r="G258" s="86">
        <f t="shared" si="69"/>
        <v>0</v>
      </c>
      <c r="H258" s="86">
        <f t="shared" si="69"/>
        <v>0</v>
      </c>
      <c r="I258" s="86">
        <f t="shared" si="69"/>
        <v>0</v>
      </c>
      <c r="J258" s="86">
        <f t="shared" si="69"/>
        <v>0</v>
      </c>
      <c r="K258" s="86">
        <f t="shared" si="69"/>
        <v>0</v>
      </c>
      <c r="L258" s="86">
        <f t="shared" si="69"/>
        <v>0</v>
      </c>
      <c r="M258" s="86">
        <f t="shared" si="69"/>
        <v>0</v>
      </c>
      <c r="N258" s="86">
        <f t="shared" si="69"/>
        <v>0</v>
      </c>
      <c r="O258" s="86">
        <f t="shared" si="69"/>
        <v>0</v>
      </c>
      <c r="P258" s="86">
        <f t="shared" si="69"/>
        <v>0</v>
      </c>
      <c r="Q258" s="86">
        <f t="shared" si="69"/>
        <v>0</v>
      </c>
      <c r="R258" s="86">
        <f t="shared" si="69"/>
        <v>0</v>
      </c>
      <c r="S258" s="86">
        <f t="shared" si="69"/>
        <v>0</v>
      </c>
      <c r="T258" s="86">
        <f t="shared" si="69"/>
        <v>0</v>
      </c>
      <c r="U258" s="86">
        <f t="shared" si="69"/>
        <v>0</v>
      </c>
      <c r="V258" s="86">
        <f t="shared" si="69"/>
        <v>0</v>
      </c>
      <c r="X258" s="86" t="s">
        <v>1605</v>
      </c>
      <c r="Y258" s="86" t="s">
        <v>1601</v>
      </c>
      <c r="Z258" s="86" t="s">
        <v>1603</v>
      </c>
      <c r="AA258" s="86" t="str">
        <f t="shared" si="3"/>
        <v>NGS0_45</v>
      </c>
      <c r="AB258" s="86" t="s">
        <v>10</v>
      </c>
      <c r="AC258" s="86">
        <f t="shared" si="4"/>
        <v>26.666666670000001</v>
      </c>
      <c r="AD258" s="86" t="s">
        <v>10</v>
      </c>
      <c r="AE258" s="86">
        <f t="shared" si="5"/>
        <v>75.555555560000002</v>
      </c>
      <c r="AF258" s="86" t="s">
        <v>10</v>
      </c>
      <c r="AG258" s="86">
        <f t="shared" si="6"/>
        <v>100</v>
      </c>
      <c r="AH258" s="86" t="s">
        <v>10</v>
      </c>
      <c r="AI258" s="86">
        <f t="shared" si="7"/>
        <v>0</v>
      </c>
      <c r="AJ258" s="86" t="s">
        <v>10</v>
      </c>
      <c r="AK258" s="86">
        <f t="shared" si="8"/>
        <v>0</v>
      </c>
      <c r="AL258" s="86" t="s">
        <v>10</v>
      </c>
      <c r="AM258" s="86">
        <f t="shared" si="9"/>
        <v>0</v>
      </c>
      <c r="AN258" s="86" t="s">
        <v>10</v>
      </c>
      <c r="AO258" s="86">
        <f t="shared" si="10"/>
        <v>0</v>
      </c>
      <c r="AP258" s="86" t="s">
        <v>10</v>
      </c>
      <c r="AQ258" s="86">
        <f t="shared" si="11"/>
        <v>0</v>
      </c>
      <c r="AR258" s="86" t="s">
        <v>10</v>
      </c>
      <c r="AS258" s="86">
        <f t="shared" si="12"/>
        <v>0</v>
      </c>
      <c r="AT258" s="86" t="s">
        <v>10</v>
      </c>
      <c r="AU258" s="86">
        <f t="shared" si="13"/>
        <v>0</v>
      </c>
      <c r="AV258" s="86" t="s">
        <v>10</v>
      </c>
      <c r="AW258" s="86">
        <f t="shared" si="14"/>
        <v>0</v>
      </c>
      <c r="AX258" s="86" t="s">
        <v>10</v>
      </c>
      <c r="AY258" s="86">
        <f t="shared" si="15"/>
        <v>0</v>
      </c>
      <c r="AZ258" s="86" t="s">
        <v>10</v>
      </c>
      <c r="BA258" s="86">
        <f t="shared" si="16"/>
        <v>0</v>
      </c>
      <c r="BB258" s="86" t="s">
        <v>10</v>
      </c>
      <c r="BC258" s="86">
        <f t="shared" si="17"/>
        <v>0</v>
      </c>
      <c r="BD258" s="86" t="s">
        <v>10</v>
      </c>
      <c r="BE258" s="86">
        <f t="shared" si="18"/>
        <v>0</v>
      </c>
      <c r="BF258" s="86" t="s">
        <v>10</v>
      </c>
      <c r="BG258" s="86">
        <f t="shared" si="19"/>
        <v>0</v>
      </c>
      <c r="BH258" s="86" t="s">
        <v>10</v>
      </c>
      <c r="BI258" s="86">
        <f t="shared" si="20"/>
        <v>0</v>
      </c>
      <c r="BJ258" s="86" t="s">
        <v>10</v>
      </c>
      <c r="BK258" s="86">
        <f t="shared" si="21"/>
        <v>0</v>
      </c>
      <c r="BL258" s="86" t="s">
        <v>10</v>
      </c>
      <c r="BM258" s="86">
        <f t="shared" si="22"/>
        <v>0</v>
      </c>
      <c r="BN258" s="86" t="s">
        <v>10</v>
      </c>
      <c r="BO258" s="86">
        <f t="shared" si="23"/>
        <v>0</v>
      </c>
      <c r="BP258" s="86" t="s">
        <v>4</v>
      </c>
      <c r="BR258" s="86" t="str">
        <f t="shared" si="24"/>
        <v>P &lt;- c("NGS0_45", "26.66666667", "75.55555556", "100", "0", "0", "0", "0", "0", "0", "0", "0", "0", "0", "0", "0", "0", "0", "0", "0", "0")</v>
      </c>
    </row>
    <row r="259" spans="1:70" x14ac:dyDescent="0.15">
      <c r="A259" s="86">
        <v>48</v>
      </c>
      <c r="B259" s="86" t="str">
        <f t="shared" ref="B259:V259" si="70">B51</f>
        <v>NGS0_46</v>
      </c>
      <c r="C259" s="86">
        <f t="shared" si="70"/>
        <v>0</v>
      </c>
      <c r="D259" s="86">
        <f t="shared" si="70"/>
        <v>62.222222219999999</v>
      </c>
      <c r="E259" s="86">
        <f t="shared" si="70"/>
        <v>26.041666670000001</v>
      </c>
      <c r="F259" s="86">
        <f t="shared" si="70"/>
        <v>0</v>
      </c>
      <c r="G259" s="86">
        <f t="shared" si="70"/>
        <v>0</v>
      </c>
      <c r="H259" s="86">
        <f t="shared" si="70"/>
        <v>0</v>
      </c>
      <c r="I259" s="86">
        <f t="shared" si="70"/>
        <v>0</v>
      </c>
      <c r="J259" s="86">
        <f t="shared" si="70"/>
        <v>0</v>
      </c>
      <c r="K259" s="86">
        <f t="shared" si="70"/>
        <v>0</v>
      </c>
      <c r="L259" s="86">
        <f t="shared" si="70"/>
        <v>0</v>
      </c>
      <c r="M259" s="86">
        <f t="shared" si="70"/>
        <v>0</v>
      </c>
      <c r="N259" s="86">
        <f t="shared" si="70"/>
        <v>0</v>
      </c>
      <c r="O259" s="86">
        <f t="shared" si="70"/>
        <v>0</v>
      </c>
      <c r="P259" s="86">
        <f t="shared" si="70"/>
        <v>0</v>
      </c>
      <c r="Q259" s="86">
        <f t="shared" si="70"/>
        <v>0</v>
      </c>
      <c r="R259" s="86">
        <f t="shared" si="70"/>
        <v>0</v>
      </c>
      <c r="S259" s="86">
        <f t="shared" si="70"/>
        <v>0</v>
      </c>
      <c r="T259" s="86">
        <f t="shared" si="70"/>
        <v>0</v>
      </c>
      <c r="U259" s="86">
        <f t="shared" si="70"/>
        <v>0</v>
      </c>
      <c r="V259" s="86">
        <f t="shared" si="70"/>
        <v>0</v>
      </c>
      <c r="X259" s="86" t="s">
        <v>1605</v>
      </c>
      <c r="Y259" s="86" t="s">
        <v>1601</v>
      </c>
      <c r="Z259" s="86" t="s">
        <v>1603</v>
      </c>
      <c r="AA259" s="86" t="str">
        <f t="shared" si="3"/>
        <v>NGS0_46</v>
      </c>
      <c r="AB259" s="86" t="s">
        <v>10</v>
      </c>
      <c r="AC259" s="86">
        <f t="shared" si="4"/>
        <v>0</v>
      </c>
      <c r="AD259" s="86" t="s">
        <v>10</v>
      </c>
      <c r="AE259" s="86">
        <f t="shared" si="5"/>
        <v>62.222222219999999</v>
      </c>
      <c r="AF259" s="86" t="s">
        <v>10</v>
      </c>
      <c r="AG259" s="86">
        <f t="shared" si="6"/>
        <v>26.041666670000001</v>
      </c>
      <c r="AH259" s="86" t="s">
        <v>10</v>
      </c>
      <c r="AI259" s="86">
        <f t="shared" si="7"/>
        <v>0</v>
      </c>
      <c r="AJ259" s="86" t="s">
        <v>10</v>
      </c>
      <c r="AK259" s="86">
        <f t="shared" si="8"/>
        <v>0</v>
      </c>
      <c r="AL259" s="86" t="s">
        <v>10</v>
      </c>
      <c r="AM259" s="86">
        <f t="shared" si="9"/>
        <v>0</v>
      </c>
      <c r="AN259" s="86" t="s">
        <v>10</v>
      </c>
      <c r="AO259" s="86">
        <f t="shared" si="10"/>
        <v>0</v>
      </c>
      <c r="AP259" s="86" t="s">
        <v>10</v>
      </c>
      <c r="AQ259" s="86">
        <f t="shared" si="11"/>
        <v>0</v>
      </c>
      <c r="AR259" s="86" t="s">
        <v>10</v>
      </c>
      <c r="AS259" s="86">
        <f t="shared" si="12"/>
        <v>0</v>
      </c>
      <c r="AT259" s="86" t="s">
        <v>10</v>
      </c>
      <c r="AU259" s="86">
        <f t="shared" si="13"/>
        <v>0</v>
      </c>
      <c r="AV259" s="86" t="s">
        <v>10</v>
      </c>
      <c r="AW259" s="86">
        <f t="shared" si="14"/>
        <v>0</v>
      </c>
      <c r="AX259" s="86" t="s">
        <v>10</v>
      </c>
      <c r="AY259" s="86">
        <f t="shared" si="15"/>
        <v>0</v>
      </c>
      <c r="AZ259" s="86" t="s">
        <v>10</v>
      </c>
      <c r="BA259" s="86">
        <f t="shared" si="16"/>
        <v>0</v>
      </c>
      <c r="BB259" s="86" t="s">
        <v>10</v>
      </c>
      <c r="BC259" s="86">
        <f t="shared" si="17"/>
        <v>0</v>
      </c>
      <c r="BD259" s="86" t="s">
        <v>10</v>
      </c>
      <c r="BE259" s="86">
        <f t="shared" si="18"/>
        <v>0</v>
      </c>
      <c r="BF259" s="86" t="s">
        <v>10</v>
      </c>
      <c r="BG259" s="86">
        <f t="shared" si="19"/>
        <v>0</v>
      </c>
      <c r="BH259" s="86" t="s">
        <v>10</v>
      </c>
      <c r="BI259" s="86">
        <f t="shared" si="20"/>
        <v>0</v>
      </c>
      <c r="BJ259" s="86" t="s">
        <v>10</v>
      </c>
      <c r="BK259" s="86">
        <f t="shared" si="21"/>
        <v>0</v>
      </c>
      <c r="BL259" s="86" t="s">
        <v>10</v>
      </c>
      <c r="BM259" s="86">
        <f t="shared" si="22"/>
        <v>0</v>
      </c>
      <c r="BN259" s="86" t="s">
        <v>10</v>
      </c>
      <c r="BO259" s="86">
        <f t="shared" si="23"/>
        <v>0</v>
      </c>
      <c r="BP259" s="86" t="s">
        <v>4</v>
      </c>
      <c r="BR259" s="86" t="str">
        <f t="shared" si="24"/>
        <v>P &lt;- c("NGS0_46", "0", "62.22222222", "26.04166667", "0", "0", "0", "0", "0", "0", "0", "0", "0", "0", "0", "0", "0", "0", "0", "0", "0")</v>
      </c>
    </row>
    <row r="260" spans="1:70" x14ac:dyDescent="0.15">
      <c r="A260" s="86">
        <v>49</v>
      </c>
      <c r="B260" s="86" t="str">
        <f t="shared" ref="B260:V260" si="71">B52</f>
        <v>NGS0_47</v>
      </c>
      <c r="C260" s="86">
        <f t="shared" si="71"/>
        <v>42.222222219999999</v>
      </c>
      <c r="D260" s="86">
        <f t="shared" si="71"/>
        <v>80</v>
      </c>
      <c r="E260" s="86">
        <f t="shared" si="71"/>
        <v>25</v>
      </c>
      <c r="F260" s="86">
        <f t="shared" si="71"/>
        <v>0</v>
      </c>
      <c r="G260" s="86">
        <f t="shared" si="71"/>
        <v>0</v>
      </c>
      <c r="H260" s="86">
        <f t="shared" si="71"/>
        <v>0</v>
      </c>
      <c r="I260" s="86">
        <f t="shared" si="71"/>
        <v>0</v>
      </c>
      <c r="J260" s="86">
        <f t="shared" si="71"/>
        <v>0</v>
      </c>
      <c r="K260" s="86">
        <f t="shared" si="71"/>
        <v>0</v>
      </c>
      <c r="L260" s="86">
        <f t="shared" si="71"/>
        <v>0</v>
      </c>
      <c r="M260" s="86">
        <f t="shared" si="71"/>
        <v>0</v>
      </c>
      <c r="N260" s="86">
        <f t="shared" si="71"/>
        <v>0</v>
      </c>
      <c r="O260" s="86">
        <f t="shared" si="71"/>
        <v>0</v>
      </c>
      <c r="P260" s="86">
        <f t="shared" si="71"/>
        <v>0</v>
      </c>
      <c r="Q260" s="86">
        <f t="shared" si="71"/>
        <v>0</v>
      </c>
      <c r="R260" s="86">
        <f t="shared" si="71"/>
        <v>0</v>
      </c>
      <c r="S260" s="86">
        <f t="shared" si="71"/>
        <v>0</v>
      </c>
      <c r="T260" s="86">
        <f t="shared" si="71"/>
        <v>0</v>
      </c>
      <c r="U260" s="86">
        <f t="shared" si="71"/>
        <v>0</v>
      </c>
      <c r="V260" s="86">
        <f t="shared" si="71"/>
        <v>0</v>
      </c>
      <c r="X260" s="86" t="s">
        <v>1605</v>
      </c>
      <c r="Y260" s="86" t="s">
        <v>1601</v>
      </c>
      <c r="Z260" s="86" t="s">
        <v>1603</v>
      </c>
      <c r="AA260" s="86" t="str">
        <f t="shared" si="3"/>
        <v>NGS0_47</v>
      </c>
      <c r="AB260" s="86" t="s">
        <v>10</v>
      </c>
      <c r="AC260" s="86">
        <f t="shared" si="4"/>
        <v>42.222222219999999</v>
      </c>
      <c r="AD260" s="86" t="s">
        <v>10</v>
      </c>
      <c r="AE260" s="86">
        <f t="shared" si="5"/>
        <v>80</v>
      </c>
      <c r="AF260" s="86" t="s">
        <v>10</v>
      </c>
      <c r="AG260" s="86">
        <f t="shared" si="6"/>
        <v>25</v>
      </c>
      <c r="AH260" s="86" t="s">
        <v>10</v>
      </c>
      <c r="AI260" s="86">
        <f t="shared" si="7"/>
        <v>0</v>
      </c>
      <c r="AJ260" s="86" t="s">
        <v>10</v>
      </c>
      <c r="AK260" s="86">
        <f t="shared" si="8"/>
        <v>0</v>
      </c>
      <c r="AL260" s="86" t="s">
        <v>10</v>
      </c>
      <c r="AM260" s="86">
        <f t="shared" si="9"/>
        <v>0</v>
      </c>
      <c r="AN260" s="86" t="s">
        <v>10</v>
      </c>
      <c r="AO260" s="86">
        <f t="shared" si="10"/>
        <v>0</v>
      </c>
      <c r="AP260" s="86" t="s">
        <v>10</v>
      </c>
      <c r="AQ260" s="86">
        <f t="shared" si="11"/>
        <v>0</v>
      </c>
      <c r="AR260" s="86" t="s">
        <v>10</v>
      </c>
      <c r="AS260" s="86">
        <f t="shared" si="12"/>
        <v>0</v>
      </c>
      <c r="AT260" s="86" t="s">
        <v>10</v>
      </c>
      <c r="AU260" s="86">
        <f t="shared" si="13"/>
        <v>0</v>
      </c>
      <c r="AV260" s="86" t="s">
        <v>10</v>
      </c>
      <c r="AW260" s="86">
        <f t="shared" si="14"/>
        <v>0</v>
      </c>
      <c r="AX260" s="86" t="s">
        <v>10</v>
      </c>
      <c r="AY260" s="86">
        <f t="shared" si="15"/>
        <v>0</v>
      </c>
      <c r="AZ260" s="86" t="s">
        <v>10</v>
      </c>
      <c r="BA260" s="86">
        <f t="shared" si="16"/>
        <v>0</v>
      </c>
      <c r="BB260" s="86" t="s">
        <v>10</v>
      </c>
      <c r="BC260" s="86">
        <f t="shared" si="17"/>
        <v>0</v>
      </c>
      <c r="BD260" s="86" t="s">
        <v>10</v>
      </c>
      <c r="BE260" s="86">
        <f t="shared" si="18"/>
        <v>0</v>
      </c>
      <c r="BF260" s="86" t="s">
        <v>10</v>
      </c>
      <c r="BG260" s="86">
        <f t="shared" si="19"/>
        <v>0</v>
      </c>
      <c r="BH260" s="86" t="s">
        <v>10</v>
      </c>
      <c r="BI260" s="86">
        <f t="shared" si="20"/>
        <v>0</v>
      </c>
      <c r="BJ260" s="86" t="s">
        <v>10</v>
      </c>
      <c r="BK260" s="86">
        <f t="shared" si="21"/>
        <v>0</v>
      </c>
      <c r="BL260" s="86" t="s">
        <v>10</v>
      </c>
      <c r="BM260" s="86">
        <f t="shared" si="22"/>
        <v>0</v>
      </c>
      <c r="BN260" s="86" t="s">
        <v>10</v>
      </c>
      <c r="BO260" s="86">
        <f t="shared" si="23"/>
        <v>0</v>
      </c>
      <c r="BP260" s="86" t="s">
        <v>4</v>
      </c>
      <c r="BR260" s="86" t="str">
        <f t="shared" si="24"/>
        <v>P &lt;- c("NGS0_47", "42.22222222", "80", "25", "0", "0", "0", "0", "0", "0", "0", "0", "0", "0", "0", "0", "0", "0", "0", "0", "0")</v>
      </c>
    </row>
    <row r="261" spans="1:70" x14ac:dyDescent="0.15">
      <c r="A261" s="86">
        <v>50</v>
      </c>
      <c r="B261" s="86" t="str">
        <f t="shared" ref="B261:V261" si="72">B53</f>
        <v>NGS0_48</v>
      </c>
      <c r="C261" s="86">
        <f t="shared" si="72"/>
        <v>51.851851850000003</v>
      </c>
      <c r="D261" s="86">
        <f t="shared" si="72"/>
        <v>98.148148149999997</v>
      </c>
      <c r="E261" s="86">
        <f t="shared" si="72"/>
        <v>100</v>
      </c>
      <c r="F261" s="86">
        <f t="shared" si="72"/>
        <v>0</v>
      </c>
      <c r="G261" s="86">
        <f t="shared" si="72"/>
        <v>0</v>
      </c>
      <c r="H261" s="86">
        <f t="shared" si="72"/>
        <v>0</v>
      </c>
      <c r="I261" s="86">
        <f t="shared" si="72"/>
        <v>0</v>
      </c>
      <c r="J261" s="86">
        <f t="shared" si="72"/>
        <v>0</v>
      </c>
      <c r="K261" s="86">
        <f t="shared" si="72"/>
        <v>0</v>
      </c>
      <c r="L261" s="86">
        <f t="shared" si="72"/>
        <v>0</v>
      </c>
      <c r="M261" s="86">
        <f t="shared" si="72"/>
        <v>0</v>
      </c>
      <c r="N261" s="86">
        <f t="shared" si="72"/>
        <v>0</v>
      </c>
      <c r="O261" s="86">
        <f t="shared" si="72"/>
        <v>0</v>
      </c>
      <c r="P261" s="86">
        <f t="shared" si="72"/>
        <v>0</v>
      </c>
      <c r="Q261" s="86">
        <f t="shared" si="72"/>
        <v>0</v>
      </c>
      <c r="R261" s="86">
        <f t="shared" si="72"/>
        <v>0</v>
      </c>
      <c r="S261" s="86">
        <f t="shared" si="72"/>
        <v>0</v>
      </c>
      <c r="T261" s="86">
        <f t="shared" si="72"/>
        <v>0</v>
      </c>
      <c r="U261" s="86">
        <f t="shared" si="72"/>
        <v>0</v>
      </c>
      <c r="V261" s="86">
        <f t="shared" si="72"/>
        <v>0</v>
      </c>
      <c r="X261" s="86" t="s">
        <v>1605</v>
      </c>
      <c r="Y261" s="86" t="s">
        <v>1601</v>
      </c>
      <c r="Z261" s="86" t="s">
        <v>1603</v>
      </c>
      <c r="AA261" s="86" t="str">
        <f t="shared" si="3"/>
        <v>NGS0_48</v>
      </c>
      <c r="AB261" s="86" t="s">
        <v>10</v>
      </c>
      <c r="AC261" s="86">
        <f t="shared" si="4"/>
        <v>51.851851850000003</v>
      </c>
      <c r="AD261" s="86" t="s">
        <v>10</v>
      </c>
      <c r="AE261" s="86">
        <f t="shared" si="5"/>
        <v>98.148148149999997</v>
      </c>
      <c r="AF261" s="86" t="s">
        <v>10</v>
      </c>
      <c r="AG261" s="86">
        <f t="shared" si="6"/>
        <v>100</v>
      </c>
      <c r="AH261" s="86" t="s">
        <v>10</v>
      </c>
      <c r="AI261" s="86">
        <f t="shared" si="7"/>
        <v>0</v>
      </c>
      <c r="AJ261" s="86" t="s">
        <v>10</v>
      </c>
      <c r="AK261" s="86">
        <f t="shared" si="8"/>
        <v>0</v>
      </c>
      <c r="AL261" s="86" t="s">
        <v>10</v>
      </c>
      <c r="AM261" s="86">
        <f t="shared" si="9"/>
        <v>0</v>
      </c>
      <c r="AN261" s="86" t="s">
        <v>10</v>
      </c>
      <c r="AO261" s="86">
        <f t="shared" si="10"/>
        <v>0</v>
      </c>
      <c r="AP261" s="86" t="s">
        <v>10</v>
      </c>
      <c r="AQ261" s="86">
        <f t="shared" si="11"/>
        <v>0</v>
      </c>
      <c r="AR261" s="86" t="s">
        <v>10</v>
      </c>
      <c r="AS261" s="86">
        <f t="shared" si="12"/>
        <v>0</v>
      </c>
      <c r="AT261" s="86" t="s">
        <v>10</v>
      </c>
      <c r="AU261" s="86">
        <f t="shared" si="13"/>
        <v>0</v>
      </c>
      <c r="AV261" s="86" t="s">
        <v>10</v>
      </c>
      <c r="AW261" s="86">
        <f t="shared" si="14"/>
        <v>0</v>
      </c>
      <c r="AX261" s="86" t="s">
        <v>10</v>
      </c>
      <c r="AY261" s="86">
        <f t="shared" si="15"/>
        <v>0</v>
      </c>
      <c r="AZ261" s="86" t="s">
        <v>10</v>
      </c>
      <c r="BA261" s="86">
        <f t="shared" si="16"/>
        <v>0</v>
      </c>
      <c r="BB261" s="86" t="s">
        <v>10</v>
      </c>
      <c r="BC261" s="86">
        <f t="shared" si="17"/>
        <v>0</v>
      </c>
      <c r="BD261" s="86" t="s">
        <v>10</v>
      </c>
      <c r="BE261" s="86">
        <f t="shared" si="18"/>
        <v>0</v>
      </c>
      <c r="BF261" s="86" t="s">
        <v>10</v>
      </c>
      <c r="BG261" s="86">
        <f t="shared" si="19"/>
        <v>0</v>
      </c>
      <c r="BH261" s="86" t="s">
        <v>10</v>
      </c>
      <c r="BI261" s="86">
        <f t="shared" si="20"/>
        <v>0</v>
      </c>
      <c r="BJ261" s="86" t="s">
        <v>10</v>
      </c>
      <c r="BK261" s="86">
        <f t="shared" si="21"/>
        <v>0</v>
      </c>
      <c r="BL261" s="86" t="s">
        <v>10</v>
      </c>
      <c r="BM261" s="86">
        <f t="shared" si="22"/>
        <v>0</v>
      </c>
      <c r="BN261" s="86" t="s">
        <v>10</v>
      </c>
      <c r="BO261" s="86">
        <f t="shared" si="23"/>
        <v>0</v>
      </c>
      <c r="BP261" s="86" t="s">
        <v>4</v>
      </c>
      <c r="BR261" s="86" t="str">
        <f t="shared" si="24"/>
        <v>P &lt;- c("NGS0_48", "51.85185185", "98.14814815", "100", "0", "0", "0", "0", "0", "0", "0", "0", "0", "0", "0", "0", "0", "0", "0", "0", "0")</v>
      </c>
    </row>
    <row r="262" spans="1:70" x14ac:dyDescent="0.15">
      <c r="A262" s="86">
        <v>51</v>
      </c>
      <c r="B262" s="86" t="str">
        <f t="shared" ref="B262:V262" si="73">B54</f>
        <v>NGS0_49</v>
      </c>
      <c r="C262" s="86">
        <f t="shared" si="73"/>
        <v>3.50877193</v>
      </c>
      <c r="D262" s="86">
        <f t="shared" si="73"/>
        <v>40.350877189999999</v>
      </c>
      <c r="E262" s="86">
        <f t="shared" si="73"/>
        <v>27.272727270000001</v>
      </c>
      <c r="F262" s="86">
        <f t="shared" si="73"/>
        <v>0</v>
      </c>
      <c r="G262" s="86">
        <f t="shared" si="73"/>
        <v>0</v>
      </c>
      <c r="H262" s="86">
        <f t="shared" si="73"/>
        <v>0</v>
      </c>
      <c r="I262" s="86">
        <f t="shared" si="73"/>
        <v>0</v>
      </c>
      <c r="J262" s="86">
        <f t="shared" si="73"/>
        <v>0</v>
      </c>
      <c r="K262" s="86">
        <f t="shared" si="73"/>
        <v>0</v>
      </c>
      <c r="L262" s="86">
        <f t="shared" si="73"/>
        <v>0</v>
      </c>
      <c r="M262" s="86">
        <f t="shared" si="73"/>
        <v>0</v>
      </c>
      <c r="N262" s="86">
        <f t="shared" si="73"/>
        <v>0</v>
      </c>
      <c r="O262" s="86">
        <f t="shared" si="73"/>
        <v>0</v>
      </c>
      <c r="P262" s="86">
        <f t="shared" si="73"/>
        <v>0</v>
      </c>
      <c r="Q262" s="86">
        <f t="shared" si="73"/>
        <v>0</v>
      </c>
      <c r="R262" s="86">
        <f t="shared" si="73"/>
        <v>0</v>
      </c>
      <c r="S262" s="86">
        <f t="shared" si="73"/>
        <v>0</v>
      </c>
      <c r="T262" s="86">
        <f t="shared" si="73"/>
        <v>0</v>
      </c>
      <c r="U262" s="86">
        <f t="shared" si="73"/>
        <v>0</v>
      </c>
      <c r="V262" s="86">
        <f t="shared" si="73"/>
        <v>0</v>
      </c>
      <c r="X262" s="86" t="s">
        <v>1605</v>
      </c>
      <c r="Y262" s="86" t="s">
        <v>1601</v>
      </c>
      <c r="Z262" s="86" t="s">
        <v>1603</v>
      </c>
      <c r="AA262" s="86" t="str">
        <f t="shared" si="3"/>
        <v>NGS0_49</v>
      </c>
      <c r="AB262" s="86" t="s">
        <v>10</v>
      </c>
      <c r="AC262" s="86">
        <f t="shared" si="4"/>
        <v>3.50877193</v>
      </c>
      <c r="AD262" s="86" t="s">
        <v>10</v>
      </c>
      <c r="AE262" s="86">
        <f t="shared" si="5"/>
        <v>40.350877189999999</v>
      </c>
      <c r="AF262" s="86" t="s">
        <v>10</v>
      </c>
      <c r="AG262" s="86">
        <f t="shared" si="6"/>
        <v>27.272727270000001</v>
      </c>
      <c r="AH262" s="86" t="s">
        <v>10</v>
      </c>
      <c r="AI262" s="86">
        <f t="shared" si="7"/>
        <v>0</v>
      </c>
      <c r="AJ262" s="86" t="s">
        <v>10</v>
      </c>
      <c r="AK262" s="86">
        <f t="shared" si="8"/>
        <v>0</v>
      </c>
      <c r="AL262" s="86" t="s">
        <v>10</v>
      </c>
      <c r="AM262" s="86">
        <f t="shared" si="9"/>
        <v>0</v>
      </c>
      <c r="AN262" s="86" t="s">
        <v>10</v>
      </c>
      <c r="AO262" s="86">
        <f t="shared" si="10"/>
        <v>0</v>
      </c>
      <c r="AP262" s="86" t="s">
        <v>10</v>
      </c>
      <c r="AQ262" s="86">
        <f t="shared" si="11"/>
        <v>0</v>
      </c>
      <c r="AR262" s="86" t="s">
        <v>10</v>
      </c>
      <c r="AS262" s="86">
        <f t="shared" si="12"/>
        <v>0</v>
      </c>
      <c r="AT262" s="86" t="s">
        <v>10</v>
      </c>
      <c r="AU262" s="86">
        <f t="shared" si="13"/>
        <v>0</v>
      </c>
      <c r="AV262" s="86" t="s">
        <v>10</v>
      </c>
      <c r="AW262" s="86">
        <f t="shared" si="14"/>
        <v>0</v>
      </c>
      <c r="AX262" s="86" t="s">
        <v>10</v>
      </c>
      <c r="AY262" s="86">
        <f t="shared" si="15"/>
        <v>0</v>
      </c>
      <c r="AZ262" s="86" t="s">
        <v>10</v>
      </c>
      <c r="BA262" s="86">
        <f t="shared" si="16"/>
        <v>0</v>
      </c>
      <c r="BB262" s="86" t="s">
        <v>10</v>
      </c>
      <c r="BC262" s="86">
        <f t="shared" si="17"/>
        <v>0</v>
      </c>
      <c r="BD262" s="86" t="s">
        <v>10</v>
      </c>
      <c r="BE262" s="86">
        <f t="shared" si="18"/>
        <v>0</v>
      </c>
      <c r="BF262" s="86" t="s">
        <v>10</v>
      </c>
      <c r="BG262" s="86">
        <f t="shared" si="19"/>
        <v>0</v>
      </c>
      <c r="BH262" s="86" t="s">
        <v>10</v>
      </c>
      <c r="BI262" s="86">
        <f t="shared" si="20"/>
        <v>0</v>
      </c>
      <c r="BJ262" s="86" t="s">
        <v>10</v>
      </c>
      <c r="BK262" s="86">
        <f t="shared" si="21"/>
        <v>0</v>
      </c>
      <c r="BL262" s="86" t="s">
        <v>10</v>
      </c>
      <c r="BM262" s="86">
        <f t="shared" si="22"/>
        <v>0</v>
      </c>
      <c r="BN262" s="86" t="s">
        <v>10</v>
      </c>
      <c r="BO262" s="86">
        <f t="shared" si="23"/>
        <v>0</v>
      </c>
      <c r="BP262" s="86" t="s">
        <v>4</v>
      </c>
      <c r="BR262" s="86" t="str">
        <f t="shared" si="24"/>
        <v>P &lt;- c("NGS0_49", "3.50877193", "40.35087719", "27.27272727", "0", "0", "0", "0", "0", "0", "0", "0", "0", "0", "0", "0", "0", "0", "0", "0", "0")</v>
      </c>
    </row>
    <row r="263" spans="1:70" x14ac:dyDescent="0.15">
      <c r="A263" s="86">
        <v>52</v>
      </c>
      <c r="B263" s="86" t="str">
        <f t="shared" ref="B263:V263" si="74">B55</f>
        <v>NGS0_50</v>
      </c>
      <c r="C263" s="86">
        <f t="shared" si="74"/>
        <v>51.851851850000003</v>
      </c>
      <c r="D263" s="86">
        <f t="shared" si="74"/>
        <v>100</v>
      </c>
      <c r="E263" s="86">
        <f t="shared" si="74"/>
        <v>25</v>
      </c>
      <c r="F263" s="86">
        <f t="shared" si="74"/>
        <v>0</v>
      </c>
      <c r="G263" s="86">
        <f t="shared" si="74"/>
        <v>0</v>
      </c>
      <c r="H263" s="86">
        <f t="shared" si="74"/>
        <v>0</v>
      </c>
      <c r="I263" s="86">
        <f t="shared" si="74"/>
        <v>0</v>
      </c>
      <c r="J263" s="86">
        <f t="shared" si="74"/>
        <v>0</v>
      </c>
      <c r="K263" s="86">
        <f t="shared" si="74"/>
        <v>0</v>
      </c>
      <c r="L263" s="86">
        <f t="shared" si="74"/>
        <v>0</v>
      </c>
      <c r="M263" s="86">
        <f t="shared" si="74"/>
        <v>0</v>
      </c>
      <c r="N263" s="86">
        <f t="shared" si="74"/>
        <v>0</v>
      </c>
      <c r="O263" s="86">
        <f t="shared" si="74"/>
        <v>0</v>
      </c>
      <c r="P263" s="86">
        <f t="shared" si="74"/>
        <v>0</v>
      </c>
      <c r="Q263" s="86">
        <f t="shared" si="74"/>
        <v>0</v>
      </c>
      <c r="R263" s="86">
        <f t="shared" si="74"/>
        <v>0</v>
      </c>
      <c r="S263" s="86">
        <f t="shared" si="74"/>
        <v>0</v>
      </c>
      <c r="T263" s="86">
        <f t="shared" si="74"/>
        <v>0</v>
      </c>
      <c r="U263" s="86">
        <f t="shared" si="74"/>
        <v>0</v>
      </c>
      <c r="V263" s="86">
        <f t="shared" si="74"/>
        <v>0</v>
      </c>
      <c r="X263" s="86" t="s">
        <v>1605</v>
      </c>
      <c r="Y263" s="86" t="s">
        <v>1601</v>
      </c>
      <c r="Z263" s="86" t="s">
        <v>1603</v>
      </c>
      <c r="AA263" s="86" t="str">
        <f t="shared" si="3"/>
        <v>NGS0_50</v>
      </c>
      <c r="AB263" s="86" t="s">
        <v>10</v>
      </c>
      <c r="AC263" s="86">
        <f t="shared" si="4"/>
        <v>51.851851850000003</v>
      </c>
      <c r="AD263" s="86" t="s">
        <v>10</v>
      </c>
      <c r="AE263" s="86">
        <f t="shared" si="5"/>
        <v>100</v>
      </c>
      <c r="AF263" s="86" t="s">
        <v>10</v>
      </c>
      <c r="AG263" s="86">
        <f t="shared" si="6"/>
        <v>25</v>
      </c>
      <c r="AH263" s="86" t="s">
        <v>10</v>
      </c>
      <c r="AI263" s="86">
        <f t="shared" si="7"/>
        <v>0</v>
      </c>
      <c r="AJ263" s="86" t="s">
        <v>10</v>
      </c>
      <c r="AK263" s="86">
        <f t="shared" si="8"/>
        <v>0</v>
      </c>
      <c r="AL263" s="86" t="s">
        <v>10</v>
      </c>
      <c r="AM263" s="86">
        <f t="shared" si="9"/>
        <v>0</v>
      </c>
      <c r="AN263" s="86" t="s">
        <v>10</v>
      </c>
      <c r="AO263" s="86">
        <f t="shared" si="10"/>
        <v>0</v>
      </c>
      <c r="AP263" s="86" t="s">
        <v>10</v>
      </c>
      <c r="AQ263" s="86">
        <f t="shared" si="11"/>
        <v>0</v>
      </c>
      <c r="AR263" s="86" t="s">
        <v>10</v>
      </c>
      <c r="AS263" s="86">
        <f t="shared" si="12"/>
        <v>0</v>
      </c>
      <c r="AT263" s="86" t="s">
        <v>10</v>
      </c>
      <c r="AU263" s="86">
        <f t="shared" si="13"/>
        <v>0</v>
      </c>
      <c r="AV263" s="86" t="s">
        <v>10</v>
      </c>
      <c r="AW263" s="86">
        <f t="shared" si="14"/>
        <v>0</v>
      </c>
      <c r="AX263" s="86" t="s">
        <v>10</v>
      </c>
      <c r="AY263" s="86">
        <f t="shared" si="15"/>
        <v>0</v>
      </c>
      <c r="AZ263" s="86" t="s">
        <v>10</v>
      </c>
      <c r="BA263" s="86">
        <f t="shared" si="16"/>
        <v>0</v>
      </c>
      <c r="BB263" s="86" t="s">
        <v>10</v>
      </c>
      <c r="BC263" s="86">
        <f t="shared" si="17"/>
        <v>0</v>
      </c>
      <c r="BD263" s="86" t="s">
        <v>10</v>
      </c>
      <c r="BE263" s="86">
        <f t="shared" si="18"/>
        <v>0</v>
      </c>
      <c r="BF263" s="86" t="s">
        <v>10</v>
      </c>
      <c r="BG263" s="86">
        <f t="shared" si="19"/>
        <v>0</v>
      </c>
      <c r="BH263" s="86" t="s">
        <v>10</v>
      </c>
      <c r="BI263" s="86">
        <f t="shared" si="20"/>
        <v>0</v>
      </c>
      <c r="BJ263" s="86" t="s">
        <v>10</v>
      </c>
      <c r="BK263" s="86">
        <f t="shared" si="21"/>
        <v>0</v>
      </c>
      <c r="BL263" s="86" t="s">
        <v>10</v>
      </c>
      <c r="BM263" s="86">
        <f t="shared" si="22"/>
        <v>0</v>
      </c>
      <c r="BN263" s="86" t="s">
        <v>10</v>
      </c>
      <c r="BO263" s="86">
        <f t="shared" si="23"/>
        <v>0</v>
      </c>
      <c r="BP263" s="86" t="s">
        <v>4</v>
      </c>
      <c r="BR263" s="86" t="str">
        <f t="shared" si="24"/>
        <v>P &lt;- c("NGS0_50", "51.85185185", "100", "25", "0", "0", "0", "0", "0", "0", "0", "0", "0", "0", "0", "0", "0", "0", "0", "0", "0")</v>
      </c>
    </row>
    <row r="264" spans="1:70" x14ac:dyDescent="0.15">
      <c r="A264" s="86">
        <v>53</v>
      </c>
      <c r="B264" s="86" t="str">
        <f t="shared" ref="B264:V264" si="75">B56</f>
        <v>NGS0_51</v>
      </c>
      <c r="C264" s="86">
        <f t="shared" si="75"/>
        <v>8.7719298250000008</v>
      </c>
      <c r="D264" s="86">
        <f t="shared" si="75"/>
        <v>35.087719300000003</v>
      </c>
      <c r="E264" s="86">
        <f t="shared" si="75"/>
        <v>100</v>
      </c>
      <c r="F264" s="86">
        <f t="shared" si="75"/>
        <v>0</v>
      </c>
      <c r="G264" s="86">
        <f t="shared" si="75"/>
        <v>0</v>
      </c>
      <c r="H264" s="86">
        <f t="shared" si="75"/>
        <v>0</v>
      </c>
      <c r="I264" s="86">
        <f t="shared" si="75"/>
        <v>0</v>
      </c>
      <c r="J264" s="86">
        <f t="shared" si="75"/>
        <v>0</v>
      </c>
      <c r="K264" s="86">
        <f t="shared" si="75"/>
        <v>0</v>
      </c>
      <c r="L264" s="86">
        <f t="shared" si="75"/>
        <v>0</v>
      </c>
      <c r="M264" s="86">
        <f t="shared" si="75"/>
        <v>0</v>
      </c>
      <c r="N264" s="86">
        <f t="shared" si="75"/>
        <v>0</v>
      </c>
      <c r="O264" s="86">
        <f t="shared" si="75"/>
        <v>0</v>
      </c>
      <c r="P264" s="86">
        <f t="shared" si="75"/>
        <v>0</v>
      </c>
      <c r="Q264" s="86">
        <f t="shared" si="75"/>
        <v>0</v>
      </c>
      <c r="R264" s="86">
        <f t="shared" si="75"/>
        <v>0</v>
      </c>
      <c r="S264" s="86">
        <f t="shared" si="75"/>
        <v>0</v>
      </c>
      <c r="T264" s="86">
        <f t="shared" si="75"/>
        <v>0</v>
      </c>
      <c r="U264" s="86">
        <f t="shared" si="75"/>
        <v>0</v>
      </c>
      <c r="V264" s="86">
        <f t="shared" si="75"/>
        <v>0</v>
      </c>
      <c r="X264" s="86" t="s">
        <v>1605</v>
      </c>
      <c r="Y264" s="86" t="s">
        <v>1601</v>
      </c>
      <c r="Z264" s="86" t="s">
        <v>1603</v>
      </c>
      <c r="AA264" s="86" t="str">
        <f t="shared" si="3"/>
        <v>NGS0_51</v>
      </c>
      <c r="AB264" s="86" t="s">
        <v>10</v>
      </c>
      <c r="AC264" s="86">
        <f t="shared" si="4"/>
        <v>8.7719298250000008</v>
      </c>
      <c r="AD264" s="86" t="s">
        <v>10</v>
      </c>
      <c r="AE264" s="86">
        <f t="shared" si="5"/>
        <v>35.087719300000003</v>
      </c>
      <c r="AF264" s="86" t="s">
        <v>10</v>
      </c>
      <c r="AG264" s="86">
        <f t="shared" si="6"/>
        <v>100</v>
      </c>
      <c r="AH264" s="86" t="s">
        <v>10</v>
      </c>
      <c r="AI264" s="86">
        <f t="shared" si="7"/>
        <v>0</v>
      </c>
      <c r="AJ264" s="86" t="s">
        <v>10</v>
      </c>
      <c r="AK264" s="86">
        <f t="shared" si="8"/>
        <v>0</v>
      </c>
      <c r="AL264" s="86" t="s">
        <v>10</v>
      </c>
      <c r="AM264" s="86">
        <f t="shared" si="9"/>
        <v>0</v>
      </c>
      <c r="AN264" s="86" t="s">
        <v>10</v>
      </c>
      <c r="AO264" s="86">
        <f t="shared" si="10"/>
        <v>0</v>
      </c>
      <c r="AP264" s="86" t="s">
        <v>10</v>
      </c>
      <c r="AQ264" s="86">
        <f t="shared" si="11"/>
        <v>0</v>
      </c>
      <c r="AR264" s="86" t="s">
        <v>10</v>
      </c>
      <c r="AS264" s="86">
        <f t="shared" si="12"/>
        <v>0</v>
      </c>
      <c r="AT264" s="86" t="s">
        <v>10</v>
      </c>
      <c r="AU264" s="86">
        <f t="shared" si="13"/>
        <v>0</v>
      </c>
      <c r="AV264" s="86" t="s">
        <v>10</v>
      </c>
      <c r="AW264" s="86">
        <f t="shared" si="14"/>
        <v>0</v>
      </c>
      <c r="AX264" s="86" t="s">
        <v>10</v>
      </c>
      <c r="AY264" s="86">
        <f t="shared" si="15"/>
        <v>0</v>
      </c>
      <c r="AZ264" s="86" t="s">
        <v>10</v>
      </c>
      <c r="BA264" s="86">
        <f t="shared" si="16"/>
        <v>0</v>
      </c>
      <c r="BB264" s="86" t="s">
        <v>10</v>
      </c>
      <c r="BC264" s="86">
        <f t="shared" si="17"/>
        <v>0</v>
      </c>
      <c r="BD264" s="86" t="s">
        <v>10</v>
      </c>
      <c r="BE264" s="86">
        <f t="shared" si="18"/>
        <v>0</v>
      </c>
      <c r="BF264" s="86" t="s">
        <v>10</v>
      </c>
      <c r="BG264" s="86">
        <f t="shared" si="19"/>
        <v>0</v>
      </c>
      <c r="BH264" s="86" t="s">
        <v>10</v>
      </c>
      <c r="BI264" s="86">
        <f t="shared" si="20"/>
        <v>0</v>
      </c>
      <c r="BJ264" s="86" t="s">
        <v>10</v>
      </c>
      <c r="BK264" s="86">
        <f t="shared" si="21"/>
        <v>0</v>
      </c>
      <c r="BL264" s="86" t="s">
        <v>10</v>
      </c>
      <c r="BM264" s="86">
        <f t="shared" si="22"/>
        <v>0</v>
      </c>
      <c r="BN264" s="86" t="s">
        <v>10</v>
      </c>
      <c r="BO264" s="86">
        <f t="shared" si="23"/>
        <v>0</v>
      </c>
      <c r="BP264" s="86" t="s">
        <v>4</v>
      </c>
      <c r="BR264" s="86" t="str">
        <f t="shared" si="24"/>
        <v>P &lt;- c("NGS0_51", "8.771929825", "35.0877193", "100", "0", "0", "0", "0", "0", "0", "0", "0", "0", "0", "0", "0", "0", "0", "0", "0", "0")</v>
      </c>
    </row>
    <row r="265" spans="1:70" x14ac:dyDescent="0.15">
      <c r="A265" s="86">
        <v>54</v>
      </c>
      <c r="B265" s="86" t="str">
        <f t="shared" ref="B265:V265" si="76">B57</f>
        <v>NGS0_52</v>
      </c>
      <c r="C265" s="86">
        <f t="shared" si="76"/>
        <v>47.916666669999998</v>
      </c>
      <c r="D265" s="86">
        <f t="shared" si="76"/>
        <v>85.416666669999998</v>
      </c>
      <c r="E265" s="86">
        <f t="shared" si="76"/>
        <v>25</v>
      </c>
      <c r="F265" s="86">
        <f t="shared" si="76"/>
        <v>0</v>
      </c>
      <c r="G265" s="86">
        <f t="shared" si="76"/>
        <v>0</v>
      </c>
      <c r="H265" s="86">
        <f t="shared" si="76"/>
        <v>0</v>
      </c>
      <c r="I265" s="86">
        <f t="shared" si="76"/>
        <v>0</v>
      </c>
      <c r="J265" s="86">
        <f t="shared" si="76"/>
        <v>0</v>
      </c>
      <c r="K265" s="86">
        <f t="shared" si="76"/>
        <v>0</v>
      </c>
      <c r="L265" s="86">
        <f t="shared" si="76"/>
        <v>0</v>
      </c>
      <c r="M265" s="86">
        <f t="shared" si="76"/>
        <v>0</v>
      </c>
      <c r="N265" s="86">
        <f t="shared" si="76"/>
        <v>0</v>
      </c>
      <c r="O265" s="86">
        <f t="shared" si="76"/>
        <v>0</v>
      </c>
      <c r="P265" s="86">
        <f t="shared" si="76"/>
        <v>0</v>
      </c>
      <c r="Q265" s="86">
        <f t="shared" si="76"/>
        <v>0</v>
      </c>
      <c r="R265" s="86">
        <f t="shared" si="76"/>
        <v>0</v>
      </c>
      <c r="S265" s="86">
        <f t="shared" si="76"/>
        <v>0</v>
      </c>
      <c r="T265" s="86">
        <f t="shared" si="76"/>
        <v>0</v>
      </c>
      <c r="U265" s="86">
        <f t="shared" si="76"/>
        <v>0</v>
      </c>
      <c r="V265" s="86">
        <f t="shared" si="76"/>
        <v>0</v>
      </c>
      <c r="X265" s="86" t="s">
        <v>1605</v>
      </c>
      <c r="Y265" s="86" t="s">
        <v>1601</v>
      </c>
      <c r="Z265" s="86" t="s">
        <v>1603</v>
      </c>
      <c r="AA265" s="86" t="str">
        <f t="shared" si="3"/>
        <v>NGS0_52</v>
      </c>
      <c r="AB265" s="86" t="s">
        <v>10</v>
      </c>
      <c r="AC265" s="86">
        <f t="shared" si="4"/>
        <v>47.916666669999998</v>
      </c>
      <c r="AD265" s="86" t="s">
        <v>10</v>
      </c>
      <c r="AE265" s="86">
        <f t="shared" si="5"/>
        <v>85.416666669999998</v>
      </c>
      <c r="AF265" s="86" t="s">
        <v>10</v>
      </c>
      <c r="AG265" s="86">
        <f t="shared" si="6"/>
        <v>25</v>
      </c>
      <c r="AH265" s="86" t="s">
        <v>10</v>
      </c>
      <c r="AI265" s="86">
        <f t="shared" si="7"/>
        <v>0</v>
      </c>
      <c r="AJ265" s="86" t="s">
        <v>10</v>
      </c>
      <c r="AK265" s="86">
        <f t="shared" si="8"/>
        <v>0</v>
      </c>
      <c r="AL265" s="86" t="s">
        <v>10</v>
      </c>
      <c r="AM265" s="86">
        <f t="shared" si="9"/>
        <v>0</v>
      </c>
      <c r="AN265" s="86" t="s">
        <v>10</v>
      </c>
      <c r="AO265" s="86">
        <f t="shared" si="10"/>
        <v>0</v>
      </c>
      <c r="AP265" s="86" t="s">
        <v>10</v>
      </c>
      <c r="AQ265" s="86">
        <f t="shared" si="11"/>
        <v>0</v>
      </c>
      <c r="AR265" s="86" t="s">
        <v>10</v>
      </c>
      <c r="AS265" s="86">
        <f t="shared" si="12"/>
        <v>0</v>
      </c>
      <c r="AT265" s="86" t="s">
        <v>10</v>
      </c>
      <c r="AU265" s="86">
        <f t="shared" si="13"/>
        <v>0</v>
      </c>
      <c r="AV265" s="86" t="s">
        <v>10</v>
      </c>
      <c r="AW265" s="86">
        <f t="shared" si="14"/>
        <v>0</v>
      </c>
      <c r="AX265" s="86" t="s">
        <v>10</v>
      </c>
      <c r="AY265" s="86">
        <f t="shared" si="15"/>
        <v>0</v>
      </c>
      <c r="AZ265" s="86" t="s">
        <v>10</v>
      </c>
      <c r="BA265" s="86">
        <f t="shared" si="16"/>
        <v>0</v>
      </c>
      <c r="BB265" s="86" t="s">
        <v>10</v>
      </c>
      <c r="BC265" s="86">
        <f t="shared" si="17"/>
        <v>0</v>
      </c>
      <c r="BD265" s="86" t="s">
        <v>10</v>
      </c>
      <c r="BE265" s="86">
        <f t="shared" si="18"/>
        <v>0</v>
      </c>
      <c r="BF265" s="86" t="s">
        <v>10</v>
      </c>
      <c r="BG265" s="86">
        <f t="shared" si="19"/>
        <v>0</v>
      </c>
      <c r="BH265" s="86" t="s">
        <v>10</v>
      </c>
      <c r="BI265" s="86">
        <f t="shared" si="20"/>
        <v>0</v>
      </c>
      <c r="BJ265" s="86" t="s">
        <v>10</v>
      </c>
      <c r="BK265" s="86">
        <f t="shared" si="21"/>
        <v>0</v>
      </c>
      <c r="BL265" s="86" t="s">
        <v>10</v>
      </c>
      <c r="BM265" s="86">
        <f t="shared" si="22"/>
        <v>0</v>
      </c>
      <c r="BN265" s="86" t="s">
        <v>10</v>
      </c>
      <c r="BO265" s="86">
        <f t="shared" si="23"/>
        <v>0</v>
      </c>
      <c r="BP265" s="86" t="s">
        <v>4</v>
      </c>
      <c r="BR265" s="86" t="str">
        <f t="shared" si="24"/>
        <v>P &lt;- c("NGS0_52", "47.91666667", "85.41666667", "25", "0", "0", "0", "0", "0", "0", "0", "0", "0", "0", "0", "0", "0", "0", "0", "0", "0")</v>
      </c>
    </row>
    <row r="266" spans="1:70" x14ac:dyDescent="0.15">
      <c r="A266" s="86">
        <v>55</v>
      </c>
      <c r="B266" s="86" t="str">
        <f t="shared" ref="B266:V266" si="77">B58</f>
        <v>NGS0_53</v>
      </c>
      <c r="C266" s="86">
        <f t="shared" si="77"/>
        <v>16.666666670000001</v>
      </c>
      <c r="D266" s="86">
        <f t="shared" si="77"/>
        <v>43.333333330000002</v>
      </c>
      <c r="E266" s="86">
        <f t="shared" si="77"/>
        <v>100</v>
      </c>
      <c r="F266" s="86">
        <f t="shared" si="77"/>
        <v>0</v>
      </c>
      <c r="G266" s="86">
        <f t="shared" si="77"/>
        <v>0</v>
      </c>
      <c r="H266" s="86">
        <f t="shared" si="77"/>
        <v>0</v>
      </c>
      <c r="I266" s="86">
        <f t="shared" si="77"/>
        <v>0</v>
      </c>
      <c r="J266" s="86">
        <f t="shared" si="77"/>
        <v>0</v>
      </c>
      <c r="K266" s="86">
        <f t="shared" si="77"/>
        <v>0</v>
      </c>
      <c r="L266" s="86">
        <f t="shared" si="77"/>
        <v>0</v>
      </c>
      <c r="M266" s="86">
        <f t="shared" si="77"/>
        <v>0</v>
      </c>
      <c r="N266" s="86">
        <f t="shared" si="77"/>
        <v>0</v>
      </c>
      <c r="O266" s="86">
        <f t="shared" si="77"/>
        <v>0</v>
      </c>
      <c r="P266" s="86">
        <f t="shared" si="77"/>
        <v>0</v>
      </c>
      <c r="Q266" s="86">
        <f t="shared" si="77"/>
        <v>0</v>
      </c>
      <c r="R266" s="86">
        <f t="shared" si="77"/>
        <v>0</v>
      </c>
      <c r="S266" s="86">
        <f t="shared" si="77"/>
        <v>0</v>
      </c>
      <c r="T266" s="86">
        <f t="shared" si="77"/>
        <v>0</v>
      </c>
      <c r="U266" s="86">
        <f t="shared" si="77"/>
        <v>0</v>
      </c>
      <c r="V266" s="86">
        <f t="shared" si="77"/>
        <v>0</v>
      </c>
      <c r="X266" s="86" t="s">
        <v>1605</v>
      </c>
      <c r="Y266" s="86" t="s">
        <v>1601</v>
      </c>
      <c r="Z266" s="86" t="s">
        <v>1603</v>
      </c>
      <c r="AA266" s="86" t="str">
        <f t="shared" si="3"/>
        <v>NGS0_53</v>
      </c>
      <c r="AB266" s="86" t="s">
        <v>10</v>
      </c>
      <c r="AC266" s="86">
        <f t="shared" si="4"/>
        <v>16.666666670000001</v>
      </c>
      <c r="AD266" s="86" t="s">
        <v>10</v>
      </c>
      <c r="AE266" s="86">
        <f t="shared" si="5"/>
        <v>43.333333330000002</v>
      </c>
      <c r="AF266" s="86" t="s">
        <v>10</v>
      </c>
      <c r="AG266" s="86">
        <f t="shared" si="6"/>
        <v>100</v>
      </c>
      <c r="AH266" s="86" t="s">
        <v>10</v>
      </c>
      <c r="AI266" s="86">
        <f t="shared" si="7"/>
        <v>0</v>
      </c>
      <c r="AJ266" s="86" t="s">
        <v>10</v>
      </c>
      <c r="AK266" s="86">
        <f t="shared" si="8"/>
        <v>0</v>
      </c>
      <c r="AL266" s="86" t="s">
        <v>10</v>
      </c>
      <c r="AM266" s="86">
        <f t="shared" si="9"/>
        <v>0</v>
      </c>
      <c r="AN266" s="86" t="s">
        <v>10</v>
      </c>
      <c r="AO266" s="86">
        <f t="shared" si="10"/>
        <v>0</v>
      </c>
      <c r="AP266" s="86" t="s">
        <v>10</v>
      </c>
      <c r="AQ266" s="86">
        <f t="shared" si="11"/>
        <v>0</v>
      </c>
      <c r="AR266" s="86" t="s">
        <v>10</v>
      </c>
      <c r="AS266" s="86">
        <f t="shared" si="12"/>
        <v>0</v>
      </c>
      <c r="AT266" s="86" t="s">
        <v>10</v>
      </c>
      <c r="AU266" s="86">
        <f t="shared" si="13"/>
        <v>0</v>
      </c>
      <c r="AV266" s="86" t="s">
        <v>10</v>
      </c>
      <c r="AW266" s="86">
        <f t="shared" si="14"/>
        <v>0</v>
      </c>
      <c r="AX266" s="86" t="s">
        <v>10</v>
      </c>
      <c r="AY266" s="86">
        <f t="shared" si="15"/>
        <v>0</v>
      </c>
      <c r="AZ266" s="86" t="s">
        <v>10</v>
      </c>
      <c r="BA266" s="86">
        <f t="shared" si="16"/>
        <v>0</v>
      </c>
      <c r="BB266" s="86" t="s">
        <v>10</v>
      </c>
      <c r="BC266" s="86">
        <f t="shared" si="17"/>
        <v>0</v>
      </c>
      <c r="BD266" s="86" t="s">
        <v>10</v>
      </c>
      <c r="BE266" s="86">
        <f t="shared" si="18"/>
        <v>0</v>
      </c>
      <c r="BF266" s="86" t="s">
        <v>10</v>
      </c>
      <c r="BG266" s="86">
        <f t="shared" si="19"/>
        <v>0</v>
      </c>
      <c r="BH266" s="86" t="s">
        <v>10</v>
      </c>
      <c r="BI266" s="86">
        <f t="shared" si="20"/>
        <v>0</v>
      </c>
      <c r="BJ266" s="86" t="s">
        <v>10</v>
      </c>
      <c r="BK266" s="86">
        <f t="shared" si="21"/>
        <v>0</v>
      </c>
      <c r="BL266" s="86" t="s">
        <v>10</v>
      </c>
      <c r="BM266" s="86">
        <f t="shared" si="22"/>
        <v>0</v>
      </c>
      <c r="BN266" s="86" t="s">
        <v>10</v>
      </c>
      <c r="BO266" s="86">
        <f t="shared" si="23"/>
        <v>0</v>
      </c>
      <c r="BP266" s="86" t="s">
        <v>4</v>
      </c>
      <c r="BR266" s="86" t="str">
        <f t="shared" si="24"/>
        <v>P &lt;- c("NGS0_53", "16.66666667", "43.33333333", "100", "0", "0", "0", "0", "0", "0", "0", "0", "0", "0", "0", "0", "0", "0", "0", "0", "0")</v>
      </c>
    </row>
    <row r="267" spans="1:70" x14ac:dyDescent="0.15">
      <c r="A267" s="86">
        <v>56</v>
      </c>
      <c r="B267" s="86" t="str">
        <f t="shared" ref="B267:V267" si="78">B59</f>
        <v>NGS0_54</v>
      </c>
      <c r="C267" s="86">
        <f t="shared" si="78"/>
        <v>50</v>
      </c>
      <c r="D267" s="86">
        <f t="shared" si="78"/>
        <v>100</v>
      </c>
      <c r="E267" s="86">
        <f t="shared" si="78"/>
        <v>100</v>
      </c>
      <c r="F267" s="86">
        <f t="shared" si="78"/>
        <v>0</v>
      </c>
      <c r="G267" s="86">
        <f t="shared" si="78"/>
        <v>0</v>
      </c>
      <c r="H267" s="86">
        <f t="shared" si="78"/>
        <v>0</v>
      </c>
      <c r="I267" s="86">
        <f t="shared" si="78"/>
        <v>0</v>
      </c>
      <c r="J267" s="86">
        <f t="shared" si="78"/>
        <v>0</v>
      </c>
      <c r="K267" s="86">
        <f t="shared" si="78"/>
        <v>0</v>
      </c>
      <c r="L267" s="86">
        <f t="shared" si="78"/>
        <v>0</v>
      </c>
      <c r="M267" s="86">
        <f t="shared" si="78"/>
        <v>0</v>
      </c>
      <c r="N267" s="86">
        <f t="shared" si="78"/>
        <v>0</v>
      </c>
      <c r="O267" s="86">
        <f t="shared" si="78"/>
        <v>0</v>
      </c>
      <c r="P267" s="86">
        <f t="shared" si="78"/>
        <v>0</v>
      </c>
      <c r="Q267" s="86">
        <f t="shared" si="78"/>
        <v>0</v>
      </c>
      <c r="R267" s="86">
        <f t="shared" si="78"/>
        <v>0</v>
      </c>
      <c r="S267" s="86">
        <f t="shared" si="78"/>
        <v>0</v>
      </c>
      <c r="T267" s="86">
        <f t="shared" si="78"/>
        <v>0</v>
      </c>
      <c r="U267" s="86">
        <f t="shared" si="78"/>
        <v>0</v>
      </c>
      <c r="V267" s="86">
        <f t="shared" si="78"/>
        <v>0</v>
      </c>
      <c r="X267" s="86" t="s">
        <v>1605</v>
      </c>
      <c r="Y267" s="86" t="s">
        <v>1601</v>
      </c>
      <c r="Z267" s="86" t="s">
        <v>1603</v>
      </c>
      <c r="AA267" s="86" t="str">
        <f t="shared" si="3"/>
        <v>NGS0_54</v>
      </c>
      <c r="AB267" s="86" t="s">
        <v>10</v>
      </c>
      <c r="AC267" s="86">
        <f t="shared" si="4"/>
        <v>50</v>
      </c>
      <c r="AD267" s="86" t="s">
        <v>10</v>
      </c>
      <c r="AE267" s="86">
        <f t="shared" si="5"/>
        <v>100</v>
      </c>
      <c r="AF267" s="86" t="s">
        <v>10</v>
      </c>
      <c r="AG267" s="86">
        <f t="shared" si="6"/>
        <v>100</v>
      </c>
      <c r="AH267" s="86" t="s">
        <v>10</v>
      </c>
      <c r="AI267" s="86">
        <f t="shared" si="7"/>
        <v>0</v>
      </c>
      <c r="AJ267" s="86" t="s">
        <v>10</v>
      </c>
      <c r="AK267" s="86">
        <f t="shared" si="8"/>
        <v>0</v>
      </c>
      <c r="AL267" s="86" t="s">
        <v>10</v>
      </c>
      <c r="AM267" s="86">
        <f t="shared" si="9"/>
        <v>0</v>
      </c>
      <c r="AN267" s="86" t="s">
        <v>10</v>
      </c>
      <c r="AO267" s="86">
        <f t="shared" si="10"/>
        <v>0</v>
      </c>
      <c r="AP267" s="86" t="s">
        <v>10</v>
      </c>
      <c r="AQ267" s="86">
        <f t="shared" si="11"/>
        <v>0</v>
      </c>
      <c r="AR267" s="86" t="s">
        <v>10</v>
      </c>
      <c r="AS267" s="86">
        <f t="shared" si="12"/>
        <v>0</v>
      </c>
      <c r="AT267" s="86" t="s">
        <v>10</v>
      </c>
      <c r="AU267" s="86">
        <f t="shared" si="13"/>
        <v>0</v>
      </c>
      <c r="AV267" s="86" t="s">
        <v>10</v>
      </c>
      <c r="AW267" s="86">
        <f t="shared" si="14"/>
        <v>0</v>
      </c>
      <c r="AX267" s="86" t="s">
        <v>10</v>
      </c>
      <c r="AY267" s="86">
        <f t="shared" si="15"/>
        <v>0</v>
      </c>
      <c r="AZ267" s="86" t="s">
        <v>10</v>
      </c>
      <c r="BA267" s="86">
        <f t="shared" si="16"/>
        <v>0</v>
      </c>
      <c r="BB267" s="86" t="s">
        <v>10</v>
      </c>
      <c r="BC267" s="86">
        <f t="shared" si="17"/>
        <v>0</v>
      </c>
      <c r="BD267" s="86" t="s">
        <v>10</v>
      </c>
      <c r="BE267" s="86">
        <f t="shared" si="18"/>
        <v>0</v>
      </c>
      <c r="BF267" s="86" t="s">
        <v>10</v>
      </c>
      <c r="BG267" s="86">
        <f t="shared" si="19"/>
        <v>0</v>
      </c>
      <c r="BH267" s="86" t="s">
        <v>10</v>
      </c>
      <c r="BI267" s="86">
        <f t="shared" si="20"/>
        <v>0</v>
      </c>
      <c r="BJ267" s="86" t="s">
        <v>10</v>
      </c>
      <c r="BK267" s="86">
        <f t="shared" si="21"/>
        <v>0</v>
      </c>
      <c r="BL267" s="86" t="s">
        <v>10</v>
      </c>
      <c r="BM267" s="86">
        <f t="shared" si="22"/>
        <v>0</v>
      </c>
      <c r="BN267" s="86" t="s">
        <v>10</v>
      </c>
      <c r="BO267" s="86">
        <f t="shared" si="23"/>
        <v>0</v>
      </c>
      <c r="BP267" s="86" t="s">
        <v>4</v>
      </c>
      <c r="BR267" s="86" t="str">
        <f t="shared" si="24"/>
        <v>P &lt;- c("NGS0_54", "50", "100", "100", "0", "0", "0", "0", "0", "0", "0", "0", "0", "0", "0", "0", "0", "0", "0", "0", "0")</v>
      </c>
    </row>
    <row r="268" spans="1:70" x14ac:dyDescent="0.15">
      <c r="A268" s="86">
        <v>57</v>
      </c>
      <c r="B268" s="86" t="str">
        <f t="shared" ref="B268:V268" si="79">B60</f>
        <v>NGS0_55</v>
      </c>
      <c r="C268" s="86">
        <f t="shared" si="79"/>
        <v>85.964912279999993</v>
      </c>
      <c r="D268" s="86">
        <f t="shared" si="79"/>
        <v>100</v>
      </c>
      <c r="E268" s="86">
        <f t="shared" si="79"/>
        <v>25</v>
      </c>
      <c r="F268" s="86">
        <f t="shared" si="79"/>
        <v>0</v>
      </c>
      <c r="G268" s="86">
        <f t="shared" si="79"/>
        <v>0</v>
      </c>
      <c r="H268" s="86">
        <f t="shared" si="79"/>
        <v>0</v>
      </c>
      <c r="I268" s="86">
        <f t="shared" si="79"/>
        <v>0</v>
      </c>
      <c r="J268" s="86">
        <f t="shared" si="79"/>
        <v>0</v>
      </c>
      <c r="K268" s="86">
        <f t="shared" si="79"/>
        <v>0</v>
      </c>
      <c r="L268" s="86">
        <f t="shared" si="79"/>
        <v>0</v>
      </c>
      <c r="M268" s="86">
        <f t="shared" si="79"/>
        <v>0</v>
      </c>
      <c r="N268" s="86">
        <f t="shared" si="79"/>
        <v>0</v>
      </c>
      <c r="O268" s="86">
        <f t="shared" si="79"/>
        <v>0</v>
      </c>
      <c r="P268" s="86">
        <f t="shared" si="79"/>
        <v>0</v>
      </c>
      <c r="Q268" s="86">
        <f t="shared" si="79"/>
        <v>0</v>
      </c>
      <c r="R268" s="86">
        <f t="shared" si="79"/>
        <v>0</v>
      </c>
      <c r="S268" s="86">
        <f t="shared" si="79"/>
        <v>0</v>
      </c>
      <c r="T268" s="86">
        <f t="shared" si="79"/>
        <v>0</v>
      </c>
      <c r="U268" s="86">
        <f t="shared" si="79"/>
        <v>0</v>
      </c>
      <c r="V268" s="86">
        <f t="shared" si="79"/>
        <v>0</v>
      </c>
      <c r="X268" s="86" t="s">
        <v>1605</v>
      </c>
      <c r="Y268" s="86" t="s">
        <v>1601</v>
      </c>
      <c r="Z268" s="86" t="s">
        <v>1603</v>
      </c>
      <c r="AA268" s="86" t="str">
        <f t="shared" si="3"/>
        <v>NGS0_55</v>
      </c>
      <c r="AB268" s="86" t="s">
        <v>10</v>
      </c>
      <c r="AC268" s="86">
        <f t="shared" si="4"/>
        <v>85.964912279999993</v>
      </c>
      <c r="AD268" s="86" t="s">
        <v>10</v>
      </c>
      <c r="AE268" s="86">
        <f t="shared" si="5"/>
        <v>100</v>
      </c>
      <c r="AF268" s="86" t="s">
        <v>10</v>
      </c>
      <c r="AG268" s="86">
        <f t="shared" si="6"/>
        <v>25</v>
      </c>
      <c r="AH268" s="86" t="s">
        <v>10</v>
      </c>
      <c r="AI268" s="86">
        <f t="shared" si="7"/>
        <v>0</v>
      </c>
      <c r="AJ268" s="86" t="s">
        <v>10</v>
      </c>
      <c r="AK268" s="86">
        <f t="shared" si="8"/>
        <v>0</v>
      </c>
      <c r="AL268" s="86" t="s">
        <v>10</v>
      </c>
      <c r="AM268" s="86">
        <f t="shared" si="9"/>
        <v>0</v>
      </c>
      <c r="AN268" s="86" t="s">
        <v>10</v>
      </c>
      <c r="AO268" s="86">
        <f t="shared" si="10"/>
        <v>0</v>
      </c>
      <c r="AP268" s="86" t="s">
        <v>10</v>
      </c>
      <c r="AQ268" s="86">
        <f t="shared" si="11"/>
        <v>0</v>
      </c>
      <c r="AR268" s="86" t="s">
        <v>10</v>
      </c>
      <c r="AS268" s="86">
        <f t="shared" si="12"/>
        <v>0</v>
      </c>
      <c r="AT268" s="86" t="s">
        <v>10</v>
      </c>
      <c r="AU268" s="86">
        <f t="shared" si="13"/>
        <v>0</v>
      </c>
      <c r="AV268" s="86" t="s">
        <v>10</v>
      </c>
      <c r="AW268" s="86">
        <f t="shared" si="14"/>
        <v>0</v>
      </c>
      <c r="AX268" s="86" t="s">
        <v>10</v>
      </c>
      <c r="AY268" s="86">
        <f t="shared" si="15"/>
        <v>0</v>
      </c>
      <c r="AZ268" s="86" t="s">
        <v>10</v>
      </c>
      <c r="BA268" s="86">
        <f t="shared" si="16"/>
        <v>0</v>
      </c>
      <c r="BB268" s="86" t="s">
        <v>10</v>
      </c>
      <c r="BC268" s="86">
        <f t="shared" si="17"/>
        <v>0</v>
      </c>
      <c r="BD268" s="86" t="s">
        <v>10</v>
      </c>
      <c r="BE268" s="86">
        <f t="shared" si="18"/>
        <v>0</v>
      </c>
      <c r="BF268" s="86" t="s">
        <v>10</v>
      </c>
      <c r="BG268" s="86">
        <f t="shared" si="19"/>
        <v>0</v>
      </c>
      <c r="BH268" s="86" t="s">
        <v>10</v>
      </c>
      <c r="BI268" s="86">
        <f t="shared" si="20"/>
        <v>0</v>
      </c>
      <c r="BJ268" s="86" t="s">
        <v>10</v>
      </c>
      <c r="BK268" s="86">
        <f t="shared" si="21"/>
        <v>0</v>
      </c>
      <c r="BL268" s="86" t="s">
        <v>10</v>
      </c>
      <c r="BM268" s="86">
        <f t="shared" si="22"/>
        <v>0</v>
      </c>
      <c r="BN268" s="86" t="s">
        <v>10</v>
      </c>
      <c r="BO268" s="86">
        <f t="shared" si="23"/>
        <v>0</v>
      </c>
      <c r="BP268" s="86" t="s">
        <v>4</v>
      </c>
      <c r="BR268" s="86" t="str">
        <f t="shared" si="24"/>
        <v>P &lt;- c("NGS0_55", "85.96491228", "100", "25", "0", "0", "0", "0", "0", "0", "0", "0", "0", "0", "0", "0", "0", "0", "0", "0", "0")</v>
      </c>
    </row>
    <row r="269" spans="1:70" x14ac:dyDescent="0.15">
      <c r="A269" s="86">
        <v>58</v>
      </c>
      <c r="B269" s="86" t="str">
        <f t="shared" ref="B269:V269" si="80">B61</f>
        <v>NGS0_56</v>
      </c>
      <c r="C269" s="86">
        <f t="shared" si="80"/>
        <v>29.8245614</v>
      </c>
      <c r="D269" s="86">
        <f t="shared" si="80"/>
        <v>84.21052632</v>
      </c>
      <c r="E269" s="86">
        <f t="shared" si="80"/>
        <v>25</v>
      </c>
      <c r="F269" s="86">
        <f t="shared" si="80"/>
        <v>0</v>
      </c>
      <c r="G269" s="86">
        <f t="shared" si="80"/>
        <v>0</v>
      </c>
      <c r="H269" s="86">
        <f t="shared" si="80"/>
        <v>0</v>
      </c>
      <c r="I269" s="86">
        <f t="shared" si="80"/>
        <v>0</v>
      </c>
      <c r="J269" s="86">
        <f t="shared" si="80"/>
        <v>0</v>
      </c>
      <c r="K269" s="86">
        <f t="shared" si="80"/>
        <v>0</v>
      </c>
      <c r="L269" s="86">
        <f t="shared" si="80"/>
        <v>0</v>
      </c>
      <c r="M269" s="86">
        <f t="shared" si="80"/>
        <v>0</v>
      </c>
      <c r="N269" s="86">
        <f t="shared" si="80"/>
        <v>0</v>
      </c>
      <c r="O269" s="86">
        <f t="shared" si="80"/>
        <v>0</v>
      </c>
      <c r="P269" s="86">
        <f t="shared" si="80"/>
        <v>0</v>
      </c>
      <c r="Q269" s="86">
        <f t="shared" si="80"/>
        <v>0</v>
      </c>
      <c r="R269" s="86">
        <f t="shared" si="80"/>
        <v>0</v>
      </c>
      <c r="S269" s="86">
        <f t="shared" si="80"/>
        <v>0</v>
      </c>
      <c r="T269" s="86">
        <f t="shared" si="80"/>
        <v>0</v>
      </c>
      <c r="U269" s="86">
        <f t="shared" si="80"/>
        <v>0</v>
      </c>
      <c r="V269" s="86">
        <f t="shared" si="80"/>
        <v>0</v>
      </c>
      <c r="X269" s="86" t="s">
        <v>1605</v>
      </c>
      <c r="Y269" s="86" t="s">
        <v>1601</v>
      </c>
      <c r="Z269" s="86" t="s">
        <v>1603</v>
      </c>
      <c r="AA269" s="86" t="str">
        <f t="shared" si="3"/>
        <v>NGS0_56</v>
      </c>
      <c r="AB269" s="86" t="s">
        <v>10</v>
      </c>
      <c r="AC269" s="86">
        <f t="shared" si="4"/>
        <v>29.8245614</v>
      </c>
      <c r="AD269" s="86" t="s">
        <v>10</v>
      </c>
      <c r="AE269" s="86">
        <f t="shared" si="5"/>
        <v>84.21052632</v>
      </c>
      <c r="AF269" s="86" t="s">
        <v>10</v>
      </c>
      <c r="AG269" s="86">
        <f t="shared" si="6"/>
        <v>25</v>
      </c>
      <c r="AH269" s="86" t="s">
        <v>10</v>
      </c>
      <c r="AI269" s="86">
        <f t="shared" si="7"/>
        <v>0</v>
      </c>
      <c r="AJ269" s="86" t="s">
        <v>10</v>
      </c>
      <c r="AK269" s="86">
        <f t="shared" si="8"/>
        <v>0</v>
      </c>
      <c r="AL269" s="86" t="s">
        <v>10</v>
      </c>
      <c r="AM269" s="86">
        <f t="shared" si="9"/>
        <v>0</v>
      </c>
      <c r="AN269" s="86" t="s">
        <v>10</v>
      </c>
      <c r="AO269" s="86">
        <f t="shared" si="10"/>
        <v>0</v>
      </c>
      <c r="AP269" s="86" t="s">
        <v>10</v>
      </c>
      <c r="AQ269" s="86">
        <f t="shared" si="11"/>
        <v>0</v>
      </c>
      <c r="AR269" s="86" t="s">
        <v>10</v>
      </c>
      <c r="AS269" s="86">
        <f t="shared" si="12"/>
        <v>0</v>
      </c>
      <c r="AT269" s="86" t="s">
        <v>10</v>
      </c>
      <c r="AU269" s="86">
        <f t="shared" si="13"/>
        <v>0</v>
      </c>
      <c r="AV269" s="86" t="s">
        <v>10</v>
      </c>
      <c r="AW269" s="86">
        <f t="shared" si="14"/>
        <v>0</v>
      </c>
      <c r="AX269" s="86" t="s">
        <v>10</v>
      </c>
      <c r="AY269" s="86">
        <f t="shared" si="15"/>
        <v>0</v>
      </c>
      <c r="AZ269" s="86" t="s">
        <v>10</v>
      </c>
      <c r="BA269" s="86">
        <f t="shared" si="16"/>
        <v>0</v>
      </c>
      <c r="BB269" s="86" t="s">
        <v>10</v>
      </c>
      <c r="BC269" s="86">
        <f t="shared" si="17"/>
        <v>0</v>
      </c>
      <c r="BD269" s="86" t="s">
        <v>10</v>
      </c>
      <c r="BE269" s="86">
        <f t="shared" si="18"/>
        <v>0</v>
      </c>
      <c r="BF269" s="86" t="s">
        <v>10</v>
      </c>
      <c r="BG269" s="86">
        <f t="shared" si="19"/>
        <v>0</v>
      </c>
      <c r="BH269" s="86" t="s">
        <v>10</v>
      </c>
      <c r="BI269" s="86">
        <f t="shared" si="20"/>
        <v>0</v>
      </c>
      <c r="BJ269" s="86" t="s">
        <v>10</v>
      </c>
      <c r="BK269" s="86">
        <f t="shared" si="21"/>
        <v>0</v>
      </c>
      <c r="BL269" s="86" t="s">
        <v>10</v>
      </c>
      <c r="BM269" s="86">
        <f t="shared" si="22"/>
        <v>0</v>
      </c>
      <c r="BN269" s="86" t="s">
        <v>10</v>
      </c>
      <c r="BO269" s="86">
        <f t="shared" si="23"/>
        <v>0</v>
      </c>
      <c r="BP269" s="86" t="s">
        <v>4</v>
      </c>
      <c r="BR269" s="86" t="str">
        <f t="shared" si="24"/>
        <v>P &lt;- c("NGS0_56", "29.8245614", "84.21052632", "25", "0", "0", "0", "0", "0", "0", "0", "0", "0", "0", "0", "0", "0", "0", "0", "0", "0")</v>
      </c>
    </row>
    <row r="270" spans="1:70" x14ac:dyDescent="0.15">
      <c r="A270" s="86">
        <v>59</v>
      </c>
      <c r="B270" s="86" t="str">
        <f t="shared" ref="B270:V270" si="81">B62</f>
        <v>NGS0_57</v>
      </c>
      <c r="C270" s="86">
        <f t="shared" si="81"/>
        <v>23.333333329999999</v>
      </c>
      <c r="D270" s="86">
        <f t="shared" si="81"/>
        <v>61.666666669999998</v>
      </c>
      <c r="E270" s="86">
        <f t="shared" si="81"/>
        <v>100</v>
      </c>
      <c r="F270" s="86">
        <f t="shared" si="81"/>
        <v>0</v>
      </c>
      <c r="G270" s="86">
        <f t="shared" si="81"/>
        <v>0</v>
      </c>
      <c r="H270" s="86">
        <f t="shared" si="81"/>
        <v>0</v>
      </c>
      <c r="I270" s="86">
        <f t="shared" si="81"/>
        <v>0</v>
      </c>
      <c r="J270" s="86">
        <f t="shared" si="81"/>
        <v>0</v>
      </c>
      <c r="K270" s="86">
        <f t="shared" si="81"/>
        <v>0</v>
      </c>
      <c r="L270" s="86">
        <f t="shared" si="81"/>
        <v>0</v>
      </c>
      <c r="M270" s="86">
        <f t="shared" si="81"/>
        <v>0</v>
      </c>
      <c r="N270" s="86">
        <f t="shared" si="81"/>
        <v>0</v>
      </c>
      <c r="O270" s="86">
        <f t="shared" si="81"/>
        <v>0</v>
      </c>
      <c r="P270" s="86">
        <f t="shared" si="81"/>
        <v>0</v>
      </c>
      <c r="Q270" s="86">
        <f t="shared" si="81"/>
        <v>0</v>
      </c>
      <c r="R270" s="86">
        <f t="shared" si="81"/>
        <v>0</v>
      </c>
      <c r="S270" s="86">
        <f t="shared" si="81"/>
        <v>0</v>
      </c>
      <c r="T270" s="86">
        <f t="shared" si="81"/>
        <v>0</v>
      </c>
      <c r="U270" s="86">
        <f t="shared" si="81"/>
        <v>0</v>
      </c>
      <c r="V270" s="86">
        <f t="shared" si="81"/>
        <v>0</v>
      </c>
      <c r="X270" s="86" t="s">
        <v>1605</v>
      </c>
      <c r="Y270" s="86" t="s">
        <v>1601</v>
      </c>
      <c r="Z270" s="86" t="s">
        <v>1603</v>
      </c>
      <c r="AA270" s="86" t="str">
        <f t="shared" si="3"/>
        <v>NGS0_57</v>
      </c>
      <c r="AB270" s="86" t="s">
        <v>10</v>
      </c>
      <c r="AC270" s="86">
        <f t="shared" si="4"/>
        <v>23.333333329999999</v>
      </c>
      <c r="AD270" s="86" t="s">
        <v>10</v>
      </c>
      <c r="AE270" s="86">
        <f t="shared" si="5"/>
        <v>61.666666669999998</v>
      </c>
      <c r="AF270" s="86" t="s">
        <v>10</v>
      </c>
      <c r="AG270" s="86">
        <f t="shared" si="6"/>
        <v>100</v>
      </c>
      <c r="AH270" s="86" t="s">
        <v>10</v>
      </c>
      <c r="AI270" s="86">
        <f t="shared" si="7"/>
        <v>0</v>
      </c>
      <c r="AJ270" s="86" t="s">
        <v>10</v>
      </c>
      <c r="AK270" s="86">
        <f t="shared" si="8"/>
        <v>0</v>
      </c>
      <c r="AL270" s="86" t="s">
        <v>10</v>
      </c>
      <c r="AM270" s="86">
        <f t="shared" si="9"/>
        <v>0</v>
      </c>
      <c r="AN270" s="86" t="s">
        <v>10</v>
      </c>
      <c r="AO270" s="86">
        <f t="shared" si="10"/>
        <v>0</v>
      </c>
      <c r="AP270" s="86" t="s">
        <v>10</v>
      </c>
      <c r="AQ270" s="86">
        <f t="shared" si="11"/>
        <v>0</v>
      </c>
      <c r="AR270" s="86" t="s">
        <v>10</v>
      </c>
      <c r="AS270" s="86">
        <f t="shared" si="12"/>
        <v>0</v>
      </c>
      <c r="AT270" s="86" t="s">
        <v>10</v>
      </c>
      <c r="AU270" s="86">
        <f t="shared" si="13"/>
        <v>0</v>
      </c>
      <c r="AV270" s="86" t="s">
        <v>10</v>
      </c>
      <c r="AW270" s="86">
        <f t="shared" si="14"/>
        <v>0</v>
      </c>
      <c r="AX270" s="86" t="s">
        <v>10</v>
      </c>
      <c r="AY270" s="86">
        <f t="shared" si="15"/>
        <v>0</v>
      </c>
      <c r="AZ270" s="86" t="s">
        <v>10</v>
      </c>
      <c r="BA270" s="86">
        <f t="shared" si="16"/>
        <v>0</v>
      </c>
      <c r="BB270" s="86" t="s">
        <v>10</v>
      </c>
      <c r="BC270" s="86">
        <f t="shared" si="17"/>
        <v>0</v>
      </c>
      <c r="BD270" s="86" t="s">
        <v>10</v>
      </c>
      <c r="BE270" s="86">
        <f t="shared" si="18"/>
        <v>0</v>
      </c>
      <c r="BF270" s="86" t="s">
        <v>10</v>
      </c>
      <c r="BG270" s="86">
        <f t="shared" si="19"/>
        <v>0</v>
      </c>
      <c r="BH270" s="86" t="s">
        <v>10</v>
      </c>
      <c r="BI270" s="86">
        <f t="shared" si="20"/>
        <v>0</v>
      </c>
      <c r="BJ270" s="86" t="s">
        <v>10</v>
      </c>
      <c r="BK270" s="86">
        <f t="shared" si="21"/>
        <v>0</v>
      </c>
      <c r="BL270" s="86" t="s">
        <v>10</v>
      </c>
      <c r="BM270" s="86">
        <f t="shared" si="22"/>
        <v>0</v>
      </c>
      <c r="BN270" s="86" t="s">
        <v>10</v>
      </c>
      <c r="BO270" s="86">
        <f t="shared" si="23"/>
        <v>0</v>
      </c>
      <c r="BP270" s="86" t="s">
        <v>4</v>
      </c>
      <c r="BR270" s="86" t="str">
        <f t="shared" si="24"/>
        <v>P &lt;- c("NGS0_57", "23.33333333", "61.66666667", "100", "0", "0", "0", "0", "0", "0", "0", "0", "0", "0", "0", "0", "0", "0", "0", "0", "0")</v>
      </c>
    </row>
    <row r="271" spans="1:70" x14ac:dyDescent="0.15">
      <c r="A271" s="86">
        <v>60</v>
      </c>
      <c r="B271" s="86" t="str">
        <f t="shared" ref="B271:V271" si="82">B63</f>
        <v>NGS0_58</v>
      </c>
      <c r="C271" s="86">
        <f t="shared" si="82"/>
        <v>17.543859650000002</v>
      </c>
      <c r="D271" s="86">
        <f t="shared" si="82"/>
        <v>63.157894740000003</v>
      </c>
      <c r="E271" s="86">
        <f t="shared" si="82"/>
        <v>0</v>
      </c>
      <c r="F271" s="86">
        <f t="shared" si="82"/>
        <v>0</v>
      </c>
      <c r="G271" s="86">
        <f t="shared" si="82"/>
        <v>0</v>
      </c>
      <c r="H271" s="86">
        <f t="shared" si="82"/>
        <v>0</v>
      </c>
      <c r="I271" s="86">
        <f t="shared" si="82"/>
        <v>0</v>
      </c>
      <c r="J271" s="86">
        <f t="shared" si="82"/>
        <v>0</v>
      </c>
      <c r="K271" s="86">
        <f t="shared" si="82"/>
        <v>0</v>
      </c>
      <c r="L271" s="86">
        <f t="shared" si="82"/>
        <v>0</v>
      </c>
      <c r="M271" s="86">
        <f t="shared" si="82"/>
        <v>0</v>
      </c>
      <c r="N271" s="86">
        <f t="shared" si="82"/>
        <v>0</v>
      </c>
      <c r="O271" s="86">
        <f t="shared" si="82"/>
        <v>0</v>
      </c>
      <c r="P271" s="86">
        <f t="shared" si="82"/>
        <v>0</v>
      </c>
      <c r="Q271" s="86">
        <f t="shared" si="82"/>
        <v>0</v>
      </c>
      <c r="R271" s="86">
        <f t="shared" si="82"/>
        <v>0</v>
      </c>
      <c r="S271" s="86">
        <f t="shared" si="82"/>
        <v>0</v>
      </c>
      <c r="T271" s="86">
        <f t="shared" si="82"/>
        <v>0</v>
      </c>
      <c r="U271" s="86">
        <f t="shared" si="82"/>
        <v>0</v>
      </c>
      <c r="V271" s="86">
        <f t="shared" si="82"/>
        <v>0</v>
      </c>
      <c r="X271" s="86" t="s">
        <v>1605</v>
      </c>
      <c r="Y271" s="86" t="s">
        <v>1601</v>
      </c>
      <c r="Z271" s="86" t="s">
        <v>1603</v>
      </c>
      <c r="AA271" s="86" t="str">
        <f t="shared" si="3"/>
        <v>NGS0_58</v>
      </c>
      <c r="AB271" s="86" t="s">
        <v>10</v>
      </c>
      <c r="AC271" s="86">
        <f t="shared" si="4"/>
        <v>17.543859650000002</v>
      </c>
      <c r="AD271" s="86" t="s">
        <v>10</v>
      </c>
      <c r="AE271" s="86">
        <f t="shared" si="5"/>
        <v>63.157894740000003</v>
      </c>
      <c r="AF271" s="86" t="s">
        <v>10</v>
      </c>
      <c r="AG271" s="86">
        <f t="shared" si="6"/>
        <v>0</v>
      </c>
      <c r="AH271" s="86" t="s">
        <v>10</v>
      </c>
      <c r="AI271" s="86">
        <f t="shared" si="7"/>
        <v>0</v>
      </c>
      <c r="AJ271" s="86" t="s">
        <v>10</v>
      </c>
      <c r="AK271" s="86">
        <f t="shared" si="8"/>
        <v>0</v>
      </c>
      <c r="AL271" s="86" t="s">
        <v>10</v>
      </c>
      <c r="AM271" s="86">
        <f t="shared" si="9"/>
        <v>0</v>
      </c>
      <c r="AN271" s="86" t="s">
        <v>10</v>
      </c>
      <c r="AO271" s="86">
        <f t="shared" si="10"/>
        <v>0</v>
      </c>
      <c r="AP271" s="86" t="s">
        <v>10</v>
      </c>
      <c r="AQ271" s="86">
        <f t="shared" si="11"/>
        <v>0</v>
      </c>
      <c r="AR271" s="86" t="s">
        <v>10</v>
      </c>
      <c r="AS271" s="86">
        <f t="shared" si="12"/>
        <v>0</v>
      </c>
      <c r="AT271" s="86" t="s">
        <v>10</v>
      </c>
      <c r="AU271" s="86">
        <f t="shared" si="13"/>
        <v>0</v>
      </c>
      <c r="AV271" s="86" t="s">
        <v>10</v>
      </c>
      <c r="AW271" s="86">
        <f t="shared" si="14"/>
        <v>0</v>
      </c>
      <c r="AX271" s="86" t="s">
        <v>10</v>
      </c>
      <c r="AY271" s="86">
        <f t="shared" si="15"/>
        <v>0</v>
      </c>
      <c r="AZ271" s="86" t="s">
        <v>10</v>
      </c>
      <c r="BA271" s="86">
        <f t="shared" si="16"/>
        <v>0</v>
      </c>
      <c r="BB271" s="86" t="s">
        <v>10</v>
      </c>
      <c r="BC271" s="86">
        <f t="shared" si="17"/>
        <v>0</v>
      </c>
      <c r="BD271" s="86" t="s">
        <v>10</v>
      </c>
      <c r="BE271" s="86">
        <f t="shared" si="18"/>
        <v>0</v>
      </c>
      <c r="BF271" s="86" t="s">
        <v>10</v>
      </c>
      <c r="BG271" s="86">
        <f t="shared" si="19"/>
        <v>0</v>
      </c>
      <c r="BH271" s="86" t="s">
        <v>10</v>
      </c>
      <c r="BI271" s="86">
        <f t="shared" si="20"/>
        <v>0</v>
      </c>
      <c r="BJ271" s="86" t="s">
        <v>10</v>
      </c>
      <c r="BK271" s="86">
        <f t="shared" si="21"/>
        <v>0</v>
      </c>
      <c r="BL271" s="86" t="s">
        <v>10</v>
      </c>
      <c r="BM271" s="86">
        <f t="shared" si="22"/>
        <v>0</v>
      </c>
      <c r="BN271" s="86" t="s">
        <v>10</v>
      </c>
      <c r="BO271" s="86">
        <f t="shared" si="23"/>
        <v>0</v>
      </c>
      <c r="BP271" s="86" t="s">
        <v>4</v>
      </c>
      <c r="BR271" s="86" t="str">
        <f t="shared" si="24"/>
        <v>P &lt;- c("NGS0_58", "17.54385965", "63.15789474", "0", "0", "0", "0", "0", "0", "0", "0", "0", "0", "0", "0", "0", "0", "0", "0", "0", "0")</v>
      </c>
    </row>
    <row r="272" spans="1:70" x14ac:dyDescent="0.15">
      <c r="A272" s="86">
        <v>61</v>
      </c>
      <c r="B272" s="86" t="str">
        <f t="shared" ref="B272:V272" si="83">B64</f>
        <v>NGS0_59</v>
      </c>
      <c r="C272" s="86">
        <f t="shared" si="83"/>
        <v>28.07017544</v>
      </c>
      <c r="D272" s="86">
        <f t="shared" si="83"/>
        <v>77.192982459999996</v>
      </c>
      <c r="E272" s="86">
        <f t="shared" si="83"/>
        <v>25</v>
      </c>
      <c r="F272" s="86">
        <f t="shared" si="83"/>
        <v>0</v>
      </c>
      <c r="G272" s="86">
        <f t="shared" si="83"/>
        <v>0</v>
      </c>
      <c r="H272" s="86">
        <f t="shared" si="83"/>
        <v>0</v>
      </c>
      <c r="I272" s="86">
        <f t="shared" si="83"/>
        <v>0</v>
      </c>
      <c r="J272" s="86">
        <f t="shared" si="83"/>
        <v>0</v>
      </c>
      <c r="K272" s="86">
        <f t="shared" si="83"/>
        <v>0</v>
      </c>
      <c r="L272" s="86">
        <f t="shared" si="83"/>
        <v>0</v>
      </c>
      <c r="M272" s="86">
        <f t="shared" si="83"/>
        <v>0</v>
      </c>
      <c r="N272" s="86">
        <f t="shared" si="83"/>
        <v>0</v>
      </c>
      <c r="O272" s="86">
        <f t="shared" si="83"/>
        <v>0</v>
      </c>
      <c r="P272" s="86">
        <f t="shared" si="83"/>
        <v>0</v>
      </c>
      <c r="Q272" s="86">
        <f t="shared" si="83"/>
        <v>0</v>
      </c>
      <c r="R272" s="86">
        <f t="shared" si="83"/>
        <v>0</v>
      </c>
      <c r="S272" s="86">
        <f t="shared" si="83"/>
        <v>0</v>
      </c>
      <c r="T272" s="86">
        <f t="shared" si="83"/>
        <v>0</v>
      </c>
      <c r="U272" s="86">
        <f t="shared" si="83"/>
        <v>0</v>
      </c>
      <c r="V272" s="86">
        <f t="shared" si="83"/>
        <v>0</v>
      </c>
      <c r="X272" s="86" t="s">
        <v>1605</v>
      </c>
      <c r="Y272" s="86" t="s">
        <v>1601</v>
      </c>
      <c r="Z272" s="86" t="s">
        <v>1603</v>
      </c>
      <c r="AA272" s="86" t="str">
        <f t="shared" si="3"/>
        <v>NGS0_59</v>
      </c>
      <c r="AB272" s="86" t="s">
        <v>10</v>
      </c>
      <c r="AC272" s="86">
        <f t="shared" si="4"/>
        <v>28.07017544</v>
      </c>
      <c r="AD272" s="86" t="s">
        <v>10</v>
      </c>
      <c r="AE272" s="86">
        <f t="shared" si="5"/>
        <v>77.192982459999996</v>
      </c>
      <c r="AF272" s="86" t="s">
        <v>10</v>
      </c>
      <c r="AG272" s="86">
        <f t="shared" si="6"/>
        <v>25</v>
      </c>
      <c r="AH272" s="86" t="s">
        <v>10</v>
      </c>
      <c r="AI272" s="86">
        <f t="shared" si="7"/>
        <v>0</v>
      </c>
      <c r="AJ272" s="86" t="s">
        <v>10</v>
      </c>
      <c r="AK272" s="86">
        <f t="shared" si="8"/>
        <v>0</v>
      </c>
      <c r="AL272" s="86" t="s">
        <v>10</v>
      </c>
      <c r="AM272" s="86">
        <f t="shared" si="9"/>
        <v>0</v>
      </c>
      <c r="AN272" s="86" t="s">
        <v>10</v>
      </c>
      <c r="AO272" s="86">
        <f t="shared" si="10"/>
        <v>0</v>
      </c>
      <c r="AP272" s="86" t="s">
        <v>10</v>
      </c>
      <c r="AQ272" s="86">
        <f t="shared" si="11"/>
        <v>0</v>
      </c>
      <c r="AR272" s="86" t="s">
        <v>10</v>
      </c>
      <c r="AS272" s="86">
        <f t="shared" si="12"/>
        <v>0</v>
      </c>
      <c r="AT272" s="86" t="s">
        <v>10</v>
      </c>
      <c r="AU272" s="86">
        <f t="shared" si="13"/>
        <v>0</v>
      </c>
      <c r="AV272" s="86" t="s">
        <v>10</v>
      </c>
      <c r="AW272" s="86">
        <f t="shared" si="14"/>
        <v>0</v>
      </c>
      <c r="AX272" s="86" t="s">
        <v>10</v>
      </c>
      <c r="AY272" s="86">
        <f t="shared" si="15"/>
        <v>0</v>
      </c>
      <c r="AZ272" s="86" t="s">
        <v>10</v>
      </c>
      <c r="BA272" s="86">
        <f t="shared" si="16"/>
        <v>0</v>
      </c>
      <c r="BB272" s="86" t="s">
        <v>10</v>
      </c>
      <c r="BC272" s="86">
        <f t="shared" si="17"/>
        <v>0</v>
      </c>
      <c r="BD272" s="86" t="s">
        <v>10</v>
      </c>
      <c r="BE272" s="86">
        <f t="shared" si="18"/>
        <v>0</v>
      </c>
      <c r="BF272" s="86" t="s">
        <v>10</v>
      </c>
      <c r="BG272" s="86">
        <f t="shared" si="19"/>
        <v>0</v>
      </c>
      <c r="BH272" s="86" t="s">
        <v>10</v>
      </c>
      <c r="BI272" s="86">
        <f t="shared" si="20"/>
        <v>0</v>
      </c>
      <c r="BJ272" s="86" t="s">
        <v>10</v>
      </c>
      <c r="BK272" s="86">
        <f t="shared" si="21"/>
        <v>0</v>
      </c>
      <c r="BL272" s="86" t="s">
        <v>10</v>
      </c>
      <c r="BM272" s="86">
        <f t="shared" si="22"/>
        <v>0</v>
      </c>
      <c r="BN272" s="86" t="s">
        <v>10</v>
      </c>
      <c r="BO272" s="86">
        <f t="shared" si="23"/>
        <v>0</v>
      </c>
      <c r="BP272" s="86" t="s">
        <v>4</v>
      </c>
      <c r="BR272" s="86" t="str">
        <f t="shared" si="24"/>
        <v>P &lt;- c("NGS0_59", "28.07017544", "77.19298246", "25", "0", "0", "0", "0", "0", "0", "0", "0", "0", "0", "0", "0", "0", "0", "0", "0", "0")</v>
      </c>
    </row>
    <row r="273" spans="1:70" x14ac:dyDescent="0.15">
      <c r="A273" s="86">
        <v>62</v>
      </c>
      <c r="B273" s="86" t="str">
        <f t="shared" ref="B273:V273" si="84">B65</f>
        <v>NGS0_60</v>
      </c>
      <c r="C273" s="86">
        <f t="shared" si="84"/>
        <v>29.8245614</v>
      </c>
      <c r="D273" s="86">
        <f t="shared" si="84"/>
        <v>77.192982459999996</v>
      </c>
      <c r="E273" s="86">
        <f t="shared" si="84"/>
        <v>25</v>
      </c>
      <c r="F273" s="86">
        <f t="shared" si="84"/>
        <v>0</v>
      </c>
      <c r="G273" s="86">
        <f t="shared" si="84"/>
        <v>0</v>
      </c>
      <c r="H273" s="86">
        <f t="shared" si="84"/>
        <v>0</v>
      </c>
      <c r="I273" s="86">
        <f t="shared" si="84"/>
        <v>0</v>
      </c>
      <c r="J273" s="86">
        <f t="shared" si="84"/>
        <v>0</v>
      </c>
      <c r="K273" s="86">
        <f t="shared" si="84"/>
        <v>0</v>
      </c>
      <c r="L273" s="86">
        <f t="shared" si="84"/>
        <v>0</v>
      </c>
      <c r="M273" s="86">
        <f t="shared" si="84"/>
        <v>0</v>
      </c>
      <c r="N273" s="86">
        <f t="shared" si="84"/>
        <v>0</v>
      </c>
      <c r="O273" s="86">
        <f t="shared" si="84"/>
        <v>0</v>
      </c>
      <c r="P273" s="86">
        <f t="shared" si="84"/>
        <v>0</v>
      </c>
      <c r="Q273" s="86">
        <f t="shared" si="84"/>
        <v>0</v>
      </c>
      <c r="R273" s="86">
        <f t="shared" si="84"/>
        <v>0</v>
      </c>
      <c r="S273" s="86">
        <f t="shared" si="84"/>
        <v>0</v>
      </c>
      <c r="T273" s="86">
        <f t="shared" si="84"/>
        <v>0</v>
      </c>
      <c r="U273" s="86">
        <f t="shared" si="84"/>
        <v>0</v>
      </c>
      <c r="V273" s="86">
        <f t="shared" si="84"/>
        <v>0</v>
      </c>
      <c r="X273" s="86" t="s">
        <v>1605</v>
      </c>
      <c r="Y273" s="86" t="s">
        <v>1601</v>
      </c>
      <c r="Z273" s="86" t="s">
        <v>1603</v>
      </c>
      <c r="AA273" s="86" t="str">
        <f t="shared" si="3"/>
        <v>NGS0_60</v>
      </c>
      <c r="AB273" s="86" t="s">
        <v>10</v>
      </c>
      <c r="AC273" s="86">
        <f t="shared" si="4"/>
        <v>29.8245614</v>
      </c>
      <c r="AD273" s="86" t="s">
        <v>10</v>
      </c>
      <c r="AE273" s="86">
        <f t="shared" si="5"/>
        <v>77.192982459999996</v>
      </c>
      <c r="AF273" s="86" t="s">
        <v>10</v>
      </c>
      <c r="AG273" s="86">
        <f t="shared" si="6"/>
        <v>25</v>
      </c>
      <c r="AH273" s="86" t="s">
        <v>10</v>
      </c>
      <c r="AI273" s="86">
        <f t="shared" si="7"/>
        <v>0</v>
      </c>
      <c r="AJ273" s="86" t="s">
        <v>10</v>
      </c>
      <c r="AK273" s="86">
        <f t="shared" si="8"/>
        <v>0</v>
      </c>
      <c r="AL273" s="86" t="s">
        <v>10</v>
      </c>
      <c r="AM273" s="86">
        <f t="shared" si="9"/>
        <v>0</v>
      </c>
      <c r="AN273" s="86" t="s">
        <v>10</v>
      </c>
      <c r="AO273" s="86">
        <f t="shared" si="10"/>
        <v>0</v>
      </c>
      <c r="AP273" s="86" t="s">
        <v>10</v>
      </c>
      <c r="AQ273" s="86">
        <f t="shared" si="11"/>
        <v>0</v>
      </c>
      <c r="AR273" s="86" t="s">
        <v>10</v>
      </c>
      <c r="AS273" s="86">
        <f t="shared" si="12"/>
        <v>0</v>
      </c>
      <c r="AT273" s="86" t="s">
        <v>10</v>
      </c>
      <c r="AU273" s="86">
        <f t="shared" si="13"/>
        <v>0</v>
      </c>
      <c r="AV273" s="86" t="s">
        <v>10</v>
      </c>
      <c r="AW273" s="86">
        <f t="shared" si="14"/>
        <v>0</v>
      </c>
      <c r="AX273" s="86" t="s">
        <v>10</v>
      </c>
      <c r="AY273" s="86">
        <f t="shared" si="15"/>
        <v>0</v>
      </c>
      <c r="AZ273" s="86" t="s">
        <v>10</v>
      </c>
      <c r="BA273" s="86">
        <f t="shared" si="16"/>
        <v>0</v>
      </c>
      <c r="BB273" s="86" t="s">
        <v>10</v>
      </c>
      <c r="BC273" s="86">
        <f t="shared" si="17"/>
        <v>0</v>
      </c>
      <c r="BD273" s="86" t="s">
        <v>10</v>
      </c>
      <c r="BE273" s="86">
        <f t="shared" si="18"/>
        <v>0</v>
      </c>
      <c r="BF273" s="86" t="s">
        <v>10</v>
      </c>
      <c r="BG273" s="86">
        <f t="shared" si="19"/>
        <v>0</v>
      </c>
      <c r="BH273" s="86" t="s">
        <v>10</v>
      </c>
      <c r="BI273" s="86">
        <f t="shared" si="20"/>
        <v>0</v>
      </c>
      <c r="BJ273" s="86" t="s">
        <v>10</v>
      </c>
      <c r="BK273" s="86">
        <f t="shared" si="21"/>
        <v>0</v>
      </c>
      <c r="BL273" s="86" t="s">
        <v>10</v>
      </c>
      <c r="BM273" s="86">
        <f t="shared" si="22"/>
        <v>0</v>
      </c>
      <c r="BN273" s="86" t="s">
        <v>10</v>
      </c>
      <c r="BO273" s="86">
        <f t="shared" si="23"/>
        <v>0</v>
      </c>
      <c r="BP273" s="86" t="s">
        <v>4</v>
      </c>
      <c r="BR273" s="86" t="str">
        <f t="shared" si="24"/>
        <v>P &lt;- c("NGS0_60", "29.8245614", "77.19298246", "25", "0", "0", "0", "0", "0", "0", "0", "0", "0", "0", "0", "0", "0", "0", "0", "0", "0")</v>
      </c>
    </row>
    <row r="274" spans="1:70" x14ac:dyDescent="0.15">
      <c r="A274" s="86">
        <v>63</v>
      </c>
      <c r="B274" s="86" t="str">
        <f t="shared" ref="B274:V274" si="85">B66</f>
        <v>NGS0_61</v>
      </c>
      <c r="C274" s="86">
        <f t="shared" si="85"/>
        <v>12.28070175</v>
      </c>
      <c r="D274" s="86">
        <f t="shared" si="85"/>
        <v>56.14035088</v>
      </c>
      <c r="E274" s="86">
        <f t="shared" si="85"/>
        <v>25</v>
      </c>
      <c r="F274" s="86">
        <f t="shared" si="85"/>
        <v>0</v>
      </c>
      <c r="G274" s="86">
        <f t="shared" si="85"/>
        <v>0</v>
      </c>
      <c r="H274" s="86">
        <f t="shared" si="85"/>
        <v>0</v>
      </c>
      <c r="I274" s="86">
        <f t="shared" si="85"/>
        <v>0</v>
      </c>
      <c r="J274" s="86">
        <f t="shared" si="85"/>
        <v>0</v>
      </c>
      <c r="K274" s="86">
        <f t="shared" si="85"/>
        <v>0</v>
      </c>
      <c r="L274" s="86">
        <f t="shared" si="85"/>
        <v>0</v>
      </c>
      <c r="M274" s="86">
        <f t="shared" si="85"/>
        <v>0</v>
      </c>
      <c r="N274" s="86">
        <f t="shared" si="85"/>
        <v>0</v>
      </c>
      <c r="O274" s="86">
        <f t="shared" si="85"/>
        <v>0</v>
      </c>
      <c r="P274" s="86">
        <f t="shared" si="85"/>
        <v>0</v>
      </c>
      <c r="Q274" s="86">
        <f t="shared" si="85"/>
        <v>0</v>
      </c>
      <c r="R274" s="86">
        <f t="shared" si="85"/>
        <v>0</v>
      </c>
      <c r="S274" s="86">
        <f t="shared" si="85"/>
        <v>0</v>
      </c>
      <c r="T274" s="86">
        <f t="shared" si="85"/>
        <v>0</v>
      </c>
      <c r="U274" s="86">
        <f t="shared" si="85"/>
        <v>0</v>
      </c>
      <c r="V274" s="86">
        <f t="shared" si="85"/>
        <v>0</v>
      </c>
      <c r="X274" s="86" t="s">
        <v>1605</v>
      </c>
      <c r="Y274" s="86" t="s">
        <v>1601</v>
      </c>
      <c r="Z274" s="86" t="s">
        <v>1603</v>
      </c>
      <c r="AA274" s="86" t="str">
        <f t="shared" si="3"/>
        <v>NGS0_61</v>
      </c>
      <c r="AB274" s="86" t="s">
        <v>10</v>
      </c>
      <c r="AC274" s="86">
        <f t="shared" si="4"/>
        <v>12.28070175</v>
      </c>
      <c r="AD274" s="86" t="s">
        <v>10</v>
      </c>
      <c r="AE274" s="86">
        <f t="shared" si="5"/>
        <v>56.14035088</v>
      </c>
      <c r="AF274" s="86" t="s">
        <v>10</v>
      </c>
      <c r="AG274" s="86">
        <f t="shared" si="6"/>
        <v>25</v>
      </c>
      <c r="AH274" s="86" t="s">
        <v>10</v>
      </c>
      <c r="AI274" s="86">
        <f t="shared" si="7"/>
        <v>0</v>
      </c>
      <c r="AJ274" s="86" t="s">
        <v>10</v>
      </c>
      <c r="AK274" s="86">
        <f t="shared" si="8"/>
        <v>0</v>
      </c>
      <c r="AL274" s="86" t="s">
        <v>10</v>
      </c>
      <c r="AM274" s="86">
        <f t="shared" si="9"/>
        <v>0</v>
      </c>
      <c r="AN274" s="86" t="s">
        <v>10</v>
      </c>
      <c r="AO274" s="86">
        <f t="shared" si="10"/>
        <v>0</v>
      </c>
      <c r="AP274" s="86" t="s">
        <v>10</v>
      </c>
      <c r="AQ274" s="86">
        <f t="shared" si="11"/>
        <v>0</v>
      </c>
      <c r="AR274" s="86" t="s">
        <v>10</v>
      </c>
      <c r="AS274" s="86">
        <f t="shared" si="12"/>
        <v>0</v>
      </c>
      <c r="AT274" s="86" t="s">
        <v>10</v>
      </c>
      <c r="AU274" s="86">
        <f t="shared" si="13"/>
        <v>0</v>
      </c>
      <c r="AV274" s="86" t="s">
        <v>10</v>
      </c>
      <c r="AW274" s="86">
        <f t="shared" si="14"/>
        <v>0</v>
      </c>
      <c r="AX274" s="86" t="s">
        <v>10</v>
      </c>
      <c r="AY274" s="86">
        <f t="shared" si="15"/>
        <v>0</v>
      </c>
      <c r="AZ274" s="86" t="s">
        <v>10</v>
      </c>
      <c r="BA274" s="86">
        <f t="shared" si="16"/>
        <v>0</v>
      </c>
      <c r="BB274" s="86" t="s">
        <v>10</v>
      </c>
      <c r="BC274" s="86">
        <f t="shared" si="17"/>
        <v>0</v>
      </c>
      <c r="BD274" s="86" t="s">
        <v>10</v>
      </c>
      <c r="BE274" s="86">
        <f t="shared" si="18"/>
        <v>0</v>
      </c>
      <c r="BF274" s="86" t="s">
        <v>10</v>
      </c>
      <c r="BG274" s="86">
        <f t="shared" si="19"/>
        <v>0</v>
      </c>
      <c r="BH274" s="86" t="s">
        <v>10</v>
      </c>
      <c r="BI274" s="86">
        <f t="shared" si="20"/>
        <v>0</v>
      </c>
      <c r="BJ274" s="86" t="s">
        <v>10</v>
      </c>
      <c r="BK274" s="86">
        <f t="shared" si="21"/>
        <v>0</v>
      </c>
      <c r="BL274" s="86" t="s">
        <v>10</v>
      </c>
      <c r="BM274" s="86">
        <f t="shared" si="22"/>
        <v>0</v>
      </c>
      <c r="BN274" s="86" t="s">
        <v>10</v>
      </c>
      <c r="BO274" s="86">
        <f t="shared" si="23"/>
        <v>0</v>
      </c>
      <c r="BP274" s="86" t="s">
        <v>4</v>
      </c>
      <c r="BR274" s="86" t="str">
        <f t="shared" si="24"/>
        <v>P &lt;- c("NGS0_61", "12.28070175", "56.14035088", "25", "0", "0", "0", "0", "0", "0", "0", "0", "0", "0", "0", "0", "0", "0", "0", "0", "0")</v>
      </c>
    </row>
    <row r="275" spans="1:70" x14ac:dyDescent="0.15">
      <c r="A275" s="86">
        <v>64</v>
      </c>
      <c r="B275" s="86" t="str">
        <f t="shared" ref="B275:V275" si="86">B67</f>
        <v>NGS0_62</v>
      </c>
      <c r="C275" s="86">
        <f t="shared" si="86"/>
        <v>21.666666670000001</v>
      </c>
      <c r="D275" s="86">
        <f t="shared" si="86"/>
        <v>60</v>
      </c>
      <c r="E275" s="86">
        <f t="shared" si="86"/>
        <v>25</v>
      </c>
      <c r="F275" s="86">
        <f t="shared" si="86"/>
        <v>0</v>
      </c>
      <c r="G275" s="86">
        <f t="shared" si="86"/>
        <v>0</v>
      </c>
      <c r="H275" s="86">
        <f t="shared" si="86"/>
        <v>0</v>
      </c>
      <c r="I275" s="86">
        <f t="shared" si="86"/>
        <v>0</v>
      </c>
      <c r="J275" s="86">
        <f t="shared" si="86"/>
        <v>0</v>
      </c>
      <c r="K275" s="86">
        <f t="shared" si="86"/>
        <v>0</v>
      </c>
      <c r="L275" s="86">
        <f t="shared" si="86"/>
        <v>0</v>
      </c>
      <c r="M275" s="86">
        <f t="shared" si="86"/>
        <v>0</v>
      </c>
      <c r="N275" s="86">
        <f t="shared" si="86"/>
        <v>0</v>
      </c>
      <c r="O275" s="86">
        <f t="shared" si="86"/>
        <v>0</v>
      </c>
      <c r="P275" s="86">
        <f t="shared" si="86"/>
        <v>0</v>
      </c>
      <c r="Q275" s="86">
        <f t="shared" si="86"/>
        <v>0</v>
      </c>
      <c r="R275" s="86">
        <f t="shared" si="86"/>
        <v>0</v>
      </c>
      <c r="S275" s="86">
        <f t="shared" si="86"/>
        <v>0</v>
      </c>
      <c r="T275" s="86">
        <f t="shared" si="86"/>
        <v>0</v>
      </c>
      <c r="U275" s="86">
        <f t="shared" si="86"/>
        <v>0</v>
      </c>
      <c r="V275" s="86">
        <f t="shared" si="86"/>
        <v>0</v>
      </c>
      <c r="X275" s="86" t="s">
        <v>1605</v>
      </c>
      <c r="Y275" s="86" t="s">
        <v>1601</v>
      </c>
      <c r="Z275" s="86" t="s">
        <v>1603</v>
      </c>
      <c r="AA275" s="86" t="str">
        <f t="shared" si="3"/>
        <v>NGS0_62</v>
      </c>
      <c r="AB275" s="86" t="s">
        <v>10</v>
      </c>
      <c r="AC275" s="86">
        <f t="shared" si="4"/>
        <v>21.666666670000001</v>
      </c>
      <c r="AD275" s="86" t="s">
        <v>10</v>
      </c>
      <c r="AE275" s="86">
        <f t="shared" si="5"/>
        <v>60</v>
      </c>
      <c r="AF275" s="86" t="s">
        <v>10</v>
      </c>
      <c r="AG275" s="86">
        <f t="shared" si="6"/>
        <v>25</v>
      </c>
      <c r="AH275" s="86" t="s">
        <v>10</v>
      </c>
      <c r="AI275" s="86">
        <f t="shared" si="7"/>
        <v>0</v>
      </c>
      <c r="AJ275" s="86" t="s">
        <v>10</v>
      </c>
      <c r="AK275" s="86">
        <f t="shared" si="8"/>
        <v>0</v>
      </c>
      <c r="AL275" s="86" t="s">
        <v>10</v>
      </c>
      <c r="AM275" s="86">
        <f t="shared" si="9"/>
        <v>0</v>
      </c>
      <c r="AN275" s="86" t="s">
        <v>10</v>
      </c>
      <c r="AO275" s="86">
        <f t="shared" si="10"/>
        <v>0</v>
      </c>
      <c r="AP275" s="86" t="s">
        <v>10</v>
      </c>
      <c r="AQ275" s="86">
        <f t="shared" si="11"/>
        <v>0</v>
      </c>
      <c r="AR275" s="86" t="s">
        <v>10</v>
      </c>
      <c r="AS275" s="86">
        <f t="shared" si="12"/>
        <v>0</v>
      </c>
      <c r="AT275" s="86" t="s">
        <v>10</v>
      </c>
      <c r="AU275" s="86">
        <f t="shared" si="13"/>
        <v>0</v>
      </c>
      <c r="AV275" s="86" t="s">
        <v>10</v>
      </c>
      <c r="AW275" s="86">
        <f t="shared" si="14"/>
        <v>0</v>
      </c>
      <c r="AX275" s="86" t="s">
        <v>10</v>
      </c>
      <c r="AY275" s="86">
        <f t="shared" si="15"/>
        <v>0</v>
      </c>
      <c r="AZ275" s="86" t="s">
        <v>10</v>
      </c>
      <c r="BA275" s="86">
        <f t="shared" si="16"/>
        <v>0</v>
      </c>
      <c r="BB275" s="86" t="s">
        <v>10</v>
      </c>
      <c r="BC275" s="86">
        <f t="shared" si="17"/>
        <v>0</v>
      </c>
      <c r="BD275" s="86" t="s">
        <v>10</v>
      </c>
      <c r="BE275" s="86">
        <f t="shared" si="18"/>
        <v>0</v>
      </c>
      <c r="BF275" s="86" t="s">
        <v>10</v>
      </c>
      <c r="BG275" s="86">
        <f t="shared" si="19"/>
        <v>0</v>
      </c>
      <c r="BH275" s="86" t="s">
        <v>10</v>
      </c>
      <c r="BI275" s="86">
        <f t="shared" si="20"/>
        <v>0</v>
      </c>
      <c r="BJ275" s="86" t="s">
        <v>10</v>
      </c>
      <c r="BK275" s="86">
        <f t="shared" si="21"/>
        <v>0</v>
      </c>
      <c r="BL275" s="86" t="s">
        <v>10</v>
      </c>
      <c r="BM275" s="86">
        <f t="shared" si="22"/>
        <v>0</v>
      </c>
      <c r="BN275" s="86" t="s">
        <v>10</v>
      </c>
      <c r="BO275" s="86">
        <f t="shared" si="23"/>
        <v>0</v>
      </c>
      <c r="BP275" s="86" t="s">
        <v>4</v>
      </c>
      <c r="BR275" s="86" t="str">
        <f t="shared" si="24"/>
        <v>P &lt;- c("NGS0_62", "21.66666667", "60", "25", "0", "0", "0", "0", "0", "0", "0", "0", "0", "0", "0", "0", "0", "0", "0", "0", "0")</v>
      </c>
    </row>
    <row r="276" spans="1:70" x14ac:dyDescent="0.15">
      <c r="A276" s="86">
        <v>65</v>
      </c>
      <c r="B276" s="86" t="str">
        <f t="shared" ref="B276:V276" si="87">B68</f>
        <v>NGS0_63</v>
      </c>
      <c r="C276" s="86">
        <f t="shared" si="87"/>
        <v>41.666666669999998</v>
      </c>
      <c r="D276" s="86">
        <f t="shared" si="87"/>
        <v>98.333333330000002</v>
      </c>
      <c r="E276" s="86">
        <f t="shared" si="87"/>
        <v>25</v>
      </c>
      <c r="F276" s="86">
        <f t="shared" si="87"/>
        <v>0</v>
      </c>
      <c r="G276" s="86">
        <f t="shared" si="87"/>
        <v>0</v>
      </c>
      <c r="H276" s="86">
        <f t="shared" si="87"/>
        <v>0</v>
      </c>
      <c r="I276" s="86">
        <f t="shared" si="87"/>
        <v>0</v>
      </c>
      <c r="J276" s="86">
        <f t="shared" si="87"/>
        <v>0</v>
      </c>
      <c r="K276" s="86">
        <f t="shared" si="87"/>
        <v>0</v>
      </c>
      <c r="L276" s="86">
        <f t="shared" si="87"/>
        <v>0</v>
      </c>
      <c r="M276" s="86">
        <f t="shared" si="87"/>
        <v>0</v>
      </c>
      <c r="N276" s="86">
        <f t="shared" si="87"/>
        <v>0</v>
      </c>
      <c r="O276" s="86">
        <f t="shared" si="87"/>
        <v>0</v>
      </c>
      <c r="P276" s="86">
        <f t="shared" si="87"/>
        <v>0</v>
      </c>
      <c r="Q276" s="86">
        <f t="shared" si="87"/>
        <v>0</v>
      </c>
      <c r="R276" s="86">
        <f t="shared" si="87"/>
        <v>0</v>
      </c>
      <c r="S276" s="86">
        <f t="shared" si="87"/>
        <v>0</v>
      </c>
      <c r="T276" s="86">
        <f t="shared" si="87"/>
        <v>0</v>
      </c>
      <c r="U276" s="86">
        <f t="shared" si="87"/>
        <v>0</v>
      </c>
      <c r="V276" s="86">
        <f t="shared" si="87"/>
        <v>0</v>
      </c>
      <c r="X276" s="86" t="s">
        <v>1605</v>
      </c>
      <c r="Y276" s="86" t="s">
        <v>1601</v>
      </c>
      <c r="Z276" s="86" t="s">
        <v>1603</v>
      </c>
      <c r="AA276" s="86" t="str">
        <f t="shared" si="3"/>
        <v>NGS0_63</v>
      </c>
      <c r="AB276" s="86" t="s">
        <v>10</v>
      </c>
      <c r="AC276" s="86">
        <f t="shared" si="4"/>
        <v>41.666666669999998</v>
      </c>
      <c r="AD276" s="86" t="s">
        <v>10</v>
      </c>
      <c r="AE276" s="86">
        <f t="shared" si="5"/>
        <v>98.333333330000002</v>
      </c>
      <c r="AF276" s="86" t="s">
        <v>10</v>
      </c>
      <c r="AG276" s="86">
        <f t="shared" si="6"/>
        <v>25</v>
      </c>
      <c r="AH276" s="86" t="s">
        <v>10</v>
      </c>
      <c r="AI276" s="86">
        <f t="shared" si="7"/>
        <v>0</v>
      </c>
      <c r="AJ276" s="86" t="s">
        <v>10</v>
      </c>
      <c r="AK276" s="86">
        <f t="shared" si="8"/>
        <v>0</v>
      </c>
      <c r="AL276" s="86" t="s">
        <v>10</v>
      </c>
      <c r="AM276" s="86">
        <f t="shared" si="9"/>
        <v>0</v>
      </c>
      <c r="AN276" s="86" t="s">
        <v>10</v>
      </c>
      <c r="AO276" s="86">
        <f t="shared" si="10"/>
        <v>0</v>
      </c>
      <c r="AP276" s="86" t="s">
        <v>10</v>
      </c>
      <c r="AQ276" s="86">
        <f t="shared" si="11"/>
        <v>0</v>
      </c>
      <c r="AR276" s="86" t="s">
        <v>10</v>
      </c>
      <c r="AS276" s="86">
        <f t="shared" si="12"/>
        <v>0</v>
      </c>
      <c r="AT276" s="86" t="s">
        <v>10</v>
      </c>
      <c r="AU276" s="86">
        <f t="shared" si="13"/>
        <v>0</v>
      </c>
      <c r="AV276" s="86" t="s">
        <v>10</v>
      </c>
      <c r="AW276" s="86">
        <f t="shared" si="14"/>
        <v>0</v>
      </c>
      <c r="AX276" s="86" t="s">
        <v>10</v>
      </c>
      <c r="AY276" s="86">
        <f t="shared" si="15"/>
        <v>0</v>
      </c>
      <c r="AZ276" s="86" t="s">
        <v>10</v>
      </c>
      <c r="BA276" s="86">
        <f t="shared" si="16"/>
        <v>0</v>
      </c>
      <c r="BB276" s="86" t="s">
        <v>10</v>
      </c>
      <c r="BC276" s="86">
        <f t="shared" si="17"/>
        <v>0</v>
      </c>
      <c r="BD276" s="86" t="s">
        <v>10</v>
      </c>
      <c r="BE276" s="86">
        <f t="shared" si="18"/>
        <v>0</v>
      </c>
      <c r="BF276" s="86" t="s">
        <v>10</v>
      </c>
      <c r="BG276" s="86">
        <f t="shared" si="19"/>
        <v>0</v>
      </c>
      <c r="BH276" s="86" t="s">
        <v>10</v>
      </c>
      <c r="BI276" s="86">
        <f t="shared" si="20"/>
        <v>0</v>
      </c>
      <c r="BJ276" s="86" t="s">
        <v>10</v>
      </c>
      <c r="BK276" s="86">
        <f t="shared" si="21"/>
        <v>0</v>
      </c>
      <c r="BL276" s="86" t="s">
        <v>10</v>
      </c>
      <c r="BM276" s="86">
        <f t="shared" si="22"/>
        <v>0</v>
      </c>
      <c r="BN276" s="86" t="s">
        <v>10</v>
      </c>
      <c r="BO276" s="86">
        <f t="shared" si="23"/>
        <v>0</v>
      </c>
      <c r="BP276" s="86" t="s">
        <v>4</v>
      </c>
      <c r="BR276" s="86" t="str">
        <f t="shared" si="24"/>
        <v>P &lt;- c("NGS0_63", "41.66666667", "98.33333333", "25", "0", "0", "0", "0", "0", "0", "0", "0", "0", "0", "0", "0", "0", "0", "0", "0", "0")</v>
      </c>
    </row>
    <row r="277" spans="1:70" x14ac:dyDescent="0.15">
      <c r="A277" s="86">
        <v>66</v>
      </c>
      <c r="B277" s="86" t="str">
        <f t="shared" ref="B277:V277" si="88">B69</f>
        <v>NGS0_64</v>
      </c>
      <c r="C277" s="86">
        <f t="shared" si="88"/>
        <v>20</v>
      </c>
      <c r="D277" s="86">
        <f t="shared" si="88"/>
        <v>78.333333330000002</v>
      </c>
      <c r="E277" s="86">
        <f t="shared" si="88"/>
        <v>25</v>
      </c>
      <c r="F277" s="86">
        <f t="shared" si="88"/>
        <v>0</v>
      </c>
      <c r="G277" s="86">
        <f t="shared" si="88"/>
        <v>0</v>
      </c>
      <c r="H277" s="86">
        <f t="shared" si="88"/>
        <v>0</v>
      </c>
      <c r="I277" s="86">
        <f t="shared" si="88"/>
        <v>0</v>
      </c>
      <c r="J277" s="86">
        <f t="shared" si="88"/>
        <v>0</v>
      </c>
      <c r="K277" s="86">
        <f t="shared" si="88"/>
        <v>0</v>
      </c>
      <c r="L277" s="86">
        <f t="shared" si="88"/>
        <v>0</v>
      </c>
      <c r="M277" s="86">
        <f t="shared" si="88"/>
        <v>0</v>
      </c>
      <c r="N277" s="86">
        <f t="shared" si="88"/>
        <v>0</v>
      </c>
      <c r="O277" s="86">
        <f t="shared" si="88"/>
        <v>0</v>
      </c>
      <c r="P277" s="86">
        <f t="shared" si="88"/>
        <v>0</v>
      </c>
      <c r="Q277" s="86">
        <f t="shared" si="88"/>
        <v>0</v>
      </c>
      <c r="R277" s="86">
        <f t="shared" si="88"/>
        <v>0</v>
      </c>
      <c r="S277" s="86">
        <f t="shared" si="88"/>
        <v>0</v>
      </c>
      <c r="T277" s="86">
        <f t="shared" si="88"/>
        <v>0</v>
      </c>
      <c r="U277" s="86">
        <f t="shared" si="88"/>
        <v>0</v>
      </c>
      <c r="V277" s="86">
        <f t="shared" si="88"/>
        <v>0</v>
      </c>
      <c r="X277" s="86" t="s">
        <v>1605</v>
      </c>
      <c r="Y277" s="86" t="s">
        <v>1601</v>
      </c>
      <c r="Z277" s="86" t="s">
        <v>1603</v>
      </c>
      <c r="AA277" s="86" t="str">
        <f t="shared" ref="AA277:AA340" si="89">B277</f>
        <v>NGS0_64</v>
      </c>
      <c r="AB277" s="86" t="s">
        <v>10</v>
      </c>
      <c r="AC277" s="86">
        <f t="shared" ref="AC277:AC340" si="90">C277</f>
        <v>20</v>
      </c>
      <c r="AD277" s="86" t="s">
        <v>10</v>
      </c>
      <c r="AE277" s="86">
        <f t="shared" ref="AE277:AE340" si="91">D277</f>
        <v>78.333333330000002</v>
      </c>
      <c r="AF277" s="86" t="s">
        <v>10</v>
      </c>
      <c r="AG277" s="86">
        <f t="shared" ref="AG277:AG340" si="92">E277</f>
        <v>25</v>
      </c>
      <c r="AH277" s="86" t="s">
        <v>10</v>
      </c>
      <c r="AI277" s="86">
        <f t="shared" ref="AI277:AI340" si="93">F277</f>
        <v>0</v>
      </c>
      <c r="AJ277" s="86" t="s">
        <v>10</v>
      </c>
      <c r="AK277" s="86">
        <f t="shared" ref="AK277:AK340" si="94">G277</f>
        <v>0</v>
      </c>
      <c r="AL277" s="86" t="s">
        <v>10</v>
      </c>
      <c r="AM277" s="86">
        <f t="shared" ref="AM277:AM340" si="95">H277</f>
        <v>0</v>
      </c>
      <c r="AN277" s="86" t="s">
        <v>10</v>
      </c>
      <c r="AO277" s="86">
        <f t="shared" ref="AO277:AO340" si="96">I277</f>
        <v>0</v>
      </c>
      <c r="AP277" s="86" t="s">
        <v>10</v>
      </c>
      <c r="AQ277" s="86">
        <f t="shared" ref="AQ277:AQ340" si="97">J277</f>
        <v>0</v>
      </c>
      <c r="AR277" s="86" t="s">
        <v>10</v>
      </c>
      <c r="AS277" s="86">
        <f t="shared" ref="AS277:AS340" si="98">K277</f>
        <v>0</v>
      </c>
      <c r="AT277" s="86" t="s">
        <v>10</v>
      </c>
      <c r="AU277" s="86">
        <f t="shared" ref="AU277:AU340" si="99">L277</f>
        <v>0</v>
      </c>
      <c r="AV277" s="86" t="s">
        <v>10</v>
      </c>
      <c r="AW277" s="86">
        <f t="shared" ref="AW277:AW340" si="100">M277</f>
        <v>0</v>
      </c>
      <c r="AX277" s="86" t="s">
        <v>10</v>
      </c>
      <c r="AY277" s="86">
        <f t="shared" ref="AY277:AY340" si="101">N277</f>
        <v>0</v>
      </c>
      <c r="AZ277" s="86" t="s">
        <v>10</v>
      </c>
      <c r="BA277" s="86">
        <f t="shared" ref="BA277:BA340" si="102">O277</f>
        <v>0</v>
      </c>
      <c r="BB277" s="86" t="s">
        <v>10</v>
      </c>
      <c r="BC277" s="86">
        <f t="shared" ref="BC277:BC340" si="103">P277</f>
        <v>0</v>
      </c>
      <c r="BD277" s="86" t="s">
        <v>10</v>
      </c>
      <c r="BE277" s="86">
        <f t="shared" ref="BE277:BE340" si="104">Q277</f>
        <v>0</v>
      </c>
      <c r="BF277" s="86" t="s">
        <v>10</v>
      </c>
      <c r="BG277" s="86">
        <f t="shared" ref="BG277:BG340" si="105">R277</f>
        <v>0</v>
      </c>
      <c r="BH277" s="86" t="s">
        <v>10</v>
      </c>
      <c r="BI277" s="86">
        <f t="shared" ref="BI277:BI340" si="106">S277</f>
        <v>0</v>
      </c>
      <c r="BJ277" s="86" t="s">
        <v>10</v>
      </c>
      <c r="BK277" s="86">
        <f t="shared" ref="BK277:BK340" si="107">T277</f>
        <v>0</v>
      </c>
      <c r="BL277" s="86" t="s">
        <v>10</v>
      </c>
      <c r="BM277" s="86">
        <f t="shared" ref="BM277:BM340" si="108">U277</f>
        <v>0</v>
      </c>
      <c r="BN277" s="86" t="s">
        <v>10</v>
      </c>
      <c r="BO277" s="86">
        <f t="shared" ref="BO277:BO340" si="109">V277</f>
        <v>0</v>
      </c>
      <c r="BP277" s="86" t="s">
        <v>4</v>
      </c>
      <c r="BR277" s="86" t="str">
        <f t="shared" ref="BR277:BR340" si="110">CONCATENATE(X277,Y277,Z277,AA277,AB277,AC277,AD277,AE277,AF277,AG277,AH277,AI277,AJ277,AK277,AL277,AM277,AN277,AO277,AP277,AQ277,AR277,AS277,AT277,AU277,AV277,AW277,BS277,AX277,AY277,AZ277,BA277,BB277,BC277,BD277,BE277,BF277,BG277,BH277,BI277,BJ277,BK277,BL277,BM277,BN277,BO277,BP277)</f>
        <v>P &lt;- c("NGS0_64", "20", "78.33333333", "25", "0", "0", "0", "0", "0", "0", "0", "0", "0", "0", "0", "0", "0", "0", "0", "0", "0")</v>
      </c>
    </row>
    <row r="278" spans="1:70" x14ac:dyDescent="0.15">
      <c r="A278" s="86">
        <v>67</v>
      </c>
      <c r="B278" s="86" t="str">
        <f t="shared" ref="B278:V278" si="111">B70</f>
        <v>NGS0_65</v>
      </c>
      <c r="C278" s="86">
        <f t="shared" si="111"/>
        <v>11.66666667</v>
      </c>
      <c r="D278" s="86">
        <f t="shared" si="111"/>
        <v>70</v>
      </c>
      <c r="E278" s="86">
        <f t="shared" si="111"/>
        <v>25</v>
      </c>
      <c r="F278" s="86">
        <f t="shared" si="111"/>
        <v>0</v>
      </c>
      <c r="G278" s="86">
        <f t="shared" si="111"/>
        <v>0</v>
      </c>
      <c r="H278" s="86">
        <f t="shared" si="111"/>
        <v>0</v>
      </c>
      <c r="I278" s="86">
        <f t="shared" si="111"/>
        <v>0</v>
      </c>
      <c r="J278" s="86">
        <f t="shared" si="111"/>
        <v>0</v>
      </c>
      <c r="K278" s="86">
        <f t="shared" si="111"/>
        <v>0</v>
      </c>
      <c r="L278" s="86">
        <f t="shared" si="111"/>
        <v>0</v>
      </c>
      <c r="M278" s="86">
        <f t="shared" si="111"/>
        <v>0</v>
      </c>
      <c r="N278" s="86">
        <f t="shared" si="111"/>
        <v>0</v>
      </c>
      <c r="O278" s="86">
        <f t="shared" si="111"/>
        <v>0</v>
      </c>
      <c r="P278" s="86">
        <f t="shared" si="111"/>
        <v>0</v>
      </c>
      <c r="Q278" s="86">
        <f t="shared" si="111"/>
        <v>0</v>
      </c>
      <c r="R278" s="86">
        <f t="shared" si="111"/>
        <v>0</v>
      </c>
      <c r="S278" s="86">
        <f t="shared" si="111"/>
        <v>0</v>
      </c>
      <c r="T278" s="86">
        <f t="shared" si="111"/>
        <v>0</v>
      </c>
      <c r="U278" s="86">
        <f t="shared" si="111"/>
        <v>0</v>
      </c>
      <c r="V278" s="86">
        <f t="shared" si="111"/>
        <v>0</v>
      </c>
      <c r="X278" s="86" t="s">
        <v>1605</v>
      </c>
      <c r="Y278" s="86" t="s">
        <v>1601</v>
      </c>
      <c r="Z278" s="86" t="s">
        <v>1603</v>
      </c>
      <c r="AA278" s="86" t="str">
        <f t="shared" si="89"/>
        <v>NGS0_65</v>
      </c>
      <c r="AB278" s="86" t="s">
        <v>10</v>
      </c>
      <c r="AC278" s="86">
        <f t="shared" si="90"/>
        <v>11.66666667</v>
      </c>
      <c r="AD278" s="86" t="s">
        <v>10</v>
      </c>
      <c r="AE278" s="86">
        <f t="shared" si="91"/>
        <v>70</v>
      </c>
      <c r="AF278" s="86" t="s">
        <v>10</v>
      </c>
      <c r="AG278" s="86">
        <f t="shared" si="92"/>
        <v>25</v>
      </c>
      <c r="AH278" s="86" t="s">
        <v>10</v>
      </c>
      <c r="AI278" s="86">
        <f t="shared" si="93"/>
        <v>0</v>
      </c>
      <c r="AJ278" s="86" t="s">
        <v>10</v>
      </c>
      <c r="AK278" s="86">
        <f t="shared" si="94"/>
        <v>0</v>
      </c>
      <c r="AL278" s="86" t="s">
        <v>10</v>
      </c>
      <c r="AM278" s="86">
        <f t="shared" si="95"/>
        <v>0</v>
      </c>
      <c r="AN278" s="86" t="s">
        <v>10</v>
      </c>
      <c r="AO278" s="86">
        <f t="shared" si="96"/>
        <v>0</v>
      </c>
      <c r="AP278" s="86" t="s">
        <v>10</v>
      </c>
      <c r="AQ278" s="86">
        <f t="shared" si="97"/>
        <v>0</v>
      </c>
      <c r="AR278" s="86" t="s">
        <v>10</v>
      </c>
      <c r="AS278" s="86">
        <f t="shared" si="98"/>
        <v>0</v>
      </c>
      <c r="AT278" s="86" t="s">
        <v>10</v>
      </c>
      <c r="AU278" s="86">
        <f t="shared" si="99"/>
        <v>0</v>
      </c>
      <c r="AV278" s="86" t="s">
        <v>10</v>
      </c>
      <c r="AW278" s="86">
        <f t="shared" si="100"/>
        <v>0</v>
      </c>
      <c r="AX278" s="86" t="s">
        <v>10</v>
      </c>
      <c r="AY278" s="86">
        <f t="shared" si="101"/>
        <v>0</v>
      </c>
      <c r="AZ278" s="86" t="s">
        <v>10</v>
      </c>
      <c r="BA278" s="86">
        <f t="shared" si="102"/>
        <v>0</v>
      </c>
      <c r="BB278" s="86" t="s">
        <v>10</v>
      </c>
      <c r="BC278" s="86">
        <f t="shared" si="103"/>
        <v>0</v>
      </c>
      <c r="BD278" s="86" t="s">
        <v>10</v>
      </c>
      <c r="BE278" s="86">
        <f t="shared" si="104"/>
        <v>0</v>
      </c>
      <c r="BF278" s="86" t="s">
        <v>10</v>
      </c>
      <c r="BG278" s="86">
        <f t="shared" si="105"/>
        <v>0</v>
      </c>
      <c r="BH278" s="86" t="s">
        <v>10</v>
      </c>
      <c r="BI278" s="86">
        <f t="shared" si="106"/>
        <v>0</v>
      </c>
      <c r="BJ278" s="86" t="s">
        <v>10</v>
      </c>
      <c r="BK278" s="86">
        <f t="shared" si="107"/>
        <v>0</v>
      </c>
      <c r="BL278" s="86" t="s">
        <v>10</v>
      </c>
      <c r="BM278" s="86">
        <f t="shared" si="108"/>
        <v>0</v>
      </c>
      <c r="BN278" s="86" t="s">
        <v>10</v>
      </c>
      <c r="BO278" s="86">
        <f t="shared" si="109"/>
        <v>0</v>
      </c>
      <c r="BP278" s="86" t="s">
        <v>4</v>
      </c>
      <c r="BR278" s="86" t="str">
        <f t="shared" si="110"/>
        <v>P &lt;- c("NGS0_65", "11.66666667", "70", "25", "0", "0", "0", "0", "0", "0", "0", "0", "0", "0", "0", "0", "0", "0", "0", "0", "0")</v>
      </c>
    </row>
    <row r="279" spans="1:70" x14ac:dyDescent="0.15">
      <c r="A279" s="86">
        <v>68</v>
      </c>
      <c r="B279" s="86" t="str">
        <f t="shared" ref="B279:V279" si="112">B71</f>
        <v>NGS0_66</v>
      </c>
      <c r="C279" s="86">
        <f t="shared" si="112"/>
        <v>90</v>
      </c>
      <c r="D279" s="86">
        <f t="shared" si="112"/>
        <v>100</v>
      </c>
      <c r="E279" s="86">
        <f t="shared" si="112"/>
        <v>100</v>
      </c>
      <c r="F279" s="86">
        <f t="shared" si="112"/>
        <v>0</v>
      </c>
      <c r="G279" s="86">
        <f t="shared" si="112"/>
        <v>0</v>
      </c>
      <c r="H279" s="86">
        <f t="shared" si="112"/>
        <v>0</v>
      </c>
      <c r="I279" s="86">
        <f t="shared" si="112"/>
        <v>0</v>
      </c>
      <c r="J279" s="86">
        <f t="shared" si="112"/>
        <v>0</v>
      </c>
      <c r="K279" s="86">
        <f t="shared" si="112"/>
        <v>0</v>
      </c>
      <c r="L279" s="86">
        <f t="shared" si="112"/>
        <v>0</v>
      </c>
      <c r="M279" s="86">
        <f t="shared" si="112"/>
        <v>0</v>
      </c>
      <c r="N279" s="86">
        <f t="shared" si="112"/>
        <v>0</v>
      </c>
      <c r="O279" s="86">
        <f t="shared" si="112"/>
        <v>0</v>
      </c>
      <c r="P279" s="86">
        <f t="shared" si="112"/>
        <v>0</v>
      </c>
      <c r="Q279" s="86">
        <f t="shared" si="112"/>
        <v>0</v>
      </c>
      <c r="R279" s="86">
        <f t="shared" si="112"/>
        <v>0</v>
      </c>
      <c r="S279" s="86">
        <f t="shared" si="112"/>
        <v>0</v>
      </c>
      <c r="T279" s="86">
        <f t="shared" si="112"/>
        <v>0</v>
      </c>
      <c r="U279" s="86">
        <f t="shared" si="112"/>
        <v>0</v>
      </c>
      <c r="V279" s="86">
        <f t="shared" si="112"/>
        <v>0</v>
      </c>
      <c r="X279" s="86" t="s">
        <v>1605</v>
      </c>
      <c r="Y279" s="86" t="s">
        <v>1601</v>
      </c>
      <c r="Z279" s="86" t="s">
        <v>1603</v>
      </c>
      <c r="AA279" s="86" t="str">
        <f t="shared" si="89"/>
        <v>NGS0_66</v>
      </c>
      <c r="AB279" s="86" t="s">
        <v>10</v>
      </c>
      <c r="AC279" s="86">
        <f t="shared" si="90"/>
        <v>90</v>
      </c>
      <c r="AD279" s="86" t="s">
        <v>10</v>
      </c>
      <c r="AE279" s="86">
        <f t="shared" si="91"/>
        <v>100</v>
      </c>
      <c r="AF279" s="86" t="s">
        <v>10</v>
      </c>
      <c r="AG279" s="86">
        <f t="shared" si="92"/>
        <v>100</v>
      </c>
      <c r="AH279" s="86" t="s">
        <v>10</v>
      </c>
      <c r="AI279" s="86">
        <f t="shared" si="93"/>
        <v>0</v>
      </c>
      <c r="AJ279" s="86" t="s">
        <v>10</v>
      </c>
      <c r="AK279" s="86">
        <f t="shared" si="94"/>
        <v>0</v>
      </c>
      <c r="AL279" s="86" t="s">
        <v>10</v>
      </c>
      <c r="AM279" s="86">
        <f t="shared" si="95"/>
        <v>0</v>
      </c>
      <c r="AN279" s="86" t="s">
        <v>10</v>
      </c>
      <c r="AO279" s="86">
        <f t="shared" si="96"/>
        <v>0</v>
      </c>
      <c r="AP279" s="86" t="s">
        <v>10</v>
      </c>
      <c r="AQ279" s="86">
        <f t="shared" si="97"/>
        <v>0</v>
      </c>
      <c r="AR279" s="86" t="s">
        <v>10</v>
      </c>
      <c r="AS279" s="86">
        <f t="shared" si="98"/>
        <v>0</v>
      </c>
      <c r="AT279" s="86" t="s">
        <v>10</v>
      </c>
      <c r="AU279" s="86">
        <f t="shared" si="99"/>
        <v>0</v>
      </c>
      <c r="AV279" s="86" t="s">
        <v>10</v>
      </c>
      <c r="AW279" s="86">
        <f t="shared" si="100"/>
        <v>0</v>
      </c>
      <c r="AX279" s="86" t="s">
        <v>10</v>
      </c>
      <c r="AY279" s="86">
        <f t="shared" si="101"/>
        <v>0</v>
      </c>
      <c r="AZ279" s="86" t="s">
        <v>10</v>
      </c>
      <c r="BA279" s="86">
        <f t="shared" si="102"/>
        <v>0</v>
      </c>
      <c r="BB279" s="86" t="s">
        <v>10</v>
      </c>
      <c r="BC279" s="86">
        <f t="shared" si="103"/>
        <v>0</v>
      </c>
      <c r="BD279" s="86" t="s">
        <v>10</v>
      </c>
      <c r="BE279" s="86">
        <f t="shared" si="104"/>
        <v>0</v>
      </c>
      <c r="BF279" s="86" t="s">
        <v>10</v>
      </c>
      <c r="BG279" s="86">
        <f t="shared" si="105"/>
        <v>0</v>
      </c>
      <c r="BH279" s="86" t="s">
        <v>10</v>
      </c>
      <c r="BI279" s="86">
        <f t="shared" si="106"/>
        <v>0</v>
      </c>
      <c r="BJ279" s="86" t="s">
        <v>10</v>
      </c>
      <c r="BK279" s="86">
        <f t="shared" si="107"/>
        <v>0</v>
      </c>
      <c r="BL279" s="86" t="s">
        <v>10</v>
      </c>
      <c r="BM279" s="86">
        <f t="shared" si="108"/>
        <v>0</v>
      </c>
      <c r="BN279" s="86" t="s">
        <v>10</v>
      </c>
      <c r="BO279" s="86">
        <f t="shared" si="109"/>
        <v>0</v>
      </c>
      <c r="BP279" s="86" t="s">
        <v>4</v>
      </c>
      <c r="BR279" s="86" t="str">
        <f t="shared" si="110"/>
        <v>P &lt;- c("NGS0_66", "90", "100", "100", "0", "0", "0", "0", "0", "0", "0", "0", "0", "0", "0", "0", "0", "0", "0", "0", "0")</v>
      </c>
    </row>
    <row r="280" spans="1:70" x14ac:dyDescent="0.15">
      <c r="A280" s="86">
        <v>69</v>
      </c>
      <c r="B280" s="86" t="str">
        <f t="shared" ref="B280:V280" si="113">B72</f>
        <v>NGS0_67</v>
      </c>
      <c r="C280" s="86">
        <f t="shared" si="113"/>
        <v>41.666666669999998</v>
      </c>
      <c r="D280" s="86">
        <f t="shared" si="113"/>
        <v>95</v>
      </c>
      <c r="E280" s="86">
        <f t="shared" si="113"/>
        <v>100</v>
      </c>
      <c r="F280" s="86">
        <f t="shared" si="113"/>
        <v>0</v>
      </c>
      <c r="G280" s="86">
        <f t="shared" si="113"/>
        <v>0</v>
      </c>
      <c r="H280" s="86">
        <f t="shared" si="113"/>
        <v>0</v>
      </c>
      <c r="I280" s="86">
        <f t="shared" si="113"/>
        <v>0</v>
      </c>
      <c r="J280" s="86">
        <f t="shared" si="113"/>
        <v>0</v>
      </c>
      <c r="K280" s="86">
        <f t="shared" si="113"/>
        <v>0</v>
      </c>
      <c r="L280" s="86">
        <f t="shared" si="113"/>
        <v>0</v>
      </c>
      <c r="M280" s="86">
        <f t="shared" si="113"/>
        <v>0</v>
      </c>
      <c r="N280" s="86">
        <f t="shared" si="113"/>
        <v>0</v>
      </c>
      <c r="O280" s="86">
        <f t="shared" si="113"/>
        <v>0</v>
      </c>
      <c r="P280" s="86">
        <f t="shared" si="113"/>
        <v>0</v>
      </c>
      <c r="Q280" s="86">
        <f t="shared" si="113"/>
        <v>0</v>
      </c>
      <c r="R280" s="86">
        <f t="shared" si="113"/>
        <v>0</v>
      </c>
      <c r="S280" s="86">
        <f t="shared" si="113"/>
        <v>0</v>
      </c>
      <c r="T280" s="86">
        <f t="shared" si="113"/>
        <v>0</v>
      </c>
      <c r="U280" s="86">
        <f t="shared" si="113"/>
        <v>0</v>
      </c>
      <c r="V280" s="86">
        <f t="shared" si="113"/>
        <v>0</v>
      </c>
      <c r="X280" s="86" t="s">
        <v>1605</v>
      </c>
      <c r="Y280" s="86" t="s">
        <v>1601</v>
      </c>
      <c r="Z280" s="86" t="s">
        <v>1603</v>
      </c>
      <c r="AA280" s="86" t="str">
        <f t="shared" si="89"/>
        <v>NGS0_67</v>
      </c>
      <c r="AB280" s="86" t="s">
        <v>10</v>
      </c>
      <c r="AC280" s="86">
        <f t="shared" si="90"/>
        <v>41.666666669999998</v>
      </c>
      <c r="AD280" s="86" t="s">
        <v>10</v>
      </c>
      <c r="AE280" s="86">
        <f t="shared" si="91"/>
        <v>95</v>
      </c>
      <c r="AF280" s="86" t="s">
        <v>10</v>
      </c>
      <c r="AG280" s="86">
        <f t="shared" si="92"/>
        <v>100</v>
      </c>
      <c r="AH280" s="86" t="s">
        <v>10</v>
      </c>
      <c r="AI280" s="86">
        <f t="shared" si="93"/>
        <v>0</v>
      </c>
      <c r="AJ280" s="86" t="s">
        <v>10</v>
      </c>
      <c r="AK280" s="86">
        <f t="shared" si="94"/>
        <v>0</v>
      </c>
      <c r="AL280" s="86" t="s">
        <v>10</v>
      </c>
      <c r="AM280" s="86">
        <f t="shared" si="95"/>
        <v>0</v>
      </c>
      <c r="AN280" s="86" t="s">
        <v>10</v>
      </c>
      <c r="AO280" s="86">
        <f t="shared" si="96"/>
        <v>0</v>
      </c>
      <c r="AP280" s="86" t="s">
        <v>10</v>
      </c>
      <c r="AQ280" s="86">
        <f t="shared" si="97"/>
        <v>0</v>
      </c>
      <c r="AR280" s="86" t="s">
        <v>10</v>
      </c>
      <c r="AS280" s="86">
        <f t="shared" si="98"/>
        <v>0</v>
      </c>
      <c r="AT280" s="86" t="s">
        <v>10</v>
      </c>
      <c r="AU280" s="86">
        <f t="shared" si="99"/>
        <v>0</v>
      </c>
      <c r="AV280" s="86" t="s">
        <v>10</v>
      </c>
      <c r="AW280" s="86">
        <f t="shared" si="100"/>
        <v>0</v>
      </c>
      <c r="AX280" s="86" t="s">
        <v>10</v>
      </c>
      <c r="AY280" s="86">
        <f t="shared" si="101"/>
        <v>0</v>
      </c>
      <c r="AZ280" s="86" t="s">
        <v>10</v>
      </c>
      <c r="BA280" s="86">
        <f t="shared" si="102"/>
        <v>0</v>
      </c>
      <c r="BB280" s="86" t="s">
        <v>10</v>
      </c>
      <c r="BC280" s="86">
        <f t="shared" si="103"/>
        <v>0</v>
      </c>
      <c r="BD280" s="86" t="s">
        <v>10</v>
      </c>
      <c r="BE280" s="86">
        <f t="shared" si="104"/>
        <v>0</v>
      </c>
      <c r="BF280" s="86" t="s">
        <v>10</v>
      </c>
      <c r="BG280" s="86">
        <f t="shared" si="105"/>
        <v>0</v>
      </c>
      <c r="BH280" s="86" t="s">
        <v>10</v>
      </c>
      <c r="BI280" s="86">
        <f t="shared" si="106"/>
        <v>0</v>
      </c>
      <c r="BJ280" s="86" t="s">
        <v>10</v>
      </c>
      <c r="BK280" s="86">
        <f t="shared" si="107"/>
        <v>0</v>
      </c>
      <c r="BL280" s="86" t="s">
        <v>10</v>
      </c>
      <c r="BM280" s="86">
        <f t="shared" si="108"/>
        <v>0</v>
      </c>
      <c r="BN280" s="86" t="s">
        <v>10</v>
      </c>
      <c r="BO280" s="86">
        <f t="shared" si="109"/>
        <v>0</v>
      </c>
      <c r="BP280" s="86" t="s">
        <v>4</v>
      </c>
      <c r="BR280" s="86" t="str">
        <f t="shared" si="110"/>
        <v>P &lt;- c("NGS0_67", "41.66666667", "95", "100", "0", "0", "0", "0", "0", "0", "0", "0", "0", "0", "0", "0", "0", "0", "0", "0", "0")</v>
      </c>
    </row>
    <row r="281" spans="1:70" x14ac:dyDescent="0.15">
      <c r="A281" s="86">
        <v>70</v>
      </c>
      <c r="B281" s="86" t="str">
        <f t="shared" ref="B281:V281" si="114">B73</f>
        <v>NGS0_68</v>
      </c>
      <c r="C281" s="86">
        <f t="shared" si="114"/>
        <v>0</v>
      </c>
      <c r="D281" s="86">
        <f t="shared" si="114"/>
        <v>18.333333329999999</v>
      </c>
      <c r="E281" s="86">
        <f t="shared" si="114"/>
        <v>25</v>
      </c>
      <c r="F281" s="86">
        <f t="shared" si="114"/>
        <v>0</v>
      </c>
      <c r="G281" s="86">
        <f t="shared" si="114"/>
        <v>0</v>
      </c>
      <c r="H281" s="86">
        <f t="shared" si="114"/>
        <v>0</v>
      </c>
      <c r="I281" s="86">
        <f t="shared" si="114"/>
        <v>0</v>
      </c>
      <c r="J281" s="86">
        <f t="shared" si="114"/>
        <v>0</v>
      </c>
      <c r="K281" s="86">
        <f t="shared" si="114"/>
        <v>0</v>
      </c>
      <c r="L281" s="86">
        <f t="shared" si="114"/>
        <v>0</v>
      </c>
      <c r="M281" s="86">
        <f t="shared" si="114"/>
        <v>0</v>
      </c>
      <c r="N281" s="86">
        <f t="shared" si="114"/>
        <v>0</v>
      </c>
      <c r="O281" s="86">
        <f t="shared" si="114"/>
        <v>0</v>
      </c>
      <c r="P281" s="86">
        <f t="shared" si="114"/>
        <v>0</v>
      </c>
      <c r="Q281" s="86">
        <f t="shared" si="114"/>
        <v>0</v>
      </c>
      <c r="R281" s="86">
        <f t="shared" si="114"/>
        <v>0</v>
      </c>
      <c r="S281" s="86">
        <f t="shared" si="114"/>
        <v>0</v>
      </c>
      <c r="T281" s="86">
        <f t="shared" si="114"/>
        <v>0</v>
      </c>
      <c r="U281" s="86">
        <f t="shared" si="114"/>
        <v>0</v>
      </c>
      <c r="V281" s="86">
        <f t="shared" si="114"/>
        <v>0</v>
      </c>
      <c r="X281" s="86" t="s">
        <v>1605</v>
      </c>
      <c r="Y281" s="86" t="s">
        <v>1601</v>
      </c>
      <c r="Z281" s="86" t="s">
        <v>1603</v>
      </c>
      <c r="AA281" s="86" t="str">
        <f t="shared" si="89"/>
        <v>NGS0_68</v>
      </c>
      <c r="AB281" s="86" t="s">
        <v>10</v>
      </c>
      <c r="AC281" s="86">
        <f t="shared" si="90"/>
        <v>0</v>
      </c>
      <c r="AD281" s="86" t="s">
        <v>10</v>
      </c>
      <c r="AE281" s="86">
        <f t="shared" si="91"/>
        <v>18.333333329999999</v>
      </c>
      <c r="AF281" s="86" t="s">
        <v>10</v>
      </c>
      <c r="AG281" s="86">
        <f t="shared" si="92"/>
        <v>25</v>
      </c>
      <c r="AH281" s="86" t="s">
        <v>10</v>
      </c>
      <c r="AI281" s="86">
        <f t="shared" si="93"/>
        <v>0</v>
      </c>
      <c r="AJ281" s="86" t="s">
        <v>10</v>
      </c>
      <c r="AK281" s="86">
        <f t="shared" si="94"/>
        <v>0</v>
      </c>
      <c r="AL281" s="86" t="s">
        <v>10</v>
      </c>
      <c r="AM281" s="86">
        <f t="shared" si="95"/>
        <v>0</v>
      </c>
      <c r="AN281" s="86" t="s">
        <v>10</v>
      </c>
      <c r="AO281" s="86">
        <f t="shared" si="96"/>
        <v>0</v>
      </c>
      <c r="AP281" s="86" t="s">
        <v>10</v>
      </c>
      <c r="AQ281" s="86">
        <f t="shared" si="97"/>
        <v>0</v>
      </c>
      <c r="AR281" s="86" t="s">
        <v>10</v>
      </c>
      <c r="AS281" s="86">
        <f t="shared" si="98"/>
        <v>0</v>
      </c>
      <c r="AT281" s="86" t="s">
        <v>10</v>
      </c>
      <c r="AU281" s="86">
        <f t="shared" si="99"/>
        <v>0</v>
      </c>
      <c r="AV281" s="86" t="s">
        <v>10</v>
      </c>
      <c r="AW281" s="86">
        <f t="shared" si="100"/>
        <v>0</v>
      </c>
      <c r="AX281" s="86" t="s">
        <v>10</v>
      </c>
      <c r="AY281" s="86">
        <f t="shared" si="101"/>
        <v>0</v>
      </c>
      <c r="AZ281" s="86" t="s">
        <v>10</v>
      </c>
      <c r="BA281" s="86">
        <f t="shared" si="102"/>
        <v>0</v>
      </c>
      <c r="BB281" s="86" t="s">
        <v>10</v>
      </c>
      <c r="BC281" s="86">
        <f t="shared" si="103"/>
        <v>0</v>
      </c>
      <c r="BD281" s="86" t="s">
        <v>10</v>
      </c>
      <c r="BE281" s="86">
        <f t="shared" si="104"/>
        <v>0</v>
      </c>
      <c r="BF281" s="86" t="s">
        <v>10</v>
      </c>
      <c r="BG281" s="86">
        <f t="shared" si="105"/>
        <v>0</v>
      </c>
      <c r="BH281" s="86" t="s">
        <v>10</v>
      </c>
      <c r="BI281" s="86">
        <f t="shared" si="106"/>
        <v>0</v>
      </c>
      <c r="BJ281" s="86" t="s">
        <v>10</v>
      </c>
      <c r="BK281" s="86">
        <f t="shared" si="107"/>
        <v>0</v>
      </c>
      <c r="BL281" s="86" t="s">
        <v>10</v>
      </c>
      <c r="BM281" s="86">
        <f t="shared" si="108"/>
        <v>0</v>
      </c>
      <c r="BN281" s="86" t="s">
        <v>10</v>
      </c>
      <c r="BO281" s="86">
        <f t="shared" si="109"/>
        <v>0</v>
      </c>
      <c r="BP281" s="86" t="s">
        <v>4</v>
      </c>
      <c r="BR281" s="86" t="str">
        <f t="shared" si="110"/>
        <v>P &lt;- c("NGS0_68", "0", "18.33333333", "25", "0", "0", "0", "0", "0", "0", "0", "0", "0", "0", "0", "0", "0", "0", "0", "0", "0")</v>
      </c>
    </row>
    <row r="282" spans="1:70" x14ac:dyDescent="0.15">
      <c r="A282" s="86">
        <v>71</v>
      </c>
      <c r="B282" s="86" t="str">
        <f t="shared" ref="B282:V282" si="115">B74</f>
        <v>NGS0_69</v>
      </c>
      <c r="C282" s="86">
        <f t="shared" si="115"/>
        <v>66.666666669999998</v>
      </c>
      <c r="D282" s="86">
        <f t="shared" si="115"/>
        <v>95</v>
      </c>
      <c r="E282" s="86">
        <f t="shared" si="115"/>
        <v>26.666666670000001</v>
      </c>
      <c r="F282" s="86">
        <f t="shared" si="115"/>
        <v>0</v>
      </c>
      <c r="G282" s="86">
        <f t="shared" si="115"/>
        <v>0</v>
      </c>
      <c r="H282" s="86">
        <f t="shared" si="115"/>
        <v>0</v>
      </c>
      <c r="I282" s="86">
        <f t="shared" si="115"/>
        <v>0</v>
      </c>
      <c r="J282" s="86">
        <f t="shared" si="115"/>
        <v>0</v>
      </c>
      <c r="K282" s="86">
        <f t="shared" si="115"/>
        <v>0</v>
      </c>
      <c r="L282" s="86">
        <f t="shared" si="115"/>
        <v>0</v>
      </c>
      <c r="M282" s="86">
        <f t="shared" si="115"/>
        <v>0</v>
      </c>
      <c r="N282" s="86">
        <f t="shared" si="115"/>
        <v>0</v>
      </c>
      <c r="O282" s="86">
        <f t="shared" si="115"/>
        <v>0</v>
      </c>
      <c r="P282" s="86">
        <f t="shared" si="115"/>
        <v>0</v>
      </c>
      <c r="Q282" s="86">
        <f t="shared" si="115"/>
        <v>0</v>
      </c>
      <c r="R282" s="86">
        <f t="shared" si="115"/>
        <v>0</v>
      </c>
      <c r="S282" s="86">
        <f t="shared" si="115"/>
        <v>0</v>
      </c>
      <c r="T282" s="86">
        <f t="shared" si="115"/>
        <v>0</v>
      </c>
      <c r="U282" s="86">
        <f t="shared" si="115"/>
        <v>0</v>
      </c>
      <c r="V282" s="86">
        <f t="shared" si="115"/>
        <v>0</v>
      </c>
      <c r="X282" s="86" t="s">
        <v>1605</v>
      </c>
      <c r="Y282" s="86" t="s">
        <v>1601</v>
      </c>
      <c r="Z282" s="86" t="s">
        <v>1603</v>
      </c>
      <c r="AA282" s="86" t="str">
        <f t="shared" si="89"/>
        <v>NGS0_69</v>
      </c>
      <c r="AB282" s="86" t="s">
        <v>10</v>
      </c>
      <c r="AC282" s="86">
        <f t="shared" si="90"/>
        <v>66.666666669999998</v>
      </c>
      <c r="AD282" s="86" t="s">
        <v>10</v>
      </c>
      <c r="AE282" s="86">
        <f t="shared" si="91"/>
        <v>95</v>
      </c>
      <c r="AF282" s="86" t="s">
        <v>10</v>
      </c>
      <c r="AG282" s="86">
        <f t="shared" si="92"/>
        <v>26.666666670000001</v>
      </c>
      <c r="AH282" s="86" t="s">
        <v>10</v>
      </c>
      <c r="AI282" s="86">
        <f t="shared" si="93"/>
        <v>0</v>
      </c>
      <c r="AJ282" s="86" t="s">
        <v>10</v>
      </c>
      <c r="AK282" s="86">
        <f t="shared" si="94"/>
        <v>0</v>
      </c>
      <c r="AL282" s="86" t="s">
        <v>10</v>
      </c>
      <c r="AM282" s="86">
        <f t="shared" si="95"/>
        <v>0</v>
      </c>
      <c r="AN282" s="86" t="s">
        <v>10</v>
      </c>
      <c r="AO282" s="86">
        <f t="shared" si="96"/>
        <v>0</v>
      </c>
      <c r="AP282" s="86" t="s">
        <v>10</v>
      </c>
      <c r="AQ282" s="86">
        <f t="shared" si="97"/>
        <v>0</v>
      </c>
      <c r="AR282" s="86" t="s">
        <v>10</v>
      </c>
      <c r="AS282" s="86">
        <f t="shared" si="98"/>
        <v>0</v>
      </c>
      <c r="AT282" s="86" t="s">
        <v>10</v>
      </c>
      <c r="AU282" s="86">
        <f t="shared" si="99"/>
        <v>0</v>
      </c>
      <c r="AV282" s="86" t="s">
        <v>10</v>
      </c>
      <c r="AW282" s="86">
        <f t="shared" si="100"/>
        <v>0</v>
      </c>
      <c r="AX282" s="86" t="s">
        <v>10</v>
      </c>
      <c r="AY282" s="86">
        <f t="shared" si="101"/>
        <v>0</v>
      </c>
      <c r="AZ282" s="86" t="s">
        <v>10</v>
      </c>
      <c r="BA282" s="86">
        <f t="shared" si="102"/>
        <v>0</v>
      </c>
      <c r="BB282" s="86" t="s">
        <v>10</v>
      </c>
      <c r="BC282" s="86">
        <f t="shared" si="103"/>
        <v>0</v>
      </c>
      <c r="BD282" s="86" t="s">
        <v>10</v>
      </c>
      <c r="BE282" s="86">
        <f t="shared" si="104"/>
        <v>0</v>
      </c>
      <c r="BF282" s="86" t="s">
        <v>10</v>
      </c>
      <c r="BG282" s="86">
        <f t="shared" si="105"/>
        <v>0</v>
      </c>
      <c r="BH282" s="86" t="s">
        <v>10</v>
      </c>
      <c r="BI282" s="86">
        <f t="shared" si="106"/>
        <v>0</v>
      </c>
      <c r="BJ282" s="86" t="s">
        <v>10</v>
      </c>
      <c r="BK282" s="86">
        <f t="shared" si="107"/>
        <v>0</v>
      </c>
      <c r="BL282" s="86" t="s">
        <v>10</v>
      </c>
      <c r="BM282" s="86">
        <f t="shared" si="108"/>
        <v>0</v>
      </c>
      <c r="BN282" s="86" t="s">
        <v>10</v>
      </c>
      <c r="BO282" s="86">
        <f t="shared" si="109"/>
        <v>0</v>
      </c>
      <c r="BP282" s="86" t="s">
        <v>4</v>
      </c>
      <c r="BR282" s="86" t="str">
        <f t="shared" si="110"/>
        <v>P &lt;- c("NGS0_69", "66.66666667", "95", "26.66666667", "0", "0", "0", "0", "0", "0", "0", "0", "0", "0", "0", "0", "0", "0", "0", "0", "0")</v>
      </c>
    </row>
    <row r="283" spans="1:70" x14ac:dyDescent="0.15">
      <c r="A283" s="86">
        <v>72</v>
      </c>
      <c r="B283" s="86" t="str">
        <f t="shared" ref="B283:V283" si="116">B75</f>
        <v>NGS0_70</v>
      </c>
      <c r="C283" s="86">
        <f t="shared" si="116"/>
        <v>16.666666670000001</v>
      </c>
      <c r="D283" s="86">
        <f t="shared" si="116"/>
        <v>85</v>
      </c>
      <c r="E283" s="86">
        <f t="shared" si="116"/>
        <v>100</v>
      </c>
      <c r="F283" s="86">
        <f t="shared" si="116"/>
        <v>0</v>
      </c>
      <c r="G283" s="86">
        <f t="shared" si="116"/>
        <v>0</v>
      </c>
      <c r="H283" s="86">
        <f t="shared" si="116"/>
        <v>0</v>
      </c>
      <c r="I283" s="86">
        <f t="shared" si="116"/>
        <v>0</v>
      </c>
      <c r="J283" s="86">
        <f t="shared" si="116"/>
        <v>0</v>
      </c>
      <c r="K283" s="86">
        <f t="shared" si="116"/>
        <v>0</v>
      </c>
      <c r="L283" s="86">
        <f t="shared" si="116"/>
        <v>0</v>
      </c>
      <c r="M283" s="86">
        <f t="shared" si="116"/>
        <v>0</v>
      </c>
      <c r="N283" s="86">
        <f t="shared" si="116"/>
        <v>0</v>
      </c>
      <c r="O283" s="86">
        <f t="shared" si="116"/>
        <v>0</v>
      </c>
      <c r="P283" s="86">
        <f t="shared" si="116"/>
        <v>0</v>
      </c>
      <c r="Q283" s="86">
        <f t="shared" si="116"/>
        <v>0</v>
      </c>
      <c r="R283" s="86">
        <f t="shared" si="116"/>
        <v>0</v>
      </c>
      <c r="S283" s="86">
        <f t="shared" si="116"/>
        <v>0</v>
      </c>
      <c r="T283" s="86">
        <f t="shared" si="116"/>
        <v>0</v>
      </c>
      <c r="U283" s="86">
        <f t="shared" si="116"/>
        <v>0</v>
      </c>
      <c r="V283" s="86">
        <f t="shared" si="116"/>
        <v>0</v>
      </c>
      <c r="X283" s="86" t="s">
        <v>1605</v>
      </c>
      <c r="Y283" s="86" t="s">
        <v>1601</v>
      </c>
      <c r="Z283" s="86" t="s">
        <v>1603</v>
      </c>
      <c r="AA283" s="86" t="str">
        <f t="shared" si="89"/>
        <v>NGS0_70</v>
      </c>
      <c r="AB283" s="86" t="s">
        <v>10</v>
      </c>
      <c r="AC283" s="86">
        <f t="shared" si="90"/>
        <v>16.666666670000001</v>
      </c>
      <c r="AD283" s="86" t="s">
        <v>10</v>
      </c>
      <c r="AE283" s="86">
        <f t="shared" si="91"/>
        <v>85</v>
      </c>
      <c r="AF283" s="86" t="s">
        <v>10</v>
      </c>
      <c r="AG283" s="86">
        <f t="shared" si="92"/>
        <v>100</v>
      </c>
      <c r="AH283" s="86" t="s">
        <v>10</v>
      </c>
      <c r="AI283" s="86">
        <f t="shared" si="93"/>
        <v>0</v>
      </c>
      <c r="AJ283" s="86" t="s">
        <v>10</v>
      </c>
      <c r="AK283" s="86">
        <f t="shared" si="94"/>
        <v>0</v>
      </c>
      <c r="AL283" s="86" t="s">
        <v>10</v>
      </c>
      <c r="AM283" s="86">
        <f t="shared" si="95"/>
        <v>0</v>
      </c>
      <c r="AN283" s="86" t="s">
        <v>10</v>
      </c>
      <c r="AO283" s="86">
        <f t="shared" si="96"/>
        <v>0</v>
      </c>
      <c r="AP283" s="86" t="s">
        <v>10</v>
      </c>
      <c r="AQ283" s="86">
        <f t="shared" si="97"/>
        <v>0</v>
      </c>
      <c r="AR283" s="86" t="s">
        <v>10</v>
      </c>
      <c r="AS283" s="86">
        <f t="shared" si="98"/>
        <v>0</v>
      </c>
      <c r="AT283" s="86" t="s">
        <v>10</v>
      </c>
      <c r="AU283" s="86">
        <f t="shared" si="99"/>
        <v>0</v>
      </c>
      <c r="AV283" s="86" t="s">
        <v>10</v>
      </c>
      <c r="AW283" s="86">
        <f t="shared" si="100"/>
        <v>0</v>
      </c>
      <c r="AX283" s="86" t="s">
        <v>10</v>
      </c>
      <c r="AY283" s="86">
        <f t="shared" si="101"/>
        <v>0</v>
      </c>
      <c r="AZ283" s="86" t="s">
        <v>10</v>
      </c>
      <c r="BA283" s="86">
        <f t="shared" si="102"/>
        <v>0</v>
      </c>
      <c r="BB283" s="86" t="s">
        <v>10</v>
      </c>
      <c r="BC283" s="86">
        <f t="shared" si="103"/>
        <v>0</v>
      </c>
      <c r="BD283" s="86" t="s">
        <v>10</v>
      </c>
      <c r="BE283" s="86">
        <f t="shared" si="104"/>
        <v>0</v>
      </c>
      <c r="BF283" s="86" t="s">
        <v>10</v>
      </c>
      <c r="BG283" s="86">
        <f t="shared" si="105"/>
        <v>0</v>
      </c>
      <c r="BH283" s="86" t="s">
        <v>10</v>
      </c>
      <c r="BI283" s="86">
        <f t="shared" si="106"/>
        <v>0</v>
      </c>
      <c r="BJ283" s="86" t="s">
        <v>10</v>
      </c>
      <c r="BK283" s="86">
        <f t="shared" si="107"/>
        <v>0</v>
      </c>
      <c r="BL283" s="86" t="s">
        <v>10</v>
      </c>
      <c r="BM283" s="86">
        <f t="shared" si="108"/>
        <v>0</v>
      </c>
      <c r="BN283" s="86" t="s">
        <v>10</v>
      </c>
      <c r="BO283" s="86">
        <f t="shared" si="109"/>
        <v>0</v>
      </c>
      <c r="BP283" s="86" t="s">
        <v>4</v>
      </c>
      <c r="BR283" s="86" t="str">
        <f t="shared" si="110"/>
        <v>P &lt;- c("NGS0_70", "16.66666667", "85", "100", "0", "0", "0", "0", "0", "0", "0", "0", "0", "0", "0", "0", "0", "0", "0", "0", "0")</v>
      </c>
    </row>
    <row r="284" spans="1:70" x14ac:dyDescent="0.15">
      <c r="A284" s="86">
        <v>73</v>
      </c>
      <c r="B284" s="86" t="str">
        <f t="shared" ref="B284:V284" si="117">B76</f>
        <v>NGS0_71</v>
      </c>
      <c r="C284" s="86">
        <f t="shared" si="117"/>
        <v>15</v>
      </c>
      <c r="D284" s="86">
        <f t="shared" si="117"/>
        <v>80</v>
      </c>
      <c r="E284" s="86">
        <f t="shared" si="117"/>
        <v>100</v>
      </c>
      <c r="F284" s="86">
        <f t="shared" si="117"/>
        <v>0</v>
      </c>
      <c r="G284" s="86">
        <f t="shared" si="117"/>
        <v>0</v>
      </c>
      <c r="H284" s="86">
        <f t="shared" si="117"/>
        <v>0</v>
      </c>
      <c r="I284" s="86">
        <f t="shared" si="117"/>
        <v>0</v>
      </c>
      <c r="J284" s="86">
        <f t="shared" si="117"/>
        <v>0</v>
      </c>
      <c r="K284" s="86">
        <f t="shared" si="117"/>
        <v>0</v>
      </c>
      <c r="L284" s="86">
        <f t="shared" si="117"/>
        <v>0</v>
      </c>
      <c r="M284" s="86">
        <f t="shared" si="117"/>
        <v>0</v>
      </c>
      <c r="N284" s="86">
        <f t="shared" si="117"/>
        <v>0</v>
      </c>
      <c r="O284" s="86">
        <f t="shared" si="117"/>
        <v>0</v>
      </c>
      <c r="P284" s="86">
        <f t="shared" si="117"/>
        <v>0</v>
      </c>
      <c r="Q284" s="86">
        <f t="shared" si="117"/>
        <v>0</v>
      </c>
      <c r="R284" s="86">
        <f t="shared" si="117"/>
        <v>0</v>
      </c>
      <c r="S284" s="86">
        <f t="shared" si="117"/>
        <v>0</v>
      </c>
      <c r="T284" s="86">
        <f t="shared" si="117"/>
        <v>0</v>
      </c>
      <c r="U284" s="86">
        <f t="shared" si="117"/>
        <v>0</v>
      </c>
      <c r="V284" s="86">
        <f t="shared" si="117"/>
        <v>0</v>
      </c>
      <c r="X284" s="86" t="s">
        <v>1605</v>
      </c>
      <c r="Y284" s="86" t="s">
        <v>1601</v>
      </c>
      <c r="Z284" s="86" t="s">
        <v>1603</v>
      </c>
      <c r="AA284" s="86" t="str">
        <f t="shared" si="89"/>
        <v>NGS0_71</v>
      </c>
      <c r="AB284" s="86" t="s">
        <v>10</v>
      </c>
      <c r="AC284" s="86">
        <f t="shared" si="90"/>
        <v>15</v>
      </c>
      <c r="AD284" s="86" t="s">
        <v>10</v>
      </c>
      <c r="AE284" s="86">
        <f t="shared" si="91"/>
        <v>80</v>
      </c>
      <c r="AF284" s="86" t="s">
        <v>10</v>
      </c>
      <c r="AG284" s="86">
        <f t="shared" si="92"/>
        <v>100</v>
      </c>
      <c r="AH284" s="86" t="s">
        <v>10</v>
      </c>
      <c r="AI284" s="86">
        <f t="shared" si="93"/>
        <v>0</v>
      </c>
      <c r="AJ284" s="86" t="s">
        <v>10</v>
      </c>
      <c r="AK284" s="86">
        <f t="shared" si="94"/>
        <v>0</v>
      </c>
      <c r="AL284" s="86" t="s">
        <v>10</v>
      </c>
      <c r="AM284" s="86">
        <f t="shared" si="95"/>
        <v>0</v>
      </c>
      <c r="AN284" s="86" t="s">
        <v>10</v>
      </c>
      <c r="AO284" s="86">
        <f t="shared" si="96"/>
        <v>0</v>
      </c>
      <c r="AP284" s="86" t="s">
        <v>10</v>
      </c>
      <c r="AQ284" s="86">
        <f t="shared" si="97"/>
        <v>0</v>
      </c>
      <c r="AR284" s="86" t="s">
        <v>10</v>
      </c>
      <c r="AS284" s="86">
        <f t="shared" si="98"/>
        <v>0</v>
      </c>
      <c r="AT284" s="86" t="s">
        <v>10</v>
      </c>
      <c r="AU284" s="86">
        <f t="shared" si="99"/>
        <v>0</v>
      </c>
      <c r="AV284" s="86" t="s">
        <v>10</v>
      </c>
      <c r="AW284" s="86">
        <f t="shared" si="100"/>
        <v>0</v>
      </c>
      <c r="AX284" s="86" t="s">
        <v>10</v>
      </c>
      <c r="AY284" s="86">
        <f t="shared" si="101"/>
        <v>0</v>
      </c>
      <c r="AZ284" s="86" t="s">
        <v>10</v>
      </c>
      <c r="BA284" s="86">
        <f t="shared" si="102"/>
        <v>0</v>
      </c>
      <c r="BB284" s="86" t="s">
        <v>10</v>
      </c>
      <c r="BC284" s="86">
        <f t="shared" si="103"/>
        <v>0</v>
      </c>
      <c r="BD284" s="86" t="s">
        <v>10</v>
      </c>
      <c r="BE284" s="86">
        <f t="shared" si="104"/>
        <v>0</v>
      </c>
      <c r="BF284" s="86" t="s">
        <v>10</v>
      </c>
      <c r="BG284" s="86">
        <f t="shared" si="105"/>
        <v>0</v>
      </c>
      <c r="BH284" s="86" t="s">
        <v>10</v>
      </c>
      <c r="BI284" s="86">
        <f t="shared" si="106"/>
        <v>0</v>
      </c>
      <c r="BJ284" s="86" t="s">
        <v>10</v>
      </c>
      <c r="BK284" s="86">
        <f t="shared" si="107"/>
        <v>0</v>
      </c>
      <c r="BL284" s="86" t="s">
        <v>10</v>
      </c>
      <c r="BM284" s="86">
        <f t="shared" si="108"/>
        <v>0</v>
      </c>
      <c r="BN284" s="86" t="s">
        <v>10</v>
      </c>
      <c r="BO284" s="86">
        <f t="shared" si="109"/>
        <v>0</v>
      </c>
      <c r="BP284" s="86" t="s">
        <v>4</v>
      </c>
      <c r="BR284" s="86" t="str">
        <f t="shared" si="110"/>
        <v>P &lt;- c("NGS0_71", "15", "80", "100", "0", "0", "0", "0", "0", "0", "0", "0", "0", "0", "0", "0", "0", "0", "0", "0", "0")</v>
      </c>
    </row>
    <row r="285" spans="1:70" x14ac:dyDescent="0.15">
      <c r="A285" s="86">
        <v>74</v>
      </c>
      <c r="B285" s="86" t="str">
        <f t="shared" ref="B285:V285" si="118">B77</f>
        <v>NGS0_72</v>
      </c>
      <c r="C285" s="86">
        <f t="shared" si="118"/>
        <v>5</v>
      </c>
      <c r="D285" s="86">
        <f t="shared" si="118"/>
        <v>83.333333330000002</v>
      </c>
      <c r="E285" s="86">
        <f t="shared" si="118"/>
        <v>100</v>
      </c>
      <c r="F285" s="86">
        <f t="shared" si="118"/>
        <v>0</v>
      </c>
      <c r="G285" s="86">
        <f t="shared" si="118"/>
        <v>0</v>
      </c>
      <c r="H285" s="86">
        <f t="shared" si="118"/>
        <v>0</v>
      </c>
      <c r="I285" s="86">
        <f t="shared" si="118"/>
        <v>0</v>
      </c>
      <c r="J285" s="86">
        <f t="shared" si="118"/>
        <v>0</v>
      </c>
      <c r="K285" s="86">
        <f t="shared" si="118"/>
        <v>0</v>
      </c>
      <c r="L285" s="86">
        <f t="shared" si="118"/>
        <v>0</v>
      </c>
      <c r="M285" s="86">
        <f t="shared" si="118"/>
        <v>0</v>
      </c>
      <c r="N285" s="86">
        <f t="shared" si="118"/>
        <v>0</v>
      </c>
      <c r="O285" s="86">
        <f t="shared" si="118"/>
        <v>0</v>
      </c>
      <c r="P285" s="86">
        <f t="shared" si="118"/>
        <v>0</v>
      </c>
      <c r="Q285" s="86">
        <f t="shared" si="118"/>
        <v>0</v>
      </c>
      <c r="R285" s="86">
        <f t="shared" si="118"/>
        <v>0</v>
      </c>
      <c r="S285" s="86">
        <f t="shared" si="118"/>
        <v>0</v>
      </c>
      <c r="T285" s="86">
        <f t="shared" si="118"/>
        <v>0</v>
      </c>
      <c r="U285" s="86">
        <f t="shared" si="118"/>
        <v>0</v>
      </c>
      <c r="V285" s="86">
        <f t="shared" si="118"/>
        <v>0</v>
      </c>
      <c r="X285" s="86" t="s">
        <v>1605</v>
      </c>
      <c r="Y285" s="86" t="s">
        <v>1601</v>
      </c>
      <c r="Z285" s="86" t="s">
        <v>1603</v>
      </c>
      <c r="AA285" s="86" t="str">
        <f t="shared" si="89"/>
        <v>NGS0_72</v>
      </c>
      <c r="AB285" s="86" t="s">
        <v>10</v>
      </c>
      <c r="AC285" s="86">
        <f t="shared" si="90"/>
        <v>5</v>
      </c>
      <c r="AD285" s="86" t="s">
        <v>10</v>
      </c>
      <c r="AE285" s="86">
        <f t="shared" si="91"/>
        <v>83.333333330000002</v>
      </c>
      <c r="AF285" s="86" t="s">
        <v>10</v>
      </c>
      <c r="AG285" s="86">
        <f t="shared" si="92"/>
        <v>100</v>
      </c>
      <c r="AH285" s="86" t="s">
        <v>10</v>
      </c>
      <c r="AI285" s="86">
        <f t="shared" si="93"/>
        <v>0</v>
      </c>
      <c r="AJ285" s="86" t="s">
        <v>10</v>
      </c>
      <c r="AK285" s="86">
        <f t="shared" si="94"/>
        <v>0</v>
      </c>
      <c r="AL285" s="86" t="s">
        <v>10</v>
      </c>
      <c r="AM285" s="86">
        <f t="shared" si="95"/>
        <v>0</v>
      </c>
      <c r="AN285" s="86" t="s">
        <v>10</v>
      </c>
      <c r="AO285" s="86">
        <f t="shared" si="96"/>
        <v>0</v>
      </c>
      <c r="AP285" s="86" t="s">
        <v>10</v>
      </c>
      <c r="AQ285" s="86">
        <f t="shared" si="97"/>
        <v>0</v>
      </c>
      <c r="AR285" s="86" t="s">
        <v>10</v>
      </c>
      <c r="AS285" s="86">
        <f t="shared" si="98"/>
        <v>0</v>
      </c>
      <c r="AT285" s="86" t="s">
        <v>10</v>
      </c>
      <c r="AU285" s="86">
        <f t="shared" si="99"/>
        <v>0</v>
      </c>
      <c r="AV285" s="86" t="s">
        <v>10</v>
      </c>
      <c r="AW285" s="86">
        <f t="shared" si="100"/>
        <v>0</v>
      </c>
      <c r="AX285" s="86" t="s">
        <v>10</v>
      </c>
      <c r="AY285" s="86">
        <f t="shared" si="101"/>
        <v>0</v>
      </c>
      <c r="AZ285" s="86" t="s">
        <v>10</v>
      </c>
      <c r="BA285" s="86">
        <f t="shared" si="102"/>
        <v>0</v>
      </c>
      <c r="BB285" s="86" t="s">
        <v>10</v>
      </c>
      <c r="BC285" s="86">
        <f t="shared" si="103"/>
        <v>0</v>
      </c>
      <c r="BD285" s="86" t="s">
        <v>10</v>
      </c>
      <c r="BE285" s="86">
        <f t="shared" si="104"/>
        <v>0</v>
      </c>
      <c r="BF285" s="86" t="s">
        <v>10</v>
      </c>
      <c r="BG285" s="86">
        <f t="shared" si="105"/>
        <v>0</v>
      </c>
      <c r="BH285" s="86" t="s">
        <v>10</v>
      </c>
      <c r="BI285" s="86">
        <f t="shared" si="106"/>
        <v>0</v>
      </c>
      <c r="BJ285" s="86" t="s">
        <v>10</v>
      </c>
      <c r="BK285" s="86">
        <f t="shared" si="107"/>
        <v>0</v>
      </c>
      <c r="BL285" s="86" t="s">
        <v>10</v>
      </c>
      <c r="BM285" s="86">
        <f t="shared" si="108"/>
        <v>0</v>
      </c>
      <c r="BN285" s="86" t="s">
        <v>10</v>
      </c>
      <c r="BO285" s="86">
        <f t="shared" si="109"/>
        <v>0</v>
      </c>
      <c r="BP285" s="86" t="s">
        <v>4</v>
      </c>
      <c r="BR285" s="86" t="str">
        <f t="shared" si="110"/>
        <v>P &lt;- c("NGS0_72", "5", "83.33333333", "100", "0", "0", "0", "0", "0", "0", "0", "0", "0", "0", "0", "0", "0", "0", "0", "0", "0")</v>
      </c>
    </row>
    <row r="286" spans="1:70" x14ac:dyDescent="0.15">
      <c r="A286" s="86">
        <v>75</v>
      </c>
      <c r="B286" s="86" t="str">
        <f t="shared" ref="B286:V286" si="119">B78</f>
        <v>NGS0_73</v>
      </c>
      <c r="C286" s="86">
        <f t="shared" si="119"/>
        <v>26.666666670000001</v>
      </c>
      <c r="D286" s="86">
        <f t="shared" si="119"/>
        <v>93.333333330000002</v>
      </c>
      <c r="E286" s="86">
        <f t="shared" si="119"/>
        <v>100</v>
      </c>
      <c r="F286" s="86">
        <f t="shared" si="119"/>
        <v>0</v>
      </c>
      <c r="G286" s="86">
        <f t="shared" si="119"/>
        <v>0</v>
      </c>
      <c r="H286" s="86">
        <f t="shared" si="119"/>
        <v>0</v>
      </c>
      <c r="I286" s="86">
        <f t="shared" si="119"/>
        <v>0</v>
      </c>
      <c r="J286" s="86">
        <f t="shared" si="119"/>
        <v>0</v>
      </c>
      <c r="K286" s="86">
        <f t="shared" si="119"/>
        <v>0</v>
      </c>
      <c r="L286" s="86">
        <f t="shared" si="119"/>
        <v>0</v>
      </c>
      <c r="M286" s="86">
        <f t="shared" si="119"/>
        <v>0</v>
      </c>
      <c r="N286" s="86">
        <f t="shared" si="119"/>
        <v>0</v>
      </c>
      <c r="O286" s="86">
        <f t="shared" si="119"/>
        <v>0</v>
      </c>
      <c r="P286" s="86">
        <f t="shared" si="119"/>
        <v>0</v>
      </c>
      <c r="Q286" s="86">
        <f t="shared" si="119"/>
        <v>0</v>
      </c>
      <c r="R286" s="86">
        <f t="shared" si="119"/>
        <v>0</v>
      </c>
      <c r="S286" s="86">
        <f t="shared" si="119"/>
        <v>0</v>
      </c>
      <c r="T286" s="86">
        <f t="shared" si="119"/>
        <v>0</v>
      </c>
      <c r="U286" s="86">
        <f t="shared" si="119"/>
        <v>0</v>
      </c>
      <c r="V286" s="86">
        <f t="shared" si="119"/>
        <v>0</v>
      </c>
      <c r="X286" s="86" t="s">
        <v>1605</v>
      </c>
      <c r="Y286" s="86" t="s">
        <v>1601</v>
      </c>
      <c r="Z286" s="86" t="s">
        <v>1603</v>
      </c>
      <c r="AA286" s="86" t="str">
        <f t="shared" si="89"/>
        <v>NGS0_73</v>
      </c>
      <c r="AB286" s="86" t="s">
        <v>10</v>
      </c>
      <c r="AC286" s="86">
        <f t="shared" si="90"/>
        <v>26.666666670000001</v>
      </c>
      <c r="AD286" s="86" t="s">
        <v>10</v>
      </c>
      <c r="AE286" s="86">
        <f t="shared" si="91"/>
        <v>93.333333330000002</v>
      </c>
      <c r="AF286" s="86" t="s">
        <v>10</v>
      </c>
      <c r="AG286" s="86">
        <f t="shared" si="92"/>
        <v>100</v>
      </c>
      <c r="AH286" s="86" t="s">
        <v>10</v>
      </c>
      <c r="AI286" s="86">
        <f t="shared" si="93"/>
        <v>0</v>
      </c>
      <c r="AJ286" s="86" t="s">
        <v>10</v>
      </c>
      <c r="AK286" s="86">
        <f t="shared" si="94"/>
        <v>0</v>
      </c>
      <c r="AL286" s="86" t="s">
        <v>10</v>
      </c>
      <c r="AM286" s="86">
        <f t="shared" si="95"/>
        <v>0</v>
      </c>
      <c r="AN286" s="86" t="s">
        <v>10</v>
      </c>
      <c r="AO286" s="86">
        <f t="shared" si="96"/>
        <v>0</v>
      </c>
      <c r="AP286" s="86" t="s">
        <v>10</v>
      </c>
      <c r="AQ286" s="86">
        <f t="shared" si="97"/>
        <v>0</v>
      </c>
      <c r="AR286" s="86" t="s">
        <v>10</v>
      </c>
      <c r="AS286" s="86">
        <f t="shared" si="98"/>
        <v>0</v>
      </c>
      <c r="AT286" s="86" t="s">
        <v>10</v>
      </c>
      <c r="AU286" s="86">
        <f t="shared" si="99"/>
        <v>0</v>
      </c>
      <c r="AV286" s="86" t="s">
        <v>10</v>
      </c>
      <c r="AW286" s="86">
        <f t="shared" si="100"/>
        <v>0</v>
      </c>
      <c r="AX286" s="86" t="s">
        <v>10</v>
      </c>
      <c r="AY286" s="86">
        <f t="shared" si="101"/>
        <v>0</v>
      </c>
      <c r="AZ286" s="86" t="s">
        <v>10</v>
      </c>
      <c r="BA286" s="86">
        <f t="shared" si="102"/>
        <v>0</v>
      </c>
      <c r="BB286" s="86" t="s">
        <v>10</v>
      </c>
      <c r="BC286" s="86">
        <f t="shared" si="103"/>
        <v>0</v>
      </c>
      <c r="BD286" s="86" t="s">
        <v>10</v>
      </c>
      <c r="BE286" s="86">
        <f t="shared" si="104"/>
        <v>0</v>
      </c>
      <c r="BF286" s="86" t="s">
        <v>10</v>
      </c>
      <c r="BG286" s="86">
        <f t="shared" si="105"/>
        <v>0</v>
      </c>
      <c r="BH286" s="86" t="s">
        <v>10</v>
      </c>
      <c r="BI286" s="86">
        <f t="shared" si="106"/>
        <v>0</v>
      </c>
      <c r="BJ286" s="86" t="s">
        <v>10</v>
      </c>
      <c r="BK286" s="86">
        <f t="shared" si="107"/>
        <v>0</v>
      </c>
      <c r="BL286" s="86" t="s">
        <v>10</v>
      </c>
      <c r="BM286" s="86">
        <f t="shared" si="108"/>
        <v>0</v>
      </c>
      <c r="BN286" s="86" t="s">
        <v>10</v>
      </c>
      <c r="BO286" s="86">
        <f t="shared" si="109"/>
        <v>0</v>
      </c>
      <c r="BP286" s="86" t="s">
        <v>4</v>
      </c>
      <c r="BR286" s="86" t="str">
        <f t="shared" si="110"/>
        <v>P &lt;- c("NGS0_73", "26.66666667", "93.33333333", "100", "0", "0", "0", "0", "0", "0", "0", "0", "0", "0", "0", "0", "0", "0", "0", "0", "0")</v>
      </c>
    </row>
    <row r="287" spans="1:70" x14ac:dyDescent="0.15">
      <c r="A287" s="86">
        <v>76</v>
      </c>
      <c r="B287" s="86" t="str">
        <f t="shared" ref="B287:V287" si="120">B79</f>
        <v>NGS0_74</v>
      </c>
      <c r="C287" s="86">
        <f t="shared" si="120"/>
        <v>30</v>
      </c>
      <c r="D287" s="86">
        <f t="shared" si="120"/>
        <v>95</v>
      </c>
      <c r="E287" s="86">
        <f t="shared" si="120"/>
        <v>25</v>
      </c>
      <c r="F287" s="86">
        <f t="shared" si="120"/>
        <v>0</v>
      </c>
      <c r="G287" s="86">
        <f t="shared" si="120"/>
        <v>0</v>
      </c>
      <c r="H287" s="86">
        <f t="shared" si="120"/>
        <v>0</v>
      </c>
      <c r="I287" s="86">
        <f t="shared" si="120"/>
        <v>0</v>
      </c>
      <c r="J287" s="86">
        <f t="shared" si="120"/>
        <v>0</v>
      </c>
      <c r="K287" s="86">
        <f t="shared" si="120"/>
        <v>0</v>
      </c>
      <c r="L287" s="86">
        <f t="shared" si="120"/>
        <v>0</v>
      </c>
      <c r="M287" s="86">
        <f t="shared" si="120"/>
        <v>0</v>
      </c>
      <c r="N287" s="86">
        <f t="shared" si="120"/>
        <v>0</v>
      </c>
      <c r="O287" s="86">
        <f t="shared" si="120"/>
        <v>0</v>
      </c>
      <c r="P287" s="86">
        <f t="shared" si="120"/>
        <v>0</v>
      </c>
      <c r="Q287" s="86">
        <f t="shared" si="120"/>
        <v>0</v>
      </c>
      <c r="R287" s="86">
        <f t="shared" si="120"/>
        <v>0</v>
      </c>
      <c r="S287" s="86">
        <f t="shared" si="120"/>
        <v>0</v>
      </c>
      <c r="T287" s="86">
        <f t="shared" si="120"/>
        <v>0</v>
      </c>
      <c r="U287" s="86">
        <f t="shared" si="120"/>
        <v>0</v>
      </c>
      <c r="V287" s="86">
        <f t="shared" si="120"/>
        <v>0</v>
      </c>
      <c r="X287" s="86" t="s">
        <v>1605</v>
      </c>
      <c r="Y287" s="86" t="s">
        <v>1601</v>
      </c>
      <c r="Z287" s="86" t="s">
        <v>1603</v>
      </c>
      <c r="AA287" s="86" t="str">
        <f t="shared" si="89"/>
        <v>NGS0_74</v>
      </c>
      <c r="AB287" s="86" t="s">
        <v>10</v>
      </c>
      <c r="AC287" s="86">
        <f t="shared" si="90"/>
        <v>30</v>
      </c>
      <c r="AD287" s="86" t="s">
        <v>10</v>
      </c>
      <c r="AE287" s="86">
        <f t="shared" si="91"/>
        <v>95</v>
      </c>
      <c r="AF287" s="86" t="s">
        <v>10</v>
      </c>
      <c r="AG287" s="86">
        <f t="shared" si="92"/>
        <v>25</v>
      </c>
      <c r="AH287" s="86" t="s">
        <v>10</v>
      </c>
      <c r="AI287" s="86">
        <f t="shared" si="93"/>
        <v>0</v>
      </c>
      <c r="AJ287" s="86" t="s">
        <v>10</v>
      </c>
      <c r="AK287" s="86">
        <f t="shared" si="94"/>
        <v>0</v>
      </c>
      <c r="AL287" s="86" t="s">
        <v>10</v>
      </c>
      <c r="AM287" s="86">
        <f t="shared" si="95"/>
        <v>0</v>
      </c>
      <c r="AN287" s="86" t="s">
        <v>10</v>
      </c>
      <c r="AO287" s="86">
        <f t="shared" si="96"/>
        <v>0</v>
      </c>
      <c r="AP287" s="86" t="s">
        <v>10</v>
      </c>
      <c r="AQ287" s="86">
        <f t="shared" si="97"/>
        <v>0</v>
      </c>
      <c r="AR287" s="86" t="s">
        <v>10</v>
      </c>
      <c r="AS287" s="86">
        <f t="shared" si="98"/>
        <v>0</v>
      </c>
      <c r="AT287" s="86" t="s">
        <v>10</v>
      </c>
      <c r="AU287" s="86">
        <f t="shared" si="99"/>
        <v>0</v>
      </c>
      <c r="AV287" s="86" t="s">
        <v>10</v>
      </c>
      <c r="AW287" s="86">
        <f t="shared" si="100"/>
        <v>0</v>
      </c>
      <c r="AX287" s="86" t="s">
        <v>10</v>
      </c>
      <c r="AY287" s="86">
        <f t="shared" si="101"/>
        <v>0</v>
      </c>
      <c r="AZ287" s="86" t="s">
        <v>10</v>
      </c>
      <c r="BA287" s="86">
        <f t="shared" si="102"/>
        <v>0</v>
      </c>
      <c r="BB287" s="86" t="s">
        <v>10</v>
      </c>
      <c r="BC287" s="86">
        <f t="shared" si="103"/>
        <v>0</v>
      </c>
      <c r="BD287" s="86" t="s">
        <v>10</v>
      </c>
      <c r="BE287" s="86">
        <f t="shared" si="104"/>
        <v>0</v>
      </c>
      <c r="BF287" s="86" t="s">
        <v>10</v>
      </c>
      <c r="BG287" s="86">
        <f t="shared" si="105"/>
        <v>0</v>
      </c>
      <c r="BH287" s="86" t="s">
        <v>10</v>
      </c>
      <c r="BI287" s="86">
        <f t="shared" si="106"/>
        <v>0</v>
      </c>
      <c r="BJ287" s="86" t="s">
        <v>10</v>
      </c>
      <c r="BK287" s="86">
        <f t="shared" si="107"/>
        <v>0</v>
      </c>
      <c r="BL287" s="86" t="s">
        <v>10</v>
      </c>
      <c r="BM287" s="86">
        <f t="shared" si="108"/>
        <v>0</v>
      </c>
      <c r="BN287" s="86" t="s">
        <v>10</v>
      </c>
      <c r="BO287" s="86">
        <f t="shared" si="109"/>
        <v>0</v>
      </c>
      <c r="BP287" s="86" t="s">
        <v>4</v>
      </c>
      <c r="BR287" s="86" t="str">
        <f t="shared" si="110"/>
        <v>P &lt;- c("NGS0_74", "30", "95", "25", "0", "0", "0", "0", "0", "0", "0", "0", "0", "0", "0", "0", "0", "0", "0", "0", "0")</v>
      </c>
    </row>
    <row r="288" spans="1:70" x14ac:dyDescent="0.15">
      <c r="A288" s="86">
        <v>77</v>
      </c>
      <c r="B288" s="86" t="str">
        <f t="shared" ref="B288:V288" si="121">B80</f>
        <v>NGS0_75</v>
      </c>
      <c r="C288" s="86">
        <f t="shared" si="121"/>
        <v>5</v>
      </c>
      <c r="D288" s="86">
        <f t="shared" si="121"/>
        <v>76.666666669999998</v>
      </c>
      <c r="E288" s="86">
        <f t="shared" si="121"/>
        <v>25</v>
      </c>
      <c r="F288" s="86">
        <f t="shared" si="121"/>
        <v>0</v>
      </c>
      <c r="G288" s="86">
        <f t="shared" si="121"/>
        <v>0</v>
      </c>
      <c r="H288" s="86">
        <f t="shared" si="121"/>
        <v>0</v>
      </c>
      <c r="I288" s="86">
        <f t="shared" si="121"/>
        <v>0</v>
      </c>
      <c r="J288" s="86">
        <f t="shared" si="121"/>
        <v>0</v>
      </c>
      <c r="K288" s="86">
        <f t="shared" si="121"/>
        <v>0</v>
      </c>
      <c r="L288" s="86">
        <f t="shared" si="121"/>
        <v>0</v>
      </c>
      <c r="M288" s="86">
        <f t="shared" si="121"/>
        <v>0</v>
      </c>
      <c r="N288" s="86">
        <f t="shared" si="121"/>
        <v>0</v>
      </c>
      <c r="O288" s="86">
        <f t="shared" si="121"/>
        <v>0</v>
      </c>
      <c r="P288" s="86">
        <f t="shared" si="121"/>
        <v>0</v>
      </c>
      <c r="Q288" s="86">
        <f t="shared" si="121"/>
        <v>0</v>
      </c>
      <c r="R288" s="86">
        <f t="shared" si="121"/>
        <v>0</v>
      </c>
      <c r="S288" s="86">
        <f t="shared" si="121"/>
        <v>0</v>
      </c>
      <c r="T288" s="86">
        <f t="shared" si="121"/>
        <v>0</v>
      </c>
      <c r="U288" s="86">
        <f t="shared" si="121"/>
        <v>0</v>
      </c>
      <c r="V288" s="86">
        <f t="shared" si="121"/>
        <v>0</v>
      </c>
      <c r="X288" s="86" t="s">
        <v>1605</v>
      </c>
      <c r="Y288" s="86" t="s">
        <v>1601</v>
      </c>
      <c r="Z288" s="86" t="s">
        <v>1603</v>
      </c>
      <c r="AA288" s="86" t="str">
        <f t="shared" si="89"/>
        <v>NGS0_75</v>
      </c>
      <c r="AB288" s="86" t="s">
        <v>10</v>
      </c>
      <c r="AC288" s="86">
        <f t="shared" si="90"/>
        <v>5</v>
      </c>
      <c r="AD288" s="86" t="s">
        <v>10</v>
      </c>
      <c r="AE288" s="86">
        <f t="shared" si="91"/>
        <v>76.666666669999998</v>
      </c>
      <c r="AF288" s="86" t="s">
        <v>10</v>
      </c>
      <c r="AG288" s="86">
        <f t="shared" si="92"/>
        <v>25</v>
      </c>
      <c r="AH288" s="86" t="s">
        <v>10</v>
      </c>
      <c r="AI288" s="86">
        <f t="shared" si="93"/>
        <v>0</v>
      </c>
      <c r="AJ288" s="86" t="s">
        <v>10</v>
      </c>
      <c r="AK288" s="86">
        <f t="shared" si="94"/>
        <v>0</v>
      </c>
      <c r="AL288" s="86" t="s">
        <v>10</v>
      </c>
      <c r="AM288" s="86">
        <f t="shared" si="95"/>
        <v>0</v>
      </c>
      <c r="AN288" s="86" t="s">
        <v>10</v>
      </c>
      <c r="AO288" s="86">
        <f t="shared" si="96"/>
        <v>0</v>
      </c>
      <c r="AP288" s="86" t="s">
        <v>10</v>
      </c>
      <c r="AQ288" s="86">
        <f t="shared" si="97"/>
        <v>0</v>
      </c>
      <c r="AR288" s="86" t="s">
        <v>10</v>
      </c>
      <c r="AS288" s="86">
        <f t="shared" si="98"/>
        <v>0</v>
      </c>
      <c r="AT288" s="86" t="s">
        <v>10</v>
      </c>
      <c r="AU288" s="86">
        <f t="shared" si="99"/>
        <v>0</v>
      </c>
      <c r="AV288" s="86" t="s">
        <v>10</v>
      </c>
      <c r="AW288" s="86">
        <f t="shared" si="100"/>
        <v>0</v>
      </c>
      <c r="AX288" s="86" t="s">
        <v>10</v>
      </c>
      <c r="AY288" s="86">
        <f t="shared" si="101"/>
        <v>0</v>
      </c>
      <c r="AZ288" s="86" t="s">
        <v>10</v>
      </c>
      <c r="BA288" s="86">
        <f t="shared" si="102"/>
        <v>0</v>
      </c>
      <c r="BB288" s="86" t="s">
        <v>10</v>
      </c>
      <c r="BC288" s="86">
        <f t="shared" si="103"/>
        <v>0</v>
      </c>
      <c r="BD288" s="86" t="s">
        <v>10</v>
      </c>
      <c r="BE288" s="86">
        <f t="shared" si="104"/>
        <v>0</v>
      </c>
      <c r="BF288" s="86" t="s">
        <v>10</v>
      </c>
      <c r="BG288" s="86">
        <f t="shared" si="105"/>
        <v>0</v>
      </c>
      <c r="BH288" s="86" t="s">
        <v>10</v>
      </c>
      <c r="BI288" s="86">
        <f t="shared" si="106"/>
        <v>0</v>
      </c>
      <c r="BJ288" s="86" t="s">
        <v>10</v>
      </c>
      <c r="BK288" s="86">
        <f t="shared" si="107"/>
        <v>0</v>
      </c>
      <c r="BL288" s="86" t="s">
        <v>10</v>
      </c>
      <c r="BM288" s="86">
        <f t="shared" si="108"/>
        <v>0</v>
      </c>
      <c r="BN288" s="86" t="s">
        <v>10</v>
      </c>
      <c r="BO288" s="86">
        <f t="shared" si="109"/>
        <v>0</v>
      </c>
      <c r="BP288" s="86" t="s">
        <v>4</v>
      </c>
      <c r="BR288" s="86" t="str">
        <f t="shared" si="110"/>
        <v>P &lt;- c("NGS0_75", "5", "76.66666667", "25", "0", "0", "0", "0", "0", "0", "0", "0", "0", "0", "0", "0", "0", "0", "0", "0", "0")</v>
      </c>
    </row>
    <row r="289" spans="1:70" x14ac:dyDescent="0.15">
      <c r="A289" s="86">
        <v>78</v>
      </c>
      <c r="B289" s="86" t="str">
        <f t="shared" ref="B289:V289" si="122">B81</f>
        <v>NGS0_76</v>
      </c>
      <c r="C289" s="86">
        <f t="shared" si="122"/>
        <v>28.333333329999999</v>
      </c>
      <c r="D289" s="86">
        <f t="shared" si="122"/>
        <v>91.666666669999998</v>
      </c>
      <c r="E289" s="86">
        <f t="shared" si="122"/>
        <v>0</v>
      </c>
      <c r="F289" s="86">
        <f t="shared" si="122"/>
        <v>0</v>
      </c>
      <c r="G289" s="86">
        <f t="shared" si="122"/>
        <v>0</v>
      </c>
      <c r="H289" s="86">
        <f t="shared" si="122"/>
        <v>0</v>
      </c>
      <c r="I289" s="86">
        <f t="shared" si="122"/>
        <v>0</v>
      </c>
      <c r="J289" s="86">
        <f t="shared" si="122"/>
        <v>0</v>
      </c>
      <c r="K289" s="86">
        <f t="shared" si="122"/>
        <v>0</v>
      </c>
      <c r="L289" s="86">
        <f t="shared" si="122"/>
        <v>0</v>
      </c>
      <c r="M289" s="86">
        <f t="shared" si="122"/>
        <v>0</v>
      </c>
      <c r="N289" s="86">
        <f t="shared" si="122"/>
        <v>0</v>
      </c>
      <c r="O289" s="86">
        <f t="shared" si="122"/>
        <v>0</v>
      </c>
      <c r="P289" s="86">
        <f t="shared" si="122"/>
        <v>0</v>
      </c>
      <c r="Q289" s="86">
        <f t="shared" si="122"/>
        <v>0</v>
      </c>
      <c r="R289" s="86">
        <f t="shared" si="122"/>
        <v>0</v>
      </c>
      <c r="S289" s="86">
        <f t="shared" si="122"/>
        <v>0</v>
      </c>
      <c r="T289" s="86">
        <f t="shared" si="122"/>
        <v>0</v>
      </c>
      <c r="U289" s="86">
        <f t="shared" si="122"/>
        <v>0</v>
      </c>
      <c r="V289" s="86">
        <f t="shared" si="122"/>
        <v>0</v>
      </c>
      <c r="X289" s="86" t="s">
        <v>1605</v>
      </c>
      <c r="Y289" s="86" t="s">
        <v>1601</v>
      </c>
      <c r="Z289" s="86" t="s">
        <v>1603</v>
      </c>
      <c r="AA289" s="86" t="str">
        <f t="shared" si="89"/>
        <v>NGS0_76</v>
      </c>
      <c r="AB289" s="86" t="s">
        <v>10</v>
      </c>
      <c r="AC289" s="86">
        <f t="shared" si="90"/>
        <v>28.333333329999999</v>
      </c>
      <c r="AD289" s="86" t="s">
        <v>10</v>
      </c>
      <c r="AE289" s="86">
        <f t="shared" si="91"/>
        <v>91.666666669999998</v>
      </c>
      <c r="AF289" s="86" t="s">
        <v>10</v>
      </c>
      <c r="AG289" s="86">
        <f t="shared" si="92"/>
        <v>0</v>
      </c>
      <c r="AH289" s="86" t="s">
        <v>10</v>
      </c>
      <c r="AI289" s="86">
        <f t="shared" si="93"/>
        <v>0</v>
      </c>
      <c r="AJ289" s="86" t="s">
        <v>10</v>
      </c>
      <c r="AK289" s="86">
        <f t="shared" si="94"/>
        <v>0</v>
      </c>
      <c r="AL289" s="86" t="s">
        <v>10</v>
      </c>
      <c r="AM289" s="86">
        <f t="shared" si="95"/>
        <v>0</v>
      </c>
      <c r="AN289" s="86" t="s">
        <v>10</v>
      </c>
      <c r="AO289" s="86">
        <f t="shared" si="96"/>
        <v>0</v>
      </c>
      <c r="AP289" s="86" t="s">
        <v>10</v>
      </c>
      <c r="AQ289" s="86">
        <f t="shared" si="97"/>
        <v>0</v>
      </c>
      <c r="AR289" s="86" t="s">
        <v>10</v>
      </c>
      <c r="AS289" s="86">
        <f t="shared" si="98"/>
        <v>0</v>
      </c>
      <c r="AT289" s="86" t="s">
        <v>10</v>
      </c>
      <c r="AU289" s="86">
        <f t="shared" si="99"/>
        <v>0</v>
      </c>
      <c r="AV289" s="86" t="s">
        <v>10</v>
      </c>
      <c r="AW289" s="86">
        <f t="shared" si="100"/>
        <v>0</v>
      </c>
      <c r="AX289" s="86" t="s">
        <v>10</v>
      </c>
      <c r="AY289" s="86">
        <f t="shared" si="101"/>
        <v>0</v>
      </c>
      <c r="AZ289" s="86" t="s">
        <v>10</v>
      </c>
      <c r="BA289" s="86">
        <f t="shared" si="102"/>
        <v>0</v>
      </c>
      <c r="BB289" s="86" t="s">
        <v>10</v>
      </c>
      <c r="BC289" s="86">
        <f t="shared" si="103"/>
        <v>0</v>
      </c>
      <c r="BD289" s="86" t="s">
        <v>10</v>
      </c>
      <c r="BE289" s="86">
        <f t="shared" si="104"/>
        <v>0</v>
      </c>
      <c r="BF289" s="86" t="s">
        <v>10</v>
      </c>
      <c r="BG289" s="86">
        <f t="shared" si="105"/>
        <v>0</v>
      </c>
      <c r="BH289" s="86" t="s">
        <v>10</v>
      </c>
      <c r="BI289" s="86">
        <f t="shared" si="106"/>
        <v>0</v>
      </c>
      <c r="BJ289" s="86" t="s">
        <v>10</v>
      </c>
      <c r="BK289" s="86">
        <f t="shared" si="107"/>
        <v>0</v>
      </c>
      <c r="BL289" s="86" t="s">
        <v>10</v>
      </c>
      <c r="BM289" s="86">
        <f t="shared" si="108"/>
        <v>0</v>
      </c>
      <c r="BN289" s="86" t="s">
        <v>10</v>
      </c>
      <c r="BO289" s="86">
        <f t="shared" si="109"/>
        <v>0</v>
      </c>
      <c r="BP289" s="86" t="s">
        <v>4</v>
      </c>
      <c r="BR289" s="86" t="str">
        <f t="shared" si="110"/>
        <v>P &lt;- c("NGS0_76", "28.33333333", "91.66666667", "0", "0", "0", "0", "0", "0", "0", "0", "0", "0", "0", "0", "0", "0", "0", "0", "0", "0")</v>
      </c>
    </row>
    <row r="290" spans="1:70" x14ac:dyDescent="0.15">
      <c r="A290" s="86">
        <v>79</v>
      </c>
      <c r="B290" s="86" t="str">
        <f t="shared" ref="B290:V290" si="123">B82</f>
        <v>NGS0_77</v>
      </c>
      <c r="C290" s="86">
        <f t="shared" si="123"/>
        <v>21.666666670000001</v>
      </c>
      <c r="D290" s="86">
        <f t="shared" si="123"/>
        <v>91.666666669999998</v>
      </c>
      <c r="E290" s="86">
        <f t="shared" si="123"/>
        <v>0</v>
      </c>
      <c r="F290" s="86">
        <f t="shared" si="123"/>
        <v>0</v>
      </c>
      <c r="G290" s="86">
        <f t="shared" si="123"/>
        <v>0</v>
      </c>
      <c r="H290" s="86">
        <f t="shared" si="123"/>
        <v>0</v>
      </c>
      <c r="I290" s="86">
        <f t="shared" si="123"/>
        <v>0</v>
      </c>
      <c r="J290" s="86">
        <f t="shared" si="123"/>
        <v>0</v>
      </c>
      <c r="K290" s="86">
        <f t="shared" si="123"/>
        <v>0</v>
      </c>
      <c r="L290" s="86">
        <f t="shared" si="123"/>
        <v>0</v>
      </c>
      <c r="M290" s="86">
        <f t="shared" si="123"/>
        <v>0</v>
      </c>
      <c r="N290" s="86">
        <f t="shared" si="123"/>
        <v>0</v>
      </c>
      <c r="O290" s="86">
        <f t="shared" si="123"/>
        <v>0</v>
      </c>
      <c r="P290" s="86">
        <f t="shared" si="123"/>
        <v>0</v>
      </c>
      <c r="Q290" s="86">
        <f t="shared" si="123"/>
        <v>0</v>
      </c>
      <c r="R290" s="86">
        <f t="shared" si="123"/>
        <v>0</v>
      </c>
      <c r="S290" s="86">
        <f t="shared" si="123"/>
        <v>0</v>
      </c>
      <c r="T290" s="86">
        <f t="shared" si="123"/>
        <v>0</v>
      </c>
      <c r="U290" s="86">
        <f t="shared" si="123"/>
        <v>0</v>
      </c>
      <c r="V290" s="86">
        <f t="shared" si="123"/>
        <v>0</v>
      </c>
      <c r="X290" s="86" t="s">
        <v>1605</v>
      </c>
      <c r="Y290" s="86" t="s">
        <v>1601</v>
      </c>
      <c r="Z290" s="86" t="s">
        <v>1603</v>
      </c>
      <c r="AA290" s="86" t="str">
        <f t="shared" si="89"/>
        <v>NGS0_77</v>
      </c>
      <c r="AB290" s="86" t="s">
        <v>10</v>
      </c>
      <c r="AC290" s="86">
        <f t="shared" si="90"/>
        <v>21.666666670000001</v>
      </c>
      <c r="AD290" s="86" t="s">
        <v>10</v>
      </c>
      <c r="AE290" s="86">
        <f t="shared" si="91"/>
        <v>91.666666669999998</v>
      </c>
      <c r="AF290" s="86" t="s">
        <v>10</v>
      </c>
      <c r="AG290" s="86">
        <f t="shared" si="92"/>
        <v>0</v>
      </c>
      <c r="AH290" s="86" t="s">
        <v>10</v>
      </c>
      <c r="AI290" s="86">
        <f t="shared" si="93"/>
        <v>0</v>
      </c>
      <c r="AJ290" s="86" t="s">
        <v>10</v>
      </c>
      <c r="AK290" s="86">
        <f t="shared" si="94"/>
        <v>0</v>
      </c>
      <c r="AL290" s="86" t="s">
        <v>10</v>
      </c>
      <c r="AM290" s="86">
        <f t="shared" si="95"/>
        <v>0</v>
      </c>
      <c r="AN290" s="86" t="s">
        <v>10</v>
      </c>
      <c r="AO290" s="86">
        <f t="shared" si="96"/>
        <v>0</v>
      </c>
      <c r="AP290" s="86" t="s">
        <v>10</v>
      </c>
      <c r="AQ290" s="86">
        <f t="shared" si="97"/>
        <v>0</v>
      </c>
      <c r="AR290" s="86" t="s">
        <v>10</v>
      </c>
      <c r="AS290" s="86">
        <f t="shared" si="98"/>
        <v>0</v>
      </c>
      <c r="AT290" s="86" t="s">
        <v>10</v>
      </c>
      <c r="AU290" s="86">
        <f t="shared" si="99"/>
        <v>0</v>
      </c>
      <c r="AV290" s="86" t="s">
        <v>10</v>
      </c>
      <c r="AW290" s="86">
        <f t="shared" si="100"/>
        <v>0</v>
      </c>
      <c r="AX290" s="86" t="s">
        <v>10</v>
      </c>
      <c r="AY290" s="86">
        <f t="shared" si="101"/>
        <v>0</v>
      </c>
      <c r="AZ290" s="86" t="s">
        <v>10</v>
      </c>
      <c r="BA290" s="86">
        <f t="shared" si="102"/>
        <v>0</v>
      </c>
      <c r="BB290" s="86" t="s">
        <v>10</v>
      </c>
      <c r="BC290" s="86">
        <f t="shared" si="103"/>
        <v>0</v>
      </c>
      <c r="BD290" s="86" t="s">
        <v>10</v>
      </c>
      <c r="BE290" s="86">
        <f t="shared" si="104"/>
        <v>0</v>
      </c>
      <c r="BF290" s="86" t="s">
        <v>10</v>
      </c>
      <c r="BG290" s="86">
        <f t="shared" si="105"/>
        <v>0</v>
      </c>
      <c r="BH290" s="86" t="s">
        <v>10</v>
      </c>
      <c r="BI290" s="86">
        <f t="shared" si="106"/>
        <v>0</v>
      </c>
      <c r="BJ290" s="86" t="s">
        <v>10</v>
      </c>
      <c r="BK290" s="86">
        <f t="shared" si="107"/>
        <v>0</v>
      </c>
      <c r="BL290" s="86" t="s">
        <v>10</v>
      </c>
      <c r="BM290" s="86">
        <f t="shared" si="108"/>
        <v>0</v>
      </c>
      <c r="BN290" s="86" t="s">
        <v>10</v>
      </c>
      <c r="BO290" s="86">
        <f t="shared" si="109"/>
        <v>0</v>
      </c>
      <c r="BP290" s="86" t="s">
        <v>4</v>
      </c>
      <c r="BR290" s="86" t="str">
        <f t="shared" si="110"/>
        <v>P &lt;- c("NGS0_77", "21.66666667", "91.66666667", "0", "0", "0", "0", "0", "0", "0", "0", "0", "0", "0", "0", "0", "0", "0", "0", "0", "0")</v>
      </c>
    </row>
    <row r="291" spans="1:70" x14ac:dyDescent="0.15">
      <c r="A291" s="86">
        <v>80</v>
      </c>
      <c r="B291" s="86" t="str">
        <f t="shared" ref="B291:V291" si="124">B83</f>
        <v>NGS0_78</v>
      </c>
      <c r="C291" s="86">
        <f t="shared" si="124"/>
        <v>1.6666666670000001</v>
      </c>
      <c r="D291" s="86">
        <f t="shared" si="124"/>
        <v>50</v>
      </c>
      <c r="E291" s="86">
        <f t="shared" si="124"/>
        <v>100</v>
      </c>
      <c r="F291" s="86">
        <f t="shared" si="124"/>
        <v>0</v>
      </c>
      <c r="G291" s="86">
        <f t="shared" si="124"/>
        <v>0</v>
      </c>
      <c r="H291" s="86">
        <f t="shared" si="124"/>
        <v>0</v>
      </c>
      <c r="I291" s="86">
        <f t="shared" si="124"/>
        <v>0</v>
      </c>
      <c r="J291" s="86">
        <f t="shared" si="124"/>
        <v>0</v>
      </c>
      <c r="K291" s="86">
        <f t="shared" si="124"/>
        <v>0</v>
      </c>
      <c r="L291" s="86">
        <f t="shared" si="124"/>
        <v>0</v>
      </c>
      <c r="M291" s="86">
        <f t="shared" si="124"/>
        <v>0</v>
      </c>
      <c r="N291" s="86">
        <f t="shared" si="124"/>
        <v>0</v>
      </c>
      <c r="O291" s="86">
        <f t="shared" si="124"/>
        <v>0</v>
      </c>
      <c r="P291" s="86">
        <f t="shared" si="124"/>
        <v>0</v>
      </c>
      <c r="Q291" s="86">
        <f t="shared" si="124"/>
        <v>0</v>
      </c>
      <c r="R291" s="86">
        <f t="shared" si="124"/>
        <v>0</v>
      </c>
      <c r="S291" s="86">
        <f t="shared" si="124"/>
        <v>0</v>
      </c>
      <c r="T291" s="86">
        <f t="shared" si="124"/>
        <v>0</v>
      </c>
      <c r="U291" s="86">
        <f t="shared" si="124"/>
        <v>0</v>
      </c>
      <c r="V291" s="86">
        <f t="shared" si="124"/>
        <v>0</v>
      </c>
      <c r="X291" s="86" t="s">
        <v>1605</v>
      </c>
      <c r="Y291" s="86" t="s">
        <v>1601</v>
      </c>
      <c r="Z291" s="86" t="s">
        <v>1603</v>
      </c>
      <c r="AA291" s="86" t="str">
        <f t="shared" si="89"/>
        <v>NGS0_78</v>
      </c>
      <c r="AB291" s="86" t="s">
        <v>10</v>
      </c>
      <c r="AC291" s="86">
        <f t="shared" si="90"/>
        <v>1.6666666670000001</v>
      </c>
      <c r="AD291" s="86" t="s">
        <v>10</v>
      </c>
      <c r="AE291" s="86">
        <f t="shared" si="91"/>
        <v>50</v>
      </c>
      <c r="AF291" s="86" t="s">
        <v>10</v>
      </c>
      <c r="AG291" s="86">
        <f t="shared" si="92"/>
        <v>100</v>
      </c>
      <c r="AH291" s="86" t="s">
        <v>10</v>
      </c>
      <c r="AI291" s="86">
        <f t="shared" si="93"/>
        <v>0</v>
      </c>
      <c r="AJ291" s="86" t="s">
        <v>10</v>
      </c>
      <c r="AK291" s="86">
        <f t="shared" si="94"/>
        <v>0</v>
      </c>
      <c r="AL291" s="86" t="s">
        <v>10</v>
      </c>
      <c r="AM291" s="86">
        <f t="shared" si="95"/>
        <v>0</v>
      </c>
      <c r="AN291" s="86" t="s">
        <v>10</v>
      </c>
      <c r="AO291" s="86">
        <f t="shared" si="96"/>
        <v>0</v>
      </c>
      <c r="AP291" s="86" t="s">
        <v>10</v>
      </c>
      <c r="AQ291" s="86">
        <f t="shared" si="97"/>
        <v>0</v>
      </c>
      <c r="AR291" s="86" t="s">
        <v>10</v>
      </c>
      <c r="AS291" s="86">
        <f t="shared" si="98"/>
        <v>0</v>
      </c>
      <c r="AT291" s="86" t="s">
        <v>10</v>
      </c>
      <c r="AU291" s="86">
        <f t="shared" si="99"/>
        <v>0</v>
      </c>
      <c r="AV291" s="86" t="s">
        <v>10</v>
      </c>
      <c r="AW291" s="86">
        <f t="shared" si="100"/>
        <v>0</v>
      </c>
      <c r="AX291" s="86" t="s">
        <v>10</v>
      </c>
      <c r="AY291" s="86">
        <f t="shared" si="101"/>
        <v>0</v>
      </c>
      <c r="AZ291" s="86" t="s">
        <v>10</v>
      </c>
      <c r="BA291" s="86">
        <f t="shared" si="102"/>
        <v>0</v>
      </c>
      <c r="BB291" s="86" t="s">
        <v>10</v>
      </c>
      <c r="BC291" s="86">
        <f t="shared" si="103"/>
        <v>0</v>
      </c>
      <c r="BD291" s="86" t="s">
        <v>10</v>
      </c>
      <c r="BE291" s="86">
        <f t="shared" si="104"/>
        <v>0</v>
      </c>
      <c r="BF291" s="86" t="s">
        <v>10</v>
      </c>
      <c r="BG291" s="86">
        <f t="shared" si="105"/>
        <v>0</v>
      </c>
      <c r="BH291" s="86" t="s">
        <v>10</v>
      </c>
      <c r="BI291" s="86">
        <f t="shared" si="106"/>
        <v>0</v>
      </c>
      <c r="BJ291" s="86" t="s">
        <v>10</v>
      </c>
      <c r="BK291" s="86">
        <f t="shared" si="107"/>
        <v>0</v>
      </c>
      <c r="BL291" s="86" t="s">
        <v>10</v>
      </c>
      <c r="BM291" s="86">
        <f t="shared" si="108"/>
        <v>0</v>
      </c>
      <c r="BN291" s="86" t="s">
        <v>10</v>
      </c>
      <c r="BO291" s="86">
        <f t="shared" si="109"/>
        <v>0</v>
      </c>
      <c r="BP291" s="86" t="s">
        <v>4</v>
      </c>
      <c r="BR291" s="86" t="str">
        <f t="shared" si="110"/>
        <v>P &lt;- c("NGS0_78", "1.666666667", "50", "100", "0", "0", "0", "0", "0", "0", "0", "0", "0", "0", "0", "0", "0", "0", "0", "0", "0")</v>
      </c>
    </row>
    <row r="292" spans="1:70" x14ac:dyDescent="0.15">
      <c r="A292" s="86">
        <v>81</v>
      </c>
      <c r="B292" s="86" t="str">
        <f t="shared" ref="B292:V292" si="125">B84</f>
        <v>NGS0_79</v>
      </c>
      <c r="C292" s="86">
        <f t="shared" si="125"/>
        <v>56.666666669999998</v>
      </c>
      <c r="D292" s="86">
        <f t="shared" si="125"/>
        <v>95</v>
      </c>
      <c r="E292" s="86">
        <f t="shared" si="125"/>
        <v>100</v>
      </c>
      <c r="F292" s="86">
        <f t="shared" si="125"/>
        <v>0</v>
      </c>
      <c r="G292" s="86">
        <f t="shared" si="125"/>
        <v>0</v>
      </c>
      <c r="H292" s="86">
        <f t="shared" si="125"/>
        <v>0</v>
      </c>
      <c r="I292" s="86">
        <f t="shared" si="125"/>
        <v>0</v>
      </c>
      <c r="J292" s="86">
        <f t="shared" si="125"/>
        <v>0</v>
      </c>
      <c r="K292" s="86">
        <f t="shared" si="125"/>
        <v>0</v>
      </c>
      <c r="L292" s="86">
        <f t="shared" si="125"/>
        <v>0</v>
      </c>
      <c r="M292" s="86">
        <f t="shared" si="125"/>
        <v>0</v>
      </c>
      <c r="N292" s="86">
        <f t="shared" si="125"/>
        <v>0</v>
      </c>
      <c r="O292" s="86">
        <f t="shared" si="125"/>
        <v>0</v>
      </c>
      <c r="P292" s="86">
        <f t="shared" si="125"/>
        <v>0</v>
      </c>
      <c r="Q292" s="86">
        <f t="shared" si="125"/>
        <v>0</v>
      </c>
      <c r="R292" s="86">
        <f t="shared" si="125"/>
        <v>0</v>
      </c>
      <c r="S292" s="86">
        <f t="shared" si="125"/>
        <v>0</v>
      </c>
      <c r="T292" s="86">
        <f t="shared" si="125"/>
        <v>0</v>
      </c>
      <c r="U292" s="86">
        <f t="shared" si="125"/>
        <v>0</v>
      </c>
      <c r="V292" s="86">
        <f t="shared" si="125"/>
        <v>0</v>
      </c>
      <c r="X292" s="86" t="s">
        <v>1605</v>
      </c>
      <c r="Y292" s="86" t="s">
        <v>1601</v>
      </c>
      <c r="Z292" s="86" t="s">
        <v>1603</v>
      </c>
      <c r="AA292" s="86" t="str">
        <f t="shared" si="89"/>
        <v>NGS0_79</v>
      </c>
      <c r="AB292" s="86" t="s">
        <v>10</v>
      </c>
      <c r="AC292" s="86">
        <f t="shared" si="90"/>
        <v>56.666666669999998</v>
      </c>
      <c r="AD292" s="86" t="s">
        <v>10</v>
      </c>
      <c r="AE292" s="86">
        <f t="shared" si="91"/>
        <v>95</v>
      </c>
      <c r="AF292" s="86" t="s">
        <v>10</v>
      </c>
      <c r="AG292" s="86">
        <f t="shared" si="92"/>
        <v>100</v>
      </c>
      <c r="AH292" s="86" t="s">
        <v>10</v>
      </c>
      <c r="AI292" s="86">
        <f t="shared" si="93"/>
        <v>0</v>
      </c>
      <c r="AJ292" s="86" t="s">
        <v>10</v>
      </c>
      <c r="AK292" s="86">
        <f t="shared" si="94"/>
        <v>0</v>
      </c>
      <c r="AL292" s="86" t="s">
        <v>10</v>
      </c>
      <c r="AM292" s="86">
        <f t="shared" si="95"/>
        <v>0</v>
      </c>
      <c r="AN292" s="86" t="s">
        <v>10</v>
      </c>
      <c r="AO292" s="86">
        <f t="shared" si="96"/>
        <v>0</v>
      </c>
      <c r="AP292" s="86" t="s">
        <v>10</v>
      </c>
      <c r="AQ292" s="86">
        <f t="shared" si="97"/>
        <v>0</v>
      </c>
      <c r="AR292" s="86" t="s">
        <v>10</v>
      </c>
      <c r="AS292" s="86">
        <f t="shared" si="98"/>
        <v>0</v>
      </c>
      <c r="AT292" s="86" t="s">
        <v>10</v>
      </c>
      <c r="AU292" s="86">
        <f t="shared" si="99"/>
        <v>0</v>
      </c>
      <c r="AV292" s="86" t="s">
        <v>10</v>
      </c>
      <c r="AW292" s="86">
        <f t="shared" si="100"/>
        <v>0</v>
      </c>
      <c r="AX292" s="86" t="s">
        <v>10</v>
      </c>
      <c r="AY292" s="86">
        <f t="shared" si="101"/>
        <v>0</v>
      </c>
      <c r="AZ292" s="86" t="s">
        <v>10</v>
      </c>
      <c r="BA292" s="86">
        <f t="shared" si="102"/>
        <v>0</v>
      </c>
      <c r="BB292" s="86" t="s">
        <v>10</v>
      </c>
      <c r="BC292" s="86">
        <f t="shared" si="103"/>
        <v>0</v>
      </c>
      <c r="BD292" s="86" t="s">
        <v>10</v>
      </c>
      <c r="BE292" s="86">
        <f t="shared" si="104"/>
        <v>0</v>
      </c>
      <c r="BF292" s="86" t="s">
        <v>10</v>
      </c>
      <c r="BG292" s="86">
        <f t="shared" si="105"/>
        <v>0</v>
      </c>
      <c r="BH292" s="86" t="s">
        <v>10</v>
      </c>
      <c r="BI292" s="86">
        <f t="shared" si="106"/>
        <v>0</v>
      </c>
      <c r="BJ292" s="86" t="s">
        <v>10</v>
      </c>
      <c r="BK292" s="86">
        <f t="shared" si="107"/>
        <v>0</v>
      </c>
      <c r="BL292" s="86" t="s">
        <v>10</v>
      </c>
      <c r="BM292" s="86">
        <f t="shared" si="108"/>
        <v>0</v>
      </c>
      <c r="BN292" s="86" t="s">
        <v>10</v>
      </c>
      <c r="BO292" s="86">
        <f t="shared" si="109"/>
        <v>0</v>
      </c>
      <c r="BP292" s="86" t="s">
        <v>4</v>
      </c>
      <c r="BR292" s="86" t="str">
        <f t="shared" si="110"/>
        <v>P &lt;- c("NGS0_79", "56.66666667", "95", "100", "0", "0", "0", "0", "0", "0", "0", "0", "0", "0", "0", "0", "0", "0", "0", "0", "0")</v>
      </c>
    </row>
    <row r="293" spans="1:70" x14ac:dyDescent="0.15">
      <c r="A293" s="86">
        <v>82</v>
      </c>
      <c r="B293" s="86" t="str">
        <f t="shared" ref="B293:V293" si="126">B85</f>
        <v>NGS0_80</v>
      </c>
      <c r="C293" s="86">
        <f t="shared" si="126"/>
        <v>28.333333329999999</v>
      </c>
      <c r="D293" s="86">
        <f t="shared" si="126"/>
        <v>83.333333330000002</v>
      </c>
      <c r="E293" s="86">
        <f t="shared" si="126"/>
        <v>25</v>
      </c>
      <c r="F293" s="86">
        <f t="shared" si="126"/>
        <v>0</v>
      </c>
      <c r="G293" s="86">
        <f t="shared" si="126"/>
        <v>0</v>
      </c>
      <c r="H293" s="86">
        <f t="shared" si="126"/>
        <v>0</v>
      </c>
      <c r="I293" s="86">
        <f t="shared" si="126"/>
        <v>0</v>
      </c>
      <c r="J293" s="86">
        <f t="shared" si="126"/>
        <v>0</v>
      </c>
      <c r="K293" s="86">
        <f t="shared" si="126"/>
        <v>0</v>
      </c>
      <c r="L293" s="86">
        <f t="shared" si="126"/>
        <v>0</v>
      </c>
      <c r="M293" s="86">
        <f t="shared" si="126"/>
        <v>0</v>
      </c>
      <c r="N293" s="86">
        <f t="shared" si="126"/>
        <v>0</v>
      </c>
      <c r="O293" s="86">
        <f t="shared" si="126"/>
        <v>0</v>
      </c>
      <c r="P293" s="86">
        <f t="shared" si="126"/>
        <v>0</v>
      </c>
      <c r="Q293" s="86">
        <f t="shared" si="126"/>
        <v>0</v>
      </c>
      <c r="R293" s="86">
        <f t="shared" si="126"/>
        <v>0</v>
      </c>
      <c r="S293" s="86">
        <f t="shared" si="126"/>
        <v>0</v>
      </c>
      <c r="T293" s="86">
        <f t="shared" si="126"/>
        <v>0</v>
      </c>
      <c r="U293" s="86">
        <f t="shared" si="126"/>
        <v>0</v>
      </c>
      <c r="V293" s="86">
        <f t="shared" si="126"/>
        <v>0</v>
      </c>
      <c r="X293" s="86" t="s">
        <v>1605</v>
      </c>
      <c r="Y293" s="86" t="s">
        <v>1601</v>
      </c>
      <c r="Z293" s="86" t="s">
        <v>1603</v>
      </c>
      <c r="AA293" s="86" t="str">
        <f t="shared" si="89"/>
        <v>NGS0_80</v>
      </c>
      <c r="AB293" s="86" t="s">
        <v>10</v>
      </c>
      <c r="AC293" s="86">
        <f t="shared" si="90"/>
        <v>28.333333329999999</v>
      </c>
      <c r="AD293" s="86" t="s">
        <v>10</v>
      </c>
      <c r="AE293" s="86">
        <f t="shared" si="91"/>
        <v>83.333333330000002</v>
      </c>
      <c r="AF293" s="86" t="s">
        <v>10</v>
      </c>
      <c r="AG293" s="86">
        <f t="shared" si="92"/>
        <v>25</v>
      </c>
      <c r="AH293" s="86" t="s">
        <v>10</v>
      </c>
      <c r="AI293" s="86">
        <f t="shared" si="93"/>
        <v>0</v>
      </c>
      <c r="AJ293" s="86" t="s">
        <v>10</v>
      </c>
      <c r="AK293" s="86">
        <f t="shared" si="94"/>
        <v>0</v>
      </c>
      <c r="AL293" s="86" t="s">
        <v>10</v>
      </c>
      <c r="AM293" s="86">
        <f t="shared" si="95"/>
        <v>0</v>
      </c>
      <c r="AN293" s="86" t="s">
        <v>10</v>
      </c>
      <c r="AO293" s="86">
        <f t="shared" si="96"/>
        <v>0</v>
      </c>
      <c r="AP293" s="86" t="s">
        <v>10</v>
      </c>
      <c r="AQ293" s="86">
        <f t="shared" si="97"/>
        <v>0</v>
      </c>
      <c r="AR293" s="86" t="s">
        <v>10</v>
      </c>
      <c r="AS293" s="86">
        <f t="shared" si="98"/>
        <v>0</v>
      </c>
      <c r="AT293" s="86" t="s">
        <v>10</v>
      </c>
      <c r="AU293" s="86">
        <f t="shared" si="99"/>
        <v>0</v>
      </c>
      <c r="AV293" s="86" t="s">
        <v>10</v>
      </c>
      <c r="AW293" s="86">
        <f t="shared" si="100"/>
        <v>0</v>
      </c>
      <c r="AX293" s="86" t="s">
        <v>10</v>
      </c>
      <c r="AY293" s="86">
        <f t="shared" si="101"/>
        <v>0</v>
      </c>
      <c r="AZ293" s="86" t="s">
        <v>10</v>
      </c>
      <c r="BA293" s="86">
        <f t="shared" si="102"/>
        <v>0</v>
      </c>
      <c r="BB293" s="86" t="s">
        <v>10</v>
      </c>
      <c r="BC293" s="86">
        <f t="shared" si="103"/>
        <v>0</v>
      </c>
      <c r="BD293" s="86" t="s">
        <v>10</v>
      </c>
      <c r="BE293" s="86">
        <f t="shared" si="104"/>
        <v>0</v>
      </c>
      <c r="BF293" s="86" t="s">
        <v>10</v>
      </c>
      <c r="BG293" s="86">
        <f t="shared" si="105"/>
        <v>0</v>
      </c>
      <c r="BH293" s="86" t="s">
        <v>10</v>
      </c>
      <c r="BI293" s="86">
        <f t="shared" si="106"/>
        <v>0</v>
      </c>
      <c r="BJ293" s="86" t="s">
        <v>10</v>
      </c>
      <c r="BK293" s="86">
        <f t="shared" si="107"/>
        <v>0</v>
      </c>
      <c r="BL293" s="86" t="s">
        <v>10</v>
      </c>
      <c r="BM293" s="86">
        <f t="shared" si="108"/>
        <v>0</v>
      </c>
      <c r="BN293" s="86" t="s">
        <v>10</v>
      </c>
      <c r="BO293" s="86">
        <f t="shared" si="109"/>
        <v>0</v>
      </c>
      <c r="BP293" s="86" t="s">
        <v>4</v>
      </c>
      <c r="BR293" s="86" t="str">
        <f t="shared" si="110"/>
        <v>P &lt;- c("NGS0_80", "28.33333333", "83.33333333", "25", "0", "0", "0", "0", "0", "0", "0", "0", "0", "0", "0", "0", "0", "0", "0", "0", "0")</v>
      </c>
    </row>
    <row r="294" spans="1:70" x14ac:dyDescent="0.15">
      <c r="A294" s="86">
        <v>83</v>
      </c>
      <c r="B294" s="86" t="str">
        <f t="shared" ref="B294:V294" si="127">B86</f>
        <v>NGS0_81</v>
      </c>
      <c r="C294" s="86">
        <f t="shared" si="127"/>
        <v>40</v>
      </c>
      <c r="D294" s="86">
        <f t="shared" si="127"/>
        <v>93.333333330000002</v>
      </c>
      <c r="E294" s="86">
        <f t="shared" si="127"/>
        <v>25</v>
      </c>
      <c r="F294" s="86">
        <f t="shared" si="127"/>
        <v>0</v>
      </c>
      <c r="G294" s="86">
        <f t="shared" si="127"/>
        <v>0</v>
      </c>
      <c r="H294" s="86">
        <f t="shared" si="127"/>
        <v>0</v>
      </c>
      <c r="I294" s="86">
        <f t="shared" si="127"/>
        <v>0</v>
      </c>
      <c r="J294" s="86">
        <f t="shared" si="127"/>
        <v>0</v>
      </c>
      <c r="K294" s="86">
        <f t="shared" si="127"/>
        <v>0</v>
      </c>
      <c r="L294" s="86">
        <f t="shared" si="127"/>
        <v>0</v>
      </c>
      <c r="M294" s="86">
        <f t="shared" si="127"/>
        <v>0</v>
      </c>
      <c r="N294" s="86">
        <f t="shared" si="127"/>
        <v>0</v>
      </c>
      <c r="O294" s="86">
        <f t="shared" si="127"/>
        <v>0</v>
      </c>
      <c r="P294" s="86">
        <f t="shared" si="127"/>
        <v>0</v>
      </c>
      <c r="Q294" s="86">
        <f t="shared" si="127"/>
        <v>0</v>
      </c>
      <c r="R294" s="86">
        <f t="shared" si="127"/>
        <v>0</v>
      </c>
      <c r="S294" s="86">
        <f t="shared" si="127"/>
        <v>0</v>
      </c>
      <c r="T294" s="86">
        <f t="shared" si="127"/>
        <v>0</v>
      </c>
      <c r="U294" s="86">
        <f t="shared" si="127"/>
        <v>0</v>
      </c>
      <c r="V294" s="86">
        <f t="shared" si="127"/>
        <v>0</v>
      </c>
      <c r="X294" s="86" t="s">
        <v>1605</v>
      </c>
      <c r="Y294" s="86" t="s">
        <v>1601</v>
      </c>
      <c r="Z294" s="86" t="s">
        <v>1603</v>
      </c>
      <c r="AA294" s="86" t="str">
        <f t="shared" si="89"/>
        <v>NGS0_81</v>
      </c>
      <c r="AB294" s="86" t="s">
        <v>10</v>
      </c>
      <c r="AC294" s="86">
        <f t="shared" si="90"/>
        <v>40</v>
      </c>
      <c r="AD294" s="86" t="s">
        <v>10</v>
      </c>
      <c r="AE294" s="86">
        <f t="shared" si="91"/>
        <v>93.333333330000002</v>
      </c>
      <c r="AF294" s="86" t="s">
        <v>10</v>
      </c>
      <c r="AG294" s="86">
        <f t="shared" si="92"/>
        <v>25</v>
      </c>
      <c r="AH294" s="86" t="s">
        <v>10</v>
      </c>
      <c r="AI294" s="86">
        <f t="shared" si="93"/>
        <v>0</v>
      </c>
      <c r="AJ294" s="86" t="s">
        <v>10</v>
      </c>
      <c r="AK294" s="86">
        <f t="shared" si="94"/>
        <v>0</v>
      </c>
      <c r="AL294" s="86" t="s">
        <v>10</v>
      </c>
      <c r="AM294" s="86">
        <f t="shared" si="95"/>
        <v>0</v>
      </c>
      <c r="AN294" s="86" t="s">
        <v>10</v>
      </c>
      <c r="AO294" s="86">
        <f t="shared" si="96"/>
        <v>0</v>
      </c>
      <c r="AP294" s="86" t="s">
        <v>10</v>
      </c>
      <c r="AQ294" s="86">
        <f t="shared" si="97"/>
        <v>0</v>
      </c>
      <c r="AR294" s="86" t="s">
        <v>10</v>
      </c>
      <c r="AS294" s="86">
        <f t="shared" si="98"/>
        <v>0</v>
      </c>
      <c r="AT294" s="86" t="s">
        <v>10</v>
      </c>
      <c r="AU294" s="86">
        <f t="shared" si="99"/>
        <v>0</v>
      </c>
      <c r="AV294" s="86" t="s">
        <v>10</v>
      </c>
      <c r="AW294" s="86">
        <f t="shared" si="100"/>
        <v>0</v>
      </c>
      <c r="AX294" s="86" t="s">
        <v>10</v>
      </c>
      <c r="AY294" s="86">
        <f t="shared" si="101"/>
        <v>0</v>
      </c>
      <c r="AZ294" s="86" t="s">
        <v>10</v>
      </c>
      <c r="BA294" s="86">
        <f t="shared" si="102"/>
        <v>0</v>
      </c>
      <c r="BB294" s="86" t="s">
        <v>10</v>
      </c>
      <c r="BC294" s="86">
        <f t="shared" si="103"/>
        <v>0</v>
      </c>
      <c r="BD294" s="86" t="s">
        <v>10</v>
      </c>
      <c r="BE294" s="86">
        <f t="shared" si="104"/>
        <v>0</v>
      </c>
      <c r="BF294" s="86" t="s">
        <v>10</v>
      </c>
      <c r="BG294" s="86">
        <f t="shared" si="105"/>
        <v>0</v>
      </c>
      <c r="BH294" s="86" t="s">
        <v>10</v>
      </c>
      <c r="BI294" s="86">
        <f t="shared" si="106"/>
        <v>0</v>
      </c>
      <c r="BJ294" s="86" t="s">
        <v>10</v>
      </c>
      <c r="BK294" s="86">
        <f t="shared" si="107"/>
        <v>0</v>
      </c>
      <c r="BL294" s="86" t="s">
        <v>10</v>
      </c>
      <c r="BM294" s="86">
        <f t="shared" si="108"/>
        <v>0</v>
      </c>
      <c r="BN294" s="86" t="s">
        <v>10</v>
      </c>
      <c r="BO294" s="86">
        <f t="shared" si="109"/>
        <v>0</v>
      </c>
      <c r="BP294" s="86" t="s">
        <v>4</v>
      </c>
      <c r="BR294" s="86" t="str">
        <f t="shared" si="110"/>
        <v>P &lt;- c("NGS0_81", "40", "93.33333333", "25", "0", "0", "0", "0", "0", "0", "0", "0", "0", "0", "0", "0", "0", "0", "0", "0", "0")</v>
      </c>
    </row>
    <row r="295" spans="1:70" x14ac:dyDescent="0.15">
      <c r="A295" s="86">
        <v>84</v>
      </c>
      <c r="B295" s="86" t="str">
        <f t="shared" ref="B295:V295" si="128">B87</f>
        <v>NGS0_82</v>
      </c>
      <c r="C295" s="86">
        <f t="shared" si="128"/>
        <v>90</v>
      </c>
      <c r="D295" s="86">
        <f t="shared" si="128"/>
        <v>100</v>
      </c>
      <c r="E295" s="86">
        <f t="shared" si="128"/>
        <v>32.608695650000001</v>
      </c>
      <c r="F295" s="86">
        <f t="shared" si="128"/>
        <v>0</v>
      </c>
      <c r="G295" s="86">
        <f t="shared" si="128"/>
        <v>0</v>
      </c>
      <c r="H295" s="86">
        <f t="shared" si="128"/>
        <v>0</v>
      </c>
      <c r="I295" s="86">
        <f t="shared" si="128"/>
        <v>0</v>
      </c>
      <c r="J295" s="86">
        <f t="shared" si="128"/>
        <v>0</v>
      </c>
      <c r="K295" s="86">
        <f t="shared" si="128"/>
        <v>0</v>
      </c>
      <c r="L295" s="86">
        <f t="shared" si="128"/>
        <v>0</v>
      </c>
      <c r="M295" s="86">
        <f t="shared" si="128"/>
        <v>0</v>
      </c>
      <c r="N295" s="86">
        <f t="shared" si="128"/>
        <v>0</v>
      </c>
      <c r="O295" s="86">
        <f t="shared" si="128"/>
        <v>0</v>
      </c>
      <c r="P295" s="86">
        <f t="shared" si="128"/>
        <v>0</v>
      </c>
      <c r="Q295" s="86">
        <f t="shared" si="128"/>
        <v>0</v>
      </c>
      <c r="R295" s="86">
        <f t="shared" si="128"/>
        <v>0</v>
      </c>
      <c r="S295" s="86">
        <f t="shared" si="128"/>
        <v>0</v>
      </c>
      <c r="T295" s="86">
        <f t="shared" si="128"/>
        <v>0</v>
      </c>
      <c r="U295" s="86">
        <f t="shared" si="128"/>
        <v>0</v>
      </c>
      <c r="V295" s="86">
        <f t="shared" si="128"/>
        <v>0</v>
      </c>
      <c r="X295" s="86" t="s">
        <v>1605</v>
      </c>
      <c r="Y295" s="86" t="s">
        <v>1601</v>
      </c>
      <c r="Z295" s="86" t="s">
        <v>1603</v>
      </c>
      <c r="AA295" s="86" t="str">
        <f t="shared" si="89"/>
        <v>NGS0_82</v>
      </c>
      <c r="AB295" s="86" t="s">
        <v>10</v>
      </c>
      <c r="AC295" s="86">
        <f t="shared" si="90"/>
        <v>90</v>
      </c>
      <c r="AD295" s="86" t="s">
        <v>10</v>
      </c>
      <c r="AE295" s="86">
        <f t="shared" si="91"/>
        <v>100</v>
      </c>
      <c r="AF295" s="86" t="s">
        <v>10</v>
      </c>
      <c r="AG295" s="86">
        <f t="shared" si="92"/>
        <v>32.608695650000001</v>
      </c>
      <c r="AH295" s="86" t="s">
        <v>10</v>
      </c>
      <c r="AI295" s="86">
        <f t="shared" si="93"/>
        <v>0</v>
      </c>
      <c r="AJ295" s="86" t="s">
        <v>10</v>
      </c>
      <c r="AK295" s="86">
        <f t="shared" si="94"/>
        <v>0</v>
      </c>
      <c r="AL295" s="86" t="s">
        <v>10</v>
      </c>
      <c r="AM295" s="86">
        <f t="shared" si="95"/>
        <v>0</v>
      </c>
      <c r="AN295" s="86" t="s">
        <v>10</v>
      </c>
      <c r="AO295" s="86">
        <f t="shared" si="96"/>
        <v>0</v>
      </c>
      <c r="AP295" s="86" t="s">
        <v>10</v>
      </c>
      <c r="AQ295" s="86">
        <f t="shared" si="97"/>
        <v>0</v>
      </c>
      <c r="AR295" s="86" t="s">
        <v>10</v>
      </c>
      <c r="AS295" s="86">
        <f t="shared" si="98"/>
        <v>0</v>
      </c>
      <c r="AT295" s="86" t="s">
        <v>10</v>
      </c>
      <c r="AU295" s="86">
        <f t="shared" si="99"/>
        <v>0</v>
      </c>
      <c r="AV295" s="86" t="s">
        <v>10</v>
      </c>
      <c r="AW295" s="86">
        <f t="shared" si="100"/>
        <v>0</v>
      </c>
      <c r="AX295" s="86" t="s">
        <v>10</v>
      </c>
      <c r="AY295" s="86">
        <f t="shared" si="101"/>
        <v>0</v>
      </c>
      <c r="AZ295" s="86" t="s">
        <v>10</v>
      </c>
      <c r="BA295" s="86">
        <f t="shared" si="102"/>
        <v>0</v>
      </c>
      <c r="BB295" s="86" t="s">
        <v>10</v>
      </c>
      <c r="BC295" s="86">
        <f t="shared" si="103"/>
        <v>0</v>
      </c>
      <c r="BD295" s="86" t="s">
        <v>10</v>
      </c>
      <c r="BE295" s="86">
        <f t="shared" si="104"/>
        <v>0</v>
      </c>
      <c r="BF295" s="86" t="s">
        <v>10</v>
      </c>
      <c r="BG295" s="86">
        <f t="shared" si="105"/>
        <v>0</v>
      </c>
      <c r="BH295" s="86" t="s">
        <v>10</v>
      </c>
      <c r="BI295" s="86">
        <f t="shared" si="106"/>
        <v>0</v>
      </c>
      <c r="BJ295" s="86" t="s">
        <v>10</v>
      </c>
      <c r="BK295" s="86">
        <f t="shared" si="107"/>
        <v>0</v>
      </c>
      <c r="BL295" s="86" t="s">
        <v>10</v>
      </c>
      <c r="BM295" s="86">
        <f t="shared" si="108"/>
        <v>0</v>
      </c>
      <c r="BN295" s="86" t="s">
        <v>10</v>
      </c>
      <c r="BO295" s="86">
        <f t="shared" si="109"/>
        <v>0</v>
      </c>
      <c r="BP295" s="86" t="s">
        <v>4</v>
      </c>
      <c r="BR295" s="86" t="str">
        <f t="shared" si="110"/>
        <v>P &lt;- c("NGS0_82", "90", "100", "32.60869565", "0", "0", "0", "0", "0", "0", "0", "0", "0", "0", "0", "0", "0", "0", "0", "0", "0")</v>
      </c>
    </row>
    <row r="296" spans="1:70" x14ac:dyDescent="0.15">
      <c r="A296" s="86">
        <v>85</v>
      </c>
      <c r="B296" s="86" t="str">
        <f t="shared" ref="B296:V296" si="129">B88</f>
        <v>NGS0_83</v>
      </c>
      <c r="C296" s="86">
        <f t="shared" si="129"/>
        <v>68.333333330000002</v>
      </c>
      <c r="D296" s="86">
        <f t="shared" si="129"/>
        <v>98.333333330000002</v>
      </c>
      <c r="E296" s="86">
        <f t="shared" si="129"/>
        <v>25</v>
      </c>
      <c r="F296" s="86">
        <f t="shared" si="129"/>
        <v>0</v>
      </c>
      <c r="G296" s="86">
        <f t="shared" si="129"/>
        <v>0</v>
      </c>
      <c r="H296" s="86">
        <f t="shared" si="129"/>
        <v>0</v>
      </c>
      <c r="I296" s="86">
        <f t="shared" si="129"/>
        <v>0</v>
      </c>
      <c r="J296" s="86">
        <f t="shared" si="129"/>
        <v>0</v>
      </c>
      <c r="K296" s="86">
        <f t="shared" si="129"/>
        <v>0</v>
      </c>
      <c r="L296" s="86">
        <f t="shared" si="129"/>
        <v>0</v>
      </c>
      <c r="M296" s="86">
        <f t="shared" si="129"/>
        <v>0</v>
      </c>
      <c r="N296" s="86">
        <f t="shared" si="129"/>
        <v>0</v>
      </c>
      <c r="O296" s="86">
        <f t="shared" si="129"/>
        <v>0</v>
      </c>
      <c r="P296" s="86">
        <f t="shared" si="129"/>
        <v>0</v>
      </c>
      <c r="Q296" s="86">
        <f t="shared" si="129"/>
        <v>0</v>
      </c>
      <c r="R296" s="86">
        <f t="shared" si="129"/>
        <v>0</v>
      </c>
      <c r="S296" s="86">
        <f t="shared" si="129"/>
        <v>0</v>
      </c>
      <c r="T296" s="86">
        <f t="shared" si="129"/>
        <v>0</v>
      </c>
      <c r="U296" s="86">
        <f t="shared" si="129"/>
        <v>0</v>
      </c>
      <c r="V296" s="86">
        <f t="shared" si="129"/>
        <v>0</v>
      </c>
      <c r="X296" s="86" t="s">
        <v>1605</v>
      </c>
      <c r="Y296" s="86" t="s">
        <v>1601</v>
      </c>
      <c r="Z296" s="86" t="s">
        <v>1603</v>
      </c>
      <c r="AA296" s="86" t="str">
        <f t="shared" si="89"/>
        <v>NGS0_83</v>
      </c>
      <c r="AB296" s="86" t="s">
        <v>10</v>
      </c>
      <c r="AC296" s="86">
        <f t="shared" si="90"/>
        <v>68.333333330000002</v>
      </c>
      <c r="AD296" s="86" t="s">
        <v>10</v>
      </c>
      <c r="AE296" s="86">
        <f t="shared" si="91"/>
        <v>98.333333330000002</v>
      </c>
      <c r="AF296" s="86" t="s">
        <v>10</v>
      </c>
      <c r="AG296" s="86">
        <f t="shared" si="92"/>
        <v>25</v>
      </c>
      <c r="AH296" s="86" t="s">
        <v>10</v>
      </c>
      <c r="AI296" s="86">
        <f t="shared" si="93"/>
        <v>0</v>
      </c>
      <c r="AJ296" s="86" t="s">
        <v>10</v>
      </c>
      <c r="AK296" s="86">
        <f t="shared" si="94"/>
        <v>0</v>
      </c>
      <c r="AL296" s="86" t="s">
        <v>10</v>
      </c>
      <c r="AM296" s="86">
        <f t="shared" si="95"/>
        <v>0</v>
      </c>
      <c r="AN296" s="86" t="s">
        <v>10</v>
      </c>
      <c r="AO296" s="86">
        <f t="shared" si="96"/>
        <v>0</v>
      </c>
      <c r="AP296" s="86" t="s">
        <v>10</v>
      </c>
      <c r="AQ296" s="86">
        <f t="shared" si="97"/>
        <v>0</v>
      </c>
      <c r="AR296" s="86" t="s">
        <v>10</v>
      </c>
      <c r="AS296" s="86">
        <f t="shared" si="98"/>
        <v>0</v>
      </c>
      <c r="AT296" s="86" t="s">
        <v>10</v>
      </c>
      <c r="AU296" s="86">
        <f t="shared" si="99"/>
        <v>0</v>
      </c>
      <c r="AV296" s="86" t="s">
        <v>10</v>
      </c>
      <c r="AW296" s="86">
        <f t="shared" si="100"/>
        <v>0</v>
      </c>
      <c r="AX296" s="86" t="s">
        <v>10</v>
      </c>
      <c r="AY296" s="86">
        <f t="shared" si="101"/>
        <v>0</v>
      </c>
      <c r="AZ296" s="86" t="s">
        <v>10</v>
      </c>
      <c r="BA296" s="86">
        <f t="shared" si="102"/>
        <v>0</v>
      </c>
      <c r="BB296" s="86" t="s">
        <v>10</v>
      </c>
      <c r="BC296" s="86">
        <f t="shared" si="103"/>
        <v>0</v>
      </c>
      <c r="BD296" s="86" t="s">
        <v>10</v>
      </c>
      <c r="BE296" s="86">
        <f t="shared" si="104"/>
        <v>0</v>
      </c>
      <c r="BF296" s="86" t="s">
        <v>10</v>
      </c>
      <c r="BG296" s="86">
        <f t="shared" si="105"/>
        <v>0</v>
      </c>
      <c r="BH296" s="86" t="s">
        <v>10</v>
      </c>
      <c r="BI296" s="86">
        <f t="shared" si="106"/>
        <v>0</v>
      </c>
      <c r="BJ296" s="86" t="s">
        <v>10</v>
      </c>
      <c r="BK296" s="86">
        <f t="shared" si="107"/>
        <v>0</v>
      </c>
      <c r="BL296" s="86" t="s">
        <v>10</v>
      </c>
      <c r="BM296" s="86">
        <f t="shared" si="108"/>
        <v>0</v>
      </c>
      <c r="BN296" s="86" t="s">
        <v>10</v>
      </c>
      <c r="BO296" s="86">
        <f t="shared" si="109"/>
        <v>0</v>
      </c>
      <c r="BP296" s="86" t="s">
        <v>4</v>
      </c>
      <c r="BR296" s="86" t="str">
        <f t="shared" si="110"/>
        <v>P &lt;- c("NGS0_83", "68.33333333", "98.33333333", "25", "0", "0", "0", "0", "0", "0", "0", "0", "0", "0", "0", "0", "0", "0", "0", "0", "0")</v>
      </c>
    </row>
    <row r="297" spans="1:70" x14ac:dyDescent="0.15">
      <c r="A297" s="86">
        <v>86</v>
      </c>
      <c r="B297" s="86" t="str">
        <f t="shared" ref="B297:V297" si="130">B89</f>
        <v>NGS0_84</v>
      </c>
      <c r="C297" s="86">
        <f t="shared" si="130"/>
        <v>41.666666669999998</v>
      </c>
      <c r="D297" s="86">
        <f t="shared" si="130"/>
        <v>90</v>
      </c>
      <c r="E297" s="86">
        <f t="shared" si="130"/>
        <v>25</v>
      </c>
      <c r="F297" s="86">
        <f t="shared" si="130"/>
        <v>0</v>
      </c>
      <c r="G297" s="86">
        <f t="shared" si="130"/>
        <v>0</v>
      </c>
      <c r="H297" s="86">
        <f t="shared" si="130"/>
        <v>0</v>
      </c>
      <c r="I297" s="86">
        <f t="shared" si="130"/>
        <v>0</v>
      </c>
      <c r="J297" s="86">
        <f t="shared" si="130"/>
        <v>0</v>
      </c>
      <c r="K297" s="86">
        <f t="shared" si="130"/>
        <v>0</v>
      </c>
      <c r="L297" s="86">
        <f t="shared" si="130"/>
        <v>0</v>
      </c>
      <c r="M297" s="86">
        <f t="shared" si="130"/>
        <v>0</v>
      </c>
      <c r="N297" s="86">
        <f t="shared" si="130"/>
        <v>0</v>
      </c>
      <c r="O297" s="86">
        <f t="shared" si="130"/>
        <v>0</v>
      </c>
      <c r="P297" s="86">
        <f t="shared" si="130"/>
        <v>0</v>
      </c>
      <c r="Q297" s="86">
        <f t="shared" si="130"/>
        <v>0</v>
      </c>
      <c r="R297" s="86">
        <f t="shared" si="130"/>
        <v>0</v>
      </c>
      <c r="S297" s="86">
        <f t="shared" si="130"/>
        <v>0</v>
      </c>
      <c r="T297" s="86">
        <f t="shared" si="130"/>
        <v>0</v>
      </c>
      <c r="U297" s="86">
        <f t="shared" si="130"/>
        <v>0</v>
      </c>
      <c r="V297" s="86">
        <f t="shared" si="130"/>
        <v>0</v>
      </c>
      <c r="X297" s="86" t="s">
        <v>1605</v>
      </c>
      <c r="Y297" s="86" t="s">
        <v>1601</v>
      </c>
      <c r="Z297" s="86" t="s">
        <v>1603</v>
      </c>
      <c r="AA297" s="86" t="str">
        <f t="shared" si="89"/>
        <v>NGS0_84</v>
      </c>
      <c r="AB297" s="86" t="s">
        <v>10</v>
      </c>
      <c r="AC297" s="86">
        <f t="shared" si="90"/>
        <v>41.666666669999998</v>
      </c>
      <c r="AD297" s="86" t="s">
        <v>10</v>
      </c>
      <c r="AE297" s="86">
        <f t="shared" si="91"/>
        <v>90</v>
      </c>
      <c r="AF297" s="86" t="s">
        <v>10</v>
      </c>
      <c r="AG297" s="86">
        <f t="shared" si="92"/>
        <v>25</v>
      </c>
      <c r="AH297" s="86" t="s">
        <v>10</v>
      </c>
      <c r="AI297" s="86">
        <f t="shared" si="93"/>
        <v>0</v>
      </c>
      <c r="AJ297" s="86" t="s">
        <v>10</v>
      </c>
      <c r="AK297" s="86">
        <f t="shared" si="94"/>
        <v>0</v>
      </c>
      <c r="AL297" s="86" t="s">
        <v>10</v>
      </c>
      <c r="AM297" s="86">
        <f t="shared" si="95"/>
        <v>0</v>
      </c>
      <c r="AN297" s="86" t="s">
        <v>10</v>
      </c>
      <c r="AO297" s="86">
        <f t="shared" si="96"/>
        <v>0</v>
      </c>
      <c r="AP297" s="86" t="s">
        <v>10</v>
      </c>
      <c r="AQ297" s="86">
        <f t="shared" si="97"/>
        <v>0</v>
      </c>
      <c r="AR297" s="86" t="s">
        <v>10</v>
      </c>
      <c r="AS297" s="86">
        <f t="shared" si="98"/>
        <v>0</v>
      </c>
      <c r="AT297" s="86" t="s">
        <v>10</v>
      </c>
      <c r="AU297" s="86">
        <f t="shared" si="99"/>
        <v>0</v>
      </c>
      <c r="AV297" s="86" t="s">
        <v>10</v>
      </c>
      <c r="AW297" s="86">
        <f t="shared" si="100"/>
        <v>0</v>
      </c>
      <c r="AX297" s="86" t="s">
        <v>10</v>
      </c>
      <c r="AY297" s="86">
        <f t="shared" si="101"/>
        <v>0</v>
      </c>
      <c r="AZ297" s="86" t="s">
        <v>10</v>
      </c>
      <c r="BA297" s="86">
        <f t="shared" si="102"/>
        <v>0</v>
      </c>
      <c r="BB297" s="86" t="s">
        <v>10</v>
      </c>
      <c r="BC297" s="86">
        <f t="shared" si="103"/>
        <v>0</v>
      </c>
      <c r="BD297" s="86" t="s">
        <v>10</v>
      </c>
      <c r="BE297" s="86">
        <f t="shared" si="104"/>
        <v>0</v>
      </c>
      <c r="BF297" s="86" t="s">
        <v>10</v>
      </c>
      <c r="BG297" s="86">
        <f t="shared" si="105"/>
        <v>0</v>
      </c>
      <c r="BH297" s="86" t="s">
        <v>10</v>
      </c>
      <c r="BI297" s="86">
        <f t="shared" si="106"/>
        <v>0</v>
      </c>
      <c r="BJ297" s="86" t="s">
        <v>10</v>
      </c>
      <c r="BK297" s="86">
        <f t="shared" si="107"/>
        <v>0</v>
      </c>
      <c r="BL297" s="86" t="s">
        <v>10</v>
      </c>
      <c r="BM297" s="86">
        <f t="shared" si="108"/>
        <v>0</v>
      </c>
      <c r="BN297" s="86" t="s">
        <v>10</v>
      </c>
      <c r="BO297" s="86">
        <f t="shared" si="109"/>
        <v>0</v>
      </c>
      <c r="BP297" s="86" t="s">
        <v>4</v>
      </c>
      <c r="BR297" s="86" t="str">
        <f t="shared" si="110"/>
        <v>P &lt;- c("NGS0_84", "41.66666667", "90", "25", "0", "0", "0", "0", "0", "0", "0", "0", "0", "0", "0", "0", "0", "0", "0", "0", "0")</v>
      </c>
    </row>
    <row r="298" spans="1:70" x14ac:dyDescent="0.15">
      <c r="A298" s="86">
        <v>87</v>
      </c>
      <c r="B298" s="86" t="str">
        <f t="shared" ref="B298:V298" si="131">B90</f>
        <v>NGS0_85</v>
      </c>
      <c r="C298" s="86">
        <f t="shared" si="131"/>
        <v>3.3333333330000001</v>
      </c>
      <c r="D298" s="86">
        <f t="shared" si="131"/>
        <v>73.333333330000002</v>
      </c>
      <c r="E298" s="86">
        <f t="shared" si="131"/>
        <v>100</v>
      </c>
      <c r="F298" s="86">
        <f t="shared" si="131"/>
        <v>0</v>
      </c>
      <c r="G298" s="86">
        <f t="shared" si="131"/>
        <v>0</v>
      </c>
      <c r="H298" s="86">
        <f t="shared" si="131"/>
        <v>0</v>
      </c>
      <c r="I298" s="86">
        <f t="shared" si="131"/>
        <v>0</v>
      </c>
      <c r="J298" s="86">
        <f t="shared" si="131"/>
        <v>0</v>
      </c>
      <c r="K298" s="86">
        <f t="shared" si="131"/>
        <v>0</v>
      </c>
      <c r="L298" s="86">
        <f t="shared" si="131"/>
        <v>0</v>
      </c>
      <c r="M298" s="86">
        <f t="shared" si="131"/>
        <v>0</v>
      </c>
      <c r="N298" s="86">
        <f t="shared" si="131"/>
        <v>0</v>
      </c>
      <c r="O298" s="86">
        <f t="shared" si="131"/>
        <v>0</v>
      </c>
      <c r="P298" s="86">
        <f t="shared" si="131"/>
        <v>0</v>
      </c>
      <c r="Q298" s="86">
        <f t="shared" si="131"/>
        <v>0</v>
      </c>
      <c r="R298" s="86">
        <f t="shared" si="131"/>
        <v>0</v>
      </c>
      <c r="S298" s="86">
        <f t="shared" si="131"/>
        <v>0</v>
      </c>
      <c r="T298" s="86">
        <f t="shared" si="131"/>
        <v>0</v>
      </c>
      <c r="U298" s="86">
        <f t="shared" si="131"/>
        <v>0</v>
      </c>
      <c r="V298" s="86">
        <f t="shared" si="131"/>
        <v>0</v>
      </c>
      <c r="X298" s="86" t="s">
        <v>1605</v>
      </c>
      <c r="Y298" s="86" t="s">
        <v>1601</v>
      </c>
      <c r="Z298" s="86" t="s">
        <v>1603</v>
      </c>
      <c r="AA298" s="86" t="str">
        <f t="shared" si="89"/>
        <v>NGS0_85</v>
      </c>
      <c r="AB298" s="86" t="s">
        <v>10</v>
      </c>
      <c r="AC298" s="86">
        <f t="shared" si="90"/>
        <v>3.3333333330000001</v>
      </c>
      <c r="AD298" s="86" t="s">
        <v>10</v>
      </c>
      <c r="AE298" s="86">
        <f t="shared" si="91"/>
        <v>73.333333330000002</v>
      </c>
      <c r="AF298" s="86" t="s">
        <v>10</v>
      </c>
      <c r="AG298" s="86">
        <f t="shared" si="92"/>
        <v>100</v>
      </c>
      <c r="AH298" s="86" t="s">
        <v>10</v>
      </c>
      <c r="AI298" s="86">
        <f t="shared" si="93"/>
        <v>0</v>
      </c>
      <c r="AJ298" s="86" t="s">
        <v>10</v>
      </c>
      <c r="AK298" s="86">
        <f t="shared" si="94"/>
        <v>0</v>
      </c>
      <c r="AL298" s="86" t="s">
        <v>10</v>
      </c>
      <c r="AM298" s="86">
        <f t="shared" si="95"/>
        <v>0</v>
      </c>
      <c r="AN298" s="86" t="s">
        <v>10</v>
      </c>
      <c r="AO298" s="86">
        <f t="shared" si="96"/>
        <v>0</v>
      </c>
      <c r="AP298" s="86" t="s">
        <v>10</v>
      </c>
      <c r="AQ298" s="86">
        <f t="shared" si="97"/>
        <v>0</v>
      </c>
      <c r="AR298" s="86" t="s">
        <v>10</v>
      </c>
      <c r="AS298" s="86">
        <f t="shared" si="98"/>
        <v>0</v>
      </c>
      <c r="AT298" s="86" t="s">
        <v>10</v>
      </c>
      <c r="AU298" s="86">
        <f t="shared" si="99"/>
        <v>0</v>
      </c>
      <c r="AV298" s="86" t="s">
        <v>10</v>
      </c>
      <c r="AW298" s="86">
        <f t="shared" si="100"/>
        <v>0</v>
      </c>
      <c r="AX298" s="86" t="s">
        <v>10</v>
      </c>
      <c r="AY298" s="86">
        <f t="shared" si="101"/>
        <v>0</v>
      </c>
      <c r="AZ298" s="86" t="s">
        <v>10</v>
      </c>
      <c r="BA298" s="86">
        <f t="shared" si="102"/>
        <v>0</v>
      </c>
      <c r="BB298" s="86" t="s">
        <v>10</v>
      </c>
      <c r="BC298" s="86">
        <f t="shared" si="103"/>
        <v>0</v>
      </c>
      <c r="BD298" s="86" t="s">
        <v>10</v>
      </c>
      <c r="BE298" s="86">
        <f t="shared" si="104"/>
        <v>0</v>
      </c>
      <c r="BF298" s="86" t="s">
        <v>10</v>
      </c>
      <c r="BG298" s="86">
        <f t="shared" si="105"/>
        <v>0</v>
      </c>
      <c r="BH298" s="86" t="s">
        <v>10</v>
      </c>
      <c r="BI298" s="86">
        <f t="shared" si="106"/>
        <v>0</v>
      </c>
      <c r="BJ298" s="86" t="s">
        <v>10</v>
      </c>
      <c r="BK298" s="86">
        <f t="shared" si="107"/>
        <v>0</v>
      </c>
      <c r="BL298" s="86" t="s">
        <v>10</v>
      </c>
      <c r="BM298" s="86">
        <f t="shared" si="108"/>
        <v>0</v>
      </c>
      <c r="BN298" s="86" t="s">
        <v>10</v>
      </c>
      <c r="BO298" s="86">
        <f t="shared" si="109"/>
        <v>0</v>
      </c>
      <c r="BP298" s="86" t="s">
        <v>4</v>
      </c>
      <c r="BR298" s="86" t="str">
        <f t="shared" si="110"/>
        <v>P &lt;- c("NGS0_85", "3.333333333", "73.33333333", "100", "0", "0", "0", "0", "0", "0", "0", "0", "0", "0", "0", "0", "0", "0", "0", "0", "0")</v>
      </c>
    </row>
    <row r="299" spans="1:70" x14ac:dyDescent="0.15">
      <c r="A299" s="86">
        <v>88</v>
      </c>
      <c r="B299" s="86" t="str">
        <f t="shared" ref="B299:V299" si="132">B91</f>
        <v>NGS0_86</v>
      </c>
      <c r="C299" s="86">
        <f t="shared" si="132"/>
        <v>8.3333333330000006</v>
      </c>
      <c r="D299" s="86">
        <f t="shared" si="132"/>
        <v>45</v>
      </c>
      <c r="E299" s="86">
        <f t="shared" si="132"/>
        <v>15.95744681</v>
      </c>
      <c r="F299" s="86">
        <f t="shared" si="132"/>
        <v>0</v>
      </c>
      <c r="G299" s="86">
        <f t="shared" si="132"/>
        <v>0</v>
      </c>
      <c r="H299" s="86">
        <f t="shared" si="132"/>
        <v>0</v>
      </c>
      <c r="I299" s="86">
        <f t="shared" si="132"/>
        <v>0</v>
      </c>
      <c r="J299" s="86">
        <f t="shared" si="132"/>
        <v>0</v>
      </c>
      <c r="K299" s="86">
        <f t="shared" si="132"/>
        <v>0</v>
      </c>
      <c r="L299" s="86">
        <f t="shared" si="132"/>
        <v>0</v>
      </c>
      <c r="M299" s="86">
        <f t="shared" si="132"/>
        <v>0</v>
      </c>
      <c r="N299" s="86">
        <f t="shared" si="132"/>
        <v>0</v>
      </c>
      <c r="O299" s="86">
        <f t="shared" si="132"/>
        <v>0</v>
      </c>
      <c r="P299" s="86">
        <f t="shared" si="132"/>
        <v>0</v>
      </c>
      <c r="Q299" s="86">
        <f t="shared" si="132"/>
        <v>0</v>
      </c>
      <c r="R299" s="86">
        <f t="shared" si="132"/>
        <v>0</v>
      </c>
      <c r="S299" s="86">
        <f t="shared" si="132"/>
        <v>0</v>
      </c>
      <c r="T299" s="86">
        <f t="shared" si="132"/>
        <v>0</v>
      </c>
      <c r="U299" s="86">
        <f t="shared" si="132"/>
        <v>0</v>
      </c>
      <c r="V299" s="86">
        <f t="shared" si="132"/>
        <v>0</v>
      </c>
      <c r="X299" s="86" t="s">
        <v>1605</v>
      </c>
      <c r="Y299" s="86" t="s">
        <v>1601</v>
      </c>
      <c r="Z299" s="86" t="s">
        <v>1603</v>
      </c>
      <c r="AA299" s="86" t="str">
        <f t="shared" si="89"/>
        <v>NGS0_86</v>
      </c>
      <c r="AB299" s="86" t="s">
        <v>10</v>
      </c>
      <c r="AC299" s="86">
        <f t="shared" si="90"/>
        <v>8.3333333330000006</v>
      </c>
      <c r="AD299" s="86" t="s">
        <v>10</v>
      </c>
      <c r="AE299" s="86">
        <f t="shared" si="91"/>
        <v>45</v>
      </c>
      <c r="AF299" s="86" t="s">
        <v>10</v>
      </c>
      <c r="AG299" s="86">
        <f t="shared" si="92"/>
        <v>15.95744681</v>
      </c>
      <c r="AH299" s="86" t="s">
        <v>10</v>
      </c>
      <c r="AI299" s="86">
        <f t="shared" si="93"/>
        <v>0</v>
      </c>
      <c r="AJ299" s="86" t="s">
        <v>10</v>
      </c>
      <c r="AK299" s="86">
        <f t="shared" si="94"/>
        <v>0</v>
      </c>
      <c r="AL299" s="86" t="s">
        <v>10</v>
      </c>
      <c r="AM299" s="86">
        <f t="shared" si="95"/>
        <v>0</v>
      </c>
      <c r="AN299" s="86" t="s">
        <v>10</v>
      </c>
      <c r="AO299" s="86">
        <f t="shared" si="96"/>
        <v>0</v>
      </c>
      <c r="AP299" s="86" t="s">
        <v>10</v>
      </c>
      <c r="AQ299" s="86">
        <f t="shared" si="97"/>
        <v>0</v>
      </c>
      <c r="AR299" s="86" t="s">
        <v>10</v>
      </c>
      <c r="AS299" s="86">
        <f t="shared" si="98"/>
        <v>0</v>
      </c>
      <c r="AT299" s="86" t="s">
        <v>10</v>
      </c>
      <c r="AU299" s="86">
        <f t="shared" si="99"/>
        <v>0</v>
      </c>
      <c r="AV299" s="86" t="s">
        <v>10</v>
      </c>
      <c r="AW299" s="86">
        <f t="shared" si="100"/>
        <v>0</v>
      </c>
      <c r="AX299" s="86" t="s">
        <v>10</v>
      </c>
      <c r="AY299" s="86">
        <f t="shared" si="101"/>
        <v>0</v>
      </c>
      <c r="AZ299" s="86" t="s">
        <v>10</v>
      </c>
      <c r="BA299" s="86">
        <f t="shared" si="102"/>
        <v>0</v>
      </c>
      <c r="BB299" s="86" t="s">
        <v>10</v>
      </c>
      <c r="BC299" s="86">
        <f t="shared" si="103"/>
        <v>0</v>
      </c>
      <c r="BD299" s="86" t="s">
        <v>10</v>
      </c>
      <c r="BE299" s="86">
        <f t="shared" si="104"/>
        <v>0</v>
      </c>
      <c r="BF299" s="86" t="s">
        <v>10</v>
      </c>
      <c r="BG299" s="86">
        <f t="shared" si="105"/>
        <v>0</v>
      </c>
      <c r="BH299" s="86" t="s">
        <v>10</v>
      </c>
      <c r="BI299" s="86">
        <f t="shared" si="106"/>
        <v>0</v>
      </c>
      <c r="BJ299" s="86" t="s">
        <v>10</v>
      </c>
      <c r="BK299" s="86">
        <f t="shared" si="107"/>
        <v>0</v>
      </c>
      <c r="BL299" s="86" t="s">
        <v>10</v>
      </c>
      <c r="BM299" s="86">
        <f t="shared" si="108"/>
        <v>0</v>
      </c>
      <c r="BN299" s="86" t="s">
        <v>10</v>
      </c>
      <c r="BO299" s="86">
        <f t="shared" si="109"/>
        <v>0</v>
      </c>
      <c r="BP299" s="86" t="s">
        <v>4</v>
      </c>
      <c r="BR299" s="86" t="str">
        <f t="shared" si="110"/>
        <v>P &lt;- c("NGS0_86", "8.333333333", "45", "15.95744681", "0", "0", "0", "0", "0", "0", "0", "0", "0", "0", "0", "0", "0", "0", "0", "0", "0")</v>
      </c>
    </row>
    <row r="300" spans="1:70" x14ac:dyDescent="0.15">
      <c r="A300" s="86">
        <v>89</v>
      </c>
      <c r="B300" s="86" t="str">
        <f t="shared" ref="B300:V300" si="133">B92</f>
        <v>NGS0_87</v>
      </c>
      <c r="C300" s="86">
        <f t="shared" si="133"/>
        <v>10</v>
      </c>
      <c r="D300" s="86">
        <f t="shared" si="133"/>
        <v>51.666666669999998</v>
      </c>
      <c r="E300" s="86">
        <f t="shared" si="133"/>
        <v>0</v>
      </c>
      <c r="F300" s="86">
        <f t="shared" si="133"/>
        <v>0</v>
      </c>
      <c r="G300" s="86">
        <f t="shared" si="133"/>
        <v>0</v>
      </c>
      <c r="H300" s="86">
        <f t="shared" si="133"/>
        <v>0</v>
      </c>
      <c r="I300" s="86">
        <f t="shared" si="133"/>
        <v>0</v>
      </c>
      <c r="J300" s="86">
        <f t="shared" si="133"/>
        <v>0</v>
      </c>
      <c r="K300" s="86">
        <f t="shared" si="133"/>
        <v>0</v>
      </c>
      <c r="L300" s="86">
        <f t="shared" si="133"/>
        <v>0</v>
      </c>
      <c r="M300" s="86">
        <f t="shared" si="133"/>
        <v>0</v>
      </c>
      <c r="N300" s="86">
        <f t="shared" si="133"/>
        <v>0</v>
      </c>
      <c r="O300" s="86">
        <f t="shared" si="133"/>
        <v>0</v>
      </c>
      <c r="P300" s="86">
        <f t="shared" si="133"/>
        <v>0</v>
      </c>
      <c r="Q300" s="86">
        <f t="shared" si="133"/>
        <v>0</v>
      </c>
      <c r="R300" s="86">
        <f t="shared" si="133"/>
        <v>0</v>
      </c>
      <c r="S300" s="86">
        <f t="shared" si="133"/>
        <v>0</v>
      </c>
      <c r="T300" s="86">
        <f t="shared" si="133"/>
        <v>0</v>
      </c>
      <c r="U300" s="86">
        <f t="shared" si="133"/>
        <v>0</v>
      </c>
      <c r="V300" s="86">
        <f t="shared" si="133"/>
        <v>0</v>
      </c>
      <c r="X300" s="86" t="s">
        <v>1605</v>
      </c>
      <c r="Y300" s="86" t="s">
        <v>1601</v>
      </c>
      <c r="Z300" s="86" t="s">
        <v>1603</v>
      </c>
      <c r="AA300" s="86" t="str">
        <f t="shared" si="89"/>
        <v>NGS0_87</v>
      </c>
      <c r="AB300" s="86" t="s">
        <v>10</v>
      </c>
      <c r="AC300" s="86">
        <f t="shared" si="90"/>
        <v>10</v>
      </c>
      <c r="AD300" s="86" t="s">
        <v>10</v>
      </c>
      <c r="AE300" s="86">
        <f t="shared" si="91"/>
        <v>51.666666669999998</v>
      </c>
      <c r="AF300" s="86" t="s">
        <v>10</v>
      </c>
      <c r="AG300" s="86">
        <f t="shared" si="92"/>
        <v>0</v>
      </c>
      <c r="AH300" s="86" t="s">
        <v>10</v>
      </c>
      <c r="AI300" s="86">
        <f t="shared" si="93"/>
        <v>0</v>
      </c>
      <c r="AJ300" s="86" t="s">
        <v>10</v>
      </c>
      <c r="AK300" s="86">
        <f t="shared" si="94"/>
        <v>0</v>
      </c>
      <c r="AL300" s="86" t="s">
        <v>10</v>
      </c>
      <c r="AM300" s="86">
        <f t="shared" si="95"/>
        <v>0</v>
      </c>
      <c r="AN300" s="86" t="s">
        <v>10</v>
      </c>
      <c r="AO300" s="86">
        <f t="shared" si="96"/>
        <v>0</v>
      </c>
      <c r="AP300" s="86" t="s">
        <v>10</v>
      </c>
      <c r="AQ300" s="86">
        <f t="shared" si="97"/>
        <v>0</v>
      </c>
      <c r="AR300" s="86" t="s">
        <v>10</v>
      </c>
      <c r="AS300" s="86">
        <f t="shared" si="98"/>
        <v>0</v>
      </c>
      <c r="AT300" s="86" t="s">
        <v>10</v>
      </c>
      <c r="AU300" s="86">
        <f t="shared" si="99"/>
        <v>0</v>
      </c>
      <c r="AV300" s="86" t="s">
        <v>10</v>
      </c>
      <c r="AW300" s="86">
        <f t="shared" si="100"/>
        <v>0</v>
      </c>
      <c r="AX300" s="86" t="s">
        <v>10</v>
      </c>
      <c r="AY300" s="86">
        <f t="shared" si="101"/>
        <v>0</v>
      </c>
      <c r="AZ300" s="86" t="s">
        <v>10</v>
      </c>
      <c r="BA300" s="86">
        <f t="shared" si="102"/>
        <v>0</v>
      </c>
      <c r="BB300" s="86" t="s">
        <v>10</v>
      </c>
      <c r="BC300" s="86">
        <f t="shared" si="103"/>
        <v>0</v>
      </c>
      <c r="BD300" s="86" t="s">
        <v>10</v>
      </c>
      <c r="BE300" s="86">
        <f t="shared" si="104"/>
        <v>0</v>
      </c>
      <c r="BF300" s="86" t="s">
        <v>10</v>
      </c>
      <c r="BG300" s="86">
        <f t="shared" si="105"/>
        <v>0</v>
      </c>
      <c r="BH300" s="86" t="s">
        <v>10</v>
      </c>
      <c r="BI300" s="86">
        <f t="shared" si="106"/>
        <v>0</v>
      </c>
      <c r="BJ300" s="86" t="s">
        <v>10</v>
      </c>
      <c r="BK300" s="86">
        <f t="shared" si="107"/>
        <v>0</v>
      </c>
      <c r="BL300" s="86" t="s">
        <v>10</v>
      </c>
      <c r="BM300" s="86">
        <f t="shared" si="108"/>
        <v>0</v>
      </c>
      <c r="BN300" s="86" t="s">
        <v>10</v>
      </c>
      <c r="BO300" s="86">
        <f t="shared" si="109"/>
        <v>0</v>
      </c>
      <c r="BP300" s="86" t="s">
        <v>4</v>
      </c>
      <c r="BR300" s="86" t="str">
        <f t="shared" si="110"/>
        <v>P &lt;- c("NGS0_87", "10", "51.66666667", "0", "0", "0", "0", "0", "0", "0", "0", "0", "0", "0", "0", "0", "0", "0", "0", "0", "0")</v>
      </c>
    </row>
    <row r="301" spans="1:70" x14ac:dyDescent="0.15">
      <c r="A301" s="86">
        <v>90</v>
      </c>
      <c r="B301" s="86" t="str">
        <f t="shared" ref="B301:V301" si="134">B93</f>
        <v>NGS0_88</v>
      </c>
      <c r="C301" s="86">
        <f t="shared" si="134"/>
        <v>38.596491229999998</v>
      </c>
      <c r="D301" s="86">
        <f t="shared" si="134"/>
        <v>89.473684210000002</v>
      </c>
      <c r="E301" s="86">
        <f t="shared" si="134"/>
        <v>0</v>
      </c>
      <c r="F301" s="86">
        <f t="shared" si="134"/>
        <v>0</v>
      </c>
      <c r="G301" s="86">
        <f t="shared" si="134"/>
        <v>0</v>
      </c>
      <c r="H301" s="86">
        <f t="shared" si="134"/>
        <v>0</v>
      </c>
      <c r="I301" s="86">
        <f t="shared" si="134"/>
        <v>0</v>
      </c>
      <c r="J301" s="86">
        <f t="shared" si="134"/>
        <v>0</v>
      </c>
      <c r="K301" s="86">
        <f t="shared" si="134"/>
        <v>0</v>
      </c>
      <c r="L301" s="86">
        <f t="shared" si="134"/>
        <v>0</v>
      </c>
      <c r="M301" s="86">
        <f t="shared" si="134"/>
        <v>0</v>
      </c>
      <c r="N301" s="86">
        <f t="shared" si="134"/>
        <v>0</v>
      </c>
      <c r="O301" s="86">
        <f t="shared" si="134"/>
        <v>0</v>
      </c>
      <c r="P301" s="86">
        <f t="shared" si="134"/>
        <v>0</v>
      </c>
      <c r="Q301" s="86">
        <f t="shared" si="134"/>
        <v>0</v>
      </c>
      <c r="R301" s="86">
        <f t="shared" si="134"/>
        <v>0</v>
      </c>
      <c r="S301" s="86">
        <f t="shared" si="134"/>
        <v>0</v>
      </c>
      <c r="T301" s="86">
        <f t="shared" si="134"/>
        <v>0</v>
      </c>
      <c r="U301" s="86">
        <f t="shared" si="134"/>
        <v>0</v>
      </c>
      <c r="V301" s="86">
        <f t="shared" si="134"/>
        <v>0</v>
      </c>
      <c r="X301" s="86" t="s">
        <v>1605</v>
      </c>
      <c r="Y301" s="86" t="s">
        <v>1601</v>
      </c>
      <c r="Z301" s="86" t="s">
        <v>1603</v>
      </c>
      <c r="AA301" s="86" t="str">
        <f t="shared" si="89"/>
        <v>NGS0_88</v>
      </c>
      <c r="AB301" s="86" t="s">
        <v>10</v>
      </c>
      <c r="AC301" s="86">
        <f t="shared" si="90"/>
        <v>38.596491229999998</v>
      </c>
      <c r="AD301" s="86" t="s">
        <v>10</v>
      </c>
      <c r="AE301" s="86">
        <f t="shared" si="91"/>
        <v>89.473684210000002</v>
      </c>
      <c r="AF301" s="86" t="s">
        <v>10</v>
      </c>
      <c r="AG301" s="86">
        <f t="shared" si="92"/>
        <v>0</v>
      </c>
      <c r="AH301" s="86" t="s">
        <v>10</v>
      </c>
      <c r="AI301" s="86">
        <f t="shared" si="93"/>
        <v>0</v>
      </c>
      <c r="AJ301" s="86" t="s">
        <v>10</v>
      </c>
      <c r="AK301" s="86">
        <f t="shared" si="94"/>
        <v>0</v>
      </c>
      <c r="AL301" s="86" t="s">
        <v>10</v>
      </c>
      <c r="AM301" s="86">
        <f t="shared" si="95"/>
        <v>0</v>
      </c>
      <c r="AN301" s="86" t="s">
        <v>10</v>
      </c>
      <c r="AO301" s="86">
        <f t="shared" si="96"/>
        <v>0</v>
      </c>
      <c r="AP301" s="86" t="s">
        <v>10</v>
      </c>
      <c r="AQ301" s="86">
        <f t="shared" si="97"/>
        <v>0</v>
      </c>
      <c r="AR301" s="86" t="s">
        <v>10</v>
      </c>
      <c r="AS301" s="86">
        <f t="shared" si="98"/>
        <v>0</v>
      </c>
      <c r="AT301" s="86" t="s">
        <v>10</v>
      </c>
      <c r="AU301" s="86">
        <f t="shared" si="99"/>
        <v>0</v>
      </c>
      <c r="AV301" s="86" t="s">
        <v>10</v>
      </c>
      <c r="AW301" s="86">
        <f t="shared" si="100"/>
        <v>0</v>
      </c>
      <c r="AX301" s="86" t="s">
        <v>10</v>
      </c>
      <c r="AY301" s="86">
        <f t="shared" si="101"/>
        <v>0</v>
      </c>
      <c r="AZ301" s="86" t="s">
        <v>10</v>
      </c>
      <c r="BA301" s="86">
        <f t="shared" si="102"/>
        <v>0</v>
      </c>
      <c r="BB301" s="86" t="s">
        <v>10</v>
      </c>
      <c r="BC301" s="86">
        <f t="shared" si="103"/>
        <v>0</v>
      </c>
      <c r="BD301" s="86" t="s">
        <v>10</v>
      </c>
      <c r="BE301" s="86">
        <f t="shared" si="104"/>
        <v>0</v>
      </c>
      <c r="BF301" s="86" t="s">
        <v>10</v>
      </c>
      <c r="BG301" s="86">
        <f t="shared" si="105"/>
        <v>0</v>
      </c>
      <c r="BH301" s="86" t="s">
        <v>10</v>
      </c>
      <c r="BI301" s="86">
        <f t="shared" si="106"/>
        <v>0</v>
      </c>
      <c r="BJ301" s="86" t="s">
        <v>10</v>
      </c>
      <c r="BK301" s="86">
        <f t="shared" si="107"/>
        <v>0</v>
      </c>
      <c r="BL301" s="86" t="s">
        <v>10</v>
      </c>
      <c r="BM301" s="86">
        <f t="shared" si="108"/>
        <v>0</v>
      </c>
      <c r="BN301" s="86" t="s">
        <v>10</v>
      </c>
      <c r="BO301" s="86">
        <f t="shared" si="109"/>
        <v>0</v>
      </c>
      <c r="BP301" s="86" t="s">
        <v>4</v>
      </c>
      <c r="BR301" s="86" t="str">
        <f t="shared" si="110"/>
        <v>P &lt;- c("NGS0_88", "38.59649123", "89.47368421", "0", "0", "0", "0", "0", "0", "0", "0", "0", "0", "0", "0", "0", "0", "0", "0", "0", "0")</v>
      </c>
    </row>
    <row r="302" spans="1:70" x14ac:dyDescent="0.15">
      <c r="A302" s="86">
        <v>91</v>
      </c>
      <c r="B302" s="86" t="str">
        <f t="shared" ref="B302:V302" si="135">B94</f>
        <v>NGS0_89</v>
      </c>
      <c r="C302" s="86">
        <f t="shared" si="135"/>
        <v>8.7719298250000008</v>
      </c>
      <c r="D302" s="86">
        <f t="shared" si="135"/>
        <v>59.649122810000001</v>
      </c>
      <c r="E302" s="86">
        <f t="shared" si="135"/>
        <v>0</v>
      </c>
      <c r="F302" s="86">
        <f t="shared" si="135"/>
        <v>0</v>
      </c>
      <c r="G302" s="86">
        <f t="shared" si="135"/>
        <v>0</v>
      </c>
      <c r="H302" s="86">
        <f t="shared" si="135"/>
        <v>0</v>
      </c>
      <c r="I302" s="86">
        <f t="shared" si="135"/>
        <v>0</v>
      </c>
      <c r="J302" s="86">
        <f t="shared" si="135"/>
        <v>0</v>
      </c>
      <c r="K302" s="86">
        <f t="shared" si="135"/>
        <v>0</v>
      </c>
      <c r="L302" s="86">
        <f t="shared" si="135"/>
        <v>0</v>
      </c>
      <c r="M302" s="86">
        <f t="shared" si="135"/>
        <v>0</v>
      </c>
      <c r="N302" s="86">
        <f t="shared" si="135"/>
        <v>0</v>
      </c>
      <c r="O302" s="86">
        <f t="shared" si="135"/>
        <v>0</v>
      </c>
      <c r="P302" s="86">
        <f t="shared" si="135"/>
        <v>0</v>
      </c>
      <c r="Q302" s="86">
        <f t="shared" si="135"/>
        <v>0</v>
      </c>
      <c r="R302" s="86">
        <f t="shared" si="135"/>
        <v>0</v>
      </c>
      <c r="S302" s="86">
        <f t="shared" si="135"/>
        <v>0</v>
      </c>
      <c r="T302" s="86">
        <f t="shared" si="135"/>
        <v>0</v>
      </c>
      <c r="U302" s="86">
        <f t="shared" si="135"/>
        <v>0</v>
      </c>
      <c r="V302" s="86">
        <f t="shared" si="135"/>
        <v>0</v>
      </c>
      <c r="X302" s="86" t="s">
        <v>1605</v>
      </c>
      <c r="Y302" s="86" t="s">
        <v>1601</v>
      </c>
      <c r="Z302" s="86" t="s">
        <v>1603</v>
      </c>
      <c r="AA302" s="86" t="str">
        <f t="shared" si="89"/>
        <v>NGS0_89</v>
      </c>
      <c r="AB302" s="86" t="s">
        <v>10</v>
      </c>
      <c r="AC302" s="86">
        <f t="shared" si="90"/>
        <v>8.7719298250000008</v>
      </c>
      <c r="AD302" s="86" t="s">
        <v>10</v>
      </c>
      <c r="AE302" s="86">
        <f t="shared" si="91"/>
        <v>59.649122810000001</v>
      </c>
      <c r="AF302" s="86" t="s">
        <v>10</v>
      </c>
      <c r="AG302" s="86">
        <f t="shared" si="92"/>
        <v>0</v>
      </c>
      <c r="AH302" s="86" t="s">
        <v>10</v>
      </c>
      <c r="AI302" s="86">
        <f t="shared" si="93"/>
        <v>0</v>
      </c>
      <c r="AJ302" s="86" t="s">
        <v>10</v>
      </c>
      <c r="AK302" s="86">
        <f t="shared" si="94"/>
        <v>0</v>
      </c>
      <c r="AL302" s="86" t="s">
        <v>10</v>
      </c>
      <c r="AM302" s="86">
        <f t="shared" si="95"/>
        <v>0</v>
      </c>
      <c r="AN302" s="86" t="s">
        <v>10</v>
      </c>
      <c r="AO302" s="86">
        <f t="shared" si="96"/>
        <v>0</v>
      </c>
      <c r="AP302" s="86" t="s">
        <v>10</v>
      </c>
      <c r="AQ302" s="86">
        <f t="shared" si="97"/>
        <v>0</v>
      </c>
      <c r="AR302" s="86" t="s">
        <v>10</v>
      </c>
      <c r="AS302" s="86">
        <f t="shared" si="98"/>
        <v>0</v>
      </c>
      <c r="AT302" s="86" t="s">
        <v>10</v>
      </c>
      <c r="AU302" s="86">
        <f t="shared" si="99"/>
        <v>0</v>
      </c>
      <c r="AV302" s="86" t="s">
        <v>10</v>
      </c>
      <c r="AW302" s="86">
        <f t="shared" si="100"/>
        <v>0</v>
      </c>
      <c r="AX302" s="86" t="s">
        <v>10</v>
      </c>
      <c r="AY302" s="86">
        <f t="shared" si="101"/>
        <v>0</v>
      </c>
      <c r="AZ302" s="86" t="s">
        <v>10</v>
      </c>
      <c r="BA302" s="86">
        <f t="shared" si="102"/>
        <v>0</v>
      </c>
      <c r="BB302" s="86" t="s">
        <v>10</v>
      </c>
      <c r="BC302" s="86">
        <f t="shared" si="103"/>
        <v>0</v>
      </c>
      <c r="BD302" s="86" t="s">
        <v>10</v>
      </c>
      <c r="BE302" s="86">
        <f t="shared" si="104"/>
        <v>0</v>
      </c>
      <c r="BF302" s="86" t="s">
        <v>10</v>
      </c>
      <c r="BG302" s="86">
        <f t="shared" si="105"/>
        <v>0</v>
      </c>
      <c r="BH302" s="86" t="s">
        <v>10</v>
      </c>
      <c r="BI302" s="86">
        <f t="shared" si="106"/>
        <v>0</v>
      </c>
      <c r="BJ302" s="86" t="s">
        <v>10</v>
      </c>
      <c r="BK302" s="86">
        <f t="shared" si="107"/>
        <v>0</v>
      </c>
      <c r="BL302" s="86" t="s">
        <v>10</v>
      </c>
      <c r="BM302" s="86">
        <f t="shared" si="108"/>
        <v>0</v>
      </c>
      <c r="BN302" s="86" t="s">
        <v>10</v>
      </c>
      <c r="BO302" s="86">
        <f t="shared" si="109"/>
        <v>0</v>
      </c>
      <c r="BP302" s="86" t="s">
        <v>4</v>
      </c>
      <c r="BR302" s="86" t="str">
        <f t="shared" si="110"/>
        <v>P &lt;- c("NGS0_89", "8.771929825", "59.64912281", "0", "0", "0", "0", "0", "0", "0", "0", "0", "0", "0", "0", "0", "0", "0", "0", "0", "0")</v>
      </c>
    </row>
    <row r="303" spans="1:70" x14ac:dyDescent="0.15">
      <c r="A303" s="86">
        <v>92</v>
      </c>
      <c r="B303" s="86" t="str">
        <f t="shared" ref="B303:V303" si="136">B95</f>
        <v>NGS0_90</v>
      </c>
      <c r="C303" s="86">
        <f t="shared" si="136"/>
        <v>50</v>
      </c>
      <c r="D303" s="86">
        <f t="shared" si="136"/>
        <v>86.666666669999998</v>
      </c>
      <c r="E303" s="86">
        <f t="shared" si="136"/>
        <v>0</v>
      </c>
      <c r="F303" s="86">
        <f t="shared" si="136"/>
        <v>0</v>
      </c>
      <c r="G303" s="86">
        <f t="shared" si="136"/>
        <v>0</v>
      </c>
      <c r="H303" s="86">
        <f t="shared" si="136"/>
        <v>0</v>
      </c>
      <c r="I303" s="86">
        <f t="shared" si="136"/>
        <v>0</v>
      </c>
      <c r="J303" s="86">
        <f t="shared" si="136"/>
        <v>0</v>
      </c>
      <c r="K303" s="86">
        <f t="shared" si="136"/>
        <v>0</v>
      </c>
      <c r="L303" s="86">
        <f t="shared" si="136"/>
        <v>0</v>
      </c>
      <c r="M303" s="86">
        <f t="shared" si="136"/>
        <v>0</v>
      </c>
      <c r="N303" s="86">
        <f t="shared" si="136"/>
        <v>0</v>
      </c>
      <c r="O303" s="86">
        <f t="shared" si="136"/>
        <v>0</v>
      </c>
      <c r="P303" s="86">
        <f t="shared" si="136"/>
        <v>0</v>
      </c>
      <c r="Q303" s="86">
        <f t="shared" si="136"/>
        <v>0</v>
      </c>
      <c r="R303" s="86">
        <f t="shared" si="136"/>
        <v>0</v>
      </c>
      <c r="S303" s="86">
        <f t="shared" si="136"/>
        <v>0</v>
      </c>
      <c r="T303" s="86">
        <f t="shared" si="136"/>
        <v>0</v>
      </c>
      <c r="U303" s="86">
        <f t="shared" si="136"/>
        <v>0</v>
      </c>
      <c r="V303" s="86">
        <f t="shared" si="136"/>
        <v>0</v>
      </c>
      <c r="X303" s="86" t="s">
        <v>1605</v>
      </c>
      <c r="Y303" s="86" t="s">
        <v>1601</v>
      </c>
      <c r="Z303" s="86" t="s">
        <v>1603</v>
      </c>
      <c r="AA303" s="86" t="str">
        <f t="shared" si="89"/>
        <v>NGS0_90</v>
      </c>
      <c r="AB303" s="86" t="s">
        <v>10</v>
      </c>
      <c r="AC303" s="86">
        <f t="shared" si="90"/>
        <v>50</v>
      </c>
      <c r="AD303" s="86" t="s">
        <v>10</v>
      </c>
      <c r="AE303" s="86">
        <f t="shared" si="91"/>
        <v>86.666666669999998</v>
      </c>
      <c r="AF303" s="86" t="s">
        <v>10</v>
      </c>
      <c r="AG303" s="86">
        <f t="shared" si="92"/>
        <v>0</v>
      </c>
      <c r="AH303" s="86" t="s">
        <v>10</v>
      </c>
      <c r="AI303" s="86">
        <f t="shared" si="93"/>
        <v>0</v>
      </c>
      <c r="AJ303" s="86" t="s">
        <v>10</v>
      </c>
      <c r="AK303" s="86">
        <f t="shared" si="94"/>
        <v>0</v>
      </c>
      <c r="AL303" s="86" t="s">
        <v>10</v>
      </c>
      <c r="AM303" s="86">
        <f t="shared" si="95"/>
        <v>0</v>
      </c>
      <c r="AN303" s="86" t="s">
        <v>10</v>
      </c>
      <c r="AO303" s="86">
        <f t="shared" si="96"/>
        <v>0</v>
      </c>
      <c r="AP303" s="86" t="s">
        <v>10</v>
      </c>
      <c r="AQ303" s="86">
        <f t="shared" si="97"/>
        <v>0</v>
      </c>
      <c r="AR303" s="86" t="s">
        <v>10</v>
      </c>
      <c r="AS303" s="86">
        <f t="shared" si="98"/>
        <v>0</v>
      </c>
      <c r="AT303" s="86" t="s">
        <v>10</v>
      </c>
      <c r="AU303" s="86">
        <f t="shared" si="99"/>
        <v>0</v>
      </c>
      <c r="AV303" s="86" t="s">
        <v>10</v>
      </c>
      <c r="AW303" s="86">
        <f t="shared" si="100"/>
        <v>0</v>
      </c>
      <c r="AX303" s="86" t="s">
        <v>10</v>
      </c>
      <c r="AY303" s="86">
        <f t="shared" si="101"/>
        <v>0</v>
      </c>
      <c r="AZ303" s="86" t="s">
        <v>10</v>
      </c>
      <c r="BA303" s="86">
        <f t="shared" si="102"/>
        <v>0</v>
      </c>
      <c r="BB303" s="86" t="s">
        <v>10</v>
      </c>
      <c r="BC303" s="86">
        <f t="shared" si="103"/>
        <v>0</v>
      </c>
      <c r="BD303" s="86" t="s">
        <v>10</v>
      </c>
      <c r="BE303" s="86">
        <f t="shared" si="104"/>
        <v>0</v>
      </c>
      <c r="BF303" s="86" t="s">
        <v>10</v>
      </c>
      <c r="BG303" s="86">
        <f t="shared" si="105"/>
        <v>0</v>
      </c>
      <c r="BH303" s="86" t="s">
        <v>10</v>
      </c>
      <c r="BI303" s="86">
        <f t="shared" si="106"/>
        <v>0</v>
      </c>
      <c r="BJ303" s="86" t="s">
        <v>10</v>
      </c>
      <c r="BK303" s="86">
        <f t="shared" si="107"/>
        <v>0</v>
      </c>
      <c r="BL303" s="86" t="s">
        <v>10</v>
      </c>
      <c r="BM303" s="86">
        <f t="shared" si="108"/>
        <v>0</v>
      </c>
      <c r="BN303" s="86" t="s">
        <v>10</v>
      </c>
      <c r="BO303" s="86">
        <f t="shared" si="109"/>
        <v>0</v>
      </c>
      <c r="BP303" s="86" t="s">
        <v>4</v>
      </c>
      <c r="BR303" s="86" t="str">
        <f t="shared" si="110"/>
        <v>P &lt;- c("NGS0_90", "50", "86.66666667", "0", "0", "0", "0", "0", "0", "0", "0", "0", "0", "0", "0", "0", "0", "0", "0", "0", "0")</v>
      </c>
    </row>
    <row r="304" spans="1:70" x14ac:dyDescent="0.15">
      <c r="A304" s="86">
        <v>93</v>
      </c>
      <c r="B304" s="86" t="str">
        <f t="shared" ref="B304:V304" si="137">B96</f>
        <v>NGS0_91</v>
      </c>
      <c r="C304" s="86">
        <f t="shared" si="137"/>
        <v>28.333333329999999</v>
      </c>
      <c r="D304" s="86">
        <f t="shared" si="137"/>
        <v>85</v>
      </c>
      <c r="E304" s="86">
        <f t="shared" si="137"/>
        <v>0</v>
      </c>
      <c r="F304" s="86">
        <f t="shared" si="137"/>
        <v>0</v>
      </c>
      <c r="G304" s="86">
        <f t="shared" si="137"/>
        <v>0</v>
      </c>
      <c r="H304" s="86">
        <f t="shared" si="137"/>
        <v>0</v>
      </c>
      <c r="I304" s="86">
        <f t="shared" si="137"/>
        <v>0</v>
      </c>
      <c r="J304" s="86">
        <f t="shared" si="137"/>
        <v>0</v>
      </c>
      <c r="K304" s="86">
        <f t="shared" si="137"/>
        <v>0</v>
      </c>
      <c r="L304" s="86">
        <f t="shared" si="137"/>
        <v>0</v>
      </c>
      <c r="M304" s="86">
        <f t="shared" si="137"/>
        <v>0</v>
      </c>
      <c r="N304" s="86">
        <f t="shared" si="137"/>
        <v>0</v>
      </c>
      <c r="O304" s="86">
        <f t="shared" si="137"/>
        <v>0</v>
      </c>
      <c r="P304" s="86">
        <f t="shared" si="137"/>
        <v>0</v>
      </c>
      <c r="Q304" s="86">
        <f t="shared" si="137"/>
        <v>0</v>
      </c>
      <c r="R304" s="86">
        <f t="shared" si="137"/>
        <v>0</v>
      </c>
      <c r="S304" s="86">
        <f t="shared" si="137"/>
        <v>0</v>
      </c>
      <c r="T304" s="86">
        <f t="shared" si="137"/>
        <v>0</v>
      </c>
      <c r="U304" s="86">
        <f t="shared" si="137"/>
        <v>0</v>
      </c>
      <c r="V304" s="86">
        <f t="shared" si="137"/>
        <v>0</v>
      </c>
      <c r="X304" s="86" t="s">
        <v>1605</v>
      </c>
      <c r="Y304" s="86" t="s">
        <v>1601</v>
      </c>
      <c r="Z304" s="86" t="s">
        <v>1603</v>
      </c>
      <c r="AA304" s="86" t="str">
        <f t="shared" si="89"/>
        <v>NGS0_91</v>
      </c>
      <c r="AB304" s="86" t="s">
        <v>10</v>
      </c>
      <c r="AC304" s="86">
        <f t="shared" si="90"/>
        <v>28.333333329999999</v>
      </c>
      <c r="AD304" s="86" t="s">
        <v>10</v>
      </c>
      <c r="AE304" s="86">
        <f t="shared" si="91"/>
        <v>85</v>
      </c>
      <c r="AF304" s="86" t="s">
        <v>10</v>
      </c>
      <c r="AG304" s="86">
        <f t="shared" si="92"/>
        <v>0</v>
      </c>
      <c r="AH304" s="86" t="s">
        <v>10</v>
      </c>
      <c r="AI304" s="86">
        <f t="shared" si="93"/>
        <v>0</v>
      </c>
      <c r="AJ304" s="86" t="s">
        <v>10</v>
      </c>
      <c r="AK304" s="86">
        <f t="shared" si="94"/>
        <v>0</v>
      </c>
      <c r="AL304" s="86" t="s">
        <v>10</v>
      </c>
      <c r="AM304" s="86">
        <f t="shared" si="95"/>
        <v>0</v>
      </c>
      <c r="AN304" s="86" t="s">
        <v>10</v>
      </c>
      <c r="AO304" s="86">
        <f t="shared" si="96"/>
        <v>0</v>
      </c>
      <c r="AP304" s="86" t="s">
        <v>10</v>
      </c>
      <c r="AQ304" s="86">
        <f t="shared" si="97"/>
        <v>0</v>
      </c>
      <c r="AR304" s="86" t="s">
        <v>10</v>
      </c>
      <c r="AS304" s="86">
        <f t="shared" si="98"/>
        <v>0</v>
      </c>
      <c r="AT304" s="86" t="s">
        <v>10</v>
      </c>
      <c r="AU304" s="86">
        <f t="shared" si="99"/>
        <v>0</v>
      </c>
      <c r="AV304" s="86" t="s">
        <v>10</v>
      </c>
      <c r="AW304" s="86">
        <f t="shared" si="100"/>
        <v>0</v>
      </c>
      <c r="AX304" s="86" t="s">
        <v>10</v>
      </c>
      <c r="AY304" s="86">
        <f t="shared" si="101"/>
        <v>0</v>
      </c>
      <c r="AZ304" s="86" t="s">
        <v>10</v>
      </c>
      <c r="BA304" s="86">
        <f t="shared" si="102"/>
        <v>0</v>
      </c>
      <c r="BB304" s="86" t="s">
        <v>10</v>
      </c>
      <c r="BC304" s="86">
        <f t="shared" si="103"/>
        <v>0</v>
      </c>
      <c r="BD304" s="86" t="s">
        <v>10</v>
      </c>
      <c r="BE304" s="86">
        <f t="shared" si="104"/>
        <v>0</v>
      </c>
      <c r="BF304" s="86" t="s">
        <v>10</v>
      </c>
      <c r="BG304" s="86">
        <f t="shared" si="105"/>
        <v>0</v>
      </c>
      <c r="BH304" s="86" t="s">
        <v>10</v>
      </c>
      <c r="BI304" s="86">
        <f t="shared" si="106"/>
        <v>0</v>
      </c>
      <c r="BJ304" s="86" t="s">
        <v>10</v>
      </c>
      <c r="BK304" s="86">
        <f t="shared" si="107"/>
        <v>0</v>
      </c>
      <c r="BL304" s="86" t="s">
        <v>10</v>
      </c>
      <c r="BM304" s="86">
        <f t="shared" si="108"/>
        <v>0</v>
      </c>
      <c r="BN304" s="86" t="s">
        <v>10</v>
      </c>
      <c r="BO304" s="86">
        <f t="shared" si="109"/>
        <v>0</v>
      </c>
      <c r="BP304" s="86" t="s">
        <v>4</v>
      </c>
      <c r="BR304" s="86" t="str">
        <f t="shared" si="110"/>
        <v>P &lt;- c("NGS0_91", "28.33333333", "85", "0", "0", "0", "0", "0", "0", "0", "0", "0", "0", "0", "0", "0", "0", "0", "0", "0", "0")</v>
      </c>
    </row>
    <row r="305" spans="1:70" x14ac:dyDescent="0.15">
      <c r="A305" s="86">
        <v>94</v>
      </c>
      <c r="B305" s="86" t="str">
        <f t="shared" ref="B305:V305" si="138">B97</f>
        <v>NGS0_92</v>
      </c>
      <c r="C305" s="86">
        <f t="shared" si="138"/>
        <v>3.3333333330000001</v>
      </c>
      <c r="D305" s="86">
        <f t="shared" si="138"/>
        <v>26.666666670000001</v>
      </c>
      <c r="E305" s="86">
        <f t="shared" si="138"/>
        <v>25.531914889999999</v>
      </c>
      <c r="F305" s="86">
        <f t="shared" si="138"/>
        <v>0</v>
      </c>
      <c r="G305" s="86">
        <f t="shared" si="138"/>
        <v>0</v>
      </c>
      <c r="H305" s="86">
        <f t="shared" si="138"/>
        <v>0</v>
      </c>
      <c r="I305" s="86">
        <f t="shared" si="138"/>
        <v>0</v>
      </c>
      <c r="J305" s="86">
        <f t="shared" si="138"/>
        <v>0</v>
      </c>
      <c r="K305" s="86">
        <f t="shared" si="138"/>
        <v>0</v>
      </c>
      <c r="L305" s="86">
        <f t="shared" si="138"/>
        <v>0</v>
      </c>
      <c r="M305" s="86">
        <f t="shared" si="138"/>
        <v>0</v>
      </c>
      <c r="N305" s="86">
        <f t="shared" si="138"/>
        <v>0</v>
      </c>
      <c r="O305" s="86">
        <f t="shared" si="138"/>
        <v>0</v>
      </c>
      <c r="P305" s="86">
        <f t="shared" si="138"/>
        <v>0</v>
      </c>
      <c r="Q305" s="86">
        <f t="shared" si="138"/>
        <v>0</v>
      </c>
      <c r="R305" s="86">
        <f t="shared" si="138"/>
        <v>0</v>
      </c>
      <c r="S305" s="86">
        <f t="shared" si="138"/>
        <v>0</v>
      </c>
      <c r="T305" s="86">
        <f t="shared" si="138"/>
        <v>0</v>
      </c>
      <c r="U305" s="86">
        <f t="shared" si="138"/>
        <v>0</v>
      </c>
      <c r="V305" s="86">
        <f t="shared" si="138"/>
        <v>0</v>
      </c>
      <c r="X305" s="86" t="s">
        <v>1605</v>
      </c>
      <c r="Y305" s="86" t="s">
        <v>1601</v>
      </c>
      <c r="Z305" s="86" t="s">
        <v>1603</v>
      </c>
      <c r="AA305" s="86" t="str">
        <f t="shared" si="89"/>
        <v>NGS0_92</v>
      </c>
      <c r="AB305" s="86" t="s">
        <v>10</v>
      </c>
      <c r="AC305" s="86">
        <f t="shared" si="90"/>
        <v>3.3333333330000001</v>
      </c>
      <c r="AD305" s="86" t="s">
        <v>10</v>
      </c>
      <c r="AE305" s="86">
        <f t="shared" si="91"/>
        <v>26.666666670000001</v>
      </c>
      <c r="AF305" s="86" t="s">
        <v>10</v>
      </c>
      <c r="AG305" s="86">
        <f t="shared" si="92"/>
        <v>25.531914889999999</v>
      </c>
      <c r="AH305" s="86" t="s">
        <v>10</v>
      </c>
      <c r="AI305" s="86">
        <f t="shared" si="93"/>
        <v>0</v>
      </c>
      <c r="AJ305" s="86" t="s">
        <v>10</v>
      </c>
      <c r="AK305" s="86">
        <f t="shared" si="94"/>
        <v>0</v>
      </c>
      <c r="AL305" s="86" t="s">
        <v>10</v>
      </c>
      <c r="AM305" s="86">
        <f t="shared" si="95"/>
        <v>0</v>
      </c>
      <c r="AN305" s="86" t="s">
        <v>10</v>
      </c>
      <c r="AO305" s="86">
        <f t="shared" si="96"/>
        <v>0</v>
      </c>
      <c r="AP305" s="86" t="s">
        <v>10</v>
      </c>
      <c r="AQ305" s="86">
        <f t="shared" si="97"/>
        <v>0</v>
      </c>
      <c r="AR305" s="86" t="s">
        <v>10</v>
      </c>
      <c r="AS305" s="86">
        <f t="shared" si="98"/>
        <v>0</v>
      </c>
      <c r="AT305" s="86" t="s">
        <v>10</v>
      </c>
      <c r="AU305" s="86">
        <f t="shared" si="99"/>
        <v>0</v>
      </c>
      <c r="AV305" s="86" t="s">
        <v>10</v>
      </c>
      <c r="AW305" s="86">
        <f t="shared" si="100"/>
        <v>0</v>
      </c>
      <c r="AX305" s="86" t="s">
        <v>10</v>
      </c>
      <c r="AY305" s="86">
        <f t="shared" si="101"/>
        <v>0</v>
      </c>
      <c r="AZ305" s="86" t="s">
        <v>10</v>
      </c>
      <c r="BA305" s="86">
        <f t="shared" si="102"/>
        <v>0</v>
      </c>
      <c r="BB305" s="86" t="s">
        <v>10</v>
      </c>
      <c r="BC305" s="86">
        <f t="shared" si="103"/>
        <v>0</v>
      </c>
      <c r="BD305" s="86" t="s">
        <v>10</v>
      </c>
      <c r="BE305" s="86">
        <f t="shared" si="104"/>
        <v>0</v>
      </c>
      <c r="BF305" s="86" t="s">
        <v>10</v>
      </c>
      <c r="BG305" s="86">
        <f t="shared" si="105"/>
        <v>0</v>
      </c>
      <c r="BH305" s="86" t="s">
        <v>10</v>
      </c>
      <c r="BI305" s="86">
        <f t="shared" si="106"/>
        <v>0</v>
      </c>
      <c r="BJ305" s="86" t="s">
        <v>10</v>
      </c>
      <c r="BK305" s="86">
        <f t="shared" si="107"/>
        <v>0</v>
      </c>
      <c r="BL305" s="86" t="s">
        <v>10</v>
      </c>
      <c r="BM305" s="86">
        <f t="shared" si="108"/>
        <v>0</v>
      </c>
      <c r="BN305" s="86" t="s">
        <v>10</v>
      </c>
      <c r="BO305" s="86">
        <f t="shared" si="109"/>
        <v>0</v>
      </c>
      <c r="BP305" s="86" t="s">
        <v>4</v>
      </c>
      <c r="BR305" s="86" t="str">
        <f t="shared" si="110"/>
        <v>P &lt;- c("NGS0_92", "3.333333333", "26.66666667", "25.53191489", "0", "0", "0", "0", "0", "0", "0", "0", "0", "0", "0", "0", "0", "0", "0", "0", "0")</v>
      </c>
    </row>
    <row r="306" spans="1:70" x14ac:dyDescent="0.15">
      <c r="A306" s="86">
        <v>95</v>
      </c>
      <c r="B306" s="86" t="str">
        <f t="shared" ref="B306:V306" si="139">B98</f>
        <v>NGS0_93</v>
      </c>
      <c r="C306" s="86">
        <f t="shared" si="139"/>
        <v>1.6666666670000001</v>
      </c>
      <c r="D306" s="86">
        <f t="shared" si="139"/>
        <v>28.333333329999999</v>
      </c>
      <c r="E306" s="86">
        <f t="shared" si="139"/>
        <v>0</v>
      </c>
      <c r="F306" s="86">
        <f t="shared" si="139"/>
        <v>0</v>
      </c>
      <c r="G306" s="86">
        <f t="shared" si="139"/>
        <v>0</v>
      </c>
      <c r="H306" s="86">
        <f t="shared" si="139"/>
        <v>0</v>
      </c>
      <c r="I306" s="86">
        <f t="shared" si="139"/>
        <v>0</v>
      </c>
      <c r="J306" s="86">
        <f t="shared" si="139"/>
        <v>0</v>
      </c>
      <c r="K306" s="86">
        <f t="shared" si="139"/>
        <v>0</v>
      </c>
      <c r="L306" s="86">
        <f t="shared" si="139"/>
        <v>0</v>
      </c>
      <c r="M306" s="86">
        <f t="shared" si="139"/>
        <v>0</v>
      </c>
      <c r="N306" s="86">
        <f t="shared" si="139"/>
        <v>0</v>
      </c>
      <c r="O306" s="86">
        <f t="shared" si="139"/>
        <v>0</v>
      </c>
      <c r="P306" s="86">
        <f t="shared" si="139"/>
        <v>0</v>
      </c>
      <c r="Q306" s="86">
        <f t="shared" si="139"/>
        <v>0</v>
      </c>
      <c r="R306" s="86">
        <f t="shared" si="139"/>
        <v>0</v>
      </c>
      <c r="S306" s="86">
        <f t="shared" si="139"/>
        <v>0</v>
      </c>
      <c r="T306" s="86">
        <f t="shared" si="139"/>
        <v>0</v>
      </c>
      <c r="U306" s="86">
        <f t="shared" si="139"/>
        <v>0</v>
      </c>
      <c r="V306" s="86">
        <f t="shared" si="139"/>
        <v>0</v>
      </c>
      <c r="X306" s="86" t="s">
        <v>1605</v>
      </c>
      <c r="Y306" s="86" t="s">
        <v>1601</v>
      </c>
      <c r="Z306" s="86" t="s">
        <v>1603</v>
      </c>
      <c r="AA306" s="86" t="str">
        <f t="shared" si="89"/>
        <v>NGS0_93</v>
      </c>
      <c r="AB306" s="86" t="s">
        <v>10</v>
      </c>
      <c r="AC306" s="86">
        <f t="shared" si="90"/>
        <v>1.6666666670000001</v>
      </c>
      <c r="AD306" s="86" t="s">
        <v>10</v>
      </c>
      <c r="AE306" s="86">
        <f t="shared" si="91"/>
        <v>28.333333329999999</v>
      </c>
      <c r="AF306" s="86" t="s">
        <v>10</v>
      </c>
      <c r="AG306" s="86">
        <f t="shared" si="92"/>
        <v>0</v>
      </c>
      <c r="AH306" s="86" t="s">
        <v>10</v>
      </c>
      <c r="AI306" s="86">
        <f t="shared" si="93"/>
        <v>0</v>
      </c>
      <c r="AJ306" s="86" t="s">
        <v>10</v>
      </c>
      <c r="AK306" s="86">
        <f t="shared" si="94"/>
        <v>0</v>
      </c>
      <c r="AL306" s="86" t="s">
        <v>10</v>
      </c>
      <c r="AM306" s="86">
        <f t="shared" si="95"/>
        <v>0</v>
      </c>
      <c r="AN306" s="86" t="s">
        <v>10</v>
      </c>
      <c r="AO306" s="86">
        <f t="shared" si="96"/>
        <v>0</v>
      </c>
      <c r="AP306" s="86" t="s">
        <v>10</v>
      </c>
      <c r="AQ306" s="86">
        <f t="shared" si="97"/>
        <v>0</v>
      </c>
      <c r="AR306" s="86" t="s">
        <v>10</v>
      </c>
      <c r="AS306" s="86">
        <f t="shared" si="98"/>
        <v>0</v>
      </c>
      <c r="AT306" s="86" t="s">
        <v>10</v>
      </c>
      <c r="AU306" s="86">
        <f t="shared" si="99"/>
        <v>0</v>
      </c>
      <c r="AV306" s="86" t="s">
        <v>10</v>
      </c>
      <c r="AW306" s="86">
        <f t="shared" si="100"/>
        <v>0</v>
      </c>
      <c r="AX306" s="86" t="s">
        <v>10</v>
      </c>
      <c r="AY306" s="86">
        <f t="shared" si="101"/>
        <v>0</v>
      </c>
      <c r="AZ306" s="86" t="s">
        <v>10</v>
      </c>
      <c r="BA306" s="86">
        <f t="shared" si="102"/>
        <v>0</v>
      </c>
      <c r="BB306" s="86" t="s">
        <v>10</v>
      </c>
      <c r="BC306" s="86">
        <f t="shared" si="103"/>
        <v>0</v>
      </c>
      <c r="BD306" s="86" t="s">
        <v>10</v>
      </c>
      <c r="BE306" s="86">
        <f t="shared" si="104"/>
        <v>0</v>
      </c>
      <c r="BF306" s="86" t="s">
        <v>10</v>
      </c>
      <c r="BG306" s="86">
        <f t="shared" si="105"/>
        <v>0</v>
      </c>
      <c r="BH306" s="86" t="s">
        <v>10</v>
      </c>
      <c r="BI306" s="86">
        <f t="shared" si="106"/>
        <v>0</v>
      </c>
      <c r="BJ306" s="86" t="s">
        <v>10</v>
      </c>
      <c r="BK306" s="86">
        <f t="shared" si="107"/>
        <v>0</v>
      </c>
      <c r="BL306" s="86" t="s">
        <v>10</v>
      </c>
      <c r="BM306" s="86">
        <f t="shared" si="108"/>
        <v>0</v>
      </c>
      <c r="BN306" s="86" t="s">
        <v>10</v>
      </c>
      <c r="BO306" s="86">
        <f t="shared" si="109"/>
        <v>0</v>
      </c>
      <c r="BP306" s="86" t="s">
        <v>4</v>
      </c>
      <c r="BR306" s="86" t="str">
        <f t="shared" si="110"/>
        <v>P &lt;- c("NGS0_93", "1.666666667", "28.33333333", "0", "0", "0", "0", "0", "0", "0", "0", "0", "0", "0", "0", "0", "0", "0", "0", "0", "0")</v>
      </c>
    </row>
    <row r="307" spans="1:70" x14ac:dyDescent="0.15">
      <c r="A307" s="86">
        <v>96</v>
      </c>
      <c r="B307" s="86" t="str">
        <f t="shared" ref="B307:V307" si="140">B99</f>
        <v>NGS0_94</v>
      </c>
      <c r="C307" s="86">
        <f t="shared" si="140"/>
        <v>56.666666669999998</v>
      </c>
      <c r="D307" s="86">
        <f t="shared" si="140"/>
        <v>93.333333330000002</v>
      </c>
      <c r="E307" s="86">
        <f t="shared" si="140"/>
        <v>0</v>
      </c>
      <c r="F307" s="86">
        <f t="shared" si="140"/>
        <v>0</v>
      </c>
      <c r="G307" s="86">
        <f t="shared" si="140"/>
        <v>0</v>
      </c>
      <c r="H307" s="86">
        <f t="shared" si="140"/>
        <v>0</v>
      </c>
      <c r="I307" s="86">
        <f t="shared" si="140"/>
        <v>0</v>
      </c>
      <c r="J307" s="86">
        <f t="shared" si="140"/>
        <v>0</v>
      </c>
      <c r="K307" s="86">
        <f t="shared" si="140"/>
        <v>0</v>
      </c>
      <c r="L307" s="86">
        <f t="shared" si="140"/>
        <v>0</v>
      </c>
      <c r="M307" s="86">
        <f t="shared" si="140"/>
        <v>0</v>
      </c>
      <c r="N307" s="86">
        <f t="shared" si="140"/>
        <v>0</v>
      </c>
      <c r="O307" s="86">
        <f t="shared" si="140"/>
        <v>0</v>
      </c>
      <c r="P307" s="86">
        <f t="shared" si="140"/>
        <v>0</v>
      </c>
      <c r="Q307" s="86">
        <f t="shared" si="140"/>
        <v>0</v>
      </c>
      <c r="R307" s="86">
        <f t="shared" si="140"/>
        <v>0</v>
      </c>
      <c r="S307" s="86">
        <f t="shared" si="140"/>
        <v>0</v>
      </c>
      <c r="T307" s="86">
        <f t="shared" si="140"/>
        <v>0</v>
      </c>
      <c r="U307" s="86">
        <f t="shared" si="140"/>
        <v>0</v>
      </c>
      <c r="V307" s="86">
        <f t="shared" si="140"/>
        <v>0</v>
      </c>
      <c r="X307" s="86" t="s">
        <v>1605</v>
      </c>
      <c r="Y307" s="86" t="s">
        <v>1601</v>
      </c>
      <c r="Z307" s="86" t="s">
        <v>1603</v>
      </c>
      <c r="AA307" s="86" t="str">
        <f t="shared" si="89"/>
        <v>NGS0_94</v>
      </c>
      <c r="AB307" s="86" t="s">
        <v>10</v>
      </c>
      <c r="AC307" s="86">
        <f t="shared" si="90"/>
        <v>56.666666669999998</v>
      </c>
      <c r="AD307" s="86" t="s">
        <v>10</v>
      </c>
      <c r="AE307" s="86">
        <f t="shared" si="91"/>
        <v>93.333333330000002</v>
      </c>
      <c r="AF307" s="86" t="s">
        <v>10</v>
      </c>
      <c r="AG307" s="86">
        <f t="shared" si="92"/>
        <v>0</v>
      </c>
      <c r="AH307" s="86" t="s">
        <v>10</v>
      </c>
      <c r="AI307" s="86">
        <f t="shared" si="93"/>
        <v>0</v>
      </c>
      <c r="AJ307" s="86" t="s">
        <v>10</v>
      </c>
      <c r="AK307" s="86">
        <f t="shared" si="94"/>
        <v>0</v>
      </c>
      <c r="AL307" s="86" t="s">
        <v>10</v>
      </c>
      <c r="AM307" s="86">
        <f t="shared" si="95"/>
        <v>0</v>
      </c>
      <c r="AN307" s="86" t="s">
        <v>10</v>
      </c>
      <c r="AO307" s="86">
        <f t="shared" si="96"/>
        <v>0</v>
      </c>
      <c r="AP307" s="86" t="s">
        <v>10</v>
      </c>
      <c r="AQ307" s="86">
        <f t="shared" si="97"/>
        <v>0</v>
      </c>
      <c r="AR307" s="86" t="s">
        <v>10</v>
      </c>
      <c r="AS307" s="86">
        <f t="shared" si="98"/>
        <v>0</v>
      </c>
      <c r="AT307" s="86" t="s">
        <v>10</v>
      </c>
      <c r="AU307" s="86">
        <f t="shared" si="99"/>
        <v>0</v>
      </c>
      <c r="AV307" s="86" t="s">
        <v>10</v>
      </c>
      <c r="AW307" s="86">
        <f t="shared" si="100"/>
        <v>0</v>
      </c>
      <c r="AX307" s="86" t="s">
        <v>10</v>
      </c>
      <c r="AY307" s="86">
        <f t="shared" si="101"/>
        <v>0</v>
      </c>
      <c r="AZ307" s="86" t="s">
        <v>10</v>
      </c>
      <c r="BA307" s="86">
        <f t="shared" si="102"/>
        <v>0</v>
      </c>
      <c r="BB307" s="86" t="s">
        <v>10</v>
      </c>
      <c r="BC307" s="86">
        <f t="shared" si="103"/>
        <v>0</v>
      </c>
      <c r="BD307" s="86" t="s">
        <v>10</v>
      </c>
      <c r="BE307" s="86">
        <f t="shared" si="104"/>
        <v>0</v>
      </c>
      <c r="BF307" s="86" t="s">
        <v>10</v>
      </c>
      <c r="BG307" s="86">
        <f t="shared" si="105"/>
        <v>0</v>
      </c>
      <c r="BH307" s="86" t="s">
        <v>10</v>
      </c>
      <c r="BI307" s="86">
        <f t="shared" si="106"/>
        <v>0</v>
      </c>
      <c r="BJ307" s="86" t="s">
        <v>10</v>
      </c>
      <c r="BK307" s="86">
        <f t="shared" si="107"/>
        <v>0</v>
      </c>
      <c r="BL307" s="86" t="s">
        <v>10</v>
      </c>
      <c r="BM307" s="86">
        <f t="shared" si="108"/>
        <v>0</v>
      </c>
      <c r="BN307" s="86" t="s">
        <v>10</v>
      </c>
      <c r="BO307" s="86">
        <f t="shared" si="109"/>
        <v>0</v>
      </c>
      <c r="BP307" s="86" t="s">
        <v>4</v>
      </c>
      <c r="BR307" s="86" t="str">
        <f t="shared" si="110"/>
        <v>P &lt;- c("NGS0_94", "56.66666667", "93.33333333", "0", "0", "0", "0", "0", "0", "0", "0", "0", "0", "0", "0", "0", "0", "0", "0", "0", "0")</v>
      </c>
    </row>
    <row r="308" spans="1:70" x14ac:dyDescent="0.15">
      <c r="A308" s="86">
        <v>97</v>
      </c>
      <c r="B308" s="86" t="str">
        <f t="shared" ref="B308:V308" si="141">B100</f>
        <v>NGS0_95</v>
      </c>
      <c r="C308" s="86">
        <f t="shared" si="141"/>
        <v>10</v>
      </c>
      <c r="D308" s="86">
        <f t="shared" si="141"/>
        <v>93.333333330000002</v>
      </c>
      <c r="E308" s="86">
        <f t="shared" si="141"/>
        <v>0</v>
      </c>
      <c r="F308" s="86">
        <f t="shared" si="141"/>
        <v>0</v>
      </c>
      <c r="G308" s="86">
        <f t="shared" si="141"/>
        <v>0</v>
      </c>
      <c r="H308" s="86">
        <f t="shared" si="141"/>
        <v>0</v>
      </c>
      <c r="I308" s="86">
        <f t="shared" si="141"/>
        <v>0</v>
      </c>
      <c r="J308" s="86">
        <f t="shared" si="141"/>
        <v>0</v>
      </c>
      <c r="K308" s="86">
        <f t="shared" si="141"/>
        <v>0</v>
      </c>
      <c r="L308" s="86">
        <f t="shared" si="141"/>
        <v>0</v>
      </c>
      <c r="M308" s="86">
        <f t="shared" si="141"/>
        <v>0</v>
      </c>
      <c r="N308" s="86">
        <f t="shared" si="141"/>
        <v>0</v>
      </c>
      <c r="O308" s="86">
        <f t="shared" si="141"/>
        <v>0</v>
      </c>
      <c r="P308" s="86">
        <f t="shared" si="141"/>
        <v>0</v>
      </c>
      <c r="Q308" s="86">
        <f t="shared" si="141"/>
        <v>0</v>
      </c>
      <c r="R308" s="86">
        <f t="shared" si="141"/>
        <v>0</v>
      </c>
      <c r="S308" s="86">
        <f t="shared" si="141"/>
        <v>0</v>
      </c>
      <c r="T308" s="86">
        <f t="shared" si="141"/>
        <v>0</v>
      </c>
      <c r="U308" s="86">
        <f t="shared" si="141"/>
        <v>0</v>
      </c>
      <c r="V308" s="86">
        <f t="shared" si="141"/>
        <v>0</v>
      </c>
      <c r="X308" s="86" t="s">
        <v>1605</v>
      </c>
      <c r="Y308" s="86" t="s">
        <v>1601</v>
      </c>
      <c r="Z308" s="86" t="s">
        <v>1603</v>
      </c>
      <c r="AA308" s="86" t="str">
        <f t="shared" si="89"/>
        <v>NGS0_95</v>
      </c>
      <c r="AB308" s="86" t="s">
        <v>10</v>
      </c>
      <c r="AC308" s="86">
        <f t="shared" si="90"/>
        <v>10</v>
      </c>
      <c r="AD308" s="86" t="s">
        <v>10</v>
      </c>
      <c r="AE308" s="86">
        <f t="shared" si="91"/>
        <v>93.333333330000002</v>
      </c>
      <c r="AF308" s="86" t="s">
        <v>10</v>
      </c>
      <c r="AG308" s="86">
        <f t="shared" si="92"/>
        <v>0</v>
      </c>
      <c r="AH308" s="86" t="s">
        <v>10</v>
      </c>
      <c r="AI308" s="86">
        <f t="shared" si="93"/>
        <v>0</v>
      </c>
      <c r="AJ308" s="86" t="s">
        <v>10</v>
      </c>
      <c r="AK308" s="86">
        <f t="shared" si="94"/>
        <v>0</v>
      </c>
      <c r="AL308" s="86" t="s">
        <v>10</v>
      </c>
      <c r="AM308" s="86">
        <f t="shared" si="95"/>
        <v>0</v>
      </c>
      <c r="AN308" s="86" t="s">
        <v>10</v>
      </c>
      <c r="AO308" s="86">
        <f t="shared" si="96"/>
        <v>0</v>
      </c>
      <c r="AP308" s="86" t="s">
        <v>10</v>
      </c>
      <c r="AQ308" s="86">
        <f t="shared" si="97"/>
        <v>0</v>
      </c>
      <c r="AR308" s="86" t="s">
        <v>10</v>
      </c>
      <c r="AS308" s="86">
        <f t="shared" si="98"/>
        <v>0</v>
      </c>
      <c r="AT308" s="86" t="s">
        <v>10</v>
      </c>
      <c r="AU308" s="86">
        <f t="shared" si="99"/>
        <v>0</v>
      </c>
      <c r="AV308" s="86" t="s">
        <v>10</v>
      </c>
      <c r="AW308" s="86">
        <f t="shared" si="100"/>
        <v>0</v>
      </c>
      <c r="AX308" s="86" t="s">
        <v>10</v>
      </c>
      <c r="AY308" s="86">
        <f t="shared" si="101"/>
        <v>0</v>
      </c>
      <c r="AZ308" s="86" t="s">
        <v>10</v>
      </c>
      <c r="BA308" s="86">
        <f t="shared" si="102"/>
        <v>0</v>
      </c>
      <c r="BB308" s="86" t="s">
        <v>10</v>
      </c>
      <c r="BC308" s="86">
        <f t="shared" si="103"/>
        <v>0</v>
      </c>
      <c r="BD308" s="86" t="s">
        <v>10</v>
      </c>
      <c r="BE308" s="86">
        <f t="shared" si="104"/>
        <v>0</v>
      </c>
      <c r="BF308" s="86" t="s">
        <v>10</v>
      </c>
      <c r="BG308" s="86">
        <f t="shared" si="105"/>
        <v>0</v>
      </c>
      <c r="BH308" s="86" t="s">
        <v>10</v>
      </c>
      <c r="BI308" s="86">
        <f t="shared" si="106"/>
        <v>0</v>
      </c>
      <c r="BJ308" s="86" t="s">
        <v>10</v>
      </c>
      <c r="BK308" s="86">
        <f t="shared" si="107"/>
        <v>0</v>
      </c>
      <c r="BL308" s="86" t="s">
        <v>10</v>
      </c>
      <c r="BM308" s="86">
        <f t="shared" si="108"/>
        <v>0</v>
      </c>
      <c r="BN308" s="86" t="s">
        <v>10</v>
      </c>
      <c r="BO308" s="86">
        <f t="shared" si="109"/>
        <v>0</v>
      </c>
      <c r="BP308" s="86" t="s">
        <v>4</v>
      </c>
      <c r="BR308" s="86" t="str">
        <f t="shared" si="110"/>
        <v>P &lt;- c("NGS0_95", "10", "93.33333333", "0", "0", "0", "0", "0", "0", "0", "0", "0", "0", "0", "0", "0", "0", "0", "0", "0", "0")</v>
      </c>
    </row>
    <row r="309" spans="1:70" x14ac:dyDescent="0.15">
      <c r="A309" s="86">
        <v>98</v>
      </c>
      <c r="B309" s="86" t="str">
        <f t="shared" ref="B309:V309" si="142">B101</f>
        <v>NGS0_96</v>
      </c>
      <c r="C309" s="86">
        <f t="shared" si="142"/>
        <v>70</v>
      </c>
      <c r="D309" s="86">
        <f t="shared" si="142"/>
        <v>95</v>
      </c>
      <c r="E309" s="86">
        <f t="shared" si="142"/>
        <v>0</v>
      </c>
      <c r="F309" s="86">
        <f t="shared" si="142"/>
        <v>0</v>
      </c>
      <c r="G309" s="86">
        <f t="shared" si="142"/>
        <v>0</v>
      </c>
      <c r="H309" s="86">
        <f t="shared" si="142"/>
        <v>0</v>
      </c>
      <c r="I309" s="86">
        <f t="shared" si="142"/>
        <v>0</v>
      </c>
      <c r="J309" s="86">
        <f t="shared" si="142"/>
        <v>0</v>
      </c>
      <c r="K309" s="86">
        <f t="shared" si="142"/>
        <v>0</v>
      </c>
      <c r="L309" s="86">
        <f t="shared" si="142"/>
        <v>0</v>
      </c>
      <c r="M309" s="86">
        <f t="shared" si="142"/>
        <v>0</v>
      </c>
      <c r="N309" s="86">
        <f t="shared" si="142"/>
        <v>0</v>
      </c>
      <c r="O309" s="86">
        <f t="shared" si="142"/>
        <v>0</v>
      </c>
      <c r="P309" s="86">
        <f t="shared" si="142"/>
        <v>0</v>
      </c>
      <c r="Q309" s="86">
        <f t="shared" si="142"/>
        <v>0</v>
      </c>
      <c r="R309" s="86">
        <f t="shared" si="142"/>
        <v>0</v>
      </c>
      <c r="S309" s="86">
        <f t="shared" si="142"/>
        <v>0</v>
      </c>
      <c r="T309" s="86">
        <f t="shared" si="142"/>
        <v>0</v>
      </c>
      <c r="U309" s="86">
        <f t="shared" si="142"/>
        <v>0</v>
      </c>
      <c r="V309" s="86">
        <f t="shared" si="142"/>
        <v>0</v>
      </c>
      <c r="X309" s="86" t="s">
        <v>1605</v>
      </c>
      <c r="Y309" s="86" t="s">
        <v>1601</v>
      </c>
      <c r="Z309" s="86" t="s">
        <v>1603</v>
      </c>
      <c r="AA309" s="86" t="str">
        <f t="shared" si="89"/>
        <v>NGS0_96</v>
      </c>
      <c r="AB309" s="86" t="s">
        <v>10</v>
      </c>
      <c r="AC309" s="86">
        <f t="shared" si="90"/>
        <v>70</v>
      </c>
      <c r="AD309" s="86" t="s">
        <v>10</v>
      </c>
      <c r="AE309" s="86">
        <f t="shared" si="91"/>
        <v>95</v>
      </c>
      <c r="AF309" s="86" t="s">
        <v>10</v>
      </c>
      <c r="AG309" s="86">
        <f t="shared" si="92"/>
        <v>0</v>
      </c>
      <c r="AH309" s="86" t="s">
        <v>10</v>
      </c>
      <c r="AI309" s="86">
        <f t="shared" si="93"/>
        <v>0</v>
      </c>
      <c r="AJ309" s="86" t="s">
        <v>10</v>
      </c>
      <c r="AK309" s="86">
        <f t="shared" si="94"/>
        <v>0</v>
      </c>
      <c r="AL309" s="86" t="s">
        <v>10</v>
      </c>
      <c r="AM309" s="86">
        <f t="shared" si="95"/>
        <v>0</v>
      </c>
      <c r="AN309" s="86" t="s">
        <v>10</v>
      </c>
      <c r="AO309" s="86">
        <f t="shared" si="96"/>
        <v>0</v>
      </c>
      <c r="AP309" s="86" t="s">
        <v>10</v>
      </c>
      <c r="AQ309" s="86">
        <f t="shared" si="97"/>
        <v>0</v>
      </c>
      <c r="AR309" s="86" t="s">
        <v>10</v>
      </c>
      <c r="AS309" s="86">
        <f t="shared" si="98"/>
        <v>0</v>
      </c>
      <c r="AT309" s="86" t="s">
        <v>10</v>
      </c>
      <c r="AU309" s="86">
        <f t="shared" si="99"/>
        <v>0</v>
      </c>
      <c r="AV309" s="86" t="s">
        <v>10</v>
      </c>
      <c r="AW309" s="86">
        <f t="shared" si="100"/>
        <v>0</v>
      </c>
      <c r="AX309" s="86" t="s">
        <v>10</v>
      </c>
      <c r="AY309" s="86">
        <f t="shared" si="101"/>
        <v>0</v>
      </c>
      <c r="AZ309" s="86" t="s">
        <v>10</v>
      </c>
      <c r="BA309" s="86">
        <f t="shared" si="102"/>
        <v>0</v>
      </c>
      <c r="BB309" s="86" t="s">
        <v>10</v>
      </c>
      <c r="BC309" s="86">
        <f t="shared" si="103"/>
        <v>0</v>
      </c>
      <c r="BD309" s="86" t="s">
        <v>10</v>
      </c>
      <c r="BE309" s="86">
        <f t="shared" si="104"/>
        <v>0</v>
      </c>
      <c r="BF309" s="86" t="s">
        <v>10</v>
      </c>
      <c r="BG309" s="86">
        <f t="shared" si="105"/>
        <v>0</v>
      </c>
      <c r="BH309" s="86" t="s">
        <v>10</v>
      </c>
      <c r="BI309" s="86">
        <f t="shared" si="106"/>
        <v>0</v>
      </c>
      <c r="BJ309" s="86" t="s">
        <v>10</v>
      </c>
      <c r="BK309" s="86">
        <f t="shared" si="107"/>
        <v>0</v>
      </c>
      <c r="BL309" s="86" t="s">
        <v>10</v>
      </c>
      <c r="BM309" s="86">
        <f t="shared" si="108"/>
        <v>0</v>
      </c>
      <c r="BN309" s="86" t="s">
        <v>10</v>
      </c>
      <c r="BO309" s="86">
        <f t="shared" si="109"/>
        <v>0</v>
      </c>
      <c r="BP309" s="86" t="s">
        <v>4</v>
      </c>
      <c r="BR309" s="86" t="str">
        <f t="shared" si="110"/>
        <v>P &lt;- c("NGS0_96", "70", "95", "0", "0", "0", "0", "0", "0", "0", "0", "0", "0", "0", "0", "0", "0", "0", "0", "0", "0")</v>
      </c>
    </row>
    <row r="310" spans="1:70" x14ac:dyDescent="0.15">
      <c r="A310" s="86">
        <v>99</v>
      </c>
      <c r="B310" s="86">
        <f t="shared" ref="B310:V310" si="143">B102</f>
        <v>0</v>
      </c>
      <c r="C310" s="86">
        <f t="shared" si="143"/>
        <v>0</v>
      </c>
      <c r="D310" s="86">
        <f t="shared" si="143"/>
        <v>0</v>
      </c>
      <c r="E310" s="86">
        <f t="shared" si="143"/>
        <v>0</v>
      </c>
      <c r="F310" s="86">
        <f t="shared" si="143"/>
        <v>0</v>
      </c>
      <c r="G310" s="86">
        <f t="shared" si="143"/>
        <v>0</v>
      </c>
      <c r="H310" s="86">
        <f t="shared" si="143"/>
        <v>0</v>
      </c>
      <c r="I310" s="86">
        <f t="shared" si="143"/>
        <v>0</v>
      </c>
      <c r="J310" s="86">
        <f t="shared" si="143"/>
        <v>0</v>
      </c>
      <c r="K310" s="86">
        <f t="shared" si="143"/>
        <v>0</v>
      </c>
      <c r="L310" s="86">
        <f t="shared" si="143"/>
        <v>0</v>
      </c>
      <c r="M310" s="86">
        <f t="shared" si="143"/>
        <v>0</v>
      </c>
      <c r="N310" s="86">
        <f t="shared" si="143"/>
        <v>0</v>
      </c>
      <c r="O310" s="86">
        <f t="shared" si="143"/>
        <v>0</v>
      </c>
      <c r="P310" s="86">
        <f t="shared" si="143"/>
        <v>0</v>
      </c>
      <c r="Q310" s="86">
        <f t="shared" si="143"/>
        <v>0</v>
      </c>
      <c r="R310" s="86">
        <f t="shared" si="143"/>
        <v>0</v>
      </c>
      <c r="S310" s="86">
        <f t="shared" si="143"/>
        <v>0</v>
      </c>
      <c r="T310" s="86">
        <f t="shared" si="143"/>
        <v>0</v>
      </c>
      <c r="U310" s="86">
        <f t="shared" si="143"/>
        <v>0</v>
      </c>
      <c r="V310" s="86">
        <f t="shared" si="143"/>
        <v>0</v>
      </c>
      <c r="X310" s="86" t="s">
        <v>1605</v>
      </c>
      <c r="Y310" s="86" t="s">
        <v>1601</v>
      </c>
      <c r="Z310" s="86" t="s">
        <v>1603</v>
      </c>
      <c r="AA310" s="86">
        <f t="shared" si="89"/>
        <v>0</v>
      </c>
      <c r="AB310" s="86" t="s">
        <v>10</v>
      </c>
      <c r="AC310" s="86">
        <f t="shared" si="90"/>
        <v>0</v>
      </c>
      <c r="AD310" s="86" t="s">
        <v>10</v>
      </c>
      <c r="AE310" s="86">
        <f t="shared" si="91"/>
        <v>0</v>
      </c>
      <c r="AF310" s="86" t="s">
        <v>10</v>
      </c>
      <c r="AG310" s="86">
        <f t="shared" si="92"/>
        <v>0</v>
      </c>
      <c r="AH310" s="86" t="s">
        <v>10</v>
      </c>
      <c r="AI310" s="86">
        <f t="shared" si="93"/>
        <v>0</v>
      </c>
      <c r="AJ310" s="86" t="s">
        <v>10</v>
      </c>
      <c r="AK310" s="86">
        <f t="shared" si="94"/>
        <v>0</v>
      </c>
      <c r="AL310" s="86" t="s">
        <v>10</v>
      </c>
      <c r="AM310" s="86">
        <f t="shared" si="95"/>
        <v>0</v>
      </c>
      <c r="AN310" s="86" t="s">
        <v>10</v>
      </c>
      <c r="AO310" s="86">
        <f t="shared" si="96"/>
        <v>0</v>
      </c>
      <c r="AP310" s="86" t="s">
        <v>10</v>
      </c>
      <c r="AQ310" s="86">
        <f t="shared" si="97"/>
        <v>0</v>
      </c>
      <c r="AR310" s="86" t="s">
        <v>10</v>
      </c>
      <c r="AS310" s="86">
        <f t="shared" si="98"/>
        <v>0</v>
      </c>
      <c r="AT310" s="86" t="s">
        <v>10</v>
      </c>
      <c r="AU310" s="86">
        <f t="shared" si="99"/>
        <v>0</v>
      </c>
      <c r="AV310" s="86" t="s">
        <v>10</v>
      </c>
      <c r="AW310" s="86">
        <f t="shared" si="100"/>
        <v>0</v>
      </c>
      <c r="AX310" s="86" t="s">
        <v>10</v>
      </c>
      <c r="AY310" s="86">
        <f t="shared" si="101"/>
        <v>0</v>
      </c>
      <c r="AZ310" s="86" t="s">
        <v>10</v>
      </c>
      <c r="BA310" s="86">
        <f t="shared" si="102"/>
        <v>0</v>
      </c>
      <c r="BB310" s="86" t="s">
        <v>10</v>
      </c>
      <c r="BC310" s="86">
        <f t="shared" si="103"/>
        <v>0</v>
      </c>
      <c r="BD310" s="86" t="s">
        <v>10</v>
      </c>
      <c r="BE310" s="86">
        <f t="shared" si="104"/>
        <v>0</v>
      </c>
      <c r="BF310" s="86" t="s">
        <v>10</v>
      </c>
      <c r="BG310" s="86">
        <f t="shared" si="105"/>
        <v>0</v>
      </c>
      <c r="BH310" s="86" t="s">
        <v>10</v>
      </c>
      <c r="BI310" s="86">
        <f t="shared" si="106"/>
        <v>0</v>
      </c>
      <c r="BJ310" s="86" t="s">
        <v>10</v>
      </c>
      <c r="BK310" s="86">
        <f t="shared" si="107"/>
        <v>0</v>
      </c>
      <c r="BL310" s="86" t="s">
        <v>10</v>
      </c>
      <c r="BM310" s="86">
        <f t="shared" si="108"/>
        <v>0</v>
      </c>
      <c r="BN310" s="86" t="s">
        <v>10</v>
      </c>
      <c r="BO310" s="86">
        <f t="shared" si="109"/>
        <v>0</v>
      </c>
      <c r="BP310" s="86" t="s">
        <v>4</v>
      </c>
      <c r="BR310" s="86" t="str">
        <f t="shared" si="110"/>
        <v>P &lt;- c("0", "0", "0", "0", "0", "0", "0", "0", "0", "0", "0", "0", "0", "0", "0", "0", "0", "0", "0", "0", "0")</v>
      </c>
    </row>
    <row r="311" spans="1:70" x14ac:dyDescent="0.15">
      <c r="A311" s="86">
        <v>100</v>
      </c>
      <c r="B311" s="86">
        <f t="shared" ref="B311:V311" si="144">B103</f>
        <v>0</v>
      </c>
      <c r="C311" s="86">
        <f t="shared" si="144"/>
        <v>0</v>
      </c>
      <c r="D311" s="86">
        <f t="shared" si="144"/>
        <v>0</v>
      </c>
      <c r="E311" s="86">
        <f t="shared" si="144"/>
        <v>0</v>
      </c>
      <c r="F311" s="86">
        <f t="shared" si="144"/>
        <v>0</v>
      </c>
      <c r="G311" s="86">
        <f t="shared" si="144"/>
        <v>0</v>
      </c>
      <c r="H311" s="86">
        <f t="shared" si="144"/>
        <v>0</v>
      </c>
      <c r="I311" s="86">
        <f t="shared" si="144"/>
        <v>0</v>
      </c>
      <c r="J311" s="86">
        <f t="shared" si="144"/>
        <v>0</v>
      </c>
      <c r="K311" s="86">
        <f t="shared" si="144"/>
        <v>0</v>
      </c>
      <c r="L311" s="86">
        <f t="shared" si="144"/>
        <v>0</v>
      </c>
      <c r="M311" s="86">
        <f t="shared" si="144"/>
        <v>0</v>
      </c>
      <c r="N311" s="86">
        <f t="shared" si="144"/>
        <v>0</v>
      </c>
      <c r="O311" s="86">
        <f t="shared" si="144"/>
        <v>0</v>
      </c>
      <c r="P311" s="86">
        <f t="shared" si="144"/>
        <v>0</v>
      </c>
      <c r="Q311" s="86">
        <f t="shared" si="144"/>
        <v>0</v>
      </c>
      <c r="R311" s="86">
        <f t="shared" si="144"/>
        <v>0</v>
      </c>
      <c r="S311" s="86">
        <f t="shared" si="144"/>
        <v>0</v>
      </c>
      <c r="T311" s="86">
        <f t="shared" si="144"/>
        <v>0</v>
      </c>
      <c r="U311" s="86">
        <f t="shared" si="144"/>
        <v>0</v>
      </c>
      <c r="V311" s="86">
        <f t="shared" si="144"/>
        <v>0</v>
      </c>
      <c r="X311" s="86" t="s">
        <v>1605</v>
      </c>
      <c r="Y311" s="86" t="s">
        <v>1601</v>
      </c>
      <c r="Z311" s="86" t="s">
        <v>1603</v>
      </c>
      <c r="AA311" s="86">
        <f t="shared" si="89"/>
        <v>0</v>
      </c>
      <c r="AB311" s="86" t="s">
        <v>10</v>
      </c>
      <c r="AC311" s="86">
        <f t="shared" si="90"/>
        <v>0</v>
      </c>
      <c r="AD311" s="86" t="s">
        <v>10</v>
      </c>
      <c r="AE311" s="86">
        <f t="shared" si="91"/>
        <v>0</v>
      </c>
      <c r="AF311" s="86" t="s">
        <v>10</v>
      </c>
      <c r="AG311" s="86">
        <f t="shared" si="92"/>
        <v>0</v>
      </c>
      <c r="AH311" s="86" t="s">
        <v>10</v>
      </c>
      <c r="AI311" s="86">
        <f t="shared" si="93"/>
        <v>0</v>
      </c>
      <c r="AJ311" s="86" t="s">
        <v>10</v>
      </c>
      <c r="AK311" s="86">
        <f t="shared" si="94"/>
        <v>0</v>
      </c>
      <c r="AL311" s="86" t="s">
        <v>10</v>
      </c>
      <c r="AM311" s="86">
        <f t="shared" si="95"/>
        <v>0</v>
      </c>
      <c r="AN311" s="86" t="s">
        <v>10</v>
      </c>
      <c r="AO311" s="86">
        <f t="shared" si="96"/>
        <v>0</v>
      </c>
      <c r="AP311" s="86" t="s">
        <v>10</v>
      </c>
      <c r="AQ311" s="86">
        <f t="shared" si="97"/>
        <v>0</v>
      </c>
      <c r="AR311" s="86" t="s">
        <v>10</v>
      </c>
      <c r="AS311" s="86">
        <f t="shared" si="98"/>
        <v>0</v>
      </c>
      <c r="AT311" s="86" t="s">
        <v>10</v>
      </c>
      <c r="AU311" s="86">
        <f t="shared" si="99"/>
        <v>0</v>
      </c>
      <c r="AV311" s="86" t="s">
        <v>10</v>
      </c>
      <c r="AW311" s="86">
        <f t="shared" si="100"/>
        <v>0</v>
      </c>
      <c r="AX311" s="86" t="s">
        <v>10</v>
      </c>
      <c r="AY311" s="86">
        <f t="shared" si="101"/>
        <v>0</v>
      </c>
      <c r="AZ311" s="86" t="s">
        <v>10</v>
      </c>
      <c r="BA311" s="86">
        <f t="shared" si="102"/>
        <v>0</v>
      </c>
      <c r="BB311" s="86" t="s">
        <v>10</v>
      </c>
      <c r="BC311" s="86">
        <f t="shared" si="103"/>
        <v>0</v>
      </c>
      <c r="BD311" s="86" t="s">
        <v>10</v>
      </c>
      <c r="BE311" s="86">
        <f t="shared" si="104"/>
        <v>0</v>
      </c>
      <c r="BF311" s="86" t="s">
        <v>10</v>
      </c>
      <c r="BG311" s="86">
        <f t="shared" si="105"/>
        <v>0</v>
      </c>
      <c r="BH311" s="86" t="s">
        <v>10</v>
      </c>
      <c r="BI311" s="86">
        <f t="shared" si="106"/>
        <v>0</v>
      </c>
      <c r="BJ311" s="86" t="s">
        <v>10</v>
      </c>
      <c r="BK311" s="86">
        <f t="shared" si="107"/>
        <v>0</v>
      </c>
      <c r="BL311" s="86" t="s">
        <v>10</v>
      </c>
      <c r="BM311" s="86">
        <f t="shared" si="108"/>
        <v>0</v>
      </c>
      <c r="BN311" s="86" t="s">
        <v>10</v>
      </c>
      <c r="BO311" s="86">
        <f t="shared" si="109"/>
        <v>0</v>
      </c>
      <c r="BP311" s="86" t="s">
        <v>4</v>
      </c>
      <c r="BR311" s="86" t="str">
        <f t="shared" si="110"/>
        <v>P &lt;- c("0", "0", "0", "0", "0", "0", "0", "0", "0", "0", "0", "0", "0", "0", "0", "0", "0", "0", "0", "0", "0")</v>
      </c>
    </row>
    <row r="312" spans="1:70" x14ac:dyDescent="0.15">
      <c r="A312" s="86">
        <v>101</v>
      </c>
      <c r="B312" s="86">
        <f t="shared" ref="B312:V312" si="145">B104</f>
        <v>0</v>
      </c>
      <c r="C312" s="86">
        <f t="shared" si="145"/>
        <v>0</v>
      </c>
      <c r="D312" s="86">
        <f t="shared" si="145"/>
        <v>0</v>
      </c>
      <c r="E312" s="86">
        <f t="shared" si="145"/>
        <v>0</v>
      </c>
      <c r="F312" s="86">
        <f t="shared" si="145"/>
        <v>0</v>
      </c>
      <c r="G312" s="86">
        <f t="shared" si="145"/>
        <v>0</v>
      </c>
      <c r="H312" s="86">
        <f t="shared" si="145"/>
        <v>0</v>
      </c>
      <c r="I312" s="86">
        <f t="shared" si="145"/>
        <v>0</v>
      </c>
      <c r="J312" s="86">
        <f t="shared" si="145"/>
        <v>0</v>
      </c>
      <c r="K312" s="86">
        <f t="shared" si="145"/>
        <v>0</v>
      </c>
      <c r="L312" s="86">
        <f t="shared" si="145"/>
        <v>0</v>
      </c>
      <c r="M312" s="86">
        <f t="shared" si="145"/>
        <v>0</v>
      </c>
      <c r="N312" s="86">
        <f t="shared" si="145"/>
        <v>0</v>
      </c>
      <c r="O312" s="86">
        <f t="shared" si="145"/>
        <v>0</v>
      </c>
      <c r="P312" s="86">
        <f t="shared" si="145"/>
        <v>0</v>
      </c>
      <c r="Q312" s="86">
        <f t="shared" si="145"/>
        <v>0</v>
      </c>
      <c r="R312" s="86">
        <f t="shared" si="145"/>
        <v>0</v>
      </c>
      <c r="S312" s="86">
        <f t="shared" si="145"/>
        <v>0</v>
      </c>
      <c r="T312" s="86">
        <f t="shared" si="145"/>
        <v>0</v>
      </c>
      <c r="U312" s="86">
        <f t="shared" si="145"/>
        <v>0</v>
      </c>
      <c r="V312" s="86">
        <f t="shared" si="145"/>
        <v>0</v>
      </c>
      <c r="X312" s="86" t="s">
        <v>1605</v>
      </c>
      <c r="Y312" s="86" t="s">
        <v>1601</v>
      </c>
      <c r="Z312" s="86" t="s">
        <v>1603</v>
      </c>
      <c r="AA312" s="86">
        <f t="shared" si="89"/>
        <v>0</v>
      </c>
      <c r="AB312" s="86" t="s">
        <v>10</v>
      </c>
      <c r="AC312" s="86">
        <f t="shared" si="90"/>
        <v>0</v>
      </c>
      <c r="AD312" s="86" t="s">
        <v>10</v>
      </c>
      <c r="AE312" s="86">
        <f t="shared" si="91"/>
        <v>0</v>
      </c>
      <c r="AF312" s="86" t="s">
        <v>10</v>
      </c>
      <c r="AG312" s="86">
        <f t="shared" si="92"/>
        <v>0</v>
      </c>
      <c r="AH312" s="86" t="s">
        <v>10</v>
      </c>
      <c r="AI312" s="86">
        <f t="shared" si="93"/>
        <v>0</v>
      </c>
      <c r="AJ312" s="86" t="s">
        <v>10</v>
      </c>
      <c r="AK312" s="86">
        <f t="shared" si="94"/>
        <v>0</v>
      </c>
      <c r="AL312" s="86" t="s">
        <v>10</v>
      </c>
      <c r="AM312" s="86">
        <f t="shared" si="95"/>
        <v>0</v>
      </c>
      <c r="AN312" s="86" t="s">
        <v>10</v>
      </c>
      <c r="AO312" s="86">
        <f t="shared" si="96"/>
        <v>0</v>
      </c>
      <c r="AP312" s="86" t="s">
        <v>10</v>
      </c>
      <c r="AQ312" s="86">
        <f t="shared" si="97"/>
        <v>0</v>
      </c>
      <c r="AR312" s="86" t="s">
        <v>10</v>
      </c>
      <c r="AS312" s="86">
        <f t="shared" si="98"/>
        <v>0</v>
      </c>
      <c r="AT312" s="86" t="s">
        <v>10</v>
      </c>
      <c r="AU312" s="86">
        <f t="shared" si="99"/>
        <v>0</v>
      </c>
      <c r="AV312" s="86" t="s">
        <v>10</v>
      </c>
      <c r="AW312" s="86">
        <f t="shared" si="100"/>
        <v>0</v>
      </c>
      <c r="AX312" s="86" t="s">
        <v>10</v>
      </c>
      <c r="AY312" s="86">
        <f t="shared" si="101"/>
        <v>0</v>
      </c>
      <c r="AZ312" s="86" t="s">
        <v>10</v>
      </c>
      <c r="BA312" s="86">
        <f t="shared" si="102"/>
        <v>0</v>
      </c>
      <c r="BB312" s="86" t="s">
        <v>10</v>
      </c>
      <c r="BC312" s="86">
        <f t="shared" si="103"/>
        <v>0</v>
      </c>
      <c r="BD312" s="86" t="s">
        <v>10</v>
      </c>
      <c r="BE312" s="86">
        <f t="shared" si="104"/>
        <v>0</v>
      </c>
      <c r="BF312" s="86" t="s">
        <v>10</v>
      </c>
      <c r="BG312" s="86">
        <f t="shared" si="105"/>
        <v>0</v>
      </c>
      <c r="BH312" s="86" t="s">
        <v>10</v>
      </c>
      <c r="BI312" s="86">
        <f t="shared" si="106"/>
        <v>0</v>
      </c>
      <c r="BJ312" s="86" t="s">
        <v>10</v>
      </c>
      <c r="BK312" s="86">
        <f t="shared" si="107"/>
        <v>0</v>
      </c>
      <c r="BL312" s="86" t="s">
        <v>10</v>
      </c>
      <c r="BM312" s="86">
        <f t="shared" si="108"/>
        <v>0</v>
      </c>
      <c r="BN312" s="86" t="s">
        <v>10</v>
      </c>
      <c r="BO312" s="86">
        <f t="shared" si="109"/>
        <v>0</v>
      </c>
      <c r="BP312" s="86" t="s">
        <v>4</v>
      </c>
      <c r="BR312" s="86" t="str">
        <f t="shared" si="110"/>
        <v>P &lt;- c("0", "0", "0", "0", "0", "0", "0", "0", "0", "0", "0", "0", "0", "0", "0", "0", "0", "0", "0", "0", "0")</v>
      </c>
    </row>
    <row r="313" spans="1:70" x14ac:dyDescent="0.15">
      <c r="A313" s="86">
        <v>102</v>
      </c>
      <c r="B313" s="86">
        <f t="shared" ref="B313:V313" si="146">B105</f>
        <v>0</v>
      </c>
      <c r="C313" s="86">
        <f t="shared" si="146"/>
        <v>0</v>
      </c>
      <c r="D313" s="86">
        <f t="shared" si="146"/>
        <v>0</v>
      </c>
      <c r="E313" s="86">
        <f t="shared" si="146"/>
        <v>0</v>
      </c>
      <c r="F313" s="86">
        <f t="shared" si="146"/>
        <v>0</v>
      </c>
      <c r="G313" s="86">
        <f t="shared" si="146"/>
        <v>0</v>
      </c>
      <c r="H313" s="86">
        <f t="shared" si="146"/>
        <v>0</v>
      </c>
      <c r="I313" s="86">
        <f t="shared" si="146"/>
        <v>0</v>
      </c>
      <c r="J313" s="86">
        <f t="shared" si="146"/>
        <v>0</v>
      </c>
      <c r="K313" s="86">
        <f t="shared" si="146"/>
        <v>0</v>
      </c>
      <c r="L313" s="86">
        <f t="shared" si="146"/>
        <v>0</v>
      </c>
      <c r="M313" s="86">
        <f t="shared" si="146"/>
        <v>0</v>
      </c>
      <c r="N313" s="86">
        <f t="shared" si="146"/>
        <v>0</v>
      </c>
      <c r="O313" s="86">
        <f t="shared" si="146"/>
        <v>0</v>
      </c>
      <c r="P313" s="86">
        <f t="shared" si="146"/>
        <v>0</v>
      </c>
      <c r="Q313" s="86">
        <f t="shared" si="146"/>
        <v>0</v>
      </c>
      <c r="R313" s="86">
        <f t="shared" si="146"/>
        <v>0</v>
      </c>
      <c r="S313" s="86">
        <f t="shared" si="146"/>
        <v>0</v>
      </c>
      <c r="T313" s="86">
        <f t="shared" si="146"/>
        <v>0</v>
      </c>
      <c r="U313" s="86">
        <f t="shared" si="146"/>
        <v>0</v>
      </c>
      <c r="V313" s="86">
        <f t="shared" si="146"/>
        <v>0</v>
      </c>
      <c r="X313" s="86" t="s">
        <v>1605</v>
      </c>
      <c r="Y313" s="86" t="s">
        <v>1601</v>
      </c>
      <c r="Z313" s="86" t="s">
        <v>1603</v>
      </c>
      <c r="AA313" s="86">
        <f t="shared" si="89"/>
        <v>0</v>
      </c>
      <c r="AB313" s="86" t="s">
        <v>10</v>
      </c>
      <c r="AC313" s="86">
        <f t="shared" si="90"/>
        <v>0</v>
      </c>
      <c r="AD313" s="86" t="s">
        <v>10</v>
      </c>
      <c r="AE313" s="86">
        <f t="shared" si="91"/>
        <v>0</v>
      </c>
      <c r="AF313" s="86" t="s">
        <v>10</v>
      </c>
      <c r="AG313" s="86">
        <f t="shared" si="92"/>
        <v>0</v>
      </c>
      <c r="AH313" s="86" t="s">
        <v>10</v>
      </c>
      <c r="AI313" s="86">
        <f t="shared" si="93"/>
        <v>0</v>
      </c>
      <c r="AJ313" s="86" t="s">
        <v>10</v>
      </c>
      <c r="AK313" s="86">
        <f t="shared" si="94"/>
        <v>0</v>
      </c>
      <c r="AL313" s="86" t="s">
        <v>10</v>
      </c>
      <c r="AM313" s="86">
        <f t="shared" si="95"/>
        <v>0</v>
      </c>
      <c r="AN313" s="86" t="s">
        <v>10</v>
      </c>
      <c r="AO313" s="86">
        <f t="shared" si="96"/>
        <v>0</v>
      </c>
      <c r="AP313" s="86" t="s">
        <v>10</v>
      </c>
      <c r="AQ313" s="86">
        <f t="shared" si="97"/>
        <v>0</v>
      </c>
      <c r="AR313" s="86" t="s">
        <v>10</v>
      </c>
      <c r="AS313" s="86">
        <f t="shared" si="98"/>
        <v>0</v>
      </c>
      <c r="AT313" s="86" t="s">
        <v>10</v>
      </c>
      <c r="AU313" s="86">
        <f t="shared" si="99"/>
        <v>0</v>
      </c>
      <c r="AV313" s="86" t="s">
        <v>10</v>
      </c>
      <c r="AW313" s="86">
        <f t="shared" si="100"/>
        <v>0</v>
      </c>
      <c r="AX313" s="86" t="s">
        <v>10</v>
      </c>
      <c r="AY313" s="86">
        <f t="shared" si="101"/>
        <v>0</v>
      </c>
      <c r="AZ313" s="86" t="s">
        <v>10</v>
      </c>
      <c r="BA313" s="86">
        <f t="shared" si="102"/>
        <v>0</v>
      </c>
      <c r="BB313" s="86" t="s">
        <v>10</v>
      </c>
      <c r="BC313" s="86">
        <f t="shared" si="103"/>
        <v>0</v>
      </c>
      <c r="BD313" s="86" t="s">
        <v>10</v>
      </c>
      <c r="BE313" s="86">
        <f t="shared" si="104"/>
        <v>0</v>
      </c>
      <c r="BF313" s="86" t="s">
        <v>10</v>
      </c>
      <c r="BG313" s="86">
        <f t="shared" si="105"/>
        <v>0</v>
      </c>
      <c r="BH313" s="86" t="s">
        <v>10</v>
      </c>
      <c r="BI313" s="86">
        <f t="shared" si="106"/>
        <v>0</v>
      </c>
      <c r="BJ313" s="86" t="s">
        <v>10</v>
      </c>
      <c r="BK313" s="86">
        <f t="shared" si="107"/>
        <v>0</v>
      </c>
      <c r="BL313" s="86" t="s">
        <v>10</v>
      </c>
      <c r="BM313" s="86">
        <f t="shared" si="108"/>
        <v>0</v>
      </c>
      <c r="BN313" s="86" t="s">
        <v>10</v>
      </c>
      <c r="BO313" s="86">
        <f t="shared" si="109"/>
        <v>0</v>
      </c>
      <c r="BP313" s="86" t="s">
        <v>4</v>
      </c>
      <c r="BR313" s="86" t="str">
        <f t="shared" si="110"/>
        <v>P &lt;- c("0", "0", "0", "0", "0", "0", "0", "0", "0", "0", "0", "0", "0", "0", "0", "0", "0", "0", "0", "0", "0")</v>
      </c>
    </row>
    <row r="314" spans="1:70" x14ac:dyDescent="0.15">
      <c r="A314" s="86">
        <v>103</v>
      </c>
      <c r="B314" s="86">
        <f t="shared" ref="B314:V314" si="147">B106</f>
        <v>0</v>
      </c>
      <c r="C314" s="86">
        <f t="shared" si="147"/>
        <v>0</v>
      </c>
      <c r="D314" s="86">
        <f t="shared" si="147"/>
        <v>0</v>
      </c>
      <c r="E314" s="86">
        <f t="shared" si="147"/>
        <v>0</v>
      </c>
      <c r="F314" s="86">
        <f t="shared" si="147"/>
        <v>0</v>
      </c>
      <c r="G314" s="86">
        <f t="shared" si="147"/>
        <v>0</v>
      </c>
      <c r="H314" s="86">
        <f t="shared" si="147"/>
        <v>0</v>
      </c>
      <c r="I314" s="86">
        <f t="shared" si="147"/>
        <v>0</v>
      </c>
      <c r="J314" s="86">
        <f t="shared" si="147"/>
        <v>0</v>
      </c>
      <c r="K314" s="86">
        <f t="shared" si="147"/>
        <v>0</v>
      </c>
      <c r="L314" s="86">
        <f t="shared" si="147"/>
        <v>0</v>
      </c>
      <c r="M314" s="86">
        <f t="shared" si="147"/>
        <v>0</v>
      </c>
      <c r="N314" s="86">
        <f t="shared" si="147"/>
        <v>0</v>
      </c>
      <c r="O314" s="86">
        <f t="shared" si="147"/>
        <v>0</v>
      </c>
      <c r="P314" s="86">
        <f t="shared" si="147"/>
        <v>0</v>
      </c>
      <c r="Q314" s="86">
        <f t="shared" si="147"/>
        <v>0</v>
      </c>
      <c r="R314" s="86">
        <f t="shared" si="147"/>
        <v>0</v>
      </c>
      <c r="S314" s="86">
        <f t="shared" si="147"/>
        <v>0</v>
      </c>
      <c r="T314" s="86">
        <f t="shared" si="147"/>
        <v>0</v>
      </c>
      <c r="U314" s="86">
        <f t="shared" si="147"/>
        <v>0</v>
      </c>
      <c r="V314" s="86">
        <f t="shared" si="147"/>
        <v>0</v>
      </c>
      <c r="X314" s="86" t="s">
        <v>1605</v>
      </c>
      <c r="Y314" s="86" t="s">
        <v>1601</v>
      </c>
      <c r="Z314" s="86" t="s">
        <v>1603</v>
      </c>
      <c r="AA314" s="86">
        <f t="shared" si="89"/>
        <v>0</v>
      </c>
      <c r="AB314" s="86" t="s">
        <v>10</v>
      </c>
      <c r="AC314" s="86">
        <f t="shared" si="90"/>
        <v>0</v>
      </c>
      <c r="AD314" s="86" t="s">
        <v>10</v>
      </c>
      <c r="AE314" s="86">
        <f t="shared" si="91"/>
        <v>0</v>
      </c>
      <c r="AF314" s="86" t="s">
        <v>10</v>
      </c>
      <c r="AG314" s="86">
        <f t="shared" si="92"/>
        <v>0</v>
      </c>
      <c r="AH314" s="86" t="s">
        <v>10</v>
      </c>
      <c r="AI314" s="86">
        <f t="shared" si="93"/>
        <v>0</v>
      </c>
      <c r="AJ314" s="86" t="s">
        <v>10</v>
      </c>
      <c r="AK314" s="86">
        <f t="shared" si="94"/>
        <v>0</v>
      </c>
      <c r="AL314" s="86" t="s">
        <v>10</v>
      </c>
      <c r="AM314" s="86">
        <f t="shared" si="95"/>
        <v>0</v>
      </c>
      <c r="AN314" s="86" t="s">
        <v>10</v>
      </c>
      <c r="AO314" s="86">
        <f t="shared" si="96"/>
        <v>0</v>
      </c>
      <c r="AP314" s="86" t="s">
        <v>10</v>
      </c>
      <c r="AQ314" s="86">
        <f t="shared" si="97"/>
        <v>0</v>
      </c>
      <c r="AR314" s="86" t="s">
        <v>10</v>
      </c>
      <c r="AS314" s="86">
        <f t="shared" si="98"/>
        <v>0</v>
      </c>
      <c r="AT314" s="86" t="s">
        <v>10</v>
      </c>
      <c r="AU314" s="86">
        <f t="shared" si="99"/>
        <v>0</v>
      </c>
      <c r="AV314" s="86" t="s">
        <v>10</v>
      </c>
      <c r="AW314" s="86">
        <f t="shared" si="100"/>
        <v>0</v>
      </c>
      <c r="AX314" s="86" t="s">
        <v>10</v>
      </c>
      <c r="AY314" s="86">
        <f t="shared" si="101"/>
        <v>0</v>
      </c>
      <c r="AZ314" s="86" t="s">
        <v>10</v>
      </c>
      <c r="BA314" s="86">
        <f t="shared" si="102"/>
        <v>0</v>
      </c>
      <c r="BB314" s="86" t="s">
        <v>10</v>
      </c>
      <c r="BC314" s="86">
        <f t="shared" si="103"/>
        <v>0</v>
      </c>
      <c r="BD314" s="86" t="s">
        <v>10</v>
      </c>
      <c r="BE314" s="86">
        <f t="shared" si="104"/>
        <v>0</v>
      </c>
      <c r="BF314" s="86" t="s">
        <v>10</v>
      </c>
      <c r="BG314" s="86">
        <f t="shared" si="105"/>
        <v>0</v>
      </c>
      <c r="BH314" s="86" t="s">
        <v>10</v>
      </c>
      <c r="BI314" s="86">
        <f t="shared" si="106"/>
        <v>0</v>
      </c>
      <c r="BJ314" s="86" t="s">
        <v>10</v>
      </c>
      <c r="BK314" s="86">
        <f t="shared" si="107"/>
        <v>0</v>
      </c>
      <c r="BL314" s="86" t="s">
        <v>10</v>
      </c>
      <c r="BM314" s="86">
        <f t="shared" si="108"/>
        <v>0</v>
      </c>
      <c r="BN314" s="86" t="s">
        <v>10</v>
      </c>
      <c r="BO314" s="86">
        <f t="shared" si="109"/>
        <v>0</v>
      </c>
      <c r="BP314" s="86" t="s">
        <v>4</v>
      </c>
      <c r="BR314" s="86" t="str">
        <f t="shared" si="110"/>
        <v>P &lt;- c("0", "0", "0", "0", "0", "0", "0", "0", "0", "0", "0", "0", "0", "0", "0", "0", "0", "0", "0", "0", "0")</v>
      </c>
    </row>
    <row r="315" spans="1:70" x14ac:dyDescent="0.15">
      <c r="A315" s="86">
        <v>104</v>
      </c>
      <c r="B315" s="86">
        <f t="shared" ref="B315:V315" si="148">B107</f>
        <v>0</v>
      </c>
      <c r="C315" s="86">
        <f t="shared" si="148"/>
        <v>0</v>
      </c>
      <c r="D315" s="86">
        <f t="shared" si="148"/>
        <v>0</v>
      </c>
      <c r="E315" s="86">
        <f t="shared" si="148"/>
        <v>0</v>
      </c>
      <c r="F315" s="86">
        <f t="shared" si="148"/>
        <v>0</v>
      </c>
      <c r="G315" s="86">
        <f t="shared" si="148"/>
        <v>0</v>
      </c>
      <c r="H315" s="86">
        <f t="shared" si="148"/>
        <v>0</v>
      </c>
      <c r="I315" s="86">
        <f t="shared" si="148"/>
        <v>0</v>
      </c>
      <c r="J315" s="86">
        <f t="shared" si="148"/>
        <v>0</v>
      </c>
      <c r="K315" s="86">
        <f t="shared" si="148"/>
        <v>0</v>
      </c>
      <c r="L315" s="86">
        <f t="shared" si="148"/>
        <v>0</v>
      </c>
      <c r="M315" s="86">
        <f t="shared" si="148"/>
        <v>0</v>
      </c>
      <c r="N315" s="86">
        <f t="shared" si="148"/>
        <v>0</v>
      </c>
      <c r="O315" s="86">
        <f t="shared" si="148"/>
        <v>0</v>
      </c>
      <c r="P315" s="86">
        <f t="shared" si="148"/>
        <v>0</v>
      </c>
      <c r="Q315" s="86">
        <f t="shared" si="148"/>
        <v>0</v>
      </c>
      <c r="R315" s="86">
        <f t="shared" si="148"/>
        <v>0</v>
      </c>
      <c r="S315" s="86">
        <f t="shared" si="148"/>
        <v>0</v>
      </c>
      <c r="T315" s="86">
        <f t="shared" si="148"/>
        <v>0</v>
      </c>
      <c r="U315" s="86">
        <f t="shared" si="148"/>
        <v>0</v>
      </c>
      <c r="V315" s="86">
        <f t="shared" si="148"/>
        <v>0</v>
      </c>
      <c r="X315" s="86" t="s">
        <v>1605</v>
      </c>
      <c r="Y315" s="86" t="s">
        <v>1601</v>
      </c>
      <c r="Z315" s="86" t="s">
        <v>1603</v>
      </c>
      <c r="AA315" s="86">
        <f t="shared" si="89"/>
        <v>0</v>
      </c>
      <c r="AB315" s="86" t="s">
        <v>10</v>
      </c>
      <c r="AC315" s="86">
        <f t="shared" si="90"/>
        <v>0</v>
      </c>
      <c r="AD315" s="86" t="s">
        <v>10</v>
      </c>
      <c r="AE315" s="86">
        <f t="shared" si="91"/>
        <v>0</v>
      </c>
      <c r="AF315" s="86" t="s">
        <v>10</v>
      </c>
      <c r="AG315" s="86">
        <f t="shared" si="92"/>
        <v>0</v>
      </c>
      <c r="AH315" s="86" t="s">
        <v>10</v>
      </c>
      <c r="AI315" s="86">
        <f t="shared" si="93"/>
        <v>0</v>
      </c>
      <c r="AJ315" s="86" t="s">
        <v>10</v>
      </c>
      <c r="AK315" s="86">
        <f t="shared" si="94"/>
        <v>0</v>
      </c>
      <c r="AL315" s="86" t="s">
        <v>10</v>
      </c>
      <c r="AM315" s="86">
        <f t="shared" si="95"/>
        <v>0</v>
      </c>
      <c r="AN315" s="86" t="s">
        <v>10</v>
      </c>
      <c r="AO315" s="86">
        <f t="shared" si="96"/>
        <v>0</v>
      </c>
      <c r="AP315" s="86" t="s">
        <v>10</v>
      </c>
      <c r="AQ315" s="86">
        <f t="shared" si="97"/>
        <v>0</v>
      </c>
      <c r="AR315" s="86" t="s">
        <v>10</v>
      </c>
      <c r="AS315" s="86">
        <f t="shared" si="98"/>
        <v>0</v>
      </c>
      <c r="AT315" s="86" t="s">
        <v>10</v>
      </c>
      <c r="AU315" s="86">
        <f t="shared" si="99"/>
        <v>0</v>
      </c>
      <c r="AV315" s="86" t="s">
        <v>10</v>
      </c>
      <c r="AW315" s="86">
        <f t="shared" si="100"/>
        <v>0</v>
      </c>
      <c r="AX315" s="86" t="s">
        <v>10</v>
      </c>
      <c r="AY315" s="86">
        <f t="shared" si="101"/>
        <v>0</v>
      </c>
      <c r="AZ315" s="86" t="s">
        <v>10</v>
      </c>
      <c r="BA315" s="86">
        <f t="shared" si="102"/>
        <v>0</v>
      </c>
      <c r="BB315" s="86" t="s">
        <v>10</v>
      </c>
      <c r="BC315" s="86">
        <f t="shared" si="103"/>
        <v>0</v>
      </c>
      <c r="BD315" s="86" t="s">
        <v>10</v>
      </c>
      <c r="BE315" s="86">
        <f t="shared" si="104"/>
        <v>0</v>
      </c>
      <c r="BF315" s="86" t="s">
        <v>10</v>
      </c>
      <c r="BG315" s="86">
        <f t="shared" si="105"/>
        <v>0</v>
      </c>
      <c r="BH315" s="86" t="s">
        <v>10</v>
      </c>
      <c r="BI315" s="86">
        <f t="shared" si="106"/>
        <v>0</v>
      </c>
      <c r="BJ315" s="86" t="s">
        <v>10</v>
      </c>
      <c r="BK315" s="86">
        <f t="shared" si="107"/>
        <v>0</v>
      </c>
      <c r="BL315" s="86" t="s">
        <v>10</v>
      </c>
      <c r="BM315" s="86">
        <f t="shared" si="108"/>
        <v>0</v>
      </c>
      <c r="BN315" s="86" t="s">
        <v>10</v>
      </c>
      <c r="BO315" s="86">
        <f t="shared" si="109"/>
        <v>0</v>
      </c>
      <c r="BP315" s="86" t="s">
        <v>4</v>
      </c>
      <c r="BR315" s="86" t="str">
        <f t="shared" si="110"/>
        <v>P &lt;- c("0", "0", "0", "0", "0", "0", "0", "0", "0", "0", "0", "0", "0", "0", "0", "0", "0", "0", "0", "0", "0")</v>
      </c>
    </row>
    <row r="316" spans="1:70" x14ac:dyDescent="0.15">
      <c r="A316" s="86">
        <v>105</v>
      </c>
      <c r="B316" s="86">
        <f t="shared" ref="B316:V316" si="149">B108</f>
        <v>0</v>
      </c>
      <c r="C316" s="86">
        <f t="shared" si="149"/>
        <v>0</v>
      </c>
      <c r="D316" s="86">
        <f t="shared" si="149"/>
        <v>0</v>
      </c>
      <c r="E316" s="86">
        <f t="shared" si="149"/>
        <v>0</v>
      </c>
      <c r="F316" s="86">
        <f t="shared" si="149"/>
        <v>0</v>
      </c>
      <c r="G316" s="86">
        <f t="shared" si="149"/>
        <v>0</v>
      </c>
      <c r="H316" s="86">
        <f t="shared" si="149"/>
        <v>0</v>
      </c>
      <c r="I316" s="86">
        <f t="shared" si="149"/>
        <v>0</v>
      </c>
      <c r="J316" s="86">
        <f t="shared" si="149"/>
        <v>0</v>
      </c>
      <c r="K316" s="86">
        <f t="shared" si="149"/>
        <v>0</v>
      </c>
      <c r="L316" s="86">
        <f t="shared" si="149"/>
        <v>0</v>
      </c>
      <c r="M316" s="86">
        <f t="shared" si="149"/>
        <v>0</v>
      </c>
      <c r="N316" s="86">
        <f t="shared" si="149"/>
        <v>0</v>
      </c>
      <c r="O316" s="86">
        <f t="shared" si="149"/>
        <v>0</v>
      </c>
      <c r="P316" s="86">
        <f t="shared" si="149"/>
        <v>0</v>
      </c>
      <c r="Q316" s="86">
        <f t="shared" si="149"/>
        <v>0</v>
      </c>
      <c r="R316" s="86">
        <f t="shared" si="149"/>
        <v>0</v>
      </c>
      <c r="S316" s="86">
        <f t="shared" si="149"/>
        <v>0</v>
      </c>
      <c r="T316" s="86">
        <f t="shared" si="149"/>
        <v>0</v>
      </c>
      <c r="U316" s="86">
        <f t="shared" si="149"/>
        <v>0</v>
      </c>
      <c r="V316" s="86">
        <f t="shared" si="149"/>
        <v>0</v>
      </c>
      <c r="X316" s="86" t="s">
        <v>1605</v>
      </c>
      <c r="Y316" s="86" t="s">
        <v>1601</v>
      </c>
      <c r="Z316" s="86" t="s">
        <v>1603</v>
      </c>
      <c r="AA316" s="86">
        <f t="shared" si="89"/>
        <v>0</v>
      </c>
      <c r="AB316" s="86" t="s">
        <v>10</v>
      </c>
      <c r="AC316" s="86">
        <f t="shared" si="90"/>
        <v>0</v>
      </c>
      <c r="AD316" s="86" t="s">
        <v>10</v>
      </c>
      <c r="AE316" s="86">
        <f t="shared" si="91"/>
        <v>0</v>
      </c>
      <c r="AF316" s="86" t="s">
        <v>10</v>
      </c>
      <c r="AG316" s="86">
        <f t="shared" si="92"/>
        <v>0</v>
      </c>
      <c r="AH316" s="86" t="s">
        <v>10</v>
      </c>
      <c r="AI316" s="86">
        <f t="shared" si="93"/>
        <v>0</v>
      </c>
      <c r="AJ316" s="86" t="s">
        <v>10</v>
      </c>
      <c r="AK316" s="86">
        <f t="shared" si="94"/>
        <v>0</v>
      </c>
      <c r="AL316" s="86" t="s">
        <v>10</v>
      </c>
      <c r="AM316" s="86">
        <f t="shared" si="95"/>
        <v>0</v>
      </c>
      <c r="AN316" s="86" t="s">
        <v>10</v>
      </c>
      <c r="AO316" s="86">
        <f t="shared" si="96"/>
        <v>0</v>
      </c>
      <c r="AP316" s="86" t="s">
        <v>10</v>
      </c>
      <c r="AQ316" s="86">
        <f t="shared" si="97"/>
        <v>0</v>
      </c>
      <c r="AR316" s="86" t="s">
        <v>10</v>
      </c>
      <c r="AS316" s="86">
        <f t="shared" si="98"/>
        <v>0</v>
      </c>
      <c r="AT316" s="86" t="s">
        <v>10</v>
      </c>
      <c r="AU316" s="86">
        <f t="shared" si="99"/>
        <v>0</v>
      </c>
      <c r="AV316" s="86" t="s">
        <v>10</v>
      </c>
      <c r="AW316" s="86">
        <f t="shared" si="100"/>
        <v>0</v>
      </c>
      <c r="AX316" s="86" t="s">
        <v>10</v>
      </c>
      <c r="AY316" s="86">
        <f t="shared" si="101"/>
        <v>0</v>
      </c>
      <c r="AZ316" s="86" t="s">
        <v>10</v>
      </c>
      <c r="BA316" s="86">
        <f t="shared" si="102"/>
        <v>0</v>
      </c>
      <c r="BB316" s="86" t="s">
        <v>10</v>
      </c>
      <c r="BC316" s="86">
        <f t="shared" si="103"/>
        <v>0</v>
      </c>
      <c r="BD316" s="86" t="s">
        <v>10</v>
      </c>
      <c r="BE316" s="86">
        <f t="shared" si="104"/>
        <v>0</v>
      </c>
      <c r="BF316" s="86" t="s">
        <v>10</v>
      </c>
      <c r="BG316" s="86">
        <f t="shared" si="105"/>
        <v>0</v>
      </c>
      <c r="BH316" s="86" t="s">
        <v>10</v>
      </c>
      <c r="BI316" s="86">
        <f t="shared" si="106"/>
        <v>0</v>
      </c>
      <c r="BJ316" s="86" t="s">
        <v>10</v>
      </c>
      <c r="BK316" s="86">
        <f t="shared" si="107"/>
        <v>0</v>
      </c>
      <c r="BL316" s="86" t="s">
        <v>10</v>
      </c>
      <c r="BM316" s="86">
        <f t="shared" si="108"/>
        <v>0</v>
      </c>
      <c r="BN316" s="86" t="s">
        <v>10</v>
      </c>
      <c r="BO316" s="86">
        <f t="shared" si="109"/>
        <v>0</v>
      </c>
      <c r="BP316" s="86" t="s">
        <v>4</v>
      </c>
      <c r="BR316" s="86" t="str">
        <f t="shared" si="110"/>
        <v>P &lt;- c("0", "0", "0", "0", "0", "0", "0", "0", "0", "0", "0", "0", "0", "0", "0", "0", "0", "0", "0", "0", "0")</v>
      </c>
    </row>
    <row r="317" spans="1:70" x14ac:dyDescent="0.15">
      <c r="A317" s="86">
        <v>106</v>
      </c>
      <c r="B317" s="86">
        <f t="shared" ref="B317:V317" si="150">B109</f>
        <v>0</v>
      </c>
      <c r="C317" s="86">
        <f t="shared" si="150"/>
        <v>0</v>
      </c>
      <c r="D317" s="86">
        <f t="shared" si="150"/>
        <v>0</v>
      </c>
      <c r="E317" s="86">
        <f t="shared" si="150"/>
        <v>0</v>
      </c>
      <c r="F317" s="86">
        <f t="shared" si="150"/>
        <v>0</v>
      </c>
      <c r="G317" s="86">
        <f t="shared" si="150"/>
        <v>0</v>
      </c>
      <c r="H317" s="86">
        <f t="shared" si="150"/>
        <v>0</v>
      </c>
      <c r="I317" s="86">
        <f t="shared" si="150"/>
        <v>0</v>
      </c>
      <c r="J317" s="86">
        <f t="shared" si="150"/>
        <v>0</v>
      </c>
      <c r="K317" s="86">
        <f t="shared" si="150"/>
        <v>0</v>
      </c>
      <c r="L317" s="86">
        <f t="shared" si="150"/>
        <v>0</v>
      </c>
      <c r="M317" s="86">
        <f t="shared" si="150"/>
        <v>0</v>
      </c>
      <c r="N317" s="86">
        <f t="shared" si="150"/>
        <v>0</v>
      </c>
      <c r="O317" s="86">
        <f t="shared" si="150"/>
        <v>0</v>
      </c>
      <c r="P317" s="86">
        <f t="shared" si="150"/>
        <v>0</v>
      </c>
      <c r="Q317" s="86">
        <f t="shared" si="150"/>
        <v>0</v>
      </c>
      <c r="R317" s="86">
        <f t="shared" si="150"/>
        <v>0</v>
      </c>
      <c r="S317" s="86">
        <f t="shared" si="150"/>
        <v>0</v>
      </c>
      <c r="T317" s="86">
        <f t="shared" si="150"/>
        <v>0</v>
      </c>
      <c r="U317" s="86">
        <f t="shared" si="150"/>
        <v>0</v>
      </c>
      <c r="V317" s="86">
        <f t="shared" si="150"/>
        <v>0</v>
      </c>
      <c r="X317" s="86" t="s">
        <v>1605</v>
      </c>
      <c r="Y317" s="86" t="s">
        <v>1601</v>
      </c>
      <c r="Z317" s="86" t="s">
        <v>1603</v>
      </c>
      <c r="AA317" s="86">
        <f t="shared" si="89"/>
        <v>0</v>
      </c>
      <c r="AB317" s="86" t="s">
        <v>10</v>
      </c>
      <c r="AC317" s="86">
        <f t="shared" si="90"/>
        <v>0</v>
      </c>
      <c r="AD317" s="86" t="s">
        <v>10</v>
      </c>
      <c r="AE317" s="86">
        <f t="shared" si="91"/>
        <v>0</v>
      </c>
      <c r="AF317" s="86" t="s">
        <v>10</v>
      </c>
      <c r="AG317" s="86">
        <f t="shared" si="92"/>
        <v>0</v>
      </c>
      <c r="AH317" s="86" t="s">
        <v>10</v>
      </c>
      <c r="AI317" s="86">
        <f t="shared" si="93"/>
        <v>0</v>
      </c>
      <c r="AJ317" s="86" t="s">
        <v>10</v>
      </c>
      <c r="AK317" s="86">
        <f t="shared" si="94"/>
        <v>0</v>
      </c>
      <c r="AL317" s="86" t="s">
        <v>10</v>
      </c>
      <c r="AM317" s="86">
        <f t="shared" si="95"/>
        <v>0</v>
      </c>
      <c r="AN317" s="86" t="s">
        <v>10</v>
      </c>
      <c r="AO317" s="86">
        <f t="shared" si="96"/>
        <v>0</v>
      </c>
      <c r="AP317" s="86" t="s">
        <v>10</v>
      </c>
      <c r="AQ317" s="86">
        <f t="shared" si="97"/>
        <v>0</v>
      </c>
      <c r="AR317" s="86" t="s">
        <v>10</v>
      </c>
      <c r="AS317" s="86">
        <f t="shared" si="98"/>
        <v>0</v>
      </c>
      <c r="AT317" s="86" t="s">
        <v>10</v>
      </c>
      <c r="AU317" s="86">
        <f t="shared" si="99"/>
        <v>0</v>
      </c>
      <c r="AV317" s="86" t="s">
        <v>10</v>
      </c>
      <c r="AW317" s="86">
        <f t="shared" si="100"/>
        <v>0</v>
      </c>
      <c r="AX317" s="86" t="s">
        <v>10</v>
      </c>
      <c r="AY317" s="86">
        <f t="shared" si="101"/>
        <v>0</v>
      </c>
      <c r="AZ317" s="86" t="s">
        <v>10</v>
      </c>
      <c r="BA317" s="86">
        <f t="shared" si="102"/>
        <v>0</v>
      </c>
      <c r="BB317" s="86" t="s">
        <v>10</v>
      </c>
      <c r="BC317" s="86">
        <f t="shared" si="103"/>
        <v>0</v>
      </c>
      <c r="BD317" s="86" t="s">
        <v>10</v>
      </c>
      <c r="BE317" s="86">
        <f t="shared" si="104"/>
        <v>0</v>
      </c>
      <c r="BF317" s="86" t="s">
        <v>10</v>
      </c>
      <c r="BG317" s="86">
        <f t="shared" si="105"/>
        <v>0</v>
      </c>
      <c r="BH317" s="86" t="s">
        <v>10</v>
      </c>
      <c r="BI317" s="86">
        <f t="shared" si="106"/>
        <v>0</v>
      </c>
      <c r="BJ317" s="86" t="s">
        <v>10</v>
      </c>
      <c r="BK317" s="86">
        <f t="shared" si="107"/>
        <v>0</v>
      </c>
      <c r="BL317" s="86" t="s">
        <v>10</v>
      </c>
      <c r="BM317" s="86">
        <f t="shared" si="108"/>
        <v>0</v>
      </c>
      <c r="BN317" s="86" t="s">
        <v>10</v>
      </c>
      <c r="BO317" s="86">
        <f t="shared" si="109"/>
        <v>0</v>
      </c>
      <c r="BP317" s="86" t="s">
        <v>4</v>
      </c>
      <c r="BR317" s="86" t="str">
        <f t="shared" si="110"/>
        <v>P &lt;- c("0", "0", "0", "0", "0", "0", "0", "0", "0", "0", "0", "0", "0", "0", "0", "0", "0", "0", "0", "0", "0")</v>
      </c>
    </row>
    <row r="318" spans="1:70" x14ac:dyDescent="0.15">
      <c r="A318" s="86">
        <v>107</v>
      </c>
      <c r="B318" s="86">
        <f t="shared" ref="B318:V318" si="151">B110</f>
        <v>0</v>
      </c>
      <c r="C318" s="86">
        <f t="shared" si="151"/>
        <v>0</v>
      </c>
      <c r="D318" s="86">
        <f t="shared" si="151"/>
        <v>0</v>
      </c>
      <c r="E318" s="86">
        <f t="shared" si="151"/>
        <v>0</v>
      </c>
      <c r="F318" s="86">
        <f t="shared" si="151"/>
        <v>0</v>
      </c>
      <c r="G318" s="86">
        <f t="shared" si="151"/>
        <v>0</v>
      </c>
      <c r="H318" s="86">
        <f t="shared" si="151"/>
        <v>0</v>
      </c>
      <c r="I318" s="86">
        <f t="shared" si="151"/>
        <v>0</v>
      </c>
      <c r="J318" s="86">
        <f t="shared" si="151"/>
        <v>0</v>
      </c>
      <c r="K318" s="86">
        <f t="shared" si="151"/>
        <v>0</v>
      </c>
      <c r="L318" s="86">
        <f t="shared" si="151"/>
        <v>0</v>
      </c>
      <c r="M318" s="86">
        <f t="shared" si="151"/>
        <v>0</v>
      </c>
      <c r="N318" s="86">
        <f t="shared" si="151"/>
        <v>0</v>
      </c>
      <c r="O318" s="86">
        <f t="shared" si="151"/>
        <v>0</v>
      </c>
      <c r="P318" s="86">
        <f t="shared" si="151"/>
        <v>0</v>
      </c>
      <c r="Q318" s="86">
        <f t="shared" si="151"/>
        <v>0</v>
      </c>
      <c r="R318" s="86">
        <f t="shared" si="151"/>
        <v>0</v>
      </c>
      <c r="S318" s="86">
        <f t="shared" si="151"/>
        <v>0</v>
      </c>
      <c r="T318" s="86">
        <f t="shared" si="151"/>
        <v>0</v>
      </c>
      <c r="U318" s="86">
        <f t="shared" si="151"/>
        <v>0</v>
      </c>
      <c r="V318" s="86">
        <f t="shared" si="151"/>
        <v>0</v>
      </c>
      <c r="X318" s="86" t="s">
        <v>1605</v>
      </c>
      <c r="Y318" s="86" t="s">
        <v>1601</v>
      </c>
      <c r="Z318" s="86" t="s">
        <v>1603</v>
      </c>
      <c r="AA318" s="86">
        <f t="shared" si="89"/>
        <v>0</v>
      </c>
      <c r="AB318" s="86" t="s">
        <v>10</v>
      </c>
      <c r="AC318" s="86">
        <f t="shared" si="90"/>
        <v>0</v>
      </c>
      <c r="AD318" s="86" t="s">
        <v>10</v>
      </c>
      <c r="AE318" s="86">
        <f t="shared" si="91"/>
        <v>0</v>
      </c>
      <c r="AF318" s="86" t="s">
        <v>10</v>
      </c>
      <c r="AG318" s="86">
        <f t="shared" si="92"/>
        <v>0</v>
      </c>
      <c r="AH318" s="86" t="s">
        <v>10</v>
      </c>
      <c r="AI318" s="86">
        <f t="shared" si="93"/>
        <v>0</v>
      </c>
      <c r="AJ318" s="86" t="s">
        <v>10</v>
      </c>
      <c r="AK318" s="86">
        <f t="shared" si="94"/>
        <v>0</v>
      </c>
      <c r="AL318" s="86" t="s">
        <v>10</v>
      </c>
      <c r="AM318" s="86">
        <f t="shared" si="95"/>
        <v>0</v>
      </c>
      <c r="AN318" s="86" t="s">
        <v>10</v>
      </c>
      <c r="AO318" s="86">
        <f t="shared" si="96"/>
        <v>0</v>
      </c>
      <c r="AP318" s="86" t="s">
        <v>10</v>
      </c>
      <c r="AQ318" s="86">
        <f t="shared" si="97"/>
        <v>0</v>
      </c>
      <c r="AR318" s="86" t="s">
        <v>10</v>
      </c>
      <c r="AS318" s="86">
        <f t="shared" si="98"/>
        <v>0</v>
      </c>
      <c r="AT318" s="86" t="s">
        <v>10</v>
      </c>
      <c r="AU318" s="86">
        <f t="shared" si="99"/>
        <v>0</v>
      </c>
      <c r="AV318" s="86" t="s">
        <v>10</v>
      </c>
      <c r="AW318" s="86">
        <f t="shared" si="100"/>
        <v>0</v>
      </c>
      <c r="AX318" s="86" t="s">
        <v>10</v>
      </c>
      <c r="AY318" s="86">
        <f t="shared" si="101"/>
        <v>0</v>
      </c>
      <c r="AZ318" s="86" t="s">
        <v>10</v>
      </c>
      <c r="BA318" s="86">
        <f t="shared" si="102"/>
        <v>0</v>
      </c>
      <c r="BB318" s="86" t="s">
        <v>10</v>
      </c>
      <c r="BC318" s="86">
        <f t="shared" si="103"/>
        <v>0</v>
      </c>
      <c r="BD318" s="86" t="s">
        <v>10</v>
      </c>
      <c r="BE318" s="86">
        <f t="shared" si="104"/>
        <v>0</v>
      </c>
      <c r="BF318" s="86" t="s">
        <v>10</v>
      </c>
      <c r="BG318" s="86">
        <f t="shared" si="105"/>
        <v>0</v>
      </c>
      <c r="BH318" s="86" t="s">
        <v>10</v>
      </c>
      <c r="BI318" s="86">
        <f t="shared" si="106"/>
        <v>0</v>
      </c>
      <c r="BJ318" s="86" t="s">
        <v>10</v>
      </c>
      <c r="BK318" s="86">
        <f t="shared" si="107"/>
        <v>0</v>
      </c>
      <c r="BL318" s="86" t="s">
        <v>10</v>
      </c>
      <c r="BM318" s="86">
        <f t="shared" si="108"/>
        <v>0</v>
      </c>
      <c r="BN318" s="86" t="s">
        <v>10</v>
      </c>
      <c r="BO318" s="86">
        <f t="shared" si="109"/>
        <v>0</v>
      </c>
      <c r="BP318" s="86" t="s">
        <v>4</v>
      </c>
      <c r="BR318" s="86" t="str">
        <f t="shared" si="110"/>
        <v>P &lt;- c("0", "0", "0", "0", "0", "0", "0", "0", "0", "0", "0", "0", "0", "0", "0", "0", "0", "0", "0", "0", "0")</v>
      </c>
    </row>
    <row r="319" spans="1:70" x14ac:dyDescent="0.15">
      <c r="A319" s="86">
        <v>108</v>
      </c>
      <c r="B319" s="86">
        <f t="shared" ref="B319:V319" si="152">B111</f>
        <v>0</v>
      </c>
      <c r="C319" s="86">
        <f t="shared" si="152"/>
        <v>0</v>
      </c>
      <c r="D319" s="86">
        <f t="shared" si="152"/>
        <v>0</v>
      </c>
      <c r="E319" s="86">
        <f t="shared" si="152"/>
        <v>0</v>
      </c>
      <c r="F319" s="86">
        <f t="shared" si="152"/>
        <v>0</v>
      </c>
      <c r="G319" s="86">
        <f t="shared" si="152"/>
        <v>0</v>
      </c>
      <c r="H319" s="86">
        <f t="shared" si="152"/>
        <v>0</v>
      </c>
      <c r="I319" s="86">
        <f t="shared" si="152"/>
        <v>0</v>
      </c>
      <c r="J319" s="86">
        <f t="shared" si="152"/>
        <v>0</v>
      </c>
      <c r="K319" s="86">
        <f t="shared" si="152"/>
        <v>0</v>
      </c>
      <c r="L319" s="86">
        <f t="shared" si="152"/>
        <v>0</v>
      </c>
      <c r="M319" s="86">
        <f t="shared" si="152"/>
        <v>0</v>
      </c>
      <c r="N319" s="86">
        <f t="shared" si="152"/>
        <v>0</v>
      </c>
      <c r="O319" s="86">
        <f t="shared" si="152"/>
        <v>0</v>
      </c>
      <c r="P319" s="86">
        <f t="shared" si="152"/>
        <v>0</v>
      </c>
      <c r="Q319" s="86">
        <f t="shared" si="152"/>
        <v>0</v>
      </c>
      <c r="R319" s="86">
        <f t="shared" si="152"/>
        <v>0</v>
      </c>
      <c r="S319" s="86">
        <f t="shared" si="152"/>
        <v>0</v>
      </c>
      <c r="T319" s="86">
        <f t="shared" si="152"/>
        <v>0</v>
      </c>
      <c r="U319" s="86">
        <f t="shared" si="152"/>
        <v>0</v>
      </c>
      <c r="V319" s="86">
        <f t="shared" si="152"/>
        <v>0</v>
      </c>
      <c r="X319" s="86" t="s">
        <v>1605</v>
      </c>
      <c r="Y319" s="86" t="s">
        <v>1601</v>
      </c>
      <c r="Z319" s="86" t="s">
        <v>1603</v>
      </c>
      <c r="AA319" s="86">
        <f t="shared" si="89"/>
        <v>0</v>
      </c>
      <c r="AB319" s="86" t="s">
        <v>10</v>
      </c>
      <c r="AC319" s="86">
        <f t="shared" si="90"/>
        <v>0</v>
      </c>
      <c r="AD319" s="86" t="s">
        <v>10</v>
      </c>
      <c r="AE319" s="86">
        <f t="shared" si="91"/>
        <v>0</v>
      </c>
      <c r="AF319" s="86" t="s">
        <v>10</v>
      </c>
      <c r="AG319" s="86">
        <f t="shared" si="92"/>
        <v>0</v>
      </c>
      <c r="AH319" s="86" t="s">
        <v>10</v>
      </c>
      <c r="AI319" s="86">
        <f t="shared" si="93"/>
        <v>0</v>
      </c>
      <c r="AJ319" s="86" t="s">
        <v>10</v>
      </c>
      <c r="AK319" s="86">
        <f t="shared" si="94"/>
        <v>0</v>
      </c>
      <c r="AL319" s="86" t="s">
        <v>10</v>
      </c>
      <c r="AM319" s="86">
        <f t="shared" si="95"/>
        <v>0</v>
      </c>
      <c r="AN319" s="86" t="s">
        <v>10</v>
      </c>
      <c r="AO319" s="86">
        <f t="shared" si="96"/>
        <v>0</v>
      </c>
      <c r="AP319" s="86" t="s">
        <v>10</v>
      </c>
      <c r="AQ319" s="86">
        <f t="shared" si="97"/>
        <v>0</v>
      </c>
      <c r="AR319" s="86" t="s">
        <v>10</v>
      </c>
      <c r="AS319" s="86">
        <f t="shared" si="98"/>
        <v>0</v>
      </c>
      <c r="AT319" s="86" t="s">
        <v>10</v>
      </c>
      <c r="AU319" s="86">
        <f t="shared" si="99"/>
        <v>0</v>
      </c>
      <c r="AV319" s="86" t="s">
        <v>10</v>
      </c>
      <c r="AW319" s="86">
        <f t="shared" si="100"/>
        <v>0</v>
      </c>
      <c r="AX319" s="86" t="s">
        <v>10</v>
      </c>
      <c r="AY319" s="86">
        <f t="shared" si="101"/>
        <v>0</v>
      </c>
      <c r="AZ319" s="86" t="s">
        <v>10</v>
      </c>
      <c r="BA319" s="86">
        <f t="shared" si="102"/>
        <v>0</v>
      </c>
      <c r="BB319" s="86" t="s">
        <v>10</v>
      </c>
      <c r="BC319" s="86">
        <f t="shared" si="103"/>
        <v>0</v>
      </c>
      <c r="BD319" s="86" t="s">
        <v>10</v>
      </c>
      <c r="BE319" s="86">
        <f t="shared" si="104"/>
        <v>0</v>
      </c>
      <c r="BF319" s="86" t="s">
        <v>10</v>
      </c>
      <c r="BG319" s="86">
        <f t="shared" si="105"/>
        <v>0</v>
      </c>
      <c r="BH319" s="86" t="s">
        <v>10</v>
      </c>
      <c r="BI319" s="86">
        <f t="shared" si="106"/>
        <v>0</v>
      </c>
      <c r="BJ319" s="86" t="s">
        <v>10</v>
      </c>
      <c r="BK319" s="86">
        <f t="shared" si="107"/>
        <v>0</v>
      </c>
      <c r="BL319" s="86" t="s">
        <v>10</v>
      </c>
      <c r="BM319" s="86">
        <f t="shared" si="108"/>
        <v>0</v>
      </c>
      <c r="BN319" s="86" t="s">
        <v>10</v>
      </c>
      <c r="BO319" s="86">
        <f t="shared" si="109"/>
        <v>0</v>
      </c>
      <c r="BP319" s="86" t="s">
        <v>4</v>
      </c>
      <c r="BR319" s="86" t="str">
        <f t="shared" si="110"/>
        <v>P &lt;- c("0", "0", "0", "0", "0", "0", "0", "0", "0", "0", "0", "0", "0", "0", "0", "0", "0", "0", "0", "0", "0")</v>
      </c>
    </row>
    <row r="320" spans="1:70" x14ac:dyDescent="0.15">
      <c r="A320" s="86">
        <v>109</v>
      </c>
      <c r="B320" s="86">
        <f t="shared" ref="B320:V320" si="153">B112</f>
        <v>0</v>
      </c>
      <c r="C320" s="86">
        <f t="shared" si="153"/>
        <v>0</v>
      </c>
      <c r="D320" s="86">
        <f t="shared" si="153"/>
        <v>0</v>
      </c>
      <c r="E320" s="86">
        <f t="shared" si="153"/>
        <v>0</v>
      </c>
      <c r="F320" s="86">
        <f t="shared" si="153"/>
        <v>0</v>
      </c>
      <c r="G320" s="86">
        <f t="shared" si="153"/>
        <v>0</v>
      </c>
      <c r="H320" s="86">
        <f t="shared" si="153"/>
        <v>0</v>
      </c>
      <c r="I320" s="86">
        <f t="shared" si="153"/>
        <v>0</v>
      </c>
      <c r="J320" s="86">
        <f t="shared" si="153"/>
        <v>0</v>
      </c>
      <c r="K320" s="86">
        <f t="shared" si="153"/>
        <v>0</v>
      </c>
      <c r="L320" s="86">
        <f t="shared" si="153"/>
        <v>0</v>
      </c>
      <c r="M320" s="86">
        <f t="shared" si="153"/>
        <v>0</v>
      </c>
      <c r="N320" s="86">
        <f t="shared" si="153"/>
        <v>0</v>
      </c>
      <c r="O320" s="86">
        <f t="shared" si="153"/>
        <v>0</v>
      </c>
      <c r="P320" s="86">
        <f t="shared" si="153"/>
        <v>0</v>
      </c>
      <c r="Q320" s="86">
        <f t="shared" si="153"/>
        <v>0</v>
      </c>
      <c r="R320" s="86">
        <f t="shared" si="153"/>
        <v>0</v>
      </c>
      <c r="S320" s="86">
        <f t="shared" si="153"/>
        <v>0</v>
      </c>
      <c r="T320" s="86">
        <f t="shared" si="153"/>
        <v>0</v>
      </c>
      <c r="U320" s="86">
        <f t="shared" si="153"/>
        <v>0</v>
      </c>
      <c r="V320" s="86">
        <f t="shared" si="153"/>
        <v>0</v>
      </c>
      <c r="X320" s="86" t="s">
        <v>1605</v>
      </c>
      <c r="Y320" s="86" t="s">
        <v>1601</v>
      </c>
      <c r="Z320" s="86" t="s">
        <v>1603</v>
      </c>
      <c r="AA320" s="86">
        <f t="shared" si="89"/>
        <v>0</v>
      </c>
      <c r="AB320" s="86" t="s">
        <v>10</v>
      </c>
      <c r="AC320" s="86">
        <f t="shared" si="90"/>
        <v>0</v>
      </c>
      <c r="AD320" s="86" t="s">
        <v>10</v>
      </c>
      <c r="AE320" s="86">
        <f t="shared" si="91"/>
        <v>0</v>
      </c>
      <c r="AF320" s="86" t="s">
        <v>10</v>
      </c>
      <c r="AG320" s="86">
        <f t="shared" si="92"/>
        <v>0</v>
      </c>
      <c r="AH320" s="86" t="s">
        <v>10</v>
      </c>
      <c r="AI320" s="86">
        <f t="shared" si="93"/>
        <v>0</v>
      </c>
      <c r="AJ320" s="86" t="s">
        <v>10</v>
      </c>
      <c r="AK320" s="86">
        <f t="shared" si="94"/>
        <v>0</v>
      </c>
      <c r="AL320" s="86" t="s">
        <v>10</v>
      </c>
      <c r="AM320" s="86">
        <f t="shared" si="95"/>
        <v>0</v>
      </c>
      <c r="AN320" s="86" t="s">
        <v>10</v>
      </c>
      <c r="AO320" s="86">
        <f t="shared" si="96"/>
        <v>0</v>
      </c>
      <c r="AP320" s="86" t="s">
        <v>10</v>
      </c>
      <c r="AQ320" s="86">
        <f t="shared" si="97"/>
        <v>0</v>
      </c>
      <c r="AR320" s="86" t="s">
        <v>10</v>
      </c>
      <c r="AS320" s="86">
        <f t="shared" si="98"/>
        <v>0</v>
      </c>
      <c r="AT320" s="86" t="s">
        <v>10</v>
      </c>
      <c r="AU320" s="86">
        <f t="shared" si="99"/>
        <v>0</v>
      </c>
      <c r="AV320" s="86" t="s">
        <v>10</v>
      </c>
      <c r="AW320" s="86">
        <f t="shared" si="100"/>
        <v>0</v>
      </c>
      <c r="AX320" s="86" t="s">
        <v>10</v>
      </c>
      <c r="AY320" s="86">
        <f t="shared" si="101"/>
        <v>0</v>
      </c>
      <c r="AZ320" s="86" t="s">
        <v>10</v>
      </c>
      <c r="BA320" s="86">
        <f t="shared" si="102"/>
        <v>0</v>
      </c>
      <c r="BB320" s="86" t="s">
        <v>10</v>
      </c>
      <c r="BC320" s="86">
        <f t="shared" si="103"/>
        <v>0</v>
      </c>
      <c r="BD320" s="86" t="s">
        <v>10</v>
      </c>
      <c r="BE320" s="86">
        <f t="shared" si="104"/>
        <v>0</v>
      </c>
      <c r="BF320" s="86" t="s">
        <v>10</v>
      </c>
      <c r="BG320" s="86">
        <f t="shared" si="105"/>
        <v>0</v>
      </c>
      <c r="BH320" s="86" t="s">
        <v>10</v>
      </c>
      <c r="BI320" s="86">
        <f t="shared" si="106"/>
        <v>0</v>
      </c>
      <c r="BJ320" s="86" t="s">
        <v>10</v>
      </c>
      <c r="BK320" s="86">
        <f t="shared" si="107"/>
        <v>0</v>
      </c>
      <c r="BL320" s="86" t="s">
        <v>10</v>
      </c>
      <c r="BM320" s="86">
        <f t="shared" si="108"/>
        <v>0</v>
      </c>
      <c r="BN320" s="86" t="s">
        <v>10</v>
      </c>
      <c r="BO320" s="86">
        <f t="shared" si="109"/>
        <v>0</v>
      </c>
      <c r="BP320" s="86" t="s">
        <v>4</v>
      </c>
      <c r="BR320" s="86" t="str">
        <f t="shared" si="110"/>
        <v>P &lt;- c("0", "0", "0", "0", "0", "0", "0", "0", "0", "0", "0", "0", "0", "0", "0", "0", "0", "0", "0", "0", "0")</v>
      </c>
    </row>
    <row r="321" spans="1:70" x14ac:dyDescent="0.15">
      <c r="A321" s="86">
        <v>110</v>
      </c>
      <c r="B321" s="86">
        <f t="shared" ref="B321:V321" si="154">B113</f>
        <v>0</v>
      </c>
      <c r="C321" s="86">
        <f t="shared" si="154"/>
        <v>0</v>
      </c>
      <c r="D321" s="86">
        <f t="shared" si="154"/>
        <v>0</v>
      </c>
      <c r="E321" s="86">
        <f t="shared" si="154"/>
        <v>0</v>
      </c>
      <c r="F321" s="86">
        <f t="shared" si="154"/>
        <v>0</v>
      </c>
      <c r="G321" s="86">
        <f t="shared" si="154"/>
        <v>0</v>
      </c>
      <c r="H321" s="86">
        <f t="shared" si="154"/>
        <v>0</v>
      </c>
      <c r="I321" s="86">
        <f t="shared" si="154"/>
        <v>0</v>
      </c>
      <c r="J321" s="86">
        <f t="shared" si="154"/>
        <v>0</v>
      </c>
      <c r="K321" s="86">
        <f t="shared" si="154"/>
        <v>0</v>
      </c>
      <c r="L321" s="86">
        <f t="shared" si="154"/>
        <v>0</v>
      </c>
      <c r="M321" s="86">
        <f t="shared" si="154"/>
        <v>0</v>
      </c>
      <c r="N321" s="86">
        <f t="shared" si="154"/>
        <v>0</v>
      </c>
      <c r="O321" s="86">
        <f t="shared" si="154"/>
        <v>0</v>
      </c>
      <c r="P321" s="86">
        <f t="shared" si="154"/>
        <v>0</v>
      </c>
      <c r="Q321" s="86">
        <f t="shared" si="154"/>
        <v>0</v>
      </c>
      <c r="R321" s="86">
        <f t="shared" si="154"/>
        <v>0</v>
      </c>
      <c r="S321" s="86">
        <f t="shared" si="154"/>
        <v>0</v>
      </c>
      <c r="T321" s="86">
        <f t="shared" si="154"/>
        <v>0</v>
      </c>
      <c r="U321" s="86">
        <f t="shared" si="154"/>
        <v>0</v>
      </c>
      <c r="V321" s="86">
        <f t="shared" si="154"/>
        <v>0</v>
      </c>
      <c r="X321" s="86" t="s">
        <v>1605</v>
      </c>
      <c r="Y321" s="86" t="s">
        <v>1601</v>
      </c>
      <c r="Z321" s="86" t="s">
        <v>1603</v>
      </c>
      <c r="AA321" s="86">
        <f t="shared" si="89"/>
        <v>0</v>
      </c>
      <c r="AB321" s="86" t="s">
        <v>10</v>
      </c>
      <c r="AC321" s="86">
        <f t="shared" si="90"/>
        <v>0</v>
      </c>
      <c r="AD321" s="86" t="s">
        <v>10</v>
      </c>
      <c r="AE321" s="86">
        <f t="shared" si="91"/>
        <v>0</v>
      </c>
      <c r="AF321" s="86" t="s">
        <v>10</v>
      </c>
      <c r="AG321" s="86">
        <f t="shared" si="92"/>
        <v>0</v>
      </c>
      <c r="AH321" s="86" t="s">
        <v>10</v>
      </c>
      <c r="AI321" s="86">
        <f t="shared" si="93"/>
        <v>0</v>
      </c>
      <c r="AJ321" s="86" t="s">
        <v>10</v>
      </c>
      <c r="AK321" s="86">
        <f t="shared" si="94"/>
        <v>0</v>
      </c>
      <c r="AL321" s="86" t="s">
        <v>10</v>
      </c>
      <c r="AM321" s="86">
        <f t="shared" si="95"/>
        <v>0</v>
      </c>
      <c r="AN321" s="86" t="s">
        <v>10</v>
      </c>
      <c r="AO321" s="86">
        <f t="shared" si="96"/>
        <v>0</v>
      </c>
      <c r="AP321" s="86" t="s">
        <v>10</v>
      </c>
      <c r="AQ321" s="86">
        <f t="shared" si="97"/>
        <v>0</v>
      </c>
      <c r="AR321" s="86" t="s">
        <v>10</v>
      </c>
      <c r="AS321" s="86">
        <f t="shared" si="98"/>
        <v>0</v>
      </c>
      <c r="AT321" s="86" t="s">
        <v>10</v>
      </c>
      <c r="AU321" s="86">
        <f t="shared" si="99"/>
        <v>0</v>
      </c>
      <c r="AV321" s="86" t="s">
        <v>10</v>
      </c>
      <c r="AW321" s="86">
        <f t="shared" si="100"/>
        <v>0</v>
      </c>
      <c r="AX321" s="86" t="s">
        <v>10</v>
      </c>
      <c r="AY321" s="86">
        <f t="shared" si="101"/>
        <v>0</v>
      </c>
      <c r="AZ321" s="86" t="s">
        <v>10</v>
      </c>
      <c r="BA321" s="86">
        <f t="shared" si="102"/>
        <v>0</v>
      </c>
      <c r="BB321" s="86" t="s">
        <v>10</v>
      </c>
      <c r="BC321" s="86">
        <f t="shared" si="103"/>
        <v>0</v>
      </c>
      <c r="BD321" s="86" t="s">
        <v>10</v>
      </c>
      <c r="BE321" s="86">
        <f t="shared" si="104"/>
        <v>0</v>
      </c>
      <c r="BF321" s="86" t="s">
        <v>10</v>
      </c>
      <c r="BG321" s="86">
        <f t="shared" si="105"/>
        <v>0</v>
      </c>
      <c r="BH321" s="86" t="s">
        <v>10</v>
      </c>
      <c r="BI321" s="86">
        <f t="shared" si="106"/>
        <v>0</v>
      </c>
      <c r="BJ321" s="86" t="s">
        <v>10</v>
      </c>
      <c r="BK321" s="86">
        <f t="shared" si="107"/>
        <v>0</v>
      </c>
      <c r="BL321" s="86" t="s">
        <v>10</v>
      </c>
      <c r="BM321" s="86">
        <f t="shared" si="108"/>
        <v>0</v>
      </c>
      <c r="BN321" s="86" t="s">
        <v>10</v>
      </c>
      <c r="BO321" s="86">
        <f t="shared" si="109"/>
        <v>0</v>
      </c>
      <c r="BP321" s="86" t="s">
        <v>4</v>
      </c>
      <c r="BR321" s="86" t="str">
        <f t="shared" si="110"/>
        <v>P &lt;- c("0", "0", "0", "0", "0", "0", "0", "0", "0", "0", "0", "0", "0", "0", "0", "0", "0", "0", "0", "0", "0")</v>
      </c>
    </row>
    <row r="322" spans="1:70" x14ac:dyDescent="0.15">
      <c r="A322" s="86">
        <v>111</v>
      </c>
      <c r="B322" s="86">
        <f t="shared" ref="B322:V322" si="155">B114</f>
        <v>0</v>
      </c>
      <c r="C322" s="86">
        <f t="shared" si="155"/>
        <v>0</v>
      </c>
      <c r="D322" s="86">
        <f t="shared" si="155"/>
        <v>0</v>
      </c>
      <c r="E322" s="86">
        <f t="shared" si="155"/>
        <v>0</v>
      </c>
      <c r="F322" s="86">
        <f t="shared" si="155"/>
        <v>0</v>
      </c>
      <c r="G322" s="86">
        <f t="shared" si="155"/>
        <v>0</v>
      </c>
      <c r="H322" s="86">
        <f t="shared" si="155"/>
        <v>0</v>
      </c>
      <c r="I322" s="86">
        <f t="shared" si="155"/>
        <v>0</v>
      </c>
      <c r="J322" s="86">
        <f t="shared" si="155"/>
        <v>0</v>
      </c>
      <c r="K322" s="86">
        <f t="shared" si="155"/>
        <v>0</v>
      </c>
      <c r="L322" s="86">
        <f t="shared" si="155"/>
        <v>0</v>
      </c>
      <c r="M322" s="86">
        <f t="shared" si="155"/>
        <v>0</v>
      </c>
      <c r="N322" s="86">
        <f t="shared" si="155"/>
        <v>0</v>
      </c>
      <c r="O322" s="86">
        <f t="shared" si="155"/>
        <v>0</v>
      </c>
      <c r="P322" s="86">
        <f t="shared" si="155"/>
        <v>0</v>
      </c>
      <c r="Q322" s="86">
        <f t="shared" si="155"/>
        <v>0</v>
      </c>
      <c r="R322" s="86">
        <f t="shared" si="155"/>
        <v>0</v>
      </c>
      <c r="S322" s="86">
        <f t="shared" si="155"/>
        <v>0</v>
      </c>
      <c r="T322" s="86">
        <f t="shared" si="155"/>
        <v>0</v>
      </c>
      <c r="U322" s="86">
        <f t="shared" si="155"/>
        <v>0</v>
      </c>
      <c r="V322" s="86">
        <f t="shared" si="155"/>
        <v>0</v>
      </c>
      <c r="X322" s="86" t="s">
        <v>1605</v>
      </c>
      <c r="Y322" s="86" t="s">
        <v>1601</v>
      </c>
      <c r="Z322" s="86" t="s">
        <v>1603</v>
      </c>
      <c r="AA322" s="86">
        <f t="shared" si="89"/>
        <v>0</v>
      </c>
      <c r="AB322" s="86" t="s">
        <v>10</v>
      </c>
      <c r="AC322" s="86">
        <f t="shared" si="90"/>
        <v>0</v>
      </c>
      <c r="AD322" s="86" t="s">
        <v>10</v>
      </c>
      <c r="AE322" s="86">
        <f t="shared" si="91"/>
        <v>0</v>
      </c>
      <c r="AF322" s="86" t="s">
        <v>10</v>
      </c>
      <c r="AG322" s="86">
        <f t="shared" si="92"/>
        <v>0</v>
      </c>
      <c r="AH322" s="86" t="s">
        <v>10</v>
      </c>
      <c r="AI322" s="86">
        <f t="shared" si="93"/>
        <v>0</v>
      </c>
      <c r="AJ322" s="86" t="s">
        <v>10</v>
      </c>
      <c r="AK322" s="86">
        <f t="shared" si="94"/>
        <v>0</v>
      </c>
      <c r="AL322" s="86" t="s">
        <v>10</v>
      </c>
      <c r="AM322" s="86">
        <f t="shared" si="95"/>
        <v>0</v>
      </c>
      <c r="AN322" s="86" t="s">
        <v>10</v>
      </c>
      <c r="AO322" s="86">
        <f t="shared" si="96"/>
        <v>0</v>
      </c>
      <c r="AP322" s="86" t="s">
        <v>10</v>
      </c>
      <c r="AQ322" s="86">
        <f t="shared" si="97"/>
        <v>0</v>
      </c>
      <c r="AR322" s="86" t="s">
        <v>10</v>
      </c>
      <c r="AS322" s="86">
        <f t="shared" si="98"/>
        <v>0</v>
      </c>
      <c r="AT322" s="86" t="s">
        <v>10</v>
      </c>
      <c r="AU322" s="86">
        <f t="shared" si="99"/>
        <v>0</v>
      </c>
      <c r="AV322" s="86" t="s">
        <v>10</v>
      </c>
      <c r="AW322" s="86">
        <f t="shared" si="100"/>
        <v>0</v>
      </c>
      <c r="AX322" s="86" t="s">
        <v>10</v>
      </c>
      <c r="AY322" s="86">
        <f t="shared" si="101"/>
        <v>0</v>
      </c>
      <c r="AZ322" s="86" t="s">
        <v>10</v>
      </c>
      <c r="BA322" s="86">
        <f t="shared" si="102"/>
        <v>0</v>
      </c>
      <c r="BB322" s="86" t="s">
        <v>10</v>
      </c>
      <c r="BC322" s="86">
        <f t="shared" si="103"/>
        <v>0</v>
      </c>
      <c r="BD322" s="86" t="s">
        <v>10</v>
      </c>
      <c r="BE322" s="86">
        <f t="shared" si="104"/>
        <v>0</v>
      </c>
      <c r="BF322" s="86" t="s">
        <v>10</v>
      </c>
      <c r="BG322" s="86">
        <f t="shared" si="105"/>
        <v>0</v>
      </c>
      <c r="BH322" s="86" t="s">
        <v>10</v>
      </c>
      <c r="BI322" s="86">
        <f t="shared" si="106"/>
        <v>0</v>
      </c>
      <c r="BJ322" s="86" t="s">
        <v>10</v>
      </c>
      <c r="BK322" s="86">
        <f t="shared" si="107"/>
        <v>0</v>
      </c>
      <c r="BL322" s="86" t="s">
        <v>10</v>
      </c>
      <c r="BM322" s="86">
        <f t="shared" si="108"/>
        <v>0</v>
      </c>
      <c r="BN322" s="86" t="s">
        <v>10</v>
      </c>
      <c r="BO322" s="86">
        <f t="shared" si="109"/>
        <v>0</v>
      </c>
      <c r="BP322" s="86" t="s">
        <v>4</v>
      </c>
      <c r="BR322" s="86" t="str">
        <f t="shared" si="110"/>
        <v>P &lt;- c("0", "0", "0", "0", "0", "0", "0", "0", "0", "0", "0", "0", "0", "0", "0", "0", "0", "0", "0", "0", "0")</v>
      </c>
    </row>
    <row r="323" spans="1:70" x14ac:dyDescent="0.15">
      <c r="A323" s="86">
        <v>112</v>
      </c>
      <c r="B323" s="86">
        <f t="shared" ref="B323:V323" si="156">B115</f>
        <v>0</v>
      </c>
      <c r="C323" s="86">
        <f t="shared" si="156"/>
        <v>0</v>
      </c>
      <c r="D323" s="86">
        <f t="shared" si="156"/>
        <v>0</v>
      </c>
      <c r="E323" s="86">
        <f t="shared" si="156"/>
        <v>0</v>
      </c>
      <c r="F323" s="86">
        <f t="shared" si="156"/>
        <v>0</v>
      </c>
      <c r="G323" s="86">
        <f t="shared" si="156"/>
        <v>0</v>
      </c>
      <c r="H323" s="86">
        <f t="shared" si="156"/>
        <v>0</v>
      </c>
      <c r="I323" s="86">
        <f t="shared" si="156"/>
        <v>0</v>
      </c>
      <c r="J323" s="86">
        <f t="shared" si="156"/>
        <v>0</v>
      </c>
      <c r="K323" s="86">
        <f t="shared" si="156"/>
        <v>0</v>
      </c>
      <c r="L323" s="86">
        <f t="shared" si="156"/>
        <v>0</v>
      </c>
      <c r="M323" s="86">
        <f t="shared" si="156"/>
        <v>0</v>
      </c>
      <c r="N323" s="86">
        <f t="shared" si="156"/>
        <v>0</v>
      </c>
      <c r="O323" s="86">
        <f t="shared" si="156"/>
        <v>0</v>
      </c>
      <c r="P323" s="86">
        <f t="shared" si="156"/>
        <v>0</v>
      </c>
      <c r="Q323" s="86">
        <f t="shared" si="156"/>
        <v>0</v>
      </c>
      <c r="R323" s="86">
        <f t="shared" si="156"/>
        <v>0</v>
      </c>
      <c r="S323" s="86">
        <f t="shared" si="156"/>
        <v>0</v>
      </c>
      <c r="T323" s="86">
        <f t="shared" si="156"/>
        <v>0</v>
      </c>
      <c r="U323" s="86">
        <f t="shared" si="156"/>
        <v>0</v>
      </c>
      <c r="V323" s="86">
        <f t="shared" si="156"/>
        <v>0</v>
      </c>
      <c r="X323" s="86" t="s">
        <v>1605</v>
      </c>
      <c r="Y323" s="86" t="s">
        <v>1601</v>
      </c>
      <c r="Z323" s="86" t="s">
        <v>1603</v>
      </c>
      <c r="AA323" s="86">
        <f t="shared" si="89"/>
        <v>0</v>
      </c>
      <c r="AB323" s="86" t="s">
        <v>10</v>
      </c>
      <c r="AC323" s="86">
        <f t="shared" si="90"/>
        <v>0</v>
      </c>
      <c r="AD323" s="86" t="s">
        <v>10</v>
      </c>
      <c r="AE323" s="86">
        <f t="shared" si="91"/>
        <v>0</v>
      </c>
      <c r="AF323" s="86" t="s">
        <v>10</v>
      </c>
      <c r="AG323" s="86">
        <f t="shared" si="92"/>
        <v>0</v>
      </c>
      <c r="AH323" s="86" t="s">
        <v>10</v>
      </c>
      <c r="AI323" s="86">
        <f t="shared" si="93"/>
        <v>0</v>
      </c>
      <c r="AJ323" s="86" t="s">
        <v>10</v>
      </c>
      <c r="AK323" s="86">
        <f t="shared" si="94"/>
        <v>0</v>
      </c>
      <c r="AL323" s="86" t="s">
        <v>10</v>
      </c>
      <c r="AM323" s="86">
        <f t="shared" si="95"/>
        <v>0</v>
      </c>
      <c r="AN323" s="86" t="s">
        <v>10</v>
      </c>
      <c r="AO323" s="86">
        <f t="shared" si="96"/>
        <v>0</v>
      </c>
      <c r="AP323" s="86" t="s">
        <v>10</v>
      </c>
      <c r="AQ323" s="86">
        <f t="shared" si="97"/>
        <v>0</v>
      </c>
      <c r="AR323" s="86" t="s">
        <v>10</v>
      </c>
      <c r="AS323" s="86">
        <f t="shared" si="98"/>
        <v>0</v>
      </c>
      <c r="AT323" s="86" t="s">
        <v>10</v>
      </c>
      <c r="AU323" s="86">
        <f t="shared" si="99"/>
        <v>0</v>
      </c>
      <c r="AV323" s="86" t="s">
        <v>10</v>
      </c>
      <c r="AW323" s="86">
        <f t="shared" si="100"/>
        <v>0</v>
      </c>
      <c r="AX323" s="86" t="s">
        <v>10</v>
      </c>
      <c r="AY323" s="86">
        <f t="shared" si="101"/>
        <v>0</v>
      </c>
      <c r="AZ323" s="86" t="s">
        <v>10</v>
      </c>
      <c r="BA323" s="86">
        <f t="shared" si="102"/>
        <v>0</v>
      </c>
      <c r="BB323" s="86" t="s">
        <v>10</v>
      </c>
      <c r="BC323" s="86">
        <f t="shared" si="103"/>
        <v>0</v>
      </c>
      <c r="BD323" s="86" t="s">
        <v>10</v>
      </c>
      <c r="BE323" s="86">
        <f t="shared" si="104"/>
        <v>0</v>
      </c>
      <c r="BF323" s="86" t="s">
        <v>10</v>
      </c>
      <c r="BG323" s="86">
        <f t="shared" si="105"/>
        <v>0</v>
      </c>
      <c r="BH323" s="86" t="s">
        <v>10</v>
      </c>
      <c r="BI323" s="86">
        <f t="shared" si="106"/>
        <v>0</v>
      </c>
      <c r="BJ323" s="86" t="s">
        <v>10</v>
      </c>
      <c r="BK323" s="86">
        <f t="shared" si="107"/>
        <v>0</v>
      </c>
      <c r="BL323" s="86" t="s">
        <v>10</v>
      </c>
      <c r="BM323" s="86">
        <f t="shared" si="108"/>
        <v>0</v>
      </c>
      <c r="BN323" s="86" t="s">
        <v>10</v>
      </c>
      <c r="BO323" s="86">
        <f t="shared" si="109"/>
        <v>0</v>
      </c>
      <c r="BP323" s="86" t="s">
        <v>4</v>
      </c>
      <c r="BR323" s="86" t="str">
        <f t="shared" si="110"/>
        <v>P &lt;- c("0", "0", "0", "0", "0", "0", "0", "0", "0", "0", "0", "0", "0", "0", "0", "0", "0", "0", "0", "0", "0")</v>
      </c>
    </row>
    <row r="324" spans="1:70" x14ac:dyDescent="0.15">
      <c r="A324" s="86">
        <v>113</v>
      </c>
      <c r="B324" s="86">
        <f t="shared" ref="B324:V324" si="157">B116</f>
        <v>0</v>
      </c>
      <c r="C324" s="86">
        <f t="shared" si="157"/>
        <v>0</v>
      </c>
      <c r="D324" s="86">
        <f t="shared" si="157"/>
        <v>0</v>
      </c>
      <c r="E324" s="86">
        <f t="shared" si="157"/>
        <v>0</v>
      </c>
      <c r="F324" s="86">
        <f t="shared" si="157"/>
        <v>0</v>
      </c>
      <c r="G324" s="86">
        <f t="shared" si="157"/>
        <v>0</v>
      </c>
      <c r="H324" s="86">
        <f t="shared" si="157"/>
        <v>0</v>
      </c>
      <c r="I324" s="86">
        <f t="shared" si="157"/>
        <v>0</v>
      </c>
      <c r="J324" s="86">
        <f t="shared" si="157"/>
        <v>0</v>
      </c>
      <c r="K324" s="86">
        <f t="shared" si="157"/>
        <v>0</v>
      </c>
      <c r="L324" s="86">
        <f t="shared" si="157"/>
        <v>0</v>
      </c>
      <c r="M324" s="86">
        <f t="shared" si="157"/>
        <v>0</v>
      </c>
      <c r="N324" s="86">
        <f t="shared" si="157"/>
        <v>0</v>
      </c>
      <c r="O324" s="86">
        <f t="shared" si="157"/>
        <v>0</v>
      </c>
      <c r="P324" s="86">
        <f t="shared" si="157"/>
        <v>0</v>
      </c>
      <c r="Q324" s="86">
        <f t="shared" si="157"/>
        <v>0</v>
      </c>
      <c r="R324" s="86">
        <f t="shared" si="157"/>
        <v>0</v>
      </c>
      <c r="S324" s="86">
        <f t="shared" si="157"/>
        <v>0</v>
      </c>
      <c r="T324" s="86">
        <f t="shared" si="157"/>
        <v>0</v>
      </c>
      <c r="U324" s="86">
        <f t="shared" si="157"/>
        <v>0</v>
      </c>
      <c r="V324" s="86">
        <f t="shared" si="157"/>
        <v>0</v>
      </c>
      <c r="X324" s="86" t="s">
        <v>1605</v>
      </c>
      <c r="Y324" s="86" t="s">
        <v>1601</v>
      </c>
      <c r="Z324" s="86" t="s">
        <v>1603</v>
      </c>
      <c r="AA324" s="86">
        <f t="shared" si="89"/>
        <v>0</v>
      </c>
      <c r="AB324" s="86" t="s">
        <v>10</v>
      </c>
      <c r="AC324" s="86">
        <f t="shared" si="90"/>
        <v>0</v>
      </c>
      <c r="AD324" s="86" t="s">
        <v>10</v>
      </c>
      <c r="AE324" s="86">
        <f t="shared" si="91"/>
        <v>0</v>
      </c>
      <c r="AF324" s="86" t="s">
        <v>10</v>
      </c>
      <c r="AG324" s="86">
        <f t="shared" si="92"/>
        <v>0</v>
      </c>
      <c r="AH324" s="86" t="s">
        <v>10</v>
      </c>
      <c r="AI324" s="86">
        <f t="shared" si="93"/>
        <v>0</v>
      </c>
      <c r="AJ324" s="86" t="s">
        <v>10</v>
      </c>
      <c r="AK324" s="86">
        <f t="shared" si="94"/>
        <v>0</v>
      </c>
      <c r="AL324" s="86" t="s">
        <v>10</v>
      </c>
      <c r="AM324" s="86">
        <f t="shared" si="95"/>
        <v>0</v>
      </c>
      <c r="AN324" s="86" t="s">
        <v>10</v>
      </c>
      <c r="AO324" s="86">
        <f t="shared" si="96"/>
        <v>0</v>
      </c>
      <c r="AP324" s="86" t="s">
        <v>10</v>
      </c>
      <c r="AQ324" s="86">
        <f t="shared" si="97"/>
        <v>0</v>
      </c>
      <c r="AR324" s="86" t="s">
        <v>10</v>
      </c>
      <c r="AS324" s="86">
        <f t="shared" si="98"/>
        <v>0</v>
      </c>
      <c r="AT324" s="86" t="s">
        <v>10</v>
      </c>
      <c r="AU324" s="86">
        <f t="shared" si="99"/>
        <v>0</v>
      </c>
      <c r="AV324" s="86" t="s">
        <v>10</v>
      </c>
      <c r="AW324" s="86">
        <f t="shared" si="100"/>
        <v>0</v>
      </c>
      <c r="AX324" s="86" t="s">
        <v>10</v>
      </c>
      <c r="AY324" s="86">
        <f t="shared" si="101"/>
        <v>0</v>
      </c>
      <c r="AZ324" s="86" t="s">
        <v>10</v>
      </c>
      <c r="BA324" s="86">
        <f t="shared" si="102"/>
        <v>0</v>
      </c>
      <c r="BB324" s="86" t="s">
        <v>10</v>
      </c>
      <c r="BC324" s="86">
        <f t="shared" si="103"/>
        <v>0</v>
      </c>
      <c r="BD324" s="86" t="s">
        <v>10</v>
      </c>
      <c r="BE324" s="86">
        <f t="shared" si="104"/>
        <v>0</v>
      </c>
      <c r="BF324" s="86" t="s">
        <v>10</v>
      </c>
      <c r="BG324" s="86">
        <f t="shared" si="105"/>
        <v>0</v>
      </c>
      <c r="BH324" s="86" t="s">
        <v>10</v>
      </c>
      <c r="BI324" s="86">
        <f t="shared" si="106"/>
        <v>0</v>
      </c>
      <c r="BJ324" s="86" t="s">
        <v>10</v>
      </c>
      <c r="BK324" s="86">
        <f t="shared" si="107"/>
        <v>0</v>
      </c>
      <c r="BL324" s="86" t="s">
        <v>10</v>
      </c>
      <c r="BM324" s="86">
        <f t="shared" si="108"/>
        <v>0</v>
      </c>
      <c r="BN324" s="86" t="s">
        <v>10</v>
      </c>
      <c r="BO324" s="86">
        <f t="shared" si="109"/>
        <v>0</v>
      </c>
      <c r="BP324" s="86" t="s">
        <v>4</v>
      </c>
      <c r="BR324" s="86" t="str">
        <f t="shared" si="110"/>
        <v>P &lt;- c("0", "0", "0", "0", "0", "0", "0", "0", "0", "0", "0", "0", "0", "0", "0", "0", "0", "0", "0", "0", "0")</v>
      </c>
    </row>
    <row r="325" spans="1:70" x14ac:dyDescent="0.15">
      <c r="A325" s="86">
        <v>114</v>
      </c>
      <c r="B325" s="86">
        <f t="shared" ref="B325:V325" si="158">B117</f>
        <v>0</v>
      </c>
      <c r="C325" s="86">
        <f t="shared" si="158"/>
        <v>0</v>
      </c>
      <c r="D325" s="86">
        <f t="shared" si="158"/>
        <v>0</v>
      </c>
      <c r="E325" s="86">
        <f t="shared" si="158"/>
        <v>0</v>
      </c>
      <c r="F325" s="86">
        <f t="shared" si="158"/>
        <v>0</v>
      </c>
      <c r="G325" s="86">
        <f t="shared" si="158"/>
        <v>0</v>
      </c>
      <c r="H325" s="86">
        <f t="shared" si="158"/>
        <v>0</v>
      </c>
      <c r="I325" s="86">
        <f t="shared" si="158"/>
        <v>0</v>
      </c>
      <c r="J325" s="86">
        <f t="shared" si="158"/>
        <v>0</v>
      </c>
      <c r="K325" s="86">
        <f t="shared" si="158"/>
        <v>0</v>
      </c>
      <c r="L325" s="86">
        <f t="shared" si="158"/>
        <v>0</v>
      </c>
      <c r="M325" s="86">
        <f t="shared" si="158"/>
        <v>0</v>
      </c>
      <c r="N325" s="86">
        <f t="shared" si="158"/>
        <v>0</v>
      </c>
      <c r="O325" s="86">
        <f t="shared" si="158"/>
        <v>0</v>
      </c>
      <c r="P325" s="86">
        <f t="shared" si="158"/>
        <v>0</v>
      </c>
      <c r="Q325" s="86">
        <f t="shared" si="158"/>
        <v>0</v>
      </c>
      <c r="R325" s="86">
        <f t="shared" si="158"/>
        <v>0</v>
      </c>
      <c r="S325" s="86">
        <f t="shared" si="158"/>
        <v>0</v>
      </c>
      <c r="T325" s="86">
        <f t="shared" si="158"/>
        <v>0</v>
      </c>
      <c r="U325" s="86">
        <f t="shared" si="158"/>
        <v>0</v>
      </c>
      <c r="V325" s="86">
        <f t="shared" si="158"/>
        <v>0</v>
      </c>
      <c r="X325" s="86" t="s">
        <v>1605</v>
      </c>
      <c r="Y325" s="86" t="s">
        <v>1601</v>
      </c>
      <c r="Z325" s="86" t="s">
        <v>1603</v>
      </c>
      <c r="AA325" s="86">
        <f t="shared" si="89"/>
        <v>0</v>
      </c>
      <c r="AB325" s="86" t="s">
        <v>10</v>
      </c>
      <c r="AC325" s="86">
        <f t="shared" si="90"/>
        <v>0</v>
      </c>
      <c r="AD325" s="86" t="s">
        <v>10</v>
      </c>
      <c r="AE325" s="86">
        <f t="shared" si="91"/>
        <v>0</v>
      </c>
      <c r="AF325" s="86" t="s">
        <v>10</v>
      </c>
      <c r="AG325" s="86">
        <f t="shared" si="92"/>
        <v>0</v>
      </c>
      <c r="AH325" s="86" t="s">
        <v>10</v>
      </c>
      <c r="AI325" s="86">
        <f t="shared" si="93"/>
        <v>0</v>
      </c>
      <c r="AJ325" s="86" t="s">
        <v>10</v>
      </c>
      <c r="AK325" s="86">
        <f t="shared" si="94"/>
        <v>0</v>
      </c>
      <c r="AL325" s="86" t="s">
        <v>10</v>
      </c>
      <c r="AM325" s="86">
        <f t="shared" si="95"/>
        <v>0</v>
      </c>
      <c r="AN325" s="86" t="s">
        <v>10</v>
      </c>
      <c r="AO325" s="86">
        <f t="shared" si="96"/>
        <v>0</v>
      </c>
      <c r="AP325" s="86" t="s">
        <v>10</v>
      </c>
      <c r="AQ325" s="86">
        <f t="shared" si="97"/>
        <v>0</v>
      </c>
      <c r="AR325" s="86" t="s">
        <v>10</v>
      </c>
      <c r="AS325" s="86">
        <f t="shared" si="98"/>
        <v>0</v>
      </c>
      <c r="AT325" s="86" t="s">
        <v>10</v>
      </c>
      <c r="AU325" s="86">
        <f t="shared" si="99"/>
        <v>0</v>
      </c>
      <c r="AV325" s="86" t="s">
        <v>10</v>
      </c>
      <c r="AW325" s="86">
        <f t="shared" si="100"/>
        <v>0</v>
      </c>
      <c r="AX325" s="86" t="s">
        <v>10</v>
      </c>
      <c r="AY325" s="86">
        <f t="shared" si="101"/>
        <v>0</v>
      </c>
      <c r="AZ325" s="86" t="s">
        <v>10</v>
      </c>
      <c r="BA325" s="86">
        <f t="shared" si="102"/>
        <v>0</v>
      </c>
      <c r="BB325" s="86" t="s">
        <v>10</v>
      </c>
      <c r="BC325" s="86">
        <f t="shared" si="103"/>
        <v>0</v>
      </c>
      <c r="BD325" s="86" t="s">
        <v>10</v>
      </c>
      <c r="BE325" s="86">
        <f t="shared" si="104"/>
        <v>0</v>
      </c>
      <c r="BF325" s="86" t="s">
        <v>10</v>
      </c>
      <c r="BG325" s="86">
        <f t="shared" si="105"/>
        <v>0</v>
      </c>
      <c r="BH325" s="86" t="s">
        <v>10</v>
      </c>
      <c r="BI325" s="86">
        <f t="shared" si="106"/>
        <v>0</v>
      </c>
      <c r="BJ325" s="86" t="s">
        <v>10</v>
      </c>
      <c r="BK325" s="86">
        <f t="shared" si="107"/>
        <v>0</v>
      </c>
      <c r="BL325" s="86" t="s">
        <v>10</v>
      </c>
      <c r="BM325" s="86">
        <f t="shared" si="108"/>
        <v>0</v>
      </c>
      <c r="BN325" s="86" t="s">
        <v>10</v>
      </c>
      <c r="BO325" s="86">
        <f t="shared" si="109"/>
        <v>0</v>
      </c>
      <c r="BP325" s="86" t="s">
        <v>4</v>
      </c>
      <c r="BR325" s="86" t="str">
        <f t="shared" si="110"/>
        <v>P &lt;- c("0", "0", "0", "0", "0", "0", "0", "0", "0", "0", "0", "0", "0", "0", "0", "0", "0", "0", "0", "0", "0")</v>
      </c>
    </row>
    <row r="326" spans="1:70" x14ac:dyDescent="0.15">
      <c r="A326" s="86">
        <v>115</v>
      </c>
      <c r="B326" s="86">
        <f t="shared" ref="B326:V326" si="159">B118</f>
        <v>0</v>
      </c>
      <c r="C326" s="86">
        <f t="shared" si="159"/>
        <v>0</v>
      </c>
      <c r="D326" s="86">
        <f t="shared" si="159"/>
        <v>0</v>
      </c>
      <c r="E326" s="86">
        <f t="shared" si="159"/>
        <v>0</v>
      </c>
      <c r="F326" s="86">
        <f t="shared" si="159"/>
        <v>0</v>
      </c>
      <c r="G326" s="86">
        <f t="shared" si="159"/>
        <v>0</v>
      </c>
      <c r="H326" s="86">
        <f t="shared" si="159"/>
        <v>0</v>
      </c>
      <c r="I326" s="86">
        <f t="shared" si="159"/>
        <v>0</v>
      </c>
      <c r="J326" s="86">
        <f t="shared" si="159"/>
        <v>0</v>
      </c>
      <c r="K326" s="86">
        <f t="shared" si="159"/>
        <v>0</v>
      </c>
      <c r="L326" s="86">
        <f t="shared" si="159"/>
        <v>0</v>
      </c>
      <c r="M326" s="86">
        <f t="shared" si="159"/>
        <v>0</v>
      </c>
      <c r="N326" s="86">
        <f t="shared" si="159"/>
        <v>0</v>
      </c>
      <c r="O326" s="86">
        <f t="shared" si="159"/>
        <v>0</v>
      </c>
      <c r="P326" s="86">
        <f t="shared" si="159"/>
        <v>0</v>
      </c>
      <c r="Q326" s="86">
        <f t="shared" si="159"/>
        <v>0</v>
      </c>
      <c r="R326" s="86">
        <f t="shared" si="159"/>
        <v>0</v>
      </c>
      <c r="S326" s="86">
        <f t="shared" si="159"/>
        <v>0</v>
      </c>
      <c r="T326" s="86">
        <f t="shared" si="159"/>
        <v>0</v>
      </c>
      <c r="U326" s="86">
        <f t="shared" si="159"/>
        <v>0</v>
      </c>
      <c r="V326" s="86">
        <f t="shared" si="159"/>
        <v>0</v>
      </c>
      <c r="X326" s="86" t="s">
        <v>1605</v>
      </c>
      <c r="Y326" s="86" t="s">
        <v>1601</v>
      </c>
      <c r="Z326" s="86" t="s">
        <v>1603</v>
      </c>
      <c r="AA326" s="86">
        <f t="shared" si="89"/>
        <v>0</v>
      </c>
      <c r="AB326" s="86" t="s">
        <v>10</v>
      </c>
      <c r="AC326" s="86">
        <f t="shared" si="90"/>
        <v>0</v>
      </c>
      <c r="AD326" s="86" t="s">
        <v>10</v>
      </c>
      <c r="AE326" s="86">
        <f t="shared" si="91"/>
        <v>0</v>
      </c>
      <c r="AF326" s="86" t="s">
        <v>10</v>
      </c>
      <c r="AG326" s="86">
        <f t="shared" si="92"/>
        <v>0</v>
      </c>
      <c r="AH326" s="86" t="s">
        <v>10</v>
      </c>
      <c r="AI326" s="86">
        <f t="shared" si="93"/>
        <v>0</v>
      </c>
      <c r="AJ326" s="86" t="s">
        <v>10</v>
      </c>
      <c r="AK326" s="86">
        <f t="shared" si="94"/>
        <v>0</v>
      </c>
      <c r="AL326" s="86" t="s">
        <v>10</v>
      </c>
      <c r="AM326" s="86">
        <f t="shared" si="95"/>
        <v>0</v>
      </c>
      <c r="AN326" s="86" t="s">
        <v>10</v>
      </c>
      <c r="AO326" s="86">
        <f t="shared" si="96"/>
        <v>0</v>
      </c>
      <c r="AP326" s="86" t="s">
        <v>10</v>
      </c>
      <c r="AQ326" s="86">
        <f t="shared" si="97"/>
        <v>0</v>
      </c>
      <c r="AR326" s="86" t="s">
        <v>10</v>
      </c>
      <c r="AS326" s="86">
        <f t="shared" si="98"/>
        <v>0</v>
      </c>
      <c r="AT326" s="86" t="s">
        <v>10</v>
      </c>
      <c r="AU326" s="86">
        <f t="shared" si="99"/>
        <v>0</v>
      </c>
      <c r="AV326" s="86" t="s">
        <v>10</v>
      </c>
      <c r="AW326" s="86">
        <f t="shared" si="100"/>
        <v>0</v>
      </c>
      <c r="AX326" s="86" t="s">
        <v>10</v>
      </c>
      <c r="AY326" s="86">
        <f t="shared" si="101"/>
        <v>0</v>
      </c>
      <c r="AZ326" s="86" t="s">
        <v>10</v>
      </c>
      <c r="BA326" s="86">
        <f t="shared" si="102"/>
        <v>0</v>
      </c>
      <c r="BB326" s="86" t="s">
        <v>10</v>
      </c>
      <c r="BC326" s="86">
        <f t="shared" si="103"/>
        <v>0</v>
      </c>
      <c r="BD326" s="86" t="s">
        <v>10</v>
      </c>
      <c r="BE326" s="86">
        <f t="shared" si="104"/>
        <v>0</v>
      </c>
      <c r="BF326" s="86" t="s">
        <v>10</v>
      </c>
      <c r="BG326" s="86">
        <f t="shared" si="105"/>
        <v>0</v>
      </c>
      <c r="BH326" s="86" t="s">
        <v>10</v>
      </c>
      <c r="BI326" s="86">
        <f t="shared" si="106"/>
        <v>0</v>
      </c>
      <c r="BJ326" s="86" t="s">
        <v>10</v>
      </c>
      <c r="BK326" s="86">
        <f t="shared" si="107"/>
        <v>0</v>
      </c>
      <c r="BL326" s="86" t="s">
        <v>10</v>
      </c>
      <c r="BM326" s="86">
        <f t="shared" si="108"/>
        <v>0</v>
      </c>
      <c r="BN326" s="86" t="s">
        <v>10</v>
      </c>
      <c r="BO326" s="86">
        <f t="shared" si="109"/>
        <v>0</v>
      </c>
      <c r="BP326" s="86" t="s">
        <v>4</v>
      </c>
      <c r="BR326" s="86" t="str">
        <f t="shared" si="110"/>
        <v>P &lt;- c("0", "0", "0", "0", "0", "0", "0", "0", "0", "0", "0", "0", "0", "0", "0", "0", "0", "0", "0", "0", "0")</v>
      </c>
    </row>
    <row r="327" spans="1:70" x14ac:dyDescent="0.15">
      <c r="A327" s="86">
        <v>116</v>
      </c>
      <c r="B327" s="86">
        <f t="shared" ref="B327:V327" si="160">B119</f>
        <v>0</v>
      </c>
      <c r="C327" s="86">
        <f t="shared" si="160"/>
        <v>0</v>
      </c>
      <c r="D327" s="86">
        <f t="shared" si="160"/>
        <v>0</v>
      </c>
      <c r="E327" s="86">
        <f t="shared" si="160"/>
        <v>0</v>
      </c>
      <c r="F327" s="86">
        <f t="shared" si="160"/>
        <v>0</v>
      </c>
      <c r="G327" s="86">
        <f t="shared" si="160"/>
        <v>0</v>
      </c>
      <c r="H327" s="86">
        <f t="shared" si="160"/>
        <v>0</v>
      </c>
      <c r="I327" s="86">
        <f t="shared" si="160"/>
        <v>0</v>
      </c>
      <c r="J327" s="86">
        <f t="shared" si="160"/>
        <v>0</v>
      </c>
      <c r="K327" s="86">
        <f t="shared" si="160"/>
        <v>0</v>
      </c>
      <c r="L327" s="86">
        <f t="shared" si="160"/>
        <v>0</v>
      </c>
      <c r="M327" s="86">
        <f t="shared" si="160"/>
        <v>0</v>
      </c>
      <c r="N327" s="86">
        <f t="shared" si="160"/>
        <v>0</v>
      </c>
      <c r="O327" s="86">
        <f t="shared" si="160"/>
        <v>0</v>
      </c>
      <c r="P327" s="86">
        <f t="shared" si="160"/>
        <v>0</v>
      </c>
      <c r="Q327" s="86">
        <f t="shared" si="160"/>
        <v>0</v>
      </c>
      <c r="R327" s="86">
        <f t="shared" si="160"/>
        <v>0</v>
      </c>
      <c r="S327" s="86">
        <f t="shared" si="160"/>
        <v>0</v>
      </c>
      <c r="T327" s="86">
        <f t="shared" si="160"/>
        <v>0</v>
      </c>
      <c r="U327" s="86">
        <f t="shared" si="160"/>
        <v>0</v>
      </c>
      <c r="V327" s="86">
        <f t="shared" si="160"/>
        <v>0</v>
      </c>
      <c r="X327" s="86" t="s">
        <v>1605</v>
      </c>
      <c r="Y327" s="86" t="s">
        <v>1601</v>
      </c>
      <c r="Z327" s="86" t="s">
        <v>1603</v>
      </c>
      <c r="AA327" s="86">
        <f t="shared" si="89"/>
        <v>0</v>
      </c>
      <c r="AB327" s="86" t="s">
        <v>10</v>
      </c>
      <c r="AC327" s="86">
        <f t="shared" si="90"/>
        <v>0</v>
      </c>
      <c r="AD327" s="86" t="s">
        <v>10</v>
      </c>
      <c r="AE327" s="86">
        <f t="shared" si="91"/>
        <v>0</v>
      </c>
      <c r="AF327" s="86" t="s">
        <v>10</v>
      </c>
      <c r="AG327" s="86">
        <f t="shared" si="92"/>
        <v>0</v>
      </c>
      <c r="AH327" s="86" t="s">
        <v>10</v>
      </c>
      <c r="AI327" s="86">
        <f t="shared" si="93"/>
        <v>0</v>
      </c>
      <c r="AJ327" s="86" t="s">
        <v>10</v>
      </c>
      <c r="AK327" s="86">
        <f t="shared" si="94"/>
        <v>0</v>
      </c>
      <c r="AL327" s="86" t="s">
        <v>10</v>
      </c>
      <c r="AM327" s="86">
        <f t="shared" si="95"/>
        <v>0</v>
      </c>
      <c r="AN327" s="86" t="s">
        <v>10</v>
      </c>
      <c r="AO327" s="86">
        <f t="shared" si="96"/>
        <v>0</v>
      </c>
      <c r="AP327" s="86" t="s">
        <v>10</v>
      </c>
      <c r="AQ327" s="86">
        <f t="shared" si="97"/>
        <v>0</v>
      </c>
      <c r="AR327" s="86" t="s">
        <v>10</v>
      </c>
      <c r="AS327" s="86">
        <f t="shared" si="98"/>
        <v>0</v>
      </c>
      <c r="AT327" s="86" t="s">
        <v>10</v>
      </c>
      <c r="AU327" s="86">
        <f t="shared" si="99"/>
        <v>0</v>
      </c>
      <c r="AV327" s="86" t="s">
        <v>10</v>
      </c>
      <c r="AW327" s="86">
        <f t="shared" si="100"/>
        <v>0</v>
      </c>
      <c r="AX327" s="86" t="s">
        <v>10</v>
      </c>
      <c r="AY327" s="86">
        <f t="shared" si="101"/>
        <v>0</v>
      </c>
      <c r="AZ327" s="86" t="s">
        <v>10</v>
      </c>
      <c r="BA327" s="86">
        <f t="shared" si="102"/>
        <v>0</v>
      </c>
      <c r="BB327" s="86" t="s">
        <v>10</v>
      </c>
      <c r="BC327" s="86">
        <f t="shared" si="103"/>
        <v>0</v>
      </c>
      <c r="BD327" s="86" t="s">
        <v>10</v>
      </c>
      <c r="BE327" s="86">
        <f t="shared" si="104"/>
        <v>0</v>
      </c>
      <c r="BF327" s="86" t="s">
        <v>10</v>
      </c>
      <c r="BG327" s="86">
        <f t="shared" si="105"/>
        <v>0</v>
      </c>
      <c r="BH327" s="86" t="s">
        <v>10</v>
      </c>
      <c r="BI327" s="86">
        <f t="shared" si="106"/>
        <v>0</v>
      </c>
      <c r="BJ327" s="86" t="s">
        <v>10</v>
      </c>
      <c r="BK327" s="86">
        <f t="shared" si="107"/>
        <v>0</v>
      </c>
      <c r="BL327" s="86" t="s">
        <v>10</v>
      </c>
      <c r="BM327" s="86">
        <f t="shared" si="108"/>
        <v>0</v>
      </c>
      <c r="BN327" s="86" t="s">
        <v>10</v>
      </c>
      <c r="BO327" s="86">
        <f t="shared" si="109"/>
        <v>0</v>
      </c>
      <c r="BP327" s="86" t="s">
        <v>4</v>
      </c>
      <c r="BR327" s="86" t="str">
        <f t="shared" si="110"/>
        <v>P &lt;- c("0", "0", "0", "0", "0", "0", "0", "0", "0", "0", "0", "0", "0", "0", "0", "0", "0", "0", "0", "0", "0")</v>
      </c>
    </row>
    <row r="328" spans="1:70" x14ac:dyDescent="0.15">
      <c r="A328" s="86">
        <v>117</v>
      </c>
      <c r="B328" s="86">
        <f t="shared" ref="B328:V328" si="161">B120</f>
        <v>0</v>
      </c>
      <c r="C328" s="86">
        <f t="shared" si="161"/>
        <v>0</v>
      </c>
      <c r="D328" s="86">
        <f t="shared" si="161"/>
        <v>0</v>
      </c>
      <c r="E328" s="86">
        <f t="shared" si="161"/>
        <v>0</v>
      </c>
      <c r="F328" s="86">
        <f t="shared" si="161"/>
        <v>0</v>
      </c>
      <c r="G328" s="86">
        <f t="shared" si="161"/>
        <v>0</v>
      </c>
      <c r="H328" s="86">
        <f t="shared" si="161"/>
        <v>0</v>
      </c>
      <c r="I328" s="86">
        <f t="shared" si="161"/>
        <v>0</v>
      </c>
      <c r="J328" s="86">
        <f t="shared" si="161"/>
        <v>0</v>
      </c>
      <c r="K328" s="86">
        <f t="shared" si="161"/>
        <v>0</v>
      </c>
      <c r="L328" s="86">
        <f t="shared" si="161"/>
        <v>0</v>
      </c>
      <c r="M328" s="86">
        <f t="shared" si="161"/>
        <v>0</v>
      </c>
      <c r="N328" s="86">
        <f t="shared" si="161"/>
        <v>0</v>
      </c>
      <c r="O328" s="86">
        <f t="shared" si="161"/>
        <v>0</v>
      </c>
      <c r="P328" s="86">
        <f t="shared" si="161"/>
        <v>0</v>
      </c>
      <c r="Q328" s="86">
        <f t="shared" si="161"/>
        <v>0</v>
      </c>
      <c r="R328" s="86">
        <f t="shared" si="161"/>
        <v>0</v>
      </c>
      <c r="S328" s="86">
        <f t="shared" si="161"/>
        <v>0</v>
      </c>
      <c r="T328" s="86">
        <f t="shared" si="161"/>
        <v>0</v>
      </c>
      <c r="U328" s="86">
        <f t="shared" si="161"/>
        <v>0</v>
      </c>
      <c r="V328" s="86">
        <f t="shared" si="161"/>
        <v>0</v>
      </c>
      <c r="X328" s="86" t="s">
        <v>1605</v>
      </c>
      <c r="Y328" s="86" t="s">
        <v>1601</v>
      </c>
      <c r="Z328" s="86" t="s">
        <v>1603</v>
      </c>
      <c r="AA328" s="86">
        <f t="shared" si="89"/>
        <v>0</v>
      </c>
      <c r="AB328" s="86" t="s">
        <v>10</v>
      </c>
      <c r="AC328" s="86">
        <f t="shared" si="90"/>
        <v>0</v>
      </c>
      <c r="AD328" s="86" t="s">
        <v>10</v>
      </c>
      <c r="AE328" s="86">
        <f t="shared" si="91"/>
        <v>0</v>
      </c>
      <c r="AF328" s="86" t="s">
        <v>10</v>
      </c>
      <c r="AG328" s="86">
        <f t="shared" si="92"/>
        <v>0</v>
      </c>
      <c r="AH328" s="86" t="s">
        <v>10</v>
      </c>
      <c r="AI328" s="86">
        <f t="shared" si="93"/>
        <v>0</v>
      </c>
      <c r="AJ328" s="86" t="s">
        <v>10</v>
      </c>
      <c r="AK328" s="86">
        <f t="shared" si="94"/>
        <v>0</v>
      </c>
      <c r="AL328" s="86" t="s">
        <v>10</v>
      </c>
      <c r="AM328" s="86">
        <f t="shared" si="95"/>
        <v>0</v>
      </c>
      <c r="AN328" s="86" t="s">
        <v>10</v>
      </c>
      <c r="AO328" s="86">
        <f t="shared" si="96"/>
        <v>0</v>
      </c>
      <c r="AP328" s="86" t="s">
        <v>10</v>
      </c>
      <c r="AQ328" s="86">
        <f t="shared" si="97"/>
        <v>0</v>
      </c>
      <c r="AR328" s="86" t="s">
        <v>10</v>
      </c>
      <c r="AS328" s="86">
        <f t="shared" si="98"/>
        <v>0</v>
      </c>
      <c r="AT328" s="86" t="s">
        <v>10</v>
      </c>
      <c r="AU328" s="86">
        <f t="shared" si="99"/>
        <v>0</v>
      </c>
      <c r="AV328" s="86" t="s">
        <v>10</v>
      </c>
      <c r="AW328" s="86">
        <f t="shared" si="100"/>
        <v>0</v>
      </c>
      <c r="AX328" s="86" t="s">
        <v>10</v>
      </c>
      <c r="AY328" s="86">
        <f t="shared" si="101"/>
        <v>0</v>
      </c>
      <c r="AZ328" s="86" t="s">
        <v>10</v>
      </c>
      <c r="BA328" s="86">
        <f t="shared" si="102"/>
        <v>0</v>
      </c>
      <c r="BB328" s="86" t="s">
        <v>10</v>
      </c>
      <c r="BC328" s="86">
        <f t="shared" si="103"/>
        <v>0</v>
      </c>
      <c r="BD328" s="86" t="s">
        <v>10</v>
      </c>
      <c r="BE328" s="86">
        <f t="shared" si="104"/>
        <v>0</v>
      </c>
      <c r="BF328" s="86" t="s">
        <v>10</v>
      </c>
      <c r="BG328" s="86">
        <f t="shared" si="105"/>
        <v>0</v>
      </c>
      <c r="BH328" s="86" t="s">
        <v>10</v>
      </c>
      <c r="BI328" s="86">
        <f t="shared" si="106"/>
        <v>0</v>
      </c>
      <c r="BJ328" s="86" t="s">
        <v>10</v>
      </c>
      <c r="BK328" s="86">
        <f t="shared" si="107"/>
        <v>0</v>
      </c>
      <c r="BL328" s="86" t="s">
        <v>10</v>
      </c>
      <c r="BM328" s="86">
        <f t="shared" si="108"/>
        <v>0</v>
      </c>
      <c r="BN328" s="86" t="s">
        <v>10</v>
      </c>
      <c r="BO328" s="86">
        <f t="shared" si="109"/>
        <v>0</v>
      </c>
      <c r="BP328" s="86" t="s">
        <v>4</v>
      </c>
      <c r="BR328" s="86" t="str">
        <f t="shared" si="110"/>
        <v>P &lt;- c("0", "0", "0", "0", "0", "0", "0", "0", "0", "0", "0", "0", "0", "0", "0", "0", "0", "0", "0", "0", "0")</v>
      </c>
    </row>
    <row r="329" spans="1:70" x14ac:dyDescent="0.15">
      <c r="A329" s="86">
        <v>118</v>
      </c>
      <c r="B329" s="86">
        <f t="shared" ref="B329:V329" si="162">B121</f>
        <v>0</v>
      </c>
      <c r="C329" s="86">
        <f t="shared" si="162"/>
        <v>0</v>
      </c>
      <c r="D329" s="86">
        <f t="shared" si="162"/>
        <v>0</v>
      </c>
      <c r="E329" s="86">
        <f t="shared" si="162"/>
        <v>0</v>
      </c>
      <c r="F329" s="86">
        <f t="shared" si="162"/>
        <v>0</v>
      </c>
      <c r="G329" s="86">
        <f t="shared" si="162"/>
        <v>0</v>
      </c>
      <c r="H329" s="86">
        <f t="shared" si="162"/>
        <v>0</v>
      </c>
      <c r="I329" s="86">
        <f t="shared" si="162"/>
        <v>0</v>
      </c>
      <c r="J329" s="86">
        <f t="shared" si="162"/>
        <v>0</v>
      </c>
      <c r="K329" s="86">
        <f t="shared" si="162"/>
        <v>0</v>
      </c>
      <c r="L329" s="86">
        <f t="shared" si="162"/>
        <v>0</v>
      </c>
      <c r="M329" s="86">
        <f t="shared" si="162"/>
        <v>0</v>
      </c>
      <c r="N329" s="86">
        <f t="shared" si="162"/>
        <v>0</v>
      </c>
      <c r="O329" s="86">
        <f t="shared" si="162"/>
        <v>0</v>
      </c>
      <c r="P329" s="86">
        <f t="shared" si="162"/>
        <v>0</v>
      </c>
      <c r="Q329" s="86">
        <f t="shared" si="162"/>
        <v>0</v>
      </c>
      <c r="R329" s="86">
        <f t="shared" si="162"/>
        <v>0</v>
      </c>
      <c r="S329" s="86">
        <f t="shared" si="162"/>
        <v>0</v>
      </c>
      <c r="T329" s="86">
        <f t="shared" si="162"/>
        <v>0</v>
      </c>
      <c r="U329" s="86">
        <f t="shared" si="162"/>
        <v>0</v>
      </c>
      <c r="V329" s="86">
        <f t="shared" si="162"/>
        <v>0</v>
      </c>
      <c r="X329" s="86" t="s">
        <v>1605</v>
      </c>
      <c r="Y329" s="86" t="s">
        <v>1601</v>
      </c>
      <c r="Z329" s="86" t="s">
        <v>1603</v>
      </c>
      <c r="AA329" s="86">
        <f t="shared" si="89"/>
        <v>0</v>
      </c>
      <c r="AB329" s="86" t="s">
        <v>10</v>
      </c>
      <c r="AC329" s="86">
        <f t="shared" si="90"/>
        <v>0</v>
      </c>
      <c r="AD329" s="86" t="s">
        <v>10</v>
      </c>
      <c r="AE329" s="86">
        <f t="shared" si="91"/>
        <v>0</v>
      </c>
      <c r="AF329" s="86" t="s">
        <v>10</v>
      </c>
      <c r="AG329" s="86">
        <f t="shared" si="92"/>
        <v>0</v>
      </c>
      <c r="AH329" s="86" t="s">
        <v>10</v>
      </c>
      <c r="AI329" s="86">
        <f t="shared" si="93"/>
        <v>0</v>
      </c>
      <c r="AJ329" s="86" t="s">
        <v>10</v>
      </c>
      <c r="AK329" s="86">
        <f t="shared" si="94"/>
        <v>0</v>
      </c>
      <c r="AL329" s="86" t="s">
        <v>10</v>
      </c>
      <c r="AM329" s="86">
        <f t="shared" si="95"/>
        <v>0</v>
      </c>
      <c r="AN329" s="86" t="s">
        <v>10</v>
      </c>
      <c r="AO329" s="86">
        <f t="shared" si="96"/>
        <v>0</v>
      </c>
      <c r="AP329" s="86" t="s">
        <v>10</v>
      </c>
      <c r="AQ329" s="86">
        <f t="shared" si="97"/>
        <v>0</v>
      </c>
      <c r="AR329" s="86" t="s">
        <v>10</v>
      </c>
      <c r="AS329" s="86">
        <f t="shared" si="98"/>
        <v>0</v>
      </c>
      <c r="AT329" s="86" t="s">
        <v>10</v>
      </c>
      <c r="AU329" s="86">
        <f t="shared" si="99"/>
        <v>0</v>
      </c>
      <c r="AV329" s="86" t="s">
        <v>10</v>
      </c>
      <c r="AW329" s="86">
        <f t="shared" si="100"/>
        <v>0</v>
      </c>
      <c r="AX329" s="86" t="s">
        <v>10</v>
      </c>
      <c r="AY329" s="86">
        <f t="shared" si="101"/>
        <v>0</v>
      </c>
      <c r="AZ329" s="86" t="s">
        <v>10</v>
      </c>
      <c r="BA329" s="86">
        <f t="shared" si="102"/>
        <v>0</v>
      </c>
      <c r="BB329" s="86" t="s">
        <v>10</v>
      </c>
      <c r="BC329" s="86">
        <f t="shared" si="103"/>
        <v>0</v>
      </c>
      <c r="BD329" s="86" t="s">
        <v>10</v>
      </c>
      <c r="BE329" s="86">
        <f t="shared" si="104"/>
        <v>0</v>
      </c>
      <c r="BF329" s="86" t="s">
        <v>10</v>
      </c>
      <c r="BG329" s="86">
        <f t="shared" si="105"/>
        <v>0</v>
      </c>
      <c r="BH329" s="86" t="s">
        <v>10</v>
      </c>
      <c r="BI329" s="86">
        <f t="shared" si="106"/>
        <v>0</v>
      </c>
      <c r="BJ329" s="86" t="s">
        <v>10</v>
      </c>
      <c r="BK329" s="86">
        <f t="shared" si="107"/>
        <v>0</v>
      </c>
      <c r="BL329" s="86" t="s">
        <v>10</v>
      </c>
      <c r="BM329" s="86">
        <f t="shared" si="108"/>
        <v>0</v>
      </c>
      <c r="BN329" s="86" t="s">
        <v>10</v>
      </c>
      <c r="BO329" s="86">
        <f t="shared" si="109"/>
        <v>0</v>
      </c>
      <c r="BP329" s="86" t="s">
        <v>4</v>
      </c>
      <c r="BR329" s="86" t="str">
        <f t="shared" si="110"/>
        <v>P &lt;- c("0", "0", "0", "0", "0", "0", "0", "0", "0", "0", "0", "0", "0", "0", "0", "0", "0", "0", "0", "0", "0")</v>
      </c>
    </row>
    <row r="330" spans="1:70" x14ac:dyDescent="0.15">
      <c r="A330" s="86">
        <v>119</v>
      </c>
      <c r="B330" s="86">
        <f t="shared" ref="B330:V330" si="163">B122</f>
        <v>0</v>
      </c>
      <c r="C330" s="86">
        <f t="shared" si="163"/>
        <v>0</v>
      </c>
      <c r="D330" s="86">
        <f t="shared" si="163"/>
        <v>0</v>
      </c>
      <c r="E330" s="86">
        <f t="shared" si="163"/>
        <v>0</v>
      </c>
      <c r="F330" s="86">
        <f t="shared" si="163"/>
        <v>0</v>
      </c>
      <c r="G330" s="86">
        <f t="shared" si="163"/>
        <v>0</v>
      </c>
      <c r="H330" s="86">
        <f t="shared" si="163"/>
        <v>0</v>
      </c>
      <c r="I330" s="86">
        <f t="shared" si="163"/>
        <v>0</v>
      </c>
      <c r="J330" s="86">
        <f t="shared" si="163"/>
        <v>0</v>
      </c>
      <c r="K330" s="86">
        <f t="shared" si="163"/>
        <v>0</v>
      </c>
      <c r="L330" s="86">
        <f t="shared" si="163"/>
        <v>0</v>
      </c>
      <c r="M330" s="86">
        <f t="shared" si="163"/>
        <v>0</v>
      </c>
      <c r="N330" s="86">
        <f t="shared" si="163"/>
        <v>0</v>
      </c>
      <c r="O330" s="86">
        <f t="shared" si="163"/>
        <v>0</v>
      </c>
      <c r="P330" s="86">
        <f t="shared" si="163"/>
        <v>0</v>
      </c>
      <c r="Q330" s="86">
        <f t="shared" si="163"/>
        <v>0</v>
      </c>
      <c r="R330" s="86">
        <f t="shared" si="163"/>
        <v>0</v>
      </c>
      <c r="S330" s="86">
        <f t="shared" si="163"/>
        <v>0</v>
      </c>
      <c r="T330" s="86">
        <f t="shared" si="163"/>
        <v>0</v>
      </c>
      <c r="U330" s="86">
        <f t="shared" si="163"/>
        <v>0</v>
      </c>
      <c r="V330" s="86">
        <f t="shared" si="163"/>
        <v>0</v>
      </c>
      <c r="X330" s="86" t="s">
        <v>1605</v>
      </c>
      <c r="Y330" s="86" t="s">
        <v>1601</v>
      </c>
      <c r="Z330" s="86" t="s">
        <v>1603</v>
      </c>
      <c r="AA330" s="86">
        <f t="shared" si="89"/>
        <v>0</v>
      </c>
      <c r="AB330" s="86" t="s">
        <v>10</v>
      </c>
      <c r="AC330" s="86">
        <f t="shared" si="90"/>
        <v>0</v>
      </c>
      <c r="AD330" s="86" t="s">
        <v>10</v>
      </c>
      <c r="AE330" s="86">
        <f t="shared" si="91"/>
        <v>0</v>
      </c>
      <c r="AF330" s="86" t="s">
        <v>10</v>
      </c>
      <c r="AG330" s="86">
        <f t="shared" si="92"/>
        <v>0</v>
      </c>
      <c r="AH330" s="86" t="s">
        <v>10</v>
      </c>
      <c r="AI330" s="86">
        <f t="shared" si="93"/>
        <v>0</v>
      </c>
      <c r="AJ330" s="86" t="s">
        <v>10</v>
      </c>
      <c r="AK330" s="86">
        <f t="shared" si="94"/>
        <v>0</v>
      </c>
      <c r="AL330" s="86" t="s">
        <v>10</v>
      </c>
      <c r="AM330" s="86">
        <f t="shared" si="95"/>
        <v>0</v>
      </c>
      <c r="AN330" s="86" t="s">
        <v>10</v>
      </c>
      <c r="AO330" s="86">
        <f t="shared" si="96"/>
        <v>0</v>
      </c>
      <c r="AP330" s="86" t="s">
        <v>10</v>
      </c>
      <c r="AQ330" s="86">
        <f t="shared" si="97"/>
        <v>0</v>
      </c>
      <c r="AR330" s="86" t="s">
        <v>10</v>
      </c>
      <c r="AS330" s="86">
        <f t="shared" si="98"/>
        <v>0</v>
      </c>
      <c r="AT330" s="86" t="s">
        <v>10</v>
      </c>
      <c r="AU330" s="86">
        <f t="shared" si="99"/>
        <v>0</v>
      </c>
      <c r="AV330" s="86" t="s">
        <v>10</v>
      </c>
      <c r="AW330" s="86">
        <f t="shared" si="100"/>
        <v>0</v>
      </c>
      <c r="AX330" s="86" t="s">
        <v>10</v>
      </c>
      <c r="AY330" s="86">
        <f t="shared" si="101"/>
        <v>0</v>
      </c>
      <c r="AZ330" s="86" t="s">
        <v>10</v>
      </c>
      <c r="BA330" s="86">
        <f t="shared" si="102"/>
        <v>0</v>
      </c>
      <c r="BB330" s="86" t="s">
        <v>10</v>
      </c>
      <c r="BC330" s="86">
        <f t="shared" si="103"/>
        <v>0</v>
      </c>
      <c r="BD330" s="86" t="s">
        <v>10</v>
      </c>
      <c r="BE330" s="86">
        <f t="shared" si="104"/>
        <v>0</v>
      </c>
      <c r="BF330" s="86" t="s">
        <v>10</v>
      </c>
      <c r="BG330" s="86">
        <f t="shared" si="105"/>
        <v>0</v>
      </c>
      <c r="BH330" s="86" t="s">
        <v>10</v>
      </c>
      <c r="BI330" s="86">
        <f t="shared" si="106"/>
        <v>0</v>
      </c>
      <c r="BJ330" s="86" t="s">
        <v>10</v>
      </c>
      <c r="BK330" s="86">
        <f t="shared" si="107"/>
        <v>0</v>
      </c>
      <c r="BL330" s="86" t="s">
        <v>10</v>
      </c>
      <c r="BM330" s="86">
        <f t="shared" si="108"/>
        <v>0</v>
      </c>
      <c r="BN330" s="86" t="s">
        <v>10</v>
      </c>
      <c r="BO330" s="86">
        <f t="shared" si="109"/>
        <v>0</v>
      </c>
      <c r="BP330" s="86" t="s">
        <v>4</v>
      </c>
      <c r="BR330" s="86" t="str">
        <f t="shared" si="110"/>
        <v>P &lt;- c("0", "0", "0", "0", "0", "0", "0", "0", "0", "0", "0", "0", "0", "0", "0", "0", "0", "0", "0", "0", "0")</v>
      </c>
    </row>
    <row r="331" spans="1:70" x14ac:dyDescent="0.15">
      <c r="A331" s="86">
        <v>120</v>
      </c>
      <c r="B331" s="86">
        <f t="shared" ref="B331:V331" si="164">B123</f>
        <v>0</v>
      </c>
      <c r="C331" s="86">
        <f t="shared" si="164"/>
        <v>0</v>
      </c>
      <c r="D331" s="86">
        <f t="shared" si="164"/>
        <v>0</v>
      </c>
      <c r="E331" s="86">
        <f t="shared" si="164"/>
        <v>0</v>
      </c>
      <c r="F331" s="86">
        <f t="shared" si="164"/>
        <v>0</v>
      </c>
      <c r="G331" s="86">
        <f t="shared" si="164"/>
        <v>0</v>
      </c>
      <c r="H331" s="86">
        <f t="shared" si="164"/>
        <v>0</v>
      </c>
      <c r="I331" s="86">
        <f t="shared" si="164"/>
        <v>0</v>
      </c>
      <c r="J331" s="86">
        <f t="shared" si="164"/>
        <v>0</v>
      </c>
      <c r="K331" s="86">
        <f t="shared" si="164"/>
        <v>0</v>
      </c>
      <c r="L331" s="86">
        <f t="shared" si="164"/>
        <v>0</v>
      </c>
      <c r="M331" s="86">
        <f t="shared" si="164"/>
        <v>0</v>
      </c>
      <c r="N331" s="86">
        <f t="shared" si="164"/>
        <v>0</v>
      </c>
      <c r="O331" s="86">
        <f t="shared" si="164"/>
        <v>0</v>
      </c>
      <c r="P331" s="86">
        <f t="shared" si="164"/>
        <v>0</v>
      </c>
      <c r="Q331" s="86">
        <f t="shared" si="164"/>
        <v>0</v>
      </c>
      <c r="R331" s="86">
        <f t="shared" si="164"/>
        <v>0</v>
      </c>
      <c r="S331" s="86">
        <f t="shared" si="164"/>
        <v>0</v>
      </c>
      <c r="T331" s="86">
        <f t="shared" si="164"/>
        <v>0</v>
      </c>
      <c r="U331" s="86">
        <f t="shared" si="164"/>
        <v>0</v>
      </c>
      <c r="V331" s="86">
        <f t="shared" si="164"/>
        <v>0</v>
      </c>
      <c r="X331" s="86" t="s">
        <v>1605</v>
      </c>
      <c r="Y331" s="86" t="s">
        <v>1601</v>
      </c>
      <c r="Z331" s="86" t="s">
        <v>1603</v>
      </c>
      <c r="AA331" s="86">
        <f t="shared" si="89"/>
        <v>0</v>
      </c>
      <c r="AB331" s="86" t="s">
        <v>10</v>
      </c>
      <c r="AC331" s="86">
        <f t="shared" si="90"/>
        <v>0</v>
      </c>
      <c r="AD331" s="86" t="s">
        <v>10</v>
      </c>
      <c r="AE331" s="86">
        <f t="shared" si="91"/>
        <v>0</v>
      </c>
      <c r="AF331" s="86" t="s">
        <v>10</v>
      </c>
      <c r="AG331" s="86">
        <f t="shared" si="92"/>
        <v>0</v>
      </c>
      <c r="AH331" s="86" t="s">
        <v>10</v>
      </c>
      <c r="AI331" s="86">
        <f t="shared" si="93"/>
        <v>0</v>
      </c>
      <c r="AJ331" s="86" t="s">
        <v>10</v>
      </c>
      <c r="AK331" s="86">
        <f t="shared" si="94"/>
        <v>0</v>
      </c>
      <c r="AL331" s="86" t="s">
        <v>10</v>
      </c>
      <c r="AM331" s="86">
        <f t="shared" si="95"/>
        <v>0</v>
      </c>
      <c r="AN331" s="86" t="s">
        <v>10</v>
      </c>
      <c r="AO331" s="86">
        <f t="shared" si="96"/>
        <v>0</v>
      </c>
      <c r="AP331" s="86" t="s">
        <v>10</v>
      </c>
      <c r="AQ331" s="86">
        <f t="shared" si="97"/>
        <v>0</v>
      </c>
      <c r="AR331" s="86" t="s">
        <v>10</v>
      </c>
      <c r="AS331" s="86">
        <f t="shared" si="98"/>
        <v>0</v>
      </c>
      <c r="AT331" s="86" t="s">
        <v>10</v>
      </c>
      <c r="AU331" s="86">
        <f t="shared" si="99"/>
        <v>0</v>
      </c>
      <c r="AV331" s="86" t="s">
        <v>10</v>
      </c>
      <c r="AW331" s="86">
        <f t="shared" si="100"/>
        <v>0</v>
      </c>
      <c r="AX331" s="86" t="s">
        <v>10</v>
      </c>
      <c r="AY331" s="86">
        <f t="shared" si="101"/>
        <v>0</v>
      </c>
      <c r="AZ331" s="86" t="s">
        <v>10</v>
      </c>
      <c r="BA331" s="86">
        <f t="shared" si="102"/>
        <v>0</v>
      </c>
      <c r="BB331" s="86" t="s">
        <v>10</v>
      </c>
      <c r="BC331" s="86">
        <f t="shared" si="103"/>
        <v>0</v>
      </c>
      <c r="BD331" s="86" t="s">
        <v>10</v>
      </c>
      <c r="BE331" s="86">
        <f t="shared" si="104"/>
        <v>0</v>
      </c>
      <c r="BF331" s="86" t="s">
        <v>10</v>
      </c>
      <c r="BG331" s="86">
        <f t="shared" si="105"/>
        <v>0</v>
      </c>
      <c r="BH331" s="86" t="s">
        <v>10</v>
      </c>
      <c r="BI331" s="86">
        <f t="shared" si="106"/>
        <v>0</v>
      </c>
      <c r="BJ331" s="86" t="s">
        <v>10</v>
      </c>
      <c r="BK331" s="86">
        <f t="shared" si="107"/>
        <v>0</v>
      </c>
      <c r="BL331" s="86" t="s">
        <v>10</v>
      </c>
      <c r="BM331" s="86">
        <f t="shared" si="108"/>
        <v>0</v>
      </c>
      <c r="BN331" s="86" t="s">
        <v>10</v>
      </c>
      <c r="BO331" s="86">
        <f t="shared" si="109"/>
        <v>0</v>
      </c>
      <c r="BP331" s="86" t="s">
        <v>4</v>
      </c>
      <c r="BR331" s="86" t="str">
        <f t="shared" si="110"/>
        <v>P &lt;- c("0", "0", "0", "0", "0", "0", "0", "0", "0", "0", "0", "0", "0", "0", "0", "0", "0", "0", "0", "0", "0")</v>
      </c>
    </row>
    <row r="332" spans="1:70" x14ac:dyDescent="0.15">
      <c r="A332" s="86">
        <v>121</v>
      </c>
      <c r="B332" s="86">
        <f t="shared" ref="B332:V332" si="165">B124</f>
        <v>0</v>
      </c>
      <c r="C332" s="86">
        <f t="shared" si="165"/>
        <v>0</v>
      </c>
      <c r="D332" s="86">
        <f t="shared" si="165"/>
        <v>0</v>
      </c>
      <c r="E332" s="86">
        <f t="shared" si="165"/>
        <v>0</v>
      </c>
      <c r="F332" s="86">
        <f t="shared" si="165"/>
        <v>0</v>
      </c>
      <c r="G332" s="86">
        <f t="shared" si="165"/>
        <v>0</v>
      </c>
      <c r="H332" s="86">
        <f t="shared" si="165"/>
        <v>0</v>
      </c>
      <c r="I332" s="86">
        <f t="shared" si="165"/>
        <v>0</v>
      </c>
      <c r="J332" s="86">
        <f t="shared" si="165"/>
        <v>0</v>
      </c>
      <c r="K332" s="86">
        <f t="shared" si="165"/>
        <v>0</v>
      </c>
      <c r="L332" s="86">
        <f t="shared" si="165"/>
        <v>0</v>
      </c>
      <c r="M332" s="86">
        <f t="shared" si="165"/>
        <v>0</v>
      </c>
      <c r="N332" s="86">
        <f t="shared" si="165"/>
        <v>0</v>
      </c>
      <c r="O332" s="86">
        <f t="shared" si="165"/>
        <v>0</v>
      </c>
      <c r="P332" s="86">
        <f t="shared" si="165"/>
        <v>0</v>
      </c>
      <c r="Q332" s="86">
        <f t="shared" si="165"/>
        <v>0</v>
      </c>
      <c r="R332" s="86">
        <f t="shared" si="165"/>
        <v>0</v>
      </c>
      <c r="S332" s="86">
        <f t="shared" si="165"/>
        <v>0</v>
      </c>
      <c r="T332" s="86">
        <f t="shared" si="165"/>
        <v>0</v>
      </c>
      <c r="U332" s="86">
        <f t="shared" si="165"/>
        <v>0</v>
      </c>
      <c r="V332" s="86">
        <f t="shared" si="165"/>
        <v>0</v>
      </c>
      <c r="X332" s="86" t="s">
        <v>1605</v>
      </c>
      <c r="Y332" s="86" t="s">
        <v>1601</v>
      </c>
      <c r="Z332" s="86" t="s">
        <v>1603</v>
      </c>
      <c r="AA332" s="86">
        <f t="shared" si="89"/>
        <v>0</v>
      </c>
      <c r="AB332" s="86" t="s">
        <v>10</v>
      </c>
      <c r="AC332" s="86">
        <f t="shared" si="90"/>
        <v>0</v>
      </c>
      <c r="AD332" s="86" t="s">
        <v>10</v>
      </c>
      <c r="AE332" s="86">
        <f t="shared" si="91"/>
        <v>0</v>
      </c>
      <c r="AF332" s="86" t="s">
        <v>10</v>
      </c>
      <c r="AG332" s="86">
        <f t="shared" si="92"/>
        <v>0</v>
      </c>
      <c r="AH332" s="86" t="s">
        <v>10</v>
      </c>
      <c r="AI332" s="86">
        <f t="shared" si="93"/>
        <v>0</v>
      </c>
      <c r="AJ332" s="86" t="s">
        <v>10</v>
      </c>
      <c r="AK332" s="86">
        <f t="shared" si="94"/>
        <v>0</v>
      </c>
      <c r="AL332" s="86" t="s">
        <v>10</v>
      </c>
      <c r="AM332" s="86">
        <f t="shared" si="95"/>
        <v>0</v>
      </c>
      <c r="AN332" s="86" t="s">
        <v>10</v>
      </c>
      <c r="AO332" s="86">
        <f t="shared" si="96"/>
        <v>0</v>
      </c>
      <c r="AP332" s="86" t="s">
        <v>10</v>
      </c>
      <c r="AQ332" s="86">
        <f t="shared" si="97"/>
        <v>0</v>
      </c>
      <c r="AR332" s="86" t="s">
        <v>10</v>
      </c>
      <c r="AS332" s="86">
        <f t="shared" si="98"/>
        <v>0</v>
      </c>
      <c r="AT332" s="86" t="s">
        <v>10</v>
      </c>
      <c r="AU332" s="86">
        <f t="shared" si="99"/>
        <v>0</v>
      </c>
      <c r="AV332" s="86" t="s">
        <v>10</v>
      </c>
      <c r="AW332" s="86">
        <f t="shared" si="100"/>
        <v>0</v>
      </c>
      <c r="AX332" s="86" t="s">
        <v>10</v>
      </c>
      <c r="AY332" s="86">
        <f t="shared" si="101"/>
        <v>0</v>
      </c>
      <c r="AZ332" s="86" t="s">
        <v>10</v>
      </c>
      <c r="BA332" s="86">
        <f t="shared" si="102"/>
        <v>0</v>
      </c>
      <c r="BB332" s="86" t="s">
        <v>10</v>
      </c>
      <c r="BC332" s="86">
        <f t="shared" si="103"/>
        <v>0</v>
      </c>
      <c r="BD332" s="86" t="s">
        <v>10</v>
      </c>
      <c r="BE332" s="86">
        <f t="shared" si="104"/>
        <v>0</v>
      </c>
      <c r="BF332" s="86" t="s">
        <v>10</v>
      </c>
      <c r="BG332" s="86">
        <f t="shared" si="105"/>
        <v>0</v>
      </c>
      <c r="BH332" s="86" t="s">
        <v>10</v>
      </c>
      <c r="BI332" s="86">
        <f t="shared" si="106"/>
        <v>0</v>
      </c>
      <c r="BJ332" s="86" t="s">
        <v>10</v>
      </c>
      <c r="BK332" s="86">
        <f t="shared" si="107"/>
        <v>0</v>
      </c>
      <c r="BL332" s="86" t="s">
        <v>10</v>
      </c>
      <c r="BM332" s="86">
        <f t="shared" si="108"/>
        <v>0</v>
      </c>
      <c r="BN332" s="86" t="s">
        <v>10</v>
      </c>
      <c r="BO332" s="86">
        <f t="shared" si="109"/>
        <v>0</v>
      </c>
      <c r="BP332" s="86" t="s">
        <v>4</v>
      </c>
      <c r="BR332" s="86" t="str">
        <f t="shared" si="110"/>
        <v>P &lt;- c("0", "0", "0", "0", "0", "0", "0", "0", "0", "0", "0", "0", "0", "0", "0", "0", "0", "0", "0", "0", "0")</v>
      </c>
    </row>
    <row r="333" spans="1:70" x14ac:dyDescent="0.15">
      <c r="A333" s="86">
        <v>122</v>
      </c>
      <c r="B333" s="86">
        <f t="shared" ref="B333:V333" si="166">B125</f>
        <v>0</v>
      </c>
      <c r="C333" s="86">
        <f t="shared" si="166"/>
        <v>0</v>
      </c>
      <c r="D333" s="86">
        <f t="shared" si="166"/>
        <v>0</v>
      </c>
      <c r="E333" s="86">
        <f t="shared" si="166"/>
        <v>0</v>
      </c>
      <c r="F333" s="86">
        <f t="shared" si="166"/>
        <v>0</v>
      </c>
      <c r="G333" s="86">
        <f t="shared" si="166"/>
        <v>0</v>
      </c>
      <c r="H333" s="86">
        <f t="shared" si="166"/>
        <v>0</v>
      </c>
      <c r="I333" s="86">
        <f t="shared" si="166"/>
        <v>0</v>
      </c>
      <c r="J333" s="86">
        <f t="shared" si="166"/>
        <v>0</v>
      </c>
      <c r="K333" s="86">
        <f t="shared" si="166"/>
        <v>0</v>
      </c>
      <c r="L333" s="86">
        <f t="shared" si="166"/>
        <v>0</v>
      </c>
      <c r="M333" s="86">
        <f t="shared" si="166"/>
        <v>0</v>
      </c>
      <c r="N333" s="86">
        <f t="shared" si="166"/>
        <v>0</v>
      </c>
      <c r="O333" s="86">
        <f t="shared" si="166"/>
        <v>0</v>
      </c>
      <c r="P333" s="86">
        <f t="shared" si="166"/>
        <v>0</v>
      </c>
      <c r="Q333" s="86">
        <f t="shared" si="166"/>
        <v>0</v>
      </c>
      <c r="R333" s="86">
        <f t="shared" si="166"/>
        <v>0</v>
      </c>
      <c r="S333" s="86">
        <f t="shared" si="166"/>
        <v>0</v>
      </c>
      <c r="T333" s="86">
        <f t="shared" si="166"/>
        <v>0</v>
      </c>
      <c r="U333" s="86">
        <f t="shared" si="166"/>
        <v>0</v>
      </c>
      <c r="V333" s="86">
        <f t="shared" si="166"/>
        <v>0</v>
      </c>
      <c r="X333" s="86" t="s">
        <v>1605</v>
      </c>
      <c r="Y333" s="86" t="s">
        <v>1601</v>
      </c>
      <c r="Z333" s="86" t="s">
        <v>1603</v>
      </c>
      <c r="AA333" s="86">
        <f t="shared" si="89"/>
        <v>0</v>
      </c>
      <c r="AB333" s="86" t="s">
        <v>10</v>
      </c>
      <c r="AC333" s="86">
        <f t="shared" si="90"/>
        <v>0</v>
      </c>
      <c r="AD333" s="86" t="s">
        <v>10</v>
      </c>
      <c r="AE333" s="86">
        <f t="shared" si="91"/>
        <v>0</v>
      </c>
      <c r="AF333" s="86" t="s">
        <v>10</v>
      </c>
      <c r="AG333" s="86">
        <f t="shared" si="92"/>
        <v>0</v>
      </c>
      <c r="AH333" s="86" t="s">
        <v>10</v>
      </c>
      <c r="AI333" s="86">
        <f t="shared" si="93"/>
        <v>0</v>
      </c>
      <c r="AJ333" s="86" t="s">
        <v>10</v>
      </c>
      <c r="AK333" s="86">
        <f t="shared" si="94"/>
        <v>0</v>
      </c>
      <c r="AL333" s="86" t="s">
        <v>10</v>
      </c>
      <c r="AM333" s="86">
        <f t="shared" si="95"/>
        <v>0</v>
      </c>
      <c r="AN333" s="86" t="s">
        <v>10</v>
      </c>
      <c r="AO333" s="86">
        <f t="shared" si="96"/>
        <v>0</v>
      </c>
      <c r="AP333" s="86" t="s">
        <v>10</v>
      </c>
      <c r="AQ333" s="86">
        <f t="shared" si="97"/>
        <v>0</v>
      </c>
      <c r="AR333" s="86" t="s">
        <v>10</v>
      </c>
      <c r="AS333" s="86">
        <f t="shared" si="98"/>
        <v>0</v>
      </c>
      <c r="AT333" s="86" t="s">
        <v>10</v>
      </c>
      <c r="AU333" s="86">
        <f t="shared" si="99"/>
        <v>0</v>
      </c>
      <c r="AV333" s="86" t="s">
        <v>10</v>
      </c>
      <c r="AW333" s="86">
        <f t="shared" si="100"/>
        <v>0</v>
      </c>
      <c r="AX333" s="86" t="s">
        <v>10</v>
      </c>
      <c r="AY333" s="86">
        <f t="shared" si="101"/>
        <v>0</v>
      </c>
      <c r="AZ333" s="86" t="s">
        <v>10</v>
      </c>
      <c r="BA333" s="86">
        <f t="shared" si="102"/>
        <v>0</v>
      </c>
      <c r="BB333" s="86" t="s">
        <v>10</v>
      </c>
      <c r="BC333" s="86">
        <f t="shared" si="103"/>
        <v>0</v>
      </c>
      <c r="BD333" s="86" t="s">
        <v>10</v>
      </c>
      <c r="BE333" s="86">
        <f t="shared" si="104"/>
        <v>0</v>
      </c>
      <c r="BF333" s="86" t="s">
        <v>10</v>
      </c>
      <c r="BG333" s="86">
        <f t="shared" si="105"/>
        <v>0</v>
      </c>
      <c r="BH333" s="86" t="s">
        <v>10</v>
      </c>
      <c r="BI333" s="86">
        <f t="shared" si="106"/>
        <v>0</v>
      </c>
      <c r="BJ333" s="86" t="s">
        <v>10</v>
      </c>
      <c r="BK333" s="86">
        <f t="shared" si="107"/>
        <v>0</v>
      </c>
      <c r="BL333" s="86" t="s">
        <v>10</v>
      </c>
      <c r="BM333" s="86">
        <f t="shared" si="108"/>
        <v>0</v>
      </c>
      <c r="BN333" s="86" t="s">
        <v>10</v>
      </c>
      <c r="BO333" s="86">
        <f t="shared" si="109"/>
        <v>0</v>
      </c>
      <c r="BP333" s="86" t="s">
        <v>4</v>
      </c>
      <c r="BR333" s="86" t="str">
        <f t="shared" si="110"/>
        <v>P &lt;- c("0", "0", "0", "0", "0", "0", "0", "0", "0", "0", "0", "0", "0", "0", "0", "0", "0", "0", "0", "0", "0")</v>
      </c>
    </row>
    <row r="334" spans="1:70" x14ac:dyDescent="0.15">
      <c r="A334" s="86">
        <v>123</v>
      </c>
      <c r="B334" s="86">
        <f t="shared" ref="B334:V334" si="167">B126</f>
        <v>0</v>
      </c>
      <c r="C334" s="86">
        <f t="shared" si="167"/>
        <v>0</v>
      </c>
      <c r="D334" s="86">
        <f t="shared" si="167"/>
        <v>0</v>
      </c>
      <c r="E334" s="86">
        <f t="shared" si="167"/>
        <v>0</v>
      </c>
      <c r="F334" s="86">
        <f t="shared" si="167"/>
        <v>0</v>
      </c>
      <c r="G334" s="86">
        <f t="shared" si="167"/>
        <v>0</v>
      </c>
      <c r="H334" s="86">
        <f t="shared" si="167"/>
        <v>0</v>
      </c>
      <c r="I334" s="86">
        <f t="shared" si="167"/>
        <v>0</v>
      </c>
      <c r="J334" s="86">
        <f t="shared" si="167"/>
        <v>0</v>
      </c>
      <c r="K334" s="86">
        <f t="shared" si="167"/>
        <v>0</v>
      </c>
      <c r="L334" s="86">
        <f t="shared" si="167"/>
        <v>0</v>
      </c>
      <c r="M334" s="86">
        <f t="shared" si="167"/>
        <v>0</v>
      </c>
      <c r="N334" s="86">
        <f t="shared" si="167"/>
        <v>0</v>
      </c>
      <c r="O334" s="86">
        <f t="shared" si="167"/>
        <v>0</v>
      </c>
      <c r="P334" s="86">
        <f t="shared" si="167"/>
        <v>0</v>
      </c>
      <c r="Q334" s="86">
        <f t="shared" si="167"/>
        <v>0</v>
      </c>
      <c r="R334" s="86">
        <f t="shared" si="167"/>
        <v>0</v>
      </c>
      <c r="S334" s="86">
        <f t="shared" si="167"/>
        <v>0</v>
      </c>
      <c r="T334" s="86">
        <f t="shared" si="167"/>
        <v>0</v>
      </c>
      <c r="U334" s="86">
        <f t="shared" si="167"/>
        <v>0</v>
      </c>
      <c r="V334" s="86">
        <f t="shared" si="167"/>
        <v>0</v>
      </c>
      <c r="X334" s="86" t="s">
        <v>1605</v>
      </c>
      <c r="Y334" s="86" t="s">
        <v>1601</v>
      </c>
      <c r="Z334" s="86" t="s">
        <v>1603</v>
      </c>
      <c r="AA334" s="86">
        <f t="shared" si="89"/>
        <v>0</v>
      </c>
      <c r="AB334" s="86" t="s">
        <v>10</v>
      </c>
      <c r="AC334" s="86">
        <f t="shared" si="90"/>
        <v>0</v>
      </c>
      <c r="AD334" s="86" t="s">
        <v>10</v>
      </c>
      <c r="AE334" s="86">
        <f t="shared" si="91"/>
        <v>0</v>
      </c>
      <c r="AF334" s="86" t="s">
        <v>10</v>
      </c>
      <c r="AG334" s="86">
        <f t="shared" si="92"/>
        <v>0</v>
      </c>
      <c r="AH334" s="86" t="s">
        <v>10</v>
      </c>
      <c r="AI334" s="86">
        <f t="shared" si="93"/>
        <v>0</v>
      </c>
      <c r="AJ334" s="86" t="s">
        <v>10</v>
      </c>
      <c r="AK334" s="86">
        <f t="shared" si="94"/>
        <v>0</v>
      </c>
      <c r="AL334" s="86" t="s">
        <v>10</v>
      </c>
      <c r="AM334" s="86">
        <f t="shared" si="95"/>
        <v>0</v>
      </c>
      <c r="AN334" s="86" t="s">
        <v>10</v>
      </c>
      <c r="AO334" s="86">
        <f t="shared" si="96"/>
        <v>0</v>
      </c>
      <c r="AP334" s="86" t="s">
        <v>10</v>
      </c>
      <c r="AQ334" s="86">
        <f t="shared" si="97"/>
        <v>0</v>
      </c>
      <c r="AR334" s="86" t="s">
        <v>10</v>
      </c>
      <c r="AS334" s="86">
        <f t="shared" si="98"/>
        <v>0</v>
      </c>
      <c r="AT334" s="86" t="s">
        <v>10</v>
      </c>
      <c r="AU334" s="86">
        <f t="shared" si="99"/>
        <v>0</v>
      </c>
      <c r="AV334" s="86" t="s">
        <v>10</v>
      </c>
      <c r="AW334" s="86">
        <f t="shared" si="100"/>
        <v>0</v>
      </c>
      <c r="AX334" s="86" t="s">
        <v>10</v>
      </c>
      <c r="AY334" s="86">
        <f t="shared" si="101"/>
        <v>0</v>
      </c>
      <c r="AZ334" s="86" t="s">
        <v>10</v>
      </c>
      <c r="BA334" s="86">
        <f t="shared" si="102"/>
        <v>0</v>
      </c>
      <c r="BB334" s="86" t="s">
        <v>10</v>
      </c>
      <c r="BC334" s="86">
        <f t="shared" si="103"/>
        <v>0</v>
      </c>
      <c r="BD334" s="86" t="s">
        <v>10</v>
      </c>
      <c r="BE334" s="86">
        <f t="shared" si="104"/>
        <v>0</v>
      </c>
      <c r="BF334" s="86" t="s">
        <v>10</v>
      </c>
      <c r="BG334" s="86">
        <f t="shared" si="105"/>
        <v>0</v>
      </c>
      <c r="BH334" s="86" t="s">
        <v>10</v>
      </c>
      <c r="BI334" s="86">
        <f t="shared" si="106"/>
        <v>0</v>
      </c>
      <c r="BJ334" s="86" t="s">
        <v>10</v>
      </c>
      <c r="BK334" s="86">
        <f t="shared" si="107"/>
        <v>0</v>
      </c>
      <c r="BL334" s="86" t="s">
        <v>10</v>
      </c>
      <c r="BM334" s="86">
        <f t="shared" si="108"/>
        <v>0</v>
      </c>
      <c r="BN334" s="86" t="s">
        <v>10</v>
      </c>
      <c r="BO334" s="86">
        <f t="shared" si="109"/>
        <v>0</v>
      </c>
      <c r="BP334" s="86" t="s">
        <v>4</v>
      </c>
      <c r="BR334" s="86" t="str">
        <f t="shared" si="110"/>
        <v>P &lt;- c("0", "0", "0", "0", "0", "0", "0", "0", "0", "0", "0", "0", "0", "0", "0", "0", "0", "0", "0", "0", "0")</v>
      </c>
    </row>
    <row r="335" spans="1:70" x14ac:dyDescent="0.15">
      <c r="A335" s="86">
        <v>124</v>
      </c>
      <c r="B335" s="86">
        <f t="shared" ref="B335:V335" si="168">B127</f>
        <v>0</v>
      </c>
      <c r="C335" s="86">
        <f t="shared" si="168"/>
        <v>0</v>
      </c>
      <c r="D335" s="86">
        <f t="shared" si="168"/>
        <v>0</v>
      </c>
      <c r="E335" s="86">
        <f t="shared" si="168"/>
        <v>0</v>
      </c>
      <c r="F335" s="86">
        <f t="shared" si="168"/>
        <v>0</v>
      </c>
      <c r="G335" s="86">
        <f t="shared" si="168"/>
        <v>0</v>
      </c>
      <c r="H335" s="86">
        <f t="shared" si="168"/>
        <v>0</v>
      </c>
      <c r="I335" s="86">
        <f t="shared" si="168"/>
        <v>0</v>
      </c>
      <c r="J335" s="86">
        <f t="shared" si="168"/>
        <v>0</v>
      </c>
      <c r="K335" s="86">
        <f t="shared" si="168"/>
        <v>0</v>
      </c>
      <c r="L335" s="86">
        <f t="shared" si="168"/>
        <v>0</v>
      </c>
      <c r="M335" s="86">
        <f t="shared" si="168"/>
        <v>0</v>
      </c>
      <c r="N335" s="86">
        <f t="shared" si="168"/>
        <v>0</v>
      </c>
      <c r="O335" s="86">
        <f t="shared" si="168"/>
        <v>0</v>
      </c>
      <c r="P335" s="86">
        <f t="shared" si="168"/>
        <v>0</v>
      </c>
      <c r="Q335" s="86">
        <f t="shared" si="168"/>
        <v>0</v>
      </c>
      <c r="R335" s="86">
        <f t="shared" si="168"/>
        <v>0</v>
      </c>
      <c r="S335" s="86">
        <f t="shared" si="168"/>
        <v>0</v>
      </c>
      <c r="T335" s="86">
        <f t="shared" si="168"/>
        <v>0</v>
      </c>
      <c r="U335" s="86">
        <f t="shared" si="168"/>
        <v>0</v>
      </c>
      <c r="V335" s="86">
        <f t="shared" si="168"/>
        <v>0</v>
      </c>
      <c r="X335" s="86" t="s">
        <v>1605</v>
      </c>
      <c r="Y335" s="86" t="s">
        <v>1601</v>
      </c>
      <c r="Z335" s="86" t="s">
        <v>1603</v>
      </c>
      <c r="AA335" s="86">
        <f t="shared" si="89"/>
        <v>0</v>
      </c>
      <c r="AB335" s="86" t="s">
        <v>10</v>
      </c>
      <c r="AC335" s="86">
        <f t="shared" si="90"/>
        <v>0</v>
      </c>
      <c r="AD335" s="86" t="s">
        <v>10</v>
      </c>
      <c r="AE335" s="86">
        <f t="shared" si="91"/>
        <v>0</v>
      </c>
      <c r="AF335" s="86" t="s">
        <v>10</v>
      </c>
      <c r="AG335" s="86">
        <f t="shared" si="92"/>
        <v>0</v>
      </c>
      <c r="AH335" s="86" t="s">
        <v>10</v>
      </c>
      <c r="AI335" s="86">
        <f t="shared" si="93"/>
        <v>0</v>
      </c>
      <c r="AJ335" s="86" t="s">
        <v>10</v>
      </c>
      <c r="AK335" s="86">
        <f t="shared" si="94"/>
        <v>0</v>
      </c>
      <c r="AL335" s="86" t="s">
        <v>10</v>
      </c>
      <c r="AM335" s="86">
        <f t="shared" si="95"/>
        <v>0</v>
      </c>
      <c r="AN335" s="86" t="s">
        <v>10</v>
      </c>
      <c r="AO335" s="86">
        <f t="shared" si="96"/>
        <v>0</v>
      </c>
      <c r="AP335" s="86" t="s">
        <v>10</v>
      </c>
      <c r="AQ335" s="86">
        <f t="shared" si="97"/>
        <v>0</v>
      </c>
      <c r="AR335" s="86" t="s">
        <v>10</v>
      </c>
      <c r="AS335" s="86">
        <f t="shared" si="98"/>
        <v>0</v>
      </c>
      <c r="AT335" s="86" t="s">
        <v>10</v>
      </c>
      <c r="AU335" s="86">
        <f t="shared" si="99"/>
        <v>0</v>
      </c>
      <c r="AV335" s="86" t="s">
        <v>10</v>
      </c>
      <c r="AW335" s="86">
        <f t="shared" si="100"/>
        <v>0</v>
      </c>
      <c r="AX335" s="86" t="s">
        <v>10</v>
      </c>
      <c r="AY335" s="86">
        <f t="shared" si="101"/>
        <v>0</v>
      </c>
      <c r="AZ335" s="86" t="s">
        <v>10</v>
      </c>
      <c r="BA335" s="86">
        <f t="shared" si="102"/>
        <v>0</v>
      </c>
      <c r="BB335" s="86" t="s">
        <v>10</v>
      </c>
      <c r="BC335" s="86">
        <f t="shared" si="103"/>
        <v>0</v>
      </c>
      <c r="BD335" s="86" t="s">
        <v>10</v>
      </c>
      <c r="BE335" s="86">
        <f t="shared" si="104"/>
        <v>0</v>
      </c>
      <c r="BF335" s="86" t="s">
        <v>10</v>
      </c>
      <c r="BG335" s="86">
        <f t="shared" si="105"/>
        <v>0</v>
      </c>
      <c r="BH335" s="86" t="s">
        <v>10</v>
      </c>
      <c r="BI335" s="86">
        <f t="shared" si="106"/>
        <v>0</v>
      </c>
      <c r="BJ335" s="86" t="s">
        <v>10</v>
      </c>
      <c r="BK335" s="86">
        <f t="shared" si="107"/>
        <v>0</v>
      </c>
      <c r="BL335" s="86" t="s">
        <v>10</v>
      </c>
      <c r="BM335" s="86">
        <f t="shared" si="108"/>
        <v>0</v>
      </c>
      <c r="BN335" s="86" t="s">
        <v>10</v>
      </c>
      <c r="BO335" s="86">
        <f t="shared" si="109"/>
        <v>0</v>
      </c>
      <c r="BP335" s="86" t="s">
        <v>4</v>
      </c>
      <c r="BR335" s="86" t="str">
        <f t="shared" si="110"/>
        <v>P &lt;- c("0", "0", "0", "0", "0", "0", "0", "0", "0", "0", "0", "0", "0", "0", "0", "0", "0", "0", "0", "0", "0")</v>
      </c>
    </row>
    <row r="336" spans="1:70" x14ac:dyDescent="0.15">
      <c r="A336" s="86">
        <v>125</v>
      </c>
      <c r="B336" s="86">
        <f t="shared" ref="B336:V336" si="169">B128</f>
        <v>0</v>
      </c>
      <c r="C336" s="86">
        <f t="shared" si="169"/>
        <v>0</v>
      </c>
      <c r="D336" s="86">
        <f t="shared" si="169"/>
        <v>0</v>
      </c>
      <c r="E336" s="86">
        <f t="shared" si="169"/>
        <v>0</v>
      </c>
      <c r="F336" s="86">
        <f t="shared" si="169"/>
        <v>0</v>
      </c>
      <c r="G336" s="86">
        <f t="shared" si="169"/>
        <v>0</v>
      </c>
      <c r="H336" s="86">
        <f t="shared" si="169"/>
        <v>0</v>
      </c>
      <c r="I336" s="86">
        <f t="shared" si="169"/>
        <v>0</v>
      </c>
      <c r="J336" s="86">
        <f t="shared" si="169"/>
        <v>0</v>
      </c>
      <c r="K336" s="86">
        <f t="shared" si="169"/>
        <v>0</v>
      </c>
      <c r="L336" s="86">
        <f t="shared" si="169"/>
        <v>0</v>
      </c>
      <c r="M336" s="86">
        <f t="shared" si="169"/>
        <v>0</v>
      </c>
      <c r="N336" s="86">
        <f t="shared" si="169"/>
        <v>0</v>
      </c>
      <c r="O336" s="86">
        <f t="shared" si="169"/>
        <v>0</v>
      </c>
      <c r="P336" s="86">
        <f t="shared" si="169"/>
        <v>0</v>
      </c>
      <c r="Q336" s="86">
        <f t="shared" si="169"/>
        <v>0</v>
      </c>
      <c r="R336" s="86">
        <f t="shared" si="169"/>
        <v>0</v>
      </c>
      <c r="S336" s="86">
        <f t="shared" si="169"/>
        <v>0</v>
      </c>
      <c r="T336" s="86">
        <f t="shared" si="169"/>
        <v>0</v>
      </c>
      <c r="U336" s="86">
        <f t="shared" si="169"/>
        <v>0</v>
      </c>
      <c r="V336" s="86">
        <f t="shared" si="169"/>
        <v>0</v>
      </c>
      <c r="X336" s="86" t="s">
        <v>1605</v>
      </c>
      <c r="Y336" s="86" t="s">
        <v>1601</v>
      </c>
      <c r="Z336" s="86" t="s">
        <v>1603</v>
      </c>
      <c r="AA336" s="86">
        <f t="shared" si="89"/>
        <v>0</v>
      </c>
      <c r="AB336" s="86" t="s">
        <v>10</v>
      </c>
      <c r="AC336" s="86">
        <f t="shared" si="90"/>
        <v>0</v>
      </c>
      <c r="AD336" s="86" t="s">
        <v>10</v>
      </c>
      <c r="AE336" s="86">
        <f t="shared" si="91"/>
        <v>0</v>
      </c>
      <c r="AF336" s="86" t="s">
        <v>10</v>
      </c>
      <c r="AG336" s="86">
        <f t="shared" si="92"/>
        <v>0</v>
      </c>
      <c r="AH336" s="86" t="s">
        <v>10</v>
      </c>
      <c r="AI336" s="86">
        <f t="shared" si="93"/>
        <v>0</v>
      </c>
      <c r="AJ336" s="86" t="s">
        <v>10</v>
      </c>
      <c r="AK336" s="86">
        <f t="shared" si="94"/>
        <v>0</v>
      </c>
      <c r="AL336" s="86" t="s">
        <v>10</v>
      </c>
      <c r="AM336" s="86">
        <f t="shared" si="95"/>
        <v>0</v>
      </c>
      <c r="AN336" s="86" t="s">
        <v>10</v>
      </c>
      <c r="AO336" s="86">
        <f t="shared" si="96"/>
        <v>0</v>
      </c>
      <c r="AP336" s="86" t="s">
        <v>10</v>
      </c>
      <c r="AQ336" s="86">
        <f t="shared" si="97"/>
        <v>0</v>
      </c>
      <c r="AR336" s="86" t="s">
        <v>10</v>
      </c>
      <c r="AS336" s="86">
        <f t="shared" si="98"/>
        <v>0</v>
      </c>
      <c r="AT336" s="86" t="s">
        <v>10</v>
      </c>
      <c r="AU336" s="86">
        <f t="shared" si="99"/>
        <v>0</v>
      </c>
      <c r="AV336" s="86" t="s">
        <v>10</v>
      </c>
      <c r="AW336" s="86">
        <f t="shared" si="100"/>
        <v>0</v>
      </c>
      <c r="AX336" s="86" t="s">
        <v>10</v>
      </c>
      <c r="AY336" s="86">
        <f t="shared" si="101"/>
        <v>0</v>
      </c>
      <c r="AZ336" s="86" t="s">
        <v>10</v>
      </c>
      <c r="BA336" s="86">
        <f t="shared" si="102"/>
        <v>0</v>
      </c>
      <c r="BB336" s="86" t="s">
        <v>10</v>
      </c>
      <c r="BC336" s="86">
        <f t="shared" si="103"/>
        <v>0</v>
      </c>
      <c r="BD336" s="86" t="s">
        <v>10</v>
      </c>
      <c r="BE336" s="86">
        <f t="shared" si="104"/>
        <v>0</v>
      </c>
      <c r="BF336" s="86" t="s">
        <v>10</v>
      </c>
      <c r="BG336" s="86">
        <f t="shared" si="105"/>
        <v>0</v>
      </c>
      <c r="BH336" s="86" t="s">
        <v>10</v>
      </c>
      <c r="BI336" s="86">
        <f t="shared" si="106"/>
        <v>0</v>
      </c>
      <c r="BJ336" s="86" t="s">
        <v>10</v>
      </c>
      <c r="BK336" s="86">
        <f t="shared" si="107"/>
        <v>0</v>
      </c>
      <c r="BL336" s="86" t="s">
        <v>10</v>
      </c>
      <c r="BM336" s="86">
        <f t="shared" si="108"/>
        <v>0</v>
      </c>
      <c r="BN336" s="86" t="s">
        <v>10</v>
      </c>
      <c r="BO336" s="86">
        <f t="shared" si="109"/>
        <v>0</v>
      </c>
      <c r="BP336" s="86" t="s">
        <v>4</v>
      </c>
      <c r="BR336" s="86" t="str">
        <f t="shared" si="110"/>
        <v>P &lt;- c("0", "0", "0", "0", "0", "0", "0", "0", "0", "0", "0", "0", "0", "0", "0", "0", "0", "0", "0", "0", "0")</v>
      </c>
    </row>
    <row r="337" spans="1:70" x14ac:dyDescent="0.15">
      <c r="A337" s="86">
        <v>126</v>
      </c>
      <c r="B337" s="86">
        <f t="shared" ref="B337:V337" si="170">B129</f>
        <v>0</v>
      </c>
      <c r="C337" s="86">
        <f t="shared" si="170"/>
        <v>0</v>
      </c>
      <c r="D337" s="86">
        <f t="shared" si="170"/>
        <v>0</v>
      </c>
      <c r="E337" s="86">
        <f t="shared" si="170"/>
        <v>0</v>
      </c>
      <c r="F337" s="86">
        <f t="shared" si="170"/>
        <v>0</v>
      </c>
      <c r="G337" s="86">
        <f t="shared" si="170"/>
        <v>0</v>
      </c>
      <c r="H337" s="86">
        <f t="shared" si="170"/>
        <v>0</v>
      </c>
      <c r="I337" s="86">
        <f t="shared" si="170"/>
        <v>0</v>
      </c>
      <c r="J337" s="86">
        <f t="shared" si="170"/>
        <v>0</v>
      </c>
      <c r="K337" s="86">
        <f t="shared" si="170"/>
        <v>0</v>
      </c>
      <c r="L337" s="86">
        <f t="shared" si="170"/>
        <v>0</v>
      </c>
      <c r="M337" s="86">
        <f t="shared" si="170"/>
        <v>0</v>
      </c>
      <c r="N337" s="86">
        <f t="shared" si="170"/>
        <v>0</v>
      </c>
      <c r="O337" s="86">
        <f t="shared" si="170"/>
        <v>0</v>
      </c>
      <c r="P337" s="86">
        <f t="shared" si="170"/>
        <v>0</v>
      </c>
      <c r="Q337" s="86">
        <f t="shared" si="170"/>
        <v>0</v>
      </c>
      <c r="R337" s="86">
        <f t="shared" si="170"/>
        <v>0</v>
      </c>
      <c r="S337" s="86">
        <f t="shared" si="170"/>
        <v>0</v>
      </c>
      <c r="T337" s="86">
        <f t="shared" si="170"/>
        <v>0</v>
      </c>
      <c r="U337" s="86">
        <f t="shared" si="170"/>
        <v>0</v>
      </c>
      <c r="V337" s="86">
        <f t="shared" si="170"/>
        <v>0</v>
      </c>
      <c r="X337" s="86" t="s">
        <v>1605</v>
      </c>
      <c r="Y337" s="86" t="s">
        <v>1601</v>
      </c>
      <c r="Z337" s="86" t="s">
        <v>1603</v>
      </c>
      <c r="AA337" s="86">
        <f t="shared" si="89"/>
        <v>0</v>
      </c>
      <c r="AB337" s="86" t="s">
        <v>10</v>
      </c>
      <c r="AC337" s="86">
        <f t="shared" si="90"/>
        <v>0</v>
      </c>
      <c r="AD337" s="86" t="s">
        <v>10</v>
      </c>
      <c r="AE337" s="86">
        <f t="shared" si="91"/>
        <v>0</v>
      </c>
      <c r="AF337" s="86" t="s">
        <v>10</v>
      </c>
      <c r="AG337" s="86">
        <f t="shared" si="92"/>
        <v>0</v>
      </c>
      <c r="AH337" s="86" t="s">
        <v>10</v>
      </c>
      <c r="AI337" s="86">
        <f t="shared" si="93"/>
        <v>0</v>
      </c>
      <c r="AJ337" s="86" t="s">
        <v>10</v>
      </c>
      <c r="AK337" s="86">
        <f t="shared" si="94"/>
        <v>0</v>
      </c>
      <c r="AL337" s="86" t="s">
        <v>10</v>
      </c>
      <c r="AM337" s="86">
        <f t="shared" si="95"/>
        <v>0</v>
      </c>
      <c r="AN337" s="86" t="s">
        <v>10</v>
      </c>
      <c r="AO337" s="86">
        <f t="shared" si="96"/>
        <v>0</v>
      </c>
      <c r="AP337" s="86" t="s">
        <v>10</v>
      </c>
      <c r="AQ337" s="86">
        <f t="shared" si="97"/>
        <v>0</v>
      </c>
      <c r="AR337" s="86" t="s">
        <v>10</v>
      </c>
      <c r="AS337" s="86">
        <f t="shared" si="98"/>
        <v>0</v>
      </c>
      <c r="AT337" s="86" t="s">
        <v>10</v>
      </c>
      <c r="AU337" s="86">
        <f t="shared" si="99"/>
        <v>0</v>
      </c>
      <c r="AV337" s="86" t="s">
        <v>10</v>
      </c>
      <c r="AW337" s="86">
        <f t="shared" si="100"/>
        <v>0</v>
      </c>
      <c r="AX337" s="86" t="s">
        <v>10</v>
      </c>
      <c r="AY337" s="86">
        <f t="shared" si="101"/>
        <v>0</v>
      </c>
      <c r="AZ337" s="86" t="s">
        <v>10</v>
      </c>
      <c r="BA337" s="86">
        <f t="shared" si="102"/>
        <v>0</v>
      </c>
      <c r="BB337" s="86" t="s">
        <v>10</v>
      </c>
      <c r="BC337" s="86">
        <f t="shared" si="103"/>
        <v>0</v>
      </c>
      <c r="BD337" s="86" t="s">
        <v>10</v>
      </c>
      <c r="BE337" s="86">
        <f t="shared" si="104"/>
        <v>0</v>
      </c>
      <c r="BF337" s="86" t="s">
        <v>10</v>
      </c>
      <c r="BG337" s="86">
        <f t="shared" si="105"/>
        <v>0</v>
      </c>
      <c r="BH337" s="86" t="s">
        <v>10</v>
      </c>
      <c r="BI337" s="86">
        <f t="shared" si="106"/>
        <v>0</v>
      </c>
      <c r="BJ337" s="86" t="s">
        <v>10</v>
      </c>
      <c r="BK337" s="86">
        <f t="shared" si="107"/>
        <v>0</v>
      </c>
      <c r="BL337" s="86" t="s">
        <v>10</v>
      </c>
      <c r="BM337" s="86">
        <f t="shared" si="108"/>
        <v>0</v>
      </c>
      <c r="BN337" s="86" t="s">
        <v>10</v>
      </c>
      <c r="BO337" s="86">
        <f t="shared" si="109"/>
        <v>0</v>
      </c>
      <c r="BP337" s="86" t="s">
        <v>4</v>
      </c>
      <c r="BR337" s="86" t="str">
        <f t="shared" si="110"/>
        <v>P &lt;- c("0", "0", "0", "0", "0", "0", "0", "0", "0", "0", "0", "0", "0", "0", "0", "0", "0", "0", "0", "0", "0")</v>
      </c>
    </row>
    <row r="338" spans="1:70" x14ac:dyDescent="0.15">
      <c r="A338" s="86">
        <v>127</v>
      </c>
      <c r="B338" s="86">
        <f t="shared" ref="B338:V338" si="171">B130</f>
        <v>0</v>
      </c>
      <c r="C338" s="86">
        <f t="shared" si="171"/>
        <v>0</v>
      </c>
      <c r="D338" s="86">
        <f t="shared" si="171"/>
        <v>0</v>
      </c>
      <c r="E338" s="86">
        <f t="shared" si="171"/>
        <v>0</v>
      </c>
      <c r="F338" s="86">
        <f t="shared" si="171"/>
        <v>0</v>
      </c>
      <c r="G338" s="86">
        <f t="shared" si="171"/>
        <v>0</v>
      </c>
      <c r="H338" s="86">
        <f t="shared" si="171"/>
        <v>0</v>
      </c>
      <c r="I338" s="86">
        <f t="shared" si="171"/>
        <v>0</v>
      </c>
      <c r="J338" s="86">
        <f t="shared" si="171"/>
        <v>0</v>
      </c>
      <c r="K338" s="86">
        <f t="shared" si="171"/>
        <v>0</v>
      </c>
      <c r="L338" s="86">
        <f t="shared" si="171"/>
        <v>0</v>
      </c>
      <c r="M338" s="86">
        <f t="shared" si="171"/>
        <v>0</v>
      </c>
      <c r="N338" s="86">
        <f t="shared" si="171"/>
        <v>0</v>
      </c>
      <c r="O338" s="86">
        <f t="shared" si="171"/>
        <v>0</v>
      </c>
      <c r="P338" s="86">
        <f t="shared" si="171"/>
        <v>0</v>
      </c>
      <c r="Q338" s="86">
        <f t="shared" si="171"/>
        <v>0</v>
      </c>
      <c r="R338" s="86">
        <f t="shared" si="171"/>
        <v>0</v>
      </c>
      <c r="S338" s="86">
        <f t="shared" si="171"/>
        <v>0</v>
      </c>
      <c r="T338" s="86">
        <f t="shared" si="171"/>
        <v>0</v>
      </c>
      <c r="U338" s="86">
        <f t="shared" si="171"/>
        <v>0</v>
      </c>
      <c r="V338" s="86">
        <f t="shared" si="171"/>
        <v>0</v>
      </c>
      <c r="X338" s="86" t="s">
        <v>1605</v>
      </c>
      <c r="Y338" s="86" t="s">
        <v>1601</v>
      </c>
      <c r="Z338" s="86" t="s">
        <v>1603</v>
      </c>
      <c r="AA338" s="86">
        <f t="shared" si="89"/>
        <v>0</v>
      </c>
      <c r="AB338" s="86" t="s">
        <v>10</v>
      </c>
      <c r="AC338" s="86">
        <f t="shared" si="90"/>
        <v>0</v>
      </c>
      <c r="AD338" s="86" t="s">
        <v>10</v>
      </c>
      <c r="AE338" s="86">
        <f t="shared" si="91"/>
        <v>0</v>
      </c>
      <c r="AF338" s="86" t="s">
        <v>10</v>
      </c>
      <c r="AG338" s="86">
        <f t="shared" si="92"/>
        <v>0</v>
      </c>
      <c r="AH338" s="86" t="s">
        <v>10</v>
      </c>
      <c r="AI338" s="86">
        <f t="shared" si="93"/>
        <v>0</v>
      </c>
      <c r="AJ338" s="86" t="s">
        <v>10</v>
      </c>
      <c r="AK338" s="86">
        <f t="shared" si="94"/>
        <v>0</v>
      </c>
      <c r="AL338" s="86" t="s">
        <v>10</v>
      </c>
      <c r="AM338" s="86">
        <f t="shared" si="95"/>
        <v>0</v>
      </c>
      <c r="AN338" s="86" t="s">
        <v>10</v>
      </c>
      <c r="AO338" s="86">
        <f t="shared" si="96"/>
        <v>0</v>
      </c>
      <c r="AP338" s="86" t="s">
        <v>10</v>
      </c>
      <c r="AQ338" s="86">
        <f t="shared" si="97"/>
        <v>0</v>
      </c>
      <c r="AR338" s="86" t="s">
        <v>10</v>
      </c>
      <c r="AS338" s="86">
        <f t="shared" si="98"/>
        <v>0</v>
      </c>
      <c r="AT338" s="86" t="s">
        <v>10</v>
      </c>
      <c r="AU338" s="86">
        <f t="shared" si="99"/>
        <v>0</v>
      </c>
      <c r="AV338" s="86" t="s">
        <v>10</v>
      </c>
      <c r="AW338" s="86">
        <f t="shared" si="100"/>
        <v>0</v>
      </c>
      <c r="AX338" s="86" t="s">
        <v>10</v>
      </c>
      <c r="AY338" s="86">
        <f t="shared" si="101"/>
        <v>0</v>
      </c>
      <c r="AZ338" s="86" t="s">
        <v>10</v>
      </c>
      <c r="BA338" s="86">
        <f t="shared" si="102"/>
        <v>0</v>
      </c>
      <c r="BB338" s="86" t="s">
        <v>10</v>
      </c>
      <c r="BC338" s="86">
        <f t="shared" si="103"/>
        <v>0</v>
      </c>
      <c r="BD338" s="86" t="s">
        <v>10</v>
      </c>
      <c r="BE338" s="86">
        <f t="shared" si="104"/>
        <v>0</v>
      </c>
      <c r="BF338" s="86" t="s">
        <v>10</v>
      </c>
      <c r="BG338" s="86">
        <f t="shared" si="105"/>
        <v>0</v>
      </c>
      <c r="BH338" s="86" t="s">
        <v>10</v>
      </c>
      <c r="BI338" s="86">
        <f t="shared" si="106"/>
        <v>0</v>
      </c>
      <c r="BJ338" s="86" t="s">
        <v>10</v>
      </c>
      <c r="BK338" s="86">
        <f t="shared" si="107"/>
        <v>0</v>
      </c>
      <c r="BL338" s="86" t="s">
        <v>10</v>
      </c>
      <c r="BM338" s="86">
        <f t="shared" si="108"/>
        <v>0</v>
      </c>
      <c r="BN338" s="86" t="s">
        <v>10</v>
      </c>
      <c r="BO338" s="86">
        <f t="shared" si="109"/>
        <v>0</v>
      </c>
      <c r="BP338" s="86" t="s">
        <v>4</v>
      </c>
      <c r="BR338" s="86" t="str">
        <f t="shared" si="110"/>
        <v>P &lt;- c("0", "0", "0", "0", "0", "0", "0", "0", "0", "0", "0", "0", "0", "0", "0", "0", "0", "0", "0", "0", "0")</v>
      </c>
    </row>
    <row r="339" spans="1:70" x14ac:dyDescent="0.15">
      <c r="A339" s="86">
        <v>128</v>
      </c>
      <c r="B339" s="86">
        <f t="shared" ref="B339:V339" si="172">B131</f>
        <v>0</v>
      </c>
      <c r="C339" s="86">
        <f t="shared" si="172"/>
        <v>0</v>
      </c>
      <c r="D339" s="86">
        <f t="shared" si="172"/>
        <v>0</v>
      </c>
      <c r="E339" s="86">
        <f t="shared" si="172"/>
        <v>0</v>
      </c>
      <c r="F339" s="86">
        <f t="shared" si="172"/>
        <v>0</v>
      </c>
      <c r="G339" s="86">
        <f t="shared" si="172"/>
        <v>0</v>
      </c>
      <c r="H339" s="86">
        <f t="shared" si="172"/>
        <v>0</v>
      </c>
      <c r="I339" s="86">
        <f t="shared" si="172"/>
        <v>0</v>
      </c>
      <c r="J339" s="86">
        <f t="shared" si="172"/>
        <v>0</v>
      </c>
      <c r="K339" s="86">
        <f t="shared" si="172"/>
        <v>0</v>
      </c>
      <c r="L339" s="86">
        <f t="shared" si="172"/>
        <v>0</v>
      </c>
      <c r="M339" s="86">
        <f t="shared" si="172"/>
        <v>0</v>
      </c>
      <c r="N339" s="86">
        <f t="shared" si="172"/>
        <v>0</v>
      </c>
      <c r="O339" s="86">
        <f t="shared" si="172"/>
        <v>0</v>
      </c>
      <c r="P339" s="86">
        <f t="shared" si="172"/>
        <v>0</v>
      </c>
      <c r="Q339" s="86">
        <f t="shared" si="172"/>
        <v>0</v>
      </c>
      <c r="R339" s="86">
        <f t="shared" si="172"/>
        <v>0</v>
      </c>
      <c r="S339" s="86">
        <f t="shared" si="172"/>
        <v>0</v>
      </c>
      <c r="T339" s="86">
        <f t="shared" si="172"/>
        <v>0</v>
      </c>
      <c r="U339" s="86">
        <f t="shared" si="172"/>
        <v>0</v>
      </c>
      <c r="V339" s="86">
        <f t="shared" si="172"/>
        <v>0</v>
      </c>
      <c r="X339" s="86" t="s">
        <v>1605</v>
      </c>
      <c r="Y339" s="86" t="s">
        <v>1601</v>
      </c>
      <c r="Z339" s="86" t="s">
        <v>1603</v>
      </c>
      <c r="AA339" s="86">
        <f t="shared" si="89"/>
        <v>0</v>
      </c>
      <c r="AB339" s="86" t="s">
        <v>10</v>
      </c>
      <c r="AC339" s="86">
        <f t="shared" si="90"/>
        <v>0</v>
      </c>
      <c r="AD339" s="86" t="s">
        <v>10</v>
      </c>
      <c r="AE339" s="86">
        <f t="shared" si="91"/>
        <v>0</v>
      </c>
      <c r="AF339" s="86" t="s">
        <v>10</v>
      </c>
      <c r="AG339" s="86">
        <f t="shared" si="92"/>
        <v>0</v>
      </c>
      <c r="AH339" s="86" t="s">
        <v>10</v>
      </c>
      <c r="AI339" s="86">
        <f t="shared" si="93"/>
        <v>0</v>
      </c>
      <c r="AJ339" s="86" t="s">
        <v>10</v>
      </c>
      <c r="AK339" s="86">
        <f t="shared" si="94"/>
        <v>0</v>
      </c>
      <c r="AL339" s="86" t="s">
        <v>10</v>
      </c>
      <c r="AM339" s="86">
        <f t="shared" si="95"/>
        <v>0</v>
      </c>
      <c r="AN339" s="86" t="s">
        <v>10</v>
      </c>
      <c r="AO339" s="86">
        <f t="shared" si="96"/>
        <v>0</v>
      </c>
      <c r="AP339" s="86" t="s">
        <v>10</v>
      </c>
      <c r="AQ339" s="86">
        <f t="shared" si="97"/>
        <v>0</v>
      </c>
      <c r="AR339" s="86" t="s">
        <v>10</v>
      </c>
      <c r="AS339" s="86">
        <f t="shared" si="98"/>
        <v>0</v>
      </c>
      <c r="AT339" s="86" t="s">
        <v>10</v>
      </c>
      <c r="AU339" s="86">
        <f t="shared" si="99"/>
        <v>0</v>
      </c>
      <c r="AV339" s="86" t="s">
        <v>10</v>
      </c>
      <c r="AW339" s="86">
        <f t="shared" si="100"/>
        <v>0</v>
      </c>
      <c r="AX339" s="86" t="s">
        <v>10</v>
      </c>
      <c r="AY339" s="86">
        <f t="shared" si="101"/>
        <v>0</v>
      </c>
      <c r="AZ339" s="86" t="s">
        <v>10</v>
      </c>
      <c r="BA339" s="86">
        <f t="shared" si="102"/>
        <v>0</v>
      </c>
      <c r="BB339" s="86" t="s">
        <v>10</v>
      </c>
      <c r="BC339" s="86">
        <f t="shared" si="103"/>
        <v>0</v>
      </c>
      <c r="BD339" s="86" t="s">
        <v>10</v>
      </c>
      <c r="BE339" s="86">
        <f t="shared" si="104"/>
        <v>0</v>
      </c>
      <c r="BF339" s="86" t="s">
        <v>10</v>
      </c>
      <c r="BG339" s="86">
        <f t="shared" si="105"/>
        <v>0</v>
      </c>
      <c r="BH339" s="86" t="s">
        <v>10</v>
      </c>
      <c r="BI339" s="86">
        <f t="shared" si="106"/>
        <v>0</v>
      </c>
      <c r="BJ339" s="86" t="s">
        <v>10</v>
      </c>
      <c r="BK339" s="86">
        <f t="shared" si="107"/>
        <v>0</v>
      </c>
      <c r="BL339" s="86" t="s">
        <v>10</v>
      </c>
      <c r="BM339" s="86">
        <f t="shared" si="108"/>
        <v>0</v>
      </c>
      <c r="BN339" s="86" t="s">
        <v>10</v>
      </c>
      <c r="BO339" s="86">
        <f t="shared" si="109"/>
        <v>0</v>
      </c>
      <c r="BP339" s="86" t="s">
        <v>4</v>
      </c>
      <c r="BR339" s="86" t="str">
        <f t="shared" si="110"/>
        <v>P &lt;- c("0", "0", "0", "0", "0", "0", "0", "0", "0", "0", "0", "0", "0", "0", "0", "0", "0", "0", "0", "0", "0")</v>
      </c>
    </row>
    <row r="340" spans="1:70" x14ac:dyDescent="0.15">
      <c r="A340" s="86">
        <v>129</v>
      </c>
      <c r="B340" s="86">
        <f t="shared" ref="B340:V340" si="173">B132</f>
        <v>0</v>
      </c>
      <c r="C340" s="86">
        <f t="shared" si="173"/>
        <v>0</v>
      </c>
      <c r="D340" s="86">
        <f t="shared" si="173"/>
        <v>0</v>
      </c>
      <c r="E340" s="86">
        <f t="shared" si="173"/>
        <v>0</v>
      </c>
      <c r="F340" s="86">
        <f t="shared" si="173"/>
        <v>0</v>
      </c>
      <c r="G340" s="86">
        <f t="shared" si="173"/>
        <v>0</v>
      </c>
      <c r="H340" s="86">
        <f t="shared" si="173"/>
        <v>0</v>
      </c>
      <c r="I340" s="86">
        <f t="shared" si="173"/>
        <v>0</v>
      </c>
      <c r="J340" s="86">
        <f t="shared" si="173"/>
        <v>0</v>
      </c>
      <c r="K340" s="86">
        <f t="shared" si="173"/>
        <v>0</v>
      </c>
      <c r="L340" s="86">
        <f t="shared" si="173"/>
        <v>0</v>
      </c>
      <c r="M340" s="86">
        <f t="shared" si="173"/>
        <v>0</v>
      </c>
      <c r="N340" s="86">
        <f t="shared" si="173"/>
        <v>0</v>
      </c>
      <c r="O340" s="86">
        <f t="shared" si="173"/>
        <v>0</v>
      </c>
      <c r="P340" s="86">
        <f t="shared" si="173"/>
        <v>0</v>
      </c>
      <c r="Q340" s="86">
        <f t="shared" si="173"/>
        <v>0</v>
      </c>
      <c r="R340" s="86">
        <f t="shared" si="173"/>
        <v>0</v>
      </c>
      <c r="S340" s="86">
        <f t="shared" si="173"/>
        <v>0</v>
      </c>
      <c r="T340" s="86">
        <f t="shared" si="173"/>
        <v>0</v>
      </c>
      <c r="U340" s="86">
        <f t="shared" si="173"/>
        <v>0</v>
      </c>
      <c r="V340" s="86">
        <f t="shared" si="173"/>
        <v>0</v>
      </c>
      <c r="X340" s="86" t="s">
        <v>1605</v>
      </c>
      <c r="Y340" s="86" t="s">
        <v>1601</v>
      </c>
      <c r="Z340" s="86" t="s">
        <v>1603</v>
      </c>
      <c r="AA340" s="86">
        <f t="shared" si="89"/>
        <v>0</v>
      </c>
      <c r="AB340" s="86" t="s">
        <v>10</v>
      </c>
      <c r="AC340" s="86">
        <f t="shared" si="90"/>
        <v>0</v>
      </c>
      <c r="AD340" s="86" t="s">
        <v>10</v>
      </c>
      <c r="AE340" s="86">
        <f t="shared" si="91"/>
        <v>0</v>
      </c>
      <c r="AF340" s="86" t="s">
        <v>10</v>
      </c>
      <c r="AG340" s="86">
        <f t="shared" si="92"/>
        <v>0</v>
      </c>
      <c r="AH340" s="86" t="s">
        <v>10</v>
      </c>
      <c r="AI340" s="86">
        <f t="shared" si="93"/>
        <v>0</v>
      </c>
      <c r="AJ340" s="86" t="s">
        <v>10</v>
      </c>
      <c r="AK340" s="86">
        <f t="shared" si="94"/>
        <v>0</v>
      </c>
      <c r="AL340" s="86" t="s">
        <v>10</v>
      </c>
      <c r="AM340" s="86">
        <f t="shared" si="95"/>
        <v>0</v>
      </c>
      <c r="AN340" s="86" t="s">
        <v>10</v>
      </c>
      <c r="AO340" s="86">
        <f t="shared" si="96"/>
        <v>0</v>
      </c>
      <c r="AP340" s="86" t="s">
        <v>10</v>
      </c>
      <c r="AQ340" s="86">
        <f t="shared" si="97"/>
        <v>0</v>
      </c>
      <c r="AR340" s="86" t="s">
        <v>10</v>
      </c>
      <c r="AS340" s="86">
        <f t="shared" si="98"/>
        <v>0</v>
      </c>
      <c r="AT340" s="86" t="s">
        <v>10</v>
      </c>
      <c r="AU340" s="86">
        <f t="shared" si="99"/>
        <v>0</v>
      </c>
      <c r="AV340" s="86" t="s">
        <v>10</v>
      </c>
      <c r="AW340" s="86">
        <f t="shared" si="100"/>
        <v>0</v>
      </c>
      <c r="AX340" s="86" t="s">
        <v>10</v>
      </c>
      <c r="AY340" s="86">
        <f t="shared" si="101"/>
        <v>0</v>
      </c>
      <c r="AZ340" s="86" t="s">
        <v>10</v>
      </c>
      <c r="BA340" s="86">
        <f t="shared" si="102"/>
        <v>0</v>
      </c>
      <c r="BB340" s="86" t="s">
        <v>10</v>
      </c>
      <c r="BC340" s="86">
        <f t="shared" si="103"/>
        <v>0</v>
      </c>
      <c r="BD340" s="86" t="s">
        <v>10</v>
      </c>
      <c r="BE340" s="86">
        <f t="shared" si="104"/>
        <v>0</v>
      </c>
      <c r="BF340" s="86" t="s">
        <v>10</v>
      </c>
      <c r="BG340" s="86">
        <f t="shared" si="105"/>
        <v>0</v>
      </c>
      <c r="BH340" s="86" t="s">
        <v>10</v>
      </c>
      <c r="BI340" s="86">
        <f t="shared" si="106"/>
        <v>0</v>
      </c>
      <c r="BJ340" s="86" t="s">
        <v>10</v>
      </c>
      <c r="BK340" s="86">
        <f t="shared" si="107"/>
        <v>0</v>
      </c>
      <c r="BL340" s="86" t="s">
        <v>10</v>
      </c>
      <c r="BM340" s="86">
        <f t="shared" si="108"/>
        <v>0</v>
      </c>
      <c r="BN340" s="86" t="s">
        <v>10</v>
      </c>
      <c r="BO340" s="86">
        <f t="shared" si="109"/>
        <v>0</v>
      </c>
      <c r="BP340" s="86" t="s">
        <v>4</v>
      </c>
      <c r="BR340" s="86" t="str">
        <f t="shared" si="110"/>
        <v>P &lt;- c("0", "0", "0", "0", "0", "0", "0", "0", "0", "0", "0", "0", "0", "0", "0", "0", "0", "0", "0", "0", "0")</v>
      </c>
    </row>
    <row r="341" spans="1:70" x14ac:dyDescent="0.15">
      <c r="A341" s="86">
        <v>130</v>
      </c>
      <c r="B341" s="86">
        <f t="shared" ref="B341:V341" si="174">B133</f>
        <v>0</v>
      </c>
      <c r="C341" s="86">
        <f t="shared" si="174"/>
        <v>0</v>
      </c>
      <c r="D341" s="86">
        <f t="shared" si="174"/>
        <v>0</v>
      </c>
      <c r="E341" s="86">
        <f t="shared" si="174"/>
        <v>0</v>
      </c>
      <c r="F341" s="86">
        <f t="shared" si="174"/>
        <v>0</v>
      </c>
      <c r="G341" s="86">
        <f t="shared" si="174"/>
        <v>0</v>
      </c>
      <c r="H341" s="86">
        <f t="shared" si="174"/>
        <v>0</v>
      </c>
      <c r="I341" s="86">
        <f t="shared" si="174"/>
        <v>0</v>
      </c>
      <c r="J341" s="86">
        <f t="shared" si="174"/>
        <v>0</v>
      </c>
      <c r="K341" s="86">
        <f t="shared" si="174"/>
        <v>0</v>
      </c>
      <c r="L341" s="86">
        <f t="shared" si="174"/>
        <v>0</v>
      </c>
      <c r="M341" s="86">
        <f t="shared" si="174"/>
        <v>0</v>
      </c>
      <c r="N341" s="86">
        <f t="shared" si="174"/>
        <v>0</v>
      </c>
      <c r="O341" s="86">
        <f t="shared" si="174"/>
        <v>0</v>
      </c>
      <c r="P341" s="86">
        <f t="shared" si="174"/>
        <v>0</v>
      </c>
      <c r="Q341" s="86">
        <f t="shared" si="174"/>
        <v>0</v>
      </c>
      <c r="R341" s="86">
        <f t="shared" si="174"/>
        <v>0</v>
      </c>
      <c r="S341" s="86">
        <f t="shared" si="174"/>
        <v>0</v>
      </c>
      <c r="T341" s="86">
        <f t="shared" si="174"/>
        <v>0</v>
      </c>
      <c r="U341" s="86">
        <f t="shared" si="174"/>
        <v>0</v>
      </c>
      <c r="V341" s="86">
        <f t="shared" si="174"/>
        <v>0</v>
      </c>
      <c r="X341" s="86" t="s">
        <v>1605</v>
      </c>
      <c r="Y341" s="86" t="s">
        <v>1601</v>
      </c>
      <c r="Z341" s="86" t="s">
        <v>1603</v>
      </c>
      <c r="AA341" s="86">
        <f t="shared" ref="AA341:AA404" si="175">B341</f>
        <v>0</v>
      </c>
      <c r="AB341" s="86" t="s">
        <v>10</v>
      </c>
      <c r="AC341" s="86">
        <f t="shared" ref="AC341:AC404" si="176">C341</f>
        <v>0</v>
      </c>
      <c r="AD341" s="86" t="s">
        <v>10</v>
      </c>
      <c r="AE341" s="86">
        <f t="shared" ref="AE341:AE404" si="177">D341</f>
        <v>0</v>
      </c>
      <c r="AF341" s="86" t="s">
        <v>10</v>
      </c>
      <c r="AG341" s="86">
        <f t="shared" ref="AG341:AG404" si="178">E341</f>
        <v>0</v>
      </c>
      <c r="AH341" s="86" t="s">
        <v>10</v>
      </c>
      <c r="AI341" s="86">
        <f t="shared" ref="AI341:AI404" si="179">F341</f>
        <v>0</v>
      </c>
      <c r="AJ341" s="86" t="s">
        <v>10</v>
      </c>
      <c r="AK341" s="86">
        <f t="shared" ref="AK341:AK404" si="180">G341</f>
        <v>0</v>
      </c>
      <c r="AL341" s="86" t="s">
        <v>10</v>
      </c>
      <c r="AM341" s="86">
        <f t="shared" ref="AM341:AM404" si="181">H341</f>
        <v>0</v>
      </c>
      <c r="AN341" s="86" t="s">
        <v>10</v>
      </c>
      <c r="AO341" s="86">
        <f t="shared" ref="AO341:AO404" si="182">I341</f>
        <v>0</v>
      </c>
      <c r="AP341" s="86" t="s">
        <v>10</v>
      </c>
      <c r="AQ341" s="86">
        <f t="shared" ref="AQ341:AQ404" si="183">J341</f>
        <v>0</v>
      </c>
      <c r="AR341" s="86" t="s">
        <v>10</v>
      </c>
      <c r="AS341" s="86">
        <f t="shared" ref="AS341:AS404" si="184">K341</f>
        <v>0</v>
      </c>
      <c r="AT341" s="86" t="s">
        <v>10</v>
      </c>
      <c r="AU341" s="86">
        <f t="shared" ref="AU341:AU404" si="185">L341</f>
        <v>0</v>
      </c>
      <c r="AV341" s="86" t="s">
        <v>10</v>
      </c>
      <c r="AW341" s="86">
        <f t="shared" ref="AW341:AW404" si="186">M341</f>
        <v>0</v>
      </c>
      <c r="AX341" s="86" t="s">
        <v>10</v>
      </c>
      <c r="AY341" s="86">
        <f t="shared" ref="AY341:AY404" si="187">N341</f>
        <v>0</v>
      </c>
      <c r="AZ341" s="86" t="s">
        <v>10</v>
      </c>
      <c r="BA341" s="86">
        <f t="shared" ref="BA341:BA404" si="188">O341</f>
        <v>0</v>
      </c>
      <c r="BB341" s="86" t="s">
        <v>10</v>
      </c>
      <c r="BC341" s="86">
        <f t="shared" ref="BC341:BC404" si="189">P341</f>
        <v>0</v>
      </c>
      <c r="BD341" s="86" t="s">
        <v>10</v>
      </c>
      <c r="BE341" s="86">
        <f t="shared" ref="BE341:BE404" si="190">Q341</f>
        <v>0</v>
      </c>
      <c r="BF341" s="86" t="s">
        <v>10</v>
      </c>
      <c r="BG341" s="86">
        <f t="shared" ref="BG341:BG404" si="191">R341</f>
        <v>0</v>
      </c>
      <c r="BH341" s="86" t="s">
        <v>10</v>
      </c>
      <c r="BI341" s="86">
        <f t="shared" ref="BI341:BI404" si="192">S341</f>
        <v>0</v>
      </c>
      <c r="BJ341" s="86" t="s">
        <v>10</v>
      </c>
      <c r="BK341" s="86">
        <f t="shared" ref="BK341:BK404" si="193">T341</f>
        <v>0</v>
      </c>
      <c r="BL341" s="86" t="s">
        <v>10</v>
      </c>
      <c r="BM341" s="86">
        <f t="shared" ref="BM341:BM404" si="194">U341</f>
        <v>0</v>
      </c>
      <c r="BN341" s="86" t="s">
        <v>10</v>
      </c>
      <c r="BO341" s="86">
        <f t="shared" ref="BO341:BO404" si="195">V341</f>
        <v>0</v>
      </c>
      <c r="BP341" s="86" t="s">
        <v>4</v>
      </c>
      <c r="BR341" s="86" t="str">
        <f t="shared" ref="BR341:BR404" si="196">CONCATENATE(X341,Y341,Z341,AA341,AB341,AC341,AD341,AE341,AF341,AG341,AH341,AI341,AJ341,AK341,AL341,AM341,AN341,AO341,AP341,AQ341,AR341,AS341,AT341,AU341,AV341,AW341,BS341,AX341,AY341,AZ341,BA341,BB341,BC341,BD341,BE341,BF341,BG341,BH341,BI341,BJ341,BK341,BL341,BM341,BN341,BO341,BP341)</f>
        <v>P &lt;- c("0", "0", "0", "0", "0", "0", "0", "0", "0", "0", "0", "0", "0", "0", "0", "0", "0", "0", "0", "0", "0")</v>
      </c>
    </row>
    <row r="342" spans="1:70" x14ac:dyDescent="0.15">
      <c r="A342" s="86">
        <v>131</v>
      </c>
      <c r="B342" s="86">
        <f t="shared" ref="B342:V342" si="197">B134</f>
        <v>0</v>
      </c>
      <c r="C342" s="86">
        <f t="shared" si="197"/>
        <v>0</v>
      </c>
      <c r="D342" s="86">
        <f t="shared" si="197"/>
        <v>0</v>
      </c>
      <c r="E342" s="86">
        <f t="shared" si="197"/>
        <v>0</v>
      </c>
      <c r="F342" s="86">
        <f t="shared" si="197"/>
        <v>0</v>
      </c>
      <c r="G342" s="86">
        <f t="shared" si="197"/>
        <v>0</v>
      </c>
      <c r="H342" s="86">
        <f t="shared" si="197"/>
        <v>0</v>
      </c>
      <c r="I342" s="86">
        <f t="shared" si="197"/>
        <v>0</v>
      </c>
      <c r="J342" s="86">
        <f t="shared" si="197"/>
        <v>0</v>
      </c>
      <c r="K342" s="86">
        <f t="shared" si="197"/>
        <v>0</v>
      </c>
      <c r="L342" s="86">
        <f t="shared" si="197"/>
        <v>0</v>
      </c>
      <c r="M342" s="86">
        <f t="shared" si="197"/>
        <v>0</v>
      </c>
      <c r="N342" s="86">
        <f t="shared" si="197"/>
        <v>0</v>
      </c>
      <c r="O342" s="86">
        <f t="shared" si="197"/>
        <v>0</v>
      </c>
      <c r="P342" s="86">
        <f t="shared" si="197"/>
        <v>0</v>
      </c>
      <c r="Q342" s="86">
        <f t="shared" si="197"/>
        <v>0</v>
      </c>
      <c r="R342" s="86">
        <f t="shared" si="197"/>
        <v>0</v>
      </c>
      <c r="S342" s="86">
        <f t="shared" si="197"/>
        <v>0</v>
      </c>
      <c r="T342" s="86">
        <f t="shared" si="197"/>
        <v>0</v>
      </c>
      <c r="U342" s="86">
        <f t="shared" si="197"/>
        <v>0</v>
      </c>
      <c r="V342" s="86">
        <f t="shared" si="197"/>
        <v>0</v>
      </c>
      <c r="X342" s="86" t="s">
        <v>1605</v>
      </c>
      <c r="Y342" s="86" t="s">
        <v>1601</v>
      </c>
      <c r="Z342" s="86" t="s">
        <v>1603</v>
      </c>
      <c r="AA342" s="86">
        <f t="shared" si="175"/>
        <v>0</v>
      </c>
      <c r="AB342" s="86" t="s">
        <v>10</v>
      </c>
      <c r="AC342" s="86">
        <f t="shared" si="176"/>
        <v>0</v>
      </c>
      <c r="AD342" s="86" t="s">
        <v>10</v>
      </c>
      <c r="AE342" s="86">
        <f t="shared" si="177"/>
        <v>0</v>
      </c>
      <c r="AF342" s="86" t="s">
        <v>10</v>
      </c>
      <c r="AG342" s="86">
        <f t="shared" si="178"/>
        <v>0</v>
      </c>
      <c r="AH342" s="86" t="s">
        <v>10</v>
      </c>
      <c r="AI342" s="86">
        <f t="shared" si="179"/>
        <v>0</v>
      </c>
      <c r="AJ342" s="86" t="s">
        <v>10</v>
      </c>
      <c r="AK342" s="86">
        <f t="shared" si="180"/>
        <v>0</v>
      </c>
      <c r="AL342" s="86" t="s">
        <v>10</v>
      </c>
      <c r="AM342" s="86">
        <f t="shared" si="181"/>
        <v>0</v>
      </c>
      <c r="AN342" s="86" t="s">
        <v>10</v>
      </c>
      <c r="AO342" s="86">
        <f t="shared" si="182"/>
        <v>0</v>
      </c>
      <c r="AP342" s="86" t="s">
        <v>10</v>
      </c>
      <c r="AQ342" s="86">
        <f t="shared" si="183"/>
        <v>0</v>
      </c>
      <c r="AR342" s="86" t="s">
        <v>10</v>
      </c>
      <c r="AS342" s="86">
        <f t="shared" si="184"/>
        <v>0</v>
      </c>
      <c r="AT342" s="86" t="s">
        <v>10</v>
      </c>
      <c r="AU342" s="86">
        <f t="shared" si="185"/>
        <v>0</v>
      </c>
      <c r="AV342" s="86" t="s">
        <v>10</v>
      </c>
      <c r="AW342" s="86">
        <f t="shared" si="186"/>
        <v>0</v>
      </c>
      <c r="AX342" s="86" t="s">
        <v>10</v>
      </c>
      <c r="AY342" s="86">
        <f t="shared" si="187"/>
        <v>0</v>
      </c>
      <c r="AZ342" s="86" t="s">
        <v>10</v>
      </c>
      <c r="BA342" s="86">
        <f t="shared" si="188"/>
        <v>0</v>
      </c>
      <c r="BB342" s="86" t="s">
        <v>10</v>
      </c>
      <c r="BC342" s="86">
        <f t="shared" si="189"/>
        <v>0</v>
      </c>
      <c r="BD342" s="86" t="s">
        <v>10</v>
      </c>
      <c r="BE342" s="86">
        <f t="shared" si="190"/>
        <v>0</v>
      </c>
      <c r="BF342" s="86" t="s">
        <v>10</v>
      </c>
      <c r="BG342" s="86">
        <f t="shared" si="191"/>
        <v>0</v>
      </c>
      <c r="BH342" s="86" t="s">
        <v>10</v>
      </c>
      <c r="BI342" s="86">
        <f t="shared" si="192"/>
        <v>0</v>
      </c>
      <c r="BJ342" s="86" t="s">
        <v>10</v>
      </c>
      <c r="BK342" s="86">
        <f t="shared" si="193"/>
        <v>0</v>
      </c>
      <c r="BL342" s="86" t="s">
        <v>10</v>
      </c>
      <c r="BM342" s="86">
        <f t="shared" si="194"/>
        <v>0</v>
      </c>
      <c r="BN342" s="86" t="s">
        <v>10</v>
      </c>
      <c r="BO342" s="86">
        <f t="shared" si="195"/>
        <v>0</v>
      </c>
      <c r="BP342" s="86" t="s">
        <v>4</v>
      </c>
      <c r="BR342" s="86" t="str">
        <f t="shared" si="196"/>
        <v>P &lt;- c("0", "0", "0", "0", "0", "0", "0", "0", "0", "0", "0", "0", "0", "0", "0", "0", "0", "0", "0", "0", "0")</v>
      </c>
    </row>
    <row r="343" spans="1:70" x14ac:dyDescent="0.15">
      <c r="A343" s="86">
        <v>132</v>
      </c>
      <c r="B343" s="86">
        <f t="shared" ref="B343:V343" si="198">B135</f>
        <v>0</v>
      </c>
      <c r="C343" s="86">
        <f t="shared" si="198"/>
        <v>0</v>
      </c>
      <c r="D343" s="86">
        <f t="shared" si="198"/>
        <v>0</v>
      </c>
      <c r="E343" s="86">
        <f t="shared" si="198"/>
        <v>0</v>
      </c>
      <c r="F343" s="86">
        <f t="shared" si="198"/>
        <v>0</v>
      </c>
      <c r="G343" s="86">
        <f t="shared" si="198"/>
        <v>0</v>
      </c>
      <c r="H343" s="86">
        <f t="shared" si="198"/>
        <v>0</v>
      </c>
      <c r="I343" s="86">
        <f t="shared" si="198"/>
        <v>0</v>
      </c>
      <c r="J343" s="86">
        <f t="shared" si="198"/>
        <v>0</v>
      </c>
      <c r="K343" s="86">
        <f t="shared" si="198"/>
        <v>0</v>
      </c>
      <c r="L343" s="86">
        <f t="shared" si="198"/>
        <v>0</v>
      </c>
      <c r="M343" s="86">
        <f t="shared" si="198"/>
        <v>0</v>
      </c>
      <c r="N343" s="86">
        <f t="shared" si="198"/>
        <v>0</v>
      </c>
      <c r="O343" s="86">
        <f t="shared" si="198"/>
        <v>0</v>
      </c>
      <c r="P343" s="86">
        <f t="shared" si="198"/>
        <v>0</v>
      </c>
      <c r="Q343" s="86">
        <f t="shared" si="198"/>
        <v>0</v>
      </c>
      <c r="R343" s="86">
        <f t="shared" si="198"/>
        <v>0</v>
      </c>
      <c r="S343" s="86">
        <f t="shared" si="198"/>
        <v>0</v>
      </c>
      <c r="T343" s="86">
        <f t="shared" si="198"/>
        <v>0</v>
      </c>
      <c r="U343" s="86">
        <f t="shared" si="198"/>
        <v>0</v>
      </c>
      <c r="V343" s="86">
        <f t="shared" si="198"/>
        <v>0</v>
      </c>
      <c r="X343" s="86" t="s">
        <v>1605</v>
      </c>
      <c r="Y343" s="86" t="s">
        <v>1601</v>
      </c>
      <c r="Z343" s="86" t="s">
        <v>1603</v>
      </c>
      <c r="AA343" s="86">
        <f t="shared" si="175"/>
        <v>0</v>
      </c>
      <c r="AB343" s="86" t="s">
        <v>10</v>
      </c>
      <c r="AC343" s="86">
        <f t="shared" si="176"/>
        <v>0</v>
      </c>
      <c r="AD343" s="86" t="s">
        <v>10</v>
      </c>
      <c r="AE343" s="86">
        <f t="shared" si="177"/>
        <v>0</v>
      </c>
      <c r="AF343" s="86" t="s">
        <v>10</v>
      </c>
      <c r="AG343" s="86">
        <f t="shared" si="178"/>
        <v>0</v>
      </c>
      <c r="AH343" s="86" t="s">
        <v>10</v>
      </c>
      <c r="AI343" s="86">
        <f t="shared" si="179"/>
        <v>0</v>
      </c>
      <c r="AJ343" s="86" t="s">
        <v>10</v>
      </c>
      <c r="AK343" s="86">
        <f t="shared" si="180"/>
        <v>0</v>
      </c>
      <c r="AL343" s="86" t="s">
        <v>10</v>
      </c>
      <c r="AM343" s="86">
        <f t="shared" si="181"/>
        <v>0</v>
      </c>
      <c r="AN343" s="86" t="s">
        <v>10</v>
      </c>
      <c r="AO343" s="86">
        <f t="shared" si="182"/>
        <v>0</v>
      </c>
      <c r="AP343" s="86" t="s">
        <v>10</v>
      </c>
      <c r="AQ343" s="86">
        <f t="shared" si="183"/>
        <v>0</v>
      </c>
      <c r="AR343" s="86" t="s">
        <v>10</v>
      </c>
      <c r="AS343" s="86">
        <f t="shared" si="184"/>
        <v>0</v>
      </c>
      <c r="AT343" s="86" t="s">
        <v>10</v>
      </c>
      <c r="AU343" s="86">
        <f t="shared" si="185"/>
        <v>0</v>
      </c>
      <c r="AV343" s="86" t="s">
        <v>10</v>
      </c>
      <c r="AW343" s="86">
        <f t="shared" si="186"/>
        <v>0</v>
      </c>
      <c r="AX343" s="86" t="s">
        <v>10</v>
      </c>
      <c r="AY343" s="86">
        <f t="shared" si="187"/>
        <v>0</v>
      </c>
      <c r="AZ343" s="86" t="s">
        <v>10</v>
      </c>
      <c r="BA343" s="86">
        <f t="shared" si="188"/>
        <v>0</v>
      </c>
      <c r="BB343" s="86" t="s">
        <v>10</v>
      </c>
      <c r="BC343" s="86">
        <f t="shared" si="189"/>
        <v>0</v>
      </c>
      <c r="BD343" s="86" t="s">
        <v>10</v>
      </c>
      <c r="BE343" s="86">
        <f t="shared" si="190"/>
        <v>0</v>
      </c>
      <c r="BF343" s="86" t="s">
        <v>10</v>
      </c>
      <c r="BG343" s="86">
        <f t="shared" si="191"/>
        <v>0</v>
      </c>
      <c r="BH343" s="86" t="s">
        <v>10</v>
      </c>
      <c r="BI343" s="86">
        <f t="shared" si="192"/>
        <v>0</v>
      </c>
      <c r="BJ343" s="86" t="s">
        <v>10</v>
      </c>
      <c r="BK343" s="86">
        <f t="shared" si="193"/>
        <v>0</v>
      </c>
      <c r="BL343" s="86" t="s">
        <v>10</v>
      </c>
      <c r="BM343" s="86">
        <f t="shared" si="194"/>
        <v>0</v>
      </c>
      <c r="BN343" s="86" t="s">
        <v>10</v>
      </c>
      <c r="BO343" s="86">
        <f t="shared" si="195"/>
        <v>0</v>
      </c>
      <c r="BP343" s="86" t="s">
        <v>4</v>
      </c>
      <c r="BR343" s="86" t="str">
        <f t="shared" si="196"/>
        <v>P &lt;- c("0", "0", "0", "0", "0", "0", "0", "0", "0", "0", "0", "0", "0", "0", "0", "0", "0", "0", "0", "0", "0")</v>
      </c>
    </row>
    <row r="344" spans="1:70" x14ac:dyDescent="0.15">
      <c r="A344" s="86">
        <v>133</v>
      </c>
      <c r="B344" s="86">
        <f t="shared" ref="B344:V344" si="199">B136</f>
        <v>0</v>
      </c>
      <c r="C344" s="86">
        <f t="shared" si="199"/>
        <v>0</v>
      </c>
      <c r="D344" s="86">
        <f t="shared" si="199"/>
        <v>0</v>
      </c>
      <c r="E344" s="86">
        <f t="shared" si="199"/>
        <v>0</v>
      </c>
      <c r="F344" s="86">
        <f t="shared" si="199"/>
        <v>0</v>
      </c>
      <c r="G344" s="86">
        <f t="shared" si="199"/>
        <v>0</v>
      </c>
      <c r="H344" s="86">
        <f t="shared" si="199"/>
        <v>0</v>
      </c>
      <c r="I344" s="86">
        <f t="shared" si="199"/>
        <v>0</v>
      </c>
      <c r="J344" s="86">
        <f t="shared" si="199"/>
        <v>0</v>
      </c>
      <c r="K344" s="86">
        <f t="shared" si="199"/>
        <v>0</v>
      </c>
      <c r="L344" s="86">
        <f t="shared" si="199"/>
        <v>0</v>
      </c>
      <c r="M344" s="86">
        <f t="shared" si="199"/>
        <v>0</v>
      </c>
      <c r="N344" s="86">
        <f t="shared" si="199"/>
        <v>0</v>
      </c>
      <c r="O344" s="86">
        <f t="shared" si="199"/>
        <v>0</v>
      </c>
      <c r="P344" s="86">
        <f t="shared" si="199"/>
        <v>0</v>
      </c>
      <c r="Q344" s="86">
        <f t="shared" si="199"/>
        <v>0</v>
      </c>
      <c r="R344" s="86">
        <f t="shared" si="199"/>
        <v>0</v>
      </c>
      <c r="S344" s="86">
        <f t="shared" si="199"/>
        <v>0</v>
      </c>
      <c r="T344" s="86">
        <f t="shared" si="199"/>
        <v>0</v>
      </c>
      <c r="U344" s="86">
        <f t="shared" si="199"/>
        <v>0</v>
      </c>
      <c r="V344" s="86">
        <f t="shared" si="199"/>
        <v>0</v>
      </c>
      <c r="X344" s="86" t="s">
        <v>1605</v>
      </c>
      <c r="Y344" s="86" t="s">
        <v>1601</v>
      </c>
      <c r="Z344" s="86" t="s">
        <v>1603</v>
      </c>
      <c r="AA344" s="86">
        <f t="shared" si="175"/>
        <v>0</v>
      </c>
      <c r="AB344" s="86" t="s">
        <v>10</v>
      </c>
      <c r="AC344" s="86">
        <f t="shared" si="176"/>
        <v>0</v>
      </c>
      <c r="AD344" s="86" t="s">
        <v>10</v>
      </c>
      <c r="AE344" s="86">
        <f t="shared" si="177"/>
        <v>0</v>
      </c>
      <c r="AF344" s="86" t="s">
        <v>10</v>
      </c>
      <c r="AG344" s="86">
        <f t="shared" si="178"/>
        <v>0</v>
      </c>
      <c r="AH344" s="86" t="s">
        <v>10</v>
      </c>
      <c r="AI344" s="86">
        <f t="shared" si="179"/>
        <v>0</v>
      </c>
      <c r="AJ344" s="86" t="s">
        <v>10</v>
      </c>
      <c r="AK344" s="86">
        <f t="shared" si="180"/>
        <v>0</v>
      </c>
      <c r="AL344" s="86" t="s">
        <v>10</v>
      </c>
      <c r="AM344" s="86">
        <f t="shared" si="181"/>
        <v>0</v>
      </c>
      <c r="AN344" s="86" t="s">
        <v>10</v>
      </c>
      <c r="AO344" s="86">
        <f t="shared" si="182"/>
        <v>0</v>
      </c>
      <c r="AP344" s="86" t="s">
        <v>10</v>
      </c>
      <c r="AQ344" s="86">
        <f t="shared" si="183"/>
        <v>0</v>
      </c>
      <c r="AR344" s="86" t="s">
        <v>10</v>
      </c>
      <c r="AS344" s="86">
        <f t="shared" si="184"/>
        <v>0</v>
      </c>
      <c r="AT344" s="86" t="s">
        <v>10</v>
      </c>
      <c r="AU344" s="86">
        <f t="shared" si="185"/>
        <v>0</v>
      </c>
      <c r="AV344" s="86" t="s">
        <v>10</v>
      </c>
      <c r="AW344" s="86">
        <f t="shared" si="186"/>
        <v>0</v>
      </c>
      <c r="AX344" s="86" t="s">
        <v>10</v>
      </c>
      <c r="AY344" s="86">
        <f t="shared" si="187"/>
        <v>0</v>
      </c>
      <c r="AZ344" s="86" t="s">
        <v>10</v>
      </c>
      <c r="BA344" s="86">
        <f t="shared" si="188"/>
        <v>0</v>
      </c>
      <c r="BB344" s="86" t="s">
        <v>10</v>
      </c>
      <c r="BC344" s="86">
        <f t="shared" si="189"/>
        <v>0</v>
      </c>
      <c r="BD344" s="86" t="s">
        <v>10</v>
      </c>
      <c r="BE344" s="86">
        <f t="shared" si="190"/>
        <v>0</v>
      </c>
      <c r="BF344" s="86" t="s">
        <v>10</v>
      </c>
      <c r="BG344" s="86">
        <f t="shared" si="191"/>
        <v>0</v>
      </c>
      <c r="BH344" s="86" t="s">
        <v>10</v>
      </c>
      <c r="BI344" s="86">
        <f t="shared" si="192"/>
        <v>0</v>
      </c>
      <c r="BJ344" s="86" t="s">
        <v>10</v>
      </c>
      <c r="BK344" s="86">
        <f t="shared" si="193"/>
        <v>0</v>
      </c>
      <c r="BL344" s="86" t="s">
        <v>10</v>
      </c>
      <c r="BM344" s="86">
        <f t="shared" si="194"/>
        <v>0</v>
      </c>
      <c r="BN344" s="86" t="s">
        <v>10</v>
      </c>
      <c r="BO344" s="86">
        <f t="shared" si="195"/>
        <v>0</v>
      </c>
      <c r="BP344" s="86" t="s">
        <v>4</v>
      </c>
      <c r="BR344" s="86" t="str">
        <f t="shared" si="196"/>
        <v>P &lt;- c("0", "0", "0", "0", "0", "0", "0", "0", "0", "0", "0", "0", "0", "0", "0", "0", "0", "0", "0", "0", "0")</v>
      </c>
    </row>
    <row r="345" spans="1:70" x14ac:dyDescent="0.15">
      <c r="A345" s="86">
        <v>134</v>
      </c>
      <c r="B345" s="86">
        <f t="shared" ref="B345:V345" si="200">B137</f>
        <v>0</v>
      </c>
      <c r="C345" s="86">
        <f t="shared" si="200"/>
        <v>0</v>
      </c>
      <c r="D345" s="86">
        <f t="shared" si="200"/>
        <v>0</v>
      </c>
      <c r="E345" s="86">
        <f t="shared" si="200"/>
        <v>0</v>
      </c>
      <c r="F345" s="86">
        <f t="shared" si="200"/>
        <v>0</v>
      </c>
      <c r="G345" s="86">
        <f t="shared" si="200"/>
        <v>0</v>
      </c>
      <c r="H345" s="86">
        <f t="shared" si="200"/>
        <v>0</v>
      </c>
      <c r="I345" s="86">
        <f t="shared" si="200"/>
        <v>0</v>
      </c>
      <c r="J345" s="86">
        <f t="shared" si="200"/>
        <v>0</v>
      </c>
      <c r="K345" s="86">
        <f t="shared" si="200"/>
        <v>0</v>
      </c>
      <c r="L345" s="86">
        <f t="shared" si="200"/>
        <v>0</v>
      </c>
      <c r="M345" s="86">
        <f t="shared" si="200"/>
        <v>0</v>
      </c>
      <c r="N345" s="86">
        <f t="shared" si="200"/>
        <v>0</v>
      </c>
      <c r="O345" s="86">
        <f t="shared" si="200"/>
        <v>0</v>
      </c>
      <c r="P345" s="86">
        <f t="shared" si="200"/>
        <v>0</v>
      </c>
      <c r="Q345" s="86">
        <f t="shared" si="200"/>
        <v>0</v>
      </c>
      <c r="R345" s="86">
        <f t="shared" si="200"/>
        <v>0</v>
      </c>
      <c r="S345" s="86">
        <f t="shared" si="200"/>
        <v>0</v>
      </c>
      <c r="T345" s="86">
        <f t="shared" si="200"/>
        <v>0</v>
      </c>
      <c r="U345" s="86">
        <f t="shared" si="200"/>
        <v>0</v>
      </c>
      <c r="V345" s="86">
        <f t="shared" si="200"/>
        <v>0</v>
      </c>
      <c r="X345" s="86" t="s">
        <v>1605</v>
      </c>
      <c r="Y345" s="86" t="s">
        <v>1601</v>
      </c>
      <c r="Z345" s="86" t="s">
        <v>1603</v>
      </c>
      <c r="AA345" s="86">
        <f t="shared" si="175"/>
        <v>0</v>
      </c>
      <c r="AB345" s="86" t="s">
        <v>10</v>
      </c>
      <c r="AC345" s="86">
        <f t="shared" si="176"/>
        <v>0</v>
      </c>
      <c r="AD345" s="86" t="s">
        <v>10</v>
      </c>
      <c r="AE345" s="86">
        <f t="shared" si="177"/>
        <v>0</v>
      </c>
      <c r="AF345" s="86" t="s">
        <v>10</v>
      </c>
      <c r="AG345" s="86">
        <f t="shared" si="178"/>
        <v>0</v>
      </c>
      <c r="AH345" s="86" t="s">
        <v>10</v>
      </c>
      <c r="AI345" s="86">
        <f t="shared" si="179"/>
        <v>0</v>
      </c>
      <c r="AJ345" s="86" t="s">
        <v>10</v>
      </c>
      <c r="AK345" s="86">
        <f t="shared" si="180"/>
        <v>0</v>
      </c>
      <c r="AL345" s="86" t="s">
        <v>10</v>
      </c>
      <c r="AM345" s="86">
        <f t="shared" si="181"/>
        <v>0</v>
      </c>
      <c r="AN345" s="86" t="s">
        <v>10</v>
      </c>
      <c r="AO345" s="86">
        <f t="shared" si="182"/>
        <v>0</v>
      </c>
      <c r="AP345" s="86" t="s">
        <v>10</v>
      </c>
      <c r="AQ345" s="86">
        <f t="shared" si="183"/>
        <v>0</v>
      </c>
      <c r="AR345" s="86" t="s">
        <v>10</v>
      </c>
      <c r="AS345" s="86">
        <f t="shared" si="184"/>
        <v>0</v>
      </c>
      <c r="AT345" s="86" t="s">
        <v>10</v>
      </c>
      <c r="AU345" s="86">
        <f t="shared" si="185"/>
        <v>0</v>
      </c>
      <c r="AV345" s="86" t="s">
        <v>10</v>
      </c>
      <c r="AW345" s="86">
        <f t="shared" si="186"/>
        <v>0</v>
      </c>
      <c r="AX345" s="86" t="s">
        <v>10</v>
      </c>
      <c r="AY345" s="86">
        <f t="shared" si="187"/>
        <v>0</v>
      </c>
      <c r="AZ345" s="86" t="s">
        <v>10</v>
      </c>
      <c r="BA345" s="86">
        <f t="shared" si="188"/>
        <v>0</v>
      </c>
      <c r="BB345" s="86" t="s">
        <v>10</v>
      </c>
      <c r="BC345" s="86">
        <f t="shared" si="189"/>
        <v>0</v>
      </c>
      <c r="BD345" s="86" t="s">
        <v>10</v>
      </c>
      <c r="BE345" s="86">
        <f t="shared" si="190"/>
        <v>0</v>
      </c>
      <c r="BF345" s="86" t="s">
        <v>10</v>
      </c>
      <c r="BG345" s="86">
        <f t="shared" si="191"/>
        <v>0</v>
      </c>
      <c r="BH345" s="86" t="s">
        <v>10</v>
      </c>
      <c r="BI345" s="86">
        <f t="shared" si="192"/>
        <v>0</v>
      </c>
      <c r="BJ345" s="86" t="s">
        <v>10</v>
      </c>
      <c r="BK345" s="86">
        <f t="shared" si="193"/>
        <v>0</v>
      </c>
      <c r="BL345" s="86" t="s">
        <v>10</v>
      </c>
      <c r="BM345" s="86">
        <f t="shared" si="194"/>
        <v>0</v>
      </c>
      <c r="BN345" s="86" t="s">
        <v>10</v>
      </c>
      <c r="BO345" s="86">
        <f t="shared" si="195"/>
        <v>0</v>
      </c>
      <c r="BP345" s="86" t="s">
        <v>4</v>
      </c>
      <c r="BR345" s="86" t="str">
        <f t="shared" si="196"/>
        <v>P &lt;- c("0", "0", "0", "0", "0", "0", "0", "0", "0", "0", "0", "0", "0", "0", "0", "0", "0", "0", "0", "0", "0")</v>
      </c>
    </row>
    <row r="346" spans="1:70" x14ac:dyDescent="0.15">
      <c r="A346" s="86">
        <v>135</v>
      </c>
      <c r="B346" s="86">
        <f t="shared" ref="B346:V346" si="201">B138</f>
        <v>0</v>
      </c>
      <c r="C346" s="86">
        <f t="shared" si="201"/>
        <v>0</v>
      </c>
      <c r="D346" s="86">
        <f t="shared" si="201"/>
        <v>0</v>
      </c>
      <c r="E346" s="86">
        <f t="shared" si="201"/>
        <v>0</v>
      </c>
      <c r="F346" s="86">
        <f t="shared" si="201"/>
        <v>0</v>
      </c>
      <c r="G346" s="86">
        <f t="shared" si="201"/>
        <v>0</v>
      </c>
      <c r="H346" s="86">
        <f t="shared" si="201"/>
        <v>0</v>
      </c>
      <c r="I346" s="86">
        <f t="shared" si="201"/>
        <v>0</v>
      </c>
      <c r="J346" s="86">
        <f t="shared" si="201"/>
        <v>0</v>
      </c>
      <c r="K346" s="86">
        <f t="shared" si="201"/>
        <v>0</v>
      </c>
      <c r="L346" s="86">
        <f t="shared" si="201"/>
        <v>0</v>
      </c>
      <c r="M346" s="86">
        <f t="shared" si="201"/>
        <v>0</v>
      </c>
      <c r="N346" s="86">
        <f t="shared" si="201"/>
        <v>0</v>
      </c>
      <c r="O346" s="86">
        <f t="shared" si="201"/>
        <v>0</v>
      </c>
      <c r="P346" s="86">
        <f t="shared" si="201"/>
        <v>0</v>
      </c>
      <c r="Q346" s="86">
        <f t="shared" si="201"/>
        <v>0</v>
      </c>
      <c r="R346" s="86">
        <f t="shared" si="201"/>
        <v>0</v>
      </c>
      <c r="S346" s="86">
        <f t="shared" si="201"/>
        <v>0</v>
      </c>
      <c r="T346" s="86">
        <f t="shared" si="201"/>
        <v>0</v>
      </c>
      <c r="U346" s="86">
        <f t="shared" si="201"/>
        <v>0</v>
      </c>
      <c r="V346" s="86">
        <f t="shared" si="201"/>
        <v>0</v>
      </c>
      <c r="X346" s="86" t="s">
        <v>1605</v>
      </c>
      <c r="Y346" s="86" t="s">
        <v>1601</v>
      </c>
      <c r="Z346" s="86" t="s">
        <v>1603</v>
      </c>
      <c r="AA346" s="86">
        <f t="shared" si="175"/>
        <v>0</v>
      </c>
      <c r="AB346" s="86" t="s">
        <v>10</v>
      </c>
      <c r="AC346" s="86">
        <f t="shared" si="176"/>
        <v>0</v>
      </c>
      <c r="AD346" s="86" t="s">
        <v>10</v>
      </c>
      <c r="AE346" s="86">
        <f t="shared" si="177"/>
        <v>0</v>
      </c>
      <c r="AF346" s="86" t="s">
        <v>10</v>
      </c>
      <c r="AG346" s="86">
        <f t="shared" si="178"/>
        <v>0</v>
      </c>
      <c r="AH346" s="86" t="s">
        <v>10</v>
      </c>
      <c r="AI346" s="86">
        <f t="shared" si="179"/>
        <v>0</v>
      </c>
      <c r="AJ346" s="86" t="s">
        <v>10</v>
      </c>
      <c r="AK346" s="86">
        <f t="shared" si="180"/>
        <v>0</v>
      </c>
      <c r="AL346" s="86" t="s">
        <v>10</v>
      </c>
      <c r="AM346" s="86">
        <f t="shared" si="181"/>
        <v>0</v>
      </c>
      <c r="AN346" s="86" t="s">
        <v>10</v>
      </c>
      <c r="AO346" s="86">
        <f t="shared" si="182"/>
        <v>0</v>
      </c>
      <c r="AP346" s="86" t="s">
        <v>10</v>
      </c>
      <c r="AQ346" s="86">
        <f t="shared" si="183"/>
        <v>0</v>
      </c>
      <c r="AR346" s="86" t="s">
        <v>10</v>
      </c>
      <c r="AS346" s="86">
        <f t="shared" si="184"/>
        <v>0</v>
      </c>
      <c r="AT346" s="86" t="s">
        <v>10</v>
      </c>
      <c r="AU346" s="86">
        <f t="shared" si="185"/>
        <v>0</v>
      </c>
      <c r="AV346" s="86" t="s">
        <v>10</v>
      </c>
      <c r="AW346" s="86">
        <f t="shared" si="186"/>
        <v>0</v>
      </c>
      <c r="AX346" s="86" t="s">
        <v>10</v>
      </c>
      <c r="AY346" s="86">
        <f t="shared" si="187"/>
        <v>0</v>
      </c>
      <c r="AZ346" s="86" t="s">
        <v>10</v>
      </c>
      <c r="BA346" s="86">
        <f t="shared" si="188"/>
        <v>0</v>
      </c>
      <c r="BB346" s="86" t="s">
        <v>10</v>
      </c>
      <c r="BC346" s="86">
        <f t="shared" si="189"/>
        <v>0</v>
      </c>
      <c r="BD346" s="86" t="s">
        <v>10</v>
      </c>
      <c r="BE346" s="86">
        <f t="shared" si="190"/>
        <v>0</v>
      </c>
      <c r="BF346" s="86" t="s">
        <v>10</v>
      </c>
      <c r="BG346" s="86">
        <f t="shared" si="191"/>
        <v>0</v>
      </c>
      <c r="BH346" s="86" t="s">
        <v>10</v>
      </c>
      <c r="BI346" s="86">
        <f t="shared" si="192"/>
        <v>0</v>
      </c>
      <c r="BJ346" s="86" t="s">
        <v>10</v>
      </c>
      <c r="BK346" s="86">
        <f t="shared" si="193"/>
        <v>0</v>
      </c>
      <c r="BL346" s="86" t="s">
        <v>10</v>
      </c>
      <c r="BM346" s="86">
        <f t="shared" si="194"/>
        <v>0</v>
      </c>
      <c r="BN346" s="86" t="s">
        <v>10</v>
      </c>
      <c r="BO346" s="86">
        <f t="shared" si="195"/>
        <v>0</v>
      </c>
      <c r="BP346" s="86" t="s">
        <v>4</v>
      </c>
      <c r="BR346" s="86" t="str">
        <f t="shared" si="196"/>
        <v>P &lt;- c("0", "0", "0", "0", "0", "0", "0", "0", "0", "0", "0", "0", "0", "0", "0", "0", "0", "0", "0", "0", "0")</v>
      </c>
    </row>
    <row r="347" spans="1:70" x14ac:dyDescent="0.15">
      <c r="A347" s="86">
        <v>136</v>
      </c>
      <c r="B347" s="86">
        <f t="shared" ref="B347:V347" si="202">B139</f>
        <v>0</v>
      </c>
      <c r="C347" s="86">
        <f t="shared" si="202"/>
        <v>0</v>
      </c>
      <c r="D347" s="86">
        <f t="shared" si="202"/>
        <v>0</v>
      </c>
      <c r="E347" s="86">
        <f t="shared" si="202"/>
        <v>0</v>
      </c>
      <c r="F347" s="86">
        <f t="shared" si="202"/>
        <v>0</v>
      </c>
      <c r="G347" s="86">
        <f t="shared" si="202"/>
        <v>0</v>
      </c>
      <c r="H347" s="86">
        <f t="shared" si="202"/>
        <v>0</v>
      </c>
      <c r="I347" s="86">
        <f t="shared" si="202"/>
        <v>0</v>
      </c>
      <c r="J347" s="86">
        <f t="shared" si="202"/>
        <v>0</v>
      </c>
      <c r="K347" s="86">
        <f t="shared" si="202"/>
        <v>0</v>
      </c>
      <c r="L347" s="86">
        <f t="shared" si="202"/>
        <v>0</v>
      </c>
      <c r="M347" s="86">
        <f t="shared" si="202"/>
        <v>0</v>
      </c>
      <c r="N347" s="86">
        <f t="shared" si="202"/>
        <v>0</v>
      </c>
      <c r="O347" s="86">
        <f t="shared" si="202"/>
        <v>0</v>
      </c>
      <c r="P347" s="86">
        <f t="shared" si="202"/>
        <v>0</v>
      </c>
      <c r="Q347" s="86">
        <f t="shared" si="202"/>
        <v>0</v>
      </c>
      <c r="R347" s="86">
        <f t="shared" si="202"/>
        <v>0</v>
      </c>
      <c r="S347" s="86">
        <f t="shared" si="202"/>
        <v>0</v>
      </c>
      <c r="T347" s="86">
        <f t="shared" si="202"/>
        <v>0</v>
      </c>
      <c r="U347" s="86">
        <f t="shared" si="202"/>
        <v>0</v>
      </c>
      <c r="V347" s="86">
        <f t="shared" si="202"/>
        <v>0</v>
      </c>
      <c r="X347" s="86" t="s">
        <v>1605</v>
      </c>
      <c r="Y347" s="86" t="s">
        <v>1601</v>
      </c>
      <c r="Z347" s="86" t="s">
        <v>1603</v>
      </c>
      <c r="AA347" s="86">
        <f t="shared" si="175"/>
        <v>0</v>
      </c>
      <c r="AB347" s="86" t="s">
        <v>10</v>
      </c>
      <c r="AC347" s="86">
        <f t="shared" si="176"/>
        <v>0</v>
      </c>
      <c r="AD347" s="86" t="s">
        <v>10</v>
      </c>
      <c r="AE347" s="86">
        <f t="shared" si="177"/>
        <v>0</v>
      </c>
      <c r="AF347" s="86" t="s">
        <v>10</v>
      </c>
      <c r="AG347" s="86">
        <f t="shared" si="178"/>
        <v>0</v>
      </c>
      <c r="AH347" s="86" t="s">
        <v>10</v>
      </c>
      <c r="AI347" s="86">
        <f t="shared" si="179"/>
        <v>0</v>
      </c>
      <c r="AJ347" s="86" t="s">
        <v>10</v>
      </c>
      <c r="AK347" s="86">
        <f t="shared" si="180"/>
        <v>0</v>
      </c>
      <c r="AL347" s="86" t="s">
        <v>10</v>
      </c>
      <c r="AM347" s="86">
        <f t="shared" si="181"/>
        <v>0</v>
      </c>
      <c r="AN347" s="86" t="s">
        <v>10</v>
      </c>
      <c r="AO347" s="86">
        <f t="shared" si="182"/>
        <v>0</v>
      </c>
      <c r="AP347" s="86" t="s">
        <v>10</v>
      </c>
      <c r="AQ347" s="86">
        <f t="shared" si="183"/>
        <v>0</v>
      </c>
      <c r="AR347" s="86" t="s">
        <v>10</v>
      </c>
      <c r="AS347" s="86">
        <f t="shared" si="184"/>
        <v>0</v>
      </c>
      <c r="AT347" s="86" t="s">
        <v>10</v>
      </c>
      <c r="AU347" s="86">
        <f t="shared" si="185"/>
        <v>0</v>
      </c>
      <c r="AV347" s="86" t="s">
        <v>10</v>
      </c>
      <c r="AW347" s="86">
        <f t="shared" si="186"/>
        <v>0</v>
      </c>
      <c r="AX347" s="86" t="s">
        <v>10</v>
      </c>
      <c r="AY347" s="86">
        <f t="shared" si="187"/>
        <v>0</v>
      </c>
      <c r="AZ347" s="86" t="s">
        <v>10</v>
      </c>
      <c r="BA347" s="86">
        <f t="shared" si="188"/>
        <v>0</v>
      </c>
      <c r="BB347" s="86" t="s">
        <v>10</v>
      </c>
      <c r="BC347" s="86">
        <f t="shared" si="189"/>
        <v>0</v>
      </c>
      <c r="BD347" s="86" t="s">
        <v>10</v>
      </c>
      <c r="BE347" s="86">
        <f t="shared" si="190"/>
        <v>0</v>
      </c>
      <c r="BF347" s="86" t="s">
        <v>10</v>
      </c>
      <c r="BG347" s="86">
        <f t="shared" si="191"/>
        <v>0</v>
      </c>
      <c r="BH347" s="86" t="s">
        <v>10</v>
      </c>
      <c r="BI347" s="86">
        <f t="shared" si="192"/>
        <v>0</v>
      </c>
      <c r="BJ347" s="86" t="s">
        <v>10</v>
      </c>
      <c r="BK347" s="86">
        <f t="shared" si="193"/>
        <v>0</v>
      </c>
      <c r="BL347" s="86" t="s">
        <v>10</v>
      </c>
      <c r="BM347" s="86">
        <f t="shared" si="194"/>
        <v>0</v>
      </c>
      <c r="BN347" s="86" t="s">
        <v>10</v>
      </c>
      <c r="BO347" s="86">
        <f t="shared" si="195"/>
        <v>0</v>
      </c>
      <c r="BP347" s="86" t="s">
        <v>4</v>
      </c>
      <c r="BR347" s="86" t="str">
        <f t="shared" si="196"/>
        <v>P &lt;- c("0", "0", "0", "0", "0", "0", "0", "0", "0", "0", "0", "0", "0", "0", "0", "0", "0", "0", "0", "0", "0")</v>
      </c>
    </row>
    <row r="348" spans="1:70" x14ac:dyDescent="0.15">
      <c r="A348" s="86">
        <v>137</v>
      </c>
      <c r="B348" s="86">
        <f t="shared" ref="B348:V348" si="203">B140</f>
        <v>0</v>
      </c>
      <c r="C348" s="86">
        <f t="shared" si="203"/>
        <v>0</v>
      </c>
      <c r="D348" s="86">
        <f t="shared" si="203"/>
        <v>0</v>
      </c>
      <c r="E348" s="86">
        <f t="shared" si="203"/>
        <v>0</v>
      </c>
      <c r="F348" s="86">
        <f t="shared" si="203"/>
        <v>0</v>
      </c>
      <c r="G348" s="86">
        <f t="shared" si="203"/>
        <v>0</v>
      </c>
      <c r="H348" s="86">
        <f t="shared" si="203"/>
        <v>0</v>
      </c>
      <c r="I348" s="86">
        <f t="shared" si="203"/>
        <v>0</v>
      </c>
      <c r="J348" s="86">
        <f t="shared" si="203"/>
        <v>0</v>
      </c>
      <c r="K348" s="86">
        <f t="shared" si="203"/>
        <v>0</v>
      </c>
      <c r="L348" s="86">
        <f t="shared" si="203"/>
        <v>0</v>
      </c>
      <c r="M348" s="86">
        <f t="shared" si="203"/>
        <v>0</v>
      </c>
      <c r="N348" s="86">
        <f t="shared" si="203"/>
        <v>0</v>
      </c>
      <c r="O348" s="86">
        <f t="shared" si="203"/>
        <v>0</v>
      </c>
      <c r="P348" s="86">
        <f t="shared" si="203"/>
        <v>0</v>
      </c>
      <c r="Q348" s="86">
        <f t="shared" si="203"/>
        <v>0</v>
      </c>
      <c r="R348" s="86">
        <f t="shared" si="203"/>
        <v>0</v>
      </c>
      <c r="S348" s="86">
        <f t="shared" si="203"/>
        <v>0</v>
      </c>
      <c r="T348" s="86">
        <f t="shared" si="203"/>
        <v>0</v>
      </c>
      <c r="U348" s="86">
        <f t="shared" si="203"/>
        <v>0</v>
      </c>
      <c r="V348" s="86">
        <f t="shared" si="203"/>
        <v>0</v>
      </c>
      <c r="X348" s="86" t="s">
        <v>1605</v>
      </c>
      <c r="Y348" s="86" t="s">
        <v>1601</v>
      </c>
      <c r="Z348" s="86" t="s">
        <v>1603</v>
      </c>
      <c r="AA348" s="86">
        <f t="shared" si="175"/>
        <v>0</v>
      </c>
      <c r="AB348" s="86" t="s">
        <v>10</v>
      </c>
      <c r="AC348" s="86">
        <f t="shared" si="176"/>
        <v>0</v>
      </c>
      <c r="AD348" s="86" t="s">
        <v>10</v>
      </c>
      <c r="AE348" s="86">
        <f t="shared" si="177"/>
        <v>0</v>
      </c>
      <c r="AF348" s="86" t="s">
        <v>10</v>
      </c>
      <c r="AG348" s="86">
        <f t="shared" si="178"/>
        <v>0</v>
      </c>
      <c r="AH348" s="86" t="s">
        <v>10</v>
      </c>
      <c r="AI348" s="86">
        <f t="shared" si="179"/>
        <v>0</v>
      </c>
      <c r="AJ348" s="86" t="s">
        <v>10</v>
      </c>
      <c r="AK348" s="86">
        <f t="shared" si="180"/>
        <v>0</v>
      </c>
      <c r="AL348" s="86" t="s">
        <v>10</v>
      </c>
      <c r="AM348" s="86">
        <f t="shared" si="181"/>
        <v>0</v>
      </c>
      <c r="AN348" s="86" t="s">
        <v>10</v>
      </c>
      <c r="AO348" s="86">
        <f t="shared" si="182"/>
        <v>0</v>
      </c>
      <c r="AP348" s="86" t="s">
        <v>10</v>
      </c>
      <c r="AQ348" s="86">
        <f t="shared" si="183"/>
        <v>0</v>
      </c>
      <c r="AR348" s="86" t="s">
        <v>10</v>
      </c>
      <c r="AS348" s="86">
        <f t="shared" si="184"/>
        <v>0</v>
      </c>
      <c r="AT348" s="86" t="s">
        <v>10</v>
      </c>
      <c r="AU348" s="86">
        <f t="shared" si="185"/>
        <v>0</v>
      </c>
      <c r="AV348" s="86" t="s">
        <v>10</v>
      </c>
      <c r="AW348" s="86">
        <f t="shared" si="186"/>
        <v>0</v>
      </c>
      <c r="AX348" s="86" t="s">
        <v>10</v>
      </c>
      <c r="AY348" s="86">
        <f t="shared" si="187"/>
        <v>0</v>
      </c>
      <c r="AZ348" s="86" t="s">
        <v>10</v>
      </c>
      <c r="BA348" s="86">
        <f t="shared" si="188"/>
        <v>0</v>
      </c>
      <c r="BB348" s="86" t="s">
        <v>10</v>
      </c>
      <c r="BC348" s="86">
        <f t="shared" si="189"/>
        <v>0</v>
      </c>
      <c r="BD348" s="86" t="s">
        <v>10</v>
      </c>
      <c r="BE348" s="86">
        <f t="shared" si="190"/>
        <v>0</v>
      </c>
      <c r="BF348" s="86" t="s">
        <v>10</v>
      </c>
      <c r="BG348" s="86">
        <f t="shared" si="191"/>
        <v>0</v>
      </c>
      <c r="BH348" s="86" t="s">
        <v>10</v>
      </c>
      <c r="BI348" s="86">
        <f t="shared" si="192"/>
        <v>0</v>
      </c>
      <c r="BJ348" s="86" t="s">
        <v>10</v>
      </c>
      <c r="BK348" s="86">
        <f t="shared" si="193"/>
        <v>0</v>
      </c>
      <c r="BL348" s="86" t="s">
        <v>10</v>
      </c>
      <c r="BM348" s="86">
        <f t="shared" si="194"/>
        <v>0</v>
      </c>
      <c r="BN348" s="86" t="s">
        <v>10</v>
      </c>
      <c r="BO348" s="86">
        <f t="shared" si="195"/>
        <v>0</v>
      </c>
      <c r="BP348" s="86" t="s">
        <v>4</v>
      </c>
      <c r="BR348" s="86" t="str">
        <f t="shared" si="196"/>
        <v>P &lt;- c("0", "0", "0", "0", "0", "0", "0", "0", "0", "0", "0", "0", "0", "0", "0", "0", "0", "0", "0", "0", "0")</v>
      </c>
    </row>
    <row r="349" spans="1:70" x14ac:dyDescent="0.15">
      <c r="A349" s="86">
        <v>138</v>
      </c>
      <c r="B349" s="86">
        <f t="shared" ref="B349:V349" si="204">B141</f>
        <v>0</v>
      </c>
      <c r="C349" s="86">
        <f t="shared" si="204"/>
        <v>0</v>
      </c>
      <c r="D349" s="86">
        <f t="shared" si="204"/>
        <v>0</v>
      </c>
      <c r="E349" s="86">
        <f t="shared" si="204"/>
        <v>0</v>
      </c>
      <c r="F349" s="86">
        <f t="shared" si="204"/>
        <v>0</v>
      </c>
      <c r="G349" s="86">
        <f t="shared" si="204"/>
        <v>0</v>
      </c>
      <c r="H349" s="86">
        <f t="shared" si="204"/>
        <v>0</v>
      </c>
      <c r="I349" s="86">
        <f t="shared" si="204"/>
        <v>0</v>
      </c>
      <c r="J349" s="86">
        <f t="shared" si="204"/>
        <v>0</v>
      </c>
      <c r="K349" s="86">
        <f t="shared" si="204"/>
        <v>0</v>
      </c>
      <c r="L349" s="86">
        <f t="shared" si="204"/>
        <v>0</v>
      </c>
      <c r="M349" s="86">
        <f t="shared" si="204"/>
        <v>0</v>
      </c>
      <c r="N349" s="86">
        <f t="shared" si="204"/>
        <v>0</v>
      </c>
      <c r="O349" s="86">
        <f t="shared" si="204"/>
        <v>0</v>
      </c>
      <c r="P349" s="86">
        <f t="shared" si="204"/>
        <v>0</v>
      </c>
      <c r="Q349" s="86">
        <f t="shared" si="204"/>
        <v>0</v>
      </c>
      <c r="R349" s="86">
        <f t="shared" si="204"/>
        <v>0</v>
      </c>
      <c r="S349" s="86">
        <f t="shared" si="204"/>
        <v>0</v>
      </c>
      <c r="T349" s="86">
        <f t="shared" si="204"/>
        <v>0</v>
      </c>
      <c r="U349" s="86">
        <f t="shared" si="204"/>
        <v>0</v>
      </c>
      <c r="V349" s="86">
        <f t="shared" si="204"/>
        <v>0</v>
      </c>
      <c r="X349" s="86" t="s">
        <v>1605</v>
      </c>
      <c r="Y349" s="86" t="s">
        <v>1601</v>
      </c>
      <c r="Z349" s="86" t="s">
        <v>1603</v>
      </c>
      <c r="AA349" s="86">
        <f t="shared" si="175"/>
        <v>0</v>
      </c>
      <c r="AB349" s="86" t="s">
        <v>10</v>
      </c>
      <c r="AC349" s="86">
        <f t="shared" si="176"/>
        <v>0</v>
      </c>
      <c r="AD349" s="86" t="s">
        <v>10</v>
      </c>
      <c r="AE349" s="86">
        <f t="shared" si="177"/>
        <v>0</v>
      </c>
      <c r="AF349" s="86" t="s">
        <v>10</v>
      </c>
      <c r="AG349" s="86">
        <f t="shared" si="178"/>
        <v>0</v>
      </c>
      <c r="AH349" s="86" t="s">
        <v>10</v>
      </c>
      <c r="AI349" s="86">
        <f t="shared" si="179"/>
        <v>0</v>
      </c>
      <c r="AJ349" s="86" t="s">
        <v>10</v>
      </c>
      <c r="AK349" s="86">
        <f t="shared" si="180"/>
        <v>0</v>
      </c>
      <c r="AL349" s="86" t="s">
        <v>10</v>
      </c>
      <c r="AM349" s="86">
        <f t="shared" si="181"/>
        <v>0</v>
      </c>
      <c r="AN349" s="86" t="s">
        <v>10</v>
      </c>
      <c r="AO349" s="86">
        <f t="shared" si="182"/>
        <v>0</v>
      </c>
      <c r="AP349" s="86" t="s">
        <v>10</v>
      </c>
      <c r="AQ349" s="86">
        <f t="shared" si="183"/>
        <v>0</v>
      </c>
      <c r="AR349" s="86" t="s">
        <v>10</v>
      </c>
      <c r="AS349" s="86">
        <f t="shared" si="184"/>
        <v>0</v>
      </c>
      <c r="AT349" s="86" t="s">
        <v>10</v>
      </c>
      <c r="AU349" s="86">
        <f t="shared" si="185"/>
        <v>0</v>
      </c>
      <c r="AV349" s="86" t="s">
        <v>10</v>
      </c>
      <c r="AW349" s="86">
        <f t="shared" si="186"/>
        <v>0</v>
      </c>
      <c r="AX349" s="86" t="s">
        <v>10</v>
      </c>
      <c r="AY349" s="86">
        <f t="shared" si="187"/>
        <v>0</v>
      </c>
      <c r="AZ349" s="86" t="s">
        <v>10</v>
      </c>
      <c r="BA349" s="86">
        <f t="shared" si="188"/>
        <v>0</v>
      </c>
      <c r="BB349" s="86" t="s">
        <v>10</v>
      </c>
      <c r="BC349" s="86">
        <f t="shared" si="189"/>
        <v>0</v>
      </c>
      <c r="BD349" s="86" t="s">
        <v>10</v>
      </c>
      <c r="BE349" s="86">
        <f t="shared" si="190"/>
        <v>0</v>
      </c>
      <c r="BF349" s="86" t="s">
        <v>10</v>
      </c>
      <c r="BG349" s="86">
        <f t="shared" si="191"/>
        <v>0</v>
      </c>
      <c r="BH349" s="86" t="s">
        <v>10</v>
      </c>
      <c r="BI349" s="86">
        <f t="shared" si="192"/>
        <v>0</v>
      </c>
      <c r="BJ349" s="86" t="s">
        <v>10</v>
      </c>
      <c r="BK349" s="86">
        <f t="shared" si="193"/>
        <v>0</v>
      </c>
      <c r="BL349" s="86" t="s">
        <v>10</v>
      </c>
      <c r="BM349" s="86">
        <f t="shared" si="194"/>
        <v>0</v>
      </c>
      <c r="BN349" s="86" t="s">
        <v>10</v>
      </c>
      <c r="BO349" s="86">
        <f t="shared" si="195"/>
        <v>0</v>
      </c>
      <c r="BP349" s="86" t="s">
        <v>4</v>
      </c>
      <c r="BR349" s="86" t="str">
        <f t="shared" si="196"/>
        <v>P &lt;- c("0", "0", "0", "0", "0", "0", "0", "0", "0", "0", "0", "0", "0", "0", "0", "0", "0", "0", "0", "0", "0")</v>
      </c>
    </row>
    <row r="350" spans="1:70" x14ac:dyDescent="0.15">
      <c r="A350" s="86">
        <v>139</v>
      </c>
      <c r="B350" s="86">
        <f t="shared" ref="B350:V350" si="205">B142</f>
        <v>0</v>
      </c>
      <c r="C350" s="86">
        <f t="shared" si="205"/>
        <v>0</v>
      </c>
      <c r="D350" s="86">
        <f t="shared" si="205"/>
        <v>0</v>
      </c>
      <c r="E350" s="86">
        <f t="shared" si="205"/>
        <v>0</v>
      </c>
      <c r="F350" s="86">
        <f t="shared" si="205"/>
        <v>0</v>
      </c>
      <c r="G350" s="86">
        <f t="shared" si="205"/>
        <v>0</v>
      </c>
      <c r="H350" s="86">
        <f t="shared" si="205"/>
        <v>0</v>
      </c>
      <c r="I350" s="86">
        <f t="shared" si="205"/>
        <v>0</v>
      </c>
      <c r="J350" s="86">
        <f t="shared" si="205"/>
        <v>0</v>
      </c>
      <c r="K350" s="86">
        <f t="shared" si="205"/>
        <v>0</v>
      </c>
      <c r="L350" s="86">
        <f t="shared" si="205"/>
        <v>0</v>
      </c>
      <c r="M350" s="86">
        <f t="shared" si="205"/>
        <v>0</v>
      </c>
      <c r="N350" s="86">
        <f t="shared" si="205"/>
        <v>0</v>
      </c>
      <c r="O350" s="86">
        <f t="shared" si="205"/>
        <v>0</v>
      </c>
      <c r="P350" s="86">
        <f t="shared" si="205"/>
        <v>0</v>
      </c>
      <c r="Q350" s="86">
        <f t="shared" si="205"/>
        <v>0</v>
      </c>
      <c r="R350" s="86">
        <f t="shared" si="205"/>
        <v>0</v>
      </c>
      <c r="S350" s="86">
        <f t="shared" si="205"/>
        <v>0</v>
      </c>
      <c r="T350" s="86">
        <f t="shared" si="205"/>
        <v>0</v>
      </c>
      <c r="U350" s="86">
        <f t="shared" si="205"/>
        <v>0</v>
      </c>
      <c r="V350" s="86">
        <f t="shared" si="205"/>
        <v>0</v>
      </c>
      <c r="X350" s="86" t="s">
        <v>1605</v>
      </c>
      <c r="Y350" s="86" t="s">
        <v>1601</v>
      </c>
      <c r="Z350" s="86" t="s">
        <v>1603</v>
      </c>
      <c r="AA350" s="86">
        <f t="shared" si="175"/>
        <v>0</v>
      </c>
      <c r="AB350" s="86" t="s">
        <v>10</v>
      </c>
      <c r="AC350" s="86">
        <f t="shared" si="176"/>
        <v>0</v>
      </c>
      <c r="AD350" s="86" t="s">
        <v>10</v>
      </c>
      <c r="AE350" s="86">
        <f t="shared" si="177"/>
        <v>0</v>
      </c>
      <c r="AF350" s="86" t="s">
        <v>10</v>
      </c>
      <c r="AG350" s="86">
        <f t="shared" si="178"/>
        <v>0</v>
      </c>
      <c r="AH350" s="86" t="s">
        <v>10</v>
      </c>
      <c r="AI350" s="86">
        <f t="shared" si="179"/>
        <v>0</v>
      </c>
      <c r="AJ350" s="86" t="s">
        <v>10</v>
      </c>
      <c r="AK350" s="86">
        <f t="shared" si="180"/>
        <v>0</v>
      </c>
      <c r="AL350" s="86" t="s">
        <v>10</v>
      </c>
      <c r="AM350" s="86">
        <f t="shared" si="181"/>
        <v>0</v>
      </c>
      <c r="AN350" s="86" t="s">
        <v>10</v>
      </c>
      <c r="AO350" s="86">
        <f t="shared" si="182"/>
        <v>0</v>
      </c>
      <c r="AP350" s="86" t="s">
        <v>10</v>
      </c>
      <c r="AQ350" s="86">
        <f t="shared" si="183"/>
        <v>0</v>
      </c>
      <c r="AR350" s="86" t="s">
        <v>10</v>
      </c>
      <c r="AS350" s="86">
        <f t="shared" si="184"/>
        <v>0</v>
      </c>
      <c r="AT350" s="86" t="s">
        <v>10</v>
      </c>
      <c r="AU350" s="86">
        <f t="shared" si="185"/>
        <v>0</v>
      </c>
      <c r="AV350" s="86" t="s">
        <v>10</v>
      </c>
      <c r="AW350" s="86">
        <f t="shared" si="186"/>
        <v>0</v>
      </c>
      <c r="AX350" s="86" t="s">
        <v>10</v>
      </c>
      <c r="AY350" s="86">
        <f t="shared" si="187"/>
        <v>0</v>
      </c>
      <c r="AZ350" s="86" t="s">
        <v>10</v>
      </c>
      <c r="BA350" s="86">
        <f t="shared" si="188"/>
        <v>0</v>
      </c>
      <c r="BB350" s="86" t="s">
        <v>10</v>
      </c>
      <c r="BC350" s="86">
        <f t="shared" si="189"/>
        <v>0</v>
      </c>
      <c r="BD350" s="86" t="s">
        <v>10</v>
      </c>
      <c r="BE350" s="86">
        <f t="shared" si="190"/>
        <v>0</v>
      </c>
      <c r="BF350" s="86" t="s">
        <v>10</v>
      </c>
      <c r="BG350" s="86">
        <f t="shared" si="191"/>
        <v>0</v>
      </c>
      <c r="BH350" s="86" t="s">
        <v>10</v>
      </c>
      <c r="BI350" s="86">
        <f t="shared" si="192"/>
        <v>0</v>
      </c>
      <c r="BJ350" s="86" t="s">
        <v>10</v>
      </c>
      <c r="BK350" s="86">
        <f t="shared" si="193"/>
        <v>0</v>
      </c>
      <c r="BL350" s="86" t="s">
        <v>10</v>
      </c>
      <c r="BM350" s="86">
        <f t="shared" si="194"/>
        <v>0</v>
      </c>
      <c r="BN350" s="86" t="s">
        <v>10</v>
      </c>
      <c r="BO350" s="86">
        <f t="shared" si="195"/>
        <v>0</v>
      </c>
      <c r="BP350" s="86" t="s">
        <v>4</v>
      </c>
      <c r="BR350" s="86" t="str">
        <f t="shared" si="196"/>
        <v>P &lt;- c("0", "0", "0", "0", "0", "0", "0", "0", "0", "0", "0", "0", "0", "0", "0", "0", "0", "0", "0", "0", "0")</v>
      </c>
    </row>
    <row r="351" spans="1:70" x14ac:dyDescent="0.15">
      <c r="A351" s="86">
        <v>140</v>
      </c>
      <c r="B351" s="86">
        <f t="shared" ref="B351:V351" si="206">B143</f>
        <v>0</v>
      </c>
      <c r="C351" s="86">
        <f t="shared" si="206"/>
        <v>0</v>
      </c>
      <c r="D351" s="86">
        <f t="shared" si="206"/>
        <v>0</v>
      </c>
      <c r="E351" s="86">
        <f t="shared" si="206"/>
        <v>0</v>
      </c>
      <c r="F351" s="86">
        <f t="shared" si="206"/>
        <v>0</v>
      </c>
      <c r="G351" s="86">
        <f t="shared" si="206"/>
        <v>0</v>
      </c>
      <c r="H351" s="86">
        <f t="shared" si="206"/>
        <v>0</v>
      </c>
      <c r="I351" s="86">
        <f t="shared" si="206"/>
        <v>0</v>
      </c>
      <c r="J351" s="86">
        <f t="shared" si="206"/>
        <v>0</v>
      </c>
      <c r="K351" s="86">
        <f t="shared" si="206"/>
        <v>0</v>
      </c>
      <c r="L351" s="86">
        <f t="shared" si="206"/>
        <v>0</v>
      </c>
      <c r="M351" s="86">
        <f t="shared" si="206"/>
        <v>0</v>
      </c>
      <c r="N351" s="86">
        <f t="shared" si="206"/>
        <v>0</v>
      </c>
      <c r="O351" s="86">
        <f t="shared" si="206"/>
        <v>0</v>
      </c>
      <c r="P351" s="86">
        <f t="shared" si="206"/>
        <v>0</v>
      </c>
      <c r="Q351" s="86">
        <f t="shared" si="206"/>
        <v>0</v>
      </c>
      <c r="R351" s="86">
        <f t="shared" si="206"/>
        <v>0</v>
      </c>
      <c r="S351" s="86">
        <f t="shared" si="206"/>
        <v>0</v>
      </c>
      <c r="T351" s="86">
        <f t="shared" si="206"/>
        <v>0</v>
      </c>
      <c r="U351" s="86">
        <f t="shared" si="206"/>
        <v>0</v>
      </c>
      <c r="V351" s="86">
        <f t="shared" si="206"/>
        <v>0</v>
      </c>
      <c r="X351" s="86" t="s">
        <v>1605</v>
      </c>
      <c r="Y351" s="86" t="s">
        <v>1601</v>
      </c>
      <c r="Z351" s="86" t="s">
        <v>1603</v>
      </c>
      <c r="AA351" s="86">
        <f t="shared" si="175"/>
        <v>0</v>
      </c>
      <c r="AB351" s="86" t="s">
        <v>10</v>
      </c>
      <c r="AC351" s="86">
        <f t="shared" si="176"/>
        <v>0</v>
      </c>
      <c r="AD351" s="86" t="s">
        <v>10</v>
      </c>
      <c r="AE351" s="86">
        <f t="shared" si="177"/>
        <v>0</v>
      </c>
      <c r="AF351" s="86" t="s">
        <v>10</v>
      </c>
      <c r="AG351" s="86">
        <f t="shared" si="178"/>
        <v>0</v>
      </c>
      <c r="AH351" s="86" t="s">
        <v>10</v>
      </c>
      <c r="AI351" s="86">
        <f t="shared" si="179"/>
        <v>0</v>
      </c>
      <c r="AJ351" s="86" t="s">
        <v>10</v>
      </c>
      <c r="AK351" s="86">
        <f t="shared" si="180"/>
        <v>0</v>
      </c>
      <c r="AL351" s="86" t="s">
        <v>10</v>
      </c>
      <c r="AM351" s="86">
        <f t="shared" si="181"/>
        <v>0</v>
      </c>
      <c r="AN351" s="86" t="s">
        <v>10</v>
      </c>
      <c r="AO351" s="86">
        <f t="shared" si="182"/>
        <v>0</v>
      </c>
      <c r="AP351" s="86" t="s">
        <v>10</v>
      </c>
      <c r="AQ351" s="86">
        <f t="shared" si="183"/>
        <v>0</v>
      </c>
      <c r="AR351" s="86" t="s">
        <v>10</v>
      </c>
      <c r="AS351" s="86">
        <f t="shared" si="184"/>
        <v>0</v>
      </c>
      <c r="AT351" s="86" t="s">
        <v>10</v>
      </c>
      <c r="AU351" s="86">
        <f t="shared" si="185"/>
        <v>0</v>
      </c>
      <c r="AV351" s="86" t="s">
        <v>10</v>
      </c>
      <c r="AW351" s="86">
        <f t="shared" si="186"/>
        <v>0</v>
      </c>
      <c r="AX351" s="86" t="s">
        <v>10</v>
      </c>
      <c r="AY351" s="86">
        <f t="shared" si="187"/>
        <v>0</v>
      </c>
      <c r="AZ351" s="86" t="s">
        <v>10</v>
      </c>
      <c r="BA351" s="86">
        <f t="shared" si="188"/>
        <v>0</v>
      </c>
      <c r="BB351" s="86" t="s">
        <v>10</v>
      </c>
      <c r="BC351" s="86">
        <f t="shared" si="189"/>
        <v>0</v>
      </c>
      <c r="BD351" s="86" t="s">
        <v>10</v>
      </c>
      <c r="BE351" s="86">
        <f t="shared" si="190"/>
        <v>0</v>
      </c>
      <c r="BF351" s="86" t="s">
        <v>10</v>
      </c>
      <c r="BG351" s="86">
        <f t="shared" si="191"/>
        <v>0</v>
      </c>
      <c r="BH351" s="86" t="s">
        <v>10</v>
      </c>
      <c r="BI351" s="86">
        <f t="shared" si="192"/>
        <v>0</v>
      </c>
      <c r="BJ351" s="86" t="s">
        <v>10</v>
      </c>
      <c r="BK351" s="86">
        <f t="shared" si="193"/>
        <v>0</v>
      </c>
      <c r="BL351" s="86" t="s">
        <v>10</v>
      </c>
      <c r="BM351" s="86">
        <f t="shared" si="194"/>
        <v>0</v>
      </c>
      <c r="BN351" s="86" t="s">
        <v>10</v>
      </c>
      <c r="BO351" s="86">
        <f t="shared" si="195"/>
        <v>0</v>
      </c>
      <c r="BP351" s="86" t="s">
        <v>4</v>
      </c>
      <c r="BR351" s="86" t="str">
        <f t="shared" si="196"/>
        <v>P &lt;- c("0", "0", "0", "0", "0", "0", "0", "0", "0", "0", "0", "0", "0", "0", "0", "0", "0", "0", "0", "0", "0")</v>
      </c>
    </row>
    <row r="352" spans="1:70" x14ac:dyDescent="0.15">
      <c r="A352" s="86">
        <v>141</v>
      </c>
      <c r="B352" s="86">
        <f t="shared" ref="B352:V352" si="207">B144</f>
        <v>0</v>
      </c>
      <c r="C352" s="86">
        <f t="shared" si="207"/>
        <v>0</v>
      </c>
      <c r="D352" s="86">
        <f t="shared" si="207"/>
        <v>0</v>
      </c>
      <c r="E352" s="86">
        <f t="shared" si="207"/>
        <v>0</v>
      </c>
      <c r="F352" s="86">
        <f t="shared" si="207"/>
        <v>0</v>
      </c>
      <c r="G352" s="86">
        <f t="shared" si="207"/>
        <v>0</v>
      </c>
      <c r="H352" s="86">
        <f t="shared" si="207"/>
        <v>0</v>
      </c>
      <c r="I352" s="86">
        <f t="shared" si="207"/>
        <v>0</v>
      </c>
      <c r="J352" s="86">
        <f t="shared" si="207"/>
        <v>0</v>
      </c>
      <c r="K352" s="86">
        <f t="shared" si="207"/>
        <v>0</v>
      </c>
      <c r="L352" s="86">
        <f t="shared" si="207"/>
        <v>0</v>
      </c>
      <c r="M352" s="86">
        <f t="shared" si="207"/>
        <v>0</v>
      </c>
      <c r="N352" s="86">
        <f t="shared" si="207"/>
        <v>0</v>
      </c>
      <c r="O352" s="86">
        <f t="shared" si="207"/>
        <v>0</v>
      </c>
      <c r="P352" s="86">
        <f t="shared" si="207"/>
        <v>0</v>
      </c>
      <c r="Q352" s="86">
        <f t="shared" si="207"/>
        <v>0</v>
      </c>
      <c r="R352" s="86">
        <f t="shared" si="207"/>
        <v>0</v>
      </c>
      <c r="S352" s="86">
        <f t="shared" si="207"/>
        <v>0</v>
      </c>
      <c r="T352" s="86">
        <f t="shared" si="207"/>
        <v>0</v>
      </c>
      <c r="U352" s="86">
        <f t="shared" si="207"/>
        <v>0</v>
      </c>
      <c r="V352" s="86">
        <f t="shared" si="207"/>
        <v>0</v>
      </c>
      <c r="X352" s="86" t="s">
        <v>1605</v>
      </c>
      <c r="Y352" s="86" t="s">
        <v>1601</v>
      </c>
      <c r="Z352" s="86" t="s">
        <v>1603</v>
      </c>
      <c r="AA352" s="86">
        <f t="shared" si="175"/>
        <v>0</v>
      </c>
      <c r="AB352" s="86" t="s">
        <v>10</v>
      </c>
      <c r="AC352" s="86">
        <f t="shared" si="176"/>
        <v>0</v>
      </c>
      <c r="AD352" s="86" t="s">
        <v>10</v>
      </c>
      <c r="AE352" s="86">
        <f t="shared" si="177"/>
        <v>0</v>
      </c>
      <c r="AF352" s="86" t="s">
        <v>10</v>
      </c>
      <c r="AG352" s="86">
        <f t="shared" si="178"/>
        <v>0</v>
      </c>
      <c r="AH352" s="86" t="s">
        <v>10</v>
      </c>
      <c r="AI352" s="86">
        <f t="shared" si="179"/>
        <v>0</v>
      </c>
      <c r="AJ352" s="86" t="s">
        <v>10</v>
      </c>
      <c r="AK352" s="86">
        <f t="shared" si="180"/>
        <v>0</v>
      </c>
      <c r="AL352" s="86" t="s">
        <v>10</v>
      </c>
      <c r="AM352" s="86">
        <f t="shared" si="181"/>
        <v>0</v>
      </c>
      <c r="AN352" s="86" t="s">
        <v>10</v>
      </c>
      <c r="AO352" s="86">
        <f t="shared" si="182"/>
        <v>0</v>
      </c>
      <c r="AP352" s="86" t="s">
        <v>10</v>
      </c>
      <c r="AQ352" s="86">
        <f t="shared" si="183"/>
        <v>0</v>
      </c>
      <c r="AR352" s="86" t="s">
        <v>10</v>
      </c>
      <c r="AS352" s="86">
        <f t="shared" si="184"/>
        <v>0</v>
      </c>
      <c r="AT352" s="86" t="s">
        <v>10</v>
      </c>
      <c r="AU352" s="86">
        <f t="shared" si="185"/>
        <v>0</v>
      </c>
      <c r="AV352" s="86" t="s">
        <v>10</v>
      </c>
      <c r="AW352" s="86">
        <f t="shared" si="186"/>
        <v>0</v>
      </c>
      <c r="AX352" s="86" t="s">
        <v>10</v>
      </c>
      <c r="AY352" s="86">
        <f t="shared" si="187"/>
        <v>0</v>
      </c>
      <c r="AZ352" s="86" t="s">
        <v>10</v>
      </c>
      <c r="BA352" s="86">
        <f t="shared" si="188"/>
        <v>0</v>
      </c>
      <c r="BB352" s="86" t="s">
        <v>10</v>
      </c>
      <c r="BC352" s="86">
        <f t="shared" si="189"/>
        <v>0</v>
      </c>
      <c r="BD352" s="86" t="s">
        <v>10</v>
      </c>
      <c r="BE352" s="86">
        <f t="shared" si="190"/>
        <v>0</v>
      </c>
      <c r="BF352" s="86" t="s">
        <v>10</v>
      </c>
      <c r="BG352" s="86">
        <f t="shared" si="191"/>
        <v>0</v>
      </c>
      <c r="BH352" s="86" t="s">
        <v>10</v>
      </c>
      <c r="BI352" s="86">
        <f t="shared" si="192"/>
        <v>0</v>
      </c>
      <c r="BJ352" s="86" t="s">
        <v>10</v>
      </c>
      <c r="BK352" s="86">
        <f t="shared" si="193"/>
        <v>0</v>
      </c>
      <c r="BL352" s="86" t="s">
        <v>10</v>
      </c>
      <c r="BM352" s="86">
        <f t="shared" si="194"/>
        <v>0</v>
      </c>
      <c r="BN352" s="86" t="s">
        <v>10</v>
      </c>
      <c r="BO352" s="86">
        <f t="shared" si="195"/>
        <v>0</v>
      </c>
      <c r="BP352" s="86" t="s">
        <v>4</v>
      </c>
      <c r="BR352" s="86" t="str">
        <f t="shared" si="196"/>
        <v>P &lt;- c("0", "0", "0", "0", "0", "0", "0", "0", "0", "0", "0", "0", "0", "0", "0", "0", "0", "0", "0", "0", "0")</v>
      </c>
    </row>
    <row r="353" spans="1:70" x14ac:dyDescent="0.15">
      <c r="A353" s="86">
        <v>142</v>
      </c>
      <c r="B353" s="86">
        <f t="shared" ref="B353:V353" si="208">B145</f>
        <v>0</v>
      </c>
      <c r="C353" s="86">
        <f t="shared" si="208"/>
        <v>0</v>
      </c>
      <c r="D353" s="86">
        <f t="shared" si="208"/>
        <v>0</v>
      </c>
      <c r="E353" s="86">
        <f t="shared" si="208"/>
        <v>0</v>
      </c>
      <c r="F353" s="86">
        <f t="shared" si="208"/>
        <v>0</v>
      </c>
      <c r="G353" s="86">
        <f t="shared" si="208"/>
        <v>0</v>
      </c>
      <c r="H353" s="86">
        <f t="shared" si="208"/>
        <v>0</v>
      </c>
      <c r="I353" s="86">
        <f t="shared" si="208"/>
        <v>0</v>
      </c>
      <c r="J353" s="86">
        <f t="shared" si="208"/>
        <v>0</v>
      </c>
      <c r="K353" s="86">
        <f t="shared" si="208"/>
        <v>0</v>
      </c>
      <c r="L353" s="86">
        <f t="shared" si="208"/>
        <v>0</v>
      </c>
      <c r="M353" s="86">
        <f t="shared" si="208"/>
        <v>0</v>
      </c>
      <c r="N353" s="86">
        <f t="shared" si="208"/>
        <v>0</v>
      </c>
      <c r="O353" s="86">
        <f t="shared" si="208"/>
        <v>0</v>
      </c>
      <c r="P353" s="86">
        <f t="shared" si="208"/>
        <v>0</v>
      </c>
      <c r="Q353" s="86">
        <f t="shared" si="208"/>
        <v>0</v>
      </c>
      <c r="R353" s="86">
        <f t="shared" si="208"/>
        <v>0</v>
      </c>
      <c r="S353" s="86">
        <f t="shared" si="208"/>
        <v>0</v>
      </c>
      <c r="T353" s="86">
        <f t="shared" si="208"/>
        <v>0</v>
      </c>
      <c r="U353" s="86">
        <f t="shared" si="208"/>
        <v>0</v>
      </c>
      <c r="V353" s="86">
        <f t="shared" si="208"/>
        <v>0</v>
      </c>
      <c r="X353" s="86" t="s">
        <v>1605</v>
      </c>
      <c r="Y353" s="86" t="s">
        <v>1601</v>
      </c>
      <c r="Z353" s="86" t="s">
        <v>1603</v>
      </c>
      <c r="AA353" s="86">
        <f t="shared" si="175"/>
        <v>0</v>
      </c>
      <c r="AB353" s="86" t="s">
        <v>10</v>
      </c>
      <c r="AC353" s="86">
        <f t="shared" si="176"/>
        <v>0</v>
      </c>
      <c r="AD353" s="86" t="s">
        <v>10</v>
      </c>
      <c r="AE353" s="86">
        <f t="shared" si="177"/>
        <v>0</v>
      </c>
      <c r="AF353" s="86" t="s">
        <v>10</v>
      </c>
      <c r="AG353" s="86">
        <f t="shared" si="178"/>
        <v>0</v>
      </c>
      <c r="AH353" s="86" t="s">
        <v>10</v>
      </c>
      <c r="AI353" s="86">
        <f t="shared" si="179"/>
        <v>0</v>
      </c>
      <c r="AJ353" s="86" t="s">
        <v>10</v>
      </c>
      <c r="AK353" s="86">
        <f t="shared" si="180"/>
        <v>0</v>
      </c>
      <c r="AL353" s="86" t="s">
        <v>10</v>
      </c>
      <c r="AM353" s="86">
        <f t="shared" si="181"/>
        <v>0</v>
      </c>
      <c r="AN353" s="86" t="s">
        <v>10</v>
      </c>
      <c r="AO353" s="86">
        <f t="shared" si="182"/>
        <v>0</v>
      </c>
      <c r="AP353" s="86" t="s">
        <v>10</v>
      </c>
      <c r="AQ353" s="86">
        <f t="shared" si="183"/>
        <v>0</v>
      </c>
      <c r="AR353" s="86" t="s">
        <v>10</v>
      </c>
      <c r="AS353" s="86">
        <f t="shared" si="184"/>
        <v>0</v>
      </c>
      <c r="AT353" s="86" t="s">
        <v>10</v>
      </c>
      <c r="AU353" s="86">
        <f t="shared" si="185"/>
        <v>0</v>
      </c>
      <c r="AV353" s="86" t="s">
        <v>10</v>
      </c>
      <c r="AW353" s="86">
        <f t="shared" si="186"/>
        <v>0</v>
      </c>
      <c r="AX353" s="86" t="s">
        <v>10</v>
      </c>
      <c r="AY353" s="86">
        <f t="shared" si="187"/>
        <v>0</v>
      </c>
      <c r="AZ353" s="86" t="s">
        <v>10</v>
      </c>
      <c r="BA353" s="86">
        <f t="shared" si="188"/>
        <v>0</v>
      </c>
      <c r="BB353" s="86" t="s">
        <v>10</v>
      </c>
      <c r="BC353" s="86">
        <f t="shared" si="189"/>
        <v>0</v>
      </c>
      <c r="BD353" s="86" t="s">
        <v>10</v>
      </c>
      <c r="BE353" s="86">
        <f t="shared" si="190"/>
        <v>0</v>
      </c>
      <c r="BF353" s="86" t="s">
        <v>10</v>
      </c>
      <c r="BG353" s="86">
        <f t="shared" si="191"/>
        <v>0</v>
      </c>
      <c r="BH353" s="86" t="s">
        <v>10</v>
      </c>
      <c r="BI353" s="86">
        <f t="shared" si="192"/>
        <v>0</v>
      </c>
      <c r="BJ353" s="86" t="s">
        <v>10</v>
      </c>
      <c r="BK353" s="86">
        <f t="shared" si="193"/>
        <v>0</v>
      </c>
      <c r="BL353" s="86" t="s">
        <v>10</v>
      </c>
      <c r="BM353" s="86">
        <f t="shared" si="194"/>
        <v>0</v>
      </c>
      <c r="BN353" s="86" t="s">
        <v>10</v>
      </c>
      <c r="BO353" s="86">
        <f t="shared" si="195"/>
        <v>0</v>
      </c>
      <c r="BP353" s="86" t="s">
        <v>4</v>
      </c>
      <c r="BR353" s="86" t="str">
        <f t="shared" si="196"/>
        <v>P &lt;- c("0", "0", "0", "0", "0", "0", "0", "0", "0", "0", "0", "0", "0", "0", "0", "0", "0", "0", "0", "0", "0")</v>
      </c>
    </row>
    <row r="354" spans="1:70" x14ac:dyDescent="0.15">
      <c r="A354" s="86">
        <v>143</v>
      </c>
      <c r="B354" s="86">
        <f t="shared" ref="B354:V354" si="209">B146</f>
        <v>0</v>
      </c>
      <c r="C354" s="86">
        <f t="shared" si="209"/>
        <v>0</v>
      </c>
      <c r="D354" s="86">
        <f t="shared" si="209"/>
        <v>0</v>
      </c>
      <c r="E354" s="86">
        <f t="shared" si="209"/>
        <v>0</v>
      </c>
      <c r="F354" s="86">
        <f t="shared" si="209"/>
        <v>0</v>
      </c>
      <c r="G354" s="86">
        <f t="shared" si="209"/>
        <v>0</v>
      </c>
      <c r="H354" s="86">
        <f t="shared" si="209"/>
        <v>0</v>
      </c>
      <c r="I354" s="86">
        <f t="shared" si="209"/>
        <v>0</v>
      </c>
      <c r="J354" s="86">
        <f t="shared" si="209"/>
        <v>0</v>
      </c>
      <c r="K354" s="86">
        <f t="shared" si="209"/>
        <v>0</v>
      </c>
      <c r="L354" s="86">
        <f t="shared" si="209"/>
        <v>0</v>
      </c>
      <c r="M354" s="86">
        <f t="shared" si="209"/>
        <v>0</v>
      </c>
      <c r="N354" s="86">
        <f t="shared" si="209"/>
        <v>0</v>
      </c>
      <c r="O354" s="86">
        <f t="shared" si="209"/>
        <v>0</v>
      </c>
      <c r="P354" s="86">
        <f t="shared" si="209"/>
        <v>0</v>
      </c>
      <c r="Q354" s="86">
        <f t="shared" si="209"/>
        <v>0</v>
      </c>
      <c r="R354" s="86">
        <f t="shared" si="209"/>
        <v>0</v>
      </c>
      <c r="S354" s="86">
        <f t="shared" si="209"/>
        <v>0</v>
      </c>
      <c r="T354" s="86">
        <f t="shared" si="209"/>
        <v>0</v>
      </c>
      <c r="U354" s="86">
        <f t="shared" si="209"/>
        <v>0</v>
      </c>
      <c r="V354" s="86">
        <f t="shared" si="209"/>
        <v>0</v>
      </c>
      <c r="X354" s="86" t="s">
        <v>1605</v>
      </c>
      <c r="Y354" s="86" t="s">
        <v>1601</v>
      </c>
      <c r="Z354" s="86" t="s">
        <v>1603</v>
      </c>
      <c r="AA354" s="86">
        <f t="shared" si="175"/>
        <v>0</v>
      </c>
      <c r="AB354" s="86" t="s">
        <v>10</v>
      </c>
      <c r="AC354" s="86">
        <f t="shared" si="176"/>
        <v>0</v>
      </c>
      <c r="AD354" s="86" t="s">
        <v>10</v>
      </c>
      <c r="AE354" s="86">
        <f t="shared" si="177"/>
        <v>0</v>
      </c>
      <c r="AF354" s="86" t="s">
        <v>10</v>
      </c>
      <c r="AG354" s="86">
        <f t="shared" si="178"/>
        <v>0</v>
      </c>
      <c r="AH354" s="86" t="s">
        <v>10</v>
      </c>
      <c r="AI354" s="86">
        <f t="shared" si="179"/>
        <v>0</v>
      </c>
      <c r="AJ354" s="86" t="s">
        <v>10</v>
      </c>
      <c r="AK354" s="86">
        <f t="shared" si="180"/>
        <v>0</v>
      </c>
      <c r="AL354" s="86" t="s">
        <v>10</v>
      </c>
      <c r="AM354" s="86">
        <f t="shared" si="181"/>
        <v>0</v>
      </c>
      <c r="AN354" s="86" t="s">
        <v>10</v>
      </c>
      <c r="AO354" s="86">
        <f t="shared" si="182"/>
        <v>0</v>
      </c>
      <c r="AP354" s="86" t="s">
        <v>10</v>
      </c>
      <c r="AQ354" s="86">
        <f t="shared" si="183"/>
        <v>0</v>
      </c>
      <c r="AR354" s="86" t="s">
        <v>10</v>
      </c>
      <c r="AS354" s="86">
        <f t="shared" si="184"/>
        <v>0</v>
      </c>
      <c r="AT354" s="86" t="s">
        <v>10</v>
      </c>
      <c r="AU354" s="86">
        <f t="shared" si="185"/>
        <v>0</v>
      </c>
      <c r="AV354" s="86" t="s">
        <v>10</v>
      </c>
      <c r="AW354" s="86">
        <f t="shared" si="186"/>
        <v>0</v>
      </c>
      <c r="AX354" s="86" t="s">
        <v>10</v>
      </c>
      <c r="AY354" s="86">
        <f t="shared" si="187"/>
        <v>0</v>
      </c>
      <c r="AZ354" s="86" t="s">
        <v>10</v>
      </c>
      <c r="BA354" s="86">
        <f t="shared" si="188"/>
        <v>0</v>
      </c>
      <c r="BB354" s="86" t="s">
        <v>10</v>
      </c>
      <c r="BC354" s="86">
        <f t="shared" si="189"/>
        <v>0</v>
      </c>
      <c r="BD354" s="86" t="s">
        <v>10</v>
      </c>
      <c r="BE354" s="86">
        <f t="shared" si="190"/>
        <v>0</v>
      </c>
      <c r="BF354" s="86" t="s">
        <v>10</v>
      </c>
      <c r="BG354" s="86">
        <f t="shared" si="191"/>
        <v>0</v>
      </c>
      <c r="BH354" s="86" t="s">
        <v>10</v>
      </c>
      <c r="BI354" s="86">
        <f t="shared" si="192"/>
        <v>0</v>
      </c>
      <c r="BJ354" s="86" t="s">
        <v>10</v>
      </c>
      <c r="BK354" s="86">
        <f t="shared" si="193"/>
        <v>0</v>
      </c>
      <c r="BL354" s="86" t="s">
        <v>10</v>
      </c>
      <c r="BM354" s="86">
        <f t="shared" si="194"/>
        <v>0</v>
      </c>
      <c r="BN354" s="86" t="s">
        <v>10</v>
      </c>
      <c r="BO354" s="86">
        <f t="shared" si="195"/>
        <v>0</v>
      </c>
      <c r="BP354" s="86" t="s">
        <v>4</v>
      </c>
      <c r="BR354" s="86" t="str">
        <f t="shared" si="196"/>
        <v>P &lt;- c("0", "0", "0", "0", "0", "0", "0", "0", "0", "0", "0", "0", "0", "0", "0", "0", "0", "0", "0", "0", "0")</v>
      </c>
    </row>
    <row r="355" spans="1:70" x14ac:dyDescent="0.15">
      <c r="A355" s="86">
        <v>144</v>
      </c>
      <c r="B355" s="86">
        <f t="shared" ref="B355:V355" si="210">B147</f>
        <v>0</v>
      </c>
      <c r="C355" s="86">
        <f t="shared" si="210"/>
        <v>0</v>
      </c>
      <c r="D355" s="86">
        <f t="shared" si="210"/>
        <v>0</v>
      </c>
      <c r="E355" s="86">
        <f t="shared" si="210"/>
        <v>0</v>
      </c>
      <c r="F355" s="86">
        <f t="shared" si="210"/>
        <v>0</v>
      </c>
      <c r="G355" s="86">
        <f t="shared" si="210"/>
        <v>0</v>
      </c>
      <c r="H355" s="86">
        <f t="shared" si="210"/>
        <v>0</v>
      </c>
      <c r="I355" s="86">
        <f t="shared" si="210"/>
        <v>0</v>
      </c>
      <c r="J355" s="86">
        <f t="shared" si="210"/>
        <v>0</v>
      </c>
      <c r="K355" s="86">
        <f t="shared" si="210"/>
        <v>0</v>
      </c>
      <c r="L355" s="86">
        <f t="shared" si="210"/>
        <v>0</v>
      </c>
      <c r="M355" s="86">
        <f t="shared" si="210"/>
        <v>0</v>
      </c>
      <c r="N355" s="86">
        <f t="shared" si="210"/>
        <v>0</v>
      </c>
      <c r="O355" s="86">
        <f t="shared" si="210"/>
        <v>0</v>
      </c>
      <c r="P355" s="86">
        <f t="shared" si="210"/>
        <v>0</v>
      </c>
      <c r="Q355" s="86">
        <f t="shared" si="210"/>
        <v>0</v>
      </c>
      <c r="R355" s="86">
        <f t="shared" si="210"/>
        <v>0</v>
      </c>
      <c r="S355" s="86">
        <f t="shared" si="210"/>
        <v>0</v>
      </c>
      <c r="T355" s="86">
        <f t="shared" si="210"/>
        <v>0</v>
      </c>
      <c r="U355" s="86">
        <f t="shared" si="210"/>
        <v>0</v>
      </c>
      <c r="V355" s="86">
        <f t="shared" si="210"/>
        <v>0</v>
      </c>
      <c r="X355" s="86" t="s">
        <v>1605</v>
      </c>
      <c r="Y355" s="86" t="s">
        <v>1601</v>
      </c>
      <c r="Z355" s="86" t="s">
        <v>1603</v>
      </c>
      <c r="AA355" s="86">
        <f t="shared" si="175"/>
        <v>0</v>
      </c>
      <c r="AB355" s="86" t="s">
        <v>10</v>
      </c>
      <c r="AC355" s="86">
        <f t="shared" si="176"/>
        <v>0</v>
      </c>
      <c r="AD355" s="86" t="s">
        <v>10</v>
      </c>
      <c r="AE355" s="86">
        <f t="shared" si="177"/>
        <v>0</v>
      </c>
      <c r="AF355" s="86" t="s">
        <v>10</v>
      </c>
      <c r="AG355" s="86">
        <f t="shared" si="178"/>
        <v>0</v>
      </c>
      <c r="AH355" s="86" t="s">
        <v>10</v>
      </c>
      <c r="AI355" s="86">
        <f t="shared" si="179"/>
        <v>0</v>
      </c>
      <c r="AJ355" s="86" t="s">
        <v>10</v>
      </c>
      <c r="AK355" s="86">
        <f t="shared" si="180"/>
        <v>0</v>
      </c>
      <c r="AL355" s="86" t="s">
        <v>10</v>
      </c>
      <c r="AM355" s="86">
        <f t="shared" si="181"/>
        <v>0</v>
      </c>
      <c r="AN355" s="86" t="s">
        <v>10</v>
      </c>
      <c r="AO355" s="86">
        <f t="shared" si="182"/>
        <v>0</v>
      </c>
      <c r="AP355" s="86" t="s">
        <v>10</v>
      </c>
      <c r="AQ355" s="86">
        <f t="shared" si="183"/>
        <v>0</v>
      </c>
      <c r="AR355" s="86" t="s">
        <v>10</v>
      </c>
      <c r="AS355" s="86">
        <f t="shared" si="184"/>
        <v>0</v>
      </c>
      <c r="AT355" s="86" t="s">
        <v>10</v>
      </c>
      <c r="AU355" s="86">
        <f t="shared" si="185"/>
        <v>0</v>
      </c>
      <c r="AV355" s="86" t="s">
        <v>10</v>
      </c>
      <c r="AW355" s="86">
        <f t="shared" si="186"/>
        <v>0</v>
      </c>
      <c r="AX355" s="86" t="s">
        <v>10</v>
      </c>
      <c r="AY355" s="86">
        <f t="shared" si="187"/>
        <v>0</v>
      </c>
      <c r="AZ355" s="86" t="s">
        <v>10</v>
      </c>
      <c r="BA355" s="86">
        <f t="shared" si="188"/>
        <v>0</v>
      </c>
      <c r="BB355" s="86" t="s">
        <v>10</v>
      </c>
      <c r="BC355" s="86">
        <f t="shared" si="189"/>
        <v>0</v>
      </c>
      <c r="BD355" s="86" t="s">
        <v>10</v>
      </c>
      <c r="BE355" s="86">
        <f t="shared" si="190"/>
        <v>0</v>
      </c>
      <c r="BF355" s="86" t="s">
        <v>10</v>
      </c>
      <c r="BG355" s="86">
        <f t="shared" si="191"/>
        <v>0</v>
      </c>
      <c r="BH355" s="86" t="s">
        <v>10</v>
      </c>
      <c r="BI355" s="86">
        <f t="shared" si="192"/>
        <v>0</v>
      </c>
      <c r="BJ355" s="86" t="s">
        <v>10</v>
      </c>
      <c r="BK355" s="86">
        <f t="shared" si="193"/>
        <v>0</v>
      </c>
      <c r="BL355" s="86" t="s">
        <v>10</v>
      </c>
      <c r="BM355" s="86">
        <f t="shared" si="194"/>
        <v>0</v>
      </c>
      <c r="BN355" s="86" t="s">
        <v>10</v>
      </c>
      <c r="BO355" s="86">
        <f t="shared" si="195"/>
        <v>0</v>
      </c>
      <c r="BP355" s="86" t="s">
        <v>4</v>
      </c>
      <c r="BR355" s="86" t="str">
        <f t="shared" si="196"/>
        <v>P &lt;- c("0", "0", "0", "0", "0", "0", "0", "0", "0", "0", "0", "0", "0", "0", "0", "0", "0", "0", "0", "0", "0")</v>
      </c>
    </row>
    <row r="356" spans="1:70" x14ac:dyDescent="0.15">
      <c r="A356" s="86">
        <v>145</v>
      </c>
      <c r="B356" s="86">
        <f t="shared" ref="B356:V356" si="211">B148</f>
        <v>0</v>
      </c>
      <c r="C356" s="86">
        <f t="shared" si="211"/>
        <v>0</v>
      </c>
      <c r="D356" s="86">
        <f t="shared" si="211"/>
        <v>0</v>
      </c>
      <c r="E356" s="86">
        <f t="shared" si="211"/>
        <v>0</v>
      </c>
      <c r="F356" s="86">
        <f t="shared" si="211"/>
        <v>0</v>
      </c>
      <c r="G356" s="86">
        <f t="shared" si="211"/>
        <v>0</v>
      </c>
      <c r="H356" s="86">
        <f t="shared" si="211"/>
        <v>0</v>
      </c>
      <c r="I356" s="86">
        <f t="shared" si="211"/>
        <v>0</v>
      </c>
      <c r="J356" s="86">
        <f t="shared" si="211"/>
        <v>0</v>
      </c>
      <c r="K356" s="86">
        <f t="shared" si="211"/>
        <v>0</v>
      </c>
      <c r="L356" s="86">
        <f t="shared" si="211"/>
        <v>0</v>
      </c>
      <c r="M356" s="86">
        <f t="shared" si="211"/>
        <v>0</v>
      </c>
      <c r="N356" s="86">
        <f t="shared" si="211"/>
        <v>0</v>
      </c>
      <c r="O356" s="86">
        <f t="shared" si="211"/>
        <v>0</v>
      </c>
      <c r="P356" s="86">
        <f t="shared" si="211"/>
        <v>0</v>
      </c>
      <c r="Q356" s="86">
        <f t="shared" si="211"/>
        <v>0</v>
      </c>
      <c r="R356" s="86">
        <f t="shared" si="211"/>
        <v>0</v>
      </c>
      <c r="S356" s="86">
        <f t="shared" si="211"/>
        <v>0</v>
      </c>
      <c r="T356" s="86">
        <f t="shared" si="211"/>
        <v>0</v>
      </c>
      <c r="U356" s="86">
        <f t="shared" si="211"/>
        <v>0</v>
      </c>
      <c r="V356" s="86">
        <f t="shared" si="211"/>
        <v>0</v>
      </c>
      <c r="X356" s="86" t="s">
        <v>1605</v>
      </c>
      <c r="Y356" s="86" t="s">
        <v>1601</v>
      </c>
      <c r="Z356" s="86" t="s">
        <v>1603</v>
      </c>
      <c r="AA356" s="86">
        <f t="shared" si="175"/>
        <v>0</v>
      </c>
      <c r="AB356" s="86" t="s">
        <v>10</v>
      </c>
      <c r="AC356" s="86">
        <f t="shared" si="176"/>
        <v>0</v>
      </c>
      <c r="AD356" s="86" t="s">
        <v>10</v>
      </c>
      <c r="AE356" s="86">
        <f t="shared" si="177"/>
        <v>0</v>
      </c>
      <c r="AF356" s="86" t="s">
        <v>10</v>
      </c>
      <c r="AG356" s="86">
        <f t="shared" si="178"/>
        <v>0</v>
      </c>
      <c r="AH356" s="86" t="s">
        <v>10</v>
      </c>
      <c r="AI356" s="86">
        <f t="shared" si="179"/>
        <v>0</v>
      </c>
      <c r="AJ356" s="86" t="s">
        <v>10</v>
      </c>
      <c r="AK356" s="86">
        <f t="shared" si="180"/>
        <v>0</v>
      </c>
      <c r="AL356" s="86" t="s">
        <v>10</v>
      </c>
      <c r="AM356" s="86">
        <f t="shared" si="181"/>
        <v>0</v>
      </c>
      <c r="AN356" s="86" t="s">
        <v>10</v>
      </c>
      <c r="AO356" s="86">
        <f t="shared" si="182"/>
        <v>0</v>
      </c>
      <c r="AP356" s="86" t="s">
        <v>10</v>
      </c>
      <c r="AQ356" s="86">
        <f t="shared" si="183"/>
        <v>0</v>
      </c>
      <c r="AR356" s="86" t="s">
        <v>10</v>
      </c>
      <c r="AS356" s="86">
        <f t="shared" si="184"/>
        <v>0</v>
      </c>
      <c r="AT356" s="86" t="s">
        <v>10</v>
      </c>
      <c r="AU356" s="86">
        <f t="shared" si="185"/>
        <v>0</v>
      </c>
      <c r="AV356" s="86" t="s">
        <v>10</v>
      </c>
      <c r="AW356" s="86">
        <f t="shared" si="186"/>
        <v>0</v>
      </c>
      <c r="AX356" s="86" t="s">
        <v>10</v>
      </c>
      <c r="AY356" s="86">
        <f t="shared" si="187"/>
        <v>0</v>
      </c>
      <c r="AZ356" s="86" t="s">
        <v>10</v>
      </c>
      <c r="BA356" s="86">
        <f t="shared" si="188"/>
        <v>0</v>
      </c>
      <c r="BB356" s="86" t="s">
        <v>10</v>
      </c>
      <c r="BC356" s="86">
        <f t="shared" si="189"/>
        <v>0</v>
      </c>
      <c r="BD356" s="86" t="s">
        <v>10</v>
      </c>
      <c r="BE356" s="86">
        <f t="shared" si="190"/>
        <v>0</v>
      </c>
      <c r="BF356" s="86" t="s">
        <v>10</v>
      </c>
      <c r="BG356" s="86">
        <f t="shared" si="191"/>
        <v>0</v>
      </c>
      <c r="BH356" s="86" t="s">
        <v>10</v>
      </c>
      <c r="BI356" s="86">
        <f t="shared" si="192"/>
        <v>0</v>
      </c>
      <c r="BJ356" s="86" t="s">
        <v>10</v>
      </c>
      <c r="BK356" s="86">
        <f t="shared" si="193"/>
        <v>0</v>
      </c>
      <c r="BL356" s="86" t="s">
        <v>10</v>
      </c>
      <c r="BM356" s="86">
        <f t="shared" si="194"/>
        <v>0</v>
      </c>
      <c r="BN356" s="86" t="s">
        <v>10</v>
      </c>
      <c r="BO356" s="86">
        <f t="shared" si="195"/>
        <v>0</v>
      </c>
      <c r="BP356" s="86" t="s">
        <v>4</v>
      </c>
      <c r="BR356" s="86" t="str">
        <f t="shared" si="196"/>
        <v>P &lt;- c("0", "0", "0", "0", "0", "0", "0", "0", "0", "0", "0", "0", "0", "0", "0", "0", "0", "0", "0", "0", "0")</v>
      </c>
    </row>
    <row r="357" spans="1:70" x14ac:dyDescent="0.15">
      <c r="A357" s="86">
        <v>146</v>
      </c>
      <c r="B357" s="86">
        <f t="shared" ref="B357:V357" si="212">B149</f>
        <v>0</v>
      </c>
      <c r="C357" s="86">
        <f t="shared" si="212"/>
        <v>0</v>
      </c>
      <c r="D357" s="86">
        <f t="shared" si="212"/>
        <v>0</v>
      </c>
      <c r="E357" s="86">
        <f t="shared" si="212"/>
        <v>0</v>
      </c>
      <c r="F357" s="86">
        <f t="shared" si="212"/>
        <v>0</v>
      </c>
      <c r="G357" s="86">
        <f t="shared" si="212"/>
        <v>0</v>
      </c>
      <c r="H357" s="86">
        <f t="shared" si="212"/>
        <v>0</v>
      </c>
      <c r="I357" s="86">
        <f t="shared" si="212"/>
        <v>0</v>
      </c>
      <c r="J357" s="86">
        <f t="shared" si="212"/>
        <v>0</v>
      </c>
      <c r="K357" s="86">
        <f t="shared" si="212"/>
        <v>0</v>
      </c>
      <c r="L357" s="86">
        <f t="shared" si="212"/>
        <v>0</v>
      </c>
      <c r="M357" s="86">
        <f t="shared" si="212"/>
        <v>0</v>
      </c>
      <c r="N357" s="86">
        <f t="shared" si="212"/>
        <v>0</v>
      </c>
      <c r="O357" s="86">
        <f t="shared" si="212"/>
        <v>0</v>
      </c>
      <c r="P357" s="86">
        <f t="shared" si="212"/>
        <v>0</v>
      </c>
      <c r="Q357" s="86">
        <f t="shared" si="212"/>
        <v>0</v>
      </c>
      <c r="R357" s="86">
        <f t="shared" si="212"/>
        <v>0</v>
      </c>
      <c r="S357" s="86">
        <f t="shared" si="212"/>
        <v>0</v>
      </c>
      <c r="T357" s="86">
        <f t="shared" si="212"/>
        <v>0</v>
      </c>
      <c r="U357" s="86">
        <f t="shared" si="212"/>
        <v>0</v>
      </c>
      <c r="V357" s="86">
        <f t="shared" si="212"/>
        <v>0</v>
      </c>
      <c r="X357" s="86" t="s">
        <v>1605</v>
      </c>
      <c r="Y357" s="86" t="s">
        <v>1601</v>
      </c>
      <c r="Z357" s="86" t="s">
        <v>1603</v>
      </c>
      <c r="AA357" s="86">
        <f t="shared" si="175"/>
        <v>0</v>
      </c>
      <c r="AB357" s="86" t="s">
        <v>10</v>
      </c>
      <c r="AC357" s="86">
        <f t="shared" si="176"/>
        <v>0</v>
      </c>
      <c r="AD357" s="86" t="s">
        <v>10</v>
      </c>
      <c r="AE357" s="86">
        <f t="shared" si="177"/>
        <v>0</v>
      </c>
      <c r="AF357" s="86" t="s">
        <v>10</v>
      </c>
      <c r="AG357" s="86">
        <f t="shared" si="178"/>
        <v>0</v>
      </c>
      <c r="AH357" s="86" t="s">
        <v>10</v>
      </c>
      <c r="AI357" s="86">
        <f t="shared" si="179"/>
        <v>0</v>
      </c>
      <c r="AJ357" s="86" t="s">
        <v>10</v>
      </c>
      <c r="AK357" s="86">
        <f t="shared" si="180"/>
        <v>0</v>
      </c>
      <c r="AL357" s="86" t="s">
        <v>10</v>
      </c>
      <c r="AM357" s="86">
        <f t="shared" si="181"/>
        <v>0</v>
      </c>
      <c r="AN357" s="86" t="s">
        <v>10</v>
      </c>
      <c r="AO357" s="86">
        <f t="shared" si="182"/>
        <v>0</v>
      </c>
      <c r="AP357" s="86" t="s">
        <v>10</v>
      </c>
      <c r="AQ357" s="86">
        <f t="shared" si="183"/>
        <v>0</v>
      </c>
      <c r="AR357" s="86" t="s">
        <v>10</v>
      </c>
      <c r="AS357" s="86">
        <f t="shared" si="184"/>
        <v>0</v>
      </c>
      <c r="AT357" s="86" t="s">
        <v>10</v>
      </c>
      <c r="AU357" s="86">
        <f t="shared" si="185"/>
        <v>0</v>
      </c>
      <c r="AV357" s="86" t="s">
        <v>10</v>
      </c>
      <c r="AW357" s="86">
        <f t="shared" si="186"/>
        <v>0</v>
      </c>
      <c r="AX357" s="86" t="s">
        <v>10</v>
      </c>
      <c r="AY357" s="86">
        <f t="shared" si="187"/>
        <v>0</v>
      </c>
      <c r="AZ357" s="86" t="s">
        <v>10</v>
      </c>
      <c r="BA357" s="86">
        <f t="shared" si="188"/>
        <v>0</v>
      </c>
      <c r="BB357" s="86" t="s">
        <v>10</v>
      </c>
      <c r="BC357" s="86">
        <f t="shared" si="189"/>
        <v>0</v>
      </c>
      <c r="BD357" s="86" t="s">
        <v>10</v>
      </c>
      <c r="BE357" s="86">
        <f t="shared" si="190"/>
        <v>0</v>
      </c>
      <c r="BF357" s="86" t="s">
        <v>10</v>
      </c>
      <c r="BG357" s="86">
        <f t="shared" si="191"/>
        <v>0</v>
      </c>
      <c r="BH357" s="86" t="s">
        <v>10</v>
      </c>
      <c r="BI357" s="86">
        <f t="shared" si="192"/>
        <v>0</v>
      </c>
      <c r="BJ357" s="86" t="s">
        <v>10</v>
      </c>
      <c r="BK357" s="86">
        <f t="shared" si="193"/>
        <v>0</v>
      </c>
      <c r="BL357" s="86" t="s">
        <v>10</v>
      </c>
      <c r="BM357" s="86">
        <f t="shared" si="194"/>
        <v>0</v>
      </c>
      <c r="BN357" s="86" t="s">
        <v>10</v>
      </c>
      <c r="BO357" s="86">
        <f t="shared" si="195"/>
        <v>0</v>
      </c>
      <c r="BP357" s="86" t="s">
        <v>4</v>
      </c>
      <c r="BR357" s="86" t="str">
        <f t="shared" si="196"/>
        <v>P &lt;- c("0", "0", "0", "0", "0", "0", "0", "0", "0", "0", "0", "0", "0", "0", "0", "0", "0", "0", "0", "0", "0")</v>
      </c>
    </row>
    <row r="358" spans="1:70" x14ac:dyDescent="0.15">
      <c r="A358" s="86">
        <v>147</v>
      </c>
      <c r="B358" s="86">
        <f t="shared" ref="B358:V358" si="213">B150</f>
        <v>0</v>
      </c>
      <c r="C358" s="86">
        <f t="shared" si="213"/>
        <v>0</v>
      </c>
      <c r="D358" s="86">
        <f t="shared" si="213"/>
        <v>0</v>
      </c>
      <c r="E358" s="86">
        <f t="shared" si="213"/>
        <v>0</v>
      </c>
      <c r="F358" s="86">
        <f t="shared" si="213"/>
        <v>0</v>
      </c>
      <c r="G358" s="86">
        <f t="shared" si="213"/>
        <v>0</v>
      </c>
      <c r="H358" s="86">
        <f t="shared" si="213"/>
        <v>0</v>
      </c>
      <c r="I358" s="86">
        <f t="shared" si="213"/>
        <v>0</v>
      </c>
      <c r="J358" s="86">
        <f t="shared" si="213"/>
        <v>0</v>
      </c>
      <c r="K358" s="86">
        <f t="shared" si="213"/>
        <v>0</v>
      </c>
      <c r="L358" s="86">
        <f t="shared" si="213"/>
        <v>0</v>
      </c>
      <c r="M358" s="86">
        <f t="shared" si="213"/>
        <v>0</v>
      </c>
      <c r="N358" s="86">
        <f t="shared" si="213"/>
        <v>0</v>
      </c>
      <c r="O358" s="86">
        <f t="shared" si="213"/>
        <v>0</v>
      </c>
      <c r="P358" s="86">
        <f t="shared" si="213"/>
        <v>0</v>
      </c>
      <c r="Q358" s="86">
        <f t="shared" si="213"/>
        <v>0</v>
      </c>
      <c r="R358" s="86">
        <f t="shared" si="213"/>
        <v>0</v>
      </c>
      <c r="S358" s="86">
        <f t="shared" si="213"/>
        <v>0</v>
      </c>
      <c r="T358" s="86">
        <f t="shared" si="213"/>
        <v>0</v>
      </c>
      <c r="U358" s="86">
        <f t="shared" si="213"/>
        <v>0</v>
      </c>
      <c r="V358" s="86">
        <f t="shared" si="213"/>
        <v>0</v>
      </c>
      <c r="X358" s="86" t="s">
        <v>1605</v>
      </c>
      <c r="Y358" s="86" t="s">
        <v>1601</v>
      </c>
      <c r="Z358" s="86" t="s">
        <v>1603</v>
      </c>
      <c r="AA358" s="86">
        <f t="shared" si="175"/>
        <v>0</v>
      </c>
      <c r="AB358" s="86" t="s">
        <v>10</v>
      </c>
      <c r="AC358" s="86">
        <f t="shared" si="176"/>
        <v>0</v>
      </c>
      <c r="AD358" s="86" t="s">
        <v>10</v>
      </c>
      <c r="AE358" s="86">
        <f t="shared" si="177"/>
        <v>0</v>
      </c>
      <c r="AF358" s="86" t="s">
        <v>10</v>
      </c>
      <c r="AG358" s="86">
        <f t="shared" si="178"/>
        <v>0</v>
      </c>
      <c r="AH358" s="86" t="s">
        <v>10</v>
      </c>
      <c r="AI358" s="86">
        <f t="shared" si="179"/>
        <v>0</v>
      </c>
      <c r="AJ358" s="86" t="s">
        <v>10</v>
      </c>
      <c r="AK358" s="86">
        <f t="shared" si="180"/>
        <v>0</v>
      </c>
      <c r="AL358" s="86" t="s">
        <v>10</v>
      </c>
      <c r="AM358" s="86">
        <f t="shared" si="181"/>
        <v>0</v>
      </c>
      <c r="AN358" s="86" t="s">
        <v>10</v>
      </c>
      <c r="AO358" s="86">
        <f t="shared" si="182"/>
        <v>0</v>
      </c>
      <c r="AP358" s="86" t="s">
        <v>10</v>
      </c>
      <c r="AQ358" s="86">
        <f t="shared" si="183"/>
        <v>0</v>
      </c>
      <c r="AR358" s="86" t="s">
        <v>10</v>
      </c>
      <c r="AS358" s="86">
        <f t="shared" si="184"/>
        <v>0</v>
      </c>
      <c r="AT358" s="86" t="s">
        <v>10</v>
      </c>
      <c r="AU358" s="86">
        <f t="shared" si="185"/>
        <v>0</v>
      </c>
      <c r="AV358" s="86" t="s">
        <v>10</v>
      </c>
      <c r="AW358" s="86">
        <f t="shared" si="186"/>
        <v>0</v>
      </c>
      <c r="AX358" s="86" t="s">
        <v>10</v>
      </c>
      <c r="AY358" s="86">
        <f t="shared" si="187"/>
        <v>0</v>
      </c>
      <c r="AZ358" s="86" t="s">
        <v>10</v>
      </c>
      <c r="BA358" s="86">
        <f t="shared" si="188"/>
        <v>0</v>
      </c>
      <c r="BB358" s="86" t="s">
        <v>10</v>
      </c>
      <c r="BC358" s="86">
        <f t="shared" si="189"/>
        <v>0</v>
      </c>
      <c r="BD358" s="86" t="s">
        <v>10</v>
      </c>
      <c r="BE358" s="86">
        <f t="shared" si="190"/>
        <v>0</v>
      </c>
      <c r="BF358" s="86" t="s">
        <v>10</v>
      </c>
      <c r="BG358" s="86">
        <f t="shared" si="191"/>
        <v>0</v>
      </c>
      <c r="BH358" s="86" t="s">
        <v>10</v>
      </c>
      <c r="BI358" s="86">
        <f t="shared" si="192"/>
        <v>0</v>
      </c>
      <c r="BJ358" s="86" t="s">
        <v>10</v>
      </c>
      <c r="BK358" s="86">
        <f t="shared" si="193"/>
        <v>0</v>
      </c>
      <c r="BL358" s="86" t="s">
        <v>10</v>
      </c>
      <c r="BM358" s="86">
        <f t="shared" si="194"/>
        <v>0</v>
      </c>
      <c r="BN358" s="86" t="s">
        <v>10</v>
      </c>
      <c r="BO358" s="86">
        <f t="shared" si="195"/>
        <v>0</v>
      </c>
      <c r="BP358" s="86" t="s">
        <v>4</v>
      </c>
      <c r="BR358" s="86" t="str">
        <f t="shared" si="196"/>
        <v>P &lt;- c("0", "0", "0", "0", "0", "0", "0", "0", "0", "0", "0", "0", "0", "0", "0", "0", "0", "0", "0", "0", "0")</v>
      </c>
    </row>
    <row r="359" spans="1:70" x14ac:dyDescent="0.15">
      <c r="A359" s="86">
        <v>148</v>
      </c>
      <c r="B359" s="86">
        <f t="shared" ref="B359:V359" si="214">B151</f>
        <v>0</v>
      </c>
      <c r="C359" s="86">
        <f t="shared" si="214"/>
        <v>0</v>
      </c>
      <c r="D359" s="86">
        <f t="shared" si="214"/>
        <v>0</v>
      </c>
      <c r="E359" s="86">
        <f t="shared" si="214"/>
        <v>0</v>
      </c>
      <c r="F359" s="86">
        <f t="shared" si="214"/>
        <v>0</v>
      </c>
      <c r="G359" s="86">
        <f t="shared" si="214"/>
        <v>0</v>
      </c>
      <c r="H359" s="86">
        <f t="shared" si="214"/>
        <v>0</v>
      </c>
      <c r="I359" s="86">
        <f t="shared" si="214"/>
        <v>0</v>
      </c>
      <c r="J359" s="86">
        <f t="shared" si="214"/>
        <v>0</v>
      </c>
      <c r="K359" s="86">
        <f t="shared" si="214"/>
        <v>0</v>
      </c>
      <c r="L359" s="86">
        <f t="shared" si="214"/>
        <v>0</v>
      </c>
      <c r="M359" s="86">
        <f t="shared" si="214"/>
        <v>0</v>
      </c>
      <c r="N359" s="86">
        <f t="shared" si="214"/>
        <v>0</v>
      </c>
      <c r="O359" s="86">
        <f t="shared" si="214"/>
        <v>0</v>
      </c>
      <c r="P359" s="86">
        <f t="shared" si="214"/>
        <v>0</v>
      </c>
      <c r="Q359" s="86">
        <f t="shared" si="214"/>
        <v>0</v>
      </c>
      <c r="R359" s="86">
        <f t="shared" si="214"/>
        <v>0</v>
      </c>
      <c r="S359" s="86">
        <f t="shared" si="214"/>
        <v>0</v>
      </c>
      <c r="T359" s="86">
        <f t="shared" si="214"/>
        <v>0</v>
      </c>
      <c r="U359" s="86">
        <f t="shared" si="214"/>
        <v>0</v>
      </c>
      <c r="V359" s="86">
        <f t="shared" si="214"/>
        <v>0</v>
      </c>
      <c r="X359" s="86" t="s">
        <v>1605</v>
      </c>
      <c r="Y359" s="86" t="s">
        <v>1601</v>
      </c>
      <c r="Z359" s="86" t="s">
        <v>1603</v>
      </c>
      <c r="AA359" s="86">
        <f t="shared" si="175"/>
        <v>0</v>
      </c>
      <c r="AB359" s="86" t="s">
        <v>10</v>
      </c>
      <c r="AC359" s="86">
        <f t="shared" si="176"/>
        <v>0</v>
      </c>
      <c r="AD359" s="86" t="s">
        <v>10</v>
      </c>
      <c r="AE359" s="86">
        <f t="shared" si="177"/>
        <v>0</v>
      </c>
      <c r="AF359" s="86" t="s">
        <v>10</v>
      </c>
      <c r="AG359" s="86">
        <f t="shared" si="178"/>
        <v>0</v>
      </c>
      <c r="AH359" s="86" t="s">
        <v>10</v>
      </c>
      <c r="AI359" s="86">
        <f t="shared" si="179"/>
        <v>0</v>
      </c>
      <c r="AJ359" s="86" t="s">
        <v>10</v>
      </c>
      <c r="AK359" s="86">
        <f t="shared" si="180"/>
        <v>0</v>
      </c>
      <c r="AL359" s="86" t="s">
        <v>10</v>
      </c>
      <c r="AM359" s="86">
        <f t="shared" si="181"/>
        <v>0</v>
      </c>
      <c r="AN359" s="86" t="s">
        <v>10</v>
      </c>
      <c r="AO359" s="86">
        <f t="shared" si="182"/>
        <v>0</v>
      </c>
      <c r="AP359" s="86" t="s">
        <v>10</v>
      </c>
      <c r="AQ359" s="86">
        <f t="shared" si="183"/>
        <v>0</v>
      </c>
      <c r="AR359" s="86" t="s">
        <v>10</v>
      </c>
      <c r="AS359" s="86">
        <f t="shared" si="184"/>
        <v>0</v>
      </c>
      <c r="AT359" s="86" t="s">
        <v>10</v>
      </c>
      <c r="AU359" s="86">
        <f t="shared" si="185"/>
        <v>0</v>
      </c>
      <c r="AV359" s="86" t="s">
        <v>10</v>
      </c>
      <c r="AW359" s="86">
        <f t="shared" si="186"/>
        <v>0</v>
      </c>
      <c r="AX359" s="86" t="s">
        <v>10</v>
      </c>
      <c r="AY359" s="86">
        <f t="shared" si="187"/>
        <v>0</v>
      </c>
      <c r="AZ359" s="86" t="s">
        <v>10</v>
      </c>
      <c r="BA359" s="86">
        <f t="shared" si="188"/>
        <v>0</v>
      </c>
      <c r="BB359" s="86" t="s">
        <v>10</v>
      </c>
      <c r="BC359" s="86">
        <f t="shared" si="189"/>
        <v>0</v>
      </c>
      <c r="BD359" s="86" t="s">
        <v>10</v>
      </c>
      <c r="BE359" s="86">
        <f t="shared" si="190"/>
        <v>0</v>
      </c>
      <c r="BF359" s="86" t="s">
        <v>10</v>
      </c>
      <c r="BG359" s="86">
        <f t="shared" si="191"/>
        <v>0</v>
      </c>
      <c r="BH359" s="86" t="s">
        <v>10</v>
      </c>
      <c r="BI359" s="86">
        <f t="shared" si="192"/>
        <v>0</v>
      </c>
      <c r="BJ359" s="86" t="s">
        <v>10</v>
      </c>
      <c r="BK359" s="86">
        <f t="shared" si="193"/>
        <v>0</v>
      </c>
      <c r="BL359" s="86" t="s">
        <v>10</v>
      </c>
      <c r="BM359" s="86">
        <f t="shared" si="194"/>
        <v>0</v>
      </c>
      <c r="BN359" s="86" t="s">
        <v>10</v>
      </c>
      <c r="BO359" s="86">
        <f t="shared" si="195"/>
        <v>0</v>
      </c>
      <c r="BP359" s="86" t="s">
        <v>4</v>
      </c>
      <c r="BR359" s="86" t="str">
        <f t="shared" si="196"/>
        <v>P &lt;- c("0", "0", "0", "0", "0", "0", "0", "0", "0", "0", "0", "0", "0", "0", "0", "0", "0", "0", "0", "0", "0")</v>
      </c>
    </row>
    <row r="360" spans="1:70" x14ac:dyDescent="0.15">
      <c r="A360" s="86">
        <v>149</v>
      </c>
      <c r="B360" s="86">
        <f t="shared" ref="B360:V360" si="215">B152</f>
        <v>0</v>
      </c>
      <c r="C360" s="86">
        <f t="shared" si="215"/>
        <v>0</v>
      </c>
      <c r="D360" s="86">
        <f t="shared" si="215"/>
        <v>0</v>
      </c>
      <c r="E360" s="86">
        <f t="shared" si="215"/>
        <v>0</v>
      </c>
      <c r="F360" s="86">
        <f t="shared" si="215"/>
        <v>0</v>
      </c>
      <c r="G360" s="86">
        <f t="shared" si="215"/>
        <v>0</v>
      </c>
      <c r="H360" s="86">
        <f t="shared" si="215"/>
        <v>0</v>
      </c>
      <c r="I360" s="86">
        <f t="shared" si="215"/>
        <v>0</v>
      </c>
      <c r="J360" s="86">
        <f t="shared" si="215"/>
        <v>0</v>
      </c>
      <c r="K360" s="86">
        <f t="shared" si="215"/>
        <v>0</v>
      </c>
      <c r="L360" s="86">
        <f t="shared" si="215"/>
        <v>0</v>
      </c>
      <c r="M360" s="86">
        <f t="shared" si="215"/>
        <v>0</v>
      </c>
      <c r="N360" s="86">
        <f t="shared" si="215"/>
        <v>0</v>
      </c>
      <c r="O360" s="86">
        <f t="shared" si="215"/>
        <v>0</v>
      </c>
      <c r="P360" s="86">
        <f t="shared" si="215"/>
        <v>0</v>
      </c>
      <c r="Q360" s="86">
        <f t="shared" si="215"/>
        <v>0</v>
      </c>
      <c r="R360" s="86">
        <f t="shared" si="215"/>
        <v>0</v>
      </c>
      <c r="S360" s="86">
        <f t="shared" si="215"/>
        <v>0</v>
      </c>
      <c r="T360" s="86">
        <f t="shared" si="215"/>
        <v>0</v>
      </c>
      <c r="U360" s="86">
        <f t="shared" si="215"/>
        <v>0</v>
      </c>
      <c r="V360" s="86">
        <f t="shared" si="215"/>
        <v>0</v>
      </c>
      <c r="X360" s="86" t="s">
        <v>1605</v>
      </c>
      <c r="Y360" s="86" t="s">
        <v>1601</v>
      </c>
      <c r="Z360" s="86" t="s">
        <v>1603</v>
      </c>
      <c r="AA360" s="86">
        <f t="shared" si="175"/>
        <v>0</v>
      </c>
      <c r="AB360" s="86" t="s">
        <v>10</v>
      </c>
      <c r="AC360" s="86">
        <f t="shared" si="176"/>
        <v>0</v>
      </c>
      <c r="AD360" s="86" t="s">
        <v>10</v>
      </c>
      <c r="AE360" s="86">
        <f t="shared" si="177"/>
        <v>0</v>
      </c>
      <c r="AF360" s="86" t="s">
        <v>10</v>
      </c>
      <c r="AG360" s="86">
        <f t="shared" si="178"/>
        <v>0</v>
      </c>
      <c r="AH360" s="86" t="s">
        <v>10</v>
      </c>
      <c r="AI360" s="86">
        <f t="shared" si="179"/>
        <v>0</v>
      </c>
      <c r="AJ360" s="86" t="s">
        <v>10</v>
      </c>
      <c r="AK360" s="86">
        <f t="shared" si="180"/>
        <v>0</v>
      </c>
      <c r="AL360" s="86" t="s">
        <v>10</v>
      </c>
      <c r="AM360" s="86">
        <f t="shared" si="181"/>
        <v>0</v>
      </c>
      <c r="AN360" s="86" t="s">
        <v>10</v>
      </c>
      <c r="AO360" s="86">
        <f t="shared" si="182"/>
        <v>0</v>
      </c>
      <c r="AP360" s="86" t="s">
        <v>10</v>
      </c>
      <c r="AQ360" s="86">
        <f t="shared" si="183"/>
        <v>0</v>
      </c>
      <c r="AR360" s="86" t="s">
        <v>10</v>
      </c>
      <c r="AS360" s="86">
        <f t="shared" si="184"/>
        <v>0</v>
      </c>
      <c r="AT360" s="86" t="s">
        <v>10</v>
      </c>
      <c r="AU360" s="86">
        <f t="shared" si="185"/>
        <v>0</v>
      </c>
      <c r="AV360" s="86" t="s">
        <v>10</v>
      </c>
      <c r="AW360" s="86">
        <f t="shared" si="186"/>
        <v>0</v>
      </c>
      <c r="AX360" s="86" t="s">
        <v>10</v>
      </c>
      <c r="AY360" s="86">
        <f t="shared" si="187"/>
        <v>0</v>
      </c>
      <c r="AZ360" s="86" t="s">
        <v>10</v>
      </c>
      <c r="BA360" s="86">
        <f t="shared" si="188"/>
        <v>0</v>
      </c>
      <c r="BB360" s="86" t="s">
        <v>10</v>
      </c>
      <c r="BC360" s="86">
        <f t="shared" si="189"/>
        <v>0</v>
      </c>
      <c r="BD360" s="86" t="s">
        <v>10</v>
      </c>
      <c r="BE360" s="86">
        <f t="shared" si="190"/>
        <v>0</v>
      </c>
      <c r="BF360" s="86" t="s">
        <v>10</v>
      </c>
      <c r="BG360" s="86">
        <f t="shared" si="191"/>
        <v>0</v>
      </c>
      <c r="BH360" s="86" t="s">
        <v>10</v>
      </c>
      <c r="BI360" s="86">
        <f t="shared" si="192"/>
        <v>0</v>
      </c>
      <c r="BJ360" s="86" t="s">
        <v>10</v>
      </c>
      <c r="BK360" s="86">
        <f t="shared" si="193"/>
        <v>0</v>
      </c>
      <c r="BL360" s="86" t="s">
        <v>10</v>
      </c>
      <c r="BM360" s="86">
        <f t="shared" si="194"/>
        <v>0</v>
      </c>
      <c r="BN360" s="86" t="s">
        <v>10</v>
      </c>
      <c r="BO360" s="86">
        <f t="shared" si="195"/>
        <v>0</v>
      </c>
      <c r="BP360" s="86" t="s">
        <v>4</v>
      </c>
      <c r="BR360" s="86" t="str">
        <f t="shared" si="196"/>
        <v>P &lt;- c("0", "0", "0", "0", "0", "0", "0", "0", "0", "0", "0", "0", "0", "0", "0", "0", "0", "0", "0", "0", "0")</v>
      </c>
    </row>
    <row r="361" spans="1:70" x14ac:dyDescent="0.15">
      <c r="A361" s="86">
        <v>150</v>
      </c>
      <c r="B361" s="86">
        <f t="shared" ref="B361:V361" si="216">B153</f>
        <v>0</v>
      </c>
      <c r="C361" s="86">
        <f t="shared" si="216"/>
        <v>0</v>
      </c>
      <c r="D361" s="86">
        <f t="shared" si="216"/>
        <v>0</v>
      </c>
      <c r="E361" s="86">
        <f t="shared" si="216"/>
        <v>0</v>
      </c>
      <c r="F361" s="86">
        <f t="shared" si="216"/>
        <v>0</v>
      </c>
      <c r="G361" s="86">
        <f t="shared" si="216"/>
        <v>0</v>
      </c>
      <c r="H361" s="86">
        <f t="shared" si="216"/>
        <v>0</v>
      </c>
      <c r="I361" s="86">
        <f t="shared" si="216"/>
        <v>0</v>
      </c>
      <c r="J361" s="86">
        <f t="shared" si="216"/>
        <v>0</v>
      </c>
      <c r="K361" s="86">
        <f t="shared" si="216"/>
        <v>0</v>
      </c>
      <c r="L361" s="86">
        <f t="shared" si="216"/>
        <v>0</v>
      </c>
      <c r="M361" s="86">
        <f t="shared" si="216"/>
        <v>0</v>
      </c>
      <c r="N361" s="86">
        <f t="shared" si="216"/>
        <v>0</v>
      </c>
      <c r="O361" s="86">
        <f t="shared" si="216"/>
        <v>0</v>
      </c>
      <c r="P361" s="86">
        <f t="shared" si="216"/>
        <v>0</v>
      </c>
      <c r="Q361" s="86">
        <f t="shared" si="216"/>
        <v>0</v>
      </c>
      <c r="R361" s="86">
        <f t="shared" si="216"/>
        <v>0</v>
      </c>
      <c r="S361" s="86">
        <f t="shared" si="216"/>
        <v>0</v>
      </c>
      <c r="T361" s="86">
        <f t="shared" si="216"/>
        <v>0</v>
      </c>
      <c r="U361" s="86">
        <f t="shared" si="216"/>
        <v>0</v>
      </c>
      <c r="V361" s="86">
        <f t="shared" si="216"/>
        <v>0</v>
      </c>
      <c r="X361" s="86" t="s">
        <v>1605</v>
      </c>
      <c r="Y361" s="86" t="s">
        <v>1601</v>
      </c>
      <c r="Z361" s="86" t="s">
        <v>1603</v>
      </c>
      <c r="AA361" s="86">
        <f t="shared" si="175"/>
        <v>0</v>
      </c>
      <c r="AB361" s="86" t="s">
        <v>10</v>
      </c>
      <c r="AC361" s="86">
        <f t="shared" si="176"/>
        <v>0</v>
      </c>
      <c r="AD361" s="86" t="s">
        <v>10</v>
      </c>
      <c r="AE361" s="86">
        <f t="shared" si="177"/>
        <v>0</v>
      </c>
      <c r="AF361" s="86" t="s">
        <v>10</v>
      </c>
      <c r="AG361" s="86">
        <f t="shared" si="178"/>
        <v>0</v>
      </c>
      <c r="AH361" s="86" t="s">
        <v>10</v>
      </c>
      <c r="AI361" s="86">
        <f t="shared" si="179"/>
        <v>0</v>
      </c>
      <c r="AJ361" s="86" t="s">
        <v>10</v>
      </c>
      <c r="AK361" s="86">
        <f t="shared" si="180"/>
        <v>0</v>
      </c>
      <c r="AL361" s="86" t="s">
        <v>10</v>
      </c>
      <c r="AM361" s="86">
        <f t="shared" si="181"/>
        <v>0</v>
      </c>
      <c r="AN361" s="86" t="s">
        <v>10</v>
      </c>
      <c r="AO361" s="86">
        <f t="shared" si="182"/>
        <v>0</v>
      </c>
      <c r="AP361" s="86" t="s">
        <v>10</v>
      </c>
      <c r="AQ361" s="86">
        <f t="shared" si="183"/>
        <v>0</v>
      </c>
      <c r="AR361" s="86" t="s">
        <v>10</v>
      </c>
      <c r="AS361" s="86">
        <f t="shared" si="184"/>
        <v>0</v>
      </c>
      <c r="AT361" s="86" t="s">
        <v>10</v>
      </c>
      <c r="AU361" s="86">
        <f t="shared" si="185"/>
        <v>0</v>
      </c>
      <c r="AV361" s="86" t="s">
        <v>10</v>
      </c>
      <c r="AW361" s="86">
        <f t="shared" si="186"/>
        <v>0</v>
      </c>
      <c r="AX361" s="86" t="s">
        <v>10</v>
      </c>
      <c r="AY361" s="86">
        <f t="shared" si="187"/>
        <v>0</v>
      </c>
      <c r="AZ361" s="86" t="s">
        <v>10</v>
      </c>
      <c r="BA361" s="86">
        <f t="shared" si="188"/>
        <v>0</v>
      </c>
      <c r="BB361" s="86" t="s">
        <v>10</v>
      </c>
      <c r="BC361" s="86">
        <f t="shared" si="189"/>
        <v>0</v>
      </c>
      <c r="BD361" s="86" t="s">
        <v>10</v>
      </c>
      <c r="BE361" s="86">
        <f t="shared" si="190"/>
        <v>0</v>
      </c>
      <c r="BF361" s="86" t="s">
        <v>10</v>
      </c>
      <c r="BG361" s="86">
        <f t="shared" si="191"/>
        <v>0</v>
      </c>
      <c r="BH361" s="86" t="s">
        <v>10</v>
      </c>
      <c r="BI361" s="86">
        <f t="shared" si="192"/>
        <v>0</v>
      </c>
      <c r="BJ361" s="86" t="s">
        <v>10</v>
      </c>
      <c r="BK361" s="86">
        <f t="shared" si="193"/>
        <v>0</v>
      </c>
      <c r="BL361" s="86" t="s">
        <v>10</v>
      </c>
      <c r="BM361" s="86">
        <f t="shared" si="194"/>
        <v>0</v>
      </c>
      <c r="BN361" s="86" t="s">
        <v>10</v>
      </c>
      <c r="BO361" s="86">
        <f t="shared" si="195"/>
        <v>0</v>
      </c>
      <c r="BP361" s="86" t="s">
        <v>4</v>
      </c>
      <c r="BR361" s="86" t="str">
        <f t="shared" si="196"/>
        <v>P &lt;- c("0", "0", "0", "0", "0", "0", "0", "0", "0", "0", "0", "0", "0", "0", "0", "0", "0", "0", "0", "0", "0")</v>
      </c>
    </row>
    <row r="362" spans="1:70" x14ac:dyDescent="0.15">
      <c r="A362" s="86">
        <v>151</v>
      </c>
      <c r="B362" s="86">
        <f t="shared" ref="B362:V362" si="217">B154</f>
        <v>0</v>
      </c>
      <c r="C362" s="86">
        <f t="shared" si="217"/>
        <v>0</v>
      </c>
      <c r="D362" s="86">
        <f t="shared" si="217"/>
        <v>0</v>
      </c>
      <c r="E362" s="86">
        <f t="shared" si="217"/>
        <v>0</v>
      </c>
      <c r="F362" s="86">
        <f t="shared" si="217"/>
        <v>0</v>
      </c>
      <c r="G362" s="86">
        <f t="shared" si="217"/>
        <v>0</v>
      </c>
      <c r="H362" s="86">
        <f t="shared" si="217"/>
        <v>0</v>
      </c>
      <c r="I362" s="86">
        <f t="shared" si="217"/>
        <v>0</v>
      </c>
      <c r="J362" s="86">
        <f t="shared" si="217"/>
        <v>0</v>
      </c>
      <c r="K362" s="86">
        <f t="shared" si="217"/>
        <v>0</v>
      </c>
      <c r="L362" s="86">
        <f t="shared" si="217"/>
        <v>0</v>
      </c>
      <c r="M362" s="86">
        <f t="shared" si="217"/>
        <v>0</v>
      </c>
      <c r="N362" s="86">
        <f t="shared" si="217"/>
        <v>0</v>
      </c>
      <c r="O362" s="86">
        <f t="shared" si="217"/>
        <v>0</v>
      </c>
      <c r="P362" s="86">
        <f t="shared" si="217"/>
        <v>0</v>
      </c>
      <c r="Q362" s="86">
        <f t="shared" si="217"/>
        <v>0</v>
      </c>
      <c r="R362" s="86">
        <f t="shared" si="217"/>
        <v>0</v>
      </c>
      <c r="S362" s="86">
        <f t="shared" si="217"/>
        <v>0</v>
      </c>
      <c r="T362" s="86">
        <f t="shared" si="217"/>
        <v>0</v>
      </c>
      <c r="U362" s="86">
        <f t="shared" si="217"/>
        <v>0</v>
      </c>
      <c r="V362" s="86">
        <f t="shared" si="217"/>
        <v>0</v>
      </c>
      <c r="X362" s="86" t="s">
        <v>1605</v>
      </c>
      <c r="Y362" s="86" t="s">
        <v>1601</v>
      </c>
      <c r="Z362" s="86" t="s">
        <v>1603</v>
      </c>
      <c r="AA362" s="86">
        <f t="shared" si="175"/>
        <v>0</v>
      </c>
      <c r="AB362" s="86" t="s">
        <v>10</v>
      </c>
      <c r="AC362" s="86">
        <f t="shared" si="176"/>
        <v>0</v>
      </c>
      <c r="AD362" s="86" t="s">
        <v>10</v>
      </c>
      <c r="AE362" s="86">
        <f t="shared" si="177"/>
        <v>0</v>
      </c>
      <c r="AF362" s="86" t="s">
        <v>10</v>
      </c>
      <c r="AG362" s="86">
        <f t="shared" si="178"/>
        <v>0</v>
      </c>
      <c r="AH362" s="86" t="s">
        <v>10</v>
      </c>
      <c r="AI362" s="86">
        <f t="shared" si="179"/>
        <v>0</v>
      </c>
      <c r="AJ362" s="86" t="s">
        <v>10</v>
      </c>
      <c r="AK362" s="86">
        <f t="shared" si="180"/>
        <v>0</v>
      </c>
      <c r="AL362" s="86" t="s">
        <v>10</v>
      </c>
      <c r="AM362" s="86">
        <f t="shared" si="181"/>
        <v>0</v>
      </c>
      <c r="AN362" s="86" t="s">
        <v>10</v>
      </c>
      <c r="AO362" s="86">
        <f t="shared" si="182"/>
        <v>0</v>
      </c>
      <c r="AP362" s="86" t="s">
        <v>10</v>
      </c>
      <c r="AQ362" s="86">
        <f t="shared" si="183"/>
        <v>0</v>
      </c>
      <c r="AR362" s="86" t="s">
        <v>10</v>
      </c>
      <c r="AS362" s="86">
        <f t="shared" si="184"/>
        <v>0</v>
      </c>
      <c r="AT362" s="86" t="s">
        <v>10</v>
      </c>
      <c r="AU362" s="86">
        <f t="shared" si="185"/>
        <v>0</v>
      </c>
      <c r="AV362" s="86" t="s">
        <v>10</v>
      </c>
      <c r="AW362" s="86">
        <f t="shared" si="186"/>
        <v>0</v>
      </c>
      <c r="AX362" s="86" t="s">
        <v>10</v>
      </c>
      <c r="AY362" s="86">
        <f t="shared" si="187"/>
        <v>0</v>
      </c>
      <c r="AZ362" s="86" t="s">
        <v>10</v>
      </c>
      <c r="BA362" s="86">
        <f t="shared" si="188"/>
        <v>0</v>
      </c>
      <c r="BB362" s="86" t="s">
        <v>10</v>
      </c>
      <c r="BC362" s="86">
        <f t="shared" si="189"/>
        <v>0</v>
      </c>
      <c r="BD362" s="86" t="s">
        <v>10</v>
      </c>
      <c r="BE362" s="86">
        <f t="shared" si="190"/>
        <v>0</v>
      </c>
      <c r="BF362" s="86" t="s">
        <v>10</v>
      </c>
      <c r="BG362" s="86">
        <f t="shared" si="191"/>
        <v>0</v>
      </c>
      <c r="BH362" s="86" t="s">
        <v>10</v>
      </c>
      <c r="BI362" s="86">
        <f t="shared" si="192"/>
        <v>0</v>
      </c>
      <c r="BJ362" s="86" t="s">
        <v>10</v>
      </c>
      <c r="BK362" s="86">
        <f t="shared" si="193"/>
        <v>0</v>
      </c>
      <c r="BL362" s="86" t="s">
        <v>10</v>
      </c>
      <c r="BM362" s="86">
        <f t="shared" si="194"/>
        <v>0</v>
      </c>
      <c r="BN362" s="86" t="s">
        <v>10</v>
      </c>
      <c r="BO362" s="86">
        <f t="shared" si="195"/>
        <v>0</v>
      </c>
      <c r="BP362" s="86" t="s">
        <v>4</v>
      </c>
      <c r="BR362" s="86" t="str">
        <f t="shared" si="196"/>
        <v>P &lt;- c("0", "0", "0", "0", "0", "0", "0", "0", "0", "0", "0", "0", "0", "0", "0", "0", "0", "0", "0", "0", "0")</v>
      </c>
    </row>
    <row r="363" spans="1:70" x14ac:dyDescent="0.15">
      <c r="A363" s="86">
        <v>152</v>
      </c>
      <c r="B363" s="86">
        <f t="shared" ref="B363:V363" si="218">B155</f>
        <v>0</v>
      </c>
      <c r="C363" s="86">
        <f t="shared" si="218"/>
        <v>0</v>
      </c>
      <c r="D363" s="86">
        <f t="shared" si="218"/>
        <v>0</v>
      </c>
      <c r="E363" s="86">
        <f t="shared" si="218"/>
        <v>0</v>
      </c>
      <c r="F363" s="86">
        <f t="shared" si="218"/>
        <v>0</v>
      </c>
      <c r="G363" s="86">
        <f t="shared" si="218"/>
        <v>0</v>
      </c>
      <c r="H363" s="86">
        <f t="shared" si="218"/>
        <v>0</v>
      </c>
      <c r="I363" s="86">
        <f t="shared" si="218"/>
        <v>0</v>
      </c>
      <c r="J363" s="86">
        <f t="shared" si="218"/>
        <v>0</v>
      </c>
      <c r="K363" s="86">
        <f t="shared" si="218"/>
        <v>0</v>
      </c>
      <c r="L363" s="86">
        <f t="shared" si="218"/>
        <v>0</v>
      </c>
      <c r="M363" s="86">
        <f t="shared" si="218"/>
        <v>0</v>
      </c>
      <c r="N363" s="86">
        <f t="shared" si="218"/>
        <v>0</v>
      </c>
      <c r="O363" s="86">
        <f t="shared" si="218"/>
        <v>0</v>
      </c>
      <c r="P363" s="86">
        <f t="shared" si="218"/>
        <v>0</v>
      </c>
      <c r="Q363" s="86">
        <f t="shared" si="218"/>
        <v>0</v>
      </c>
      <c r="R363" s="86">
        <f t="shared" si="218"/>
        <v>0</v>
      </c>
      <c r="S363" s="86">
        <f t="shared" si="218"/>
        <v>0</v>
      </c>
      <c r="T363" s="86">
        <f t="shared" si="218"/>
        <v>0</v>
      </c>
      <c r="U363" s="86">
        <f t="shared" si="218"/>
        <v>0</v>
      </c>
      <c r="V363" s="86">
        <f t="shared" si="218"/>
        <v>0</v>
      </c>
      <c r="X363" s="86" t="s">
        <v>1605</v>
      </c>
      <c r="Y363" s="86" t="s">
        <v>1601</v>
      </c>
      <c r="Z363" s="86" t="s">
        <v>1603</v>
      </c>
      <c r="AA363" s="86">
        <f t="shared" si="175"/>
        <v>0</v>
      </c>
      <c r="AB363" s="86" t="s">
        <v>10</v>
      </c>
      <c r="AC363" s="86">
        <f t="shared" si="176"/>
        <v>0</v>
      </c>
      <c r="AD363" s="86" t="s">
        <v>10</v>
      </c>
      <c r="AE363" s="86">
        <f t="shared" si="177"/>
        <v>0</v>
      </c>
      <c r="AF363" s="86" t="s">
        <v>10</v>
      </c>
      <c r="AG363" s="86">
        <f t="shared" si="178"/>
        <v>0</v>
      </c>
      <c r="AH363" s="86" t="s">
        <v>10</v>
      </c>
      <c r="AI363" s="86">
        <f t="shared" si="179"/>
        <v>0</v>
      </c>
      <c r="AJ363" s="86" t="s">
        <v>10</v>
      </c>
      <c r="AK363" s="86">
        <f t="shared" si="180"/>
        <v>0</v>
      </c>
      <c r="AL363" s="86" t="s">
        <v>10</v>
      </c>
      <c r="AM363" s="86">
        <f t="shared" si="181"/>
        <v>0</v>
      </c>
      <c r="AN363" s="86" t="s">
        <v>10</v>
      </c>
      <c r="AO363" s="86">
        <f t="shared" si="182"/>
        <v>0</v>
      </c>
      <c r="AP363" s="86" t="s">
        <v>10</v>
      </c>
      <c r="AQ363" s="86">
        <f t="shared" si="183"/>
        <v>0</v>
      </c>
      <c r="AR363" s="86" t="s">
        <v>10</v>
      </c>
      <c r="AS363" s="86">
        <f t="shared" si="184"/>
        <v>0</v>
      </c>
      <c r="AT363" s="86" t="s">
        <v>10</v>
      </c>
      <c r="AU363" s="86">
        <f t="shared" si="185"/>
        <v>0</v>
      </c>
      <c r="AV363" s="86" t="s">
        <v>10</v>
      </c>
      <c r="AW363" s="86">
        <f t="shared" si="186"/>
        <v>0</v>
      </c>
      <c r="AX363" s="86" t="s">
        <v>10</v>
      </c>
      <c r="AY363" s="86">
        <f t="shared" si="187"/>
        <v>0</v>
      </c>
      <c r="AZ363" s="86" t="s">
        <v>10</v>
      </c>
      <c r="BA363" s="86">
        <f t="shared" si="188"/>
        <v>0</v>
      </c>
      <c r="BB363" s="86" t="s">
        <v>10</v>
      </c>
      <c r="BC363" s="86">
        <f t="shared" si="189"/>
        <v>0</v>
      </c>
      <c r="BD363" s="86" t="s">
        <v>10</v>
      </c>
      <c r="BE363" s="86">
        <f t="shared" si="190"/>
        <v>0</v>
      </c>
      <c r="BF363" s="86" t="s">
        <v>10</v>
      </c>
      <c r="BG363" s="86">
        <f t="shared" si="191"/>
        <v>0</v>
      </c>
      <c r="BH363" s="86" t="s">
        <v>10</v>
      </c>
      <c r="BI363" s="86">
        <f t="shared" si="192"/>
        <v>0</v>
      </c>
      <c r="BJ363" s="86" t="s">
        <v>10</v>
      </c>
      <c r="BK363" s="86">
        <f t="shared" si="193"/>
        <v>0</v>
      </c>
      <c r="BL363" s="86" t="s">
        <v>10</v>
      </c>
      <c r="BM363" s="86">
        <f t="shared" si="194"/>
        <v>0</v>
      </c>
      <c r="BN363" s="86" t="s">
        <v>10</v>
      </c>
      <c r="BO363" s="86">
        <f t="shared" si="195"/>
        <v>0</v>
      </c>
      <c r="BP363" s="86" t="s">
        <v>4</v>
      </c>
      <c r="BR363" s="86" t="str">
        <f t="shared" si="196"/>
        <v>P &lt;- c("0", "0", "0", "0", "0", "0", "0", "0", "0", "0", "0", "0", "0", "0", "0", "0", "0", "0", "0", "0", "0")</v>
      </c>
    </row>
    <row r="364" spans="1:70" x14ac:dyDescent="0.15">
      <c r="A364" s="86">
        <v>153</v>
      </c>
      <c r="B364" s="86">
        <f t="shared" ref="B364:V364" si="219">B156</f>
        <v>0</v>
      </c>
      <c r="C364" s="86">
        <f t="shared" si="219"/>
        <v>0</v>
      </c>
      <c r="D364" s="86">
        <f t="shared" si="219"/>
        <v>0</v>
      </c>
      <c r="E364" s="86">
        <f t="shared" si="219"/>
        <v>0</v>
      </c>
      <c r="F364" s="86">
        <f t="shared" si="219"/>
        <v>0</v>
      </c>
      <c r="G364" s="86">
        <f t="shared" si="219"/>
        <v>0</v>
      </c>
      <c r="H364" s="86">
        <f t="shared" si="219"/>
        <v>0</v>
      </c>
      <c r="I364" s="86">
        <f t="shared" si="219"/>
        <v>0</v>
      </c>
      <c r="J364" s="86">
        <f t="shared" si="219"/>
        <v>0</v>
      </c>
      <c r="K364" s="86">
        <f t="shared" si="219"/>
        <v>0</v>
      </c>
      <c r="L364" s="86">
        <f t="shared" si="219"/>
        <v>0</v>
      </c>
      <c r="M364" s="86">
        <f t="shared" si="219"/>
        <v>0</v>
      </c>
      <c r="N364" s="86">
        <f t="shared" si="219"/>
        <v>0</v>
      </c>
      <c r="O364" s="86">
        <f t="shared" si="219"/>
        <v>0</v>
      </c>
      <c r="P364" s="86">
        <f t="shared" si="219"/>
        <v>0</v>
      </c>
      <c r="Q364" s="86">
        <f t="shared" si="219"/>
        <v>0</v>
      </c>
      <c r="R364" s="86">
        <f t="shared" si="219"/>
        <v>0</v>
      </c>
      <c r="S364" s="86">
        <f t="shared" si="219"/>
        <v>0</v>
      </c>
      <c r="T364" s="86">
        <f t="shared" si="219"/>
        <v>0</v>
      </c>
      <c r="U364" s="86">
        <f t="shared" si="219"/>
        <v>0</v>
      </c>
      <c r="V364" s="86">
        <f t="shared" si="219"/>
        <v>0</v>
      </c>
      <c r="X364" s="86" t="s">
        <v>1605</v>
      </c>
      <c r="Y364" s="86" t="s">
        <v>1601</v>
      </c>
      <c r="Z364" s="86" t="s">
        <v>1603</v>
      </c>
      <c r="AA364" s="86">
        <f t="shared" si="175"/>
        <v>0</v>
      </c>
      <c r="AB364" s="86" t="s">
        <v>10</v>
      </c>
      <c r="AC364" s="86">
        <f t="shared" si="176"/>
        <v>0</v>
      </c>
      <c r="AD364" s="86" t="s">
        <v>10</v>
      </c>
      <c r="AE364" s="86">
        <f t="shared" si="177"/>
        <v>0</v>
      </c>
      <c r="AF364" s="86" t="s">
        <v>10</v>
      </c>
      <c r="AG364" s="86">
        <f t="shared" si="178"/>
        <v>0</v>
      </c>
      <c r="AH364" s="86" t="s">
        <v>10</v>
      </c>
      <c r="AI364" s="86">
        <f t="shared" si="179"/>
        <v>0</v>
      </c>
      <c r="AJ364" s="86" t="s">
        <v>10</v>
      </c>
      <c r="AK364" s="86">
        <f t="shared" si="180"/>
        <v>0</v>
      </c>
      <c r="AL364" s="86" t="s">
        <v>10</v>
      </c>
      <c r="AM364" s="86">
        <f t="shared" si="181"/>
        <v>0</v>
      </c>
      <c r="AN364" s="86" t="s">
        <v>10</v>
      </c>
      <c r="AO364" s="86">
        <f t="shared" si="182"/>
        <v>0</v>
      </c>
      <c r="AP364" s="86" t="s">
        <v>10</v>
      </c>
      <c r="AQ364" s="86">
        <f t="shared" si="183"/>
        <v>0</v>
      </c>
      <c r="AR364" s="86" t="s">
        <v>10</v>
      </c>
      <c r="AS364" s="86">
        <f t="shared" si="184"/>
        <v>0</v>
      </c>
      <c r="AT364" s="86" t="s">
        <v>10</v>
      </c>
      <c r="AU364" s="86">
        <f t="shared" si="185"/>
        <v>0</v>
      </c>
      <c r="AV364" s="86" t="s">
        <v>10</v>
      </c>
      <c r="AW364" s="86">
        <f t="shared" si="186"/>
        <v>0</v>
      </c>
      <c r="AX364" s="86" t="s">
        <v>10</v>
      </c>
      <c r="AY364" s="86">
        <f t="shared" si="187"/>
        <v>0</v>
      </c>
      <c r="AZ364" s="86" t="s">
        <v>10</v>
      </c>
      <c r="BA364" s="86">
        <f t="shared" si="188"/>
        <v>0</v>
      </c>
      <c r="BB364" s="86" t="s">
        <v>10</v>
      </c>
      <c r="BC364" s="86">
        <f t="shared" si="189"/>
        <v>0</v>
      </c>
      <c r="BD364" s="86" t="s">
        <v>10</v>
      </c>
      <c r="BE364" s="86">
        <f t="shared" si="190"/>
        <v>0</v>
      </c>
      <c r="BF364" s="86" t="s">
        <v>10</v>
      </c>
      <c r="BG364" s="86">
        <f t="shared" si="191"/>
        <v>0</v>
      </c>
      <c r="BH364" s="86" t="s">
        <v>10</v>
      </c>
      <c r="BI364" s="86">
        <f t="shared" si="192"/>
        <v>0</v>
      </c>
      <c r="BJ364" s="86" t="s">
        <v>10</v>
      </c>
      <c r="BK364" s="86">
        <f t="shared" si="193"/>
        <v>0</v>
      </c>
      <c r="BL364" s="86" t="s">
        <v>10</v>
      </c>
      <c r="BM364" s="86">
        <f t="shared" si="194"/>
        <v>0</v>
      </c>
      <c r="BN364" s="86" t="s">
        <v>10</v>
      </c>
      <c r="BO364" s="86">
        <f t="shared" si="195"/>
        <v>0</v>
      </c>
      <c r="BP364" s="86" t="s">
        <v>4</v>
      </c>
      <c r="BR364" s="86" t="str">
        <f t="shared" si="196"/>
        <v>P &lt;- c("0", "0", "0", "0", "0", "0", "0", "0", "0", "0", "0", "0", "0", "0", "0", "0", "0", "0", "0", "0", "0")</v>
      </c>
    </row>
    <row r="365" spans="1:70" x14ac:dyDescent="0.15">
      <c r="A365" s="86">
        <v>154</v>
      </c>
      <c r="B365" s="86">
        <f t="shared" ref="B365:V365" si="220">B157</f>
        <v>0</v>
      </c>
      <c r="C365" s="86">
        <f t="shared" si="220"/>
        <v>0</v>
      </c>
      <c r="D365" s="86">
        <f t="shared" si="220"/>
        <v>0</v>
      </c>
      <c r="E365" s="86">
        <f t="shared" si="220"/>
        <v>0</v>
      </c>
      <c r="F365" s="86">
        <f t="shared" si="220"/>
        <v>0</v>
      </c>
      <c r="G365" s="86">
        <f t="shared" si="220"/>
        <v>0</v>
      </c>
      <c r="H365" s="86">
        <f t="shared" si="220"/>
        <v>0</v>
      </c>
      <c r="I365" s="86">
        <f t="shared" si="220"/>
        <v>0</v>
      </c>
      <c r="J365" s="86">
        <f t="shared" si="220"/>
        <v>0</v>
      </c>
      <c r="K365" s="86">
        <f t="shared" si="220"/>
        <v>0</v>
      </c>
      <c r="L365" s="86">
        <f t="shared" si="220"/>
        <v>0</v>
      </c>
      <c r="M365" s="86">
        <f t="shared" si="220"/>
        <v>0</v>
      </c>
      <c r="N365" s="86">
        <f t="shared" si="220"/>
        <v>0</v>
      </c>
      <c r="O365" s="86">
        <f t="shared" si="220"/>
        <v>0</v>
      </c>
      <c r="P365" s="86">
        <f t="shared" si="220"/>
        <v>0</v>
      </c>
      <c r="Q365" s="86">
        <f t="shared" si="220"/>
        <v>0</v>
      </c>
      <c r="R365" s="86">
        <f t="shared" si="220"/>
        <v>0</v>
      </c>
      <c r="S365" s="86">
        <f t="shared" si="220"/>
        <v>0</v>
      </c>
      <c r="T365" s="86">
        <f t="shared" si="220"/>
        <v>0</v>
      </c>
      <c r="U365" s="86">
        <f t="shared" si="220"/>
        <v>0</v>
      </c>
      <c r="V365" s="86">
        <f t="shared" si="220"/>
        <v>0</v>
      </c>
      <c r="X365" s="86" t="s">
        <v>1605</v>
      </c>
      <c r="Y365" s="86" t="s">
        <v>1601</v>
      </c>
      <c r="Z365" s="86" t="s">
        <v>1603</v>
      </c>
      <c r="AA365" s="86">
        <f t="shared" si="175"/>
        <v>0</v>
      </c>
      <c r="AB365" s="86" t="s">
        <v>10</v>
      </c>
      <c r="AC365" s="86">
        <f t="shared" si="176"/>
        <v>0</v>
      </c>
      <c r="AD365" s="86" t="s">
        <v>10</v>
      </c>
      <c r="AE365" s="86">
        <f t="shared" si="177"/>
        <v>0</v>
      </c>
      <c r="AF365" s="86" t="s">
        <v>10</v>
      </c>
      <c r="AG365" s="86">
        <f t="shared" si="178"/>
        <v>0</v>
      </c>
      <c r="AH365" s="86" t="s">
        <v>10</v>
      </c>
      <c r="AI365" s="86">
        <f t="shared" si="179"/>
        <v>0</v>
      </c>
      <c r="AJ365" s="86" t="s">
        <v>10</v>
      </c>
      <c r="AK365" s="86">
        <f t="shared" si="180"/>
        <v>0</v>
      </c>
      <c r="AL365" s="86" t="s">
        <v>10</v>
      </c>
      <c r="AM365" s="86">
        <f t="shared" si="181"/>
        <v>0</v>
      </c>
      <c r="AN365" s="86" t="s">
        <v>10</v>
      </c>
      <c r="AO365" s="86">
        <f t="shared" si="182"/>
        <v>0</v>
      </c>
      <c r="AP365" s="86" t="s">
        <v>10</v>
      </c>
      <c r="AQ365" s="86">
        <f t="shared" si="183"/>
        <v>0</v>
      </c>
      <c r="AR365" s="86" t="s">
        <v>10</v>
      </c>
      <c r="AS365" s="86">
        <f t="shared" si="184"/>
        <v>0</v>
      </c>
      <c r="AT365" s="86" t="s">
        <v>10</v>
      </c>
      <c r="AU365" s="86">
        <f t="shared" si="185"/>
        <v>0</v>
      </c>
      <c r="AV365" s="86" t="s">
        <v>10</v>
      </c>
      <c r="AW365" s="86">
        <f t="shared" si="186"/>
        <v>0</v>
      </c>
      <c r="AX365" s="86" t="s">
        <v>10</v>
      </c>
      <c r="AY365" s="86">
        <f t="shared" si="187"/>
        <v>0</v>
      </c>
      <c r="AZ365" s="86" t="s">
        <v>10</v>
      </c>
      <c r="BA365" s="86">
        <f t="shared" si="188"/>
        <v>0</v>
      </c>
      <c r="BB365" s="86" t="s">
        <v>10</v>
      </c>
      <c r="BC365" s="86">
        <f t="shared" si="189"/>
        <v>0</v>
      </c>
      <c r="BD365" s="86" t="s">
        <v>10</v>
      </c>
      <c r="BE365" s="86">
        <f t="shared" si="190"/>
        <v>0</v>
      </c>
      <c r="BF365" s="86" t="s">
        <v>10</v>
      </c>
      <c r="BG365" s="86">
        <f t="shared" si="191"/>
        <v>0</v>
      </c>
      <c r="BH365" s="86" t="s">
        <v>10</v>
      </c>
      <c r="BI365" s="86">
        <f t="shared" si="192"/>
        <v>0</v>
      </c>
      <c r="BJ365" s="86" t="s">
        <v>10</v>
      </c>
      <c r="BK365" s="86">
        <f t="shared" si="193"/>
        <v>0</v>
      </c>
      <c r="BL365" s="86" t="s">
        <v>10</v>
      </c>
      <c r="BM365" s="86">
        <f t="shared" si="194"/>
        <v>0</v>
      </c>
      <c r="BN365" s="86" t="s">
        <v>10</v>
      </c>
      <c r="BO365" s="86">
        <f t="shared" si="195"/>
        <v>0</v>
      </c>
      <c r="BP365" s="86" t="s">
        <v>4</v>
      </c>
      <c r="BR365" s="86" t="str">
        <f t="shared" si="196"/>
        <v>P &lt;- c("0", "0", "0", "0", "0", "0", "0", "0", "0", "0", "0", "0", "0", "0", "0", "0", "0", "0", "0", "0", "0")</v>
      </c>
    </row>
    <row r="366" spans="1:70" x14ac:dyDescent="0.15">
      <c r="A366" s="86">
        <v>155</v>
      </c>
      <c r="B366" s="86">
        <f t="shared" ref="B366:V366" si="221">B158</f>
        <v>0</v>
      </c>
      <c r="C366" s="86">
        <f t="shared" si="221"/>
        <v>0</v>
      </c>
      <c r="D366" s="86">
        <f t="shared" si="221"/>
        <v>0</v>
      </c>
      <c r="E366" s="86">
        <f t="shared" si="221"/>
        <v>0</v>
      </c>
      <c r="F366" s="86">
        <f t="shared" si="221"/>
        <v>0</v>
      </c>
      <c r="G366" s="86">
        <f t="shared" si="221"/>
        <v>0</v>
      </c>
      <c r="H366" s="86">
        <f t="shared" si="221"/>
        <v>0</v>
      </c>
      <c r="I366" s="86">
        <f t="shared" si="221"/>
        <v>0</v>
      </c>
      <c r="J366" s="86">
        <f t="shared" si="221"/>
        <v>0</v>
      </c>
      <c r="K366" s="86">
        <f t="shared" si="221"/>
        <v>0</v>
      </c>
      <c r="L366" s="86">
        <f t="shared" si="221"/>
        <v>0</v>
      </c>
      <c r="M366" s="86">
        <f t="shared" si="221"/>
        <v>0</v>
      </c>
      <c r="N366" s="86">
        <f t="shared" si="221"/>
        <v>0</v>
      </c>
      <c r="O366" s="86">
        <f t="shared" si="221"/>
        <v>0</v>
      </c>
      <c r="P366" s="86">
        <f t="shared" si="221"/>
        <v>0</v>
      </c>
      <c r="Q366" s="86">
        <f t="shared" si="221"/>
        <v>0</v>
      </c>
      <c r="R366" s="86">
        <f t="shared" si="221"/>
        <v>0</v>
      </c>
      <c r="S366" s="86">
        <f t="shared" si="221"/>
        <v>0</v>
      </c>
      <c r="T366" s="86">
        <f t="shared" si="221"/>
        <v>0</v>
      </c>
      <c r="U366" s="86">
        <f t="shared" si="221"/>
        <v>0</v>
      </c>
      <c r="V366" s="86">
        <f t="shared" si="221"/>
        <v>0</v>
      </c>
      <c r="X366" s="86" t="s">
        <v>1605</v>
      </c>
      <c r="Y366" s="86" t="s">
        <v>1601</v>
      </c>
      <c r="Z366" s="86" t="s">
        <v>1603</v>
      </c>
      <c r="AA366" s="86">
        <f t="shared" si="175"/>
        <v>0</v>
      </c>
      <c r="AB366" s="86" t="s">
        <v>10</v>
      </c>
      <c r="AC366" s="86">
        <f t="shared" si="176"/>
        <v>0</v>
      </c>
      <c r="AD366" s="86" t="s">
        <v>10</v>
      </c>
      <c r="AE366" s="86">
        <f t="shared" si="177"/>
        <v>0</v>
      </c>
      <c r="AF366" s="86" t="s">
        <v>10</v>
      </c>
      <c r="AG366" s="86">
        <f t="shared" si="178"/>
        <v>0</v>
      </c>
      <c r="AH366" s="86" t="s">
        <v>10</v>
      </c>
      <c r="AI366" s="86">
        <f t="shared" si="179"/>
        <v>0</v>
      </c>
      <c r="AJ366" s="86" t="s">
        <v>10</v>
      </c>
      <c r="AK366" s="86">
        <f t="shared" si="180"/>
        <v>0</v>
      </c>
      <c r="AL366" s="86" t="s">
        <v>10</v>
      </c>
      <c r="AM366" s="86">
        <f t="shared" si="181"/>
        <v>0</v>
      </c>
      <c r="AN366" s="86" t="s">
        <v>10</v>
      </c>
      <c r="AO366" s="86">
        <f t="shared" si="182"/>
        <v>0</v>
      </c>
      <c r="AP366" s="86" t="s">
        <v>10</v>
      </c>
      <c r="AQ366" s="86">
        <f t="shared" si="183"/>
        <v>0</v>
      </c>
      <c r="AR366" s="86" t="s">
        <v>10</v>
      </c>
      <c r="AS366" s="86">
        <f t="shared" si="184"/>
        <v>0</v>
      </c>
      <c r="AT366" s="86" t="s">
        <v>10</v>
      </c>
      <c r="AU366" s="86">
        <f t="shared" si="185"/>
        <v>0</v>
      </c>
      <c r="AV366" s="86" t="s">
        <v>10</v>
      </c>
      <c r="AW366" s="86">
        <f t="shared" si="186"/>
        <v>0</v>
      </c>
      <c r="AX366" s="86" t="s">
        <v>10</v>
      </c>
      <c r="AY366" s="86">
        <f t="shared" si="187"/>
        <v>0</v>
      </c>
      <c r="AZ366" s="86" t="s">
        <v>10</v>
      </c>
      <c r="BA366" s="86">
        <f t="shared" si="188"/>
        <v>0</v>
      </c>
      <c r="BB366" s="86" t="s">
        <v>10</v>
      </c>
      <c r="BC366" s="86">
        <f t="shared" si="189"/>
        <v>0</v>
      </c>
      <c r="BD366" s="86" t="s">
        <v>10</v>
      </c>
      <c r="BE366" s="86">
        <f t="shared" si="190"/>
        <v>0</v>
      </c>
      <c r="BF366" s="86" t="s">
        <v>10</v>
      </c>
      <c r="BG366" s="86">
        <f t="shared" si="191"/>
        <v>0</v>
      </c>
      <c r="BH366" s="86" t="s">
        <v>10</v>
      </c>
      <c r="BI366" s="86">
        <f t="shared" si="192"/>
        <v>0</v>
      </c>
      <c r="BJ366" s="86" t="s">
        <v>10</v>
      </c>
      <c r="BK366" s="86">
        <f t="shared" si="193"/>
        <v>0</v>
      </c>
      <c r="BL366" s="86" t="s">
        <v>10</v>
      </c>
      <c r="BM366" s="86">
        <f t="shared" si="194"/>
        <v>0</v>
      </c>
      <c r="BN366" s="86" t="s">
        <v>10</v>
      </c>
      <c r="BO366" s="86">
        <f t="shared" si="195"/>
        <v>0</v>
      </c>
      <c r="BP366" s="86" t="s">
        <v>4</v>
      </c>
      <c r="BR366" s="86" t="str">
        <f t="shared" si="196"/>
        <v>P &lt;- c("0", "0", "0", "0", "0", "0", "0", "0", "0", "0", "0", "0", "0", "0", "0", "0", "0", "0", "0", "0", "0")</v>
      </c>
    </row>
    <row r="367" spans="1:70" x14ac:dyDescent="0.15">
      <c r="A367" s="86">
        <v>156</v>
      </c>
      <c r="B367" s="86">
        <f t="shared" ref="B367:V367" si="222">B159</f>
        <v>0</v>
      </c>
      <c r="C367" s="86">
        <f t="shared" si="222"/>
        <v>0</v>
      </c>
      <c r="D367" s="86">
        <f t="shared" si="222"/>
        <v>0</v>
      </c>
      <c r="E367" s="86">
        <f t="shared" si="222"/>
        <v>0</v>
      </c>
      <c r="F367" s="86">
        <f t="shared" si="222"/>
        <v>0</v>
      </c>
      <c r="G367" s="86">
        <f t="shared" si="222"/>
        <v>0</v>
      </c>
      <c r="H367" s="86">
        <f t="shared" si="222"/>
        <v>0</v>
      </c>
      <c r="I367" s="86">
        <f t="shared" si="222"/>
        <v>0</v>
      </c>
      <c r="J367" s="86">
        <f t="shared" si="222"/>
        <v>0</v>
      </c>
      <c r="K367" s="86">
        <f t="shared" si="222"/>
        <v>0</v>
      </c>
      <c r="L367" s="86">
        <f t="shared" si="222"/>
        <v>0</v>
      </c>
      <c r="M367" s="86">
        <f t="shared" si="222"/>
        <v>0</v>
      </c>
      <c r="N367" s="86">
        <f t="shared" si="222"/>
        <v>0</v>
      </c>
      <c r="O367" s="86">
        <f t="shared" si="222"/>
        <v>0</v>
      </c>
      <c r="P367" s="86">
        <f t="shared" si="222"/>
        <v>0</v>
      </c>
      <c r="Q367" s="86">
        <f t="shared" si="222"/>
        <v>0</v>
      </c>
      <c r="R367" s="86">
        <f t="shared" si="222"/>
        <v>0</v>
      </c>
      <c r="S367" s="86">
        <f t="shared" si="222"/>
        <v>0</v>
      </c>
      <c r="T367" s="86">
        <f t="shared" si="222"/>
        <v>0</v>
      </c>
      <c r="U367" s="86">
        <f t="shared" si="222"/>
        <v>0</v>
      </c>
      <c r="V367" s="86">
        <f t="shared" si="222"/>
        <v>0</v>
      </c>
      <c r="X367" s="86" t="s">
        <v>1605</v>
      </c>
      <c r="Y367" s="86" t="s">
        <v>1601</v>
      </c>
      <c r="Z367" s="86" t="s">
        <v>1603</v>
      </c>
      <c r="AA367" s="86">
        <f t="shared" si="175"/>
        <v>0</v>
      </c>
      <c r="AB367" s="86" t="s">
        <v>10</v>
      </c>
      <c r="AC367" s="86">
        <f t="shared" si="176"/>
        <v>0</v>
      </c>
      <c r="AD367" s="86" t="s">
        <v>10</v>
      </c>
      <c r="AE367" s="86">
        <f t="shared" si="177"/>
        <v>0</v>
      </c>
      <c r="AF367" s="86" t="s">
        <v>10</v>
      </c>
      <c r="AG367" s="86">
        <f t="shared" si="178"/>
        <v>0</v>
      </c>
      <c r="AH367" s="86" t="s">
        <v>10</v>
      </c>
      <c r="AI367" s="86">
        <f t="shared" si="179"/>
        <v>0</v>
      </c>
      <c r="AJ367" s="86" t="s">
        <v>10</v>
      </c>
      <c r="AK367" s="86">
        <f t="shared" si="180"/>
        <v>0</v>
      </c>
      <c r="AL367" s="86" t="s">
        <v>10</v>
      </c>
      <c r="AM367" s="86">
        <f t="shared" si="181"/>
        <v>0</v>
      </c>
      <c r="AN367" s="86" t="s">
        <v>10</v>
      </c>
      <c r="AO367" s="86">
        <f t="shared" si="182"/>
        <v>0</v>
      </c>
      <c r="AP367" s="86" t="s">
        <v>10</v>
      </c>
      <c r="AQ367" s="86">
        <f t="shared" si="183"/>
        <v>0</v>
      </c>
      <c r="AR367" s="86" t="s">
        <v>10</v>
      </c>
      <c r="AS367" s="86">
        <f t="shared" si="184"/>
        <v>0</v>
      </c>
      <c r="AT367" s="86" t="s">
        <v>10</v>
      </c>
      <c r="AU367" s="86">
        <f t="shared" si="185"/>
        <v>0</v>
      </c>
      <c r="AV367" s="86" t="s">
        <v>10</v>
      </c>
      <c r="AW367" s="86">
        <f t="shared" si="186"/>
        <v>0</v>
      </c>
      <c r="AX367" s="86" t="s">
        <v>10</v>
      </c>
      <c r="AY367" s="86">
        <f t="shared" si="187"/>
        <v>0</v>
      </c>
      <c r="AZ367" s="86" t="s">
        <v>10</v>
      </c>
      <c r="BA367" s="86">
        <f t="shared" si="188"/>
        <v>0</v>
      </c>
      <c r="BB367" s="86" t="s">
        <v>10</v>
      </c>
      <c r="BC367" s="86">
        <f t="shared" si="189"/>
        <v>0</v>
      </c>
      <c r="BD367" s="86" t="s">
        <v>10</v>
      </c>
      <c r="BE367" s="86">
        <f t="shared" si="190"/>
        <v>0</v>
      </c>
      <c r="BF367" s="86" t="s">
        <v>10</v>
      </c>
      <c r="BG367" s="86">
        <f t="shared" si="191"/>
        <v>0</v>
      </c>
      <c r="BH367" s="86" t="s">
        <v>10</v>
      </c>
      <c r="BI367" s="86">
        <f t="shared" si="192"/>
        <v>0</v>
      </c>
      <c r="BJ367" s="86" t="s">
        <v>10</v>
      </c>
      <c r="BK367" s="86">
        <f t="shared" si="193"/>
        <v>0</v>
      </c>
      <c r="BL367" s="86" t="s">
        <v>10</v>
      </c>
      <c r="BM367" s="86">
        <f t="shared" si="194"/>
        <v>0</v>
      </c>
      <c r="BN367" s="86" t="s">
        <v>10</v>
      </c>
      <c r="BO367" s="86">
        <f t="shared" si="195"/>
        <v>0</v>
      </c>
      <c r="BP367" s="86" t="s">
        <v>4</v>
      </c>
      <c r="BR367" s="86" t="str">
        <f t="shared" si="196"/>
        <v>P &lt;- c("0", "0", "0", "0", "0", "0", "0", "0", "0", "0", "0", "0", "0", "0", "0", "0", "0", "0", "0", "0", "0")</v>
      </c>
    </row>
    <row r="368" spans="1:70" x14ac:dyDescent="0.15">
      <c r="A368" s="86">
        <v>157</v>
      </c>
      <c r="B368" s="86">
        <f t="shared" ref="B368:V368" si="223">B160</f>
        <v>0</v>
      </c>
      <c r="C368" s="86">
        <f t="shared" si="223"/>
        <v>0</v>
      </c>
      <c r="D368" s="86">
        <f t="shared" si="223"/>
        <v>0</v>
      </c>
      <c r="E368" s="86">
        <f t="shared" si="223"/>
        <v>0</v>
      </c>
      <c r="F368" s="86">
        <f t="shared" si="223"/>
        <v>0</v>
      </c>
      <c r="G368" s="86">
        <f t="shared" si="223"/>
        <v>0</v>
      </c>
      <c r="H368" s="86">
        <f t="shared" si="223"/>
        <v>0</v>
      </c>
      <c r="I368" s="86">
        <f t="shared" si="223"/>
        <v>0</v>
      </c>
      <c r="J368" s="86">
        <f t="shared" si="223"/>
        <v>0</v>
      </c>
      <c r="K368" s="86">
        <f t="shared" si="223"/>
        <v>0</v>
      </c>
      <c r="L368" s="86">
        <f t="shared" si="223"/>
        <v>0</v>
      </c>
      <c r="M368" s="86">
        <f t="shared" si="223"/>
        <v>0</v>
      </c>
      <c r="N368" s="86">
        <f t="shared" si="223"/>
        <v>0</v>
      </c>
      <c r="O368" s="86">
        <f t="shared" si="223"/>
        <v>0</v>
      </c>
      <c r="P368" s="86">
        <f t="shared" si="223"/>
        <v>0</v>
      </c>
      <c r="Q368" s="86">
        <f t="shared" si="223"/>
        <v>0</v>
      </c>
      <c r="R368" s="86">
        <f t="shared" si="223"/>
        <v>0</v>
      </c>
      <c r="S368" s="86">
        <f t="shared" si="223"/>
        <v>0</v>
      </c>
      <c r="T368" s="86">
        <f t="shared" si="223"/>
        <v>0</v>
      </c>
      <c r="U368" s="86">
        <f t="shared" si="223"/>
        <v>0</v>
      </c>
      <c r="V368" s="86">
        <f t="shared" si="223"/>
        <v>0</v>
      </c>
      <c r="X368" s="86" t="s">
        <v>1605</v>
      </c>
      <c r="Y368" s="86" t="s">
        <v>1601</v>
      </c>
      <c r="Z368" s="86" t="s">
        <v>1603</v>
      </c>
      <c r="AA368" s="86">
        <f t="shared" si="175"/>
        <v>0</v>
      </c>
      <c r="AB368" s="86" t="s">
        <v>10</v>
      </c>
      <c r="AC368" s="86">
        <f t="shared" si="176"/>
        <v>0</v>
      </c>
      <c r="AD368" s="86" t="s">
        <v>10</v>
      </c>
      <c r="AE368" s="86">
        <f t="shared" si="177"/>
        <v>0</v>
      </c>
      <c r="AF368" s="86" t="s">
        <v>10</v>
      </c>
      <c r="AG368" s="86">
        <f t="shared" si="178"/>
        <v>0</v>
      </c>
      <c r="AH368" s="86" t="s">
        <v>10</v>
      </c>
      <c r="AI368" s="86">
        <f t="shared" si="179"/>
        <v>0</v>
      </c>
      <c r="AJ368" s="86" t="s">
        <v>10</v>
      </c>
      <c r="AK368" s="86">
        <f t="shared" si="180"/>
        <v>0</v>
      </c>
      <c r="AL368" s="86" t="s">
        <v>10</v>
      </c>
      <c r="AM368" s="86">
        <f t="shared" si="181"/>
        <v>0</v>
      </c>
      <c r="AN368" s="86" t="s">
        <v>10</v>
      </c>
      <c r="AO368" s="86">
        <f t="shared" si="182"/>
        <v>0</v>
      </c>
      <c r="AP368" s="86" t="s">
        <v>10</v>
      </c>
      <c r="AQ368" s="86">
        <f t="shared" si="183"/>
        <v>0</v>
      </c>
      <c r="AR368" s="86" t="s">
        <v>10</v>
      </c>
      <c r="AS368" s="86">
        <f t="shared" si="184"/>
        <v>0</v>
      </c>
      <c r="AT368" s="86" t="s">
        <v>10</v>
      </c>
      <c r="AU368" s="86">
        <f t="shared" si="185"/>
        <v>0</v>
      </c>
      <c r="AV368" s="86" t="s">
        <v>10</v>
      </c>
      <c r="AW368" s="86">
        <f t="shared" si="186"/>
        <v>0</v>
      </c>
      <c r="AX368" s="86" t="s">
        <v>10</v>
      </c>
      <c r="AY368" s="86">
        <f t="shared" si="187"/>
        <v>0</v>
      </c>
      <c r="AZ368" s="86" t="s">
        <v>10</v>
      </c>
      <c r="BA368" s="86">
        <f t="shared" si="188"/>
        <v>0</v>
      </c>
      <c r="BB368" s="86" t="s">
        <v>10</v>
      </c>
      <c r="BC368" s="86">
        <f t="shared" si="189"/>
        <v>0</v>
      </c>
      <c r="BD368" s="86" t="s">
        <v>10</v>
      </c>
      <c r="BE368" s="86">
        <f t="shared" si="190"/>
        <v>0</v>
      </c>
      <c r="BF368" s="86" t="s">
        <v>10</v>
      </c>
      <c r="BG368" s="86">
        <f t="shared" si="191"/>
        <v>0</v>
      </c>
      <c r="BH368" s="86" t="s">
        <v>10</v>
      </c>
      <c r="BI368" s="86">
        <f t="shared" si="192"/>
        <v>0</v>
      </c>
      <c r="BJ368" s="86" t="s">
        <v>10</v>
      </c>
      <c r="BK368" s="86">
        <f t="shared" si="193"/>
        <v>0</v>
      </c>
      <c r="BL368" s="86" t="s">
        <v>10</v>
      </c>
      <c r="BM368" s="86">
        <f t="shared" si="194"/>
        <v>0</v>
      </c>
      <c r="BN368" s="86" t="s">
        <v>10</v>
      </c>
      <c r="BO368" s="86">
        <f t="shared" si="195"/>
        <v>0</v>
      </c>
      <c r="BP368" s="86" t="s">
        <v>4</v>
      </c>
      <c r="BR368" s="86" t="str">
        <f t="shared" si="196"/>
        <v>P &lt;- c("0", "0", "0", "0", "0", "0", "0", "0", "0", "0", "0", "0", "0", "0", "0", "0", "0", "0", "0", "0", "0")</v>
      </c>
    </row>
    <row r="369" spans="1:70" x14ac:dyDescent="0.15">
      <c r="A369" s="86">
        <v>158</v>
      </c>
      <c r="B369" s="86">
        <f t="shared" ref="B369:V369" si="224">B161</f>
        <v>0</v>
      </c>
      <c r="C369" s="86">
        <f t="shared" si="224"/>
        <v>0</v>
      </c>
      <c r="D369" s="86">
        <f t="shared" si="224"/>
        <v>0</v>
      </c>
      <c r="E369" s="86">
        <f t="shared" si="224"/>
        <v>0</v>
      </c>
      <c r="F369" s="86">
        <f t="shared" si="224"/>
        <v>0</v>
      </c>
      <c r="G369" s="86">
        <f t="shared" si="224"/>
        <v>0</v>
      </c>
      <c r="H369" s="86">
        <f t="shared" si="224"/>
        <v>0</v>
      </c>
      <c r="I369" s="86">
        <f t="shared" si="224"/>
        <v>0</v>
      </c>
      <c r="J369" s="86">
        <f t="shared" si="224"/>
        <v>0</v>
      </c>
      <c r="K369" s="86">
        <f t="shared" si="224"/>
        <v>0</v>
      </c>
      <c r="L369" s="86">
        <f t="shared" si="224"/>
        <v>0</v>
      </c>
      <c r="M369" s="86">
        <f t="shared" si="224"/>
        <v>0</v>
      </c>
      <c r="N369" s="86">
        <f t="shared" si="224"/>
        <v>0</v>
      </c>
      <c r="O369" s="86">
        <f t="shared" si="224"/>
        <v>0</v>
      </c>
      <c r="P369" s="86">
        <f t="shared" si="224"/>
        <v>0</v>
      </c>
      <c r="Q369" s="86">
        <f t="shared" si="224"/>
        <v>0</v>
      </c>
      <c r="R369" s="86">
        <f t="shared" si="224"/>
        <v>0</v>
      </c>
      <c r="S369" s="86">
        <f t="shared" si="224"/>
        <v>0</v>
      </c>
      <c r="T369" s="86">
        <f t="shared" si="224"/>
        <v>0</v>
      </c>
      <c r="U369" s="86">
        <f t="shared" si="224"/>
        <v>0</v>
      </c>
      <c r="V369" s="86">
        <f t="shared" si="224"/>
        <v>0</v>
      </c>
      <c r="X369" s="86" t="s">
        <v>1605</v>
      </c>
      <c r="Y369" s="86" t="s">
        <v>1601</v>
      </c>
      <c r="Z369" s="86" t="s">
        <v>1603</v>
      </c>
      <c r="AA369" s="86">
        <f t="shared" si="175"/>
        <v>0</v>
      </c>
      <c r="AB369" s="86" t="s">
        <v>10</v>
      </c>
      <c r="AC369" s="86">
        <f t="shared" si="176"/>
        <v>0</v>
      </c>
      <c r="AD369" s="86" t="s">
        <v>10</v>
      </c>
      <c r="AE369" s="86">
        <f t="shared" si="177"/>
        <v>0</v>
      </c>
      <c r="AF369" s="86" t="s">
        <v>10</v>
      </c>
      <c r="AG369" s="86">
        <f t="shared" si="178"/>
        <v>0</v>
      </c>
      <c r="AH369" s="86" t="s">
        <v>10</v>
      </c>
      <c r="AI369" s="86">
        <f t="shared" si="179"/>
        <v>0</v>
      </c>
      <c r="AJ369" s="86" t="s">
        <v>10</v>
      </c>
      <c r="AK369" s="86">
        <f t="shared" si="180"/>
        <v>0</v>
      </c>
      <c r="AL369" s="86" t="s">
        <v>10</v>
      </c>
      <c r="AM369" s="86">
        <f t="shared" si="181"/>
        <v>0</v>
      </c>
      <c r="AN369" s="86" t="s">
        <v>10</v>
      </c>
      <c r="AO369" s="86">
        <f t="shared" si="182"/>
        <v>0</v>
      </c>
      <c r="AP369" s="86" t="s">
        <v>10</v>
      </c>
      <c r="AQ369" s="86">
        <f t="shared" si="183"/>
        <v>0</v>
      </c>
      <c r="AR369" s="86" t="s">
        <v>10</v>
      </c>
      <c r="AS369" s="86">
        <f t="shared" si="184"/>
        <v>0</v>
      </c>
      <c r="AT369" s="86" t="s">
        <v>10</v>
      </c>
      <c r="AU369" s="86">
        <f t="shared" si="185"/>
        <v>0</v>
      </c>
      <c r="AV369" s="86" t="s">
        <v>10</v>
      </c>
      <c r="AW369" s="86">
        <f t="shared" si="186"/>
        <v>0</v>
      </c>
      <c r="AX369" s="86" t="s">
        <v>10</v>
      </c>
      <c r="AY369" s="86">
        <f t="shared" si="187"/>
        <v>0</v>
      </c>
      <c r="AZ369" s="86" t="s">
        <v>10</v>
      </c>
      <c r="BA369" s="86">
        <f t="shared" si="188"/>
        <v>0</v>
      </c>
      <c r="BB369" s="86" t="s">
        <v>10</v>
      </c>
      <c r="BC369" s="86">
        <f t="shared" si="189"/>
        <v>0</v>
      </c>
      <c r="BD369" s="86" t="s">
        <v>10</v>
      </c>
      <c r="BE369" s="86">
        <f t="shared" si="190"/>
        <v>0</v>
      </c>
      <c r="BF369" s="86" t="s">
        <v>10</v>
      </c>
      <c r="BG369" s="86">
        <f t="shared" si="191"/>
        <v>0</v>
      </c>
      <c r="BH369" s="86" t="s">
        <v>10</v>
      </c>
      <c r="BI369" s="86">
        <f t="shared" si="192"/>
        <v>0</v>
      </c>
      <c r="BJ369" s="86" t="s">
        <v>10</v>
      </c>
      <c r="BK369" s="86">
        <f t="shared" si="193"/>
        <v>0</v>
      </c>
      <c r="BL369" s="86" t="s">
        <v>10</v>
      </c>
      <c r="BM369" s="86">
        <f t="shared" si="194"/>
        <v>0</v>
      </c>
      <c r="BN369" s="86" t="s">
        <v>10</v>
      </c>
      <c r="BO369" s="86">
        <f t="shared" si="195"/>
        <v>0</v>
      </c>
      <c r="BP369" s="86" t="s">
        <v>4</v>
      </c>
      <c r="BR369" s="86" t="str">
        <f t="shared" si="196"/>
        <v>P &lt;- c("0", "0", "0", "0", "0", "0", "0", "0", "0", "0", "0", "0", "0", "0", "0", "0", "0", "0", "0", "0", "0")</v>
      </c>
    </row>
    <row r="370" spans="1:70" x14ac:dyDescent="0.15">
      <c r="A370" s="86">
        <v>159</v>
      </c>
      <c r="B370" s="86">
        <f t="shared" ref="B370:V370" si="225">B162</f>
        <v>0</v>
      </c>
      <c r="C370" s="86">
        <f t="shared" si="225"/>
        <v>0</v>
      </c>
      <c r="D370" s="86">
        <f t="shared" si="225"/>
        <v>0</v>
      </c>
      <c r="E370" s="86">
        <f t="shared" si="225"/>
        <v>0</v>
      </c>
      <c r="F370" s="86">
        <f t="shared" si="225"/>
        <v>0</v>
      </c>
      <c r="G370" s="86">
        <f t="shared" si="225"/>
        <v>0</v>
      </c>
      <c r="H370" s="86">
        <f t="shared" si="225"/>
        <v>0</v>
      </c>
      <c r="I370" s="86">
        <f t="shared" si="225"/>
        <v>0</v>
      </c>
      <c r="J370" s="86">
        <f t="shared" si="225"/>
        <v>0</v>
      </c>
      <c r="K370" s="86">
        <f t="shared" si="225"/>
        <v>0</v>
      </c>
      <c r="L370" s="86">
        <f t="shared" si="225"/>
        <v>0</v>
      </c>
      <c r="M370" s="86">
        <f t="shared" si="225"/>
        <v>0</v>
      </c>
      <c r="N370" s="86">
        <f t="shared" si="225"/>
        <v>0</v>
      </c>
      <c r="O370" s="86">
        <f t="shared" si="225"/>
        <v>0</v>
      </c>
      <c r="P370" s="86">
        <f t="shared" si="225"/>
        <v>0</v>
      </c>
      <c r="Q370" s="86">
        <f t="shared" si="225"/>
        <v>0</v>
      </c>
      <c r="R370" s="86">
        <f t="shared" si="225"/>
        <v>0</v>
      </c>
      <c r="S370" s="86">
        <f t="shared" si="225"/>
        <v>0</v>
      </c>
      <c r="T370" s="86">
        <f t="shared" si="225"/>
        <v>0</v>
      </c>
      <c r="U370" s="86">
        <f t="shared" si="225"/>
        <v>0</v>
      </c>
      <c r="V370" s="86">
        <f t="shared" si="225"/>
        <v>0</v>
      </c>
      <c r="X370" s="86" t="s">
        <v>1605</v>
      </c>
      <c r="Y370" s="86" t="s">
        <v>1601</v>
      </c>
      <c r="Z370" s="86" t="s">
        <v>1603</v>
      </c>
      <c r="AA370" s="86">
        <f t="shared" si="175"/>
        <v>0</v>
      </c>
      <c r="AB370" s="86" t="s">
        <v>10</v>
      </c>
      <c r="AC370" s="86">
        <f t="shared" si="176"/>
        <v>0</v>
      </c>
      <c r="AD370" s="86" t="s">
        <v>10</v>
      </c>
      <c r="AE370" s="86">
        <f t="shared" si="177"/>
        <v>0</v>
      </c>
      <c r="AF370" s="86" t="s">
        <v>10</v>
      </c>
      <c r="AG370" s="86">
        <f t="shared" si="178"/>
        <v>0</v>
      </c>
      <c r="AH370" s="86" t="s">
        <v>10</v>
      </c>
      <c r="AI370" s="86">
        <f t="shared" si="179"/>
        <v>0</v>
      </c>
      <c r="AJ370" s="86" t="s">
        <v>10</v>
      </c>
      <c r="AK370" s="86">
        <f t="shared" si="180"/>
        <v>0</v>
      </c>
      <c r="AL370" s="86" t="s">
        <v>10</v>
      </c>
      <c r="AM370" s="86">
        <f t="shared" si="181"/>
        <v>0</v>
      </c>
      <c r="AN370" s="86" t="s">
        <v>10</v>
      </c>
      <c r="AO370" s="86">
        <f t="shared" si="182"/>
        <v>0</v>
      </c>
      <c r="AP370" s="86" t="s">
        <v>10</v>
      </c>
      <c r="AQ370" s="86">
        <f t="shared" si="183"/>
        <v>0</v>
      </c>
      <c r="AR370" s="86" t="s">
        <v>10</v>
      </c>
      <c r="AS370" s="86">
        <f t="shared" si="184"/>
        <v>0</v>
      </c>
      <c r="AT370" s="86" t="s">
        <v>10</v>
      </c>
      <c r="AU370" s="86">
        <f t="shared" si="185"/>
        <v>0</v>
      </c>
      <c r="AV370" s="86" t="s">
        <v>10</v>
      </c>
      <c r="AW370" s="86">
        <f t="shared" si="186"/>
        <v>0</v>
      </c>
      <c r="AX370" s="86" t="s">
        <v>10</v>
      </c>
      <c r="AY370" s="86">
        <f t="shared" si="187"/>
        <v>0</v>
      </c>
      <c r="AZ370" s="86" t="s">
        <v>10</v>
      </c>
      <c r="BA370" s="86">
        <f t="shared" si="188"/>
        <v>0</v>
      </c>
      <c r="BB370" s="86" t="s">
        <v>10</v>
      </c>
      <c r="BC370" s="86">
        <f t="shared" si="189"/>
        <v>0</v>
      </c>
      <c r="BD370" s="86" t="s">
        <v>10</v>
      </c>
      <c r="BE370" s="86">
        <f t="shared" si="190"/>
        <v>0</v>
      </c>
      <c r="BF370" s="86" t="s">
        <v>10</v>
      </c>
      <c r="BG370" s="86">
        <f t="shared" si="191"/>
        <v>0</v>
      </c>
      <c r="BH370" s="86" t="s">
        <v>10</v>
      </c>
      <c r="BI370" s="86">
        <f t="shared" si="192"/>
        <v>0</v>
      </c>
      <c r="BJ370" s="86" t="s">
        <v>10</v>
      </c>
      <c r="BK370" s="86">
        <f t="shared" si="193"/>
        <v>0</v>
      </c>
      <c r="BL370" s="86" t="s">
        <v>10</v>
      </c>
      <c r="BM370" s="86">
        <f t="shared" si="194"/>
        <v>0</v>
      </c>
      <c r="BN370" s="86" t="s">
        <v>10</v>
      </c>
      <c r="BO370" s="86">
        <f t="shared" si="195"/>
        <v>0</v>
      </c>
      <c r="BP370" s="86" t="s">
        <v>4</v>
      </c>
      <c r="BR370" s="86" t="str">
        <f t="shared" si="196"/>
        <v>P &lt;- c("0", "0", "0", "0", "0", "0", "0", "0", "0", "0", "0", "0", "0", "0", "0", "0", "0", "0", "0", "0", "0")</v>
      </c>
    </row>
    <row r="371" spans="1:70" x14ac:dyDescent="0.15">
      <c r="A371" s="86">
        <v>160</v>
      </c>
      <c r="B371" s="86">
        <f t="shared" ref="B371:V371" si="226">B163</f>
        <v>0</v>
      </c>
      <c r="C371" s="86">
        <f t="shared" si="226"/>
        <v>0</v>
      </c>
      <c r="D371" s="86">
        <f t="shared" si="226"/>
        <v>0</v>
      </c>
      <c r="E371" s="86">
        <f t="shared" si="226"/>
        <v>0</v>
      </c>
      <c r="F371" s="86">
        <f t="shared" si="226"/>
        <v>0</v>
      </c>
      <c r="G371" s="86">
        <f t="shared" si="226"/>
        <v>0</v>
      </c>
      <c r="H371" s="86">
        <f t="shared" si="226"/>
        <v>0</v>
      </c>
      <c r="I371" s="86">
        <f t="shared" si="226"/>
        <v>0</v>
      </c>
      <c r="J371" s="86">
        <f t="shared" si="226"/>
        <v>0</v>
      </c>
      <c r="K371" s="86">
        <f t="shared" si="226"/>
        <v>0</v>
      </c>
      <c r="L371" s="86">
        <f t="shared" si="226"/>
        <v>0</v>
      </c>
      <c r="M371" s="86">
        <f t="shared" si="226"/>
        <v>0</v>
      </c>
      <c r="N371" s="86">
        <f t="shared" si="226"/>
        <v>0</v>
      </c>
      <c r="O371" s="86">
        <f t="shared" si="226"/>
        <v>0</v>
      </c>
      <c r="P371" s="86">
        <f t="shared" si="226"/>
        <v>0</v>
      </c>
      <c r="Q371" s="86">
        <f t="shared" si="226"/>
        <v>0</v>
      </c>
      <c r="R371" s="86">
        <f t="shared" si="226"/>
        <v>0</v>
      </c>
      <c r="S371" s="86">
        <f t="shared" si="226"/>
        <v>0</v>
      </c>
      <c r="T371" s="86">
        <f t="shared" si="226"/>
        <v>0</v>
      </c>
      <c r="U371" s="86">
        <f t="shared" si="226"/>
        <v>0</v>
      </c>
      <c r="V371" s="86">
        <f t="shared" si="226"/>
        <v>0</v>
      </c>
      <c r="X371" s="86" t="s">
        <v>1605</v>
      </c>
      <c r="Y371" s="86" t="s">
        <v>1601</v>
      </c>
      <c r="Z371" s="86" t="s">
        <v>1603</v>
      </c>
      <c r="AA371" s="86">
        <f t="shared" si="175"/>
        <v>0</v>
      </c>
      <c r="AB371" s="86" t="s">
        <v>10</v>
      </c>
      <c r="AC371" s="86">
        <f t="shared" si="176"/>
        <v>0</v>
      </c>
      <c r="AD371" s="86" t="s">
        <v>10</v>
      </c>
      <c r="AE371" s="86">
        <f t="shared" si="177"/>
        <v>0</v>
      </c>
      <c r="AF371" s="86" t="s">
        <v>10</v>
      </c>
      <c r="AG371" s="86">
        <f t="shared" si="178"/>
        <v>0</v>
      </c>
      <c r="AH371" s="86" t="s">
        <v>10</v>
      </c>
      <c r="AI371" s="86">
        <f t="shared" si="179"/>
        <v>0</v>
      </c>
      <c r="AJ371" s="86" t="s">
        <v>10</v>
      </c>
      <c r="AK371" s="86">
        <f t="shared" si="180"/>
        <v>0</v>
      </c>
      <c r="AL371" s="86" t="s">
        <v>10</v>
      </c>
      <c r="AM371" s="86">
        <f t="shared" si="181"/>
        <v>0</v>
      </c>
      <c r="AN371" s="86" t="s">
        <v>10</v>
      </c>
      <c r="AO371" s="86">
        <f t="shared" si="182"/>
        <v>0</v>
      </c>
      <c r="AP371" s="86" t="s">
        <v>10</v>
      </c>
      <c r="AQ371" s="86">
        <f t="shared" si="183"/>
        <v>0</v>
      </c>
      <c r="AR371" s="86" t="s">
        <v>10</v>
      </c>
      <c r="AS371" s="86">
        <f t="shared" si="184"/>
        <v>0</v>
      </c>
      <c r="AT371" s="86" t="s">
        <v>10</v>
      </c>
      <c r="AU371" s="86">
        <f t="shared" si="185"/>
        <v>0</v>
      </c>
      <c r="AV371" s="86" t="s">
        <v>10</v>
      </c>
      <c r="AW371" s="86">
        <f t="shared" si="186"/>
        <v>0</v>
      </c>
      <c r="AX371" s="86" t="s">
        <v>10</v>
      </c>
      <c r="AY371" s="86">
        <f t="shared" si="187"/>
        <v>0</v>
      </c>
      <c r="AZ371" s="86" t="s">
        <v>10</v>
      </c>
      <c r="BA371" s="86">
        <f t="shared" si="188"/>
        <v>0</v>
      </c>
      <c r="BB371" s="86" t="s">
        <v>10</v>
      </c>
      <c r="BC371" s="86">
        <f t="shared" si="189"/>
        <v>0</v>
      </c>
      <c r="BD371" s="86" t="s">
        <v>10</v>
      </c>
      <c r="BE371" s="86">
        <f t="shared" si="190"/>
        <v>0</v>
      </c>
      <c r="BF371" s="86" t="s">
        <v>10</v>
      </c>
      <c r="BG371" s="86">
        <f t="shared" si="191"/>
        <v>0</v>
      </c>
      <c r="BH371" s="86" t="s">
        <v>10</v>
      </c>
      <c r="BI371" s="86">
        <f t="shared" si="192"/>
        <v>0</v>
      </c>
      <c r="BJ371" s="86" t="s">
        <v>10</v>
      </c>
      <c r="BK371" s="86">
        <f t="shared" si="193"/>
        <v>0</v>
      </c>
      <c r="BL371" s="86" t="s">
        <v>10</v>
      </c>
      <c r="BM371" s="86">
        <f t="shared" si="194"/>
        <v>0</v>
      </c>
      <c r="BN371" s="86" t="s">
        <v>10</v>
      </c>
      <c r="BO371" s="86">
        <f t="shared" si="195"/>
        <v>0</v>
      </c>
      <c r="BP371" s="86" t="s">
        <v>4</v>
      </c>
      <c r="BR371" s="86" t="str">
        <f t="shared" si="196"/>
        <v>P &lt;- c("0", "0", "0", "0", "0", "0", "0", "0", "0", "0", "0", "0", "0", "0", "0", "0", "0", "0", "0", "0", "0")</v>
      </c>
    </row>
    <row r="372" spans="1:70" x14ac:dyDescent="0.15">
      <c r="A372" s="86">
        <v>161</v>
      </c>
      <c r="B372" s="86">
        <f t="shared" ref="B372:V372" si="227">B164</f>
        <v>0</v>
      </c>
      <c r="C372" s="86">
        <f t="shared" si="227"/>
        <v>0</v>
      </c>
      <c r="D372" s="86">
        <f t="shared" si="227"/>
        <v>0</v>
      </c>
      <c r="E372" s="86">
        <f t="shared" si="227"/>
        <v>0</v>
      </c>
      <c r="F372" s="86">
        <f t="shared" si="227"/>
        <v>0</v>
      </c>
      <c r="G372" s="86">
        <f t="shared" si="227"/>
        <v>0</v>
      </c>
      <c r="H372" s="86">
        <f t="shared" si="227"/>
        <v>0</v>
      </c>
      <c r="I372" s="86">
        <f t="shared" si="227"/>
        <v>0</v>
      </c>
      <c r="J372" s="86">
        <f t="shared" si="227"/>
        <v>0</v>
      </c>
      <c r="K372" s="86">
        <f t="shared" si="227"/>
        <v>0</v>
      </c>
      <c r="L372" s="86">
        <f t="shared" si="227"/>
        <v>0</v>
      </c>
      <c r="M372" s="86">
        <f t="shared" si="227"/>
        <v>0</v>
      </c>
      <c r="N372" s="86">
        <f t="shared" si="227"/>
        <v>0</v>
      </c>
      <c r="O372" s="86">
        <f t="shared" si="227"/>
        <v>0</v>
      </c>
      <c r="P372" s="86">
        <f t="shared" si="227"/>
        <v>0</v>
      </c>
      <c r="Q372" s="86">
        <f t="shared" si="227"/>
        <v>0</v>
      </c>
      <c r="R372" s="86">
        <f t="shared" si="227"/>
        <v>0</v>
      </c>
      <c r="S372" s="86">
        <f t="shared" si="227"/>
        <v>0</v>
      </c>
      <c r="T372" s="86">
        <f t="shared" si="227"/>
        <v>0</v>
      </c>
      <c r="U372" s="86">
        <f t="shared" si="227"/>
        <v>0</v>
      </c>
      <c r="V372" s="86">
        <f t="shared" si="227"/>
        <v>0</v>
      </c>
      <c r="X372" s="86" t="s">
        <v>1605</v>
      </c>
      <c r="Y372" s="86" t="s">
        <v>1601</v>
      </c>
      <c r="Z372" s="86" t="s">
        <v>1603</v>
      </c>
      <c r="AA372" s="86">
        <f t="shared" si="175"/>
        <v>0</v>
      </c>
      <c r="AB372" s="86" t="s">
        <v>10</v>
      </c>
      <c r="AC372" s="86">
        <f t="shared" si="176"/>
        <v>0</v>
      </c>
      <c r="AD372" s="86" t="s">
        <v>10</v>
      </c>
      <c r="AE372" s="86">
        <f t="shared" si="177"/>
        <v>0</v>
      </c>
      <c r="AF372" s="86" t="s">
        <v>10</v>
      </c>
      <c r="AG372" s="86">
        <f t="shared" si="178"/>
        <v>0</v>
      </c>
      <c r="AH372" s="86" t="s">
        <v>10</v>
      </c>
      <c r="AI372" s="86">
        <f t="shared" si="179"/>
        <v>0</v>
      </c>
      <c r="AJ372" s="86" t="s">
        <v>10</v>
      </c>
      <c r="AK372" s="86">
        <f t="shared" si="180"/>
        <v>0</v>
      </c>
      <c r="AL372" s="86" t="s">
        <v>10</v>
      </c>
      <c r="AM372" s="86">
        <f t="shared" si="181"/>
        <v>0</v>
      </c>
      <c r="AN372" s="86" t="s">
        <v>10</v>
      </c>
      <c r="AO372" s="86">
        <f t="shared" si="182"/>
        <v>0</v>
      </c>
      <c r="AP372" s="86" t="s">
        <v>10</v>
      </c>
      <c r="AQ372" s="86">
        <f t="shared" si="183"/>
        <v>0</v>
      </c>
      <c r="AR372" s="86" t="s">
        <v>10</v>
      </c>
      <c r="AS372" s="86">
        <f t="shared" si="184"/>
        <v>0</v>
      </c>
      <c r="AT372" s="86" t="s">
        <v>10</v>
      </c>
      <c r="AU372" s="86">
        <f t="shared" si="185"/>
        <v>0</v>
      </c>
      <c r="AV372" s="86" t="s">
        <v>10</v>
      </c>
      <c r="AW372" s="86">
        <f t="shared" si="186"/>
        <v>0</v>
      </c>
      <c r="AX372" s="86" t="s">
        <v>10</v>
      </c>
      <c r="AY372" s="86">
        <f t="shared" si="187"/>
        <v>0</v>
      </c>
      <c r="AZ372" s="86" t="s">
        <v>10</v>
      </c>
      <c r="BA372" s="86">
        <f t="shared" si="188"/>
        <v>0</v>
      </c>
      <c r="BB372" s="86" t="s">
        <v>10</v>
      </c>
      <c r="BC372" s="86">
        <f t="shared" si="189"/>
        <v>0</v>
      </c>
      <c r="BD372" s="86" t="s">
        <v>10</v>
      </c>
      <c r="BE372" s="86">
        <f t="shared" si="190"/>
        <v>0</v>
      </c>
      <c r="BF372" s="86" t="s">
        <v>10</v>
      </c>
      <c r="BG372" s="86">
        <f t="shared" si="191"/>
        <v>0</v>
      </c>
      <c r="BH372" s="86" t="s">
        <v>10</v>
      </c>
      <c r="BI372" s="86">
        <f t="shared" si="192"/>
        <v>0</v>
      </c>
      <c r="BJ372" s="86" t="s">
        <v>10</v>
      </c>
      <c r="BK372" s="86">
        <f t="shared" si="193"/>
        <v>0</v>
      </c>
      <c r="BL372" s="86" t="s">
        <v>10</v>
      </c>
      <c r="BM372" s="86">
        <f t="shared" si="194"/>
        <v>0</v>
      </c>
      <c r="BN372" s="86" t="s">
        <v>10</v>
      </c>
      <c r="BO372" s="86">
        <f t="shared" si="195"/>
        <v>0</v>
      </c>
      <c r="BP372" s="86" t="s">
        <v>4</v>
      </c>
      <c r="BR372" s="86" t="str">
        <f t="shared" si="196"/>
        <v>P &lt;- c("0", "0", "0", "0", "0", "0", "0", "0", "0", "0", "0", "0", "0", "0", "0", "0", "0", "0", "0", "0", "0")</v>
      </c>
    </row>
    <row r="373" spans="1:70" x14ac:dyDescent="0.15">
      <c r="A373" s="86">
        <v>162</v>
      </c>
      <c r="B373" s="86">
        <f t="shared" ref="B373:V373" si="228">B165</f>
        <v>0</v>
      </c>
      <c r="C373" s="86">
        <f t="shared" si="228"/>
        <v>0</v>
      </c>
      <c r="D373" s="86">
        <f t="shared" si="228"/>
        <v>0</v>
      </c>
      <c r="E373" s="86">
        <f t="shared" si="228"/>
        <v>0</v>
      </c>
      <c r="F373" s="86">
        <f t="shared" si="228"/>
        <v>0</v>
      </c>
      <c r="G373" s="86">
        <f t="shared" si="228"/>
        <v>0</v>
      </c>
      <c r="H373" s="86">
        <f t="shared" si="228"/>
        <v>0</v>
      </c>
      <c r="I373" s="86">
        <f t="shared" si="228"/>
        <v>0</v>
      </c>
      <c r="J373" s="86">
        <f t="shared" si="228"/>
        <v>0</v>
      </c>
      <c r="K373" s="86">
        <f t="shared" si="228"/>
        <v>0</v>
      </c>
      <c r="L373" s="86">
        <f t="shared" si="228"/>
        <v>0</v>
      </c>
      <c r="M373" s="86">
        <f t="shared" si="228"/>
        <v>0</v>
      </c>
      <c r="N373" s="86">
        <f t="shared" si="228"/>
        <v>0</v>
      </c>
      <c r="O373" s="86">
        <f t="shared" si="228"/>
        <v>0</v>
      </c>
      <c r="P373" s="86">
        <f t="shared" si="228"/>
        <v>0</v>
      </c>
      <c r="Q373" s="86">
        <f t="shared" si="228"/>
        <v>0</v>
      </c>
      <c r="R373" s="86">
        <f t="shared" si="228"/>
        <v>0</v>
      </c>
      <c r="S373" s="86">
        <f t="shared" si="228"/>
        <v>0</v>
      </c>
      <c r="T373" s="86">
        <f t="shared" si="228"/>
        <v>0</v>
      </c>
      <c r="U373" s="86">
        <f t="shared" si="228"/>
        <v>0</v>
      </c>
      <c r="V373" s="86">
        <f t="shared" si="228"/>
        <v>0</v>
      </c>
      <c r="X373" s="86" t="s">
        <v>1605</v>
      </c>
      <c r="Y373" s="86" t="s">
        <v>1601</v>
      </c>
      <c r="Z373" s="86" t="s">
        <v>1603</v>
      </c>
      <c r="AA373" s="86">
        <f t="shared" si="175"/>
        <v>0</v>
      </c>
      <c r="AB373" s="86" t="s">
        <v>10</v>
      </c>
      <c r="AC373" s="86">
        <f t="shared" si="176"/>
        <v>0</v>
      </c>
      <c r="AD373" s="86" t="s">
        <v>10</v>
      </c>
      <c r="AE373" s="86">
        <f t="shared" si="177"/>
        <v>0</v>
      </c>
      <c r="AF373" s="86" t="s">
        <v>10</v>
      </c>
      <c r="AG373" s="86">
        <f t="shared" si="178"/>
        <v>0</v>
      </c>
      <c r="AH373" s="86" t="s">
        <v>10</v>
      </c>
      <c r="AI373" s="86">
        <f t="shared" si="179"/>
        <v>0</v>
      </c>
      <c r="AJ373" s="86" t="s">
        <v>10</v>
      </c>
      <c r="AK373" s="86">
        <f t="shared" si="180"/>
        <v>0</v>
      </c>
      <c r="AL373" s="86" t="s">
        <v>10</v>
      </c>
      <c r="AM373" s="86">
        <f t="shared" si="181"/>
        <v>0</v>
      </c>
      <c r="AN373" s="86" t="s">
        <v>10</v>
      </c>
      <c r="AO373" s="86">
        <f t="shared" si="182"/>
        <v>0</v>
      </c>
      <c r="AP373" s="86" t="s">
        <v>10</v>
      </c>
      <c r="AQ373" s="86">
        <f t="shared" si="183"/>
        <v>0</v>
      </c>
      <c r="AR373" s="86" t="s">
        <v>10</v>
      </c>
      <c r="AS373" s="86">
        <f t="shared" si="184"/>
        <v>0</v>
      </c>
      <c r="AT373" s="86" t="s">
        <v>10</v>
      </c>
      <c r="AU373" s="86">
        <f t="shared" si="185"/>
        <v>0</v>
      </c>
      <c r="AV373" s="86" t="s">
        <v>10</v>
      </c>
      <c r="AW373" s="86">
        <f t="shared" si="186"/>
        <v>0</v>
      </c>
      <c r="AX373" s="86" t="s">
        <v>10</v>
      </c>
      <c r="AY373" s="86">
        <f t="shared" si="187"/>
        <v>0</v>
      </c>
      <c r="AZ373" s="86" t="s">
        <v>10</v>
      </c>
      <c r="BA373" s="86">
        <f t="shared" si="188"/>
        <v>0</v>
      </c>
      <c r="BB373" s="86" t="s">
        <v>10</v>
      </c>
      <c r="BC373" s="86">
        <f t="shared" si="189"/>
        <v>0</v>
      </c>
      <c r="BD373" s="86" t="s">
        <v>10</v>
      </c>
      <c r="BE373" s="86">
        <f t="shared" si="190"/>
        <v>0</v>
      </c>
      <c r="BF373" s="86" t="s">
        <v>10</v>
      </c>
      <c r="BG373" s="86">
        <f t="shared" si="191"/>
        <v>0</v>
      </c>
      <c r="BH373" s="86" t="s">
        <v>10</v>
      </c>
      <c r="BI373" s="86">
        <f t="shared" si="192"/>
        <v>0</v>
      </c>
      <c r="BJ373" s="86" t="s">
        <v>10</v>
      </c>
      <c r="BK373" s="86">
        <f t="shared" si="193"/>
        <v>0</v>
      </c>
      <c r="BL373" s="86" t="s">
        <v>10</v>
      </c>
      <c r="BM373" s="86">
        <f t="shared" si="194"/>
        <v>0</v>
      </c>
      <c r="BN373" s="86" t="s">
        <v>10</v>
      </c>
      <c r="BO373" s="86">
        <f t="shared" si="195"/>
        <v>0</v>
      </c>
      <c r="BP373" s="86" t="s">
        <v>4</v>
      </c>
      <c r="BR373" s="86" t="str">
        <f t="shared" si="196"/>
        <v>P &lt;- c("0", "0", "0", "0", "0", "0", "0", "0", "0", "0", "0", "0", "0", "0", "0", "0", "0", "0", "0", "0", "0")</v>
      </c>
    </row>
    <row r="374" spans="1:70" x14ac:dyDescent="0.15">
      <c r="A374" s="86">
        <v>163</v>
      </c>
      <c r="B374" s="86">
        <f t="shared" ref="B374:V374" si="229">B166</f>
        <v>0</v>
      </c>
      <c r="C374" s="86">
        <f t="shared" si="229"/>
        <v>0</v>
      </c>
      <c r="D374" s="86">
        <f t="shared" si="229"/>
        <v>0</v>
      </c>
      <c r="E374" s="86">
        <f t="shared" si="229"/>
        <v>0</v>
      </c>
      <c r="F374" s="86">
        <f t="shared" si="229"/>
        <v>0</v>
      </c>
      <c r="G374" s="86">
        <f t="shared" si="229"/>
        <v>0</v>
      </c>
      <c r="H374" s="86">
        <f t="shared" si="229"/>
        <v>0</v>
      </c>
      <c r="I374" s="86">
        <f t="shared" si="229"/>
        <v>0</v>
      </c>
      <c r="J374" s="86">
        <f t="shared" si="229"/>
        <v>0</v>
      </c>
      <c r="K374" s="86">
        <f t="shared" si="229"/>
        <v>0</v>
      </c>
      <c r="L374" s="86">
        <f t="shared" si="229"/>
        <v>0</v>
      </c>
      <c r="M374" s="86">
        <f t="shared" si="229"/>
        <v>0</v>
      </c>
      <c r="N374" s="86">
        <f t="shared" si="229"/>
        <v>0</v>
      </c>
      <c r="O374" s="86">
        <f t="shared" si="229"/>
        <v>0</v>
      </c>
      <c r="P374" s="86">
        <f t="shared" si="229"/>
        <v>0</v>
      </c>
      <c r="Q374" s="86">
        <f t="shared" si="229"/>
        <v>0</v>
      </c>
      <c r="R374" s="86">
        <f t="shared" si="229"/>
        <v>0</v>
      </c>
      <c r="S374" s="86">
        <f t="shared" si="229"/>
        <v>0</v>
      </c>
      <c r="T374" s="86">
        <f t="shared" si="229"/>
        <v>0</v>
      </c>
      <c r="U374" s="86">
        <f t="shared" si="229"/>
        <v>0</v>
      </c>
      <c r="V374" s="86">
        <f t="shared" si="229"/>
        <v>0</v>
      </c>
      <c r="X374" s="86" t="s">
        <v>1605</v>
      </c>
      <c r="Y374" s="86" t="s">
        <v>1601</v>
      </c>
      <c r="Z374" s="86" t="s">
        <v>1603</v>
      </c>
      <c r="AA374" s="86">
        <f t="shared" si="175"/>
        <v>0</v>
      </c>
      <c r="AB374" s="86" t="s">
        <v>10</v>
      </c>
      <c r="AC374" s="86">
        <f t="shared" si="176"/>
        <v>0</v>
      </c>
      <c r="AD374" s="86" t="s">
        <v>10</v>
      </c>
      <c r="AE374" s="86">
        <f t="shared" si="177"/>
        <v>0</v>
      </c>
      <c r="AF374" s="86" t="s">
        <v>10</v>
      </c>
      <c r="AG374" s="86">
        <f t="shared" si="178"/>
        <v>0</v>
      </c>
      <c r="AH374" s="86" t="s">
        <v>10</v>
      </c>
      <c r="AI374" s="86">
        <f t="shared" si="179"/>
        <v>0</v>
      </c>
      <c r="AJ374" s="86" t="s">
        <v>10</v>
      </c>
      <c r="AK374" s="86">
        <f t="shared" si="180"/>
        <v>0</v>
      </c>
      <c r="AL374" s="86" t="s">
        <v>10</v>
      </c>
      <c r="AM374" s="86">
        <f t="shared" si="181"/>
        <v>0</v>
      </c>
      <c r="AN374" s="86" t="s">
        <v>10</v>
      </c>
      <c r="AO374" s="86">
        <f t="shared" si="182"/>
        <v>0</v>
      </c>
      <c r="AP374" s="86" t="s">
        <v>10</v>
      </c>
      <c r="AQ374" s="86">
        <f t="shared" si="183"/>
        <v>0</v>
      </c>
      <c r="AR374" s="86" t="s">
        <v>10</v>
      </c>
      <c r="AS374" s="86">
        <f t="shared" si="184"/>
        <v>0</v>
      </c>
      <c r="AT374" s="86" t="s">
        <v>10</v>
      </c>
      <c r="AU374" s="86">
        <f t="shared" si="185"/>
        <v>0</v>
      </c>
      <c r="AV374" s="86" t="s">
        <v>10</v>
      </c>
      <c r="AW374" s="86">
        <f t="shared" si="186"/>
        <v>0</v>
      </c>
      <c r="AX374" s="86" t="s">
        <v>10</v>
      </c>
      <c r="AY374" s="86">
        <f t="shared" si="187"/>
        <v>0</v>
      </c>
      <c r="AZ374" s="86" t="s">
        <v>10</v>
      </c>
      <c r="BA374" s="86">
        <f t="shared" si="188"/>
        <v>0</v>
      </c>
      <c r="BB374" s="86" t="s">
        <v>10</v>
      </c>
      <c r="BC374" s="86">
        <f t="shared" si="189"/>
        <v>0</v>
      </c>
      <c r="BD374" s="86" t="s">
        <v>10</v>
      </c>
      <c r="BE374" s="86">
        <f t="shared" si="190"/>
        <v>0</v>
      </c>
      <c r="BF374" s="86" t="s">
        <v>10</v>
      </c>
      <c r="BG374" s="86">
        <f t="shared" si="191"/>
        <v>0</v>
      </c>
      <c r="BH374" s="86" t="s">
        <v>10</v>
      </c>
      <c r="BI374" s="86">
        <f t="shared" si="192"/>
        <v>0</v>
      </c>
      <c r="BJ374" s="86" t="s">
        <v>10</v>
      </c>
      <c r="BK374" s="86">
        <f t="shared" si="193"/>
        <v>0</v>
      </c>
      <c r="BL374" s="86" t="s">
        <v>10</v>
      </c>
      <c r="BM374" s="86">
        <f t="shared" si="194"/>
        <v>0</v>
      </c>
      <c r="BN374" s="86" t="s">
        <v>10</v>
      </c>
      <c r="BO374" s="86">
        <f t="shared" si="195"/>
        <v>0</v>
      </c>
      <c r="BP374" s="86" t="s">
        <v>4</v>
      </c>
      <c r="BR374" s="86" t="str">
        <f t="shared" si="196"/>
        <v>P &lt;- c("0", "0", "0", "0", "0", "0", "0", "0", "0", "0", "0", "0", "0", "0", "0", "0", "0", "0", "0", "0", "0")</v>
      </c>
    </row>
    <row r="375" spans="1:70" x14ac:dyDescent="0.15">
      <c r="A375" s="86">
        <v>164</v>
      </c>
      <c r="B375" s="86">
        <f t="shared" ref="B375:V375" si="230">B167</f>
        <v>0</v>
      </c>
      <c r="C375" s="86">
        <f t="shared" si="230"/>
        <v>0</v>
      </c>
      <c r="D375" s="86">
        <f t="shared" si="230"/>
        <v>0</v>
      </c>
      <c r="E375" s="86">
        <f t="shared" si="230"/>
        <v>0</v>
      </c>
      <c r="F375" s="86">
        <f t="shared" si="230"/>
        <v>0</v>
      </c>
      <c r="G375" s="86">
        <f t="shared" si="230"/>
        <v>0</v>
      </c>
      <c r="H375" s="86">
        <f t="shared" si="230"/>
        <v>0</v>
      </c>
      <c r="I375" s="86">
        <f t="shared" si="230"/>
        <v>0</v>
      </c>
      <c r="J375" s="86">
        <f t="shared" si="230"/>
        <v>0</v>
      </c>
      <c r="K375" s="86">
        <f t="shared" si="230"/>
        <v>0</v>
      </c>
      <c r="L375" s="86">
        <f t="shared" si="230"/>
        <v>0</v>
      </c>
      <c r="M375" s="86">
        <f t="shared" si="230"/>
        <v>0</v>
      </c>
      <c r="N375" s="86">
        <f t="shared" si="230"/>
        <v>0</v>
      </c>
      <c r="O375" s="86">
        <f t="shared" si="230"/>
        <v>0</v>
      </c>
      <c r="P375" s="86">
        <f t="shared" si="230"/>
        <v>0</v>
      </c>
      <c r="Q375" s="86">
        <f t="shared" si="230"/>
        <v>0</v>
      </c>
      <c r="R375" s="86">
        <f t="shared" si="230"/>
        <v>0</v>
      </c>
      <c r="S375" s="86">
        <f t="shared" si="230"/>
        <v>0</v>
      </c>
      <c r="T375" s="86">
        <f t="shared" si="230"/>
        <v>0</v>
      </c>
      <c r="U375" s="86">
        <f t="shared" si="230"/>
        <v>0</v>
      </c>
      <c r="V375" s="86">
        <f t="shared" si="230"/>
        <v>0</v>
      </c>
      <c r="X375" s="86" t="s">
        <v>1605</v>
      </c>
      <c r="Y375" s="86" t="s">
        <v>1601</v>
      </c>
      <c r="Z375" s="86" t="s">
        <v>1603</v>
      </c>
      <c r="AA375" s="86">
        <f t="shared" si="175"/>
        <v>0</v>
      </c>
      <c r="AB375" s="86" t="s">
        <v>10</v>
      </c>
      <c r="AC375" s="86">
        <f t="shared" si="176"/>
        <v>0</v>
      </c>
      <c r="AD375" s="86" t="s">
        <v>10</v>
      </c>
      <c r="AE375" s="86">
        <f t="shared" si="177"/>
        <v>0</v>
      </c>
      <c r="AF375" s="86" t="s">
        <v>10</v>
      </c>
      <c r="AG375" s="86">
        <f t="shared" si="178"/>
        <v>0</v>
      </c>
      <c r="AH375" s="86" t="s">
        <v>10</v>
      </c>
      <c r="AI375" s="86">
        <f t="shared" si="179"/>
        <v>0</v>
      </c>
      <c r="AJ375" s="86" t="s">
        <v>10</v>
      </c>
      <c r="AK375" s="86">
        <f t="shared" si="180"/>
        <v>0</v>
      </c>
      <c r="AL375" s="86" t="s">
        <v>10</v>
      </c>
      <c r="AM375" s="86">
        <f t="shared" si="181"/>
        <v>0</v>
      </c>
      <c r="AN375" s="86" t="s">
        <v>10</v>
      </c>
      <c r="AO375" s="86">
        <f t="shared" si="182"/>
        <v>0</v>
      </c>
      <c r="AP375" s="86" t="s">
        <v>10</v>
      </c>
      <c r="AQ375" s="86">
        <f t="shared" si="183"/>
        <v>0</v>
      </c>
      <c r="AR375" s="86" t="s">
        <v>10</v>
      </c>
      <c r="AS375" s="86">
        <f t="shared" si="184"/>
        <v>0</v>
      </c>
      <c r="AT375" s="86" t="s">
        <v>10</v>
      </c>
      <c r="AU375" s="86">
        <f t="shared" si="185"/>
        <v>0</v>
      </c>
      <c r="AV375" s="86" t="s">
        <v>10</v>
      </c>
      <c r="AW375" s="86">
        <f t="shared" si="186"/>
        <v>0</v>
      </c>
      <c r="AX375" s="86" t="s">
        <v>10</v>
      </c>
      <c r="AY375" s="86">
        <f t="shared" si="187"/>
        <v>0</v>
      </c>
      <c r="AZ375" s="86" t="s">
        <v>10</v>
      </c>
      <c r="BA375" s="86">
        <f t="shared" si="188"/>
        <v>0</v>
      </c>
      <c r="BB375" s="86" t="s">
        <v>10</v>
      </c>
      <c r="BC375" s="86">
        <f t="shared" si="189"/>
        <v>0</v>
      </c>
      <c r="BD375" s="86" t="s">
        <v>10</v>
      </c>
      <c r="BE375" s="86">
        <f t="shared" si="190"/>
        <v>0</v>
      </c>
      <c r="BF375" s="86" t="s">
        <v>10</v>
      </c>
      <c r="BG375" s="86">
        <f t="shared" si="191"/>
        <v>0</v>
      </c>
      <c r="BH375" s="86" t="s">
        <v>10</v>
      </c>
      <c r="BI375" s="86">
        <f t="shared" si="192"/>
        <v>0</v>
      </c>
      <c r="BJ375" s="86" t="s">
        <v>10</v>
      </c>
      <c r="BK375" s="86">
        <f t="shared" si="193"/>
        <v>0</v>
      </c>
      <c r="BL375" s="86" t="s">
        <v>10</v>
      </c>
      <c r="BM375" s="86">
        <f t="shared" si="194"/>
        <v>0</v>
      </c>
      <c r="BN375" s="86" t="s">
        <v>10</v>
      </c>
      <c r="BO375" s="86">
        <f t="shared" si="195"/>
        <v>0</v>
      </c>
      <c r="BP375" s="86" t="s">
        <v>4</v>
      </c>
      <c r="BR375" s="86" t="str">
        <f t="shared" si="196"/>
        <v>P &lt;- c("0", "0", "0", "0", "0", "0", "0", "0", "0", "0", "0", "0", "0", "0", "0", "0", "0", "0", "0", "0", "0")</v>
      </c>
    </row>
    <row r="376" spans="1:70" x14ac:dyDescent="0.15">
      <c r="A376" s="86">
        <v>165</v>
      </c>
      <c r="B376" s="86">
        <f t="shared" ref="B376:V376" si="231">B168</f>
        <v>0</v>
      </c>
      <c r="C376" s="86">
        <f t="shared" si="231"/>
        <v>0</v>
      </c>
      <c r="D376" s="86">
        <f t="shared" si="231"/>
        <v>0</v>
      </c>
      <c r="E376" s="86">
        <f t="shared" si="231"/>
        <v>0</v>
      </c>
      <c r="F376" s="86">
        <f t="shared" si="231"/>
        <v>0</v>
      </c>
      <c r="G376" s="86">
        <f t="shared" si="231"/>
        <v>0</v>
      </c>
      <c r="H376" s="86">
        <f t="shared" si="231"/>
        <v>0</v>
      </c>
      <c r="I376" s="86">
        <f t="shared" si="231"/>
        <v>0</v>
      </c>
      <c r="J376" s="86">
        <f t="shared" si="231"/>
        <v>0</v>
      </c>
      <c r="K376" s="86">
        <f t="shared" si="231"/>
        <v>0</v>
      </c>
      <c r="L376" s="86">
        <f t="shared" si="231"/>
        <v>0</v>
      </c>
      <c r="M376" s="86">
        <f t="shared" si="231"/>
        <v>0</v>
      </c>
      <c r="N376" s="86">
        <f t="shared" si="231"/>
        <v>0</v>
      </c>
      <c r="O376" s="86">
        <f t="shared" si="231"/>
        <v>0</v>
      </c>
      <c r="P376" s="86">
        <f t="shared" si="231"/>
        <v>0</v>
      </c>
      <c r="Q376" s="86">
        <f t="shared" si="231"/>
        <v>0</v>
      </c>
      <c r="R376" s="86">
        <f t="shared" si="231"/>
        <v>0</v>
      </c>
      <c r="S376" s="86">
        <f t="shared" si="231"/>
        <v>0</v>
      </c>
      <c r="T376" s="86">
        <f t="shared" si="231"/>
        <v>0</v>
      </c>
      <c r="U376" s="86">
        <f t="shared" si="231"/>
        <v>0</v>
      </c>
      <c r="V376" s="86">
        <f t="shared" si="231"/>
        <v>0</v>
      </c>
      <c r="X376" s="86" t="s">
        <v>1605</v>
      </c>
      <c r="Y376" s="86" t="s">
        <v>1601</v>
      </c>
      <c r="Z376" s="86" t="s">
        <v>1603</v>
      </c>
      <c r="AA376" s="86">
        <f t="shared" si="175"/>
        <v>0</v>
      </c>
      <c r="AB376" s="86" t="s">
        <v>10</v>
      </c>
      <c r="AC376" s="86">
        <f t="shared" si="176"/>
        <v>0</v>
      </c>
      <c r="AD376" s="86" t="s">
        <v>10</v>
      </c>
      <c r="AE376" s="86">
        <f t="shared" si="177"/>
        <v>0</v>
      </c>
      <c r="AF376" s="86" t="s">
        <v>10</v>
      </c>
      <c r="AG376" s="86">
        <f t="shared" si="178"/>
        <v>0</v>
      </c>
      <c r="AH376" s="86" t="s">
        <v>10</v>
      </c>
      <c r="AI376" s="86">
        <f t="shared" si="179"/>
        <v>0</v>
      </c>
      <c r="AJ376" s="86" t="s">
        <v>10</v>
      </c>
      <c r="AK376" s="86">
        <f t="shared" si="180"/>
        <v>0</v>
      </c>
      <c r="AL376" s="86" t="s">
        <v>10</v>
      </c>
      <c r="AM376" s="86">
        <f t="shared" si="181"/>
        <v>0</v>
      </c>
      <c r="AN376" s="86" t="s">
        <v>10</v>
      </c>
      <c r="AO376" s="86">
        <f t="shared" si="182"/>
        <v>0</v>
      </c>
      <c r="AP376" s="86" t="s">
        <v>10</v>
      </c>
      <c r="AQ376" s="86">
        <f t="shared" si="183"/>
        <v>0</v>
      </c>
      <c r="AR376" s="86" t="s">
        <v>10</v>
      </c>
      <c r="AS376" s="86">
        <f t="shared" si="184"/>
        <v>0</v>
      </c>
      <c r="AT376" s="86" t="s">
        <v>10</v>
      </c>
      <c r="AU376" s="86">
        <f t="shared" si="185"/>
        <v>0</v>
      </c>
      <c r="AV376" s="86" t="s">
        <v>10</v>
      </c>
      <c r="AW376" s="86">
        <f t="shared" si="186"/>
        <v>0</v>
      </c>
      <c r="AX376" s="86" t="s">
        <v>10</v>
      </c>
      <c r="AY376" s="86">
        <f t="shared" si="187"/>
        <v>0</v>
      </c>
      <c r="AZ376" s="86" t="s">
        <v>10</v>
      </c>
      <c r="BA376" s="86">
        <f t="shared" si="188"/>
        <v>0</v>
      </c>
      <c r="BB376" s="86" t="s">
        <v>10</v>
      </c>
      <c r="BC376" s="86">
        <f t="shared" si="189"/>
        <v>0</v>
      </c>
      <c r="BD376" s="86" t="s">
        <v>10</v>
      </c>
      <c r="BE376" s="86">
        <f t="shared" si="190"/>
        <v>0</v>
      </c>
      <c r="BF376" s="86" t="s">
        <v>10</v>
      </c>
      <c r="BG376" s="86">
        <f t="shared" si="191"/>
        <v>0</v>
      </c>
      <c r="BH376" s="86" t="s">
        <v>10</v>
      </c>
      <c r="BI376" s="86">
        <f t="shared" si="192"/>
        <v>0</v>
      </c>
      <c r="BJ376" s="86" t="s">
        <v>10</v>
      </c>
      <c r="BK376" s="86">
        <f t="shared" si="193"/>
        <v>0</v>
      </c>
      <c r="BL376" s="86" t="s">
        <v>10</v>
      </c>
      <c r="BM376" s="86">
        <f t="shared" si="194"/>
        <v>0</v>
      </c>
      <c r="BN376" s="86" t="s">
        <v>10</v>
      </c>
      <c r="BO376" s="86">
        <f t="shared" si="195"/>
        <v>0</v>
      </c>
      <c r="BP376" s="86" t="s">
        <v>4</v>
      </c>
      <c r="BR376" s="86" t="str">
        <f t="shared" si="196"/>
        <v>P &lt;- c("0", "0", "0", "0", "0", "0", "0", "0", "0", "0", "0", "0", "0", "0", "0", "0", "0", "0", "0", "0", "0")</v>
      </c>
    </row>
    <row r="377" spans="1:70" x14ac:dyDescent="0.15">
      <c r="A377" s="86">
        <v>166</v>
      </c>
      <c r="B377" s="86">
        <f t="shared" ref="B377:V377" si="232">B169</f>
        <v>0</v>
      </c>
      <c r="C377" s="86">
        <f t="shared" si="232"/>
        <v>0</v>
      </c>
      <c r="D377" s="86">
        <f t="shared" si="232"/>
        <v>0</v>
      </c>
      <c r="E377" s="86">
        <f t="shared" si="232"/>
        <v>0</v>
      </c>
      <c r="F377" s="86">
        <f t="shared" si="232"/>
        <v>0</v>
      </c>
      <c r="G377" s="86">
        <f t="shared" si="232"/>
        <v>0</v>
      </c>
      <c r="H377" s="86">
        <f t="shared" si="232"/>
        <v>0</v>
      </c>
      <c r="I377" s="86">
        <f t="shared" si="232"/>
        <v>0</v>
      </c>
      <c r="J377" s="86">
        <f t="shared" si="232"/>
        <v>0</v>
      </c>
      <c r="K377" s="86">
        <f t="shared" si="232"/>
        <v>0</v>
      </c>
      <c r="L377" s="86">
        <f t="shared" si="232"/>
        <v>0</v>
      </c>
      <c r="M377" s="86">
        <f t="shared" si="232"/>
        <v>0</v>
      </c>
      <c r="N377" s="86">
        <f t="shared" si="232"/>
        <v>0</v>
      </c>
      <c r="O377" s="86">
        <f t="shared" si="232"/>
        <v>0</v>
      </c>
      <c r="P377" s="86">
        <f t="shared" si="232"/>
        <v>0</v>
      </c>
      <c r="Q377" s="86">
        <f t="shared" si="232"/>
        <v>0</v>
      </c>
      <c r="R377" s="86">
        <f t="shared" si="232"/>
        <v>0</v>
      </c>
      <c r="S377" s="86">
        <f t="shared" si="232"/>
        <v>0</v>
      </c>
      <c r="T377" s="86">
        <f t="shared" si="232"/>
        <v>0</v>
      </c>
      <c r="U377" s="86">
        <f t="shared" si="232"/>
        <v>0</v>
      </c>
      <c r="V377" s="86">
        <f t="shared" si="232"/>
        <v>0</v>
      </c>
      <c r="X377" s="86" t="s">
        <v>1605</v>
      </c>
      <c r="Y377" s="86" t="s">
        <v>1601</v>
      </c>
      <c r="Z377" s="86" t="s">
        <v>1603</v>
      </c>
      <c r="AA377" s="86">
        <f t="shared" si="175"/>
        <v>0</v>
      </c>
      <c r="AB377" s="86" t="s">
        <v>10</v>
      </c>
      <c r="AC377" s="86">
        <f t="shared" si="176"/>
        <v>0</v>
      </c>
      <c r="AD377" s="86" t="s">
        <v>10</v>
      </c>
      <c r="AE377" s="86">
        <f t="shared" si="177"/>
        <v>0</v>
      </c>
      <c r="AF377" s="86" t="s">
        <v>10</v>
      </c>
      <c r="AG377" s="86">
        <f t="shared" si="178"/>
        <v>0</v>
      </c>
      <c r="AH377" s="86" t="s">
        <v>10</v>
      </c>
      <c r="AI377" s="86">
        <f t="shared" si="179"/>
        <v>0</v>
      </c>
      <c r="AJ377" s="86" t="s">
        <v>10</v>
      </c>
      <c r="AK377" s="86">
        <f t="shared" si="180"/>
        <v>0</v>
      </c>
      <c r="AL377" s="86" t="s">
        <v>10</v>
      </c>
      <c r="AM377" s="86">
        <f t="shared" si="181"/>
        <v>0</v>
      </c>
      <c r="AN377" s="86" t="s">
        <v>10</v>
      </c>
      <c r="AO377" s="86">
        <f t="shared" si="182"/>
        <v>0</v>
      </c>
      <c r="AP377" s="86" t="s">
        <v>10</v>
      </c>
      <c r="AQ377" s="86">
        <f t="shared" si="183"/>
        <v>0</v>
      </c>
      <c r="AR377" s="86" t="s">
        <v>10</v>
      </c>
      <c r="AS377" s="86">
        <f t="shared" si="184"/>
        <v>0</v>
      </c>
      <c r="AT377" s="86" t="s">
        <v>10</v>
      </c>
      <c r="AU377" s="86">
        <f t="shared" si="185"/>
        <v>0</v>
      </c>
      <c r="AV377" s="86" t="s">
        <v>10</v>
      </c>
      <c r="AW377" s="86">
        <f t="shared" si="186"/>
        <v>0</v>
      </c>
      <c r="AX377" s="86" t="s">
        <v>10</v>
      </c>
      <c r="AY377" s="86">
        <f t="shared" si="187"/>
        <v>0</v>
      </c>
      <c r="AZ377" s="86" t="s">
        <v>10</v>
      </c>
      <c r="BA377" s="86">
        <f t="shared" si="188"/>
        <v>0</v>
      </c>
      <c r="BB377" s="86" t="s">
        <v>10</v>
      </c>
      <c r="BC377" s="86">
        <f t="shared" si="189"/>
        <v>0</v>
      </c>
      <c r="BD377" s="86" t="s">
        <v>10</v>
      </c>
      <c r="BE377" s="86">
        <f t="shared" si="190"/>
        <v>0</v>
      </c>
      <c r="BF377" s="86" t="s">
        <v>10</v>
      </c>
      <c r="BG377" s="86">
        <f t="shared" si="191"/>
        <v>0</v>
      </c>
      <c r="BH377" s="86" t="s">
        <v>10</v>
      </c>
      <c r="BI377" s="86">
        <f t="shared" si="192"/>
        <v>0</v>
      </c>
      <c r="BJ377" s="86" t="s">
        <v>10</v>
      </c>
      <c r="BK377" s="86">
        <f t="shared" si="193"/>
        <v>0</v>
      </c>
      <c r="BL377" s="86" t="s">
        <v>10</v>
      </c>
      <c r="BM377" s="86">
        <f t="shared" si="194"/>
        <v>0</v>
      </c>
      <c r="BN377" s="86" t="s">
        <v>10</v>
      </c>
      <c r="BO377" s="86">
        <f t="shared" si="195"/>
        <v>0</v>
      </c>
      <c r="BP377" s="86" t="s">
        <v>4</v>
      </c>
      <c r="BR377" s="86" t="str">
        <f t="shared" si="196"/>
        <v>P &lt;- c("0", "0", "0", "0", "0", "0", "0", "0", "0", "0", "0", "0", "0", "0", "0", "0", "0", "0", "0", "0", "0")</v>
      </c>
    </row>
    <row r="378" spans="1:70" x14ac:dyDescent="0.15">
      <c r="A378" s="86">
        <v>167</v>
      </c>
      <c r="B378" s="86">
        <f t="shared" ref="B378:V378" si="233">B170</f>
        <v>0</v>
      </c>
      <c r="C378" s="86">
        <f t="shared" si="233"/>
        <v>0</v>
      </c>
      <c r="D378" s="86">
        <f t="shared" si="233"/>
        <v>0</v>
      </c>
      <c r="E378" s="86">
        <f t="shared" si="233"/>
        <v>0</v>
      </c>
      <c r="F378" s="86">
        <f t="shared" si="233"/>
        <v>0</v>
      </c>
      <c r="G378" s="86">
        <f t="shared" si="233"/>
        <v>0</v>
      </c>
      <c r="H378" s="86">
        <f t="shared" si="233"/>
        <v>0</v>
      </c>
      <c r="I378" s="86">
        <f t="shared" si="233"/>
        <v>0</v>
      </c>
      <c r="J378" s="86">
        <f t="shared" si="233"/>
        <v>0</v>
      </c>
      <c r="K378" s="86">
        <f t="shared" si="233"/>
        <v>0</v>
      </c>
      <c r="L378" s="86">
        <f t="shared" si="233"/>
        <v>0</v>
      </c>
      <c r="M378" s="86">
        <f t="shared" si="233"/>
        <v>0</v>
      </c>
      <c r="N378" s="86">
        <f t="shared" si="233"/>
        <v>0</v>
      </c>
      <c r="O378" s="86">
        <f t="shared" si="233"/>
        <v>0</v>
      </c>
      <c r="P378" s="86">
        <f t="shared" si="233"/>
        <v>0</v>
      </c>
      <c r="Q378" s="86">
        <f t="shared" si="233"/>
        <v>0</v>
      </c>
      <c r="R378" s="86">
        <f t="shared" si="233"/>
        <v>0</v>
      </c>
      <c r="S378" s="86">
        <f t="shared" si="233"/>
        <v>0</v>
      </c>
      <c r="T378" s="86">
        <f t="shared" si="233"/>
        <v>0</v>
      </c>
      <c r="U378" s="86">
        <f t="shared" si="233"/>
        <v>0</v>
      </c>
      <c r="V378" s="86">
        <f t="shared" si="233"/>
        <v>0</v>
      </c>
      <c r="X378" s="86" t="s">
        <v>1605</v>
      </c>
      <c r="Y378" s="86" t="s">
        <v>1601</v>
      </c>
      <c r="Z378" s="86" t="s">
        <v>1603</v>
      </c>
      <c r="AA378" s="86">
        <f t="shared" si="175"/>
        <v>0</v>
      </c>
      <c r="AB378" s="86" t="s">
        <v>10</v>
      </c>
      <c r="AC378" s="86">
        <f t="shared" si="176"/>
        <v>0</v>
      </c>
      <c r="AD378" s="86" t="s">
        <v>10</v>
      </c>
      <c r="AE378" s="86">
        <f t="shared" si="177"/>
        <v>0</v>
      </c>
      <c r="AF378" s="86" t="s">
        <v>10</v>
      </c>
      <c r="AG378" s="86">
        <f t="shared" si="178"/>
        <v>0</v>
      </c>
      <c r="AH378" s="86" t="s">
        <v>10</v>
      </c>
      <c r="AI378" s="86">
        <f t="shared" si="179"/>
        <v>0</v>
      </c>
      <c r="AJ378" s="86" t="s">
        <v>10</v>
      </c>
      <c r="AK378" s="86">
        <f t="shared" si="180"/>
        <v>0</v>
      </c>
      <c r="AL378" s="86" t="s">
        <v>10</v>
      </c>
      <c r="AM378" s="86">
        <f t="shared" si="181"/>
        <v>0</v>
      </c>
      <c r="AN378" s="86" t="s">
        <v>10</v>
      </c>
      <c r="AO378" s="86">
        <f t="shared" si="182"/>
        <v>0</v>
      </c>
      <c r="AP378" s="86" t="s">
        <v>10</v>
      </c>
      <c r="AQ378" s="86">
        <f t="shared" si="183"/>
        <v>0</v>
      </c>
      <c r="AR378" s="86" t="s">
        <v>10</v>
      </c>
      <c r="AS378" s="86">
        <f t="shared" si="184"/>
        <v>0</v>
      </c>
      <c r="AT378" s="86" t="s">
        <v>10</v>
      </c>
      <c r="AU378" s="86">
        <f t="shared" si="185"/>
        <v>0</v>
      </c>
      <c r="AV378" s="86" t="s">
        <v>10</v>
      </c>
      <c r="AW378" s="86">
        <f t="shared" si="186"/>
        <v>0</v>
      </c>
      <c r="AX378" s="86" t="s">
        <v>10</v>
      </c>
      <c r="AY378" s="86">
        <f t="shared" si="187"/>
        <v>0</v>
      </c>
      <c r="AZ378" s="86" t="s">
        <v>10</v>
      </c>
      <c r="BA378" s="86">
        <f t="shared" si="188"/>
        <v>0</v>
      </c>
      <c r="BB378" s="86" t="s">
        <v>10</v>
      </c>
      <c r="BC378" s="86">
        <f t="shared" si="189"/>
        <v>0</v>
      </c>
      <c r="BD378" s="86" t="s">
        <v>10</v>
      </c>
      <c r="BE378" s="86">
        <f t="shared" si="190"/>
        <v>0</v>
      </c>
      <c r="BF378" s="86" t="s">
        <v>10</v>
      </c>
      <c r="BG378" s="86">
        <f t="shared" si="191"/>
        <v>0</v>
      </c>
      <c r="BH378" s="86" t="s">
        <v>10</v>
      </c>
      <c r="BI378" s="86">
        <f t="shared" si="192"/>
        <v>0</v>
      </c>
      <c r="BJ378" s="86" t="s">
        <v>10</v>
      </c>
      <c r="BK378" s="86">
        <f t="shared" si="193"/>
        <v>0</v>
      </c>
      <c r="BL378" s="86" t="s">
        <v>10</v>
      </c>
      <c r="BM378" s="86">
        <f t="shared" si="194"/>
        <v>0</v>
      </c>
      <c r="BN378" s="86" t="s">
        <v>10</v>
      </c>
      <c r="BO378" s="86">
        <f t="shared" si="195"/>
        <v>0</v>
      </c>
      <c r="BP378" s="86" t="s">
        <v>4</v>
      </c>
      <c r="BR378" s="86" t="str">
        <f t="shared" si="196"/>
        <v>P &lt;- c("0", "0", "0", "0", "0", "0", "0", "0", "0", "0", "0", "0", "0", "0", "0", "0", "0", "0", "0", "0", "0")</v>
      </c>
    </row>
    <row r="379" spans="1:70" x14ac:dyDescent="0.15">
      <c r="A379" s="86">
        <v>168</v>
      </c>
      <c r="B379" s="86">
        <f t="shared" ref="B379:V379" si="234">B171</f>
        <v>0</v>
      </c>
      <c r="C379" s="86">
        <f t="shared" si="234"/>
        <v>0</v>
      </c>
      <c r="D379" s="86">
        <f t="shared" si="234"/>
        <v>0</v>
      </c>
      <c r="E379" s="86">
        <f t="shared" si="234"/>
        <v>0</v>
      </c>
      <c r="F379" s="86">
        <f t="shared" si="234"/>
        <v>0</v>
      </c>
      <c r="G379" s="86">
        <f t="shared" si="234"/>
        <v>0</v>
      </c>
      <c r="H379" s="86">
        <f t="shared" si="234"/>
        <v>0</v>
      </c>
      <c r="I379" s="86">
        <f t="shared" si="234"/>
        <v>0</v>
      </c>
      <c r="J379" s="86">
        <f t="shared" si="234"/>
        <v>0</v>
      </c>
      <c r="K379" s="86">
        <f t="shared" si="234"/>
        <v>0</v>
      </c>
      <c r="L379" s="86">
        <f t="shared" si="234"/>
        <v>0</v>
      </c>
      <c r="M379" s="86">
        <f t="shared" si="234"/>
        <v>0</v>
      </c>
      <c r="N379" s="86">
        <f t="shared" si="234"/>
        <v>0</v>
      </c>
      <c r="O379" s="86">
        <f t="shared" si="234"/>
        <v>0</v>
      </c>
      <c r="P379" s="86">
        <f t="shared" si="234"/>
        <v>0</v>
      </c>
      <c r="Q379" s="86">
        <f t="shared" si="234"/>
        <v>0</v>
      </c>
      <c r="R379" s="86">
        <f t="shared" si="234"/>
        <v>0</v>
      </c>
      <c r="S379" s="86">
        <f t="shared" si="234"/>
        <v>0</v>
      </c>
      <c r="T379" s="86">
        <f t="shared" si="234"/>
        <v>0</v>
      </c>
      <c r="U379" s="86">
        <f t="shared" si="234"/>
        <v>0</v>
      </c>
      <c r="V379" s="86">
        <f t="shared" si="234"/>
        <v>0</v>
      </c>
      <c r="X379" s="86" t="s">
        <v>1605</v>
      </c>
      <c r="Y379" s="86" t="s">
        <v>1601</v>
      </c>
      <c r="Z379" s="86" t="s">
        <v>1603</v>
      </c>
      <c r="AA379" s="86">
        <f t="shared" si="175"/>
        <v>0</v>
      </c>
      <c r="AB379" s="86" t="s">
        <v>10</v>
      </c>
      <c r="AC379" s="86">
        <f t="shared" si="176"/>
        <v>0</v>
      </c>
      <c r="AD379" s="86" t="s">
        <v>10</v>
      </c>
      <c r="AE379" s="86">
        <f t="shared" si="177"/>
        <v>0</v>
      </c>
      <c r="AF379" s="86" t="s">
        <v>10</v>
      </c>
      <c r="AG379" s="86">
        <f t="shared" si="178"/>
        <v>0</v>
      </c>
      <c r="AH379" s="86" t="s">
        <v>10</v>
      </c>
      <c r="AI379" s="86">
        <f t="shared" si="179"/>
        <v>0</v>
      </c>
      <c r="AJ379" s="86" t="s">
        <v>10</v>
      </c>
      <c r="AK379" s="86">
        <f t="shared" si="180"/>
        <v>0</v>
      </c>
      <c r="AL379" s="86" t="s">
        <v>10</v>
      </c>
      <c r="AM379" s="86">
        <f t="shared" si="181"/>
        <v>0</v>
      </c>
      <c r="AN379" s="86" t="s">
        <v>10</v>
      </c>
      <c r="AO379" s="86">
        <f t="shared" si="182"/>
        <v>0</v>
      </c>
      <c r="AP379" s="86" t="s">
        <v>10</v>
      </c>
      <c r="AQ379" s="86">
        <f t="shared" si="183"/>
        <v>0</v>
      </c>
      <c r="AR379" s="86" t="s">
        <v>10</v>
      </c>
      <c r="AS379" s="86">
        <f t="shared" si="184"/>
        <v>0</v>
      </c>
      <c r="AT379" s="86" t="s">
        <v>10</v>
      </c>
      <c r="AU379" s="86">
        <f t="shared" si="185"/>
        <v>0</v>
      </c>
      <c r="AV379" s="86" t="s">
        <v>10</v>
      </c>
      <c r="AW379" s="86">
        <f t="shared" si="186"/>
        <v>0</v>
      </c>
      <c r="AX379" s="86" t="s">
        <v>10</v>
      </c>
      <c r="AY379" s="86">
        <f t="shared" si="187"/>
        <v>0</v>
      </c>
      <c r="AZ379" s="86" t="s">
        <v>10</v>
      </c>
      <c r="BA379" s="86">
        <f t="shared" si="188"/>
        <v>0</v>
      </c>
      <c r="BB379" s="86" t="s">
        <v>10</v>
      </c>
      <c r="BC379" s="86">
        <f t="shared" si="189"/>
        <v>0</v>
      </c>
      <c r="BD379" s="86" t="s">
        <v>10</v>
      </c>
      <c r="BE379" s="86">
        <f t="shared" si="190"/>
        <v>0</v>
      </c>
      <c r="BF379" s="86" t="s">
        <v>10</v>
      </c>
      <c r="BG379" s="86">
        <f t="shared" si="191"/>
        <v>0</v>
      </c>
      <c r="BH379" s="86" t="s">
        <v>10</v>
      </c>
      <c r="BI379" s="86">
        <f t="shared" si="192"/>
        <v>0</v>
      </c>
      <c r="BJ379" s="86" t="s">
        <v>10</v>
      </c>
      <c r="BK379" s="86">
        <f t="shared" si="193"/>
        <v>0</v>
      </c>
      <c r="BL379" s="86" t="s">
        <v>10</v>
      </c>
      <c r="BM379" s="86">
        <f t="shared" si="194"/>
        <v>0</v>
      </c>
      <c r="BN379" s="86" t="s">
        <v>10</v>
      </c>
      <c r="BO379" s="86">
        <f t="shared" si="195"/>
        <v>0</v>
      </c>
      <c r="BP379" s="86" t="s">
        <v>4</v>
      </c>
      <c r="BR379" s="86" t="str">
        <f t="shared" si="196"/>
        <v>P &lt;- c("0", "0", "0", "0", "0", "0", "0", "0", "0", "0", "0", "0", "0", "0", "0", "0", "0", "0", "0", "0", "0")</v>
      </c>
    </row>
    <row r="380" spans="1:70" x14ac:dyDescent="0.15">
      <c r="A380" s="86">
        <v>169</v>
      </c>
      <c r="B380" s="86">
        <f t="shared" ref="B380:V380" si="235">B172</f>
        <v>0</v>
      </c>
      <c r="C380" s="86">
        <f t="shared" si="235"/>
        <v>0</v>
      </c>
      <c r="D380" s="86">
        <f t="shared" si="235"/>
        <v>0</v>
      </c>
      <c r="E380" s="86">
        <f t="shared" si="235"/>
        <v>0</v>
      </c>
      <c r="F380" s="86">
        <f t="shared" si="235"/>
        <v>0</v>
      </c>
      <c r="G380" s="86">
        <f t="shared" si="235"/>
        <v>0</v>
      </c>
      <c r="H380" s="86">
        <f t="shared" si="235"/>
        <v>0</v>
      </c>
      <c r="I380" s="86">
        <f t="shared" si="235"/>
        <v>0</v>
      </c>
      <c r="J380" s="86">
        <f t="shared" si="235"/>
        <v>0</v>
      </c>
      <c r="K380" s="86">
        <f t="shared" si="235"/>
        <v>0</v>
      </c>
      <c r="L380" s="86">
        <f t="shared" si="235"/>
        <v>0</v>
      </c>
      <c r="M380" s="86">
        <f t="shared" si="235"/>
        <v>0</v>
      </c>
      <c r="N380" s="86">
        <f t="shared" si="235"/>
        <v>0</v>
      </c>
      <c r="O380" s="86">
        <f t="shared" si="235"/>
        <v>0</v>
      </c>
      <c r="P380" s="86">
        <f t="shared" si="235"/>
        <v>0</v>
      </c>
      <c r="Q380" s="86">
        <f t="shared" si="235"/>
        <v>0</v>
      </c>
      <c r="R380" s="86">
        <f t="shared" si="235"/>
        <v>0</v>
      </c>
      <c r="S380" s="86">
        <f t="shared" si="235"/>
        <v>0</v>
      </c>
      <c r="T380" s="86">
        <f t="shared" si="235"/>
        <v>0</v>
      </c>
      <c r="U380" s="86">
        <f t="shared" si="235"/>
        <v>0</v>
      </c>
      <c r="V380" s="86">
        <f t="shared" si="235"/>
        <v>0</v>
      </c>
      <c r="X380" s="86" t="s">
        <v>1605</v>
      </c>
      <c r="Y380" s="86" t="s">
        <v>1601</v>
      </c>
      <c r="Z380" s="86" t="s">
        <v>1603</v>
      </c>
      <c r="AA380" s="86">
        <f t="shared" si="175"/>
        <v>0</v>
      </c>
      <c r="AB380" s="86" t="s">
        <v>10</v>
      </c>
      <c r="AC380" s="86">
        <f t="shared" si="176"/>
        <v>0</v>
      </c>
      <c r="AD380" s="86" t="s">
        <v>10</v>
      </c>
      <c r="AE380" s="86">
        <f t="shared" si="177"/>
        <v>0</v>
      </c>
      <c r="AF380" s="86" t="s">
        <v>10</v>
      </c>
      <c r="AG380" s="86">
        <f t="shared" si="178"/>
        <v>0</v>
      </c>
      <c r="AH380" s="86" t="s">
        <v>10</v>
      </c>
      <c r="AI380" s="86">
        <f t="shared" si="179"/>
        <v>0</v>
      </c>
      <c r="AJ380" s="86" t="s">
        <v>10</v>
      </c>
      <c r="AK380" s="86">
        <f t="shared" si="180"/>
        <v>0</v>
      </c>
      <c r="AL380" s="86" t="s">
        <v>10</v>
      </c>
      <c r="AM380" s="86">
        <f t="shared" si="181"/>
        <v>0</v>
      </c>
      <c r="AN380" s="86" t="s">
        <v>10</v>
      </c>
      <c r="AO380" s="86">
        <f t="shared" si="182"/>
        <v>0</v>
      </c>
      <c r="AP380" s="86" t="s">
        <v>10</v>
      </c>
      <c r="AQ380" s="86">
        <f t="shared" si="183"/>
        <v>0</v>
      </c>
      <c r="AR380" s="86" t="s">
        <v>10</v>
      </c>
      <c r="AS380" s="86">
        <f t="shared" si="184"/>
        <v>0</v>
      </c>
      <c r="AT380" s="86" t="s">
        <v>10</v>
      </c>
      <c r="AU380" s="86">
        <f t="shared" si="185"/>
        <v>0</v>
      </c>
      <c r="AV380" s="86" t="s">
        <v>10</v>
      </c>
      <c r="AW380" s="86">
        <f t="shared" si="186"/>
        <v>0</v>
      </c>
      <c r="AX380" s="86" t="s">
        <v>10</v>
      </c>
      <c r="AY380" s="86">
        <f t="shared" si="187"/>
        <v>0</v>
      </c>
      <c r="AZ380" s="86" t="s">
        <v>10</v>
      </c>
      <c r="BA380" s="86">
        <f t="shared" si="188"/>
        <v>0</v>
      </c>
      <c r="BB380" s="86" t="s">
        <v>10</v>
      </c>
      <c r="BC380" s="86">
        <f t="shared" si="189"/>
        <v>0</v>
      </c>
      <c r="BD380" s="86" t="s">
        <v>10</v>
      </c>
      <c r="BE380" s="86">
        <f t="shared" si="190"/>
        <v>0</v>
      </c>
      <c r="BF380" s="86" t="s">
        <v>10</v>
      </c>
      <c r="BG380" s="86">
        <f t="shared" si="191"/>
        <v>0</v>
      </c>
      <c r="BH380" s="86" t="s">
        <v>10</v>
      </c>
      <c r="BI380" s="86">
        <f t="shared" si="192"/>
        <v>0</v>
      </c>
      <c r="BJ380" s="86" t="s">
        <v>10</v>
      </c>
      <c r="BK380" s="86">
        <f t="shared" si="193"/>
        <v>0</v>
      </c>
      <c r="BL380" s="86" t="s">
        <v>10</v>
      </c>
      <c r="BM380" s="86">
        <f t="shared" si="194"/>
        <v>0</v>
      </c>
      <c r="BN380" s="86" t="s">
        <v>10</v>
      </c>
      <c r="BO380" s="86">
        <f t="shared" si="195"/>
        <v>0</v>
      </c>
      <c r="BP380" s="86" t="s">
        <v>4</v>
      </c>
      <c r="BR380" s="86" t="str">
        <f t="shared" si="196"/>
        <v>P &lt;- c("0", "0", "0", "0", "0", "0", "0", "0", "0", "0", "0", "0", "0", "0", "0", "0", "0", "0", "0", "0", "0")</v>
      </c>
    </row>
    <row r="381" spans="1:70" x14ac:dyDescent="0.15">
      <c r="A381" s="86">
        <v>170</v>
      </c>
      <c r="B381" s="86">
        <f t="shared" ref="B381:V381" si="236">B173</f>
        <v>0</v>
      </c>
      <c r="C381" s="86">
        <f t="shared" si="236"/>
        <v>0</v>
      </c>
      <c r="D381" s="86">
        <f t="shared" si="236"/>
        <v>0</v>
      </c>
      <c r="E381" s="86">
        <f t="shared" si="236"/>
        <v>0</v>
      </c>
      <c r="F381" s="86">
        <f t="shared" si="236"/>
        <v>0</v>
      </c>
      <c r="G381" s="86">
        <f t="shared" si="236"/>
        <v>0</v>
      </c>
      <c r="H381" s="86">
        <f t="shared" si="236"/>
        <v>0</v>
      </c>
      <c r="I381" s="86">
        <f t="shared" si="236"/>
        <v>0</v>
      </c>
      <c r="J381" s="86">
        <f t="shared" si="236"/>
        <v>0</v>
      </c>
      <c r="K381" s="86">
        <f t="shared" si="236"/>
        <v>0</v>
      </c>
      <c r="L381" s="86">
        <f t="shared" si="236"/>
        <v>0</v>
      </c>
      <c r="M381" s="86">
        <f t="shared" si="236"/>
        <v>0</v>
      </c>
      <c r="N381" s="86">
        <f t="shared" si="236"/>
        <v>0</v>
      </c>
      <c r="O381" s="86">
        <f t="shared" si="236"/>
        <v>0</v>
      </c>
      <c r="P381" s="86">
        <f t="shared" si="236"/>
        <v>0</v>
      </c>
      <c r="Q381" s="86">
        <f t="shared" si="236"/>
        <v>0</v>
      </c>
      <c r="R381" s="86">
        <f t="shared" si="236"/>
        <v>0</v>
      </c>
      <c r="S381" s="86">
        <f t="shared" si="236"/>
        <v>0</v>
      </c>
      <c r="T381" s="86">
        <f t="shared" si="236"/>
        <v>0</v>
      </c>
      <c r="U381" s="86">
        <f t="shared" si="236"/>
        <v>0</v>
      </c>
      <c r="V381" s="86">
        <f t="shared" si="236"/>
        <v>0</v>
      </c>
      <c r="X381" s="86" t="s">
        <v>1605</v>
      </c>
      <c r="Y381" s="86" t="s">
        <v>1601</v>
      </c>
      <c r="Z381" s="86" t="s">
        <v>1603</v>
      </c>
      <c r="AA381" s="86">
        <f t="shared" si="175"/>
        <v>0</v>
      </c>
      <c r="AB381" s="86" t="s">
        <v>10</v>
      </c>
      <c r="AC381" s="86">
        <f t="shared" si="176"/>
        <v>0</v>
      </c>
      <c r="AD381" s="86" t="s">
        <v>10</v>
      </c>
      <c r="AE381" s="86">
        <f t="shared" si="177"/>
        <v>0</v>
      </c>
      <c r="AF381" s="86" t="s">
        <v>10</v>
      </c>
      <c r="AG381" s="86">
        <f t="shared" si="178"/>
        <v>0</v>
      </c>
      <c r="AH381" s="86" t="s">
        <v>10</v>
      </c>
      <c r="AI381" s="86">
        <f t="shared" si="179"/>
        <v>0</v>
      </c>
      <c r="AJ381" s="86" t="s">
        <v>10</v>
      </c>
      <c r="AK381" s="86">
        <f t="shared" si="180"/>
        <v>0</v>
      </c>
      <c r="AL381" s="86" t="s">
        <v>10</v>
      </c>
      <c r="AM381" s="86">
        <f t="shared" si="181"/>
        <v>0</v>
      </c>
      <c r="AN381" s="86" t="s">
        <v>10</v>
      </c>
      <c r="AO381" s="86">
        <f t="shared" si="182"/>
        <v>0</v>
      </c>
      <c r="AP381" s="86" t="s">
        <v>10</v>
      </c>
      <c r="AQ381" s="86">
        <f t="shared" si="183"/>
        <v>0</v>
      </c>
      <c r="AR381" s="86" t="s">
        <v>10</v>
      </c>
      <c r="AS381" s="86">
        <f t="shared" si="184"/>
        <v>0</v>
      </c>
      <c r="AT381" s="86" t="s">
        <v>10</v>
      </c>
      <c r="AU381" s="86">
        <f t="shared" si="185"/>
        <v>0</v>
      </c>
      <c r="AV381" s="86" t="s">
        <v>10</v>
      </c>
      <c r="AW381" s="86">
        <f t="shared" si="186"/>
        <v>0</v>
      </c>
      <c r="AX381" s="86" t="s">
        <v>10</v>
      </c>
      <c r="AY381" s="86">
        <f t="shared" si="187"/>
        <v>0</v>
      </c>
      <c r="AZ381" s="86" t="s">
        <v>10</v>
      </c>
      <c r="BA381" s="86">
        <f t="shared" si="188"/>
        <v>0</v>
      </c>
      <c r="BB381" s="86" t="s">
        <v>10</v>
      </c>
      <c r="BC381" s="86">
        <f t="shared" si="189"/>
        <v>0</v>
      </c>
      <c r="BD381" s="86" t="s">
        <v>10</v>
      </c>
      <c r="BE381" s="86">
        <f t="shared" si="190"/>
        <v>0</v>
      </c>
      <c r="BF381" s="86" t="s">
        <v>10</v>
      </c>
      <c r="BG381" s="86">
        <f t="shared" si="191"/>
        <v>0</v>
      </c>
      <c r="BH381" s="86" t="s">
        <v>10</v>
      </c>
      <c r="BI381" s="86">
        <f t="shared" si="192"/>
        <v>0</v>
      </c>
      <c r="BJ381" s="86" t="s">
        <v>10</v>
      </c>
      <c r="BK381" s="86">
        <f t="shared" si="193"/>
        <v>0</v>
      </c>
      <c r="BL381" s="86" t="s">
        <v>10</v>
      </c>
      <c r="BM381" s="86">
        <f t="shared" si="194"/>
        <v>0</v>
      </c>
      <c r="BN381" s="86" t="s">
        <v>10</v>
      </c>
      <c r="BO381" s="86">
        <f t="shared" si="195"/>
        <v>0</v>
      </c>
      <c r="BP381" s="86" t="s">
        <v>4</v>
      </c>
      <c r="BR381" s="86" t="str">
        <f t="shared" si="196"/>
        <v>P &lt;- c("0", "0", "0", "0", "0", "0", "0", "0", "0", "0", "0", "0", "0", "0", "0", "0", "0", "0", "0", "0", "0")</v>
      </c>
    </row>
    <row r="382" spans="1:70" x14ac:dyDescent="0.15">
      <c r="A382" s="86">
        <v>171</v>
      </c>
      <c r="B382" s="86">
        <f t="shared" ref="B382:V382" si="237">B174</f>
        <v>0</v>
      </c>
      <c r="C382" s="86">
        <f t="shared" si="237"/>
        <v>0</v>
      </c>
      <c r="D382" s="86">
        <f t="shared" si="237"/>
        <v>0</v>
      </c>
      <c r="E382" s="86">
        <f t="shared" si="237"/>
        <v>0</v>
      </c>
      <c r="F382" s="86">
        <f t="shared" si="237"/>
        <v>0</v>
      </c>
      <c r="G382" s="86">
        <f t="shared" si="237"/>
        <v>0</v>
      </c>
      <c r="H382" s="86">
        <f t="shared" si="237"/>
        <v>0</v>
      </c>
      <c r="I382" s="86">
        <f t="shared" si="237"/>
        <v>0</v>
      </c>
      <c r="J382" s="86">
        <f t="shared" si="237"/>
        <v>0</v>
      </c>
      <c r="K382" s="86">
        <f t="shared" si="237"/>
        <v>0</v>
      </c>
      <c r="L382" s="86">
        <f t="shared" si="237"/>
        <v>0</v>
      </c>
      <c r="M382" s="86">
        <f t="shared" si="237"/>
        <v>0</v>
      </c>
      <c r="N382" s="86">
        <f t="shared" si="237"/>
        <v>0</v>
      </c>
      <c r="O382" s="86">
        <f t="shared" si="237"/>
        <v>0</v>
      </c>
      <c r="P382" s="86">
        <f t="shared" si="237"/>
        <v>0</v>
      </c>
      <c r="Q382" s="86">
        <f t="shared" si="237"/>
        <v>0</v>
      </c>
      <c r="R382" s="86">
        <f t="shared" si="237"/>
        <v>0</v>
      </c>
      <c r="S382" s="86">
        <f t="shared" si="237"/>
        <v>0</v>
      </c>
      <c r="T382" s="86">
        <f t="shared" si="237"/>
        <v>0</v>
      </c>
      <c r="U382" s="86">
        <f t="shared" si="237"/>
        <v>0</v>
      </c>
      <c r="V382" s="86">
        <f t="shared" si="237"/>
        <v>0</v>
      </c>
      <c r="X382" s="86" t="s">
        <v>1605</v>
      </c>
      <c r="Y382" s="86" t="s">
        <v>1601</v>
      </c>
      <c r="Z382" s="86" t="s">
        <v>1603</v>
      </c>
      <c r="AA382" s="86">
        <f t="shared" si="175"/>
        <v>0</v>
      </c>
      <c r="AB382" s="86" t="s">
        <v>10</v>
      </c>
      <c r="AC382" s="86">
        <f t="shared" si="176"/>
        <v>0</v>
      </c>
      <c r="AD382" s="86" t="s">
        <v>10</v>
      </c>
      <c r="AE382" s="86">
        <f t="shared" si="177"/>
        <v>0</v>
      </c>
      <c r="AF382" s="86" t="s">
        <v>10</v>
      </c>
      <c r="AG382" s="86">
        <f t="shared" si="178"/>
        <v>0</v>
      </c>
      <c r="AH382" s="86" t="s">
        <v>10</v>
      </c>
      <c r="AI382" s="86">
        <f t="shared" si="179"/>
        <v>0</v>
      </c>
      <c r="AJ382" s="86" t="s">
        <v>10</v>
      </c>
      <c r="AK382" s="86">
        <f t="shared" si="180"/>
        <v>0</v>
      </c>
      <c r="AL382" s="86" t="s">
        <v>10</v>
      </c>
      <c r="AM382" s="86">
        <f t="shared" si="181"/>
        <v>0</v>
      </c>
      <c r="AN382" s="86" t="s">
        <v>10</v>
      </c>
      <c r="AO382" s="86">
        <f t="shared" si="182"/>
        <v>0</v>
      </c>
      <c r="AP382" s="86" t="s">
        <v>10</v>
      </c>
      <c r="AQ382" s="86">
        <f t="shared" si="183"/>
        <v>0</v>
      </c>
      <c r="AR382" s="86" t="s">
        <v>10</v>
      </c>
      <c r="AS382" s="86">
        <f t="shared" si="184"/>
        <v>0</v>
      </c>
      <c r="AT382" s="86" t="s">
        <v>10</v>
      </c>
      <c r="AU382" s="86">
        <f t="shared" si="185"/>
        <v>0</v>
      </c>
      <c r="AV382" s="86" t="s">
        <v>10</v>
      </c>
      <c r="AW382" s="86">
        <f t="shared" si="186"/>
        <v>0</v>
      </c>
      <c r="AX382" s="86" t="s">
        <v>10</v>
      </c>
      <c r="AY382" s="86">
        <f t="shared" si="187"/>
        <v>0</v>
      </c>
      <c r="AZ382" s="86" t="s">
        <v>10</v>
      </c>
      <c r="BA382" s="86">
        <f t="shared" si="188"/>
        <v>0</v>
      </c>
      <c r="BB382" s="86" t="s">
        <v>10</v>
      </c>
      <c r="BC382" s="86">
        <f t="shared" si="189"/>
        <v>0</v>
      </c>
      <c r="BD382" s="86" t="s">
        <v>10</v>
      </c>
      <c r="BE382" s="86">
        <f t="shared" si="190"/>
        <v>0</v>
      </c>
      <c r="BF382" s="86" t="s">
        <v>10</v>
      </c>
      <c r="BG382" s="86">
        <f t="shared" si="191"/>
        <v>0</v>
      </c>
      <c r="BH382" s="86" t="s">
        <v>10</v>
      </c>
      <c r="BI382" s="86">
        <f t="shared" si="192"/>
        <v>0</v>
      </c>
      <c r="BJ382" s="86" t="s">
        <v>10</v>
      </c>
      <c r="BK382" s="86">
        <f t="shared" si="193"/>
        <v>0</v>
      </c>
      <c r="BL382" s="86" t="s">
        <v>10</v>
      </c>
      <c r="BM382" s="86">
        <f t="shared" si="194"/>
        <v>0</v>
      </c>
      <c r="BN382" s="86" t="s">
        <v>10</v>
      </c>
      <c r="BO382" s="86">
        <f t="shared" si="195"/>
        <v>0</v>
      </c>
      <c r="BP382" s="86" t="s">
        <v>4</v>
      </c>
      <c r="BR382" s="86" t="str">
        <f t="shared" si="196"/>
        <v>P &lt;- c("0", "0", "0", "0", "0", "0", "0", "0", "0", "0", "0", "0", "0", "0", "0", "0", "0", "0", "0", "0", "0")</v>
      </c>
    </row>
    <row r="383" spans="1:70" x14ac:dyDescent="0.15">
      <c r="A383" s="86">
        <v>172</v>
      </c>
      <c r="B383" s="86">
        <f t="shared" ref="B383:V383" si="238">B175</f>
        <v>0</v>
      </c>
      <c r="C383" s="86">
        <f t="shared" si="238"/>
        <v>0</v>
      </c>
      <c r="D383" s="86">
        <f t="shared" si="238"/>
        <v>0</v>
      </c>
      <c r="E383" s="86">
        <f t="shared" si="238"/>
        <v>0</v>
      </c>
      <c r="F383" s="86">
        <f t="shared" si="238"/>
        <v>0</v>
      </c>
      <c r="G383" s="86">
        <f t="shared" si="238"/>
        <v>0</v>
      </c>
      <c r="H383" s="86">
        <f t="shared" si="238"/>
        <v>0</v>
      </c>
      <c r="I383" s="86">
        <f t="shared" si="238"/>
        <v>0</v>
      </c>
      <c r="J383" s="86">
        <f t="shared" si="238"/>
        <v>0</v>
      </c>
      <c r="K383" s="86">
        <f t="shared" si="238"/>
        <v>0</v>
      </c>
      <c r="L383" s="86">
        <f t="shared" si="238"/>
        <v>0</v>
      </c>
      <c r="M383" s="86">
        <f t="shared" si="238"/>
        <v>0</v>
      </c>
      <c r="N383" s="86">
        <f t="shared" si="238"/>
        <v>0</v>
      </c>
      <c r="O383" s="86">
        <f t="shared" si="238"/>
        <v>0</v>
      </c>
      <c r="P383" s="86">
        <f t="shared" si="238"/>
        <v>0</v>
      </c>
      <c r="Q383" s="86">
        <f t="shared" si="238"/>
        <v>0</v>
      </c>
      <c r="R383" s="86">
        <f t="shared" si="238"/>
        <v>0</v>
      </c>
      <c r="S383" s="86">
        <f t="shared" si="238"/>
        <v>0</v>
      </c>
      <c r="T383" s="86">
        <f t="shared" si="238"/>
        <v>0</v>
      </c>
      <c r="U383" s="86">
        <f t="shared" si="238"/>
        <v>0</v>
      </c>
      <c r="V383" s="86">
        <f t="shared" si="238"/>
        <v>0</v>
      </c>
      <c r="X383" s="86" t="s">
        <v>1605</v>
      </c>
      <c r="Y383" s="86" t="s">
        <v>1601</v>
      </c>
      <c r="Z383" s="86" t="s">
        <v>1603</v>
      </c>
      <c r="AA383" s="86">
        <f t="shared" si="175"/>
        <v>0</v>
      </c>
      <c r="AB383" s="86" t="s">
        <v>10</v>
      </c>
      <c r="AC383" s="86">
        <f t="shared" si="176"/>
        <v>0</v>
      </c>
      <c r="AD383" s="86" t="s">
        <v>10</v>
      </c>
      <c r="AE383" s="86">
        <f t="shared" si="177"/>
        <v>0</v>
      </c>
      <c r="AF383" s="86" t="s">
        <v>10</v>
      </c>
      <c r="AG383" s="86">
        <f t="shared" si="178"/>
        <v>0</v>
      </c>
      <c r="AH383" s="86" t="s">
        <v>10</v>
      </c>
      <c r="AI383" s="86">
        <f t="shared" si="179"/>
        <v>0</v>
      </c>
      <c r="AJ383" s="86" t="s">
        <v>10</v>
      </c>
      <c r="AK383" s="86">
        <f t="shared" si="180"/>
        <v>0</v>
      </c>
      <c r="AL383" s="86" t="s">
        <v>10</v>
      </c>
      <c r="AM383" s="86">
        <f t="shared" si="181"/>
        <v>0</v>
      </c>
      <c r="AN383" s="86" t="s">
        <v>10</v>
      </c>
      <c r="AO383" s="86">
        <f t="shared" si="182"/>
        <v>0</v>
      </c>
      <c r="AP383" s="86" t="s">
        <v>10</v>
      </c>
      <c r="AQ383" s="86">
        <f t="shared" si="183"/>
        <v>0</v>
      </c>
      <c r="AR383" s="86" t="s">
        <v>10</v>
      </c>
      <c r="AS383" s="86">
        <f t="shared" si="184"/>
        <v>0</v>
      </c>
      <c r="AT383" s="86" t="s">
        <v>10</v>
      </c>
      <c r="AU383" s="86">
        <f t="shared" si="185"/>
        <v>0</v>
      </c>
      <c r="AV383" s="86" t="s">
        <v>10</v>
      </c>
      <c r="AW383" s="86">
        <f t="shared" si="186"/>
        <v>0</v>
      </c>
      <c r="AX383" s="86" t="s">
        <v>10</v>
      </c>
      <c r="AY383" s="86">
        <f t="shared" si="187"/>
        <v>0</v>
      </c>
      <c r="AZ383" s="86" t="s">
        <v>10</v>
      </c>
      <c r="BA383" s="86">
        <f t="shared" si="188"/>
        <v>0</v>
      </c>
      <c r="BB383" s="86" t="s">
        <v>10</v>
      </c>
      <c r="BC383" s="86">
        <f t="shared" si="189"/>
        <v>0</v>
      </c>
      <c r="BD383" s="86" t="s">
        <v>10</v>
      </c>
      <c r="BE383" s="86">
        <f t="shared" si="190"/>
        <v>0</v>
      </c>
      <c r="BF383" s="86" t="s">
        <v>10</v>
      </c>
      <c r="BG383" s="86">
        <f t="shared" si="191"/>
        <v>0</v>
      </c>
      <c r="BH383" s="86" t="s">
        <v>10</v>
      </c>
      <c r="BI383" s="86">
        <f t="shared" si="192"/>
        <v>0</v>
      </c>
      <c r="BJ383" s="86" t="s">
        <v>10</v>
      </c>
      <c r="BK383" s="86">
        <f t="shared" si="193"/>
        <v>0</v>
      </c>
      <c r="BL383" s="86" t="s">
        <v>10</v>
      </c>
      <c r="BM383" s="86">
        <f t="shared" si="194"/>
        <v>0</v>
      </c>
      <c r="BN383" s="86" t="s">
        <v>10</v>
      </c>
      <c r="BO383" s="86">
        <f t="shared" si="195"/>
        <v>0</v>
      </c>
      <c r="BP383" s="86" t="s">
        <v>4</v>
      </c>
      <c r="BR383" s="86" t="str">
        <f t="shared" si="196"/>
        <v>P &lt;- c("0", "0", "0", "0", "0", "0", "0", "0", "0", "0", "0", "0", "0", "0", "0", "0", "0", "0", "0", "0", "0")</v>
      </c>
    </row>
    <row r="384" spans="1:70" x14ac:dyDescent="0.15">
      <c r="A384" s="86">
        <v>173</v>
      </c>
      <c r="B384" s="86">
        <f t="shared" ref="B384:V384" si="239">B176</f>
        <v>0</v>
      </c>
      <c r="C384" s="86">
        <f t="shared" si="239"/>
        <v>0</v>
      </c>
      <c r="D384" s="86">
        <f t="shared" si="239"/>
        <v>0</v>
      </c>
      <c r="E384" s="86">
        <f t="shared" si="239"/>
        <v>0</v>
      </c>
      <c r="F384" s="86">
        <f t="shared" si="239"/>
        <v>0</v>
      </c>
      <c r="G384" s="86">
        <f t="shared" si="239"/>
        <v>0</v>
      </c>
      <c r="H384" s="86">
        <f t="shared" si="239"/>
        <v>0</v>
      </c>
      <c r="I384" s="86">
        <f t="shared" si="239"/>
        <v>0</v>
      </c>
      <c r="J384" s="86">
        <f t="shared" si="239"/>
        <v>0</v>
      </c>
      <c r="K384" s="86">
        <f t="shared" si="239"/>
        <v>0</v>
      </c>
      <c r="L384" s="86">
        <f t="shared" si="239"/>
        <v>0</v>
      </c>
      <c r="M384" s="86">
        <f t="shared" si="239"/>
        <v>0</v>
      </c>
      <c r="N384" s="86">
        <f t="shared" si="239"/>
        <v>0</v>
      </c>
      <c r="O384" s="86">
        <f t="shared" si="239"/>
        <v>0</v>
      </c>
      <c r="P384" s="86">
        <f t="shared" si="239"/>
        <v>0</v>
      </c>
      <c r="Q384" s="86">
        <f t="shared" si="239"/>
        <v>0</v>
      </c>
      <c r="R384" s="86">
        <f t="shared" si="239"/>
        <v>0</v>
      </c>
      <c r="S384" s="86">
        <f t="shared" si="239"/>
        <v>0</v>
      </c>
      <c r="T384" s="86">
        <f t="shared" si="239"/>
        <v>0</v>
      </c>
      <c r="U384" s="86">
        <f t="shared" si="239"/>
        <v>0</v>
      </c>
      <c r="V384" s="86">
        <f t="shared" si="239"/>
        <v>0</v>
      </c>
      <c r="X384" s="86" t="s">
        <v>1605</v>
      </c>
      <c r="Y384" s="86" t="s">
        <v>1601</v>
      </c>
      <c r="Z384" s="86" t="s">
        <v>1603</v>
      </c>
      <c r="AA384" s="86">
        <f t="shared" si="175"/>
        <v>0</v>
      </c>
      <c r="AB384" s="86" t="s">
        <v>10</v>
      </c>
      <c r="AC384" s="86">
        <f t="shared" si="176"/>
        <v>0</v>
      </c>
      <c r="AD384" s="86" t="s">
        <v>10</v>
      </c>
      <c r="AE384" s="86">
        <f t="shared" si="177"/>
        <v>0</v>
      </c>
      <c r="AF384" s="86" t="s">
        <v>10</v>
      </c>
      <c r="AG384" s="86">
        <f t="shared" si="178"/>
        <v>0</v>
      </c>
      <c r="AH384" s="86" t="s">
        <v>10</v>
      </c>
      <c r="AI384" s="86">
        <f t="shared" si="179"/>
        <v>0</v>
      </c>
      <c r="AJ384" s="86" t="s">
        <v>10</v>
      </c>
      <c r="AK384" s="86">
        <f t="shared" si="180"/>
        <v>0</v>
      </c>
      <c r="AL384" s="86" t="s">
        <v>10</v>
      </c>
      <c r="AM384" s="86">
        <f t="shared" si="181"/>
        <v>0</v>
      </c>
      <c r="AN384" s="86" t="s">
        <v>10</v>
      </c>
      <c r="AO384" s="86">
        <f t="shared" si="182"/>
        <v>0</v>
      </c>
      <c r="AP384" s="86" t="s">
        <v>10</v>
      </c>
      <c r="AQ384" s="86">
        <f t="shared" si="183"/>
        <v>0</v>
      </c>
      <c r="AR384" s="86" t="s">
        <v>10</v>
      </c>
      <c r="AS384" s="86">
        <f t="shared" si="184"/>
        <v>0</v>
      </c>
      <c r="AT384" s="86" t="s">
        <v>10</v>
      </c>
      <c r="AU384" s="86">
        <f t="shared" si="185"/>
        <v>0</v>
      </c>
      <c r="AV384" s="86" t="s">
        <v>10</v>
      </c>
      <c r="AW384" s="86">
        <f t="shared" si="186"/>
        <v>0</v>
      </c>
      <c r="AX384" s="86" t="s">
        <v>10</v>
      </c>
      <c r="AY384" s="86">
        <f t="shared" si="187"/>
        <v>0</v>
      </c>
      <c r="AZ384" s="86" t="s">
        <v>10</v>
      </c>
      <c r="BA384" s="86">
        <f t="shared" si="188"/>
        <v>0</v>
      </c>
      <c r="BB384" s="86" t="s">
        <v>10</v>
      </c>
      <c r="BC384" s="86">
        <f t="shared" si="189"/>
        <v>0</v>
      </c>
      <c r="BD384" s="86" t="s">
        <v>10</v>
      </c>
      <c r="BE384" s="86">
        <f t="shared" si="190"/>
        <v>0</v>
      </c>
      <c r="BF384" s="86" t="s">
        <v>10</v>
      </c>
      <c r="BG384" s="86">
        <f t="shared" si="191"/>
        <v>0</v>
      </c>
      <c r="BH384" s="86" t="s">
        <v>10</v>
      </c>
      <c r="BI384" s="86">
        <f t="shared" si="192"/>
        <v>0</v>
      </c>
      <c r="BJ384" s="86" t="s">
        <v>10</v>
      </c>
      <c r="BK384" s="86">
        <f t="shared" si="193"/>
        <v>0</v>
      </c>
      <c r="BL384" s="86" t="s">
        <v>10</v>
      </c>
      <c r="BM384" s="86">
        <f t="shared" si="194"/>
        <v>0</v>
      </c>
      <c r="BN384" s="86" t="s">
        <v>10</v>
      </c>
      <c r="BO384" s="86">
        <f t="shared" si="195"/>
        <v>0</v>
      </c>
      <c r="BP384" s="86" t="s">
        <v>4</v>
      </c>
      <c r="BR384" s="86" t="str">
        <f t="shared" si="196"/>
        <v>P &lt;- c("0", "0", "0", "0", "0", "0", "0", "0", "0", "0", "0", "0", "0", "0", "0", "0", "0", "0", "0", "0", "0")</v>
      </c>
    </row>
    <row r="385" spans="1:70" x14ac:dyDescent="0.15">
      <c r="A385" s="86">
        <v>174</v>
      </c>
      <c r="B385" s="86">
        <f t="shared" ref="B385:V385" si="240">B177</f>
        <v>0</v>
      </c>
      <c r="C385" s="86">
        <f t="shared" si="240"/>
        <v>0</v>
      </c>
      <c r="D385" s="86">
        <f t="shared" si="240"/>
        <v>0</v>
      </c>
      <c r="E385" s="86">
        <f t="shared" si="240"/>
        <v>0</v>
      </c>
      <c r="F385" s="86">
        <f t="shared" si="240"/>
        <v>0</v>
      </c>
      <c r="G385" s="86">
        <f t="shared" si="240"/>
        <v>0</v>
      </c>
      <c r="H385" s="86">
        <f t="shared" si="240"/>
        <v>0</v>
      </c>
      <c r="I385" s="86">
        <f t="shared" si="240"/>
        <v>0</v>
      </c>
      <c r="J385" s="86">
        <f t="shared" si="240"/>
        <v>0</v>
      </c>
      <c r="K385" s="86">
        <f t="shared" si="240"/>
        <v>0</v>
      </c>
      <c r="L385" s="86">
        <f t="shared" si="240"/>
        <v>0</v>
      </c>
      <c r="M385" s="86">
        <f t="shared" si="240"/>
        <v>0</v>
      </c>
      <c r="N385" s="86">
        <f t="shared" si="240"/>
        <v>0</v>
      </c>
      <c r="O385" s="86">
        <f t="shared" si="240"/>
        <v>0</v>
      </c>
      <c r="P385" s="86">
        <f t="shared" si="240"/>
        <v>0</v>
      </c>
      <c r="Q385" s="86">
        <f t="shared" si="240"/>
        <v>0</v>
      </c>
      <c r="R385" s="86">
        <f t="shared" si="240"/>
        <v>0</v>
      </c>
      <c r="S385" s="86">
        <f t="shared" si="240"/>
        <v>0</v>
      </c>
      <c r="T385" s="86">
        <f t="shared" si="240"/>
        <v>0</v>
      </c>
      <c r="U385" s="86">
        <f t="shared" si="240"/>
        <v>0</v>
      </c>
      <c r="V385" s="86">
        <f t="shared" si="240"/>
        <v>0</v>
      </c>
      <c r="X385" s="86" t="s">
        <v>1605</v>
      </c>
      <c r="Y385" s="86" t="s">
        <v>1601</v>
      </c>
      <c r="Z385" s="86" t="s">
        <v>1603</v>
      </c>
      <c r="AA385" s="86">
        <f t="shared" si="175"/>
        <v>0</v>
      </c>
      <c r="AB385" s="86" t="s">
        <v>10</v>
      </c>
      <c r="AC385" s="86">
        <f t="shared" si="176"/>
        <v>0</v>
      </c>
      <c r="AD385" s="86" t="s">
        <v>10</v>
      </c>
      <c r="AE385" s="86">
        <f t="shared" si="177"/>
        <v>0</v>
      </c>
      <c r="AF385" s="86" t="s">
        <v>10</v>
      </c>
      <c r="AG385" s="86">
        <f t="shared" si="178"/>
        <v>0</v>
      </c>
      <c r="AH385" s="86" t="s">
        <v>10</v>
      </c>
      <c r="AI385" s="86">
        <f t="shared" si="179"/>
        <v>0</v>
      </c>
      <c r="AJ385" s="86" t="s">
        <v>10</v>
      </c>
      <c r="AK385" s="86">
        <f t="shared" si="180"/>
        <v>0</v>
      </c>
      <c r="AL385" s="86" t="s">
        <v>10</v>
      </c>
      <c r="AM385" s="86">
        <f t="shared" si="181"/>
        <v>0</v>
      </c>
      <c r="AN385" s="86" t="s">
        <v>10</v>
      </c>
      <c r="AO385" s="86">
        <f t="shared" si="182"/>
        <v>0</v>
      </c>
      <c r="AP385" s="86" t="s">
        <v>10</v>
      </c>
      <c r="AQ385" s="86">
        <f t="shared" si="183"/>
        <v>0</v>
      </c>
      <c r="AR385" s="86" t="s">
        <v>10</v>
      </c>
      <c r="AS385" s="86">
        <f t="shared" si="184"/>
        <v>0</v>
      </c>
      <c r="AT385" s="86" t="s">
        <v>10</v>
      </c>
      <c r="AU385" s="86">
        <f t="shared" si="185"/>
        <v>0</v>
      </c>
      <c r="AV385" s="86" t="s">
        <v>10</v>
      </c>
      <c r="AW385" s="86">
        <f t="shared" si="186"/>
        <v>0</v>
      </c>
      <c r="AX385" s="86" t="s">
        <v>10</v>
      </c>
      <c r="AY385" s="86">
        <f t="shared" si="187"/>
        <v>0</v>
      </c>
      <c r="AZ385" s="86" t="s">
        <v>10</v>
      </c>
      <c r="BA385" s="86">
        <f t="shared" si="188"/>
        <v>0</v>
      </c>
      <c r="BB385" s="86" t="s">
        <v>10</v>
      </c>
      <c r="BC385" s="86">
        <f t="shared" si="189"/>
        <v>0</v>
      </c>
      <c r="BD385" s="86" t="s">
        <v>10</v>
      </c>
      <c r="BE385" s="86">
        <f t="shared" si="190"/>
        <v>0</v>
      </c>
      <c r="BF385" s="86" t="s">
        <v>10</v>
      </c>
      <c r="BG385" s="86">
        <f t="shared" si="191"/>
        <v>0</v>
      </c>
      <c r="BH385" s="86" t="s">
        <v>10</v>
      </c>
      <c r="BI385" s="86">
        <f t="shared" si="192"/>
        <v>0</v>
      </c>
      <c r="BJ385" s="86" t="s">
        <v>10</v>
      </c>
      <c r="BK385" s="86">
        <f t="shared" si="193"/>
        <v>0</v>
      </c>
      <c r="BL385" s="86" t="s">
        <v>10</v>
      </c>
      <c r="BM385" s="86">
        <f t="shared" si="194"/>
        <v>0</v>
      </c>
      <c r="BN385" s="86" t="s">
        <v>10</v>
      </c>
      <c r="BO385" s="86">
        <f t="shared" si="195"/>
        <v>0</v>
      </c>
      <c r="BP385" s="86" t="s">
        <v>4</v>
      </c>
      <c r="BR385" s="86" t="str">
        <f t="shared" si="196"/>
        <v>P &lt;- c("0", "0", "0", "0", "0", "0", "0", "0", "0", "0", "0", "0", "0", "0", "0", "0", "0", "0", "0", "0", "0")</v>
      </c>
    </row>
    <row r="386" spans="1:70" x14ac:dyDescent="0.15">
      <c r="A386" s="86">
        <v>175</v>
      </c>
      <c r="B386" s="86">
        <f t="shared" ref="B386:V386" si="241">B178</f>
        <v>0</v>
      </c>
      <c r="C386" s="86">
        <f t="shared" si="241"/>
        <v>0</v>
      </c>
      <c r="D386" s="86">
        <f t="shared" si="241"/>
        <v>0</v>
      </c>
      <c r="E386" s="86">
        <f t="shared" si="241"/>
        <v>0</v>
      </c>
      <c r="F386" s="86">
        <f t="shared" si="241"/>
        <v>0</v>
      </c>
      <c r="G386" s="86">
        <f t="shared" si="241"/>
        <v>0</v>
      </c>
      <c r="H386" s="86">
        <f t="shared" si="241"/>
        <v>0</v>
      </c>
      <c r="I386" s="86">
        <f t="shared" si="241"/>
        <v>0</v>
      </c>
      <c r="J386" s="86">
        <f t="shared" si="241"/>
        <v>0</v>
      </c>
      <c r="K386" s="86">
        <f t="shared" si="241"/>
        <v>0</v>
      </c>
      <c r="L386" s="86">
        <f t="shared" si="241"/>
        <v>0</v>
      </c>
      <c r="M386" s="86">
        <f t="shared" si="241"/>
        <v>0</v>
      </c>
      <c r="N386" s="86">
        <f t="shared" si="241"/>
        <v>0</v>
      </c>
      <c r="O386" s="86">
        <f t="shared" si="241"/>
        <v>0</v>
      </c>
      <c r="P386" s="86">
        <f t="shared" si="241"/>
        <v>0</v>
      </c>
      <c r="Q386" s="86">
        <f t="shared" si="241"/>
        <v>0</v>
      </c>
      <c r="R386" s="86">
        <f t="shared" si="241"/>
        <v>0</v>
      </c>
      <c r="S386" s="86">
        <f t="shared" si="241"/>
        <v>0</v>
      </c>
      <c r="T386" s="86">
        <f t="shared" si="241"/>
        <v>0</v>
      </c>
      <c r="U386" s="86">
        <f t="shared" si="241"/>
        <v>0</v>
      </c>
      <c r="V386" s="86">
        <f t="shared" si="241"/>
        <v>0</v>
      </c>
      <c r="X386" s="86" t="s">
        <v>1605</v>
      </c>
      <c r="Y386" s="86" t="s">
        <v>1601</v>
      </c>
      <c r="Z386" s="86" t="s">
        <v>1603</v>
      </c>
      <c r="AA386" s="86">
        <f t="shared" si="175"/>
        <v>0</v>
      </c>
      <c r="AB386" s="86" t="s">
        <v>10</v>
      </c>
      <c r="AC386" s="86">
        <f t="shared" si="176"/>
        <v>0</v>
      </c>
      <c r="AD386" s="86" t="s">
        <v>10</v>
      </c>
      <c r="AE386" s="86">
        <f t="shared" si="177"/>
        <v>0</v>
      </c>
      <c r="AF386" s="86" t="s">
        <v>10</v>
      </c>
      <c r="AG386" s="86">
        <f t="shared" si="178"/>
        <v>0</v>
      </c>
      <c r="AH386" s="86" t="s">
        <v>10</v>
      </c>
      <c r="AI386" s="86">
        <f t="shared" si="179"/>
        <v>0</v>
      </c>
      <c r="AJ386" s="86" t="s">
        <v>10</v>
      </c>
      <c r="AK386" s="86">
        <f t="shared" si="180"/>
        <v>0</v>
      </c>
      <c r="AL386" s="86" t="s">
        <v>10</v>
      </c>
      <c r="AM386" s="86">
        <f t="shared" si="181"/>
        <v>0</v>
      </c>
      <c r="AN386" s="86" t="s">
        <v>10</v>
      </c>
      <c r="AO386" s="86">
        <f t="shared" si="182"/>
        <v>0</v>
      </c>
      <c r="AP386" s="86" t="s">
        <v>10</v>
      </c>
      <c r="AQ386" s="86">
        <f t="shared" si="183"/>
        <v>0</v>
      </c>
      <c r="AR386" s="86" t="s">
        <v>10</v>
      </c>
      <c r="AS386" s="86">
        <f t="shared" si="184"/>
        <v>0</v>
      </c>
      <c r="AT386" s="86" t="s">
        <v>10</v>
      </c>
      <c r="AU386" s="86">
        <f t="shared" si="185"/>
        <v>0</v>
      </c>
      <c r="AV386" s="86" t="s">
        <v>10</v>
      </c>
      <c r="AW386" s="86">
        <f t="shared" si="186"/>
        <v>0</v>
      </c>
      <c r="AX386" s="86" t="s">
        <v>10</v>
      </c>
      <c r="AY386" s="86">
        <f t="shared" si="187"/>
        <v>0</v>
      </c>
      <c r="AZ386" s="86" t="s">
        <v>10</v>
      </c>
      <c r="BA386" s="86">
        <f t="shared" si="188"/>
        <v>0</v>
      </c>
      <c r="BB386" s="86" t="s">
        <v>10</v>
      </c>
      <c r="BC386" s="86">
        <f t="shared" si="189"/>
        <v>0</v>
      </c>
      <c r="BD386" s="86" t="s">
        <v>10</v>
      </c>
      <c r="BE386" s="86">
        <f t="shared" si="190"/>
        <v>0</v>
      </c>
      <c r="BF386" s="86" t="s">
        <v>10</v>
      </c>
      <c r="BG386" s="86">
        <f t="shared" si="191"/>
        <v>0</v>
      </c>
      <c r="BH386" s="86" t="s">
        <v>10</v>
      </c>
      <c r="BI386" s="86">
        <f t="shared" si="192"/>
        <v>0</v>
      </c>
      <c r="BJ386" s="86" t="s">
        <v>10</v>
      </c>
      <c r="BK386" s="86">
        <f t="shared" si="193"/>
        <v>0</v>
      </c>
      <c r="BL386" s="86" t="s">
        <v>10</v>
      </c>
      <c r="BM386" s="86">
        <f t="shared" si="194"/>
        <v>0</v>
      </c>
      <c r="BN386" s="86" t="s">
        <v>10</v>
      </c>
      <c r="BO386" s="86">
        <f t="shared" si="195"/>
        <v>0</v>
      </c>
      <c r="BP386" s="86" t="s">
        <v>4</v>
      </c>
      <c r="BR386" s="86" t="str">
        <f t="shared" si="196"/>
        <v>P &lt;- c("0", "0", "0", "0", "0", "0", "0", "0", "0", "0", "0", "0", "0", "0", "0", "0", "0", "0", "0", "0", "0")</v>
      </c>
    </row>
    <row r="387" spans="1:70" x14ac:dyDescent="0.15">
      <c r="A387" s="86">
        <v>176</v>
      </c>
      <c r="B387" s="86">
        <f t="shared" ref="B387:V387" si="242">B179</f>
        <v>0</v>
      </c>
      <c r="C387" s="86">
        <f t="shared" si="242"/>
        <v>0</v>
      </c>
      <c r="D387" s="86">
        <f t="shared" si="242"/>
        <v>0</v>
      </c>
      <c r="E387" s="86">
        <f t="shared" si="242"/>
        <v>0</v>
      </c>
      <c r="F387" s="86">
        <f t="shared" si="242"/>
        <v>0</v>
      </c>
      <c r="G387" s="86">
        <f t="shared" si="242"/>
        <v>0</v>
      </c>
      <c r="H387" s="86">
        <f t="shared" si="242"/>
        <v>0</v>
      </c>
      <c r="I387" s="86">
        <f t="shared" si="242"/>
        <v>0</v>
      </c>
      <c r="J387" s="86">
        <f t="shared" si="242"/>
        <v>0</v>
      </c>
      <c r="K387" s="86">
        <f t="shared" si="242"/>
        <v>0</v>
      </c>
      <c r="L387" s="86">
        <f t="shared" si="242"/>
        <v>0</v>
      </c>
      <c r="M387" s="86">
        <f t="shared" si="242"/>
        <v>0</v>
      </c>
      <c r="N387" s="86">
        <f t="shared" si="242"/>
        <v>0</v>
      </c>
      <c r="O387" s="86">
        <f t="shared" si="242"/>
        <v>0</v>
      </c>
      <c r="P387" s="86">
        <f t="shared" si="242"/>
        <v>0</v>
      </c>
      <c r="Q387" s="86">
        <f t="shared" si="242"/>
        <v>0</v>
      </c>
      <c r="R387" s="86">
        <f t="shared" si="242"/>
        <v>0</v>
      </c>
      <c r="S387" s="86">
        <f t="shared" si="242"/>
        <v>0</v>
      </c>
      <c r="T387" s="86">
        <f t="shared" si="242"/>
        <v>0</v>
      </c>
      <c r="U387" s="86">
        <f t="shared" si="242"/>
        <v>0</v>
      </c>
      <c r="V387" s="86">
        <f t="shared" si="242"/>
        <v>0</v>
      </c>
      <c r="X387" s="86" t="s">
        <v>1605</v>
      </c>
      <c r="Y387" s="86" t="s">
        <v>1601</v>
      </c>
      <c r="Z387" s="86" t="s">
        <v>1603</v>
      </c>
      <c r="AA387" s="86">
        <f t="shared" si="175"/>
        <v>0</v>
      </c>
      <c r="AB387" s="86" t="s">
        <v>10</v>
      </c>
      <c r="AC387" s="86">
        <f t="shared" si="176"/>
        <v>0</v>
      </c>
      <c r="AD387" s="86" t="s">
        <v>10</v>
      </c>
      <c r="AE387" s="86">
        <f t="shared" si="177"/>
        <v>0</v>
      </c>
      <c r="AF387" s="86" t="s">
        <v>10</v>
      </c>
      <c r="AG387" s="86">
        <f t="shared" si="178"/>
        <v>0</v>
      </c>
      <c r="AH387" s="86" t="s">
        <v>10</v>
      </c>
      <c r="AI387" s="86">
        <f t="shared" si="179"/>
        <v>0</v>
      </c>
      <c r="AJ387" s="86" t="s">
        <v>10</v>
      </c>
      <c r="AK387" s="86">
        <f t="shared" si="180"/>
        <v>0</v>
      </c>
      <c r="AL387" s="86" t="s">
        <v>10</v>
      </c>
      <c r="AM387" s="86">
        <f t="shared" si="181"/>
        <v>0</v>
      </c>
      <c r="AN387" s="86" t="s">
        <v>10</v>
      </c>
      <c r="AO387" s="86">
        <f t="shared" si="182"/>
        <v>0</v>
      </c>
      <c r="AP387" s="86" t="s">
        <v>10</v>
      </c>
      <c r="AQ387" s="86">
        <f t="shared" si="183"/>
        <v>0</v>
      </c>
      <c r="AR387" s="86" t="s">
        <v>10</v>
      </c>
      <c r="AS387" s="86">
        <f t="shared" si="184"/>
        <v>0</v>
      </c>
      <c r="AT387" s="86" t="s">
        <v>10</v>
      </c>
      <c r="AU387" s="86">
        <f t="shared" si="185"/>
        <v>0</v>
      </c>
      <c r="AV387" s="86" t="s">
        <v>10</v>
      </c>
      <c r="AW387" s="86">
        <f t="shared" si="186"/>
        <v>0</v>
      </c>
      <c r="AX387" s="86" t="s">
        <v>10</v>
      </c>
      <c r="AY387" s="86">
        <f t="shared" si="187"/>
        <v>0</v>
      </c>
      <c r="AZ387" s="86" t="s">
        <v>10</v>
      </c>
      <c r="BA387" s="86">
        <f t="shared" si="188"/>
        <v>0</v>
      </c>
      <c r="BB387" s="86" t="s">
        <v>10</v>
      </c>
      <c r="BC387" s="86">
        <f t="shared" si="189"/>
        <v>0</v>
      </c>
      <c r="BD387" s="86" t="s">
        <v>10</v>
      </c>
      <c r="BE387" s="86">
        <f t="shared" si="190"/>
        <v>0</v>
      </c>
      <c r="BF387" s="86" t="s">
        <v>10</v>
      </c>
      <c r="BG387" s="86">
        <f t="shared" si="191"/>
        <v>0</v>
      </c>
      <c r="BH387" s="86" t="s">
        <v>10</v>
      </c>
      <c r="BI387" s="86">
        <f t="shared" si="192"/>
        <v>0</v>
      </c>
      <c r="BJ387" s="86" t="s">
        <v>10</v>
      </c>
      <c r="BK387" s="86">
        <f t="shared" si="193"/>
        <v>0</v>
      </c>
      <c r="BL387" s="86" t="s">
        <v>10</v>
      </c>
      <c r="BM387" s="86">
        <f t="shared" si="194"/>
        <v>0</v>
      </c>
      <c r="BN387" s="86" t="s">
        <v>10</v>
      </c>
      <c r="BO387" s="86">
        <f t="shared" si="195"/>
        <v>0</v>
      </c>
      <c r="BP387" s="86" t="s">
        <v>4</v>
      </c>
      <c r="BR387" s="86" t="str">
        <f t="shared" si="196"/>
        <v>P &lt;- c("0", "0", "0", "0", "0", "0", "0", "0", "0", "0", "0", "0", "0", "0", "0", "0", "0", "0", "0", "0", "0")</v>
      </c>
    </row>
    <row r="388" spans="1:70" x14ac:dyDescent="0.15">
      <c r="A388" s="86">
        <v>177</v>
      </c>
      <c r="B388" s="86">
        <f t="shared" ref="B388:V388" si="243">B180</f>
        <v>0</v>
      </c>
      <c r="C388" s="86">
        <f t="shared" si="243"/>
        <v>0</v>
      </c>
      <c r="D388" s="86">
        <f t="shared" si="243"/>
        <v>0</v>
      </c>
      <c r="E388" s="86">
        <f t="shared" si="243"/>
        <v>0</v>
      </c>
      <c r="F388" s="86">
        <f t="shared" si="243"/>
        <v>0</v>
      </c>
      <c r="G388" s="86">
        <f t="shared" si="243"/>
        <v>0</v>
      </c>
      <c r="H388" s="86">
        <f t="shared" si="243"/>
        <v>0</v>
      </c>
      <c r="I388" s="86">
        <f t="shared" si="243"/>
        <v>0</v>
      </c>
      <c r="J388" s="86">
        <f t="shared" si="243"/>
        <v>0</v>
      </c>
      <c r="K388" s="86">
        <f t="shared" si="243"/>
        <v>0</v>
      </c>
      <c r="L388" s="86">
        <f t="shared" si="243"/>
        <v>0</v>
      </c>
      <c r="M388" s="86">
        <f t="shared" si="243"/>
        <v>0</v>
      </c>
      <c r="N388" s="86">
        <f t="shared" si="243"/>
        <v>0</v>
      </c>
      <c r="O388" s="86">
        <f t="shared" si="243"/>
        <v>0</v>
      </c>
      <c r="P388" s="86">
        <f t="shared" si="243"/>
        <v>0</v>
      </c>
      <c r="Q388" s="86">
        <f t="shared" si="243"/>
        <v>0</v>
      </c>
      <c r="R388" s="86">
        <f t="shared" si="243"/>
        <v>0</v>
      </c>
      <c r="S388" s="86">
        <f t="shared" si="243"/>
        <v>0</v>
      </c>
      <c r="T388" s="86">
        <f t="shared" si="243"/>
        <v>0</v>
      </c>
      <c r="U388" s="86">
        <f t="shared" si="243"/>
        <v>0</v>
      </c>
      <c r="V388" s="86">
        <f t="shared" si="243"/>
        <v>0</v>
      </c>
      <c r="X388" s="86" t="s">
        <v>1605</v>
      </c>
      <c r="Y388" s="86" t="s">
        <v>1601</v>
      </c>
      <c r="Z388" s="86" t="s">
        <v>1603</v>
      </c>
      <c r="AA388" s="86">
        <f t="shared" si="175"/>
        <v>0</v>
      </c>
      <c r="AB388" s="86" t="s">
        <v>10</v>
      </c>
      <c r="AC388" s="86">
        <f t="shared" si="176"/>
        <v>0</v>
      </c>
      <c r="AD388" s="86" t="s">
        <v>10</v>
      </c>
      <c r="AE388" s="86">
        <f t="shared" si="177"/>
        <v>0</v>
      </c>
      <c r="AF388" s="86" t="s">
        <v>10</v>
      </c>
      <c r="AG388" s="86">
        <f t="shared" si="178"/>
        <v>0</v>
      </c>
      <c r="AH388" s="86" t="s">
        <v>10</v>
      </c>
      <c r="AI388" s="86">
        <f t="shared" si="179"/>
        <v>0</v>
      </c>
      <c r="AJ388" s="86" t="s">
        <v>10</v>
      </c>
      <c r="AK388" s="86">
        <f t="shared" si="180"/>
        <v>0</v>
      </c>
      <c r="AL388" s="86" t="s">
        <v>10</v>
      </c>
      <c r="AM388" s="86">
        <f t="shared" si="181"/>
        <v>0</v>
      </c>
      <c r="AN388" s="86" t="s">
        <v>10</v>
      </c>
      <c r="AO388" s="86">
        <f t="shared" si="182"/>
        <v>0</v>
      </c>
      <c r="AP388" s="86" t="s">
        <v>10</v>
      </c>
      <c r="AQ388" s="86">
        <f t="shared" si="183"/>
        <v>0</v>
      </c>
      <c r="AR388" s="86" t="s">
        <v>10</v>
      </c>
      <c r="AS388" s="86">
        <f t="shared" si="184"/>
        <v>0</v>
      </c>
      <c r="AT388" s="86" t="s">
        <v>10</v>
      </c>
      <c r="AU388" s="86">
        <f t="shared" si="185"/>
        <v>0</v>
      </c>
      <c r="AV388" s="86" t="s">
        <v>10</v>
      </c>
      <c r="AW388" s="86">
        <f t="shared" si="186"/>
        <v>0</v>
      </c>
      <c r="AX388" s="86" t="s">
        <v>10</v>
      </c>
      <c r="AY388" s="86">
        <f t="shared" si="187"/>
        <v>0</v>
      </c>
      <c r="AZ388" s="86" t="s">
        <v>10</v>
      </c>
      <c r="BA388" s="86">
        <f t="shared" si="188"/>
        <v>0</v>
      </c>
      <c r="BB388" s="86" t="s">
        <v>10</v>
      </c>
      <c r="BC388" s="86">
        <f t="shared" si="189"/>
        <v>0</v>
      </c>
      <c r="BD388" s="86" t="s">
        <v>10</v>
      </c>
      <c r="BE388" s="86">
        <f t="shared" si="190"/>
        <v>0</v>
      </c>
      <c r="BF388" s="86" t="s">
        <v>10</v>
      </c>
      <c r="BG388" s="86">
        <f t="shared" si="191"/>
        <v>0</v>
      </c>
      <c r="BH388" s="86" t="s">
        <v>10</v>
      </c>
      <c r="BI388" s="86">
        <f t="shared" si="192"/>
        <v>0</v>
      </c>
      <c r="BJ388" s="86" t="s">
        <v>10</v>
      </c>
      <c r="BK388" s="86">
        <f t="shared" si="193"/>
        <v>0</v>
      </c>
      <c r="BL388" s="86" t="s">
        <v>10</v>
      </c>
      <c r="BM388" s="86">
        <f t="shared" si="194"/>
        <v>0</v>
      </c>
      <c r="BN388" s="86" t="s">
        <v>10</v>
      </c>
      <c r="BO388" s="86">
        <f t="shared" si="195"/>
        <v>0</v>
      </c>
      <c r="BP388" s="86" t="s">
        <v>4</v>
      </c>
      <c r="BR388" s="86" t="str">
        <f t="shared" si="196"/>
        <v>P &lt;- c("0", "0", "0", "0", "0", "0", "0", "0", "0", "0", "0", "0", "0", "0", "0", "0", "0", "0", "0", "0", "0")</v>
      </c>
    </row>
    <row r="389" spans="1:70" x14ac:dyDescent="0.15">
      <c r="A389" s="86">
        <v>178</v>
      </c>
      <c r="B389" s="86">
        <f t="shared" ref="B389:V389" si="244">B181</f>
        <v>0</v>
      </c>
      <c r="C389" s="86">
        <f t="shared" si="244"/>
        <v>0</v>
      </c>
      <c r="D389" s="86">
        <f t="shared" si="244"/>
        <v>0</v>
      </c>
      <c r="E389" s="86">
        <f t="shared" si="244"/>
        <v>0</v>
      </c>
      <c r="F389" s="86">
        <f t="shared" si="244"/>
        <v>0</v>
      </c>
      <c r="G389" s="86">
        <f t="shared" si="244"/>
        <v>0</v>
      </c>
      <c r="H389" s="86">
        <f t="shared" si="244"/>
        <v>0</v>
      </c>
      <c r="I389" s="86">
        <f t="shared" si="244"/>
        <v>0</v>
      </c>
      <c r="J389" s="86">
        <f t="shared" si="244"/>
        <v>0</v>
      </c>
      <c r="K389" s="86">
        <f t="shared" si="244"/>
        <v>0</v>
      </c>
      <c r="L389" s="86">
        <f t="shared" si="244"/>
        <v>0</v>
      </c>
      <c r="M389" s="86">
        <f t="shared" si="244"/>
        <v>0</v>
      </c>
      <c r="N389" s="86">
        <f t="shared" si="244"/>
        <v>0</v>
      </c>
      <c r="O389" s="86">
        <f t="shared" si="244"/>
        <v>0</v>
      </c>
      <c r="P389" s="86">
        <f t="shared" si="244"/>
        <v>0</v>
      </c>
      <c r="Q389" s="86">
        <f t="shared" si="244"/>
        <v>0</v>
      </c>
      <c r="R389" s="86">
        <f t="shared" si="244"/>
        <v>0</v>
      </c>
      <c r="S389" s="86">
        <f t="shared" si="244"/>
        <v>0</v>
      </c>
      <c r="T389" s="86">
        <f t="shared" si="244"/>
        <v>0</v>
      </c>
      <c r="U389" s="86">
        <f t="shared" si="244"/>
        <v>0</v>
      </c>
      <c r="V389" s="86">
        <f t="shared" si="244"/>
        <v>0</v>
      </c>
      <c r="X389" s="86" t="s">
        <v>1605</v>
      </c>
      <c r="Y389" s="86" t="s">
        <v>1601</v>
      </c>
      <c r="Z389" s="86" t="s">
        <v>1603</v>
      </c>
      <c r="AA389" s="86">
        <f t="shared" si="175"/>
        <v>0</v>
      </c>
      <c r="AB389" s="86" t="s">
        <v>10</v>
      </c>
      <c r="AC389" s="86">
        <f t="shared" si="176"/>
        <v>0</v>
      </c>
      <c r="AD389" s="86" t="s">
        <v>10</v>
      </c>
      <c r="AE389" s="86">
        <f t="shared" si="177"/>
        <v>0</v>
      </c>
      <c r="AF389" s="86" t="s">
        <v>10</v>
      </c>
      <c r="AG389" s="86">
        <f t="shared" si="178"/>
        <v>0</v>
      </c>
      <c r="AH389" s="86" t="s">
        <v>10</v>
      </c>
      <c r="AI389" s="86">
        <f t="shared" si="179"/>
        <v>0</v>
      </c>
      <c r="AJ389" s="86" t="s">
        <v>10</v>
      </c>
      <c r="AK389" s="86">
        <f t="shared" si="180"/>
        <v>0</v>
      </c>
      <c r="AL389" s="86" t="s">
        <v>10</v>
      </c>
      <c r="AM389" s="86">
        <f t="shared" si="181"/>
        <v>0</v>
      </c>
      <c r="AN389" s="86" t="s">
        <v>10</v>
      </c>
      <c r="AO389" s="86">
        <f t="shared" si="182"/>
        <v>0</v>
      </c>
      <c r="AP389" s="86" t="s">
        <v>10</v>
      </c>
      <c r="AQ389" s="86">
        <f t="shared" si="183"/>
        <v>0</v>
      </c>
      <c r="AR389" s="86" t="s">
        <v>10</v>
      </c>
      <c r="AS389" s="86">
        <f t="shared" si="184"/>
        <v>0</v>
      </c>
      <c r="AT389" s="86" t="s">
        <v>10</v>
      </c>
      <c r="AU389" s="86">
        <f t="shared" si="185"/>
        <v>0</v>
      </c>
      <c r="AV389" s="86" t="s">
        <v>10</v>
      </c>
      <c r="AW389" s="86">
        <f t="shared" si="186"/>
        <v>0</v>
      </c>
      <c r="AX389" s="86" t="s">
        <v>10</v>
      </c>
      <c r="AY389" s="86">
        <f t="shared" si="187"/>
        <v>0</v>
      </c>
      <c r="AZ389" s="86" t="s">
        <v>10</v>
      </c>
      <c r="BA389" s="86">
        <f t="shared" si="188"/>
        <v>0</v>
      </c>
      <c r="BB389" s="86" t="s">
        <v>10</v>
      </c>
      <c r="BC389" s="86">
        <f t="shared" si="189"/>
        <v>0</v>
      </c>
      <c r="BD389" s="86" t="s">
        <v>10</v>
      </c>
      <c r="BE389" s="86">
        <f t="shared" si="190"/>
        <v>0</v>
      </c>
      <c r="BF389" s="86" t="s">
        <v>10</v>
      </c>
      <c r="BG389" s="86">
        <f t="shared" si="191"/>
        <v>0</v>
      </c>
      <c r="BH389" s="86" t="s">
        <v>10</v>
      </c>
      <c r="BI389" s="86">
        <f t="shared" si="192"/>
        <v>0</v>
      </c>
      <c r="BJ389" s="86" t="s">
        <v>10</v>
      </c>
      <c r="BK389" s="86">
        <f t="shared" si="193"/>
        <v>0</v>
      </c>
      <c r="BL389" s="86" t="s">
        <v>10</v>
      </c>
      <c r="BM389" s="86">
        <f t="shared" si="194"/>
        <v>0</v>
      </c>
      <c r="BN389" s="86" t="s">
        <v>10</v>
      </c>
      <c r="BO389" s="86">
        <f t="shared" si="195"/>
        <v>0</v>
      </c>
      <c r="BP389" s="86" t="s">
        <v>4</v>
      </c>
      <c r="BR389" s="86" t="str">
        <f t="shared" si="196"/>
        <v>P &lt;- c("0", "0", "0", "0", "0", "0", "0", "0", "0", "0", "0", "0", "0", "0", "0", "0", "0", "0", "0", "0", "0")</v>
      </c>
    </row>
    <row r="390" spans="1:70" x14ac:dyDescent="0.15">
      <c r="A390" s="86">
        <v>179</v>
      </c>
      <c r="B390" s="86">
        <f t="shared" ref="B390:V390" si="245">B182</f>
        <v>0</v>
      </c>
      <c r="C390" s="86">
        <f t="shared" si="245"/>
        <v>0</v>
      </c>
      <c r="D390" s="86">
        <f t="shared" si="245"/>
        <v>0</v>
      </c>
      <c r="E390" s="86">
        <f t="shared" si="245"/>
        <v>0</v>
      </c>
      <c r="F390" s="86">
        <f t="shared" si="245"/>
        <v>0</v>
      </c>
      <c r="G390" s="86">
        <f t="shared" si="245"/>
        <v>0</v>
      </c>
      <c r="H390" s="86">
        <f t="shared" si="245"/>
        <v>0</v>
      </c>
      <c r="I390" s="86">
        <f t="shared" si="245"/>
        <v>0</v>
      </c>
      <c r="J390" s="86">
        <f t="shared" si="245"/>
        <v>0</v>
      </c>
      <c r="K390" s="86">
        <f t="shared" si="245"/>
        <v>0</v>
      </c>
      <c r="L390" s="86">
        <f t="shared" si="245"/>
        <v>0</v>
      </c>
      <c r="M390" s="86">
        <f t="shared" si="245"/>
        <v>0</v>
      </c>
      <c r="N390" s="86">
        <f t="shared" si="245"/>
        <v>0</v>
      </c>
      <c r="O390" s="86">
        <f t="shared" si="245"/>
        <v>0</v>
      </c>
      <c r="P390" s="86">
        <f t="shared" si="245"/>
        <v>0</v>
      </c>
      <c r="Q390" s="86">
        <f t="shared" si="245"/>
        <v>0</v>
      </c>
      <c r="R390" s="86">
        <f t="shared" si="245"/>
        <v>0</v>
      </c>
      <c r="S390" s="86">
        <f t="shared" si="245"/>
        <v>0</v>
      </c>
      <c r="T390" s="86">
        <f t="shared" si="245"/>
        <v>0</v>
      </c>
      <c r="U390" s="86">
        <f t="shared" si="245"/>
        <v>0</v>
      </c>
      <c r="V390" s="86">
        <f t="shared" si="245"/>
        <v>0</v>
      </c>
      <c r="X390" s="86" t="s">
        <v>1605</v>
      </c>
      <c r="Y390" s="86" t="s">
        <v>1601</v>
      </c>
      <c r="Z390" s="86" t="s">
        <v>1603</v>
      </c>
      <c r="AA390" s="86">
        <f t="shared" si="175"/>
        <v>0</v>
      </c>
      <c r="AB390" s="86" t="s">
        <v>10</v>
      </c>
      <c r="AC390" s="86">
        <f t="shared" si="176"/>
        <v>0</v>
      </c>
      <c r="AD390" s="86" t="s">
        <v>10</v>
      </c>
      <c r="AE390" s="86">
        <f t="shared" si="177"/>
        <v>0</v>
      </c>
      <c r="AF390" s="86" t="s">
        <v>10</v>
      </c>
      <c r="AG390" s="86">
        <f t="shared" si="178"/>
        <v>0</v>
      </c>
      <c r="AH390" s="86" t="s">
        <v>10</v>
      </c>
      <c r="AI390" s="86">
        <f t="shared" si="179"/>
        <v>0</v>
      </c>
      <c r="AJ390" s="86" t="s">
        <v>10</v>
      </c>
      <c r="AK390" s="86">
        <f t="shared" si="180"/>
        <v>0</v>
      </c>
      <c r="AL390" s="86" t="s">
        <v>10</v>
      </c>
      <c r="AM390" s="86">
        <f t="shared" si="181"/>
        <v>0</v>
      </c>
      <c r="AN390" s="86" t="s">
        <v>10</v>
      </c>
      <c r="AO390" s="86">
        <f t="shared" si="182"/>
        <v>0</v>
      </c>
      <c r="AP390" s="86" t="s">
        <v>10</v>
      </c>
      <c r="AQ390" s="86">
        <f t="shared" si="183"/>
        <v>0</v>
      </c>
      <c r="AR390" s="86" t="s">
        <v>10</v>
      </c>
      <c r="AS390" s="86">
        <f t="shared" si="184"/>
        <v>0</v>
      </c>
      <c r="AT390" s="86" t="s">
        <v>10</v>
      </c>
      <c r="AU390" s="86">
        <f t="shared" si="185"/>
        <v>0</v>
      </c>
      <c r="AV390" s="86" t="s">
        <v>10</v>
      </c>
      <c r="AW390" s="86">
        <f t="shared" si="186"/>
        <v>0</v>
      </c>
      <c r="AX390" s="86" t="s">
        <v>10</v>
      </c>
      <c r="AY390" s="86">
        <f t="shared" si="187"/>
        <v>0</v>
      </c>
      <c r="AZ390" s="86" t="s">
        <v>10</v>
      </c>
      <c r="BA390" s="86">
        <f t="shared" si="188"/>
        <v>0</v>
      </c>
      <c r="BB390" s="86" t="s">
        <v>10</v>
      </c>
      <c r="BC390" s="86">
        <f t="shared" si="189"/>
        <v>0</v>
      </c>
      <c r="BD390" s="86" t="s">
        <v>10</v>
      </c>
      <c r="BE390" s="86">
        <f t="shared" si="190"/>
        <v>0</v>
      </c>
      <c r="BF390" s="86" t="s">
        <v>10</v>
      </c>
      <c r="BG390" s="86">
        <f t="shared" si="191"/>
        <v>0</v>
      </c>
      <c r="BH390" s="86" t="s">
        <v>10</v>
      </c>
      <c r="BI390" s="86">
        <f t="shared" si="192"/>
        <v>0</v>
      </c>
      <c r="BJ390" s="86" t="s">
        <v>10</v>
      </c>
      <c r="BK390" s="86">
        <f t="shared" si="193"/>
        <v>0</v>
      </c>
      <c r="BL390" s="86" t="s">
        <v>10</v>
      </c>
      <c r="BM390" s="86">
        <f t="shared" si="194"/>
        <v>0</v>
      </c>
      <c r="BN390" s="86" t="s">
        <v>10</v>
      </c>
      <c r="BO390" s="86">
        <f t="shared" si="195"/>
        <v>0</v>
      </c>
      <c r="BP390" s="86" t="s">
        <v>4</v>
      </c>
      <c r="BR390" s="86" t="str">
        <f t="shared" si="196"/>
        <v>P &lt;- c("0", "0", "0", "0", "0", "0", "0", "0", "0", "0", "0", "0", "0", "0", "0", "0", "0", "0", "0", "0", "0")</v>
      </c>
    </row>
    <row r="391" spans="1:70" x14ac:dyDescent="0.15">
      <c r="A391" s="86">
        <v>180</v>
      </c>
      <c r="B391" s="86">
        <f t="shared" ref="B391:V391" si="246">B183</f>
        <v>0</v>
      </c>
      <c r="C391" s="86">
        <f t="shared" si="246"/>
        <v>0</v>
      </c>
      <c r="D391" s="86">
        <f t="shared" si="246"/>
        <v>0</v>
      </c>
      <c r="E391" s="86">
        <f t="shared" si="246"/>
        <v>0</v>
      </c>
      <c r="F391" s="86">
        <f t="shared" si="246"/>
        <v>0</v>
      </c>
      <c r="G391" s="86">
        <f t="shared" si="246"/>
        <v>0</v>
      </c>
      <c r="H391" s="86">
        <f t="shared" si="246"/>
        <v>0</v>
      </c>
      <c r="I391" s="86">
        <f t="shared" si="246"/>
        <v>0</v>
      </c>
      <c r="J391" s="86">
        <f t="shared" si="246"/>
        <v>0</v>
      </c>
      <c r="K391" s="86">
        <f t="shared" si="246"/>
        <v>0</v>
      </c>
      <c r="L391" s="86">
        <f t="shared" si="246"/>
        <v>0</v>
      </c>
      <c r="M391" s="86">
        <f t="shared" si="246"/>
        <v>0</v>
      </c>
      <c r="N391" s="86">
        <f t="shared" si="246"/>
        <v>0</v>
      </c>
      <c r="O391" s="86">
        <f t="shared" si="246"/>
        <v>0</v>
      </c>
      <c r="P391" s="86">
        <f t="shared" si="246"/>
        <v>0</v>
      </c>
      <c r="Q391" s="86">
        <f t="shared" si="246"/>
        <v>0</v>
      </c>
      <c r="R391" s="86">
        <f t="shared" si="246"/>
        <v>0</v>
      </c>
      <c r="S391" s="86">
        <f t="shared" si="246"/>
        <v>0</v>
      </c>
      <c r="T391" s="86">
        <f t="shared" si="246"/>
        <v>0</v>
      </c>
      <c r="U391" s="86">
        <f t="shared" si="246"/>
        <v>0</v>
      </c>
      <c r="V391" s="86">
        <f t="shared" si="246"/>
        <v>0</v>
      </c>
      <c r="X391" s="86" t="s">
        <v>1605</v>
      </c>
      <c r="Y391" s="86" t="s">
        <v>1601</v>
      </c>
      <c r="Z391" s="86" t="s">
        <v>1603</v>
      </c>
      <c r="AA391" s="86">
        <f t="shared" si="175"/>
        <v>0</v>
      </c>
      <c r="AB391" s="86" t="s">
        <v>10</v>
      </c>
      <c r="AC391" s="86">
        <f t="shared" si="176"/>
        <v>0</v>
      </c>
      <c r="AD391" s="86" t="s">
        <v>10</v>
      </c>
      <c r="AE391" s="86">
        <f t="shared" si="177"/>
        <v>0</v>
      </c>
      <c r="AF391" s="86" t="s">
        <v>10</v>
      </c>
      <c r="AG391" s="86">
        <f t="shared" si="178"/>
        <v>0</v>
      </c>
      <c r="AH391" s="86" t="s">
        <v>10</v>
      </c>
      <c r="AI391" s="86">
        <f t="shared" si="179"/>
        <v>0</v>
      </c>
      <c r="AJ391" s="86" t="s">
        <v>10</v>
      </c>
      <c r="AK391" s="86">
        <f t="shared" si="180"/>
        <v>0</v>
      </c>
      <c r="AL391" s="86" t="s">
        <v>10</v>
      </c>
      <c r="AM391" s="86">
        <f t="shared" si="181"/>
        <v>0</v>
      </c>
      <c r="AN391" s="86" t="s">
        <v>10</v>
      </c>
      <c r="AO391" s="86">
        <f t="shared" si="182"/>
        <v>0</v>
      </c>
      <c r="AP391" s="86" t="s">
        <v>10</v>
      </c>
      <c r="AQ391" s="86">
        <f t="shared" si="183"/>
        <v>0</v>
      </c>
      <c r="AR391" s="86" t="s">
        <v>10</v>
      </c>
      <c r="AS391" s="86">
        <f t="shared" si="184"/>
        <v>0</v>
      </c>
      <c r="AT391" s="86" t="s">
        <v>10</v>
      </c>
      <c r="AU391" s="86">
        <f t="shared" si="185"/>
        <v>0</v>
      </c>
      <c r="AV391" s="86" t="s">
        <v>10</v>
      </c>
      <c r="AW391" s="86">
        <f t="shared" si="186"/>
        <v>0</v>
      </c>
      <c r="AX391" s="86" t="s">
        <v>10</v>
      </c>
      <c r="AY391" s="86">
        <f t="shared" si="187"/>
        <v>0</v>
      </c>
      <c r="AZ391" s="86" t="s">
        <v>10</v>
      </c>
      <c r="BA391" s="86">
        <f t="shared" si="188"/>
        <v>0</v>
      </c>
      <c r="BB391" s="86" t="s">
        <v>10</v>
      </c>
      <c r="BC391" s="86">
        <f t="shared" si="189"/>
        <v>0</v>
      </c>
      <c r="BD391" s="86" t="s">
        <v>10</v>
      </c>
      <c r="BE391" s="86">
        <f t="shared" si="190"/>
        <v>0</v>
      </c>
      <c r="BF391" s="86" t="s">
        <v>10</v>
      </c>
      <c r="BG391" s="86">
        <f t="shared" si="191"/>
        <v>0</v>
      </c>
      <c r="BH391" s="86" t="s">
        <v>10</v>
      </c>
      <c r="BI391" s="86">
        <f t="shared" si="192"/>
        <v>0</v>
      </c>
      <c r="BJ391" s="86" t="s">
        <v>10</v>
      </c>
      <c r="BK391" s="86">
        <f t="shared" si="193"/>
        <v>0</v>
      </c>
      <c r="BL391" s="86" t="s">
        <v>10</v>
      </c>
      <c r="BM391" s="86">
        <f t="shared" si="194"/>
        <v>0</v>
      </c>
      <c r="BN391" s="86" t="s">
        <v>10</v>
      </c>
      <c r="BO391" s="86">
        <f t="shared" si="195"/>
        <v>0</v>
      </c>
      <c r="BP391" s="86" t="s">
        <v>4</v>
      </c>
      <c r="BR391" s="86" t="str">
        <f t="shared" si="196"/>
        <v>P &lt;- c("0", "0", "0", "0", "0", "0", "0", "0", "0", "0", "0", "0", "0", "0", "0", "0", "0", "0", "0", "0", "0")</v>
      </c>
    </row>
    <row r="392" spans="1:70" x14ac:dyDescent="0.15">
      <c r="A392" s="86">
        <v>181</v>
      </c>
      <c r="B392" s="86">
        <f t="shared" ref="B392:V392" si="247">B184</f>
        <v>0</v>
      </c>
      <c r="C392" s="86">
        <f t="shared" si="247"/>
        <v>0</v>
      </c>
      <c r="D392" s="86">
        <f t="shared" si="247"/>
        <v>0</v>
      </c>
      <c r="E392" s="86">
        <f t="shared" si="247"/>
        <v>0</v>
      </c>
      <c r="F392" s="86">
        <f t="shared" si="247"/>
        <v>0</v>
      </c>
      <c r="G392" s="86">
        <f t="shared" si="247"/>
        <v>0</v>
      </c>
      <c r="H392" s="86">
        <f t="shared" si="247"/>
        <v>0</v>
      </c>
      <c r="I392" s="86">
        <f t="shared" si="247"/>
        <v>0</v>
      </c>
      <c r="J392" s="86">
        <f t="shared" si="247"/>
        <v>0</v>
      </c>
      <c r="K392" s="86">
        <f t="shared" si="247"/>
        <v>0</v>
      </c>
      <c r="L392" s="86">
        <f t="shared" si="247"/>
        <v>0</v>
      </c>
      <c r="M392" s="86">
        <f t="shared" si="247"/>
        <v>0</v>
      </c>
      <c r="N392" s="86">
        <f t="shared" si="247"/>
        <v>0</v>
      </c>
      <c r="O392" s="86">
        <f t="shared" si="247"/>
        <v>0</v>
      </c>
      <c r="P392" s="86">
        <f t="shared" si="247"/>
        <v>0</v>
      </c>
      <c r="Q392" s="86">
        <f t="shared" si="247"/>
        <v>0</v>
      </c>
      <c r="R392" s="86">
        <f t="shared" si="247"/>
        <v>0</v>
      </c>
      <c r="S392" s="86">
        <f t="shared" si="247"/>
        <v>0</v>
      </c>
      <c r="T392" s="86">
        <f t="shared" si="247"/>
        <v>0</v>
      </c>
      <c r="U392" s="86">
        <f t="shared" si="247"/>
        <v>0</v>
      </c>
      <c r="V392" s="86">
        <f t="shared" si="247"/>
        <v>0</v>
      </c>
      <c r="X392" s="86" t="s">
        <v>1605</v>
      </c>
      <c r="Y392" s="86" t="s">
        <v>1601</v>
      </c>
      <c r="Z392" s="86" t="s">
        <v>1603</v>
      </c>
      <c r="AA392" s="86">
        <f t="shared" si="175"/>
        <v>0</v>
      </c>
      <c r="AB392" s="86" t="s">
        <v>10</v>
      </c>
      <c r="AC392" s="86">
        <f t="shared" si="176"/>
        <v>0</v>
      </c>
      <c r="AD392" s="86" t="s">
        <v>10</v>
      </c>
      <c r="AE392" s="86">
        <f t="shared" si="177"/>
        <v>0</v>
      </c>
      <c r="AF392" s="86" t="s">
        <v>10</v>
      </c>
      <c r="AG392" s="86">
        <f t="shared" si="178"/>
        <v>0</v>
      </c>
      <c r="AH392" s="86" t="s">
        <v>10</v>
      </c>
      <c r="AI392" s="86">
        <f t="shared" si="179"/>
        <v>0</v>
      </c>
      <c r="AJ392" s="86" t="s">
        <v>10</v>
      </c>
      <c r="AK392" s="86">
        <f t="shared" si="180"/>
        <v>0</v>
      </c>
      <c r="AL392" s="86" t="s">
        <v>10</v>
      </c>
      <c r="AM392" s="86">
        <f t="shared" si="181"/>
        <v>0</v>
      </c>
      <c r="AN392" s="86" t="s">
        <v>10</v>
      </c>
      <c r="AO392" s="86">
        <f t="shared" si="182"/>
        <v>0</v>
      </c>
      <c r="AP392" s="86" t="s">
        <v>10</v>
      </c>
      <c r="AQ392" s="86">
        <f t="shared" si="183"/>
        <v>0</v>
      </c>
      <c r="AR392" s="86" t="s">
        <v>10</v>
      </c>
      <c r="AS392" s="86">
        <f t="shared" si="184"/>
        <v>0</v>
      </c>
      <c r="AT392" s="86" t="s">
        <v>10</v>
      </c>
      <c r="AU392" s="86">
        <f t="shared" si="185"/>
        <v>0</v>
      </c>
      <c r="AV392" s="86" t="s">
        <v>10</v>
      </c>
      <c r="AW392" s="86">
        <f t="shared" si="186"/>
        <v>0</v>
      </c>
      <c r="AX392" s="86" t="s">
        <v>10</v>
      </c>
      <c r="AY392" s="86">
        <f t="shared" si="187"/>
        <v>0</v>
      </c>
      <c r="AZ392" s="86" t="s">
        <v>10</v>
      </c>
      <c r="BA392" s="86">
        <f t="shared" si="188"/>
        <v>0</v>
      </c>
      <c r="BB392" s="86" t="s">
        <v>10</v>
      </c>
      <c r="BC392" s="86">
        <f t="shared" si="189"/>
        <v>0</v>
      </c>
      <c r="BD392" s="86" t="s">
        <v>10</v>
      </c>
      <c r="BE392" s="86">
        <f t="shared" si="190"/>
        <v>0</v>
      </c>
      <c r="BF392" s="86" t="s">
        <v>10</v>
      </c>
      <c r="BG392" s="86">
        <f t="shared" si="191"/>
        <v>0</v>
      </c>
      <c r="BH392" s="86" t="s">
        <v>10</v>
      </c>
      <c r="BI392" s="86">
        <f t="shared" si="192"/>
        <v>0</v>
      </c>
      <c r="BJ392" s="86" t="s">
        <v>10</v>
      </c>
      <c r="BK392" s="86">
        <f t="shared" si="193"/>
        <v>0</v>
      </c>
      <c r="BL392" s="86" t="s">
        <v>10</v>
      </c>
      <c r="BM392" s="86">
        <f t="shared" si="194"/>
        <v>0</v>
      </c>
      <c r="BN392" s="86" t="s">
        <v>10</v>
      </c>
      <c r="BO392" s="86">
        <f t="shared" si="195"/>
        <v>0</v>
      </c>
      <c r="BP392" s="86" t="s">
        <v>4</v>
      </c>
      <c r="BR392" s="86" t="str">
        <f t="shared" si="196"/>
        <v>P &lt;- c("0", "0", "0", "0", "0", "0", "0", "0", "0", "0", "0", "0", "0", "0", "0", "0", "0", "0", "0", "0", "0")</v>
      </c>
    </row>
    <row r="393" spans="1:70" x14ac:dyDescent="0.15">
      <c r="A393" s="86">
        <v>182</v>
      </c>
      <c r="B393" s="86">
        <f t="shared" ref="B393:V393" si="248">B185</f>
        <v>0</v>
      </c>
      <c r="C393" s="86">
        <f t="shared" si="248"/>
        <v>0</v>
      </c>
      <c r="D393" s="86">
        <f t="shared" si="248"/>
        <v>0</v>
      </c>
      <c r="E393" s="86">
        <f t="shared" si="248"/>
        <v>0</v>
      </c>
      <c r="F393" s="86">
        <f t="shared" si="248"/>
        <v>0</v>
      </c>
      <c r="G393" s="86">
        <f t="shared" si="248"/>
        <v>0</v>
      </c>
      <c r="H393" s="86">
        <f t="shared" si="248"/>
        <v>0</v>
      </c>
      <c r="I393" s="86">
        <f t="shared" si="248"/>
        <v>0</v>
      </c>
      <c r="J393" s="86">
        <f t="shared" si="248"/>
        <v>0</v>
      </c>
      <c r="K393" s="86">
        <f t="shared" si="248"/>
        <v>0</v>
      </c>
      <c r="L393" s="86">
        <f t="shared" si="248"/>
        <v>0</v>
      </c>
      <c r="M393" s="86">
        <f t="shared" si="248"/>
        <v>0</v>
      </c>
      <c r="N393" s="86">
        <f t="shared" si="248"/>
        <v>0</v>
      </c>
      <c r="O393" s="86">
        <f t="shared" si="248"/>
        <v>0</v>
      </c>
      <c r="P393" s="86">
        <f t="shared" si="248"/>
        <v>0</v>
      </c>
      <c r="Q393" s="86">
        <f t="shared" si="248"/>
        <v>0</v>
      </c>
      <c r="R393" s="86">
        <f t="shared" si="248"/>
        <v>0</v>
      </c>
      <c r="S393" s="86">
        <f t="shared" si="248"/>
        <v>0</v>
      </c>
      <c r="T393" s="86">
        <f t="shared" si="248"/>
        <v>0</v>
      </c>
      <c r="U393" s="86">
        <f t="shared" si="248"/>
        <v>0</v>
      </c>
      <c r="V393" s="86">
        <f t="shared" si="248"/>
        <v>0</v>
      </c>
      <c r="X393" s="86" t="s">
        <v>1605</v>
      </c>
      <c r="Y393" s="86" t="s">
        <v>1601</v>
      </c>
      <c r="Z393" s="86" t="s">
        <v>1603</v>
      </c>
      <c r="AA393" s="86">
        <f t="shared" si="175"/>
        <v>0</v>
      </c>
      <c r="AB393" s="86" t="s">
        <v>10</v>
      </c>
      <c r="AC393" s="86">
        <f t="shared" si="176"/>
        <v>0</v>
      </c>
      <c r="AD393" s="86" t="s">
        <v>10</v>
      </c>
      <c r="AE393" s="86">
        <f t="shared" si="177"/>
        <v>0</v>
      </c>
      <c r="AF393" s="86" t="s">
        <v>10</v>
      </c>
      <c r="AG393" s="86">
        <f t="shared" si="178"/>
        <v>0</v>
      </c>
      <c r="AH393" s="86" t="s">
        <v>10</v>
      </c>
      <c r="AI393" s="86">
        <f t="shared" si="179"/>
        <v>0</v>
      </c>
      <c r="AJ393" s="86" t="s">
        <v>10</v>
      </c>
      <c r="AK393" s="86">
        <f t="shared" si="180"/>
        <v>0</v>
      </c>
      <c r="AL393" s="86" t="s">
        <v>10</v>
      </c>
      <c r="AM393" s="86">
        <f t="shared" si="181"/>
        <v>0</v>
      </c>
      <c r="AN393" s="86" t="s">
        <v>10</v>
      </c>
      <c r="AO393" s="86">
        <f t="shared" si="182"/>
        <v>0</v>
      </c>
      <c r="AP393" s="86" t="s">
        <v>10</v>
      </c>
      <c r="AQ393" s="86">
        <f t="shared" si="183"/>
        <v>0</v>
      </c>
      <c r="AR393" s="86" t="s">
        <v>10</v>
      </c>
      <c r="AS393" s="86">
        <f t="shared" si="184"/>
        <v>0</v>
      </c>
      <c r="AT393" s="86" t="s">
        <v>10</v>
      </c>
      <c r="AU393" s="86">
        <f t="shared" si="185"/>
        <v>0</v>
      </c>
      <c r="AV393" s="86" t="s">
        <v>10</v>
      </c>
      <c r="AW393" s="86">
        <f t="shared" si="186"/>
        <v>0</v>
      </c>
      <c r="AX393" s="86" t="s">
        <v>10</v>
      </c>
      <c r="AY393" s="86">
        <f t="shared" si="187"/>
        <v>0</v>
      </c>
      <c r="AZ393" s="86" t="s">
        <v>10</v>
      </c>
      <c r="BA393" s="86">
        <f t="shared" si="188"/>
        <v>0</v>
      </c>
      <c r="BB393" s="86" t="s">
        <v>10</v>
      </c>
      <c r="BC393" s="86">
        <f t="shared" si="189"/>
        <v>0</v>
      </c>
      <c r="BD393" s="86" t="s">
        <v>10</v>
      </c>
      <c r="BE393" s="86">
        <f t="shared" si="190"/>
        <v>0</v>
      </c>
      <c r="BF393" s="86" t="s">
        <v>10</v>
      </c>
      <c r="BG393" s="86">
        <f t="shared" si="191"/>
        <v>0</v>
      </c>
      <c r="BH393" s="86" t="s">
        <v>10</v>
      </c>
      <c r="BI393" s="86">
        <f t="shared" si="192"/>
        <v>0</v>
      </c>
      <c r="BJ393" s="86" t="s">
        <v>10</v>
      </c>
      <c r="BK393" s="86">
        <f t="shared" si="193"/>
        <v>0</v>
      </c>
      <c r="BL393" s="86" t="s">
        <v>10</v>
      </c>
      <c r="BM393" s="86">
        <f t="shared" si="194"/>
        <v>0</v>
      </c>
      <c r="BN393" s="86" t="s">
        <v>10</v>
      </c>
      <c r="BO393" s="86">
        <f t="shared" si="195"/>
        <v>0</v>
      </c>
      <c r="BP393" s="86" t="s">
        <v>4</v>
      </c>
      <c r="BR393" s="86" t="str">
        <f t="shared" si="196"/>
        <v>P &lt;- c("0", "0", "0", "0", "0", "0", "0", "0", "0", "0", "0", "0", "0", "0", "0", "0", "0", "0", "0", "0", "0")</v>
      </c>
    </row>
    <row r="394" spans="1:70" x14ac:dyDescent="0.15">
      <c r="A394" s="86">
        <v>183</v>
      </c>
      <c r="B394" s="86">
        <f t="shared" ref="B394:V394" si="249">B186</f>
        <v>0</v>
      </c>
      <c r="C394" s="86">
        <f t="shared" si="249"/>
        <v>0</v>
      </c>
      <c r="D394" s="86">
        <f t="shared" si="249"/>
        <v>0</v>
      </c>
      <c r="E394" s="86">
        <f t="shared" si="249"/>
        <v>0</v>
      </c>
      <c r="F394" s="86">
        <f t="shared" si="249"/>
        <v>0</v>
      </c>
      <c r="G394" s="86">
        <f t="shared" si="249"/>
        <v>0</v>
      </c>
      <c r="H394" s="86">
        <f t="shared" si="249"/>
        <v>0</v>
      </c>
      <c r="I394" s="86">
        <f t="shared" si="249"/>
        <v>0</v>
      </c>
      <c r="J394" s="86">
        <f t="shared" si="249"/>
        <v>0</v>
      </c>
      <c r="K394" s="86">
        <f t="shared" si="249"/>
        <v>0</v>
      </c>
      <c r="L394" s="86">
        <f t="shared" si="249"/>
        <v>0</v>
      </c>
      <c r="M394" s="86">
        <f t="shared" si="249"/>
        <v>0</v>
      </c>
      <c r="N394" s="86">
        <f t="shared" si="249"/>
        <v>0</v>
      </c>
      <c r="O394" s="86">
        <f t="shared" si="249"/>
        <v>0</v>
      </c>
      <c r="P394" s="86">
        <f t="shared" si="249"/>
        <v>0</v>
      </c>
      <c r="Q394" s="86">
        <f t="shared" si="249"/>
        <v>0</v>
      </c>
      <c r="R394" s="86">
        <f t="shared" si="249"/>
        <v>0</v>
      </c>
      <c r="S394" s="86">
        <f t="shared" si="249"/>
        <v>0</v>
      </c>
      <c r="T394" s="86">
        <f t="shared" si="249"/>
        <v>0</v>
      </c>
      <c r="U394" s="86">
        <f t="shared" si="249"/>
        <v>0</v>
      </c>
      <c r="V394" s="86">
        <f t="shared" si="249"/>
        <v>0</v>
      </c>
      <c r="X394" s="86" t="s">
        <v>1605</v>
      </c>
      <c r="Y394" s="86" t="s">
        <v>1601</v>
      </c>
      <c r="Z394" s="86" t="s">
        <v>1603</v>
      </c>
      <c r="AA394" s="86">
        <f t="shared" si="175"/>
        <v>0</v>
      </c>
      <c r="AB394" s="86" t="s">
        <v>10</v>
      </c>
      <c r="AC394" s="86">
        <f t="shared" si="176"/>
        <v>0</v>
      </c>
      <c r="AD394" s="86" t="s">
        <v>10</v>
      </c>
      <c r="AE394" s="86">
        <f t="shared" si="177"/>
        <v>0</v>
      </c>
      <c r="AF394" s="86" t="s">
        <v>10</v>
      </c>
      <c r="AG394" s="86">
        <f t="shared" si="178"/>
        <v>0</v>
      </c>
      <c r="AH394" s="86" t="s">
        <v>10</v>
      </c>
      <c r="AI394" s="86">
        <f t="shared" si="179"/>
        <v>0</v>
      </c>
      <c r="AJ394" s="86" t="s">
        <v>10</v>
      </c>
      <c r="AK394" s="86">
        <f t="shared" si="180"/>
        <v>0</v>
      </c>
      <c r="AL394" s="86" t="s">
        <v>10</v>
      </c>
      <c r="AM394" s="86">
        <f t="shared" si="181"/>
        <v>0</v>
      </c>
      <c r="AN394" s="86" t="s">
        <v>10</v>
      </c>
      <c r="AO394" s="86">
        <f t="shared" si="182"/>
        <v>0</v>
      </c>
      <c r="AP394" s="86" t="s">
        <v>10</v>
      </c>
      <c r="AQ394" s="86">
        <f t="shared" si="183"/>
        <v>0</v>
      </c>
      <c r="AR394" s="86" t="s">
        <v>10</v>
      </c>
      <c r="AS394" s="86">
        <f t="shared" si="184"/>
        <v>0</v>
      </c>
      <c r="AT394" s="86" t="s">
        <v>10</v>
      </c>
      <c r="AU394" s="86">
        <f t="shared" si="185"/>
        <v>0</v>
      </c>
      <c r="AV394" s="86" t="s">
        <v>10</v>
      </c>
      <c r="AW394" s="86">
        <f t="shared" si="186"/>
        <v>0</v>
      </c>
      <c r="AX394" s="86" t="s">
        <v>10</v>
      </c>
      <c r="AY394" s="86">
        <f t="shared" si="187"/>
        <v>0</v>
      </c>
      <c r="AZ394" s="86" t="s">
        <v>10</v>
      </c>
      <c r="BA394" s="86">
        <f t="shared" si="188"/>
        <v>0</v>
      </c>
      <c r="BB394" s="86" t="s">
        <v>10</v>
      </c>
      <c r="BC394" s="86">
        <f t="shared" si="189"/>
        <v>0</v>
      </c>
      <c r="BD394" s="86" t="s">
        <v>10</v>
      </c>
      <c r="BE394" s="86">
        <f t="shared" si="190"/>
        <v>0</v>
      </c>
      <c r="BF394" s="86" t="s">
        <v>10</v>
      </c>
      <c r="BG394" s="86">
        <f t="shared" si="191"/>
        <v>0</v>
      </c>
      <c r="BH394" s="86" t="s">
        <v>10</v>
      </c>
      <c r="BI394" s="86">
        <f t="shared" si="192"/>
        <v>0</v>
      </c>
      <c r="BJ394" s="86" t="s">
        <v>10</v>
      </c>
      <c r="BK394" s="86">
        <f t="shared" si="193"/>
        <v>0</v>
      </c>
      <c r="BL394" s="86" t="s">
        <v>10</v>
      </c>
      <c r="BM394" s="86">
        <f t="shared" si="194"/>
        <v>0</v>
      </c>
      <c r="BN394" s="86" t="s">
        <v>10</v>
      </c>
      <c r="BO394" s="86">
        <f t="shared" si="195"/>
        <v>0</v>
      </c>
      <c r="BP394" s="86" t="s">
        <v>4</v>
      </c>
      <c r="BR394" s="86" t="str">
        <f t="shared" si="196"/>
        <v>P &lt;- c("0", "0", "0", "0", "0", "0", "0", "0", "0", "0", "0", "0", "0", "0", "0", "0", "0", "0", "0", "0", "0")</v>
      </c>
    </row>
    <row r="395" spans="1:70" x14ac:dyDescent="0.15">
      <c r="A395" s="86">
        <v>184</v>
      </c>
      <c r="B395" s="86">
        <f t="shared" ref="B395:V395" si="250">B187</f>
        <v>0</v>
      </c>
      <c r="C395" s="86">
        <f t="shared" si="250"/>
        <v>0</v>
      </c>
      <c r="D395" s="86">
        <f t="shared" si="250"/>
        <v>0</v>
      </c>
      <c r="E395" s="86">
        <f t="shared" si="250"/>
        <v>0</v>
      </c>
      <c r="F395" s="86">
        <f t="shared" si="250"/>
        <v>0</v>
      </c>
      <c r="G395" s="86">
        <f t="shared" si="250"/>
        <v>0</v>
      </c>
      <c r="H395" s="86">
        <f t="shared" si="250"/>
        <v>0</v>
      </c>
      <c r="I395" s="86">
        <f t="shared" si="250"/>
        <v>0</v>
      </c>
      <c r="J395" s="86">
        <f t="shared" si="250"/>
        <v>0</v>
      </c>
      <c r="K395" s="86">
        <f t="shared" si="250"/>
        <v>0</v>
      </c>
      <c r="L395" s="86">
        <f t="shared" si="250"/>
        <v>0</v>
      </c>
      <c r="M395" s="86">
        <f t="shared" si="250"/>
        <v>0</v>
      </c>
      <c r="N395" s="86">
        <f t="shared" si="250"/>
        <v>0</v>
      </c>
      <c r="O395" s="86">
        <f t="shared" si="250"/>
        <v>0</v>
      </c>
      <c r="P395" s="86">
        <f t="shared" si="250"/>
        <v>0</v>
      </c>
      <c r="Q395" s="86">
        <f t="shared" si="250"/>
        <v>0</v>
      </c>
      <c r="R395" s="86">
        <f t="shared" si="250"/>
        <v>0</v>
      </c>
      <c r="S395" s="86">
        <f t="shared" si="250"/>
        <v>0</v>
      </c>
      <c r="T395" s="86">
        <f t="shared" si="250"/>
        <v>0</v>
      </c>
      <c r="U395" s="86">
        <f t="shared" si="250"/>
        <v>0</v>
      </c>
      <c r="V395" s="86">
        <f t="shared" si="250"/>
        <v>0</v>
      </c>
      <c r="X395" s="86" t="s">
        <v>1605</v>
      </c>
      <c r="Y395" s="86" t="s">
        <v>1601</v>
      </c>
      <c r="Z395" s="86" t="s">
        <v>1603</v>
      </c>
      <c r="AA395" s="86">
        <f t="shared" si="175"/>
        <v>0</v>
      </c>
      <c r="AB395" s="86" t="s">
        <v>10</v>
      </c>
      <c r="AC395" s="86">
        <f t="shared" si="176"/>
        <v>0</v>
      </c>
      <c r="AD395" s="86" t="s">
        <v>10</v>
      </c>
      <c r="AE395" s="86">
        <f t="shared" si="177"/>
        <v>0</v>
      </c>
      <c r="AF395" s="86" t="s">
        <v>10</v>
      </c>
      <c r="AG395" s="86">
        <f t="shared" si="178"/>
        <v>0</v>
      </c>
      <c r="AH395" s="86" t="s">
        <v>10</v>
      </c>
      <c r="AI395" s="86">
        <f t="shared" si="179"/>
        <v>0</v>
      </c>
      <c r="AJ395" s="86" t="s">
        <v>10</v>
      </c>
      <c r="AK395" s="86">
        <f t="shared" si="180"/>
        <v>0</v>
      </c>
      <c r="AL395" s="86" t="s">
        <v>10</v>
      </c>
      <c r="AM395" s="86">
        <f t="shared" si="181"/>
        <v>0</v>
      </c>
      <c r="AN395" s="86" t="s">
        <v>10</v>
      </c>
      <c r="AO395" s="86">
        <f t="shared" si="182"/>
        <v>0</v>
      </c>
      <c r="AP395" s="86" t="s">
        <v>10</v>
      </c>
      <c r="AQ395" s="86">
        <f t="shared" si="183"/>
        <v>0</v>
      </c>
      <c r="AR395" s="86" t="s">
        <v>10</v>
      </c>
      <c r="AS395" s="86">
        <f t="shared" si="184"/>
        <v>0</v>
      </c>
      <c r="AT395" s="86" t="s">
        <v>10</v>
      </c>
      <c r="AU395" s="86">
        <f t="shared" si="185"/>
        <v>0</v>
      </c>
      <c r="AV395" s="86" t="s">
        <v>10</v>
      </c>
      <c r="AW395" s="86">
        <f t="shared" si="186"/>
        <v>0</v>
      </c>
      <c r="AX395" s="86" t="s">
        <v>10</v>
      </c>
      <c r="AY395" s="86">
        <f t="shared" si="187"/>
        <v>0</v>
      </c>
      <c r="AZ395" s="86" t="s">
        <v>10</v>
      </c>
      <c r="BA395" s="86">
        <f t="shared" si="188"/>
        <v>0</v>
      </c>
      <c r="BB395" s="86" t="s">
        <v>10</v>
      </c>
      <c r="BC395" s="86">
        <f t="shared" si="189"/>
        <v>0</v>
      </c>
      <c r="BD395" s="86" t="s">
        <v>10</v>
      </c>
      <c r="BE395" s="86">
        <f t="shared" si="190"/>
        <v>0</v>
      </c>
      <c r="BF395" s="86" t="s">
        <v>10</v>
      </c>
      <c r="BG395" s="86">
        <f t="shared" si="191"/>
        <v>0</v>
      </c>
      <c r="BH395" s="86" t="s">
        <v>10</v>
      </c>
      <c r="BI395" s="86">
        <f t="shared" si="192"/>
        <v>0</v>
      </c>
      <c r="BJ395" s="86" t="s">
        <v>10</v>
      </c>
      <c r="BK395" s="86">
        <f t="shared" si="193"/>
        <v>0</v>
      </c>
      <c r="BL395" s="86" t="s">
        <v>10</v>
      </c>
      <c r="BM395" s="86">
        <f t="shared" si="194"/>
        <v>0</v>
      </c>
      <c r="BN395" s="86" t="s">
        <v>10</v>
      </c>
      <c r="BO395" s="86">
        <f t="shared" si="195"/>
        <v>0</v>
      </c>
      <c r="BP395" s="86" t="s">
        <v>4</v>
      </c>
      <c r="BR395" s="86" t="str">
        <f t="shared" si="196"/>
        <v>P &lt;- c("0", "0", "0", "0", "0", "0", "0", "0", "0", "0", "0", "0", "0", "0", "0", "0", "0", "0", "0", "0", "0")</v>
      </c>
    </row>
    <row r="396" spans="1:70" x14ac:dyDescent="0.15">
      <c r="A396" s="86">
        <v>185</v>
      </c>
      <c r="B396" s="86">
        <f t="shared" ref="B396:V396" si="251">B188</f>
        <v>0</v>
      </c>
      <c r="C396" s="86">
        <f t="shared" si="251"/>
        <v>0</v>
      </c>
      <c r="D396" s="86">
        <f t="shared" si="251"/>
        <v>0</v>
      </c>
      <c r="E396" s="86">
        <f t="shared" si="251"/>
        <v>0</v>
      </c>
      <c r="F396" s="86">
        <f t="shared" si="251"/>
        <v>0</v>
      </c>
      <c r="G396" s="86">
        <f t="shared" si="251"/>
        <v>0</v>
      </c>
      <c r="H396" s="86">
        <f t="shared" si="251"/>
        <v>0</v>
      </c>
      <c r="I396" s="86">
        <f t="shared" si="251"/>
        <v>0</v>
      </c>
      <c r="J396" s="86">
        <f t="shared" si="251"/>
        <v>0</v>
      </c>
      <c r="K396" s="86">
        <f t="shared" si="251"/>
        <v>0</v>
      </c>
      <c r="L396" s="86">
        <f t="shared" si="251"/>
        <v>0</v>
      </c>
      <c r="M396" s="86">
        <f t="shared" si="251"/>
        <v>0</v>
      </c>
      <c r="N396" s="86">
        <f t="shared" si="251"/>
        <v>0</v>
      </c>
      <c r="O396" s="86">
        <f t="shared" si="251"/>
        <v>0</v>
      </c>
      <c r="P396" s="86">
        <f t="shared" si="251"/>
        <v>0</v>
      </c>
      <c r="Q396" s="86">
        <f t="shared" si="251"/>
        <v>0</v>
      </c>
      <c r="R396" s="86">
        <f t="shared" si="251"/>
        <v>0</v>
      </c>
      <c r="S396" s="86">
        <f t="shared" si="251"/>
        <v>0</v>
      </c>
      <c r="T396" s="86">
        <f t="shared" si="251"/>
        <v>0</v>
      </c>
      <c r="U396" s="86">
        <f t="shared" si="251"/>
        <v>0</v>
      </c>
      <c r="V396" s="86">
        <f t="shared" si="251"/>
        <v>0</v>
      </c>
      <c r="X396" s="86" t="s">
        <v>1605</v>
      </c>
      <c r="Y396" s="86" t="s">
        <v>1601</v>
      </c>
      <c r="Z396" s="86" t="s">
        <v>1603</v>
      </c>
      <c r="AA396" s="86">
        <f t="shared" si="175"/>
        <v>0</v>
      </c>
      <c r="AB396" s="86" t="s">
        <v>10</v>
      </c>
      <c r="AC396" s="86">
        <f t="shared" si="176"/>
        <v>0</v>
      </c>
      <c r="AD396" s="86" t="s">
        <v>10</v>
      </c>
      <c r="AE396" s="86">
        <f t="shared" si="177"/>
        <v>0</v>
      </c>
      <c r="AF396" s="86" t="s">
        <v>10</v>
      </c>
      <c r="AG396" s="86">
        <f t="shared" si="178"/>
        <v>0</v>
      </c>
      <c r="AH396" s="86" t="s">
        <v>10</v>
      </c>
      <c r="AI396" s="86">
        <f t="shared" si="179"/>
        <v>0</v>
      </c>
      <c r="AJ396" s="86" t="s">
        <v>10</v>
      </c>
      <c r="AK396" s="86">
        <f t="shared" si="180"/>
        <v>0</v>
      </c>
      <c r="AL396" s="86" t="s">
        <v>10</v>
      </c>
      <c r="AM396" s="86">
        <f t="shared" si="181"/>
        <v>0</v>
      </c>
      <c r="AN396" s="86" t="s">
        <v>10</v>
      </c>
      <c r="AO396" s="86">
        <f t="shared" si="182"/>
        <v>0</v>
      </c>
      <c r="AP396" s="86" t="s">
        <v>10</v>
      </c>
      <c r="AQ396" s="86">
        <f t="shared" si="183"/>
        <v>0</v>
      </c>
      <c r="AR396" s="86" t="s">
        <v>10</v>
      </c>
      <c r="AS396" s="86">
        <f t="shared" si="184"/>
        <v>0</v>
      </c>
      <c r="AT396" s="86" t="s">
        <v>10</v>
      </c>
      <c r="AU396" s="86">
        <f t="shared" si="185"/>
        <v>0</v>
      </c>
      <c r="AV396" s="86" t="s">
        <v>10</v>
      </c>
      <c r="AW396" s="86">
        <f t="shared" si="186"/>
        <v>0</v>
      </c>
      <c r="AX396" s="86" t="s">
        <v>10</v>
      </c>
      <c r="AY396" s="86">
        <f t="shared" si="187"/>
        <v>0</v>
      </c>
      <c r="AZ396" s="86" t="s">
        <v>10</v>
      </c>
      <c r="BA396" s="86">
        <f t="shared" si="188"/>
        <v>0</v>
      </c>
      <c r="BB396" s="86" t="s">
        <v>10</v>
      </c>
      <c r="BC396" s="86">
        <f t="shared" si="189"/>
        <v>0</v>
      </c>
      <c r="BD396" s="86" t="s">
        <v>10</v>
      </c>
      <c r="BE396" s="86">
        <f t="shared" si="190"/>
        <v>0</v>
      </c>
      <c r="BF396" s="86" t="s">
        <v>10</v>
      </c>
      <c r="BG396" s="86">
        <f t="shared" si="191"/>
        <v>0</v>
      </c>
      <c r="BH396" s="86" t="s">
        <v>10</v>
      </c>
      <c r="BI396" s="86">
        <f t="shared" si="192"/>
        <v>0</v>
      </c>
      <c r="BJ396" s="86" t="s">
        <v>10</v>
      </c>
      <c r="BK396" s="86">
        <f t="shared" si="193"/>
        <v>0</v>
      </c>
      <c r="BL396" s="86" t="s">
        <v>10</v>
      </c>
      <c r="BM396" s="86">
        <f t="shared" si="194"/>
        <v>0</v>
      </c>
      <c r="BN396" s="86" t="s">
        <v>10</v>
      </c>
      <c r="BO396" s="86">
        <f t="shared" si="195"/>
        <v>0</v>
      </c>
      <c r="BP396" s="86" t="s">
        <v>4</v>
      </c>
      <c r="BR396" s="86" t="str">
        <f t="shared" si="196"/>
        <v>P &lt;- c("0", "0", "0", "0", "0", "0", "0", "0", "0", "0", "0", "0", "0", "0", "0", "0", "0", "0", "0", "0", "0")</v>
      </c>
    </row>
    <row r="397" spans="1:70" x14ac:dyDescent="0.15">
      <c r="A397" s="86">
        <v>186</v>
      </c>
      <c r="B397" s="86">
        <f t="shared" ref="B397:V397" si="252">B189</f>
        <v>0</v>
      </c>
      <c r="C397" s="86">
        <f t="shared" si="252"/>
        <v>0</v>
      </c>
      <c r="D397" s="86">
        <f t="shared" si="252"/>
        <v>0</v>
      </c>
      <c r="E397" s="86">
        <f t="shared" si="252"/>
        <v>0</v>
      </c>
      <c r="F397" s="86">
        <f t="shared" si="252"/>
        <v>0</v>
      </c>
      <c r="G397" s="86">
        <f t="shared" si="252"/>
        <v>0</v>
      </c>
      <c r="H397" s="86">
        <f t="shared" si="252"/>
        <v>0</v>
      </c>
      <c r="I397" s="86">
        <f t="shared" si="252"/>
        <v>0</v>
      </c>
      <c r="J397" s="86">
        <f t="shared" si="252"/>
        <v>0</v>
      </c>
      <c r="K397" s="86">
        <f t="shared" si="252"/>
        <v>0</v>
      </c>
      <c r="L397" s="86">
        <f t="shared" si="252"/>
        <v>0</v>
      </c>
      <c r="M397" s="86">
        <f t="shared" si="252"/>
        <v>0</v>
      </c>
      <c r="N397" s="86">
        <f t="shared" si="252"/>
        <v>0</v>
      </c>
      <c r="O397" s="86">
        <f t="shared" si="252"/>
        <v>0</v>
      </c>
      <c r="P397" s="86">
        <f t="shared" si="252"/>
        <v>0</v>
      </c>
      <c r="Q397" s="86">
        <f t="shared" si="252"/>
        <v>0</v>
      </c>
      <c r="R397" s="86">
        <f t="shared" si="252"/>
        <v>0</v>
      </c>
      <c r="S397" s="86">
        <f t="shared" si="252"/>
        <v>0</v>
      </c>
      <c r="T397" s="86">
        <f t="shared" si="252"/>
        <v>0</v>
      </c>
      <c r="U397" s="86">
        <f t="shared" si="252"/>
        <v>0</v>
      </c>
      <c r="V397" s="86">
        <f t="shared" si="252"/>
        <v>0</v>
      </c>
      <c r="X397" s="86" t="s">
        <v>1605</v>
      </c>
      <c r="Y397" s="86" t="s">
        <v>1601</v>
      </c>
      <c r="Z397" s="86" t="s">
        <v>1603</v>
      </c>
      <c r="AA397" s="86">
        <f t="shared" si="175"/>
        <v>0</v>
      </c>
      <c r="AB397" s="86" t="s">
        <v>10</v>
      </c>
      <c r="AC397" s="86">
        <f t="shared" si="176"/>
        <v>0</v>
      </c>
      <c r="AD397" s="86" t="s">
        <v>10</v>
      </c>
      <c r="AE397" s="86">
        <f t="shared" si="177"/>
        <v>0</v>
      </c>
      <c r="AF397" s="86" t="s">
        <v>10</v>
      </c>
      <c r="AG397" s="86">
        <f t="shared" si="178"/>
        <v>0</v>
      </c>
      <c r="AH397" s="86" t="s">
        <v>10</v>
      </c>
      <c r="AI397" s="86">
        <f t="shared" si="179"/>
        <v>0</v>
      </c>
      <c r="AJ397" s="86" t="s">
        <v>10</v>
      </c>
      <c r="AK397" s="86">
        <f t="shared" si="180"/>
        <v>0</v>
      </c>
      <c r="AL397" s="86" t="s">
        <v>10</v>
      </c>
      <c r="AM397" s="86">
        <f t="shared" si="181"/>
        <v>0</v>
      </c>
      <c r="AN397" s="86" t="s">
        <v>10</v>
      </c>
      <c r="AO397" s="86">
        <f t="shared" si="182"/>
        <v>0</v>
      </c>
      <c r="AP397" s="86" t="s">
        <v>10</v>
      </c>
      <c r="AQ397" s="86">
        <f t="shared" si="183"/>
        <v>0</v>
      </c>
      <c r="AR397" s="86" t="s">
        <v>10</v>
      </c>
      <c r="AS397" s="86">
        <f t="shared" si="184"/>
        <v>0</v>
      </c>
      <c r="AT397" s="86" t="s">
        <v>10</v>
      </c>
      <c r="AU397" s="86">
        <f t="shared" si="185"/>
        <v>0</v>
      </c>
      <c r="AV397" s="86" t="s">
        <v>10</v>
      </c>
      <c r="AW397" s="86">
        <f t="shared" si="186"/>
        <v>0</v>
      </c>
      <c r="AX397" s="86" t="s">
        <v>10</v>
      </c>
      <c r="AY397" s="86">
        <f t="shared" si="187"/>
        <v>0</v>
      </c>
      <c r="AZ397" s="86" t="s">
        <v>10</v>
      </c>
      <c r="BA397" s="86">
        <f t="shared" si="188"/>
        <v>0</v>
      </c>
      <c r="BB397" s="86" t="s">
        <v>10</v>
      </c>
      <c r="BC397" s="86">
        <f t="shared" si="189"/>
        <v>0</v>
      </c>
      <c r="BD397" s="86" t="s">
        <v>10</v>
      </c>
      <c r="BE397" s="86">
        <f t="shared" si="190"/>
        <v>0</v>
      </c>
      <c r="BF397" s="86" t="s">
        <v>10</v>
      </c>
      <c r="BG397" s="86">
        <f t="shared" si="191"/>
        <v>0</v>
      </c>
      <c r="BH397" s="86" t="s">
        <v>10</v>
      </c>
      <c r="BI397" s="86">
        <f t="shared" si="192"/>
        <v>0</v>
      </c>
      <c r="BJ397" s="86" t="s">
        <v>10</v>
      </c>
      <c r="BK397" s="86">
        <f t="shared" si="193"/>
        <v>0</v>
      </c>
      <c r="BL397" s="86" t="s">
        <v>10</v>
      </c>
      <c r="BM397" s="86">
        <f t="shared" si="194"/>
        <v>0</v>
      </c>
      <c r="BN397" s="86" t="s">
        <v>10</v>
      </c>
      <c r="BO397" s="86">
        <f t="shared" si="195"/>
        <v>0</v>
      </c>
      <c r="BP397" s="86" t="s">
        <v>4</v>
      </c>
      <c r="BR397" s="86" t="str">
        <f t="shared" si="196"/>
        <v>P &lt;- c("0", "0", "0", "0", "0", "0", "0", "0", "0", "0", "0", "0", "0", "0", "0", "0", "0", "0", "0", "0", "0")</v>
      </c>
    </row>
    <row r="398" spans="1:70" x14ac:dyDescent="0.15">
      <c r="A398" s="86">
        <v>187</v>
      </c>
      <c r="B398" s="86">
        <f t="shared" ref="B398:V398" si="253">B190</f>
        <v>0</v>
      </c>
      <c r="C398" s="86">
        <f t="shared" si="253"/>
        <v>0</v>
      </c>
      <c r="D398" s="86">
        <f t="shared" si="253"/>
        <v>0</v>
      </c>
      <c r="E398" s="86">
        <f t="shared" si="253"/>
        <v>0</v>
      </c>
      <c r="F398" s="86">
        <f t="shared" si="253"/>
        <v>0</v>
      </c>
      <c r="G398" s="86">
        <f t="shared" si="253"/>
        <v>0</v>
      </c>
      <c r="H398" s="86">
        <f t="shared" si="253"/>
        <v>0</v>
      </c>
      <c r="I398" s="86">
        <f t="shared" si="253"/>
        <v>0</v>
      </c>
      <c r="J398" s="86">
        <f t="shared" si="253"/>
        <v>0</v>
      </c>
      <c r="K398" s="86">
        <f t="shared" si="253"/>
        <v>0</v>
      </c>
      <c r="L398" s="86">
        <f t="shared" si="253"/>
        <v>0</v>
      </c>
      <c r="M398" s="86">
        <f t="shared" si="253"/>
        <v>0</v>
      </c>
      <c r="N398" s="86">
        <f t="shared" si="253"/>
        <v>0</v>
      </c>
      <c r="O398" s="86">
        <f t="shared" si="253"/>
        <v>0</v>
      </c>
      <c r="P398" s="86">
        <f t="shared" si="253"/>
        <v>0</v>
      </c>
      <c r="Q398" s="86">
        <f t="shared" si="253"/>
        <v>0</v>
      </c>
      <c r="R398" s="86">
        <f t="shared" si="253"/>
        <v>0</v>
      </c>
      <c r="S398" s="86">
        <f t="shared" si="253"/>
        <v>0</v>
      </c>
      <c r="T398" s="86">
        <f t="shared" si="253"/>
        <v>0</v>
      </c>
      <c r="U398" s="86">
        <f t="shared" si="253"/>
        <v>0</v>
      </c>
      <c r="V398" s="86">
        <f t="shared" si="253"/>
        <v>0</v>
      </c>
      <c r="X398" s="86" t="s">
        <v>1605</v>
      </c>
      <c r="Y398" s="86" t="s">
        <v>1601</v>
      </c>
      <c r="Z398" s="86" t="s">
        <v>1603</v>
      </c>
      <c r="AA398" s="86">
        <f t="shared" si="175"/>
        <v>0</v>
      </c>
      <c r="AB398" s="86" t="s">
        <v>10</v>
      </c>
      <c r="AC398" s="86">
        <f t="shared" si="176"/>
        <v>0</v>
      </c>
      <c r="AD398" s="86" t="s">
        <v>10</v>
      </c>
      <c r="AE398" s="86">
        <f t="shared" si="177"/>
        <v>0</v>
      </c>
      <c r="AF398" s="86" t="s">
        <v>10</v>
      </c>
      <c r="AG398" s="86">
        <f t="shared" si="178"/>
        <v>0</v>
      </c>
      <c r="AH398" s="86" t="s">
        <v>10</v>
      </c>
      <c r="AI398" s="86">
        <f t="shared" si="179"/>
        <v>0</v>
      </c>
      <c r="AJ398" s="86" t="s">
        <v>10</v>
      </c>
      <c r="AK398" s="86">
        <f t="shared" si="180"/>
        <v>0</v>
      </c>
      <c r="AL398" s="86" t="s">
        <v>10</v>
      </c>
      <c r="AM398" s="86">
        <f t="shared" si="181"/>
        <v>0</v>
      </c>
      <c r="AN398" s="86" t="s">
        <v>10</v>
      </c>
      <c r="AO398" s="86">
        <f t="shared" si="182"/>
        <v>0</v>
      </c>
      <c r="AP398" s="86" t="s">
        <v>10</v>
      </c>
      <c r="AQ398" s="86">
        <f t="shared" si="183"/>
        <v>0</v>
      </c>
      <c r="AR398" s="86" t="s">
        <v>10</v>
      </c>
      <c r="AS398" s="86">
        <f t="shared" si="184"/>
        <v>0</v>
      </c>
      <c r="AT398" s="86" t="s">
        <v>10</v>
      </c>
      <c r="AU398" s="86">
        <f t="shared" si="185"/>
        <v>0</v>
      </c>
      <c r="AV398" s="86" t="s">
        <v>10</v>
      </c>
      <c r="AW398" s="86">
        <f t="shared" si="186"/>
        <v>0</v>
      </c>
      <c r="AX398" s="86" t="s">
        <v>10</v>
      </c>
      <c r="AY398" s="86">
        <f t="shared" si="187"/>
        <v>0</v>
      </c>
      <c r="AZ398" s="86" t="s">
        <v>10</v>
      </c>
      <c r="BA398" s="86">
        <f t="shared" si="188"/>
        <v>0</v>
      </c>
      <c r="BB398" s="86" t="s">
        <v>10</v>
      </c>
      <c r="BC398" s="86">
        <f t="shared" si="189"/>
        <v>0</v>
      </c>
      <c r="BD398" s="86" t="s">
        <v>10</v>
      </c>
      <c r="BE398" s="86">
        <f t="shared" si="190"/>
        <v>0</v>
      </c>
      <c r="BF398" s="86" t="s">
        <v>10</v>
      </c>
      <c r="BG398" s="86">
        <f t="shared" si="191"/>
        <v>0</v>
      </c>
      <c r="BH398" s="86" t="s">
        <v>10</v>
      </c>
      <c r="BI398" s="86">
        <f t="shared" si="192"/>
        <v>0</v>
      </c>
      <c r="BJ398" s="86" t="s">
        <v>10</v>
      </c>
      <c r="BK398" s="86">
        <f t="shared" si="193"/>
        <v>0</v>
      </c>
      <c r="BL398" s="86" t="s">
        <v>10</v>
      </c>
      <c r="BM398" s="86">
        <f t="shared" si="194"/>
        <v>0</v>
      </c>
      <c r="BN398" s="86" t="s">
        <v>10</v>
      </c>
      <c r="BO398" s="86">
        <f t="shared" si="195"/>
        <v>0</v>
      </c>
      <c r="BP398" s="86" t="s">
        <v>4</v>
      </c>
      <c r="BR398" s="86" t="str">
        <f t="shared" si="196"/>
        <v>P &lt;- c("0", "0", "0", "0", "0", "0", "0", "0", "0", "0", "0", "0", "0", "0", "0", "0", "0", "0", "0", "0", "0")</v>
      </c>
    </row>
    <row r="399" spans="1:70" x14ac:dyDescent="0.15">
      <c r="A399" s="86">
        <v>188</v>
      </c>
      <c r="B399" s="86">
        <f t="shared" ref="B399:V399" si="254">B191</f>
        <v>0</v>
      </c>
      <c r="C399" s="86">
        <f t="shared" si="254"/>
        <v>0</v>
      </c>
      <c r="D399" s="86">
        <f t="shared" si="254"/>
        <v>0</v>
      </c>
      <c r="E399" s="86">
        <f t="shared" si="254"/>
        <v>0</v>
      </c>
      <c r="F399" s="86">
        <f t="shared" si="254"/>
        <v>0</v>
      </c>
      <c r="G399" s="86">
        <f t="shared" si="254"/>
        <v>0</v>
      </c>
      <c r="H399" s="86">
        <f t="shared" si="254"/>
        <v>0</v>
      </c>
      <c r="I399" s="86">
        <f t="shared" si="254"/>
        <v>0</v>
      </c>
      <c r="J399" s="86">
        <f t="shared" si="254"/>
        <v>0</v>
      </c>
      <c r="K399" s="86">
        <f t="shared" si="254"/>
        <v>0</v>
      </c>
      <c r="L399" s="86">
        <f t="shared" si="254"/>
        <v>0</v>
      </c>
      <c r="M399" s="86">
        <f t="shared" si="254"/>
        <v>0</v>
      </c>
      <c r="N399" s="86">
        <f t="shared" si="254"/>
        <v>0</v>
      </c>
      <c r="O399" s="86">
        <f t="shared" si="254"/>
        <v>0</v>
      </c>
      <c r="P399" s="86">
        <f t="shared" si="254"/>
        <v>0</v>
      </c>
      <c r="Q399" s="86">
        <f t="shared" si="254"/>
        <v>0</v>
      </c>
      <c r="R399" s="86">
        <f t="shared" si="254"/>
        <v>0</v>
      </c>
      <c r="S399" s="86">
        <f t="shared" si="254"/>
        <v>0</v>
      </c>
      <c r="T399" s="86">
        <f t="shared" si="254"/>
        <v>0</v>
      </c>
      <c r="U399" s="86">
        <f t="shared" si="254"/>
        <v>0</v>
      </c>
      <c r="V399" s="86">
        <f t="shared" si="254"/>
        <v>0</v>
      </c>
      <c r="X399" s="86" t="s">
        <v>1605</v>
      </c>
      <c r="Y399" s="86" t="s">
        <v>1601</v>
      </c>
      <c r="Z399" s="86" t="s">
        <v>1603</v>
      </c>
      <c r="AA399" s="86">
        <f t="shared" si="175"/>
        <v>0</v>
      </c>
      <c r="AB399" s="86" t="s">
        <v>10</v>
      </c>
      <c r="AC399" s="86">
        <f t="shared" si="176"/>
        <v>0</v>
      </c>
      <c r="AD399" s="86" t="s">
        <v>10</v>
      </c>
      <c r="AE399" s="86">
        <f t="shared" si="177"/>
        <v>0</v>
      </c>
      <c r="AF399" s="86" t="s">
        <v>10</v>
      </c>
      <c r="AG399" s="86">
        <f t="shared" si="178"/>
        <v>0</v>
      </c>
      <c r="AH399" s="86" t="s">
        <v>10</v>
      </c>
      <c r="AI399" s="86">
        <f t="shared" si="179"/>
        <v>0</v>
      </c>
      <c r="AJ399" s="86" t="s">
        <v>10</v>
      </c>
      <c r="AK399" s="86">
        <f t="shared" si="180"/>
        <v>0</v>
      </c>
      <c r="AL399" s="86" t="s">
        <v>10</v>
      </c>
      <c r="AM399" s="86">
        <f t="shared" si="181"/>
        <v>0</v>
      </c>
      <c r="AN399" s="86" t="s">
        <v>10</v>
      </c>
      <c r="AO399" s="86">
        <f t="shared" si="182"/>
        <v>0</v>
      </c>
      <c r="AP399" s="86" t="s">
        <v>10</v>
      </c>
      <c r="AQ399" s="86">
        <f t="shared" si="183"/>
        <v>0</v>
      </c>
      <c r="AR399" s="86" t="s">
        <v>10</v>
      </c>
      <c r="AS399" s="86">
        <f t="shared" si="184"/>
        <v>0</v>
      </c>
      <c r="AT399" s="86" t="s">
        <v>10</v>
      </c>
      <c r="AU399" s="86">
        <f t="shared" si="185"/>
        <v>0</v>
      </c>
      <c r="AV399" s="86" t="s">
        <v>10</v>
      </c>
      <c r="AW399" s="86">
        <f t="shared" si="186"/>
        <v>0</v>
      </c>
      <c r="AX399" s="86" t="s">
        <v>10</v>
      </c>
      <c r="AY399" s="86">
        <f t="shared" si="187"/>
        <v>0</v>
      </c>
      <c r="AZ399" s="86" t="s">
        <v>10</v>
      </c>
      <c r="BA399" s="86">
        <f t="shared" si="188"/>
        <v>0</v>
      </c>
      <c r="BB399" s="86" t="s">
        <v>10</v>
      </c>
      <c r="BC399" s="86">
        <f t="shared" si="189"/>
        <v>0</v>
      </c>
      <c r="BD399" s="86" t="s">
        <v>10</v>
      </c>
      <c r="BE399" s="86">
        <f t="shared" si="190"/>
        <v>0</v>
      </c>
      <c r="BF399" s="86" t="s">
        <v>10</v>
      </c>
      <c r="BG399" s="86">
        <f t="shared" si="191"/>
        <v>0</v>
      </c>
      <c r="BH399" s="86" t="s">
        <v>10</v>
      </c>
      <c r="BI399" s="86">
        <f t="shared" si="192"/>
        <v>0</v>
      </c>
      <c r="BJ399" s="86" t="s">
        <v>10</v>
      </c>
      <c r="BK399" s="86">
        <f t="shared" si="193"/>
        <v>0</v>
      </c>
      <c r="BL399" s="86" t="s">
        <v>10</v>
      </c>
      <c r="BM399" s="86">
        <f t="shared" si="194"/>
        <v>0</v>
      </c>
      <c r="BN399" s="86" t="s">
        <v>10</v>
      </c>
      <c r="BO399" s="86">
        <f t="shared" si="195"/>
        <v>0</v>
      </c>
      <c r="BP399" s="86" t="s">
        <v>4</v>
      </c>
      <c r="BR399" s="86" t="str">
        <f t="shared" si="196"/>
        <v>P &lt;- c("0", "0", "0", "0", "0", "0", "0", "0", "0", "0", "0", "0", "0", "0", "0", "0", "0", "0", "0", "0", "0")</v>
      </c>
    </row>
    <row r="400" spans="1:70" x14ac:dyDescent="0.15">
      <c r="A400" s="86">
        <v>189</v>
      </c>
      <c r="B400" s="86">
        <f t="shared" ref="B400:V400" si="255">B192</f>
        <v>0</v>
      </c>
      <c r="C400" s="86">
        <f t="shared" si="255"/>
        <v>0</v>
      </c>
      <c r="D400" s="86">
        <f t="shared" si="255"/>
        <v>0</v>
      </c>
      <c r="E400" s="86">
        <f t="shared" si="255"/>
        <v>0</v>
      </c>
      <c r="F400" s="86">
        <f t="shared" si="255"/>
        <v>0</v>
      </c>
      <c r="G400" s="86">
        <f t="shared" si="255"/>
        <v>0</v>
      </c>
      <c r="H400" s="86">
        <f t="shared" si="255"/>
        <v>0</v>
      </c>
      <c r="I400" s="86">
        <f t="shared" si="255"/>
        <v>0</v>
      </c>
      <c r="J400" s="86">
        <f t="shared" si="255"/>
        <v>0</v>
      </c>
      <c r="K400" s="86">
        <f t="shared" si="255"/>
        <v>0</v>
      </c>
      <c r="L400" s="86">
        <f t="shared" si="255"/>
        <v>0</v>
      </c>
      <c r="M400" s="86">
        <f t="shared" si="255"/>
        <v>0</v>
      </c>
      <c r="N400" s="86">
        <f t="shared" si="255"/>
        <v>0</v>
      </c>
      <c r="O400" s="86">
        <f t="shared" si="255"/>
        <v>0</v>
      </c>
      <c r="P400" s="86">
        <f t="shared" si="255"/>
        <v>0</v>
      </c>
      <c r="Q400" s="86">
        <f t="shared" si="255"/>
        <v>0</v>
      </c>
      <c r="R400" s="86">
        <f t="shared" si="255"/>
        <v>0</v>
      </c>
      <c r="S400" s="86">
        <f t="shared" si="255"/>
        <v>0</v>
      </c>
      <c r="T400" s="86">
        <f t="shared" si="255"/>
        <v>0</v>
      </c>
      <c r="U400" s="86">
        <f t="shared" si="255"/>
        <v>0</v>
      </c>
      <c r="V400" s="86">
        <f t="shared" si="255"/>
        <v>0</v>
      </c>
      <c r="X400" s="86" t="s">
        <v>1605</v>
      </c>
      <c r="Y400" s="86" t="s">
        <v>1601</v>
      </c>
      <c r="Z400" s="86" t="s">
        <v>1603</v>
      </c>
      <c r="AA400" s="86">
        <f t="shared" si="175"/>
        <v>0</v>
      </c>
      <c r="AB400" s="86" t="s">
        <v>10</v>
      </c>
      <c r="AC400" s="86">
        <f t="shared" si="176"/>
        <v>0</v>
      </c>
      <c r="AD400" s="86" t="s">
        <v>10</v>
      </c>
      <c r="AE400" s="86">
        <f t="shared" si="177"/>
        <v>0</v>
      </c>
      <c r="AF400" s="86" t="s">
        <v>10</v>
      </c>
      <c r="AG400" s="86">
        <f t="shared" si="178"/>
        <v>0</v>
      </c>
      <c r="AH400" s="86" t="s">
        <v>10</v>
      </c>
      <c r="AI400" s="86">
        <f t="shared" si="179"/>
        <v>0</v>
      </c>
      <c r="AJ400" s="86" t="s">
        <v>10</v>
      </c>
      <c r="AK400" s="86">
        <f t="shared" si="180"/>
        <v>0</v>
      </c>
      <c r="AL400" s="86" t="s">
        <v>10</v>
      </c>
      <c r="AM400" s="86">
        <f t="shared" si="181"/>
        <v>0</v>
      </c>
      <c r="AN400" s="86" t="s">
        <v>10</v>
      </c>
      <c r="AO400" s="86">
        <f t="shared" si="182"/>
        <v>0</v>
      </c>
      <c r="AP400" s="86" t="s">
        <v>10</v>
      </c>
      <c r="AQ400" s="86">
        <f t="shared" si="183"/>
        <v>0</v>
      </c>
      <c r="AR400" s="86" t="s">
        <v>10</v>
      </c>
      <c r="AS400" s="86">
        <f t="shared" si="184"/>
        <v>0</v>
      </c>
      <c r="AT400" s="86" t="s">
        <v>10</v>
      </c>
      <c r="AU400" s="86">
        <f t="shared" si="185"/>
        <v>0</v>
      </c>
      <c r="AV400" s="86" t="s">
        <v>10</v>
      </c>
      <c r="AW400" s="86">
        <f t="shared" si="186"/>
        <v>0</v>
      </c>
      <c r="AX400" s="86" t="s">
        <v>10</v>
      </c>
      <c r="AY400" s="86">
        <f t="shared" si="187"/>
        <v>0</v>
      </c>
      <c r="AZ400" s="86" t="s">
        <v>10</v>
      </c>
      <c r="BA400" s="86">
        <f t="shared" si="188"/>
        <v>0</v>
      </c>
      <c r="BB400" s="86" t="s">
        <v>10</v>
      </c>
      <c r="BC400" s="86">
        <f t="shared" si="189"/>
        <v>0</v>
      </c>
      <c r="BD400" s="86" t="s">
        <v>10</v>
      </c>
      <c r="BE400" s="86">
        <f t="shared" si="190"/>
        <v>0</v>
      </c>
      <c r="BF400" s="86" t="s">
        <v>10</v>
      </c>
      <c r="BG400" s="86">
        <f t="shared" si="191"/>
        <v>0</v>
      </c>
      <c r="BH400" s="86" t="s">
        <v>10</v>
      </c>
      <c r="BI400" s="86">
        <f t="shared" si="192"/>
        <v>0</v>
      </c>
      <c r="BJ400" s="86" t="s">
        <v>10</v>
      </c>
      <c r="BK400" s="86">
        <f t="shared" si="193"/>
        <v>0</v>
      </c>
      <c r="BL400" s="86" t="s">
        <v>10</v>
      </c>
      <c r="BM400" s="86">
        <f t="shared" si="194"/>
        <v>0</v>
      </c>
      <c r="BN400" s="86" t="s">
        <v>10</v>
      </c>
      <c r="BO400" s="86">
        <f t="shared" si="195"/>
        <v>0</v>
      </c>
      <c r="BP400" s="86" t="s">
        <v>4</v>
      </c>
      <c r="BR400" s="86" t="str">
        <f t="shared" si="196"/>
        <v>P &lt;- c("0", "0", "0", "0", "0", "0", "0", "0", "0", "0", "0", "0", "0", "0", "0", "0", "0", "0", "0", "0", "0")</v>
      </c>
    </row>
    <row r="401" spans="1:70" x14ac:dyDescent="0.15">
      <c r="A401" s="86">
        <v>190</v>
      </c>
      <c r="B401" s="86">
        <f t="shared" ref="B401:V401" si="256">B193</f>
        <v>0</v>
      </c>
      <c r="C401" s="86">
        <f t="shared" si="256"/>
        <v>0</v>
      </c>
      <c r="D401" s="86">
        <f t="shared" si="256"/>
        <v>0</v>
      </c>
      <c r="E401" s="86">
        <f t="shared" si="256"/>
        <v>0</v>
      </c>
      <c r="F401" s="86">
        <f t="shared" si="256"/>
        <v>0</v>
      </c>
      <c r="G401" s="86">
        <f t="shared" si="256"/>
        <v>0</v>
      </c>
      <c r="H401" s="86">
        <f t="shared" si="256"/>
        <v>0</v>
      </c>
      <c r="I401" s="86">
        <f t="shared" si="256"/>
        <v>0</v>
      </c>
      <c r="J401" s="86">
        <f t="shared" si="256"/>
        <v>0</v>
      </c>
      <c r="K401" s="86">
        <f t="shared" si="256"/>
        <v>0</v>
      </c>
      <c r="L401" s="86">
        <f t="shared" si="256"/>
        <v>0</v>
      </c>
      <c r="M401" s="86">
        <f t="shared" si="256"/>
        <v>0</v>
      </c>
      <c r="N401" s="86">
        <f t="shared" si="256"/>
        <v>0</v>
      </c>
      <c r="O401" s="86">
        <f t="shared" si="256"/>
        <v>0</v>
      </c>
      <c r="P401" s="86">
        <f t="shared" si="256"/>
        <v>0</v>
      </c>
      <c r="Q401" s="86">
        <f t="shared" si="256"/>
        <v>0</v>
      </c>
      <c r="R401" s="86">
        <f t="shared" si="256"/>
        <v>0</v>
      </c>
      <c r="S401" s="86">
        <f t="shared" si="256"/>
        <v>0</v>
      </c>
      <c r="T401" s="86">
        <f t="shared" si="256"/>
        <v>0</v>
      </c>
      <c r="U401" s="86">
        <f t="shared" si="256"/>
        <v>0</v>
      </c>
      <c r="V401" s="86">
        <f t="shared" si="256"/>
        <v>0</v>
      </c>
      <c r="X401" s="86" t="s">
        <v>1605</v>
      </c>
      <c r="Y401" s="86" t="s">
        <v>1601</v>
      </c>
      <c r="Z401" s="86" t="s">
        <v>1603</v>
      </c>
      <c r="AA401" s="86">
        <f t="shared" si="175"/>
        <v>0</v>
      </c>
      <c r="AB401" s="86" t="s">
        <v>10</v>
      </c>
      <c r="AC401" s="86">
        <f t="shared" si="176"/>
        <v>0</v>
      </c>
      <c r="AD401" s="86" t="s">
        <v>10</v>
      </c>
      <c r="AE401" s="86">
        <f t="shared" si="177"/>
        <v>0</v>
      </c>
      <c r="AF401" s="86" t="s">
        <v>10</v>
      </c>
      <c r="AG401" s="86">
        <f t="shared" si="178"/>
        <v>0</v>
      </c>
      <c r="AH401" s="86" t="s">
        <v>10</v>
      </c>
      <c r="AI401" s="86">
        <f t="shared" si="179"/>
        <v>0</v>
      </c>
      <c r="AJ401" s="86" t="s">
        <v>10</v>
      </c>
      <c r="AK401" s="86">
        <f t="shared" si="180"/>
        <v>0</v>
      </c>
      <c r="AL401" s="86" t="s">
        <v>10</v>
      </c>
      <c r="AM401" s="86">
        <f t="shared" si="181"/>
        <v>0</v>
      </c>
      <c r="AN401" s="86" t="s">
        <v>10</v>
      </c>
      <c r="AO401" s="86">
        <f t="shared" si="182"/>
        <v>0</v>
      </c>
      <c r="AP401" s="86" t="s">
        <v>10</v>
      </c>
      <c r="AQ401" s="86">
        <f t="shared" si="183"/>
        <v>0</v>
      </c>
      <c r="AR401" s="86" t="s">
        <v>10</v>
      </c>
      <c r="AS401" s="86">
        <f t="shared" si="184"/>
        <v>0</v>
      </c>
      <c r="AT401" s="86" t="s">
        <v>10</v>
      </c>
      <c r="AU401" s="86">
        <f t="shared" si="185"/>
        <v>0</v>
      </c>
      <c r="AV401" s="86" t="s">
        <v>10</v>
      </c>
      <c r="AW401" s="86">
        <f t="shared" si="186"/>
        <v>0</v>
      </c>
      <c r="AX401" s="86" t="s">
        <v>10</v>
      </c>
      <c r="AY401" s="86">
        <f t="shared" si="187"/>
        <v>0</v>
      </c>
      <c r="AZ401" s="86" t="s">
        <v>10</v>
      </c>
      <c r="BA401" s="86">
        <f t="shared" si="188"/>
        <v>0</v>
      </c>
      <c r="BB401" s="86" t="s">
        <v>10</v>
      </c>
      <c r="BC401" s="86">
        <f t="shared" si="189"/>
        <v>0</v>
      </c>
      <c r="BD401" s="86" t="s">
        <v>10</v>
      </c>
      <c r="BE401" s="86">
        <f t="shared" si="190"/>
        <v>0</v>
      </c>
      <c r="BF401" s="86" t="s">
        <v>10</v>
      </c>
      <c r="BG401" s="86">
        <f t="shared" si="191"/>
        <v>0</v>
      </c>
      <c r="BH401" s="86" t="s">
        <v>10</v>
      </c>
      <c r="BI401" s="86">
        <f t="shared" si="192"/>
        <v>0</v>
      </c>
      <c r="BJ401" s="86" t="s">
        <v>10</v>
      </c>
      <c r="BK401" s="86">
        <f t="shared" si="193"/>
        <v>0</v>
      </c>
      <c r="BL401" s="86" t="s">
        <v>10</v>
      </c>
      <c r="BM401" s="86">
        <f t="shared" si="194"/>
        <v>0</v>
      </c>
      <c r="BN401" s="86" t="s">
        <v>10</v>
      </c>
      <c r="BO401" s="86">
        <f t="shared" si="195"/>
        <v>0</v>
      </c>
      <c r="BP401" s="86" t="s">
        <v>4</v>
      </c>
      <c r="BR401" s="86" t="str">
        <f t="shared" si="196"/>
        <v>P &lt;- c("0", "0", "0", "0", "0", "0", "0", "0", "0", "0", "0", "0", "0", "0", "0", "0", "0", "0", "0", "0", "0")</v>
      </c>
    </row>
    <row r="402" spans="1:70" x14ac:dyDescent="0.15">
      <c r="A402" s="86">
        <v>191</v>
      </c>
      <c r="B402" s="86">
        <f t="shared" ref="B402:V402" si="257">B194</f>
        <v>0</v>
      </c>
      <c r="C402" s="86">
        <f t="shared" si="257"/>
        <v>0</v>
      </c>
      <c r="D402" s="86">
        <f t="shared" si="257"/>
        <v>0</v>
      </c>
      <c r="E402" s="86">
        <f t="shared" si="257"/>
        <v>0</v>
      </c>
      <c r="F402" s="86">
        <f t="shared" si="257"/>
        <v>0</v>
      </c>
      <c r="G402" s="86">
        <f t="shared" si="257"/>
        <v>0</v>
      </c>
      <c r="H402" s="86">
        <f t="shared" si="257"/>
        <v>0</v>
      </c>
      <c r="I402" s="86">
        <f t="shared" si="257"/>
        <v>0</v>
      </c>
      <c r="J402" s="86">
        <f t="shared" si="257"/>
        <v>0</v>
      </c>
      <c r="K402" s="86">
        <f t="shared" si="257"/>
        <v>0</v>
      </c>
      <c r="L402" s="86">
        <f t="shared" si="257"/>
        <v>0</v>
      </c>
      <c r="M402" s="86">
        <f t="shared" si="257"/>
        <v>0</v>
      </c>
      <c r="N402" s="86">
        <f t="shared" si="257"/>
        <v>0</v>
      </c>
      <c r="O402" s="86">
        <f t="shared" si="257"/>
        <v>0</v>
      </c>
      <c r="P402" s="86">
        <f t="shared" si="257"/>
        <v>0</v>
      </c>
      <c r="Q402" s="86">
        <f t="shared" si="257"/>
        <v>0</v>
      </c>
      <c r="R402" s="86">
        <f t="shared" si="257"/>
        <v>0</v>
      </c>
      <c r="S402" s="86">
        <f t="shared" si="257"/>
        <v>0</v>
      </c>
      <c r="T402" s="86">
        <f t="shared" si="257"/>
        <v>0</v>
      </c>
      <c r="U402" s="86">
        <f t="shared" si="257"/>
        <v>0</v>
      </c>
      <c r="V402" s="86">
        <f t="shared" si="257"/>
        <v>0</v>
      </c>
      <c r="X402" s="86" t="s">
        <v>1605</v>
      </c>
      <c r="Y402" s="86" t="s">
        <v>1601</v>
      </c>
      <c r="Z402" s="86" t="s">
        <v>1603</v>
      </c>
      <c r="AA402" s="86">
        <f t="shared" si="175"/>
        <v>0</v>
      </c>
      <c r="AB402" s="86" t="s">
        <v>10</v>
      </c>
      <c r="AC402" s="86">
        <f t="shared" si="176"/>
        <v>0</v>
      </c>
      <c r="AD402" s="86" t="s">
        <v>10</v>
      </c>
      <c r="AE402" s="86">
        <f t="shared" si="177"/>
        <v>0</v>
      </c>
      <c r="AF402" s="86" t="s">
        <v>10</v>
      </c>
      <c r="AG402" s="86">
        <f t="shared" si="178"/>
        <v>0</v>
      </c>
      <c r="AH402" s="86" t="s">
        <v>10</v>
      </c>
      <c r="AI402" s="86">
        <f t="shared" si="179"/>
        <v>0</v>
      </c>
      <c r="AJ402" s="86" t="s">
        <v>10</v>
      </c>
      <c r="AK402" s="86">
        <f t="shared" si="180"/>
        <v>0</v>
      </c>
      <c r="AL402" s="86" t="s">
        <v>10</v>
      </c>
      <c r="AM402" s="86">
        <f t="shared" si="181"/>
        <v>0</v>
      </c>
      <c r="AN402" s="86" t="s">
        <v>10</v>
      </c>
      <c r="AO402" s="86">
        <f t="shared" si="182"/>
        <v>0</v>
      </c>
      <c r="AP402" s="86" t="s">
        <v>10</v>
      </c>
      <c r="AQ402" s="86">
        <f t="shared" si="183"/>
        <v>0</v>
      </c>
      <c r="AR402" s="86" t="s">
        <v>10</v>
      </c>
      <c r="AS402" s="86">
        <f t="shared" si="184"/>
        <v>0</v>
      </c>
      <c r="AT402" s="86" t="s">
        <v>10</v>
      </c>
      <c r="AU402" s="86">
        <f t="shared" si="185"/>
        <v>0</v>
      </c>
      <c r="AV402" s="86" t="s">
        <v>10</v>
      </c>
      <c r="AW402" s="86">
        <f t="shared" si="186"/>
        <v>0</v>
      </c>
      <c r="AX402" s="86" t="s">
        <v>10</v>
      </c>
      <c r="AY402" s="86">
        <f t="shared" si="187"/>
        <v>0</v>
      </c>
      <c r="AZ402" s="86" t="s">
        <v>10</v>
      </c>
      <c r="BA402" s="86">
        <f t="shared" si="188"/>
        <v>0</v>
      </c>
      <c r="BB402" s="86" t="s">
        <v>10</v>
      </c>
      <c r="BC402" s="86">
        <f t="shared" si="189"/>
        <v>0</v>
      </c>
      <c r="BD402" s="86" t="s">
        <v>10</v>
      </c>
      <c r="BE402" s="86">
        <f t="shared" si="190"/>
        <v>0</v>
      </c>
      <c r="BF402" s="86" t="s">
        <v>10</v>
      </c>
      <c r="BG402" s="86">
        <f t="shared" si="191"/>
        <v>0</v>
      </c>
      <c r="BH402" s="86" t="s">
        <v>10</v>
      </c>
      <c r="BI402" s="86">
        <f t="shared" si="192"/>
        <v>0</v>
      </c>
      <c r="BJ402" s="86" t="s">
        <v>10</v>
      </c>
      <c r="BK402" s="86">
        <f t="shared" si="193"/>
        <v>0</v>
      </c>
      <c r="BL402" s="86" t="s">
        <v>10</v>
      </c>
      <c r="BM402" s="86">
        <f t="shared" si="194"/>
        <v>0</v>
      </c>
      <c r="BN402" s="86" t="s">
        <v>10</v>
      </c>
      <c r="BO402" s="86">
        <f t="shared" si="195"/>
        <v>0</v>
      </c>
      <c r="BP402" s="86" t="s">
        <v>4</v>
      </c>
      <c r="BR402" s="86" t="str">
        <f t="shared" si="196"/>
        <v>P &lt;- c("0", "0", "0", "0", "0", "0", "0", "0", "0", "0", "0", "0", "0", "0", "0", "0", "0", "0", "0", "0", "0")</v>
      </c>
    </row>
    <row r="403" spans="1:70" x14ac:dyDescent="0.15">
      <c r="A403" s="86">
        <v>192</v>
      </c>
      <c r="B403" s="86">
        <f t="shared" ref="B403:V403" si="258">B195</f>
        <v>0</v>
      </c>
      <c r="C403" s="86">
        <f t="shared" si="258"/>
        <v>0</v>
      </c>
      <c r="D403" s="86">
        <f t="shared" si="258"/>
        <v>0</v>
      </c>
      <c r="E403" s="86">
        <f t="shared" si="258"/>
        <v>0</v>
      </c>
      <c r="F403" s="86">
        <f t="shared" si="258"/>
        <v>0</v>
      </c>
      <c r="G403" s="86">
        <f t="shared" si="258"/>
        <v>0</v>
      </c>
      <c r="H403" s="86">
        <f t="shared" si="258"/>
        <v>0</v>
      </c>
      <c r="I403" s="86">
        <f t="shared" si="258"/>
        <v>0</v>
      </c>
      <c r="J403" s="86">
        <f t="shared" si="258"/>
        <v>0</v>
      </c>
      <c r="K403" s="86">
        <f t="shared" si="258"/>
        <v>0</v>
      </c>
      <c r="L403" s="86">
        <f t="shared" si="258"/>
        <v>0</v>
      </c>
      <c r="M403" s="86">
        <f t="shared" si="258"/>
        <v>0</v>
      </c>
      <c r="N403" s="86">
        <f t="shared" si="258"/>
        <v>0</v>
      </c>
      <c r="O403" s="86">
        <f t="shared" si="258"/>
        <v>0</v>
      </c>
      <c r="P403" s="86">
        <f t="shared" si="258"/>
        <v>0</v>
      </c>
      <c r="Q403" s="86">
        <f t="shared" si="258"/>
        <v>0</v>
      </c>
      <c r="R403" s="86">
        <f t="shared" si="258"/>
        <v>0</v>
      </c>
      <c r="S403" s="86">
        <f t="shared" si="258"/>
        <v>0</v>
      </c>
      <c r="T403" s="86">
        <f t="shared" si="258"/>
        <v>0</v>
      </c>
      <c r="U403" s="86">
        <f t="shared" si="258"/>
        <v>0</v>
      </c>
      <c r="V403" s="86">
        <f t="shared" si="258"/>
        <v>0</v>
      </c>
      <c r="X403" s="86" t="s">
        <v>1605</v>
      </c>
      <c r="Y403" s="86" t="s">
        <v>1601</v>
      </c>
      <c r="Z403" s="86" t="s">
        <v>1603</v>
      </c>
      <c r="AA403" s="86">
        <f t="shared" si="175"/>
        <v>0</v>
      </c>
      <c r="AB403" s="86" t="s">
        <v>10</v>
      </c>
      <c r="AC403" s="86">
        <f t="shared" si="176"/>
        <v>0</v>
      </c>
      <c r="AD403" s="86" t="s">
        <v>10</v>
      </c>
      <c r="AE403" s="86">
        <f t="shared" si="177"/>
        <v>0</v>
      </c>
      <c r="AF403" s="86" t="s">
        <v>10</v>
      </c>
      <c r="AG403" s="86">
        <f t="shared" si="178"/>
        <v>0</v>
      </c>
      <c r="AH403" s="86" t="s">
        <v>10</v>
      </c>
      <c r="AI403" s="86">
        <f t="shared" si="179"/>
        <v>0</v>
      </c>
      <c r="AJ403" s="86" t="s">
        <v>10</v>
      </c>
      <c r="AK403" s="86">
        <f t="shared" si="180"/>
        <v>0</v>
      </c>
      <c r="AL403" s="86" t="s">
        <v>10</v>
      </c>
      <c r="AM403" s="86">
        <f t="shared" si="181"/>
        <v>0</v>
      </c>
      <c r="AN403" s="86" t="s">
        <v>10</v>
      </c>
      <c r="AO403" s="86">
        <f t="shared" si="182"/>
        <v>0</v>
      </c>
      <c r="AP403" s="86" t="s">
        <v>10</v>
      </c>
      <c r="AQ403" s="86">
        <f t="shared" si="183"/>
        <v>0</v>
      </c>
      <c r="AR403" s="86" t="s">
        <v>10</v>
      </c>
      <c r="AS403" s="86">
        <f t="shared" si="184"/>
        <v>0</v>
      </c>
      <c r="AT403" s="86" t="s">
        <v>10</v>
      </c>
      <c r="AU403" s="86">
        <f t="shared" si="185"/>
        <v>0</v>
      </c>
      <c r="AV403" s="86" t="s">
        <v>10</v>
      </c>
      <c r="AW403" s="86">
        <f t="shared" si="186"/>
        <v>0</v>
      </c>
      <c r="AX403" s="86" t="s">
        <v>10</v>
      </c>
      <c r="AY403" s="86">
        <f t="shared" si="187"/>
        <v>0</v>
      </c>
      <c r="AZ403" s="86" t="s">
        <v>10</v>
      </c>
      <c r="BA403" s="86">
        <f t="shared" si="188"/>
        <v>0</v>
      </c>
      <c r="BB403" s="86" t="s">
        <v>10</v>
      </c>
      <c r="BC403" s="86">
        <f t="shared" si="189"/>
        <v>0</v>
      </c>
      <c r="BD403" s="86" t="s">
        <v>10</v>
      </c>
      <c r="BE403" s="86">
        <f t="shared" si="190"/>
        <v>0</v>
      </c>
      <c r="BF403" s="86" t="s">
        <v>10</v>
      </c>
      <c r="BG403" s="86">
        <f t="shared" si="191"/>
        <v>0</v>
      </c>
      <c r="BH403" s="86" t="s">
        <v>10</v>
      </c>
      <c r="BI403" s="86">
        <f t="shared" si="192"/>
        <v>0</v>
      </c>
      <c r="BJ403" s="86" t="s">
        <v>10</v>
      </c>
      <c r="BK403" s="86">
        <f t="shared" si="193"/>
        <v>0</v>
      </c>
      <c r="BL403" s="86" t="s">
        <v>10</v>
      </c>
      <c r="BM403" s="86">
        <f t="shared" si="194"/>
        <v>0</v>
      </c>
      <c r="BN403" s="86" t="s">
        <v>10</v>
      </c>
      <c r="BO403" s="86">
        <f t="shared" si="195"/>
        <v>0</v>
      </c>
      <c r="BP403" s="86" t="s">
        <v>4</v>
      </c>
      <c r="BR403" s="86" t="str">
        <f t="shared" si="196"/>
        <v>P &lt;- c("0", "0", "0", "0", "0", "0", "0", "0", "0", "0", "0", "0", "0", "0", "0", "0", "0", "0", "0", "0", "0")</v>
      </c>
    </row>
    <row r="404" spans="1:70" x14ac:dyDescent="0.15">
      <c r="A404" s="86">
        <v>193</v>
      </c>
      <c r="B404" s="86">
        <f t="shared" ref="B404:V404" si="259">B196</f>
        <v>0</v>
      </c>
      <c r="C404" s="86">
        <f t="shared" si="259"/>
        <v>0</v>
      </c>
      <c r="D404" s="86">
        <f t="shared" si="259"/>
        <v>0</v>
      </c>
      <c r="E404" s="86">
        <f t="shared" si="259"/>
        <v>0</v>
      </c>
      <c r="F404" s="86">
        <f t="shared" si="259"/>
        <v>0</v>
      </c>
      <c r="G404" s="86">
        <f t="shared" si="259"/>
        <v>0</v>
      </c>
      <c r="H404" s="86">
        <f t="shared" si="259"/>
        <v>0</v>
      </c>
      <c r="I404" s="86">
        <f t="shared" si="259"/>
        <v>0</v>
      </c>
      <c r="J404" s="86">
        <f t="shared" si="259"/>
        <v>0</v>
      </c>
      <c r="K404" s="86">
        <f t="shared" si="259"/>
        <v>0</v>
      </c>
      <c r="L404" s="86">
        <f t="shared" si="259"/>
        <v>0</v>
      </c>
      <c r="M404" s="86">
        <f t="shared" si="259"/>
        <v>0</v>
      </c>
      <c r="N404" s="86">
        <f t="shared" si="259"/>
        <v>0</v>
      </c>
      <c r="O404" s="86">
        <f t="shared" si="259"/>
        <v>0</v>
      </c>
      <c r="P404" s="86">
        <f t="shared" si="259"/>
        <v>0</v>
      </c>
      <c r="Q404" s="86">
        <f t="shared" si="259"/>
        <v>0</v>
      </c>
      <c r="R404" s="86">
        <f t="shared" si="259"/>
        <v>0</v>
      </c>
      <c r="S404" s="86">
        <f t="shared" si="259"/>
        <v>0</v>
      </c>
      <c r="T404" s="86">
        <f t="shared" si="259"/>
        <v>0</v>
      </c>
      <c r="U404" s="86">
        <f t="shared" si="259"/>
        <v>0</v>
      </c>
      <c r="V404" s="86">
        <f t="shared" si="259"/>
        <v>0</v>
      </c>
      <c r="X404" s="86" t="s">
        <v>1605</v>
      </c>
      <c r="Y404" s="86" t="s">
        <v>1601</v>
      </c>
      <c r="Z404" s="86" t="s">
        <v>1603</v>
      </c>
      <c r="AA404" s="86">
        <f t="shared" si="175"/>
        <v>0</v>
      </c>
      <c r="AB404" s="86" t="s">
        <v>10</v>
      </c>
      <c r="AC404" s="86">
        <f t="shared" si="176"/>
        <v>0</v>
      </c>
      <c r="AD404" s="86" t="s">
        <v>10</v>
      </c>
      <c r="AE404" s="86">
        <f t="shared" si="177"/>
        <v>0</v>
      </c>
      <c r="AF404" s="86" t="s">
        <v>10</v>
      </c>
      <c r="AG404" s="86">
        <f t="shared" si="178"/>
        <v>0</v>
      </c>
      <c r="AH404" s="86" t="s">
        <v>10</v>
      </c>
      <c r="AI404" s="86">
        <f t="shared" si="179"/>
        <v>0</v>
      </c>
      <c r="AJ404" s="86" t="s">
        <v>10</v>
      </c>
      <c r="AK404" s="86">
        <f t="shared" si="180"/>
        <v>0</v>
      </c>
      <c r="AL404" s="86" t="s">
        <v>10</v>
      </c>
      <c r="AM404" s="86">
        <f t="shared" si="181"/>
        <v>0</v>
      </c>
      <c r="AN404" s="86" t="s">
        <v>10</v>
      </c>
      <c r="AO404" s="86">
        <f t="shared" si="182"/>
        <v>0</v>
      </c>
      <c r="AP404" s="86" t="s">
        <v>10</v>
      </c>
      <c r="AQ404" s="86">
        <f t="shared" si="183"/>
        <v>0</v>
      </c>
      <c r="AR404" s="86" t="s">
        <v>10</v>
      </c>
      <c r="AS404" s="86">
        <f t="shared" si="184"/>
        <v>0</v>
      </c>
      <c r="AT404" s="86" t="s">
        <v>10</v>
      </c>
      <c r="AU404" s="86">
        <f t="shared" si="185"/>
        <v>0</v>
      </c>
      <c r="AV404" s="86" t="s">
        <v>10</v>
      </c>
      <c r="AW404" s="86">
        <f t="shared" si="186"/>
        <v>0</v>
      </c>
      <c r="AX404" s="86" t="s">
        <v>10</v>
      </c>
      <c r="AY404" s="86">
        <f t="shared" si="187"/>
        <v>0</v>
      </c>
      <c r="AZ404" s="86" t="s">
        <v>10</v>
      </c>
      <c r="BA404" s="86">
        <f t="shared" si="188"/>
        <v>0</v>
      </c>
      <c r="BB404" s="86" t="s">
        <v>10</v>
      </c>
      <c r="BC404" s="86">
        <f t="shared" si="189"/>
        <v>0</v>
      </c>
      <c r="BD404" s="86" t="s">
        <v>10</v>
      </c>
      <c r="BE404" s="86">
        <f t="shared" si="190"/>
        <v>0</v>
      </c>
      <c r="BF404" s="86" t="s">
        <v>10</v>
      </c>
      <c r="BG404" s="86">
        <f t="shared" si="191"/>
        <v>0</v>
      </c>
      <c r="BH404" s="86" t="s">
        <v>10</v>
      </c>
      <c r="BI404" s="86">
        <f t="shared" si="192"/>
        <v>0</v>
      </c>
      <c r="BJ404" s="86" t="s">
        <v>10</v>
      </c>
      <c r="BK404" s="86">
        <f t="shared" si="193"/>
        <v>0</v>
      </c>
      <c r="BL404" s="86" t="s">
        <v>10</v>
      </c>
      <c r="BM404" s="86">
        <f t="shared" si="194"/>
        <v>0</v>
      </c>
      <c r="BN404" s="86" t="s">
        <v>10</v>
      </c>
      <c r="BO404" s="86">
        <f t="shared" si="195"/>
        <v>0</v>
      </c>
      <c r="BP404" s="86" t="s">
        <v>4</v>
      </c>
      <c r="BR404" s="86" t="str">
        <f t="shared" si="196"/>
        <v>P &lt;- c("0", "0", "0", "0", "0", "0", "0", "0", "0", "0", "0", "0", "0", "0", "0", "0", "0", "0", "0", "0", "0")</v>
      </c>
    </row>
    <row r="405" spans="1:70" x14ac:dyDescent="0.15">
      <c r="A405" s="86">
        <v>194</v>
      </c>
      <c r="B405" s="86">
        <f t="shared" ref="B405:V405" si="260">B197</f>
        <v>0</v>
      </c>
      <c r="C405" s="86">
        <f t="shared" si="260"/>
        <v>0</v>
      </c>
      <c r="D405" s="86">
        <f t="shared" si="260"/>
        <v>0</v>
      </c>
      <c r="E405" s="86">
        <f t="shared" si="260"/>
        <v>0</v>
      </c>
      <c r="F405" s="86">
        <f t="shared" si="260"/>
        <v>0</v>
      </c>
      <c r="G405" s="86">
        <f t="shared" si="260"/>
        <v>0</v>
      </c>
      <c r="H405" s="86">
        <f t="shared" si="260"/>
        <v>0</v>
      </c>
      <c r="I405" s="86">
        <f t="shared" si="260"/>
        <v>0</v>
      </c>
      <c r="J405" s="86">
        <f t="shared" si="260"/>
        <v>0</v>
      </c>
      <c r="K405" s="86">
        <f t="shared" si="260"/>
        <v>0</v>
      </c>
      <c r="L405" s="86">
        <f t="shared" si="260"/>
        <v>0</v>
      </c>
      <c r="M405" s="86">
        <f t="shared" si="260"/>
        <v>0</v>
      </c>
      <c r="N405" s="86">
        <f t="shared" si="260"/>
        <v>0</v>
      </c>
      <c r="O405" s="86">
        <f t="shared" si="260"/>
        <v>0</v>
      </c>
      <c r="P405" s="86">
        <f t="shared" si="260"/>
        <v>0</v>
      </c>
      <c r="Q405" s="86">
        <f t="shared" si="260"/>
        <v>0</v>
      </c>
      <c r="R405" s="86">
        <f t="shared" si="260"/>
        <v>0</v>
      </c>
      <c r="S405" s="86">
        <f t="shared" si="260"/>
        <v>0</v>
      </c>
      <c r="T405" s="86">
        <f t="shared" si="260"/>
        <v>0</v>
      </c>
      <c r="U405" s="86">
        <f t="shared" si="260"/>
        <v>0</v>
      </c>
      <c r="V405" s="86">
        <f t="shared" si="260"/>
        <v>0</v>
      </c>
      <c r="X405" s="86" t="s">
        <v>1605</v>
      </c>
      <c r="Y405" s="86" t="s">
        <v>1601</v>
      </c>
      <c r="Z405" s="86" t="s">
        <v>1603</v>
      </c>
      <c r="AA405" s="86">
        <f t="shared" ref="AA405:AA413" si="261">B405</f>
        <v>0</v>
      </c>
      <c r="AB405" s="86" t="s">
        <v>10</v>
      </c>
      <c r="AC405" s="86">
        <f t="shared" ref="AC405:AC413" si="262">C405</f>
        <v>0</v>
      </c>
      <c r="AD405" s="86" t="s">
        <v>10</v>
      </c>
      <c r="AE405" s="86">
        <f t="shared" ref="AE405:AE413" si="263">D405</f>
        <v>0</v>
      </c>
      <c r="AF405" s="86" t="s">
        <v>10</v>
      </c>
      <c r="AG405" s="86">
        <f t="shared" ref="AG405:AG413" si="264">E405</f>
        <v>0</v>
      </c>
      <c r="AH405" s="86" t="s">
        <v>10</v>
      </c>
      <c r="AI405" s="86">
        <f t="shared" ref="AI405:AI413" si="265">F405</f>
        <v>0</v>
      </c>
      <c r="AJ405" s="86" t="s">
        <v>10</v>
      </c>
      <c r="AK405" s="86">
        <f t="shared" ref="AK405:AK413" si="266">G405</f>
        <v>0</v>
      </c>
      <c r="AL405" s="86" t="s">
        <v>10</v>
      </c>
      <c r="AM405" s="86">
        <f t="shared" ref="AM405:AM413" si="267">H405</f>
        <v>0</v>
      </c>
      <c r="AN405" s="86" t="s">
        <v>10</v>
      </c>
      <c r="AO405" s="86">
        <f t="shared" ref="AO405:AO413" si="268">I405</f>
        <v>0</v>
      </c>
      <c r="AP405" s="86" t="s">
        <v>10</v>
      </c>
      <c r="AQ405" s="86">
        <f t="shared" ref="AQ405:AQ413" si="269">J405</f>
        <v>0</v>
      </c>
      <c r="AR405" s="86" t="s">
        <v>10</v>
      </c>
      <c r="AS405" s="86">
        <f t="shared" ref="AS405:AS413" si="270">K405</f>
        <v>0</v>
      </c>
      <c r="AT405" s="86" t="s">
        <v>10</v>
      </c>
      <c r="AU405" s="86">
        <f t="shared" ref="AU405:AU413" si="271">L405</f>
        <v>0</v>
      </c>
      <c r="AV405" s="86" t="s">
        <v>10</v>
      </c>
      <c r="AW405" s="86">
        <f t="shared" ref="AW405:AW413" si="272">M405</f>
        <v>0</v>
      </c>
      <c r="AX405" s="86" t="s">
        <v>10</v>
      </c>
      <c r="AY405" s="86">
        <f t="shared" ref="AY405:AY413" si="273">N405</f>
        <v>0</v>
      </c>
      <c r="AZ405" s="86" t="s">
        <v>10</v>
      </c>
      <c r="BA405" s="86">
        <f t="shared" ref="BA405:BA413" si="274">O405</f>
        <v>0</v>
      </c>
      <c r="BB405" s="86" t="s">
        <v>10</v>
      </c>
      <c r="BC405" s="86">
        <f t="shared" ref="BC405:BC413" si="275">P405</f>
        <v>0</v>
      </c>
      <c r="BD405" s="86" t="s">
        <v>10</v>
      </c>
      <c r="BE405" s="86">
        <f t="shared" ref="BE405:BE413" si="276">Q405</f>
        <v>0</v>
      </c>
      <c r="BF405" s="86" t="s">
        <v>10</v>
      </c>
      <c r="BG405" s="86">
        <f t="shared" ref="BG405:BG413" si="277">R405</f>
        <v>0</v>
      </c>
      <c r="BH405" s="86" t="s">
        <v>10</v>
      </c>
      <c r="BI405" s="86">
        <f t="shared" ref="BI405:BI413" si="278">S405</f>
        <v>0</v>
      </c>
      <c r="BJ405" s="86" t="s">
        <v>10</v>
      </c>
      <c r="BK405" s="86">
        <f t="shared" ref="BK405:BK413" si="279">T405</f>
        <v>0</v>
      </c>
      <c r="BL405" s="86" t="s">
        <v>10</v>
      </c>
      <c r="BM405" s="86">
        <f t="shared" ref="BM405:BM413" si="280">U405</f>
        <v>0</v>
      </c>
      <c r="BN405" s="86" t="s">
        <v>10</v>
      </c>
      <c r="BO405" s="86">
        <f t="shared" ref="BO405:BO413" si="281">V405</f>
        <v>0</v>
      </c>
      <c r="BP405" s="86" t="s">
        <v>4</v>
      </c>
      <c r="BR405" s="86" t="str">
        <f t="shared" ref="BR405:BR413" si="282">CONCATENATE(X405,Y405,Z405,AA405,AB405,AC405,AD405,AE405,AF405,AG405,AH405,AI405,AJ405,AK405,AL405,AM405,AN405,AO405,AP405,AQ405,AR405,AS405,AT405,AU405,AV405,AW405,BS405,AX405,AY405,AZ405,BA405,BB405,BC405,BD405,BE405,BF405,BG405,BH405,BI405,BJ405,BK405,BL405,BM405,BN405,BO405,BP405)</f>
        <v>P &lt;- c("0", "0", "0", "0", "0", "0", "0", "0", "0", "0", "0", "0", "0", "0", "0", "0", "0", "0", "0", "0", "0")</v>
      </c>
    </row>
    <row r="406" spans="1:70" x14ac:dyDescent="0.15">
      <c r="A406" s="86">
        <v>195</v>
      </c>
      <c r="B406" s="86">
        <f t="shared" ref="B406:V406" si="283">B198</f>
        <v>0</v>
      </c>
      <c r="C406" s="86">
        <f t="shared" si="283"/>
        <v>0</v>
      </c>
      <c r="D406" s="86">
        <f t="shared" si="283"/>
        <v>0</v>
      </c>
      <c r="E406" s="86">
        <f t="shared" si="283"/>
        <v>0</v>
      </c>
      <c r="F406" s="86">
        <f t="shared" si="283"/>
        <v>0</v>
      </c>
      <c r="G406" s="86">
        <f t="shared" si="283"/>
        <v>0</v>
      </c>
      <c r="H406" s="86">
        <f t="shared" si="283"/>
        <v>0</v>
      </c>
      <c r="I406" s="86">
        <f t="shared" si="283"/>
        <v>0</v>
      </c>
      <c r="J406" s="86">
        <f t="shared" si="283"/>
        <v>0</v>
      </c>
      <c r="K406" s="86">
        <f t="shared" si="283"/>
        <v>0</v>
      </c>
      <c r="L406" s="86">
        <f t="shared" si="283"/>
        <v>0</v>
      </c>
      <c r="M406" s="86">
        <f t="shared" si="283"/>
        <v>0</v>
      </c>
      <c r="N406" s="86">
        <f t="shared" si="283"/>
        <v>0</v>
      </c>
      <c r="O406" s="86">
        <f t="shared" si="283"/>
        <v>0</v>
      </c>
      <c r="P406" s="86">
        <f t="shared" si="283"/>
        <v>0</v>
      </c>
      <c r="Q406" s="86">
        <f t="shared" si="283"/>
        <v>0</v>
      </c>
      <c r="R406" s="86">
        <f t="shared" si="283"/>
        <v>0</v>
      </c>
      <c r="S406" s="86">
        <f t="shared" si="283"/>
        <v>0</v>
      </c>
      <c r="T406" s="86">
        <f t="shared" si="283"/>
        <v>0</v>
      </c>
      <c r="U406" s="86">
        <f t="shared" si="283"/>
        <v>0</v>
      </c>
      <c r="V406" s="86">
        <f t="shared" si="283"/>
        <v>0</v>
      </c>
      <c r="X406" s="86" t="s">
        <v>1605</v>
      </c>
      <c r="Y406" s="86" t="s">
        <v>1601</v>
      </c>
      <c r="Z406" s="86" t="s">
        <v>1603</v>
      </c>
      <c r="AA406" s="86">
        <f t="shared" si="261"/>
        <v>0</v>
      </c>
      <c r="AB406" s="86" t="s">
        <v>10</v>
      </c>
      <c r="AC406" s="86">
        <f t="shared" si="262"/>
        <v>0</v>
      </c>
      <c r="AD406" s="86" t="s">
        <v>10</v>
      </c>
      <c r="AE406" s="86">
        <f t="shared" si="263"/>
        <v>0</v>
      </c>
      <c r="AF406" s="86" t="s">
        <v>10</v>
      </c>
      <c r="AG406" s="86">
        <f t="shared" si="264"/>
        <v>0</v>
      </c>
      <c r="AH406" s="86" t="s">
        <v>10</v>
      </c>
      <c r="AI406" s="86">
        <f t="shared" si="265"/>
        <v>0</v>
      </c>
      <c r="AJ406" s="86" t="s">
        <v>10</v>
      </c>
      <c r="AK406" s="86">
        <f t="shared" si="266"/>
        <v>0</v>
      </c>
      <c r="AL406" s="86" t="s">
        <v>10</v>
      </c>
      <c r="AM406" s="86">
        <f t="shared" si="267"/>
        <v>0</v>
      </c>
      <c r="AN406" s="86" t="s">
        <v>10</v>
      </c>
      <c r="AO406" s="86">
        <f t="shared" si="268"/>
        <v>0</v>
      </c>
      <c r="AP406" s="86" t="s">
        <v>10</v>
      </c>
      <c r="AQ406" s="86">
        <f t="shared" si="269"/>
        <v>0</v>
      </c>
      <c r="AR406" s="86" t="s">
        <v>10</v>
      </c>
      <c r="AS406" s="86">
        <f t="shared" si="270"/>
        <v>0</v>
      </c>
      <c r="AT406" s="86" t="s">
        <v>10</v>
      </c>
      <c r="AU406" s="86">
        <f t="shared" si="271"/>
        <v>0</v>
      </c>
      <c r="AV406" s="86" t="s">
        <v>10</v>
      </c>
      <c r="AW406" s="86">
        <f t="shared" si="272"/>
        <v>0</v>
      </c>
      <c r="AX406" s="86" t="s">
        <v>10</v>
      </c>
      <c r="AY406" s="86">
        <f t="shared" si="273"/>
        <v>0</v>
      </c>
      <c r="AZ406" s="86" t="s">
        <v>10</v>
      </c>
      <c r="BA406" s="86">
        <f t="shared" si="274"/>
        <v>0</v>
      </c>
      <c r="BB406" s="86" t="s">
        <v>10</v>
      </c>
      <c r="BC406" s="86">
        <f t="shared" si="275"/>
        <v>0</v>
      </c>
      <c r="BD406" s="86" t="s">
        <v>10</v>
      </c>
      <c r="BE406" s="86">
        <f t="shared" si="276"/>
        <v>0</v>
      </c>
      <c r="BF406" s="86" t="s">
        <v>10</v>
      </c>
      <c r="BG406" s="86">
        <f t="shared" si="277"/>
        <v>0</v>
      </c>
      <c r="BH406" s="86" t="s">
        <v>10</v>
      </c>
      <c r="BI406" s="86">
        <f t="shared" si="278"/>
        <v>0</v>
      </c>
      <c r="BJ406" s="86" t="s">
        <v>10</v>
      </c>
      <c r="BK406" s="86">
        <f t="shared" si="279"/>
        <v>0</v>
      </c>
      <c r="BL406" s="86" t="s">
        <v>10</v>
      </c>
      <c r="BM406" s="86">
        <f t="shared" si="280"/>
        <v>0</v>
      </c>
      <c r="BN406" s="86" t="s">
        <v>10</v>
      </c>
      <c r="BO406" s="86">
        <f t="shared" si="281"/>
        <v>0</v>
      </c>
      <c r="BP406" s="86" t="s">
        <v>4</v>
      </c>
      <c r="BR406" s="86" t="str">
        <f t="shared" si="282"/>
        <v>P &lt;- c("0", "0", "0", "0", "0", "0", "0", "0", "0", "0", "0", "0", "0", "0", "0", "0", "0", "0", "0", "0", "0")</v>
      </c>
    </row>
    <row r="407" spans="1:70" x14ac:dyDescent="0.15">
      <c r="A407" s="86">
        <v>196</v>
      </c>
      <c r="B407" s="86">
        <f t="shared" ref="B407:V407" si="284">B199</f>
        <v>0</v>
      </c>
      <c r="C407" s="86">
        <f t="shared" si="284"/>
        <v>0</v>
      </c>
      <c r="D407" s="86">
        <f t="shared" si="284"/>
        <v>0</v>
      </c>
      <c r="E407" s="86">
        <f t="shared" si="284"/>
        <v>0</v>
      </c>
      <c r="F407" s="86">
        <f t="shared" si="284"/>
        <v>0</v>
      </c>
      <c r="G407" s="86">
        <f t="shared" si="284"/>
        <v>0</v>
      </c>
      <c r="H407" s="86">
        <f t="shared" si="284"/>
        <v>0</v>
      </c>
      <c r="I407" s="86">
        <f t="shared" si="284"/>
        <v>0</v>
      </c>
      <c r="J407" s="86">
        <f t="shared" si="284"/>
        <v>0</v>
      </c>
      <c r="K407" s="86">
        <f t="shared" si="284"/>
        <v>0</v>
      </c>
      <c r="L407" s="86">
        <f t="shared" si="284"/>
        <v>0</v>
      </c>
      <c r="M407" s="86">
        <f t="shared" si="284"/>
        <v>0</v>
      </c>
      <c r="N407" s="86">
        <f t="shared" si="284"/>
        <v>0</v>
      </c>
      <c r="O407" s="86">
        <f t="shared" si="284"/>
        <v>0</v>
      </c>
      <c r="P407" s="86">
        <f t="shared" si="284"/>
        <v>0</v>
      </c>
      <c r="Q407" s="86">
        <f t="shared" si="284"/>
        <v>0</v>
      </c>
      <c r="R407" s="86">
        <f t="shared" si="284"/>
        <v>0</v>
      </c>
      <c r="S407" s="86">
        <f t="shared" si="284"/>
        <v>0</v>
      </c>
      <c r="T407" s="86">
        <f t="shared" si="284"/>
        <v>0</v>
      </c>
      <c r="U407" s="86">
        <f t="shared" si="284"/>
        <v>0</v>
      </c>
      <c r="V407" s="86">
        <f t="shared" si="284"/>
        <v>0</v>
      </c>
      <c r="X407" s="86" t="s">
        <v>1605</v>
      </c>
      <c r="Y407" s="86" t="s">
        <v>1601</v>
      </c>
      <c r="Z407" s="86" t="s">
        <v>1603</v>
      </c>
      <c r="AA407" s="86">
        <f t="shared" si="261"/>
        <v>0</v>
      </c>
      <c r="AB407" s="86" t="s">
        <v>10</v>
      </c>
      <c r="AC407" s="86">
        <f t="shared" si="262"/>
        <v>0</v>
      </c>
      <c r="AD407" s="86" t="s">
        <v>10</v>
      </c>
      <c r="AE407" s="86">
        <f t="shared" si="263"/>
        <v>0</v>
      </c>
      <c r="AF407" s="86" t="s">
        <v>10</v>
      </c>
      <c r="AG407" s="86">
        <f t="shared" si="264"/>
        <v>0</v>
      </c>
      <c r="AH407" s="86" t="s">
        <v>10</v>
      </c>
      <c r="AI407" s="86">
        <f t="shared" si="265"/>
        <v>0</v>
      </c>
      <c r="AJ407" s="86" t="s">
        <v>10</v>
      </c>
      <c r="AK407" s="86">
        <f t="shared" si="266"/>
        <v>0</v>
      </c>
      <c r="AL407" s="86" t="s">
        <v>10</v>
      </c>
      <c r="AM407" s="86">
        <f t="shared" si="267"/>
        <v>0</v>
      </c>
      <c r="AN407" s="86" t="s">
        <v>10</v>
      </c>
      <c r="AO407" s="86">
        <f t="shared" si="268"/>
        <v>0</v>
      </c>
      <c r="AP407" s="86" t="s">
        <v>10</v>
      </c>
      <c r="AQ407" s="86">
        <f t="shared" si="269"/>
        <v>0</v>
      </c>
      <c r="AR407" s="86" t="s">
        <v>10</v>
      </c>
      <c r="AS407" s="86">
        <f t="shared" si="270"/>
        <v>0</v>
      </c>
      <c r="AT407" s="86" t="s">
        <v>10</v>
      </c>
      <c r="AU407" s="86">
        <f t="shared" si="271"/>
        <v>0</v>
      </c>
      <c r="AV407" s="86" t="s">
        <v>10</v>
      </c>
      <c r="AW407" s="86">
        <f t="shared" si="272"/>
        <v>0</v>
      </c>
      <c r="AX407" s="86" t="s">
        <v>10</v>
      </c>
      <c r="AY407" s="86">
        <f t="shared" si="273"/>
        <v>0</v>
      </c>
      <c r="AZ407" s="86" t="s">
        <v>10</v>
      </c>
      <c r="BA407" s="86">
        <f t="shared" si="274"/>
        <v>0</v>
      </c>
      <c r="BB407" s="86" t="s">
        <v>10</v>
      </c>
      <c r="BC407" s="86">
        <f t="shared" si="275"/>
        <v>0</v>
      </c>
      <c r="BD407" s="86" t="s">
        <v>10</v>
      </c>
      <c r="BE407" s="86">
        <f t="shared" si="276"/>
        <v>0</v>
      </c>
      <c r="BF407" s="86" t="s">
        <v>10</v>
      </c>
      <c r="BG407" s="86">
        <f t="shared" si="277"/>
        <v>0</v>
      </c>
      <c r="BH407" s="86" t="s">
        <v>10</v>
      </c>
      <c r="BI407" s="86">
        <f t="shared" si="278"/>
        <v>0</v>
      </c>
      <c r="BJ407" s="86" t="s">
        <v>10</v>
      </c>
      <c r="BK407" s="86">
        <f t="shared" si="279"/>
        <v>0</v>
      </c>
      <c r="BL407" s="86" t="s">
        <v>10</v>
      </c>
      <c r="BM407" s="86">
        <f t="shared" si="280"/>
        <v>0</v>
      </c>
      <c r="BN407" s="86" t="s">
        <v>10</v>
      </c>
      <c r="BO407" s="86">
        <f t="shared" si="281"/>
        <v>0</v>
      </c>
      <c r="BP407" s="86" t="s">
        <v>4</v>
      </c>
      <c r="BR407" s="86" t="str">
        <f t="shared" si="282"/>
        <v>P &lt;- c("0", "0", "0", "0", "0", "0", "0", "0", "0", "0", "0", "0", "0", "0", "0", "0", "0", "0", "0", "0", "0")</v>
      </c>
    </row>
    <row r="408" spans="1:70" x14ac:dyDescent="0.15">
      <c r="A408" s="86">
        <v>197</v>
      </c>
      <c r="B408" s="86">
        <f t="shared" ref="B408:V408" si="285">B200</f>
        <v>0</v>
      </c>
      <c r="C408" s="86">
        <f t="shared" si="285"/>
        <v>0</v>
      </c>
      <c r="D408" s="86">
        <f t="shared" si="285"/>
        <v>0</v>
      </c>
      <c r="E408" s="86">
        <f t="shared" si="285"/>
        <v>0</v>
      </c>
      <c r="F408" s="86">
        <f t="shared" si="285"/>
        <v>0</v>
      </c>
      <c r="G408" s="86">
        <f t="shared" si="285"/>
        <v>0</v>
      </c>
      <c r="H408" s="86">
        <f t="shared" si="285"/>
        <v>0</v>
      </c>
      <c r="I408" s="86">
        <f t="shared" si="285"/>
        <v>0</v>
      </c>
      <c r="J408" s="86">
        <f t="shared" si="285"/>
        <v>0</v>
      </c>
      <c r="K408" s="86">
        <f t="shared" si="285"/>
        <v>0</v>
      </c>
      <c r="L408" s="86">
        <f t="shared" si="285"/>
        <v>0</v>
      </c>
      <c r="M408" s="86">
        <f t="shared" si="285"/>
        <v>0</v>
      </c>
      <c r="N408" s="86">
        <f t="shared" si="285"/>
        <v>0</v>
      </c>
      <c r="O408" s="86">
        <f t="shared" si="285"/>
        <v>0</v>
      </c>
      <c r="P408" s="86">
        <f t="shared" si="285"/>
        <v>0</v>
      </c>
      <c r="Q408" s="86">
        <f t="shared" si="285"/>
        <v>0</v>
      </c>
      <c r="R408" s="86">
        <f t="shared" si="285"/>
        <v>0</v>
      </c>
      <c r="S408" s="86">
        <f t="shared" si="285"/>
        <v>0</v>
      </c>
      <c r="T408" s="86">
        <f t="shared" si="285"/>
        <v>0</v>
      </c>
      <c r="U408" s="86">
        <f t="shared" si="285"/>
        <v>0</v>
      </c>
      <c r="V408" s="86">
        <f t="shared" si="285"/>
        <v>0</v>
      </c>
      <c r="X408" s="86" t="s">
        <v>1605</v>
      </c>
      <c r="Y408" s="86" t="s">
        <v>1601</v>
      </c>
      <c r="Z408" s="86" t="s">
        <v>1603</v>
      </c>
      <c r="AA408" s="86">
        <f t="shared" si="261"/>
        <v>0</v>
      </c>
      <c r="AB408" s="86" t="s">
        <v>10</v>
      </c>
      <c r="AC408" s="86">
        <f t="shared" si="262"/>
        <v>0</v>
      </c>
      <c r="AD408" s="86" t="s">
        <v>10</v>
      </c>
      <c r="AE408" s="86">
        <f t="shared" si="263"/>
        <v>0</v>
      </c>
      <c r="AF408" s="86" t="s">
        <v>10</v>
      </c>
      <c r="AG408" s="86">
        <f t="shared" si="264"/>
        <v>0</v>
      </c>
      <c r="AH408" s="86" t="s">
        <v>10</v>
      </c>
      <c r="AI408" s="86">
        <f t="shared" si="265"/>
        <v>0</v>
      </c>
      <c r="AJ408" s="86" t="s">
        <v>10</v>
      </c>
      <c r="AK408" s="86">
        <f t="shared" si="266"/>
        <v>0</v>
      </c>
      <c r="AL408" s="86" t="s">
        <v>10</v>
      </c>
      <c r="AM408" s="86">
        <f t="shared" si="267"/>
        <v>0</v>
      </c>
      <c r="AN408" s="86" t="s">
        <v>10</v>
      </c>
      <c r="AO408" s="86">
        <f t="shared" si="268"/>
        <v>0</v>
      </c>
      <c r="AP408" s="86" t="s">
        <v>10</v>
      </c>
      <c r="AQ408" s="86">
        <f t="shared" si="269"/>
        <v>0</v>
      </c>
      <c r="AR408" s="86" t="s">
        <v>10</v>
      </c>
      <c r="AS408" s="86">
        <f t="shared" si="270"/>
        <v>0</v>
      </c>
      <c r="AT408" s="86" t="s">
        <v>10</v>
      </c>
      <c r="AU408" s="86">
        <f t="shared" si="271"/>
        <v>0</v>
      </c>
      <c r="AV408" s="86" t="s">
        <v>10</v>
      </c>
      <c r="AW408" s="86">
        <f t="shared" si="272"/>
        <v>0</v>
      </c>
      <c r="AX408" s="86" t="s">
        <v>10</v>
      </c>
      <c r="AY408" s="86">
        <f t="shared" si="273"/>
        <v>0</v>
      </c>
      <c r="AZ408" s="86" t="s">
        <v>10</v>
      </c>
      <c r="BA408" s="86">
        <f t="shared" si="274"/>
        <v>0</v>
      </c>
      <c r="BB408" s="86" t="s">
        <v>10</v>
      </c>
      <c r="BC408" s="86">
        <f t="shared" si="275"/>
        <v>0</v>
      </c>
      <c r="BD408" s="86" t="s">
        <v>10</v>
      </c>
      <c r="BE408" s="86">
        <f t="shared" si="276"/>
        <v>0</v>
      </c>
      <c r="BF408" s="86" t="s">
        <v>10</v>
      </c>
      <c r="BG408" s="86">
        <f t="shared" si="277"/>
        <v>0</v>
      </c>
      <c r="BH408" s="86" t="s">
        <v>10</v>
      </c>
      <c r="BI408" s="86">
        <f t="shared" si="278"/>
        <v>0</v>
      </c>
      <c r="BJ408" s="86" t="s">
        <v>10</v>
      </c>
      <c r="BK408" s="86">
        <f t="shared" si="279"/>
        <v>0</v>
      </c>
      <c r="BL408" s="86" t="s">
        <v>10</v>
      </c>
      <c r="BM408" s="86">
        <f t="shared" si="280"/>
        <v>0</v>
      </c>
      <c r="BN408" s="86" t="s">
        <v>10</v>
      </c>
      <c r="BO408" s="86">
        <f t="shared" si="281"/>
        <v>0</v>
      </c>
      <c r="BP408" s="86" t="s">
        <v>4</v>
      </c>
      <c r="BR408" s="86" t="str">
        <f t="shared" si="282"/>
        <v>P &lt;- c("0", "0", "0", "0", "0", "0", "0", "0", "0", "0", "0", "0", "0", "0", "0", "0", "0", "0", "0", "0", "0")</v>
      </c>
    </row>
    <row r="409" spans="1:70" x14ac:dyDescent="0.15">
      <c r="A409" s="86">
        <v>198</v>
      </c>
      <c r="B409" s="86">
        <f t="shared" ref="B409:V409" si="286">B201</f>
        <v>0</v>
      </c>
      <c r="C409" s="86">
        <f t="shared" si="286"/>
        <v>0</v>
      </c>
      <c r="D409" s="86">
        <f t="shared" si="286"/>
        <v>0</v>
      </c>
      <c r="E409" s="86">
        <f t="shared" si="286"/>
        <v>0</v>
      </c>
      <c r="F409" s="86">
        <f t="shared" si="286"/>
        <v>0</v>
      </c>
      <c r="G409" s="86">
        <f t="shared" si="286"/>
        <v>0</v>
      </c>
      <c r="H409" s="86">
        <f t="shared" si="286"/>
        <v>0</v>
      </c>
      <c r="I409" s="86">
        <f t="shared" si="286"/>
        <v>0</v>
      </c>
      <c r="J409" s="86">
        <f t="shared" si="286"/>
        <v>0</v>
      </c>
      <c r="K409" s="86">
        <f t="shared" si="286"/>
        <v>0</v>
      </c>
      <c r="L409" s="86">
        <f t="shared" si="286"/>
        <v>0</v>
      </c>
      <c r="M409" s="86">
        <f t="shared" si="286"/>
        <v>0</v>
      </c>
      <c r="N409" s="86">
        <f t="shared" si="286"/>
        <v>0</v>
      </c>
      <c r="O409" s="86">
        <f t="shared" si="286"/>
        <v>0</v>
      </c>
      <c r="P409" s="86">
        <f t="shared" si="286"/>
        <v>0</v>
      </c>
      <c r="Q409" s="86">
        <f t="shared" si="286"/>
        <v>0</v>
      </c>
      <c r="R409" s="86">
        <f t="shared" si="286"/>
        <v>0</v>
      </c>
      <c r="S409" s="86">
        <f t="shared" si="286"/>
        <v>0</v>
      </c>
      <c r="T409" s="86">
        <f t="shared" si="286"/>
        <v>0</v>
      </c>
      <c r="U409" s="86">
        <f t="shared" si="286"/>
        <v>0</v>
      </c>
      <c r="V409" s="86">
        <f t="shared" si="286"/>
        <v>0</v>
      </c>
      <c r="X409" s="86" t="s">
        <v>1605</v>
      </c>
      <c r="Y409" s="86" t="s">
        <v>1601</v>
      </c>
      <c r="Z409" s="86" t="s">
        <v>1603</v>
      </c>
      <c r="AA409" s="86">
        <f t="shared" si="261"/>
        <v>0</v>
      </c>
      <c r="AB409" s="86" t="s">
        <v>10</v>
      </c>
      <c r="AC409" s="86">
        <f t="shared" si="262"/>
        <v>0</v>
      </c>
      <c r="AD409" s="86" t="s">
        <v>10</v>
      </c>
      <c r="AE409" s="86">
        <f t="shared" si="263"/>
        <v>0</v>
      </c>
      <c r="AF409" s="86" t="s">
        <v>10</v>
      </c>
      <c r="AG409" s="86">
        <f t="shared" si="264"/>
        <v>0</v>
      </c>
      <c r="AH409" s="86" t="s">
        <v>10</v>
      </c>
      <c r="AI409" s="86">
        <f t="shared" si="265"/>
        <v>0</v>
      </c>
      <c r="AJ409" s="86" t="s">
        <v>10</v>
      </c>
      <c r="AK409" s="86">
        <f t="shared" si="266"/>
        <v>0</v>
      </c>
      <c r="AL409" s="86" t="s">
        <v>10</v>
      </c>
      <c r="AM409" s="86">
        <f t="shared" si="267"/>
        <v>0</v>
      </c>
      <c r="AN409" s="86" t="s">
        <v>10</v>
      </c>
      <c r="AO409" s="86">
        <f t="shared" si="268"/>
        <v>0</v>
      </c>
      <c r="AP409" s="86" t="s">
        <v>10</v>
      </c>
      <c r="AQ409" s="86">
        <f t="shared" si="269"/>
        <v>0</v>
      </c>
      <c r="AR409" s="86" t="s">
        <v>10</v>
      </c>
      <c r="AS409" s="86">
        <f t="shared" si="270"/>
        <v>0</v>
      </c>
      <c r="AT409" s="86" t="s">
        <v>10</v>
      </c>
      <c r="AU409" s="86">
        <f t="shared" si="271"/>
        <v>0</v>
      </c>
      <c r="AV409" s="86" t="s">
        <v>10</v>
      </c>
      <c r="AW409" s="86">
        <f t="shared" si="272"/>
        <v>0</v>
      </c>
      <c r="AX409" s="86" t="s">
        <v>10</v>
      </c>
      <c r="AY409" s="86">
        <f t="shared" si="273"/>
        <v>0</v>
      </c>
      <c r="AZ409" s="86" t="s">
        <v>10</v>
      </c>
      <c r="BA409" s="86">
        <f t="shared" si="274"/>
        <v>0</v>
      </c>
      <c r="BB409" s="86" t="s">
        <v>10</v>
      </c>
      <c r="BC409" s="86">
        <f t="shared" si="275"/>
        <v>0</v>
      </c>
      <c r="BD409" s="86" t="s">
        <v>10</v>
      </c>
      <c r="BE409" s="86">
        <f t="shared" si="276"/>
        <v>0</v>
      </c>
      <c r="BF409" s="86" t="s">
        <v>10</v>
      </c>
      <c r="BG409" s="86">
        <f t="shared" si="277"/>
        <v>0</v>
      </c>
      <c r="BH409" s="86" t="s">
        <v>10</v>
      </c>
      <c r="BI409" s="86">
        <f t="shared" si="278"/>
        <v>0</v>
      </c>
      <c r="BJ409" s="86" t="s">
        <v>10</v>
      </c>
      <c r="BK409" s="86">
        <f t="shared" si="279"/>
        <v>0</v>
      </c>
      <c r="BL409" s="86" t="s">
        <v>10</v>
      </c>
      <c r="BM409" s="86">
        <f t="shared" si="280"/>
        <v>0</v>
      </c>
      <c r="BN409" s="86" t="s">
        <v>10</v>
      </c>
      <c r="BO409" s="86">
        <f t="shared" si="281"/>
        <v>0</v>
      </c>
      <c r="BP409" s="86" t="s">
        <v>4</v>
      </c>
      <c r="BR409" s="86" t="str">
        <f t="shared" si="282"/>
        <v>P &lt;- c("0", "0", "0", "0", "0", "0", "0", "0", "0", "0", "0", "0", "0", "0", "0", "0", "0", "0", "0", "0", "0")</v>
      </c>
    </row>
    <row r="410" spans="1:70" x14ac:dyDescent="0.15">
      <c r="A410" s="86">
        <v>199</v>
      </c>
      <c r="B410" s="86">
        <f t="shared" ref="B410:V410" si="287">B202</f>
        <v>0</v>
      </c>
      <c r="C410" s="86">
        <f t="shared" si="287"/>
        <v>0</v>
      </c>
      <c r="D410" s="86">
        <f t="shared" si="287"/>
        <v>0</v>
      </c>
      <c r="E410" s="86">
        <f t="shared" si="287"/>
        <v>0</v>
      </c>
      <c r="F410" s="86">
        <f t="shared" si="287"/>
        <v>0</v>
      </c>
      <c r="G410" s="86">
        <f t="shared" si="287"/>
        <v>0</v>
      </c>
      <c r="H410" s="86">
        <f t="shared" si="287"/>
        <v>0</v>
      </c>
      <c r="I410" s="86">
        <f t="shared" si="287"/>
        <v>0</v>
      </c>
      <c r="J410" s="86">
        <f t="shared" si="287"/>
        <v>0</v>
      </c>
      <c r="K410" s="86">
        <f t="shared" si="287"/>
        <v>0</v>
      </c>
      <c r="L410" s="86">
        <f t="shared" si="287"/>
        <v>0</v>
      </c>
      <c r="M410" s="86">
        <f t="shared" si="287"/>
        <v>0</v>
      </c>
      <c r="N410" s="86">
        <f t="shared" si="287"/>
        <v>0</v>
      </c>
      <c r="O410" s="86">
        <f t="shared" si="287"/>
        <v>0</v>
      </c>
      <c r="P410" s="86">
        <f t="shared" si="287"/>
        <v>0</v>
      </c>
      <c r="Q410" s="86">
        <f t="shared" si="287"/>
        <v>0</v>
      </c>
      <c r="R410" s="86">
        <f t="shared" si="287"/>
        <v>0</v>
      </c>
      <c r="S410" s="86">
        <f t="shared" si="287"/>
        <v>0</v>
      </c>
      <c r="T410" s="86">
        <f t="shared" si="287"/>
        <v>0</v>
      </c>
      <c r="U410" s="86">
        <f t="shared" si="287"/>
        <v>0</v>
      </c>
      <c r="V410" s="86">
        <f t="shared" si="287"/>
        <v>0</v>
      </c>
      <c r="X410" s="86" t="s">
        <v>1605</v>
      </c>
      <c r="Y410" s="86" t="s">
        <v>1601</v>
      </c>
      <c r="Z410" s="86" t="s">
        <v>1603</v>
      </c>
      <c r="AA410" s="86">
        <f t="shared" si="261"/>
        <v>0</v>
      </c>
      <c r="AB410" s="86" t="s">
        <v>10</v>
      </c>
      <c r="AC410" s="86">
        <f t="shared" si="262"/>
        <v>0</v>
      </c>
      <c r="AD410" s="86" t="s">
        <v>10</v>
      </c>
      <c r="AE410" s="86">
        <f t="shared" si="263"/>
        <v>0</v>
      </c>
      <c r="AF410" s="86" t="s">
        <v>10</v>
      </c>
      <c r="AG410" s="86">
        <f t="shared" si="264"/>
        <v>0</v>
      </c>
      <c r="AH410" s="86" t="s">
        <v>10</v>
      </c>
      <c r="AI410" s="86">
        <f t="shared" si="265"/>
        <v>0</v>
      </c>
      <c r="AJ410" s="86" t="s">
        <v>10</v>
      </c>
      <c r="AK410" s="86">
        <f t="shared" si="266"/>
        <v>0</v>
      </c>
      <c r="AL410" s="86" t="s">
        <v>10</v>
      </c>
      <c r="AM410" s="86">
        <f t="shared" si="267"/>
        <v>0</v>
      </c>
      <c r="AN410" s="86" t="s">
        <v>10</v>
      </c>
      <c r="AO410" s="86">
        <f t="shared" si="268"/>
        <v>0</v>
      </c>
      <c r="AP410" s="86" t="s">
        <v>10</v>
      </c>
      <c r="AQ410" s="86">
        <f t="shared" si="269"/>
        <v>0</v>
      </c>
      <c r="AR410" s="86" t="s">
        <v>10</v>
      </c>
      <c r="AS410" s="86">
        <f t="shared" si="270"/>
        <v>0</v>
      </c>
      <c r="AT410" s="86" t="s">
        <v>10</v>
      </c>
      <c r="AU410" s="86">
        <f t="shared" si="271"/>
        <v>0</v>
      </c>
      <c r="AV410" s="86" t="s">
        <v>10</v>
      </c>
      <c r="AW410" s="86">
        <f t="shared" si="272"/>
        <v>0</v>
      </c>
      <c r="AX410" s="86" t="s">
        <v>10</v>
      </c>
      <c r="AY410" s="86">
        <f t="shared" si="273"/>
        <v>0</v>
      </c>
      <c r="AZ410" s="86" t="s">
        <v>10</v>
      </c>
      <c r="BA410" s="86">
        <f t="shared" si="274"/>
        <v>0</v>
      </c>
      <c r="BB410" s="86" t="s">
        <v>10</v>
      </c>
      <c r="BC410" s="86">
        <f t="shared" si="275"/>
        <v>0</v>
      </c>
      <c r="BD410" s="86" t="s">
        <v>10</v>
      </c>
      <c r="BE410" s="86">
        <f t="shared" si="276"/>
        <v>0</v>
      </c>
      <c r="BF410" s="86" t="s">
        <v>10</v>
      </c>
      <c r="BG410" s="86">
        <f t="shared" si="277"/>
        <v>0</v>
      </c>
      <c r="BH410" s="86" t="s">
        <v>10</v>
      </c>
      <c r="BI410" s="86">
        <f t="shared" si="278"/>
        <v>0</v>
      </c>
      <c r="BJ410" s="86" t="s">
        <v>10</v>
      </c>
      <c r="BK410" s="86">
        <f t="shared" si="279"/>
        <v>0</v>
      </c>
      <c r="BL410" s="86" t="s">
        <v>10</v>
      </c>
      <c r="BM410" s="86">
        <f t="shared" si="280"/>
        <v>0</v>
      </c>
      <c r="BN410" s="86" t="s">
        <v>10</v>
      </c>
      <c r="BO410" s="86">
        <f t="shared" si="281"/>
        <v>0</v>
      </c>
      <c r="BP410" s="86" t="s">
        <v>4</v>
      </c>
      <c r="BR410" s="86" t="str">
        <f t="shared" si="282"/>
        <v>P &lt;- c("0", "0", "0", "0", "0", "0", "0", "0", "0", "0", "0", "0", "0", "0", "0", "0", "0", "0", "0", "0", "0")</v>
      </c>
    </row>
    <row r="411" spans="1:70" x14ac:dyDescent="0.15">
      <c r="A411" s="86">
        <v>200</v>
      </c>
      <c r="B411" s="86">
        <f t="shared" ref="B411:V411" si="288">B203</f>
        <v>0</v>
      </c>
      <c r="C411" s="86">
        <f t="shared" si="288"/>
        <v>0</v>
      </c>
      <c r="D411" s="86">
        <f t="shared" si="288"/>
        <v>0</v>
      </c>
      <c r="E411" s="86">
        <f t="shared" si="288"/>
        <v>0</v>
      </c>
      <c r="F411" s="86">
        <f t="shared" si="288"/>
        <v>0</v>
      </c>
      <c r="G411" s="86">
        <f t="shared" si="288"/>
        <v>0</v>
      </c>
      <c r="H411" s="86">
        <f t="shared" si="288"/>
        <v>0</v>
      </c>
      <c r="I411" s="86">
        <f t="shared" si="288"/>
        <v>0</v>
      </c>
      <c r="J411" s="86">
        <f t="shared" si="288"/>
        <v>0</v>
      </c>
      <c r="K411" s="86">
        <f t="shared" si="288"/>
        <v>0</v>
      </c>
      <c r="L411" s="86">
        <f t="shared" si="288"/>
        <v>0</v>
      </c>
      <c r="M411" s="86">
        <f t="shared" si="288"/>
        <v>0</v>
      </c>
      <c r="N411" s="86">
        <f t="shared" si="288"/>
        <v>0</v>
      </c>
      <c r="O411" s="86">
        <f t="shared" si="288"/>
        <v>0</v>
      </c>
      <c r="P411" s="86">
        <f t="shared" si="288"/>
        <v>0</v>
      </c>
      <c r="Q411" s="86">
        <f t="shared" si="288"/>
        <v>0</v>
      </c>
      <c r="R411" s="86">
        <f t="shared" si="288"/>
        <v>0</v>
      </c>
      <c r="S411" s="86">
        <f t="shared" si="288"/>
        <v>0</v>
      </c>
      <c r="T411" s="86">
        <f t="shared" si="288"/>
        <v>0</v>
      </c>
      <c r="U411" s="86">
        <f t="shared" si="288"/>
        <v>0</v>
      </c>
      <c r="V411" s="86">
        <f t="shared" si="288"/>
        <v>0</v>
      </c>
      <c r="X411" s="86" t="s">
        <v>1605</v>
      </c>
      <c r="Y411" s="86" t="s">
        <v>1601</v>
      </c>
      <c r="Z411" s="86" t="s">
        <v>1603</v>
      </c>
      <c r="AA411" s="86">
        <f t="shared" si="261"/>
        <v>0</v>
      </c>
      <c r="AB411" s="86" t="s">
        <v>10</v>
      </c>
      <c r="AC411" s="86">
        <f t="shared" si="262"/>
        <v>0</v>
      </c>
      <c r="AD411" s="86" t="s">
        <v>10</v>
      </c>
      <c r="AE411" s="86">
        <f t="shared" si="263"/>
        <v>0</v>
      </c>
      <c r="AF411" s="86" t="s">
        <v>10</v>
      </c>
      <c r="AG411" s="86">
        <f t="shared" si="264"/>
        <v>0</v>
      </c>
      <c r="AH411" s="86" t="s">
        <v>10</v>
      </c>
      <c r="AI411" s="86">
        <f t="shared" si="265"/>
        <v>0</v>
      </c>
      <c r="AJ411" s="86" t="s">
        <v>10</v>
      </c>
      <c r="AK411" s="86">
        <f t="shared" si="266"/>
        <v>0</v>
      </c>
      <c r="AL411" s="86" t="s">
        <v>10</v>
      </c>
      <c r="AM411" s="86">
        <f t="shared" si="267"/>
        <v>0</v>
      </c>
      <c r="AN411" s="86" t="s">
        <v>10</v>
      </c>
      <c r="AO411" s="86">
        <f t="shared" si="268"/>
        <v>0</v>
      </c>
      <c r="AP411" s="86" t="s">
        <v>10</v>
      </c>
      <c r="AQ411" s="86">
        <f t="shared" si="269"/>
        <v>0</v>
      </c>
      <c r="AR411" s="86" t="s">
        <v>10</v>
      </c>
      <c r="AS411" s="86">
        <f t="shared" si="270"/>
        <v>0</v>
      </c>
      <c r="AT411" s="86" t="s">
        <v>10</v>
      </c>
      <c r="AU411" s="86">
        <f t="shared" si="271"/>
        <v>0</v>
      </c>
      <c r="AV411" s="86" t="s">
        <v>10</v>
      </c>
      <c r="AW411" s="86">
        <f t="shared" si="272"/>
        <v>0</v>
      </c>
      <c r="AX411" s="86" t="s">
        <v>10</v>
      </c>
      <c r="AY411" s="86">
        <f t="shared" si="273"/>
        <v>0</v>
      </c>
      <c r="AZ411" s="86" t="s">
        <v>10</v>
      </c>
      <c r="BA411" s="86">
        <f t="shared" si="274"/>
        <v>0</v>
      </c>
      <c r="BB411" s="86" t="s">
        <v>10</v>
      </c>
      <c r="BC411" s="86">
        <f t="shared" si="275"/>
        <v>0</v>
      </c>
      <c r="BD411" s="86" t="s">
        <v>10</v>
      </c>
      <c r="BE411" s="86">
        <f t="shared" si="276"/>
        <v>0</v>
      </c>
      <c r="BF411" s="86" t="s">
        <v>10</v>
      </c>
      <c r="BG411" s="86">
        <f t="shared" si="277"/>
        <v>0</v>
      </c>
      <c r="BH411" s="86" t="s">
        <v>10</v>
      </c>
      <c r="BI411" s="86">
        <f t="shared" si="278"/>
        <v>0</v>
      </c>
      <c r="BJ411" s="86" t="s">
        <v>10</v>
      </c>
      <c r="BK411" s="86">
        <f t="shared" si="279"/>
        <v>0</v>
      </c>
      <c r="BL411" s="86" t="s">
        <v>10</v>
      </c>
      <c r="BM411" s="86">
        <f t="shared" si="280"/>
        <v>0</v>
      </c>
      <c r="BN411" s="86" t="s">
        <v>10</v>
      </c>
      <c r="BO411" s="86">
        <f t="shared" si="281"/>
        <v>0</v>
      </c>
      <c r="BP411" s="86" t="s">
        <v>4</v>
      </c>
      <c r="BR411" s="86" t="str">
        <f t="shared" si="282"/>
        <v>P &lt;- c("0", "0", "0", "0", "0", "0", "0", "0", "0", "0", "0", "0", "0", "0", "0", "0", "0", "0", "0", "0", "0")</v>
      </c>
    </row>
    <row r="412" spans="1:70" x14ac:dyDescent="0.15">
      <c r="A412" s="86">
        <v>201</v>
      </c>
      <c r="B412" s="86">
        <f t="shared" ref="B412:V412" si="289">B204</f>
        <v>0</v>
      </c>
      <c r="C412" s="86">
        <f t="shared" si="289"/>
        <v>0</v>
      </c>
      <c r="D412" s="86">
        <f t="shared" si="289"/>
        <v>0</v>
      </c>
      <c r="E412" s="86">
        <f t="shared" si="289"/>
        <v>0</v>
      </c>
      <c r="F412" s="86">
        <f t="shared" si="289"/>
        <v>0</v>
      </c>
      <c r="G412" s="86">
        <f t="shared" si="289"/>
        <v>0</v>
      </c>
      <c r="H412" s="86">
        <f t="shared" si="289"/>
        <v>0</v>
      </c>
      <c r="I412" s="86">
        <f t="shared" si="289"/>
        <v>0</v>
      </c>
      <c r="J412" s="86">
        <f t="shared" si="289"/>
        <v>0</v>
      </c>
      <c r="K412" s="86">
        <f t="shared" si="289"/>
        <v>0</v>
      </c>
      <c r="L412" s="86">
        <f t="shared" si="289"/>
        <v>0</v>
      </c>
      <c r="M412" s="86">
        <f t="shared" si="289"/>
        <v>0</v>
      </c>
      <c r="N412" s="86">
        <f t="shared" si="289"/>
        <v>0</v>
      </c>
      <c r="O412" s="86">
        <f t="shared" si="289"/>
        <v>0</v>
      </c>
      <c r="P412" s="86">
        <f t="shared" si="289"/>
        <v>0</v>
      </c>
      <c r="Q412" s="86">
        <f t="shared" si="289"/>
        <v>0</v>
      </c>
      <c r="R412" s="86">
        <f t="shared" si="289"/>
        <v>0</v>
      </c>
      <c r="S412" s="86">
        <f t="shared" si="289"/>
        <v>0</v>
      </c>
      <c r="T412" s="86">
        <f t="shared" si="289"/>
        <v>0</v>
      </c>
      <c r="U412" s="86">
        <f t="shared" si="289"/>
        <v>0</v>
      </c>
      <c r="V412" s="86">
        <f t="shared" si="289"/>
        <v>0</v>
      </c>
      <c r="X412" s="86" t="s">
        <v>1605</v>
      </c>
      <c r="Y412" s="86" t="s">
        <v>1601</v>
      </c>
      <c r="Z412" s="86" t="s">
        <v>1603</v>
      </c>
      <c r="AA412" s="86">
        <f t="shared" si="261"/>
        <v>0</v>
      </c>
      <c r="AB412" s="86" t="s">
        <v>10</v>
      </c>
      <c r="AC412" s="86">
        <f t="shared" si="262"/>
        <v>0</v>
      </c>
      <c r="AD412" s="86" t="s">
        <v>10</v>
      </c>
      <c r="AE412" s="86">
        <f t="shared" si="263"/>
        <v>0</v>
      </c>
      <c r="AF412" s="86" t="s">
        <v>10</v>
      </c>
      <c r="AG412" s="86">
        <f t="shared" si="264"/>
        <v>0</v>
      </c>
      <c r="AH412" s="86" t="s">
        <v>10</v>
      </c>
      <c r="AI412" s="86">
        <f t="shared" si="265"/>
        <v>0</v>
      </c>
      <c r="AJ412" s="86" t="s">
        <v>10</v>
      </c>
      <c r="AK412" s="86">
        <f t="shared" si="266"/>
        <v>0</v>
      </c>
      <c r="AL412" s="86" t="s">
        <v>10</v>
      </c>
      <c r="AM412" s="86">
        <f t="shared" si="267"/>
        <v>0</v>
      </c>
      <c r="AN412" s="86" t="s">
        <v>10</v>
      </c>
      <c r="AO412" s="86">
        <f t="shared" si="268"/>
        <v>0</v>
      </c>
      <c r="AP412" s="86" t="s">
        <v>10</v>
      </c>
      <c r="AQ412" s="86">
        <f t="shared" si="269"/>
        <v>0</v>
      </c>
      <c r="AR412" s="86" t="s">
        <v>10</v>
      </c>
      <c r="AS412" s="86">
        <f t="shared" si="270"/>
        <v>0</v>
      </c>
      <c r="AT412" s="86" t="s">
        <v>10</v>
      </c>
      <c r="AU412" s="86">
        <f t="shared" si="271"/>
        <v>0</v>
      </c>
      <c r="AV412" s="86" t="s">
        <v>10</v>
      </c>
      <c r="AW412" s="86">
        <f t="shared" si="272"/>
        <v>0</v>
      </c>
      <c r="AX412" s="86" t="s">
        <v>10</v>
      </c>
      <c r="AY412" s="86">
        <f t="shared" si="273"/>
        <v>0</v>
      </c>
      <c r="AZ412" s="86" t="s">
        <v>10</v>
      </c>
      <c r="BA412" s="86">
        <f t="shared" si="274"/>
        <v>0</v>
      </c>
      <c r="BB412" s="86" t="s">
        <v>10</v>
      </c>
      <c r="BC412" s="86">
        <f t="shared" si="275"/>
        <v>0</v>
      </c>
      <c r="BD412" s="86" t="s">
        <v>10</v>
      </c>
      <c r="BE412" s="86">
        <f t="shared" si="276"/>
        <v>0</v>
      </c>
      <c r="BF412" s="86" t="s">
        <v>10</v>
      </c>
      <c r="BG412" s="86">
        <f t="shared" si="277"/>
        <v>0</v>
      </c>
      <c r="BH412" s="86" t="s">
        <v>10</v>
      </c>
      <c r="BI412" s="86">
        <f t="shared" si="278"/>
        <v>0</v>
      </c>
      <c r="BJ412" s="86" t="s">
        <v>10</v>
      </c>
      <c r="BK412" s="86">
        <f t="shared" si="279"/>
        <v>0</v>
      </c>
      <c r="BL412" s="86" t="s">
        <v>10</v>
      </c>
      <c r="BM412" s="86">
        <f t="shared" si="280"/>
        <v>0</v>
      </c>
      <c r="BN412" s="86" t="s">
        <v>10</v>
      </c>
      <c r="BO412" s="86">
        <f t="shared" si="281"/>
        <v>0</v>
      </c>
      <c r="BP412" s="86" t="s">
        <v>4</v>
      </c>
      <c r="BR412" s="86" t="str">
        <f t="shared" si="282"/>
        <v>P &lt;- c("0", "0", "0", "0", "0", "0", "0", "0", "0", "0", "0", "0", "0", "0", "0", "0", "0", "0", "0", "0", "0")</v>
      </c>
    </row>
    <row r="413" spans="1:70" x14ac:dyDescent="0.15">
      <c r="A413" s="86">
        <v>202</v>
      </c>
      <c r="B413" s="86">
        <f t="shared" ref="B413:V413" si="290">B205</f>
        <v>0</v>
      </c>
      <c r="C413" s="86">
        <f t="shared" si="290"/>
        <v>0</v>
      </c>
      <c r="D413" s="86">
        <f t="shared" si="290"/>
        <v>0</v>
      </c>
      <c r="E413" s="86">
        <f t="shared" si="290"/>
        <v>0</v>
      </c>
      <c r="F413" s="86">
        <f t="shared" si="290"/>
        <v>0</v>
      </c>
      <c r="G413" s="86">
        <f t="shared" si="290"/>
        <v>0</v>
      </c>
      <c r="H413" s="86">
        <f t="shared" si="290"/>
        <v>0</v>
      </c>
      <c r="I413" s="86">
        <f t="shared" si="290"/>
        <v>0</v>
      </c>
      <c r="J413" s="86">
        <f t="shared" si="290"/>
        <v>0</v>
      </c>
      <c r="K413" s="86">
        <f t="shared" si="290"/>
        <v>0</v>
      </c>
      <c r="L413" s="86">
        <f t="shared" si="290"/>
        <v>0</v>
      </c>
      <c r="M413" s="86">
        <f t="shared" si="290"/>
        <v>0</v>
      </c>
      <c r="N413" s="86">
        <f t="shared" si="290"/>
        <v>0</v>
      </c>
      <c r="O413" s="86">
        <f t="shared" si="290"/>
        <v>0</v>
      </c>
      <c r="P413" s="86">
        <f t="shared" si="290"/>
        <v>0</v>
      </c>
      <c r="Q413" s="86">
        <f t="shared" si="290"/>
        <v>0</v>
      </c>
      <c r="R413" s="86">
        <f t="shared" si="290"/>
        <v>0</v>
      </c>
      <c r="S413" s="86">
        <f t="shared" si="290"/>
        <v>0</v>
      </c>
      <c r="T413" s="86">
        <f t="shared" si="290"/>
        <v>0</v>
      </c>
      <c r="U413" s="86">
        <f t="shared" si="290"/>
        <v>0</v>
      </c>
      <c r="V413" s="86">
        <f t="shared" si="290"/>
        <v>0</v>
      </c>
      <c r="X413" s="86" t="s">
        <v>1605</v>
      </c>
      <c r="Y413" s="86" t="s">
        <v>1601</v>
      </c>
      <c r="Z413" s="86" t="s">
        <v>1603</v>
      </c>
      <c r="AA413" s="86">
        <f t="shared" si="261"/>
        <v>0</v>
      </c>
      <c r="AB413" s="86" t="s">
        <v>10</v>
      </c>
      <c r="AC413" s="86">
        <f t="shared" si="262"/>
        <v>0</v>
      </c>
      <c r="AD413" s="86" t="s">
        <v>10</v>
      </c>
      <c r="AE413" s="86">
        <f t="shared" si="263"/>
        <v>0</v>
      </c>
      <c r="AF413" s="86" t="s">
        <v>10</v>
      </c>
      <c r="AG413" s="86">
        <f t="shared" si="264"/>
        <v>0</v>
      </c>
      <c r="AH413" s="86" t="s">
        <v>10</v>
      </c>
      <c r="AI413" s="86">
        <f t="shared" si="265"/>
        <v>0</v>
      </c>
      <c r="AJ413" s="86" t="s">
        <v>10</v>
      </c>
      <c r="AK413" s="86">
        <f t="shared" si="266"/>
        <v>0</v>
      </c>
      <c r="AL413" s="86" t="s">
        <v>10</v>
      </c>
      <c r="AM413" s="86">
        <f t="shared" si="267"/>
        <v>0</v>
      </c>
      <c r="AN413" s="86" t="s">
        <v>10</v>
      </c>
      <c r="AO413" s="86">
        <f t="shared" si="268"/>
        <v>0</v>
      </c>
      <c r="AP413" s="86" t="s">
        <v>10</v>
      </c>
      <c r="AQ413" s="86">
        <f t="shared" si="269"/>
        <v>0</v>
      </c>
      <c r="AR413" s="86" t="s">
        <v>10</v>
      </c>
      <c r="AS413" s="86">
        <f t="shared" si="270"/>
        <v>0</v>
      </c>
      <c r="AT413" s="86" t="s">
        <v>10</v>
      </c>
      <c r="AU413" s="86">
        <f t="shared" si="271"/>
        <v>0</v>
      </c>
      <c r="AV413" s="86" t="s">
        <v>10</v>
      </c>
      <c r="AW413" s="86">
        <f t="shared" si="272"/>
        <v>0</v>
      </c>
      <c r="AX413" s="86" t="s">
        <v>10</v>
      </c>
      <c r="AY413" s="86">
        <f t="shared" si="273"/>
        <v>0</v>
      </c>
      <c r="AZ413" s="86" t="s">
        <v>10</v>
      </c>
      <c r="BA413" s="86">
        <f t="shared" si="274"/>
        <v>0</v>
      </c>
      <c r="BB413" s="86" t="s">
        <v>10</v>
      </c>
      <c r="BC413" s="86">
        <f t="shared" si="275"/>
        <v>0</v>
      </c>
      <c r="BD413" s="86" t="s">
        <v>10</v>
      </c>
      <c r="BE413" s="86">
        <f t="shared" si="276"/>
        <v>0</v>
      </c>
      <c r="BF413" s="86" t="s">
        <v>10</v>
      </c>
      <c r="BG413" s="86">
        <f t="shared" si="277"/>
        <v>0</v>
      </c>
      <c r="BH413" s="86" t="s">
        <v>10</v>
      </c>
      <c r="BI413" s="86">
        <f t="shared" si="278"/>
        <v>0</v>
      </c>
      <c r="BJ413" s="86" t="s">
        <v>10</v>
      </c>
      <c r="BK413" s="86">
        <f t="shared" si="279"/>
        <v>0</v>
      </c>
      <c r="BL413" s="86" t="s">
        <v>10</v>
      </c>
      <c r="BM413" s="86">
        <f t="shared" si="280"/>
        <v>0</v>
      </c>
      <c r="BN413" s="86" t="s">
        <v>10</v>
      </c>
      <c r="BO413" s="86">
        <f t="shared" si="281"/>
        <v>0</v>
      </c>
      <c r="BP413" s="86" t="s">
        <v>4</v>
      </c>
      <c r="BR413" s="86" t="str">
        <f t="shared" si="282"/>
        <v>P &lt;- c("0", "0", "0", "0", "0", "0", "0", "0", "0", "0", "0", "0", "0", "0", "0", "0", "0", "0", "0", "0", "0")</v>
      </c>
    </row>
  </sheetData>
  <sortState xmlns:xlrd2="http://schemas.microsoft.com/office/spreadsheetml/2017/richdata2" ref="A6:B405">
    <sortCondition ref="A6:A405"/>
  </sortState>
  <phoneticPr fontId="18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G19675"/>
  <sheetViews>
    <sheetView zoomScale="75" zoomScaleNormal="75" workbookViewId="0">
      <selection activeCell="C2" sqref="C2:C19675"/>
    </sheetView>
  </sheetViews>
  <sheetFormatPr defaultRowHeight="13.5" x14ac:dyDescent="0.15"/>
  <cols>
    <col min="1" max="1" width="28.5" style="5" customWidth="1"/>
    <col min="2" max="2" width="9" style="5"/>
    <col min="3" max="3" width="140.625" style="5" customWidth="1"/>
    <col min="4" max="7" width="9" style="5"/>
  </cols>
  <sheetData>
    <row r="1" spans="1:7" s="15" customFormat="1" x14ac:dyDescent="0.15">
      <c r="A1" s="5"/>
      <c r="B1" s="5"/>
      <c r="C1" s="5"/>
      <c r="D1" s="5"/>
      <c r="E1" s="5"/>
      <c r="F1" s="5"/>
      <c r="G1" s="5"/>
    </row>
    <row r="2" spans="1:7" s="15" customFormat="1" x14ac:dyDescent="0.15">
      <c r="A2" s="73" t="s">
        <v>868</v>
      </c>
      <c r="B2" s="5"/>
      <c r="C2" s="85" t="s">
        <v>1635</v>
      </c>
      <c r="D2" s="5"/>
      <c r="E2" s="5"/>
      <c r="F2" s="5"/>
      <c r="G2" s="5"/>
    </row>
    <row r="3" spans="1:7" s="15" customFormat="1" x14ac:dyDescent="0.15">
      <c r="A3" s="6"/>
      <c r="B3" s="15">
        <v>1</v>
      </c>
      <c r="C3" s="18" t="str">
        <f>'Parent script'!D2</f>
        <v>library(Biostrings)</v>
      </c>
      <c r="D3" s="5"/>
      <c r="E3" s="5"/>
      <c r="F3" s="5"/>
      <c r="G3" s="5"/>
    </row>
    <row r="4" spans="1:7" s="15" customFormat="1" x14ac:dyDescent="0.15">
      <c r="A4" s="6"/>
      <c r="B4" s="15">
        <v>2</v>
      </c>
      <c r="C4" s="18" t="str">
        <f>'Parent script'!D3</f>
        <v xml:space="preserve">library(ShortRead) </v>
      </c>
      <c r="D4" s="5"/>
      <c r="E4" s="5"/>
      <c r="F4" s="5"/>
      <c r="G4" s="5"/>
    </row>
    <row r="5" spans="1:7" s="15" customFormat="1" x14ac:dyDescent="0.15">
      <c r="A5" s="6"/>
      <c r="B5" s="15">
        <v>3</v>
      </c>
      <c r="C5" s="18" t="str">
        <f>'Parent script'!D4</f>
        <v xml:space="preserve">library(QuasR)   </v>
      </c>
      <c r="D5" s="5"/>
      <c r="E5" s="5"/>
      <c r="F5" s="5"/>
      <c r="G5" s="5"/>
    </row>
    <row r="6" spans="1:7" s="15" customFormat="1" x14ac:dyDescent="0.15">
      <c r="A6" s="6"/>
      <c r="B6" s="15">
        <v>4</v>
      </c>
      <c r="C6" s="18" t="str">
        <f>'Parent script'!D5</f>
        <v>library(data.table)</v>
      </c>
      <c r="D6" s="5"/>
      <c r="E6" s="5"/>
      <c r="F6" s="5"/>
      <c r="G6" s="5"/>
    </row>
    <row r="7" spans="1:7" s="15" customFormat="1" x14ac:dyDescent="0.15">
      <c r="A7" s="6"/>
      <c r="B7" s="15">
        <v>5</v>
      </c>
      <c r="C7" s="18" t="str">
        <f>'Parent script'!D6</f>
        <v>dir.create("C:/NGS/save/Genotype_imges_PDF_files")</v>
      </c>
      <c r="D7" s="5"/>
      <c r="E7" s="5"/>
      <c r="F7" s="5"/>
      <c r="G7" s="5"/>
    </row>
    <row r="8" spans="1:7" s="15" customFormat="1" x14ac:dyDescent="0.15">
      <c r="A8" s="6"/>
      <c r="B8" s="15">
        <v>6</v>
      </c>
      <c r="C8" s="18" t="str">
        <f>'Parent script'!D7</f>
        <v>dir.create("C:/NGS/save/parent")</v>
      </c>
      <c r="D8" s="5"/>
      <c r="E8" s="5"/>
      <c r="F8" s="5"/>
      <c r="G8" s="5"/>
    </row>
    <row r="9" spans="1:7" s="15" customFormat="1" x14ac:dyDescent="0.15">
      <c r="A9" s="6"/>
      <c r="B9" s="15">
        <v>7</v>
      </c>
      <c r="C9" s="18" t="str">
        <f>'Parent script'!D8</f>
        <v>in_f &lt;- c("C:/NGS/Raw_sequence_reads/97_ATTACTCG-TATAGCCT_L006_R1_001.fastq.gz", "C:/NGS/Raw_sequence_reads/97_ATTACTCG-TATAGCCT_L006_R2_001.fastq.gz")</v>
      </c>
      <c r="D9" s="5"/>
      <c r="E9" s="5"/>
      <c r="F9" s="5"/>
      <c r="G9" s="5"/>
    </row>
    <row r="10" spans="1:7" s="15" customFormat="1" x14ac:dyDescent="0.15">
      <c r="A10" s="6"/>
      <c r="B10" s="15">
        <v>8</v>
      </c>
      <c r="C10" s="18" t="str">
        <f>'Parent script'!D9</f>
        <v>out_f &lt;- "C:/NGS/save/parent/ShinanoGreen.fastq"</v>
      </c>
      <c r="D10" s="5"/>
      <c r="E10" s="5"/>
      <c r="F10" s="5"/>
      <c r="G10" s="5"/>
    </row>
    <row r="11" spans="1:7" s="15" customFormat="1" x14ac:dyDescent="0.15">
      <c r="A11" s="6"/>
      <c r="B11" s="15">
        <v>9</v>
      </c>
      <c r="C11" s="18" t="str">
        <f>'Parent script'!D10</f>
        <v>param_trim &lt;- 1</v>
      </c>
      <c r="D11" s="5"/>
      <c r="E11" s="5"/>
      <c r="F11" s="5"/>
      <c r="G11" s="5"/>
    </row>
    <row r="12" spans="1:7" s="15" customFormat="1" x14ac:dyDescent="0.15">
      <c r="A12" s="6"/>
      <c r="B12" s="15">
        <v>10</v>
      </c>
      <c r="C12" s="18" t="str">
        <f>'Parent script'!D11</f>
        <v xml:space="preserve">fastq &lt;- readFastq(in_f)              </v>
      </c>
      <c r="D12" s="5"/>
      <c r="E12" s="5"/>
      <c r="F12" s="5"/>
      <c r="G12" s="5"/>
    </row>
    <row r="13" spans="1:7" s="15" customFormat="1" x14ac:dyDescent="0.15">
      <c r="A13" s="6"/>
      <c r="B13" s="15">
        <v>11</v>
      </c>
      <c r="C13" s="18" t="str">
        <f>'Parent script'!D12</f>
        <v>hoge &lt;- width(sread(fastq)) - param_trim</v>
      </c>
      <c r="D13" s="5"/>
      <c r="E13" s="5"/>
      <c r="F13" s="5"/>
      <c r="G13" s="5"/>
    </row>
    <row r="14" spans="1:7" s="15" customFormat="1" x14ac:dyDescent="0.15">
      <c r="A14" s="6"/>
      <c r="B14" s="15">
        <v>12</v>
      </c>
      <c r="C14" s="18" t="str">
        <f>'Parent script'!D13</f>
        <v xml:space="preserve">hoge[hoge &lt; 1] &lt;- 1                   </v>
      </c>
      <c r="D14" s="5"/>
      <c r="E14" s="5"/>
      <c r="F14" s="5"/>
      <c r="G14" s="5"/>
    </row>
    <row r="15" spans="1:7" s="15" customFormat="1" x14ac:dyDescent="0.15">
      <c r="A15" s="6"/>
      <c r="B15" s="15">
        <v>13</v>
      </c>
      <c r="C15" s="18" t="str">
        <f>'Parent script'!D14</f>
        <v>hoge1 &lt;- DNAStringSet(sread(fastq), start=7, end=hoge)</v>
      </c>
      <c r="D15" s="5"/>
      <c r="E15" s="5"/>
      <c r="F15" s="5"/>
      <c r="G15" s="5"/>
    </row>
    <row r="16" spans="1:7" s="15" customFormat="1" x14ac:dyDescent="0.15">
      <c r="A16" s="6"/>
      <c r="B16" s="15">
        <v>14</v>
      </c>
      <c r="C16" s="18" t="str">
        <f>'Parent script'!D15</f>
        <v>hoge2 &lt;- BStringSet(quality(quality(fastq)), start=7, end=hoge)</v>
      </c>
      <c r="D16" s="5"/>
      <c r="E16" s="5"/>
      <c r="F16" s="5"/>
      <c r="G16" s="5"/>
    </row>
    <row r="17" spans="1:7" s="15" customFormat="1" x14ac:dyDescent="0.15">
      <c r="A17" s="6"/>
      <c r="B17" s="15">
        <v>15</v>
      </c>
      <c r="C17" s="18" t="str">
        <f>'Parent script'!D16</f>
        <v>fastq &lt;- ShortReadQ(hoge1, hoge2, id(fastq))</v>
      </c>
      <c r="D17" s="5"/>
      <c r="E17" s="5"/>
      <c r="F17" s="5"/>
      <c r="G17" s="5"/>
    </row>
    <row r="18" spans="1:7" s="15" customFormat="1" x14ac:dyDescent="0.15">
      <c r="A18" s="6"/>
      <c r="B18" s="15">
        <v>16</v>
      </c>
      <c r="C18" s="18" t="str">
        <f>'Parent script'!D17</f>
        <v xml:space="preserve">writeFastq(fastq, out_f, compress=F)   </v>
      </c>
      <c r="D18" s="5"/>
      <c r="E18" s="5"/>
      <c r="F18" s="5"/>
      <c r="G18" s="5"/>
    </row>
    <row r="19" spans="1:7" s="15" customFormat="1" x14ac:dyDescent="0.15">
      <c r="A19" s="6"/>
      <c r="B19" s="15">
        <v>17</v>
      </c>
      <c r="C19" s="18" t="str">
        <f>'Parent script'!D18</f>
        <v>param1 &lt;- 35</v>
      </c>
      <c r="D19" s="5"/>
      <c r="E19" s="5"/>
      <c r="F19" s="5"/>
      <c r="G19" s="5"/>
    </row>
    <row r="20" spans="1:7" s="15" customFormat="1" x14ac:dyDescent="0.15">
      <c r="A20" s="6"/>
      <c r="B20" s="15">
        <v>18</v>
      </c>
      <c r="C20" s="18" t="str">
        <f>'Parent script'!D19</f>
        <v>param2 &lt;- 0.1</v>
      </c>
      <c r="D20" s="5"/>
      <c r="E20" s="5"/>
      <c r="F20" s="5"/>
      <c r="G20" s="5"/>
    </row>
    <row r="21" spans="1:7" s="15" customFormat="1" x14ac:dyDescent="0.15">
      <c r="A21" s="6"/>
      <c r="B21" s="15">
        <v>19</v>
      </c>
      <c r="C21" s="18" t="str">
        <f>'Parent script'!D20</f>
        <v>fastq &lt;- readFastq("C:/NGS/save/parent/ShinanoGreen.fastq")</v>
      </c>
      <c r="D21" s="5"/>
      <c r="E21" s="5"/>
      <c r="F21" s="5"/>
      <c r="G21" s="5"/>
    </row>
    <row r="22" spans="1:7" s="15" customFormat="1" x14ac:dyDescent="0.15">
      <c r="A22" s="6"/>
      <c r="B22" s="15">
        <v>20</v>
      </c>
      <c r="C22" s="18" t="str">
        <f>'Parent script'!D21</f>
        <v>hoge &lt;- as(quality(fastq), "matrix")</v>
      </c>
      <c r="D22" s="5"/>
      <c r="E22" s="5"/>
      <c r="F22" s="5"/>
      <c r="G22" s="5"/>
    </row>
    <row r="23" spans="1:7" s="15" customFormat="1" x14ac:dyDescent="0.15">
      <c r="A23" s="6"/>
      <c r="B23" s="15">
        <v>21</v>
      </c>
      <c r="C23" s="18" t="str">
        <f>'Parent script'!D22</f>
        <v>obj &lt;- (rowSums(hoge &lt; param1) &lt;= width(fastq)*param2)</v>
      </c>
      <c r="D23" s="5"/>
      <c r="E23" s="5"/>
      <c r="F23" s="5"/>
      <c r="G23" s="5"/>
    </row>
    <row r="24" spans="1:7" s="15" customFormat="1" x14ac:dyDescent="0.15">
      <c r="A24" s="6"/>
      <c r="B24" s="15">
        <v>22</v>
      </c>
      <c r="C24" s="18" t="str">
        <f>'Parent script'!D23</f>
        <v>fastq &lt;- fastq[obj]</v>
      </c>
      <c r="D24" s="5"/>
      <c r="E24" s="5"/>
      <c r="F24" s="5"/>
      <c r="G24" s="5"/>
    </row>
    <row r="25" spans="1:7" s="15" customFormat="1" x14ac:dyDescent="0.15">
      <c r="A25" s="6"/>
      <c r="B25" s="15">
        <v>23</v>
      </c>
      <c r="C25" s="18" t="str">
        <f>'Parent script'!D24</f>
        <v xml:space="preserve">writeFastq(fastq, "C:/NGS/save/parent/P_Adap-0.fastq", compress=F)   </v>
      </c>
      <c r="D25" s="5"/>
      <c r="E25" s="5"/>
      <c r="F25" s="5"/>
      <c r="G25" s="5"/>
    </row>
    <row r="26" spans="1:7" s="15" customFormat="1" x14ac:dyDescent="0.15">
      <c r="A26" s="6"/>
      <c r="B26" s="15">
        <v>24</v>
      </c>
      <c r="C26" s="18" t="str">
        <f>'Parent script'!D25</f>
        <v>in_f &lt;- "C:/NGS/save/parent/P_Adap-0.fastq"</v>
      </c>
      <c r="D26" s="5"/>
      <c r="E26" s="5"/>
      <c r="F26" s="5"/>
      <c r="G26" s="5"/>
    </row>
    <row r="27" spans="1:7" s="15" customFormat="1" x14ac:dyDescent="0.15">
      <c r="A27" s="6"/>
      <c r="B27" s="15">
        <v>25</v>
      </c>
      <c r="C27" s="18" t="str">
        <f>'Parent script'!D26</f>
        <v>out_f &lt;- "C:/NGS/save/parent/P_Adap-1.fastq"</v>
      </c>
      <c r="D27" s="5"/>
      <c r="E27" s="5"/>
      <c r="F27" s="5"/>
      <c r="G27" s="5"/>
    </row>
    <row r="28" spans="1:7" s="15" customFormat="1" x14ac:dyDescent="0.15">
      <c r="A28" s="6"/>
      <c r="B28" s="15">
        <v>26</v>
      </c>
      <c r="C28" s="18" t="str">
        <f>'Parent script'!D27</f>
        <v>param_adapter &lt;- "CATGAGATCGGAAGAGCGTCGTGTAGGGAAAGAGTGT"  #Adapter sequence 1</v>
      </c>
      <c r="D28" s="5"/>
      <c r="E28" s="5"/>
      <c r="F28" s="5"/>
      <c r="G28" s="5"/>
    </row>
    <row r="29" spans="1:7" s="15" customFormat="1" x14ac:dyDescent="0.15">
      <c r="A29" s="6"/>
      <c r="B29" s="15">
        <v>27</v>
      </c>
      <c r="C29" s="18" t="str">
        <f>'Parent script'!D28</f>
        <v xml:space="preserve">system.time(resP1 &lt;- preprocessReads(filename=in_f,  outputFilename=out_f,Rpattern=param_adapter, max.Rmismatch=rep(0, nchar(param_adapter)), nBases=0, minLength=20, nrec=1000000))      </v>
      </c>
      <c r="D29" s="5"/>
      <c r="E29" s="5"/>
      <c r="F29" s="5"/>
      <c r="G29" s="5"/>
    </row>
    <row r="30" spans="1:7" s="15" customFormat="1" x14ac:dyDescent="0.15">
      <c r="A30" s="6"/>
      <c r="B30" s="15">
        <v>28</v>
      </c>
      <c r="C30" s="18" t="str">
        <f>'Parent script'!D29</f>
        <v>in_f &lt;- "C:/NGS/save/parent/P_Adap-1.fastq"</v>
      </c>
      <c r="D30" s="5"/>
      <c r="E30" s="5"/>
      <c r="F30" s="5"/>
      <c r="G30" s="5"/>
    </row>
    <row r="31" spans="1:7" s="15" customFormat="1" x14ac:dyDescent="0.15">
      <c r="A31" s="6"/>
      <c r="B31" s="15">
        <v>29</v>
      </c>
      <c r="C31" s="18" t="str">
        <f>'Parent script'!D30</f>
        <v>out_f &lt;- "C:/NGS/save/parent/P_Adap-2.fastq"</v>
      </c>
      <c r="D31" s="5"/>
      <c r="E31" s="5"/>
      <c r="F31" s="5"/>
      <c r="G31" s="5"/>
    </row>
    <row r="32" spans="1:7" s="15" customFormat="1" x14ac:dyDescent="0.15">
      <c r="A32" s="6"/>
      <c r="B32" s="15">
        <v>30</v>
      </c>
      <c r="C32" s="18" t="str">
        <f>'Parent script'!D31</f>
        <v>param_adapter &lt;- "TAAGATCGGAAGAGCACACGTCTGAACTCCAGTCAC"  #Adapter sequence 2</v>
      </c>
      <c r="D32" s="5"/>
      <c r="E32" s="5"/>
      <c r="F32" s="5"/>
      <c r="G32" s="5"/>
    </row>
    <row r="33" spans="1:7" s="15" customFormat="1" x14ac:dyDescent="0.15">
      <c r="A33" s="6"/>
      <c r="B33" s="15">
        <v>31</v>
      </c>
      <c r="C33" s="18" t="str">
        <f>'Parent script'!D32</f>
        <v xml:space="preserve">system.time(resP2 &lt;- preprocessReads(filename=in_f,  outputFilename=out_f,Rpattern=param_adapter, max.Rmismatch=rep(0, nchar(param_adapter)), nBases=0, minLength=20, nrec=1000000))      </v>
      </c>
      <c r="D33" s="5"/>
      <c r="E33" s="5"/>
      <c r="F33" s="5"/>
      <c r="G33" s="5"/>
    </row>
    <row r="34" spans="1:7" s="15" customFormat="1" x14ac:dyDescent="0.15">
      <c r="A34" s="6"/>
      <c r="B34" s="15">
        <v>32</v>
      </c>
      <c r="C34" s="18" t="str">
        <f>'Parent script'!D33</f>
        <v>in_f &lt;- "C:/NGS/save/parent/P_Adap-2.fastq"</v>
      </c>
      <c r="D34" s="5"/>
      <c r="E34" s="5"/>
      <c r="F34" s="5"/>
      <c r="G34" s="5"/>
    </row>
    <row r="35" spans="1:7" s="15" customFormat="1" x14ac:dyDescent="0.15">
      <c r="A35" s="6"/>
      <c r="B35" s="15">
        <v>33</v>
      </c>
      <c r="C35" s="18" t="str">
        <f>'Parent script'!D34</f>
        <v>out_f &lt;- "C:/NGS/save/parent/P_Adap-3.fastq"</v>
      </c>
      <c r="D35" s="5"/>
      <c r="E35" s="5"/>
      <c r="F35" s="5"/>
      <c r="G35" s="5"/>
    </row>
    <row r="36" spans="1:7" s="15" customFormat="1" x14ac:dyDescent="0.15">
      <c r="A36" s="6"/>
      <c r="B36" s="15">
        <v>34</v>
      </c>
      <c r="C36" s="18" t="str">
        <f>'Parent script'!D35</f>
        <v>param_adapter &lt;- "TAAGATCGGAAGAGCGTCGTGTAGGGAAAGAGTGT"  #Adapter sequence 3</v>
      </c>
      <c r="D36" s="5"/>
      <c r="E36" s="5"/>
      <c r="F36" s="5"/>
      <c r="G36" s="5"/>
    </row>
    <row r="37" spans="1:7" s="15" customFormat="1" x14ac:dyDescent="0.15">
      <c r="A37" s="6"/>
      <c r="B37" s="15">
        <v>35</v>
      </c>
      <c r="C37" s="18" t="str">
        <f>'Parent script'!D36</f>
        <v xml:space="preserve">system.time(resP3 &lt;- preprocessReads(filename=in_f,  outputFilename=out_f,Rpattern=param_adapter, max.Rmismatch=rep(0, nchar(param_adapter)), nBases=0, minLength=20, nrec=1000000))      </v>
      </c>
      <c r="D37" s="5"/>
      <c r="E37" s="5"/>
      <c r="F37" s="5"/>
      <c r="G37" s="5"/>
    </row>
    <row r="38" spans="1:7" s="15" customFormat="1" x14ac:dyDescent="0.15">
      <c r="A38" s="6"/>
      <c r="B38" s="15">
        <v>36</v>
      </c>
      <c r="C38" s="18" t="str">
        <f>'Parent script'!D37</f>
        <v>in_f &lt;- "C:/NGS/save/parent/P_Adap-3.fastq"</v>
      </c>
      <c r="D38" s="5"/>
      <c r="E38" s="5"/>
      <c r="F38" s="5"/>
      <c r="G38" s="5"/>
    </row>
    <row r="39" spans="1:7" s="15" customFormat="1" x14ac:dyDescent="0.15">
      <c r="A39" s="6"/>
      <c r="B39" s="15">
        <v>37</v>
      </c>
      <c r="C39" s="18" t="str">
        <f>'Parent script'!D38</f>
        <v>out_f &lt;- "C:/NGS/save/parent/AdapterTrim_ShinanoGreen.fastq"</v>
      </c>
      <c r="D39" s="5"/>
      <c r="E39" s="5"/>
      <c r="F39" s="5"/>
      <c r="G39" s="5"/>
    </row>
    <row r="40" spans="1:7" s="15" customFormat="1" x14ac:dyDescent="0.15">
      <c r="A40" s="6"/>
      <c r="B40" s="15">
        <v>38</v>
      </c>
      <c r="C40" s="18" t="str">
        <f>'Parent script'!D39</f>
        <v>param_adapter &lt;- "CATGAGATCGGAAGAGCACACGTCTGAACTCCAGTCAC"  #Adapter sequence 4</v>
      </c>
      <c r="D40" s="5"/>
      <c r="E40" s="5"/>
      <c r="F40" s="5"/>
      <c r="G40" s="5"/>
    </row>
    <row r="41" spans="1:7" s="15" customFormat="1" x14ac:dyDescent="0.15">
      <c r="A41" s="6"/>
      <c r="B41" s="15">
        <v>39</v>
      </c>
      <c r="C41" s="18" t="str">
        <f>'Parent script'!D40</f>
        <v xml:space="preserve">system.time(resP4 &lt;- preprocessReads(filename=in_f,  outputFilename=out_f,Rpattern=param_adapter, max.Rmismatch=rep(0, nchar(param_adapter)), nBases=0, minLength=20, nrec=1000000))      </v>
      </c>
      <c r="D41" s="5"/>
      <c r="E41" s="5"/>
      <c r="F41" s="5"/>
      <c r="G41" s="5"/>
    </row>
    <row r="42" spans="1:7" s="15" customFormat="1" x14ac:dyDescent="0.15">
      <c r="A42" s="6"/>
      <c r="B42" s="15">
        <v>40</v>
      </c>
      <c r="C42" s="18" t="str">
        <f>'Parent script'!D41</f>
        <v>res4 &lt;- rbind(resP1,resP2,resP3,resP4)</v>
      </c>
      <c r="D42" s="5"/>
      <c r="E42" s="5"/>
      <c r="F42" s="5"/>
      <c r="G42" s="5"/>
    </row>
    <row r="43" spans="1:7" s="15" customFormat="1" x14ac:dyDescent="0.15">
      <c r="A43" s="6"/>
      <c r="B43" s="15">
        <v>41</v>
      </c>
      <c r="C43" s="18" t="str">
        <f>'Parent script'!D42</f>
        <v>write.csv(res4, "C:/NGS/save/parent/ShinanoGreen.fastq.csv")</v>
      </c>
      <c r="D43" s="5"/>
      <c r="E43" s="5"/>
      <c r="F43" s="5"/>
      <c r="G43" s="5"/>
    </row>
    <row r="44" spans="1:7" s="15" customFormat="1" x14ac:dyDescent="0.15">
      <c r="A44" s="6"/>
      <c r="B44" s="15">
        <v>42</v>
      </c>
      <c r="C44" s="18" t="str">
        <f>'Parent script'!D43</f>
        <v>file.remove("C:/NGS/save/parent/P_Adap-0.fastq","C:/NGS/save/parent/P_Adap-1.fastq","C:/NGS/save/parent/P_Adap-2.fastq","C:/NGS/save/parent/P_Adap-3.fastq")</v>
      </c>
      <c r="D44" s="5"/>
      <c r="E44" s="5"/>
      <c r="F44" s="5"/>
      <c r="G44" s="5"/>
    </row>
    <row r="45" spans="1:7" s="15" customFormat="1" x14ac:dyDescent="0.15">
      <c r="A45" s="6"/>
      <c r="B45" s="15">
        <v>43</v>
      </c>
      <c r="C45" s="18" t="str">
        <f>'Parent script'!D44</f>
        <v>system.time(fastq &lt;- fread("C:/NGS/save/parent/AdapterTrim_ShinanoGreen.fastq", header=F, sep="\t", na.strings="NA", strip.white=TRUE, verbose=TRUE))</v>
      </c>
      <c r="D45" s="5"/>
      <c r="E45" s="5"/>
      <c r="F45" s="5"/>
      <c r="G45" s="5"/>
    </row>
    <row r="46" spans="1:7" s="15" customFormat="1" x14ac:dyDescent="0.15">
      <c r="A46" s="6"/>
      <c r="B46" s="15">
        <v>44</v>
      </c>
      <c r="C46" s="18" t="str">
        <f>'Parent script'!D45</f>
        <v>system.time(nucleotide &lt;- fastq[2+4*(0:((nrow(fastq)/4)-1))])</v>
      </c>
      <c r="D46" s="5"/>
      <c r="E46" s="5"/>
      <c r="F46" s="5"/>
      <c r="G46" s="5"/>
    </row>
    <row r="47" spans="1:7" s="15" customFormat="1" x14ac:dyDescent="0.15">
      <c r="A47" s="6"/>
      <c r="B47" s="15">
        <v>45</v>
      </c>
      <c r="C47" s="18" t="str">
        <f>'Parent script'!D46</f>
        <v>system.time(RADtag &lt;- sort(table(nucleotide), decreasing=TRUE))</v>
      </c>
      <c r="D47" s="5"/>
      <c r="E47" s="5"/>
      <c r="F47" s="5"/>
      <c r="G47" s="5"/>
    </row>
    <row r="48" spans="1:7" s="15" customFormat="1" x14ac:dyDescent="0.15">
      <c r="A48" s="6"/>
      <c r="B48" s="15">
        <v>46</v>
      </c>
      <c r="C48" s="18" t="str">
        <f>'Parent script'!D47</f>
        <v>system.time(write.csv(RADtag, file="C:/NGS/save/parent/ShinanoGreen.tagcount", row.names = F))</v>
      </c>
      <c r="D48" s="5"/>
      <c r="E48" s="5"/>
      <c r="F48" s="5"/>
      <c r="G48" s="5"/>
    </row>
    <row r="49" spans="1:7" s="15" customFormat="1" x14ac:dyDescent="0.15">
      <c r="A49" s="6"/>
      <c r="B49" s="15">
        <v>47</v>
      </c>
      <c r="C49" s="18" t="str">
        <f>'Parent script'!D48</f>
        <v>RAD_1over &lt;- RADtag[RADtag&gt;1]</v>
      </c>
      <c r="D49" s="5"/>
      <c r="E49" s="5"/>
      <c r="F49" s="5"/>
      <c r="G49" s="5"/>
    </row>
    <row r="50" spans="1:7" s="15" customFormat="1" x14ac:dyDescent="0.15">
      <c r="A50" s="6"/>
      <c r="B50" s="15">
        <v>48</v>
      </c>
      <c r="C50" s="18" t="str">
        <f>'Parent script'!D49</f>
        <v>system.time(write.csv(RAD_1over, file="C:/NGS/save/parent/ShinanoGreen.tagcount1over", row.names = F))</v>
      </c>
      <c r="D50" s="5"/>
      <c r="E50" s="5"/>
      <c r="F50" s="5"/>
      <c r="G50" s="5"/>
    </row>
    <row r="51" spans="1:7" s="15" customFormat="1" x14ac:dyDescent="0.15">
      <c r="A51" s="6"/>
      <c r="B51" s="15">
        <v>49</v>
      </c>
      <c r="C51" s="18" t="str">
        <f>'Parent script'!D50</f>
        <v>in_f &lt;- c("C:/NGS/Raw_sequence_reads/98_AGCGATAG-GTACTGAC_L005_R1_001.fastq.gz", "C:/NGS/Raw_sequence_reads/98_AGCGATAG-GTACTGAC_L005_R2_001.fastq.gz")</v>
      </c>
      <c r="D51" s="5"/>
      <c r="E51" s="5"/>
      <c r="F51" s="5"/>
      <c r="G51" s="5"/>
    </row>
    <row r="52" spans="1:7" s="15" customFormat="1" x14ac:dyDescent="0.15">
      <c r="A52" s="6"/>
      <c r="B52" s="15">
        <v>50</v>
      </c>
      <c r="C52" s="18" t="str">
        <f>'Parent script'!D51</f>
        <v>out_f &lt;- "C:/NGS/save/parent/VI185_4.fastq"</v>
      </c>
      <c r="D52" s="5"/>
      <c r="E52" s="5"/>
      <c r="F52" s="5"/>
      <c r="G52" s="5"/>
    </row>
    <row r="53" spans="1:7" s="15" customFormat="1" x14ac:dyDescent="0.15">
      <c r="A53" s="6"/>
      <c r="B53" s="15">
        <v>51</v>
      </c>
      <c r="C53" s="18" t="str">
        <f>'Parent script'!D52</f>
        <v>param_trim &lt;- 1</v>
      </c>
      <c r="D53" s="5"/>
      <c r="E53" s="5"/>
      <c r="F53" s="5"/>
      <c r="G53" s="5"/>
    </row>
    <row r="54" spans="1:7" s="15" customFormat="1" x14ac:dyDescent="0.15">
      <c r="A54" s="6"/>
      <c r="B54" s="15">
        <v>52</v>
      </c>
      <c r="C54" s="18" t="str">
        <f>'Parent script'!D53</f>
        <v xml:space="preserve">fastq &lt;- readFastq(in_f)              </v>
      </c>
      <c r="D54" s="5"/>
      <c r="E54" s="5"/>
      <c r="F54" s="5"/>
      <c r="G54" s="5"/>
    </row>
    <row r="55" spans="1:7" s="15" customFormat="1" x14ac:dyDescent="0.15">
      <c r="A55" s="6"/>
      <c r="B55" s="15">
        <v>53</v>
      </c>
      <c r="C55" s="18" t="str">
        <f>'Parent script'!D54</f>
        <v>hoge &lt;- width(sread(fastq)) - param_trim</v>
      </c>
      <c r="D55" s="5"/>
      <c r="E55" s="5"/>
      <c r="F55" s="5"/>
      <c r="G55" s="5"/>
    </row>
    <row r="56" spans="1:7" s="15" customFormat="1" x14ac:dyDescent="0.15">
      <c r="A56" s="6"/>
      <c r="B56" s="15">
        <v>54</v>
      </c>
      <c r="C56" s="18" t="str">
        <f>'Parent script'!D55</f>
        <v xml:space="preserve">hoge[hoge &lt; 1] &lt;- 1                   </v>
      </c>
      <c r="D56" s="5"/>
      <c r="E56" s="5"/>
      <c r="F56" s="5"/>
      <c r="G56" s="5"/>
    </row>
    <row r="57" spans="1:7" s="15" customFormat="1" x14ac:dyDescent="0.15">
      <c r="A57" s="6"/>
      <c r="B57" s="15">
        <v>55</v>
      </c>
      <c r="C57" s="18" t="str">
        <f>'Parent script'!D56</f>
        <v>hoge1 &lt;- DNAStringSet(sread(fastq), start=7, end=hoge)</v>
      </c>
      <c r="D57" s="5"/>
      <c r="E57" s="5"/>
      <c r="F57" s="5"/>
      <c r="G57" s="5"/>
    </row>
    <row r="58" spans="1:7" s="15" customFormat="1" x14ac:dyDescent="0.15">
      <c r="A58" s="6"/>
      <c r="B58" s="15">
        <v>56</v>
      </c>
      <c r="C58" s="18" t="str">
        <f>'Parent script'!D57</f>
        <v>hoge2 &lt;- BStringSet(quality(quality(fastq)), start=7, end=hoge)</v>
      </c>
      <c r="D58" s="5"/>
      <c r="E58" s="5"/>
      <c r="F58" s="5"/>
      <c r="G58" s="5"/>
    </row>
    <row r="59" spans="1:7" s="15" customFormat="1" x14ac:dyDescent="0.15">
      <c r="A59" s="6"/>
      <c r="B59" s="15">
        <v>57</v>
      </c>
      <c r="C59" s="18" t="str">
        <f>'Parent script'!D58</f>
        <v>fastq &lt;- ShortReadQ(hoge1, hoge2, id(fastq))</v>
      </c>
      <c r="D59" s="5"/>
      <c r="E59" s="5"/>
      <c r="F59" s="5"/>
      <c r="G59" s="5"/>
    </row>
    <row r="60" spans="1:7" s="15" customFormat="1" x14ac:dyDescent="0.15">
      <c r="A60" s="6"/>
      <c r="B60" s="15">
        <v>58</v>
      </c>
      <c r="C60" s="18" t="str">
        <f>'Parent script'!D59</f>
        <v xml:space="preserve">writeFastq(fastq, out_f, compress=F)   </v>
      </c>
      <c r="D60" s="5"/>
      <c r="E60" s="5"/>
      <c r="F60" s="5"/>
      <c r="G60" s="5"/>
    </row>
    <row r="61" spans="1:7" s="15" customFormat="1" x14ac:dyDescent="0.15">
      <c r="A61" s="6"/>
      <c r="B61" s="15">
        <v>59</v>
      </c>
      <c r="C61" s="18" t="str">
        <f>'Parent script'!D60</f>
        <v>param1 &lt;- 35</v>
      </c>
      <c r="D61" s="5"/>
      <c r="E61" s="5"/>
      <c r="F61" s="5"/>
      <c r="G61" s="5"/>
    </row>
    <row r="62" spans="1:7" s="15" customFormat="1" x14ac:dyDescent="0.15">
      <c r="A62" s="6"/>
      <c r="B62" s="15">
        <v>60</v>
      </c>
      <c r="C62" s="18" t="str">
        <f>'Parent script'!D61</f>
        <v>param2 &lt;- 0.1</v>
      </c>
      <c r="D62" s="5"/>
      <c r="E62" s="5"/>
      <c r="F62" s="5"/>
      <c r="G62" s="5"/>
    </row>
    <row r="63" spans="1:7" s="15" customFormat="1" x14ac:dyDescent="0.15">
      <c r="A63" s="6"/>
      <c r="B63" s="15">
        <v>61</v>
      </c>
      <c r="C63" s="18" t="str">
        <f>'Parent script'!D62</f>
        <v>fastq &lt;- readFastq("C:/NGS/save/parent/VI185_4.fastq")</v>
      </c>
      <c r="D63" s="5"/>
      <c r="E63" s="5"/>
      <c r="F63" s="5"/>
      <c r="G63" s="5"/>
    </row>
    <row r="64" spans="1:7" s="15" customFormat="1" x14ac:dyDescent="0.15">
      <c r="A64" s="6"/>
      <c r="B64" s="15">
        <v>62</v>
      </c>
      <c r="C64" s="18" t="str">
        <f>'Parent script'!D63</f>
        <v>hoge &lt;- as(quality(fastq), "matrix")</v>
      </c>
      <c r="D64" s="5"/>
      <c r="E64" s="5"/>
      <c r="F64" s="5"/>
      <c r="G64" s="5"/>
    </row>
    <row r="65" spans="1:7" s="15" customFormat="1" x14ac:dyDescent="0.15">
      <c r="A65" s="6"/>
      <c r="B65" s="15">
        <v>63</v>
      </c>
      <c r="C65" s="18" t="str">
        <f>'Parent script'!D64</f>
        <v>obj &lt;- (rowSums(hoge &lt; param1) &lt;= width(fastq)*param2)</v>
      </c>
      <c r="D65" s="5"/>
      <c r="E65" s="5"/>
      <c r="F65" s="5"/>
      <c r="G65" s="5"/>
    </row>
    <row r="66" spans="1:7" s="15" customFormat="1" x14ac:dyDescent="0.15">
      <c r="A66" s="6"/>
      <c r="B66" s="15">
        <v>64</v>
      </c>
      <c r="C66" s="18" t="str">
        <f>'Parent script'!D65</f>
        <v>fastq &lt;- fastq[obj]</v>
      </c>
      <c r="D66" s="5"/>
      <c r="E66" s="5"/>
      <c r="F66" s="5"/>
      <c r="G66" s="5"/>
    </row>
    <row r="67" spans="1:7" s="15" customFormat="1" x14ac:dyDescent="0.15">
      <c r="A67" s="6"/>
      <c r="B67" s="15">
        <v>65</v>
      </c>
      <c r="C67" s="18" t="str">
        <f>'Parent script'!D66</f>
        <v xml:space="preserve">writeFastq(fastq, "C:/NGS/save/parent/P_Adap-0.fastq", compress=F)   </v>
      </c>
      <c r="D67" s="5"/>
      <c r="E67" s="5"/>
      <c r="F67" s="5"/>
      <c r="G67" s="5"/>
    </row>
    <row r="68" spans="1:7" s="15" customFormat="1" x14ac:dyDescent="0.15">
      <c r="A68" s="6"/>
      <c r="B68" s="15">
        <v>66</v>
      </c>
      <c r="C68" s="18" t="str">
        <f>'Parent script'!D67</f>
        <v>in_f &lt;- "C:/NGS/save/parent/P_Adap-0.fastq"</v>
      </c>
      <c r="D68" s="5"/>
      <c r="E68" s="5"/>
      <c r="F68" s="5"/>
      <c r="G68" s="5"/>
    </row>
    <row r="69" spans="1:7" s="15" customFormat="1" x14ac:dyDescent="0.15">
      <c r="A69" s="6"/>
      <c r="B69" s="15">
        <v>67</v>
      </c>
      <c r="C69" s="18" t="str">
        <f>'Parent script'!D68</f>
        <v>out_f &lt;- "C:/NGS/save/parent/P_Adap-1.fastq"</v>
      </c>
      <c r="D69" s="5"/>
      <c r="E69" s="5"/>
      <c r="F69" s="5"/>
      <c r="G69" s="5"/>
    </row>
    <row r="70" spans="1:7" s="15" customFormat="1" x14ac:dyDescent="0.15">
      <c r="A70" s="6"/>
      <c r="B70" s="15">
        <v>68</v>
      </c>
      <c r="C70" s="18" t="str">
        <f>'Parent script'!D69</f>
        <v>param_adapter &lt;- "CATGAGATCGGAAGAGCGTCGTGTAGGGAAAGAGTGT"  #Adapter sequence 1</v>
      </c>
      <c r="D70" s="5"/>
      <c r="E70" s="5"/>
      <c r="F70" s="5"/>
      <c r="G70" s="5"/>
    </row>
    <row r="71" spans="1:7" s="15" customFormat="1" x14ac:dyDescent="0.15">
      <c r="A71" s="6"/>
      <c r="B71" s="15">
        <v>69</v>
      </c>
      <c r="C71" s="18" t="str">
        <f>'Parent script'!D70</f>
        <v xml:space="preserve">system.time(resP1 &lt;- preprocessReads(filename=in_f,  outputFilename=out_f,Rpattern=param_adapter, max.Rmismatch=rep(0, nchar(param_adapter)), nBases=0, minLength=20, nrec=1000000))      </v>
      </c>
      <c r="D71" s="5"/>
      <c r="E71" s="5"/>
      <c r="F71" s="5"/>
      <c r="G71" s="5"/>
    </row>
    <row r="72" spans="1:7" s="15" customFormat="1" x14ac:dyDescent="0.15">
      <c r="A72" s="6"/>
      <c r="B72" s="15">
        <v>70</v>
      </c>
      <c r="C72" s="18" t="str">
        <f>'Parent script'!D71</f>
        <v>in_f &lt;- "C:/NGS/save/parent/P_Adap-1.fastq"</v>
      </c>
      <c r="D72" s="5"/>
      <c r="E72" s="5"/>
      <c r="F72" s="5"/>
      <c r="G72" s="5"/>
    </row>
    <row r="73" spans="1:7" s="15" customFormat="1" x14ac:dyDescent="0.15">
      <c r="A73" s="6"/>
      <c r="B73" s="15">
        <v>71</v>
      </c>
      <c r="C73" s="18" t="str">
        <f>'Parent script'!D72</f>
        <v>out_f &lt;- "C:/NGS/save/parent/P_Adap-2.fastq"</v>
      </c>
      <c r="D73" s="5"/>
      <c r="E73" s="5"/>
      <c r="F73" s="5"/>
      <c r="G73" s="5"/>
    </row>
    <row r="74" spans="1:7" s="15" customFormat="1" x14ac:dyDescent="0.15">
      <c r="A74" s="6"/>
      <c r="B74" s="15">
        <v>72</v>
      </c>
      <c r="C74" s="18" t="str">
        <f>'Parent script'!D73</f>
        <v>param_adapter &lt;- "TAAGATCGGAAGAGCACACGTCTGAACTCCAGTCAC"  #Adapter sequence 2</v>
      </c>
      <c r="D74" s="5"/>
      <c r="E74" s="5"/>
      <c r="F74" s="5"/>
      <c r="G74" s="5"/>
    </row>
    <row r="75" spans="1:7" s="15" customFormat="1" x14ac:dyDescent="0.15">
      <c r="A75" s="6"/>
      <c r="B75" s="15">
        <v>73</v>
      </c>
      <c r="C75" s="18" t="str">
        <f>'Parent script'!D74</f>
        <v xml:space="preserve">system.time(resP2 &lt;- preprocessReads(filename=in_f,  outputFilename=out_f,Rpattern=param_adapter, max.Rmismatch=rep(0, nchar(param_adapter)), nBases=0, minLength=20, nrec=1000000))      </v>
      </c>
      <c r="D75" s="5"/>
      <c r="E75" s="5"/>
      <c r="F75" s="5"/>
      <c r="G75" s="5"/>
    </row>
    <row r="76" spans="1:7" s="15" customFormat="1" x14ac:dyDescent="0.15">
      <c r="A76" s="6"/>
      <c r="B76" s="15">
        <v>74</v>
      </c>
      <c r="C76" s="18" t="str">
        <f>'Parent script'!D75</f>
        <v>in_f &lt;- "C:/NGS/save/parent/P_Adap-2.fastq"</v>
      </c>
      <c r="D76" s="5"/>
      <c r="E76" s="5"/>
      <c r="F76" s="5"/>
      <c r="G76" s="5"/>
    </row>
    <row r="77" spans="1:7" s="15" customFormat="1" x14ac:dyDescent="0.15">
      <c r="A77" s="6"/>
      <c r="B77" s="15">
        <v>75</v>
      </c>
      <c r="C77" s="18" t="str">
        <f>'Parent script'!D76</f>
        <v>out_f &lt;- "C:/NGS/save/parent/P_Adap-3.fastq"</v>
      </c>
      <c r="D77" s="5"/>
      <c r="E77" s="5"/>
      <c r="F77" s="5"/>
      <c r="G77" s="5"/>
    </row>
    <row r="78" spans="1:7" s="15" customFormat="1" x14ac:dyDescent="0.15">
      <c r="A78" s="6"/>
      <c r="B78" s="15">
        <v>76</v>
      </c>
      <c r="C78" s="18" t="str">
        <f>'Parent script'!D77</f>
        <v>param_adapter &lt;- "TAAGATCGGAAGAGCGTCGTGTAGGGAAAGAGTGT"  #Adapter sequence 3</v>
      </c>
      <c r="D78" s="5"/>
      <c r="E78" s="5"/>
      <c r="F78" s="5"/>
      <c r="G78" s="5"/>
    </row>
    <row r="79" spans="1:7" s="15" customFormat="1" x14ac:dyDescent="0.15">
      <c r="A79" s="6"/>
      <c r="B79" s="15">
        <v>77</v>
      </c>
      <c r="C79" s="18" t="str">
        <f>'Parent script'!D78</f>
        <v xml:space="preserve">system.time(resP3 &lt;- preprocessReads(filename=in_f,  outputFilename=out_f,Rpattern=param_adapter, max.Rmismatch=rep(0, nchar(param_adapter)), nBases=0, minLength=20, nrec=1000000))      </v>
      </c>
      <c r="D79" s="5"/>
      <c r="E79" s="5"/>
      <c r="F79" s="5"/>
      <c r="G79" s="5"/>
    </row>
    <row r="80" spans="1:7" s="15" customFormat="1" x14ac:dyDescent="0.15">
      <c r="A80" s="6"/>
      <c r="B80" s="15">
        <v>78</v>
      </c>
      <c r="C80" s="18" t="str">
        <f>'Parent script'!D79</f>
        <v>in_f &lt;- "C:/NGS/save/parent/P_Adap-3.fastq"</v>
      </c>
      <c r="D80" s="5"/>
      <c r="E80" s="5"/>
      <c r="F80" s="5"/>
      <c r="G80" s="5"/>
    </row>
    <row r="81" spans="1:7" s="15" customFormat="1" x14ac:dyDescent="0.15">
      <c r="A81" s="6"/>
      <c r="B81" s="15">
        <v>79</v>
      </c>
      <c r="C81" s="18" t="str">
        <f>'Parent script'!D80</f>
        <v>out_f &lt;- "C:/NGS/save/parent/AdapterTrim_VI185_4.fastq"</v>
      </c>
      <c r="D81" s="5"/>
      <c r="E81" s="5"/>
      <c r="F81" s="5"/>
      <c r="G81" s="5"/>
    </row>
    <row r="82" spans="1:7" s="15" customFormat="1" x14ac:dyDescent="0.15">
      <c r="A82" s="6"/>
      <c r="B82" s="15">
        <v>80</v>
      </c>
      <c r="C82" s="18" t="str">
        <f>'Parent script'!D81</f>
        <v>param_adapter &lt;- "CATGAGATCGGAAGAGCACACGTCTGAACTCCAGTCAC"  #Adapter sequence 4</v>
      </c>
      <c r="D82" s="5"/>
      <c r="E82" s="5"/>
      <c r="F82" s="5"/>
      <c r="G82" s="5"/>
    </row>
    <row r="83" spans="1:7" s="15" customFormat="1" x14ac:dyDescent="0.15">
      <c r="A83" s="6"/>
      <c r="B83" s="15">
        <v>81</v>
      </c>
      <c r="C83" s="18" t="str">
        <f>'Parent script'!D82</f>
        <v xml:space="preserve">system.time(resP4 &lt;- preprocessReads(filename=in_f,  outputFilename=out_f,Rpattern=param_adapter, max.Rmismatch=rep(0, nchar(param_adapter)), nBases=0, minLength=20, nrec=1000000))      </v>
      </c>
      <c r="D83" s="5"/>
      <c r="E83" s="5"/>
      <c r="F83" s="5"/>
      <c r="G83" s="5"/>
    </row>
    <row r="84" spans="1:7" s="15" customFormat="1" x14ac:dyDescent="0.15">
      <c r="A84" s="6"/>
      <c r="B84" s="15">
        <v>82</v>
      </c>
      <c r="C84" s="18" t="str">
        <f>'Parent script'!D83</f>
        <v>res4 &lt;- rbind(resP1,resP2,resP3,resP4)</v>
      </c>
      <c r="D84" s="5"/>
      <c r="E84" s="5"/>
      <c r="F84" s="5"/>
      <c r="G84" s="5"/>
    </row>
    <row r="85" spans="1:7" s="15" customFormat="1" x14ac:dyDescent="0.15">
      <c r="A85" s="6"/>
      <c r="B85" s="15">
        <v>83</v>
      </c>
      <c r="C85" s="18" t="str">
        <f>'Parent script'!D84</f>
        <v>write.csv(res4, "C:/NGS/save/parent/VI185_4.fastq.csv")</v>
      </c>
      <c r="D85" s="5"/>
      <c r="E85" s="5"/>
      <c r="F85" s="5"/>
      <c r="G85" s="5"/>
    </row>
    <row r="86" spans="1:7" s="15" customFormat="1" x14ac:dyDescent="0.15">
      <c r="A86" s="6"/>
      <c r="B86" s="15">
        <v>84</v>
      </c>
      <c r="C86" s="18" t="str">
        <f>'Parent script'!D85</f>
        <v>file.remove("C:/NGS/save/parent/P_Adap-0.fastq","C:/NGS/save/parent/P_Adap-1.fastq","C:/NGS/save/parent/P_Adap-2.fastq","C:/NGS/save/parent/P_Adap-3.fastq")</v>
      </c>
      <c r="D86" s="5"/>
      <c r="E86" s="5"/>
      <c r="F86" s="5"/>
      <c r="G86" s="5"/>
    </row>
    <row r="87" spans="1:7" s="15" customFormat="1" x14ac:dyDescent="0.15">
      <c r="A87" s="6"/>
      <c r="B87" s="15">
        <v>85</v>
      </c>
      <c r="C87" s="18" t="str">
        <f>'Parent script'!D86</f>
        <v>system.time(fastq &lt;- fread("C:/NGS/save/parent/AdapterTrim_VI185_4.fastq", header=F, sep="\t", na.strings="NA", strip.white=TRUE, verbose=TRUE))</v>
      </c>
      <c r="D87" s="5"/>
      <c r="E87" s="5"/>
      <c r="F87" s="5"/>
      <c r="G87" s="5"/>
    </row>
    <row r="88" spans="1:7" s="15" customFormat="1" x14ac:dyDescent="0.15">
      <c r="A88" s="6"/>
      <c r="B88" s="15">
        <v>86</v>
      </c>
      <c r="C88" s="18" t="str">
        <f>'Parent script'!D87</f>
        <v>system.time(nucleotide &lt;- fastq[2+4*(0:((nrow(fastq)/4)-1))])</v>
      </c>
      <c r="D88" s="5"/>
      <c r="E88" s="5"/>
      <c r="F88" s="5"/>
      <c r="G88" s="5"/>
    </row>
    <row r="89" spans="1:7" s="15" customFormat="1" x14ac:dyDescent="0.15">
      <c r="A89" s="6"/>
      <c r="B89" s="15">
        <v>87</v>
      </c>
      <c r="C89" s="18" t="str">
        <f>'Parent script'!D88</f>
        <v>system.time(RADtag &lt;- sort(table(nucleotide), decreasing=TRUE))</v>
      </c>
      <c r="D89" s="5"/>
      <c r="E89" s="5"/>
      <c r="F89" s="5"/>
      <c r="G89" s="5"/>
    </row>
    <row r="90" spans="1:7" s="15" customFormat="1" x14ac:dyDescent="0.15">
      <c r="A90" s="6"/>
      <c r="B90" s="15">
        <v>88</v>
      </c>
      <c r="C90" s="18" t="str">
        <f>'Parent script'!D89</f>
        <v>system.time(write.csv(RADtag, file="C:/NGS/save/parent/VI185_4.tagcount", row.names = F))</v>
      </c>
      <c r="D90" s="5"/>
      <c r="E90" s="5"/>
      <c r="F90" s="5"/>
      <c r="G90" s="5"/>
    </row>
    <row r="91" spans="1:7" s="15" customFormat="1" x14ac:dyDescent="0.15">
      <c r="A91" s="6"/>
      <c r="B91" s="15">
        <v>89</v>
      </c>
      <c r="C91" s="18" t="str">
        <f>'Parent script'!D90</f>
        <v>RAD_1over &lt;- RADtag[RADtag&gt;1]</v>
      </c>
      <c r="D91" s="5"/>
      <c r="E91" s="5"/>
      <c r="F91" s="5"/>
      <c r="G91" s="5"/>
    </row>
    <row r="92" spans="1:7" s="15" customFormat="1" x14ac:dyDescent="0.15">
      <c r="A92" s="6"/>
      <c r="B92" s="15">
        <v>90</v>
      </c>
      <c r="C92" s="18" t="str">
        <f>'Parent script'!D91</f>
        <v>system.time(write.csv(RAD_1over, file="C:/NGS/save/parent/VI185_4.tagcount1over", row.names = F))</v>
      </c>
      <c r="D92" s="5"/>
      <c r="E92" s="5"/>
      <c r="F92" s="5"/>
      <c r="G92" s="5"/>
    </row>
    <row r="93" spans="1:7" s="15" customFormat="1" x14ac:dyDescent="0.15">
      <c r="A93" s="6"/>
      <c r="B93" s="15">
        <v>91</v>
      </c>
      <c r="C93" s="18" t="str">
        <f>'Parent script'!D92</f>
        <v>data &lt;- c("tags","freq")</v>
      </c>
      <c r="D93" s="5"/>
      <c r="E93" s="5"/>
      <c r="F93" s="5"/>
      <c r="G93" s="5"/>
    </row>
    <row r="94" spans="1:7" s="15" customFormat="1" x14ac:dyDescent="0.15">
      <c r="A94" s="6"/>
      <c r="B94" s="15">
        <v>92</v>
      </c>
      <c r="C94" s="18" t="str">
        <f>'Parent script'!D93</f>
        <v>P1csv &lt;- read.csv("C:/NGS/save/parent/ShinanoGreen.tagcount", header=F, skip=1, col.names=data)</v>
      </c>
      <c r="D94" s="5"/>
      <c r="E94" s="5"/>
      <c r="F94" s="5"/>
      <c r="G94" s="5"/>
    </row>
    <row r="95" spans="1:7" s="15" customFormat="1" x14ac:dyDescent="0.15">
      <c r="A95" s="6"/>
      <c r="B95" s="15">
        <v>93</v>
      </c>
      <c r="C95" s="18" t="str">
        <f>'Parent script'!D94</f>
        <v>P2csv &lt;- read.csv("C:/NGS/save/parent/VI185_4.tagcount", header=F, skip=1, col.names=data)</v>
      </c>
      <c r="D95" s="5"/>
      <c r="E95" s="5"/>
      <c r="F95" s="5"/>
      <c r="G95" s="5"/>
    </row>
    <row r="96" spans="1:7" s="15" customFormat="1" x14ac:dyDescent="0.15">
      <c r="A96" s="6"/>
      <c r="B96" s="15">
        <v>94</v>
      </c>
      <c r="C96" s="18" t="str">
        <f>'Parent script'!D95</f>
        <v>P1P2tagcount &lt;- rbind(P1csv,P2csv)</v>
      </c>
      <c r="D96" s="5"/>
      <c r="E96" s="5"/>
      <c r="F96" s="5"/>
      <c r="G96" s="5"/>
    </row>
    <row r="97" spans="1:7" s="15" customFormat="1" x14ac:dyDescent="0.15">
      <c r="A97" s="6"/>
      <c r="B97" s="15">
        <v>95</v>
      </c>
      <c r="C97" s="18" t="str">
        <f>'Parent script'!D96</f>
        <v>system.time(write.csv(sort(table(P1P2tagcount$tags), decreasing=F), file="C:/NGS/save/parent/P1P2tagcount.table", row.names = F))</v>
      </c>
      <c r="D97" s="5"/>
      <c r="E97" s="5"/>
      <c r="F97" s="5"/>
      <c r="G97" s="5"/>
    </row>
    <row r="98" spans="1:7" s="15" customFormat="1" x14ac:dyDescent="0.15">
      <c r="A98" s="6"/>
      <c r="B98" s="15">
        <v>96</v>
      </c>
      <c r="C98" s="18" t="str">
        <f>'Parent script'!D97</f>
        <v>P1P2tagcount_table &lt;- read.csv("C:/NGS/save/parent/P1P2tagcount.table", header=F, skip=1, col.names=data)</v>
      </c>
      <c r="D98" s="5"/>
      <c r="E98" s="5"/>
      <c r="F98" s="5"/>
      <c r="G98" s="5"/>
    </row>
    <row r="99" spans="1:7" s="15" customFormat="1" x14ac:dyDescent="0.15">
      <c r="A99" s="6"/>
      <c r="B99" s="15">
        <v>97</v>
      </c>
      <c r="C99" s="18" t="str">
        <f>'Parent script'!D98</f>
        <v>system.time(write.csv(subset(P1P2tagcount_table, freq == 2, select=c(tags)), file="C:/NGS/save/parent/P1P2common.tag", row.names = F))</v>
      </c>
      <c r="D99" s="5"/>
      <c r="E99" s="5"/>
      <c r="F99" s="5"/>
      <c r="G99" s="5"/>
    </row>
    <row r="100" spans="1:7" s="15" customFormat="1" x14ac:dyDescent="0.15">
      <c r="A100" s="6"/>
      <c r="B100" s="15">
        <v>98</v>
      </c>
      <c r="C100" s="18" t="str">
        <f>'Parent script'!D99</f>
        <v>system.time(write.csv(subset(P1P2tagcount_table, freq == 1, select=c(tags)), file="C:/NGS/save/parent/P1P2unique.tag", row.names = F))</v>
      </c>
      <c r="D100" s="5"/>
      <c r="E100" s="5"/>
      <c r="F100" s="5"/>
      <c r="G100" s="5"/>
    </row>
    <row r="101" spans="1:7" s="15" customFormat="1" x14ac:dyDescent="0.15">
      <c r="A101" s="6"/>
      <c r="B101" s="15">
        <v>99</v>
      </c>
      <c r="C101" s="18" t="str">
        <f>'Parent script'!D100</f>
        <v>P1P2common &lt;- read.csv("C:/NGS/save/parent/P1P2common.tag", header=F, skip=1, col.names=data)</v>
      </c>
      <c r="D101" s="5"/>
      <c r="E101" s="5"/>
      <c r="F101" s="5"/>
      <c r="G101" s="5"/>
    </row>
    <row r="102" spans="1:7" s="15" customFormat="1" x14ac:dyDescent="0.15">
      <c r="A102" s="6"/>
      <c r="B102" s="15">
        <v>100</v>
      </c>
      <c r="C102" s="18" t="str">
        <f>'Parent script'!D101</f>
        <v>system.time(write.csv(P1csv[match(P1P2common$tags, P1csv$tags),1:2], file="C:/NGS/save/parent/P1common_tag.csv", row.names = F))</v>
      </c>
      <c r="D102" s="5"/>
      <c r="E102" s="5"/>
      <c r="F102" s="5"/>
      <c r="G102" s="5"/>
    </row>
    <row r="103" spans="1:7" s="15" customFormat="1" x14ac:dyDescent="0.15">
      <c r="A103" s="6"/>
      <c r="B103" s="15">
        <v>101</v>
      </c>
      <c r="C103" s="18" t="str">
        <f>'Parent script'!D102</f>
        <v>system.time(write.csv(P2csv[match(P1P2common$tags, P2csv$tags),1:2], file="C:/NGS/save/parent/P2common_tag.csv", row.names = F))</v>
      </c>
      <c r="D103" s="5"/>
      <c r="E103" s="5"/>
      <c r="F103" s="5"/>
      <c r="G103" s="5"/>
    </row>
    <row r="104" spans="1:7" s="15" customFormat="1" x14ac:dyDescent="0.15">
      <c r="A104" s="6"/>
      <c r="B104" s="15">
        <v>102</v>
      </c>
      <c r="C104" s="18" t="str">
        <f>'Parent script'!D103</f>
        <v>P1P2unique &lt;- read.csv("C:/NGS/save/parent/P1P2unique.tag", header=F, skip=1, col.names=data)</v>
      </c>
      <c r="D104" s="5"/>
      <c r="E104" s="5"/>
      <c r="F104" s="5"/>
      <c r="G104" s="5"/>
    </row>
    <row r="105" spans="1:7" s="15" customFormat="1" x14ac:dyDescent="0.15">
      <c r="A105" s="6"/>
      <c r="B105" s="15">
        <v>103</v>
      </c>
      <c r="C105" s="18" t="str">
        <f>'Parent script'!D104</f>
        <v>P1unique_tag &lt;- P1csv[match(P1P2unique$tags, P1csv$tags),1:2]</v>
      </c>
      <c r="D105" s="5"/>
      <c r="E105" s="5"/>
      <c r="F105" s="5"/>
      <c r="G105" s="5"/>
    </row>
    <row r="106" spans="1:7" s="15" customFormat="1" x14ac:dyDescent="0.15">
      <c r="A106" s="6"/>
      <c r="B106" s="15">
        <v>104</v>
      </c>
      <c r="C106" s="18" t="str">
        <f>'Parent script'!D105</f>
        <v>P1unique_tag &lt;- na.omit(P1unique_tag)</v>
      </c>
      <c r="D106" s="5"/>
      <c r="E106" s="5"/>
      <c r="F106" s="5"/>
      <c r="G106" s="5"/>
    </row>
    <row r="107" spans="1:7" s="15" customFormat="1" x14ac:dyDescent="0.15">
      <c r="A107" s="6"/>
      <c r="B107" s="15">
        <v>105</v>
      </c>
      <c r="C107" s="18" t="str">
        <f>'Parent script'!D106</f>
        <v>system.time(write.csv(P1unique_tag, file="C:/NGS/save/parent/P1unique_tag.csv", row.names = F))</v>
      </c>
      <c r="D107" s="5"/>
      <c r="E107" s="5"/>
      <c r="F107" s="5"/>
      <c r="G107" s="5"/>
    </row>
    <row r="108" spans="1:7" s="15" customFormat="1" x14ac:dyDescent="0.15">
      <c r="A108" s="6"/>
      <c r="B108" s="15">
        <v>106</v>
      </c>
      <c r="C108" s="18" t="str">
        <f>'Parent script'!D107</f>
        <v>P2unique_tag &lt;- P2csv[match(P1P2unique$tags, P2csv$tags),1:2]</v>
      </c>
      <c r="D108" s="5"/>
      <c r="E108" s="5"/>
      <c r="F108" s="5"/>
      <c r="G108" s="5"/>
    </row>
    <row r="109" spans="1:7" s="15" customFormat="1" x14ac:dyDescent="0.15">
      <c r="A109" s="6"/>
      <c r="B109" s="15">
        <v>107</v>
      </c>
      <c r="C109" s="18" t="str">
        <f>'Parent script'!D108</f>
        <v>P2unique_tag &lt;- na.omit(P2unique_tag)</v>
      </c>
      <c r="D109" s="5"/>
      <c r="E109" s="5"/>
      <c r="F109" s="5"/>
      <c r="G109" s="5"/>
    </row>
    <row r="110" spans="1:7" s="15" customFormat="1" x14ac:dyDescent="0.15">
      <c r="A110" s="6"/>
      <c r="B110" s="15">
        <v>108</v>
      </c>
      <c r="C110" s="18" t="str">
        <f>'Parent script'!D109</f>
        <v>system.time(write.csv(P2unique_tag, file="C:/NGS/save/parent/P2unique_tag.csv", row.names = F))</v>
      </c>
      <c r="D110" s="5"/>
      <c r="E110" s="5"/>
      <c r="F110" s="5"/>
      <c r="G110" s="5"/>
    </row>
    <row r="111" spans="1:7" s="15" customFormat="1" x14ac:dyDescent="0.15">
      <c r="A111" s="6"/>
      <c r="B111" s="15">
        <v>109</v>
      </c>
      <c r="C111" s="18" t="str">
        <f>'Parent script'!D110</f>
        <v>P1unique_tag &lt;- read.csv("C:/NGS/save/parent/P1unique_tag.csv", header=F, skip=1, col.names=data)</v>
      </c>
      <c r="D111" s="5"/>
      <c r="E111" s="5"/>
      <c r="F111" s="5"/>
      <c r="G111" s="5"/>
    </row>
    <row r="112" spans="1:7" s="15" customFormat="1" x14ac:dyDescent="0.15">
      <c r="A112" s="6"/>
      <c r="B112" s="15">
        <v>110</v>
      </c>
      <c r="C112" s="18" t="str">
        <f>'Parent script'!D111</f>
        <v>system.time(write.csv(subset(P1unique_tag, freq &gt; 1, select=c(tags,freq)), file="C:/NGS/save/parent/P1unique_tag1over.csv", row.names = F))</v>
      </c>
      <c r="D112" s="5"/>
      <c r="E112" s="5"/>
      <c r="F112" s="5"/>
      <c r="G112" s="5"/>
    </row>
    <row r="113" spans="1:7" s="15" customFormat="1" x14ac:dyDescent="0.15">
      <c r="A113" s="6"/>
      <c r="B113" s="15">
        <v>111</v>
      </c>
      <c r="C113" s="18" t="str">
        <f>'Parent script'!D112</f>
        <v>P2unique_tag &lt;- read.csv("C:/NGS/save/parent/P2unique_tag.csv", header=F, skip=1, col.names=data)</v>
      </c>
      <c r="D113" s="5"/>
      <c r="E113" s="5"/>
      <c r="F113" s="5"/>
      <c r="G113" s="5"/>
    </row>
    <row r="114" spans="1:7" s="15" customFormat="1" x14ac:dyDescent="0.15">
      <c r="A114" s="6"/>
      <c r="B114" s="15">
        <v>112</v>
      </c>
      <c r="C114" s="18" t="str">
        <f>'Parent script'!D113</f>
        <v>system.time(write.csv(subset(P2unique_tag, freq &gt; 1, select=c(tags,freq)), file="C:/NGS/save/parent/P2unique_tag1over.csv", row.names = F))</v>
      </c>
      <c r="D114" s="5"/>
      <c r="E114" s="5"/>
      <c r="F114" s="5"/>
      <c r="G114" s="5"/>
    </row>
    <row r="115" spans="1:7" s="15" customFormat="1" x14ac:dyDescent="0.15">
      <c r="A115" s="6"/>
      <c r="B115" s="15">
        <v>113</v>
      </c>
      <c r="C115" s="18" t="str">
        <f>'Parent script'!D114</f>
        <v>P1csv1over &lt;- read.csv("C:/NGS/save/parent/ShinanoGreen.tagcount1over", header=F, skip=1, col.names=data)</v>
      </c>
      <c r="D115" s="5"/>
      <c r="E115" s="5"/>
      <c r="F115" s="5"/>
      <c r="G115" s="5"/>
    </row>
    <row r="116" spans="1:7" s="15" customFormat="1" x14ac:dyDescent="0.15">
      <c r="A116" s="6"/>
      <c r="B116" s="15">
        <v>114</v>
      </c>
      <c r="C116" s="18" t="str">
        <f>'Parent script'!D115</f>
        <v>P2csv1over &lt;- read.csv("C:/NGS/save/parent/VI185_4.tagcount1over", header=F, skip=1, col.names=data)</v>
      </c>
      <c r="D116" s="5"/>
      <c r="E116" s="5"/>
      <c r="F116" s="5"/>
      <c r="G116" s="5"/>
    </row>
    <row r="117" spans="1:7" s="15" customFormat="1" x14ac:dyDescent="0.15">
      <c r="A117" s="6"/>
      <c r="B117" s="15">
        <v>115</v>
      </c>
      <c r="C117" s="18" t="str">
        <f>'Parent script'!D116</f>
        <v>P1P2tagcount1over &lt;- rbind(P1csv1over,P2csv1over)</v>
      </c>
      <c r="D117" s="5"/>
      <c r="E117" s="5"/>
      <c r="F117" s="5"/>
      <c r="G117" s="5"/>
    </row>
    <row r="118" spans="1:7" s="15" customFormat="1" x14ac:dyDescent="0.15">
      <c r="A118" s="6"/>
      <c r="B118" s="15">
        <v>116</v>
      </c>
      <c r="C118" s="18" t="str">
        <f>'Parent script'!D117</f>
        <v>system.time(write.csv(sort(table(P1P2tagcount1over$tags), decreasing=F), file="C:/NGS/save/parent/P1P2tagcoun1over.table", row.names = F))</v>
      </c>
      <c r="D118" s="5"/>
      <c r="E118" s="5"/>
      <c r="F118" s="5"/>
      <c r="G118" s="5"/>
    </row>
    <row r="119" spans="1:7" s="15" customFormat="1" x14ac:dyDescent="0.15">
      <c r="A119" s="6"/>
      <c r="B119" s="15">
        <v>117</v>
      </c>
      <c r="C119" s="18" t="str">
        <f>'Parent script'!D118</f>
        <v>P1P2tagcount1over_table &lt;- read.csv("C:/NGS/save/parent/P1P2tagcoun1over.table", header=F, skip=1, col.names=data)</v>
      </c>
      <c r="D119" s="5"/>
      <c r="E119" s="5"/>
      <c r="F119" s="5"/>
      <c r="G119" s="5"/>
    </row>
    <row r="120" spans="1:7" s="15" customFormat="1" x14ac:dyDescent="0.15">
      <c r="A120" s="6"/>
      <c r="B120" s="15">
        <v>118</v>
      </c>
      <c r="C120" s="18" t="str">
        <f>'Parent script'!D119</f>
        <v>system.time(write.csv(subset(P1P2tagcount1over_table, freq == 2, select=c(tags)), file="C:/NGS/save/parent/P1P2common1over.tag", row.names = F))</v>
      </c>
      <c r="D120" s="5"/>
      <c r="E120" s="5"/>
      <c r="F120" s="5"/>
      <c r="G120" s="5"/>
    </row>
    <row r="121" spans="1:7" s="15" customFormat="1" x14ac:dyDescent="0.15">
      <c r="A121" s="6"/>
      <c r="B121" s="15">
        <v>119</v>
      </c>
      <c r="C121" s="18" t="str">
        <f>'Parent script'!D120</f>
        <v>P1P2common1over &lt;- read.csv("C:/NGS/save/parent/P1P2common1over.tag", header=F, skip=1, col.names=data)</v>
      </c>
      <c r="D121" s="5"/>
      <c r="E121" s="5"/>
      <c r="F121" s="5"/>
      <c r="G121" s="5"/>
    </row>
    <row r="122" spans="1:7" s="15" customFormat="1" x14ac:dyDescent="0.15">
      <c r="A122" s="6"/>
      <c r="B122" s="15">
        <v>120</v>
      </c>
      <c r="C122" s="18" t="str">
        <f>'Parent script'!D121</f>
        <v>system.time(write.csv(P1csv[match(P1P2common1over$tags, P1csv1over$tags),1:2], file="C:/NGS/save/parent/P1common_tag1over.csv", row.names = F))</v>
      </c>
      <c r="D122" s="5"/>
      <c r="E122" s="5"/>
      <c r="F122" s="5"/>
      <c r="G122" s="5"/>
    </row>
    <row r="123" spans="1:7" s="15" customFormat="1" x14ac:dyDescent="0.15">
      <c r="A123" s="6"/>
      <c r="B123" s="15">
        <v>121</v>
      </c>
      <c r="C123" s="18" t="str">
        <f>'Parent script'!D122</f>
        <v>system.time(write.csv(P2csv[match(P1P2common1over$tags, P2csv1over$tags),1:2], file="C:/NGS/save/parent/P2common_tag1over.csv", row.names = F))</v>
      </c>
      <c r="D123" s="5"/>
      <c r="E123" s="5"/>
      <c r="F123" s="5"/>
      <c r="G123" s="5"/>
    </row>
    <row r="124" spans="1:7" s="15" customFormat="1" x14ac:dyDescent="0.15">
      <c r="A124" s="6"/>
      <c r="B124" s="15">
        <v>122</v>
      </c>
      <c r="C124" s="18" t="str">
        <f>'Parent script'!D123</f>
        <v>P1unique_tag1over &lt;- read.csv("C:/NGS/save/parent/P1unique_tag1over.csv", header=F, skip=1, col.names=data)</v>
      </c>
      <c r="D124" s="5"/>
      <c r="E124" s="5"/>
      <c r="F124" s="5"/>
      <c r="G124" s="5"/>
    </row>
    <row r="125" spans="1:7" s="15" customFormat="1" x14ac:dyDescent="0.15">
      <c r="A125" s="6"/>
      <c r="B125" s="15">
        <v>123</v>
      </c>
      <c r="C125" s="18" t="str">
        <f>'Parent script'!D124</f>
        <v>P2unique_tag1over &lt;- read.csv("C:/NGS/save/parent/P2unique_tag1over.csv", header=F, skip=1, col.names=data)</v>
      </c>
      <c r="D125" s="5"/>
      <c r="E125" s="5"/>
      <c r="F125" s="5"/>
      <c r="G125" s="5"/>
    </row>
    <row r="126" spans="1:7" s="15" customFormat="1" x14ac:dyDescent="0.15">
      <c r="A126" s="6"/>
      <c r="B126" s="15">
        <v>124</v>
      </c>
      <c r="C126" s="18" t="str">
        <f>'Parent script'!D125</f>
        <v>P1P2unique_tag1over &lt;- rbind(P1unique_tag1over,P2unique_tag1over)</v>
      </c>
      <c r="D126" s="5"/>
      <c r="E126" s="5"/>
      <c r="F126" s="5"/>
      <c r="G126" s="5"/>
    </row>
    <row r="127" spans="1:7" s="15" customFormat="1" x14ac:dyDescent="0.15">
      <c r="A127" s="6"/>
      <c r="B127" s="15">
        <v>125</v>
      </c>
      <c r="C127" s="18" t="str">
        <f>'Parent script'!D126</f>
        <v>system.time(write.csv(subset(P1P2unique_tag1over, select=c(tags)), file="C:/NGS/save/parent/All_genotypelist.csv", row.names = F))</v>
      </c>
      <c r="D127" s="5"/>
      <c r="E127" s="5"/>
      <c r="F127" s="5"/>
      <c r="G127" s="5"/>
    </row>
    <row r="128" spans="1:7" s="15" customFormat="1" x14ac:dyDescent="0.15">
      <c r="A128" s="6"/>
      <c r="B128" s="15">
        <v>126</v>
      </c>
      <c r="C128" s="18" t="str">
        <f>'Parent script'!D127</f>
        <v>file.remove("C:/NGS/save/parent/P1P2tagcount.table")</v>
      </c>
      <c r="D128" s="5"/>
      <c r="E128" s="5"/>
      <c r="F128" s="5"/>
      <c r="G128" s="5"/>
    </row>
    <row r="129" spans="1:7" s="15" customFormat="1" x14ac:dyDescent="0.15">
      <c r="A129" s="6"/>
      <c r="B129" s="15">
        <v>127</v>
      </c>
      <c r="C129" s="18" t="str">
        <f>'Parent script'!D128</f>
        <v>file.remove("C:/NGS/save/parent/P1P2common.tag")</v>
      </c>
      <c r="D129" s="5"/>
      <c r="E129" s="5"/>
      <c r="F129" s="5"/>
      <c r="G129" s="5"/>
    </row>
    <row r="130" spans="1:7" s="15" customFormat="1" x14ac:dyDescent="0.15">
      <c r="A130" s="6"/>
      <c r="B130" s="15">
        <v>128</v>
      </c>
      <c r="C130" s="18" t="str">
        <f>'Parent script'!D129</f>
        <v>file.remove("C:/NGS/save/parent/P1P2unique.tag")</v>
      </c>
      <c r="D130" s="5"/>
      <c r="E130" s="5"/>
      <c r="F130" s="5"/>
      <c r="G130" s="5"/>
    </row>
    <row r="131" spans="1:7" s="15" customFormat="1" x14ac:dyDescent="0.15">
      <c r="A131" s="6"/>
      <c r="B131" s="15">
        <v>129</v>
      </c>
      <c r="C131" s="18" t="str">
        <f>'Parent script'!D130</f>
        <v>file.remove("C:/NGS/save/parent/P1P2common1over.tag")</v>
      </c>
      <c r="D131" s="5"/>
      <c r="E131" s="5"/>
      <c r="F131" s="5"/>
      <c r="G131" s="5"/>
    </row>
    <row r="132" spans="1:7" s="15" customFormat="1" x14ac:dyDescent="0.15">
      <c r="A132" s="6"/>
      <c r="B132" s="15">
        <v>130</v>
      </c>
      <c r="C132" s="18" t="str">
        <f>'Parent script'!D131</f>
        <v>file.remove("C:/NGS/save/parent/P1P2tagcoun1over.table")</v>
      </c>
      <c r="D132" s="5"/>
      <c r="E132" s="5"/>
      <c r="F132" s="5"/>
      <c r="G132" s="5"/>
    </row>
    <row r="133" spans="1:7" s="15" customFormat="1" x14ac:dyDescent="0.15">
      <c r="A133" s="6"/>
      <c r="B133" s="15">
        <v>131</v>
      </c>
      <c r="C133" s="18" t="str">
        <f>'Parent script'!D132</f>
        <v>tags &lt;- fread("C:/NGS/save/parent/P1unique_tag.csv", header=T)</v>
      </c>
      <c r="D133" s="5"/>
      <c r="E133" s="5"/>
      <c r="F133" s="5"/>
      <c r="G133" s="5"/>
    </row>
    <row r="134" spans="1:7" s="15" customFormat="1" x14ac:dyDescent="0.15">
      <c r="A134" s="6"/>
      <c r="B134" s="15">
        <v>132</v>
      </c>
      <c r="C134" s="18" t="str">
        <f>'Parent script'!D133</f>
        <v>tags2 &lt;- cbind(c(2*(1:nrow(tags))),tags[,1])</v>
      </c>
      <c r="D134" s="5"/>
      <c r="E134" s="5"/>
      <c r="F134" s="5"/>
      <c r="G134" s="5"/>
    </row>
    <row r="135" spans="1:7" s="15" customFormat="1" x14ac:dyDescent="0.15">
      <c r="A135" s="6"/>
      <c r="B135" s="15">
        <v>133</v>
      </c>
      <c r="C135" s="18" t="str">
        <f>'Parent script'!D134</f>
        <v>names(tags2) &lt;- c("number","tags")</v>
      </c>
      <c r="D135" s="5"/>
      <c r="E135" s="5"/>
      <c r="F135" s="5"/>
      <c r="G135" s="5"/>
    </row>
    <row r="136" spans="1:7" s="15" customFormat="1" x14ac:dyDescent="0.15">
      <c r="A136" s="6"/>
      <c r="B136" s="15">
        <v>134</v>
      </c>
      <c r="C136" s="18" t="str">
        <f>'Parent script'!D135</f>
        <v>tags3 &lt;- c(paste("&gt;P1unique_tags_",1:nrow(tags),sep=""))</v>
      </c>
      <c r="D136" s="5"/>
      <c r="E136" s="5"/>
      <c r="F136" s="5"/>
      <c r="G136" s="5"/>
    </row>
    <row r="137" spans="1:7" s="15" customFormat="1" x14ac:dyDescent="0.15">
      <c r="A137" s="6"/>
      <c r="B137" s="15">
        <v>135</v>
      </c>
      <c r="C137" s="18" t="str">
        <f>'Parent script'!D136</f>
        <v>write.csv(tags3,"C:/NGS/save/tags3.csv", row.names=F)</v>
      </c>
      <c r="D137" s="5"/>
      <c r="E137" s="5"/>
      <c r="F137" s="5"/>
      <c r="G137" s="5"/>
    </row>
    <row r="138" spans="1:7" s="15" customFormat="1" x14ac:dyDescent="0.15">
      <c r="A138" s="6"/>
      <c r="B138" s="15">
        <v>136</v>
      </c>
      <c r="C138" s="18" t="str">
        <f>'Parent script'!D137</f>
        <v>tags4 &lt;- fread("C:/NGS/save/tags3.csv", header=T)</v>
      </c>
      <c r="D138" s="5"/>
      <c r="E138" s="5"/>
      <c r="F138" s="5"/>
      <c r="G138" s="5"/>
    </row>
    <row r="139" spans="1:7" s="15" customFormat="1" x14ac:dyDescent="0.15">
      <c r="A139" s="6"/>
      <c r="B139" s="15">
        <v>137</v>
      </c>
      <c r="C139" s="18" t="str">
        <f>'Parent script'!D138</f>
        <v>tags5 &lt;- cbind(c(2*(1:nrow(tags))-1),tags4)</v>
      </c>
      <c r="D139" s="5"/>
      <c r="E139" s="5"/>
      <c r="F139" s="5"/>
      <c r="G139" s="5"/>
    </row>
    <row r="140" spans="1:7" s="15" customFormat="1" x14ac:dyDescent="0.15">
      <c r="A140" s="6"/>
      <c r="B140" s="15">
        <v>138</v>
      </c>
      <c r="C140" s="18" t="str">
        <f>'Parent script'!D139</f>
        <v>names(tags5) &lt;- c("number","tags")</v>
      </c>
      <c r="D140" s="5"/>
      <c r="E140" s="5"/>
      <c r="F140" s="5"/>
      <c r="G140" s="5"/>
    </row>
    <row r="141" spans="1:7" s="15" customFormat="1" x14ac:dyDescent="0.15">
      <c r="A141" s="6"/>
      <c r="B141" s="15">
        <v>139</v>
      </c>
      <c r="C141" s="18" t="str">
        <f>'Parent script'!D140</f>
        <v>tags6 &lt;- rbind(tags2,tags5)</v>
      </c>
      <c r="D141" s="5"/>
      <c r="E141" s="5"/>
      <c r="F141" s="5"/>
      <c r="G141" s="5"/>
    </row>
    <row r="142" spans="1:7" s="15" customFormat="1" x14ac:dyDescent="0.15">
      <c r="A142" s="6"/>
      <c r="B142" s="15">
        <v>140</v>
      </c>
      <c r="C142" s="18" t="str">
        <f>'Parent script'!D141</f>
        <v>tags7 &lt;- data.frame(tags6)</v>
      </c>
      <c r="D142" s="5"/>
      <c r="E142" s="5"/>
      <c r="F142" s="5"/>
      <c r="G142" s="5"/>
    </row>
    <row r="143" spans="1:7" s="15" customFormat="1" x14ac:dyDescent="0.15">
      <c r="A143" s="6"/>
      <c r="B143" s="15">
        <v>141</v>
      </c>
      <c r="C143" s="18" t="str">
        <f>'Parent script'!D142</f>
        <v>tags8 &lt;- tags7[order(tags7$number),]</v>
      </c>
      <c r="D143" s="5"/>
      <c r="E143" s="5"/>
      <c r="F143" s="5"/>
      <c r="G143" s="5"/>
    </row>
    <row r="144" spans="1:7" s="15" customFormat="1" x14ac:dyDescent="0.15">
      <c r="A144" s="6"/>
      <c r="B144" s="15">
        <v>142</v>
      </c>
      <c r="C144" s="18" t="str">
        <f>'Parent script'!D143</f>
        <v>write(tags8$tags,"C:/NGS/save/parent/ShinanoGreen_tag.fasta")</v>
      </c>
      <c r="D144" s="5"/>
      <c r="E144" s="5"/>
      <c r="F144" s="5"/>
      <c r="G144" s="5"/>
    </row>
    <row r="145" spans="1:7" s="15" customFormat="1" x14ac:dyDescent="0.15">
      <c r="A145" s="6"/>
      <c r="B145" s="15">
        <v>143</v>
      </c>
      <c r="C145" s="18" t="str">
        <f>'Parent script'!D144</f>
        <v>write(tags8$tags,"C:/NGS/save/P1_unique_tag.fasta")</v>
      </c>
      <c r="D145" s="5"/>
      <c r="E145" s="5"/>
      <c r="F145" s="5"/>
      <c r="G145" s="5"/>
    </row>
    <row r="146" spans="1:7" s="15" customFormat="1" x14ac:dyDescent="0.15">
      <c r="A146" s="6"/>
      <c r="B146" s="15">
        <v>144</v>
      </c>
      <c r="C146" s="18" t="str">
        <f>'Parent script'!D145</f>
        <v>file.remove("C:/NGS/save/tags3.csv")</v>
      </c>
      <c r="D146" s="5"/>
      <c r="E146" s="5"/>
      <c r="F146" s="5"/>
      <c r="G146" s="5"/>
    </row>
    <row r="147" spans="1:7" s="15" customFormat="1" x14ac:dyDescent="0.15">
      <c r="A147" s="6"/>
      <c r="B147" s="15">
        <v>145</v>
      </c>
      <c r="C147" s="18" t="str">
        <f>'Parent script'!D146</f>
        <v>tags &lt;- fread("C:/NGS/save/parent/P2unique_tag.csv", header=F,skip=1)</v>
      </c>
      <c r="D147" s="5"/>
      <c r="E147" s="5"/>
      <c r="F147" s="5"/>
      <c r="G147" s="5"/>
    </row>
    <row r="148" spans="1:7" s="15" customFormat="1" x14ac:dyDescent="0.15">
      <c r="A148" s="6"/>
      <c r="B148" s="15">
        <v>146</v>
      </c>
      <c r="C148" s="18" t="str">
        <f>'Parent script'!D147</f>
        <v>tags2 &lt;- cbind(c(2*(1:nrow(tags))),tags[,1])</v>
      </c>
      <c r="D148" s="5"/>
      <c r="E148" s="5"/>
      <c r="F148" s="5"/>
      <c r="G148" s="5"/>
    </row>
    <row r="149" spans="1:7" s="15" customFormat="1" x14ac:dyDescent="0.15">
      <c r="A149" s="6"/>
      <c r="B149" s="15">
        <v>147</v>
      </c>
      <c r="C149" s="18" t="str">
        <f>'Parent script'!D148</f>
        <v>names(tags2) &lt;- c("number","tags")</v>
      </c>
      <c r="D149" s="5"/>
      <c r="E149" s="5"/>
      <c r="F149" s="5"/>
      <c r="G149" s="5"/>
    </row>
    <row r="150" spans="1:7" s="15" customFormat="1" x14ac:dyDescent="0.15">
      <c r="A150" s="6"/>
      <c r="B150" s="15">
        <v>148</v>
      </c>
      <c r="C150" s="18" t="str">
        <f>'Parent script'!D149</f>
        <v>tags3 &lt;- c(paste("&gt;P2unique_tags_",1:nrow(tags),sep=""))</v>
      </c>
      <c r="D150" s="5"/>
      <c r="E150" s="5"/>
      <c r="F150" s="5"/>
      <c r="G150" s="5"/>
    </row>
    <row r="151" spans="1:7" s="15" customFormat="1" x14ac:dyDescent="0.15">
      <c r="A151" s="6"/>
      <c r="B151" s="15">
        <v>149</v>
      </c>
      <c r="C151" s="18" t="str">
        <f>'Parent script'!D150</f>
        <v>write.csv(tags3,"C:/NGS/save/tags3.csv", row.names=F)</v>
      </c>
      <c r="D151" s="5"/>
      <c r="E151" s="5"/>
      <c r="F151" s="5"/>
      <c r="G151" s="5"/>
    </row>
    <row r="152" spans="1:7" s="15" customFormat="1" x14ac:dyDescent="0.15">
      <c r="A152" s="6"/>
      <c r="B152" s="15">
        <v>150</v>
      </c>
      <c r="C152" s="18" t="str">
        <f>'Parent script'!D151</f>
        <v>tags4 &lt;- fread("C:/NGS/save/tags3.csv", header=T)</v>
      </c>
      <c r="D152" s="5"/>
      <c r="E152" s="5"/>
      <c r="F152" s="5"/>
      <c r="G152" s="5"/>
    </row>
    <row r="153" spans="1:7" s="15" customFormat="1" x14ac:dyDescent="0.15">
      <c r="A153" s="6"/>
      <c r="B153" s="15">
        <v>151</v>
      </c>
      <c r="C153" s="18" t="str">
        <f>'Parent script'!D152</f>
        <v>tags5 &lt;- cbind(c(2*(1:nrow(tags))-1),tags4)</v>
      </c>
      <c r="D153" s="5"/>
      <c r="E153" s="5"/>
      <c r="F153" s="5"/>
      <c r="G153" s="5"/>
    </row>
    <row r="154" spans="1:7" s="15" customFormat="1" x14ac:dyDescent="0.15">
      <c r="A154" s="6"/>
      <c r="B154" s="15">
        <v>152</v>
      </c>
      <c r="C154" s="18" t="str">
        <f>'Parent script'!D153</f>
        <v>names(tags5) &lt;- c("number","tags")</v>
      </c>
      <c r="D154" s="5"/>
      <c r="E154" s="5"/>
      <c r="F154" s="5"/>
      <c r="G154" s="5"/>
    </row>
    <row r="155" spans="1:7" s="15" customFormat="1" x14ac:dyDescent="0.15">
      <c r="A155" s="6"/>
      <c r="B155" s="15">
        <v>153</v>
      </c>
      <c r="C155" s="18" t="str">
        <f>'Parent script'!D154</f>
        <v>tags6 &lt;- rbind(tags2,tags5)</v>
      </c>
      <c r="D155" s="5"/>
      <c r="E155" s="5"/>
      <c r="F155" s="5"/>
      <c r="G155" s="5"/>
    </row>
    <row r="156" spans="1:7" s="15" customFormat="1" x14ac:dyDescent="0.15">
      <c r="A156" s="6"/>
      <c r="B156" s="15">
        <v>154</v>
      </c>
      <c r="C156" s="18" t="str">
        <f>'Parent script'!D155</f>
        <v>tags7 &lt;- data.frame(tags6)</v>
      </c>
      <c r="D156" s="5"/>
      <c r="E156" s="5"/>
      <c r="F156" s="5"/>
      <c r="G156" s="5"/>
    </row>
    <row r="157" spans="1:7" s="15" customFormat="1" x14ac:dyDescent="0.15">
      <c r="A157" s="6"/>
      <c r="B157" s="15">
        <v>155</v>
      </c>
      <c r="C157" s="18" t="str">
        <f>'Parent script'!D156</f>
        <v>tags8 &lt;- tags7[order(tags7$number),]</v>
      </c>
      <c r="D157" s="5"/>
      <c r="E157" s="5"/>
      <c r="F157" s="5"/>
      <c r="G157" s="5"/>
    </row>
    <row r="158" spans="1:7" s="15" customFormat="1" x14ac:dyDescent="0.15">
      <c r="A158" s="6"/>
      <c r="B158" s="15">
        <v>156</v>
      </c>
      <c r="C158" s="18" t="str">
        <f>'Parent script'!D157</f>
        <v>write(tags8$tags,"C:/NGS/save/parent/VI185_4_tag.fasta")</v>
      </c>
      <c r="D158" s="5"/>
      <c r="E158" s="5"/>
      <c r="F158" s="5"/>
      <c r="G158" s="5"/>
    </row>
    <row r="159" spans="1:7" s="15" customFormat="1" x14ac:dyDescent="0.15">
      <c r="A159" s="6"/>
      <c r="B159" s="15">
        <v>157</v>
      </c>
      <c r="C159" s="18" t="str">
        <f>'Parent script'!D158</f>
        <v>write(tags8$tags,"C:/NGS/save/P2_unique_tag.fasta")</v>
      </c>
      <c r="D159" s="5"/>
      <c r="E159" s="5"/>
      <c r="F159" s="5"/>
      <c r="G159" s="5"/>
    </row>
    <row r="160" spans="1:7" s="15" customFormat="1" x14ac:dyDescent="0.15">
      <c r="A160" s="6"/>
      <c r="B160" s="15">
        <v>158</v>
      </c>
      <c r="C160" s="18" t="str">
        <f>'Parent script'!D159</f>
        <v>file.remove("C:/NGS/save/tags3.csv")</v>
      </c>
      <c r="D160" s="5"/>
      <c r="E160" s="5"/>
      <c r="F160" s="5"/>
      <c r="G160" s="5"/>
    </row>
    <row r="161" spans="1:7" s="15" customFormat="1" x14ac:dyDescent="0.15">
      <c r="A161" s="6"/>
      <c r="B161" s="15">
        <v>159</v>
      </c>
      <c r="C161" s="18" t="str">
        <f>'Parent script'!D160</f>
        <v>tags &lt;- fread("C:/NGS/save/parent/P1common_tag.csv", header=F,skip=1)</v>
      </c>
      <c r="D161" s="5"/>
      <c r="E161" s="5"/>
      <c r="F161" s="5"/>
      <c r="G161" s="5"/>
    </row>
    <row r="162" spans="1:7" s="15" customFormat="1" x14ac:dyDescent="0.15">
      <c r="A162" s="6"/>
      <c r="B162" s="15">
        <v>160</v>
      </c>
      <c r="C162" s="18" t="str">
        <f>'Parent script'!D161</f>
        <v>tags2 &lt;- cbind(c(2*(1:nrow(tags))),tags[,1])</v>
      </c>
      <c r="D162" s="5"/>
      <c r="E162" s="5"/>
      <c r="F162" s="5"/>
      <c r="G162" s="5"/>
    </row>
    <row r="163" spans="1:7" s="15" customFormat="1" x14ac:dyDescent="0.15">
      <c r="A163" s="6"/>
      <c r="B163" s="15">
        <v>161</v>
      </c>
      <c r="C163" s="18" t="str">
        <f>'Parent script'!D162</f>
        <v>names(tags2) &lt;- c("number","tags")</v>
      </c>
      <c r="D163" s="5"/>
      <c r="E163" s="5"/>
      <c r="F163" s="5"/>
      <c r="G163" s="5"/>
    </row>
    <row r="164" spans="1:7" s="15" customFormat="1" x14ac:dyDescent="0.15">
      <c r="A164" s="6"/>
      <c r="B164" s="15">
        <v>162</v>
      </c>
      <c r="C164" s="18" t="str">
        <f>'Parent script'!D163</f>
        <v>tags3 &lt;- c(paste("&gt;P1P2_common_tags_",1:nrow(tags),sep=""))</v>
      </c>
      <c r="D164" s="5"/>
      <c r="E164" s="5"/>
      <c r="F164" s="5"/>
      <c r="G164" s="5"/>
    </row>
    <row r="165" spans="1:7" s="15" customFormat="1" x14ac:dyDescent="0.15">
      <c r="A165" s="6"/>
      <c r="B165" s="15">
        <v>163</v>
      </c>
      <c r="C165" s="18" t="str">
        <f>'Parent script'!D164</f>
        <v>write.csv(tags3,"C:/NGS/save/tags3.csv", row.names=F)</v>
      </c>
      <c r="D165" s="5"/>
      <c r="E165" s="5"/>
      <c r="F165" s="5"/>
      <c r="G165" s="5"/>
    </row>
    <row r="166" spans="1:7" s="15" customFormat="1" x14ac:dyDescent="0.15">
      <c r="A166" s="6"/>
      <c r="B166" s="15">
        <v>164</v>
      </c>
      <c r="C166" s="18" t="str">
        <f>'Parent script'!D165</f>
        <v>tags4 &lt;- fread("C:/NGS/save/tags3.csv", header=T)</v>
      </c>
      <c r="D166" s="5"/>
      <c r="E166" s="5"/>
      <c r="F166" s="5"/>
      <c r="G166" s="5"/>
    </row>
    <row r="167" spans="1:7" s="15" customFormat="1" x14ac:dyDescent="0.15">
      <c r="A167" s="6"/>
      <c r="B167" s="15">
        <v>165</v>
      </c>
      <c r="C167" s="18" t="str">
        <f>'Parent script'!D166</f>
        <v>tags5 &lt;- cbind(c(2*(1:nrow(tags))-1),tags4)</v>
      </c>
      <c r="D167" s="5"/>
      <c r="E167" s="5"/>
      <c r="F167" s="5"/>
      <c r="G167" s="5"/>
    </row>
    <row r="168" spans="1:7" s="15" customFormat="1" x14ac:dyDescent="0.15">
      <c r="A168" s="6"/>
      <c r="B168" s="15">
        <v>166</v>
      </c>
      <c r="C168" s="18" t="str">
        <f>'Parent script'!D167</f>
        <v>names(tags5) &lt;- c("number","tags")</v>
      </c>
      <c r="D168" s="5"/>
      <c r="E168" s="5"/>
      <c r="F168" s="5"/>
      <c r="G168" s="5"/>
    </row>
    <row r="169" spans="1:7" s="15" customFormat="1" x14ac:dyDescent="0.15">
      <c r="A169" s="6"/>
      <c r="B169" s="15">
        <v>167</v>
      </c>
      <c r="C169" s="18" t="str">
        <f>'Parent script'!D168</f>
        <v>tags6 &lt;- rbind(tags2,tags5)</v>
      </c>
      <c r="D169" s="5"/>
      <c r="E169" s="5"/>
      <c r="F169" s="5"/>
      <c r="G169" s="5"/>
    </row>
    <row r="170" spans="1:7" s="15" customFormat="1" x14ac:dyDescent="0.15">
      <c r="A170" s="6"/>
      <c r="B170" s="15">
        <v>168</v>
      </c>
      <c r="C170" s="18" t="str">
        <f>'Parent script'!D169</f>
        <v>tags7 &lt;- data.frame(tags6)</v>
      </c>
      <c r="D170" s="5"/>
      <c r="E170" s="5"/>
      <c r="F170" s="5"/>
      <c r="G170" s="5"/>
    </row>
    <row r="171" spans="1:7" s="15" customFormat="1" x14ac:dyDescent="0.15">
      <c r="A171" s="6"/>
      <c r="B171" s="15">
        <v>169</v>
      </c>
      <c r="C171" s="18" t="str">
        <f>'Parent script'!D170</f>
        <v>tags8 &lt;- tags7[order(tags7$number),]</v>
      </c>
      <c r="D171" s="5"/>
      <c r="E171" s="5"/>
      <c r="F171" s="5"/>
      <c r="G171" s="5"/>
    </row>
    <row r="172" spans="1:7" s="15" customFormat="1" x14ac:dyDescent="0.15">
      <c r="A172" s="6"/>
      <c r="B172" s="15">
        <v>170</v>
      </c>
      <c r="C172" s="18" t="str">
        <f>'Parent script'!D171</f>
        <v>write(tags8$tags,"C:/NGS/save/parent/P1P2_common_tag.fasta")</v>
      </c>
      <c r="D172" s="5"/>
      <c r="E172" s="5"/>
      <c r="F172" s="5"/>
      <c r="G172" s="5"/>
    </row>
    <row r="173" spans="1:7" s="15" customFormat="1" x14ac:dyDescent="0.15">
      <c r="A173" s="6"/>
      <c r="B173" s="15">
        <v>171</v>
      </c>
      <c r="C173" s="18" t="str">
        <f>'Parent script'!D172</f>
        <v>write(tags8$tags,"C:/NGS/save/P1P2_common_tag.fasta")</v>
      </c>
      <c r="D173" s="5"/>
      <c r="E173" s="5"/>
      <c r="F173" s="5"/>
      <c r="G173" s="5"/>
    </row>
    <row r="174" spans="1:7" s="15" customFormat="1" x14ac:dyDescent="0.15">
      <c r="A174" s="6"/>
      <c r="B174" s="15">
        <v>172</v>
      </c>
      <c r="C174" s="18" t="str">
        <f>'Parent script'!D173</f>
        <v>file.remove("C:/NGS/save/tags3.csv")</v>
      </c>
      <c r="D174" s="5"/>
      <c r="E174" s="5"/>
      <c r="F174" s="5"/>
      <c r="G174" s="5"/>
    </row>
    <row r="175" spans="1:7" s="15" customFormat="1" x14ac:dyDescent="0.15">
      <c r="A175" s="6"/>
      <c r="B175" s="15">
        <v>173</v>
      </c>
      <c r="C175" s="18" t="str">
        <f>'Parent script'!D174</f>
        <v>tags &lt;- fread("C:/NGS/save/parent/P1unique_tag1over.csv", header=T)</v>
      </c>
      <c r="D175" s="5"/>
      <c r="E175" s="5"/>
      <c r="F175" s="5"/>
      <c r="G175" s="5"/>
    </row>
    <row r="176" spans="1:7" s="15" customFormat="1" x14ac:dyDescent="0.15">
      <c r="A176" s="6"/>
      <c r="B176" s="15">
        <v>174</v>
      </c>
      <c r="C176" s="18" t="str">
        <f>'Parent script'!D175</f>
        <v>tags2 &lt;- cbind(c(2*(1:nrow(tags))),tags[,1])</v>
      </c>
      <c r="D176" s="5"/>
      <c r="E176" s="5"/>
      <c r="F176" s="5"/>
      <c r="G176" s="5"/>
    </row>
    <row r="177" spans="1:7" s="15" customFormat="1" x14ac:dyDescent="0.15">
      <c r="A177" s="6"/>
      <c r="B177" s="15">
        <v>175</v>
      </c>
      <c r="C177" s="18" t="str">
        <f>'Parent script'!D176</f>
        <v>names(tags2) &lt;- c("number","tags")</v>
      </c>
      <c r="D177" s="5"/>
      <c r="E177" s="5"/>
      <c r="F177" s="5"/>
      <c r="G177" s="5"/>
    </row>
    <row r="178" spans="1:7" s="15" customFormat="1" x14ac:dyDescent="0.15">
      <c r="A178" s="6"/>
      <c r="B178" s="15">
        <v>176</v>
      </c>
      <c r="C178" s="18" t="str">
        <f>'Parent script'!D177</f>
        <v>tags3 &lt;- c(paste("&gt;P1unique_tags1over_",1:nrow(tags),sep=""))</v>
      </c>
      <c r="D178" s="5"/>
      <c r="E178" s="5"/>
      <c r="F178" s="5"/>
      <c r="G178" s="5"/>
    </row>
    <row r="179" spans="1:7" s="15" customFormat="1" x14ac:dyDescent="0.15">
      <c r="A179" s="6"/>
      <c r="B179" s="15">
        <v>177</v>
      </c>
      <c r="C179" s="18" t="str">
        <f>'Parent script'!D178</f>
        <v>write.csv(tags3,"C:/NGS/save/tags3.csv", row.names=F)</v>
      </c>
      <c r="D179" s="5"/>
      <c r="E179" s="5"/>
      <c r="F179" s="5"/>
      <c r="G179" s="5"/>
    </row>
    <row r="180" spans="1:7" s="15" customFormat="1" x14ac:dyDescent="0.15">
      <c r="A180" s="6"/>
      <c r="B180" s="15">
        <v>178</v>
      </c>
      <c r="C180" s="18" t="str">
        <f>'Parent script'!D179</f>
        <v>tags4 &lt;- fread("C:/NGS/save/tags3.csv", header=T)</v>
      </c>
      <c r="D180" s="5"/>
      <c r="E180" s="5"/>
      <c r="F180" s="5"/>
      <c r="G180" s="5"/>
    </row>
    <row r="181" spans="1:7" s="15" customFormat="1" x14ac:dyDescent="0.15">
      <c r="A181" s="6"/>
      <c r="B181" s="15">
        <v>179</v>
      </c>
      <c r="C181" s="18" t="str">
        <f>'Parent script'!D180</f>
        <v>tags5 &lt;- cbind(c(2*(1:nrow(tags))-1),tags4)</v>
      </c>
      <c r="D181" s="5"/>
      <c r="E181" s="5"/>
      <c r="F181" s="5"/>
      <c r="G181" s="5"/>
    </row>
    <row r="182" spans="1:7" s="15" customFormat="1" x14ac:dyDescent="0.15">
      <c r="A182" s="6"/>
      <c r="B182" s="15">
        <v>180</v>
      </c>
      <c r="C182" s="18" t="str">
        <f>'Parent script'!D181</f>
        <v>names(tags5) &lt;- c("number","tags")</v>
      </c>
      <c r="D182" s="5"/>
      <c r="E182" s="5"/>
      <c r="F182" s="5"/>
      <c r="G182" s="5"/>
    </row>
    <row r="183" spans="1:7" s="15" customFormat="1" x14ac:dyDescent="0.15">
      <c r="A183" s="6"/>
      <c r="B183" s="15">
        <v>181</v>
      </c>
      <c r="C183" s="18" t="str">
        <f>'Parent script'!D182</f>
        <v>tags6 &lt;- rbind(tags2,tags5)</v>
      </c>
      <c r="D183" s="5"/>
      <c r="E183" s="5"/>
      <c r="F183" s="5"/>
      <c r="G183" s="5"/>
    </row>
    <row r="184" spans="1:7" s="15" customFormat="1" x14ac:dyDescent="0.15">
      <c r="A184" s="6"/>
      <c r="B184" s="15">
        <v>182</v>
      </c>
      <c r="C184" s="18" t="str">
        <f>'Parent script'!D183</f>
        <v>tags7 &lt;- data.frame(tags6)</v>
      </c>
      <c r="D184" s="5"/>
      <c r="E184" s="5"/>
      <c r="F184" s="5"/>
      <c r="G184" s="5"/>
    </row>
    <row r="185" spans="1:7" s="15" customFormat="1" x14ac:dyDescent="0.15">
      <c r="A185" s="6"/>
      <c r="B185" s="15">
        <v>183</v>
      </c>
      <c r="C185" s="18" t="str">
        <f>'Parent script'!D184</f>
        <v>tags8 &lt;- tags7[order(tags7$number),]</v>
      </c>
      <c r="D185" s="5"/>
      <c r="E185" s="5"/>
      <c r="F185" s="5"/>
      <c r="G185" s="5"/>
    </row>
    <row r="186" spans="1:7" s="15" customFormat="1" x14ac:dyDescent="0.15">
      <c r="A186" s="6"/>
      <c r="B186" s="15">
        <v>184</v>
      </c>
      <c r="C186" s="18" t="str">
        <f>'Parent script'!D185</f>
        <v>write(tags8$tags,"C:/NGS/save/parent/ShinanoGreen_tag1over.fasta")</v>
      </c>
      <c r="D186" s="5"/>
      <c r="E186" s="5"/>
      <c r="F186" s="5"/>
      <c r="G186" s="5"/>
    </row>
    <row r="187" spans="1:7" s="15" customFormat="1" x14ac:dyDescent="0.15">
      <c r="A187" s="6"/>
      <c r="B187" s="15">
        <v>185</v>
      </c>
      <c r="C187" s="18" t="str">
        <f>'Parent script'!D186</f>
        <v>write(tags8$tags,"C:/NGS/save/P1_unique_tag1over.fasta")</v>
      </c>
      <c r="D187" s="5"/>
      <c r="E187" s="5"/>
      <c r="F187" s="5"/>
      <c r="G187" s="5"/>
    </row>
    <row r="188" spans="1:7" s="15" customFormat="1" x14ac:dyDescent="0.15">
      <c r="A188" s="6"/>
      <c r="B188" s="15">
        <v>186</v>
      </c>
      <c r="C188" s="18" t="str">
        <f>'Parent script'!D187</f>
        <v>file.remove("C:/NGS/save/tags3.csv")</v>
      </c>
      <c r="D188" s="5"/>
      <c r="E188" s="5"/>
      <c r="F188" s="5"/>
      <c r="G188" s="5"/>
    </row>
    <row r="189" spans="1:7" s="15" customFormat="1" x14ac:dyDescent="0.15">
      <c r="A189" s="6"/>
      <c r="B189" s="15">
        <v>187</v>
      </c>
      <c r="C189" s="18" t="str">
        <f>'Parent script'!D188</f>
        <v>tags &lt;- fread("C:/NGS/save/parent/P2unique_tag1over.csv", header=F,skip=1)</v>
      </c>
      <c r="D189" s="5"/>
      <c r="E189" s="5"/>
      <c r="F189" s="5"/>
      <c r="G189" s="5"/>
    </row>
    <row r="190" spans="1:7" s="15" customFormat="1" x14ac:dyDescent="0.15">
      <c r="A190" s="6"/>
      <c r="B190" s="15">
        <v>188</v>
      </c>
      <c r="C190" s="18" t="str">
        <f>'Parent script'!D189</f>
        <v>tags2 &lt;- cbind(c(2*(1:nrow(tags))),tags[,1])</v>
      </c>
      <c r="D190" s="5"/>
      <c r="E190" s="5"/>
      <c r="F190" s="5"/>
      <c r="G190" s="5"/>
    </row>
    <row r="191" spans="1:7" s="15" customFormat="1" x14ac:dyDescent="0.15">
      <c r="A191" s="6"/>
      <c r="B191" s="15">
        <v>189</v>
      </c>
      <c r="C191" s="18" t="str">
        <f>'Parent script'!D190</f>
        <v>names(tags2) &lt;- c("number","tags")</v>
      </c>
      <c r="D191" s="5"/>
      <c r="E191" s="5"/>
      <c r="F191" s="5"/>
      <c r="G191" s="5"/>
    </row>
    <row r="192" spans="1:7" s="15" customFormat="1" x14ac:dyDescent="0.15">
      <c r="A192" s="6"/>
      <c r="B192" s="15">
        <v>190</v>
      </c>
      <c r="C192" s="18" t="str">
        <f>'Parent script'!D191</f>
        <v>tags3 &lt;- c(paste("&gt;P2unique_tags1over_",1:nrow(tags),sep=""))</v>
      </c>
      <c r="D192" s="5"/>
      <c r="E192" s="5"/>
      <c r="F192" s="5"/>
      <c r="G192" s="5"/>
    </row>
    <row r="193" spans="1:7" s="15" customFormat="1" x14ac:dyDescent="0.15">
      <c r="A193" s="6"/>
      <c r="B193" s="15">
        <v>191</v>
      </c>
      <c r="C193" s="18" t="str">
        <f>'Parent script'!D192</f>
        <v>write.csv(tags3,"C:/NGS/save/tags3.csv", row.names=F)</v>
      </c>
      <c r="D193" s="5"/>
      <c r="E193" s="5"/>
      <c r="F193" s="5"/>
      <c r="G193" s="5"/>
    </row>
    <row r="194" spans="1:7" s="15" customFormat="1" x14ac:dyDescent="0.15">
      <c r="A194" s="6"/>
      <c r="B194" s="15">
        <v>192</v>
      </c>
      <c r="C194" s="18" t="str">
        <f>'Parent script'!D193</f>
        <v>tags4 &lt;- fread("C:/NGS/save/tags3.csv", header=T)</v>
      </c>
      <c r="D194" s="5"/>
      <c r="E194" s="5"/>
      <c r="F194" s="5"/>
      <c r="G194" s="5"/>
    </row>
    <row r="195" spans="1:7" s="15" customFormat="1" x14ac:dyDescent="0.15">
      <c r="A195" s="6"/>
      <c r="B195" s="15">
        <v>193</v>
      </c>
      <c r="C195" s="18" t="str">
        <f>'Parent script'!D194</f>
        <v>tags5 &lt;- cbind(c(2*(1:nrow(tags))-1),tags4)</v>
      </c>
      <c r="D195" s="5"/>
      <c r="E195" s="5"/>
      <c r="F195" s="5"/>
      <c r="G195" s="5"/>
    </row>
    <row r="196" spans="1:7" s="15" customFormat="1" x14ac:dyDescent="0.15">
      <c r="A196" s="6"/>
      <c r="B196" s="15">
        <v>194</v>
      </c>
      <c r="C196" s="18" t="str">
        <f>'Parent script'!D195</f>
        <v>names(tags5) &lt;- c("number","tags")</v>
      </c>
      <c r="D196" s="5"/>
      <c r="E196" s="5"/>
      <c r="F196" s="5"/>
      <c r="G196" s="5"/>
    </row>
    <row r="197" spans="1:7" s="15" customFormat="1" x14ac:dyDescent="0.15">
      <c r="A197" s="6"/>
      <c r="B197" s="15">
        <v>195</v>
      </c>
      <c r="C197" s="18" t="str">
        <f>'Parent script'!D196</f>
        <v>tags6 &lt;- rbind(tags2,tags5)</v>
      </c>
      <c r="D197" s="5"/>
      <c r="E197" s="5"/>
      <c r="F197" s="5"/>
      <c r="G197" s="5"/>
    </row>
    <row r="198" spans="1:7" s="15" customFormat="1" x14ac:dyDescent="0.15">
      <c r="A198" s="6"/>
      <c r="B198" s="15">
        <v>196</v>
      </c>
      <c r="C198" s="18" t="str">
        <f>'Parent script'!D197</f>
        <v>tags7 &lt;- data.frame(tags6)</v>
      </c>
      <c r="D198" s="5"/>
      <c r="E198" s="5"/>
      <c r="F198" s="5"/>
      <c r="G198" s="5"/>
    </row>
    <row r="199" spans="1:7" s="15" customFormat="1" x14ac:dyDescent="0.15">
      <c r="A199" s="6"/>
      <c r="B199" s="15">
        <v>197</v>
      </c>
      <c r="C199" s="18" t="str">
        <f>'Parent script'!D198</f>
        <v>tags8 &lt;- tags7[order(tags7$number),]</v>
      </c>
      <c r="D199" s="5"/>
      <c r="E199" s="5"/>
      <c r="F199" s="5"/>
      <c r="G199" s="5"/>
    </row>
    <row r="200" spans="1:7" s="15" customFormat="1" x14ac:dyDescent="0.15">
      <c r="A200" s="6"/>
      <c r="B200" s="15">
        <v>198</v>
      </c>
      <c r="C200" s="18" t="str">
        <f>'Parent script'!D199</f>
        <v>write(tags8$tags,"C:/NGS/save/parent/VI185_4_tag1over.fasta")</v>
      </c>
      <c r="D200" s="5"/>
      <c r="E200" s="5"/>
      <c r="F200" s="5"/>
      <c r="G200" s="5"/>
    </row>
    <row r="201" spans="1:7" s="15" customFormat="1" x14ac:dyDescent="0.15">
      <c r="A201" s="6"/>
      <c r="B201" s="15">
        <v>199</v>
      </c>
      <c r="C201" s="18" t="str">
        <f>'Parent script'!D200</f>
        <v>write(tags8$tags,"C:/NGS/save/P2_unique_tag1over.fasta")</v>
      </c>
      <c r="D201" s="5"/>
      <c r="E201" s="5"/>
      <c r="F201" s="5"/>
      <c r="G201" s="5"/>
    </row>
    <row r="202" spans="1:7" s="15" customFormat="1" x14ac:dyDescent="0.15">
      <c r="A202" s="6"/>
      <c r="B202" s="15">
        <v>200</v>
      </c>
      <c r="C202" s="18" t="str">
        <f>'Parent script'!D201</f>
        <v>file.remove("C:/NGS/save/tags3.csv")</v>
      </c>
      <c r="D202" s="5"/>
      <c r="E202" s="5"/>
      <c r="F202" s="5"/>
      <c r="G202" s="5"/>
    </row>
    <row r="203" spans="1:7" s="15" customFormat="1" x14ac:dyDescent="0.15">
      <c r="A203" s="6"/>
      <c r="B203" s="15">
        <v>201</v>
      </c>
      <c r="C203" s="18" t="str">
        <f>'Parent script'!D202</f>
        <v>tags &lt;- fread("C:/NGS/save/parent/P1common_tag1over.csv", header=F,skip=1)</v>
      </c>
      <c r="D203" s="5"/>
      <c r="E203" s="5"/>
      <c r="F203" s="5"/>
      <c r="G203" s="5"/>
    </row>
    <row r="204" spans="1:7" s="15" customFormat="1" x14ac:dyDescent="0.15">
      <c r="A204" s="6"/>
      <c r="B204" s="15">
        <v>202</v>
      </c>
      <c r="C204" s="18" t="str">
        <f>'Parent script'!D203</f>
        <v>tags2 &lt;- cbind(c(2*(1:nrow(tags))),tags[,1])</v>
      </c>
      <c r="D204" s="5"/>
      <c r="E204" s="5"/>
      <c r="F204" s="5"/>
      <c r="G204" s="5"/>
    </row>
    <row r="205" spans="1:7" s="15" customFormat="1" x14ac:dyDescent="0.15">
      <c r="A205" s="6"/>
      <c r="B205" s="15">
        <v>203</v>
      </c>
      <c r="C205" s="18" t="str">
        <f>'Parent script'!D204</f>
        <v>names(tags2) &lt;- c("number","tags")</v>
      </c>
      <c r="D205" s="5"/>
      <c r="E205" s="5"/>
      <c r="F205" s="5"/>
      <c r="G205" s="5"/>
    </row>
    <row r="206" spans="1:7" s="15" customFormat="1" x14ac:dyDescent="0.15">
      <c r="A206" s="6"/>
      <c r="B206" s="15">
        <v>204</v>
      </c>
      <c r="C206" s="18" t="str">
        <f>'Parent script'!D205</f>
        <v>tags3 &lt;- c(paste("&gt;P1P2_common_tags1over_",1:nrow(tags),sep=""))</v>
      </c>
      <c r="D206" s="5"/>
      <c r="E206" s="5"/>
      <c r="F206" s="5"/>
      <c r="G206" s="5"/>
    </row>
    <row r="207" spans="1:7" s="15" customFormat="1" x14ac:dyDescent="0.15">
      <c r="A207" s="6"/>
      <c r="B207" s="15">
        <v>205</v>
      </c>
      <c r="C207" s="18" t="str">
        <f>'Parent script'!D206</f>
        <v>write.csv(tags3,"C:/NGS/save/tags3.csv", row.names=F)</v>
      </c>
      <c r="D207" s="5"/>
      <c r="E207" s="5"/>
      <c r="F207" s="5"/>
      <c r="G207" s="5"/>
    </row>
    <row r="208" spans="1:7" s="15" customFormat="1" x14ac:dyDescent="0.15">
      <c r="A208" s="6"/>
      <c r="B208" s="15">
        <v>206</v>
      </c>
      <c r="C208" s="18" t="str">
        <f>'Parent script'!D207</f>
        <v>tags4 &lt;- fread("C:/NGS/save/tags3.csv", header=T)</v>
      </c>
      <c r="D208" s="5"/>
      <c r="E208" s="5"/>
      <c r="F208" s="5"/>
      <c r="G208" s="5"/>
    </row>
    <row r="209" spans="1:7" s="15" customFormat="1" x14ac:dyDescent="0.15">
      <c r="A209" s="6"/>
      <c r="B209" s="15">
        <v>207</v>
      </c>
      <c r="C209" s="18" t="str">
        <f>'Parent script'!D208</f>
        <v>tags5 &lt;- cbind(c(2*(1:nrow(tags))-1),tags4)</v>
      </c>
      <c r="D209" s="5"/>
      <c r="E209" s="5"/>
      <c r="F209" s="5"/>
      <c r="G209" s="5"/>
    </row>
    <row r="210" spans="1:7" s="15" customFormat="1" x14ac:dyDescent="0.15">
      <c r="A210" s="6"/>
      <c r="B210" s="15">
        <v>208</v>
      </c>
      <c r="C210" s="18" t="str">
        <f>'Parent script'!D209</f>
        <v>names(tags5) &lt;- c("number","tags")</v>
      </c>
      <c r="D210" s="5"/>
      <c r="E210" s="5"/>
      <c r="F210" s="5"/>
      <c r="G210" s="5"/>
    </row>
    <row r="211" spans="1:7" s="15" customFormat="1" x14ac:dyDescent="0.15">
      <c r="A211" s="6"/>
      <c r="B211" s="15">
        <v>209</v>
      </c>
      <c r="C211" s="18" t="str">
        <f>'Parent script'!D210</f>
        <v>tags6 &lt;- rbind(tags2,tags5)</v>
      </c>
      <c r="D211" s="5"/>
      <c r="E211" s="5"/>
      <c r="F211" s="5"/>
      <c r="G211" s="5"/>
    </row>
    <row r="212" spans="1:7" s="15" customFormat="1" x14ac:dyDescent="0.15">
      <c r="A212" s="6"/>
      <c r="B212" s="15">
        <v>210</v>
      </c>
      <c r="C212" s="18" t="str">
        <f>'Parent script'!D211</f>
        <v>tags7 &lt;- data.frame(tags6)</v>
      </c>
      <c r="D212" s="5"/>
      <c r="E212" s="5"/>
      <c r="F212" s="5"/>
      <c r="G212" s="5"/>
    </row>
    <row r="213" spans="1:7" s="15" customFormat="1" x14ac:dyDescent="0.15">
      <c r="A213" s="6"/>
      <c r="B213" s="15">
        <v>211</v>
      </c>
      <c r="C213" s="18" t="str">
        <f>'Parent script'!D212</f>
        <v>tags8 &lt;- tags7[order(tags7$number),]</v>
      </c>
      <c r="D213" s="5"/>
      <c r="E213" s="5"/>
      <c r="F213" s="5"/>
      <c r="G213" s="5"/>
    </row>
    <row r="214" spans="1:7" s="15" customFormat="1" x14ac:dyDescent="0.15">
      <c r="A214" s="6"/>
      <c r="B214" s="15">
        <v>212</v>
      </c>
      <c r="C214" s="18" t="str">
        <f>'Parent script'!D213</f>
        <v>write(tags8$tags,"C:/NGS/save/parent/P1P2_common_tag1over.fasta")</v>
      </c>
      <c r="D214" s="5"/>
      <c r="E214" s="5"/>
      <c r="F214" s="5"/>
      <c r="G214" s="5"/>
    </row>
    <row r="215" spans="1:7" s="15" customFormat="1" x14ac:dyDescent="0.15">
      <c r="A215" s="6"/>
      <c r="B215" s="15">
        <v>213</v>
      </c>
      <c r="C215" s="18" t="str">
        <f>'Parent script'!D214</f>
        <v>write(tags8$tags,"C:/NGS/save/P1P2_common_tag1over.fasta")</v>
      </c>
      <c r="D215" s="5"/>
      <c r="E215" s="5"/>
      <c r="F215" s="5"/>
      <c r="G215" s="5"/>
    </row>
    <row r="216" spans="1:7" s="15" customFormat="1" x14ac:dyDescent="0.15">
      <c r="A216" s="6"/>
      <c r="B216" s="15">
        <v>214</v>
      </c>
      <c r="C216" s="18" t="str">
        <f>'Parent script'!D215</f>
        <v>file.remove("C:/NGS/save/tags3.csv")</v>
      </c>
      <c r="D216" s="5"/>
      <c r="E216" s="5"/>
      <c r="F216" s="5"/>
      <c r="G216" s="5"/>
    </row>
    <row r="217" spans="1:7" s="15" customFormat="1" x14ac:dyDescent="0.15">
      <c r="A217" s="73"/>
      <c r="B217" s="5"/>
      <c r="C217" s="18" t="s">
        <v>855</v>
      </c>
      <c r="D217" s="5"/>
      <c r="E217" s="5"/>
      <c r="F217" s="5"/>
      <c r="G217" s="5"/>
    </row>
    <row r="218" spans="1:7" s="15" customFormat="1" x14ac:dyDescent="0.15">
      <c r="A218" s="73" t="s">
        <v>869</v>
      </c>
      <c r="B218" s="15">
        <v>1</v>
      </c>
      <c r="C218" s="18" t="str">
        <f>'Population tagcount script'!D2</f>
        <v>library(Biostrings)</v>
      </c>
      <c r="D218" s="5"/>
      <c r="E218" s="5"/>
      <c r="F218" s="5"/>
      <c r="G218" s="5"/>
    </row>
    <row r="219" spans="1:7" s="15" customFormat="1" x14ac:dyDescent="0.15">
      <c r="A219" s="6"/>
      <c r="B219" s="15">
        <v>2</v>
      </c>
      <c r="C219" s="18" t="str">
        <f>'Population tagcount script'!D3</f>
        <v>library(ShortRead)</v>
      </c>
      <c r="D219" s="5"/>
      <c r="E219" s="5"/>
      <c r="F219" s="5"/>
      <c r="G219" s="5"/>
    </row>
    <row r="220" spans="1:7" s="15" customFormat="1" x14ac:dyDescent="0.15">
      <c r="A220" s="6"/>
      <c r="B220" s="15">
        <v>3</v>
      </c>
      <c r="C220" s="18" t="str">
        <f>'Population tagcount script'!D4</f>
        <v xml:space="preserve">library(QuasR)   </v>
      </c>
      <c r="D220" s="5"/>
      <c r="E220" s="5"/>
      <c r="F220" s="5"/>
      <c r="G220" s="5"/>
    </row>
    <row r="221" spans="1:7" s="15" customFormat="1" x14ac:dyDescent="0.15">
      <c r="A221" s="6"/>
      <c r="B221" s="15">
        <v>4</v>
      </c>
      <c r="C221" s="18" t="str">
        <f>'Population tagcount script'!D5</f>
        <v>library(data.table)</v>
      </c>
      <c r="D221" s="5"/>
      <c r="E221" s="5"/>
      <c r="F221" s="5"/>
      <c r="G221" s="5"/>
    </row>
    <row r="222" spans="1:7" s="15" customFormat="1" x14ac:dyDescent="0.15">
      <c r="A222" s="6"/>
      <c r="B222" s="15">
        <v>5</v>
      </c>
      <c r="C222" s="18" t="str">
        <f>'Population tagcount script'!D6</f>
        <v>in_f &lt;- c("C:/NGS/Raw_sequence_reads/01_ATTACTCG-TATAGCCT_L005_R1_001.fastq.gz", "C:/NGS/Raw_sequence_reads/01_ATTACTCG-TATAGCCT_L005_R2_001.fastq.gz")</v>
      </c>
      <c r="D222" s="5"/>
      <c r="E222" s="5"/>
      <c r="F222" s="5"/>
      <c r="G222" s="5"/>
    </row>
    <row r="223" spans="1:7" s="15" customFormat="1" x14ac:dyDescent="0.15">
      <c r="A223" s="6"/>
      <c r="B223" s="15">
        <v>6</v>
      </c>
      <c r="C223" s="18" t="str">
        <f>'Population tagcount script'!D7</f>
        <v>out_f &lt;- "C:/NGS/save/NGS0_01.fastq"</v>
      </c>
      <c r="D223" s="5"/>
      <c r="E223" s="5"/>
      <c r="F223" s="5"/>
      <c r="G223" s="5"/>
    </row>
    <row r="224" spans="1:7" s="15" customFormat="1" x14ac:dyDescent="0.15">
      <c r="A224" s="6"/>
      <c r="B224" s="15">
        <v>7</v>
      </c>
      <c r="C224" s="18" t="str">
        <f>'Population tagcount script'!D8</f>
        <v>param_trim &lt;- 1</v>
      </c>
      <c r="D224" s="5"/>
      <c r="E224" s="5"/>
      <c r="F224" s="5"/>
      <c r="G224" s="5"/>
    </row>
    <row r="225" spans="1:7" s="15" customFormat="1" x14ac:dyDescent="0.15">
      <c r="A225" s="6"/>
      <c r="B225" s="15">
        <v>8</v>
      </c>
      <c r="C225" s="18" t="str">
        <f>'Population tagcount script'!D9</f>
        <v xml:space="preserve">fastq &lt;- readFastq(in_f)              </v>
      </c>
      <c r="D225" s="5"/>
      <c r="E225" s="5"/>
      <c r="F225" s="5"/>
      <c r="G225" s="5"/>
    </row>
    <row r="226" spans="1:7" s="15" customFormat="1" x14ac:dyDescent="0.15">
      <c r="A226" s="6"/>
      <c r="B226" s="15">
        <v>9</v>
      </c>
      <c r="C226" s="18" t="str">
        <f>'Population tagcount script'!D10</f>
        <v>hoge &lt;- width(sread(fastq)) - param_trim</v>
      </c>
      <c r="D226" s="5"/>
      <c r="E226" s="5"/>
      <c r="F226" s="5"/>
      <c r="G226" s="5"/>
    </row>
    <row r="227" spans="1:7" s="15" customFormat="1" x14ac:dyDescent="0.15">
      <c r="A227" s="6"/>
      <c r="B227" s="15">
        <v>10</v>
      </c>
      <c r="C227" s="18" t="str">
        <f>'Population tagcount script'!D11</f>
        <v xml:space="preserve">hoge[hoge &lt; 1] &lt;- 1                   </v>
      </c>
      <c r="D227" s="5"/>
      <c r="E227" s="5"/>
      <c r="F227" s="5"/>
      <c r="G227" s="5"/>
    </row>
    <row r="228" spans="1:7" s="15" customFormat="1" x14ac:dyDescent="0.15">
      <c r="A228" s="6"/>
      <c r="B228" s="15">
        <v>11</v>
      </c>
      <c r="C228" s="18" t="str">
        <f>'Population tagcount script'!D12</f>
        <v>hoge1 &lt;- DNAStringSet(sread(fastq), start=7, end=hoge)</v>
      </c>
      <c r="D228" s="5"/>
      <c r="E228" s="5"/>
      <c r="F228" s="5"/>
      <c r="G228" s="5"/>
    </row>
    <row r="229" spans="1:7" s="15" customFormat="1" x14ac:dyDescent="0.15">
      <c r="A229" s="6"/>
      <c r="B229" s="15">
        <v>12</v>
      </c>
      <c r="C229" s="18" t="str">
        <f>'Population tagcount script'!D13</f>
        <v>hoge2 &lt;- BStringSet(quality(quality(fastq)), start=7, end=hoge)</v>
      </c>
      <c r="D229" s="5"/>
      <c r="E229" s="5"/>
      <c r="F229" s="5"/>
      <c r="G229" s="5"/>
    </row>
    <row r="230" spans="1:7" s="15" customFormat="1" x14ac:dyDescent="0.15">
      <c r="A230" s="6"/>
      <c r="B230" s="15">
        <v>13</v>
      </c>
      <c r="C230" s="18" t="str">
        <f>'Population tagcount script'!D14</f>
        <v>fastq &lt;- ShortReadQ(hoge1, hoge2, id(fastq))</v>
      </c>
      <c r="D230" s="5"/>
      <c r="E230" s="5"/>
      <c r="F230" s="5"/>
      <c r="G230" s="5"/>
    </row>
    <row r="231" spans="1:7" s="15" customFormat="1" x14ac:dyDescent="0.15">
      <c r="A231" s="6"/>
      <c r="B231" s="15">
        <v>14</v>
      </c>
      <c r="C231" s="18" t="str">
        <f>'Population tagcount script'!D15</f>
        <v xml:space="preserve">writeFastq(fastq, out_f, compress=F)   </v>
      </c>
      <c r="D231" s="5"/>
      <c r="E231" s="5"/>
      <c r="F231" s="5"/>
      <c r="G231" s="5"/>
    </row>
    <row r="232" spans="1:7" s="15" customFormat="1" x14ac:dyDescent="0.15">
      <c r="A232" s="6"/>
      <c r="B232" s="15">
        <v>15</v>
      </c>
      <c r="C232" s="18" t="str">
        <f>'Population tagcount script'!D16</f>
        <v>param1 &lt;- 35</v>
      </c>
      <c r="D232" s="5"/>
      <c r="E232" s="5"/>
      <c r="F232" s="5"/>
      <c r="G232" s="5"/>
    </row>
    <row r="233" spans="1:7" s="15" customFormat="1" x14ac:dyDescent="0.15">
      <c r="A233" s="6"/>
      <c r="B233" s="15">
        <v>16</v>
      </c>
      <c r="C233" s="18" t="str">
        <f>'Population tagcount script'!D17</f>
        <v>param2 &lt;- 0.1</v>
      </c>
      <c r="D233" s="5"/>
      <c r="E233" s="5"/>
      <c r="F233" s="5"/>
      <c r="G233" s="5"/>
    </row>
    <row r="234" spans="1:7" s="15" customFormat="1" x14ac:dyDescent="0.15">
      <c r="A234" s="6"/>
      <c r="B234" s="15">
        <v>17</v>
      </c>
      <c r="C234" s="18" t="str">
        <f>'Population tagcount script'!D18</f>
        <v>fastq &lt;- readFastq("C:/NGS/save/NGS0_01.fastq")</v>
      </c>
      <c r="D234" s="5"/>
      <c r="E234" s="5"/>
      <c r="F234" s="5"/>
      <c r="G234" s="5"/>
    </row>
    <row r="235" spans="1:7" s="15" customFormat="1" x14ac:dyDescent="0.15">
      <c r="A235" s="6"/>
      <c r="B235" s="15">
        <v>18</v>
      </c>
      <c r="C235" s="18" t="str">
        <f>'Population tagcount script'!D19</f>
        <v>hoge &lt;- as(quality(fastq), "matrix")</v>
      </c>
      <c r="D235" s="5"/>
      <c r="E235" s="5"/>
      <c r="F235" s="5"/>
      <c r="G235" s="5"/>
    </row>
    <row r="236" spans="1:7" s="15" customFormat="1" x14ac:dyDescent="0.15">
      <c r="A236" s="6"/>
      <c r="B236" s="15">
        <v>19</v>
      </c>
      <c r="C236" s="18" t="str">
        <f>'Population tagcount script'!D20</f>
        <v>obj &lt;- (rowSums(hoge &lt; param1) &lt;= width(fastq)*param2)</v>
      </c>
      <c r="D236" s="5"/>
      <c r="E236" s="5"/>
      <c r="F236" s="5"/>
      <c r="G236" s="5"/>
    </row>
    <row r="237" spans="1:7" s="15" customFormat="1" x14ac:dyDescent="0.15">
      <c r="A237" s="6"/>
      <c r="B237" s="15">
        <v>20</v>
      </c>
      <c r="C237" s="18" t="str">
        <f>'Population tagcount script'!D21</f>
        <v>fastq &lt;- fastq[obj]</v>
      </c>
      <c r="D237" s="5"/>
      <c r="E237" s="5"/>
      <c r="F237" s="5"/>
      <c r="G237" s="5"/>
    </row>
    <row r="238" spans="1:7" s="15" customFormat="1" x14ac:dyDescent="0.15">
      <c r="A238" s="6"/>
      <c r="B238" s="15">
        <v>21</v>
      </c>
      <c r="C238" s="18" t="str">
        <f>'Population tagcount script'!D22</f>
        <v xml:space="preserve">writeFastq(fastq, "C:/NGS/save/F2_Adap-0.fastq", compress=F)   </v>
      </c>
      <c r="D238" s="5"/>
      <c r="E238" s="5"/>
      <c r="F238" s="5"/>
      <c r="G238" s="5"/>
    </row>
    <row r="239" spans="1:7" s="15" customFormat="1" x14ac:dyDescent="0.15">
      <c r="A239" s="6"/>
      <c r="B239" s="15">
        <v>22</v>
      </c>
      <c r="C239" s="18" t="str">
        <f>'Population tagcount script'!D23</f>
        <v>in_f &lt;- "C:/NGS/save/F2_Adap-0.fastq"</v>
      </c>
      <c r="D239" s="5"/>
      <c r="E239" s="5"/>
      <c r="F239" s="5"/>
      <c r="G239" s="5"/>
    </row>
    <row r="240" spans="1:7" s="15" customFormat="1" x14ac:dyDescent="0.15">
      <c r="A240" s="6"/>
      <c r="B240" s="15">
        <v>23</v>
      </c>
      <c r="C240" s="18" t="str">
        <f>'Population tagcount script'!D24</f>
        <v>out_f &lt;- "C:/NGS/save/F2_Adap-1.fastq"</v>
      </c>
      <c r="D240" s="5"/>
      <c r="E240" s="5"/>
      <c r="F240" s="5"/>
      <c r="G240" s="5"/>
    </row>
    <row r="241" spans="1:7" s="15" customFormat="1" x14ac:dyDescent="0.15">
      <c r="A241" s="6"/>
      <c r="B241" s="15">
        <v>24</v>
      </c>
      <c r="C241" s="18" t="str">
        <f>'Population tagcount script'!D25</f>
        <v>param_adapter &lt;- "CATGAGATCGGAAGAGCGTCGTGTAGGGAAAGAGTGT"  #Adapter sequence 1</v>
      </c>
      <c r="D241" s="5"/>
      <c r="E241" s="5"/>
      <c r="F241" s="5"/>
      <c r="G241" s="5"/>
    </row>
    <row r="242" spans="1:7" s="15" customFormat="1" x14ac:dyDescent="0.15">
      <c r="A242" s="6"/>
      <c r="B242" s="15">
        <v>25</v>
      </c>
      <c r="C242" s="18" t="str">
        <f>'Population tagcount script'!D26</f>
        <v xml:space="preserve">system.time(res1 &lt;- preprocessReads(filename=in_f,  outputFilename=out_f,Rpattern=param_adapter, max.Rmismatch=rep(0, nchar(param_adapter)), nBases=0, minLength=20, nrec=1000000))      </v>
      </c>
      <c r="D242" s="5"/>
      <c r="E242" s="5"/>
      <c r="F242" s="5"/>
      <c r="G242" s="5"/>
    </row>
    <row r="243" spans="1:7" s="15" customFormat="1" x14ac:dyDescent="0.15">
      <c r="A243" s="6"/>
      <c r="B243" s="15">
        <v>26</v>
      </c>
      <c r="C243" s="18" t="str">
        <f>'Population tagcount script'!D27</f>
        <v>in_f &lt;- "C:/NGS/save/F2_Adap-1.fastq"</v>
      </c>
      <c r="D243" s="5"/>
      <c r="E243" s="5"/>
      <c r="F243" s="5"/>
      <c r="G243" s="5"/>
    </row>
    <row r="244" spans="1:7" s="15" customFormat="1" x14ac:dyDescent="0.15">
      <c r="A244" s="6"/>
      <c r="B244" s="15">
        <v>27</v>
      </c>
      <c r="C244" s="18" t="str">
        <f>'Population tagcount script'!D28</f>
        <v>out_f &lt;- "C:/NGS/save/F2_Adap-2.fastq"</v>
      </c>
      <c r="D244" s="5"/>
      <c r="E244" s="5"/>
      <c r="F244" s="5"/>
      <c r="G244" s="5"/>
    </row>
    <row r="245" spans="1:7" s="15" customFormat="1" x14ac:dyDescent="0.15">
      <c r="A245" s="6"/>
      <c r="B245" s="15">
        <v>28</v>
      </c>
      <c r="C245" s="18" t="str">
        <f>'Population tagcount script'!D29</f>
        <v>param_adapter &lt;- "TAAGATCGGAAGAGCACACGTCTGAACTCCAGTCAC"  #Adapter sequence 2</v>
      </c>
      <c r="D245" s="5"/>
      <c r="E245" s="5"/>
      <c r="F245" s="5"/>
      <c r="G245" s="5"/>
    </row>
    <row r="246" spans="1:7" s="15" customFormat="1" x14ac:dyDescent="0.15">
      <c r="A246" s="6"/>
      <c r="B246" s="15">
        <v>29</v>
      </c>
      <c r="C246" s="18" t="str">
        <f>'Population tagcount script'!D30</f>
        <v xml:space="preserve">system.time(res2 &lt;- preprocessReads(filename=in_f,  outputFilename=out_f,Rpattern=param_adapter, max.Rmismatch=rep(0, nchar(param_adapter)), nBases=0, minLength=20, nrec=1000000))      </v>
      </c>
      <c r="D246" s="5"/>
      <c r="E246" s="5"/>
      <c r="F246" s="5"/>
      <c r="G246" s="5"/>
    </row>
    <row r="247" spans="1:7" s="15" customFormat="1" x14ac:dyDescent="0.15">
      <c r="A247" s="6"/>
      <c r="B247" s="15">
        <v>30</v>
      </c>
      <c r="C247" s="18" t="str">
        <f>'Population tagcount script'!D31</f>
        <v>in_f &lt;- "C:/NGS/save/F2_Adap-2.fastq"</v>
      </c>
      <c r="D247" s="5"/>
      <c r="E247" s="5"/>
      <c r="F247" s="5"/>
      <c r="G247" s="5"/>
    </row>
    <row r="248" spans="1:7" s="15" customFormat="1" x14ac:dyDescent="0.15">
      <c r="A248" s="6"/>
      <c r="B248" s="15">
        <v>31</v>
      </c>
      <c r="C248" s="18" t="str">
        <f>'Population tagcount script'!D32</f>
        <v>out_f &lt;- "C:/NGS/save/F2_Adap-3.fastq"</v>
      </c>
      <c r="D248" s="5"/>
      <c r="E248" s="5"/>
      <c r="F248" s="5"/>
      <c r="G248" s="5"/>
    </row>
    <row r="249" spans="1:7" s="15" customFormat="1" x14ac:dyDescent="0.15">
      <c r="A249" s="6"/>
      <c r="B249" s="15">
        <v>32</v>
      </c>
      <c r="C249" s="18" t="str">
        <f>'Population tagcount script'!D33</f>
        <v>param_adapter &lt;- "TAAGATCGGAAGAGCGTCGTGTAGGGAAAGAGTGT"  #Adapter sequence 3</v>
      </c>
      <c r="D249" s="5"/>
      <c r="E249" s="5"/>
      <c r="F249" s="5"/>
      <c r="G249" s="5"/>
    </row>
    <row r="250" spans="1:7" s="15" customFormat="1" x14ac:dyDescent="0.15">
      <c r="A250" s="6"/>
      <c r="B250" s="15">
        <v>33</v>
      </c>
      <c r="C250" s="18" t="str">
        <f>'Population tagcount script'!D34</f>
        <v xml:space="preserve">system.time(res3 &lt;- preprocessReads(filename=in_f,  outputFilename=out_f,Rpattern=param_adapter, max.Rmismatch=rep(0, nchar(param_adapter)), nBases=0, minLength=20, nrec=1000000))      </v>
      </c>
      <c r="D250" s="5"/>
      <c r="E250" s="5"/>
      <c r="F250" s="5"/>
      <c r="G250" s="5"/>
    </row>
    <row r="251" spans="1:7" s="15" customFormat="1" x14ac:dyDescent="0.15">
      <c r="A251" s="6"/>
      <c r="B251" s="15">
        <v>34</v>
      </c>
      <c r="C251" s="18" t="str">
        <f>'Population tagcount script'!D35</f>
        <v>in_f &lt;- "C:/NGS/save/F2_Adap-3.fastq"</v>
      </c>
      <c r="D251" s="5"/>
      <c r="E251" s="5"/>
      <c r="F251" s="5"/>
      <c r="G251" s="5"/>
    </row>
    <row r="252" spans="1:7" s="15" customFormat="1" x14ac:dyDescent="0.15">
      <c r="A252" s="6"/>
      <c r="B252" s="15">
        <v>35</v>
      </c>
      <c r="C252" s="18" t="str">
        <f>'Population tagcount script'!D36</f>
        <v>out_f &lt;- "C:/NGS/save/AdapterTrim_NGS0_01.fastq"</v>
      </c>
      <c r="D252" s="5"/>
      <c r="E252" s="5"/>
      <c r="F252" s="5"/>
      <c r="G252" s="5"/>
    </row>
    <row r="253" spans="1:7" s="15" customFormat="1" x14ac:dyDescent="0.15">
      <c r="A253" s="6"/>
      <c r="B253" s="15">
        <v>36</v>
      </c>
      <c r="C253" s="18" t="str">
        <f>'Population tagcount script'!D37</f>
        <v>param_adapter &lt;- "CATGAGATCGGAAGAGCACACGTCTGAACTCCAGTCAC"  #Adapter sequence 4</v>
      </c>
      <c r="D253" s="5"/>
      <c r="E253" s="5"/>
      <c r="F253" s="5"/>
      <c r="G253" s="5"/>
    </row>
    <row r="254" spans="1:7" s="15" customFormat="1" x14ac:dyDescent="0.15">
      <c r="A254" s="6"/>
      <c r="B254" s="15">
        <v>37</v>
      </c>
      <c r="C254" s="18" t="str">
        <f>'Population tagcount script'!D38</f>
        <v xml:space="preserve">system.time(res4 &lt;- preprocessReads(filename=in_f,  outputFilename=out_f,Rpattern=param_adapter, max.Rmismatch=rep(0, nchar(param_adapter)), nBases=0, minLength=20, nrec=1000000))      </v>
      </c>
      <c r="D254" s="5"/>
      <c r="E254" s="5"/>
      <c r="F254" s="5"/>
      <c r="G254" s="5"/>
    </row>
    <row r="255" spans="1:7" s="15" customFormat="1" x14ac:dyDescent="0.15">
      <c r="A255" s="6"/>
      <c r="B255" s="15">
        <v>38</v>
      </c>
      <c r="C255" s="18" t="str">
        <f>'Population tagcount script'!D39</f>
        <v>res &lt;- rbind(res1,res2,res3,res4)</v>
      </c>
      <c r="D255" s="5"/>
      <c r="E255" s="5"/>
      <c r="F255" s="5"/>
      <c r="G255" s="5"/>
    </row>
    <row r="256" spans="1:7" s="15" customFormat="1" x14ac:dyDescent="0.15">
      <c r="A256" s="6"/>
      <c r="B256" s="15">
        <v>39</v>
      </c>
      <c r="C256" s="18" t="str">
        <f>'Population tagcount script'!D40</f>
        <v>write.csv(res, "C:/NGS/save/NGS0_01.fastq.csv")</v>
      </c>
      <c r="D256" s="5"/>
      <c r="E256" s="5"/>
      <c r="F256" s="5"/>
      <c r="G256" s="5"/>
    </row>
    <row r="257" spans="1:7" s="15" customFormat="1" x14ac:dyDescent="0.15">
      <c r="A257" s="6"/>
      <c r="B257" s="15">
        <v>40</v>
      </c>
      <c r="C257" s="18" t="str">
        <f>'Population tagcount script'!D41</f>
        <v>system.time(fastq &lt;- fread("C:/NGS/save/AdapterTrim_NGS0_01.fastq", header=F, sep="\t", na.strings="NA", strip.white=TRUE, verbose=TRUE))</v>
      </c>
      <c r="D257" s="5"/>
      <c r="E257" s="5"/>
      <c r="F257" s="5"/>
      <c r="G257" s="5"/>
    </row>
    <row r="258" spans="1:7" s="15" customFormat="1" x14ac:dyDescent="0.15">
      <c r="A258" s="6"/>
      <c r="B258" s="15">
        <v>41</v>
      </c>
      <c r="C258" s="18" t="str">
        <f>'Population tagcount script'!D42</f>
        <v>file.remove("C:/NGS/save/AdapterTrim_NGS0_01.fastq","C:/NGS/save/F2_Adap-0.fastq","C:/NGS/save/F2_Adap-1.fastq","C:/NGS/save/F2_Adap-2.fastq","C:/NGS/save/F2_Adap-3.fastq")</v>
      </c>
      <c r="D258" s="5"/>
      <c r="E258" s="5"/>
      <c r="F258" s="5"/>
      <c r="G258" s="5"/>
    </row>
    <row r="259" spans="1:7" s="15" customFormat="1" x14ac:dyDescent="0.15">
      <c r="A259" s="6"/>
      <c r="B259" s="15">
        <v>42</v>
      </c>
      <c r="C259" s="18" t="str">
        <f>'Population tagcount script'!D43</f>
        <v>system.time(nucleotide &lt;- fastq[2+4*(0:((nrow(fastq)/4)-1))])</v>
      </c>
      <c r="D259" s="5"/>
      <c r="E259" s="5"/>
      <c r="F259" s="5"/>
      <c r="G259" s="5"/>
    </row>
    <row r="260" spans="1:7" s="15" customFormat="1" x14ac:dyDescent="0.15">
      <c r="A260" s="6"/>
      <c r="B260" s="15">
        <v>43</v>
      </c>
      <c r="C260" s="18" t="str">
        <f>'Population tagcount script'!D44</f>
        <v>system.time(RADtag &lt;- sort(table(nucleotide), decreasing=TRUE))</v>
      </c>
      <c r="D260" s="5"/>
      <c r="E260" s="5"/>
      <c r="F260" s="5"/>
      <c r="G260" s="5"/>
    </row>
    <row r="261" spans="1:7" s="15" customFormat="1" x14ac:dyDescent="0.15">
      <c r="A261" s="6"/>
      <c r="B261" s="15">
        <v>44</v>
      </c>
      <c r="C261" s="18" t="str">
        <f>'Population tagcount script'!D45</f>
        <v>system.time(write.csv(RADtag, file="C:/NGS/save/NGS0_01.tagcount", row.names = F))</v>
      </c>
      <c r="D261" s="5"/>
      <c r="E261" s="5"/>
      <c r="F261" s="5"/>
      <c r="G261" s="5"/>
    </row>
    <row r="262" spans="1:7" s="15" customFormat="1" x14ac:dyDescent="0.15">
      <c r="A262" s="6"/>
      <c r="B262" s="15">
        <v>45</v>
      </c>
      <c r="C262" s="18" t="str">
        <f>'Population tagcount script'!D46</f>
        <v>file.remove("C:/NGS/save/NGS0_01.fastq")</v>
      </c>
      <c r="D262" s="5"/>
      <c r="E262" s="5"/>
      <c r="F262" s="5"/>
      <c r="G262" s="5"/>
    </row>
    <row r="263" spans="1:7" s="15" customFormat="1" x14ac:dyDescent="0.15">
      <c r="A263" s="6"/>
      <c r="B263" s="15">
        <v>46</v>
      </c>
      <c r="C263" s="18" t="str">
        <f>'Population tagcount script'!D47</f>
        <v>RAD_1over &lt;- RADtag[RADtag&gt;1]</v>
      </c>
      <c r="D263" s="5"/>
      <c r="E263" s="5"/>
      <c r="F263" s="5"/>
      <c r="G263" s="5"/>
    </row>
    <row r="264" spans="1:7" s="15" customFormat="1" x14ac:dyDescent="0.15">
      <c r="A264" s="6"/>
      <c r="B264" s="15">
        <v>47</v>
      </c>
      <c r="C264" s="18" t="str">
        <f>'Population tagcount script'!D48</f>
        <v>system.time(write.csv(RAD_1over, file="C:/NGS/save/NGS0_01.tagcount1over", row.names = F))</v>
      </c>
      <c r="D264" s="5"/>
      <c r="E264" s="5"/>
      <c r="F264" s="5"/>
      <c r="G264" s="5"/>
    </row>
    <row r="265" spans="1:7" s="15" customFormat="1" x14ac:dyDescent="0.15">
      <c r="A265" s="6"/>
      <c r="B265" s="15">
        <v>48</v>
      </c>
      <c r="C265" s="18" t="str">
        <f>'Population tagcount script'!D49</f>
        <v>rm(list=ls())</v>
      </c>
      <c r="D265" s="5"/>
      <c r="E265" s="5"/>
      <c r="F265" s="5"/>
      <c r="G265" s="5"/>
    </row>
    <row r="266" spans="1:7" s="15" customFormat="1" x14ac:dyDescent="0.15">
      <c r="A266" s="6"/>
      <c r="B266" s="15">
        <v>49</v>
      </c>
      <c r="C266" s="18" t="str">
        <f>'Population tagcount script'!D50</f>
        <v>in_f &lt;- c("C:/NGS/Raw_sequence_reads/02_ATTACTCG-ATAGAGGC_L005_R1_001.fastq.gz", "C:/NGS/Raw_sequence_reads/02_ATTACTCG-ATAGAGGC_L005_R2_001.fastq.gz")</v>
      </c>
      <c r="D266" s="5"/>
      <c r="E266" s="5"/>
      <c r="F266" s="5"/>
      <c r="G266" s="5"/>
    </row>
    <row r="267" spans="1:7" s="15" customFormat="1" x14ac:dyDescent="0.15">
      <c r="A267" s="6"/>
      <c r="B267" s="15">
        <v>50</v>
      </c>
      <c r="C267" s="18" t="str">
        <f>'Population tagcount script'!D51</f>
        <v>out_f &lt;- "C:/NGS/save/NGS0_02.fastq"</v>
      </c>
      <c r="D267" s="5"/>
      <c r="E267" s="5"/>
      <c r="F267" s="5"/>
      <c r="G267" s="5"/>
    </row>
    <row r="268" spans="1:7" s="15" customFormat="1" x14ac:dyDescent="0.15">
      <c r="A268" s="6"/>
      <c r="B268" s="15">
        <v>51</v>
      </c>
      <c r="C268" s="18" t="str">
        <f>'Population tagcount script'!D52</f>
        <v>param_trim &lt;- 1</v>
      </c>
      <c r="D268" s="5"/>
      <c r="E268" s="5"/>
      <c r="F268" s="5"/>
      <c r="G268" s="5"/>
    </row>
    <row r="269" spans="1:7" s="15" customFormat="1" x14ac:dyDescent="0.15">
      <c r="A269" s="6"/>
      <c r="B269" s="15">
        <v>52</v>
      </c>
      <c r="C269" s="18" t="str">
        <f>'Population tagcount script'!D53</f>
        <v xml:space="preserve">fastq &lt;- readFastq(in_f)              </v>
      </c>
      <c r="D269" s="5"/>
      <c r="E269" s="5"/>
      <c r="F269" s="5"/>
      <c r="G269" s="5"/>
    </row>
    <row r="270" spans="1:7" s="15" customFormat="1" x14ac:dyDescent="0.15">
      <c r="A270" s="6"/>
      <c r="B270" s="15">
        <v>53</v>
      </c>
      <c r="C270" s="18" t="str">
        <f>'Population tagcount script'!D54</f>
        <v>hoge &lt;- width(sread(fastq)) - param_trim</v>
      </c>
      <c r="D270" s="5"/>
      <c r="E270" s="5"/>
      <c r="F270" s="5"/>
      <c r="G270" s="5"/>
    </row>
    <row r="271" spans="1:7" s="15" customFormat="1" x14ac:dyDescent="0.15">
      <c r="A271" s="6"/>
      <c r="B271" s="15">
        <v>54</v>
      </c>
      <c r="C271" s="18" t="str">
        <f>'Population tagcount script'!D55</f>
        <v xml:space="preserve">hoge[hoge &lt; 1] &lt;- 1                   </v>
      </c>
      <c r="D271" s="5"/>
      <c r="E271" s="5"/>
      <c r="F271" s="5"/>
      <c r="G271" s="5"/>
    </row>
    <row r="272" spans="1:7" s="15" customFormat="1" x14ac:dyDescent="0.15">
      <c r="A272" s="6"/>
      <c r="B272" s="15">
        <v>55</v>
      </c>
      <c r="C272" s="18" t="str">
        <f>'Population tagcount script'!D56</f>
        <v>hoge1 &lt;- DNAStringSet(sread(fastq), start=7, end=hoge)</v>
      </c>
      <c r="D272" s="5"/>
      <c r="E272" s="5"/>
      <c r="F272" s="5"/>
      <c r="G272" s="5"/>
    </row>
    <row r="273" spans="1:7" s="15" customFormat="1" x14ac:dyDescent="0.15">
      <c r="A273" s="6"/>
      <c r="B273" s="15">
        <v>56</v>
      </c>
      <c r="C273" s="18" t="str">
        <f>'Population tagcount script'!D57</f>
        <v>hoge2 &lt;- BStringSet(quality(quality(fastq)), start=7, end=hoge)</v>
      </c>
      <c r="D273" s="5"/>
      <c r="E273" s="5"/>
      <c r="F273" s="5"/>
      <c r="G273" s="5"/>
    </row>
    <row r="274" spans="1:7" s="15" customFormat="1" x14ac:dyDescent="0.15">
      <c r="A274" s="6"/>
      <c r="B274" s="15">
        <v>57</v>
      </c>
      <c r="C274" s="18" t="str">
        <f>'Population tagcount script'!D58</f>
        <v>fastq &lt;- ShortReadQ(hoge1, hoge2, id(fastq))</v>
      </c>
      <c r="D274" s="5"/>
      <c r="E274" s="5"/>
      <c r="F274" s="5"/>
      <c r="G274" s="5"/>
    </row>
    <row r="275" spans="1:7" s="15" customFormat="1" x14ac:dyDescent="0.15">
      <c r="A275" s="6"/>
      <c r="B275" s="15">
        <v>58</v>
      </c>
      <c r="C275" s="18" t="str">
        <f>'Population tagcount script'!D59</f>
        <v xml:space="preserve">writeFastq(fastq, out_f, compress=F)   </v>
      </c>
      <c r="D275" s="5"/>
      <c r="E275" s="5"/>
      <c r="F275" s="5"/>
      <c r="G275" s="5"/>
    </row>
    <row r="276" spans="1:7" s="15" customFormat="1" x14ac:dyDescent="0.15">
      <c r="A276" s="6"/>
      <c r="B276" s="15">
        <v>59</v>
      </c>
      <c r="C276" s="18" t="str">
        <f>'Population tagcount script'!D60</f>
        <v>param1 &lt;- 35</v>
      </c>
      <c r="D276" s="5"/>
      <c r="E276" s="5"/>
      <c r="F276" s="5"/>
      <c r="G276" s="5"/>
    </row>
    <row r="277" spans="1:7" s="15" customFormat="1" x14ac:dyDescent="0.15">
      <c r="A277" s="6"/>
      <c r="B277" s="15">
        <v>60</v>
      </c>
      <c r="C277" s="18" t="str">
        <f>'Population tagcount script'!D61</f>
        <v>param2 &lt;- 0.1</v>
      </c>
      <c r="D277" s="5"/>
      <c r="E277" s="5"/>
      <c r="F277" s="5"/>
      <c r="G277" s="5"/>
    </row>
    <row r="278" spans="1:7" s="15" customFormat="1" x14ac:dyDescent="0.15">
      <c r="A278" s="6"/>
      <c r="B278" s="15">
        <v>61</v>
      </c>
      <c r="C278" s="18" t="str">
        <f>'Population tagcount script'!D62</f>
        <v>fastq &lt;- readFastq("C:/NGS/save/NGS0_02.fastq")</v>
      </c>
      <c r="D278" s="5"/>
      <c r="E278" s="5"/>
      <c r="F278" s="5"/>
      <c r="G278" s="5"/>
    </row>
    <row r="279" spans="1:7" s="15" customFormat="1" x14ac:dyDescent="0.15">
      <c r="A279" s="6"/>
      <c r="B279" s="15">
        <v>62</v>
      </c>
      <c r="C279" s="18" t="str">
        <f>'Population tagcount script'!D63</f>
        <v>hoge &lt;- as(quality(fastq), "matrix")</v>
      </c>
      <c r="D279" s="5"/>
      <c r="E279" s="5"/>
      <c r="F279" s="5"/>
      <c r="G279" s="5"/>
    </row>
    <row r="280" spans="1:7" s="15" customFormat="1" x14ac:dyDescent="0.15">
      <c r="A280" s="6"/>
      <c r="B280" s="15">
        <v>63</v>
      </c>
      <c r="C280" s="18" t="str">
        <f>'Population tagcount script'!D64</f>
        <v>obj &lt;- (rowSums(hoge &lt; param1) &lt;= width(fastq)*param2)</v>
      </c>
      <c r="D280" s="5"/>
      <c r="E280" s="5"/>
      <c r="F280" s="5"/>
      <c r="G280" s="5"/>
    </row>
    <row r="281" spans="1:7" s="15" customFormat="1" x14ac:dyDescent="0.15">
      <c r="A281" s="6"/>
      <c r="B281" s="15">
        <v>64</v>
      </c>
      <c r="C281" s="18" t="str">
        <f>'Population tagcount script'!D65</f>
        <v>fastq &lt;- fastq[obj]</v>
      </c>
      <c r="D281" s="5"/>
      <c r="E281" s="5"/>
      <c r="F281" s="5"/>
      <c r="G281" s="5"/>
    </row>
    <row r="282" spans="1:7" s="15" customFormat="1" x14ac:dyDescent="0.15">
      <c r="A282" s="6"/>
      <c r="B282" s="15">
        <v>65</v>
      </c>
      <c r="C282" s="18" t="str">
        <f>'Population tagcount script'!D66</f>
        <v xml:space="preserve">writeFastq(fastq, "C:/NGS/save/F2_Adap-0.fastq", compress=F)   </v>
      </c>
      <c r="D282" s="5"/>
      <c r="E282" s="5"/>
      <c r="F282" s="5"/>
      <c r="G282" s="5"/>
    </row>
    <row r="283" spans="1:7" s="15" customFormat="1" x14ac:dyDescent="0.15">
      <c r="A283" s="6"/>
      <c r="B283" s="15">
        <v>66</v>
      </c>
      <c r="C283" s="18" t="str">
        <f>'Population tagcount script'!D67</f>
        <v>in_f &lt;- "C:/NGS/save/F2_Adap-0.fastq"</v>
      </c>
      <c r="D283" s="5"/>
      <c r="E283" s="5"/>
      <c r="F283" s="5"/>
      <c r="G283" s="5"/>
    </row>
    <row r="284" spans="1:7" s="15" customFormat="1" x14ac:dyDescent="0.15">
      <c r="A284" s="6"/>
      <c r="B284" s="15">
        <v>67</v>
      </c>
      <c r="C284" s="18" t="str">
        <f>'Population tagcount script'!D68</f>
        <v>out_f &lt;- "C:/NGS/save/F2_Adap-1.fastq"</v>
      </c>
      <c r="D284" s="5"/>
      <c r="E284" s="5"/>
      <c r="F284" s="5"/>
      <c r="G284" s="5"/>
    </row>
    <row r="285" spans="1:7" s="15" customFormat="1" x14ac:dyDescent="0.15">
      <c r="A285" s="6"/>
      <c r="B285" s="15">
        <v>68</v>
      </c>
      <c r="C285" s="18" t="str">
        <f>'Population tagcount script'!D69</f>
        <v>param_adapter &lt;- "CATGAGATCGGAAGAGCGTCGTGTAGGGAAAGAGTGT"  #Adapter sequence 1</v>
      </c>
      <c r="D285" s="5"/>
      <c r="E285" s="5"/>
      <c r="F285" s="5"/>
      <c r="G285" s="5"/>
    </row>
    <row r="286" spans="1:7" s="15" customFormat="1" x14ac:dyDescent="0.15">
      <c r="A286" s="6"/>
      <c r="B286" s="15">
        <v>69</v>
      </c>
      <c r="C286" s="18" t="str">
        <f>'Population tagcount script'!D70</f>
        <v xml:space="preserve">system.time(res1 &lt;- preprocessReads(filename=in_f,  outputFilename=out_f,Rpattern=param_adapter, max.Rmismatch=rep(0, nchar(param_adapter)), nBases=0, minLength=20, nrec=1000000))      </v>
      </c>
      <c r="D286" s="5"/>
      <c r="E286" s="5"/>
      <c r="F286" s="5"/>
      <c r="G286" s="5"/>
    </row>
    <row r="287" spans="1:7" s="15" customFormat="1" x14ac:dyDescent="0.15">
      <c r="A287" s="6"/>
      <c r="B287" s="15">
        <v>70</v>
      </c>
      <c r="C287" s="18" t="str">
        <f>'Population tagcount script'!D71</f>
        <v>in_f &lt;- "C:/NGS/save/F2_Adap-1.fastq"</v>
      </c>
      <c r="D287" s="5"/>
      <c r="E287" s="5"/>
      <c r="F287" s="5"/>
      <c r="G287" s="5"/>
    </row>
    <row r="288" spans="1:7" s="15" customFormat="1" x14ac:dyDescent="0.15">
      <c r="A288" s="6"/>
      <c r="B288" s="15">
        <v>71</v>
      </c>
      <c r="C288" s="18" t="str">
        <f>'Population tagcount script'!D72</f>
        <v>out_f &lt;- "C:/NGS/save/F2_Adap-2.fastq"</v>
      </c>
      <c r="D288" s="5"/>
      <c r="E288" s="5"/>
      <c r="F288" s="5"/>
      <c r="G288" s="5"/>
    </row>
    <row r="289" spans="1:7" s="15" customFormat="1" x14ac:dyDescent="0.15">
      <c r="A289" s="6"/>
      <c r="B289" s="15">
        <v>72</v>
      </c>
      <c r="C289" s="18" t="str">
        <f>'Population tagcount script'!D73</f>
        <v>param_adapter &lt;- "TAAGATCGGAAGAGCACACGTCTGAACTCCAGTCAC"  #Adapter sequence 2</v>
      </c>
      <c r="D289" s="5"/>
      <c r="E289" s="5"/>
      <c r="F289" s="5"/>
      <c r="G289" s="5"/>
    </row>
    <row r="290" spans="1:7" s="15" customFormat="1" x14ac:dyDescent="0.15">
      <c r="A290" s="6"/>
      <c r="B290" s="15">
        <v>73</v>
      </c>
      <c r="C290" s="18" t="str">
        <f>'Population tagcount script'!D74</f>
        <v xml:space="preserve">system.time(res2 &lt;- preprocessReads(filename=in_f,  outputFilename=out_f,Rpattern=param_adapter, max.Rmismatch=rep(0, nchar(param_adapter)), nBases=0, minLength=20, nrec=1000000))      </v>
      </c>
      <c r="D290" s="5"/>
      <c r="E290" s="5"/>
      <c r="F290" s="5"/>
      <c r="G290" s="5"/>
    </row>
    <row r="291" spans="1:7" s="15" customFormat="1" x14ac:dyDescent="0.15">
      <c r="A291" s="6"/>
      <c r="B291" s="15">
        <v>74</v>
      </c>
      <c r="C291" s="18" t="str">
        <f>'Population tagcount script'!D75</f>
        <v>in_f &lt;- "C:/NGS/save/F2_Adap-2.fastq"</v>
      </c>
      <c r="D291" s="5"/>
      <c r="E291" s="5"/>
      <c r="F291" s="5"/>
      <c r="G291" s="5"/>
    </row>
    <row r="292" spans="1:7" s="15" customFormat="1" x14ac:dyDescent="0.15">
      <c r="A292" s="6"/>
      <c r="B292" s="15">
        <v>75</v>
      </c>
      <c r="C292" s="18" t="str">
        <f>'Population tagcount script'!D76</f>
        <v>out_f &lt;- "C:/NGS/save/F2_Adap-3.fastq"</v>
      </c>
      <c r="D292" s="5"/>
      <c r="E292" s="5"/>
      <c r="F292" s="5"/>
      <c r="G292" s="5"/>
    </row>
    <row r="293" spans="1:7" s="15" customFormat="1" x14ac:dyDescent="0.15">
      <c r="A293" s="6"/>
      <c r="B293" s="15">
        <v>76</v>
      </c>
      <c r="C293" s="18" t="str">
        <f>'Population tagcount script'!D77</f>
        <v>param_adapter &lt;- "TAAGATCGGAAGAGCGTCGTGTAGGGAAAGAGTGT"  #Adapter sequence 3</v>
      </c>
      <c r="D293" s="5"/>
      <c r="E293" s="5"/>
      <c r="F293" s="5"/>
      <c r="G293" s="5"/>
    </row>
    <row r="294" spans="1:7" s="15" customFormat="1" x14ac:dyDescent="0.15">
      <c r="A294" s="6"/>
      <c r="B294" s="15">
        <v>77</v>
      </c>
      <c r="C294" s="18" t="str">
        <f>'Population tagcount script'!D78</f>
        <v xml:space="preserve">system.time(res3 &lt;- preprocessReads(filename=in_f,  outputFilename=out_f,Rpattern=param_adapter, max.Rmismatch=rep(0, nchar(param_adapter)), nBases=0, minLength=20, nrec=1000000))      </v>
      </c>
      <c r="D294" s="5"/>
      <c r="E294" s="5"/>
      <c r="F294" s="5"/>
      <c r="G294" s="5"/>
    </row>
    <row r="295" spans="1:7" s="15" customFormat="1" x14ac:dyDescent="0.15">
      <c r="A295" s="6"/>
      <c r="B295" s="15">
        <v>78</v>
      </c>
      <c r="C295" s="18" t="str">
        <f>'Population tagcount script'!D79</f>
        <v>in_f &lt;- "C:/NGS/save/F2_Adap-3.fastq"</v>
      </c>
      <c r="D295" s="5"/>
      <c r="E295" s="5"/>
      <c r="F295" s="5"/>
      <c r="G295" s="5"/>
    </row>
    <row r="296" spans="1:7" s="15" customFormat="1" x14ac:dyDescent="0.15">
      <c r="A296" s="6"/>
      <c r="B296" s="15">
        <v>79</v>
      </c>
      <c r="C296" s="18" t="str">
        <f>'Population tagcount script'!D80</f>
        <v>out_f &lt;- "C:/NGS/save/AdapterTrim_NGS0_02.fastq"</v>
      </c>
      <c r="D296" s="5"/>
      <c r="E296" s="5"/>
      <c r="F296" s="5"/>
      <c r="G296" s="5"/>
    </row>
    <row r="297" spans="1:7" s="15" customFormat="1" x14ac:dyDescent="0.15">
      <c r="A297" s="6"/>
      <c r="B297" s="15">
        <v>80</v>
      </c>
      <c r="C297" s="18" t="str">
        <f>'Population tagcount script'!D81</f>
        <v>param_adapter &lt;- "CATGAGATCGGAAGAGCACACGTCTGAACTCCAGTCAC"  #Adapter sequence 4</v>
      </c>
      <c r="D297" s="5"/>
      <c r="E297" s="5"/>
      <c r="F297" s="5"/>
      <c r="G297" s="5"/>
    </row>
    <row r="298" spans="1:7" s="15" customFormat="1" x14ac:dyDescent="0.15">
      <c r="A298" s="6"/>
      <c r="B298" s="15">
        <v>81</v>
      </c>
      <c r="C298" s="18" t="str">
        <f>'Population tagcount script'!D82</f>
        <v xml:space="preserve">system.time(res4 &lt;- preprocessReads(filename=in_f,  outputFilename=out_f,Rpattern=param_adapter, max.Rmismatch=rep(0, nchar(param_adapter)), nBases=0, minLength=20, nrec=1000000))      </v>
      </c>
      <c r="D298" s="5"/>
      <c r="E298" s="5"/>
      <c r="F298" s="5"/>
      <c r="G298" s="5"/>
    </row>
    <row r="299" spans="1:7" s="15" customFormat="1" x14ac:dyDescent="0.15">
      <c r="A299" s="6"/>
      <c r="B299" s="15">
        <v>82</v>
      </c>
      <c r="C299" s="18" t="str">
        <f>'Population tagcount script'!D83</f>
        <v>res &lt;- rbind(res1,res2,res3,res4)</v>
      </c>
      <c r="D299" s="5"/>
      <c r="E299" s="5"/>
      <c r="F299" s="5"/>
      <c r="G299" s="5"/>
    </row>
    <row r="300" spans="1:7" s="15" customFormat="1" x14ac:dyDescent="0.15">
      <c r="A300" s="6"/>
      <c r="B300" s="15">
        <v>83</v>
      </c>
      <c r="C300" s="18" t="str">
        <f>'Population tagcount script'!D84</f>
        <v>write.csv(res, "C:/NGS/save/NGS0_02.fastq.csv")</v>
      </c>
      <c r="D300" s="5"/>
      <c r="E300" s="5"/>
      <c r="F300" s="5"/>
      <c r="G300" s="5"/>
    </row>
    <row r="301" spans="1:7" s="15" customFormat="1" x14ac:dyDescent="0.15">
      <c r="A301" s="6"/>
      <c r="B301" s="15">
        <v>84</v>
      </c>
      <c r="C301" s="18" t="str">
        <f>'Population tagcount script'!D85</f>
        <v>system.time(fastq &lt;- fread("C:/NGS/save/AdapterTrim_NGS0_02.fastq", header=F, sep="\t", na.strings="NA", strip.white=TRUE, verbose=TRUE))</v>
      </c>
      <c r="D301" s="5"/>
      <c r="E301" s="5"/>
      <c r="F301" s="5"/>
      <c r="G301" s="5"/>
    </row>
    <row r="302" spans="1:7" s="15" customFormat="1" x14ac:dyDescent="0.15">
      <c r="A302" s="6"/>
      <c r="B302" s="15">
        <v>85</v>
      </c>
      <c r="C302" s="18" t="str">
        <f>'Population tagcount script'!D86</f>
        <v>file.remove("C:/NGS/save/AdapterTrim_NGS0_02.fastq","C:/NGS/save/F2_Adap-0.fastq","C:/NGS/save/F2_Adap-1.fastq","C:/NGS/save/F2_Adap-2.fastq","C:/NGS/save/F2_Adap-3.fastq")</v>
      </c>
      <c r="D302" s="5"/>
      <c r="E302" s="5"/>
      <c r="F302" s="5"/>
      <c r="G302" s="5"/>
    </row>
    <row r="303" spans="1:7" s="15" customFormat="1" x14ac:dyDescent="0.15">
      <c r="A303" s="6"/>
      <c r="B303" s="15">
        <v>86</v>
      </c>
      <c r="C303" s="18" t="str">
        <f>'Population tagcount script'!D87</f>
        <v>system.time(nucleotide &lt;- fastq[2+4*(0:((nrow(fastq)/4)-1))])</v>
      </c>
      <c r="D303" s="5"/>
      <c r="E303" s="5"/>
      <c r="F303" s="5"/>
      <c r="G303" s="5"/>
    </row>
    <row r="304" spans="1:7" s="15" customFormat="1" x14ac:dyDescent="0.15">
      <c r="A304" s="6"/>
      <c r="B304" s="15">
        <v>87</v>
      </c>
      <c r="C304" s="18" t="str">
        <f>'Population tagcount script'!D88</f>
        <v>system.time(RADtag &lt;- sort(table(nucleotide), decreasing=TRUE))</v>
      </c>
      <c r="D304" s="5"/>
      <c r="E304" s="5"/>
      <c r="F304" s="5"/>
      <c r="G304" s="5"/>
    </row>
    <row r="305" spans="1:7" s="15" customFormat="1" x14ac:dyDescent="0.15">
      <c r="A305" s="6"/>
      <c r="B305" s="15">
        <v>88</v>
      </c>
      <c r="C305" s="18" t="str">
        <f>'Population tagcount script'!D89</f>
        <v>system.time(write.csv(RADtag, file="C:/NGS/save/NGS0_02.tagcount", row.names = F))</v>
      </c>
      <c r="D305" s="5"/>
      <c r="E305" s="5"/>
      <c r="F305" s="5"/>
      <c r="G305" s="5"/>
    </row>
    <row r="306" spans="1:7" s="15" customFormat="1" x14ac:dyDescent="0.15">
      <c r="A306" s="6"/>
      <c r="B306" s="15">
        <v>89</v>
      </c>
      <c r="C306" s="18" t="str">
        <f>'Population tagcount script'!D90</f>
        <v>file.remove("C:/NGS/save/NGS0_02.fastq")</v>
      </c>
      <c r="D306" s="5"/>
      <c r="E306" s="5"/>
      <c r="F306" s="5"/>
      <c r="G306" s="5"/>
    </row>
    <row r="307" spans="1:7" s="15" customFormat="1" x14ac:dyDescent="0.15">
      <c r="A307" s="6"/>
      <c r="B307" s="15">
        <v>90</v>
      </c>
      <c r="C307" s="18" t="str">
        <f>'Population tagcount script'!D91</f>
        <v>RAD_1over &lt;- RADtag[RADtag&gt;1]</v>
      </c>
      <c r="D307" s="5"/>
      <c r="E307" s="5"/>
      <c r="F307" s="5"/>
      <c r="G307" s="5"/>
    </row>
    <row r="308" spans="1:7" s="15" customFormat="1" x14ac:dyDescent="0.15">
      <c r="A308" s="6"/>
      <c r="B308" s="15">
        <v>91</v>
      </c>
      <c r="C308" s="18" t="str">
        <f>'Population tagcount script'!D92</f>
        <v>system.time(write.csv(RAD_1over, file="C:/NGS/save/NGS0_02.tagcount1over", row.names = F))</v>
      </c>
      <c r="D308" s="5"/>
      <c r="E308" s="5"/>
      <c r="F308" s="5"/>
      <c r="G308" s="5"/>
    </row>
    <row r="309" spans="1:7" s="15" customFormat="1" x14ac:dyDescent="0.15">
      <c r="A309" s="6"/>
      <c r="B309" s="15">
        <v>92</v>
      </c>
      <c r="C309" s="18" t="str">
        <f>'Population tagcount script'!D93</f>
        <v>rm(list=ls())</v>
      </c>
      <c r="D309" s="5"/>
      <c r="E309" s="5"/>
      <c r="F309" s="5"/>
      <c r="G309" s="5"/>
    </row>
    <row r="310" spans="1:7" s="15" customFormat="1" x14ac:dyDescent="0.15">
      <c r="A310" s="6"/>
      <c r="B310" s="15">
        <v>93</v>
      </c>
      <c r="C310" s="18" t="str">
        <f>'Population tagcount script'!D94</f>
        <v>in_f &lt;- c("C:/NGS/Raw_sequence_reads/03_ATTACTCG-CCTATCCT_L005_R1_001.fastq.gz", "C:/NGS/Raw_sequence_reads/03_ATTACTCG-CCTATCCT_L005_R2_001.fastq.gz")</v>
      </c>
      <c r="D310" s="5"/>
      <c r="E310" s="5"/>
      <c r="F310" s="5"/>
      <c r="G310" s="5"/>
    </row>
    <row r="311" spans="1:7" s="15" customFormat="1" x14ac:dyDescent="0.15">
      <c r="A311" s="6"/>
      <c r="B311" s="15">
        <v>94</v>
      </c>
      <c r="C311" s="18" t="str">
        <f>'Population tagcount script'!D95</f>
        <v>out_f &lt;- "C:/NGS/save/NGS0_03.fastq"</v>
      </c>
      <c r="D311" s="5"/>
      <c r="E311" s="5"/>
      <c r="F311" s="5"/>
      <c r="G311" s="5"/>
    </row>
    <row r="312" spans="1:7" s="15" customFormat="1" x14ac:dyDescent="0.15">
      <c r="A312" s="6"/>
      <c r="B312" s="15">
        <v>95</v>
      </c>
      <c r="C312" s="18" t="str">
        <f>'Population tagcount script'!D96</f>
        <v>param_trim &lt;- 1</v>
      </c>
      <c r="D312" s="5"/>
      <c r="E312" s="5"/>
      <c r="F312" s="5"/>
      <c r="G312" s="5"/>
    </row>
    <row r="313" spans="1:7" s="15" customFormat="1" x14ac:dyDescent="0.15">
      <c r="A313" s="6"/>
      <c r="B313" s="15">
        <v>96</v>
      </c>
      <c r="C313" s="18" t="str">
        <f>'Population tagcount script'!D97</f>
        <v xml:space="preserve">fastq &lt;- readFastq(in_f)              </v>
      </c>
      <c r="D313" s="5"/>
      <c r="E313" s="5"/>
      <c r="F313" s="5"/>
      <c r="G313" s="5"/>
    </row>
    <row r="314" spans="1:7" s="15" customFormat="1" x14ac:dyDescent="0.15">
      <c r="A314" s="6"/>
      <c r="B314" s="15">
        <v>97</v>
      </c>
      <c r="C314" s="18" t="str">
        <f>'Population tagcount script'!D98</f>
        <v>hoge &lt;- width(sread(fastq)) - param_trim</v>
      </c>
      <c r="D314" s="5"/>
      <c r="E314" s="5"/>
      <c r="F314" s="5"/>
      <c r="G314" s="5"/>
    </row>
    <row r="315" spans="1:7" s="15" customFormat="1" x14ac:dyDescent="0.15">
      <c r="A315" s="6"/>
      <c r="B315" s="15">
        <v>98</v>
      </c>
      <c r="C315" s="18" t="str">
        <f>'Population tagcount script'!D99</f>
        <v xml:space="preserve">hoge[hoge &lt; 1] &lt;- 1                   </v>
      </c>
      <c r="D315" s="5"/>
      <c r="E315" s="5"/>
      <c r="F315" s="5"/>
      <c r="G315" s="5"/>
    </row>
    <row r="316" spans="1:7" s="15" customFormat="1" x14ac:dyDescent="0.15">
      <c r="A316" s="6"/>
      <c r="B316" s="15">
        <v>99</v>
      </c>
      <c r="C316" s="18" t="str">
        <f>'Population tagcount script'!D100</f>
        <v>hoge1 &lt;- DNAStringSet(sread(fastq), start=7, end=hoge)</v>
      </c>
      <c r="D316" s="5"/>
      <c r="E316" s="5"/>
      <c r="F316" s="5"/>
      <c r="G316" s="5"/>
    </row>
    <row r="317" spans="1:7" s="15" customFormat="1" x14ac:dyDescent="0.15">
      <c r="A317" s="6"/>
      <c r="B317" s="15">
        <v>100</v>
      </c>
      <c r="C317" s="18" t="str">
        <f>'Population tagcount script'!D101</f>
        <v>hoge2 &lt;- BStringSet(quality(quality(fastq)), start=7, end=hoge)</v>
      </c>
      <c r="D317" s="5"/>
      <c r="E317" s="5"/>
      <c r="F317" s="5"/>
      <c r="G317" s="5"/>
    </row>
    <row r="318" spans="1:7" s="15" customFormat="1" x14ac:dyDescent="0.15">
      <c r="A318" s="6"/>
      <c r="B318" s="15">
        <v>101</v>
      </c>
      <c r="C318" s="18" t="str">
        <f>'Population tagcount script'!D102</f>
        <v>fastq &lt;- ShortReadQ(hoge1, hoge2, id(fastq))</v>
      </c>
      <c r="D318" s="5"/>
      <c r="E318" s="5"/>
      <c r="F318" s="5"/>
      <c r="G318" s="5"/>
    </row>
    <row r="319" spans="1:7" s="15" customFormat="1" x14ac:dyDescent="0.15">
      <c r="A319" s="6"/>
      <c r="B319" s="15">
        <v>102</v>
      </c>
      <c r="C319" s="18" t="str">
        <f>'Population tagcount script'!D103</f>
        <v xml:space="preserve">writeFastq(fastq, out_f, compress=F)   </v>
      </c>
      <c r="D319" s="5"/>
      <c r="E319" s="5"/>
      <c r="F319" s="5"/>
      <c r="G319" s="5"/>
    </row>
    <row r="320" spans="1:7" s="15" customFormat="1" x14ac:dyDescent="0.15">
      <c r="A320" s="6"/>
      <c r="B320" s="15">
        <v>103</v>
      </c>
      <c r="C320" s="18" t="str">
        <f>'Population tagcount script'!D104</f>
        <v>param1 &lt;- 35</v>
      </c>
      <c r="D320" s="5"/>
      <c r="E320" s="5"/>
      <c r="F320" s="5"/>
      <c r="G320" s="5"/>
    </row>
    <row r="321" spans="1:7" s="15" customFormat="1" x14ac:dyDescent="0.15">
      <c r="A321" s="6"/>
      <c r="B321" s="15">
        <v>104</v>
      </c>
      <c r="C321" s="18" t="str">
        <f>'Population tagcount script'!D105</f>
        <v>param2 &lt;- 0.1</v>
      </c>
      <c r="D321" s="5"/>
      <c r="E321" s="5"/>
      <c r="F321" s="5"/>
      <c r="G321" s="5"/>
    </row>
    <row r="322" spans="1:7" s="15" customFormat="1" x14ac:dyDescent="0.15">
      <c r="A322" s="6"/>
      <c r="B322" s="15">
        <v>105</v>
      </c>
      <c r="C322" s="18" t="str">
        <f>'Population tagcount script'!D106</f>
        <v>fastq &lt;- readFastq("C:/NGS/save/NGS0_03.fastq")</v>
      </c>
      <c r="D322" s="5"/>
      <c r="E322" s="5"/>
      <c r="F322" s="5"/>
      <c r="G322" s="5"/>
    </row>
    <row r="323" spans="1:7" s="15" customFormat="1" x14ac:dyDescent="0.15">
      <c r="A323" s="6"/>
      <c r="B323" s="15">
        <v>106</v>
      </c>
      <c r="C323" s="18" t="str">
        <f>'Population tagcount script'!D107</f>
        <v>hoge &lt;- as(quality(fastq), "matrix")</v>
      </c>
      <c r="D323" s="5"/>
      <c r="E323" s="5"/>
      <c r="F323" s="5"/>
      <c r="G323" s="5"/>
    </row>
    <row r="324" spans="1:7" s="15" customFormat="1" x14ac:dyDescent="0.15">
      <c r="A324" s="6"/>
      <c r="B324" s="15">
        <v>107</v>
      </c>
      <c r="C324" s="18" t="str">
        <f>'Population tagcount script'!D108</f>
        <v>obj &lt;- (rowSums(hoge &lt; param1) &lt;= width(fastq)*param2)</v>
      </c>
      <c r="D324" s="5"/>
      <c r="E324" s="5"/>
      <c r="F324" s="5"/>
      <c r="G324" s="5"/>
    </row>
    <row r="325" spans="1:7" s="15" customFormat="1" x14ac:dyDescent="0.15">
      <c r="A325" s="6"/>
      <c r="B325" s="15">
        <v>108</v>
      </c>
      <c r="C325" s="18" t="str">
        <f>'Population tagcount script'!D109</f>
        <v>fastq &lt;- fastq[obj]</v>
      </c>
      <c r="D325" s="5"/>
      <c r="E325" s="5"/>
      <c r="F325" s="5"/>
      <c r="G325" s="5"/>
    </row>
    <row r="326" spans="1:7" s="15" customFormat="1" x14ac:dyDescent="0.15">
      <c r="A326" s="6"/>
      <c r="B326" s="15">
        <v>109</v>
      </c>
      <c r="C326" s="18" t="str">
        <f>'Population tagcount script'!D110</f>
        <v xml:space="preserve">writeFastq(fastq, "C:/NGS/save/F2_Adap-0.fastq", compress=F)   </v>
      </c>
      <c r="D326" s="5"/>
      <c r="E326" s="5"/>
      <c r="F326" s="5"/>
      <c r="G326" s="5"/>
    </row>
    <row r="327" spans="1:7" s="15" customFormat="1" x14ac:dyDescent="0.15">
      <c r="A327" s="6"/>
      <c r="B327" s="15">
        <v>110</v>
      </c>
      <c r="C327" s="18" t="str">
        <f>'Population tagcount script'!D111</f>
        <v>in_f &lt;- "C:/NGS/save/F2_Adap-0.fastq"</v>
      </c>
      <c r="D327" s="5"/>
      <c r="E327" s="5"/>
      <c r="F327" s="5"/>
      <c r="G327" s="5"/>
    </row>
    <row r="328" spans="1:7" s="15" customFormat="1" x14ac:dyDescent="0.15">
      <c r="A328" s="6"/>
      <c r="B328" s="15">
        <v>111</v>
      </c>
      <c r="C328" s="18" t="str">
        <f>'Population tagcount script'!D112</f>
        <v>out_f &lt;- "C:/NGS/save/F2_Adap-1.fastq"</v>
      </c>
      <c r="D328" s="5"/>
      <c r="E328" s="5"/>
      <c r="F328" s="5"/>
      <c r="G328" s="5"/>
    </row>
    <row r="329" spans="1:7" s="15" customFormat="1" x14ac:dyDescent="0.15">
      <c r="A329" s="6"/>
      <c r="B329" s="15">
        <v>112</v>
      </c>
      <c r="C329" s="18" t="str">
        <f>'Population tagcount script'!D113</f>
        <v>param_adapter &lt;- "CATGAGATCGGAAGAGCGTCGTGTAGGGAAAGAGTGT"  #Adapter sequence 1</v>
      </c>
      <c r="D329" s="5"/>
      <c r="E329" s="5"/>
      <c r="F329" s="5"/>
      <c r="G329" s="5"/>
    </row>
    <row r="330" spans="1:7" s="15" customFormat="1" x14ac:dyDescent="0.15">
      <c r="A330" s="6"/>
      <c r="B330" s="15">
        <v>113</v>
      </c>
      <c r="C330" s="18" t="str">
        <f>'Population tagcount script'!D114</f>
        <v xml:space="preserve">system.time(res1 &lt;- preprocessReads(filename=in_f,  outputFilename=out_f,Rpattern=param_adapter, max.Rmismatch=rep(0, nchar(param_adapter)), nBases=0, minLength=20, nrec=1000000))      </v>
      </c>
      <c r="D330" s="5"/>
      <c r="E330" s="5"/>
      <c r="F330" s="5"/>
      <c r="G330" s="5"/>
    </row>
    <row r="331" spans="1:7" s="15" customFormat="1" x14ac:dyDescent="0.15">
      <c r="A331" s="6"/>
      <c r="B331" s="15">
        <v>114</v>
      </c>
      <c r="C331" s="18" t="str">
        <f>'Population tagcount script'!D115</f>
        <v>in_f &lt;- "C:/NGS/save/F2_Adap-1.fastq"</v>
      </c>
      <c r="D331" s="5"/>
      <c r="E331" s="5"/>
      <c r="F331" s="5"/>
      <c r="G331" s="5"/>
    </row>
    <row r="332" spans="1:7" s="15" customFormat="1" x14ac:dyDescent="0.15">
      <c r="A332" s="6"/>
      <c r="B332" s="15">
        <v>115</v>
      </c>
      <c r="C332" s="18" t="str">
        <f>'Population tagcount script'!D116</f>
        <v>out_f &lt;- "C:/NGS/save/F2_Adap-2.fastq"</v>
      </c>
      <c r="D332" s="5"/>
      <c r="E332" s="5"/>
      <c r="F332" s="5"/>
      <c r="G332" s="5"/>
    </row>
    <row r="333" spans="1:7" s="15" customFormat="1" x14ac:dyDescent="0.15">
      <c r="A333" s="6"/>
      <c r="B333" s="15">
        <v>116</v>
      </c>
      <c r="C333" s="18" t="str">
        <f>'Population tagcount script'!D117</f>
        <v>param_adapter &lt;- "TAAGATCGGAAGAGCACACGTCTGAACTCCAGTCAC"  #Adapter sequence 2</v>
      </c>
      <c r="D333" s="5"/>
      <c r="E333" s="5"/>
      <c r="F333" s="5"/>
      <c r="G333" s="5"/>
    </row>
    <row r="334" spans="1:7" s="15" customFormat="1" x14ac:dyDescent="0.15">
      <c r="A334" s="6"/>
      <c r="B334" s="15">
        <v>117</v>
      </c>
      <c r="C334" s="18" t="str">
        <f>'Population tagcount script'!D118</f>
        <v xml:space="preserve">system.time(res2 &lt;- preprocessReads(filename=in_f,  outputFilename=out_f,Rpattern=param_adapter, max.Rmismatch=rep(0, nchar(param_adapter)), nBases=0, minLength=20, nrec=1000000))      </v>
      </c>
      <c r="D334" s="5"/>
      <c r="E334" s="5"/>
      <c r="F334" s="5"/>
      <c r="G334" s="5"/>
    </row>
    <row r="335" spans="1:7" s="15" customFormat="1" x14ac:dyDescent="0.15">
      <c r="A335" s="6"/>
      <c r="B335" s="15">
        <v>118</v>
      </c>
      <c r="C335" s="18" t="str">
        <f>'Population tagcount script'!D119</f>
        <v>in_f &lt;- "C:/NGS/save/F2_Adap-2.fastq"</v>
      </c>
      <c r="D335" s="5"/>
      <c r="E335" s="5"/>
      <c r="F335" s="5"/>
      <c r="G335" s="5"/>
    </row>
    <row r="336" spans="1:7" s="15" customFormat="1" x14ac:dyDescent="0.15">
      <c r="A336" s="6"/>
      <c r="B336" s="15">
        <v>119</v>
      </c>
      <c r="C336" s="18" t="str">
        <f>'Population tagcount script'!D120</f>
        <v>out_f &lt;- "C:/NGS/save/F2_Adap-3.fastq"</v>
      </c>
      <c r="D336" s="5"/>
      <c r="E336" s="5"/>
      <c r="F336" s="5"/>
      <c r="G336" s="5"/>
    </row>
    <row r="337" spans="1:7" s="15" customFormat="1" x14ac:dyDescent="0.15">
      <c r="A337" s="6"/>
      <c r="B337" s="15">
        <v>120</v>
      </c>
      <c r="C337" s="18" t="str">
        <f>'Population tagcount script'!D121</f>
        <v>param_adapter &lt;- "TAAGATCGGAAGAGCGTCGTGTAGGGAAAGAGTGT"  #Adapter sequence 3</v>
      </c>
      <c r="D337" s="5"/>
      <c r="E337" s="5"/>
      <c r="F337" s="5"/>
      <c r="G337" s="5"/>
    </row>
    <row r="338" spans="1:7" s="15" customFormat="1" x14ac:dyDescent="0.15">
      <c r="A338" s="6"/>
      <c r="B338" s="15">
        <v>121</v>
      </c>
      <c r="C338" s="18" t="str">
        <f>'Population tagcount script'!D122</f>
        <v xml:space="preserve">system.time(res3 &lt;- preprocessReads(filename=in_f,  outputFilename=out_f,Rpattern=param_adapter, max.Rmismatch=rep(0, nchar(param_adapter)), nBases=0, minLength=20, nrec=1000000))      </v>
      </c>
      <c r="D338" s="5"/>
      <c r="E338" s="5"/>
      <c r="F338" s="5"/>
      <c r="G338" s="5"/>
    </row>
    <row r="339" spans="1:7" s="15" customFormat="1" x14ac:dyDescent="0.15">
      <c r="A339" s="6"/>
      <c r="B339" s="15">
        <v>122</v>
      </c>
      <c r="C339" s="18" t="str">
        <f>'Population tagcount script'!D123</f>
        <v>in_f &lt;- "C:/NGS/save/F2_Adap-3.fastq"</v>
      </c>
      <c r="D339" s="5"/>
      <c r="E339" s="5"/>
      <c r="F339" s="5"/>
      <c r="G339" s="5"/>
    </row>
    <row r="340" spans="1:7" s="15" customFormat="1" x14ac:dyDescent="0.15">
      <c r="A340" s="6"/>
      <c r="B340" s="15">
        <v>123</v>
      </c>
      <c r="C340" s="18" t="str">
        <f>'Population tagcount script'!D124</f>
        <v>out_f &lt;- "C:/NGS/save/AdapterTrim_NGS0_03.fastq"</v>
      </c>
      <c r="D340" s="5"/>
      <c r="E340" s="5"/>
      <c r="F340" s="5"/>
      <c r="G340" s="5"/>
    </row>
    <row r="341" spans="1:7" s="15" customFormat="1" x14ac:dyDescent="0.15">
      <c r="A341" s="6"/>
      <c r="B341" s="15">
        <v>124</v>
      </c>
      <c r="C341" s="18" t="str">
        <f>'Population tagcount script'!D125</f>
        <v>param_adapter &lt;- "CATGAGATCGGAAGAGCACACGTCTGAACTCCAGTCAC"  #Adapter sequence 4</v>
      </c>
      <c r="D341" s="5"/>
      <c r="E341" s="5"/>
      <c r="F341" s="5"/>
      <c r="G341" s="5"/>
    </row>
    <row r="342" spans="1:7" s="15" customFormat="1" x14ac:dyDescent="0.15">
      <c r="A342" s="6"/>
      <c r="B342" s="15">
        <v>125</v>
      </c>
      <c r="C342" s="18" t="str">
        <f>'Population tagcount script'!D126</f>
        <v xml:space="preserve">system.time(res4 &lt;- preprocessReads(filename=in_f,  outputFilename=out_f,Rpattern=param_adapter, max.Rmismatch=rep(0, nchar(param_adapter)), nBases=0, minLength=20, nrec=1000000))      </v>
      </c>
      <c r="D342" s="5"/>
      <c r="E342" s="5"/>
      <c r="F342" s="5"/>
      <c r="G342" s="5"/>
    </row>
    <row r="343" spans="1:7" s="15" customFormat="1" x14ac:dyDescent="0.15">
      <c r="A343" s="6"/>
      <c r="B343" s="15">
        <v>126</v>
      </c>
      <c r="C343" s="18" t="str">
        <f>'Population tagcount script'!D127</f>
        <v>res &lt;- rbind(res1,res2,res3,res4)</v>
      </c>
      <c r="D343" s="5"/>
      <c r="E343" s="5"/>
      <c r="F343" s="5"/>
      <c r="G343" s="5"/>
    </row>
    <row r="344" spans="1:7" s="15" customFormat="1" x14ac:dyDescent="0.15">
      <c r="A344" s="6"/>
      <c r="B344" s="15">
        <v>127</v>
      </c>
      <c r="C344" s="18" t="str">
        <f>'Population tagcount script'!D128</f>
        <v>write.csv(res, "C:/NGS/save/NGS0_03.fastq.csv")</v>
      </c>
      <c r="D344" s="5"/>
      <c r="E344" s="5"/>
      <c r="F344" s="5"/>
      <c r="G344" s="5"/>
    </row>
    <row r="345" spans="1:7" s="15" customFormat="1" x14ac:dyDescent="0.15">
      <c r="A345" s="6"/>
      <c r="B345" s="15">
        <v>128</v>
      </c>
      <c r="C345" s="18" t="str">
        <f>'Population tagcount script'!D129</f>
        <v>system.time(fastq &lt;- fread("C:/NGS/save/AdapterTrim_NGS0_03.fastq", header=F, sep="\t", na.strings="NA", strip.white=TRUE, verbose=TRUE))</v>
      </c>
      <c r="D345" s="5"/>
      <c r="E345" s="5"/>
      <c r="F345" s="5"/>
      <c r="G345" s="5"/>
    </row>
    <row r="346" spans="1:7" s="15" customFormat="1" x14ac:dyDescent="0.15">
      <c r="A346" s="6"/>
      <c r="B346" s="15">
        <v>129</v>
      </c>
      <c r="C346" s="18" t="str">
        <f>'Population tagcount script'!D130</f>
        <v>file.remove("C:/NGS/save/AdapterTrim_NGS0_03.fastq","C:/NGS/save/F2_Adap-0.fastq","C:/NGS/save/F2_Adap-1.fastq","C:/NGS/save/F2_Adap-2.fastq","C:/NGS/save/F2_Adap-3.fastq")</v>
      </c>
      <c r="D346" s="5"/>
      <c r="E346" s="5"/>
      <c r="F346" s="5"/>
      <c r="G346" s="5"/>
    </row>
    <row r="347" spans="1:7" s="15" customFormat="1" x14ac:dyDescent="0.15">
      <c r="A347" s="6"/>
      <c r="B347" s="15">
        <v>130</v>
      </c>
      <c r="C347" s="18" t="str">
        <f>'Population tagcount script'!D131</f>
        <v>system.time(nucleotide &lt;- fastq[2+4*(0:((nrow(fastq)/4)-1))])</v>
      </c>
      <c r="D347" s="5"/>
      <c r="E347" s="5"/>
      <c r="F347" s="5"/>
      <c r="G347" s="5"/>
    </row>
    <row r="348" spans="1:7" s="15" customFormat="1" x14ac:dyDescent="0.15">
      <c r="A348" s="6"/>
      <c r="B348" s="15">
        <v>131</v>
      </c>
      <c r="C348" s="18" t="str">
        <f>'Population tagcount script'!D132</f>
        <v>system.time(RADtag &lt;- sort(table(nucleotide), decreasing=TRUE))</v>
      </c>
      <c r="D348" s="5"/>
      <c r="E348" s="5"/>
      <c r="F348" s="5"/>
      <c r="G348" s="5"/>
    </row>
    <row r="349" spans="1:7" s="15" customFormat="1" x14ac:dyDescent="0.15">
      <c r="A349" s="6"/>
      <c r="B349" s="15">
        <v>132</v>
      </c>
      <c r="C349" s="18" t="str">
        <f>'Population tagcount script'!D133</f>
        <v>system.time(write.csv(RADtag, file="C:/NGS/save/NGS0_03.tagcount", row.names = F))</v>
      </c>
      <c r="D349" s="5"/>
      <c r="E349" s="5"/>
      <c r="F349" s="5"/>
      <c r="G349" s="5"/>
    </row>
    <row r="350" spans="1:7" s="15" customFormat="1" x14ac:dyDescent="0.15">
      <c r="A350" s="6"/>
      <c r="B350" s="15">
        <v>133</v>
      </c>
      <c r="C350" s="18" t="str">
        <f>'Population tagcount script'!D134</f>
        <v>file.remove("C:/NGS/save/NGS0_03.fastq")</v>
      </c>
      <c r="D350" s="5"/>
      <c r="E350" s="5"/>
      <c r="F350" s="5"/>
      <c r="G350" s="5"/>
    </row>
    <row r="351" spans="1:7" s="15" customFormat="1" x14ac:dyDescent="0.15">
      <c r="A351" s="6"/>
      <c r="B351" s="15">
        <v>134</v>
      </c>
      <c r="C351" s="18" t="str">
        <f>'Population tagcount script'!D135</f>
        <v>RAD_1over &lt;- RADtag[RADtag&gt;1]</v>
      </c>
      <c r="D351" s="5"/>
      <c r="E351" s="5"/>
      <c r="F351" s="5"/>
      <c r="G351" s="5"/>
    </row>
    <row r="352" spans="1:7" s="15" customFormat="1" x14ac:dyDescent="0.15">
      <c r="A352" s="6"/>
      <c r="B352" s="15">
        <v>135</v>
      </c>
      <c r="C352" s="18" t="str">
        <f>'Population tagcount script'!D136</f>
        <v>system.time(write.csv(RAD_1over, file="C:/NGS/save/NGS0_03.tagcount1over", row.names = F))</v>
      </c>
      <c r="D352" s="5"/>
      <c r="E352" s="5"/>
      <c r="F352" s="5"/>
      <c r="G352" s="5"/>
    </row>
    <row r="353" spans="1:7" s="15" customFormat="1" x14ac:dyDescent="0.15">
      <c r="A353" s="6"/>
      <c r="B353" s="15">
        <v>136</v>
      </c>
      <c r="C353" s="18" t="str">
        <f>'Population tagcount script'!D137</f>
        <v>rm(list=ls())</v>
      </c>
      <c r="D353" s="5"/>
      <c r="E353" s="5"/>
      <c r="F353" s="5"/>
      <c r="G353" s="5"/>
    </row>
    <row r="354" spans="1:7" s="15" customFormat="1" x14ac:dyDescent="0.15">
      <c r="A354" s="6"/>
      <c r="B354" s="15">
        <v>137</v>
      </c>
      <c r="C354" s="18" t="str">
        <f>'Population tagcount script'!D138</f>
        <v>in_f &lt;- c("C:/NGS/Raw_sequence_reads/04_ATTACTCG-GGCTCTGA_L005_R1_001.fastq.gz", "C:/NGS/Raw_sequence_reads/04_ATTACTCG-GGCTCTGA_L005_R2_001.fastq.gz")</v>
      </c>
      <c r="D354" s="5"/>
      <c r="E354" s="5"/>
      <c r="F354" s="5"/>
      <c r="G354" s="5"/>
    </row>
    <row r="355" spans="1:7" s="15" customFormat="1" x14ac:dyDescent="0.15">
      <c r="A355" s="6"/>
      <c r="B355" s="15">
        <v>138</v>
      </c>
      <c r="C355" s="18" t="str">
        <f>'Population tagcount script'!D139</f>
        <v>out_f &lt;- "C:/NGS/save/NGS0_04.fastq"</v>
      </c>
      <c r="D355" s="5"/>
      <c r="E355" s="5"/>
      <c r="F355" s="5"/>
      <c r="G355" s="5"/>
    </row>
    <row r="356" spans="1:7" s="15" customFormat="1" x14ac:dyDescent="0.15">
      <c r="A356" s="6"/>
      <c r="B356" s="15">
        <v>139</v>
      </c>
      <c r="C356" s="18" t="str">
        <f>'Population tagcount script'!D140</f>
        <v>param_trim &lt;- 1</v>
      </c>
      <c r="D356" s="5"/>
      <c r="E356" s="5"/>
      <c r="F356" s="5"/>
      <c r="G356" s="5"/>
    </row>
    <row r="357" spans="1:7" s="15" customFormat="1" x14ac:dyDescent="0.15">
      <c r="A357" s="6"/>
      <c r="B357" s="15">
        <v>140</v>
      </c>
      <c r="C357" s="18" t="str">
        <f>'Population tagcount script'!D141</f>
        <v xml:space="preserve">fastq &lt;- readFastq(in_f)              </v>
      </c>
      <c r="D357" s="5"/>
      <c r="E357" s="5"/>
      <c r="F357" s="5"/>
      <c r="G357" s="5"/>
    </row>
    <row r="358" spans="1:7" s="15" customFormat="1" x14ac:dyDescent="0.15">
      <c r="A358" s="6"/>
      <c r="B358" s="15">
        <v>141</v>
      </c>
      <c r="C358" s="18" t="str">
        <f>'Population tagcount script'!D142</f>
        <v>hoge &lt;- width(sread(fastq)) - param_trim</v>
      </c>
      <c r="D358" s="5"/>
      <c r="E358" s="5"/>
      <c r="F358" s="5"/>
      <c r="G358" s="5"/>
    </row>
    <row r="359" spans="1:7" s="15" customFormat="1" x14ac:dyDescent="0.15">
      <c r="A359" s="6"/>
      <c r="B359" s="15">
        <v>142</v>
      </c>
      <c r="C359" s="18" t="str">
        <f>'Population tagcount script'!D143</f>
        <v xml:space="preserve">hoge[hoge &lt; 1] &lt;- 1                   </v>
      </c>
      <c r="D359" s="5"/>
      <c r="E359" s="5"/>
      <c r="F359" s="5"/>
      <c r="G359" s="5"/>
    </row>
    <row r="360" spans="1:7" s="15" customFormat="1" x14ac:dyDescent="0.15">
      <c r="A360" s="6"/>
      <c r="B360" s="15">
        <v>143</v>
      </c>
      <c r="C360" s="18" t="str">
        <f>'Population tagcount script'!D144</f>
        <v>hoge1 &lt;- DNAStringSet(sread(fastq), start=7, end=hoge)</v>
      </c>
      <c r="D360" s="5"/>
      <c r="E360" s="5"/>
      <c r="F360" s="5"/>
      <c r="G360" s="5"/>
    </row>
    <row r="361" spans="1:7" s="15" customFormat="1" x14ac:dyDescent="0.15">
      <c r="A361" s="6"/>
      <c r="B361" s="15">
        <v>144</v>
      </c>
      <c r="C361" s="18" t="str">
        <f>'Population tagcount script'!D145</f>
        <v>hoge2 &lt;- BStringSet(quality(quality(fastq)), start=7, end=hoge)</v>
      </c>
      <c r="D361" s="5"/>
      <c r="E361" s="5"/>
      <c r="F361" s="5"/>
      <c r="G361" s="5"/>
    </row>
    <row r="362" spans="1:7" s="15" customFormat="1" x14ac:dyDescent="0.15">
      <c r="A362" s="6"/>
      <c r="B362" s="15">
        <v>145</v>
      </c>
      <c r="C362" s="18" t="str">
        <f>'Population tagcount script'!D146</f>
        <v>fastq &lt;- ShortReadQ(hoge1, hoge2, id(fastq))</v>
      </c>
      <c r="D362" s="5"/>
      <c r="E362" s="5"/>
      <c r="F362" s="5"/>
      <c r="G362" s="5"/>
    </row>
    <row r="363" spans="1:7" s="15" customFormat="1" x14ac:dyDescent="0.15">
      <c r="A363" s="6"/>
      <c r="B363" s="15">
        <v>146</v>
      </c>
      <c r="C363" s="18" t="str">
        <f>'Population tagcount script'!D147</f>
        <v xml:space="preserve">writeFastq(fastq, out_f, compress=F)   </v>
      </c>
      <c r="D363" s="5"/>
      <c r="E363" s="5"/>
      <c r="F363" s="5"/>
      <c r="G363" s="5"/>
    </row>
    <row r="364" spans="1:7" s="15" customFormat="1" x14ac:dyDescent="0.15">
      <c r="A364" s="6"/>
      <c r="B364" s="15">
        <v>147</v>
      </c>
      <c r="C364" s="18" t="str">
        <f>'Population tagcount script'!D148</f>
        <v>param1 &lt;- 35</v>
      </c>
      <c r="D364" s="5"/>
      <c r="E364" s="5"/>
      <c r="F364" s="5"/>
      <c r="G364" s="5"/>
    </row>
    <row r="365" spans="1:7" s="15" customFormat="1" x14ac:dyDescent="0.15">
      <c r="A365" s="6"/>
      <c r="B365" s="15">
        <v>148</v>
      </c>
      <c r="C365" s="18" t="str">
        <f>'Population tagcount script'!D149</f>
        <v>param2 &lt;- 0.1</v>
      </c>
      <c r="D365" s="5"/>
      <c r="E365" s="5"/>
      <c r="F365" s="5"/>
      <c r="G365" s="5"/>
    </row>
    <row r="366" spans="1:7" s="15" customFormat="1" x14ac:dyDescent="0.15">
      <c r="A366" s="6"/>
      <c r="B366" s="15">
        <v>149</v>
      </c>
      <c r="C366" s="18" t="str">
        <f>'Population tagcount script'!D150</f>
        <v>fastq &lt;- readFastq("C:/NGS/save/NGS0_04.fastq")</v>
      </c>
      <c r="D366" s="5"/>
      <c r="E366" s="5"/>
      <c r="F366" s="5"/>
      <c r="G366" s="5"/>
    </row>
    <row r="367" spans="1:7" s="15" customFormat="1" x14ac:dyDescent="0.15">
      <c r="A367" s="6"/>
      <c r="B367" s="15">
        <v>150</v>
      </c>
      <c r="C367" s="18" t="str">
        <f>'Population tagcount script'!D151</f>
        <v>hoge &lt;- as(quality(fastq), "matrix")</v>
      </c>
      <c r="D367" s="5"/>
      <c r="E367" s="5"/>
      <c r="F367" s="5"/>
      <c r="G367" s="5"/>
    </row>
    <row r="368" spans="1:7" s="15" customFormat="1" x14ac:dyDescent="0.15">
      <c r="A368" s="6"/>
      <c r="B368" s="15">
        <v>151</v>
      </c>
      <c r="C368" s="18" t="str">
        <f>'Population tagcount script'!D152</f>
        <v>obj &lt;- (rowSums(hoge &lt; param1) &lt;= width(fastq)*param2)</v>
      </c>
      <c r="D368" s="5"/>
      <c r="E368" s="5"/>
      <c r="F368" s="5"/>
      <c r="G368" s="5"/>
    </row>
    <row r="369" spans="1:7" s="15" customFormat="1" x14ac:dyDescent="0.15">
      <c r="A369" s="6"/>
      <c r="B369" s="15">
        <v>152</v>
      </c>
      <c r="C369" s="18" t="str">
        <f>'Population tagcount script'!D153</f>
        <v>fastq &lt;- fastq[obj]</v>
      </c>
      <c r="D369" s="5"/>
      <c r="E369" s="5"/>
      <c r="F369" s="5"/>
      <c r="G369" s="5"/>
    </row>
    <row r="370" spans="1:7" s="15" customFormat="1" x14ac:dyDescent="0.15">
      <c r="A370" s="6"/>
      <c r="B370" s="15">
        <v>153</v>
      </c>
      <c r="C370" s="18" t="str">
        <f>'Population tagcount script'!D154</f>
        <v xml:space="preserve">writeFastq(fastq, "C:/NGS/save/F2_Adap-0.fastq", compress=F)   </v>
      </c>
      <c r="D370" s="5"/>
      <c r="E370" s="5"/>
      <c r="F370" s="5"/>
      <c r="G370" s="5"/>
    </row>
    <row r="371" spans="1:7" s="15" customFormat="1" x14ac:dyDescent="0.15">
      <c r="A371" s="6"/>
      <c r="B371" s="15">
        <v>154</v>
      </c>
      <c r="C371" s="18" t="str">
        <f>'Population tagcount script'!D155</f>
        <v>in_f &lt;- "C:/NGS/save/F2_Adap-0.fastq"</v>
      </c>
      <c r="D371" s="5"/>
      <c r="E371" s="5"/>
      <c r="F371" s="5"/>
      <c r="G371" s="5"/>
    </row>
    <row r="372" spans="1:7" s="15" customFormat="1" x14ac:dyDescent="0.15">
      <c r="A372" s="6"/>
      <c r="B372" s="15">
        <v>155</v>
      </c>
      <c r="C372" s="18" t="str">
        <f>'Population tagcount script'!D156</f>
        <v>out_f &lt;- "C:/NGS/save/F2_Adap-1.fastq"</v>
      </c>
      <c r="D372" s="5"/>
      <c r="E372" s="5"/>
      <c r="F372" s="5"/>
      <c r="G372" s="5"/>
    </row>
    <row r="373" spans="1:7" s="15" customFormat="1" x14ac:dyDescent="0.15">
      <c r="A373" s="6"/>
      <c r="B373" s="15">
        <v>156</v>
      </c>
      <c r="C373" s="18" t="str">
        <f>'Population tagcount script'!D157</f>
        <v>param_adapter &lt;- "CATGAGATCGGAAGAGCGTCGTGTAGGGAAAGAGTGT"  #Adapter sequence 1</v>
      </c>
      <c r="D373" s="5"/>
      <c r="E373" s="5"/>
      <c r="F373" s="5"/>
      <c r="G373" s="5"/>
    </row>
    <row r="374" spans="1:7" s="15" customFormat="1" x14ac:dyDescent="0.15">
      <c r="A374" s="6"/>
      <c r="B374" s="15">
        <v>157</v>
      </c>
      <c r="C374" s="18" t="str">
        <f>'Population tagcount script'!D158</f>
        <v xml:space="preserve">system.time(res1 &lt;- preprocessReads(filename=in_f,  outputFilename=out_f,Rpattern=param_adapter, max.Rmismatch=rep(0, nchar(param_adapter)), nBases=0, minLength=20, nrec=1000000))      </v>
      </c>
      <c r="D374" s="5"/>
      <c r="E374" s="5"/>
      <c r="F374" s="5"/>
      <c r="G374" s="5"/>
    </row>
    <row r="375" spans="1:7" s="15" customFormat="1" x14ac:dyDescent="0.15">
      <c r="A375" s="6"/>
      <c r="B375" s="15">
        <v>158</v>
      </c>
      <c r="C375" s="18" t="str">
        <f>'Population tagcount script'!D159</f>
        <v>in_f &lt;- "C:/NGS/save/F2_Adap-1.fastq"</v>
      </c>
      <c r="D375" s="5"/>
      <c r="E375" s="5"/>
      <c r="F375" s="5"/>
      <c r="G375" s="5"/>
    </row>
    <row r="376" spans="1:7" s="15" customFormat="1" x14ac:dyDescent="0.15">
      <c r="A376" s="6"/>
      <c r="B376" s="15">
        <v>159</v>
      </c>
      <c r="C376" s="18" t="str">
        <f>'Population tagcount script'!D160</f>
        <v>out_f &lt;- "C:/NGS/save/F2_Adap-2.fastq"</v>
      </c>
      <c r="D376" s="5"/>
      <c r="E376" s="5"/>
      <c r="F376" s="5"/>
      <c r="G376" s="5"/>
    </row>
    <row r="377" spans="1:7" s="15" customFormat="1" x14ac:dyDescent="0.15">
      <c r="A377" s="6"/>
      <c r="B377" s="15">
        <v>160</v>
      </c>
      <c r="C377" s="18" t="str">
        <f>'Population tagcount script'!D161</f>
        <v>param_adapter &lt;- "TAAGATCGGAAGAGCACACGTCTGAACTCCAGTCAC"  #Adapter sequence 2</v>
      </c>
      <c r="D377" s="5"/>
      <c r="E377" s="5"/>
      <c r="F377" s="5"/>
      <c r="G377" s="5"/>
    </row>
    <row r="378" spans="1:7" s="15" customFormat="1" x14ac:dyDescent="0.15">
      <c r="A378" s="6"/>
      <c r="B378" s="15">
        <v>161</v>
      </c>
      <c r="C378" s="18" t="str">
        <f>'Population tagcount script'!D162</f>
        <v xml:space="preserve">system.time(res2 &lt;- preprocessReads(filename=in_f,  outputFilename=out_f,Rpattern=param_adapter, max.Rmismatch=rep(0, nchar(param_adapter)), nBases=0, minLength=20, nrec=1000000))      </v>
      </c>
      <c r="D378" s="5"/>
      <c r="E378" s="5"/>
      <c r="F378" s="5"/>
      <c r="G378" s="5"/>
    </row>
    <row r="379" spans="1:7" s="15" customFormat="1" x14ac:dyDescent="0.15">
      <c r="A379" s="6"/>
      <c r="B379" s="15">
        <v>162</v>
      </c>
      <c r="C379" s="18" t="str">
        <f>'Population tagcount script'!D163</f>
        <v>in_f &lt;- "C:/NGS/save/F2_Adap-2.fastq"</v>
      </c>
      <c r="D379" s="5"/>
      <c r="E379" s="5"/>
      <c r="F379" s="5"/>
      <c r="G379" s="5"/>
    </row>
    <row r="380" spans="1:7" s="15" customFormat="1" x14ac:dyDescent="0.15">
      <c r="A380" s="6"/>
      <c r="B380" s="15">
        <v>163</v>
      </c>
      <c r="C380" s="18" t="str">
        <f>'Population tagcount script'!D164</f>
        <v>out_f &lt;- "C:/NGS/save/F2_Adap-3.fastq"</v>
      </c>
      <c r="D380" s="5"/>
      <c r="E380" s="5"/>
      <c r="F380" s="5"/>
      <c r="G380" s="5"/>
    </row>
    <row r="381" spans="1:7" s="15" customFormat="1" x14ac:dyDescent="0.15">
      <c r="A381" s="6"/>
      <c r="B381" s="15">
        <v>164</v>
      </c>
      <c r="C381" s="18" t="str">
        <f>'Population tagcount script'!D165</f>
        <v>param_adapter &lt;- "TAAGATCGGAAGAGCGTCGTGTAGGGAAAGAGTGT"  #Adapter sequence 3</v>
      </c>
      <c r="D381" s="5"/>
      <c r="E381" s="5"/>
      <c r="F381" s="5"/>
      <c r="G381" s="5"/>
    </row>
    <row r="382" spans="1:7" s="15" customFormat="1" x14ac:dyDescent="0.15">
      <c r="A382" s="6"/>
      <c r="B382" s="15">
        <v>165</v>
      </c>
      <c r="C382" s="18" t="str">
        <f>'Population tagcount script'!D166</f>
        <v xml:space="preserve">system.time(res3 &lt;- preprocessReads(filename=in_f,  outputFilename=out_f,Rpattern=param_adapter, max.Rmismatch=rep(0, nchar(param_adapter)), nBases=0, minLength=20, nrec=1000000))      </v>
      </c>
      <c r="D382" s="5"/>
      <c r="E382" s="5"/>
      <c r="F382" s="5"/>
      <c r="G382" s="5"/>
    </row>
    <row r="383" spans="1:7" s="15" customFormat="1" x14ac:dyDescent="0.15">
      <c r="A383" s="6"/>
      <c r="B383" s="15">
        <v>166</v>
      </c>
      <c r="C383" s="18" t="str">
        <f>'Population tagcount script'!D167</f>
        <v>in_f &lt;- "C:/NGS/save/F2_Adap-3.fastq"</v>
      </c>
      <c r="D383" s="5"/>
      <c r="E383" s="5"/>
      <c r="F383" s="5"/>
      <c r="G383" s="5"/>
    </row>
    <row r="384" spans="1:7" s="15" customFormat="1" x14ac:dyDescent="0.15">
      <c r="A384" s="6"/>
      <c r="B384" s="15">
        <v>167</v>
      </c>
      <c r="C384" s="18" t="str">
        <f>'Population tagcount script'!D168</f>
        <v>out_f &lt;- "C:/NGS/save/AdapterTrim_NGS0_04.fastq"</v>
      </c>
      <c r="D384" s="5"/>
      <c r="E384" s="5"/>
      <c r="F384" s="5"/>
      <c r="G384" s="5"/>
    </row>
    <row r="385" spans="1:7" s="15" customFormat="1" x14ac:dyDescent="0.15">
      <c r="A385" s="6"/>
      <c r="B385" s="15">
        <v>168</v>
      </c>
      <c r="C385" s="18" t="str">
        <f>'Population tagcount script'!D169</f>
        <v>param_adapter &lt;- "CATGAGATCGGAAGAGCACACGTCTGAACTCCAGTCAC"  #Adapter sequence 4</v>
      </c>
      <c r="D385" s="5"/>
      <c r="E385" s="5"/>
      <c r="F385" s="5"/>
      <c r="G385" s="5"/>
    </row>
    <row r="386" spans="1:7" s="15" customFormat="1" x14ac:dyDescent="0.15">
      <c r="A386" s="6"/>
      <c r="B386" s="15">
        <v>169</v>
      </c>
      <c r="C386" s="18" t="str">
        <f>'Population tagcount script'!D170</f>
        <v xml:space="preserve">system.time(res4 &lt;- preprocessReads(filename=in_f,  outputFilename=out_f,Rpattern=param_adapter, max.Rmismatch=rep(0, nchar(param_adapter)), nBases=0, minLength=20, nrec=1000000))      </v>
      </c>
      <c r="D386" s="5"/>
      <c r="E386" s="5"/>
      <c r="F386" s="5"/>
      <c r="G386" s="5"/>
    </row>
    <row r="387" spans="1:7" s="15" customFormat="1" x14ac:dyDescent="0.15">
      <c r="A387" s="6"/>
      <c r="B387" s="15">
        <v>170</v>
      </c>
      <c r="C387" s="18" t="str">
        <f>'Population tagcount script'!D171</f>
        <v>res &lt;- rbind(res1,res2,res3,res4)</v>
      </c>
      <c r="D387" s="5"/>
      <c r="E387" s="5"/>
      <c r="F387" s="5"/>
      <c r="G387" s="5"/>
    </row>
    <row r="388" spans="1:7" s="15" customFormat="1" x14ac:dyDescent="0.15">
      <c r="A388" s="6"/>
      <c r="B388" s="15">
        <v>171</v>
      </c>
      <c r="C388" s="18" t="str">
        <f>'Population tagcount script'!D172</f>
        <v>write.csv(res, "C:/NGS/save/NGS0_04.fastq.csv")</v>
      </c>
      <c r="D388" s="5"/>
      <c r="E388" s="5"/>
      <c r="F388" s="5"/>
      <c r="G388" s="5"/>
    </row>
    <row r="389" spans="1:7" s="15" customFormat="1" x14ac:dyDescent="0.15">
      <c r="A389" s="6"/>
      <c r="B389" s="15">
        <v>172</v>
      </c>
      <c r="C389" s="18" t="str">
        <f>'Population tagcount script'!D173</f>
        <v>system.time(fastq &lt;- fread("C:/NGS/save/AdapterTrim_NGS0_04.fastq", header=F, sep="\t", na.strings="NA", strip.white=TRUE, verbose=TRUE))</v>
      </c>
      <c r="D389" s="5"/>
      <c r="E389" s="5"/>
      <c r="F389" s="5"/>
      <c r="G389" s="5"/>
    </row>
    <row r="390" spans="1:7" s="15" customFormat="1" x14ac:dyDescent="0.15">
      <c r="A390" s="6"/>
      <c r="B390" s="15">
        <v>173</v>
      </c>
      <c r="C390" s="18" t="str">
        <f>'Population tagcount script'!D174</f>
        <v>file.remove("C:/NGS/save/AdapterTrim_NGS0_04.fastq","C:/NGS/save/F2_Adap-0.fastq","C:/NGS/save/F2_Adap-1.fastq","C:/NGS/save/F2_Adap-2.fastq","C:/NGS/save/F2_Adap-3.fastq")</v>
      </c>
      <c r="D390" s="5"/>
      <c r="E390" s="5"/>
      <c r="F390" s="5"/>
      <c r="G390" s="5"/>
    </row>
    <row r="391" spans="1:7" s="15" customFormat="1" x14ac:dyDescent="0.15">
      <c r="A391" s="6"/>
      <c r="B391" s="15">
        <v>174</v>
      </c>
      <c r="C391" s="18" t="str">
        <f>'Population tagcount script'!D175</f>
        <v>system.time(nucleotide &lt;- fastq[2+4*(0:((nrow(fastq)/4)-1))])</v>
      </c>
      <c r="D391" s="5"/>
      <c r="E391" s="5"/>
      <c r="F391" s="5"/>
      <c r="G391" s="5"/>
    </row>
    <row r="392" spans="1:7" s="15" customFormat="1" x14ac:dyDescent="0.15">
      <c r="A392" s="6"/>
      <c r="B392" s="15">
        <v>175</v>
      </c>
      <c r="C392" s="18" t="str">
        <f>'Population tagcount script'!D176</f>
        <v>system.time(RADtag &lt;- sort(table(nucleotide), decreasing=TRUE))</v>
      </c>
      <c r="D392" s="5"/>
      <c r="E392" s="5"/>
      <c r="F392" s="5"/>
      <c r="G392" s="5"/>
    </row>
    <row r="393" spans="1:7" s="15" customFormat="1" x14ac:dyDescent="0.15">
      <c r="A393" s="6"/>
      <c r="B393" s="15">
        <v>176</v>
      </c>
      <c r="C393" s="18" t="str">
        <f>'Population tagcount script'!D177</f>
        <v>system.time(write.csv(RADtag, file="C:/NGS/save/NGS0_04.tagcount", row.names = F))</v>
      </c>
      <c r="D393" s="5"/>
      <c r="E393" s="5"/>
      <c r="F393" s="5"/>
      <c r="G393" s="5"/>
    </row>
    <row r="394" spans="1:7" s="15" customFormat="1" x14ac:dyDescent="0.15">
      <c r="A394" s="6"/>
      <c r="B394" s="15">
        <v>177</v>
      </c>
      <c r="C394" s="18" t="str">
        <f>'Population tagcount script'!D178</f>
        <v>file.remove("C:/NGS/save/NGS0_04.fastq")</v>
      </c>
      <c r="D394" s="5"/>
      <c r="E394" s="5"/>
      <c r="F394" s="5"/>
      <c r="G394" s="5"/>
    </row>
    <row r="395" spans="1:7" s="15" customFormat="1" x14ac:dyDescent="0.15">
      <c r="A395" s="6"/>
      <c r="B395" s="15">
        <v>178</v>
      </c>
      <c r="C395" s="18" t="str">
        <f>'Population tagcount script'!D179</f>
        <v>RAD_1over &lt;- RADtag[RADtag&gt;1]</v>
      </c>
      <c r="D395" s="5"/>
      <c r="E395" s="5"/>
      <c r="F395" s="5"/>
      <c r="G395" s="5"/>
    </row>
    <row r="396" spans="1:7" s="15" customFormat="1" x14ac:dyDescent="0.15">
      <c r="A396" s="6"/>
      <c r="B396" s="15">
        <v>179</v>
      </c>
      <c r="C396" s="18" t="str">
        <f>'Population tagcount script'!D180</f>
        <v>system.time(write.csv(RAD_1over, file="C:/NGS/save/NGS0_04.tagcount1over", row.names = F))</v>
      </c>
      <c r="D396" s="5"/>
      <c r="E396" s="5"/>
      <c r="F396" s="5"/>
      <c r="G396" s="5"/>
    </row>
    <row r="397" spans="1:7" s="15" customFormat="1" x14ac:dyDescent="0.15">
      <c r="A397" s="6"/>
      <c r="B397" s="15">
        <v>180</v>
      </c>
      <c r="C397" s="18" t="str">
        <f>'Population tagcount script'!D181</f>
        <v>rm(list=ls())</v>
      </c>
      <c r="D397" s="5"/>
      <c r="E397" s="5"/>
      <c r="F397" s="5"/>
      <c r="G397" s="5"/>
    </row>
    <row r="398" spans="1:7" s="15" customFormat="1" x14ac:dyDescent="0.15">
      <c r="A398" s="6"/>
      <c r="B398" s="15">
        <v>181</v>
      </c>
      <c r="C398" s="18" t="str">
        <f>'Population tagcount script'!D182</f>
        <v>in_f &lt;- c("C:/NGS/Raw_sequence_reads/05_ATTACTCG-AGGCGAAG_L005_R1_001.fastq.gz", "C:/NGS/Raw_sequence_reads/05_ATTACTCG-AGGCGAAG_L005_R2_001.fastq.gz")</v>
      </c>
      <c r="D398" s="5"/>
      <c r="E398" s="5"/>
      <c r="F398" s="5"/>
      <c r="G398" s="5"/>
    </row>
    <row r="399" spans="1:7" s="15" customFormat="1" x14ac:dyDescent="0.15">
      <c r="A399" s="6"/>
      <c r="B399" s="15">
        <v>182</v>
      </c>
      <c r="C399" s="18" t="str">
        <f>'Population tagcount script'!D183</f>
        <v>out_f &lt;- "C:/NGS/save/NGS0_05.fastq"</v>
      </c>
      <c r="D399" s="5"/>
      <c r="E399" s="5"/>
      <c r="F399" s="5"/>
      <c r="G399" s="5"/>
    </row>
    <row r="400" spans="1:7" s="15" customFormat="1" x14ac:dyDescent="0.15">
      <c r="A400" s="6"/>
      <c r="B400" s="15">
        <v>183</v>
      </c>
      <c r="C400" s="18" t="str">
        <f>'Population tagcount script'!D184</f>
        <v>param_trim &lt;- 1</v>
      </c>
      <c r="D400" s="5"/>
      <c r="E400" s="5"/>
      <c r="F400" s="5"/>
      <c r="G400" s="5"/>
    </row>
    <row r="401" spans="1:7" s="15" customFormat="1" x14ac:dyDescent="0.15">
      <c r="A401" s="6"/>
      <c r="B401" s="15">
        <v>184</v>
      </c>
      <c r="C401" s="18" t="str">
        <f>'Population tagcount script'!D185</f>
        <v xml:space="preserve">fastq &lt;- readFastq(in_f)              </v>
      </c>
      <c r="D401" s="5"/>
      <c r="E401" s="5"/>
      <c r="F401" s="5"/>
      <c r="G401" s="5"/>
    </row>
    <row r="402" spans="1:7" s="15" customFormat="1" x14ac:dyDescent="0.15">
      <c r="A402" s="6"/>
      <c r="B402" s="15">
        <v>185</v>
      </c>
      <c r="C402" s="18" t="str">
        <f>'Population tagcount script'!D186</f>
        <v>hoge &lt;- width(sread(fastq)) - param_trim</v>
      </c>
      <c r="D402" s="5"/>
      <c r="E402" s="5"/>
      <c r="F402" s="5"/>
      <c r="G402" s="5"/>
    </row>
    <row r="403" spans="1:7" s="15" customFormat="1" x14ac:dyDescent="0.15">
      <c r="A403" s="6"/>
      <c r="B403" s="15">
        <v>186</v>
      </c>
      <c r="C403" s="18" t="str">
        <f>'Population tagcount script'!D187</f>
        <v xml:space="preserve">hoge[hoge &lt; 1] &lt;- 1                   </v>
      </c>
      <c r="D403" s="5"/>
      <c r="E403" s="5"/>
      <c r="F403" s="5"/>
      <c r="G403" s="5"/>
    </row>
    <row r="404" spans="1:7" s="15" customFormat="1" x14ac:dyDescent="0.15">
      <c r="A404" s="6"/>
      <c r="B404" s="15">
        <v>187</v>
      </c>
      <c r="C404" s="18" t="str">
        <f>'Population tagcount script'!D188</f>
        <v>hoge1 &lt;- DNAStringSet(sread(fastq), start=7, end=hoge)</v>
      </c>
      <c r="D404" s="5"/>
      <c r="E404" s="5"/>
      <c r="F404" s="5"/>
      <c r="G404" s="5"/>
    </row>
    <row r="405" spans="1:7" s="15" customFormat="1" x14ac:dyDescent="0.15">
      <c r="A405" s="6"/>
      <c r="B405" s="15">
        <v>188</v>
      </c>
      <c r="C405" s="18" t="str">
        <f>'Population tagcount script'!D189</f>
        <v>hoge2 &lt;- BStringSet(quality(quality(fastq)), start=7, end=hoge)</v>
      </c>
      <c r="D405" s="5"/>
      <c r="E405" s="5"/>
      <c r="F405" s="5"/>
      <c r="G405" s="5"/>
    </row>
    <row r="406" spans="1:7" s="15" customFormat="1" x14ac:dyDescent="0.15">
      <c r="A406" s="6"/>
      <c r="B406" s="15">
        <v>189</v>
      </c>
      <c r="C406" s="18" t="str">
        <f>'Population tagcount script'!D190</f>
        <v>fastq &lt;- ShortReadQ(hoge1, hoge2, id(fastq))</v>
      </c>
      <c r="D406" s="5"/>
      <c r="E406" s="5"/>
      <c r="F406" s="5"/>
      <c r="G406" s="5"/>
    </row>
    <row r="407" spans="1:7" s="15" customFormat="1" x14ac:dyDescent="0.15">
      <c r="A407" s="6"/>
      <c r="B407" s="15">
        <v>190</v>
      </c>
      <c r="C407" s="18" t="str">
        <f>'Population tagcount script'!D191</f>
        <v xml:space="preserve">writeFastq(fastq, out_f, compress=F)   </v>
      </c>
      <c r="D407" s="5"/>
      <c r="E407" s="5"/>
      <c r="F407" s="5"/>
      <c r="G407" s="5"/>
    </row>
    <row r="408" spans="1:7" s="15" customFormat="1" x14ac:dyDescent="0.15">
      <c r="A408" s="6"/>
      <c r="B408" s="15">
        <v>191</v>
      </c>
      <c r="C408" s="18" t="str">
        <f>'Population tagcount script'!D192</f>
        <v>param1 &lt;- 35</v>
      </c>
      <c r="D408" s="5"/>
      <c r="E408" s="5"/>
      <c r="F408" s="5"/>
      <c r="G408" s="5"/>
    </row>
    <row r="409" spans="1:7" s="15" customFormat="1" x14ac:dyDescent="0.15">
      <c r="A409" s="6"/>
      <c r="B409" s="15">
        <v>192</v>
      </c>
      <c r="C409" s="18" t="str">
        <f>'Population tagcount script'!D193</f>
        <v>param2 &lt;- 0.1</v>
      </c>
      <c r="D409" s="5"/>
      <c r="E409" s="5"/>
      <c r="F409" s="5"/>
      <c r="G409" s="5"/>
    </row>
    <row r="410" spans="1:7" s="15" customFormat="1" x14ac:dyDescent="0.15">
      <c r="A410" s="6"/>
      <c r="B410" s="15">
        <v>193</v>
      </c>
      <c r="C410" s="18" t="str">
        <f>'Population tagcount script'!D194</f>
        <v>fastq &lt;- readFastq("C:/NGS/save/NGS0_05.fastq")</v>
      </c>
      <c r="D410" s="5"/>
      <c r="E410" s="5"/>
      <c r="F410" s="5"/>
      <c r="G410" s="5"/>
    </row>
    <row r="411" spans="1:7" s="15" customFormat="1" x14ac:dyDescent="0.15">
      <c r="A411" s="6"/>
      <c r="B411" s="15">
        <v>194</v>
      </c>
      <c r="C411" s="18" t="str">
        <f>'Population tagcount script'!D195</f>
        <v>hoge &lt;- as(quality(fastq), "matrix")</v>
      </c>
      <c r="D411" s="5"/>
      <c r="E411" s="5"/>
      <c r="F411" s="5"/>
      <c r="G411" s="5"/>
    </row>
    <row r="412" spans="1:7" s="15" customFormat="1" x14ac:dyDescent="0.15">
      <c r="A412" s="6"/>
      <c r="B412" s="15">
        <v>195</v>
      </c>
      <c r="C412" s="18" t="str">
        <f>'Population tagcount script'!D196</f>
        <v>obj &lt;- (rowSums(hoge &lt; param1) &lt;= width(fastq)*param2)</v>
      </c>
      <c r="D412" s="5"/>
      <c r="E412" s="5"/>
      <c r="F412" s="5"/>
      <c r="G412" s="5"/>
    </row>
    <row r="413" spans="1:7" s="15" customFormat="1" x14ac:dyDescent="0.15">
      <c r="A413" s="6"/>
      <c r="B413" s="15">
        <v>196</v>
      </c>
      <c r="C413" s="18" t="str">
        <f>'Population tagcount script'!D197</f>
        <v>fastq &lt;- fastq[obj]</v>
      </c>
      <c r="D413" s="5"/>
      <c r="E413" s="5"/>
      <c r="F413" s="5"/>
      <c r="G413" s="5"/>
    </row>
    <row r="414" spans="1:7" s="15" customFormat="1" x14ac:dyDescent="0.15">
      <c r="A414" s="6"/>
      <c r="B414" s="15">
        <v>197</v>
      </c>
      <c r="C414" s="18" t="str">
        <f>'Population tagcount script'!D198</f>
        <v xml:space="preserve">writeFastq(fastq, "C:/NGS/save/F2_Adap-0.fastq", compress=F)   </v>
      </c>
      <c r="D414" s="5"/>
      <c r="E414" s="5"/>
      <c r="F414" s="5"/>
      <c r="G414" s="5"/>
    </row>
    <row r="415" spans="1:7" s="15" customFormat="1" x14ac:dyDescent="0.15">
      <c r="A415" s="6"/>
      <c r="B415" s="15">
        <v>198</v>
      </c>
      <c r="C415" s="18" t="str">
        <f>'Population tagcount script'!D199</f>
        <v>in_f &lt;- "C:/NGS/save/F2_Adap-0.fastq"</v>
      </c>
      <c r="D415" s="5"/>
      <c r="E415" s="5"/>
      <c r="F415" s="5"/>
      <c r="G415" s="5"/>
    </row>
    <row r="416" spans="1:7" s="15" customFormat="1" x14ac:dyDescent="0.15">
      <c r="A416" s="6"/>
      <c r="B416" s="15">
        <v>199</v>
      </c>
      <c r="C416" s="18" t="str">
        <f>'Population tagcount script'!D200</f>
        <v>out_f &lt;- "C:/NGS/save/F2_Adap-1.fastq"</v>
      </c>
      <c r="D416" s="5"/>
      <c r="E416" s="5"/>
      <c r="F416" s="5"/>
      <c r="G416" s="5"/>
    </row>
    <row r="417" spans="1:7" s="15" customFormat="1" x14ac:dyDescent="0.15">
      <c r="A417" s="6"/>
      <c r="B417" s="15">
        <v>200</v>
      </c>
      <c r="C417" s="18" t="str">
        <f>'Population tagcount script'!D201</f>
        <v>param_adapter &lt;- "CATGAGATCGGAAGAGCGTCGTGTAGGGAAAGAGTGT"  #Adapter sequence 1</v>
      </c>
      <c r="D417" s="5"/>
      <c r="E417" s="5"/>
      <c r="F417" s="5"/>
      <c r="G417" s="5"/>
    </row>
    <row r="418" spans="1:7" s="15" customFormat="1" x14ac:dyDescent="0.15">
      <c r="A418" s="6"/>
      <c r="B418" s="15">
        <v>201</v>
      </c>
      <c r="C418" s="18" t="str">
        <f>'Population tagcount script'!D202</f>
        <v xml:space="preserve">system.time(res1 &lt;- preprocessReads(filename=in_f,  outputFilename=out_f,Rpattern=param_adapter, max.Rmismatch=rep(0, nchar(param_adapter)), nBases=0, minLength=20, nrec=1000000))      </v>
      </c>
      <c r="D418" s="5"/>
      <c r="E418" s="5"/>
      <c r="F418" s="5"/>
      <c r="G418" s="5"/>
    </row>
    <row r="419" spans="1:7" s="15" customFormat="1" x14ac:dyDescent="0.15">
      <c r="A419" s="6"/>
      <c r="B419" s="15">
        <v>202</v>
      </c>
      <c r="C419" s="18" t="str">
        <f>'Population tagcount script'!D203</f>
        <v>in_f &lt;- "C:/NGS/save/F2_Adap-1.fastq"</v>
      </c>
      <c r="D419" s="5"/>
      <c r="E419" s="5"/>
      <c r="F419" s="5"/>
      <c r="G419" s="5"/>
    </row>
    <row r="420" spans="1:7" s="15" customFormat="1" x14ac:dyDescent="0.15">
      <c r="A420" s="6"/>
      <c r="B420" s="15">
        <v>203</v>
      </c>
      <c r="C420" s="18" t="str">
        <f>'Population tagcount script'!D204</f>
        <v>out_f &lt;- "C:/NGS/save/F2_Adap-2.fastq"</v>
      </c>
      <c r="D420" s="5"/>
      <c r="E420" s="5"/>
      <c r="F420" s="5"/>
      <c r="G420" s="5"/>
    </row>
    <row r="421" spans="1:7" s="15" customFormat="1" x14ac:dyDescent="0.15">
      <c r="A421" s="6"/>
      <c r="B421" s="15">
        <v>204</v>
      </c>
      <c r="C421" s="18" t="str">
        <f>'Population tagcount script'!D205</f>
        <v>param_adapter &lt;- "TAAGATCGGAAGAGCACACGTCTGAACTCCAGTCAC"  #Adapter sequence 2</v>
      </c>
      <c r="D421" s="5"/>
      <c r="E421" s="5"/>
      <c r="F421" s="5"/>
      <c r="G421" s="5"/>
    </row>
    <row r="422" spans="1:7" s="15" customFormat="1" x14ac:dyDescent="0.15">
      <c r="A422" s="6"/>
      <c r="B422" s="15">
        <v>205</v>
      </c>
      <c r="C422" s="18" t="str">
        <f>'Population tagcount script'!D206</f>
        <v xml:space="preserve">system.time(res2 &lt;- preprocessReads(filename=in_f,  outputFilename=out_f,Rpattern=param_adapter, max.Rmismatch=rep(0, nchar(param_adapter)), nBases=0, minLength=20, nrec=1000000))      </v>
      </c>
      <c r="D422" s="5"/>
      <c r="E422" s="5"/>
      <c r="F422" s="5"/>
      <c r="G422" s="5"/>
    </row>
    <row r="423" spans="1:7" s="15" customFormat="1" x14ac:dyDescent="0.15">
      <c r="A423" s="6"/>
      <c r="B423" s="15">
        <v>206</v>
      </c>
      <c r="C423" s="18" t="str">
        <f>'Population tagcount script'!D207</f>
        <v>in_f &lt;- "C:/NGS/save/F2_Adap-2.fastq"</v>
      </c>
      <c r="D423" s="5"/>
      <c r="E423" s="5"/>
      <c r="F423" s="5"/>
      <c r="G423" s="5"/>
    </row>
    <row r="424" spans="1:7" s="15" customFormat="1" x14ac:dyDescent="0.15">
      <c r="A424" s="6"/>
      <c r="B424" s="15">
        <v>207</v>
      </c>
      <c r="C424" s="18" t="str">
        <f>'Population tagcount script'!D208</f>
        <v>out_f &lt;- "C:/NGS/save/F2_Adap-3.fastq"</v>
      </c>
      <c r="D424" s="5"/>
      <c r="E424" s="5"/>
      <c r="F424" s="5"/>
      <c r="G424" s="5"/>
    </row>
    <row r="425" spans="1:7" s="15" customFormat="1" x14ac:dyDescent="0.15">
      <c r="A425" s="6"/>
      <c r="B425" s="15">
        <v>208</v>
      </c>
      <c r="C425" s="18" t="str">
        <f>'Population tagcount script'!D209</f>
        <v>param_adapter &lt;- "TAAGATCGGAAGAGCGTCGTGTAGGGAAAGAGTGT"  #Adapter sequence 3</v>
      </c>
      <c r="D425" s="5"/>
      <c r="E425" s="5"/>
      <c r="F425" s="5"/>
      <c r="G425" s="5"/>
    </row>
    <row r="426" spans="1:7" s="15" customFormat="1" x14ac:dyDescent="0.15">
      <c r="A426" s="6"/>
      <c r="B426" s="15">
        <v>209</v>
      </c>
      <c r="C426" s="18" t="str">
        <f>'Population tagcount script'!D210</f>
        <v xml:space="preserve">system.time(res3 &lt;- preprocessReads(filename=in_f,  outputFilename=out_f,Rpattern=param_adapter, max.Rmismatch=rep(0, nchar(param_adapter)), nBases=0, minLength=20, nrec=1000000))      </v>
      </c>
      <c r="D426" s="5"/>
      <c r="E426" s="5"/>
      <c r="F426" s="5"/>
      <c r="G426" s="5"/>
    </row>
    <row r="427" spans="1:7" s="15" customFormat="1" x14ac:dyDescent="0.15">
      <c r="A427" s="6"/>
      <c r="B427" s="15">
        <v>210</v>
      </c>
      <c r="C427" s="18" t="str">
        <f>'Population tagcount script'!D211</f>
        <v>in_f &lt;- "C:/NGS/save/F2_Adap-3.fastq"</v>
      </c>
      <c r="D427" s="5"/>
      <c r="E427" s="5"/>
      <c r="F427" s="5"/>
      <c r="G427" s="5"/>
    </row>
    <row r="428" spans="1:7" s="15" customFormat="1" x14ac:dyDescent="0.15">
      <c r="A428" s="6"/>
      <c r="B428" s="15">
        <v>211</v>
      </c>
      <c r="C428" s="18" t="str">
        <f>'Population tagcount script'!D212</f>
        <v>out_f &lt;- "C:/NGS/save/AdapterTrim_NGS0_05.fastq"</v>
      </c>
      <c r="D428" s="5"/>
      <c r="E428" s="5"/>
      <c r="F428" s="5"/>
      <c r="G428" s="5"/>
    </row>
    <row r="429" spans="1:7" s="15" customFormat="1" x14ac:dyDescent="0.15">
      <c r="A429" s="6"/>
      <c r="B429" s="15">
        <v>212</v>
      </c>
      <c r="C429" s="18" t="str">
        <f>'Population tagcount script'!D213</f>
        <v>param_adapter &lt;- "CATGAGATCGGAAGAGCACACGTCTGAACTCCAGTCAC"  #Adapter sequence 4</v>
      </c>
      <c r="D429" s="5"/>
      <c r="E429" s="5"/>
      <c r="F429" s="5"/>
      <c r="G429" s="5"/>
    </row>
    <row r="430" spans="1:7" s="15" customFormat="1" x14ac:dyDescent="0.15">
      <c r="A430" s="6"/>
      <c r="B430" s="15">
        <v>213</v>
      </c>
      <c r="C430" s="18" t="str">
        <f>'Population tagcount script'!D214</f>
        <v xml:space="preserve">system.time(res4 &lt;- preprocessReads(filename=in_f,  outputFilename=out_f,Rpattern=param_adapter, max.Rmismatch=rep(0, nchar(param_adapter)), nBases=0, minLength=20, nrec=1000000))      </v>
      </c>
      <c r="D430" s="5"/>
      <c r="E430" s="5"/>
      <c r="F430" s="5"/>
      <c r="G430" s="5"/>
    </row>
    <row r="431" spans="1:7" s="15" customFormat="1" x14ac:dyDescent="0.15">
      <c r="A431" s="6"/>
      <c r="B431" s="15">
        <v>214</v>
      </c>
      <c r="C431" s="18" t="str">
        <f>'Population tagcount script'!D215</f>
        <v>res &lt;- rbind(res1,res2,res3,res4)</v>
      </c>
      <c r="D431" s="5"/>
      <c r="E431" s="5"/>
      <c r="F431" s="5"/>
      <c r="G431" s="5"/>
    </row>
    <row r="432" spans="1:7" s="15" customFormat="1" x14ac:dyDescent="0.15">
      <c r="A432" s="6"/>
      <c r="B432" s="15">
        <v>215</v>
      </c>
      <c r="C432" s="18" t="str">
        <f>'Population tagcount script'!D216</f>
        <v>write.csv(res, "C:/NGS/save/NGS0_05.fastq.csv")</v>
      </c>
      <c r="D432" s="5"/>
      <c r="E432" s="5"/>
      <c r="F432" s="5"/>
      <c r="G432" s="5"/>
    </row>
    <row r="433" spans="1:7" s="15" customFormat="1" x14ac:dyDescent="0.15">
      <c r="A433" s="6"/>
      <c r="B433" s="15">
        <v>216</v>
      </c>
      <c r="C433" s="18" t="str">
        <f>'Population tagcount script'!D217</f>
        <v>system.time(fastq &lt;- fread("C:/NGS/save/AdapterTrim_NGS0_05.fastq", header=F, sep="\t", na.strings="NA", strip.white=TRUE, verbose=TRUE))</v>
      </c>
      <c r="D433" s="5"/>
      <c r="E433" s="5"/>
      <c r="F433" s="5"/>
      <c r="G433" s="5"/>
    </row>
    <row r="434" spans="1:7" s="15" customFormat="1" x14ac:dyDescent="0.15">
      <c r="A434" s="6"/>
      <c r="B434" s="15">
        <v>217</v>
      </c>
      <c r="C434" s="18" t="str">
        <f>'Population tagcount script'!D218</f>
        <v>file.remove("C:/NGS/save/AdapterTrim_NGS0_05.fastq","C:/NGS/save/F2_Adap-0.fastq","C:/NGS/save/F2_Adap-1.fastq","C:/NGS/save/F2_Adap-2.fastq","C:/NGS/save/F2_Adap-3.fastq")</v>
      </c>
      <c r="D434" s="5"/>
      <c r="E434" s="5"/>
      <c r="F434" s="5"/>
      <c r="G434" s="5"/>
    </row>
    <row r="435" spans="1:7" s="15" customFormat="1" x14ac:dyDescent="0.15">
      <c r="A435" s="6"/>
      <c r="B435" s="15">
        <v>218</v>
      </c>
      <c r="C435" s="18" t="str">
        <f>'Population tagcount script'!D219</f>
        <v>system.time(nucleotide &lt;- fastq[2+4*(0:((nrow(fastq)/4)-1))])</v>
      </c>
      <c r="D435" s="5"/>
      <c r="E435" s="5"/>
      <c r="F435" s="5"/>
      <c r="G435" s="5"/>
    </row>
    <row r="436" spans="1:7" s="15" customFormat="1" x14ac:dyDescent="0.15">
      <c r="A436" s="6"/>
      <c r="B436" s="15">
        <v>219</v>
      </c>
      <c r="C436" s="18" t="str">
        <f>'Population tagcount script'!D220</f>
        <v>system.time(RADtag &lt;- sort(table(nucleotide), decreasing=TRUE))</v>
      </c>
      <c r="D436" s="5"/>
      <c r="E436" s="5"/>
      <c r="F436" s="5"/>
      <c r="G436" s="5"/>
    </row>
    <row r="437" spans="1:7" s="15" customFormat="1" x14ac:dyDescent="0.15">
      <c r="A437" s="6"/>
      <c r="B437" s="15">
        <v>220</v>
      </c>
      <c r="C437" s="18" t="str">
        <f>'Population tagcount script'!D221</f>
        <v>system.time(write.csv(RADtag, file="C:/NGS/save/NGS0_05.tagcount", row.names = F))</v>
      </c>
      <c r="D437" s="5"/>
      <c r="E437" s="5"/>
      <c r="F437" s="5"/>
      <c r="G437" s="5"/>
    </row>
    <row r="438" spans="1:7" s="15" customFormat="1" x14ac:dyDescent="0.15">
      <c r="A438" s="6"/>
      <c r="B438" s="15">
        <v>221</v>
      </c>
      <c r="C438" s="18" t="str">
        <f>'Population tagcount script'!D222</f>
        <v>file.remove("C:/NGS/save/NGS0_05.fastq")</v>
      </c>
      <c r="D438" s="5"/>
      <c r="E438" s="5"/>
      <c r="F438" s="5"/>
      <c r="G438" s="5"/>
    </row>
    <row r="439" spans="1:7" s="15" customFormat="1" x14ac:dyDescent="0.15">
      <c r="A439" s="6"/>
      <c r="B439" s="15">
        <v>222</v>
      </c>
      <c r="C439" s="18" t="str">
        <f>'Population tagcount script'!D223</f>
        <v>RAD_1over &lt;- RADtag[RADtag&gt;1]</v>
      </c>
      <c r="D439" s="5"/>
      <c r="E439" s="5"/>
      <c r="F439" s="5"/>
      <c r="G439" s="5"/>
    </row>
    <row r="440" spans="1:7" s="15" customFormat="1" x14ac:dyDescent="0.15">
      <c r="A440" s="6"/>
      <c r="B440" s="15">
        <v>223</v>
      </c>
      <c r="C440" s="18" t="str">
        <f>'Population tagcount script'!D224</f>
        <v>system.time(write.csv(RAD_1over, file="C:/NGS/save/NGS0_05.tagcount1over", row.names = F))</v>
      </c>
      <c r="D440" s="5"/>
      <c r="E440" s="5"/>
      <c r="F440" s="5"/>
      <c r="G440" s="5"/>
    </row>
    <row r="441" spans="1:7" s="15" customFormat="1" x14ac:dyDescent="0.15">
      <c r="A441" s="6"/>
      <c r="B441" s="15">
        <v>224</v>
      </c>
      <c r="C441" s="18" t="str">
        <f>'Population tagcount script'!D225</f>
        <v>rm(list=ls())</v>
      </c>
      <c r="D441" s="5"/>
      <c r="E441" s="5"/>
      <c r="F441" s="5"/>
      <c r="G441" s="5"/>
    </row>
    <row r="442" spans="1:7" s="15" customFormat="1" x14ac:dyDescent="0.15">
      <c r="A442" s="6"/>
      <c r="B442" s="15">
        <v>225</v>
      </c>
      <c r="C442" s="18" t="str">
        <f>'Population tagcount script'!D226</f>
        <v>in_f &lt;- c("C:/NGS/Raw_sequence_reads/06_ATTACTCG-TAATCTTA_L005_R1_001.fastq.gz", "C:/NGS/Raw_sequence_reads/06_ATTACTCG-TAATCTTA_L005_R2_001.fastq.gz")</v>
      </c>
      <c r="D442" s="5"/>
      <c r="E442" s="5"/>
      <c r="F442" s="5"/>
      <c r="G442" s="5"/>
    </row>
    <row r="443" spans="1:7" s="15" customFormat="1" x14ac:dyDescent="0.15">
      <c r="A443" s="6"/>
      <c r="B443" s="15">
        <v>226</v>
      </c>
      <c r="C443" s="18" t="str">
        <f>'Population tagcount script'!D227</f>
        <v>out_f &lt;- "C:/NGS/save/NGS0_06.fastq"</v>
      </c>
      <c r="D443" s="5"/>
      <c r="E443" s="5"/>
      <c r="F443" s="5"/>
      <c r="G443" s="5"/>
    </row>
    <row r="444" spans="1:7" s="15" customFormat="1" x14ac:dyDescent="0.15">
      <c r="A444" s="6"/>
      <c r="B444" s="15">
        <v>227</v>
      </c>
      <c r="C444" s="18" t="str">
        <f>'Population tagcount script'!D228</f>
        <v>param_trim &lt;- 1</v>
      </c>
      <c r="D444" s="5"/>
      <c r="E444" s="5"/>
      <c r="F444" s="5"/>
      <c r="G444" s="5"/>
    </row>
    <row r="445" spans="1:7" s="15" customFormat="1" x14ac:dyDescent="0.15">
      <c r="A445" s="6"/>
      <c r="B445" s="15">
        <v>228</v>
      </c>
      <c r="C445" s="18" t="str">
        <f>'Population tagcount script'!D229</f>
        <v xml:space="preserve">fastq &lt;- readFastq(in_f)              </v>
      </c>
      <c r="D445" s="5"/>
      <c r="E445" s="5"/>
      <c r="F445" s="5"/>
      <c r="G445" s="5"/>
    </row>
    <row r="446" spans="1:7" s="15" customFormat="1" x14ac:dyDescent="0.15">
      <c r="A446" s="6"/>
      <c r="B446" s="15">
        <v>229</v>
      </c>
      <c r="C446" s="18" t="str">
        <f>'Population tagcount script'!D230</f>
        <v>hoge &lt;- width(sread(fastq)) - param_trim</v>
      </c>
      <c r="D446" s="5"/>
      <c r="E446" s="5"/>
      <c r="F446" s="5"/>
      <c r="G446" s="5"/>
    </row>
    <row r="447" spans="1:7" s="15" customFormat="1" x14ac:dyDescent="0.15">
      <c r="A447" s="6"/>
      <c r="B447" s="15">
        <v>230</v>
      </c>
      <c r="C447" s="18" t="str">
        <f>'Population tagcount script'!D231</f>
        <v xml:space="preserve">hoge[hoge &lt; 1] &lt;- 1                   </v>
      </c>
      <c r="D447" s="5"/>
      <c r="E447" s="5"/>
      <c r="F447" s="5"/>
      <c r="G447" s="5"/>
    </row>
    <row r="448" spans="1:7" s="15" customFormat="1" x14ac:dyDescent="0.15">
      <c r="A448" s="6"/>
      <c r="B448" s="15">
        <v>231</v>
      </c>
      <c r="C448" s="18" t="str">
        <f>'Population tagcount script'!D232</f>
        <v>hoge1 &lt;- DNAStringSet(sread(fastq), start=7, end=hoge)</v>
      </c>
      <c r="D448" s="5"/>
      <c r="E448" s="5"/>
      <c r="F448" s="5"/>
      <c r="G448" s="5"/>
    </row>
    <row r="449" spans="1:7" s="15" customFormat="1" x14ac:dyDescent="0.15">
      <c r="A449" s="6"/>
      <c r="B449" s="15">
        <v>232</v>
      </c>
      <c r="C449" s="18" t="str">
        <f>'Population tagcount script'!D233</f>
        <v>hoge2 &lt;- BStringSet(quality(quality(fastq)), start=7, end=hoge)</v>
      </c>
      <c r="D449" s="5"/>
      <c r="E449" s="5"/>
      <c r="F449" s="5"/>
      <c r="G449" s="5"/>
    </row>
    <row r="450" spans="1:7" s="15" customFormat="1" x14ac:dyDescent="0.15">
      <c r="A450" s="6"/>
      <c r="B450" s="15">
        <v>233</v>
      </c>
      <c r="C450" s="18" t="str">
        <f>'Population tagcount script'!D234</f>
        <v>fastq &lt;- ShortReadQ(hoge1, hoge2, id(fastq))</v>
      </c>
      <c r="D450" s="5"/>
      <c r="E450" s="5"/>
      <c r="F450" s="5"/>
      <c r="G450" s="5"/>
    </row>
    <row r="451" spans="1:7" s="15" customFormat="1" x14ac:dyDescent="0.15">
      <c r="A451" s="6"/>
      <c r="B451" s="15">
        <v>234</v>
      </c>
      <c r="C451" s="18" t="str">
        <f>'Population tagcount script'!D235</f>
        <v xml:space="preserve">writeFastq(fastq, out_f, compress=F)   </v>
      </c>
      <c r="D451" s="5"/>
      <c r="E451" s="5"/>
      <c r="F451" s="5"/>
      <c r="G451" s="5"/>
    </row>
    <row r="452" spans="1:7" s="15" customFormat="1" x14ac:dyDescent="0.15">
      <c r="A452" s="6"/>
      <c r="B452" s="15">
        <v>235</v>
      </c>
      <c r="C452" s="18" t="str">
        <f>'Population tagcount script'!D236</f>
        <v>param1 &lt;- 35</v>
      </c>
      <c r="D452" s="5"/>
      <c r="E452" s="5"/>
      <c r="F452" s="5"/>
      <c r="G452" s="5"/>
    </row>
    <row r="453" spans="1:7" s="15" customFormat="1" x14ac:dyDescent="0.15">
      <c r="A453" s="6"/>
      <c r="B453" s="15">
        <v>236</v>
      </c>
      <c r="C453" s="18" t="str">
        <f>'Population tagcount script'!D237</f>
        <v>param2 &lt;- 0.1</v>
      </c>
      <c r="D453" s="5"/>
      <c r="E453" s="5"/>
      <c r="F453" s="5"/>
      <c r="G453" s="5"/>
    </row>
    <row r="454" spans="1:7" s="15" customFormat="1" x14ac:dyDescent="0.15">
      <c r="A454" s="6"/>
      <c r="B454" s="15">
        <v>237</v>
      </c>
      <c r="C454" s="18" t="str">
        <f>'Population tagcount script'!D238</f>
        <v>fastq &lt;- readFastq("C:/NGS/save/NGS0_06.fastq")</v>
      </c>
      <c r="D454" s="5"/>
      <c r="E454" s="5"/>
      <c r="F454" s="5"/>
      <c r="G454" s="5"/>
    </row>
    <row r="455" spans="1:7" s="15" customFormat="1" x14ac:dyDescent="0.15">
      <c r="A455" s="6"/>
      <c r="B455" s="15">
        <v>238</v>
      </c>
      <c r="C455" s="18" t="str">
        <f>'Population tagcount script'!D239</f>
        <v>hoge &lt;- as(quality(fastq), "matrix")</v>
      </c>
      <c r="D455" s="5"/>
      <c r="E455" s="5"/>
      <c r="F455" s="5"/>
      <c r="G455" s="5"/>
    </row>
    <row r="456" spans="1:7" s="15" customFormat="1" x14ac:dyDescent="0.15">
      <c r="A456" s="6"/>
      <c r="B456" s="15">
        <v>239</v>
      </c>
      <c r="C456" s="18" t="str">
        <f>'Population tagcount script'!D240</f>
        <v>obj &lt;- (rowSums(hoge &lt; param1) &lt;= width(fastq)*param2)</v>
      </c>
      <c r="D456" s="5"/>
      <c r="E456" s="5"/>
      <c r="F456" s="5"/>
      <c r="G456" s="5"/>
    </row>
    <row r="457" spans="1:7" s="15" customFormat="1" x14ac:dyDescent="0.15">
      <c r="A457" s="6"/>
      <c r="B457" s="15">
        <v>240</v>
      </c>
      <c r="C457" s="18" t="str">
        <f>'Population tagcount script'!D241</f>
        <v>fastq &lt;- fastq[obj]</v>
      </c>
      <c r="D457" s="5"/>
      <c r="E457" s="5"/>
      <c r="F457" s="5"/>
      <c r="G457" s="5"/>
    </row>
    <row r="458" spans="1:7" s="15" customFormat="1" x14ac:dyDescent="0.15">
      <c r="A458" s="6"/>
      <c r="B458" s="15">
        <v>241</v>
      </c>
      <c r="C458" s="18" t="str">
        <f>'Population tagcount script'!D242</f>
        <v xml:space="preserve">writeFastq(fastq, "C:/NGS/save/F2_Adap-0.fastq", compress=F)   </v>
      </c>
      <c r="D458" s="5"/>
      <c r="E458" s="5"/>
      <c r="F458" s="5"/>
      <c r="G458" s="5"/>
    </row>
    <row r="459" spans="1:7" s="15" customFormat="1" x14ac:dyDescent="0.15">
      <c r="A459" s="6"/>
      <c r="B459" s="15">
        <v>242</v>
      </c>
      <c r="C459" s="18" t="str">
        <f>'Population tagcount script'!D243</f>
        <v>in_f &lt;- "C:/NGS/save/F2_Adap-0.fastq"</v>
      </c>
      <c r="D459" s="5"/>
      <c r="E459" s="5"/>
      <c r="F459" s="5"/>
      <c r="G459" s="5"/>
    </row>
    <row r="460" spans="1:7" s="15" customFormat="1" x14ac:dyDescent="0.15">
      <c r="A460" s="6"/>
      <c r="B460" s="15">
        <v>243</v>
      </c>
      <c r="C460" s="18" t="str">
        <f>'Population tagcount script'!D244</f>
        <v>out_f &lt;- "C:/NGS/save/F2_Adap-1.fastq"</v>
      </c>
      <c r="D460" s="5"/>
      <c r="E460" s="5"/>
      <c r="F460" s="5"/>
      <c r="G460" s="5"/>
    </row>
    <row r="461" spans="1:7" s="15" customFormat="1" x14ac:dyDescent="0.15">
      <c r="A461" s="6"/>
      <c r="B461" s="15">
        <v>244</v>
      </c>
      <c r="C461" s="18" t="str">
        <f>'Population tagcount script'!D245</f>
        <v>param_adapter &lt;- "CATGAGATCGGAAGAGCGTCGTGTAGGGAAAGAGTGT"  #Adapter sequence 1</v>
      </c>
      <c r="D461" s="5"/>
      <c r="E461" s="5"/>
      <c r="F461" s="5"/>
      <c r="G461" s="5"/>
    </row>
    <row r="462" spans="1:7" s="15" customFormat="1" x14ac:dyDescent="0.15">
      <c r="A462" s="6"/>
      <c r="B462" s="15">
        <v>245</v>
      </c>
      <c r="C462" s="18" t="str">
        <f>'Population tagcount script'!D246</f>
        <v xml:space="preserve">system.time(res1 &lt;- preprocessReads(filename=in_f,  outputFilename=out_f,Rpattern=param_adapter, max.Rmismatch=rep(0, nchar(param_adapter)), nBases=0, minLength=20, nrec=1000000))      </v>
      </c>
      <c r="D462" s="5"/>
      <c r="E462" s="5"/>
      <c r="F462" s="5"/>
      <c r="G462" s="5"/>
    </row>
    <row r="463" spans="1:7" s="15" customFormat="1" x14ac:dyDescent="0.15">
      <c r="A463" s="6"/>
      <c r="B463" s="15">
        <v>246</v>
      </c>
      <c r="C463" s="18" t="str">
        <f>'Population tagcount script'!D247</f>
        <v>in_f &lt;- "C:/NGS/save/F2_Adap-1.fastq"</v>
      </c>
      <c r="D463" s="5"/>
      <c r="E463" s="5"/>
      <c r="F463" s="5"/>
      <c r="G463" s="5"/>
    </row>
    <row r="464" spans="1:7" s="15" customFormat="1" x14ac:dyDescent="0.15">
      <c r="A464" s="6"/>
      <c r="B464" s="15">
        <v>247</v>
      </c>
      <c r="C464" s="18" t="str">
        <f>'Population tagcount script'!D248</f>
        <v>out_f &lt;- "C:/NGS/save/F2_Adap-2.fastq"</v>
      </c>
      <c r="D464" s="5"/>
      <c r="E464" s="5"/>
      <c r="F464" s="5"/>
      <c r="G464" s="5"/>
    </row>
    <row r="465" spans="1:7" s="15" customFormat="1" x14ac:dyDescent="0.15">
      <c r="A465" s="6"/>
      <c r="B465" s="15">
        <v>248</v>
      </c>
      <c r="C465" s="18" t="str">
        <f>'Population tagcount script'!D249</f>
        <v>param_adapter &lt;- "TAAGATCGGAAGAGCACACGTCTGAACTCCAGTCAC"  #Adapter sequence 2</v>
      </c>
      <c r="D465" s="5"/>
      <c r="E465" s="5"/>
      <c r="F465" s="5"/>
      <c r="G465" s="5"/>
    </row>
    <row r="466" spans="1:7" s="15" customFormat="1" x14ac:dyDescent="0.15">
      <c r="A466" s="6"/>
      <c r="B466" s="15">
        <v>249</v>
      </c>
      <c r="C466" s="18" t="str">
        <f>'Population tagcount script'!D250</f>
        <v xml:space="preserve">system.time(res2 &lt;- preprocessReads(filename=in_f,  outputFilename=out_f,Rpattern=param_adapter, max.Rmismatch=rep(0, nchar(param_adapter)), nBases=0, minLength=20, nrec=1000000))      </v>
      </c>
      <c r="D466" s="5"/>
      <c r="E466" s="5"/>
      <c r="F466" s="5"/>
      <c r="G466" s="5"/>
    </row>
    <row r="467" spans="1:7" s="15" customFormat="1" x14ac:dyDescent="0.15">
      <c r="A467" s="6"/>
      <c r="B467" s="15">
        <v>250</v>
      </c>
      <c r="C467" s="18" t="str">
        <f>'Population tagcount script'!D251</f>
        <v>in_f &lt;- "C:/NGS/save/F2_Adap-2.fastq"</v>
      </c>
      <c r="D467" s="5"/>
      <c r="E467" s="5"/>
      <c r="F467" s="5"/>
      <c r="G467" s="5"/>
    </row>
    <row r="468" spans="1:7" s="15" customFormat="1" x14ac:dyDescent="0.15">
      <c r="A468" s="6"/>
      <c r="B468" s="15">
        <v>251</v>
      </c>
      <c r="C468" s="18" t="str">
        <f>'Population tagcount script'!D252</f>
        <v>out_f &lt;- "C:/NGS/save/F2_Adap-3.fastq"</v>
      </c>
      <c r="D468" s="5"/>
      <c r="E468" s="5"/>
      <c r="F468" s="5"/>
      <c r="G468" s="5"/>
    </row>
    <row r="469" spans="1:7" s="15" customFormat="1" x14ac:dyDescent="0.15">
      <c r="A469" s="6"/>
      <c r="B469" s="15">
        <v>252</v>
      </c>
      <c r="C469" s="18" t="str">
        <f>'Population tagcount script'!D253</f>
        <v>param_adapter &lt;- "TAAGATCGGAAGAGCGTCGTGTAGGGAAAGAGTGT"  #Adapter sequence 3</v>
      </c>
      <c r="D469" s="5"/>
      <c r="E469" s="5"/>
      <c r="F469" s="5"/>
      <c r="G469" s="5"/>
    </row>
    <row r="470" spans="1:7" s="15" customFormat="1" x14ac:dyDescent="0.15">
      <c r="A470" s="6"/>
      <c r="B470" s="15">
        <v>253</v>
      </c>
      <c r="C470" s="18" t="str">
        <f>'Population tagcount script'!D254</f>
        <v xml:space="preserve">system.time(res3 &lt;- preprocessReads(filename=in_f,  outputFilename=out_f,Rpattern=param_adapter, max.Rmismatch=rep(0, nchar(param_adapter)), nBases=0, minLength=20, nrec=1000000))      </v>
      </c>
      <c r="D470" s="5"/>
      <c r="E470" s="5"/>
      <c r="F470" s="5"/>
      <c r="G470" s="5"/>
    </row>
    <row r="471" spans="1:7" s="15" customFormat="1" x14ac:dyDescent="0.15">
      <c r="A471" s="6"/>
      <c r="B471" s="15">
        <v>254</v>
      </c>
      <c r="C471" s="18" t="str">
        <f>'Population tagcount script'!D255</f>
        <v>in_f &lt;- "C:/NGS/save/F2_Adap-3.fastq"</v>
      </c>
      <c r="D471" s="5"/>
      <c r="E471" s="5"/>
      <c r="F471" s="5"/>
      <c r="G471" s="5"/>
    </row>
    <row r="472" spans="1:7" s="15" customFormat="1" x14ac:dyDescent="0.15">
      <c r="A472" s="6"/>
      <c r="B472" s="15">
        <v>255</v>
      </c>
      <c r="C472" s="18" t="str">
        <f>'Population tagcount script'!D256</f>
        <v>out_f &lt;- "C:/NGS/save/AdapterTrim_NGS0_06.fastq"</v>
      </c>
      <c r="D472" s="5"/>
      <c r="E472" s="5"/>
      <c r="F472" s="5"/>
      <c r="G472" s="5"/>
    </row>
    <row r="473" spans="1:7" s="15" customFormat="1" x14ac:dyDescent="0.15">
      <c r="A473" s="6"/>
      <c r="B473" s="15">
        <v>256</v>
      </c>
      <c r="C473" s="18" t="str">
        <f>'Population tagcount script'!D257</f>
        <v>param_adapter &lt;- "CATGAGATCGGAAGAGCACACGTCTGAACTCCAGTCAC"  #Adapter sequence 4</v>
      </c>
      <c r="D473" s="5"/>
      <c r="E473" s="5"/>
      <c r="F473" s="5"/>
      <c r="G473" s="5"/>
    </row>
    <row r="474" spans="1:7" s="15" customFormat="1" x14ac:dyDescent="0.15">
      <c r="A474" s="6"/>
      <c r="B474" s="15">
        <v>257</v>
      </c>
      <c r="C474" s="18" t="str">
        <f>'Population tagcount script'!D258</f>
        <v xml:space="preserve">system.time(res4 &lt;- preprocessReads(filename=in_f,  outputFilename=out_f,Rpattern=param_adapter, max.Rmismatch=rep(0, nchar(param_adapter)), nBases=0, minLength=20, nrec=1000000))      </v>
      </c>
      <c r="D474" s="5"/>
      <c r="E474" s="5"/>
      <c r="F474" s="5"/>
      <c r="G474" s="5"/>
    </row>
    <row r="475" spans="1:7" s="15" customFormat="1" x14ac:dyDescent="0.15">
      <c r="A475" s="6"/>
      <c r="B475" s="15">
        <v>258</v>
      </c>
      <c r="C475" s="18" t="str">
        <f>'Population tagcount script'!D259</f>
        <v>res &lt;- rbind(res1,res2,res3,res4)</v>
      </c>
      <c r="D475" s="5"/>
      <c r="E475" s="5"/>
      <c r="F475" s="5"/>
      <c r="G475" s="5"/>
    </row>
    <row r="476" spans="1:7" s="15" customFormat="1" x14ac:dyDescent="0.15">
      <c r="A476" s="6"/>
      <c r="B476" s="15">
        <v>259</v>
      </c>
      <c r="C476" s="18" t="str">
        <f>'Population tagcount script'!D260</f>
        <v>write.csv(res, "C:/NGS/save/NGS0_06.fastq.csv")</v>
      </c>
      <c r="D476" s="5"/>
      <c r="E476" s="5"/>
      <c r="F476" s="5"/>
      <c r="G476" s="5"/>
    </row>
    <row r="477" spans="1:7" s="15" customFormat="1" x14ac:dyDescent="0.15">
      <c r="A477" s="6"/>
      <c r="B477" s="15">
        <v>260</v>
      </c>
      <c r="C477" s="18" t="str">
        <f>'Population tagcount script'!D261</f>
        <v>system.time(fastq &lt;- fread("C:/NGS/save/AdapterTrim_NGS0_06.fastq", header=F, sep="\t", na.strings="NA", strip.white=TRUE, verbose=TRUE))</v>
      </c>
      <c r="D477" s="5"/>
      <c r="E477" s="5"/>
      <c r="F477" s="5"/>
      <c r="G477" s="5"/>
    </row>
    <row r="478" spans="1:7" s="15" customFormat="1" x14ac:dyDescent="0.15">
      <c r="A478" s="6"/>
      <c r="B478" s="15">
        <v>261</v>
      </c>
      <c r="C478" s="18" t="str">
        <f>'Population tagcount script'!D262</f>
        <v>file.remove("C:/NGS/save/AdapterTrim_NGS0_06.fastq","C:/NGS/save/F2_Adap-0.fastq","C:/NGS/save/F2_Adap-1.fastq","C:/NGS/save/F2_Adap-2.fastq","C:/NGS/save/F2_Adap-3.fastq")</v>
      </c>
      <c r="D478" s="5"/>
      <c r="E478" s="5"/>
      <c r="F478" s="5"/>
      <c r="G478" s="5"/>
    </row>
    <row r="479" spans="1:7" s="15" customFormat="1" x14ac:dyDescent="0.15">
      <c r="A479" s="6"/>
      <c r="B479" s="15">
        <v>262</v>
      </c>
      <c r="C479" s="18" t="str">
        <f>'Population tagcount script'!D263</f>
        <v>system.time(nucleotide &lt;- fastq[2+4*(0:((nrow(fastq)/4)-1))])</v>
      </c>
      <c r="D479" s="5"/>
      <c r="E479" s="5"/>
      <c r="F479" s="5"/>
      <c r="G479" s="5"/>
    </row>
    <row r="480" spans="1:7" s="15" customFormat="1" x14ac:dyDescent="0.15">
      <c r="A480" s="6"/>
      <c r="B480" s="15">
        <v>263</v>
      </c>
      <c r="C480" s="18" t="str">
        <f>'Population tagcount script'!D264</f>
        <v>system.time(RADtag &lt;- sort(table(nucleotide), decreasing=TRUE))</v>
      </c>
      <c r="D480" s="5"/>
      <c r="E480" s="5"/>
      <c r="F480" s="5"/>
      <c r="G480" s="5"/>
    </row>
    <row r="481" spans="1:7" s="15" customFormat="1" x14ac:dyDescent="0.15">
      <c r="A481" s="6"/>
      <c r="B481" s="15">
        <v>264</v>
      </c>
      <c r="C481" s="18" t="str">
        <f>'Population tagcount script'!D265</f>
        <v>system.time(write.csv(RADtag, file="C:/NGS/save/NGS0_06.tagcount", row.names = F))</v>
      </c>
      <c r="D481" s="5"/>
      <c r="E481" s="5"/>
      <c r="F481" s="5"/>
      <c r="G481" s="5"/>
    </row>
    <row r="482" spans="1:7" s="15" customFormat="1" x14ac:dyDescent="0.15">
      <c r="A482" s="6"/>
      <c r="B482" s="15">
        <v>265</v>
      </c>
      <c r="C482" s="18" t="str">
        <f>'Population tagcount script'!D266</f>
        <v>file.remove("C:/NGS/save/NGS0_06.fastq")</v>
      </c>
      <c r="D482" s="5"/>
      <c r="E482" s="5"/>
      <c r="F482" s="5"/>
      <c r="G482" s="5"/>
    </row>
    <row r="483" spans="1:7" s="15" customFormat="1" x14ac:dyDescent="0.15">
      <c r="A483" s="6"/>
      <c r="B483" s="15">
        <v>266</v>
      </c>
      <c r="C483" s="18" t="str">
        <f>'Population tagcount script'!D267</f>
        <v>RAD_1over &lt;- RADtag[RADtag&gt;1]</v>
      </c>
      <c r="D483" s="5"/>
      <c r="E483" s="5"/>
      <c r="F483" s="5"/>
      <c r="G483" s="5"/>
    </row>
    <row r="484" spans="1:7" s="15" customFormat="1" x14ac:dyDescent="0.15">
      <c r="A484" s="6"/>
      <c r="B484" s="15">
        <v>267</v>
      </c>
      <c r="C484" s="18" t="str">
        <f>'Population tagcount script'!D268</f>
        <v>system.time(write.csv(RAD_1over, file="C:/NGS/save/NGS0_06.tagcount1over", row.names = F))</v>
      </c>
      <c r="D484" s="5"/>
      <c r="E484" s="5"/>
      <c r="F484" s="5"/>
      <c r="G484" s="5"/>
    </row>
    <row r="485" spans="1:7" s="15" customFormat="1" x14ac:dyDescent="0.15">
      <c r="A485" s="6"/>
      <c r="B485" s="15">
        <v>268</v>
      </c>
      <c r="C485" s="18" t="str">
        <f>'Population tagcount script'!D269</f>
        <v>rm(list=ls())</v>
      </c>
      <c r="D485" s="5"/>
      <c r="E485" s="5"/>
      <c r="F485" s="5"/>
      <c r="G485" s="5"/>
    </row>
    <row r="486" spans="1:7" s="15" customFormat="1" x14ac:dyDescent="0.15">
      <c r="A486" s="6"/>
      <c r="B486" s="15">
        <v>269</v>
      </c>
      <c r="C486" s="18" t="str">
        <f>'Population tagcount script'!D270</f>
        <v>in_f &lt;- c("C:/NGS/Raw_sequence_reads/07_ATTACTCG-CAGGACGT_L005_R1_001.fastq.gz", "C:/NGS/Raw_sequence_reads/07_ATTACTCG-CAGGACGT_L005_R2_001.fastq.gz")</v>
      </c>
      <c r="D486" s="5"/>
      <c r="E486" s="5"/>
      <c r="F486" s="5"/>
      <c r="G486" s="5"/>
    </row>
    <row r="487" spans="1:7" s="15" customFormat="1" x14ac:dyDescent="0.15">
      <c r="A487" s="6"/>
      <c r="B487" s="15">
        <v>270</v>
      </c>
      <c r="C487" s="18" t="str">
        <f>'Population tagcount script'!D271</f>
        <v>out_f &lt;- "C:/NGS/save/NGS0_07.fastq"</v>
      </c>
      <c r="D487" s="5"/>
      <c r="E487" s="5"/>
      <c r="F487" s="5"/>
      <c r="G487" s="5"/>
    </row>
    <row r="488" spans="1:7" s="15" customFormat="1" x14ac:dyDescent="0.15">
      <c r="A488" s="6"/>
      <c r="B488" s="15">
        <v>271</v>
      </c>
      <c r="C488" s="18" t="str">
        <f>'Population tagcount script'!D272</f>
        <v>param_trim &lt;- 1</v>
      </c>
      <c r="D488" s="5"/>
      <c r="E488" s="5"/>
      <c r="F488" s="5"/>
      <c r="G488" s="5"/>
    </row>
    <row r="489" spans="1:7" s="15" customFormat="1" x14ac:dyDescent="0.15">
      <c r="A489" s="6"/>
      <c r="B489" s="15">
        <v>272</v>
      </c>
      <c r="C489" s="18" t="str">
        <f>'Population tagcount script'!D273</f>
        <v xml:space="preserve">fastq &lt;- readFastq(in_f)              </v>
      </c>
      <c r="D489" s="5"/>
      <c r="E489" s="5"/>
      <c r="F489" s="5"/>
      <c r="G489" s="5"/>
    </row>
    <row r="490" spans="1:7" s="15" customFormat="1" x14ac:dyDescent="0.15">
      <c r="A490" s="6"/>
      <c r="B490" s="15">
        <v>273</v>
      </c>
      <c r="C490" s="18" t="str">
        <f>'Population tagcount script'!D274</f>
        <v>hoge &lt;- width(sread(fastq)) - param_trim</v>
      </c>
      <c r="D490" s="5"/>
      <c r="E490" s="5"/>
      <c r="F490" s="5"/>
      <c r="G490" s="5"/>
    </row>
    <row r="491" spans="1:7" s="15" customFormat="1" x14ac:dyDescent="0.15">
      <c r="A491" s="6"/>
      <c r="B491" s="15">
        <v>274</v>
      </c>
      <c r="C491" s="18" t="str">
        <f>'Population tagcount script'!D275</f>
        <v xml:space="preserve">hoge[hoge &lt; 1] &lt;- 1                   </v>
      </c>
      <c r="D491" s="5"/>
      <c r="E491" s="5"/>
      <c r="F491" s="5"/>
      <c r="G491" s="5"/>
    </row>
    <row r="492" spans="1:7" s="15" customFormat="1" x14ac:dyDescent="0.15">
      <c r="A492" s="6"/>
      <c r="B492" s="15">
        <v>275</v>
      </c>
      <c r="C492" s="18" t="str">
        <f>'Population tagcount script'!D276</f>
        <v>hoge1 &lt;- DNAStringSet(sread(fastq), start=7, end=hoge)</v>
      </c>
      <c r="D492" s="5"/>
      <c r="E492" s="5"/>
      <c r="F492" s="5"/>
      <c r="G492" s="5"/>
    </row>
    <row r="493" spans="1:7" s="15" customFormat="1" x14ac:dyDescent="0.15">
      <c r="A493" s="6"/>
      <c r="B493" s="15">
        <v>276</v>
      </c>
      <c r="C493" s="18" t="str">
        <f>'Population tagcount script'!D277</f>
        <v>hoge2 &lt;- BStringSet(quality(quality(fastq)), start=7, end=hoge)</v>
      </c>
      <c r="D493" s="5"/>
      <c r="E493" s="5"/>
      <c r="F493" s="5"/>
      <c r="G493" s="5"/>
    </row>
    <row r="494" spans="1:7" s="15" customFormat="1" x14ac:dyDescent="0.15">
      <c r="A494" s="6"/>
      <c r="B494" s="15">
        <v>277</v>
      </c>
      <c r="C494" s="18" t="str">
        <f>'Population tagcount script'!D278</f>
        <v>fastq &lt;- ShortReadQ(hoge1, hoge2, id(fastq))</v>
      </c>
      <c r="D494" s="5"/>
      <c r="E494" s="5"/>
      <c r="F494" s="5"/>
      <c r="G494" s="5"/>
    </row>
    <row r="495" spans="1:7" s="15" customFormat="1" x14ac:dyDescent="0.15">
      <c r="A495" s="6"/>
      <c r="B495" s="15">
        <v>278</v>
      </c>
      <c r="C495" s="18" t="str">
        <f>'Population tagcount script'!D279</f>
        <v xml:space="preserve">writeFastq(fastq, out_f, compress=F)   </v>
      </c>
      <c r="D495" s="5"/>
      <c r="E495" s="5"/>
      <c r="F495" s="5"/>
      <c r="G495" s="5"/>
    </row>
    <row r="496" spans="1:7" s="15" customFormat="1" x14ac:dyDescent="0.15">
      <c r="A496" s="6"/>
      <c r="B496" s="15">
        <v>279</v>
      </c>
      <c r="C496" s="18" t="str">
        <f>'Population tagcount script'!D280</f>
        <v>param1 &lt;- 35</v>
      </c>
      <c r="D496" s="5"/>
      <c r="E496" s="5"/>
      <c r="F496" s="5"/>
      <c r="G496" s="5"/>
    </row>
    <row r="497" spans="1:7" s="15" customFormat="1" x14ac:dyDescent="0.15">
      <c r="A497" s="6"/>
      <c r="B497" s="15">
        <v>280</v>
      </c>
      <c r="C497" s="18" t="str">
        <f>'Population tagcount script'!D281</f>
        <v>param2 &lt;- 0.1</v>
      </c>
      <c r="D497" s="5"/>
      <c r="E497" s="5"/>
      <c r="F497" s="5"/>
      <c r="G497" s="5"/>
    </row>
    <row r="498" spans="1:7" s="15" customFormat="1" x14ac:dyDescent="0.15">
      <c r="A498" s="6"/>
      <c r="B498" s="15">
        <v>281</v>
      </c>
      <c r="C498" s="18" t="str">
        <f>'Population tagcount script'!D282</f>
        <v>fastq &lt;- readFastq("C:/NGS/save/NGS0_07.fastq")</v>
      </c>
      <c r="D498" s="5"/>
      <c r="E498" s="5"/>
      <c r="F498" s="5"/>
      <c r="G498" s="5"/>
    </row>
    <row r="499" spans="1:7" s="15" customFormat="1" x14ac:dyDescent="0.15">
      <c r="A499" s="6"/>
      <c r="B499" s="15">
        <v>282</v>
      </c>
      <c r="C499" s="18" t="str">
        <f>'Population tagcount script'!D283</f>
        <v>hoge &lt;- as(quality(fastq), "matrix")</v>
      </c>
      <c r="D499" s="5"/>
      <c r="E499" s="5"/>
      <c r="F499" s="5"/>
      <c r="G499" s="5"/>
    </row>
    <row r="500" spans="1:7" s="15" customFormat="1" x14ac:dyDescent="0.15">
      <c r="A500" s="6"/>
      <c r="B500" s="15">
        <v>283</v>
      </c>
      <c r="C500" s="18" t="str">
        <f>'Population tagcount script'!D284</f>
        <v>obj &lt;- (rowSums(hoge &lt; param1) &lt;= width(fastq)*param2)</v>
      </c>
      <c r="D500" s="5"/>
      <c r="E500" s="5"/>
      <c r="F500" s="5"/>
      <c r="G500" s="5"/>
    </row>
    <row r="501" spans="1:7" s="15" customFormat="1" x14ac:dyDescent="0.15">
      <c r="A501" s="6"/>
      <c r="B501" s="15">
        <v>284</v>
      </c>
      <c r="C501" s="18" t="str">
        <f>'Population tagcount script'!D285</f>
        <v>fastq &lt;- fastq[obj]</v>
      </c>
      <c r="D501" s="5"/>
      <c r="E501" s="5"/>
      <c r="F501" s="5"/>
      <c r="G501" s="5"/>
    </row>
    <row r="502" spans="1:7" s="15" customFormat="1" x14ac:dyDescent="0.15">
      <c r="A502" s="6"/>
      <c r="B502" s="15">
        <v>285</v>
      </c>
      <c r="C502" s="18" t="str">
        <f>'Population tagcount script'!D286</f>
        <v xml:space="preserve">writeFastq(fastq, "C:/NGS/save/F2_Adap-0.fastq", compress=F)   </v>
      </c>
      <c r="D502" s="5"/>
      <c r="E502" s="5"/>
      <c r="F502" s="5"/>
      <c r="G502" s="5"/>
    </row>
    <row r="503" spans="1:7" s="15" customFormat="1" x14ac:dyDescent="0.15">
      <c r="A503" s="6"/>
      <c r="B503" s="15">
        <v>286</v>
      </c>
      <c r="C503" s="18" t="str">
        <f>'Population tagcount script'!D287</f>
        <v>in_f &lt;- "C:/NGS/save/F2_Adap-0.fastq"</v>
      </c>
      <c r="D503" s="5"/>
      <c r="E503" s="5"/>
      <c r="F503" s="5"/>
      <c r="G503" s="5"/>
    </row>
    <row r="504" spans="1:7" s="15" customFormat="1" x14ac:dyDescent="0.15">
      <c r="A504" s="6"/>
      <c r="B504" s="15">
        <v>287</v>
      </c>
      <c r="C504" s="18" t="str">
        <f>'Population tagcount script'!D288</f>
        <v>out_f &lt;- "C:/NGS/save/F2_Adap-1.fastq"</v>
      </c>
      <c r="D504" s="5"/>
      <c r="E504" s="5"/>
      <c r="F504" s="5"/>
      <c r="G504" s="5"/>
    </row>
    <row r="505" spans="1:7" s="15" customFormat="1" x14ac:dyDescent="0.15">
      <c r="A505" s="6"/>
      <c r="B505" s="15">
        <v>288</v>
      </c>
      <c r="C505" s="18" t="str">
        <f>'Population tagcount script'!D289</f>
        <v>param_adapter &lt;- "CATGAGATCGGAAGAGCGTCGTGTAGGGAAAGAGTGT"  #Adapter sequence 1</v>
      </c>
      <c r="D505" s="5"/>
      <c r="E505" s="5"/>
      <c r="F505" s="5"/>
      <c r="G505" s="5"/>
    </row>
    <row r="506" spans="1:7" s="15" customFormat="1" x14ac:dyDescent="0.15">
      <c r="A506" s="6"/>
      <c r="B506" s="15">
        <v>289</v>
      </c>
      <c r="C506" s="18" t="str">
        <f>'Population tagcount script'!D290</f>
        <v xml:space="preserve">system.time(res1 &lt;- preprocessReads(filename=in_f,  outputFilename=out_f,Rpattern=param_adapter, max.Rmismatch=rep(0, nchar(param_adapter)), nBases=0, minLength=20, nrec=1000000))      </v>
      </c>
      <c r="D506" s="5"/>
      <c r="E506" s="5"/>
      <c r="F506" s="5"/>
      <c r="G506" s="5"/>
    </row>
    <row r="507" spans="1:7" s="15" customFormat="1" x14ac:dyDescent="0.15">
      <c r="A507" s="6"/>
      <c r="B507" s="15">
        <v>290</v>
      </c>
      <c r="C507" s="18" t="str">
        <f>'Population tagcount script'!D291</f>
        <v>in_f &lt;- "C:/NGS/save/F2_Adap-1.fastq"</v>
      </c>
      <c r="D507" s="5"/>
      <c r="E507" s="5"/>
      <c r="F507" s="5"/>
      <c r="G507" s="5"/>
    </row>
    <row r="508" spans="1:7" s="15" customFormat="1" x14ac:dyDescent="0.15">
      <c r="A508" s="6"/>
      <c r="B508" s="15">
        <v>291</v>
      </c>
      <c r="C508" s="18" t="str">
        <f>'Population tagcount script'!D292</f>
        <v>out_f &lt;- "C:/NGS/save/F2_Adap-2.fastq"</v>
      </c>
      <c r="D508" s="5"/>
      <c r="E508" s="5"/>
      <c r="F508" s="5"/>
      <c r="G508" s="5"/>
    </row>
    <row r="509" spans="1:7" s="15" customFormat="1" x14ac:dyDescent="0.15">
      <c r="A509" s="6"/>
      <c r="B509" s="15">
        <v>292</v>
      </c>
      <c r="C509" s="18" t="str">
        <f>'Population tagcount script'!D293</f>
        <v>param_adapter &lt;- "TAAGATCGGAAGAGCACACGTCTGAACTCCAGTCAC"  #Adapter sequence 2</v>
      </c>
      <c r="D509" s="5"/>
      <c r="E509" s="5"/>
      <c r="F509" s="5"/>
      <c r="G509" s="5"/>
    </row>
    <row r="510" spans="1:7" s="15" customFormat="1" x14ac:dyDescent="0.15">
      <c r="A510" s="6"/>
      <c r="B510" s="15">
        <v>293</v>
      </c>
      <c r="C510" s="18" t="str">
        <f>'Population tagcount script'!D294</f>
        <v xml:space="preserve">system.time(res2 &lt;- preprocessReads(filename=in_f,  outputFilename=out_f,Rpattern=param_adapter, max.Rmismatch=rep(0, nchar(param_adapter)), nBases=0, minLength=20, nrec=1000000))      </v>
      </c>
      <c r="D510" s="5"/>
      <c r="E510" s="5"/>
      <c r="F510" s="5"/>
      <c r="G510" s="5"/>
    </row>
    <row r="511" spans="1:7" s="15" customFormat="1" x14ac:dyDescent="0.15">
      <c r="A511" s="6"/>
      <c r="B511" s="15">
        <v>294</v>
      </c>
      <c r="C511" s="18" t="str">
        <f>'Population tagcount script'!D295</f>
        <v>in_f &lt;- "C:/NGS/save/F2_Adap-2.fastq"</v>
      </c>
      <c r="D511" s="5"/>
      <c r="E511" s="5"/>
      <c r="F511" s="5"/>
      <c r="G511" s="5"/>
    </row>
    <row r="512" spans="1:7" s="15" customFormat="1" x14ac:dyDescent="0.15">
      <c r="A512" s="6"/>
      <c r="B512" s="15">
        <v>295</v>
      </c>
      <c r="C512" s="18" t="str">
        <f>'Population tagcount script'!D296</f>
        <v>out_f &lt;- "C:/NGS/save/F2_Adap-3.fastq"</v>
      </c>
      <c r="D512" s="5"/>
      <c r="E512" s="5"/>
      <c r="F512" s="5"/>
      <c r="G512" s="5"/>
    </row>
    <row r="513" spans="1:7" s="15" customFormat="1" x14ac:dyDescent="0.15">
      <c r="A513" s="6"/>
      <c r="B513" s="15">
        <v>296</v>
      </c>
      <c r="C513" s="18" t="str">
        <f>'Population tagcount script'!D297</f>
        <v>param_adapter &lt;- "TAAGATCGGAAGAGCGTCGTGTAGGGAAAGAGTGT"  #Adapter sequence 3</v>
      </c>
      <c r="D513" s="5"/>
      <c r="E513" s="5"/>
      <c r="F513" s="5"/>
      <c r="G513" s="5"/>
    </row>
    <row r="514" spans="1:7" s="15" customFormat="1" x14ac:dyDescent="0.15">
      <c r="A514" s="6"/>
      <c r="B514" s="15">
        <v>297</v>
      </c>
      <c r="C514" s="18" t="str">
        <f>'Population tagcount script'!D298</f>
        <v xml:space="preserve">system.time(res3 &lt;- preprocessReads(filename=in_f,  outputFilename=out_f,Rpattern=param_adapter, max.Rmismatch=rep(0, nchar(param_adapter)), nBases=0, minLength=20, nrec=1000000))      </v>
      </c>
      <c r="D514" s="5"/>
      <c r="E514" s="5"/>
      <c r="F514" s="5"/>
      <c r="G514" s="5"/>
    </row>
    <row r="515" spans="1:7" s="15" customFormat="1" x14ac:dyDescent="0.15">
      <c r="A515" s="6"/>
      <c r="B515" s="15">
        <v>298</v>
      </c>
      <c r="C515" s="18" t="str">
        <f>'Population tagcount script'!D299</f>
        <v>in_f &lt;- "C:/NGS/save/F2_Adap-3.fastq"</v>
      </c>
      <c r="D515" s="5"/>
      <c r="E515" s="5"/>
      <c r="F515" s="5"/>
      <c r="G515" s="5"/>
    </row>
    <row r="516" spans="1:7" s="15" customFormat="1" x14ac:dyDescent="0.15">
      <c r="A516" s="6"/>
      <c r="B516" s="15">
        <v>299</v>
      </c>
      <c r="C516" s="18" t="str">
        <f>'Population tagcount script'!D300</f>
        <v>out_f &lt;- "C:/NGS/save/AdapterTrim_NGS0_07.fastq"</v>
      </c>
      <c r="D516" s="5"/>
      <c r="E516" s="5"/>
      <c r="F516" s="5"/>
      <c r="G516" s="5"/>
    </row>
    <row r="517" spans="1:7" s="15" customFormat="1" x14ac:dyDescent="0.15">
      <c r="A517" s="6"/>
      <c r="B517" s="15">
        <v>300</v>
      </c>
      <c r="C517" s="18" t="str">
        <f>'Population tagcount script'!D301</f>
        <v>param_adapter &lt;- "CATGAGATCGGAAGAGCACACGTCTGAACTCCAGTCAC"  #Adapter sequence 4</v>
      </c>
      <c r="D517" s="5"/>
      <c r="E517" s="5"/>
      <c r="F517" s="5"/>
      <c r="G517" s="5"/>
    </row>
    <row r="518" spans="1:7" s="15" customFormat="1" x14ac:dyDescent="0.15">
      <c r="A518" s="6"/>
      <c r="B518" s="15">
        <v>301</v>
      </c>
      <c r="C518" s="18" t="str">
        <f>'Population tagcount script'!D302</f>
        <v xml:space="preserve">system.time(res4 &lt;- preprocessReads(filename=in_f,  outputFilename=out_f,Rpattern=param_adapter, max.Rmismatch=rep(0, nchar(param_adapter)), nBases=0, minLength=20, nrec=1000000))      </v>
      </c>
      <c r="D518" s="5"/>
      <c r="E518" s="5"/>
      <c r="F518" s="5"/>
      <c r="G518" s="5"/>
    </row>
    <row r="519" spans="1:7" s="15" customFormat="1" x14ac:dyDescent="0.15">
      <c r="A519" s="6"/>
      <c r="B519" s="15">
        <v>302</v>
      </c>
      <c r="C519" s="18" t="str">
        <f>'Population tagcount script'!D303</f>
        <v>res &lt;- rbind(res1,res2,res3,res4)</v>
      </c>
      <c r="D519" s="5"/>
      <c r="E519" s="5"/>
      <c r="F519" s="5"/>
      <c r="G519" s="5"/>
    </row>
    <row r="520" spans="1:7" s="15" customFormat="1" x14ac:dyDescent="0.15">
      <c r="A520" s="6"/>
      <c r="B520" s="15">
        <v>303</v>
      </c>
      <c r="C520" s="18" t="str">
        <f>'Population tagcount script'!D304</f>
        <v>write.csv(res, "C:/NGS/save/NGS0_07.fastq.csv")</v>
      </c>
      <c r="D520" s="5"/>
      <c r="E520" s="5"/>
      <c r="F520" s="5"/>
      <c r="G520" s="5"/>
    </row>
    <row r="521" spans="1:7" s="15" customFormat="1" x14ac:dyDescent="0.15">
      <c r="A521" s="6"/>
      <c r="B521" s="15">
        <v>304</v>
      </c>
      <c r="C521" s="18" t="str">
        <f>'Population tagcount script'!D305</f>
        <v>system.time(fastq &lt;- fread("C:/NGS/save/AdapterTrim_NGS0_07.fastq", header=F, sep="\t", na.strings="NA", strip.white=TRUE, verbose=TRUE))</v>
      </c>
      <c r="D521" s="5"/>
      <c r="E521" s="5"/>
      <c r="F521" s="5"/>
      <c r="G521" s="5"/>
    </row>
    <row r="522" spans="1:7" s="15" customFormat="1" x14ac:dyDescent="0.15">
      <c r="A522" s="6"/>
      <c r="B522" s="15">
        <v>305</v>
      </c>
      <c r="C522" s="18" t="str">
        <f>'Population tagcount script'!D306</f>
        <v>file.remove("C:/NGS/save/AdapterTrim_NGS0_07.fastq","C:/NGS/save/F2_Adap-0.fastq","C:/NGS/save/F2_Adap-1.fastq","C:/NGS/save/F2_Adap-2.fastq","C:/NGS/save/F2_Adap-3.fastq")</v>
      </c>
      <c r="D522" s="5"/>
      <c r="E522" s="5"/>
      <c r="F522" s="5"/>
      <c r="G522" s="5"/>
    </row>
    <row r="523" spans="1:7" s="15" customFormat="1" x14ac:dyDescent="0.15">
      <c r="A523" s="6"/>
      <c r="B523" s="15">
        <v>306</v>
      </c>
      <c r="C523" s="18" t="str">
        <f>'Population tagcount script'!D307</f>
        <v>system.time(nucleotide &lt;- fastq[2+4*(0:((nrow(fastq)/4)-1))])</v>
      </c>
      <c r="D523" s="5"/>
      <c r="E523" s="5"/>
      <c r="F523" s="5"/>
      <c r="G523" s="5"/>
    </row>
    <row r="524" spans="1:7" s="15" customFormat="1" x14ac:dyDescent="0.15">
      <c r="A524" s="6"/>
      <c r="B524" s="15">
        <v>307</v>
      </c>
      <c r="C524" s="18" t="str">
        <f>'Population tagcount script'!D308</f>
        <v>system.time(RADtag &lt;- sort(table(nucleotide), decreasing=TRUE))</v>
      </c>
      <c r="D524" s="5"/>
      <c r="E524" s="5"/>
      <c r="F524" s="5"/>
      <c r="G524" s="5"/>
    </row>
    <row r="525" spans="1:7" s="15" customFormat="1" x14ac:dyDescent="0.15">
      <c r="A525" s="6"/>
      <c r="B525" s="15">
        <v>308</v>
      </c>
      <c r="C525" s="18" t="str">
        <f>'Population tagcount script'!D309</f>
        <v>system.time(write.csv(RADtag, file="C:/NGS/save/NGS0_07.tagcount", row.names = F))</v>
      </c>
      <c r="D525" s="5"/>
      <c r="E525" s="5"/>
      <c r="F525" s="5"/>
      <c r="G525" s="5"/>
    </row>
    <row r="526" spans="1:7" s="15" customFormat="1" x14ac:dyDescent="0.15">
      <c r="A526" s="6"/>
      <c r="B526" s="15">
        <v>309</v>
      </c>
      <c r="C526" s="18" t="str">
        <f>'Population tagcount script'!D310</f>
        <v>file.remove("C:/NGS/save/NGS0_07.fastq")</v>
      </c>
      <c r="D526" s="5"/>
      <c r="E526" s="5"/>
      <c r="F526" s="5"/>
      <c r="G526" s="5"/>
    </row>
    <row r="527" spans="1:7" s="15" customFormat="1" x14ac:dyDescent="0.15">
      <c r="A527" s="6"/>
      <c r="B527" s="15">
        <v>310</v>
      </c>
      <c r="C527" s="18" t="str">
        <f>'Population tagcount script'!D311</f>
        <v>RAD_1over &lt;- RADtag[RADtag&gt;1]</v>
      </c>
      <c r="D527" s="5"/>
      <c r="E527" s="5"/>
      <c r="F527" s="5"/>
      <c r="G527" s="5"/>
    </row>
    <row r="528" spans="1:7" s="15" customFormat="1" x14ac:dyDescent="0.15">
      <c r="A528" s="6"/>
      <c r="B528" s="15">
        <v>311</v>
      </c>
      <c r="C528" s="18" t="str">
        <f>'Population tagcount script'!D312</f>
        <v>system.time(write.csv(RAD_1over, file="C:/NGS/save/NGS0_07.tagcount1over", row.names = F))</v>
      </c>
      <c r="D528" s="5"/>
      <c r="E528" s="5"/>
      <c r="F528" s="5"/>
      <c r="G528" s="5"/>
    </row>
    <row r="529" spans="1:7" s="15" customFormat="1" x14ac:dyDescent="0.15">
      <c r="A529" s="6"/>
      <c r="B529" s="15">
        <v>312</v>
      </c>
      <c r="C529" s="18" t="str">
        <f>'Population tagcount script'!D313</f>
        <v>rm(list=ls())</v>
      </c>
      <c r="D529" s="5"/>
      <c r="E529" s="5"/>
      <c r="F529" s="5"/>
      <c r="G529" s="5"/>
    </row>
    <row r="530" spans="1:7" s="15" customFormat="1" x14ac:dyDescent="0.15">
      <c r="A530" s="6"/>
      <c r="B530" s="15">
        <v>313</v>
      </c>
      <c r="C530" s="18" t="str">
        <f>'Population tagcount script'!D314</f>
        <v>in_f &lt;- c("C:/NGS/Raw_sequence_reads/08_ATTACTCG-GTACTGAC_L005_R1_001.fastq.gz", "C:/NGS/Raw_sequence_reads/08_ATTACTCG-GTACTGAC_L005_R2_001.fastq.gz")</v>
      </c>
      <c r="D530" s="5"/>
      <c r="E530" s="5"/>
      <c r="F530" s="5"/>
      <c r="G530" s="5"/>
    </row>
    <row r="531" spans="1:7" s="15" customFormat="1" x14ac:dyDescent="0.15">
      <c r="A531" s="6"/>
      <c r="B531" s="15">
        <v>314</v>
      </c>
      <c r="C531" s="18" t="str">
        <f>'Population tagcount script'!D315</f>
        <v>out_f &lt;- "C:/NGS/save/NGS0_08.fastq"</v>
      </c>
      <c r="D531" s="5"/>
      <c r="E531" s="5"/>
      <c r="F531" s="5"/>
      <c r="G531" s="5"/>
    </row>
    <row r="532" spans="1:7" s="15" customFormat="1" x14ac:dyDescent="0.15">
      <c r="A532" s="6"/>
      <c r="B532" s="15">
        <v>315</v>
      </c>
      <c r="C532" s="18" t="str">
        <f>'Population tagcount script'!D316</f>
        <v>param_trim &lt;- 1</v>
      </c>
      <c r="D532" s="5"/>
      <c r="E532" s="5"/>
      <c r="F532" s="5"/>
      <c r="G532" s="5"/>
    </row>
    <row r="533" spans="1:7" s="15" customFormat="1" x14ac:dyDescent="0.15">
      <c r="A533" s="6"/>
      <c r="B533" s="15">
        <v>316</v>
      </c>
      <c r="C533" s="18" t="str">
        <f>'Population tagcount script'!D317</f>
        <v xml:space="preserve">fastq &lt;- readFastq(in_f)              </v>
      </c>
      <c r="D533" s="5"/>
      <c r="E533" s="5"/>
      <c r="F533" s="5"/>
      <c r="G533" s="5"/>
    </row>
    <row r="534" spans="1:7" s="15" customFormat="1" x14ac:dyDescent="0.15">
      <c r="A534" s="6"/>
      <c r="B534" s="15">
        <v>317</v>
      </c>
      <c r="C534" s="18" t="str">
        <f>'Population tagcount script'!D318</f>
        <v>hoge &lt;- width(sread(fastq)) - param_trim</v>
      </c>
      <c r="D534" s="5"/>
      <c r="E534" s="5"/>
      <c r="F534" s="5"/>
      <c r="G534" s="5"/>
    </row>
    <row r="535" spans="1:7" s="15" customFormat="1" x14ac:dyDescent="0.15">
      <c r="A535" s="6"/>
      <c r="B535" s="15">
        <v>318</v>
      </c>
      <c r="C535" s="18" t="str">
        <f>'Population tagcount script'!D319</f>
        <v xml:space="preserve">hoge[hoge &lt; 1] &lt;- 1                   </v>
      </c>
      <c r="D535" s="5"/>
      <c r="E535" s="5"/>
      <c r="F535" s="5"/>
      <c r="G535" s="5"/>
    </row>
    <row r="536" spans="1:7" s="15" customFormat="1" x14ac:dyDescent="0.15">
      <c r="A536" s="6"/>
      <c r="B536" s="15">
        <v>319</v>
      </c>
      <c r="C536" s="18" t="str">
        <f>'Population tagcount script'!D320</f>
        <v>hoge1 &lt;- DNAStringSet(sread(fastq), start=7, end=hoge)</v>
      </c>
      <c r="D536" s="5"/>
      <c r="E536" s="5"/>
      <c r="F536" s="5"/>
      <c r="G536" s="5"/>
    </row>
    <row r="537" spans="1:7" s="15" customFormat="1" x14ac:dyDescent="0.15">
      <c r="A537" s="6"/>
      <c r="B537" s="15">
        <v>320</v>
      </c>
      <c r="C537" s="18" t="str">
        <f>'Population tagcount script'!D321</f>
        <v>hoge2 &lt;- BStringSet(quality(quality(fastq)), start=7, end=hoge)</v>
      </c>
      <c r="D537" s="5"/>
      <c r="E537" s="5"/>
      <c r="F537" s="5"/>
      <c r="G537" s="5"/>
    </row>
    <row r="538" spans="1:7" s="15" customFormat="1" x14ac:dyDescent="0.15">
      <c r="A538" s="6"/>
      <c r="B538" s="15">
        <v>321</v>
      </c>
      <c r="C538" s="18" t="str">
        <f>'Population tagcount script'!D322</f>
        <v>fastq &lt;- ShortReadQ(hoge1, hoge2, id(fastq))</v>
      </c>
      <c r="D538" s="5"/>
      <c r="E538" s="5"/>
      <c r="F538" s="5"/>
      <c r="G538" s="5"/>
    </row>
    <row r="539" spans="1:7" s="15" customFormat="1" x14ac:dyDescent="0.15">
      <c r="A539" s="6"/>
      <c r="B539" s="15">
        <v>322</v>
      </c>
      <c r="C539" s="18" t="str">
        <f>'Population tagcount script'!D323</f>
        <v xml:space="preserve">writeFastq(fastq, out_f, compress=F)   </v>
      </c>
      <c r="D539" s="5"/>
      <c r="E539" s="5"/>
      <c r="F539" s="5"/>
      <c r="G539" s="5"/>
    </row>
    <row r="540" spans="1:7" s="15" customFormat="1" x14ac:dyDescent="0.15">
      <c r="A540" s="6"/>
      <c r="B540" s="15">
        <v>323</v>
      </c>
      <c r="C540" s="18" t="str">
        <f>'Population tagcount script'!D324</f>
        <v>param1 &lt;- 35</v>
      </c>
      <c r="D540" s="5"/>
      <c r="E540" s="5"/>
      <c r="F540" s="5"/>
      <c r="G540" s="5"/>
    </row>
    <row r="541" spans="1:7" s="15" customFormat="1" x14ac:dyDescent="0.15">
      <c r="A541" s="6"/>
      <c r="B541" s="15">
        <v>324</v>
      </c>
      <c r="C541" s="18" t="str">
        <f>'Population tagcount script'!D325</f>
        <v>param2 &lt;- 0.1</v>
      </c>
      <c r="D541" s="5"/>
      <c r="E541" s="5"/>
      <c r="F541" s="5"/>
      <c r="G541" s="5"/>
    </row>
    <row r="542" spans="1:7" s="15" customFormat="1" x14ac:dyDescent="0.15">
      <c r="A542" s="6"/>
      <c r="B542" s="15">
        <v>325</v>
      </c>
      <c r="C542" s="18" t="str">
        <f>'Population tagcount script'!D326</f>
        <v>fastq &lt;- readFastq("C:/NGS/save/NGS0_08.fastq")</v>
      </c>
      <c r="D542" s="5"/>
      <c r="E542" s="5"/>
      <c r="F542" s="5"/>
      <c r="G542" s="5"/>
    </row>
    <row r="543" spans="1:7" s="15" customFormat="1" x14ac:dyDescent="0.15">
      <c r="A543" s="6"/>
      <c r="B543" s="15">
        <v>326</v>
      </c>
      <c r="C543" s="18" t="str">
        <f>'Population tagcount script'!D327</f>
        <v>hoge &lt;- as(quality(fastq), "matrix")</v>
      </c>
      <c r="D543" s="5"/>
      <c r="E543" s="5"/>
      <c r="F543" s="5"/>
      <c r="G543" s="5"/>
    </row>
    <row r="544" spans="1:7" s="15" customFormat="1" x14ac:dyDescent="0.15">
      <c r="A544" s="6"/>
      <c r="B544" s="15">
        <v>327</v>
      </c>
      <c r="C544" s="18" t="str">
        <f>'Population tagcount script'!D328</f>
        <v>obj &lt;- (rowSums(hoge &lt; param1) &lt;= width(fastq)*param2)</v>
      </c>
      <c r="D544" s="5"/>
      <c r="E544" s="5"/>
      <c r="F544" s="5"/>
      <c r="G544" s="5"/>
    </row>
    <row r="545" spans="1:7" s="15" customFormat="1" x14ac:dyDescent="0.15">
      <c r="A545" s="6"/>
      <c r="B545" s="15">
        <v>328</v>
      </c>
      <c r="C545" s="18" t="str">
        <f>'Population tagcount script'!D329</f>
        <v>fastq &lt;- fastq[obj]</v>
      </c>
      <c r="D545" s="5"/>
      <c r="E545" s="5"/>
      <c r="F545" s="5"/>
      <c r="G545" s="5"/>
    </row>
    <row r="546" spans="1:7" s="15" customFormat="1" x14ac:dyDescent="0.15">
      <c r="A546" s="6"/>
      <c r="B546" s="15">
        <v>329</v>
      </c>
      <c r="C546" s="18" t="str">
        <f>'Population tagcount script'!D330</f>
        <v xml:space="preserve">writeFastq(fastq, "C:/NGS/save/F2_Adap-0.fastq", compress=F)   </v>
      </c>
      <c r="D546" s="5"/>
      <c r="E546" s="5"/>
      <c r="F546" s="5"/>
      <c r="G546" s="5"/>
    </row>
    <row r="547" spans="1:7" s="15" customFormat="1" x14ac:dyDescent="0.15">
      <c r="A547" s="6"/>
      <c r="B547" s="15">
        <v>330</v>
      </c>
      <c r="C547" s="18" t="str">
        <f>'Population tagcount script'!D331</f>
        <v>in_f &lt;- "C:/NGS/save/F2_Adap-0.fastq"</v>
      </c>
      <c r="D547" s="5"/>
      <c r="E547" s="5"/>
      <c r="F547" s="5"/>
      <c r="G547" s="5"/>
    </row>
    <row r="548" spans="1:7" s="15" customFormat="1" x14ac:dyDescent="0.15">
      <c r="A548" s="6"/>
      <c r="B548" s="15">
        <v>331</v>
      </c>
      <c r="C548" s="18" t="str">
        <f>'Population tagcount script'!D332</f>
        <v>out_f &lt;- "C:/NGS/save/F2_Adap-1.fastq"</v>
      </c>
      <c r="D548" s="5"/>
      <c r="E548" s="5"/>
      <c r="F548" s="5"/>
      <c r="G548" s="5"/>
    </row>
    <row r="549" spans="1:7" s="15" customFormat="1" x14ac:dyDescent="0.15">
      <c r="A549" s="6"/>
      <c r="B549" s="15">
        <v>332</v>
      </c>
      <c r="C549" s="18" t="str">
        <f>'Population tagcount script'!D333</f>
        <v>param_adapter &lt;- "CATGAGATCGGAAGAGCGTCGTGTAGGGAAAGAGTGT"  #Adapter sequence 1</v>
      </c>
      <c r="D549" s="5"/>
      <c r="E549" s="5"/>
      <c r="F549" s="5"/>
      <c r="G549" s="5"/>
    </row>
    <row r="550" spans="1:7" s="15" customFormat="1" x14ac:dyDescent="0.15">
      <c r="A550" s="6"/>
      <c r="B550" s="15">
        <v>333</v>
      </c>
      <c r="C550" s="18" t="str">
        <f>'Population tagcount script'!D334</f>
        <v xml:space="preserve">system.time(res1 &lt;- preprocessReads(filename=in_f,  outputFilename=out_f,Rpattern=param_adapter, max.Rmismatch=rep(0, nchar(param_adapter)), nBases=0, minLength=20, nrec=1000000))      </v>
      </c>
      <c r="D550" s="5"/>
      <c r="E550" s="5"/>
      <c r="F550" s="5"/>
      <c r="G550" s="5"/>
    </row>
    <row r="551" spans="1:7" s="15" customFormat="1" x14ac:dyDescent="0.15">
      <c r="A551" s="6"/>
      <c r="B551" s="15">
        <v>334</v>
      </c>
      <c r="C551" s="18" t="str">
        <f>'Population tagcount script'!D335</f>
        <v>in_f &lt;- "C:/NGS/save/F2_Adap-1.fastq"</v>
      </c>
      <c r="D551" s="5"/>
      <c r="E551" s="5"/>
      <c r="F551" s="5"/>
      <c r="G551" s="5"/>
    </row>
    <row r="552" spans="1:7" s="15" customFormat="1" x14ac:dyDescent="0.15">
      <c r="A552" s="6"/>
      <c r="B552" s="15">
        <v>335</v>
      </c>
      <c r="C552" s="18" t="str">
        <f>'Population tagcount script'!D336</f>
        <v>out_f &lt;- "C:/NGS/save/F2_Adap-2.fastq"</v>
      </c>
      <c r="D552" s="5"/>
      <c r="E552" s="5"/>
      <c r="F552" s="5"/>
      <c r="G552" s="5"/>
    </row>
    <row r="553" spans="1:7" s="15" customFormat="1" x14ac:dyDescent="0.15">
      <c r="A553" s="6"/>
      <c r="B553" s="15">
        <v>336</v>
      </c>
      <c r="C553" s="18" t="str">
        <f>'Population tagcount script'!D337</f>
        <v>param_adapter &lt;- "TAAGATCGGAAGAGCACACGTCTGAACTCCAGTCAC"  #Adapter sequence 2</v>
      </c>
      <c r="D553" s="5"/>
      <c r="E553" s="5"/>
      <c r="F553" s="5"/>
      <c r="G553" s="5"/>
    </row>
    <row r="554" spans="1:7" s="15" customFormat="1" x14ac:dyDescent="0.15">
      <c r="A554" s="6"/>
      <c r="B554" s="15">
        <v>337</v>
      </c>
      <c r="C554" s="18" t="str">
        <f>'Population tagcount script'!D338</f>
        <v xml:space="preserve">system.time(res2 &lt;- preprocessReads(filename=in_f,  outputFilename=out_f,Rpattern=param_adapter, max.Rmismatch=rep(0, nchar(param_adapter)), nBases=0, minLength=20, nrec=1000000))      </v>
      </c>
      <c r="D554" s="5"/>
      <c r="E554" s="5"/>
      <c r="F554" s="5"/>
      <c r="G554" s="5"/>
    </row>
    <row r="555" spans="1:7" s="15" customFormat="1" x14ac:dyDescent="0.15">
      <c r="A555" s="6"/>
      <c r="B555" s="15">
        <v>338</v>
      </c>
      <c r="C555" s="18" t="str">
        <f>'Population tagcount script'!D339</f>
        <v>in_f &lt;- "C:/NGS/save/F2_Adap-2.fastq"</v>
      </c>
      <c r="D555" s="5"/>
      <c r="E555" s="5"/>
      <c r="F555" s="5"/>
      <c r="G555" s="5"/>
    </row>
    <row r="556" spans="1:7" s="15" customFormat="1" x14ac:dyDescent="0.15">
      <c r="A556" s="6"/>
      <c r="B556" s="15">
        <v>339</v>
      </c>
      <c r="C556" s="18" t="str">
        <f>'Population tagcount script'!D340</f>
        <v>out_f &lt;- "C:/NGS/save/F2_Adap-3.fastq"</v>
      </c>
      <c r="D556" s="5"/>
      <c r="E556" s="5"/>
      <c r="F556" s="5"/>
      <c r="G556" s="5"/>
    </row>
    <row r="557" spans="1:7" s="15" customFormat="1" x14ac:dyDescent="0.15">
      <c r="A557" s="6"/>
      <c r="B557" s="15">
        <v>340</v>
      </c>
      <c r="C557" s="18" t="str">
        <f>'Population tagcount script'!D341</f>
        <v>param_adapter &lt;- "TAAGATCGGAAGAGCGTCGTGTAGGGAAAGAGTGT"  #Adapter sequence 3</v>
      </c>
      <c r="D557" s="5"/>
      <c r="E557" s="5"/>
      <c r="F557" s="5"/>
      <c r="G557" s="5"/>
    </row>
    <row r="558" spans="1:7" s="15" customFormat="1" x14ac:dyDescent="0.15">
      <c r="A558" s="6"/>
      <c r="B558" s="15">
        <v>341</v>
      </c>
      <c r="C558" s="18" t="str">
        <f>'Population tagcount script'!D342</f>
        <v xml:space="preserve">system.time(res3 &lt;- preprocessReads(filename=in_f,  outputFilename=out_f,Rpattern=param_adapter, max.Rmismatch=rep(0, nchar(param_adapter)), nBases=0, minLength=20, nrec=1000000))      </v>
      </c>
      <c r="D558" s="5"/>
      <c r="E558" s="5"/>
      <c r="F558" s="5"/>
      <c r="G558" s="5"/>
    </row>
    <row r="559" spans="1:7" s="15" customFormat="1" x14ac:dyDescent="0.15">
      <c r="A559" s="6"/>
      <c r="B559" s="15">
        <v>342</v>
      </c>
      <c r="C559" s="18" t="str">
        <f>'Population tagcount script'!D343</f>
        <v>in_f &lt;- "C:/NGS/save/F2_Adap-3.fastq"</v>
      </c>
      <c r="D559" s="5"/>
      <c r="E559" s="5"/>
      <c r="F559" s="5"/>
      <c r="G559" s="5"/>
    </row>
    <row r="560" spans="1:7" s="15" customFormat="1" x14ac:dyDescent="0.15">
      <c r="A560" s="6"/>
      <c r="B560" s="15">
        <v>343</v>
      </c>
      <c r="C560" s="18" t="str">
        <f>'Population tagcount script'!D344</f>
        <v>out_f &lt;- "C:/NGS/save/AdapterTrim_NGS0_08.fastq"</v>
      </c>
      <c r="D560" s="5"/>
      <c r="E560" s="5"/>
      <c r="F560" s="5"/>
      <c r="G560" s="5"/>
    </row>
    <row r="561" spans="1:7" s="15" customFormat="1" x14ac:dyDescent="0.15">
      <c r="A561" s="6"/>
      <c r="B561" s="15">
        <v>344</v>
      </c>
      <c r="C561" s="18" t="str">
        <f>'Population tagcount script'!D345</f>
        <v>param_adapter &lt;- "CATGAGATCGGAAGAGCACACGTCTGAACTCCAGTCAC"  #Adapter sequence 4</v>
      </c>
      <c r="D561" s="5"/>
      <c r="E561" s="5"/>
      <c r="F561" s="5"/>
      <c r="G561" s="5"/>
    </row>
    <row r="562" spans="1:7" s="15" customFormat="1" x14ac:dyDescent="0.15">
      <c r="A562" s="6"/>
      <c r="B562" s="15">
        <v>345</v>
      </c>
      <c r="C562" s="18" t="str">
        <f>'Population tagcount script'!D346</f>
        <v xml:space="preserve">system.time(res4 &lt;- preprocessReads(filename=in_f,  outputFilename=out_f,Rpattern=param_adapter, max.Rmismatch=rep(0, nchar(param_adapter)), nBases=0, minLength=20, nrec=1000000))      </v>
      </c>
      <c r="D562" s="5"/>
      <c r="E562" s="5"/>
      <c r="F562" s="5"/>
      <c r="G562" s="5"/>
    </row>
    <row r="563" spans="1:7" s="15" customFormat="1" x14ac:dyDescent="0.15">
      <c r="A563" s="6"/>
      <c r="B563" s="15">
        <v>346</v>
      </c>
      <c r="C563" s="18" t="str">
        <f>'Population tagcount script'!D347</f>
        <v>res &lt;- rbind(res1,res2,res3,res4)</v>
      </c>
      <c r="D563" s="5"/>
      <c r="E563" s="5"/>
      <c r="F563" s="5"/>
      <c r="G563" s="5"/>
    </row>
    <row r="564" spans="1:7" s="15" customFormat="1" x14ac:dyDescent="0.15">
      <c r="A564" s="6"/>
      <c r="B564" s="15">
        <v>347</v>
      </c>
      <c r="C564" s="18" t="str">
        <f>'Population tagcount script'!D348</f>
        <v>write.csv(res, "C:/NGS/save/NGS0_08.fastq.csv")</v>
      </c>
      <c r="D564" s="5"/>
      <c r="E564" s="5"/>
      <c r="F564" s="5"/>
      <c r="G564" s="5"/>
    </row>
    <row r="565" spans="1:7" s="15" customFormat="1" x14ac:dyDescent="0.15">
      <c r="A565" s="6"/>
      <c r="B565" s="15">
        <v>348</v>
      </c>
      <c r="C565" s="18" t="str">
        <f>'Population tagcount script'!D349</f>
        <v>system.time(fastq &lt;- fread("C:/NGS/save/AdapterTrim_NGS0_08.fastq", header=F, sep="\t", na.strings="NA", strip.white=TRUE, verbose=TRUE))</v>
      </c>
      <c r="D565" s="5"/>
      <c r="E565" s="5"/>
      <c r="F565" s="5"/>
      <c r="G565" s="5"/>
    </row>
    <row r="566" spans="1:7" s="15" customFormat="1" x14ac:dyDescent="0.15">
      <c r="A566" s="6"/>
      <c r="B566" s="15">
        <v>349</v>
      </c>
      <c r="C566" s="18" t="str">
        <f>'Population tagcount script'!D350</f>
        <v>file.remove("C:/NGS/save/AdapterTrim_NGS0_08.fastq","C:/NGS/save/F2_Adap-0.fastq","C:/NGS/save/F2_Adap-1.fastq","C:/NGS/save/F2_Adap-2.fastq","C:/NGS/save/F2_Adap-3.fastq")</v>
      </c>
      <c r="D566" s="5"/>
      <c r="E566" s="5"/>
      <c r="F566" s="5"/>
      <c r="G566" s="5"/>
    </row>
    <row r="567" spans="1:7" s="15" customFormat="1" x14ac:dyDescent="0.15">
      <c r="A567" s="6"/>
      <c r="B567" s="15">
        <v>350</v>
      </c>
      <c r="C567" s="18" t="str">
        <f>'Population tagcount script'!D351</f>
        <v>system.time(nucleotide &lt;- fastq[2+4*(0:((nrow(fastq)/4)-1))])</v>
      </c>
      <c r="D567" s="5"/>
      <c r="E567" s="5"/>
      <c r="F567" s="5"/>
      <c r="G567" s="5"/>
    </row>
    <row r="568" spans="1:7" s="15" customFormat="1" x14ac:dyDescent="0.15">
      <c r="A568" s="6"/>
      <c r="B568" s="15">
        <v>351</v>
      </c>
      <c r="C568" s="18" t="str">
        <f>'Population tagcount script'!D352</f>
        <v>system.time(RADtag &lt;- sort(table(nucleotide), decreasing=TRUE))</v>
      </c>
      <c r="D568" s="5"/>
      <c r="E568" s="5"/>
      <c r="F568" s="5"/>
      <c r="G568" s="5"/>
    </row>
    <row r="569" spans="1:7" s="15" customFormat="1" x14ac:dyDescent="0.15">
      <c r="A569" s="6"/>
      <c r="B569" s="15">
        <v>352</v>
      </c>
      <c r="C569" s="18" t="str">
        <f>'Population tagcount script'!D353</f>
        <v>system.time(write.csv(RADtag, file="C:/NGS/save/NGS0_08.tagcount", row.names = F))</v>
      </c>
      <c r="D569" s="5"/>
      <c r="E569" s="5"/>
      <c r="F569" s="5"/>
      <c r="G569" s="5"/>
    </row>
    <row r="570" spans="1:7" s="15" customFormat="1" x14ac:dyDescent="0.15">
      <c r="A570" s="6"/>
      <c r="B570" s="15">
        <v>353</v>
      </c>
      <c r="C570" s="18" t="str">
        <f>'Population tagcount script'!D354</f>
        <v>file.remove("C:/NGS/save/NGS0_08.fastq")</v>
      </c>
      <c r="D570" s="5"/>
      <c r="E570" s="5"/>
      <c r="F570" s="5"/>
      <c r="G570" s="5"/>
    </row>
    <row r="571" spans="1:7" s="15" customFormat="1" x14ac:dyDescent="0.15">
      <c r="A571" s="6"/>
      <c r="B571" s="15">
        <v>354</v>
      </c>
      <c r="C571" s="18" t="str">
        <f>'Population tagcount script'!D355</f>
        <v>RAD_1over &lt;- RADtag[RADtag&gt;1]</v>
      </c>
      <c r="D571" s="5"/>
      <c r="E571" s="5"/>
      <c r="F571" s="5"/>
      <c r="G571" s="5"/>
    </row>
    <row r="572" spans="1:7" s="15" customFormat="1" x14ac:dyDescent="0.15">
      <c r="A572" s="6"/>
      <c r="B572" s="15">
        <v>355</v>
      </c>
      <c r="C572" s="18" t="str">
        <f>'Population tagcount script'!D356</f>
        <v>system.time(write.csv(RAD_1over, file="C:/NGS/save/NGS0_08.tagcount1over", row.names = F))</v>
      </c>
      <c r="D572" s="5"/>
      <c r="E572" s="5"/>
      <c r="F572" s="5"/>
      <c r="G572" s="5"/>
    </row>
    <row r="573" spans="1:7" s="15" customFormat="1" x14ac:dyDescent="0.15">
      <c r="A573" s="6"/>
      <c r="B573" s="15">
        <v>356</v>
      </c>
      <c r="C573" s="18" t="str">
        <f>'Population tagcount script'!D357</f>
        <v>rm(list=ls())</v>
      </c>
      <c r="D573" s="5"/>
      <c r="E573" s="5"/>
      <c r="F573" s="5"/>
      <c r="G573" s="5"/>
    </row>
    <row r="574" spans="1:7" s="15" customFormat="1" x14ac:dyDescent="0.15">
      <c r="A574" s="6"/>
      <c r="B574" s="15">
        <v>357</v>
      </c>
      <c r="C574" s="18" t="str">
        <f>'Population tagcount script'!D358</f>
        <v>in_f &lt;- c("C:/NGS/Raw_sequence_reads/09_TCCGGAGA-TATAGCCT_L005_R1_001.fastq.gz", "C:/NGS/Raw_sequence_reads/09_TCCGGAGA-TATAGCCT_L005_R2_001.fastq.gz")</v>
      </c>
      <c r="D574" s="5"/>
      <c r="E574" s="5"/>
      <c r="F574" s="5"/>
      <c r="G574" s="5"/>
    </row>
    <row r="575" spans="1:7" s="15" customFormat="1" x14ac:dyDescent="0.15">
      <c r="A575" s="6"/>
      <c r="B575" s="15">
        <v>358</v>
      </c>
      <c r="C575" s="18" t="str">
        <f>'Population tagcount script'!D359</f>
        <v>out_f &lt;- "C:/NGS/save/NGS0_09.fastq"</v>
      </c>
      <c r="D575" s="5"/>
      <c r="E575" s="5"/>
      <c r="F575" s="5"/>
      <c r="G575" s="5"/>
    </row>
    <row r="576" spans="1:7" s="15" customFormat="1" x14ac:dyDescent="0.15">
      <c r="A576" s="6"/>
      <c r="B576" s="15">
        <v>359</v>
      </c>
      <c r="C576" s="18" t="str">
        <f>'Population tagcount script'!D360</f>
        <v>param_trim &lt;- 1</v>
      </c>
      <c r="D576" s="5"/>
      <c r="E576" s="5"/>
      <c r="F576" s="5"/>
      <c r="G576" s="5"/>
    </row>
    <row r="577" spans="1:7" s="15" customFormat="1" x14ac:dyDescent="0.15">
      <c r="A577" s="6"/>
      <c r="B577" s="15">
        <v>360</v>
      </c>
      <c r="C577" s="18" t="str">
        <f>'Population tagcount script'!D361</f>
        <v xml:space="preserve">fastq &lt;- readFastq(in_f)              </v>
      </c>
      <c r="D577" s="5"/>
      <c r="E577" s="5"/>
      <c r="F577" s="5"/>
      <c r="G577" s="5"/>
    </row>
    <row r="578" spans="1:7" s="15" customFormat="1" x14ac:dyDescent="0.15">
      <c r="A578" s="6"/>
      <c r="B578" s="15">
        <v>361</v>
      </c>
      <c r="C578" s="18" t="str">
        <f>'Population tagcount script'!D362</f>
        <v>hoge &lt;- width(sread(fastq)) - param_trim</v>
      </c>
      <c r="D578" s="5"/>
      <c r="E578" s="5"/>
      <c r="F578" s="5"/>
      <c r="G578" s="5"/>
    </row>
    <row r="579" spans="1:7" s="15" customFormat="1" x14ac:dyDescent="0.15">
      <c r="A579" s="6"/>
      <c r="B579" s="15">
        <v>362</v>
      </c>
      <c r="C579" s="18" t="str">
        <f>'Population tagcount script'!D363</f>
        <v xml:space="preserve">hoge[hoge &lt; 1] &lt;- 1                   </v>
      </c>
      <c r="D579" s="5"/>
      <c r="E579" s="5"/>
      <c r="F579" s="5"/>
      <c r="G579" s="5"/>
    </row>
    <row r="580" spans="1:7" s="15" customFormat="1" x14ac:dyDescent="0.15">
      <c r="A580" s="6"/>
      <c r="B580" s="15">
        <v>363</v>
      </c>
      <c r="C580" s="18" t="str">
        <f>'Population tagcount script'!D364</f>
        <v>hoge1 &lt;- DNAStringSet(sread(fastq), start=7, end=hoge)</v>
      </c>
      <c r="D580" s="5"/>
      <c r="E580" s="5"/>
      <c r="F580" s="5"/>
      <c r="G580" s="5"/>
    </row>
    <row r="581" spans="1:7" s="15" customFormat="1" x14ac:dyDescent="0.15">
      <c r="A581" s="6"/>
      <c r="B581" s="15">
        <v>364</v>
      </c>
      <c r="C581" s="18" t="str">
        <f>'Population tagcount script'!D365</f>
        <v>hoge2 &lt;- BStringSet(quality(quality(fastq)), start=7, end=hoge)</v>
      </c>
      <c r="D581" s="5"/>
      <c r="E581" s="5"/>
      <c r="F581" s="5"/>
      <c r="G581" s="5"/>
    </row>
    <row r="582" spans="1:7" s="15" customFormat="1" x14ac:dyDescent="0.15">
      <c r="A582" s="6"/>
      <c r="B582" s="15">
        <v>365</v>
      </c>
      <c r="C582" s="18" t="str">
        <f>'Population tagcount script'!D366</f>
        <v>fastq &lt;- ShortReadQ(hoge1, hoge2, id(fastq))</v>
      </c>
      <c r="D582" s="5"/>
      <c r="E582" s="5"/>
      <c r="F582" s="5"/>
      <c r="G582" s="5"/>
    </row>
    <row r="583" spans="1:7" s="15" customFormat="1" x14ac:dyDescent="0.15">
      <c r="A583" s="6"/>
      <c r="B583" s="15">
        <v>366</v>
      </c>
      <c r="C583" s="18" t="str">
        <f>'Population tagcount script'!D367</f>
        <v xml:space="preserve">writeFastq(fastq, out_f, compress=F)   </v>
      </c>
      <c r="D583" s="5"/>
      <c r="E583" s="5"/>
      <c r="F583" s="5"/>
      <c r="G583" s="5"/>
    </row>
    <row r="584" spans="1:7" s="15" customFormat="1" x14ac:dyDescent="0.15">
      <c r="A584" s="6"/>
      <c r="B584" s="15">
        <v>367</v>
      </c>
      <c r="C584" s="18" t="str">
        <f>'Population tagcount script'!D368</f>
        <v>param1 &lt;- 35</v>
      </c>
      <c r="D584" s="5"/>
      <c r="E584" s="5"/>
      <c r="F584" s="5"/>
      <c r="G584" s="5"/>
    </row>
    <row r="585" spans="1:7" s="15" customFormat="1" x14ac:dyDescent="0.15">
      <c r="A585" s="6"/>
      <c r="B585" s="15">
        <v>368</v>
      </c>
      <c r="C585" s="18" t="str">
        <f>'Population tagcount script'!D369</f>
        <v>param2 &lt;- 0.1</v>
      </c>
      <c r="D585" s="5"/>
      <c r="E585" s="5"/>
      <c r="F585" s="5"/>
      <c r="G585" s="5"/>
    </row>
    <row r="586" spans="1:7" s="15" customFormat="1" x14ac:dyDescent="0.15">
      <c r="A586" s="6"/>
      <c r="B586" s="15">
        <v>369</v>
      </c>
      <c r="C586" s="18" t="str">
        <f>'Population tagcount script'!D370</f>
        <v>fastq &lt;- readFastq("C:/NGS/save/NGS0_09.fastq")</v>
      </c>
      <c r="D586" s="5"/>
      <c r="E586" s="5"/>
      <c r="F586" s="5"/>
      <c r="G586" s="5"/>
    </row>
    <row r="587" spans="1:7" s="15" customFormat="1" x14ac:dyDescent="0.15">
      <c r="A587" s="6"/>
      <c r="B587" s="15">
        <v>370</v>
      </c>
      <c r="C587" s="18" t="str">
        <f>'Population tagcount script'!D371</f>
        <v>hoge &lt;- as(quality(fastq), "matrix")</v>
      </c>
      <c r="D587" s="5"/>
      <c r="E587" s="5"/>
      <c r="F587" s="5"/>
      <c r="G587" s="5"/>
    </row>
    <row r="588" spans="1:7" s="15" customFormat="1" x14ac:dyDescent="0.15">
      <c r="A588" s="6"/>
      <c r="B588" s="15">
        <v>371</v>
      </c>
      <c r="C588" s="18" t="str">
        <f>'Population tagcount script'!D372</f>
        <v>obj &lt;- (rowSums(hoge &lt; param1) &lt;= width(fastq)*param2)</v>
      </c>
      <c r="D588" s="5"/>
      <c r="E588" s="5"/>
      <c r="F588" s="5"/>
      <c r="G588" s="5"/>
    </row>
    <row r="589" spans="1:7" s="15" customFormat="1" x14ac:dyDescent="0.15">
      <c r="A589" s="6"/>
      <c r="B589" s="15">
        <v>372</v>
      </c>
      <c r="C589" s="18" t="str">
        <f>'Population tagcount script'!D373</f>
        <v>fastq &lt;- fastq[obj]</v>
      </c>
      <c r="D589" s="5"/>
      <c r="E589" s="5"/>
      <c r="F589" s="5"/>
      <c r="G589" s="5"/>
    </row>
    <row r="590" spans="1:7" s="15" customFormat="1" x14ac:dyDescent="0.15">
      <c r="A590" s="6"/>
      <c r="B590" s="15">
        <v>373</v>
      </c>
      <c r="C590" s="18" t="str">
        <f>'Population tagcount script'!D374</f>
        <v xml:space="preserve">writeFastq(fastq, "C:/NGS/save/F2_Adap-0.fastq", compress=F)   </v>
      </c>
      <c r="D590" s="5"/>
      <c r="E590" s="5"/>
      <c r="F590" s="5"/>
      <c r="G590" s="5"/>
    </row>
    <row r="591" spans="1:7" s="15" customFormat="1" x14ac:dyDescent="0.15">
      <c r="A591" s="6"/>
      <c r="B591" s="15">
        <v>374</v>
      </c>
      <c r="C591" s="18" t="str">
        <f>'Population tagcount script'!D375</f>
        <v>in_f &lt;- "C:/NGS/save/F2_Adap-0.fastq"</v>
      </c>
      <c r="D591" s="5"/>
      <c r="E591" s="5"/>
      <c r="F591" s="5"/>
      <c r="G591" s="5"/>
    </row>
    <row r="592" spans="1:7" s="15" customFormat="1" x14ac:dyDescent="0.15">
      <c r="A592" s="6"/>
      <c r="B592" s="15">
        <v>375</v>
      </c>
      <c r="C592" s="18" t="str">
        <f>'Population tagcount script'!D376</f>
        <v>out_f &lt;- "C:/NGS/save/F2_Adap-1.fastq"</v>
      </c>
      <c r="D592" s="5"/>
      <c r="E592" s="5"/>
      <c r="F592" s="5"/>
      <c r="G592" s="5"/>
    </row>
    <row r="593" spans="1:7" s="15" customFormat="1" x14ac:dyDescent="0.15">
      <c r="A593" s="6"/>
      <c r="B593" s="15">
        <v>376</v>
      </c>
      <c r="C593" s="18" t="str">
        <f>'Population tagcount script'!D377</f>
        <v>param_adapter &lt;- "CATGAGATCGGAAGAGCGTCGTGTAGGGAAAGAGTGT"  #Adapter sequence 1</v>
      </c>
      <c r="D593" s="5"/>
      <c r="E593" s="5"/>
      <c r="F593" s="5"/>
      <c r="G593" s="5"/>
    </row>
    <row r="594" spans="1:7" s="15" customFormat="1" x14ac:dyDescent="0.15">
      <c r="A594" s="6"/>
      <c r="B594" s="15">
        <v>377</v>
      </c>
      <c r="C594" s="18" t="str">
        <f>'Population tagcount script'!D378</f>
        <v xml:space="preserve">system.time(res1 &lt;- preprocessReads(filename=in_f,  outputFilename=out_f,Rpattern=param_adapter, max.Rmismatch=rep(0, nchar(param_adapter)), nBases=0, minLength=20, nrec=1000000))      </v>
      </c>
      <c r="D594" s="5"/>
      <c r="E594" s="5"/>
      <c r="F594" s="5"/>
      <c r="G594" s="5"/>
    </row>
    <row r="595" spans="1:7" s="15" customFormat="1" x14ac:dyDescent="0.15">
      <c r="A595" s="6"/>
      <c r="B595" s="15">
        <v>378</v>
      </c>
      <c r="C595" s="18" t="str">
        <f>'Population tagcount script'!D379</f>
        <v>in_f &lt;- "C:/NGS/save/F2_Adap-1.fastq"</v>
      </c>
      <c r="D595" s="5"/>
      <c r="E595" s="5"/>
      <c r="F595" s="5"/>
      <c r="G595" s="5"/>
    </row>
    <row r="596" spans="1:7" s="15" customFormat="1" x14ac:dyDescent="0.15">
      <c r="A596" s="6"/>
      <c r="B596" s="15">
        <v>379</v>
      </c>
      <c r="C596" s="18" t="str">
        <f>'Population tagcount script'!D380</f>
        <v>out_f &lt;- "C:/NGS/save/F2_Adap-2.fastq"</v>
      </c>
      <c r="D596" s="5"/>
      <c r="E596" s="5"/>
      <c r="F596" s="5"/>
      <c r="G596" s="5"/>
    </row>
    <row r="597" spans="1:7" s="15" customFormat="1" x14ac:dyDescent="0.15">
      <c r="A597" s="6"/>
      <c r="B597" s="15">
        <v>380</v>
      </c>
      <c r="C597" s="18" t="str">
        <f>'Population tagcount script'!D381</f>
        <v>param_adapter &lt;- "TAAGATCGGAAGAGCACACGTCTGAACTCCAGTCAC"  #Adapter sequence 2</v>
      </c>
      <c r="D597" s="5"/>
      <c r="E597" s="5"/>
      <c r="F597" s="5"/>
      <c r="G597" s="5"/>
    </row>
    <row r="598" spans="1:7" s="15" customFormat="1" x14ac:dyDescent="0.15">
      <c r="A598" s="6"/>
      <c r="B598" s="15">
        <v>381</v>
      </c>
      <c r="C598" s="18" t="str">
        <f>'Population tagcount script'!D382</f>
        <v xml:space="preserve">system.time(res2 &lt;- preprocessReads(filename=in_f,  outputFilename=out_f,Rpattern=param_adapter, max.Rmismatch=rep(0, nchar(param_adapter)), nBases=0, minLength=20, nrec=1000000))      </v>
      </c>
      <c r="D598" s="5"/>
      <c r="E598" s="5"/>
      <c r="F598" s="5"/>
      <c r="G598" s="5"/>
    </row>
    <row r="599" spans="1:7" s="15" customFormat="1" x14ac:dyDescent="0.15">
      <c r="A599" s="6"/>
      <c r="B599" s="15">
        <v>382</v>
      </c>
      <c r="C599" s="18" t="str">
        <f>'Population tagcount script'!D383</f>
        <v>in_f &lt;- "C:/NGS/save/F2_Adap-2.fastq"</v>
      </c>
      <c r="D599" s="5"/>
      <c r="E599" s="5"/>
      <c r="F599" s="5"/>
      <c r="G599" s="5"/>
    </row>
    <row r="600" spans="1:7" s="15" customFormat="1" x14ac:dyDescent="0.15">
      <c r="A600" s="6"/>
      <c r="B600" s="15">
        <v>383</v>
      </c>
      <c r="C600" s="18" t="str">
        <f>'Population tagcount script'!D384</f>
        <v>out_f &lt;- "C:/NGS/save/F2_Adap-3.fastq"</v>
      </c>
      <c r="D600" s="5"/>
      <c r="E600" s="5"/>
      <c r="F600" s="5"/>
      <c r="G600" s="5"/>
    </row>
    <row r="601" spans="1:7" s="15" customFormat="1" x14ac:dyDescent="0.15">
      <c r="A601" s="6"/>
      <c r="B601" s="15">
        <v>384</v>
      </c>
      <c r="C601" s="18" t="str">
        <f>'Population tagcount script'!D385</f>
        <v>param_adapter &lt;- "TAAGATCGGAAGAGCGTCGTGTAGGGAAAGAGTGT"  #Adapter sequence 3</v>
      </c>
      <c r="D601" s="5"/>
      <c r="E601" s="5"/>
      <c r="F601" s="5"/>
      <c r="G601" s="5"/>
    </row>
    <row r="602" spans="1:7" s="15" customFormat="1" x14ac:dyDescent="0.15">
      <c r="A602" s="6"/>
      <c r="B602" s="15">
        <v>385</v>
      </c>
      <c r="C602" s="18" t="str">
        <f>'Population tagcount script'!D386</f>
        <v xml:space="preserve">system.time(res3 &lt;- preprocessReads(filename=in_f,  outputFilename=out_f,Rpattern=param_adapter, max.Rmismatch=rep(0, nchar(param_adapter)), nBases=0, minLength=20, nrec=1000000))      </v>
      </c>
      <c r="D602" s="5"/>
      <c r="E602" s="5"/>
      <c r="F602" s="5"/>
      <c r="G602" s="5"/>
    </row>
    <row r="603" spans="1:7" s="15" customFormat="1" x14ac:dyDescent="0.15">
      <c r="A603" s="6"/>
      <c r="B603" s="15">
        <v>386</v>
      </c>
      <c r="C603" s="18" t="str">
        <f>'Population tagcount script'!D387</f>
        <v>in_f &lt;- "C:/NGS/save/F2_Adap-3.fastq"</v>
      </c>
      <c r="D603" s="5"/>
      <c r="E603" s="5"/>
      <c r="F603" s="5"/>
      <c r="G603" s="5"/>
    </row>
    <row r="604" spans="1:7" s="15" customFormat="1" x14ac:dyDescent="0.15">
      <c r="A604" s="6"/>
      <c r="B604" s="15">
        <v>387</v>
      </c>
      <c r="C604" s="18" t="str">
        <f>'Population tagcount script'!D388</f>
        <v>out_f &lt;- "C:/NGS/save/AdapterTrim_NGS0_09.fastq"</v>
      </c>
      <c r="D604" s="5"/>
      <c r="E604" s="5"/>
      <c r="F604" s="5"/>
      <c r="G604" s="5"/>
    </row>
    <row r="605" spans="1:7" s="15" customFormat="1" x14ac:dyDescent="0.15">
      <c r="A605" s="6"/>
      <c r="B605" s="15">
        <v>388</v>
      </c>
      <c r="C605" s="18" t="str">
        <f>'Population tagcount script'!D389</f>
        <v>param_adapter &lt;- "CATGAGATCGGAAGAGCACACGTCTGAACTCCAGTCAC"  #Adapter sequence 4</v>
      </c>
      <c r="D605" s="5"/>
      <c r="E605" s="5"/>
      <c r="F605" s="5"/>
      <c r="G605" s="5"/>
    </row>
    <row r="606" spans="1:7" s="15" customFormat="1" x14ac:dyDescent="0.15">
      <c r="A606" s="6"/>
      <c r="B606" s="15">
        <v>389</v>
      </c>
      <c r="C606" s="18" t="str">
        <f>'Population tagcount script'!D390</f>
        <v xml:space="preserve">system.time(res4 &lt;- preprocessReads(filename=in_f,  outputFilename=out_f,Rpattern=param_adapter, max.Rmismatch=rep(0, nchar(param_adapter)), nBases=0, minLength=20, nrec=1000000))      </v>
      </c>
      <c r="D606" s="5"/>
      <c r="E606" s="5"/>
      <c r="F606" s="5"/>
      <c r="G606" s="5"/>
    </row>
    <row r="607" spans="1:7" s="15" customFormat="1" x14ac:dyDescent="0.15">
      <c r="A607" s="6"/>
      <c r="B607" s="15">
        <v>390</v>
      </c>
      <c r="C607" s="18" t="str">
        <f>'Population tagcount script'!D391</f>
        <v>res &lt;- rbind(res1,res2,res3,res4)</v>
      </c>
      <c r="D607" s="5"/>
      <c r="E607" s="5"/>
      <c r="F607" s="5"/>
      <c r="G607" s="5"/>
    </row>
    <row r="608" spans="1:7" s="15" customFormat="1" x14ac:dyDescent="0.15">
      <c r="A608" s="6"/>
      <c r="B608" s="15">
        <v>391</v>
      </c>
      <c r="C608" s="18" t="str">
        <f>'Population tagcount script'!D392</f>
        <v>write.csv(res, "C:/NGS/save/NGS0_09.fastq.csv")</v>
      </c>
      <c r="D608" s="5"/>
      <c r="E608" s="5"/>
      <c r="F608" s="5"/>
      <c r="G608" s="5"/>
    </row>
    <row r="609" spans="1:7" s="15" customFormat="1" x14ac:dyDescent="0.15">
      <c r="A609" s="6"/>
      <c r="B609" s="15">
        <v>392</v>
      </c>
      <c r="C609" s="18" t="str">
        <f>'Population tagcount script'!D393</f>
        <v>system.time(fastq &lt;- fread("C:/NGS/save/AdapterTrim_NGS0_09.fastq", header=F, sep="\t", na.strings="NA", strip.white=TRUE, verbose=TRUE))</v>
      </c>
      <c r="D609" s="5"/>
      <c r="E609" s="5"/>
      <c r="F609" s="5"/>
      <c r="G609" s="5"/>
    </row>
    <row r="610" spans="1:7" s="15" customFormat="1" x14ac:dyDescent="0.15">
      <c r="A610" s="6"/>
      <c r="B610" s="15">
        <v>393</v>
      </c>
      <c r="C610" s="18" t="str">
        <f>'Population tagcount script'!D394</f>
        <v>file.remove("C:/NGS/save/AdapterTrim_NGS0_09.fastq","C:/NGS/save/F2_Adap-0.fastq","C:/NGS/save/F2_Adap-1.fastq","C:/NGS/save/F2_Adap-2.fastq","C:/NGS/save/F2_Adap-3.fastq")</v>
      </c>
      <c r="D610" s="5"/>
      <c r="E610" s="5"/>
      <c r="F610" s="5"/>
      <c r="G610" s="5"/>
    </row>
    <row r="611" spans="1:7" s="15" customFormat="1" x14ac:dyDescent="0.15">
      <c r="A611" s="6"/>
      <c r="B611" s="15">
        <v>394</v>
      </c>
      <c r="C611" s="18" t="str">
        <f>'Population tagcount script'!D395</f>
        <v>system.time(nucleotide &lt;- fastq[2+4*(0:((nrow(fastq)/4)-1))])</v>
      </c>
      <c r="D611" s="5"/>
      <c r="E611" s="5"/>
      <c r="F611" s="5"/>
      <c r="G611" s="5"/>
    </row>
    <row r="612" spans="1:7" s="15" customFormat="1" x14ac:dyDescent="0.15">
      <c r="A612" s="6"/>
      <c r="B612" s="15">
        <v>395</v>
      </c>
      <c r="C612" s="18" t="str">
        <f>'Population tagcount script'!D396</f>
        <v>system.time(RADtag &lt;- sort(table(nucleotide), decreasing=TRUE))</v>
      </c>
      <c r="D612" s="5"/>
      <c r="E612" s="5"/>
      <c r="F612" s="5"/>
      <c r="G612" s="5"/>
    </row>
    <row r="613" spans="1:7" s="15" customFormat="1" x14ac:dyDescent="0.15">
      <c r="A613" s="6"/>
      <c r="B613" s="15">
        <v>396</v>
      </c>
      <c r="C613" s="18" t="str">
        <f>'Population tagcount script'!D397</f>
        <v>system.time(write.csv(RADtag, file="C:/NGS/save/NGS0_09.tagcount", row.names = F))</v>
      </c>
      <c r="D613" s="5"/>
      <c r="E613" s="5"/>
      <c r="F613" s="5"/>
      <c r="G613" s="5"/>
    </row>
    <row r="614" spans="1:7" s="15" customFormat="1" x14ac:dyDescent="0.15">
      <c r="A614" s="6"/>
      <c r="B614" s="15">
        <v>397</v>
      </c>
      <c r="C614" s="18" t="str">
        <f>'Population tagcount script'!D398</f>
        <v>file.remove("C:/NGS/save/NGS0_09.fastq")</v>
      </c>
      <c r="D614" s="5"/>
      <c r="E614" s="5"/>
      <c r="F614" s="5"/>
      <c r="G614" s="5"/>
    </row>
    <row r="615" spans="1:7" s="15" customFormat="1" x14ac:dyDescent="0.15">
      <c r="A615" s="6"/>
      <c r="B615" s="15">
        <v>398</v>
      </c>
      <c r="C615" s="18" t="str">
        <f>'Population tagcount script'!D399</f>
        <v>RAD_1over &lt;- RADtag[RADtag&gt;1]</v>
      </c>
      <c r="D615" s="5"/>
      <c r="E615" s="5"/>
      <c r="F615" s="5"/>
      <c r="G615" s="5"/>
    </row>
    <row r="616" spans="1:7" s="15" customFormat="1" x14ac:dyDescent="0.15">
      <c r="A616" s="6"/>
      <c r="B616" s="15">
        <v>399</v>
      </c>
      <c r="C616" s="18" t="str">
        <f>'Population tagcount script'!D400</f>
        <v>system.time(write.csv(RAD_1over, file="C:/NGS/save/NGS0_09.tagcount1over", row.names = F))</v>
      </c>
      <c r="D616" s="5"/>
      <c r="E616" s="5"/>
      <c r="F616" s="5"/>
      <c r="G616" s="5"/>
    </row>
    <row r="617" spans="1:7" s="15" customFormat="1" x14ac:dyDescent="0.15">
      <c r="A617" s="6"/>
      <c r="B617" s="15">
        <v>400</v>
      </c>
      <c r="C617" s="18" t="str">
        <f>'Population tagcount script'!D401</f>
        <v>rm(list=ls())</v>
      </c>
      <c r="D617" s="5"/>
      <c r="E617" s="5"/>
      <c r="F617" s="5"/>
      <c r="G617" s="5"/>
    </row>
    <row r="618" spans="1:7" s="15" customFormat="1" x14ac:dyDescent="0.15">
      <c r="A618" s="6"/>
      <c r="B618" s="15">
        <v>401</v>
      </c>
      <c r="C618" s="18" t="str">
        <f>'Population tagcount script'!D402</f>
        <v>in_f &lt;- c("C:/NGS/Raw_sequence_reads/10_TCCGGAGA-ATAGAGGC_L005_R1_001.fastq.gz", "C:/NGS/Raw_sequence_reads/10_TCCGGAGA-ATAGAGGC_L005_R2_001.fastq.gz")</v>
      </c>
      <c r="D618" s="5"/>
      <c r="E618" s="5"/>
      <c r="F618" s="5"/>
      <c r="G618" s="5"/>
    </row>
    <row r="619" spans="1:7" s="15" customFormat="1" x14ac:dyDescent="0.15">
      <c r="A619" s="6"/>
      <c r="B619" s="15">
        <v>402</v>
      </c>
      <c r="C619" s="18" t="str">
        <f>'Population tagcount script'!D403</f>
        <v>out_f &lt;- "C:/NGS/save/NGS0_10.fastq"</v>
      </c>
      <c r="D619" s="5"/>
      <c r="E619" s="5"/>
      <c r="F619" s="5"/>
      <c r="G619" s="5"/>
    </row>
    <row r="620" spans="1:7" s="15" customFormat="1" x14ac:dyDescent="0.15">
      <c r="A620" s="6"/>
      <c r="B620" s="15">
        <v>403</v>
      </c>
      <c r="C620" s="18" t="str">
        <f>'Population tagcount script'!D404</f>
        <v>param_trim &lt;- 1</v>
      </c>
      <c r="D620" s="5"/>
      <c r="E620" s="5"/>
      <c r="F620" s="5"/>
      <c r="G620" s="5"/>
    </row>
    <row r="621" spans="1:7" s="15" customFormat="1" x14ac:dyDescent="0.15">
      <c r="A621" s="6"/>
      <c r="B621" s="15">
        <v>404</v>
      </c>
      <c r="C621" s="18" t="str">
        <f>'Population tagcount script'!D405</f>
        <v xml:space="preserve">fastq &lt;- readFastq(in_f)              </v>
      </c>
      <c r="D621" s="5"/>
      <c r="E621" s="5"/>
      <c r="F621" s="5"/>
      <c r="G621" s="5"/>
    </row>
    <row r="622" spans="1:7" s="15" customFormat="1" x14ac:dyDescent="0.15">
      <c r="A622" s="6"/>
      <c r="B622" s="15">
        <v>405</v>
      </c>
      <c r="C622" s="18" t="str">
        <f>'Population tagcount script'!D406</f>
        <v>hoge &lt;- width(sread(fastq)) - param_trim</v>
      </c>
      <c r="D622" s="5"/>
      <c r="E622" s="5"/>
      <c r="F622" s="5"/>
      <c r="G622" s="5"/>
    </row>
    <row r="623" spans="1:7" s="15" customFormat="1" x14ac:dyDescent="0.15">
      <c r="A623" s="6"/>
      <c r="B623" s="15">
        <v>406</v>
      </c>
      <c r="C623" s="18" t="str">
        <f>'Population tagcount script'!D407</f>
        <v xml:space="preserve">hoge[hoge &lt; 1] &lt;- 1                   </v>
      </c>
      <c r="D623" s="5"/>
      <c r="E623" s="5"/>
      <c r="F623" s="5"/>
      <c r="G623" s="5"/>
    </row>
    <row r="624" spans="1:7" s="15" customFormat="1" x14ac:dyDescent="0.15">
      <c r="A624" s="6"/>
      <c r="B624" s="15">
        <v>407</v>
      </c>
      <c r="C624" s="18" t="str">
        <f>'Population tagcount script'!D408</f>
        <v>hoge1 &lt;- DNAStringSet(sread(fastq), start=7, end=hoge)</v>
      </c>
      <c r="D624" s="5"/>
      <c r="E624" s="5"/>
      <c r="F624" s="5"/>
      <c r="G624" s="5"/>
    </row>
    <row r="625" spans="1:7" s="15" customFormat="1" x14ac:dyDescent="0.15">
      <c r="A625" s="6"/>
      <c r="B625" s="15">
        <v>408</v>
      </c>
      <c r="C625" s="18" t="str">
        <f>'Population tagcount script'!D409</f>
        <v>hoge2 &lt;- BStringSet(quality(quality(fastq)), start=7, end=hoge)</v>
      </c>
      <c r="D625" s="5"/>
      <c r="E625" s="5"/>
      <c r="F625" s="5"/>
      <c r="G625" s="5"/>
    </row>
    <row r="626" spans="1:7" s="15" customFormat="1" x14ac:dyDescent="0.15">
      <c r="A626" s="6"/>
      <c r="B626" s="15">
        <v>409</v>
      </c>
      <c r="C626" s="18" t="str">
        <f>'Population tagcount script'!D410</f>
        <v>fastq &lt;- ShortReadQ(hoge1, hoge2, id(fastq))</v>
      </c>
      <c r="D626" s="5"/>
      <c r="E626" s="5"/>
      <c r="F626" s="5"/>
      <c r="G626" s="5"/>
    </row>
    <row r="627" spans="1:7" s="15" customFormat="1" x14ac:dyDescent="0.15">
      <c r="A627" s="6"/>
      <c r="B627" s="15">
        <v>410</v>
      </c>
      <c r="C627" s="18" t="str">
        <f>'Population tagcount script'!D411</f>
        <v xml:space="preserve">writeFastq(fastq, out_f, compress=F)   </v>
      </c>
      <c r="D627" s="5"/>
      <c r="E627" s="5"/>
      <c r="F627" s="5"/>
      <c r="G627" s="5"/>
    </row>
    <row r="628" spans="1:7" s="15" customFormat="1" x14ac:dyDescent="0.15">
      <c r="A628" s="6"/>
      <c r="B628" s="15">
        <v>411</v>
      </c>
      <c r="C628" s="18" t="str">
        <f>'Population tagcount script'!D412</f>
        <v>param1 &lt;- 35</v>
      </c>
      <c r="D628" s="5"/>
      <c r="E628" s="5"/>
      <c r="F628" s="5"/>
      <c r="G628" s="5"/>
    </row>
    <row r="629" spans="1:7" s="15" customFormat="1" x14ac:dyDescent="0.15">
      <c r="A629" s="6"/>
      <c r="B629" s="15">
        <v>412</v>
      </c>
      <c r="C629" s="18" t="str">
        <f>'Population tagcount script'!D413</f>
        <v>param2 &lt;- 0.1</v>
      </c>
      <c r="D629" s="5"/>
      <c r="E629" s="5"/>
      <c r="F629" s="5"/>
      <c r="G629" s="5"/>
    </row>
    <row r="630" spans="1:7" s="15" customFormat="1" x14ac:dyDescent="0.15">
      <c r="A630" s="6"/>
      <c r="B630" s="15">
        <v>413</v>
      </c>
      <c r="C630" s="18" t="str">
        <f>'Population tagcount script'!D414</f>
        <v>fastq &lt;- readFastq("C:/NGS/save/NGS0_10.fastq")</v>
      </c>
      <c r="D630" s="5"/>
      <c r="E630" s="5"/>
      <c r="F630" s="5"/>
      <c r="G630" s="5"/>
    </row>
    <row r="631" spans="1:7" s="15" customFormat="1" x14ac:dyDescent="0.15">
      <c r="A631" s="6"/>
      <c r="B631" s="15">
        <v>414</v>
      </c>
      <c r="C631" s="18" t="str">
        <f>'Population tagcount script'!D415</f>
        <v>hoge &lt;- as(quality(fastq), "matrix")</v>
      </c>
      <c r="D631" s="5"/>
      <c r="E631" s="5"/>
      <c r="F631" s="5"/>
      <c r="G631" s="5"/>
    </row>
    <row r="632" spans="1:7" s="15" customFormat="1" x14ac:dyDescent="0.15">
      <c r="A632" s="6"/>
      <c r="B632" s="15">
        <v>415</v>
      </c>
      <c r="C632" s="18" t="str">
        <f>'Population tagcount script'!D416</f>
        <v>obj &lt;- (rowSums(hoge &lt; param1) &lt;= width(fastq)*param2)</v>
      </c>
      <c r="D632" s="5"/>
      <c r="E632" s="5"/>
      <c r="F632" s="5"/>
      <c r="G632" s="5"/>
    </row>
    <row r="633" spans="1:7" s="15" customFormat="1" x14ac:dyDescent="0.15">
      <c r="A633" s="6"/>
      <c r="B633" s="15">
        <v>416</v>
      </c>
      <c r="C633" s="18" t="str">
        <f>'Population tagcount script'!D417</f>
        <v>fastq &lt;- fastq[obj]</v>
      </c>
      <c r="D633" s="5"/>
      <c r="E633" s="5"/>
      <c r="F633" s="5"/>
      <c r="G633" s="5"/>
    </row>
    <row r="634" spans="1:7" s="15" customFormat="1" x14ac:dyDescent="0.15">
      <c r="A634" s="6"/>
      <c r="B634" s="15">
        <v>417</v>
      </c>
      <c r="C634" s="18" t="str">
        <f>'Population tagcount script'!D418</f>
        <v xml:space="preserve">writeFastq(fastq, "C:/NGS/save/F2_Adap-0.fastq", compress=F)   </v>
      </c>
      <c r="D634" s="5"/>
      <c r="E634" s="5"/>
      <c r="F634" s="5"/>
      <c r="G634" s="5"/>
    </row>
    <row r="635" spans="1:7" s="15" customFormat="1" x14ac:dyDescent="0.15">
      <c r="A635" s="6"/>
      <c r="B635" s="15">
        <v>418</v>
      </c>
      <c r="C635" s="18" t="str">
        <f>'Population tagcount script'!D419</f>
        <v>in_f &lt;- "C:/NGS/save/F2_Adap-0.fastq"</v>
      </c>
      <c r="D635" s="5"/>
      <c r="E635" s="5"/>
      <c r="F635" s="5"/>
      <c r="G635" s="5"/>
    </row>
    <row r="636" spans="1:7" s="15" customFormat="1" x14ac:dyDescent="0.15">
      <c r="A636" s="6"/>
      <c r="B636" s="15">
        <v>419</v>
      </c>
      <c r="C636" s="18" t="str">
        <f>'Population tagcount script'!D420</f>
        <v>out_f &lt;- "C:/NGS/save/F2_Adap-1.fastq"</v>
      </c>
      <c r="D636" s="5"/>
      <c r="E636" s="5"/>
      <c r="F636" s="5"/>
      <c r="G636" s="5"/>
    </row>
    <row r="637" spans="1:7" s="15" customFormat="1" x14ac:dyDescent="0.15">
      <c r="A637" s="6"/>
      <c r="B637" s="15">
        <v>420</v>
      </c>
      <c r="C637" s="18" t="str">
        <f>'Population tagcount script'!D421</f>
        <v>param_adapter &lt;- "CATGAGATCGGAAGAGCGTCGTGTAGGGAAAGAGTGT"  #Adapter sequence 1</v>
      </c>
      <c r="D637" s="5"/>
      <c r="E637" s="5"/>
      <c r="F637" s="5"/>
      <c r="G637" s="5"/>
    </row>
    <row r="638" spans="1:7" s="15" customFormat="1" x14ac:dyDescent="0.15">
      <c r="A638" s="6"/>
      <c r="B638" s="15">
        <v>421</v>
      </c>
      <c r="C638" s="18" t="str">
        <f>'Population tagcount script'!D422</f>
        <v xml:space="preserve">system.time(res1 &lt;- preprocessReads(filename=in_f,  outputFilename=out_f,Rpattern=param_adapter, max.Rmismatch=rep(0, nchar(param_adapter)), nBases=0, minLength=20, nrec=1000000))      </v>
      </c>
      <c r="D638" s="5"/>
      <c r="E638" s="5"/>
      <c r="F638" s="5"/>
      <c r="G638" s="5"/>
    </row>
    <row r="639" spans="1:7" s="15" customFormat="1" x14ac:dyDescent="0.15">
      <c r="A639" s="6"/>
      <c r="B639" s="15">
        <v>422</v>
      </c>
      <c r="C639" s="18" t="str">
        <f>'Population tagcount script'!D423</f>
        <v>in_f &lt;- "C:/NGS/save/F2_Adap-1.fastq"</v>
      </c>
      <c r="D639" s="5"/>
      <c r="E639" s="5"/>
      <c r="F639" s="5"/>
      <c r="G639" s="5"/>
    </row>
    <row r="640" spans="1:7" s="15" customFormat="1" x14ac:dyDescent="0.15">
      <c r="A640" s="6"/>
      <c r="B640" s="15">
        <v>423</v>
      </c>
      <c r="C640" s="18" t="str">
        <f>'Population tagcount script'!D424</f>
        <v>out_f &lt;- "C:/NGS/save/F2_Adap-2.fastq"</v>
      </c>
      <c r="D640" s="5"/>
      <c r="E640" s="5"/>
      <c r="F640" s="5"/>
      <c r="G640" s="5"/>
    </row>
    <row r="641" spans="1:7" s="15" customFormat="1" x14ac:dyDescent="0.15">
      <c r="A641" s="6"/>
      <c r="B641" s="15">
        <v>424</v>
      </c>
      <c r="C641" s="18" t="str">
        <f>'Population tagcount script'!D425</f>
        <v>param_adapter &lt;- "TAAGATCGGAAGAGCACACGTCTGAACTCCAGTCAC"  #Adapter sequence 2</v>
      </c>
      <c r="D641" s="5"/>
      <c r="E641" s="5"/>
      <c r="F641" s="5"/>
      <c r="G641" s="5"/>
    </row>
    <row r="642" spans="1:7" s="15" customFormat="1" x14ac:dyDescent="0.15">
      <c r="A642" s="6"/>
      <c r="B642" s="15">
        <v>425</v>
      </c>
      <c r="C642" s="18" t="str">
        <f>'Population tagcount script'!D426</f>
        <v xml:space="preserve">system.time(res2 &lt;- preprocessReads(filename=in_f,  outputFilename=out_f,Rpattern=param_adapter, max.Rmismatch=rep(0, nchar(param_adapter)), nBases=0, minLength=20, nrec=1000000))      </v>
      </c>
      <c r="D642" s="5"/>
      <c r="E642" s="5"/>
      <c r="F642" s="5"/>
      <c r="G642" s="5"/>
    </row>
    <row r="643" spans="1:7" s="15" customFormat="1" x14ac:dyDescent="0.15">
      <c r="A643" s="6"/>
      <c r="B643" s="15">
        <v>426</v>
      </c>
      <c r="C643" s="18" t="str">
        <f>'Population tagcount script'!D427</f>
        <v>in_f &lt;- "C:/NGS/save/F2_Adap-2.fastq"</v>
      </c>
      <c r="D643" s="5"/>
      <c r="E643" s="5"/>
      <c r="F643" s="5"/>
      <c r="G643" s="5"/>
    </row>
    <row r="644" spans="1:7" s="15" customFormat="1" x14ac:dyDescent="0.15">
      <c r="A644" s="6"/>
      <c r="B644" s="15">
        <v>427</v>
      </c>
      <c r="C644" s="18" t="str">
        <f>'Population tagcount script'!D428</f>
        <v>out_f &lt;- "C:/NGS/save/F2_Adap-3.fastq"</v>
      </c>
      <c r="D644" s="5"/>
      <c r="E644" s="5"/>
      <c r="F644" s="5"/>
      <c r="G644" s="5"/>
    </row>
    <row r="645" spans="1:7" s="15" customFormat="1" x14ac:dyDescent="0.15">
      <c r="A645" s="6"/>
      <c r="B645" s="15">
        <v>428</v>
      </c>
      <c r="C645" s="18" t="str">
        <f>'Population tagcount script'!D429</f>
        <v>param_adapter &lt;- "TAAGATCGGAAGAGCGTCGTGTAGGGAAAGAGTGT"  #Adapter sequence 3</v>
      </c>
      <c r="D645" s="5"/>
      <c r="E645" s="5"/>
      <c r="F645" s="5"/>
      <c r="G645" s="5"/>
    </row>
    <row r="646" spans="1:7" s="15" customFormat="1" x14ac:dyDescent="0.15">
      <c r="A646" s="6"/>
      <c r="B646" s="15">
        <v>429</v>
      </c>
      <c r="C646" s="18" t="str">
        <f>'Population tagcount script'!D430</f>
        <v xml:space="preserve">system.time(res3 &lt;- preprocessReads(filename=in_f,  outputFilename=out_f,Rpattern=param_adapter, max.Rmismatch=rep(0, nchar(param_adapter)), nBases=0, minLength=20, nrec=1000000))      </v>
      </c>
      <c r="D646" s="5"/>
      <c r="E646" s="5"/>
      <c r="F646" s="5"/>
      <c r="G646" s="5"/>
    </row>
    <row r="647" spans="1:7" s="15" customFormat="1" x14ac:dyDescent="0.15">
      <c r="A647" s="6"/>
      <c r="B647" s="15">
        <v>430</v>
      </c>
      <c r="C647" s="18" t="str">
        <f>'Population tagcount script'!D431</f>
        <v>in_f &lt;- "C:/NGS/save/F2_Adap-3.fastq"</v>
      </c>
      <c r="D647" s="5"/>
      <c r="E647" s="5"/>
      <c r="F647" s="5"/>
      <c r="G647" s="5"/>
    </row>
    <row r="648" spans="1:7" s="15" customFormat="1" x14ac:dyDescent="0.15">
      <c r="A648" s="6"/>
      <c r="B648" s="15">
        <v>431</v>
      </c>
      <c r="C648" s="18" t="str">
        <f>'Population tagcount script'!D432</f>
        <v>out_f &lt;- "C:/NGS/save/AdapterTrim_NGS0_10.fastq"</v>
      </c>
      <c r="D648" s="5"/>
      <c r="E648" s="5"/>
      <c r="F648" s="5"/>
      <c r="G648" s="5"/>
    </row>
    <row r="649" spans="1:7" s="15" customFormat="1" x14ac:dyDescent="0.15">
      <c r="A649" s="6"/>
      <c r="B649" s="15">
        <v>432</v>
      </c>
      <c r="C649" s="18" t="str">
        <f>'Population tagcount script'!D433</f>
        <v>param_adapter &lt;- "CATGAGATCGGAAGAGCACACGTCTGAACTCCAGTCAC"  #Adapter sequence 4</v>
      </c>
      <c r="D649" s="5"/>
      <c r="E649" s="5"/>
      <c r="F649" s="5"/>
      <c r="G649" s="5"/>
    </row>
    <row r="650" spans="1:7" s="15" customFormat="1" x14ac:dyDescent="0.15">
      <c r="A650" s="6"/>
      <c r="B650" s="15">
        <v>433</v>
      </c>
      <c r="C650" s="18" t="str">
        <f>'Population tagcount script'!D434</f>
        <v xml:space="preserve">system.time(res4 &lt;- preprocessReads(filename=in_f,  outputFilename=out_f,Rpattern=param_adapter, max.Rmismatch=rep(0, nchar(param_adapter)), nBases=0, minLength=20, nrec=1000000))      </v>
      </c>
      <c r="D650" s="5"/>
      <c r="E650" s="5"/>
      <c r="F650" s="5"/>
      <c r="G650" s="5"/>
    </row>
    <row r="651" spans="1:7" s="15" customFormat="1" x14ac:dyDescent="0.15">
      <c r="A651" s="6"/>
      <c r="B651" s="15">
        <v>434</v>
      </c>
      <c r="C651" s="18" t="str">
        <f>'Population tagcount script'!D435</f>
        <v>res &lt;- rbind(res1,res2,res3,res4)</v>
      </c>
      <c r="D651" s="5"/>
      <c r="E651" s="5"/>
      <c r="F651" s="5"/>
      <c r="G651" s="5"/>
    </row>
    <row r="652" spans="1:7" s="15" customFormat="1" x14ac:dyDescent="0.15">
      <c r="A652" s="6"/>
      <c r="B652" s="15">
        <v>435</v>
      </c>
      <c r="C652" s="18" t="str">
        <f>'Population tagcount script'!D436</f>
        <v>write.csv(res, "C:/NGS/save/NGS0_10.fastq.csv")</v>
      </c>
      <c r="D652" s="5"/>
      <c r="E652" s="5"/>
      <c r="F652" s="5"/>
      <c r="G652" s="5"/>
    </row>
    <row r="653" spans="1:7" s="15" customFormat="1" x14ac:dyDescent="0.15">
      <c r="A653" s="6"/>
      <c r="B653" s="15">
        <v>436</v>
      </c>
      <c r="C653" s="18" t="str">
        <f>'Population tagcount script'!D437</f>
        <v>system.time(fastq &lt;- fread("C:/NGS/save/AdapterTrim_NGS0_10.fastq", header=F, sep="\t", na.strings="NA", strip.white=TRUE, verbose=TRUE))</v>
      </c>
      <c r="D653" s="5"/>
      <c r="E653" s="5"/>
      <c r="F653" s="5"/>
      <c r="G653" s="5"/>
    </row>
    <row r="654" spans="1:7" s="15" customFormat="1" x14ac:dyDescent="0.15">
      <c r="A654" s="6"/>
      <c r="B654" s="15">
        <v>437</v>
      </c>
      <c r="C654" s="18" t="str">
        <f>'Population tagcount script'!D438</f>
        <v>file.remove("C:/NGS/save/AdapterTrim_NGS0_10.fastq","C:/NGS/save/F2_Adap-0.fastq","C:/NGS/save/F2_Adap-1.fastq","C:/NGS/save/F2_Adap-2.fastq","C:/NGS/save/F2_Adap-3.fastq")</v>
      </c>
      <c r="D654" s="5"/>
      <c r="E654" s="5"/>
      <c r="F654" s="5"/>
      <c r="G654" s="5"/>
    </row>
    <row r="655" spans="1:7" s="15" customFormat="1" x14ac:dyDescent="0.15">
      <c r="A655" s="6"/>
      <c r="B655" s="15">
        <v>438</v>
      </c>
      <c r="C655" s="18" t="str">
        <f>'Population tagcount script'!D439</f>
        <v>system.time(nucleotide &lt;- fastq[2+4*(0:((nrow(fastq)/4)-1))])</v>
      </c>
      <c r="D655" s="5"/>
      <c r="E655" s="5"/>
      <c r="F655" s="5"/>
      <c r="G655" s="5"/>
    </row>
    <row r="656" spans="1:7" s="15" customFormat="1" x14ac:dyDescent="0.15">
      <c r="A656" s="6"/>
      <c r="B656" s="15">
        <v>439</v>
      </c>
      <c r="C656" s="18" t="str">
        <f>'Population tagcount script'!D440</f>
        <v>system.time(RADtag &lt;- sort(table(nucleotide), decreasing=TRUE))</v>
      </c>
      <c r="D656" s="5"/>
      <c r="E656" s="5"/>
      <c r="F656" s="5"/>
      <c r="G656" s="5"/>
    </row>
    <row r="657" spans="1:7" s="15" customFormat="1" x14ac:dyDescent="0.15">
      <c r="A657" s="6"/>
      <c r="B657" s="15">
        <v>440</v>
      </c>
      <c r="C657" s="18" t="str">
        <f>'Population tagcount script'!D441</f>
        <v>system.time(write.csv(RADtag, file="C:/NGS/save/NGS0_10.tagcount", row.names = F))</v>
      </c>
      <c r="D657" s="5"/>
      <c r="E657" s="5"/>
      <c r="F657" s="5"/>
      <c r="G657" s="5"/>
    </row>
    <row r="658" spans="1:7" s="15" customFormat="1" x14ac:dyDescent="0.15">
      <c r="A658" s="6"/>
      <c r="B658" s="15">
        <v>441</v>
      </c>
      <c r="C658" s="18" t="str">
        <f>'Population tagcount script'!D442</f>
        <v>file.remove("C:/NGS/save/NGS0_10.fastq")</v>
      </c>
      <c r="D658" s="5"/>
      <c r="E658" s="5"/>
      <c r="F658" s="5"/>
      <c r="G658" s="5"/>
    </row>
    <row r="659" spans="1:7" s="15" customFormat="1" x14ac:dyDescent="0.15">
      <c r="A659" s="6"/>
      <c r="B659" s="15">
        <v>442</v>
      </c>
      <c r="C659" s="18" t="str">
        <f>'Population tagcount script'!D443</f>
        <v>RAD_1over &lt;- RADtag[RADtag&gt;1]</v>
      </c>
      <c r="D659" s="5"/>
      <c r="E659" s="5"/>
      <c r="F659" s="5"/>
      <c r="G659" s="5"/>
    </row>
    <row r="660" spans="1:7" s="15" customFormat="1" x14ac:dyDescent="0.15">
      <c r="A660" s="6"/>
      <c r="B660" s="15">
        <v>443</v>
      </c>
      <c r="C660" s="18" t="str">
        <f>'Population tagcount script'!D444</f>
        <v>system.time(write.csv(RAD_1over, file="C:/NGS/save/NGS0_10.tagcount1over", row.names = F))</v>
      </c>
      <c r="D660" s="5"/>
      <c r="E660" s="5"/>
      <c r="F660" s="5"/>
      <c r="G660" s="5"/>
    </row>
    <row r="661" spans="1:7" s="15" customFormat="1" x14ac:dyDescent="0.15">
      <c r="A661" s="6"/>
      <c r="B661" s="15">
        <v>444</v>
      </c>
      <c r="C661" s="18" t="str">
        <f>'Population tagcount script'!D445</f>
        <v>rm(list=ls())</v>
      </c>
      <c r="D661" s="5"/>
      <c r="E661" s="5"/>
      <c r="F661" s="5"/>
      <c r="G661" s="5"/>
    </row>
    <row r="662" spans="1:7" s="15" customFormat="1" x14ac:dyDescent="0.15">
      <c r="A662" s="6"/>
      <c r="B662" s="15">
        <v>445</v>
      </c>
      <c r="C662" s="18" t="str">
        <f>'Population tagcount script'!D446</f>
        <v>in_f &lt;- c("C:/NGS/Raw_sequence_reads/11_TCCGGAGA-CCTATCCT_L005_R1_001.fastq.gz", "C:/NGS/Raw_sequence_reads/11_TCCGGAGA-CCTATCCT_L005_R2_001.fastq.gz")</v>
      </c>
      <c r="D662" s="5"/>
      <c r="E662" s="5"/>
      <c r="F662" s="5"/>
      <c r="G662" s="5"/>
    </row>
    <row r="663" spans="1:7" s="15" customFormat="1" x14ac:dyDescent="0.15">
      <c r="A663" s="6"/>
      <c r="B663" s="15">
        <v>446</v>
      </c>
      <c r="C663" s="18" t="str">
        <f>'Population tagcount script'!D447</f>
        <v>out_f &lt;- "C:/NGS/save/NGS0_11.fastq"</v>
      </c>
      <c r="D663" s="5"/>
      <c r="E663" s="5"/>
      <c r="F663" s="5"/>
      <c r="G663" s="5"/>
    </row>
    <row r="664" spans="1:7" s="15" customFormat="1" x14ac:dyDescent="0.15">
      <c r="A664" s="6"/>
      <c r="B664" s="15">
        <v>447</v>
      </c>
      <c r="C664" s="18" t="str">
        <f>'Population tagcount script'!D448</f>
        <v>param_trim &lt;- 1</v>
      </c>
      <c r="D664" s="5"/>
      <c r="E664" s="5"/>
      <c r="F664" s="5"/>
      <c r="G664" s="5"/>
    </row>
    <row r="665" spans="1:7" s="15" customFormat="1" x14ac:dyDescent="0.15">
      <c r="A665" s="6"/>
      <c r="B665" s="15">
        <v>448</v>
      </c>
      <c r="C665" s="18" t="str">
        <f>'Population tagcount script'!D449</f>
        <v xml:space="preserve">fastq &lt;- readFastq(in_f)              </v>
      </c>
      <c r="D665" s="5"/>
      <c r="E665" s="5"/>
      <c r="F665" s="5"/>
      <c r="G665" s="5"/>
    </row>
    <row r="666" spans="1:7" s="15" customFormat="1" x14ac:dyDescent="0.15">
      <c r="A666" s="6"/>
      <c r="B666" s="15">
        <v>449</v>
      </c>
      <c r="C666" s="18" t="str">
        <f>'Population tagcount script'!D450</f>
        <v>hoge &lt;- width(sread(fastq)) - param_trim</v>
      </c>
      <c r="D666" s="5"/>
      <c r="E666" s="5"/>
      <c r="F666" s="5"/>
      <c r="G666" s="5"/>
    </row>
    <row r="667" spans="1:7" s="15" customFormat="1" x14ac:dyDescent="0.15">
      <c r="A667" s="6"/>
      <c r="B667" s="15">
        <v>450</v>
      </c>
      <c r="C667" s="18" t="str">
        <f>'Population tagcount script'!D451</f>
        <v xml:space="preserve">hoge[hoge &lt; 1] &lt;- 1                   </v>
      </c>
      <c r="D667" s="5"/>
      <c r="E667" s="5"/>
      <c r="F667" s="5"/>
      <c r="G667" s="5"/>
    </row>
    <row r="668" spans="1:7" s="15" customFormat="1" x14ac:dyDescent="0.15">
      <c r="A668" s="6"/>
      <c r="B668" s="15">
        <v>451</v>
      </c>
      <c r="C668" s="18" t="str">
        <f>'Population tagcount script'!D452</f>
        <v>hoge1 &lt;- DNAStringSet(sread(fastq), start=7, end=hoge)</v>
      </c>
      <c r="D668" s="5"/>
      <c r="E668" s="5"/>
      <c r="F668" s="5"/>
      <c r="G668" s="5"/>
    </row>
    <row r="669" spans="1:7" s="15" customFormat="1" x14ac:dyDescent="0.15">
      <c r="A669" s="6"/>
      <c r="B669" s="15">
        <v>452</v>
      </c>
      <c r="C669" s="18" t="str">
        <f>'Population tagcount script'!D453</f>
        <v>hoge2 &lt;- BStringSet(quality(quality(fastq)), start=7, end=hoge)</v>
      </c>
      <c r="D669" s="5"/>
      <c r="E669" s="5"/>
      <c r="F669" s="5"/>
      <c r="G669" s="5"/>
    </row>
    <row r="670" spans="1:7" s="15" customFormat="1" x14ac:dyDescent="0.15">
      <c r="A670" s="6"/>
      <c r="B670" s="15">
        <v>453</v>
      </c>
      <c r="C670" s="18" t="str">
        <f>'Population tagcount script'!D454</f>
        <v>fastq &lt;- ShortReadQ(hoge1, hoge2, id(fastq))</v>
      </c>
      <c r="D670" s="5"/>
      <c r="E670" s="5"/>
      <c r="F670" s="5"/>
      <c r="G670" s="5"/>
    </row>
    <row r="671" spans="1:7" s="15" customFormat="1" x14ac:dyDescent="0.15">
      <c r="A671" s="6"/>
      <c r="B671" s="15">
        <v>454</v>
      </c>
      <c r="C671" s="18" t="str">
        <f>'Population tagcount script'!D455</f>
        <v xml:space="preserve">writeFastq(fastq, out_f, compress=F)   </v>
      </c>
      <c r="D671" s="5"/>
      <c r="E671" s="5"/>
      <c r="F671" s="5"/>
      <c r="G671" s="5"/>
    </row>
    <row r="672" spans="1:7" s="15" customFormat="1" x14ac:dyDescent="0.15">
      <c r="A672" s="6"/>
      <c r="B672" s="15">
        <v>455</v>
      </c>
      <c r="C672" s="18" t="str">
        <f>'Population tagcount script'!D456</f>
        <v>param1 &lt;- 35</v>
      </c>
      <c r="D672" s="5"/>
      <c r="E672" s="5"/>
      <c r="F672" s="5"/>
      <c r="G672" s="5"/>
    </row>
    <row r="673" spans="1:7" s="15" customFormat="1" x14ac:dyDescent="0.15">
      <c r="A673" s="6"/>
      <c r="B673" s="15">
        <v>456</v>
      </c>
      <c r="C673" s="18" t="str">
        <f>'Population tagcount script'!D457</f>
        <v>param2 &lt;- 0.1</v>
      </c>
      <c r="D673" s="5"/>
      <c r="E673" s="5"/>
      <c r="F673" s="5"/>
      <c r="G673" s="5"/>
    </row>
    <row r="674" spans="1:7" s="15" customFormat="1" x14ac:dyDescent="0.15">
      <c r="A674" s="6"/>
      <c r="B674" s="15">
        <v>457</v>
      </c>
      <c r="C674" s="18" t="str">
        <f>'Population tagcount script'!D458</f>
        <v>fastq &lt;- readFastq("C:/NGS/save/NGS0_11.fastq")</v>
      </c>
      <c r="D674" s="5"/>
      <c r="E674" s="5"/>
      <c r="F674" s="5"/>
      <c r="G674" s="5"/>
    </row>
    <row r="675" spans="1:7" s="15" customFormat="1" x14ac:dyDescent="0.15">
      <c r="A675" s="6"/>
      <c r="B675" s="15">
        <v>458</v>
      </c>
      <c r="C675" s="18" t="str">
        <f>'Population tagcount script'!D459</f>
        <v>hoge &lt;- as(quality(fastq), "matrix")</v>
      </c>
      <c r="D675" s="5"/>
      <c r="E675" s="5"/>
      <c r="F675" s="5"/>
      <c r="G675" s="5"/>
    </row>
    <row r="676" spans="1:7" s="15" customFormat="1" x14ac:dyDescent="0.15">
      <c r="A676" s="6"/>
      <c r="B676" s="15">
        <v>459</v>
      </c>
      <c r="C676" s="18" t="str">
        <f>'Population tagcount script'!D460</f>
        <v>obj &lt;- (rowSums(hoge &lt; param1) &lt;= width(fastq)*param2)</v>
      </c>
      <c r="D676" s="5"/>
      <c r="E676" s="5"/>
      <c r="F676" s="5"/>
      <c r="G676" s="5"/>
    </row>
    <row r="677" spans="1:7" s="15" customFormat="1" x14ac:dyDescent="0.15">
      <c r="A677" s="6"/>
      <c r="B677" s="15">
        <v>460</v>
      </c>
      <c r="C677" s="18" t="str">
        <f>'Population tagcount script'!D461</f>
        <v>fastq &lt;- fastq[obj]</v>
      </c>
      <c r="D677" s="5"/>
      <c r="E677" s="5"/>
      <c r="F677" s="5"/>
      <c r="G677" s="5"/>
    </row>
    <row r="678" spans="1:7" s="15" customFormat="1" x14ac:dyDescent="0.15">
      <c r="A678" s="6"/>
      <c r="B678" s="15">
        <v>461</v>
      </c>
      <c r="C678" s="18" t="str">
        <f>'Population tagcount script'!D462</f>
        <v xml:space="preserve">writeFastq(fastq, "C:/NGS/save/F2_Adap-0.fastq", compress=F)   </v>
      </c>
      <c r="D678" s="5"/>
      <c r="E678" s="5"/>
      <c r="F678" s="5"/>
      <c r="G678" s="5"/>
    </row>
    <row r="679" spans="1:7" s="15" customFormat="1" x14ac:dyDescent="0.15">
      <c r="A679" s="6"/>
      <c r="B679" s="15">
        <v>462</v>
      </c>
      <c r="C679" s="18" t="str">
        <f>'Population tagcount script'!D463</f>
        <v>in_f &lt;- "C:/NGS/save/F2_Adap-0.fastq"</v>
      </c>
      <c r="D679" s="5"/>
      <c r="E679" s="5"/>
      <c r="F679" s="5"/>
      <c r="G679" s="5"/>
    </row>
    <row r="680" spans="1:7" s="15" customFormat="1" x14ac:dyDescent="0.15">
      <c r="A680" s="6"/>
      <c r="B680" s="15">
        <v>463</v>
      </c>
      <c r="C680" s="18" t="str">
        <f>'Population tagcount script'!D464</f>
        <v>out_f &lt;- "C:/NGS/save/F2_Adap-1.fastq"</v>
      </c>
      <c r="D680" s="5"/>
      <c r="E680" s="5"/>
      <c r="F680" s="5"/>
      <c r="G680" s="5"/>
    </row>
    <row r="681" spans="1:7" s="15" customFormat="1" x14ac:dyDescent="0.15">
      <c r="A681" s="6"/>
      <c r="B681" s="15">
        <v>464</v>
      </c>
      <c r="C681" s="18" t="str">
        <f>'Population tagcount script'!D465</f>
        <v>param_adapter &lt;- "CATGAGATCGGAAGAGCGTCGTGTAGGGAAAGAGTGT"  #Adapter sequence 1</v>
      </c>
      <c r="D681" s="5"/>
      <c r="E681" s="5"/>
      <c r="F681" s="5"/>
      <c r="G681" s="5"/>
    </row>
    <row r="682" spans="1:7" s="15" customFormat="1" x14ac:dyDescent="0.15">
      <c r="A682" s="6"/>
      <c r="B682" s="15">
        <v>465</v>
      </c>
      <c r="C682" s="18" t="str">
        <f>'Population tagcount script'!D466</f>
        <v xml:space="preserve">system.time(res1 &lt;- preprocessReads(filename=in_f,  outputFilename=out_f,Rpattern=param_adapter, max.Rmismatch=rep(0, nchar(param_adapter)), nBases=0, minLength=20, nrec=1000000))      </v>
      </c>
      <c r="D682" s="5"/>
      <c r="E682" s="5"/>
      <c r="F682" s="5"/>
      <c r="G682" s="5"/>
    </row>
    <row r="683" spans="1:7" s="15" customFormat="1" x14ac:dyDescent="0.15">
      <c r="A683" s="6"/>
      <c r="B683" s="15">
        <v>466</v>
      </c>
      <c r="C683" s="18" t="str">
        <f>'Population tagcount script'!D467</f>
        <v>in_f &lt;- "C:/NGS/save/F2_Adap-1.fastq"</v>
      </c>
      <c r="D683" s="5"/>
      <c r="E683" s="5"/>
      <c r="F683" s="5"/>
      <c r="G683" s="5"/>
    </row>
    <row r="684" spans="1:7" s="15" customFormat="1" x14ac:dyDescent="0.15">
      <c r="A684" s="6"/>
      <c r="B684" s="15">
        <v>467</v>
      </c>
      <c r="C684" s="18" t="str">
        <f>'Population tagcount script'!D468</f>
        <v>out_f &lt;- "C:/NGS/save/F2_Adap-2.fastq"</v>
      </c>
      <c r="D684" s="5"/>
      <c r="E684" s="5"/>
      <c r="F684" s="5"/>
      <c r="G684" s="5"/>
    </row>
    <row r="685" spans="1:7" s="15" customFormat="1" x14ac:dyDescent="0.15">
      <c r="A685" s="6"/>
      <c r="B685" s="15">
        <v>468</v>
      </c>
      <c r="C685" s="18" t="str">
        <f>'Population tagcount script'!D469</f>
        <v>param_adapter &lt;- "TAAGATCGGAAGAGCACACGTCTGAACTCCAGTCAC"  #Adapter sequence 2</v>
      </c>
      <c r="D685" s="5"/>
      <c r="E685" s="5"/>
      <c r="F685" s="5"/>
      <c r="G685" s="5"/>
    </row>
    <row r="686" spans="1:7" s="15" customFormat="1" x14ac:dyDescent="0.15">
      <c r="A686" s="6"/>
      <c r="B686" s="15">
        <v>469</v>
      </c>
      <c r="C686" s="18" t="str">
        <f>'Population tagcount script'!D470</f>
        <v xml:space="preserve">system.time(res2 &lt;- preprocessReads(filename=in_f,  outputFilename=out_f,Rpattern=param_adapter, max.Rmismatch=rep(0, nchar(param_adapter)), nBases=0, minLength=20, nrec=1000000))      </v>
      </c>
      <c r="D686" s="5"/>
      <c r="E686" s="5"/>
      <c r="F686" s="5"/>
      <c r="G686" s="5"/>
    </row>
    <row r="687" spans="1:7" s="15" customFormat="1" x14ac:dyDescent="0.15">
      <c r="A687" s="6"/>
      <c r="B687" s="15">
        <v>470</v>
      </c>
      <c r="C687" s="18" t="str">
        <f>'Population tagcount script'!D471</f>
        <v>in_f &lt;- "C:/NGS/save/F2_Adap-2.fastq"</v>
      </c>
      <c r="D687" s="5"/>
      <c r="E687" s="5"/>
      <c r="F687" s="5"/>
      <c r="G687" s="5"/>
    </row>
    <row r="688" spans="1:7" s="15" customFormat="1" x14ac:dyDescent="0.15">
      <c r="A688" s="6"/>
      <c r="B688" s="15">
        <v>471</v>
      </c>
      <c r="C688" s="18" t="str">
        <f>'Population tagcount script'!D472</f>
        <v>out_f &lt;- "C:/NGS/save/F2_Adap-3.fastq"</v>
      </c>
      <c r="D688" s="5"/>
      <c r="E688" s="5"/>
      <c r="F688" s="5"/>
      <c r="G688" s="5"/>
    </row>
    <row r="689" spans="1:7" s="15" customFormat="1" x14ac:dyDescent="0.15">
      <c r="A689" s="6"/>
      <c r="B689" s="15">
        <v>472</v>
      </c>
      <c r="C689" s="18" t="str">
        <f>'Population tagcount script'!D473</f>
        <v>param_adapter &lt;- "TAAGATCGGAAGAGCGTCGTGTAGGGAAAGAGTGT"  #Adapter sequence 3</v>
      </c>
      <c r="D689" s="5"/>
      <c r="E689" s="5"/>
      <c r="F689" s="5"/>
      <c r="G689" s="5"/>
    </row>
    <row r="690" spans="1:7" s="15" customFormat="1" x14ac:dyDescent="0.15">
      <c r="A690" s="6"/>
      <c r="B690" s="15">
        <v>473</v>
      </c>
      <c r="C690" s="18" t="str">
        <f>'Population tagcount script'!D474</f>
        <v xml:space="preserve">system.time(res3 &lt;- preprocessReads(filename=in_f,  outputFilename=out_f,Rpattern=param_adapter, max.Rmismatch=rep(0, nchar(param_adapter)), nBases=0, minLength=20, nrec=1000000))      </v>
      </c>
      <c r="D690" s="5"/>
      <c r="E690" s="5"/>
      <c r="F690" s="5"/>
      <c r="G690" s="5"/>
    </row>
    <row r="691" spans="1:7" s="15" customFormat="1" x14ac:dyDescent="0.15">
      <c r="A691" s="6"/>
      <c r="B691" s="15">
        <v>474</v>
      </c>
      <c r="C691" s="18" t="str">
        <f>'Population tagcount script'!D475</f>
        <v>in_f &lt;- "C:/NGS/save/F2_Adap-3.fastq"</v>
      </c>
      <c r="D691" s="5"/>
      <c r="E691" s="5"/>
      <c r="F691" s="5"/>
      <c r="G691" s="5"/>
    </row>
    <row r="692" spans="1:7" s="15" customFormat="1" x14ac:dyDescent="0.15">
      <c r="A692" s="6"/>
      <c r="B692" s="15">
        <v>475</v>
      </c>
      <c r="C692" s="18" t="str">
        <f>'Population tagcount script'!D476</f>
        <v>out_f &lt;- "C:/NGS/save/AdapterTrim_NGS0_11.fastq"</v>
      </c>
      <c r="D692" s="5"/>
      <c r="E692" s="5"/>
      <c r="F692" s="5"/>
      <c r="G692" s="5"/>
    </row>
    <row r="693" spans="1:7" s="15" customFormat="1" x14ac:dyDescent="0.15">
      <c r="A693" s="6"/>
      <c r="B693" s="15">
        <v>476</v>
      </c>
      <c r="C693" s="18" t="str">
        <f>'Population tagcount script'!D477</f>
        <v>param_adapter &lt;- "CATGAGATCGGAAGAGCACACGTCTGAACTCCAGTCAC"  #Adapter sequence 4</v>
      </c>
      <c r="D693" s="5"/>
      <c r="E693" s="5"/>
      <c r="F693" s="5"/>
      <c r="G693" s="5"/>
    </row>
    <row r="694" spans="1:7" s="15" customFormat="1" x14ac:dyDescent="0.15">
      <c r="A694" s="6"/>
      <c r="B694" s="15">
        <v>477</v>
      </c>
      <c r="C694" s="18" t="str">
        <f>'Population tagcount script'!D478</f>
        <v xml:space="preserve">system.time(res4 &lt;- preprocessReads(filename=in_f,  outputFilename=out_f,Rpattern=param_adapter, max.Rmismatch=rep(0, nchar(param_adapter)), nBases=0, minLength=20, nrec=1000000))      </v>
      </c>
      <c r="D694" s="5"/>
      <c r="E694" s="5"/>
      <c r="F694" s="5"/>
      <c r="G694" s="5"/>
    </row>
    <row r="695" spans="1:7" s="15" customFormat="1" x14ac:dyDescent="0.15">
      <c r="A695" s="6"/>
      <c r="B695" s="15">
        <v>478</v>
      </c>
      <c r="C695" s="18" t="str">
        <f>'Population tagcount script'!D479</f>
        <v>res &lt;- rbind(res1,res2,res3,res4)</v>
      </c>
      <c r="D695" s="5"/>
      <c r="E695" s="5"/>
      <c r="F695" s="5"/>
      <c r="G695" s="5"/>
    </row>
    <row r="696" spans="1:7" s="15" customFormat="1" x14ac:dyDescent="0.15">
      <c r="A696" s="6"/>
      <c r="B696" s="15">
        <v>479</v>
      </c>
      <c r="C696" s="18" t="str">
        <f>'Population tagcount script'!D480</f>
        <v>write.csv(res, "C:/NGS/save/NGS0_11.fastq.csv")</v>
      </c>
      <c r="D696" s="5"/>
      <c r="E696" s="5"/>
      <c r="F696" s="5"/>
      <c r="G696" s="5"/>
    </row>
    <row r="697" spans="1:7" s="15" customFormat="1" x14ac:dyDescent="0.15">
      <c r="A697" s="6"/>
      <c r="B697" s="15">
        <v>480</v>
      </c>
      <c r="C697" s="18" t="str">
        <f>'Population tagcount script'!D481</f>
        <v>system.time(fastq &lt;- fread("C:/NGS/save/AdapterTrim_NGS0_11.fastq", header=F, sep="\t", na.strings="NA", strip.white=TRUE, verbose=TRUE))</v>
      </c>
      <c r="D697" s="5"/>
      <c r="E697" s="5"/>
      <c r="F697" s="5"/>
      <c r="G697" s="5"/>
    </row>
    <row r="698" spans="1:7" s="15" customFormat="1" x14ac:dyDescent="0.15">
      <c r="A698" s="6"/>
      <c r="B698" s="15">
        <v>481</v>
      </c>
      <c r="C698" s="18" t="str">
        <f>'Population tagcount script'!D482</f>
        <v>file.remove("C:/NGS/save/AdapterTrim_NGS0_11.fastq","C:/NGS/save/F2_Adap-0.fastq","C:/NGS/save/F2_Adap-1.fastq","C:/NGS/save/F2_Adap-2.fastq","C:/NGS/save/F2_Adap-3.fastq")</v>
      </c>
      <c r="D698" s="5"/>
      <c r="E698" s="5"/>
      <c r="F698" s="5"/>
      <c r="G698" s="5"/>
    </row>
    <row r="699" spans="1:7" s="15" customFormat="1" x14ac:dyDescent="0.15">
      <c r="A699" s="6"/>
      <c r="B699" s="15">
        <v>482</v>
      </c>
      <c r="C699" s="18" t="str">
        <f>'Population tagcount script'!D483</f>
        <v>system.time(nucleotide &lt;- fastq[2+4*(0:((nrow(fastq)/4)-1))])</v>
      </c>
      <c r="D699" s="5"/>
      <c r="E699" s="5"/>
      <c r="F699" s="5"/>
      <c r="G699" s="5"/>
    </row>
    <row r="700" spans="1:7" s="15" customFormat="1" x14ac:dyDescent="0.15">
      <c r="A700" s="6"/>
      <c r="B700" s="15">
        <v>483</v>
      </c>
      <c r="C700" s="18" t="str">
        <f>'Population tagcount script'!D484</f>
        <v>system.time(RADtag &lt;- sort(table(nucleotide), decreasing=TRUE))</v>
      </c>
      <c r="D700" s="5"/>
      <c r="E700" s="5"/>
      <c r="F700" s="5"/>
      <c r="G700" s="5"/>
    </row>
    <row r="701" spans="1:7" s="15" customFormat="1" x14ac:dyDescent="0.15">
      <c r="A701" s="6"/>
      <c r="B701" s="15">
        <v>484</v>
      </c>
      <c r="C701" s="18" t="str">
        <f>'Population tagcount script'!D485</f>
        <v>system.time(write.csv(RADtag, file="C:/NGS/save/NGS0_11.tagcount", row.names = F))</v>
      </c>
      <c r="D701" s="5"/>
      <c r="E701" s="5"/>
      <c r="F701" s="5"/>
      <c r="G701" s="5"/>
    </row>
    <row r="702" spans="1:7" s="15" customFormat="1" x14ac:dyDescent="0.15">
      <c r="A702" s="6"/>
      <c r="B702" s="15">
        <v>485</v>
      </c>
      <c r="C702" s="18" t="str">
        <f>'Population tagcount script'!D486</f>
        <v>file.remove("C:/NGS/save/NGS0_11.fastq")</v>
      </c>
      <c r="D702" s="5"/>
      <c r="E702" s="5"/>
      <c r="F702" s="5"/>
      <c r="G702" s="5"/>
    </row>
    <row r="703" spans="1:7" s="15" customFormat="1" x14ac:dyDescent="0.15">
      <c r="A703" s="6"/>
      <c r="B703" s="15">
        <v>486</v>
      </c>
      <c r="C703" s="18" t="str">
        <f>'Population tagcount script'!D487</f>
        <v>RAD_1over &lt;- RADtag[RADtag&gt;1]</v>
      </c>
      <c r="D703" s="5"/>
      <c r="E703" s="5"/>
      <c r="F703" s="5"/>
      <c r="G703" s="5"/>
    </row>
    <row r="704" spans="1:7" s="15" customFormat="1" x14ac:dyDescent="0.15">
      <c r="A704" s="6"/>
      <c r="B704" s="15">
        <v>487</v>
      </c>
      <c r="C704" s="18" t="str">
        <f>'Population tagcount script'!D488</f>
        <v>system.time(write.csv(RAD_1over, file="C:/NGS/save/NGS0_11.tagcount1over", row.names = F))</v>
      </c>
      <c r="D704" s="5"/>
      <c r="E704" s="5"/>
      <c r="F704" s="5"/>
      <c r="G704" s="5"/>
    </row>
    <row r="705" spans="1:7" s="15" customFormat="1" x14ac:dyDescent="0.15">
      <c r="A705" s="6"/>
      <c r="B705" s="15">
        <v>488</v>
      </c>
      <c r="C705" s="18" t="str">
        <f>'Population tagcount script'!D489</f>
        <v>rm(list=ls())</v>
      </c>
      <c r="D705" s="5"/>
      <c r="E705" s="5"/>
      <c r="F705" s="5"/>
      <c r="G705" s="5"/>
    </row>
    <row r="706" spans="1:7" s="15" customFormat="1" x14ac:dyDescent="0.15">
      <c r="A706" s="6"/>
      <c r="B706" s="15">
        <v>489</v>
      </c>
      <c r="C706" s="18" t="str">
        <f>'Population tagcount script'!D490</f>
        <v>in_f &lt;- c("C:/NGS/Raw_sequence_reads/12_TCCGGAGA-GGCTCTGA_L005_R1_001.fastq.gz", "C:/NGS/Raw_sequence_reads/12_TCCGGAGA-GGCTCTGA_L005_R2_001.fastq.gz")</v>
      </c>
      <c r="D706" s="5"/>
      <c r="E706" s="5"/>
      <c r="F706" s="5"/>
      <c r="G706" s="5"/>
    </row>
    <row r="707" spans="1:7" s="15" customFormat="1" x14ac:dyDescent="0.15">
      <c r="A707" s="6"/>
      <c r="B707" s="15">
        <v>490</v>
      </c>
      <c r="C707" s="18" t="str">
        <f>'Population tagcount script'!D491</f>
        <v>out_f &lt;- "C:/NGS/save/NGS0_12.fastq"</v>
      </c>
      <c r="D707" s="5"/>
      <c r="E707" s="5"/>
      <c r="F707" s="5"/>
      <c r="G707" s="5"/>
    </row>
    <row r="708" spans="1:7" s="15" customFormat="1" x14ac:dyDescent="0.15">
      <c r="A708" s="6"/>
      <c r="B708" s="15">
        <v>491</v>
      </c>
      <c r="C708" s="18" t="str">
        <f>'Population tagcount script'!D492</f>
        <v>param_trim &lt;- 1</v>
      </c>
      <c r="D708" s="5"/>
      <c r="E708" s="5"/>
      <c r="F708" s="5"/>
      <c r="G708" s="5"/>
    </row>
    <row r="709" spans="1:7" s="15" customFormat="1" x14ac:dyDescent="0.15">
      <c r="A709" s="6"/>
      <c r="B709" s="15">
        <v>492</v>
      </c>
      <c r="C709" s="18" t="str">
        <f>'Population tagcount script'!D493</f>
        <v xml:space="preserve">fastq &lt;- readFastq(in_f)              </v>
      </c>
      <c r="D709" s="5"/>
      <c r="E709" s="5"/>
      <c r="F709" s="5"/>
      <c r="G709" s="5"/>
    </row>
    <row r="710" spans="1:7" s="15" customFormat="1" x14ac:dyDescent="0.15">
      <c r="A710" s="6"/>
      <c r="B710" s="15">
        <v>493</v>
      </c>
      <c r="C710" s="18" t="str">
        <f>'Population tagcount script'!D494</f>
        <v>hoge &lt;- width(sread(fastq)) - param_trim</v>
      </c>
      <c r="D710" s="5"/>
      <c r="E710" s="5"/>
      <c r="F710" s="5"/>
      <c r="G710" s="5"/>
    </row>
    <row r="711" spans="1:7" s="15" customFormat="1" x14ac:dyDescent="0.15">
      <c r="A711" s="6"/>
      <c r="B711" s="15">
        <v>494</v>
      </c>
      <c r="C711" s="18" t="str">
        <f>'Population tagcount script'!D495</f>
        <v xml:space="preserve">hoge[hoge &lt; 1] &lt;- 1                   </v>
      </c>
      <c r="D711" s="5"/>
      <c r="E711" s="5"/>
      <c r="F711" s="5"/>
      <c r="G711" s="5"/>
    </row>
    <row r="712" spans="1:7" s="15" customFormat="1" x14ac:dyDescent="0.15">
      <c r="A712" s="6"/>
      <c r="B712" s="15">
        <v>495</v>
      </c>
      <c r="C712" s="18" t="str">
        <f>'Population tagcount script'!D496</f>
        <v>hoge1 &lt;- DNAStringSet(sread(fastq), start=7, end=hoge)</v>
      </c>
      <c r="D712" s="5"/>
      <c r="E712" s="5"/>
      <c r="F712" s="5"/>
      <c r="G712" s="5"/>
    </row>
    <row r="713" spans="1:7" s="15" customFormat="1" x14ac:dyDescent="0.15">
      <c r="A713" s="6"/>
      <c r="B713" s="15">
        <v>496</v>
      </c>
      <c r="C713" s="18" t="str">
        <f>'Population tagcount script'!D497</f>
        <v>hoge2 &lt;- BStringSet(quality(quality(fastq)), start=7, end=hoge)</v>
      </c>
      <c r="D713" s="5"/>
      <c r="E713" s="5"/>
      <c r="F713" s="5"/>
      <c r="G713" s="5"/>
    </row>
    <row r="714" spans="1:7" s="15" customFormat="1" x14ac:dyDescent="0.15">
      <c r="A714" s="6"/>
      <c r="B714" s="15">
        <v>497</v>
      </c>
      <c r="C714" s="18" t="str">
        <f>'Population tagcount script'!D498</f>
        <v>fastq &lt;- ShortReadQ(hoge1, hoge2, id(fastq))</v>
      </c>
      <c r="D714" s="5"/>
      <c r="E714" s="5"/>
      <c r="F714" s="5"/>
      <c r="G714" s="5"/>
    </row>
    <row r="715" spans="1:7" s="15" customFormat="1" x14ac:dyDescent="0.15">
      <c r="A715" s="6"/>
      <c r="B715" s="15">
        <v>498</v>
      </c>
      <c r="C715" s="18" t="str">
        <f>'Population tagcount script'!D499</f>
        <v xml:space="preserve">writeFastq(fastq, out_f, compress=F)   </v>
      </c>
      <c r="D715" s="5"/>
      <c r="E715" s="5"/>
      <c r="F715" s="5"/>
      <c r="G715" s="5"/>
    </row>
    <row r="716" spans="1:7" s="15" customFormat="1" x14ac:dyDescent="0.15">
      <c r="A716" s="6"/>
      <c r="B716" s="15">
        <v>499</v>
      </c>
      <c r="C716" s="18" t="str">
        <f>'Population tagcount script'!D500</f>
        <v>param1 &lt;- 35</v>
      </c>
      <c r="D716" s="5"/>
      <c r="E716" s="5"/>
      <c r="F716" s="5"/>
      <c r="G716" s="5"/>
    </row>
    <row r="717" spans="1:7" s="15" customFormat="1" x14ac:dyDescent="0.15">
      <c r="A717" s="6"/>
      <c r="B717" s="15">
        <v>500</v>
      </c>
      <c r="C717" s="18" t="str">
        <f>'Population tagcount script'!D501</f>
        <v>param2 &lt;- 0.1</v>
      </c>
      <c r="D717" s="5"/>
      <c r="E717" s="5"/>
      <c r="F717" s="5"/>
      <c r="G717" s="5"/>
    </row>
    <row r="718" spans="1:7" s="15" customFormat="1" x14ac:dyDescent="0.15">
      <c r="A718" s="6"/>
      <c r="B718" s="15">
        <v>501</v>
      </c>
      <c r="C718" s="18" t="str">
        <f>'Population tagcount script'!D502</f>
        <v>fastq &lt;- readFastq("C:/NGS/save/NGS0_12.fastq")</v>
      </c>
      <c r="D718" s="5"/>
      <c r="E718" s="5"/>
      <c r="F718" s="5"/>
      <c r="G718" s="5"/>
    </row>
    <row r="719" spans="1:7" s="15" customFormat="1" x14ac:dyDescent="0.15">
      <c r="A719" s="6"/>
      <c r="B719" s="15">
        <v>502</v>
      </c>
      <c r="C719" s="18" t="str">
        <f>'Population tagcount script'!D503</f>
        <v>hoge &lt;- as(quality(fastq), "matrix")</v>
      </c>
      <c r="D719" s="5"/>
      <c r="E719" s="5"/>
      <c r="F719" s="5"/>
      <c r="G719" s="5"/>
    </row>
    <row r="720" spans="1:7" s="15" customFormat="1" x14ac:dyDescent="0.15">
      <c r="A720" s="6"/>
      <c r="B720" s="15">
        <v>503</v>
      </c>
      <c r="C720" s="18" t="str">
        <f>'Population tagcount script'!D504</f>
        <v>obj &lt;- (rowSums(hoge &lt; param1) &lt;= width(fastq)*param2)</v>
      </c>
      <c r="D720" s="5"/>
      <c r="E720" s="5"/>
      <c r="F720" s="5"/>
      <c r="G720" s="5"/>
    </row>
    <row r="721" spans="1:7" s="15" customFormat="1" x14ac:dyDescent="0.15">
      <c r="A721" s="6"/>
      <c r="B721" s="15">
        <v>504</v>
      </c>
      <c r="C721" s="18" t="str">
        <f>'Population tagcount script'!D505</f>
        <v>fastq &lt;- fastq[obj]</v>
      </c>
      <c r="D721" s="5"/>
      <c r="E721" s="5"/>
      <c r="F721" s="5"/>
      <c r="G721" s="5"/>
    </row>
    <row r="722" spans="1:7" s="15" customFormat="1" x14ac:dyDescent="0.15">
      <c r="A722" s="6"/>
      <c r="B722" s="15">
        <v>505</v>
      </c>
      <c r="C722" s="18" t="str">
        <f>'Population tagcount script'!D506</f>
        <v xml:space="preserve">writeFastq(fastq, "C:/NGS/save/F2_Adap-0.fastq", compress=F)   </v>
      </c>
      <c r="D722" s="5"/>
      <c r="E722" s="5"/>
      <c r="F722" s="5"/>
      <c r="G722" s="5"/>
    </row>
    <row r="723" spans="1:7" s="15" customFormat="1" x14ac:dyDescent="0.15">
      <c r="A723" s="6"/>
      <c r="B723" s="15">
        <v>506</v>
      </c>
      <c r="C723" s="18" t="str">
        <f>'Population tagcount script'!D507</f>
        <v>in_f &lt;- "C:/NGS/save/F2_Adap-0.fastq"</v>
      </c>
      <c r="D723" s="5"/>
      <c r="E723" s="5"/>
      <c r="F723" s="5"/>
      <c r="G723" s="5"/>
    </row>
    <row r="724" spans="1:7" s="15" customFormat="1" x14ac:dyDescent="0.15">
      <c r="A724" s="6"/>
      <c r="B724" s="15">
        <v>507</v>
      </c>
      <c r="C724" s="18" t="str">
        <f>'Population tagcount script'!D508</f>
        <v>out_f &lt;- "C:/NGS/save/F2_Adap-1.fastq"</v>
      </c>
      <c r="D724" s="5"/>
      <c r="E724" s="5"/>
      <c r="F724" s="5"/>
      <c r="G724" s="5"/>
    </row>
    <row r="725" spans="1:7" s="15" customFormat="1" x14ac:dyDescent="0.15">
      <c r="A725" s="6"/>
      <c r="B725" s="15">
        <v>508</v>
      </c>
      <c r="C725" s="18" t="str">
        <f>'Population tagcount script'!D509</f>
        <v>param_adapter &lt;- "CATGAGATCGGAAGAGCGTCGTGTAGGGAAAGAGTGT"  #Adapter sequence 1</v>
      </c>
      <c r="D725" s="5"/>
      <c r="E725" s="5"/>
      <c r="F725" s="5"/>
      <c r="G725" s="5"/>
    </row>
    <row r="726" spans="1:7" s="15" customFormat="1" x14ac:dyDescent="0.15">
      <c r="A726" s="6"/>
      <c r="B726" s="15">
        <v>509</v>
      </c>
      <c r="C726" s="18" t="str">
        <f>'Population tagcount script'!D510</f>
        <v xml:space="preserve">system.time(res1 &lt;- preprocessReads(filename=in_f,  outputFilename=out_f,Rpattern=param_adapter, max.Rmismatch=rep(0, nchar(param_adapter)), nBases=0, minLength=20, nrec=1000000))      </v>
      </c>
      <c r="D726" s="5"/>
      <c r="E726" s="5"/>
      <c r="F726" s="5"/>
      <c r="G726" s="5"/>
    </row>
    <row r="727" spans="1:7" s="15" customFormat="1" x14ac:dyDescent="0.15">
      <c r="A727" s="6"/>
      <c r="B727" s="15">
        <v>510</v>
      </c>
      <c r="C727" s="18" t="str">
        <f>'Population tagcount script'!D511</f>
        <v>in_f &lt;- "C:/NGS/save/F2_Adap-1.fastq"</v>
      </c>
      <c r="D727" s="5"/>
      <c r="E727" s="5"/>
      <c r="F727" s="5"/>
      <c r="G727" s="5"/>
    </row>
    <row r="728" spans="1:7" s="15" customFormat="1" x14ac:dyDescent="0.15">
      <c r="A728" s="6"/>
      <c r="B728" s="15">
        <v>511</v>
      </c>
      <c r="C728" s="18" t="str">
        <f>'Population tagcount script'!D512</f>
        <v>out_f &lt;- "C:/NGS/save/F2_Adap-2.fastq"</v>
      </c>
      <c r="D728" s="5"/>
      <c r="E728" s="5"/>
      <c r="F728" s="5"/>
      <c r="G728" s="5"/>
    </row>
    <row r="729" spans="1:7" s="15" customFormat="1" x14ac:dyDescent="0.15">
      <c r="A729" s="6"/>
      <c r="B729" s="15">
        <v>512</v>
      </c>
      <c r="C729" s="18" t="str">
        <f>'Population tagcount script'!D513</f>
        <v>param_adapter &lt;- "TAAGATCGGAAGAGCACACGTCTGAACTCCAGTCAC"  #Adapter sequence 2</v>
      </c>
      <c r="D729" s="5"/>
      <c r="E729" s="5"/>
      <c r="F729" s="5"/>
      <c r="G729" s="5"/>
    </row>
    <row r="730" spans="1:7" s="15" customFormat="1" x14ac:dyDescent="0.15">
      <c r="A730" s="6"/>
      <c r="B730" s="15">
        <v>513</v>
      </c>
      <c r="C730" s="18" t="str">
        <f>'Population tagcount script'!D514</f>
        <v xml:space="preserve">system.time(res2 &lt;- preprocessReads(filename=in_f,  outputFilename=out_f,Rpattern=param_adapter, max.Rmismatch=rep(0, nchar(param_adapter)), nBases=0, minLength=20, nrec=1000000))      </v>
      </c>
      <c r="D730" s="5"/>
      <c r="E730" s="5"/>
      <c r="F730" s="5"/>
      <c r="G730" s="5"/>
    </row>
    <row r="731" spans="1:7" s="15" customFormat="1" x14ac:dyDescent="0.15">
      <c r="A731" s="6"/>
      <c r="B731" s="15">
        <v>514</v>
      </c>
      <c r="C731" s="18" t="str">
        <f>'Population tagcount script'!D515</f>
        <v>in_f &lt;- "C:/NGS/save/F2_Adap-2.fastq"</v>
      </c>
      <c r="D731" s="5"/>
      <c r="E731" s="5"/>
      <c r="F731" s="5"/>
      <c r="G731" s="5"/>
    </row>
    <row r="732" spans="1:7" s="15" customFormat="1" x14ac:dyDescent="0.15">
      <c r="A732" s="6"/>
      <c r="B732" s="15">
        <v>515</v>
      </c>
      <c r="C732" s="18" t="str">
        <f>'Population tagcount script'!D516</f>
        <v>out_f &lt;- "C:/NGS/save/F2_Adap-3.fastq"</v>
      </c>
      <c r="D732" s="5"/>
      <c r="E732" s="5"/>
      <c r="F732" s="5"/>
      <c r="G732" s="5"/>
    </row>
    <row r="733" spans="1:7" s="15" customFormat="1" x14ac:dyDescent="0.15">
      <c r="A733" s="6"/>
      <c r="B733" s="15">
        <v>516</v>
      </c>
      <c r="C733" s="18" t="str">
        <f>'Population tagcount script'!D517</f>
        <v>param_adapter &lt;- "TAAGATCGGAAGAGCGTCGTGTAGGGAAAGAGTGT"  #Adapter sequence 3</v>
      </c>
      <c r="D733" s="5"/>
      <c r="E733" s="5"/>
      <c r="F733" s="5"/>
      <c r="G733" s="5"/>
    </row>
    <row r="734" spans="1:7" s="15" customFormat="1" x14ac:dyDescent="0.15">
      <c r="A734" s="6"/>
      <c r="B734" s="15">
        <v>517</v>
      </c>
      <c r="C734" s="18" t="str">
        <f>'Population tagcount script'!D518</f>
        <v xml:space="preserve">system.time(res3 &lt;- preprocessReads(filename=in_f,  outputFilename=out_f,Rpattern=param_adapter, max.Rmismatch=rep(0, nchar(param_adapter)), nBases=0, minLength=20, nrec=1000000))      </v>
      </c>
      <c r="D734" s="5"/>
      <c r="E734" s="5"/>
      <c r="F734" s="5"/>
      <c r="G734" s="5"/>
    </row>
    <row r="735" spans="1:7" s="15" customFormat="1" x14ac:dyDescent="0.15">
      <c r="A735" s="6"/>
      <c r="B735" s="15">
        <v>518</v>
      </c>
      <c r="C735" s="18" t="str">
        <f>'Population tagcount script'!D519</f>
        <v>in_f &lt;- "C:/NGS/save/F2_Adap-3.fastq"</v>
      </c>
      <c r="D735" s="5"/>
      <c r="E735" s="5"/>
      <c r="F735" s="5"/>
      <c r="G735" s="5"/>
    </row>
    <row r="736" spans="1:7" s="15" customFormat="1" x14ac:dyDescent="0.15">
      <c r="A736" s="6"/>
      <c r="B736" s="15">
        <v>519</v>
      </c>
      <c r="C736" s="18" t="str">
        <f>'Population tagcount script'!D520</f>
        <v>out_f &lt;- "C:/NGS/save/AdapterTrim_NGS0_12.fastq"</v>
      </c>
      <c r="D736" s="5"/>
      <c r="E736" s="5"/>
      <c r="F736" s="5"/>
      <c r="G736" s="5"/>
    </row>
    <row r="737" spans="1:7" s="15" customFormat="1" x14ac:dyDescent="0.15">
      <c r="A737" s="6"/>
      <c r="B737" s="15">
        <v>520</v>
      </c>
      <c r="C737" s="18" t="str">
        <f>'Population tagcount script'!D521</f>
        <v>param_adapter &lt;- "CATGAGATCGGAAGAGCACACGTCTGAACTCCAGTCAC"  #Adapter sequence 4</v>
      </c>
      <c r="D737" s="5"/>
      <c r="E737" s="5"/>
      <c r="F737" s="5"/>
      <c r="G737" s="5"/>
    </row>
    <row r="738" spans="1:7" s="15" customFormat="1" x14ac:dyDescent="0.15">
      <c r="A738" s="6"/>
      <c r="B738" s="15">
        <v>521</v>
      </c>
      <c r="C738" s="18" t="str">
        <f>'Population tagcount script'!D522</f>
        <v xml:space="preserve">system.time(res4 &lt;- preprocessReads(filename=in_f,  outputFilename=out_f,Rpattern=param_adapter, max.Rmismatch=rep(0, nchar(param_adapter)), nBases=0, minLength=20, nrec=1000000))      </v>
      </c>
      <c r="D738" s="5"/>
      <c r="E738" s="5"/>
      <c r="F738" s="5"/>
      <c r="G738" s="5"/>
    </row>
    <row r="739" spans="1:7" s="15" customFormat="1" x14ac:dyDescent="0.15">
      <c r="A739" s="6"/>
      <c r="B739" s="15">
        <v>522</v>
      </c>
      <c r="C739" s="18" t="str">
        <f>'Population tagcount script'!D523</f>
        <v>res &lt;- rbind(res1,res2,res3,res4)</v>
      </c>
      <c r="D739" s="5"/>
      <c r="E739" s="5"/>
      <c r="F739" s="5"/>
      <c r="G739" s="5"/>
    </row>
    <row r="740" spans="1:7" s="15" customFormat="1" x14ac:dyDescent="0.15">
      <c r="A740" s="6"/>
      <c r="B740" s="15">
        <v>523</v>
      </c>
      <c r="C740" s="18" t="str">
        <f>'Population tagcount script'!D524</f>
        <v>write.csv(res, "C:/NGS/save/NGS0_12.fastq.csv")</v>
      </c>
      <c r="D740" s="5"/>
      <c r="E740" s="5"/>
      <c r="F740" s="5"/>
      <c r="G740" s="5"/>
    </row>
    <row r="741" spans="1:7" s="15" customFormat="1" x14ac:dyDescent="0.15">
      <c r="A741" s="6"/>
      <c r="B741" s="15">
        <v>524</v>
      </c>
      <c r="C741" s="18" t="str">
        <f>'Population tagcount script'!D525</f>
        <v>system.time(fastq &lt;- fread("C:/NGS/save/AdapterTrim_NGS0_12.fastq", header=F, sep="\t", na.strings="NA", strip.white=TRUE, verbose=TRUE))</v>
      </c>
      <c r="D741" s="5"/>
      <c r="E741" s="5"/>
      <c r="F741" s="5"/>
      <c r="G741" s="5"/>
    </row>
    <row r="742" spans="1:7" s="15" customFormat="1" x14ac:dyDescent="0.15">
      <c r="A742" s="6"/>
      <c r="B742" s="15">
        <v>525</v>
      </c>
      <c r="C742" s="18" t="str">
        <f>'Population tagcount script'!D526</f>
        <v>file.remove("C:/NGS/save/AdapterTrim_NGS0_12.fastq","C:/NGS/save/F2_Adap-0.fastq","C:/NGS/save/F2_Adap-1.fastq","C:/NGS/save/F2_Adap-2.fastq","C:/NGS/save/F2_Adap-3.fastq")</v>
      </c>
      <c r="D742" s="5"/>
      <c r="E742" s="5"/>
      <c r="F742" s="5"/>
      <c r="G742" s="5"/>
    </row>
    <row r="743" spans="1:7" s="15" customFormat="1" x14ac:dyDescent="0.15">
      <c r="A743" s="6"/>
      <c r="B743" s="15">
        <v>526</v>
      </c>
      <c r="C743" s="18" t="str">
        <f>'Population tagcount script'!D527</f>
        <v>system.time(nucleotide &lt;- fastq[2+4*(0:((nrow(fastq)/4)-1))])</v>
      </c>
      <c r="D743" s="5"/>
      <c r="E743" s="5"/>
      <c r="F743" s="5"/>
      <c r="G743" s="5"/>
    </row>
    <row r="744" spans="1:7" s="15" customFormat="1" x14ac:dyDescent="0.15">
      <c r="A744" s="6"/>
      <c r="B744" s="15">
        <v>527</v>
      </c>
      <c r="C744" s="18" t="str">
        <f>'Population tagcount script'!D528</f>
        <v>system.time(RADtag &lt;- sort(table(nucleotide), decreasing=TRUE))</v>
      </c>
      <c r="D744" s="5"/>
      <c r="E744" s="5"/>
      <c r="F744" s="5"/>
      <c r="G744" s="5"/>
    </row>
    <row r="745" spans="1:7" s="15" customFormat="1" x14ac:dyDescent="0.15">
      <c r="A745" s="6"/>
      <c r="B745" s="15">
        <v>528</v>
      </c>
      <c r="C745" s="18" t="str">
        <f>'Population tagcount script'!D529</f>
        <v>system.time(write.csv(RADtag, file="C:/NGS/save/NGS0_12.tagcount", row.names = F))</v>
      </c>
      <c r="D745" s="5"/>
      <c r="E745" s="5"/>
      <c r="F745" s="5"/>
      <c r="G745" s="5"/>
    </row>
    <row r="746" spans="1:7" s="15" customFormat="1" x14ac:dyDescent="0.15">
      <c r="A746" s="6"/>
      <c r="B746" s="15">
        <v>529</v>
      </c>
      <c r="C746" s="18" t="str">
        <f>'Population tagcount script'!D530</f>
        <v>file.remove("C:/NGS/save/NGS0_12.fastq")</v>
      </c>
      <c r="D746" s="5"/>
      <c r="E746" s="5"/>
      <c r="F746" s="5"/>
      <c r="G746" s="5"/>
    </row>
    <row r="747" spans="1:7" s="15" customFormat="1" x14ac:dyDescent="0.15">
      <c r="A747" s="6"/>
      <c r="B747" s="15">
        <v>530</v>
      </c>
      <c r="C747" s="18" t="str">
        <f>'Population tagcount script'!D531</f>
        <v>RAD_1over &lt;- RADtag[RADtag&gt;1]</v>
      </c>
      <c r="D747" s="5"/>
      <c r="E747" s="5"/>
      <c r="F747" s="5"/>
      <c r="G747" s="5"/>
    </row>
    <row r="748" spans="1:7" s="15" customFormat="1" x14ac:dyDescent="0.15">
      <c r="A748" s="6"/>
      <c r="B748" s="15">
        <v>531</v>
      </c>
      <c r="C748" s="18" t="str">
        <f>'Population tagcount script'!D532</f>
        <v>system.time(write.csv(RAD_1over, file="C:/NGS/save/NGS0_12.tagcount1over", row.names = F))</v>
      </c>
      <c r="D748" s="5"/>
      <c r="E748" s="5"/>
      <c r="F748" s="5"/>
      <c r="G748" s="5"/>
    </row>
    <row r="749" spans="1:7" s="15" customFormat="1" x14ac:dyDescent="0.15">
      <c r="A749" s="6"/>
      <c r="B749" s="15">
        <v>532</v>
      </c>
      <c r="C749" s="18" t="str">
        <f>'Population tagcount script'!D533</f>
        <v>rm(list=ls())</v>
      </c>
      <c r="D749" s="5"/>
      <c r="E749" s="5"/>
      <c r="F749" s="5"/>
      <c r="G749" s="5"/>
    </row>
    <row r="750" spans="1:7" s="15" customFormat="1" x14ac:dyDescent="0.15">
      <c r="A750" s="6"/>
      <c r="B750" s="15">
        <v>533</v>
      </c>
      <c r="C750" s="18" t="str">
        <f>'Population tagcount script'!D534</f>
        <v>in_f &lt;- c("C:/NGS/Raw_sequence_reads/13_TCCGGAGA-AGGCGAAG_L005_R1_001.fastq.gz", "C:/NGS/Raw_sequence_reads/13_TCCGGAGA-AGGCGAAG_L005_R2_001.fastq.gz")</v>
      </c>
      <c r="D750" s="5"/>
      <c r="E750" s="5"/>
      <c r="F750" s="5"/>
      <c r="G750" s="5"/>
    </row>
    <row r="751" spans="1:7" s="15" customFormat="1" x14ac:dyDescent="0.15">
      <c r="A751" s="6"/>
      <c r="B751" s="15">
        <v>534</v>
      </c>
      <c r="C751" s="18" t="str">
        <f>'Population tagcount script'!D535</f>
        <v>out_f &lt;- "C:/NGS/save/NGS0_13.fastq"</v>
      </c>
      <c r="D751" s="5"/>
      <c r="E751" s="5"/>
      <c r="F751" s="5"/>
      <c r="G751" s="5"/>
    </row>
    <row r="752" spans="1:7" s="15" customFormat="1" x14ac:dyDescent="0.15">
      <c r="A752" s="6"/>
      <c r="B752" s="15">
        <v>535</v>
      </c>
      <c r="C752" s="18" t="str">
        <f>'Population tagcount script'!D536</f>
        <v>param_trim &lt;- 1</v>
      </c>
      <c r="D752" s="5"/>
      <c r="E752" s="5"/>
      <c r="F752" s="5"/>
      <c r="G752" s="5"/>
    </row>
    <row r="753" spans="1:7" s="15" customFormat="1" x14ac:dyDescent="0.15">
      <c r="A753" s="6"/>
      <c r="B753" s="15">
        <v>536</v>
      </c>
      <c r="C753" s="18" t="str">
        <f>'Population tagcount script'!D537</f>
        <v xml:space="preserve">fastq &lt;- readFastq(in_f)              </v>
      </c>
      <c r="D753" s="5"/>
      <c r="E753" s="5"/>
      <c r="F753" s="5"/>
      <c r="G753" s="5"/>
    </row>
    <row r="754" spans="1:7" s="15" customFormat="1" x14ac:dyDescent="0.15">
      <c r="A754" s="6"/>
      <c r="B754" s="15">
        <v>537</v>
      </c>
      <c r="C754" s="18" t="str">
        <f>'Population tagcount script'!D538</f>
        <v>hoge &lt;- width(sread(fastq)) - param_trim</v>
      </c>
      <c r="D754" s="5"/>
      <c r="E754" s="5"/>
      <c r="F754" s="5"/>
      <c r="G754" s="5"/>
    </row>
    <row r="755" spans="1:7" s="15" customFormat="1" x14ac:dyDescent="0.15">
      <c r="A755" s="6"/>
      <c r="B755" s="15">
        <v>538</v>
      </c>
      <c r="C755" s="18" t="str">
        <f>'Population tagcount script'!D539</f>
        <v xml:space="preserve">hoge[hoge &lt; 1] &lt;- 1                   </v>
      </c>
      <c r="D755" s="5"/>
      <c r="E755" s="5"/>
      <c r="F755" s="5"/>
      <c r="G755" s="5"/>
    </row>
    <row r="756" spans="1:7" s="15" customFormat="1" x14ac:dyDescent="0.15">
      <c r="A756" s="6"/>
      <c r="B756" s="15">
        <v>539</v>
      </c>
      <c r="C756" s="18" t="str">
        <f>'Population tagcount script'!D540</f>
        <v>hoge1 &lt;- DNAStringSet(sread(fastq), start=7, end=hoge)</v>
      </c>
      <c r="D756" s="5"/>
      <c r="E756" s="5"/>
      <c r="F756" s="5"/>
      <c r="G756" s="5"/>
    </row>
    <row r="757" spans="1:7" s="15" customFormat="1" x14ac:dyDescent="0.15">
      <c r="A757" s="6"/>
      <c r="B757" s="15">
        <v>540</v>
      </c>
      <c r="C757" s="18" t="str">
        <f>'Population tagcount script'!D541</f>
        <v>hoge2 &lt;- BStringSet(quality(quality(fastq)), start=7, end=hoge)</v>
      </c>
      <c r="D757" s="5"/>
      <c r="E757" s="5"/>
      <c r="F757" s="5"/>
      <c r="G757" s="5"/>
    </row>
    <row r="758" spans="1:7" s="15" customFormat="1" x14ac:dyDescent="0.15">
      <c r="A758" s="6"/>
      <c r="B758" s="15">
        <v>541</v>
      </c>
      <c r="C758" s="18" t="str">
        <f>'Population tagcount script'!D542</f>
        <v>fastq &lt;- ShortReadQ(hoge1, hoge2, id(fastq))</v>
      </c>
      <c r="D758" s="5"/>
      <c r="E758" s="5"/>
      <c r="F758" s="5"/>
      <c r="G758" s="5"/>
    </row>
    <row r="759" spans="1:7" s="15" customFormat="1" x14ac:dyDescent="0.15">
      <c r="A759" s="6"/>
      <c r="B759" s="15">
        <v>542</v>
      </c>
      <c r="C759" s="18" t="str">
        <f>'Population tagcount script'!D543</f>
        <v xml:space="preserve">writeFastq(fastq, out_f, compress=F)   </v>
      </c>
      <c r="D759" s="5"/>
      <c r="E759" s="5"/>
      <c r="F759" s="5"/>
      <c r="G759" s="5"/>
    </row>
    <row r="760" spans="1:7" s="15" customFormat="1" x14ac:dyDescent="0.15">
      <c r="A760" s="6"/>
      <c r="B760" s="15">
        <v>543</v>
      </c>
      <c r="C760" s="18" t="str">
        <f>'Population tagcount script'!D544</f>
        <v>param1 &lt;- 35</v>
      </c>
      <c r="D760" s="5"/>
      <c r="E760" s="5"/>
      <c r="F760" s="5"/>
      <c r="G760" s="5"/>
    </row>
    <row r="761" spans="1:7" s="15" customFormat="1" x14ac:dyDescent="0.15">
      <c r="A761" s="6"/>
      <c r="B761" s="15">
        <v>544</v>
      </c>
      <c r="C761" s="18" t="str">
        <f>'Population tagcount script'!D545</f>
        <v>param2 &lt;- 0.1</v>
      </c>
      <c r="D761" s="5"/>
      <c r="E761" s="5"/>
      <c r="F761" s="5"/>
      <c r="G761" s="5"/>
    </row>
    <row r="762" spans="1:7" s="15" customFormat="1" x14ac:dyDescent="0.15">
      <c r="A762" s="6"/>
      <c r="B762" s="15">
        <v>545</v>
      </c>
      <c r="C762" s="18" t="str">
        <f>'Population tagcount script'!D546</f>
        <v>fastq &lt;- readFastq("C:/NGS/save/NGS0_13.fastq")</v>
      </c>
      <c r="D762" s="5"/>
      <c r="E762" s="5"/>
      <c r="F762" s="5"/>
      <c r="G762" s="5"/>
    </row>
    <row r="763" spans="1:7" s="15" customFormat="1" x14ac:dyDescent="0.15">
      <c r="A763" s="6"/>
      <c r="B763" s="15">
        <v>546</v>
      </c>
      <c r="C763" s="18" t="str">
        <f>'Population tagcount script'!D547</f>
        <v>hoge &lt;- as(quality(fastq), "matrix")</v>
      </c>
      <c r="D763" s="5"/>
      <c r="E763" s="5"/>
      <c r="F763" s="5"/>
      <c r="G763" s="5"/>
    </row>
    <row r="764" spans="1:7" s="15" customFormat="1" x14ac:dyDescent="0.15">
      <c r="A764" s="6"/>
      <c r="B764" s="15">
        <v>547</v>
      </c>
      <c r="C764" s="18" t="str">
        <f>'Population tagcount script'!D548</f>
        <v>obj &lt;- (rowSums(hoge &lt; param1) &lt;= width(fastq)*param2)</v>
      </c>
      <c r="D764" s="5"/>
      <c r="E764" s="5"/>
      <c r="F764" s="5"/>
      <c r="G764" s="5"/>
    </row>
    <row r="765" spans="1:7" s="15" customFormat="1" x14ac:dyDescent="0.15">
      <c r="A765" s="6"/>
      <c r="B765" s="15">
        <v>548</v>
      </c>
      <c r="C765" s="18" t="str">
        <f>'Population tagcount script'!D549</f>
        <v>fastq &lt;- fastq[obj]</v>
      </c>
      <c r="D765" s="5"/>
      <c r="E765" s="5"/>
      <c r="F765" s="5"/>
      <c r="G765" s="5"/>
    </row>
    <row r="766" spans="1:7" s="15" customFormat="1" x14ac:dyDescent="0.15">
      <c r="A766" s="6"/>
      <c r="B766" s="15">
        <v>549</v>
      </c>
      <c r="C766" s="18" t="str">
        <f>'Population tagcount script'!D550</f>
        <v xml:space="preserve">writeFastq(fastq, "C:/NGS/save/F2_Adap-0.fastq", compress=F)   </v>
      </c>
      <c r="D766" s="5"/>
      <c r="E766" s="5"/>
      <c r="F766" s="5"/>
      <c r="G766" s="5"/>
    </row>
    <row r="767" spans="1:7" s="15" customFormat="1" x14ac:dyDescent="0.15">
      <c r="A767" s="6"/>
      <c r="B767" s="15">
        <v>550</v>
      </c>
      <c r="C767" s="18" t="str">
        <f>'Population tagcount script'!D551</f>
        <v>in_f &lt;- "C:/NGS/save/F2_Adap-0.fastq"</v>
      </c>
      <c r="D767" s="5"/>
      <c r="E767" s="5"/>
      <c r="F767" s="5"/>
      <c r="G767" s="5"/>
    </row>
    <row r="768" spans="1:7" s="15" customFormat="1" x14ac:dyDescent="0.15">
      <c r="A768" s="6"/>
      <c r="B768" s="15">
        <v>551</v>
      </c>
      <c r="C768" s="18" t="str">
        <f>'Population tagcount script'!D552</f>
        <v>out_f &lt;- "C:/NGS/save/F2_Adap-1.fastq"</v>
      </c>
      <c r="D768" s="5"/>
      <c r="E768" s="5"/>
      <c r="F768" s="5"/>
      <c r="G768" s="5"/>
    </row>
    <row r="769" spans="1:7" s="15" customFormat="1" x14ac:dyDescent="0.15">
      <c r="A769" s="6"/>
      <c r="B769" s="15">
        <v>552</v>
      </c>
      <c r="C769" s="18" t="str">
        <f>'Population tagcount script'!D553</f>
        <v>param_adapter &lt;- "CATGAGATCGGAAGAGCGTCGTGTAGGGAAAGAGTGT"  #Adapter sequence 1</v>
      </c>
      <c r="D769" s="5"/>
      <c r="E769" s="5"/>
      <c r="F769" s="5"/>
      <c r="G769" s="5"/>
    </row>
    <row r="770" spans="1:7" s="15" customFormat="1" x14ac:dyDescent="0.15">
      <c r="A770" s="6"/>
      <c r="B770" s="15">
        <v>553</v>
      </c>
      <c r="C770" s="18" t="str">
        <f>'Population tagcount script'!D554</f>
        <v xml:space="preserve">system.time(res1 &lt;- preprocessReads(filename=in_f,  outputFilename=out_f,Rpattern=param_adapter, max.Rmismatch=rep(0, nchar(param_adapter)), nBases=0, minLength=20, nrec=1000000))      </v>
      </c>
      <c r="D770" s="5"/>
      <c r="E770" s="5"/>
      <c r="F770" s="5"/>
      <c r="G770" s="5"/>
    </row>
    <row r="771" spans="1:7" s="15" customFormat="1" x14ac:dyDescent="0.15">
      <c r="A771" s="6"/>
      <c r="B771" s="15">
        <v>554</v>
      </c>
      <c r="C771" s="18" t="str">
        <f>'Population tagcount script'!D555</f>
        <v>in_f &lt;- "C:/NGS/save/F2_Adap-1.fastq"</v>
      </c>
      <c r="D771" s="5"/>
      <c r="E771" s="5"/>
      <c r="F771" s="5"/>
      <c r="G771" s="5"/>
    </row>
    <row r="772" spans="1:7" s="15" customFormat="1" x14ac:dyDescent="0.15">
      <c r="A772" s="6"/>
      <c r="B772" s="15">
        <v>555</v>
      </c>
      <c r="C772" s="18" t="str">
        <f>'Population tagcount script'!D556</f>
        <v>out_f &lt;- "C:/NGS/save/F2_Adap-2.fastq"</v>
      </c>
      <c r="D772" s="5"/>
      <c r="E772" s="5"/>
      <c r="F772" s="5"/>
      <c r="G772" s="5"/>
    </row>
    <row r="773" spans="1:7" s="15" customFormat="1" x14ac:dyDescent="0.15">
      <c r="A773" s="6"/>
      <c r="B773" s="15">
        <v>556</v>
      </c>
      <c r="C773" s="18" t="str">
        <f>'Population tagcount script'!D557</f>
        <v>param_adapter &lt;- "TAAGATCGGAAGAGCACACGTCTGAACTCCAGTCAC"  #Adapter sequence 2</v>
      </c>
      <c r="D773" s="5"/>
      <c r="E773" s="5"/>
      <c r="F773" s="5"/>
      <c r="G773" s="5"/>
    </row>
    <row r="774" spans="1:7" s="15" customFormat="1" x14ac:dyDescent="0.15">
      <c r="A774" s="6"/>
      <c r="B774" s="15">
        <v>557</v>
      </c>
      <c r="C774" s="18" t="str">
        <f>'Population tagcount script'!D558</f>
        <v xml:space="preserve">system.time(res2 &lt;- preprocessReads(filename=in_f,  outputFilename=out_f,Rpattern=param_adapter, max.Rmismatch=rep(0, nchar(param_adapter)), nBases=0, minLength=20, nrec=1000000))      </v>
      </c>
      <c r="D774" s="5"/>
      <c r="E774" s="5"/>
      <c r="F774" s="5"/>
      <c r="G774" s="5"/>
    </row>
    <row r="775" spans="1:7" s="15" customFormat="1" x14ac:dyDescent="0.15">
      <c r="A775" s="6"/>
      <c r="B775" s="15">
        <v>558</v>
      </c>
      <c r="C775" s="18" t="str">
        <f>'Population tagcount script'!D559</f>
        <v>in_f &lt;- "C:/NGS/save/F2_Adap-2.fastq"</v>
      </c>
      <c r="D775" s="5"/>
      <c r="E775" s="5"/>
      <c r="F775" s="5"/>
      <c r="G775" s="5"/>
    </row>
    <row r="776" spans="1:7" s="15" customFormat="1" x14ac:dyDescent="0.15">
      <c r="A776" s="6"/>
      <c r="B776" s="15">
        <v>559</v>
      </c>
      <c r="C776" s="18" t="str">
        <f>'Population tagcount script'!D560</f>
        <v>out_f &lt;- "C:/NGS/save/F2_Adap-3.fastq"</v>
      </c>
      <c r="D776" s="5"/>
      <c r="E776" s="5"/>
      <c r="F776" s="5"/>
      <c r="G776" s="5"/>
    </row>
    <row r="777" spans="1:7" s="15" customFormat="1" x14ac:dyDescent="0.15">
      <c r="A777" s="6"/>
      <c r="B777" s="15">
        <v>560</v>
      </c>
      <c r="C777" s="18" t="str">
        <f>'Population tagcount script'!D561</f>
        <v>param_adapter &lt;- "TAAGATCGGAAGAGCGTCGTGTAGGGAAAGAGTGT"  #Adapter sequence 3</v>
      </c>
      <c r="D777" s="5"/>
      <c r="E777" s="5"/>
      <c r="F777" s="5"/>
      <c r="G777" s="5"/>
    </row>
    <row r="778" spans="1:7" s="15" customFormat="1" x14ac:dyDescent="0.15">
      <c r="A778" s="6"/>
      <c r="B778" s="15">
        <v>561</v>
      </c>
      <c r="C778" s="18" t="str">
        <f>'Population tagcount script'!D562</f>
        <v xml:space="preserve">system.time(res3 &lt;- preprocessReads(filename=in_f,  outputFilename=out_f,Rpattern=param_adapter, max.Rmismatch=rep(0, nchar(param_adapter)), nBases=0, minLength=20, nrec=1000000))      </v>
      </c>
      <c r="D778" s="5"/>
      <c r="E778" s="5"/>
      <c r="F778" s="5"/>
      <c r="G778" s="5"/>
    </row>
    <row r="779" spans="1:7" s="15" customFormat="1" x14ac:dyDescent="0.15">
      <c r="A779" s="6"/>
      <c r="B779" s="15">
        <v>562</v>
      </c>
      <c r="C779" s="18" t="str">
        <f>'Population tagcount script'!D563</f>
        <v>in_f &lt;- "C:/NGS/save/F2_Adap-3.fastq"</v>
      </c>
      <c r="D779" s="5"/>
      <c r="E779" s="5"/>
      <c r="F779" s="5"/>
      <c r="G779" s="5"/>
    </row>
    <row r="780" spans="1:7" s="15" customFormat="1" x14ac:dyDescent="0.15">
      <c r="A780" s="6"/>
      <c r="B780" s="15">
        <v>563</v>
      </c>
      <c r="C780" s="18" t="str">
        <f>'Population tagcount script'!D564</f>
        <v>out_f &lt;- "C:/NGS/save/AdapterTrim_NGS0_13.fastq"</v>
      </c>
      <c r="D780" s="5"/>
      <c r="E780" s="5"/>
      <c r="F780" s="5"/>
      <c r="G780" s="5"/>
    </row>
    <row r="781" spans="1:7" s="15" customFormat="1" x14ac:dyDescent="0.15">
      <c r="A781" s="6"/>
      <c r="B781" s="15">
        <v>564</v>
      </c>
      <c r="C781" s="18" t="str">
        <f>'Population tagcount script'!D565</f>
        <v>param_adapter &lt;- "CATGAGATCGGAAGAGCACACGTCTGAACTCCAGTCAC"  #Adapter sequence 4</v>
      </c>
      <c r="D781" s="5"/>
      <c r="E781" s="5"/>
      <c r="F781" s="5"/>
      <c r="G781" s="5"/>
    </row>
    <row r="782" spans="1:7" s="15" customFormat="1" x14ac:dyDescent="0.15">
      <c r="A782" s="6"/>
      <c r="B782" s="15">
        <v>565</v>
      </c>
      <c r="C782" s="18" t="str">
        <f>'Population tagcount script'!D566</f>
        <v xml:space="preserve">system.time(res4 &lt;- preprocessReads(filename=in_f,  outputFilename=out_f,Rpattern=param_adapter, max.Rmismatch=rep(0, nchar(param_adapter)), nBases=0, minLength=20, nrec=1000000))      </v>
      </c>
      <c r="D782" s="5"/>
      <c r="E782" s="5"/>
      <c r="F782" s="5"/>
      <c r="G782" s="5"/>
    </row>
    <row r="783" spans="1:7" s="15" customFormat="1" x14ac:dyDescent="0.15">
      <c r="A783" s="6"/>
      <c r="B783" s="15">
        <v>566</v>
      </c>
      <c r="C783" s="18" t="str">
        <f>'Population tagcount script'!D567</f>
        <v>res &lt;- rbind(res1,res2,res3,res4)</v>
      </c>
      <c r="D783" s="5"/>
      <c r="E783" s="5"/>
      <c r="F783" s="5"/>
      <c r="G783" s="5"/>
    </row>
    <row r="784" spans="1:7" s="15" customFormat="1" x14ac:dyDescent="0.15">
      <c r="A784" s="6"/>
      <c r="B784" s="15">
        <v>567</v>
      </c>
      <c r="C784" s="18" t="str">
        <f>'Population tagcount script'!D568</f>
        <v>write.csv(res, "C:/NGS/save/NGS0_13.fastq.csv")</v>
      </c>
      <c r="D784" s="5"/>
      <c r="E784" s="5"/>
      <c r="F784" s="5"/>
      <c r="G784" s="5"/>
    </row>
    <row r="785" spans="1:7" s="15" customFormat="1" x14ac:dyDescent="0.15">
      <c r="A785" s="6"/>
      <c r="B785" s="15">
        <v>568</v>
      </c>
      <c r="C785" s="18" t="str">
        <f>'Population tagcount script'!D569</f>
        <v>system.time(fastq &lt;- fread("C:/NGS/save/AdapterTrim_NGS0_13.fastq", header=F, sep="\t", na.strings="NA", strip.white=TRUE, verbose=TRUE))</v>
      </c>
      <c r="D785" s="5"/>
      <c r="E785" s="5"/>
      <c r="F785" s="5"/>
      <c r="G785" s="5"/>
    </row>
    <row r="786" spans="1:7" s="15" customFormat="1" x14ac:dyDescent="0.15">
      <c r="A786" s="6"/>
      <c r="B786" s="15">
        <v>569</v>
      </c>
      <c r="C786" s="18" t="str">
        <f>'Population tagcount script'!D570</f>
        <v>file.remove("C:/NGS/save/AdapterTrim_NGS0_13.fastq","C:/NGS/save/F2_Adap-0.fastq","C:/NGS/save/F2_Adap-1.fastq","C:/NGS/save/F2_Adap-2.fastq","C:/NGS/save/F2_Adap-3.fastq")</v>
      </c>
      <c r="D786" s="5"/>
      <c r="E786" s="5"/>
      <c r="F786" s="5"/>
      <c r="G786" s="5"/>
    </row>
    <row r="787" spans="1:7" s="15" customFormat="1" x14ac:dyDescent="0.15">
      <c r="A787" s="6"/>
      <c r="B787" s="15">
        <v>570</v>
      </c>
      <c r="C787" s="18" t="str">
        <f>'Population tagcount script'!D571</f>
        <v>system.time(nucleotide &lt;- fastq[2+4*(0:((nrow(fastq)/4)-1))])</v>
      </c>
      <c r="D787" s="5"/>
      <c r="E787" s="5"/>
      <c r="F787" s="5"/>
      <c r="G787" s="5"/>
    </row>
    <row r="788" spans="1:7" s="15" customFormat="1" x14ac:dyDescent="0.15">
      <c r="A788" s="6"/>
      <c r="B788" s="15">
        <v>571</v>
      </c>
      <c r="C788" s="18" t="str">
        <f>'Population tagcount script'!D572</f>
        <v>system.time(RADtag &lt;- sort(table(nucleotide), decreasing=TRUE))</v>
      </c>
      <c r="D788" s="5"/>
      <c r="E788" s="5"/>
      <c r="F788" s="5"/>
      <c r="G788" s="5"/>
    </row>
    <row r="789" spans="1:7" s="15" customFormat="1" x14ac:dyDescent="0.15">
      <c r="A789" s="6"/>
      <c r="B789" s="15">
        <v>572</v>
      </c>
      <c r="C789" s="18" t="str">
        <f>'Population tagcount script'!D573</f>
        <v>system.time(write.csv(RADtag, file="C:/NGS/save/NGS0_13.tagcount", row.names = F))</v>
      </c>
      <c r="D789" s="5"/>
      <c r="E789" s="5"/>
      <c r="F789" s="5"/>
      <c r="G789" s="5"/>
    </row>
    <row r="790" spans="1:7" s="15" customFormat="1" x14ac:dyDescent="0.15">
      <c r="A790" s="6"/>
      <c r="B790" s="15">
        <v>573</v>
      </c>
      <c r="C790" s="18" t="str">
        <f>'Population tagcount script'!D574</f>
        <v>file.remove("C:/NGS/save/NGS0_13.fastq")</v>
      </c>
      <c r="D790" s="5"/>
      <c r="E790" s="5"/>
      <c r="F790" s="5"/>
      <c r="G790" s="5"/>
    </row>
    <row r="791" spans="1:7" s="15" customFormat="1" x14ac:dyDescent="0.15">
      <c r="A791" s="6"/>
      <c r="B791" s="15">
        <v>574</v>
      </c>
      <c r="C791" s="18" t="str">
        <f>'Population tagcount script'!D575</f>
        <v>RAD_1over &lt;- RADtag[RADtag&gt;1]</v>
      </c>
      <c r="D791" s="5"/>
      <c r="E791" s="5"/>
      <c r="F791" s="5"/>
      <c r="G791" s="5"/>
    </row>
    <row r="792" spans="1:7" s="15" customFormat="1" x14ac:dyDescent="0.15">
      <c r="A792" s="6"/>
      <c r="B792" s="15">
        <v>575</v>
      </c>
      <c r="C792" s="18" t="str">
        <f>'Population tagcount script'!D576</f>
        <v>system.time(write.csv(RAD_1over, file="C:/NGS/save/NGS0_13.tagcount1over", row.names = F))</v>
      </c>
      <c r="D792" s="5"/>
      <c r="E792" s="5"/>
      <c r="F792" s="5"/>
      <c r="G792" s="5"/>
    </row>
    <row r="793" spans="1:7" s="15" customFormat="1" x14ac:dyDescent="0.15">
      <c r="A793" s="6"/>
      <c r="B793" s="15">
        <v>576</v>
      </c>
      <c r="C793" s="18" t="str">
        <f>'Population tagcount script'!D577</f>
        <v>rm(list=ls())</v>
      </c>
      <c r="D793" s="5"/>
      <c r="E793" s="5"/>
      <c r="F793" s="5"/>
      <c r="G793" s="5"/>
    </row>
    <row r="794" spans="1:7" s="15" customFormat="1" x14ac:dyDescent="0.15">
      <c r="A794" s="6"/>
      <c r="B794" s="15">
        <v>577</v>
      </c>
      <c r="C794" s="18" t="str">
        <f>'Population tagcount script'!D578</f>
        <v>in_f &lt;- c("C:/NGS/Raw_sequence_reads/14_TCCGGAGA-TAATCTTA_L005_R1_001.fastq.gz", "C:/NGS/Raw_sequence_reads/14_TCCGGAGA-TAATCTTA_L005_R2_001.fastq.gz")</v>
      </c>
      <c r="D794" s="5"/>
      <c r="E794" s="5"/>
      <c r="F794" s="5"/>
      <c r="G794" s="5"/>
    </row>
    <row r="795" spans="1:7" s="15" customFormat="1" x14ac:dyDescent="0.15">
      <c r="A795" s="6"/>
      <c r="B795" s="15">
        <v>578</v>
      </c>
      <c r="C795" s="18" t="str">
        <f>'Population tagcount script'!D579</f>
        <v>out_f &lt;- "C:/NGS/save/NGS0_14.fastq"</v>
      </c>
      <c r="D795" s="5"/>
      <c r="E795" s="5"/>
      <c r="F795" s="5"/>
      <c r="G795" s="5"/>
    </row>
    <row r="796" spans="1:7" s="15" customFormat="1" x14ac:dyDescent="0.15">
      <c r="A796" s="6"/>
      <c r="B796" s="15">
        <v>579</v>
      </c>
      <c r="C796" s="18" t="str">
        <f>'Population tagcount script'!D580</f>
        <v>param_trim &lt;- 1</v>
      </c>
      <c r="D796" s="5"/>
      <c r="E796" s="5"/>
      <c r="F796" s="5"/>
      <c r="G796" s="5"/>
    </row>
    <row r="797" spans="1:7" s="15" customFormat="1" x14ac:dyDescent="0.15">
      <c r="A797" s="6"/>
      <c r="B797" s="15">
        <v>580</v>
      </c>
      <c r="C797" s="18" t="str">
        <f>'Population tagcount script'!D581</f>
        <v xml:space="preserve">fastq &lt;- readFastq(in_f)              </v>
      </c>
      <c r="D797" s="5"/>
      <c r="E797" s="5"/>
      <c r="F797" s="5"/>
      <c r="G797" s="5"/>
    </row>
    <row r="798" spans="1:7" s="15" customFormat="1" x14ac:dyDescent="0.15">
      <c r="A798" s="6"/>
      <c r="B798" s="15">
        <v>581</v>
      </c>
      <c r="C798" s="18" t="str">
        <f>'Population tagcount script'!D582</f>
        <v>hoge &lt;- width(sread(fastq)) - param_trim</v>
      </c>
      <c r="D798" s="5"/>
      <c r="E798" s="5"/>
      <c r="F798" s="5"/>
      <c r="G798" s="5"/>
    </row>
    <row r="799" spans="1:7" s="15" customFormat="1" x14ac:dyDescent="0.15">
      <c r="A799" s="6"/>
      <c r="B799" s="15">
        <v>582</v>
      </c>
      <c r="C799" s="18" t="str">
        <f>'Population tagcount script'!D583</f>
        <v xml:space="preserve">hoge[hoge &lt; 1] &lt;- 1                   </v>
      </c>
      <c r="D799" s="5"/>
      <c r="E799" s="5"/>
      <c r="F799" s="5"/>
      <c r="G799" s="5"/>
    </row>
    <row r="800" spans="1:7" s="15" customFormat="1" x14ac:dyDescent="0.15">
      <c r="A800" s="6"/>
      <c r="B800" s="15">
        <v>583</v>
      </c>
      <c r="C800" s="18" t="str">
        <f>'Population tagcount script'!D584</f>
        <v>hoge1 &lt;- DNAStringSet(sread(fastq), start=7, end=hoge)</v>
      </c>
      <c r="D800" s="5"/>
      <c r="E800" s="5"/>
      <c r="F800" s="5"/>
      <c r="G800" s="5"/>
    </row>
    <row r="801" spans="1:7" s="15" customFormat="1" x14ac:dyDescent="0.15">
      <c r="A801" s="6"/>
      <c r="B801" s="15">
        <v>584</v>
      </c>
      <c r="C801" s="18" t="str">
        <f>'Population tagcount script'!D585</f>
        <v>hoge2 &lt;- BStringSet(quality(quality(fastq)), start=7, end=hoge)</v>
      </c>
      <c r="D801" s="5"/>
      <c r="E801" s="5"/>
      <c r="F801" s="5"/>
      <c r="G801" s="5"/>
    </row>
    <row r="802" spans="1:7" s="15" customFormat="1" x14ac:dyDescent="0.15">
      <c r="A802" s="6"/>
      <c r="B802" s="15">
        <v>585</v>
      </c>
      <c r="C802" s="18" t="str">
        <f>'Population tagcount script'!D586</f>
        <v>fastq &lt;- ShortReadQ(hoge1, hoge2, id(fastq))</v>
      </c>
      <c r="D802" s="5"/>
      <c r="E802" s="5"/>
      <c r="F802" s="5"/>
      <c r="G802" s="5"/>
    </row>
    <row r="803" spans="1:7" s="15" customFormat="1" x14ac:dyDescent="0.15">
      <c r="A803" s="6"/>
      <c r="B803" s="15">
        <v>586</v>
      </c>
      <c r="C803" s="18" t="str">
        <f>'Population tagcount script'!D587</f>
        <v xml:space="preserve">writeFastq(fastq, out_f, compress=F)   </v>
      </c>
      <c r="D803" s="5"/>
      <c r="E803" s="5"/>
      <c r="F803" s="5"/>
      <c r="G803" s="5"/>
    </row>
    <row r="804" spans="1:7" s="15" customFormat="1" x14ac:dyDescent="0.15">
      <c r="A804" s="6"/>
      <c r="B804" s="15">
        <v>587</v>
      </c>
      <c r="C804" s="18" t="str">
        <f>'Population tagcount script'!D588</f>
        <v>param1 &lt;- 35</v>
      </c>
      <c r="D804" s="5"/>
      <c r="E804" s="5"/>
      <c r="F804" s="5"/>
      <c r="G804" s="5"/>
    </row>
    <row r="805" spans="1:7" s="15" customFormat="1" x14ac:dyDescent="0.15">
      <c r="A805" s="6"/>
      <c r="B805" s="15">
        <v>588</v>
      </c>
      <c r="C805" s="18" t="str">
        <f>'Population tagcount script'!D589</f>
        <v>param2 &lt;- 0.1</v>
      </c>
      <c r="D805" s="5"/>
      <c r="E805" s="5"/>
      <c r="F805" s="5"/>
      <c r="G805" s="5"/>
    </row>
    <row r="806" spans="1:7" s="15" customFormat="1" x14ac:dyDescent="0.15">
      <c r="A806" s="6"/>
      <c r="B806" s="15">
        <v>589</v>
      </c>
      <c r="C806" s="18" t="str">
        <f>'Population tagcount script'!D590</f>
        <v>fastq &lt;- readFastq("C:/NGS/save/NGS0_14.fastq")</v>
      </c>
      <c r="D806" s="5"/>
      <c r="E806" s="5"/>
      <c r="F806" s="5"/>
      <c r="G806" s="5"/>
    </row>
    <row r="807" spans="1:7" s="15" customFormat="1" x14ac:dyDescent="0.15">
      <c r="A807" s="6"/>
      <c r="B807" s="15">
        <v>590</v>
      </c>
      <c r="C807" s="18" t="str">
        <f>'Population tagcount script'!D591</f>
        <v>hoge &lt;- as(quality(fastq), "matrix")</v>
      </c>
      <c r="D807" s="5"/>
      <c r="E807" s="5"/>
      <c r="F807" s="5"/>
      <c r="G807" s="5"/>
    </row>
    <row r="808" spans="1:7" s="15" customFormat="1" x14ac:dyDescent="0.15">
      <c r="A808" s="6"/>
      <c r="B808" s="15">
        <v>591</v>
      </c>
      <c r="C808" s="18" t="str">
        <f>'Population tagcount script'!D592</f>
        <v>obj &lt;- (rowSums(hoge &lt; param1) &lt;= width(fastq)*param2)</v>
      </c>
      <c r="D808" s="5"/>
      <c r="E808" s="5"/>
      <c r="F808" s="5"/>
      <c r="G808" s="5"/>
    </row>
    <row r="809" spans="1:7" s="15" customFormat="1" x14ac:dyDescent="0.15">
      <c r="A809" s="6"/>
      <c r="B809" s="15">
        <v>592</v>
      </c>
      <c r="C809" s="18" t="str">
        <f>'Population tagcount script'!D593</f>
        <v>fastq &lt;- fastq[obj]</v>
      </c>
      <c r="D809" s="5"/>
      <c r="E809" s="5"/>
      <c r="F809" s="5"/>
      <c r="G809" s="5"/>
    </row>
    <row r="810" spans="1:7" s="15" customFormat="1" x14ac:dyDescent="0.15">
      <c r="A810" s="6"/>
      <c r="B810" s="15">
        <v>593</v>
      </c>
      <c r="C810" s="18" t="str">
        <f>'Population tagcount script'!D594</f>
        <v xml:space="preserve">writeFastq(fastq, "C:/NGS/save/F2_Adap-0.fastq", compress=F)   </v>
      </c>
      <c r="D810" s="5"/>
      <c r="E810" s="5"/>
      <c r="F810" s="5"/>
      <c r="G810" s="5"/>
    </row>
    <row r="811" spans="1:7" s="15" customFormat="1" x14ac:dyDescent="0.15">
      <c r="A811" s="6"/>
      <c r="B811" s="15">
        <v>594</v>
      </c>
      <c r="C811" s="18" t="str">
        <f>'Population tagcount script'!D595</f>
        <v>in_f &lt;- "C:/NGS/save/F2_Adap-0.fastq"</v>
      </c>
      <c r="D811" s="5"/>
      <c r="E811" s="5"/>
      <c r="F811" s="5"/>
      <c r="G811" s="5"/>
    </row>
    <row r="812" spans="1:7" s="15" customFormat="1" x14ac:dyDescent="0.15">
      <c r="A812" s="6"/>
      <c r="B812" s="15">
        <v>595</v>
      </c>
      <c r="C812" s="18" t="str">
        <f>'Population tagcount script'!D596</f>
        <v>out_f &lt;- "C:/NGS/save/F2_Adap-1.fastq"</v>
      </c>
      <c r="D812" s="5"/>
      <c r="E812" s="5"/>
      <c r="F812" s="5"/>
      <c r="G812" s="5"/>
    </row>
    <row r="813" spans="1:7" s="15" customFormat="1" x14ac:dyDescent="0.15">
      <c r="A813" s="6"/>
      <c r="B813" s="15">
        <v>596</v>
      </c>
      <c r="C813" s="18" t="str">
        <f>'Population tagcount script'!D597</f>
        <v>param_adapter &lt;- "CATGAGATCGGAAGAGCGTCGTGTAGGGAAAGAGTGT"  #Adapter sequence 1</v>
      </c>
      <c r="D813" s="5"/>
      <c r="E813" s="5"/>
      <c r="F813" s="5"/>
      <c r="G813" s="5"/>
    </row>
    <row r="814" spans="1:7" s="15" customFormat="1" x14ac:dyDescent="0.15">
      <c r="A814" s="6"/>
      <c r="B814" s="15">
        <v>597</v>
      </c>
      <c r="C814" s="18" t="str">
        <f>'Population tagcount script'!D598</f>
        <v xml:space="preserve">system.time(res1 &lt;- preprocessReads(filename=in_f,  outputFilename=out_f,Rpattern=param_adapter, max.Rmismatch=rep(0, nchar(param_adapter)), nBases=0, minLength=20, nrec=1000000))      </v>
      </c>
      <c r="D814" s="5"/>
      <c r="E814" s="5"/>
      <c r="F814" s="5"/>
      <c r="G814" s="5"/>
    </row>
    <row r="815" spans="1:7" s="15" customFormat="1" x14ac:dyDescent="0.15">
      <c r="A815" s="6"/>
      <c r="B815" s="15">
        <v>598</v>
      </c>
      <c r="C815" s="18" t="str">
        <f>'Population tagcount script'!D599</f>
        <v>in_f &lt;- "C:/NGS/save/F2_Adap-1.fastq"</v>
      </c>
      <c r="D815" s="5"/>
      <c r="E815" s="5"/>
      <c r="F815" s="5"/>
      <c r="G815" s="5"/>
    </row>
    <row r="816" spans="1:7" s="15" customFormat="1" x14ac:dyDescent="0.15">
      <c r="A816" s="6"/>
      <c r="B816" s="15">
        <v>599</v>
      </c>
      <c r="C816" s="18" t="str">
        <f>'Population tagcount script'!D600</f>
        <v>out_f &lt;- "C:/NGS/save/F2_Adap-2.fastq"</v>
      </c>
      <c r="D816" s="5"/>
      <c r="E816" s="5"/>
      <c r="F816" s="5"/>
      <c r="G816" s="5"/>
    </row>
    <row r="817" spans="1:7" s="15" customFormat="1" x14ac:dyDescent="0.15">
      <c r="A817" s="6"/>
      <c r="B817" s="15">
        <v>600</v>
      </c>
      <c r="C817" s="18" t="str">
        <f>'Population tagcount script'!D601</f>
        <v>param_adapter &lt;- "TAAGATCGGAAGAGCACACGTCTGAACTCCAGTCAC"  #Adapter sequence 2</v>
      </c>
      <c r="D817" s="5"/>
      <c r="E817" s="5"/>
      <c r="F817" s="5"/>
      <c r="G817" s="5"/>
    </row>
    <row r="818" spans="1:7" s="15" customFormat="1" x14ac:dyDescent="0.15">
      <c r="A818" s="6"/>
      <c r="B818" s="15">
        <v>601</v>
      </c>
      <c r="C818" s="18" t="str">
        <f>'Population tagcount script'!D602</f>
        <v xml:space="preserve">system.time(res2 &lt;- preprocessReads(filename=in_f,  outputFilename=out_f,Rpattern=param_adapter, max.Rmismatch=rep(0, nchar(param_adapter)), nBases=0, minLength=20, nrec=1000000))      </v>
      </c>
      <c r="D818" s="5"/>
      <c r="E818" s="5"/>
      <c r="F818" s="5"/>
      <c r="G818" s="5"/>
    </row>
    <row r="819" spans="1:7" s="15" customFormat="1" x14ac:dyDescent="0.15">
      <c r="A819" s="6"/>
      <c r="B819" s="15">
        <v>602</v>
      </c>
      <c r="C819" s="18" t="str">
        <f>'Population tagcount script'!D603</f>
        <v>in_f &lt;- "C:/NGS/save/F2_Adap-2.fastq"</v>
      </c>
      <c r="D819" s="5"/>
      <c r="E819" s="5"/>
      <c r="F819" s="5"/>
      <c r="G819" s="5"/>
    </row>
    <row r="820" spans="1:7" s="15" customFormat="1" x14ac:dyDescent="0.15">
      <c r="A820" s="6"/>
      <c r="B820" s="15">
        <v>603</v>
      </c>
      <c r="C820" s="18" t="str">
        <f>'Population tagcount script'!D604</f>
        <v>out_f &lt;- "C:/NGS/save/F2_Adap-3.fastq"</v>
      </c>
      <c r="D820" s="5"/>
      <c r="E820" s="5"/>
      <c r="F820" s="5"/>
      <c r="G820" s="5"/>
    </row>
    <row r="821" spans="1:7" s="15" customFormat="1" x14ac:dyDescent="0.15">
      <c r="A821" s="6"/>
      <c r="B821" s="15">
        <v>604</v>
      </c>
      <c r="C821" s="18" t="str">
        <f>'Population tagcount script'!D605</f>
        <v>param_adapter &lt;- "TAAGATCGGAAGAGCGTCGTGTAGGGAAAGAGTGT"  #Adapter sequence 3</v>
      </c>
      <c r="D821" s="5"/>
      <c r="E821" s="5"/>
      <c r="F821" s="5"/>
      <c r="G821" s="5"/>
    </row>
    <row r="822" spans="1:7" s="15" customFormat="1" x14ac:dyDescent="0.15">
      <c r="A822" s="6"/>
      <c r="B822" s="15">
        <v>605</v>
      </c>
      <c r="C822" s="18" t="str">
        <f>'Population tagcount script'!D606</f>
        <v xml:space="preserve">system.time(res3 &lt;- preprocessReads(filename=in_f,  outputFilename=out_f,Rpattern=param_adapter, max.Rmismatch=rep(0, nchar(param_adapter)), nBases=0, minLength=20, nrec=1000000))      </v>
      </c>
      <c r="D822" s="5"/>
      <c r="E822" s="5"/>
      <c r="F822" s="5"/>
      <c r="G822" s="5"/>
    </row>
    <row r="823" spans="1:7" s="15" customFormat="1" x14ac:dyDescent="0.15">
      <c r="A823" s="6"/>
      <c r="B823" s="15">
        <v>606</v>
      </c>
      <c r="C823" s="18" t="str">
        <f>'Population tagcount script'!D607</f>
        <v>in_f &lt;- "C:/NGS/save/F2_Adap-3.fastq"</v>
      </c>
      <c r="D823" s="5"/>
      <c r="E823" s="5"/>
      <c r="F823" s="5"/>
      <c r="G823" s="5"/>
    </row>
    <row r="824" spans="1:7" s="15" customFormat="1" x14ac:dyDescent="0.15">
      <c r="A824" s="6"/>
      <c r="B824" s="15">
        <v>607</v>
      </c>
      <c r="C824" s="18" t="str">
        <f>'Population tagcount script'!D608</f>
        <v>out_f &lt;- "C:/NGS/save/AdapterTrim_NGS0_14.fastq"</v>
      </c>
      <c r="D824" s="5"/>
      <c r="E824" s="5"/>
      <c r="F824" s="5"/>
      <c r="G824" s="5"/>
    </row>
    <row r="825" spans="1:7" s="15" customFormat="1" x14ac:dyDescent="0.15">
      <c r="A825" s="6"/>
      <c r="B825" s="15">
        <v>608</v>
      </c>
      <c r="C825" s="18" t="str">
        <f>'Population tagcount script'!D609</f>
        <v>param_adapter &lt;- "CATGAGATCGGAAGAGCACACGTCTGAACTCCAGTCAC"  #Adapter sequence 4</v>
      </c>
      <c r="D825" s="5"/>
      <c r="E825" s="5"/>
      <c r="F825" s="5"/>
      <c r="G825" s="5"/>
    </row>
    <row r="826" spans="1:7" s="15" customFormat="1" x14ac:dyDescent="0.15">
      <c r="A826" s="6"/>
      <c r="B826" s="15">
        <v>609</v>
      </c>
      <c r="C826" s="18" t="str">
        <f>'Population tagcount script'!D610</f>
        <v xml:space="preserve">system.time(res4 &lt;- preprocessReads(filename=in_f,  outputFilename=out_f,Rpattern=param_adapter, max.Rmismatch=rep(0, nchar(param_adapter)), nBases=0, minLength=20, nrec=1000000))      </v>
      </c>
      <c r="D826" s="5"/>
      <c r="E826" s="5"/>
      <c r="F826" s="5"/>
      <c r="G826" s="5"/>
    </row>
    <row r="827" spans="1:7" s="15" customFormat="1" x14ac:dyDescent="0.15">
      <c r="A827" s="6"/>
      <c r="B827" s="15">
        <v>610</v>
      </c>
      <c r="C827" s="18" t="str">
        <f>'Population tagcount script'!D611</f>
        <v>res &lt;- rbind(res1,res2,res3,res4)</v>
      </c>
      <c r="D827" s="5"/>
      <c r="E827" s="5"/>
      <c r="F827" s="5"/>
      <c r="G827" s="5"/>
    </row>
    <row r="828" spans="1:7" s="15" customFormat="1" x14ac:dyDescent="0.15">
      <c r="A828" s="6"/>
      <c r="B828" s="15">
        <v>611</v>
      </c>
      <c r="C828" s="18" t="str">
        <f>'Population tagcount script'!D612</f>
        <v>write.csv(res, "C:/NGS/save/NGS0_14.fastq.csv")</v>
      </c>
      <c r="D828" s="5"/>
      <c r="E828" s="5"/>
      <c r="F828" s="5"/>
      <c r="G828" s="5"/>
    </row>
    <row r="829" spans="1:7" s="15" customFormat="1" x14ac:dyDescent="0.15">
      <c r="A829" s="6"/>
      <c r="B829" s="15">
        <v>612</v>
      </c>
      <c r="C829" s="18" t="str">
        <f>'Population tagcount script'!D613</f>
        <v>system.time(fastq &lt;- fread("C:/NGS/save/AdapterTrim_NGS0_14.fastq", header=F, sep="\t", na.strings="NA", strip.white=TRUE, verbose=TRUE))</v>
      </c>
      <c r="D829" s="5"/>
      <c r="E829" s="5"/>
      <c r="F829" s="5"/>
      <c r="G829" s="5"/>
    </row>
    <row r="830" spans="1:7" s="15" customFormat="1" x14ac:dyDescent="0.15">
      <c r="A830" s="6"/>
      <c r="B830" s="15">
        <v>613</v>
      </c>
      <c r="C830" s="18" t="str">
        <f>'Population tagcount script'!D614</f>
        <v>file.remove("C:/NGS/save/AdapterTrim_NGS0_14.fastq","C:/NGS/save/F2_Adap-0.fastq","C:/NGS/save/F2_Adap-1.fastq","C:/NGS/save/F2_Adap-2.fastq","C:/NGS/save/F2_Adap-3.fastq")</v>
      </c>
      <c r="D830" s="5"/>
      <c r="E830" s="5"/>
      <c r="F830" s="5"/>
      <c r="G830" s="5"/>
    </row>
    <row r="831" spans="1:7" s="15" customFormat="1" x14ac:dyDescent="0.15">
      <c r="A831" s="6"/>
      <c r="B831" s="15">
        <v>614</v>
      </c>
      <c r="C831" s="18" t="str">
        <f>'Population tagcount script'!D615</f>
        <v>system.time(nucleotide &lt;- fastq[2+4*(0:((nrow(fastq)/4)-1))])</v>
      </c>
      <c r="D831" s="5"/>
      <c r="E831" s="5"/>
      <c r="F831" s="5"/>
      <c r="G831" s="5"/>
    </row>
    <row r="832" spans="1:7" s="15" customFormat="1" x14ac:dyDescent="0.15">
      <c r="A832" s="6"/>
      <c r="B832" s="15">
        <v>615</v>
      </c>
      <c r="C832" s="18" t="str">
        <f>'Population tagcount script'!D616</f>
        <v>system.time(RADtag &lt;- sort(table(nucleotide), decreasing=TRUE))</v>
      </c>
      <c r="D832" s="5"/>
      <c r="E832" s="5"/>
      <c r="F832" s="5"/>
      <c r="G832" s="5"/>
    </row>
    <row r="833" spans="1:7" s="15" customFormat="1" x14ac:dyDescent="0.15">
      <c r="A833" s="6"/>
      <c r="B833" s="15">
        <v>616</v>
      </c>
      <c r="C833" s="18" t="str">
        <f>'Population tagcount script'!D617</f>
        <v>system.time(write.csv(RADtag, file="C:/NGS/save/NGS0_14.tagcount", row.names = F))</v>
      </c>
      <c r="D833" s="5"/>
      <c r="E833" s="5"/>
      <c r="F833" s="5"/>
      <c r="G833" s="5"/>
    </row>
    <row r="834" spans="1:7" s="15" customFormat="1" x14ac:dyDescent="0.15">
      <c r="A834" s="6"/>
      <c r="B834" s="15">
        <v>617</v>
      </c>
      <c r="C834" s="18" t="str">
        <f>'Population tagcount script'!D618</f>
        <v>file.remove("C:/NGS/save/NGS0_14.fastq")</v>
      </c>
      <c r="D834" s="5"/>
      <c r="E834" s="5"/>
      <c r="F834" s="5"/>
      <c r="G834" s="5"/>
    </row>
    <row r="835" spans="1:7" s="15" customFormat="1" x14ac:dyDescent="0.15">
      <c r="A835" s="6"/>
      <c r="B835" s="15">
        <v>618</v>
      </c>
      <c r="C835" s="18" t="str">
        <f>'Population tagcount script'!D619</f>
        <v>RAD_1over &lt;- RADtag[RADtag&gt;1]</v>
      </c>
      <c r="D835" s="5"/>
      <c r="E835" s="5"/>
      <c r="F835" s="5"/>
      <c r="G835" s="5"/>
    </row>
    <row r="836" spans="1:7" s="15" customFormat="1" x14ac:dyDescent="0.15">
      <c r="A836" s="6"/>
      <c r="B836" s="15">
        <v>619</v>
      </c>
      <c r="C836" s="18" t="str">
        <f>'Population tagcount script'!D620</f>
        <v>system.time(write.csv(RAD_1over, file="C:/NGS/save/NGS0_14.tagcount1over", row.names = F))</v>
      </c>
      <c r="D836" s="5"/>
      <c r="E836" s="5"/>
      <c r="F836" s="5"/>
      <c r="G836" s="5"/>
    </row>
    <row r="837" spans="1:7" s="15" customFormat="1" x14ac:dyDescent="0.15">
      <c r="A837" s="6"/>
      <c r="B837" s="15">
        <v>620</v>
      </c>
      <c r="C837" s="18" t="str">
        <f>'Population tagcount script'!D621</f>
        <v>rm(list=ls())</v>
      </c>
      <c r="D837" s="5"/>
      <c r="E837" s="5"/>
      <c r="F837" s="5"/>
      <c r="G837" s="5"/>
    </row>
    <row r="838" spans="1:7" s="15" customFormat="1" x14ac:dyDescent="0.15">
      <c r="A838" s="6"/>
      <c r="B838" s="15">
        <v>621</v>
      </c>
      <c r="C838" s="18" t="str">
        <f>'Population tagcount script'!D622</f>
        <v>in_f &lt;- c("C:/NGS/Raw_sequence_reads/15_TCCGGAGA-CAGGACGT_L005_R1_001.fastq.gz", "C:/NGS/Raw_sequence_reads/15_TCCGGAGA-CAGGACGT_L005_R2_001.fastq.gz")</v>
      </c>
      <c r="D838" s="5"/>
      <c r="E838" s="5"/>
      <c r="F838" s="5"/>
      <c r="G838" s="5"/>
    </row>
    <row r="839" spans="1:7" s="15" customFormat="1" x14ac:dyDescent="0.15">
      <c r="A839" s="6"/>
      <c r="B839" s="15">
        <v>622</v>
      </c>
      <c r="C839" s="18" t="str">
        <f>'Population tagcount script'!D623</f>
        <v>out_f &lt;- "C:/NGS/save/NGS0_15.fastq"</v>
      </c>
      <c r="D839" s="5"/>
      <c r="E839" s="5"/>
      <c r="F839" s="5"/>
      <c r="G839" s="5"/>
    </row>
    <row r="840" spans="1:7" s="15" customFormat="1" x14ac:dyDescent="0.15">
      <c r="A840" s="6"/>
      <c r="B840" s="15">
        <v>623</v>
      </c>
      <c r="C840" s="18" t="str">
        <f>'Population tagcount script'!D624</f>
        <v>param_trim &lt;- 1</v>
      </c>
      <c r="D840" s="5"/>
      <c r="E840" s="5"/>
      <c r="F840" s="5"/>
      <c r="G840" s="5"/>
    </row>
    <row r="841" spans="1:7" s="15" customFormat="1" x14ac:dyDescent="0.15">
      <c r="A841" s="6"/>
      <c r="B841" s="15">
        <v>624</v>
      </c>
      <c r="C841" s="18" t="str">
        <f>'Population tagcount script'!D625</f>
        <v xml:space="preserve">fastq &lt;- readFastq(in_f)              </v>
      </c>
      <c r="D841" s="5"/>
      <c r="E841" s="5"/>
      <c r="F841" s="5"/>
      <c r="G841" s="5"/>
    </row>
    <row r="842" spans="1:7" s="15" customFormat="1" x14ac:dyDescent="0.15">
      <c r="A842" s="6"/>
      <c r="B842" s="15">
        <v>625</v>
      </c>
      <c r="C842" s="18" t="str">
        <f>'Population tagcount script'!D626</f>
        <v>hoge &lt;- width(sread(fastq)) - param_trim</v>
      </c>
      <c r="D842" s="5"/>
      <c r="E842" s="5"/>
      <c r="F842" s="5"/>
      <c r="G842" s="5"/>
    </row>
    <row r="843" spans="1:7" s="15" customFormat="1" x14ac:dyDescent="0.15">
      <c r="A843" s="6"/>
      <c r="B843" s="15">
        <v>626</v>
      </c>
      <c r="C843" s="18" t="str">
        <f>'Population tagcount script'!D627</f>
        <v xml:space="preserve">hoge[hoge &lt; 1] &lt;- 1                   </v>
      </c>
      <c r="D843" s="5"/>
      <c r="E843" s="5"/>
      <c r="F843" s="5"/>
      <c r="G843" s="5"/>
    </row>
    <row r="844" spans="1:7" s="15" customFormat="1" x14ac:dyDescent="0.15">
      <c r="A844" s="6"/>
      <c r="B844" s="15">
        <v>627</v>
      </c>
      <c r="C844" s="18" t="str">
        <f>'Population tagcount script'!D628</f>
        <v>hoge1 &lt;- DNAStringSet(sread(fastq), start=7, end=hoge)</v>
      </c>
      <c r="D844" s="5"/>
      <c r="E844" s="5"/>
      <c r="F844" s="5"/>
      <c r="G844" s="5"/>
    </row>
    <row r="845" spans="1:7" s="15" customFormat="1" x14ac:dyDescent="0.15">
      <c r="A845" s="6"/>
      <c r="B845" s="15">
        <v>628</v>
      </c>
      <c r="C845" s="18" t="str">
        <f>'Population tagcount script'!D629</f>
        <v>hoge2 &lt;- BStringSet(quality(quality(fastq)), start=7, end=hoge)</v>
      </c>
      <c r="D845" s="5"/>
      <c r="E845" s="5"/>
      <c r="F845" s="5"/>
      <c r="G845" s="5"/>
    </row>
    <row r="846" spans="1:7" s="15" customFormat="1" x14ac:dyDescent="0.15">
      <c r="A846" s="6"/>
      <c r="B846" s="15">
        <v>629</v>
      </c>
      <c r="C846" s="18" t="str">
        <f>'Population tagcount script'!D630</f>
        <v>fastq &lt;- ShortReadQ(hoge1, hoge2, id(fastq))</v>
      </c>
      <c r="D846" s="5"/>
      <c r="E846" s="5"/>
      <c r="F846" s="5"/>
      <c r="G846" s="5"/>
    </row>
    <row r="847" spans="1:7" s="15" customFormat="1" x14ac:dyDescent="0.15">
      <c r="A847" s="6"/>
      <c r="B847" s="15">
        <v>630</v>
      </c>
      <c r="C847" s="18" t="str">
        <f>'Population tagcount script'!D631</f>
        <v xml:space="preserve">writeFastq(fastq, out_f, compress=F)   </v>
      </c>
      <c r="D847" s="5"/>
      <c r="E847" s="5"/>
      <c r="F847" s="5"/>
      <c r="G847" s="5"/>
    </row>
    <row r="848" spans="1:7" s="15" customFormat="1" x14ac:dyDescent="0.15">
      <c r="A848" s="6"/>
      <c r="B848" s="15">
        <v>631</v>
      </c>
      <c r="C848" s="18" t="str">
        <f>'Population tagcount script'!D632</f>
        <v>param1 &lt;- 35</v>
      </c>
      <c r="D848" s="5"/>
      <c r="E848" s="5"/>
      <c r="F848" s="5"/>
      <c r="G848" s="5"/>
    </row>
    <row r="849" spans="1:7" s="15" customFormat="1" x14ac:dyDescent="0.15">
      <c r="A849" s="6"/>
      <c r="B849" s="15">
        <v>632</v>
      </c>
      <c r="C849" s="18" t="str">
        <f>'Population tagcount script'!D633</f>
        <v>param2 &lt;- 0.1</v>
      </c>
      <c r="D849" s="5"/>
      <c r="E849" s="5"/>
      <c r="F849" s="5"/>
      <c r="G849" s="5"/>
    </row>
    <row r="850" spans="1:7" s="15" customFormat="1" x14ac:dyDescent="0.15">
      <c r="A850" s="6"/>
      <c r="B850" s="15">
        <v>633</v>
      </c>
      <c r="C850" s="18" t="str">
        <f>'Population tagcount script'!D634</f>
        <v>fastq &lt;- readFastq("C:/NGS/save/NGS0_15.fastq")</v>
      </c>
      <c r="D850" s="5"/>
      <c r="E850" s="5"/>
      <c r="F850" s="5"/>
      <c r="G850" s="5"/>
    </row>
    <row r="851" spans="1:7" s="15" customFormat="1" x14ac:dyDescent="0.15">
      <c r="A851" s="6"/>
      <c r="B851" s="15">
        <v>634</v>
      </c>
      <c r="C851" s="18" t="str">
        <f>'Population tagcount script'!D635</f>
        <v>hoge &lt;- as(quality(fastq), "matrix")</v>
      </c>
      <c r="D851" s="5"/>
      <c r="E851" s="5"/>
      <c r="F851" s="5"/>
      <c r="G851" s="5"/>
    </row>
    <row r="852" spans="1:7" s="15" customFormat="1" x14ac:dyDescent="0.15">
      <c r="A852" s="6"/>
      <c r="B852" s="15">
        <v>635</v>
      </c>
      <c r="C852" s="18" t="str">
        <f>'Population tagcount script'!D636</f>
        <v>obj &lt;- (rowSums(hoge &lt; param1) &lt;= width(fastq)*param2)</v>
      </c>
      <c r="D852" s="5"/>
      <c r="E852" s="5"/>
      <c r="F852" s="5"/>
      <c r="G852" s="5"/>
    </row>
    <row r="853" spans="1:7" s="15" customFormat="1" x14ac:dyDescent="0.15">
      <c r="A853" s="6"/>
      <c r="B853" s="15">
        <v>636</v>
      </c>
      <c r="C853" s="18" t="str">
        <f>'Population tagcount script'!D637</f>
        <v>fastq &lt;- fastq[obj]</v>
      </c>
      <c r="D853" s="5"/>
      <c r="E853" s="5"/>
      <c r="F853" s="5"/>
      <c r="G853" s="5"/>
    </row>
    <row r="854" spans="1:7" s="15" customFormat="1" x14ac:dyDescent="0.15">
      <c r="A854" s="6"/>
      <c r="B854" s="15">
        <v>637</v>
      </c>
      <c r="C854" s="18" t="str">
        <f>'Population tagcount script'!D638</f>
        <v xml:space="preserve">writeFastq(fastq, "C:/NGS/save/F2_Adap-0.fastq", compress=F)   </v>
      </c>
      <c r="D854" s="5"/>
      <c r="E854" s="5"/>
      <c r="F854" s="5"/>
      <c r="G854" s="5"/>
    </row>
    <row r="855" spans="1:7" s="15" customFormat="1" x14ac:dyDescent="0.15">
      <c r="A855" s="6"/>
      <c r="B855" s="15">
        <v>638</v>
      </c>
      <c r="C855" s="18" t="str">
        <f>'Population tagcount script'!D639</f>
        <v>in_f &lt;- "C:/NGS/save/F2_Adap-0.fastq"</v>
      </c>
      <c r="D855" s="5"/>
      <c r="E855" s="5"/>
      <c r="F855" s="5"/>
      <c r="G855" s="5"/>
    </row>
    <row r="856" spans="1:7" s="15" customFormat="1" x14ac:dyDescent="0.15">
      <c r="A856" s="6"/>
      <c r="B856" s="15">
        <v>639</v>
      </c>
      <c r="C856" s="18" t="str">
        <f>'Population tagcount script'!D640</f>
        <v>out_f &lt;- "C:/NGS/save/F2_Adap-1.fastq"</v>
      </c>
      <c r="D856" s="5"/>
      <c r="E856" s="5"/>
      <c r="F856" s="5"/>
      <c r="G856" s="5"/>
    </row>
    <row r="857" spans="1:7" s="15" customFormat="1" x14ac:dyDescent="0.15">
      <c r="A857" s="6"/>
      <c r="B857" s="15">
        <v>640</v>
      </c>
      <c r="C857" s="18" t="str">
        <f>'Population tagcount script'!D641</f>
        <v>param_adapter &lt;- "CATGAGATCGGAAGAGCGTCGTGTAGGGAAAGAGTGT"  #Adapter sequence 1</v>
      </c>
      <c r="D857" s="5"/>
      <c r="E857" s="5"/>
      <c r="F857" s="5"/>
      <c r="G857" s="5"/>
    </row>
    <row r="858" spans="1:7" s="15" customFormat="1" x14ac:dyDescent="0.15">
      <c r="A858" s="6"/>
      <c r="B858" s="15">
        <v>641</v>
      </c>
      <c r="C858" s="18" t="str">
        <f>'Population tagcount script'!D642</f>
        <v xml:space="preserve">system.time(res1 &lt;- preprocessReads(filename=in_f,  outputFilename=out_f,Rpattern=param_adapter, max.Rmismatch=rep(0, nchar(param_adapter)), nBases=0, minLength=20, nrec=1000000))      </v>
      </c>
      <c r="D858" s="5"/>
      <c r="E858" s="5"/>
      <c r="F858" s="5"/>
      <c r="G858" s="5"/>
    </row>
    <row r="859" spans="1:7" s="15" customFormat="1" x14ac:dyDescent="0.15">
      <c r="A859" s="6"/>
      <c r="B859" s="15">
        <v>642</v>
      </c>
      <c r="C859" s="18" t="str">
        <f>'Population tagcount script'!D643</f>
        <v>in_f &lt;- "C:/NGS/save/F2_Adap-1.fastq"</v>
      </c>
      <c r="D859" s="5"/>
      <c r="E859" s="5"/>
      <c r="F859" s="5"/>
      <c r="G859" s="5"/>
    </row>
    <row r="860" spans="1:7" s="15" customFormat="1" x14ac:dyDescent="0.15">
      <c r="A860" s="6"/>
      <c r="B860" s="15">
        <v>643</v>
      </c>
      <c r="C860" s="18" t="str">
        <f>'Population tagcount script'!D644</f>
        <v>out_f &lt;- "C:/NGS/save/F2_Adap-2.fastq"</v>
      </c>
      <c r="D860" s="5"/>
      <c r="E860" s="5"/>
      <c r="F860" s="5"/>
      <c r="G860" s="5"/>
    </row>
    <row r="861" spans="1:7" s="15" customFormat="1" x14ac:dyDescent="0.15">
      <c r="A861" s="6"/>
      <c r="B861" s="15">
        <v>644</v>
      </c>
      <c r="C861" s="18" t="str">
        <f>'Population tagcount script'!D645</f>
        <v>param_adapter &lt;- "TAAGATCGGAAGAGCACACGTCTGAACTCCAGTCAC"  #Adapter sequence 2</v>
      </c>
      <c r="D861" s="5"/>
      <c r="E861" s="5"/>
      <c r="F861" s="5"/>
      <c r="G861" s="5"/>
    </row>
    <row r="862" spans="1:7" s="15" customFormat="1" x14ac:dyDescent="0.15">
      <c r="A862" s="6"/>
      <c r="B862" s="15">
        <v>645</v>
      </c>
      <c r="C862" s="18" t="str">
        <f>'Population tagcount script'!D646</f>
        <v xml:space="preserve">system.time(res2 &lt;- preprocessReads(filename=in_f,  outputFilename=out_f,Rpattern=param_adapter, max.Rmismatch=rep(0, nchar(param_adapter)), nBases=0, minLength=20, nrec=1000000))      </v>
      </c>
      <c r="D862" s="5"/>
      <c r="E862" s="5"/>
      <c r="F862" s="5"/>
      <c r="G862" s="5"/>
    </row>
    <row r="863" spans="1:7" s="15" customFormat="1" x14ac:dyDescent="0.15">
      <c r="A863" s="6"/>
      <c r="B863" s="15">
        <v>646</v>
      </c>
      <c r="C863" s="18" t="str">
        <f>'Population tagcount script'!D647</f>
        <v>in_f &lt;- "C:/NGS/save/F2_Adap-2.fastq"</v>
      </c>
      <c r="D863" s="5"/>
      <c r="E863" s="5"/>
      <c r="F863" s="5"/>
      <c r="G863" s="5"/>
    </row>
    <row r="864" spans="1:7" s="15" customFormat="1" x14ac:dyDescent="0.15">
      <c r="A864" s="6"/>
      <c r="B864" s="15">
        <v>647</v>
      </c>
      <c r="C864" s="18" t="str">
        <f>'Population tagcount script'!D648</f>
        <v>out_f &lt;- "C:/NGS/save/F2_Adap-3.fastq"</v>
      </c>
      <c r="D864" s="5"/>
      <c r="E864" s="5"/>
      <c r="F864" s="5"/>
      <c r="G864" s="5"/>
    </row>
    <row r="865" spans="1:7" s="15" customFormat="1" x14ac:dyDescent="0.15">
      <c r="A865" s="6"/>
      <c r="B865" s="15">
        <v>648</v>
      </c>
      <c r="C865" s="18" t="str">
        <f>'Population tagcount script'!D649</f>
        <v>param_adapter &lt;- "TAAGATCGGAAGAGCGTCGTGTAGGGAAAGAGTGT"  #Adapter sequence 3</v>
      </c>
      <c r="D865" s="5"/>
      <c r="E865" s="5"/>
      <c r="F865" s="5"/>
      <c r="G865" s="5"/>
    </row>
    <row r="866" spans="1:7" s="15" customFormat="1" x14ac:dyDescent="0.15">
      <c r="A866" s="6"/>
      <c r="B866" s="15">
        <v>649</v>
      </c>
      <c r="C866" s="18" t="str">
        <f>'Population tagcount script'!D650</f>
        <v xml:space="preserve">system.time(res3 &lt;- preprocessReads(filename=in_f,  outputFilename=out_f,Rpattern=param_adapter, max.Rmismatch=rep(0, nchar(param_adapter)), nBases=0, minLength=20, nrec=1000000))      </v>
      </c>
      <c r="D866" s="5"/>
      <c r="E866" s="5"/>
      <c r="F866" s="5"/>
      <c r="G866" s="5"/>
    </row>
    <row r="867" spans="1:7" s="15" customFormat="1" x14ac:dyDescent="0.15">
      <c r="A867" s="6"/>
      <c r="B867" s="15">
        <v>650</v>
      </c>
      <c r="C867" s="18" t="str">
        <f>'Population tagcount script'!D651</f>
        <v>in_f &lt;- "C:/NGS/save/F2_Adap-3.fastq"</v>
      </c>
      <c r="D867" s="5"/>
      <c r="E867" s="5"/>
      <c r="F867" s="5"/>
      <c r="G867" s="5"/>
    </row>
    <row r="868" spans="1:7" s="15" customFormat="1" x14ac:dyDescent="0.15">
      <c r="A868" s="6"/>
      <c r="B868" s="15">
        <v>651</v>
      </c>
      <c r="C868" s="18" t="str">
        <f>'Population tagcount script'!D652</f>
        <v>out_f &lt;- "C:/NGS/save/AdapterTrim_NGS0_15.fastq"</v>
      </c>
      <c r="D868" s="5"/>
      <c r="E868" s="5"/>
      <c r="F868" s="5"/>
      <c r="G868" s="5"/>
    </row>
    <row r="869" spans="1:7" s="15" customFormat="1" x14ac:dyDescent="0.15">
      <c r="A869" s="6"/>
      <c r="B869" s="15">
        <v>652</v>
      </c>
      <c r="C869" s="18" t="str">
        <f>'Population tagcount script'!D653</f>
        <v>param_adapter &lt;- "CATGAGATCGGAAGAGCACACGTCTGAACTCCAGTCAC"  #Adapter sequence 4</v>
      </c>
      <c r="D869" s="5"/>
      <c r="E869" s="5"/>
      <c r="F869" s="5"/>
      <c r="G869" s="5"/>
    </row>
    <row r="870" spans="1:7" s="15" customFormat="1" x14ac:dyDescent="0.15">
      <c r="A870" s="6"/>
      <c r="B870" s="15">
        <v>653</v>
      </c>
      <c r="C870" s="18" t="str">
        <f>'Population tagcount script'!D654</f>
        <v xml:space="preserve">system.time(res4 &lt;- preprocessReads(filename=in_f,  outputFilename=out_f,Rpattern=param_adapter, max.Rmismatch=rep(0, nchar(param_adapter)), nBases=0, minLength=20, nrec=1000000))      </v>
      </c>
      <c r="D870" s="5"/>
      <c r="E870" s="5"/>
      <c r="F870" s="5"/>
      <c r="G870" s="5"/>
    </row>
    <row r="871" spans="1:7" s="15" customFormat="1" x14ac:dyDescent="0.15">
      <c r="A871" s="6"/>
      <c r="B871" s="15">
        <v>654</v>
      </c>
      <c r="C871" s="18" t="str">
        <f>'Population tagcount script'!D655</f>
        <v>res &lt;- rbind(res1,res2,res3,res4)</v>
      </c>
      <c r="D871" s="5"/>
      <c r="E871" s="5"/>
      <c r="F871" s="5"/>
      <c r="G871" s="5"/>
    </row>
    <row r="872" spans="1:7" s="15" customFormat="1" x14ac:dyDescent="0.15">
      <c r="A872" s="6"/>
      <c r="B872" s="15">
        <v>655</v>
      </c>
      <c r="C872" s="18" t="str">
        <f>'Population tagcount script'!D656</f>
        <v>write.csv(res, "C:/NGS/save/NGS0_15.fastq.csv")</v>
      </c>
      <c r="D872" s="5"/>
      <c r="E872" s="5"/>
      <c r="F872" s="5"/>
      <c r="G872" s="5"/>
    </row>
    <row r="873" spans="1:7" s="15" customFormat="1" x14ac:dyDescent="0.15">
      <c r="A873" s="6"/>
      <c r="B873" s="15">
        <v>656</v>
      </c>
      <c r="C873" s="18" t="str">
        <f>'Population tagcount script'!D657</f>
        <v>system.time(fastq &lt;- fread("C:/NGS/save/AdapterTrim_NGS0_15.fastq", header=F, sep="\t", na.strings="NA", strip.white=TRUE, verbose=TRUE))</v>
      </c>
      <c r="D873" s="5"/>
      <c r="E873" s="5"/>
      <c r="F873" s="5"/>
      <c r="G873" s="5"/>
    </row>
    <row r="874" spans="1:7" s="15" customFormat="1" x14ac:dyDescent="0.15">
      <c r="A874" s="6"/>
      <c r="B874" s="15">
        <v>657</v>
      </c>
      <c r="C874" s="18" t="str">
        <f>'Population tagcount script'!D658</f>
        <v>file.remove("C:/NGS/save/AdapterTrim_NGS0_15.fastq","C:/NGS/save/F2_Adap-0.fastq","C:/NGS/save/F2_Adap-1.fastq","C:/NGS/save/F2_Adap-2.fastq","C:/NGS/save/F2_Adap-3.fastq")</v>
      </c>
      <c r="D874" s="5"/>
      <c r="E874" s="5"/>
      <c r="F874" s="5"/>
      <c r="G874" s="5"/>
    </row>
    <row r="875" spans="1:7" s="15" customFormat="1" x14ac:dyDescent="0.15">
      <c r="A875" s="6"/>
      <c r="B875" s="15">
        <v>658</v>
      </c>
      <c r="C875" s="18" t="str">
        <f>'Population tagcount script'!D659</f>
        <v>system.time(nucleotide &lt;- fastq[2+4*(0:((nrow(fastq)/4)-1))])</v>
      </c>
      <c r="D875" s="5"/>
      <c r="E875" s="5"/>
      <c r="F875" s="5"/>
      <c r="G875" s="5"/>
    </row>
    <row r="876" spans="1:7" s="15" customFormat="1" x14ac:dyDescent="0.15">
      <c r="A876" s="6"/>
      <c r="B876" s="15">
        <v>659</v>
      </c>
      <c r="C876" s="18" t="str">
        <f>'Population tagcount script'!D660</f>
        <v>system.time(RADtag &lt;- sort(table(nucleotide), decreasing=TRUE))</v>
      </c>
      <c r="D876" s="5"/>
      <c r="E876" s="5"/>
      <c r="F876" s="5"/>
      <c r="G876" s="5"/>
    </row>
    <row r="877" spans="1:7" s="15" customFormat="1" x14ac:dyDescent="0.15">
      <c r="A877" s="6"/>
      <c r="B877" s="15">
        <v>660</v>
      </c>
      <c r="C877" s="18" t="str">
        <f>'Population tagcount script'!D661</f>
        <v>system.time(write.csv(RADtag, file="C:/NGS/save/NGS0_15.tagcount", row.names = F))</v>
      </c>
      <c r="D877" s="5"/>
      <c r="E877" s="5"/>
      <c r="F877" s="5"/>
      <c r="G877" s="5"/>
    </row>
    <row r="878" spans="1:7" s="15" customFormat="1" x14ac:dyDescent="0.15">
      <c r="A878" s="6"/>
      <c r="B878" s="15">
        <v>661</v>
      </c>
      <c r="C878" s="18" t="str">
        <f>'Population tagcount script'!D662</f>
        <v>file.remove("C:/NGS/save/NGS0_15.fastq")</v>
      </c>
      <c r="D878" s="5"/>
      <c r="E878" s="5"/>
      <c r="F878" s="5"/>
      <c r="G878" s="5"/>
    </row>
    <row r="879" spans="1:7" s="15" customFormat="1" x14ac:dyDescent="0.15">
      <c r="A879" s="6"/>
      <c r="B879" s="15">
        <v>662</v>
      </c>
      <c r="C879" s="18" t="str">
        <f>'Population tagcount script'!D663</f>
        <v>RAD_1over &lt;- RADtag[RADtag&gt;1]</v>
      </c>
      <c r="D879" s="5"/>
      <c r="E879" s="5"/>
      <c r="F879" s="5"/>
      <c r="G879" s="5"/>
    </row>
    <row r="880" spans="1:7" s="15" customFormat="1" x14ac:dyDescent="0.15">
      <c r="A880" s="6"/>
      <c r="B880" s="15">
        <v>663</v>
      </c>
      <c r="C880" s="18" t="str">
        <f>'Population tagcount script'!D664</f>
        <v>system.time(write.csv(RAD_1over, file="C:/NGS/save/NGS0_15.tagcount1over", row.names = F))</v>
      </c>
      <c r="D880" s="5"/>
      <c r="E880" s="5"/>
      <c r="F880" s="5"/>
      <c r="G880" s="5"/>
    </row>
    <row r="881" spans="1:7" s="15" customFormat="1" x14ac:dyDescent="0.15">
      <c r="A881" s="6"/>
      <c r="B881" s="15">
        <v>664</v>
      </c>
      <c r="C881" s="18" t="str">
        <f>'Population tagcount script'!D665</f>
        <v>rm(list=ls())</v>
      </c>
      <c r="D881" s="5"/>
      <c r="E881" s="5"/>
      <c r="F881" s="5"/>
      <c r="G881" s="5"/>
    </row>
    <row r="882" spans="1:7" s="15" customFormat="1" x14ac:dyDescent="0.15">
      <c r="A882" s="6"/>
      <c r="B882" s="15">
        <v>665</v>
      </c>
      <c r="C882" s="18" t="str">
        <f>'Population tagcount script'!D666</f>
        <v>in_f &lt;- c("C:/NGS/Raw_sequence_reads/16_TCCGGAGA-GTACTGAC_L005_R1_001.fastq.gz", "C:/NGS/Raw_sequence_reads/16_TCCGGAGA-GTACTGAC_L005_R2_001.fastq.gz")</v>
      </c>
      <c r="D882" s="5"/>
      <c r="E882" s="5"/>
      <c r="F882" s="5"/>
      <c r="G882" s="5"/>
    </row>
    <row r="883" spans="1:7" s="15" customFormat="1" x14ac:dyDescent="0.15">
      <c r="A883" s="6"/>
      <c r="B883" s="15">
        <v>666</v>
      </c>
      <c r="C883" s="18" t="str">
        <f>'Population tagcount script'!D667</f>
        <v>out_f &lt;- "C:/NGS/save/NGS0_16.fastq"</v>
      </c>
      <c r="D883" s="5"/>
      <c r="E883" s="5"/>
      <c r="F883" s="5"/>
      <c r="G883" s="5"/>
    </row>
    <row r="884" spans="1:7" s="15" customFormat="1" x14ac:dyDescent="0.15">
      <c r="A884" s="6"/>
      <c r="B884" s="15">
        <v>667</v>
      </c>
      <c r="C884" s="18" t="str">
        <f>'Population tagcount script'!D668</f>
        <v>param_trim &lt;- 1</v>
      </c>
      <c r="D884" s="5"/>
      <c r="E884" s="5"/>
      <c r="F884" s="5"/>
      <c r="G884" s="5"/>
    </row>
    <row r="885" spans="1:7" s="15" customFormat="1" x14ac:dyDescent="0.15">
      <c r="A885" s="6"/>
      <c r="B885" s="15">
        <v>668</v>
      </c>
      <c r="C885" s="18" t="str">
        <f>'Population tagcount script'!D669</f>
        <v xml:space="preserve">fastq &lt;- readFastq(in_f)              </v>
      </c>
      <c r="D885" s="5"/>
      <c r="E885" s="5"/>
      <c r="F885" s="5"/>
      <c r="G885" s="5"/>
    </row>
    <row r="886" spans="1:7" s="15" customFormat="1" x14ac:dyDescent="0.15">
      <c r="A886" s="6"/>
      <c r="B886" s="15">
        <v>669</v>
      </c>
      <c r="C886" s="18" t="str">
        <f>'Population tagcount script'!D670</f>
        <v>hoge &lt;- width(sread(fastq)) - param_trim</v>
      </c>
      <c r="D886" s="5"/>
      <c r="E886" s="5"/>
      <c r="F886" s="5"/>
      <c r="G886" s="5"/>
    </row>
    <row r="887" spans="1:7" s="15" customFormat="1" x14ac:dyDescent="0.15">
      <c r="A887" s="6"/>
      <c r="B887" s="15">
        <v>670</v>
      </c>
      <c r="C887" s="18" t="str">
        <f>'Population tagcount script'!D671</f>
        <v xml:space="preserve">hoge[hoge &lt; 1] &lt;- 1                   </v>
      </c>
      <c r="D887" s="5"/>
      <c r="E887" s="5"/>
      <c r="F887" s="5"/>
      <c r="G887" s="5"/>
    </row>
    <row r="888" spans="1:7" s="15" customFormat="1" x14ac:dyDescent="0.15">
      <c r="A888" s="6"/>
      <c r="B888" s="15">
        <v>671</v>
      </c>
      <c r="C888" s="18" t="str">
        <f>'Population tagcount script'!D672</f>
        <v>hoge1 &lt;- DNAStringSet(sread(fastq), start=7, end=hoge)</v>
      </c>
      <c r="D888" s="5"/>
      <c r="E888" s="5"/>
      <c r="F888" s="5"/>
      <c r="G888" s="5"/>
    </row>
    <row r="889" spans="1:7" s="15" customFormat="1" x14ac:dyDescent="0.15">
      <c r="A889" s="6"/>
      <c r="B889" s="15">
        <v>672</v>
      </c>
      <c r="C889" s="18" t="str">
        <f>'Population tagcount script'!D673</f>
        <v>hoge2 &lt;- BStringSet(quality(quality(fastq)), start=7, end=hoge)</v>
      </c>
      <c r="D889" s="5"/>
      <c r="E889" s="5"/>
      <c r="F889" s="5"/>
      <c r="G889" s="5"/>
    </row>
    <row r="890" spans="1:7" s="15" customFormat="1" x14ac:dyDescent="0.15">
      <c r="A890" s="6"/>
      <c r="B890" s="15">
        <v>673</v>
      </c>
      <c r="C890" s="18" t="str">
        <f>'Population tagcount script'!D674</f>
        <v>fastq &lt;- ShortReadQ(hoge1, hoge2, id(fastq))</v>
      </c>
      <c r="D890" s="5"/>
      <c r="E890" s="5"/>
      <c r="F890" s="5"/>
      <c r="G890" s="5"/>
    </row>
    <row r="891" spans="1:7" s="15" customFormat="1" x14ac:dyDescent="0.15">
      <c r="A891" s="6"/>
      <c r="B891" s="15">
        <v>674</v>
      </c>
      <c r="C891" s="18" t="str">
        <f>'Population tagcount script'!D675</f>
        <v xml:space="preserve">writeFastq(fastq, out_f, compress=F)   </v>
      </c>
      <c r="D891" s="5"/>
      <c r="E891" s="5"/>
      <c r="F891" s="5"/>
      <c r="G891" s="5"/>
    </row>
    <row r="892" spans="1:7" s="15" customFormat="1" x14ac:dyDescent="0.15">
      <c r="A892" s="6"/>
      <c r="B892" s="15">
        <v>675</v>
      </c>
      <c r="C892" s="18" t="str">
        <f>'Population tagcount script'!D676</f>
        <v>param1 &lt;- 35</v>
      </c>
      <c r="D892" s="5"/>
      <c r="E892" s="5"/>
      <c r="F892" s="5"/>
      <c r="G892" s="5"/>
    </row>
    <row r="893" spans="1:7" s="15" customFormat="1" x14ac:dyDescent="0.15">
      <c r="A893" s="6"/>
      <c r="B893" s="15">
        <v>676</v>
      </c>
      <c r="C893" s="18" t="str">
        <f>'Population tagcount script'!D677</f>
        <v>param2 &lt;- 0.1</v>
      </c>
      <c r="D893" s="5"/>
      <c r="E893" s="5"/>
      <c r="F893" s="5"/>
      <c r="G893" s="5"/>
    </row>
    <row r="894" spans="1:7" s="15" customFormat="1" x14ac:dyDescent="0.15">
      <c r="A894" s="6"/>
      <c r="B894" s="15">
        <v>677</v>
      </c>
      <c r="C894" s="18" t="str">
        <f>'Population tagcount script'!D678</f>
        <v>fastq &lt;- readFastq("C:/NGS/save/NGS0_16.fastq")</v>
      </c>
      <c r="D894" s="5"/>
      <c r="E894" s="5"/>
      <c r="F894" s="5"/>
      <c r="G894" s="5"/>
    </row>
    <row r="895" spans="1:7" s="15" customFormat="1" x14ac:dyDescent="0.15">
      <c r="A895" s="6"/>
      <c r="B895" s="15">
        <v>678</v>
      </c>
      <c r="C895" s="18" t="str">
        <f>'Population tagcount script'!D679</f>
        <v>hoge &lt;- as(quality(fastq), "matrix")</v>
      </c>
      <c r="D895" s="5"/>
      <c r="E895" s="5"/>
      <c r="F895" s="5"/>
      <c r="G895" s="5"/>
    </row>
    <row r="896" spans="1:7" s="15" customFormat="1" x14ac:dyDescent="0.15">
      <c r="A896" s="6"/>
      <c r="B896" s="15">
        <v>679</v>
      </c>
      <c r="C896" s="18" t="str">
        <f>'Population tagcount script'!D680</f>
        <v>obj &lt;- (rowSums(hoge &lt; param1) &lt;= width(fastq)*param2)</v>
      </c>
      <c r="D896" s="5"/>
      <c r="E896" s="5"/>
      <c r="F896" s="5"/>
      <c r="G896" s="5"/>
    </row>
    <row r="897" spans="1:7" s="15" customFormat="1" x14ac:dyDescent="0.15">
      <c r="A897" s="6"/>
      <c r="B897" s="15">
        <v>680</v>
      </c>
      <c r="C897" s="18" t="str">
        <f>'Population tagcount script'!D681</f>
        <v>fastq &lt;- fastq[obj]</v>
      </c>
      <c r="D897" s="5"/>
      <c r="E897" s="5"/>
      <c r="F897" s="5"/>
      <c r="G897" s="5"/>
    </row>
    <row r="898" spans="1:7" s="15" customFormat="1" x14ac:dyDescent="0.15">
      <c r="A898" s="6"/>
      <c r="B898" s="15">
        <v>681</v>
      </c>
      <c r="C898" s="18" t="str">
        <f>'Population tagcount script'!D682</f>
        <v xml:space="preserve">writeFastq(fastq, "C:/NGS/save/F2_Adap-0.fastq", compress=F)   </v>
      </c>
      <c r="D898" s="5"/>
      <c r="E898" s="5"/>
      <c r="F898" s="5"/>
      <c r="G898" s="5"/>
    </row>
    <row r="899" spans="1:7" s="15" customFormat="1" x14ac:dyDescent="0.15">
      <c r="A899" s="6"/>
      <c r="B899" s="15">
        <v>682</v>
      </c>
      <c r="C899" s="18" t="str">
        <f>'Population tagcount script'!D683</f>
        <v>in_f &lt;- "C:/NGS/save/F2_Adap-0.fastq"</v>
      </c>
      <c r="D899" s="5"/>
      <c r="E899" s="5"/>
      <c r="F899" s="5"/>
      <c r="G899" s="5"/>
    </row>
    <row r="900" spans="1:7" s="15" customFormat="1" x14ac:dyDescent="0.15">
      <c r="A900" s="6"/>
      <c r="B900" s="15">
        <v>683</v>
      </c>
      <c r="C900" s="18" t="str">
        <f>'Population tagcount script'!D684</f>
        <v>out_f &lt;- "C:/NGS/save/F2_Adap-1.fastq"</v>
      </c>
      <c r="D900" s="5"/>
      <c r="E900" s="5"/>
      <c r="F900" s="5"/>
      <c r="G900" s="5"/>
    </row>
    <row r="901" spans="1:7" s="15" customFormat="1" x14ac:dyDescent="0.15">
      <c r="A901" s="6"/>
      <c r="B901" s="15">
        <v>684</v>
      </c>
      <c r="C901" s="18" t="str">
        <f>'Population tagcount script'!D685</f>
        <v>param_adapter &lt;- "CATGAGATCGGAAGAGCGTCGTGTAGGGAAAGAGTGT"  #Adapter sequence 1</v>
      </c>
      <c r="D901" s="5"/>
      <c r="E901" s="5"/>
      <c r="F901" s="5"/>
      <c r="G901" s="5"/>
    </row>
    <row r="902" spans="1:7" s="15" customFormat="1" x14ac:dyDescent="0.15">
      <c r="A902" s="6"/>
      <c r="B902" s="15">
        <v>685</v>
      </c>
      <c r="C902" s="18" t="str">
        <f>'Population tagcount script'!D686</f>
        <v xml:space="preserve">system.time(res1 &lt;- preprocessReads(filename=in_f,  outputFilename=out_f,Rpattern=param_adapter, max.Rmismatch=rep(0, nchar(param_adapter)), nBases=0, minLength=20, nrec=1000000))      </v>
      </c>
      <c r="D902" s="5"/>
      <c r="E902" s="5"/>
      <c r="F902" s="5"/>
      <c r="G902" s="5"/>
    </row>
    <row r="903" spans="1:7" s="15" customFormat="1" x14ac:dyDescent="0.15">
      <c r="A903" s="6"/>
      <c r="B903" s="15">
        <v>686</v>
      </c>
      <c r="C903" s="18" t="str">
        <f>'Population tagcount script'!D687</f>
        <v>in_f &lt;- "C:/NGS/save/F2_Adap-1.fastq"</v>
      </c>
      <c r="D903" s="5"/>
      <c r="E903" s="5"/>
      <c r="F903" s="5"/>
      <c r="G903" s="5"/>
    </row>
    <row r="904" spans="1:7" s="15" customFormat="1" x14ac:dyDescent="0.15">
      <c r="A904" s="6"/>
      <c r="B904" s="15">
        <v>687</v>
      </c>
      <c r="C904" s="18" t="str">
        <f>'Population tagcount script'!D688</f>
        <v>out_f &lt;- "C:/NGS/save/F2_Adap-2.fastq"</v>
      </c>
      <c r="D904" s="5"/>
      <c r="E904" s="5"/>
      <c r="F904" s="5"/>
      <c r="G904" s="5"/>
    </row>
    <row r="905" spans="1:7" s="15" customFormat="1" x14ac:dyDescent="0.15">
      <c r="A905" s="6"/>
      <c r="B905" s="15">
        <v>688</v>
      </c>
      <c r="C905" s="18" t="str">
        <f>'Population tagcount script'!D689</f>
        <v>param_adapter &lt;- "TAAGATCGGAAGAGCACACGTCTGAACTCCAGTCAC"  #Adapter sequence 2</v>
      </c>
      <c r="D905" s="5"/>
      <c r="E905" s="5"/>
      <c r="F905" s="5"/>
      <c r="G905" s="5"/>
    </row>
    <row r="906" spans="1:7" s="15" customFormat="1" x14ac:dyDescent="0.15">
      <c r="A906" s="6"/>
      <c r="B906" s="15">
        <v>689</v>
      </c>
      <c r="C906" s="18" t="str">
        <f>'Population tagcount script'!D690</f>
        <v xml:space="preserve">system.time(res2 &lt;- preprocessReads(filename=in_f,  outputFilename=out_f,Rpattern=param_adapter, max.Rmismatch=rep(0, nchar(param_adapter)), nBases=0, minLength=20, nrec=1000000))      </v>
      </c>
      <c r="D906" s="5"/>
      <c r="E906" s="5"/>
      <c r="F906" s="5"/>
      <c r="G906" s="5"/>
    </row>
    <row r="907" spans="1:7" s="15" customFormat="1" x14ac:dyDescent="0.15">
      <c r="A907" s="6"/>
      <c r="B907" s="15">
        <v>690</v>
      </c>
      <c r="C907" s="18" t="str">
        <f>'Population tagcount script'!D691</f>
        <v>in_f &lt;- "C:/NGS/save/F2_Adap-2.fastq"</v>
      </c>
      <c r="D907" s="5"/>
      <c r="E907" s="5"/>
      <c r="F907" s="5"/>
      <c r="G907" s="5"/>
    </row>
    <row r="908" spans="1:7" s="15" customFormat="1" x14ac:dyDescent="0.15">
      <c r="A908" s="6"/>
      <c r="B908" s="15">
        <v>691</v>
      </c>
      <c r="C908" s="18" t="str">
        <f>'Population tagcount script'!D692</f>
        <v>out_f &lt;- "C:/NGS/save/F2_Adap-3.fastq"</v>
      </c>
      <c r="D908" s="5"/>
      <c r="E908" s="5"/>
      <c r="F908" s="5"/>
      <c r="G908" s="5"/>
    </row>
    <row r="909" spans="1:7" s="15" customFormat="1" x14ac:dyDescent="0.15">
      <c r="A909" s="6"/>
      <c r="B909" s="15">
        <v>692</v>
      </c>
      <c r="C909" s="18" t="str">
        <f>'Population tagcount script'!D693</f>
        <v>param_adapter &lt;- "TAAGATCGGAAGAGCGTCGTGTAGGGAAAGAGTGT"  #Adapter sequence 3</v>
      </c>
      <c r="D909" s="5"/>
      <c r="E909" s="5"/>
      <c r="F909" s="5"/>
      <c r="G909" s="5"/>
    </row>
    <row r="910" spans="1:7" s="15" customFormat="1" x14ac:dyDescent="0.15">
      <c r="A910" s="6"/>
      <c r="B910" s="15">
        <v>693</v>
      </c>
      <c r="C910" s="18" t="str">
        <f>'Population tagcount script'!D694</f>
        <v xml:space="preserve">system.time(res3 &lt;- preprocessReads(filename=in_f,  outputFilename=out_f,Rpattern=param_adapter, max.Rmismatch=rep(0, nchar(param_adapter)), nBases=0, minLength=20, nrec=1000000))      </v>
      </c>
      <c r="D910" s="5"/>
      <c r="E910" s="5"/>
      <c r="F910" s="5"/>
      <c r="G910" s="5"/>
    </row>
    <row r="911" spans="1:7" s="15" customFormat="1" x14ac:dyDescent="0.15">
      <c r="A911" s="6"/>
      <c r="B911" s="15">
        <v>694</v>
      </c>
      <c r="C911" s="18" t="str">
        <f>'Population tagcount script'!D695</f>
        <v>in_f &lt;- "C:/NGS/save/F2_Adap-3.fastq"</v>
      </c>
      <c r="D911" s="5"/>
      <c r="E911" s="5"/>
      <c r="F911" s="5"/>
      <c r="G911" s="5"/>
    </row>
    <row r="912" spans="1:7" s="15" customFormat="1" x14ac:dyDescent="0.15">
      <c r="A912" s="6"/>
      <c r="B912" s="15">
        <v>695</v>
      </c>
      <c r="C912" s="18" t="str">
        <f>'Population tagcount script'!D696</f>
        <v>out_f &lt;- "C:/NGS/save/AdapterTrim_NGS0_16.fastq"</v>
      </c>
      <c r="D912" s="5"/>
      <c r="E912" s="5"/>
      <c r="F912" s="5"/>
      <c r="G912" s="5"/>
    </row>
    <row r="913" spans="1:7" s="15" customFormat="1" x14ac:dyDescent="0.15">
      <c r="A913" s="6"/>
      <c r="B913" s="15">
        <v>696</v>
      </c>
      <c r="C913" s="18" t="str">
        <f>'Population tagcount script'!D697</f>
        <v>param_adapter &lt;- "CATGAGATCGGAAGAGCACACGTCTGAACTCCAGTCAC"  #Adapter sequence 4</v>
      </c>
      <c r="D913" s="5"/>
      <c r="E913" s="5"/>
      <c r="F913" s="5"/>
      <c r="G913" s="5"/>
    </row>
    <row r="914" spans="1:7" s="15" customFormat="1" x14ac:dyDescent="0.15">
      <c r="A914" s="6"/>
      <c r="B914" s="15">
        <v>697</v>
      </c>
      <c r="C914" s="18" t="str">
        <f>'Population tagcount script'!D698</f>
        <v xml:space="preserve">system.time(res4 &lt;- preprocessReads(filename=in_f,  outputFilename=out_f,Rpattern=param_adapter, max.Rmismatch=rep(0, nchar(param_adapter)), nBases=0, minLength=20, nrec=1000000))      </v>
      </c>
      <c r="D914" s="5"/>
      <c r="E914" s="5"/>
      <c r="F914" s="5"/>
      <c r="G914" s="5"/>
    </row>
    <row r="915" spans="1:7" s="15" customFormat="1" x14ac:dyDescent="0.15">
      <c r="A915" s="6"/>
      <c r="B915" s="15">
        <v>698</v>
      </c>
      <c r="C915" s="18" t="str">
        <f>'Population tagcount script'!D699</f>
        <v>res &lt;- rbind(res1,res2,res3,res4)</v>
      </c>
      <c r="D915" s="5"/>
      <c r="E915" s="5"/>
      <c r="F915" s="5"/>
      <c r="G915" s="5"/>
    </row>
    <row r="916" spans="1:7" s="15" customFormat="1" x14ac:dyDescent="0.15">
      <c r="A916" s="6"/>
      <c r="B916" s="15">
        <v>699</v>
      </c>
      <c r="C916" s="18" t="str">
        <f>'Population tagcount script'!D700</f>
        <v>write.csv(res, "C:/NGS/save/NGS0_16.fastq.csv")</v>
      </c>
      <c r="D916" s="5"/>
      <c r="E916" s="5"/>
      <c r="F916" s="5"/>
      <c r="G916" s="5"/>
    </row>
    <row r="917" spans="1:7" s="15" customFormat="1" x14ac:dyDescent="0.15">
      <c r="A917" s="6"/>
      <c r="B917" s="15">
        <v>700</v>
      </c>
      <c r="C917" s="18" t="str">
        <f>'Population tagcount script'!D701</f>
        <v>system.time(fastq &lt;- fread("C:/NGS/save/AdapterTrim_NGS0_16.fastq", header=F, sep="\t", na.strings="NA", strip.white=TRUE, verbose=TRUE))</v>
      </c>
      <c r="D917" s="5"/>
      <c r="E917" s="5"/>
      <c r="F917" s="5"/>
      <c r="G917" s="5"/>
    </row>
    <row r="918" spans="1:7" s="15" customFormat="1" x14ac:dyDescent="0.15">
      <c r="A918" s="6"/>
      <c r="B918" s="15">
        <v>701</v>
      </c>
      <c r="C918" s="18" t="str">
        <f>'Population tagcount script'!D702</f>
        <v>file.remove("C:/NGS/save/AdapterTrim_NGS0_16.fastq","C:/NGS/save/F2_Adap-0.fastq","C:/NGS/save/F2_Adap-1.fastq","C:/NGS/save/F2_Adap-2.fastq","C:/NGS/save/F2_Adap-3.fastq")</v>
      </c>
      <c r="D918" s="5"/>
      <c r="E918" s="5"/>
      <c r="F918" s="5"/>
      <c r="G918" s="5"/>
    </row>
    <row r="919" spans="1:7" s="15" customFormat="1" x14ac:dyDescent="0.15">
      <c r="A919" s="6"/>
      <c r="B919" s="15">
        <v>702</v>
      </c>
      <c r="C919" s="18" t="str">
        <f>'Population tagcount script'!D703</f>
        <v>system.time(nucleotide &lt;- fastq[2+4*(0:((nrow(fastq)/4)-1))])</v>
      </c>
      <c r="D919" s="5"/>
      <c r="E919" s="5"/>
      <c r="F919" s="5"/>
      <c r="G919" s="5"/>
    </row>
    <row r="920" spans="1:7" s="15" customFormat="1" x14ac:dyDescent="0.15">
      <c r="A920" s="6"/>
      <c r="B920" s="15">
        <v>703</v>
      </c>
      <c r="C920" s="18" t="str">
        <f>'Population tagcount script'!D704</f>
        <v>system.time(RADtag &lt;- sort(table(nucleotide), decreasing=TRUE))</v>
      </c>
      <c r="D920" s="5"/>
      <c r="E920" s="5"/>
      <c r="F920" s="5"/>
      <c r="G920" s="5"/>
    </row>
    <row r="921" spans="1:7" s="15" customFormat="1" x14ac:dyDescent="0.15">
      <c r="A921" s="6"/>
      <c r="B921" s="15">
        <v>704</v>
      </c>
      <c r="C921" s="18" t="str">
        <f>'Population tagcount script'!D705</f>
        <v>system.time(write.csv(RADtag, file="C:/NGS/save/NGS0_16.tagcount", row.names = F))</v>
      </c>
      <c r="D921" s="5"/>
      <c r="E921" s="5"/>
      <c r="F921" s="5"/>
      <c r="G921" s="5"/>
    </row>
    <row r="922" spans="1:7" s="15" customFormat="1" x14ac:dyDescent="0.15">
      <c r="A922" s="6"/>
      <c r="B922" s="15">
        <v>705</v>
      </c>
      <c r="C922" s="18" t="str">
        <f>'Population tagcount script'!D706</f>
        <v>file.remove("C:/NGS/save/NGS0_16.fastq")</v>
      </c>
      <c r="D922" s="5"/>
      <c r="E922" s="5"/>
      <c r="F922" s="5"/>
      <c r="G922" s="5"/>
    </row>
    <row r="923" spans="1:7" s="15" customFormat="1" x14ac:dyDescent="0.15">
      <c r="A923" s="6"/>
      <c r="B923" s="15">
        <v>706</v>
      </c>
      <c r="C923" s="18" t="str">
        <f>'Population tagcount script'!D707</f>
        <v>RAD_1over &lt;- RADtag[RADtag&gt;1]</v>
      </c>
      <c r="D923" s="5"/>
      <c r="E923" s="5"/>
      <c r="F923" s="5"/>
      <c r="G923" s="5"/>
    </row>
    <row r="924" spans="1:7" s="15" customFormat="1" x14ac:dyDescent="0.15">
      <c r="A924" s="6"/>
      <c r="B924" s="15">
        <v>707</v>
      </c>
      <c r="C924" s="18" t="str">
        <f>'Population tagcount script'!D708</f>
        <v>system.time(write.csv(RAD_1over, file="C:/NGS/save/NGS0_16.tagcount1over", row.names = F))</v>
      </c>
      <c r="D924" s="5"/>
      <c r="E924" s="5"/>
      <c r="F924" s="5"/>
      <c r="G924" s="5"/>
    </row>
    <row r="925" spans="1:7" s="15" customFormat="1" x14ac:dyDescent="0.15">
      <c r="A925" s="6"/>
      <c r="B925" s="15">
        <v>708</v>
      </c>
      <c r="C925" s="18" t="str">
        <f>'Population tagcount script'!D709</f>
        <v>rm(list=ls())</v>
      </c>
      <c r="D925" s="5"/>
      <c r="E925" s="5"/>
      <c r="F925" s="5"/>
      <c r="G925" s="5"/>
    </row>
    <row r="926" spans="1:7" s="15" customFormat="1" x14ac:dyDescent="0.15">
      <c r="A926" s="6"/>
      <c r="B926" s="15">
        <v>709</v>
      </c>
      <c r="C926" s="18" t="str">
        <f>'Population tagcount script'!D710</f>
        <v>in_f &lt;- c("C:/NGS/Raw_sequence_reads/17_CGCTCATT-TATAGCCT_L005_R1_001.fastq.gz", "C:/NGS/Raw_sequence_reads/17_CGCTCATT-TATAGCCT_L005_R2_001.fastq.gz")</v>
      </c>
      <c r="D926" s="5"/>
      <c r="E926" s="5"/>
      <c r="F926" s="5"/>
      <c r="G926" s="5"/>
    </row>
    <row r="927" spans="1:7" s="15" customFormat="1" x14ac:dyDescent="0.15">
      <c r="A927" s="6"/>
      <c r="B927" s="15">
        <v>710</v>
      </c>
      <c r="C927" s="18" t="str">
        <f>'Population tagcount script'!D711</f>
        <v>out_f &lt;- "C:/NGS/save/NGS0_17.fastq"</v>
      </c>
      <c r="D927" s="5"/>
      <c r="E927" s="5"/>
      <c r="F927" s="5"/>
      <c r="G927" s="5"/>
    </row>
    <row r="928" spans="1:7" s="15" customFormat="1" x14ac:dyDescent="0.15">
      <c r="A928" s="6"/>
      <c r="B928" s="15">
        <v>711</v>
      </c>
      <c r="C928" s="18" t="str">
        <f>'Population tagcount script'!D712</f>
        <v>param_trim &lt;- 1</v>
      </c>
      <c r="D928" s="5"/>
      <c r="E928" s="5"/>
      <c r="F928" s="5"/>
      <c r="G928" s="5"/>
    </row>
    <row r="929" spans="1:7" s="15" customFormat="1" x14ac:dyDescent="0.15">
      <c r="A929" s="6"/>
      <c r="B929" s="15">
        <v>712</v>
      </c>
      <c r="C929" s="18" t="str">
        <f>'Population tagcount script'!D713</f>
        <v xml:space="preserve">fastq &lt;- readFastq(in_f)              </v>
      </c>
      <c r="D929" s="5"/>
      <c r="E929" s="5"/>
      <c r="F929" s="5"/>
      <c r="G929" s="5"/>
    </row>
    <row r="930" spans="1:7" s="15" customFormat="1" x14ac:dyDescent="0.15">
      <c r="A930" s="6"/>
      <c r="B930" s="15">
        <v>713</v>
      </c>
      <c r="C930" s="18" t="str">
        <f>'Population tagcount script'!D714</f>
        <v>hoge &lt;- width(sread(fastq)) - param_trim</v>
      </c>
      <c r="D930" s="5"/>
      <c r="E930" s="5"/>
      <c r="F930" s="5"/>
      <c r="G930" s="5"/>
    </row>
    <row r="931" spans="1:7" s="15" customFormat="1" x14ac:dyDescent="0.15">
      <c r="A931" s="6"/>
      <c r="B931" s="15">
        <v>714</v>
      </c>
      <c r="C931" s="18" t="str">
        <f>'Population tagcount script'!D715</f>
        <v xml:space="preserve">hoge[hoge &lt; 1] &lt;- 1                   </v>
      </c>
      <c r="D931" s="5"/>
      <c r="E931" s="5"/>
      <c r="F931" s="5"/>
      <c r="G931" s="5"/>
    </row>
    <row r="932" spans="1:7" s="15" customFormat="1" x14ac:dyDescent="0.15">
      <c r="A932" s="6"/>
      <c r="B932" s="15">
        <v>715</v>
      </c>
      <c r="C932" s="18" t="str">
        <f>'Population tagcount script'!D716</f>
        <v>hoge1 &lt;- DNAStringSet(sread(fastq), start=7, end=hoge)</v>
      </c>
      <c r="D932" s="5"/>
      <c r="E932" s="5"/>
      <c r="F932" s="5"/>
      <c r="G932" s="5"/>
    </row>
    <row r="933" spans="1:7" s="15" customFormat="1" x14ac:dyDescent="0.15">
      <c r="A933" s="6"/>
      <c r="B933" s="15">
        <v>716</v>
      </c>
      <c r="C933" s="18" t="str">
        <f>'Population tagcount script'!D717</f>
        <v>hoge2 &lt;- BStringSet(quality(quality(fastq)), start=7, end=hoge)</v>
      </c>
      <c r="D933" s="5"/>
      <c r="E933" s="5"/>
      <c r="F933" s="5"/>
      <c r="G933" s="5"/>
    </row>
    <row r="934" spans="1:7" s="15" customFormat="1" x14ac:dyDescent="0.15">
      <c r="A934" s="6"/>
      <c r="B934" s="15">
        <v>717</v>
      </c>
      <c r="C934" s="18" t="str">
        <f>'Population tagcount script'!D718</f>
        <v>fastq &lt;- ShortReadQ(hoge1, hoge2, id(fastq))</v>
      </c>
      <c r="D934" s="5"/>
      <c r="E934" s="5"/>
      <c r="F934" s="5"/>
      <c r="G934" s="5"/>
    </row>
    <row r="935" spans="1:7" s="15" customFormat="1" x14ac:dyDescent="0.15">
      <c r="A935" s="6"/>
      <c r="B935" s="15">
        <v>718</v>
      </c>
      <c r="C935" s="18" t="str">
        <f>'Population tagcount script'!D719</f>
        <v xml:space="preserve">writeFastq(fastq, out_f, compress=F)   </v>
      </c>
      <c r="D935" s="5"/>
      <c r="E935" s="5"/>
      <c r="F935" s="5"/>
      <c r="G935" s="5"/>
    </row>
    <row r="936" spans="1:7" s="15" customFormat="1" x14ac:dyDescent="0.15">
      <c r="A936" s="6"/>
      <c r="B936" s="15">
        <v>719</v>
      </c>
      <c r="C936" s="18" t="str">
        <f>'Population tagcount script'!D720</f>
        <v>param1 &lt;- 35</v>
      </c>
      <c r="D936" s="5"/>
      <c r="E936" s="5"/>
      <c r="F936" s="5"/>
      <c r="G936" s="5"/>
    </row>
    <row r="937" spans="1:7" s="15" customFormat="1" x14ac:dyDescent="0.15">
      <c r="A937" s="6"/>
      <c r="B937" s="15">
        <v>720</v>
      </c>
      <c r="C937" s="18" t="str">
        <f>'Population tagcount script'!D721</f>
        <v>param2 &lt;- 0.1</v>
      </c>
      <c r="D937" s="5"/>
      <c r="E937" s="5"/>
      <c r="F937" s="5"/>
      <c r="G937" s="5"/>
    </row>
    <row r="938" spans="1:7" s="15" customFormat="1" x14ac:dyDescent="0.15">
      <c r="A938" s="6"/>
      <c r="B938" s="15">
        <v>721</v>
      </c>
      <c r="C938" s="18" t="str">
        <f>'Population tagcount script'!D722</f>
        <v>fastq &lt;- readFastq("C:/NGS/save/NGS0_17.fastq")</v>
      </c>
      <c r="D938" s="5"/>
      <c r="E938" s="5"/>
      <c r="F938" s="5"/>
      <c r="G938" s="5"/>
    </row>
    <row r="939" spans="1:7" s="15" customFormat="1" x14ac:dyDescent="0.15">
      <c r="A939" s="6"/>
      <c r="B939" s="15">
        <v>722</v>
      </c>
      <c r="C939" s="18" t="str">
        <f>'Population tagcount script'!D723</f>
        <v>hoge &lt;- as(quality(fastq), "matrix")</v>
      </c>
      <c r="D939" s="5"/>
      <c r="E939" s="5"/>
      <c r="F939" s="5"/>
      <c r="G939" s="5"/>
    </row>
    <row r="940" spans="1:7" s="15" customFormat="1" x14ac:dyDescent="0.15">
      <c r="A940" s="6"/>
      <c r="B940" s="15">
        <v>723</v>
      </c>
      <c r="C940" s="18" t="str">
        <f>'Population tagcount script'!D724</f>
        <v>obj &lt;- (rowSums(hoge &lt; param1) &lt;= width(fastq)*param2)</v>
      </c>
      <c r="D940" s="5"/>
      <c r="E940" s="5"/>
      <c r="F940" s="5"/>
      <c r="G940" s="5"/>
    </row>
    <row r="941" spans="1:7" s="15" customFormat="1" x14ac:dyDescent="0.15">
      <c r="A941" s="6"/>
      <c r="B941" s="15">
        <v>724</v>
      </c>
      <c r="C941" s="18" t="str">
        <f>'Population tagcount script'!D725</f>
        <v>fastq &lt;- fastq[obj]</v>
      </c>
      <c r="D941" s="5"/>
      <c r="E941" s="5"/>
      <c r="F941" s="5"/>
      <c r="G941" s="5"/>
    </row>
    <row r="942" spans="1:7" s="15" customFormat="1" x14ac:dyDescent="0.15">
      <c r="A942" s="6"/>
      <c r="B942" s="15">
        <v>725</v>
      </c>
      <c r="C942" s="18" t="str">
        <f>'Population tagcount script'!D726</f>
        <v xml:space="preserve">writeFastq(fastq, "C:/NGS/save/F2_Adap-0.fastq", compress=F)   </v>
      </c>
      <c r="D942" s="5"/>
      <c r="E942" s="5"/>
      <c r="F942" s="5"/>
      <c r="G942" s="5"/>
    </row>
    <row r="943" spans="1:7" s="15" customFormat="1" x14ac:dyDescent="0.15">
      <c r="A943" s="6"/>
      <c r="B943" s="15">
        <v>726</v>
      </c>
      <c r="C943" s="18" t="str">
        <f>'Population tagcount script'!D727</f>
        <v>in_f &lt;- "C:/NGS/save/F2_Adap-0.fastq"</v>
      </c>
      <c r="D943" s="5"/>
      <c r="E943" s="5"/>
      <c r="F943" s="5"/>
      <c r="G943" s="5"/>
    </row>
    <row r="944" spans="1:7" s="15" customFormat="1" x14ac:dyDescent="0.15">
      <c r="A944" s="6"/>
      <c r="B944" s="15">
        <v>727</v>
      </c>
      <c r="C944" s="18" t="str">
        <f>'Population tagcount script'!D728</f>
        <v>out_f &lt;- "C:/NGS/save/F2_Adap-1.fastq"</v>
      </c>
      <c r="D944" s="5"/>
      <c r="E944" s="5"/>
      <c r="F944" s="5"/>
      <c r="G944" s="5"/>
    </row>
    <row r="945" spans="1:7" s="15" customFormat="1" x14ac:dyDescent="0.15">
      <c r="A945" s="6"/>
      <c r="B945" s="15">
        <v>728</v>
      </c>
      <c r="C945" s="18" t="str">
        <f>'Population tagcount script'!D729</f>
        <v>param_adapter &lt;- "CATGAGATCGGAAGAGCGTCGTGTAGGGAAAGAGTGT"  #Adapter sequence 1</v>
      </c>
      <c r="D945" s="5"/>
      <c r="E945" s="5"/>
      <c r="F945" s="5"/>
      <c r="G945" s="5"/>
    </row>
    <row r="946" spans="1:7" s="15" customFormat="1" x14ac:dyDescent="0.15">
      <c r="A946" s="6"/>
      <c r="B946" s="15">
        <v>729</v>
      </c>
      <c r="C946" s="18" t="str">
        <f>'Population tagcount script'!D730</f>
        <v xml:space="preserve">system.time(res1 &lt;- preprocessReads(filename=in_f,  outputFilename=out_f,Rpattern=param_adapter, max.Rmismatch=rep(0, nchar(param_adapter)), nBases=0, minLength=20, nrec=1000000))      </v>
      </c>
      <c r="D946" s="5"/>
      <c r="E946" s="5"/>
      <c r="F946" s="5"/>
      <c r="G946" s="5"/>
    </row>
    <row r="947" spans="1:7" s="15" customFormat="1" x14ac:dyDescent="0.15">
      <c r="A947" s="6"/>
      <c r="B947" s="15">
        <v>730</v>
      </c>
      <c r="C947" s="18" t="str">
        <f>'Population tagcount script'!D731</f>
        <v>in_f &lt;- "C:/NGS/save/F2_Adap-1.fastq"</v>
      </c>
      <c r="D947" s="5"/>
      <c r="E947" s="5"/>
      <c r="F947" s="5"/>
      <c r="G947" s="5"/>
    </row>
    <row r="948" spans="1:7" s="15" customFormat="1" x14ac:dyDescent="0.15">
      <c r="A948" s="6"/>
      <c r="B948" s="15">
        <v>731</v>
      </c>
      <c r="C948" s="18" t="str">
        <f>'Population tagcount script'!D732</f>
        <v>out_f &lt;- "C:/NGS/save/F2_Adap-2.fastq"</v>
      </c>
      <c r="D948" s="5"/>
      <c r="E948" s="5"/>
      <c r="F948" s="5"/>
      <c r="G948" s="5"/>
    </row>
    <row r="949" spans="1:7" s="15" customFormat="1" x14ac:dyDescent="0.15">
      <c r="A949" s="6"/>
      <c r="B949" s="15">
        <v>732</v>
      </c>
      <c r="C949" s="18" t="str">
        <f>'Population tagcount script'!D733</f>
        <v>param_adapter &lt;- "TAAGATCGGAAGAGCACACGTCTGAACTCCAGTCAC"  #Adapter sequence 2</v>
      </c>
      <c r="D949" s="5"/>
      <c r="E949" s="5"/>
      <c r="F949" s="5"/>
      <c r="G949" s="5"/>
    </row>
    <row r="950" spans="1:7" s="15" customFormat="1" x14ac:dyDescent="0.15">
      <c r="A950" s="6"/>
      <c r="B950" s="15">
        <v>733</v>
      </c>
      <c r="C950" s="18" t="str">
        <f>'Population tagcount script'!D734</f>
        <v xml:space="preserve">system.time(res2 &lt;- preprocessReads(filename=in_f,  outputFilename=out_f,Rpattern=param_adapter, max.Rmismatch=rep(0, nchar(param_adapter)), nBases=0, minLength=20, nrec=1000000))      </v>
      </c>
      <c r="D950" s="5"/>
      <c r="E950" s="5"/>
      <c r="F950" s="5"/>
      <c r="G950" s="5"/>
    </row>
    <row r="951" spans="1:7" s="15" customFormat="1" x14ac:dyDescent="0.15">
      <c r="A951" s="6"/>
      <c r="B951" s="15">
        <v>734</v>
      </c>
      <c r="C951" s="18" t="str">
        <f>'Population tagcount script'!D735</f>
        <v>in_f &lt;- "C:/NGS/save/F2_Adap-2.fastq"</v>
      </c>
      <c r="D951" s="5"/>
      <c r="E951" s="5"/>
      <c r="F951" s="5"/>
      <c r="G951" s="5"/>
    </row>
    <row r="952" spans="1:7" s="15" customFormat="1" x14ac:dyDescent="0.15">
      <c r="A952" s="6"/>
      <c r="B952" s="15">
        <v>735</v>
      </c>
      <c r="C952" s="18" t="str">
        <f>'Population tagcount script'!D736</f>
        <v>out_f &lt;- "C:/NGS/save/F2_Adap-3.fastq"</v>
      </c>
      <c r="D952" s="5"/>
      <c r="E952" s="5"/>
      <c r="F952" s="5"/>
      <c r="G952" s="5"/>
    </row>
    <row r="953" spans="1:7" s="15" customFormat="1" x14ac:dyDescent="0.15">
      <c r="A953" s="6"/>
      <c r="B953" s="15">
        <v>736</v>
      </c>
      <c r="C953" s="18" t="str">
        <f>'Population tagcount script'!D737</f>
        <v>param_adapter &lt;- "TAAGATCGGAAGAGCGTCGTGTAGGGAAAGAGTGT"  #Adapter sequence 3</v>
      </c>
      <c r="D953" s="5"/>
      <c r="E953" s="5"/>
      <c r="F953" s="5"/>
      <c r="G953" s="5"/>
    </row>
    <row r="954" spans="1:7" s="15" customFormat="1" x14ac:dyDescent="0.15">
      <c r="A954" s="6"/>
      <c r="B954" s="15">
        <v>737</v>
      </c>
      <c r="C954" s="18" t="str">
        <f>'Population tagcount script'!D738</f>
        <v xml:space="preserve">system.time(res3 &lt;- preprocessReads(filename=in_f,  outputFilename=out_f,Rpattern=param_adapter, max.Rmismatch=rep(0, nchar(param_adapter)), nBases=0, minLength=20, nrec=1000000))      </v>
      </c>
      <c r="D954" s="5"/>
      <c r="E954" s="5"/>
      <c r="F954" s="5"/>
      <c r="G954" s="5"/>
    </row>
    <row r="955" spans="1:7" s="15" customFormat="1" x14ac:dyDescent="0.15">
      <c r="A955" s="6"/>
      <c r="B955" s="15">
        <v>738</v>
      </c>
      <c r="C955" s="18" t="str">
        <f>'Population tagcount script'!D739</f>
        <v>in_f &lt;- "C:/NGS/save/F2_Adap-3.fastq"</v>
      </c>
      <c r="D955" s="5"/>
      <c r="E955" s="5"/>
      <c r="F955" s="5"/>
      <c r="G955" s="5"/>
    </row>
    <row r="956" spans="1:7" s="15" customFormat="1" x14ac:dyDescent="0.15">
      <c r="A956" s="6"/>
      <c r="B956" s="15">
        <v>739</v>
      </c>
      <c r="C956" s="18" t="str">
        <f>'Population tagcount script'!D740</f>
        <v>out_f &lt;- "C:/NGS/save/AdapterTrim_NGS0_17.fastq"</v>
      </c>
      <c r="D956" s="5"/>
      <c r="E956" s="5"/>
      <c r="F956" s="5"/>
      <c r="G956" s="5"/>
    </row>
    <row r="957" spans="1:7" s="15" customFormat="1" x14ac:dyDescent="0.15">
      <c r="A957" s="6"/>
      <c r="B957" s="15">
        <v>740</v>
      </c>
      <c r="C957" s="18" t="str">
        <f>'Population tagcount script'!D741</f>
        <v>param_adapter &lt;- "CATGAGATCGGAAGAGCACACGTCTGAACTCCAGTCAC"  #Adapter sequence 4</v>
      </c>
      <c r="D957" s="5"/>
      <c r="E957" s="5"/>
      <c r="F957" s="5"/>
      <c r="G957" s="5"/>
    </row>
    <row r="958" spans="1:7" s="15" customFormat="1" x14ac:dyDescent="0.15">
      <c r="A958" s="6"/>
      <c r="B958" s="15">
        <v>741</v>
      </c>
      <c r="C958" s="18" t="str">
        <f>'Population tagcount script'!D742</f>
        <v xml:space="preserve">system.time(res4 &lt;- preprocessReads(filename=in_f,  outputFilename=out_f,Rpattern=param_adapter, max.Rmismatch=rep(0, nchar(param_adapter)), nBases=0, minLength=20, nrec=1000000))      </v>
      </c>
      <c r="D958" s="5"/>
      <c r="E958" s="5"/>
      <c r="F958" s="5"/>
      <c r="G958" s="5"/>
    </row>
    <row r="959" spans="1:7" s="15" customFormat="1" x14ac:dyDescent="0.15">
      <c r="A959" s="6"/>
      <c r="B959" s="15">
        <v>742</v>
      </c>
      <c r="C959" s="18" t="str">
        <f>'Population tagcount script'!D743</f>
        <v>res &lt;- rbind(res1,res2,res3,res4)</v>
      </c>
      <c r="D959" s="5"/>
      <c r="E959" s="5"/>
      <c r="F959" s="5"/>
      <c r="G959" s="5"/>
    </row>
    <row r="960" spans="1:7" s="15" customFormat="1" x14ac:dyDescent="0.15">
      <c r="A960" s="6"/>
      <c r="B960" s="15">
        <v>743</v>
      </c>
      <c r="C960" s="18" t="str">
        <f>'Population tagcount script'!D744</f>
        <v>write.csv(res, "C:/NGS/save/NGS0_17.fastq.csv")</v>
      </c>
      <c r="D960" s="5"/>
      <c r="E960" s="5"/>
      <c r="F960" s="5"/>
      <c r="G960" s="5"/>
    </row>
    <row r="961" spans="1:7" s="15" customFormat="1" x14ac:dyDescent="0.15">
      <c r="A961" s="6"/>
      <c r="B961" s="15">
        <v>744</v>
      </c>
      <c r="C961" s="18" t="str">
        <f>'Population tagcount script'!D745</f>
        <v>system.time(fastq &lt;- fread("C:/NGS/save/AdapterTrim_NGS0_17.fastq", header=F, sep="\t", na.strings="NA", strip.white=TRUE, verbose=TRUE))</v>
      </c>
      <c r="D961" s="5"/>
      <c r="E961" s="5"/>
      <c r="F961" s="5"/>
      <c r="G961" s="5"/>
    </row>
    <row r="962" spans="1:7" s="15" customFormat="1" x14ac:dyDescent="0.15">
      <c r="A962" s="6"/>
      <c r="B962" s="15">
        <v>745</v>
      </c>
      <c r="C962" s="18" t="str">
        <f>'Population tagcount script'!D746</f>
        <v>file.remove("C:/NGS/save/AdapterTrim_NGS0_17.fastq","C:/NGS/save/F2_Adap-0.fastq","C:/NGS/save/F2_Adap-1.fastq","C:/NGS/save/F2_Adap-2.fastq","C:/NGS/save/F2_Adap-3.fastq")</v>
      </c>
      <c r="D962" s="5"/>
      <c r="E962" s="5"/>
      <c r="F962" s="5"/>
      <c r="G962" s="5"/>
    </row>
    <row r="963" spans="1:7" s="15" customFormat="1" x14ac:dyDescent="0.15">
      <c r="A963" s="6"/>
      <c r="B963" s="15">
        <v>746</v>
      </c>
      <c r="C963" s="18" t="str">
        <f>'Population tagcount script'!D747</f>
        <v>system.time(nucleotide &lt;- fastq[2+4*(0:((nrow(fastq)/4)-1))])</v>
      </c>
      <c r="D963" s="5"/>
      <c r="E963" s="5"/>
      <c r="F963" s="5"/>
      <c r="G963" s="5"/>
    </row>
    <row r="964" spans="1:7" s="15" customFormat="1" x14ac:dyDescent="0.15">
      <c r="A964" s="6"/>
      <c r="B964" s="15">
        <v>747</v>
      </c>
      <c r="C964" s="18" t="str">
        <f>'Population tagcount script'!D748</f>
        <v>system.time(RADtag &lt;- sort(table(nucleotide), decreasing=TRUE))</v>
      </c>
      <c r="D964" s="5"/>
      <c r="E964" s="5"/>
      <c r="F964" s="5"/>
      <c r="G964" s="5"/>
    </row>
    <row r="965" spans="1:7" s="15" customFormat="1" x14ac:dyDescent="0.15">
      <c r="A965" s="6"/>
      <c r="B965" s="15">
        <v>748</v>
      </c>
      <c r="C965" s="18" t="str">
        <f>'Population tagcount script'!D749</f>
        <v>system.time(write.csv(RADtag, file="C:/NGS/save/NGS0_17.tagcount", row.names = F))</v>
      </c>
      <c r="D965" s="5"/>
      <c r="E965" s="5"/>
      <c r="F965" s="5"/>
      <c r="G965" s="5"/>
    </row>
    <row r="966" spans="1:7" s="15" customFormat="1" x14ac:dyDescent="0.15">
      <c r="A966" s="6"/>
      <c r="B966" s="15">
        <v>749</v>
      </c>
      <c r="C966" s="18" t="str">
        <f>'Population tagcount script'!D750</f>
        <v>file.remove("C:/NGS/save/NGS0_17.fastq")</v>
      </c>
      <c r="D966" s="5"/>
      <c r="E966" s="5"/>
      <c r="F966" s="5"/>
      <c r="G966" s="5"/>
    </row>
    <row r="967" spans="1:7" s="15" customFormat="1" x14ac:dyDescent="0.15">
      <c r="A967" s="6"/>
      <c r="B967" s="15">
        <v>750</v>
      </c>
      <c r="C967" s="18" t="str">
        <f>'Population tagcount script'!D751</f>
        <v>RAD_1over &lt;- RADtag[RADtag&gt;1]</v>
      </c>
      <c r="D967" s="5"/>
      <c r="E967" s="5"/>
      <c r="F967" s="5"/>
      <c r="G967" s="5"/>
    </row>
    <row r="968" spans="1:7" s="15" customFormat="1" x14ac:dyDescent="0.15">
      <c r="A968" s="6"/>
      <c r="B968" s="15">
        <v>751</v>
      </c>
      <c r="C968" s="18" t="str">
        <f>'Population tagcount script'!D752</f>
        <v>system.time(write.csv(RAD_1over, file="C:/NGS/save/NGS0_17.tagcount1over", row.names = F))</v>
      </c>
      <c r="D968" s="5"/>
      <c r="E968" s="5"/>
      <c r="F968" s="5"/>
      <c r="G968" s="5"/>
    </row>
    <row r="969" spans="1:7" s="15" customFormat="1" x14ac:dyDescent="0.15">
      <c r="A969" s="6"/>
      <c r="B969" s="15">
        <v>752</v>
      </c>
      <c r="C969" s="18" t="str">
        <f>'Population tagcount script'!D753</f>
        <v>rm(list=ls())</v>
      </c>
      <c r="D969" s="5"/>
      <c r="E969" s="5"/>
      <c r="F969" s="5"/>
      <c r="G969" s="5"/>
    </row>
    <row r="970" spans="1:7" s="15" customFormat="1" x14ac:dyDescent="0.15">
      <c r="A970" s="6"/>
      <c r="B970" s="15">
        <v>753</v>
      </c>
      <c r="C970" s="18" t="str">
        <f>'Population tagcount script'!D754</f>
        <v>in_f &lt;- c("C:/NGS/Raw_sequence_reads/18_CGCTCATT-ATAGAGGC_L005_R1_001.fastq.gz", "C:/NGS/Raw_sequence_reads/18_CGCTCATT-ATAGAGGC_L005_R2_001.fastq.gz")</v>
      </c>
      <c r="D970" s="5"/>
      <c r="E970" s="5"/>
      <c r="F970" s="5"/>
      <c r="G970" s="5"/>
    </row>
    <row r="971" spans="1:7" s="15" customFormat="1" x14ac:dyDescent="0.15">
      <c r="A971" s="6"/>
      <c r="B971" s="15">
        <v>754</v>
      </c>
      <c r="C971" s="18" t="str">
        <f>'Population tagcount script'!D755</f>
        <v>out_f &lt;- "C:/NGS/save/NGS0_18.fastq"</v>
      </c>
      <c r="D971" s="5"/>
      <c r="E971" s="5"/>
      <c r="F971" s="5"/>
      <c r="G971" s="5"/>
    </row>
    <row r="972" spans="1:7" s="15" customFormat="1" x14ac:dyDescent="0.15">
      <c r="A972" s="6"/>
      <c r="B972" s="15">
        <v>755</v>
      </c>
      <c r="C972" s="18" t="str">
        <f>'Population tagcount script'!D756</f>
        <v>param_trim &lt;- 1</v>
      </c>
      <c r="D972" s="5"/>
      <c r="E972" s="5"/>
      <c r="F972" s="5"/>
      <c r="G972" s="5"/>
    </row>
    <row r="973" spans="1:7" s="15" customFormat="1" x14ac:dyDescent="0.15">
      <c r="A973" s="6"/>
      <c r="B973" s="15">
        <v>756</v>
      </c>
      <c r="C973" s="18" t="str">
        <f>'Population tagcount script'!D757</f>
        <v xml:space="preserve">fastq &lt;- readFastq(in_f)              </v>
      </c>
      <c r="D973" s="5"/>
      <c r="E973" s="5"/>
      <c r="F973" s="5"/>
      <c r="G973" s="5"/>
    </row>
    <row r="974" spans="1:7" s="15" customFormat="1" x14ac:dyDescent="0.15">
      <c r="A974" s="6"/>
      <c r="B974" s="15">
        <v>757</v>
      </c>
      <c r="C974" s="18" t="str">
        <f>'Population tagcount script'!D758</f>
        <v>hoge &lt;- width(sread(fastq)) - param_trim</v>
      </c>
      <c r="D974" s="5"/>
      <c r="E974" s="5"/>
      <c r="F974" s="5"/>
      <c r="G974" s="5"/>
    </row>
    <row r="975" spans="1:7" s="15" customFormat="1" x14ac:dyDescent="0.15">
      <c r="A975" s="6"/>
      <c r="B975" s="15">
        <v>758</v>
      </c>
      <c r="C975" s="18" t="str">
        <f>'Population tagcount script'!D759</f>
        <v xml:space="preserve">hoge[hoge &lt; 1] &lt;- 1                   </v>
      </c>
      <c r="D975" s="5"/>
      <c r="E975" s="5"/>
      <c r="F975" s="5"/>
      <c r="G975" s="5"/>
    </row>
    <row r="976" spans="1:7" s="15" customFormat="1" x14ac:dyDescent="0.15">
      <c r="A976" s="6"/>
      <c r="B976" s="15">
        <v>759</v>
      </c>
      <c r="C976" s="18" t="str">
        <f>'Population tagcount script'!D760</f>
        <v>hoge1 &lt;- DNAStringSet(sread(fastq), start=7, end=hoge)</v>
      </c>
      <c r="D976" s="5"/>
      <c r="E976" s="5"/>
      <c r="F976" s="5"/>
      <c r="G976" s="5"/>
    </row>
    <row r="977" spans="1:7" s="15" customFormat="1" x14ac:dyDescent="0.15">
      <c r="A977" s="6"/>
      <c r="B977" s="15">
        <v>760</v>
      </c>
      <c r="C977" s="18" t="str">
        <f>'Population tagcount script'!D761</f>
        <v>hoge2 &lt;- BStringSet(quality(quality(fastq)), start=7, end=hoge)</v>
      </c>
      <c r="D977" s="5"/>
      <c r="E977" s="5"/>
      <c r="F977" s="5"/>
      <c r="G977" s="5"/>
    </row>
    <row r="978" spans="1:7" s="15" customFormat="1" x14ac:dyDescent="0.15">
      <c r="A978" s="6"/>
      <c r="B978" s="15">
        <v>761</v>
      </c>
      <c r="C978" s="18" t="str">
        <f>'Population tagcount script'!D762</f>
        <v>fastq &lt;- ShortReadQ(hoge1, hoge2, id(fastq))</v>
      </c>
      <c r="D978" s="5"/>
      <c r="E978" s="5"/>
      <c r="F978" s="5"/>
      <c r="G978" s="5"/>
    </row>
    <row r="979" spans="1:7" s="15" customFormat="1" x14ac:dyDescent="0.15">
      <c r="A979" s="6"/>
      <c r="B979" s="15">
        <v>762</v>
      </c>
      <c r="C979" s="18" t="str">
        <f>'Population tagcount script'!D763</f>
        <v xml:space="preserve">writeFastq(fastq, out_f, compress=F)   </v>
      </c>
      <c r="D979" s="5"/>
      <c r="E979" s="5"/>
      <c r="F979" s="5"/>
      <c r="G979" s="5"/>
    </row>
    <row r="980" spans="1:7" s="15" customFormat="1" x14ac:dyDescent="0.15">
      <c r="A980" s="6"/>
      <c r="B980" s="15">
        <v>763</v>
      </c>
      <c r="C980" s="18" t="str">
        <f>'Population tagcount script'!D764</f>
        <v>param1 &lt;- 35</v>
      </c>
      <c r="D980" s="5"/>
      <c r="E980" s="5"/>
      <c r="F980" s="5"/>
      <c r="G980" s="5"/>
    </row>
    <row r="981" spans="1:7" s="15" customFormat="1" x14ac:dyDescent="0.15">
      <c r="A981" s="6"/>
      <c r="B981" s="15">
        <v>764</v>
      </c>
      <c r="C981" s="18" t="str">
        <f>'Population tagcount script'!D765</f>
        <v>param2 &lt;- 0.1</v>
      </c>
      <c r="D981" s="5"/>
      <c r="E981" s="5"/>
      <c r="F981" s="5"/>
      <c r="G981" s="5"/>
    </row>
    <row r="982" spans="1:7" s="15" customFormat="1" x14ac:dyDescent="0.15">
      <c r="A982" s="6"/>
      <c r="B982" s="15">
        <v>765</v>
      </c>
      <c r="C982" s="18" t="str">
        <f>'Population tagcount script'!D766</f>
        <v>fastq &lt;- readFastq("C:/NGS/save/NGS0_18.fastq")</v>
      </c>
      <c r="D982" s="5"/>
      <c r="E982" s="5"/>
      <c r="F982" s="5"/>
      <c r="G982" s="5"/>
    </row>
    <row r="983" spans="1:7" s="15" customFormat="1" x14ac:dyDescent="0.15">
      <c r="A983" s="6"/>
      <c r="B983" s="15">
        <v>766</v>
      </c>
      <c r="C983" s="18" t="str">
        <f>'Population tagcount script'!D767</f>
        <v>hoge &lt;- as(quality(fastq), "matrix")</v>
      </c>
      <c r="D983" s="5"/>
      <c r="E983" s="5"/>
      <c r="F983" s="5"/>
      <c r="G983" s="5"/>
    </row>
    <row r="984" spans="1:7" s="15" customFormat="1" x14ac:dyDescent="0.15">
      <c r="A984" s="6"/>
      <c r="B984" s="15">
        <v>767</v>
      </c>
      <c r="C984" s="18" t="str">
        <f>'Population tagcount script'!D768</f>
        <v>obj &lt;- (rowSums(hoge &lt; param1) &lt;= width(fastq)*param2)</v>
      </c>
      <c r="D984" s="5"/>
      <c r="E984" s="5"/>
      <c r="F984" s="5"/>
      <c r="G984" s="5"/>
    </row>
    <row r="985" spans="1:7" s="15" customFormat="1" x14ac:dyDescent="0.15">
      <c r="A985" s="6"/>
      <c r="B985" s="15">
        <v>768</v>
      </c>
      <c r="C985" s="18" t="str">
        <f>'Population tagcount script'!D769</f>
        <v>fastq &lt;- fastq[obj]</v>
      </c>
      <c r="D985" s="5"/>
      <c r="E985" s="5"/>
      <c r="F985" s="5"/>
      <c r="G985" s="5"/>
    </row>
    <row r="986" spans="1:7" s="15" customFormat="1" x14ac:dyDescent="0.15">
      <c r="A986" s="6"/>
      <c r="B986" s="15">
        <v>769</v>
      </c>
      <c r="C986" s="18" t="str">
        <f>'Population tagcount script'!D770</f>
        <v xml:space="preserve">writeFastq(fastq, "C:/NGS/save/F2_Adap-0.fastq", compress=F)   </v>
      </c>
      <c r="D986" s="5"/>
      <c r="E986" s="5"/>
      <c r="F986" s="5"/>
      <c r="G986" s="5"/>
    </row>
    <row r="987" spans="1:7" s="15" customFormat="1" x14ac:dyDescent="0.15">
      <c r="A987" s="6"/>
      <c r="B987" s="15">
        <v>770</v>
      </c>
      <c r="C987" s="18" t="str">
        <f>'Population tagcount script'!D771</f>
        <v>in_f &lt;- "C:/NGS/save/F2_Adap-0.fastq"</v>
      </c>
      <c r="D987" s="5"/>
      <c r="E987" s="5"/>
      <c r="F987" s="5"/>
      <c r="G987" s="5"/>
    </row>
    <row r="988" spans="1:7" s="15" customFormat="1" x14ac:dyDescent="0.15">
      <c r="A988" s="6"/>
      <c r="B988" s="15">
        <v>771</v>
      </c>
      <c r="C988" s="18" t="str">
        <f>'Population tagcount script'!D772</f>
        <v>out_f &lt;- "C:/NGS/save/F2_Adap-1.fastq"</v>
      </c>
      <c r="D988" s="5"/>
      <c r="E988" s="5"/>
      <c r="F988" s="5"/>
      <c r="G988" s="5"/>
    </row>
    <row r="989" spans="1:7" s="15" customFormat="1" x14ac:dyDescent="0.15">
      <c r="A989" s="6"/>
      <c r="B989" s="15">
        <v>772</v>
      </c>
      <c r="C989" s="18" t="str">
        <f>'Population tagcount script'!D773</f>
        <v>param_adapter &lt;- "CATGAGATCGGAAGAGCGTCGTGTAGGGAAAGAGTGT"  #Adapter sequence 1</v>
      </c>
      <c r="D989" s="5"/>
      <c r="E989" s="5"/>
      <c r="F989" s="5"/>
      <c r="G989" s="5"/>
    </row>
    <row r="990" spans="1:7" s="15" customFormat="1" x14ac:dyDescent="0.15">
      <c r="A990" s="6"/>
      <c r="B990" s="15">
        <v>773</v>
      </c>
      <c r="C990" s="18" t="str">
        <f>'Population tagcount script'!D774</f>
        <v xml:space="preserve">system.time(res1 &lt;- preprocessReads(filename=in_f,  outputFilename=out_f,Rpattern=param_adapter, max.Rmismatch=rep(0, nchar(param_adapter)), nBases=0, minLength=20, nrec=1000000))      </v>
      </c>
      <c r="D990" s="5"/>
      <c r="E990" s="5"/>
      <c r="F990" s="5"/>
      <c r="G990" s="5"/>
    </row>
    <row r="991" spans="1:7" s="15" customFormat="1" x14ac:dyDescent="0.15">
      <c r="A991" s="6"/>
      <c r="B991" s="15">
        <v>774</v>
      </c>
      <c r="C991" s="18" t="str">
        <f>'Population tagcount script'!D775</f>
        <v>in_f &lt;- "C:/NGS/save/F2_Adap-1.fastq"</v>
      </c>
      <c r="D991" s="5"/>
      <c r="E991" s="5"/>
      <c r="F991" s="5"/>
      <c r="G991" s="5"/>
    </row>
    <row r="992" spans="1:7" s="15" customFormat="1" x14ac:dyDescent="0.15">
      <c r="A992" s="6"/>
      <c r="B992" s="15">
        <v>775</v>
      </c>
      <c r="C992" s="18" t="str">
        <f>'Population tagcount script'!D776</f>
        <v>out_f &lt;- "C:/NGS/save/F2_Adap-2.fastq"</v>
      </c>
      <c r="D992" s="5"/>
      <c r="E992" s="5"/>
      <c r="F992" s="5"/>
      <c r="G992" s="5"/>
    </row>
    <row r="993" spans="1:7" s="15" customFormat="1" x14ac:dyDescent="0.15">
      <c r="A993" s="6"/>
      <c r="B993" s="15">
        <v>776</v>
      </c>
      <c r="C993" s="18" t="str">
        <f>'Population tagcount script'!D777</f>
        <v>param_adapter &lt;- "TAAGATCGGAAGAGCACACGTCTGAACTCCAGTCAC"  #Adapter sequence 2</v>
      </c>
      <c r="D993" s="5"/>
      <c r="E993" s="5"/>
      <c r="F993" s="5"/>
      <c r="G993" s="5"/>
    </row>
    <row r="994" spans="1:7" s="15" customFormat="1" x14ac:dyDescent="0.15">
      <c r="A994" s="6"/>
      <c r="B994" s="15">
        <v>777</v>
      </c>
      <c r="C994" s="18" t="str">
        <f>'Population tagcount script'!D778</f>
        <v xml:space="preserve">system.time(res2 &lt;- preprocessReads(filename=in_f,  outputFilename=out_f,Rpattern=param_adapter, max.Rmismatch=rep(0, nchar(param_adapter)), nBases=0, minLength=20, nrec=1000000))      </v>
      </c>
      <c r="D994" s="5"/>
      <c r="E994" s="5"/>
      <c r="F994" s="5"/>
      <c r="G994" s="5"/>
    </row>
    <row r="995" spans="1:7" s="15" customFormat="1" x14ac:dyDescent="0.15">
      <c r="A995" s="6"/>
      <c r="B995" s="15">
        <v>778</v>
      </c>
      <c r="C995" s="18" t="str">
        <f>'Population tagcount script'!D779</f>
        <v>in_f &lt;- "C:/NGS/save/F2_Adap-2.fastq"</v>
      </c>
      <c r="D995" s="5"/>
      <c r="E995" s="5"/>
      <c r="F995" s="5"/>
      <c r="G995" s="5"/>
    </row>
    <row r="996" spans="1:7" s="15" customFormat="1" x14ac:dyDescent="0.15">
      <c r="A996" s="6"/>
      <c r="B996" s="15">
        <v>779</v>
      </c>
      <c r="C996" s="18" t="str">
        <f>'Population tagcount script'!D780</f>
        <v>out_f &lt;- "C:/NGS/save/F2_Adap-3.fastq"</v>
      </c>
      <c r="D996" s="5"/>
      <c r="E996" s="5"/>
      <c r="F996" s="5"/>
      <c r="G996" s="5"/>
    </row>
    <row r="997" spans="1:7" s="15" customFormat="1" x14ac:dyDescent="0.15">
      <c r="A997" s="6"/>
      <c r="B997" s="15">
        <v>780</v>
      </c>
      <c r="C997" s="18" t="str">
        <f>'Population tagcount script'!D781</f>
        <v>param_adapter &lt;- "TAAGATCGGAAGAGCGTCGTGTAGGGAAAGAGTGT"  #Adapter sequence 3</v>
      </c>
      <c r="D997" s="5"/>
      <c r="E997" s="5"/>
      <c r="F997" s="5"/>
      <c r="G997" s="5"/>
    </row>
    <row r="998" spans="1:7" s="15" customFormat="1" x14ac:dyDescent="0.15">
      <c r="A998" s="6"/>
      <c r="B998" s="15">
        <v>781</v>
      </c>
      <c r="C998" s="18" t="str">
        <f>'Population tagcount script'!D782</f>
        <v xml:space="preserve">system.time(res3 &lt;- preprocessReads(filename=in_f,  outputFilename=out_f,Rpattern=param_adapter, max.Rmismatch=rep(0, nchar(param_adapter)), nBases=0, minLength=20, nrec=1000000))      </v>
      </c>
      <c r="D998" s="5"/>
      <c r="E998" s="5"/>
      <c r="F998" s="5"/>
      <c r="G998" s="5"/>
    </row>
    <row r="999" spans="1:7" s="15" customFormat="1" x14ac:dyDescent="0.15">
      <c r="A999" s="6"/>
      <c r="B999" s="15">
        <v>782</v>
      </c>
      <c r="C999" s="18" t="str">
        <f>'Population tagcount script'!D783</f>
        <v>in_f &lt;- "C:/NGS/save/F2_Adap-3.fastq"</v>
      </c>
      <c r="D999" s="5"/>
      <c r="E999" s="5"/>
      <c r="F999" s="5"/>
      <c r="G999" s="5"/>
    </row>
    <row r="1000" spans="1:7" s="15" customFormat="1" x14ac:dyDescent="0.15">
      <c r="A1000" s="6"/>
      <c r="B1000" s="15">
        <v>783</v>
      </c>
      <c r="C1000" s="18" t="str">
        <f>'Population tagcount script'!D784</f>
        <v>out_f &lt;- "C:/NGS/save/AdapterTrim_NGS0_18.fastq"</v>
      </c>
      <c r="D1000" s="5"/>
      <c r="E1000" s="5"/>
      <c r="F1000" s="5"/>
      <c r="G1000" s="5"/>
    </row>
    <row r="1001" spans="1:7" s="15" customFormat="1" x14ac:dyDescent="0.15">
      <c r="A1001" s="6"/>
      <c r="B1001" s="15">
        <v>784</v>
      </c>
      <c r="C1001" s="18" t="str">
        <f>'Population tagcount script'!D785</f>
        <v>param_adapter &lt;- "CATGAGATCGGAAGAGCACACGTCTGAACTCCAGTCAC"  #Adapter sequence 4</v>
      </c>
      <c r="D1001" s="5"/>
      <c r="E1001" s="5"/>
      <c r="F1001" s="5"/>
      <c r="G1001" s="5"/>
    </row>
    <row r="1002" spans="1:7" s="15" customFormat="1" x14ac:dyDescent="0.15">
      <c r="A1002" s="6"/>
      <c r="B1002" s="15">
        <v>785</v>
      </c>
      <c r="C1002" s="18" t="str">
        <f>'Population tagcount script'!D786</f>
        <v xml:space="preserve">system.time(res4 &lt;- preprocessReads(filename=in_f,  outputFilename=out_f,Rpattern=param_adapter, max.Rmismatch=rep(0, nchar(param_adapter)), nBases=0, minLength=20, nrec=1000000))      </v>
      </c>
      <c r="D1002" s="5"/>
      <c r="E1002" s="5"/>
      <c r="F1002" s="5"/>
      <c r="G1002" s="5"/>
    </row>
    <row r="1003" spans="1:7" s="15" customFormat="1" x14ac:dyDescent="0.15">
      <c r="A1003" s="6"/>
      <c r="B1003" s="15">
        <v>786</v>
      </c>
      <c r="C1003" s="18" t="str">
        <f>'Population tagcount script'!D787</f>
        <v>res &lt;- rbind(res1,res2,res3,res4)</v>
      </c>
      <c r="D1003" s="5"/>
      <c r="E1003" s="5"/>
      <c r="F1003" s="5"/>
      <c r="G1003" s="5"/>
    </row>
    <row r="1004" spans="1:7" s="15" customFormat="1" x14ac:dyDescent="0.15">
      <c r="A1004" s="6"/>
      <c r="B1004" s="15">
        <v>787</v>
      </c>
      <c r="C1004" s="18" t="str">
        <f>'Population tagcount script'!D788</f>
        <v>write.csv(res, "C:/NGS/save/NGS0_18.fastq.csv")</v>
      </c>
      <c r="D1004" s="5"/>
      <c r="E1004" s="5"/>
      <c r="F1004" s="5"/>
      <c r="G1004" s="5"/>
    </row>
    <row r="1005" spans="1:7" s="15" customFormat="1" x14ac:dyDescent="0.15">
      <c r="A1005" s="6"/>
      <c r="B1005" s="15">
        <v>788</v>
      </c>
      <c r="C1005" s="18" t="str">
        <f>'Population tagcount script'!D789</f>
        <v>system.time(fastq &lt;- fread("C:/NGS/save/AdapterTrim_NGS0_18.fastq", header=F, sep="\t", na.strings="NA", strip.white=TRUE, verbose=TRUE))</v>
      </c>
      <c r="D1005" s="5"/>
      <c r="E1005" s="5"/>
      <c r="F1005" s="5"/>
      <c r="G1005" s="5"/>
    </row>
    <row r="1006" spans="1:7" s="15" customFormat="1" x14ac:dyDescent="0.15">
      <c r="A1006" s="6"/>
      <c r="B1006" s="15">
        <v>789</v>
      </c>
      <c r="C1006" s="18" t="str">
        <f>'Population tagcount script'!D790</f>
        <v>file.remove("C:/NGS/save/AdapterTrim_NGS0_18.fastq","C:/NGS/save/F2_Adap-0.fastq","C:/NGS/save/F2_Adap-1.fastq","C:/NGS/save/F2_Adap-2.fastq","C:/NGS/save/F2_Adap-3.fastq")</v>
      </c>
      <c r="D1006" s="5"/>
      <c r="E1006" s="5"/>
      <c r="F1006" s="5"/>
      <c r="G1006" s="5"/>
    </row>
    <row r="1007" spans="1:7" s="15" customFormat="1" x14ac:dyDescent="0.15">
      <c r="A1007" s="6"/>
      <c r="B1007" s="15">
        <v>790</v>
      </c>
      <c r="C1007" s="18" t="str">
        <f>'Population tagcount script'!D791</f>
        <v>system.time(nucleotide &lt;- fastq[2+4*(0:((nrow(fastq)/4)-1))])</v>
      </c>
      <c r="D1007" s="5"/>
      <c r="E1007" s="5"/>
      <c r="F1007" s="5"/>
      <c r="G1007" s="5"/>
    </row>
    <row r="1008" spans="1:7" s="15" customFormat="1" x14ac:dyDescent="0.15">
      <c r="A1008" s="6"/>
      <c r="B1008" s="15">
        <v>791</v>
      </c>
      <c r="C1008" s="18" t="str">
        <f>'Population tagcount script'!D792</f>
        <v>system.time(RADtag &lt;- sort(table(nucleotide), decreasing=TRUE))</v>
      </c>
      <c r="D1008" s="5"/>
      <c r="E1008" s="5"/>
      <c r="F1008" s="5"/>
      <c r="G1008" s="5"/>
    </row>
    <row r="1009" spans="1:7" s="15" customFormat="1" x14ac:dyDescent="0.15">
      <c r="A1009" s="6"/>
      <c r="B1009" s="15">
        <v>792</v>
      </c>
      <c r="C1009" s="18" t="str">
        <f>'Population tagcount script'!D793</f>
        <v>system.time(write.csv(RADtag, file="C:/NGS/save/NGS0_18.tagcount", row.names = F))</v>
      </c>
      <c r="D1009" s="5"/>
      <c r="E1009" s="5"/>
      <c r="F1009" s="5"/>
      <c r="G1009" s="5"/>
    </row>
    <row r="1010" spans="1:7" s="15" customFormat="1" x14ac:dyDescent="0.15">
      <c r="A1010" s="6"/>
      <c r="B1010" s="15">
        <v>793</v>
      </c>
      <c r="C1010" s="18" t="str">
        <f>'Population tagcount script'!D794</f>
        <v>file.remove("C:/NGS/save/NGS0_18.fastq")</v>
      </c>
      <c r="D1010" s="5"/>
      <c r="E1010" s="5"/>
      <c r="F1010" s="5"/>
      <c r="G1010" s="5"/>
    </row>
    <row r="1011" spans="1:7" s="15" customFormat="1" x14ac:dyDescent="0.15">
      <c r="A1011" s="6"/>
      <c r="B1011" s="15">
        <v>794</v>
      </c>
      <c r="C1011" s="18" t="str">
        <f>'Population tagcount script'!D795</f>
        <v>RAD_1over &lt;- RADtag[RADtag&gt;1]</v>
      </c>
      <c r="D1011" s="5"/>
      <c r="E1011" s="5"/>
      <c r="F1011" s="5"/>
      <c r="G1011" s="5"/>
    </row>
    <row r="1012" spans="1:7" s="15" customFormat="1" x14ac:dyDescent="0.15">
      <c r="A1012" s="6"/>
      <c r="B1012" s="15">
        <v>795</v>
      </c>
      <c r="C1012" s="18" t="str">
        <f>'Population tagcount script'!D796</f>
        <v>system.time(write.csv(RAD_1over, file="C:/NGS/save/NGS0_18.tagcount1over", row.names = F))</v>
      </c>
      <c r="D1012" s="5"/>
      <c r="E1012" s="5"/>
      <c r="F1012" s="5"/>
      <c r="G1012" s="5"/>
    </row>
    <row r="1013" spans="1:7" s="15" customFormat="1" x14ac:dyDescent="0.15">
      <c r="A1013" s="6"/>
      <c r="B1013" s="15">
        <v>796</v>
      </c>
      <c r="C1013" s="18" t="str">
        <f>'Population tagcount script'!D797</f>
        <v>rm(list=ls())</v>
      </c>
      <c r="D1013" s="5"/>
      <c r="E1013" s="5"/>
      <c r="F1013" s="5"/>
      <c r="G1013" s="5"/>
    </row>
    <row r="1014" spans="1:7" s="15" customFormat="1" x14ac:dyDescent="0.15">
      <c r="A1014" s="6"/>
      <c r="B1014" s="15">
        <v>797</v>
      </c>
      <c r="C1014" s="18" t="str">
        <f>'Population tagcount script'!D798</f>
        <v>in_f &lt;- c("C:/NGS/Raw_sequence_reads/19_CGCTCATT-CCTATCCT_L005_R1_001.fastq.gz", "C:/NGS/Raw_sequence_reads/19_CGCTCATT-CCTATCCT_L005_R2_001.fastq.gz")</v>
      </c>
      <c r="D1014" s="5"/>
      <c r="E1014" s="5"/>
      <c r="F1014" s="5"/>
      <c r="G1014" s="5"/>
    </row>
    <row r="1015" spans="1:7" s="15" customFormat="1" x14ac:dyDescent="0.15">
      <c r="A1015" s="6"/>
      <c r="B1015" s="15">
        <v>798</v>
      </c>
      <c r="C1015" s="18" t="str">
        <f>'Population tagcount script'!D799</f>
        <v>out_f &lt;- "C:/NGS/save/NGS0_19.fastq"</v>
      </c>
      <c r="D1015" s="5"/>
      <c r="E1015" s="5"/>
      <c r="F1015" s="5"/>
      <c r="G1015" s="5"/>
    </row>
    <row r="1016" spans="1:7" s="15" customFormat="1" x14ac:dyDescent="0.15">
      <c r="A1016" s="6"/>
      <c r="B1016" s="15">
        <v>799</v>
      </c>
      <c r="C1016" s="18" t="str">
        <f>'Population tagcount script'!D800</f>
        <v>param_trim &lt;- 1</v>
      </c>
      <c r="D1016" s="5"/>
      <c r="E1016" s="5"/>
      <c r="F1016" s="5"/>
      <c r="G1016" s="5"/>
    </row>
    <row r="1017" spans="1:7" s="15" customFormat="1" x14ac:dyDescent="0.15">
      <c r="A1017" s="6"/>
      <c r="B1017" s="15">
        <v>800</v>
      </c>
      <c r="C1017" s="18" t="str">
        <f>'Population tagcount script'!D801</f>
        <v xml:space="preserve">fastq &lt;- readFastq(in_f)              </v>
      </c>
      <c r="D1017" s="5"/>
      <c r="E1017" s="5"/>
      <c r="F1017" s="5"/>
      <c r="G1017" s="5"/>
    </row>
    <row r="1018" spans="1:7" s="15" customFormat="1" x14ac:dyDescent="0.15">
      <c r="A1018" s="6"/>
      <c r="B1018" s="15">
        <v>801</v>
      </c>
      <c r="C1018" s="18" t="str">
        <f>'Population tagcount script'!D802</f>
        <v>hoge &lt;- width(sread(fastq)) - param_trim</v>
      </c>
      <c r="D1018" s="5"/>
      <c r="E1018" s="5"/>
      <c r="F1018" s="5"/>
      <c r="G1018" s="5"/>
    </row>
    <row r="1019" spans="1:7" s="15" customFormat="1" x14ac:dyDescent="0.15">
      <c r="A1019" s="6"/>
      <c r="B1019" s="15">
        <v>802</v>
      </c>
      <c r="C1019" s="18" t="str">
        <f>'Population tagcount script'!D803</f>
        <v xml:space="preserve">hoge[hoge &lt; 1] &lt;- 1                   </v>
      </c>
      <c r="D1019" s="5"/>
      <c r="E1019" s="5"/>
      <c r="F1019" s="5"/>
      <c r="G1019" s="5"/>
    </row>
    <row r="1020" spans="1:7" s="15" customFormat="1" x14ac:dyDescent="0.15">
      <c r="A1020" s="6"/>
      <c r="B1020" s="15">
        <v>803</v>
      </c>
      <c r="C1020" s="18" t="str">
        <f>'Population tagcount script'!D804</f>
        <v>hoge1 &lt;- DNAStringSet(sread(fastq), start=7, end=hoge)</v>
      </c>
      <c r="D1020" s="5"/>
      <c r="E1020" s="5"/>
      <c r="F1020" s="5"/>
      <c r="G1020" s="5"/>
    </row>
    <row r="1021" spans="1:7" s="15" customFormat="1" x14ac:dyDescent="0.15">
      <c r="A1021" s="6"/>
      <c r="B1021" s="15">
        <v>804</v>
      </c>
      <c r="C1021" s="18" t="str">
        <f>'Population tagcount script'!D805</f>
        <v>hoge2 &lt;- BStringSet(quality(quality(fastq)), start=7, end=hoge)</v>
      </c>
      <c r="D1021" s="5"/>
      <c r="E1021" s="5"/>
      <c r="F1021" s="5"/>
      <c r="G1021" s="5"/>
    </row>
    <row r="1022" spans="1:7" s="15" customFormat="1" x14ac:dyDescent="0.15">
      <c r="A1022" s="6"/>
      <c r="B1022" s="15">
        <v>805</v>
      </c>
      <c r="C1022" s="18" t="str">
        <f>'Population tagcount script'!D806</f>
        <v>fastq &lt;- ShortReadQ(hoge1, hoge2, id(fastq))</v>
      </c>
      <c r="D1022" s="5"/>
      <c r="E1022" s="5"/>
      <c r="F1022" s="5"/>
      <c r="G1022" s="5"/>
    </row>
    <row r="1023" spans="1:7" s="15" customFormat="1" x14ac:dyDescent="0.15">
      <c r="A1023" s="6"/>
      <c r="B1023" s="15">
        <v>806</v>
      </c>
      <c r="C1023" s="18" t="str">
        <f>'Population tagcount script'!D807</f>
        <v xml:space="preserve">writeFastq(fastq, out_f, compress=F)   </v>
      </c>
      <c r="D1023" s="5"/>
      <c r="E1023" s="5"/>
      <c r="F1023" s="5"/>
      <c r="G1023" s="5"/>
    </row>
    <row r="1024" spans="1:7" s="15" customFormat="1" x14ac:dyDescent="0.15">
      <c r="A1024" s="6"/>
      <c r="B1024" s="15">
        <v>807</v>
      </c>
      <c r="C1024" s="18" t="str">
        <f>'Population tagcount script'!D808</f>
        <v>param1 &lt;- 35</v>
      </c>
      <c r="D1024" s="5"/>
      <c r="E1024" s="5"/>
      <c r="F1024" s="5"/>
      <c r="G1024" s="5"/>
    </row>
    <row r="1025" spans="1:7" s="15" customFormat="1" x14ac:dyDescent="0.15">
      <c r="A1025" s="6"/>
      <c r="B1025" s="15">
        <v>808</v>
      </c>
      <c r="C1025" s="18" t="str">
        <f>'Population tagcount script'!D809</f>
        <v>param2 &lt;- 0.1</v>
      </c>
      <c r="D1025" s="5"/>
      <c r="E1025" s="5"/>
      <c r="F1025" s="5"/>
      <c r="G1025" s="5"/>
    </row>
    <row r="1026" spans="1:7" s="15" customFormat="1" x14ac:dyDescent="0.15">
      <c r="A1026" s="6"/>
      <c r="B1026" s="15">
        <v>809</v>
      </c>
      <c r="C1026" s="18" t="str">
        <f>'Population tagcount script'!D810</f>
        <v>fastq &lt;- readFastq("C:/NGS/save/NGS0_19.fastq")</v>
      </c>
      <c r="D1026" s="5"/>
      <c r="E1026" s="5"/>
      <c r="F1026" s="5"/>
      <c r="G1026" s="5"/>
    </row>
    <row r="1027" spans="1:7" s="15" customFormat="1" x14ac:dyDescent="0.15">
      <c r="A1027" s="6"/>
      <c r="B1027" s="15">
        <v>810</v>
      </c>
      <c r="C1027" s="18" t="str">
        <f>'Population tagcount script'!D811</f>
        <v>hoge &lt;- as(quality(fastq), "matrix")</v>
      </c>
      <c r="D1027" s="5"/>
      <c r="E1027" s="5"/>
      <c r="F1027" s="5"/>
      <c r="G1027" s="5"/>
    </row>
    <row r="1028" spans="1:7" s="15" customFormat="1" x14ac:dyDescent="0.15">
      <c r="A1028" s="6"/>
      <c r="B1028" s="15">
        <v>811</v>
      </c>
      <c r="C1028" s="18" t="str">
        <f>'Population tagcount script'!D812</f>
        <v>obj &lt;- (rowSums(hoge &lt; param1) &lt;= width(fastq)*param2)</v>
      </c>
      <c r="D1028" s="5"/>
      <c r="E1028" s="5"/>
      <c r="F1028" s="5"/>
      <c r="G1028" s="5"/>
    </row>
    <row r="1029" spans="1:7" s="15" customFormat="1" x14ac:dyDescent="0.15">
      <c r="A1029" s="6"/>
      <c r="B1029" s="15">
        <v>812</v>
      </c>
      <c r="C1029" s="18" t="str">
        <f>'Population tagcount script'!D813</f>
        <v>fastq &lt;- fastq[obj]</v>
      </c>
      <c r="D1029" s="5"/>
      <c r="E1029" s="5"/>
      <c r="F1029" s="5"/>
      <c r="G1029" s="5"/>
    </row>
    <row r="1030" spans="1:7" s="15" customFormat="1" x14ac:dyDescent="0.15">
      <c r="A1030" s="6"/>
      <c r="B1030" s="15">
        <v>813</v>
      </c>
      <c r="C1030" s="18" t="str">
        <f>'Population tagcount script'!D814</f>
        <v xml:space="preserve">writeFastq(fastq, "C:/NGS/save/F2_Adap-0.fastq", compress=F)   </v>
      </c>
      <c r="D1030" s="5"/>
      <c r="E1030" s="5"/>
      <c r="F1030" s="5"/>
      <c r="G1030" s="5"/>
    </row>
    <row r="1031" spans="1:7" s="15" customFormat="1" x14ac:dyDescent="0.15">
      <c r="A1031" s="6"/>
      <c r="B1031" s="15">
        <v>814</v>
      </c>
      <c r="C1031" s="18" t="str">
        <f>'Population tagcount script'!D815</f>
        <v>in_f &lt;- "C:/NGS/save/F2_Adap-0.fastq"</v>
      </c>
      <c r="D1031" s="5"/>
      <c r="E1031" s="5"/>
      <c r="F1031" s="5"/>
      <c r="G1031" s="5"/>
    </row>
    <row r="1032" spans="1:7" s="15" customFormat="1" x14ac:dyDescent="0.15">
      <c r="A1032" s="6"/>
      <c r="B1032" s="15">
        <v>815</v>
      </c>
      <c r="C1032" s="18" t="str">
        <f>'Population tagcount script'!D816</f>
        <v>out_f &lt;- "C:/NGS/save/F2_Adap-1.fastq"</v>
      </c>
      <c r="D1032" s="5"/>
      <c r="E1032" s="5"/>
      <c r="F1032" s="5"/>
      <c r="G1032" s="5"/>
    </row>
    <row r="1033" spans="1:7" s="15" customFormat="1" x14ac:dyDescent="0.15">
      <c r="A1033" s="6"/>
      <c r="B1033" s="15">
        <v>816</v>
      </c>
      <c r="C1033" s="18" t="str">
        <f>'Population tagcount script'!D817</f>
        <v>param_adapter &lt;- "CATGAGATCGGAAGAGCGTCGTGTAGGGAAAGAGTGT"  #Adapter sequence 1</v>
      </c>
      <c r="D1033" s="5"/>
      <c r="E1033" s="5"/>
      <c r="F1033" s="5"/>
      <c r="G1033" s="5"/>
    </row>
    <row r="1034" spans="1:7" s="15" customFormat="1" x14ac:dyDescent="0.15">
      <c r="A1034" s="6"/>
      <c r="B1034" s="15">
        <v>817</v>
      </c>
      <c r="C1034" s="18" t="str">
        <f>'Population tagcount script'!D818</f>
        <v xml:space="preserve">system.time(res1 &lt;- preprocessReads(filename=in_f,  outputFilename=out_f,Rpattern=param_adapter, max.Rmismatch=rep(0, nchar(param_adapter)), nBases=0, minLength=20, nrec=1000000))      </v>
      </c>
      <c r="D1034" s="5"/>
      <c r="E1034" s="5"/>
      <c r="F1034" s="5"/>
      <c r="G1034" s="5"/>
    </row>
    <row r="1035" spans="1:7" s="15" customFormat="1" x14ac:dyDescent="0.15">
      <c r="A1035" s="6"/>
      <c r="B1035" s="15">
        <v>818</v>
      </c>
      <c r="C1035" s="18" t="str">
        <f>'Population tagcount script'!D819</f>
        <v>in_f &lt;- "C:/NGS/save/F2_Adap-1.fastq"</v>
      </c>
      <c r="D1035" s="5"/>
      <c r="E1035" s="5"/>
      <c r="F1035" s="5"/>
      <c r="G1035" s="5"/>
    </row>
    <row r="1036" spans="1:7" s="15" customFormat="1" x14ac:dyDescent="0.15">
      <c r="A1036" s="6"/>
      <c r="B1036" s="15">
        <v>819</v>
      </c>
      <c r="C1036" s="18" t="str">
        <f>'Population tagcount script'!D820</f>
        <v>out_f &lt;- "C:/NGS/save/F2_Adap-2.fastq"</v>
      </c>
      <c r="D1036" s="5"/>
      <c r="E1036" s="5"/>
      <c r="F1036" s="5"/>
      <c r="G1036" s="5"/>
    </row>
    <row r="1037" spans="1:7" s="15" customFormat="1" x14ac:dyDescent="0.15">
      <c r="A1037" s="6"/>
      <c r="B1037" s="15">
        <v>820</v>
      </c>
      <c r="C1037" s="18" t="str">
        <f>'Population tagcount script'!D821</f>
        <v>param_adapter &lt;- "TAAGATCGGAAGAGCACACGTCTGAACTCCAGTCAC"  #Adapter sequence 2</v>
      </c>
      <c r="D1037" s="5"/>
      <c r="E1037" s="5"/>
      <c r="F1037" s="5"/>
      <c r="G1037" s="5"/>
    </row>
    <row r="1038" spans="1:7" s="15" customFormat="1" x14ac:dyDescent="0.15">
      <c r="A1038" s="6"/>
      <c r="B1038" s="15">
        <v>821</v>
      </c>
      <c r="C1038" s="18" t="str">
        <f>'Population tagcount script'!D822</f>
        <v xml:space="preserve">system.time(res2 &lt;- preprocessReads(filename=in_f,  outputFilename=out_f,Rpattern=param_adapter, max.Rmismatch=rep(0, nchar(param_adapter)), nBases=0, minLength=20, nrec=1000000))      </v>
      </c>
      <c r="D1038" s="5"/>
      <c r="E1038" s="5"/>
      <c r="F1038" s="5"/>
      <c r="G1038" s="5"/>
    </row>
    <row r="1039" spans="1:7" s="15" customFormat="1" x14ac:dyDescent="0.15">
      <c r="A1039" s="6"/>
      <c r="B1039" s="15">
        <v>822</v>
      </c>
      <c r="C1039" s="18" t="str">
        <f>'Population tagcount script'!D823</f>
        <v>in_f &lt;- "C:/NGS/save/F2_Adap-2.fastq"</v>
      </c>
      <c r="D1039" s="5"/>
      <c r="E1039" s="5"/>
      <c r="F1039" s="5"/>
      <c r="G1039" s="5"/>
    </row>
    <row r="1040" spans="1:7" s="15" customFormat="1" x14ac:dyDescent="0.15">
      <c r="A1040" s="6"/>
      <c r="B1040" s="15">
        <v>823</v>
      </c>
      <c r="C1040" s="18" t="str">
        <f>'Population tagcount script'!D824</f>
        <v>out_f &lt;- "C:/NGS/save/F2_Adap-3.fastq"</v>
      </c>
      <c r="D1040" s="5"/>
      <c r="E1040" s="5"/>
      <c r="F1040" s="5"/>
      <c r="G1040" s="5"/>
    </row>
    <row r="1041" spans="1:7" s="15" customFormat="1" x14ac:dyDescent="0.15">
      <c r="A1041" s="6"/>
      <c r="B1041" s="15">
        <v>824</v>
      </c>
      <c r="C1041" s="18" t="str">
        <f>'Population tagcount script'!D825</f>
        <v>param_adapter &lt;- "TAAGATCGGAAGAGCGTCGTGTAGGGAAAGAGTGT"  #Adapter sequence 3</v>
      </c>
      <c r="D1041" s="5"/>
      <c r="E1041" s="5"/>
      <c r="F1041" s="5"/>
      <c r="G1041" s="5"/>
    </row>
    <row r="1042" spans="1:7" s="15" customFormat="1" x14ac:dyDescent="0.15">
      <c r="A1042" s="6"/>
      <c r="B1042" s="15">
        <v>825</v>
      </c>
      <c r="C1042" s="18" t="str">
        <f>'Population tagcount script'!D826</f>
        <v xml:space="preserve">system.time(res3 &lt;- preprocessReads(filename=in_f,  outputFilename=out_f,Rpattern=param_adapter, max.Rmismatch=rep(0, nchar(param_adapter)), nBases=0, minLength=20, nrec=1000000))      </v>
      </c>
      <c r="D1042" s="5"/>
      <c r="E1042" s="5"/>
      <c r="F1042" s="5"/>
      <c r="G1042" s="5"/>
    </row>
    <row r="1043" spans="1:7" s="15" customFormat="1" x14ac:dyDescent="0.15">
      <c r="A1043" s="6"/>
      <c r="B1043" s="15">
        <v>826</v>
      </c>
      <c r="C1043" s="18" t="str">
        <f>'Population tagcount script'!D827</f>
        <v>in_f &lt;- "C:/NGS/save/F2_Adap-3.fastq"</v>
      </c>
      <c r="D1043" s="5"/>
      <c r="E1043" s="5"/>
      <c r="F1043" s="5"/>
      <c r="G1043" s="5"/>
    </row>
    <row r="1044" spans="1:7" s="15" customFormat="1" x14ac:dyDescent="0.15">
      <c r="A1044" s="6"/>
      <c r="B1044" s="15">
        <v>827</v>
      </c>
      <c r="C1044" s="18" t="str">
        <f>'Population tagcount script'!D828</f>
        <v>out_f &lt;- "C:/NGS/save/AdapterTrim_NGS0_19.fastq"</v>
      </c>
      <c r="D1044" s="5"/>
      <c r="E1044" s="5"/>
      <c r="F1044" s="5"/>
      <c r="G1044" s="5"/>
    </row>
    <row r="1045" spans="1:7" s="15" customFormat="1" x14ac:dyDescent="0.15">
      <c r="A1045" s="6"/>
      <c r="B1045" s="15">
        <v>828</v>
      </c>
      <c r="C1045" s="18" t="str">
        <f>'Population tagcount script'!D829</f>
        <v>param_adapter &lt;- "CATGAGATCGGAAGAGCACACGTCTGAACTCCAGTCAC"  #Adapter sequence 4</v>
      </c>
      <c r="D1045" s="5"/>
      <c r="E1045" s="5"/>
      <c r="F1045" s="5"/>
      <c r="G1045" s="5"/>
    </row>
    <row r="1046" spans="1:7" s="15" customFormat="1" x14ac:dyDescent="0.15">
      <c r="A1046" s="6"/>
      <c r="B1046" s="15">
        <v>829</v>
      </c>
      <c r="C1046" s="18" t="str">
        <f>'Population tagcount script'!D830</f>
        <v xml:space="preserve">system.time(res4 &lt;- preprocessReads(filename=in_f,  outputFilename=out_f,Rpattern=param_adapter, max.Rmismatch=rep(0, nchar(param_adapter)), nBases=0, minLength=20, nrec=1000000))      </v>
      </c>
      <c r="D1046" s="5"/>
      <c r="E1046" s="5"/>
      <c r="F1046" s="5"/>
      <c r="G1046" s="5"/>
    </row>
    <row r="1047" spans="1:7" s="15" customFormat="1" x14ac:dyDescent="0.15">
      <c r="A1047" s="6"/>
      <c r="B1047" s="15">
        <v>830</v>
      </c>
      <c r="C1047" s="18" t="str">
        <f>'Population tagcount script'!D831</f>
        <v>res &lt;- rbind(res1,res2,res3,res4)</v>
      </c>
      <c r="D1047" s="5"/>
      <c r="E1047" s="5"/>
      <c r="F1047" s="5"/>
      <c r="G1047" s="5"/>
    </row>
    <row r="1048" spans="1:7" s="15" customFormat="1" x14ac:dyDescent="0.15">
      <c r="A1048" s="6"/>
      <c r="B1048" s="15">
        <v>831</v>
      </c>
      <c r="C1048" s="18" t="str">
        <f>'Population tagcount script'!D832</f>
        <v>write.csv(res, "C:/NGS/save/NGS0_19.fastq.csv")</v>
      </c>
      <c r="D1048" s="5"/>
      <c r="E1048" s="5"/>
      <c r="F1048" s="5"/>
      <c r="G1048" s="5"/>
    </row>
    <row r="1049" spans="1:7" s="15" customFormat="1" x14ac:dyDescent="0.15">
      <c r="A1049" s="6"/>
      <c r="B1049" s="15">
        <v>832</v>
      </c>
      <c r="C1049" s="18" t="str">
        <f>'Population tagcount script'!D833</f>
        <v>system.time(fastq &lt;- fread("C:/NGS/save/AdapterTrim_NGS0_19.fastq", header=F, sep="\t", na.strings="NA", strip.white=TRUE, verbose=TRUE))</v>
      </c>
      <c r="D1049" s="5"/>
      <c r="E1049" s="5"/>
      <c r="F1049" s="5"/>
      <c r="G1049" s="5"/>
    </row>
    <row r="1050" spans="1:7" s="15" customFormat="1" x14ac:dyDescent="0.15">
      <c r="A1050" s="6"/>
      <c r="B1050" s="15">
        <v>833</v>
      </c>
      <c r="C1050" s="18" t="str">
        <f>'Population tagcount script'!D834</f>
        <v>file.remove("C:/NGS/save/AdapterTrim_NGS0_19.fastq","C:/NGS/save/F2_Adap-0.fastq","C:/NGS/save/F2_Adap-1.fastq","C:/NGS/save/F2_Adap-2.fastq","C:/NGS/save/F2_Adap-3.fastq")</v>
      </c>
      <c r="D1050" s="5"/>
      <c r="E1050" s="5"/>
      <c r="F1050" s="5"/>
      <c r="G1050" s="5"/>
    </row>
    <row r="1051" spans="1:7" s="15" customFormat="1" x14ac:dyDescent="0.15">
      <c r="A1051" s="6"/>
      <c r="B1051" s="15">
        <v>834</v>
      </c>
      <c r="C1051" s="18" t="str">
        <f>'Population tagcount script'!D835</f>
        <v>system.time(nucleotide &lt;- fastq[2+4*(0:((nrow(fastq)/4)-1))])</v>
      </c>
      <c r="D1051" s="5"/>
      <c r="E1051" s="5"/>
      <c r="F1051" s="5"/>
      <c r="G1051" s="5"/>
    </row>
    <row r="1052" spans="1:7" s="15" customFormat="1" x14ac:dyDescent="0.15">
      <c r="A1052" s="6"/>
      <c r="B1052" s="15">
        <v>835</v>
      </c>
      <c r="C1052" s="18" t="str">
        <f>'Population tagcount script'!D836</f>
        <v>system.time(RADtag &lt;- sort(table(nucleotide), decreasing=TRUE))</v>
      </c>
      <c r="D1052" s="5"/>
      <c r="E1052" s="5"/>
      <c r="F1052" s="5"/>
      <c r="G1052" s="5"/>
    </row>
    <row r="1053" spans="1:7" s="15" customFormat="1" x14ac:dyDescent="0.15">
      <c r="A1053" s="6"/>
      <c r="B1053" s="15">
        <v>836</v>
      </c>
      <c r="C1053" s="18" t="str">
        <f>'Population tagcount script'!D837</f>
        <v>system.time(write.csv(RADtag, file="C:/NGS/save/NGS0_19.tagcount", row.names = F))</v>
      </c>
      <c r="D1053" s="5"/>
      <c r="E1053" s="5"/>
      <c r="F1053" s="5"/>
      <c r="G1053" s="5"/>
    </row>
    <row r="1054" spans="1:7" s="15" customFormat="1" x14ac:dyDescent="0.15">
      <c r="A1054" s="6"/>
      <c r="B1054" s="15">
        <v>837</v>
      </c>
      <c r="C1054" s="18" t="str">
        <f>'Population tagcount script'!D838</f>
        <v>file.remove("C:/NGS/save/NGS0_19.fastq")</v>
      </c>
      <c r="D1054" s="5"/>
      <c r="E1054" s="5"/>
      <c r="F1054" s="5"/>
      <c r="G1054" s="5"/>
    </row>
    <row r="1055" spans="1:7" s="15" customFormat="1" x14ac:dyDescent="0.15">
      <c r="A1055" s="6"/>
      <c r="B1055" s="15">
        <v>838</v>
      </c>
      <c r="C1055" s="18" t="str">
        <f>'Population tagcount script'!D839</f>
        <v>RAD_1over &lt;- RADtag[RADtag&gt;1]</v>
      </c>
      <c r="D1055" s="5"/>
      <c r="E1055" s="5"/>
      <c r="F1055" s="5"/>
      <c r="G1055" s="5"/>
    </row>
    <row r="1056" spans="1:7" s="15" customFormat="1" x14ac:dyDescent="0.15">
      <c r="A1056" s="6"/>
      <c r="B1056" s="15">
        <v>839</v>
      </c>
      <c r="C1056" s="18" t="str">
        <f>'Population tagcount script'!D840</f>
        <v>system.time(write.csv(RAD_1over, file="C:/NGS/save/NGS0_19.tagcount1over", row.names = F))</v>
      </c>
      <c r="D1056" s="5"/>
      <c r="E1056" s="5"/>
      <c r="F1056" s="5"/>
      <c r="G1056" s="5"/>
    </row>
    <row r="1057" spans="1:7" s="15" customFormat="1" x14ac:dyDescent="0.15">
      <c r="A1057" s="6"/>
      <c r="B1057" s="15">
        <v>840</v>
      </c>
      <c r="C1057" s="18" t="str">
        <f>'Population tagcount script'!D841</f>
        <v>rm(list=ls())</v>
      </c>
      <c r="D1057" s="5"/>
      <c r="E1057" s="5"/>
      <c r="F1057" s="5"/>
      <c r="G1057" s="5"/>
    </row>
    <row r="1058" spans="1:7" s="15" customFormat="1" x14ac:dyDescent="0.15">
      <c r="A1058" s="6"/>
      <c r="B1058" s="15">
        <v>841</v>
      </c>
      <c r="C1058" s="18" t="str">
        <f>'Population tagcount script'!D842</f>
        <v>in_f &lt;- c("C:/NGS/Raw_sequence_reads/20_CGCTCATT-GGCTCTGA_L005_R1_001.fastq.gz", "C:/NGS/Raw_sequence_reads/20_CGCTCATT-GGCTCTGA_L005_R2_001.fastq.gz")</v>
      </c>
      <c r="D1058" s="5"/>
      <c r="E1058" s="5"/>
      <c r="F1058" s="5"/>
      <c r="G1058" s="5"/>
    </row>
    <row r="1059" spans="1:7" s="15" customFormat="1" x14ac:dyDescent="0.15">
      <c r="A1059" s="6"/>
      <c r="B1059" s="15">
        <v>842</v>
      </c>
      <c r="C1059" s="18" t="str">
        <f>'Population tagcount script'!D843</f>
        <v>out_f &lt;- "C:/NGS/save/NGS0_20.fastq"</v>
      </c>
      <c r="D1059" s="5"/>
      <c r="E1059" s="5"/>
      <c r="F1059" s="5"/>
      <c r="G1059" s="5"/>
    </row>
    <row r="1060" spans="1:7" s="15" customFormat="1" x14ac:dyDescent="0.15">
      <c r="A1060" s="6"/>
      <c r="B1060" s="15">
        <v>843</v>
      </c>
      <c r="C1060" s="18" t="str">
        <f>'Population tagcount script'!D844</f>
        <v>param_trim &lt;- 1</v>
      </c>
      <c r="D1060" s="5"/>
      <c r="E1060" s="5"/>
      <c r="F1060" s="5"/>
      <c r="G1060" s="5"/>
    </row>
    <row r="1061" spans="1:7" s="15" customFormat="1" x14ac:dyDescent="0.15">
      <c r="A1061" s="6"/>
      <c r="B1061" s="15">
        <v>844</v>
      </c>
      <c r="C1061" s="18" t="str">
        <f>'Population tagcount script'!D845</f>
        <v xml:space="preserve">fastq &lt;- readFastq(in_f)              </v>
      </c>
      <c r="D1061" s="5"/>
      <c r="E1061" s="5"/>
      <c r="F1061" s="5"/>
      <c r="G1061" s="5"/>
    </row>
    <row r="1062" spans="1:7" s="15" customFormat="1" x14ac:dyDescent="0.15">
      <c r="A1062" s="6"/>
      <c r="B1062" s="15">
        <v>845</v>
      </c>
      <c r="C1062" s="18" t="str">
        <f>'Population tagcount script'!D846</f>
        <v>hoge &lt;- width(sread(fastq)) - param_trim</v>
      </c>
      <c r="D1062" s="5"/>
      <c r="E1062" s="5"/>
      <c r="F1062" s="5"/>
      <c r="G1062" s="5"/>
    </row>
    <row r="1063" spans="1:7" s="15" customFormat="1" x14ac:dyDescent="0.15">
      <c r="A1063" s="6"/>
      <c r="B1063" s="15">
        <v>846</v>
      </c>
      <c r="C1063" s="18" t="str">
        <f>'Population tagcount script'!D847</f>
        <v xml:space="preserve">hoge[hoge &lt; 1] &lt;- 1                   </v>
      </c>
      <c r="D1063" s="5"/>
      <c r="E1063" s="5"/>
      <c r="F1063" s="5"/>
      <c r="G1063" s="5"/>
    </row>
    <row r="1064" spans="1:7" s="15" customFormat="1" x14ac:dyDescent="0.15">
      <c r="A1064" s="6"/>
      <c r="B1064" s="15">
        <v>847</v>
      </c>
      <c r="C1064" s="18" t="str">
        <f>'Population tagcount script'!D848</f>
        <v>hoge1 &lt;- DNAStringSet(sread(fastq), start=7, end=hoge)</v>
      </c>
      <c r="D1064" s="5"/>
      <c r="E1064" s="5"/>
      <c r="F1064" s="5"/>
      <c r="G1064" s="5"/>
    </row>
    <row r="1065" spans="1:7" s="15" customFormat="1" x14ac:dyDescent="0.15">
      <c r="A1065" s="6"/>
      <c r="B1065" s="15">
        <v>848</v>
      </c>
      <c r="C1065" s="18" t="str">
        <f>'Population tagcount script'!D849</f>
        <v>hoge2 &lt;- BStringSet(quality(quality(fastq)), start=7, end=hoge)</v>
      </c>
      <c r="D1065" s="5"/>
      <c r="E1065" s="5"/>
      <c r="F1065" s="5"/>
      <c r="G1065" s="5"/>
    </row>
    <row r="1066" spans="1:7" s="15" customFormat="1" x14ac:dyDescent="0.15">
      <c r="A1066" s="6"/>
      <c r="B1066" s="15">
        <v>849</v>
      </c>
      <c r="C1066" s="18" t="str">
        <f>'Population tagcount script'!D850</f>
        <v>fastq &lt;- ShortReadQ(hoge1, hoge2, id(fastq))</v>
      </c>
      <c r="D1066" s="5"/>
      <c r="E1066" s="5"/>
      <c r="F1066" s="5"/>
      <c r="G1066" s="5"/>
    </row>
    <row r="1067" spans="1:7" s="15" customFormat="1" x14ac:dyDescent="0.15">
      <c r="A1067" s="6"/>
      <c r="B1067" s="15">
        <v>850</v>
      </c>
      <c r="C1067" s="18" t="str">
        <f>'Population tagcount script'!D851</f>
        <v xml:space="preserve">writeFastq(fastq, out_f, compress=F)   </v>
      </c>
      <c r="D1067" s="5"/>
      <c r="E1067" s="5"/>
      <c r="F1067" s="5"/>
      <c r="G1067" s="5"/>
    </row>
    <row r="1068" spans="1:7" s="15" customFormat="1" x14ac:dyDescent="0.15">
      <c r="A1068" s="6"/>
      <c r="B1068" s="15">
        <v>851</v>
      </c>
      <c r="C1068" s="18" t="str">
        <f>'Population tagcount script'!D852</f>
        <v>param1 &lt;- 35</v>
      </c>
      <c r="D1068" s="5"/>
      <c r="E1068" s="5"/>
      <c r="F1068" s="5"/>
      <c r="G1068" s="5"/>
    </row>
    <row r="1069" spans="1:7" s="15" customFormat="1" x14ac:dyDescent="0.15">
      <c r="A1069" s="6"/>
      <c r="B1069" s="15">
        <v>852</v>
      </c>
      <c r="C1069" s="18" t="str">
        <f>'Population tagcount script'!D853</f>
        <v>param2 &lt;- 0.1</v>
      </c>
      <c r="D1069" s="5"/>
      <c r="E1069" s="5"/>
      <c r="F1069" s="5"/>
      <c r="G1069" s="5"/>
    </row>
    <row r="1070" spans="1:7" s="15" customFormat="1" x14ac:dyDescent="0.15">
      <c r="A1070" s="6"/>
      <c r="B1070" s="15">
        <v>853</v>
      </c>
      <c r="C1070" s="18" t="str">
        <f>'Population tagcount script'!D854</f>
        <v>fastq &lt;- readFastq("C:/NGS/save/NGS0_20.fastq")</v>
      </c>
      <c r="D1070" s="5"/>
      <c r="E1070" s="5"/>
      <c r="F1070" s="5"/>
      <c r="G1070" s="5"/>
    </row>
    <row r="1071" spans="1:7" s="15" customFormat="1" x14ac:dyDescent="0.15">
      <c r="A1071" s="6"/>
      <c r="B1071" s="15">
        <v>854</v>
      </c>
      <c r="C1071" s="18" t="str">
        <f>'Population tagcount script'!D855</f>
        <v>hoge &lt;- as(quality(fastq), "matrix")</v>
      </c>
      <c r="D1071" s="5"/>
      <c r="E1071" s="5"/>
      <c r="F1071" s="5"/>
      <c r="G1071" s="5"/>
    </row>
    <row r="1072" spans="1:7" s="15" customFormat="1" x14ac:dyDescent="0.15">
      <c r="A1072" s="6"/>
      <c r="B1072" s="15">
        <v>855</v>
      </c>
      <c r="C1072" s="18" t="str">
        <f>'Population tagcount script'!D856</f>
        <v>obj &lt;- (rowSums(hoge &lt; param1) &lt;= width(fastq)*param2)</v>
      </c>
      <c r="D1072" s="5"/>
      <c r="E1072" s="5"/>
      <c r="F1072" s="5"/>
      <c r="G1072" s="5"/>
    </row>
    <row r="1073" spans="1:7" s="15" customFormat="1" x14ac:dyDescent="0.15">
      <c r="A1073" s="6"/>
      <c r="B1073" s="15">
        <v>856</v>
      </c>
      <c r="C1073" s="18" t="str">
        <f>'Population tagcount script'!D857</f>
        <v>fastq &lt;- fastq[obj]</v>
      </c>
      <c r="D1073" s="5"/>
      <c r="E1073" s="5"/>
      <c r="F1073" s="5"/>
      <c r="G1073" s="5"/>
    </row>
    <row r="1074" spans="1:7" s="15" customFormat="1" x14ac:dyDescent="0.15">
      <c r="A1074" s="6"/>
      <c r="B1074" s="15">
        <v>857</v>
      </c>
      <c r="C1074" s="18" t="str">
        <f>'Population tagcount script'!D858</f>
        <v xml:space="preserve">writeFastq(fastq, "C:/NGS/save/F2_Adap-0.fastq", compress=F)   </v>
      </c>
      <c r="D1074" s="5"/>
      <c r="E1074" s="5"/>
      <c r="F1074" s="5"/>
      <c r="G1074" s="5"/>
    </row>
    <row r="1075" spans="1:7" s="15" customFormat="1" x14ac:dyDescent="0.15">
      <c r="A1075" s="6"/>
      <c r="B1075" s="15">
        <v>858</v>
      </c>
      <c r="C1075" s="18" t="str">
        <f>'Population tagcount script'!D859</f>
        <v>in_f &lt;- "C:/NGS/save/F2_Adap-0.fastq"</v>
      </c>
      <c r="D1075" s="5"/>
      <c r="E1075" s="5"/>
      <c r="F1075" s="5"/>
      <c r="G1075" s="5"/>
    </row>
    <row r="1076" spans="1:7" s="15" customFormat="1" x14ac:dyDescent="0.15">
      <c r="A1076" s="6"/>
      <c r="B1076" s="15">
        <v>859</v>
      </c>
      <c r="C1076" s="18" t="str">
        <f>'Population tagcount script'!D860</f>
        <v>out_f &lt;- "C:/NGS/save/F2_Adap-1.fastq"</v>
      </c>
      <c r="D1076" s="5"/>
      <c r="E1076" s="5"/>
      <c r="F1076" s="5"/>
      <c r="G1076" s="5"/>
    </row>
    <row r="1077" spans="1:7" s="15" customFormat="1" x14ac:dyDescent="0.15">
      <c r="A1077" s="6"/>
      <c r="B1077" s="15">
        <v>860</v>
      </c>
      <c r="C1077" s="18" t="str">
        <f>'Population tagcount script'!D861</f>
        <v>param_adapter &lt;- "CATGAGATCGGAAGAGCGTCGTGTAGGGAAAGAGTGT"  #Adapter sequence 1</v>
      </c>
      <c r="D1077" s="5"/>
      <c r="E1077" s="5"/>
      <c r="F1077" s="5"/>
      <c r="G1077" s="5"/>
    </row>
    <row r="1078" spans="1:7" s="15" customFormat="1" x14ac:dyDescent="0.15">
      <c r="A1078" s="6"/>
      <c r="B1078" s="15">
        <v>861</v>
      </c>
      <c r="C1078" s="18" t="str">
        <f>'Population tagcount script'!D862</f>
        <v xml:space="preserve">system.time(res1 &lt;- preprocessReads(filename=in_f,  outputFilename=out_f,Rpattern=param_adapter, max.Rmismatch=rep(0, nchar(param_adapter)), nBases=0, minLength=20, nrec=1000000))      </v>
      </c>
      <c r="D1078" s="5"/>
      <c r="E1078" s="5"/>
      <c r="F1078" s="5"/>
      <c r="G1078" s="5"/>
    </row>
    <row r="1079" spans="1:7" s="15" customFormat="1" x14ac:dyDescent="0.15">
      <c r="A1079" s="6"/>
      <c r="B1079" s="15">
        <v>862</v>
      </c>
      <c r="C1079" s="18" t="str">
        <f>'Population tagcount script'!D863</f>
        <v>in_f &lt;- "C:/NGS/save/F2_Adap-1.fastq"</v>
      </c>
      <c r="D1079" s="5"/>
      <c r="E1079" s="5"/>
      <c r="F1079" s="5"/>
      <c r="G1079" s="5"/>
    </row>
    <row r="1080" spans="1:7" s="15" customFormat="1" x14ac:dyDescent="0.15">
      <c r="A1080" s="6"/>
      <c r="B1080" s="15">
        <v>863</v>
      </c>
      <c r="C1080" s="18" t="str">
        <f>'Population tagcount script'!D864</f>
        <v>out_f &lt;- "C:/NGS/save/F2_Adap-2.fastq"</v>
      </c>
      <c r="D1080" s="5"/>
      <c r="E1080" s="5"/>
      <c r="F1080" s="5"/>
      <c r="G1080" s="5"/>
    </row>
    <row r="1081" spans="1:7" s="15" customFormat="1" x14ac:dyDescent="0.15">
      <c r="A1081" s="6"/>
      <c r="B1081" s="15">
        <v>864</v>
      </c>
      <c r="C1081" s="18" t="str">
        <f>'Population tagcount script'!D865</f>
        <v>param_adapter &lt;- "TAAGATCGGAAGAGCACACGTCTGAACTCCAGTCAC"  #Adapter sequence 2</v>
      </c>
      <c r="D1081" s="5"/>
      <c r="E1081" s="5"/>
      <c r="F1081" s="5"/>
      <c r="G1081" s="5"/>
    </row>
    <row r="1082" spans="1:7" s="15" customFormat="1" x14ac:dyDescent="0.15">
      <c r="A1082" s="6"/>
      <c r="B1082" s="15">
        <v>865</v>
      </c>
      <c r="C1082" s="18" t="str">
        <f>'Population tagcount script'!D866</f>
        <v xml:space="preserve">system.time(res2 &lt;- preprocessReads(filename=in_f,  outputFilename=out_f,Rpattern=param_adapter, max.Rmismatch=rep(0, nchar(param_adapter)), nBases=0, minLength=20, nrec=1000000))      </v>
      </c>
      <c r="D1082" s="5"/>
      <c r="E1082" s="5"/>
      <c r="F1082" s="5"/>
      <c r="G1082" s="5"/>
    </row>
    <row r="1083" spans="1:7" s="15" customFormat="1" x14ac:dyDescent="0.15">
      <c r="A1083" s="6"/>
      <c r="B1083" s="15">
        <v>866</v>
      </c>
      <c r="C1083" s="18" t="str">
        <f>'Population tagcount script'!D867</f>
        <v>in_f &lt;- "C:/NGS/save/F2_Adap-2.fastq"</v>
      </c>
      <c r="D1083" s="5"/>
      <c r="E1083" s="5"/>
      <c r="F1083" s="5"/>
      <c r="G1083" s="5"/>
    </row>
    <row r="1084" spans="1:7" s="15" customFormat="1" x14ac:dyDescent="0.15">
      <c r="A1084" s="6"/>
      <c r="B1084" s="15">
        <v>867</v>
      </c>
      <c r="C1084" s="18" t="str">
        <f>'Population tagcount script'!D868</f>
        <v>out_f &lt;- "C:/NGS/save/F2_Adap-3.fastq"</v>
      </c>
      <c r="D1084" s="5"/>
      <c r="E1084" s="5"/>
      <c r="F1084" s="5"/>
      <c r="G1084" s="5"/>
    </row>
    <row r="1085" spans="1:7" s="15" customFormat="1" x14ac:dyDescent="0.15">
      <c r="A1085" s="6"/>
      <c r="B1085" s="15">
        <v>868</v>
      </c>
      <c r="C1085" s="18" t="str">
        <f>'Population tagcount script'!D869</f>
        <v>param_adapter &lt;- "TAAGATCGGAAGAGCGTCGTGTAGGGAAAGAGTGT"  #Adapter sequence 3</v>
      </c>
      <c r="D1085" s="5"/>
      <c r="E1085" s="5"/>
      <c r="F1085" s="5"/>
      <c r="G1085" s="5"/>
    </row>
    <row r="1086" spans="1:7" s="15" customFormat="1" x14ac:dyDescent="0.15">
      <c r="A1086" s="6"/>
      <c r="B1086" s="15">
        <v>869</v>
      </c>
      <c r="C1086" s="18" t="str">
        <f>'Population tagcount script'!D870</f>
        <v xml:space="preserve">system.time(res3 &lt;- preprocessReads(filename=in_f,  outputFilename=out_f,Rpattern=param_adapter, max.Rmismatch=rep(0, nchar(param_adapter)), nBases=0, minLength=20, nrec=1000000))      </v>
      </c>
      <c r="D1086" s="5"/>
      <c r="E1086" s="5"/>
      <c r="F1086" s="5"/>
      <c r="G1086" s="5"/>
    </row>
    <row r="1087" spans="1:7" s="15" customFormat="1" x14ac:dyDescent="0.15">
      <c r="A1087" s="6"/>
      <c r="B1087" s="15">
        <v>870</v>
      </c>
      <c r="C1087" s="18" t="str">
        <f>'Population tagcount script'!D871</f>
        <v>in_f &lt;- "C:/NGS/save/F2_Adap-3.fastq"</v>
      </c>
      <c r="D1087" s="5"/>
      <c r="E1087" s="5"/>
      <c r="F1087" s="5"/>
      <c r="G1087" s="5"/>
    </row>
    <row r="1088" spans="1:7" s="15" customFormat="1" x14ac:dyDescent="0.15">
      <c r="A1088" s="6"/>
      <c r="B1088" s="15">
        <v>871</v>
      </c>
      <c r="C1088" s="18" t="str">
        <f>'Population tagcount script'!D872</f>
        <v>out_f &lt;- "C:/NGS/save/AdapterTrim_NGS0_20.fastq"</v>
      </c>
      <c r="D1088" s="5"/>
      <c r="E1088" s="5"/>
      <c r="F1088" s="5"/>
      <c r="G1088" s="5"/>
    </row>
    <row r="1089" spans="1:7" s="15" customFormat="1" x14ac:dyDescent="0.15">
      <c r="A1089" s="6"/>
      <c r="B1089" s="15">
        <v>872</v>
      </c>
      <c r="C1089" s="18" t="str">
        <f>'Population tagcount script'!D873</f>
        <v>param_adapter &lt;- "CATGAGATCGGAAGAGCACACGTCTGAACTCCAGTCAC"  #Adapter sequence 4</v>
      </c>
      <c r="D1089" s="5"/>
      <c r="E1089" s="5"/>
      <c r="F1089" s="5"/>
      <c r="G1089" s="5"/>
    </row>
    <row r="1090" spans="1:7" s="15" customFormat="1" x14ac:dyDescent="0.15">
      <c r="A1090" s="6"/>
      <c r="B1090" s="15">
        <v>873</v>
      </c>
      <c r="C1090" s="18" t="str">
        <f>'Population tagcount script'!D874</f>
        <v xml:space="preserve">system.time(res4 &lt;- preprocessReads(filename=in_f,  outputFilename=out_f,Rpattern=param_adapter, max.Rmismatch=rep(0, nchar(param_adapter)), nBases=0, minLength=20, nrec=1000000))      </v>
      </c>
      <c r="D1090" s="5"/>
      <c r="E1090" s="5"/>
      <c r="F1090" s="5"/>
      <c r="G1090" s="5"/>
    </row>
    <row r="1091" spans="1:7" s="15" customFormat="1" x14ac:dyDescent="0.15">
      <c r="A1091" s="6"/>
      <c r="B1091" s="15">
        <v>874</v>
      </c>
      <c r="C1091" s="18" t="str">
        <f>'Population tagcount script'!D875</f>
        <v>res &lt;- rbind(res1,res2,res3,res4)</v>
      </c>
      <c r="D1091" s="5"/>
      <c r="E1091" s="5"/>
      <c r="F1091" s="5"/>
      <c r="G1091" s="5"/>
    </row>
    <row r="1092" spans="1:7" s="15" customFormat="1" x14ac:dyDescent="0.15">
      <c r="A1092" s="6"/>
      <c r="B1092" s="15">
        <v>875</v>
      </c>
      <c r="C1092" s="18" t="str">
        <f>'Population tagcount script'!D876</f>
        <v>write.csv(res, "C:/NGS/save/NGS0_20.fastq.csv")</v>
      </c>
      <c r="D1092" s="5"/>
      <c r="E1092" s="5"/>
      <c r="F1092" s="5"/>
      <c r="G1092" s="5"/>
    </row>
    <row r="1093" spans="1:7" s="15" customFormat="1" x14ac:dyDescent="0.15">
      <c r="A1093" s="6"/>
      <c r="B1093" s="15">
        <v>876</v>
      </c>
      <c r="C1093" s="18" t="str">
        <f>'Population tagcount script'!D877</f>
        <v>system.time(fastq &lt;- fread("C:/NGS/save/AdapterTrim_NGS0_20.fastq", header=F, sep="\t", na.strings="NA", strip.white=TRUE, verbose=TRUE))</v>
      </c>
      <c r="D1093" s="5"/>
      <c r="E1093" s="5"/>
      <c r="F1093" s="5"/>
      <c r="G1093" s="5"/>
    </row>
    <row r="1094" spans="1:7" s="15" customFormat="1" x14ac:dyDescent="0.15">
      <c r="A1094" s="6"/>
      <c r="B1094" s="15">
        <v>877</v>
      </c>
      <c r="C1094" s="18" t="str">
        <f>'Population tagcount script'!D878</f>
        <v>file.remove("C:/NGS/save/AdapterTrim_NGS0_20.fastq","C:/NGS/save/F2_Adap-0.fastq","C:/NGS/save/F2_Adap-1.fastq","C:/NGS/save/F2_Adap-2.fastq","C:/NGS/save/F2_Adap-3.fastq")</v>
      </c>
      <c r="D1094" s="5"/>
      <c r="E1094" s="5"/>
      <c r="F1094" s="5"/>
      <c r="G1094" s="5"/>
    </row>
    <row r="1095" spans="1:7" s="15" customFormat="1" x14ac:dyDescent="0.15">
      <c r="A1095" s="6"/>
      <c r="B1095" s="15">
        <v>878</v>
      </c>
      <c r="C1095" s="18" t="str">
        <f>'Population tagcount script'!D879</f>
        <v>system.time(nucleotide &lt;- fastq[2+4*(0:((nrow(fastq)/4)-1))])</v>
      </c>
      <c r="D1095" s="5"/>
      <c r="E1095" s="5"/>
      <c r="F1095" s="5"/>
      <c r="G1095" s="5"/>
    </row>
    <row r="1096" spans="1:7" s="15" customFormat="1" x14ac:dyDescent="0.15">
      <c r="A1096" s="6"/>
      <c r="B1096" s="15">
        <v>879</v>
      </c>
      <c r="C1096" s="18" t="str">
        <f>'Population tagcount script'!D880</f>
        <v>system.time(RADtag &lt;- sort(table(nucleotide), decreasing=TRUE))</v>
      </c>
      <c r="D1096" s="5"/>
      <c r="E1096" s="5"/>
      <c r="F1096" s="5"/>
      <c r="G1096" s="5"/>
    </row>
    <row r="1097" spans="1:7" s="15" customFormat="1" x14ac:dyDescent="0.15">
      <c r="A1097" s="6"/>
      <c r="B1097" s="15">
        <v>880</v>
      </c>
      <c r="C1097" s="18" t="str">
        <f>'Population tagcount script'!D881</f>
        <v>system.time(write.csv(RADtag, file="C:/NGS/save/NGS0_20.tagcount", row.names = F))</v>
      </c>
      <c r="D1097" s="5"/>
      <c r="E1097" s="5"/>
      <c r="F1097" s="5"/>
      <c r="G1097" s="5"/>
    </row>
    <row r="1098" spans="1:7" s="15" customFormat="1" x14ac:dyDescent="0.15">
      <c r="A1098" s="6"/>
      <c r="B1098" s="15">
        <v>881</v>
      </c>
      <c r="C1098" s="18" t="str">
        <f>'Population tagcount script'!D882</f>
        <v>file.remove("C:/NGS/save/NGS0_20.fastq")</v>
      </c>
      <c r="D1098" s="5"/>
      <c r="E1098" s="5"/>
      <c r="F1098" s="5"/>
      <c r="G1098" s="5"/>
    </row>
    <row r="1099" spans="1:7" s="15" customFormat="1" x14ac:dyDescent="0.15">
      <c r="A1099" s="6"/>
      <c r="B1099" s="15">
        <v>882</v>
      </c>
      <c r="C1099" s="18" t="str">
        <f>'Population tagcount script'!D883</f>
        <v>RAD_1over &lt;- RADtag[RADtag&gt;1]</v>
      </c>
      <c r="D1099" s="5"/>
      <c r="E1099" s="5"/>
      <c r="F1099" s="5"/>
      <c r="G1099" s="5"/>
    </row>
    <row r="1100" spans="1:7" s="15" customFormat="1" x14ac:dyDescent="0.15">
      <c r="A1100" s="6"/>
      <c r="B1100" s="15">
        <v>883</v>
      </c>
      <c r="C1100" s="18" t="str">
        <f>'Population tagcount script'!D884</f>
        <v>system.time(write.csv(RAD_1over, file="C:/NGS/save/NGS0_20.tagcount1over", row.names = F))</v>
      </c>
      <c r="D1100" s="5"/>
      <c r="E1100" s="5"/>
      <c r="F1100" s="5"/>
      <c r="G1100" s="5"/>
    </row>
    <row r="1101" spans="1:7" s="15" customFormat="1" x14ac:dyDescent="0.15">
      <c r="A1101" s="6"/>
      <c r="B1101" s="15">
        <v>884</v>
      </c>
      <c r="C1101" s="18" t="str">
        <f>'Population tagcount script'!D885</f>
        <v>rm(list=ls())</v>
      </c>
      <c r="D1101" s="5"/>
      <c r="E1101" s="5"/>
      <c r="F1101" s="5"/>
      <c r="G1101" s="5"/>
    </row>
    <row r="1102" spans="1:7" s="15" customFormat="1" x14ac:dyDescent="0.15">
      <c r="A1102" s="6"/>
      <c r="B1102" s="15">
        <v>885</v>
      </c>
      <c r="C1102" s="18" t="str">
        <f>'Population tagcount script'!D886</f>
        <v>in_f &lt;- c("C:/NGS/Raw_sequence_reads/21_CGCTCATT-AGGCGAAG_L005_R1_001.fastq.gz", "C:/NGS/Raw_sequence_reads/21_CGCTCATT-AGGCGAAG_L005_R2_001.fastq.gz")</v>
      </c>
      <c r="D1102" s="5"/>
      <c r="E1102" s="5"/>
      <c r="F1102" s="5"/>
      <c r="G1102" s="5"/>
    </row>
    <row r="1103" spans="1:7" s="15" customFormat="1" x14ac:dyDescent="0.15">
      <c r="A1103" s="6"/>
      <c r="B1103" s="15">
        <v>886</v>
      </c>
      <c r="C1103" s="18" t="str">
        <f>'Population tagcount script'!D887</f>
        <v>out_f &lt;- "C:/NGS/save/NGS0_21.fastq"</v>
      </c>
      <c r="D1103" s="5"/>
      <c r="E1103" s="5"/>
      <c r="F1103" s="5"/>
      <c r="G1103" s="5"/>
    </row>
    <row r="1104" spans="1:7" s="15" customFormat="1" x14ac:dyDescent="0.15">
      <c r="A1104" s="6"/>
      <c r="B1104" s="15">
        <v>887</v>
      </c>
      <c r="C1104" s="18" t="str">
        <f>'Population tagcount script'!D888</f>
        <v>param_trim &lt;- 1</v>
      </c>
      <c r="D1104" s="5"/>
      <c r="E1104" s="5"/>
      <c r="F1104" s="5"/>
      <c r="G1104" s="5"/>
    </row>
    <row r="1105" spans="1:7" s="15" customFormat="1" x14ac:dyDescent="0.15">
      <c r="A1105" s="6"/>
      <c r="B1105" s="15">
        <v>888</v>
      </c>
      <c r="C1105" s="18" t="str">
        <f>'Population tagcount script'!D889</f>
        <v xml:space="preserve">fastq &lt;- readFastq(in_f)              </v>
      </c>
      <c r="D1105" s="5"/>
      <c r="E1105" s="5"/>
      <c r="F1105" s="5"/>
      <c r="G1105" s="5"/>
    </row>
    <row r="1106" spans="1:7" s="15" customFormat="1" x14ac:dyDescent="0.15">
      <c r="A1106" s="6"/>
      <c r="B1106" s="15">
        <v>889</v>
      </c>
      <c r="C1106" s="18" t="str">
        <f>'Population tagcount script'!D890</f>
        <v>hoge &lt;- width(sread(fastq)) - param_trim</v>
      </c>
      <c r="D1106" s="5"/>
      <c r="E1106" s="5"/>
      <c r="F1106" s="5"/>
      <c r="G1106" s="5"/>
    </row>
    <row r="1107" spans="1:7" s="15" customFormat="1" x14ac:dyDescent="0.15">
      <c r="A1107" s="6"/>
      <c r="B1107" s="15">
        <v>890</v>
      </c>
      <c r="C1107" s="18" t="str">
        <f>'Population tagcount script'!D891</f>
        <v xml:space="preserve">hoge[hoge &lt; 1] &lt;- 1                   </v>
      </c>
      <c r="D1107" s="5"/>
      <c r="E1107" s="5"/>
      <c r="F1107" s="5"/>
      <c r="G1107" s="5"/>
    </row>
    <row r="1108" spans="1:7" s="15" customFormat="1" x14ac:dyDescent="0.15">
      <c r="A1108" s="6"/>
      <c r="B1108" s="15">
        <v>891</v>
      </c>
      <c r="C1108" s="18" t="str">
        <f>'Population tagcount script'!D892</f>
        <v>hoge1 &lt;- DNAStringSet(sread(fastq), start=7, end=hoge)</v>
      </c>
      <c r="D1108" s="5"/>
      <c r="E1108" s="5"/>
      <c r="F1108" s="5"/>
      <c r="G1108" s="5"/>
    </row>
    <row r="1109" spans="1:7" s="15" customFormat="1" x14ac:dyDescent="0.15">
      <c r="A1109" s="6"/>
      <c r="B1109" s="15">
        <v>892</v>
      </c>
      <c r="C1109" s="18" t="str">
        <f>'Population tagcount script'!D893</f>
        <v>hoge2 &lt;- BStringSet(quality(quality(fastq)), start=7, end=hoge)</v>
      </c>
      <c r="D1109" s="5"/>
      <c r="E1109" s="5"/>
      <c r="F1109" s="5"/>
      <c r="G1109" s="5"/>
    </row>
    <row r="1110" spans="1:7" s="15" customFormat="1" x14ac:dyDescent="0.15">
      <c r="A1110" s="6"/>
      <c r="B1110" s="15">
        <v>893</v>
      </c>
      <c r="C1110" s="18" t="str">
        <f>'Population tagcount script'!D894</f>
        <v>fastq &lt;- ShortReadQ(hoge1, hoge2, id(fastq))</v>
      </c>
      <c r="D1110" s="5"/>
      <c r="E1110" s="5"/>
      <c r="F1110" s="5"/>
      <c r="G1110" s="5"/>
    </row>
    <row r="1111" spans="1:7" s="15" customFormat="1" x14ac:dyDescent="0.15">
      <c r="A1111" s="6"/>
      <c r="B1111" s="15">
        <v>894</v>
      </c>
      <c r="C1111" s="18" t="str">
        <f>'Population tagcount script'!D895</f>
        <v xml:space="preserve">writeFastq(fastq, out_f, compress=F)   </v>
      </c>
      <c r="D1111" s="5"/>
      <c r="E1111" s="5"/>
      <c r="F1111" s="5"/>
      <c r="G1111" s="5"/>
    </row>
    <row r="1112" spans="1:7" s="15" customFormat="1" x14ac:dyDescent="0.15">
      <c r="A1112" s="6"/>
      <c r="B1112" s="15">
        <v>895</v>
      </c>
      <c r="C1112" s="18" t="str">
        <f>'Population tagcount script'!D896</f>
        <v>param1 &lt;- 35</v>
      </c>
      <c r="D1112" s="5"/>
      <c r="E1112" s="5"/>
      <c r="F1112" s="5"/>
      <c r="G1112" s="5"/>
    </row>
    <row r="1113" spans="1:7" s="15" customFormat="1" x14ac:dyDescent="0.15">
      <c r="A1113" s="6"/>
      <c r="B1113" s="15">
        <v>896</v>
      </c>
      <c r="C1113" s="18" t="str">
        <f>'Population tagcount script'!D897</f>
        <v>param2 &lt;- 0.1</v>
      </c>
      <c r="D1113" s="5"/>
      <c r="E1113" s="5"/>
      <c r="F1113" s="5"/>
      <c r="G1113" s="5"/>
    </row>
    <row r="1114" spans="1:7" s="15" customFormat="1" x14ac:dyDescent="0.15">
      <c r="A1114" s="6"/>
      <c r="B1114" s="15">
        <v>897</v>
      </c>
      <c r="C1114" s="18" t="str">
        <f>'Population tagcount script'!D898</f>
        <v>fastq &lt;- readFastq("C:/NGS/save/NGS0_21.fastq")</v>
      </c>
      <c r="D1114" s="5"/>
      <c r="E1114" s="5"/>
      <c r="F1114" s="5"/>
      <c r="G1114" s="5"/>
    </row>
    <row r="1115" spans="1:7" s="15" customFormat="1" x14ac:dyDescent="0.15">
      <c r="A1115" s="6"/>
      <c r="B1115" s="15">
        <v>898</v>
      </c>
      <c r="C1115" s="18" t="str">
        <f>'Population tagcount script'!D899</f>
        <v>hoge &lt;- as(quality(fastq), "matrix")</v>
      </c>
      <c r="D1115" s="5"/>
      <c r="E1115" s="5"/>
      <c r="F1115" s="5"/>
      <c r="G1115" s="5"/>
    </row>
    <row r="1116" spans="1:7" s="15" customFormat="1" x14ac:dyDescent="0.15">
      <c r="A1116" s="6"/>
      <c r="B1116" s="15">
        <v>899</v>
      </c>
      <c r="C1116" s="18" t="str">
        <f>'Population tagcount script'!D900</f>
        <v>obj &lt;- (rowSums(hoge &lt; param1) &lt;= width(fastq)*param2)</v>
      </c>
      <c r="D1116" s="5"/>
      <c r="E1116" s="5"/>
      <c r="F1116" s="5"/>
      <c r="G1116" s="5"/>
    </row>
    <row r="1117" spans="1:7" s="15" customFormat="1" x14ac:dyDescent="0.15">
      <c r="A1117" s="6"/>
      <c r="B1117" s="15">
        <v>900</v>
      </c>
      <c r="C1117" s="18" t="str">
        <f>'Population tagcount script'!D901</f>
        <v>fastq &lt;- fastq[obj]</v>
      </c>
      <c r="D1117" s="5"/>
      <c r="E1117" s="5"/>
      <c r="F1117" s="5"/>
      <c r="G1117" s="5"/>
    </row>
    <row r="1118" spans="1:7" s="15" customFormat="1" x14ac:dyDescent="0.15">
      <c r="A1118" s="6"/>
      <c r="B1118" s="15">
        <v>901</v>
      </c>
      <c r="C1118" s="18" t="str">
        <f>'Population tagcount script'!D902</f>
        <v xml:space="preserve">writeFastq(fastq, "C:/NGS/save/F2_Adap-0.fastq", compress=F)   </v>
      </c>
      <c r="D1118" s="5"/>
      <c r="E1118" s="5"/>
      <c r="F1118" s="5"/>
      <c r="G1118" s="5"/>
    </row>
    <row r="1119" spans="1:7" s="15" customFormat="1" x14ac:dyDescent="0.15">
      <c r="A1119" s="6"/>
      <c r="B1119" s="15">
        <v>902</v>
      </c>
      <c r="C1119" s="18" t="str">
        <f>'Population tagcount script'!D903</f>
        <v>in_f &lt;- "C:/NGS/save/F2_Adap-0.fastq"</v>
      </c>
      <c r="D1119" s="5"/>
      <c r="E1119" s="5"/>
      <c r="F1119" s="5"/>
      <c r="G1119" s="5"/>
    </row>
    <row r="1120" spans="1:7" s="15" customFormat="1" x14ac:dyDescent="0.15">
      <c r="A1120" s="6"/>
      <c r="B1120" s="15">
        <v>903</v>
      </c>
      <c r="C1120" s="18" t="str">
        <f>'Population tagcount script'!D904</f>
        <v>out_f &lt;- "C:/NGS/save/F2_Adap-1.fastq"</v>
      </c>
      <c r="D1120" s="5"/>
      <c r="E1120" s="5"/>
      <c r="F1120" s="5"/>
      <c r="G1120" s="5"/>
    </row>
    <row r="1121" spans="1:7" s="15" customFormat="1" x14ac:dyDescent="0.15">
      <c r="A1121" s="6"/>
      <c r="B1121" s="15">
        <v>904</v>
      </c>
      <c r="C1121" s="18" t="str">
        <f>'Population tagcount script'!D905</f>
        <v>param_adapter &lt;- "CATGAGATCGGAAGAGCGTCGTGTAGGGAAAGAGTGT"  #Adapter sequence 1</v>
      </c>
      <c r="D1121" s="5"/>
      <c r="E1121" s="5"/>
      <c r="F1121" s="5"/>
      <c r="G1121" s="5"/>
    </row>
    <row r="1122" spans="1:7" s="15" customFormat="1" x14ac:dyDescent="0.15">
      <c r="A1122" s="6"/>
      <c r="B1122" s="15">
        <v>905</v>
      </c>
      <c r="C1122" s="18" t="str">
        <f>'Population tagcount script'!D906</f>
        <v xml:space="preserve">system.time(res1 &lt;- preprocessReads(filename=in_f,  outputFilename=out_f,Rpattern=param_adapter, max.Rmismatch=rep(0, nchar(param_adapter)), nBases=0, minLength=20, nrec=1000000))      </v>
      </c>
      <c r="D1122" s="5"/>
      <c r="E1122" s="5"/>
      <c r="F1122" s="5"/>
      <c r="G1122" s="5"/>
    </row>
    <row r="1123" spans="1:7" s="15" customFormat="1" x14ac:dyDescent="0.15">
      <c r="A1123" s="6"/>
      <c r="B1123" s="15">
        <v>906</v>
      </c>
      <c r="C1123" s="18" t="str">
        <f>'Population tagcount script'!D907</f>
        <v>in_f &lt;- "C:/NGS/save/F2_Adap-1.fastq"</v>
      </c>
      <c r="D1123" s="5"/>
      <c r="E1123" s="5"/>
      <c r="F1123" s="5"/>
      <c r="G1123" s="5"/>
    </row>
    <row r="1124" spans="1:7" s="15" customFormat="1" x14ac:dyDescent="0.15">
      <c r="A1124" s="6"/>
      <c r="B1124" s="15">
        <v>907</v>
      </c>
      <c r="C1124" s="18" t="str">
        <f>'Population tagcount script'!D908</f>
        <v>out_f &lt;- "C:/NGS/save/F2_Adap-2.fastq"</v>
      </c>
      <c r="D1124" s="5"/>
      <c r="E1124" s="5"/>
      <c r="F1124" s="5"/>
      <c r="G1124" s="5"/>
    </row>
    <row r="1125" spans="1:7" s="15" customFormat="1" x14ac:dyDescent="0.15">
      <c r="A1125" s="6"/>
      <c r="B1125" s="15">
        <v>908</v>
      </c>
      <c r="C1125" s="18" t="str">
        <f>'Population tagcount script'!D909</f>
        <v>param_adapter &lt;- "TAAGATCGGAAGAGCACACGTCTGAACTCCAGTCAC"  #Adapter sequence 2</v>
      </c>
      <c r="D1125" s="5"/>
      <c r="E1125" s="5"/>
      <c r="F1125" s="5"/>
      <c r="G1125" s="5"/>
    </row>
    <row r="1126" spans="1:7" s="15" customFormat="1" x14ac:dyDescent="0.15">
      <c r="A1126" s="6"/>
      <c r="B1126" s="15">
        <v>909</v>
      </c>
      <c r="C1126" s="18" t="str">
        <f>'Population tagcount script'!D910</f>
        <v xml:space="preserve">system.time(res2 &lt;- preprocessReads(filename=in_f,  outputFilename=out_f,Rpattern=param_adapter, max.Rmismatch=rep(0, nchar(param_adapter)), nBases=0, minLength=20, nrec=1000000))      </v>
      </c>
      <c r="D1126" s="5"/>
      <c r="E1126" s="5"/>
      <c r="F1126" s="5"/>
      <c r="G1126" s="5"/>
    </row>
    <row r="1127" spans="1:7" s="15" customFormat="1" x14ac:dyDescent="0.15">
      <c r="A1127" s="6"/>
      <c r="B1127" s="15">
        <v>910</v>
      </c>
      <c r="C1127" s="18" t="str">
        <f>'Population tagcount script'!D911</f>
        <v>in_f &lt;- "C:/NGS/save/F2_Adap-2.fastq"</v>
      </c>
      <c r="D1127" s="5"/>
      <c r="E1127" s="5"/>
      <c r="F1127" s="5"/>
      <c r="G1127" s="5"/>
    </row>
    <row r="1128" spans="1:7" s="15" customFormat="1" x14ac:dyDescent="0.15">
      <c r="A1128" s="6"/>
      <c r="B1128" s="15">
        <v>911</v>
      </c>
      <c r="C1128" s="18" t="str">
        <f>'Population tagcount script'!D912</f>
        <v>out_f &lt;- "C:/NGS/save/F2_Adap-3.fastq"</v>
      </c>
      <c r="D1128" s="5"/>
      <c r="E1128" s="5"/>
      <c r="F1128" s="5"/>
      <c r="G1128" s="5"/>
    </row>
    <row r="1129" spans="1:7" s="15" customFormat="1" x14ac:dyDescent="0.15">
      <c r="A1129" s="6"/>
      <c r="B1129" s="15">
        <v>912</v>
      </c>
      <c r="C1129" s="18" t="str">
        <f>'Population tagcount script'!D913</f>
        <v>param_adapter &lt;- "TAAGATCGGAAGAGCGTCGTGTAGGGAAAGAGTGT"  #Adapter sequence 3</v>
      </c>
      <c r="D1129" s="5"/>
      <c r="E1129" s="5"/>
      <c r="F1129" s="5"/>
      <c r="G1129" s="5"/>
    </row>
    <row r="1130" spans="1:7" s="15" customFormat="1" x14ac:dyDescent="0.15">
      <c r="A1130" s="6"/>
      <c r="B1130" s="15">
        <v>913</v>
      </c>
      <c r="C1130" s="18" t="str">
        <f>'Population tagcount script'!D914</f>
        <v xml:space="preserve">system.time(res3 &lt;- preprocessReads(filename=in_f,  outputFilename=out_f,Rpattern=param_adapter, max.Rmismatch=rep(0, nchar(param_adapter)), nBases=0, minLength=20, nrec=1000000))      </v>
      </c>
      <c r="D1130" s="5"/>
      <c r="E1130" s="5"/>
      <c r="F1130" s="5"/>
      <c r="G1130" s="5"/>
    </row>
    <row r="1131" spans="1:7" s="15" customFormat="1" x14ac:dyDescent="0.15">
      <c r="A1131" s="6"/>
      <c r="B1131" s="15">
        <v>914</v>
      </c>
      <c r="C1131" s="18" t="str">
        <f>'Population tagcount script'!D915</f>
        <v>in_f &lt;- "C:/NGS/save/F2_Adap-3.fastq"</v>
      </c>
      <c r="D1131" s="5"/>
      <c r="E1131" s="5"/>
      <c r="F1131" s="5"/>
      <c r="G1131" s="5"/>
    </row>
    <row r="1132" spans="1:7" s="15" customFormat="1" x14ac:dyDescent="0.15">
      <c r="A1132" s="6"/>
      <c r="B1132" s="15">
        <v>915</v>
      </c>
      <c r="C1132" s="18" t="str">
        <f>'Population tagcount script'!D916</f>
        <v>out_f &lt;- "C:/NGS/save/AdapterTrim_NGS0_21.fastq"</v>
      </c>
      <c r="D1132" s="5"/>
      <c r="E1132" s="5"/>
      <c r="F1132" s="5"/>
      <c r="G1132" s="5"/>
    </row>
    <row r="1133" spans="1:7" s="15" customFormat="1" x14ac:dyDescent="0.15">
      <c r="A1133" s="6"/>
      <c r="B1133" s="15">
        <v>916</v>
      </c>
      <c r="C1133" s="18" t="str">
        <f>'Population tagcount script'!D917</f>
        <v>param_adapter &lt;- "CATGAGATCGGAAGAGCACACGTCTGAACTCCAGTCAC"  #Adapter sequence 4</v>
      </c>
      <c r="D1133" s="5"/>
      <c r="E1133" s="5"/>
      <c r="F1133" s="5"/>
      <c r="G1133" s="5"/>
    </row>
    <row r="1134" spans="1:7" s="15" customFormat="1" x14ac:dyDescent="0.15">
      <c r="A1134" s="6"/>
      <c r="B1134" s="15">
        <v>917</v>
      </c>
      <c r="C1134" s="18" t="str">
        <f>'Population tagcount script'!D918</f>
        <v xml:space="preserve">system.time(res4 &lt;- preprocessReads(filename=in_f,  outputFilename=out_f,Rpattern=param_adapter, max.Rmismatch=rep(0, nchar(param_adapter)), nBases=0, minLength=20, nrec=1000000))      </v>
      </c>
      <c r="D1134" s="5"/>
      <c r="E1134" s="5"/>
      <c r="F1134" s="5"/>
      <c r="G1134" s="5"/>
    </row>
    <row r="1135" spans="1:7" s="15" customFormat="1" x14ac:dyDescent="0.15">
      <c r="A1135" s="6"/>
      <c r="B1135" s="15">
        <v>918</v>
      </c>
      <c r="C1135" s="18" t="str">
        <f>'Population tagcount script'!D919</f>
        <v>res &lt;- rbind(res1,res2,res3,res4)</v>
      </c>
      <c r="D1135" s="5"/>
      <c r="E1135" s="5"/>
      <c r="F1135" s="5"/>
      <c r="G1135" s="5"/>
    </row>
    <row r="1136" spans="1:7" s="15" customFormat="1" x14ac:dyDescent="0.15">
      <c r="A1136" s="6"/>
      <c r="B1136" s="15">
        <v>919</v>
      </c>
      <c r="C1136" s="18" t="str">
        <f>'Population tagcount script'!D920</f>
        <v>write.csv(res, "C:/NGS/save/NGS0_21.fastq.csv")</v>
      </c>
      <c r="D1136" s="5"/>
      <c r="E1136" s="5"/>
      <c r="F1136" s="5"/>
      <c r="G1136" s="5"/>
    </row>
    <row r="1137" spans="1:7" s="15" customFormat="1" x14ac:dyDescent="0.15">
      <c r="A1137" s="6"/>
      <c r="B1137" s="15">
        <v>920</v>
      </c>
      <c r="C1137" s="18" t="str">
        <f>'Population tagcount script'!D921</f>
        <v>system.time(fastq &lt;- fread("C:/NGS/save/AdapterTrim_NGS0_21.fastq", header=F, sep="\t", na.strings="NA", strip.white=TRUE, verbose=TRUE))</v>
      </c>
      <c r="D1137" s="5"/>
      <c r="E1137" s="5"/>
      <c r="F1137" s="5"/>
      <c r="G1137" s="5"/>
    </row>
    <row r="1138" spans="1:7" s="15" customFormat="1" x14ac:dyDescent="0.15">
      <c r="A1138" s="6"/>
      <c r="B1138" s="15">
        <v>921</v>
      </c>
      <c r="C1138" s="18" t="str">
        <f>'Population tagcount script'!D922</f>
        <v>file.remove("C:/NGS/save/AdapterTrim_NGS0_21.fastq","C:/NGS/save/F2_Adap-0.fastq","C:/NGS/save/F2_Adap-1.fastq","C:/NGS/save/F2_Adap-2.fastq","C:/NGS/save/F2_Adap-3.fastq")</v>
      </c>
      <c r="D1138" s="5"/>
      <c r="E1138" s="5"/>
      <c r="F1138" s="5"/>
      <c r="G1138" s="5"/>
    </row>
    <row r="1139" spans="1:7" s="15" customFormat="1" x14ac:dyDescent="0.15">
      <c r="A1139" s="6"/>
      <c r="B1139" s="15">
        <v>922</v>
      </c>
      <c r="C1139" s="18" t="str">
        <f>'Population tagcount script'!D923</f>
        <v>system.time(nucleotide &lt;- fastq[2+4*(0:((nrow(fastq)/4)-1))])</v>
      </c>
      <c r="D1139" s="5"/>
      <c r="E1139" s="5"/>
      <c r="F1139" s="5"/>
      <c r="G1139" s="5"/>
    </row>
    <row r="1140" spans="1:7" s="15" customFormat="1" x14ac:dyDescent="0.15">
      <c r="A1140" s="6"/>
      <c r="B1140" s="15">
        <v>923</v>
      </c>
      <c r="C1140" s="18" t="str">
        <f>'Population tagcount script'!D924</f>
        <v>system.time(RADtag &lt;- sort(table(nucleotide), decreasing=TRUE))</v>
      </c>
      <c r="D1140" s="5"/>
      <c r="E1140" s="5"/>
      <c r="F1140" s="5"/>
      <c r="G1140" s="5"/>
    </row>
    <row r="1141" spans="1:7" s="15" customFormat="1" x14ac:dyDescent="0.15">
      <c r="A1141" s="6"/>
      <c r="B1141" s="15">
        <v>924</v>
      </c>
      <c r="C1141" s="18" t="str">
        <f>'Population tagcount script'!D925</f>
        <v>system.time(write.csv(RADtag, file="C:/NGS/save/NGS0_21.tagcount", row.names = F))</v>
      </c>
      <c r="D1141" s="5"/>
      <c r="E1141" s="5"/>
      <c r="F1141" s="5"/>
      <c r="G1141" s="5"/>
    </row>
    <row r="1142" spans="1:7" s="15" customFormat="1" x14ac:dyDescent="0.15">
      <c r="A1142" s="6"/>
      <c r="B1142" s="15">
        <v>925</v>
      </c>
      <c r="C1142" s="18" t="str">
        <f>'Population tagcount script'!D926</f>
        <v>file.remove("C:/NGS/save/NGS0_21.fastq")</v>
      </c>
      <c r="D1142" s="5"/>
      <c r="E1142" s="5"/>
      <c r="F1142" s="5"/>
      <c r="G1142" s="5"/>
    </row>
    <row r="1143" spans="1:7" s="15" customFormat="1" x14ac:dyDescent="0.15">
      <c r="A1143" s="6"/>
      <c r="B1143" s="15">
        <v>926</v>
      </c>
      <c r="C1143" s="18" t="str">
        <f>'Population tagcount script'!D927</f>
        <v>RAD_1over &lt;- RADtag[RADtag&gt;1]</v>
      </c>
      <c r="D1143" s="5"/>
      <c r="E1143" s="5"/>
      <c r="F1143" s="5"/>
      <c r="G1143" s="5"/>
    </row>
    <row r="1144" spans="1:7" s="15" customFormat="1" x14ac:dyDescent="0.15">
      <c r="A1144" s="6"/>
      <c r="B1144" s="15">
        <v>927</v>
      </c>
      <c r="C1144" s="18" t="str">
        <f>'Population tagcount script'!D928</f>
        <v>system.time(write.csv(RAD_1over, file="C:/NGS/save/NGS0_21.tagcount1over", row.names = F))</v>
      </c>
      <c r="D1144" s="5"/>
      <c r="E1144" s="5"/>
      <c r="F1144" s="5"/>
      <c r="G1144" s="5"/>
    </row>
    <row r="1145" spans="1:7" s="15" customFormat="1" x14ac:dyDescent="0.15">
      <c r="A1145" s="6"/>
      <c r="B1145" s="15">
        <v>928</v>
      </c>
      <c r="C1145" s="18" t="str">
        <f>'Population tagcount script'!D929</f>
        <v>rm(list=ls())</v>
      </c>
      <c r="D1145" s="5"/>
      <c r="E1145" s="5"/>
      <c r="F1145" s="5"/>
      <c r="G1145" s="5"/>
    </row>
    <row r="1146" spans="1:7" s="15" customFormat="1" x14ac:dyDescent="0.15">
      <c r="A1146" s="6"/>
      <c r="B1146" s="15">
        <v>929</v>
      </c>
      <c r="C1146" s="18" t="str">
        <f>'Population tagcount script'!D930</f>
        <v>in_f &lt;- c("C:/NGS/Raw_sequence_reads/22_CGCTCATT-TAATCTTA_L005_R1_001.fastq.gz", "C:/NGS/Raw_sequence_reads/22_CGCTCATT-TAATCTTA_L005_R2_001.fastq.gz")</v>
      </c>
      <c r="D1146" s="5"/>
      <c r="E1146" s="5"/>
      <c r="F1146" s="5"/>
      <c r="G1146" s="5"/>
    </row>
    <row r="1147" spans="1:7" s="15" customFormat="1" x14ac:dyDescent="0.15">
      <c r="A1147" s="6"/>
      <c r="B1147" s="15">
        <v>930</v>
      </c>
      <c r="C1147" s="18" t="str">
        <f>'Population tagcount script'!D931</f>
        <v>out_f &lt;- "C:/NGS/save/NGS0_22.fastq"</v>
      </c>
      <c r="D1147" s="5"/>
      <c r="E1147" s="5"/>
      <c r="F1147" s="5"/>
      <c r="G1147" s="5"/>
    </row>
    <row r="1148" spans="1:7" s="15" customFormat="1" x14ac:dyDescent="0.15">
      <c r="A1148" s="6"/>
      <c r="B1148" s="15">
        <v>931</v>
      </c>
      <c r="C1148" s="18" t="str">
        <f>'Population tagcount script'!D932</f>
        <v>param_trim &lt;- 1</v>
      </c>
      <c r="D1148" s="5"/>
      <c r="E1148" s="5"/>
      <c r="F1148" s="5"/>
      <c r="G1148" s="5"/>
    </row>
    <row r="1149" spans="1:7" s="15" customFormat="1" x14ac:dyDescent="0.15">
      <c r="A1149" s="6"/>
      <c r="B1149" s="15">
        <v>932</v>
      </c>
      <c r="C1149" s="18" t="str">
        <f>'Population tagcount script'!D933</f>
        <v xml:space="preserve">fastq &lt;- readFastq(in_f)              </v>
      </c>
      <c r="D1149" s="5"/>
      <c r="E1149" s="5"/>
      <c r="F1149" s="5"/>
      <c r="G1149" s="5"/>
    </row>
    <row r="1150" spans="1:7" s="15" customFormat="1" x14ac:dyDescent="0.15">
      <c r="A1150" s="6"/>
      <c r="B1150" s="15">
        <v>933</v>
      </c>
      <c r="C1150" s="18" t="str">
        <f>'Population tagcount script'!D934</f>
        <v>hoge &lt;- width(sread(fastq)) - param_trim</v>
      </c>
      <c r="D1150" s="5"/>
      <c r="E1150" s="5"/>
      <c r="F1150" s="5"/>
      <c r="G1150" s="5"/>
    </row>
    <row r="1151" spans="1:7" s="15" customFormat="1" x14ac:dyDescent="0.15">
      <c r="A1151" s="6"/>
      <c r="B1151" s="15">
        <v>934</v>
      </c>
      <c r="C1151" s="18" t="str">
        <f>'Population tagcount script'!D935</f>
        <v xml:space="preserve">hoge[hoge &lt; 1] &lt;- 1                   </v>
      </c>
      <c r="D1151" s="5"/>
      <c r="E1151" s="5"/>
      <c r="F1151" s="5"/>
      <c r="G1151" s="5"/>
    </row>
    <row r="1152" spans="1:7" s="15" customFormat="1" x14ac:dyDescent="0.15">
      <c r="A1152" s="6"/>
      <c r="B1152" s="15">
        <v>935</v>
      </c>
      <c r="C1152" s="18" t="str">
        <f>'Population tagcount script'!D936</f>
        <v>hoge1 &lt;- DNAStringSet(sread(fastq), start=7, end=hoge)</v>
      </c>
      <c r="D1152" s="5"/>
      <c r="E1152" s="5"/>
      <c r="F1152" s="5"/>
      <c r="G1152" s="5"/>
    </row>
    <row r="1153" spans="1:7" s="15" customFormat="1" x14ac:dyDescent="0.15">
      <c r="A1153" s="6"/>
      <c r="B1153" s="15">
        <v>936</v>
      </c>
      <c r="C1153" s="18" t="str">
        <f>'Population tagcount script'!D937</f>
        <v>hoge2 &lt;- BStringSet(quality(quality(fastq)), start=7, end=hoge)</v>
      </c>
      <c r="D1153" s="5"/>
      <c r="E1153" s="5"/>
      <c r="F1153" s="5"/>
      <c r="G1153" s="5"/>
    </row>
    <row r="1154" spans="1:7" s="15" customFormat="1" x14ac:dyDescent="0.15">
      <c r="A1154" s="6"/>
      <c r="B1154" s="15">
        <v>937</v>
      </c>
      <c r="C1154" s="18" t="str">
        <f>'Population tagcount script'!D938</f>
        <v>fastq &lt;- ShortReadQ(hoge1, hoge2, id(fastq))</v>
      </c>
      <c r="D1154" s="5"/>
      <c r="E1154" s="5"/>
      <c r="F1154" s="5"/>
      <c r="G1154" s="5"/>
    </row>
    <row r="1155" spans="1:7" s="15" customFormat="1" x14ac:dyDescent="0.15">
      <c r="A1155" s="6"/>
      <c r="B1155" s="15">
        <v>938</v>
      </c>
      <c r="C1155" s="18" t="str">
        <f>'Population tagcount script'!D939</f>
        <v xml:space="preserve">writeFastq(fastq, out_f, compress=F)   </v>
      </c>
      <c r="D1155" s="5"/>
      <c r="E1155" s="5"/>
      <c r="F1155" s="5"/>
      <c r="G1155" s="5"/>
    </row>
    <row r="1156" spans="1:7" s="15" customFormat="1" x14ac:dyDescent="0.15">
      <c r="A1156" s="6"/>
      <c r="B1156" s="15">
        <v>939</v>
      </c>
      <c r="C1156" s="18" t="str">
        <f>'Population tagcount script'!D940</f>
        <v>param1 &lt;- 35</v>
      </c>
      <c r="D1156" s="5"/>
      <c r="E1156" s="5"/>
      <c r="F1156" s="5"/>
      <c r="G1156" s="5"/>
    </row>
    <row r="1157" spans="1:7" s="15" customFormat="1" x14ac:dyDescent="0.15">
      <c r="A1157" s="6"/>
      <c r="B1157" s="15">
        <v>940</v>
      </c>
      <c r="C1157" s="18" t="str">
        <f>'Population tagcount script'!D941</f>
        <v>param2 &lt;- 0.1</v>
      </c>
      <c r="D1157" s="5"/>
      <c r="E1157" s="5"/>
      <c r="F1157" s="5"/>
      <c r="G1157" s="5"/>
    </row>
    <row r="1158" spans="1:7" s="15" customFormat="1" x14ac:dyDescent="0.15">
      <c r="A1158" s="6"/>
      <c r="B1158" s="15">
        <v>941</v>
      </c>
      <c r="C1158" s="18" t="str">
        <f>'Population tagcount script'!D942</f>
        <v>fastq &lt;- readFastq("C:/NGS/save/NGS0_22.fastq")</v>
      </c>
      <c r="D1158" s="5"/>
      <c r="E1158" s="5"/>
      <c r="F1158" s="5"/>
      <c r="G1158" s="5"/>
    </row>
    <row r="1159" spans="1:7" s="15" customFormat="1" x14ac:dyDescent="0.15">
      <c r="A1159" s="6"/>
      <c r="B1159" s="15">
        <v>942</v>
      </c>
      <c r="C1159" s="18" t="str">
        <f>'Population tagcount script'!D943</f>
        <v>hoge &lt;- as(quality(fastq), "matrix")</v>
      </c>
      <c r="D1159" s="5"/>
      <c r="E1159" s="5"/>
      <c r="F1159" s="5"/>
      <c r="G1159" s="5"/>
    </row>
    <row r="1160" spans="1:7" s="15" customFormat="1" x14ac:dyDescent="0.15">
      <c r="A1160" s="6"/>
      <c r="B1160" s="15">
        <v>943</v>
      </c>
      <c r="C1160" s="18" t="str">
        <f>'Population tagcount script'!D944</f>
        <v>obj &lt;- (rowSums(hoge &lt; param1) &lt;= width(fastq)*param2)</v>
      </c>
      <c r="D1160" s="5"/>
      <c r="E1160" s="5"/>
      <c r="F1160" s="5"/>
      <c r="G1160" s="5"/>
    </row>
    <row r="1161" spans="1:7" s="15" customFormat="1" x14ac:dyDescent="0.15">
      <c r="A1161" s="6"/>
      <c r="B1161" s="15">
        <v>944</v>
      </c>
      <c r="C1161" s="18" t="str">
        <f>'Population tagcount script'!D945</f>
        <v>fastq &lt;- fastq[obj]</v>
      </c>
      <c r="D1161" s="5"/>
      <c r="E1161" s="5"/>
      <c r="F1161" s="5"/>
      <c r="G1161" s="5"/>
    </row>
    <row r="1162" spans="1:7" s="15" customFormat="1" x14ac:dyDescent="0.15">
      <c r="A1162" s="6"/>
      <c r="B1162" s="15">
        <v>945</v>
      </c>
      <c r="C1162" s="18" t="str">
        <f>'Population tagcount script'!D946</f>
        <v xml:space="preserve">writeFastq(fastq, "C:/NGS/save/F2_Adap-0.fastq", compress=F)   </v>
      </c>
      <c r="D1162" s="5"/>
      <c r="E1162" s="5"/>
      <c r="F1162" s="5"/>
      <c r="G1162" s="5"/>
    </row>
    <row r="1163" spans="1:7" s="15" customFormat="1" x14ac:dyDescent="0.15">
      <c r="A1163" s="6"/>
      <c r="B1163" s="15">
        <v>946</v>
      </c>
      <c r="C1163" s="18" t="str">
        <f>'Population tagcount script'!D947</f>
        <v>in_f &lt;- "C:/NGS/save/F2_Adap-0.fastq"</v>
      </c>
      <c r="D1163" s="5"/>
      <c r="E1163" s="5"/>
      <c r="F1163" s="5"/>
      <c r="G1163" s="5"/>
    </row>
    <row r="1164" spans="1:7" s="15" customFormat="1" x14ac:dyDescent="0.15">
      <c r="A1164" s="6"/>
      <c r="B1164" s="15">
        <v>947</v>
      </c>
      <c r="C1164" s="18" t="str">
        <f>'Population tagcount script'!D948</f>
        <v>out_f &lt;- "C:/NGS/save/F2_Adap-1.fastq"</v>
      </c>
      <c r="D1164" s="5"/>
      <c r="E1164" s="5"/>
      <c r="F1164" s="5"/>
      <c r="G1164" s="5"/>
    </row>
    <row r="1165" spans="1:7" s="15" customFormat="1" x14ac:dyDescent="0.15">
      <c r="A1165" s="6"/>
      <c r="B1165" s="15">
        <v>948</v>
      </c>
      <c r="C1165" s="18" t="str">
        <f>'Population tagcount script'!D949</f>
        <v>param_adapter &lt;- "CATGAGATCGGAAGAGCGTCGTGTAGGGAAAGAGTGT"  #Adapter sequence 1</v>
      </c>
      <c r="D1165" s="5"/>
      <c r="E1165" s="5"/>
      <c r="F1165" s="5"/>
      <c r="G1165" s="5"/>
    </row>
    <row r="1166" spans="1:7" s="15" customFormat="1" x14ac:dyDescent="0.15">
      <c r="A1166" s="6"/>
      <c r="B1166" s="15">
        <v>949</v>
      </c>
      <c r="C1166" s="18" t="str">
        <f>'Population tagcount script'!D950</f>
        <v xml:space="preserve">system.time(res1 &lt;- preprocessReads(filename=in_f,  outputFilename=out_f,Rpattern=param_adapter, max.Rmismatch=rep(0, nchar(param_adapter)), nBases=0, minLength=20, nrec=1000000))      </v>
      </c>
      <c r="D1166" s="5"/>
      <c r="E1166" s="5"/>
      <c r="F1166" s="5"/>
      <c r="G1166" s="5"/>
    </row>
    <row r="1167" spans="1:7" s="15" customFormat="1" x14ac:dyDescent="0.15">
      <c r="A1167" s="6"/>
      <c r="B1167" s="15">
        <v>950</v>
      </c>
      <c r="C1167" s="18" t="str">
        <f>'Population tagcount script'!D951</f>
        <v>in_f &lt;- "C:/NGS/save/F2_Adap-1.fastq"</v>
      </c>
      <c r="D1167" s="5"/>
      <c r="E1167" s="5"/>
      <c r="F1167" s="5"/>
      <c r="G1167" s="5"/>
    </row>
    <row r="1168" spans="1:7" s="15" customFormat="1" x14ac:dyDescent="0.15">
      <c r="A1168" s="6"/>
      <c r="B1168" s="15">
        <v>951</v>
      </c>
      <c r="C1168" s="18" t="str">
        <f>'Population tagcount script'!D952</f>
        <v>out_f &lt;- "C:/NGS/save/F2_Adap-2.fastq"</v>
      </c>
      <c r="D1168" s="5"/>
      <c r="E1168" s="5"/>
      <c r="F1168" s="5"/>
      <c r="G1168" s="5"/>
    </row>
    <row r="1169" spans="1:7" s="15" customFormat="1" x14ac:dyDescent="0.15">
      <c r="A1169" s="6"/>
      <c r="B1169" s="15">
        <v>952</v>
      </c>
      <c r="C1169" s="18" t="str">
        <f>'Population tagcount script'!D953</f>
        <v>param_adapter &lt;- "TAAGATCGGAAGAGCACACGTCTGAACTCCAGTCAC"  #Adapter sequence 2</v>
      </c>
      <c r="D1169" s="5"/>
      <c r="E1169" s="5"/>
      <c r="F1169" s="5"/>
      <c r="G1169" s="5"/>
    </row>
    <row r="1170" spans="1:7" s="15" customFormat="1" x14ac:dyDescent="0.15">
      <c r="A1170" s="6"/>
      <c r="B1170" s="15">
        <v>953</v>
      </c>
      <c r="C1170" s="18" t="str">
        <f>'Population tagcount script'!D954</f>
        <v xml:space="preserve">system.time(res2 &lt;- preprocessReads(filename=in_f,  outputFilename=out_f,Rpattern=param_adapter, max.Rmismatch=rep(0, nchar(param_adapter)), nBases=0, minLength=20, nrec=1000000))      </v>
      </c>
      <c r="D1170" s="5"/>
      <c r="E1170" s="5"/>
      <c r="F1170" s="5"/>
      <c r="G1170" s="5"/>
    </row>
    <row r="1171" spans="1:7" s="15" customFormat="1" x14ac:dyDescent="0.15">
      <c r="A1171" s="6"/>
      <c r="B1171" s="15">
        <v>954</v>
      </c>
      <c r="C1171" s="18" t="str">
        <f>'Population tagcount script'!D955</f>
        <v>in_f &lt;- "C:/NGS/save/F2_Adap-2.fastq"</v>
      </c>
      <c r="D1171" s="5"/>
      <c r="E1171" s="5"/>
      <c r="F1171" s="5"/>
      <c r="G1171" s="5"/>
    </row>
    <row r="1172" spans="1:7" s="15" customFormat="1" x14ac:dyDescent="0.15">
      <c r="A1172" s="6"/>
      <c r="B1172" s="15">
        <v>955</v>
      </c>
      <c r="C1172" s="18" t="str">
        <f>'Population tagcount script'!D956</f>
        <v>out_f &lt;- "C:/NGS/save/F2_Adap-3.fastq"</v>
      </c>
      <c r="D1172" s="5"/>
      <c r="E1172" s="5"/>
      <c r="F1172" s="5"/>
      <c r="G1172" s="5"/>
    </row>
    <row r="1173" spans="1:7" s="15" customFormat="1" x14ac:dyDescent="0.15">
      <c r="A1173" s="6"/>
      <c r="B1173" s="15">
        <v>956</v>
      </c>
      <c r="C1173" s="18" t="str">
        <f>'Population tagcount script'!D957</f>
        <v>param_adapter &lt;- "TAAGATCGGAAGAGCGTCGTGTAGGGAAAGAGTGT"  #Adapter sequence 3</v>
      </c>
      <c r="D1173" s="5"/>
      <c r="E1173" s="5"/>
      <c r="F1173" s="5"/>
      <c r="G1173" s="5"/>
    </row>
    <row r="1174" spans="1:7" s="15" customFormat="1" x14ac:dyDescent="0.15">
      <c r="A1174" s="6"/>
      <c r="B1174" s="15">
        <v>957</v>
      </c>
      <c r="C1174" s="18" t="str">
        <f>'Population tagcount script'!D958</f>
        <v xml:space="preserve">system.time(res3 &lt;- preprocessReads(filename=in_f,  outputFilename=out_f,Rpattern=param_adapter, max.Rmismatch=rep(0, nchar(param_adapter)), nBases=0, minLength=20, nrec=1000000))      </v>
      </c>
      <c r="D1174" s="5"/>
      <c r="E1174" s="5"/>
      <c r="F1174" s="5"/>
      <c r="G1174" s="5"/>
    </row>
    <row r="1175" spans="1:7" s="15" customFormat="1" x14ac:dyDescent="0.15">
      <c r="A1175" s="6"/>
      <c r="B1175" s="15">
        <v>958</v>
      </c>
      <c r="C1175" s="18" t="str">
        <f>'Population tagcount script'!D959</f>
        <v>in_f &lt;- "C:/NGS/save/F2_Adap-3.fastq"</v>
      </c>
      <c r="D1175" s="5"/>
      <c r="E1175" s="5"/>
      <c r="F1175" s="5"/>
      <c r="G1175" s="5"/>
    </row>
    <row r="1176" spans="1:7" s="15" customFormat="1" x14ac:dyDescent="0.15">
      <c r="A1176" s="6"/>
      <c r="B1176" s="15">
        <v>959</v>
      </c>
      <c r="C1176" s="18" t="str">
        <f>'Population tagcount script'!D960</f>
        <v>out_f &lt;- "C:/NGS/save/AdapterTrim_NGS0_22.fastq"</v>
      </c>
      <c r="D1176" s="5"/>
      <c r="E1176" s="5"/>
      <c r="F1176" s="5"/>
      <c r="G1176" s="5"/>
    </row>
    <row r="1177" spans="1:7" s="15" customFormat="1" x14ac:dyDescent="0.15">
      <c r="A1177" s="6"/>
      <c r="B1177" s="15">
        <v>960</v>
      </c>
      <c r="C1177" s="18" t="str">
        <f>'Population tagcount script'!D961</f>
        <v>param_adapter &lt;- "CATGAGATCGGAAGAGCACACGTCTGAACTCCAGTCAC"  #Adapter sequence 4</v>
      </c>
      <c r="D1177" s="5"/>
      <c r="E1177" s="5"/>
      <c r="F1177" s="5"/>
      <c r="G1177" s="5"/>
    </row>
    <row r="1178" spans="1:7" s="15" customFormat="1" x14ac:dyDescent="0.15">
      <c r="A1178" s="6"/>
      <c r="B1178" s="15">
        <v>961</v>
      </c>
      <c r="C1178" s="18" t="str">
        <f>'Population tagcount script'!D962</f>
        <v xml:space="preserve">system.time(res4 &lt;- preprocessReads(filename=in_f,  outputFilename=out_f,Rpattern=param_adapter, max.Rmismatch=rep(0, nchar(param_adapter)), nBases=0, minLength=20, nrec=1000000))      </v>
      </c>
      <c r="D1178" s="5"/>
      <c r="E1178" s="5"/>
      <c r="F1178" s="5"/>
      <c r="G1178" s="5"/>
    </row>
    <row r="1179" spans="1:7" s="15" customFormat="1" x14ac:dyDescent="0.15">
      <c r="A1179" s="6"/>
      <c r="B1179" s="15">
        <v>962</v>
      </c>
      <c r="C1179" s="18" t="str">
        <f>'Population tagcount script'!D963</f>
        <v>res &lt;- rbind(res1,res2,res3,res4)</v>
      </c>
      <c r="D1179" s="5"/>
      <c r="E1179" s="5"/>
      <c r="F1179" s="5"/>
      <c r="G1179" s="5"/>
    </row>
    <row r="1180" spans="1:7" s="15" customFormat="1" x14ac:dyDescent="0.15">
      <c r="A1180" s="6"/>
      <c r="B1180" s="15">
        <v>963</v>
      </c>
      <c r="C1180" s="18" t="str">
        <f>'Population tagcount script'!D964</f>
        <v>write.csv(res, "C:/NGS/save/NGS0_22.fastq.csv")</v>
      </c>
      <c r="D1180" s="5"/>
      <c r="E1180" s="5"/>
      <c r="F1180" s="5"/>
      <c r="G1180" s="5"/>
    </row>
    <row r="1181" spans="1:7" s="15" customFormat="1" x14ac:dyDescent="0.15">
      <c r="A1181" s="6"/>
      <c r="B1181" s="15">
        <v>964</v>
      </c>
      <c r="C1181" s="18" t="str">
        <f>'Population tagcount script'!D965</f>
        <v>system.time(fastq &lt;- fread("C:/NGS/save/AdapterTrim_NGS0_22.fastq", header=F, sep="\t", na.strings="NA", strip.white=TRUE, verbose=TRUE))</v>
      </c>
      <c r="D1181" s="5"/>
      <c r="E1181" s="5"/>
      <c r="F1181" s="5"/>
      <c r="G1181" s="5"/>
    </row>
    <row r="1182" spans="1:7" s="15" customFormat="1" x14ac:dyDescent="0.15">
      <c r="A1182" s="6"/>
      <c r="B1182" s="15">
        <v>965</v>
      </c>
      <c r="C1182" s="18" t="str">
        <f>'Population tagcount script'!D966</f>
        <v>file.remove("C:/NGS/save/AdapterTrim_NGS0_22.fastq","C:/NGS/save/F2_Adap-0.fastq","C:/NGS/save/F2_Adap-1.fastq","C:/NGS/save/F2_Adap-2.fastq","C:/NGS/save/F2_Adap-3.fastq")</v>
      </c>
      <c r="D1182" s="5"/>
      <c r="E1182" s="5"/>
      <c r="F1182" s="5"/>
      <c r="G1182" s="5"/>
    </row>
    <row r="1183" spans="1:7" s="15" customFormat="1" x14ac:dyDescent="0.15">
      <c r="A1183" s="6"/>
      <c r="B1183" s="15">
        <v>966</v>
      </c>
      <c r="C1183" s="18" t="str">
        <f>'Population tagcount script'!D967</f>
        <v>system.time(nucleotide &lt;- fastq[2+4*(0:((nrow(fastq)/4)-1))])</v>
      </c>
      <c r="D1183" s="5"/>
      <c r="E1183" s="5"/>
      <c r="F1183" s="5"/>
      <c r="G1183" s="5"/>
    </row>
    <row r="1184" spans="1:7" s="15" customFormat="1" x14ac:dyDescent="0.15">
      <c r="A1184" s="6"/>
      <c r="B1184" s="15">
        <v>967</v>
      </c>
      <c r="C1184" s="18" t="str">
        <f>'Population tagcount script'!D968</f>
        <v>system.time(RADtag &lt;- sort(table(nucleotide), decreasing=TRUE))</v>
      </c>
      <c r="D1184" s="5"/>
      <c r="E1184" s="5"/>
      <c r="F1184" s="5"/>
      <c r="G1184" s="5"/>
    </row>
    <row r="1185" spans="1:7" s="15" customFormat="1" x14ac:dyDescent="0.15">
      <c r="A1185" s="6"/>
      <c r="B1185" s="15">
        <v>968</v>
      </c>
      <c r="C1185" s="18" t="str">
        <f>'Population tagcount script'!D969</f>
        <v>system.time(write.csv(RADtag, file="C:/NGS/save/NGS0_22.tagcount", row.names = F))</v>
      </c>
      <c r="D1185" s="5"/>
      <c r="E1185" s="5"/>
      <c r="F1185" s="5"/>
      <c r="G1185" s="5"/>
    </row>
    <row r="1186" spans="1:7" s="15" customFormat="1" x14ac:dyDescent="0.15">
      <c r="A1186" s="6"/>
      <c r="B1186" s="15">
        <v>969</v>
      </c>
      <c r="C1186" s="18" t="str">
        <f>'Population tagcount script'!D970</f>
        <v>file.remove("C:/NGS/save/NGS0_22.fastq")</v>
      </c>
      <c r="D1186" s="5"/>
      <c r="E1186" s="5"/>
      <c r="F1186" s="5"/>
      <c r="G1186" s="5"/>
    </row>
    <row r="1187" spans="1:7" s="15" customFormat="1" x14ac:dyDescent="0.15">
      <c r="A1187" s="6"/>
      <c r="B1187" s="15">
        <v>970</v>
      </c>
      <c r="C1187" s="18" t="str">
        <f>'Population tagcount script'!D971</f>
        <v>RAD_1over &lt;- RADtag[RADtag&gt;1]</v>
      </c>
      <c r="D1187" s="5"/>
      <c r="E1187" s="5"/>
      <c r="F1187" s="5"/>
      <c r="G1187" s="5"/>
    </row>
    <row r="1188" spans="1:7" s="15" customFormat="1" x14ac:dyDescent="0.15">
      <c r="A1188" s="6"/>
      <c r="B1188" s="15">
        <v>971</v>
      </c>
      <c r="C1188" s="18" t="str">
        <f>'Population tagcount script'!D972</f>
        <v>system.time(write.csv(RAD_1over, file="C:/NGS/save/NGS0_22.tagcount1over", row.names = F))</v>
      </c>
      <c r="D1188" s="5"/>
      <c r="E1188" s="5"/>
      <c r="F1188" s="5"/>
      <c r="G1188" s="5"/>
    </row>
    <row r="1189" spans="1:7" s="15" customFormat="1" x14ac:dyDescent="0.15">
      <c r="A1189" s="6"/>
      <c r="B1189" s="15">
        <v>972</v>
      </c>
      <c r="C1189" s="18" t="str">
        <f>'Population tagcount script'!D973</f>
        <v>rm(list=ls())</v>
      </c>
      <c r="D1189" s="5"/>
      <c r="E1189" s="5"/>
      <c r="F1189" s="5"/>
      <c r="G1189" s="5"/>
    </row>
    <row r="1190" spans="1:7" s="15" customFormat="1" x14ac:dyDescent="0.15">
      <c r="A1190" s="6"/>
      <c r="B1190" s="15">
        <v>973</v>
      </c>
      <c r="C1190" s="18" t="str">
        <f>'Population tagcount script'!D974</f>
        <v>in_f &lt;- c("C:/NGS/Raw_sequence_reads/23_CGCTCATT-CAGGACGT_L005_R1_001.fastq.gz", "C:/NGS/Raw_sequence_reads/23_CGCTCATT-CAGGACGT_L005_R2_001.fastq.gz")</v>
      </c>
      <c r="D1190" s="5"/>
      <c r="E1190" s="5"/>
      <c r="F1190" s="5"/>
      <c r="G1190" s="5"/>
    </row>
    <row r="1191" spans="1:7" s="15" customFormat="1" x14ac:dyDescent="0.15">
      <c r="A1191" s="6"/>
      <c r="B1191" s="15">
        <v>974</v>
      </c>
      <c r="C1191" s="18" t="str">
        <f>'Population tagcount script'!D975</f>
        <v>out_f &lt;- "C:/NGS/save/NGS0_23.fastq"</v>
      </c>
      <c r="D1191" s="5"/>
      <c r="E1191" s="5"/>
      <c r="F1191" s="5"/>
      <c r="G1191" s="5"/>
    </row>
    <row r="1192" spans="1:7" s="15" customFormat="1" x14ac:dyDescent="0.15">
      <c r="A1192" s="6"/>
      <c r="B1192" s="15">
        <v>975</v>
      </c>
      <c r="C1192" s="18" t="str">
        <f>'Population tagcount script'!D976</f>
        <v>param_trim &lt;- 1</v>
      </c>
      <c r="D1192" s="5"/>
      <c r="E1192" s="5"/>
      <c r="F1192" s="5"/>
      <c r="G1192" s="5"/>
    </row>
    <row r="1193" spans="1:7" s="15" customFormat="1" x14ac:dyDescent="0.15">
      <c r="A1193" s="6"/>
      <c r="B1193" s="15">
        <v>976</v>
      </c>
      <c r="C1193" s="18" t="str">
        <f>'Population tagcount script'!D977</f>
        <v xml:space="preserve">fastq &lt;- readFastq(in_f)              </v>
      </c>
      <c r="D1193" s="5"/>
      <c r="E1193" s="5"/>
      <c r="F1193" s="5"/>
      <c r="G1193" s="5"/>
    </row>
    <row r="1194" spans="1:7" s="15" customFormat="1" x14ac:dyDescent="0.15">
      <c r="A1194" s="6"/>
      <c r="B1194" s="15">
        <v>977</v>
      </c>
      <c r="C1194" s="18" t="str">
        <f>'Population tagcount script'!D978</f>
        <v>hoge &lt;- width(sread(fastq)) - param_trim</v>
      </c>
      <c r="D1194" s="5"/>
      <c r="E1194" s="5"/>
      <c r="F1194" s="5"/>
      <c r="G1194" s="5"/>
    </row>
    <row r="1195" spans="1:7" s="15" customFormat="1" x14ac:dyDescent="0.15">
      <c r="A1195" s="6"/>
      <c r="B1195" s="15">
        <v>978</v>
      </c>
      <c r="C1195" s="18" t="str">
        <f>'Population tagcount script'!D979</f>
        <v xml:space="preserve">hoge[hoge &lt; 1] &lt;- 1                   </v>
      </c>
      <c r="D1195" s="5"/>
      <c r="E1195" s="5"/>
      <c r="F1195" s="5"/>
      <c r="G1195" s="5"/>
    </row>
    <row r="1196" spans="1:7" s="15" customFormat="1" x14ac:dyDescent="0.15">
      <c r="A1196" s="6"/>
      <c r="B1196" s="15">
        <v>979</v>
      </c>
      <c r="C1196" s="18" t="str">
        <f>'Population tagcount script'!D980</f>
        <v>hoge1 &lt;- DNAStringSet(sread(fastq), start=7, end=hoge)</v>
      </c>
      <c r="D1196" s="5"/>
      <c r="E1196" s="5"/>
      <c r="F1196" s="5"/>
      <c r="G1196" s="5"/>
    </row>
    <row r="1197" spans="1:7" s="15" customFormat="1" x14ac:dyDescent="0.15">
      <c r="A1197" s="6"/>
      <c r="B1197" s="15">
        <v>980</v>
      </c>
      <c r="C1197" s="18" t="str">
        <f>'Population tagcount script'!D981</f>
        <v>hoge2 &lt;- BStringSet(quality(quality(fastq)), start=7, end=hoge)</v>
      </c>
      <c r="D1197" s="5"/>
      <c r="E1197" s="5"/>
      <c r="F1197" s="5"/>
      <c r="G1197" s="5"/>
    </row>
    <row r="1198" spans="1:7" s="15" customFormat="1" x14ac:dyDescent="0.15">
      <c r="A1198" s="6"/>
      <c r="B1198" s="15">
        <v>981</v>
      </c>
      <c r="C1198" s="18" t="str">
        <f>'Population tagcount script'!D982</f>
        <v>fastq &lt;- ShortReadQ(hoge1, hoge2, id(fastq))</v>
      </c>
      <c r="D1198" s="5"/>
      <c r="E1198" s="5"/>
      <c r="F1198" s="5"/>
      <c r="G1198" s="5"/>
    </row>
    <row r="1199" spans="1:7" s="15" customFormat="1" x14ac:dyDescent="0.15">
      <c r="A1199" s="6"/>
      <c r="B1199" s="15">
        <v>982</v>
      </c>
      <c r="C1199" s="18" t="str">
        <f>'Population tagcount script'!D983</f>
        <v xml:space="preserve">writeFastq(fastq, out_f, compress=F)   </v>
      </c>
      <c r="D1199" s="5"/>
      <c r="E1199" s="5"/>
      <c r="F1199" s="5"/>
      <c r="G1199" s="5"/>
    </row>
    <row r="1200" spans="1:7" s="15" customFormat="1" x14ac:dyDescent="0.15">
      <c r="A1200" s="6"/>
      <c r="B1200" s="15">
        <v>983</v>
      </c>
      <c r="C1200" s="18" t="str">
        <f>'Population tagcount script'!D984</f>
        <v>param1 &lt;- 35</v>
      </c>
      <c r="D1200" s="5"/>
      <c r="E1200" s="5"/>
      <c r="F1200" s="5"/>
      <c r="G1200" s="5"/>
    </row>
    <row r="1201" spans="1:7" s="15" customFormat="1" x14ac:dyDescent="0.15">
      <c r="A1201" s="6"/>
      <c r="B1201" s="15">
        <v>984</v>
      </c>
      <c r="C1201" s="18" t="str">
        <f>'Population tagcount script'!D985</f>
        <v>param2 &lt;- 0.1</v>
      </c>
      <c r="D1201" s="5"/>
      <c r="E1201" s="5"/>
      <c r="F1201" s="5"/>
      <c r="G1201" s="5"/>
    </row>
    <row r="1202" spans="1:7" s="15" customFormat="1" x14ac:dyDescent="0.15">
      <c r="A1202" s="6"/>
      <c r="B1202" s="15">
        <v>985</v>
      </c>
      <c r="C1202" s="18" t="str">
        <f>'Population tagcount script'!D986</f>
        <v>fastq &lt;- readFastq("C:/NGS/save/NGS0_23.fastq")</v>
      </c>
      <c r="D1202" s="5"/>
      <c r="E1202" s="5"/>
      <c r="F1202" s="5"/>
      <c r="G1202" s="5"/>
    </row>
    <row r="1203" spans="1:7" s="15" customFormat="1" x14ac:dyDescent="0.15">
      <c r="A1203" s="6"/>
      <c r="B1203" s="15">
        <v>986</v>
      </c>
      <c r="C1203" s="18" t="str">
        <f>'Population tagcount script'!D987</f>
        <v>hoge &lt;- as(quality(fastq), "matrix")</v>
      </c>
      <c r="D1203" s="5"/>
      <c r="E1203" s="5"/>
      <c r="F1203" s="5"/>
      <c r="G1203" s="5"/>
    </row>
    <row r="1204" spans="1:7" s="15" customFormat="1" x14ac:dyDescent="0.15">
      <c r="A1204" s="6"/>
      <c r="B1204" s="15">
        <v>987</v>
      </c>
      <c r="C1204" s="18" t="str">
        <f>'Population tagcount script'!D988</f>
        <v>obj &lt;- (rowSums(hoge &lt; param1) &lt;= width(fastq)*param2)</v>
      </c>
      <c r="D1204" s="5"/>
      <c r="E1204" s="5"/>
      <c r="F1204" s="5"/>
      <c r="G1204" s="5"/>
    </row>
    <row r="1205" spans="1:7" s="15" customFormat="1" x14ac:dyDescent="0.15">
      <c r="A1205" s="6"/>
      <c r="B1205" s="15">
        <v>988</v>
      </c>
      <c r="C1205" s="18" t="str">
        <f>'Population tagcount script'!D989</f>
        <v>fastq &lt;- fastq[obj]</v>
      </c>
      <c r="D1205" s="5"/>
      <c r="E1205" s="5"/>
      <c r="F1205" s="5"/>
      <c r="G1205" s="5"/>
    </row>
    <row r="1206" spans="1:7" s="15" customFormat="1" x14ac:dyDescent="0.15">
      <c r="A1206" s="6"/>
      <c r="B1206" s="15">
        <v>989</v>
      </c>
      <c r="C1206" s="18" t="str">
        <f>'Population tagcount script'!D990</f>
        <v xml:space="preserve">writeFastq(fastq, "C:/NGS/save/F2_Adap-0.fastq", compress=F)   </v>
      </c>
      <c r="D1206" s="5"/>
      <c r="E1206" s="5"/>
      <c r="F1206" s="5"/>
      <c r="G1206" s="5"/>
    </row>
    <row r="1207" spans="1:7" s="15" customFormat="1" x14ac:dyDescent="0.15">
      <c r="A1207" s="6"/>
      <c r="B1207" s="15">
        <v>990</v>
      </c>
      <c r="C1207" s="18" t="str">
        <f>'Population tagcount script'!D991</f>
        <v>in_f &lt;- "C:/NGS/save/F2_Adap-0.fastq"</v>
      </c>
      <c r="D1207" s="5"/>
      <c r="E1207" s="5"/>
      <c r="F1207" s="5"/>
      <c r="G1207" s="5"/>
    </row>
    <row r="1208" spans="1:7" s="15" customFormat="1" x14ac:dyDescent="0.15">
      <c r="A1208" s="6"/>
      <c r="B1208" s="15">
        <v>991</v>
      </c>
      <c r="C1208" s="18" t="str">
        <f>'Population tagcount script'!D992</f>
        <v>out_f &lt;- "C:/NGS/save/F2_Adap-1.fastq"</v>
      </c>
      <c r="D1208" s="5"/>
      <c r="E1208" s="5"/>
      <c r="F1208" s="5"/>
      <c r="G1208" s="5"/>
    </row>
    <row r="1209" spans="1:7" s="15" customFormat="1" x14ac:dyDescent="0.15">
      <c r="A1209" s="6"/>
      <c r="B1209" s="15">
        <v>992</v>
      </c>
      <c r="C1209" s="18" t="str">
        <f>'Population tagcount script'!D993</f>
        <v>param_adapter &lt;- "CATGAGATCGGAAGAGCGTCGTGTAGGGAAAGAGTGT"  #Adapter sequence 1</v>
      </c>
      <c r="D1209" s="5"/>
      <c r="E1209" s="5"/>
      <c r="F1209" s="5"/>
      <c r="G1209" s="5"/>
    </row>
    <row r="1210" spans="1:7" s="15" customFormat="1" x14ac:dyDescent="0.15">
      <c r="A1210" s="6"/>
      <c r="B1210" s="15">
        <v>993</v>
      </c>
      <c r="C1210" s="18" t="str">
        <f>'Population tagcount script'!D994</f>
        <v xml:space="preserve">system.time(res1 &lt;- preprocessReads(filename=in_f,  outputFilename=out_f,Rpattern=param_adapter, max.Rmismatch=rep(0, nchar(param_adapter)), nBases=0, minLength=20, nrec=1000000))      </v>
      </c>
      <c r="D1210" s="5"/>
      <c r="E1210" s="5"/>
      <c r="F1210" s="5"/>
      <c r="G1210" s="5"/>
    </row>
    <row r="1211" spans="1:7" s="15" customFormat="1" x14ac:dyDescent="0.15">
      <c r="A1211" s="6"/>
      <c r="B1211" s="15">
        <v>994</v>
      </c>
      <c r="C1211" s="18" t="str">
        <f>'Population tagcount script'!D995</f>
        <v>in_f &lt;- "C:/NGS/save/F2_Adap-1.fastq"</v>
      </c>
      <c r="D1211" s="5"/>
      <c r="E1211" s="5"/>
      <c r="F1211" s="5"/>
      <c r="G1211" s="5"/>
    </row>
    <row r="1212" spans="1:7" s="15" customFormat="1" x14ac:dyDescent="0.15">
      <c r="A1212" s="6"/>
      <c r="B1212" s="15">
        <v>995</v>
      </c>
      <c r="C1212" s="18" t="str">
        <f>'Population tagcount script'!D996</f>
        <v>out_f &lt;- "C:/NGS/save/F2_Adap-2.fastq"</v>
      </c>
      <c r="D1212" s="5"/>
      <c r="E1212" s="5"/>
      <c r="F1212" s="5"/>
      <c r="G1212" s="5"/>
    </row>
    <row r="1213" spans="1:7" s="15" customFormat="1" x14ac:dyDescent="0.15">
      <c r="A1213" s="6"/>
      <c r="B1213" s="15">
        <v>996</v>
      </c>
      <c r="C1213" s="18" t="str">
        <f>'Population tagcount script'!D997</f>
        <v>param_adapter &lt;- "TAAGATCGGAAGAGCACACGTCTGAACTCCAGTCAC"  #Adapter sequence 2</v>
      </c>
      <c r="D1213" s="5"/>
      <c r="E1213" s="5"/>
      <c r="F1213" s="5"/>
      <c r="G1213" s="5"/>
    </row>
    <row r="1214" spans="1:7" s="15" customFormat="1" x14ac:dyDescent="0.15">
      <c r="A1214" s="6"/>
      <c r="B1214" s="15">
        <v>997</v>
      </c>
      <c r="C1214" s="18" t="str">
        <f>'Population tagcount script'!D998</f>
        <v xml:space="preserve">system.time(res2 &lt;- preprocessReads(filename=in_f,  outputFilename=out_f,Rpattern=param_adapter, max.Rmismatch=rep(0, nchar(param_adapter)), nBases=0, minLength=20, nrec=1000000))      </v>
      </c>
      <c r="D1214" s="5"/>
      <c r="E1214" s="5"/>
      <c r="F1214" s="5"/>
      <c r="G1214" s="5"/>
    </row>
    <row r="1215" spans="1:7" s="15" customFormat="1" x14ac:dyDescent="0.15">
      <c r="A1215" s="6"/>
      <c r="B1215" s="15">
        <v>998</v>
      </c>
      <c r="C1215" s="18" t="str">
        <f>'Population tagcount script'!D999</f>
        <v>in_f &lt;- "C:/NGS/save/F2_Adap-2.fastq"</v>
      </c>
      <c r="D1215" s="5"/>
      <c r="E1215" s="5"/>
      <c r="F1215" s="5"/>
      <c r="G1215" s="5"/>
    </row>
    <row r="1216" spans="1:7" s="15" customFormat="1" x14ac:dyDescent="0.15">
      <c r="A1216" s="6"/>
      <c r="B1216" s="15">
        <v>999</v>
      </c>
      <c r="C1216" s="18" t="str">
        <f>'Population tagcount script'!D1000</f>
        <v>out_f &lt;- "C:/NGS/save/F2_Adap-3.fastq"</v>
      </c>
      <c r="D1216" s="5"/>
      <c r="E1216" s="5"/>
      <c r="F1216" s="5"/>
      <c r="G1216" s="5"/>
    </row>
    <row r="1217" spans="1:7" s="15" customFormat="1" x14ac:dyDescent="0.15">
      <c r="A1217" s="6"/>
      <c r="B1217" s="15">
        <v>1000</v>
      </c>
      <c r="C1217" s="18" t="str">
        <f>'Population tagcount script'!D1001</f>
        <v>param_adapter &lt;- "TAAGATCGGAAGAGCGTCGTGTAGGGAAAGAGTGT"  #Adapter sequence 3</v>
      </c>
      <c r="D1217" s="5"/>
      <c r="E1217" s="5"/>
      <c r="F1217" s="5"/>
      <c r="G1217" s="5"/>
    </row>
    <row r="1218" spans="1:7" s="15" customFormat="1" x14ac:dyDescent="0.15">
      <c r="A1218" s="6"/>
      <c r="B1218" s="15">
        <v>1001</v>
      </c>
      <c r="C1218" s="18" t="str">
        <f>'Population tagcount script'!D1002</f>
        <v xml:space="preserve">system.time(res3 &lt;- preprocessReads(filename=in_f,  outputFilename=out_f,Rpattern=param_adapter, max.Rmismatch=rep(0, nchar(param_adapter)), nBases=0, minLength=20, nrec=1000000))      </v>
      </c>
      <c r="D1218" s="5"/>
      <c r="E1218" s="5"/>
      <c r="F1218" s="5"/>
      <c r="G1218" s="5"/>
    </row>
    <row r="1219" spans="1:7" s="15" customFormat="1" x14ac:dyDescent="0.15">
      <c r="A1219" s="6"/>
      <c r="B1219" s="15">
        <v>1002</v>
      </c>
      <c r="C1219" s="18" t="str">
        <f>'Population tagcount script'!D1003</f>
        <v>in_f &lt;- "C:/NGS/save/F2_Adap-3.fastq"</v>
      </c>
      <c r="D1219" s="5"/>
      <c r="E1219" s="5"/>
      <c r="F1219" s="5"/>
      <c r="G1219" s="5"/>
    </row>
    <row r="1220" spans="1:7" s="15" customFormat="1" x14ac:dyDescent="0.15">
      <c r="A1220" s="6"/>
      <c r="B1220" s="15">
        <v>1003</v>
      </c>
      <c r="C1220" s="18" t="str">
        <f>'Population tagcount script'!D1004</f>
        <v>out_f &lt;- "C:/NGS/save/AdapterTrim_NGS0_23.fastq"</v>
      </c>
      <c r="D1220" s="5"/>
      <c r="E1220" s="5"/>
      <c r="F1220" s="5"/>
      <c r="G1220" s="5"/>
    </row>
    <row r="1221" spans="1:7" s="15" customFormat="1" x14ac:dyDescent="0.15">
      <c r="A1221" s="6"/>
      <c r="B1221" s="15">
        <v>1004</v>
      </c>
      <c r="C1221" s="18" t="str">
        <f>'Population tagcount script'!D1005</f>
        <v>param_adapter &lt;- "CATGAGATCGGAAGAGCACACGTCTGAACTCCAGTCAC"  #Adapter sequence 4</v>
      </c>
      <c r="D1221" s="5"/>
      <c r="E1221" s="5"/>
      <c r="F1221" s="5"/>
      <c r="G1221" s="5"/>
    </row>
    <row r="1222" spans="1:7" s="15" customFormat="1" x14ac:dyDescent="0.15">
      <c r="A1222" s="6"/>
      <c r="B1222" s="15">
        <v>1005</v>
      </c>
      <c r="C1222" s="18" t="str">
        <f>'Population tagcount script'!D1006</f>
        <v xml:space="preserve">system.time(res4 &lt;- preprocessReads(filename=in_f,  outputFilename=out_f,Rpattern=param_adapter, max.Rmismatch=rep(0, nchar(param_adapter)), nBases=0, minLength=20, nrec=1000000))      </v>
      </c>
      <c r="D1222" s="5"/>
      <c r="E1222" s="5"/>
      <c r="F1222" s="5"/>
      <c r="G1222" s="5"/>
    </row>
    <row r="1223" spans="1:7" s="15" customFormat="1" x14ac:dyDescent="0.15">
      <c r="A1223" s="6"/>
      <c r="B1223" s="15">
        <v>1006</v>
      </c>
      <c r="C1223" s="18" t="str">
        <f>'Population tagcount script'!D1007</f>
        <v>res &lt;- rbind(res1,res2,res3,res4)</v>
      </c>
      <c r="D1223" s="5"/>
      <c r="E1223" s="5"/>
      <c r="F1223" s="5"/>
      <c r="G1223" s="5"/>
    </row>
    <row r="1224" spans="1:7" s="15" customFormat="1" x14ac:dyDescent="0.15">
      <c r="A1224" s="6"/>
      <c r="B1224" s="15">
        <v>1007</v>
      </c>
      <c r="C1224" s="18" t="str">
        <f>'Population tagcount script'!D1008</f>
        <v>write.csv(res, "C:/NGS/save/NGS0_23.fastq.csv")</v>
      </c>
      <c r="D1224" s="5"/>
      <c r="E1224" s="5"/>
      <c r="F1224" s="5"/>
      <c r="G1224" s="5"/>
    </row>
    <row r="1225" spans="1:7" s="15" customFormat="1" x14ac:dyDescent="0.15">
      <c r="A1225" s="6"/>
      <c r="B1225" s="15">
        <v>1008</v>
      </c>
      <c r="C1225" s="18" t="str">
        <f>'Population tagcount script'!D1009</f>
        <v>system.time(fastq &lt;- fread("C:/NGS/save/AdapterTrim_NGS0_23.fastq", header=F, sep="\t", na.strings="NA", strip.white=TRUE, verbose=TRUE))</v>
      </c>
      <c r="D1225" s="5"/>
      <c r="E1225" s="5"/>
      <c r="F1225" s="5"/>
      <c r="G1225" s="5"/>
    </row>
    <row r="1226" spans="1:7" s="15" customFormat="1" x14ac:dyDescent="0.15">
      <c r="A1226" s="6"/>
      <c r="B1226" s="15">
        <v>1009</v>
      </c>
      <c r="C1226" s="18" t="str">
        <f>'Population tagcount script'!D1010</f>
        <v>file.remove("C:/NGS/save/AdapterTrim_NGS0_23.fastq","C:/NGS/save/F2_Adap-0.fastq","C:/NGS/save/F2_Adap-1.fastq","C:/NGS/save/F2_Adap-2.fastq","C:/NGS/save/F2_Adap-3.fastq")</v>
      </c>
      <c r="D1226" s="5"/>
      <c r="E1226" s="5"/>
      <c r="F1226" s="5"/>
      <c r="G1226" s="5"/>
    </row>
    <row r="1227" spans="1:7" s="15" customFormat="1" x14ac:dyDescent="0.15">
      <c r="A1227" s="6"/>
      <c r="B1227" s="15">
        <v>1010</v>
      </c>
      <c r="C1227" s="18" t="str">
        <f>'Population tagcount script'!D1011</f>
        <v>system.time(nucleotide &lt;- fastq[2+4*(0:((nrow(fastq)/4)-1))])</v>
      </c>
      <c r="D1227" s="5"/>
      <c r="E1227" s="5"/>
      <c r="F1227" s="5"/>
      <c r="G1227" s="5"/>
    </row>
    <row r="1228" spans="1:7" s="15" customFormat="1" x14ac:dyDescent="0.15">
      <c r="A1228" s="6"/>
      <c r="B1228" s="15">
        <v>1011</v>
      </c>
      <c r="C1228" s="18" t="str">
        <f>'Population tagcount script'!D1012</f>
        <v>system.time(RADtag &lt;- sort(table(nucleotide), decreasing=TRUE))</v>
      </c>
      <c r="D1228" s="5"/>
      <c r="E1228" s="5"/>
      <c r="F1228" s="5"/>
      <c r="G1228" s="5"/>
    </row>
    <row r="1229" spans="1:7" s="15" customFormat="1" x14ac:dyDescent="0.15">
      <c r="A1229" s="6"/>
      <c r="B1229" s="15">
        <v>1012</v>
      </c>
      <c r="C1229" s="18" t="str">
        <f>'Population tagcount script'!D1013</f>
        <v>system.time(write.csv(RADtag, file="C:/NGS/save/NGS0_23.tagcount", row.names = F))</v>
      </c>
      <c r="D1229" s="5"/>
      <c r="E1229" s="5"/>
      <c r="F1229" s="5"/>
      <c r="G1229" s="5"/>
    </row>
    <row r="1230" spans="1:7" s="15" customFormat="1" x14ac:dyDescent="0.15">
      <c r="A1230" s="6"/>
      <c r="B1230" s="15">
        <v>1013</v>
      </c>
      <c r="C1230" s="18" t="str">
        <f>'Population tagcount script'!D1014</f>
        <v>file.remove("C:/NGS/save/NGS0_23.fastq")</v>
      </c>
      <c r="D1230" s="5"/>
      <c r="E1230" s="5"/>
      <c r="F1230" s="5"/>
      <c r="G1230" s="5"/>
    </row>
    <row r="1231" spans="1:7" s="15" customFormat="1" x14ac:dyDescent="0.15">
      <c r="A1231" s="6"/>
      <c r="B1231" s="15">
        <v>1014</v>
      </c>
      <c r="C1231" s="18" t="str">
        <f>'Population tagcount script'!D1015</f>
        <v>RAD_1over &lt;- RADtag[RADtag&gt;1]</v>
      </c>
      <c r="D1231" s="5"/>
      <c r="E1231" s="5"/>
      <c r="F1231" s="5"/>
      <c r="G1231" s="5"/>
    </row>
    <row r="1232" spans="1:7" s="15" customFormat="1" x14ac:dyDescent="0.15">
      <c r="A1232" s="6"/>
      <c r="B1232" s="15">
        <v>1015</v>
      </c>
      <c r="C1232" s="18" t="str">
        <f>'Population tagcount script'!D1016</f>
        <v>system.time(write.csv(RAD_1over, file="C:/NGS/save/NGS0_23.tagcount1over", row.names = F))</v>
      </c>
      <c r="D1232" s="5"/>
      <c r="E1232" s="5"/>
      <c r="F1232" s="5"/>
      <c r="G1232" s="5"/>
    </row>
    <row r="1233" spans="1:7" s="15" customFormat="1" x14ac:dyDescent="0.15">
      <c r="A1233" s="6"/>
      <c r="B1233" s="15">
        <v>1016</v>
      </c>
      <c r="C1233" s="18" t="str">
        <f>'Population tagcount script'!D1017</f>
        <v>rm(list=ls())</v>
      </c>
      <c r="D1233" s="5"/>
      <c r="E1233" s="5"/>
      <c r="F1233" s="5"/>
      <c r="G1233" s="5"/>
    </row>
    <row r="1234" spans="1:7" s="15" customFormat="1" x14ac:dyDescent="0.15">
      <c r="A1234" s="6"/>
      <c r="B1234" s="15">
        <v>1017</v>
      </c>
      <c r="C1234" s="18" t="str">
        <f>'Population tagcount script'!D1018</f>
        <v>in_f &lt;- c("C:/NGS/Raw_sequence_reads/24_CGCTCATT-GTACTGAC_L005_R1_001.fastq.gz", "C:/NGS/Raw_sequence_reads/24_CGCTCATT-GTACTGAC_L005_R2_001.fastq.gz")</v>
      </c>
      <c r="D1234" s="5"/>
      <c r="E1234" s="5"/>
      <c r="F1234" s="5"/>
      <c r="G1234" s="5"/>
    </row>
    <row r="1235" spans="1:7" s="15" customFormat="1" x14ac:dyDescent="0.15">
      <c r="A1235" s="6"/>
      <c r="B1235" s="15">
        <v>1018</v>
      </c>
      <c r="C1235" s="18" t="str">
        <f>'Population tagcount script'!D1019</f>
        <v>out_f &lt;- "C:/NGS/save/NGS0_24.fastq"</v>
      </c>
      <c r="D1235" s="5"/>
      <c r="E1235" s="5"/>
      <c r="F1235" s="5"/>
      <c r="G1235" s="5"/>
    </row>
    <row r="1236" spans="1:7" s="15" customFormat="1" x14ac:dyDescent="0.15">
      <c r="A1236" s="6"/>
      <c r="B1236" s="15">
        <v>1019</v>
      </c>
      <c r="C1236" s="18" t="str">
        <f>'Population tagcount script'!D1020</f>
        <v>param_trim &lt;- 1</v>
      </c>
      <c r="D1236" s="5"/>
      <c r="E1236" s="5"/>
      <c r="F1236" s="5"/>
      <c r="G1236" s="5"/>
    </row>
    <row r="1237" spans="1:7" s="15" customFormat="1" x14ac:dyDescent="0.15">
      <c r="A1237" s="6"/>
      <c r="B1237" s="15">
        <v>1020</v>
      </c>
      <c r="C1237" s="18" t="str">
        <f>'Population tagcount script'!D1021</f>
        <v xml:space="preserve">fastq &lt;- readFastq(in_f)              </v>
      </c>
      <c r="D1237" s="5"/>
      <c r="E1237" s="5"/>
      <c r="F1237" s="5"/>
      <c r="G1237" s="5"/>
    </row>
    <row r="1238" spans="1:7" s="15" customFormat="1" x14ac:dyDescent="0.15">
      <c r="A1238" s="6"/>
      <c r="B1238" s="15">
        <v>1021</v>
      </c>
      <c r="C1238" s="18" t="str">
        <f>'Population tagcount script'!D1022</f>
        <v>hoge &lt;- width(sread(fastq)) - param_trim</v>
      </c>
      <c r="D1238" s="5"/>
      <c r="E1238" s="5"/>
      <c r="F1238" s="5"/>
      <c r="G1238" s="5"/>
    </row>
    <row r="1239" spans="1:7" s="15" customFormat="1" x14ac:dyDescent="0.15">
      <c r="A1239" s="6"/>
      <c r="B1239" s="15">
        <v>1022</v>
      </c>
      <c r="C1239" s="18" t="str">
        <f>'Population tagcount script'!D1023</f>
        <v xml:space="preserve">hoge[hoge &lt; 1] &lt;- 1                   </v>
      </c>
      <c r="D1239" s="5"/>
      <c r="E1239" s="5"/>
      <c r="F1239" s="5"/>
      <c r="G1239" s="5"/>
    </row>
    <row r="1240" spans="1:7" s="15" customFormat="1" x14ac:dyDescent="0.15">
      <c r="A1240" s="6"/>
      <c r="B1240" s="15">
        <v>1023</v>
      </c>
      <c r="C1240" s="18" t="str">
        <f>'Population tagcount script'!D1024</f>
        <v>hoge1 &lt;- DNAStringSet(sread(fastq), start=7, end=hoge)</v>
      </c>
      <c r="D1240" s="5"/>
      <c r="E1240" s="5"/>
      <c r="F1240" s="5"/>
      <c r="G1240" s="5"/>
    </row>
    <row r="1241" spans="1:7" s="15" customFormat="1" x14ac:dyDescent="0.15">
      <c r="A1241" s="6"/>
      <c r="B1241" s="15">
        <v>1024</v>
      </c>
      <c r="C1241" s="18" t="str">
        <f>'Population tagcount script'!D1025</f>
        <v>hoge2 &lt;- BStringSet(quality(quality(fastq)), start=7, end=hoge)</v>
      </c>
      <c r="D1241" s="5"/>
      <c r="E1241" s="5"/>
      <c r="F1241" s="5"/>
      <c r="G1241" s="5"/>
    </row>
    <row r="1242" spans="1:7" s="15" customFormat="1" x14ac:dyDescent="0.15">
      <c r="A1242" s="6"/>
      <c r="B1242" s="15">
        <v>1025</v>
      </c>
      <c r="C1242" s="18" t="str">
        <f>'Population tagcount script'!D1026</f>
        <v>fastq &lt;- ShortReadQ(hoge1, hoge2, id(fastq))</v>
      </c>
      <c r="D1242" s="5"/>
      <c r="E1242" s="5"/>
      <c r="F1242" s="5"/>
      <c r="G1242" s="5"/>
    </row>
    <row r="1243" spans="1:7" s="15" customFormat="1" x14ac:dyDescent="0.15">
      <c r="A1243" s="6"/>
      <c r="B1243" s="15">
        <v>1026</v>
      </c>
      <c r="C1243" s="18" t="str">
        <f>'Population tagcount script'!D1027</f>
        <v xml:space="preserve">writeFastq(fastq, out_f, compress=F)   </v>
      </c>
      <c r="D1243" s="5"/>
      <c r="E1243" s="5"/>
      <c r="F1243" s="5"/>
      <c r="G1243" s="5"/>
    </row>
    <row r="1244" spans="1:7" s="15" customFormat="1" x14ac:dyDescent="0.15">
      <c r="A1244" s="6"/>
      <c r="B1244" s="15">
        <v>1027</v>
      </c>
      <c r="C1244" s="18" t="str">
        <f>'Population tagcount script'!D1028</f>
        <v>param1 &lt;- 35</v>
      </c>
      <c r="D1244" s="5"/>
      <c r="E1244" s="5"/>
      <c r="F1244" s="5"/>
      <c r="G1244" s="5"/>
    </row>
    <row r="1245" spans="1:7" s="15" customFormat="1" x14ac:dyDescent="0.15">
      <c r="A1245" s="6"/>
      <c r="B1245" s="15">
        <v>1028</v>
      </c>
      <c r="C1245" s="18" t="str">
        <f>'Population tagcount script'!D1029</f>
        <v>param2 &lt;- 0.1</v>
      </c>
      <c r="D1245" s="5"/>
      <c r="E1245" s="5"/>
      <c r="F1245" s="5"/>
      <c r="G1245" s="5"/>
    </row>
    <row r="1246" spans="1:7" s="15" customFormat="1" x14ac:dyDescent="0.15">
      <c r="A1246" s="6"/>
      <c r="B1246" s="15">
        <v>1029</v>
      </c>
      <c r="C1246" s="18" t="str">
        <f>'Population tagcount script'!D1030</f>
        <v>fastq &lt;- readFastq("C:/NGS/save/NGS0_24.fastq")</v>
      </c>
      <c r="D1246" s="5"/>
      <c r="E1246" s="5"/>
      <c r="F1246" s="5"/>
      <c r="G1246" s="5"/>
    </row>
    <row r="1247" spans="1:7" s="15" customFormat="1" x14ac:dyDescent="0.15">
      <c r="A1247" s="6"/>
      <c r="B1247" s="15">
        <v>1030</v>
      </c>
      <c r="C1247" s="18" t="str">
        <f>'Population tagcount script'!D1031</f>
        <v>hoge &lt;- as(quality(fastq), "matrix")</v>
      </c>
      <c r="D1247" s="5"/>
      <c r="E1247" s="5"/>
      <c r="F1247" s="5"/>
      <c r="G1247" s="5"/>
    </row>
    <row r="1248" spans="1:7" s="15" customFormat="1" x14ac:dyDescent="0.15">
      <c r="A1248" s="6"/>
      <c r="B1248" s="15">
        <v>1031</v>
      </c>
      <c r="C1248" s="18" t="str">
        <f>'Population tagcount script'!D1032</f>
        <v>obj &lt;- (rowSums(hoge &lt; param1) &lt;= width(fastq)*param2)</v>
      </c>
      <c r="D1248" s="5"/>
      <c r="E1248" s="5"/>
      <c r="F1248" s="5"/>
      <c r="G1248" s="5"/>
    </row>
    <row r="1249" spans="1:7" s="15" customFormat="1" x14ac:dyDescent="0.15">
      <c r="A1249" s="6"/>
      <c r="B1249" s="15">
        <v>1032</v>
      </c>
      <c r="C1249" s="18" t="str">
        <f>'Population tagcount script'!D1033</f>
        <v>fastq &lt;- fastq[obj]</v>
      </c>
      <c r="D1249" s="5"/>
      <c r="E1249" s="5"/>
      <c r="F1249" s="5"/>
      <c r="G1249" s="5"/>
    </row>
    <row r="1250" spans="1:7" s="15" customFormat="1" x14ac:dyDescent="0.15">
      <c r="A1250" s="6"/>
      <c r="B1250" s="15">
        <v>1033</v>
      </c>
      <c r="C1250" s="18" t="str">
        <f>'Population tagcount script'!D1034</f>
        <v xml:space="preserve">writeFastq(fastq, "C:/NGS/save/F2_Adap-0.fastq", compress=F)   </v>
      </c>
      <c r="D1250" s="5"/>
      <c r="E1250" s="5"/>
      <c r="F1250" s="5"/>
      <c r="G1250" s="5"/>
    </row>
    <row r="1251" spans="1:7" s="15" customFormat="1" x14ac:dyDescent="0.15">
      <c r="A1251" s="6"/>
      <c r="B1251" s="15">
        <v>1034</v>
      </c>
      <c r="C1251" s="18" t="str">
        <f>'Population tagcount script'!D1035</f>
        <v>in_f &lt;- "C:/NGS/save/F2_Adap-0.fastq"</v>
      </c>
      <c r="D1251" s="5"/>
      <c r="E1251" s="5"/>
      <c r="F1251" s="5"/>
      <c r="G1251" s="5"/>
    </row>
    <row r="1252" spans="1:7" s="15" customFormat="1" x14ac:dyDescent="0.15">
      <c r="A1252" s="6"/>
      <c r="B1252" s="15">
        <v>1035</v>
      </c>
      <c r="C1252" s="18" t="str">
        <f>'Population tagcount script'!D1036</f>
        <v>out_f &lt;- "C:/NGS/save/F2_Adap-1.fastq"</v>
      </c>
      <c r="D1252" s="5"/>
      <c r="E1252" s="5"/>
      <c r="F1252" s="5"/>
      <c r="G1252" s="5"/>
    </row>
    <row r="1253" spans="1:7" s="15" customFormat="1" x14ac:dyDescent="0.15">
      <c r="A1253" s="6"/>
      <c r="B1253" s="15">
        <v>1036</v>
      </c>
      <c r="C1253" s="18" t="str">
        <f>'Population tagcount script'!D1037</f>
        <v>param_adapter &lt;- "CATGAGATCGGAAGAGCGTCGTGTAGGGAAAGAGTGT"  #Adapter sequence 1</v>
      </c>
      <c r="D1253" s="5"/>
      <c r="E1253" s="5"/>
      <c r="F1253" s="5"/>
      <c r="G1253" s="5"/>
    </row>
    <row r="1254" spans="1:7" s="15" customFormat="1" x14ac:dyDescent="0.15">
      <c r="A1254" s="6"/>
      <c r="B1254" s="15">
        <v>1037</v>
      </c>
      <c r="C1254" s="18" t="str">
        <f>'Population tagcount script'!D1038</f>
        <v xml:space="preserve">system.time(res1 &lt;- preprocessReads(filename=in_f,  outputFilename=out_f,Rpattern=param_adapter, max.Rmismatch=rep(0, nchar(param_adapter)), nBases=0, minLength=20, nrec=1000000))      </v>
      </c>
      <c r="D1254" s="5"/>
      <c r="E1254" s="5"/>
      <c r="F1254" s="5"/>
      <c r="G1254" s="5"/>
    </row>
    <row r="1255" spans="1:7" s="15" customFormat="1" x14ac:dyDescent="0.15">
      <c r="A1255" s="6"/>
      <c r="B1255" s="15">
        <v>1038</v>
      </c>
      <c r="C1255" s="18" t="str">
        <f>'Population tagcount script'!D1039</f>
        <v>in_f &lt;- "C:/NGS/save/F2_Adap-1.fastq"</v>
      </c>
      <c r="D1255" s="5"/>
      <c r="E1255" s="5"/>
      <c r="F1255" s="5"/>
      <c r="G1255" s="5"/>
    </row>
    <row r="1256" spans="1:7" s="15" customFormat="1" x14ac:dyDescent="0.15">
      <c r="A1256" s="6"/>
      <c r="B1256" s="15">
        <v>1039</v>
      </c>
      <c r="C1256" s="18" t="str">
        <f>'Population tagcount script'!D1040</f>
        <v>out_f &lt;- "C:/NGS/save/F2_Adap-2.fastq"</v>
      </c>
      <c r="D1256" s="5"/>
      <c r="E1256" s="5"/>
      <c r="F1256" s="5"/>
      <c r="G1256" s="5"/>
    </row>
    <row r="1257" spans="1:7" s="15" customFormat="1" x14ac:dyDescent="0.15">
      <c r="A1257" s="6"/>
      <c r="B1257" s="15">
        <v>1040</v>
      </c>
      <c r="C1257" s="18" t="str">
        <f>'Population tagcount script'!D1041</f>
        <v>param_adapter &lt;- "TAAGATCGGAAGAGCACACGTCTGAACTCCAGTCAC"  #Adapter sequence 2</v>
      </c>
      <c r="D1257" s="5"/>
      <c r="E1257" s="5"/>
      <c r="F1257" s="5"/>
      <c r="G1257" s="5"/>
    </row>
    <row r="1258" spans="1:7" s="15" customFormat="1" x14ac:dyDescent="0.15">
      <c r="A1258" s="6"/>
      <c r="B1258" s="15">
        <v>1041</v>
      </c>
      <c r="C1258" s="18" t="str">
        <f>'Population tagcount script'!D1042</f>
        <v xml:space="preserve">system.time(res2 &lt;- preprocessReads(filename=in_f,  outputFilename=out_f,Rpattern=param_adapter, max.Rmismatch=rep(0, nchar(param_adapter)), nBases=0, minLength=20, nrec=1000000))      </v>
      </c>
      <c r="D1258" s="5"/>
      <c r="E1258" s="5"/>
      <c r="F1258" s="5"/>
      <c r="G1258" s="5"/>
    </row>
    <row r="1259" spans="1:7" s="15" customFormat="1" x14ac:dyDescent="0.15">
      <c r="A1259" s="6"/>
      <c r="B1259" s="15">
        <v>1042</v>
      </c>
      <c r="C1259" s="18" t="str">
        <f>'Population tagcount script'!D1043</f>
        <v>in_f &lt;- "C:/NGS/save/F2_Adap-2.fastq"</v>
      </c>
      <c r="D1259" s="5"/>
      <c r="E1259" s="5"/>
      <c r="F1259" s="5"/>
      <c r="G1259" s="5"/>
    </row>
    <row r="1260" spans="1:7" s="15" customFormat="1" x14ac:dyDescent="0.15">
      <c r="A1260" s="6"/>
      <c r="B1260" s="15">
        <v>1043</v>
      </c>
      <c r="C1260" s="18" t="str">
        <f>'Population tagcount script'!D1044</f>
        <v>out_f &lt;- "C:/NGS/save/F2_Adap-3.fastq"</v>
      </c>
      <c r="D1260" s="5"/>
      <c r="E1260" s="5"/>
      <c r="F1260" s="5"/>
      <c r="G1260" s="5"/>
    </row>
    <row r="1261" spans="1:7" s="15" customFormat="1" x14ac:dyDescent="0.15">
      <c r="A1261" s="6"/>
      <c r="B1261" s="15">
        <v>1044</v>
      </c>
      <c r="C1261" s="18" t="str">
        <f>'Population tagcount script'!D1045</f>
        <v>param_adapter &lt;- "TAAGATCGGAAGAGCGTCGTGTAGGGAAAGAGTGT"  #Adapter sequence 3</v>
      </c>
      <c r="D1261" s="5"/>
      <c r="E1261" s="5"/>
      <c r="F1261" s="5"/>
      <c r="G1261" s="5"/>
    </row>
    <row r="1262" spans="1:7" s="15" customFormat="1" x14ac:dyDescent="0.15">
      <c r="A1262" s="6"/>
      <c r="B1262" s="15">
        <v>1045</v>
      </c>
      <c r="C1262" s="18" t="str">
        <f>'Population tagcount script'!D1046</f>
        <v xml:space="preserve">system.time(res3 &lt;- preprocessReads(filename=in_f,  outputFilename=out_f,Rpattern=param_adapter, max.Rmismatch=rep(0, nchar(param_adapter)), nBases=0, minLength=20, nrec=1000000))      </v>
      </c>
      <c r="D1262" s="5"/>
      <c r="E1262" s="5"/>
      <c r="F1262" s="5"/>
      <c r="G1262" s="5"/>
    </row>
    <row r="1263" spans="1:7" s="15" customFormat="1" x14ac:dyDescent="0.15">
      <c r="A1263" s="6"/>
      <c r="B1263" s="15">
        <v>1046</v>
      </c>
      <c r="C1263" s="18" t="str">
        <f>'Population tagcount script'!D1047</f>
        <v>in_f &lt;- "C:/NGS/save/F2_Adap-3.fastq"</v>
      </c>
      <c r="D1263" s="5"/>
      <c r="E1263" s="5"/>
      <c r="F1263" s="5"/>
      <c r="G1263" s="5"/>
    </row>
    <row r="1264" spans="1:7" s="15" customFormat="1" x14ac:dyDescent="0.15">
      <c r="A1264" s="6"/>
      <c r="B1264" s="15">
        <v>1047</v>
      </c>
      <c r="C1264" s="18" t="str">
        <f>'Population tagcount script'!D1048</f>
        <v>out_f &lt;- "C:/NGS/save/AdapterTrim_NGS0_24.fastq"</v>
      </c>
      <c r="D1264" s="5"/>
      <c r="E1264" s="5"/>
      <c r="F1264" s="5"/>
      <c r="G1264" s="5"/>
    </row>
    <row r="1265" spans="1:7" s="15" customFormat="1" x14ac:dyDescent="0.15">
      <c r="A1265" s="6"/>
      <c r="B1265" s="15">
        <v>1048</v>
      </c>
      <c r="C1265" s="18" t="str">
        <f>'Population tagcount script'!D1049</f>
        <v>param_adapter &lt;- "CATGAGATCGGAAGAGCACACGTCTGAACTCCAGTCAC"  #Adapter sequence 4</v>
      </c>
      <c r="D1265" s="5"/>
      <c r="E1265" s="5"/>
      <c r="F1265" s="5"/>
      <c r="G1265" s="5"/>
    </row>
    <row r="1266" spans="1:7" s="15" customFormat="1" x14ac:dyDescent="0.15">
      <c r="A1266" s="6"/>
      <c r="B1266" s="15">
        <v>1049</v>
      </c>
      <c r="C1266" s="18" t="str">
        <f>'Population tagcount script'!D1050</f>
        <v xml:space="preserve">system.time(res4 &lt;- preprocessReads(filename=in_f,  outputFilename=out_f,Rpattern=param_adapter, max.Rmismatch=rep(0, nchar(param_adapter)), nBases=0, minLength=20, nrec=1000000))      </v>
      </c>
      <c r="D1266" s="5"/>
      <c r="E1266" s="5"/>
      <c r="F1266" s="5"/>
      <c r="G1266" s="5"/>
    </row>
    <row r="1267" spans="1:7" s="15" customFormat="1" x14ac:dyDescent="0.15">
      <c r="A1267" s="6"/>
      <c r="B1267" s="15">
        <v>1050</v>
      </c>
      <c r="C1267" s="18" t="str">
        <f>'Population tagcount script'!D1051</f>
        <v>res &lt;- rbind(res1,res2,res3,res4)</v>
      </c>
      <c r="D1267" s="5"/>
      <c r="E1267" s="5"/>
      <c r="F1267" s="5"/>
      <c r="G1267" s="5"/>
    </row>
    <row r="1268" spans="1:7" s="15" customFormat="1" x14ac:dyDescent="0.15">
      <c r="A1268" s="6"/>
      <c r="B1268" s="15">
        <v>1051</v>
      </c>
      <c r="C1268" s="18" t="str">
        <f>'Population tagcount script'!D1052</f>
        <v>write.csv(res, "C:/NGS/save/NGS0_24.fastq.csv")</v>
      </c>
      <c r="D1268" s="5"/>
      <c r="E1268" s="5"/>
      <c r="F1268" s="5"/>
      <c r="G1268" s="5"/>
    </row>
    <row r="1269" spans="1:7" s="15" customFormat="1" x14ac:dyDescent="0.15">
      <c r="A1269" s="6"/>
      <c r="B1269" s="15">
        <v>1052</v>
      </c>
      <c r="C1269" s="18" t="str">
        <f>'Population tagcount script'!D1053</f>
        <v>system.time(fastq &lt;- fread("C:/NGS/save/AdapterTrim_NGS0_24.fastq", header=F, sep="\t", na.strings="NA", strip.white=TRUE, verbose=TRUE))</v>
      </c>
      <c r="D1269" s="5"/>
      <c r="E1269" s="5"/>
      <c r="F1269" s="5"/>
      <c r="G1269" s="5"/>
    </row>
    <row r="1270" spans="1:7" s="15" customFormat="1" x14ac:dyDescent="0.15">
      <c r="A1270" s="6"/>
      <c r="B1270" s="15">
        <v>1053</v>
      </c>
      <c r="C1270" s="18" t="str">
        <f>'Population tagcount script'!D1054</f>
        <v>file.remove("C:/NGS/save/AdapterTrim_NGS0_24.fastq","C:/NGS/save/F2_Adap-0.fastq","C:/NGS/save/F2_Adap-1.fastq","C:/NGS/save/F2_Adap-2.fastq","C:/NGS/save/F2_Adap-3.fastq")</v>
      </c>
      <c r="D1270" s="5"/>
      <c r="E1270" s="5"/>
      <c r="F1270" s="5"/>
      <c r="G1270" s="5"/>
    </row>
    <row r="1271" spans="1:7" s="15" customFormat="1" x14ac:dyDescent="0.15">
      <c r="A1271" s="6"/>
      <c r="B1271" s="15">
        <v>1054</v>
      </c>
      <c r="C1271" s="18" t="str">
        <f>'Population tagcount script'!D1055</f>
        <v>system.time(nucleotide &lt;- fastq[2+4*(0:((nrow(fastq)/4)-1))])</v>
      </c>
      <c r="D1271" s="5"/>
      <c r="E1271" s="5"/>
      <c r="F1271" s="5"/>
      <c r="G1271" s="5"/>
    </row>
    <row r="1272" spans="1:7" s="15" customFormat="1" x14ac:dyDescent="0.15">
      <c r="A1272" s="6"/>
      <c r="B1272" s="15">
        <v>1055</v>
      </c>
      <c r="C1272" s="18" t="str">
        <f>'Population tagcount script'!D1056</f>
        <v>system.time(RADtag &lt;- sort(table(nucleotide), decreasing=TRUE))</v>
      </c>
      <c r="D1272" s="5"/>
      <c r="E1272" s="5"/>
      <c r="F1272" s="5"/>
      <c r="G1272" s="5"/>
    </row>
    <row r="1273" spans="1:7" s="15" customFormat="1" x14ac:dyDescent="0.15">
      <c r="A1273" s="6"/>
      <c r="B1273" s="15">
        <v>1056</v>
      </c>
      <c r="C1273" s="18" t="str">
        <f>'Population tagcount script'!D1057</f>
        <v>system.time(write.csv(RADtag, file="C:/NGS/save/NGS0_24.tagcount", row.names = F))</v>
      </c>
      <c r="D1273" s="5"/>
      <c r="E1273" s="5"/>
      <c r="F1273" s="5"/>
      <c r="G1273" s="5"/>
    </row>
    <row r="1274" spans="1:7" s="15" customFormat="1" x14ac:dyDescent="0.15">
      <c r="A1274" s="6"/>
      <c r="B1274" s="15">
        <v>1057</v>
      </c>
      <c r="C1274" s="18" t="str">
        <f>'Population tagcount script'!D1058</f>
        <v>file.remove("C:/NGS/save/NGS0_24.fastq")</v>
      </c>
      <c r="D1274" s="5"/>
      <c r="E1274" s="5"/>
      <c r="F1274" s="5"/>
      <c r="G1274" s="5"/>
    </row>
    <row r="1275" spans="1:7" s="15" customFormat="1" x14ac:dyDescent="0.15">
      <c r="A1275" s="6"/>
      <c r="B1275" s="15">
        <v>1058</v>
      </c>
      <c r="C1275" s="18" t="str">
        <f>'Population tagcount script'!D1059</f>
        <v>RAD_1over &lt;- RADtag[RADtag&gt;1]</v>
      </c>
      <c r="D1275" s="5"/>
      <c r="E1275" s="5"/>
      <c r="F1275" s="5"/>
      <c r="G1275" s="5"/>
    </row>
    <row r="1276" spans="1:7" s="15" customFormat="1" x14ac:dyDescent="0.15">
      <c r="A1276" s="6"/>
      <c r="B1276" s="15">
        <v>1059</v>
      </c>
      <c r="C1276" s="18" t="str">
        <f>'Population tagcount script'!D1060</f>
        <v>system.time(write.csv(RAD_1over, file="C:/NGS/save/NGS0_24.tagcount1over", row.names = F))</v>
      </c>
      <c r="D1276" s="5"/>
      <c r="E1276" s="5"/>
      <c r="F1276" s="5"/>
      <c r="G1276" s="5"/>
    </row>
    <row r="1277" spans="1:7" s="15" customFormat="1" x14ac:dyDescent="0.15">
      <c r="A1277" s="6"/>
      <c r="B1277" s="15">
        <v>1060</v>
      </c>
      <c r="C1277" s="18" t="str">
        <f>'Population tagcount script'!D1061</f>
        <v>rm(list=ls())</v>
      </c>
      <c r="D1277" s="5"/>
      <c r="E1277" s="5"/>
      <c r="F1277" s="5"/>
      <c r="G1277" s="5"/>
    </row>
    <row r="1278" spans="1:7" s="15" customFormat="1" x14ac:dyDescent="0.15">
      <c r="A1278" s="6"/>
      <c r="B1278" s="15">
        <v>1061</v>
      </c>
      <c r="C1278" s="18" t="str">
        <f>'Population tagcount script'!D1062</f>
        <v>in_f &lt;- c("C:/NGS/Raw_sequence_reads/25_GAGATTCC-TATAGCCT_L005_R1_001.fastq.gz", "C:/NGS/Raw_sequence_reads/25_GAGATTCC-TATAGCCT_L005_R2_001.fastq.gz")</v>
      </c>
      <c r="D1278" s="5"/>
      <c r="E1278" s="5"/>
      <c r="F1278" s="5"/>
      <c r="G1278" s="5"/>
    </row>
    <row r="1279" spans="1:7" s="15" customFormat="1" x14ac:dyDescent="0.15">
      <c r="A1279" s="6"/>
      <c r="B1279" s="15">
        <v>1062</v>
      </c>
      <c r="C1279" s="18" t="str">
        <f>'Population tagcount script'!D1063</f>
        <v>out_f &lt;- "C:/NGS/save/NGS0_25.fastq"</v>
      </c>
      <c r="D1279" s="5"/>
      <c r="E1279" s="5"/>
      <c r="F1279" s="5"/>
      <c r="G1279" s="5"/>
    </row>
    <row r="1280" spans="1:7" s="15" customFormat="1" x14ac:dyDescent="0.15">
      <c r="A1280" s="6"/>
      <c r="B1280" s="15">
        <v>1063</v>
      </c>
      <c r="C1280" s="18" t="str">
        <f>'Population tagcount script'!D1064</f>
        <v>param_trim &lt;- 1</v>
      </c>
      <c r="D1280" s="5"/>
      <c r="E1280" s="5"/>
      <c r="F1280" s="5"/>
      <c r="G1280" s="5"/>
    </row>
    <row r="1281" spans="1:7" s="15" customFormat="1" x14ac:dyDescent="0.15">
      <c r="A1281" s="6"/>
      <c r="B1281" s="15">
        <v>1064</v>
      </c>
      <c r="C1281" s="18" t="str">
        <f>'Population tagcount script'!D1065</f>
        <v xml:space="preserve">fastq &lt;- readFastq(in_f)              </v>
      </c>
      <c r="D1281" s="5"/>
      <c r="E1281" s="5"/>
      <c r="F1281" s="5"/>
      <c r="G1281" s="5"/>
    </row>
    <row r="1282" spans="1:7" s="15" customFormat="1" x14ac:dyDescent="0.15">
      <c r="A1282" s="6"/>
      <c r="B1282" s="15">
        <v>1065</v>
      </c>
      <c r="C1282" s="18" t="str">
        <f>'Population tagcount script'!D1066</f>
        <v>hoge &lt;- width(sread(fastq)) - param_trim</v>
      </c>
      <c r="D1282" s="5"/>
      <c r="E1282" s="5"/>
      <c r="F1282" s="5"/>
      <c r="G1282" s="5"/>
    </row>
    <row r="1283" spans="1:7" s="15" customFormat="1" x14ac:dyDescent="0.15">
      <c r="A1283" s="6"/>
      <c r="B1283" s="15">
        <v>1066</v>
      </c>
      <c r="C1283" s="18" t="str">
        <f>'Population tagcount script'!D1067</f>
        <v xml:space="preserve">hoge[hoge &lt; 1] &lt;- 1                   </v>
      </c>
      <c r="D1283" s="5"/>
      <c r="E1283" s="5"/>
      <c r="F1283" s="5"/>
      <c r="G1283" s="5"/>
    </row>
    <row r="1284" spans="1:7" s="15" customFormat="1" x14ac:dyDescent="0.15">
      <c r="A1284" s="6"/>
      <c r="B1284" s="15">
        <v>1067</v>
      </c>
      <c r="C1284" s="18" t="str">
        <f>'Population tagcount script'!D1068</f>
        <v>hoge1 &lt;- DNAStringSet(sread(fastq), start=7, end=hoge)</v>
      </c>
      <c r="D1284" s="5"/>
      <c r="E1284" s="5"/>
      <c r="F1284" s="5"/>
      <c r="G1284" s="5"/>
    </row>
    <row r="1285" spans="1:7" s="15" customFormat="1" x14ac:dyDescent="0.15">
      <c r="A1285" s="6"/>
      <c r="B1285" s="15">
        <v>1068</v>
      </c>
      <c r="C1285" s="18" t="str">
        <f>'Population tagcount script'!D1069</f>
        <v>hoge2 &lt;- BStringSet(quality(quality(fastq)), start=7, end=hoge)</v>
      </c>
      <c r="D1285" s="5"/>
      <c r="E1285" s="5"/>
      <c r="F1285" s="5"/>
      <c r="G1285" s="5"/>
    </row>
    <row r="1286" spans="1:7" s="15" customFormat="1" x14ac:dyDescent="0.15">
      <c r="A1286" s="6"/>
      <c r="B1286" s="15">
        <v>1069</v>
      </c>
      <c r="C1286" s="18" t="str">
        <f>'Population tagcount script'!D1070</f>
        <v>fastq &lt;- ShortReadQ(hoge1, hoge2, id(fastq))</v>
      </c>
      <c r="D1286" s="5"/>
      <c r="E1286" s="5"/>
      <c r="F1286" s="5"/>
      <c r="G1286" s="5"/>
    </row>
    <row r="1287" spans="1:7" s="15" customFormat="1" x14ac:dyDescent="0.15">
      <c r="A1287" s="6"/>
      <c r="B1287" s="15">
        <v>1070</v>
      </c>
      <c r="C1287" s="18" t="str">
        <f>'Population tagcount script'!D1071</f>
        <v xml:space="preserve">writeFastq(fastq, out_f, compress=F)   </v>
      </c>
      <c r="D1287" s="5"/>
      <c r="E1287" s="5"/>
      <c r="F1287" s="5"/>
      <c r="G1287" s="5"/>
    </row>
    <row r="1288" spans="1:7" s="15" customFormat="1" x14ac:dyDescent="0.15">
      <c r="A1288" s="6"/>
      <c r="B1288" s="15">
        <v>1071</v>
      </c>
      <c r="C1288" s="18" t="str">
        <f>'Population tagcount script'!D1072</f>
        <v>param1 &lt;- 35</v>
      </c>
      <c r="D1288" s="5"/>
      <c r="E1288" s="5"/>
      <c r="F1288" s="5"/>
      <c r="G1288" s="5"/>
    </row>
    <row r="1289" spans="1:7" s="15" customFormat="1" x14ac:dyDescent="0.15">
      <c r="A1289" s="6"/>
      <c r="B1289" s="15">
        <v>1072</v>
      </c>
      <c r="C1289" s="18" t="str">
        <f>'Population tagcount script'!D1073</f>
        <v>param2 &lt;- 0.1</v>
      </c>
      <c r="D1289" s="5"/>
      <c r="E1289" s="5"/>
      <c r="F1289" s="5"/>
      <c r="G1289" s="5"/>
    </row>
    <row r="1290" spans="1:7" s="15" customFormat="1" x14ac:dyDescent="0.15">
      <c r="A1290" s="6"/>
      <c r="B1290" s="15">
        <v>1073</v>
      </c>
      <c r="C1290" s="18" t="str">
        <f>'Population tagcount script'!D1074</f>
        <v>fastq &lt;- readFastq("C:/NGS/save/NGS0_25.fastq")</v>
      </c>
      <c r="D1290" s="5"/>
      <c r="E1290" s="5"/>
      <c r="F1290" s="5"/>
      <c r="G1290" s="5"/>
    </row>
    <row r="1291" spans="1:7" s="15" customFormat="1" x14ac:dyDescent="0.15">
      <c r="A1291" s="6"/>
      <c r="B1291" s="15">
        <v>1074</v>
      </c>
      <c r="C1291" s="18" t="str">
        <f>'Population tagcount script'!D1075</f>
        <v>hoge &lt;- as(quality(fastq), "matrix")</v>
      </c>
      <c r="D1291" s="5"/>
      <c r="E1291" s="5"/>
      <c r="F1291" s="5"/>
      <c r="G1291" s="5"/>
    </row>
    <row r="1292" spans="1:7" s="15" customFormat="1" x14ac:dyDescent="0.15">
      <c r="A1292" s="6"/>
      <c r="B1292" s="15">
        <v>1075</v>
      </c>
      <c r="C1292" s="18" t="str">
        <f>'Population tagcount script'!D1076</f>
        <v>obj &lt;- (rowSums(hoge &lt; param1) &lt;= width(fastq)*param2)</v>
      </c>
      <c r="D1292" s="5"/>
      <c r="E1292" s="5"/>
      <c r="F1292" s="5"/>
      <c r="G1292" s="5"/>
    </row>
    <row r="1293" spans="1:7" s="15" customFormat="1" x14ac:dyDescent="0.15">
      <c r="A1293" s="6"/>
      <c r="B1293" s="15">
        <v>1076</v>
      </c>
      <c r="C1293" s="18" t="str">
        <f>'Population tagcount script'!D1077</f>
        <v>fastq &lt;- fastq[obj]</v>
      </c>
      <c r="D1293" s="5"/>
      <c r="E1293" s="5"/>
      <c r="F1293" s="5"/>
      <c r="G1293" s="5"/>
    </row>
    <row r="1294" spans="1:7" s="15" customFormat="1" x14ac:dyDescent="0.15">
      <c r="A1294" s="6"/>
      <c r="B1294" s="15">
        <v>1077</v>
      </c>
      <c r="C1294" s="18" t="str">
        <f>'Population tagcount script'!D1078</f>
        <v xml:space="preserve">writeFastq(fastq, "C:/NGS/save/F2_Adap-0.fastq", compress=F)   </v>
      </c>
      <c r="D1294" s="5"/>
      <c r="E1294" s="5"/>
      <c r="F1294" s="5"/>
      <c r="G1294" s="5"/>
    </row>
    <row r="1295" spans="1:7" s="15" customFormat="1" x14ac:dyDescent="0.15">
      <c r="A1295" s="6"/>
      <c r="B1295" s="15">
        <v>1078</v>
      </c>
      <c r="C1295" s="18" t="str">
        <f>'Population tagcount script'!D1079</f>
        <v>in_f &lt;- "C:/NGS/save/F2_Adap-0.fastq"</v>
      </c>
      <c r="D1295" s="5"/>
      <c r="E1295" s="5"/>
      <c r="F1295" s="5"/>
      <c r="G1295" s="5"/>
    </row>
    <row r="1296" spans="1:7" s="15" customFormat="1" x14ac:dyDescent="0.15">
      <c r="A1296" s="6"/>
      <c r="B1296" s="15">
        <v>1079</v>
      </c>
      <c r="C1296" s="18" t="str">
        <f>'Population tagcount script'!D1080</f>
        <v>out_f &lt;- "C:/NGS/save/F2_Adap-1.fastq"</v>
      </c>
      <c r="D1296" s="5"/>
      <c r="E1296" s="5"/>
      <c r="F1296" s="5"/>
      <c r="G1296" s="5"/>
    </row>
    <row r="1297" spans="1:7" s="15" customFormat="1" x14ac:dyDescent="0.15">
      <c r="A1297" s="6"/>
      <c r="B1297" s="15">
        <v>1080</v>
      </c>
      <c r="C1297" s="18" t="str">
        <f>'Population tagcount script'!D1081</f>
        <v>param_adapter &lt;- "CATGAGATCGGAAGAGCGTCGTGTAGGGAAAGAGTGT"  #Adapter sequence 1</v>
      </c>
      <c r="D1297" s="5"/>
      <c r="E1297" s="5"/>
      <c r="F1297" s="5"/>
      <c r="G1297" s="5"/>
    </row>
    <row r="1298" spans="1:7" s="15" customFormat="1" x14ac:dyDescent="0.15">
      <c r="A1298" s="6"/>
      <c r="B1298" s="15">
        <v>1081</v>
      </c>
      <c r="C1298" s="18" t="str">
        <f>'Population tagcount script'!D1082</f>
        <v xml:space="preserve">system.time(res1 &lt;- preprocessReads(filename=in_f,  outputFilename=out_f,Rpattern=param_adapter, max.Rmismatch=rep(0, nchar(param_adapter)), nBases=0, minLength=20, nrec=1000000))      </v>
      </c>
      <c r="D1298" s="5"/>
      <c r="E1298" s="5"/>
      <c r="F1298" s="5"/>
      <c r="G1298" s="5"/>
    </row>
    <row r="1299" spans="1:7" s="15" customFormat="1" x14ac:dyDescent="0.15">
      <c r="A1299" s="6"/>
      <c r="B1299" s="15">
        <v>1082</v>
      </c>
      <c r="C1299" s="18" t="str">
        <f>'Population tagcount script'!D1083</f>
        <v>in_f &lt;- "C:/NGS/save/F2_Adap-1.fastq"</v>
      </c>
      <c r="D1299" s="5"/>
      <c r="E1299" s="5"/>
      <c r="F1299" s="5"/>
      <c r="G1299" s="5"/>
    </row>
    <row r="1300" spans="1:7" s="15" customFormat="1" x14ac:dyDescent="0.15">
      <c r="A1300" s="6"/>
      <c r="B1300" s="15">
        <v>1083</v>
      </c>
      <c r="C1300" s="18" t="str">
        <f>'Population tagcount script'!D1084</f>
        <v>out_f &lt;- "C:/NGS/save/F2_Adap-2.fastq"</v>
      </c>
      <c r="D1300" s="5"/>
      <c r="E1300" s="5"/>
      <c r="F1300" s="5"/>
      <c r="G1300" s="5"/>
    </row>
    <row r="1301" spans="1:7" s="15" customFormat="1" x14ac:dyDescent="0.15">
      <c r="A1301" s="6"/>
      <c r="B1301" s="15">
        <v>1084</v>
      </c>
      <c r="C1301" s="18" t="str">
        <f>'Population tagcount script'!D1085</f>
        <v>param_adapter &lt;- "TAAGATCGGAAGAGCACACGTCTGAACTCCAGTCAC"  #Adapter sequence 2</v>
      </c>
      <c r="D1301" s="5"/>
      <c r="E1301" s="5"/>
      <c r="F1301" s="5"/>
      <c r="G1301" s="5"/>
    </row>
    <row r="1302" spans="1:7" s="15" customFormat="1" x14ac:dyDescent="0.15">
      <c r="A1302" s="6"/>
      <c r="B1302" s="15">
        <v>1085</v>
      </c>
      <c r="C1302" s="18" t="str">
        <f>'Population tagcount script'!D1086</f>
        <v xml:space="preserve">system.time(res2 &lt;- preprocessReads(filename=in_f,  outputFilename=out_f,Rpattern=param_adapter, max.Rmismatch=rep(0, nchar(param_adapter)), nBases=0, minLength=20, nrec=1000000))      </v>
      </c>
      <c r="D1302" s="5"/>
      <c r="E1302" s="5"/>
      <c r="F1302" s="5"/>
      <c r="G1302" s="5"/>
    </row>
    <row r="1303" spans="1:7" s="15" customFormat="1" x14ac:dyDescent="0.15">
      <c r="A1303" s="6"/>
      <c r="B1303" s="15">
        <v>1086</v>
      </c>
      <c r="C1303" s="18" t="str">
        <f>'Population tagcount script'!D1087</f>
        <v>in_f &lt;- "C:/NGS/save/F2_Adap-2.fastq"</v>
      </c>
      <c r="D1303" s="5"/>
      <c r="E1303" s="5"/>
      <c r="F1303" s="5"/>
      <c r="G1303" s="5"/>
    </row>
    <row r="1304" spans="1:7" s="15" customFormat="1" x14ac:dyDescent="0.15">
      <c r="A1304" s="6"/>
      <c r="B1304" s="15">
        <v>1087</v>
      </c>
      <c r="C1304" s="18" t="str">
        <f>'Population tagcount script'!D1088</f>
        <v>out_f &lt;- "C:/NGS/save/F2_Adap-3.fastq"</v>
      </c>
      <c r="D1304" s="5"/>
      <c r="E1304" s="5"/>
      <c r="F1304" s="5"/>
      <c r="G1304" s="5"/>
    </row>
    <row r="1305" spans="1:7" s="15" customFormat="1" x14ac:dyDescent="0.15">
      <c r="A1305" s="6"/>
      <c r="B1305" s="15">
        <v>1088</v>
      </c>
      <c r="C1305" s="18" t="str">
        <f>'Population tagcount script'!D1089</f>
        <v>param_adapter &lt;- "TAAGATCGGAAGAGCGTCGTGTAGGGAAAGAGTGT"  #Adapter sequence 3</v>
      </c>
      <c r="D1305" s="5"/>
      <c r="E1305" s="5"/>
      <c r="F1305" s="5"/>
      <c r="G1305" s="5"/>
    </row>
    <row r="1306" spans="1:7" s="15" customFormat="1" x14ac:dyDescent="0.15">
      <c r="A1306" s="6"/>
      <c r="B1306" s="15">
        <v>1089</v>
      </c>
      <c r="C1306" s="18" t="str">
        <f>'Population tagcount script'!D1090</f>
        <v xml:space="preserve">system.time(res3 &lt;- preprocessReads(filename=in_f,  outputFilename=out_f,Rpattern=param_adapter, max.Rmismatch=rep(0, nchar(param_adapter)), nBases=0, minLength=20, nrec=1000000))      </v>
      </c>
      <c r="D1306" s="5"/>
      <c r="E1306" s="5"/>
      <c r="F1306" s="5"/>
      <c r="G1306" s="5"/>
    </row>
    <row r="1307" spans="1:7" s="15" customFormat="1" x14ac:dyDescent="0.15">
      <c r="A1307" s="6"/>
      <c r="B1307" s="15">
        <v>1090</v>
      </c>
      <c r="C1307" s="18" t="str">
        <f>'Population tagcount script'!D1091</f>
        <v>in_f &lt;- "C:/NGS/save/F2_Adap-3.fastq"</v>
      </c>
      <c r="D1307" s="5"/>
      <c r="E1307" s="5"/>
      <c r="F1307" s="5"/>
      <c r="G1307" s="5"/>
    </row>
    <row r="1308" spans="1:7" s="15" customFormat="1" x14ac:dyDescent="0.15">
      <c r="A1308" s="6"/>
      <c r="B1308" s="15">
        <v>1091</v>
      </c>
      <c r="C1308" s="18" t="str">
        <f>'Population tagcount script'!D1092</f>
        <v>out_f &lt;- "C:/NGS/save/AdapterTrim_NGS0_25.fastq"</v>
      </c>
      <c r="D1308" s="5"/>
      <c r="E1308" s="5"/>
      <c r="F1308" s="5"/>
      <c r="G1308" s="5"/>
    </row>
    <row r="1309" spans="1:7" s="15" customFormat="1" x14ac:dyDescent="0.15">
      <c r="A1309" s="6"/>
      <c r="B1309" s="15">
        <v>1092</v>
      </c>
      <c r="C1309" s="18" t="str">
        <f>'Population tagcount script'!D1093</f>
        <v>param_adapter &lt;- "CATGAGATCGGAAGAGCACACGTCTGAACTCCAGTCAC"  #Adapter sequence 4</v>
      </c>
      <c r="D1309" s="5"/>
      <c r="E1309" s="5"/>
      <c r="F1309" s="5"/>
      <c r="G1309" s="5"/>
    </row>
    <row r="1310" spans="1:7" s="15" customFormat="1" x14ac:dyDescent="0.15">
      <c r="A1310" s="6"/>
      <c r="B1310" s="15">
        <v>1093</v>
      </c>
      <c r="C1310" s="18" t="str">
        <f>'Population tagcount script'!D1094</f>
        <v xml:space="preserve">system.time(res4 &lt;- preprocessReads(filename=in_f,  outputFilename=out_f,Rpattern=param_adapter, max.Rmismatch=rep(0, nchar(param_adapter)), nBases=0, minLength=20, nrec=1000000))      </v>
      </c>
      <c r="D1310" s="5"/>
      <c r="E1310" s="5"/>
      <c r="F1310" s="5"/>
      <c r="G1310" s="5"/>
    </row>
    <row r="1311" spans="1:7" s="15" customFormat="1" x14ac:dyDescent="0.15">
      <c r="A1311" s="6"/>
      <c r="B1311" s="15">
        <v>1094</v>
      </c>
      <c r="C1311" s="18" t="str">
        <f>'Population tagcount script'!D1095</f>
        <v>res &lt;- rbind(res1,res2,res3,res4)</v>
      </c>
      <c r="D1311" s="5"/>
      <c r="E1311" s="5"/>
      <c r="F1311" s="5"/>
      <c r="G1311" s="5"/>
    </row>
    <row r="1312" spans="1:7" s="15" customFormat="1" x14ac:dyDescent="0.15">
      <c r="A1312" s="6"/>
      <c r="B1312" s="15">
        <v>1095</v>
      </c>
      <c r="C1312" s="18" t="str">
        <f>'Population tagcount script'!D1096</f>
        <v>write.csv(res, "C:/NGS/save/NGS0_25.fastq.csv")</v>
      </c>
      <c r="D1312" s="5"/>
      <c r="E1312" s="5"/>
      <c r="F1312" s="5"/>
      <c r="G1312" s="5"/>
    </row>
    <row r="1313" spans="1:7" s="15" customFormat="1" x14ac:dyDescent="0.15">
      <c r="A1313" s="6"/>
      <c r="B1313" s="15">
        <v>1096</v>
      </c>
      <c r="C1313" s="18" t="str">
        <f>'Population tagcount script'!D1097</f>
        <v>system.time(fastq &lt;- fread("C:/NGS/save/AdapterTrim_NGS0_25.fastq", header=F, sep="\t", na.strings="NA", strip.white=TRUE, verbose=TRUE))</v>
      </c>
      <c r="D1313" s="5"/>
      <c r="E1313" s="5"/>
      <c r="F1313" s="5"/>
      <c r="G1313" s="5"/>
    </row>
    <row r="1314" spans="1:7" s="15" customFormat="1" x14ac:dyDescent="0.15">
      <c r="A1314" s="6"/>
      <c r="B1314" s="15">
        <v>1097</v>
      </c>
      <c r="C1314" s="18" t="str">
        <f>'Population tagcount script'!D1098</f>
        <v>file.remove("C:/NGS/save/AdapterTrim_NGS0_25.fastq","C:/NGS/save/F2_Adap-0.fastq","C:/NGS/save/F2_Adap-1.fastq","C:/NGS/save/F2_Adap-2.fastq","C:/NGS/save/F2_Adap-3.fastq")</v>
      </c>
      <c r="D1314" s="5"/>
      <c r="E1314" s="5"/>
      <c r="F1314" s="5"/>
      <c r="G1314" s="5"/>
    </row>
    <row r="1315" spans="1:7" s="15" customFormat="1" x14ac:dyDescent="0.15">
      <c r="A1315" s="6"/>
      <c r="B1315" s="15">
        <v>1098</v>
      </c>
      <c r="C1315" s="18" t="str">
        <f>'Population tagcount script'!D1099</f>
        <v>system.time(nucleotide &lt;- fastq[2+4*(0:((nrow(fastq)/4)-1))])</v>
      </c>
      <c r="D1315" s="5"/>
      <c r="E1315" s="5"/>
      <c r="F1315" s="5"/>
      <c r="G1315" s="5"/>
    </row>
    <row r="1316" spans="1:7" s="15" customFormat="1" x14ac:dyDescent="0.15">
      <c r="A1316" s="6"/>
      <c r="B1316" s="15">
        <v>1099</v>
      </c>
      <c r="C1316" s="18" t="str">
        <f>'Population tagcount script'!D1100</f>
        <v>system.time(RADtag &lt;- sort(table(nucleotide), decreasing=TRUE))</v>
      </c>
      <c r="D1316" s="5"/>
      <c r="E1316" s="5"/>
      <c r="F1316" s="5"/>
      <c r="G1316" s="5"/>
    </row>
    <row r="1317" spans="1:7" s="15" customFormat="1" x14ac:dyDescent="0.15">
      <c r="A1317" s="6"/>
      <c r="B1317" s="15">
        <v>1100</v>
      </c>
      <c r="C1317" s="18" t="str">
        <f>'Population tagcount script'!D1101</f>
        <v>system.time(write.csv(RADtag, file="C:/NGS/save/NGS0_25.tagcount", row.names = F))</v>
      </c>
      <c r="D1317" s="5"/>
      <c r="E1317" s="5"/>
      <c r="F1317" s="5"/>
      <c r="G1317" s="5"/>
    </row>
    <row r="1318" spans="1:7" s="15" customFormat="1" x14ac:dyDescent="0.15">
      <c r="A1318" s="6"/>
      <c r="B1318" s="15">
        <v>1101</v>
      </c>
      <c r="C1318" s="18" t="str">
        <f>'Population tagcount script'!D1102</f>
        <v>file.remove("C:/NGS/save/NGS0_25.fastq")</v>
      </c>
      <c r="D1318" s="5"/>
      <c r="E1318" s="5"/>
      <c r="F1318" s="5"/>
      <c r="G1318" s="5"/>
    </row>
    <row r="1319" spans="1:7" s="15" customFormat="1" x14ac:dyDescent="0.15">
      <c r="A1319" s="6"/>
      <c r="B1319" s="15">
        <v>1102</v>
      </c>
      <c r="C1319" s="18" t="str">
        <f>'Population tagcount script'!D1103</f>
        <v>RAD_1over &lt;- RADtag[RADtag&gt;1]</v>
      </c>
      <c r="D1319" s="5"/>
      <c r="E1319" s="5"/>
      <c r="F1319" s="5"/>
      <c r="G1319" s="5"/>
    </row>
    <row r="1320" spans="1:7" s="15" customFormat="1" x14ac:dyDescent="0.15">
      <c r="A1320" s="6"/>
      <c r="B1320" s="15">
        <v>1103</v>
      </c>
      <c r="C1320" s="18" t="str">
        <f>'Population tagcount script'!D1104</f>
        <v>system.time(write.csv(RAD_1over, file="C:/NGS/save/NGS0_25.tagcount1over", row.names = F))</v>
      </c>
      <c r="D1320" s="5"/>
      <c r="E1320" s="5"/>
      <c r="F1320" s="5"/>
      <c r="G1320" s="5"/>
    </row>
    <row r="1321" spans="1:7" s="15" customFormat="1" x14ac:dyDescent="0.15">
      <c r="A1321" s="6"/>
      <c r="B1321" s="15">
        <v>1104</v>
      </c>
      <c r="C1321" s="18" t="str">
        <f>'Population tagcount script'!D1105</f>
        <v>rm(list=ls())</v>
      </c>
      <c r="D1321" s="5"/>
      <c r="E1321" s="5"/>
      <c r="F1321" s="5"/>
      <c r="G1321" s="5"/>
    </row>
    <row r="1322" spans="1:7" s="15" customFormat="1" x14ac:dyDescent="0.15">
      <c r="A1322" s="6"/>
      <c r="B1322" s="15">
        <v>1105</v>
      </c>
      <c r="C1322" s="18" t="str">
        <f>'Population tagcount script'!D1106</f>
        <v>in_f &lt;- c("C:/NGS/Raw_sequence_reads/26_GAGATTCC-ATAGAGGC_L005_R1_001.fastq.gz", "C:/NGS/Raw_sequence_reads/26_GAGATTCC-ATAGAGGC_L005_R2_001.fastq.gz")</v>
      </c>
      <c r="D1322" s="5"/>
      <c r="E1322" s="5"/>
      <c r="F1322" s="5"/>
      <c r="G1322" s="5"/>
    </row>
    <row r="1323" spans="1:7" s="15" customFormat="1" x14ac:dyDescent="0.15">
      <c r="A1323" s="6"/>
      <c r="B1323" s="15">
        <v>1106</v>
      </c>
      <c r="C1323" s="18" t="str">
        <f>'Population tagcount script'!D1107</f>
        <v>out_f &lt;- "C:/NGS/save/NGS0_26.fastq"</v>
      </c>
      <c r="D1323" s="5"/>
      <c r="E1323" s="5"/>
      <c r="F1323" s="5"/>
      <c r="G1323" s="5"/>
    </row>
    <row r="1324" spans="1:7" s="15" customFormat="1" x14ac:dyDescent="0.15">
      <c r="A1324" s="6"/>
      <c r="B1324" s="15">
        <v>1107</v>
      </c>
      <c r="C1324" s="18" t="str">
        <f>'Population tagcount script'!D1108</f>
        <v>param_trim &lt;- 1</v>
      </c>
      <c r="D1324" s="5"/>
      <c r="E1324" s="5"/>
      <c r="F1324" s="5"/>
      <c r="G1324" s="5"/>
    </row>
    <row r="1325" spans="1:7" s="15" customFormat="1" x14ac:dyDescent="0.15">
      <c r="A1325" s="6"/>
      <c r="B1325" s="15">
        <v>1108</v>
      </c>
      <c r="C1325" s="18" t="str">
        <f>'Population tagcount script'!D1109</f>
        <v xml:space="preserve">fastq &lt;- readFastq(in_f)              </v>
      </c>
      <c r="D1325" s="5"/>
      <c r="E1325" s="5"/>
      <c r="F1325" s="5"/>
      <c r="G1325" s="5"/>
    </row>
    <row r="1326" spans="1:7" s="15" customFormat="1" x14ac:dyDescent="0.15">
      <c r="A1326" s="6"/>
      <c r="B1326" s="15">
        <v>1109</v>
      </c>
      <c r="C1326" s="18" t="str">
        <f>'Population tagcount script'!D1110</f>
        <v>hoge &lt;- width(sread(fastq)) - param_trim</v>
      </c>
      <c r="D1326" s="5"/>
      <c r="E1326" s="5"/>
      <c r="F1326" s="5"/>
      <c r="G1326" s="5"/>
    </row>
    <row r="1327" spans="1:7" s="15" customFormat="1" x14ac:dyDescent="0.15">
      <c r="A1327" s="6"/>
      <c r="B1327" s="15">
        <v>1110</v>
      </c>
      <c r="C1327" s="18" t="str">
        <f>'Population tagcount script'!D1111</f>
        <v xml:space="preserve">hoge[hoge &lt; 1] &lt;- 1                   </v>
      </c>
      <c r="D1327" s="5"/>
      <c r="E1327" s="5"/>
      <c r="F1327" s="5"/>
      <c r="G1327" s="5"/>
    </row>
    <row r="1328" spans="1:7" s="15" customFormat="1" x14ac:dyDescent="0.15">
      <c r="A1328" s="6"/>
      <c r="B1328" s="15">
        <v>1111</v>
      </c>
      <c r="C1328" s="18" t="str">
        <f>'Population tagcount script'!D1112</f>
        <v>hoge1 &lt;- DNAStringSet(sread(fastq), start=7, end=hoge)</v>
      </c>
      <c r="D1328" s="5"/>
      <c r="E1328" s="5"/>
      <c r="F1328" s="5"/>
      <c r="G1328" s="5"/>
    </row>
    <row r="1329" spans="1:7" s="15" customFormat="1" x14ac:dyDescent="0.15">
      <c r="A1329" s="6"/>
      <c r="B1329" s="15">
        <v>1112</v>
      </c>
      <c r="C1329" s="18" t="str">
        <f>'Population tagcount script'!D1113</f>
        <v>hoge2 &lt;- BStringSet(quality(quality(fastq)), start=7, end=hoge)</v>
      </c>
      <c r="D1329" s="5"/>
      <c r="E1329" s="5"/>
      <c r="F1329" s="5"/>
      <c r="G1329" s="5"/>
    </row>
    <row r="1330" spans="1:7" s="15" customFormat="1" x14ac:dyDescent="0.15">
      <c r="A1330" s="6"/>
      <c r="B1330" s="15">
        <v>1113</v>
      </c>
      <c r="C1330" s="18" t="str">
        <f>'Population tagcount script'!D1114</f>
        <v>fastq &lt;- ShortReadQ(hoge1, hoge2, id(fastq))</v>
      </c>
      <c r="D1330" s="5"/>
      <c r="E1330" s="5"/>
      <c r="F1330" s="5"/>
      <c r="G1330" s="5"/>
    </row>
    <row r="1331" spans="1:7" s="15" customFormat="1" x14ac:dyDescent="0.15">
      <c r="A1331" s="6"/>
      <c r="B1331" s="15">
        <v>1114</v>
      </c>
      <c r="C1331" s="18" t="str">
        <f>'Population tagcount script'!D1115</f>
        <v xml:space="preserve">writeFastq(fastq, out_f, compress=F)   </v>
      </c>
      <c r="D1331" s="5"/>
      <c r="E1331" s="5"/>
      <c r="F1331" s="5"/>
      <c r="G1331" s="5"/>
    </row>
    <row r="1332" spans="1:7" s="15" customFormat="1" x14ac:dyDescent="0.15">
      <c r="A1332" s="6"/>
      <c r="B1332" s="15">
        <v>1115</v>
      </c>
      <c r="C1332" s="18" t="str">
        <f>'Population tagcount script'!D1116</f>
        <v>param1 &lt;- 35</v>
      </c>
      <c r="D1332" s="5"/>
      <c r="E1332" s="5"/>
      <c r="F1332" s="5"/>
      <c r="G1332" s="5"/>
    </row>
    <row r="1333" spans="1:7" s="15" customFormat="1" x14ac:dyDescent="0.15">
      <c r="A1333" s="6"/>
      <c r="B1333" s="15">
        <v>1116</v>
      </c>
      <c r="C1333" s="18" t="str">
        <f>'Population tagcount script'!D1117</f>
        <v>param2 &lt;- 0.1</v>
      </c>
      <c r="D1333" s="5"/>
      <c r="E1333" s="5"/>
      <c r="F1333" s="5"/>
      <c r="G1333" s="5"/>
    </row>
    <row r="1334" spans="1:7" s="15" customFormat="1" x14ac:dyDescent="0.15">
      <c r="A1334" s="6"/>
      <c r="B1334" s="15">
        <v>1117</v>
      </c>
      <c r="C1334" s="18" t="str">
        <f>'Population tagcount script'!D1118</f>
        <v>fastq &lt;- readFastq("C:/NGS/save/NGS0_26.fastq")</v>
      </c>
      <c r="D1334" s="5"/>
      <c r="E1334" s="5"/>
      <c r="F1334" s="5"/>
      <c r="G1334" s="5"/>
    </row>
    <row r="1335" spans="1:7" s="15" customFormat="1" x14ac:dyDescent="0.15">
      <c r="A1335" s="6"/>
      <c r="B1335" s="15">
        <v>1118</v>
      </c>
      <c r="C1335" s="18" t="str">
        <f>'Population tagcount script'!D1119</f>
        <v>hoge &lt;- as(quality(fastq), "matrix")</v>
      </c>
      <c r="D1335" s="5"/>
      <c r="E1335" s="5"/>
      <c r="F1335" s="5"/>
      <c r="G1335" s="5"/>
    </row>
    <row r="1336" spans="1:7" s="15" customFormat="1" x14ac:dyDescent="0.15">
      <c r="A1336" s="6"/>
      <c r="B1336" s="15">
        <v>1119</v>
      </c>
      <c r="C1336" s="18" t="str">
        <f>'Population tagcount script'!D1120</f>
        <v>obj &lt;- (rowSums(hoge &lt; param1) &lt;= width(fastq)*param2)</v>
      </c>
      <c r="D1336" s="5"/>
      <c r="E1336" s="5"/>
      <c r="F1336" s="5"/>
      <c r="G1336" s="5"/>
    </row>
    <row r="1337" spans="1:7" s="15" customFormat="1" x14ac:dyDescent="0.15">
      <c r="A1337" s="6"/>
      <c r="B1337" s="15">
        <v>1120</v>
      </c>
      <c r="C1337" s="18" t="str">
        <f>'Population tagcount script'!D1121</f>
        <v>fastq &lt;- fastq[obj]</v>
      </c>
      <c r="D1337" s="5"/>
      <c r="E1337" s="5"/>
      <c r="F1337" s="5"/>
      <c r="G1337" s="5"/>
    </row>
    <row r="1338" spans="1:7" s="15" customFormat="1" x14ac:dyDescent="0.15">
      <c r="A1338" s="6"/>
      <c r="B1338" s="15">
        <v>1121</v>
      </c>
      <c r="C1338" s="18" t="str">
        <f>'Population tagcount script'!D1122</f>
        <v xml:space="preserve">writeFastq(fastq, "C:/NGS/save/F2_Adap-0.fastq", compress=F)   </v>
      </c>
      <c r="D1338" s="5"/>
      <c r="E1338" s="5"/>
      <c r="F1338" s="5"/>
      <c r="G1338" s="5"/>
    </row>
    <row r="1339" spans="1:7" s="15" customFormat="1" x14ac:dyDescent="0.15">
      <c r="A1339" s="6"/>
      <c r="B1339" s="15">
        <v>1122</v>
      </c>
      <c r="C1339" s="18" t="str">
        <f>'Population tagcount script'!D1123</f>
        <v>in_f &lt;- "C:/NGS/save/F2_Adap-0.fastq"</v>
      </c>
      <c r="D1339" s="5"/>
      <c r="E1339" s="5"/>
      <c r="F1339" s="5"/>
      <c r="G1339" s="5"/>
    </row>
    <row r="1340" spans="1:7" s="15" customFormat="1" x14ac:dyDescent="0.15">
      <c r="A1340" s="6"/>
      <c r="B1340" s="15">
        <v>1123</v>
      </c>
      <c r="C1340" s="18" t="str">
        <f>'Population tagcount script'!D1124</f>
        <v>out_f &lt;- "C:/NGS/save/F2_Adap-1.fastq"</v>
      </c>
      <c r="D1340" s="5"/>
      <c r="E1340" s="5"/>
      <c r="F1340" s="5"/>
      <c r="G1340" s="5"/>
    </row>
    <row r="1341" spans="1:7" s="15" customFormat="1" x14ac:dyDescent="0.15">
      <c r="A1341" s="6"/>
      <c r="B1341" s="15">
        <v>1124</v>
      </c>
      <c r="C1341" s="18" t="str">
        <f>'Population tagcount script'!D1125</f>
        <v>param_adapter &lt;- "CATGAGATCGGAAGAGCGTCGTGTAGGGAAAGAGTGT"  #Adapter sequence 1</v>
      </c>
      <c r="D1341" s="5"/>
      <c r="E1341" s="5"/>
      <c r="F1341" s="5"/>
      <c r="G1341" s="5"/>
    </row>
    <row r="1342" spans="1:7" s="15" customFormat="1" x14ac:dyDescent="0.15">
      <c r="A1342" s="6"/>
      <c r="B1342" s="15">
        <v>1125</v>
      </c>
      <c r="C1342" s="18" t="str">
        <f>'Population tagcount script'!D1126</f>
        <v xml:space="preserve">system.time(res1 &lt;- preprocessReads(filename=in_f,  outputFilename=out_f,Rpattern=param_adapter, max.Rmismatch=rep(0, nchar(param_adapter)), nBases=0, minLength=20, nrec=1000000))      </v>
      </c>
      <c r="D1342" s="5"/>
      <c r="E1342" s="5"/>
      <c r="F1342" s="5"/>
      <c r="G1342" s="5"/>
    </row>
    <row r="1343" spans="1:7" s="15" customFormat="1" x14ac:dyDescent="0.15">
      <c r="A1343" s="6"/>
      <c r="B1343" s="15">
        <v>1126</v>
      </c>
      <c r="C1343" s="18" t="str">
        <f>'Population tagcount script'!D1127</f>
        <v>in_f &lt;- "C:/NGS/save/F2_Adap-1.fastq"</v>
      </c>
      <c r="D1343" s="5"/>
      <c r="E1343" s="5"/>
      <c r="F1343" s="5"/>
      <c r="G1343" s="5"/>
    </row>
    <row r="1344" spans="1:7" s="15" customFormat="1" x14ac:dyDescent="0.15">
      <c r="A1344" s="6"/>
      <c r="B1344" s="15">
        <v>1127</v>
      </c>
      <c r="C1344" s="18" t="str">
        <f>'Population tagcount script'!D1128</f>
        <v>out_f &lt;- "C:/NGS/save/F2_Adap-2.fastq"</v>
      </c>
      <c r="D1344" s="5"/>
      <c r="E1344" s="5"/>
      <c r="F1344" s="5"/>
      <c r="G1344" s="5"/>
    </row>
    <row r="1345" spans="1:7" s="15" customFormat="1" x14ac:dyDescent="0.15">
      <c r="A1345" s="6"/>
      <c r="B1345" s="15">
        <v>1128</v>
      </c>
      <c r="C1345" s="18" t="str">
        <f>'Population tagcount script'!D1129</f>
        <v>param_adapter &lt;- "TAAGATCGGAAGAGCACACGTCTGAACTCCAGTCAC"  #Adapter sequence 2</v>
      </c>
      <c r="D1345" s="5"/>
      <c r="E1345" s="5"/>
      <c r="F1345" s="5"/>
      <c r="G1345" s="5"/>
    </row>
    <row r="1346" spans="1:7" s="15" customFormat="1" x14ac:dyDescent="0.15">
      <c r="A1346" s="6"/>
      <c r="B1346" s="15">
        <v>1129</v>
      </c>
      <c r="C1346" s="18" t="str">
        <f>'Population tagcount script'!D1130</f>
        <v xml:space="preserve">system.time(res2 &lt;- preprocessReads(filename=in_f,  outputFilename=out_f,Rpattern=param_adapter, max.Rmismatch=rep(0, nchar(param_adapter)), nBases=0, minLength=20, nrec=1000000))      </v>
      </c>
      <c r="D1346" s="5"/>
      <c r="E1346" s="5"/>
      <c r="F1346" s="5"/>
      <c r="G1346" s="5"/>
    </row>
    <row r="1347" spans="1:7" s="15" customFormat="1" x14ac:dyDescent="0.15">
      <c r="A1347" s="6"/>
      <c r="B1347" s="15">
        <v>1130</v>
      </c>
      <c r="C1347" s="18" t="str">
        <f>'Population tagcount script'!D1131</f>
        <v>in_f &lt;- "C:/NGS/save/F2_Adap-2.fastq"</v>
      </c>
      <c r="D1347" s="5"/>
      <c r="E1347" s="5"/>
      <c r="F1347" s="5"/>
      <c r="G1347" s="5"/>
    </row>
    <row r="1348" spans="1:7" s="15" customFormat="1" x14ac:dyDescent="0.15">
      <c r="A1348" s="6"/>
      <c r="B1348" s="15">
        <v>1131</v>
      </c>
      <c r="C1348" s="18" t="str">
        <f>'Population tagcount script'!D1132</f>
        <v>out_f &lt;- "C:/NGS/save/F2_Adap-3.fastq"</v>
      </c>
      <c r="D1348" s="5"/>
      <c r="E1348" s="5"/>
      <c r="F1348" s="5"/>
      <c r="G1348" s="5"/>
    </row>
    <row r="1349" spans="1:7" s="15" customFormat="1" x14ac:dyDescent="0.15">
      <c r="A1349" s="6"/>
      <c r="B1349" s="15">
        <v>1132</v>
      </c>
      <c r="C1349" s="18" t="str">
        <f>'Population tagcount script'!D1133</f>
        <v>param_adapter &lt;- "TAAGATCGGAAGAGCGTCGTGTAGGGAAAGAGTGT"  #Adapter sequence 3</v>
      </c>
      <c r="D1349" s="5"/>
      <c r="E1349" s="5"/>
      <c r="F1349" s="5"/>
      <c r="G1349" s="5"/>
    </row>
    <row r="1350" spans="1:7" s="15" customFormat="1" x14ac:dyDescent="0.15">
      <c r="A1350" s="6"/>
      <c r="B1350" s="15">
        <v>1133</v>
      </c>
      <c r="C1350" s="18" t="str">
        <f>'Population tagcount script'!D1134</f>
        <v xml:space="preserve">system.time(res3 &lt;- preprocessReads(filename=in_f,  outputFilename=out_f,Rpattern=param_adapter, max.Rmismatch=rep(0, nchar(param_adapter)), nBases=0, minLength=20, nrec=1000000))      </v>
      </c>
      <c r="D1350" s="5"/>
      <c r="E1350" s="5"/>
      <c r="F1350" s="5"/>
      <c r="G1350" s="5"/>
    </row>
    <row r="1351" spans="1:7" s="15" customFormat="1" x14ac:dyDescent="0.15">
      <c r="A1351" s="6"/>
      <c r="B1351" s="15">
        <v>1134</v>
      </c>
      <c r="C1351" s="18" t="str">
        <f>'Population tagcount script'!D1135</f>
        <v>in_f &lt;- "C:/NGS/save/F2_Adap-3.fastq"</v>
      </c>
      <c r="D1351" s="5"/>
      <c r="E1351" s="5"/>
      <c r="F1351" s="5"/>
      <c r="G1351" s="5"/>
    </row>
    <row r="1352" spans="1:7" s="15" customFormat="1" x14ac:dyDescent="0.15">
      <c r="A1352" s="6"/>
      <c r="B1352" s="15">
        <v>1135</v>
      </c>
      <c r="C1352" s="18" t="str">
        <f>'Population tagcount script'!D1136</f>
        <v>out_f &lt;- "C:/NGS/save/AdapterTrim_NGS0_26.fastq"</v>
      </c>
      <c r="D1352" s="5"/>
      <c r="E1352" s="5"/>
      <c r="F1352" s="5"/>
      <c r="G1352" s="5"/>
    </row>
    <row r="1353" spans="1:7" s="15" customFormat="1" x14ac:dyDescent="0.15">
      <c r="A1353" s="6"/>
      <c r="B1353" s="15">
        <v>1136</v>
      </c>
      <c r="C1353" s="18" t="str">
        <f>'Population tagcount script'!D1137</f>
        <v>param_adapter &lt;- "CATGAGATCGGAAGAGCACACGTCTGAACTCCAGTCAC"  #Adapter sequence 4</v>
      </c>
      <c r="D1353" s="5"/>
      <c r="E1353" s="5"/>
      <c r="F1353" s="5"/>
      <c r="G1353" s="5"/>
    </row>
    <row r="1354" spans="1:7" s="15" customFormat="1" x14ac:dyDescent="0.15">
      <c r="A1354" s="6"/>
      <c r="B1354" s="15">
        <v>1137</v>
      </c>
      <c r="C1354" s="18" t="str">
        <f>'Population tagcount script'!D1138</f>
        <v xml:space="preserve">system.time(res4 &lt;- preprocessReads(filename=in_f,  outputFilename=out_f,Rpattern=param_adapter, max.Rmismatch=rep(0, nchar(param_adapter)), nBases=0, minLength=20, nrec=1000000))      </v>
      </c>
      <c r="D1354" s="5"/>
      <c r="E1354" s="5"/>
      <c r="F1354" s="5"/>
      <c r="G1354" s="5"/>
    </row>
    <row r="1355" spans="1:7" s="15" customFormat="1" x14ac:dyDescent="0.15">
      <c r="A1355" s="6"/>
      <c r="B1355" s="15">
        <v>1138</v>
      </c>
      <c r="C1355" s="18" t="str">
        <f>'Population tagcount script'!D1139</f>
        <v>res &lt;- rbind(res1,res2,res3,res4)</v>
      </c>
      <c r="D1355" s="5"/>
      <c r="E1355" s="5"/>
      <c r="F1355" s="5"/>
      <c r="G1355" s="5"/>
    </row>
    <row r="1356" spans="1:7" s="15" customFormat="1" x14ac:dyDescent="0.15">
      <c r="A1356" s="6"/>
      <c r="B1356" s="15">
        <v>1139</v>
      </c>
      <c r="C1356" s="18" t="str">
        <f>'Population tagcount script'!D1140</f>
        <v>write.csv(res, "C:/NGS/save/NGS0_26.fastq.csv")</v>
      </c>
      <c r="D1356" s="5"/>
      <c r="E1356" s="5"/>
      <c r="F1356" s="5"/>
      <c r="G1356" s="5"/>
    </row>
    <row r="1357" spans="1:7" s="15" customFormat="1" x14ac:dyDescent="0.15">
      <c r="A1357" s="6"/>
      <c r="B1357" s="15">
        <v>1140</v>
      </c>
      <c r="C1357" s="18" t="str">
        <f>'Population tagcount script'!D1141</f>
        <v>system.time(fastq &lt;- fread("C:/NGS/save/AdapterTrim_NGS0_26.fastq", header=F, sep="\t", na.strings="NA", strip.white=TRUE, verbose=TRUE))</v>
      </c>
      <c r="D1357" s="5"/>
      <c r="E1357" s="5"/>
      <c r="F1357" s="5"/>
      <c r="G1357" s="5"/>
    </row>
    <row r="1358" spans="1:7" s="15" customFormat="1" x14ac:dyDescent="0.15">
      <c r="A1358" s="6"/>
      <c r="B1358" s="15">
        <v>1141</v>
      </c>
      <c r="C1358" s="18" t="str">
        <f>'Population tagcount script'!D1142</f>
        <v>file.remove("C:/NGS/save/AdapterTrim_NGS0_26.fastq","C:/NGS/save/F2_Adap-0.fastq","C:/NGS/save/F2_Adap-1.fastq","C:/NGS/save/F2_Adap-2.fastq","C:/NGS/save/F2_Adap-3.fastq")</v>
      </c>
      <c r="D1358" s="5"/>
      <c r="E1358" s="5"/>
      <c r="F1358" s="5"/>
      <c r="G1358" s="5"/>
    </row>
    <row r="1359" spans="1:7" s="15" customFormat="1" x14ac:dyDescent="0.15">
      <c r="A1359" s="6"/>
      <c r="B1359" s="15">
        <v>1142</v>
      </c>
      <c r="C1359" s="18" t="str">
        <f>'Population tagcount script'!D1143</f>
        <v>system.time(nucleotide &lt;- fastq[2+4*(0:((nrow(fastq)/4)-1))])</v>
      </c>
      <c r="D1359" s="5"/>
      <c r="E1359" s="5"/>
      <c r="F1359" s="5"/>
      <c r="G1359" s="5"/>
    </row>
    <row r="1360" spans="1:7" s="15" customFormat="1" x14ac:dyDescent="0.15">
      <c r="A1360" s="6"/>
      <c r="B1360" s="15">
        <v>1143</v>
      </c>
      <c r="C1360" s="18" t="str">
        <f>'Population tagcount script'!D1144</f>
        <v>system.time(RADtag &lt;- sort(table(nucleotide), decreasing=TRUE))</v>
      </c>
      <c r="D1360" s="5"/>
      <c r="E1360" s="5"/>
      <c r="F1360" s="5"/>
      <c r="G1360" s="5"/>
    </row>
    <row r="1361" spans="1:7" s="15" customFormat="1" x14ac:dyDescent="0.15">
      <c r="A1361" s="6"/>
      <c r="B1361" s="15">
        <v>1144</v>
      </c>
      <c r="C1361" s="18" t="str">
        <f>'Population tagcount script'!D1145</f>
        <v>system.time(write.csv(RADtag, file="C:/NGS/save/NGS0_26.tagcount", row.names = F))</v>
      </c>
      <c r="D1361" s="5"/>
      <c r="E1361" s="5"/>
      <c r="F1361" s="5"/>
      <c r="G1361" s="5"/>
    </row>
    <row r="1362" spans="1:7" s="15" customFormat="1" x14ac:dyDescent="0.15">
      <c r="A1362" s="6"/>
      <c r="B1362" s="15">
        <v>1145</v>
      </c>
      <c r="C1362" s="18" t="str">
        <f>'Population tagcount script'!D1146</f>
        <v>file.remove("C:/NGS/save/NGS0_26.fastq")</v>
      </c>
      <c r="D1362" s="5"/>
      <c r="E1362" s="5"/>
      <c r="F1362" s="5"/>
      <c r="G1362" s="5"/>
    </row>
    <row r="1363" spans="1:7" s="15" customFormat="1" x14ac:dyDescent="0.15">
      <c r="A1363" s="6"/>
      <c r="B1363" s="15">
        <v>1146</v>
      </c>
      <c r="C1363" s="18" t="str">
        <f>'Population tagcount script'!D1147</f>
        <v>RAD_1over &lt;- RADtag[RADtag&gt;1]</v>
      </c>
      <c r="D1363" s="5"/>
      <c r="E1363" s="5"/>
      <c r="F1363" s="5"/>
      <c r="G1363" s="5"/>
    </row>
    <row r="1364" spans="1:7" s="15" customFormat="1" x14ac:dyDescent="0.15">
      <c r="A1364" s="6"/>
      <c r="B1364" s="15">
        <v>1147</v>
      </c>
      <c r="C1364" s="18" t="str">
        <f>'Population tagcount script'!D1148</f>
        <v>system.time(write.csv(RAD_1over, file="C:/NGS/save/NGS0_26.tagcount1over", row.names = F))</v>
      </c>
      <c r="D1364" s="5"/>
      <c r="E1364" s="5"/>
      <c r="F1364" s="5"/>
      <c r="G1364" s="5"/>
    </row>
    <row r="1365" spans="1:7" s="15" customFormat="1" x14ac:dyDescent="0.15">
      <c r="A1365" s="6"/>
      <c r="B1365" s="15">
        <v>1148</v>
      </c>
      <c r="C1365" s="18" t="str">
        <f>'Population tagcount script'!D1149</f>
        <v>rm(list=ls())</v>
      </c>
      <c r="D1365" s="5"/>
      <c r="E1365" s="5"/>
      <c r="F1365" s="5"/>
      <c r="G1365" s="5"/>
    </row>
    <row r="1366" spans="1:7" s="15" customFormat="1" x14ac:dyDescent="0.15">
      <c r="A1366" s="6"/>
      <c r="B1366" s="15">
        <v>1149</v>
      </c>
      <c r="C1366" s="18" t="str">
        <f>'Population tagcount script'!D1150</f>
        <v>in_f &lt;- c("C:/NGS/Raw_sequence_reads/27_GAGATTCC-CCTATCCT_L005_R1_001.fastq.gz", "C:/NGS/Raw_sequence_reads/27_GAGATTCC-CCTATCCT_L005_R2_001.fastq.gz")</v>
      </c>
      <c r="D1366" s="5"/>
      <c r="E1366" s="5"/>
      <c r="F1366" s="5"/>
      <c r="G1366" s="5"/>
    </row>
    <row r="1367" spans="1:7" s="15" customFormat="1" x14ac:dyDescent="0.15">
      <c r="A1367" s="6"/>
      <c r="B1367" s="15">
        <v>1150</v>
      </c>
      <c r="C1367" s="18" t="str">
        <f>'Population tagcount script'!D1151</f>
        <v>out_f &lt;- "C:/NGS/save/NGS0_27.fastq"</v>
      </c>
      <c r="D1367" s="5"/>
      <c r="E1367" s="5"/>
      <c r="F1367" s="5"/>
      <c r="G1367" s="5"/>
    </row>
    <row r="1368" spans="1:7" s="15" customFormat="1" x14ac:dyDescent="0.15">
      <c r="A1368" s="6"/>
      <c r="B1368" s="15">
        <v>1151</v>
      </c>
      <c r="C1368" s="18" t="str">
        <f>'Population tagcount script'!D1152</f>
        <v>param_trim &lt;- 1</v>
      </c>
      <c r="D1368" s="5"/>
      <c r="E1368" s="5"/>
      <c r="F1368" s="5"/>
      <c r="G1368" s="5"/>
    </row>
    <row r="1369" spans="1:7" s="15" customFormat="1" x14ac:dyDescent="0.15">
      <c r="A1369" s="6"/>
      <c r="B1369" s="15">
        <v>1152</v>
      </c>
      <c r="C1369" s="18" t="str">
        <f>'Population tagcount script'!D1153</f>
        <v xml:space="preserve">fastq &lt;- readFastq(in_f)              </v>
      </c>
      <c r="D1369" s="5"/>
      <c r="E1369" s="5"/>
      <c r="F1369" s="5"/>
      <c r="G1369" s="5"/>
    </row>
    <row r="1370" spans="1:7" s="15" customFormat="1" x14ac:dyDescent="0.15">
      <c r="A1370" s="6"/>
      <c r="B1370" s="15">
        <v>1153</v>
      </c>
      <c r="C1370" s="18" t="str">
        <f>'Population tagcount script'!D1154</f>
        <v>hoge &lt;- width(sread(fastq)) - param_trim</v>
      </c>
      <c r="D1370" s="5"/>
      <c r="E1370" s="5"/>
      <c r="F1370" s="5"/>
      <c r="G1370" s="5"/>
    </row>
    <row r="1371" spans="1:7" s="15" customFormat="1" x14ac:dyDescent="0.15">
      <c r="A1371" s="6"/>
      <c r="B1371" s="15">
        <v>1154</v>
      </c>
      <c r="C1371" s="18" t="str">
        <f>'Population tagcount script'!D1155</f>
        <v xml:space="preserve">hoge[hoge &lt; 1] &lt;- 1                   </v>
      </c>
      <c r="D1371" s="5"/>
      <c r="E1371" s="5"/>
      <c r="F1371" s="5"/>
      <c r="G1371" s="5"/>
    </row>
    <row r="1372" spans="1:7" s="15" customFormat="1" x14ac:dyDescent="0.15">
      <c r="A1372" s="6"/>
      <c r="B1372" s="15">
        <v>1155</v>
      </c>
      <c r="C1372" s="18" t="str">
        <f>'Population tagcount script'!D1156</f>
        <v>hoge1 &lt;- DNAStringSet(sread(fastq), start=7, end=hoge)</v>
      </c>
      <c r="D1372" s="5"/>
      <c r="E1372" s="5"/>
      <c r="F1372" s="5"/>
      <c r="G1372" s="5"/>
    </row>
    <row r="1373" spans="1:7" s="15" customFormat="1" x14ac:dyDescent="0.15">
      <c r="A1373" s="6"/>
      <c r="B1373" s="15">
        <v>1156</v>
      </c>
      <c r="C1373" s="18" t="str">
        <f>'Population tagcount script'!D1157</f>
        <v>hoge2 &lt;- BStringSet(quality(quality(fastq)), start=7, end=hoge)</v>
      </c>
      <c r="D1373" s="5"/>
      <c r="E1373" s="5"/>
      <c r="F1373" s="5"/>
      <c r="G1373" s="5"/>
    </row>
    <row r="1374" spans="1:7" s="15" customFormat="1" x14ac:dyDescent="0.15">
      <c r="A1374" s="6"/>
      <c r="B1374" s="15">
        <v>1157</v>
      </c>
      <c r="C1374" s="18" t="str">
        <f>'Population tagcount script'!D1158</f>
        <v>fastq &lt;- ShortReadQ(hoge1, hoge2, id(fastq))</v>
      </c>
      <c r="D1374" s="5"/>
      <c r="E1374" s="5"/>
      <c r="F1374" s="5"/>
      <c r="G1374" s="5"/>
    </row>
    <row r="1375" spans="1:7" s="15" customFormat="1" x14ac:dyDescent="0.15">
      <c r="A1375" s="6"/>
      <c r="B1375" s="15">
        <v>1158</v>
      </c>
      <c r="C1375" s="18" t="str">
        <f>'Population tagcount script'!D1159</f>
        <v xml:space="preserve">writeFastq(fastq, out_f, compress=F)   </v>
      </c>
      <c r="D1375" s="5"/>
      <c r="E1375" s="5"/>
      <c r="F1375" s="5"/>
      <c r="G1375" s="5"/>
    </row>
    <row r="1376" spans="1:7" s="15" customFormat="1" x14ac:dyDescent="0.15">
      <c r="A1376" s="6"/>
      <c r="B1376" s="15">
        <v>1159</v>
      </c>
      <c r="C1376" s="18" t="str">
        <f>'Population tagcount script'!D1160</f>
        <v>param1 &lt;- 35</v>
      </c>
      <c r="D1376" s="5"/>
      <c r="E1376" s="5"/>
      <c r="F1376" s="5"/>
      <c r="G1376" s="5"/>
    </row>
    <row r="1377" spans="1:7" s="15" customFormat="1" x14ac:dyDescent="0.15">
      <c r="A1377" s="6"/>
      <c r="B1377" s="15">
        <v>1160</v>
      </c>
      <c r="C1377" s="18" t="str">
        <f>'Population tagcount script'!D1161</f>
        <v>param2 &lt;- 0.1</v>
      </c>
      <c r="D1377" s="5"/>
      <c r="E1377" s="5"/>
      <c r="F1377" s="5"/>
      <c r="G1377" s="5"/>
    </row>
    <row r="1378" spans="1:7" s="15" customFormat="1" x14ac:dyDescent="0.15">
      <c r="A1378" s="6"/>
      <c r="B1378" s="15">
        <v>1161</v>
      </c>
      <c r="C1378" s="18" t="str">
        <f>'Population tagcount script'!D1162</f>
        <v>fastq &lt;- readFastq("C:/NGS/save/NGS0_27.fastq")</v>
      </c>
      <c r="D1378" s="5"/>
      <c r="E1378" s="5"/>
      <c r="F1378" s="5"/>
      <c r="G1378" s="5"/>
    </row>
    <row r="1379" spans="1:7" s="15" customFormat="1" x14ac:dyDescent="0.15">
      <c r="A1379" s="6"/>
      <c r="B1379" s="15">
        <v>1162</v>
      </c>
      <c r="C1379" s="18" t="str">
        <f>'Population tagcount script'!D1163</f>
        <v>hoge &lt;- as(quality(fastq), "matrix")</v>
      </c>
      <c r="D1379" s="5"/>
      <c r="E1379" s="5"/>
      <c r="F1379" s="5"/>
      <c r="G1379" s="5"/>
    </row>
    <row r="1380" spans="1:7" s="15" customFormat="1" x14ac:dyDescent="0.15">
      <c r="A1380" s="6"/>
      <c r="B1380" s="15">
        <v>1163</v>
      </c>
      <c r="C1380" s="18" t="str">
        <f>'Population tagcount script'!D1164</f>
        <v>obj &lt;- (rowSums(hoge &lt; param1) &lt;= width(fastq)*param2)</v>
      </c>
      <c r="D1380" s="5"/>
      <c r="E1380" s="5"/>
      <c r="F1380" s="5"/>
      <c r="G1380" s="5"/>
    </row>
    <row r="1381" spans="1:7" s="15" customFormat="1" x14ac:dyDescent="0.15">
      <c r="A1381" s="6"/>
      <c r="B1381" s="15">
        <v>1164</v>
      </c>
      <c r="C1381" s="18" t="str">
        <f>'Population tagcount script'!D1165</f>
        <v>fastq &lt;- fastq[obj]</v>
      </c>
      <c r="D1381" s="5"/>
      <c r="E1381" s="5"/>
      <c r="F1381" s="5"/>
      <c r="G1381" s="5"/>
    </row>
    <row r="1382" spans="1:7" s="15" customFormat="1" x14ac:dyDescent="0.15">
      <c r="A1382" s="6"/>
      <c r="B1382" s="15">
        <v>1165</v>
      </c>
      <c r="C1382" s="18" t="str">
        <f>'Population tagcount script'!D1166</f>
        <v xml:space="preserve">writeFastq(fastq, "C:/NGS/save/F2_Adap-0.fastq", compress=F)   </v>
      </c>
      <c r="D1382" s="5"/>
      <c r="E1382" s="5"/>
      <c r="F1382" s="5"/>
      <c r="G1382" s="5"/>
    </row>
    <row r="1383" spans="1:7" s="15" customFormat="1" x14ac:dyDescent="0.15">
      <c r="A1383" s="6"/>
      <c r="B1383" s="15">
        <v>1166</v>
      </c>
      <c r="C1383" s="18" t="str">
        <f>'Population tagcount script'!D1167</f>
        <v>in_f &lt;- "C:/NGS/save/F2_Adap-0.fastq"</v>
      </c>
      <c r="D1383" s="5"/>
      <c r="E1383" s="5"/>
      <c r="F1383" s="5"/>
      <c r="G1383" s="5"/>
    </row>
    <row r="1384" spans="1:7" s="15" customFormat="1" x14ac:dyDescent="0.15">
      <c r="A1384" s="6"/>
      <c r="B1384" s="15">
        <v>1167</v>
      </c>
      <c r="C1384" s="18" t="str">
        <f>'Population tagcount script'!D1168</f>
        <v>out_f &lt;- "C:/NGS/save/F2_Adap-1.fastq"</v>
      </c>
      <c r="D1384" s="5"/>
      <c r="E1384" s="5"/>
      <c r="F1384" s="5"/>
      <c r="G1384" s="5"/>
    </row>
    <row r="1385" spans="1:7" s="15" customFormat="1" x14ac:dyDescent="0.15">
      <c r="A1385" s="6"/>
      <c r="B1385" s="15">
        <v>1168</v>
      </c>
      <c r="C1385" s="18" t="str">
        <f>'Population tagcount script'!D1169</f>
        <v>param_adapter &lt;- "CATGAGATCGGAAGAGCGTCGTGTAGGGAAAGAGTGT"  #Adapter sequence 1</v>
      </c>
      <c r="D1385" s="5"/>
      <c r="E1385" s="5"/>
      <c r="F1385" s="5"/>
      <c r="G1385" s="5"/>
    </row>
    <row r="1386" spans="1:7" s="15" customFormat="1" x14ac:dyDescent="0.15">
      <c r="A1386" s="6"/>
      <c r="B1386" s="15">
        <v>1169</v>
      </c>
      <c r="C1386" s="18" t="str">
        <f>'Population tagcount script'!D1170</f>
        <v xml:space="preserve">system.time(res1 &lt;- preprocessReads(filename=in_f,  outputFilename=out_f,Rpattern=param_adapter, max.Rmismatch=rep(0, nchar(param_adapter)), nBases=0, minLength=20, nrec=1000000))      </v>
      </c>
      <c r="D1386" s="5"/>
      <c r="E1386" s="5"/>
      <c r="F1386" s="5"/>
      <c r="G1386" s="5"/>
    </row>
    <row r="1387" spans="1:7" s="15" customFormat="1" x14ac:dyDescent="0.15">
      <c r="A1387" s="6"/>
      <c r="B1387" s="15">
        <v>1170</v>
      </c>
      <c r="C1387" s="18" t="str">
        <f>'Population tagcount script'!D1171</f>
        <v>in_f &lt;- "C:/NGS/save/F2_Adap-1.fastq"</v>
      </c>
      <c r="D1387" s="5"/>
      <c r="E1387" s="5"/>
      <c r="F1387" s="5"/>
      <c r="G1387" s="5"/>
    </row>
    <row r="1388" spans="1:7" s="15" customFormat="1" x14ac:dyDescent="0.15">
      <c r="A1388" s="6"/>
      <c r="B1388" s="15">
        <v>1171</v>
      </c>
      <c r="C1388" s="18" t="str">
        <f>'Population tagcount script'!D1172</f>
        <v>out_f &lt;- "C:/NGS/save/F2_Adap-2.fastq"</v>
      </c>
      <c r="D1388" s="5"/>
      <c r="E1388" s="5"/>
      <c r="F1388" s="5"/>
      <c r="G1388" s="5"/>
    </row>
    <row r="1389" spans="1:7" s="15" customFormat="1" x14ac:dyDescent="0.15">
      <c r="A1389" s="6"/>
      <c r="B1389" s="15">
        <v>1172</v>
      </c>
      <c r="C1389" s="18" t="str">
        <f>'Population tagcount script'!D1173</f>
        <v>param_adapter &lt;- "TAAGATCGGAAGAGCACACGTCTGAACTCCAGTCAC"  #Adapter sequence 2</v>
      </c>
      <c r="D1389" s="5"/>
      <c r="E1389" s="5"/>
      <c r="F1389" s="5"/>
      <c r="G1389" s="5"/>
    </row>
    <row r="1390" spans="1:7" s="15" customFormat="1" x14ac:dyDescent="0.15">
      <c r="A1390" s="6"/>
      <c r="B1390" s="15">
        <v>1173</v>
      </c>
      <c r="C1390" s="18" t="str">
        <f>'Population tagcount script'!D1174</f>
        <v xml:space="preserve">system.time(res2 &lt;- preprocessReads(filename=in_f,  outputFilename=out_f,Rpattern=param_adapter, max.Rmismatch=rep(0, nchar(param_adapter)), nBases=0, minLength=20, nrec=1000000))      </v>
      </c>
      <c r="D1390" s="5"/>
      <c r="E1390" s="5"/>
      <c r="F1390" s="5"/>
      <c r="G1390" s="5"/>
    </row>
    <row r="1391" spans="1:7" s="15" customFormat="1" x14ac:dyDescent="0.15">
      <c r="A1391" s="6"/>
      <c r="B1391" s="15">
        <v>1174</v>
      </c>
      <c r="C1391" s="18" t="str">
        <f>'Population tagcount script'!D1175</f>
        <v>in_f &lt;- "C:/NGS/save/F2_Adap-2.fastq"</v>
      </c>
      <c r="D1391" s="5"/>
      <c r="E1391" s="5"/>
      <c r="F1391" s="5"/>
      <c r="G1391" s="5"/>
    </row>
    <row r="1392" spans="1:7" s="15" customFormat="1" x14ac:dyDescent="0.15">
      <c r="A1392" s="6"/>
      <c r="B1392" s="15">
        <v>1175</v>
      </c>
      <c r="C1392" s="18" t="str">
        <f>'Population tagcount script'!D1176</f>
        <v>out_f &lt;- "C:/NGS/save/F2_Adap-3.fastq"</v>
      </c>
      <c r="D1392" s="5"/>
      <c r="E1392" s="5"/>
      <c r="F1392" s="5"/>
      <c r="G1392" s="5"/>
    </row>
    <row r="1393" spans="1:7" s="15" customFormat="1" x14ac:dyDescent="0.15">
      <c r="A1393" s="6"/>
      <c r="B1393" s="15">
        <v>1176</v>
      </c>
      <c r="C1393" s="18" t="str">
        <f>'Population tagcount script'!D1177</f>
        <v>param_adapter &lt;- "TAAGATCGGAAGAGCGTCGTGTAGGGAAAGAGTGT"  #Adapter sequence 3</v>
      </c>
      <c r="D1393" s="5"/>
      <c r="E1393" s="5"/>
      <c r="F1393" s="5"/>
      <c r="G1393" s="5"/>
    </row>
    <row r="1394" spans="1:7" s="15" customFormat="1" x14ac:dyDescent="0.15">
      <c r="A1394" s="6"/>
      <c r="B1394" s="15">
        <v>1177</v>
      </c>
      <c r="C1394" s="18" t="str">
        <f>'Population tagcount script'!D1178</f>
        <v xml:space="preserve">system.time(res3 &lt;- preprocessReads(filename=in_f,  outputFilename=out_f,Rpattern=param_adapter, max.Rmismatch=rep(0, nchar(param_adapter)), nBases=0, minLength=20, nrec=1000000))      </v>
      </c>
      <c r="D1394" s="5"/>
      <c r="E1394" s="5"/>
      <c r="F1394" s="5"/>
      <c r="G1394" s="5"/>
    </row>
    <row r="1395" spans="1:7" s="15" customFormat="1" x14ac:dyDescent="0.15">
      <c r="A1395" s="6"/>
      <c r="B1395" s="15">
        <v>1178</v>
      </c>
      <c r="C1395" s="18" t="str">
        <f>'Population tagcount script'!D1179</f>
        <v>in_f &lt;- "C:/NGS/save/F2_Adap-3.fastq"</v>
      </c>
      <c r="D1395" s="5"/>
      <c r="E1395" s="5"/>
      <c r="F1395" s="5"/>
      <c r="G1395" s="5"/>
    </row>
    <row r="1396" spans="1:7" s="15" customFormat="1" x14ac:dyDescent="0.15">
      <c r="A1396" s="6"/>
      <c r="B1396" s="15">
        <v>1179</v>
      </c>
      <c r="C1396" s="18" t="str">
        <f>'Population tagcount script'!D1180</f>
        <v>out_f &lt;- "C:/NGS/save/AdapterTrim_NGS0_27.fastq"</v>
      </c>
      <c r="D1396" s="5"/>
      <c r="E1396" s="5"/>
      <c r="F1396" s="5"/>
      <c r="G1396" s="5"/>
    </row>
    <row r="1397" spans="1:7" s="15" customFormat="1" x14ac:dyDescent="0.15">
      <c r="A1397" s="6"/>
      <c r="B1397" s="15">
        <v>1180</v>
      </c>
      <c r="C1397" s="18" t="str">
        <f>'Population tagcount script'!D1181</f>
        <v>param_adapter &lt;- "CATGAGATCGGAAGAGCACACGTCTGAACTCCAGTCAC"  #Adapter sequence 4</v>
      </c>
      <c r="D1397" s="5"/>
      <c r="E1397" s="5"/>
      <c r="F1397" s="5"/>
      <c r="G1397" s="5"/>
    </row>
    <row r="1398" spans="1:7" s="15" customFormat="1" x14ac:dyDescent="0.15">
      <c r="A1398" s="6"/>
      <c r="B1398" s="15">
        <v>1181</v>
      </c>
      <c r="C1398" s="18" t="str">
        <f>'Population tagcount script'!D1182</f>
        <v xml:space="preserve">system.time(res4 &lt;- preprocessReads(filename=in_f,  outputFilename=out_f,Rpattern=param_adapter, max.Rmismatch=rep(0, nchar(param_adapter)), nBases=0, minLength=20, nrec=1000000))      </v>
      </c>
      <c r="D1398" s="5"/>
      <c r="E1398" s="5"/>
      <c r="F1398" s="5"/>
      <c r="G1398" s="5"/>
    </row>
    <row r="1399" spans="1:7" s="15" customFormat="1" x14ac:dyDescent="0.15">
      <c r="A1399" s="6"/>
      <c r="B1399" s="15">
        <v>1182</v>
      </c>
      <c r="C1399" s="18" t="str">
        <f>'Population tagcount script'!D1183</f>
        <v>res &lt;- rbind(res1,res2,res3,res4)</v>
      </c>
      <c r="D1399" s="5"/>
      <c r="E1399" s="5"/>
      <c r="F1399" s="5"/>
      <c r="G1399" s="5"/>
    </row>
    <row r="1400" spans="1:7" s="15" customFormat="1" x14ac:dyDescent="0.15">
      <c r="A1400" s="6"/>
      <c r="B1400" s="15">
        <v>1183</v>
      </c>
      <c r="C1400" s="18" t="str">
        <f>'Population tagcount script'!D1184</f>
        <v>write.csv(res, "C:/NGS/save/NGS0_27.fastq.csv")</v>
      </c>
      <c r="D1400" s="5"/>
      <c r="E1400" s="5"/>
      <c r="F1400" s="5"/>
      <c r="G1400" s="5"/>
    </row>
    <row r="1401" spans="1:7" s="15" customFormat="1" x14ac:dyDescent="0.15">
      <c r="A1401" s="6"/>
      <c r="B1401" s="15">
        <v>1184</v>
      </c>
      <c r="C1401" s="18" t="str">
        <f>'Population tagcount script'!D1185</f>
        <v>system.time(fastq &lt;- fread("C:/NGS/save/AdapterTrim_NGS0_27.fastq", header=F, sep="\t", na.strings="NA", strip.white=TRUE, verbose=TRUE))</v>
      </c>
      <c r="D1401" s="5"/>
      <c r="E1401" s="5"/>
      <c r="F1401" s="5"/>
      <c r="G1401" s="5"/>
    </row>
    <row r="1402" spans="1:7" s="15" customFormat="1" x14ac:dyDescent="0.15">
      <c r="A1402" s="6"/>
      <c r="B1402" s="15">
        <v>1185</v>
      </c>
      <c r="C1402" s="18" t="str">
        <f>'Population tagcount script'!D1186</f>
        <v>file.remove("C:/NGS/save/AdapterTrim_NGS0_27.fastq","C:/NGS/save/F2_Adap-0.fastq","C:/NGS/save/F2_Adap-1.fastq","C:/NGS/save/F2_Adap-2.fastq","C:/NGS/save/F2_Adap-3.fastq")</v>
      </c>
      <c r="D1402" s="5"/>
      <c r="E1402" s="5"/>
      <c r="F1402" s="5"/>
      <c r="G1402" s="5"/>
    </row>
    <row r="1403" spans="1:7" s="15" customFormat="1" x14ac:dyDescent="0.15">
      <c r="A1403" s="6"/>
      <c r="B1403" s="15">
        <v>1186</v>
      </c>
      <c r="C1403" s="18" t="str">
        <f>'Population tagcount script'!D1187</f>
        <v>system.time(nucleotide &lt;- fastq[2+4*(0:((nrow(fastq)/4)-1))])</v>
      </c>
      <c r="D1403" s="5"/>
      <c r="E1403" s="5"/>
      <c r="F1403" s="5"/>
      <c r="G1403" s="5"/>
    </row>
    <row r="1404" spans="1:7" s="15" customFormat="1" x14ac:dyDescent="0.15">
      <c r="A1404" s="6"/>
      <c r="B1404" s="15">
        <v>1187</v>
      </c>
      <c r="C1404" s="18" t="str">
        <f>'Population tagcount script'!D1188</f>
        <v>system.time(RADtag &lt;- sort(table(nucleotide), decreasing=TRUE))</v>
      </c>
      <c r="D1404" s="5"/>
      <c r="E1404" s="5"/>
      <c r="F1404" s="5"/>
      <c r="G1404" s="5"/>
    </row>
    <row r="1405" spans="1:7" s="15" customFormat="1" x14ac:dyDescent="0.15">
      <c r="A1405" s="6"/>
      <c r="B1405" s="15">
        <v>1188</v>
      </c>
      <c r="C1405" s="18" t="str">
        <f>'Population tagcount script'!D1189</f>
        <v>system.time(write.csv(RADtag, file="C:/NGS/save/NGS0_27.tagcount", row.names = F))</v>
      </c>
      <c r="D1405" s="5"/>
      <c r="E1405" s="5"/>
      <c r="F1405" s="5"/>
      <c r="G1405" s="5"/>
    </row>
    <row r="1406" spans="1:7" s="15" customFormat="1" x14ac:dyDescent="0.15">
      <c r="A1406" s="6"/>
      <c r="B1406" s="15">
        <v>1189</v>
      </c>
      <c r="C1406" s="18" t="str">
        <f>'Population tagcount script'!D1190</f>
        <v>file.remove("C:/NGS/save/NGS0_27.fastq")</v>
      </c>
      <c r="D1406" s="5"/>
      <c r="E1406" s="5"/>
      <c r="F1406" s="5"/>
      <c r="G1406" s="5"/>
    </row>
    <row r="1407" spans="1:7" s="15" customFormat="1" x14ac:dyDescent="0.15">
      <c r="A1407" s="6"/>
      <c r="B1407" s="15">
        <v>1190</v>
      </c>
      <c r="C1407" s="18" t="str">
        <f>'Population tagcount script'!D1191</f>
        <v>RAD_1over &lt;- RADtag[RADtag&gt;1]</v>
      </c>
      <c r="D1407" s="5"/>
      <c r="E1407" s="5"/>
      <c r="F1407" s="5"/>
      <c r="G1407" s="5"/>
    </row>
    <row r="1408" spans="1:7" s="15" customFormat="1" x14ac:dyDescent="0.15">
      <c r="A1408" s="6"/>
      <c r="B1408" s="15">
        <v>1191</v>
      </c>
      <c r="C1408" s="18" t="str">
        <f>'Population tagcount script'!D1192</f>
        <v>system.time(write.csv(RAD_1over, file="C:/NGS/save/NGS0_27.tagcount1over", row.names = F))</v>
      </c>
      <c r="D1408" s="5"/>
      <c r="E1408" s="5"/>
      <c r="F1408" s="5"/>
      <c r="G1408" s="5"/>
    </row>
    <row r="1409" spans="1:7" s="15" customFormat="1" x14ac:dyDescent="0.15">
      <c r="A1409" s="6"/>
      <c r="B1409" s="15">
        <v>1192</v>
      </c>
      <c r="C1409" s="18" t="str">
        <f>'Population tagcount script'!D1193</f>
        <v>rm(list=ls())</v>
      </c>
      <c r="D1409" s="5"/>
      <c r="E1409" s="5"/>
      <c r="F1409" s="5"/>
      <c r="G1409" s="5"/>
    </row>
    <row r="1410" spans="1:7" s="15" customFormat="1" x14ac:dyDescent="0.15">
      <c r="A1410" s="6"/>
      <c r="B1410" s="15">
        <v>1193</v>
      </c>
      <c r="C1410" s="18" t="str">
        <f>'Population tagcount script'!D1194</f>
        <v>in_f &lt;- c("C:/NGS/Raw_sequence_reads/28_GAGATTCC-GGCTCTGA_L005_R1_001.fastq.gz", "C:/NGS/Raw_sequence_reads/28_GAGATTCC-GGCTCTGA_L005_R2_001.fastq.gz")</v>
      </c>
      <c r="D1410" s="5"/>
      <c r="E1410" s="5"/>
      <c r="F1410" s="5"/>
      <c r="G1410" s="5"/>
    </row>
    <row r="1411" spans="1:7" s="15" customFormat="1" x14ac:dyDescent="0.15">
      <c r="A1411" s="6"/>
      <c r="B1411" s="15">
        <v>1194</v>
      </c>
      <c r="C1411" s="18" t="str">
        <f>'Population tagcount script'!D1195</f>
        <v>out_f &lt;- "C:/NGS/save/NGS0_28.fastq"</v>
      </c>
      <c r="D1411" s="5"/>
      <c r="E1411" s="5"/>
      <c r="F1411" s="5"/>
      <c r="G1411" s="5"/>
    </row>
    <row r="1412" spans="1:7" s="15" customFormat="1" x14ac:dyDescent="0.15">
      <c r="A1412" s="6"/>
      <c r="B1412" s="15">
        <v>1195</v>
      </c>
      <c r="C1412" s="18" t="str">
        <f>'Population tagcount script'!D1196</f>
        <v>param_trim &lt;- 1</v>
      </c>
      <c r="D1412" s="5"/>
      <c r="E1412" s="5"/>
      <c r="F1412" s="5"/>
      <c r="G1412" s="5"/>
    </row>
    <row r="1413" spans="1:7" s="15" customFormat="1" x14ac:dyDescent="0.15">
      <c r="A1413" s="6"/>
      <c r="B1413" s="15">
        <v>1196</v>
      </c>
      <c r="C1413" s="18" t="str">
        <f>'Population tagcount script'!D1197</f>
        <v xml:space="preserve">fastq &lt;- readFastq(in_f)              </v>
      </c>
      <c r="D1413" s="5"/>
      <c r="E1413" s="5"/>
      <c r="F1413" s="5"/>
      <c r="G1413" s="5"/>
    </row>
    <row r="1414" spans="1:7" s="15" customFormat="1" x14ac:dyDescent="0.15">
      <c r="A1414" s="6"/>
      <c r="B1414" s="15">
        <v>1197</v>
      </c>
      <c r="C1414" s="18" t="str">
        <f>'Population tagcount script'!D1198</f>
        <v>hoge &lt;- width(sread(fastq)) - param_trim</v>
      </c>
      <c r="D1414" s="5"/>
      <c r="E1414" s="5"/>
      <c r="F1414" s="5"/>
      <c r="G1414" s="5"/>
    </row>
    <row r="1415" spans="1:7" s="15" customFormat="1" x14ac:dyDescent="0.15">
      <c r="A1415" s="6"/>
      <c r="B1415" s="15">
        <v>1198</v>
      </c>
      <c r="C1415" s="18" t="str">
        <f>'Population tagcount script'!D1199</f>
        <v xml:space="preserve">hoge[hoge &lt; 1] &lt;- 1                   </v>
      </c>
      <c r="D1415" s="5"/>
      <c r="E1415" s="5"/>
      <c r="F1415" s="5"/>
      <c r="G1415" s="5"/>
    </row>
    <row r="1416" spans="1:7" s="15" customFormat="1" x14ac:dyDescent="0.15">
      <c r="A1416" s="6"/>
      <c r="B1416" s="15">
        <v>1199</v>
      </c>
      <c r="C1416" s="18" t="str">
        <f>'Population tagcount script'!D1200</f>
        <v>hoge1 &lt;- DNAStringSet(sread(fastq), start=7, end=hoge)</v>
      </c>
      <c r="D1416" s="5"/>
      <c r="E1416" s="5"/>
      <c r="F1416" s="5"/>
      <c r="G1416" s="5"/>
    </row>
    <row r="1417" spans="1:7" s="15" customFormat="1" x14ac:dyDescent="0.15">
      <c r="A1417" s="6"/>
      <c r="B1417" s="15">
        <v>1200</v>
      </c>
      <c r="C1417" s="18" t="str">
        <f>'Population tagcount script'!D1201</f>
        <v>hoge2 &lt;- BStringSet(quality(quality(fastq)), start=7, end=hoge)</v>
      </c>
      <c r="D1417" s="5"/>
      <c r="E1417" s="5"/>
      <c r="F1417" s="5"/>
      <c r="G1417" s="5"/>
    </row>
    <row r="1418" spans="1:7" s="15" customFormat="1" x14ac:dyDescent="0.15">
      <c r="A1418" s="6"/>
      <c r="B1418" s="15">
        <v>1201</v>
      </c>
      <c r="C1418" s="18" t="str">
        <f>'Population tagcount script'!D1202</f>
        <v>fastq &lt;- ShortReadQ(hoge1, hoge2, id(fastq))</v>
      </c>
      <c r="D1418" s="5"/>
      <c r="E1418" s="5"/>
      <c r="F1418" s="5"/>
      <c r="G1418" s="5"/>
    </row>
    <row r="1419" spans="1:7" s="15" customFormat="1" x14ac:dyDescent="0.15">
      <c r="A1419" s="6"/>
      <c r="B1419" s="15">
        <v>1202</v>
      </c>
      <c r="C1419" s="18" t="str">
        <f>'Population tagcount script'!D1203</f>
        <v xml:space="preserve">writeFastq(fastq, out_f, compress=F)   </v>
      </c>
      <c r="D1419" s="5"/>
      <c r="E1419" s="5"/>
      <c r="F1419" s="5"/>
      <c r="G1419" s="5"/>
    </row>
    <row r="1420" spans="1:7" s="15" customFormat="1" x14ac:dyDescent="0.15">
      <c r="A1420" s="6"/>
      <c r="B1420" s="15">
        <v>1203</v>
      </c>
      <c r="C1420" s="18" t="str">
        <f>'Population tagcount script'!D1204</f>
        <v>param1 &lt;- 35</v>
      </c>
      <c r="D1420" s="5"/>
      <c r="E1420" s="5"/>
      <c r="F1420" s="5"/>
      <c r="G1420" s="5"/>
    </row>
    <row r="1421" spans="1:7" s="15" customFormat="1" x14ac:dyDescent="0.15">
      <c r="A1421" s="6"/>
      <c r="B1421" s="15">
        <v>1204</v>
      </c>
      <c r="C1421" s="18" t="str">
        <f>'Population tagcount script'!D1205</f>
        <v>param2 &lt;- 0.1</v>
      </c>
      <c r="D1421" s="5"/>
      <c r="E1421" s="5"/>
      <c r="F1421" s="5"/>
      <c r="G1421" s="5"/>
    </row>
    <row r="1422" spans="1:7" s="15" customFormat="1" x14ac:dyDescent="0.15">
      <c r="A1422" s="6"/>
      <c r="B1422" s="15">
        <v>1205</v>
      </c>
      <c r="C1422" s="18" t="str">
        <f>'Population tagcount script'!D1206</f>
        <v>fastq &lt;- readFastq("C:/NGS/save/NGS0_28.fastq")</v>
      </c>
      <c r="D1422" s="5"/>
      <c r="E1422" s="5"/>
      <c r="F1422" s="5"/>
      <c r="G1422" s="5"/>
    </row>
    <row r="1423" spans="1:7" s="15" customFormat="1" x14ac:dyDescent="0.15">
      <c r="A1423" s="6"/>
      <c r="B1423" s="15">
        <v>1206</v>
      </c>
      <c r="C1423" s="18" t="str">
        <f>'Population tagcount script'!D1207</f>
        <v>hoge &lt;- as(quality(fastq), "matrix")</v>
      </c>
      <c r="D1423" s="5"/>
      <c r="E1423" s="5"/>
      <c r="F1423" s="5"/>
      <c r="G1423" s="5"/>
    </row>
    <row r="1424" spans="1:7" s="15" customFormat="1" x14ac:dyDescent="0.15">
      <c r="A1424" s="6"/>
      <c r="B1424" s="15">
        <v>1207</v>
      </c>
      <c r="C1424" s="18" t="str">
        <f>'Population tagcount script'!D1208</f>
        <v>obj &lt;- (rowSums(hoge &lt; param1) &lt;= width(fastq)*param2)</v>
      </c>
      <c r="D1424" s="5"/>
      <c r="E1424" s="5"/>
      <c r="F1424" s="5"/>
      <c r="G1424" s="5"/>
    </row>
    <row r="1425" spans="1:7" s="15" customFormat="1" x14ac:dyDescent="0.15">
      <c r="A1425" s="6"/>
      <c r="B1425" s="15">
        <v>1208</v>
      </c>
      <c r="C1425" s="18" t="str">
        <f>'Population tagcount script'!D1209</f>
        <v>fastq &lt;- fastq[obj]</v>
      </c>
      <c r="D1425" s="5"/>
      <c r="E1425" s="5"/>
      <c r="F1425" s="5"/>
      <c r="G1425" s="5"/>
    </row>
    <row r="1426" spans="1:7" s="15" customFormat="1" x14ac:dyDescent="0.15">
      <c r="A1426" s="6"/>
      <c r="B1426" s="15">
        <v>1209</v>
      </c>
      <c r="C1426" s="18" t="str">
        <f>'Population tagcount script'!D1210</f>
        <v xml:space="preserve">writeFastq(fastq, "C:/NGS/save/F2_Adap-0.fastq", compress=F)   </v>
      </c>
      <c r="D1426" s="5"/>
      <c r="E1426" s="5"/>
      <c r="F1426" s="5"/>
      <c r="G1426" s="5"/>
    </row>
    <row r="1427" spans="1:7" s="15" customFormat="1" x14ac:dyDescent="0.15">
      <c r="A1427" s="6"/>
      <c r="B1427" s="15">
        <v>1210</v>
      </c>
      <c r="C1427" s="18" t="str">
        <f>'Population tagcount script'!D1211</f>
        <v>in_f &lt;- "C:/NGS/save/F2_Adap-0.fastq"</v>
      </c>
      <c r="D1427" s="5"/>
      <c r="E1427" s="5"/>
      <c r="F1427" s="5"/>
      <c r="G1427" s="5"/>
    </row>
    <row r="1428" spans="1:7" s="15" customFormat="1" x14ac:dyDescent="0.15">
      <c r="A1428" s="6"/>
      <c r="B1428" s="15">
        <v>1211</v>
      </c>
      <c r="C1428" s="18" t="str">
        <f>'Population tagcount script'!D1212</f>
        <v>out_f &lt;- "C:/NGS/save/F2_Adap-1.fastq"</v>
      </c>
      <c r="D1428" s="5"/>
      <c r="E1428" s="5"/>
      <c r="F1428" s="5"/>
      <c r="G1428" s="5"/>
    </row>
    <row r="1429" spans="1:7" s="15" customFormat="1" x14ac:dyDescent="0.15">
      <c r="A1429" s="6"/>
      <c r="B1429" s="15">
        <v>1212</v>
      </c>
      <c r="C1429" s="18" t="str">
        <f>'Population tagcount script'!D1213</f>
        <v>param_adapter &lt;- "CATGAGATCGGAAGAGCGTCGTGTAGGGAAAGAGTGT"  #Adapter sequence 1</v>
      </c>
      <c r="D1429" s="5"/>
      <c r="E1429" s="5"/>
      <c r="F1429" s="5"/>
      <c r="G1429" s="5"/>
    </row>
    <row r="1430" spans="1:7" s="15" customFormat="1" x14ac:dyDescent="0.15">
      <c r="A1430" s="6"/>
      <c r="B1430" s="15">
        <v>1213</v>
      </c>
      <c r="C1430" s="18" t="str">
        <f>'Population tagcount script'!D1214</f>
        <v xml:space="preserve">system.time(res1 &lt;- preprocessReads(filename=in_f,  outputFilename=out_f,Rpattern=param_adapter, max.Rmismatch=rep(0, nchar(param_adapter)), nBases=0, minLength=20, nrec=1000000))      </v>
      </c>
      <c r="D1430" s="5"/>
      <c r="E1430" s="5"/>
      <c r="F1430" s="5"/>
      <c r="G1430" s="5"/>
    </row>
    <row r="1431" spans="1:7" s="15" customFormat="1" x14ac:dyDescent="0.15">
      <c r="A1431" s="6"/>
      <c r="B1431" s="15">
        <v>1214</v>
      </c>
      <c r="C1431" s="18" t="str">
        <f>'Population tagcount script'!D1215</f>
        <v>in_f &lt;- "C:/NGS/save/F2_Adap-1.fastq"</v>
      </c>
      <c r="D1431" s="5"/>
      <c r="E1431" s="5"/>
      <c r="F1431" s="5"/>
      <c r="G1431" s="5"/>
    </row>
    <row r="1432" spans="1:7" s="15" customFormat="1" x14ac:dyDescent="0.15">
      <c r="A1432" s="6"/>
      <c r="B1432" s="15">
        <v>1215</v>
      </c>
      <c r="C1432" s="18" t="str">
        <f>'Population tagcount script'!D1216</f>
        <v>out_f &lt;- "C:/NGS/save/F2_Adap-2.fastq"</v>
      </c>
      <c r="D1432" s="5"/>
      <c r="E1432" s="5"/>
      <c r="F1432" s="5"/>
      <c r="G1432" s="5"/>
    </row>
    <row r="1433" spans="1:7" s="15" customFormat="1" x14ac:dyDescent="0.15">
      <c r="A1433" s="6"/>
      <c r="B1433" s="15">
        <v>1216</v>
      </c>
      <c r="C1433" s="18" t="str">
        <f>'Population tagcount script'!D1217</f>
        <v>param_adapter &lt;- "TAAGATCGGAAGAGCACACGTCTGAACTCCAGTCAC"  #Adapter sequence 2</v>
      </c>
      <c r="D1433" s="5"/>
      <c r="E1433" s="5"/>
      <c r="F1433" s="5"/>
      <c r="G1433" s="5"/>
    </row>
    <row r="1434" spans="1:7" s="15" customFormat="1" x14ac:dyDescent="0.15">
      <c r="A1434" s="6"/>
      <c r="B1434" s="15">
        <v>1217</v>
      </c>
      <c r="C1434" s="18" t="str">
        <f>'Population tagcount script'!D1218</f>
        <v xml:space="preserve">system.time(res2 &lt;- preprocessReads(filename=in_f,  outputFilename=out_f,Rpattern=param_adapter, max.Rmismatch=rep(0, nchar(param_adapter)), nBases=0, minLength=20, nrec=1000000))      </v>
      </c>
      <c r="D1434" s="5"/>
      <c r="E1434" s="5"/>
      <c r="F1434" s="5"/>
      <c r="G1434" s="5"/>
    </row>
    <row r="1435" spans="1:7" s="15" customFormat="1" x14ac:dyDescent="0.15">
      <c r="A1435" s="6"/>
      <c r="B1435" s="15">
        <v>1218</v>
      </c>
      <c r="C1435" s="18" t="str">
        <f>'Population tagcount script'!D1219</f>
        <v>in_f &lt;- "C:/NGS/save/F2_Adap-2.fastq"</v>
      </c>
      <c r="D1435" s="5"/>
      <c r="E1435" s="5"/>
      <c r="F1435" s="5"/>
      <c r="G1435" s="5"/>
    </row>
    <row r="1436" spans="1:7" s="15" customFormat="1" x14ac:dyDescent="0.15">
      <c r="A1436" s="6"/>
      <c r="B1436" s="15">
        <v>1219</v>
      </c>
      <c r="C1436" s="18" t="str">
        <f>'Population tagcount script'!D1220</f>
        <v>out_f &lt;- "C:/NGS/save/F2_Adap-3.fastq"</v>
      </c>
      <c r="D1436" s="5"/>
      <c r="E1436" s="5"/>
      <c r="F1436" s="5"/>
      <c r="G1436" s="5"/>
    </row>
    <row r="1437" spans="1:7" s="15" customFormat="1" x14ac:dyDescent="0.15">
      <c r="A1437" s="6"/>
      <c r="B1437" s="15">
        <v>1220</v>
      </c>
      <c r="C1437" s="18" t="str">
        <f>'Population tagcount script'!D1221</f>
        <v>param_adapter &lt;- "TAAGATCGGAAGAGCGTCGTGTAGGGAAAGAGTGT"  #Adapter sequence 3</v>
      </c>
      <c r="D1437" s="5"/>
      <c r="E1437" s="5"/>
      <c r="F1437" s="5"/>
      <c r="G1437" s="5"/>
    </row>
    <row r="1438" spans="1:7" s="15" customFormat="1" x14ac:dyDescent="0.15">
      <c r="A1438" s="6"/>
      <c r="B1438" s="15">
        <v>1221</v>
      </c>
      <c r="C1438" s="18" t="str">
        <f>'Population tagcount script'!D1222</f>
        <v xml:space="preserve">system.time(res3 &lt;- preprocessReads(filename=in_f,  outputFilename=out_f,Rpattern=param_adapter, max.Rmismatch=rep(0, nchar(param_adapter)), nBases=0, minLength=20, nrec=1000000))      </v>
      </c>
      <c r="D1438" s="5"/>
      <c r="E1438" s="5"/>
      <c r="F1438" s="5"/>
      <c r="G1438" s="5"/>
    </row>
    <row r="1439" spans="1:7" s="15" customFormat="1" x14ac:dyDescent="0.15">
      <c r="A1439" s="6"/>
      <c r="B1439" s="15">
        <v>1222</v>
      </c>
      <c r="C1439" s="18" t="str">
        <f>'Population tagcount script'!D1223</f>
        <v>in_f &lt;- "C:/NGS/save/F2_Adap-3.fastq"</v>
      </c>
      <c r="D1439" s="5"/>
      <c r="E1439" s="5"/>
      <c r="F1439" s="5"/>
      <c r="G1439" s="5"/>
    </row>
    <row r="1440" spans="1:7" s="15" customFormat="1" x14ac:dyDescent="0.15">
      <c r="A1440" s="6"/>
      <c r="B1440" s="15">
        <v>1223</v>
      </c>
      <c r="C1440" s="18" t="str">
        <f>'Population tagcount script'!D1224</f>
        <v>out_f &lt;- "C:/NGS/save/AdapterTrim_NGS0_28.fastq"</v>
      </c>
      <c r="D1440" s="5"/>
      <c r="E1440" s="5"/>
      <c r="F1440" s="5"/>
      <c r="G1440" s="5"/>
    </row>
    <row r="1441" spans="1:7" s="15" customFormat="1" x14ac:dyDescent="0.15">
      <c r="A1441" s="6"/>
      <c r="B1441" s="15">
        <v>1224</v>
      </c>
      <c r="C1441" s="18" t="str">
        <f>'Population tagcount script'!D1225</f>
        <v>param_adapter &lt;- "CATGAGATCGGAAGAGCACACGTCTGAACTCCAGTCAC"  #Adapter sequence 4</v>
      </c>
      <c r="D1441" s="5"/>
      <c r="E1441" s="5"/>
      <c r="F1441" s="5"/>
      <c r="G1441" s="5"/>
    </row>
    <row r="1442" spans="1:7" s="15" customFormat="1" x14ac:dyDescent="0.15">
      <c r="A1442" s="6"/>
      <c r="B1442" s="15">
        <v>1225</v>
      </c>
      <c r="C1442" s="18" t="str">
        <f>'Population tagcount script'!D1226</f>
        <v xml:space="preserve">system.time(res4 &lt;- preprocessReads(filename=in_f,  outputFilename=out_f,Rpattern=param_adapter, max.Rmismatch=rep(0, nchar(param_adapter)), nBases=0, minLength=20, nrec=1000000))      </v>
      </c>
      <c r="D1442" s="5"/>
      <c r="E1442" s="5"/>
      <c r="F1442" s="5"/>
      <c r="G1442" s="5"/>
    </row>
    <row r="1443" spans="1:7" s="15" customFormat="1" x14ac:dyDescent="0.15">
      <c r="A1443" s="6"/>
      <c r="B1443" s="15">
        <v>1226</v>
      </c>
      <c r="C1443" s="18" t="str">
        <f>'Population tagcount script'!D1227</f>
        <v>res &lt;- rbind(res1,res2,res3,res4)</v>
      </c>
      <c r="D1443" s="5"/>
      <c r="E1443" s="5"/>
      <c r="F1443" s="5"/>
      <c r="G1443" s="5"/>
    </row>
    <row r="1444" spans="1:7" s="15" customFormat="1" x14ac:dyDescent="0.15">
      <c r="A1444" s="6"/>
      <c r="B1444" s="15">
        <v>1227</v>
      </c>
      <c r="C1444" s="18" t="str">
        <f>'Population tagcount script'!D1228</f>
        <v>write.csv(res, "C:/NGS/save/NGS0_28.fastq.csv")</v>
      </c>
      <c r="D1444" s="5"/>
      <c r="E1444" s="5"/>
      <c r="F1444" s="5"/>
      <c r="G1444" s="5"/>
    </row>
    <row r="1445" spans="1:7" s="15" customFormat="1" x14ac:dyDescent="0.15">
      <c r="A1445" s="6"/>
      <c r="B1445" s="15">
        <v>1228</v>
      </c>
      <c r="C1445" s="18" t="str">
        <f>'Population tagcount script'!D1229</f>
        <v>system.time(fastq &lt;- fread("C:/NGS/save/AdapterTrim_NGS0_28.fastq", header=F, sep="\t", na.strings="NA", strip.white=TRUE, verbose=TRUE))</v>
      </c>
      <c r="D1445" s="5"/>
      <c r="E1445" s="5"/>
      <c r="F1445" s="5"/>
      <c r="G1445" s="5"/>
    </row>
    <row r="1446" spans="1:7" s="15" customFormat="1" x14ac:dyDescent="0.15">
      <c r="A1446" s="6"/>
      <c r="B1446" s="15">
        <v>1229</v>
      </c>
      <c r="C1446" s="18" t="str">
        <f>'Population tagcount script'!D1230</f>
        <v>file.remove("C:/NGS/save/AdapterTrim_NGS0_28.fastq","C:/NGS/save/F2_Adap-0.fastq","C:/NGS/save/F2_Adap-1.fastq","C:/NGS/save/F2_Adap-2.fastq","C:/NGS/save/F2_Adap-3.fastq")</v>
      </c>
      <c r="D1446" s="5"/>
      <c r="E1446" s="5"/>
      <c r="F1446" s="5"/>
      <c r="G1446" s="5"/>
    </row>
    <row r="1447" spans="1:7" s="15" customFormat="1" x14ac:dyDescent="0.15">
      <c r="A1447" s="6"/>
      <c r="B1447" s="15">
        <v>1230</v>
      </c>
      <c r="C1447" s="18" t="str">
        <f>'Population tagcount script'!D1231</f>
        <v>system.time(nucleotide &lt;- fastq[2+4*(0:((nrow(fastq)/4)-1))])</v>
      </c>
      <c r="D1447" s="5"/>
      <c r="E1447" s="5"/>
      <c r="F1447" s="5"/>
      <c r="G1447" s="5"/>
    </row>
    <row r="1448" spans="1:7" s="15" customFormat="1" x14ac:dyDescent="0.15">
      <c r="A1448" s="6"/>
      <c r="B1448" s="15">
        <v>1231</v>
      </c>
      <c r="C1448" s="18" t="str">
        <f>'Population tagcount script'!D1232</f>
        <v>system.time(RADtag &lt;- sort(table(nucleotide), decreasing=TRUE))</v>
      </c>
      <c r="D1448" s="5"/>
      <c r="E1448" s="5"/>
      <c r="F1448" s="5"/>
      <c r="G1448" s="5"/>
    </row>
    <row r="1449" spans="1:7" s="15" customFormat="1" x14ac:dyDescent="0.15">
      <c r="A1449" s="6"/>
      <c r="B1449" s="15">
        <v>1232</v>
      </c>
      <c r="C1449" s="18" t="str">
        <f>'Population tagcount script'!D1233</f>
        <v>system.time(write.csv(RADtag, file="C:/NGS/save/NGS0_28.tagcount", row.names = F))</v>
      </c>
      <c r="D1449" s="5"/>
      <c r="E1449" s="5"/>
      <c r="F1449" s="5"/>
      <c r="G1449" s="5"/>
    </row>
    <row r="1450" spans="1:7" s="15" customFormat="1" x14ac:dyDescent="0.15">
      <c r="A1450" s="6"/>
      <c r="B1450" s="15">
        <v>1233</v>
      </c>
      <c r="C1450" s="18" t="str">
        <f>'Population tagcount script'!D1234</f>
        <v>file.remove("C:/NGS/save/NGS0_28.fastq")</v>
      </c>
      <c r="D1450" s="5"/>
      <c r="E1450" s="5"/>
      <c r="F1450" s="5"/>
      <c r="G1450" s="5"/>
    </row>
    <row r="1451" spans="1:7" s="15" customFormat="1" x14ac:dyDescent="0.15">
      <c r="A1451" s="6"/>
      <c r="B1451" s="15">
        <v>1234</v>
      </c>
      <c r="C1451" s="18" t="str">
        <f>'Population tagcount script'!D1235</f>
        <v>RAD_1over &lt;- RADtag[RADtag&gt;1]</v>
      </c>
      <c r="D1451" s="5"/>
      <c r="E1451" s="5"/>
      <c r="F1451" s="5"/>
      <c r="G1451" s="5"/>
    </row>
    <row r="1452" spans="1:7" s="15" customFormat="1" x14ac:dyDescent="0.15">
      <c r="A1452" s="6"/>
      <c r="B1452" s="15">
        <v>1235</v>
      </c>
      <c r="C1452" s="18" t="str">
        <f>'Population tagcount script'!D1236</f>
        <v>system.time(write.csv(RAD_1over, file="C:/NGS/save/NGS0_28.tagcount1over", row.names = F))</v>
      </c>
      <c r="D1452" s="5"/>
      <c r="E1452" s="5"/>
      <c r="F1452" s="5"/>
      <c r="G1452" s="5"/>
    </row>
    <row r="1453" spans="1:7" s="15" customFormat="1" x14ac:dyDescent="0.15">
      <c r="A1453" s="6"/>
      <c r="B1453" s="15">
        <v>1236</v>
      </c>
      <c r="C1453" s="18" t="str">
        <f>'Population tagcount script'!D1237</f>
        <v>rm(list=ls())</v>
      </c>
      <c r="D1453" s="5"/>
      <c r="E1453" s="5"/>
      <c r="F1453" s="5"/>
      <c r="G1453" s="5"/>
    </row>
    <row r="1454" spans="1:7" s="15" customFormat="1" x14ac:dyDescent="0.15">
      <c r="A1454" s="6"/>
      <c r="B1454" s="15">
        <v>1237</v>
      </c>
      <c r="C1454" s="18" t="str">
        <f>'Population tagcount script'!D1238</f>
        <v>in_f &lt;- c("C:/NGS/Raw_sequence_reads/29_GAGATTCC-AGGCGAAG_L005_R1_001.fastq.gz", "C:/NGS/Raw_sequence_reads/29_GAGATTCC-AGGCGAAG_L005_R2_001.fastq.gz")</v>
      </c>
      <c r="D1454" s="5"/>
      <c r="E1454" s="5"/>
      <c r="F1454" s="5"/>
      <c r="G1454" s="5"/>
    </row>
    <row r="1455" spans="1:7" s="15" customFormat="1" x14ac:dyDescent="0.15">
      <c r="A1455" s="6"/>
      <c r="B1455" s="15">
        <v>1238</v>
      </c>
      <c r="C1455" s="18" t="str">
        <f>'Population tagcount script'!D1239</f>
        <v>out_f &lt;- "C:/NGS/save/NGS0_29.fastq"</v>
      </c>
      <c r="D1455" s="5"/>
      <c r="E1455" s="5"/>
      <c r="F1455" s="5"/>
      <c r="G1455" s="5"/>
    </row>
    <row r="1456" spans="1:7" s="15" customFormat="1" x14ac:dyDescent="0.15">
      <c r="A1456" s="6"/>
      <c r="B1456" s="15">
        <v>1239</v>
      </c>
      <c r="C1456" s="18" t="str">
        <f>'Population tagcount script'!D1240</f>
        <v>param_trim &lt;- 1</v>
      </c>
      <c r="D1456" s="5"/>
      <c r="E1456" s="5"/>
      <c r="F1456" s="5"/>
      <c r="G1456" s="5"/>
    </row>
    <row r="1457" spans="1:7" s="15" customFormat="1" x14ac:dyDescent="0.15">
      <c r="A1457" s="6"/>
      <c r="B1457" s="15">
        <v>1240</v>
      </c>
      <c r="C1457" s="18" t="str">
        <f>'Population tagcount script'!D1241</f>
        <v xml:space="preserve">fastq &lt;- readFastq(in_f)              </v>
      </c>
      <c r="D1457" s="5"/>
      <c r="E1457" s="5"/>
      <c r="F1457" s="5"/>
      <c r="G1457" s="5"/>
    </row>
    <row r="1458" spans="1:7" s="15" customFormat="1" x14ac:dyDescent="0.15">
      <c r="A1458" s="6"/>
      <c r="B1458" s="15">
        <v>1241</v>
      </c>
      <c r="C1458" s="18" t="str">
        <f>'Population tagcount script'!D1242</f>
        <v>hoge &lt;- width(sread(fastq)) - param_trim</v>
      </c>
      <c r="D1458" s="5"/>
      <c r="E1458" s="5"/>
      <c r="F1458" s="5"/>
      <c r="G1458" s="5"/>
    </row>
    <row r="1459" spans="1:7" s="15" customFormat="1" x14ac:dyDescent="0.15">
      <c r="A1459" s="6"/>
      <c r="B1459" s="15">
        <v>1242</v>
      </c>
      <c r="C1459" s="18" t="str">
        <f>'Population tagcount script'!D1243</f>
        <v xml:space="preserve">hoge[hoge &lt; 1] &lt;- 1                   </v>
      </c>
      <c r="D1459" s="5"/>
      <c r="E1459" s="5"/>
      <c r="F1459" s="5"/>
      <c r="G1459" s="5"/>
    </row>
    <row r="1460" spans="1:7" s="15" customFormat="1" x14ac:dyDescent="0.15">
      <c r="A1460" s="6"/>
      <c r="B1460" s="15">
        <v>1243</v>
      </c>
      <c r="C1460" s="18" t="str">
        <f>'Population tagcount script'!D1244</f>
        <v>hoge1 &lt;- DNAStringSet(sread(fastq), start=7, end=hoge)</v>
      </c>
      <c r="D1460" s="5"/>
      <c r="E1460" s="5"/>
      <c r="F1460" s="5"/>
      <c r="G1460" s="5"/>
    </row>
    <row r="1461" spans="1:7" s="15" customFormat="1" x14ac:dyDescent="0.15">
      <c r="A1461" s="6"/>
      <c r="B1461" s="15">
        <v>1244</v>
      </c>
      <c r="C1461" s="18" t="str">
        <f>'Population tagcount script'!D1245</f>
        <v>hoge2 &lt;- BStringSet(quality(quality(fastq)), start=7, end=hoge)</v>
      </c>
      <c r="D1461" s="5"/>
      <c r="E1461" s="5"/>
      <c r="F1461" s="5"/>
      <c r="G1461" s="5"/>
    </row>
    <row r="1462" spans="1:7" s="15" customFormat="1" x14ac:dyDescent="0.15">
      <c r="A1462" s="6"/>
      <c r="B1462" s="15">
        <v>1245</v>
      </c>
      <c r="C1462" s="18" t="str">
        <f>'Population tagcount script'!D1246</f>
        <v>fastq &lt;- ShortReadQ(hoge1, hoge2, id(fastq))</v>
      </c>
      <c r="D1462" s="5"/>
      <c r="E1462" s="5"/>
      <c r="F1462" s="5"/>
      <c r="G1462" s="5"/>
    </row>
    <row r="1463" spans="1:7" s="15" customFormat="1" x14ac:dyDescent="0.15">
      <c r="A1463" s="6"/>
      <c r="B1463" s="15">
        <v>1246</v>
      </c>
      <c r="C1463" s="18" t="str">
        <f>'Population tagcount script'!D1247</f>
        <v xml:space="preserve">writeFastq(fastq, out_f, compress=F)   </v>
      </c>
      <c r="D1463" s="5"/>
      <c r="E1463" s="5"/>
      <c r="F1463" s="5"/>
      <c r="G1463" s="5"/>
    </row>
    <row r="1464" spans="1:7" s="15" customFormat="1" x14ac:dyDescent="0.15">
      <c r="A1464" s="6"/>
      <c r="B1464" s="15">
        <v>1247</v>
      </c>
      <c r="C1464" s="18" t="str">
        <f>'Population tagcount script'!D1248</f>
        <v>param1 &lt;- 35</v>
      </c>
      <c r="D1464" s="5"/>
      <c r="E1464" s="5"/>
      <c r="F1464" s="5"/>
      <c r="G1464" s="5"/>
    </row>
    <row r="1465" spans="1:7" s="15" customFormat="1" x14ac:dyDescent="0.15">
      <c r="A1465" s="6"/>
      <c r="B1465" s="15">
        <v>1248</v>
      </c>
      <c r="C1465" s="18" t="str">
        <f>'Population tagcount script'!D1249</f>
        <v>param2 &lt;- 0.1</v>
      </c>
      <c r="D1465" s="5"/>
      <c r="E1465" s="5"/>
      <c r="F1465" s="5"/>
      <c r="G1465" s="5"/>
    </row>
    <row r="1466" spans="1:7" s="15" customFormat="1" x14ac:dyDescent="0.15">
      <c r="A1466" s="6"/>
      <c r="B1466" s="15">
        <v>1249</v>
      </c>
      <c r="C1466" s="18" t="str">
        <f>'Population tagcount script'!D1250</f>
        <v>fastq &lt;- readFastq("C:/NGS/save/NGS0_29.fastq")</v>
      </c>
      <c r="D1466" s="5"/>
      <c r="E1466" s="5"/>
      <c r="F1466" s="5"/>
      <c r="G1466" s="5"/>
    </row>
    <row r="1467" spans="1:7" s="15" customFormat="1" x14ac:dyDescent="0.15">
      <c r="A1467" s="6"/>
      <c r="B1467" s="15">
        <v>1250</v>
      </c>
      <c r="C1467" s="18" t="str">
        <f>'Population tagcount script'!D1251</f>
        <v>hoge &lt;- as(quality(fastq), "matrix")</v>
      </c>
      <c r="D1467" s="5"/>
      <c r="E1467" s="5"/>
      <c r="F1467" s="5"/>
      <c r="G1467" s="5"/>
    </row>
    <row r="1468" spans="1:7" s="15" customFormat="1" x14ac:dyDescent="0.15">
      <c r="A1468" s="6"/>
      <c r="B1468" s="15">
        <v>1251</v>
      </c>
      <c r="C1468" s="18" t="str">
        <f>'Population tagcount script'!D1252</f>
        <v>obj &lt;- (rowSums(hoge &lt; param1) &lt;= width(fastq)*param2)</v>
      </c>
      <c r="D1468" s="5"/>
      <c r="E1468" s="5"/>
      <c r="F1468" s="5"/>
      <c r="G1468" s="5"/>
    </row>
    <row r="1469" spans="1:7" s="15" customFormat="1" x14ac:dyDescent="0.15">
      <c r="A1469" s="6"/>
      <c r="B1469" s="15">
        <v>1252</v>
      </c>
      <c r="C1469" s="18" t="str">
        <f>'Population tagcount script'!D1253</f>
        <v>fastq &lt;- fastq[obj]</v>
      </c>
      <c r="D1469" s="5"/>
      <c r="E1469" s="5"/>
      <c r="F1469" s="5"/>
      <c r="G1469" s="5"/>
    </row>
    <row r="1470" spans="1:7" s="15" customFormat="1" x14ac:dyDescent="0.15">
      <c r="A1470" s="6"/>
      <c r="B1470" s="15">
        <v>1253</v>
      </c>
      <c r="C1470" s="18" t="str">
        <f>'Population tagcount script'!D1254</f>
        <v xml:space="preserve">writeFastq(fastq, "C:/NGS/save/F2_Adap-0.fastq", compress=F)   </v>
      </c>
      <c r="D1470" s="5"/>
      <c r="E1470" s="5"/>
      <c r="F1470" s="5"/>
      <c r="G1470" s="5"/>
    </row>
    <row r="1471" spans="1:7" s="15" customFormat="1" x14ac:dyDescent="0.15">
      <c r="A1471" s="6"/>
      <c r="B1471" s="15">
        <v>1254</v>
      </c>
      <c r="C1471" s="18" t="str">
        <f>'Population tagcount script'!D1255</f>
        <v>in_f &lt;- "C:/NGS/save/F2_Adap-0.fastq"</v>
      </c>
      <c r="D1471" s="5"/>
      <c r="E1471" s="5"/>
      <c r="F1471" s="5"/>
      <c r="G1471" s="5"/>
    </row>
    <row r="1472" spans="1:7" s="15" customFormat="1" x14ac:dyDescent="0.15">
      <c r="A1472" s="6"/>
      <c r="B1472" s="15">
        <v>1255</v>
      </c>
      <c r="C1472" s="18" t="str">
        <f>'Population tagcount script'!D1256</f>
        <v>out_f &lt;- "C:/NGS/save/F2_Adap-1.fastq"</v>
      </c>
      <c r="D1472" s="5"/>
      <c r="E1472" s="5"/>
      <c r="F1472" s="5"/>
      <c r="G1472" s="5"/>
    </row>
    <row r="1473" spans="1:7" s="15" customFormat="1" x14ac:dyDescent="0.15">
      <c r="A1473" s="6"/>
      <c r="B1473" s="15">
        <v>1256</v>
      </c>
      <c r="C1473" s="18" t="str">
        <f>'Population tagcount script'!D1257</f>
        <v>param_adapter &lt;- "CATGAGATCGGAAGAGCGTCGTGTAGGGAAAGAGTGT"  #Adapter sequence 1</v>
      </c>
      <c r="D1473" s="5"/>
      <c r="E1473" s="5"/>
      <c r="F1473" s="5"/>
      <c r="G1473" s="5"/>
    </row>
    <row r="1474" spans="1:7" s="15" customFormat="1" x14ac:dyDescent="0.15">
      <c r="A1474" s="6"/>
      <c r="B1474" s="15">
        <v>1257</v>
      </c>
      <c r="C1474" s="18" t="str">
        <f>'Population tagcount script'!D1258</f>
        <v xml:space="preserve">system.time(res1 &lt;- preprocessReads(filename=in_f,  outputFilename=out_f,Rpattern=param_adapter, max.Rmismatch=rep(0, nchar(param_adapter)), nBases=0, minLength=20, nrec=1000000))      </v>
      </c>
      <c r="D1474" s="5"/>
      <c r="E1474" s="5"/>
      <c r="F1474" s="5"/>
      <c r="G1474" s="5"/>
    </row>
    <row r="1475" spans="1:7" s="15" customFormat="1" x14ac:dyDescent="0.15">
      <c r="A1475" s="6"/>
      <c r="B1475" s="15">
        <v>1258</v>
      </c>
      <c r="C1475" s="18" t="str">
        <f>'Population tagcount script'!D1259</f>
        <v>in_f &lt;- "C:/NGS/save/F2_Adap-1.fastq"</v>
      </c>
      <c r="D1475" s="5"/>
      <c r="E1475" s="5"/>
      <c r="F1475" s="5"/>
      <c r="G1475" s="5"/>
    </row>
    <row r="1476" spans="1:7" s="15" customFormat="1" x14ac:dyDescent="0.15">
      <c r="A1476" s="6"/>
      <c r="B1476" s="15">
        <v>1259</v>
      </c>
      <c r="C1476" s="18" t="str">
        <f>'Population tagcount script'!D1260</f>
        <v>out_f &lt;- "C:/NGS/save/F2_Adap-2.fastq"</v>
      </c>
      <c r="D1476" s="5"/>
      <c r="E1476" s="5"/>
      <c r="F1476" s="5"/>
      <c r="G1476" s="5"/>
    </row>
    <row r="1477" spans="1:7" s="15" customFormat="1" x14ac:dyDescent="0.15">
      <c r="A1477" s="6"/>
      <c r="B1477" s="15">
        <v>1260</v>
      </c>
      <c r="C1477" s="18" t="str">
        <f>'Population tagcount script'!D1261</f>
        <v>param_adapter &lt;- "TAAGATCGGAAGAGCACACGTCTGAACTCCAGTCAC"  #Adapter sequence 2</v>
      </c>
      <c r="D1477" s="5"/>
      <c r="E1477" s="5"/>
      <c r="F1477" s="5"/>
      <c r="G1477" s="5"/>
    </row>
    <row r="1478" spans="1:7" s="15" customFormat="1" x14ac:dyDescent="0.15">
      <c r="A1478" s="6"/>
      <c r="B1478" s="15">
        <v>1261</v>
      </c>
      <c r="C1478" s="18" t="str">
        <f>'Population tagcount script'!D1262</f>
        <v xml:space="preserve">system.time(res2 &lt;- preprocessReads(filename=in_f,  outputFilename=out_f,Rpattern=param_adapter, max.Rmismatch=rep(0, nchar(param_adapter)), nBases=0, minLength=20, nrec=1000000))      </v>
      </c>
      <c r="D1478" s="5"/>
      <c r="E1478" s="5"/>
      <c r="F1478" s="5"/>
      <c r="G1478" s="5"/>
    </row>
    <row r="1479" spans="1:7" s="15" customFormat="1" x14ac:dyDescent="0.15">
      <c r="A1479" s="6"/>
      <c r="B1479" s="15">
        <v>1262</v>
      </c>
      <c r="C1479" s="18" t="str">
        <f>'Population tagcount script'!D1263</f>
        <v>in_f &lt;- "C:/NGS/save/F2_Adap-2.fastq"</v>
      </c>
      <c r="D1479" s="5"/>
      <c r="E1479" s="5"/>
      <c r="F1479" s="5"/>
      <c r="G1479" s="5"/>
    </row>
    <row r="1480" spans="1:7" s="15" customFormat="1" x14ac:dyDescent="0.15">
      <c r="A1480" s="6"/>
      <c r="B1480" s="15">
        <v>1263</v>
      </c>
      <c r="C1480" s="18" t="str">
        <f>'Population tagcount script'!D1264</f>
        <v>out_f &lt;- "C:/NGS/save/F2_Adap-3.fastq"</v>
      </c>
      <c r="D1480" s="5"/>
      <c r="E1480" s="5"/>
      <c r="F1480" s="5"/>
      <c r="G1480" s="5"/>
    </row>
    <row r="1481" spans="1:7" s="15" customFormat="1" x14ac:dyDescent="0.15">
      <c r="A1481" s="6"/>
      <c r="B1481" s="15">
        <v>1264</v>
      </c>
      <c r="C1481" s="18" t="str">
        <f>'Population tagcount script'!D1265</f>
        <v>param_adapter &lt;- "TAAGATCGGAAGAGCGTCGTGTAGGGAAAGAGTGT"  #Adapter sequence 3</v>
      </c>
      <c r="D1481" s="5"/>
      <c r="E1481" s="5"/>
      <c r="F1481" s="5"/>
      <c r="G1481" s="5"/>
    </row>
    <row r="1482" spans="1:7" s="15" customFormat="1" x14ac:dyDescent="0.15">
      <c r="A1482" s="6"/>
      <c r="B1482" s="15">
        <v>1265</v>
      </c>
      <c r="C1482" s="18" t="str">
        <f>'Population tagcount script'!D1266</f>
        <v xml:space="preserve">system.time(res3 &lt;- preprocessReads(filename=in_f,  outputFilename=out_f,Rpattern=param_adapter, max.Rmismatch=rep(0, nchar(param_adapter)), nBases=0, minLength=20, nrec=1000000))      </v>
      </c>
      <c r="D1482" s="5"/>
      <c r="E1482" s="5"/>
      <c r="F1482" s="5"/>
      <c r="G1482" s="5"/>
    </row>
    <row r="1483" spans="1:7" s="15" customFormat="1" x14ac:dyDescent="0.15">
      <c r="A1483" s="6"/>
      <c r="B1483" s="15">
        <v>1266</v>
      </c>
      <c r="C1483" s="18" t="str">
        <f>'Population tagcount script'!D1267</f>
        <v>in_f &lt;- "C:/NGS/save/F2_Adap-3.fastq"</v>
      </c>
      <c r="D1483" s="5"/>
      <c r="E1483" s="5"/>
      <c r="F1483" s="5"/>
      <c r="G1483" s="5"/>
    </row>
    <row r="1484" spans="1:7" s="15" customFormat="1" x14ac:dyDescent="0.15">
      <c r="A1484" s="6"/>
      <c r="B1484" s="15">
        <v>1267</v>
      </c>
      <c r="C1484" s="18" t="str">
        <f>'Population tagcount script'!D1268</f>
        <v>out_f &lt;- "C:/NGS/save/AdapterTrim_NGS0_29.fastq"</v>
      </c>
      <c r="D1484" s="5"/>
      <c r="E1484" s="5"/>
      <c r="F1484" s="5"/>
      <c r="G1484" s="5"/>
    </row>
    <row r="1485" spans="1:7" s="15" customFormat="1" x14ac:dyDescent="0.15">
      <c r="A1485" s="6"/>
      <c r="B1485" s="15">
        <v>1268</v>
      </c>
      <c r="C1485" s="18" t="str">
        <f>'Population tagcount script'!D1269</f>
        <v>param_adapter &lt;- "CATGAGATCGGAAGAGCACACGTCTGAACTCCAGTCAC"  #Adapter sequence 4</v>
      </c>
      <c r="D1485" s="5"/>
      <c r="E1485" s="5"/>
      <c r="F1485" s="5"/>
      <c r="G1485" s="5"/>
    </row>
    <row r="1486" spans="1:7" s="15" customFormat="1" x14ac:dyDescent="0.15">
      <c r="A1486" s="6"/>
      <c r="B1486" s="15">
        <v>1269</v>
      </c>
      <c r="C1486" s="18" t="str">
        <f>'Population tagcount script'!D1270</f>
        <v xml:space="preserve">system.time(res4 &lt;- preprocessReads(filename=in_f,  outputFilename=out_f,Rpattern=param_adapter, max.Rmismatch=rep(0, nchar(param_adapter)), nBases=0, minLength=20, nrec=1000000))      </v>
      </c>
      <c r="D1486" s="5"/>
      <c r="E1486" s="5"/>
      <c r="F1486" s="5"/>
      <c r="G1486" s="5"/>
    </row>
    <row r="1487" spans="1:7" s="15" customFormat="1" x14ac:dyDescent="0.15">
      <c r="A1487" s="6"/>
      <c r="B1487" s="15">
        <v>1270</v>
      </c>
      <c r="C1487" s="18" t="str">
        <f>'Population tagcount script'!D1271</f>
        <v>res &lt;- rbind(res1,res2,res3,res4)</v>
      </c>
      <c r="D1487" s="5"/>
      <c r="E1487" s="5"/>
      <c r="F1487" s="5"/>
      <c r="G1487" s="5"/>
    </row>
    <row r="1488" spans="1:7" s="15" customFormat="1" x14ac:dyDescent="0.15">
      <c r="A1488" s="6"/>
      <c r="B1488" s="15">
        <v>1271</v>
      </c>
      <c r="C1488" s="18" t="str">
        <f>'Population tagcount script'!D1272</f>
        <v>write.csv(res, "C:/NGS/save/NGS0_29.fastq.csv")</v>
      </c>
      <c r="D1488" s="5"/>
      <c r="E1488" s="5"/>
      <c r="F1488" s="5"/>
      <c r="G1488" s="5"/>
    </row>
    <row r="1489" spans="1:7" s="15" customFormat="1" x14ac:dyDescent="0.15">
      <c r="A1489" s="6"/>
      <c r="B1489" s="15">
        <v>1272</v>
      </c>
      <c r="C1489" s="18" t="str">
        <f>'Population tagcount script'!D1273</f>
        <v>system.time(fastq &lt;- fread("C:/NGS/save/AdapterTrim_NGS0_29.fastq", header=F, sep="\t", na.strings="NA", strip.white=TRUE, verbose=TRUE))</v>
      </c>
      <c r="D1489" s="5"/>
      <c r="E1489" s="5"/>
      <c r="F1489" s="5"/>
      <c r="G1489" s="5"/>
    </row>
    <row r="1490" spans="1:7" s="15" customFormat="1" x14ac:dyDescent="0.15">
      <c r="A1490" s="6"/>
      <c r="B1490" s="15">
        <v>1273</v>
      </c>
      <c r="C1490" s="18" t="str">
        <f>'Population tagcount script'!D1274</f>
        <v>file.remove("C:/NGS/save/AdapterTrim_NGS0_29.fastq","C:/NGS/save/F2_Adap-0.fastq","C:/NGS/save/F2_Adap-1.fastq","C:/NGS/save/F2_Adap-2.fastq","C:/NGS/save/F2_Adap-3.fastq")</v>
      </c>
      <c r="D1490" s="5"/>
      <c r="E1490" s="5"/>
      <c r="F1490" s="5"/>
      <c r="G1490" s="5"/>
    </row>
    <row r="1491" spans="1:7" s="15" customFormat="1" x14ac:dyDescent="0.15">
      <c r="A1491" s="6"/>
      <c r="B1491" s="15">
        <v>1274</v>
      </c>
      <c r="C1491" s="18" t="str">
        <f>'Population tagcount script'!D1275</f>
        <v>system.time(nucleotide &lt;- fastq[2+4*(0:((nrow(fastq)/4)-1))])</v>
      </c>
      <c r="D1491" s="5"/>
      <c r="E1491" s="5"/>
      <c r="F1491" s="5"/>
      <c r="G1491" s="5"/>
    </row>
    <row r="1492" spans="1:7" s="15" customFormat="1" x14ac:dyDescent="0.15">
      <c r="A1492" s="6"/>
      <c r="B1492" s="15">
        <v>1275</v>
      </c>
      <c r="C1492" s="18" t="str">
        <f>'Population tagcount script'!D1276</f>
        <v>system.time(RADtag &lt;- sort(table(nucleotide), decreasing=TRUE))</v>
      </c>
      <c r="D1492" s="5"/>
      <c r="E1492" s="5"/>
      <c r="F1492" s="5"/>
      <c r="G1492" s="5"/>
    </row>
    <row r="1493" spans="1:7" s="15" customFormat="1" x14ac:dyDescent="0.15">
      <c r="A1493" s="6"/>
      <c r="B1493" s="15">
        <v>1276</v>
      </c>
      <c r="C1493" s="18" t="str">
        <f>'Population tagcount script'!D1277</f>
        <v>system.time(write.csv(RADtag, file="C:/NGS/save/NGS0_29.tagcount", row.names = F))</v>
      </c>
      <c r="D1493" s="5"/>
      <c r="E1493" s="5"/>
      <c r="F1493" s="5"/>
      <c r="G1493" s="5"/>
    </row>
    <row r="1494" spans="1:7" s="15" customFormat="1" x14ac:dyDescent="0.15">
      <c r="A1494" s="6"/>
      <c r="B1494" s="15">
        <v>1277</v>
      </c>
      <c r="C1494" s="18" t="str">
        <f>'Population tagcount script'!D1278</f>
        <v>file.remove("C:/NGS/save/NGS0_29.fastq")</v>
      </c>
      <c r="D1494" s="5"/>
      <c r="E1494" s="5"/>
      <c r="F1494" s="5"/>
      <c r="G1494" s="5"/>
    </row>
    <row r="1495" spans="1:7" s="15" customFormat="1" x14ac:dyDescent="0.15">
      <c r="A1495" s="6"/>
      <c r="B1495" s="15">
        <v>1278</v>
      </c>
      <c r="C1495" s="18" t="str">
        <f>'Population tagcount script'!D1279</f>
        <v>RAD_1over &lt;- RADtag[RADtag&gt;1]</v>
      </c>
      <c r="D1495" s="5"/>
      <c r="E1495" s="5"/>
      <c r="F1495" s="5"/>
      <c r="G1495" s="5"/>
    </row>
    <row r="1496" spans="1:7" s="15" customFormat="1" x14ac:dyDescent="0.15">
      <c r="A1496" s="6"/>
      <c r="B1496" s="15">
        <v>1279</v>
      </c>
      <c r="C1496" s="18" t="str">
        <f>'Population tagcount script'!D1280</f>
        <v>system.time(write.csv(RAD_1over, file="C:/NGS/save/NGS0_29.tagcount1over", row.names = F))</v>
      </c>
      <c r="D1496" s="5"/>
      <c r="E1496" s="5"/>
      <c r="F1496" s="5"/>
      <c r="G1496" s="5"/>
    </row>
    <row r="1497" spans="1:7" s="15" customFormat="1" x14ac:dyDescent="0.15">
      <c r="A1497" s="6"/>
      <c r="B1497" s="15">
        <v>1280</v>
      </c>
      <c r="C1497" s="18" t="str">
        <f>'Population tagcount script'!D1281</f>
        <v>rm(list=ls())</v>
      </c>
      <c r="D1497" s="5"/>
      <c r="E1497" s="5"/>
      <c r="F1497" s="5"/>
      <c r="G1497" s="5"/>
    </row>
    <row r="1498" spans="1:7" s="15" customFormat="1" x14ac:dyDescent="0.15">
      <c r="A1498" s="6"/>
      <c r="B1498" s="15">
        <v>1281</v>
      </c>
      <c r="C1498" s="18" t="str">
        <f>'Population tagcount script'!D1282</f>
        <v>in_f &lt;- c("C:/NGS/Raw_sequence_reads/30_GAGATTCC-TAATCTTA_L005_R1_001.fastq.gz", "C:/NGS/Raw_sequence_reads/30_GAGATTCC-TAATCTTA_L005_R2_001.fastq.gz")</v>
      </c>
      <c r="D1498" s="5"/>
      <c r="E1498" s="5"/>
      <c r="F1498" s="5"/>
      <c r="G1498" s="5"/>
    </row>
    <row r="1499" spans="1:7" s="15" customFormat="1" x14ac:dyDescent="0.15">
      <c r="A1499" s="6"/>
      <c r="B1499" s="15">
        <v>1282</v>
      </c>
      <c r="C1499" s="18" t="str">
        <f>'Population tagcount script'!D1283</f>
        <v>out_f &lt;- "C:/NGS/save/NGS0_30.fastq"</v>
      </c>
      <c r="D1499" s="5"/>
      <c r="E1499" s="5"/>
      <c r="F1499" s="5"/>
      <c r="G1499" s="5"/>
    </row>
    <row r="1500" spans="1:7" s="15" customFormat="1" x14ac:dyDescent="0.15">
      <c r="A1500" s="6"/>
      <c r="B1500" s="15">
        <v>1283</v>
      </c>
      <c r="C1500" s="18" t="str">
        <f>'Population tagcount script'!D1284</f>
        <v>param_trim &lt;- 1</v>
      </c>
      <c r="D1500" s="5"/>
      <c r="E1500" s="5"/>
      <c r="F1500" s="5"/>
      <c r="G1500" s="5"/>
    </row>
    <row r="1501" spans="1:7" s="15" customFormat="1" x14ac:dyDescent="0.15">
      <c r="A1501" s="6"/>
      <c r="B1501" s="15">
        <v>1284</v>
      </c>
      <c r="C1501" s="18" t="str">
        <f>'Population tagcount script'!D1285</f>
        <v xml:space="preserve">fastq &lt;- readFastq(in_f)              </v>
      </c>
      <c r="D1501" s="5"/>
      <c r="E1501" s="5"/>
      <c r="F1501" s="5"/>
      <c r="G1501" s="5"/>
    </row>
    <row r="1502" spans="1:7" s="15" customFormat="1" x14ac:dyDescent="0.15">
      <c r="A1502" s="6"/>
      <c r="B1502" s="15">
        <v>1285</v>
      </c>
      <c r="C1502" s="18" t="str">
        <f>'Population tagcount script'!D1286</f>
        <v>hoge &lt;- width(sread(fastq)) - param_trim</v>
      </c>
      <c r="D1502" s="5"/>
      <c r="E1502" s="5"/>
      <c r="F1502" s="5"/>
      <c r="G1502" s="5"/>
    </row>
    <row r="1503" spans="1:7" s="15" customFormat="1" x14ac:dyDescent="0.15">
      <c r="A1503" s="6"/>
      <c r="B1503" s="15">
        <v>1286</v>
      </c>
      <c r="C1503" s="18" t="str">
        <f>'Population tagcount script'!D1287</f>
        <v xml:space="preserve">hoge[hoge &lt; 1] &lt;- 1                   </v>
      </c>
      <c r="D1503" s="5"/>
      <c r="E1503" s="5"/>
      <c r="F1503" s="5"/>
      <c r="G1503" s="5"/>
    </row>
    <row r="1504" spans="1:7" s="15" customFormat="1" x14ac:dyDescent="0.15">
      <c r="A1504" s="6"/>
      <c r="B1504" s="15">
        <v>1287</v>
      </c>
      <c r="C1504" s="18" t="str">
        <f>'Population tagcount script'!D1288</f>
        <v>hoge1 &lt;- DNAStringSet(sread(fastq), start=7, end=hoge)</v>
      </c>
      <c r="D1504" s="5"/>
      <c r="E1504" s="5"/>
      <c r="F1504" s="5"/>
      <c r="G1504" s="5"/>
    </row>
    <row r="1505" spans="1:7" s="15" customFormat="1" x14ac:dyDescent="0.15">
      <c r="A1505" s="6"/>
      <c r="B1505" s="15">
        <v>1288</v>
      </c>
      <c r="C1505" s="18" t="str">
        <f>'Population tagcount script'!D1289</f>
        <v>hoge2 &lt;- BStringSet(quality(quality(fastq)), start=7, end=hoge)</v>
      </c>
      <c r="D1505" s="5"/>
      <c r="E1505" s="5"/>
      <c r="F1505" s="5"/>
      <c r="G1505" s="5"/>
    </row>
    <row r="1506" spans="1:7" s="15" customFormat="1" x14ac:dyDescent="0.15">
      <c r="A1506" s="6"/>
      <c r="B1506" s="15">
        <v>1289</v>
      </c>
      <c r="C1506" s="18" t="str">
        <f>'Population tagcount script'!D1290</f>
        <v>fastq &lt;- ShortReadQ(hoge1, hoge2, id(fastq))</v>
      </c>
      <c r="D1506" s="5"/>
      <c r="E1506" s="5"/>
      <c r="F1506" s="5"/>
      <c r="G1506" s="5"/>
    </row>
    <row r="1507" spans="1:7" s="15" customFormat="1" x14ac:dyDescent="0.15">
      <c r="A1507" s="6"/>
      <c r="B1507" s="15">
        <v>1290</v>
      </c>
      <c r="C1507" s="18" t="str">
        <f>'Population tagcount script'!D1291</f>
        <v xml:space="preserve">writeFastq(fastq, out_f, compress=F)   </v>
      </c>
      <c r="D1507" s="5"/>
      <c r="E1507" s="5"/>
      <c r="F1507" s="5"/>
      <c r="G1507" s="5"/>
    </row>
    <row r="1508" spans="1:7" s="15" customFormat="1" x14ac:dyDescent="0.15">
      <c r="A1508" s="6"/>
      <c r="B1508" s="15">
        <v>1291</v>
      </c>
      <c r="C1508" s="18" t="str">
        <f>'Population tagcount script'!D1292</f>
        <v>param1 &lt;- 35</v>
      </c>
      <c r="D1508" s="5"/>
      <c r="E1508" s="5"/>
      <c r="F1508" s="5"/>
      <c r="G1508" s="5"/>
    </row>
    <row r="1509" spans="1:7" s="15" customFormat="1" x14ac:dyDescent="0.15">
      <c r="A1509" s="6"/>
      <c r="B1509" s="15">
        <v>1292</v>
      </c>
      <c r="C1509" s="18" t="str">
        <f>'Population tagcount script'!D1293</f>
        <v>param2 &lt;- 0.1</v>
      </c>
      <c r="D1509" s="5"/>
      <c r="E1509" s="5"/>
      <c r="F1509" s="5"/>
      <c r="G1509" s="5"/>
    </row>
    <row r="1510" spans="1:7" s="15" customFormat="1" x14ac:dyDescent="0.15">
      <c r="A1510" s="6"/>
      <c r="B1510" s="15">
        <v>1293</v>
      </c>
      <c r="C1510" s="18" t="str">
        <f>'Population tagcount script'!D1294</f>
        <v>fastq &lt;- readFastq("C:/NGS/save/NGS0_30.fastq")</v>
      </c>
      <c r="D1510" s="5"/>
      <c r="E1510" s="5"/>
      <c r="F1510" s="5"/>
      <c r="G1510" s="5"/>
    </row>
    <row r="1511" spans="1:7" s="15" customFormat="1" x14ac:dyDescent="0.15">
      <c r="A1511" s="6"/>
      <c r="B1511" s="15">
        <v>1294</v>
      </c>
      <c r="C1511" s="18" t="str">
        <f>'Population tagcount script'!D1295</f>
        <v>hoge &lt;- as(quality(fastq), "matrix")</v>
      </c>
      <c r="D1511" s="5"/>
      <c r="E1511" s="5"/>
      <c r="F1511" s="5"/>
      <c r="G1511" s="5"/>
    </row>
    <row r="1512" spans="1:7" s="15" customFormat="1" x14ac:dyDescent="0.15">
      <c r="A1512" s="6"/>
      <c r="B1512" s="15">
        <v>1295</v>
      </c>
      <c r="C1512" s="18" t="str">
        <f>'Population tagcount script'!D1296</f>
        <v>obj &lt;- (rowSums(hoge &lt; param1) &lt;= width(fastq)*param2)</v>
      </c>
      <c r="D1512" s="5"/>
      <c r="E1512" s="5"/>
      <c r="F1512" s="5"/>
      <c r="G1512" s="5"/>
    </row>
    <row r="1513" spans="1:7" s="15" customFormat="1" x14ac:dyDescent="0.15">
      <c r="A1513" s="6"/>
      <c r="B1513" s="15">
        <v>1296</v>
      </c>
      <c r="C1513" s="18" t="str">
        <f>'Population tagcount script'!D1297</f>
        <v>fastq &lt;- fastq[obj]</v>
      </c>
      <c r="D1513" s="5"/>
      <c r="E1513" s="5"/>
      <c r="F1513" s="5"/>
      <c r="G1513" s="5"/>
    </row>
    <row r="1514" spans="1:7" s="15" customFormat="1" x14ac:dyDescent="0.15">
      <c r="A1514" s="6"/>
      <c r="B1514" s="15">
        <v>1297</v>
      </c>
      <c r="C1514" s="18" t="str">
        <f>'Population tagcount script'!D1298</f>
        <v xml:space="preserve">writeFastq(fastq, "C:/NGS/save/F2_Adap-0.fastq", compress=F)   </v>
      </c>
      <c r="D1514" s="5"/>
      <c r="E1514" s="5"/>
      <c r="F1514" s="5"/>
      <c r="G1514" s="5"/>
    </row>
    <row r="1515" spans="1:7" s="15" customFormat="1" x14ac:dyDescent="0.15">
      <c r="A1515" s="6"/>
      <c r="B1515" s="15">
        <v>1298</v>
      </c>
      <c r="C1515" s="18" t="str">
        <f>'Population tagcount script'!D1299</f>
        <v>in_f &lt;- "C:/NGS/save/F2_Adap-0.fastq"</v>
      </c>
      <c r="D1515" s="5"/>
      <c r="E1515" s="5"/>
      <c r="F1515" s="5"/>
      <c r="G1515" s="5"/>
    </row>
    <row r="1516" spans="1:7" s="15" customFormat="1" x14ac:dyDescent="0.15">
      <c r="A1516" s="6"/>
      <c r="B1516" s="15">
        <v>1299</v>
      </c>
      <c r="C1516" s="18" t="str">
        <f>'Population tagcount script'!D1300</f>
        <v>out_f &lt;- "C:/NGS/save/F2_Adap-1.fastq"</v>
      </c>
      <c r="D1516" s="5"/>
      <c r="E1516" s="5"/>
      <c r="F1516" s="5"/>
      <c r="G1516" s="5"/>
    </row>
    <row r="1517" spans="1:7" s="15" customFormat="1" x14ac:dyDescent="0.15">
      <c r="A1517" s="6"/>
      <c r="B1517" s="15">
        <v>1300</v>
      </c>
      <c r="C1517" s="18" t="str">
        <f>'Population tagcount script'!D1301</f>
        <v>param_adapter &lt;- "CATGAGATCGGAAGAGCGTCGTGTAGGGAAAGAGTGT"  #Adapter sequence 1</v>
      </c>
      <c r="D1517" s="5"/>
      <c r="E1517" s="5"/>
      <c r="F1517" s="5"/>
      <c r="G1517" s="5"/>
    </row>
    <row r="1518" spans="1:7" s="15" customFormat="1" x14ac:dyDescent="0.15">
      <c r="A1518" s="6"/>
      <c r="B1518" s="15">
        <v>1301</v>
      </c>
      <c r="C1518" s="18" t="str">
        <f>'Population tagcount script'!D1302</f>
        <v xml:space="preserve">system.time(res1 &lt;- preprocessReads(filename=in_f,  outputFilename=out_f,Rpattern=param_adapter, max.Rmismatch=rep(0, nchar(param_adapter)), nBases=0, minLength=20, nrec=1000000))      </v>
      </c>
      <c r="D1518" s="5"/>
      <c r="E1518" s="5"/>
      <c r="F1518" s="5"/>
      <c r="G1518" s="5"/>
    </row>
    <row r="1519" spans="1:7" s="15" customFormat="1" x14ac:dyDescent="0.15">
      <c r="A1519" s="6"/>
      <c r="B1519" s="15">
        <v>1302</v>
      </c>
      <c r="C1519" s="18" t="str">
        <f>'Population tagcount script'!D1303</f>
        <v>in_f &lt;- "C:/NGS/save/F2_Adap-1.fastq"</v>
      </c>
      <c r="D1519" s="5"/>
      <c r="E1519" s="5"/>
      <c r="F1519" s="5"/>
      <c r="G1519" s="5"/>
    </row>
    <row r="1520" spans="1:7" s="15" customFormat="1" x14ac:dyDescent="0.15">
      <c r="A1520" s="6"/>
      <c r="B1520" s="15">
        <v>1303</v>
      </c>
      <c r="C1520" s="18" t="str">
        <f>'Population tagcount script'!D1304</f>
        <v>out_f &lt;- "C:/NGS/save/F2_Adap-2.fastq"</v>
      </c>
      <c r="D1520" s="5"/>
      <c r="E1520" s="5"/>
      <c r="F1520" s="5"/>
      <c r="G1520" s="5"/>
    </row>
    <row r="1521" spans="1:7" s="15" customFormat="1" x14ac:dyDescent="0.15">
      <c r="A1521" s="6"/>
      <c r="B1521" s="15">
        <v>1304</v>
      </c>
      <c r="C1521" s="18" t="str">
        <f>'Population tagcount script'!D1305</f>
        <v>param_adapter &lt;- "TAAGATCGGAAGAGCACACGTCTGAACTCCAGTCAC"  #Adapter sequence 2</v>
      </c>
      <c r="D1521" s="5"/>
      <c r="E1521" s="5"/>
      <c r="F1521" s="5"/>
      <c r="G1521" s="5"/>
    </row>
    <row r="1522" spans="1:7" s="15" customFormat="1" x14ac:dyDescent="0.15">
      <c r="A1522" s="6"/>
      <c r="B1522" s="15">
        <v>1305</v>
      </c>
      <c r="C1522" s="18" t="str">
        <f>'Population tagcount script'!D1306</f>
        <v xml:space="preserve">system.time(res2 &lt;- preprocessReads(filename=in_f,  outputFilename=out_f,Rpattern=param_adapter, max.Rmismatch=rep(0, nchar(param_adapter)), nBases=0, minLength=20, nrec=1000000))      </v>
      </c>
      <c r="D1522" s="5"/>
      <c r="E1522" s="5"/>
      <c r="F1522" s="5"/>
      <c r="G1522" s="5"/>
    </row>
    <row r="1523" spans="1:7" s="15" customFormat="1" x14ac:dyDescent="0.15">
      <c r="A1523" s="6"/>
      <c r="B1523" s="15">
        <v>1306</v>
      </c>
      <c r="C1523" s="18" t="str">
        <f>'Population tagcount script'!D1307</f>
        <v>in_f &lt;- "C:/NGS/save/F2_Adap-2.fastq"</v>
      </c>
      <c r="D1523" s="5"/>
      <c r="E1523" s="5"/>
      <c r="F1523" s="5"/>
      <c r="G1523" s="5"/>
    </row>
    <row r="1524" spans="1:7" s="15" customFormat="1" x14ac:dyDescent="0.15">
      <c r="A1524" s="6"/>
      <c r="B1524" s="15">
        <v>1307</v>
      </c>
      <c r="C1524" s="18" t="str">
        <f>'Population tagcount script'!D1308</f>
        <v>out_f &lt;- "C:/NGS/save/F2_Adap-3.fastq"</v>
      </c>
      <c r="D1524" s="5"/>
      <c r="E1524" s="5"/>
      <c r="F1524" s="5"/>
      <c r="G1524" s="5"/>
    </row>
    <row r="1525" spans="1:7" s="15" customFormat="1" x14ac:dyDescent="0.15">
      <c r="A1525" s="6"/>
      <c r="B1525" s="15">
        <v>1308</v>
      </c>
      <c r="C1525" s="18" t="str">
        <f>'Population tagcount script'!D1309</f>
        <v>param_adapter &lt;- "TAAGATCGGAAGAGCGTCGTGTAGGGAAAGAGTGT"  #Adapter sequence 3</v>
      </c>
      <c r="D1525" s="5"/>
      <c r="E1525" s="5"/>
      <c r="F1525" s="5"/>
      <c r="G1525" s="5"/>
    </row>
    <row r="1526" spans="1:7" s="15" customFormat="1" x14ac:dyDescent="0.15">
      <c r="A1526" s="6"/>
      <c r="B1526" s="15">
        <v>1309</v>
      </c>
      <c r="C1526" s="18" t="str">
        <f>'Population tagcount script'!D1310</f>
        <v xml:space="preserve">system.time(res3 &lt;- preprocessReads(filename=in_f,  outputFilename=out_f,Rpattern=param_adapter, max.Rmismatch=rep(0, nchar(param_adapter)), nBases=0, minLength=20, nrec=1000000))      </v>
      </c>
      <c r="D1526" s="5"/>
      <c r="E1526" s="5"/>
      <c r="F1526" s="5"/>
      <c r="G1526" s="5"/>
    </row>
    <row r="1527" spans="1:7" s="15" customFormat="1" x14ac:dyDescent="0.15">
      <c r="A1527" s="6"/>
      <c r="B1527" s="15">
        <v>1310</v>
      </c>
      <c r="C1527" s="18" t="str">
        <f>'Population tagcount script'!D1311</f>
        <v>in_f &lt;- "C:/NGS/save/F2_Adap-3.fastq"</v>
      </c>
      <c r="D1527" s="5"/>
      <c r="E1527" s="5"/>
      <c r="F1527" s="5"/>
      <c r="G1527" s="5"/>
    </row>
    <row r="1528" spans="1:7" s="15" customFormat="1" x14ac:dyDescent="0.15">
      <c r="A1528" s="6"/>
      <c r="B1528" s="15">
        <v>1311</v>
      </c>
      <c r="C1528" s="18" t="str">
        <f>'Population tagcount script'!D1312</f>
        <v>out_f &lt;- "C:/NGS/save/AdapterTrim_NGS0_30.fastq"</v>
      </c>
      <c r="D1528" s="5"/>
      <c r="E1528" s="5"/>
      <c r="F1528" s="5"/>
      <c r="G1528" s="5"/>
    </row>
    <row r="1529" spans="1:7" s="15" customFormat="1" x14ac:dyDescent="0.15">
      <c r="A1529" s="6"/>
      <c r="B1529" s="15">
        <v>1312</v>
      </c>
      <c r="C1529" s="18" t="str">
        <f>'Population tagcount script'!D1313</f>
        <v>param_adapter &lt;- "CATGAGATCGGAAGAGCACACGTCTGAACTCCAGTCAC"  #Adapter sequence 4</v>
      </c>
      <c r="D1529" s="5"/>
      <c r="E1529" s="5"/>
      <c r="F1529" s="5"/>
      <c r="G1529" s="5"/>
    </row>
    <row r="1530" spans="1:7" s="15" customFormat="1" x14ac:dyDescent="0.15">
      <c r="A1530" s="6"/>
      <c r="B1530" s="15">
        <v>1313</v>
      </c>
      <c r="C1530" s="18" t="str">
        <f>'Population tagcount script'!D1314</f>
        <v xml:space="preserve">system.time(res4 &lt;- preprocessReads(filename=in_f,  outputFilename=out_f,Rpattern=param_adapter, max.Rmismatch=rep(0, nchar(param_adapter)), nBases=0, minLength=20, nrec=1000000))      </v>
      </c>
      <c r="D1530" s="5"/>
      <c r="E1530" s="5"/>
      <c r="F1530" s="5"/>
      <c r="G1530" s="5"/>
    </row>
    <row r="1531" spans="1:7" s="15" customFormat="1" x14ac:dyDescent="0.15">
      <c r="A1531" s="6"/>
      <c r="B1531" s="15">
        <v>1314</v>
      </c>
      <c r="C1531" s="18" t="str">
        <f>'Population tagcount script'!D1315</f>
        <v>res &lt;- rbind(res1,res2,res3,res4)</v>
      </c>
      <c r="D1531" s="5"/>
      <c r="E1531" s="5"/>
      <c r="F1531" s="5"/>
      <c r="G1531" s="5"/>
    </row>
    <row r="1532" spans="1:7" s="15" customFormat="1" x14ac:dyDescent="0.15">
      <c r="A1532" s="6"/>
      <c r="B1532" s="15">
        <v>1315</v>
      </c>
      <c r="C1532" s="18" t="str">
        <f>'Population tagcount script'!D1316</f>
        <v>write.csv(res, "C:/NGS/save/NGS0_30.fastq.csv")</v>
      </c>
      <c r="D1532" s="5"/>
      <c r="E1532" s="5"/>
      <c r="F1532" s="5"/>
      <c r="G1532" s="5"/>
    </row>
    <row r="1533" spans="1:7" s="15" customFormat="1" x14ac:dyDescent="0.15">
      <c r="A1533" s="6"/>
      <c r="B1533" s="15">
        <v>1316</v>
      </c>
      <c r="C1533" s="18" t="str">
        <f>'Population tagcount script'!D1317</f>
        <v>system.time(fastq &lt;- fread("C:/NGS/save/AdapterTrim_NGS0_30.fastq", header=F, sep="\t", na.strings="NA", strip.white=TRUE, verbose=TRUE))</v>
      </c>
      <c r="D1533" s="5"/>
      <c r="E1533" s="5"/>
      <c r="F1533" s="5"/>
      <c r="G1533" s="5"/>
    </row>
    <row r="1534" spans="1:7" s="15" customFormat="1" x14ac:dyDescent="0.15">
      <c r="A1534" s="6"/>
      <c r="B1534" s="15">
        <v>1317</v>
      </c>
      <c r="C1534" s="18" t="str">
        <f>'Population tagcount script'!D1318</f>
        <v>file.remove("C:/NGS/save/AdapterTrim_NGS0_30.fastq","C:/NGS/save/F2_Adap-0.fastq","C:/NGS/save/F2_Adap-1.fastq","C:/NGS/save/F2_Adap-2.fastq","C:/NGS/save/F2_Adap-3.fastq")</v>
      </c>
      <c r="D1534" s="5"/>
      <c r="E1534" s="5"/>
      <c r="F1534" s="5"/>
      <c r="G1534" s="5"/>
    </row>
    <row r="1535" spans="1:7" s="15" customFormat="1" x14ac:dyDescent="0.15">
      <c r="A1535" s="6"/>
      <c r="B1535" s="15">
        <v>1318</v>
      </c>
      <c r="C1535" s="18" t="str">
        <f>'Population tagcount script'!D1319</f>
        <v>system.time(nucleotide &lt;- fastq[2+4*(0:((nrow(fastq)/4)-1))])</v>
      </c>
      <c r="D1535" s="5"/>
      <c r="E1535" s="5"/>
      <c r="F1535" s="5"/>
      <c r="G1535" s="5"/>
    </row>
    <row r="1536" spans="1:7" s="15" customFormat="1" x14ac:dyDescent="0.15">
      <c r="A1536" s="6"/>
      <c r="B1536" s="15">
        <v>1319</v>
      </c>
      <c r="C1536" s="18" t="str">
        <f>'Population tagcount script'!D1320</f>
        <v>system.time(RADtag &lt;- sort(table(nucleotide), decreasing=TRUE))</v>
      </c>
      <c r="D1536" s="5"/>
      <c r="E1536" s="5"/>
      <c r="F1536" s="5"/>
      <c r="G1536" s="5"/>
    </row>
    <row r="1537" spans="1:7" s="15" customFormat="1" x14ac:dyDescent="0.15">
      <c r="A1537" s="6"/>
      <c r="B1537" s="15">
        <v>1320</v>
      </c>
      <c r="C1537" s="18" t="str">
        <f>'Population tagcount script'!D1321</f>
        <v>system.time(write.csv(RADtag, file="C:/NGS/save/NGS0_30.tagcount", row.names = F))</v>
      </c>
      <c r="D1537" s="5"/>
      <c r="E1537" s="5"/>
      <c r="F1537" s="5"/>
      <c r="G1537" s="5"/>
    </row>
    <row r="1538" spans="1:7" s="15" customFormat="1" x14ac:dyDescent="0.15">
      <c r="A1538" s="6"/>
      <c r="B1538" s="15">
        <v>1321</v>
      </c>
      <c r="C1538" s="18" t="str">
        <f>'Population tagcount script'!D1322</f>
        <v>file.remove("C:/NGS/save/NGS0_30.fastq")</v>
      </c>
      <c r="D1538" s="5"/>
      <c r="E1538" s="5"/>
      <c r="F1538" s="5"/>
      <c r="G1538" s="5"/>
    </row>
    <row r="1539" spans="1:7" s="15" customFormat="1" x14ac:dyDescent="0.15">
      <c r="A1539" s="6"/>
      <c r="B1539" s="15">
        <v>1322</v>
      </c>
      <c r="C1539" s="18" t="str">
        <f>'Population tagcount script'!D1323</f>
        <v>RAD_1over &lt;- RADtag[RADtag&gt;1]</v>
      </c>
      <c r="D1539" s="5"/>
      <c r="E1539" s="5"/>
      <c r="F1539" s="5"/>
      <c r="G1539" s="5"/>
    </row>
    <row r="1540" spans="1:7" s="15" customFormat="1" x14ac:dyDescent="0.15">
      <c r="A1540" s="6"/>
      <c r="B1540" s="15">
        <v>1323</v>
      </c>
      <c r="C1540" s="18" t="str">
        <f>'Population tagcount script'!D1324</f>
        <v>system.time(write.csv(RAD_1over, file="C:/NGS/save/NGS0_30.tagcount1over", row.names = F))</v>
      </c>
      <c r="D1540" s="5"/>
      <c r="E1540" s="5"/>
      <c r="F1540" s="5"/>
      <c r="G1540" s="5"/>
    </row>
    <row r="1541" spans="1:7" s="15" customFormat="1" x14ac:dyDescent="0.15">
      <c r="A1541" s="6"/>
      <c r="B1541" s="15">
        <v>1324</v>
      </c>
      <c r="C1541" s="18" t="str">
        <f>'Population tagcount script'!D1325</f>
        <v>rm(list=ls())</v>
      </c>
      <c r="D1541" s="5"/>
      <c r="E1541" s="5"/>
      <c r="F1541" s="5"/>
      <c r="G1541" s="5"/>
    </row>
    <row r="1542" spans="1:7" s="15" customFormat="1" x14ac:dyDescent="0.15">
      <c r="A1542" s="6"/>
      <c r="B1542" s="15">
        <v>1325</v>
      </c>
      <c r="C1542" s="18" t="str">
        <f>'Population tagcount script'!D1326</f>
        <v>in_f &lt;- c("C:/NGS/Raw_sequence_reads/31_GAGATTCC-CAGGACGT_L005_R1_001.fastq.gz", "C:/NGS/Raw_sequence_reads/31_GAGATTCC-CAGGACGT_L005_R2_001.fastq.gz")</v>
      </c>
      <c r="D1542" s="5"/>
      <c r="E1542" s="5"/>
      <c r="F1542" s="5"/>
      <c r="G1542" s="5"/>
    </row>
    <row r="1543" spans="1:7" s="15" customFormat="1" x14ac:dyDescent="0.15">
      <c r="A1543" s="6"/>
      <c r="B1543" s="15">
        <v>1326</v>
      </c>
      <c r="C1543" s="18" t="str">
        <f>'Population tagcount script'!D1327</f>
        <v>out_f &lt;- "C:/NGS/save/NGS0_31.fastq"</v>
      </c>
      <c r="D1543" s="5"/>
      <c r="E1543" s="5"/>
      <c r="F1543" s="5"/>
      <c r="G1543" s="5"/>
    </row>
    <row r="1544" spans="1:7" s="15" customFormat="1" x14ac:dyDescent="0.15">
      <c r="A1544" s="6"/>
      <c r="B1544" s="15">
        <v>1327</v>
      </c>
      <c r="C1544" s="18" t="str">
        <f>'Population tagcount script'!D1328</f>
        <v>param_trim &lt;- 1</v>
      </c>
      <c r="D1544" s="5"/>
      <c r="E1544" s="5"/>
      <c r="F1544" s="5"/>
      <c r="G1544" s="5"/>
    </row>
    <row r="1545" spans="1:7" s="15" customFormat="1" x14ac:dyDescent="0.15">
      <c r="A1545" s="6"/>
      <c r="B1545" s="15">
        <v>1328</v>
      </c>
      <c r="C1545" s="18" t="str">
        <f>'Population tagcount script'!D1329</f>
        <v xml:space="preserve">fastq &lt;- readFastq(in_f)              </v>
      </c>
      <c r="D1545" s="5"/>
      <c r="E1545" s="5"/>
      <c r="F1545" s="5"/>
      <c r="G1545" s="5"/>
    </row>
    <row r="1546" spans="1:7" s="15" customFormat="1" x14ac:dyDescent="0.15">
      <c r="A1546" s="6"/>
      <c r="B1546" s="15">
        <v>1329</v>
      </c>
      <c r="C1546" s="18" t="str">
        <f>'Population tagcount script'!D1330</f>
        <v>hoge &lt;- width(sread(fastq)) - param_trim</v>
      </c>
      <c r="D1546" s="5"/>
      <c r="E1546" s="5"/>
      <c r="F1546" s="5"/>
      <c r="G1546" s="5"/>
    </row>
    <row r="1547" spans="1:7" s="15" customFormat="1" x14ac:dyDescent="0.15">
      <c r="A1547" s="6"/>
      <c r="B1547" s="15">
        <v>1330</v>
      </c>
      <c r="C1547" s="18" t="str">
        <f>'Population tagcount script'!D1331</f>
        <v xml:space="preserve">hoge[hoge &lt; 1] &lt;- 1                   </v>
      </c>
      <c r="D1547" s="5"/>
      <c r="E1547" s="5"/>
      <c r="F1547" s="5"/>
      <c r="G1547" s="5"/>
    </row>
    <row r="1548" spans="1:7" s="15" customFormat="1" x14ac:dyDescent="0.15">
      <c r="A1548" s="6"/>
      <c r="B1548" s="15">
        <v>1331</v>
      </c>
      <c r="C1548" s="18" t="str">
        <f>'Population tagcount script'!D1332</f>
        <v>hoge1 &lt;- DNAStringSet(sread(fastq), start=7, end=hoge)</v>
      </c>
      <c r="D1548" s="5"/>
      <c r="E1548" s="5"/>
      <c r="F1548" s="5"/>
      <c r="G1548" s="5"/>
    </row>
    <row r="1549" spans="1:7" s="15" customFormat="1" x14ac:dyDescent="0.15">
      <c r="A1549" s="6"/>
      <c r="B1549" s="15">
        <v>1332</v>
      </c>
      <c r="C1549" s="18" t="str">
        <f>'Population tagcount script'!D1333</f>
        <v>hoge2 &lt;- BStringSet(quality(quality(fastq)), start=7, end=hoge)</v>
      </c>
      <c r="D1549" s="5"/>
      <c r="E1549" s="5"/>
      <c r="F1549" s="5"/>
      <c r="G1549" s="5"/>
    </row>
    <row r="1550" spans="1:7" s="15" customFormat="1" x14ac:dyDescent="0.15">
      <c r="A1550" s="6"/>
      <c r="B1550" s="15">
        <v>1333</v>
      </c>
      <c r="C1550" s="18" t="str">
        <f>'Population tagcount script'!D1334</f>
        <v>fastq &lt;- ShortReadQ(hoge1, hoge2, id(fastq))</v>
      </c>
      <c r="D1550" s="5"/>
      <c r="E1550" s="5"/>
      <c r="F1550" s="5"/>
      <c r="G1550" s="5"/>
    </row>
    <row r="1551" spans="1:7" s="15" customFormat="1" x14ac:dyDescent="0.15">
      <c r="A1551" s="6"/>
      <c r="B1551" s="15">
        <v>1334</v>
      </c>
      <c r="C1551" s="18" t="str">
        <f>'Population tagcount script'!D1335</f>
        <v xml:space="preserve">writeFastq(fastq, out_f, compress=F)   </v>
      </c>
      <c r="D1551" s="5"/>
      <c r="E1551" s="5"/>
      <c r="F1551" s="5"/>
      <c r="G1551" s="5"/>
    </row>
    <row r="1552" spans="1:7" s="15" customFormat="1" x14ac:dyDescent="0.15">
      <c r="A1552" s="6"/>
      <c r="B1552" s="15">
        <v>1335</v>
      </c>
      <c r="C1552" s="18" t="str">
        <f>'Population tagcount script'!D1336</f>
        <v>param1 &lt;- 35</v>
      </c>
      <c r="D1552" s="5"/>
      <c r="E1552" s="5"/>
      <c r="F1552" s="5"/>
      <c r="G1552" s="5"/>
    </row>
    <row r="1553" spans="1:7" s="15" customFormat="1" x14ac:dyDescent="0.15">
      <c r="A1553" s="6"/>
      <c r="B1553" s="15">
        <v>1336</v>
      </c>
      <c r="C1553" s="18" t="str">
        <f>'Population tagcount script'!D1337</f>
        <v>param2 &lt;- 0.1</v>
      </c>
      <c r="D1553" s="5"/>
      <c r="E1553" s="5"/>
      <c r="F1553" s="5"/>
      <c r="G1553" s="5"/>
    </row>
    <row r="1554" spans="1:7" s="15" customFormat="1" x14ac:dyDescent="0.15">
      <c r="A1554" s="6"/>
      <c r="B1554" s="15">
        <v>1337</v>
      </c>
      <c r="C1554" s="18" t="str">
        <f>'Population tagcount script'!D1338</f>
        <v>fastq &lt;- readFastq("C:/NGS/save/NGS0_31.fastq")</v>
      </c>
      <c r="D1554" s="5"/>
      <c r="E1554" s="5"/>
      <c r="F1554" s="5"/>
      <c r="G1554" s="5"/>
    </row>
    <row r="1555" spans="1:7" s="15" customFormat="1" x14ac:dyDescent="0.15">
      <c r="A1555" s="6"/>
      <c r="B1555" s="15">
        <v>1338</v>
      </c>
      <c r="C1555" s="18" t="str">
        <f>'Population tagcount script'!D1339</f>
        <v>hoge &lt;- as(quality(fastq), "matrix")</v>
      </c>
      <c r="D1555" s="5"/>
      <c r="E1555" s="5"/>
      <c r="F1555" s="5"/>
      <c r="G1555" s="5"/>
    </row>
    <row r="1556" spans="1:7" s="15" customFormat="1" x14ac:dyDescent="0.15">
      <c r="A1556" s="6"/>
      <c r="B1556" s="15">
        <v>1339</v>
      </c>
      <c r="C1556" s="18" t="str">
        <f>'Population tagcount script'!D1340</f>
        <v>obj &lt;- (rowSums(hoge &lt; param1) &lt;= width(fastq)*param2)</v>
      </c>
      <c r="D1556" s="5"/>
      <c r="E1556" s="5"/>
      <c r="F1556" s="5"/>
      <c r="G1556" s="5"/>
    </row>
    <row r="1557" spans="1:7" s="15" customFormat="1" x14ac:dyDescent="0.15">
      <c r="A1557" s="6"/>
      <c r="B1557" s="15">
        <v>1340</v>
      </c>
      <c r="C1557" s="18" t="str">
        <f>'Population tagcount script'!D1341</f>
        <v>fastq &lt;- fastq[obj]</v>
      </c>
      <c r="D1557" s="5"/>
      <c r="E1557" s="5"/>
      <c r="F1557" s="5"/>
      <c r="G1557" s="5"/>
    </row>
    <row r="1558" spans="1:7" s="15" customFormat="1" x14ac:dyDescent="0.15">
      <c r="A1558" s="6"/>
      <c r="B1558" s="15">
        <v>1341</v>
      </c>
      <c r="C1558" s="18" t="str">
        <f>'Population tagcount script'!D1342</f>
        <v xml:space="preserve">writeFastq(fastq, "C:/NGS/save/F2_Adap-0.fastq", compress=F)   </v>
      </c>
      <c r="D1558" s="5"/>
      <c r="E1558" s="5"/>
      <c r="F1558" s="5"/>
      <c r="G1558" s="5"/>
    </row>
    <row r="1559" spans="1:7" s="15" customFormat="1" x14ac:dyDescent="0.15">
      <c r="A1559" s="6"/>
      <c r="B1559" s="15">
        <v>1342</v>
      </c>
      <c r="C1559" s="18" t="str">
        <f>'Population tagcount script'!D1343</f>
        <v>in_f &lt;- "C:/NGS/save/F2_Adap-0.fastq"</v>
      </c>
      <c r="D1559" s="5"/>
      <c r="E1559" s="5"/>
      <c r="F1559" s="5"/>
      <c r="G1559" s="5"/>
    </row>
    <row r="1560" spans="1:7" s="15" customFormat="1" x14ac:dyDescent="0.15">
      <c r="A1560" s="6"/>
      <c r="B1560" s="15">
        <v>1343</v>
      </c>
      <c r="C1560" s="18" t="str">
        <f>'Population tagcount script'!D1344</f>
        <v>out_f &lt;- "C:/NGS/save/F2_Adap-1.fastq"</v>
      </c>
      <c r="D1560" s="5"/>
      <c r="E1560" s="5"/>
      <c r="F1560" s="5"/>
      <c r="G1560" s="5"/>
    </row>
    <row r="1561" spans="1:7" s="15" customFormat="1" x14ac:dyDescent="0.15">
      <c r="A1561" s="6"/>
      <c r="B1561" s="15">
        <v>1344</v>
      </c>
      <c r="C1561" s="18" t="str">
        <f>'Population tagcount script'!D1345</f>
        <v>param_adapter &lt;- "CATGAGATCGGAAGAGCGTCGTGTAGGGAAAGAGTGT"  #Adapter sequence 1</v>
      </c>
      <c r="D1561" s="5"/>
      <c r="E1561" s="5"/>
      <c r="F1561" s="5"/>
      <c r="G1561" s="5"/>
    </row>
    <row r="1562" spans="1:7" s="15" customFormat="1" x14ac:dyDescent="0.15">
      <c r="A1562" s="6"/>
      <c r="B1562" s="15">
        <v>1345</v>
      </c>
      <c r="C1562" s="18" t="str">
        <f>'Population tagcount script'!D1346</f>
        <v xml:space="preserve">system.time(res1 &lt;- preprocessReads(filename=in_f,  outputFilename=out_f,Rpattern=param_adapter, max.Rmismatch=rep(0, nchar(param_adapter)), nBases=0, minLength=20, nrec=1000000))      </v>
      </c>
      <c r="D1562" s="5"/>
      <c r="E1562" s="5"/>
      <c r="F1562" s="5"/>
      <c r="G1562" s="5"/>
    </row>
    <row r="1563" spans="1:7" s="15" customFormat="1" x14ac:dyDescent="0.15">
      <c r="A1563" s="6"/>
      <c r="B1563" s="15">
        <v>1346</v>
      </c>
      <c r="C1563" s="18" t="str">
        <f>'Population tagcount script'!D1347</f>
        <v>in_f &lt;- "C:/NGS/save/F2_Adap-1.fastq"</v>
      </c>
      <c r="D1563" s="5"/>
      <c r="E1563" s="5"/>
      <c r="F1563" s="5"/>
      <c r="G1563" s="5"/>
    </row>
    <row r="1564" spans="1:7" s="15" customFormat="1" x14ac:dyDescent="0.15">
      <c r="A1564" s="6"/>
      <c r="B1564" s="15">
        <v>1347</v>
      </c>
      <c r="C1564" s="18" t="str">
        <f>'Population tagcount script'!D1348</f>
        <v>out_f &lt;- "C:/NGS/save/F2_Adap-2.fastq"</v>
      </c>
      <c r="D1564" s="5"/>
      <c r="E1564" s="5"/>
      <c r="F1564" s="5"/>
      <c r="G1564" s="5"/>
    </row>
    <row r="1565" spans="1:7" s="15" customFormat="1" x14ac:dyDescent="0.15">
      <c r="A1565" s="6"/>
      <c r="B1565" s="15">
        <v>1348</v>
      </c>
      <c r="C1565" s="18" t="str">
        <f>'Population tagcount script'!D1349</f>
        <v>param_adapter &lt;- "TAAGATCGGAAGAGCACACGTCTGAACTCCAGTCAC"  #Adapter sequence 2</v>
      </c>
      <c r="D1565" s="5"/>
      <c r="E1565" s="5"/>
      <c r="F1565" s="5"/>
      <c r="G1565" s="5"/>
    </row>
    <row r="1566" spans="1:7" s="15" customFormat="1" x14ac:dyDescent="0.15">
      <c r="A1566" s="6"/>
      <c r="B1566" s="15">
        <v>1349</v>
      </c>
      <c r="C1566" s="18" t="str">
        <f>'Population tagcount script'!D1350</f>
        <v xml:space="preserve">system.time(res2 &lt;- preprocessReads(filename=in_f,  outputFilename=out_f,Rpattern=param_adapter, max.Rmismatch=rep(0, nchar(param_adapter)), nBases=0, minLength=20, nrec=1000000))      </v>
      </c>
      <c r="D1566" s="5"/>
      <c r="E1566" s="5"/>
      <c r="F1566" s="5"/>
      <c r="G1566" s="5"/>
    </row>
    <row r="1567" spans="1:7" s="15" customFormat="1" x14ac:dyDescent="0.15">
      <c r="A1567" s="6"/>
      <c r="B1567" s="15">
        <v>1350</v>
      </c>
      <c r="C1567" s="18" t="str">
        <f>'Population tagcount script'!D1351</f>
        <v>in_f &lt;- "C:/NGS/save/F2_Adap-2.fastq"</v>
      </c>
      <c r="D1567" s="5"/>
      <c r="E1567" s="5"/>
      <c r="F1567" s="5"/>
      <c r="G1567" s="5"/>
    </row>
    <row r="1568" spans="1:7" s="15" customFormat="1" x14ac:dyDescent="0.15">
      <c r="A1568" s="6"/>
      <c r="B1568" s="15">
        <v>1351</v>
      </c>
      <c r="C1568" s="18" t="str">
        <f>'Population tagcount script'!D1352</f>
        <v>out_f &lt;- "C:/NGS/save/F2_Adap-3.fastq"</v>
      </c>
      <c r="D1568" s="5"/>
      <c r="E1568" s="5"/>
      <c r="F1568" s="5"/>
      <c r="G1568" s="5"/>
    </row>
    <row r="1569" spans="1:7" s="15" customFormat="1" x14ac:dyDescent="0.15">
      <c r="A1569" s="6"/>
      <c r="B1569" s="15">
        <v>1352</v>
      </c>
      <c r="C1569" s="18" t="str">
        <f>'Population tagcount script'!D1353</f>
        <v>param_adapter &lt;- "TAAGATCGGAAGAGCGTCGTGTAGGGAAAGAGTGT"  #Adapter sequence 3</v>
      </c>
      <c r="D1569" s="5"/>
      <c r="E1569" s="5"/>
      <c r="F1569" s="5"/>
      <c r="G1569" s="5"/>
    </row>
    <row r="1570" spans="1:7" s="15" customFormat="1" x14ac:dyDescent="0.15">
      <c r="A1570" s="6"/>
      <c r="B1570" s="15">
        <v>1353</v>
      </c>
      <c r="C1570" s="18" t="str">
        <f>'Population tagcount script'!D1354</f>
        <v xml:space="preserve">system.time(res3 &lt;- preprocessReads(filename=in_f,  outputFilename=out_f,Rpattern=param_adapter, max.Rmismatch=rep(0, nchar(param_adapter)), nBases=0, minLength=20, nrec=1000000))      </v>
      </c>
      <c r="D1570" s="5"/>
      <c r="E1570" s="5"/>
      <c r="F1570" s="5"/>
      <c r="G1570" s="5"/>
    </row>
    <row r="1571" spans="1:7" s="15" customFormat="1" x14ac:dyDescent="0.15">
      <c r="A1571" s="6"/>
      <c r="B1571" s="15">
        <v>1354</v>
      </c>
      <c r="C1571" s="18" t="str">
        <f>'Population tagcount script'!D1355</f>
        <v>in_f &lt;- "C:/NGS/save/F2_Adap-3.fastq"</v>
      </c>
      <c r="D1571" s="5"/>
      <c r="E1571" s="5"/>
      <c r="F1571" s="5"/>
      <c r="G1571" s="5"/>
    </row>
    <row r="1572" spans="1:7" s="15" customFormat="1" x14ac:dyDescent="0.15">
      <c r="A1572" s="6"/>
      <c r="B1572" s="15">
        <v>1355</v>
      </c>
      <c r="C1572" s="18" t="str">
        <f>'Population tagcount script'!D1356</f>
        <v>out_f &lt;- "C:/NGS/save/AdapterTrim_NGS0_31.fastq"</v>
      </c>
      <c r="D1572" s="5"/>
      <c r="E1572" s="5"/>
      <c r="F1572" s="5"/>
      <c r="G1572" s="5"/>
    </row>
    <row r="1573" spans="1:7" s="15" customFormat="1" x14ac:dyDescent="0.15">
      <c r="A1573" s="6"/>
      <c r="B1573" s="15">
        <v>1356</v>
      </c>
      <c r="C1573" s="18" t="str">
        <f>'Population tagcount script'!D1357</f>
        <v>param_adapter &lt;- "CATGAGATCGGAAGAGCACACGTCTGAACTCCAGTCAC"  #Adapter sequence 4</v>
      </c>
      <c r="D1573" s="5"/>
      <c r="E1573" s="5"/>
      <c r="F1573" s="5"/>
      <c r="G1573" s="5"/>
    </row>
    <row r="1574" spans="1:7" s="15" customFormat="1" x14ac:dyDescent="0.15">
      <c r="A1574" s="6"/>
      <c r="B1574" s="15">
        <v>1357</v>
      </c>
      <c r="C1574" s="18" t="str">
        <f>'Population tagcount script'!D1358</f>
        <v xml:space="preserve">system.time(res4 &lt;- preprocessReads(filename=in_f,  outputFilename=out_f,Rpattern=param_adapter, max.Rmismatch=rep(0, nchar(param_adapter)), nBases=0, minLength=20, nrec=1000000))      </v>
      </c>
      <c r="D1574" s="5"/>
      <c r="E1574" s="5"/>
      <c r="F1574" s="5"/>
      <c r="G1574" s="5"/>
    </row>
    <row r="1575" spans="1:7" s="15" customFormat="1" x14ac:dyDescent="0.15">
      <c r="A1575" s="6"/>
      <c r="B1575" s="15">
        <v>1358</v>
      </c>
      <c r="C1575" s="18" t="str">
        <f>'Population tagcount script'!D1359</f>
        <v>res &lt;- rbind(res1,res2,res3,res4)</v>
      </c>
      <c r="D1575" s="5"/>
      <c r="E1575" s="5"/>
      <c r="F1575" s="5"/>
      <c r="G1575" s="5"/>
    </row>
    <row r="1576" spans="1:7" s="15" customFormat="1" x14ac:dyDescent="0.15">
      <c r="A1576" s="6"/>
      <c r="B1576" s="15">
        <v>1359</v>
      </c>
      <c r="C1576" s="18" t="str">
        <f>'Population tagcount script'!D1360</f>
        <v>write.csv(res, "C:/NGS/save/NGS0_31.fastq.csv")</v>
      </c>
      <c r="D1576" s="5"/>
      <c r="E1576" s="5"/>
      <c r="F1576" s="5"/>
      <c r="G1576" s="5"/>
    </row>
    <row r="1577" spans="1:7" s="15" customFormat="1" x14ac:dyDescent="0.15">
      <c r="A1577" s="6"/>
      <c r="B1577" s="15">
        <v>1360</v>
      </c>
      <c r="C1577" s="18" t="str">
        <f>'Population tagcount script'!D1361</f>
        <v>system.time(fastq &lt;- fread("C:/NGS/save/AdapterTrim_NGS0_31.fastq", header=F, sep="\t", na.strings="NA", strip.white=TRUE, verbose=TRUE))</v>
      </c>
      <c r="D1577" s="5"/>
      <c r="E1577" s="5"/>
      <c r="F1577" s="5"/>
      <c r="G1577" s="5"/>
    </row>
    <row r="1578" spans="1:7" s="15" customFormat="1" x14ac:dyDescent="0.15">
      <c r="A1578" s="6"/>
      <c r="B1578" s="15">
        <v>1361</v>
      </c>
      <c r="C1578" s="18" t="str">
        <f>'Population tagcount script'!D1362</f>
        <v>file.remove("C:/NGS/save/AdapterTrim_NGS0_31.fastq","C:/NGS/save/F2_Adap-0.fastq","C:/NGS/save/F2_Adap-1.fastq","C:/NGS/save/F2_Adap-2.fastq","C:/NGS/save/F2_Adap-3.fastq")</v>
      </c>
      <c r="D1578" s="5"/>
      <c r="E1578" s="5"/>
      <c r="F1578" s="5"/>
      <c r="G1578" s="5"/>
    </row>
    <row r="1579" spans="1:7" s="15" customFormat="1" x14ac:dyDescent="0.15">
      <c r="A1579" s="6"/>
      <c r="B1579" s="15">
        <v>1362</v>
      </c>
      <c r="C1579" s="18" t="str">
        <f>'Population tagcount script'!D1363</f>
        <v>system.time(nucleotide &lt;- fastq[2+4*(0:((nrow(fastq)/4)-1))])</v>
      </c>
      <c r="D1579" s="5"/>
      <c r="E1579" s="5"/>
      <c r="F1579" s="5"/>
      <c r="G1579" s="5"/>
    </row>
    <row r="1580" spans="1:7" s="15" customFormat="1" x14ac:dyDescent="0.15">
      <c r="A1580" s="6"/>
      <c r="B1580" s="15">
        <v>1363</v>
      </c>
      <c r="C1580" s="18" t="str">
        <f>'Population tagcount script'!D1364</f>
        <v>system.time(RADtag &lt;- sort(table(nucleotide), decreasing=TRUE))</v>
      </c>
      <c r="D1580" s="5"/>
      <c r="E1580" s="5"/>
      <c r="F1580" s="5"/>
      <c r="G1580" s="5"/>
    </row>
    <row r="1581" spans="1:7" s="15" customFormat="1" x14ac:dyDescent="0.15">
      <c r="A1581" s="6"/>
      <c r="B1581" s="15">
        <v>1364</v>
      </c>
      <c r="C1581" s="18" t="str">
        <f>'Population tagcount script'!D1365</f>
        <v>system.time(write.csv(RADtag, file="C:/NGS/save/NGS0_31.tagcount", row.names = F))</v>
      </c>
      <c r="D1581" s="5"/>
      <c r="E1581" s="5"/>
      <c r="F1581" s="5"/>
      <c r="G1581" s="5"/>
    </row>
    <row r="1582" spans="1:7" s="15" customFormat="1" x14ac:dyDescent="0.15">
      <c r="A1582" s="6"/>
      <c r="B1582" s="15">
        <v>1365</v>
      </c>
      <c r="C1582" s="18" t="str">
        <f>'Population tagcount script'!D1366</f>
        <v>file.remove("C:/NGS/save/NGS0_31.fastq")</v>
      </c>
      <c r="D1582" s="5"/>
      <c r="E1582" s="5"/>
      <c r="F1582" s="5"/>
      <c r="G1582" s="5"/>
    </row>
    <row r="1583" spans="1:7" s="15" customFormat="1" x14ac:dyDescent="0.15">
      <c r="A1583" s="6"/>
      <c r="B1583" s="15">
        <v>1366</v>
      </c>
      <c r="C1583" s="18" t="str">
        <f>'Population tagcount script'!D1367</f>
        <v>RAD_1over &lt;- RADtag[RADtag&gt;1]</v>
      </c>
      <c r="D1583" s="5"/>
      <c r="E1583" s="5"/>
      <c r="F1583" s="5"/>
      <c r="G1583" s="5"/>
    </row>
    <row r="1584" spans="1:7" s="15" customFormat="1" x14ac:dyDescent="0.15">
      <c r="A1584" s="6"/>
      <c r="B1584" s="15">
        <v>1367</v>
      </c>
      <c r="C1584" s="18" t="str">
        <f>'Population tagcount script'!D1368</f>
        <v>system.time(write.csv(RAD_1over, file="C:/NGS/save/NGS0_31.tagcount1over", row.names = F))</v>
      </c>
      <c r="D1584" s="5"/>
      <c r="E1584" s="5"/>
      <c r="F1584" s="5"/>
      <c r="G1584" s="5"/>
    </row>
    <row r="1585" spans="1:7" s="15" customFormat="1" x14ac:dyDescent="0.15">
      <c r="A1585" s="6"/>
      <c r="B1585" s="15">
        <v>1368</v>
      </c>
      <c r="C1585" s="18" t="str">
        <f>'Population tagcount script'!D1369</f>
        <v>rm(list=ls())</v>
      </c>
      <c r="D1585" s="5"/>
      <c r="E1585" s="5"/>
      <c r="F1585" s="5"/>
      <c r="G1585" s="5"/>
    </row>
    <row r="1586" spans="1:7" s="15" customFormat="1" x14ac:dyDescent="0.15">
      <c r="A1586" s="6"/>
      <c r="B1586" s="15">
        <v>1369</v>
      </c>
      <c r="C1586" s="18" t="str">
        <f>'Population tagcount script'!D1370</f>
        <v>in_f &lt;- c("C:/NGS/Raw_sequence_reads/32_GAGATTCC-GTACTGAC_L005_R1_001.fastq.gz", "C:/NGS/Raw_sequence_reads/32_GAGATTCC-GTACTGAC_L005_R2_001.fastq.gz")</v>
      </c>
      <c r="D1586" s="5"/>
      <c r="E1586" s="5"/>
      <c r="F1586" s="5"/>
      <c r="G1586" s="5"/>
    </row>
    <row r="1587" spans="1:7" s="15" customFormat="1" x14ac:dyDescent="0.15">
      <c r="A1587" s="6"/>
      <c r="B1587" s="15">
        <v>1370</v>
      </c>
      <c r="C1587" s="18" t="str">
        <f>'Population tagcount script'!D1371</f>
        <v>out_f &lt;- "C:/NGS/save/NGS0_32.fastq"</v>
      </c>
      <c r="D1587" s="5"/>
      <c r="E1587" s="5"/>
      <c r="F1587" s="5"/>
      <c r="G1587" s="5"/>
    </row>
    <row r="1588" spans="1:7" s="15" customFormat="1" x14ac:dyDescent="0.15">
      <c r="A1588" s="6"/>
      <c r="B1588" s="15">
        <v>1371</v>
      </c>
      <c r="C1588" s="18" t="str">
        <f>'Population tagcount script'!D1372</f>
        <v>param_trim &lt;- 1</v>
      </c>
      <c r="D1588" s="5"/>
      <c r="E1588" s="5"/>
      <c r="F1588" s="5"/>
      <c r="G1588" s="5"/>
    </row>
    <row r="1589" spans="1:7" s="15" customFormat="1" x14ac:dyDescent="0.15">
      <c r="A1589" s="6"/>
      <c r="B1589" s="15">
        <v>1372</v>
      </c>
      <c r="C1589" s="18" t="str">
        <f>'Population tagcount script'!D1373</f>
        <v xml:space="preserve">fastq &lt;- readFastq(in_f)              </v>
      </c>
      <c r="D1589" s="5"/>
      <c r="E1589" s="5"/>
      <c r="F1589" s="5"/>
      <c r="G1589" s="5"/>
    </row>
    <row r="1590" spans="1:7" s="15" customFormat="1" x14ac:dyDescent="0.15">
      <c r="A1590" s="6"/>
      <c r="B1590" s="15">
        <v>1373</v>
      </c>
      <c r="C1590" s="18" t="str">
        <f>'Population tagcount script'!D1374</f>
        <v>hoge &lt;- width(sread(fastq)) - param_trim</v>
      </c>
      <c r="D1590" s="5"/>
      <c r="E1590" s="5"/>
      <c r="F1590" s="5"/>
      <c r="G1590" s="5"/>
    </row>
    <row r="1591" spans="1:7" s="15" customFormat="1" x14ac:dyDescent="0.15">
      <c r="A1591" s="6"/>
      <c r="B1591" s="15">
        <v>1374</v>
      </c>
      <c r="C1591" s="18" t="str">
        <f>'Population tagcount script'!D1375</f>
        <v xml:space="preserve">hoge[hoge &lt; 1] &lt;- 1                   </v>
      </c>
      <c r="D1591" s="5"/>
      <c r="E1591" s="5"/>
      <c r="F1591" s="5"/>
      <c r="G1591" s="5"/>
    </row>
    <row r="1592" spans="1:7" s="15" customFormat="1" x14ac:dyDescent="0.15">
      <c r="A1592" s="6"/>
      <c r="B1592" s="15">
        <v>1375</v>
      </c>
      <c r="C1592" s="18" t="str">
        <f>'Population tagcount script'!D1376</f>
        <v>hoge1 &lt;- DNAStringSet(sread(fastq), start=7, end=hoge)</v>
      </c>
      <c r="D1592" s="5"/>
      <c r="E1592" s="5"/>
      <c r="F1592" s="5"/>
      <c r="G1592" s="5"/>
    </row>
    <row r="1593" spans="1:7" s="15" customFormat="1" x14ac:dyDescent="0.15">
      <c r="A1593" s="6"/>
      <c r="B1593" s="15">
        <v>1376</v>
      </c>
      <c r="C1593" s="18" t="str">
        <f>'Population tagcount script'!D1377</f>
        <v>hoge2 &lt;- BStringSet(quality(quality(fastq)), start=7, end=hoge)</v>
      </c>
      <c r="D1593" s="5"/>
      <c r="E1593" s="5"/>
      <c r="F1593" s="5"/>
      <c r="G1593" s="5"/>
    </row>
    <row r="1594" spans="1:7" s="15" customFormat="1" x14ac:dyDescent="0.15">
      <c r="A1594" s="6"/>
      <c r="B1594" s="15">
        <v>1377</v>
      </c>
      <c r="C1594" s="18" t="str">
        <f>'Population tagcount script'!D1378</f>
        <v>fastq &lt;- ShortReadQ(hoge1, hoge2, id(fastq))</v>
      </c>
      <c r="D1594" s="5"/>
      <c r="E1594" s="5"/>
      <c r="F1594" s="5"/>
      <c r="G1594" s="5"/>
    </row>
    <row r="1595" spans="1:7" s="15" customFormat="1" x14ac:dyDescent="0.15">
      <c r="A1595" s="6"/>
      <c r="B1595" s="15">
        <v>1378</v>
      </c>
      <c r="C1595" s="18" t="str">
        <f>'Population tagcount script'!D1379</f>
        <v xml:space="preserve">writeFastq(fastq, out_f, compress=F)   </v>
      </c>
      <c r="D1595" s="5"/>
      <c r="E1595" s="5"/>
      <c r="F1595" s="5"/>
      <c r="G1595" s="5"/>
    </row>
    <row r="1596" spans="1:7" s="15" customFormat="1" x14ac:dyDescent="0.15">
      <c r="A1596" s="6"/>
      <c r="B1596" s="15">
        <v>1379</v>
      </c>
      <c r="C1596" s="18" t="str">
        <f>'Population tagcount script'!D1380</f>
        <v>param1 &lt;- 35</v>
      </c>
      <c r="D1596" s="5"/>
      <c r="E1596" s="5"/>
      <c r="F1596" s="5"/>
      <c r="G1596" s="5"/>
    </row>
    <row r="1597" spans="1:7" s="15" customFormat="1" x14ac:dyDescent="0.15">
      <c r="A1597" s="6"/>
      <c r="B1597" s="15">
        <v>1380</v>
      </c>
      <c r="C1597" s="18" t="str">
        <f>'Population tagcount script'!D1381</f>
        <v>param2 &lt;- 0.1</v>
      </c>
      <c r="D1597" s="5"/>
      <c r="E1597" s="5"/>
      <c r="F1597" s="5"/>
      <c r="G1597" s="5"/>
    </row>
    <row r="1598" spans="1:7" s="15" customFormat="1" x14ac:dyDescent="0.15">
      <c r="A1598" s="6"/>
      <c r="B1598" s="15">
        <v>1381</v>
      </c>
      <c r="C1598" s="18" t="str">
        <f>'Population tagcount script'!D1382</f>
        <v>fastq &lt;- readFastq("C:/NGS/save/NGS0_32.fastq")</v>
      </c>
      <c r="D1598" s="5"/>
      <c r="E1598" s="5"/>
      <c r="F1598" s="5"/>
      <c r="G1598" s="5"/>
    </row>
    <row r="1599" spans="1:7" s="15" customFormat="1" x14ac:dyDescent="0.15">
      <c r="A1599" s="6"/>
      <c r="B1599" s="15">
        <v>1382</v>
      </c>
      <c r="C1599" s="18" t="str">
        <f>'Population tagcount script'!D1383</f>
        <v>hoge &lt;- as(quality(fastq), "matrix")</v>
      </c>
      <c r="D1599" s="5"/>
      <c r="E1599" s="5"/>
      <c r="F1599" s="5"/>
      <c r="G1599" s="5"/>
    </row>
    <row r="1600" spans="1:7" s="15" customFormat="1" x14ac:dyDescent="0.15">
      <c r="A1600" s="6"/>
      <c r="B1600" s="15">
        <v>1383</v>
      </c>
      <c r="C1600" s="18" t="str">
        <f>'Population tagcount script'!D1384</f>
        <v>obj &lt;- (rowSums(hoge &lt; param1) &lt;= width(fastq)*param2)</v>
      </c>
      <c r="D1600" s="5"/>
      <c r="E1600" s="5"/>
      <c r="F1600" s="5"/>
      <c r="G1600" s="5"/>
    </row>
    <row r="1601" spans="1:7" s="15" customFormat="1" x14ac:dyDescent="0.15">
      <c r="A1601" s="6"/>
      <c r="B1601" s="15">
        <v>1384</v>
      </c>
      <c r="C1601" s="18" t="str">
        <f>'Population tagcount script'!D1385</f>
        <v>fastq &lt;- fastq[obj]</v>
      </c>
      <c r="D1601" s="5"/>
      <c r="E1601" s="5"/>
      <c r="F1601" s="5"/>
      <c r="G1601" s="5"/>
    </row>
    <row r="1602" spans="1:7" s="15" customFormat="1" x14ac:dyDescent="0.15">
      <c r="A1602" s="6"/>
      <c r="B1602" s="15">
        <v>1385</v>
      </c>
      <c r="C1602" s="18" t="str">
        <f>'Population tagcount script'!D1386</f>
        <v xml:space="preserve">writeFastq(fastq, "C:/NGS/save/F2_Adap-0.fastq", compress=F)   </v>
      </c>
      <c r="D1602" s="5"/>
      <c r="E1602" s="5"/>
      <c r="F1602" s="5"/>
      <c r="G1602" s="5"/>
    </row>
    <row r="1603" spans="1:7" s="15" customFormat="1" x14ac:dyDescent="0.15">
      <c r="A1603" s="6"/>
      <c r="B1603" s="15">
        <v>1386</v>
      </c>
      <c r="C1603" s="18" t="str">
        <f>'Population tagcount script'!D1387</f>
        <v>in_f &lt;- "C:/NGS/save/F2_Adap-0.fastq"</v>
      </c>
      <c r="D1603" s="5"/>
      <c r="E1603" s="5"/>
      <c r="F1603" s="5"/>
      <c r="G1603" s="5"/>
    </row>
    <row r="1604" spans="1:7" s="15" customFormat="1" x14ac:dyDescent="0.15">
      <c r="A1604" s="6"/>
      <c r="B1604" s="15">
        <v>1387</v>
      </c>
      <c r="C1604" s="18" t="str">
        <f>'Population tagcount script'!D1388</f>
        <v>out_f &lt;- "C:/NGS/save/F2_Adap-1.fastq"</v>
      </c>
      <c r="D1604" s="5"/>
      <c r="E1604" s="5"/>
      <c r="F1604" s="5"/>
      <c r="G1604" s="5"/>
    </row>
    <row r="1605" spans="1:7" s="15" customFormat="1" x14ac:dyDescent="0.15">
      <c r="A1605" s="6"/>
      <c r="B1605" s="15">
        <v>1388</v>
      </c>
      <c r="C1605" s="18" t="str">
        <f>'Population tagcount script'!D1389</f>
        <v>param_adapter &lt;- "CATGAGATCGGAAGAGCGTCGTGTAGGGAAAGAGTGT"  #Adapter sequence 1</v>
      </c>
      <c r="D1605" s="5"/>
      <c r="E1605" s="5"/>
      <c r="F1605" s="5"/>
      <c r="G1605" s="5"/>
    </row>
    <row r="1606" spans="1:7" s="15" customFormat="1" x14ac:dyDescent="0.15">
      <c r="A1606" s="6"/>
      <c r="B1606" s="15">
        <v>1389</v>
      </c>
      <c r="C1606" s="18" t="str">
        <f>'Population tagcount script'!D1390</f>
        <v xml:space="preserve">system.time(res1 &lt;- preprocessReads(filename=in_f,  outputFilename=out_f,Rpattern=param_adapter, max.Rmismatch=rep(0, nchar(param_adapter)), nBases=0, minLength=20, nrec=1000000))      </v>
      </c>
      <c r="D1606" s="5"/>
      <c r="E1606" s="5"/>
      <c r="F1606" s="5"/>
      <c r="G1606" s="5"/>
    </row>
    <row r="1607" spans="1:7" s="15" customFormat="1" x14ac:dyDescent="0.15">
      <c r="A1607" s="6"/>
      <c r="B1607" s="15">
        <v>1390</v>
      </c>
      <c r="C1607" s="18" t="str">
        <f>'Population tagcount script'!D1391</f>
        <v>in_f &lt;- "C:/NGS/save/F2_Adap-1.fastq"</v>
      </c>
      <c r="D1607" s="5"/>
      <c r="E1607" s="5"/>
      <c r="F1607" s="5"/>
      <c r="G1607" s="5"/>
    </row>
    <row r="1608" spans="1:7" s="15" customFormat="1" x14ac:dyDescent="0.15">
      <c r="A1608" s="6"/>
      <c r="B1608" s="15">
        <v>1391</v>
      </c>
      <c r="C1608" s="18" t="str">
        <f>'Population tagcount script'!D1392</f>
        <v>out_f &lt;- "C:/NGS/save/F2_Adap-2.fastq"</v>
      </c>
      <c r="D1608" s="5"/>
      <c r="E1608" s="5"/>
      <c r="F1608" s="5"/>
      <c r="G1608" s="5"/>
    </row>
    <row r="1609" spans="1:7" s="15" customFormat="1" x14ac:dyDescent="0.15">
      <c r="A1609" s="6"/>
      <c r="B1609" s="15">
        <v>1392</v>
      </c>
      <c r="C1609" s="18" t="str">
        <f>'Population tagcount script'!D1393</f>
        <v>param_adapter &lt;- "TAAGATCGGAAGAGCACACGTCTGAACTCCAGTCAC"  #Adapter sequence 2</v>
      </c>
      <c r="D1609" s="5"/>
      <c r="E1609" s="5"/>
      <c r="F1609" s="5"/>
      <c r="G1609" s="5"/>
    </row>
    <row r="1610" spans="1:7" s="15" customFormat="1" x14ac:dyDescent="0.15">
      <c r="A1610" s="6"/>
      <c r="B1610" s="15">
        <v>1393</v>
      </c>
      <c r="C1610" s="18" t="str">
        <f>'Population tagcount script'!D1394</f>
        <v xml:space="preserve">system.time(res2 &lt;- preprocessReads(filename=in_f,  outputFilename=out_f,Rpattern=param_adapter, max.Rmismatch=rep(0, nchar(param_adapter)), nBases=0, minLength=20, nrec=1000000))      </v>
      </c>
      <c r="D1610" s="5"/>
      <c r="E1610" s="5"/>
      <c r="F1610" s="5"/>
      <c r="G1610" s="5"/>
    </row>
    <row r="1611" spans="1:7" s="15" customFormat="1" x14ac:dyDescent="0.15">
      <c r="A1611" s="6"/>
      <c r="B1611" s="15">
        <v>1394</v>
      </c>
      <c r="C1611" s="18" t="str">
        <f>'Population tagcount script'!D1395</f>
        <v>in_f &lt;- "C:/NGS/save/F2_Adap-2.fastq"</v>
      </c>
      <c r="D1611" s="5"/>
      <c r="E1611" s="5"/>
      <c r="F1611" s="5"/>
      <c r="G1611" s="5"/>
    </row>
    <row r="1612" spans="1:7" s="15" customFormat="1" x14ac:dyDescent="0.15">
      <c r="A1612" s="6"/>
      <c r="B1612" s="15">
        <v>1395</v>
      </c>
      <c r="C1612" s="18" t="str">
        <f>'Population tagcount script'!D1396</f>
        <v>out_f &lt;- "C:/NGS/save/F2_Adap-3.fastq"</v>
      </c>
      <c r="D1612" s="5"/>
      <c r="E1612" s="5"/>
      <c r="F1612" s="5"/>
      <c r="G1612" s="5"/>
    </row>
    <row r="1613" spans="1:7" s="15" customFormat="1" x14ac:dyDescent="0.15">
      <c r="A1613" s="6"/>
      <c r="B1613" s="15">
        <v>1396</v>
      </c>
      <c r="C1613" s="18" t="str">
        <f>'Population tagcount script'!D1397</f>
        <v>param_adapter &lt;- "TAAGATCGGAAGAGCGTCGTGTAGGGAAAGAGTGT"  #Adapter sequence 3</v>
      </c>
      <c r="D1613" s="5"/>
      <c r="E1613" s="5"/>
      <c r="F1613" s="5"/>
      <c r="G1613" s="5"/>
    </row>
    <row r="1614" spans="1:7" s="15" customFormat="1" x14ac:dyDescent="0.15">
      <c r="A1614" s="6"/>
      <c r="B1614" s="15">
        <v>1397</v>
      </c>
      <c r="C1614" s="18" t="str">
        <f>'Population tagcount script'!D1398</f>
        <v xml:space="preserve">system.time(res3 &lt;- preprocessReads(filename=in_f,  outputFilename=out_f,Rpattern=param_adapter, max.Rmismatch=rep(0, nchar(param_adapter)), nBases=0, minLength=20, nrec=1000000))      </v>
      </c>
      <c r="D1614" s="5"/>
      <c r="E1614" s="5"/>
      <c r="F1614" s="5"/>
      <c r="G1614" s="5"/>
    </row>
    <row r="1615" spans="1:7" s="15" customFormat="1" x14ac:dyDescent="0.15">
      <c r="A1615" s="6"/>
      <c r="B1615" s="15">
        <v>1398</v>
      </c>
      <c r="C1615" s="18" t="str">
        <f>'Population tagcount script'!D1399</f>
        <v>in_f &lt;- "C:/NGS/save/F2_Adap-3.fastq"</v>
      </c>
      <c r="D1615" s="5"/>
      <c r="E1615" s="5"/>
      <c r="F1615" s="5"/>
      <c r="G1615" s="5"/>
    </row>
    <row r="1616" spans="1:7" s="15" customFormat="1" x14ac:dyDescent="0.15">
      <c r="A1616" s="6"/>
      <c r="B1616" s="15">
        <v>1399</v>
      </c>
      <c r="C1616" s="18" t="str">
        <f>'Population tagcount script'!D1400</f>
        <v>out_f &lt;- "C:/NGS/save/AdapterTrim_NGS0_32.fastq"</v>
      </c>
      <c r="D1616" s="5"/>
      <c r="E1616" s="5"/>
      <c r="F1616" s="5"/>
      <c r="G1616" s="5"/>
    </row>
    <row r="1617" spans="1:7" s="15" customFormat="1" x14ac:dyDescent="0.15">
      <c r="A1617" s="6"/>
      <c r="B1617" s="15">
        <v>1400</v>
      </c>
      <c r="C1617" s="18" t="str">
        <f>'Population tagcount script'!D1401</f>
        <v>param_adapter &lt;- "CATGAGATCGGAAGAGCACACGTCTGAACTCCAGTCAC"  #Adapter sequence 4</v>
      </c>
      <c r="D1617" s="5"/>
      <c r="E1617" s="5"/>
      <c r="F1617" s="5"/>
      <c r="G1617" s="5"/>
    </row>
    <row r="1618" spans="1:7" s="15" customFormat="1" x14ac:dyDescent="0.15">
      <c r="A1618" s="6"/>
      <c r="B1618" s="15">
        <v>1401</v>
      </c>
      <c r="C1618" s="18" t="str">
        <f>'Population tagcount script'!D1402</f>
        <v xml:space="preserve">system.time(res4 &lt;- preprocessReads(filename=in_f,  outputFilename=out_f,Rpattern=param_adapter, max.Rmismatch=rep(0, nchar(param_adapter)), nBases=0, minLength=20, nrec=1000000))      </v>
      </c>
      <c r="D1618" s="5"/>
      <c r="E1618" s="5"/>
      <c r="F1618" s="5"/>
      <c r="G1618" s="5"/>
    </row>
    <row r="1619" spans="1:7" s="15" customFormat="1" x14ac:dyDescent="0.15">
      <c r="A1619" s="6"/>
      <c r="B1619" s="15">
        <v>1402</v>
      </c>
      <c r="C1619" s="18" t="str">
        <f>'Population tagcount script'!D1403</f>
        <v>res &lt;- rbind(res1,res2,res3,res4)</v>
      </c>
      <c r="D1619" s="5"/>
      <c r="E1619" s="5"/>
      <c r="F1619" s="5"/>
      <c r="G1619" s="5"/>
    </row>
    <row r="1620" spans="1:7" s="15" customFormat="1" x14ac:dyDescent="0.15">
      <c r="A1620" s="6"/>
      <c r="B1620" s="15">
        <v>1403</v>
      </c>
      <c r="C1620" s="18" t="str">
        <f>'Population tagcount script'!D1404</f>
        <v>write.csv(res, "C:/NGS/save/NGS0_32.fastq.csv")</v>
      </c>
      <c r="D1620" s="5"/>
      <c r="E1620" s="5"/>
      <c r="F1620" s="5"/>
      <c r="G1620" s="5"/>
    </row>
    <row r="1621" spans="1:7" s="15" customFormat="1" x14ac:dyDescent="0.15">
      <c r="A1621" s="6"/>
      <c r="B1621" s="15">
        <v>1404</v>
      </c>
      <c r="C1621" s="18" t="str">
        <f>'Population tagcount script'!D1405</f>
        <v>system.time(fastq &lt;- fread("C:/NGS/save/AdapterTrim_NGS0_32.fastq", header=F, sep="\t", na.strings="NA", strip.white=TRUE, verbose=TRUE))</v>
      </c>
      <c r="D1621" s="5"/>
      <c r="E1621" s="5"/>
      <c r="F1621" s="5"/>
      <c r="G1621" s="5"/>
    </row>
    <row r="1622" spans="1:7" s="15" customFormat="1" x14ac:dyDescent="0.15">
      <c r="A1622" s="6"/>
      <c r="B1622" s="15">
        <v>1405</v>
      </c>
      <c r="C1622" s="18" t="str">
        <f>'Population tagcount script'!D1406</f>
        <v>file.remove("C:/NGS/save/AdapterTrim_NGS0_32.fastq","C:/NGS/save/F2_Adap-0.fastq","C:/NGS/save/F2_Adap-1.fastq","C:/NGS/save/F2_Adap-2.fastq","C:/NGS/save/F2_Adap-3.fastq")</v>
      </c>
      <c r="D1622" s="5"/>
      <c r="E1622" s="5"/>
      <c r="F1622" s="5"/>
      <c r="G1622" s="5"/>
    </row>
    <row r="1623" spans="1:7" s="15" customFormat="1" x14ac:dyDescent="0.15">
      <c r="A1623" s="6"/>
      <c r="B1623" s="15">
        <v>1406</v>
      </c>
      <c r="C1623" s="18" t="str">
        <f>'Population tagcount script'!D1407</f>
        <v>system.time(nucleotide &lt;- fastq[2+4*(0:((nrow(fastq)/4)-1))])</v>
      </c>
      <c r="D1623" s="5"/>
      <c r="E1623" s="5"/>
      <c r="F1623" s="5"/>
      <c r="G1623" s="5"/>
    </row>
    <row r="1624" spans="1:7" s="15" customFormat="1" x14ac:dyDescent="0.15">
      <c r="A1624" s="6"/>
      <c r="B1624" s="15">
        <v>1407</v>
      </c>
      <c r="C1624" s="18" t="str">
        <f>'Population tagcount script'!D1408</f>
        <v>system.time(RADtag &lt;- sort(table(nucleotide), decreasing=TRUE))</v>
      </c>
      <c r="D1624" s="5"/>
      <c r="E1624" s="5"/>
      <c r="F1624" s="5"/>
      <c r="G1624" s="5"/>
    </row>
    <row r="1625" spans="1:7" s="15" customFormat="1" x14ac:dyDescent="0.15">
      <c r="A1625" s="6"/>
      <c r="B1625" s="15">
        <v>1408</v>
      </c>
      <c r="C1625" s="18" t="str">
        <f>'Population tagcount script'!D1409</f>
        <v>system.time(write.csv(RADtag, file="C:/NGS/save/NGS0_32.tagcount", row.names = F))</v>
      </c>
      <c r="D1625" s="5"/>
      <c r="E1625" s="5"/>
      <c r="F1625" s="5"/>
      <c r="G1625" s="5"/>
    </row>
    <row r="1626" spans="1:7" s="15" customFormat="1" x14ac:dyDescent="0.15">
      <c r="A1626" s="6"/>
      <c r="B1626" s="15">
        <v>1409</v>
      </c>
      <c r="C1626" s="18" t="str">
        <f>'Population tagcount script'!D1410</f>
        <v>file.remove("C:/NGS/save/NGS0_32.fastq")</v>
      </c>
      <c r="D1626" s="5"/>
      <c r="E1626" s="5"/>
      <c r="F1626" s="5"/>
      <c r="G1626" s="5"/>
    </row>
    <row r="1627" spans="1:7" s="15" customFormat="1" x14ac:dyDescent="0.15">
      <c r="A1627" s="6"/>
      <c r="B1627" s="15">
        <v>1410</v>
      </c>
      <c r="C1627" s="18" t="str">
        <f>'Population tagcount script'!D1411</f>
        <v>RAD_1over &lt;- RADtag[RADtag&gt;1]</v>
      </c>
      <c r="D1627" s="5"/>
      <c r="E1627" s="5"/>
      <c r="F1627" s="5"/>
      <c r="G1627" s="5"/>
    </row>
    <row r="1628" spans="1:7" s="15" customFormat="1" x14ac:dyDescent="0.15">
      <c r="A1628" s="6"/>
      <c r="B1628" s="15">
        <v>1411</v>
      </c>
      <c r="C1628" s="18" t="str">
        <f>'Population tagcount script'!D1412</f>
        <v>system.time(write.csv(RAD_1over, file="C:/NGS/save/NGS0_32.tagcount1over", row.names = F))</v>
      </c>
      <c r="D1628" s="5"/>
      <c r="E1628" s="5"/>
      <c r="F1628" s="5"/>
      <c r="G1628" s="5"/>
    </row>
    <row r="1629" spans="1:7" s="15" customFormat="1" x14ac:dyDescent="0.15">
      <c r="A1629" s="6"/>
      <c r="B1629" s="15">
        <v>1412</v>
      </c>
      <c r="C1629" s="18" t="str">
        <f>'Population tagcount script'!D1413</f>
        <v>rm(list=ls())</v>
      </c>
      <c r="D1629" s="5"/>
      <c r="E1629" s="5"/>
      <c r="F1629" s="5"/>
      <c r="G1629" s="5"/>
    </row>
    <row r="1630" spans="1:7" s="15" customFormat="1" x14ac:dyDescent="0.15">
      <c r="A1630" s="6"/>
      <c r="B1630" s="15">
        <v>1413</v>
      </c>
      <c r="C1630" s="18" t="str">
        <f>'Population tagcount script'!D1414</f>
        <v>in_f &lt;- c("C:/NGS/Raw_sequence_reads/33_ATTCAGAA-TATAGCCT_L005_R1_001.fastq.gz", "C:/NGS/Raw_sequence_reads/33_ATTCAGAA-TATAGCCT_L005_R2_001.fastq.gz")</v>
      </c>
      <c r="D1630" s="5"/>
      <c r="E1630" s="5"/>
      <c r="F1630" s="5"/>
      <c r="G1630" s="5"/>
    </row>
    <row r="1631" spans="1:7" s="15" customFormat="1" x14ac:dyDescent="0.15">
      <c r="A1631" s="6"/>
      <c r="B1631" s="15">
        <v>1414</v>
      </c>
      <c r="C1631" s="18" t="str">
        <f>'Population tagcount script'!D1415</f>
        <v>out_f &lt;- "C:/NGS/save/NGS0_33.fastq"</v>
      </c>
      <c r="D1631" s="5"/>
      <c r="E1631" s="5"/>
      <c r="F1631" s="5"/>
      <c r="G1631" s="5"/>
    </row>
    <row r="1632" spans="1:7" s="15" customFormat="1" x14ac:dyDescent="0.15">
      <c r="A1632" s="6"/>
      <c r="B1632" s="15">
        <v>1415</v>
      </c>
      <c r="C1632" s="18" t="str">
        <f>'Population tagcount script'!D1416</f>
        <v>param_trim &lt;- 1</v>
      </c>
      <c r="D1632" s="5"/>
      <c r="E1632" s="5"/>
      <c r="F1632" s="5"/>
      <c r="G1632" s="5"/>
    </row>
    <row r="1633" spans="1:7" s="15" customFormat="1" x14ac:dyDescent="0.15">
      <c r="A1633" s="6"/>
      <c r="B1633" s="15">
        <v>1416</v>
      </c>
      <c r="C1633" s="18" t="str">
        <f>'Population tagcount script'!D1417</f>
        <v xml:space="preserve">fastq &lt;- readFastq(in_f)              </v>
      </c>
      <c r="D1633" s="5"/>
      <c r="E1633" s="5"/>
      <c r="F1633" s="5"/>
      <c r="G1633" s="5"/>
    </row>
    <row r="1634" spans="1:7" s="15" customFormat="1" x14ac:dyDescent="0.15">
      <c r="A1634" s="6"/>
      <c r="B1634" s="15">
        <v>1417</v>
      </c>
      <c r="C1634" s="18" t="str">
        <f>'Population tagcount script'!D1418</f>
        <v>hoge &lt;- width(sread(fastq)) - param_trim</v>
      </c>
      <c r="D1634" s="5"/>
      <c r="E1634" s="5"/>
      <c r="F1634" s="5"/>
      <c r="G1634" s="5"/>
    </row>
    <row r="1635" spans="1:7" s="15" customFormat="1" x14ac:dyDescent="0.15">
      <c r="A1635" s="6"/>
      <c r="B1635" s="15">
        <v>1418</v>
      </c>
      <c r="C1635" s="18" t="str">
        <f>'Population tagcount script'!D1419</f>
        <v xml:space="preserve">hoge[hoge &lt; 1] &lt;- 1                   </v>
      </c>
      <c r="D1635" s="5"/>
      <c r="E1635" s="5"/>
      <c r="F1635" s="5"/>
      <c r="G1635" s="5"/>
    </row>
    <row r="1636" spans="1:7" s="15" customFormat="1" x14ac:dyDescent="0.15">
      <c r="A1636" s="6"/>
      <c r="B1636" s="15">
        <v>1419</v>
      </c>
      <c r="C1636" s="18" t="str">
        <f>'Population tagcount script'!D1420</f>
        <v>hoge1 &lt;- DNAStringSet(sread(fastq), start=7, end=hoge)</v>
      </c>
      <c r="D1636" s="5"/>
      <c r="E1636" s="5"/>
      <c r="F1636" s="5"/>
      <c r="G1636" s="5"/>
    </row>
    <row r="1637" spans="1:7" s="15" customFormat="1" x14ac:dyDescent="0.15">
      <c r="A1637" s="6"/>
      <c r="B1637" s="15">
        <v>1420</v>
      </c>
      <c r="C1637" s="18" t="str">
        <f>'Population tagcount script'!D1421</f>
        <v>hoge2 &lt;- BStringSet(quality(quality(fastq)), start=7, end=hoge)</v>
      </c>
      <c r="D1637" s="5"/>
      <c r="E1637" s="5"/>
      <c r="F1637" s="5"/>
      <c r="G1637" s="5"/>
    </row>
    <row r="1638" spans="1:7" s="15" customFormat="1" x14ac:dyDescent="0.15">
      <c r="A1638" s="6"/>
      <c r="B1638" s="15">
        <v>1421</v>
      </c>
      <c r="C1638" s="18" t="str">
        <f>'Population tagcount script'!D1422</f>
        <v>fastq &lt;- ShortReadQ(hoge1, hoge2, id(fastq))</v>
      </c>
      <c r="D1638" s="5"/>
      <c r="E1638" s="5"/>
      <c r="F1638" s="5"/>
      <c r="G1638" s="5"/>
    </row>
    <row r="1639" spans="1:7" s="15" customFormat="1" x14ac:dyDescent="0.15">
      <c r="A1639" s="6"/>
      <c r="B1639" s="15">
        <v>1422</v>
      </c>
      <c r="C1639" s="18" t="str">
        <f>'Population tagcount script'!D1423</f>
        <v xml:space="preserve">writeFastq(fastq, out_f, compress=F)   </v>
      </c>
      <c r="D1639" s="5"/>
      <c r="E1639" s="5"/>
      <c r="F1639" s="5"/>
      <c r="G1639" s="5"/>
    </row>
    <row r="1640" spans="1:7" s="15" customFormat="1" x14ac:dyDescent="0.15">
      <c r="A1640" s="6"/>
      <c r="B1640" s="15">
        <v>1423</v>
      </c>
      <c r="C1640" s="18" t="str">
        <f>'Population tagcount script'!D1424</f>
        <v>param1 &lt;- 35</v>
      </c>
      <c r="D1640" s="5"/>
      <c r="E1640" s="5"/>
      <c r="F1640" s="5"/>
      <c r="G1640" s="5"/>
    </row>
    <row r="1641" spans="1:7" s="15" customFormat="1" x14ac:dyDescent="0.15">
      <c r="A1641" s="6"/>
      <c r="B1641" s="15">
        <v>1424</v>
      </c>
      <c r="C1641" s="18" t="str">
        <f>'Population tagcount script'!D1425</f>
        <v>param2 &lt;- 0.1</v>
      </c>
      <c r="D1641" s="5"/>
      <c r="E1641" s="5"/>
      <c r="F1641" s="5"/>
      <c r="G1641" s="5"/>
    </row>
    <row r="1642" spans="1:7" s="15" customFormat="1" x14ac:dyDescent="0.15">
      <c r="A1642" s="6"/>
      <c r="B1642" s="15">
        <v>1425</v>
      </c>
      <c r="C1642" s="18" t="str">
        <f>'Population tagcount script'!D1426</f>
        <v>fastq &lt;- readFastq("C:/NGS/save/NGS0_33.fastq")</v>
      </c>
      <c r="D1642" s="5"/>
      <c r="E1642" s="5"/>
      <c r="F1642" s="5"/>
      <c r="G1642" s="5"/>
    </row>
    <row r="1643" spans="1:7" s="15" customFormat="1" x14ac:dyDescent="0.15">
      <c r="A1643" s="6"/>
      <c r="B1643" s="15">
        <v>1426</v>
      </c>
      <c r="C1643" s="18" t="str">
        <f>'Population tagcount script'!D1427</f>
        <v>hoge &lt;- as(quality(fastq), "matrix")</v>
      </c>
      <c r="D1643" s="5"/>
      <c r="E1643" s="5"/>
      <c r="F1643" s="5"/>
      <c r="G1643" s="5"/>
    </row>
    <row r="1644" spans="1:7" s="15" customFormat="1" x14ac:dyDescent="0.15">
      <c r="A1644" s="6"/>
      <c r="B1644" s="15">
        <v>1427</v>
      </c>
      <c r="C1644" s="18" t="str">
        <f>'Population tagcount script'!D1428</f>
        <v>obj &lt;- (rowSums(hoge &lt; param1) &lt;= width(fastq)*param2)</v>
      </c>
      <c r="D1644" s="5"/>
      <c r="E1644" s="5"/>
      <c r="F1644" s="5"/>
      <c r="G1644" s="5"/>
    </row>
    <row r="1645" spans="1:7" s="15" customFormat="1" x14ac:dyDescent="0.15">
      <c r="A1645" s="6"/>
      <c r="B1645" s="15">
        <v>1428</v>
      </c>
      <c r="C1645" s="18" t="str">
        <f>'Population tagcount script'!D1429</f>
        <v>fastq &lt;- fastq[obj]</v>
      </c>
      <c r="D1645" s="5"/>
      <c r="E1645" s="5"/>
      <c r="F1645" s="5"/>
      <c r="G1645" s="5"/>
    </row>
    <row r="1646" spans="1:7" s="15" customFormat="1" x14ac:dyDescent="0.15">
      <c r="A1646" s="6"/>
      <c r="B1646" s="15">
        <v>1429</v>
      </c>
      <c r="C1646" s="18" t="str">
        <f>'Population tagcount script'!D1430</f>
        <v xml:space="preserve">writeFastq(fastq, "C:/NGS/save/F2_Adap-0.fastq", compress=F)   </v>
      </c>
      <c r="D1646" s="5"/>
      <c r="E1646" s="5"/>
      <c r="F1646" s="5"/>
      <c r="G1646" s="5"/>
    </row>
    <row r="1647" spans="1:7" s="15" customFormat="1" x14ac:dyDescent="0.15">
      <c r="A1647" s="6"/>
      <c r="B1647" s="15">
        <v>1430</v>
      </c>
      <c r="C1647" s="18" t="str">
        <f>'Population tagcount script'!D1431</f>
        <v>in_f &lt;- "C:/NGS/save/F2_Adap-0.fastq"</v>
      </c>
      <c r="D1647" s="5"/>
      <c r="E1647" s="5"/>
      <c r="F1647" s="5"/>
      <c r="G1647" s="5"/>
    </row>
    <row r="1648" spans="1:7" s="15" customFormat="1" x14ac:dyDescent="0.15">
      <c r="A1648" s="6"/>
      <c r="B1648" s="15">
        <v>1431</v>
      </c>
      <c r="C1648" s="18" t="str">
        <f>'Population tagcount script'!D1432</f>
        <v>out_f &lt;- "C:/NGS/save/F2_Adap-1.fastq"</v>
      </c>
      <c r="D1648" s="5"/>
      <c r="E1648" s="5"/>
      <c r="F1648" s="5"/>
      <c r="G1648" s="5"/>
    </row>
    <row r="1649" spans="1:7" s="15" customFormat="1" x14ac:dyDescent="0.15">
      <c r="A1649" s="6"/>
      <c r="B1649" s="15">
        <v>1432</v>
      </c>
      <c r="C1649" s="18" t="str">
        <f>'Population tagcount script'!D1433</f>
        <v>param_adapter &lt;- "CATGAGATCGGAAGAGCGTCGTGTAGGGAAAGAGTGT"  #Adapter sequence 1</v>
      </c>
      <c r="D1649" s="5"/>
      <c r="E1649" s="5"/>
      <c r="F1649" s="5"/>
      <c r="G1649" s="5"/>
    </row>
    <row r="1650" spans="1:7" s="15" customFormat="1" x14ac:dyDescent="0.15">
      <c r="A1650" s="6"/>
      <c r="B1650" s="15">
        <v>1433</v>
      </c>
      <c r="C1650" s="18" t="str">
        <f>'Population tagcount script'!D1434</f>
        <v xml:space="preserve">system.time(res1 &lt;- preprocessReads(filename=in_f,  outputFilename=out_f,Rpattern=param_adapter, max.Rmismatch=rep(0, nchar(param_adapter)), nBases=0, minLength=20, nrec=1000000))      </v>
      </c>
      <c r="D1650" s="5"/>
      <c r="E1650" s="5"/>
      <c r="F1650" s="5"/>
      <c r="G1650" s="5"/>
    </row>
    <row r="1651" spans="1:7" s="15" customFormat="1" x14ac:dyDescent="0.15">
      <c r="A1651" s="6"/>
      <c r="B1651" s="15">
        <v>1434</v>
      </c>
      <c r="C1651" s="18" t="str">
        <f>'Population tagcount script'!D1435</f>
        <v>in_f &lt;- "C:/NGS/save/F2_Adap-1.fastq"</v>
      </c>
      <c r="D1651" s="5"/>
      <c r="E1651" s="5"/>
      <c r="F1651" s="5"/>
      <c r="G1651" s="5"/>
    </row>
    <row r="1652" spans="1:7" s="15" customFormat="1" x14ac:dyDescent="0.15">
      <c r="A1652" s="6"/>
      <c r="B1652" s="15">
        <v>1435</v>
      </c>
      <c r="C1652" s="18" t="str">
        <f>'Population tagcount script'!D1436</f>
        <v>out_f &lt;- "C:/NGS/save/F2_Adap-2.fastq"</v>
      </c>
      <c r="D1652" s="5"/>
      <c r="E1652" s="5"/>
      <c r="F1652" s="5"/>
      <c r="G1652" s="5"/>
    </row>
    <row r="1653" spans="1:7" s="15" customFormat="1" x14ac:dyDescent="0.15">
      <c r="A1653" s="6"/>
      <c r="B1653" s="15">
        <v>1436</v>
      </c>
      <c r="C1653" s="18" t="str">
        <f>'Population tagcount script'!D1437</f>
        <v>param_adapter &lt;- "TAAGATCGGAAGAGCACACGTCTGAACTCCAGTCAC"  #Adapter sequence 2</v>
      </c>
      <c r="D1653" s="5"/>
      <c r="E1653" s="5"/>
      <c r="F1653" s="5"/>
      <c r="G1653" s="5"/>
    </row>
    <row r="1654" spans="1:7" s="15" customFormat="1" x14ac:dyDescent="0.15">
      <c r="A1654" s="6"/>
      <c r="B1654" s="15">
        <v>1437</v>
      </c>
      <c r="C1654" s="18" t="str">
        <f>'Population tagcount script'!D1438</f>
        <v xml:space="preserve">system.time(res2 &lt;- preprocessReads(filename=in_f,  outputFilename=out_f,Rpattern=param_adapter, max.Rmismatch=rep(0, nchar(param_adapter)), nBases=0, minLength=20, nrec=1000000))      </v>
      </c>
      <c r="D1654" s="5"/>
      <c r="E1654" s="5"/>
      <c r="F1654" s="5"/>
      <c r="G1654" s="5"/>
    </row>
    <row r="1655" spans="1:7" s="15" customFormat="1" x14ac:dyDescent="0.15">
      <c r="A1655" s="6"/>
      <c r="B1655" s="15">
        <v>1438</v>
      </c>
      <c r="C1655" s="18" t="str">
        <f>'Population tagcount script'!D1439</f>
        <v>in_f &lt;- "C:/NGS/save/F2_Adap-2.fastq"</v>
      </c>
      <c r="D1655" s="5"/>
      <c r="E1655" s="5"/>
      <c r="F1655" s="5"/>
      <c r="G1655" s="5"/>
    </row>
    <row r="1656" spans="1:7" s="15" customFormat="1" x14ac:dyDescent="0.15">
      <c r="A1656" s="6"/>
      <c r="B1656" s="15">
        <v>1439</v>
      </c>
      <c r="C1656" s="18" t="str">
        <f>'Population tagcount script'!D1440</f>
        <v>out_f &lt;- "C:/NGS/save/F2_Adap-3.fastq"</v>
      </c>
      <c r="D1656" s="5"/>
      <c r="E1656" s="5"/>
      <c r="F1656" s="5"/>
      <c r="G1656" s="5"/>
    </row>
    <row r="1657" spans="1:7" s="15" customFormat="1" x14ac:dyDescent="0.15">
      <c r="A1657" s="6"/>
      <c r="B1657" s="15">
        <v>1440</v>
      </c>
      <c r="C1657" s="18" t="str">
        <f>'Population tagcount script'!D1441</f>
        <v>param_adapter &lt;- "TAAGATCGGAAGAGCGTCGTGTAGGGAAAGAGTGT"  #Adapter sequence 3</v>
      </c>
      <c r="D1657" s="5"/>
      <c r="E1657" s="5"/>
      <c r="F1657" s="5"/>
      <c r="G1657" s="5"/>
    </row>
    <row r="1658" spans="1:7" s="15" customFormat="1" x14ac:dyDescent="0.15">
      <c r="A1658" s="6"/>
      <c r="B1658" s="15">
        <v>1441</v>
      </c>
      <c r="C1658" s="18" t="str">
        <f>'Population tagcount script'!D1442</f>
        <v xml:space="preserve">system.time(res3 &lt;- preprocessReads(filename=in_f,  outputFilename=out_f,Rpattern=param_adapter, max.Rmismatch=rep(0, nchar(param_adapter)), nBases=0, minLength=20, nrec=1000000))      </v>
      </c>
      <c r="D1658" s="5"/>
      <c r="E1658" s="5"/>
      <c r="F1658" s="5"/>
      <c r="G1658" s="5"/>
    </row>
    <row r="1659" spans="1:7" s="15" customFormat="1" x14ac:dyDescent="0.15">
      <c r="A1659" s="6"/>
      <c r="B1659" s="15">
        <v>1442</v>
      </c>
      <c r="C1659" s="18" t="str">
        <f>'Population tagcount script'!D1443</f>
        <v>in_f &lt;- "C:/NGS/save/F2_Adap-3.fastq"</v>
      </c>
      <c r="D1659" s="5"/>
      <c r="E1659" s="5"/>
      <c r="F1659" s="5"/>
      <c r="G1659" s="5"/>
    </row>
    <row r="1660" spans="1:7" s="15" customFormat="1" x14ac:dyDescent="0.15">
      <c r="A1660" s="6"/>
      <c r="B1660" s="15">
        <v>1443</v>
      </c>
      <c r="C1660" s="18" t="str">
        <f>'Population tagcount script'!D1444</f>
        <v>out_f &lt;- "C:/NGS/save/AdapterTrim_NGS0_33.fastq"</v>
      </c>
      <c r="D1660" s="5"/>
      <c r="E1660" s="5"/>
      <c r="F1660" s="5"/>
      <c r="G1660" s="5"/>
    </row>
    <row r="1661" spans="1:7" s="15" customFormat="1" x14ac:dyDescent="0.15">
      <c r="A1661" s="6"/>
      <c r="B1661" s="15">
        <v>1444</v>
      </c>
      <c r="C1661" s="18" t="str">
        <f>'Population tagcount script'!D1445</f>
        <v>param_adapter &lt;- "CATGAGATCGGAAGAGCACACGTCTGAACTCCAGTCAC"  #Adapter sequence 4</v>
      </c>
      <c r="D1661" s="5"/>
      <c r="E1661" s="5"/>
      <c r="F1661" s="5"/>
      <c r="G1661" s="5"/>
    </row>
    <row r="1662" spans="1:7" s="15" customFormat="1" x14ac:dyDescent="0.15">
      <c r="A1662" s="6"/>
      <c r="B1662" s="15">
        <v>1445</v>
      </c>
      <c r="C1662" s="18" t="str">
        <f>'Population tagcount script'!D1446</f>
        <v xml:space="preserve">system.time(res4 &lt;- preprocessReads(filename=in_f,  outputFilename=out_f,Rpattern=param_adapter, max.Rmismatch=rep(0, nchar(param_adapter)), nBases=0, minLength=20, nrec=1000000))      </v>
      </c>
      <c r="D1662" s="5"/>
      <c r="E1662" s="5"/>
      <c r="F1662" s="5"/>
      <c r="G1662" s="5"/>
    </row>
    <row r="1663" spans="1:7" s="15" customFormat="1" x14ac:dyDescent="0.15">
      <c r="A1663" s="6"/>
      <c r="B1663" s="15">
        <v>1446</v>
      </c>
      <c r="C1663" s="18" t="str">
        <f>'Population tagcount script'!D1447</f>
        <v>res &lt;- rbind(res1,res2,res3,res4)</v>
      </c>
      <c r="D1663" s="5"/>
      <c r="E1663" s="5"/>
      <c r="F1663" s="5"/>
      <c r="G1663" s="5"/>
    </row>
    <row r="1664" spans="1:7" s="15" customFormat="1" x14ac:dyDescent="0.15">
      <c r="A1664" s="6"/>
      <c r="B1664" s="15">
        <v>1447</v>
      </c>
      <c r="C1664" s="18" t="str">
        <f>'Population tagcount script'!D1448</f>
        <v>write.csv(res, "C:/NGS/save/NGS0_33.fastq.csv")</v>
      </c>
      <c r="D1664" s="5"/>
      <c r="E1664" s="5"/>
      <c r="F1664" s="5"/>
      <c r="G1664" s="5"/>
    </row>
    <row r="1665" spans="1:7" s="15" customFormat="1" x14ac:dyDescent="0.15">
      <c r="A1665" s="6"/>
      <c r="B1665" s="15">
        <v>1448</v>
      </c>
      <c r="C1665" s="18" t="str">
        <f>'Population tagcount script'!D1449</f>
        <v>system.time(fastq &lt;- fread("C:/NGS/save/AdapterTrim_NGS0_33.fastq", header=F, sep="\t", na.strings="NA", strip.white=TRUE, verbose=TRUE))</v>
      </c>
      <c r="D1665" s="5"/>
      <c r="E1665" s="5"/>
      <c r="F1665" s="5"/>
      <c r="G1665" s="5"/>
    </row>
    <row r="1666" spans="1:7" s="15" customFormat="1" x14ac:dyDescent="0.15">
      <c r="A1666" s="6"/>
      <c r="B1666" s="15">
        <v>1449</v>
      </c>
      <c r="C1666" s="18" t="str">
        <f>'Population tagcount script'!D1450</f>
        <v>file.remove("C:/NGS/save/AdapterTrim_NGS0_33.fastq","C:/NGS/save/F2_Adap-0.fastq","C:/NGS/save/F2_Adap-1.fastq","C:/NGS/save/F2_Adap-2.fastq","C:/NGS/save/F2_Adap-3.fastq")</v>
      </c>
      <c r="D1666" s="5"/>
      <c r="E1666" s="5"/>
      <c r="F1666" s="5"/>
      <c r="G1666" s="5"/>
    </row>
    <row r="1667" spans="1:7" s="15" customFormat="1" x14ac:dyDescent="0.15">
      <c r="A1667" s="6"/>
      <c r="B1667" s="15">
        <v>1450</v>
      </c>
      <c r="C1667" s="18" t="str">
        <f>'Population tagcount script'!D1451</f>
        <v>system.time(nucleotide &lt;- fastq[2+4*(0:((nrow(fastq)/4)-1))])</v>
      </c>
      <c r="D1667" s="5"/>
      <c r="E1667" s="5"/>
      <c r="F1667" s="5"/>
      <c r="G1667" s="5"/>
    </row>
    <row r="1668" spans="1:7" s="15" customFormat="1" x14ac:dyDescent="0.15">
      <c r="A1668" s="6"/>
      <c r="B1668" s="15">
        <v>1451</v>
      </c>
      <c r="C1668" s="18" t="str">
        <f>'Population tagcount script'!D1452</f>
        <v>system.time(RADtag &lt;- sort(table(nucleotide), decreasing=TRUE))</v>
      </c>
      <c r="D1668" s="5"/>
      <c r="E1668" s="5"/>
      <c r="F1668" s="5"/>
      <c r="G1668" s="5"/>
    </row>
    <row r="1669" spans="1:7" s="15" customFormat="1" x14ac:dyDescent="0.15">
      <c r="A1669" s="6"/>
      <c r="B1669" s="15">
        <v>1452</v>
      </c>
      <c r="C1669" s="18" t="str">
        <f>'Population tagcount script'!D1453</f>
        <v>system.time(write.csv(RADtag, file="C:/NGS/save/NGS0_33.tagcount", row.names = F))</v>
      </c>
      <c r="D1669" s="5"/>
      <c r="E1669" s="5"/>
      <c r="F1669" s="5"/>
      <c r="G1669" s="5"/>
    </row>
    <row r="1670" spans="1:7" s="15" customFormat="1" x14ac:dyDescent="0.15">
      <c r="A1670" s="6"/>
      <c r="B1670" s="15">
        <v>1453</v>
      </c>
      <c r="C1670" s="18" t="str">
        <f>'Population tagcount script'!D1454</f>
        <v>file.remove("C:/NGS/save/NGS0_33.fastq")</v>
      </c>
      <c r="D1670" s="5"/>
      <c r="E1670" s="5"/>
      <c r="F1670" s="5"/>
      <c r="G1670" s="5"/>
    </row>
    <row r="1671" spans="1:7" s="15" customFormat="1" x14ac:dyDescent="0.15">
      <c r="A1671" s="6"/>
      <c r="B1671" s="15">
        <v>1454</v>
      </c>
      <c r="C1671" s="18" t="str">
        <f>'Population tagcount script'!D1455</f>
        <v>RAD_1over &lt;- RADtag[RADtag&gt;1]</v>
      </c>
      <c r="D1671" s="5"/>
      <c r="E1671" s="5"/>
      <c r="F1671" s="5"/>
      <c r="G1671" s="5"/>
    </row>
    <row r="1672" spans="1:7" s="15" customFormat="1" x14ac:dyDescent="0.15">
      <c r="A1672" s="6"/>
      <c r="B1672" s="15">
        <v>1455</v>
      </c>
      <c r="C1672" s="18" t="str">
        <f>'Population tagcount script'!D1456</f>
        <v>system.time(write.csv(RAD_1over, file="C:/NGS/save/NGS0_33.tagcount1over", row.names = F))</v>
      </c>
      <c r="D1672" s="5"/>
      <c r="E1672" s="5"/>
      <c r="F1672" s="5"/>
      <c r="G1672" s="5"/>
    </row>
    <row r="1673" spans="1:7" s="15" customFormat="1" x14ac:dyDescent="0.15">
      <c r="A1673" s="6"/>
      <c r="B1673" s="15">
        <v>1456</v>
      </c>
      <c r="C1673" s="18" t="str">
        <f>'Population tagcount script'!D1457</f>
        <v>rm(list=ls())</v>
      </c>
      <c r="D1673" s="5"/>
      <c r="E1673" s="5"/>
      <c r="F1673" s="5"/>
      <c r="G1673" s="5"/>
    </row>
    <row r="1674" spans="1:7" s="15" customFormat="1" x14ac:dyDescent="0.15">
      <c r="A1674" s="6"/>
      <c r="B1674" s="15">
        <v>1457</v>
      </c>
      <c r="C1674" s="18" t="str">
        <f>'Population tagcount script'!D1458</f>
        <v>in_f &lt;- c("C:/NGS/Raw_sequence_reads/34_ATTCAGAA-ATAGAGGC_L005_R1_001.fastq.gz", "C:/NGS/Raw_sequence_reads/34_ATTCAGAA-ATAGAGGC_L005_R2_001.fastq.gz")</v>
      </c>
      <c r="D1674" s="5"/>
      <c r="E1674" s="5"/>
      <c r="F1674" s="5"/>
      <c r="G1674" s="5"/>
    </row>
    <row r="1675" spans="1:7" s="15" customFormat="1" x14ac:dyDescent="0.15">
      <c r="A1675" s="6"/>
      <c r="B1675" s="15">
        <v>1458</v>
      </c>
      <c r="C1675" s="18" t="str">
        <f>'Population tagcount script'!D1459</f>
        <v>out_f &lt;- "C:/NGS/save/NGS0_34.fastq"</v>
      </c>
      <c r="D1675" s="5"/>
      <c r="E1675" s="5"/>
      <c r="F1675" s="5"/>
      <c r="G1675" s="5"/>
    </row>
    <row r="1676" spans="1:7" s="15" customFormat="1" x14ac:dyDescent="0.15">
      <c r="A1676" s="6"/>
      <c r="B1676" s="15">
        <v>1459</v>
      </c>
      <c r="C1676" s="18" t="str">
        <f>'Population tagcount script'!D1460</f>
        <v>param_trim &lt;- 1</v>
      </c>
      <c r="D1676" s="5"/>
      <c r="E1676" s="5"/>
      <c r="F1676" s="5"/>
      <c r="G1676" s="5"/>
    </row>
    <row r="1677" spans="1:7" s="15" customFormat="1" x14ac:dyDescent="0.15">
      <c r="A1677" s="6"/>
      <c r="B1677" s="15">
        <v>1460</v>
      </c>
      <c r="C1677" s="18" t="str">
        <f>'Population tagcount script'!D1461</f>
        <v xml:space="preserve">fastq &lt;- readFastq(in_f)              </v>
      </c>
      <c r="D1677" s="5"/>
      <c r="E1677" s="5"/>
      <c r="F1677" s="5"/>
      <c r="G1677" s="5"/>
    </row>
    <row r="1678" spans="1:7" s="15" customFormat="1" x14ac:dyDescent="0.15">
      <c r="A1678" s="6"/>
      <c r="B1678" s="15">
        <v>1461</v>
      </c>
      <c r="C1678" s="18" t="str">
        <f>'Population tagcount script'!D1462</f>
        <v>hoge &lt;- width(sread(fastq)) - param_trim</v>
      </c>
      <c r="D1678" s="5"/>
      <c r="E1678" s="5"/>
      <c r="F1678" s="5"/>
      <c r="G1678" s="5"/>
    </row>
    <row r="1679" spans="1:7" s="15" customFormat="1" x14ac:dyDescent="0.15">
      <c r="A1679" s="6"/>
      <c r="B1679" s="15">
        <v>1462</v>
      </c>
      <c r="C1679" s="18" t="str">
        <f>'Population tagcount script'!D1463</f>
        <v xml:space="preserve">hoge[hoge &lt; 1] &lt;- 1                   </v>
      </c>
      <c r="D1679" s="5"/>
      <c r="E1679" s="5"/>
      <c r="F1679" s="5"/>
      <c r="G1679" s="5"/>
    </row>
    <row r="1680" spans="1:7" s="15" customFormat="1" x14ac:dyDescent="0.15">
      <c r="A1680" s="6"/>
      <c r="B1680" s="15">
        <v>1463</v>
      </c>
      <c r="C1680" s="18" t="str">
        <f>'Population tagcount script'!D1464</f>
        <v>hoge1 &lt;- DNAStringSet(sread(fastq), start=7, end=hoge)</v>
      </c>
      <c r="D1680" s="5"/>
      <c r="E1680" s="5"/>
      <c r="F1680" s="5"/>
      <c r="G1680" s="5"/>
    </row>
    <row r="1681" spans="1:7" s="15" customFormat="1" x14ac:dyDescent="0.15">
      <c r="A1681" s="6"/>
      <c r="B1681" s="15">
        <v>1464</v>
      </c>
      <c r="C1681" s="18" t="str">
        <f>'Population tagcount script'!D1465</f>
        <v>hoge2 &lt;- BStringSet(quality(quality(fastq)), start=7, end=hoge)</v>
      </c>
      <c r="D1681" s="5"/>
      <c r="E1681" s="5"/>
      <c r="F1681" s="5"/>
      <c r="G1681" s="5"/>
    </row>
    <row r="1682" spans="1:7" s="15" customFormat="1" x14ac:dyDescent="0.15">
      <c r="A1682" s="6"/>
      <c r="B1682" s="15">
        <v>1465</v>
      </c>
      <c r="C1682" s="18" t="str">
        <f>'Population tagcount script'!D1466</f>
        <v>fastq &lt;- ShortReadQ(hoge1, hoge2, id(fastq))</v>
      </c>
      <c r="D1682" s="5"/>
      <c r="E1682" s="5"/>
      <c r="F1682" s="5"/>
      <c r="G1682" s="5"/>
    </row>
    <row r="1683" spans="1:7" s="15" customFormat="1" x14ac:dyDescent="0.15">
      <c r="A1683" s="6"/>
      <c r="B1683" s="15">
        <v>1466</v>
      </c>
      <c r="C1683" s="18" t="str">
        <f>'Population tagcount script'!D1467</f>
        <v xml:space="preserve">writeFastq(fastq, out_f, compress=F)   </v>
      </c>
      <c r="D1683" s="5"/>
      <c r="E1683" s="5"/>
      <c r="F1683" s="5"/>
      <c r="G1683" s="5"/>
    </row>
    <row r="1684" spans="1:7" s="15" customFormat="1" x14ac:dyDescent="0.15">
      <c r="A1684" s="6"/>
      <c r="B1684" s="15">
        <v>1467</v>
      </c>
      <c r="C1684" s="18" t="str">
        <f>'Population tagcount script'!D1468</f>
        <v>param1 &lt;- 35</v>
      </c>
      <c r="D1684" s="5"/>
      <c r="E1684" s="5"/>
      <c r="F1684" s="5"/>
      <c r="G1684" s="5"/>
    </row>
    <row r="1685" spans="1:7" s="15" customFormat="1" x14ac:dyDescent="0.15">
      <c r="A1685" s="6"/>
      <c r="B1685" s="15">
        <v>1468</v>
      </c>
      <c r="C1685" s="18" t="str">
        <f>'Population tagcount script'!D1469</f>
        <v>param2 &lt;- 0.1</v>
      </c>
      <c r="D1685" s="5"/>
      <c r="E1685" s="5"/>
      <c r="F1685" s="5"/>
      <c r="G1685" s="5"/>
    </row>
    <row r="1686" spans="1:7" s="15" customFormat="1" x14ac:dyDescent="0.15">
      <c r="A1686" s="6"/>
      <c r="B1686" s="15">
        <v>1469</v>
      </c>
      <c r="C1686" s="18" t="str">
        <f>'Population tagcount script'!D1470</f>
        <v>fastq &lt;- readFastq("C:/NGS/save/NGS0_34.fastq")</v>
      </c>
      <c r="D1686" s="5"/>
      <c r="E1686" s="5"/>
      <c r="F1686" s="5"/>
      <c r="G1686" s="5"/>
    </row>
    <row r="1687" spans="1:7" s="15" customFormat="1" x14ac:dyDescent="0.15">
      <c r="A1687" s="6"/>
      <c r="B1687" s="15">
        <v>1470</v>
      </c>
      <c r="C1687" s="18" t="str">
        <f>'Population tagcount script'!D1471</f>
        <v>hoge &lt;- as(quality(fastq), "matrix")</v>
      </c>
      <c r="D1687" s="5"/>
      <c r="E1687" s="5"/>
      <c r="F1687" s="5"/>
      <c r="G1687" s="5"/>
    </row>
    <row r="1688" spans="1:7" s="15" customFormat="1" x14ac:dyDescent="0.15">
      <c r="A1688" s="6"/>
      <c r="B1688" s="15">
        <v>1471</v>
      </c>
      <c r="C1688" s="18" t="str">
        <f>'Population tagcount script'!D1472</f>
        <v>obj &lt;- (rowSums(hoge &lt; param1) &lt;= width(fastq)*param2)</v>
      </c>
      <c r="D1688" s="5"/>
      <c r="E1688" s="5"/>
      <c r="F1688" s="5"/>
      <c r="G1688" s="5"/>
    </row>
    <row r="1689" spans="1:7" s="15" customFormat="1" x14ac:dyDescent="0.15">
      <c r="A1689" s="6"/>
      <c r="B1689" s="15">
        <v>1472</v>
      </c>
      <c r="C1689" s="18" t="str">
        <f>'Population tagcount script'!D1473</f>
        <v>fastq &lt;- fastq[obj]</v>
      </c>
      <c r="D1689" s="5"/>
      <c r="E1689" s="5"/>
      <c r="F1689" s="5"/>
      <c r="G1689" s="5"/>
    </row>
    <row r="1690" spans="1:7" s="15" customFormat="1" x14ac:dyDescent="0.15">
      <c r="A1690" s="6"/>
      <c r="B1690" s="15">
        <v>1473</v>
      </c>
      <c r="C1690" s="18" t="str">
        <f>'Population tagcount script'!D1474</f>
        <v xml:space="preserve">writeFastq(fastq, "C:/NGS/save/F2_Adap-0.fastq", compress=F)   </v>
      </c>
      <c r="D1690" s="5"/>
      <c r="E1690" s="5"/>
      <c r="F1690" s="5"/>
      <c r="G1690" s="5"/>
    </row>
    <row r="1691" spans="1:7" s="15" customFormat="1" x14ac:dyDescent="0.15">
      <c r="A1691" s="6"/>
      <c r="B1691" s="15">
        <v>1474</v>
      </c>
      <c r="C1691" s="18" t="str">
        <f>'Population tagcount script'!D1475</f>
        <v>in_f &lt;- "C:/NGS/save/F2_Adap-0.fastq"</v>
      </c>
      <c r="D1691" s="5"/>
      <c r="E1691" s="5"/>
      <c r="F1691" s="5"/>
      <c r="G1691" s="5"/>
    </row>
    <row r="1692" spans="1:7" s="15" customFormat="1" x14ac:dyDescent="0.15">
      <c r="A1692" s="6"/>
      <c r="B1692" s="15">
        <v>1475</v>
      </c>
      <c r="C1692" s="18" t="str">
        <f>'Population tagcount script'!D1476</f>
        <v>out_f &lt;- "C:/NGS/save/F2_Adap-1.fastq"</v>
      </c>
      <c r="D1692" s="5"/>
      <c r="E1692" s="5"/>
      <c r="F1692" s="5"/>
      <c r="G1692" s="5"/>
    </row>
    <row r="1693" spans="1:7" s="15" customFormat="1" x14ac:dyDescent="0.15">
      <c r="A1693" s="6"/>
      <c r="B1693" s="15">
        <v>1476</v>
      </c>
      <c r="C1693" s="18" t="str">
        <f>'Population tagcount script'!D1477</f>
        <v>param_adapter &lt;- "CATGAGATCGGAAGAGCGTCGTGTAGGGAAAGAGTGT"  #Adapter sequence 1</v>
      </c>
      <c r="D1693" s="5"/>
      <c r="E1693" s="5"/>
      <c r="F1693" s="5"/>
      <c r="G1693" s="5"/>
    </row>
    <row r="1694" spans="1:7" s="15" customFormat="1" x14ac:dyDescent="0.15">
      <c r="A1694" s="6"/>
      <c r="B1694" s="15">
        <v>1477</v>
      </c>
      <c r="C1694" s="18" t="str">
        <f>'Population tagcount script'!D1478</f>
        <v xml:space="preserve">system.time(res1 &lt;- preprocessReads(filename=in_f,  outputFilename=out_f,Rpattern=param_adapter, max.Rmismatch=rep(0, nchar(param_adapter)), nBases=0, minLength=20, nrec=1000000))      </v>
      </c>
      <c r="D1694" s="5"/>
      <c r="E1694" s="5"/>
      <c r="F1694" s="5"/>
      <c r="G1694" s="5"/>
    </row>
    <row r="1695" spans="1:7" s="15" customFormat="1" x14ac:dyDescent="0.15">
      <c r="A1695" s="6"/>
      <c r="B1695" s="15">
        <v>1478</v>
      </c>
      <c r="C1695" s="18" t="str">
        <f>'Population tagcount script'!D1479</f>
        <v>in_f &lt;- "C:/NGS/save/F2_Adap-1.fastq"</v>
      </c>
      <c r="D1695" s="5"/>
      <c r="E1695" s="5"/>
      <c r="F1695" s="5"/>
      <c r="G1695" s="5"/>
    </row>
    <row r="1696" spans="1:7" s="15" customFormat="1" x14ac:dyDescent="0.15">
      <c r="A1696" s="6"/>
      <c r="B1696" s="15">
        <v>1479</v>
      </c>
      <c r="C1696" s="18" t="str">
        <f>'Population tagcount script'!D1480</f>
        <v>out_f &lt;- "C:/NGS/save/F2_Adap-2.fastq"</v>
      </c>
      <c r="D1696" s="5"/>
      <c r="E1696" s="5"/>
      <c r="F1696" s="5"/>
      <c r="G1696" s="5"/>
    </row>
    <row r="1697" spans="1:7" s="15" customFormat="1" x14ac:dyDescent="0.15">
      <c r="A1697" s="6"/>
      <c r="B1697" s="15">
        <v>1480</v>
      </c>
      <c r="C1697" s="18" t="str">
        <f>'Population tagcount script'!D1481</f>
        <v>param_adapter &lt;- "TAAGATCGGAAGAGCACACGTCTGAACTCCAGTCAC"  #Adapter sequence 2</v>
      </c>
      <c r="D1697" s="5"/>
      <c r="E1697" s="5"/>
      <c r="F1697" s="5"/>
      <c r="G1697" s="5"/>
    </row>
    <row r="1698" spans="1:7" s="15" customFormat="1" x14ac:dyDescent="0.15">
      <c r="A1698" s="6"/>
      <c r="B1698" s="15">
        <v>1481</v>
      </c>
      <c r="C1698" s="18" t="str">
        <f>'Population tagcount script'!D1482</f>
        <v xml:space="preserve">system.time(res2 &lt;- preprocessReads(filename=in_f,  outputFilename=out_f,Rpattern=param_adapter, max.Rmismatch=rep(0, nchar(param_adapter)), nBases=0, minLength=20, nrec=1000000))      </v>
      </c>
      <c r="D1698" s="5"/>
      <c r="E1698" s="5"/>
      <c r="F1698" s="5"/>
      <c r="G1698" s="5"/>
    </row>
    <row r="1699" spans="1:7" s="15" customFormat="1" x14ac:dyDescent="0.15">
      <c r="A1699" s="6"/>
      <c r="B1699" s="15">
        <v>1482</v>
      </c>
      <c r="C1699" s="18" t="str">
        <f>'Population tagcount script'!D1483</f>
        <v>in_f &lt;- "C:/NGS/save/F2_Adap-2.fastq"</v>
      </c>
      <c r="D1699" s="5"/>
      <c r="E1699" s="5"/>
      <c r="F1699" s="5"/>
      <c r="G1699" s="5"/>
    </row>
    <row r="1700" spans="1:7" s="15" customFormat="1" x14ac:dyDescent="0.15">
      <c r="A1700" s="6"/>
      <c r="B1700" s="15">
        <v>1483</v>
      </c>
      <c r="C1700" s="18" t="str">
        <f>'Population tagcount script'!D1484</f>
        <v>out_f &lt;- "C:/NGS/save/F2_Adap-3.fastq"</v>
      </c>
      <c r="D1700" s="5"/>
      <c r="E1700" s="5"/>
      <c r="F1700" s="5"/>
      <c r="G1700" s="5"/>
    </row>
    <row r="1701" spans="1:7" s="15" customFormat="1" x14ac:dyDescent="0.15">
      <c r="A1701" s="6"/>
      <c r="B1701" s="15">
        <v>1484</v>
      </c>
      <c r="C1701" s="18" t="str">
        <f>'Population tagcount script'!D1485</f>
        <v>param_adapter &lt;- "TAAGATCGGAAGAGCGTCGTGTAGGGAAAGAGTGT"  #Adapter sequence 3</v>
      </c>
      <c r="D1701" s="5"/>
      <c r="E1701" s="5"/>
      <c r="F1701" s="5"/>
      <c r="G1701" s="5"/>
    </row>
    <row r="1702" spans="1:7" s="15" customFormat="1" x14ac:dyDescent="0.15">
      <c r="A1702" s="6"/>
      <c r="B1702" s="15">
        <v>1485</v>
      </c>
      <c r="C1702" s="18" t="str">
        <f>'Population tagcount script'!D1486</f>
        <v xml:space="preserve">system.time(res3 &lt;- preprocessReads(filename=in_f,  outputFilename=out_f,Rpattern=param_adapter, max.Rmismatch=rep(0, nchar(param_adapter)), nBases=0, minLength=20, nrec=1000000))      </v>
      </c>
      <c r="D1702" s="5"/>
      <c r="E1702" s="5"/>
      <c r="F1702" s="5"/>
      <c r="G1702" s="5"/>
    </row>
    <row r="1703" spans="1:7" s="15" customFormat="1" x14ac:dyDescent="0.15">
      <c r="A1703" s="6"/>
      <c r="B1703" s="15">
        <v>1486</v>
      </c>
      <c r="C1703" s="18" t="str">
        <f>'Population tagcount script'!D1487</f>
        <v>in_f &lt;- "C:/NGS/save/F2_Adap-3.fastq"</v>
      </c>
      <c r="D1703" s="5"/>
      <c r="E1703" s="5"/>
      <c r="F1703" s="5"/>
      <c r="G1703" s="5"/>
    </row>
    <row r="1704" spans="1:7" s="15" customFormat="1" x14ac:dyDescent="0.15">
      <c r="A1704" s="6"/>
      <c r="B1704" s="15">
        <v>1487</v>
      </c>
      <c r="C1704" s="18" t="str">
        <f>'Population tagcount script'!D1488</f>
        <v>out_f &lt;- "C:/NGS/save/AdapterTrim_NGS0_34.fastq"</v>
      </c>
      <c r="D1704" s="5"/>
      <c r="E1704" s="5"/>
      <c r="F1704" s="5"/>
      <c r="G1704" s="5"/>
    </row>
    <row r="1705" spans="1:7" s="15" customFormat="1" x14ac:dyDescent="0.15">
      <c r="A1705" s="6"/>
      <c r="B1705" s="15">
        <v>1488</v>
      </c>
      <c r="C1705" s="18" t="str">
        <f>'Population tagcount script'!D1489</f>
        <v>param_adapter &lt;- "CATGAGATCGGAAGAGCACACGTCTGAACTCCAGTCAC"  #Adapter sequence 4</v>
      </c>
      <c r="D1705" s="5"/>
      <c r="E1705" s="5"/>
      <c r="F1705" s="5"/>
      <c r="G1705" s="5"/>
    </row>
    <row r="1706" spans="1:7" s="15" customFormat="1" x14ac:dyDescent="0.15">
      <c r="A1706" s="6"/>
      <c r="B1706" s="15">
        <v>1489</v>
      </c>
      <c r="C1706" s="18" t="str">
        <f>'Population tagcount script'!D1490</f>
        <v xml:space="preserve">system.time(res4 &lt;- preprocessReads(filename=in_f,  outputFilename=out_f,Rpattern=param_adapter, max.Rmismatch=rep(0, nchar(param_adapter)), nBases=0, minLength=20, nrec=1000000))      </v>
      </c>
      <c r="D1706" s="5"/>
      <c r="E1706" s="5"/>
      <c r="F1706" s="5"/>
      <c r="G1706" s="5"/>
    </row>
    <row r="1707" spans="1:7" s="15" customFormat="1" x14ac:dyDescent="0.15">
      <c r="A1707" s="6"/>
      <c r="B1707" s="15">
        <v>1490</v>
      </c>
      <c r="C1707" s="18" t="str">
        <f>'Population tagcount script'!D1491</f>
        <v>res &lt;- rbind(res1,res2,res3,res4)</v>
      </c>
      <c r="D1707" s="5"/>
      <c r="E1707" s="5"/>
      <c r="F1707" s="5"/>
      <c r="G1707" s="5"/>
    </row>
    <row r="1708" spans="1:7" s="15" customFormat="1" x14ac:dyDescent="0.15">
      <c r="A1708" s="6"/>
      <c r="B1708" s="15">
        <v>1491</v>
      </c>
      <c r="C1708" s="18" t="str">
        <f>'Population tagcount script'!D1492</f>
        <v>write.csv(res, "C:/NGS/save/NGS0_34.fastq.csv")</v>
      </c>
      <c r="D1708" s="5"/>
      <c r="E1708" s="5"/>
      <c r="F1708" s="5"/>
      <c r="G1708" s="5"/>
    </row>
    <row r="1709" spans="1:7" s="15" customFormat="1" x14ac:dyDescent="0.15">
      <c r="A1709" s="6"/>
      <c r="B1709" s="15">
        <v>1492</v>
      </c>
      <c r="C1709" s="18" t="str">
        <f>'Population tagcount script'!D1493</f>
        <v>system.time(fastq &lt;- fread("C:/NGS/save/AdapterTrim_NGS0_34.fastq", header=F, sep="\t", na.strings="NA", strip.white=TRUE, verbose=TRUE))</v>
      </c>
      <c r="D1709" s="5"/>
      <c r="E1709" s="5"/>
      <c r="F1709" s="5"/>
      <c r="G1709" s="5"/>
    </row>
    <row r="1710" spans="1:7" s="15" customFormat="1" x14ac:dyDescent="0.15">
      <c r="A1710" s="6"/>
      <c r="B1710" s="15">
        <v>1493</v>
      </c>
      <c r="C1710" s="18" t="str">
        <f>'Population tagcount script'!D1494</f>
        <v>file.remove("C:/NGS/save/AdapterTrim_NGS0_34.fastq","C:/NGS/save/F2_Adap-0.fastq","C:/NGS/save/F2_Adap-1.fastq","C:/NGS/save/F2_Adap-2.fastq","C:/NGS/save/F2_Adap-3.fastq")</v>
      </c>
      <c r="D1710" s="5"/>
      <c r="E1710" s="5"/>
      <c r="F1710" s="5"/>
      <c r="G1710" s="5"/>
    </row>
    <row r="1711" spans="1:7" s="15" customFormat="1" x14ac:dyDescent="0.15">
      <c r="A1711" s="6"/>
      <c r="B1711" s="15">
        <v>1494</v>
      </c>
      <c r="C1711" s="18" t="str">
        <f>'Population tagcount script'!D1495</f>
        <v>system.time(nucleotide &lt;- fastq[2+4*(0:((nrow(fastq)/4)-1))])</v>
      </c>
      <c r="D1711" s="5"/>
      <c r="E1711" s="5"/>
      <c r="F1711" s="5"/>
      <c r="G1711" s="5"/>
    </row>
    <row r="1712" spans="1:7" s="15" customFormat="1" x14ac:dyDescent="0.15">
      <c r="A1712" s="6"/>
      <c r="B1712" s="15">
        <v>1495</v>
      </c>
      <c r="C1712" s="18" t="str">
        <f>'Population tagcount script'!D1496</f>
        <v>system.time(RADtag &lt;- sort(table(nucleotide), decreasing=TRUE))</v>
      </c>
      <c r="D1712" s="5"/>
      <c r="E1712" s="5"/>
      <c r="F1712" s="5"/>
      <c r="G1712" s="5"/>
    </row>
    <row r="1713" spans="1:7" s="15" customFormat="1" x14ac:dyDescent="0.15">
      <c r="A1713" s="6"/>
      <c r="B1713" s="15">
        <v>1496</v>
      </c>
      <c r="C1713" s="18" t="str">
        <f>'Population tagcount script'!D1497</f>
        <v>system.time(write.csv(RADtag, file="C:/NGS/save/NGS0_34.tagcount", row.names = F))</v>
      </c>
      <c r="D1713" s="5"/>
      <c r="E1713" s="5"/>
      <c r="F1713" s="5"/>
      <c r="G1713" s="5"/>
    </row>
    <row r="1714" spans="1:7" s="15" customFormat="1" x14ac:dyDescent="0.15">
      <c r="A1714" s="6"/>
      <c r="B1714" s="15">
        <v>1497</v>
      </c>
      <c r="C1714" s="18" t="str">
        <f>'Population tagcount script'!D1498</f>
        <v>file.remove("C:/NGS/save/NGS0_34.fastq")</v>
      </c>
      <c r="D1714" s="5"/>
      <c r="E1714" s="5"/>
      <c r="F1714" s="5"/>
      <c r="G1714" s="5"/>
    </row>
    <row r="1715" spans="1:7" s="15" customFormat="1" x14ac:dyDescent="0.15">
      <c r="A1715" s="6"/>
      <c r="B1715" s="15">
        <v>1498</v>
      </c>
      <c r="C1715" s="18" t="str">
        <f>'Population tagcount script'!D1499</f>
        <v>RAD_1over &lt;- RADtag[RADtag&gt;1]</v>
      </c>
      <c r="D1715" s="5"/>
      <c r="E1715" s="5"/>
      <c r="F1715" s="5"/>
      <c r="G1715" s="5"/>
    </row>
    <row r="1716" spans="1:7" s="15" customFormat="1" x14ac:dyDescent="0.15">
      <c r="A1716" s="6"/>
      <c r="B1716" s="15">
        <v>1499</v>
      </c>
      <c r="C1716" s="18" t="str">
        <f>'Population tagcount script'!D1500</f>
        <v>system.time(write.csv(RAD_1over, file="C:/NGS/save/NGS0_34.tagcount1over", row.names = F))</v>
      </c>
      <c r="D1716" s="5"/>
      <c r="E1716" s="5"/>
      <c r="F1716" s="5"/>
      <c r="G1716" s="5"/>
    </row>
    <row r="1717" spans="1:7" s="15" customFormat="1" x14ac:dyDescent="0.15">
      <c r="A1717" s="6"/>
      <c r="B1717" s="15">
        <v>1500</v>
      </c>
      <c r="C1717" s="18" t="str">
        <f>'Population tagcount script'!D1501</f>
        <v>rm(list=ls())</v>
      </c>
      <c r="D1717" s="5"/>
      <c r="E1717" s="5"/>
      <c r="F1717" s="5"/>
      <c r="G1717" s="5"/>
    </row>
    <row r="1718" spans="1:7" s="15" customFormat="1" x14ac:dyDescent="0.15">
      <c r="A1718" s="6"/>
      <c r="B1718" s="15">
        <v>1501</v>
      </c>
      <c r="C1718" s="18" t="str">
        <f>'Population tagcount script'!D1502</f>
        <v>in_f &lt;- c("C:/NGS/Raw_sequence_reads/35_ATTCAGAA-CCTATCCT_L005_R1_001.fastq.gz", "C:/NGS/Raw_sequence_reads/35_ATTCAGAA-CCTATCCT_L005_R2_001.fastq.gz")</v>
      </c>
      <c r="D1718" s="5"/>
      <c r="E1718" s="5"/>
      <c r="F1718" s="5"/>
      <c r="G1718" s="5"/>
    </row>
    <row r="1719" spans="1:7" s="15" customFormat="1" x14ac:dyDescent="0.15">
      <c r="A1719" s="6"/>
      <c r="B1719" s="15">
        <v>1502</v>
      </c>
      <c r="C1719" s="18" t="str">
        <f>'Population tagcount script'!D1503</f>
        <v>out_f &lt;- "C:/NGS/save/NGS0_35.fastq"</v>
      </c>
      <c r="D1719" s="5"/>
      <c r="E1719" s="5"/>
      <c r="F1719" s="5"/>
      <c r="G1719" s="5"/>
    </row>
    <row r="1720" spans="1:7" s="15" customFormat="1" x14ac:dyDescent="0.15">
      <c r="A1720" s="6"/>
      <c r="B1720" s="15">
        <v>1503</v>
      </c>
      <c r="C1720" s="18" t="str">
        <f>'Population tagcount script'!D1504</f>
        <v>param_trim &lt;- 1</v>
      </c>
      <c r="D1720" s="5"/>
      <c r="E1720" s="5"/>
      <c r="F1720" s="5"/>
      <c r="G1720" s="5"/>
    </row>
    <row r="1721" spans="1:7" s="15" customFormat="1" x14ac:dyDescent="0.15">
      <c r="A1721" s="6"/>
      <c r="B1721" s="15">
        <v>1504</v>
      </c>
      <c r="C1721" s="18" t="str">
        <f>'Population tagcount script'!D1505</f>
        <v xml:space="preserve">fastq &lt;- readFastq(in_f)              </v>
      </c>
      <c r="D1721" s="5"/>
      <c r="E1721" s="5"/>
      <c r="F1721" s="5"/>
      <c r="G1721" s="5"/>
    </row>
    <row r="1722" spans="1:7" s="15" customFormat="1" x14ac:dyDescent="0.15">
      <c r="A1722" s="6"/>
      <c r="B1722" s="15">
        <v>1505</v>
      </c>
      <c r="C1722" s="18" t="str">
        <f>'Population tagcount script'!D1506</f>
        <v>hoge &lt;- width(sread(fastq)) - param_trim</v>
      </c>
      <c r="D1722" s="5"/>
      <c r="E1722" s="5"/>
      <c r="F1722" s="5"/>
      <c r="G1722" s="5"/>
    </row>
    <row r="1723" spans="1:7" s="15" customFormat="1" x14ac:dyDescent="0.15">
      <c r="A1723" s="6"/>
      <c r="B1723" s="15">
        <v>1506</v>
      </c>
      <c r="C1723" s="18" t="str">
        <f>'Population tagcount script'!D1507</f>
        <v xml:space="preserve">hoge[hoge &lt; 1] &lt;- 1                   </v>
      </c>
      <c r="D1723" s="5"/>
      <c r="E1723" s="5"/>
      <c r="F1723" s="5"/>
      <c r="G1723" s="5"/>
    </row>
    <row r="1724" spans="1:7" s="15" customFormat="1" x14ac:dyDescent="0.15">
      <c r="A1724" s="6"/>
      <c r="B1724" s="15">
        <v>1507</v>
      </c>
      <c r="C1724" s="18" t="str">
        <f>'Population tagcount script'!D1508</f>
        <v>hoge1 &lt;- DNAStringSet(sread(fastq), start=7, end=hoge)</v>
      </c>
      <c r="D1724" s="5"/>
      <c r="E1724" s="5"/>
      <c r="F1724" s="5"/>
      <c r="G1724" s="5"/>
    </row>
    <row r="1725" spans="1:7" s="15" customFormat="1" x14ac:dyDescent="0.15">
      <c r="A1725" s="6"/>
      <c r="B1725" s="15">
        <v>1508</v>
      </c>
      <c r="C1725" s="18" t="str">
        <f>'Population tagcount script'!D1509</f>
        <v>hoge2 &lt;- BStringSet(quality(quality(fastq)), start=7, end=hoge)</v>
      </c>
      <c r="D1725" s="5"/>
      <c r="E1725" s="5"/>
      <c r="F1725" s="5"/>
      <c r="G1725" s="5"/>
    </row>
    <row r="1726" spans="1:7" s="15" customFormat="1" x14ac:dyDescent="0.15">
      <c r="A1726" s="6"/>
      <c r="B1726" s="15">
        <v>1509</v>
      </c>
      <c r="C1726" s="18" t="str">
        <f>'Population tagcount script'!D1510</f>
        <v>fastq &lt;- ShortReadQ(hoge1, hoge2, id(fastq))</v>
      </c>
      <c r="D1726" s="5"/>
      <c r="E1726" s="5"/>
      <c r="F1726" s="5"/>
      <c r="G1726" s="5"/>
    </row>
    <row r="1727" spans="1:7" s="15" customFormat="1" x14ac:dyDescent="0.15">
      <c r="A1727" s="6"/>
      <c r="B1727" s="15">
        <v>1510</v>
      </c>
      <c r="C1727" s="18" t="str">
        <f>'Population tagcount script'!D1511</f>
        <v xml:space="preserve">writeFastq(fastq, out_f, compress=F)   </v>
      </c>
      <c r="D1727" s="5"/>
      <c r="E1727" s="5"/>
      <c r="F1727" s="5"/>
      <c r="G1727" s="5"/>
    </row>
    <row r="1728" spans="1:7" s="15" customFormat="1" x14ac:dyDescent="0.15">
      <c r="A1728" s="6"/>
      <c r="B1728" s="15">
        <v>1511</v>
      </c>
      <c r="C1728" s="18" t="str">
        <f>'Population tagcount script'!D1512</f>
        <v>param1 &lt;- 35</v>
      </c>
      <c r="D1728" s="5"/>
      <c r="E1728" s="5"/>
      <c r="F1728" s="5"/>
      <c r="G1728" s="5"/>
    </row>
    <row r="1729" spans="1:7" s="15" customFormat="1" x14ac:dyDescent="0.15">
      <c r="A1729" s="6"/>
      <c r="B1729" s="15">
        <v>1512</v>
      </c>
      <c r="C1729" s="18" t="str">
        <f>'Population tagcount script'!D1513</f>
        <v>param2 &lt;- 0.1</v>
      </c>
      <c r="D1729" s="5"/>
      <c r="E1729" s="5"/>
      <c r="F1729" s="5"/>
      <c r="G1729" s="5"/>
    </row>
    <row r="1730" spans="1:7" s="15" customFormat="1" x14ac:dyDescent="0.15">
      <c r="A1730" s="6"/>
      <c r="B1730" s="15">
        <v>1513</v>
      </c>
      <c r="C1730" s="18" t="str">
        <f>'Population tagcount script'!D1514</f>
        <v>fastq &lt;- readFastq("C:/NGS/save/NGS0_35.fastq")</v>
      </c>
      <c r="D1730" s="5"/>
      <c r="E1730" s="5"/>
      <c r="F1730" s="5"/>
      <c r="G1730" s="5"/>
    </row>
    <row r="1731" spans="1:7" s="15" customFormat="1" x14ac:dyDescent="0.15">
      <c r="A1731" s="6"/>
      <c r="B1731" s="15">
        <v>1514</v>
      </c>
      <c r="C1731" s="18" t="str">
        <f>'Population tagcount script'!D1515</f>
        <v>hoge &lt;- as(quality(fastq), "matrix")</v>
      </c>
      <c r="D1731" s="5"/>
      <c r="E1731" s="5"/>
      <c r="F1731" s="5"/>
      <c r="G1731" s="5"/>
    </row>
    <row r="1732" spans="1:7" s="15" customFormat="1" x14ac:dyDescent="0.15">
      <c r="A1732" s="6"/>
      <c r="B1732" s="15">
        <v>1515</v>
      </c>
      <c r="C1732" s="18" t="str">
        <f>'Population tagcount script'!D1516</f>
        <v>obj &lt;- (rowSums(hoge &lt; param1) &lt;= width(fastq)*param2)</v>
      </c>
      <c r="D1732" s="5"/>
      <c r="E1732" s="5"/>
      <c r="F1732" s="5"/>
      <c r="G1732" s="5"/>
    </row>
    <row r="1733" spans="1:7" s="15" customFormat="1" x14ac:dyDescent="0.15">
      <c r="A1733" s="6"/>
      <c r="B1733" s="15">
        <v>1516</v>
      </c>
      <c r="C1733" s="18" t="str">
        <f>'Population tagcount script'!D1517</f>
        <v>fastq &lt;- fastq[obj]</v>
      </c>
      <c r="D1733" s="5"/>
      <c r="E1733" s="5"/>
      <c r="F1733" s="5"/>
      <c r="G1733" s="5"/>
    </row>
    <row r="1734" spans="1:7" s="15" customFormat="1" x14ac:dyDescent="0.15">
      <c r="A1734" s="6"/>
      <c r="B1734" s="15">
        <v>1517</v>
      </c>
      <c r="C1734" s="18" t="str">
        <f>'Population tagcount script'!D1518</f>
        <v xml:space="preserve">writeFastq(fastq, "C:/NGS/save/F2_Adap-0.fastq", compress=F)   </v>
      </c>
      <c r="D1734" s="5"/>
      <c r="E1734" s="5"/>
      <c r="F1734" s="5"/>
      <c r="G1734" s="5"/>
    </row>
    <row r="1735" spans="1:7" s="15" customFormat="1" x14ac:dyDescent="0.15">
      <c r="A1735" s="6"/>
      <c r="B1735" s="15">
        <v>1518</v>
      </c>
      <c r="C1735" s="18" t="str">
        <f>'Population tagcount script'!D1519</f>
        <v>in_f &lt;- "C:/NGS/save/F2_Adap-0.fastq"</v>
      </c>
      <c r="D1735" s="5"/>
      <c r="E1735" s="5"/>
      <c r="F1735" s="5"/>
      <c r="G1735" s="5"/>
    </row>
    <row r="1736" spans="1:7" s="15" customFormat="1" x14ac:dyDescent="0.15">
      <c r="A1736" s="6"/>
      <c r="B1736" s="15">
        <v>1519</v>
      </c>
      <c r="C1736" s="18" t="str">
        <f>'Population tagcount script'!D1520</f>
        <v>out_f &lt;- "C:/NGS/save/F2_Adap-1.fastq"</v>
      </c>
      <c r="D1736" s="5"/>
      <c r="E1736" s="5"/>
      <c r="F1736" s="5"/>
      <c r="G1736" s="5"/>
    </row>
    <row r="1737" spans="1:7" s="15" customFormat="1" x14ac:dyDescent="0.15">
      <c r="A1737" s="6"/>
      <c r="B1737" s="15">
        <v>1520</v>
      </c>
      <c r="C1737" s="18" t="str">
        <f>'Population tagcount script'!D1521</f>
        <v>param_adapter &lt;- "CATGAGATCGGAAGAGCGTCGTGTAGGGAAAGAGTGT"  #Adapter sequence 1</v>
      </c>
      <c r="D1737" s="5"/>
      <c r="E1737" s="5"/>
      <c r="F1737" s="5"/>
      <c r="G1737" s="5"/>
    </row>
    <row r="1738" spans="1:7" s="15" customFormat="1" x14ac:dyDescent="0.15">
      <c r="A1738" s="6"/>
      <c r="B1738" s="15">
        <v>1521</v>
      </c>
      <c r="C1738" s="18" t="str">
        <f>'Population tagcount script'!D1522</f>
        <v xml:space="preserve">system.time(res1 &lt;- preprocessReads(filename=in_f,  outputFilename=out_f,Rpattern=param_adapter, max.Rmismatch=rep(0, nchar(param_adapter)), nBases=0, minLength=20, nrec=1000000))      </v>
      </c>
      <c r="D1738" s="5"/>
      <c r="E1738" s="5"/>
      <c r="F1738" s="5"/>
      <c r="G1738" s="5"/>
    </row>
    <row r="1739" spans="1:7" s="15" customFormat="1" x14ac:dyDescent="0.15">
      <c r="A1739" s="6"/>
      <c r="B1739" s="15">
        <v>1522</v>
      </c>
      <c r="C1739" s="18" t="str">
        <f>'Population tagcount script'!D1523</f>
        <v>in_f &lt;- "C:/NGS/save/F2_Adap-1.fastq"</v>
      </c>
      <c r="D1739" s="5"/>
      <c r="E1739" s="5"/>
      <c r="F1739" s="5"/>
      <c r="G1739" s="5"/>
    </row>
    <row r="1740" spans="1:7" s="15" customFormat="1" x14ac:dyDescent="0.15">
      <c r="A1740" s="6"/>
      <c r="B1740" s="15">
        <v>1523</v>
      </c>
      <c r="C1740" s="18" t="str">
        <f>'Population tagcount script'!D1524</f>
        <v>out_f &lt;- "C:/NGS/save/F2_Adap-2.fastq"</v>
      </c>
      <c r="D1740" s="5"/>
      <c r="E1740" s="5"/>
      <c r="F1740" s="5"/>
      <c r="G1740" s="5"/>
    </row>
    <row r="1741" spans="1:7" s="15" customFormat="1" x14ac:dyDescent="0.15">
      <c r="A1741" s="6"/>
      <c r="B1741" s="15">
        <v>1524</v>
      </c>
      <c r="C1741" s="18" t="str">
        <f>'Population tagcount script'!D1525</f>
        <v>param_adapter &lt;- "TAAGATCGGAAGAGCACACGTCTGAACTCCAGTCAC"  #Adapter sequence 2</v>
      </c>
      <c r="D1741" s="5"/>
      <c r="E1741" s="5"/>
      <c r="F1741" s="5"/>
      <c r="G1741" s="5"/>
    </row>
    <row r="1742" spans="1:7" s="15" customFormat="1" x14ac:dyDescent="0.15">
      <c r="A1742" s="6"/>
      <c r="B1742" s="15">
        <v>1525</v>
      </c>
      <c r="C1742" s="18" t="str">
        <f>'Population tagcount script'!D1526</f>
        <v xml:space="preserve">system.time(res2 &lt;- preprocessReads(filename=in_f,  outputFilename=out_f,Rpattern=param_adapter, max.Rmismatch=rep(0, nchar(param_adapter)), nBases=0, minLength=20, nrec=1000000))      </v>
      </c>
      <c r="D1742" s="5"/>
      <c r="E1742" s="5"/>
      <c r="F1742" s="5"/>
      <c r="G1742" s="5"/>
    </row>
    <row r="1743" spans="1:7" s="15" customFormat="1" x14ac:dyDescent="0.15">
      <c r="A1743" s="6"/>
      <c r="B1743" s="15">
        <v>1526</v>
      </c>
      <c r="C1743" s="18" t="str">
        <f>'Population tagcount script'!D1527</f>
        <v>in_f &lt;- "C:/NGS/save/F2_Adap-2.fastq"</v>
      </c>
      <c r="D1743" s="5"/>
      <c r="E1743" s="5"/>
      <c r="F1743" s="5"/>
      <c r="G1743" s="5"/>
    </row>
    <row r="1744" spans="1:7" s="15" customFormat="1" x14ac:dyDescent="0.15">
      <c r="A1744" s="6"/>
      <c r="B1744" s="15">
        <v>1527</v>
      </c>
      <c r="C1744" s="18" t="str">
        <f>'Population tagcount script'!D1528</f>
        <v>out_f &lt;- "C:/NGS/save/F2_Adap-3.fastq"</v>
      </c>
      <c r="D1744" s="5"/>
      <c r="E1744" s="5"/>
      <c r="F1744" s="5"/>
      <c r="G1744" s="5"/>
    </row>
    <row r="1745" spans="1:7" s="15" customFormat="1" x14ac:dyDescent="0.15">
      <c r="A1745" s="6"/>
      <c r="B1745" s="15">
        <v>1528</v>
      </c>
      <c r="C1745" s="18" t="str">
        <f>'Population tagcount script'!D1529</f>
        <v>param_adapter &lt;- "TAAGATCGGAAGAGCGTCGTGTAGGGAAAGAGTGT"  #Adapter sequence 3</v>
      </c>
      <c r="D1745" s="5"/>
      <c r="E1745" s="5"/>
      <c r="F1745" s="5"/>
      <c r="G1745" s="5"/>
    </row>
    <row r="1746" spans="1:7" s="15" customFormat="1" x14ac:dyDescent="0.15">
      <c r="A1746" s="6"/>
      <c r="B1746" s="15">
        <v>1529</v>
      </c>
      <c r="C1746" s="18" t="str">
        <f>'Population tagcount script'!D1530</f>
        <v xml:space="preserve">system.time(res3 &lt;- preprocessReads(filename=in_f,  outputFilename=out_f,Rpattern=param_adapter, max.Rmismatch=rep(0, nchar(param_adapter)), nBases=0, minLength=20, nrec=1000000))      </v>
      </c>
      <c r="D1746" s="5"/>
      <c r="E1746" s="5"/>
      <c r="F1746" s="5"/>
      <c r="G1746" s="5"/>
    </row>
    <row r="1747" spans="1:7" s="15" customFormat="1" x14ac:dyDescent="0.15">
      <c r="A1747" s="6"/>
      <c r="B1747" s="15">
        <v>1530</v>
      </c>
      <c r="C1747" s="18" t="str">
        <f>'Population tagcount script'!D1531</f>
        <v>in_f &lt;- "C:/NGS/save/F2_Adap-3.fastq"</v>
      </c>
      <c r="D1747" s="5"/>
      <c r="E1747" s="5"/>
      <c r="F1747" s="5"/>
      <c r="G1747" s="5"/>
    </row>
    <row r="1748" spans="1:7" s="15" customFormat="1" x14ac:dyDescent="0.15">
      <c r="A1748" s="6"/>
      <c r="B1748" s="15">
        <v>1531</v>
      </c>
      <c r="C1748" s="18" t="str">
        <f>'Population tagcount script'!D1532</f>
        <v>out_f &lt;- "C:/NGS/save/AdapterTrim_NGS0_35.fastq"</v>
      </c>
      <c r="D1748" s="5"/>
      <c r="E1748" s="5"/>
      <c r="F1748" s="5"/>
      <c r="G1748" s="5"/>
    </row>
    <row r="1749" spans="1:7" s="15" customFormat="1" x14ac:dyDescent="0.15">
      <c r="A1749" s="6"/>
      <c r="B1749" s="15">
        <v>1532</v>
      </c>
      <c r="C1749" s="18" t="str">
        <f>'Population tagcount script'!D1533</f>
        <v>param_adapter &lt;- "CATGAGATCGGAAGAGCACACGTCTGAACTCCAGTCAC"  #Adapter sequence 4</v>
      </c>
      <c r="D1749" s="5"/>
      <c r="E1749" s="5"/>
      <c r="F1749" s="5"/>
      <c r="G1749" s="5"/>
    </row>
    <row r="1750" spans="1:7" s="15" customFormat="1" x14ac:dyDescent="0.15">
      <c r="A1750" s="6"/>
      <c r="B1750" s="15">
        <v>1533</v>
      </c>
      <c r="C1750" s="18" t="str">
        <f>'Population tagcount script'!D1534</f>
        <v xml:space="preserve">system.time(res4 &lt;- preprocessReads(filename=in_f,  outputFilename=out_f,Rpattern=param_adapter, max.Rmismatch=rep(0, nchar(param_adapter)), nBases=0, minLength=20, nrec=1000000))      </v>
      </c>
      <c r="D1750" s="5"/>
      <c r="E1750" s="5"/>
      <c r="F1750" s="5"/>
      <c r="G1750" s="5"/>
    </row>
    <row r="1751" spans="1:7" s="15" customFormat="1" x14ac:dyDescent="0.15">
      <c r="A1751" s="6"/>
      <c r="B1751" s="15">
        <v>1534</v>
      </c>
      <c r="C1751" s="18" t="str">
        <f>'Population tagcount script'!D1535</f>
        <v>res &lt;- rbind(res1,res2,res3,res4)</v>
      </c>
      <c r="D1751" s="5"/>
      <c r="E1751" s="5"/>
      <c r="F1751" s="5"/>
      <c r="G1751" s="5"/>
    </row>
    <row r="1752" spans="1:7" s="15" customFormat="1" x14ac:dyDescent="0.15">
      <c r="A1752" s="6"/>
      <c r="B1752" s="15">
        <v>1535</v>
      </c>
      <c r="C1752" s="18" t="str">
        <f>'Population tagcount script'!D1536</f>
        <v>write.csv(res, "C:/NGS/save/NGS0_35.fastq.csv")</v>
      </c>
      <c r="D1752" s="5"/>
      <c r="E1752" s="5"/>
      <c r="F1752" s="5"/>
      <c r="G1752" s="5"/>
    </row>
    <row r="1753" spans="1:7" s="15" customFormat="1" x14ac:dyDescent="0.15">
      <c r="A1753" s="6"/>
      <c r="B1753" s="15">
        <v>1536</v>
      </c>
      <c r="C1753" s="18" t="str">
        <f>'Population tagcount script'!D1537</f>
        <v>system.time(fastq &lt;- fread("C:/NGS/save/AdapterTrim_NGS0_35.fastq", header=F, sep="\t", na.strings="NA", strip.white=TRUE, verbose=TRUE))</v>
      </c>
      <c r="D1753" s="5"/>
      <c r="E1753" s="5"/>
      <c r="F1753" s="5"/>
      <c r="G1753" s="5"/>
    </row>
    <row r="1754" spans="1:7" s="15" customFormat="1" x14ac:dyDescent="0.15">
      <c r="A1754" s="6"/>
      <c r="B1754" s="15">
        <v>1537</v>
      </c>
      <c r="C1754" s="18" t="str">
        <f>'Population tagcount script'!D1538</f>
        <v>file.remove("C:/NGS/save/AdapterTrim_NGS0_35.fastq","C:/NGS/save/F2_Adap-0.fastq","C:/NGS/save/F2_Adap-1.fastq","C:/NGS/save/F2_Adap-2.fastq","C:/NGS/save/F2_Adap-3.fastq")</v>
      </c>
      <c r="D1754" s="5"/>
      <c r="E1754" s="5"/>
      <c r="F1754" s="5"/>
      <c r="G1754" s="5"/>
    </row>
    <row r="1755" spans="1:7" s="15" customFormat="1" x14ac:dyDescent="0.15">
      <c r="A1755" s="6"/>
      <c r="B1755" s="15">
        <v>1538</v>
      </c>
      <c r="C1755" s="18" t="str">
        <f>'Population tagcount script'!D1539</f>
        <v>system.time(nucleotide &lt;- fastq[2+4*(0:((nrow(fastq)/4)-1))])</v>
      </c>
      <c r="D1755" s="5"/>
      <c r="E1755" s="5"/>
      <c r="F1755" s="5"/>
      <c r="G1755" s="5"/>
    </row>
    <row r="1756" spans="1:7" s="15" customFormat="1" x14ac:dyDescent="0.15">
      <c r="A1756" s="6"/>
      <c r="B1756" s="15">
        <v>1539</v>
      </c>
      <c r="C1756" s="18" t="str">
        <f>'Population tagcount script'!D1540</f>
        <v>system.time(RADtag &lt;- sort(table(nucleotide), decreasing=TRUE))</v>
      </c>
      <c r="D1756" s="5"/>
      <c r="E1756" s="5"/>
      <c r="F1756" s="5"/>
      <c r="G1756" s="5"/>
    </row>
    <row r="1757" spans="1:7" s="15" customFormat="1" x14ac:dyDescent="0.15">
      <c r="A1757" s="6"/>
      <c r="B1757" s="15">
        <v>1540</v>
      </c>
      <c r="C1757" s="18" t="str">
        <f>'Population tagcount script'!D1541</f>
        <v>system.time(write.csv(RADtag, file="C:/NGS/save/NGS0_35.tagcount", row.names = F))</v>
      </c>
      <c r="D1757" s="5"/>
      <c r="E1757" s="5"/>
      <c r="F1757" s="5"/>
      <c r="G1757" s="5"/>
    </row>
    <row r="1758" spans="1:7" s="15" customFormat="1" x14ac:dyDescent="0.15">
      <c r="A1758" s="6"/>
      <c r="B1758" s="15">
        <v>1541</v>
      </c>
      <c r="C1758" s="18" t="str">
        <f>'Population tagcount script'!D1542</f>
        <v>file.remove("C:/NGS/save/NGS0_35.fastq")</v>
      </c>
      <c r="D1758" s="5"/>
      <c r="E1758" s="5"/>
      <c r="F1758" s="5"/>
      <c r="G1758" s="5"/>
    </row>
    <row r="1759" spans="1:7" s="15" customFormat="1" x14ac:dyDescent="0.15">
      <c r="A1759" s="6"/>
      <c r="B1759" s="15">
        <v>1542</v>
      </c>
      <c r="C1759" s="18" t="str">
        <f>'Population tagcount script'!D1543</f>
        <v>RAD_1over &lt;- RADtag[RADtag&gt;1]</v>
      </c>
      <c r="D1759" s="5"/>
      <c r="E1759" s="5"/>
      <c r="F1759" s="5"/>
      <c r="G1759" s="5"/>
    </row>
    <row r="1760" spans="1:7" s="15" customFormat="1" x14ac:dyDescent="0.15">
      <c r="A1760" s="6"/>
      <c r="B1760" s="15">
        <v>1543</v>
      </c>
      <c r="C1760" s="18" t="str">
        <f>'Population tagcount script'!D1544</f>
        <v>system.time(write.csv(RAD_1over, file="C:/NGS/save/NGS0_35.tagcount1over", row.names = F))</v>
      </c>
      <c r="D1760" s="5"/>
      <c r="E1760" s="5"/>
      <c r="F1760" s="5"/>
      <c r="G1760" s="5"/>
    </row>
    <row r="1761" spans="1:7" s="15" customFormat="1" x14ac:dyDescent="0.15">
      <c r="A1761" s="6"/>
      <c r="B1761" s="15">
        <v>1544</v>
      </c>
      <c r="C1761" s="18" t="str">
        <f>'Population tagcount script'!D1545</f>
        <v>rm(list=ls())</v>
      </c>
      <c r="D1761" s="5"/>
      <c r="E1761" s="5"/>
      <c r="F1761" s="5"/>
      <c r="G1761" s="5"/>
    </row>
    <row r="1762" spans="1:7" s="15" customFormat="1" x14ac:dyDescent="0.15">
      <c r="A1762" s="6"/>
      <c r="B1762" s="15">
        <v>1545</v>
      </c>
      <c r="C1762" s="18" t="str">
        <f>'Population tagcount script'!D1546</f>
        <v>in_f &lt;- c("C:/NGS/Raw_sequence_reads/36_ATTCAGAA-GGCTCTGA_L005_R1_001.fastq.gz", "C:/NGS/Raw_sequence_reads/36_ATTCAGAA-GGCTCTGA_L005_R2_001.fastq.gz")</v>
      </c>
      <c r="D1762" s="5"/>
      <c r="E1762" s="5"/>
      <c r="F1762" s="5"/>
      <c r="G1762" s="5"/>
    </row>
    <row r="1763" spans="1:7" s="15" customFormat="1" x14ac:dyDescent="0.15">
      <c r="A1763" s="6"/>
      <c r="B1763" s="15">
        <v>1546</v>
      </c>
      <c r="C1763" s="18" t="str">
        <f>'Population tagcount script'!D1547</f>
        <v>out_f &lt;- "C:/NGS/save/NGS0_36.fastq"</v>
      </c>
      <c r="D1763" s="5"/>
      <c r="E1763" s="5"/>
      <c r="F1763" s="5"/>
      <c r="G1763" s="5"/>
    </row>
    <row r="1764" spans="1:7" s="15" customFormat="1" x14ac:dyDescent="0.15">
      <c r="A1764" s="6"/>
      <c r="B1764" s="15">
        <v>1547</v>
      </c>
      <c r="C1764" s="18" t="str">
        <f>'Population tagcount script'!D1548</f>
        <v>param_trim &lt;- 1</v>
      </c>
      <c r="D1764" s="5"/>
      <c r="E1764" s="5"/>
      <c r="F1764" s="5"/>
      <c r="G1764" s="5"/>
    </row>
    <row r="1765" spans="1:7" s="15" customFormat="1" x14ac:dyDescent="0.15">
      <c r="A1765" s="6"/>
      <c r="B1765" s="15">
        <v>1548</v>
      </c>
      <c r="C1765" s="18" t="str">
        <f>'Population tagcount script'!D1549</f>
        <v xml:space="preserve">fastq &lt;- readFastq(in_f)              </v>
      </c>
      <c r="D1765" s="5"/>
      <c r="E1765" s="5"/>
      <c r="F1765" s="5"/>
      <c r="G1765" s="5"/>
    </row>
    <row r="1766" spans="1:7" s="15" customFormat="1" x14ac:dyDescent="0.15">
      <c r="A1766" s="6"/>
      <c r="B1766" s="15">
        <v>1549</v>
      </c>
      <c r="C1766" s="18" t="str">
        <f>'Population tagcount script'!D1550</f>
        <v>hoge &lt;- width(sread(fastq)) - param_trim</v>
      </c>
      <c r="D1766" s="5"/>
      <c r="E1766" s="5"/>
      <c r="F1766" s="5"/>
      <c r="G1766" s="5"/>
    </row>
    <row r="1767" spans="1:7" s="15" customFormat="1" x14ac:dyDescent="0.15">
      <c r="A1767" s="6"/>
      <c r="B1767" s="15">
        <v>1550</v>
      </c>
      <c r="C1767" s="18" t="str">
        <f>'Population tagcount script'!D1551</f>
        <v xml:space="preserve">hoge[hoge &lt; 1] &lt;- 1                   </v>
      </c>
      <c r="D1767" s="5"/>
      <c r="E1767" s="5"/>
      <c r="F1767" s="5"/>
      <c r="G1767" s="5"/>
    </row>
    <row r="1768" spans="1:7" s="15" customFormat="1" x14ac:dyDescent="0.15">
      <c r="A1768" s="6"/>
      <c r="B1768" s="15">
        <v>1551</v>
      </c>
      <c r="C1768" s="18" t="str">
        <f>'Population tagcount script'!D1552</f>
        <v>hoge1 &lt;- DNAStringSet(sread(fastq), start=7, end=hoge)</v>
      </c>
      <c r="D1768" s="5"/>
      <c r="E1768" s="5"/>
      <c r="F1768" s="5"/>
      <c r="G1768" s="5"/>
    </row>
    <row r="1769" spans="1:7" s="15" customFormat="1" x14ac:dyDescent="0.15">
      <c r="A1769" s="6"/>
      <c r="B1769" s="15">
        <v>1552</v>
      </c>
      <c r="C1769" s="18" t="str">
        <f>'Population tagcount script'!D1553</f>
        <v>hoge2 &lt;- BStringSet(quality(quality(fastq)), start=7, end=hoge)</v>
      </c>
      <c r="D1769" s="5"/>
      <c r="E1769" s="5"/>
      <c r="F1769" s="5"/>
      <c r="G1769" s="5"/>
    </row>
    <row r="1770" spans="1:7" s="15" customFormat="1" x14ac:dyDescent="0.15">
      <c r="A1770" s="6"/>
      <c r="B1770" s="15">
        <v>1553</v>
      </c>
      <c r="C1770" s="18" t="str">
        <f>'Population tagcount script'!D1554</f>
        <v>fastq &lt;- ShortReadQ(hoge1, hoge2, id(fastq))</v>
      </c>
      <c r="D1770" s="5"/>
      <c r="E1770" s="5"/>
      <c r="F1770" s="5"/>
      <c r="G1770" s="5"/>
    </row>
    <row r="1771" spans="1:7" s="15" customFormat="1" x14ac:dyDescent="0.15">
      <c r="A1771" s="6"/>
      <c r="B1771" s="15">
        <v>1554</v>
      </c>
      <c r="C1771" s="18" t="str">
        <f>'Population tagcount script'!D1555</f>
        <v xml:space="preserve">writeFastq(fastq, out_f, compress=F)   </v>
      </c>
      <c r="D1771" s="5"/>
      <c r="E1771" s="5"/>
      <c r="F1771" s="5"/>
      <c r="G1771" s="5"/>
    </row>
    <row r="1772" spans="1:7" s="15" customFormat="1" x14ac:dyDescent="0.15">
      <c r="A1772" s="6"/>
      <c r="B1772" s="15">
        <v>1555</v>
      </c>
      <c r="C1772" s="18" t="str">
        <f>'Population tagcount script'!D1556</f>
        <v>param1 &lt;- 35</v>
      </c>
      <c r="D1772" s="5"/>
      <c r="E1772" s="5"/>
      <c r="F1772" s="5"/>
      <c r="G1772" s="5"/>
    </row>
    <row r="1773" spans="1:7" s="15" customFormat="1" x14ac:dyDescent="0.15">
      <c r="A1773" s="6"/>
      <c r="B1773" s="15">
        <v>1556</v>
      </c>
      <c r="C1773" s="18" t="str">
        <f>'Population tagcount script'!D1557</f>
        <v>param2 &lt;- 0.1</v>
      </c>
      <c r="D1773" s="5"/>
      <c r="E1773" s="5"/>
      <c r="F1773" s="5"/>
      <c r="G1773" s="5"/>
    </row>
    <row r="1774" spans="1:7" s="15" customFormat="1" x14ac:dyDescent="0.15">
      <c r="A1774" s="6"/>
      <c r="B1774" s="15">
        <v>1557</v>
      </c>
      <c r="C1774" s="18" t="str">
        <f>'Population tagcount script'!D1558</f>
        <v>fastq &lt;- readFastq("C:/NGS/save/NGS0_36.fastq")</v>
      </c>
      <c r="D1774" s="5"/>
      <c r="E1774" s="5"/>
      <c r="F1774" s="5"/>
      <c r="G1774" s="5"/>
    </row>
    <row r="1775" spans="1:7" s="15" customFormat="1" x14ac:dyDescent="0.15">
      <c r="A1775" s="6"/>
      <c r="B1775" s="15">
        <v>1558</v>
      </c>
      <c r="C1775" s="18" t="str">
        <f>'Population tagcount script'!D1559</f>
        <v>hoge &lt;- as(quality(fastq), "matrix")</v>
      </c>
      <c r="D1775" s="5"/>
      <c r="E1775" s="5"/>
      <c r="F1775" s="5"/>
      <c r="G1775" s="5"/>
    </row>
    <row r="1776" spans="1:7" s="15" customFormat="1" x14ac:dyDescent="0.15">
      <c r="A1776" s="6"/>
      <c r="B1776" s="15">
        <v>1559</v>
      </c>
      <c r="C1776" s="18" t="str">
        <f>'Population tagcount script'!D1560</f>
        <v>obj &lt;- (rowSums(hoge &lt; param1) &lt;= width(fastq)*param2)</v>
      </c>
      <c r="D1776" s="5"/>
      <c r="E1776" s="5"/>
      <c r="F1776" s="5"/>
      <c r="G1776" s="5"/>
    </row>
    <row r="1777" spans="1:7" s="15" customFormat="1" x14ac:dyDescent="0.15">
      <c r="A1777" s="6"/>
      <c r="B1777" s="15">
        <v>1560</v>
      </c>
      <c r="C1777" s="18" t="str">
        <f>'Population tagcount script'!D1561</f>
        <v>fastq &lt;- fastq[obj]</v>
      </c>
      <c r="D1777" s="5"/>
      <c r="E1777" s="5"/>
      <c r="F1777" s="5"/>
      <c r="G1777" s="5"/>
    </row>
    <row r="1778" spans="1:7" s="15" customFormat="1" x14ac:dyDescent="0.15">
      <c r="A1778" s="6"/>
      <c r="B1778" s="15">
        <v>1561</v>
      </c>
      <c r="C1778" s="18" t="str">
        <f>'Population tagcount script'!D1562</f>
        <v xml:space="preserve">writeFastq(fastq, "C:/NGS/save/F2_Adap-0.fastq", compress=F)   </v>
      </c>
      <c r="D1778" s="5"/>
      <c r="E1778" s="5"/>
      <c r="F1778" s="5"/>
      <c r="G1778" s="5"/>
    </row>
    <row r="1779" spans="1:7" s="15" customFormat="1" x14ac:dyDescent="0.15">
      <c r="A1779" s="6"/>
      <c r="B1779" s="15">
        <v>1562</v>
      </c>
      <c r="C1779" s="18" t="str">
        <f>'Population tagcount script'!D1563</f>
        <v>in_f &lt;- "C:/NGS/save/F2_Adap-0.fastq"</v>
      </c>
      <c r="D1779" s="5"/>
      <c r="E1779" s="5"/>
      <c r="F1779" s="5"/>
      <c r="G1779" s="5"/>
    </row>
    <row r="1780" spans="1:7" s="15" customFormat="1" x14ac:dyDescent="0.15">
      <c r="A1780" s="6"/>
      <c r="B1780" s="15">
        <v>1563</v>
      </c>
      <c r="C1780" s="18" t="str">
        <f>'Population tagcount script'!D1564</f>
        <v>out_f &lt;- "C:/NGS/save/F2_Adap-1.fastq"</v>
      </c>
      <c r="D1780" s="5"/>
      <c r="E1780" s="5"/>
      <c r="F1780" s="5"/>
      <c r="G1780" s="5"/>
    </row>
    <row r="1781" spans="1:7" s="15" customFormat="1" x14ac:dyDescent="0.15">
      <c r="A1781" s="6"/>
      <c r="B1781" s="15">
        <v>1564</v>
      </c>
      <c r="C1781" s="18" t="str">
        <f>'Population tagcount script'!D1565</f>
        <v>param_adapter &lt;- "CATGAGATCGGAAGAGCGTCGTGTAGGGAAAGAGTGT"  #Adapter sequence 1</v>
      </c>
      <c r="D1781" s="5"/>
      <c r="E1781" s="5"/>
      <c r="F1781" s="5"/>
      <c r="G1781" s="5"/>
    </row>
    <row r="1782" spans="1:7" s="15" customFormat="1" x14ac:dyDescent="0.15">
      <c r="A1782" s="6"/>
      <c r="B1782" s="15">
        <v>1565</v>
      </c>
      <c r="C1782" s="18" t="str">
        <f>'Population tagcount script'!D1566</f>
        <v xml:space="preserve">system.time(res1 &lt;- preprocessReads(filename=in_f,  outputFilename=out_f,Rpattern=param_adapter, max.Rmismatch=rep(0, nchar(param_adapter)), nBases=0, minLength=20, nrec=1000000))      </v>
      </c>
      <c r="D1782" s="5"/>
      <c r="E1782" s="5"/>
      <c r="F1782" s="5"/>
      <c r="G1782" s="5"/>
    </row>
    <row r="1783" spans="1:7" s="15" customFormat="1" x14ac:dyDescent="0.15">
      <c r="A1783" s="6"/>
      <c r="B1783" s="15">
        <v>1566</v>
      </c>
      <c r="C1783" s="18" t="str">
        <f>'Population tagcount script'!D1567</f>
        <v>in_f &lt;- "C:/NGS/save/F2_Adap-1.fastq"</v>
      </c>
      <c r="D1783" s="5"/>
      <c r="E1783" s="5"/>
      <c r="F1783" s="5"/>
      <c r="G1783" s="5"/>
    </row>
    <row r="1784" spans="1:7" s="15" customFormat="1" x14ac:dyDescent="0.15">
      <c r="A1784" s="6"/>
      <c r="B1784" s="15">
        <v>1567</v>
      </c>
      <c r="C1784" s="18" t="str">
        <f>'Population tagcount script'!D1568</f>
        <v>out_f &lt;- "C:/NGS/save/F2_Adap-2.fastq"</v>
      </c>
      <c r="D1784" s="5"/>
      <c r="E1784" s="5"/>
      <c r="F1784" s="5"/>
      <c r="G1784" s="5"/>
    </row>
    <row r="1785" spans="1:7" s="15" customFormat="1" x14ac:dyDescent="0.15">
      <c r="A1785" s="6"/>
      <c r="B1785" s="15">
        <v>1568</v>
      </c>
      <c r="C1785" s="18" t="str">
        <f>'Population tagcount script'!D1569</f>
        <v>param_adapter &lt;- "TAAGATCGGAAGAGCACACGTCTGAACTCCAGTCAC"  #Adapter sequence 2</v>
      </c>
      <c r="D1785" s="5"/>
      <c r="E1785" s="5"/>
      <c r="F1785" s="5"/>
      <c r="G1785" s="5"/>
    </row>
    <row r="1786" spans="1:7" s="15" customFormat="1" x14ac:dyDescent="0.15">
      <c r="A1786" s="6"/>
      <c r="B1786" s="15">
        <v>1569</v>
      </c>
      <c r="C1786" s="18" t="str">
        <f>'Population tagcount script'!D1570</f>
        <v xml:space="preserve">system.time(res2 &lt;- preprocessReads(filename=in_f,  outputFilename=out_f,Rpattern=param_adapter, max.Rmismatch=rep(0, nchar(param_adapter)), nBases=0, minLength=20, nrec=1000000))      </v>
      </c>
      <c r="D1786" s="5"/>
      <c r="E1786" s="5"/>
      <c r="F1786" s="5"/>
      <c r="G1786" s="5"/>
    </row>
    <row r="1787" spans="1:7" s="15" customFormat="1" x14ac:dyDescent="0.15">
      <c r="A1787" s="6"/>
      <c r="B1787" s="15">
        <v>1570</v>
      </c>
      <c r="C1787" s="18" t="str">
        <f>'Population tagcount script'!D1571</f>
        <v>in_f &lt;- "C:/NGS/save/F2_Adap-2.fastq"</v>
      </c>
      <c r="D1787" s="5"/>
      <c r="E1787" s="5"/>
      <c r="F1787" s="5"/>
      <c r="G1787" s="5"/>
    </row>
    <row r="1788" spans="1:7" s="15" customFormat="1" x14ac:dyDescent="0.15">
      <c r="A1788" s="6"/>
      <c r="B1788" s="15">
        <v>1571</v>
      </c>
      <c r="C1788" s="18" t="str">
        <f>'Population tagcount script'!D1572</f>
        <v>out_f &lt;- "C:/NGS/save/F2_Adap-3.fastq"</v>
      </c>
      <c r="D1788" s="5"/>
      <c r="E1788" s="5"/>
      <c r="F1788" s="5"/>
      <c r="G1788" s="5"/>
    </row>
    <row r="1789" spans="1:7" s="15" customFormat="1" x14ac:dyDescent="0.15">
      <c r="A1789" s="6"/>
      <c r="B1789" s="15">
        <v>1572</v>
      </c>
      <c r="C1789" s="18" t="str">
        <f>'Population tagcount script'!D1573</f>
        <v>param_adapter &lt;- "TAAGATCGGAAGAGCGTCGTGTAGGGAAAGAGTGT"  #Adapter sequence 3</v>
      </c>
      <c r="D1789" s="5"/>
      <c r="E1789" s="5"/>
      <c r="F1789" s="5"/>
      <c r="G1789" s="5"/>
    </row>
    <row r="1790" spans="1:7" s="15" customFormat="1" x14ac:dyDescent="0.15">
      <c r="A1790" s="6"/>
      <c r="B1790" s="15">
        <v>1573</v>
      </c>
      <c r="C1790" s="18" t="str">
        <f>'Population tagcount script'!D1574</f>
        <v xml:space="preserve">system.time(res3 &lt;- preprocessReads(filename=in_f,  outputFilename=out_f,Rpattern=param_adapter, max.Rmismatch=rep(0, nchar(param_adapter)), nBases=0, minLength=20, nrec=1000000))      </v>
      </c>
      <c r="D1790" s="5"/>
      <c r="E1790" s="5"/>
      <c r="F1790" s="5"/>
      <c r="G1790" s="5"/>
    </row>
    <row r="1791" spans="1:7" s="15" customFormat="1" x14ac:dyDescent="0.15">
      <c r="A1791" s="6"/>
      <c r="B1791" s="15">
        <v>1574</v>
      </c>
      <c r="C1791" s="18" t="str">
        <f>'Population tagcount script'!D1575</f>
        <v>in_f &lt;- "C:/NGS/save/F2_Adap-3.fastq"</v>
      </c>
      <c r="D1791" s="5"/>
      <c r="E1791" s="5"/>
      <c r="F1791" s="5"/>
      <c r="G1791" s="5"/>
    </row>
    <row r="1792" spans="1:7" s="15" customFormat="1" x14ac:dyDescent="0.15">
      <c r="A1792" s="6"/>
      <c r="B1792" s="15">
        <v>1575</v>
      </c>
      <c r="C1792" s="18" t="str">
        <f>'Population tagcount script'!D1576</f>
        <v>out_f &lt;- "C:/NGS/save/AdapterTrim_NGS0_36.fastq"</v>
      </c>
      <c r="D1792" s="5"/>
      <c r="E1792" s="5"/>
      <c r="F1792" s="5"/>
      <c r="G1792" s="5"/>
    </row>
    <row r="1793" spans="1:7" s="15" customFormat="1" x14ac:dyDescent="0.15">
      <c r="A1793" s="6"/>
      <c r="B1793" s="15">
        <v>1576</v>
      </c>
      <c r="C1793" s="18" t="str">
        <f>'Population tagcount script'!D1577</f>
        <v>param_adapter &lt;- "CATGAGATCGGAAGAGCACACGTCTGAACTCCAGTCAC"  #Adapter sequence 4</v>
      </c>
      <c r="D1793" s="5"/>
      <c r="E1793" s="5"/>
      <c r="F1793" s="5"/>
      <c r="G1793" s="5"/>
    </row>
    <row r="1794" spans="1:7" s="15" customFormat="1" x14ac:dyDescent="0.15">
      <c r="A1794" s="6"/>
      <c r="B1794" s="15">
        <v>1577</v>
      </c>
      <c r="C1794" s="18" t="str">
        <f>'Population tagcount script'!D1578</f>
        <v xml:space="preserve">system.time(res4 &lt;- preprocessReads(filename=in_f,  outputFilename=out_f,Rpattern=param_adapter, max.Rmismatch=rep(0, nchar(param_adapter)), nBases=0, minLength=20, nrec=1000000))      </v>
      </c>
      <c r="D1794" s="5"/>
      <c r="E1794" s="5"/>
      <c r="F1794" s="5"/>
      <c r="G1794" s="5"/>
    </row>
    <row r="1795" spans="1:7" s="15" customFormat="1" x14ac:dyDescent="0.15">
      <c r="A1795" s="6"/>
      <c r="B1795" s="15">
        <v>1578</v>
      </c>
      <c r="C1795" s="18" t="str">
        <f>'Population tagcount script'!D1579</f>
        <v>res &lt;- rbind(res1,res2,res3,res4)</v>
      </c>
      <c r="D1795" s="5"/>
      <c r="E1795" s="5"/>
      <c r="F1795" s="5"/>
      <c r="G1795" s="5"/>
    </row>
    <row r="1796" spans="1:7" s="15" customFormat="1" x14ac:dyDescent="0.15">
      <c r="A1796" s="6"/>
      <c r="B1796" s="15">
        <v>1579</v>
      </c>
      <c r="C1796" s="18" t="str">
        <f>'Population tagcount script'!D1580</f>
        <v>write.csv(res, "C:/NGS/save/NGS0_36.fastq.csv")</v>
      </c>
      <c r="D1796" s="5"/>
      <c r="E1796" s="5"/>
      <c r="F1796" s="5"/>
      <c r="G1796" s="5"/>
    </row>
    <row r="1797" spans="1:7" s="15" customFormat="1" x14ac:dyDescent="0.15">
      <c r="A1797" s="6"/>
      <c r="B1797" s="15">
        <v>1580</v>
      </c>
      <c r="C1797" s="18" t="str">
        <f>'Population tagcount script'!D1581</f>
        <v>system.time(fastq &lt;- fread("C:/NGS/save/AdapterTrim_NGS0_36.fastq", header=F, sep="\t", na.strings="NA", strip.white=TRUE, verbose=TRUE))</v>
      </c>
      <c r="D1797" s="5"/>
      <c r="E1797" s="5"/>
      <c r="F1797" s="5"/>
      <c r="G1797" s="5"/>
    </row>
    <row r="1798" spans="1:7" s="15" customFormat="1" x14ac:dyDescent="0.15">
      <c r="A1798" s="6"/>
      <c r="B1798" s="15">
        <v>1581</v>
      </c>
      <c r="C1798" s="18" t="str">
        <f>'Population tagcount script'!D1582</f>
        <v>file.remove("C:/NGS/save/AdapterTrim_NGS0_36.fastq","C:/NGS/save/F2_Adap-0.fastq","C:/NGS/save/F2_Adap-1.fastq","C:/NGS/save/F2_Adap-2.fastq","C:/NGS/save/F2_Adap-3.fastq")</v>
      </c>
      <c r="D1798" s="5"/>
      <c r="E1798" s="5"/>
      <c r="F1798" s="5"/>
      <c r="G1798" s="5"/>
    </row>
    <row r="1799" spans="1:7" s="15" customFormat="1" x14ac:dyDescent="0.15">
      <c r="A1799" s="6"/>
      <c r="B1799" s="15">
        <v>1582</v>
      </c>
      <c r="C1799" s="18" t="str">
        <f>'Population tagcount script'!D1583</f>
        <v>system.time(nucleotide &lt;- fastq[2+4*(0:((nrow(fastq)/4)-1))])</v>
      </c>
      <c r="D1799" s="5"/>
      <c r="E1799" s="5"/>
      <c r="F1799" s="5"/>
      <c r="G1799" s="5"/>
    </row>
    <row r="1800" spans="1:7" s="15" customFormat="1" x14ac:dyDescent="0.15">
      <c r="A1800" s="6"/>
      <c r="B1800" s="15">
        <v>1583</v>
      </c>
      <c r="C1800" s="18" t="str">
        <f>'Population tagcount script'!D1584</f>
        <v>system.time(RADtag &lt;- sort(table(nucleotide), decreasing=TRUE))</v>
      </c>
      <c r="D1800" s="5"/>
      <c r="E1800" s="5"/>
      <c r="F1800" s="5"/>
      <c r="G1800" s="5"/>
    </row>
    <row r="1801" spans="1:7" s="15" customFormat="1" x14ac:dyDescent="0.15">
      <c r="A1801" s="6"/>
      <c r="B1801" s="15">
        <v>1584</v>
      </c>
      <c r="C1801" s="18" t="str">
        <f>'Population tagcount script'!D1585</f>
        <v>system.time(write.csv(RADtag, file="C:/NGS/save/NGS0_36.tagcount", row.names = F))</v>
      </c>
      <c r="D1801" s="5"/>
      <c r="E1801" s="5"/>
      <c r="F1801" s="5"/>
      <c r="G1801" s="5"/>
    </row>
    <row r="1802" spans="1:7" s="15" customFormat="1" x14ac:dyDescent="0.15">
      <c r="A1802" s="6"/>
      <c r="B1802" s="15">
        <v>1585</v>
      </c>
      <c r="C1802" s="18" t="str">
        <f>'Population tagcount script'!D1586</f>
        <v>file.remove("C:/NGS/save/NGS0_36.fastq")</v>
      </c>
      <c r="D1802" s="5"/>
      <c r="E1802" s="5"/>
      <c r="F1802" s="5"/>
      <c r="G1802" s="5"/>
    </row>
    <row r="1803" spans="1:7" s="15" customFormat="1" x14ac:dyDescent="0.15">
      <c r="A1803" s="6"/>
      <c r="B1803" s="15">
        <v>1586</v>
      </c>
      <c r="C1803" s="18" t="str">
        <f>'Population tagcount script'!D1587</f>
        <v>RAD_1over &lt;- RADtag[RADtag&gt;1]</v>
      </c>
      <c r="D1803" s="5"/>
      <c r="E1803" s="5"/>
      <c r="F1803" s="5"/>
      <c r="G1803" s="5"/>
    </row>
    <row r="1804" spans="1:7" s="15" customFormat="1" x14ac:dyDescent="0.15">
      <c r="A1804" s="6"/>
      <c r="B1804" s="15">
        <v>1587</v>
      </c>
      <c r="C1804" s="18" t="str">
        <f>'Population tagcount script'!D1588</f>
        <v>system.time(write.csv(RAD_1over, file="C:/NGS/save/NGS0_36.tagcount1over", row.names = F))</v>
      </c>
      <c r="D1804" s="5"/>
      <c r="E1804" s="5"/>
      <c r="F1804" s="5"/>
      <c r="G1804" s="5"/>
    </row>
    <row r="1805" spans="1:7" s="15" customFormat="1" x14ac:dyDescent="0.15">
      <c r="A1805" s="6"/>
      <c r="B1805" s="15">
        <v>1588</v>
      </c>
      <c r="C1805" s="18" t="str">
        <f>'Population tagcount script'!D1589</f>
        <v>rm(list=ls())</v>
      </c>
      <c r="D1805" s="5"/>
      <c r="E1805" s="5"/>
      <c r="F1805" s="5"/>
      <c r="G1805" s="5"/>
    </row>
    <row r="1806" spans="1:7" s="15" customFormat="1" x14ac:dyDescent="0.15">
      <c r="A1806" s="6"/>
      <c r="B1806" s="15">
        <v>1589</v>
      </c>
      <c r="C1806" s="18" t="str">
        <f>'Population tagcount script'!D1590</f>
        <v>in_f &lt;- c("C:/NGS/Raw_sequence_reads/37_ATTCAGAA-AGGCGAAG_L005_R1_001.fastq.gz", "C:/NGS/Raw_sequence_reads/37_ATTCAGAA-AGGCGAAG_L005_R2_001.fastq.gz")</v>
      </c>
      <c r="D1806" s="5"/>
      <c r="E1806" s="5"/>
      <c r="F1806" s="5"/>
      <c r="G1806" s="5"/>
    </row>
    <row r="1807" spans="1:7" s="15" customFormat="1" x14ac:dyDescent="0.15">
      <c r="A1807" s="6"/>
      <c r="B1807" s="15">
        <v>1590</v>
      </c>
      <c r="C1807" s="18" t="str">
        <f>'Population tagcount script'!D1591</f>
        <v>out_f &lt;- "C:/NGS/save/NGS0_37.fastq"</v>
      </c>
      <c r="D1807" s="5"/>
      <c r="E1807" s="5"/>
      <c r="F1807" s="5"/>
      <c r="G1807" s="5"/>
    </row>
    <row r="1808" spans="1:7" s="15" customFormat="1" x14ac:dyDescent="0.15">
      <c r="A1808" s="6"/>
      <c r="B1808" s="15">
        <v>1591</v>
      </c>
      <c r="C1808" s="18" t="str">
        <f>'Population tagcount script'!D1592</f>
        <v>param_trim &lt;- 1</v>
      </c>
      <c r="D1808" s="5"/>
      <c r="E1808" s="5"/>
      <c r="F1808" s="5"/>
      <c r="G1808" s="5"/>
    </row>
    <row r="1809" spans="1:7" s="15" customFormat="1" x14ac:dyDescent="0.15">
      <c r="A1809" s="6"/>
      <c r="B1809" s="15">
        <v>1592</v>
      </c>
      <c r="C1809" s="18" t="str">
        <f>'Population tagcount script'!D1593</f>
        <v xml:space="preserve">fastq &lt;- readFastq(in_f)              </v>
      </c>
      <c r="D1809" s="5"/>
      <c r="E1809" s="5"/>
      <c r="F1809" s="5"/>
      <c r="G1809" s="5"/>
    </row>
    <row r="1810" spans="1:7" s="15" customFormat="1" x14ac:dyDescent="0.15">
      <c r="A1810" s="6"/>
      <c r="B1810" s="15">
        <v>1593</v>
      </c>
      <c r="C1810" s="18" t="str">
        <f>'Population tagcount script'!D1594</f>
        <v>hoge &lt;- width(sread(fastq)) - param_trim</v>
      </c>
      <c r="D1810" s="5"/>
      <c r="E1810" s="5"/>
      <c r="F1810" s="5"/>
      <c r="G1810" s="5"/>
    </row>
    <row r="1811" spans="1:7" s="15" customFormat="1" x14ac:dyDescent="0.15">
      <c r="A1811" s="6"/>
      <c r="B1811" s="15">
        <v>1594</v>
      </c>
      <c r="C1811" s="18" t="str">
        <f>'Population tagcount script'!D1595</f>
        <v xml:space="preserve">hoge[hoge &lt; 1] &lt;- 1                   </v>
      </c>
      <c r="D1811" s="5"/>
      <c r="E1811" s="5"/>
      <c r="F1811" s="5"/>
      <c r="G1811" s="5"/>
    </row>
    <row r="1812" spans="1:7" s="15" customFormat="1" x14ac:dyDescent="0.15">
      <c r="A1812" s="6"/>
      <c r="B1812" s="15">
        <v>1595</v>
      </c>
      <c r="C1812" s="18" t="str">
        <f>'Population tagcount script'!D1596</f>
        <v>hoge1 &lt;- DNAStringSet(sread(fastq), start=7, end=hoge)</v>
      </c>
      <c r="D1812" s="5"/>
      <c r="E1812" s="5"/>
      <c r="F1812" s="5"/>
      <c r="G1812" s="5"/>
    </row>
    <row r="1813" spans="1:7" s="15" customFormat="1" x14ac:dyDescent="0.15">
      <c r="A1813" s="6"/>
      <c r="B1813" s="15">
        <v>1596</v>
      </c>
      <c r="C1813" s="18" t="str">
        <f>'Population tagcount script'!D1597</f>
        <v>hoge2 &lt;- BStringSet(quality(quality(fastq)), start=7, end=hoge)</v>
      </c>
      <c r="D1813" s="5"/>
      <c r="E1813" s="5"/>
      <c r="F1813" s="5"/>
      <c r="G1813" s="5"/>
    </row>
    <row r="1814" spans="1:7" s="15" customFormat="1" x14ac:dyDescent="0.15">
      <c r="A1814" s="6"/>
      <c r="B1814" s="15">
        <v>1597</v>
      </c>
      <c r="C1814" s="18" t="str">
        <f>'Population tagcount script'!D1598</f>
        <v>fastq &lt;- ShortReadQ(hoge1, hoge2, id(fastq))</v>
      </c>
      <c r="D1814" s="5"/>
      <c r="E1814" s="5"/>
      <c r="F1814" s="5"/>
      <c r="G1814" s="5"/>
    </row>
    <row r="1815" spans="1:7" s="15" customFormat="1" x14ac:dyDescent="0.15">
      <c r="A1815" s="6"/>
      <c r="B1815" s="15">
        <v>1598</v>
      </c>
      <c r="C1815" s="18" t="str">
        <f>'Population tagcount script'!D1599</f>
        <v xml:space="preserve">writeFastq(fastq, out_f, compress=F)   </v>
      </c>
      <c r="D1815" s="5"/>
      <c r="E1815" s="5"/>
      <c r="F1815" s="5"/>
      <c r="G1815" s="5"/>
    </row>
    <row r="1816" spans="1:7" s="15" customFormat="1" x14ac:dyDescent="0.15">
      <c r="A1816" s="6"/>
      <c r="B1816" s="15">
        <v>1599</v>
      </c>
      <c r="C1816" s="18" t="str">
        <f>'Population tagcount script'!D1600</f>
        <v>param1 &lt;- 35</v>
      </c>
      <c r="D1816" s="5"/>
      <c r="E1816" s="5"/>
      <c r="F1816" s="5"/>
      <c r="G1816" s="5"/>
    </row>
    <row r="1817" spans="1:7" s="15" customFormat="1" x14ac:dyDescent="0.15">
      <c r="A1817" s="6"/>
      <c r="B1817" s="15">
        <v>1600</v>
      </c>
      <c r="C1817" s="18" t="str">
        <f>'Population tagcount script'!D1601</f>
        <v>param2 &lt;- 0.1</v>
      </c>
      <c r="D1817" s="5"/>
      <c r="E1817" s="5"/>
      <c r="F1817" s="5"/>
      <c r="G1817" s="5"/>
    </row>
    <row r="1818" spans="1:7" s="15" customFormat="1" x14ac:dyDescent="0.15">
      <c r="A1818" s="6"/>
      <c r="B1818" s="15">
        <v>1601</v>
      </c>
      <c r="C1818" s="18" t="str">
        <f>'Population tagcount script'!D1602</f>
        <v>fastq &lt;- readFastq("C:/NGS/save/NGS0_37.fastq")</v>
      </c>
      <c r="D1818" s="5"/>
      <c r="E1818" s="5"/>
      <c r="F1818" s="5"/>
      <c r="G1818" s="5"/>
    </row>
    <row r="1819" spans="1:7" s="15" customFormat="1" x14ac:dyDescent="0.15">
      <c r="A1819" s="6"/>
      <c r="B1819" s="15">
        <v>1602</v>
      </c>
      <c r="C1819" s="18" t="str">
        <f>'Population tagcount script'!D1603</f>
        <v>hoge &lt;- as(quality(fastq), "matrix")</v>
      </c>
      <c r="D1819" s="5"/>
      <c r="E1819" s="5"/>
      <c r="F1819" s="5"/>
      <c r="G1819" s="5"/>
    </row>
    <row r="1820" spans="1:7" s="15" customFormat="1" x14ac:dyDescent="0.15">
      <c r="A1820" s="6"/>
      <c r="B1820" s="15">
        <v>1603</v>
      </c>
      <c r="C1820" s="18" t="str">
        <f>'Population tagcount script'!D1604</f>
        <v>obj &lt;- (rowSums(hoge &lt; param1) &lt;= width(fastq)*param2)</v>
      </c>
      <c r="D1820" s="5"/>
      <c r="E1820" s="5"/>
      <c r="F1820" s="5"/>
      <c r="G1820" s="5"/>
    </row>
    <row r="1821" spans="1:7" s="15" customFormat="1" x14ac:dyDescent="0.15">
      <c r="A1821" s="6"/>
      <c r="B1821" s="15">
        <v>1604</v>
      </c>
      <c r="C1821" s="18" t="str">
        <f>'Population tagcount script'!D1605</f>
        <v>fastq &lt;- fastq[obj]</v>
      </c>
      <c r="D1821" s="5"/>
      <c r="E1821" s="5"/>
      <c r="F1821" s="5"/>
      <c r="G1821" s="5"/>
    </row>
    <row r="1822" spans="1:7" s="15" customFormat="1" x14ac:dyDescent="0.15">
      <c r="A1822" s="6"/>
      <c r="B1822" s="15">
        <v>1605</v>
      </c>
      <c r="C1822" s="18" t="str">
        <f>'Population tagcount script'!D1606</f>
        <v xml:space="preserve">writeFastq(fastq, "C:/NGS/save/F2_Adap-0.fastq", compress=F)   </v>
      </c>
      <c r="D1822" s="5"/>
      <c r="E1822" s="5"/>
      <c r="F1822" s="5"/>
      <c r="G1822" s="5"/>
    </row>
    <row r="1823" spans="1:7" s="15" customFormat="1" x14ac:dyDescent="0.15">
      <c r="A1823" s="6"/>
      <c r="B1823" s="15">
        <v>1606</v>
      </c>
      <c r="C1823" s="18" t="str">
        <f>'Population tagcount script'!D1607</f>
        <v>in_f &lt;- "C:/NGS/save/F2_Adap-0.fastq"</v>
      </c>
      <c r="D1823" s="5"/>
      <c r="E1823" s="5"/>
      <c r="F1823" s="5"/>
      <c r="G1823" s="5"/>
    </row>
    <row r="1824" spans="1:7" s="15" customFormat="1" x14ac:dyDescent="0.15">
      <c r="A1824" s="6"/>
      <c r="B1824" s="15">
        <v>1607</v>
      </c>
      <c r="C1824" s="18" t="str">
        <f>'Population tagcount script'!D1608</f>
        <v>out_f &lt;- "C:/NGS/save/F2_Adap-1.fastq"</v>
      </c>
      <c r="D1824" s="5"/>
      <c r="E1824" s="5"/>
      <c r="F1824" s="5"/>
      <c r="G1824" s="5"/>
    </row>
    <row r="1825" spans="1:7" s="15" customFormat="1" x14ac:dyDescent="0.15">
      <c r="A1825" s="6"/>
      <c r="B1825" s="15">
        <v>1608</v>
      </c>
      <c r="C1825" s="18" t="str">
        <f>'Population tagcount script'!D1609</f>
        <v>param_adapter &lt;- "CATGAGATCGGAAGAGCGTCGTGTAGGGAAAGAGTGT"  #Adapter sequence 1</v>
      </c>
      <c r="D1825" s="5"/>
      <c r="E1825" s="5"/>
      <c r="F1825" s="5"/>
      <c r="G1825" s="5"/>
    </row>
    <row r="1826" spans="1:7" s="15" customFormat="1" x14ac:dyDescent="0.15">
      <c r="A1826" s="6"/>
      <c r="B1826" s="15">
        <v>1609</v>
      </c>
      <c r="C1826" s="18" t="str">
        <f>'Population tagcount script'!D1610</f>
        <v xml:space="preserve">system.time(res1 &lt;- preprocessReads(filename=in_f,  outputFilename=out_f,Rpattern=param_adapter, max.Rmismatch=rep(0, nchar(param_adapter)), nBases=0, minLength=20, nrec=1000000))      </v>
      </c>
      <c r="D1826" s="5"/>
      <c r="E1826" s="5"/>
      <c r="F1826" s="5"/>
      <c r="G1826" s="5"/>
    </row>
    <row r="1827" spans="1:7" s="15" customFormat="1" x14ac:dyDescent="0.15">
      <c r="A1827" s="6"/>
      <c r="B1827" s="15">
        <v>1610</v>
      </c>
      <c r="C1827" s="18" t="str">
        <f>'Population tagcount script'!D1611</f>
        <v>in_f &lt;- "C:/NGS/save/F2_Adap-1.fastq"</v>
      </c>
      <c r="D1827" s="5"/>
      <c r="E1827" s="5"/>
      <c r="F1827" s="5"/>
      <c r="G1827" s="5"/>
    </row>
    <row r="1828" spans="1:7" s="15" customFormat="1" x14ac:dyDescent="0.15">
      <c r="A1828" s="6"/>
      <c r="B1828" s="15">
        <v>1611</v>
      </c>
      <c r="C1828" s="18" t="str">
        <f>'Population tagcount script'!D1612</f>
        <v>out_f &lt;- "C:/NGS/save/F2_Adap-2.fastq"</v>
      </c>
      <c r="D1828" s="5"/>
      <c r="E1828" s="5"/>
      <c r="F1828" s="5"/>
      <c r="G1828" s="5"/>
    </row>
    <row r="1829" spans="1:7" s="15" customFormat="1" x14ac:dyDescent="0.15">
      <c r="A1829" s="6"/>
      <c r="B1829" s="15">
        <v>1612</v>
      </c>
      <c r="C1829" s="18" t="str">
        <f>'Population tagcount script'!D1613</f>
        <v>param_adapter &lt;- "TAAGATCGGAAGAGCACACGTCTGAACTCCAGTCAC"  #Adapter sequence 2</v>
      </c>
      <c r="D1829" s="5"/>
      <c r="E1829" s="5"/>
      <c r="F1829" s="5"/>
      <c r="G1829" s="5"/>
    </row>
    <row r="1830" spans="1:7" s="15" customFormat="1" x14ac:dyDescent="0.15">
      <c r="A1830" s="6"/>
      <c r="B1830" s="15">
        <v>1613</v>
      </c>
      <c r="C1830" s="18" t="str">
        <f>'Population tagcount script'!D1614</f>
        <v xml:space="preserve">system.time(res2 &lt;- preprocessReads(filename=in_f,  outputFilename=out_f,Rpattern=param_adapter, max.Rmismatch=rep(0, nchar(param_adapter)), nBases=0, minLength=20, nrec=1000000))      </v>
      </c>
      <c r="D1830" s="5"/>
      <c r="E1830" s="5"/>
      <c r="F1830" s="5"/>
      <c r="G1830" s="5"/>
    </row>
    <row r="1831" spans="1:7" s="15" customFormat="1" x14ac:dyDescent="0.15">
      <c r="A1831" s="6"/>
      <c r="B1831" s="15">
        <v>1614</v>
      </c>
      <c r="C1831" s="18" t="str">
        <f>'Population tagcount script'!D1615</f>
        <v>in_f &lt;- "C:/NGS/save/F2_Adap-2.fastq"</v>
      </c>
      <c r="D1831" s="5"/>
      <c r="E1831" s="5"/>
      <c r="F1831" s="5"/>
      <c r="G1831" s="5"/>
    </row>
    <row r="1832" spans="1:7" s="15" customFormat="1" x14ac:dyDescent="0.15">
      <c r="A1832" s="6"/>
      <c r="B1832" s="15">
        <v>1615</v>
      </c>
      <c r="C1832" s="18" t="str">
        <f>'Population tagcount script'!D1616</f>
        <v>out_f &lt;- "C:/NGS/save/F2_Adap-3.fastq"</v>
      </c>
      <c r="D1832" s="5"/>
      <c r="E1832" s="5"/>
      <c r="F1832" s="5"/>
      <c r="G1832" s="5"/>
    </row>
    <row r="1833" spans="1:7" s="15" customFormat="1" x14ac:dyDescent="0.15">
      <c r="A1833" s="6"/>
      <c r="B1833" s="15">
        <v>1616</v>
      </c>
      <c r="C1833" s="18" t="str">
        <f>'Population tagcount script'!D1617</f>
        <v>param_adapter &lt;- "TAAGATCGGAAGAGCGTCGTGTAGGGAAAGAGTGT"  #Adapter sequence 3</v>
      </c>
      <c r="D1833" s="5"/>
      <c r="E1833" s="5"/>
      <c r="F1833" s="5"/>
      <c r="G1833" s="5"/>
    </row>
    <row r="1834" spans="1:7" s="15" customFormat="1" x14ac:dyDescent="0.15">
      <c r="A1834" s="6"/>
      <c r="B1834" s="15">
        <v>1617</v>
      </c>
      <c r="C1834" s="18" t="str">
        <f>'Population tagcount script'!D1618</f>
        <v xml:space="preserve">system.time(res3 &lt;- preprocessReads(filename=in_f,  outputFilename=out_f,Rpattern=param_adapter, max.Rmismatch=rep(0, nchar(param_adapter)), nBases=0, minLength=20, nrec=1000000))      </v>
      </c>
      <c r="D1834" s="5"/>
      <c r="E1834" s="5"/>
      <c r="F1834" s="5"/>
      <c r="G1834" s="5"/>
    </row>
    <row r="1835" spans="1:7" s="15" customFormat="1" x14ac:dyDescent="0.15">
      <c r="A1835" s="6"/>
      <c r="B1835" s="15">
        <v>1618</v>
      </c>
      <c r="C1835" s="18" t="str">
        <f>'Population tagcount script'!D1619</f>
        <v>in_f &lt;- "C:/NGS/save/F2_Adap-3.fastq"</v>
      </c>
      <c r="D1835" s="5"/>
      <c r="E1835" s="5"/>
      <c r="F1835" s="5"/>
      <c r="G1835" s="5"/>
    </row>
    <row r="1836" spans="1:7" s="15" customFormat="1" x14ac:dyDescent="0.15">
      <c r="A1836" s="6"/>
      <c r="B1836" s="15">
        <v>1619</v>
      </c>
      <c r="C1836" s="18" t="str">
        <f>'Population tagcount script'!D1620</f>
        <v>out_f &lt;- "C:/NGS/save/AdapterTrim_NGS0_37.fastq"</v>
      </c>
      <c r="D1836" s="5"/>
      <c r="E1836" s="5"/>
      <c r="F1836" s="5"/>
      <c r="G1836" s="5"/>
    </row>
    <row r="1837" spans="1:7" s="15" customFormat="1" x14ac:dyDescent="0.15">
      <c r="A1837" s="6"/>
      <c r="B1837" s="15">
        <v>1620</v>
      </c>
      <c r="C1837" s="18" t="str">
        <f>'Population tagcount script'!D1621</f>
        <v>param_adapter &lt;- "CATGAGATCGGAAGAGCACACGTCTGAACTCCAGTCAC"  #Adapter sequence 4</v>
      </c>
      <c r="D1837" s="5"/>
      <c r="E1837" s="5"/>
      <c r="F1837" s="5"/>
      <c r="G1837" s="5"/>
    </row>
    <row r="1838" spans="1:7" s="15" customFormat="1" x14ac:dyDescent="0.15">
      <c r="A1838" s="6"/>
      <c r="B1838" s="15">
        <v>1621</v>
      </c>
      <c r="C1838" s="18" t="str">
        <f>'Population tagcount script'!D1622</f>
        <v xml:space="preserve">system.time(res4 &lt;- preprocessReads(filename=in_f,  outputFilename=out_f,Rpattern=param_adapter, max.Rmismatch=rep(0, nchar(param_adapter)), nBases=0, minLength=20, nrec=1000000))      </v>
      </c>
      <c r="D1838" s="5"/>
      <c r="E1838" s="5"/>
      <c r="F1838" s="5"/>
      <c r="G1838" s="5"/>
    </row>
    <row r="1839" spans="1:7" s="15" customFormat="1" x14ac:dyDescent="0.15">
      <c r="A1839" s="6"/>
      <c r="B1839" s="15">
        <v>1622</v>
      </c>
      <c r="C1839" s="18" t="str">
        <f>'Population tagcount script'!D1623</f>
        <v>res &lt;- rbind(res1,res2,res3,res4)</v>
      </c>
      <c r="D1839" s="5"/>
      <c r="E1839" s="5"/>
      <c r="F1839" s="5"/>
      <c r="G1839" s="5"/>
    </row>
    <row r="1840" spans="1:7" s="15" customFormat="1" x14ac:dyDescent="0.15">
      <c r="A1840" s="6"/>
      <c r="B1840" s="15">
        <v>1623</v>
      </c>
      <c r="C1840" s="18" t="str">
        <f>'Population tagcount script'!D1624</f>
        <v>write.csv(res, "C:/NGS/save/NGS0_37.fastq.csv")</v>
      </c>
      <c r="D1840" s="5"/>
      <c r="E1840" s="5"/>
      <c r="F1840" s="5"/>
      <c r="G1840" s="5"/>
    </row>
    <row r="1841" spans="1:7" s="15" customFormat="1" x14ac:dyDescent="0.15">
      <c r="A1841" s="6"/>
      <c r="B1841" s="15">
        <v>1624</v>
      </c>
      <c r="C1841" s="18" t="str">
        <f>'Population tagcount script'!D1625</f>
        <v>system.time(fastq &lt;- fread("C:/NGS/save/AdapterTrim_NGS0_37.fastq", header=F, sep="\t", na.strings="NA", strip.white=TRUE, verbose=TRUE))</v>
      </c>
      <c r="D1841" s="5"/>
      <c r="E1841" s="5"/>
      <c r="F1841" s="5"/>
      <c r="G1841" s="5"/>
    </row>
    <row r="1842" spans="1:7" s="15" customFormat="1" x14ac:dyDescent="0.15">
      <c r="A1842" s="6"/>
      <c r="B1842" s="15">
        <v>1625</v>
      </c>
      <c r="C1842" s="18" t="str">
        <f>'Population tagcount script'!D1626</f>
        <v>file.remove("C:/NGS/save/AdapterTrim_NGS0_37.fastq","C:/NGS/save/F2_Adap-0.fastq","C:/NGS/save/F2_Adap-1.fastq","C:/NGS/save/F2_Adap-2.fastq","C:/NGS/save/F2_Adap-3.fastq")</v>
      </c>
      <c r="D1842" s="5"/>
      <c r="E1842" s="5"/>
      <c r="F1842" s="5"/>
      <c r="G1842" s="5"/>
    </row>
    <row r="1843" spans="1:7" s="15" customFormat="1" x14ac:dyDescent="0.15">
      <c r="A1843" s="6"/>
      <c r="B1843" s="15">
        <v>1626</v>
      </c>
      <c r="C1843" s="18" t="str">
        <f>'Population tagcount script'!D1627</f>
        <v>system.time(nucleotide &lt;- fastq[2+4*(0:((nrow(fastq)/4)-1))])</v>
      </c>
      <c r="D1843" s="5"/>
      <c r="E1843" s="5"/>
      <c r="F1843" s="5"/>
      <c r="G1843" s="5"/>
    </row>
    <row r="1844" spans="1:7" s="15" customFormat="1" x14ac:dyDescent="0.15">
      <c r="A1844" s="6"/>
      <c r="B1844" s="15">
        <v>1627</v>
      </c>
      <c r="C1844" s="18" t="str">
        <f>'Population tagcount script'!D1628</f>
        <v>system.time(RADtag &lt;- sort(table(nucleotide), decreasing=TRUE))</v>
      </c>
      <c r="D1844" s="5"/>
      <c r="E1844" s="5"/>
      <c r="F1844" s="5"/>
      <c r="G1844" s="5"/>
    </row>
    <row r="1845" spans="1:7" s="15" customFormat="1" x14ac:dyDescent="0.15">
      <c r="A1845" s="6"/>
      <c r="B1845" s="15">
        <v>1628</v>
      </c>
      <c r="C1845" s="18" t="str">
        <f>'Population tagcount script'!D1629</f>
        <v>system.time(write.csv(RADtag, file="C:/NGS/save/NGS0_37.tagcount", row.names = F))</v>
      </c>
      <c r="D1845" s="5"/>
      <c r="E1845" s="5"/>
      <c r="F1845" s="5"/>
      <c r="G1845" s="5"/>
    </row>
    <row r="1846" spans="1:7" s="15" customFormat="1" x14ac:dyDescent="0.15">
      <c r="A1846" s="6"/>
      <c r="B1846" s="15">
        <v>1629</v>
      </c>
      <c r="C1846" s="18" t="str">
        <f>'Population tagcount script'!D1630</f>
        <v>file.remove("C:/NGS/save/NGS0_37.fastq")</v>
      </c>
      <c r="D1846" s="5"/>
      <c r="E1846" s="5"/>
      <c r="F1846" s="5"/>
      <c r="G1846" s="5"/>
    </row>
    <row r="1847" spans="1:7" s="15" customFormat="1" x14ac:dyDescent="0.15">
      <c r="A1847" s="6"/>
      <c r="B1847" s="15">
        <v>1630</v>
      </c>
      <c r="C1847" s="18" t="str">
        <f>'Population tagcount script'!D1631</f>
        <v>RAD_1over &lt;- RADtag[RADtag&gt;1]</v>
      </c>
      <c r="D1847" s="5"/>
      <c r="E1847" s="5"/>
      <c r="F1847" s="5"/>
      <c r="G1847" s="5"/>
    </row>
    <row r="1848" spans="1:7" s="15" customFormat="1" x14ac:dyDescent="0.15">
      <c r="A1848" s="6"/>
      <c r="B1848" s="15">
        <v>1631</v>
      </c>
      <c r="C1848" s="18" t="str">
        <f>'Population tagcount script'!D1632</f>
        <v>system.time(write.csv(RAD_1over, file="C:/NGS/save/NGS0_37.tagcount1over", row.names = F))</v>
      </c>
      <c r="D1848" s="5"/>
      <c r="E1848" s="5"/>
      <c r="F1848" s="5"/>
      <c r="G1848" s="5"/>
    </row>
    <row r="1849" spans="1:7" s="15" customFormat="1" x14ac:dyDescent="0.15">
      <c r="A1849" s="6"/>
      <c r="B1849" s="15">
        <v>1632</v>
      </c>
      <c r="C1849" s="18" t="str">
        <f>'Population tagcount script'!D1633</f>
        <v>rm(list=ls())</v>
      </c>
      <c r="D1849" s="5"/>
      <c r="E1849" s="5"/>
      <c r="F1849" s="5"/>
      <c r="G1849" s="5"/>
    </row>
    <row r="1850" spans="1:7" s="15" customFormat="1" x14ac:dyDescent="0.15">
      <c r="A1850" s="6"/>
      <c r="B1850" s="15">
        <v>1633</v>
      </c>
      <c r="C1850" s="18" t="str">
        <f>'Population tagcount script'!D1634</f>
        <v>in_f &lt;- c("C:/NGS/Raw_sequence_reads/38_ATTCAGAA-TAATCTTA_L005_R1_001.fastq.gz", "C:/NGS/Raw_sequence_reads/38_ATTCAGAA-TAATCTTA_L005_R2_001.fastq.gz")</v>
      </c>
      <c r="D1850" s="5"/>
      <c r="E1850" s="5"/>
      <c r="F1850" s="5"/>
      <c r="G1850" s="5"/>
    </row>
    <row r="1851" spans="1:7" s="15" customFormat="1" x14ac:dyDescent="0.15">
      <c r="A1851" s="6"/>
      <c r="B1851" s="15">
        <v>1634</v>
      </c>
      <c r="C1851" s="18" t="str">
        <f>'Population tagcount script'!D1635</f>
        <v>out_f &lt;- "C:/NGS/save/NGS0_38.fastq"</v>
      </c>
      <c r="D1851" s="5"/>
      <c r="E1851" s="5"/>
      <c r="F1851" s="5"/>
      <c r="G1851" s="5"/>
    </row>
    <row r="1852" spans="1:7" s="15" customFormat="1" x14ac:dyDescent="0.15">
      <c r="A1852" s="6"/>
      <c r="B1852" s="15">
        <v>1635</v>
      </c>
      <c r="C1852" s="18" t="str">
        <f>'Population tagcount script'!D1636</f>
        <v>param_trim &lt;- 1</v>
      </c>
      <c r="D1852" s="5"/>
      <c r="E1852" s="5"/>
      <c r="F1852" s="5"/>
      <c r="G1852" s="5"/>
    </row>
    <row r="1853" spans="1:7" s="15" customFormat="1" x14ac:dyDescent="0.15">
      <c r="A1853" s="6"/>
      <c r="B1853" s="15">
        <v>1636</v>
      </c>
      <c r="C1853" s="18" t="str">
        <f>'Population tagcount script'!D1637</f>
        <v xml:space="preserve">fastq &lt;- readFastq(in_f)              </v>
      </c>
      <c r="D1853" s="5"/>
      <c r="E1853" s="5"/>
      <c r="F1853" s="5"/>
      <c r="G1853" s="5"/>
    </row>
    <row r="1854" spans="1:7" s="15" customFormat="1" x14ac:dyDescent="0.15">
      <c r="A1854" s="6"/>
      <c r="B1854" s="15">
        <v>1637</v>
      </c>
      <c r="C1854" s="18" t="str">
        <f>'Population tagcount script'!D1638</f>
        <v>hoge &lt;- width(sread(fastq)) - param_trim</v>
      </c>
      <c r="D1854" s="5"/>
      <c r="E1854" s="5"/>
      <c r="F1854" s="5"/>
      <c r="G1854" s="5"/>
    </row>
    <row r="1855" spans="1:7" s="15" customFormat="1" x14ac:dyDescent="0.15">
      <c r="A1855" s="6"/>
      <c r="B1855" s="15">
        <v>1638</v>
      </c>
      <c r="C1855" s="18" t="str">
        <f>'Population tagcount script'!D1639</f>
        <v xml:space="preserve">hoge[hoge &lt; 1] &lt;- 1                   </v>
      </c>
      <c r="D1855" s="5"/>
      <c r="E1855" s="5"/>
      <c r="F1855" s="5"/>
      <c r="G1855" s="5"/>
    </row>
    <row r="1856" spans="1:7" s="15" customFormat="1" x14ac:dyDescent="0.15">
      <c r="A1856" s="6"/>
      <c r="B1856" s="15">
        <v>1639</v>
      </c>
      <c r="C1856" s="18" t="str">
        <f>'Population tagcount script'!D1640</f>
        <v>hoge1 &lt;- DNAStringSet(sread(fastq), start=7, end=hoge)</v>
      </c>
      <c r="D1856" s="5"/>
      <c r="E1856" s="5"/>
      <c r="F1856" s="5"/>
      <c r="G1856" s="5"/>
    </row>
    <row r="1857" spans="1:7" s="15" customFormat="1" x14ac:dyDescent="0.15">
      <c r="A1857" s="6"/>
      <c r="B1857" s="15">
        <v>1640</v>
      </c>
      <c r="C1857" s="18" t="str">
        <f>'Population tagcount script'!D1641</f>
        <v>hoge2 &lt;- BStringSet(quality(quality(fastq)), start=7, end=hoge)</v>
      </c>
      <c r="D1857" s="5"/>
      <c r="E1857" s="5"/>
      <c r="F1857" s="5"/>
      <c r="G1857" s="5"/>
    </row>
    <row r="1858" spans="1:7" s="15" customFormat="1" x14ac:dyDescent="0.15">
      <c r="A1858" s="6"/>
      <c r="B1858" s="15">
        <v>1641</v>
      </c>
      <c r="C1858" s="18" t="str">
        <f>'Population tagcount script'!D1642</f>
        <v>fastq &lt;- ShortReadQ(hoge1, hoge2, id(fastq))</v>
      </c>
      <c r="D1858" s="5"/>
      <c r="E1858" s="5"/>
      <c r="F1858" s="5"/>
      <c r="G1858" s="5"/>
    </row>
    <row r="1859" spans="1:7" s="15" customFormat="1" x14ac:dyDescent="0.15">
      <c r="A1859" s="6"/>
      <c r="B1859" s="15">
        <v>1642</v>
      </c>
      <c r="C1859" s="18" t="str">
        <f>'Population tagcount script'!D1643</f>
        <v xml:space="preserve">writeFastq(fastq, out_f, compress=F)   </v>
      </c>
      <c r="D1859" s="5"/>
      <c r="E1859" s="5"/>
      <c r="F1859" s="5"/>
      <c r="G1859" s="5"/>
    </row>
    <row r="1860" spans="1:7" s="15" customFormat="1" x14ac:dyDescent="0.15">
      <c r="A1860" s="6"/>
      <c r="B1860" s="15">
        <v>1643</v>
      </c>
      <c r="C1860" s="18" t="str">
        <f>'Population tagcount script'!D1644</f>
        <v>param1 &lt;- 35</v>
      </c>
      <c r="D1860" s="5"/>
      <c r="E1860" s="5"/>
      <c r="F1860" s="5"/>
      <c r="G1860" s="5"/>
    </row>
    <row r="1861" spans="1:7" s="15" customFormat="1" x14ac:dyDescent="0.15">
      <c r="A1861" s="6"/>
      <c r="B1861" s="15">
        <v>1644</v>
      </c>
      <c r="C1861" s="18" t="str">
        <f>'Population tagcount script'!D1645</f>
        <v>param2 &lt;- 0.1</v>
      </c>
      <c r="D1861" s="5"/>
      <c r="E1861" s="5"/>
      <c r="F1861" s="5"/>
      <c r="G1861" s="5"/>
    </row>
    <row r="1862" spans="1:7" s="15" customFormat="1" x14ac:dyDescent="0.15">
      <c r="A1862" s="6"/>
      <c r="B1862" s="15">
        <v>1645</v>
      </c>
      <c r="C1862" s="18" t="str">
        <f>'Population tagcount script'!D1646</f>
        <v>fastq &lt;- readFastq("C:/NGS/save/NGS0_38.fastq")</v>
      </c>
      <c r="D1862" s="5"/>
      <c r="E1862" s="5"/>
      <c r="F1862" s="5"/>
      <c r="G1862" s="5"/>
    </row>
    <row r="1863" spans="1:7" s="15" customFormat="1" x14ac:dyDescent="0.15">
      <c r="A1863" s="6"/>
      <c r="B1863" s="15">
        <v>1646</v>
      </c>
      <c r="C1863" s="18" t="str">
        <f>'Population tagcount script'!D1647</f>
        <v>hoge &lt;- as(quality(fastq), "matrix")</v>
      </c>
      <c r="D1863" s="5"/>
      <c r="E1863" s="5"/>
      <c r="F1863" s="5"/>
      <c r="G1863" s="5"/>
    </row>
    <row r="1864" spans="1:7" s="15" customFormat="1" x14ac:dyDescent="0.15">
      <c r="A1864" s="6"/>
      <c r="B1864" s="15">
        <v>1647</v>
      </c>
      <c r="C1864" s="18" t="str">
        <f>'Population tagcount script'!D1648</f>
        <v>obj &lt;- (rowSums(hoge &lt; param1) &lt;= width(fastq)*param2)</v>
      </c>
      <c r="D1864" s="5"/>
      <c r="E1864" s="5"/>
      <c r="F1864" s="5"/>
      <c r="G1864" s="5"/>
    </row>
    <row r="1865" spans="1:7" s="15" customFormat="1" x14ac:dyDescent="0.15">
      <c r="A1865" s="6"/>
      <c r="B1865" s="15">
        <v>1648</v>
      </c>
      <c r="C1865" s="18" t="str">
        <f>'Population tagcount script'!D1649</f>
        <v>fastq &lt;- fastq[obj]</v>
      </c>
      <c r="D1865" s="5"/>
      <c r="E1865" s="5"/>
      <c r="F1865" s="5"/>
      <c r="G1865" s="5"/>
    </row>
    <row r="1866" spans="1:7" s="15" customFormat="1" x14ac:dyDescent="0.15">
      <c r="A1866" s="6"/>
      <c r="B1866" s="15">
        <v>1649</v>
      </c>
      <c r="C1866" s="18" t="str">
        <f>'Population tagcount script'!D1650</f>
        <v xml:space="preserve">writeFastq(fastq, "C:/NGS/save/F2_Adap-0.fastq", compress=F)   </v>
      </c>
      <c r="D1866" s="5"/>
      <c r="E1866" s="5"/>
      <c r="F1866" s="5"/>
      <c r="G1866" s="5"/>
    </row>
    <row r="1867" spans="1:7" s="15" customFormat="1" x14ac:dyDescent="0.15">
      <c r="A1867" s="6"/>
      <c r="B1867" s="15">
        <v>1650</v>
      </c>
      <c r="C1867" s="18" t="str">
        <f>'Population tagcount script'!D1651</f>
        <v>in_f &lt;- "C:/NGS/save/F2_Adap-0.fastq"</v>
      </c>
      <c r="D1867" s="5"/>
      <c r="E1867" s="5"/>
      <c r="F1867" s="5"/>
      <c r="G1867" s="5"/>
    </row>
    <row r="1868" spans="1:7" s="15" customFormat="1" x14ac:dyDescent="0.15">
      <c r="A1868" s="6"/>
      <c r="B1868" s="15">
        <v>1651</v>
      </c>
      <c r="C1868" s="18" t="str">
        <f>'Population tagcount script'!D1652</f>
        <v>out_f &lt;- "C:/NGS/save/F2_Adap-1.fastq"</v>
      </c>
      <c r="D1868" s="5"/>
      <c r="E1868" s="5"/>
      <c r="F1868" s="5"/>
      <c r="G1868" s="5"/>
    </row>
    <row r="1869" spans="1:7" s="15" customFormat="1" x14ac:dyDescent="0.15">
      <c r="A1869" s="6"/>
      <c r="B1869" s="15">
        <v>1652</v>
      </c>
      <c r="C1869" s="18" t="str">
        <f>'Population tagcount script'!D1653</f>
        <v>param_adapter &lt;- "CATGAGATCGGAAGAGCGTCGTGTAGGGAAAGAGTGT"  #Adapter sequence 1</v>
      </c>
      <c r="D1869" s="5"/>
      <c r="E1869" s="5"/>
      <c r="F1869" s="5"/>
      <c r="G1869" s="5"/>
    </row>
    <row r="1870" spans="1:7" s="15" customFormat="1" x14ac:dyDescent="0.15">
      <c r="A1870" s="6"/>
      <c r="B1870" s="15">
        <v>1653</v>
      </c>
      <c r="C1870" s="18" t="str">
        <f>'Population tagcount script'!D1654</f>
        <v xml:space="preserve">system.time(res1 &lt;- preprocessReads(filename=in_f,  outputFilename=out_f,Rpattern=param_adapter, max.Rmismatch=rep(0, nchar(param_adapter)), nBases=0, minLength=20, nrec=1000000))      </v>
      </c>
      <c r="D1870" s="5"/>
      <c r="E1870" s="5"/>
      <c r="F1870" s="5"/>
      <c r="G1870" s="5"/>
    </row>
    <row r="1871" spans="1:7" s="15" customFormat="1" x14ac:dyDescent="0.15">
      <c r="A1871" s="6"/>
      <c r="B1871" s="15">
        <v>1654</v>
      </c>
      <c r="C1871" s="18" t="str">
        <f>'Population tagcount script'!D1655</f>
        <v>in_f &lt;- "C:/NGS/save/F2_Adap-1.fastq"</v>
      </c>
      <c r="D1871" s="5"/>
      <c r="E1871" s="5"/>
      <c r="F1871" s="5"/>
      <c r="G1871" s="5"/>
    </row>
    <row r="1872" spans="1:7" s="15" customFormat="1" x14ac:dyDescent="0.15">
      <c r="A1872" s="6"/>
      <c r="B1872" s="15">
        <v>1655</v>
      </c>
      <c r="C1872" s="18" t="str">
        <f>'Population tagcount script'!D1656</f>
        <v>out_f &lt;- "C:/NGS/save/F2_Adap-2.fastq"</v>
      </c>
      <c r="D1872" s="5"/>
      <c r="E1872" s="5"/>
      <c r="F1872" s="5"/>
      <c r="G1872" s="5"/>
    </row>
    <row r="1873" spans="1:7" s="15" customFormat="1" x14ac:dyDescent="0.15">
      <c r="A1873" s="6"/>
      <c r="B1873" s="15">
        <v>1656</v>
      </c>
      <c r="C1873" s="18" t="str">
        <f>'Population tagcount script'!D1657</f>
        <v>param_adapter &lt;- "TAAGATCGGAAGAGCACACGTCTGAACTCCAGTCAC"  #Adapter sequence 2</v>
      </c>
      <c r="D1873" s="5"/>
      <c r="E1873" s="5"/>
      <c r="F1873" s="5"/>
      <c r="G1873" s="5"/>
    </row>
    <row r="1874" spans="1:7" s="15" customFormat="1" x14ac:dyDescent="0.15">
      <c r="A1874" s="6"/>
      <c r="B1874" s="15">
        <v>1657</v>
      </c>
      <c r="C1874" s="18" t="str">
        <f>'Population tagcount script'!D1658</f>
        <v xml:space="preserve">system.time(res2 &lt;- preprocessReads(filename=in_f,  outputFilename=out_f,Rpattern=param_adapter, max.Rmismatch=rep(0, nchar(param_adapter)), nBases=0, minLength=20, nrec=1000000))      </v>
      </c>
      <c r="D1874" s="5"/>
      <c r="E1874" s="5"/>
      <c r="F1874" s="5"/>
      <c r="G1874" s="5"/>
    </row>
    <row r="1875" spans="1:7" s="15" customFormat="1" x14ac:dyDescent="0.15">
      <c r="A1875" s="6"/>
      <c r="B1875" s="15">
        <v>1658</v>
      </c>
      <c r="C1875" s="18" t="str">
        <f>'Population tagcount script'!D1659</f>
        <v>in_f &lt;- "C:/NGS/save/F2_Adap-2.fastq"</v>
      </c>
      <c r="D1875" s="5"/>
      <c r="E1875" s="5"/>
      <c r="F1875" s="5"/>
      <c r="G1875" s="5"/>
    </row>
    <row r="1876" spans="1:7" s="15" customFormat="1" x14ac:dyDescent="0.15">
      <c r="A1876" s="6"/>
      <c r="B1876" s="15">
        <v>1659</v>
      </c>
      <c r="C1876" s="18" t="str">
        <f>'Population tagcount script'!D1660</f>
        <v>out_f &lt;- "C:/NGS/save/F2_Adap-3.fastq"</v>
      </c>
      <c r="D1876" s="5"/>
      <c r="E1876" s="5"/>
      <c r="F1876" s="5"/>
      <c r="G1876" s="5"/>
    </row>
    <row r="1877" spans="1:7" s="15" customFormat="1" x14ac:dyDescent="0.15">
      <c r="A1877" s="6"/>
      <c r="B1877" s="15">
        <v>1660</v>
      </c>
      <c r="C1877" s="18" t="str">
        <f>'Population tagcount script'!D1661</f>
        <v>param_adapter &lt;- "TAAGATCGGAAGAGCGTCGTGTAGGGAAAGAGTGT"  #Adapter sequence 3</v>
      </c>
      <c r="D1877" s="5"/>
      <c r="E1877" s="5"/>
      <c r="F1877" s="5"/>
      <c r="G1877" s="5"/>
    </row>
    <row r="1878" spans="1:7" s="15" customFormat="1" x14ac:dyDescent="0.15">
      <c r="A1878" s="6"/>
      <c r="B1878" s="15">
        <v>1661</v>
      </c>
      <c r="C1878" s="18" t="str">
        <f>'Population tagcount script'!D1662</f>
        <v xml:space="preserve">system.time(res3 &lt;- preprocessReads(filename=in_f,  outputFilename=out_f,Rpattern=param_adapter, max.Rmismatch=rep(0, nchar(param_adapter)), nBases=0, minLength=20, nrec=1000000))      </v>
      </c>
      <c r="D1878" s="5"/>
      <c r="E1878" s="5"/>
      <c r="F1878" s="5"/>
      <c r="G1878" s="5"/>
    </row>
    <row r="1879" spans="1:7" s="15" customFormat="1" x14ac:dyDescent="0.15">
      <c r="A1879" s="6"/>
      <c r="B1879" s="15">
        <v>1662</v>
      </c>
      <c r="C1879" s="18" t="str">
        <f>'Population tagcount script'!D1663</f>
        <v>in_f &lt;- "C:/NGS/save/F2_Adap-3.fastq"</v>
      </c>
      <c r="D1879" s="5"/>
      <c r="E1879" s="5"/>
      <c r="F1879" s="5"/>
      <c r="G1879" s="5"/>
    </row>
    <row r="1880" spans="1:7" s="15" customFormat="1" x14ac:dyDescent="0.15">
      <c r="A1880" s="6"/>
      <c r="B1880" s="15">
        <v>1663</v>
      </c>
      <c r="C1880" s="18" t="str">
        <f>'Population tagcount script'!D1664</f>
        <v>out_f &lt;- "C:/NGS/save/AdapterTrim_NGS0_38.fastq"</v>
      </c>
      <c r="D1880" s="5"/>
      <c r="E1880" s="5"/>
      <c r="F1880" s="5"/>
      <c r="G1880" s="5"/>
    </row>
    <row r="1881" spans="1:7" s="15" customFormat="1" x14ac:dyDescent="0.15">
      <c r="A1881" s="6"/>
      <c r="B1881" s="15">
        <v>1664</v>
      </c>
      <c r="C1881" s="18" t="str">
        <f>'Population tagcount script'!D1665</f>
        <v>param_adapter &lt;- "CATGAGATCGGAAGAGCACACGTCTGAACTCCAGTCAC"  #Adapter sequence 4</v>
      </c>
      <c r="D1881" s="5"/>
      <c r="E1881" s="5"/>
      <c r="F1881" s="5"/>
      <c r="G1881" s="5"/>
    </row>
    <row r="1882" spans="1:7" s="15" customFormat="1" x14ac:dyDescent="0.15">
      <c r="A1882" s="6"/>
      <c r="B1882" s="15">
        <v>1665</v>
      </c>
      <c r="C1882" s="18" t="str">
        <f>'Population tagcount script'!D1666</f>
        <v xml:space="preserve">system.time(res4 &lt;- preprocessReads(filename=in_f,  outputFilename=out_f,Rpattern=param_adapter, max.Rmismatch=rep(0, nchar(param_adapter)), nBases=0, minLength=20, nrec=1000000))      </v>
      </c>
      <c r="D1882" s="5"/>
      <c r="E1882" s="5"/>
      <c r="F1882" s="5"/>
      <c r="G1882" s="5"/>
    </row>
    <row r="1883" spans="1:7" s="15" customFormat="1" x14ac:dyDescent="0.15">
      <c r="A1883" s="6"/>
      <c r="B1883" s="15">
        <v>1666</v>
      </c>
      <c r="C1883" s="18" t="str">
        <f>'Population tagcount script'!D1667</f>
        <v>res &lt;- rbind(res1,res2,res3,res4)</v>
      </c>
      <c r="D1883" s="5"/>
      <c r="E1883" s="5"/>
      <c r="F1883" s="5"/>
      <c r="G1883" s="5"/>
    </row>
    <row r="1884" spans="1:7" s="15" customFormat="1" x14ac:dyDescent="0.15">
      <c r="A1884" s="6"/>
      <c r="B1884" s="15">
        <v>1667</v>
      </c>
      <c r="C1884" s="18" t="str">
        <f>'Population tagcount script'!D1668</f>
        <v>write.csv(res, "C:/NGS/save/NGS0_38.fastq.csv")</v>
      </c>
      <c r="D1884" s="5"/>
      <c r="E1884" s="5"/>
      <c r="F1884" s="5"/>
      <c r="G1884" s="5"/>
    </row>
    <row r="1885" spans="1:7" s="15" customFormat="1" x14ac:dyDescent="0.15">
      <c r="A1885" s="6"/>
      <c r="B1885" s="15">
        <v>1668</v>
      </c>
      <c r="C1885" s="18" t="str">
        <f>'Population tagcount script'!D1669</f>
        <v>system.time(fastq &lt;- fread("C:/NGS/save/AdapterTrim_NGS0_38.fastq", header=F, sep="\t", na.strings="NA", strip.white=TRUE, verbose=TRUE))</v>
      </c>
      <c r="D1885" s="5"/>
      <c r="E1885" s="5"/>
      <c r="F1885" s="5"/>
      <c r="G1885" s="5"/>
    </row>
    <row r="1886" spans="1:7" s="15" customFormat="1" x14ac:dyDescent="0.15">
      <c r="A1886" s="6"/>
      <c r="B1886" s="15">
        <v>1669</v>
      </c>
      <c r="C1886" s="18" t="str">
        <f>'Population tagcount script'!D1670</f>
        <v>file.remove("C:/NGS/save/AdapterTrim_NGS0_38.fastq","C:/NGS/save/F2_Adap-0.fastq","C:/NGS/save/F2_Adap-1.fastq","C:/NGS/save/F2_Adap-2.fastq","C:/NGS/save/F2_Adap-3.fastq")</v>
      </c>
      <c r="D1886" s="5"/>
      <c r="E1886" s="5"/>
      <c r="F1886" s="5"/>
      <c r="G1886" s="5"/>
    </row>
    <row r="1887" spans="1:7" s="15" customFormat="1" x14ac:dyDescent="0.15">
      <c r="A1887" s="6"/>
      <c r="B1887" s="15">
        <v>1670</v>
      </c>
      <c r="C1887" s="18" t="str">
        <f>'Population tagcount script'!D1671</f>
        <v>system.time(nucleotide &lt;- fastq[2+4*(0:((nrow(fastq)/4)-1))])</v>
      </c>
      <c r="D1887" s="5"/>
      <c r="E1887" s="5"/>
      <c r="F1887" s="5"/>
      <c r="G1887" s="5"/>
    </row>
    <row r="1888" spans="1:7" s="15" customFormat="1" x14ac:dyDescent="0.15">
      <c r="A1888" s="6"/>
      <c r="B1888" s="15">
        <v>1671</v>
      </c>
      <c r="C1888" s="18" t="str">
        <f>'Population tagcount script'!D1672</f>
        <v>system.time(RADtag &lt;- sort(table(nucleotide), decreasing=TRUE))</v>
      </c>
      <c r="D1888" s="5"/>
      <c r="E1888" s="5"/>
      <c r="F1888" s="5"/>
      <c r="G1888" s="5"/>
    </row>
    <row r="1889" spans="1:7" s="15" customFormat="1" x14ac:dyDescent="0.15">
      <c r="A1889" s="6"/>
      <c r="B1889" s="15">
        <v>1672</v>
      </c>
      <c r="C1889" s="18" t="str">
        <f>'Population tagcount script'!D1673</f>
        <v>system.time(write.csv(RADtag, file="C:/NGS/save/NGS0_38.tagcount", row.names = F))</v>
      </c>
      <c r="D1889" s="5"/>
      <c r="E1889" s="5"/>
      <c r="F1889" s="5"/>
      <c r="G1889" s="5"/>
    </row>
    <row r="1890" spans="1:7" s="15" customFormat="1" x14ac:dyDescent="0.15">
      <c r="A1890" s="6"/>
      <c r="B1890" s="15">
        <v>1673</v>
      </c>
      <c r="C1890" s="18" t="str">
        <f>'Population tagcount script'!D1674</f>
        <v>file.remove("C:/NGS/save/NGS0_38.fastq")</v>
      </c>
      <c r="D1890" s="5"/>
      <c r="E1890" s="5"/>
      <c r="F1890" s="5"/>
      <c r="G1890" s="5"/>
    </row>
    <row r="1891" spans="1:7" s="15" customFormat="1" x14ac:dyDescent="0.15">
      <c r="A1891" s="6"/>
      <c r="B1891" s="15">
        <v>1674</v>
      </c>
      <c r="C1891" s="18" t="str">
        <f>'Population tagcount script'!D1675</f>
        <v>RAD_1over &lt;- RADtag[RADtag&gt;1]</v>
      </c>
      <c r="D1891" s="5"/>
      <c r="E1891" s="5"/>
      <c r="F1891" s="5"/>
      <c r="G1891" s="5"/>
    </row>
    <row r="1892" spans="1:7" s="15" customFormat="1" x14ac:dyDescent="0.15">
      <c r="A1892" s="6"/>
      <c r="B1892" s="15">
        <v>1675</v>
      </c>
      <c r="C1892" s="18" t="str">
        <f>'Population tagcount script'!D1676</f>
        <v>system.time(write.csv(RAD_1over, file="C:/NGS/save/NGS0_38.tagcount1over", row.names = F))</v>
      </c>
      <c r="D1892" s="5"/>
      <c r="E1892" s="5"/>
      <c r="F1892" s="5"/>
      <c r="G1892" s="5"/>
    </row>
    <row r="1893" spans="1:7" s="15" customFormat="1" x14ac:dyDescent="0.15">
      <c r="A1893" s="6"/>
      <c r="B1893" s="15">
        <v>1676</v>
      </c>
      <c r="C1893" s="18" t="str">
        <f>'Population tagcount script'!D1677</f>
        <v>rm(list=ls())</v>
      </c>
      <c r="D1893" s="5"/>
      <c r="E1893" s="5"/>
      <c r="F1893" s="5"/>
      <c r="G1893" s="5"/>
    </row>
    <row r="1894" spans="1:7" s="15" customFormat="1" x14ac:dyDescent="0.15">
      <c r="A1894" s="6"/>
      <c r="B1894" s="15">
        <v>1677</v>
      </c>
      <c r="C1894" s="18" t="str">
        <f>'Population tagcount script'!D1678</f>
        <v>in_f &lt;- c("C:/NGS/Raw_sequence_reads/39_ATTCAGAA-CAGGACGT_L005_R1_001.fastq.gz", "C:/NGS/Raw_sequence_reads/39_ATTCAGAA-CAGGACGT_L005_R2_001.fastq.gz")</v>
      </c>
      <c r="D1894" s="5"/>
      <c r="E1894" s="5"/>
      <c r="F1894" s="5"/>
      <c r="G1894" s="5"/>
    </row>
    <row r="1895" spans="1:7" s="15" customFormat="1" x14ac:dyDescent="0.15">
      <c r="A1895" s="6"/>
      <c r="B1895" s="15">
        <v>1678</v>
      </c>
      <c r="C1895" s="18" t="str">
        <f>'Population tagcount script'!D1679</f>
        <v>out_f &lt;- "C:/NGS/save/NGS0_39.fastq"</v>
      </c>
      <c r="D1895" s="5"/>
      <c r="E1895" s="5"/>
      <c r="F1895" s="5"/>
      <c r="G1895" s="5"/>
    </row>
    <row r="1896" spans="1:7" s="15" customFormat="1" x14ac:dyDescent="0.15">
      <c r="A1896" s="6"/>
      <c r="B1896" s="15">
        <v>1679</v>
      </c>
      <c r="C1896" s="18" t="str">
        <f>'Population tagcount script'!D1680</f>
        <v>param_trim &lt;- 1</v>
      </c>
      <c r="D1896" s="5"/>
      <c r="E1896" s="5"/>
      <c r="F1896" s="5"/>
      <c r="G1896" s="5"/>
    </row>
    <row r="1897" spans="1:7" s="15" customFormat="1" x14ac:dyDescent="0.15">
      <c r="A1897" s="6"/>
      <c r="B1897" s="15">
        <v>1680</v>
      </c>
      <c r="C1897" s="18" t="str">
        <f>'Population tagcount script'!D1681</f>
        <v xml:space="preserve">fastq &lt;- readFastq(in_f)              </v>
      </c>
      <c r="D1897" s="5"/>
      <c r="E1897" s="5"/>
      <c r="F1897" s="5"/>
      <c r="G1897" s="5"/>
    </row>
    <row r="1898" spans="1:7" s="15" customFormat="1" x14ac:dyDescent="0.15">
      <c r="A1898" s="6"/>
      <c r="B1898" s="15">
        <v>1681</v>
      </c>
      <c r="C1898" s="18" t="str">
        <f>'Population tagcount script'!D1682</f>
        <v>hoge &lt;- width(sread(fastq)) - param_trim</v>
      </c>
      <c r="D1898" s="5"/>
      <c r="E1898" s="5"/>
      <c r="F1898" s="5"/>
      <c r="G1898" s="5"/>
    </row>
    <row r="1899" spans="1:7" s="15" customFormat="1" x14ac:dyDescent="0.15">
      <c r="A1899" s="6"/>
      <c r="B1899" s="15">
        <v>1682</v>
      </c>
      <c r="C1899" s="18" t="str">
        <f>'Population tagcount script'!D1683</f>
        <v xml:space="preserve">hoge[hoge &lt; 1] &lt;- 1                   </v>
      </c>
      <c r="D1899" s="5"/>
      <c r="E1899" s="5"/>
      <c r="F1899" s="5"/>
      <c r="G1899" s="5"/>
    </row>
    <row r="1900" spans="1:7" s="15" customFormat="1" x14ac:dyDescent="0.15">
      <c r="A1900" s="6"/>
      <c r="B1900" s="15">
        <v>1683</v>
      </c>
      <c r="C1900" s="18" t="str">
        <f>'Population tagcount script'!D1684</f>
        <v>hoge1 &lt;- DNAStringSet(sread(fastq), start=7, end=hoge)</v>
      </c>
      <c r="D1900" s="5"/>
      <c r="E1900" s="5"/>
      <c r="F1900" s="5"/>
      <c r="G1900" s="5"/>
    </row>
    <row r="1901" spans="1:7" s="15" customFormat="1" x14ac:dyDescent="0.15">
      <c r="A1901" s="6"/>
      <c r="B1901" s="15">
        <v>1684</v>
      </c>
      <c r="C1901" s="18" t="str">
        <f>'Population tagcount script'!D1685</f>
        <v>hoge2 &lt;- BStringSet(quality(quality(fastq)), start=7, end=hoge)</v>
      </c>
      <c r="D1901" s="5"/>
      <c r="E1901" s="5"/>
      <c r="F1901" s="5"/>
      <c r="G1901" s="5"/>
    </row>
    <row r="1902" spans="1:7" s="15" customFormat="1" x14ac:dyDescent="0.15">
      <c r="A1902" s="6"/>
      <c r="B1902" s="15">
        <v>1685</v>
      </c>
      <c r="C1902" s="18" t="str">
        <f>'Population tagcount script'!D1686</f>
        <v>fastq &lt;- ShortReadQ(hoge1, hoge2, id(fastq))</v>
      </c>
      <c r="D1902" s="5"/>
      <c r="E1902" s="5"/>
      <c r="F1902" s="5"/>
      <c r="G1902" s="5"/>
    </row>
    <row r="1903" spans="1:7" s="15" customFormat="1" x14ac:dyDescent="0.15">
      <c r="A1903" s="6"/>
      <c r="B1903" s="15">
        <v>1686</v>
      </c>
      <c r="C1903" s="18" t="str">
        <f>'Population tagcount script'!D1687</f>
        <v xml:space="preserve">writeFastq(fastq, out_f, compress=F)   </v>
      </c>
      <c r="D1903" s="5"/>
      <c r="E1903" s="5"/>
      <c r="F1903" s="5"/>
      <c r="G1903" s="5"/>
    </row>
    <row r="1904" spans="1:7" s="15" customFormat="1" x14ac:dyDescent="0.15">
      <c r="A1904" s="6"/>
      <c r="B1904" s="15">
        <v>1687</v>
      </c>
      <c r="C1904" s="18" t="str">
        <f>'Population tagcount script'!D1688</f>
        <v>param1 &lt;- 35</v>
      </c>
      <c r="D1904" s="5"/>
      <c r="E1904" s="5"/>
      <c r="F1904" s="5"/>
      <c r="G1904" s="5"/>
    </row>
    <row r="1905" spans="1:7" s="15" customFormat="1" x14ac:dyDescent="0.15">
      <c r="A1905" s="6"/>
      <c r="B1905" s="15">
        <v>1688</v>
      </c>
      <c r="C1905" s="18" t="str">
        <f>'Population tagcount script'!D1689</f>
        <v>param2 &lt;- 0.1</v>
      </c>
      <c r="D1905" s="5"/>
      <c r="E1905" s="5"/>
      <c r="F1905" s="5"/>
      <c r="G1905" s="5"/>
    </row>
    <row r="1906" spans="1:7" s="15" customFormat="1" x14ac:dyDescent="0.15">
      <c r="A1906" s="6"/>
      <c r="B1906" s="15">
        <v>1689</v>
      </c>
      <c r="C1906" s="18" t="str">
        <f>'Population tagcount script'!D1690</f>
        <v>fastq &lt;- readFastq("C:/NGS/save/NGS0_39.fastq")</v>
      </c>
      <c r="D1906" s="5"/>
      <c r="E1906" s="5"/>
      <c r="F1906" s="5"/>
      <c r="G1906" s="5"/>
    </row>
    <row r="1907" spans="1:7" s="15" customFormat="1" x14ac:dyDescent="0.15">
      <c r="A1907" s="6"/>
      <c r="B1907" s="15">
        <v>1690</v>
      </c>
      <c r="C1907" s="18" t="str">
        <f>'Population tagcount script'!D1691</f>
        <v>hoge &lt;- as(quality(fastq), "matrix")</v>
      </c>
      <c r="D1907" s="5"/>
      <c r="E1907" s="5"/>
      <c r="F1907" s="5"/>
      <c r="G1907" s="5"/>
    </row>
    <row r="1908" spans="1:7" s="15" customFormat="1" x14ac:dyDescent="0.15">
      <c r="A1908" s="6"/>
      <c r="B1908" s="15">
        <v>1691</v>
      </c>
      <c r="C1908" s="18" t="str">
        <f>'Population tagcount script'!D1692</f>
        <v>obj &lt;- (rowSums(hoge &lt; param1) &lt;= width(fastq)*param2)</v>
      </c>
      <c r="D1908" s="5"/>
      <c r="E1908" s="5"/>
      <c r="F1908" s="5"/>
      <c r="G1908" s="5"/>
    </row>
    <row r="1909" spans="1:7" s="15" customFormat="1" x14ac:dyDescent="0.15">
      <c r="A1909" s="6"/>
      <c r="B1909" s="15">
        <v>1692</v>
      </c>
      <c r="C1909" s="18" t="str">
        <f>'Population tagcount script'!D1693</f>
        <v>fastq &lt;- fastq[obj]</v>
      </c>
      <c r="D1909" s="5"/>
      <c r="E1909" s="5"/>
      <c r="F1909" s="5"/>
      <c r="G1909" s="5"/>
    </row>
    <row r="1910" spans="1:7" s="15" customFormat="1" x14ac:dyDescent="0.15">
      <c r="A1910" s="6"/>
      <c r="B1910" s="15">
        <v>1693</v>
      </c>
      <c r="C1910" s="18" t="str">
        <f>'Population tagcount script'!D1694</f>
        <v xml:space="preserve">writeFastq(fastq, "C:/NGS/save/F2_Adap-0.fastq", compress=F)   </v>
      </c>
      <c r="D1910" s="5"/>
      <c r="E1910" s="5"/>
      <c r="F1910" s="5"/>
      <c r="G1910" s="5"/>
    </row>
    <row r="1911" spans="1:7" s="15" customFormat="1" x14ac:dyDescent="0.15">
      <c r="A1911" s="6"/>
      <c r="B1911" s="15">
        <v>1694</v>
      </c>
      <c r="C1911" s="18" t="str">
        <f>'Population tagcount script'!D1695</f>
        <v>in_f &lt;- "C:/NGS/save/F2_Adap-0.fastq"</v>
      </c>
      <c r="D1911" s="5"/>
      <c r="E1911" s="5"/>
      <c r="F1911" s="5"/>
      <c r="G1911" s="5"/>
    </row>
    <row r="1912" spans="1:7" s="15" customFormat="1" x14ac:dyDescent="0.15">
      <c r="A1912" s="6"/>
      <c r="B1912" s="15">
        <v>1695</v>
      </c>
      <c r="C1912" s="18" t="str">
        <f>'Population tagcount script'!D1696</f>
        <v>out_f &lt;- "C:/NGS/save/F2_Adap-1.fastq"</v>
      </c>
      <c r="D1912" s="5"/>
      <c r="E1912" s="5"/>
      <c r="F1912" s="5"/>
      <c r="G1912" s="5"/>
    </row>
    <row r="1913" spans="1:7" s="15" customFormat="1" x14ac:dyDescent="0.15">
      <c r="A1913" s="6"/>
      <c r="B1913" s="15">
        <v>1696</v>
      </c>
      <c r="C1913" s="18" t="str">
        <f>'Population tagcount script'!D1697</f>
        <v>param_adapter &lt;- "CATGAGATCGGAAGAGCGTCGTGTAGGGAAAGAGTGT"  #Adapter sequence 1</v>
      </c>
      <c r="D1913" s="5"/>
      <c r="E1913" s="5"/>
      <c r="F1913" s="5"/>
      <c r="G1913" s="5"/>
    </row>
    <row r="1914" spans="1:7" s="15" customFormat="1" x14ac:dyDescent="0.15">
      <c r="A1914" s="6"/>
      <c r="B1914" s="15">
        <v>1697</v>
      </c>
      <c r="C1914" s="18" t="str">
        <f>'Population tagcount script'!D1698</f>
        <v xml:space="preserve">system.time(res1 &lt;- preprocessReads(filename=in_f,  outputFilename=out_f,Rpattern=param_adapter, max.Rmismatch=rep(0, nchar(param_adapter)), nBases=0, minLength=20, nrec=1000000))      </v>
      </c>
      <c r="D1914" s="5"/>
      <c r="E1914" s="5"/>
      <c r="F1914" s="5"/>
      <c r="G1914" s="5"/>
    </row>
    <row r="1915" spans="1:7" s="15" customFormat="1" x14ac:dyDescent="0.15">
      <c r="A1915" s="6"/>
      <c r="B1915" s="15">
        <v>1698</v>
      </c>
      <c r="C1915" s="18" t="str">
        <f>'Population tagcount script'!D1699</f>
        <v>in_f &lt;- "C:/NGS/save/F2_Adap-1.fastq"</v>
      </c>
      <c r="D1915" s="5"/>
      <c r="E1915" s="5"/>
      <c r="F1915" s="5"/>
      <c r="G1915" s="5"/>
    </row>
    <row r="1916" spans="1:7" s="15" customFormat="1" x14ac:dyDescent="0.15">
      <c r="A1916" s="6"/>
      <c r="B1916" s="15">
        <v>1699</v>
      </c>
      <c r="C1916" s="18" t="str">
        <f>'Population tagcount script'!D1700</f>
        <v>out_f &lt;- "C:/NGS/save/F2_Adap-2.fastq"</v>
      </c>
      <c r="D1916" s="5"/>
      <c r="E1916" s="5"/>
      <c r="F1916" s="5"/>
      <c r="G1916" s="5"/>
    </row>
    <row r="1917" spans="1:7" s="15" customFormat="1" x14ac:dyDescent="0.15">
      <c r="A1917" s="6"/>
      <c r="B1917" s="15">
        <v>1700</v>
      </c>
      <c r="C1917" s="18" t="str">
        <f>'Population tagcount script'!D1701</f>
        <v>param_adapter &lt;- "TAAGATCGGAAGAGCACACGTCTGAACTCCAGTCAC"  #Adapter sequence 2</v>
      </c>
      <c r="D1917" s="5"/>
      <c r="E1917" s="5"/>
      <c r="F1917" s="5"/>
      <c r="G1917" s="5"/>
    </row>
    <row r="1918" spans="1:7" s="15" customFormat="1" x14ac:dyDescent="0.15">
      <c r="A1918" s="6"/>
      <c r="B1918" s="15">
        <v>1701</v>
      </c>
      <c r="C1918" s="18" t="str">
        <f>'Population tagcount script'!D1702</f>
        <v xml:space="preserve">system.time(res2 &lt;- preprocessReads(filename=in_f,  outputFilename=out_f,Rpattern=param_adapter, max.Rmismatch=rep(0, nchar(param_adapter)), nBases=0, minLength=20, nrec=1000000))      </v>
      </c>
      <c r="D1918" s="5"/>
      <c r="E1918" s="5"/>
      <c r="F1918" s="5"/>
      <c r="G1918" s="5"/>
    </row>
    <row r="1919" spans="1:7" s="15" customFormat="1" x14ac:dyDescent="0.15">
      <c r="A1919" s="6"/>
      <c r="B1919" s="15">
        <v>1702</v>
      </c>
      <c r="C1919" s="18" t="str">
        <f>'Population tagcount script'!D1703</f>
        <v>in_f &lt;- "C:/NGS/save/F2_Adap-2.fastq"</v>
      </c>
      <c r="D1919" s="5"/>
      <c r="E1919" s="5"/>
      <c r="F1919" s="5"/>
      <c r="G1919" s="5"/>
    </row>
    <row r="1920" spans="1:7" s="15" customFormat="1" x14ac:dyDescent="0.15">
      <c r="A1920" s="6"/>
      <c r="B1920" s="15">
        <v>1703</v>
      </c>
      <c r="C1920" s="18" t="str">
        <f>'Population tagcount script'!D1704</f>
        <v>out_f &lt;- "C:/NGS/save/F2_Adap-3.fastq"</v>
      </c>
      <c r="D1920" s="5"/>
      <c r="E1920" s="5"/>
      <c r="F1920" s="5"/>
      <c r="G1920" s="5"/>
    </row>
    <row r="1921" spans="1:7" s="15" customFormat="1" x14ac:dyDescent="0.15">
      <c r="A1921" s="6"/>
      <c r="B1921" s="15">
        <v>1704</v>
      </c>
      <c r="C1921" s="18" t="str">
        <f>'Population tagcount script'!D1705</f>
        <v>param_adapter &lt;- "TAAGATCGGAAGAGCGTCGTGTAGGGAAAGAGTGT"  #Adapter sequence 3</v>
      </c>
      <c r="D1921" s="5"/>
      <c r="E1921" s="5"/>
      <c r="F1921" s="5"/>
      <c r="G1921" s="5"/>
    </row>
    <row r="1922" spans="1:7" s="15" customFormat="1" x14ac:dyDescent="0.15">
      <c r="A1922" s="6"/>
      <c r="B1922" s="15">
        <v>1705</v>
      </c>
      <c r="C1922" s="18" t="str">
        <f>'Population tagcount script'!D1706</f>
        <v xml:space="preserve">system.time(res3 &lt;- preprocessReads(filename=in_f,  outputFilename=out_f,Rpattern=param_adapter, max.Rmismatch=rep(0, nchar(param_adapter)), nBases=0, minLength=20, nrec=1000000))      </v>
      </c>
      <c r="D1922" s="5"/>
      <c r="E1922" s="5"/>
      <c r="F1922" s="5"/>
      <c r="G1922" s="5"/>
    </row>
    <row r="1923" spans="1:7" s="15" customFormat="1" x14ac:dyDescent="0.15">
      <c r="A1923" s="6"/>
      <c r="B1923" s="15">
        <v>1706</v>
      </c>
      <c r="C1923" s="18" t="str">
        <f>'Population tagcount script'!D1707</f>
        <v>in_f &lt;- "C:/NGS/save/F2_Adap-3.fastq"</v>
      </c>
      <c r="D1923" s="5"/>
      <c r="E1923" s="5"/>
      <c r="F1923" s="5"/>
      <c r="G1923" s="5"/>
    </row>
    <row r="1924" spans="1:7" s="15" customFormat="1" x14ac:dyDescent="0.15">
      <c r="A1924" s="6"/>
      <c r="B1924" s="15">
        <v>1707</v>
      </c>
      <c r="C1924" s="18" t="str">
        <f>'Population tagcount script'!D1708</f>
        <v>out_f &lt;- "C:/NGS/save/AdapterTrim_NGS0_39.fastq"</v>
      </c>
      <c r="D1924" s="5"/>
      <c r="E1924" s="5"/>
      <c r="F1924" s="5"/>
      <c r="G1924" s="5"/>
    </row>
    <row r="1925" spans="1:7" s="15" customFormat="1" x14ac:dyDescent="0.15">
      <c r="A1925" s="6"/>
      <c r="B1925" s="15">
        <v>1708</v>
      </c>
      <c r="C1925" s="18" t="str">
        <f>'Population tagcount script'!D1709</f>
        <v>param_adapter &lt;- "CATGAGATCGGAAGAGCACACGTCTGAACTCCAGTCAC"  #Adapter sequence 4</v>
      </c>
      <c r="D1925" s="5"/>
      <c r="E1925" s="5"/>
      <c r="F1925" s="5"/>
      <c r="G1925" s="5"/>
    </row>
    <row r="1926" spans="1:7" s="15" customFormat="1" x14ac:dyDescent="0.15">
      <c r="A1926" s="6"/>
      <c r="B1926" s="15">
        <v>1709</v>
      </c>
      <c r="C1926" s="18" t="str">
        <f>'Population tagcount script'!D1710</f>
        <v xml:space="preserve">system.time(res4 &lt;- preprocessReads(filename=in_f,  outputFilename=out_f,Rpattern=param_adapter, max.Rmismatch=rep(0, nchar(param_adapter)), nBases=0, minLength=20, nrec=1000000))      </v>
      </c>
      <c r="D1926" s="5"/>
      <c r="E1926" s="5"/>
      <c r="F1926" s="5"/>
      <c r="G1926" s="5"/>
    </row>
    <row r="1927" spans="1:7" s="15" customFormat="1" x14ac:dyDescent="0.15">
      <c r="A1927" s="6"/>
      <c r="B1927" s="15">
        <v>1710</v>
      </c>
      <c r="C1927" s="18" t="str">
        <f>'Population tagcount script'!D1711</f>
        <v>res &lt;- rbind(res1,res2,res3,res4)</v>
      </c>
      <c r="D1927" s="5"/>
      <c r="E1927" s="5"/>
      <c r="F1927" s="5"/>
      <c r="G1927" s="5"/>
    </row>
    <row r="1928" spans="1:7" s="15" customFormat="1" x14ac:dyDescent="0.15">
      <c r="A1928" s="6"/>
      <c r="B1928" s="15">
        <v>1711</v>
      </c>
      <c r="C1928" s="18" t="str">
        <f>'Population tagcount script'!D1712</f>
        <v>write.csv(res, "C:/NGS/save/NGS0_39.fastq.csv")</v>
      </c>
      <c r="D1928" s="5"/>
      <c r="E1928" s="5"/>
      <c r="F1928" s="5"/>
      <c r="G1928" s="5"/>
    </row>
    <row r="1929" spans="1:7" s="15" customFormat="1" x14ac:dyDescent="0.15">
      <c r="A1929" s="6"/>
      <c r="B1929" s="15">
        <v>1712</v>
      </c>
      <c r="C1929" s="18" t="str">
        <f>'Population tagcount script'!D1713</f>
        <v>system.time(fastq &lt;- fread("C:/NGS/save/AdapterTrim_NGS0_39.fastq", header=F, sep="\t", na.strings="NA", strip.white=TRUE, verbose=TRUE))</v>
      </c>
      <c r="D1929" s="5"/>
      <c r="E1929" s="5"/>
      <c r="F1929" s="5"/>
      <c r="G1929" s="5"/>
    </row>
    <row r="1930" spans="1:7" s="15" customFormat="1" x14ac:dyDescent="0.15">
      <c r="A1930" s="6"/>
      <c r="B1930" s="15">
        <v>1713</v>
      </c>
      <c r="C1930" s="18" t="str">
        <f>'Population tagcount script'!D1714</f>
        <v>file.remove("C:/NGS/save/AdapterTrim_NGS0_39.fastq","C:/NGS/save/F2_Adap-0.fastq","C:/NGS/save/F2_Adap-1.fastq","C:/NGS/save/F2_Adap-2.fastq","C:/NGS/save/F2_Adap-3.fastq")</v>
      </c>
      <c r="D1930" s="5"/>
      <c r="E1930" s="5"/>
      <c r="F1930" s="5"/>
      <c r="G1930" s="5"/>
    </row>
    <row r="1931" spans="1:7" s="15" customFormat="1" x14ac:dyDescent="0.15">
      <c r="A1931" s="6"/>
      <c r="B1931" s="15">
        <v>1714</v>
      </c>
      <c r="C1931" s="18" t="str">
        <f>'Population tagcount script'!D1715</f>
        <v>system.time(nucleotide &lt;- fastq[2+4*(0:((nrow(fastq)/4)-1))])</v>
      </c>
      <c r="D1931" s="5"/>
      <c r="E1931" s="5"/>
      <c r="F1931" s="5"/>
      <c r="G1931" s="5"/>
    </row>
    <row r="1932" spans="1:7" s="15" customFormat="1" x14ac:dyDescent="0.15">
      <c r="A1932" s="6"/>
      <c r="B1932" s="15">
        <v>1715</v>
      </c>
      <c r="C1932" s="18" t="str">
        <f>'Population tagcount script'!D1716</f>
        <v>system.time(RADtag &lt;- sort(table(nucleotide), decreasing=TRUE))</v>
      </c>
      <c r="D1932" s="5"/>
      <c r="E1932" s="5"/>
      <c r="F1932" s="5"/>
      <c r="G1932" s="5"/>
    </row>
    <row r="1933" spans="1:7" s="15" customFormat="1" x14ac:dyDescent="0.15">
      <c r="A1933" s="6"/>
      <c r="B1933" s="15">
        <v>1716</v>
      </c>
      <c r="C1933" s="18" t="str">
        <f>'Population tagcount script'!D1717</f>
        <v>system.time(write.csv(RADtag, file="C:/NGS/save/NGS0_39.tagcount", row.names = F))</v>
      </c>
      <c r="D1933" s="5"/>
      <c r="E1933" s="5"/>
      <c r="F1933" s="5"/>
      <c r="G1933" s="5"/>
    </row>
    <row r="1934" spans="1:7" s="15" customFormat="1" x14ac:dyDescent="0.15">
      <c r="A1934" s="6"/>
      <c r="B1934" s="15">
        <v>1717</v>
      </c>
      <c r="C1934" s="18" t="str">
        <f>'Population tagcount script'!D1718</f>
        <v>file.remove("C:/NGS/save/NGS0_39.fastq")</v>
      </c>
      <c r="D1934" s="5"/>
      <c r="E1934" s="5"/>
      <c r="F1934" s="5"/>
      <c r="G1934" s="5"/>
    </row>
    <row r="1935" spans="1:7" s="15" customFormat="1" x14ac:dyDescent="0.15">
      <c r="A1935" s="6"/>
      <c r="B1935" s="15">
        <v>1718</v>
      </c>
      <c r="C1935" s="18" t="str">
        <f>'Population tagcount script'!D1719</f>
        <v>RAD_1over &lt;- RADtag[RADtag&gt;1]</v>
      </c>
      <c r="D1935" s="5"/>
      <c r="E1935" s="5"/>
      <c r="F1935" s="5"/>
      <c r="G1935" s="5"/>
    </row>
    <row r="1936" spans="1:7" s="15" customFormat="1" x14ac:dyDescent="0.15">
      <c r="A1936" s="6"/>
      <c r="B1936" s="15">
        <v>1719</v>
      </c>
      <c r="C1936" s="18" t="str">
        <f>'Population tagcount script'!D1720</f>
        <v>system.time(write.csv(RAD_1over, file="C:/NGS/save/NGS0_39.tagcount1over", row.names = F))</v>
      </c>
      <c r="D1936" s="5"/>
      <c r="E1936" s="5"/>
      <c r="F1936" s="5"/>
      <c r="G1936" s="5"/>
    </row>
    <row r="1937" spans="1:7" s="15" customFormat="1" x14ac:dyDescent="0.15">
      <c r="A1937" s="6"/>
      <c r="B1937" s="15">
        <v>1720</v>
      </c>
      <c r="C1937" s="18" t="str">
        <f>'Population tagcount script'!D1721</f>
        <v>rm(list=ls())</v>
      </c>
      <c r="D1937" s="5"/>
      <c r="E1937" s="5"/>
      <c r="F1937" s="5"/>
      <c r="G1937" s="5"/>
    </row>
    <row r="1938" spans="1:7" s="15" customFormat="1" x14ac:dyDescent="0.15">
      <c r="A1938" s="6"/>
      <c r="B1938" s="15">
        <v>1721</v>
      </c>
      <c r="C1938" s="18" t="str">
        <f>'Population tagcount script'!D1722</f>
        <v>in_f &lt;- c("C:/NGS/Raw_sequence_reads/40_ATTCAGAA-GTACTGAC_L005_R1_001.fastq.gz", "C:/NGS/Raw_sequence_reads/40_ATTCAGAA-GTACTGAC_L005_R2_001.fastq.gz")</v>
      </c>
      <c r="D1938" s="5"/>
      <c r="E1938" s="5"/>
      <c r="F1938" s="5"/>
      <c r="G1938" s="5"/>
    </row>
    <row r="1939" spans="1:7" s="15" customFormat="1" x14ac:dyDescent="0.15">
      <c r="A1939" s="6"/>
      <c r="B1939" s="15">
        <v>1722</v>
      </c>
      <c r="C1939" s="18" t="str">
        <f>'Population tagcount script'!D1723</f>
        <v>out_f &lt;- "C:/NGS/save/NGS0_40.fastq"</v>
      </c>
      <c r="D1939" s="5"/>
      <c r="E1939" s="5"/>
      <c r="F1939" s="5"/>
      <c r="G1939" s="5"/>
    </row>
    <row r="1940" spans="1:7" s="15" customFormat="1" x14ac:dyDescent="0.15">
      <c r="A1940" s="6"/>
      <c r="B1940" s="15">
        <v>1723</v>
      </c>
      <c r="C1940" s="18" t="str">
        <f>'Population tagcount script'!D1724</f>
        <v>param_trim &lt;- 1</v>
      </c>
      <c r="D1940" s="5"/>
      <c r="E1940" s="5"/>
      <c r="F1940" s="5"/>
      <c r="G1940" s="5"/>
    </row>
    <row r="1941" spans="1:7" s="15" customFormat="1" x14ac:dyDescent="0.15">
      <c r="A1941" s="6"/>
      <c r="B1941" s="15">
        <v>1724</v>
      </c>
      <c r="C1941" s="18" t="str">
        <f>'Population tagcount script'!D1725</f>
        <v xml:space="preserve">fastq &lt;- readFastq(in_f)              </v>
      </c>
      <c r="D1941" s="5"/>
      <c r="E1941" s="5"/>
      <c r="F1941" s="5"/>
      <c r="G1941" s="5"/>
    </row>
    <row r="1942" spans="1:7" s="15" customFormat="1" x14ac:dyDescent="0.15">
      <c r="A1942" s="6"/>
      <c r="B1942" s="15">
        <v>1725</v>
      </c>
      <c r="C1942" s="18" t="str">
        <f>'Population tagcount script'!D1726</f>
        <v>hoge &lt;- width(sread(fastq)) - param_trim</v>
      </c>
      <c r="D1942" s="5"/>
      <c r="E1942" s="5"/>
      <c r="F1942" s="5"/>
      <c r="G1942" s="5"/>
    </row>
    <row r="1943" spans="1:7" s="15" customFormat="1" x14ac:dyDescent="0.15">
      <c r="A1943" s="6"/>
      <c r="B1943" s="15">
        <v>1726</v>
      </c>
      <c r="C1943" s="18" t="str">
        <f>'Population tagcount script'!D1727</f>
        <v xml:space="preserve">hoge[hoge &lt; 1] &lt;- 1                   </v>
      </c>
      <c r="D1943" s="5"/>
      <c r="E1943" s="5"/>
      <c r="F1943" s="5"/>
      <c r="G1943" s="5"/>
    </row>
    <row r="1944" spans="1:7" s="15" customFormat="1" x14ac:dyDescent="0.15">
      <c r="A1944" s="6"/>
      <c r="B1944" s="15">
        <v>1727</v>
      </c>
      <c r="C1944" s="18" t="str">
        <f>'Population tagcount script'!D1728</f>
        <v>hoge1 &lt;- DNAStringSet(sread(fastq), start=7, end=hoge)</v>
      </c>
      <c r="D1944" s="5"/>
      <c r="E1944" s="5"/>
      <c r="F1944" s="5"/>
      <c r="G1944" s="5"/>
    </row>
    <row r="1945" spans="1:7" s="15" customFormat="1" x14ac:dyDescent="0.15">
      <c r="A1945" s="6"/>
      <c r="B1945" s="15">
        <v>1728</v>
      </c>
      <c r="C1945" s="18" t="str">
        <f>'Population tagcount script'!D1729</f>
        <v>hoge2 &lt;- BStringSet(quality(quality(fastq)), start=7, end=hoge)</v>
      </c>
      <c r="D1945" s="5"/>
      <c r="E1945" s="5"/>
      <c r="F1945" s="5"/>
      <c r="G1945" s="5"/>
    </row>
    <row r="1946" spans="1:7" s="15" customFormat="1" x14ac:dyDescent="0.15">
      <c r="A1946" s="6"/>
      <c r="B1946" s="15">
        <v>1729</v>
      </c>
      <c r="C1946" s="18" t="str">
        <f>'Population tagcount script'!D1730</f>
        <v>fastq &lt;- ShortReadQ(hoge1, hoge2, id(fastq))</v>
      </c>
      <c r="D1946" s="5"/>
      <c r="E1946" s="5"/>
      <c r="F1946" s="5"/>
      <c r="G1946" s="5"/>
    </row>
    <row r="1947" spans="1:7" s="15" customFormat="1" x14ac:dyDescent="0.15">
      <c r="A1947" s="6"/>
      <c r="B1947" s="15">
        <v>1730</v>
      </c>
      <c r="C1947" s="18" t="str">
        <f>'Population tagcount script'!D1731</f>
        <v xml:space="preserve">writeFastq(fastq, out_f, compress=F)   </v>
      </c>
      <c r="D1947" s="5"/>
      <c r="E1947" s="5"/>
      <c r="F1947" s="5"/>
      <c r="G1947" s="5"/>
    </row>
    <row r="1948" spans="1:7" s="15" customFormat="1" x14ac:dyDescent="0.15">
      <c r="A1948" s="6"/>
      <c r="B1948" s="15">
        <v>1731</v>
      </c>
      <c r="C1948" s="18" t="str">
        <f>'Population tagcount script'!D1732</f>
        <v>param1 &lt;- 35</v>
      </c>
      <c r="D1948" s="5"/>
      <c r="E1948" s="5"/>
      <c r="F1948" s="5"/>
      <c r="G1948" s="5"/>
    </row>
    <row r="1949" spans="1:7" s="15" customFormat="1" x14ac:dyDescent="0.15">
      <c r="A1949" s="6"/>
      <c r="B1949" s="15">
        <v>1732</v>
      </c>
      <c r="C1949" s="18" t="str">
        <f>'Population tagcount script'!D1733</f>
        <v>param2 &lt;- 0.1</v>
      </c>
      <c r="D1949" s="5"/>
      <c r="E1949" s="5"/>
      <c r="F1949" s="5"/>
      <c r="G1949" s="5"/>
    </row>
    <row r="1950" spans="1:7" s="15" customFormat="1" x14ac:dyDescent="0.15">
      <c r="A1950" s="6"/>
      <c r="B1950" s="15">
        <v>1733</v>
      </c>
      <c r="C1950" s="18" t="str">
        <f>'Population tagcount script'!D1734</f>
        <v>fastq &lt;- readFastq("C:/NGS/save/NGS0_40.fastq")</v>
      </c>
      <c r="D1950" s="5"/>
      <c r="E1950" s="5"/>
      <c r="F1950" s="5"/>
      <c r="G1950" s="5"/>
    </row>
    <row r="1951" spans="1:7" s="15" customFormat="1" x14ac:dyDescent="0.15">
      <c r="A1951" s="6"/>
      <c r="B1951" s="15">
        <v>1734</v>
      </c>
      <c r="C1951" s="18" t="str">
        <f>'Population tagcount script'!D1735</f>
        <v>hoge &lt;- as(quality(fastq), "matrix")</v>
      </c>
      <c r="D1951" s="5"/>
      <c r="E1951" s="5"/>
      <c r="F1951" s="5"/>
      <c r="G1951" s="5"/>
    </row>
    <row r="1952" spans="1:7" s="15" customFormat="1" x14ac:dyDescent="0.15">
      <c r="A1952" s="6"/>
      <c r="B1952" s="15">
        <v>1735</v>
      </c>
      <c r="C1952" s="18" t="str">
        <f>'Population tagcount script'!D1736</f>
        <v>obj &lt;- (rowSums(hoge &lt; param1) &lt;= width(fastq)*param2)</v>
      </c>
      <c r="D1952" s="5"/>
      <c r="E1952" s="5"/>
      <c r="F1952" s="5"/>
      <c r="G1952" s="5"/>
    </row>
    <row r="1953" spans="1:7" s="15" customFormat="1" x14ac:dyDescent="0.15">
      <c r="A1953" s="6"/>
      <c r="B1953" s="15">
        <v>1736</v>
      </c>
      <c r="C1953" s="18" t="str">
        <f>'Population tagcount script'!D1737</f>
        <v>fastq &lt;- fastq[obj]</v>
      </c>
      <c r="D1953" s="5"/>
      <c r="E1953" s="5"/>
      <c r="F1953" s="5"/>
      <c r="G1953" s="5"/>
    </row>
    <row r="1954" spans="1:7" s="15" customFormat="1" x14ac:dyDescent="0.15">
      <c r="A1954" s="6"/>
      <c r="B1954" s="15">
        <v>1737</v>
      </c>
      <c r="C1954" s="18" t="str">
        <f>'Population tagcount script'!D1738</f>
        <v xml:space="preserve">writeFastq(fastq, "C:/NGS/save/F2_Adap-0.fastq", compress=F)   </v>
      </c>
      <c r="D1954" s="5"/>
      <c r="E1954" s="5"/>
      <c r="F1954" s="5"/>
      <c r="G1954" s="5"/>
    </row>
    <row r="1955" spans="1:7" s="15" customFormat="1" x14ac:dyDescent="0.15">
      <c r="A1955" s="6"/>
      <c r="B1955" s="15">
        <v>1738</v>
      </c>
      <c r="C1955" s="18" t="str">
        <f>'Population tagcount script'!D1739</f>
        <v>in_f &lt;- "C:/NGS/save/F2_Adap-0.fastq"</v>
      </c>
      <c r="D1955" s="5"/>
      <c r="E1955" s="5"/>
      <c r="F1955" s="5"/>
      <c r="G1955" s="5"/>
    </row>
    <row r="1956" spans="1:7" s="15" customFormat="1" x14ac:dyDescent="0.15">
      <c r="A1956" s="6"/>
      <c r="B1956" s="15">
        <v>1739</v>
      </c>
      <c r="C1956" s="18" t="str">
        <f>'Population tagcount script'!D1740</f>
        <v>out_f &lt;- "C:/NGS/save/F2_Adap-1.fastq"</v>
      </c>
      <c r="D1956" s="5"/>
      <c r="E1956" s="5"/>
      <c r="F1956" s="5"/>
      <c r="G1956" s="5"/>
    </row>
    <row r="1957" spans="1:7" s="15" customFormat="1" x14ac:dyDescent="0.15">
      <c r="A1957" s="6"/>
      <c r="B1957" s="15">
        <v>1740</v>
      </c>
      <c r="C1957" s="18" t="str">
        <f>'Population tagcount script'!D1741</f>
        <v>param_adapter &lt;- "CATGAGATCGGAAGAGCGTCGTGTAGGGAAAGAGTGT"  #Adapter sequence 1</v>
      </c>
      <c r="D1957" s="5"/>
      <c r="E1957" s="5"/>
      <c r="F1957" s="5"/>
      <c r="G1957" s="5"/>
    </row>
    <row r="1958" spans="1:7" s="15" customFormat="1" x14ac:dyDescent="0.15">
      <c r="A1958" s="6"/>
      <c r="B1958" s="15">
        <v>1741</v>
      </c>
      <c r="C1958" s="18" t="str">
        <f>'Population tagcount script'!D1742</f>
        <v xml:space="preserve">system.time(res1 &lt;- preprocessReads(filename=in_f,  outputFilename=out_f,Rpattern=param_adapter, max.Rmismatch=rep(0, nchar(param_adapter)), nBases=0, minLength=20, nrec=1000000))      </v>
      </c>
      <c r="D1958" s="5"/>
      <c r="E1958" s="5"/>
      <c r="F1958" s="5"/>
      <c r="G1958" s="5"/>
    </row>
    <row r="1959" spans="1:7" s="15" customFormat="1" x14ac:dyDescent="0.15">
      <c r="A1959" s="6"/>
      <c r="B1959" s="15">
        <v>1742</v>
      </c>
      <c r="C1959" s="18" t="str">
        <f>'Population tagcount script'!D1743</f>
        <v>in_f &lt;- "C:/NGS/save/F2_Adap-1.fastq"</v>
      </c>
      <c r="D1959" s="5"/>
      <c r="E1959" s="5"/>
      <c r="F1959" s="5"/>
      <c r="G1959" s="5"/>
    </row>
    <row r="1960" spans="1:7" s="15" customFormat="1" x14ac:dyDescent="0.15">
      <c r="A1960" s="6"/>
      <c r="B1960" s="15">
        <v>1743</v>
      </c>
      <c r="C1960" s="18" t="str">
        <f>'Population tagcount script'!D1744</f>
        <v>out_f &lt;- "C:/NGS/save/F2_Adap-2.fastq"</v>
      </c>
      <c r="D1960" s="5"/>
      <c r="E1960" s="5"/>
      <c r="F1960" s="5"/>
      <c r="G1960" s="5"/>
    </row>
    <row r="1961" spans="1:7" s="15" customFormat="1" x14ac:dyDescent="0.15">
      <c r="A1961" s="6"/>
      <c r="B1961" s="15">
        <v>1744</v>
      </c>
      <c r="C1961" s="18" t="str">
        <f>'Population tagcount script'!D1745</f>
        <v>param_adapter &lt;- "TAAGATCGGAAGAGCACACGTCTGAACTCCAGTCAC"  #Adapter sequence 2</v>
      </c>
      <c r="D1961" s="5"/>
      <c r="E1961" s="5"/>
      <c r="F1961" s="5"/>
      <c r="G1961" s="5"/>
    </row>
    <row r="1962" spans="1:7" s="15" customFormat="1" x14ac:dyDescent="0.15">
      <c r="A1962" s="6"/>
      <c r="B1962" s="15">
        <v>1745</v>
      </c>
      <c r="C1962" s="18" t="str">
        <f>'Population tagcount script'!D1746</f>
        <v xml:space="preserve">system.time(res2 &lt;- preprocessReads(filename=in_f,  outputFilename=out_f,Rpattern=param_adapter, max.Rmismatch=rep(0, nchar(param_adapter)), nBases=0, minLength=20, nrec=1000000))      </v>
      </c>
      <c r="D1962" s="5"/>
      <c r="E1962" s="5"/>
      <c r="F1962" s="5"/>
      <c r="G1962" s="5"/>
    </row>
    <row r="1963" spans="1:7" s="15" customFormat="1" x14ac:dyDescent="0.15">
      <c r="A1963" s="6"/>
      <c r="B1963" s="15">
        <v>1746</v>
      </c>
      <c r="C1963" s="18" t="str">
        <f>'Population tagcount script'!D1747</f>
        <v>in_f &lt;- "C:/NGS/save/F2_Adap-2.fastq"</v>
      </c>
      <c r="D1963" s="5"/>
      <c r="E1963" s="5"/>
      <c r="F1963" s="5"/>
      <c r="G1963" s="5"/>
    </row>
    <row r="1964" spans="1:7" s="15" customFormat="1" x14ac:dyDescent="0.15">
      <c r="A1964" s="6"/>
      <c r="B1964" s="15">
        <v>1747</v>
      </c>
      <c r="C1964" s="18" t="str">
        <f>'Population tagcount script'!D1748</f>
        <v>out_f &lt;- "C:/NGS/save/F2_Adap-3.fastq"</v>
      </c>
      <c r="D1964" s="5"/>
      <c r="E1964" s="5"/>
      <c r="F1964" s="5"/>
      <c r="G1964" s="5"/>
    </row>
    <row r="1965" spans="1:7" s="15" customFormat="1" x14ac:dyDescent="0.15">
      <c r="A1965" s="6"/>
      <c r="B1965" s="15">
        <v>1748</v>
      </c>
      <c r="C1965" s="18" t="str">
        <f>'Population tagcount script'!D1749</f>
        <v>param_adapter &lt;- "TAAGATCGGAAGAGCGTCGTGTAGGGAAAGAGTGT"  #Adapter sequence 3</v>
      </c>
      <c r="D1965" s="5"/>
      <c r="E1965" s="5"/>
      <c r="F1965" s="5"/>
      <c r="G1965" s="5"/>
    </row>
    <row r="1966" spans="1:7" s="15" customFormat="1" x14ac:dyDescent="0.15">
      <c r="A1966" s="6"/>
      <c r="B1966" s="15">
        <v>1749</v>
      </c>
      <c r="C1966" s="18" t="str">
        <f>'Population tagcount script'!D1750</f>
        <v xml:space="preserve">system.time(res3 &lt;- preprocessReads(filename=in_f,  outputFilename=out_f,Rpattern=param_adapter, max.Rmismatch=rep(0, nchar(param_adapter)), nBases=0, minLength=20, nrec=1000000))      </v>
      </c>
      <c r="D1966" s="5"/>
      <c r="E1966" s="5"/>
      <c r="F1966" s="5"/>
      <c r="G1966" s="5"/>
    </row>
    <row r="1967" spans="1:7" s="15" customFormat="1" x14ac:dyDescent="0.15">
      <c r="A1967" s="6"/>
      <c r="B1967" s="15">
        <v>1750</v>
      </c>
      <c r="C1967" s="18" t="str">
        <f>'Population tagcount script'!D1751</f>
        <v>in_f &lt;- "C:/NGS/save/F2_Adap-3.fastq"</v>
      </c>
      <c r="D1967" s="5"/>
      <c r="E1967" s="5"/>
      <c r="F1967" s="5"/>
      <c r="G1967" s="5"/>
    </row>
    <row r="1968" spans="1:7" s="15" customFormat="1" x14ac:dyDescent="0.15">
      <c r="A1968" s="6"/>
      <c r="B1968" s="15">
        <v>1751</v>
      </c>
      <c r="C1968" s="18" t="str">
        <f>'Population tagcount script'!D1752</f>
        <v>out_f &lt;- "C:/NGS/save/AdapterTrim_NGS0_40.fastq"</v>
      </c>
      <c r="D1968" s="5"/>
      <c r="E1968" s="5"/>
      <c r="F1968" s="5"/>
      <c r="G1968" s="5"/>
    </row>
    <row r="1969" spans="1:7" s="15" customFormat="1" x14ac:dyDescent="0.15">
      <c r="A1969" s="6"/>
      <c r="B1969" s="15">
        <v>1752</v>
      </c>
      <c r="C1969" s="18" t="str">
        <f>'Population tagcount script'!D1753</f>
        <v>param_adapter &lt;- "CATGAGATCGGAAGAGCACACGTCTGAACTCCAGTCAC"  #Adapter sequence 4</v>
      </c>
      <c r="D1969" s="5"/>
      <c r="E1969" s="5"/>
      <c r="F1969" s="5"/>
      <c r="G1969" s="5"/>
    </row>
    <row r="1970" spans="1:7" s="15" customFormat="1" x14ac:dyDescent="0.15">
      <c r="A1970" s="6"/>
      <c r="B1970" s="15">
        <v>1753</v>
      </c>
      <c r="C1970" s="18" t="str">
        <f>'Population tagcount script'!D1754</f>
        <v xml:space="preserve">system.time(res4 &lt;- preprocessReads(filename=in_f,  outputFilename=out_f,Rpattern=param_adapter, max.Rmismatch=rep(0, nchar(param_adapter)), nBases=0, minLength=20, nrec=1000000))      </v>
      </c>
      <c r="D1970" s="5"/>
      <c r="E1970" s="5"/>
      <c r="F1970" s="5"/>
      <c r="G1970" s="5"/>
    </row>
    <row r="1971" spans="1:7" s="15" customFormat="1" x14ac:dyDescent="0.15">
      <c r="A1971" s="6"/>
      <c r="B1971" s="15">
        <v>1754</v>
      </c>
      <c r="C1971" s="18" t="str">
        <f>'Population tagcount script'!D1755</f>
        <v>res &lt;- rbind(res1,res2,res3,res4)</v>
      </c>
      <c r="D1971" s="5"/>
      <c r="E1971" s="5"/>
      <c r="F1971" s="5"/>
      <c r="G1971" s="5"/>
    </row>
    <row r="1972" spans="1:7" s="15" customFormat="1" x14ac:dyDescent="0.15">
      <c r="A1972" s="6"/>
      <c r="B1972" s="15">
        <v>1755</v>
      </c>
      <c r="C1972" s="18" t="str">
        <f>'Population tagcount script'!D1756</f>
        <v>write.csv(res, "C:/NGS/save/NGS0_40.fastq.csv")</v>
      </c>
      <c r="D1972" s="5"/>
      <c r="E1972" s="5"/>
      <c r="F1972" s="5"/>
      <c r="G1972" s="5"/>
    </row>
    <row r="1973" spans="1:7" s="15" customFormat="1" x14ac:dyDescent="0.15">
      <c r="A1973" s="6"/>
      <c r="B1973" s="15">
        <v>1756</v>
      </c>
      <c r="C1973" s="18" t="str">
        <f>'Population tagcount script'!D1757</f>
        <v>system.time(fastq &lt;- fread("C:/NGS/save/AdapterTrim_NGS0_40.fastq", header=F, sep="\t", na.strings="NA", strip.white=TRUE, verbose=TRUE))</v>
      </c>
      <c r="D1973" s="5"/>
      <c r="E1973" s="5"/>
      <c r="F1973" s="5"/>
      <c r="G1973" s="5"/>
    </row>
    <row r="1974" spans="1:7" s="15" customFormat="1" x14ac:dyDescent="0.15">
      <c r="A1974" s="6"/>
      <c r="B1974" s="15">
        <v>1757</v>
      </c>
      <c r="C1974" s="18" t="str">
        <f>'Population tagcount script'!D1758</f>
        <v>file.remove("C:/NGS/save/AdapterTrim_NGS0_40.fastq","C:/NGS/save/F2_Adap-0.fastq","C:/NGS/save/F2_Adap-1.fastq","C:/NGS/save/F2_Adap-2.fastq","C:/NGS/save/F2_Adap-3.fastq")</v>
      </c>
      <c r="D1974" s="5"/>
      <c r="E1974" s="5"/>
      <c r="F1974" s="5"/>
      <c r="G1974" s="5"/>
    </row>
    <row r="1975" spans="1:7" s="15" customFormat="1" x14ac:dyDescent="0.15">
      <c r="A1975" s="6"/>
      <c r="B1975" s="15">
        <v>1758</v>
      </c>
      <c r="C1975" s="18" t="str">
        <f>'Population tagcount script'!D1759</f>
        <v>system.time(nucleotide &lt;- fastq[2+4*(0:((nrow(fastq)/4)-1))])</v>
      </c>
      <c r="D1975" s="5"/>
      <c r="E1975" s="5"/>
      <c r="F1975" s="5"/>
      <c r="G1975" s="5"/>
    </row>
    <row r="1976" spans="1:7" s="15" customFormat="1" x14ac:dyDescent="0.15">
      <c r="A1976" s="6"/>
      <c r="B1976" s="15">
        <v>1759</v>
      </c>
      <c r="C1976" s="18" t="str">
        <f>'Population tagcount script'!D1760</f>
        <v>system.time(RADtag &lt;- sort(table(nucleotide), decreasing=TRUE))</v>
      </c>
      <c r="D1976" s="5"/>
      <c r="E1976" s="5"/>
      <c r="F1976" s="5"/>
      <c r="G1976" s="5"/>
    </row>
    <row r="1977" spans="1:7" s="15" customFormat="1" x14ac:dyDescent="0.15">
      <c r="A1977" s="6"/>
      <c r="B1977" s="15">
        <v>1760</v>
      </c>
      <c r="C1977" s="18" t="str">
        <f>'Population tagcount script'!D1761</f>
        <v>system.time(write.csv(RADtag, file="C:/NGS/save/NGS0_40.tagcount", row.names = F))</v>
      </c>
      <c r="D1977" s="5"/>
      <c r="E1977" s="5"/>
      <c r="F1977" s="5"/>
      <c r="G1977" s="5"/>
    </row>
    <row r="1978" spans="1:7" s="15" customFormat="1" x14ac:dyDescent="0.15">
      <c r="A1978" s="6"/>
      <c r="B1978" s="15">
        <v>1761</v>
      </c>
      <c r="C1978" s="18" t="str">
        <f>'Population tagcount script'!D1762</f>
        <v>file.remove("C:/NGS/save/NGS0_40.fastq")</v>
      </c>
      <c r="D1978" s="5"/>
      <c r="E1978" s="5"/>
      <c r="F1978" s="5"/>
      <c r="G1978" s="5"/>
    </row>
    <row r="1979" spans="1:7" s="15" customFormat="1" x14ac:dyDescent="0.15">
      <c r="A1979" s="6"/>
      <c r="B1979" s="15">
        <v>1762</v>
      </c>
      <c r="C1979" s="18" t="str">
        <f>'Population tagcount script'!D1763</f>
        <v>RAD_1over &lt;- RADtag[RADtag&gt;1]</v>
      </c>
      <c r="D1979" s="5"/>
      <c r="E1979" s="5"/>
      <c r="F1979" s="5"/>
      <c r="G1979" s="5"/>
    </row>
    <row r="1980" spans="1:7" s="15" customFormat="1" x14ac:dyDescent="0.15">
      <c r="A1980" s="6"/>
      <c r="B1980" s="15">
        <v>1763</v>
      </c>
      <c r="C1980" s="18" t="str">
        <f>'Population tagcount script'!D1764</f>
        <v>system.time(write.csv(RAD_1over, file="C:/NGS/save/NGS0_40.tagcount1over", row.names = F))</v>
      </c>
      <c r="D1980" s="5"/>
      <c r="E1980" s="5"/>
      <c r="F1980" s="5"/>
      <c r="G1980" s="5"/>
    </row>
    <row r="1981" spans="1:7" s="15" customFormat="1" x14ac:dyDescent="0.15">
      <c r="A1981" s="6"/>
      <c r="B1981" s="15">
        <v>1764</v>
      </c>
      <c r="C1981" s="18" t="str">
        <f>'Population tagcount script'!D1765</f>
        <v>rm(list=ls())</v>
      </c>
      <c r="D1981" s="5"/>
      <c r="E1981" s="5"/>
      <c r="F1981" s="5"/>
      <c r="G1981" s="5"/>
    </row>
    <row r="1982" spans="1:7" s="15" customFormat="1" x14ac:dyDescent="0.15">
      <c r="A1982" s="6"/>
      <c r="B1982" s="15">
        <v>1765</v>
      </c>
      <c r="C1982" s="18" t="str">
        <f>'Population tagcount script'!D1766</f>
        <v>in_f &lt;- c("C:/NGS/Raw_sequence_reads/41_GAATTCGT-TATAGCCT_L005_R1_001.fastq.gz", "C:/NGS/Raw_sequence_reads/41_GAATTCGT-TATAGCCT_L005_R2_001.fastq.gz")</v>
      </c>
      <c r="D1982" s="5"/>
      <c r="E1982" s="5"/>
      <c r="F1982" s="5"/>
      <c r="G1982" s="5"/>
    </row>
    <row r="1983" spans="1:7" s="15" customFormat="1" x14ac:dyDescent="0.15">
      <c r="A1983" s="6"/>
      <c r="B1983" s="15">
        <v>1766</v>
      </c>
      <c r="C1983" s="18" t="str">
        <f>'Population tagcount script'!D1767</f>
        <v>out_f &lt;- "C:/NGS/save/NGS0_41.fastq"</v>
      </c>
      <c r="D1983" s="5"/>
      <c r="E1983" s="5"/>
      <c r="F1983" s="5"/>
      <c r="G1983" s="5"/>
    </row>
    <row r="1984" spans="1:7" s="15" customFormat="1" x14ac:dyDescent="0.15">
      <c r="A1984" s="6"/>
      <c r="B1984" s="15">
        <v>1767</v>
      </c>
      <c r="C1984" s="18" t="str">
        <f>'Population tagcount script'!D1768</f>
        <v>param_trim &lt;- 1</v>
      </c>
      <c r="D1984" s="5"/>
      <c r="E1984" s="5"/>
      <c r="F1984" s="5"/>
      <c r="G1984" s="5"/>
    </row>
    <row r="1985" spans="1:7" s="15" customFormat="1" x14ac:dyDescent="0.15">
      <c r="A1985" s="6"/>
      <c r="B1985" s="15">
        <v>1768</v>
      </c>
      <c r="C1985" s="18" t="str">
        <f>'Population tagcount script'!D1769</f>
        <v xml:space="preserve">fastq &lt;- readFastq(in_f)              </v>
      </c>
      <c r="D1985" s="5"/>
      <c r="E1985" s="5"/>
      <c r="F1985" s="5"/>
      <c r="G1985" s="5"/>
    </row>
    <row r="1986" spans="1:7" s="15" customFormat="1" x14ac:dyDescent="0.15">
      <c r="A1986" s="6"/>
      <c r="B1986" s="15">
        <v>1769</v>
      </c>
      <c r="C1986" s="18" t="str">
        <f>'Population tagcount script'!D1770</f>
        <v>hoge &lt;- width(sread(fastq)) - param_trim</v>
      </c>
      <c r="D1986" s="5"/>
      <c r="E1986" s="5"/>
      <c r="F1986" s="5"/>
      <c r="G1986" s="5"/>
    </row>
    <row r="1987" spans="1:7" s="15" customFormat="1" x14ac:dyDescent="0.15">
      <c r="A1987" s="6"/>
      <c r="B1987" s="15">
        <v>1770</v>
      </c>
      <c r="C1987" s="18" t="str">
        <f>'Population tagcount script'!D1771</f>
        <v xml:space="preserve">hoge[hoge &lt; 1] &lt;- 1                   </v>
      </c>
      <c r="D1987" s="5"/>
      <c r="E1987" s="5"/>
      <c r="F1987" s="5"/>
      <c r="G1987" s="5"/>
    </row>
    <row r="1988" spans="1:7" s="15" customFormat="1" x14ac:dyDescent="0.15">
      <c r="A1988" s="6"/>
      <c r="B1988" s="15">
        <v>1771</v>
      </c>
      <c r="C1988" s="18" t="str">
        <f>'Population tagcount script'!D1772</f>
        <v>hoge1 &lt;- DNAStringSet(sread(fastq), start=7, end=hoge)</v>
      </c>
      <c r="D1988" s="5"/>
      <c r="E1988" s="5"/>
      <c r="F1988" s="5"/>
      <c r="G1988" s="5"/>
    </row>
    <row r="1989" spans="1:7" s="15" customFormat="1" x14ac:dyDescent="0.15">
      <c r="A1989" s="6"/>
      <c r="B1989" s="15">
        <v>1772</v>
      </c>
      <c r="C1989" s="18" t="str">
        <f>'Population tagcount script'!D1773</f>
        <v>hoge2 &lt;- BStringSet(quality(quality(fastq)), start=7, end=hoge)</v>
      </c>
      <c r="D1989" s="5"/>
      <c r="E1989" s="5"/>
      <c r="F1989" s="5"/>
      <c r="G1989" s="5"/>
    </row>
    <row r="1990" spans="1:7" s="15" customFormat="1" x14ac:dyDescent="0.15">
      <c r="A1990" s="6"/>
      <c r="B1990" s="15">
        <v>1773</v>
      </c>
      <c r="C1990" s="18" t="str">
        <f>'Population tagcount script'!D1774</f>
        <v>fastq &lt;- ShortReadQ(hoge1, hoge2, id(fastq))</v>
      </c>
      <c r="D1990" s="5"/>
      <c r="E1990" s="5"/>
      <c r="F1990" s="5"/>
      <c r="G1990" s="5"/>
    </row>
    <row r="1991" spans="1:7" s="15" customFormat="1" x14ac:dyDescent="0.15">
      <c r="A1991" s="6"/>
      <c r="B1991" s="15">
        <v>1774</v>
      </c>
      <c r="C1991" s="18" t="str">
        <f>'Population tagcount script'!D1775</f>
        <v xml:space="preserve">writeFastq(fastq, out_f, compress=F)   </v>
      </c>
      <c r="D1991" s="5"/>
      <c r="E1991" s="5"/>
      <c r="F1991" s="5"/>
      <c r="G1991" s="5"/>
    </row>
    <row r="1992" spans="1:7" s="15" customFormat="1" x14ac:dyDescent="0.15">
      <c r="A1992" s="6"/>
      <c r="B1992" s="15">
        <v>1775</v>
      </c>
      <c r="C1992" s="18" t="str">
        <f>'Population tagcount script'!D1776</f>
        <v>param1 &lt;- 35</v>
      </c>
      <c r="D1992" s="5"/>
      <c r="E1992" s="5"/>
      <c r="F1992" s="5"/>
      <c r="G1992" s="5"/>
    </row>
    <row r="1993" spans="1:7" s="15" customFormat="1" x14ac:dyDescent="0.15">
      <c r="A1993" s="6"/>
      <c r="B1993" s="15">
        <v>1776</v>
      </c>
      <c r="C1993" s="18" t="str">
        <f>'Population tagcount script'!D1777</f>
        <v>param2 &lt;- 0.1</v>
      </c>
      <c r="D1993" s="5"/>
      <c r="E1993" s="5"/>
      <c r="F1993" s="5"/>
      <c r="G1993" s="5"/>
    </row>
    <row r="1994" spans="1:7" s="15" customFormat="1" x14ac:dyDescent="0.15">
      <c r="A1994" s="6"/>
      <c r="B1994" s="15">
        <v>1777</v>
      </c>
      <c r="C1994" s="18" t="str">
        <f>'Population tagcount script'!D1778</f>
        <v>fastq &lt;- readFastq("C:/NGS/save/NGS0_41.fastq")</v>
      </c>
      <c r="D1994" s="5"/>
      <c r="E1994" s="5"/>
      <c r="F1994" s="5"/>
      <c r="G1994" s="5"/>
    </row>
    <row r="1995" spans="1:7" s="15" customFormat="1" x14ac:dyDescent="0.15">
      <c r="A1995" s="6"/>
      <c r="B1995" s="15">
        <v>1778</v>
      </c>
      <c r="C1995" s="18" t="str">
        <f>'Population tagcount script'!D1779</f>
        <v>hoge &lt;- as(quality(fastq), "matrix")</v>
      </c>
      <c r="D1995" s="5"/>
      <c r="E1995" s="5"/>
      <c r="F1995" s="5"/>
      <c r="G1995" s="5"/>
    </row>
    <row r="1996" spans="1:7" s="15" customFormat="1" x14ac:dyDescent="0.15">
      <c r="A1996" s="6"/>
      <c r="B1996" s="15">
        <v>1779</v>
      </c>
      <c r="C1996" s="18" t="str">
        <f>'Population tagcount script'!D1780</f>
        <v>obj &lt;- (rowSums(hoge &lt; param1) &lt;= width(fastq)*param2)</v>
      </c>
      <c r="D1996" s="5"/>
      <c r="E1996" s="5"/>
      <c r="F1996" s="5"/>
      <c r="G1996" s="5"/>
    </row>
    <row r="1997" spans="1:7" s="15" customFormat="1" x14ac:dyDescent="0.15">
      <c r="A1997" s="6"/>
      <c r="B1997" s="15">
        <v>1780</v>
      </c>
      <c r="C1997" s="18" t="str">
        <f>'Population tagcount script'!D1781</f>
        <v>fastq &lt;- fastq[obj]</v>
      </c>
      <c r="D1997" s="5"/>
      <c r="E1997" s="5"/>
      <c r="F1997" s="5"/>
      <c r="G1997" s="5"/>
    </row>
    <row r="1998" spans="1:7" s="15" customFormat="1" x14ac:dyDescent="0.15">
      <c r="A1998" s="6"/>
      <c r="B1998" s="15">
        <v>1781</v>
      </c>
      <c r="C1998" s="18" t="str">
        <f>'Population tagcount script'!D1782</f>
        <v xml:space="preserve">writeFastq(fastq, "C:/NGS/save/F2_Adap-0.fastq", compress=F)   </v>
      </c>
      <c r="D1998" s="5"/>
      <c r="E1998" s="5"/>
      <c r="F1998" s="5"/>
      <c r="G1998" s="5"/>
    </row>
    <row r="1999" spans="1:7" s="15" customFormat="1" x14ac:dyDescent="0.15">
      <c r="A1999" s="6"/>
      <c r="B1999" s="15">
        <v>1782</v>
      </c>
      <c r="C1999" s="18" t="str">
        <f>'Population tagcount script'!D1783</f>
        <v>in_f &lt;- "C:/NGS/save/F2_Adap-0.fastq"</v>
      </c>
      <c r="D1999" s="5"/>
      <c r="E1999" s="5"/>
      <c r="F1999" s="5"/>
      <c r="G1999" s="5"/>
    </row>
    <row r="2000" spans="1:7" s="15" customFormat="1" x14ac:dyDescent="0.15">
      <c r="A2000" s="6"/>
      <c r="B2000" s="15">
        <v>1783</v>
      </c>
      <c r="C2000" s="18" t="str">
        <f>'Population tagcount script'!D1784</f>
        <v>out_f &lt;- "C:/NGS/save/F2_Adap-1.fastq"</v>
      </c>
      <c r="D2000" s="5"/>
      <c r="E2000" s="5"/>
      <c r="F2000" s="5"/>
      <c r="G2000" s="5"/>
    </row>
    <row r="2001" spans="1:7" s="15" customFormat="1" x14ac:dyDescent="0.15">
      <c r="A2001" s="6"/>
      <c r="B2001" s="15">
        <v>1784</v>
      </c>
      <c r="C2001" s="18" t="str">
        <f>'Population tagcount script'!D1785</f>
        <v>param_adapter &lt;- "CATGAGATCGGAAGAGCGTCGTGTAGGGAAAGAGTGT"  #Adapter sequence 1</v>
      </c>
      <c r="D2001" s="5"/>
      <c r="E2001" s="5"/>
      <c r="F2001" s="5"/>
      <c r="G2001" s="5"/>
    </row>
    <row r="2002" spans="1:7" s="15" customFormat="1" x14ac:dyDescent="0.15">
      <c r="A2002" s="6"/>
      <c r="B2002" s="15">
        <v>1785</v>
      </c>
      <c r="C2002" s="18" t="str">
        <f>'Population tagcount script'!D1786</f>
        <v xml:space="preserve">system.time(res1 &lt;- preprocessReads(filename=in_f,  outputFilename=out_f,Rpattern=param_adapter, max.Rmismatch=rep(0, nchar(param_adapter)), nBases=0, minLength=20, nrec=1000000))      </v>
      </c>
      <c r="D2002" s="5"/>
      <c r="E2002" s="5"/>
      <c r="F2002" s="5"/>
      <c r="G2002" s="5"/>
    </row>
    <row r="2003" spans="1:7" s="15" customFormat="1" x14ac:dyDescent="0.15">
      <c r="A2003" s="6"/>
      <c r="B2003" s="15">
        <v>1786</v>
      </c>
      <c r="C2003" s="18" t="str">
        <f>'Population tagcount script'!D1787</f>
        <v>in_f &lt;- "C:/NGS/save/F2_Adap-1.fastq"</v>
      </c>
      <c r="D2003" s="5"/>
      <c r="E2003" s="5"/>
      <c r="F2003" s="5"/>
      <c r="G2003" s="5"/>
    </row>
    <row r="2004" spans="1:7" s="15" customFormat="1" x14ac:dyDescent="0.15">
      <c r="A2004" s="6"/>
      <c r="B2004" s="15">
        <v>1787</v>
      </c>
      <c r="C2004" s="18" t="str">
        <f>'Population tagcount script'!D1788</f>
        <v>out_f &lt;- "C:/NGS/save/F2_Adap-2.fastq"</v>
      </c>
      <c r="D2004" s="5"/>
      <c r="E2004" s="5"/>
      <c r="F2004" s="5"/>
      <c r="G2004" s="5"/>
    </row>
    <row r="2005" spans="1:7" s="15" customFormat="1" x14ac:dyDescent="0.15">
      <c r="A2005" s="6"/>
      <c r="B2005" s="15">
        <v>1788</v>
      </c>
      <c r="C2005" s="18" t="str">
        <f>'Population tagcount script'!D1789</f>
        <v>param_adapter &lt;- "TAAGATCGGAAGAGCACACGTCTGAACTCCAGTCAC"  #Adapter sequence 2</v>
      </c>
      <c r="D2005" s="5"/>
      <c r="E2005" s="5"/>
      <c r="F2005" s="5"/>
      <c r="G2005" s="5"/>
    </row>
    <row r="2006" spans="1:7" s="15" customFormat="1" x14ac:dyDescent="0.15">
      <c r="A2006" s="6"/>
      <c r="B2006" s="15">
        <v>1789</v>
      </c>
      <c r="C2006" s="18" t="str">
        <f>'Population tagcount script'!D1790</f>
        <v xml:space="preserve">system.time(res2 &lt;- preprocessReads(filename=in_f,  outputFilename=out_f,Rpattern=param_adapter, max.Rmismatch=rep(0, nchar(param_adapter)), nBases=0, minLength=20, nrec=1000000))      </v>
      </c>
      <c r="D2006" s="5"/>
      <c r="E2006" s="5"/>
      <c r="F2006" s="5"/>
      <c r="G2006" s="5"/>
    </row>
    <row r="2007" spans="1:7" s="15" customFormat="1" x14ac:dyDescent="0.15">
      <c r="A2007" s="6"/>
      <c r="B2007" s="15">
        <v>1790</v>
      </c>
      <c r="C2007" s="18" t="str">
        <f>'Population tagcount script'!D1791</f>
        <v>in_f &lt;- "C:/NGS/save/F2_Adap-2.fastq"</v>
      </c>
      <c r="D2007" s="5"/>
      <c r="E2007" s="5"/>
      <c r="F2007" s="5"/>
      <c r="G2007" s="5"/>
    </row>
    <row r="2008" spans="1:7" s="15" customFormat="1" x14ac:dyDescent="0.15">
      <c r="A2008" s="6"/>
      <c r="B2008" s="15">
        <v>1791</v>
      </c>
      <c r="C2008" s="18" t="str">
        <f>'Population tagcount script'!D1792</f>
        <v>out_f &lt;- "C:/NGS/save/F2_Adap-3.fastq"</v>
      </c>
      <c r="D2008" s="5"/>
      <c r="E2008" s="5"/>
      <c r="F2008" s="5"/>
      <c r="G2008" s="5"/>
    </row>
    <row r="2009" spans="1:7" s="15" customFormat="1" x14ac:dyDescent="0.15">
      <c r="A2009" s="6"/>
      <c r="B2009" s="15">
        <v>1792</v>
      </c>
      <c r="C2009" s="18" t="str">
        <f>'Population tagcount script'!D1793</f>
        <v>param_adapter &lt;- "TAAGATCGGAAGAGCGTCGTGTAGGGAAAGAGTGT"  #Adapter sequence 3</v>
      </c>
      <c r="D2009" s="5"/>
      <c r="E2009" s="5"/>
      <c r="F2009" s="5"/>
      <c r="G2009" s="5"/>
    </row>
    <row r="2010" spans="1:7" s="15" customFormat="1" x14ac:dyDescent="0.15">
      <c r="A2010" s="6"/>
      <c r="B2010" s="15">
        <v>1793</v>
      </c>
      <c r="C2010" s="18" t="str">
        <f>'Population tagcount script'!D1794</f>
        <v xml:space="preserve">system.time(res3 &lt;- preprocessReads(filename=in_f,  outputFilename=out_f,Rpattern=param_adapter, max.Rmismatch=rep(0, nchar(param_adapter)), nBases=0, minLength=20, nrec=1000000))      </v>
      </c>
      <c r="D2010" s="5"/>
      <c r="E2010" s="5"/>
      <c r="F2010" s="5"/>
      <c r="G2010" s="5"/>
    </row>
    <row r="2011" spans="1:7" s="15" customFormat="1" x14ac:dyDescent="0.15">
      <c r="A2011" s="6"/>
      <c r="B2011" s="15">
        <v>1794</v>
      </c>
      <c r="C2011" s="18" t="str">
        <f>'Population tagcount script'!D1795</f>
        <v>in_f &lt;- "C:/NGS/save/F2_Adap-3.fastq"</v>
      </c>
      <c r="D2011" s="5"/>
      <c r="E2011" s="5"/>
      <c r="F2011" s="5"/>
      <c r="G2011" s="5"/>
    </row>
    <row r="2012" spans="1:7" s="15" customFormat="1" x14ac:dyDescent="0.15">
      <c r="A2012" s="6"/>
      <c r="B2012" s="15">
        <v>1795</v>
      </c>
      <c r="C2012" s="18" t="str">
        <f>'Population tagcount script'!D1796</f>
        <v>out_f &lt;- "C:/NGS/save/AdapterTrim_NGS0_41.fastq"</v>
      </c>
      <c r="D2012" s="5"/>
      <c r="E2012" s="5"/>
      <c r="F2012" s="5"/>
      <c r="G2012" s="5"/>
    </row>
    <row r="2013" spans="1:7" s="15" customFormat="1" x14ac:dyDescent="0.15">
      <c r="A2013" s="6"/>
      <c r="B2013" s="15">
        <v>1796</v>
      </c>
      <c r="C2013" s="18" t="str">
        <f>'Population tagcount script'!D1797</f>
        <v>param_adapter &lt;- "CATGAGATCGGAAGAGCACACGTCTGAACTCCAGTCAC"  #Adapter sequence 4</v>
      </c>
      <c r="D2013" s="5"/>
      <c r="E2013" s="5"/>
      <c r="F2013" s="5"/>
      <c r="G2013" s="5"/>
    </row>
    <row r="2014" spans="1:7" s="15" customFormat="1" x14ac:dyDescent="0.15">
      <c r="A2014" s="6"/>
      <c r="B2014" s="15">
        <v>1797</v>
      </c>
      <c r="C2014" s="18" t="str">
        <f>'Population tagcount script'!D1798</f>
        <v xml:space="preserve">system.time(res4 &lt;- preprocessReads(filename=in_f,  outputFilename=out_f,Rpattern=param_adapter, max.Rmismatch=rep(0, nchar(param_adapter)), nBases=0, minLength=20, nrec=1000000))      </v>
      </c>
      <c r="D2014" s="5"/>
      <c r="E2014" s="5"/>
      <c r="F2014" s="5"/>
      <c r="G2014" s="5"/>
    </row>
    <row r="2015" spans="1:7" s="15" customFormat="1" x14ac:dyDescent="0.15">
      <c r="A2015" s="6"/>
      <c r="B2015" s="15">
        <v>1798</v>
      </c>
      <c r="C2015" s="18" t="str">
        <f>'Population tagcount script'!D1799</f>
        <v>res &lt;- rbind(res1,res2,res3,res4)</v>
      </c>
      <c r="D2015" s="5"/>
      <c r="E2015" s="5"/>
      <c r="F2015" s="5"/>
      <c r="G2015" s="5"/>
    </row>
    <row r="2016" spans="1:7" s="15" customFormat="1" x14ac:dyDescent="0.15">
      <c r="A2016" s="6"/>
      <c r="B2016" s="15">
        <v>1799</v>
      </c>
      <c r="C2016" s="18" t="str">
        <f>'Population tagcount script'!D1800</f>
        <v>write.csv(res, "C:/NGS/save/NGS0_41.fastq.csv")</v>
      </c>
      <c r="D2016" s="5"/>
      <c r="E2016" s="5"/>
      <c r="F2016" s="5"/>
      <c r="G2016" s="5"/>
    </row>
    <row r="2017" spans="1:7" s="15" customFormat="1" x14ac:dyDescent="0.15">
      <c r="A2017" s="6"/>
      <c r="B2017" s="15">
        <v>1800</v>
      </c>
      <c r="C2017" s="18" t="str">
        <f>'Population tagcount script'!D1801</f>
        <v>system.time(fastq &lt;- fread("C:/NGS/save/AdapterTrim_NGS0_41.fastq", header=F, sep="\t", na.strings="NA", strip.white=TRUE, verbose=TRUE))</v>
      </c>
      <c r="D2017" s="5"/>
      <c r="E2017" s="5"/>
      <c r="F2017" s="5"/>
      <c r="G2017" s="5"/>
    </row>
    <row r="2018" spans="1:7" s="15" customFormat="1" x14ac:dyDescent="0.15">
      <c r="A2018" s="6"/>
      <c r="B2018" s="15">
        <v>1801</v>
      </c>
      <c r="C2018" s="18" t="str">
        <f>'Population tagcount script'!D1802</f>
        <v>file.remove("C:/NGS/save/AdapterTrim_NGS0_41.fastq","C:/NGS/save/F2_Adap-0.fastq","C:/NGS/save/F2_Adap-1.fastq","C:/NGS/save/F2_Adap-2.fastq","C:/NGS/save/F2_Adap-3.fastq")</v>
      </c>
      <c r="D2018" s="5"/>
      <c r="E2018" s="5"/>
      <c r="F2018" s="5"/>
      <c r="G2018" s="5"/>
    </row>
    <row r="2019" spans="1:7" s="15" customFormat="1" x14ac:dyDescent="0.15">
      <c r="A2019" s="6"/>
      <c r="B2019" s="15">
        <v>1802</v>
      </c>
      <c r="C2019" s="18" t="str">
        <f>'Population tagcount script'!D1803</f>
        <v>system.time(nucleotide &lt;- fastq[2+4*(0:((nrow(fastq)/4)-1))])</v>
      </c>
      <c r="D2019" s="5"/>
      <c r="E2019" s="5"/>
      <c r="F2019" s="5"/>
      <c r="G2019" s="5"/>
    </row>
    <row r="2020" spans="1:7" s="15" customFormat="1" x14ac:dyDescent="0.15">
      <c r="A2020" s="6"/>
      <c r="B2020" s="15">
        <v>1803</v>
      </c>
      <c r="C2020" s="18" t="str">
        <f>'Population tagcount script'!D1804</f>
        <v>system.time(RADtag &lt;- sort(table(nucleotide), decreasing=TRUE))</v>
      </c>
      <c r="D2020" s="5"/>
      <c r="E2020" s="5"/>
      <c r="F2020" s="5"/>
      <c r="G2020" s="5"/>
    </row>
    <row r="2021" spans="1:7" s="15" customFormat="1" x14ac:dyDescent="0.15">
      <c r="A2021" s="6"/>
      <c r="B2021" s="15">
        <v>1804</v>
      </c>
      <c r="C2021" s="18" t="str">
        <f>'Population tagcount script'!D1805</f>
        <v>system.time(write.csv(RADtag, file="C:/NGS/save/NGS0_41.tagcount", row.names = F))</v>
      </c>
      <c r="D2021" s="5"/>
      <c r="E2021" s="5"/>
      <c r="F2021" s="5"/>
      <c r="G2021" s="5"/>
    </row>
    <row r="2022" spans="1:7" s="15" customFormat="1" x14ac:dyDescent="0.15">
      <c r="A2022" s="6"/>
      <c r="B2022" s="15">
        <v>1805</v>
      </c>
      <c r="C2022" s="18" t="str">
        <f>'Population tagcount script'!D1806</f>
        <v>file.remove("C:/NGS/save/NGS0_41.fastq")</v>
      </c>
      <c r="D2022" s="5"/>
      <c r="E2022" s="5"/>
      <c r="F2022" s="5"/>
      <c r="G2022" s="5"/>
    </row>
    <row r="2023" spans="1:7" s="15" customFormat="1" x14ac:dyDescent="0.15">
      <c r="A2023" s="6"/>
      <c r="B2023" s="15">
        <v>1806</v>
      </c>
      <c r="C2023" s="18" t="str">
        <f>'Population tagcount script'!D1807</f>
        <v>RAD_1over &lt;- RADtag[RADtag&gt;1]</v>
      </c>
      <c r="D2023" s="5"/>
      <c r="E2023" s="5"/>
      <c r="F2023" s="5"/>
      <c r="G2023" s="5"/>
    </row>
    <row r="2024" spans="1:7" s="15" customFormat="1" x14ac:dyDescent="0.15">
      <c r="A2024" s="6"/>
      <c r="B2024" s="15">
        <v>1807</v>
      </c>
      <c r="C2024" s="18" t="str">
        <f>'Population tagcount script'!D1808</f>
        <v>system.time(write.csv(RAD_1over, file="C:/NGS/save/NGS0_41.tagcount1over", row.names = F))</v>
      </c>
      <c r="D2024" s="5"/>
      <c r="E2024" s="5"/>
      <c r="F2024" s="5"/>
      <c r="G2024" s="5"/>
    </row>
    <row r="2025" spans="1:7" s="15" customFormat="1" x14ac:dyDescent="0.15">
      <c r="A2025" s="6"/>
      <c r="B2025" s="15">
        <v>1808</v>
      </c>
      <c r="C2025" s="18" t="str">
        <f>'Population tagcount script'!D1809</f>
        <v>rm(list=ls())</v>
      </c>
      <c r="D2025" s="5"/>
      <c r="E2025" s="5"/>
      <c r="F2025" s="5"/>
      <c r="G2025" s="5"/>
    </row>
    <row r="2026" spans="1:7" s="15" customFormat="1" x14ac:dyDescent="0.15">
      <c r="A2026" s="6"/>
      <c r="B2026" s="15">
        <v>1809</v>
      </c>
      <c r="C2026" s="18" t="str">
        <f>'Population tagcount script'!D1810</f>
        <v>in_f &lt;- c("C:/NGS/Raw_sequence_reads/42_GAATTCGT-ATAGAGGC_L005_R1_001.fastq.gz", "C:/NGS/Raw_sequence_reads/42_GAATTCGT-ATAGAGGC_L005_R2_001.fastq.gz")</v>
      </c>
      <c r="D2026" s="5"/>
      <c r="E2026" s="5"/>
      <c r="F2026" s="5"/>
      <c r="G2026" s="5"/>
    </row>
    <row r="2027" spans="1:7" s="15" customFormat="1" x14ac:dyDescent="0.15">
      <c r="A2027" s="6"/>
      <c r="B2027" s="15">
        <v>1810</v>
      </c>
      <c r="C2027" s="18" t="str">
        <f>'Population tagcount script'!D1811</f>
        <v>out_f &lt;- "C:/NGS/save/NGS0_42.fastq"</v>
      </c>
      <c r="D2027" s="5"/>
      <c r="E2027" s="5"/>
      <c r="F2027" s="5"/>
      <c r="G2027" s="5"/>
    </row>
    <row r="2028" spans="1:7" s="15" customFormat="1" x14ac:dyDescent="0.15">
      <c r="A2028" s="6"/>
      <c r="B2028" s="15">
        <v>1811</v>
      </c>
      <c r="C2028" s="18" t="str">
        <f>'Population tagcount script'!D1812</f>
        <v>param_trim &lt;- 1</v>
      </c>
      <c r="D2028" s="5"/>
      <c r="E2028" s="5"/>
      <c r="F2028" s="5"/>
      <c r="G2028" s="5"/>
    </row>
    <row r="2029" spans="1:7" s="15" customFormat="1" x14ac:dyDescent="0.15">
      <c r="A2029" s="6"/>
      <c r="B2029" s="15">
        <v>1812</v>
      </c>
      <c r="C2029" s="18" t="str">
        <f>'Population tagcount script'!D1813</f>
        <v xml:space="preserve">fastq &lt;- readFastq(in_f)              </v>
      </c>
      <c r="D2029" s="5"/>
      <c r="E2029" s="5"/>
      <c r="F2029" s="5"/>
      <c r="G2029" s="5"/>
    </row>
    <row r="2030" spans="1:7" s="15" customFormat="1" x14ac:dyDescent="0.15">
      <c r="A2030" s="6"/>
      <c r="B2030" s="15">
        <v>1813</v>
      </c>
      <c r="C2030" s="18" t="str">
        <f>'Population tagcount script'!D1814</f>
        <v>hoge &lt;- width(sread(fastq)) - param_trim</v>
      </c>
      <c r="D2030" s="5"/>
      <c r="E2030" s="5"/>
      <c r="F2030" s="5"/>
      <c r="G2030" s="5"/>
    </row>
    <row r="2031" spans="1:7" s="15" customFormat="1" x14ac:dyDescent="0.15">
      <c r="A2031" s="6"/>
      <c r="B2031" s="15">
        <v>1814</v>
      </c>
      <c r="C2031" s="18" t="str">
        <f>'Population tagcount script'!D1815</f>
        <v xml:space="preserve">hoge[hoge &lt; 1] &lt;- 1                   </v>
      </c>
      <c r="D2031" s="5"/>
      <c r="E2031" s="5"/>
      <c r="F2031" s="5"/>
      <c r="G2031" s="5"/>
    </row>
    <row r="2032" spans="1:7" s="15" customFormat="1" x14ac:dyDescent="0.15">
      <c r="A2032" s="6"/>
      <c r="B2032" s="15">
        <v>1815</v>
      </c>
      <c r="C2032" s="18" t="str">
        <f>'Population tagcount script'!D1816</f>
        <v>hoge1 &lt;- DNAStringSet(sread(fastq), start=7, end=hoge)</v>
      </c>
      <c r="D2032" s="5"/>
      <c r="E2032" s="5"/>
      <c r="F2032" s="5"/>
      <c r="G2032" s="5"/>
    </row>
    <row r="2033" spans="1:7" s="15" customFormat="1" x14ac:dyDescent="0.15">
      <c r="A2033" s="6"/>
      <c r="B2033" s="15">
        <v>1816</v>
      </c>
      <c r="C2033" s="18" t="str">
        <f>'Population tagcount script'!D1817</f>
        <v>hoge2 &lt;- BStringSet(quality(quality(fastq)), start=7, end=hoge)</v>
      </c>
      <c r="D2033" s="5"/>
      <c r="E2033" s="5"/>
      <c r="F2033" s="5"/>
      <c r="G2033" s="5"/>
    </row>
    <row r="2034" spans="1:7" s="15" customFormat="1" x14ac:dyDescent="0.15">
      <c r="A2034" s="6"/>
      <c r="B2034" s="15">
        <v>1817</v>
      </c>
      <c r="C2034" s="18" t="str">
        <f>'Population tagcount script'!D1818</f>
        <v>fastq &lt;- ShortReadQ(hoge1, hoge2, id(fastq))</v>
      </c>
      <c r="D2034" s="5"/>
      <c r="E2034" s="5"/>
      <c r="F2034" s="5"/>
      <c r="G2034" s="5"/>
    </row>
    <row r="2035" spans="1:7" s="15" customFormat="1" x14ac:dyDescent="0.15">
      <c r="A2035" s="6"/>
      <c r="B2035" s="15">
        <v>1818</v>
      </c>
      <c r="C2035" s="18" t="str">
        <f>'Population tagcount script'!D1819</f>
        <v xml:space="preserve">writeFastq(fastq, out_f, compress=F)   </v>
      </c>
      <c r="D2035" s="5"/>
      <c r="E2035" s="5"/>
      <c r="F2035" s="5"/>
      <c r="G2035" s="5"/>
    </row>
    <row r="2036" spans="1:7" s="15" customFormat="1" x14ac:dyDescent="0.15">
      <c r="A2036" s="6"/>
      <c r="B2036" s="15">
        <v>1819</v>
      </c>
      <c r="C2036" s="18" t="str">
        <f>'Population tagcount script'!D1820</f>
        <v>param1 &lt;- 35</v>
      </c>
      <c r="D2036" s="5"/>
      <c r="E2036" s="5"/>
      <c r="F2036" s="5"/>
      <c r="G2036" s="5"/>
    </row>
    <row r="2037" spans="1:7" s="15" customFormat="1" x14ac:dyDescent="0.15">
      <c r="A2037" s="6"/>
      <c r="B2037" s="15">
        <v>1820</v>
      </c>
      <c r="C2037" s="18" t="str">
        <f>'Population tagcount script'!D1821</f>
        <v>param2 &lt;- 0.1</v>
      </c>
      <c r="D2037" s="5"/>
      <c r="E2037" s="5"/>
      <c r="F2037" s="5"/>
      <c r="G2037" s="5"/>
    </row>
    <row r="2038" spans="1:7" s="15" customFormat="1" x14ac:dyDescent="0.15">
      <c r="A2038" s="6"/>
      <c r="B2038" s="15">
        <v>1821</v>
      </c>
      <c r="C2038" s="18" t="str">
        <f>'Population tagcount script'!D1822</f>
        <v>fastq &lt;- readFastq("C:/NGS/save/NGS0_42.fastq")</v>
      </c>
      <c r="D2038" s="5"/>
      <c r="E2038" s="5"/>
      <c r="F2038" s="5"/>
      <c r="G2038" s="5"/>
    </row>
    <row r="2039" spans="1:7" s="15" customFormat="1" x14ac:dyDescent="0.15">
      <c r="A2039" s="6"/>
      <c r="B2039" s="15">
        <v>1822</v>
      </c>
      <c r="C2039" s="18" t="str">
        <f>'Population tagcount script'!D1823</f>
        <v>hoge &lt;- as(quality(fastq), "matrix")</v>
      </c>
      <c r="D2039" s="5"/>
      <c r="E2039" s="5"/>
      <c r="F2039" s="5"/>
      <c r="G2039" s="5"/>
    </row>
    <row r="2040" spans="1:7" s="15" customFormat="1" x14ac:dyDescent="0.15">
      <c r="A2040" s="6"/>
      <c r="B2040" s="15">
        <v>1823</v>
      </c>
      <c r="C2040" s="18" t="str">
        <f>'Population tagcount script'!D1824</f>
        <v>obj &lt;- (rowSums(hoge &lt; param1) &lt;= width(fastq)*param2)</v>
      </c>
      <c r="D2040" s="5"/>
      <c r="E2040" s="5"/>
      <c r="F2040" s="5"/>
      <c r="G2040" s="5"/>
    </row>
    <row r="2041" spans="1:7" s="15" customFormat="1" x14ac:dyDescent="0.15">
      <c r="A2041" s="6"/>
      <c r="B2041" s="15">
        <v>1824</v>
      </c>
      <c r="C2041" s="18" t="str">
        <f>'Population tagcount script'!D1825</f>
        <v>fastq &lt;- fastq[obj]</v>
      </c>
      <c r="D2041" s="5"/>
      <c r="E2041" s="5"/>
      <c r="F2041" s="5"/>
      <c r="G2041" s="5"/>
    </row>
    <row r="2042" spans="1:7" s="15" customFormat="1" x14ac:dyDescent="0.15">
      <c r="A2042" s="6"/>
      <c r="B2042" s="15">
        <v>1825</v>
      </c>
      <c r="C2042" s="18" t="str">
        <f>'Population tagcount script'!D1826</f>
        <v xml:space="preserve">writeFastq(fastq, "C:/NGS/save/F2_Adap-0.fastq", compress=F)   </v>
      </c>
      <c r="D2042" s="5"/>
      <c r="E2042" s="5"/>
      <c r="F2042" s="5"/>
      <c r="G2042" s="5"/>
    </row>
    <row r="2043" spans="1:7" s="15" customFormat="1" x14ac:dyDescent="0.15">
      <c r="A2043" s="6"/>
      <c r="B2043" s="15">
        <v>1826</v>
      </c>
      <c r="C2043" s="18" t="str">
        <f>'Population tagcount script'!D1827</f>
        <v>in_f &lt;- "C:/NGS/save/F2_Adap-0.fastq"</v>
      </c>
      <c r="D2043" s="5"/>
      <c r="E2043" s="5"/>
      <c r="F2043" s="5"/>
      <c r="G2043" s="5"/>
    </row>
    <row r="2044" spans="1:7" s="15" customFormat="1" x14ac:dyDescent="0.15">
      <c r="A2044" s="6"/>
      <c r="B2044" s="15">
        <v>1827</v>
      </c>
      <c r="C2044" s="18" t="str">
        <f>'Population tagcount script'!D1828</f>
        <v>out_f &lt;- "C:/NGS/save/F2_Adap-1.fastq"</v>
      </c>
      <c r="D2044" s="5"/>
      <c r="E2044" s="5"/>
      <c r="F2044" s="5"/>
      <c r="G2044" s="5"/>
    </row>
    <row r="2045" spans="1:7" s="15" customFormat="1" x14ac:dyDescent="0.15">
      <c r="A2045" s="6"/>
      <c r="B2045" s="15">
        <v>1828</v>
      </c>
      <c r="C2045" s="18" t="str">
        <f>'Population tagcount script'!D1829</f>
        <v>param_adapter &lt;- "CATGAGATCGGAAGAGCGTCGTGTAGGGAAAGAGTGT"  #Adapter sequence 1</v>
      </c>
      <c r="D2045" s="5"/>
      <c r="E2045" s="5"/>
      <c r="F2045" s="5"/>
      <c r="G2045" s="5"/>
    </row>
    <row r="2046" spans="1:7" s="15" customFormat="1" x14ac:dyDescent="0.15">
      <c r="A2046" s="6"/>
      <c r="B2046" s="15">
        <v>1829</v>
      </c>
      <c r="C2046" s="18" t="str">
        <f>'Population tagcount script'!D1830</f>
        <v xml:space="preserve">system.time(res1 &lt;- preprocessReads(filename=in_f,  outputFilename=out_f,Rpattern=param_adapter, max.Rmismatch=rep(0, nchar(param_adapter)), nBases=0, minLength=20, nrec=1000000))      </v>
      </c>
      <c r="D2046" s="5"/>
      <c r="E2046" s="5"/>
      <c r="F2046" s="5"/>
      <c r="G2046" s="5"/>
    </row>
    <row r="2047" spans="1:7" s="15" customFormat="1" x14ac:dyDescent="0.15">
      <c r="A2047" s="6"/>
      <c r="B2047" s="15">
        <v>1830</v>
      </c>
      <c r="C2047" s="18" t="str">
        <f>'Population tagcount script'!D1831</f>
        <v>in_f &lt;- "C:/NGS/save/F2_Adap-1.fastq"</v>
      </c>
      <c r="D2047" s="5"/>
      <c r="E2047" s="5"/>
      <c r="F2047" s="5"/>
      <c r="G2047" s="5"/>
    </row>
    <row r="2048" spans="1:7" s="15" customFormat="1" x14ac:dyDescent="0.15">
      <c r="A2048" s="6"/>
      <c r="B2048" s="15">
        <v>1831</v>
      </c>
      <c r="C2048" s="18" t="str">
        <f>'Population tagcount script'!D1832</f>
        <v>out_f &lt;- "C:/NGS/save/F2_Adap-2.fastq"</v>
      </c>
      <c r="D2048" s="5"/>
      <c r="E2048" s="5"/>
      <c r="F2048" s="5"/>
      <c r="G2048" s="5"/>
    </row>
    <row r="2049" spans="1:7" s="15" customFormat="1" x14ac:dyDescent="0.15">
      <c r="A2049" s="6"/>
      <c r="B2049" s="15">
        <v>1832</v>
      </c>
      <c r="C2049" s="18" t="str">
        <f>'Population tagcount script'!D1833</f>
        <v>param_adapter &lt;- "TAAGATCGGAAGAGCACACGTCTGAACTCCAGTCAC"  #Adapter sequence 2</v>
      </c>
      <c r="D2049" s="5"/>
      <c r="E2049" s="5"/>
      <c r="F2049" s="5"/>
      <c r="G2049" s="5"/>
    </row>
    <row r="2050" spans="1:7" s="15" customFormat="1" x14ac:dyDescent="0.15">
      <c r="A2050" s="6"/>
      <c r="B2050" s="15">
        <v>1833</v>
      </c>
      <c r="C2050" s="18" t="str">
        <f>'Population tagcount script'!D1834</f>
        <v xml:space="preserve">system.time(res2 &lt;- preprocessReads(filename=in_f,  outputFilename=out_f,Rpattern=param_adapter, max.Rmismatch=rep(0, nchar(param_adapter)), nBases=0, minLength=20, nrec=1000000))      </v>
      </c>
      <c r="D2050" s="5"/>
      <c r="E2050" s="5"/>
      <c r="F2050" s="5"/>
      <c r="G2050" s="5"/>
    </row>
    <row r="2051" spans="1:7" s="15" customFormat="1" x14ac:dyDescent="0.15">
      <c r="A2051" s="6"/>
      <c r="B2051" s="15">
        <v>1834</v>
      </c>
      <c r="C2051" s="18" t="str">
        <f>'Population tagcount script'!D1835</f>
        <v>in_f &lt;- "C:/NGS/save/F2_Adap-2.fastq"</v>
      </c>
      <c r="D2051" s="5"/>
      <c r="E2051" s="5"/>
      <c r="F2051" s="5"/>
      <c r="G2051" s="5"/>
    </row>
    <row r="2052" spans="1:7" s="15" customFormat="1" x14ac:dyDescent="0.15">
      <c r="A2052" s="6"/>
      <c r="B2052" s="15">
        <v>1835</v>
      </c>
      <c r="C2052" s="18" t="str">
        <f>'Population tagcount script'!D1836</f>
        <v>out_f &lt;- "C:/NGS/save/F2_Adap-3.fastq"</v>
      </c>
      <c r="D2052" s="5"/>
      <c r="E2052" s="5"/>
      <c r="F2052" s="5"/>
      <c r="G2052" s="5"/>
    </row>
    <row r="2053" spans="1:7" s="15" customFormat="1" x14ac:dyDescent="0.15">
      <c r="A2053" s="6"/>
      <c r="B2053" s="15">
        <v>1836</v>
      </c>
      <c r="C2053" s="18" t="str">
        <f>'Population tagcount script'!D1837</f>
        <v>param_adapter &lt;- "TAAGATCGGAAGAGCGTCGTGTAGGGAAAGAGTGT"  #Adapter sequence 3</v>
      </c>
      <c r="D2053" s="5"/>
      <c r="E2053" s="5"/>
      <c r="F2053" s="5"/>
      <c r="G2053" s="5"/>
    </row>
    <row r="2054" spans="1:7" s="15" customFormat="1" x14ac:dyDescent="0.15">
      <c r="A2054" s="6"/>
      <c r="B2054" s="15">
        <v>1837</v>
      </c>
      <c r="C2054" s="18" t="str">
        <f>'Population tagcount script'!D1838</f>
        <v xml:space="preserve">system.time(res3 &lt;- preprocessReads(filename=in_f,  outputFilename=out_f,Rpattern=param_adapter, max.Rmismatch=rep(0, nchar(param_adapter)), nBases=0, minLength=20, nrec=1000000))      </v>
      </c>
      <c r="D2054" s="5"/>
      <c r="E2054" s="5"/>
      <c r="F2054" s="5"/>
      <c r="G2054" s="5"/>
    </row>
    <row r="2055" spans="1:7" s="15" customFormat="1" x14ac:dyDescent="0.15">
      <c r="A2055" s="6"/>
      <c r="B2055" s="15">
        <v>1838</v>
      </c>
      <c r="C2055" s="18" t="str">
        <f>'Population tagcount script'!D1839</f>
        <v>in_f &lt;- "C:/NGS/save/F2_Adap-3.fastq"</v>
      </c>
      <c r="D2055" s="5"/>
      <c r="E2055" s="5"/>
      <c r="F2055" s="5"/>
      <c r="G2055" s="5"/>
    </row>
    <row r="2056" spans="1:7" s="15" customFormat="1" x14ac:dyDescent="0.15">
      <c r="A2056" s="6"/>
      <c r="B2056" s="15">
        <v>1839</v>
      </c>
      <c r="C2056" s="18" t="str">
        <f>'Population tagcount script'!D1840</f>
        <v>out_f &lt;- "C:/NGS/save/AdapterTrim_NGS0_42.fastq"</v>
      </c>
      <c r="D2056" s="5"/>
      <c r="E2056" s="5"/>
      <c r="F2056" s="5"/>
      <c r="G2056" s="5"/>
    </row>
    <row r="2057" spans="1:7" s="15" customFormat="1" x14ac:dyDescent="0.15">
      <c r="A2057" s="6"/>
      <c r="B2057" s="15">
        <v>1840</v>
      </c>
      <c r="C2057" s="18" t="str">
        <f>'Population tagcount script'!D1841</f>
        <v>param_adapter &lt;- "CATGAGATCGGAAGAGCACACGTCTGAACTCCAGTCAC"  #Adapter sequence 4</v>
      </c>
      <c r="D2057" s="5"/>
      <c r="E2057" s="5"/>
      <c r="F2057" s="5"/>
      <c r="G2057" s="5"/>
    </row>
    <row r="2058" spans="1:7" s="15" customFormat="1" x14ac:dyDescent="0.15">
      <c r="A2058" s="6"/>
      <c r="B2058" s="15">
        <v>1841</v>
      </c>
      <c r="C2058" s="18" t="str">
        <f>'Population tagcount script'!D1842</f>
        <v xml:space="preserve">system.time(res4 &lt;- preprocessReads(filename=in_f,  outputFilename=out_f,Rpattern=param_adapter, max.Rmismatch=rep(0, nchar(param_adapter)), nBases=0, minLength=20, nrec=1000000))      </v>
      </c>
      <c r="D2058" s="5"/>
      <c r="E2058" s="5"/>
      <c r="F2058" s="5"/>
      <c r="G2058" s="5"/>
    </row>
    <row r="2059" spans="1:7" s="15" customFormat="1" x14ac:dyDescent="0.15">
      <c r="A2059" s="6"/>
      <c r="B2059" s="15">
        <v>1842</v>
      </c>
      <c r="C2059" s="18" t="str">
        <f>'Population tagcount script'!D1843</f>
        <v>res &lt;- rbind(res1,res2,res3,res4)</v>
      </c>
      <c r="D2059" s="5"/>
      <c r="E2059" s="5"/>
      <c r="F2059" s="5"/>
      <c r="G2059" s="5"/>
    </row>
    <row r="2060" spans="1:7" s="15" customFormat="1" x14ac:dyDescent="0.15">
      <c r="A2060" s="6"/>
      <c r="B2060" s="15">
        <v>1843</v>
      </c>
      <c r="C2060" s="18" t="str">
        <f>'Population tagcount script'!D1844</f>
        <v>write.csv(res, "C:/NGS/save/NGS0_42.fastq.csv")</v>
      </c>
      <c r="D2060" s="5"/>
      <c r="E2060" s="5"/>
      <c r="F2060" s="5"/>
      <c r="G2060" s="5"/>
    </row>
    <row r="2061" spans="1:7" s="15" customFormat="1" x14ac:dyDescent="0.15">
      <c r="A2061" s="6"/>
      <c r="B2061" s="15">
        <v>1844</v>
      </c>
      <c r="C2061" s="18" t="str">
        <f>'Population tagcount script'!D1845</f>
        <v>system.time(fastq &lt;- fread("C:/NGS/save/AdapterTrim_NGS0_42.fastq", header=F, sep="\t", na.strings="NA", strip.white=TRUE, verbose=TRUE))</v>
      </c>
      <c r="D2061" s="5"/>
      <c r="E2061" s="5"/>
      <c r="F2061" s="5"/>
      <c r="G2061" s="5"/>
    </row>
    <row r="2062" spans="1:7" s="15" customFormat="1" x14ac:dyDescent="0.15">
      <c r="A2062" s="6"/>
      <c r="B2062" s="15">
        <v>1845</v>
      </c>
      <c r="C2062" s="18" t="str">
        <f>'Population tagcount script'!D1846</f>
        <v>file.remove("C:/NGS/save/AdapterTrim_NGS0_42.fastq","C:/NGS/save/F2_Adap-0.fastq","C:/NGS/save/F2_Adap-1.fastq","C:/NGS/save/F2_Adap-2.fastq","C:/NGS/save/F2_Adap-3.fastq")</v>
      </c>
      <c r="D2062" s="5"/>
      <c r="E2062" s="5"/>
      <c r="F2062" s="5"/>
      <c r="G2062" s="5"/>
    </row>
    <row r="2063" spans="1:7" s="15" customFormat="1" x14ac:dyDescent="0.15">
      <c r="A2063" s="6"/>
      <c r="B2063" s="15">
        <v>1846</v>
      </c>
      <c r="C2063" s="18" t="str">
        <f>'Population tagcount script'!D1847</f>
        <v>system.time(nucleotide &lt;- fastq[2+4*(0:((nrow(fastq)/4)-1))])</v>
      </c>
      <c r="D2063" s="5"/>
      <c r="E2063" s="5"/>
      <c r="F2063" s="5"/>
      <c r="G2063" s="5"/>
    </row>
    <row r="2064" spans="1:7" s="15" customFormat="1" x14ac:dyDescent="0.15">
      <c r="A2064" s="6"/>
      <c r="B2064" s="15">
        <v>1847</v>
      </c>
      <c r="C2064" s="18" t="str">
        <f>'Population tagcount script'!D1848</f>
        <v>system.time(RADtag &lt;- sort(table(nucleotide), decreasing=TRUE))</v>
      </c>
      <c r="D2064" s="5"/>
      <c r="E2064" s="5"/>
      <c r="F2064" s="5"/>
      <c r="G2064" s="5"/>
    </row>
    <row r="2065" spans="1:7" s="15" customFormat="1" x14ac:dyDescent="0.15">
      <c r="A2065" s="6"/>
      <c r="B2065" s="15">
        <v>1848</v>
      </c>
      <c r="C2065" s="18" t="str">
        <f>'Population tagcount script'!D1849</f>
        <v>system.time(write.csv(RADtag, file="C:/NGS/save/NGS0_42.tagcount", row.names = F))</v>
      </c>
      <c r="D2065" s="5"/>
      <c r="E2065" s="5"/>
      <c r="F2065" s="5"/>
      <c r="G2065" s="5"/>
    </row>
    <row r="2066" spans="1:7" s="15" customFormat="1" x14ac:dyDescent="0.15">
      <c r="A2066" s="6"/>
      <c r="B2066" s="15">
        <v>1849</v>
      </c>
      <c r="C2066" s="18" t="str">
        <f>'Population tagcount script'!D1850</f>
        <v>file.remove("C:/NGS/save/NGS0_42.fastq")</v>
      </c>
      <c r="D2066" s="5"/>
      <c r="E2066" s="5"/>
      <c r="F2066" s="5"/>
      <c r="G2066" s="5"/>
    </row>
    <row r="2067" spans="1:7" s="15" customFormat="1" x14ac:dyDescent="0.15">
      <c r="A2067" s="6"/>
      <c r="B2067" s="15">
        <v>1850</v>
      </c>
      <c r="C2067" s="18" t="str">
        <f>'Population tagcount script'!D1851</f>
        <v>RAD_1over &lt;- RADtag[RADtag&gt;1]</v>
      </c>
      <c r="D2067" s="5"/>
      <c r="E2067" s="5"/>
      <c r="F2067" s="5"/>
      <c r="G2067" s="5"/>
    </row>
    <row r="2068" spans="1:7" s="15" customFormat="1" x14ac:dyDescent="0.15">
      <c r="A2068" s="6"/>
      <c r="B2068" s="15">
        <v>1851</v>
      </c>
      <c r="C2068" s="18" t="str">
        <f>'Population tagcount script'!D1852</f>
        <v>system.time(write.csv(RAD_1over, file="C:/NGS/save/NGS0_42.tagcount1over", row.names = F))</v>
      </c>
      <c r="D2068" s="5"/>
      <c r="E2068" s="5"/>
      <c r="F2068" s="5"/>
      <c r="G2068" s="5"/>
    </row>
    <row r="2069" spans="1:7" s="15" customFormat="1" x14ac:dyDescent="0.15">
      <c r="A2069" s="6"/>
      <c r="B2069" s="15">
        <v>1852</v>
      </c>
      <c r="C2069" s="18" t="str">
        <f>'Population tagcount script'!D1853</f>
        <v>rm(list=ls())</v>
      </c>
      <c r="D2069" s="5"/>
      <c r="E2069" s="5"/>
      <c r="F2069" s="5"/>
      <c r="G2069" s="5"/>
    </row>
    <row r="2070" spans="1:7" s="15" customFormat="1" x14ac:dyDescent="0.15">
      <c r="A2070" s="6"/>
      <c r="B2070" s="15">
        <v>1853</v>
      </c>
      <c r="C2070" s="18" t="str">
        <f>'Population tagcount script'!D1854</f>
        <v>in_f &lt;- c("C:/NGS/Raw_sequence_reads/43_GAATTCGT-CCTATCCT_L005_R1_001.fastq.gz", "C:/NGS/Raw_sequence_reads/43_GAATTCGT-CCTATCCT_L005_R2_001.fastq.gz")</v>
      </c>
      <c r="D2070" s="5"/>
      <c r="E2070" s="5"/>
      <c r="F2070" s="5"/>
      <c r="G2070" s="5"/>
    </row>
    <row r="2071" spans="1:7" s="15" customFormat="1" x14ac:dyDescent="0.15">
      <c r="A2071" s="6"/>
      <c r="B2071" s="15">
        <v>1854</v>
      </c>
      <c r="C2071" s="18" t="str">
        <f>'Population tagcount script'!D1855</f>
        <v>out_f &lt;- "C:/NGS/save/NGS0_43.fastq"</v>
      </c>
      <c r="D2071" s="5"/>
      <c r="E2071" s="5"/>
      <c r="F2071" s="5"/>
      <c r="G2071" s="5"/>
    </row>
    <row r="2072" spans="1:7" s="15" customFormat="1" x14ac:dyDescent="0.15">
      <c r="A2072" s="6"/>
      <c r="B2072" s="15">
        <v>1855</v>
      </c>
      <c r="C2072" s="18" t="str">
        <f>'Population tagcount script'!D1856</f>
        <v>param_trim &lt;- 1</v>
      </c>
      <c r="D2072" s="5"/>
      <c r="E2072" s="5"/>
      <c r="F2072" s="5"/>
      <c r="G2072" s="5"/>
    </row>
    <row r="2073" spans="1:7" s="15" customFormat="1" x14ac:dyDescent="0.15">
      <c r="A2073" s="6"/>
      <c r="B2073" s="15">
        <v>1856</v>
      </c>
      <c r="C2073" s="18" t="str">
        <f>'Population tagcount script'!D1857</f>
        <v xml:space="preserve">fastq &lt;- readFastq(in_f)              </v>
      </c>
      <c r="D2073" s="5"/>
      <c r="E2073" s="5"/>
      <c r="F2073" s="5"/>
      <c r="G2073" s="5"/>
    </row>
    <row r="2074" spans="1:7" s="15" customFormat="1" x14ac:dyDescent="0.15">
      <c r="A2074" s="6"/>
      <c r="B2074" s="15">
        <v>1857</v>
      </c>
      <c r="C2074" s="18" t="str">
        <f>'Population tagcount script'!D1858</f>
        <v>hoge &lt;- width(sread(fastq)) - param_trim</v>
      </c>
      <c r="D2074" s="5"/>
      <c r="E2074" s="5"/>
      <c r="F2074" s="5"/>
      <c r="G2074" s="5"/>
    </row>
    <row r="2075" spans="1:7" s="15" customFormat="1" x14ac:dyDescent="0.15">
      <c r="A2075" s="6"/>
      <c r="B2075" s="15">
        <v>1858</v>
      </c>
      <c r="C2075" s="18" t="str">
        <f>'Population tagcount script'!D1859</f>
        <v xml:space="preserve">hoge[hoge &lt; 1] &lt;- 1                   </v>
      </c>
      <c r="D2075" s="5"/>
      <c r="E2075" s="5"/>
      <c r="F2075" s="5"/>
      <c r="G2075" s="5"/>
    </row>
    <row r="2076" spans="1:7" s="15" customFormat="1" x14ac:dyDescent="0.15">
      <c r="A2076" s="6"/>
      <c r="B2076" s="15">
        <v>1859</v>
      </c>
      <c r="C2076" s="18" t="str">
        <f>'Population tagcount script'!D1860</f>
        <v>hoge1 &lt;- DNAStringSet(sread(fastq), start=7, end=hoge)</v>
      </c>
      <c r="D2076" s="5"/>
      <c r="E2076" s="5"/>
      <c r="F2076" s="5"/>
      <c r="G2076" s="5"/>
    </row>
    <row r="2077" spans="1:7" s="15" customFormat="1" x14ac:dyDescent="0.15">
      <c r="A2077" s="6"/>
      <c r="B2077" s="15">
        <v>1860</v>
      </c>
      <c r="C2077" s="18" t="str">
        <f>'Population tagcount script'!D1861</f>
        <v>hoge2 &lt;- BStringSet(quality(quality(fastq)), start=7, end=hoge)</v>
      </c>
      <c r="D2077" s="5"/>
      <c r="E2077" s="5"/>
      <c r="F2077" s="5"/>
      <c r="G2077" s="5"/>
    </row>
    <row r="2078" spans="1:7" s="15" customFormat="1" x14ac:dyDescent="0.15">
      <c r="A2078" s="6"/>
      <c r="B2078" s="15">
        <v>1861</v>
      </c>
      <c r="C2078" s="18" t="str">
        <f>'Population tagcount script'!D1862</f>
        <v>fastq &lt;- ShortReadQ(hoge1, hoge2, id(fastq))</v>
      </c>
      <c r="D2078" s="5"/>
      <c r="E2078" s="5"/>
      <c r="F2078" s="5"/>
      <c r="G2078" s="5"/>
    </row>
    <row r="2079" spans="1:7" s="15" customFormat="1" x14ac:dyDescent="0.15">
      <c r="A2079" s="6"/>
      <c r="B2079" s="15">
        <v>1862</v>
      </c>
      <c r="C2079" s="18" t="str">
        <f>'Population tagcount script'!D1863</f>
        <v xml:space="preserve">writeFastq(fastq, out_f, compress=F)   </v>
      </c>
      <c r="D2079" s="5"/>
      <c r="E2079" s="5"/>
      <c r="F2079" s="5"/>
      <c r="G2079" s="5"/>
    </row>
    <row r="2080" spans="1:7" s="15" customFormat="1" x14ac:dyDescent="0.15">
      <c r="A2080" s="6"/>
      <c r="B2080" s="15">
        <v>1863</v>
      </c>
      <c r="C2080" s="18" t="str">
        <f>'Population tagcount script'!D1864</f>
        <v>param1 &lt;- 35</v>
      </c>
      <c r="D2080" s="5"/>
      <c r="E2080" s="5"/>
      <c r="F2080" s="5"/>
      <c r="G2080" s="5"/>
    </row>
    <row r="2081" spans="1:7" s="15" customFormat="1" x14ac:dyDescent="0.15">
      <c r="A2081" s="6"/>
      <c r="B2081" s="15">
        <v>1864</v>
      </c>
      <c r="C2081" s="18" t="str">
        <f>'Population tagcount script'!D1865</f>
        <v>param2 &lt;- 0.1</v>
      </c>
      <c r="D2081" s="5"/>
      <c r="E2081" s="5"/>
      <c r="F2081" s="5"/>
      <c r="G2081" s="5"/>
    </row>
    <row r="2082" spans="1:7" s="15" customFormat="1" x14ac:dyDescent="0.15">
      <c r="A2082" s="6"/>
      <c r="B2082" s="15">
        <v>1865</v>
      </c>
      <c r="C2082" s="18" t="str">
        <f>'Population tagcount script'!D1866</f>
        <v>fastq &lt;- readFastq("C:/NGS/save/NGS0_43.fastq")</v>
      </c>
      <c r="D2082" s="5"/>
      <c r="E2082" s="5"/>
      <c r="F2082" s="5"/>
      <c r="G2082" s="5"/>
    </row>
    <row r="2083" spans="1:7" s="15" customFormat="1" x14ac:dyDescent="0.15">
      <c r="A2083" s="6"/>
      <c r="B2083" s="15">
        <v>1866</v>
      </c>
      <c r="C2083" s="18" t="str">
        <f>'Population tagcount script'!D1867</f>
        <v>hoge &lt;- as(quality(fastq), "matrix")</v>
      </c>
      <c r="D2083" s="5"/>
      <c r="E2083" s="5"/>
      <c r="F2083" s="5"/>
      <c r="G2083" s="5"/>
    </row>
    <row r="2084" spans="1:7" s="15" customFormat="1" x14ac:dyDescent="0.15">
      <c r="A2084" s="6"/>
      <c r="B2084" s="15">
        <v>1867</v>
      </c>
      <c r="C2084" s="18" t="str">
        <f>'Population tagcount script'!D1868</f>
        <v>obj &lt;- (rowSums(hoge &lt; param1) &lt;= width(fastq)*param2)</v>
      </c>
      <c r="D2084" s="5"/>
      <c r="E2084" s="5"/>
      <c r="F2084" s="5"/>
      <c r="G2084" s="5"/>
    </row>
    <row r="2085" spans="1:7" s="15" customFormat="1" x14ac:dyDescent="0.15">
      <c r="A2085" s="6"/>
      <c r="B2085" s="15">
        <v>1868</v>
      </c>
      <c r="C2085" s="18" t="str">
        <f>'Population tagcount script'!D1869</f>
        <v>fastq &lt;- fastq[obj]</v>
      </c>
      <c r="D2085" s="5"/>
      <c r="E2085" s="5"/>
      <c r="F2085" s="5"/>
      <c r="G2085" s="5"/>
    </row>
    <row r="2086" spans="1:7" s="15" customFormat="1" x14ac:dyDescent="0.15">
      <c r="A2086" s="6"/>
      <c r="B2086" s="15">
        <v>1869</v>
      </c>
      <c r="C2086" s="18" t="str">
        <f>'Population tagcount script'!D1870</f>
        <v xml:space="preserve">writeFastq(fastq, "C:/NGS/save/F2_Adap-0.fastq", compress=F)   </v>
      </c>
      <c r="D2086" s="5"/>
      <c r="E2086" s="5"/>
      <c r="F2086" s="5"/>
      <c r="G2086" s="5"/>
    </row>
    <row r="2087" spans="1:7" s="15" customFormat="1" x14ac:dyDescent="0.15">
      <c r="A2087" s="6"/>
      <c r="B2087" s="15">
        <v>1870</v>
      </c>
      <c r="C2087" s="18" t="str">
        <f>'Population tagcount script'!D1871</f>
        <v>in_f &lt;- "C:/NGS/save/F2_Adap-0.fastq"</v>
      </c>
      <c r="D2087" s="5"/>
      <c r="E2087" s="5"/>
      <c r="F2087" s="5"/>
      <c r="G2087" s="5"/>
    </row>
    <row r="2088" spans="1:7" s="15" customFormat="1" x14ac:dyDescent="0.15">
      <c r="A2088" s="6"/>
      <c r="B2088" s="15">
        <v>1871</v>
      </c>
      <c r="C2088" s="18" t="str">
        <f>'Population tagcount script'!D1872</f>
        <v>out_f &lt;- "C:/NGS/save/F2_Adap-1.fastq"</v>
      </c>
      <c r="D2088" s="5"/>
      <c r="E2088" s="5"/>
      <c r="F2088" s="5"/>
      <c r="G2088" s="5"/>
    </row>
    <row r="2089" spans="1:7" s="15" customFormat="1" x14ac:dyDescent="0.15">
      <c r="A2089" s="6"/>
      <c r="B2089" s="15">
        <v>1872</v>
      </c>
      <c r="C2089" s="18" t="str">
        <f>'Population tagcount script'!D1873</f>
        <v>param_adapter &lt;- "CATGAGATCGGAAGAGCGTCGTGTAGGGAAAGAGTGT"  #Adapter sequence 1</v>
      </c>
      <c r="D2089" s="5"/>
      <c r="E2089" s="5"/>
      <c r="F2089" s="5"/>
      <c r="G2089" s="5"/>
    </row>
    <row r="2090" spans="1:7" s="15" customFormat="1" x14ac:dyDescent="0.15">
      <c r="A2090" s="6"/>
      <c r="B2090" s="15">
        <v>1873</v>
      </c>
      <c r="C2090" s="18" t="str">
        <f>'Population tagcount script'!D1874</f>
        <v xml:space="preserve">system.time(res1 &lt;- preprocessReads(filename=in_f,  outputFilename=out_f,Rpattern=param_adapter, max.Rmismatch=rep(0, nchar(param_adapter)), nBases=0, minLength=20, nrec=1000000))      </v>
      </c>
      <c r="D2090" s="5"/>
      <c r="E2090" s="5"/>
      <c r="F2090" s="5"/>
      <c r="G2090" s="5"/>
    </row>
    <row r="2091" spans="1:7" s="15" customFormat="1" x14ac:dyDescent="0.15">
      <c r="A2091" s="6"/>
      <c r="B2091" s="15">
        <v>1874</v>
      </c>
      <c r="C2091" s="18" t="str">
        <f>'Population tagcount script'!D1875</f>
        <v>in_f &lt;- "C:/NGS/save/F2_Adap-1.fastq"</v>
      </c>
      <c r="D2091" s="5"/>
      <c r="E2091" s="5"/>
      <c r="F2091" s="5"/>
      <c r="G2091" s="5"/>
    </row>
    <row r="2092" spans="1:7" s="15" customFormat="1" x14ac:dyDescent="0.15">
      <c r="A2092" s="6"/>
      <c r="B2092" s="15">
        <v>1875</v>
      </c>
      <c r="C2092" s="18" t="str">
        <f>'Population tagcount script'!D1876</f>
        <v>out_f &lt;- "C:/NGS/save/F2_Adap-2.fastq"</v>
      </c>
      <c r="D2092" s="5"/>
      <c r="E2092" s="5"/>
      <c r="F2092" s="5"/>
      <c r="G2092" s="5"/>
    </row>
    <row r="2093" spans="1:7" s="15" customFormat="1" x14ac:dyDescent="0.15">
      <c r="A2093" s="6"/>
      <c r="B2093" s="15">
        <v>1876</v>
      </c>
      <c r="C2093" s="18" t="str">
        <f>'Population tagcount script'!D1877</f>
        <v>param_adapter &lt;- "TAAGATCGGAAGAGCACACGTCTGAACTCCAGTCAC"  #Adapter sequence 2</v>
      </c>
      <c r="D2093" s="5"/>
      <c r="E2093" s="5"/>
      <c r="F2093" s="5"/>
      <c r="G2093" s="5"/>
    </row>
    <row r="2094" spans="1:7" s="15" customFormat="1" x14ac:dyDescent="0.15">
      <c r="A2094" s="6"/>
      <c r="B2094" s="15">
        <v>1877</v>
      </c>
      <c r="C2094" s="18" t="str">
        <f>'Population tagcount script'!D1878</f>
        <v xml:space="preserve">system.time(res2 &lt;- preprocessReads(filename=in_f,  outputFilename=out_f,Rpattern=param_adapter, max.Rmismatch=rep(0, nchar(param_adapter)), nBases=0, minLength=20, nrec=1000000))      </v>
      </c>
      <c r="D2094" s="5"/>
      <c r="E2094" s="5"/>
      <c r="F2094" s="5"/>
      <c r="G2094" s="5"/>
    </row>
    <row r="2095" spans="1:7" s="15" customFormat="1" x14ac:dyDescent="0.15">
      <c r="A2095" s="6"/>
      <c r="B2095" s="15">
        <v>1878</v>
      </c>
      <c r="C2095" s="18" t="str">
        <f>'Population tagcount script'!D1879</f>
        <v>in_f &lt;- "C:/NGS/save/F2_Adap-2.fastq"</v>
      </c>
      <c r="D2095" s="5"/>
      <c r="E2095" s="5"/>
      <c r="F2095" s="5"/>
      <c r="G2095" s="5"/>
    </row>
    <row r="2096" spans="1:7" s="15" customFormat="1" x14ac:dyDescent="0.15">
      <c r="A2096" s="6"/>
      <c r="B2096" s="15">
        <v>1879</v>
      </c>
      <c r="C2096" s="18" t="str">
        <f>'Population tagcount script'!D1880</f>
        <v>out_f &lt;- "C:/NGS/save/F2_Adap-3.fastq"</v>
      </c>
      <c r="D2096" s="5"/>
      <c r="E2096" s="5"/>
      <c r="F2096" s="5"/>
      <c r="G2096" s="5"/>
    </row>
    <row r="2097" spans="1:7" s="15" customFormat="1" x14ac:dyDescent="0.15">
      <c r="A2097" s="6"/>
      <c r="B2097" s="15">
        <v>1880</v>
      </c>
      <c r="C2097" s="18" t="str">
        <f>'Population tagcount script'!D1881</f>
        <v>param_adapter &lt;- "TAAGATCGGAAGAGCGTCGTGTAGGGAAAGAGTGT"  #Adapter sequence 3</v>
      </c>
      <c r="D2097" s="5"/>
      <c r="E2097" s="5"/>
      <c r="F2097" s="5"/>
      <c r="G2097" s="5"/>
    </row>
    <row r="2098" spans="1:7" s="15" customFormat="1" x14ac:dyDescent="0.15">
      <c r="A2098" s="6"/>
      <c r="B2098" s="15">
        <v>1881</v>
      </c>
      <c r="C2098" s="18" t="str">
        <f>'Population tagcount script'!D1882</f>
        <v xml:space="preserve">system.time(res3 &lt;- preprocessReads(filename=in_f,  outputFilename=out_f,Rpattern=param_adapter, max.Rmismatch=rep(0, nchar(param_adapter)), nBases=0, minLength=20, nrec=1000000))      </v>
      </c>
      <c r="D2098" s="5"/>
      <c r="E2098" s="5"/>
      <c r="F2098" s="5"/>
      <c r="G2098" s="5"/>
    </row>
    <row r="2099" spans="1:7" s="15" customFormat="1" x14ac:dyDescent="0.15">
      <c r="A2099" s="6"/>
      <c r="B2099" s="15">
        <v>1882</v>
      </c>
      <c r="C2099" s="18" t="str">
        <f>'Population tagcount script'!D1883</f>
        <v>in_f &lt;- "C:/NGS/save/F2_Adap-3.fastq"</v>
      </c>
      <c r="D2099" s="5"/>
      <c r="E2099" s="5"/>
      <c r="F2099" s="5"/>
      <c r="G2099" s="5"/>
    </row>
    <row r="2100" spans="1:7" s="15" customFormat="1" x14ac:dyDescent="0.15">
      <c r="A2100" s="6"/>
      <c r="B2100" s="15">
        <v>1883</v>
      </c>
      <c r="C2100" s="18" t="str">
        <f>'Population tagcount script'!D1884</f>
        <v>out_f &lt;- "C:/NGS/save/AdapterTrim_NGS0_43.fastq"</v>
      </c>
      <c r="D2100" s="5"/>
      <c r="E2100" s="5"/>
      <c r="F2100" s="5"/>
      <c r="G2100" s="5"/>
    </row>
    <row r="2101" spans="1:7" s="15" customFormat="1" x14ac:dyDescent="0.15">
      <c r="A2101" s="6"/>
      <c r="B2101" s="15">
        <v>1884</v>
      </c>
      <c r="C2101" s="18" t="str">
        <f>'Population tagcount script'!D1885</f>
        <v>param_adapter &lt;- "CATGAGATCGGAAGAGCACACGTCTGAACTCCAGTCAC"  #Adapter sequence 4</v>
      </c>
      <c r="D2101" s="5"/>
      <c r="E2101" s="5"/>
      <c r="F2101" s="5"/>
      <c r="G2101" s="5"/>
    </row>
    <row r="2102" spans="1:7" s="15" customFormat="1" x14ac:dyDescent="0.15">
      <c r="A2102" s="6"/>
      <c r="B2102" s="15">
        <v>1885</v>
      </c>
      <c r="C2102" s="18" t="str">
        <f>'Population tagcount script'!D1886</f>
        <v xml:space="preserve">system.time(res4 &lt;- preprocessReads(filename=in_f,  outputFilename=out_f,Rpattern=param_adapter, max.Rmismatch=rep(0, nchar(param_adapter)), nBases=0, minLength=20, nrec=1000000))      </v>
      </c>
      <c r="D2102" s="5"/>
      <c r="E2102" s="5"/>
      <c r="F2102" s="5"/>
      <c r="G2102" s="5"/>
    </row>
    <row r="2103" spans="1:7" s="15" customFormat="1" x14ac:dyDescent="0.15">
      <c r="A2103" s="6"/>
      <c r="B2103" s="15">
        <v>1886</v>
      </c>
      <c r="C2103" s="18" t="str">
        <f>'Population tagcount script'!D1887</f>
        <v>res &lt;- rbind(res1,res2,res3,res4)</v>
      </c>
      <c r="D2103" s="5"/>
      <c r="E2103" s="5"/>
      <c r="F2103" s="5"/>
      <c r="G2103" s="5"/>
    </row>
    <row r="2104" spans="1:7" s="15" customFormat="1" x14ac:dyDescent="0.15">
      <c r="A2104" s="6"/>
      <c r="B2104" s="15">
        <v>1887</v>
      </c>
      <c r="C2104" s="18" t="str">
        <f>'Population tagcount script'!D1888</f>
        <v>write.csv(res, "C:/NGS/save/NGS0_43.fastq.csv")</v>
      </c>
      <c r="D2104" s="5"/>
      <c r="E2104" s="5"/>
      <c r="F2104" s="5"/>
      <c r="G2104" s="5"/>
    </row>
    <row r="2105" spans="1:7" s="15" customFormat="1" x14ac:dyDescent="0.15">
      <c r="A2105" s="6"/>
      <c r="B2105" s="15">
        <v>1888</v>
      </c>
      <c r="C2105" s="18" t="str">
        <f>'Population tagcount script'!D1889</f>
        <v>system.time(fastq &lt;- fread("C:/NGS/save/AdapterTrim_NGS0_43.fastq", header=F, sep="\t", na.strings="NA", strip.white=TRUE, verbose=TRUE))</v>
      </c>
      <c r="D2105" s="5"/>
      <c r="E2105" s="5"/>
      <c r="F2105" s="5"/>
      <c r="G2105" s="5"/>
    </row>
    <row r="2106" spans="1:7" s="15" customFormat="1" x14ac:dyDescent="0.15">
      <c r="A2106" s="6"/>
      <c r="B2106" s="15">
        <v>1889</v>
      </c>
      <c r="C2106" s="18" t="str">
        <f>'Population tagcount script'!D1890</f>
        <v>file.remove("C:/NGS/save/AdapterTrim_NGS0_43.fastq","C:/NGS/save/F2_Adap-0.fastq","C:/NGS/save/F2_Adap-1.fastq","C:/NGS/save/F2_Adap-2.fastq","C:/NGS/save/F2_Adap-3.fastq")</v>
      </c>
      <c r="D2106" s="5"/>
      <c r="E2106" s="5"/>
      <c r="F2106" s="5"/>
      <c r="G2106" s="5"/>
    </row>
    <row r="2107" spans="1:7" s="15" customFormat="1" x14ac:dyDescent="0.15">
      <c r="A2107" s="6"/>
      <c r="B2107" s="15">
        <v>1890</v>
      </c>
      <c r="C2107" s="18" t="str">
        <f>'Population tagcount script'!D1891</f>
        <v>system.time(nucleotide &lt;- fastq[2+4*(0:((nrow(fastq)/4)-1))])</v>
      </c>
      <c r="D2107" s="5"/>
      <c r="E2107" s="5"/>
      <c r="F2107" s="5"/>
      <c r="G2107" s="5"/>
    </row>
    <row r="2108" spans="1:7" s="15" customFormat="1" x14ac:dyDescent="0.15">
      <c r="A2108" s="6"/>
      <c r="B2108" s="15">
        <v>1891</v>
      </c>
      <c r="C2108" s="18" t="str">
        <f>'Population tagcount script'!D1892</f>
        <v>system.time(RADtag &lt;- sort(table(nucleotide), decreasing=TRUE))</v>
      </c>
      <c r="D2108" s="5"/>
      <c r="E2108" s="5"/>
      <c r="F2108" s="5"/>
      <c r="G2108" s="5"/>
    </row>
    <row r="2109" spans="1:7" s="15" customFormat="1" x14ac:dyDescent="0.15">
      <c r="A2109" s="6"/>
      <c r="B2109" s="15">
        <v>1892</v>
      </c>
      <c r="C2109" s="18" t="str">
        <f>'Population tagcount script'!D1893</f>
        <v>system.time(write.csv(RADtag, file="C:/NGS/save/NGS0_43.tagcount", row.names = F))</v>
      </c>
      <c r="D2109" s="5"/>
      <c r="E2109" s="5"/>
      <c r="F2109" s="5"/>
      <c r="G2109" s="5"/>
    </row>
    <row r="2110" spans="1:7" s="15" customFormat="1" x14ac:dyDescent="0.15">
      <c r="A2110" s="6"/>
      <c r="B2110" s="15">
        <v>1893</v>
      </c>
      <c r="C2110" s="18" t="str">
        <f>'Population tagcount script'!D1894</f>
        <v>file.remove("C:/NGS/save/NGS0_43.fastq")</v>
      </c>
      <c r="D2110" s="5"/>
      <c r="E2110" s="5"/>
      <c r="F2110" s="5"/>
      <c r="G2110" s="5"/>
    </row>
    <row r="2111" spans="1:7" s="15" customFormat="1" x14ac:dyDescent="0.15">
      <c r="A2111" s="6"/>
      <c r="B2111" s="15">
        <v>1894</v>
      </c>
      <c r="C2111" s="18" t="str">
        <f>'Population tagcount script'!D1895</f>
        <v>RAD_1over &lt;- RADtag[RADtag&gt;1]</v>
      </c>
      <c r="D2111" s="5"/>
      <c r="E2111" s="5"/>
      <c r="F2111" s="5"/>
      <c r="G2111" s="5"/>
    </row>
    <row r="2112" spans="1:7" s="15" customFormat="1" x14ac:dyDescent="0.15">
      <c r="A2112" s="6"/>
      <c r="B2112" s="15">
        <v>1895</v>
      </c>
      <c r="C2112" s="18" t="str">
        <f>'Population tagcount script'!D1896</f>
        <v>system.time(write.csv(RAD_1over, file="C:/NGS/save/NGS0_43.tagcount1over", row.names = F))</v>
      </c>
      <c r="D2112" s="5"/>
      <c r="E2112" s="5"/>
      <c r="F2112" s="5"/>
      <c r="G2112" s="5"/>
    </row>
    <row r="2113" spans="1:7" s="15" customFormat="1" x14ac:dyDescent="0.15">
      <c r="A2113" s="6"/>
      <c r="B2113" s="15">
        <v>1896</v>
      </c>
      <c r="C2113" s="18" t="str">
        <f>'Population tagcount script'!D1897</f>
        <v>rm(list=ls())</v>
      </c>
      <c r="D2113" s="5"/>
      <c r="E2113" s="5"/>
      <c r="F2113" s="5"/>
      <c r="G2113" s="5"/>
    </row>
    <row r="2114" spans="1:7" s="15" customFormat="1" x14ac:dyDescent="0.15">
      <c r="A2114" s="6"/>
      <c r="B2114" s="15">
        <v>1897</v>
      </c>
      <c r="C2114" s="18" t="str">
        <f>'Population tagcount script'!D1898</f>
        <v>in_f &lt;- c("C:/NGS/Raw_sequence_reads/44_GAATTCGT-GGCTCTGA_L005_R1_001.fastq.gz", "C:/NGS/Raw_sequence_reads/44_GAATTCGT-GGCTCTGA_L005_R2_001.fastq.gz")</v>
      </c>
      <c r="D2114" s="5"/>
      <c r="E2114" s="5"/>
      <c r="F2114" s="5"/>
      <c r="G2114" s="5"/>
    </row>
    <row r="2115" spans="1:7" s="15" customFormat="1" x14ac:dyDescent="0.15">
      <c r="A2115" s="6"/>
      <c r="B2115" s="15">
        <v>1898</v>
      </c>
      <c r="C2115" s="18" t="str">
        <f>'Population tagcount script'!D1899</f>
        <v>out_f &lt;- "C:/NGS/save/NGS0_44.fastq"</v>
      </c>
      <c r="D2115" s="5"/>
      <c r="E2115" s="5"/>
      <c r="F2115" s="5"/>
      <c r="G2115" s="5"/>
    </row>
    <row r="2116" spans="1:7" s="15" customFormat="1" x14ac:dyDescent="0.15">
      <c r="A2116" s="6"/>
      <c r="B2116" s="15">
        <v>1899</v>
      </c>
      <c r="C2116" s="18" t="str">
        <f>'Population tagcount script'!D1900</f>
        <v>param_trim &lt;- 1</v>
      </c>
      <c r="D2116" s="5"/>
      <c r="E2116" s="5"/>
      <c r="F2116" s="5"/>
      <c r="G2116" s="5"/>
    </row>
    <row r="2117" spans="1:7" s="15" customFormat="1" x14ac:dyDescent="0.15">
      <c r="A2117" s="6"/>
      <c r="B2117" s="15">
        <v>1900</v>
      </c>
      <c r="C2117" s="18" t="str">
        <f>'Population tagcount script'!D1901</f>
        <v xml:space="preserve">fastq &lt;- readFastq(in_f)              </v>
      </c>
      <c r="D2117" s="5"/>
      <c r="E2117" s="5"/>
      <c r="F2117" s="5"/>
      <c r="G2117" s="5"/>
    </row>
    <row r="2118" spans="1:7" s="15" customFormat="1" x14ac:dyDescent="0.15">
      <c r="A2118" s="6"/>
      <c r="B2118" s="15">
        <v>1901</v>
      </c>
      <c r="C2118" s="18" t="str">
        <f>'Population tagcount script'!D1902</f>
        <v>hoge &lt;- width(sread(fastq)) - param_trim</v>
      </c>
      <c r="D2118" s="5"/>
      <c r="E2118" s="5"/>
      <c r="F2118" s="5"/>
      <c r="G2118" s="5"/>
    </row>
    <row r="2119" spans="1:7" s="15" customFormat="1" x14ac:dyDescent="0.15">
      <c r="A2119" s="6"/>
      <c r="B2119" s="15">
        <v>1902</v>
      </c>
      <c r="C2119" s="18" t="str">
        <f>'Population tagcount script'!D1903</f>
        <v xml:space="preserve">hoge[hoge &lt; 1] &lt;- 1                   </v>
      </c>
      <c r="D2119" s="5"/>
      <c r="E2119" s="5"/>
      <c r="F2119" s="5"/>
      <c r="G2119" s="5"/>
    </row>
    <row r="2120" spans="1:7" s="15" customFormat="1" x14ac:dyDescent="0.15">
      <c r="A2120" s="6"/>
      <c r="B2120" s="15">
        <v>1903</v>
      </c>
      <c r="C2120" s="18" t="str">
        <f>'Population tagcount script'!D1904</f>
        <v>hoge1 &lt;- DNAStringSet(sread(fastq), start=7, end=hoge)</v>
      </c>
      <c r="D2120" s="5"/>
      <c r="E2120" s="5"/>
      <c r="F2120" s="5"/>
      <c r="G2120" s="5"/>
    </row>
    <row r="2121" spans="1:7" s="15" customFormat="1" x14ac:dyDescent="0.15">
      <c r="A2121" s="6"/>
      <c r="B2121" s="15">
        <v>1904</v>
      </c>
      <c r="C2121" s="18" t="str">
        <f>'Population tagcount script'!D1905</f>
        <v>hoge2 &lt;- BStringSet(quality(quality(fastq)), start=7, end=hoge)</v>
      </c>
      <c r="D2121" s="5"/>
      <c r="E2121" s="5"/>
      <c r="F2121" s="5"/>
      <c r="G2121" s="5"/>
    </row>
    <row r="2122" spans="1:7" s="15" customFormat="1" x14ac:dyDescent="0.15">
      <c r="A2122" s="6"/>
      <c r="B2122" s="15">
        <v>1905</v>
      </c>
      <c r="C2122" s="18" t="str">
        <f>'Population tagcount script'!D1906</f>
        <v>fastq &lt;- ShortReadQ(hoge1, hoge2, id(fastq))</v>
      </c>
      <c r="D2122" s="5"/>
      <c r="E2122" s="5"/>
      <c r="F2122" s="5"/>
      <c r="G2122" s="5"/>
    </row>
    <row r="2123" spans="1:7" s="15" customFormat="1" x14ac:dyDescent="0.15">
      <c r="A2123" s="6"/>
      <c r="B2123" s="15">
        <v>1906</v>
      </c>
      <c r="C2123" s="18" t="str">
        <f>'Population tagcount script'!D1907</f>
        <v xml:space="preserve">writeFastq(fastq, out_f, compress=F)   </v>
      </c>
      <c r="D2123" s="5"/>
      <c r="E2123" s="5"/>
      <c r="F2123" s="5"/>
      <c r="G2123" s="5"/>
    </row>
    <row r="2124" spans="1:7" s="15" customFormat="1" x14ac:dyDescent="0.15">
      <c r="A2124" s="6"/>
      <c r="B2124" s="15">
        <v>1907</v>
      </c>
      <c r="C2124" s="18" t="str">
        <f>'Population tagcount script'!D1908</f>
        <v>param1 &lt;- 35</v>
      </c>
      <c r="D2124" s="5"/>
      <c r="E2124" s="5"/>
      <c r="F2124" s="5"/>
      <c r="G2124" s="5"/>
    </row>
    <row r="2125" spans="1:7" s="15" customFormat="1" x14ac:dyDescent="0.15">
      <c r="A2125" s="6"/>
      <c r="B2125" s="15">
        <v>1908</v>
      </c>
      <c r="C2125" s="18" t="str">
        <f>'Population tagcount script'!D1909</f>
        <v>param2 &lt;- 0.1</v>
      </c>
      <c r="D2125" s="5"/>
      <c r="E2125" s="5"/>
      <c r="F2125" s="5"/>
      <c r="G2125" s="5"/>
    </row>
    <row r="2126" spans="1:7" s="15" customFormat="1" x14ac:dyDescent="0.15">
      <c r="A2126" s="6"/>
      <c r="B2126" s="15">
        <v>1909</v>
      </c>
      <c r="C2126" s="18" t="str">
        <f>'Population tagcount script'!D1910</f>
        <v>fastq &lt;- readFastq("C:/NGS/save/NGS0_44.fastq")</v>
      </c>
      <c r="D2126" s="5"/>
      <c r="E2126" s="5"/>
      <c r="F2126" s="5"/>
      <c r="G2126" s="5"/>
    </row>
    <row r="2127" spans="1:7" s="15" customFormat="1" x14ac:dyDescent="0.15">
      <c r="A2127" s="6"/>
      <c r="B2127" s="15">
        <v>1910</v>
      </c>
      <c r="C2127" s="18" t="str">
        <f>'Population tagcount script'!D1911</f>
        <v>hoge &lt;- as(quality(fastq), "matrix")</v>
      </c>
      <c r="D2127" s="5"/>
      <c r="E2127" s="5"/>
      <c r="F2127" s="5"/>
      <c r="G2127" s="5"/>
    </row>
    <row r="2128" spans="1:7" s="15" customFormat="1" x14ac:dyDescent="0.15">
      <c r="A2128" s="6"/>
      <c r="B2128" s="15">
        <v>1911</v>
      </c>
      <c r="C2128" s="18" t="str">
        <f>'Population tagcount script'!D1912</f>
        <v>obj &lt;- (rowSums(hoge &lt; param1) &lt;= width(fastq)*param2)</v>
      </c>
      <c r="D2128" s="5"/>
      <c r="E2128" s="5"/>
      <c r="F2128" s="5"/>
      <c r="G2128" s="5"/>
    </row>
    <row r="2129" spans="1:7" s="15" customFormat="1" x14ac:dyDescent="0.15">
      <c r="A2129" s="6"/>
      <c r="B2129" s="15">
        <v>1912</v>
      </c>
      <c r="C2129" s="18" t="str">
        <f>'Population tagcount script'!D1913</f>
        <v>fastq &lt;- fastq[obj]</v>
      </c>
      <c r="D2129" s="5"/>
      <c r="E2129" s="5"/>
      <c r="F2129" s="5"/>
      <c r="G2129" s="5"/>
    </row>
    <row r="2130" spans="1:7" s="15" customFormat="1" x14ac:dyDescent="0.15">
      <c r="A2130" s="6"/>
      <c r="B2130" s="15">
        <v>1913</v>
      </c>
      <c r="C2130" s="18" t="str">
        <f>'Population tagcount script'!D1914</f>
        <v xml:space="preserve">writeFastq(fastq, "C:/NGS/save/F2_Adap-0.fastq", compress=F)   </v>
      </c>
      <c r="D2130" s="5"/>
      <c r="E2130" s="5"/>
      <c r="F2130" s="5"/>
      <c r="G2130" s="5"/>
    </row>
    <row r="2131" spans="1:7" s="15" customFormat="1" x14ac:dyDescent="0.15">
      <c r="A2131" s="6"/>
      <c r="B2131" s="15">
        <v>1914</v>
      </c>
      <c r="C2131" s="18" t="str">
        <f>'Population tagcount script'!D1915</f>
        <v>in_f &lt;- "C:/NGS/save/F2_Adap-0.fastq"</v>
      </c>
      <c r="D2131" s="5"/>
      <c r="E2131" s="5"/>
      <c r="F2131" s="5"/>
      <c r="G2131" s="5"/>
    </row>
    <row r="2132" spans="1:7" s="15" customFormat="1" x14ac:dyDescent="0.15">
      <c r="A2132" s="6"/>
      <c r="B2132" s="15">
        <v>1915</v>
      </c>
      <c r="C2132" s="18" t="str">
        <f>'Population tagcount script'!D1916</f>
        <v>out_f &lt;- "C:/NGS/save/F2_Adap-1.fastq"</v>
      </c>
      <c r="D2132" s="5"/>
      <c r="E2132" s="5"/>
      <c r="F2132" s="5"/>
      <c r="G2132" s="5"/>
    </row>
    <row r="2133" spans="1:7" s="15" customFormat="1" x14ac:dyDescent="0.15">
      <c r="A2133" s="6"/>
      <c r="B2133" s="15">
        <v>1916</v>
      </c>
      <c r="C2133" s="18" t="str">
        <f>'Population tagcount script'!D1917</f>
        <v>param_adapter &lt;- "CATGAGATCGGAAGAGCGTCGTGTAGGGAAAGAGTGT"  #Adapter sequence 1</v>
      </c>
      <c r="D2133" s="5"/>
      <c r="E2133" s="5"/>
      <c r="F2133" s="5"/>
      <c r="G2133" s="5"/>
    </row>
    <row r="2134" spans="1:7" s="15" customFormat="1" x14ac:dyDescent="0.15">
      <c r="A2134" s="6"/>
      <c r="B2134" s="15">
        <v>1917</v>
      </c>
      <c r="C2134" s="18" t="str">
        <f>'Population tagcount script'!D1918</f>
        <v xml:space="preserve">system.time(res1 &lt;- preprocessReads(filename=in_f,  outputFilename=out_f,Rpattern=param_adapter, max.Rmismatch=rep(0, nchar(param_adapter)), nBases=0, minLength=20, nrec=1000000))      </v>
      </c>
      <c r="D2134" s="5"/>
      <c r="E2134" s="5"/>
      <c r="F2134" s="5"/>
      <c r="G2134" s="5"/>
    </row>
    <row r="2135" spans="1:7" s="15" customFormat="1" x14ac:dyDescent="0.15">
      <c r="A2135" s="6"/>
      <c r="B2135" s="15">
        <v>1918</v>
      </c>
      <c r="C2135" s="18" t="str">
        <f>'Population tagcount script'!D1919</f>
        <v>in_f &lt;- "C:/NGS/save/F2_Adap-1.fastq"</v>
      </c>
      <c r="D2135" s="5"/>
      <c r="E2135" s="5"/>
      <c r="F2135" s="5"/>
      <c r="G2135" s="5"/>
    </row>
    <row r="2136" spans="1:7" s="15" customFormat="1" x14ac:dyDescent="0.15">
      <c r="A2136" s="6"/>
      <c r="B2136" s="15">
        <v>1919</v>
      </c>
      <c r="C2136" s="18" t="str">
        <f>'Population tagcount script'!D1920</f>
        <v>out_f &lt;- "C:/NGS/save/F2_Adap-2.fastq"</v>
      </c>
      <c r="D2136" s="5"/>
      <c r="E2136" s="5"/>
      <c r="F2136" s="5"/>
      <c r="G2136" s="5"/>
    </row>
    <row r="2137" spans="1:7" s="15" customFormat="1" x14ac:dyDescent="0.15">
      <c r="A2137" s="6"/>
      <c r="B2137" s="15">
        <v>1920</v>
      </c>
      <c r="C2137" s="18" t="str">
        <f>'Population tagcount script'!D1921</f>
        <v>param_adapter &lt;- "TAAGATCGGAAGAGCACACGTCTGAACTCCAGTCAC"  #Adapter sequence 2</v>
      </c>
      <c r="D2137" s="5"/>
      <c r="E2137" s="5"/>
      <c r="F2137" s="5"/>
      <c r="G2137" s="5"/>
    </row>
    <row r="2138" spans="1:7" s="15" customFormat="1" x14ac:dyDescent="0.15">
      <c r="A2138" s="6"/>
      <c r="B2138" s="15">
        <v>1921</v>
      </c>
      <c r="C2138" s="18" t="str">
        <f>'Population tagcount script'!D1922</f>
        <v xml:space="preserve">system.time(res2 &lt;- preprocessReads(filename=in_f,  outputFilename=out_f,Rpattern=param_adapter, max.Rmismatch=rep(0, nchar(param_adapter)), nBases=0, minLength=20, nrec=1000000))      </v>
      </c>
      <c r="D2138" s="5"/>
      <c r="E2138" s="5"/>
      <c r="F2138" s="5"/>
      <c r="G2138" s="5"/>
    </row>
    <row r="2139" spans="1:7" s="15" customFormat="1" x14ac:dyDescent="0.15">
      <c r="A2139" s="6"/>
      <c r="B2139" s="15">
        <v>1922</v>
      </c>
      <c r="C2139" s="18" t="str">
        <f>'Population tagcount script'!D1923</f>
        <v>in_f &lt;- "C:/NGS/save/F2_Adap-2.fastq"</v>
      </c>
      <c r="D2139" s="5"/>
      <c r="E2139" s="5"/>
      <c r="F2139" s="5"/>
      <c r="G2139" s="5"/>
    </row>
    <row r="2140" spans="1:7" s="15" customFormat="1" x14ac:dyDescent="0.15">
      <c r="A2140" s="6"/>
      <c r="B2140" s="15">
        <v>1923</v>
      </c>
      <c r="C2140" s="18" t="str">
        <f>'Population tagcount script'!D1924</f>
        <v>out_f &lt;- "C:/NGS/save/F2_Adap-3.fastq"</v>
      </c>
      <c r="D2140" s="5"/>
      <c r="E2140" s="5"/>
      <c r="F2140" s="5"/>
      <c r="G2140" s="5"/>
    </row>
    <row r="2141" spans="1:7" s="15" customFormat="1" x14ac:dyDescent="0.15">
      <c r="A2141" s="6"/>
      <c r="B2141" s="15">
        <v>1924</v>
      </c>
      <c r="C2141" s="18" t="str">
        <f>'Population tagcount script'!D1925</f>
        <v>param_adapter &lt;- "TAAGATCGGAAGAGCGTCGTGTAGGGAAAGAGTGT"  #Adapter sequence 3</v>
      </c>
      <c r="D2141" s="5"/>
      <c r="E2141" s="5"/>
      <c r="F2141" s="5"/>
      <c r="G2141" s="5"/>
    </row>
    <row r="2142" spans="1:7" s="15" customFormat="1" x14ac:dyDescent="0.15">
      <c r="A2142" s="6"/>
      <c r="B2142" s="15">
        <v>1925</v>
      </c>
      <c r="C2142" s="18" t="str">
        <f>'Population tagcount script'!D1926</f>
        <v xml:space="preserve">system.time(res3 &lt;- preprocessReads(filename=in_f,  outputFilename=out_f,Rpattern=param_adapter, max.Rmismatch=rep(0, nchar(param_adapter)), nBases=0, minLength=20, nrec=1000000))      </v>
      </c>
      <c r="D2142" s="5"/>
      <c r="E2142" s="5"/>
      <c r="F2142" s="5"/>
      <c r="G2142" s="5"/>
    </row>
    <row r="2143" spans="1:7" s="15" customFormat="1" x14ac:dyDescent="0.15">
      <c r="A2143" s="6"/>
      <c r="B2143" s="15">
        <v>1926</v>
      </c>
      <c r="C2143" s="18" t="str">
        <f>'Population tagcount script'!D1927</f>
        <v>in_f &lt;- "C:/NGS/save/F2_Adap-3.fastq"</v>
      </c>
      <c r="D2143" s="5"/>
      <c r="E2143" s="5"/>
      <c r="F2143" s="5"/>
      <c r="G2143" s="5"/>
    </row>
    <row r="2144" spans="1:7" s="15" customFormat="1" x14ac:dyDescent="0.15">
      <c r="A2144" s="6"/>
      <c r="B2144" s="15">
        <v>1927</v>
      </c>
      <c r="C2144" s="18" t="str">
        <f>'Population tagcount script'!D1928</f>
        <v>out_f &lt;- "C:/NGS/save/AdapterTrim_NGS0_44.fastq"</v>
      </c>
      <c r="D2144" s="5"/>
      <c r="E2144" s="5"/>
      <c r="F2144" s="5"/>
      <c r="G2144" s="5"/>
    </row>
    <row r="2145" spans="1:7" s="15" customFormat="1" x14ac:dyDescent="0.15">
      <c r="A2145" s="6"/>
      <c r="B2145" s="15">
        <v>1928</v>
      </c>
      <c r="C2145" s="18" t="str">
        <f>'Population tagcount script'!D1929</f>
        <v>param_adapter &lt;- "CATGAGATCGGAAGAGCACACGTCTGAACTCCAGTCAC"  #Adapter sequence 4</v>
      </c>
      <c r="D2145" s="5"/>
      <c r="E2145" s="5"/>
      <c r="F2145" s="5"/>
      <c r="G2145" s="5"/>
    </row>
    <row r="2146" spans="1:7" s="15" customFormat="1" x14ac:dyDescent="0.15">
      <c r="A2146" s="6"/>
      <c r="B2146" s="15">
        <v>1929</v>
      </c>
      <c r="C2146" s="18" t="str">
        <f>'Population tagcount script'!D1930</f>
        <v xml:space="preserve">system.time(res4 &lt;- preprocessReads(filename=in_f,  outputFilename=out_f,Rpattern=param_adapter, max.Rmismatch=rep(0, nchar(param_adapter)), nBases=0, minLength=20, nrec=1000000))      </v>
      </c>
      <c r="D2146" s="5"/>
      <c r="E2146" s="5"/>
      <c r="F2146" s="5"/>
      <c r="G2146" s="5"/>
    </row>
    <row r="2147" spans="1:7" s="15" customFormat="1" x14ac:dyDescent="0.15">
      <c r="A2147" s="6"/>
      <c r="B2147" s="15">
        <v>1930</v>
      </c>
      <c r="C2147" s="18" t="str">
        <f>'Population tagcount script'!D1931</f>
        <v>res &lt;- rbind(res1,res2,res3,res4)</v>
      </c>
      <c r="D2147" s="5"/>
      <c r="E2147" s="5"/>
      <c r="F2147" s="5"/>
      <c r="G2147" s="5"/>
    </row>
    <row r="2148" spans="1:7" s="15" customFormat="1" x14ac:dyDescent="0.15">
      <c r="A2148" s="6"/>
      <c r="B2148" s="15">
        <v>1931</v>
      </c>
      <c r="C2148" s="18" t="str">
        <f>'Population tagcount script'!D1932</f>
        <v>write.csv(res, "C:/NGS/save/NGS0_44.fastq.csv")</v>
      </c>
      <c r="D2148" s="5"/>
      <c r="E2148" s="5"/>
      <c r="F2148" s="5"/>
      <c r="G2148" s="5"/>
    </row>
    <row r="2149" spans="1:7" s="15" customFormat="1" x14ac:dyDescent="0.15">
      <c r="A2149" s="6"/>
      <c r="B2149" s="15">
        <v>1932</v>
      </c>
      <c r="C2149" s="18" t="str">
        <f>'Population tagcount script'!D1933</f>
        <v>system.time(fastq &lt;- fread("C:/NGS/save/AdapterTrim_NGS0_44.fastq", header=F, sep="\t", na.strings="NA", strip.white=TRUE, verbose=TRUE))</v>
      </c>
      <c r="D2149" s="5"/>
      <c r="E2149" s="5"/>
      <c r="F2149" s="5"/>
      <c r="G2149" s="5"/>
    </row>
    <row r="2150" spans="1:7" s="15" customFormat="1" x14ac:dyDescent="0.15">
      <c r="A2150" s="6"/>
      <c r="B2150" s="15">
        <v>1933</v>
      </c>
      <c r="C2150" s="18" t="str">
        <f>'Population tagcount script'!D1934</f>
        <v>file.remove("C:/NGS/save/AdapterTrim_NGS0_44.fastq","C:/NGS/save/F2_Adap-0.fastq","C:/NGS/save/F2_Adap-1.fastq","C:/NGS/save/F2_Adap-2.fastq","C:/NGS/save/F2_Adap-3.fastq")</v>
      </c>
      <c r="D2150" s="5"/>
      <c r="E2150" s="5"/>
      <c r="F2150" s="5"/>
      <c r="G2150" s="5"/>
    </row>
    <row r="2151" spans="1:7" s="15" customFormat="1" x14ac:dyDescent="0.15">
      <c r="A2151" s="6"/>
      <c r="B2151" s="15">
        <v>1934</v>
      </c>
      <c r="C2151" s="18" t="str">
        <f>'Population tagcount script'!D1935</f>
        <v>system.time(nucleotide &lt;- fastq[2+4*(0:((nrow(fastq)/4)-1))])</v>
      </c>
      <c r="D2151" s="5"/>
      <c r="E2151" s="5"/>
      <c r="F2151" s="5"/>
      <c r="G2151" s="5"/>
    </row>
    <row r="2152" spans="1:7" s="15" customFormat="1" x14ac:dyDescent="0.15">
      <c r="A2152" s="6"/>
      <c r="B2152" s="15">
        <v>1935</v>
      </c>
      <c r="C2152" s="18" t="str">
        <f>'Population tagcount script'!D1936</f>
        <v>system.time(RADtag &lt;- sort(table(nucleotide), decreasing=TRUE))</v>
      </c>
      <c r="D2152" s="5"/>
      <c r="E2152" s="5"/>
      <c r="F2152" s="5"/>
      <c r="G2152" s="5"/>
    </row>
    <row r="2153" spans="1:7" s="15" customFormat="1" x14ac:dyDescent="0.15">
      <c r="A2153" s="6"/>
      <c r="B2153" s="15">
        <v>1936</v>
      </c>
      <c r="C2153" s="18" t="str">
        <f>'Population tagcount script'!D1937</f>
        <v>system.time(write.csv(RADtag, file="C:/NGS/save/NGS0_44.tagcount", row.names = F))</v>
      </c>
      <c r="D2153" s="5"/>
      <c r="E2153" s="5"/>
      <c r="F2153" s="5"/>
      <c r="G2153" s="5"/>
    </row>
    <row r="2154" spans="1:7" s="15" customFormat="1" x14ac:dyDescent="0.15">
      <c r="A2154" s="6"/>
      <c r="B2154" s="15">
        <v>1937</v>
      </c>
      <c r="C2154" s="18" t="str">
        <f>'Population tagcount script'!D1938</f>
        <v>file.remove("C:/NGS/save/NGS0_44.fastq")</v>
      </c>
      <c r="D2154" s="5"/>
      <c r="E2154" s="5"/>
      <c r="F2154" s="5"/>
      <c r="G2154" s="5"/>
    </row>
    <row r="2155" spans="1:7" s="15" customFormat="1" x14ac:dyDescent="0.15">
      <c r="A2155" s="6"/>
      <c r="B2155" s="15">
        <v>1938</v>
      </c>
      <c r="C2155" s="18" t="str">
        <f>'Population tagcount script'!D1939</f>
        <v>RAD_1over &lt;- RADtag[RADtag&gt;1]</v>
      </c>
      <c r="D2155" s="5"/>
      <c r="E2155" s="5"/>
      <c r="F2155" s="5"/>
      <c r="G2155" s="5"/>
    </row>
    <row r="2156" spans="1:7" s="15" customFormat="1" x14ac:dyDescent="0.15">
      <c r="A2156" s="6"/>
      <c r="B2156" s="15">
        <v>1939</v>
      </c>
      <c r="C2156" s="18" t="str">
        <f>'Population tagcount script'!D1940</f>
        <v>system.time(write.csv(RAD_1over, file="C:/NGS/save/NGS0_44.tagcount1over", row.names = F))</v>
      </c>
      <c r="D2156" s="5"/>
      <c r="E2156" s="5"/>
      <c r="F2156" s="5"/>
      <c r="G2156" s="5"/>
    </row>
    <row r="2157" spans="1:7" s="15" customFormat="1" x14ac:dyDescent="0.15">
      <c r="A2157" s="6"/>
      <c r="B2157" s="15">
        <v>1940</v>
      </c>
      <c r="C2157" s="18" t="str">
        <f>'Population tagcount script'!D1941</f>
        <v>rm(list=ls())</v>
      </c>
      <c r="D2157" s="5"/>
      <c r="E2157" s="5"/>
      <c r="F2157" s="5"/>
      <c r="G2157" s="5"/>
    </row>
    <row r="2158" spans="1:7" s="15" customFormat="1" x14ac:dyDescent="0.15">
      <c r="A2158" s="6"/>
      <c r="B2158" s="15">
        <v>1941</v>
      </c>
      <c r="C2158" s="18" t="str">
        <f>'Population tagcount script'!D1942</f>
        <v>in_f &lt;- c("C:/NGS/Raw_sequence_reads/45_GAATTCGT-AGGCGAAG_L005_R1_001.fastq.gz", "C:/NGS/Raw_sequence_reads/45_GAATTCGT-AGGCGAAG_L005_R2_001.fastq.gz")</v>
      </c>
      <c r="D2158" s="5"/>
      <c r="E2158" s="5"/>
      <c r="F2158" s="5"/>
      <c r="G2158" s="5"/>
    </row>
    <row r="2159" spans="1:7" s="15" customFormat="1" x14ac:dyDescent="0.15">
      <c r="A2159" s="6"/>
      <c r="B2159" s="15">
        <v>1942</v>
      </c>
      <c r="C2159" s="18" t="str">
        <f>'Population tagcount script'!D1943</f>
        <v>out_f &lt;- "C:/NGS/save/NGS0_45.fastq"</v>
      </c>
      <c r="D2159" s="5"/>
      <c r="E2159" s="5"/>
      <c r="F2159" s="5"/>
      <c r="G2159" s="5"/>
    </row>
    <row r="2160" spans="1:7" s="15" customFormat="1" x14ac:dyDescent="0.15">
      <c r="A2160" s="6"/>
      <c r="B2160" s="15">
        <v>1943</v>
      </c>
      <c r="C2160" s="18" t="str">
        <f>'Population tagcount script'!D1944</f>
        <v>param_trim &lt;- 1</v>
      </c>
      <c r="D2160" s="5"/>
      <c r="E2160" s="5"/>
      <c r="F2160" s="5"/>
      <c r="G2160" s="5"/>
    </row>
    <row r="2161" spans="1:7" s="15" customFormat="1" x14ac:dyDescent="0.15">
      <c r="A2161" s="6"/>
      <c r="B2161" s="15">
        <v>1944</v>
      </c>
      <c r="C2161" s="18" t="str">
        <f>'Population tagcount script'!D1945</f>
        <v xml:space="preserve">fastq &lt;- readFastq(in_f)              </v>
      </c>
      <c r="D2161" s="5"/>
      <c r="E2161" s="5"/>
      <c r="F2161" s="5"/>
      <c r="G2161" s="5"/>
    </row>
    <row r="2162" spans="1:7" s="15" customFormat="1" x14ac:dyDescent="0.15">
      <c r="A2162" s="6"/>
      <c r="B2162" s="15">
        <v>1945</v>
      </c>
      <c r="C2162" s="18" t="str">
        <f>'Population tagcount script'!D1946</f>
        <v>hoge &lt;- width(sread(fastq)) - param_trim</v>
      </c>
      <c r="D2162" s="5"/>
      <c r="E2162" s="5"/>
      <c r="F2162" s="5"/>
      <c r="G2162" s="5"/>
    </row>
    <row r="2163" spans="1:7" s="15" customFormat="1" x14ac:dyDescent="0.15">
      <c r="A2163" s="6"/>
      <c r="B2163" s="15">
        <v>1946</v>
      </c>
      <c r="C2163" s="18" t="str">
        <f>'Population tagcount script'!D1947</f>
        <v xml:space="preserve">hoge[hoge &lt; 1] &lt;- 1                   </v>
      </c>
      <c r="D2163" s="5"/>
      <c r="E2163" s="5"/>
      <c r="F2163" s="5"/>
      <c r="G2163" s="5"/>
    </row>
    <row r="2164" spans="1:7" s="15" customFormat="1" x14ac:dyDescent="0.15">
      <c r="A2164" s="6"/>
      <c r="B2164" s="15">
        <v>1947</v>
      </c>
      <c r="C2164" s="18" t="str">
        <f>'Population tagcount script'!D1948</f>
        <v>hoge1 &lt;- DNAStringSet(sread(fastq), start=7, end=hoge)</v>
      </c>
      <c r="D2164" s="5"/>
      <c r="E2164" s="5"/>
      <c r="F2164" s="5"/>
      <c r="G2164" s="5"/>
    </row>
    <row r="2165" spans="1:7" s="15" customFormat="1" x14ac:dyDescent="0.15">
      <c r="A2165" s="6"/>
      <c r="B2165" s="15">
        <v>1948</v>
      </c>
      <c r="C2165" s="18" t="str">
        <f>'Population tagcount script'!D1949</f>
        <v>hoge2 &lt;- BStringSet(quality(quality(fastq)), start=7, end=hoge)</v>
      </c>
      <c r="D2165" s="5"/>
      <c r="E2165" s="5"/>
      <c r="F2165" s="5"/>
      <c r="G2165" s="5"/>
    </row>
    <row r="2166" spans="1:7" s="15" customFormat="1" x14ac:dyDescent="0.15">
      <c r="A2166" s="6"/>
      <c r="B2166" s="15">
        <v>1949</v>
      </c>
      <c r="C2166" s="18" t="str">
        <f>'Population tagcount script'!D1950</f>
        <v>fastq &lt;- ShortReadQ(hoge1, hoge2, id(fastq))</v>
      </c>
      <c r="D2166" s="5"/>
      <c r="E2166" s="5"/>
      <c r="F2166" s="5"/>
      <c r="G2166" s="5"/>
    </row>
    <row r="2167" spans="1:7" s="15" customFormat="1" x14ac:dyDescent="0.15">
      <c r="A2167" s="6"/>
      <c r="B2167" s="15">
        <v>1950</v>
      </c>
      <c r="C2167" s="18" t="str">
        <f>'Population tagcount script'!D1951</f>
        <v xml:space="preserve">writeFastq(fastq, out_f, compress=F)   </v>
      </c>
      <c r="D2167" s="5"/>
      <c r="E2167" s="5"/>
      <c r="F2167" s="5"/>
      <c r="G2167" s="5"/>
    </row>
    <row r="2168" spans="1:7" s="15" customFormat="1" x14ac:dyDescent="0.15">
      <c r="A2168" s="6"/>
      <c r="B2168" s="15">
        <v>1951</v>
      </c>
      <c r="C2168" s="18" t="str">
        <f>'Population tagcount script'!D1952</f>
        <v>param1 &lt;- 35</v>
      </c>
      <c r="D2168" s="5"/>
      <c r="E2168" s="5"/>
      <c r="F2168" s="5"/>
      <c r="G2168" s="5"/>
    </row>
    <row r="2169" spans="1:7" s="15" customFormat="1" x14ac:dyDescent="0.15">
      <c r="A2169" s="6"/>
      <c r="B2169" s="15">
        <v>1952</v>
      </c>
      <c r="C2169" s="18" t="str">
        <f>'Population tagcount script'!D1953</f>
        <v>param2 &lt;- 0.1</v>
      </c>
      <c r="D2169" s="5"/>
      <c r="E2169" s="5"/>
      <c r="F2169" s="5"/>
      <c r="G2169" s="5"/>
    </row>
    <row r="2170" spans="1:7" s="15" customFormat="1" x14ac:dyDescent="0.15">
      <c r="A2170" s="6"/>
      <c r="B2170" s="15">
        <v>1953</v>
      </c>
      <c r="C2170" s="18" t="str">
        <f>'Population tagcount script'!D1954</f>
        <v>fastq &lt;- readFastq("C:/NGS/save/NGS0_45.fastq")</v>
      </c>
      <c r="D2170" s="5"/>
      <c r="E2170" s="5"/>
      <c r="F2170" s="5"/>
      <c r="G2170" s="5"/>
    </row>
    <row r="2171" spans="1:7" s="15" customFormat="1" x14ac:dyDescent="0.15">
      <c r="A2171" s="6"/>
      <c r="B2171" s="15">
        <v>1954</v>
      </c>
      <c r="C2171" s="18" t="str">
        <f>'Population tagcount script'!D1955</f>
        <v>hoge &lt;- as(quality(fastq), "matrix")</v>
      </c>
      <c r="D2171" s="5"/>
      <c r="E2171" s="5"/>
      <c r="F2171" s="5"/>
      <c r="G2171" s="5"/>
    </row>
    <row r="2172" spans="1:7" s="15" customFormat="1" x14ac:dyDescent="0.15">
      <c r="A2172" s="6"/>
      <c r="B2172" s="15">
        <v>1955</v>
      </c>
      <c r="C2172" s="18" t="str">
        <f>'Population tagcount script'!D1956</f>
        <v>obj &lt;- (rowSums(hoge &lt; param1) &lt;= width(fastq)*param2)</v>
      </c>
      <c r="D2172" s="5"/>
      <c r="E2172" s="5"/>
      <c r="F2172" s="5"/>
      <c r="G2172" s="5"/>
    </row>
    <row r="2173" spans="1:7" s="15" customFormat="1" x14ac:dyDescent="0.15">
      <c r="A2173" s="6"/>
      <c r="B2173" s="15">
        <v>1956</v>
      </c>
      <c r="C2173" s="18" t="str">
        <f>'Population tagcount script'!D1957</f>
        <v>fastq &lt;- fastq[obj]</v>
      </c>
      <c r="D2173" s="5"/>
      <c r="E2173" s="5"/>
      <c r="F2173" s="5"/>
      <c r="G2173" s="5"/>
    </row>
    <row r="2174" spans="1:7" s="15" customFormat="1" x14ac:dyDescent="0.15">
      <c r="A2174" s="6"/>
      <c r="B2174" s="15">
        <v>1957</v>
      </c>
      <c r="C2174" s="18" t="str">
        <f>'Population tagcount script'!D1958</f>
        <v xml:space="preserve">writeFastq(fastq, "C:/NGS/save/F2_Adap-0.fastq", compress=F)   </v>
      </c>
      <c r="D2174" s="5"/>
      <c r="E2174" s="5"/>
      <c r="F2174" s="5"/>
      <c r="G2174" s="5"/>
    </row>
    <row r="2175" spans="1:7" s="15" customFormat="1" x14ac:dyDescent="0.15">
      <c r="A2175" s="6"/>
      <c r="B2175" s="15">
        <v>1958</v>
      </c>
      <c r="C2175" s="18" t="str">
        <f>'Population tagcount script'!D1959</f>
        <v>in_f &lt;- "C:/NGS/save/F2_Adap-0.fastq"</v>
      </c>
      <c r="D2175" s="5"/>
      <c r="E2175" s="5"/>
      <c r="F2175" s="5"/>
      <c r="G2175" s="5"/>
    </row>
    <row r="2176" spans="1:7" s="15" customFormat="1" x14ac:dyDescent="0.15">
      <c r="A2176" s="6"/>
      <c r="B2176" s="15">
        <v>1959</v>
      </c>
      <c r="C2176" s="18" t="str">
        <f>'Population tagcount script'!D1960</f>
        <v>out_f &lt;- "C:/NGS/save/F2_Adap-1.fastq"</v>
      </c>
      <c r="D2176" s="5"/>
      <c r="E2176" s="5"/>
      <c r="F2176" s="5"/>
      <c r="G2176" s="5"/>
    </row>
    <row r="2177" spans="1:7" s="15" customFormat="1" x14ac:dyDescent="0.15">
      <c r="A2177" s="6"/>
      <c r="B2177" s="15">
        <v>1960</v>
      </c>
      <c r="C2177" s="18" t="str">
        <f>'Population tagcount script'!D1961</f>
        <v>param_adapter &lt;- "CATGAGATCGGAAGAGCGTCGTGTAGGGAAAGAGTGT"  #Adapter sequence 1</v>
      </c>
      <c r="D2177" s="5"/>
      <c r="E2177" s="5"/>
      <c r="F2177" s="5"/>
      <c r="G2177" s="5"/>
    </row>
    <row r="2178" spans="1:7" s="15" customFormat="1" x14ac:dyDescent="0.15">
      <c r="A2178" s="6"/>
      <c r="B2178" s="15">
        <v>1961</v>
      </c>
      <c r="C2178" s="18" t="str">
        <f>'Population tagcount script'!D1962</f>
        <v xml:space="preserve">system.time(res1 &lt;- preprocessReads(filename=in_f,  outputFilename=out_f,Rpattern=param_adapter, max.Rmismatch=rep(0, nchar(param_adapter)), nBases=0, minLength=20, nrec=1000000))      </v>
      </c>
      <c r="D2178" s="5"/>
      <c r="E2178" s="5"/>
      <c r="F2178" s="5"/>
      <c r="G2178" s="5"/>
    </row>
    <row r="2179" spans="1:7" s="15" customFormat="1" x14ac:dyDescent="0.15">
      <c r="A2179" s="6"/>
      <c r="B2179" s="15">
        <v>1962</v>
      </c>
      <c r="C2179" s="18" t="str">
        <f>'Population tagcount script'!D1963</f>
        <v>in_f &lt;- "C:/NGS/save/F2_Adap-1.fastq"</v>
      </c>
      <c r="D2179" s="5"/>
      <c r="E2179" s="5"/>
      <c r="F2179" s="5"/>
      <c r="G2179" s="5"/>
    </row>
    <row r="2180" spans="1:7" s="15" customFormat="1" x14ac:dyDescent="0.15">
      <c r="A2180" s="6"/>
      <c r="B2180" s="15">
        <v>1963</v>
      </c>
      <c r="C2180" s="18" t="str">
        <f>'Population tagcount script'!D1964</f>
        <v>out_f &lt;- "C:/NGS/save/F2_Adap-2.fastq"</v>
      </c>
      <c r="D2180" s="5"/>
      <c r="E2180" s="5"/>
      <c r="F2180" s="5"/>
      <c r="G2180" s="5"/>
    </row>
    <row r="2181" spans="1:7" s="15" customFormat="1" x14ac:dyDescent="0.15">
      <c r="A2181" s="6"/>
      <c r="B2181" s="15">
        <v>1964</v>
      </c>
      <c r="C2181" s="18" t="str">
        <f>'Population tagcount script'!D1965</f>
        <v>param_adapter &lt;- "TAAGATCGGAAGAGCACACGTCTGAACTCCAGTCAC"  #Adapter sequence 2</v>
      </c>
      <c r="D2181" s="5"/>
      <c r="E2181" s="5"/>
      <c r="F2181" s="5"/>
      <c r="G2181" s="5"/>
    </row>
    <row r="2182" spans="1:7" s="15" customFormat="1" x14ac:dyDescent="0.15">
      <c r="A2182" s="6"/>
      <c r="B2182" s="15">
        <v>1965</v>
      </c>
      <c r="C2182" s="18" t="str">
        <f>'Population tagcount script'!D1966</f>
        <v xml:space="preserve">system.time(res2 &lt;- preprocessReads(filename=in_f,  outputFilename=out_f,Rpattern=param_adapter, max.Rmismatch=rep(0, nchar(param_adapter)), nBases=0, minLength=20, nrec=1000000))      </v>
      </c>
      <c r="D2182" s="5"/>
      <c r="E2182" s="5"/>
      <c r="F2182" s="5"/>
      <c r="G2182" s="5"/>
    </row>
    <row r="2183" spans="1:7" s="15" customFormat="1" x14ac:dyDescent="0.15">
      <c r="A2183" s="6"/>
      <c r="B2183" s="15">
        <v>1966</v>
      </c>
      <c r="C2183" s="18" t="str">
        <f>'Population tagcount script'!D1967</f>
        <v>in_f &lt;- "C:/NGS/save/F2_Adap-2.fastq"</v>
      </c>
      <c r="D2183" s="5"/>
      <c r="E2183" s="5"/>
      <c r="F2183" s="5"/>
      <c r="G2183" s="5"/>
    </row>
    <row r="2184" spans="1:7" s="15" customFormat="1" x14ac:dyDescent="0.15">
      <c r="A2184" s="6"/>
      <c r="B2184" s="15">
        <v>1967</v>
      </c>
      <c r="C2184" s="18" t="str">
        <f>'Population tagcount script'!D1968</f>
        <v>out_f &lt;- "C:/NGS/save/F2_Adap-3.fastq"</v>
      </c>
      <c r="D2184" s="5"/>
      <c r="E2184" s="5"/>
      <c r="F2184" s="5"/>
      <c r="G2184" s="5"/>
    </row>
    <row r="2185" spans="1:7" s="15" customFormat="1" x14ac:dyDescent="0.15">
      <c r="A2185" s="6"/>
      <c r="B2185" s="15">
        <v>1968</v>
      </c>
      <c r="C2185" s="18" t="str">
        <f>'Population tagcount script'!D1969</f>
        <v>param_adapter &lt;- "TAAGATCGGAAGAGCGTCGTGTAGGGAAAGAGTGT"  #Adapter sequence 3</v>
      </c>
      <c r="D2185" s="5"/>
      <c r="E2185" s="5"/>
      <c r="F2185" s="5"/>
      <c r="G2185" s="5"/>
    </row>
    <row r="2186" spans="1:7" s="15" customFormat="1" x14ac:dyDescent="0.15">
      <c r="A2186" s="6"/>
      <c r="B2186" s="15">
        <v>1969</v>
      </c>
      <c r="C2186" s="18" t="str">
        <f>'Population tagcount script'!D1970</f>
        <v xml:space="preserve">system.time(res3 &lt;- preprocessReads(filename=in_f,  outputFilename=out_f,Rpattern=param_adapter, max.Rmismatch=rep(0, nchar(param_adapter)), nBases=0, minLength=20, nrec=1000000))      </v>
      </c>
      <c r="D2186" s="5"/>
      <c r="E2186" s="5"/>
      <c r="F2186" s="5"/>
      <c r="G2186" s="5"/>
    </row>
    <row r="2187" spans="1:7" s="15" customFormat="1" x14ac:dyDescent="0.15">
      <c r="A2187" s="6"/>
      <c r="B2187" s="15">
        <v>1970</v>
      </c>
      <c r="C2187" s="18" t="str">
        <f>'Population tagcount script'!D1971</f>
        <v>in_f &lt;- "C:/NGS/save/F2_Adap-3.fastq"</v>
      </c>
      <c r="D2187" s="5"/>
      <c r="E2187" s="5"/>
      <c r="F2187" s="5"/>
      <c r="G2187" s="5"/>
    </row>
    <row r="2188" spans="1:7" s="15" customFormat="1" x14ac:dyDescent="0.15">
      <c r="A2188" s="6"/>
      <c r="B2188" s="15">
        <v>1971</v>
      </c>
      <c r="C2188" s="18" t="str">
        <f>'Population tagcount script'!D1972</f>
        <v>out_f &lt;- "C:/NGS/save/AdapterTrim_NGS0_45.fastq"</v>
      </c>
      <c r="D2188" s="5"/>
      <c r="E2188" s="5"/>
      <c r="F2188" s="5"/>
      <c r="G2188" s="5"/>
    </row>
    <row r="2189" spans="1:7" s="15" customFormat="1" x14ac:dyDescent="0.15">
      <c r="A2189" s="6"/>
      <c r="B2189" s="15">
        <v>1972</v>
      </c>
      <c r="C2189" s="18" t="str">
        <f>'Population tagcount script'!D1973</f>
        <v>param_adapter &lt;- "CATGAGATCGGAAGAGCACACGTCTGAACTCCAGTCAC"  #Adapter sequence 4</v>
      </c>
      <c r="D2189" s="5"/>
      <c r="E2189" s="5"/>
      <c r="F2189" s="5"/>
      <c r="G2189" s="5"/>
    </row>
    <row r="2190" spans="1:7" s="15" customFormat="1" x14ac:dyDescent="0.15">
      <c r="A2190" s="6"/>
      <c r="B2190" s="15">
        <v>1973</v>
      </c>
      <c r="C2190" s="18" t="str">
        <f>'Population tagcount script'!D1974</f>
        <v xml:space="preserve">system.time(res4 &lt;- preprocessReads(filename=in_f,  outputFilename=out_f,Rpattern=param_adapter, max.Rmismatch=rep(0, nchar(param_adapter)), nBases=0, minLength=20, nrec=1000000))      </v>
      </c>
      <c r="D2190" s="5"/>
      <c r="E2190" s="5"/>
      <c r="F2190" s="5"/>
      <c r="G2190" s="5"/>
    </row>
    <row r="2191" spans="1:7" s="15" customFormat="1" x14ac:dyDescent="0.15">
      <c r="A2191" s="6"/>
      <c r="B2191" s="15">
        <v>1974</v>
      </c>
      <c r="C2191" s="18" t="str">
        <f>'Population tagcount script'!D1975</f>
        <v>res &lt;- rbind(res1,res2,res3,res4)</v>
      </c>
      <c r="D2191" s="5"/>
      <c r="E2191" s="5"/>
      <c r="F2191" s="5"/>
      <c r="G2191" s="5"/>
    </row>
    <row r="2192" spans="1:7" s="15" customFormat="1" x14ac:dyDescent="0.15">
      <c r="A2192" s="6"/>
      <c r="B2192" s="15">
        <v>1975</v>
      </c>
      <c r="C2192" s="18" t="str">
        <f>'Population tagcount script'!D1976</f>
        <v>write.csv(res, "C:/NGS/save/NGS0_45.fastq.csv")</v>
      </c>
      <c r="D2192" s="5"/>
      <c r="E2192" s="5"/>
      <c r="F2192" s="5"/>
      <c r="G2192" s="5"/>
    </row>
    <row r="2193" spans="1:7" s="15" customFormat="1" x14ac:dyDescent="0.15">
      <c r="A2193" s="6"/>
      <c r="B2193" s="15">
        <v>1976</v>
      </c>
      <c r="C2193" s="18" t="str">
        <f>'Population tagcount script'!D1977</f>
        <v>system.time(fastq &lt;- fread("C:/NGS/save/AdapterTrim_NGS0_45.fastq", header=F, sep="\t", na.strings="NA", strip.white=TRUE, verbose=TRUE))</v>
      </c>
      <c r="D2193" s="5"/>
      <c r="E2193" s="5"/>
      <c r="F2193" s="5"/>
      <c r="G2193" s="5"/>
    </row>
    <row r="2194" spans="1:7" s="15" customFormat="1" x14ac:dyDescent="0.15">
      <c r="A2194" s="6"/>
      <c r="B2194" s="15">
        <v>1977</v>
      </c>
      <c r="C2194" s="18" t="str">
        <f>'Population tagcount script'!D1978</f>
        <v>file.remove("C:/NGS/save/AdapterTrim_NGS0_45.fastq","C:/NGS/save/F2_Adap-0.fastq","C:/NGS/save/F2_Adap-1.fastq","C:/NGS/save/F2_Adap-2.fastq","C:/NGS/save/F2_Adap-3.fastq")</v>
      </c>
      <c r="D2194" s="5"/>
      <c r="E2194" s="5"/>
      <c r="F2194" s="5"/>
      <c r="G2194" s="5"/>
    </row>
    <row r="2195" spans="1:7" s="15" customFormat="1" x14ac:dyDescent="0.15">
      <c r="A2195" s="6"/>
      <c r="B2195" s="15">
        <v>1978</v>
      </c>
      <c r="C2195" s="18" t="str">
        <f>'Population tagcount script'!D1979</f>
        <v>system.time(nucleotide &lt;- fastq[2+4*(0:((nrow(fastq)/4)-1))])</v>
      </c>
      <c r="D2195" s="5"/>
      <c r="E2195" s="5"/>
      <c r="F2195" s="5"/>
      <c r="G2195" s="5"/>
    </row>
    <row r="2196" spans="1:7" s="15" customFormat="1" x14ac:dyDescent="0.15">
      <c r="A2196" s="6"/>
      <c r="B2196" s="15">
        <v>1979</v>
      </c>
      <c r="C2196" s="18" t="str">
        <f>'Population tagcount script'!D1980</f>
        <v>system.time(RADtag &lt;- sort(table(nucleotide), decreasing=TRUE))</v>
      </c>
      <c r="D2196" s="5"/>
      <c r="E2196" s="5"/>
      <c r="F2196" s="5"/>
      <c r="G2196" s="5"/>
    </row>
    <row r="2197" spans="1:7" s="15" customFormat="1" x14ac:dyDescent="0.15">
      <c r="A2197" s="6"/>
      <c r="B2197" s="15">
        <v>1980</v>
      </c>
      <c r="C2197" s="18" t="str">
        <f>'Population tagcount script'!D1981</f>
        <v>system.time(write.csv(RADtag, file="C:/NGS/save/NGS0_45.tagcount", row.names = F))</v>
      </c>
      <c r="D2197" s="5"/>
      <c r="E2197" s="5"/>
      <c r="F2197" s="5"/>
      <c r="G2197" s="5"/>
    </row>
    <row r="2198" spans="1:7" s="15" customFormat="1" x14ac:dyDescent="0.15">
      <c r="A2198" s="6"/>
      <c r="B2198" s="15">
        <v>1981</v>
      </c>
      <c r="C2198" s="18" t="str">
        <f>'Population tagcount script'!D1982</f>
        <v>file.remove("C:/NGS/save/NGS0_45.fastq")</v>
      </c>
      <c r="D2198" s="5"/>
      <c r="E2198" s="5"/>
      <c r="F2198" s="5"/>
      <c r="G2198" s="5"/>
    </row>
    <row r="2199" spans="1:7" s="15" customFormat="1" x14ac:dyDescent="0.15">
      <c r="A2199" s="6"/>
      <c r="B2199" s="15">
        <v>1982</v>
      </c>
      <c r="C2199" s="18" t="str">
        <f>'Population tagcount script'!D1983</f>
        <v>RAD_1over &lt;- RADtag[RADtag&gt;1]</v>
      </c>
      <c r="D2199" s="5"/>
      <c r="E2199" s="5"/>
      <c r="F2199" s="5"/>
      <c r="G2199" s="5"/>
    </row>
    <row r="2200" spans="1:7" s="15" customFormat="1" x14ac:dyDescent="0.15">
      <c r="A2200" s="6"/>
      <c r="B2200" s="15">
        <v>1983</v>
      </c>
      <c r="C2200" s="18" t="str">
        <f>'Population tagcount script'!D1984</f>
        <v>system.time(write.csv(RAD_1over, file="C:/NGS/save/NGS0_45.tagcount1over", row.names = F))</v>
      </c>
      <c r="D2200" s="5"/>
      <c r="E2200" s="5"/>
      <c r="F2200" s="5"/>
      <c r="G2200" s="5"/>
    </row>
    <row r="2201" spans="1:7" s="15" customFormat="1" x14ac:dyDescent="0.15">
      <c r="A2201" s="6"/>
      <c r="B2201" s="15">
        <v>1984</v>
      </c>
      <c r="C2201" s="18" t="str">
        <f>'Population tagcount script'!D1985</f>
        <v>rm(list=ls())</v>
      </c>
      <c r="D2201" s="5"/>
      <c r="E2201" s="5"/>
      <c r="F2201" s="5"/>
      <c r="G2201" s="5"/>
    </row>
    <row r="2202" spans="1:7" s="15" customFormat="1" x14ac:dyDescent="0.15">
      <c r="A2202" s="6"/>
      <c r="B2202" s="15">
        <v>1985</v>
      </c>
      <c r="C2202" s="18" t="str">
        <f>'Population tagcount script'!D1986</f>
        <v>in_f &lt;- c("C:/NGS/Raw_sequence_reads/46_GAATTCGT-TAATCTTA_L005_R1_001.fastq.gz", "C:/NGS/Raw_sequence_reads/46_GAATTCGT-TAATCTTA_L005_R2_001.fastq.gz")</v>
      </c>
      <c r="D2202" s="5"/>
      <c r="E2202" s="5"/>
      <c r="F2202" s="5"/>
      <c r="G2202" s="5"/>
    </row>
    <row r="2203" spans="1:7" s="15" customFormat="1" x14ac:dyDescent="0.15">
      <c r="A2203" s="6"/>
      <c r="B2203" s="15">
        <v>1986</v>
      </c>
      <c r="C2203" s="18" t="str">
        <f>'Population tagcount script'!D1987</f>
        <v>out_f &lt;- "C:/NGS/save/NGS0_46.fastq"</v>
      </c>
      <c r="D2203" s="5"/>
      <c r="E2203" s="5"/>
      <c r="F2203" s="5"/>
      <c r="G2203" s="5"/>
    </row>
    <row r="2204" spans="1:7" s="15" customFormat="1" x14ac:dyDescent="0.15">
      <c r="A2204" s="6"/>
      <c r="B2204" s="15">
        <v>1987</v>
      </c>
      <c r="C2204" s="18" t="str">
        <f>'Population tagcount script'!D1988</f>
        <v>param_trim &lt;- 1</v>
      </c>
      <c r="D2204" s="5"/>
      <c r="E2204" s="5"/>
      <c r="F2204" s="5"/>
      <c r="G2204" s="5"/>
    </row>
    <row r="2205" spans="1:7" s="15" customFormat="1" x14ac:dyDescent="0.15">
      <c r="A2205" s="6"/>
      <c r="B2205" s="15">
        <v>1988</v>
      </c>
      <c r="C2205" s="18" t="str">
        <f>'Population tagcount script'!D1989</f>
        <v xml:space="preserve">fastq &lt;- readFastq(in_f)              </v>
      </c>
      <c r="D2205" s="5"/>
      <c r="E2205" s="5"/>
      <c r="F2205" s="5"/>
      <c r="G2205" s="5"/>
    </row>
    <row r="2206" spans="1:7" s="15" customFormat="1" x14ac:dyDescent="0.15">
      <c r="A2206" s="6"/>
      <c r="B2206" s="15">
        <v>1989</v>
      </c>
      <c r="C2206" s="18" t="str">
        <f>'Population tagcount script'!D1990</f>
        <v>hoge &lt;- width(sread(fastq)) - param_trim</v>
      </c>
      <c r="D2206" s="5"/>
      <c r="E2206" s="5"/>
      <c r="F2206" s="5"/>
      <c r="G2206" s="5"/>
    </row>
    <row r="2207" spans="1:7" s="15" customFormat="1" x14ac:dyDescent="0.15">
      <c r="A2207" s="6"/>
      <c r="B2207" s="15">
        <v>1990</v>
      </c>
      <c r="C2207" s="18" t="str">
        <f>'Population tagcount script'!D1991</f>
        <v xml:space="preserve">hoge[hoge &lt; 1] &lt;- 1                   </v>
      </c>
      <c r="D2207" s="5"/>
      <c r="E2207" s="5"/>
      <c r="F2207" s="5"/>
      <c r="G2207" s="5"/>
    </row>
    <row r="2208" spans="1:7" s="15" customFormat="1" x14ac:dyDescent="0.15">
      <c r="A2208" s="6"/>
      <c r="B2208" s="15">
        <v>1991</v>
      </c>
      <c r="C2208" s="18" t="str">
        <f>'Population tagcount script'!D1992</f>
        <v>hoge1 &lt;- DNAStringSet(sread(fastq), start=7, end=hoge)</v>
      </c>
      <c r="D2208" s="5"/>
      <c r="E2208" s="5"/>
      <c r="F2208" s="5"/>
      <c r="G2208" s="5"/>
    </row>
    <row r="2209" spans="1:7" s="15" customFormat="1" x14ac:dyDescent="0.15">
      <c r="A2209" s="6"/>
      <c r="B2209" s="15">
        <v>1992</v>
      </c>
      <c r="C2209" s="18" t="str">
        <f>'Population tagcount script'!D1993</f>
        <v>hoge2 &lt;- BStringSet(quality(quality(fastq)), start=7, end=hoge)</v>
      </c>
      <c r="D2209" s="5"/>
      <c r="E2209" s="5"/>
      <c r="F2209" s="5"/>
      <c r="G2209" s="5"/>
    </row>
    <row r="2210" spans="1:7" s="15" customFormat="1" x14ac:dyDescent="0.15">
      <c r="A2210" s="6"/>
      <c r="B2210" s="15">
        <v>1993</v>
      </c>
      <c r="C2210" s="18" t="str">
        <f>'Population tagcount script'!D1994</f>
        <v>fastq &lt;- ShortReadQ(hoge1, hoge2, id(fastq))</v>
      </c>
      <c r="D2210" s="5"/>
      <c r="E2210" s="5"/>
      <c r="F2210" s="5"/>
      <c r="G2210" s="5"/>
    </row>
    <row r="2211" spans="1:7" s="15" customFormat="1" x14ac:dyDescent="0.15">
      <c r="A2211" s="6"/>
      <c r="B2211" s="15">
        <v>1994</v>
      </c>
      <c r="C2211" s="18" t="str">
        <f>'Population tagcount script'!D1995</f>
        <v xml:space="preserve">writeFastq(fastq, out_f, compress=F)   </v>
      </c>
      <c r="D2211" s="5"/>
      <c r="E2211" s="5"/>
      <c r="F2211" s="5"/>
      <c r="G2211" s="5"/>
    </row>
    <row r="2212" spans="1:7" s="15" customFormat="1" x14ac:dyDescent="0.15">
      <c r="A2212" s="6"/>
      <c r="B2212" s="15">
        <v>1995</v>
      </c>
      <c r="C2212" s="18" t="str">
        <f>'Population tagcount script'!D1996</f>
        <v>param1 &lt;- 35</v>
      </c>
      <c r="D2212" s="5"/>
      <c r="E2212" s="5"/>
      <c r="F2212" s="5"/>
      <c r="G2212" s="5"/>
    </row>
    <row r="2213" spans="1:7" s="15" customFormat="1" x14ac:dyDescent="0.15">
      <c r="A2213" s="6"/>
      <c r="B2213" s="15">
        <v>1996</v>
      </c>
      <c r="C2213" s="18" t="str">
        <f>'Population tagcount script'!D1997</f>
        <v>param2 &lt;- 0.1</v>
      </c>
      <c r="D2213" s="5"/>
      <c r="E2213" s="5"/>
      <c r="F2213" s="5"/>
      <c r="G2213" s="5"/>
    </row>
    <row r="2214" spans="1:7" s="15" customFormat="1" x14ac:dyDescent="0.15">
      <c r="A2214" s="6"/>
      <c r="B2214" s="15">
        <v>1997</v>
      </c>
      <c r="C2214" s="18" t="str">
        <f>'Population tagcount script'!D1998</f>
        <v>fastq &lt;- readFastq("C:/NGS/save/NGS0_46.fastq")</v>
      </c>
      <c r="D2214" s="5"/>
      <c r="E2214" s="5"/>
      <c r="F2214" s="5"/>
      <c r="G2214" s="5"/>
    </row>
    <row r="2215" spans="1:7" s="15" customFormat="1" x14ac:dyDescent="0.15">
      <c r="A2215" s="6"/>
      <c r="B2215" s="15">
        <v>1998</v>
      </c>
      <c r="C2215" s="18" t="str">
        <f>'Population tagcount script'!D1999</f>
        <v>hoge &lt;- as(quality(fastq), "matrix")</v>
      </c>
      <c r="D2215" s="5"/>
      <c r="E2215" s="5"/>
      <c r="F2215" s="5"/>
      <c r="G2215" s="5"/>
    </row>
    <row r="2216" spans="1:7" s="15" customFormat="1" x14ac:dyDescent="0.15">
      <c r="A2216" s="6"/>
      <c r="B2216" s="15">
        <v>1999</v>
      </c>
      <c r="C2216" s="18" t="str">
        <f>'Population tagcount script'!D2000</f>
        <v>obj &lt;- (rowSums(hoge &lt; param1) &lt;= width(fastq)*param2)</v>
      </c>
      <c r="D2216" s="5"/>
      <c r="E2216" s="5"/>
      <c r="F2216" s="5"/>
      <c r="G2216" s="5"/>
    </row>
    <row r="2217" spans="1:7" s="15" customFormat="1" x14ac:dyDescent="0.15">
      <c r="A2217" s="6"/>
      <c r="B2217" s="15">
        <v>2000</v>
      </c>
      <c r="C2217" s="18" t="str">
        <f>'Population tagcount script'!D2001</f>
        <v>fastq &lt;- fastq[obj]</v>
      </c>
      <c r="D2217" s="5"/>
      <c r="E2217" s="5"/>
      <c r="F2217" s="5"/>
      <c r="G2217" s="5"/>
    </row>
    <row r="2218" spans="1:7" s="15" customFormat="1" x14ac:dyDescent="0.15">
      <c r="A2218" s="6"/>
      <c r="B2218" s="15">
        <v>2001</v>
      </c>
      <c r="C2218" s="18" t="str">
        <f>'Population tagcount script'!D2002</f>
        <v xml:space="preserve">writeFastq(fastq, "C:/NGS/save/F2_Adap-0.fastq", compress=F)   </v>
      </c>
      <c r="D2218" s="5"/>
      <c r="E2218" s="5"/>
      <c r="F2218" s="5"/>
      <c r="G2218" s="5"/>
    </row>
    <row r="2219" spans="1:7" s="15" customFormat="1" x14ac:dyDescent="0.15">
      <c r="A2219" s="6"/>
      <c r="B2219" s="15">
        <v>2002</v>
      </c>
      <c r="C2219" s="18" t="str">
        <f>'Population tagcount script'!D2003</f>
        <v>in_f &lt;- "C:/NGS/save/F2_Adap-0.fastq"</v>
      </c>
      <c r="D2219" s="5"/>
      <c r="E2219" s="5"/>
      <c r="F2219" s="5"/>
      <c r="G2219" s="5"/>
    </row>
    <row r="2220" spans="1:7" s="15" customFormat="1" x14ac:dyDescent="0.15">
      <c r="A2220" s="6"/>
      <c r="B2220" s="15">
        <v>2003</v>
      </c>
      <c r="C2220" s="18" t="str">
        <f>'Population tagcount script'!D2004</f>
        <v>out_f &lt;- "C:/NGS/save/F2_Adap-1.fastq"</v>
      </c>
      <c r="D2220" s="5"/>
      <c r="E2220" s="5"/>
      <c r="F2220" s="5"/>
      <c r="G2220" s="5"/>
    </row>
    <row r="2221" spans="1:7" s="15" customFormat="1" x14ac:dyDescent="0.15">
      <c r="A2221" s="6"/>
      <c r="B2221" s="15">
        <v>2004</v>
      </c>
      <c r="C2221" s="18" t="str">
        <f>'Population tagcount script'!D2005</f>
        <v>param_adapter &lt;- "CATGAGATCGGAAGAGCGTCGTGTAGGGAAAGAGTGT"  #Adapter sequence 1</v>
      </c>
      <c r="D2221" s="5"/>
      <c r="E2221" s="5"/>
      <c r="F2221" s="5"/>
      <c r="G2221" s="5"/>
    </row>
    <row r="2222" spans="1:7" s="15" customFormat="1" x14ac:dyDescent="0.15">
      <c r="A2222" s="6"/>
      <c r="B2222" s="15">
        <v>2005</v>
      </c>
      <c r="C2222" s="18" t="str">
        <f>'Population tagcount script'!D2006</f>
        <v xml:space="preserve">system.time(res1 &lt;- preprocessReads(filename=in_f,  outputFilename=out_f,Rpattern=param_adapter, max.Rmismatch=rep(0, nchar(param_adapter)), nBases=0, minLength=20, nrec=1000000))      </v>
      </c>
      <c r="D2222" s="5"/>
      <c r="E2222" s="5"/>
      <c r="F2222" s="5"/>
      <c r="G2222" s="5"/>
    </row>
    <row r="2223" spans="1:7" s="15" customFormat="1" x14ac:dyDescent="0.15">
      <c r="A2223" s="6"/>
      <c r="B2223" s="15">
        <v>2006</v>
      </c>
      <c r="C2223" s="18" t="str">
        <f>'Population tagcount script'!D2007</f>
        <v>in_f &lt;- "C:/NGS/save/F2_Adap-1.fastq"</v>
      </c>
      <c r="D2223" s="5"/>
      <c r="E2223" s="5"/>
      <c r="F2223" s="5"/>
      <c r="G2223" s="5"/>
    </row>
    <row r="2224" spans="1:7" s="15" customFormat="1" x14ac:dyDescent="0.15">
      <c r="A2224" s="6"/>
      <c r="B2224" s="15">
        <v>2007</v>
      </c>
      <c r="C2224" s="18" t="str">
        <f>'Population tagcount script'!D2008</f>
        <v>out_f &lt;- "C:/NGS/save/F2_Adap-2.fastq"</v>
      </c>
      <c r="D2224" s="5"/>
      <c r="E2224" s="5"/>
      <c r="F2224" s="5"/>
      <c r="G2224" s="5"/>
    </row>
    <row r="2225" spans="1:7" s="15" customFormat="1" x14ac:dyDescent="0.15">
      <c r="A2225" s="6"/>
      <c r="B2225" s="15">
        <v>2008</v>
      </c>
      <c r="C2225" s="18" t="str">
        <f>'Population tagcount script'!D2009</f>
        <v>param_adapter &lt;- "TAAGATCGGAAGAGCACACGTCTGAACTCCAGTCAC"  #Adapter sequence 2</v>
      </c>
      <c r="D2225" s="5"/>
      <c r="E2225" s="5"/>
      <c r="F2225" s="5"/>
      <c r="G2225" s="5"/>
    </row>
    <row r="2226" spans="1:7" s="15" customFormat="1" x14ac:dyDescent="0.15">
      <c r="A2226" s="6"/>
      <c r="B2226" s="15">
        <v>2009</v>
      </c>
      <c r="C2226" s="18" t="str">
        <f>'Population tagcount script'!D2010</f>
        <v xml:space="preserve">system.time(res2 &lt;- preprocessReads(filename=in_f,  outputFilename=out_f,Rpattern=param_adapter, max.Rmismatch=rep(0, nchar(param_adapter)), nBases=0, minLength=20, nrec=1000000))      </v>
      </c>
      <c r="D2226" s="5"/>
      <c r="E2226" s="5"/>
      <c r="F2226" s="5"/>
      <c r="G2226" s="5"/>
    </row>
    <row r="2227" spans="1:7" s="15" customFormat="1" x14ac:dyDescent="0.15">
      <c r="A2227" s="6"/>
      <c r="B2227" s="15">
        <v>2010</v>
      </c>
      <c r="C2227" s="18" t="str">
        <f>'Population tagcount script'!D2011</f>
        <v>in_f &lt;- "C:/NGS/save/F2_Adap-2.fastq"</v>
      </c>
      <c r="D2227" s="5"/>
      <c r="E2227" s="5"/>
      <c r="F2227" s="5"/>
      <c r="G2227" s="5"/>
    </row>
    <row r="2228" spans="1:7" s="15" customFormat="1" x14ac:dyDescent="0.15">
      <c r="A2228" s="6"/>
      <c r="B2228" s="15">
        <v>2011</v>
      </c>
      <c r="C2228" s="18" t="str">
        <f>'Population tagcount script'!D2012</f>
        <v>out_f &lt;- "C:/NGS/save/F2_Adap-3.fastq"</v>
      </c>
      <c r="D2228" s="5"/>
      <c r="E2228" s="5"/>
      <c r="F2228" s="5"/>
      <c r="G2228" s="5"/>
    </row>
    <row r="2229" spans="1:7" s="15" customFormat="1" x14ac:dyDescent="0.15">
      <c r="A2229" s="6"/>
      <c r="B2229" s="15">
        <v>2012</v>
      </c>
      <c r="C2229" s="18" t="str">
        <f>'Population tagcount script'!D2013</f>
        <v>param_adapter &lt;- "TAAGATCGGAAGAGCGTCGTGTAGGGAAAGAGTGT"  #Adapter sequence 3</v>
      </c>
      <c r="D2229" s="5"/>
      <c r="E2229" s="5"/>
      <c r="F2229" s="5"/>
      <c r="G2229" s="5"/>
    </row>
    <row r="2230" spans="1:7" s="15" customFormat="1" x14ac:dyDescent="0.15">
      <c r="A2230" s="6"/>
      <c r="B2230" s="15">
        <v>2013</v>
      </c>
      <c r="C2230" s="18" t="str">
        <f>'Population tagcount script'!D2014</f>
        <v xml:space="preserve">system.time(res3 &lt;- preprocessReads(filename=in_f,  outputFilename=out_f,Rpattern=param_adapter, max.Rmismatch=rep(0, nchar(param_adapter)), nBases=0, minLength=20, nrec=1000000))      </v>
      </c>
      <c r="D2230" s="5"/>
      <c r="E2230" s="5"/>
      <c r="F2230" s="5"/>
      <c r="G2230" s="5"/>
    </row>
    <row r="2231" spans="1:7" s="15" customFormat="1" x14ac:dyDescent="0.15">
      <c r="A2231" s="6"/>
      <c r="B2231" s="15">
        <v>2014</v>
      </c>
      <c r="C2231" s="18" t="str">
        <f>'Population tagcount script'!D2015</f>
        <v>in_f &lt;- "C:/NGS/save/F2_Adap-3.fastq"</v>
      </c>
      <c r="D2231" s="5"/>
      <c r="E2231" s="5"/>
      <c r="F2231" s="5"/>
      <c r="G2231" s="5"/>
    </row>
    <row r="2232" spans="1:7" s="15" customFormat="1" x14ac:dyDescent="0.15">
      <c r="A2232" s="6"/>
      <c r="B2232" s="15">
        <v>2015</v>
      </c>
      <c r="C2232" s="18" t="str">
        <f>'Population tagcount script'!D2016</f>
        <v>out_f &lt;- "C:/NGS/save/AdapterTrim_NGS0_46.fastq"</v>
      </c>
      <c r="D2232" s="5"/>
      <c r="E2232" s="5"/>
      <c r="F2232" s="5"/>
      <c r="G2232" s="5"/>
    </row>
    <row r="2233" spans="1:7" s="15" customFormat="1" x14ac:dyDescent="0.15">
      <c r="A2233" s="6"/>
      <c r="B2233" s="15">
        <v>2016</v>
      </c>
      <c r="C2233" s="18" t="str">
        <f>'Population tagcount script'!D2017</f>
        <v>param_adapter &lt;- "CATGAGATCGGAAGAGCACACGTCTGAACTCCAGTCAC"  #Adapter sequence 4</v>
      </c>
      <c r="D2233" s="5"/>
      <c r="E2233" s="5"/>
      <c r="F2233" s="5"/>
      <c r="G2233" s="5"/>
    </row>
    <row r="2234" spans="1:7" s="15" customFormat="1" x14ac:dyDescent="0.15">
      <c r="A2234" s="6"/>
      <c r="B2234" s="15">
        <v>2017</v>
      </c>
      <c r="C2234" s="18" t="str">
        <f>'Population tagcount script'!D2018</f>
        <v xml:space="preserve">system.time(res4 &lt;- preprocessReads(filename=in_f,  outputFilename=out_f,Rpattern=param_adapter, max.Rmismatch=rep(0, nchar(param_adapter)), nBases=0, minLength=20, nrec=1000000))      </v>
      </c>
      <c r="D2234" s="5"/>
      <c r="E2234" s="5"/>
      <c r="F2234" s="5"/>
      <c r="G2234" s="5"/>
    </row>
    <row r="2235" spans="1:7" s="15" customFormat="1" x14ac:dyDescent="0.15">
      <c r="A2235" s="6"/>
      <c r="B2235" s="15">
        <v>2018</v>
      </c>
      <c r="C2235" s="18" t="str">
        <f>'Population tagcount script'!D2019</f>
        <v>res &lt;- rbind(res1,res2,res3,res4)</v>
      </c>
      <c r="D2235" s="5"/>
      <c r="E2235" s="5"/>
      <c r="F2235" s="5"/>
      <c r="G2235" s="5"/>
    </row>
    <row r="2236" spans="1:7" s="15" customFormat="1" x14ac:dyDescent="0.15">
      <c r="A2236" s="6"/>
      <c r="B2236" s="15">
        <v>2019</v>
      </c>
      <c r="C2236" s="18" t="str">
        <f>'Population tagcount script'!D2020</f>
        <v>write.csv(res, "C:/NGS/save/NGS0_46.fastq.csv")</v>
      </c>
      <c r="D2236" s="5"/>
      <c r="E2236" s="5"/>
      <c r="F2236" s="5"/>
      <c r="G2236" s="5"/>
    </row>
    <row r="2237" spans="1:7" s="15" customFormat="1" x14ac:dyDescent="0.15">
      <c r="A2237" s="6"/>
      <c r="B2237" s="15">
        <v>2020</v>
      </c>
      <c r="C2237" s="18" t="str">
        <f>'Population tagcount script'!D2021</f>
        <v>system.time(fastq &lt;- fread("C:/NGS/save/AdapterTrim_NGS0_46.fastq", header=F, sep="\t", na.strings="NA", strip.white=TRUE, verbose=TRUE))</v>
      </c>
      <c r="D2237" s="5"/>
      <c r="E2237" s="5"/>
      <c r="F2237" s="5"/>
      <c r="G2237" s="5"/>
    </row>
    <row r="2238" spans="1:7" s="15" customFormat="1" x14ac:dyDescent="0.15">
      <c r="A2238" s="6"/>
      <c r="B2238" s="15">
        <v>2021</v>
      </c>
      <c r="C2238" s="18" t="str">
        <f>'Population tagcount script'!D2022</f>
        <v>file.remove("C:/NGS/save/AdapterTrim_NGS0_46.fastq","C:/NGS/save/F2_Adap-0.fastq","C:/NGS/save/F2_Adap-1.fastq","C:/NGS/save/F2_Adap-2.fastq","C:/NGS/save/F2_Adap-3.fastq")</v>
      </c>
      <c r="D2238" s="5"/>
      <c r="E2238" s="5"/>
      <c r="F2238" s="5"/>
      <c r="G2238" s="5"/>
    </row>
    <row r="2239" spans="1:7" s="15" customFormat="1" x14ac:dyDescent="0.15">
      <c r="A2239" s="6"/>
      <c r="B2239" s="15">
        <v>2022</v>
      </c>
      <c r="C2239" s="18" t="str">
        <f>'Population tagcount script'!D2023</f>
        <v>system.time(nucleotide &lt;- fastq[2+4*(0:((nrow(fastq)/4)-1))])</v>
      </c>
      <c r="D2239" s="5"/>
      <c r="E2239" s="5"/>
      <c r="F2239" s="5"/>
      <c r="G2239" s="5"/>
    </row>
    <row r="2240" spans="1:7" s="15" customFormat="1" x14ac:dyDescent="0.15">
      <c r="A2240" s="6"/>
      <c r="B2240" s="15">
        <v>2023</v>
      </c>
      <c r="C2240" s="18" t="str">
        <f>'Population tagcount script'!D2024</f>
        <v>system.time(RADtag &lt;- sort(table(nucleotide), decreasing=TRUE))</v>
      </c>
      <c r="D2240" s="5"/>
      <c r="E2240" s="5"/>
      <c r="F2240" s="5"/>
      <c r="G2240" s="5"/>
    </row>
    <row r="2241" spans="1:7" s="15" customFormat="1" x14ac:dyDescent="0.15">
      <c r="A2241" s="6"/>
      <c r="B2241" s="15">
        <v>2024</v>
      </c>
      <c r="C2241" s="18" t="str">
        <f>'Population tagcount script'!D2025</f>
        <v>system.time(write.csv(RADtag, file="C:/NGS/save/NGS0_46.tagcount", row.names = F))</v>
      </c>
      <c r="D2241" s="5"/>
      <c r="E2241" s="5"/>
      <c r="F2241" s="5"/>
      <c r="G2241" s="5"/>
    </row>
    <row r="2242" spans="1:7" s="15" customFormat="1" x14ac:dyDescent="0.15">
      <c r="A2242" s="6"/>
      <c r="B2242" s="15">
        <v>2025</v>
      </c>
      <c r="C2242" s="18" t="str">
        <f>'Population tagcount script'!D2026</f>
        <v>file.remove("C:/NGS/save/NGS0_46.fastq")</v>
      </c>
      <c r="D2242" s="5"/>
      <c r="E2242" s="5"/>
      <c r="F2242" s="5"/>
      <c r="G2242" s="5"/>
    </row>
    <row r="2243" spans="1:7" s="15" customFormat="1" x14ac:dyDescent="0.15">
      <c r="A2243" s="6"/>
      <c r="B2243" s="15">
        <v>2026</v>
      </c>
      <c r="C2243" s="18" t="str">
        <f>'Population tagcount script'!D2027</f>
        <v>RAD_1over &lt;- RADtag[RADtag&gt;1]</v>
      </c>
      <c r="D2243" s="5"/>
      <c r="E2243" s="5"/>
      <c r="F2243" s="5"/>
      <c r="G2243" s="5"/>
    </row>
    <row r="2244" spans="1:7" s="15" customFormat="1" x14ac:dyDescent="0.15">
      <c r="A2244" s="6"/>
      <c r="B2244" s="15">
        <v>2027</v>
      </c>
      <c r="C2244" s="18" t="str">
        <f>'Population tagcount script'!D2028</f>
        <v>system.time(write.csv(RAD_1over, file="C:/NGS/save/NGS0_46.tagcount1over", row.names = F))</v>
      </c>
      <c r="D2244" s="5"/>
      <c r="E2244" s="5"/>
      <c r="F2244" s="5"/>
      <c r="G2244" s="5"/>
    </row>
    <row r="2245" spans="1:7" s="15" customFormat="1" x14ac:dyDescent="0.15">
      <c r="A2245" s="6"/>
      <c r="B2245" s="15">
        <v>2028</v>
      </c>
      <c r="C2245" s="18" t="str">
        <f>'Population tagcount script'!D2029</f>
        <v>rm(list=ls())</v>
      </c>
      <c r="D2245" s="5"/>
      <c r="E2245" s="5"/>
      <c r="F2245" s="5"/>
      <c r="G2245" s="5"/>
    </row>
    <row r="2246" spans="1:7" s="15" customFormat="1" x14ac:dyDescent="0.15">
      <c r="A2246" s="6"/>
      <c r="B2246" s="15">
        <v>2029</v>
      </c>
      <c r="C2246" s="18" t="str">
        <f>'Population tagcount script'!D2030</f>
        <v>in_f &lt;- c("C:/NGS/Raw_sequence_reads/47_GAATTCGT-CAGGACGT_L005_R1_001.fastq.gz", "C:/NGS/Raw_sequence_reads/47_GAATTCGT-CAGGACGT_L005_R2_001.fastq.gz")</v>
      </c>
      <c r="D2246" s="5"/>
      <c r="E2246" s="5"/>
      <c r="F2246" s="5"/>
      <c r="G2246" s="5"/>
    </row>
    <row r="2247" spans="1:7" s="15" customFormat="1" x14ac:dyDescent="0.15">
      <c r="A2247" s="6"/>
      <c r="B2247" s="15">
        <v>2030</v>
      </c>
      <c r="C2247" s="18" t="str">
        <f>'Population tagcount script'!D2031</f>
        <v>out_f &lt;- "C:/NGS/save/NGS0_47.fastq"</v>
      </c>
      <c r="D2247" s="5"/>
      <c r="E2247" s="5"/>
      <c r="F2247" s="5"/>
      <c r="G2247" s="5"/>
    </row>
    <row r="2248" spans="1:7" s="15" customFormat="1" x14ac:dyDescent="0.15">
      <c r="A2248" s="6"/>
      <c r="B2248" s="15">
        <v>2031</v>
      </c>
      <c r="C2248" s="18" t="str">
        <f>'Population tagcount script'!D2032</f>
        <v>param_trim &lt;- 1</v>
      </c>
      <c r="D2248" s="5"/>
      <c r="E2248" s="5"/>
      <c r="F2248" s="5"/>
      <c r="G2248" s="5"/>
    </row>
    <row r="2249" spans="1:7" s="15" customFormat="1" x14ac:dyDescent="0.15">
      <c r="A2249" s="6"/>
      <c r="B2249" s="15">
        <v>2032</v>
      </c>
      <c r="C2249" s="18" t="str">
        <f>'Population tagcount script'!D2033</f>
        <v xml:space="preserve">fastq &lt;- readFastq(in_f)              </v>
      </c>
      <c r="D2249" s="5"/>
      <c r="E2249" s="5"/>
      <c r="F2249" s="5"/>
      <c r="G2249" s="5"/>
    </row>
    <row r="2250" spans="1:7" s="15" customFormat="1" x14ac:dyDescent="0.15">
      <c r="A2250" s="6"/>
      <c r="B2250" s="15">
        <v>2033</v>
      </c>
      <c r="C2250" s="18" t="str">
        <f>'Population tagcount script'!D2034</f>
        <v>hoge &lt;- width(sread(fastq)) - param_trim</v>
      </c>
      <c r="D2250" s="5"/>
      <c r="E2250" s="5"/>
      <c r="F2250" s="5"/>
      <c r="G2250" s="5"/>
    </row>
    <row r="2251" spans="1:7" s="15" customFormat="1" x14ac:dyDescent="0.15">
      <c r="A2251" s="6"/>
      <c r="B2251" s="15">
        <v>2034</v>
      </c>
      <c r="C2251" s="18" t="str">
        <f>'Population tagcount script'!D2035</f>
        <v xml:space="preserve">hoge[hoge &lt; 1] &lt;- 1                   </v>
      </c>
      <c r="D2251" s="5"/>
      <c r="E2251" s="5"/>
      <c r="F2251" s="5"/>
      <c r="G2251" s="5"/>
    </row>
    <row r="2252" spans="1:7" s="15" customFormat="1" x14ac:dyDescent="0.15">
      <c r="A2252" s="6"/>
      <c r="B2252" s="15">
        <v>2035</v>
      </c>
      <c r="C2252" s="18" t="str">
        <f>'Population tagcount script'!D2036</f>
        <v>hoge1 &lt;- DNAStringSet(sread(fastq), start=7, end=hoge)</v>
      </c>
      <c r="D2252" s="5"/>
      <c r="E2252" s="5"/>
      <c r="F2252" s="5"/>
      <c r="G2252" s="5"/>
    </row>
    <row r="2253" spans="1:7" s="15" customFormat="1" x14ac:dyDescent="0.15">
      <c r="A2253" s="6"/>
      <c r="B2253" s="15">
        <v>2036</v>
      </c>
      <c r="C2253" s="18" t="str">
        <f>'Population tagcount script'!D2037</f>
        <v>hoge2 &lt;- BStringSet(quality(quality(fastq)), start=7, end=hoge)</v>
      </c>
      <c r="D2253" s="5"/>
      <c r="E2253" s="5"/>
      <c r="F2253" s="5"/>
      <c r="G2253" s="5"/>
    </row>
    <row r="2254" spans="1:7" s="15" customFormat="1" x14ac:dyDescent="0.15">
      <c r="A2254" s="6"/>
      <c r="B2254" s="15">
        <v>2037</v>
      </c>
      <c r="C2254" s="18" t="str">
        <f>'Population tagcount script'!D2038</f>
        <v>fastq &lt;- ShortReadQ(hoge1, hoge2, id(fastq))</v>
      </c>
      <c r="D2254" s="5"/>
      <c r="E2254" s="5"/>
      <c r="F2254" s="5"/>
      <c r="G2254" s="5"/>
    </row>
    <row r="2255" spans="1:7" s="15" customFormat="1" x14ac:dyDescent="0.15">
      <c r="A2255" s="6"/>
      <c r="B2255" s="15">
        <v>2038</v>
      </c>
      <c r="C2255" s="18" t="str">
        <f>'Population tagcount script'!D2039</f>
        <v xml:space="preserve">writeFastq(fastq, out_f, compress=F)   </v>
      </c>
      <c r="D2255" s="5"/>
      <c r="E2255" s="5"/>
      <c r="F2255" s="5"/>
      <c r="G2255" s="5"/>
    </row>
    <row r="2256" spans="1:7" s="15" customFormat="1" x14ac:dyDescent="0.15">
      <c r="A2256" s="6"/>
      <c r="B2256" s="15">
        <v>2039</v>
      </c>
      <c r="C2256" s="18" t="str">
        <f>'Population tagcount script'!D2040</f>
        <v>param1 &lt;- 35</v>
      </c>
      <c r="D2256" s="5"/>
      <c r="E2256" s="5"/>
      <c r="F2256" s="5"/>
      <c r="G2256" s="5"/>
    </row>
    <row r="2257" spans="1:7" s="15" customFormat="1" x14ac:dyDescent="0.15">
      <c r="A2257" s="6"/>
      <c r="B2257" s="15">
        <v>2040</v>
      </c>
      <c r="C2257" s="18" t="str">
        <f>'Population tagcount script'!D2041</f>
        <v>param2 &lt;- 0.1</v>
      </c>
      <c r="D2257" s="5"/>
      <c r="E2257" s="5"/>
      <c r="F2257" s="5"/>
      <c r="G2257" s="5"/>
    </row>
    <row r="2258" spans="1:7" s="15" customFormat="1" x14ac:dyDescent="0.15">
      <c r="A2258" s="6"/>
      <c r="B2258" s="15">
        <v>2041</v>
      </c>
      <c r="C2258" s="18" t="str">
        <f>'Population tagcount script'!D2042</f>
        <v>fastq &lt;- readFastq("C:/NGS/save/NGS0_47.fastq")</v>
      </c>
      <c r="D2258" s="5"/>
      <c r="E2258" s="5"/>
      <c r="F2258" s="5"/>
      <c r="G2258" s="5"/>
    </row>
    <row r="2259" spans="1:7" s="15" customFormat="1" x14ac:dyDescent="0.15">
      <c r="A2259" s="6"/>
      <c r="B2259" s="15">
        <v>2042</v>
      </c>
      <c r="C2259" s="18" t="str">
        <f>'Population tagcount script'!D2043</f>
        <v>hoge &lt;- as(quality(fastq), "matrix")</v>
      </c>
      <c r="D2259" s="5"/>
      <c r="E2259" s="5"/>
      <c r="F2259" s="5"/>
      <c r="G2259" s="5"/>
    </row>
    <row r="2260" spans="1:7" s="15" customFormat="1" x14ac:dyDescent="0.15">
      <c r="A2260" s="6"/>
      <c r="B2260" s="15">
        <v>2043</v>
      </c>
      <c r="C2260" s="18" t="str">
        <f>'Population tagcount script'!D2044</f>
        <v>obj &lt;- (rowSums(hoge &lt; param1) &lt;= width(fastq)*param2)</v>
      </c>
      <c r="D2260" s="5"/>
      <c r="E2260" s="5"/>
      <c r="F2260" s="5"/>
      <c r="G2260" s="5"/>
    </row>
    <row r="2261" spans="1:7" s="15" customFormat="1" x14ac:dyDescent="0.15">
      <c r="A2261" s="6"/>
      <c r="B2261" s="15">
        <v>2044</v>
      </c>
      <c r="C2261" s="18" t="str">
        <f>'Population tagcount script'!D2045</f>
        <v>fastq &lt;- fastq[obj]</v>
      </c>
      <c r="D2261" s="5"/>
      <c r="E2261" s="5"/>
      <c r="F2261" s="5"/>
      <c r="G2261" s="5"/>
    </row>
    <row r="2262" spans="1:7" s="15" customFormat="1" x14ac:dyDescent="0.15">
      <c r="A2262" s="6"/>
      <c r="B2262" s="15">
        <v>2045</v>
      </c>
      <c r="C2262" s="18" t="str">
        <f>'Population tagcount script'!D2046</f>
        <v xml:space="preserve">writeFastq(fastq, "C:/NGS/save/F2_Adap-0.fastq", compress=F)   </v>
      </c>
      <c r="D2262" s="5"/>
      <c r="E2262" s="5"/>
      <c r="F2262" s="5"/>
      <c r="G2262" s="5"/>
    </row>
    <row r="2263" spans="1:7" s="15" customFormat="1" x14ac:dyDescent="0.15">
      <c r="A2263" s="6"/>
      <c r="B2263" s="15">
        <v>2046</v>
      </c>
      <c r="C2263" s="18" t="str">
        <f>'Population tagcount script'!D2047</f>
        <v>in_f &lt;- "C:/NGS/save/F2_Adap-0.fastq"</v>
      </c>
      <c r="D2263" s="5"/>
      <c r="E2263" s="5"/>
      <c r="F2263" s="5"/>
      <c r="G2263" s="5"/>
    </row>
    <row r="2264" spans="1:7" s="15" customFormat="1" x14ac:dyDescent="0.15">
      <c r="A2264" s="6"/>
      <c r="B2264" s="15">
        <v>2047</v>
      </c>
      <c r="C2264" s="18" t="str">
        <f>'Population tagcount script'!D2048</f>
        <v>out_f &lt;- "C:/NGS/save/F2_Adap-1.fastq"</v>
      </c>
      <c r="D2264" s="5"/>
      <c r="E2264" s="5"/>
      <c r="F2264" s="5"/>
      <c r="G2264" s="5"/>
    </row>
    <row r="2265" spans="1:7" s="15" customFormat="1" x14ac:dyDescent="0.15">
      <c r="A2265" s="6"/>
      <c r="B2265" s="15">
        <v>2048</v>
      </c>
      <c r="C2265" s="18" t="str">
        <f>'Population tagcount script'!D2049</f>
        <v>param_adapter &lt;- "CATGAGATCGGAAGAGCGTCGTGTAGGGAAAGAGTGT"  #Adapter sequence 1</v>
      </c>
      <c r="D2265" s="5"/>
      <c r="E2265" s="5"/>
      <c r="F2265" s="5"/>
      <c r="G2265" s="5"/>
    </row>
    <row r="2266" spans="1:7" s="15" customFormat="1" x14ac:dyDescent="0.15">
      <c r="A2266" s="6"/>
      <c r="B2266" s="15">
        <v>2049</v>
      </c>
      <c r="C2266" s="18" t="str">
        <f>'Population tagcount script'!D2050</f>
        <v xml:space="preserve">system.time(res1 &lt;- preprocessReads(filename=in_f,  outputFilename=out_f,Rpattern=param_adapter, max.Rmismatch=rep(0, nchar(param_adapter)), nBases=0, minLength=20, nrec=1000000))      </v>
      </c>
      <c r="D2266" s="5"/>
      <c r="E2266" s="5"/>
      <c r="F2266" s="5"/>
      <c r="G2266" s="5"/>
    </row>
    <row r="2267" spans="1:7" s="15" customFormat="1" x14ac:dyDescent="0.15">
      <c r="A2267" s="6"/>
      <c r="B2267" s="15">
        <v>2050</v>
      </c>
      <c r="C2267" s="18" t="str">
        <f>'Population tagcount script'!D2051</f>
        <v>in_f &lt;- "C:/NGS/save/F2_Adap-1.fastq"</v>
      </c>
      <c r="D2267" s="5"/>
      <c r="E2267" s="5"/>
      <c r="F2267" s="5"/>
      <c r="G2267" s="5"/>
    </row>
    <row r="2268" spans="1:7" s="15" customFormat="1" x14ac:dyDescent="0.15">
      <c r="A2268" s="6"/>
      <c r="B2268" s="15">
        <v>2051</v>
      </c>
      <c r="C2268" s="18" t="str">
        <f>'Population tagcount script'!D2052</f>
        <v>out_f &lt;- "C:/NGS/save/F2_Adap-2.fastq"</v>
      </c>
      <c r="D2268" s="5"/>
      <c r="E2268" s="5"/>
      <c r="F2268" s="5"/>
      <c r="G2268" s="5"/>
    </row>
    <row r="2269" spans="1:7" s="15" customFormat="1" x14ac:dyDescent="0.15">
      <c r="A2269" s="6"/>
      <c r="B2269" s="15">
        <v>2052</v>
      </c>
      <c r="C2269" s="18" t="str">
        <f>'Population tagcount script'!D2053</f>
        <v>param_adapter &lt;- "TAAGATCGGAAGAGCACACGTCTGAACTCCAGTCAC"  #Adapter sequence 2</v>
      </c>
      <c r="D2269" s="5"/>
      <c r="E2269" s="5"/>
      <c r="F2269" s="5"/>
      <c r="G2269" s="5"/>
    </row>
    <row r="2270" spans="1:7" s="15" customFormat="1" x14ac:dyDescent="0.15">
      <c r="A2270" s="6"/>
      <c r="B2270" s="15">
        <v>2053</v>
      </c>
      <c r="C2270" s="18" t="str">
        <f>'Population tagcount script'!D2054</f>
        <v xml:space="preserve">system.time(res2 &lt;- preprocessReads(filename=in_f,  outputFilename=out_f,Rpattern=param_adapter, max.Rmismatch=rep(0, nchar(param_adapter)), nBases=0, minLength=20, nrec=1000000))      </v>
      </c>
      <c r="D2270" s="5"/>
      <c r="E2270" s="5"/>
      <c r="F2270" s="5"/>
      <c r="G2270" s="5"/>
    </row>
    <row r="2271" spans="1:7" s="15" customFormat="1" x14ac:dyDescent="0.15">
      <c r="A2271" s="6"/>
      <c r="B2271" s="15">
        <v>2054</v>
      </c>
      <c r="C2271" s="18" t="str">
        <f>'Population tagcount script'!D2055</f>
        <v>in_f &lt;- "C:/NGS/save/F2_Adap-2.fastq"</v>
      </c>
      <c r="D2271" s="5"/>
      <c r="E2271" s="5"/>
      <c r="F2271" s="5"/>
      <c r="G2271" s="5"/>
    </row>
    <row r="2272" spans="1:7" s="15" customFormat="1" x14ac:dyDescent="0.15">
      <c r="A2272" s="6"/>
      <c r="B2272" s="15">
        <v>2055</v>
      </c>
      <c r="C2272" s="18" t="str">
        <f>'Population tagcount script'!D2056</f>
        <v>out_f &lt;- "C:/NGS/save/F2_Adap-3.fastq"</v>
      </c>
      <c r="D2272" s="5"/>
      <c r="E2272" s="5"/>
      <c r="F2272" s="5"/>
      <c r="G2272" s="5"/>
    </row>
    <row r="2273" spans="1:7" s="15" customFormat="1" x14ac:dyDescent="0.15">
      <c r="A2273" s="6"/>
      <c r="B2273" s="15">
        <v>2056</v>
      </c>
      <c r="C2273" s="18" t="str">
        <f>'Population tagcount script'!D2057</f>
        <v>param_adapter &lt;- "TAAGATCGGAAGAGCGTCGTGTAGGGAAAGAGTGT"  #Adapter sequence 3</v>
      </c>
      <c r="D2273" s="5"/>
      <c r="E2273" s="5"/>
      <c r="F2273" s="5"/>
      <c r="G2273" s="5"/>
    </row>
    <row r="2274" spans="1:7" s="15" customFormat="1" x14ac:dyDescent="0.15">
      <c r="A2274" s="6"/>
      <c r="B2274" s="15">
        <v>2057</v>
      </c>
      <c r="C2274" s="18" t="str">
        <f>'Population tagcount script'!D2058</f>
        <v xml:space="preserve">system.time(res3 &lt;- preprocessReads(filename=in_f,  outputFilename=out_f,Rpattern=param_adapter, max.Rmismatch=rep(0, nchar(param_adapter)), nBases=0, minLength=20, nrec=1000000))      </v>
      </c>
      <c r="D2274" s="5"/>
      <c r="E2274" s="5"/>
      <c r="F2274" s="5"/>
      <c r="G2274" s="5"/>
    </row>
    <row r="2275" spans="1:7" s="15" customFormat="1" x14ac:dyDescent="0.15">
      <c r="A2275" s="6"/>
      <c r="B2275" s="15">
        <v>2058</v>
      </c>
      <c r="C2275" s="18" t="str">
        <f>'Population tagcount script'!D2059</f>
        <v>in_f &lt;- "C:/NGS/save/F2_Adap-3.fastq"</v>
      </c>
      <c r="D2275" s="5"/>
      <c r="E2275" s="5"/>
      <c r="F2275" s="5"/>
      <c r="G2275" s="5"/>
    </row>
    <row r="2276" spans="1:7" s="15" customFormat="1" x14ac:dyDescent="0.15">
      <c r="A2276" s="6"/>
      <c r="B2276" s="15">
        <v>2059</v>
      </c>
      <c r="C2276" s="18" t="str">
        <f>'Population tagcount script'!D2060</f>
        <v>out_f &lt;- "C:/NGS/save/AdapterTrim_NGS0_47.fastq"</v>
      </c>
      <c r="D2276" s="5"/>
      <c r="E2276" s="5"/>
      <c r="F2276" s="5"/>
      <c r="G2276" s="5"/>
    </row>
    <row r="2277" spans="1:7" s="15" customFormat="1" x14ac:dyDescent="0.15">
      <c r="A2277" s="6"/>
      <c r="B2277" s="15">
        <v>2060</v>
      </c>
      <c r="C2277" s="18" t="str">
        <f>'Population tagcount script'!D2061</f>
        <v>param_adapter &lt;- "CATGAGATCGGAAGAGCACACGTCTGAACTCCAGTCAC"  #Adapter sequence 4</v>
      </c>
      <c r="D2277" s="5"/>
      <c r="E2277" s="5"/>
      <c r="F2277" s="5"/>
      <c r="G2277" s="5"/>
    </row>
    <row r="2278" spans="1:7" s="15" customFormat="1" x14ac:dyDescent="0.15">
      <c r="A2278" s="6"/>
      <c r="B2278" s="15">
        <v>2061</v>
      </c>
      <c r="C2278" s="18" t="str">
        <f>'Population tagcount script'!D2062</f>
        <v xml:space="preserve">system.time(res4 &lt;- preprocessReads(filename=in_f,  outputFilename=out_f,Rpattern=param_adapter, max.Rmismatch=rep(0, nchar(param_adapter)), nBases=0, minLength=20, nrec=1000000))      </v>
      </c>
      <c r="D2278" s="5"/>
      <c r="E2278" s="5"/>
      <c r="F2278" s="5"/>
      <c r="G2278" s="5"/>
    </row>
    <row r="2279" spans="1:7" s="15" customFormat="1" x14ac:dyDescent="0.15">
      <c r="A2279" s="6"/>
      <c r="B2279" s="15">
        <v>2062</v>
      </c>
      <c r="C2279" s="18" t="str">
        <f>'Population tagcount script'!D2063</f>
        <v>res &lt;- rbind(res1,res2,res3,res4)</v>
      </c>
      <c r="D2279" s="5"/>
      <c r="E2279" s="5"/>
      <c r="F2279" s="5"/>
      <c r="G2279" s="5"/>
    </row>
    <row r="2280" spans="1:7" s="15" customFormat="1" x14ac:dyDescent="0.15">
      <c r="A2280" s="6"/>
      <c r="B2280" s="15">
        <v>2063</v>
      </c>
      <c r="C2280" s="18" t="str">
        <f>'Population tagcount script'!D2064</f>
        <v>write.csv(res, "C:/NGS/save/NGS0_47.fastq.csv")</v>
      </c>
      <c r="D2280" s="5"/>
      <c r="E2280" s="5"/>
      <c r="F2280" s="5"/>
      <c r="G2280" s="5"/>
    </row>
    <row r="2281" spans="1:7" s="15" customFormat="1" x14ac:dyDescent="0.15">
      <c r="A2281" s="6"/>
      <c r="B2281" s="15">
        <v>2064</v>
      </c>
      <c r="C2281" s="18" t="str">
        <f>'Population tagcount script'!D2065</f>
        <v>system.time(fastq &lt;- fread("C:/NGS/save/AdapterTrim_NGS0_47.fastq", header=F, sep="\t", na.strings="NA", strip.white=TRUE, verbose=TRUE))</v>
      </c>
      <c r="D2281" s="5"/>
      <c r="E2281" s="5"/>
      <c r="F2281" s="5"/>
      <c r="G2281" s="5"/>
    </row>
    <row r="2282" spans="1:7" s="15" customFormat="1" x14ac:dyDescent="0.15">
      <c r="A2282" s="6"/>
      <c r="B2282" s="15">
        <v>2065</v>
      </c>
      <c r="C2282" s="18" t="str">
        <f>'Population tagcount script'!D2066</f>
        <v>file.remove("C:/NGS/save/AdapterTrim_NGS0_47.fastq","C:/NGS/save/F2_Adap-0.fastq","C:/NGS/save/F2_Adap-1.fastq","C:/NGS/save/F2_Adap-2.fastq","C:/NGS/save/F2_Adap-3.fastq")</v>
      </c>
      <c r="D2282" s="5"/>
      <c r="E2282" s="5"/>
      <c r="F2282" s="5"/>
      <c r="G2282" s="5"/>
    </row>
    <row r="2283" spans="1:7" s="15" customFormat="1" x14ac:dyDescent="0.15">
      <c r="A2283" s="6"/>
      <c r="B2283" s="15">
        <v>2066</v>
      </c>
      <c r="C2283" s="18" t="str">
        <f>'Population tagcount script'!D2067</f>
        <v>system.time(nucleotide &lt;- fastq[2+4*(0:((nrow(fastq)/4)-1))])</v>
      </c>
      <c r="D2283" s="5"/>
      <c r="E2283" s="5"/>
      <c r="F2283" s="5"/>
      <c r="G2283" s="5"/>
    </row>
    <row r="2284" spans="1:7" s="15" customFormat="1" x14ac:dyDescent="0.15">
      <c r="A2284" s="6"/>
      <c r="B2284" s="15">
        <v>2067</v>
      </c>
      <c r="C2284" s="18" t="str">
        <f>'Population tagcount script'!D2068</f>
        <v>system.time(RADtag &lt;- sort(table(nucleotide), decreasing=TRUE))</v>
      </c>
      <c r="D2284" s="5"/>
      <c r="E2284" s="5"/>
      <c r="F2284" s="5"/>
      <c r="G2284" s="5"/>
    </row>
    <row r="2285" spans="1:7" s="15" customFormat="1" x14ac:dyDescent="0.15">
      <c r="A2285" s="6"/>
      <c r="B2285" s="15">
        <v>2068</v>
      </c>
      <c r="C2285" s="18" t="str">
        <f>'Population tagcount script'!D2069</f>
        <v>system.time(write.csv(RADtag, file="C:/NGS/save/NGS0_47.tagcount", row.names = F))</v>
      </c>
      <c r="D2285" s="5"/>
      <c r="E2285" s="5"/>
      <c r="F2285" s="5"/>
      <c r="G2285" s="5"/>
    </row>
    <row r="2286" spans="1:7" s="15" customFormat="1" x14ac:dyDescent="0.15">
      <c r="A2286" s="6"/>
      <c r="B2286" s="15">
        <v>2069</v>
      </c>
      <c r="C2286" s="18" t="str">
        <f>'Population tagcount script'!D2070</f>
        <v>file.remove("C:/NGS/save/NGS0_47.fastq")</v>
      </c>
      <c r="D2286" s="5"/>
      <c r="E2286" s="5"/>
      <c r="F2286" s="5"/>
      <c r="G2286" s="5"/>
    </row>
    <row r="2287" spans="1:7" s="15" customFormat="1" x14ac:dyDescent="0.15">
      <c r="A2287" s="6"/>
      <c r="B2287" s="15">
        <v>2070</v>
      </c>
      <c r="C2287" s="18" t="str">
        <f>'Population tagcount script'!D2071</f>
        <v>RAD_1over &lt;- RADtag[RADtag&gt;1]</v>
      </c>
      <c r="D2287" s="5"/>
      <c r="E2287" s="5"/>
      <c r="F2287" s="5"/>
      <c r="G2287" s="5"/>
    </row>
    <row r="2288" spans="1:7" s="15" customFormat="1" x14ac:dyDescent="0.15">
      <c r="A2288" s="6"/>
      <c r="B2288" s="15">
        <v>2071</v>
      </c>
      <c r="C2288" s="18" t="str">
        <f>'Population tagcount script'!D2072</f>
        <v>system.time(write.csv(RAD_1over, file="C:/NGS/save/NGS0_47.tagcount1over", row.names = F))</v>
      </c>
      <c r="D2288" s="5"/>
      <c r="E2288" s="5"/>
      <c r="F2288" s="5"/>
      <c r="G2288" s="5"/>
    </row>
    <row r="2289" spans="1:7" s="15" customFormat="1" x14ac:dyDescent="0.15">
      <c r="A2289" s="6"/>
      <c r="B2289" s="15">
        <v>2072</v>
      </c>
      <c r="C2289" s="18" t="str">
        <f>'Population tagcount script'!D2073</f>
        <v>rm(list=ls())</v>
      </c>
      <c r="D2289" s="5"/>
      <c r="E2289" s="5"/>
      <c r="F2289" s="5"/>
      <c r="G2289" s="5"/>
    </row>
    <row r="2290" spans="1:7" s="15" customFormat="1" x14ac:dyDescent="0.15">
      <c r="A2290" s="6"/>
      <c r="B2290" s="15">
        <v>2073</v>
      </c>
      <c r="C2290" s="18" t="str">
        <f>'Population tagcount script'!D2074</f>
        <v>in_f &lt;- c("C:/NGS/Raw_sequence_reads/48_GAATTCGT-GTACTGAC_L005_R1_001.fastq.gz", "C:/NGS/Raw_sequence_reads/48_GAATTCGT-GTACTGAC_L005_R2_001.fastq.gz")</v>
      </c>
      <c r="D2290" s="5"/>
      <c r="E2290" s="5"/>
      <c r="F2290" s="5"/>
      <c r="G2290" s="5"/>
    </row>
    <row r="2291" spans="1:7" s="15" customFormat="1" x14ac:dyDescent="0.15">
      <c r="A2291" s="6"/>
      <c r="B2291" s="15">
        <v>2074</v>
      </c>
      <c r="C2291" s="18" t="str">
        <f>'Population tagcount script'!D2075</f>
        <v>out_f &lt;- "C:/NGS/save/NGS0_48.fastq"</v>
      </c>
      <c r="D2291" s="5"/>
      <c r="E2291" s="5"/>
      <c r="F2291" s="5"/>
      <c r="G2291" s="5"/>
    </row>
    <row r="2292" spans="1:7" s="15" customFormat="1" x14ac:dyDescent="0.15">
      <c r="A2292" s="6"/>
      <c r="B2292" s="15">
        <v>2075</v>
      </c>
      <c r="C2292" s="18" t="str">
        <f>'Population tagcount script'!D2076</f>
        <v>param_trim &lt;- 1</v>
      </c>
      <c r="D2292" s="5"/>
      <c r="E2292" s="5"/>
      <c r="F2292" s="5"/>
      <c r="G2292" s="5"/>
    </row>
    <row r="2293" spans="1:7" s="15" customFormat="1" x14ac:dyDescent="0.15">
      <c r="A2293" s="6"/>
      <c r="B2293" s="15">
        <v>2076</v>
      </c>
      <c r="C2293" s="18" t="str">
        <f>'Population tagcount script'!D2077</f>
        <v xml:space="preserve">fastq &lt;- readFastq(in_f)              </v>
      </c>
      <c r="D2293" s="5"/>
      <c r="E2293" s="5"/>
      <c r="F2293" s="5"/>
      <c r="G2293" s="5"/>
    </row>
    <row r="2294" spans="1:7" s="15" customFormat="1" x14ac:dyDescent="0.15">
      <c r="A2294" s="6"/>
      <c r="B2294" s="15">
        <v>2077</v>
      </c>
      <c r="C2294" s="18" t="str">
        <f>'Population tagcount script'!D2078</f>
        <v>hoge &lt;- width(sread(fastq)) - param_trim</v>
      </c>
      <c r="D2294" s="5"/>
      <c r="E2294" s="5"/>
      <c r="F2294" s="5"/>
      <c r="G2294" s="5"/>
    </row>
    <row r="2295" spans="1:7" s="15" customFormat="1" x14ac:dyDescent="0.15">
      <c r="A2295" s="6"/>
      <c r="B2295" s="15">
        <v>2078</v>
      </c>
      <c r="C2295" s="18" t="str">
        <f>'Population tagcount script'!D2079</f>
        <v xml:space="preserve">hoge[hoge &lt; 1] &lt;- 1                   </v>
      </c>
      <c r="D2295" s="5"/>
      <c r="E2295" s="5"/>
      <c r="F2295" s="5"/>
      <c r="G2295" s="5"/>
    </row>
    <row r="2296" spans="1:7" s="15" customFormat="1" x14ac:dyDescent="0.15">
      <c r="A2296" s="6"/>
      <c r="B2296" s="15">
        <v>2079</v>
      </c>
      <c r="C2296" s="18" t="str">
        <f>'Population tagcount script'!D2080</f>
        <v>hoge1 &lt;- DNAStringSet(sread(fastq), start=7, end=hoge)</v>
      </c>
      <c r="D2296" s="5"/>
      <c r="E2296" s="5"/>
      <c r="F2296" s="5"/>
      <c r="G2296" s="5"/>
    </row>
    <row r="2297" spans="1:7" s="15" customFormat="1" x14ac:dyDescent="0.15">
      <c r="A2297" s="6"/>
      <c r="B2297" s="15">
        <v>2080</v>
      </c>
      <c r="C2297" s="18" t="str">
        <f>'Population tagcount script'!D2081</f>
        <v>hoge2 &lt;- BStringSet(quality(quality(fastq)), start=7, end=hoge)</v>
      </c>
      <c r="D2297" s="5"/>
      <c r="E2297" s="5"/>
      <c r="F2297" s="5"/>
      <c r="G2297" s="5"/>
    </row>
    <row r="2298" spans="1:7" s="15" customFormat="1" x14ac:dyDescent="0.15">
      <c r="A2298" s="6"/>
      <c r="B2298" s="15">
        <v>2081</v>
      </c>
      <c r="C2298" s="18" t="str">
        <f>'Population tagcount script'!D2082</f>
        <v>fastq &lt;- ShortReadQ(hoge1, hoge2, id(fastq))</v>
      </c>
      <c r="D2298" s="5"/>
      <c r="E2298" s="5"/>
      <c r="F2298" s="5"/>
      <c r="G2298" s="5"/>
    </row>
    <row r="2299" spans="1:7" s="15" customFormat="1" x14ac:dyDescent="0.15">
      <c r="A2299" s="6"/>
      <c r="B2299" s="15">
        <v>2082</v>
      </c>
      <c r="C2299" s="18" t="str">
        <f>'Population tagcount script'!D2083</f>
        <v xml:space="preserve">writeFastq(fastq, out_f, compress=F)   </v>
      </c>
      <c r="D2299" s="5"/>
      <c r="E2299" s="5"/>
      <c r="F2299" s="5"/>
      <c r="G2299" s="5"/>
    </row>
    <row r="2300" spans="1:7" s="15" customFormat="1" x14ac:dyDescent="0.15">
      <c r="A2300" s="6"/>
      <c r="B2300" s="15">
        <v>2083</v>
      </c>
      <c r="C2300" s="18" t="str">
        <f>'Population tagcount script'!D2084</f>
        <v>param1 &lt;- 35</v>
      </c>
      <c r="D2300" s="5"/>
      <c r="E2300" s="5"/>
      <c r="F2300" s="5"/>
      <c r="G2300" s="5"/>
    </row>
    <row r="2301" spans="1:7" s="15" customFormat="1" x14ac:dyDescent="0.15">
      <c r="A2301" s="6"/>
      <c r="B2301" s="15">
        <v>2084</v>
      </c>
      <c r="C2301" s="18" t="str">
        <f>'Population tagcount script'!D2085</f>
        <v>param2 &lt;- 0.1</v>
      </c>
      <c r="D2301" s="5"/>
      <c r="E2301" s="5"/>
      <c r="F2301" s="5"/>
      <c r="G2301" s="5"/>
    </row>
    <row r="2302" spans="1:7" s="15" customFormat="1" x14ac:dyDescent="0.15">
      <c r="A2302" s="6"/>
      <c r="B2302" s="15">
        <v>2085</v>
      </c>
      <c r="C2302" s="18" t="str">
        <f>'Population tagcount script'!D2086</f>
        <v>fastq &lt;- readFastq("C:/NGS/save/NGS0_48.fastq")</v>
      </c>
      <c r="D2302" s="5"/>
      <c r="E2302" s="5"/>
      <c r="F2302" s="5"/>
      <c r="G2302" s="5"/>
    </row>
    <row r="2303" spans="1:7" s="15" customFormat="1" x14ac:dyDescent="0.15">
      <c r="A2303" s="6"/>
      <c r="B2303" s="15">
        <v>2086</v>
      </c>
      <c r="C2303" s="18" t="str">
        <f>'Population tagcount script'!D2087</f>
        <v>hoge &lt;- as(quality(fastq), "matrix")</v>
      </c>
      <c r="D2303" s="5"/>
      <c r="E2303" s="5"/>
      <c r="F2303" s="5"/>
      <c r="G2303" s="5"/>
    </row>
    <row r="2304" spans="1:7" s="15" customFormat="1" x14ac:dyDescent="0.15">
      <c r="A2304" s="6"/>
      <c r="B2304" s="15">
        <v>2087</v>
      </c>
      <c r="C2304" s="18" t="str">
        <f>'Population tagcount script'!D2088</f>
        <v>obj &lt;- (rowSums(hoge &lt; param1) &lt;= width(fastq)*param2)</v>
      </c>
      <c r="D2304" s="5"/>
      <c r="E2304" s="5"/>
      <c r="F2304" s="5"/>
      <c r="G2304" s="5"/>
    </row>
    <row r="2305" spans="1:7" s="15" customFormat="1" x14ac:dyDescent="0.15">
      <c r="A2305" s="6"/>
      <c r="B2305" s="15">
        <v>2088</v>
      </c>
      <c r="C2305" s="18" t="str">
        <f>'Population tagcount script'!D2089</f>
        <v>fastq &lt;- fastq[obj]</v>
      </c>
      <c r="D2305" s="5"/>
      <c r="E2305" s="5"/>
      <c r="F2305" s="5"/>
      <c r="G2305" s="5"/>
    </row>
    <row r="2306" spans="1:7" s="15" customFormat="1" x14ac:dyDescent="0.15">
      <c r="A2306" s="6"/>
      <c r="B2306" s="15">
        <v>2089</v>
      </c>
      <c r="C2306" s="18" t="str">
        <f>'Population tagcount script'!D2090</f>
        <v xml:space="preserve">writeFastq(fastq, "C:/NGS/save/F2_Adap-0.fastq", compress=F)   </v>
      </c>
      <c r="D2306" s="5"/>
      <c r="E2306" s="5"/>
      <c r="F2306" s="5"/>
      <c r="G2306" s="5"/>
    </row>
    <row r="2307" spans="1:7" s="15" customFormat="1" x14ac:dyDescent="0.15">
      <c r="A2307" s="6"/>
      <c r="B2307" s="15">
        <v>2090</v>
      </c>
      <c r="C2307" s="18" t="str">
        <f>'Population tagcount script'!D2091</f>
        <v>in_f &lt;- "C:/NGS/save/F2_Adap-0.fastq"</v>
      </c>
      <c r="D2307" s="5"/>
      <c r="E2307" s="5"/>
      <c r="F2307" s="5"/>
      <c r="G2307" s="5"/>
    </row>
    <row r="2308" spans="1:7" s="15" customFormat="1" x14ac:dyDescent="0.15">
      <c r="A2308" s="6"/>
      <c r="B2308" s="15">
        <v>2091</v>
      </c>
      <c r="C2308" s="18" t="str">
        <f>'Population tagcount script'!D2092</f>
        <v>out_f &lt;- "C:/NGS/save/F2_Adap-1.fastq"</v>
      </c>
      <c r="D2308" s="5"/>
      <c r="E2308" s="5"/>
      <c r="F2308" s="5"/>
      <c r="G2308" s="5"/>
    </row>
    <row r="2309" spans="1:7" s="15" customFormat="1" x14ac:dyDescent="0.15">
      <c r="A2309" s="6"/>
      <c r="B2309" s="15">
        <v>2092</v>
      </c>
      <c r="C2309" s="18" t="str">
        <f>'Population tagcount script'!D2093</f>
        <v>param_adapter &lt;- "CATGAGATCGGAAGAGCGTCGTGTAGGGAAAGAGTGT"  #Adapter sequence 1</v>
      </c>
      <c r="D2309" s="5"/>
      <c r="E2309" s="5"/>
      <c r="F2309" s="5"/>
      <c r="G2309" s="5"/>
    </row>
    <row r="2310" spans="1:7" s="15" customFormat="1" x14ac:dyDescent="0.15">
      <c r="A2310" s="6"/>
      <c r="B2310" s="15">
        <v>2093</v>
      </c>
      <c r="C2310" s="18" t="str">
        <f>'Population tagcount script'!D2094</f>
        <v xml:space="preserve">system.time(res1 &lt;- preprocessReads(filename=in_f,  outputFilename=out_f,Rpattern=param_adapter, max.Rmismatch=rep(0, nchar(param_adapter)), nBases=0, minLength=20, nrec=1000000))      </v>
      </c>
      <c r="D2310" s="5"/>
      <c r="E2310" s="5"/>
      <c r="F2310" s="5"/>
      <c r="G2310" s="5"/>
    </row>
    <row r="2311" spans="1:7" s="15" customFormat="1" x14ac:dyDescent="0.15">
      <c r="A2311" s="6"/>
      <c r="B2311" s="15">
        <v>2094</v>
      </c>
      <c r="C2311" s="18" t="str">
        <f>'Population tagcount script'!D2095</f>
        <v>in_f &lt;- "C:/NGS/save/F2_Adap-1.fastq"</v>
      </c>
      <c r="D2311" s="5"/>
      <c r="E2311" s="5"/>
      <c r="F2311" s="5"/>
      <c r="G2311" s="5"/>
    </row>
    <row r="2312" spans="1:7" s="15" customFormat="1" x14ac:dyDescent="0.15">
      <c r="A2312" s="6"/>
      <c r="B2312" s="15">
        <v>2095</v>
      </c>
      <c r="C2312" s="18" t="str">
        <f>'Population tagcount script'!D2096</f>
        <v>out_f &lt;- "C:/NGS/save/F2_Adap-2.fastq"</v>
      </c>
      <c r="D2312" s="5"/>
      <c r="E2312" s="5"/>
      <c r="F2312" s="5"/>
      <c r="G2312" s="5"/>
    </row>
    <row r="2313" spans="1:7" s="15" customFormat="1" x14ac:dyDescent="0.15">
      <c r="A2313" s="6"/>
      <c r="B2313" s="15">
        <v>2096</v>
      </c>
      <c r="C2313" s="18" t="str">
        <f>'Population tagcount script'!D2097</f>
        <v>param_adapter &lt;- "TAAGATCGGAAGAGCACACGTCTGAACTCCAGTCAC"  #Adapter sequence 2</v>
      </c>
      <c r="D2313" s="5"/>
      <c r="E2313" s="5"/>
      <c r="F2313" s="5"/>
      <c r="G2313" s="5"/>
    </row>
    <row r="2314" spans="1:7" s="15" customFormat="1" x14ac:dyDescent="0.15">
      <c r="A2314" s="6"/>
      <c r="B2314" s="15">
        <v>2097</v>
      </c>
      <c r="C2314" s="18" t="str">
        <f>'Population tagcount script'!D2098</f>
        <v xml:space="preserve">system.time(res2 &lt;- preprocessReads(filename=in_f,  outputFilename=out_f,Rpattern=param_adapter, max.Rmismatch=rep(0, nchar(param_adapter)), nBases=0, minLength=20, nrec=1000000))      </v>
      </c>
      <c r="D2314" s="5"/>
      <c r="E2314" s="5"/>
      <c r="F2314" s="5"/>
      <c r="G2314" s="5"/>
    </row>
    <row r="2315" spans="1:7" s="15" customFormat="1" x14ac:dyDescent="0.15">
      <c r="A2315" s="6"/>
      <c r="B2315" s="15">
        <v>2098</v>
      </c>
      <c r="C2315" s="18" t="str">
        <f>'Population tagcount script'!D2099</f>
        <v>in_f &lt;- "C:/NGS/save/F2_Adap-2.fastq"</v>
      </c>
      <c r="D2315" s="5"/>
      <c r="E2315" s="5"/>
      <c r="F2315" s="5"/>
      <c r="G2315" s="5"/>
    </row>
    <row r="2316" spans="1:7" s="15" customFormat="1" x14ac:dyDescent="0.15">
      <c r="A2316" s="6"/>
      <c r="B2316" s="15">
        <v>2099</v>
      </c>
      <c r="C2316" s="18" t="str">
        <f>'Population tagcount script'!D2100</f>
        <v>out_f &lt;- "C:/NGS/save/F2_Adap-3.fastq"</v>
      </c>
      <c r="D2316" s="5"/>
      <c r="E2316" s="5"/>
      <c r="F2316" s="5"/>
      <c r="G2316" s="5"/>
    </row>
    <row r="2317" spans="1:7" s="15" customFormat="1" x14ac:dyDescent="0.15">
      <c r="A2317" s="6"/>
      <c r="B2317" s="15">
        <v>2100</v>
      </c>
      <c r="C2317" s="18" t="str">
        <f>'Population tagcount script'!D2101</f>
        <v>param_adapter &lt;- "TAAGATCGGAAGAGCGTCGTGTAGGGAAAGAGTGT"  #Adapter sequence 3</v>
      </c>
      <c r="D2317" s="5"/>
      <c r="E2317" s="5"/>
      <c r="F2317" s="5"/>
      <c r="G2317" s="5"/>
    </row>
    <row r="2318" spans="1:7" s="15" customFormat="1" x14ac:dyDescent="0.15">
      <c r="A2318" s="6"/>
      <c r="B2318" s="15">
        <v>2101</v>
      </c>
      <c r="C2318" s="18" t="str">
        <f>'Population tagcount script'!D2102</f>
        <v xml:space="preserve">system.time(res3 &lt;- preprocessReads(filename=in_f,  outputFilename=out_f,Rpattern=param_adapter, max.Rmismatch=rep(0, nchar(param_adapter)), nBases=0, minLength=20, nrec=1000000))      </v>
      </c>
      <c r="D2318" s="5"/>
      <c r="E2318" s="5"/>
      <c r="F2318" s="5"/>
      <c r="G2318" s="5"/>
    </row>
    <row r="2319" spans="1:7" s="15" customFormat="1" x14ac:dyDescent="0.15">
      <c r="A2319" s="6"/>
      <c r="B2319" s="15">
        <v>2102</v>
      </c>
      <c r="C2319" s="18" t="str">
        <f>'Population tagcount script'!D2103</f>
        <v>in_f &lt;- "C:/NGS/save/F2_Adap-3.fastq"</v>
      </c>
      <c r="D2319" s="5"/>
      <c r="E2319" s="5"/>
      <c r="F2319" s="5"/>
      <c r="G2319" s="5"/>
    </row>
    <row r="2320" spans="1:7" s="15" customFormat="1" x14ac:dyDescent="0.15">
      <c r="A2320" s="6"/>
      <c r="B2320" s="15">
        <v>2103</v>
      </c>
      <c r="C2320" s="18" t="str">
        <f>'Population tagcount script'!D2104</f>
        <v>out_f &lt;- "C:/NGS/save/AdapterTrim_NGS0_48.fastq"</v>
      </c>
      <c r="D2320" s="5"/>
      <c r="E2320" s="5"/>
      <c r="F2320" s="5"/>
      <c r="G2320" s="5"/>
    </row>
    <row r="2321" spans="1:7" s="15" customFormat="1" x14ac:dyDescent="0.15">
      <c r="A2321" s="6"/>
      <c r="B2321" s="15">
        <v>2104</v>
      </c>
      <c r="C2321" s="18" t="str">
        <f>'Population tagcount script'!D2105</f>
        <v>param_adapter &lt;- "CATGAGATCGGAAGAGCACACGTCTGAACTCCAGTCAC"  #Adapter sequence 4</v>
      </c>
      <c r="D2321" s="5"/>
      <c r="E2321" s="5"/>
      <c r="F2321" s="5"/>
      <c r="G2321" s="5"/>
    </row>
    <row r="2322" spans="1:7" s="15" customFormat="1" x14ac:dyDescent="0.15">
      <c r="A2322" s="6"/>
      <c r="B2322" s="15">
        <v>2105</v>
      </c>
      <c r="C2322" s="18" t="str">
        <f>'Population tagcount script'!D2106</f>
        <v xml:space="preserve">system.time(res4 &lt;- preprocessReads(filename=in_f,  outputFilename=out_f,Rpattern=param_adapter, max.Rmismatch=rep(0, nchar(param_adapter)), nBases=0, minLength=20, nrec=1000000))      </v>
      </c>
      <c r="D2322" s="5"/>
      <c r="E2322" s="5"/>
      <c r="F2322" s="5"/>
      <c r="G2322" s="5"/>
    </row>
    <row r="2323" spans="1:7" s="15" customFormat="1" x14ac:dyDescent="0.15">
      <c r="A2323" s="6"/>
      <c r="B2323" s="15">
        <v>2106</v>
      </c>
      <c r="C2323" s="18" t="str">
        <f>'Population tagcount script'!D2107</f>
        <v>res &lt;- rbind(res1,res2,res3,res4)</v>
      </c>
      <c r="D2323" s="5"/>
      <c r="E2323" s="5"/>
      <c r="F2323" s="5"/>
      <c r="G2323" s="5"/>
    </row>
    <row r="2324" spans="1:7" s="15" customFormat="1" x14ac:dyDescent="0.15">
      <c r="A2324" s="6"/>
      <c r="B2324" s="15">
        <v>2107</v>
      </c>
      <c r="C2324" s="18" t="str">
        <f>'Population tagcount script'!D2108</f>
        <v>write.csv(res, "C:/NGS/save/NGS0_48.fastq.csv")</v>
      </c>
      <c r="D2324" s="5"/>
      <c r="E2324" s="5"/>
      <c r="F2324" s="5"/>
      <c r="G2324" s="5"/>
    </row>
    <row r="2325" spans="1:7" s="15" customFormat="1" x14ac:dyDescent="0.15">
      <c r="A2325" s="6"/>
      <c r="B2325" s="15">
        <v>2108</v>
      </c>
      <c r="C2325" s="18" t="str">
        <f>'Population tagcount script'!D2109</f>
        <v>system.time(fastq &lt;- fread("C:/NGS/save/AdapterTrim_NGS0_48.fastq", header=F, sep="\t", na.strings="NA", strip.white=TRUE, verbose=TRUE))</v>
      </c>
      <c r="D2325" s="5"/>
      <c r="E2325" s="5"/>
      <c r="F2325" s="5"/>
      <c r="G2325" s="5"/>
    </row>
    <row r="2326" spans="1:7" s="15" customFormat="1" x14ac:dyDescent="0.15">
      <c r="A2326" s="6"/>
      <c r="B2326" s="15">
        <v>2109</v>
      </c>
      <c r="C2326" s="18" t="str">
        <f>'Population tagcount script'!D2110</f>
        <v>file.remove("C:/NGS/save/AdapterTrim_NGS0_48.fastq","C:/NGS/save/F2_Adap-0.fastq","C:/NGS/save/F2_Adap-1.fastq","C:/NGS/save/F2_Adap-2.fastq","C:/NGS/save/F2_Adap-3.fastq")</v>
      </c>
      <c r="D2326" s="5"/>
      <c r="E2326" s="5"/>
      <c r="F2326" s="5"/>
      <c r="G2326" s="5"/>
    </row>
    <row r="2327" spans="1:7" s="15" customFormat="1" x14ac:dyDescent="0.15">
      <c r="A2327" s="6"/>
      <c r="B2327" s="15">
        <v>2110</v>
      </c>
      <c r="C2327" s="18" t="str">
        <f>'Population tagcount script'!D2111</f>
        <v>system.time(nucleotide &lt;- fastq[2+4*(0:((nrow(fastq)/4)-1))])</v>
      </c>
      <c r="D2327" s="5"/>
      <c r="E2327" s="5"/>
      <c r="F2327" s="5"/>
      <c r="G2327" s="5"/>
    </row>
    <row r="2328" spans="1:7" s="15" customFormat="1" x14ac:dyDescent="0.15">
      <c r="A2328" s="6"/>
      <c r="B2328" s="15">
        <v>2111</v>
      </c>
      <c r="C2328" s="18" t="str">
        <f>'Population tagcount script'!D2112</f>
        <v>system.time(RADtag &lt;- sort(table(nucleotide), decreasing=TRUE))</v>
      </c>
      <c r="D2328" s="5"/>
      <c r="E2328" s="5"/>
      <c r="F2328" s="5"/>
      <c r="G2328" s="5"/>
    </row>
    <row r="2329" spans="1:7" s="15" customFormat="1" x14ac:dyDescent="0.15">
      <c r="A2329" s="6"/>
      <c r="B2329" s="15">
        <v>2112</v>
      </c>
      <c r="C2329" s="18" t="str">
        <f>'Population tagcount script'!D2113</f>
        <v>system.time(write.csv(RADtag, file="C:/NGS/save/NGS0_48.tagcount", row.names = F))</v>
      </c>
      <c r="D2329" s="5"/>
      <c r="E2329" s="5"/>
      <c r="F2329" s="5"/>
      <c r="G2329" s="5"/>
    </row>
    <row r="2330" spans="1:7" s="15" customFormat="1" x14ac:dyDescent="0.15">
      <c r="A2330" s="6"/>
      <c r="B2330" s="15">
        <v>2113</v>
      </c>
      <c r="C2330" s="18" t="str">
        <f>'Population tagcount script'!D2114</f>
        <v>file.remove("C:/NGS/save/NGS0_48.fastq")</v>
      </c>
      <c r="D2330" s="5"/>
      <c r="E2330" s="5"/>
      <c r="F2330" s="5"/>
      <c r="G2330" s="5"/>
    </row>
    <row r="2331" spans="1:7" s="15" customFormat="1" x14ac:dyDescent="0.15">
      <c r="A2331" s="6"/>
      <c r="B2331" s="15">
        <v>2114</v>
      </c>
      <c r="C2331" s="18" t="str">
        <f>'Population tagcount script'!D2115</f>
        <v>RAD_1over &lt;- RADtag[RADtag&gt;1]</v>
      </c>
      <c r="D2331" s="5"/>
      <c r="E2331" s="5"/>
      <c r="F2331" s="5"/>
      <c r="G2331" s="5"/>
    </row>
    <row r="2332" spans="1:7" s="15" customFormat="1" x14ac:dyDescent="0.15">
      <c r="A2332" s="6"/>
      <c r="B2332" s="15">
        <v>2115</v>
      </c>
      <c r="C2332" s="18" t="str">
        <f>'Population tagcount script'!D2116</f>
        <v>system.time(write.csv(RAD_1over, file="C:/NGS/save/NGS0_48.tagcount1over", row.names = F))</v>
      </c>
      <c r="D2332" s="5"/>
      <c r="E2332" s="5"/>
      <c r="F2332" s="5"/>
      <c r="G2332" s="5"/>
    </row>
    <row r="2333" spans="1:7" s="15" customFormat="1" x14ac:dyDescent="0.15">
      <c r="A2333" s="6"/>
      <c r="B2333" s="15">
        <v>2116</v>
      </c>
      <c r="C2333" s="18" t="str">
        <f>'Population tagcount script'!D2117</f>
        <v>rm(list=ls())</v>
      </c>
      <c r="D2333" s="5"/>
      <c r="E2333" s="5"/>
      <c r="F2333" s="5"/>
      <c r="G2333" s="5"/>
    </row>
    <row r="2334" spans="1:7" s="15" customFormat="1" x14ac:dyDescent="0.15">
      <c r="A2334" s="6"/>
      <c r="B2334" s="15">
        <v>2117</v>
      </c>
      <c r="C2334" s="18" t="str">
        <f>'Population tagcount script'!D2118</f>
        <v>in_f &lt;- c("C:/NGS/Raw_sequence_reads/49_CTGAAGCT-TATAGCCT_L006_R1_001.fastq.gz", "C:/NGS/Raw_sequence_reads/49_CTGAAGCT-TATAGCCT_L006_R2_001.fastq.gz")</v>
      </c>
      <c r="D2334" s="5"/>
      <c r="E2334" s="5"/>
      <c r="F2334" s="5"/>
      <c r="G2334" s="5"/>
    </row>
    <row r="2335" spans="1:7" s="15" customFormat="1" x14ac:dyDescent="0.15">
      <c r="A2335" s="6"/>
      <c r="B2335" s="15">
        <v>2118</v>
      </c>
      <c r="C2335" s="18" t="str">
        <f>'Population tagcount script'!D2119</f>
        <v>out_f &lt;- "C:/NGS/save/NGS0_49.fastq"</v>
      </c>
      <c r="D2335" s="5"/>
      <c r="E2335" s="5"/>
      <c r="F2335" s="5"/>
      <c r="G2335" s="5"/>
    </row>
    <row r="2336" spans="1:7" s="15" customFormat="1" x14ac:dyDescent="0.15">
      <c r="A2336" s="6"/>
      <c r="B2336" s="15">
        <v>2119</v>
      </c>
      <c r="C2336" s="18" t="str">
        <f>'Population tagcount script'!D2120</f>
        <v>param_trim &lt;- 1</v>
      </c>
      <c r="D2336" s="5"/>
      <c r="E2336" s="5"/>
      <c r="F2336" s="5"/>
      <c r="G2336" s="5"/>
    </row>
    <row r="2337" spans="1:7" s="15" customFormat="1" x14ac:dyDescent="0.15">
      <c r="A2337" s="6"/>
      <c r="B2337" s="15">
        <v>2120</v>
      </c>
      <c r="C2337" s="18" t="str">
        <f>'Population tagcount script'!D2121</f>
        <v xml:space="preserve">fastq &lt;- readFastq(in_f)              </v>
      </c>
      <c r="D2337" s="5"/>
      <c r="E2337" s="5"/>
      <c r="F2337" s="5"/>
      <c r="G2337" s="5"/>
    </row>
    <row r="2338" spans="1:7" s="15" customFormat="1" x14ac:dyDescent="0.15">
      <c r="A2338" s="6"/>
      <c r="B2338" s="15">
        <v>2121</v>
      </c>
      <c r="C2338" s="18" t="str">
        <f>'Population tagcount script'!D2122</f>
        <v>hoge &lt;- width(sread(fastq)) - param_trim</v>
      </c>
      <c r="D2338" s="5"/>
      <c r="E2338" s="5"/>
      <c r="F2338" s="5"/>
      <c r="G2338" s="5"/>
    </row>
    <row r="2339" spans="1:7" s="15" customFormat="1" x14ac:dyDescent="0.15">
      <c r="A2339" s="6"/>
      <c r="B2339" s="15">
        <v>2122</v>
      </c>
      <c r="C2339" s="18" t="str">
        <f>'Population tagcount script'!D2123</f>
        <v xml:space="preserve">hoge[hoge &lt; 1] &lt;- 1                   </v>
      </c>
      <c r="D2339" s="5"/>
      <c r="E2339" s="5"/>
      <c r="F2339" s="5"/>
      <c r="G2339" s="5"/>
    </row>
    <row r="2340" spans="1:7" s="15" customFormat="1" x14ac:dyDescent="0.15">
      <c r="A2340" s="6"/>
      <c r="B2340" s="15">
        <v>2123</v>
      </c>
      <c r="C2340" s="18" t="str">
        <f>'Population tagcount script'!D2124</f>
        <v>hoge1 &lt;- DNAStringSet(sread(fastq), start=7, end=hoge)</v>
      </c>
      <c r="D2340" s="5"/>
      <c r="E2340" s="5"/>
      <c r="F2340" s="5"/>
      <c r="G2340" s="5"/>
    </row>
    <row r="2341" spans="1:7" s="15" customFormat="1" x14ac:dyDescent="0.15">
      <c r="A2341" s="6"/>
      <c r="B2341" s="15">
        <v>2124</v>
      </c>
      <c r="C2341" s="18" t="str">
        <f>'Population tagcount script'!D2125</f>
        <v>hoge2 &lt;- BStringSet(quality(quality(fastq)), start=7, end=hoge)</v>
      </c>
      <c r="D2341" s="5"/>
      <c r="E2341" s="5"/>
      <c r="F2341" s="5"/>
      <c r="G2341" s="5"/>
    </row>
    <row r="2342" spans="1:7" s="15" customFormat="1" x14ac:dyDescent="0.15">
      <c r="A2342" s="6"/>
      <c r="B2342" s="15">
        <v>2125</v>
      </c>
      <c r="C2342" s="18" t="str">
        <f>'Population tagcount script'!D2126</f>
        <v>fastq &lt;- ShortReadQ(hoge1, hoge2, id(fastq))</v>
      </c>
      <c r="D2342" s="5"/>
      <c r="E2342" s="5"/>
      <c r="F2342" s="5"/>
      <c r="G2342" s="5"/>
    </row>
    <row r="2343" spans="1:7" s="15" customFormat="1" x14ac:dyDescent="0.15">
      <c r="A2343" s="6"/>
      <c r="B2343" s="15">
        <v>2126</v>
      </c>
      <c r="C2343" s="18" t="str">
        <f>'Population tagcount script'!D2127</f>
        <v xml:space="preserve">writeFastq(fastq, out_f, compress=F)   </v>
      </c>
      <c r="D2343" s="5"/>
      <c r="E2343" s="5"/>
      <c r="F2343" s="5"/>
      <c r="G2343" s="5"/>
    </row>
    <row r="2344" spans="1:7" s="15" customFormat="1" x14ac:dyDescent="0.15">
      <c r="A2344" s="6"/>
      <c r="B2344" s="15">
        <v>2127</v>
      </c>
      <c r="C2344" s="18" t="str">
        <f>'Population tagcount script'!D2128</f>
        <v>param1 &lt;- 35</v>
      </c>
      <c r="D2344" s="5"/>
      <c r="E2344" s="5"/>
      <c r="F2344" s="5"/>
      <c r="G2344" s="5"/>
    </row>
    <row r="2345" spans="1:7" s="15" customFormat="1" x14ac:dyDescent="0.15">
      <c r="A2345" s="6"/>
      <c r="B2345" s="15">
        <v>2128</v>
      </c>
      <c r="C2345" s="18" t="str">
        <f>'Population tagcount script'!D2129</f>
        <v>param2 &lt;- 0.1</v>
      </c>
      <c r="D2345" s="5"/>
      <c r="E2345" s="5"/>
      <c r="F2345" s="5"/>
      <c r="G2345" s="5"/>
    </row>
    <row r="2346" spans="1:7" s="15" customFormat="1" x14ac:dyDescent="0.15">
      <c r="A2346" s="6"/>
      <c r="B2346" s="15">
        <v>2129</v>
      </c>
      <c r="C2346" s="18" t="str">
        <f>'Population tagcount script'!D2130</f>
        <v>fastq &lt;- readFastq("C:/NGS/save/NGS0_49.fastq")</v>
      </c>
      <c r="D2346" s="5"/>
      <c r="E2346" s="5"/>
      <c r="F2346" s="5"/>
      <c r="G2346" s="5"/>
    </row>
    <row r="2347" spans="1:7" s="15" customFormat="1" x14ac:dyDescent="0.15">
      <c r="A2347" s="6"/>
      <c r="B2347" s="15">
        <v>2130</v>
      </c>
      <c r="C2347" s="18" t="str">
        <f>'Population tagcount script'!D2131</f>
        <v>hoge &lt;- as(quality(fastq), "matrix")</v>
      </c>
      <c r="D2347" s="5"/>
      <c r="E2347" s="5"/>
      <c r="F2347" s="5"/>
      <c r="G2347" s="5"/>
    </row>
    <row r="2348" spans="1:7" s="15" customFormat="1" x14ac:dyDescent="0.15">
      <c r="A2348" s="6"/>
      <c r="B2348" s="15">
        <v>2131</v>
      </c>
      <c r="C2348" s="18" t="str">
        <f>'Population tagcount script'!D2132</f>
        <v>obj &lt;- (rowSums(hoge &lt; param1) &lt;= width(fastq)*param2)</v>
      </c>
      <c r="D2348" s="5"/>
      <c r="E2348" s="5"/>
      <c r="F2348" s="5"/>
      <c r="G2348" s="5"/>
    </row>
    <row r="2349" spans="1:7" s="15" customFormat="1" x14ac:dyDescent="0.15">
      <c r="A2349" s="6"/>
      <c r="B2349" s="15">
        <v>2132</v>
      </c>
      <c r="C2349" s="18" t="str">
        <f>'Population tagcount script'!D2133</f>
        <v>fastq &lt;- fastq[obj]</v>
      </c>
      <c r="D2349" s="5"/>
      <c r="E2349" s="5"/>
      <c r="F2349" s="5"/>
      <c r="G2349" s="5"/>
    </row>
    <row r="2350" spans="1:7" s="15" customFormat="1" x14ac:dyDescent="0.15">
      <c r="A2350" s="6"/>
      <c r="B2350" s="15">
        <v>2133</v>
      </c>
      <c r="C2350" s="18" t="str">
        <f>'Population tagcount script'!D2134</f>
        <v xml:space="preserve">writeFastq(fastq, "C:/NGS/save/F2_Adap-0.fastq", compress=F)   </v>
      </c>
      <c r="D2350" s="5"/>
      <c r="E2350" s="5"/>
      <c r="F2350" s="5"/>
      <c r="G2350" s="5"/>
    </row>
    <row r="2351" spans="1:7" s="15" customFormat="1" x14ac:dyDescent="0.15">
      <c r="A2351" s="6"/>
      <c r="B2351" s="15">
        <v>2134</v>
      </c>
      <c r="C2351" s="18" t="str">
        <f>'Population tagcount script'!D2135</f>
        <v>in_f &lt;- "C:/NGS/save/F2_Adap-0.fastq"</v>
      </c>
      <c r="D2351" s="5"/>
      <c r="E2351" s="5"/>
      <c r="F2351" s="5"/>
      <c r="G2351" s="5"/>
    </row>
    <row r="2352" spans="1:7" s="15" customFormat="1" x14ac:dyDescent="0.15">
      <c r="A2352" s="6"/>
      <c r="B2352" s="15">
        <v>2135</v>
      </c>
      <c r="C2352" s="18" t="str">
        <f>'Population tagcount script'!D2136</f>
        <v>out_f &lt;- "C:/NGS/save/F2_Adap-1.fastq"</v>
      </c>
      <c r="D2352" s="5"/>
      <c r="E2352" s="5"/>
      <c r="F2352" s="5"/>
      <c r="G2352" s="5"/>
    </row>
    <row r="2353" spans="1:7" s="15" customFormat="1" x14ac:dyDescent="0.15">
      <c r="A2353" s="6"/>
      <c r="B2353" s="15">
        <v>2136</v>
      </c>
      <c r="C2353" s="18" t="str">
        <f>'Population tagcount script'!D2137</f>
        <v>param_adapter &lt;- "CATGAGATCGGAAGAGCGTCGTGTAGGGAAAGAGTGT"  #Adapter sequence 1</v>
      </c>
      <c r="D2353" s="5"/>
      <c r="E2353" s="5"/>
      <c r="F2353" s="5"/>
      <c r="G2353" s="5"/>
    </row>
    <row r="2354" spans="1:7" s="15" customFormat="1" x14ac:dyDescent="0.15">
      <c r="A2354" s="6"/>
      <c r="B2354" s="15">
        <v>2137</v>
      </c>
      <c r="C2354" s="18" t="str">
        <f>'Population tagcount script'!D2138</f>
        <v xml:space="preserve">system.time(res1 &lt;- preprocessReads(filename=in_f,  outputFilename=out_f,Rpattern=param_adapter, max.Rmismatch=rep(0, nchar(param_adapter)), nBases=0, minLength=20, nrec=1000000))      </v>
      </c>
      <c r="D2354" s="5"/>
      <c r="E2354" s="5"/>
      <c r="F2354" s="5"/>
      <c r="G2354" s="5"/>
    </row>
    <row r="2355" spans="1:7" s="15" customFormat="1" x14ac:dyDescent="0.15">
      <c r="A2355" s="6"/>
      <c r="B2355" s="15">
        <v>2138</v>
      </c>
      <c r="C2355" s="18" t="str">
        <f>'Population tagcount script'!D2139</f>
        <v>in_f &lt;- "C:/NGS/save/F2_Adap-1.fastq"</v>
      </c>
      <c r="D2355" s="5"/>
      <c r="E2355" s="5"/>
      <c r="F2355" s="5"/>
      <c r="G2355" s="5"/>
    </row>
    <row r="2356" spans="1:7" s="15" customFormat="1" x14ac:dyDescent="0.15">
      <c r="A2356" s="6"/>
      <c r="B2356" s="15">
        <v>2139</v>
      </c>
      <c r="C2356" s="18" t="str">
        <f>'Population tagcount script'!D2140</f>
        <v>out_f &lt;- "C:/NGS/save/F2_Adap-2.fastq"</v>
      </c>
      <c r="D2356" s="5"/>
      <c r="E2356" s="5"/>
      <c r="F2356" s="5"/>
      <c r="G2356" s="5"/>
    </row>
    <row r="2357" spans="1:7" s="15" customFormat="1" x14ac:dyDescent="0.15">
      <c r="A2357" s="6"/>
      <c r="B2357" s="15">
        <v>2140</v>
      </c>
      <c r="C2357" s="18" t="str">
        <f>'Population tagcount script'!D2141</f>
        <v>param_adapter &lt;- "TAAGATCGGAAGAGCACACGTCTGAACTCCAGTCAC"  #Adapter sequence 2</v>
      </c>
      <c r="D2357" s="5"/>
      <c r="E2357" s="5"/>
      <c r="F2357" s="5"/>
      <c r="G2357" s="5"/>
    </row>
    <row r="2358" spans="1:7" s="15" customFormat="1" x14ac:dyDescent="0.15">
      <c r="A2358" s="6"/>
      <c r="B2358" s="15">
        <v>2141</v>
      </c>
      <c r="C2358" s="18" t="str">
        <f>'Population tagcount script'!D2142</f>
        <v xml:space="preserve">system.time(res2 &lt;- preprocessReads(filename=in_f,  outputFilename=out_f,Rpattern=param_adapter, max.Rmismatch=rep(0, nchar(param_adapter)), nBases=0, minLength=20, nrec=1000000))      </v>
      </c>
      <c r="D2358" s="5"/>
      <c r="E2358" s="5"/>
      <c r="F2358" s="5"/>
      <c r="G2358" s="5"/>
    </row>
    <row r="2359" spans="1:7" s="15" customFormat="1" x14ac:dyDescent="0.15">
      <c r="A2359" s="6"/>
      <c r="B2359" s="15">
        <v>2142</v>
      </c>
      <c r="C2359" s="18" t="str">
        <f>'Population tagcount script'!D2143</f>
        <v>in_f &lt;- "C:/NGS/save/F2_Adap-2.fastq"</v>
      </c>
      <c r="D2359" s="5"/>
      <c r="E2359" s="5"/>
      <c r="F2359" s="5"/>
      <c r="G2359" s="5"/>
    </row>
    <row r="2360" spans="1:7" s="15" customFormat="1" x14ac:dyDescent="0.15">
      <c r="A2360" s="6"/>
      <c r="B2360" s="15">
        <v>2143</v>
      </c>
      <c r="C2360" s="18" t="str">
        <f>'Population tagcount script'!D2144</f>
        <v>out_f &lt;- "C:/NGS/save/F2_Adap-3.fastq"</v>
      </c>
      <c r="D2360" s="5"/>
      <c r="E2360" s="5"/>
      <c r="F2360" s="5"/>
      <c r="G2360" s="5"/>
    </row>
    <row r="2361" spans="1:7" s="15" customFormat="1" x14ac:dyDescent="0.15">
      <c r="A2361" s="6"/>
      <c r="B2361" s="15">
        <v>2144</v>
      </c>
      <c r="C2361" s="18" t="str">
        <f>'Population tagcount script'!D2145</f>
        <v>param_adapter &lt;- "TAAGATCGGAAGAGCGTCGTGTAGGGAAAGAGTGT"  #Adapter sequence 3</v>
      </c>
      <c r="D2361" s="5"/>
      <c r="E2361" s="5"/>
      <c r="F2361" s="5"/>
      <c r="G2361" s="5"/>
    </row>
    <row r="2362" spans="1:7" s="15" customFormat="1" x14ac:dyDescent="0.15">
      <c r="A2362" s="6"/>
      <c r="B2362" s="15">
        <v>2145</v>
      </c>
      <c r="C2362" s="18" t="str">
        <f>'Population tagcount script'!D2146</f>
        <v xml:space="preserve">system.time(res3 &lt;- preprocessReads(filename=in_f,  outputFilename=out_f,Rpattern=param_adapter, max.Rmismatch=rep(0, nchar(param_adapter)), nBases=0, minLength=20, nrec=1000000))      </v>
      </c>
      <c r="D2362" s="5"/>
      <c r="E2362" s="5"/>
      <c r="F2362" s="5"/>
      <c r="G2362" s="5"/>
    </row>
    <row r="2363" spans="1:7" s="15" customFormat="1" x14ac:dyDescent="0.15">
      <c r="A2363" s="6"/>
      <c r="B2363" s="15">
        <v>2146</v>
      </c>
      <c r="C2363" s="18" t="str">
        <f>'Population tagcount script'!D2147</f>
        <v>in_f &lt;- "C:/NGS/save/F2_Adap-3.fastq"</v>
      </c>
      <c r="D2363" s="5"/>
      <c r="E2363" s="5"/>
      <c r="F2363" s="5"/>
      <c r="G2363" s="5"/>
    </row>
    <row r="2364" spans="1:7" s="15" customFormat="1" x14ac:dyDescent="0.15">
      <c r="A2364" s="6"/>
      <c r="B2364" s="15">
        <v>2147</v>
      </c>
      <c r="C2364" s="18" t="str">
        <f>'Population tagcount script'!D2148</f>
        <v>out_f &lt;- "C:/NGS/save/AdapterTrim_NGS0_49.fastq"</v>
      </c>
      <c r="D2364" s="5"/>
      <c r="E2364" s="5"/>
      <c r="F2364" s="5"/>
      <c r="G2364" s="5"/>
    </row>
    <row r="2365" spans="1:7" s="15" customFormat="1" x14ac:dyDescent="0.15">
      <c r="A2365" s="6"/>
      <c r="B2365" s="15">
        <v>2148</v>
      </c>
      <c r="C2365" s="18" t="str">
        <f>'Population tagcount script'!D2149</f>
        <v>param_adapter &lt;- "CATGAGATCGGAAGAGCACACGTCTGAACTCCAGTCAC"  #Adapter sequence 4</v>
      </c>
      <c r="D2365" s="5"/>
      <c r="E2365" s="5"/>
      <c r="F2365" s="5"/>
      <c r="G2365" s="5"/>
    </row>
    <row r="2366" spans="1:7" s="15" customFormat="1" x14ac:dyDescent="0.15">
      <c r="A2366" s="6"/>
      <c r="B2366" s="15">
        <v>2149</v>
      </c>
      <c r="C2366" s="18" t="str">
        <f>'Population tagcount script'!D2150</f>
        <v xml:space="preserve">system.time(res4 &lt;- preprocessReads(filename=in_f,  outputFilename=out_f,Rpattern=param_adapter, max.Rmismatch=rep(0, nchar(param_adapter)), nBases=0, minLength=20, nrec=1000000))      </v>
      </c>
      <c r="D2366" s="5"/>
      <c r="E2366" s="5"/>
      <c r="F2366" s="5"/>
      <c r="G2366" s="5"/>
    </row>
    <row r="2367" spans="1:7" s="15" customFormat="1" x14ac:dyDescent="0.15">
      <c r="A2367" s="6"/>
      <c r="B2367" s="15">
        <v>2150</v>
      </c>
      <c r="C2367" s="18" t="str">
        <f>'Population tagcount script'!D2151</f>
        <v>res &lt;- rbind(res1,res2,res3,res4)</v>
      </c>
      <c r="D2367" s="5"/>
      <c r="E2367" s="5"/>
      <c r="F2367" s="5"/>
      <c r="G2367" s="5"/>
    </row>
    <row r="2368" spans="1:7" s="15" customFormat="1" x14ac:dyDescent="0.15">
      <c r="A2368" s="6"/>
      <c r="B2368" s="15">
        <v>2151</v>
      </c>
      <c r="C2368" s="18" t="str">
        <f>'Population tagcount script'!D2152</f>
        <v>write.csv(res, "C:/NGS/save/NGS0_49.fastq.csv")</v>
      </c>
      <c r="D2368" s="5"/>
      <c r="E2368" s="5"/>
      <c r="F2368" s="5"/>
      <c r="G2368" s="5"/>
    </row>
    <row r="2369" spans="1:7" s="15" customFormat="1" x14ac:dyDescent="0.15">
      <c r="A2369" s="6"/>
      <c r="B2369" s="15">
        <v>2152</v>
      </c>
      <c r="C2369" s="18" t="str">
        <f>'Population tagcount script'!D2153</f>
        <v>system.time(fastq &lt;- fread("C:/NGS/save/AdapterTrim_NGS0_49.fastq", header=F, sep="\t", na.strings="NA", strip.white=TRUE, verbose=TRUE))</v>
      </c>
      <c r="D2369" s="5"/>
      <c r="E2369" s="5"/>
      <c r="F2369" s="5"/>
      <c r="G2369" s="5"/>
    </row>
    <row r="2370" spans="1:7" s="15" customFormat="1" x14ac:dyDescent="0.15">
      <c r="A2370" s="6"/>
      <c r="B2370" s="15">
        <v>2153</v>
      </c>
      <c r="C2370" s="18" t="str">
        <f>'Population tagcount script'!D2154</f>
        <v>file.remove("C:/NGS/save/AdapterTrim_NGS0_49.fastq","C:/NGS/save/F2_Adap-0.fastq","C:/NGS/save/F2_Adap-1.fastq","C:/NGS/save/F2_Adap-2.fastq","C:/NGS/save/F2_Adap-3.fastq")</v>
      </c>
      <c r="D2370" s="5"/>
      <c r="E2370" s="5"/>
      <c r="F2370" s="5"/>
      <c r="G2370" s="5"/>
    </row>
    <row r="2371" spans="1:7" s="15" customFormat="1" x14ac:dyDescent="0.15">
      <c r="A2371" s="6"/>
      <c r="B2371" s="15">
        <v>2154</v>
      </c>
      <c r="C2371" s="18" t="str">
        <f>'Population tagcount script'!D2155</f>
        <v>system.time(nucleotide &lt;- fastq[2+4*(0:((nrow(fastq)/4)-1))])</v>
      </c>
      <c r="D2371" s="5"/>
      <c r="E2371" s="5"/>
      <c r="F2371" s="5"/>
      <c r="G2371" s="5"/>
    </row>
    <row r="2372" spans="1:7" s="15" customFormat="1" x14ac:dyDescent="0.15">
      <c r="A2372" s="6"/>
      <c r="B2372" s="15">
        <v>2155</v>
      </c>
      <c r="C2372" s="18" t="str">
        <f>'Population tagcount script'!D2156</f>
        <v>system.time(RADtag &lt;- sort(table(nucleotide), decreasing=TRUE))</v>
      </c>
      <c r="D2372" s="5"/>
      <c r="E2372" s="5"/>
      <c r="F2372" s="5"/>
      <c r="G2372" s="5"/>
    </row>
    <row r="2373" spans="1:7" s="15" customFormat="1" x14ac:dyDescent="0.15">
      <c r="A2373" s="6"/>
      <c r="B2373" s="15">
        <v>2156</v>
      </c>
      <c r="C2373" s="18" t="str">
        <f>'Population tagcount script'!D2157</f>
        <v>system.time(write.csv(RADtag, file="C:/NGS/save/NGS0_49.tagcount", row.names = F))</v>
      </c>
      <c r="D2373" s="5"/>
      <c r="E2373" s="5"/>
      <c r="F2373" s="5"/>
      <c r="G2373" s="5"/>
    </row>
    <row r="2374" spans="1:7" s="15" customFormat="1" x14ac:dyDescent="0.15">
      <c r="A2374" s="6"/>
      <c r="B2374" s="15">
        <v>2157</v>
      </c>
      <c r="C2374" s="18" t="str">
        <f>'Population tagcount script'!D2158</f>
        <v>file.remove("C:/NGS/save/NGS0_49.fastq")</v>
      </c>
      <c r="D2374" s="5"/>
      <c r="E2374" s="5"/>
      <c r="F2374" s="5"/>
      <c r="G2374" s="5"/>
    </row>
    <row r="2375" spans="1:7" s="15" customFormat="1" x14ac:dyDescent="0.15">
      <c r="A2375" s="6"/>
      <c r="B2375" s="15">
        <v>2158</v>
      </c>
      <c r="C2375" s="18" t="str">
        <f>'Population tagcount script'!D2159</f>
        <v>RAD_1over &lt;- RADtag[RADtag&gt;1]</v>
      </c>
      <c r="D2375" s="5"/>
      <c r="E2375" s="5"/>
      <c r="F2375" s="5"/>
      <c r="G2375" s="5"/>
    </row>
    <row r="2376" spans="1:7" s="15" customFormat="1" x14ac:dyDescent="0.15">
      <c r="A2376" s="6"/>
      <c r="B2376" s="15">
        <v>2159</v>
      </c>
      <c r="C2376" s="18" t="str">
        <f>'Population tagcount script'!D2160</f>
        <v>system.time(write.csv(RAD_1over, file="C:/NGS/save/NGS0_49.tagcount1over", row.names = F))</v>
      </c>
      <c r="D2376" s="5"/>
      <c r="E2376" s="5"/>
      <c r="F2376" s="5"/>
      <c r="G2376" s="5"/>
    </row>
    <row r="2377" spans="1:7" s="15" customFormat="1" x14ac:dyDescent="0.15">
      <c r="A2377" s="6"/>
      <c r="B2377" s="15">
        <v>2160</v>
      </c>
      <c r="C2377" s="18" t="str">
        <f>'Population tagcount script'!D2161</f>
        <v>rm(list=ls())</v>
      </c>
      <c r="D2377" s="5"/>
      <c r="E2377" s="5"/>
      <c r="F2377" s="5"/>
      <c r="G2377" s="5"/>
    </row>
    <row r="2378" spans="1:7" s="15" customFormat="1" x14ac:dyDescent="0.15">
      <c r="A2378" s="6"/>
      <c r="B2378" s="15">
        <v>2161</v>
      </c>
      <c r="C2378" s="18" t="str">
        <f>'Population tagcount script'!D2162</f>
        <v>in_f &lt;- c("C:/NGS/Raw_sequence_reads/50_CTGAAGCT-ATAGAGGC_L006_R1_001.fastq.gz", "C:/NGS/Raw_sequence_reads/50_CTGAAGCT-ATAGAGGC_L006_R2_001.fastq.gz")</v>
      </c>
      <c r="D2378" s="5"/>
      <c r="E2378" s="5"/>
      <c r="F2378" s="5"/>
      <c r="G2378" s="5"/>
    </row>
    <row r="2379" spans="1:7" s="15" customFormat="1" x14ac:dyDescent="0.15">
      <c r="A2379" s="6"/>
      <c r="B2379" s="15">
        <v>2162</v>
      </c>
      <c r="C2379" s="18" t="str">
        <f>'Population tagcount script'!D2163</f>
        <v>out_f &lt;- "C:/NGS/save/NGS0_50.fastq"</v>
      </c>
      <c r="D2379" s="5"/>
      <c r="E2379" s="5"/>
      <c r="F2379" s="5"/>
      <c r="G2379" s="5"/>
    </row>
    <row r="2380" spans="1:7" s="15" customFormat="1" x14ac:dyDescent="0.15">
      <c r="A2380" s="6"/>
      <c r="B2380" s="15">
        <v>2163</v>
      </c>
      <c r="C2380" s="18" t="str">
        <f>'Population tagcount script'!D2164</f>
        <v>param_trim &lt;- 1</v>
      </c>
      <c r="D2380" s="5"/>
      <c r="E2380" s="5"/>
      <c r="F2380" s="5"/>
      <c r="G2380" s="5"/>
    </row>
    <row r="2381" spans="1:7" s="15" customFormat="1" x14ac:dyDescent="0.15">
      <c r="A2381" s="6"/>
      <c r="B2381" s="15">
        <v>2164</v>
      </c>
      <c r="C2381" s="18" t="str">
        <f>'Population tagcount script'!D2165</f>
        <v xml:space="preserve">fastq &lt;- readFastq(in_f)              </v>
      </c>
      <c r="D2381" s="5"/>
      <c r="E2381" s="5"/>
      <c r="F2381" s="5"/>
      <c r="G2381" s="5"/>
    </row>
    <row r="2382" spans="1:7" s="15" customFormat="1" x14ac:dyDescent="0.15">
      <c r="A2382" s="6"/>
      <c r="B2382" s="15">
        <v>2165</v>
      </c>
      <c r="C2382" s="18" t="str">
        <f>'Population tagcount script'!D2166</f>
        <v>hoge &lt;- width(sread(fastq)) - param_trim</v>
      </c>
      <c r="D2382" s="5"/>
      <c r="E2382" s="5"/>
      <c r="F2382" s="5"/>
      <c r="G2382" s="5"/>
    </row>
    <row r="2383" spans="1:7" s="15" customFormat="1" x14ac:dyDescent="0.15">
      <c r="A2383" s="6"/>
      <c r="B2383" s="15">
        <v>2166</v>
      </c>
      <c r="C2383" s="18" t="str">
        <f>'Population tagcount script'!D2167</f>
        <v xml:space="preserve">hoge[hoge &lt; 1] &lt;- 1                   </v>
      </c>
      <c r="D2383" s="5"/>
      <c r="E2383" s="5"/>
      <c r="F2383" s="5"/>
      <c r="G2383" s="5"/>
    </row>
    <row r="2384" spans="1:7" s="15" customFormat="1" x14ac:dyDescent="0.15">
      <c r="A2384" s="6"/>
      <c r="B2384" s="15">
        <v>2167</v>
      </c>
      <c r="C2384" s="18" t="str">
        <f>'Population tagcount script'!D2168</f>
        <v>hoge1 &lt;- DNAStringSet(sread(fastq), start=7, end=hoge)</v>
      </c>
      <c r="D2384" s="5"/>
      <c r="E2384" s="5"/>
      <c r="F2384" s="5"/>
      <c r="G2384" s="5"/>
    </row>
    <row r="2385" spans="1:7" s="15" customFormat="1" x14ac:dyDescent="0.15">
      <c r="A2385" s="6"/>
      <c r="B2385" s="15">
        <v>2168</v>
      </c>
      <c r="C2385" s="18" t="str">
        <f>'Population tagcount script'!D2169</f>
        <v>hoge2 &lt;- BStringSet(quality(quality(fastq)), start=7, end=hoge)</v>
      </c>
      <c r="D2385" s="5"/>
      <c r="E2385" s="5"/>
      <c r="F2385" s="5"/>
      <c r="G2385" s="5"/>
    </row>
    <row r="2386" spans="1:7" s="15" customFormat="1" x14ac:dyDescent="0.15">
      <c r="A2386" s="6"/>
      <c r="B2386" s="15">
        <v>2169</v>
      </c>
      <c r="C2386" s="18" t="str">
        <f>'Population tagcount script'!D2170</f>
        <v>fastq &lt;- ShortReadQ(hoge1, hoge2, id(fastq))</v>
      </c>
      <c r="D2386" s="5"/>
      <c r="E2386" s="5"/>
      <c r="F2386" s="5"/>
      <c r="G2386" s="5"/>
    </row>
    <row r="2387" spans="1:7" s="15" customFormat="1" x14ac:dyDescent="0.15">
      <c r="A2387" s="6"/>
      <c r="B2387" s="15">
        <v>2170</v>
      </c>
      <c r="C2387" s="18" t="str">
        <f>'Population tagcount script'!D2171</f>
        <v xml:space="preserve">writeFastq(fastq, out_f, compress=F)   </v>
      </c>
      <c r="D2387" s="5"/>
      <c r="E2387" s="5"/>
      <c r="F2387" s="5"/>
      <c r="G2387" s="5"/>
    </row>
    <row r="2388" spans="1:7" s="15" customFormat="1" x14ac:dyDescent="0.15">
      <c r="A2388" s="6"/>
      <c r="B2388" s="15">
        <v>2171</v>
      </c>
      <c r="C2388" s="18" t="str">
        <f>'Population tagcount script'!D2172</f>
        <v>param1 &lt;- 35</v>
      </c>
      <c r="D2388" s="5"/>
      <c r="E2388" s="5"/>
      <c r="F2388" s="5"/>
      <c r="G2388" s="5"/>
    </row>
    <row r="2389" spans="1:7" s="15" customFormat="1" x14ac:dyDescent="0.15">
      <c r="A2389" s="6"/>
      <c r="B2389" s="15">
        <v>2172</v>
      </c>
      <c r="C2389" s="18" t="str">
        <f>'Population tagcount script'!D2173</f>
        <v>param2 &lt;- 0.1</v>
      </c>
      <c r="D2389" s="5"/>
      <c r="E2389" s="5"/>
      <c r="F2389" s="5"/>
      <c r="G2389" s="5"/>
    </row>
    <row r="2390" spans="1:7" s="15" customFormat="1" x14ac:dyDescent="0.15">
      <c r="A2390" s="6"/>
      <c r="B2390" s="15">
        <v>2173</v>
      </c>
      <c r="C2390" s="18" t="str">
        <f>'Population tagcount script'!D2174</f>
        <v>fastq &lt;- readFastq("C:/NGS/save/NGS0_50.fastq")</v>
      </c>
      <c r="D2390" s="5"/>
      <c r="E2390" s="5"/>
      <c r="F2390" s="5"/>
      <c r="G2390" s="5"/>
    </row>
    <row r="2391" spans="1:7" s="15" customFormat="1" x14ac:dyDescent="0.15">
      <c r="A2391" s="6"/>
      <c r="B2391" s="15">
        <v>2174</v>
      </c>
      <c r="C2391" s="18" t="str">
        <f>'Population tagcount script'!D2175</f>
        <v>hoge &lt;- as(quality(fastq), "matrix")</v>
      </c>
      <c r="D2391" s="5"/>
      <c r="E2391" s="5"/>
      <c r="F2391" s="5"/>
      <c r="G2391" s="5"/>
    </row>
    <row r="2392" spans="1:7" s="15" customFormat="1" x14ac:dyDescent="0.15">
      <c r="A2392" s="6"/>
      <c r="B2392" s="15">
        <v>2175</v>
      </c>
      <c r="C2392" s="18" t="str">
        <f>'Population tagcount script'!D2176</f>
        <v>obj &lt;- (rowSums(hoge &lt; param1) &lt;= width(fastq)*param2)</v>
      </c>
      <c r="D2392" s="5"/>
      <c r="E2392" s="5"/>
      <c r="F2392" s="5"/>
      <c r="G2392" s="5"/>
    </row>
    <row r="2393" spans="1:7" s="15" customFormat="1" x14ac:dyDescent="0.15">
      <c r="A2393" s="6"/>
      <c r="B2393" s="15">
        <v>2176</v>
      </c>
      <c r="C2393" s="18" t="str">
        <f>'Population tagcount script'!D2177</f>
        <v>fastq &lt;- fastq[obj]</v>
      </c>
      <c r="D2393" s="5"/>
      <c r="E2393" s="5"/>
      <c r="F2393" s="5"/>
      <c r="G2393" s="5"/>
    </row>
    <row r="2394" spans="1:7" s="15" customFormat="1" x14ac:dyDescent="0.15">
      <c r="A2394" s="6"/>
      <c r="B2394" s="15">
        <v>2177</v>
      </c>
      <c r="C2394" s="18" t="str">
        <f>'Population tagcount script'!D2178</f>
        <v xml:space="preserve">writeFastq(fastq, "C:/NGS/save/F2_Adap-0.fastq", compress=F)   </v>
      </c>
      <c r="D2394" s="5"/>
      <c r="E2394" s="5"/>
      <c r="F2394" s="5"/>
      <c r="G2394" s="5"/>
    </row>
    <row r="2395" spans="1:7" s="15" customFormat="1" x14ac:dyDescent="0.15">
      <c r="A2395" s="6"/>
      <c r="B2395" s="15">
        <v>2178</v>
      </c>
      <c r="C2395" s="18" t="str">
        <f>'Population tagcount script'!D2179</f>
        <v>in_f &lt;- "C:/NGS/save/F2_Adap-0.fastq"</v>
      </c>
      <c r="D2395" s="5"/>
      <c r="E2395" s="5"/>
      <c r="F2395" s="5"/>
      <c r="G2395" s="5"/>
    </row>
    <row r="2396" spans="1:7" s="15" customFormat="1" x14ac:dyDescent="0.15">
      <c r="A2396" s="6"/>
      <c r="B2396" s="15">
        <v>2179</v>
      </c>
      <c r="C2396" s="18" t="str">
        <f>'Population tagcount script'!D2180</f>
        <v>out_f &lt;- "C:/NGS/save/F2_Adap-1.fastq"</v>
      </c>
      <c r="D2396" s="5"/>
      <c r="E2396" s="5"/>
      <c r="F2396" s="5"/>
      <c r="G2396" s="5"/>
    </row>
    <row r="2397" spans="1:7" s="15" customFormat="1" x14ac:dyDescent="0.15">
      <c r="A2397" s="6"/>
      <c r="B2397" s="15">
        <v>2180</v>
      </c>
      <c r="C2397" s="18" t="str">
        <f>'Population tagcount script'!D2181</f>
        <v>param_adapter &lt;- "CATGAGATCGGAAGAGCGTCGTGTAGGGAAAGAGTGT"  #Adapter sequence 1</v>
      </c>
      <c r="D2397" s="5"/>
      <c r="E2397" s="5"/>
      <c r="F2397" s="5"/>
      <c r="G2397" s="5"/>
    </row>
    <row r="2398" spans="1:7" s="15" customFormat="1" x14ac:dyDescent="0.15">
      <c r="A2398" s="6"/>
      <c r="B2398" s="15">
        <v>2181</v>
      </c>
      <c r="C2398" s="18" t="str">
        <f>'Population tagcount script'!D2182</f>
        <v xml:space="preserve">system.time(res1 &lt;- preprocessReads(filename=in_f,  outputFilename=out_f,Rpattern=param_adapter, max.Rmismatch=rep(0, nchar(param_adapter)), nBases=0, minLength=20, nrec=1000000))      </v>
      </c>
      <c r="D2398" s="5"/>
      <c r="E2398" s="5"/>
      <c r="F2398" s="5"/>
      <c r="G2398" s="5"/>
    </row>
    <row r="2399" spans="1:7" s="15" customFormat="1" x14ac:dyDescent="0.15">
      <c r="A2399" s="6"/>
      <c r="B2399" s="15">
        <v>2182</v>
      </c>
      <c r="C2399" s="18" t="str">
        <f>'Population tagcount script'!D2183</f>
        <v>in_f &lt;- "C:/NGS/save/F2_Adap-1.fastq"</v>
      </c>
      <c r="D2399" s="5"/>
      <c r="E2399" s="5"/>
      <c r="F2399" s="5"/>
      <c r="G2399" s="5"/>
    </row>
    <row r="2400" spans="1:7" s="15" customFormat="1" x14ac:dyDescent="0.15">
      <c r="A2400" s="6"/>
      <c r="B2400" s="15">
        <v>2183</v>
      </c>
      <c r="C2400" s="18" t="str">
        <f>'Population tagcount script'!D2184</f>
        <v>out_f &lt;- "C:/NGS/save/F2_Adap-2.fastq"</v>
      </c>
      <c r="D2400" s="5"/>
      <c r="E2400" s="5"/>
      <c r="F2400" s="5"/>
      <c r="G2400" s="5"/>
    </row>
    <row r="2401" spans="1:7" s="15" customFormat="1" x14ac:dyDescent="0.15">
      <c r="A2401" s="6"/>
      <c r="B2401" s="15">
        <v>2184</v>
      </c>
      <c r="C2401" s="18" t="str">
        <f>'Population tagcount script'!D2185</f>
        <v>param_adapter &lt;- "TAAGATCGGAAGAGCACACGTCTGAACTCCAGTCAC"  #Adapter sequence 2</v>
      </c>
      <c r="D2401" s="5"/>
      <c r="E2401" s="5"/>
      <c r="F2401" s="5"/>
      <c r="G2401" s="5"/>
    </row>
    <row r="2402" spans="1:7" s="15" customFormat="1" x14ac:dyDescent="0.15">
      <c r="A2402" s="6"/>
      <c r="B2402" s="15">
        <v>2185</v>
      </c>
      <c r="C2402" s="18" t="str">
        <f>'Population tagcount script'!D2186</f>
        <v xml:space="preserve">system.time(res2 &lt;- preprocessReads(filename=in_f,  outputFilename=out_f,Rpattern=param_adapter, max.Rmismatch=rep(0, nchar(param_adapter)), nBases=0, minLength=20, nrec=1000000))      </v>
      </c>
      <c r="D2402" s="5"/>
      <c r="E2402" s="5"/>
      <c r="F2402" s="5"/>
      <c r="G2402" s="5"/>
    </row>
    <row r="2403" spans="1:7" s="15" customFormat="1" x14ac:dyDescent="0.15">
      <c r="A2403" s="6"/>
      <c r="B2403" s="15">
        <v>2186</v>
      </c>
      <c r="C2403" s="18" t="str">
        <f>'Population tagcount script'!D2187</f>
        <v>in_f &lt;- "C:/NGS/save/F2_Adap-2.fastq"</v>
      </c>
      <c r="D2403" s="5"/>
      <c r="E2403" s="5"/>
      <c r="F2403" s="5"/>
      <c r="G2403" s="5"/>
    </row>
    <row r="2404" spans="1:7" s="15" customFormat="1" x14ac:dyDescent="0.15">
      <c r="A2404" s="6"/>
      <c r="B2404" s="15">
        <v>2187</v>
      </c>
      <c r="C2404" s="18" t="str">
        <f>'Population tagcount script'!D2188</f>
        <v>out_f &lt;- "C:/NGS/save/F2_Adap-3.fastq"</v>
      </c>
      <c r="D2404" s="5"/>
      <c r="E2404" s="5"/>
      <c r="F2404" s="5"/>
      <c r="G2404" s="5"/>
    </row>
    <row r="2405" spans="1:7" s="15" customFormat="1" x14ac:dyDescent="0.15">
      <c r="A2405" s="6"/>
      <c r="B2405" s="15">
        <v>2188</v>
      </c>
      <c r="C2405" s="18" t="str">
        <f>'Population tagcount script'!D2189</f>
        <v>param_adapter &lt;- "TAAGATCGGAAGAGCGTCGTGTAGGGAAAGAGTGT"  #Adapter sequence 3</v>
      </c>
      <c r="D2405" s="5"/>
      <c r="E2405" s="5"/>
      <c r="F2405" s="5"/>
      <c r="G2405" s="5"/>
    </row>
    <row r="2406" spans="1:7" s="15" customFormat="1" x14ac:dyDescent="0.15">
      <c r="A2406" s="6"/>
      <c r="B2406" s="15">
        <v>2189</v>
      </c>
      <c r="C2406" s="18" t="str">
        <f>'Population tagcount script'!D2190</f>
        <v xml:space="preserve">system.time(res3 &lt;- preprocessReads(filename=in_f,  outputFilename=out_f,Rpattern=param_adapter, max.Rmismatch=rep(0, nchar(param_adapter)), nBases=0, minLength=20, nrec=1000000))      </v>
      </c>
      <c r="D2406" s="5"/>
      <c r="E2406" s="5"/>
      <c r="F2406" s="5"/>
      <c r="G2406" s="5"/>
    </row>
    <row r="2407" spans="1:7" s="15" customFormat="1" x14ac:dyDescent="0.15">
      <c r="A2407" s="6"/>
      <c r="B2407" s="15">
        <v>2190</v>
      </c>
      <c r="C2407" s="18" t="str">
        <f>'Population tagcount script'!D2191</f>
        <v>in_f &lt;- "C:/NGS/save/F2_Adap-3.fastq"</v>
      </c>
      <c r="D2407" s="5"/>
      <c r="E2407" s="5"/>
      <c r="F2407" s="5"/>
      <c r="G2407" s="5"/>
    </row>
    <row r="2408" spans="1:7" s="15" customFormat="1" x14ac:dyDescent="0.15">
      <c r="A2408" s="6"/>
      <c r="B2408" s="15">
        <v>2191</v>
      </c>
      <c r="C2408" s="18" t="str">
        <f>'Population tagcount script'!D2192</f>
        <v>out_f &lt;- "C:/NGS/save/AdapterTrim_NGS0_50.fastq"</v>
      </c>
      <c r="D2408" s="5"/>
      <c r="E2408" s="5"/>
      <c r="F2408" s="5"/>
      <c r="G2408" s="5"/>
    </row>
    <row r="2409" spans="1:7" s="15" customFormat="1" x14ac:dyDescent="0.15">
      <c r="A2409" s="6"/>
      <c r="B2409" s="15">
        <v>2192</v>
      </c>
      <c r="C2409" s="18" t="str">
        <f>'Population tagcount script'!D2193</f>
        <v>param_adapter &lt;- "CATGAGATCGGAAGAGCACACGTCTGAACTCCAGTCAC"  #Adapter sequence 4</v>
      </c>
      <c r="D2409" s="5"/>
      <c r="E2409" s="5"/>
      <c r="F2409" s="5"/>
      <c r="G2409" s="5"/>
    </row>
    <row r="2410" spans="1:7" s="15" customFormat="1" x14ac:dyDescent="0.15">
      <c r="A2410" s="6"/>
      <c r="B2410" s="15">
        <v>2193</v>
      </c>
      <c r="C2410" s="18" t="str">
        <f>'Population tagcount script'!D2194</f>
        <v xml:space="preserve">system.time(res4 &lt;- preprocessReads(filename=in_f,  outputFilename=out_f,Rpattern=param_adapter, max.Rmismatch=rep(0, nchar(param_adapter)), nBases=0, minLength=20, nrec=1000000))      </v>
      </c>
      <c r="D2410" s="5"/>
      <c r="E2410" s="5"/>
      <c r="F2410" s="5"/>
      <c r="G2410" s="5"/>
    </row>
    <row r="2411" spans="1:7" s="15" customFormat="1" x14ac:dyDescent="0.15">
      <c r="A2411" s="6"/>
      <c r="B2411" s="15">
        <v>2194</v>
      </c>
      <c r="C2411" s="18" t="str">
        <f>'Population tagcount script'!D2195</f>
        <v>res &lt;- rbind(res1,res2,res3,res4)</v>
      </c>
      <c r="D2411" s="5"/>
      <c r="E2411" s="5"/>
      <c r="F2411" s="5"/>
      <c r="G2411" s="5"/>
    </row>
    <row r="2412" spans="1:7" s="15" customFormat="1" x14ac:dyDescent="0.15">
      <c r="A2412" s="6"/>
      <c r="B2412" s="15">
        <v>2195</v>
      </c>
      <c r="C2412" s="18" t="str">
        <f>'Population tagcount script'!D2196</f>
        <v>write.csv(res, "C:/NGS/save/NGS0_50.fastq.csv")</v>
      </c>
      <c r="D2412" s="5"/>
      <c r="E2412" s="5"/>
      <c r="F2412" s="5"/>
      <c r="G2412" s="5"/>
    </row>
    <row r="2413" spans="1:7" s="15" customFormat="1" x14ac:dyDescent="0.15">
      <c r="A2413" s="6"/>
      <c r="B2413" s="15">
        <v>2196</v>
      </c>
      <c r="C2413" s="18" t="str">
        <f>'Population tagcount script'!D2197</f>
        <v>system.time(fastq &lt;- fread("C:/NGS/save/AdapterTrim_NGS0_50.fastq", header=F, sep="\t", na.strings="NA", strip.white=TRUE, verbose=TRUE))</v>
      </c>
      <c r="D2413" s="5"/>
      <c r="E2413" s="5"/>
      <c r="F2413" s="5"/>
      <c r="G2413" s="5"/>
    </row>
    <row r="2414" spans="1:7" s="15" customFormat="1" x14ac:dyDescent="0.15">
      <c r="A2414" s="6"/>
      <c r="B2414" s="15">
        <v>2197</v>
      </c>
      <c r="C2414" s="18" t="str">
        <f>'Population tagcount script'!D2198</f>
        <v>file.remove("C:/NGS/save/AdapterTrim_NGS0_50.fastq","C:/NGS/save/F2_Adap-0.fastq","C:/NGS/save/F2_Adap-1.fastq","C:/NGS/save/F2_Adap-2.fastq","C:/NGS/save/F2_Adap-3.fastq")</v>
      </c>
      <c r="D2414" s="5"/>
      <c r="E2414" s="5"/>
      <c r="F2414" s="5"/>
      <c r="G2414" s="5"/>
    </row>
    <row r="2415" spans="1:7" s="15" customFormat="1" x14ac:dyDescent="0.15">
      <c r="A2415" s="6"/>
      <c r="B2415" s="15">
        <v>2198</v>
      </c>
      <c r="C2415" s="18" t="str">
        <f>'Population tagcount script'!D2199</f>
        <v>system.time(nucleotide &lt;- fastq[2+4*(0:((nrow(fastq)/4)-1))])</v>
      </c>
      <c r="D2415" s="5"/>
      <c r="E2415" s="5"/>
      <c r="F2415" s="5"/>
      <c r="G2415" s="5"/>
    </row>
    <row r="2416" spans="1:7" s="15" customFormat="1" x14ac:dyDescent="0.15">
      <c r="A2416" s="6"/>
      <c r="B2416" s="15">
        <v>2199</v>
      </c>
      <c r="C2416" s="18" t="str">
        <f>'Population tagcount script'!D2200</f>
        <v>system.time(RADtag &lt;- sort(table(nucleotide), decreasing=TRUE))</v>
      </c>
      <c r="D2416" s="5"/>
      <c r="E2416" s="5"/>
      <c r="F2416" s="5"/>
      <c r="G2416" s="5"/>
    </row>
    <row r="2417" spans="1:7" s="15" customFormat="1" x14ac:dyDescent="0.15">
      <c r="A2417" s="6"/>
      <c r="B2417" s="15">
        <v>2200</v>
      </c>
      <c r="C2417" s="18" t="str">
        <f>'Population tagcount script'!D2201</f>
        <v>system.time(write.csv(RADtag, file="C:/NGS/save/NGS0_50.tagcount", row.names = F))</v>
      </c>
      <c r="D2417" s="5"/>
      <c r="E2417" s="5"/>
      <c r="F2417" s="5"/>
      <c r="G2417" s="5"/>
    </row>
    <row r="2418" spans="1:7" s="15" customFormat="1" x14ac:dyDescent="0.15">
      <c r="A2418" s="6"/>
      <c r="B2418" s="15">
        <v>2201</v>
      </c>
      <c r="C2418" s="18" t="str">
        <f>'Population tagcount script'!D2202</f>
        <v>file.remove("C:/NGS/save/NGS0_50.fastq")</v>
      </c>
      <c r="D2418" s="5"/>
      <c r="E2418" s="5"/>
      <c r="F2418" s="5"/>
      <c r="G2418" s="5"/>
    </row>
    <row r="2419" spans="1:7" s="15" customFormat="1" x14ac:dyDescent="0.15">
      <c r="A2419" s="6"/>
      <c r="B2419" s="15">
        <v>2202</v>
      </c>
      <c r="C2419" s="18" t="str">
        <f>'Population tagcount script'!D2203</f>
        <v>RAD_1over &lt;- RADtag[RADtag&gt;1]</v>
      </c>
      <c r="D2419" s="5"/>
      <c r="E2419" s="5"/>
      <c r="F2419" s="5"/>
      <c r="G2419" s="5"/>
    </row>
    <row r="2420" spans="1:7" s="15" customFormat="1" x14ac:dyDescent="0.15">
      <c r="A2420" s="6"/>
      <c r="B2420" s="15">
        <v>2203</v>
      </c>
      <c r="C2420" s="18" t="str">
        <f>'Population tagcount script'!D2204</f>
        <v>system.time(write.csv(RAD_1over, file="C:/NGS/save/NGS0_50.tagcount1over", row.names = F))</v>
      </c>
      <c r="D2420" s="5"/>
      <c r="E2420" s="5"/>
      <c r="F2420" s="5"/>
      <c r="G2420" s="5"/>
    </row>
    <row r="2421" spans="1:7" s="15" customFormat="1" x14ac:dyDescent="0.15">
      <c r="A2421" s="6"/>
      <c r="B2421" s="15">
        <v>2204</v>
      </c>
      <c r="C2421" s="18" t="str">
        <f>'Population tagcount script'!D2205</f>
        <v>rm(list=ls())</v>
      </c>
      <c r="D2421" s="5"/>
      <c r="E2421" s="5"/>
      <c r="F2421" s="5"/>
      <c r="G2421" s="5"/>
    </row>
    <row r="2422" spans="1:7" s="15" customFormat="1" x14ac:dyDescent="0.15">
      <c r="A2422" s="6"/>
      <c r="B2422" s="15">
        <v>2205</v>
      </c>
      <c r="C2422" s="18" t="str">
        <f>'Population tagcount script'!D2206</f>
        <v>in_f &lt;- c("C:/NGS/Raw_sequence_reads/51_CTGAAGCT-CCTATCCT_L006_R1_001.fastq.gz", "C:/NGS/Raw_sequence_reads/51_CTGAAGCT-CCTATCCT_L006_R2_001.fastq.gz")</v>
      </c>
      <c r="D2422" s="5"/>
      <c r="E2422" s="5"/>
      <c r="F2422" s="5"/>
      <c r="G2422" s="5"/>
    </row>
    <row r="2423" spans="1:7" s="15" customFormat="1" x14ac:dyDescent="0.15">
      <c r="A2423" s="6"/>
      <c r="B2423" s="15">
        <v>2206</v>
      </c>
      <c r="C2423" s="18" t="str">
        <f>'Population tagcount script'!D2207</f>
        <v>out_f &lt;- "C:/NGS/save/NGS0_51.fastq"</v>
      </c>
      <c r="D2423" s="5"/>
      <c r="E2423" s="5"/>
      <c r="F2423" s="5"/>
      <c r="G2423" s="5"/>
    </row>
    <row r="2424" spans="1:7" s="15" customFormat="1" x14ac:dyDescent="0.15">
      <c r="A2424" s="6"/>
      <c r="B2424" s="15">
        <v>2207</v>
      </c>
      <c r="C2424" s="18" t="str">
        <f>'Population tagcount script'!D2208</f>
        <v>param_trim &lt;- 1</v>
      </c>
      <c r="D2424" s="5"/>
      <c r="E2424" s="5"/>
      <c r="F2424" s="5"/>
      <c r="G2424" s="5"/>
    </row>
    <row r="2425" spans="1:7" s="15" customFormat="1" x14ac:dyDescent="0.15">
      <c r="A2425" s="6"/>
      <c r="B2425" s="15">
        <v>2208</v>
      </c>
      <c r="C2425" s="18" t="str">
        <f>'Population tagcount script'!D2209</f>
        <v xml:space="preserve">fastq &lt;- readFastq(in_f)              </v>
      </c>
      <c r="D2425" s="5"/>
      <c r="E2425" s="5"/>
      <c r="F2425" s="5"/>
      <c r="G2425" s="5"/>
    </row>
    <row r="2426" spans="1:7" s="15" customFormat="1" x14ac:dyDescent="0.15">
      <c r="A2426" s="6"/>
      <c r="B2426" s="15">
        <v>2209</v>
      </c>
      <c r="C2426" s="18" t="str">
        <f>'Population tagcount script'!D2210</f>
        <v>hoge &lt;- width(sread(fastq)) - param_trim</v>
      </c>
      <c r="D2426" s="5"/>
      <c r="E2426" s="5"/>
      <c r="F2426" s="5"/>
      <c r="G2426" s="5"/>
    </row>
    <row r="2427" spans="1:7" s="15" customFormat="1" x14ac:dyDescent="0.15">
      <c r="A2427" s="6"/>
      <c r="B2427" s="15">
        <v>2210</v>
      </c>
      <c r="C2427" s="18" t="str">
        <f>'Population tagcount script'!D2211</f>
        <v xml:space="preserve">hoge[hoge &lt; 1] &lt;- 1                   </v>
      </c>
      <c r="D2427" s="5"/>
      <c r="E2427" s="5"/>
      <c r="F2427" s="5"/>
      <c r="G2427" s="5"/>
    </row>
    <row r="2428" spans="1:7" s="15" customFormat="1" x14ac:dyDescent="0.15">
      <c r="A2428" s="6"/>
      <c r="B2428" s="15">
        <v>2211</v>
      </c>
      <c r="C2428" s="18" t="str">
        <f>'Population tagcount script'!D2212</f>
        <v>hoge1 &lt;- DNAStringSet(sread(fastq), start=7, end=hoge)</v>
      </c>
      <c r="D2428" s="5"/>
      <c r="E2428" s="5"/>
      <c r="F2428" s="5"/>
      <c r="G2428" s="5"/>
    </row>
    <row r="2429" spans="1:7" s="15" customFormat="1" x14ac:dyDescent="0.15">
      <c r="A2429" s="6"/>
      <c r="B2429" s="15">
        <v>2212</v>
      </c>
      <c r="C2429" s="18" t="str">
        <f>'Population tagcount script'!D2213</f>
        <v>hoge2 &lt;- BStringSet(quality(quality(fastq)), start=7, end=hoge)</v>
      </c>
      <c r="D2429" s="5"/>
      <c r="E2429" s="5"/>
      <c r="F2429" s="5"/>
      <c r="G2429" s="5"/>
    </row>
    <row r="2430" spans="1:7" s="15" customFormat="1" x14ac:dyDescent="0.15">
      <c r="A2430" s="6"/>
      <c r="B2430" s="15">
        <v>2213</v>
      </c>
      <c r="C2430" s="18" t="str">
        <f>'Population tagcount script'!D2214</f>
        <v>fastq &lt;- ShortReadQ(hoge1, hoge2, id(fastq))</v>
      </c>
      <c r="D2430" s="5"/>
      <c r="E2430" s="5"/>
      <c r="F2430" s="5"/>
      <c r="G2430" s="5"/>
    </row>
    <row r="2431" spans="1:7" s="15" customFormat="1" x14ac:dyDescent="0.15">
      <c r="A2431" s="6"/>
      <c r="B2431" s="15">
        <v>2214</v>
      </c>
      <c r="C2431" s="18" t="str">
        <f>'Population tagcount script'!D2215</f>
        <v xml:space="preserve">writeFastq(fastq, out_f, compress=F)   </v>
      </c>
      <c r="D2431" s="5"/>
      <c r="E2431" s="5"/>
      <c r="F2431" s="5"/>
      <c r="G2431" s="5"/>
    </row>
    <row r="2432" spans="1:7" s="15" customFormat="1" x14ac:dyDescent="0.15">
      <c r="A2432" s="6"/>
      <c r="B2432" s="15">
        <v>2215</v>
      </c>
      <c r="C2432" s="18" t="str">
        <f>'Population tagcount script'!D2216</f>
        <v>param1 &lt;- 35</v>
      </c>
      <c r="D2432" s="5"/>
      <c r="E2432" s="5"/>
      <c r="F2432" s="5"/>
      <c r="G2432" s="5"/>
    </row>
    <row r="2433" spans="1:7" s="15" customFormat="1" x14ac:dyDescent="0.15">
      <c r="A2433" s="6"/>
      <c r="B2433" s="15">
        <v>2216</v>
      </c>
      <c r="C2433" s="18" t="str">
        <f>'Population tagcount script'!D2217</f>
        <v>param2 &lt;- 0.1</v>
      </c>
      <c r="D2433" s="5"/>
      <c r="E2433" s="5"/>
      <c r="F2433" s="5"/>
      <c r="G2433" s="5"/>
    </row>
    <row r="2434" spans="1:7" s="15" customFormat="1" x14ac:dyDescent="0.15">
      <c r="A2434" s="6"/>
      <c r="B2434" s="15">
        <v>2217</v>
      </c>
      <c r="C2434" s="18" t="str">
        <f>'Population tagcount script'!D2218</f>
        <v>fastq &lt;- readFastq("C:/NGS/save/NGS0_51.fastq")</v>
      </c>
      <c r="D2434" s="5"/>
      <c r="E2434" s="5"/>
      <c r="F2434" s="5"/>
      <c r="G2434" s="5"/>
    </row>
    <row r="2435" spans="1:7" s="15" customFormat="1" x14ac:dyDescent="0.15">
      <c r="A2435" s="6"/>
      <c r="B2435" s="15">
        <v>2218</v>
      </c>
      <c r="C2435" s="18" t="str">
        <f>'Population tagcount script'!D2219</f>
        <v>hoge &lt;- as(quality(fastq), "matrix")</v>
      </c>
      <c r="D2435" s="5"/>
      <c r="E2435" s="5"/>
      <c r="F2435" s="5"/>
      <c r="G2435" s="5"/>
    </row>
    <row r="2436" spans="1:7" s="15" customFormat="1" x14ac:dyDescent="0.15">
      <c r="A2436" s="6"/>
      <c r="B2436" s="15">
        <v>2219</v>
      </c>
      <c r="C2436" s="18" t="str">
        <f>'Population tagcount script'!D2220</f>
        <v>obj &lt;- (rowSums(hoge &lt; param1) &lt;= width(fastq)*param2)</v>
      </c>
      <c r="D2436" s="5"/>
      <c r="E2436" s="5"/>
      <c r="F2436" s="5"/>
      <c r="G2436" s="5"/>
    </row>
    <row r="2437" spans="1:7" s="15" customFormat="1" x14ac:dyDescent="0.15">
      <c r="A2437" s="6"/>
      <c r="B2437" s="15">
        <v>2220</v>
      </c>
      <c r="C2437" s="18" t="str">
        <f>'Population tagcount script'!D2221</f>
        <v>fastq &lt;- fastq[obj]</v>
      </c>
      <c r="D2437" s="5"/>
      <c r="E2437" s="5"/>
      <c r="F2437" s="5"/>
      <c r="G2437" s="5"/>
    </row>
    <row r="2438" spans="1:7" s="15" customFormat="1" x14ac:dyDescent="0.15">
      <c r="A2438" s="6"/>
      <c r="B2438" s="15">
        <v>2221</v>
      </c>
      <c r="C2438" s="18" t="str">
        <f>'Population tagcount script'!D2222</f>
        <v xml:space="preserve">writeFastq(fastq, "C:/NGS/save/F2_Adap-0.fastq", compress=F)   </v>
      </c>
      <c r="D2438" s="5"/>
      <c r="E2438" s="5"/>
      <c r="F2438" s="5"/>
      <c r="G2438" s="5"/>
    </row>
    <row r="2439" spans="1:7" s="15" customFormat="1" x14ac:dyDescent="0.15">
      <c r="A2439" s="6"/>
      <c r="B2439" s="15">
        <v>2222</v>
      </c>
      <c r="C2439" s="18" t="str">
        <f>'Population tagcount script'!D2223</f>
        <v>in_f &lt;- "C:/NGS/save/F2_Adap-0.fastq"</v>
      </c>
      <c r="D2439" s="5"/>
      <c r="E2439" s="5"/>
      <c r="F2439" s="5"/>
      <c r="G2439" s="5"/>
    </row>
    <row r="2440" spans="1:7" s="15" customFormat="1" x14ac:dyDescent="0.15">
      <c r="A2440" s="6"/>
      <c r="B2440" s="15">
        <v>2223</v>
      </c>
      <c r="C2440" s="18" t="str">
        <f>'Population tagcount script'!D2224</f>
        <v>out_f &lt;- "C:/NGS/save/F2_Adap-1.fastq"</v>
      </c>
      <c r="D2440" s="5"/>
      <c r="E2440" s="5"/>
      <c r="F2440" s="5"/>
      <c r="G2440" s="5"/>
    </row>
    <row r="2441" spans="1:7" s="15" customFormat="1" x14ac:dyDescent="0.15">
      <c r="A2441" s="6"/>
      <c r="B2441" s="15">
        <v>2224</v>
      </c>
      <c r="C2441" s="18" t="str">
        <f>'Population tagcount script'!D2225</f>
        <v>param_adapter &lt;- "CATGAGATCGGAAGAGCGTCGTGTAGGGAAAGAGTGT"  #Adapter sequence 1</v>
      </c>
      <c r="D2441" s="5"/>
      <c r="E2441" s="5"/>
      <c r="F2441" s="5"/>
      <c r="G2441" s="5"/>
    </row>
    <row r="2442" spans="1:7" s="15" customFormat="1" x14ac:dyDescent="0.15">
      <c r="A2442" s="6"/>
      <c r="B2442" s="15">
        <v>2225</v>
      </c>
      <c r="C2442" s="18" t="str">
        <f>'Population tagcount script'!D2226</f>
        <v xml:space="preserve">system.time(res1 &lt;- preprocessReads(filename=in_f,  outputFilename=out_f,Rpattern=param_adapter, max.Rmismatch=rep(0, nchar(param_adapter)), nBases=0, minLength=20, nrec=1000000))      </v>
      </c>
      <c r="D2442" s="5"/>
      <c r="E2442" s="5"/>
      <c r="F2442" s="5"/>
      <c r="G2442" s="5"/>
    </row>
    <row r="2443" spans="1:7" s="15" customFormat="1" x14ac:dyDescent="0.15">
      <c r="A2443" s="6"/>
      <c r="B2443" s="15">
        <v>2226</v>
      </c>
      <c r="C2443" s="18" t="str">
        <f>'Population tagcount script'!D2227</f>
        <v>in_f &lt;- "C:/NGS/save/F2_Adap-1.fastq"</v>
      </c>
      <c r="D2443" s="5"/>
      <c r="E2443" s="5"/>
      <c r="F2443" s="5"/>
      <c r="G2443" s="5"/>
    </row>
    <row r="2444" spans="1:7" s="15" customFormat="1" x14ac:dyDescent="0.15">
      <c r="A2444" s="6"/>
      <c r="B2444" s="15">
        <v>2227</v>
      </c>
      <c r="C2444" s="18" t="str">
        <f>'Population tagcount script'!D2228</f>
        <v>out_f &lt;- "C:/NGS/save/F2_Adap-2.fastq"</v>
      </c>
      <c r="D2444" s="5"/>
      <c r="E2444" s="5"/>
      <c r="F2444" s="5"/>
      <c r="G2444" s="5"/>
    </row>
    <row r="2445" spans="1:7" s="15" customFormat="1" x14ac:dyDescent="0.15">
      <c r="A2445" s="6"/>
      <c r="B2445" s="15">
        <v>2228</v>
      </c>
      <c r="C2445" s="18" t="str">
        <f>'Population tagcount script'!D2229</f>
        <v>param_adapter &lt;- "TAAGATCGGAAGAGCACACGTCTGAACTCCAGTCAC"  #Adapter sequence 2</v>
      </c>
      <c r="D2445" s="5"/>
      <c r="E2445" s="5"/>
      <c r="F2445" s="5"/>
      <c r="G2445" s="5"/>
    </row>
    <row r="2446" spans="1:7" s="15" customFormat="1" x14ac:dyDescent="0.15">
      <c r="A2446" s="6"/>
      <c r="B2446" s="15">
        <v>2229</v>
      </c>
      <c r="C2446" s="18" t="str">
        <f>'Population tagcount script'!D2230</f>
        <v xml:space="preserve">system.time(res2 &lt;- preprocessReads(filename=in_f,  outputFilename=out_f,Rpattern=param_adapter, max.Rmismatch=rep(0, nchar(param_adapter)), nBases=0, minLength=20, nrec=1000000))      </v>
      </c>
      <c r="D2446" s="5"/>
      <c r="E2446" s="5"/>
      <c r="F2446" s="5"/>
      <c r="G2446" s="5"/>
    </row>
    <row r="2447" spans="1:7" s="15" customFormat="1" x14ac:dyDescent="0.15">
      <c r="A2447" s="6"/>
      <c r="B2447" s="15">
        <v>2230</v>
      </c>
      <c r="C2447" s="18" t="str">
        <f>'Population tagcount script'!D2231</f>
        <v>in_f &lt;- "C:/NGS/save/F2_Adap-2.fastq"</v>
      </c>
      <c r="D2447" s="5"/>
      <c r="E2447" s="5"/>
      <c r="F2447" s="5"/>
      <c r="G2447" s="5"/>
    </row>
    <row r="2448" spans="1:7" s="15" customFormat="1" x14ac:dyDescent="0.15">
      <c r="A2448" s="6"/>
      <c r="B2448" s="15">
        <v>2231</v>
      </c>
      <c r="C2448" s="18" t="str">
        <f>'Population tagcount script'!D2232</f>
        <v>out_f &lt;- "C:/NGS/save/F2_Adap-3.fastq"</v>
      </c>
      <c r="D2448" s="5"/>
      <c r="E2448" s="5"/>
      <c r="F2448" s="5"/>
      <c r="G2448" s="5"/>
    </row>
    <row r="2449" spans="1:7" s="15" customFormat="1" x14ac:dyDescent="0.15">
      <c r="A2449" s="6"/>
      <c r="B2449" s="15">
        <v>2232</v>
      </c>
      <c r="C2449" s="18" t="str">
        <f>'Population tagcount script'!D2233</f>
        <v>param_adapter &lt;- "TAAGATCGGAAGAGCGTCGTGTAGGGAAAGAGTGT"  #Adapter sequence 3</v>
      </c>
      <c r="D2449" s="5"/>
      <c r="E2449" s="5"/>
      <c r="F2449" s="5"/>
      <c r="G2449" s="5"/>
    </row>
    <row r="2450" spans="1:7" s="15" customFormat="1" x14ac:dyDescent="0.15">
      <c r="A2450" s="6"/>
      <c r="B2450" s="15">
        <v>2233</v>
      </c>
      <c r="C2450" s="18" t="str">
        <f>'Population tagcount script'!D2234</f>
        <v xml:space="preserve">system.time(res3 &lt;- preprocessReads(filename=in_f,  outputFilename=out_f,Rpattern=param_adapter, max.Rmismatch=rep(0, nchar(param_adapter)), nBases=0, minLength=20, nrec=1000000))      </v>
      </c>
      <c r="D2450" s="5"/>
      <c r="E2450" s="5"/>
      <c r="F2450" s="5"/>
      <c r="G2450" s="5"/>
    </row>
    <row r="2451" spans="1:7" s="15" customFormat="1" x14ac:dyDescent="0.15">
      <c r="A2451" s="6"/>
      <c r="B2451" s="15">
        <v>2234</v>
      </c>
      <c r="C2451" s="18" t="str">
        <f>'Population tagcount script'!D2235</f>
        <v>in_f &lt;- "C:/NGS/save/F2_Adap-3.fastq"</v>
      </c>
      <c r="D2451" s="5"/>
      <c r="E2451" s="5"/>
      <c r="F2451" s="5"/>
      <c r="G2451" s="5"/>
    </row>
    <row r="2452" spans="1:7" s="15" customFormat="1" x14ac:dyDescent="0.15">
      <c r="A2452" s="6"/>
      <c r="B2452" s="15">
        <v>2235</v>
      </c>
      <c r="C2452" s="18" t="str">
        <f>'Population tagcount script'!D2236</f>
        <v>out_f &lt;- "C:/NGS/save/AdapterTrim_NGS0_51.fastq"</v>
      </c>
      <c r="D2452" s="5"/>
      <c r="E2452" s="5"/>
      <c r="F2452" s="5"/>
      <c r="G2452" s="5"/>
    </row>
    <row r="2453" spans="1:7" s="15" customFormat="1" x14ac:dyDescent="0.15">
      <c r="A2453" s="6"/>
      <c r="B2453" s="15">
        <v>2236</v>
      </c>
      <c r="C2453" s="18" t="str">
        <f>'Population tagcount script'!D2237</f>
        <v>param_adapter &lt;- "CATGAGATCGGAAGAGCACACGTCTGAACTCCAGTCAC"  #Adapter sequence 4</v>
      </c>
      <c r="D2453" s="5"/>
      <c r="E2453" s="5"/>
      <c r="F2453" s="5"/>
      <c r="G2453" s="5"/>
    </row>
    <row r="2454" spans="1:7" s="15" customFormat="1" x14ac:dyDescent="0.15">
      <c r="A2454" s="6"/>
      <c r="B2454" s="15">
        <v>2237</v>
      </c>
      <c r="C2454" s="18" t="str">
        <f>'Population tagcount script'!D2238</f>
        <v xml:space="preserve">system.time(res4 &lt;- preprocessReads(filename=in_f,  outputFilename=out_f,Rpattern=param_adapter, max.Rmismatch=rep(0, nchar(param_adapter)), nBases=0, minLength=20, nrec=1000000))      </v>
      </c>
      <c r="D2454" s="5"/>
      <c r="E2454" s="5"/>
      <c r="F2454" s="5"/>
      <c r="G2454" s="5"/>
    </row>
    <row r="2455" spans="1:7" s="15" customFormat="1" x14ac:dyDescent="0.15">
      <c r="A2455" s="6"/>
      <c r="B2455" s="15">
        <v>2238</v>
      </c>
      <c r="C2455" s="18" t="str">
        <f>'Population tagcount script'!D2239</f>
        <v>res &lt;- rbind(res1,res2,res3,res4)</v>
      </c>
      <c r="D2455" s="5"/>
      <c r="E2455" s="5"/>
      <c r="F2455" s="5"/>
      <c r="G2455" s="5"/>
    </row>
    <row r="2456" spans="1:7" s="15" customFormat="1" x14ac:dyDescent="0.15">
      <c r="A2456" s="6"/>
      <c r="B2456" s="15">
        <v>2239</v>
      </c>
      <c r="C2456" s="18" t="str">
        <f>'Population tagcount script'!D2240</f>
        <v>write.csv(res, "C:/NGS/save/NGS0_51.fastq.csv")</v>
      </c>
      <c r="D2456" s="5"/>
      <c r="E2456" s="5"/>
      <c r="F2456" s="5"/>
      <c r="G2456" s="5"/>
    </row>
    <row r="2457" spans="1:7" s="15" customFormat="1" x14ac:dyDescent="0.15">
      <c r="A2457" s="6"/>
      <c r="B2457" s="15">
        <v>2240</v>
      </c>
      <c r="C2457" s="18" t="str">
        <f>'Population tagcount script'!D2241</f>
        <v>system.time(fastq &lt;- fread("C:/NGS/save/AdapterTrim_NGS0_51.fastq", header=F, sep="\t", na.strings="NA", strip.white=TRUE, verbose=TRUE))</v>
      </c>
      <c r="D2457" s="5"/>
      <c r="E2457" s="5"/>
      <c r="F2457" s="5"/>
      <c r="G2457" s="5"/>
    </row>
    <row r="2458" spans="1:7" s="15" customFormat="1" x14ac:dyDescent="0.15">
      <c r="A2458" s="6"/>
      <c r="B2458" s="15">
        <v>2241</v>
      </c>
      <c r="C2458" s="18" t="str">
        <f>'Population tagcount script'!D2242</f>
        <v>file.remove("C:/NGS/save/AdapterTrim_NGS0_51.fastq","C:/NGS/save/F2_Adap-0.fastq","C:/NGS/save/F2_Adap-1.fastq","C:/NGS/save/F2_Adap-2.fastq","C:/NGS/save/F2_Adap-3.fastq")</v>
      </c>
      <c r="D2458" s="5"/>
      <c r="E2458" s="5"/>
      <c r="F2458" s="5"/>
      <c r="G2458" s="5"/>
    </row>
    <row r="2459" spans="1:7" s="15" customFormat="1" x14ac:dyDescent="0.15">
      <c r="A2459" s="6"/>
      <c r="B2459" s="15">
        <v>2242</v>
      </c>
      <c r="C2459" s="18" t="str">
        <f>'Population tagcount script'!D2243</f>
        <v>system.time(nucleotide &lt;- fastq[2+4*(0:((nrow(fastq)/4)-1))])</v>
      </c>
      <c r="D2459" s="5"/>
      <c r="E2459" s="5"/>
      <c r="F2459" s="5"/>
      <c r="G2459" s="5"/>
    </row>
    <row r="2460" spans="1:7" s="15" customFormat="1" x14ac:dyDescent="0.15">
      <c r="A2460" s="6"/>
      <c r="B2460" s="15">
        <v>2243</v>
      </c>
      <c r="C2460" s="18" t="str">
        <f>'Population tagcount script'!D2244</f>
        <v>system.time(RADtag &lt;- sort(table(nucleotide), decreasing=TRUE))</v>
      </c>
      <c r="D2460" s="5"/>
      <c r="E2460" s="5"/>
      <c r="F2460" s="5"/>
      <c r="G2460" s="5"/>
    </row>
    <row r="2461" spans="1:7" s="15" customFormat="1" x14ac:dyDescent="0.15">
      <c r="A2461" s="6"/>
      <c r="B2461" s="15">
        <v>2244</v>
      </c>
      <c r="C2461" s="18" t="str">
        <f>'Population tagcount script'!D2245</f>
        <v>system.time(write.csv(RADtag, file="C:/NGS/save/NGS0_51.tagcount", row.names = F))</v>
      </c>
      <c r="D2461" s="5"/>
      <c r="E2461" s="5"/>
      <c r="F2461" s="5"/>
      <c r="G2461" s="5"/>
    </row>
    <row r="2462" spans="1:7" s="15" customFormat="1" x14ac:dyDescent="0.15">
      <c r="A2462" s="6"/>
      <c r="B2462" s="15">
        <v>2245</v>
      </c>
      <c r="C2462" s="18" t="str">
        <f>'Population tagcount script'!D2246</f>
        <v>file.remove("C:/NGS/save/NGS0_51.fastq")</v>
      </c>
      <c r="D2462" s="5"/>
      <c r="E2462" s="5"/>
      <c r="F2462" s="5"/>
      <c r="G2462" s="5"/>
    </row>
    <row r="2463" spans="1:7" s="15" customFormat="1" x14ac:dyDescent="0.15">
      <c r="A2463" s="6"/>
      <c r="B2463" s="15">
        <v>2246</v>
      </c>
      <c r="C2463" s="18" t="str">
        <f>'Population tagcount script'!D2247</f>
        <v>RAD_1over &lt;- RADtag[RADtag&gt;1]</v>
      </c>
      <c r="D2463" s="5"/>
      <c r="E2463" s="5"/>
      <c r="F2463" s="5"/>
      <c r="G2463" s="5"/>
    </row>
    <row r="2464" spans="1:7" s="15" customFormat="1" x14ac:dyDescent="0.15">
      <c r="A2464" s="6"/>
      <c r="B2464" s="15">
        <v>2247</v>
      </c>
      <c r="C2464" s="18" t="str">
        <f>'Population tagcount script'!D2248</f>
        <v>system.time(write.csv(RAD_1over, file="C:/NGS/save/NGS0_51.tagcount1over", row.names = F))</v>
      </c>
      <c r="D2464" s="5"/>
      <c r="E2464" s="5"/>
      <c r="F2464" s="5"/>
      <c r="G2464" s="5"/>
    </row>
    <row r="2465" spans="1:7" s="15" customFormat="1" x14ac:dyDescent="0.15">
      <c r="A2465" s="6"/>
      <c r="B2465" s="15">
        <v>2248</v>
      </c>
      <c r="C2465" s="18" t="str">
        <f>'Population tagcount script'!D2249</f>
        <v>rm(list=ls())</v>
      </c>
      <c r="D2465" s="5"/>
      <c r="E2465" s="5"/>
      <c r="F2465" s="5"/>
      <c r="G2465" s="5"/>
    </row>
    <row r="2466" spans="1:7" s="15" customFormat="1" x14ac:dyDescent="0.15">
      <c r="A2466" s="6"/>
      <c r="B2466" s="15">
        <v>2249</v>
      </c>
      <c r="C2466" s="18" t="str">
        <f>'Population tagcount script'!D2250</f>
        <v>in_f &lt;- c("C:/NGS/Raw_sequence_reads/52_CTGAAGCT-GGCTCTGA_L006_R1_001.fastq.gz", "C:/NGS/Raw_sequence_reads/52_CTGAAGCT-GGCTCTGA_L006_R2_001.fastq.gz")</v>
      </c>
      <c r="D2466" s="5"/>
      <c r="E2466" s="5"/>
      <c r="F2466" s="5"/>
      <c r="G2466" s="5"/>
    </row>
    <row r="2467" spans="1:7" s="15" customFormat="1" x14ac:dyDescent="0.15">
      <c r="A2467" s="6"/>
      <c r="B2467" s="15">
        <v>2250</v>
      </c>
      <c r="C2467" s="18" t="str">
        <f>'Population tagcount script'!D2251</f>
        <v>out_f &lt;- "C:/NGS/save/NGS0_52.fastq"</v>
      </c>
      <c r="D2467" s="5"/>
      <c r="E2467" s="5"/>
      <c r="F2467" s="5"/>
      <c r="G2467" s="5"/>
    </row>
    <row r="2468" spans="1:7" s="15" customFormat="1" x14ac:dyDescent="0.15">
      <c r="A2468" s="6"/>
      <c r="B2468" s="15">
        <v>2251</v>
      </c>
      <c r="C2468" s="18" t="str">
        <f>'Population tagcount script'!D2252</f>
        <v>param_trim &lt;- 1</v>
      </c>
      <c r="D2468" s="5"/>
      <c r="E2468" s="5"/>
      <c r="F2468" s="5"/>
      <c r="G2468" s="5"/>
    </row>
    <row r="2469" spans="1:7" s="15" customFormat="1" x14ac:dyDescent="0.15">
      <c r="A2469" s="6"/>
      <c r="B2469" s="15">
        <v>2252</v>
      </c>
      <c r="C2469" s="18" t="str">
        <f>'Population tagcount script'!D2253</f>
        <v xml:space="preserve">fastq &lt;- readFastq(in_f)              </v>
      </c>
      <c r="D2469" s="5"/>
      <c r="E2469" s="5"/>
      <c r="F2469" s="5"/>
      <c r="G2469" s="5"/>
    </row>
    <row r="2470" spans="1:7" s="15" customFormat="1" x14ac:dyDescent="0.15">
      <c r="A2470" s="6"/>
      <c r="B2470" s="15">
        <v>2253</v>
      </c>
      <c r="C2470" s="18" t="str">
        <f>'Population tagcount script'!D2254</f>
        <v>hoge &lt;- width(sread(fastq)) - param_trim</v>
      </c>
      <c r="D2470" s="5"/>
      <c r="E2470" s="5"/>
      <c r="F2470" s="5"/>
      <c r="G2470" s="5"/>
    </row>
    <row r="2471" spans="1:7" s="15" customFormat="1" x14ac:dyDescent="0.15">
      <c r="A2471" s="6"/>
      <c r="B2471" s="15">
        <v>2254</v>
      </c>
      <c r="C2471" s="18" t="str">
        <f>'Population tagcount script'!D2255</f>
        <v xml:space="preserve">hoge[hoge &lt; 1] &lt;- 1                   </v>
      </c>
      <c r="D2471" s="5"/>
      <c r="E2471" s="5"/>
      <c r="F2471" s="5"/>
      <c r="G2471" s="5"/>
    </row>
    <row r="2472" spans="1:7" s="15" customFormat="1" x14ac:dyDescent="0.15">
      <c r="A2472" s="6"/>
      <c r="B2472" s="15">
        <v>2255</v>
      </c>
      <c r="C2472" s="18" t="str">
        <f>'Population tagcount script'!D2256</f>
        <v>hoge1 &lt;- DNAStringSet(sread(fastq), start=7, end=hoge)</v>
      </c>
      <c r="D2472" s="5"/>
      <c r="E2472" s="5"/>
      <c r="F2472" s="5"/>
      <c r="G2472" s="5"/>
    </row>
    <row r="2473" spans="1:7" s="15" customFormat="1" x14ac:dyDescent="0.15">
      <c r="A2473" s="6"/>
      <c r="B2473" s="15">
        <v>2256</v>
      </c>
      <c r="C2473" s="18" t="str">
        <f>'Population tagcount script'!D2257</f>
        <v>hoge2 &lt;- BStringSet(quality(quality(fastq)), start=7, end=hoge)</v>
      </c>
      <c r="D2473" s="5"/>
      <c r="E2473" s="5"/>
      <c r="F2473" s="5"/>
      <c r="G2473" s="5"/>
    </row>
    <row r="2474" spans="1:7" s="15" customFormat="1" x14ac:dyDescent="0.15">
      <c r="A2474" s="6"/>
      <c r="B2474" s="15">
        <v>2257</v>
      </c>
      <c r="C2474" s="18" t="str">
        <f>'Population tagcount script'!D2258</f>
        <v>fastq &lt;- ShortReadQ(hoge1, hoge2, id(fastq))</v>
      </c>
      <c r="D2474" s="5"/>
      <c r="E2474" s="5"/>
      <c r="F2474" s="5"/>
      <c r="G2474" s="5"/>
    </row>
    <row r="2475" spans="1:7" s="15" customFormat="1" x14ac:dyDescent="0.15">
      <c r="A2475" s="6"/>
      <c r="B2475" s="15">
        <v>2258</v>
      </c>
      <c r="C2475" s="18" t="str">
        <f>'Population tagcount script'!D2259</f>
        <v xml:space="preserve">writeFastq(fastq, out_f, compress=F)   </v>
      </c>
      <c r="D2475" s="5"/>
      <c r="E2475" s="5"/>
      <c r="F2475" s="5"/>
      <c r="G2475" s="5"/>
    </row>
    <row r="2476" spans="1:7" s="15" customFormat="1" x14ac:dyDescent="0.15">
      <c r="A2476" s="6"/>
      <c r="B2476" s="15">
        <v>2259</v>
      </c>
      <c r="C2476" s="18" t="str">
        <f>'Population tagcount script'!D2260</f>
        <v>param1 &lt;- 35</v>
      </c>
      <c r="D2476" s="5"/>
      <c r="E2476" s="5"/>
      <c r="F2476" s="5"/>
      <c r="G2476" s="5"/>
    </row>
    <row r="2477" spans="1:7" s="15" customFormat="1" x14ac:dyDescent="0.15">
      <c r="A2477" s="6"/>
      <c r="B2477" s="15">
        <v>2260</v>
      </c>
      <c r="C2477" s="18" t="str">
        <f>'Population tagcount script'!D2261</f>
        <v>param2 &lt;- 0.1</v>
      </c>
      <c r="D2477" s="5"/>
      <c r="E2477" s="5"/>
      <c r="F2477" s="5"/>
      <c r="G2477" s="5"/>
    </row>
    <row r="2478" spans="1:7" s="15" customFormat="1" x14ac:dyDescent="0.15">
      <c r="A2478" s="6"/>
      <c r="B2478" s="15">
        <v>2261</v>
      </c>
      <c r="C2478" s="18" t="str">
        <f>'Population tagcount script'!D2262</f>
        <v>fastq &lt;- readFastq("C:/NGS/save/NGS0_52.fastq")</v>
      </c>
      <c r="D2478" s="5"/>
      <c r="E2478" s="5"/>
      <c r="F2478" s="5"/>
      <c r="G2478" s="5"/>
    </row>
    <row r="2479" spans="1:7" s="15" customFormat="1" x14ac:dyDescent="0.15">
      <c r="A2479" s="6"/>
      <c r="B2479" s="15">
        <v>2262</v>
      </c>
      <c r="C2479" s="18" t="str">
        <f>'Population tagcount script'!D2263</f>
        <v>hoge &lt;- as(quality(fastq), "matrix")</v>
      </c>
      <c r="D2479" s="5"/>
      <c r="E2479" s="5"/>
      <c r="F2479" s="5"/>
      <c r="G2479" s="5"/>
    </row>
    <row r="2480" spans="1:7" s="15" customFormat="1" x14ac:dyDescent="0.15">
      <c r="A2480" s="6"/>
      <c r="B2480" s="15">
        <v>2263</v>
      </c>
      <c r="C2480" s="18" t="str">
        <f>'Population tagcount script'!D2264</f>
        <v>obj &lt;- (rowSums(hoge &lt; param1) &lt;= width(fastq)*param2)</v>
      </c>
      <c r="D2480" s="5"/>
      <c r="E2480" s="5"/>
      <c r="F2480" s="5"/>
      <c r="G2480" s="5"/>
    </row>
    <row r="2481" spans="1:7" s="15" customFormat="1" x14ac:dyDescent="0.15">
      <c r="A2481" s="6"/>
      <c r="B2481" s="15">
        <v>2264</v>
      </c>
      <c r="C2481" s="18" t="str">
        <f>'Population tagcount script'!D2265</f>
        <v>fastq &lt;- fastq[obj]</v>
      </c>
      <c r="D2481" s="5"/>
      <c r="E2481" s="5"/>
      <c r="F2481" s="5"/>
      <c r="G2481" s="5"/>
    </row>
    <row r="2482" spans="1:7" s="15" customFormat="1" x14ac:dyDescent="0.15">
      <c r="A2482" s="6"/>
      <c r="B2482" s="15">
        <v>2265</v>
      </c>
      <c r="C2482" s="18" t="str">
        <f>'Population tagcount script'!D2266</f>
        <v xml:space="preserve">writeFastq(fastq, "C:/NGS/save/F2_Adap-0.fastq", compress=F)   </v>
      </c>
      <c r="D2482" s="5"/>
      <c r="E2482" s="5"/>
      <c r="F2482" s="5"/>
      <c r="G2482" s="5"/>
    </row>
    <row r="2483" spans="1:7" s="15" customFormat="1" x14ac:dyDescent="0.15">
      <c r="A2483" s="6"/>
      <c r="B2483" s="15">
        <v>2266</v>
      </c>
      <c r="C2483" s="18" t="str">
        <f>'Population tagcount script'!D2267</f>
        <v>in_f &lt;- "C:/NGS/save/F2_Adap-0.fastq"</v>
      </c>
      <c r="D2483" s="5"/>
      <c r="E2483" s="5"/>
      <c r="F2483" s="5"/>
      <c r="G2483" s="5"/>
    </row>
    <row r="2484" spans="1:7" s="15" customFormat="1" x14ac:dyDescent="0.15">
      <c r="A2484" s="6"/>
      <c r="B2484" s="15">
        <v>2267</v>
      </c>
      <c r="C2484" s="18" t="str">
        <f>'Population tagcount script'!D2268</f>
        <v>out_f &lt;- "C:/NGS/save/F2_Adap-1.fastq"</v>
      </c>
      <c r="D2484" s="5"/>
      <c r="E2484" s="5"/>
      <c r="F2484" s="5"/>
      <c r="G2484" s="5"/>
    </row>
    <row r="2485" spans="1:7" s="15" customFormat="1" x14ac:dyDescent="0.15">
      <c r="A2485" s="6"/>
      <c r="B2485" s="15">
        <v>2268</v>
      </c>
      <c r="C2485" s="18" t="str">
        <f>'Population tagcount script'!D2269</f>
        <v>param_adapter &lt;- "CATGAGATCGGAAGAGCGTCGTGTAGGGAAAGAGTGT"  #Adapter sequence 1</v>
      </c>
      <c r="D2485" s="5"/>
      <c r="E2485" s="5"/>
      <c r="F2485" s="5"/>
      <c r="G2485" s="5"/>
    </row>
    <row r="2486" spans="1:7" s="15" customFormat="1" x14ac:dyDescent="0.15">
      <c r="A2486" s="6"/>
      <c r="B2486" s="15">
        <v>2269</v>
      </c>
      <c r="C2486" s="18" t="str">
        <f>'Population tagcount script'!D2270</f>
        <v xml:space="preserve">system.time(res1 &lt;- preprocessReads(filename=in_f,  outputFilename=out_f,Rpattern=param_adapter, max.Rmismatch=rep(0, nchar(param_adapter)), nBases=0, minLength=20, nrec=1000000))      </v>
      </c>
      <c r="D2486" s="5"/>
      <c r="E2486" s="5"/>
      <c r="F2486" s="5"/>
      <c r="G2486" s="5"/>
    </row>
    <row r="2487" spans="1:7" s="15" customFormat="1" x14ac:dyDescent="0.15">
      <c r="A2487" s="6"/>
      <c r="B2487" s="15">
        <v>2270</v>
      </c>
      <c r="C2487" s="18" t="str">
        <f>'Population tagcount script'!D2271</f>
        <v>in_f &lt;- "C:/NGS/save/F2_Adap-1.fastq"</v>
      </c>
      <c r="D2487" s="5"/>
      <c r="E2487" s="5"/>
      <c r="F2487" s="5"/>
      <c r="G2487" s="5"/>
    </row>
    <row r="2488" spans="1:7" s="15" customFormat="1" x14ac:dyDescent="0.15">
      <c r="A2488" s="6"/>
      <c r="B2488" s="15">
        <v>2271</v>
      </c>
      <c r="C2488" s="18" t="str">
        <f>'Population tagcount script'!D2272</f>
        <v>out_f &lt;- "C:/NGS/save/F2_Adap-2.fastq"</v>
      </c>
      <c r="D2488" s="5"/>
      <c r="E2488" s="5"/>
      <c r="F2488" s="5"/>
      <c r="G2488" s="5"/>
    </row>
    <row r="2489" spans="1:7" s="15" customFormat="1" x14ac:dyDescent="0.15">
      <c r="A2489" s="6"/>
      <c r="B2489" s="15">
        <v>2272</v>
      </c>
      <c r="C2489" s="18" t="str">
        <f>'Population tagcount script'!D2273</f>
        <v>param_adapter &lt;- "TAAGATCGGAAGAGCACACGTCTGAACTCCAGTCAC"  #Adapter sequence 2</v>
      </c>
      <c r="D2489" s="5"/>
      <c r="E2489" s="5"/>
      <c r="F2489" s="5"/>
      <c r="G2489" s="5"/>
    </row>
    <row r="2490" spans="1:7" s="15" customFormat="1" x14ac:dyDescent="0.15">
      <c r="A2490" s="6"/>
      <c r="B2490" s="15">
        <v>2273</v>
      </c>
      <c r="C2490" s="18" t="str">
        <f>'Population tagcount script'!D2274</f>
        <v xml:space="preserve">system.time(res2 &lt;- preprocessReads(filename=in_f,  outputFilename=out_f,Rpattern=param_adapter, max.Rmismatch=rep(0, nchar(param_adapter)), nBases=0, minLength=20, nrec=1000000))      </v>
      </c>
      <c r="D2490" s="5"/>
      <c r="E2490" s="5"/>
      <c r="F2490" s="5"/>
      <c r="G2490" s="5"/>
    </row>
    <row r="2491" spans="1:7" s="15" customFormat="1" x14ac:dyDescent="0.15">
      <c r="A2491" s="6"/>
      <c r="B2491" s="15">
        <v>2274</v>
      </c>
      <c r="C2491" s="18" t="str">
        <f>'Population tagcount script'!D2275</f>
        <v>in_f &lt;- "C:/NGS/save/F2_Adap-2.fastq"</v>
      </c>
      <c r="D2491" s="5"/>
      <c r="E2491" s="5"/>
      <c r="F2491" s="5"/>
      <c r="G2491" s="5"/>
    </row>
    <row r="2492" spans="1:7" s="15" customFormat="1" x14ac:dyDescent="0.15">
      <c r="A2492" s="6"/>
      <c r="B2492" s="15">
        <v>2275</v>
      </c>
      <c r="C2492" s="18" t="str">
        <f>'Population tagcount script'!D2276</f>
        <v>out_f &lt;- "C:/NGS/save/F2_Adap-3.fastq"</v>
      </c>
      <c r="D2492" s="5"/>
      <c r="E2492" s="5"/>
      <c r="F2492" s="5"/>
      <c r="G2492" s="5"/>
    </row>
    <row r="2493" spans="1:7" s="15" customFormat="1" x14ac:dyDescent="0.15">
      <c r="A2493" s="6"/>
      <c r="B2493" s="15">
        <v>2276</v>
      </c>
      <c r="C2493" s="18" t="str">
        <f>'Population tagcount script'!D2277</f>
        <v>param_adapter &lt;- "TAAGATCGGAAGAGCGTCGTGTAGGGAAAGAGTGT"  #Adapter sequence 3</v>
      </c>
      <c r="D2493" s="5"/>
      <c r="E2493" s="5"/>
      <c r="F2493" s="5"/>
      <c r="G2493" s="5"/>
    </row>
    <row r="2494" spans="1:7" s="15" customFormat="1" x14ac:dyDescent="0.15">
      <c r="A2494" s="6"/>
      <c r="B2494" s="15">
        <v>2277</v>
      </c>
      <c r="C2494" s="18" t="str">
        <f>'Population tagcount script'!D2278</f>
        <v xml:space="preserve">system.time(res3 &lt;- preprocessReads(filename=in_f,  outputFilename=out_f,Rpattern=param_adapter, max.Rmismatch=rep(0, nchar(param_adapter)), nBases=0, minLength=20, nrec=1000000))      </v>
      </c>
      <c r="D2494" s="5"/>
      <c r="E2494" s="5"/>
      <c r="F2494" s="5"/>
      <c r="G2494" s="5"/>
    </row>
    <row r="2495" spans="1:7" s="15" customFormat="1" x14ac:dyDescent="0.15">
      <c r="A2495" s="6"/>
      <c r="B2495" s="15">
        <v>2278</v>
      </c>
      <c r="C2495" s="18" t="str">
        <f>'Population tagcount script'!D2279</f>
        <v>in_f &lt;- "C:/NGS/save/F2_Adap-3.fastq"</v>
      </c>
      <c r="D2495" s="5"/>
      <c r="E2495" s="5"/>
      <c r="F2495" s="5"/>
      <c r="G2495" s="5"/>
    </row>
    <row r="2496" spans="1:7" s="15" customFormat="1" x14ac:dyDescent="0.15">
      <c r="A2496" s="6"/>
      <c r="B2496" s="15">
        <v>2279</v>
      </c>
      <c r="C2496" s="18" t="str">
        <f>'Population tagcount script'!D2280</f>
        <v>out_f &lt;- "C:/NGS/save/AdapterTrim_NGS0_52.fastq"</v>
      </c>
      <c r="D2496" s="5"/>
      <c r="E2496" s="5"/>
      <c r="F2496" s="5"/>
      <c r="G2496" s="5"/>
    </row>
    <row r="2497" spans="1:7" s="15" customFormat="1" x14ac:dyDescent="0.15">
      <c r="A2497" s="6"/>
      <c r="B2497" s="15">
        <v>2280</v>
      </c>
      <c r="C2497" s="18" t="str">
        <f>'Population tagcount script'!D2281</f>
        <v>param_adapter &lt;- "CATGAGATCGGAAGAGCACACGTCTGAACTCCAGTCAC"  #Adapter sequence 4</v>
      </c>
      <c r="D2497" s="5"/>
      <c r="E2497" s="5"/>
      <c r="F2497" s="5"/>
      <c r="G2497" s="5"/>
    </row>
    <row r="2498" spans="1:7" s="15" customFormat="1" x14ac:dyDescent="0.15">
      <c r="A2498" s="6"/>
      <c r="B2498" s="15">
        <v>2281</v>
      </c>
      <c r="C2498" s="18" t="str">
        <f>'Population tagcount script'!D2282</f>
        <v xml:space="preserve">system.time(res4 &lt;- preprocessReads(filename=in_f,  outputFilename=out_f,Rpattern=param_adapter, max.Rmismatch=rep(0, nchar(param_adapter)), nBases=0, minLength=20, nrec=1000000))      </v>
      </c>
      <c r="D2498" s="5"/>
      <c r="E2498" s="5"/>
      <c r="F2498" s="5"/>
      <c r="G2498" s="5"/>
    </row>
    <row r="2499" spans="1:7" s="15" customFormat="1" x14ac:dyDescent="0.15">
      <c r="A2499" s="6"/>
      <c r="B2499" s="15">
        <v>2282</v>
      </c>
      <c r="C2499" s="18" t="str">
        <f>'Population tagcount script'!D2283</f>
        <v>res &lt;- rbind(res1,res2,res3,res4)</v>
      </c>
      <c r="D2499" s="5"/>
      <c r="E2499" s="5"/>
      <c r="F2499" s="5"/>
      <c r="G2499" s="5"/>
    </row>
    <row r="2500" spans="1:7" s="15" customFormat="1" x14ac:dyDescent="0.15">
      <c r="A2500" s="6"/>
      <c r="B2500" s="15">
        <v>2283</v>
      </c>
      <c r="C2500" s="18" t="str">
        <f>'Population tagcount script'!D2284</f>
        <v>write.csv(res, "C:/NGS/save/NGS0_52.fastq.csv")</v>
      </c>
      <c r="D2500" s="5"/>
      <c r="E2500" s="5"/>
      <c r="F2500" s="5"/>
      <c r="G2500" s="5"/>
    </row>
    <row r="2501" spans="1:7" s="15" customFormat="1" x14ac:dyDescent="0.15">
      <c r="A2501" s="6"/>
      <c r="B2501" s="15">
        <v>2284</v>
      </c>
      <c r="C2501" s="18" t="str">
        <f>'Population tagcount script'!D2285</f>
        <v>system.time(fastq &lt;- fread("C:/NGS/save/AdapterTrim_NGS0_52.fastq", header=F, sep="\t", na.strings="NA", strip.white=TRUE, verbose=TRUE))</v>
      </c>
      <c r="D2501" s="5"/>
      <c r="E2501" s="5"/>
      <c r="F2501" s="5"/>
      <c r="G2501" s="5"/>
    </row>
    <row r="2502" spans="1:7" s="15" customFormat="1" x14ac:dyDescent="0.15">
      <c r="A2502" s="6"/>
      <c r="B2502" s="15">
        <v>2285</v>
      </c>
      <c r="C2502" s="18" t="str">
        <f>'Population tagcount script'!D2286</f>
        <v>file.remove("C:/NGS/save/AdapterTrim_NGS0_52.fastq","C:/NGS/save/F2_Adap-0.fastq","C:/NGS/save/F2_Adap-1.fastq","C:/NGS/save/F2_Adap-2.fastq","C:/NGS/save/F2_Adap-3.fastq")</v>
      </c>
      <c r="D2502" s="5"/>
      <c r="E2502" s="5"/>
      <c r="F2502" s="5"/>
      <c r="G2502" s="5"/>
    </row>
    <row r="2503" spans="1:7" s="15" customFormat="1" x14ac:dyDescent="0.15">
      <c r="A2503" s="6"/>
      <c r="B2503" s="15">
        <v>2286</v>
      </c>
      <c r="C2503" s="18" t="str">
        <f>'Population tagcount script'!D2287</f>
        <v>system.time(nucleotide &lt;- fastq[2+4*(0:((nrow(fastq)/4)-1))])</v>
      </c>
      <c r="D2503" s="5"/>
      <c r="E2503" s="5"/>
      <c r="F2503" s="5"/>
      <c r="G2503" s="5"/>
    </row>
    <row r="2504" spans="1:7" s="15" customFormat="1" x14ac:dyDescent="0.15">
      <c r="A2504" s="6"/>
      <c r="B2504" s="15">
        <v>2287</v>
      </c>
      <c r="C2504" s="18" t="str">
        <f>'Population tagcount script'!D2288</f>
        <v>system.time(RADtag &lt;- sort(table(nucleotide), decreasing=TRUE))</v>
      </c>
      <c r="D2504" s="5"/>
      <c r="E2504" s="5"/>
      <c r="F2504" s="5"/>
      <c r="G2504" s="5"/>
    </row>
    <row r="2505" spans="1:7" s="15" customFormat="1" x14ac:dyDescent="0.15">
      <c r="A2505" s="6"/>
      <c r="B2505" s="15">
        <v>2288</v>
      </c>
      <c r="C2505" s="18" t="str">
        <f>'Population tagcount script'!D2289</f>
        <v>system.time(write.csv(RADtag, file="C:/NGS/save/NGS0_52.tagcount", row.names = F))</v>
      </c>
      <c r="D2505" s="5"/>
      <c r="E2505" s="5"/>
      <c r="F2505" s="5"/>
      <c r="G2505" s="5"/>
    </row>
    <row r="2506" spans="1:7" s="15" customFormat="1" x14ac:dyDescent="0.15">
      <c r="A2506" s="6"/>
      <c r="B2506" s="15">
        <v>2289</v>
      </c>
      <c r="C2506" s="18" t="str">
        <f>'Population tagcount script'!D2290</f>
        <v>file.remove("C:/NGS/save/NGS0_52.fastq")</v>
      </c>
      <c r="D2506" s="5"/>
      <c r="E2506" s="5"/>
      <c r="F2506" s="5"/>
      <c r="G2506" s="5"/>
    </row>
    <row r="2507" spans="1:7" s="15" customFormat="1" x14ac:dyDescent="0.15">
      <c r="A2507" s="6"/>
      <c r="B2507" s="15">
        <v>2290</v>
      </c>
      <c r="C2507" s="18" t="str">
        <f>'Population tagcount script'!D2291</f>
        <v>RAD_1over &lt;- RADtag[RADtag&gt;1]</v>
      </c>
      <c r="D2507" s="5"/>
      <c r="E2507" s="5"/>
      <c r="F2507" s="5"/>
      <c r="G2507" s="5"/>
    </row>
    <row r="2508" spans="1:7" s="15" customFormat="1" x14ac:dyDescent="0.15">
      <c r="A2508" s="6"/>
      <c r="B2508" s="15">
        <v>2291</v>
      </c>
      <c r="C2508" s="18" t="str">
        <f>'Population tagcount script'!D2292</f>
        <v>system.time(write.csv(RAD_1over, file="C:/NGS/save/NGS0_52.tagcount1over", row.names = F))</v>
      </c>
      <c r="D2508" s="5"/>
      <c r="E2508" s="5"/>
      <c r="F2508" s="5"/>
      <c r="G2508" s="5"/>
    </row>
    <row r="2509" spans="1:7" s="15" customFormat="1" x14ac:dyDescent="0.15">
      <c r="A2509" s="6"/>
      <c r="B2509" s="15">
        <v>2292</v>
      </c>
      <c r="C2509" s="18" t="str">
        <f>'Population tagcount script'!D2293</f>
        <v>rm(list=ls())</v>
      </c>
      <c r="D2509" s="5"/>
      <c r="E2509" s="5"/>
      <c r="F2509" s="5"/>
      <c r="G2509" s="5"/>
    </row>
    <row r="2510" spans="1:7" s="15" customFormat="1" x14ac:dyDescent="0.15">
      <c r="A2510" s="6"/>
      <c r="B2510" s="15">
        <v>2293</v>
      </c>
      <c r="C2510" s="18" t="str">
        <f>'Population tagcount script'!D2294</f>
        <v>in_f &lt;- c("C:/NGS/Raw_sequence_reads/53_CTGAAGCT-AGGCGAAG_L006_R1_001.fastq.gz", "C:/NGS/Raw_sequence_reads/53_CTGAAGCT-AGGCGAAG_L006_R2_001.fastq.gz")</v>
      </c>
      <c r="D2510" s="5"/>
      <c r="E2510" s="5"/>
      <c r="F2510" s="5"/>
      <c r="G2510" s="5"/>
    </row>
    <row r="2511" spans="1:7" s="15" customFormat="1" x14ac:dyDescent="0.15">
      <c r="A2511" s="6"/>
      <c r="B2511" s="15">
        <v>2294</v>
      </c>
      <c r="C2511" s="18" t="str">
        <f>'Population tagcount script'!D2295</f>
        <v>out_f &lt;- "C:/NGS/save/NGS0_53.fastq"</v>
      </c>
      <c r="D2511" s="5"/>
      <c r="E2511" s="5"/>
      <c r="F2511" s="5"/>
      <c r="G2511" s="5"/>
    </row>
    <row r="2512" spans="1:7" s="15" customFormat="1" x14ac:dyDescent="0.15">
      <c r="A2512" s="6"/>
      <c r="B2512" s="15">
        <v>2295</v>
      </c>
      <c r="C2512" s="18" t="str">
        <f>'Population tagcount script'!D2296</f>
        <v>param_trim &lt;- 1</v>
      </c>
      <c r="D2512" s="5"/>
      <c r="E2512" s="5"/>
      <c r="F2512" s="5"/>
      <c r="G2512" s="5"/>
    </row>
    <row r="2513" spans="1:7" s="15" customFormat="1" x14ac:dyDescent="0.15">
      <c r="A2513" s="6"/>
      <c r="B2513" s="15">
        <v>2296</v>
      </c>
      <c r="C2513" s="18" t="str">
        <f>'Population tagcount script'!D2297</f>
        <v xml:space="preserve">fastq &lt;- readFastq(in_f)              </v>
      </c>
      <c r="D2513" s="5"/>
      <c r="E2513" s="5"/>
      <c r="F2513" s="5"/>
      <c r="G2513" s="5"/>
    </row>
    <row r="2514" spans="1:7" s="15" customFormat="1" x14ac:dyDescent="0.15">
      <c r="A2514" s="6"/>
      <c r="B2514" s="15">
        <v>2297</v>
      </c>
      <c r="C2514" s="18" t="str">
        <f>'Population tagcount script'!D2298</f>
        <v>hoge &lt;- width(sread(fastq)) - param_trim</v>
      </c>
      <c r="D2514" s="5"/>
      <c r="E2514" s="5"/>
      <c r="F2514" s="5"/>
      <c r="G2514" s="5"/>
    </row>
    <row r="2515" spans="1:7" s="15" customFormat="1" x14ac:dyDescent="0.15">
      <c r="A2515" s="6"/>
      <c r="B2515" s="15">
        <v>2298</v>
      </c>
      <c r="C2515" s="18" t="str">
        <f>'Population tagcount script'!D2299</f>
        <v xml:space="preserve">hoge[hoge &lt; 1] &lt;- 1                   </v>
      </c>
      <c r="D2515" s="5"/>
      <c r="E2515" s="5"/>
      <c r="F2515" s="5"/>
      <c r="G2515" s="5"/>
    </row>
    <row r="2516" spans="1:7" s="15" customFormat="1" x14ac:dyDescent="0.15">
      <c r="A2516" s="6"/>
      <c r="B2516" s="15">
        <v>2299</v>
      </c>
      <c r="C2516" s="18" t="str">
        <f>'Population tagcount script'!D2300</f>
        <v>hoge1 &lt;- DNAStringSet(sread(fastq), start=7, end=hoge)</v>
      </c>
      <c r="D2516" s="5"/>
      <c r="E2516" s="5"/>
      <c r="F2516" s="5"/>
      <c r="G2516" s="5"/>
    </row>
    <row r="2517" spans="1:7" s="15" customFormat="1" x14ac:dyDescent="0.15">
      <c r="A2517" s="6"/>
      <c r="B2517" s="15">
        <v>2300</v>
      </c>
      <c r="C2517" s="18" t="str">
        <f>'Population tagcount script'!D2301</f>
        <v>hoge2 &lt;- BStringSet(quality(quality(fastq)), start=7, end=hoge)</v>
      </c>
      <c r="D2517" s="5"/>
      <c r="E2517" s="5"/>
      <c r="F2517" s="5"/>
      <c r="G2517" s="5"/>
    </row>
    <row r="2518" spans="1:7" s="15" customFormat="1" x14ac:dyDescent="0.15">
      <c r="A2518" s="6"/>
      <c r="B2518" s="15">
        <v>2301</v>
      </c>
      <c r="C2518" s="18" t="str">
        <f>'Population tagcount script'!D2302</f>
        <v>fastq &lt;- ShortReadQ(hoge1, hoge2, id(fastq))</v>
      </c>
      <c r="D2518" s="5"/>
      <c r="E2518" s="5"/>
      <c r="F2518" s="5"/>
      <c r="G2518" s="5"/>
    </row>
    <row r="2519" spans="1:7" s="15" customFormat="1" x14ac:dyDescent="0.15">
      <c r="A2519" s="6"/>
      <c r="B2519" s="15">
        <v>2302</v>
      </c>
      <c r="C2519" s="18" t="str">
        <f>'Population tagcount script'!D2303</f>
        <v xml:space="preserve">writeFastq(fastq, out_f, compress=F)   </v>
      </c>
      <c r="D2519" s="5"/>
      <c r="E2519" s="5"/>
      <c r="F2519" s="5"/>
      <c r="G2519" s="5"/>
    </row>
    <row r="2520" spans="1:7" s="15" customFormat="1" x14ac:dyDescent="0.15">
      <c r="A2520" s="6"/>
      <c r="B2520" s="15">
        <v>2303</v>
      </c>
      <c r="C2520" s="18" t="str">
        <f>'Population tagcount script'!D2304</f>
        <v>param1 &lt;- 35</v>
      </c>
      <c r="D2520" s="5"/>
      <c r="E2520" s="5"/>
      <c r="F2520" s="5"/>
      <c r="G2520" s="5"/>
    </row>
    <row r="2521" spans="1:7" s="15" customFormat="1" x14ac:dyDescent="0.15">
      <c r="A2521" s="6"/>
      <c r="B2521" s="15">
        <v>2304</v>
      </c>
      <c r="C2521" s="18" t="str">
        <f>'Population tagcount script'!D2305</f>
        <v>param2 &lt;- 0.1</v>
      </c>
      <c r="D2521" s="5"/>
      <c r="E2521" s="5"/>
      <c r="F2521" s="5"/>
      <c r="G2521" s="5"/>
    </row>
    <row r="2522" spans="1:7" s="15" customFormat="1" x14ac:dyDescent="0.15">
      <c r="A2522" s="6"/>
      <c r="B2522" s="15">
        <v>2305</v>
      </c>
      <c r="C2522" s="18" t="str">
        <f>'Population tagcount script'!D2306</f>
        <v>fastq &lt;- readFastq("C:/NGS/save/NGS0_53.fastq")</v>
      </c>
      <c r="D2522" s="5"/>
      <c r="E2522" s="5"/>
      <c r="F2522" s="5"/>
      <c r="G2522" s="5"/>
    </row>
    <row r="2523" spans="1:7" s="15" customFormat="1" x14ac:dyDescent="0.15">
      <c r="A2523" s="6"/>
      <c r="B2523" s="15">
        <v>2306</v>
      </c>
      <c r="C2523" s="18" t="str">
        <f>'Population tagcount script'!D2307</f>
        <v>hoge &lt;- as(quality(fastq), "matrix")</v>
      </c>
      <c r="D2523" s="5"/>
      <c r="E2523" s="5"/>
      <c r="F2523" s="5"/>
      <c r="G2523" s="5"/>
    </row>
    <row r="2524" spans="1:7" s="15" customFormat="1" x14ac:dyDescent="0.15">
      <c r="A2524" s="6"/>
      <c r="B2524" s="15">
        <v>2307</v>
      </c>
      <c r="C2524" s="18" t="str">
        <f>'Population tagcount script'!D2308</f>
        <v>obj &lt;- (rowSums(hoge &lt; param1) &lt;= width(fastq)*param2)</v>
      </c>
      <c r="D2524" s="5"/>
      <c r="E2524" s="5"/>
      <c r="F2524" s="5"/>
      <c r="G2524" s="5"/>
    </row>
    <row r="2525" spans="1:7" s="15" customFormat="1" x14ac:dyDescent="0.15">
      <c r="A2525" s="6"/>
      <c r="B2525" s="15">
        <v>2308</v>
      </c>
      <c r="C2525" s="18" t="str">
        <f>'Population tagcount script'!D2309</f>
        <v>fastq &lt;- fastq[obj]</v>
      </c>
      <c r="D2525" s="5"/>
      <c r="E2525" s="5"/>
      <c r="F2525" s="5"/>
      <c r="G2525" s="5"/>
    </row>
    <row r="2526" spans="1:7" s="15" customFormat="1" x14ac:dyDescent="0.15">
      <c r="A2526" s="6"/>
      <c r="B2526" s="15">
        <v>2309</v>
      </c>
      <c r="C2526" s="18" t="str">
        <f>'Population tagcount script'!D2310</f>
        <v xml:space="preserve">writeFastq(fastq, "C:/NGS/save/F2_Adap-0.fastq", compress=F)   </v>
      </c>
      <c r="D2526" s="5"/>
      <c r="E2526" s="5"/>
      <c r="F2526" s="5"/>
      <c r="G2526" s="5"/>
    </row>
    <row r="2527" spans="1:7" s="15" customFormat="1" x14ac:dyDescent="0.15">
      <c r="A2527" s="6"/>
      <c r="B2527" s="15">
        <v>2310</v>
      </c>
      <c r="C2527" s="18" t="str">
        <f>'Population tagcount script'!D2311</f>
        <v>in_f &lt;- "C:/NGS/save/F2_Adap-0.fastq"</v>
      </c>
      <c r="D2527" s="5"/>
      <c r="E2527" s="5"/>
      <c r="F2527" s="5"/>
      <c r="G2527" s="5"/>
    </row>
    <row r="2528" spans="1:7" s="15" customFormat="1" x14ac:dyDescent="0.15">
      <c r="A2528" s="6"/>
      <c r="B2528" s="15">
        <v>2311</v>
      </c>
      <c r="C2528" s="18" t="str">
        <f>'Population tagcount script'!D2312</f>
        <v>out_f &lt;- "C:/NGS/save/F2_Adap-1.fastq"</v>
      </c>
      <c r="D2528" s="5"/>
      <c r="E2528" s="5"/>
      <c r="F2528" s="5"/>
      <c r="G2528" s="5"/>
    </row>
    <row r="2529" spans="1:7" s="15" customFormat="1" x14ac:dyDescent="0.15">
      <c r="A2529" s="6"/>
      <c r="B2529" s="15">
        <v>2312</v>
      </c>
      <c r="C2529" s="18" t="str">
        <f>'Population tagcount script'!D2313</f>
        <v>param_adapter &lt;- "CATGAGATCGGAAGAGCGTCGTGTAGGGAAAGAGTGT"  #Adapter sequence 1</v>
      </c>
      <c r="D2529" s="5"/>
      <c r="E2529" s="5"/>
      <c r="F2529" s="5"/>
      <c r="G2529" s="5"/>
    </row>
    <row r="2530" spans="1:7" s="15" customFormat="1" x14ac:dyDescent="0.15">
      <c r="A2530" s="6"/>
      <c r="B2530" s="15">
        <v>2313</v>
      </c>
      <c r="C2530" s="18" t="str">
        <f>'Population tagcount script'!D2314</f>
        <v xml:space="preserve">system.time(res1 &lt;- preprocessReads(filename=in_f,  outputFilename=out_f,Rpattern=param_adapter, max.Rmismatch=rep(0, nchar(param_adapter)), nBases=0, minLength=20, nrec=1000000))      </v>
      </c>
      <c r="D2530" s="5"/>
      <c r="E2530" s="5"/>
      <c r="F2530" s="5"/>
      <c r="G2530" s="5"/>
    </row>
    <row r="2531" spans="1:7" s="15" customFormat="1" x14ac:dyDescent="0.15">
      <c r="A2531" s="6"/>
      <c r="B2531" s="15">
        <v>2314</v>
      </c>
      <c r="C2531" s="18" t="str">
        <f>'Population tagcount script'!D2315</f>
        <v>in_f &lt;- "C:/NGS/save/F2_Adap-1.fastq"</v>
      </c>
      <c r="D2531" s="5"/>
      <c r="E2531" s="5"/>
      <c r="F2531" s="5"/>
      <c r="G2531" s="5"/>
    </row>
    <row r="2532" spans="1:7" s="15" customFormat="1" x14ac:dyDescent="0.15">
      <c r="A2532" s="6"/>
      <c r="B2532" s="15">
        <v>2315</v>
      </c>
      <c r="C2532" s="18" t="str">
        <f>'Population tagcount script'!D2316</f>
        <v>out_f &lt;- "C:/NGS/save/F2_Adap-2.fastq"</v>
      </c>
      <c r="D2532" s="5"/>
      <c r="E2532" s="5"/>
      <c r="F2532" s="5"/>
      <c r="G2532" s="5"/>
    </row>
    <row r="2533" spans="1:7" s="15" customFormat="1" x14ac:dyDescent="0.15">
      <c r="A2533" s="6"/>
      <c r="B2533" s="15">
        <v>2316</v>
      </c>
      <c r="C2533" s="18" t="str">
        <f>'Population tagcount script'!D2317</f>
        <v>param_adapter &lt;- "TAAGATCGGAAGAGCACACGTCTGAACTCCAGTCAC"  #Adapter sequence 2</v>
      </c>
      <c r="D2533" s="5"/>
      <c r="E2533" s="5"/>
      <c r="F2533" s="5"/>
      <c r="G2533" s="5"/>
    </row>
    <row r="2534" spans="1:7" s="15" customFormat="1" x14ac:dyDescent="0.15">
      <c r="A2534" s="6"/>
      <c r="B2534" s="15">
        <v>2317</v>
      </c>
      <c r="C2534" s="18" t="str">
        <f>'Population tagcount script'!D2318</f>
        <v xml:space="preserve">system.time(res2 &lt;- preprocessReads(filename=in_f,  outputFilename=out_f,Rpattern=param_adapter, max.Rmismatch=rep(0, nchar(param_adapter)), nBases=0, minLength=20, nrec=1000000))      </v>
      </c>
      <c r="D2534" s="5"/>
      <c r="E2534" s="5"/>
      <c r="F2534" s="5"/>
      <c r="G2534" s="5"/>
    </row>
    <row r="2535" spans="1:7" s="15" customFormat="1" x14ac:dyDescent="0.15">
      <c r="A2535" s="6"/>
      <c r="B2535" s="15">
        <v>2318</v>
      </c>
      <c r="C2535" s="18" t="str">
        <f>'Population tagcount script'!D2319</f>
        <v>in_f &lt;- "C:/NGS/save/F2_Adap-2.fastq"</v>
      </c>
      <c r="D2535" s="5"/>
      <c r="E2535" s="5"/>
      <c r="F2535" s="5"/>
      <c r="G2535" s="5"/>
    </row>
    <row r="2536" spans="1:7" s="15" customFormat="1" x14ac:dyDescent="0.15">
      <c r="A2536" s="6"/>
      <c r="B2536" s="15">
        <v>2319</v>
      </c>
      <c r="C2536" s="18" t="str">
        <f>'Population tagcount script'!D2320</f>
        <v>out_f &lt;- "C:/NGS/save/F2_Adap-3.fastq"</v>
      </c>
      <c r="D2536" s="5"/>
      <c r="E2536" s="5"/>
      <c r="F2536" s="5"/>
      <c r="G2536" s="5"/>
    </row>
    <row r="2537" spans="1:7" s="15" customFormat="1" x14ac:dyDescent="0.15">
      <c r="A2537" s="6"/>
      <c r="B2537" s="15">
        <v>2320</v>
      </c>
      <c r="C2537" s="18" t="str">
        <f>'Population tagcount script'!D2321</f>
        <v>param_adapter &lt;- "TAAGATCGGAAGAGCGTCGTGTAGGGAAAGAGTGT"  #Adapter sequence 3</v>
      </c>
      <c r="D2537" s="5"/>
      <c r="E2537" s="5"/>
      <c r="F2537" s="5"/>
      <c r="G2537" s="5"/>
    </row>
    <row r="2538" spans="1:7" s="15" customFormat="1" x14ac:dyDescent="0.15">
      <c r="A2538" s="6"/>
      <c r="B2538" s="15">
        <v>2321</v>
      </c>
      <c r="C2538" s="18" t="str">
        <f>'Population tagcount script'!D2322</f>
        <v xml:space="preserve">system.time(res3 &lt;- preprocessReads(filename=in_f,  outputFilename=out_f,Rpattern=param_adapter, max.Rmismatch=rep(0, nchar(param_adapter)), nBases=0, minLength=20, nrec=1000000))      </v>
      </c>
      <c r="D2538" s="5"/>
      <c r="E2538" s="5"/>
      <c r="F2538" s="5"/>
      <c r="G2538" s="5"/>
    </row>
    <row r="2539" spans="1:7" s="15" customFormat="1" x14ac:dyDescent="0.15">
      <c r="A2539" s="6"/>
      <c r="B2539" s="15">
        <v>2322</v>
      </c>
      <c r="C2539" s="18" t="str">
        <f>'Population tagcount script'!D2323</f>
        <v>in_f &lt;- "C:/NGS/save/F2_Adap-3.fastq"</v>
      </c>
      <c r="D2539" s="5"/>
      <c r="E2539" s="5"/>
      <c r="F2539" s="5"/>
      <c r="G2539" s="5"/>
    </row>
    <row r="2540" spans="1:7" s="15" customFormat="1" x14ac:dyDescent="0.15">
      <c r="A2540" s="6"/>
      <c r="B2540" s="15">
        <v>2323</v>
      </c>
      <c r="C2540" s="18" t="str">
        <f>'Population tagcount script'!D2324</f>
        <v>out_f &lt;- "C:/NGS/save/AdapterTrim_NGS0_53.fastq"</v>
      </c>
      <c r="D2540" s="5"/>
      <c r="E2540" s="5"/>
      <c r="F2540" s="5"/>
      <c r="G2540" s="5"/>
    </row>
    <row r="2541" spans="1:7" s="15" customFormat="1" x14ac:dyDescent="0.15">
      <c r="A2541" s="6"/>
      <c r="B2541" s="15">
        <v>2324</v>
      </c>
      <c r="C2541" s="18" t="str">
        <f>'Population tagcount script'!D2325</f>
        <v>param_adapter &lt;- "CATGAGATCGGAAGAGCACACGTCTGAACTCCAGTCAC"  #Adapter sequence 4</v>
      </c>
      <c r="D2541" s="5"/>
      <c r="E2541" s="5"/>
      <c r="F2541" s="5"/>
      <c r="G2541" s="5"/>
    </row>
    <row r="2542" spans="1:7" s="15" customFormat="1" x14ac:dyDescent="0.15">
      <c r="A2542" s="6"/>
      <c r="B2542" s="15">
        <v>2325</v>
      </c>
      <c r="C2542" s="18" t="str">
        <f>'Population tagcount script'!D2326</f>
        <v xml:space="preserve">system.time(res4 &lt;- preprocessReads(filename=in_f,  outputFilename=out_f,Rpattern=param_adapter, max.Rmismatch=rep(0, nchar(param_adapter)), nBases=0, minLength=20, nrec=1000000))      </v>
      </c>
      <c r="D2542" s="5"/>
      <c r="E2542" s="5"/>
      <c r="F2542" s="5"/>
      <c r="G2542" s="5"/>
    </row>
    <row r="2543" spans="1:7" s="15" customFormat="1" x14ac:dyDescent="0.15">
      <c r="A2543" s="6"/>
      <c r="B2543" s="15">
        <v>2326</v>
      </c>
      <c r="C2543" s="18" t="str">
        <f>'Population tagcount script'!D2327</f>
        <v>res &lt;- rbind(res1,res2,res3,res4)</v>
      </c>
      <c r="D2543" s="5"/>
      <c r="E2543" s="5"/>
      <c r="F2543" s="5"/>
      <c r="G2543" s="5"/>
    </row>
    <row r="2544" spans="1:7" s="15" customFormat="1" x14ac:dyDescent="0.15">
      <c r="A2544" s="6"/>
      <c r="B2544" s="15">
        <v>2327</v>
      </c>
      <c r="C2544" s="18" t="str">
        <f>'Population tagcount script'!D2328</f>
        <v>write.csv(res, "C:/NGS/save/NGS0_53.fastq.csv")</v>
      </c>
      <c r="D2544" s="5"/>
      <c r="E2544" s="5"/>
      <c r="F2544" s="5"/>
      <c r="G2544" s="5"/>
    </row>
    <row r="2545" spans="1:7" s="15" customFormat="1" x14ac:dyDescent="0.15">
      <c r="A2545" s="6"/>
      <c r="B2545" s="15">
        <v>2328</v>
      </c>
      <c r="C2545" s="18" t="str">
        <f>'Population tagcount script'!D2329</f>
        <v>system.time(fastq &lt;- fread("C:/NGS/save/AdapterTrim_NGS0_53.fastq", header=F, sep="\t", na.strings="NA", strip.white=TRUE, verbose=TRUE))</v>
      </c>
      <c r="D2545" s="5"/>
      <c r="E2545" s="5"/>
      <c r="F2545" s="5"/>
      <c r="G2545" s="5"/>
    </row>
    <row r="2546" spans="1:7" s="15" customFormat="1" x14ac:dyDescent="0.15">
      <c r="A2546" s="6"/>
      <c r="B2546" s="15">
        <v>2329</v>
      </c>
      <c r="C2546" s="18" t="str">
        <f>'Population tagcount script'!D2330</f>
        <v>file.remove("C:/NGS/save/AdapterTrim_NGS0_53.fastq","C:/NGS/save/F2_Adap-0.fastq","C:/NGS/save/F2_Adap-1.fastq","C:/NGS/save/F2_Adap-2.fastq","C:/NGS/save/F2_Adap-3.fastq")</v>
      </c>
      <c r="D2546" s="5"/>
      <c r="E2546" s="5"/>
      <c r="F2546" s="5"/>
      <c r="G2546" s="5"/>
    </row>
    <row r="2547" spans="1:7" s="15" customFormat="1" x14ac:dyDescent="0.15">
      <c r="A2547" s="6"/>
      <c r="B2547" s="15">
        <v>2330</v>
      </c>
      <c r="C2547" s="18" t="str">
        <f>'Population tagcount script'!D2331</f>
        <v>system.time(nucleotide &lt;- fastq[2+4*(0:((nrow(fastq)/4)-1))])</v>
      </c>
      <c r="D2547" s="5"/>
      <c r="E2547" s="5"/>
      <c r="F2547" s="5"/>
      <c r="G2547" s="5"/>
    </row>
    <row r="2548" spans="1:7" s="15" customFormat="1" x14ac:dyDescent="0.15">
      <c r="A2548" s="6"/>
      <c r="B2548" s="15">
        <v>2331</v>
      </c>
      <c r="C2548" s="18" t="str">
        <f>'Population tagcount script'!D2332</f>
        <v>system.time(RADtag &lt;- sort(table(nucleotide), decreasing=TRUE))</v>
      </c>
      <c r="D2548" s="5"/>
      <c r="E2548" s="5"/>
      <c r="F2548" s="5"/>
      <c r="G2548" s="5"/>
    </row>
    <row r="2549" spans="1:7" s="15" customFormat="1" x14ac:dyDescent="0.15">
      <c r="A2549" s="6"/>
      <c r="B2549" s="15">
        <v>2332</v>
      </c>
      <c r="C2549" s="18" t="str">
        <f>'Population tagcount script'!D2333</f>
        <v>system.time(write.csv(RADtag, file="C:/NGS/save/NGS0_53.tagcount", row.names = F))</v>
      </c>
      <c r="D2549" s="5"/>
      <c r="E2549" s="5"/>
      <c r="F2549" s="5"/>
      <c r="G2549" s="5"/>
    </row>
    <row r="2550" spans="1:7" s="15" customFormat="1" x14ac:dyDescent="0.15">
      <c r="A2550" s="6"/>
      <c r="B2550" s="15">
        <v>2333</v>
      </c>
      <c r="C2550" s="18" t="str">
        <f>'Population tagcount script'!D2334</f>
        <v>file.remove("C:/NGS/save/NGS0_53.fastq")</v>
      </c>
      <c r="D2550" s="5"/>
      <c r="E2550" s="5"/>
      <c r="F2550" s="5"/>
      <c r="G2550" s="5"/>
    </row>
    <row r="2551" spans="1:7" s="15" customFormat="1" x14ac:dyDescent="0.15">
      <c r="A2551" s="6"/>
      <c r="B2551" s="15">
        <v>2334</v>
      </c>
      <c r="C2551" s="18" t="str">
        <f>'Population tagcount script'!D2335</f>
        <v>RAD_1over &lt;- RADtag[RADtag&gt;1]</v>
      </c>
      <c r="D2551" s="5"/>
      <c r="E2551" s="5"/>
      <c r="F2551" s="5"/>
      <c r="G2551" s="5"/>
    </row>
    <row r="2552" spans="1:7" s="15" customFormat="1" x14ac:dyDescent="0.15">
      <c r="A2552" s="6"/>
      <c r="B2552" s="15">
        <v>2335</v>
      </c>
      <c r="C2552" s="18" t="str">
        <f>'Population tagcount script'!D2336</f>
        <v>system.time(write.csv(RAD_1over, file="C:/NGS/save/NGS0_53.tagcount1over", row.names = F))</v>
      </c>
      <c r="D2552" s="5"/>
      <c r="E2552" s="5"/>
      <c r="F2552" s="5"/>
      <c r="G2552" s="5"/>
    </row>
    <row r="2553" spans="1:7" s="15" customFormat="1" x14ac:dyDescent="0.15">
      <c r="A2553" s="6"/>
      <c r="B2553" s="15">
        <v>2336</v>
      </c>
      <c r="C2553" s="18" t="str">
        <f>'Population tagcount script'!D2337</f>
        <v>rm(list=ls())</v>
      </c>
      <c r="D2553" s="5"/>
      <c r="E2553" s="5"/>
      <c r="F2553" s="5"/>
      <c r="G2553" s="5"/>
    </row>
    <row r="2554" spans="1:7" s="15" customFormat="1" x14ac:dyDescent="0.15">
      <c r="A2554" s="6"/>
      <c r="B2554" s="15">
        <v>2337</v>
      </c>
      <c r="C2554" s="18" t="str">
        <f>'Population tagcount script'!D2338</f>
        <v>in_f &lt;- c("C:/NGS/Raw_sequence_reads/54_CTGAAGCT-TAATCTTA_L006_R1_001.fastq.gz", "C:/NGS/Raw_sequence_reads/54_CTGAAGCT-TAATCTTA_L006_R2_001.fastq.gz")</v>
      </c>
      <c r="D2554" s="5"/>
      <c r="E2554" s="5"/>
      <c r="F2554" s="5"/>
      <c r="G2554" s="5"/>
    </row>
    <row r="2555" spans="1:7" s="15" customFormat="1" x14ac:dyDescent="0.15">
      <c r="A2555" s="6"/>
      <c r="B2555" s="15">
        <v>2338</v>
      </c>
      <c r="C2555" s="18" t="str">
        <f>'Population tagcount script'!D2339</f>
        <v>out_f &lt;- "C:/NGS/save/NGS0_54.fastq"</v>
      </c>
      <c r="D2555" s="5"/>
      <c r="E2555" s="5"/>
      <c r="F2555" s="5"/>
      <c r="G2555" s="5"/>
    </row>
    <row r="2556" spans="1:7" s="15" customFormat="1" x14ac:dyDescent="0.15">
      <c r="A2556" s="6"/>
      <c r="B2556" s="15">
        <v>2339</v>
      </c>
      <c r="C2556" s="18" t="str">
        <f>'Population tagcount script'!D2340</f>
        <v>param_trim &lt;- 1</v>
      </c>
      <c r="D2556" s="5"/>
      <c r="E2556" s="5"/>
      <c r="F2556" s="5"/>
      <c r="G2556" s="5"/>
    </row>
    <row r="2557" spans="1:7" s="15" customFormat="1" x14ac:dyDescent="0.15">
      <c r="A2557" s="6"/>
      <c r="B2557" s="15">
        <v>2340</v>
      </c>
      <c r="C2557" s="18" t="str">
        <f>'Population tagcount script'!D2341</f>
        <v xml:space="preserve">fastq &lt;- readFastq(in_f)              </v>
      </c>
      <c r="D2557" s="5"/>
      <c r="E2557" s="5"/>
      <c r="F2557" s="5"/>
      <c r="G2557" s="5"/>
    </row>
    <row r="2558" spans="1:7" s="15" customFormat="1" x14ac:dyDescent="0.15">
      <c r="A2558" s="6"/>
      <c r="B2558" s="15">
        <v>2341</v>
      </c>
      <c r="C2558" s="18" t="str">
        <f>'Population tagcount script'!D2342</f>
        <v>hoge &lt;- width(sread(fastq)) - param_trim</v>
      </c>
      <c r="D2558" s="5"/>
      <c r="E2558" s="5"/>
      <c r="F2558" s="5"/>
      <c r="G2558" s="5"/>
    </row>
    <row r="2559" spans="1:7" s="15" customFormat="1" x14ac:dyDescent="0.15">
      <c r="A2559" s="6"/>
      <c r="B2559" s="15">
        <v>2342</v>
      </c>
      <c r="C2559" s="18" t="str">
        <f>'Population tagcount script'!D2343</f>
        <v xml:space="preserve">hoge[hoge &lt; 1] &lt;- 1                   </v>
      </c>
      <c r="D2559" s="5"/>
      <c r="E2559" s="5"/>
      <c r="F2559" s="5"/>
      <c r="G2559" s="5"/>
    </row>
    <row r="2560" spans="1:7" s="15" customFormat="1" x14ac:dyDescent="0.15">
      <c r="A2560" s="6"/>
      <c r="B2560" s="15">
        <v>2343</v>
      </c>
      <c r="C2560" s="18" t="str">
        <f>'Population tagcount script'!D2344</f>
        <v>hoge1 &lt;- DNAStringSet(sread(fastq), start=7, end=hoge)</v>
      </c>
      <c r="D2560" s="5"/>
      <c r="E2560" s="5"/>
      <c r="F2560" s="5"/>
      <c r="G2560" s="5"/>
    </row>
    <row r="2561" spans="1:7" s="15" customFormat="1" x14ac:dyDescent="0.15">
      <c r="A2561" s="6"/>
      <c r="B2561" s="15">
        <v>2344</v>
      </c>
      <c r="C2561" s="18" t="str">
        <f>'Population tagcount script'!D2345</f>
        <v>hoge2 &lt;- BStringSet(quality(quality(fastq)), start=7, end=hoge)</v>
      </c>
      <c r="D2561" s="5"/>
      <c r="E2561" s="5"/>
      <c r="F2561" s="5"/>
      <c r="G2561" s="5"/>
    </row>
    <row r="2562" spans="1:7" s="15" customFormat="1" x14ac:dyDescent="0.15">
      <c r="A2562" s="6"/>
      <c r="B2562" s="15">
        <v>2345</v>
      </c>
      <c r="C2562" s="18" t="str">
        <f>'Population tagcount script'!D2346</f>
        <v>fastq &lt;- ShortReadQ(hoge1, hoge2, id(fastq))</v>
      </c>
      <c r="D2562" s="5"/>
      <c r="E2562" s="5"/>
      <c r="F2562" s="5"/>
      <c r="G2562" s="5"/>
    </row>
    <row r="2563" spans="1:7" s="15" customFormat="1" x14ac:dyDescent="0.15">
      <c r="A2563" s="6"/>
      <c r="B2563" s="15">
        <v>2346</v>
      </c>
      <c r="C2563" s="18" t="str">
        <f>'Population tagcount script'!D2347</f>
        <v xml:space="preserve">writeFastq(fastq, out_f, compress=F)   </v>
      </c>
      <c r="D2563" s="5"/>
      <c r="E2563" s="5"/>
      <c r="F2563" s="5"/>
      <c r="G2563" s="5"/>
    </row>
    <row r="2564" spans="1:7" s="15" customFormat="1" x14ac:dyDescent="0.15">
      <c r="A2564" s="6"/>
      <c r="B2564" s="15">
        <v>2347</v>
      </c>
      <c r="C2564" s="18" t="str">
        <f>'Population tagcount script'!D2348</f>
        <v>param1 &lt;- 35</v>
      </c>
      <c r="D2564" s="5"/>
      <c r="E2564" s="5"/>
      <c r="F2564" s="5"/>
      <c r="G2564" s="5"/>
    </row>
    <row r="2565" spans="1:7" s="15" customFormat="1" x14ac:dyDescent="0.15">
      <c r="A2565" s="6"/>
      <c r="B2565" s="15">
        <v>2348</v>
      </c>
      <c r="C2565" s="18" t="str">
        <f>'Population tagcount script'!D2349</f>
        <v>param2 &lt;- 0.1</v>
      </c>
      <c r="D2565" s="5"/>
      <c r="E2565" s="5"/>
      <c r="F2565" s="5"/>
      <c r="G2565" s="5"/>
    </row>
    <row r="2566" spans="1:7" s="15" customFormat="1" x14ac:dyDescent="0.15">
      <c r="A2566" s="6"/>
      <c r="B2566" s="15">
        <v>2349</v>
      </c>
      <c r="C2566" s="18" t="str">
        <f>'Population tagcount script'!D2350</f>
        <v>fastq &lt;- readFastq("C:/NGS/save/NGS0_54.fastq")</v>
      </c>
      <c r="D2566" s="5"/>
      <c r="E2566" s="5"/>
      <c r="F2566" s="5"/>
      <c r="G2566" s="5"/>
    </row>
    <row r="2567" spans="1:7" s="15" customFormat="1" x14ac:dyDescent="0.15">
      <c r="A2567" s="6"/>
      <c r="B2567" s="15">
        <v>2350</v>
      </c>
      <c r="C2567" s="18" t="str">
        <f>'Population tagcount script'!D2351</f>
        <v>hoge &lt;- as(quality(fastq), "matrix")</v>
      </c>
      <c r="D2567" s="5"/>
      <c r="E2567" s="5"/>
      <c r="F2567" s="5"/>
      <c r="G2567" s="5"/>
    </row>
    <row r="2568" spans="1:7" s="15" customFormat="1" x14ac:dyDescent="0.15">
      <c r="A2568" s="6"/>
      <c r="B2568" s="15">
        <v>2351</v>
      </c>
      <c r="C2568" s="18" t="str">
        <f>'Population tagcount script'!D2352</f>
        <v>obj &lt;- (rowSums(hoge &lt; param1) &lt;= width(fastq)*param2)</v>
      </c>
      <c r="D2568" s="5"/>
      <c r="E2568" s="5"/>
      <c r="F2568" s="5"/>
      <c r="G2568" s="5"/>
    </row>
    <row r="2569" spans="1:7" s="15" customFormat="1" x14ac:dyDescent="0.15">
      <c r="A2569" s="6"/>
      <c r="B2569" s="15">
        <v>2352</v>
      </c>
      <c r="C2569" s="18" t="str">
        <f>'Population tagcount script'!D2353</f>
        <v>fastq &lt;- fastq[obj]</v>
      </c>
      <c r="D2569" s="5"/>
      <c r="E2569" s="5"/>
      <c r="F2569" s="5"/>
      <c r="G2569" s="5"/>
    </row>
    <row r="2570" spans="1:7" s="15" customFormat="1" x14ac:dyDescent="0.15">
      <c r="A2570" s="6"/>
      <c r="B2570" s="15">
        <v>2353</v>
      </c>
      <c r="C2570" s="18" t="str">
        <f>'Population tagcount script'!D2354</f>
        <v xml:space="preserve">writeFastq(fastq, "C:/NGS/save/F2_Adap-0.fastq", compress=F)   </v>
      </c>
      <c r="D2570" s="5"/>
      <c r="E2570" s="5"/>
      <c r="F2570" s="5"/>
      <c r="G2570" s="5"/>
    </row>
    <row r="2571" spans="1:7" s="15" customFormat="1" x14ac:dyDescent="0.15">
      <c r="A2571" s="6"/>
      <c r="B2571" s="15">
        <v>2354</v>
      </c>
      <c r="C2571" s="18" t="str">
        <f>'Population tagcount script'!D2355</f>
        <v>in_f &lt;- "C:/NGS/save/F2_Adap-0.fastq"</v>
      </c>
      <c r="D2571" s="5"/>
      <c r="E2571" s="5"/>
      <c r="F2571" s="5"/>
      <c r="G2571" s="5"/>
    </row>
    <row r="2572" spans="1:7" s="15" customFormat="1" x14ac:dyDescent="0.15">
      <c r="A2572" s="6"/>
      <c r="B2572" s="15">
        <v>2355</v>
      </c>
      <c r="C2572" s="18" t="str">
        <f>'Population tagcount script'!D2356</f>
        <v>out_f &lt;- "C:/NGS/save/F2_Adap-1.fastq"</v>
      </c>
      <c r="D2572" s="5"/>
      <c r="E2572" s="5"/>
      <c r="F2572" s="5"/>
      <c r="G2572" s="5"/>
    </row>
    <row r="2573" spans="1:7" s="15" customFormat="1" x14ac:dyDescent="0.15">
      <c r="A2573" s="6"/>
      <c r="B2573" s="15">
        <v>2356</v>
      </c>
      <c r="C2573" s="18" t="str">
        <f>'Population tagcount script'!D2357</f>
        <v>param_adapter &lt;- "CATGAGATCGGAAGAGCGTCGTGTAGGGAAAGAGTGT"  #Adapter sequence 1</v>
      </c>
      <c r="D2573" s="5"/>
      <c r="E2573" s="5"/>
      <c r="F2573" s="5"/>
      <c r="G2573" s="5"/>
    </row>
    <row r="2574" spans="1:7" s="15" customFormat="1" x14ac:dyDescent="0.15">
      <c r="A2574" s="6"/>
      <c r="B2574" s="15">
        <v>2357</v>
      </c>
      <c r="C2574" s="18" t="str">
        <f>'Population tagcount script'!D2358</f>
        <v xml:space="preserve">system.time(res1 &lt;- preprocessReads(filename=in_f,  outputFilename=out_f,Rpattern=param_adapter, max.Rmismatch=rep(0, nchar(param_adapter)), nBases=0, minLength=20, nrec=1000000))      </v>
      </c>
      <c r="D2574" s="5"/>
      <c r="E2574" s="5"/>
      <c r="F2574" s="5"/>
      <c r="G2574" s="5"/>
    </row>
    <row r="2575" spans="1:7" s="15" customFormat="1" x14ac:dyDescent="0.15">
      <c r="A2575" s="6"/>
      <c r="B2575" s="15">
        <v>2358</v>
      </c>
      <c r="C2575" s="18" t="str">
        <f>'Population tagcount script'!D2359</f>
        <v>in_f &lt;- "C:/NGS/save/F2_Adap-1.fastq"</v>
      </c>
      <c r="D2575" s="5"/>
      <c r="E2575" s="5"/>
      <c r="F2575" s="5"/>
      <c r="G2575" s="5"/>
    </row>
    <row r="2576" spans="1:7" s="15" customFormat="1" x14ac:dyDescent="0.15">
      <c r="A2576" s="6"/>
      <c r="B2576" s="15">
        <v>2359</v>
      </c>
      <c r="C2576" s="18" t="str">
        <f>'Population tagcount script'!D2360</f>
        <v>out_f &lt;- "C:/NGS/save/F2_Adap-2.fastq"</v>
      </c>
      <c r="D2576" s="5"/>
      <c r="E2576" s="5"/>
      <c r="F2576" s="5"/>
      <c r="G2576" s="5"/>
    </row>
    <row r="2577" spans="1:7" s="15" customFormat="1" x14ac:dyDescent="0.15">
      <c r="A2577" s="6"/>
      <c r="B2577" s="15">
        <v>2360</v>
      </c>
      <c r="C2577" s="18" t="str">
        <f>'Population tagcount script'!D2361</f>
        <v>param_adapter &lt;- "TAAGATCGGAAGAGCACACGTCTGAACTCCAGTCAC"  #Adapter sequence 2</v>
      </c>
      <c r="D2577" s="5"/>
      <c r="E2577" s="5"/>
      <c r="F2577" s="5"/>
      <c r="G2577" s="5"/>
    </row>
    <row r="2578" spans="1:7" s="15" customFormat="1" x14ac:dyDescent="0.15">
      <c r="A2578" s="6"/>
      <c r="B2578" s="15">
        <v>2361</v>
      </c>
      <c r="C2578" s="18" t="str">
        <f>'Population tagcount script'!D2362</f>
        <v xml:space="preserve">system.time(res2 &lt;- preprocessReads(filename=in_f,  outputFilename=out_f,Rpattern=param_adapter, max.Rmismatch=rep(0, nchar(param_adapter)), nBases=0, minLength=20, nrec=1000000))      </v>
      </c>
      <c r="D2578" s="5"/>
      <c r="E2578" s="5"/>
      <c r="F2578" s="5"/>
      <c r="G2578" s="5"/>
    </row>
    <row r="2579" spans="1:7" s="15" customFormat="1" x14ac:dyDescent="0.15">
      <c r="A2579" s="6"/>
      <c r="B2579" s="15">
        <v>2362</v>
      </c>
      <c r="C2579" s="18" t="str">
        <f>'Population tagcount script'!D2363</f>
        <v>in_f &lt;- "C:/NGS/save/F2_Adap-2.fastq"</v>
      </c>
      <c r="D2579" s="5"/>
      <c r="E2579" s="5"/>
      <c r="F2579" s="5"/>
      <c r="G2579" s="5"/>
    </row>
    <row r="2580" spans="1:7" s="15" customFormat="1" x14ac:dyDescent="0.15">
      <c r="A2580" s="6"/>
      <c r="B2580" s="15">
        <v>2363</v>
      </c>
      <c r="C2580" s="18" t="str">
        <f>'Population tagcount script'!D2364</f>
        <v>out_f &lt;- "C:/NGS/save/F2_Adap-3.fastq"</v>
      </c>
      <c r="D2580" s="5"/>
      <c r="E2580" s="5"/>
      <c r="F2580" s="5"/>
      <c r="G2580" s="5"/>
    </row>
    <row r="2581" spans="1:7" s="15" customFormat="1" x14ac:dyDescent="0.15">
      <c r="A2581" s="6"/>
      <c r="B2581" s="15">
        <v>2364</v>
      </c>
      <c r="C2581" s="18" t="str">
        <f>'Population tagcount script'!D2365</f>
        <v>param_adapter &lt;- "TAAGATCGGAAGAGCGTCGTGTAGGGAAAGAGTGT"  #Adapter sequence 3</v>
      </c>
      <c r="D2581" s="5"/>
      <c r="E2581" s="5"/>
      <c r="F2581" s="5"/>
      <c r="G2581" s="5"/>
    </row>
    <row r="2582" spans="1:7" s="15" customFormat="1" x14ac:dyDescent="0.15">
      <c r="A2582" s="6"/>
      <c r="B2582" s="15">
        <v>2365</v>
      </c>
      <c r="C2582" s="18" t="str">
        <f>'Population tagcount script'!D2366</f>
        <v xml:space="preserve">system.time(res3 &lt;- preprocessReads(filename=in_f,  outputFilename=out_f,Rpattern=param_adapter, max.Rmismatch=rep(0, nchar(param_adapter)), nBases=0, minLength=20, nrec=1000000))      </v>
      </c>
      <c r="D2582" s="5"/>
      <c r="E2582" s="5"/>
      <c r="F2582" s="5"/>
      <c r="G2582" s="5"/>
    </row>
    <row r="2583" spans="1:7" s="15" customFormat="1" x14ac:dyDescent="0.15">
      <c r="A2583" s="6"/>
      <c r="B2583" s="15">
        <v>2366</v>
      </c>
      <c r="C2583" s="18" t="str">
        <f>'Population tagcount script'!D2367</f>
        <v>in_f &lt;- "C:/NGS/save/F2_Adap-3.fastq"</v>
      </c>
      <c r="D2583" s="5"/>
      <c r="E2583" s="5"/>
      <c r="F2583" s="5"/>
      <c r="G2583" s="5"/>
    </row>
    <row r="2584" spans="1:7" s="15" customFormat="1" x14ac:dyDescent="0.15">
      <c r="A2584" s="6"/>
      <c r="B2584" s="15">
        <v>2367</v>
      </c>
      <c r="C2584" s="18" t="str">
        <f>'Population tagcount script'!D2368</f>
        <v>out_f &lt;- "C:/NGS/save/AdapterTrim_NGS0_54.fastq"</v>
      </c>
      <c r="D2584" s="5"/>
      <c r="E2584" s="5"/>
      <c r="F2584" s="5"/>
      <c r="G2584" s="5"/>
    </row>
    <row r="2585" spans="1:7" s="15" customFormat="1" x14ac:dyDescent="0.15">
      <c r="A2585" s="6"/>
      <c r="B2585" s="15">
        <v>2368</v>
      </c>
      <c r="C2585" s="18" t="str">
        <f>'Population tagcount script'!D2369</f>
        <v>param_adapter &lt;- "CATGAGATCGGAAGAGCACACGTCTGAACTCCAGTCAC"  #Adapter sequence 4</v>
      </c>
      <c r="D2585" s="5"/>
      <c r="E2585" s="5"/>
      <c r="F2585" s="5"/>
      <c r="G2585" s="5"/>
    </row>
    <row r="2586" spans="1:7" s="15" customFormat="1" x14ac:dyDescent="0.15">
      <c r="A2586" s="6"/>
      <c r="B2586" s="15">
        <v>2369</v>
      </c>
      <c r="C2586" s="18" t="str">
        <f>'Population tagcount script'!D2370</f>
        <v xml:space="preserve">system.time(res4 &lt;- preprocessReads(filename=in_f,  outputFilename=out_f,Rpattern=param_adapter, max.Rmismatch=rep(0, nchar(param_adapter)), nBases=0, minLength=20, nrec=1000000))      </v>
      </c>
      <c r="D2586" s="5"/>
      <c r="E2586" s="5"/>
      <c r="F2586" s="5"/>
      <c r="G2586" s="5"/>
    </row>
    <row r="2587" spans="1:7" s="15" customFormat="1" x14ac:dyDescent="0.15">
      <c r="A2587" s="6"/>
      <c r="B2587" s="15">
        <v>2370</v>
      </c>
      <c r="C2587" s="18" t="str">
        <f>'Population tagcount script'!D2371</f>
        <v>res &lt;- rbind(res1,res2,res3,res4)</v>
      </c>
      <c r="D2587" s="5"/>
      <c r="E2587" s="5"/>
      <c r="F2587" s="5"/>
      <c r="G2587" s="5"/>
    </row>
    <row r="2588" spans="1:7" s="15" customFormat="1" x14ac:dyDescent="0.15">
      <c r="A2588" s="6"/>
      <c r="B2588" s="15">
        <v>2371</v>
      </c>
      <c r="C2588" s="18" t="str">
        <f>'Population tagcount script'!D2372</f>
        <v>write.csv(res, "C:/NGS/save/NGS0_54.fastq.csv")</v>
      </c>
      <c r="D2588" s="5"/>
      <c r="E2588" s="5"/>
      <c r="F2588" s="5"/>
      <c r="G2588" s="5"/>
    </row>
    <row r="2589" spans="1:7" s="15" customFormat="1" x14ac:dyDescent="0.15">
      <c r="A2589" s="6"/>
      <c r="B2589" s="15">
        <v>2372</v>
      </c>
      <c r="C2589" s="18" t="str">
        <f>'Population tagcount script'!D2373</f>
        <v>system.time(fastq &lt;- fread("C:/NGS/save/AdapterTrim_NGS0_54.fastq", header=F, sep="\t", na.strings="NA", strip.white=TRUE, verbose=TRUE))</v>
      </c>
      <c r="D2589" s="5"/>
      <c r="E2589" s="5"/>
      <c r="F2589" s="5"/>
      <c r="G2589" s="5"/>
    </row>
    <row r="2590" spans="1:7" s="15" customFormat="1" x14ac:dyDescent="0.15">
      <c r="A2590" s="6"/>
      <c r="B2590" s="15">
        <v>2373</v>
      </c>
      <c r="C2590" s="18" t="str">
        <f>'Population tagcount script'!D2374</f>
        <v>file.remove("C:/NGS/save/AdapterTrim_NGS0_54.fastq","C:/NGS/save/F2_Adap-0.fastq","C:/NGS/save/F2_Adap-1.fastq","C:/NGS/save/F2_Adap-2.fastq","C:/NGS/save/F2_Adap-3.fastq")</v>
      </c>
      <c r="D2590" s="5"/>
      <c r="E2590" s="5"/>
      <c r="F2590" s="5"/>
      <c r="G2590" s="5"/>
    </row>
    <row r="2591" spans="1:7" s="15" customFormat="1" x14ac:dyDescent="0.15">
      <c r="A2591" s="6"/>
      <c r="B2591" s="15">
        <v>2374</v>
      </c>
      <c r="C2591" s="18" t="str">
        <f>'Population tagcount script'!D2375</f>
        <v>system.time(nucleotide &lt;- fastq[2+4*(0:((nrow(fastq)/4)-1))])</v>
      </c>
      <c r="D2591" s="5"/>
      <c r="E2591" s="5"/>
      <c r="F2591" s="5"/>
      <c r="G2591" s="5"/>
    </row>
    <row r="2592" spans="1:7" s="15" customFormat="1" x14ac:dyDescent="0.15">
      <c r="A2592" s="6"/>
      <c r="B2592" s="15">
        <v>2375</v>
      </c>
      <c r="C2592" s="18" t="str">
        <f>'Population tagcount script'!D2376</f>
        <v>system.time(RADtag &lt;- sort(table(nucleotide), decreasing=TRUE))</v>
      </c>
      <c r="D2592" s="5"/>
      <c r="E2592" s="5"/>
      <c r="F2592" s="5"/>
      <c r="G2592" s="5"/>
    </row>
    <row r="2593" spans="1:7" s="15" customFormat="1" x14ac:dyDescent="0.15">
      <c r="A2593" s="6"/>
      <c r="B2593" s="15">
        <v>2376</v>
      </c>
      <c r="C2593" s="18" t="str">
        <f>'Population tagcount script'!D2377</f>
        <v>system.time(write.csv(RADtag, file="C:/NGS/save/NGS0_54.tagcount", row.names = F))</v>
      </c>
      <c r="D2593" s="5"/>
      <c r="E2593" s="5"/>
      <c r="F2593" s="5"/>
      <c r="G2593" s="5"/>
    </row>
    <row r="2594" spans="1:7" s="15" customFormat="1" x14ac:dyDescent="0.15">
      <c r="A2594" s="6"/>
      <c r="B2594" s="15">
        <v>2377</v>
      </c>
      <c r="C2594" s="18" t="str">
        <f>'Population tagcount script'!D2378</f>
        <v>file.remove("C:/NGS/save/NGS0_54.fastq")</v>
      </c>
      <c r="D2594" s="5"/>
      <c r="E2594" s="5"/>
      <c r="F2594" s="5"/>
      <c r="G2594" s="5"/>
    </row>
    <row r="2595" spans="1:7" s="15" customFormat="1" x14ac:dyDescent="0.15">
      <c r="A2595" s="6"/>
      <c r="B2595" s="15">
        <v>2378</v>
      </c>
      <c r="C2595" s="18" t="str">
        <f>'Population tagcount script'!D2379</f>
        <v>RAD_1over &lt;- RADtag[RADtag&gt;1]</v>
      </c>
      <c r="D2595" s="5"/>
      <c r="E2595" s="5"/>
      <c r="F2595" s="5"/>
      <c r="G2595" s="5"/>
    </row>
    <row r="2596" spans="1:7" s="15" customFormat="1" x14ac:dyDescent="0.15">
      <c r="A2596" s="6"/>
      <c r="B2596" s="15">
        <v>2379</v>
      </c>
      <c r="C2596" s="18" t="str">
        <f>'Population tagcount script'!D2380</f>
        <v>system.time(write.csv(RAD_1over, file="C:/NGS/save/NGS0_54.tagcount1over", row.names = F))</v>
      </c>
      <c r="D2596" s="5"/>
      <c r="E2596" s="5"/>
      <c r="F2596" s="5"/>
      <c r="G2596" s="5"/>
    </row>
    <row r="2597" spans="1:7" s="15" customFormat="1" x14ac:dyDescent="0.15">
      <c r="A2597" s="6"/>
      <c r="B2597" s="15">
        <v>2380</v>
      </c>
      <c r="C2597" s="18" t="str">
        <f>'Population tagcount script'!D2381</f>
        <v>rm(list=ls())</v>
      </c>
      <c r="D2597" s="5"/>
      <c r="E2597" s="5"/>
      <c r="F2597" s="5"/>
      <c r="G2597" s="5"/>
    </row>
    <row r="2598" spans="1:7" s="15" customFormat="1" x14ac:dyDescent="0.15">
      <c r="A2598" s="6"/>
      <c r="B2598" s="15">
        <v>2381</v>
      </c>
      <c r="C2598" s="18" t="str">
        <f>'Population tagcount script'!D2382</f>
        <v>in_f &lt;- c("C:/NGS/Raw_sequence_reads/55_CTGAAGCT-CAGGACGT_L006_R1_001.fastq.gz", "C:/NGS/Raw_sequence_reads/55_CTGAAGCT-CAGGACGT_L006_R2_001.fastq.gz")</v>
      </c>
      <c r="D2598" s="5"/>
      <c r="E2598" s="5"/>
      <c r="F2598" s="5"/>
      <c r="G2598" s="5"/>
    </row>
    <row r="2599" spans="1:7" s="15" customFormat="1" x14ac:dyDescent="0.15">
      <c r="A2599" s="6"/>
      <c r="B2599" s="15">
        <v>2382</v>
      </c>
      <c r="C2599" s="18" t="str">
        <f>'Population tagcount script'!D2383</f>
        <v>out_f &lt;- "C:/NGS/save/NGS0_55.fastq"</v>
      </c>
      <c r="D2599" s="5"/>
      <c r="E2599" s="5"/>
      <c r="F2599" s="5"/>
      <c r="G2599" s="5"/>
    </row>
    <row r="2600" spans="1:7" s="15" customFormat="1" x14ac:dyDescent="0.15">
      <c r="A2600" s="6"/>
      <c r="B2600" s="15">
        <v>2383</v>
      </c>
      <c r="C2600" s="18" t="str">
        <f>'Population tagcount script'!D2384</f>
        <v>param_trim &lt;- 1</v>
      </c>
      <c r="D2600" s="5"/>
      <c r="E2600" s="5"/>
      <c r="F2600" s="5"/>
      <c r="G2600" s="5"/>
    </row>
    <row r="2601" spans="1:7" s="15" customFormat="1" x14ac:dyDescent="0.15">
      <c r="A2601" s="6"/>
      <c r="B2601" s="15">
        <v>2384</v>
      </c>
      <c r="C2601" s="18" t="str">
        <f>'Population tagcount script'!D2385</f>
        <v xml:space="preserve">fastq &lt;- readFastq(in_f)              </v>
      </c>
      <c r="D2601" s="5"/>
      <c r="E2601" s="5"/>
      <c r="F2601" s="5"/>
      <c r="G2601" s="5"/>
    </row>
    <row r="2602" spans="1:7" s="15" customFormat="1" x14ac:dyDescent="0.15">
      <c r="A2602" s="6"/>
      <c r="B2602" s="15">
        <v>2385</v>
      </c>
      <c r="C2602" s="18" t="str">
        <f>'Population tagcount script'!D2386</f>
        <v>hoge &lt;- width(sread(fastq)) - param_trim</v>
      </c>
      <c r="D2602" s="5"/>
      <c r="E2602" s="5"/>
      <c r="F2602" s="5"/>
      <c r="G2602" s="5"/>
    </row>
    <row r="2603" spans="1:7" s="15" customFormat="1" x14ac:dyDescent="0.15">
      <c r="A2603" s="6"/>
      <c r="B2603" s="15">
        <v>2386</v>
      </c>
      <c r="C2603" s="18" t="str">
        <f>'Population tagcount script'!D2387</f>
        <v xml:space="preserve">hoge[hoge &lt; 1] &lt;- 1                   </v>
      </c>
      <c r="D2603" s="5"/>
      <c r="E2603" s="5"/>
      <c r="F2603" s="5"/>
      <c r="G2603" s="5"/>
    </row>
    <row r="2604" spans="1:7" s="15" customFormat="1" x14ac:dyDescent="0.15">
      <c r="A2604" s="6"/>
      <c r="B2604" s="15">
        <v>2387</v>
      </c>
      <c r="C2604" s="18" t="str">
        <f>'Population tagcount script'!D2388</f>
        <v>hoge1 &lt;- DNAStringSet(sread(fastq), start=7, end=hoge)</v>
      </c>
      <c r="D2604" s="5"/>
      <c r="E2604" s="5"/>
      <c r="F2604" s="5"/>
      <c r="G2604" s="5"/>
    </row>
    <row r="2605" spans="1:7" s="15" customFormat="1" x14ac:dyDescent="0.15">
      <c r="A2605" s="6"/>
      <c r="B2605" s="15">
        <v>2388</v>
      </c>
      <c r="C2605" s="18" t="str">
        <f>'Population tagcount script'!D2389</f>
        <v>hoge2 &lt;- BStringSet(quality(quality(fastq)), start=7, end=hoge)</v>
      </c>
      <c r="D2605" s="5"/>
      <c r="E2605" s="5"/>
      <c r="F2605" s="5"/>
      <c r="G2605" s="5"/>
    </row>
    <row r="2606" spans="1:7" s="15" customFormat="1" x14ac:dyDescent="0.15">
      <c r="A2606" s="6"/>
      <c r="B2606" s="15">
        <v>2389</v>
      </c>
      <c r="C2606" s="18" t="str">
        <f>'Population tagcount script'!D2390</f>
        <v>fastq &lt;- ShortReadQ(hoge1, hoge2, id(fastq))</v>
      </c>
      <c r="D2606" s="5"/>
      <c r="E2606" s="5"/>
      <c r="F2606" s="5"/>
      <c r="G2606" s="5"/>
    </row>
    <row r="2607" spans="1:7" s="15" customFormat="1" x14ac:dyDescent="0.15">
      <c r="A2607" s="6"/>
      <c r="B2607" s="15">
        <v>2390</v>
      </c>
      <c r="C2607" s="18" t="str">
        <f>'Population tagcount script'!D2391</f>
        <v xml:space="preserve">writeFastq(fastq, out_f, compress=F)   </v>
      </c>
      <c r="D2607" s="5"/>
      <c r="E2607" s="5"/>
      <c r="F2607" s="5"/>
      <c r="G2607" s="5"/>
    </row>
    <row r="2608" spans="1:7" s="15" customFormat="1" x14ac:dyDescent="0.15">
      <c r="A2608" s="6"/>
      <c r="B2608" s="15">
        <v>2391</v>
      </c>
      <c r="C2608" s="18" t="str">
        <f>'Population tagcount script'!D2392</f>
        <v>param1 &lt;- 35</v>
      </c>
      <c r="D2608" s="5"/>
      <c r="E2608" s="5"/>
      <c r="F2608" s="5"/>
      <c r="G2608" s="5"/>
    </row>
    <row r="2609" spans="1:7" s="15" customFormat="1" x14ac:dyDescent="0.15">
      <c r="A2609" s="6"/>
      <c r="B2609" s="15">
        <v>2392</v>
      </c>
      <c r="C2609" s="18" t="str">
        <f>'Population tagcount script'!D2393</f>
        <v>param2 &lt;- 0.1</v>
      </c>
      <c r="D2609" s="5"/>
      <c r="E2609" s="5"/>
      <c r="F2609" s="5"/>
      <c r="G2609" s="5"/>
    </row>
    <row r="2610" spans="1:7" s="15" customFormat="1" x14ac:dyDescent="0.15">
      <c r="A2610" s="6"/>
      <c r="B2610" s="15">
        <v>2393</v>
      </c>
      <c r="C2610" s="18" t="str">
        <f>'Population tagcount script'!D2394</f>
        <v>fastq &lt;- readFastq("C:/NGS/save/NGS0_55.fastq")</v>
      </c>
      <c r="D2610" s="5"/>
      <c r="E2610" s="5"/>
      <c r="F2610" s="5"/>
      <c r="G2610" s="5"/>
    </row>
    <row r="2611" spans="1:7" s="15" customFormat="1" x14ac:dyDescent="0.15">
      <c r="A2611" s="6"/>
      <c r="B2611" s="15">
        <v>2394</v>
      </c>
      <c r="C2611" s="18" t="str">
        <f>'Population tagcount script'!D2395</f>
        <v>hoge &lt;- as(quality(fastq), "matrix")</v>
      </c>
      <c r="D2611" s="5"/>
      <c r="E2611" s="5"/>
      <c r="F2611" s="5"/>
      <c r="G2611" s="5"/>
    </row>
    <row r="2612" spans="1:7" s="15" customFormat="1" x14ac:dyDescent="0.15">
      <c r="A2612" s="6"/>
      <c r="B2612" s="15">
        <v>2395</v>
      </c>
      <c r="C2612" s="18" t="str">
        <f>'Population tagcount script'!D2396</f>
        <v>obj &lt;- (rowSums(hoge &lt; param1) &lt;= width(fastq)*param2)</v>
      </c>
      <c r="D2612" s="5"/>
      <c r="E2612" s="5"/>
      <c r="F2612" s="5"/>
      <c r="G2612" s="5"/>
    </row>
    <row r="2613" spans="1:7" s="15" customFormat="1" x14ac:dyDescent="0.15">
      <c r="A2613" s="6"/>
      <c r="B2613" s="15">
        <v>2396</v>
      </c>
      <c r="C2613" s="18" t="str">
        <f>'Population tagcount script'!D2397</f>
        <v>fastq &lt;- fastq[obj]</v>
      </c>
      <c r="D2613" s="5"/>
      <c r="E2613" s="5"/>
      <c r="F2613" s="5"/>
      <c r="G2613" s="5"/>
    </row>
    <row r="2614" spans="1:7" s="15" customFormat="1" x14ac:dyDescent="0.15">
      <c r="A2614" s="6"/>
      <c r="B2614" s="15">
        <v>2397</v>
      </c>
      <c r="C2614" s="18" t="str">
        <f>'Population tagcount script'!D2398</f>
        <v xml:space="preserve">writeFastq(fastq, "C:/NGS/save/F2_Adap-0.fastq", compress=F)   </v>
      </c>
      <c r="D2614" s="5"/>
      <c r="E2614" s="5"/>
      <c r="F2614" s="5"/>
      <c r="G2614" s="5"/>
    </row>
    <row r="2615" spans="1:7" s="15" customFormat="1" x14ac:dyDescent="0.15">
      <c r="A2615" s="6"/>
      <c r="B2615" s="15">
        <v>2398</v>
      </c>
      <c r="C2615" s="18" t="str">
        <f>'Population tagcount script'!D2399</f>
        <v>in_f &lt;- "C:/NGS/save/F2_Adap-0.fastq"</v>
      </c>
      <c r="D2615" s="5"/>
      <c r="E2615" s="5"/>
      <c r="F2615" s="5"/>
      <c r="G2615" s="5"/>
    </row>
    <row r="2616" spans="1:7" s="15" customFormat="1" x14ac:dyDescent="0.15">
      <c r="A2616" s="6"/>
      <c r="B2616" s="15">
        <v>2399</v>
      </c>
      <c r="C2616" s="18" t="str">
        <f>'Population tagcount script'!D2400</f>
        <v>out_f &lt;- "C:/NGS/save/F2_Adap-1.fastq"</v>
      </c>
      <c r="D2616" s="5"/>
      <c r="E2616" s="5"/>
      <c r="F2616" s="5"/>
      <c r="G2616" s="5"/>
    </row>
    <row r="2617" spans="1:7" s="15" customFormat="1" x14ac:dyDescent="0.15">
      <c r="A2617" s="6"/>
      <c r="B2617" s="15">
        <v>2400</v>
      </c>
      <c r="C2617" s="18" t="str">
        <f>'Population tagcount script'!D2401</f>
        <v>param_adapter &lt;- "CATGAGATCGGAAGAGCGTCGTGTAGGGAAAGAGTGT"  #Adapter sequence 1</v>
      </c>
      <c r="D2617" s="5"/>
      <c r="E2617" s="5"/>
      <c r="F2617" s="5"/>
      <c r="G2617" s="5"/>
    </row>
    <row r="2618" spans="1:7" s="15" customFormat="1" x14ac:dyDescent="0.15">
      <c r="A2618" s="6"/>
      <c r="B2618" s="15">
        <v>2401</v>
      </c>
      <c r="C2618" s="18" t="str">
        <f>'Population tagcount script'!D2402</f>
        <v xml:space="preserve">system.time(res1 &lt;- preprocessReads(filename=in_f,  outputFilename=out_f,Rpattern=param_adapter, max.Rmismatch=rep(0, nchar(param_adapter)), nBases=0, minLength=20, nrec=1000000))      </v>
      </c>
      <c r="D2618" s="5"/>
      <c r="E2618" s="5"/>
      <c r="F2618" s="5"/>
      <c r="G2618" s="5"/>
    </row>
    <row r="2619" spans="1:7" s="15" customFormat="1" x14ac:dyDescent="0.15">
      <c r="A2619" s="6"/>
      <c r="B2619" s="15">
        <v>2402</v>
      </c>
      <c r="C2619" s="18" t="str">
        <f>'Population tagcount script'!D2403</f>
        <v>in_f &lt;- "C:/NGS/save/F2_Adap-1.fastq"</v>
      </c>
      <c r="D2619" s="5"/>
      <c r="E2619" s="5"/>
      <c r="F2619" s="5"/>
      <c r="G2619" s="5"/>
    </row>
    <row r="2620" spans="1:7" s="15" customFormat="1" x14ac:dyDescent="0.15">
      <c r="A2620" s="6"/>
      <c r="B2620" s="15">
        <v>2403</v>
      </c>
      <c r="C2620" s="18" t="str">
        <f>'Population tagcount script'!D2404</f>
        <v>out_f &lt;- "C:/NGS/save/F2_Adap-2.fastq"</v>
      </c>
      <c r="D2620" s="5"/>
      <c r="E2620" s="5"/>
      <c r="F2620" s="5"/>
      <c r="G2620" s="5"/>
    </row>
    <row r="2621" spans="1:7" s="15" customFormat="1" x14ac:dyDescent="0.15">
      <c r="A2621" s="6"/>
      <c r="B2621" s="15">
        <v>2404</v>
      </c>
      <c r="C2621" s="18" t="str">
        <f>'Population tagcount script'!D2405</f>
        <v>param_adapter &lt;- "TAAGATCGGAAGAGCACACGTCTGAACTCCAGTCAC"  #Adapter sequence 2</v>
      </c>
      <c r="D2621" s="5"/>
      <c r="E2621" s="5"/>
      <c r="F2621" s="5"/>
      <c r="G2621" s="5"/>
    </row>
    <row r="2622" spans="1:7" s="15" customFormat="1" x14ac:dyDescent="0.15">
      <c r="A2622" s="6"/>
      <c r="B2622" s="15">
        <v>2405</v>
      </c>
      <c r="C2622" s="18" t="str">
        <f>'Population tagcount script'!D2406</f>
        <v xml:space="preserve">system.time(res2 &lt;- preprocessReads(filename=in_f,  outputFilename=out_f,Rpattern=param_adapter, max.Rmismatch=rep(0, nchar(param_adapter)), nBases=0, minLength=20, nrec=1000000))      </v>
      </c>
      <c r="D2622" s="5"/>
      <c r="E2622" s="5"/>
      <c r="F2622" s="5"/>
      <c r="G2622" s="5"/>
    </row>
    <row r="2623" spans="1:7" s="15" customFormat="1" x14ac:dyDescent="0.15">
      <c r="A2623" s="6"/>
      <c r="B2623" s="15">
        <v>2406</v>
      </c>
      <c r="C2623" s="18" t="str">
        <f>'Population tagcount script'!D2407</f>
        <v>in_f &lt;- "C:/NGS/save/F2_Adap-2.fastq"</v>
      </c>
      <c r="D2623" s="5"/>
      <c r="E2623" s="5"/>
      <c r="F2623" s="5"/>
      <c r="G2623" s="5"/>
    </row>
    <row r="2624" spans="1:7" s="15" customFormat="1" x14ac:dyDescent="0.15">
      <c r="A2624" s="6"/>
      <c r="B2624" s="15">
        <v>2407</v>
      </c>
      <c r="C2624" s="18" t="str">
        <f>'Population tagcount script'!D2408</f>
        <v>out_f &lt;- "C:/NGS/save/F2_Adap-3.fastq"</v>
      </c>
      <c r="D2624" s="5"/>
      <c r="E2624" s="5"/>
      <c r="F2624" s="5"/>
      <c r="G2624" s="5"/>
    </row>
    <row r="2625" spans="1:7" s="15" customFormat="1" x14ac:dyDescent="0.15">
      <c r="A2625" s="6"/>
      <c r="B2625" s="15">
        <v>2408</v>
      </c>
      <c r="C2625" s="18" t="str">
        <f>'Population tagcount script'!D2409</f>
        <v>param_adapter &lt;- "TAAGATCGGAAGAGCGTCGTGTAGGGAAAGAGTGT"  #Adapter sequence 3</v>
      </c>
      <c r="D2625" s="5"/>
      <c r="E2625" s="5"/>
      <c r="F2625" s="5"/>
      <c r="G2625" s="5"/>
    </row>
    <row r="2626" spans="1:7" s="15" customFormat="1" x14ac:dyDescent="0.15">
      <c r="A2626" s="6"/>
      <c r="B2626" s="15">
        <v>2409</v>
      </c>
      <c r="C2626" s="18" t="str">
        <f>'Population tagcount script'!D2410</f>
        <v xml:space="preserve">system.time(res3 &lt;- preprocessReads(filename=in_f,  outputFilename=out_f,Rpattern=param_adapter, max.Rmismatch=rep(0, nchar(param_adapter)), nBases=0, minLength=20, nrec=1000000))      </v>
      </c>
      <c r="D2626" s="5"/>
      <c r="E2626" s="5"/>
      <c r="F2626" s="5"/>
      <c r="G2626" s="5"/>
    </row>
    <row r="2627" spans="1:7" s="15" customFormat="1" x14ac:dyDescent="0.15">
      <c r="A2627" s="6"/>
      <c r="B2627" s="15">
        <v>2410</v>
      </c>
      <c r="C2627" s="18" t="str">
        <f>'Population tagcount script'!D2411</f>
        <v>in_f &lt;- "C:/NGS/save/F2_Adap-3.fastq"</v>
      </c>
      <c r="D2627" s="5"/>
      <c r="E2627" s="5"/>
      <c r="F2627" s="5"/>
      <c r="G2627" s="5"/>
    </row>
    <row r="2628" spans="1:7" s="15" customFormat="1" x14ac:dyDescent="0.15">
      <c r="A2628" s="6"/>
      <c r="B2628" s="15">
        <v>2411</v>
      </c>
      <c r="C2628" s="18" t="str">
        <f>'Population tagcount script'!D2412</f>
        <v>out_f &lt;- "C:/NGS/save/AdapterTrim_NGS0_55.fastq"</v>
      </c>
      <c r="D2628" s="5"/>
      <c r="E2628" s="5"/>
      <c r="F2628" s="5"/>
      <c r="G2628" s="5"/>
    </row>
    <row r="2629" spans="1:7" s="15" customFormat="1" x14ac:dyDescent="0.15">
      <c r="A2629" s="6"/>
      <c r="B2629" s="15">
        <v>2412</v>
      </c>
      <c r="C2629" s="18" t="str">
        <f>'Population tagcount script'!D2413</f>
        <v>param_adapter &lt;- "CATGAGATCGGAAGAGCACACGTCTGAACTCCAGTCAC"  #Adapter sequence 4</v>
      </c>
      <c r="D2629" s="5"/>
      <c r="E2629" s="5"/>
      <c r="F2629" s="5"/>
      <c r="G2629" s="5"/>
    </row>
    <row r="2630" spans="1:7" s="15" customFormat="1" x14ac:dyDescent="0.15">
      <c r="A2630" s="6"/>
      <c r="B2630" s="15">
        <v>2413</v>
      </c>
      <c r="C2630" s="18" t="str">
        <f>'Population tagcount script'!D2414</f>
        <v xml:space="preserve">system.time(res4 &lt;- preprocessReads(filename=in_f,  outputFilename=out_f,Rpattern=param_adapter, max.Rmismatch=rep(0, nchar(param_adapter)), nBases=0, minLength=20, nrec=1000000))      </v>
      </c>
      <c r="D2630" s="5"/>
      <c r="E2630" s="5"/>
      <c r="F2630" s="5"/>
      <c r="G2630" s="5"/>
    </row>
    <row r="2631" spans="1:7" s="15" customFormat="1" x14ac:dyDescent="0.15">
      <c r="A2631" s="6"/>
      <c r="B2631" s="15">
        <v>2414</v>
      </c>
      <c r="C2631" s="18" t="str">
        <f>'Population tagcount script'!D2415</f>
        <v>res &lt;- rbind(res1,res2,res3,res4)</v>
      </c>
      <c r="D2631" s="5"/>
      <c r="E2631" s="5"/>
      <c r="F2631" s="5"/>
      <c r="G2631" s="5"/>
    </row>
    <row r="2632" spans="1:7" s="15" customFormat="1" x14ac:dyDescent="0.15">
      <c r="A2632" s="6"/>
      <c r="B2632" s="15">
        <v>2415</v>
      </c>
      <c r="C2632" s="18" t="str">
        <f>'Population tagcount script'!D2416</f>
        <v>write.csv(res, "C:/NGS/save/NGS0_55.fastq.csv")</v>
      </c>
      <c r="D2632" s="5"/>
      <c r="E2632" s="5"/>
      <c r="F2632" s="5"/>
      <c r="G2632" s="5"/>
    </row>
    <row r="2633" spans="1:7" s="15" customFormat="1" x14ac:dyDescent="0.15">
      <c r="A2633" s="6"/>
      <c r="B2633" s="15">
        <v>2416</v>
      </c>
      <c r="C2633" s="18" t="str">
        <f>'Population tagcount script'!D2417</f>
        <v>system.time(fastq &lt;- fread("C:/NGS/save/AdapterTrim_NGS0_55.fastq", header=F, sep="\t", na.strings="NA", strip.white=TRUE, verbose=TRUE))</v>
      </c>
      <c r="D2633" s="5"/>
      <c r="E2633" s="5"/>
      <c r="F2633" s="5"/>
      <c r="G2633" s="5"/>
    </row>
    <row r="2634" spans="1:7" s="15" customFormat="1" x14ac:dyDescent="0.15">
      <c r="A2634" s="6"/>
      <c r="B2634" s="15">
        <v>2417</v>
      </c>
      <c r="C2634" s="18" t="str">
        <f>'Population tagcount script'!D2418</f>
        <v>file.remove("C:/NGS/save/AdapterTrim_NGS0_55.fastq","C:/NGS/save/F2_Adap-0.fastq","C:/NGS/save/F2_Adap-1.fastq","C:/NGS/save/F2_Adap-2.fastq","C:/NGS/save/F2_Adap-3.fastq")</v>
      </c>
      <c r="D2634" s="5"/>
      <c r="E2634" s="5"/>
      <c r="F2634" s="5"/>
      <c r="G2634" s="5"/>
    </row>
    <row r="2635" spans="1:7" s="15" customFormat="1" x14ac:dyDescent="0.15">
      <c r="A2635" s="6"/>
      <c r="B2635" s="15">
        <v>2418</v>
      </c>
      <c r="C2635" s="18" t="str">
        <f>'Population tagcount script'!D2419</f>
        <v>system.time(nucleotide &lt;- fastq[2+4*(0:((nrow(fastq)/4)-1))])</v>
      </c>
      <c r="D2635" s="5"/>
      <c r="E2635" s="5"/>
      <c r="F2635" s="5"/>
      <c r="G2635" s="5"/>
    </row>
    <row r="2636" spans="1:7" s="15" customFormat="1" x14ac:dyDescent="0.15">
      <c r="A2636" s="6"/>
      <c r="B2636" s="15">
        <v>2419</v>
      </c>
      <c r="C2636" s="18" t="str">
        <f>'Population tagcount script'!D2420</f>
        <v>system.time(RADtag &lt;- sort(table(nucleotide), decreasing=TRUE))</v>
      </c>
      <c r="D2636" s="5"/>
      <c r="E2636" s="5"/>
      <c r="F2636" s="5"/>
      <c r="G2636" s="5"/>
    </row>
    <row r="2637" spans="1:7" s="15" customFormat="1" x14ac:dyDescent="0.15">
      <c r="A2637" s="6"/>
      <c r="B2637" s="15">
        <v>2420</v>
      </c>
      <c r="C2637" s="18" t="str">
        <f>'Population tagcount script'!D2421</f>
        <v>system.time(write.csv(RADtag, file="C:/NGS/save/NGS0_55.tagcount", row.names = F))</v>
      </c>
      <c r="D2637" s="5"/>
      <c r="E2637" s="5"/>
      <c r="F2637" s="5"/>
      <c r="G2637" s="5"/>
    </row>
    <row r="2638" spans="1:7" s="15" customFormat="1" x14ac:dyDescent="0.15">
      <c r="A2638" s="6"/>
      <c r="B2638" s="15">
        <v>2421</v>
      </c>
      <c r="C2638" s="18" t="str">
        <f>'Population tagcount script'!D2422</f>
        <v>file.remove("C:/NGS/save/NGS0_55.fastq")</v>
      </c>
      <c r="D2638" s="5"/>
      <c r="E2638" s="5"/>
      <c r="F2638" s="5"/>
      <c r="G2638" s="5"/>
    </row>
    <row r="2639" spans="1:7" s="15" customFormat="1" x14ac:dyDescent="0.15">
      <c r="A2639" s="6"/>
      <c r="B2639" s="15">
        <v>2422</v>
      </c>
      <c r="C2639" s="18" t="str">
        <f>'Population tagcount script'!D2423</f>
        <v>RAD_1over &lt;- RADtag[RADtag&gt;1]</v>
      </c>
      <c r="D2639" s="5"/>
      <c r="E2639" s="5"/>
      <c r="F2639" s="5"/>
      <c r="G2639" s="5"/>
    </row>
    <row r="2640" spans="1:7" s="15" customFormat="1" x14ac:dyDescent="0.15">
      <c r="A2640" s="6"/>
      <c r="B2640" s="15">
        <v>2423</v>
      </c>
      <c r="C2640" s="18" t="str">
        <f>'Population tagcount script'!D2424</f>
        <v>system.time(write.csv(RAD_1over, file="C:/NGS/save/NGS0_55.tagcount1over", row.names = F))</v>
      </c>
      <c r="D2640" s="5"/>
      <c r="E2640" s="5"/>
      <c r="F2640" s="5"/>
      <c r="G2640" s="5"/>
    </row>
    <row r="2641" spans="1:7" s="15" customFormat="1" x14ac:dyDescent="0.15">
      <c r="A2641" s="6"/>
      <c r="B2641" s="15">
        <v>2424</v>
      </c>
      <c r="C2641" s="18" t="str">
        <f>'Population tagcount script'!D2425</f>
        <v>rm(list=ls())</v>
      </c>
      <c r="D2641" s="5"/>
      <c r="E2641" s="5"/>
      <c r="F2641" s="5"/>
      <c r="G2641" s="5"/>
    </row>
    <row r="2642" spans="1:7" s="15" customFormat="1" x14ac:dyDescent="0.15">
      <c r="A2642" s="6"/>
      <c r="B2642" s="15">
        <v>2425</v>
      </c>
      <c r="C2642" s="18" t="str">
        <f>'Population tagcount script'!D2426</f>
        <v>in_f &lt;- c("C:/NGS/Raw_sequence_reads/56_CTGAAGCT-GTACTGAC_L006_R1_001.fastq.gz", "C:/NGS/Raw_sequence_reads/56_CTGAAGCT-GTACTGAC_L006_R2_001.fastq.gz")</v>
      </c>
      <c r="D2642" s="5"/>
      <c r="E2642" s="5"/>
      <c r="F2642" s="5"/>
      <c r="G2642" s="5"/>
    </row>
    <row r="2643" spans="1:7" s="15" customFormat="1" x14ac:dyDescent="0.15">
      <c r="A2643" s="6"/>
      <c r="B2643" s="15">
        <v>2426</v>
      </c>
      <c r="C2643" s="18" t="str">
        <f>'Population tagcount script'!D2427</f>
        <v>out_f &lt;- "C:/NGS/save/NGS0_56.fastq"</v>
      </c>
      <c r="D2643" s="5"/>
      <c r="E2643" s="5"/>
      <c r="F2643" s="5"/>
      <c r="G2643" s="5"/>
    </row>
    <row r="2644" spans="1:7" s="15" customFormat="1" x14ac:dyDescent="0.15">
      <c r="A2644" s="6"/>
      <c r="B2644" s="15">
        <v>2427</v>
      </c>
      <c r="C2644" s="18" t="str">
        <f>'Population tagcount script'!D2428</f>
        <v>param_trim &lt;- 1</v>
      </c>
      <c r="D2644" s="5"/>
      <c r="E2644" s="5"/>
      <c r="F2644" s="5"/>
      <c r="G2644" s="5"/>
    </row>
    <row r="2645" spans="1:7" s="15" customFormat="1" x14ac:dyDescent="0.15">
      <c r="A2645" s="6"/>
      <c r="B2645" s="15">
        <v>2428</v>
      </c>
      <c r="C2645" s="18" t="str">
        <f>'Population tagcount script'!D2429</f>
        <v xml:space="preserve">fastq &lt;- readFastq(in_f)              </v>
      </c>
      <c r="D2645" s="5"/>
      <c r="E2645" s="5"/>
      <c r="F2645" s="5"/>
      <c r="G2645" s="5"/>
    </row>
    <row r="2646" spans="1:7" s="15" customFormat="1" x14ac:dyDescent="0.15">
      <c r="A2646" s="6"/>
      <c r="B2646" s="15">
        <v>2429</v>
      </c>
      <c r="C2646" s="18" t="str">
        <f>'Population tagcount script'!D2430</f>
        <v>hoge &lt;- width(sread(fastq)) - param_trim</v>
      </c>
      <c r="D2646" s="5"/>
      <c r="E2646" s="5"/>
      <c r="F2646" s="5"/>
      <c r="G2646" s="5"/>
    </row>
    <row r="2647" spans="1:7" s="15" customFormat="1" x14ac:dyDescent="0.15">
      <c r="A2647" s="6"/>
      <c r="B2647" s="15">
        <v>2430</v>
      </c>
      <c r="C2647" s="18" t="str">
        <f>'Population tagcount script'!D2431</f>
        <v xml:space="preserve">hoge[hoge &lt; 1] &lt;- 1                   </v>
      </c>
      <c r="D2647" s="5"/>
      <c r="E2647" s="5"/>
      <c r="F2647" s="5"/>
      <c r="G2647" s="5"/>
    </row>
    <row r="2648" spans="1:7" s="15" customFormat="1" x14ac:dyDescent="0.15">
      <c r="A2648" s="6"/>
      <c r="B2648" s="15">
        <v>2431</v>
      </c>
      <c r="C2648" s="18" t="str">
        <f>'Population tagcount script'!D2432</f>
        <v>hoge1 &lt;- DNAStringSet(sread(fastq), start=7, end=hoge)</v>
      </c>
      <c r="D2648" s="5"/>
      <c r="E2648" s="5"/>
      <c r="F2648" s="5"/>
      <c r="G2648" s="5"/>
    </row>
    <row r="2649" spans="1:7" s="15" customFormat="1" x14ac:dyDescent="0.15">
      <c r="A2649" s="6"/>
      <c r="B2649" s="15">
        <v>2432</v>
      </c>
      <c r="C2649" s="18" t="str">
        <f>'Population tagcount script'!D2433</f>
        <v>hoge2 &lt;- BStringSet(quality(quality(fastq)), start=7, end=hoge)</v>
      </c>
      <c r="D2649" s="5"/>
      <c r="E2649" s="5"/>
      <c r="F2649" s="5"/>
      <c r="G2649" s="5"/>
    </row>
    <row r="2650" spans="1:7" s="15" customFormat="1" x14ac:dyDescent="0.15">
      <c r="A2650" s="6"/>
      <c r="B2650" s="15">
        <v>2433</v>
      </c>
      <c r="C2650" s="18" t="str">
        <f>'Population tagcount script'!D2434</f>
        <v>fastq &lt;- ShortReadQ(hoge1, hoge2, id(fastq))</v>
      </c>
      <c r="D2650" s="5"/>
      <c r="E2650" s="5"/>
      <c r="F2650" s="5"/>
      <c r="G2650" s="5"/>
    </row>
    <row r="2651" spans="1:7" s="15" customFormat="1" x14ac:dyDescent="0.15">
      <c r="A2651" s="6"/>
      <c r="B2651" s="15">
        <v>2434</v>
      </c>
      <c r="C2651" s="18" t="str">
        <f>'Population tagcount script'!D2435</f>
        <v xml:space="preserve">writeFastq(fastq, out_f, compress=F)   </v>
      </c>
      <c r="D2651" s="5"/>
      <c r="E2651" s="5"/>
      <c r="F2651" s="5"/>
      <c r="G2651" s="5"/>
    </row>
    <row r="2652" spans="1:7" s="15" customFormat="1" x14ac:dyDescent="0.15">
      <c r="A2652" s="6"/>
      <c r="B2652" s="15">
        <v>2435</v>
      </c>
      <c r="C2652" s="18" t="str">
        <f>'Population tagcount script'!D2436</f>
        <v>param1 &lt;- 35</v>
      </c>
      <c r="D2652" s="5"/>
      <c r="E2652" s="5"/>
      <c r="F2652" s="5"/>
      <c r="G2652" s="5"/>
    </row>
    <row r="2653" spans="1:7" s="15" customFormat="1" x14ac:dyDescent="0.15">
      <c r="A2653" s="6"/>
      <c r="B2653" s="15">
        <v>2436</v>
      </c>
      <c r="C2653" s="18" t="str">
        <f>'Population tagcount script'!D2437</f>
        <v>param2 &lt;- 0.1</v>
      </c>
      <c r="D2653" s="5"/>
      <c r="E2653" s="5"/>
      <c r="F2653" s="5"/>
      <c r="G2653" s="5"/>
    </row>
    <row r="2654" spans="1:7" s="15" customFormat="1" x14ac:dyDescent="0.15">
      <c r="A2654" s="6"/>
      <c r="B2654" s="15">
        <v>2437</v>
      </c>
      <c r="C2654" s="18" t="str">
        <f>'Population tagcount script'!D2438</f>
        <v>fastq &lt;- readFastq("C:/NGS/save/NGS0_56.fastq")</v>
      </c>
      <c r="D2654" s="5"/>
      <c r="E2654" s="5"/>
      <c r="F2654" s="5"/>
      <c r="G2654" s="5"/>
    </row>
    <row r="2655" spans="1:7" s="15" customFormat="1" x14ac:dyDescent="0.15">
      <c r="A2655" s="6"/>
      <c r="B2655" s="15">
        <v>2438</v>
      </c>
      <c r="C2655" s="18" t="str">
        <f>'Population tagcount script'!D2439</f>
        <v>hoge &lt;- as(quality(fastq), "matrix")</v>
      </c>
      <c r="D2655" s="5"/>
      <c r="E2655" s="5"/>
      <c r="F2655" s="5"/>
      <c r="G2655" s="5"/>
    </row>
    <row r="2656" spans="1:7" s="15" customFormat="1" x14ac:dyDescent="0.15">
      <c r="A2656" s="6"/>
      <c r="B2656" s="15">
        <v>2439</v>
      </c>
      <c r="C2656" s="18" t="str">
        <f>'Population tagcount script'!D2440</f>
        <v>obj &lt;- (rowSums(hoge &lt; param1) &lt;= width(fastq)*param2)</v>
      </c>
      <c r="D2656" s="5"/>
      <c r="E2656" s="5"/>
      <c r="F2656" s="5"/>
      <c r="G2656" s="5"/>
    </row>
    <row r="2657" spans="1:7" s="15" customFormat="1" x14ac:dyDescent="0.15">
      <c r="A2657" s="6"/>
      <c r="B2657" s="15">
        <v>2440</v>
      </c>
      <c r="C2657" s="18" t="str">
        <f>'Population tagcount script'!D2441</f>
        <v>fastq &lt;- fastq[obj]</v>
      </c>
      <c r="D2657" s="5"/>
      <c r="E2657" s="5"/>
      <c r="F2657" s="5"/>
      <c r="G2657" s="5"/>
    </row>
    <row r="2658" spans="1:7" s="15" customFormat="1" x14ac:dyDescent="0.15">
      <c r="A2658" s="6"/>
      <c r="B2658" s="15">
        <v>2441</v>
      </c>
      <c r="C2658" s="18" t="str">
        <f>'Population tagcount script'!D2442</f>
        <v xml:space="preserve">writeFastq(fastq, "C:/NGS/save/F2_Adap-0.fastq", compress=F)   </v>
      </c>
      <c r="D2658" s="5"/>
      <c r="E2658" s="5"/>
      <c r="F2658" s="5"/>
      <c r="G2658" s="5"/>
    </row>
    <row r="2659" spans="1:7" s="15" customFormat="1" x14ac:dyDescent="0.15">
      <c r="A2659" s="6"/>
      <c r="B2659" s="15">
        <v>2442</v>
      </c>
      <c r="C2659" s="18" t="str">
        <f>'Population tagcount script'!D2443</f>
        <v>in_f &lt;- "C:/NGS/save/F2_Adap-0.fastq"</v>
      </c>
      <c r="D2659" s="5"/>
      <c r="E2659" s="5"/>
      <c r="F2659" s="5"/>
      <c r="G2659" s="5"/>
    </row>
    <row r="2660" spans="1:7" s="15" customFormat="1" x14ac:dyDescent="0.15">
      <c r="A2660" s="6"/>
      <c r="B2660" s="15">
        <v>2443</v>
      </c>
      <c r="C2660" s="18" t="str">
        <f>'Population tagcount script'!D2444</f>
        <v>out_f &lt;- "C:/NGS/save/F2_Adap-1.fastq"</v>
      </c>
      <c r="D2660" s="5"/>
      <c r="E2660" s="5"/>
      <c r="F2660" s="5"/>
      <c r="G2660" s="5"/>
    </row>
    <row r="2661" spans="1:7" s="15" customFormat="1" x14ac:dyDescent="0.15">
      <c r="A2661" s="6"/>
      <c r="B2661" s="15">
        <v>2444</v>
      </c>
      <c r="C2661" s="18" t="str">
        <f>'Population tagcount script'!D2445</f>
        <v>param_adapter &lt;- "CATGAGATCGGAAGAGCGTCGTGTAGGGAAAGAGTGT"  #Adapter sequence 1</v>
      </c>
      <c r="D2661" s="5"/>
      <c r="E2661" s="5"/>
      <c r="F2661" s="5"/>
      <c r="G2661" s="5"/>
    </row>
    <row r="2662" spans="1:7" s="15" customFormat="1" x14ac:dyDescent="0.15">
      <c r="A2662" s="6"/>
      <c r="B2662" s="15">
        <v>2445</v>
      </c>
      <c r="C2662" s="18" t="str">
        <f>'Population tagcount script'!D2446</f>
        <v xml:space="preserve">system.time(res1 &lt;- preprocessReads(filename=in_f,  outputFilename=out_f,Rpattern=param_adapter, max.Rmismatch=rep(0, nchar(param_adapter)), nBases=0, minLength=20, nrec=1000000))      </v>
      </c>
      <c r="D2662" s="5"/>
      <c r="E2662" s="5"/>
      <c r="F2662" s="5"/>
      <c r="G2662" s="5"/>
    </row>
    <row r="2663" spans="1:7" s="15" customFormat="1" x14ac:dyDescent="0.15">
      <c r="A2663" s="6"/>
      <c r="B2663" s="15">
        <v>2446</v>
      </c>
      <c r="C2663" s="18" t="str">
        <f>'Population tagcount script'!D2447</f>
        <v>in_f &lt;- "C:/NGS/save/F2_Adap-1.fastq"</v>
      </c>
      <c r="D2663" s="5"/>
      <c r="E2663" s="5"/>
      <c r="F2663" s="5"/>
      <c r="G2663" s="5"/>
    </row>
    <row r="2664" spans="1:7" s="15" customFormat="1" x14ac:dyDescent="0.15">
      <c r="A2664" s="6"/>
      <c r="B2664" s="15">
        <v>2447</v>
      </c>
      <c r="C2664" s="18" t="str">
        <f>'Population tagcount script'!D2448</f>
        <v>out_f &lt;- "C:/NGS/save/F2_Adap-2.fastq"</v>
      </c>
      <c r="D2664" s="5"/>
      <c r="E2664" s="5"/>
      <c r="F2664" s="5"/>
      <c r="G2664" s="5"/>
    </row>
    <row r="2665" spans="1:7" s="15" customFormat="1" x14ac:dyDescent="0.15">
      <c r="A2665" s="6"/>
      <c r="B2665" s="15">
        <v>2448</v>
      </c>
      <c r="C2665" s="18" t="str">
        <f>'Population tagcount script'!D2449</f>
        <v>param_adapter &lt;- "TAAGATCGGAAGAGCACACGTCTGAACTCCAGTCAC"  #Adapter sequence 2</v>
      </c>
      <c r="D2665" s="5"/>
      <c r="E2665" s="5"/>
      <c r="F2665" s="5"/>
      <c r="G2665" s="5"/>
    </row>
    <row r="2666" spans="1:7" s="15" customFormat="1" x14ac:dyDescent="0.15">
      <c r="A2666" s="6"/>
      <c r="B2666" s="15">
        <v>2449</v>
      </c>
      <c r="C2666" s="18" t="str">
        <f>'Population tagcount script'!D2450</f>
        <v xml:space="preserve">system.time(res2 &lt;- preprocessReads(filename=in_f,  outputFilename=out_f,Rpattern=param_adapter, max.Rmismatch=rep(0, nchar(param_adapter)), nBases=0, minLength=20, nrec=1000000))      </v>
      </c>
      <c r="D2666" s="5"/>
      <c r="E2666" s="5"/>
      <c r="F2666" s="5"/>
      <c r="G2666" s="5"/>
    </row>
    <row r="2667" spans="1:7" s="15" customFormat="1" x14ac:dyDescent="0.15">
      <c r="A2667" s="6"/>
      <c r="B2667" s="15">
        <v>2450</v>
      </c>
      <c r="C2667" s="18" t="str">
        <f>'Population tagcount script'!D2451</f>
        <v>in_f &lt;- "C:/NGS/save/F2_Adap-2.fastq"</v>
      </c>
      <c r="D2667" s="5"/>
      <c r="E2667" s="5"/>
      <c r="F2667" s="5"/>
      <c r="G2667" s="5"/>
    </row>
    <row r="2668" spans="1:7" s="15" customFormat="1" x14ac:dyDescent="0.15">
      <c r="A2668" s="6"/>
      <c r="B2668" s="15">
        <v>2451</v>
      </c>
      <c r="C2668" s="18" t="str">
        <f>'Population tagcount script'!D2452</f>
        <v>out_f &lt;- "C:/NGS/save/F2_Adap-3.fastq"</v>
      </c>
      <c r="D2668" s="5"/>
      <c r="E2668" s="5"/>
      <c r="F2668" s="5"/>
      <c r="G2668" s="5"/>
    </row>
    <row r="2669" spans="1:7" s="15" customFormat="1" x14ac:dyDescent="0.15">
      <c r="A2669" s="6"/>
      <c r="B2669" s="15">
        <v>2452</v>
      </c>
      <c r="C2669" s="18" t="str">
        <f>'Population tagcount script'!D2453</f>
        <v>param_adapter &lt;- "TAAGATCGGAAGAGCGTCGTGTAGGGAAAGAGTGT"  #Adapter sequence 3</v>
      </c>
      <c r="D2669" s="5"/>
      <c r="E2669" s="5"/>
      <c r="F2669" s="5"/>
      <c r="G2669" s="5"/>
    </row>
    <row r="2670" spans="1:7" s="15" customFormat="1" x14ac:dyDescent="0.15">
      <c r="A2670" s="6"/>
      <c r="B2670" s="15">
        <v>2453</v>
      </c>
      <c r="C2670" s="18" t="str">
        <f>'Population tagcount script'!D2454</f>
        <v xml:space="preserve">system.time(res3 &lt;- preprocessReads(filename=in_f,  outputFilename=out_f,Rpattern=param_adapter, max.Rmismatch=rep(0, nchar(param_adapter)), nBases=0, minLength=20, nrec=1000000))      </v>
      </c>
      <c r="D2670" s="5"/>
      <c r="E2670" s="5"/>
      <c r="F2670" s="5"/>
      <c r="G2670" s="5"/>
    </row>
    <row r="2671" spans="1:7" s="15" customFormat="1" x14ac:dyDescent="0.15">
      <c r="A2671" s="6"/>
      <c r="B2671" s="15">
        <v>2454</v>
      </c>
      <c r="C2671" s="18" t="str">
        <f>'Population tagcount script'!D2455</f>
        <v>in_f &lt;- "C:/NGS/save/F2_Adap-3.fastq"</v>
      </c>
      <c r="D2671" s="5"/>
      <c r="E2671" s="5"/>
      <c r="F2671" s="5"/>
      <c r="G2671" s="5"/>
    </row>
    <row r="2672" spans="1:7" s="15" customFormat="1" x14ac:dyDescent="0.15">
      <c r="A2672" s="6"/>
      <c r="B2672" s="15">
        <v>2455</v>
      </c>
      <c r="C2672" s="18" t="str">
        <f>'Population tagcount script'!D2456</f>
        <v>out_f &lt;- "C:/NGS/save/AdapterTrim_NGS0_56.fastq"</v>
      </c>
      <c r="D2672" s="5"/>
      <c r="E2672" s="5"/>
      <c r="F2672" s="5"/>
      <c r="G2672" s="5"/>
    </row>
    <row r="2673" spans="1:7" s="15" customFormat="1" x14ac:dyDescent="0.15">
      <c r="A2673" s="6"/>
      <c r="B2673" s="15">
        <v>2456</v>
      </c>
      <c r="C2673" s="18" t="str">
        <f>'Population tagcount script'!D2457</f>
        <v>param_adapter &lt;- "CATGAGATCGGAAGAGCACACGTCTGAACTCCAGTCAC"  #Adapter sequence 4</v>
      </c>
      <c r="D2673" s="5"/>
      <c r="E2673" s="5"/>
      <c r="F2673" s="5"/>
      <c r="G2673" s="5"/>
    </row>
    <row r="2674" spans="1:7" s="15" customFormat="1" x14ac:dyDescent="0.15">
      <c r="A2674" s="6"/>
      <c r="B2674" s="15">
        <v>2457</v>
      </c>
      <c r="C2674" s="18" t="str">
        <f>'Population tagcount script'!D2458</f>
        <v xml:space="preserve">system.time(res4 &lt;- preprocessReads(filename=in_f,  outputFilename=out_f,Rpattern=param_adapter, max.Rmismatch=rep(0, nchar(param_adapter)), nBases=0, minLength=20, nrec=1000000))      </v>
      </c>
      <c r="D2674" s="5"/>
      <c r="E2674" s="5"/>
      <c r="F2674" s="5"/>
      <c r="G2674" s="5"/>
    </row>
    <row r="2675" spans="1:7" s="15" customFormat="1" x14ac:dyDescent="0.15">
      <c r="A2675" s="6"/>
      <c r="B2675" s="15">
        <v>2458</v>
      </c>
      <c r="C2675" s="18" t="str">
        <f>'Population tagcount script'!D2459</f>
        <v>res &lt;- rbind(res1,res2,res3,res4)</v>
      </c>
      <c r="D2675" s="5"/>
      <c r="E2675" s="5"/>
      <c r="F2675" s="5"/>
      <c r="G2675" s="5"/>
    </row>
    <row r="2676" spans="1:7" s="15" customFormat="1" x14ac:dyDescent="0.15">
      <c r="A2676" s="6"/>
      <c r="B2676" s="15">
        <v>2459</v>
      </c>
      <c r="C2676" s="18" t="str">
        <f>'Population tagcount script'!D2460</f>
        <v>write.csv(res, "C:/NGS/save/NGS0_56.fastq.csv")</v>
      </c>
      <c r="D2676" s="5"/>
      <c r="E2676" s="5"/>
      <c r="F2676" s="5"/>
      <c r="G2676" s="5"/>
    </row>
    <row r="2677" spans="1:7" s="15" customFormat="1" x14ac:dyDescent="0.15">
      <c r="A2677" s="6"/>
      <c r="B2677" s="15">
        <v>2460</v>
      </c>
      <c r="C2677" s="18" t="str">
        <f>'Population tagcount script'!D2461</f>
        <v>system.time(fastq &lt;- fread("C:/NGS/save/AdapterTrim_NGS0_56.fastq", header=F, sep="\t", na.strings="NA", strip.white=TRUE, verbose=TRUE))</v>
      </c>
      <c r="D2677" s="5"/>
      <c r="E2677" s="5"/>
      <c r="F2677" s="5"/>
      <c r="G2677" s="5"/>
    </row>
    <row r="2678" spans="1:7" s="15" customFormat="1" x14ac:dyDescent="0.15">
      <c r="A2678" s="6"/>
      <c r="B2678" s="15">
        <v>2461</v>
      </c>
      <c r="C2678" s="18" t="str">
        <f>'Population tagcount script'!D2462</f>
        <v>file.remove("C:/NGS/save/AdapterTrim_NGS0_56.fastq","C:/NGS/save/F2_Adap-0.fastq","C:/NGS/save/F2_Adap-1.fastq","C:/NGS/save/F2_Adap-2.fastq","C:/NGS/save/F2_Adap-3.fastq")</v>
      </c>
      <c r="D2678" s="5"/>
      <c r="E2678" s="5"/>
      <c r="F2678" s="5"/>
      <c r="G2678" s="5"/>
    </row>
    <row r="2679" spans="1:7" s="15" customFormat="1" x14ac:dyDescent="0.15">
      <c r="A2679" s="6"/>
      <c r="B2679" s="15">
        <v>2462</v>
      </c>
      <c r="C2679" s="18" t="str">
        <f>'Population tagcount script'!D2463</f>
        <v>system.time(nucleotide &lt;- fastq[2+4*(0:((nrow(fastq)/4)-1))])</v>
      </c>
      <c r="D2679" s="5"/>
      <c r="E2679" s="5"/>
      <c r="F2679" s="5"/>
      <c r="G2679" s="5"/>
    </row>
    <row r="2680" spans="1:7" s="15" customFormat="1" x14ac:dyDescent="0.15">
      <c r="A2680" s="6"/>
      <c r="B2680" s="15">
        <v>2463</v>
      </c>
      <c r="C2680" s="18" t="str">
        <f>'Population tagcount script'!D2464</f>
        <v>system.time(RADtag &lt;- sort(table(nucleotide), decreasing=TRUE))</v>
      </c>
      <c r="D2680" s="5"/>
      <c r="E2680" s="5"/>
      <c r="F2680" s="5"/>
      <c r="G2680" s="5"/>
    </row>
    <row r="2681" spans="1:7" s="15" customFormat="1" x14ac:dyDescent="0.15">
      <c r="A2681" s="6"/>
      <c r="B2681" s="15">
        <v>2464</v>
      </c>
      <c r="C2681" s="18" t="str">
        <f>'Population tagcount script'!D2465</f>
        <v>system.time(write.csv(RADtag, file="C:/NGS/save/NGS0_56.tagcount", row.names = F))</v>
      </c>
      <c r="D2681" s="5"/>
      <c r="E2681" s="5"/>
      <c r="F2681" s="5"/>
      <c r="G2681" s="5"/>
    </row>
    <row r="2682" spans="1:7" s="15" customFormat="1" x14ac:dyDescent="0.15">
      <c r="A2682" s="6"/>
      <c r="B2682" s="15">
        <v>2465</v>
      </c>
      <c r="C2682" s="18" t="str">
        <f>'Population tagcount script'!D2466</f>
        <v>file.remove("C:/NGS/save/NGS0_56.fastq")</v>
      </c>
      <c r="D2682" s="5"/>
      <c r="E2682" s="5"/>
      <c r="F2682" s="5"/>
      <c r="G2682" s="5"/>
    </row>
    <row r="2683" spans="1:7" s="15" customFormat="1" x14ac:dyDescent="0.15">
      <c r="A2683" s="6"/>
      <c r="B2683" s="15">
        <v>2466</v>
      </c>
      <c r="C2683" s="18" t="str">
        <f>'Population tagcount script'!D2467</f>
        <v>RAD_1over &lt;- RADtag[RADtag&gt;1]</v>
      </c>
      <c r="D2683" s="5"/>
      <c r="E2683" s="5"/>
      <c r="F2683" s="5"/>
      <c r="G2683" s="5"/>
    </row>
    <row r="2684" spans="1:7" s="15" customFormat="1" x14ac:dyDescent="0.15">
      <c r="A2684" s="6"/>
      <c r="B2684" s="15">
        <v>2467</v>
      </c>
      <c r="C2684" s="18" t="str">
        <f>'Population tagcount script'!D2468</f>
        <v>system.time(write.csv(RAD_1over, file="C:/NGS/save/NGS0_56.tagcount1over", row.names = F))</v>
      </c>
      <c r="D2684" s="5"/>
      <c r="E2684" s="5"/>
      <c r="F2684" s="5"/>
      <c r="G2684" s="5"/>
    </row>
    <row r="2685" spans="1:7" s="15" customFormat="1" x14ac:dyDescent="0.15">
      <c r="A2685" s="6"/>
      <c r="B2685" s="15">
        <v>2468</v>
      </c>
      <c r="C2685" s="18" t="str">
        <f>'Population tagcount script'!D2469</f>
        <v>rm(list=ls())</v>
      </c>
      <c r="D2685" s="5"/>
      <c r="E2685" s="5"/>
      <c r="F2685" s="5"/>
      <c r="G2685" s="5"/>
    </row>
    <row r="2686" spans="1:7" s="15" customFormat="1" x14ac:dyDescent="0.15">
      <c r="A2686" s="6"/>
      <c r="B2686" s="15">
        <v>2469</v>
      </c>
      <c r="C2686" s="18" t="str">
        <f>'Population tagcount script'!D2470</f>
        <v>in_f &lt;- c("C:/NGS/Raw_sequence_reads/57_TAATGCGC-TATAGCCT_L006_R1_001.fastq.gz", "C:/NGS/Raw_sequence_reads/57_TAATGCGC-TATAGCCT_L006_R2_001.fastq.gz")</v>
      </c>
      <c r="D2686" s="5"/>
      <c r="E2686" s="5"/>
      <c r="F2686" s="5"/>
      <c r="G2686" s="5"/>
    </row>
    <row r="2687" spans="1:7" s="15" customFormat="1" x14ac:dyDescent="0.15">
      <c r="A2687" s="6"/>
      <c r="B2687" s="15">
        <v>2470</v>
      </c>
      <c r="C2687" s="18" t="str">
        <f>'Population tagcount script'!D2471</f>
        <v>out_f &lt;- "C:/NGS/save/NGS0_57.fastq"</v>
      </c>
      <c r="D2687" s="5"/>
      <c r="E2687" s="5"/>
      <c r="F2687" s="5"/>
      <c r="G2687" s="5"/>
    </row>
    <row r="2688" spans="1:7" s="15" customFormat="1" x14ac:dyDescent="0.15">
      <c r="A2688" s="6"/>
      <c r="B2688" s="15">
        <v>2471</v>
      </c>
      <c r="C2688" s="18" t="str">
        <f>'Population tagcount script'!D2472</f>
        <v>param_trim &lt;- 1</v>
      </c>
      <c r="D2688" s="5"/>
      <c r="E2688" s="5"/>
      <c r="F2688" s="5"/>
      <c r="G2688" s="5"/>
    </row>
    <row r="2689" spans="1:7" s="15" customFormat="1" x14ac:dyDescent="0.15">
      <c r="A2689" s="6"/>
      <c r="B2689" s="15">
        <v>2472</v>
      </c>
      <c r="C2689" s="18" t="str">
        <f>'Population tagcount script'!D2473</f>
        <v xml:space="preserve">fastq &lt;- readFastq(in_f)              </v>
      </c>
      <c r="D2689" s="5"/>
      <c r="E2689" s="5"/>
      <c r="F2689" s="5"/>
      <c r="G2689" s="5"/>
    </row>
    <row r="2690" spans="1:7" s="15" customFormat="1" x14ac:dyDescent="0.15">
      <c r="A2690" s="6"/>
      <c r="B2690" s="15">
        <v>2473</v>
      </c>
      <c r="C2690" s="18" t="str">
        <f>'Population tagcount script'!D2474</f>
        <v>hoge &lt;- width(sread(fastq)) - param_trim</v>
      </c>
      <c r="D2690" s="5"/>
      <c r="E2690" s="5"/>
      <c r="F2690" s="5"/>
      <c r="G2690" s="5"/>
    </row>
    <row r="2691" spans="1:7" s="15" customFormat="1" x14ac:dyDescent="0.15">
      <c r="A2691" s="6"/>
      <c r="B2691" s="15">
        <v>2474</v>
      </c>
      <c r="C2691" s="18" t="str">
        <f>'Population tagcount script'!D2475</f>
        <v xml:space="preserve">hoge[hoge &lt; 1] &lt;- 1                   </v>
      </c>
      <c r="D2691" s="5"/>
      <c r="E2691" s="5"/>
      <c r="F2691" s="5"/>
      <c r="G2691" s="5"/>
    </row>
    <row r="2692" spans="1:7" s="15" customFormat="1" x14ac:dyDescent="0.15">
      <c r="A2692" s="6"/>
      <c r="B2692" s="15">
        <v>2475</v>
      </c>
      <c r="C2692" s="18" t="str">
        <f>'Population tagcount script'!D2476</f>
        <v>hoge1 &lt;- DNAStringSet(sread(fastq), start=7, end=hoge)</v>
      </c>
      <c r="D2692" s="5"/>
      <c r="E2692" s="5"/>
      <c r="F2692" s="5"/>
      <c r="G2692" s="5"/>
    </row>
    <row r="2693" spans="1:7" s="15" customFormat="1" x14ac:dyDescent="0.15">
      <c r="A2693" s="6"/>
      <c r="B2693" s="15">
        <v>2476</v>
      </c>
      <c r="C2693" s="18" t="str">
        <f>'Population tagcount script'!D2477</f>
        <v>hoge2 &lt;- BStringSet(quality(quality(fastq)), start=7, end=hoge)</v>
      </c>
      <c r="D2693" s="5"/>
      <c r="E2693" s="5"/>
      <c r="F2693" s="5"/>
      <c r="G2693" s="5"/>
    </row>
    <row r="2694" spans="1:7" s="15" customFormat="1" x14ac:dyDescent="0.15">
      <c r="A2694" s="6"/>
      <c r="B2694" s="15">
        <v>2477</v>
      </c>
      <c r="C2694" s="18" t="str">
        <f>'Population tagcount script'!D2478</f>
        <v>fastq &lt;- ShortReadQ(hoge1, hoge2, id(fastq))</v>
      </c>
      <c r="D2694" s="5"/>
      <c r="E2694" s="5"/>
      <c r="F2694" s="5"/>
      <c r="G2694" s="5"/>
    </row>
    <row r="2695" spans="1:7" s="15" customFormat="1" x14ac:dyDescent="0.15">
      <c r="A2695" s="6"/>
      <c r="B2695" s="15">
        <v>2478</v>
      </c>
      <c r="C2695" s="18" t="str">
        <f>'Population tagcount script'!D2479</f>
        <v xml:space="preserve">writeFastq(fastq, out_f, compress=F)   </v>
      </c>
      <c r="D2695" s="5"/>
      <c r="E2695" s="5"/>
      <c r="F2695" s="5"/>
      <c r="G2695" s="5"/>
    </row>
    <row r="2696" spans="1:7" s="15" customFormat="1" x14ac:dyDescent="0.15">
      <c r="A2696" s="6"/>
      <c r="B2696" s="15">
        <v>2479</v>
      </c>
      <c r="C2696" s="18" t="str">
        <f>'Population tagcount script'!D2480</f>
        <v>param1 &lt;- 35</v>
      </c>
      <c r="D2696" s="5"/>
      <c r="E2696" s="5"/>
      <c r="F2696" s="5"/>
      <c r="G2696" s="5"/>
    </row>
    <row r="2697" spans="1:7" s="15" customFormat="1" x14ac:dyDescent="0.15">
      <c r="A2697" s="6"/>
      <c r="B2697" s="15">
        <v>2480</v>
      </c>
      <c r="C2697" s="18" t="str">
        <f>'Population tagcount script'!D2481</f>
        <v>param2 &lt;- 0.1</v>
      </c>
      <c r="D2697" s="5"/>
      <c r="E2697" s="5"/>
      <c r="F2697" s="5"/>
      <c r="G2697" s="5"/>
    </row>
    <row r="2698" spans="1:7" s="15" customFormat="1" x14ac:dyDescent="0.15">
      <c r="A2698" s="6"/>
      <c r="B2698" s="15">
        <v>2481</v>
      </c>
      <c r="C2698" s="18" t="str">
        <f>'Population tagcount script'!D2482</f>
        <v>fastq &lt;- readFastq("C:/NGS/save/NGS0_57.fastq")</v>
      </c>
      <c r="D2698" s="5"/>
      <c r="E2698" s="5"/>
      <c r="F2698" s="5"/>
      <c r="G2698" s="5"/>
    </row>
    <row r="2699" spans="1:7" s="15" customFormat="1" x14ac:dyDescent="0.15">
      <c r="A2699" s="6"/>
      <c r="B2699" s="15">
        <v>2482</v>
      </c>
      <c r="C2699" s="18" t="str">
        <f>'Population tagcount script'!D2483</f>
        <v>hoge &lt;- as(quality(fastq), "matrix")</v>
      </c>
      <c r="D2699" s="5"/>
      <c r="E2699" s="5"/>
      <c r="F2699" s="5"/>
      <c r="G2699" s="5"/>
    </row>
    <row r="2700" spans="1:7" s="15" customFormat="1" x14ac:dyDescent="0.15">
      <c r="A2700" s="6"/>
      <c r="B2700" s="15">
        <v>2483</v>
      </c>
      <c r="C2700" s="18" t="str">
        <f>'Population tagcount script'!D2484</f>
        <v>obj &lt;- (rowSums(hoge &lt; param1) &lt;= width(fastq)*param2)</v>
      </c>
      <c r="D2700" s="5"/>
      <c r="E2700" s="5"/>
      <c r="F2700" s="5"/>
      <c r="G2700" s="5"/>
    </row>
    <row r="2701" spans="1:7" s="15" customFormat="1" x14ac:dyDescent="0.15">
      <c r="A2701" s="6"/>
      <c r="B2701" s="15">
        <v>2484</v>
      </c>
      <c r="C2701" s="18" t="str">
        <f>'Population tagcount script'!D2485</f>
        <v>fastq &lt;- fastq[obj]</v>
      </c>
      <c r="D2701" s="5"/>
      <c r="E2701" s="5"/>
      <c r="F2701" s="5"/>
      <c r="G2701" s="5"/>
    </row>
    <row r="2702" spans="1:7" s="15" customFormat="1" x14ac:dyDescent="0.15">
      <c r="A2702" s="6"/>
      <c r="B2702" s="15">
        <v>2485</v>
      </c>
      <c r="C2702" s="18" t="str">
        <f>'Population tagcount script'!D2486</f>
        <v xml:space="preserve">writeFastq(fastq, "C:/NGS/save/F2_Adap-0.fastq", compress=F)   </v>
      </c>
      <c r="D2702" s="5"/>
      <c r="E2702" s="5"/>
      <c r="F2702" s="5"/>
      <c r="G2702" s="5"/>
    </row>
    <row r="2703" spans="1:7" s="15" customFormat="1" x14ac:dyDescent="0.15">
      <c r="A2703" s="6"/>
      <c r="B2703" s="15">
        <v>2486</v>
      </c>
      <c r="C2703" s="18" t="str">
        <f>'Population tagcount script'!D2487</f>
        <v>in_f &lt;- "C:/NGS/save/F2_Adap-0.fastq"</v>
      </c>
      <c r="D2703" s="5"/>
      <c r="E2703" s="5"/>
      <c r="F2703" s="5"/>
      <c r="G2703" s="5"/>
    </row>
    <row r="2704" spans="1:7" s="15" customFormat="1" x14ac:dyDescent="0.15">
      <c r="A2704" s="6"/>
      <c r="B2704" s="15">
        <v>2487</v>
      </c>
      <c r="C2704" s="18" t="str">
        <f>'Population tagcount script'!D2488</f>
        <v>out_f &lt;- "C:/NGS/save/F2_Adap-1.fastq"</v>
      </c>
      <c r="D2704" s="5"/>
      <c r="E2704" s="5"/>
      <c r="F2704" s="5"/>
      <c r="G2704" s="5"/>
    </row>
    <row r="2705" spans="1:7" s="15" customFormat="1" x14ac:dyDescent="0.15">
      <c r="A2705" s="6"/>
      <c r="B2705" s="15">
        <v>2488</v>
      </c>
      <c r="C2705" s="18" t="str">
        <f>'Population tagcount script'!D2489</f>
        <v>param_adapter &lt;- "CATGAGATCGGAAGAGCGTCGTGTAGGGAAAGAGTGT"  #Adapter sequence 1</v>
      </c>
      <c r="D2705" s="5"/>
      <c r="E2705" s="5"/>
      <c r="F2705" s="5"/>
      <c r="G2705" s="5"/>
    </row>
    <row r="2706" spans="1:7" s="15" customFormat="1" x14ac:dyDescent="0.15">
      <c r="A2706" s="6"/>
      <c r="B2706" s="15">
        <v>2489</v>
      </c>
      <c r="C2706" s="18" t="str">
        <f>'Population tagcount script'!D2490</f>
        <v xml:space="preserve">system.time(res1 &lt;- preprocessReads(filename=in_f,  outputFilename=out_f,Rpattern=param_adapter, max.Rmismatch=rep(0, nchar(param_adapter)), nBases=0, minLength=20, nrec=1000000))      </v>
      </c>
      <c r="D2706" s="5"/>
      <c r="E2706" s="5"/>
      <c r="F2706" s="5"/>
      <c r="G2706" s="5"/>
    </row>
    <row r="2707" spans="1:7" s="15" customFormat="1" x14ac:dyDescent="0.15">
      <c r="A2707" s="6"/>
      <c r="B2707" s="15">
        <v>2490</v>
      </c>
      <c r="C2707" s="18" t="str">
        <f>'Population tagcount script'!D2491</f>
        <v>in_f &lt;- "C:/NGS/save/F2_Adap-1.fastq"</v>
      </c>
      <c r="D2707" s="5"/>
      <c r="E2707" s="5"/>
      <c r="F2707" s="5"/>
      <c r="G2707" s="5"/>
    </row>
    <row r="2708" spans="1:7" s="15" customFormat="1" x14ac:dyDescent="0.15">
      <c r="A2708" s="6"/>
      <c r="B2708" s="15">
        <v>2491</v>
      </c>
      <c r="C2708" s="18" t="str">
        <f>'Population tagcount script'!D2492</f>
        <v>out_f &lt;- "C:/NGS/save/F2_Adap-2.fastq"</v>
      </c>
      <c r="D2708" s="5"/>
      <c r="E2708" s="5"/>
      <c r="F2708" s="5"/>
      <c r="G2708" s="5"/>
    </row>
    <row r="2709" spans="1:7" s="15" customFormat="1" x14ac:dyDescent="0.15">
      <c r="A2709" s="6"/>
      <c r="B2709" s="15">
        <v>2492</v>
      </c>
      <c r="C2709" s="18" t="str">
        <f>'Population tagcount script'!D2493</f>
        <v>param_adapter &lt;- "TAAGATCGGAAGAGCACACGTCTGAACTCCAGTCAC"  #Adapter sequence 2</v>
      </c>
      <c r="D2709" s="5"/>
      <c r="E2709" s="5"/>
      <c r="F2709" s="5"/>
      <c r="G2709" s="5"/>
    </row>
    <row r="2710" spans="1:7" s="15" customFormat="1" x14ac:dyDescent="0.15">
      <c r="A2710" s="6"/>
      <c r="B2710" s="15">
        <v>2493</v>
      </c>
      <c r="C2710" s="18" t="str">
        <f>'Population tagcount script'!D2494</f>
        <v xml:space="preserve">system.time(res2 &lt;- preprocessReads(filename=in_f,  outputFilename=out_f,Rpattern=param_adapter, max.Rmismatch=rep(0, nchar(param_adapter)), nBases=0, minLength=20, nrec=1000000))      </v>
      </c>
      <c r="D2710" s="5"/>
      <c r="E2710" s="5"/>
      <c r="F2710" s="5"/>
      <c r="G2710" s="5"/>
    </row>
    <row r="2711" spans="1:7" s="15" customFormat="1" x14ac:dyDescent="0.15">
      <c r="A2711" s="6"/>
      <c r="B2711" s="15">
        <v>2494</v>
      </c>
      <c r="C2711" s="18" t="str">
        <f>'Population tagcount script'!D2495</f>
        <v>in_f &lt;- "C:/NGS/save/F2_Adap-2.fastq"</v>
      </c>
      <c r="D2711" s="5"/>
      <c r="E2711" s="5"/>
      <c r="F2711" s="5"/>
      <c r="G2711" s="5"/>
    </row>
    <row r="2712" spans="1:7" s="15" customFormat="1" x14ac:dyDescent="0.15">
      <c r="A2712" s="6"/>
      <c r="B2712" s="15">
        <v>2495</v>
      </c>
      <c r="C2712" s="18" t="str">
        <f>'Population tagcount script'!D2496</f>
        <v>out_f &lt;- "C:/NGS/save/F2_Adap-3.fastq"</v>
      </c>
      <c r="D2712" s="5"/>
      <c r="E2712" s="5"/>
      <c r="F2712" s="5"/>
      <c r="G2712" s="5"/>
    </row>
    <row r="2713" spans="1:7" s="15" customFormat="1" x14ac:dyDescent="0.15">
      <c r="A2713" s="6"/>
      <c r="B2713" s="15">
        <v>2496</v>
      </c>
      <c r="C2713" s="18" t="str">
        <f>'Population tagcount script'!D2497</f>
        <v>param_adapter &lt;- "TAAGATCGGAAGAGCGTCGTGTAGGGAAAGAGTGT"  #Adapter sequence 3</v>
      </c>
      <c r="D2713" s="5"/>
      <c r="E2713" s="5"/>
      <c r="F2713" s="5"/>
      <c r="G2713" s="5"/>
    </row>
    <row r="2714" spans="1:7" s="15" customFormat="1" x14ac:dyDescent="0.15">
      <c r="A2714" s="6"/>
      <c r="B2714" s="15">
        <v>2497</v>
      </c>
      <c r="C2714" s="18" t="str">
        <f>'Population tagcount script'!D2498</f>
        <v xml:space="preserve">system.time(res3 &lt;- preprocessReads(filename=in_f,  outputFilename=out_f,Rpattern=param_adapter, max.Rmismatch=rep(0, nchar(param_adapter)), nBases=0, minLength=20, nrec=1000000))      </v>
      </c>
      <c r="D2714" s="5"/>
      <c r="E2714" s="5"/>
      <c r="F2714" s="5"/>
      <c r="G2714" s="5"/>
    </row>
    <row r="2715" spans="1:7" s="15" customFormat="1" x14ac:dyDescent="0.15">
      <c r="A2715" s="6"/>
      <c r="B2715" s="15">
        <v>2498</v>
      </c>
      <c r="C2715" s="18" t="str">
        <f>'Population tagcount script'!D2499</f>
        <v>in_f &lt;- "C:/NGS/save/F2_Adap-3.fastq"</v>
      </c>
      <c r="D2715" s="5"/>
      <c r="E2715" s="5"/>
      <c r="F2715" s="5"/>
      <c r="G2715" s="5"/>
    </row>
    <row r="2716" spans="1:7" s="15" customFormat="1" x14ac:dyDescent="0.15">
      <c r="A2716" s="6"/>
      <c r="B2716" s="15">
        <v>2499</v>
      </c>
      <c r="C2716" s="18" t="str">
        <f>'Population tagcount script'!D2500</f>
        <v>out_f &lt;- "C:/NGS/save/AdapterTrim_NGS0_57.fastq"</v>
      </c>
      <c r="D2716" s="5"/>
      <c r="E2716" s="5"/>
      <c r="F2716" s="5"/>
      <c r="G2716" s="5"/>
    </row>
    <row r="2717" spans="1:7" s="15" customFormat="1" x14ac:dyDescent="0.15">
      <c r="A2717" s="6"/>
      <c r="B2717" s="15">
        <v>2500</v>
      </c>
      <c r="C2717" s="18" t="str">
        <f>'Population tagcount script'!D2501</f>
        <v>param_adapter &lt;- "CATGAGATCGGAAGAGCACACGTCTGAACTCCAGTCAC"  #Adapter sequence 4</v>
      </c>
      <c r="D2717" s="5"/>
      <c r="E2717" s="5"/>
      <c r="F2717" s="5"/>
      <c r="G2717" s="5"/>
    </row>
    <row r="2718" spans="1:7" s="15" customFormat="1" x14ac:dyDescent="0.15">
      <c r="A2718" s="6"/>
      <c r="B2718" s="15">
        <v>2501</v>
      </c>
      <c r="C2718" s="18" t="str">
        <f>'Population tagcount script'!D2502</f>
        <v xml:space="preserve">system.time(res4 &lt;- preprocessReads(filename=in_f,  outputFilename=out_f,Rpattern=param_adapter, max.Rmismatch=rep(0, nchar(param_adapter)), nBases=0, minLength=20, nrec=1000000))      </v>
      </c>
      <c r="D2718" s="5"/>
      <c r="E2718" s="5"/>
      <c r="F2718" s="5"/>
      <c r="G2718" s="5"/>
    </row>
    <row r="2719" spans="1:7" s="15" customFormat="1" x14ac:dyDescent="0.15">
      <c r="A2719" s="6"/>
      <c r="B2719" s="15">
        <v>2502</v>
      </c>
      <c r="C2719" s="18" t="str">
        <f>'Population tagcount script'!D2503</f>
        <v>res &lt;- rbind(res1,res2,res3,res4)</v>
      </c>
      <c r="D2719" s="5"/>
      <c r="E2719" s="5"/>
      <c r="F2719" s="5"/>
      <c r="G2719" s="5"/>
    </row>
    <row r="2720" spans="1:7" s="15" customFormat="1" x14ac:dyDescent="0.15">
      <c r="A2720" s="6"/>
      <c r="B2720" s="15">
        <v>2503</v>
      </c>
      <c r="C2720" s="18" t="str">
        <f>'Population tagcount script'!D2504</f>
        <v>write.csv(res, "C:/NGS/save/NGS0_57.fastq.csv")</v>
      </c>
      <c r="D2720" s="5"/>
      <c r="E2720" s="5"/>
      <c r="F2720" s="5"/>
      <c r="G2720" s="5"/>
    </row>
    <row r="2721" spans="1:7" s="15" customFormat="1" x14ac:dyDescent="0.15">
      <c r="A2721" s="6"/>
      <c r="B2721" s="15">
        <v>2504</v>
      </c>
      <c r="C2721" s="18" t="str">
        <f>'Population tagcount script'!D2505</f>
        <v>system.time(fastq &lt;- fread("C:/NGS/save/AdapterTrim_NGS0_57.fastq", header=F, sep="\t", na.strings="NA", strip.white=TRUE, verbose=TRUE))</v>
      </c>
      <c r="D2721" s="5"/>
      <c r="E2721" s="5"/>
      <c r="F2721" s="5"/>
      <c r="G2721" s="5"/>
    </row>
    <row r="2722" spans="1:7" s="15" customFormat="1" x14ac:dyDescent="0.15">
      <c r="A2722" s="6"/>
      <c r="B2722" s="15">
        <v>2505</v>
      </c>
      <c r="C2722" s="18" t="str">
        <f>'Population tagcount script'!D2506</f>
        <v>file.remove("C:/NGS/save/AdapterTrim_NGS0_57.fastq","C:/NGS/save/F2_Adap-0.fastq","C:/NGS/save/F2_Adap-1.fastq","C:/NGS/save/F2_Adap-2.fastq","C:/NGS/save/F2_Adap-3.fastq")</v>
      </c>
      <c r="D2722" s="5"/>
      <c r="E2722" s="5"/>
      <c r="F2722" s="5"/>
      <c r="G2722" s="5"/>
    </row>
    <row r="2723" spans="1:7" s="15" customFormat="1" x14ac:dyDescent="0.15">
      <c r="A2723" s="6"/>
      <c r="B2723" s="15">
        <v>2506</v>
      </c>
      <c r="C2723" s="18" t="str">
        <f>'Population tagcount script'!D2507</f>
        <v>system.time(nucleotide &lt;- fastq[2+4*(0:((nrow(fastq)/4)-1))])</v>
      </c>
      <c r="D2723" s="5"/>
      <c r="E2723" s="5"/>
      <c r="F2723" s="5"/>
      <c r="G2723" s="5"/>
    </row>
    <row r="2724" spans="1:7" s="15" customFormat="1" x14ac:dyDescent="0.15">
      <c r="A2724" s="6"/>
      <c r="B2724" s="15">
        <v>2507</v>
      </c>
      <c r="C2724" s="18" t="str">
        <f>'Population tagcount script'!D2508</f>
        <v>system.time(RADtag &lt;- sort(table(nucleotide), decreasing=TRUE))</v>
      </c>
      <c r="D2724" s="5"/>
      <c r="E2724" s="5"/>
      <c r="F2724" s="5"/>
      <c r="G2724" s="5"/>
    </row>
    <row r="2725" spans="1:7" s="15" customFormat="1" x14ac:dyDescent="0.15">
      <c r="A2725" s="6"/>
      <c r="B2725" s="15">
        <v>2508</v>
      </c>
      <c r="C2725" s="18" t="str">
        <f>'Population tagcount script'!D2509</f>
        <v>system.time(write.csv(RADtag, file="C:/NGS/save/NGS0_57.tagcount", row.names = F))</v>
      </c>
      <c r="D2725" s="5"/>
      <c r="E2725" s="5"/>
      <c r="F2725" s="5"/>
      <c r="G2725" s="5"/>
    </row>
    <row r="2726" spans="1:7" s="15" customFormat="1" x14ac:dyDescent="0.15">
      <c r="A2726" s="6"/>
      <c r="B2726" s="15">
        <v>2509</v>
      </c>
      <c r="C2726" s="18" t="str">
        <f>'Population tagcount script'!D2510</f>
        <v>file.remove("C:/NGS/save/NGS0_57.fastq")</v>
      </c>
      <c r="D2726" s="5"/>
      <c r="E2726" s="5"/>
      <c r="F2726" s="5"/>
      <c r="G2726" s="5"/>
    </row>
    <row r="2727" spans="1:7" s="15" customFormat="1" x14ac:dyDescent="0.15">
      <c r="A2727" s="6"/>
      <c r="B2727" s="15">
        <v>2510</v>
      </c>
      <c r="C2727" s="18" t="str">
        <f>'Population tagcount script'!D2511</f>
        <v>RAD_1over &lt;- RADtag[RADtag&gt;1]</v>
      </c>
      <c r="D2727" s="5"/>
      <c r="E2727" s="5"/>
      <c r="F2727" s="5"/>
      <c r="G2727" s="5"/>
    </row>
    <row r="2728" spans="1:7" s="15" customFormat="1" x14ac:dyDescent="0.15">
      <c r="A2728" s="6"/>
      <c r="B2728" s="15">
        <v>2511</v>
      </c>
      <c r="C2728" s="18" t="str">
        <f>'Population tagcount script'!D2512</f>
        <v>system.time(write.csv(RAD_1over, file="C:/NGS/save/NGS0_57.tagcount1over", row.names = F))</v>
      </c>
      <c r="D2728" s="5"/>
      <c r="E2728" s="5"/>
      <c r="F2728" s="5"/>
      <c r="G2728" s="5"/>
    </row>
    <row r="2729" spans="1:7" s="15" customFormat="1" x14ac:dyDescent="0.15">
      <c r="A2729" s="6"/>
      <c r="B2729" s="15">
        <v>2512</v>
      </c>
      <c r="C2729" s="18" t="str">
        <f>'Population tagcount script'!D2513</f>
        <v>rm(list=ls())</v>
      </c>
      <c r="D2729" s="5"/>
      <c r="E2729" s="5"/>
      <c r="F2729" s="5"/>
      <c r="G2729" s="5"/>
    </row>
    <row r="2730" spans="1:7" s="15" customFormat="1" x14ac:dyDescent="0.15">
      <c r="A2730" s="6"/>
      <c r="B2730" s="15">
        <v>2513</v>
      </c>
      <c r="C2730" s="18" t="str">
        <f>'Population tagcount script'!D2514</f>
        <v>in_f &lt;- c("C:/NGS/Raw_sequence_reads/58_TAATGCGC-ATAGAGGC_L006_R1_001.fastq.gz", "C:/NGS/Raw_sequence_reads/58_TAATGCGC-ATAGAGGC_L006_R2_001.fastq.gz")</v>
      </c>
      <c r="D2730" s="5"/>
      <c r="E2730" s="5"/>
      <c r="F2730" s="5"/>
      <c r="G2730" s="5"/>
    </row>
    <row r="2731" spans="1:7" s="15" customFormat="1" x14ac:dyDescent="0.15">
      <c r="A2731" s="6"/>
      <c r="B2731" s="15">
        <v>2514</v>
      </c>
      <c r="C2731" s="18" t="str">
        <f>'Population tagcount script'!D2515</f>
        <v>out_f &lt;- "C:/NGS/save/NGS0_58.fastq"</v>
      </c>
      <c r="D2731" s="5"/>
      <c r="E2731" s="5"/>
      <c r="F2731" s="5"/>
      <c r="G2731" s="5"/>
    </row>
    <row r="2732" spans="1:7" s="15" customFormat="1" x14ac:dyDescent="0.15">
      <c r="A2732" s="6"/>
      <c r="B2732" s="15">
        <v>2515</v>
      </c>
      <c r="C2732" s="18" t="str">
        <f>'Population tagcount script'!D2516</f>
        <v>param_trim &lt;- 1</v>
      </c>
      <c r="D2732" s="5"/>
      <c r="E2732" s="5"/>
      <c r="F2732" s="5"/>
      <c r="G2732" s="5"/>
    </row>
    <row r="2733" spans="1:7" s="15" customFormat="1" x14ac:dyDescent="0.15">
      <c r="A2733" s="6"/>
      <c r="B2733" s="15">
        <v>2516</v>
      </c>
      <c r="C2733" s="18" t="str">
        <f>'Population tagcount script'!D2517</f>
        <v xml:space="preserve">fastq &lt;- readFastq(in_f)              </v>
      </c>
      <c r="D2733" s="5"/>
      <c r="E2733" s="5"/>
      <c r="F2733" s="5"/>
      <c r="G2733" s="5"/>
    </row>
    <row r="2734" spans="1:7" s="15" customFormat="1" x14ac:dyDescent="0.15">
      <c r="A2734" s="6"/>
      <c r="B2734" s="15">
        <v>2517</v>
      </c>
      <c r="C2734" s="18" t="str">
        <f>'Population tagcount script'!D2518</f>
        <v>hoge &lt;- width(sread(fastq)) - param_trim</v>
      </c>
      <c r="D2734" s="5"/>
      <c r="E2734" s="5"/>
      <c r="F2734" s="5"/>
      <c r="G2734" s="5"/>
    </row>
    <row r="2735" spans="1:7" s="15" customFormat="1" x14ac:dyDescent="0.15">
      <c r="A2735" s="6"/>
      <c r="B2735" s="15">
        <v>2518</v>
      </c>
      <c r="C2735" s="18" t="str">
        <f>'Population tagcount script'!D2519</f>
        <v xml:space="preserve">hoge[hoge &lt; 1] &lt;- 1                   </v>
      </c>
      <c r="D2735" s="5"/>
      <c r="E2735" s="5"/>
      <c r="F2735" s="5"/>
      <c r="G2735" s="5"/>
    </row>
    <row r="2736" spans="1:7" s="15" customFormat="1" x14ac:dyDescent="0.15">
      <c r="A2736" s="6"/>
      <c r="B2736" s="15">
        <v>2519</v>
      </c>
      <c r="C2736" s="18" t="str">
        <f>'Population tagcount script'!D2520</f>
        <v>hoge1 &lt;- DNAStringSet(sread(fastq), start=7, end=hoge)</v>
      </c>
      <c r="D2736" s="5"/>
      <c r="E2736" s="5"/>
      <c r="F2736" s="5"/>
      <c r="G2736" s="5"/>
    </row>
    <row r="2737" spans="1:7" s="15" customFormat="1" x14ac:dyDescent="0.15">
      <c r="A2737" s="6"/>
      <c r="B2737" s="15">
        <v>2520</v>
      </c>
      <c r="C2737" s="18" t="str">
        <f>'Population tagcount script'!D2521</f>
        <v>hoge2 &lt;- BStringSet(quality(quality(fastq)), start=7, end=hoge)</v>
      </c>
      <c r="D2737" s="5"/>
      <c r="E2737" s="5"/>
      <c r="F2737" s="5"/>
      <c r="G2737" s="5"/>
    </row>
    <row r="2738" spans="1:7" s="15" customFormat="1" x14ac:dyDescent="0.15">
      <c r="A2738" s="6"/>
      <c r="B2738" s="15">
        <v>2521</v>
      </c>
      <c r="C2738" s="18" t="str">
        <f>'Population tagcount script'!D2522</f>
        <v>fastq &lt;- ShortReadQ(hoge1, hoge2, id(fastq))</v>
      </c>
      <c r="D2738" s="5"/>
      <c r="E2738" s="5"/>
      <c r="F2738" s="5"/>
      <c r="G2738" s="5"/>
    </row>
    <row r="2739" spans="1:7" s="15" customFormat="1" x14ac:dyDescent="0.15">
      <c r="A2739" s="6"/>
      <c r="B2739" s="15">
        <v>2522</v>
      </c>
      <c r="C2739" s="18" t="str">
        <f>'Population tagcount script'!D2523</f>
        <v xml:space="preserve">writeFastq(fastq, out_f, compress=F)   </v>
      </c>
      <c r="D2739" s="5"/>
      <c r="E2739" s="5"/>
      <c r="F2739" s="5"/>
      <c r="G2739" s="5"/>
    </row>
    <row r="2740" spans="1:7" s="15" customFormat="1" x14ac:dyDescent="0.15">
      <c r="A2740" s="6"/>
      <c r="B2740" s="15">
        <v>2523</v>
      </c>
      <c r="C2740" s="18" t="str">
        <f>'Population tagcount script'!D2524</f>
        <v>param1 &lt;- 35</v>
      </c>
      <c r="D2740" s="5"/>
      <c r="E2740" s="5"/>
      <c r="F2740" s="5"/>
      <c r="G2740" s="5"/>
    </row>
    <row r="2741" spans="1:7" s="15" customFormat="1" x14ac:dyDescent="0.15">
      <c r="A2741" s="6"/>
      <c r="B2741" s="15">
        <v>2524</v>
      </c>
      <c r="C2741" s="18" t="str">
        <f>'Population tagcount script'!D2525</f>
        <v>param2 &lt;- 0.1</v>
      </c>
      <c r="D2741" s="5"/>
      <c r="E2741" s="5"/>
      <c r="F2741" s="5"/>
      <c r="G2741" s="5"/>
    </row>
    <row r="2742" spans="1:7" s="15" customFormat="1" x14ac:dyDescent="0.15">
      <c r="A2742" s="6"/>
      <c r="B2742" s="15">
        <v>2525</v>
      </c>
      <c r="C2742" s="18" t="str">
        <f>'Population tagcount script'!D2526</f>
        <v>fastq &lt;- readFastq("C:/NGS/save/NGS0_58.fastq")</v>
      </c>
      <c r="D2742" s="5"/>
      <c r="E2742" s="5"/>
      <c r="F2742" s="5"/>
      <c r="G2742" s="5"/>
    </row>
    <row r="2743" spans="1:7" s="15" customFormat="1" x14ac:dyDescent="0.15">
      <c r="A2743" s="6"/>
      <c r="B2743" s="15">
        <v>2526</v>
      </c>
      <c r="C2743" s="18" t="str">
        <f>'Population tagcount script'!D2527</f>
        <v>hoge &lt;- as(quality(fastq), "matrix")</v>
      </c>
      <c r="D2743" s="5"/>
      <c r="E2743" s="5"/>
      <c r="F2743" s="5"/>
      <c r="G2743" s="5"/>
    </row>
    <row r="2744" spans="1:7" s="15" customFormat="1" x14ac:dyDescent="0.15">
      <c r="A2744" s="6"/>
      <c r="B2744" s="15">
        <v>2527</v>
      </c>
      <c r="C2744" s="18" t="str">
        <f>'Population tagcount script'!D2528</f>
        <v>obj &lt;- (rowSums(hoge &lt; param1) &lt;= width(fastq)*param2)</v>
      </c>
      <c r="D2744" s="5"/>
      <c r="E2744" s="5"/>
      <c r="F2744" s="5"/>
      <c r="G2744" s="5"/>
    </row>
    <row r="2745" spans="1:7" s="15" customFormat="1" x14ac:dyDescent="0.15">
      <c r="A2745" s="6"/>
      <c r="B2745" s="15">
        <v>2528</v>
      </c>
      <c r="C2745" s="18" t="str">
        <f>'Population tagcount script'!D2529</f>
        <v>fastq &lt;- fastq[obj]</v>
      </c>
      <c r="D2745" s="5"/>
      <c r="E2745" s="5"/>
      <c r="F2745" s="5"/>
      <c r="G2745" s="5"/>
    </row>
    <row r="2746" spans="1:7" s="15" customFormat="1" x14ac:dyDescent="0.15">
      <c r="A2746" s="6"/>
      <c r="B2746" s="15">
        <v>2529</v>
      </c>
      <c r="C2746" s="18" t="str">
        <f>'Population tagcount script'!D2530</f>
        <v xml:space="preserve">writeFastq(fastq, "C:/NGS/save/F2_Adap-0.fastq", compress=F)   </v>
      </c>
      <c r="D2746" s="5"/>
      <c r="E2746" s="5"/>
      <c r="F2746" s="5"/>
      <c r="G2746" s="5"/>
    </row>
    <row r="2747" spans="1:7" s="15" customFormat="1" x14ac:dyDescent="0.15">
      <c r="A2747" s="6"/>
      <c r="B2747" s="15">
        <v>2530</v>
      </c>
      <c r="C2747" s="18" t="str">
        <f>'Population tagcount script'!D2531</f>
        <v>in_f &lt;- "C:/NGS/save/F2_Adap-0.fastq"</v>
      </c>
      <c r="D2747" s="5"/>
      <c r="E2747" s="5"/>
      <c r="F2747" s="5"/>
      <c r="G2747" s="5"/>
    </row>
    <row r="2748" spans="1:7" s="15" customFormat="1" x14ac:dyDescent="0.15">
      <c r="A2748" s="6"/>
      <c r="B2748" s="15">
        <v>2531</v>
      </c>
      <c r="C2748" s="18" t="str">
        <f>'Population tagcount script'!D2532</f>
        <v>out_f &lt;- "C:/NGS/save/F2_Adap-1.fastq"</v>
      </c>
      <c r="D2748" s="5"/>
      <c r="E2748" s="5"/>
      <c r="F2748" s="5"/>
      <c r="G2748" s="5"/>
    </row>
    <row r="2749" spans="1:7" s="15" customFormat="1" x14ac:dyDescent="0.15">
      <c r="A2749" s="6"/>
      <c r="B2749" s="15">
        <v>2532</v>
      </c>
      <c r="C2749" s="18" t="str">
        <f>'Population tagcount script'!D2533</f>
        <v>param_adapter &lt;- "CATGAGATCGGAAGAGCGTCGTGTAGGGAAAGAGTGT"  #Adapter sequence 1</v>
      </c>
      <c r="D2749" s="5"/>
      <c r="E2749" s="5"/>
      <c r="F2749" s="5"/>
      <c r="G2749" s="5"/>
    </row>
    <row r="2750" spans="1:7" s="15" customFormat="1" x14ac:dyDescent="0.15">
      <c r="A2750" s="6"/>
      <c r="B2750" s="15">
        <v>2533</v>
      </c>
      <c r="C2750" s="18" t="str">
        <f>'Population tagcount script'!D2534</f>
        <v xml:space="preserve">system.time(res1 &lt;- preprocessReads(filename=in_f,  outputFilename=out_f,Rpattern=param_adapter, max.Rmismatch=rep(0, nchar(param_adapter)), nBases=0, minLength=20, nrec=1000000))      </v>
      </c>
      <c r="D2750" s="5"/>
      <c r="E2750" s="5"/>
      <c r="F2750" s="5"/>
      <c r="G2750" s="5"/>
    </row>
    <row r="2751" spans="1:7" s="15" customFormat="1" x14ac:dyDescent="0.15">
      <c r="A2751" s="6"/>
      <c r="B2751" s="15">
        <v>2534</v>
      </c>
      <c r="C2751" s="18" t="str">
        <f>'Population tagcount script'!D2535</f>
        <v>in_f &lt;- "C:/NGS/save/F2_Adap-1.fastq"</v>
      </c>
      <c r="D2751" s="5"/>
      <c r="E2751" s="5"/>
      <c r="F2751" s="5"/>
      <c r="G2751" s="5"/>
    </row>
    <row r="2752" spans="1:7" s="15" customFormat="1" x14ac:dyDescent="0.15">
      <c r="A2752" s="6"/>
      <c r="B2752" s="15">
        <v>2535</v>
      </c>
      <c r="C2752" s="18" t="str">
        <f>'Population tagcount script'!D2536</f>
        <v>out_f &lt;- "C:/NGS/save/F2_Adap-2.fastq"</v>
      </c>
      <c r="D2752" s="5"/>
      <c r="E2752" s="5"/>
      <c r="F2752" s="5"/>
      <c r="G2752" s="5"/>
    </row>
    <row r="2753" spans="1:7" s="15" customFormat="1" x14ac:dyDescent="0.15">
      <c r="A2753" s="6"/>
      <c r="B2753" s="15">
        <v>2536</v>
      </c>
      <c r="C2753" s="18" t="str">
        <f>'Population tagcount script'!D2537</f>
        <v>param_adapter &lt;- "TAAGATCGGAAGAGCACACGTCTGAACTCCAGTCAC"  #Adapter sequence 2</v>
      </c>
      <c r="D2753" s="5"/>
      <c r="E2753" s="5"/>
      <c r="F2753" s="5"/>
      <c r="G2753" s="5"/>
    </row>
    <row r="2754" spans="1:7" s="15" customFormat="1" x14ac:dyDescent="0.15">
      <c r="A2754" s="6"/>
      <c r="B2754" s="15">
        <v>2537</v>
      </c>
      <c r="C2754" s="18" t="str">
        <f>'Population tagcount script'!D2538</f>
        <v xml:space="preserve">system.time(res2 &lt;- preprocessReads(filename=in_f,  outputFilename=out_f,Rpattern=param_adapter, max.Rmismatch=rep(0, nchar(param_adapter)), nBases=0, minLength=20, nrec=1000000))      </v>
      </c>
      <c r="D2754" s="5"/>
      <c r="E2754" s="5"/>
      <c r="F2754" s="5"/>
      <c r="G2754" s="5"/>
    </row>
    <row r="2755" spans="1:7" s="15" customFormat="1" x14ac:dyDescent="0.15">
      <c r="A2755" s="6"/>
      <c r="B2755" s="15">
        <v>2538</v>
      </c>
      <c r="C2755" s="18" t="str">
        <f>'Population tagcount script'!D2539</f>
        <v>in_f &lt;- "C:/NGS/save/F2_Adap-2.fastq"</v>
      </c>
      <c r="D2755" s="5"/>
      <c r="E2755" s="5"/>
      <c r="F2755" s="5"/>
      <c r="G2755" s="5"/>
    </row>
    <row r="2756" spans="1:7" s="15" customFormat="1" x14ac:dyDescent="0.15">
      <c r="A2756" s="6"/>
      <c r="B2756" s="15">
        <v>2539</v>
      </c>
      <c r="C2756" s="18" t="str">
        <f>'Population tagcount script'!D2540</f>
        <v>out_f &lt;- "C:/NGS/save/F2_Adap-3.fastq"</v>
      </c>
      <c r="D2756" s="5"/>
      <c r="E2756" s="5"/>
      <c r="F2756" s="5"/>
      <c r="G2756" s="5"/>
    </row>
    <row r="2757" spans="1:7" s="15" customFormat="1" x14ac:dyDescent="0.15">
      <c r="A2757" s="6"/>
      <c r="B2757" s="15">
        <v>2540</v>
      </c>
      <c r="C2757" s="18" t="str">
        <f>'Population tagcount script'!D2541</f>
        <v>param_adapter &lt;- "TAAGATCGGAAGAGCGTCGTGTAGGGAAAGAGTGT"  #Adapter sequence 3</v>
      </c>
      <c r="D2757" s="5"/>
      <c r="E2757" s="5"/>
      <c r="F2757" s="5"/>
      <c r="G2757" s="5"/>
    </row>
    <row r="2758" spans="1:7" s="15" customFormat="1" x14ac:dyDescent="0.15">
      <c r="A2758" s="6"/>
      <c r="B2758" s="15">
        <v>2541</v>
      </c>
      <c r="C2758" s="18" t="str">
        <f>'Population tagcount script'!D2542</f>
        <v xml:space="preserve">system.time(res3 &lt;- preprocessReads(filename=in_f,  outputFilename=out_f,Rpattern=param_adapter, max.Rmismatch=rep(0, nchar(param_adapter)), nBases=0, minLength=20, nrec=1000000))      </v>
      </c>
      <c r="D2758" s="5"/>
      <c r="E2758" s="5"/>
      <c r="F2758" s="5"/>
      <c r="G2758" s="5"/>
    </row>
    <row r="2759" spans="1:7" s="15" customFormat="1" x14ac:dyDescent="0.15">
      <c r="A2759" s="6"/>
      <c r="B2759" s="15">
        <v>2542</v>
      </c>
      <c r="C2759" s="18" t="str">
        <f>'Population tagcount script'!D2543</f>
        <v>in_f &lt;- "C:/NGS/save/F2_Adap-3.fastq"</v>
      </c>
      <c r="D2759" s="5"/>
      <c r="E2759" s="5"/>
      <c r="F2759" s="5"/>
      <c r="G2759" s="5"/>
    </row>
    <row r="2760" spans="1:7" s="15" customFormat="1" x14ac:dyDescent="0.15">
      <c r="A2760" s="6"/>
      <c r="B2760" s="15">
        <v>2543</v>
      </c>
      <c r="C2760" s="18" t="str">
        <f>'Population tagcount script'!D2544</f>
        <v>out_f &lt;- "C:/NGS/save/AdapterTrim_NGS0_58.fastq"</v>
      </c>
      <c r="D2760" s="5"/>
      <c r="E2760" s="5"/>
      <c r="F2760" s="5"/>
      <c r="G2760" s="5"/>
    </row>
    <row r="2761" spans="1:7" s="15" customFormat="1" x14ac:dyDescent="0.15">
      <c r="A2761" s="6"/>
      <c r="B2761" s="15">
        <v>2544</v>
      </c>
      <c r="C2761" s="18" t="str">
        <f>'Population tagcount script'!D2545</f>
        <v>param_adapter &lt;- "CATGAGATCGGAAGAGCACACGTCTGAACTCCAGTCAC"  #Adapter sequence 4</v>
      </c>
      <c r="D2761" s="5"/>
      <c r="E2761" s="5"/>
      <c r="F2761" s="5"/>
      <c r="G2761" s="5"/>
    </row>
    <row r="2762" spans="1:7" s="15" customFormat="1" x14ac:dyDescent="0.15">
      <c r="A2762" s="6"/>
      <c r="B2762" s="15">
        <v>2545</v>
      </c>
      <c r="C2762" s="18" t="str">
        <f>'Population tagcount script'!D2546</f>
        <v xml:space="preserve">system.time(res4 &lt;- preprocessReads(filename=in_f,  outputFilename=out_f,Rpattern=param_adapter, max.Rmismatch=rep(0, nchar(param_adapter)), nBases=0, minLength=20, nrec=1000000))      </v>
      </c>
      <c r="D2762" s="5"/>
      <c r="E2762" s="5"/>
      <c r="F2762" s="5"/>
      <c r="G2762" s="5"/>
    </row>
    <row r="2763" spans="1:7" s="15" customFormat="1" x14ac:dyDescent="0.15">
      <c r="A2763" s="6"/>
      <c r="B2763" s="15">
        <v>2546</v>
      </c>
      <c r="C2763" s="18" t="str">
        <f>'Population tagcount script'!D2547</f>
        <v>res &lt;- rbind(res1,res2,res3,res4)</v>
      </c>
      <c r="D2763" s="5"/>
      <c r="E2763" s="5"/>
      <c r="F2763" s="5"/>
      <c r="G2763" s="5"/>
    </row>
    <row r="2764" spans="1:7" s="15" customFormat="1" x14ac:dyDescent="0.15">
      <c r="A2764" s="6"/>
      <c r="B2764" s="15">
        <v>2547</v>
      </c>
      <c r="C2764" s="18" t="str">
        <f>'Population tagcount script'!D2548</f>
        <v>write.csv(res, "C:/NGS/save/NGS0_58.fastq.csv")</v>
      </c>
      <c r="D2764" s="5"/>
      <c r="E2764" s="5"/>
      <c r="F2764" s="5"/>
      <c r="G2764" s="5"/>
    </row>
    <row r="2765" spans="1:7" s="15" customFormat="1" x14ac:dyDescent="0.15">
      <c r="A2765" s="6"/>
      <c r="B2765" s="15">
        <v>2548</v>
      </c>
      <c r="C2765" s="18" t="str">
        <f>'Population tagcount script'!D2549</f>
        <v>system.time(fastq &lt;- fread("C:/NGS/save/AdapterTrim_NGS0_58.fastq", header=F, sep="\t", na.strings="NA", strip.white=TRUE, verbose=TRUE))</v>
      </c>
      <c r="D2765" s="5"/>
      <c r="E2765" s="5"/>
      <c r="F2765" s="5"/>
      <c r="G2765" s="5"/>
    </row>
    <row r="2766" spans="1:7" s="15" customFormat="1" x14ac:dyDescent="0.15">
      <c r="A2766" s="6"/>
      <c r="B2766" s="15">
        <v>2549</v>
      </c>
      <c r="C2766" s="18" t="str">
        <f>'Population tagcount script'!D2550</f>
        <v>file.remove("C:/NGS/save/AdapterTrim_NGS0_58.fastq","C:/NGS/save/F2_Adap-0.fastq","C:/NGS/save/F2_Adap-1.fastq","C:/NGS/save/F2_Adap-2.fastq","C:/NGS/save/F2_Adap-3.fastq")</v>
      </c>
      <c r="D2766" s="5"/>
      <c r="E2766" s="5"/>
      <c r="F2766" s="5"/>
      <c r="G2766" s="5"/>
    </row>
    <row r="2767" spans="1:7" s="15" customFormat="1" x14ac:dyDescent="0.15">
      <c r="A2767" s="6"/>
      <c r="B2767" s="15">
        <v>2550</v>
      </c>
      <c r="C2767" s="18" t="str">
        <f>'Population tagcount script'!D2551</f>
        <v>system.time(nucleotide &lt;- fastq[2+4*(0:((nrow(fastq)/4)-1))])</v>
      </c>
      <c r="D2767" s="5"/>
      <c r="E2767" s="5"/>
      <c r="F2767" s="5"/>
      <c r="G2767" s="5"/>
    </row>
    <row r="2768" spans="1:7" s="15" customFormat="1" x14ac:dyDescent="0.15">
      <c r="A2768" s="6"/>
      <c r="B2768" s="15">
        <v>2551</v>
      </c>
      <c r="C2768" s="18" t="str">
        <f>'Population tagcount script'!D2552</f>
        <v>system.time(RADtag &lt;- sort(table(nucleotide), decreasing=TRUE))</v>
      </c>
      <c r="D2768" s="5"/>
      <c r="E2768" s="5"/>
      <c r="F2768" s="5"/>
      <c r="G2768" s="5"/>
    </row>
    <row r="2769" spans="1:7" s="15" customFormat="1" x14ac:dyDescent="0.15">
      <c r="A2769" s="6"/>
      <c r="B2769" s="15">
        <v>2552</v>
      </c>
      <c r="C2769" s="18" t="str">
        <f>'Population tagcount script'!D2553</f>
        <v>system.time(write.csv(RADtag, file="C:/NGS/save/NGS0_58.tagcount", row.names = F))</v>
      </c>
      <c r="D2769" s="5"/>
      <c r="E2769" s="5"/>
      <c r="F2769" s="5"/>
      <c r="G2769" s="5"/>
    </row>
    <row r="2770" spans="1:7" s="15" customFormat="1" x14ac:dyDescent="0.15">
      <c r="A2770" s="6"/>
      <c r="B2770" s="15">
        <v>2553</v>
      </c>
      <c r="C2770" s="18" t="str">
        <f>'Population tagcount script'!D2554</f>
        <v>file.remove("C:/NGS/save/NGS0_58.fastq")</v>
      </c>
      <c r="D2770" s="5"/>
      <c r="E2770" s="5"/>
      <c r="F2770" s="5"/>
      <c r="G2770" s="5"/>
    </row>
    <row r="2771" spans="1:7" s="15" customFormat="1" x14ac:dyDescent="0.15">
      <c r="A2771" s="6"/>
      <c r="B2771" s="15">
        <v>2554</v>
      </c>
      <c r="C2771" s="18" t="str">
        <f>'Population tagcount script'!D2555</f>
        <v>RAD_1over &lt;- RADtag[RADtag&gt;1]</v>
      </c>
      <c r="D2771" s="5"/>
      <c r="E2771" s="5"/>
      <c r="F2771" s="5"/>
      <c r="G2771" s="5"/>
    </row>
    <row r="2772" spans="1:7" s="15" customFormat="1" x14ac:dyDescent="0.15">
      <c r="A2772" s="6"/>
      <c r="B2772" s="15">
        <v>2555</v>
      </c>
      <c r="C2772" s="18" t="str">
        <f>'Population tagcount script'!D2556</f>
        <v>system.time(write.csv(RAD_1over, file="C:/NGS/save/NGS0_58.tagcount1over", row.names = F))</v>
      </c>
      <c r="D2772" s="5"/>
      <c r="E2772" s="5"/>
      <c r="F2772" s="5"/>
      <c r="G2772" s="5"/>
    </row>
    <row r="2773" spans="1:7" s="15" customFormat="1" x14ac:dyDescent="0.15">
      <c r="A2773" s="6"/>
      <c r="B2773" s="15">
        <v>2556</v>
      </c>
      <c r="C2773" s="18" t="str">
        <f>'Population tagcount script'!D2557</f>
        <v>rm(list=ls())</v>
      </c>
      <c r="D2773" s="5"/>
      <c r="E2773" s="5"/>
      <c r="F2773" s="5"/>
      <c r="G2773" s="5"/>
    </row>
    <row r="2774" spans="1:7" s="15" customFormat="1" x14ac:dyDescent="0.15">
      <c r="A2774" s="6"/>
      <c r="B2774" s="15">
        <v>2557</v>
      </c>
      <c r="C2774" s="18" t="str">
        <f>'Population tagcount script'!D2558</f>
        <v>in_f &lt;- c("C:/NGS/Raw_sequence_reads/59_TAATGCGC-CCTATCCT_L006_R1_001.fastq.gz", "C:/NGS/Raw_sequence_reads/59_TAATGCGC-CCTATCCT_L006_R2_001.fastq.gz")</v>
      </c>
      <c r="D2774" s="5"/>
      <c r="E2774" s="5"/>
      <c r="F2774" s="5"/>
      <c r="G2774" s="5"/>
    </row>
    <row r="2775" spans="1:7" s="15" customFormat="1" x14ac:dyDescent="0.15">
      <c r="A2775" s="6"/>
      <c r="B2775" s="15">
        <v>2558</v>
      </c>
      <c r="C2775" s="18" t="str">
        <f>'Population tagcount script'!D2559</f>
        <v>out_f &lt;- "C:/NGS/save/NGS0_59.fastq"</v>
      </c>
      <c r="D2775" s="5"/>
      <c r="E2775" s="5"/>
      <c r="F2775" s="5"/>
      <c r="G2775" s="5"/>
    </row>
    <row r="2776" spans="1:7" s="15" customFormat="1" x14ac:dyDescent="0.15">
      <c r="A2776" s="6"/>
      <c r="B2776" s="15">
        <v>2559</v>
      </c>
      <c r="C2776" s="18" t="str">
        <f>'Population tagcount script'!D2560</f>
        <v>param_trim &lt;- 1</v>
      </c>
      <c r="D2776" s="5"/>
      <c r="E2776" s="5"/>
      <c r="F2776" s="5"/>
      <c r="G2776" s="5"/>
    </row>
    <row r="2777" spans="1:7" s="15" customFormat="1" x14ac:dyDescent="0.15">
      <c r="A2777" s="6"/>
      <c r="B2777" s="15">
        <v>2560</v>
      </c>
      <c r="C2777" s="18" t="str">
        <f>'Population tagcount script'!D2561</f>
        <v xml:space="preserve">fastq &lt;- readFastq(in_f)              </v>
      </c>
      <c r="D2777" s="5"/>
      <c r="E2777" s="5"/>
      <c r="F2777" s="5"/>
      <c r="G2777" s="5"/>
    </row>
    <row r="2778" spans="1:7" s="15" customFormat="1" x14ac:dyDescent="0.15">
      <c r="A2778" s="6"/>
      <c r="B2778" s="15">
        <v>2561</v>
      </c>
      <c r="C2778" s="18" t="str">
        <f>'Population tagcount script'!D2562</f>
        <v>hoge &lt;- width(sread(fastq)) - param_trim</v>
      </c>
      <c r="D2778" s="5"/>
      <c r="E2778" s="5"/>
      <c r="F2778" s="5"/>
      <c r="G2778" s="5"/>
    </row>
    <row r="2779" spans="1:7" s="15" customFormat="1" x14ac:dyDescent="0.15">
      <c r="A2779" s="6"/>
      <c r="B2779" s="15">
        <v>2562</v>
      </c>
      <c r="C2779" s="18" t="str">
        <f>'Population tagcount script'!D2563</f>
        <v xml:space="preserve">hoge[hoge &lt; 1] &lt;- 1                   </v>
      </c>
      <c r="D2779" s="5"/>
      <c r="E2779" s="5"/>
      <c r="F2779" s="5"/>
      <c r="G2779" s="5"/>
    </row>
    <row r="2780" spans="1:7" s="15" customFormat="1" x14ac:dyDescent="0.15">
      <c r="A2780" s="6"/>
      <c r="B2780" s="15">
        <v>2563</v>
      </c>
      <c r="C2780" s="18" t="str">
        <f>'Population tagcount script'!D2564</f>
        <v>hoge1 &lt;- DNAStringSet(sread(fastq), start=7, end=hoge)</v>
      </c>
      <c r="D2780" s="5"/>
      <c r="E2780" s="5"/>
      <c r="F2780" s="5"/>
      <c r="G2780" s="5"/>
    </row>
    <row r="2781" spans="1:7" s="15" customFormat="1" x14ac:dyDescent="0.15">
      <c r="A2781" s="6"/>
      <c r="B2781" s="15">
        <v>2564</v>
      </c>
      <c r="C2781" s="18" t="str">
        <f>'Population tagcount script'!D2565</f>
        <v>hoge2 &lt;- BStringSet(quality(quality(fastq)), start=7, end=hoge)</v>
      </c>
      <c r="D2781" s="5"/>
      <c r="E2781" s="5"/>
      <c r="F2781" s="5"/>
      <c r="G2781" s="5"/>
    </row>
    <row r="2782" spans="1:7" s="15" customFormat="1" x14ac:dyDescent="0.15">
      <c r="A2782" s="6"/>
      <c r="B2782" s="15">
        <v>2565</v>
      </c>
      <c r="C2782" s="18" t="str">
        <f>'Population tagcount script'!D2566</f>
        <v>fastq &lt;- ShortReadQ(hoge1, hoge2, id(fastq))</v>
      </c>
      <c r="D2782" s="5"/>
      <c r="E2782" s="5"/>
      <c r="F2782" s="5"/>
      <c r="G2782" s="5"/>
    </row>
    <row r="2783" spans="1:7" s="15" customFormat="1" x14ac:dyDescent="0.15">
      <c r="A2783" s="6"/>
      <c r="B2783" s="15">
        <v>2566</v>
      </c>
      <c r="C2783" s="18" t="str">
        <f>'Population tagcount script'!D2567</f>
        <v xml:space="preserve">writeFastq(fastq, out_f, compress=F)   </v>
      </c>
      <c r="D2783" s="5"/>
      <c r="E2783" s="5"/>
      <c r="F2783" s="5"/>
      <c r="G2783" s="5"/>
    </row>
    <row r="2784" spans="1:7" s="15" customFormat="1" x14ac:dyDescent="0.15">
      <c r="A2784" s="6"/>
      <c r="B2784" s="15">
        <v>2567</v>
      </c>
      <c r="C2784" s="18" t="str">
        <f>'Population tagcount script'!D2568</f>
        <v>param1 &lt;- 35</v>
      </c>
      <c r="D2784" s="5"/>
      <c r="E2784" s="5"/>
      <c r="F2784" s="5"/>
      <c r="G2784" s="5"/>
    </row>
    <row r="2785" spans="1:7" s="15" customFormat="1" x14ac:dyDescent="0.15">
      <c r="A2785" s="6"/>
      <c r="B2785" s="15">
        <v>2568</v>
      </c>
      <c r="C2785" s="18" t="str">
        <f>'Population tagcount script'!D2569</f>
        <v>param2 &lt;- 0.1</v>
      </c>
      <c r="D2785" s="5"/>
      <c r="E2785" s="5"/>
      <c r="F2785" s="5"/>
      <c r="G2785" s="5"/>
    </row>
    <row r="2786" spans="1:7" s="15" customFormat="1" x14ac:dyDescent="0.15">
      <c r="A2786" s="6"/>
      <c r="B2786" s="15">
        <v>2569</v>
      </c>
      <c r="C2786" s="18" t="str">
        <f>'Population tagcount script'!D2570</f>
        <v>fastq &lt;- readFastq("C:/NGS/save/NGS0_59.fastq")</v>
      </c>
      <c r="D2786" s="5"/>
      <c r="E2786" s="5"/>
      <c r="F2786" s="5"/>
      <c r="G2786" s="5"/>
    </row>
    <row r="2787" spans="1:7" s="15" customFormat="1" x14ac:dyDescent="0.15">
      <c r="A2787" s="6"/>
      <c r="B2787" s="15">
        <v>2570</v>
      </c>
      <c r="C2787" s="18" t="str">
        <f>'Population tagcount script'!D2571</f>
        <v>hoge &lt;- as(quality(fastq), "matrix")</v>
      </c>
      <c r="D2787" s="5"/>
      <c r="E2787" s="5"/>
      <c r="F2787" s="5"/>
      <c r="G2787" s="5"/>
    </row>
    <row r="2788" spans="1:7" s="15" customFormat="1" x14ac:dyDescent="0.15">
      <c r="A2788" s="6"/>
      <c r="B2788" s="15">
        <v>2571</v>
      </c>
      <c r="C2788" s="18" t="str">
        <f>'Population tagcount script'!D2572</f>
        <v>obj &lt;- (rowSums(hoge &lt; param1) &lt;= width(fastq)*param2)</v>
      </c>
      <c r="D2788" s="5"/>
      <c r="E2788" s="5"/>
      <c r="F2788" s="5"/>
      <c r="G2788" s="5"/>
    </row>
    <row r="2789" spans="1:7" s="15" customFormat="1" x14ac:dyDescent="0.15">
      <c r="A2789" s="6"/>
      <c r="B2789" s="15">
        <v>2572</v>
      </c>
      <c r="C2789" s="18" t="str">
        <f>'Population tagcount script'!D2573</f>
        <v>fastq &lt;- fastq[obj]</v>
      </c>
      <c r="D2789" s="5"/>
      <c r="E2789" s="5"/>
      <c r="F2789" s="5"/>
      <c r="G2789" s="5"/>
    </row>
    <row r="2790" spans="1:7" s="15" customFormat="1" x14ac:dyDescent="0.15">
      <c r="A2790" s="6"/>
      <c r="B2790" s="15">
        <v>2573</v>
      </c>
      <c r="C2790" s="18" t="str">
        <f>'Population tagcount script'!D2574</f>
        <v xml:space="preserve">writeFastq(fastq, "C:/NGS/save/F2_Adap-0.fastq", compress=F)   </v>
      </c>
      <c r="D2790" s="5"/>
      <c r="E2790" s="5"/>
      <c r="F2790" s="5"/>
      <c r="G2790" s="5"/>
    </row>
    <row r="2791" spans="1:7" s="15" customFormat="1" x14ac:dyDescent="0.15">
      <c r="A2791" s="6"/>
      <c r="B2791" s="15">
        <v>2574</v>
      </c>
      <c r="C2791" s="18" t="str">
        <f>'Population tagcount script'!D2575</f>
        <v>in_f &lt;- "C:/NGS/save/F2_Adap-0.fastq"</v>
      </c>
      <c r="D2791" s="5"/>
      <c r="E2791" s="5"/>
      <c r="F2791" s="5"/>
      <c r="G2791" s="5"/>
    </row>
    <row r="2792" spans="1:7" s="15" customFormat="1" x14ac:dyDescent="0.15">
      <c r="A2792" s="6"/>
      <c r="B2792" s="15">
        <v>2575</v>
      </c>
      <c r="C2792" s="18" t="str">
        <f>'Population tagcount script'!D2576</f>
        <v>out_f &lt;- "C:/NGS/save/F2_Adap-1.fastq"</v>
      </c>
      <c r="D2792" s="5"/>
      <c r="E2792" s="5"/>
      <c r="F2792" s="5"/>
      <c r="G2792" s="5"/>
    </row>
    <row r="2793" spans="1:7" s="15" customFormat="1" x14ac:dyDescent="0.15">
      <c r="A2793" s="6"/>
      <c r="B2793" s="15">
        <v>2576</v>
      </c>
      <c r="C2793" s="18" t="str">
        <f>'Population tagcount script'!D2577</f>
        <v>param_adapter &lt;- "CATGAGATCGGAAGAGCGTCGTGTAGGGAAAGAGTGT"  #Adapter sequence 1</v>
      </c>
      <c r="D2793" s="5"/>
      <c r="E2793" s="5"/>
      <c r="F2793" s="5"/>
      <c r="G2793" s="5"/>
    </row>
    <row r="2794" spans="1:7" s="15" customFormat="1" x14ac:dyDescent="0.15">
      <c r="A2794" s="6"/>
      <c r="B2794" s="15">
        <v>2577</v>
      </c>
      <c r="C2794" s="18" t="str">
        <f>'Population tagcount script'!D2578</f>
        <v xml:space="preserve">system.time(res1 &lt;- preprocessReads(filename=in_f,  outputFilename=out_f,Rpattern=param_adapter, max.Rmismatch=rep(0, nchar(param_adapter)), nBases=0, minLength=20, nrec=1000000))      </v>
      </c>
      <c r="D2794" s="5"/>
      <c r="E2794" s="5"/>
      <c r="F2794" s="5"/>
      <c r="G2794" s="5"/>
    </row>
    <row r="2795" spans="1:7" s="15" customFormat="1" x14ac:dyDescent="0.15">
      <c r="A2795" s="6"/>
      <c r="B2795" s="15">
        <v>2578</v>
      </c>
      <c r="C2795" s="18" t="str">
        <f>'Population tagcount script'!D2579</f>
        <v>in_f &lt;- "C:/NGS/save/F2_Adap-1.fastq"</v>
      </c>
      <c r="D2795" s="5"/>
      <c r="E2795" s="5"/>
      <c r="F2795" s="5"/>
      <c r="G2795" s="5"/>
    </row>
    <row r="2796" spans="1:7" s="15" customFormat="1" x14ac:dyDescent="0.15">
      <c r="A2796" s="6"/>
      <c r="B2796" s="15">
        <v>2579</v>
      </c>
      <c r="C2796" s="18" t="str">
        <f>'Population tagcount script'!D2580</f>
        <v>out_f &lt;- "C:/NGS/save/F2_Adap-2.fastq"</v>
      </c>
      <c r="D2796" s="5"/>
      <c r="E2796" s="5"/>
      <c r="F2796" s="5"/>
      <c r="G2796" s="5"/>
    </row>
    <row r="2797" spans="1:7" s="15" customFormat="1" x14ac:dyDescent="0.15">
      <c r="A2797" s="6"/>
      <c r="B2797" s="15">
        <v>2580</v>
      </c>
      <c r="C2797" s="18" t="str">
        <f>'Population tagcount script'!D2581</f>
        <v>param_adapter &lt;- "TAAGATCGGAAGAGCACACGTCTGAACTCCAGTCAC"  #Adapter sequence 2</v>
      </c>
      <c r="D2797" s="5"/>
      <c r="E2797" s="5"/>
      <c r="F2797" s="5"/>
      <c r="G2797" s="5"/>
    </row>
    <row r="2798" spans="1:7" s="15" customFormat="1" x14ac:dyDescent="0.15">
      <c r="A2798" s="6"/>
      <c r="B2798" s="15">
        <v>2581</v>
      </c>
      <c r="C2798" s="18" t="str">
        <f>'Population tagcount script'!D2582</f>
        <v xml:space="preserve">system.time(res2 &lt;- preprocessReads(filename=in_f,  outputFilename=out_f,Rpattern=param_adapter, max.Rmismatch=rep(0, nchar(param_adapter)), nBases=0, minLength=20, nrec=1000000))      </v>
      </c>
      <c r="D2798" s="5"/>
      <c r="E2798" s="5"/>
      <c r="F2798" s="5"/>
      <c r="G2798" s="5"/>
    </row>
    <row r="2799" spans="1:7" s="15" customFormat="1" x14ac:dyDescent="0.15">
      <c r="A2799" s="6"/>
      <c r="B2799" s="15">
        <v>2582</v>
      </c>
      <c r="C2799" s="18" t="str">
        <f>'Population tagcount script'!D2583</f>
        <v>in_f &lt;- "C:/NGS/save/F2_Adap-2.fastq"</v>
      </c>
      <c r="D2799" s="5"/>
      <c r="E2799" s="5"/>
      <c r="F2799" s="5"/>
      <c r="G2799" s="5"/>
    </row>
    <row r="2800" spans="1:7" s="15" customFormat="1" x14ac:dyDescent="0.15">
      <c r="A2800" s="6"/>
      <c r="B2800" s="15">
        <v>2583</v>
      </c>
      <c r="C2800" s="18" t="str">
        <f>'Population tagcount script'!D2584</f>
        <v>out_f &lt;- "C:/NGS/save/F2_Adap-3.fastq"</v>
      </c>
      <c r="D2800" s="5"/>
      <c r="E2800" s="5"/>
      <c r="F2800" s="5"/>
      <c r="G2800" s="5"/>
    </row>
    <row r="2801" spans="1:7" s="15" customFormat="1" x14ac:dyDescent="0.15">
      <c r="A2801" s="6"/>
      <c r="B2801" s="15">
        <v>2584</v>
      </c>
      <c r="C2801" s="18" t="str">
        <f>'Population tagcount script'!D2585</f>
        <v>param_adapter &lt;- "TAAGATCGGAAGAGCGTCGTGTAGGGAAAGAGTGT"  #Adapter sequence 3</v>
      </c>
      <c r="D2801" s="5"/>
      <c r="E2801" s="5"/>
      <c r="F2801" s="5"/>
      <c r="G2801" s="5"/>
    </row>
    <row r="2802" spans="1:7" s="15" customFormat="1" x14ac:dyDescent="0.15">
      <c r="A2802" s="6"/>
      <c r="B2802" s="15">
        <v>2585</v>
      </c>
      <c r="C2802" s="18" t="str">
        <f>'Population tagcount script'!D2586</f>
        <v xml:space="preserve">system.time(res3 &lt;- preprocessReads(filename=in_f,  outputFilename=out_f,Rpattern=param_adapter, max.Rmismatch=rep(0, nchar(param_adapter)), nBases=0, minLength=20, nrec=1000000))      </v>
      </c>
      <c r="D2802" s="5"/>
      <c r="E2802" s="5"/>
      <c r="F2802" s="5"/>
      <c r="G2802" s="5"/>
    </row>
    <row r="2803" spans="1:7" s="15" customFormat="1" x14ac:dyDescent="0.15">
      <c r="A2803" s="6"/>
      <c r="B2803" s="15">
        <v>2586</v>
      </c>
      <c r="C2803" s="18" t="str">
        <f>'Population tagcount script'!D2587</f>
        <v>in_f &lt;- "C:/NGS/save/F2_Adap-3.fastq"</v>
      </c>
      <c r="D2803" s="5"/>
      <c r="E2803" s="5"/>
      <c r="F2803" s="5"/>
      <c r="G2803" s="5"/>
    </row>
    <row r="2804" spans="1:7" s="15" customFormat="1" x14ac:dyDescent="0.15">
      <c r="A2804" s="6"/>
      <c r="B2804" s="15">
        <v>2587</v>
      </c>
      <c r="C2804" s="18" t="str">
        <f>'Population tagcount script'!D2588</f>
        <v>out_f &lt;- "C:/NGS/save/AdapterTrim_NGS0_59.fastq"</v>
      </c>
      <c r="D2804" s="5"/>
      <c r="E2804" s="5"/>
      <c r="F2804" s="5"/>
      <c r="G2804" s="5"/>
    </row>
    <row r="2805" spans="1:7" s="15" customFormat="1" x14ac:dyDescent="0.15">
      <c r="A2805" s="6"/>
      <c r="B2805" s="15">
        <v>2588</v>
      </c>
      <c r="C2805" s="18" t="str">
        <f>'Population tagcount script'!D2589</f>
        <v>param_adapter &lt;- "CATGAGATCGGAAGAGCACACGTCTGAACTCCAGTCAC"  #Adapter sequence 4</v>
      </c>
      <c r="D2805" s="5"/>
      <c r="E2805" s="5"/>
      <c r="F2805" s="5"/>
      <c r="G2805" s="5"/>
    </row>
    <row r="2806" spans="1:7" s="15" customFormat="1" x14ac:dyDescent="0.15">
      <c r="A2806" s="6"/>
      <c r="B2806" s="15">
        <v>2589</v>
      </c>
      <c r="C2806" s="18" t="str">
        <f>'Population tagcount script'!D2590</f>
        <v xml:space="preserve">system.time(res4 &lt;- preprocessReads(filename=in_f,  outputFilename=out_f,Rpattern=param_adapter, max.Rmismatch=rep(0, nchar(param_adapter)), nBases=0, minLength=20, nrec=1000000))      </v>
      </c>
      <c r="D2806" s="5"/>
      <c r="E2806" s="5"/>
      <c r="F2806" s="5"/>
      <c r="G2806" s="5"/>
    </row>
    <row r="2807" spans="1:7" s="15" customFormat="1" x14ac:dyDescent="0.15">
      <c r="A2807" s="6"/>
      <c r="B2807" s="15">
        <v>2590</v>
      </c>
      <c r="C2807" s="18" t="str">
        <f>'Population tagcount script'!D2591</f>
        <v>res &lt;- rbind(res1,res2,res3,res4)</v>
      </c>
      <c r="D2807" s="5"/>
      <c r="E2807" s="5"/>
      <c r="F2807" s="5"/>
      <c r="G2807" s="5"/>
    </row>
    <row r="2808" spans="1:7" s="15" customFormat="1" x14ac:dyDescent="0.15">
      <c r="A2808" s="6"/>
      <c r="B2808" s="15">
        <v>2591</v>
      </c>
      <c r="C2808" s="18" t="str">
        <f>'Population tagcount script'!D2592</f>
        <v>write.csv(res, "C:/NGS/save/NGS0_59.fastq.csv")</v>
      </c>
      <c r="D2808" s="5"/>
      <c r="E2808" s="5"/>
      <c r="F2808" s="5"/>
      <c r="G2808" s="5"/>
    </row>
    <row r="2809" spans="1:7" s="15" customFormat="1" x14ac:dyDescent="0.15">
      <c r="A2809" s="6"/>
      <c r="B2809" s="15">
        <v>2592</v>
      </c>
      <c r="C2809" s="18" t="str">
        <f>'Population tagcount script'!D2593</f>
        <v>system.time(fastq &lt;- fread("C:/NGS/save/AdapterTrim_NGS0_59.fastq", header=F, sep="\t", na.strings="NA", strip.white=TRUE, verbose=TRUE))</v>
      </c>
      <c r="D2809" s="5"/>
      <c r="E2809" s="5"/>
      <c r="F2809" s="5"/>
      <c r="G2809" s="5"/>
    </row>
    <row r="2810" spans="1:7" s="15" customFormat="1" x14ac:dyDescent="0.15">
      <c r="A2810" s="6"/>
      <c r="B2810" s="15">
        <v>2593</v>
      </c>
      <c r="C2810" s="18" t="str">
        <f>'Population tagcount script'!D2594</f>
        <v>file.remove("C:/NGS/save/AdapterTrim_NGS0_59.fastq","C:/NGS/save/F2_Adap-0.fastq","C:/NGS/save/F2_Adap-1.fastq","C:/NGS/save/F2_Adap-2.fastq","C:/NGS/save/F2_Adap-3.fastq")</v>
      </c>
      <c r="D2810" s="5"/>
      <c r="E2810" s="5"/>
      <c r="F2810" s="5"/>
      <c r="G2810" s="5"/>
    </row>
    <row r="2811" spans="1:7" s="15" customFormat="1" x14ac:dyDescent="0.15">
      <c r="A2811" s="6"/>
      <c r="B2811" s="15">
        <v>2594</v>
      </c>
      <c r="C2811" s="18" t="str">
        <f>'Population tagcount script'!D2595</f>
        <v>system.time(nucleotide &lt;- fastq[2+4*(0:((nrow(fastq)/4)-1))])</v>
      </c>
      <c r="D2811" s="5"/>
      <c r="E2811" s="5"/>
      <c r="F2811" s="5"/>
      <c r="G2811" s="5"/>
    </row>
    <row r="2812" spans="1:7" s="15" customFormat="1" x14ac:dyDescent="0.15">
      <c r="A2812" s="6"/>
      <c r="B2812" s="15">
        <v>2595</v>
      </c>
      <c r="C2812" s="18" t="str">
        <f>'Population tagcount script'!D2596</f>
        <v>system.time(RADtag &lt;- sort(table(nucleotide), decreasing=TRUE))</v>
      </c>
      <c r="D2812" s="5"/>
      <c r="E2812" s="5"/>
      <c r="F2812" s="5"/>
      <c r="G2812" s="5"/>
    </row>
    <row r="2813" spans="1:7" s="15" customFormat="1" x14ac:dyDescent="0.15">
      <c r="A2813" s="6"/>
      <c r="B2813" s="15">
        <v>2596</v>
      </c>
      <c r="C2813" s="18" t="str">
        <f>'Population tagcount script'!D2597</f>
        <v>system.time(write.csv(RADtag, file="C:/NGS/save/NGS0_59.tagcount", row.names = F))</v>
      </c>
      <c r="D2813" s="5"/>
      <c r="E2813" s="5"/>
      <c r="F2813" s="5"/>
      <c r="G2813" s="5"/>
    </row>
    <row r="2814" spans="1:7" s="15" customFormat="1" x14ac:dyDescent="0.15">
      <c r="A2814" s="6"/>
      <c r="B2814" s="15">
        <v>2597</v>
      </c>
      <c r="C2814" s="18" t="str">
        <f>'Population tagcount script'!D2598</f>
        <v>file.remove("C:/NGS/save/NGS0_59.fastq")</v>
      </c>
      <c r="D2814" s="5"/>
      <c r="E2814" s="5"/>
      <c r="F2814" s="5"/>
      <c r="G2814" s="5"/>
    </row>
    <row r="2815" spans="1:7" s="15" customFormat="1" x14ac:dyDescent="0.15">
      <c r="A2815" s="6"/>
      <c r="B2815" s="15">
        <v>2598</v>
      </c>
      <c r="C2815" s="18" t="str">
        <f>'Population tagcount script'!D2599</f>
        <v>RAD_1over &lt;- RADtag[RADtag&gt;1]</v>
      </c>
      <c r="D2815" s="5"/>
      <c r="E2815" s="5"/>
      <c r="F2815" s="5"/>
      <c r="G2815" s="5"/>
    </row>
    <row r="2816" spans="1:7" s="15" customFormat="1" x14ac:dyDescent="0.15">
      <c r="A2816" s="6"/>
      <c r="B2816" s="15">
        <v>2599</v>
      </c>
      <c r="C2816" s="18" t="str">
        <f>'Population tagcount script'!D2600</f>
        <v>system.time(write.csv(RAD_1over, file="C:/NGS/save/NGS0_59.tagcount1over", row.names = F))</v>
      </c>
      <c r="D2816" s="5"/>
      <c r="E2816" s="5"/>
      <c r="F2816" s="5"/>
      <c r="G2816" s="5"/>
    </row>
    <row r="2817" spans="1:7" s="15" customFormat="1" x14ac:dyDescent="0.15">
      <c r="A2817" s="6"/>
      <c r="B2817" s="15">
        <v>2600</v>
      </c>
      <c r="C2817" s="18" t="str">
        <f>'Population tagcount script'!D2601</f>
        <v>rm(list=ls())</v>
      </c>
      <c r="D2817" s="5"/>
      <c r="E2817" s="5"/>
      <c r="F2817" s="5"/>
      <c r="G2817" s="5"/>
    </row>
    <row r="2818" spans="1:7" s="15" customFormat="1" x14ac:dyDescent="0.15">
      <c r="A2818" s="6"/>
      <c r="B2818" s="15">
        <v>2601</v>
      </c>
      <c r="C2818" s="18" t="str">
        <f>'Population tagcount script'!D2602</f>
        <v>in_f &lt;- c("C:/NGS/Raw_sequence_reads/60_TAATGCGC-GGCTCTGA_L006_R1_001.fastq.gz", "C:/NGS/Raw_sequence_reads/60_TAATGCGC-GGCTCTGA_L006_R2_001.fastq.gz")</v>
      </c>
      <c r="D2818" s="5"/>
      <c r="E2818" s="5"/>
      <c r="F2818" s="5"/>
      <c r="G2818" s="5"/>
    </row>
    <row r="2819" spans="1:7" s="15" customFormat="1" x14ac:dyDescent="0.15">
      <c r="A2819" s="6"/>
      <c r="B2819" s="15">
        <v>2602</v>
      </c>
      <c r="C2819" s="18" t="str">
        <f>'Population tagcount script'!D2603</f>
        <v>out_f &lt;- "C:/NGS/save/NGS0_60.fastq"</v>
      </c>
      <c r="D2819" s="5"/>
      <c r="E2819" s="5"/>
      <c r="F2819" s="5"/>
      <c r="G2819" s="5"/>
    </row>
    <row r="2820" spans="1:7" s="15" customFormat="1" x14ac:dyDescent="0.15">
      <c r="A2820" s="6"/>
      <c r="B2820" s="15">
        <v>2603</v>
      </c>
      <c r="C2820" s="18" t="str">
        <f>'Population tagcount script'!D2604</f>
        <v>param_trim &lt;- 1</v>
      </c>
      <c r="D2820" s="5"/>
      <c r="E2820" s="5"/>
      <c r="F2820" s="5"/>
      <c r="G2820" s="5"/>
    </row>
    <row r="2821" spans="1:7" s="15" customFormat="1" x14ac:dyDescent="0.15">
      <c r="A2821" s="6"/>
      <c r="B2821" s="15">
        <v>2604</v>
      </c>
      <c r="C2821" s="18" t="str">
        <f>'Population tagcount script'!D2605</f>
        <v xml:space="preserve">fastq &lt;- readFastq(in_f)              </v>
      </c>
      <c r="D2821" s="5"/>
      <c r="E2821" s="5"/>
      <c r="F2821" s="5"/>
      <c r="G2821" s="5"/>
    </row>
    <row r="2822" spans="1:7" s="15" customFormat="1" x14ac:dyDescent="0.15">
      <c r="A2822" s="6"/>
      <c r="B2822" s="15">
        <v>2605</v>
      </c>
      <c r="C2822" s="18" t="str">
        <f>'Population tagcount script'!D2606</f>
        <v>hoge &lt;- width(sread(fastq)) - param_trim</v>
      </c>
      <c r="D2822" s="5"/>
      <c r="E2822" s="5"/>
      <c r="F2822" s="5"/>
      <c r="G2822" s="5"/>
    </row>
    <row r="2823" spans="1:7" s="15" customFormat="1" x14ac:dyDescent="0.15">
      <c r="A2823" s="6"/>
      <c r="B2823" s="15">
        <v>2606</v>
      </c>
      <c r="C2823" s="18" t="str">
        <f>'Population tagcount script'!D2607</f>
        <v xml:space="preserve">hoge[hoge &lt; 1] &lt;- 1                   </v>
      </c>
      <c r="D2823" s="5"/>
      <c r="E2823" s="5"/>
      <c r="F2823" s="5"/>
      <c r="G2823" s="5"/>
    </row>
    <row r="2824" spans="1:7" s="15" customFormat="1" x14ac:dyDescent="0.15">
      <c r="A2824" s="6"/>
      <c r="B2824" s="15">
        <v>2607</v>
      </c>
      <c r="C2824" s="18" t="str">
        <f>'Population tagcount script'!D2608</f>
        <v>hoge1 &lt;- DNAStringSet(sread(fastq), start=7, end=hoge)</v>
      </c>
      <c r="D2824" s="5"/>
      <c r="E2824" s="5"/>
      <c r="F2824" s="5"/>
      <c r="G2824" s="5"/>
    </row>
    <row r="2825" spans="1:7" s="15" customFormat="1" x14ac:dyDescent="0.15">
      <c r="A2825" s="6"/>
      <c r="B2825" s="15">
        <v>2608</v>
      </c>
      <c r="C2825" s="18" t="str">
        <f>'Population tagcount script'!D2609</f>
        <v>hoge2 &lt;- BStringSet(quality(quality(fastq)), start=7, end=hoge)</v>
      </c>
      <c r="D2825" s="5"/>
      <c r="E2825" s="5"/>
      <c r="F2825" s="5"/>
      <c r="G2825" s="5"/>
    </row>
    <row r="2826" spans="1:7" s="15" customFormat="1" x14ac:dyDescent="0.15">
      <c r="A2826" s="6"/>
      <c r="B2826" s="15">
        <v>2609</v>
      </c>
      <c r="C2826" s="18" t="str">
        <f>'Population tagcount script'!D2610</f>
        <v>fastq &lt;- ShortReadQ(hoge1, hoge2, id(fastq))</v>
      </c>
      <c r="D2826" s="5"/>
      <c r="E2826" s="5"/>
      <c r="F2826" s="5"/>
      <c r="G2826" s="5"/>
    </row>
    <row r="2827" spans="1:7" s="15" customFormat="1" x14ac:dyDescent="0.15">
      <c r="A2827" s="6"/>
      <c r="B2827" s="15">
        <v>2610</v>
      </c>
      <c r="C2827" s="18" t="str">
        <f>'Population tagcount script'!D2611</f>
        <v xml:space="preserve">writeFastq(fastq, out_f, compress=F)   </v>
      </c>
      <c r="D2827" s="5"/>
      <c r="E2827" s="5"/>
      <c r="F2827" s="5"/>
      <c r="G2827" s="5"/>
    </row>
    <row r="2828" spans="1:7" s="15" customFormat="1" x14ac:dyDescent="0.15">
      <c r="A2828" s="6"/>
      <c r="B2828" s="15">
        <v>2611</v>
      </c>
      <c r="C2828" s="18" t="str">
        <f>'Population tagcount script'!D2612</f>
        <v>param1 &lt;- 35</v>
      </c>
      <c r="D2828" s="5"/>
      <c r="E2828" s="5"/>
      <c r="F2828" s="5"/>
      <c r="G2828" s="5"/>
    </row>
    <row r="2829" spans="1:7" s="15" customFormat="1" x14ac:dyDescent="0.15">
      <c r="A2829" s="6"/>
      <c r="B2829" s="15">
        <v>2612</v>
      </c>
      <c r="C2829" s="18" t="str">
        <f>'Population tagcount script'!D2613</f>
        <v>param2 &lt;- 0.1</v>
      </c>
      <c r="D2829" s="5"/>
      <c r="E2829" s="5"/>
      <c r="F2829" s="5"/>
      <c r="G2829" s="5"/>
    </row>
    <row r="2830" spans="1:7" s="15" customFormat="1" x14ac:dyDescent="0.15">
      <c r="A2830" s="6"/>
      <c r="B2830" s="15">
        <v>2613</v>
      </c>
      <c r="C2830" s="18" t="str">
        <f>'Population tagcount script'!D2614</f>
        <v>fastq &lt;- readFastq("C:/NGS/save/NGS0_60.fastq")</v>
      </c>
      <c r="D2830" s="5"/>
      <c r="E2830" s="5"/>
      <c r="F2830" s="5"/>
      <c r="G2830" s="5"/>
    </row>
    <row r="2831" spans="1:7" s="15" customFormat="1" x14ac:dyDescent="0.15">
      <c r="A2831" s="6"/>
      <c r="B2831" s="15">
        <v>2614</v>
      </c>
      <c r="C2831" s="18" t="str">
        <f>'Population tagcount script'!D2615</f>
        <v>hoge &lt;- as(quality(fastq), "matrix")</v>
      </c>
      <c r="D2831" s="5"/>
      <c r="E2831" s="5"/>
      <c r="F2831" s="5"/>
      <c r="G2831" s="5"/>
    </row>
    <row r="2832" spans="1:7" s="15" customFormat="1" x14ac:dyDescent="0.15">
      <c r="A2832" s="6"/>
      <c r="B2832" s="15">
        <v>2615</v>
      </c>
      <c r="C2832" s="18" t="str">
        <f>'Population tagcount script'!D2616</f>
        <v>obj &lt;- (rowSums(hoge &lt; param1) &lt;= width(fastq)*param2)</v>
      </c>
      <c r="D2832" s="5"/>
      <c r="E2832" s="5"/>
      <c r="F2832" s="5"/>
      <c r="G2832" s="5"/>
    </row>
    <row r="2833" spans="1:7" s="15" customFormat="1" x14ac:dyDescent="0.15">
      <c r="A2833" s="6"/>
      <c r="B2833" s="15">
        <v>2616</v>
      </c>
      <c r="C2833" s="18" t="str">
        <f>'Population tagcount script'!D2617</f>
        <v>fastq &lt;- fastq[obj]</v>
      </c>
      <c r="D2833" s="5"/>
      <c r="E2833" s="5"/>
      <c r="F2833" s="5"/>
      <c r="G2833" s="5"/>
    </row>
    <row r="2834" spans="1:7" s="15" customFormat="1" x14ac:dyDescent="0.15">
      <c r="A2834" s="6"/>
      <c r="B2834" s="15">
        <v>2617</v>
      </c>
      <c r="C2834" s="18" t="str">
        <f>'Population tagcount script'!D2618</f>
        <v xml:space="preserve">writeFastq(fastq, "C:/NGS/save/F2_Adap-0.fastq", compress=F)   </v>
      </c>
      <c r="D2834" s="5"/>
      <c r="E2834" s="5"/>
      <c r="F2834" s="5"/>
      <c r="G2834" s="5"/>
    </row>
    <row r="2835" spans="1:7" s="15" customFormat="1" x14ac:dyDescent="0.15">
      <c r="A2835" s="6"/>
      <c r="B2835" s="15">
        <v>2618</v>
      </c>
      <c r="C2835" s="18" t="str">
        <f>'Population tagcount script'!D2619</f>
        <v>in_f &lt;- "C:/NGS/save/F2_Adap-0.fastq"</v>
      </c>
      <c r="D2835" s="5"/>
      <c r="E2835" s="5"/>
      <c r="F2835" s="5"/>
      <c r="G2835" s="5"/>
    </row>
    <row r="2836" spans="1:7" s="15" customFormat="1" x14ac:dyDescent="0.15">
      <c r="A2836" s="6"/>
      <c r="B2836" s="15">
        <v>2619</v>
      </c>
      <c r="C2836" s="18" t="str">
        <f>'Population tagcount script'!D2620</f>
        <v>out_f &lt;- "C:/NGS/save/F2_Adap-1.fastq"</v>
      </c>
      <c r="D2836" s="5"/>
      <c r="E2836" s="5"/>
      <c r="F2836" s="5"/>
      <c r="G2836" s="5"/>
    </row>
    <row r="2837" spans="1:7" s="15" customFormat="1" x14ac:dyDescent="0.15">
      <c r="A2837" s="6"/>
      <c r="B2837" s="15">
        <v>2620</v>
      </c>
      <c r="C2837" s="18" t="str">
        <f>'Population tagcount script'!D2621</f>
        <v>param_adapter &lt;- "CATGAGATCGGAAGAGCGTCGTGTAGGGAAAGAGTGT"  #Adapter sequence 1</v>
      </c>
      <c r="D2837" s="5"/>
      <c r="E2837" s="5"/>
      <c r="F2837" s="5"/>
      <c r="G2837" s="5"/>
    </row>
    <row r="2838" spans="1:7" s="15" customFormat="1" x14ac:dyDescent="0.15">
      <c r="A2838" s="6"/>
      <c r="B2838" s="15">
        <v>2621</v>
      </c>
      <c r="C2838" s="18" t="str">
        <f>'Population tagcount script'!D2622</f>
        <v xml:space="preserve">system.time(res1 &lt;- preprocessReads(filename=in_f,  outputFilename=out_f,Rpattern=param_adapter, max.Rmismatch=rep(0, nchar(param_adapter)), nBases=0, minLength=20, nrec=1000000))      </v>
      </c>
      <c r="D2838" s="5"/>
      <c r="E2838" s="5"/>
      <c r="F2838" s="5"/>
      <c r="G2838" s="5"/>
    </row>
    <row r="2839" spans="1:7" s="15" customFormat="1" x14ac:dyDescent="0.15">
      <c r="A2839" s="6"/>
      <c r="B2839" s="15">
        <v>2622</v>
      </c>
      <c r="C2839" s="18" t="str">
        <f>'Population tagcount script'!D2623</f>
        <v>in_f &lt;- "C:/NGS/save/F2_Adap-1.fastq"</v>
      </c>
      <c r="D2839" s="5"/>
      <c r="E2839" s="5"/>
      <c r="F2839" s="5"/>
      <c r="G2839" s="5"/>
    </row>
    <row r="2840" spans="1:7" s="15" customFormat="1" x14ac:dyDescent="0.15">
      <c r="A2840" s="6"/>
      <c r="B2840" s="15">
        <v>2623</v>
      </c>
      <c r="C2840" s="18" t="str">
        <f>'Population tagcount script'!D2624</f>
        <v>out_f &lt;- "C:/NGS/save/F2_Adap-2.fastq"</v>
      </c>
      <c r="D2840" s="5"/>
      <c r="E2840" s="5"/>
      <c r="F2840" s="5"/>
      <c r="G2840" s="5"/>
    </row>
    <row r="2841" spans="1:7" s="15" customFormat="1" x14ac:dyDescent="0.15">
      <c r="A2841" s="6"/>
      <c r="B2841" s="15">
        <v>2624</v>
      </c>
      <c r="C2841" s="18" t="str">
        <f>'Population tagcount script'!D2625</f>
        <v>param_adapter &lt;- "TAAGATCGGAAGAGCACACGTCTGAACTCCAGTCAC"  #Adapter sequence 2</v>
      </c>
      <c r="D2841" s="5"/>
      <c r="E2841" s="5"/>
      <c r="F2841" s="5"/>
      <c r="G2841" s="5"/>
    </row>
    <row r="2842" spans="1:7" s="15" customFormat="1" x14ac:dyDescent="0.15">
      <c r="A2842" s="6"/>
      <c r="B2842" s="15">
        <v>2625</v>
      </c>
      <c r="C2842" s="18" t="str">
        <f>'Population tagcount script'!D2626</f>
        <v xml:space="preserve">system.time(res2 &lt;- preprocessReads(filename=in_f,  outputFilename=out_f,Rpattern=param_adapter, max.Rmismatch=rep(0, nchar(param_adapter)), nBases=0, minLength=20, nrec=1000000))      </v>
      </c>
      <c r="D2842" s="5"/>
      <c r="E2842" s="5"/>
      <c r="F2842" s="5"/>
      <c r="G2842" s="5"/>
    </row>
    <row r="2843" spans="1:7" s="15" customFormat="1" x14ac:dyDescent="0.15">
      <c r="A2843" s="6"/>
      <c r="B2843" s="15">
        <v>2626</v>
      </c>
      <c r="C2843" s="18" t="str">
        <f>'Population tagcount script'!D2627</f>
        <v>in_f &lt;- "C:/NGS/save/F2_Adap-2.fastq"</v>
      </c>
      <c r="D2843" s="5"/>
      <c r="E2843" s="5"/>
      <c r="F2843" s="5"/>
      <c r="G2843" s="5"/>
    </row>
    <row r="2844" spans="1:7" s="15" customFormat="1" x14ac:dyDescent="0.15">
      <c r="A2844" s="6"/>
      <c r="B2844" s="15">
        <v>2627</v>
      </c>
      <c r="C2844" s="18" t="str">
        <f>'Population tagcount script'!D2628</f>
        <v>out_f &lt;- "C:/NGS/save/F2_Adap-3.fastq"</v>
      </c>
      <c r="D2844" s="5"/>
      <c r="E2844" s="5"/>
      <c r="F2844" s="5"/>
      <c r="G2844" s="5"/>
    </row>
    <row r="2845" spans="1:7" s="15" customFormat="1" x14ac:dyDescent="0.15">
      <c r="A2845" s="6"/>
      <c r="B2845" s="15">
        <v>2628</v>
      </c>
      <c r="C2845" s="18" t="str">
        <f>'Population tagcount script'!D2629</f>
        <v>param_adapter &lt;- "TAAGATCGGAAGAGCGTCGTGTAGGGAAAGAGTGT"  #Adapter sequence 3</v>
      </c>
      <c r="D2845" s="5"/>
      <c r="E2845" s="5"/>
      <c r="F2845" s="5"/>
      <c r="G2845" s="5"/>
    </row>
    <row r="2846" spans="1:7" s="15" customFormat="1" x14ac:dyDescent="0.15">
      <c r="A2846" s="6"/>
      <c r="B2846" s="15">
        <v>2629</v>
      </c>
      <c r="C2846" s="18" t="str">
        <f>'Population tagcount script'!D2630</f>
        <v xml:space="preserve">system.time(res3 &lt;- preprocessReads(filename=in_f,  outputFilename=out_f,Rpattern=param_adapter, max.Rmismatch=rep(0, nchar(param_adapter)), nBases=0, minLength=20, nrec=1000000))      </v>
      </c>
      <c r="D2846" s="5"/>
      <c r="E2846" s="5"/>
      <c r="F2846" s="5"/>
      <c r="G2846" s="5"/>
    </row>
    <row r="2847" spans="1:7" s="15" customFormat="1" x14ac:dyDescent="0.15">
      <c r="A2847" s="6"/>
      <c r="B2847" s="15">
        <v>2630</v>
      </c>
      <c r="C2847" s="18" t="str">
        <f>'Population tagcount script'!D2631</f>
        <v>in_f &lt;- "C:/NGS/save/F2_Adap-3.fastq"</v>
      </c>
      <c r="D2847" s="5"/>
      <c r="E2847" s="5"/>
      <c r="F2847" s="5"/>
      <c r="G2847" s="5"/>
    </row>
    <row r="2848" spans="1:7" s="15" customFormat="1" x14ac:dyDescent="0.15">
      <c r="A2848" s="6"/>
      <c r="B2848" s="15">
        <v>2631</v>
      </c>
      <c r="C2848" s="18" t="str">
        <f>'Population tagcount script'!D2632</f>
        <v>out_f &lt;- "C:/NGS/save/AdapterTrim_NGS0_60.fastq"</v>
      </c>
      <c r="D2848" s="5"/>
      <c r="E2848" s="5"/>
      <c r="F2848" s="5"/>
      <c r="G2848" s="5"/>
    </row>
    <row r="2849" spans="1:7" s="15" customFormat="1" x14ac:dyDescent="0.15">
      <c r="A2849" s="6"/>
      <c r="B2849" s="15">
        <v>2632</v>
      </c>
      <c r="C2849" s="18" t="str">
        <f>'Population tagcount script'!D2633</f>
        <v>param_adapter &lt;- "CATGAGATCGGAAGAGCACACGTCTGAACTCCAGTCAC"  #Adapter sequence 4</v>
      </c>
      <c r="D2849" s="5"/>
      <c r="E2849" s="5"/>
      <c r="F2849" s="5"/>
      <c r="G2849" s="5"/>
    </row>
    <row r="2850" spans="1:7" s="15" customFormat="1" x14ac:dyDescent="0.15">
      <c r="A2850" s="6"/>
      <c r="B2850" s="15">
        <v>2633</v>
      </c>
      <c r="C2850" s="18" t="str">
        <f>'Population tagcount script'!D2634</f>
        <v xml:space="preserve">system.time(res4 &lt;- preprocessReads(filename=in_f,  outputFilename=out_f,Rpattern=param_adapter, max.Rmismatch=rep(0, nchar(param_adapter)), nBases=0, minLength=20, nrec=1000000))      </v>
      </c>
      <c r="D2850" s="5"/>
      <c r="E2850" s="5"/>
      <c r="F2850" s="5"/>
      <c r="G2850" s="5"/>
    </row>
    <row r="2851" spans="1:7" s="15" customFormat="1" x14ac:dyDescent="0.15">
      <c r="A2851" s="6"/>
      <c r="B2851" s="15">
        <v>2634</v>
      </c>
      <c r="C2851" s="18" t="str">
        <f>'Population tagcount script'!D2635</f>
        <v>res &lt;- rbind(res1,res2,res3,res4)</v>
      </c>
      <c r="D2851" s="5"/>
      <c r="E2851" s="5"/>
      <c r="F2851" s="5"/>
      <c r="G2851" s="5"/>
    </row>
    <row r="2852" spans="1:7" s="15" customFormat="1" x14ac:dyDescent="0.15">
      <c r="A2852" s="6"/>
      <c r="B2852" s="15">
        <v>2635</v>
      </c>
      <c r="C2852" s="18" t="str">
        <f>'Population tagcount script'!D2636</f>
        <v>write.csv(res, "C:/NGS/save/NGS0_60.fastq.csv")</v>
      </c>
      <c r="D2852" s="5"/>
      <c r="E2852" s="5"/>
      <c r="F2852" s="5"/>
      <c r="G2852" s="5"/>
    </row>
    <row r="2853" spans="1:7" s="15" customFormat="1" x14ac:dyDescent="0.15">
      <c r="A2853" s="6"/>
      <c r="B2853" s="15">
        <v>2636</v>
      </c>
      <c r="C2853" s="18" t="str">
        <f>'Population tagcount script'!D2637</f>
        <v>system.time(fastq &lt;- fread("C:/NGS/save/AdapterTrim_NGS0_60.fastq", header=F, sep="\t", na.strings="NA", strip.white=TRUE, verbose=TRUE))</v>
      </c>
      <c r="D2853" s="5"/>
      <c r="E2853" s="5"/>
      <c r="F2853" s="5"/>
      <c r="G2853" s="5"/>
    </row>
    <row r="2854" spans="1:7" s="15" customFormat="1" x14ac:dyDescent="0.15">
      <c r="A2854" s="6"/>
      <c r="B2854" s="15">
        <v>2637</v>
      </c>
      <c r="C2854" s="18" t="str">
        <f>'Population tagcount script'!D2638</f>
        <v>file.remove("C:/NGS/save/AdapterTrim_NGS0_60.fastq","C:/NGS/save/F2_Adap-0.fastq","C:/NGS/save/F2_Adap-1.fastq","C:/NGS/save/F2_Adap-2.fastq","C:/NGS/save/F2_Adap-3.fastq")</v>
      </c>
      <c r="D2854" s="5"/>
      <c r="E2854" s="5"/>
      <c r="F2854" s="5"/>
      <c r="G2854" s="5"/>
    </row>
    <row r="2855" spans="1:7" s="15" customFormat="1" x14ac:dyDescent="0.15">
      <c r="A2855" s="6"/>
      <c r="B2855" s="15">
        <v>2638</v>
      </c>
      <c r="C2855" s="18" t="str">
        <f>'Population tagcount script'!D2639</f>
        <v>system.time(nucleotide &lt;- fastq[2+4*(0:((nrow(fastq)/4)-1))])</v>
      </c>
      <c r="D2855" s="5"/>
      <c r="E2855" s="5"/>
      <c r="F2855" s="5"/>
      <c r="G2855" s="5"/>
    </row>
    <row r="2856" spans="1:7" s="15" customFormat="1" x14ac:dyDescent="0.15">
      <c r="A2856" s="6"/>
      <c r="B2856" s="15">
        <v>2639</v>
      </c>
      <c r="C2856" s="18" t="str">
        <f>'Population tagcount script'!D2640</f>
        <v>system.time(RADtag &lt;- sort(table(nucleotide), decreasing=TRUE))</v>
      </c>
      <c r="D2856" s="5"/>
      <c r="E2856" s="5"/>
      <c r="F2856" s="5"/>
      <c r="G2856" s="5"/>
    </row>
    <row r="2857" spans="1:7" s="15" customFormat="1" x14ac:dyDescent="0.15">
      <c r="A2857" s="6"/>
      <c r="B2857" s="15">
        <v>2640</v>
      </c>
      <c r="C2857" s="18" t="str">
        <f>'Population tagcount script'!D2641</f>
        <v>system.time(write.csv(RADtag, file="C:/NGS/save/NGS0_60.tagcount", row.names = F))</v>
      </c>
      <c r="D2857" s="5"/>
      <c r="E2857" s="5"/>
      <c r="F2857" s="5"/>
      <c r="G2857" s="5"/>
    </row>
    <row r="2858" spans="1:7" s="15" customFormat="1" x14ac:dyDescent="0.15">
      <c r="A2858" s="6"/>
      <c r="B2858" s="15">
        <v>2641</v>
      </c>
      <c r="C2858" s="18" t="str">
        <f>'Population tagcount script'!D2642</f>
        <v>file.remove("C:/NGS/save/NGS0_60.fastq")</v>
      </c>
      <c r="D2858" s="5"/>
      <c r="E2858" s="5"/>
      <c r="F2858" s="5"/>
      <c r="G2858" s="5"/>
    </row>
    <row r="2859" spans="1:7" s="15" customFormat="1" x14ac:dyDescent="0.15">
      <c r="A2859" s="6"/>
      <c r="B2859" s="15">
        <v>2642</v>
      </c>
      <c r="C2859" s="18" t="str">
        <f>'Population tagcount script'!D2643</f>
        <v>RAD_1over &lt;- RADtag[RADtag&gt;1]</v>
      </c>
      <c r="D2859" s="5"/>
      <c r="E2859" s="5"/>
      <c r="F2859" s="5"/>
      <c r="G2859" s="5"/>
    </row>
    <row r="2860" spans="1:7" s="15" customFormat="1" x14ac:dyDescent="0.15">
      <c r="A2860" s="6"/>
      <c r="B2860" s="15">
        <v>2643</v>
      </c>
      <c r="C2860" s="18" t="str">
        <f>'Population tagcount script'!D2644</f>
        <v>system.time(write.csv(RAD_1over, file="C:/NGS/save/NGS0_60.tagcount1over", row.names = F))</v>
      </c>
      <c r="D2860" s="5"/>
      <c r="E2860" s="5"/>
      <c r="F2860" s="5"/>
      <c r="G2860" s="5"/>
    </row>
    <row r="2861" spans="1:7" s="15" customFormat="1" x14ac:dyDescent="0.15">
      <c r="A2861" s="6"/>
      <c r="B2861" s="15">
        <v>2644</v>
      </c>
      <c r="C2861" s="18" t="str">
        <f>'Population tagcount script'!D2645</f>
        <v>rm(list=ls())</v>
      </c>
      <c r="D2861" s="5"/>
      <c r="E2861" s="5"/>
      <c r="F2861" s="5"/>
      <c r="G2861" s="5"/>
    </row>
    <row r="2862" spans="1:7" s="15" customFormat="1" x14ac:dyDescent="0.15">
      <c r="A2862" s="6"/>
      <c r="B2862" s="15">
        <v>2645</v>
      </c>
      <c r="C2862" s="18" t="str">
        <f>'Population tagcount script'!D2646</f>
        <v>in_f &lt;- c("C:/NGS/Raw_sequence_reads/61_TAATGCGC-AGGCGAAG_L006_R1_001.fastq.gz", "C:/NGS/Raw_sequence_reads/61_TAATGCGC-AGGCGAAG_L006_R2_001.fastq.gz")</v>
      </c>
      <c r="D2862" s="5"/>
      <c r="E2862" s="5"/>
      <c r="F2862" s="5"/>
      <c r="G2862" s="5"/>
    </row>
    <row r="2863" spans="1:7" s="15" customFormat="1" x14ac:dyDescent="0.15">
      <c r="A2863" s="6"/>
      <c r="B2863" s="15">
        <v>2646</v>
      </c>
      <c r="C2863" s="18" t="str">
        <f>'Population tagcount script'!D2647</f>
        <v>out_f &lt;- "C:/NGS/save/NGS0_61.fastq"</v>
      </c>
      <c r="D2863" s="5"/>
      <c r="E2863" s="5"/>
      <c r="F2863" s="5"/>
      <c r="G2863" s="5"/>
    </row>
    <row r="2864" spans="1:7" s="15" customFormat="1" x14ac:dyDescent="0.15">
      <c r="A2864" s="6"/>
      <c r="B2864" s="15">
        <v>2647</v>
      </c>
      <c r="C2864" s="18" t="str">
        <f>'Population tagcount script'!D2648</f>
        <v>param_trim &lt;- 1</v>
      </c>
      <c r="D2864" s="5"/>
      <c r="E2864" s="5"/>
      <c r="F2864" s="5"/>
      <c r="G2864" s="5"/>
    </row>
    <row r="2865" spans="1:7" s="15" customFormat="1" x14ac:dyDescent="0.15">
      <c r="A2865" s="6"/>
      <c r="B2865" s="15">
        <v>2648</v>
      </c>
      <c r="C2865" s="18" t="str">
        <f>'Population tagcount script'!D2649</f>
        <v xml:space="preserve">fastq &lt;- readFastq(in_f)              </v>
      </c>
      <c r="D2865" s="5"/>
      <c r="E2865" s="5"/>
      <c r="F2865" s="5"/>
      <c r="G2865" s="5"/>
    </row>
    <row r="2866" spans="1:7" s="15" customFormat="1" x14ac:dyDescent="0.15">
      <c r="A2866" s="6"/>
      <c r="B2866" s="15">
        <v>2649</v>
      </c>
      <c r="C2866" s="18" t="str">
        <f>'Population tagcount script'!D2650</f>
        <v>hoge &lt;- width(sread(fastq)) - param_trim</v>
      </c>
      <c r="D2866" s="5"/>
      <c r="E2866" s="5"/>
      <c r="F2866" s="5"/>
      <c r="G2866" s="5"/>
    </row>
    <row r="2867" spans="1:7" s="15" customFormat="1" x14ac:dyDescent="0.15">
      <c r="A2867" s="6"/>
      <c r="B2867" s="15">
        <v>2650</v>
      </c>
      <c r="C2867" s="18" t="str">
        <f>'Population tagcount script'!D2651</f>
        <v xml:space="preserve">hoge[hoge &lt; 1] &lt;- 1                   </v>
      </c>
      <c r="D2867" s="5"/>
      <c r="E2867" s="5"/>
      <c r="F2867" s="5"/>
      <c r="G2867" s="5"/>
    </row>
    <row r="2868" spans="1:7" s="15" customFormat="1" x14ac:dyDescent="0.15">
      <c r="A2868" s="6"/>
      <c r="B2868" s="15">
        <v>2651</v>
      </c>
      <c r="C2868" s="18" t="str">
        <f>'Population tagcount script'!D2652</f>
        <v>hoge1 &lt;- DNAStringSet(sread(fastq), start=7, end=hoge)</v>
      </c>
      <c r="D2868" s="5"/>
      <c r="E2868" s="5"/>
      <c r="F2868" s="5"/>
      <c r="G2868" s="5"/>
    </row>
    <row r="2869" spans="1:7" s="15" customFormat="1" x14ac:dyDescent="0.15">
      <c r="A2869" s="6"/>
      <c r="B2869" s="15">
        <v>2652</v>
      </c>
      <c r="C2869" s="18" t="str">
        <f>'Population tagcount script'!D2653</f>
        <v>hoge2 &lt;- BStringSet(quality(quality(fastq)), start=7, end=hoge)</v>
      </c>
      <c r="D2869" s="5"/>
      <c r="E2869" s="5"/>
      <c r="F2869" s="5"/>
      <c r="G2869" s="5"/>
    </row>
    <row r="2870" spans="1:7" s="15" customFormat="1" x14ac:dyDescent="0.15">
      <c r="A2870" s="6"/>
      <c r="B2870" s="15">
        <v>2653</v>
      </c>
      <c r="C2870" s="18" t="str">
        <f>'Population tagcount script'!D2654</f>
        <v>fastq &lt;- ShortReadQ(hoge1, hoge2, id(fastq))</v>
      </c>
      <c r="D2870" s="5"/>
      <c r="E2870" s="5"/>
      <c r="F2870" s="5"/>
      <c r="G2870" s="5"/>
    </row>
    <row r="2871" spans="1:7" s="15" customFormat="1" x14ac:dyDescent="0.15">
      <c r="A2871" s="6"/>
      <c r="B2871" s="15">
        <v>2654</v>
      </c>
      <c r="C2871" s="18" t="str">
        <f>'Population tagcount script'!D2655</f>
        <v xml:space="preserve">writeFastq(fastq, out_f, compress=F)   </v>
      </c>
      <c r="D2871" s="5"/>
      <c r="E2871" s="5"/>
      <c r="F2871" s="5"/>
      <c r="G2871" s="5"/>
    </row>
    <row r="2872" spans="1:7" s="15" customFormat="1" x14ac:dyDescent="0.15">
      <c r="A2872" s="6"/>
      <c r="B2872" s="15">
        <v>2655</v>
      </c>
      <c r="C2872" s="18" t="str">
        <f>'Population tagcount script'!D2656</f>
        <v>param1 &lt;- 35</v>
      </c>
      <c r="D2872" s="5"/>
      <c r="E2872" s="5"/>
      <c r="F2872" s="5"/>
      <c r="G2872" s="5"/>
    </row>
    <row r="2873" spans="1:7" s="15" customFormat="1" x14ac:dyDescent="0.15">
      <c r="A2873" s="6"/>
      <c r="B2873" s="15">
        <v>2656</v>
      </c>
      <c r="C2873" s="18" t="str">
        <f>'Population tagcount script'!D2657</f>
        <v>param2 &lt;- 0.1</v>
      </c>
      <c r="D2873" s="5"/>
      <c r="E2873" s="5"/>
      <c r="F2873" s="5"/>
      <c r="G2873" s="5"/>
    </row>
    <row r="2874" spans="1:7" s="15" customFormat="1" x14ac:dyDescent="0.15">
      <c r="A2874" s="6"/>
      <c r="B2874" s="15">
        <v>2657</v>
      </c>
      <c r="C2874" s="18" t="str">
        <f>'Population tagcount script'!D2658</f>
        <v>fastq &lt;- readFastq("C:/NGS/save/NGS0_61.fastq")</v>
      </c>
      <c r="D2874" s="5"/>
      <c r="E2874" s="5"/>
      <c r="F2874" s="5"/>
      <c r="G2874" s="5"/>
    </row>
    <row r="2875" spans="1:7" s="15" customFormat="1" x14ac:dyDescent="0.15">
      <c r="A2875" s="6"/>
      <c r="B2875" s="15">
        <v>2658</v>
      </c>
      <c r="C2875" s="18" t="str">
        <f>'Population tagcount script'!D2659</f>
        <v>hoge &lt;- as(quality(fastq), "matrix")</v>
      </c>
      <c r="D2875" s="5"/>
      <c r="E2875" s="5"/>
      <c r="F2875" s="5"/>
      <c r="G2875" s="5"/>
    </row>
    <row r="2876" spans="1:7" s="15" customFormat="1" x14ac:dyDescent="0.15">
      <c r="A2876" s="6"/>
      <c r="B2876" s="15">
        <v>2659</v>
      </c>
      <c r="C2876" s="18" t="str">
        <f>'Population tagcount script'!D2660</f>
        <v>obj &lt;- (rowSums(hoge &lt; param1) &lt;= width(fastq)*param2)</v>
      </c>
      <c r="D2876" s="5"/>
      <c r="E2876" s="5"/>
      <c r="F2876" s="5"/>
      <c r="G2876" s="5"/>
    </row>
    <row r="2877" spans="1:7" s="15" customFormat="1" x14ac:dyDescent="0.15">
      <c r="A2877" s="6"/>
      <c r="B2877" s="15">
        <v>2660</v>
      </c>
      <c r="C2877" s="18" t="str">
        <f>'Population tagcount script'!D2661</f>
        <v>fastq &lt;- fastq[obj]</v>
      </c>
      <c r="D2877" s="5"/>
      <c r="E2877" s="5"/>
      <c r="F2877" s="5"/>
      <c r="G2877" s="5"/>
    </row>
    <row r="2878" spans="1:7" s="15" customFormat="1" x14ac:dyDescent="0.15">
      <c r="A2878" s="6"/>
      <c r="B2878" s="15">
        <v>2661</v>
      </c>
      <c r="C2878" s="18" t="str">
        <f>'Population tagcount script'!D2662</f>
        <v xml:space="preserve">writeFastq(fastq, "C:/NGS/save/F2_Adap-0.fastq", compress=F)   </v>
      </c>
      <c r="D2878" s="5"/>
      <c r="E2878" s="5"/>
      <c r="F2878" s="5"/>
      <c r="G2878" s="5"/>
    </row>
    <row r="2879" spans="1:7" s="15" customFormat="1" x14ac:dyDescent="0.15">
      <c r="A2879" s="6"/>
      <c r="B2879" s="15">
        <v>2662</v>
      </c>
      <c r="C2879" s="18" t="str">
        <f>'Population tagcount script'!D2663</f>
        <v>in_f &lt;- "C:/NGS/save/F2_Adap-0.fastq"</v>
      </c>
      <c r="D2879" s="5"/>
      <c r="E2879" s="5"/>
      <c r="F2879" s="5"/>
      <c r="G2879" s="5"/>
    </row>
    <row r="2880" spans="1:7" s="15" customFormat="1" x14ac:dyDescent="0.15">
      <c r="A2880" s="6"/>
      <c r="B2880" s="15">
        <v>2663</v>
      </c>
      <c r="C2880" s="18" t="str">
        <f>'Population tagcount script'!D2664</f>
        <v>out_f &lt;- "C:/NGS/save/F2_Adap-1.fastq"</v>
      </c>
      <c r="D2880" s="5"/>
      <c r="E2880" s="5"/>
      <c r="F2880" s="5"/>
      <c r="G2880" s="5"/>
    </row>
    <row r="2881" spans="1:7" s="15" customFormat="1" x14ac:dyDescent="0.15">
      <c r="A2881" s="6"/>
      <c r="B2881" s="15">
        <v>2664</v>
      </c>
      <c r="C2881" s="18" t="str">
        <f>'Population tagcount script'!D2665</f>
        <v>param_adapter &lt;- "CATGAGATCGGAAGAGCGTCGTGTAGGGAAAGAGTGT"  #Adapter sequence 1</v>
      </c>
      <c r="D2881" s="5"/>
      <c r="E2881" s="5"/>
      <c r="F2881" s="5"/>
      <c r="G2881" s="5"/>
    </row>
    <row r="2882" spans="1:7" s="15" customFormat="1" x14ac:dyDescent="0.15">
      <c r="A2882" s="6"/>
      <c r="B2882" s="15">
        <v>2665</v>
      </c>
      <c r="C2882" s="18" t="str">
        <f>'Population tagcount script'!D2666</f>
        <v xml:space="preserve">system.time(res1 &lt;- preprocessReads(filename=in_f,  outputFilename=out_f,Rpattern=param_adapter, max.Rmismatch=rep(0, nchar(param_adapter)), nBases=0, minLength=20, nrec=1000000))      </v>
      </c>
      <c r="D2882" s="5"/>
      <c r="E2882" s="5"/>
      <c r="F2882" s="5"/>
      <c r="G2882" s="5"/>
    </row>
    <row r="2883" spans="1:7" s="15" customFormat="1" x14ac:dyDescent="0.15">
      <c r="A2883" s="6"/>
      <c r="B2883" s="15">
        <v>2666</v>
      </c>
      <c r="C2883" s="18" t="str">
        <f>'Population tagcount script'!D2667</f>
        <v>in_f &lt;- "C:/NGS/save/F2_Adap-1.fastq"</v>
      </c>
      <c r="D2883" s="5"/>
      <c r="E2883" s="5"/>
      <c r="F2883" s="5"/>
      <c r="G2883" s="5"/>
    </row>
    <row r="2884" spans="1:7" s="15" customFormat="1" x14ac:dyDescent="0.15">
      <c r="A2884" s="6"/>
      <c r="B2884" s="15">
        <v>2667</v>
      </c>
      <c r="C2884" s="18" t="str">
        <f>'Population tagcount script'!D2668</f>
        <v>out_f &lt;- "C:/NGS/save/F2_Adap-2.fastq"</v>
      </c>
      <c r="D2884" s="5"/>
      <c r="E2884" s="5"/>
      <c r="F2884" s="5"/>
      <c r="G2884" s="5"/>
    </row>
    <row r="2885" spans="1:7" s="15" customFormat="1" x14ac:dyDescent="0.15">
      <c r="A2885" s="6"/>
      <c r="B2885" s="15">
        <v>2668</v>
      </c>
      <c r="C2885" s="18" t="str">
        <f>'Population tagcount script'!D2669</f>
        <v>param_adapter &lt;- "TAAGATCGGAAGAGCACACGTCTGAACTCCAGTCAC"  #Adapter sequence 2</v>
      </c>
      <c r="D2885" s="5"/>
      <c r="E2885" s="5"/>
      <c r="F2885" s="5"/>
      <c r="G2885" s="5"/>
    </row>
    <row r="2886" spans="1:7" s="15" customFormat="1" x14ac:dyDescent="0.15">
      <c r="A2886" s="6"/>
      <c r="B2886" s="15">
        <v>2669</v>
      </c>
      <c r="C2886" s="18" t="str">
        <f>'Population tagcount script'!D2670</f>
        <v xml:space="preserve">system.time(res2 &lt;- preprocessReads(filename=in_f,  outputFilename=out_f,Rpattern=param_adapter, max.Rmismatch=rep(0, nchar(param_adapter)), nBases=0, minLength=20, nrec=1000000))      </v>
      </c>
      <c r="D2886" s="5"/>
      <c r="E2886" s="5"/>
      <c r="F2886" s="5"/>
      <c r="G2886" s="5"/>
    </row>
    <row r="2887" spans="1:7" s="15" customFormat="1" x14ac:dyDescent="0.15">
      <c r="A2887" s="6"/>
      <c r="B2887" s="15">
        <v>2670</v>
      </c>
      <c r="C2887" s="18" t="str">
        <f>'Population tagcount script'!D2671</f>
        <v>in_f &lt;- "C:/NGS/save/F2_Adap-2.fastq"</v>
      </c>
      <c r="D2887" s="5"/>
      <c r="E2887" s="5"/>
      <c r="F2887" s="5"/>
      <c r="G2887" s="5"/>
    </row>
    <row r="2888" spans="1:7" s="15" customFormat="1" x14ac:dyDescent="0.15">
      <c r="A2888" s="6"/>
      <c r="B2888" s="15">
        <v>2671</v>
      </c>
      <c r="C2888" s="18" t="str">
        <f>'Population tagcount script'!D2672</f>
        <v>out_f &lt;- "C:/NGS/save/F2_Adap-3.fastq"</v>
      </c>
      <c r="D2888" s="5"/>
      <c r="E2888" s="5"/>
      <c r="F2888" s="5"/>
      <c r="G2888" s="5"/>
    </row>
    <row r="2889" spans="1:7" s="15" customFormat="1" x14ac:dyDescent="0.15">
      <c r="A2889" s="6"/>
      <c r="B2889" s="15">
        <v>2672</v>
      </c>
      <c r="C2889" s="18" t="str">
        <f>'Population tagcount script'!D2673</f>
        <v>param_adapter &lt;- "TAAGATCGGAAGAGCGTCGTGTAGGGAAAGAGTGT"  #Adapter sequence 3</v>
      </c>
      <c r="D2889" s="5"/>
      <c r="E2889" s="5"/>
      <c r="F2889" s="5"/>
      <c r="G2889" s="5"/>
    </row>
    <row r="2890" spans="1:7" s="15" customFormat="1" x14ac:dyDescent="0.15">
      <c r="A2890" s="6"/>
      <c r="B2890" s="15">
        <v>2673</v>
      </c>
      <c r="C2890" s="18" t="str">
        <f>'Population tagcount script'!D2674</f>
        <v xml:space="preserve">system.time(res3 &lt;- preprocessReads(filename=in_f,  outputFilename=out_f,Rpattern=param_adapter, max.Rmismatch=rep(0, nchar(param_adapter)), nBases=0, minLength=20, nrec=1000000))      </v>
      </c>
      <c r="D2890" s="5"/>
      <c r="E2890" s="5"/>
      <c r="F2890" s="5"/>
      <c r="G2890" s="5"/>
    </row>
    <row r="2891" spans="1:7" s="15" customFormat="1" x14ac:dyDescent="0.15">
      <c r="A2891" s="6"/>
      <c r="B2891" s="15">
        <v>2674</v>
      </c>
      <c r="C2891" s="18" t="str">
        <f>'Population tagcount script'!D2675</f>
        <v>in_f &lt;- "C:/NGS/save/F2_Adap-3.fastq"</v>
      </c>
      <c r="D2891" s="5"/>
      <c r="E2891" s="5"/>
      <c r="F2891" s="5"/>
      <c r="G2891" s="5"/>
    </row>
    <row r="2892" spans="1:7" s="15" customFormat="1" x14ac:dyDescent="0.15">
      <c r="A2892" s="6"/>
      <c r="B2892" s="15">
        <v>2675</v>
      </c>
      <c r="C2892" s="18" t="str">
        <f>'Population tagcount script'!D2676</f>
        <v>out_f &lt;- "C:/NGS/save/AdapterTrim_NGS0_61.fastq"</v>
      </c>
      <c r="D2892" s="5"/>
      <c r="E2892" s="5"/>
      <c r="F2892" s="5"/>
      <c r="G2892" s="5"/>
    </row>
    <row r="2893" spans="1:7" s="15" customFormat="1" x14ac:dyDescent="0.15">
      <c r="A2893" s="6"/>
      <c r="B2893" s="15">
        <v>2676</v>
      </c>
      <c r="C2893" s="18" t="str">
        <f>'Population tagcount script'!D2677</f>
        <v>param_adapter &lt;- "CATGAGATCGGAAGAGCACACGTCTGAACTCCAGTCAC"  #Adapter sequence 4</v>
      </c>
      <c r="D2893" s="5"/>
      <c r="E2893" s="5"/>
      <c r="F2893" s="5"/>
      <c r="G2893" s="5"/>
    </row>
    <row r="2894" spans="1:7" s="15" customFormat="1" x14ac:dyDescent="0.15">
      <c r="A2894" s="6"/>
      <c r="B2894" s="15">
        <v>2677</v>
      </c>
      <c r="C2894" s="18" t="str">
        <f>'Population tagcount script'!D2678</f>
        <v xml:space="preserve">system.time(res4 &lt;- preprocessReads(filename=in_f,  outputFilename=out_f,Rpattern=param_adapter, max.Rmismatch=rep(0, nchar(param_adapter)), nBases=0, minLength=20, nrec=1000000))      </v>
      </c>
      <c r="D2894" s="5"/>
      <c r="E2894" s="5"/>
      <c r="F2894" s="5"/>
      <c r="G2894" s="5"/>
    </row>
    <row r="2895" spans="1:7" s="15" customFormat="1" x14ac:dyDescent="0.15">
      <c r="A2895" s="6"/>
      <c r="B2895" s="15">
        <v>2678</v>
      </c>
      <c r="C2895" s="18" t="str">
        <f>'Population tagcount script'!D2679</f>
        <v>res &lt;- rbind(res1,res2,res3,res4)</v>
      </c>
      <c r="D2895" s="5"/>
      <c r="E2895" s="5"/>
      <c r="F2895" s="5"/>
      <c r="G2895" s="5"/>
    </row>
    <row r="2896" spans="1:7" s="15" customFormat="1" x14ac:dyDescent="0.15">
      <c r="A2896" s="6"/>
      <c r="B2896" s="15">
        <v>2679</v>
      </c>
      <c r="C2896" s="18" t="str">
        <f>'Population tagcount script'!D2680</f>
        <v>write.csv(res, "C:/NGS/save/NGS0_61.fastq.csv")</v>
      </c>
      <c r="D2896" s="5"/>
      <c r="E2896" s="5"/>
      <c r="F2896" s="5"/>
      <c r="G2896" s="5"/>
    </row>
    <row r="2897" spans="1:7" s="15" customFormat="1" x14ac:dyDescent="0.15">
      <c r="A2897" s="6"/>
      <c r="B2897" s="15">
        <v>2680</v>
      </c>
      <c r="C2897" s="18" t="str">
        <f>'Population tagcount script'!D2681</f>
        <v>system.time(fastq &lt;- fread("C:/NGS/save/AdapterTrim_NGS0_61.fastq", header=F, sep="\t", na.strings="NA", strip.white=TRUE, verbose=TRUE))</v>
      </c>
      <c r="D2897" s="5"/>
      <c r="E2897" s="5"/>
      <c r="F2897" s="5"/>
      <c r="G2897" s="5"/>
    </row>
    <row r="2898" spans="1:7" s="15" customFormat="1" x14ac:dyDescent="0.15">
      <c r="A2898" s="6"/>
      <c r="B2898" s="15">
        <v>2681</v>
      </c>
      <c r="C2898" s="18" t="str">
        <f>'Population tagcount script'!D2682</f>
        <v>file.remove("C:/NGS/save/AdapterTrim_NGS0_61.fastq","C:/NGS/save/F2_Adap-0.fastq","C:/NGS/save/F2_Adap-1.fastq","C:/NGS/save/F2_Adap-2.fastq","C:/NGS/save/F2_Adap-3.fastq")</v>
      </c>
      <c r="D2898" s="5"/>
      <c r="E2898" s="5"/>
      <c r="F2898" s="5"/>
      <c r="G2898" s="5"/>
    </row>
    <row r="2899" spans="1:7" s="15" customFormat="1" x14ac:dyDescent="0.15">
      <c r="A2899" s="6"/>
      <c r="B2899" s="15">
        <v>2682</v>
      </c>
      <c r="C2899" s="18" t="str">
        <f>'Population tagcount script'!D2683</f>
        <v>system.time(nucleotide &lt;- fastq[2+4*(0:((nrow(fastq)/4)-1))])</v>
      </c>
      <c r="D2899" s="5"/>
      <c r="E2899" s="5"/>
      <c r="F2899" s="5"/>
      <c r="G2899" s="5"/>
    </row>
    <row r="2900" spans="1:7" s="15" customFormat="1" x14ac:dyDescent="0.15">
      <c r="A2900" s="6"/>
      <c r="B2900" s="15">
        <v>2683</v>
      </c>
      <c r="C2900" s="18" t="str">
        <f>'Population tagcount script'!D2684</f>
        <v>system.time(RADtag &lt;- sort(table(nucleotide), decreasing=TRUE))</v>
      </c>
      <c r="D2900" s="5"/>
      <c r="E2900" s="5"/>
      <c r="F2900" s="5"/>
      <c r="G2900" s="5"/>
    </row>
    <row r="2901" spans="1:7" s="15" customFormat="1" x14ac:dyDescent="0.15">
      <c r="A2901" s="6"/>
      <c r="B2901" s="15">
        <v>2684</v>
      </c>
      <c r="C2901" s="18" t="str">
        <f>'Population tagcount script'!D2685</f>
        <v>system.time(write.csv(RADtag, file="C:/NGS/save/NGS0_61.tagcount", row.names = F))</v>
      </c>
      <c r="D2901" s="5"/>
      <c r="E2901" s="5"/>
      <c r="F2901" s="5"/>
      <c r="G2901" s="5"/>
    </row>
    <row r="2902" spans="1:7" s="15" customFormat="1" x14ac:dyDescent="0.15">
      <c r="A2902" s="6"/>
      <c r="B2902" s="15">
        <v>2685</v>
      </c>
      <c r="C2902" s="18" t="str">
        <f>'Population tagcount script'!D2686</f>
        <v>file.remove("C:/NGS/save/NGS0_61.fastq")</v>
      </c>
      <c r="D2902" s="5"/>
      <c r="E2902" s="5"/>
      <c r="F2902" s="5"/>
      <c r="G2902" s="5"/>
    </row>
    <row r="2903" spans="1:7" s="15" customFormat="1" x14ac:dyDescent="0.15">
      <c r="A2903" s="6"/>
      <c r="B2903" s="15">
        <v>2686</v>
      </c>
      <c r="C2903" s="18" t="str">
        <f>'Population tagcount script'!D2687</f>
        <v>RAD_1over &lt;- RADtag[RADtag&gt;1]</v>
      </c>
      <c r="D2903" s="5"/>
      <c r="E2903" s="5"/>
      <c r="F2903" s="5"/>
      <c r="G2903" s="5"/>
    </row>
    <row r="2904" spans="1:7" s="15" customFormat="1" x14ac:dyDescent="0.15">
      <c r="A2904" s="6"/>
      <c r="B2904" s="15">
        <v>2687</v>
      </c>
      <c r="C2904" s="18" t="str">
        <f>'Population tagcount script'!D2688</f>
        <v>system.time(write.csv(RAD_1over, file="C:/NGS/save/NGS0_61.tagcount1over", row.names = F))</v>
      </c>
      <c r="D2904" s="5"/>
      <c r="E2904" s="5"/>
      <c r="F2904" s="5"/>
      <c r="G2904" s="5"/>
    </row>
    <row r="2905" spans="1:7" s="15" customFormat="1" x14ac:dyDescent="0.15">
      <c r="A2905" s="6"/>
      <c r="B2905" s="15">
        <v>2688</v>
      </c>
      <c r="C2905" s="18" t="str">
        <f>'Population tagcount script'!D2689</f>
        <v>rm(list=ls())</v>
      </c>
      <c r="D2905" s="5"/>
      <c r="E2905" s="5"/>
      <c r="F2905" s="5"/>
      <c r="G2905" s="5"/>
    </row>
    <row r="2906" spans="1:7" s="15" customFormat="1" x14ac:dyDescent="0.15">
      <c r="A2906" s="6"/>
      <c r="B2906" s="15">
        <v>2689</v>
      </c>
      <c r="C2906" s="18" t="str">
        <f>'Population tagcount script'!D2690</f>
        <v>in_f &lt;- c("C:/NGS/Raw_sequence_reads/62_TAATGCGC-TAATCTTA_L006_R1_001.fastq.gz", "C:/NGS/Raw_sequence_reads/62_TAATGCGC-TAATCTTA_L006_R2_001.fastq.gz")</v>
      </c>
      <c r="D2906" s="5"/>
      <c r="E2906" s="5"/>
      <c r="F2906" s="5"/>
      <c r="G2906" s="5"/>
    </row>
    <row r="2907" spans="1:7" s="15" customFormat="1" x14ac:dyDescent="0.15">
      <c r="A2907" s="6"/>
      <c r="B2907" s="15">
        <v>2690</v>
      </c>
      <c r="C2907" s="18" t="str">
        <f>'Population tagcount script'!D2691</f>
        <v>out_f &lt;- "C:/NGS/save/NGS0_62.fastq"</v>
      </c>
      <c r="D2907" s="5"/>
      <c r="E2907" s="5"/>
      <c r="F2907" s="5"/>
      <c r="G2907" s="5"/>
    </row>
    <row r="2908" spans="1:7" s="15" customFormat="1" x14ac:dyDescent="0.15">
      <c r="A2908" s="6"/>
      <c r="B2908" s="15">
        <v>2691</v>
      </c>
      <c r="C2908" s="18" t="str">
        <f>'Population tagcount script'!D2692</f>
        <v>param_trim &lt;- 1</v>
      </c>
      <c r="D2908" s="5"/>
      <c r="E2908" s="5"/>
      <c r="F2908" s="5"/>
      <c r="G2908" s="5"/>
    </row>
    <row r="2909" spans="1:7" s="15" customFormat="1" x14ac:dyDescent="0.15">
      <c r="A2909" s="6"/>
      <c r="B2909" s="15">
        <v>2692</v>
      </c>
      <c r="C2909" s="18" t="str">
        <f>'Population tagcount script'!D2693</f>
        <v xml:space="preserve">fastq &lt;- readFastq(in_f)              </v>
      </c>
      <c r="D2909" s="5"/>
      <c r="E2909" s="5"/>
      <c r="F2909" s="5"/>
      <c r="G2909" s="5"/>
    </row>
    <row r="2910" spans="1:7" s="15" customFormat="1" x14ac:dyDescent="0.15">
      <c r="A2910" s="6"/>
      <c r="B2910" s="15">
        <v>2693</v>
      </c>
      <c r="C2910" s="18" t="str">
        <f>'Population tagcount script'!D2694</f>
        <v>hoge &lt;- width(sread(fastq)) - param_trim</v>
      </c>
      <c r="D2910" s="5"/>
      <c r="E2910" s="5"/>
      <c r="F2910" s="5"/>
      <c r="G2910" s="5"/>
    </row>
    <row r="2911" spans="1:7" s="15" customFormat="1" x14ac:dyDescent="0.15">
      <c r="A2911" s="6"/>
      <c r="B2911" s="15">
        <v>2694</v>
      </c>
      <c r="C2911" s="18" t="str">
        <f>'Population tagcount script'!D2695</f>
        <v xml:space="preserve">hoge[hoge &lt; 1] &lt;- 1                   </v>
      </c>
      <c r="D2911" s="5"/>
      <c r="E2911" s="5"/>
      <c r="F2911" s="5"/>
      <c r="G2911" s="5"/>
    </row>
    <row r="2912" spans="1:7" s="15" customFormat="1" x14ac:dyDescent="0.15">
      <c r="A2912" s="6"/>
      <c r="B2912" s="15">
        <v>2695</v>
      </c>
      <c r="C2912" s="18" t="str">
        <f>'Population tagcount script'!D2696</f>
        <v>hoge1 &lt;- DNAStringSet(sread(fastq), start=7, end=hoge)</v>
      </c>
      <c r="D2912" s="5"/>
      <c r="E2912" s="5"/>
      <c r="F2912" s="5"/>
      <c r="G2912" s="5"/>
    </row>
    <row r="2913" spans="1:7" s="15" customFormat="1" x14ac:dyDescent="0.15">
      <c r="A2913" s="6"/>
      <c r="B2913" s="15">
        <v>2696</v>
      </c>
      <c r="C2913" s="18" t="str">
        <f>'Population tagcount script'!D2697</f>
        <v>hoge2 &lt;- BStringSet(quality(quality(fastq)), start=7, end=hoge)</v>
      </c>
      <c r="D2913" s="5"/>
      <c r="E2913" s="5"/>
      <c r="F2913" s="5"/>
      <c r="G2913" s="5"/>
    </row>
    <row r="2914" spans="1:7" s="15" customFormat="1" x14ac:dyDescent="0.15">
      <c r="A2914" s="6"/>
      <c r="B2914" s="15">
        <v>2697</v>
      </c>
      <c r="C2914" s="18" t="str">
        <f>'Population tagcount script'!D2698</f>
        <v>fastq &lt;- ShortReadQ(hoge1, hoge2, id(fastq))</v>
      </c>
      <c r="D2914" s="5"/>
      <c r="E2914" s="5"/>
      <c r="F2914" s="5"/>
      <c r="G2914" s="5"/>
    </row>
    <row r="2915" spans="1:7" s="15" customFormat="1" x14ac:dyDescent="0.15">
      <c r="A2915" s="6"/>
      <c r="B2915" s="15">
        <v>2698</v>
      </c>
      <c r="C2915" s="18" t="str">
        <f>'Population tagcount script'!D2699</f>
        <v xml:space="preserve">writeFastq(fastq, out_f, compress=F)   </v>
      </c>
      <c r="D2915" s="5"/>
      <c r="E2915" s="5"/>
      <c r="F2915" s="5"/>
      <c r="G2915" s="5"/>
    </row>
    <row r="2916" spans="1:7" s="15" customFormat="1" x14ac:dyDescent="0.15">
      <c r="A2916" s="6"/>
      <c r="B2916" s="15">
        <v>2699</v>
      </c>
      <c r="C2916" s="18" t="str">
        <f>'Population tagcount script'!D2700</f>
        <v>param1 &lt;- 35</v>
      </c>
      <c r="D2916" s="5"/>
      <c r="E2916" s="5"/>
      <c r="F2916" s="5"/>
      <c r="G2916" s="5"/>
    </row>
    <row r="2917" spans="1:7" s="15" customFormat="1" x14ac:dyDescent="0.15">
      <c r="A2917" s="6"/>
      <c r="B2917" s="15">
        <v>2700</v>
      </c>
      <c r="C2917" s="18" t="str">
        <f>'Population tagcount script'!D2701</f>
        <v>param2 &lt;- 0.1</v>
      </c>
      <c r="D2917" s="5"/>
      <c r="E2917" s="5"/>
      <c r="F2917" s="5"/>
      <c r="G2917" s="5"/>
    </row>
    <row r="2918" spans="1:7" s="15" customFormat="1" x14ac:dyDescent="0.15">
      <c r="A2918" s="6"/>
      <c r="B2918" s="15">
        <v>2701</v>
      </c>
      <c r="C2918" s="18" t="str">
        <f>'Population tagcount script'!D2702</f>
        <v>fastq &lt;- readFastq("C:/NGS/save/NGS0_62.fastq")</v>
      </c>
      <c r="D2918" s="5"/>
      <c r="E2918" s="5"/>
      <c r="F2918" s="5"/>
      <c r="G2918" s="5"/>
    </row>
    <row r="2919" spans="1:7" s="15" customFormat="1" x14ac:dyDescent="0.15">
      <c r="A2919" s="6"/>
      <c r="B2919" s="15">
        <v>2702</v>
      </c>
      <c r="C2919" s="18" t="str">
        <f>'Population tagcount script'!D2703</f>
        <v>hoge &lt;- as(quality(fastq), "matrix")</v>
      </c>
      <c r="D2919" s="5"/>
      <c r="E2919" s="5"/>
      <c r="F2919" s="5"/>
      <c r="G2919" s="5"/>
    </row>
    <row r="2920" spans="1:7" s="15" customFormat="1" x14ac:dyDescent="0.15">
      <c r="A2920" s="6"/>
      <c r="B2920" s="15">
        <v>2703</v>
      </c>
      <c r="C2920" s="18" t="str">
        <f>'Population tagcount script'!D2704</f>
        <v>obj &lt;- (rowSums(hoge &lt; param1) &lt;= width(fastq)*param2)</v>
      </c>
      <c r="D2920" s="5"/>
      <c r="E2920" s="5"/>
      <c r="F2920" s="5"/>
      <c r="G2920" s="5"/>
    </row>
    <row r="2921" spans="1:7" s="15" customFormat="1" x14ac:dyDescent="0.15">
      <c r="A2921" s="6"/>
      <c r="B2921" s="15">
        <v>2704</v>
      </c>
      <c r="C2921" s="18" t="str">
        <f>'Population tagcount script'!D2705</f>
        <v>fastq &lt;- fastq[obj]</v>
      </c>
      <c r="D2921" s="5"/>
      <c r="E2921" s="5"/>
      <c r="F2921" s="5"/>
      <c r="G2921" s="5"/>
    </row>
    <row r="2922" spans="1:7" s="15" customFormat="1" x14ac:dyDescent="0.15">
      <c r="A2922" s="6"/>
      <c r="B2922" s="15">
        <v>2705</v>
      </c>
      <c r="C2922" s="18" t="str">
        <f>'Population tagcount script'!D2706</f>
        <v xml:space="preserve">writeFastq(fastq, "C:/NGS/save/F2_Adap-0.fastq", compress=F)   </v>
      </c>
      <c r="D2922" s="5"/>
      <c r="E2922" s="5"/>
      <c r="F2922" s="5"/>
      <c r="G2922" s="5"/>
    </row>
    <row r="2923" spans="1:7" s="15" customFormat="1" x14ac:dyDescent="0.15">
      <c r="A2923" s="6"/>
      <c r="B2923" s="15">
        <v>2706</v>
      </c>
      <c r="C2923" s="18" t="str">
        <f>'Population tagcount script'!D2707</f>
        <v>in_f &lt;- "C:/NGS/save/F2_Adap-0.fastq"</v>
      </c>
      <c r="D2923" s="5"/>
      <c r="E2923" s="5"/>
      <c r="F2923" s="5"/>
      <c r="G2923" s="5"/>
    </row>
    <row r="2924" spans="1:7" s="15" customFormat="1" x14ac:dyDescent="0.15">
      <c r="A2924" s="6"/>
      <c r="B2924" s="15">
        <v>2707</v>
      </c>
      <c r="C2924" s="18" t="str">
        <f>'Population tagcount script'!D2708</f>
        <v>out_f &lt;- "C:/NGS/save/F2_Adap-1.fastq"</v>
      </c>
      <c r="D2924" s="5"/>
      <c r="E2924" s="5"/>
      <c r="F2924" s="5"/>
      <c r="G2924" s="5"/>
    </row>
    <row r="2925" spans="1:7" s="15" customFormat="1" x14ac:dyDescent="0.15">
      <c r="A2925" s="6"/>
      <c r="B2925" s="15">
        <v>2708</v>
      </c>
      <c r="C2925" s="18" t="str">
        <f>'Population tagcount script'!D2709</f>
        <v>param_adapter &lt;- "CATGAGATCGGAAGAGCGTCGTGTAGGGAAAGAGTGT"  #Adapter sequence 1</v>
      </c>
      <c r="D2925" s="5"/>
      <c r="E2925" s="5"/>
      <c r="F2925" s="5"/>
      <c r="G2925" s="5"/>
    </row>
    <row r="2926" spans="1:7" s="15" customFormat="1" x14ac:dyDescent="0.15">
      <c r="A2926" s="6"/>
      <c r="B2926" s="15">
        <v>2709</v>
      </c>
      <c r="C2926" s="18" t="str">
        <f>'Population tagcount script'!D2710</f>
        <v xml:space="preserve">system.time(res1 &lt;- preprocessReads(filename=in_f,  outputFilename=out_f,Rpattern=param_adapter, max.Rmismatch=rep(0, nchar(param_adapter)), nBases=0, minLength=20, nrec=1000000))      </v>
      </c>
      <c r="D2926" s="5"/>
      <c r="E2926" s="5"/>
      <c r="F2926" s="5"/>
      <c r="G2926" s="5"/>
    </row>
    <row r="2927" spans="1:7" s="15" customFormat="1" x14ac:dyDescent="0.15">
      <c r="A2927" s="6"/>
      <c r="B2927" s="15">
        <v>2710</v>
      </c>
      <c r="C2927" s="18" t="str">
        <f>'Population tagcount script'!D2711</f>
        <v>in_f &lt;- "C:/NGS/save/F2_Adap-1.fastq"</v>
      </c>
      <c r="D2927" s="5"/>
      <c r="E2927" s="5"/>
      <c r="F2927" s="5"/>
      <c r="G2927" s="5"/>
    </row>
    <row r="2928" spans="1:7" s="15" customFormat="1" x14ac:dyDescent="0.15">
      <c r="A2928" s="6"/>
      <c r="B2928" s="15">
        <v>2711</v>
      </c>
      <c r="C2928" s="18" t="str">
        <f>'Population tagcount script'!D2712</f>
        <v>out_f &lt;- "C:/NGS/save/F2_Adap-2.fastq"</v>
      </c>
      <c r="D2928" s="5"/>
      <c r="E2928" s="5"/>
      <c r="F2928" s="5"/>
      <c r="G2928" s="5"/>
    </row>
    <row r="2929" spans="1:7" s="15" customFormat="1" x14ac:dyDescent="0.15">
      <c r="A2929" s="6"/>
      <c r="B2929" s="15">
        <v>2712</v>
      </c>
      <c r="C2929" s="18" t="str">
        <f>'Population tagcount script'!D2713</f>
        <v>param_adapter &lt;- "TAAGATCGGAAGAGCACACGTCTGAACTCCAGTCAC"  #Adapter sequence 2</v>
      </c>
      <c r="D2929" s="5"/>
      <c r="E2929" s="5"/>
      <c r="F2929" s="5"/>
      <c r="G2929" s="5"/>
    </row>
    <row r="2930" spans="1:7" s="15" customFormat="1" x14ac:dyDescent="0.15">
      <c r="A2930" s="6"/>
      <c r="B2930" s="15">
        <v>2713</v>
      </c>
      <c r="C2930" s="18" t="str">
        <f>'Population tagcount script'!D2714</f>
        <v xml:space="preserve">system.time(res2 &lt;- preprocessReads(filename=in_f,  outputFilename=out_f,Rpattern=param_adapter, max.Rmismatch=rep(0, nchar(param_adapter)), nBases=0, minLength=20, nrec=1000000))      </v>
      </c>
      <c r="D2930" s="5"/>
      <c r="E2930" s="5"/>
      <c r="F2930" s="5"/>
      <c r="G2930" s="5"/>
    </row>
    <row r="2931" spans="1:7" s="15" customFormat="1" x14ac:dyDescent="0.15">
      <c r="A2931" s="6"/>
      <c r="B2931" s="15">
        <v>2714</v>
      </c>
      <c r="C2931" s="18" t="str">
        <f>'Population tagcount script'!D2715</f>
        <v>in_f &lt;- "C:/NGS/save/F2_Adap-2.fastq"</v>
      </c>
      <c r="D2931" s="5"/>
      <c r="E2931" s="5"/>
      <c r="F2931" s="5"/>
      <c r="G2931" s="5"/>
    </row>
    <row r="2932" spans="1:7" s="15" customFormat="1" x14ac:dyDescent="0.15">
      <c r="A2932" s="6"/>
      <c r="B2932" s="15">
        <v>2715</v>
      </c>
      <c r="C2932" s="18" t="str">
        <f>'Population tagcount script'!D2716</f>
        <v>out_f &lt;- "C:/NGS/save/F2_Adap-3.fastq"</v>
      </c>
      <c r="D2932" s="5"/>
      <c r="E2932" s="5"/>
      <c r="F2932" s="5"/>
      <c r="G2932" s="5"/>
    </row>
    <row r="2933" spans="1:7" s="15" customFormat="1" x14ac:dyDescent="0.15">
      <c r="A2933" s="6"/>
      <c r="B2933" s="15">
        <v>2716</v>
      </c>
      <c r="C2933" s="18" t="str">
        <f>'Population tagcount script'!D2717</f>
        <v>param_adapter &lt;- "TAAGATCGGAAGAGCGTCGTGTAGGGAAAGAGTGT"  #Adapter sequence 3</v>
      </c>
      <c r="D2933" s="5"/>
      <c r="E2933" s="5"/>
      <c r="F2933" s="5"/>
      <c r="G2933" s="5"/>
    </row>
    <row r="2934" spans="1:7" s="15" customFormat="1" x14ac:dyDescent="0.15">
      <c r="A2934" s="6"/>
      <c r="B2934" s="15">
        <v>2717</v>
      </c>
      <c r="C2934" s="18" t="str">
        <f>'Population tagcount script'!D2718</f>
        <v xml:space="preserve">system.time(res3 &lt;- preprocessReads(filename=in_f,  outputFilename=out_f,Rpattern=param_adapter, max.Rmismatch=rep(0, nchar(param_adapter)), nBases=0, minLength=20, nrec=1000000))      </v>
      </c>
      <c r="D2934" s="5"/>
      <c r="E2934" s="5"/>
      <c r="F2934" s="5"/>
      <c r="G2934" s="5"/>
    </row>
    <row r="2935" spans="1:7" s="15" customFormat="1" x14ac:dyDescent="0.15">
      <c r="A2935" s="6"/>
      <c r="B2935" s="15">
        <v>2718</v>
      </c>
      <c r="C2935" s="18" t="str">
        <f>'Population tagcount script'!D2719</f>
        <v>in_f &lt;- "C:/NGS/save/F2_Adap-3.fastq"</v>
      </c>
      <c r="D2935" s="5"/>
      <c r="E2935" s="5"/>
      <c r="F2935" s="5"/>
      <c r="G2935" s="5"/>
    </row>
    <row r="2936" spans="1:7" s="15" customFormat="1" x14ac:dyDescent="0.15">
      <c r="A2936" s="6"/>
      <c r="B2936" s="15">
        <v>2719</v>
      </c>
      <c r="C2936" s="18" t="str">
        <f>'Population tagcount script'!D2720</f>
        <v>out_f &lt;- "C:/NGS/save/AdapterTrim_NGS0_62.fastq"</v>
      </c>
      <c r="D2936" s="5"/>
      <c r="E2936" s="5"/>
      <c r="F2936" s="5"/>
      <c r="G2936" s="5"/>
    </row>
    <row r="2937" spans="1:7" s="15" customFormat="1" x14ac:dyDescent="0.15">
      <c r="A2937" s="6"/>
      <c r="B2937" s="15">
        <v>2720</v>
      </c>
      <c r="C2937" s="18" t="str">
        <f>'Population tagcount script'!D2721</f>
        <v>param_adapter &lt;- "CATGAGATCGGAAGAGCACACGTCTGAACTCCAGTCAC"  #Adapter sequence 4</v>
      </c>
      <c r="D2937" s="5"/>
      <c r="E2937" s="5"/>
      <c r="F2937" s="5"/>
      <c r="G2937" s="5"/>
    </row>
    <row r="2938" spans="1:7" s="15" customFormat="1" x14ac:dyDescent="0.15">
      <c r="A2938" s="6"/>
      <c r="B2938" s="15">
        <v>2721</v>
      </c>
      <c r="C2938" s="18" t="str">
        <f>'Population tagcount script'!D2722</f>
        <v xml:space="preserve">system.time(res4 &lt;- preprocessReads(filename=in_f,  outputFilename=out_f,Rpattern=param_adapter, max.Rmismatch=rep(0, nchar(param_adapter)), nBases=0, minLength=20, nrec=1000000))      </v>
      </c>
      <c r="D2938" s="5"/>
      <c r="E2938" s="5"/>
      <c r="F2938" s="5"/>
      <c r="G2938" s="5"/>
    </row>
    <row r="2939" spans="1:7" s="15" customFormat="1" x14ac:dyDescent="0.15">
      <c r="A2939" s="6"/>
      <c r="B2939" s="15">
        <v>2722</v>
      </c>
      <c r="C2939" s="18" t="str">
        <f>'Population tagcount script'!D2723</f>
        <v>res &lt;- rbind(res1,res2,res3,res4)</v>
      </c>
      <c r="D2939" s="5"/>
      <c r="E2939" s="5"/>
      <c r="F2939" s="5"/>
      <c r="G2939" s="5"/>
    </row>
    <row r="2940" spans="1:7" s="15" customFormat="1" x14ac:dyDescent="0.15">
      <c r="A2940" s="6"/>
      <c r="B2940" s="15">
        <v>2723</v>
      </c>
      <c r="C2940" s="18" t="str">
        <f>'Population tagcount script'!D2724</f>
        <v>write.csv(res, "C:/NGS/save/NGS0_62.fastq.csv")</v>
      </c>
      <c r="D2940" s="5"/>
      <c r="E2940" s="5"/>
      <c r="F2940" s="5"/>
      <c r="G2940" s="5"/>
    </row>
    <row r="2941" spans="1:7" s="15" customFormat="1" x14ac:dyDescent="0.15">
      <c r="A2941" s="6"/>
      <c r="B2941" s="15">
        <v>2724</v>
      </c>
      <c r="C2941" s="18" t="str">
        <f>'Population tagcount script'!D2725</f>
        <v>system.time(fastq &lt;- fread("C:/NGS/save/AdapterTrim_NGS0_62.fastq", header=F, sep="\t", na.strings="NA", strip.white=TRUE, verbose=TRUE))</v>
      </c>
      <c r="D2941" s="5"/>
      <c r="E2941" s="5"/>
      <c r="F2941" s="5"/>
      <c r="G2941" s="5"/>
    </row>
    <row r="2942" spans="1:7" s="15" customFormat="1" x14ac:dyDescent="0.15">
      <c r="A2942" s="6"/>
      <c r="B2942" s="15">
        <v>2725</v>
      </c>
      <c r="C2942" s="18" t="str">
        <f>'Population tagcount script'!D2726</f>
        <v>file.remove("C:/NGS/save/AdapterTrim_NGS0_62.fastq","C:/NGS/save/F2_Adap-0.fastq","C:/NGS/save/F2_Adap-1.fastq","C:/NGS/save/F2_Adap-2.fastq","C:/NGS/save/F2_Adap-3.fastq")</v>
      </c>
      <c r="D2942" s="5"/>
      <c r="E2942" s="5"/>
      <c r="F2942" s="5"/>
      <c r="G2942" s="5"/>
    </row>
    <row r="2943" spans="1:7" s="15" customFormat="1" x14ac:dyDescent="0.15">
      <c r="A2943" s="6"/>
      <c r="B2943" s="15">
        <v>2726</v>
      </c>
      <c r="C2943" s="18" t="str">
        <f>'Population tagcount script'!D2727</f>
        <v>system.time(nucleotide &lt;- fastq[2+4*(0:((nrow(fastq)/4)-1))])</v>
      </c>
      <c r="D2943" s="5"/>
      <c r="E2943" s="5"/>
      <c r="F2943" s="5"/>
      <c r="G2943" s="5"/>
    </row>
    <row r="2944" spans="1:7" s="15" customFormat="1" x14ac:dyDescent="0.15">
      <c r="A2944" s="6"/>
      <c r="B2944" s="15">
        <v>2727</v>
      </c>
      <c r="C2944" s="18" t="str">
        <f>'Population tagcount script'!D2728</f>
        <v>system.time(RADtag &lt;- sort(table(nucleotide), decreasing=TRUE))</v>
      </c>
      <c r="D2944" s="5"/>
      <c r="E2944" s="5"/>
      <c r="F2944" s="5"/>
      <c r="G2944" s="5"/>
    </row>
    <row r="2945" spans="1:7" s="15" customFormat="1" x14ac:dyDescent="0.15">
      <c r="A2945" s="6"/>
      <c r="B2945" s="15">
        <v>2728</v>
      </c>
      <c r="C2945" s="18" t="str">
        <f>'Population tagcount script'!D2729</f>
        <v>system.time(write.csv(RADtag, file="C:/NGS/save/NGS0_62.tagcount", row.names = F))</v>
      </c>
      <c r="D2945" s="5"/>
      <c r="E2945" s="5"/>
      <c r="F2945" s="5"/>
      <c r="G2945" s="5"/>
    </row>
    <row r="2946" spans="1:7" s="15" customFormat="1" x14ac:dyDescent="0.15">
      <c r="A2946" s="6"/>
      <c r="B2946" s="15">
        <v>2729</v>
      </c>
      <c r="C2946" s="18" t="str">
        <f>'Population tagcount script'!D2730</f>
        <v>file.remove("C:/NGS/save/NGS0_62.fastq")</v>
      </c>
      <c r="D2946" s="5"/>
      <c r="E2946" s="5"/>
      <c r="F2946" s="5"/>
      <c r="G2946" s="5"/>
    </row>
    <row r="2947" spans="1:7" s="15" customFormat="1" x14ac:dyDescent="0.15">
      <c r="A2947" s="6"/>
      <c r="B2947" s="15">
        <v>2730</v>
      </c>
      <c r="C2947" s="18" t="str">
        <f>'Population tagcount script'!D2731</f>
        <v>RAD_1over &lt;- RADtag[RADtag&gt;1]</v>
      </c>
      <c r="D2947" s="5"/>
      <c r="E2947" s="5"/>
      <c r="F2947" s="5"/>
      <c r="G2947" s="5"/>
    </row>
    <row r="2948" spans="1:7" s="15" customFormat="1" x14ac:dyDescent="0.15">
      <c r="A2948" s="6"/>
      <c r="B2948" s="15">
        <v>2731</v>
      </c>
      <c r="C2948" s="18" t="str">
        <f>'Population tagcount script'!D2732</f>
        <v>system.time(write.csv(RAD_1over, file="C:/NGS/save/NGS0_62.tagcount1over", row.names = F))</v>
      </c>
      <c r="D2948" s="5"/>
      <c r="E2948" s="5"/>
      <c r="F2948" s="5"/>
      <c r="G2948" s="5"/>
    </row>
    <row r="2949" spans="1:7" s="15" customFormat="1" x14ac:dyDescent="0.15">
      <c r="A2949" s="6"/>
      <c r="B2949" s="15">
        <v>2732</v>
      </c>
      <c r="C2949" s="18" t="str">
        <f>'Population tagcount script'!D2733</f>
        <v>rm(list=ls())</v>
      </c>
      <c r="D2949" s="5"/>
      <c r="E2949" s="5"/>
      <c r="F2949" s="5"/>
      <c r="G2949" s="5"/>
    </row>
    <row r="2950" spans="1:7" s="15" customFormat="1" x14ac:dyDescent="0.15">
      <c r="A2950" s="6"/>
      <c r="B2950" s="15">
        <v>2733</v>
      </c>
      <c r="C2950" s="18" t="str">
        <f>'Population tagcount script'!D2734</f>
        <v>in_f &lt;- c("C:/NGS/Raw_sequence_reads/63_TAATGCGC-CAGGACGT_L006_R1_001.fastq.gz", "C:/NGS/Raw_sequence_reads/63_TAATGCGC-CAGGACGT_L006_R2_001.fastq.gz")</v>
      </c>
      <c r="D2950" s="5"/>
      <c r="E2950" s="5"/>
      <c r="F2950" s="5"/>
      <c r="G2950" s="5"/>
    </row>
    <row r="2951" spans="1:7" s="15" customFormat="1" x14ac:dyDescent="0.15">
      <c r="A2951" s="6"/>
      <c r="B2951" s="15">
        <v>2734</v>
      </c>
      <c r="C2951" s="18" t="str">
        <f>'Population tagcount script'!D2735</f>
        <v>out_f &lt;- "C:/NGS/save/NGS0_63.fastq"</v>
      </c>
      <c r="D2951" s="5"/>
      <c r="E2951" s="5"/>
      <c r="F2951" s="5"/>
      <c r="G2951" s="5"/>
    </row>
    <row r="2952" spans="1:7" s="15" customFormat="1" x14ac:dyDescent="0.15">
      <c r="A2952" s="6"/>
      <c r="B2952" s="15">
        <v>2735</v>
      </c>
      <c r="C2952" s="18" t="str">
        <f>'Population tagcount script'!D2736</f>
        <v>param_trim &lt;- 1</v>
      </c>
      <c r="D2952" s="5"/>
      <c r="E2952" s="5"/>
      <c r="F2952" s="5"/>
      <c r="G2952" s="5"/>
    </row>
    <row r="2953" spans="1:7" s="15" customFormat="1" x14ac:dyDescent="0.15">
      <c r="A2953" s="6"/>
      <c r="B2953" s="15">
        <v>2736</v>
      </c>
      <c r="C2953" s="18" t="str">
        <f>'Population tagcount script'!D2737</f>
        <v xml:space="preserve">fastq &lt;- readFastq(in_f)              </v>
      </c>
      <c r="D2953" s="5"/>
      <c r="E2953" s="5"/>
      <c r="F2953" s="5"/>
      <c r="G2953" s="5"/>
    </row>
    <row r="2954" spans="1:7" s="15" customFormat="1" x14ac:dyDescent="0.15">
      <c r="A2954" s="6"/>
      <c r="B2954" s="15">
        <v>2737</v>
      </c>
      <c r="C2954" s="18" t="str">
        <f>'Population tagcount script'!D2738</f>
        <v>hoge &lt;- width(sread(fastq)) - param_trim</v>
      </c>
      <c r="D2954" s="5"/>
      <c r="E2954" s="5"/>
      <c r="F2954" s="5"/>
      <c r="G2954" s="5"/>
    </row>
    <row r="2955" spans="1:7" s="15" customFormat="1" x14ac:dyDescent="0.15">
      <c r="A2955" s="6"/>
      <c r="B2955" s="15">
        <v>2738</v>
      </c>
      <c r="C2955" s="18" t="str">
        <f>'Population tagcount script'!D2739</f>
        <v xml:space="preserve">hoge[hoge &lt; 1] &lt;- 1                   </v>
      </c>
      <c r="D2955" s="5"/>
      <c r="E2955" s="5"/>
      <c r="F2955" s="5"/>
      <c r="G2955" s="5"/>
    </row>
    <row r="2956" spans="1:7" s="15" customFormat="1" x14ac:dyDescent="0.15">
      <c r="A2956" s="6"/>
      <c r="B2956" s="15">
        <v>2739</v>
      </c>
      <c r="C2956" s="18" t="str">
        <f>'Population tagcount script'!D2740</f>
        <v>hoge1 &lt;- DNAStringSet(sread(fastq), start=7, end=hoge)</v>
      </c>
      <c r="D2956" s="5"/>
      <c r="E2956" s="5"/>
      <c r="F2956" s="5"/>
      <c r="G2956" s="5"/>
    </row>
    <row r="2957" spans="1:7" s="15" customFormat="1" x14ac:dyDescent="0.15">
      <c r="A2957" s="6"/>
      <c r="B2957" s="15">
        <v>2740</v>
      </c>
      <c r="C2957" s="18" t="str">
        <f>'Population tagcount script'!D2741</f>
        <v>hoge2 &lt;- BStringSet(quality(quality(fastq)), start=7, end=hoge)</v>
      </c>
      <c r="D2957" s="5"/>
      <c r="E2957" s="5"/>
      <c r="F2957" s="5"/>
      <c r="G2957" s="5"/>
    </row>
    <row r="2958" spans="1:7" s="15" customFormat="1" x14ac:dyDescent="0.15">
      <c r="A2958" s="6"/>
      <c r="B2958" s="15">
        <v>2741</v>
      </c>
      <c r="C2958" s="18" t="str">
        <f>'Population tagcount script'!D2742</f>
        <v>fastq &lt;- ShortReadQ(hoge1, hoge2, id(fastq))</v>
      </c>
      <c r="D2958" s="5"/>
      <c r="E2958" s="5"/>
      <c r="F2958" s="5"/>
      <c r="G2958" s="5"/>
    </row>
    <row r="2959" spans="1:7" s="15" customFormat="1" x14ac:dyDescent="0.15">
      <c r="A2959" s="6"/>
      <c r="B2959" s="15">
        <v>2742</v>
      </c>
      <c r="C2959" s="18" t="str">
        <f>'Population tagcount script'!D2743</f>
        <v xml:space="preserve">writeFastq(fastq, out_f, compress=F)   </v>
      </c>
      <c r="D2959" s="5"/>
      <c r="E2959" s="5"/>
      <c r="F2959" s="5"/>
      <c r="G2959" s="5"/>
    </row>
    <row r="2960" spans="1:7" s="15" customFormat="1" x14ac:dyDescent="0.15">
      <c r="A2960" s="6"/>
      <c r="B2960" s="15">
        <v>2743</v>
      </c>
      <c r="C2960" s="18" t="str">
        <f>'Population tagcount script'!D2744</f>
        <v>param1 &lt;- 35</v>
      </c>
      <c r="D2960" s="5"/>
      <c r="E2960" s="5"/>
      <c r="F2960" s="5"/>
      <c r="G2960" s="5"/>
    </row>
    <row r="2961" spans="1:7" s="15" customFormat="1" x14ac:dyDescent="0.15">
      <c r="A2961" s="6"/>
      <c r="B2961" s="15">
        <v>2744</v>
      </c>
      <c r="C2961" s="18" t="str">
        <f>'Population tagcount script'!D2745</f>
        <v>param2 &lt;- 0.1</v>
      </c>
      <c r="D2961" s="5"/>
      <c r="E2961" s="5"/>
      <c r="F2961" s="5"/>
      <c r="G2961" s="5"/>
    </row>
    <row r="2962" spans="1:7" s="15" customFormat="1" x14ac:dyDescent="0.15">
      <c r="A2962" s="6"/>
      <c r="B2962" s="15">
        <v>2745</v>
      </c>
      <c r="C2962" s="18" t="str">
        <f>'Population tagcount script'!D2746</f>
        <v>fastq &lt;- readFastq("C:/NGS/save/NGS0_63.fastq")</v>
      </c>
      <c r="D2962" s="5"/>
      <c r="E2962" s="5"/>
      <c r="F2962" s="5"/>
      <c r="G2962" s="5"/>
    </row>
    <row r="2963" spans="1:7" s="15" customFormat="1" x14ac:dyDescent="0.15">
      <c r="A2963" s="6"/>
      <c r="B2963" s="15">
        <v>2746</v>
      </c>
      <c r="C2963" s="18" t="str">
        <f>'Population tagcount script'!D2747</f>
        <v>hoge &lt;- as(quality(fastq), "matrix")</v>
      </c>
      <c r="D2963" s="5"/>
      <c r="E2963" s="5"/>
      <c r="F2963" s="5"/>
      <c r="G2963" s="5"/>
    </row>
    <row r="2964" spans="1:7" s="15" customFormat="1" x14ac:dyDescent="0.15">
      <c r="A2964" s="6"/>
      <c r="B2964" s="15">
        <v>2747</v>
      </c>
      <c r="C2964" s="18" t="str">
        <f>'Population tagcount script'!D2748</f>
        <v>obj &lt;- (rowSums(hoge &lt; param1) &lt;= width(fastq)*param2)</v>
      </c>
      <c r="D2964" s="5"/>
      <c r="E2964" s="5"/>
      <c r="F2964" s="5"/>
      <c r="G2964" s="5"/>
    </row>
    <row r="2965" spans="1:7" s="15" customFormat="1" x14ac:dyDescent="0.15">
      <c r="A2965" s="6"/>
      <c r="B2965" s="15">
        <v>2748</v>
      </c>
      <c r="C2965" s="18" t="str">
        <f>'Population tagcount script'!D2749</f>
        <v>fastq &lt;- fastq[obj]</v>
      </c>
      <c r="D2965" s="5"/>
      <c r="E2965" s="5"/>
      <c r="F2965" s="5"/>
      <c r="G2965" s="5"/>
    </row>
    <row r="2966" spans="1:7" s="15" customFormat="1" x14ac:dyDescent="0.15">
      <c r="A2966" s="6"/>
      <c r="B2966" s="15">
        <v>2749</v>
      </c>
      <c r="C2966" s="18" t="str">
        <f>'Population tagcount script'!D2750</f>
        <v xml:space="preserve">writeFastq(fastq, "C:/NGS/save/F2_Adap-0.fastq", compress=F)   </v>
      </c>
      <c r="D2966" s="5"/>
      <c r="E2966" s="5"/>
      <c r="F2966" s="5"/>
      <c r="G2966" s="5"/>
    </row>
    <row r="2967" spans="1:7" s="15" customFormat="1" x14ac:dyDescent="0.15">
      <c r="A2967" s="6"/>
      <c r="B2967" s="15">
        <v>2750</v>
      </c>
      <c r="C2967" s="18" t="str">
        <f>'Population tagcount script'!D2751</f>
        <v>in_f &lt;- "C:/NGS/save/F2_Adap-0.fastq"</v>
      </c>
      <c r="D2967" s="5"/>
      <c r="E2967" s="5"/>
      <c r="F2967" s="5"/>
      <c r="G2967" s="5"/>
    </row>
    <row r="2968" spans="1:7" s="15" customFormat="1" x14ac:dyDescent="0.15">
      <c r="A2968" s="6"/>
      <c r="B2968" s="15">
        <v>2751</v>
      </c>
      <c r="C2968" s="18" t="str">
        <f>'Population tagcount script'!D2752</f>
        <v>out_f &lt;- "C:/NGS/save/F2_Adap-1.fastq"</v>
      </c>
      <c r="D2968" s="5"/>
      <c r="E2968" s="5"/>
      <c r="F2968" s="5"/>
      <c r="G2968" s="5"/>
    </row>
    <row r="2969" spans="1:7" s="15" customFormat="1" x14ac:dyDescent="0.15">
      <c r="A2969" s="6"/>
      <c r="B2969" s="15">
        <v>2752</v>
      </c>
      <c r="C2969" s="18" t="str">
        <f>'Population tagcount script'!D2753</f>
        <v>param_adapter &lt;- "CATGAGATCGGAAGAGCGTCGTGTAGGGAAAGAGTGT"  #Adapter sequence 1</v>
      </c>
      <c r="D2969" s="5"/>
      <c r="E2969" s="5"/>
      <c r="F2969" s="5"/>
      <c r="G2969" s="5"/>
    </row>
    <row r="2970" spans="1:7" s="15" customFormat="1" x14ac:dyDescent="0.15">
      <c r="A2970" s="6"/>
      <c r="B2970" s="15">
        <v>2753</v>
      </c>
      <c r="C2970" s="18" t="str">
        <f>'Population tagcount script'!D2754</f>
        <v xml:space="preserve">system.time(res1 &lt;- preprocessReads(filename=in_f,  outputFilename=out_f,Rpattern=param_adapter, max.Rmismatch=rep(0, nchar(param_adapter)), nBases=0, minLength=20, nrec=1000000))      </v>
      </c>
      <c r="D2970" s="5"/>
      <c r="E2970" s="5"/>
      <c r="F2970" s="5"/>
      <c r="G2970" s="5"/>
    </row>
    <row r="2971" spans="1:7" s="15" customFormat="1" x14ac:dyDescent="0.15">
      <c r="A2971" s="6"/>
      <c r="B2971" s="15">
        <v>2754</v>
      </c>
      <c r="C2971" s="18" t="str">
        <f>'Population tagcount script'!D2755</f>
        <v>in_f &lt;- "C:/NGS/save/F2_Adap-1.fastq"</v>
      </c>
      <c r="D2971" s="5"/>
      <c r="E2971" s="5"/>
      <c r="F2971" s="5"/>
      <c r="G2971" s="5"/>
    </row>
    <row r="2972" spans="1:7" s="15" customFormat="1" x14ac:dyDescent="0.15">
      <c r="A2972" s="6"/>
      <c r="B2972" s="15">
        <v>2755</v>
      </c>
      <c r="C2972" s="18" t="str">
        <f>'Population tagcount script'!D2756</f>
        <v>out_f &lt;- "C:/NGS/save/F2_Adap-2.fastq"</v>
      </c>
      <c r="D2972" s="5"/>
      <c r="E2972" s="5"/>
      <c r="F2972" s="5"/>
      <c r="G2972" s="5"/>
    </row>
    <row r="2973" spans="1:7" s="15" customFormat="1" x14ac:dyDescent="0.15">
      <c r="A2973" s="6"/>
      <c r="B2973" s="15">
        <v>2756</v>
      </c>
      <c r="C2973" s="18" t="str">
        <f>'Population tagcount script'!D2757</f>
        <v>param_adapter &lt;- "TAAGATCGGAAGAGCACACGTCTGAACTCCAGTCAC"  #Adapter sequence 2</v>
      </c>
      <c r="D2973" s="5"/>
      <c r="E2973" s="5"/>
      <c r="F2973" s="5"/>
      <c r="G2973" s="5"/>
    </row>
    <row r="2974" spans="1:7" s="15" customFormat="1" x14ac:dyDescent="0.15">
      <c r="A2974" s="6"/>
      <c r="B2974" s="15">
        <v>2757</v>
      </c>
      <c r="C2974" s="18" t="str">
        <f>'Population tagcount script'!D2758</f>
        <v xml:space="preserve">system.time(res2 &lt;- preprocessReads(filename=in_f,  outputFilename=out_f,Rpattern=param_adapter, max.Rmismatch=rep(0, nchar(param_adapter)), nBases=0, minLength=20, nrec=1000000))      </v>
      </c>
      <c r="D2974" s="5"/>
      <c r="E2974" s="5"/>
      <c r="F2974" s="5"/>
      <c r="G2974" s="5"/>
    </row>
    <row r="2975" spans="1:7" s="15" customFormat="1" x14ac:dyDescent="0.15">
      <c r="A2975" s="6"/>
      <c r="B2975" s="15">
        <v>2758</v>
      </c>
      <c r="C2975" s="18" t="str">
        <f>'Population tagcount script'!D2759</f>
        <v>in_f &lt;- "C:/NGS/save/F2_Adap-2.fastq"</v>
      </c>
      <c r="D2975" s="5"/>
      <c r="E2975" s="5"/>
      <c r="F2975" s="5"/>
      <c r="G2975" s="5"/>
    </row>
    <row r="2976" spans="1:7" s="15" customFormat="1" x14ac:dyDescent="0.15">
      <c r="A2976" s="6"/>
      <c r="B2976" s="15">
        <v>2759</v>
      </c>
      <c r="C2976" s="18" t="str">
        <f>'Population tagcount script'!D2760</f>
        <v>out_f &lt;- "C:/NGS/save/F2_Adap-3.fastq"</v>
      </c>
      <c r="D2976" s="5"/>
      <c r="E2976" s="5"/>
      <c r="F2976" s="5"/>
      <c r="G2976" s="5"/>
    </row>
    <row r="2977" spans="1:7" s="15" customFormat="1" x14ac:dyDescent="0.15">
      <c r="A2977" s="6"/>
      <c r="B2977" s="15">
        <v>2760</v>
      </c>
      <c r="C2977" s="18" t="str">
        <f>'Population tagcount script'!D2761</f>
        <v>param_adapter &lt;- "TAAGATCGGAAGAGCGTCGTGTAGGGAAAGAGTGT"  #Adapter sequence 3</v>
      </c>
      <c r="D2977" s="5"/>
      <c r="E2977" s="5"/>
      <c r="F2977" s="5"/>
      <c r="G2977" s="5"/>
    </row>
    <row r="2978" spans="1:7" s="15" customFormat="1" x14ac:dyDescent="0.15">
      <c r="A2978" s="6"/>
      <c r="B2978" s="15">
        <v>2761</v>
      </c>
      <c r="C2978" s="18" t="str">
        <f>'Population tagcount script'!D2762</f>
        <v xml:space="preserve">system.time(res3 &lt;- preprocessReads(filename=in_f,  outputFilename=out_f,Rpattern=param_adapter, max.Rmismatch=rep(0, nchar(param_adapter)), nBases=0, minLength=20, nrec=1000000))      </v>
      </c>
      <c r="D2978" s="5"/>
      <c r="E2978" s="5"/>
      <c r="F2978" s="5"/>
      <c r="G2978" s="5"/>
    </row>
    <row r="2979" spans="1:7" s="15" customFormat="1" x14ac:dyDescent="0.15">
      <c r="A2979" s="6"/>
      <c r="B2979" s="15">
        <v>2762</v>
      </c>
      <c r="C2979" s="18" t="str">
        <f>'Population tagcount script'!D2763</f>
        <v>in_f &lt;- "C:/NGS/save/F2_Adap-3.fastq"</v>
      </c>
      <c r="D2979" s="5"/>
      <c r="E2979" s="5"/>
      <c r="F2979" s="5"/>
      <c r="G2979" s="5"/>
    </row>
    <row r="2980" spans="1:7" s="15" customFormat="1" x14ac:dyDescent="0.15">
      <c r="A2980" s="6"/>
      <c r="B2980" s="15">
        <v>2763</v>
      </c>
      <c r="C2980" s="18" t="str">
        <f>'Population tagcount script'!D2764</f>
        <v>out_f &lt;- "C:/NGS/save/AdapterTrim_NGS0_63.fastq"</v>
      </c>
      <c r="D2980" s="5"/>
      <c r="E2980" s="5"/>
      <c r="F2980" s="5"/>
      <c r="G2980" s="5"/>
    </row>
    <row r="2981" spans="1:7" s="15" customFormat="1" x14ac:dyDescent="0.15">
      <c r="A2981" s="6"/>
      <c r="B2981" s="15">
        <v>2764</v>
      </c>
      <c r="C2981" s="18" t="str">
        <f>'Population tagcount script'!D2765</f>
        <v>param_adapter &lt;- "CATGAGATCGGAAGAGCACACGTCTGAACTCCAGTCAC"  #Adapter sequence 4</v>
      </c>
      <c r="D2981" s="5"/>
      <c r="E2981" s="5"/>
      <c r="F2981" s="5"/>
      <c r="G2981" s="5"/>
    </row>
    <row r="2982" spans="1:7" s="15" customFormat="1" x14ac:dyDescent="0.15">
      <c r="A2982" s="6"/>
      <c r="B2982" s="15">
        <v>2765</v>
      </c>
      <c r="C2982" s="18" t="str">
        <f>'Population tagcount script'!D2766</f>
        <v xml:space="preserve">system.time(res4 &lt;- preprocessReads(filename=in_f,  outputFilename=out_f,Rpattern=param_adapter, max.Rmismatch=rep(0, nchar(param_adapter)), nBases=0, minLength=20, nrec=1000000))      </v>
      </c>
      <c r="D2982" s="5"/>
      <c r="E2982" s="5"/>
      <c r="F2982" s="5"/>
      <c r="G2982" s="5"/>
    </row>
    <row r="2983" spans="1:7" s="15" customFormat="1" x14ac:dyDescent="0.15">
      <c r="A2983" s="6"/>
      <c r="B2983" s="15">
        <v>2766</v>
      </c>
      <c r="C2983" s="18" t="str">
        <f>'Population tagcount script'!D2767</f>
        <v>res &lt;- rbind(res1,res2,res3,res4)</v>
      </c>
      <c r="D2983" s="5"/>
      <c r="E2983" s="5"/>
      <c r="F2983" s="5"/>
      <c r="G2983" s="5"/>
    </row>
    <row r="2984" spans="1:7" s="15" customFormat="1" x14ac:dyDescent="0.15">
      <c r="A2984" s="6"/>
      <c r="B2984" s="15">
        <v>2767</v>
      </c>
      <c r="C2984" s="18" t="str">
        <f>'Population tagcount script'!D2768</f>
        <v>write.csv(res, "C:/NGS/save/NGS0_63.fastq.csv")</v>
      </c>
      <c r="D2984" s="5"/>
      <c r="E2984" s="5"/>
      <c r="F2984" s="5"/>
      <c r="G2984" s="5"/>
    </row>
    <row r="2985" spans="1:7" s="15" customFormat="1" x14ac:dyDescent="0.15">
      <c r="A2985" s="6"/>
      <c r="B2985" s="15">
        <v>2768</v>
      </c>
      <c r="C2985" s="18" t="str">
        <f>'Population tagcount script'!D2769</f>
        <v>system.time(fastq &lt;- fread("C:/NGS/save/AdapterTrim_NGS0_63.fastq", header=F, sep="\t", na.strings="NA", strip.white=TRUE, verbose=TRUE))</v>
      </c>
      <c r="D2985" s="5"/>
      <c r="E2985" s="5"/>
      <c r="F2985" s="5"/>
      <c r="G2985" s="5"/>
    </row>
    <row r="2986" spans="1:7" s="15" customFormat="1" x14ac:dyDescent="0.15">
      <c r="A2986" s="6"/>
      <c r="B2986" s="15">
        <v>2769</v>
      </c>
      <c r="C2986" s="18" t="str">
        <f>'Population tagcount script'!D2770</f>
        <v>file.remove("C:/NGS/save/AdapterTrim_NGS0_63.fastq","C:/NGS/save/F2_Adap-0.fastq","C:/NGS/save/F2_Adap-1.fastq","C:/NGS/save/F2_Adap-2.fastq","C:/NGS/save/F2_Adap-3.fastq")</v>
      </c>
      <c r="D2986" s="5"/>
      <c r="E2986" s="5"/>
      <c r="F2986" s="5"/>
      <c r="G2986" s="5"/>
    </row>
    <row r="2987" spans="1:7" s="15" customFormat="1" x14ac:dyDescent="0.15">
      <c r="A2987" s="6"/>
      <c r="B2987" s="15">
        <v>2770</v>
      </c>
      <c r="C2987" s="18" t="str">
        <f>'Population tagcount script'!D2771</f>
        <v>system.time(nucleotide &lt;- fastq[2+4*(0:((nrow(fastq)/4)-1))])</v>
      </c>
      <c r="D2987" s="5"/>
      <c r="E2987" s="5"/>
      <c r="F2987" s="5"/>
      <c r="G2987" s="5"/>
    </row>
    <row r="2988" spans="1:7" s="15" customFormat="1" x14ac:dyDescent="0.15">
      <c r="A2988" s="6"/>
      <c r="B2988" s="15">
        <v>2771</v>
      </c>
      <c r="C2988" s="18" t="str">
        <f>'Population tagcount script'!D2772</f>
        <v>system.time(RADtag &lt;- sort(table(nucleotide), decreasing=TRUE))</v>
      </c>
      <c r="D2988" s="5"/>
      <c r="E2988" s="5"/>
      <c r="F2988" s="5"/>
      <c r="G2988" s="5"/>
    </row>
    <row r="2989" spans="1:7" s="15" customFormat="1" x14ac:dyDescent="0.15">
      <c r="A2989" s="6"/>
      <c r="B2989" s="15">
        <v>2772</v>
      </c>
      <c r="C2989" s="18" t="str">
        <f>'Population tagcount script'!D2773</f>
        <v>system.time(write.csv(RADtag, file="C:/NGS/save/NGS0_63.tagcount", row.names = F))</v>
      </c>
      <c r="D2989" s="5"/>
      <c r="E2989" s="5"/>
      <c r="F2989" s="5"/>
      <c r="G2989" s="5"/>
    </row>
    <row r="2990" spans="1:7" s="15" customFormat="1" x14ac:dyDescent="0.15">
      <c r="A2990" s="6"/>
      <c r="B2990" s="15">
        <v>2773</v>
      </c>
      <c r="C2990" s="18" t="str">
        <f>'Population tagcount script'!D2774</f>
        <v>file.remove("C:/NGS/save/NGS0_63.fastq")</v>
      </c>
      <c r="D2990" s="5"/>
      <c r="E2990" s="5"/>
      <c r="F2990" s="5"/>
      <c r="G2990" s="5"/>
    </row>
    <row r="2991" spans="1:7" s="15" customFormat="1" x14ac:dyDescent="0.15">
      <c r="A2991" s="6"/>
      <c r="B2991" s="15">
        <v>2774</v>
      </c>
      <c r="C2991" s="18" t="str">
        <f>'Population tagcount script'!D2775</f>
        <v>RAD_1over &lt;- RADtag[RADtag&gt;1]</v>
      </c>
      <c r="D2991" s="5"/>
      <c r="E2991" s="5"/>
      <c r="F2991" s="5"/>
      <c r="G2991" s="5"/>
    </row>
    <row r="2992" spans="1:7" s="15" customFormat="1" x14ac:dyDescent="0.15">
      <c r="A2992" s="6"/>
      <c r="B2992" s="15">
        <v>2775</v>
      </c>
      <c r="C2992" s="18" t="str">
        <f>'Population tagcount script'!D2776</f>
        <v>system.time(write.csv(RAD_1over, file="C:/NGS/save/NGS0_63.tagcount1over", row.names = F))</v>
      </c>
      <c r="D2992" s="5"/>
      <c r="E2992" s="5"/>
      <c r="F2992" s="5"/>
      <c r="G2992" s="5"/>
    </row>
    <row r="2993" spans="1:7" s="15" customFormat="1" x14ac:dyDescent="0.15">
      <c r="A2993" s="6"/>
      <c r="B2993" s="15">
        <v>2776</v>
      </c>
      <c r="C2993" s="18" t="str">
        <f>'Population tagcount script'!D2777</f>
        <v>rm(list=ls())</v>
      </c>
      <c r="D2993" s="5"/>
      <c r="E2993" s="5"/>
      <c r="F2993" s="5"/>
      <c r="G2993" s="5"/>
    </row>
    <row r="2994" spans="1:7" s="15" customFormat="1" x14ac:dyDescent="0.15">
      <c r="A2994" s="6"/>
      <c r="B2994" s="15">
        <v>2777</v>
      </c>
      <c r="C2994" s="18" t="str">
        <f>'Population tagcount script'!D2778</f>
        <v>in_f &lt;- c("C:/NGS/Raw_sequence_reads/64_TAATGCGC-GTACTGAC_L006_R1_001.fastq.gz", "C:/NGS/Raw_sequence_reads/64_TAATGCGC-GTACTGAC_L006_R2_001.fastq.gz")</v>
      </c>
      <c r="D2994" s="5"/>
      <c r="E2994" s="5"/>
      <c r="F2994" s="5"/>
      <c r="G2994" s="5"/>
    </row>
    <row r="2995" spans="1:7" s="15" customFormat="1" x14ac:dyDescent="0.15">
      <c r="A2995" s="6"/>
      <c r="B2995" s="15">
        <v>2778</v>
      </c>
      <c r="C2995" s="18" t="str">
        <f>'Population tagcount script'!D2779</f>
        <v>out_f &lt;- "C:/NGS/save/NGS0_64.fastq"</v>
      </c>
      <c r="D2995" s="5"/>
      <c r="E2995" s="5"/>
      <c r="F2995" s="5"/>
      <c r="G2995" s="5"/>
    </row>
    <row r="2996" spans="1:7" s="15" customFormat="1" x14ac:dyDescent="0.15">
      <c r="A2996" s="6"/>
      <c r="B2996" s="15">
        <v>2779</v>
      </c>
      <c r="C2996" s="18" t="str">
        <f>'Population tagcount script'!D2780</f>
        <v>param_trim &lt;- 1</v>
      </c>
      <c r="D2996" s="5"/>
      <c r="E2996" s="5"/>
      <c r="F2996" s="5"/>
      <c r="G2996" s="5"/>
    </row>
    <row r="2997" spans="1:7" s="15" customFormat="1" x14ac:dyDescent="0.15">
      <c r="A2997" s="6"/>
      <c r="B2997" s="15">
        <v>2780</v>
      </c>
      <c r="C2997" s="18" t="str">
        <f>'Population tagcount script'!D2781</f>
        <v xml:space="preserve">fastq &lt;- readFastq(in_f)              </v>
      </c>
      <c r="D2997" s="5"/>
      <c r="E2997" s="5"/>
      <c r="F2997" s="5"/>
      <c r="G2997" s="5"/>
    </row>
    <row r="2998" spans="1:7" s="15" customFormat="1" x14ac:dyDescent="0.15">
      <c r="A2998" s="6"/>
      <c r="B2998" s="15">
        <v>2781</v>
      </c>
      <c r="C2998" s="18" t="str">
        <f>'Population tagcount script'!D2782</f>
        <v>hoge &lt;- width(sread(fastq)) - param_trim</v>
      </c>
      <c r="D2998" s="5"/>
      <c r="E2998" s="5"/>
      <c r="F2998" s="5"/>
      <c r="G2998" s="5"/>
    </row>
    <row r="2999" spans="1:7" s="15" customFormat="1" x14ac:dyDescent="0.15">
      <c r="A2999" s="6"/>
      <c r="B2999" s="15">
        <v>2782</v>
      </c>
      <c r="C2999" s="18" t="str">
        <f>'Population tagcount script'!D2783</f>
        <v xml:space="preserve">hoge[hoge &lt; 1] &lt;- 1                   </v>
      </c>
      <c r="D2999" s="5"/>
      <c r="E2999" s="5"/>
      <c r="F2999" s="5"/>
      <c r="G2999" s="5"/>
    </row>
    <row r="3000" spans="1:7" s="15" customFormat="1" x14ac:dyDescent="0.15">
      <c r="A3000" s="6"/>
      <c r="B3000" s="15">
        <v>2783</v>
      </c>
      <c r="C3000" s="18" t="str">
        <f>'Population tagcount script'!D2784</f>
        <v>hoge1 &lt;- DNAStringSet(sread(fastq), start=7, end=hoge)</v>
      </c>
      <c r="D3000" s="5"/>
      <c r="E3000" s="5"/>
      <c r="F3000" s="5"/>
      <c r="G3000" s="5"/>
    </row>
    <row r="3001" spans="1:7" s="15" customFormat="1" x14ac:dyDescent="0.15">
      <c r="A3001" s="6"/>
      <c r="B3001" s="15">
        <v>2784</v>
      </c>
      <c r="C3001" s="18" t="str">
        <f>'Population tagcount script'!D2785</f>
        <v>hoge2 &lt;- BStringSet(quality(quality(fastq)), start=7, end=hoge)</v>
      </c>
      <c r="D3001" s="5"/>
      <c r="E3001" s="5"/>
      <c r="F3001" s="5"/>
      <c r="G3001" s="5"/>
    </row>
    <row r="3002" spans="1:7" s="15" customFormat="1" x14ac:dyDescent="0.15">
      <c r="A3002" s="6"/>
      <c r="B3002" s="15">
        <v>2785</v>
      </c>
      <c r="C3002" s="18" t="str">
        <f>'Population tagcount script'!D2786</f>
        <v>fastq &lt;- ShortReadQ(hoge1, hoge2, id(fastq))</v>
      </c>
      <c r="D3002" s="5"/>
      <c r="E3002" s="5"/>
      <c r="F3002" s="5"/>
      <c r="G3002" s="5"/>
    </row>
    <row r="3003" spans="1:7" s="15" customFormat="1" x14ac:dyDescent="0.15">
      <c r="A3003" s="6"/>
      <c r="B3003" s="15">
        <v>2786</v>
      </c>
      <c r="C3003" s="18" t="str">
        <f>'Population tagcount script'!D2787</f>
        <v xml:space="preserve">writeFastq(fastq, out_f, compress=F)   </v>
      </c>
      <c r="D3003" s="5"/>
      <c r="E3003" s="5"/>
      <c r="F3003" s="5"/>
      <c r="G3003" s="5"/>
    </row>
    <row r="3004" spans="1:7" s="15" customFormat="1" x14ac:dyDescent="0.15">
      <c r="A3004" s="6"/>
      <c r="B3004" s="15">
        <v>2787</v>
      </c>
      <c r="C3004" s="18" t="str">
        <f>'Population tagcount script'!D2788</f>
        <v>param1 &lt;- 35</v>
      </c>
      <c r="D3004" s="5"/>
      <c r="E3004" s="5"/>
      <c r="F3004" s="5"/>
      <c r="G3004" s="5"/>
    </row>
    <row r="3005" spans="1:7" s="15" customFormat="1" x14ac:dyDescent="0.15">
      <c r="A3005" s="6"/>
      <c r="B3005" s="15">
        <v>2788</v>
      </c>
      <c r="C3005" s="18" t="str">
        <f>'Population tagcount script'!D2789</f>
        <v>param2 &lt;- 0.1</v>
      </c>
      <c r="D3005" s="5"/>
      <c r="E3005" s="5"/>
      <c r="F3005" s="5"/>
      <c r="G3005" s="5"/>
    </row>
    <row r="3006" spans="1:7" s="15" customFormat="1" x14ac:dyDescent="0.15">
      <c r="A3006" s="6"/>
      <c r="B3006" s="15">
        <v>2789</v>
      </c>
      <c r="C3006" s="18" t="str">
        <f>'Population tagcount script'!D2790</f>
        <v>fastq &lt;- readFastq("C:/NGS/save/NGS0_64.fastq")</v>
      </c>
      <c r="D3006" s="5"/>
      <c r="E3006" s="5"/>
      <c r="F3006" s="5"/>
      <c r="G3006" s="5"/>
    </row>
    <row r="3007" spans="1:7" s="15" customFormat="1" x14ac:dyDescent="0.15">
      <c r="A3007" s="6"/>
      <c r="B3007" s="15">
        <v>2790</v>
      </c>
      <c r="C3007" s="18" t="str">
        <f>'Population tagcount script'!D2791</f>
        <v>hoge &lt;- as(quality(fastq), "matrix")</v>
      </c>
      <c r="D3007" s="5"/>
      <c r="E3007" s="5"/>
      <c r="F3007" s="5"/>
      <c r="G3007" s="5"/>
    </row>
    <row r="3008" spans="1:7" s="15" customFormat="1" x14ac:dyDescent="0.15">
      <c r="A3008" s="6"/>
      <c r="B3008" s="15">
        <v>2791</v>
      </c>
      <c r="C3008" s="18" t="str">
        <f>'Population tagcount script'!D2792</f>
        <v>obj &lt;- (rowSums(hoge &lt; param1) &lt;= width(fastq)*param2)</v>
      </c>
      <c r="D3008" s="5"/>
      <c r="E3008" s="5"/>
      <c r="F3008" s="5"/>
      <c r="G3008" s="5"/>
    </row>
    <row r="3009" spans="1:7" s="15" customFormat="1" x14ac:dyDescent="0.15">
      <c r="A3009" s="6"/>
      <c r="B3009" s="15">
        <v>2792</v>
      </c>
      <c r="C3009" s="18" t="str">
        <f>'Population tagcount script'!D2793</f>
        <v>fastq &lt;- fastq[obj]</v>
      </c>
      <c r="D3009" s="5"/>
      <c r="E3009" s="5"/>
      <c r="F3009" s="5"/>
      <c r="G3009" s="5"/>
    </row>
    <row r="3010" spans="1:7" s="15" customFormat="1" x14ac:dyDescent="0.15">
      <c r="A3010" s="6"/>
      <c r="B3010" s="15">
        <v>2793</v>
      </c>
      <c r="C3010" s="18" t="str">
        <f>'Population tagcount script'!D2794</f>
        <v xml:space="preserve">writeFastq(fastq, "C:/NGS/save/F2_Adap-0.fastq", compress=F)   </v>
      </c>
      <c r="D3010" s="5"/>
      <c r="E3010" s="5"/>
      <c r="F3010" s="5"/>
      <c r="G3010" s="5"/>
    </row>
    <row r="3011" spans="1:7" s="15" customFormat="1" x14ac:dyDescent="0.15">
      <c r="A3011" s="6"/>
      <c r="B3011" s="15">
        <v>2794</v>
      </c>
      <c r="C3011" s="18" t="str">
        <f>'Population tagcount script'!D2795</f>
        <v>in_f &lt;- "C:/NGS/save/F2_Adap-0.fastq"</v>
      </c>
      <c r="D3011" s="5"/>
      <c r="E3011" s="5"/>
      <c r="F3011" s="5"/>
      <c r="G3011" s="5"/>
    </row>
    <row r="3012" spans="1:7" s="15" customFormat="1" x14ac:dyDescent="0.15">
      <c r="A3012" s="6"/>
      <c r="B3012" s="15">
        <v>2795</v>
      </c>
      <c r="C3012" s="18" t="str">
        <f>'Population tagcount script'!D2796</f>
        <v>out_f &lt;- "C:/NGS/save/F2_Adap-1.fastq"</v>
      </c>
      <c r="D3012" s="5"/>
      <c r="E3012" s="5"/>
      <c r="F3012" s="5"/>
      <c r="G3012" s="5"/>
    </row>
    <row r="3013" spans="1:7" s="15" customFormat="1" x14ac:dyDescent="0.15">
      <c r="A3013" s="6"/>
      <c r="B3013" s="15">
        <v>2796</v>
      </c>
      <c r="C3013" s="18" t="str">
        <f>'Population tagcount script'!D2797</f>
        <v>param_adapter &lt;- "CATGAGATCGGAAGAGCGTCGTGTAGGGAAAGAGTGT"  #Adapter sequence 1</v>
      </c>
      <c r="D3013" s="5"/>
      <c r="E3013" s="5"/>
      <c r="F3013" s="5"/>
      <c r="G3013" s="5"/>
    </row>
    <row r="3014" spans="1:7" s="15" customFormat="1" x14ac:dyDescent="0.15">
      <c r="A3014" s="6"/>
      <c r="B3014" s="15">
        <v>2797</v>
      </c>
      <c r="C3014" s="18" t="str">
        <f>'Population tagcount script'!D2798</f>
        <v xml:space="preserve">system.time(res1 &lt;- preprocessReads(filename=in_f,  outputFilename=out_f,Rpattern=param_adapter, max.Rmismatch=rep(0, nchar(param_adapter)), nBases=0, minLength=20, nrec=1000000))      </v>
      </c>
      <c r="D3014" s="5"/>
      <c r="E3014" s="5"/>
      <c r="F3014" s="5"/>
      <c r="G3014" s="5"/>
    </row>
    <row r="3015" spans="1:7" s="15" customFormat="1" x14ac:dyDescent="0.15">
      <c r="A3015" s="6"/>
      <c r="B3015" s="15">
        <v>2798</v>
      </c>
      <c r="C3015" s="18" t="str">
        <f>'Population tagcount script'!D2799</f>
        <v>in_f &lt;- "C:/NGS/save/F2_Adap-1.fastq"</v>
      </c>
      <c r="D3015" s="5"/>
      <c r="E3015" s="5"/>
      <c r="F3015" s="5"/>
      <c r="G3015" s="5"/>
    </row>
    <row r="3016" spans="1:7" s="15" customFormat="1" x14ac:dyDescent="0.15">
      <c r="A3016" s="6"/>
      <c r="B3016" s="15">
        <v>2799</v>
      </c>
      <c r="C3016" s="18" t="str">
        <f>'Population tagcount script'!D2800</f>
        <v>out_f &lt;- "C:/NGS/save/F2_Adap-2.fastq"</v>
      </c>
      <c r="D3016" s="5"/>
      <c r="E3016" s="5"/>
      <c r="F3016" s="5"/>
      <c r="G3016" s="5"/>
    </row>
    <row r="3017" spans="1:7" s="15" customFormat="1" x14ac:dyDescent="0.15">
      <c r="A3017" s="6"/>
      <c r="B3017" s="15">
        <v>2800</v>
      </c>
      <c r="C3017" s="18" t="str">
        <f>'Population tagcount script'!D2801</f>
        <v>param_adapter &lt;- "TAAGATCGGAAGAGCACACGTCTGAACTCCAGTCAC"  #Adapter sequence 2</v>
      </c>
      <c r="D3017" s="5"/>
      <c r="E3017" s="5"/>
      <c r="F3017" s="5"/>
      <c r="G3017" s="5"/>
    </row>
    <row r="3018" spans="1:7" s="15" customFormat="1" x14ac:dyDescent="0.15">
      <c r="A3018" s="6"/>
      <c r="B3018" s="15">
        <v>2801</v>
      </c>
      <c r="C3018" s="18" t="str">
        <f>'Population tagcount script'!D2802</f>
        <v xml:space="preserve">system.time(res2 &lt;- preprocessReads(filename=in_f,  outputFilename=out_f,Rpattern=param_adapter, max.Rmismatch=rep(0, nchar(param_adapter)), nBases=0, minLength=20, nrec=1000000))      </v>
      </c>
      <c r="D3018" s="5"/>
      <c r="E3018" s="5"/>
      <c r="F3018" s="5"/>
      <c r="G3018" s="5"/>
    </row>
    <row r="3019" spans="1:7" s="15" customFormat="1" x14ac:dyDescent="0.15">
      <c r="A3019" s="6"/>
      <c r="B3019" s="15">
        <v>2802</v>
      </c>
      <c r="C3019" s="18" t="str">
        <f>'Population tagcount script'!D2803</f>
        <v>in_f &lt;- "C:/NGS/save/F2_Adap-2.fastq"</v>
      </c>
      <c r="D3019" s="5"/>
      <c r="E3019" s="5"/>
      <c r="F3019" s="5"/>
      <c r="G3019" s="5"/>
    </row>
    <row r="3020" spans="1:7" s="15" customFormat="1" x14ac:dyDescent="0.15">
      <c r="A3020" s="6"/>
      <c r="B3020" s="15">
        <v>2803</v>
      </c>
      <c r="C3020" s="18" t="str">
        <f>'Population tagcount script'!D2804</f>
        <v>out_f &lt;- "C:/NGS/save/F2_Adap-3.fastq"</v>
      </c>
      <c r="D3020" s="5"/>
      <c r="E3020" s="5"/>
      <c r="F3020" s="5"/>
      <c r="G3020" s="5"/>
    </row>
    <row r="3021" spans="1:7" s="15" customFormat="1" x14ac:dyDescent="0.15">
      <c r="A3021" s="6"/>
      <c r="B3021" s="15">
        <v>2804</v>
      </c>
      <c r="C3021" s="18" t="str">
        <f>'Population tagcount script'!D2805</f>
        <v>param_adapter &lt;- "TAAGATCGGAAGAGCGTCGTGTAGGGAAAGAGTGT"  #Adapter sequence 3</v>
      </c>
      <c r="D3021" s="5"/>
      <c r="E3021" s="5"/>
      <c r="F3021" s="5"/>
      <c r="G3021" s="5"/>
    </row>
    <row r="3022" spans="1:7" s="15" customFormat="1" x14ac:dyDescent="0.15">
      <c r="A3022" s="6"/>
      <c r="B3022" s="15">
        <v>2805</v>
      </c>
      <c r="C3022" s="18" t="str">
        <f>'Population tagcount script'!D2806</f>
        <v xml:space="preserve">system.time(res3 &lt;- preprocessReads(filename=in_f,  outputFilename=out_f,Rpattern=param_adapter, max.Rmismatch=rep(0, nchar(param_adapter)), nBases=0, minLength=20, nrec=1000000))      </v>
      </c>
      <c r="D3022" s="5"/>
      <c r="E3022" s="5"/>
      <c r="F3022" s="5"/>
      <c r="G3022" s="5"/>
    </row>
    <row r="3023" spans="1:7" s="15" customFormat="1" x14ac:dyDescent="0.15">
      <c r="A3023" s="6"/>
      <c r="B3023" s="15">
        <v>2806</v>
      </c>
      <c r="C3023" s="18" t="str">
        <f>'Population tagcount script'!D2807</f>
        <v>in_f &lt;- "C:/NGS/save/F2_Adap-3.fastq"</v>
      </c>
      <c r="D3023" s="5"/>
      <c r="E3023" s="5"/>
      <c r="F3023" s="5"/>
      <c r="G3023" s="5"/>
    </row>
    <row r="3024" spans="1:7" s="15" customFormat="1" x14ac:dyDescent="0.15">
      <c r="A3024" s="6"/>
      <c r="B3024" s="15">
        <v>2807</v>
      </c>
      <c r="C3024" s="18" t="str">
        <f>'Population tagcount script'!D2808</f>
        <v>out_f &lt;- "C:/NGS/save/AdapterTrim_NGS0_64.fastq"</v>
      </c>
      <c r="D3024" s="5"/>
      <c r="E3024" s="5"/>
      <c r="F3024" s="5"/>
      <c r="G3024" s="5"/>
    </row>
    <row r="3025" spans="1:7" s="15" customFormat="1" x14ac:dyDescent="0.15">
      <c r="A3025" s="6"/>
      <c r="B3025" s="15">
        <v>2808</v>
      </c>
      <c r="C3025" s="18" t="str">
        <f>'Population tagcount script'!D2809</f>
        <v>param_adapter &lt;- "CATGAGATCGGAAGAGCACACGTCTGAACTCCAGTCAC"  #Adapter sequence 4</v>
      </c>
      <c r="D3025" s="5"/>
      <c r="E3025" s="5"/>
      <c r="F3025" s="5"/>
      <c r="G3025" s="5"/>
    </row>
    <row r="3026" spans="1:7" s="15" customFormat="1" x14ac:dyDescent="0.15">
      <c r="A3026" s="6"/>
      <c r="B3026" s="15">
        <v>2809</v>
      </c>
      <c r="C3026" s="18" t="str">
        <f>'Population tagcount script'!D2810</f>
        <v xml:space="preserve">system.time(res4 &lt;- preprocessReads(filename=in_f,  outputFilename=out_f,Rpattern=param_adapter, max.Rmismatch=rep(0, nchar(param_adapter)), nBases=0, minLength=20, nrec=1000000))      </v>
      </c>
      <c r="D3026" s="5"/>
      <c r="E3026" s="5"/>
      <c r="F3026" s="5"/>
      <c r="G3026" s="5"/>
    </row>
    <row r="3027" spans="1:7" s="15" customFormat="1" x14ac:dyDescent="0.15">
      <c r="A3027" s="6"/>
      <c r="B3027" s="15">
        <v>2810</v>
      </c>
      <c r="C3027" s="18" t="str">
        <f>'Population tagcount script'!D2811</f>
        <v>res &lt;- rbind(res1,res2,res3,res4)</v>
      </c>
      <c r="D3027" s="5"/>
      <c r="E3027" s="5"/>
      <c r="F3027" s="5"/>
      <c r="G3027" s="5"/>
    </row>
    <row r="3028" spans="1:7" s="15" customFormat="1" x14ac:dyDescent="0.15">
      <c r="A3028" s="6"/>
      <c r="B3028" s="15">
        <v>2811</v>
      </c>
      <c r="C3028" s="18" t="str">
        <f>'Population tagcount script'!D2812</f>
        <v>write.csv(res, "C:/NGS/save/NGS0_64.fastq.csv")</v>
      </c>
      <c r="D3028" s="5"/>
      <c r="E3028" s="5"/>
      <c r="F3028" s="5"/>
      <c r="G3028" s="5"/>
    </row>
    <row r="3029" spans="1:7" s="15" customFormat="1" x14ac:dyDescent="0.15">
      <c r="A3029" s="6"/>
      <c r="B3029" s="15">
        <v>2812</v>
      </c>
      <c r="C3029" s="18" t="str">
        <f>'Population tagcount script'!D2813</f>
        <v>system.time(fastq &lt;- fread("C:/NGS/save/AdapterTrim_NGS0_64.fastq", header=F, sep="\t", na.strings="NA", strip.white=TRUE, verbose=TRUE))</v>
      </c>
      <c r="D3029" s="5"/>
      <c r="E3029" s="5"/>
      <c r="F3029" s="5"/>
      <c r="G3029" s="5"/>
    </row>
    <row r="3030" spans="1:7" s="15" customFormat="1" x14ac:dyDescent="0.15">
      <c r="A3030" s="6"/>
      <c r="B3030" s="15">
        <v>2813</v>
      </c>
      <c r="C3030" s="18" t="str">
        <f>'Population tagcount script'!D2814</f>
        <v>file.remove("C:/NGS/save/AdapterTrim_NGS0_64.fastq","C:/NGS/save/F2_Adap-0.fastq","C:/NGS/save/F2_Adap-1.fastq","C:/NGS/save/F2_Adap-2.fastq","C:/NGS/save/F2_Adap-3.fastq")</v>
      </c>
      <c r="D3030" s="5"/>
      <c r="E3030" s="5"/>
      <c r="F3030" s="5"/>
      <c r="G3030" s="5"/>
    </row>
    <row r="3031" spans="1:7" s="15" customFormat="1" x14ac:dyDescent="0.15">
      <c r="A3031" s="6"/>
      <c r="B3031" s="15">
        <v>2814</v>
      </c>
      <c r="C3031" s="18" t="str">
        <f>'Population tagcount script'!D2815</f>
        <v>system.time(nucleotide &lt;- fastq[2+4*(0:((nrow(fastq)/4)-1))])</v>
      </c>
      <c r="D3031" s="5"/>
      <c r="E3031" s="5"/>
      <c r="F3031" s="5"/>
      <c r="G3031" s="5"/>
    </row>
    <row r="3032" spans="1:7" s="15" customFormat="1" x14ac:dyDescent="0.15">
      <c r="A3032" s="6"/>
      <c r="B3032" s="15">
        <v>2815</v>
      </c>
      <c r="C3032" s="18" t="str">
        <f>'Population tagcount script'!D2816</f>
        <v>system.time(RADtag &lt;- sort(table(nucleotide), decreasing=TRUE))</v>
      </c>
      <c r="D3032" s="5"/>
      <c r="E3032" s="5"/>
      <c r="F3032" s="5"/>
      <c r="G3032" s="5"/>
    </row>
    <row r="3033" spans="1:7" s="15" customFormat="1" x14ac:dyDescent="0.15">
      <c r="A3033" s="6"/>
      <c r="B3033" s="15">
        <v>2816</v>
      </c>
      <c r="C3033" s="18" t="str">
        <f>'Population tagcount script'!D2817</f>
        <v>system.time(write.csv(RADtag, file="C:/NGS/save/NGS0_64.tagcount", row.names = F))</v>
      </c>
      <c r="D3033" s="5"/>
      <c r="E3033" s="5"/>
      <c r="F3033" s="5"/>
      <c r="G3033" s="5"/>
    </row>
    <row r="3034" spans="1:7" s="15" customFormat="1" x14ac:dyDescent="0.15">
      <c r="A3034" s="6"/>
      <c r="B3034" s="15">
        <v>2817</v>
      </c>
      <c r="C3034" s="18" t="str">
        <f>'Population tagcount script'!D2818</f>
        <v>file.remove("C:/NGS/save/NGS0_64.fastq")</v>
      </c>
      <c r="D3034" s="5"/>
      <c r="E3034" s="5"/>
      <c r="F3034" s="5"/>
      <c r="G3034" s="5"/>
    </row>
    <row r="3035" spans="1:7" s="15" customFormat="1" x14ac:dyDescent="0.15">
      <c r="A3035" s="6"/>
      <c r="B3035" s="15">
        <v>2818</v>
      </c>
      <c r="C3035" s="18" t="str">
        <f>'Population tagcount script'!D2819</f>
        <v>RAD_1over &lt;- RADtag[RADtag&gt;1]</v>
      </c>
      <c r="D3035" s="5"/>
      <c r="E3035" s="5"/>
      <c r="F3035" s="5"/>
      <c r="G3035" s="5"/>
    </row>
    <row r="3036" spans="1:7" s="15" customFormat="1" x14ac:dyDescent="0.15">
      <c r="A3036" s="6"/>
      <c r="B3036" s="15">
        <v>2819</v>
      </c>
      <c r="C3036" s="18" t="str">
        <f>'Population tagcount script'!D2820</f>
        <v>system.time(write.csv(RAD_1over, file="C:/NGS/save/NGS0_64.tagcount1over", row.names = F))</v>
      </c>
      <c r="D3036" s="5"/>
      <c r="E3036" s="5"/>
      <c r="F3036" s="5"/>
      <c r="G3036" s="5"/>
    </row>
    <row r="3037" spans="1:7" s="15" customFormat="1" x14ac:dyDescent="0.15">
      <c r="A3037" s="6"/>
      <c r="B3037" s="15">
        <v>2820</v>
      </c>
      <c r="C3037" s="18" t="str">
        <f>'Population tagcount script'!D2821</f>
        <v>rm(list=ls())</v>
      </c>
      <c r="D3037" s="5"/>
      <c r="E3037" s="5"/>
      <c r="F3037" s="5"/>
      <c r="G3037" s="5"/>
    </row>
    <row r="3038" spans="1:7" s="15" customFormat="1" x14ac:dyDescent="0.15">
      <c r="A3038" s="6"/>
      <c r="B3038" s="15">
        <v>2821</v>
      </c>
      <c r="C3038" s="18" t="str">
        <f>'Population tagcount script'!D2822</f>
        <v>in_f &lt;- c("C:/NGS/Raw_sequence_reads/65_CGGCTATG-TATAGCCT_L006_R1_001.fastq.gz", "C:/NGS/Raw_sequence_reads/65_CGGCTATG-TATAGCCT_L006_R2_001.fastq.gz")</v>
      </c>
      <c r="D3038" s="5"/>
      <c r="E3038" s="5"/>
      <c r="F3038" s="5"/>
      <c r="G3038" s="5"/>
    </row>
    <row r="3039" spans="1:7" s="15" customFormat="1" x14ac:dyDescent="0.15">
      <c r="A3039" s="6"/>
      <c r="B3039" s="15">
        <v>2822</v>
      </c>
      <c r="C3039" s="18" t="str">
        <f>'Population tagcount script'!D2823</f>
        <v>out_f &lt;- "C:/NGS/save/NGS0_65.fastq"</v>
      </c>
      <c r="D3039" s="5"/>
      <c r="E3039" s="5"/>
      <c r="F3039" s="5"/>
      <c r="G3039" s="5"/>
    </row>
    <row r="3040" spans="1:7" s="15" customFormat="1" x14ac:dyDescent="0.15">
      <c r="A3040" s="6"/>
      <c r="B3040" s="15">
        <v>2823</v>
      </c>
      <c r="C3040" s="18" t="str">
        <f>'Population tagcount script'!D2824</f>
        <v>param_trim &lt;- 1</v>
      </c>
      <c r="D3040" s="5"/>
      <c r="E3040" s="5"/>
      <c r="F3040" s="5"/>
      <c r="G3040" s="5"/>
    </row>
    <row r="3041" spans="1:7" s="15" customFormat="1" x14ac:dyDescent="0.15">
      <c r="A3041" s="6"/>
      <c r="B3041" s="15">
        <v>2824</v>
      </c>
      <c r="C3041" s="18" t="str">
        <f>'Population tagcount script'!D2825</f>
        <v xml:space="preserve">fastq &lt;- readFastq(in_f)              </v>
      </c>
      <c r="D3041" s="5"/>
      <c r="E3041" s="5"/>
      <c r="F3041" s="5"/>
      <c r="G3041" s="5"/>
    </row>
    <row r="3042" spans="1:7" s="15" customFormat="1" x14ac:dyDescent="0.15">
      <c r="A3042" s="6"/>
      <c r="B3042" s="15">
        <v>2825</v>
      </c>
      <c r="C3042" s="18" t="str">
        <f>'Population tagcount script'!D2826</f>
        <v>hoge &lt;- width(sread(fastq)) - param_trim</v>
      </c>
      <c r="D3042" s="5"/>
      <c r="E3042" s="5"/>
      <c r="F3042" s="5"/>
      <c r="G3042" s="5"/>
    </row>
    <row r="3043" spans="1:7" s="15" customFormat="1" x14ac:dyDescent="0.15">
      <c r="A3043" s="6"/>
      <c r="B3043" s="15">
        <v>2826</v>
      </c>
      <c r="C3043" s="18" t="str">
        <f>'Population tagcount script'!D2827</f>
        <v xml:space="preserve">hoge[hoge &lt; 1] &lt;- 1                   </v>
      </c>
      <c r="D3043" s="5"/>
      <c r="E3043" s="5"/>
      <c r="F3043" s="5"/>
      <c r="G3043" s="5"/>
    </row>
    <row r="3044" spans="1:7" s="15" customFormat="1" x14ac:dyDescent="0.15">
      <c r="A3044" s="6"/>
      <c r="B3044" s="15">
        <v>2827</v>
      </c>
      <c r="C3044" s="18" t="str">
        <f>'Population tagcount script'!D2828</f>
        <v>hoge1 &lt;- DNAStringSet(sread(fastq), start=7, end=hoge)</v>
      </c>
      <c r="D3044" s="5"/>
      <c r="E3044" s="5"/>
      <c r="F3044" s="5"/>
      <c r="G3044" s="5"/>
    </row>
    <row r="3045" spans="1:7" s="15" customFormat="1" x14ac:dyDescent="0.15">
      <c r="A3045" s="6"/>
      <c r="B3045" s="15">
        <v>2828</v>
      </c>
      <c r="C3045" s="18" t="str">
        <f>'Population tagcount script'!D2829</f>
        <v>hoge2 &lt;- BStringSet(quality(quality(fastq)), start=7, end=hoge)</v>
      </c>
      <c r="D3045" s="5"/>
      <c r="E3045" s="5"/>
      <c r="F3045" s="5"/>
      <c r="G3045" s="5"/>
    </row>
    <row r="3046" spans="1:7" s="15" customFormat="1" x14ac:dyDescent="0.15">
      <c r="A3046" s="6"/>
      <c r="B3046" s="15">
        <v>2829</v>
      </c>
      <c r="C3046" s="18" t="str">
        <f>'Population tagcount script'!D2830</f>
        <v>fastq &lt;- ShortReadQ(hoge1, hoge2, id(fastq))</v>
      </c>
      <c r="D3046" s="5"/>
      <c r="E3046" s="5"/>
      <c r="F3046" s="5"/>
      <c r="G3046" s="5"/>
    </row>
    <row r="3047" spans="1:7" s="15" customFormat="1" x14ac:dyDescent="0.15">
      <c r="A3047" s="6"/>
      <c r="B3047" s="15">
        <v>2830</v>
      </c>
      <c r="C3047" s="18" t="str">
        <f>'Population tagcount script'!D2831</f>
        <v xml:space="preserve">writeFastq(fastq, out_f, compress=F)   </v>
      </c>
      <c r="D3047" s="5"/>
      <c r="E3047" s="5"/>
      <c r="F3047" s="5"/>
      <c r="G3047" s="5"/>
    </row>
    <row r="3048" spans="1:7" s="15" customFormat="1" x14ac:dyDescent="0.15">
      <c r="A3048" s="6"/>
      <c r="B3048" s="15">
        <v>2831</v>
      </c>
      <c r="C3048" s="18" t="str">
        <f>'Population tagcount script'!D2832</f>
        <v>param1 &lt;- 35</v>
      </c>
      <c r="D3048" s="5"/>
      <c r="E3048" s="5"/>
      <c r="F3048" s="5"/>
      <c r="G3048" s="5"/>
    </row>
    <row r="3049" spans="1:7" s="15" customFormat="1" x14ac:dyDescent="0.15">
      <c r="A3049" s="6"/>
      <c r="B3049" s="15">
        <v>2832</v>
      </c>
      <c r="C3049" s="18" t="str">
        <f>'Population tagcount script'!D2833</f>
        <v>param2 &lt;- 0.1</v>
      </c>
      <c r="D3049" s="5"/>
      <c r="E3049" s="5"/>
      <c r="F3049" s="5"/>
      <c r="G3049" s="5"/>
    </row>
    <row r="3050" spans="1:7" s="15" customFormat="1" x14ac:dyDescent="0.15">
      <c r="A3050" s="6"/>
      <c r="B3050" s="15">
        <v>2833</v>
      </c>
      <c r="C3050" s="18" t="str">
        <f>'Population tagcount script'!D2834</f>
        <v>fastq &lt;- readFastq("C:/NGS/save/NGS0_65.fastq")</v>
      </c>
      <c r="D3050" s="5"/>
      <c r="E3050" s="5"/>
      <c r="F3050" s="5"/>
      <c r="G3050" s="5"/>
    </row>
    <row r="3051" spans="1:7" s="15" customFormat="1" x14ac:dyDescent="0.15">
      <c r="A3051" s="6"/>
      <c r="B3051" s="15">
        <v>2834</v>
      </c>
      <c r="C3051" s="18" t="str">
        <f>'Population tagcount script'!D2835</f>
        <v>hoge &lt;- as(quality(fastq), "matrix")</v>
      </c>
      <c r="D3051" s="5"/>
      <c r="E3051" s="5"/>
      <c r="F3051" s="5"/>
      <c r="G3051" s="5"/>
    </row>
    <row r="3052" spans="1:7" s="15" customFormat="1" x14ac:dyDescent="0.15">
      <c r="A3052" s="6"/>
      <c r="B3052" s="15">
        <v>2835</v>
      </c>
      <c r="C3052" s="18" t="str">
        <f>'Population tagcount script'!D2836</f>
        <v>obj &lt;- (rowSums(hoge &lt; param1) &lt;= width(fastq)*param2)</v>
      </c>
      <c r="D3052" s="5"/>
      <c r="E3052" s="5"/>
      <c r="F3052" s="5"/>
      <c r="G3052" s="5"/>
    </row>
    <row r="3053" spans="1:7" s="15" customFormat="1" x14ac:dyDescent="0.15">
      <c r="A3053" s="6"/>
      <c r="B3053" s="15">
        <v>2836</v>
      </c>
      <c r="C3053" s="18" t="str">
        <f>'Population tagcount script'!D2837</f>
        <v>fastq &lt;- fastq[obj]</v>
      </c>
      <c r="D3053" s="5"/>
      <c r="E3053" s="5"/>
      <c r="F3053" s="5"/>
      <c r="G3053" s="5"/>
    </row>
    <row r="3054" spans="1:7" s="15" customFormat="1" x14ac:dyDescent="0.15">
      <c r="A3054" s="6"/>
      <c r="B3054" s="15">
        <v>2837</v>
      </c>
      <c r="C3054" s="18" t="str">
        <f>'Population tagcount script'!D2838</f>
        <v xml:space="preserve">writeFastq(fastq, "C:/NGS/save/F2_Adap-0.fastq", compress=F)   </v>
      </c>
      <c r="D3054" s="5"/>
      <c r="E3054" s="5"/>
      <c r="F3054" s="5"/>
      <c r="G3054" s="5"/>
    </row>
    <row r="3055" spans="1:7" s="15" customFormat="1" x14ac:dyDescent="0.15">
      <c r="A3055" s="6"/>
      <c r="B3055" s="15">
        <v>2838</v>
      </c>
      <c r="C3055" s="18" t="str">
        <f>'Population tagcount script'!D2839</f>
        <v>in_f &lt;- "C:/NGS/save/F2_Adap-0.fastq"</v>
      </c>
      <c r="D3055" s="5"/>
      <c r="E3055" s="5"/>
      <c r="F3055" s="5"/>
      <c r="G3055" s="5"/>
    </row>
    <row r="3056" spans="1:7" s="15" customFormat="1" x14ac:dyDescent="0.15">
      <c r="A3056" s="6"/>
      <c r="B3056" s="15">
        <v>2839</v>
      </c>
      <c r="C3056" s="18" t="str">
        <f>'Population tagcount script'!D2840</f>
        <v>out_f &lt;- "C:/NGS/save/F2_Adap-1.fastq"</v>
      </c>
      <c r="D3056" s="5"/>
      <c r="E3056" s="5"/>
      <c r="F3056" s="5"/>
      <c r="G3056" s="5"/>
    </row>
    <row r="3057" spans="1:7" s="15" customFormat="1" x14ac:dyDescent="0.15">
      <c r="A3057" s="6"/>
      <c r="B3057" s="15">
        <v>2840</v>
      </c>
      <c r="C3057" s="18" t="str">
        <f>'Population tagcount script'!D2841</f>
        <v>param_adapter &lt;- "CATGAGATCGGAAGAGCGTCGTGTAGGGAAAGAGTGT"  #Adapter sequence 1</v>
      </c>
      <c r="D3057" s="5"/>
      <c r="E3057" s="5"/>
      <c r="F3057" s="5"/>
      <c r="G3057" s="5"/>
    </row>
    <row r="3058" spans="1:7" s="15" customFormat="1" x14ac:dyDescent="0.15">
      <c r="A3058" s="6"/>
      <c r="B3058" s="15">
        <v>2841</v>
      </c>
      <c r="C3058" s="18" t="str">
        <f>'Population tagcount script'!D2842</f>
        <v xml:space="preserve">system.time(res1 &lt;- preprocessReads(filename=in_f,  outputFilename=out_f,Rpattern=param_adapter, max.Rmismatch=rep(0, nchar(param_adapter)), nBases=0, minLength=20, nrec=1000000))      </v>
      </c>
      <c r="D3058" s="5"/>
      <c r="E3058" s="5"/>
      <c r="F3058" s="5"/>
      <c r="G3058" s="5"/>
    </row>
    <row r="3059" spans="1:7" s="15" customFormat="1" x14ac:dyDescent="0.15">
      <c r="A3059" s="6"/>
      <c r="B3059" s="15">
        <v>2842</v>
      </c>
      <c r="C3059" s="18" t="str">
        <f>'Population tagcount script'!D2843</f>
        <v>in_f &lt;- "C:/NGS/save/F2_Adap-1.fastq"</v>
      </c>
      <c r="D3059" s="5"/>
      <c r="E3059" s="5"/>
      <c r="F3059" s="5"/>
      <c r="G3059" s="5"/>
    </row>
    <row r="3060" spans="1:7" s="15" customFormat="1" x14ac:dyDescent="0.15">
      <c r="A3060" s="6"/>
      <c r="B3060" s="15">
        <v>2843</v>
      </c>
      <c r="C3060" s="18" t="str">
        <f>'Population tagcount script'!D2844</f>
        <v>out_f &lt;- "C:/NGS/save/F2_Adap-2.fastq"</v>
      </c>
      <c r="D3060" s="5"/>
      <c r="E3060" s="5"/>
      <c r="F3060" s="5"/>
      <c r="G3060" s="5"/>
    </row>
    <row r="3061" spans="1:7" s="15" customFormat="1" x14ac:dyDescent="0.15">
      <c r="A3061" s="6"/>
      <c r="B3061" s="15">
        <v>2844</v>
      </c>
      <c r="C3061" s="18" t="str">
        <f>'Population tagcount script'!D2845</f>
        <v>param_adapter &lt;- "TAAGATCGGAAGAGCACACGTCTGAACTCCAGTCAC"  #Adapter sequence 2</v>
      </c>
      <c r="D3061" s="5"/>
      <c r="E3061" s="5"/>
      <c r="F3061" s="5"/>
      <c r="G3061" s="5"/>
    </row>
    <row r="3062" spans="1:7" s="15" customFormat="1" x14ac:dyDescent="0.15">
      <c r="A3062" s="6"/>
      <c r="B3062" s="15">
        <v>2845</v>
      </c>
      <c r="C3062" s="18" t="str">
        <f>'Population tagcount script'!D2846</f>
        <v xml:space="preserve">system.time(res2 &lt;- preprocessReads(filename=in_f,  outputFilename=out_f,Rpattern=param_adapter, max.Rmismatch=rep(0, nchar(param_adapter)), nBases=0, minLength=20, nrec=1000000))      </v>
      </c>
      <c r="D3062" s="5"/>
      <c r="E3062" s="5"/>
      <c r="F3062" s="5"/>
      <c r="G3062" s="5"/>
    </row>
    <row r="3063" spans="1:7" s="15" customFormat="1" x14ac:dyDescent="0.15">
      <c r="A3063" s="6"/>
      <c r="B3063" s="15">
        <v>2846</v>
      </c>
      <c r="C3063" s="18" t="str">
        <f>'Population tagcount script'!D2847</f>
        <v>in_f &lt;- "C:/NGS/save/F2_Adap-2.fastq"</v>
      </c>
      <c r="D3063" s="5"/>
      <c r="E3063" s="5"/>
      <c r="F3063" s="5"/>
      <c r="G3063" s="5"/>
    </row>
    <row r="3064" spans="1:7" s="15" customFormat="1" x14ac:dyDescent="0.15">
      <c r="A3064" s="6"/>
      <c r="B3064" s="15">
        <v>2847</v>
      </c>
      <c r="C3064" s="18" t="str">
        <f>'Population tagcount script'!D2848</f>
        <v>out_f &lt;- "C:/NGS/save/F2_Adap-3.fastq"</v>
      </c>
      <c r="D3064" s="5"/>
      <c r="E3064" s="5"/>
      <c r="F3064" s="5"/>
      <c r="G3064" s="5"/>
    </row>
    <row r="3065" spans="1:7" s="15" customFormat="1" x14ac:dyDescent="0.15">
      <c r="A3065" s="6"/>
      <c r="B3065" s="15">
        <v>2848</v>
      </c>
      <c r="C3065" s="18" t="str">
        <f>'Population tagcount script'!D2849</f>
        <v>param_adapter &lt;- "TAAGATCGGAAGAGCGTCGTGTAGGGAAAGAGTGT"  #Adapter sequence 3</v>
      </c>
      <c r="D3065" s="5"/>
      <c r="E3065" s="5"/>
      <c r="F3065" s="5"/>
      <c r="G3065" s="5"/>
    </row>
    <row r="3066" spans="1:7" s="15" customFormat="1" x14ac:dyDescent="0.15">
      <c r="A3066" s="6"/>
      <c r="B3066" s="15">
        <v>2849</v>
      </c>
      <c r="C3066" s="18" t="str">
        <f>'Population tagcount script'!D2850</f>
        <v xml:space="preserve">system.time(res3 &lt;- preprocessReads(filename=in_f,  outputFilename=out_f,Rpattern=param_adapter, max.Rmismatch=rep(0, nchar(param_adapter)), nBases=0, minLength=20, nrec=1000000))      </v>
      </c>
      <c r="D3066" s="5"/>
      <c r="E3066" s="5"/>
      <c r="F3066" s="5"/>
      <c r="G3066" s="5"/>
    </row>
    <row r="3067" spans="1:7" s="15" customFormat="1" x14ac:dyDescent="0.15">
      <c r="A3067" s="6"/>
      <c r="B3067" s="15">
        <v>2850</v>
      </c>
      <c r="C3067" s="18" t="str">
        <f>'Population tagcount script'!D2851</f>
        <v>in_f &lt;- "C:/NGS/save/F2_Adap-3.fastq"</v>
      </c>
      <c r="D3067" s="5"/>
      <c r="E3067" s="5"/>
      <c r="F3067" s="5"/>
      <c r="G3067" s="5"/>
    </row>
    <row r="3068" spans="1:7" s="15" customFormat="1" x14ac:dyDescent="0.15">
      <c r="A3068" s="6"/>
      <c r="B3068" s="15">
        <v>2851</v>
      </c>
      <c r="C3068" s="18" t="str">
        <f>'Population tagcount script'!D2852</f>
        <v>out_f &lt;- "C:/NGS/save/AdapterTrim_NGS0_65.fastq"</v>
      </c>
      <c r="D3068" s="5"/>
      <c r="E3068" s="5"/>
      <c r="F3068" s="5"/>
      <c r="G3068" s="5"/>
    </row>
    <row r="3069" spans="1:7" s="15" customFormat="1" x14ac:dyDescent="0.15">
      <c r="A3069" s="6"/>
      <c r="B3069" s="15">
        <v>2852</v>
      </c>
      <c r="C3069" s="18" t="str">
        <f>'Population tagcount script'!D2853</f>
        <v>param_adapter &lt;- "CATGAGATCGGAAGAGCACACGTCTGAACTCCAGTCAC"  #Adapter sequence 4</v>
      </c>
      <c r="D3069" s="5"/>
      <c r="E3069" s="5"/>
      <c r="F3069" s="5"/>
      <c r="G3069" s="5"/>
    </row>
    <row r="3070" spans="1:7" s="15" customFormat="1" x14ac:dyDescent="0.15">
      <c r="A3070" s="6"/>
      <c r="B3070" s="15">
        <v>2853</v>
      </c>
      <c r="C3070" s="18" t="str">
        <f>'Population tagcount script'!D2854</f>
        <v xml:space="preserve">system.time(res4 &lt;- preprocessReads(filename=in_f,  outputFilename=out_f,Rpattern=param_adapter, max.Rmismatch=rep(0, nchar(param_adapter)), nBases=0, minLength=20, nrec=1000000))      </v>
      </c>
      <c r="D3070" s="5"/>
      <c r="E3070" s="5"/>
      <c r="F3070" s="5"/>
      <c r="G3070" s="5"/>
    </row>
    <row r="3071" spans="1:7" s="15" customFormat="1" x14ac:dyDescent="0.15">
      <c r="A3071" s="6"/>
      <c r="B3071" s="15">
        <v>2854</v>
      </c>
      <c r="C3071" s="18" t="str">
        <f>'Population tagcount script'!D2855</f>
        <v>res &lt;- rbind(res1,res2,res3,res4)</v>
      </c>
      <c r="D3071" s="5"/>
      <c r="E3071" s="5"/>
      <c r="F3071" s="5"/>
      <c r="G3071" s="5"/>
    </row>
    <row r="3072" spans="1:7" s="15" customFormat="1" x14ac:dyDescent="0.15">
      <c r="A3072" s="6"/>
      <c r="B3072" s="15">
        <v>2855</v>
      </c>
      <c r="C3072" s="18" t="str">
        <f>'Population tagcount script'!D2856</f>
        <v>write.csv(res, "C:/NGS/save/NGS0_65.fastq.csv")</v>
      </c>
      <c r="D3072" s="5"/>
      <c r="E3072" s="5"/>
      <c r="F3072" s="5"/>
      <c r="G3072" s="5"/>
    </row>
    <row r="3073" spans="1:7" s="15" customFormat="1" x14ac:dyDescent="0.15">
      <c r="A3073" s="6"/>
      <c r="B3073" s="15">
        <v>2856</v>
      </c>
      <c r="C3073" s="18" t="str">
        <f>'Population tagcount script'!D2857</f>
        <v>system.time(fastq &lt;- fread("C:/NGS/save/AdapterTrim_NGS0_65.fastq", header=F, sep="\t", na.strings="NA", strip.white=TRUE, verbose=TRUE))</v>
      </c>
      <c r="D3073" s="5"/>
      <c r="E3073" s="5"/>
      <c r="F3073" s="5"/>
      <c r="G3073" s="5"/>
    </row>
    <row r="3074" spans="1:7" s="15" customFormat="1" x14ac:dyDescent="0.15">
      <c r="A3074" s="6"/>
      <c r="B3074" s="15">
        <v>2857</v>
      </c>
      <c r="C3074" s="18" t="str">
        <f>'Population tagcount script'!D2858</f>
        <v>file.remove("C:/NGS/save/AdapterTrim_NGS0_65.fastq","C:/NGS/save/F2_Adap-0.fastq","C:/NGS/save/F2_Adap-1.fastq","C:/NGS/save/F2_Adap-2.fastq","C:/NGS/save/F2_Adap-3.fastq")</v>
      </c>
      <c r="D3074" s="5"/>
      <c r="E3074" s="5"/>
      <c r="F3074" s="5"/>
      <c r="G3074" s="5"/>
    </row>
    <row r="3075" spans="1:7" s="15" customFormat="1" x14ac:dyDescent="0.15">
      <c r="A3075" s="6"/>
      <c r="B3075" s="15">
        <v>2858</v>
      </c>
      <c r="C3075" s="18" t="str">
        <f>'Population tagcount script'!D2859</f>
        <v>system.time(nucleotide &lt;- fastq[2+4*(0:((nrow(fastq)/4)-1))])</v>
      </c>
      <c r="D3075" s="5"/>
      <c r="E3075" s="5"/>
      <c r="F3075" s="5"/>
      <c r="G3075" s="5"/>
    </row>
    <row r="3076" spans="1:7" s="15" customFormat="1" x14ac:dyDescent="0.15">
      <c r="A3076" s="6"/>
      <c r="B3076" s="15">
        <v>2859</v>
      </c>
      <c r="C3076" s="18" t="str">
        <f>'Population tagcount script'!D2860</f>
        <v>system.time(RADtag &lt;- sort(table(nucleotide), decreasing=TRUE))</v>
      </c>
      <c r="D3076" s="5"/>
      <c r="E3076" s="5"/>
      <c r="F3076" s="5"/>
      <c r="G3076" s="5"/>
    </row>
    <row r="3077" spans="1:7" s="15" customFormat="1" x14ac:dyDescent="0.15">
      <c r="A3077" s="6"/>
      <c r="B3077" s="15">
        <v>2860</v>
      </c>
      <c r="C3077" s="18" t="str">
        <f>'Population tagcount script'!D2861</f>
        <v>system.time(write.csv(RADtag, file="C:/NGS/save/NGS0_65.tagcount", row.names = F))</v>
      </c>
      <c r="D3077" s="5"/>
      <c r="E3077" s="5"/>
      <c r="F3077" s="5"/>
      <c r="G3077" s="5"/>
    </row>
    <row r="3078" spans="1:7" s="15" customFormat="1" x14ac:dyDescent="0.15">
      <c r="A3078" s="6"/>
      <c r="B3078" s="15">
        <v>2861</v>
      </c>
      <c r="C3078" s="18" t="str">
        <f>'Population tagcount script'!D2862</f>
        <v>file.remove("C:/NGS/save/NGS0_65.fastq")</v>
      </c>
      <c r="D3078" s="5"/>
      <c r="E3078" s="5"/>
      <c r="F3078" s="5"/>
      <c r="G3078" s="5"/>
    </row>
    <row r="3079" spans="1:7" s="15" customFormat="1" x14ac:dyDescent="0.15">
      <c r="A3079" s="6"/>
      <c r="B3079" s="15">
        <v>2862</v>
      </c>
      <c r="C3079" s="18" t="str">
        <f>'Population tagcount script'!D2863</f>
        <v>RAD_1over &lt;- RADtag[RADtag&gt;1]</v>
      </c>
      <c r="D3079" s="5"/>
      <c r="E3079" s="5"/>
      <c r="F3079" s="5"/>
      <c r="G3079" s="5"/>
    </row>
    <row r="3080" spans="1:7" s="15" customFormat="1" x14ac:dyDescent="0.15">
      <c r="A3080" s="6"/>
      <c r="B3080" s="15">
        <v>2863</v>
      </c>
      <c r="C3080" s="18" t="str">
        <f>'Population tagcount script'!D2864</f>
        <v>system.time(write.csv(RAD_1over, file="C:/NGS/save/NGS0_65.tagcount1over", row.names = F))</v>
      </c>
      <c r="D3080" s="5"/>
      <c r="E3080" s="5"/>
      <c r="F3080" s="5"/>
      <c r="G3080" s="5"/>
    </row>
    <row r="3081" spans="1:7" s="15" customFormat="1" x14ac:dyDescent="0.15">
      <c r="A3081" s="6"/>
      <c r="B3081" s="15">
        <v>2864</v>
      </c>
      <c r="C3081" s="18" t="str">
        <f>'Population tagcount script'!D2865</f>
        <v>rm(list=ls())</v>
      </c>
      <c r="D3081" s="5"/>
      <c r="E3081" s="5"/>
      <c r="F3081" s="5"/>
      <c r="G3081" s="5"/>
    </row>
    <row r="3082" spans="1:7" s="15" customFormat="1" x14ac:dyDescent="0.15">
      <c r="A3082" s="6"/>
      <c r="B3082" s="15">
        <v>2865</v>
      </c>
      <c r="C3082" s="18" t="str">
        <f>'Population tagcount script'!D2866</f>
        <v>in_f &lt;- c("C:/NGS/Raw_sequence_reads/66_CGGCTATG-ATAGAGGC_L006_R1_001.fastq.gz", "C:/NGS/Raw_sequence_reads/66_CGGCTATG-ATAGAGGC_L006_R2_001.fastq.gz")</v>
      </c>
      <c r="D3082" s="5"/>
      <c r="E3082" s="5"/>
      <c r="F3082" s="5"/>
      <c r="G3082" s="5"/>
    </row>
    <row r="3083" spans="1:7" s="15" customFormat="1" x14ac:dyDescent="0.15">
      <c r="A3083" s="6"/>
      <c r="B3083" s="15">
        <v>2866</v>
      </c>
      <c r="C3083" s="18" t="str">
        <f>'Population tagcount script'!D2867</f>
        <v>out_f &lt;- "C:/NGS/save/NGS0_66.fastq"</v>
      </c>
      <c r="D3083" s="5"/>
      <c r="E3083" s="5"/>
      <c r="F3083" s="5"/>
      <c r="G3083" s="5"/>
    </row>
    <row r="3084" spans="1:7" s="15" customFormat="1" x14ac:dyDescent="0.15">
      <c r="A3084" s="6"/>
      <c r="B3084" s="15">
        <v>2867</v>
      </c>
      <c r="C3084" s="18" t="str">
        <f>'Population tagcount script'!D2868</f>
        <v>param_trim &lt;- 1</v>
      </c>
      <c r="D3084" s="5"/>
      <c r="E3084" s="5"/>
      <c r="F3084" s="5"/>
      <c r="G3084" s="5"/>
    </row>
    <row r="3085" spans="1:7" s="15" customFormat="1" x14ac:dyDescent="0.15">
      <c r="A3085" s="6"/>
      <c r="B3085" s="15">
        <v>2868</v>
      </c>
      <c r="C3085" s="18" t="str">
        <f>'Population tagcount script'!D2869</f>
        <v xml:space="preserve">fastq &lt;- readFastq(in_f)              </v>
      </c>
      <c r="D3085" s="5"/>
      <c r="E3085" s="5"/>
      <c r="F3085" s="5"/>
      <c r="G3085" s="5"/>
    </row>
    <row r="3086" spans="1:7" s="15" customFormat="1" x14ac:dyDescent="0.15">
      <c r="A3086" s="6"/>
      <c r="B3086" s="15">
        <v>2869</v>
      </c>
      <c r="C3086" s="18" t="str">
        <f>'Population tagcount script'!D2870</f>
        <v>hoge &lt;- width(sread(fastq)) - param_trim</v>
      </c>
      <c r="D3086" s="5"/>
      <c r="E3086" s="5"/>
      <c r="F3086" s="5"/>
      <c r="G3086" s="5"/>
    </row>
    <row r="3087" spans="1:7" s="15" customFormat="1" x14ac:dyDescent="0.15">
      <c r="A3087" s="6"/>
      <c r="B3087" s="15">
        <v>2870</v>
      </c>
      <c r="C3087" s="18" t="str">
        <f>'Population tagcount script'!D2871</f>
        <v xml:space="preserve">hoge[hoge &lt; 1] &lt;- 1                   </v>
      </c>
      <c r="D3087" s="5"/>
      <c r="E3087" s="5"/>
      <c r="F3087" s="5"/>
      <c r="G3087" s="5"/>
    </row>
    <row r="3088" spans="1:7" s="15" customFormat="1" x14ac:dyDescent="0.15">
      <c r="A3088" s="6"/>
      <c r="B3088" s="15">
        <v>2871</v>
      </c>
      <c r="C3088" s="18" t="str">
        <f>'Population tagcount script'!D2872</f>
        <v>hoge1 &lt;- DNAStringSet(sread(fastq), start=7, end=hoge)</v>
      </c>
      <c r="D3088" s="5"/>
      <c r="E3088" s="5"/>
      <c r="F3088" s="5"/>
      <c r="G3088" s="5"/>
    </row>
    <row r="3089" spans="1:7" s="15" customFormat="1" x14ac:dyDescent="0.15">
      <c r="A3089" s="6"/>
      <c r="B3089" s="15">
        <v>2872</v>
      </c>
      <c r="C3089" s="18" t="str">
        <f>'Population tagcount script'!D2873</f>
        <v>hoge2 &lt;- BStringSet(quality(quality(fastq)), start=7, end=hoge)</v>
      </c>
      <c r="D3089" s="5"/>
      <c r="E3089" s="5"/>
      <c r="F3089" s="5"/>
      <c r="G3089" s="5"/>
    </row>
    <row r="3090" spans="1:7" s="15" customFormat="1" x14ac:dyDescent="0.15">
      <c r="A3090" s="6"/>
      <c r="B3090" s="15">
        <v>2873</v>
      </c>
      <c r="C3090" s="18" t="str">
        <f>'Population tagcount script'!D2874</f>
        <v>fastq &lt;- ShortReadQ(hoge1, hoge2, id(fastq))</v>
      </c>
      <c r="D3090" s="5"/>
      <c r="E3090" s="5"/>
      <c r="F3090" s="5"/>
      <c r="G3090" s="5"/>
    </row>
    <row r="3091" spans="1:7" s="15" customFormat="1" x14ac:dyDescent="0.15">
      <c r="A3091" s="6"/>
      <c r="B3091" s="15">
        <v>2874</v>
      </c>
      <c r="C3091" s="18" t="str">
        <f>'Population tagcount script'!D2875</f>
        <v xml:space="preserve">writeFastq(fastq, out_f, compress=F)   </v>
      </c>
      <c r="D3091" s="5"/>
      <c r="E3091" s="5"/>
      <c r="F3091" s="5"/>
      <c r="G3091" s="5"/>
    </row>
    <row r="3092" spans="1:7" s="15" customFormat="1" x14ac:dyDescent="0.15">
      <c r="A3092" s="6"/>
      <c r="B3092" s="15">
        <v>2875</v>
      </c>
      <c r="C3092" s="18" t="str">
        <f>'Population tagcount script'!D2876</f>
        <v>param1 &lt;- 35</v>
      </c>
      <c r="D3092" s="5"/>
      <c r="E3092" s="5"/>
      <c r="F3092" s="5"/>
      <c r="G3092" s="5"/>
    </row>
    <row r="3093" spans="1:7" s="15" customFormat="1" x14ac:dyDescent="0.15">
      <c r="A3093" s="6"/>
      <c r="B3093" s="15">
        <v>2876</v>
      </c>
      <c r="C3093" s="18" t="str">
        <f>'Population tagcount script'!D2877</f>
        <v>param2 &lt;- 0.1</v>
      </c>
      <c r="D3093" s="5"/>
      <c r="E3093" s="5"/>
      <c r="F3093" s="5"/>
      <c r="G3093" s="5"/>
    </row>
    <row r="3094" spans="1:7" s="15" customFormat="1" x14ac:dyDescent="0.15">
      <c r="A3094" s="6"/>
      <c r="B3094" s="15">
        <v>2877</v>
      </c>
      <c r="C3094" s="18" t="str">
        <f>'Population tagcount script'!D2878</f>
        <v>fastq &lt;- readFastq("C:/NGS/save/NGS0_66.fastq")</v>
      </c>
      <c r="D3094" s="5"/>
      <c r="E3094" s="5"/>
      <c r="F3094" s="5"/>
      <c r="G3094" s="5"/>
    </row>
    <row r="3095" spans="1:7" s="15" customFormat="1" x14ac:dyDescent="0.15">
      <c r="A3095" s="6"/>
      <c r="B3095" s="15">
        <v>2878</v>
      </c>
      <c r="C3095" s="18" t="str">
        <f>'Population tagcount script'!D2879</f>
        <v>hoge &lt;- as(quality(fastq), "matrix")</v>
      </c>
      <c r="D3095" s="5"/>
      <c r="E3095" s="5"/>
      <c r="F3095" s="5"/>
      <c r="G3095" s="5"/>
    </row>
    <row r="3096" spans="1:7" s="15" customFormat="1" x14ac:dyDescent="0.15">
      <c r="A3096" s="6"/>
      <c r="B3096" s="15">
        <v>2879</v>
      </c>
      <c r="C3096" s="18" t="str">
        <f>'Population tagcount script'!D2880</f>
        <v>obj &lt;- (rowSums(hoge &lt; param1) &lt;= width(fastq)*param2)</v>
      </c>
      <c r="D3096" s="5"/>
      <c r="E3096" s="5"/>
      <c r="F3096" s="5"/>
      <c r="G3096" s="5"/>
    </row>
    <row r="3097" spans="1:7" s="15" customFormat="1" x14ac:dyDescent="0.15">
      <c r="A3097" s="6"/>
      <c r="B3097" s="15">
        <v>2880</v>
      </c>
      <c r="C3097" s="18" t="str">
        <f>'Population tagcount script'!D2881</f>
        <v>fastq &lt;- fastq[obj]</v>
      </c>
      <c r="D3097" s="5"/>
      <c r="E3097" s="5"/>
      <c r="F3097" s="5"/>
      <c r="G3097" s="5"/>
    </row>
    <row r="3098" spans="1:7" s="15" customFormat="1" x14ac:dyDescent="0.15">
      <c r="A3098" s="6"/>
      <c r="B3098" s="15">
        <v>2881</v>
      </c>
      <c r="C3098" s="18" t="str">
        <f>'Population tagcount script'!D2882</f>
        <v xml:space="preserve">writeFastq(fastq, "C:/NGS/save/F2_Adap-0.fastq", compress=F)   </v>
      </c>
      <c r="D3098" s="5"/>
      <c r="E3098" s="5"/>
      <c r="F3098" s="5"/>
      <c r="G3098" s="5"/>
    </row>
    <row r="3099" spans="1:7" s="15" customFormat="1" x14ac:dyDescent="0.15">
      <c r="A3099" s="6"/>
      <c r="B3099" s="15">
        <v>2882</v>
      </c>
      <c r="C3099" s="18" t="str">
        <f>'Population tagcount script'!D2883</f>
        <v>in_f &lt;- "C:/NGS/save/F2_Adap-0.fastq"</v>
      </c>
      <c r="D3099" s="5"/>
      <c r="E3099" s="5"/>
      <c r="F3099" s="5"/>
      <c r="G3099" s="5"/>
    </row>
    <row r="3100" spans="1:7" s="15" customFormat="1" x14ac:dyDescent="0.15">
      <c r="A3100" s="6"/>
      <c r="B3100" s="15">
        <v>2883</v>
      </c>
      <c r="C3100" s="18" t="str">
        <f>'Population tagcount script'!D2884</f>
        <v>out_f &lt;- "C:/NGS/save/F2_Adap-1.fastq"</v>
      </c>
      <c r="D3100" s="5"/>
      <c r="E3100" s="5"/>
      <c r="F3100" s="5"/>
      <c r="G3100" s="5"/>
    </row>
    <row r="3101" spans="1:7" s="15" customFormat="1" x14ac:dyDescent="0.15">
      <c r="A3101" s="6"/>
      <c r="B3101" s="15">
        <v>2884</v>
      </c>
      <c r="C3101" s="18" t="str">
        <f>'Population tagcount script'!D2885</f>
        <v>param_adapter &lt;- "CATGAGATCGGAAGAGCGTCGTGTAGGGAAAGAGTGT"  #Adapter sequence 1</v>
      </c>
      <c r="D3101" s="5"/>
      <c r="E3101" s="5"/>
      <c r="F3101" s="5"/>
      <c r="G3101" s="5"/>
    </row>
    <row r="3102" spans="1:7" s="15" customFormat="1" x14ac:dyDescent="0.15">
      <c r="A3102" s="6"/>
      <c r="B3102" s="15">
        <v>2885</v>
      </c>
      <c r="C3102" s="18" t="str">
        <f>'Population tagcount script'!D2886</f>
        <v xml:space="preserve">system.time(res1 &lt;- preprocessReads(filename=in_f,  outputFilename=out_f,Rpattern=param_adapter, max.Rmismatch=rep(0, nchar(param_adapter)), nBases=0, minLength=20, nrec=1000000))      </v>
      </c>
      <c r="D3102" s="5"/>
      <c r="E3102" s="5"/>
      <c r="F3102" s="5"/>
      <c r="G3102" s="5"/>
    </row>
    <row r="3103" spans="1:7" s="15" customFormat="1" x14ac:dyDescent="0.15">
      <c r="A3103" s="6"/>
      <c r="B3103" s="15">
        <v>2886</v>
      </c>
      <c r="C3103" s="18" t="str">
        <f>'Population tagcount script'!D2887</f>
        <v>in_f &lt;- "C:/NGS/save/F2_Adap-1.fastq"</v>
      </c>
      <c r="D3103" s="5"/>
      <c r="E3103" s="5"/>
      <c r="F3103" s="5"/>
      <c r="G3103" s="5"/>
    </row>
    <row r="3104" spans="1:7" s="15" customFormat="1" x14ac:dyDescent="0.15">
      <c r="A3104" s="6"/>
      <c r="B3104" s="15">
        <v>2887</v>
      </c>
      <c r="C3104" s="18" t="str">
        <f>'Population tagcount script'!D2888</f>
        <v>out_f &lt;- "C:/NGS/save/F2_Adap-2.fastq"</v>
      </c>
      <c r="D3104" s="5"/>
      <c r="E3104" s="5"/>
      <c r="F3104" s="5"/>
      <c r="G3104" s="5"/>
    </row>
    <row r="3105" spans="1:7" s="15" customFormat="1" x14ac:dyDescent="0.15">
      <c r="A3105" s="6"/>
      <c r="B3105" s="15">
        <v>2888</v>
      </c>
      <c r="C3105" s="18" t="str">
        <f>'Population tagcount script'!D2889</f>
        <v>param_adapter &lt;- "TAAGATCGGAAGAGCACACGTCTGAACTCCAGTCAC"  #Adapter sequence 2</v>
      </c>
      <c r="D3105" s="5"/>
      <c r="E3105" s="5"/>
      <c r="F3105" s="5"/>
      <c r="G3105" s="5"/>
    </row>
    <row r="3106" spans="1:7" s="15" customFormat="1" x14ac:dyDescent="0.15">
      <c r="A3106" s="6"/>
      <c r="B3106" s="15">
        <v>2889</v>
      </c>
      <c r="C3106" s="18" t="str">
        <f>'Population tagcount script'!D2890</f>
        <v xml:space="preserve">system.time(res2 &lt;- preprocessReads(filename=in_f,  outputFilename=out_f,Rpattern=param_adapter, max.Rmismatch=rep(0, nchar(param_adapter)), nBases=0, minLength=20, nrec=1000000))      </v>
      </c>
      <c r="D3106" s="5"/>
      <c r="E3106" s="5"/>
      <c r="F3106" s="5"/>
      <c r="G3106" s="5"/>
    </row>
    <row r="3107" spans="1:7" s="15" customFormat="1" x14ac:dyDescent="0.15">
      <c r="A3107" s="6"/>
      <c r="B3107" s="15">
        <v>2890</v>
      </c>
      <c r="C3107" s="18" t="str">
        <f>'Population tagcount script'!D2891</f>
        <v>in_f &lt;- "C:/NGS/save/F2_Adap-2.fastq"</v>
      </c>
      <c r="D3107" s="5"/>
      <c r="E3107" s="5"/>
      <c r="F3107" s="5"/>
      <c r="G3107" s="5"/>
    </row>
    <row r="3108" spans="1:7" s="15" customFormat="1" x14ac:dyDescent="0.15">
      <c r="A3108" s="6"/>
      <c r="B3108" s="15">
        <v>2891</v>
      </c>
      <c r="C3108" s="18" t="str">
        <f>'Population tagcount script'!D2892</f>
        <v>out_f &lt;- "C:/NGS/save/F2_Adap-3.fastq"</v>
      </c>
      <c r="D3108" s="5"/>
      <c r="E3108" s="5"/>
      <c r="F3108" s="5"/>
      <c r="G3108" s="5"/>
    </row>
    <row r="3109" spans="1:7" s="15" customFormat="1" x14ac:dyDescent="0.15">
      <c r="A3109" s="6"/>
      <c r="B3109" s="15">
        <v>2892</v>
      </c>
      <c r="C3109" s="18" t="str">
        <f>'Population tagcount script'!D2893</f>
        <v>param_adapter &lt;- "TAAGATCGGAAGAGCGTCGTGTAGGGAAAGAGTGT"  #Adapter sequence 3</v>
      </c>
      <c r="D3109" s="5"/>
      <c r="E3109" s="5"/>
      <c r="F3109" s="5"/>
      <c r="G3109" s="5"/>
    </row>
    <row r="3110" spans="1:7" s="15" customFormat="1" x14ac:dyDescent="0.15">
      <c r="A3110" s="6"/>
      <c r="B3110" s="15">
        <v>2893</v>
      </c>
      <c r="C3110" s="18" t="str">
        <f>'Population tagcount script'!D2894</f>
        <v xml:space="preserve">system.time(res3 &lt;- preprocessReads(filename=in_f,  outputFilename=out_f,Rpattern=param_adapter, max.Rmismatch=rep(0, nchar(param_adapter)), nBases=0, minLength=20, nrec=1000000))      </v>
      </c>
      <c r="D3110" s="5"/>
      <c r="E3110" s="5"/>
      <c r="F3110" s="5"/>
      <c r="G3110" s="5"/>
    </row>
    <row r="3111" spans="1:7" s="15" customFormat="1" x14ac:dyDescent="0.15">
      <c r="A3111" s="6"/>
      <c r="B3111" s="15">
        <v>2894</v>
      </c>
      <c r="C3111" s="18" t="str">
        <f>'Population tagcount script'!D2895</f>
        <v>in_f &lt;- "C:/NGS/save/F2_Adap-3.fastq"</v>
      </c>
      <c r="D3111" s="5"/>
      <c r="E3111" s="5"/>
      <c r="F3111" s="5"/>
      <c r="G3111" s="5"/>
    </row>
    <row r="3112" spans="1:7" s="15" customFormat="1" x14ac:dyDescent="0.15">
      <c r="A3112" s="6"/>
      <c r="B3112" s="15">
        <v>2895</v>
      </c>
      <c r="C3112" s="18" t="str">
        <f>'Population tagcount script'!D2896</f>
        <v>out_f &lt;- "C:/NGS/save/AdapterTrim_NGS0_66.fastq"</v>
      </c>
      <c r="D3112" s="5"/>
      <c r="E3112" s="5"/>
      <c r="F3112" s="5"/>
      <c r="G3112" s="5"/>
    </row>
    <row r="3113" spans="1:7" s="15" customFormat="1" x14ac:dyDescent="0.15">
      <c r="A3113" s="6"/>
      <c r="B3113" s="15">
        <v>2896</v>
      </c>
      <c r="C3113" s="18" t="str">
        <f>'Population tagcount script'!D2897</f>
        <v>param_adapter &lt;- "CATGAGATCGGAAGAGCACACGTCTGAACTCCAGTCAC"  #Adapter sequence 4</v>
      </c>
      <c r="D3113" s="5"/>
      <c r="E3113" s="5"/>
      <c r="F3113" s="5"/>
      <c r="G3113" s="5"/>
    </row>
    <row r="3114" spans="1:7" s="15" customFormat="1" x14ac:dyDescent="0.15">
      <c r="A3114" s="6"/>
      <c r="B3114" s="15">
        <v>2897</v>
      </c>
      <c r="C3114" s="18" t="str">
        <f>'Population tagcount script'!D2898</f>
        <v xml:space="preserve">system.time(res4 &lt;- preprocessReads(filename=in_f,  outputFilename=out_f,Rpattern=param_adapter, max.Rmismatch=rep(0, nchar(param_adapter)), nBases=0, minLength=20, nrec=1000000))      </v>
      </c>
      <c r="D3114" s="5"/>
      <c r="E3114" s="5"/>
      <c r="F3114" s="5"/>
      <c r="G3114" s="5"/>
    </row>
    <row r="3115" spans="1:7" s="15" customFormat="1" x14ac:dyDescent="0.15">
      <c r="A3115" s="6"/>
      <c r="B3115" s="15">
        <v>2898</v>
      </c>
      <c r="C3115" s="18" t="str">
        <f>'Population tagcount script'!D2899</f>
        <v>res &lt;- rbind(res1,res2,res3,res4)</v>
      </c>
      <c r="D3115" s="5"/>
      <c r="E3115" s="5"/>
      <c r="F3115" s="5"/>
      <c r="G3115" s="5"/>
    </row>
    <row r="3116" spans="1:7" s="15" customFormat="1" x14ac:dyDescent="0.15">
      <c r="A3116" s="6"/>
      <c r="B3116" s="15">
        <v>2899</v>
      </c>
      <c r="C3116" s="18" t="str">
        <f>'Population tagcount script'!D2900</f>
        <v>write.csv(res, "C:/NGS/save/NGS0_66.fastq.csv")</v>
      </c>
      <c r="D3116" s="5"/>
      <c r="E3116" s="5"/>
      <c r="F3116" s="5"/>
      <c r="G3116" s="5"/>
    </row>
    <row r="3117" spans="1:7" s="15" customFormat="1" x14ac:dyDescent="0.15">
      <c r="A3117" s="6"/>
      <c r="B3117" s="15">
        <v>2900</v>
      </c>
      <c r="C3117" s="18" t="str">
        <f>'Population tagcount script'!D2901</f>
        <v>system.time(fastq &lt;- fread("C:/NGS/save/AdapterTrim_NGS0_66.fastq", header=F, sep="\t", na.strings="NA", strip.white=TRUE, verbose=TRUE))</v>
      </c>
      <c r="D3117" s="5"/>
      <c r="E3117" s="5"/>
      <c r="F3117" s="5"/>
      <c r="G3117" s="5"/>
    </row>
    <row r="3118" spans="1:7" s="15" customFormat="1" x14ac:dyDescent="0.15">
      <c r="A3118" s="6"/>
      <c r="B3118" s="15">
        <v>2901</v>
      </c>
      <c r="C3118" s="18" t="str">
        <f>'Population tagcount script'!D2902</f>
        <v>file.remove("C:/NGS/save/AdapterTrim_NGS0_66.fastq","C:/NGS/save/F2_Adap-0.fastq","C:/NGS/save/F2_Adap-1.fastq","C:/NGS/save/F2_Adap-2.fastq","C:/NGS/save/F2_Adap-3.fastq")</v>
      </c>
      <c r="D3118" s="5"/>
      <c r="E3118" s="5"/>
      <c r="F3118" s="5"/>
      <c r="G3118" s="5"/>
    </row>
    <row r="3119" spans="1:7" s="15" customFormat="1" x14ac:dyDescent="0.15">
      <c r="A3119" s="6"/>
      <c r="B3119" s="15">
        <v>2902</v>
      </c>
      <c r="C3119" s="18" t="str">
        <f>'Population tagcount script'!D2903</f>
        <v>system.time(nucleotide &lt;- fastq[2+4*(0:((nrow(fastq)/4)-1))])</v>
      </c>
      <c r="D3119" s="5"/>
      <c r="E3119" s="5"/>
      <c r="F3119" s="5"/>
      <c r="G3119" s="5"/>
    </row>
    <row r="3120" spans="1:7" s="15" customFormat="1" x14ac:dyDescent="0.15">
      <c r="A3120" s="6"/>
      <c r="B3120" s="15">
        <v>2903</v>
      </c>
      <c r="C3120" s="18" t="str">
        <f>'Population tagcount script'!D2904</f>
        <v>system.time(RADtag &lt;- sort(table(nucleotide), decreasing=TRUE))</v>
      </c>
      <c r="D3120" s="5"/>
      <c r="E3120" s="5"/>
      <c r="F3120" s="5"/>
      <c r="G3120" s="5"/>
    </row>
    <row r="3121" spans="1:7" s="15" customFormat="1" x14ac:dyDescent="0.15">
      <c r="A3121" s="6"/>
      <c r="B3121" s="15">
        <v>2904</v>
      </c>
      <c r="C3121" s="18" t="str">
        <f>'Population tagcount script'!D2905</f>
        <v>system.time(write.csv(RADtag, file="C:/NGS/save/NGS0_66.tagcount", row.names = F))</v>
      </c>
      <c r="D3121" s="5"/>
      <c r="E3121" s="5"/>
      <c r="F3121" s="5"/>
      <c r="G3121" s="5"/>
    </row>
    <row r="3122" spans="1:7" s="15" customFormat="1" x14ac:dyDescent="0.15">
      <c r="A3122" s="6"/>
      <c r="B3122" s="15">
        <v>2905</v>
      </c>
      <c r="C3122" s="18" t="str">
        <f>'Population tagcount script'!D2906</f>
        <v>file.remove("C:/NGS/save/NGS0_66.fastq")</v>
      </c>
      <c r="D3122" s="5"/>
      <c r="E3122" s="5"/>
      <c r="F3122" s="5"/>
      <c r="G3122" s="5"/>
    </row>
    <row r="3123" spans="1:7" s="15" customFormat="1" x14ac:dyDescent="0.15">
      <c r="A3123" s="6"/>
      <c r="B3123" s="15">
        <v>2906</v>
      </c>
      <c r="C3123" s="18" t="str">
        <f>'Population tagcount script'!D2907</f>
        <v>RAD_1over &lt;- RADtag[RADtag&gt;1]</v>
      </c>
      <c r="D3123" s="5"/>
      <c r="E3123" s="5"/>
      <c r="F3123" s="5"/>
      <c r="G3123" s="5"/>
    </row>
    <row r="3124" spans="1:7" s="15" customFormat="1" x14ac:dyDescent="0.15">
      <c r="A3124" s="6"/>
      <c r="B3124" s="15">
        <v>2907</v>
      </c>
      <c r="C3124" s="18" t="str">
        <f>'Population tagcount script'!D2908</f>
        <v>system.time(write.csv(RAD_1over, file="C:/NGS/save/NGS0_66.tagcount1over", row.names = F))</v>
      </c>
      <c r="D3124" s="5"/>
      <c r="E3124" s="5"/>
      <c r="F3124" s="5"/>
      <c r="G3124" s="5"/>
    </row>
    <row r="3125" spans="1:7" s="15" customFormat="1" x14ac:dyDescent="0.15">
      <c r="A3125" s="6"/>
      <c r="B3125" s="15">
        <v>2908</v>
      </c>
      <c r="C3125" s="18" t="str">
        <f>'Population tagcount script'!D2909</f>
        <v>rm(list=ls())</v>
      </c>
      <c r="D3125" s="5"/>
      <c r="E3125" s="5"/>
      <c r="F3125" s="5"/>
      <c r="G3125" s="5"/>
    </row>
    <row r="3126" spans="1:7" s="15" customFormat="1" x14ac:dyDescent="0.15">
      <c r="A3126" s="6"/>
      <c r="B3126" s="15">
        <v>2909</v>
      </c>
      <c r="C3126" s="18" t="str">
        <f>'Population tagcount script'!D2910</f>
        <v>in_f &lt;- c("C:/NGS/Raw_sequence_reads/67_CGGCTATG-CCTATCCT_L006_R1_001.fastq.gz", "C:/NGS/Raw_sequence_reads/67_CGGCTATG-CCTATCCT_L006_R2_001.fastq.gz")</v>
      </c>
      <c r="D3126" s="5"/>
      <c r="E3126" s="5"/>
      <c r="F3126" s="5"/>
      <c r="G3126" s="5"/>
    </row>
    <row r="3127" spans="1:7" s="15" customFormat="1" x14ac:dyDescent="0.15">
      <c r="A3127" s="6"/>
      <c r="B3127" s="15">
        <v>2910</v>
      </c>
      <c r="C3127" s="18" t="str">
        <f>'Population tagcount script'!D2911</f>
        <v>out_f &lt;- "C:/NGS/save/NGS0_67.fastq"</v>
      </c>
      <c r="D3127" s="5"/>
      <c r="E3127" s="5"/>
      <c r="F3127" s="5"/>
      <c r="G3127" s="5"/>
    </row>
    <row r="3128" spans="1:7" s="15" customFormat="1" x14ac:dyDescent="0.15">
      <c r="A3128" s="6"/>
      <c r="B3128" s="15">
        <v>2911</v>
      </c>
      <c r="C3128" s="18" t="str">
        <f>'Population tagcount script'!D2912</f>
        <v>param_trim &lt;- 1</v>
      </c>
      <c r="D3128" s="5"/>
      <c r="E3128" s="5"/>
      <c r="F3128" s="5"/>
      <c r="G3128" s="5"/>
    </row>
    <row r="3129" spans="1:7" s="15" customFormat="1" x14ac:dyDescent="0.15">
      <c r="A3129" s="6"/>
      <c r="B3129" s="15">
        <v>2912</v>
      </c>
      <c r="C3129" s="18" t="str">
        <f>'Population tagcount script'!D2913</f>
        <v xml:space="preserve">fastq &lt;- readFastq(in_f)              </v>
      </c>
      <c r="D3129" s="5"/>
      <c r="E3129" s="5"/>
      <c r="F3129" s="5"/>
      <c r="G3129" s="5"/>
    </row>
    <row r="3130" spans="1:7" s="15" customFormat="1" x14ac:dyDescent="0.15">
      <c r="A3130" s="6"/>
      <c r="B3130" s="15">
        <v>2913</v>
      </c>
      <c r="C3130" s="18" t="str">
        <f>'Population tagcount script'!D2914</f>
        <v>hoge &lt;- width(sread(fastq)) - param_trim</v>
      </c>
      <c r="D3130" s="5"/>
      <c r="E3130" s="5"/>
      <c r="F3130" s="5"/>
      <c r="G3130" s="5"/>
    </row>
    <row r="3131" spans="1:7" s="15" customFormat="1" x14ac:dyDescent="0.15">
      <c r="A3131" s="6"/>
      <c r="B3131" s="15">
        <v>2914</v>
      </c>
      <c r="C3131" s="18" t="str">
        <f>'Population tagcount script'!D2915</f>
        <v xml:space="preserve">hoge[hoge &lt; 1] &lt;- 1                   </v>
      </c>
      <c r="D3131" s="5"/>
      <c r="E3131" s="5"/>
      <c r="F3131" s="5"/>
      <c r="G3131" s="5"/>
    </row>
    <row r="3132" spans="1:7" s="15" customFormat="1" x14ac:dyDescent="0.15">
      <c r="A3132" s="6"/>
      <c r="B3132" s="15">
        <v>2915</v>
      </c>
      <c r="C3132" s="18" t="str">
        <f>'Population tagcount script'!D2916</f>
        <v>hoge1 &lt;- DNAStringSet(sread(fastq), start=7, end=hoge)</v>
      </c>
      <c r="D3132" s="5"/>
      <c r="E3132" s="5"/>
      <c r="F3132" s="5"/>
      <c r="G3132" s="5"/>
    </row>
    <row r="3133" spans="1:7" s="15" customFormat="1" x14ac:dyDescent="0.15">
      <c r="A3133" s="6"/>
      <c r="B3133" s="15">
        <v>2916</v>
      </c>
      <c r="C3133" s="18" t="str">
        <f>'Population tagcount script'!D2917</f>
        <v>hoge2 &lt;- BStringSet(quality(quality(fastq)), start=7, end=hoge)</v>
      </c>
      <c r="D3133" s="5"/>
      <c r="E3133" s="5"/>
      <c r="F3133" s="5"/>
      <c r="G3133" s="5"/>
    </row>
    <row r="3134" spans="1:7" s="15" customFormat="1" x14ac:dyDescent="0.15">
      <c r="A3134" s="6"/>
      <c r="B3134" s="15">
        <v>2917</v>
      </c>
      <c r="C3134" s="18" t="str">
        <f>'Population tagcount script'!D2918</f>
        <v>fastq &lt;- ShortReadQ(hoge1, hoge2, id(fastq))</v>
      </c>
      <c r="D3134" s="5"/>
      <c r="E3134" s="5"/>
      <c r="F3134" s="5"/>
      <c r="G3134" s="5"/>
    </row>
    <row r="3135" spans="1:7" s="15" customFormat="1" x14ac:dyDescent="0.15">
      <c r="A3135" s="6"/>
      <c r="B3135" s="15">
        <v>2918</v>
      </c>
      <c r="C3135" s="18" t="str">
        <f>'Population tagcount script'!D2919</f>
        <v xml:space="preserve">writeFastq(fastq, out_f, compress=F)   </v>
      </c>
      <c r="D3135" s="5"/>
      <c r="E3135" s="5"/>
      <c r="F3135" s="5"/>
      <c r="G3135" s="5"/>
    </row>
    <row r="3136" spans="1:7" s="15" customFormat="1" x14ac:dyDescent="0.15">
      <c r="A3136" s="6"/>
      <c r="B3136" s="15">
        <v>2919</v>
      </c>
      <c r="C3136" s="18" t="str">
        <f>'Population tagcount script'!D2920</f>
        <v>param1 &lt;- 35</v>
      </c>
      <c r="D3136" s="5"/>
      <c r="E3136" s="5"/>
      <c r="F3136" s="5"/>
      <c r="G3136" s="5"/>
    </row>
    <row r="3137" spans="1:7" s="15" customFormat="1" x14ac:dyDescent="0.15">
      <c r="A3137" s="6"/>
      <c r="B3137" s="15">
        <v>2920</v>
      </c>
      <c r="C3137" s="18" t="str">
        <f>'Population tagcount script'!D2921</f>
        <v>param2 &lt;- 0.1</v>
      </c>
      <c r="D3137" s="5"/>
      <c r="E3137" s="5"/>
      <c r="F3137" s="5"/>
      <c r="G3137" s="5"/>
    </row>
    <row r="3138" spans="1:7" s="15" customFormat="1" x14ac:dyDescent="0.15">
      <c r="A3138" s="6"/>
      <c r="B3138" s="15">
        <v>2921</v>
      </c>
      <c r="C3138" s="18" t="str">
        <f>'Population tagcount script'!D2922</f>
        <v>fastq &lt;- readFastq("C:/NGS/save/NGS0_67.fastq")</v>
      </c>
      <c r="D3138" s="5"/>
      <c r="E3138" s="5"/>
      <c r="F3138" s="5"/>
      <c r="G3138" s="5"/>
    </row>
    <row r="3139" spans="1:7" s="15" customFormat="1" x14ac:dyDescent="0.15">
      <c r="A3139" s="6"/>
      <c r="B3139" s="15">
        <v>2922</v>
      </c>
      <c r="C3139" s="18" t="str">
        <f>'Population tagcount script'!D2923</f>
        <v>hoge &lt;- as(quality(fastq), "matrix")</v>
      </c>
      <c r="D3139" s="5"/>
      <c r="E3139" s="5"/>
      <c r="F3139" s="5"/>
      <c r="G3139" s="5"/>
    </row>
    <row r="3140" spans="1:7" s="15" customFormat="1" x14ac:dyDescent="0.15">
      <c r="A3140" s="6"/>
      <c r="B3140" s="15">
        <v>2923</v>
      </c>
      <c r="C3140" s="18" t="str">
        <f>'Population tagcount script'!D2924</f>
        <v>obj &lt;- (rowSums(hoge &lt; param1) &lt;= width(fastq)*param2)</v>
      </c>
      <c r="D3140" s="5"/>
      <c r="E3140" s="5"/>
      <c r="F3140" s="5"/>
      <c r="G3140" s="5"/>
    </row>
    <row r="3141" spans="1:7" s="15" customFormat="1" x14ac:dyDescent="0.15">
      <c r="A3141" s="6"/>
      <c r="B3141" s="15">
        <v>2924</v>
      </c>
      <c r="C3141" s="18" t="str">
        <f>'Population tagcount script'!D2925</f>
        <v>fastq &lt;- fastq[obj]</v>
      </c>
      <c r="D3141" s="5"/>
      <c r="E3141" s="5"/>
      <c r="F3141" s="5"/>
      <c r="G3141" s="5"/>
    </row>
    <row r="3142" spans="1:7" s="15" customFormat="1" x14ac:dyDescent="0.15">
      <c r="A3142" s="6"/>
      <c r="B3142" s="15">
        <v>2925</v>
      </c>
      <c r="C3142" s="18" t="str">
        <f>'Population tagcount script'!D2926</f>
        <v xml:space="preserve">writeFastq(fastq, "C:/NGS/save/F2_Adap-0.fastq", compress=F)   </v>
      </c>
      <c r="D3142" s="5"/>
      <c r="E3142" s="5"/>
      <c r="F3142" s="5"/>
      <c r="G3142" s="5"/>
    </row>
    <row r="3143" spans="1:7" s="15" customFormat="1" x14ac:dyDescent="0.15">
      <c r="A3143" s="6"/>
      <c r="B3143" s="15">
        <v>2926</v>
      </c>
      <c r="C3143" s="18" t="str">
        <f>'Population tagcount script'!D2927</f>
        <v>in_f &lt;- "C:/NGS/save/F2_Adap-0.fastq"</v>
      </c>
      <c r="D3143" s="5"/>
      <c r="E3143" s="5"/>
      <c r="F3143" s="5"/>
      <c r="G3143" s="5"/>
    </row>
    <row r="3144" spans="1:7" s="15" customFormat="1" x14ac:dyDescent="0.15">
      <c r="A3144" s="6"/>
      <c r="B3144" s="15">
        <v>2927</v>
      </c>
      <c r="C3144" s="18" t="str">
        <f>'Population tagcount script'!D2928</f>
        <v>out_f &lt;- "C:/NGS/save/F2_Adap-1.fastq"</v>
      </c>
      <c r="D3144" s="5"/>
      <c r="E3144" s="5"/>
      <c r="F3144" s="5"/>
      <c r="G3144" s="5"/>
    </row>
    <row r="3145" spans="1:7" s="15" customFormat="1" x14ac:dyDescent="0.15">
      <c r="A3145" s="6"/>
      <c r="B3145" s="15">
        <v>2928</v>
      </c>
      <c r="C3145" s="18" t="str">
        <f>'Population tagcount script'!D2929</f>
        <v>param_adapter &lt;- "CATGAGATCGGAAGAGCGTCGTGTAGGGAAAGAGTGT"  #Adapter sequence 1</v>
      </c>
      <c r="D3145" s="5"/>
      <c r="E3145" s="5"/>
      <c r="F3145" s="5"/>
      <c r="G3145" s="5"/>
    </row>
    <row r="3146" spans="1:7" s="15" customFormat="1" x14ac:dyDescent="0.15">
      <c r="A3146" s="6"/>
      <c r="B3146" s="15">
        <v>2929</v>
      </c>
      <c r="C3146" s="18" t="str">
        <f>'Population tagcount script'!D2930</f>
        <v xml:space="preserve">system.time(res1 &lt;- preprocessReads(filename=in_f,  outputFilename=out_f,Rpattern=param_adapter, max.Rmismatch=rep(0, nchar(param_adapter)), nBases=0, minLength=20, nrec=1000000))      </v>
      </c>
      <c r="D3146" s="5"/>
      <c r="E3146" s="5"/>
      <c r="F3146" s="5"/>
      <c r="G3146" s="5"/>
    </row>
    <row r="3147" spans="1:7" s="15" customFormat="1" x14ac:dyDescent="0.15">
      <c r="A3147" s="6"/>
      <c r="B3147" s="15">
        <v>2930</v>
      </c>
      <c r="C3147" s="18" t="str">
        <f>'Population tagcount script'!D2931</f>
        <v>in_f &lt;- "C:/NGS/save/F2_Adap-1.fastq"</v>
      </c>
      <c r="D3147" s="5"/>
      <c r="E3147" s="5"/>
      <c r="F3147" s="5"/>
      <c r="G3147" s="5"/>
    </row>
    <row r="3148" spans="1:7" s="15" customFormat="1" x14ac:dyDescent="0.15">
      <c r="A3148" s="6"/>
      <c r="B3148" s="15">
        <v>2931</v>
      </c>
      <c r="C3148" s="18" t="str">
        <f>'Population tagcount script'!D2932</f>
        <v>out_f &lt;- "C:/NGS/save/F2_Adap-2.fastq"</v>
      </c>
      <c r="D3148" s="5"/>
      <c r="E3148" s="5"/>
      <c r="F3148" s="5"/>
      <c r="G3148" s="5"/>
    </row>
    <row r="3149" spans="1:7" s="15" customFormat="1" x14ac:dyDescent="0.15">
      <c r="A3149" s="6"/>
      <c r="B3149" s="15">
        <v>2932</v>
      </c>
      <c r="C3149" s="18" t="str">
        <f>'Population tagcount script'!D2933</f>
        <v>param_adapter &lt;- "TAAGATCGGAAGAGCACACGTCTGAACTCCAGTCAC"  #Adapter sequence 2</v>
      </c>
      <c r="D3149" s="5"/>
      <c r="E3149" s="5"/>
      <c r="F3149" s="5"/>
      <c r="G3149" s="5"/>
    </row>
    <row r="3150" spans="1:7" s="15" customFormat="1" x14ac:dyDescent="0.15">
      <c r="A3150" s="6"/>
      <c r="B3150" s="15">
        <v>2933</v>
      </c>
      <c r="C3150" s="18" t="str">
        <f>'Population tagcount script'!D2934</f>
        <v xml:space="preserve">system.time(res2 &lt;- preprocessReads(filename=in_f,  outputFilename=out_f,Rpattern=param_adapter, max.Rmismatch=rep(0, nchar(param_adapter)), nBases=0, minLength=20, nrec=1000000))      </v>
      </c>
      <c r="D3150" s="5"/>
      <c r="E3150" s="5"/>
      <c r="F3150" s="5"/>
      <c r="G3150" s="5"/>
    </row>
    <row r="3151" spans="1:7" s="15" customFormat="1" x14ac:dyDescent="0.15">
      <c r="A3151" s="6"/>
      <c r="B3151" s="15">
        <v>2934</v>
      </c>
      <c r="C3151" s="18" t="str">
        <f>'Population tagcount script'!D2935</f>
        <v>in_f &lt;- "C:/NGS/save/F2_Adap-2.fastq"</v>
      </c>
      <c r="D3151" s="5"/>
      <c r="E3151" s="5"/>
      <c r="F3151" s="5"/>
      <c r="G3151" s="5"/>
    </row>
    <row r="3152" spans="1:7" s="15" customFormat="1" x14ac:dyDescent="0.15">
      <c r="A3152" s="6"/>
      <c r="B3152" s="15">
        <v>2935</v>
      </c>
      <c r="C3152" s="18" t="str">
        <f>'Population tagcount script'!D2936</f>
        <v>out_f &lt;- "C:/NGS/save/F2_Adap-3.fastq"</v>
      </c>
      <c r="D3152" s="5"/>
      <c r="E3152" s="5"/>
      <c r="F3152" s="5"/>
      <c r="G3152" s="5"/>
    </row>
    <row r="3153" spans="1:7" s="15" customFormat="1" x14ac:dyDescent="0.15">
      <c r="A3153" s="6"/>
      <c r="B3153" s="15">
        <v>2936</v>
      </c>
      <c r="C3153" s="18" t="str">
        <f>'Population tagcount script'!D2937</f>
        <v>param_adapter &lt;- "TAAGATCGGAAGAGCGTCGTGTAGGGAAAGAGTGT"  #Adapter sequence 3</v>
      </c>
      <c r="D3153" s="5"/>
      <c r="E3153" s="5"/>
      <c r="F3153" s="5"/>
      <c r="G3153" s="5"/>
    </row>
    <row r="3154" spans="1:7" s="15" customFormat="1" x14ac:dyDescent="0.15">
      <c r="A3154" s="6"/>
      <c r="B3154" s="15">
        <v>2937</v>
      </c>
      <c r="C3154" s="18" t="str">
        <f>'Population tagcount script'!D2938</f>
        <v xml:space="preserve">system.time(res3 &lt;- preprocessReads(filename=in_f,  outputFilename=out_f,Rpattern=param_adapter, max.Rmismatch=rep(0, nchar(param_adapter)), nBases=0, minLength=20, nrec=1000000))      </v>
      </c>
      <c r="D3154" s="5"/>
      <c r="E3154" s="5"/>
      <c r="F3154" s="5"/>
      <c r="G3154" s="5"/>
    </row>
    <row r="3155" spans="1:7" s="15" customFormat="1" x14ac:dyDescent="0.15">
      <c r="A3155" s="6"/>
      <c r="B3155" s="15">
        <v>2938</v>
      </c>
      <c r="C3155" s="18" t="str">
        <f>'Population tagcount script'!D2939</f>
        <v>in_f &lt;- "C:/NGS/save/F2_Adap-3.fastq"</v>
      </c>
      <c r="D3155" s="5"/>
      <c r="E3155" s="5"/>
      <c r="F3155" s="5"/>
      <c r="G3155" s="5"/>
    </row>
    <row r="3156" spans="1:7" s="15" customFormat="1" x14ac:dyDescent="0.15">
      <c r="A3156" s="6"/>
      <c r="B3156" s="15">
        <v>2939</v>
      </c>
      <c r="C3156" s="18" t="str">
        <f>'Population tagcount script'!D2940</f>
        <v>out_f &lt;- "C:/NGS/save/AdapterTrim_NGS0_67.fastq"</v>
      </c>
      <c r="D3156" s="5"/>
      <c r="E3156" s="5"/>
      <c r="F3156" s="5"/>
      <c r="G3156" s="5"/>
    </row>
    <row r="3157" spans="1:7" s="15" customFormat="1" x14ac:dyDescent="0.15">
      <c r="A3157" s="6"/>
      <c r="B3157" s="15">
        <v>2940</v>
      </c>
      <c r="C3157" s="18" t="str">
        <f>'Population tagcount script'!D2941</f>
        <v>param_adapter &lt;- "CATGAGATCGGAAGAGCACACGTCTGAACTCCAGTCAC"  #Adapter sequence 4</v>
      </c>
      <c r="D3157" s="5"/>
      <c r="E3157" s="5"/>
      <c r="F3157" s="5"/>
      <c r="G3157" s="5"/>
    </row>
    <row r="3158" spans="1:7" s="15" customFormat="1" x14ac:dyDescent="0.15">
      <c r="A3158" s="6"/>
      <c r="B3158" s="15">
        <v>2941</v>
      </c>
      <c r="C3158" s="18" t="str">
        <f>'Population tagcount script'!D2942</f>
        <v xml:space="preserve">system.time(res4 &lt;- preprocessReads(filename=in_f,  outputFilename=out_f,Rpattern=param_adapter, max.Rmismatch=rep(0, nchar(param_adapter)), nBases=0, minLength=20, nrec=1000000))      </v>
      </c>
      <c r="D3158" s="5"/>
      <c r="E3158" s="5"/>
      <c r="F3158" s="5"/>
      <c r="G3158" s="5"/>
    </row>
    <row r="3159" spans="1:7" s="15" customFormat="1" x14ac:dyDescent="0.15">
      <c r="A3159" s="6"/>
      <c r="B3159" s="15">
        <v>2942</v>
      </c>
      <c r="C3159" s="18" t="str">
        <f>'Population tagcount script'!D2943</f>
        <v>res &lt;- rbind(res1,res2,res3,res4)</v>
      </c>
      <c r="D3159" s="5"/>
      <c r="E3159" s="5"/>
      <c r="F3159" s="5"/>
      <c r="G3159" s="5"/>
    </row>
    <row r="3160" spans="1:7" s="15" customFormat="1" x14ac:dyDescent="0.15">
      <c r="A3160" s="6"/>
      <c r="B3160" s="15">
        <v>2943</v>
      </c>
      <c r="C3160" s="18" t="str">
        <f>'Population tagcount script'!D2944</f>
        <v>write.csv(res, "C:/NGS/save/NGS0_67.fastq.csv")</v>
      </c>
      <c r="D3160" s="5"/>
      <c r="E3160" s="5"/>
      <c r="F3160" s="5"/>
      <c r="G3160" s="5"/>
    </row>
    <row r="3161" spans="1:7" s="15" customFormat="1" x14ac:dyDescent="0.15">
      <c r="A3161" s="6"/>
      <c r="B3161" s="15">
        <v>2944</v>
      </c>
      <c r="C3161" s="18" t="str">
        <f>'Population tagcount script'!D2945</f>
        <v>system.time(fastq &lt;- fread("C:/NGS/save/AdapterTrim_NGS0_67.fastq", header=F, sep="\t", na.strings="NA", strip.white=TRUE, verbose=TRUE))</v>
      </c>
      <c r="D3161" s="5"/>
      <c r="E3161" s="5"/>
      <c r="F3161" s="5"/>
      <c r="G3161" s="5"/>
    </row>
    <row r="3162" spans="1:7" s="15" customFormat="1" x14ac:dyDescent="0.15">
      <c r="A3162" s="6"/>
      <c r="B3162" s="15">
        <v>2945</v>
      </c>
      <c r="C3162" s="18" t="str">
        <f>'Population tagcount script'!D2946</f>
        <v>file.remove("C:/NGS/save/AdapterTrim_NGS0_67.fastq","C:/NGS/save/F2_Adap-0.fastq","C:/NGS/save/F2_Adap-1.fastq","C:/NGS/save/F2_Adap-2.fastq","C:/NGS/save/F2_Adap-3.fastq")</v>
      </c>
      <c r="D3162" s="5"/>
      <c r="E3162" s="5"/>
      <c r="F3162" s="5"/>
      <c r="G3162" s="5"/>
    </row>
    <row r="3163" spans="1:7" s="15" customFormat="1" x14ac:dyDescent="0.15">
      <c r="A3163" s="6"/>
      <c r="B3163" s="15">
        <v>2946</v>
      </c>
      <c r="C3163" s="18" t="str">
        <f>'Population tagcount script'!D2947</f>
        <v>system.time(nucleotide &lt;- fastq[2+4*(0:((nrow(fastq)/4)-1))])</v>
      </c>
      <c r="D3163" s="5"/>
      <c r="E3163" s="5"/>
      <c r="F3163" s="5"/>
      <c r="G3163" s="5"/>
    </row>
    <row r="3164" spans="1:7" s="15" customFormat="1" x14ac:dyDescent="0.15">
      <c r="A3164" s="6"/>
      <c r="B3164" s="15">
        <v>2947</v>
      </c>
      <c r="C3164" s="18" t="str">
        <f>'Population tagcount script'!D2948</f>
        <v>system.time(RADtag &lt;- sort(table(nucleotide), decreasing=TRUE))</v>
      </c>
      <c r="D3164" s="5"/>
      <c r="E3164" s="5"/>
      <c r="F3164" s="5"/>
      <c r="G3164" s="5"/>
    </row>
    <row r="3165" spans="1:7" s="15" customFormat="1" x14ac:dyDescent="0.15">
      <c r="A3165" s="6"/>
      <c r="B3165" s="15">
        <v>2948</v>
      </c>
      <c r="C3165" s="18" t="str">
        <f>'Population tagcount script'!D2949</f>
        <v>system.time(write.csv(RADtag, file="C:/NGS/save/NGS0_67.tagcount", row.names = F))</v>
      </c>
      <c r="D3165" s="5"/>
      <c r="E3165" s="5"/>
      <c r="F3165" s="5"/>
      <c r="G3165" s="5"/>
    </row>
    <row r="3166" spans="1:7" s="15" customFormat="1" x14ac:dyDescent="0.15">
      <c r="A3166" s="6"/>
      <c r="B3166" s="15">
        <v>2949</v>
      </c>
      <c r="C3166" s="18" t="str">
        <f>'Population tagcount script'!D2950</f>
        <v>file.remove("C:/NGS/save/NGS0_67.fastq")</v>
      </c>
      <c r="D3166" s="5"/>
      <c r="E3166" s="5"/>
      <c r="F3166" s="5"/>
      <c r="G3166" s="5"/>
    </row>
    <row r="3167" spans="1:7" s="15" customFormat="1" x14ac:dyDescent="0.15">
      <c r="A3167" s="6"/>
      <c r="B3167" s="15">
        <v>2950</v>
      </c>
      <c r="C3167" s="18" t="str">
        <f>'Population tagcount script'!D2951</f>
        <v>RAD_1over &lt;- RADtag[RADtag&gt;1]</v>
      </c>
      <c r="D3167" s="5"/>
      <c r="E3167" s="5"/>
      <c r="F3167" s="5"/>
      <c r="G3167" s="5"/>
    </row>
    <row r="3168" spans="1:7" s="15" customFormat="1" x14ac:dyDescent="0.15">
      <c r="A3168" s="6"/>
      <c r="B3168" s="15">
        <v>2951</v>
      </c>
      <c r="C3168" s="18" t="str">
        <f>'Population tagcount script'!D2952</f>
        <v>system.time(write.csv(RAD_1over, file="C:/NGS/save/NGS0_67.tagcount1over", row.names = F))</v>
      </c>
      <c r="D3168" s="5"/>
      <c r="E3168" s="5"/>
      <c r="F3168" s="5"/>
      <c r="G3168" s="5"/>
    </row>
    <row r="3169" spans="1:7" s="15" customFormat="1" x14ac:dyDescent="0.15">
      <c r="A3169" s="6"/>
      <c r="B3169" s="15">
        <v>2952</v>
      </c>
      <c r="C3169" s="18" t="str">
        <f>'Population tagcount script'!D2953</f>
        <v>rm(list=ls())</v>
      </c>
      <c r="D3169" s="5"/>
      <c r="E3169" s="5"/>
      <c r="F3169" s="5"/>
      <c r="G3169" s="5"/>
    </row>
    <row r="3170" spans="1:7" s="15" customFormat="1" x14ac:dyDescent="0.15">
      <c r="A3170" s="6"/>
      <c r="B3170" s="15">
        <v>2953</v>
      </c>
      <c r="C3170" s="18" t="str">
        <f>'Population tagcount script'!D2954</f>
        <v>in_f &lt;- c("C:/NGS/Raw_sequence_reads/68_CGGCTATG-GGCTCTGA_L006_R1_001.fastq.gz", "C:/NGS/Raw_sequence_reads/68_CGGCTATG-GGCTCTGA_L006_R2_001.fastq.gz")</v>
      </c>
      <c r="D3170" s="5"/>
      <c r="E3170" s="5"/>
      <c r="F3170" s="5"/>
      <c r="G3170" s="5"/>
    </row>
    <row r="3171" spans="1:7" s="15" customFormat="1" x14ac:dyDescent="0.15">
      <c r="A3171" s="6"/>
      <c r="B3171" s="15">
        <v>2954</v>
      </c>
      <c r="C3171" s="18" t="str">
        <f>'Population tagcount script'!D2955</f>
        <v>out_f &lt;- "C:/NGS/save/NGS0_68.fastq"</v>
      </c>
      <c r="D3171" s="5"/>
      <c r="E3171" s="5"/>
      <c r="F3171" s="5"/>
      <c r="G3171" s="5"/>
    </row>
    <row r="3172" spans="1:7" s="15" customFormat="1" x14ac:dyDescent="0.15">
      <c r="A3172" s="6"/>
      <c r="B3172" s="15">
        <v>2955</v>
      </c>
      <c r="C3172" s="18" t="str">
        <f>'Population tagcount script'!D2956</f>
        <v>param_trim &lt;- 1</v>
      </c>
      <c r="D3172" s="5"/>
      <c r="E3172" s="5"/>
      <c r="F3172" s="5"/>
      <c r="G3172" s="5"/>
    </row>
    <row r="3173" spans="1:7" s="15" customFormat="1" x14ac:dyDescent="0.15">
      <c r="A3173" s="6"/>
      <c r="B3173" s="15">
        <v>2956</v>
      </c>
      <c r="C3173" s="18" t="str">
        <f>'Population tagcount script'!D2957</f>
        <v xml:space="preserve">fastq &lt;- readFastq(in_f)              </v>
      </c>
      <c r="D3173" s="5"/>
      <c r="E3173" s="5"/>
      <c r="F3173" s="5"/>
      <c r="G3173" s="5"/>
    </row>
    <row r="3174" spans="1:7" s="15" customFormat="1" x14ac:dyDescent="0.15">
      <c r="A3174" s="6"/>
      <c r="B3174" s="15">
        <v>2957</v>
      </c>
      <c r="C3174" s="18" t="str">
        <f>'Population tagcount script'!D2958</f>
        <v>hoge &lt;- width(sread(fastq)) - param_trim</v>
      </c>
      <c r="D3174" s="5"/>
      <c r="E3174" s="5"/>
      <c r="F3174" s="5"/>
      <c r="G3174" s="5"/>
    </row>
    <row r="3175" spans="1:7" s="15" customFormat="1" x14ac:dyDescent="0.15">
      <c r="A3175" s="6"/>
      <c r="B3175" s="15">
        <v>2958</v>
      </c>
      <c r="C3175" s="18" t="str">
        <f>'Population tagcount script'!D2959</f>
        <v xml:space="preserve">hoge[hoge &lt; 1] &lt;- 1                   </v>
      </c>
      <c r="D3175" s="5"/>
      <c r="E3175" s="5"/>
      <c r="F3175" s="5"/>
      <c r="G3175" s="5"/>
    </row>
    <row r="3176" spans="1:7" s="15" customFormat="1" x14ac:dyDescent="0.15">
      <c r="A3176" s="6"/>
      <c r="B3176" s="15">
        <v>2959</v>
      </c>
      <c r="C3176" s="18" t="str">
        <f>'Population tagcount script'!D2960</f>
        <v>hoge1 &lt;- DNAStringSet(sread(fastq), start=7, end=hoge)</v>
      </c>
      <c r="D3176" s="5"/>
      <c r="E3176" s="5"/>
      <c r="F3176" s="5"/>
      <c r="G3176" s="5"/>
    </row>
    <row r="3177" spans="1:7" s="15" customFormat="1" x14ac:dyDescent="0.15">
      <c r="A3177" s="6"/>
      <c r="B3177" s="15">
        <v>2960</v>
      </c>
      <c r="C3177" s="18" t="str">
        <f>'Population tagcount script'!D2961</f>
        <v>hoge2 &lt;- BStringSet(quality(quality(fastq)), start=7, end=hoge)</v>
      </c>
      <c r="D3177" s="5"/>
      <c r="E3177" s="5"/>
      <c r="F3177" s="5"/>
      <c r="G3177" s="5"/>
    </row>
    <row r="3178" spans="1:7" s="15" customFormat="1" x14ac:dyDescent="0.15">
      <c r="A3178" s="6"/>
      <c r="B3178" s="15">
        <v>2961</v>
      </c>
      <c r="C3178" s="18" t="str">
        <f>'Population tagcount script'!D2962</f>
        <v>fastq &lt;- ShortReadQ(hoge1, hoge2, id(fastq))</v>
      </c>
      <c r="D3178" s="5"/>
      <c r="E3178" s="5"/>
      <c r="F3178" s="5"/>
      <c r="G3178" s="5"/>
    </row>
    <row r="3179" spans="1:7" s="15" customFormat="1" x14ac:dyDescent="0.15">
      <c r="A3179" s="6"/>
      <c r="B3179" s="15">
        <v>2962</v>
      </c>
      <c r="C3179" s="18" t="str">
        <f>'Population tagcount script'!D2963</f>
        <v xml:space="preserve">writeFastq(fastq, out_f, compress=F)   </v>
      </c>
      <c r="D3179" s="5"/>
      <c r="E3179" s="5"/>
      <c r="F3179" s="5"/>
      <c r="G3179" s="5"/>
    </row>
    <row r="3180" spans="1:7" s="15" customFormat="1" x14ac:dyDescent="0.15">
      <c r="A3180" s="6"/>
      <c r="B3180" s="15">
        <v>2963</v>
      </c>
      <c r="C3180" s="18" t="str">
        <f>'Population tagcount script'!D2964</f>
        <v>param1 &lt;- 35</v>
      </c>
      <c r="D3180" s="5"/>
      <c r="E3180" s="5"/>
      <c r="F3180" s="5"/>
      <c r="G3180" s="5"/>
    </row>
    <row r="3181" spans="1:7" s="15" customFormat="1" x14ac:dyDescent="0.15">
      <c r="A3181" s="6"/>
      <c r="B3181" s="15">
        <v>2964</v>
      </c>
      <c r="C3181" s="18" t="str">
        <f>'Population tagcount script'!D2965</f>
        <v>param2 &lt;- 0.1</v>
      </c>
      <c r="D3181" s="5"/>
      <c r="E3181" s="5"/>
      <c r="F3181" s="5"/>
      <c r="G3181" s="5"/>
    </row>
    <row r="3182" spans="1:7" s="15" customFormat="1" x14ac:dyDescent="0.15">
      <c r="A3182" s="6"/>
      <c r="B3182" s="15">
        <v>2965</v>
      </c>
      <c r="C3182" s="18" t="str">
        <f>'Population tagcount script'!D2966</f>
        <v>fastq &lt;- readFastq("C:/NGS/save/NGS0_68.fastq")</v>
      </c>
      <c r="D3182" s="5"/>
      <c r="E3182" s="5"/>
      <c r="F3182" s="5"/>
      <c r="G3182" s="5"/>
    </row>
    <row r="3183" spans="1:7" s="15" customFormat="1" x14ac:dyDescent="0.15">
      <c r="A3183" s="6"/>
      <c r="B3183" s="15">
        <v>2966</v>
      </c>
      <c r="C3183" s="18" t="str">
        <f>'Population tagcount script'!D2967</f>
        <v>hoge &lt;- as(quality(fastq), "matrix")</v>
      </c>
      <c r="D3183" s="5"/>
      <c r="E3183" s="5"/>
      <c r="F3183" s="5"/>
      <c r="G3183" s="5"/>
    </row>
    <row r="3184" spans="1:7" s="15" customFormat="1" x14ac:dyDescent="0.15">
      <c r="A3184" s="6"/>
      <c r="B3184" s="15">
        <v>2967</v>
      </c>
      <c r="C3184" s="18" t="str">
        <f>'Population tagcount script'!D2968</f>
        <v>obj &lt;- (rowSums(hoge &lt; param1) &lt;= width(fastq)*param2)</v>
      </c>
      <c r="D3184" s="5"/>
      <c r="E3184" s="5"/>
      <c r="F3184" s="5"/>
      <c r="G3184" s="5"/>
    </row>
    <row r="3185" spans="1:7" s="15" customFormat="1" x14ac:dyDescent="0.15">
      <c r="A3185" s="6"/>
      <c r="B3185" s="15">
        <v>2968</v>
      </c>
      <c r="C3185" s="18" t="str">
        <f>'Population tagcount script'!D2969</f>
        <v>fastq &lt;- fastq[obj]</v>
      </c>
      <c r="D3185" s="5"/>
      <c r="E3185" s="5"/>
      <c r="F3185" s="5"/>
      <c r="G3185" s="5"/>
    </row>
    <row r="3186" spans="1:7" s="15" customFormat="1" x14ac:dyDescent="0.15">
      <c r="A3186" s="6"/>
      <c r="B3186" s="15">
        <v>2969</v>
      </c>
      <c r="C3186" s="18" t="str">
        <f>'Population tagcount script'!D2970</f>
        <v xml:space="preserve">writeFastq(fastq, "C:/NGS/save/F2_Adap-0.fastq", compress=F)   </v>
      </c>
      <c r="D3186" s="5"/>
      <c r="E3186" s="5"/>
      <c r="F3186" s="5"/>
      <c r="G3186" s="5"/>
    </row>
    <row r="3187" spans="1:7" s="15" customFormat="1" x14ac:dyDescent="0.15">
      <c r="A3187" s="6"/>
      <c r="B3187" s="15">
        <v>2970</v>
      </c>
      <c r="C3187" s="18" t="str">
        <f>'Population tagcount script'!D2971</f>
        <v>in_f &lt;- "C:/NGS/save/F2_Adap-0.fastq"</v>
      </c>
      <c r="D3187" s="5"/>
      <c r="E3187" s="5"/>
      <c r="F3187" s="5"/>
      <c r="G3187" s="5"/>
    </row>
    <row r="3188" spans="1:7" s="15" customFormat="1" x14ac:dyDescent="0.15">
      <c r="A3188" s="6"/>
      <c r="B3188" s="15">
        <v>2971</v>
      </c>
      <c r="C3188" s="18" t="str">
        <f>'Population tagcount script'!D2972</f>
        <v>out_f &lt;- "C:/NGS/save/F2_Adap-1.fastq"</v>
      </c>
      <c r="D3188" s="5"/>
      <c r="E3188" s="5"/>
      <c r="F3188" s="5"/>
      <c r="G3188" s="5"/>
    </row>
    <row r="3189" spans="1:7" s="15" customFormat="1" x14ac:dyDescent="0.15">
      <c r="A3189" s="6"/>
      <c r="B3189" s="15">
        <v>2972</v>
      </c>
      <c r="C3189" s="18" t="str">
        <f>'Population tagcount script'!D2973</f>
        <v>param_adapter &lt;- "CATGAGATCGGAAGAGCGTCGTGTAGGGAAAGAGTGT"  #Adapter sequence 1</v>
      </c>
      <c r="D3189" s="5"/>
      <c r="E3189" s="5"/>
      <c r="F3189" s="5"/>
      <c r="G3189" s="5"/>
    </row>
    <row r="3190" spans="1:7" s="15" customFormat="1" x14ac:dyDescent="0.15">
      <c r="A3190" s="6"/>
      <c r="B3190" s="15">
        <v>2973</v>
      </c>
      <c r="C3190" s="18" t="str">
        <f>'Population tagcount script'!D2974</f>
        <v xml:space="preserve">system.time(res1 &lt;- preprocessReads(filename=in_f,  outputFilename=out_f,Rpattern=param_adapter, max.Rmismatch=rep(0, nchar(param_adapter)), nBases=0, minLength=20, nrec=1000000))      </v>
      </c>
      <c r="D3190" s="5"/>
      <c r="E3190" s="5"/>
      <c r="F3190" s="5"/>
      <c r="G3190" s="5"/>
    </row>
    <row r="3191" spans="1:7" s="15" customFormat="1" x14ac:dyDescent="0.15">
      <c r="A3191" s="6"/>
      <c r="B3191" s="15">
        <v>2974</v>
      </c>
      <c r="C3191" s="18" t="str">
        <f>'Population tagcount script'!D2975</f>
        <v>in_f &lt;- "C:/NGS/save/F2_Adap-1.fastq"</v>
      </c>
      <c r="D3191" s="5"/>
      <c r="E3191" s="5"/>
      <c r="F3191" s="5"/>
      <c r="G3191" s="5"/>
    </row>
    <row r="3192" spans="1:7" s="15" customFormat="1" x14ac:dyDescent="0.15">
      <c r="A3192" s="6"/>
      <c r="B3192" s="15">
        <v>2975</v>
      </c>
      <c r="C3192" s="18" t="str">
        <f>'Population tagcount script'!D2976</f>
        <v>out_f &lt;- "C:/NGS/save/F2_Adap-2.fastq"</v>
      </c>
      <c r="D3192" s="5"/>
      <c r="E3192" s="5"/>
      <c r="F3192" s="5"/>
      <c r="G3192" s="5"/>
    </row>
    <row r="3193" spans="1:7" s="15" customFormat="1" x14ac:dyDescent="0.15">
      <c r="A3193" s="6"/>
      <c r="B3193" s="15">
        <v>2976</v>
      </c>
      <c r="C3193" s="18" t="str">
        <f>'Population tagcount script'!D2977</f>
        <v>param_adapter &lt;- "TAAGATCGGAAGAGCACACGTCTGAACTCCAGTCAC"  #Adapter sequence 2</v>
      </c>
      <c r="D3193" s="5"/>
      <c r="E3193" s="5"/>
      <c r="F3193" s="5"/>
      <c r="G3193" s="5"/>
    </row>
    <row r="3194" spans="1:7" s="15" customFormat="1" x14ac:dyDescent="0.15">
      <c r="A3194" s="6"/>
      <c r="B3194" s="15">
        <v>2977</v>
      </c>
      <c r="C3194" s="18" t="str">
        <f>'Population tagcount script'!D2978</f>
        <v xml:space="preserve">system.time(res2 &lt;- preprocessReads(filename=in_f,  outputFilename=out_f,Rpattern=param_adapter, max.Rmismatch=rep(0, nchar(param_adapter)), nBases=0, minLength=20, nrec=1000000))      </v>
      </c>
      <c r="D3194" s="5"/>
      <c r="E3194" s="5"/>
      <c r="F3194" s="5"/>
      <c r="G3194" s="5"/>
    </row>
    <row r="3195" spans="1:7" s="15" customFormat="1" x14ac:dyDescent="0.15">
      <c r="A3195" s="6"/>
      <c r="B3195" s="15">
        <v>2978</v>
      </c>
      <c r="C3195" s="18" t="str">
        <f>'Population tagcount script'!D2979</f>
        <v>in_f &lt;- "C:/NGS/save/F2_Adap-2.fastq"</v>
      </c>
      <c r="D3195" s="5"/>
      <c r="E3195" s="5"/>
      <c r="F3195" s="5"/>
      <c r="G3195" s="5"/>
    </row>
    <row r="3196" spans="1:7" s="15" customFormat="1" x14ac:dyDescent="0.15">
      <c r="A3196" s="6"/>
      <c r="B3196" s="15">
        <v>2979</v>
      </c>
      <c r="C3196" s="18" t="str">
        <f>'Population tagcount script'!D2980</f>
        <v>out_f &lt;- "C:/NGS/save/F2_Adap-3.fastq"</v>
      </c>
      <c r="D3196" s="5"/>
      <c r="E3196" s="5"/>
      <c r="F3196" s="5"/>
      <c r="G3196" s="5"/>
    </row>
    <row r="3197" spans="1:7" s="15" customFormat="1" x14ac:dyDescent="0.15">
      <c r="A3197" s="6"/>
      <c r="B3197" s="15">
        <v>2980</v>
      </c>
      <c r="C3197" s="18" t="str">
        <f>'Population tagcount script'!D2981</f>
        <v>param_adapter &lt;- "TAAGATCGGAAGAGCGTCGTGTAGGGAAAGAGTGT"  #Adapter sequence 3</v>
      </c>
      <c r="D3197" s="5"/>
      <c r="E3197" s="5"/>
      <c r="F3197" s="5"/>
      <c r="G3197" s="5"/>
    </row>
    <row r="3198" spans="1:7" s="15" customFormat="1" x14ac:dyDescent="0.15">
      <c r="A3198" s="6"/>
      <c r="B3198" s="15">
        <v>2981</v>
      </c>
      <c r="C3198" s="18" t="str">
        <f>'Population tagcount script'!D2982</f>
        <v xml:space="preserve">system.time(res3 &lt;- preprocessReads(filename=in_f,  outputFilename=out_f,Rpattern=param_adapter, max.Rmismatch=rep(0, nchar(param_adapter)), nBases=0, minLength=20, nrec=1000000))      </v>
      </c>
      <c r="D3198" s="5"/>
      <c r="E3198" s="5"/>
      <c r="F3198" s="5"/>
      <c r="G3198" s="5"/>
    </row>
    <row r="3199" spans="1:7" s="15" customFormat="1" x14ac:dyDescent="0.15">
      <c r="A3199" s="6"/>
      <c r="B3199" s="15">
        <v>2982</v>
      </c>
      <c r="C3199" s="18" t="str">
        <f>'Population tagcount script'!D2983</f>
        <v>in_f &lt;- "C:/NGS/save/F2_Adap-3.fastq"</v>
      </c>
      <c r="D3199" s="5"/>
      <c r="E3199" s="5"/>
      <c r="F3199" s="5"/>
      <c r="G3199" s="5"/>
    </row>
    <row r="3200" spans="1:7" s="15" customFormat="1" x14ac:dyDescent="0.15">
      <c r="A3200" s="6"/>
      <c r="B3200" s="15">
        <v>2983</v>
      </c>
      <c r="C3200" s="18" t="str">
        <f>'Population tagcount script'!D2984</f>
        <v>out_f &lt;- "C:/NGS/save/AdapterTrim_NGS0_68.fastq"</v>
      </c>
      <c r="D3200" s="5"/>
      <c r="E3200" s="5"/>
      <c r="F3200" s="5"/>
      <c r="G3200" s="5"/>
    </row>
    <row r="3201" spans="1:7" s="15" customFormat="1" x14ac:dyDescent="0.15">
      <c r="A3201" s="6"/>
      <c r="B3201" s="15">
        <v>2984</v>
      </c>
      <c r="C3201" s="18" t="str">
        <f>'Population tagcount script'!D2985</f>
        <v>param_adapter &lt;- "CATGAGATCGGAAGAGCACACGTCTGAACTCCAGTCAC"  #Adapter sequence 4</v>
      </c>
      <c r="D3201" s="5"/>
      <c r="E3201" s="5"/>
      <c r="F3201" s="5"/>
      <c r="G3201" s="5"/>
    </row>
    <row r="3202" spans="1:7" s="15" customFormat="1" x14ac:dyDescent="0.15">
      <c r="A3202" s="6"/>
      <c r="B3202" s="15">
        <v>2985</v>
      </c>
      <c r="C3202" s="18" t="str">
        <f>'Population tagcount script'!D2986</f>
        <v xml:space="preserve">system.time(res4 &lt;- preprocessReads(filename=in_f,  outputFilename=out_f,Rpattern=param_adapter, max.Rmismatch=rep(0, nchar(param_adapter)), nBases=0, minLength=20, nrec=1000000))      </v>
      </c>
      <c r="D3202" s="5"/>
      <c r="E3202" s="5"/>
      <c r="F3202" s="5"/>
      <c r="G3202" s="5"/>
    </row>
    <row r="3203" spans="1:7" s="15" customFormat="1" x14ac:dyDescent="0.15">
      <c r="A3203" s="6"/>
      <c r="B3203" s="15">
        <v>2986</v>
      </c>
      <c r="C3203" s="18" t="str">
        <f>'Population tagcount script'!D2987</f>
        <v>res &lt;- rbind(res1,res2,res3,res4)</v>
      </c>
      <c r="D3203" s="5"/>
      <c r="E3203" s="5"/>
      <c r="F3203" s="5"/>
      <c r="G3203" s="5"/>
    </row>
    <row r="3204" spans="1:7" s="15" customFormat="1" x14ac:dyDescent="0.15">
      <c r="A3204" s="6"/>
      <c r="B3204" s="15">
        <v>2987</v>
      </c>
      <c r="C3204" s="18" t="str">
        <f>'Population tagcount script'!D2988</f>
        <v>write.csv(res, "C:/NGS/save/NGS0_68.fastq.csv")</v>
      </c>
      <c r="D3204" s="5"/>
      <c r="E3204" s="5"/>
      <c r="F3204" s="5"/>
      <c r="G3204" s="5"/>
    </row>
    <row r="3205" spans="1:7" s="15" customFormat="1" x14ac:dyDescent="0.15">
      <c r="A3205" s="6"/>
      <c r="B3205" s="15">
        <v>2988</v>
      </c>
      <c r="C3205" s="18" t="str">
        <f>'Population tagcount script'!D2989</f>
        <v>system.time(fastq &lt;- fread("C:/NGS/save/AdapterTrim_NGS0_68.fastq", header=F, sep="\t", na.strings="NA", strip.white=TRUE, verbose=TRUE))</v>
      </c>
      <c r="D3205" s="5"/>
      <c r="E3205" s="5"/>
      <c r="F3205" s="5"/>
      <c r="G3205" s="5"/>
    </row>
    <row r="3206" spans="1:7" s="15" customFormat="1" x14ac:dyDescent="0.15">
      <c r="A3206" s="6"/>
      <c r="B3206" s="15">
        <v>2989</v>
      </c>
      <c r="C3206" s="18" t="str">
        <f>'Population tagcount script'!D2990</f>
        <v>file.remove("C:/NGS/save/AdapterTrim_NGS0_68.fastq","C:/NGS/save/F2_Adap-0.fastq","C:/NGS/save/F2_Adap-1.fastq","C:/NGS/save/F2_Adap-2.fastq","C:/NGS/save/F2_Adap-3.fastq")</v>
      </c>
      <c r="D3206" s="5"/>
      <c r="E3206" s="5"/>
      <c r="F3206" s="5"/>
      <c r="G3206" s="5"/>
    </row>
    <row r="3207" spans="1:7" s="15" customFormat="1" x14ac:dyDescent="0.15">
      <c r="A3207" s="6"/>
      <c r="B3207" s="15">
        <v>2990</v>
      </c>
      <c r="C3207" s="18" t="str">
        <f>'Population tagcount script'!D2991</f>
        <v>system.time(nucleotide &lt;- fastq[2+4*(0:((nrow(fastq)/4)-1))])</v>
      </c>
      <c r="D3207" s="5"/>
      <c r="E3207" s="5"/>
      <c r="F3207" s="5"/>
      <c r="G3207" s="5"/>
    </row>
    <row r="3208" spans="1:7" s="15" customFormat="1" x14ac:dyDescent="0.15">
      <c r="A3208" s="6"/>
      <c r="B3208" s="15">
        <v>2991</v>
      </c>
      <c r="C3208" s="18" t="str">
        <f>'Population tagcount script'!D2992</f>
        <v>system.time(RADtag &lt;- sort(table(nucleotide), decreasing=TRUE))</v>
      </c>
      <c r="D3208" s="5"/>
      <c r="E3208" s="5"/>
      <c r="F3208" s="5"/>
      <c r="G3208" s="5"/>
    </row>
    <row r="3209" spans="1:7" s="15" customFormat="1" x14ac:dyDescent="0.15">
      <c r="A3209" s="6"/>
      <c r="B3209" s="15">
        <v>2992</v>
      </c>
      <c r="C3209" s="18" t="str">
        <f>'Population tagcount script'!D2993</f>
        <v>system.time(write.csv(RADtag, file="C:/NGS/save/NGS0_68.tagcount", row.names = F))</v>
      </c>
      <c r="D3209" s="5"/>
      <c r="E3209" s="5"/>
      <c r="F3209" s="5"/>
      <c r="G3209" s="5"/>
    </row>
    <row r="3210" spans="1:7" s="15" customFormat="1" x14ac:dyDescent="0.15">
      <c r="A3210" s="6"/>
      <c r="B3210" s="15">
        <v>2993</v>
      </c>
      <c r="C3210" s="18" t="str">
        <f>'Population tagcount script'!D2994</f>
        <v>file.remove("C:/NGS/save/NGS0_68.fastq")</v>
      </c>
      <c r="D3210" s="5"/>
      <c r="E3210" s="5"/>
      <c r="F3210" s="5"/>
      <c r="G3210" s="5"/>
    </row>
    <row r="3211" spans="1:7" s="15" customFormat="1" x14ac:dyDescent="0.15">
      <c r="A3211" s="6"/>
      <c r="B3211" s="15">
        <v>2994</v>
      </c>
      <c r="C3211" s="18" t="str">
        <f>'Population tagcount script'!D2995</f>
        <v>RAD_1over &lt;- RADtag[RADtag&gt;1]</v>
      </c>
      <c r="D3211" s="5"/>
      <c r="E3211" s="5"/>
      <c r="F3211" s="5"/>
      <c r="G3211" s="5"/>
    </row>
    <row r="3212" spans="1:7" s="15" customFormat="1" x14ac:dyDescent="0.15">
      <c r="A3212" s="6"/>
      <c r="B3212" s="15">
        <v>2995</v>
      </c>
      <c r="C3212" s="18" t="str">
        <f>'Population tagcount script'!D2996</f>
        <v>system.time(write.csv(RAD_1over, file="C:/NGS/save/NGS0_68.tagcount1over", row.names = F))</v>
      </c>
      <c r="D3212" s="5"/>
      <c r="E3212" s="5"/>
      <c r="F3212" s="5"/>
      <c r="G3212" s="5"/>
    </row>
    <row r="3213" spans="1:7" s="15" customFormat="1" x14ac:dyDescent="0.15">
      <c r="A3213" s="6"/>
      <c r="B3213" s="15">
        <v>2996</v>
      </c>
      <c r="C3213" s="18" t="str">
        <f>'Population tagcount script'!D2997</f>
        <v>rm(list=ls())</v>
      </c>
      <c r="D3213" s="5"/>
      <c r="E3213" s="5"/>
      <c r="F3213" s="5"/>
      <c r="G3213" s="5"/>
    </row>
    <row r="3214" spans="1:7" s="15" customFormat="1" x14ac:dyDescent="0.15">
      <c r="A3214" s="6"/>
      <c r="B3214" s="15">
        <v>2997</v>
      </c>
      <c r="C3214" s="18" t="str">
        <f>'Population tagcount script'!D2998</f>
        <v>in_f &lt;- c("C:/NGS/Raw_sequence_reads/69_CGGCTATG-AGGCGAAG_L006_R1_001.fastq.gz", "C:/NGS/Raw_sequence_reads/69_CGGCTATG-AGGCGAAG_L006_R2_001.fastq.gz")</v>
      </c>
      <c r="D3214" s="5"/>
      <c r="E3214" s="5"/>
      <c r="F3214" s="5"/>
      <c r="G3214" s="5"/>
    </row>
    <row r="3215" spans="1:7" s="15" customFormat="1" x14ac:dyDescent="0.15">
      <c r="A3215" s="6"/>
      <c r="B3215" s="15">
        <v>2998</v>
      </c>
      <c r="C3215" s="18" t="str">
        <f>'Population tagcount script'!D2999</f>
        <v>out_f &lt;- "C:/NGS/save/NGS0_69.fastq"</v>
      </c>
      <c r="D3215" s="5"/>
      <c r="E3215" s="5"/>
      <c r="F3215" s="5"/>
      <c r="G3215" s="5"/>
    </row>
    <row r="3216" spans="1:7" s="15" customFormat="1" x14ac:dyDescent="0.15">
      <c r="A3216" s="6"/>
      <c r="B3216" s="15">
        <v>2999</v>
      </c>
      <c r="C3216" s="18" t="str">
        <f>'Population tagcount script'!D3000</f>
        <v>param_trim &lt;- 1</v>
      </c>
      <c r="D3216" s="5"/>
      <c r="E3216" s="5"/>
      <c r="F3216" s="5"/>
      <c r="G3216" s="5"/>
    </row>
    <row r="3217" spans="1:7" s="15" customFormat="1" x14ac:dyDescent="0.15">
      <c r="A3217" s="6"/>
      <c r="B3217" s="15">
        <v>3000</v>
      </c>
      <c r="C3217" s="18" t="str">
        <f>'Population tagcount script'!D3001</f>
        <v xml:space="preserve">fastq &lt;- readFastq(in_f)              </v>
      </c>
      <c r="D3217" s="5"/>
      <c r="E3217" s="5"/>
      <c r="F3217" s="5"/>
      <c r="G3217" s="5"/>
    </row>
    <row r="3218" spans="1:7" s="15" customFormat="1" x14ac:dyDescent="0.15">
      <c r="A3218" s="6"/>
      <c r="B3218" s="15">
        <v>3001</v>
      </c>
      <c r="C3218" s="18" t="str">
        <f>'Population tagcount script'!D3002</f>
        <v>hoge &lt;- width(sread(fastq)) - param_trim</v>
      </c>
      <c r="D3218" s="5"/>
      <c r="E3218" s="5"/>
      <c r="F3218" s="5"/>
      <c r="G3218" s="5"/>
    </row>
    <row r="3219" spans="1:7" s="15" customFormat="1" x14ac:dyDescent="0.15">
      <c r="A3219" s="6"/>
      <c r="B3219" s="15">
        <v>3002</v>
      </c>
      <c r="C3219" s="18" t="str">
        <f>'Population tagcount script'!D3003</f>
        <v xml:space="preserve">hoge[hoge &lt; 1] &lt;- 1                   </v>
      </c>
      <c r="D3219" s="5"/>
      <c r="E3219" s="5"/>
      <c r="F3219" s="5"/>
      <c r="G3219" s="5"/>
    </row>
    <row r="3220" spans="1:7" s="15" customFormat="1" x14ac:dyDescent="0.15">
      <c r="A3220" s="6"/>
      <c r="B3220" s="15">
        <v>3003</v>
      </c>
      <c r="C3220" s="18" t="str">
        <f>'Population tagcount script'!D3004</f>
        <v>hoge1 &lt;- DNAStringSet(sread(fastq), start=7, end=hoge)</v>
      </c>
      <c r="D3220" s="5"/>
      <c r="E3220" s="5"/>
      <c r="F3220" s="5"/>
      <c r="G3220" s="5"/>
    </row>
    <row r="3221" spans="1:7" s="15" customFormat="1" x14ac:dyDescent="0.15">
      <c r="A3221" s="6"/>
      <c r="B3221" s="15">
        <v>3004</v>
      </c>
      <c r="C3221" s="18" t="str">
        <f>'Population tagcount script'!D3005</f>
        <v>hoge2 &lt;- BStringSet(quality(quality(fastq)), start=7, end=hoge)</v>
      </c>
      <c r="D3221" s="5"/>
      <c r="E3221" s="5"/>
      <c r="F3221" s="5"/>
      <c r="G3221" s="5"/>
    </row>
    <row r="3222" spans="1:7" s="15" customFormat="1" x14ac:dyDescent="0.15">
      <c r="A3222" s="6"/>
      <c r="B3222" s="15">
        <v>3005</v>
      </c>
      <c r="C3222" s="18" t="str">
        <f>'Population tagcount script'!D3006</f>
        <v>fastq &lt;- ShortReadQ(hoge1, hoge2, id(fastq))</v>
      </c>
      <c r="D3222" s="5"/>
      <c r="E3222" s="5"/>
      <c r="F3222" s="5"/>
      <c r="G3222" s="5"/>
    </row>
    <row r="3223" spans="1:7" s="15" customFormat="1" x14ac:dyDescent="0.15">
      <c r="A3223" s="6"/>
      <c r="B3223" s="15">
        <v>3006</v>
      </c>
      <c r="C3223" s="18" t="str">
        <f>'Population tagcount script'!D3007</f>
        <v xml:space="preserve">writeFastq(fastq, out_f, compress=F)   </v>
      </c>
      <c r="D3223" s="5"/>
      <c r="E3223" s="5"/>
      <c r="F3223" s="5"/>
      <c r="G3223" s="5"/>
    </row>
    <row r="3224" spans="1:7" s="15" customFormat="1" x14ac:dyDescent="0.15">
      <c r="A3224" s="6"/>
      <c r="B3224" s="15">
        <v>3007</v>
      </c>
      <c r="C3224" s="18" t="str">
        <f>'Population tagcount script'!D3008</f>
        <v>param1 &lt;- 35</v>
      </c>
      <c r="D3224" s="5"/>
      <c r="E3224" s="5"/>
      <c r="F3224" s="5"/>
      <c r="G3224" s="5"/>
    </row>
    <row r="3225" spans="1:7" s="15" customFormat="1" x14ac:dyDescent="0.15">
      <c r="A3225" s="6"/>
      <c r="B3225" s="15">
        <v>3008</v>
      </c>
      <c r="C3225" s="18" t="str">
        <f>'Population tagcount script'!D3009</f>
        <v>param2 &lt;- 0.1</v>
      </c>
      <c r="D3225" s="5"/>
      <c r="E3225" s="5"/>
      <c r="F3225" s="5"/>
      <c r="G3225" s="5"/>
    </row>
    <row r="3226" spans="1:7" s="15" customFormat="1" x14ac:dyDescent="0.15">
      <c r="A3226" s="6"/>
      <c r="B3226" s="15">
        <v>3009</v>
      </c>
      <c r="C3226" s="18" t="str">
        <f>'Population tagcount script'!D3010</f>
        <v>fastq &lt;- readFastq("C:/NGS/save/NGS0_69.fastq")</v>
      </c>
      <c r="D3226" s="5"/>
      <c r="E3226" s="5"/>
      <c r="F3226" s="5"/>
      <c r="G3226" s="5"/>
    </row>
    <row r="3227" spans="1:7" s="15" customFormat="1" x14ac:dyDescent="0.15">
      <c r="A3227" s="6"/>
      <c r="B3227" s="15">
        <v>3010</v>
      </c>
      <c r="C3227" s="18" t="str">
        <f>'Population tagcount script'!D3011</f>
        <v>hoge &lt;- as(quality(fastq), "matrix")</v>
      </c>
      <c r="D3227" s="5"/>
      <c r="E3227" s="5"/>
      <c r="F3227" s="5"/>
      <c r="G3227" s="5"/>
    </row>
    <row r="3228" spans="1:7" s="15" customFormat="1" x14ac:dyDescent="0.15">
      <c r="A3228" s="6"/>
      <c r="B3228" s="15">
        <v>3011</v>
      </c>
      <c r="C3228" s="18" t="str">
        <f>'Population tagcount script'!D3012</f>
        <v>obj &lt;- (rowSums(hoge &lt; param1) &lt;= width(fastq)*param2)</v>
      </c>
      <c r="D3228" s="5"/>
      <c r="E3228" s="5"/>
      <c r="F3228" s="5"/>
      <c r="G3228" s="5"/>
    </row>
    <row r="3229" spans="1:7" s="15" customFormat="1" x14ac:dyDescent="0.15">
      <c r="A3229" s="6"/>
      <c r="B3229" s="15">
        <v>3012</v>
      </c>
      <c r="C3229" s="18" t="str">
        <f>'Population tagcount script'!D3013</f>
        <v>fastq &lt;- fastq[obj]</v>
      </c>
      <c r="D3229" s="5"/>
      <c r="E3229" s="5"/>
      <c r="F3229" s="5"/>
      <c r="G3229" s="5"/>
    </row>
    <row r="3230" spans="1:7" s="15" customFormat="1" x14ac:dyDescent="0.15">
      <c r="A3230" s="6"/>
      <c r="B3230" s="15">
        <v>3013</v>
      </c>
      <c r="C3230" s="18" t="str">
        <f>'Population tagcount script'!D3014</f>
        <v xml:space="preserve">writeFastq(fastq, "C:/NGS/save/F2_Adap-0.fastq", compress=F)   </v>
      </c>
      <c r="D3230" s="5"/>
      <c r="E3230" s="5"/>
      <c r="F3230" s="5"/>
      <c r="G3230" s="5"/>
    </row>
    <row r="3231" spans="1:7" s="15" customFormat="1" x14ac:dyDescent="0.15">
      <c r="A3231" s="6"/>
      <c r="B3231" s="15">
        <v>3014</v>
      </c>
      <c r="C3231" s="18" t="str">
        <f>'Population tagcount script'!D3015</f>
        <v>in_f &lt;- "C:/NGS/save/F2_Adap-0.fastq"</v>
      </c>
      <c r="D3231" s="5"/>
      <c r="E3231" s="5"/>
      <c r="F3231" s="5"/>
      <c r="G3231" s="5"/>
    </row>
    <row r="3232" spans="1:7" s="15" customFormat="1" x14ac:dyDescent="0.15">
      <c r="A3232" s="6"/>
      <c r="B3232" s="15">
        <v>3015</v>
      </c>
      <c r="C3232" s="18" t="str">
        <f>'Population tagcount script'!D3016</f>
        <v>out_f &lt;- "C:/NGS/save/F2_Adap-1.fastq"</v>
      </c>
      <c r="D3232" s="5"/>
      <c r="E3232" s="5"/>
      <c r="F3232" s="5"/>
      <c r="G3232" s="5"/>
    </row>
    <row r="3233" spans="1:7" s="15" customFormat="1" x14ac:dyDescent="0.15">
      <c r="A3233" s="6"/>
      <c r="B3233" s="15">
        <v>3016</v>
      </c>
      <c r="C3233" s="18" t="str">
        <f>'Population tagcount script'!D3017</f>
        <v>param_adapter &lt;- "CATGAGATCGGAAGAGCGTCGTGTAGGGAAAGAGTGT"  #Adapter sequence 1</v>
      </c>
      <c r="D3233" s="5"/>
      <c r="E3233" s="5"/>
      <c r="F3233" s="5"/>
      <c r="G3233" s="5"/>
    </row>
    <row r="3234" spans="1:7" s="15" customFormat="1" x14ac:dyDescent="0.15">
      <c r="A3234" s="6"/>
      <c r="B3234" s="15">
        <v>3017</v>
      </c>
      <c r="C3234" s="18" t="str">
        <f>'Population tagcount script'!D3018</f>
        <v xml:space="preserve">system.time(res1 &lt;- preprocessReads(filename=in_f,  outputFilename=out_f,Rpattern=param_adapter, max.Rmismatch=rep(0, nchar(param_adapter)), nBases=0, minLength=20, nrec=1000000))      </v>
      </c>
      <c r="D3234" s="5"/>
      <c r="E3234" s="5"/>
      <c r="F3234" s="5"/>
      <c r="G3234" s="5"/>
    </row>
    <row r="3235" spans="1:7" s="15" customFormat="1" x14ac:dyDescent="0.15">
      <c r="A3235" s="6"/>
      <c r="B3235" s="15">
        <v>3018</v>
      </c>
      <c r="C3235" s="18" t="str">
        <f>'Population tagcount script'!D3019</f>
        <v>in_f &lt;- "C:/NGS/save/F2_Adap-1.fastq"</v>
      </c>
      <c r="D3235" s="5"/>
      <c r="E3235" s="5"/>
      <c r="F3235" s="5"/>
      <c r="G3235" s="5"/>
    </row>
    <row r="3236" spans="1:7" s="15" customFormat="1" x14ac:dyDescent="0.15">
      <c r="A3236" s="6"/>
      <c r="B3236" s="15">
        <v>3019</v>
      </c>
      <c r="C3236" s="18" t="str">
        <f>'Population tagcount script'!D3020</f>
        <v>out_f &lt;- "C:/NGS/save/F2_Adap-2.fastq"</v>
      </c>
      <c r="D3236" s="5"/>
      <c r="E3236" s="5"/>
      <c r="F3236" s="5"/>
      <c r="G3236" s="5"/>
    </row>
    <row r="3237" spans="1:7" s="15" customFormat="1" x14ac:dyDescent="0.15">
      <c r="A3237" s="6"/>
      <c r="B3237" s="15">
        <v>3020</v>
      </c>
      <c r="C3237" s="18" t="str">
        <f>'Population tagcount script'!D3021</f>
        <v>param_adapter &lt;- "TAAGATCGGAAGAGCACACGTCTGAACTCCAGTCAC"  #Adapter sequence 2</v>
      </c>
      <c r="D3237" s="5"/>
      <c r="E3237" s="5"/>
      <c r="F3237" s="5"/>
      <c r="G3237" s="5"/>
    </row>
    <row r="3238" spans="1:7" s="15" customFormat="1" x14ac:dyDescent="0.15">
      <c r="A3238" s="6"/>
      <c r="B3238" s="15">
        <v>3021</v>
      </c>
      <c r="C3238" s="18" t="str">
        <f>'Population tagcount script'!D3022</f>
        <v xml:space="preserve">system.time(res2 &lt;- preprocessReads(filename=in_f,  outputFilename=out_f,Rpattern=param_adapter, max.Rmismatch=rep(0, nchar(param_adapter)), nBases=0, minLength=20, nrec=1000000))      </v>
      </c>
      <c r="D3238" s="5"/>
      <c r="E3238" s="5"/>
      <c r="F3238" s="5"/>
      <c r="G3238" s="5"/>
    </row>
    <row r="3239" spans="1:7" s="15" customFormat="1" x14ac:dyDescent="0.15">
      <c r="A3239" s="6"/>
      <c r="B3239" s="15">
        <v>3022</v>
      </c>
      <c r="C3239" s="18" t="str">
        <f>'Population tagcount script'!D3023</f>
        <v>in_f &lt;- "C:/NGS/save/F2_Adap-2.fastq"</v>
      </c>
      <c r="D3239" s="5"/>
      <c r="E3239" s="5"/>
      <c r="F3239" s="5"/>
      <c r="G3239" s="5"/>
    </row>
    <row r="3240" spans="1:7" s="15" customFormat="1" x14ac:dyDescent="0.15">
      <c r="A3240" s="6"/>
      <c r="B3240" s="15">
        <v>3023</v>
      </c>
      <c r="C3240" s="18" t="str">
        <f>'Population tagcount script'!D3024</f>
        <v>out_f &lt;- "C:/NGS/save/F2_Adap-3.fastq"</v>
      </c>
      <c r="D3240" s="5"/>
      <c r="E3240" s="5"/>
      <c r="F3240" s="5"/>
      <c r="G3240" s="5"/>
    </row>
    <row r="3241" spans="1:7" s="15" customFormat="1" x14ac:dyDescent="0.15">
      <c r="A3241" s="6"/>
      <c r="B3241" s="15">
        <v>3024</v>
      </c>
      <c r="C3241" s="18" t="str">
        <f>'Population tagcount script'!D3025</f>
        <v>param_adapter &lt;- "TAAGATCGGAAGAGCGTCGTGTAGGGAAAGAGTGT"  #Adapter sequence 3</v>
      </c>
      <c r="D3241" s="5"/>
      <c r="E3241" s="5"/>
      <c r="F3241" s="5"/>
      <c r="G3241" s="5"/>
    </row>
    <row r="3242" spans="1:7" s="15" customFormat="1" x14ac:dyDescent="0.15">
      <c r="A3242" s="6"/>
      <c r="B3242" s="15">
        <v>3025</v>
      </c>
      <c r="C3242" s="18" t="str">
        <f>'Population tagcount script'!D3026</f>
        <v xml:space="preserve">system.time(res3 &lt;- preprocessReads(filename=in_f,  outputFilename=out_f,Rpattern=param_adapter, max.Rmismatch=rep(0, nchar(param_adapter)), nBases=0, minLength=20, nrec=1000000))      </v>
      </c>
      <c r="D3242" s="5"/>
      <c r="E3242" s="5"/>
      <c r="F3242" s="5"/>
      <c r="G3242" s="5"/>
    </row>
    <row r="3243" spans="1:7" s="15" customFormat="1" x14ac:dyDescent="0.15">
      <c r="A3243" s="6"/>
      <c r="B3243" s="15">
        <v>3026</v>
      </c>
      <c r="C3243" s="18" t="str">
        <f>'Population tagcount script'!D3027</f>
        <v>in_f &lt;- "C:/NGS/save/F2_Adap-3.fastq"</v>
      </c>
      <c r="D3243" s="5"/>
      <c r="E3243" s="5"/>
      <c r="F3243" s="5"/>
      <c r="G3243" s="5"/>
    </row>
    <row r="3244" spans="1:7" s="15" customFormat="1" x14ac:dyDescent="0.15">
      <c r="A3244" s="6"/>
      <c r="B3244" s="15">
        <v>3027</v>
      </c>
      <c r="C3244" s="18" t="str">
        <f>'Population tagcount script'!D3028</f>
        <v>out_f &lt;- "C:/NGS/save/AdapterTrim_NGS0_69.fastq"</v>
      </c>
      <c r="D3244" s="5"/>
      <c r="E3244" s="5"/>
      <c r="F3244" s="5"/>
      <c r="G3244" s="5"/>
    </row>
    <row r="3245" spans="1:7" s="15" customFormat="1" x14ac:dyDescent="0.15">
      <c r="A3245" s="6"/>
      <c r="B3245" s="15">
        <v>3028</v>
      </c>
      <c r="C3245" s="18" t="str">
        <f>'Population tagcount script'!D3029</f>
        <v>param_adapter &lt;- "CATGAGATCGGAAGAGCACACGTCTGAACTCCAGTCAC"  #Adapter sequence 4</v>
      </c>
      <c r="D3245" s="5"/>
      <c r="E3245" s="5"/>
      <c r="F3245" s="5"/>
      <c r="G3245" s="5"/>
    </row>
    <row r="3246" spans="1:7" s="15" customFormat="1" x14ac:dyDescent="0.15">
      <c r="A3246" s="6"/>
      <c r="B3246" s="15">
        <v>3029</v>
      </c>
      <c r="C3246" s="18" t="str">
        <f>'Population tagcount script'!D3030</f>
        <v xml:space="preserve">system.time(res4 &lt;- preprocessReads(filename=in_f,  outputFilename=out_f,Rpattern=param_adapter, max.Rmismatch=rep(0, nchar(param_adapter)), nBases=0, minLength=20, nrec=1000000))      </v>
      </c>
      <c r="D3246" s="5"/>
      <c r="E3246" s="5"/>
      <c r="F3246" s="5"/>
      <c r="G3246" s="5"/>
    </row>
    <row r="3247" spans="1:7" s="15" customFormat="1" x14ac:dyDescent="0.15">
      <c r="A3247" s="6"/>
      <c r="B3247" s="15">
        <v>3030</v>
      </c>
      <c r="C3247" s="18" t="str">
        <f>'Population tagcount script'!D3031</f>
        <v>res &lt;- rbind(res1,res2,res3,res4)</v>
      </c>
      <c r="D3247" s="5"/>
      <c r="E3247" s="5"/>
      <c r="F3247" s="5"/>
      <c r="G3247" s="5"/>
    </row>
    <row r="3248" spans="1:7" s="15" customFormat="1" x14ac:dyDescent="0.15">
      <c r="A3248" s="6"/>
      <c r="B3248" s="15">
        <v>3031</v>
      </c>
      <c r="C3248" s="18" t="str">
        <f>'Population tagcount script'!D3032</f>
        <v>write.csv(res, "C:/NGS/save/NGS0_69.fastq.csv")</v>
      </c>
      <c r="D3248" s="5"/>
      <c r="E3248" s="5"/>
      <c r="F3248" s="5"/>
      <c r="G3248" s="5"/>
    </row>
    <row r="3249" spans="1:7" s="15" customFormat="1" x14ac:dyDescent="0.15">
      <c r="A3249" s="6"/>
      <c r="B3249" s="15">
        <v>3032</v>
      </c>
      <c r="C3249" s="18" t="str">
        <f>'Population tagcount script'!D3033</f>
        <v>system.time(fastq &lt;- fread("C:/NGS/save/AdapterTrim_NGS0_69.fastq", header=F, sep="\t", na.strings="NA", strip.white=TRUE, verbose=TRUE))</v>
      </c>
      <c r="D3249" s="5"/>
      <c r="E3249" s="5"/>
      <c r="F3249" s="5"/>
      <c r="G3249" s="5"/>
    </row>
    <row r="3250" spans="1:7" s="15" customFormat="1" x14ac:dyDescent="0.15">
      <c r="A3250" s="6"/>
      <c r="B3250" s="15">
        <v>3033</v>
      </c>
      <c r="C3250" s="18" t="str">
        <f>'Population tagcount script'!D3034</f>
        <v>file.remove("C:/NGS/save/AdapterTrim_NGS0_69.fastq","C:/NGS/save/F2_Adap-0.fastq","C:/NGS/save/F2_Adap-1.fastq","C:/NGS/save/F2_Adap-2.fastq","C:/NGS/save/F2_Adap-3.fastq")</v>
      </c>
      <c r="D3250" s="5"/>
      <c r="E3250" s="5"/>
      <c r="F3250" s="5"/>
      <c r="G3250" s="5"/>
    </row>
    <row r="3251" spans="1:7" s="15" customFormat="1" x14ac:dyDescent="0.15">
      <c r="A3251" s="6"/>
      <c r="B3251" s="15">
        <v>3034</v>
      </c>
      <c r="C3251" s="18" t="str">
        <f>'Population tagcount script'!D3035</f>
        <v>system.time(nucleotide &lt;- fastq[2+4*(0:((nrow(fastq)/4)-1))])</v>
      </c>
      <c r="D3251" s="5"/>
      <c r="E3251" s="5"/>
      <c r="F3251" s="5"/>
      <c r="G3251" s="5"/>
    </row>
    <row r="3252" spans="1:7" s="15" customFormat="1" x14ac:dyDescent="0.15">
      <c r="A3252" s="6"/>
      <c r="B3252" s="15">
        <v>3035</v>
      </c>
      <c r="C3252" s="18" t="str">
        <f>'Population tagcount script'!D3036</f>
        <v>system.time(RADtag &lt;- sort(table(nucleotide), decreasing=TRUE))</v>
      </c>
      <c r="D3252" s="5"/>
      <c r="E3252" s="5"/>
      <c r="F3252" s="5"/>
      <c r="G3252" s="5"/>
    </row>
    <row r="3253" spans="1:7" s="15" customFormat="1" x14ac:dyDescent="0.15">
      <c r="A3253" s="6"/>
      <c r="B3253" s="15">
        <v>3036</v>
      </c>
      <c r="C3253" s="18" t="str">
        <f>'Population tagcount script'!D3037</f>
        <v>system.time(write.csv(RADtag, file="C:/NGS/save/NGS0_69.tagcount", row.names = F))</v>
      </c>
      <c r="D3253" s="5"/>
      <c r="E3253" s="5"/>
      <c r="F3253" s="5"/>
      <c r="G3253" s="5"/>
    </row>
    <row r="3254" spans="1:7" s="15" customFormat="1" x14ac:dyDescent="0.15">
      <c r="A3254" s="6"/>
      <c r="B3254" s="15">
        <v>3037</v>
      </c>
      <c r="C3254" s="18" t="str">
        <f>'Population tagcount script'!D3038</f>
        <v>file.remove("C:/NGS/save/NGS0_69.fastq")</v>
      </c>
      <c r="D3254" s="5"/>
      <c r="E3254" s="5"/>
      <c r="F3254" s="5"/>
      <c r="G3254" s="5"/>
    </row>
    <row r="3255" spans="1:7" s="15" customFormat="1" x14ac:dyDescent="0.15">
      <c r="A3255" s="6"/>
      <c r="B3255" s="15">
        <v>3038</v>
      </c>
      <c r="C3255" s="18" t="str">
        <f>'Population tagcount script'!D3039</f>
        <v>RAD_1over &lt;- RADtag[RADtag&gt;1]</v>
      </c>
      <c r="D3255" s="5"/>
      <c r="E3255" s="5"/>
      <c r="F3255" s="5"/>
      <c r="G3255" s="5"/>
    </row>
    <row r="3256" spans="1:7" s="15" customFormat="1" x14ac:dyDescent="0.15">
      <c r="A3256" s="6"/>
      <c r="B3256" s="15">
        <v>3039</v>
      </c>
      <c r="C3256" s="18" t="str">
        <f>'Population tagcount script'!D3040</f>
        <v>system.time(write.csv(RAD_1over, file="C:/NGS/save/NGS0_69.tagcount1over", row.names = F))</v>
      </c>
      <c r="D3256" s="5"/>
      <c r="E3256" s="5"/>
      <c r="F3256" s="5"/>
      <c r="G3256" s="5"/>
    </row>
    <row r="3257" spans="1:7" s="15" customFormat="1" x14ac:dyDescent="0.15">
      <c r="A3257" s="6"/>
      <c r="B3257" s="15">
        <v>3040</v>
      </c>
      <c r="C3257" s="18" t="str">
        <f>'Population tagcount script'!D3041</f>
        <v>rm(list=ls())</v>
      </c>
      <c r="D3257" s="5"/>
      <c r="E3257" s="5"/>
      <c r="F3257" s="5"/>
      <c r="G3257" s="5"/>
    </row>
    <row r="3258" spans="1:7" s="15" customFormat="1" x14ac:dyDescent="0.15">
      <c r="A3258" s="6"/>
      <c r="B3258" s="15">
        <v>3041</v>
      </c>
      <c r="C3258" s="18" t="str">
        <f>'Population tagcount script'!D3042</f>
        <v>in_f &lt;- c("C:/NGS/Raw_sequence_reads/70_CGGCTATG-TAATCTTA_L006_R1_001.fastq.gz", "C:/NGS/Raw_sequence_reads/70_CGGCTATG-TAATCTTA_L006_R2_001.fastq.gz")</v>
      </c>
      <c r="D3258" s="5"/>
      <c r="E3258" s="5"/>
      <c r="F3258" s="5"/>
      <c r="G3258" s="5"/>
    </row>
    <row r="3259" spans="1:7" s="15" customFormat="1" x14ac:dyDescent="0.15">
      <c r="A3259" s="6"/>
      <c r="B3259" s="15">
        <v>3042</v>
      </c>
      <c r="C3259" s="18" t="str">
        <f>'Population tagcount script'!D3043</f>
        <v>out_f &lt;- "C:/NGS/save/NGS0_70.fastq"</v>
      </c>
      <c r="D3259" s="5"/>
      <c r="E3259" s="5"/>
      <c r="F3259" s="5"/>
      <c r="G3259" s="5"/>
    </row>
    <row r="3260" spans="1:7" s="15" customFormat="1" x14ac:dyDescent="0.15">
      <c r="A3260" s="6"/>
      <c r="B3260" s="15">
        <v>3043</v>
      </c>
      <c r="C3260" s="18" t="str">
        <f>'Population tagcount script'!D3044</f>
        <v>param_trim &lt;- 1</v>
      </c>
      <c r="D3260" s="5"/>
      <c r="E3260" s="5"/>
      <c r="F3260" s="5"/>
      <c r="G3260" s="5"/>
    </row>
    <row r="3261" spans="1:7" s="15" customFormat="1" x14ac:dyDescent="0.15">
      <c r="A3261" s="6"/>
      <c r="B3261" s="15">
        <v>3044</v>
      </c>
      <c r="C3261" s="18" t="str">
        <f>'Population tagcount script'!D3045</f>
        <v xml:space="preserve">fastq &lt;- readFastq(in_f)              </v>
      </c>
      <c r="D3261" s="5"/>
      <c r="E3261" s="5"/>
      <c r="F3261" s="5"/>
      <c r="G3261" s="5"/>
    </row>
    <row r="3262" spans="1:7" s="15" customFormat="1" x14ac:dyDescent="0.15">
      <c r="A3262" s="6"/>
      <c r="B3262" s="15">
        <v>3045</v>
      </c>
      <c r="C3262" s="18" t="str">
        <f>'Population tagcount script'!D3046</f>
        <v>hoge &lt;- width(sread(fastq)) - param_trim</v>
      </c>
      <c r="D3262" s="5"/>
      <c r="E3262" s="5"/>
      <c r="F3262" s="5"/>
      <c r="G3262" s="5"/>
    </row>
    <row r="3263" spans="1:7" s="15" customFormat="1" x14ac:dyDescent="0.15">
      <c r="A3263" s="6"/>
      <c r="B3263" s="15">
        <v>3046</v>
      </c>
      <c r="C3263" s="18" t="str">
        <f>'Population tagcount script'!D3047</f>
        <v xml:space="preserve">hoge[hoge &lt; 1] &lt;- 1                   </v>
      </c>
      <c r="D3263" s="5"/>
      <c r="E3263" s="5"/>
      <c r="F3263" s="5"/>
      <c r="G3263" s="5"/>
    </row>
    <row r="3264" spans="1:7" s="15" customFormat="1" x14ac:dyDescent="0.15">
      <c r="A3264" s="6"/>
      <c r="B3264" s="15">
        <v>3047</v>
      </c>
      <c r="C3264" s="18" t="str">
        <f>'Population tagcount script'!D3048</f>
        <v>hoge1 &lt;- DNAStringSet(sread(fastq), start=7, end=hoge)</v>
      </c>
      <c r="D3264" s="5"/>
      <c r="E3264" s="5"/>
      <c r="F3264" s="5"/>
      <c r="G3264" s="5"/>
    </row>
    <row r="3265" spans="1:7" s="15" customFormat="1" x14ac:dyDescent="0.15">
      <c r="A3265" s="6"/>
      <c r="B3265" s="15">
        <v>3048</v>
      </c>
      <c r="C3265" s="18" t="str">
        <f>'Population tagcount script'!D3049</f>
        <v>hoge2 &lt;- BStringSet(quality(quality(fastq)), start=7, end=hoge)</v>
      </c>
      <c r="D3265" s="5"/>
      <c r="E3265" s="5"/>
      <c r="F3265" s="5"/>
      <c r="G3265" s="5"/>
    </row>
    <row r="3266" spans="1:7" s="15" customFormat="1" x14ac:dyDescent="0.15">
      <c r="A3266" s="6"/>
      <c r="B3266" s="15">
        <v>3049</v>
      </c>
      <c r="C3266" s="18" t="str">
        <f>'Population tagcount script'!D3050</f>
        <v>fastq &lt;- ShortReadQ(hoge1, hoge2, id(fastq))</v>
      </c>
      <c r="D3266" s="5"/>
      <c r="E3266" s="5"/>
      <c r="F3266" s="5"/>
      <c r="G3266" s="5"/>
    </row>
    <row r="3267" spans="1:7" s="15" customFormat="1" x14ac:dyDescent="0.15">
      <c r="A3267" s="6"/>
      <c r="B3267" s="15">
        <v>3050</v>
      </c>
      <c r="C3267" s="18" t="str">
        <f>'Population tagcount script'!D3051</f>
        <v xml:space="preserve">writeFastq(fastq, out_f, compress=F)   </v>
      </c>
      <c r="D3267" s="5"/>
      <c r="E3267" s="5"/>
      <c r="F3267" s="5"/>
      <c r="G3267" s="5"/>
    </row>
    <row r="3268" spans="1:7" s="15" customFormat="1" x14ac:dyDescent="0.15">
      <c r="A3268" s="6"/>
      <c r="B3268" s="15">
        <v>3051</v>
      </c>
      <c r="C3268" s="18" t="str">
        <f>'Population tagcount script'!D3052</f>
        <v>param1 &lt;- 35</v>
      </c>
      <c r="D3268" s="5"/>
      <c r="E3268" s="5"/>
      <c r="F3268" s="5"/>
      <c r="G3268" s="5"/>
    </row>
    <row r="3269" spans="1:7" s="15" customFormat="1" x14ac:dyDescent="0.15">
      <c r="A3269" s="6"/>
      <c r="B3269" s="15">
        <v>3052</v>
      </c>
      <c r="C3269" s="18" t="str">
        <f>'Population tagcount script'!D3053</f>
        <v>param2 &lt;- 0.1</v>
      </c>
      <c r="D3269" s="5"/>
      <c r="E3269" s="5"/>
      <c r="F3269" s="5"/>
      <c r="G3269" s="5"/>
    </row>
    <row r="3270" spans="1:7" s="15" customFormat="1" x14ac:dyDescent="0.15">
      <c r="A3270" s="6"/>
      <c r="B3270" s="15">
        <v>3053</v>
      </c>
      <c r="C3270" s="18" t="str">
        <f>'Population tagcount script'!D3054</f>
        <v>fastq &lt;- readFastq("C:/NGS/save/NGS0_70.fastq")</v>
      </c>
      <c r="D3270" s="5"/>
      <c r="E3270" s="5"/>
      <c r="F3270" s="5"/>
      <c r="G3270" s="5"/>
    </row>
    <row r="3271" spans="1:7" s="15" customFormat="1" x14ac:dyDescent="0.15">
      <c r="A3271" s="6"/>
      <c r="B3271" s="15">
        <v>3054</v>
      </c>
      <c r="C3271" s="18" t="str">
        <f>'Population tagcount script'!D3055</f>
        <v>hoge &lt;- as(quality(fastq), "matrix")</v>
      </c>
      <c r="D3271" s="5"/>
      <c r="E3271" s="5"/>
      <c r="F3271" s="5"/>
      <c r="G3271" s="5"/>
    </row>
    <row r="3272" spans="1:7" s="15" customFormat="1" x14ac:dyDescent="0.15">
      <c r="A3272" s="6"/>
      <c r="B3272" s="15">
        <v>3055</v>
      </c>
      <c r="C3272" s="18" t="str">
        <f>'Population tagcount script'!D3056</f>
        <v>obj &lt;- (rowSums(hoge &lt; param1) &lt;= width(fastq)*param2)</v>
      </c>
      <c r="D3272" s="5"/>
      <c r="E3272" s="5"/>
      <c r="F3272" s="5"/>
      <c r="G3272" s="5"/>
    </row>
    <row r="3273" spans="1:7" s="15" customFormat="1" x14ac:dyDescent="0.15">
      <c r="A3273" s="6"/>
      <c r="B3273" s="15">
        <v>3056</v>
      </c>
      <c r="C3273" s="18" t="str">
        <f>'Population tagcount script'!D3057</f>
        <v>fastq &lt;- fastq[obj]</v>
      </c>
      <c r="D3273" s="5"/>
      <c r="E3273" s="5"/>
      <c r="F3273" s="5"/>
      <c r="G3273" s="5"/>
    </row>
    <row r="3274" spans="1:7" s="15" customFormat="1" x14ac:dyDescent="0.15">
      <c r="A3274" s="6"/>
      <c r="B3274" s="15">
        <v>3057</v>
      </c>
      <c r="C3274" s="18" t="str">
        <f>'Population tagcount script'!D3058</f>
        <v xml:space="preserve">writeFastq(fastq, "C:/NGS/save/F2_Adap-0.fastq", compress=F)   </v>
      </c>
      <c r="D3274" s="5"/>
      <c r="E3274" s="5"/>
      <c r="F3274" s="5"/>
      <c r="G3274" s="5"/>
    </row>
    <row r="3275" spans="1:7" s="15" customFormat="1" x14ac:dyDescent="0.15">
      <c r="A3275" s="6"/>
      <c r="B3275" s="15">
        <v>3058</v>
      </c>
      <c r="C3275" s="18" t="str">
        <f>'Population tagcount script'!D3059</f>
        <v>in_f &lt;- "C:/NGS/save/F2_Adap-0.fastq"</v>
      </c>
      <c r="D3275" s="5"/>
      <c r="E3275" s="5"/>
      <c r="F3275" s="5"/>
      <c r="G3275" s="5"/>
    </row>
    <row r="3276" spans="1:7" s="15" customFormat="1" x14ac:dyDescent="0.15">
      <c r="A3276" s="6"/>
      <c r="B3276" s="15">
        <v>3059</v>
      </c>
      <c r="C3276" s="18" t="str">
        <f>'Population tagcount script'!D3060</f>
        <v>out_f &lt;- "C:/NGS/save/F2_Adap-1.fastq"</v>
      </c>
      <c r="D3276" s="5"/>
      <c r="E3276" s="5"/>
      <c r="F3276" s="5"/>
      <c r="G3276" s="5"/>
    </row>
    <row r="3277" spans="1:7" s="15" customFormat="1" x14ac:dyDescent="0.15">
      <c r="A3277" s="6"/>
      <c r="B3277" s="15">
        <v>3060</v>
      </c>
      <c r="C3277" s="18" t="str">
        <f>'Population tagcount script'!D3061</f>
        <v>param_adapter &lt;- "CATGAGATCGGAAGAGCGTCGTGTAGGGAAAGAGTGT"  #Adapter sequence 1</v>
      </c>
      <c r="D3277" s="5"/>
      <c r="E3277" s="5"/>
      <c r="F3277" s="5"/>
      <c r="G3277" s="5"/>
    </row>
    <row r="3278" spans="1:7" s="15" customFormat="1" x14ac:dyDescent="0.15">
      <c r="A3278" s="6"/>
      <c r="B3278" s="15">
        <v>3061</v>
      </c>
      <c r="C3278" s="18" t="str">
        <f>'Population tagcount script'!D3062</f>
        <v xml:space="preserve">system.time(res1 &lt;- preprocessReads(filename=in_f,  outputFilename=out_f,Rpattern=param_adapter, max.Rmismatch=rep(0, nchar(param_adapter)), nBases=0, minLength=20, nrec=1000000))      </v>
      </c>
      <c r="D3278" s="5"/>
      <c r="E3278" s="5"/>
      <c r="F3278" s="5"/>
      <c r="G3278" s="5"/>
    </row>
    <row r="3279" spans="1:7" s="15" customFormat="1" x14ac:dyDescent="0.15">
      <c r="A3279" s="6"/>
      <c r="B3279" s="15">
        <v>3062</v>
      </c>
      <c r="C3279" s="18" t="str">
        <f>'Population tagcount script'!D3063</f>
        <v>in_f &lt;- "C:/NGS/save/F2_Adap-1.fastq"</v>
      </c>
      <c r="D3279" s="5"/>
      <c r="E3279" s="5"/>
      <c r="F3279" s="5"/>
      <c r="G3279" s="5"/>
    </row>
    <row r="3280" spans="1:7" s="15" customFormat="1" x14ac:dyDescent="0.15">
      <c r="A3280" s="6"/>
      <c r="B3280" s="15">
        <v>3063</v>
      </c>
      <c r="C3280" s="18" t="str">
        <f>'Population tagcount script'!D3064</f>
        <v>out_f &lt;- "C:/NGS/save/F2_Adap-2.fastq"</v>
      </c>
      <c r="D3280" s="5"/>
      <c r="E3280" s="5"/>
      <c r="F3280" s="5"/>
      <c r="G3280" s="5"/>
    </row>
    <row r="3281" spans="1:7" s="15" customFormat="1" x14ac:dyDescent="0.15">
      <c r="A3281" s="6"/>
      <c r="B3281" s="15">
        <v>3064</v>
      </c>
      <c r="C3281" s="18" t="str">
        <f>'Population tagcount script'!D3065</f>
        <v>param_adapter &lt;- "TAAGATCGGAAGAGCACACGTCTGAACTCCAGTCAC"  #Adapter sequence 2</v>
      </c>
      <c r="D3281" s="5"/>
      <c r="E3281" s="5"/>
      <c r="F3281" s="5"/>
      <c r="G3281" s="5"/>
    </row>
    <row r="3282" spans="1:7" s="15" customFormat="1" x14ac:dyDescent="0.15">
      <c r="A3282" s="6"/>
      <c r="B3282" s="15">
        <v>3065</v>
      </c>
      <c r="C3282" s="18" t="str">
        <f>'Population tagcount script'!D3066</f>
        <v xml:space="preserve">system.time(res2 &lt;- preprocessReads(filename=in_f,  outputFilename=out_f,Rpattern=param_adapter, max.Rmismatch=rep(0, nchar(param_adapter)), nBases=0, minLength=20, nrec=1000000))      </v>
      </c>
      <c r="D3282" s="5"/>
      <c r="E3282" s="5"/>
      <c r="F3282" s="5"/>
      <c r="G3282" s="5"/>
    </row>
    <row r="3283" spans="1:7" s="15" customFormat="1" x14ac:dyDescent="0.15">
      <c r="A3283" s="6"/>
      <c r="B3283" s="15">
        <v>3066</v>
      </c>
      <c r="C3283" s="18" t="str">
        <f>'Population tagcount script'!D3067</f>
        <v>in_f &lt;- "C:/NGS/save/F2_Adap-2.fastq"</v>
      </c>
      <c r="D3283" s="5"/>
      <c r="E3283" s="5"/>
      <c r="F3283" s="5"/>
      <c r="G3283" s="5"/>
    </row>
    <row r="3284" spans="1:7" s="15" customFormat="1" x14ac:dyDescent="0.15">
      <c r="A3284" s="6"/>
      <c r="B3284" s="15">
        <v>3067</v>
      </c>
      <c r="C3284" s="18" t="str">
        <f>'Population tagcount script'!D3068</f>
        <v>out_f &lt;- "C:/NGS/save/F2_Adap-3.fastq"</v>
      </c>
      <c r="D3284" s="5"/>
      <c r="E3284" s="5"/>
      <c r="F3284" s="5"/>
      <c r="G3284" s="5"/>
    </row>
    <row r="3285" spans="1:7" s="15" customFormat="1" x14ac:dyDescent="0.15">
      <c r="A3285" s="6"/>
      <c r="B3285" s="15">
        <v>3068</v>
      </c>
      <c r="C3285" s="18" t="str">
        <f>'Population tagcount script'!D3069</f>
        <v>param_adapter &lt;- "TAAGATCGGAAGAGCGTCGTGTAGGGAAAGAGTGT"  #Adapter sequence 3</v>
      </c>
      <c r="D3285" s="5"/>
      <c r="E3285" s="5"/>
      <c r="F3285" s="5"/>
      <c r="G3285" s="5"/>
    </row>
    <row r="3286" spans="1:7" s="15" customFormat="1" x14ac:dyDescent="0.15">
      <c r="A3286" s="6"/>
      <c r="B3286" s="15">
        <v>3069</v>
      </c>
      <c r="C3286" s="18" t="str">
        <f>'Population tagcount script'!D3070</f>
        <v xml:space="preserve">system.time(res3 &lt;- preprocessReads(filename=in_f,  outputFilename=out_f,Rpattern=param_adapter, max.Rmismatch=rep(0, nchar(param_adapter)), nBases=0, minLength=20, nrec=1000000))      </v>
      </c>
      <c r="D3286" s="5"/>
      <c r="E3286" s="5"/>
      <c r="F3286" s="5"/>
      <c r="G3286" s="5"/>
    </row>
    <row r="3287" spans="1:7" s="15" customFormat="1" x14ac:dyDescent="0.15">
      <c r="A3287" s="6"/>
      <c r="B3287" s="15">
        <v>3070</v>
      </c>
      <c r="C3287" s="18" t="str">
        <f>'Population tagcount script'!D3071</f>
        <v>in_f &lt;- "C:/NGS/save/F2_Adap-3.fastq"</v>
      </c>
      <c r="D3287" s="5"/>
      <c r="E3287" s="5"/>
      <c r="F3287" s="5"/>
      <c r="G3287" s="5"/>
    </row>
    <row r="3288" spans="1:7" s="15" customFormat="1" x14ac:dyDescent="0.15">
      <c r="A3288" s="6"/>
      <c r="B3288" s="15">
        <v>3071</v>
      </c>
      <c r="C3288" s="18" t="str">
        <f>'Population tagcount script'!D3072</f>
        <v>out_f &lt;- "C:/NGS/save/AdapterTrim_NGS0_70.fastq"</v>
      </c>
      <c r="D3288" s="5"/>
      <c r="E3288" s="5"/>
      <c r="F3288" s="5"/>
      <c r="G3288" s="5"/>
    </row>
    <row r="3289" spans="1:7" s="15" customFormat="1" x14ac:dyDescent="0.15">
      <c r="A3289" s="6"/>
      <c r="B3289" s="15">
        <v>3072</v>
      </c>
      <c r="C3289" s="18" t="str">
        <f>'Population tagcount script'!D3073</f>
        <v>param_adapter &lt;- "CATGAGATCGGAAGAGCACACGTCTGAACTCCAGTCAC"  #Adapter sequence 4</v>
      </c>
      <c r="D3289" s="5"/>
      <c r="E3289" s="5"/>
      <c r="F3289" s="5"/>
      <c r="G3289" s="5"/>
    </row>
    <row r="3290" spans="1:7" s="15" customFormat="1" x14ac:dyDescent="0.15">
      <c r="A3290" s="6"/>
      <c r="B3290" s="15">
        <v>3073</v>
      </c>
      <c r="C3290" s="18" t="str">
        <f>'Population tagcount script'!D3074</f>
        <v xml:space="preserve">system.time(res4 &lt;- preprocessReads(filename=in_f,  outputFilename=out_f,Rpattern=param_adapter, max.Rmismatch=rep(0, nchar(param_adapter)), nBases=0, minLength=20, nrec=1000000))      </v>
      </c>
      <c r="D3290" s="5"/>
      <c r="E3290" s="5"/>
      <c r="F3290" s="5"/>
      <c r="G3290" s="5"/>
    </row>
    <row r="3291" spans="1:7" s="15" customFormat="1" x14ac:dyDescent="0.15">
      <c r="A3291" s="6"/>
      <c r="B3291" s="15">
        <v>3074</v>
      </c>
      <c r="C3291" s="18" t="str">
        <f>'Population tagcount script'!D3075</f>
        <v>res &lt;- rbind(res1,res2,res3,res4)</v>
      </c>
      <c r="D3291" s="5"/>
      <c r="E3291" s="5"/>
      <c r="F3291" s="5"/>
      <c r="G3291" s="5"/>
    </row>
    <row r="3292" spans="1:7" s="15" customFormat="1" x14ac:dyDescent="0.15">
      <c r="A3292" s="6"/>
      <c r="B3292" s="15">
        <v>3075</v>
      </c>
      <c r="C3292" s="18" t="str">
        <f>'Population tagcount script'!D3076</f>
        <v>write.csv(res, "C:/NGS/save/NGS0_70.fastq.csv")</v>
      </c>
      <c r="D3292" s="5"/>
      <c r="E3292" s="5"/>
      <c r="F3292" s="5"/>
      <c r="G3292" s="5"/>
    </row>
    <row r="3293" spans="1:7" s="15" customFormat="1" x14ac:dyDescent="0.15">
      <c r="A3293" s="6"/>
      <c r="B3293" s="15">
        <v>3076</v>
      </c>
      <c r="C3293" s="18" t="str">
        <f>'Population tagcount script'!D3077</f>
        <v>system.time(fastq &lt;- fread("C:/NGS/save/AdapterTrim_NGS0_70.fastq", header=F, sep="\t", na.strings="NA", strip.white=TRUE, verbose=TRUE))</v>
      </c>
      <c r="D3293" s="5"/>
      <c r="E3293" s="5"/>
      <c r="F3293" s="5"/>
      <c r="G3293" s="5"/>
    </row>
    <row r="3294" spans="1:7" s="15" customFormat="1" x14ac:dyDescent="0.15">
      <c r="A3294" s="6"/>
      <c r="B3294" s="15">
        <v>3077</v>
      </c>
      <c r="C3294" s="18" t="str">
        <f>'Population tagcount script'!D3078</f>
        <v>file.remove("C:/NGS/save/AdapterTrim_NGS0_70.fastq","C:/NGS/save/F2_Adap-0.fastq","C:/NGS/save/F2_Adap-1.fastq","C:/NGS/save/F2_Adap-2.fastq","C:/NGS/save/F2_Adap-3.fastq")</v>
      </c>
      <c r="D3294" s="5"/>
      <c r="E3294" s="5"/>
      <c r="F3294" s="5"/>
      <c r="G3294" s="5"/>
    </row>
    <row r="3295" spans="1:7" s="15" customFormat="1" x14ac:dyDescent="0.15">
      <c r="A3295" s="6"/>
      <c r="B3295" s="15">
        <v>3078</v>
      </c>
      <c r="C3295" s="18" t="str">
        <f>'Population tagcount script'!D3079</f>
        <v>system.time(nucleotide &lt;- fastq[2+4*(0:((nrow(fastq)/4)-1))])</v>
      </c>
      <c r="D3295" s="5"/>
      <c r="E3295" s="5"/>
      <c r="F3295" s="5"/>
      <c r="G3295" s="5"/>
    </row>
    <row r="3296" spans="1:7" s="15" customFormat="1" x14ac:dyDescent="0.15">
      <c r="A3296" s="6"/>
      <c r="B3296" s="15">
        <v>3079</v>
      </c>
      <c r="C3296" s="18" t="str">
        <f>'Population tagcount script'!D3080</f>
        <v>system.time(RADtag &lt;- sort(table(nucleotide), decreasing=TRUE))</v>
      </c>
      <c r="D3296" s="5"/>
      <c r="E3296" s="5"/>
      <c r="F3296" s="5"/>
      <c r="G3296" s="5"/>
    </row>
    <row r="3297" spans="1:7" s="15" customFormat="1" x14ac:dyDescent="0.15">
      <c r="A3297" s="6"/>
      <c r="B3297" s="15">
        <v>3080</v>
      </c>
      <c r="C3297" s="18" t="str">
        <f>'Population tagcount script'!D3081</f>
        <v>system.time(write.csv(RADtag, file="C:/NGS/save/NGS0_70.tagcount", row.names = F))</v>
      </c>
      <c r="D3297" s="5"/>
      <c r="E3297" s="5"/>
      <c r="F3297" s="5"/>
      <c r="G3297" s="5"/>
    </row>
    <row r="3298" spans="1:7" s="15" customFormat="1" x14ac:dyDescent="0.15">
      <c r="A3298" s="6"/>
      <c r="B3298" s="15">
        <v>3081</v>
      </c>
      <c r="C3298" s="18" t="str">
        <f>'Population tagcount script'!D3082</f>
        <v>file.remove("C:/NGS/save/NGS0_70.fastq")</v>
      </c>
      <c r="D3298" s="5"/>
      <c r="E3298" s="5"/>
      <c r="F3298" s="5"/>
      <c r="G3298" s="5"/>
    </row>
    <row r="3299" spans="1:7" s="15" customFormat="1" x14ac:dyDescent="0.15">
      <c r="A3299" s="6"/>
      <c r="B3299" s="15">
        <v>3082</v>
      </c>
      <c r="C3299" s="18" t="str">
        <f>'Population tagcount script'!D3083</f>
        <v>RAD_1over &lt;- RADtag[RADtag&gt;1]</v>
      </c>
      <c r="D3299" s="5"/>
      <c r="E3299" s="5"/>
      <c r="F3299" s="5"/>
      <c r="G3299" s="5"/>
    </row>
    <row r="3300" spans="1:7" s="15" customFormat="1" x14ac:dyDescent="0.15">
      <c r="A3300" s="6"/>
      <c r="B3300" s="15">
        <v>3083</v>
      </c>
      <c r="C3300" s="18" t="str">
        <f>'Population tagcount script'!D3084</f>
        <v>system.time(write.csv(RAD_1over, file="C:/NGS/save/NGS0_70.tagcount1over", row.names = F))</v>
      </c>
      <c r="D3300" s="5"/>
      <c r="E3300" s="5"/>
      <c r="F3300" s="5"/>
      <c r="G3300" s="5"/>
    </row>
    <row r="3301" spans="1:7" s="15" customFormat="1" x14ac:dyDescent="0.15">
      <c r="A3301" s="6"/>
      <c r="B3301" s="15">
        <v>3084</v>
      </c>
      <c r="C3301" s="18" t="str">
        <f>'Population tagcount script'!D3085</f>
        <v>rm(list=ls())</v>
      </c>
      <c r="D3301" s="5"/>
      <c r="E3301" s="5"/>
      <c r="F3301" s="5"/>
      <c r="G3301" s="5"/>
    </row>
    <row r="3302" spans="1:7" s="15" customFormat="1" x14ac:dyDescent="0.15">
      <c r="A3302" s="6"/>
      <c r="B3302" s="15">
        <v>3085</v>
      </c>
      <c r="C3302" s="18" t="str">
        <f>'Population tagcount script'!D3086</f>
        <v>in_f &lt;- c("C:/NGS/Raw_sequence_reads/71_CGGCTATG-CAGGACGT_L006_R1_001.fastq.gz", "C:/NGS/Raw_sequence_reads/71_CGGCTATG-CAGGACGT_L006_R2_001.fastq.gz")</v>
      </c>
      <c r="D3302" s="5"/>
      <c r="E3302" s="5"/>
      <c r="F3302" s="5"/>
      <c r="G3302" s="5"/>
    </row>
    <row r="3303" spans="1:7" s="15" customFormat="1" x14ac:dyDescent="0.15">
      <c r="A3303" s="6"/>
      <c r="B3303" s="15">
        <v>3086</v>
      </c>
      <c r="C3303" s="18" t="str">
        <f>'Population tagcount script'!D3087</f>
        <v>out_f &lt;- "C:/NGS/save/NGS0_71.fastq"</v>
      </c>
      <c r="D3303" s="5"/>
      <c r="E3303" s="5"/>
      <c r="F3303" s="5"/>
      <c r="G3303" s="5"/>
    </row>
    <row r="3304" spans="1:7" s="15" customFormat="1" x14ac:dyDescent="0.15">
      <c r="A3304" s="6"/>
      <c r="B3304" s="15">
        <v>3087</v>
      </c>
      <c r="C3304" s="18" t="str">
        <f>'Population tagcount script'!D3088</f>
        <v>param_trim &lt;- 1</v>
      </c>
      <c r="D3304" s="5"/>
      <c r="E3304" s="5"/>
      <c r="F3304" s="5"/>
      <c r="G3304" s="5"/>
    </row>
    <row r="3305" spans="1:7" s="15" customFormat="1" x14ac:dyDescent="0.15">
      <c r="A3305" s="6"/>
      <c r="B3305" s="15">
        <v>3088</v>
      </c>
      <c r="C3305" s="18" t="str">
        <f>'Population tagcount script'!D3089</f>
        <v xml:space="preserve">fastq &lt;- readFastq(in_f)              </v>
      </c>
      <c r="D3305" s="5"/>
      <c r="E3305" s="5"/>
      <c r="F3305" s="5"/>
      <c r="G3305" s="5"/>
    </row>
    <row r="3306" spans="1:7" s="15" customFormat="1" x14ac:dyDescent="0.15">
      <c r="A3306" s="6"/>
      <c r="B3306" s="15">
        <v>3089</v>
      </c>
      <c r="C3306" s="18" t="str">
        <f>'Population tagcount script'!D3090</f>
        <v>hoge &lt;- width(sread(fastq)) - param_trim</v>
      </c>
      <c r="D3306" s="5"/>
      <c r="E3306" s="5"/>
      <c r="F3306" s="5"/>
      <c r="G3306" s="5"/>
    </row>
    <row r="3307" spans="1:7" s="15" customFormat="1" x14ac:dyDescent="0.15">
      <c r="A3307" s="6"/>
      <c r="B3307" s="15">
        <v>3090</v>
      </c>
      <c r="C3307" s="18" t="str">
        <f>'Population tagcount script'!D3091</f>
        <v xml:space="preserve">hoge[hoge &lt; 1] &lt;- 1                   </v>
      </c>
      <c r="D3307" s="5"/>
      <c r="E3307" s="5"/>
      <c r="F3307" s="5"/>
      <c r="G3307" s="5"/>
    </row>
    <row r="3308" spans="1:7" s="15" customFormat="1" x14ac:dyDescent="0.15">
      <c r="A3308" s="6"/>
      <c r="B3308" s="15">
        <v>3091</v>
      </c>
      <c r="C3308" s="18" t="str">
        <f>'Population tagcount script'!D3092</f>
        <v>hoge1 &lt;- DNAStringSet(sread(fastq), start=7, end=hoge)</v>
      </c>
      <c r="D3308" s="5"/>
      <c r="E3308" s="5"/>
      <c r="F3308" s="5"/>
      <c r="G3308" s="5"/>
    </row>
    <row r="3309" spans="1:7" s="15" customFormat="1" x14ac:dyDescent="0.15">
      <c r="A3309" s="6"/>
      <c r="B3309" s="15">
        <v>3092</v>
      </c>
      <c r="C3309" s="18" t="str">
        <f>'Population tagcount script'!D3093</f>
        <v>hoge2 &lt;- BStringSet(quality(quality(fastq)), start=7, end=hoge)</v>
      </c>
      <c r="D3309" s="5"/>
      <c r="E3309" s="5"/>
      <c r="F3309" s="5"/>
      <c r="G3309" s="5"/>
    </row>
    <row r="3310" spans="1:7" s="15" customFormat="1" x14ac:dyDescent="0.15">
      <c r="A3310" s="6"/>
      <c r="B3310" s="15">
        <v>3093</v>
      </c>
      <c r="C3310" s="18" t="str">
        <f>'Population tagcount script'!D3094</f>
        <v>fastq &lt;- ShortReadQ(hoge1, hoge2, id(fastq))</v>
      </c>
      <c r="D3310" s="5"/>
      <c r="E3310" s="5"/>
      <c r="F3310" s="5"/>
      <c r="G3310" s="5"/>
    </row>
    <row r="3311" spans="1:7" s="15" customFormat="1" x14ac:dyDescent="0.15">
      <c r="A3311" s="6"/>
      <c r="B3311" s="15">
        <v>3094</v>
      </c>
      <c r="C3311" s="18" t="str">
        <f>'Population tagcount script'!D3095</f>
        <v xml:space="preserve">writeFastq(fastq, out_f, compress=F)   </v>
      </c>
      <c r="D3311" s="5"/>
      <c r="E3311" s="5"/>
      <c r="F3311" s="5"/>
      <c r="G3311" s="5"/>
    </row>
    <row r="3312" spans="1:7" s="15" customFormat="1" x14ac:dyDescent="0.15">
      <c r="A3312" s="6"/>
      <c r="B3312" s="15">
        <v>3095</v>
      </c>
      <c r="C3312" s="18" t="str">
        <f>'Population tagcount script'!D3096</f>
        <v>param1 &lt;- 35</v>
      </c>
      <c r="D3312" s="5"/>
      <c r="E3312" s="5"/>
      <c r="F3312" s="5"/>
      <c r="G3312" s="5"/>
    </row>
    <row r="3313" spans="1:7" s="15" customFormat="1" x14ac:dyDescent="0.15">
      <c r="A3313" s="6"/>
      <c r="B3313" s="15">
        <v>3096</v>
      </c>
      <c r="C3313" s="18" t="str">
        <f>'Population tagcount script'!D3097</f>
        <v>param2 &lt;- 0.1</v>
      </c>
      <c r="D3313" s="5"/>
      <c r="E3313" s="5"/>
      <c r="F3313" s="5"/>
      <c r="G3313" s="5"/>
    </row>
    <row r="3314" spans="1:7" s="15" customFormat="1" x14ac:dyDescent="0.15">
      <c r="A3314" s="6"/>
      <c r="B3314" s="15">
        <v>3097</v>
      </c>
      <c r="C3314" s="18" t="str">
        <f>'Population tagcount script'!D3098</f>
        <v>fastq &lt;- readFastq("C:/NGS/save/NGS0_71.fastq")</v>
      </c>
      <c r="D3314" s="5"/>
      <c r="E3314" s="5"/>
      <c r="F3314" s="5"/>
      <c r="G3314" s="5"/>
    </row>
    <row r="3315" spans="1:7" s="15" customFormat="1" x14ac:dyDescent="0.15">
      <c r="A3315" s="6"/>
      <c r="B3315" s="15">
        <v>3098</v>
      </c>
      <c r="C3315" s="18" t="str">
        <f>'Population tagcount script'!D3099</f>
        <v>hoge &lt;- as(quality(fastq), "matrix")</v>
      </c>
      <c r="D3315" s="5"/>
      <c r="E3315" s="5"/>
      <c r="F3315" s="5"/>
      <c r="G3315" s="5"/>
    </row>
    <row r="3316" spans="1:7" s="15" customFormat="1" x14ac:dyDescent="0.15">
      <c r="A3316" s="6"/>
      <c r="B3316" s="15">
        <v>3099</v>
      </c>
      <c r="C3316" s="18" t="str">
        <f>'Population tagcount script'!D3100</f>
        <v>obj &lt;- (rowSums(hoge &lt; param1) &lt;= width(fastq)*param2)</v>
      </c>
      <c r="D3316" s="5"/>
      <c r="E3316" s="5"/>
      <c r="F3316" s="5"/>
      <c r="G3316" s="5"/>
    </row>
    <row r="3317" spans="1:7" s="15" customFormat="1" x14ac:dyDescent="0.15">
      <c r="A3317" s="6"/>
      <c r="B3317" s="15">
        <v>3100</v>
      </c>
      <c r="C3317" s="18" t="str">
        <f>'Population tagcount script'!D3101</f>
        <v>fastq &lt;- fastq[obj]</v>
      </c>
      <c r="D3317" s="5"/>
      <c r="E3317" s="5"/>
      <c r="F3317" s="5"/>
      <c r="G3317" s="5"/>
    </row>
    <row r="3318" spans="1:7" s="15" customFormat="1" x14ac:dyDescent="0.15">
      <c r="A3318" s="6"/>
      <c r="B3318" s="15">
        <v>3101</v>
      </c>
      <c r="C3318" s="18" t="str">
        <f>'Population tagcount script'!D3102</f>
        <v xml:space="preserve">writeFastq(fastq, "C:/NGS/save/F2_Adap-0.fastq", compress=F)   </v>
      </c>
      <c r="D3318" s="5"/>
      <c r="E3318" s="5"/>
      <c r="F3318" s="5"/>
      <c r="G3318" s="5"/>
    </row>
    <row r="3319" spans="1:7" s="15" customFormat="1" x14ac:dyDescent="0.15">
      <c r="A3319" s="6"/>
      <c r="B3319" s="15">
        <v>3102</v>
      </c>
      <c r="C3319" s="18" t="str">
        <f>'Population tagcount script'!D3103</f>
        <v>in_f &lt;- "C:/NGS/save/F2_Adap-0.fastq"</v>
      </c>
      <c r="D3319" s="5"/>
      <c r="E3319" s="5"/>
      <c r="F3319" s="5"/>
      <c r="G3319" s="5"/>
    </row>
    <row r="3320" spans="1:7" s="15" customFormat="1" x14ac:dyDescent="0.15">
      <c r="A3320" s="6"/>
      <c r="B3320" s="15">
        <v>3103</v>
      </c>
      <c r="C3320" s="18" t="str">
        <f>'Population tagcount script'!D3104</f>
        <v>out_f &lt;- "C:/NGS/save/F2_Adap-1.fastq"</v>
      </c>
      <c r="D3320" s="5"/>
      <c r="E3320" s="5"/>
      <c r="F3320" s="5"/>
      <c r="G3320" s="5"/>
    </row>
    <row r="3321" spans="1:7" s="15" customFormat="1" x14ac:dyDescent="0.15">
      <c r="A3321" s="6"/>
      <c r="B3321" s="15">
        <v>3104</v>
      </c>
      <c r="C3321" s="18" t="str">
        <f>'Population tagcount script'!D3105</f>
        <v>param_adapter &lt;- "CATGAGATCGGAAGAGCGTCGTGTAGGGAAAGAGTGT"  #Adapter sequence 1</v>
      </c>
      <c r="D3321" s="5"/>
      <c r="E3321" s="5"/>
      <c r="F3321" s="5"/>
      <c r="G3321" s="5"/>
    </row>
    <row r="3322" spans="1:7" s="15" customFormat="1" x14ac:dyDescent="0.15">
      <c r="A3322" s="6"/>
      <c r="B3322" s="15">
        <v>3105</v>
      </c>
      <c r="C3322" s="18" t="str">
        <f>'Population tagcount script'!D3106</f>
        <v xml:space="preserve">system.time(res1 &lt;- preprocessReads(filename=in_f,  outputFilename=out_f,Rpattern=param_adapter, max.Rmismatch=rep(0, nchar(param_adapter)), nBases=0, minLength=20, nrec=1000000))      </v>
      </c>
      <c r="D3322" s="5"/>
      <c r="E3322" s="5"/>
      <c r="F3322" s="5"/>
      <c r="G3322" s="5"/>
    </row>
    <row r="3323" spans="1:7" s="15" customFormat="1" x14ac:dyDescent="0.15">
      <c r="A3323" s="6"/>
      <c r="B3323" s="15">
        <v>3106</v>
      </c>
      <c r="C3323" s="18" t="str">
        <f>'Population tagcount script'!D3107</f>
        <v>in_f &lt;- "C:/NGS/save/F2_Adap-1.fastq"</v>
      </c>
      <c r="D3323" s="5"/>
      <c r="E3323" s="5"/>
      <c r="F3323" s="5"/>
      <c r="G3323" s="5"/>
    </row>
    <row r="3324" spans="1:7" s="15" customFormat="1" x14ac:dyDescent="0.15">
      <c r="A3324" s="6"/>
      <c r="B3324" s="15">
        <v>3107</v>
      </c>
      <c r="C3324" s="18" t="str">
        <f>'Population tagcount script'!D3108</f>
        <v>out_f &lt;- "C:/NGS/save/F2_Adap-2.fastq"</v>
      </c>
      <c r="D3324" s="5"/>
      <c r="E3324" s="5"/>
      <c r="F3324" s="5"/>
      <c r="G3324" s="5"/>
    </row>
    <row r="3325" spans="1:7" s="15" customFormat="1" x14ac:dyDescent="0.15">
      <c r="A3325" s="6"/>
      <c r="B3325" s="15">
        <v>3108</v>
      </c>
      <c r="C3325" s="18" t="str">
        <f>'Population tagcount script'!D3109</f>
        <v>param_adapter &lt;- "TAAGATCGGAAGAGCACACGTCTGAACTCCAGTCAC"  #Adapter sequence 2</v>
      </c>
      <c r="D3325" s="5"/>
      <c r="E3325" s="5"/>
      <c r="F3325" s="5"/>
      <c r="G3325" s="5"/>
    </row>
    <row r="3326" spans="1:7" s="15" customFormat="1" x14ac:dyDescent="0.15">
      <c r="A3326" s="6"/>
      <c r="B3326" s="15">
        <v>3109</v>
      </c>
      <c r="C3326" s="18" t="str">
        <f>'Population tagcount script'!D3110</f>
        <v xml:space="preserve">system.time(res2 &lt;- preprocessReads(filename=in_f,  outputFilename=out_f,Rpattern=param_adapter, max.Rmismatch=rep(0, nchar(param_adapter)), nBases=0, minLength=20, nrec=1000000))      </v>
      </c>
      <c r="D3326" s="5"/>
      <c r="E3326" s="5"/>
      <c r="F3326" s="5"/>
      <c r="G3326" s="5"/>
    </row>
    <row r="3327" spans="1:7" s="15" customFormat="1" x14ac:dyDescent="0.15">
      <c r="A3327" s="6"/>
      <c r="B3327" s="15">
        <v>3110</v>
      </c>
      <c r="C3327" s="18" t="str">
        <f>'Population tagcount script'!D3111</f>
        <v>in_f &lt;- "C:/NGS/save/F2_Adap-2.fastq"</v>
      </c>
      <c r="D3327" s="5"/>
      <c r="E3327" s="5"/>
      <c r="F3327" s="5"/>
      <c r="G3327" s="5"/>
    </row>
    <row r="3328" spans="1:7" s="15" customFormat="1" x14ac:dyDescent="0.15">
      <c r="A3328" s="6"/>
      <c r="B3328" s="15">
        <v>3111</v>
      </c>
      <c r="C3328" s="18" t="str">
        <f>'Population tagcount script'!D3112</f>
        <v>out_f &lt;- "C:/NGS/save/F2_Adap-3.fastq"</v>
      </c>
      <c r="D3328" s="5"/>
      <c r="E3328" s="5"/>
      <c r="F3328" s="5"/>
      <c r="G3328" s="5"/>
    </row>
    <row r="3329" spans="1:7" s="15" customFormat="1" x14ac:dyDescent="0.15">
      <c r="A3329" s="6"/>
      <c r="B3329" s="15">
        <v>3112</v>
      </c>
      <c r="C3329" s="18" t="str">
        <f>'Population tagcount script'!D3113</f>
        <v>param_adapter &lt;- "TAAGATCGGAAGAGCGTCGTGTAGGGAAAGAGTGT"  #Adapter sequence 3</v>
      </c>
      <c r="D3329" s="5"/>
      <c r="E3329" s="5"/>
      <c r="F3329" s="5"/>
      <c r="G3329" s="5"/>
    </row>
    <row r="3330" spans="1:7" s="15" customFormat="1" x14ac:dyDescent="0.15">
      <c r="A3330" s="6"/>
      <c r="B3330" s="15">
        <v>3113</v>
      </c>
      <c r="C3330" s="18" t="str">
        <f>'Population tagcount script'!D3114</f>
        <v xml:space="preserve">system.time(res3 &lt;- preprocessReads(filename=in_f,  outputFilename=out_f,Rpattern=param_adapter, max.Rmismatch=rep(0, nchar(param_adapter)), nBases=0, minLength=20, nrec=1000000))      </v>
      </c>
      <c r="D3330" s="5"/>
      <c r="E3330" s="5"/>
      <c r="F3330" s="5"/>
      <c r="G3330" s="5"/>
    </row>
    <row r="3331" spans="1:7" s="15" customFormat="1" x14ac:dyDescent="0.15">
      <c r="A3331" s="6"/>
      <c r="B3331" s="15">
        <v>3114</v>
      </c>
      <c r="C3331" s="18" t="str">
        <f>'Population tagcount script'!D3115</f>
        <v>in_f &lt;- "C:/NGS/save/F2_Adap-3.fastq"</v>
      </c>
      <c r="D3331" s="5"/>
      <c r="E3331" s="5"/>
      <c r="F3331" s="5"/>
      <c r="G3331" s="5"/>
    </row>
    <row r="3332" spans="1:7" s="15" customFormat="1" x14ac:dyDescent="0.15">
      <c r="A3332" s="6"/>
      <c r="B3332" s="15">
        <v>3115</v>
      </c>
      <c r="C3332" s="18" t="str">
        <f>'Population tagcount script'!D3116</f>
        <v>out_f &lt;- "C:/NGS/save/AdapterTrim_NGS0_71.fastq"</v>
      </c>
      <c r="D3332" s="5"/>
      <c r="E3332" s="5"/>
      <c r="F3332" s="5"/>
      <c r="G3332" s="5"/>
    </row>
    <row r="3333" spans="1:7" s="15" customFormat="1" x14ac:dyDescent="0.15">
      <c r="A3333" s="6"/>
      <c r="B3333" s="15">
        <v>3116</v>
      </c>
      <c r="C3333" s="18" t="str">
        <f>'Population tagcount script'!D3117</f>
        <v>param_adapter &lt;- "CATGAGATCGGAAGAGCACACGTCTGAACTCCAGTCAC"  #Adapter sequence 4</v>
      </c>
      <c r="D3333" s="5"/>
      <c r="E3333" s="5"/>
      <c r="F3333" s="5"/>
      <c r="G3333" s="5"/>
    </row>
    <row r="3334" spans="1:7" s="15" customFormat="1" x14ac:dyDescent="0.15">
      <c r="A3334" s="6"/>
      <c r="B3334" s="15">
        <v>3117</v>
      </c>
      <c r="C3334" s="18" t="str">
        <f>'Population tagcount script'!D3118</f>
        <v xml:space="preserve">system.time(res4 &lt;- preprocessReads(filename=in_f,  outputFilename=out_f,Rpattern=param_adapter, max.Rmismatch=rep(0, nchar(param_adapter)), nBases=0, minLength=20, nrec=1000000))      </v>
      </c>
      <c r="D3334" s="5"/>
      <c r="E3334" s="5"/>
      <c r="F3334" s="5"/>
      <c r="G3334" s="5"/>
    </row>
    <row r="3335" spans="1:7" s="15" customFormat="1" x14ac:dyDescent="0.15">
      <c r="A3335" s="6"/>
      <c r="B3335" s="15">
        <v>3118</v>
      </c>
      <c r="C3335" s="18" t="str">
        <f>'Population tagcount script'!D3119</f>
        <v>res &lt;- rbind(res1,res2,res3,res4)</v>
      </c>
      <c r="D3335" s="5"/>
      <c r="E3335" s="5"/>
      <c r="F3335" s="5"/>
      <c r="G3335" s="5"/>
    </row>
    <row r="3336" spans="1:7" s="15" customFormat="1" x14ac:dyDescent="0.15">
      <c r="A3336" s="6"/>
      <c r="B3336" s="15">
        <v>3119</v>
      </c>
      <c r="C3336" s="18" t="str">
        <f>'Population tagcount script'!D3120</f>
        <v>write.csv(res, "C:/NGS/save/NGS0_71.fastq.csv")</v>
      </c>
      <c r="D3336" s="5"/>
      <c r="E3336" s="5"/>
      <c r="F3336" s="5"/>
      <c r="G3336" s="5"/>
    </row>
    <row r="3337" spans="1:7" s="15" customFormat="1" x14ac:dyDescent="0.15">
      <c r="A3337" s="6"/>
      <c r="B3337" s="15">
        <v>3120</v>
      </c>
      <c r="C3337" s="18" t="str">
        <f>'Population tagcount script'!D3121</f>
        <v>system.time(fastq &lt;- fread("C:/NGS/save/AdapterTrim_NGS0_71.fastq", header=F, sep="\t", na.strings="NA", strip.white=TRUE, verbose=TRUE))</v>
      </c>
      <c r="D3337" s="5"/>
      <c r="E3337" s="5"/>
      <c r="F3337" s="5"/>
      <c r="G3337" s="5"/>
    </row>
    <row r="3338" spans="1:7" s="15" customFormat="1" x14ac:dyDescent="0.15">
      <c r="A3338" s="6"/>
      <c r="B3338" s="15">
        <v>3121</v>
      </c>
      <c r="C3338" s="18" t="str">
        <f>'Population tagcount script'!D3122</f>
        <v>file.remove("C:/NGS/save/AdapterTrim_NGS0_71.fastq","C:/NGS/save/F2_Adap-0.fastq","C:/NGS/save/F2_Adap-1.fastq","C:/NGS/save/F2_Adap-2.fastq","C:/NGS/save/F2_Adap-3.fastq")</v>
      </c>
      <c r="D3338" s="5"/>
      <c r="E3338" s="5"/>
      <c r="F3338" s="5"/>
      <c r="G3338" s="5"/>
    </row>
    <row r="3339" spans="1:7" s="15" customFormat="1" x14ac:dyDescent="0.15">
      <c r="A3339" s="6"/>
      <c r="B3339" s="15">
        <v>3122</v>
      </c>
      <c r="C3339" s="18" t="str">
        <f>'Population tagcount script'!D3123</f>
        <v>system.time(nucleotide &lt;- fastq[2+4*(0:((nrow(fastq)/4)-1))])</v>
      </c>
      <c r="D3339" s="5"/>
      <c r="E3339" s="5"/>
      <c r="F3339" s="5"/>
      <c r="G3339" s="5"/>
    </row>
    <row r="3340" spans="1:7" s="15" customFormat="1" x14ac:dyDescent="0.15">
      <c r="A3340" s="6"/>
      <c r="B3340" s="15">
        <v>3123</v>
      </c>
      <c r="C3340" s="18" t="str">
        <f>'Population tagcount script'!D3124</f>
        <v>system.time(RADtag &lt;- sort(table(nucleotide), decreasing=TRUE))</v>
      </c>
      <c r="D3340" s="5"/>
      <c r="E3340" s="5"/>
      <c r="F3340" s="5"/>
      <c r="G3340" s="5"/>
    </row>
    <row r="3341" spans="1:7" s="15" customFormat="1" x14ac:dyDescent="0.15">
      <c r="A3341" s="6"/>
      <c r="B3341" s="15">
        <v>3124</v>
      </c>
      <c r="C3341" s="18" t="str">
        <f>'Population tagcount script'!D3125</f>
        <v>system.time(write.csv(RADtag, file="C:/NGS/save/NGS0_71.tagcount", row.names = F))</v>
      </c>
      <c r="D3341" s="5"/>
      <c r="E3341" s="5"/>
      <c r="F3341" s="5"/>
      <c r="G3341" s="5"/>
    </row>
    <row r="3342" spans="1:7" s="15" customFormat="1" x14ac:dyDescent="0.15">
      <c r="A3342" s="6"/>
      <c r="B3342" s="15">
        <v>3125</v>
      </c>
      <c r="C3342" s="18" t="str">
        <f>'Population tagcount script'!D3126</f>
        <v>file.remove("C:/NGS/save/NGS0_71.fastq")</v>
      </c>
      <c r="D3342" s="5"/>
      <c r="E3342" s="5"/>
      <c r="F3342" s="5"/>
      <c r="G3342" s="5"/>
    </row>
    <row r="3343" spans="1:7" s="15" customFormat="1" x14ac:dyDescent="0.15">
      <c r="A3343" s="6"/>
      <c r="B3343" s="15">
        <v>3126</v>
      </c>
      <c r="C3343" s="18" t="str">
        <f>'Population tagcount script'!D3127</f>
        <v>RAD_1over &lt;- RADtag[RADtag&gt;1]</v>
      </c>
      <c r="D3343" s="5"/>
      <c r="E3343" s="5"/>
      <c r="F3343" s="5"/>
      <c r="G3343" s="5"/>
    </row>
    <row r="3344" spans="1:7" s="15" customFormat="1" x14ac:dyDescent="0.15">
      <c r="A3344" s="6"/>
      <c r="B3344" s="15">
        <v>3127</v>
      </c>
      <c r="C3344" s="18" t="str">
        <f>'Population tagcount script'!D3128</f>
        <v>system.time(write.csv(RAD_1over, file="C:/NGS/save/NGS0_71.tagcount1over", row.names = F))</v>
      </c>
      <c r="D3344" s="5"/>
      <c r="E3344" s="5"/>
      <c r="F3344" s="5"/>
      <c r="G3344" s="5"/>
    </row>
    <row r="3345" spans="1:7" s="15" customFormat="1" x14ac:dyDescent="0.15">
      <c r="A3345" s="6"/>
      <c r="B3345" s="15">
        <v>3128</v>
      </c>
      <c r="C3345" s="18" t="str">
        <f>'Population tagcount script'!D3129</f>
        <v>rm(list=ls())</v>
      </c>
      <c r="D3345" s="5"/>
      <c r="E3345" s="5"/>
      <c r="F3345" s="5"/>
      <c r="G3345" s="5"/>
    </row>
    <row r="3346" spans="1:7" s="15" customFormat="1" x14ac:dyDescent="0.15">
      <c r="A3346" s="6"/>
      <c r="B3346" s="15">
        <v>3129</v>
      </c>
      <c r="C3346" s="18" t="str">
        <f>'Population tagcount script'!D3130</f>
        <v>in_f &lt;- c("C:/NGS/Raw_sequence_reads/72_CGGCTATG-GTACTGAC_L006_R1_001.fastq.gz", "C:/NGS/Raw_sequence_reads/72_CGGCTATG-GTACTGAC_L006_R2_001.fastq.gz")</v>
      </c>
      <c r="D3346" s="5"/>
      <c r="E3346" s="5"/>
      <c r="F3346" s="5"/>
      <c r="G3346" s="5"/>
    </row>
    <row r="3347" spans="1:7" s="15" customFormat="1" x14ac:dyDescent="0.15">
      <c r="A3347" s="6"/>
      <c r="B3347" s="15">
        <v>3130</v>
      </c>
      <c r="C3347" s="18" t="str">
        <f>'Population tagcount script'!D3131</f>
        <v>out_f &lt;- "C:/NGS/save/NGS0_72.fastq"</v>
      </c>
      <c r="D3347" s="5"/>
      <c r="E3347" s="5"/>
      <c r="F3347" s="5"/>
      <c r="G3347" s="5"/>
    </row>
    <row r="3348" spans="1:7" s="15" customFormat="1" x14ac:dyDescent="0.15">
      <c r="A3348" s="6"/>
      <c r="B3348" s="15">
        <v>3131</v>
      </c>
      <c r="C3348" s="18" t="str">
        <f>'Population tagcount script'!D3132</f>
        <v>param_trim &lt;- 1</v>
      </c>
      <c r="D3348" s="5"/>
      <c r="E3348" s="5"/>
      <c r="F3348" s="5"/>
      <c r="G3348" s="5"/>
    </row>
    <row r="3349" spans="1:7" s="15" customFormat="1" x14ac:dyDescent="0.15">
      <c r="A3349" s="6"/>
      <c r="B3349" s="15">
        <v>3132</v>
      </c>
      <c r="C3349" s="18" t="str">
        <f>'Population tagcount script'!D3133</f>
        <v xml:space="preserve">fastq &lt;- readFastq(in_f)              </v>
      </c>
      <c r="D3349" s="5"/>
      <c r="E3349" s="5"/>
      <c r="F3349" s="5"/>
      <c r="G3349" s="5"/>
    </row>
    <row r="3350" spans="1:7" s="15" customFormat="1" x14ac:dyDescent="0.15">
      <c r="A3350" s="6"/>
      <c r="B3350" s="15">
        <v>3133</v>
      </c>
      <c r="C3350" s="18" t="str">
        <f>'Population tagcount script'!D3134</f>
        <v>hoge &lt;- width(sread(fastq)) - param_trim</v>
      </c>
      <c r="D3350" s="5"/>
      <c r="E3350" s="5"/>
      <c r="F3350" s="5"/>
      <c r="G3350" s="5"/>
    </row>
    <row r="3351" spans="1:7" s="15" customFormat="1" x14ac:dyDescent="0.15">
      <c r="A3351" s="6"/>
      <c r="B3351" s="15">
        <v>3134</v>
      </c>
      <c r="C3351" s="18" t="str">
        <f>'Population tagcount script'!D3135</f>
        <v xml:space="preserve">hoge[hoge &lt; 1] &lt;- 1                   </v>
      </c>
      <c r="D3351" s="5"/>
      <c r="E3351" s="5"/>
      <c r="F3351" s="5"/>
      <c r="G3351" s="5"/>
    </row>
    <row r="3352" spans="1:7" s="15" customFormat="1" x14ac:dyDescent="0.15">
      <c r="A3352" s="6"/>
      <c r="B3352" s="15">
        <v>3135</v>
      </c>
      <c r="C3352" s="18" t="str">
        <f>'Population tagcount script'!D3136</f>
        <v>hoge1 &lt;- DNAStringSet(sread(fastq), start=7, end=hoge)</v>
      </c>
      <c r="D3352" s="5"/>
      <c r="E3352" s="5"/>
      <c r="F3352" s="5"/>
      <c r="G3352" s="5"/>
    </row>
    <row r="3353" spans="1:7" s="15" customFormat="1" x14ac:dyDescent="0.15">
      <c r="A3353" s="6"/>
      <c r="B3353" s="15">
        <v>3136</v>
      </c>
      <c r="C3353" s="18" t="str">
        <f>'Population tagcount script'!D3137</f>
        <v>hoge2 &lt;- BStringSet(quality(quality(fastq)), start=7, end=hoge)</v>
      </c>
      <c r="D3353" s="5"/>
      <c r="E3353" s="5"/>
      <c r="F3353" s="5"/>
      <c r="G3353" s="5"/>
    </row>
    <row r="3354" spans="1:7" s="15" customFormat="1" x14ac:dyDescent="0.15">
      <c r="A3354" s="6"/>
      <c r="B3354" s="15">
        <v>3137</v>
      </c>
      <c r="C3354" s="18" t="str">
        <f>'Population tagcount script'!D3138</f>
        <v>fastq &lt;- ShortReadQ(hoge1, hoge2, id(fastq))</v>
      </c>
      <c r="D3354" s="5"/>
      <c r="E3354" s="5"/>
      <c r="F3354" s="5"/>
      <c r="G3354" s="5"/>
    </row>
    <row r="3355" spans="1:7" s="15" customFormat="1" x14ac:dyDescent="0.15">
      <c r="A3355" s="6"/>
      <c r="B3355" s="15">
        <v>3138</v>
      </c>
      <c r="C3355" s="18" t="str">
        <f>'Population tagcount script'!D3139</f>
        <v xml:space="preserve">writeFastq(fastq, out_f, compress=F)   </v>
      </c>
      <c r="D3355" s="5"/>
      <c r="E3355" s="5"/>
      <c r="F3355" s="5"/>
      <c r="G3355" s="5"/>
    </row>
    <row r="3356" spans="1:7" s="15" customFormat="1" x14ac:dyDescent="0.15">
      <c r="A3356" s="6"/>
      <c r="B3356" s="15">
        <v>3139</v>
      </c>
      <c r="C3356" s="18" t="str">
        <f>'Population tagcount script'!D3140</f>
        <v>param1 &lt;- 35</v>
      </c>
      <c r="D3356" s="5"/>
      <c r="E3356" s="5"/>
      <c r="F3356" s="5"/>
      <c r="G3356" s="5"/>
    </row>
    <row r="3357" spans="1:7" s="15" customFormat="1" x14ac:dyDescent="0.15">
      <c r="A3357" s="6"/>
      <c r="B3357" s="15">
        <v>3140</v>
      </c>
      <c r="C3357" s="18" t="str">
        <f>'Population tagcount script'!D3141</f>
        <v>param2 &lt;- 0.1</v>
      </c>
      <c r="D3357" s="5"/>
      <c r="E3357" s="5"/>
      <c r="F3357" s="5"/>
      <c r="G3357" s="5"/>
    </row>
    <row r="3358" spans="1:7" s="15" customFormat="1" x14ac:dyDescent="0.15">
      <c r="A3358" s="6"/>
      <c r="B3358" s="15">
        <v>3141</v>
      </c>
      <c r="C3358" s="18" t="str">
        <f>'Population tagcount script'!D3142</f>
        <v>fastq &lt;- readFastq("C:/NGS/save/NGS0_72.fastq")</v>
      </c>
      <c r="D3358" s="5"/>
      <c r="E3358" s="5"/>
      <c r="F3358" s="5"/>
      <c r="G3358" s="5"/>
    </row>
    <row r="3359" spans="1:7" s="15" customFormat="1" x14ac:dyDescent="0.15">
      <c r="A3359" s="6"/>
      <c r="B3359" s="15">
        <v>3142</v>
      </c>
      <c r="C3359" s="18" t="str">
        <f>'Population tagcount script'!D3143</f>
        <v>hoge &lt;- as(quality(fastq), "matrix")</v>
      </c>
      <c r="D3359" s="5"/>
      <c r="E3359" s="5"/>
      <c r="F3359" s="5"/>
      <c r="G3359" s="5"/>
    </row>
    <row r="3360" spans="1:7" s="15" customFormat="1" x14ac:dyDescent="0.15">
      <c r="A3360" s="6"/>
      <c r="B3360" s="15">
        <v>3143</v>
      </c>
      <c r="C3360" s="18" t="str">
        <f>'Population tagcount script'!D3144</f>
        <v>obj &lt;- (rowSums(hoge &lt; param1) &lt;= width(fastq)*param2)</v>
      </c>
      <c r="D3360" s="5"/>
      <c r="E3360" s="5"/>
      <c r="F3360" s="5"/>
      <c r="G3360" s="5"/>
    </row>
    <row r="3361" spans="1:7" s="15" customFormat="1" x14ac:dyDescent="0.15">
      <c r="A3361" s="6"/>
      <c r="B3361" s="15">
        <v>3144</v>
      </c>
      <c r="C3361" s="18" t="str">
        <f>'Population tagcount script'!D3145</f>
        <v>fastq &lt;- fastq[obj]</v>
      </c>
      <c r="D3361" s="5"/>
      <c r="E3361" s="5"/>
      <c r="F3361" s="5"/>
      <c r="G3361" s="5"/>
    </row>
    <row r="3362" spans="1:7" s="15" customFormat="1" x14ac:dyDescent="0.15">
      <c r="A3362" s="6"/>
      <c r="B3362" s="15">
        <v>3145</v>
      </c>
      <c r="C3362" s="18" t="str">
        <f>'Population tagcount script'!D3146</f>
        <v xml:space="preserve">writeFastq(fastq, "C:/NGS/save/F2_Adap-0.fastq", compress=F)   </v>
      </c>
      <c r="D3362" s="5"/>
      <c r="E3362" s="5"/>
      <c r="F3362" s="5"/>
      <c r="G3362" s="5"/>
    </row>
    <row r="3363" spans="1:7" s="15" customFormat="1" x14ac:dyDescent="0.15">
      <c r="A3363" s="6"/>
      <c r="B3363" s="15">
        <v>3146</v>
      </c>
      <c r="C3363" s="18" t="str">
        <f>'Population tagcount script'!D3147</f>
        <v>in_f &lt;- "C:/NGS/save/F2_Adap-0.fastq"</v>
      </c>
      <c r="D3363" s="5"/>
      <c r="E3363" s="5"/>
      <c r="F3363" s="5"/>
      <c r="G3363" s="5"/>
    </row>
    <row r="3364" spans="1:7" s="15" customFormat="1" x14ac:dyDescent="0.15">
      <c r="A3364" s="6"/>
      <c r="B3364" s="15">
        <v>3147</v>
      </c>
      <c r="C3364" s="18" t="str">
        <f>'Population tagcount script'!D3148</f>
        <v>out_f &lt;- "C:/NGS/save/F2_Adap-1.fastq"</v>
      </c>
      <c r="D3364" s="5"/>
      <c r="E3364" s="5"/>
      <c r="F3364" s="5"/>
      <c r="G3364" s="5"/>
    </row>
    <row r="3365" spans="1:7" s="15" customFormat="1" x14ac:dyDescent="0.15">
      <c r="A3365" s="6"/>
      <c r="B3365" s="15">
        <v>3148</v>
      </c>
      <c r="C3365" s="18" t="str">
        <f>'Population tagcount script'!D3149</f>
        <v>param_adapter &lt;- "CATGAGATCGGAAGAGCGTCGTGTAGGGAAAGAGTGT"  #Adapter sequence 1</v>
      </c>
      <c r="D3365" s="5"/>
      <c r="E3365" s="5"/>
      <c r="F3365" s="5"/>
      <c r="G3365" s="5"/>
    </row>
    <row r="3366" spans="1:7" s="15" customFormat="1" x14ac:dyDescent="0.15">
      <c r="A3366" s="6"/>
      <c r="B3366" s="15">
        <v>3149</v>
      </c>
      <c r="C3366" s="18" t="str">
        <f>'Population tagcount script'!D3150</f>
        <v xml:space="preserve">system.time(res1 &lt;- preprocessReads(filename=in_f,  outputFilename=out_f,Rpattern=param_adapter, max.Rmismatch=rep(0, nchar(param_adapter)), nBases=0, minLength=20, nrec=1000000))      </v>
      </c>
      <c r="D3366" s="5"/>
      <c r="E3366" s="5"/>
      <c r="F3366" s="5"/>
      <c r="G3366" s="5"/>
    </row>
    <row r="3367" spans="1:7" s="15" customFormat="1" x14ac:dyDescent="0.15">
      <c r="A3367" s="6"/>
      <c r="B3367" s="15">
        <v>3150</v>
      </c>
      <c r="C3367" s="18" t="str">
        <f>'Population tagcount script'!D3151</f>
        <v>in_f &lt;- "C:/NGS/save/F2_Adap-1.fastq"</v>
      </c>
      <c r="D3367" s="5"/>
      <c r="E3367" s="5"/>
      <c r="F3367" s="5"/>
      <c r="G3367" s="5"/>
    </row>
    <row r="3368" spans="1:7" s="15" customFormat="1" x14ac:dyDescent="0.15">
      <c r="A3368" s="6"/>
      <c r="B3368" s="15">
        <v>3151</v>
      </c>
      <c r="C3368" s="18" t="str">
        <f>'Population tagcount script'!D3152</f>
        <v>out_f &lt;- "C:/NGS/save/F2_Adap-2.fastq"</v>
      </c>
      <c r="D3368" s="5"/>
      <c r="E3368" s="5"/>
      <c r="F3368" s="5"/>
      <c r="G3368" s="5"/>
    </row>
    <row r="3369" spans="1:7" s="15" customFormat="1" x14ac:dyDescent="0.15">
      <c r="A3369" s="6"/>
      <c r="B3369" s="15">
        <v>3152</v>
      </c>
      <c r="C3369" s="18" t="str">
        <f>'Population tagcount script'!D3153</f>
        <v>param_adapter &lt;- "TAAGATCGGAAGAGCACACGTCTGAACTCCAGTCAC"  #Adapter sequence 2</v>
      </c>
      <c r="D3369" s="5"/>
      <c r="E3369" s="5"/>
      <c r="F3369" s="5"/>
      <c r="G3369" s="5"/>
    </row>
    <row r="3370" spans="1:7" s="15" customFormat="1" x14ac:dyDescent="0.15">
      <c r="A3370" s="6"/>
      <c r="B3370" s="15">
        <v>3153</v>
      </c>
      <c r="C3370" s="18" t="str">
        <f>'Population tagcount script'!D3154</f>
        <v xml:space="preserve">system.time(res2 &lt;- preprocessReads(filename=in_f,  outputFilename=out_f,Rpattern=param_adapter, max.Rmismatch=rep(0, nchar(param_adapter)), nBases=0, minLength=20, nrec=1000000))      </v>
      </c>
      <c r="D3370" s="5"/>
      <c r="E3370" s="5"/>
      <c r="F3370" s="5"/>
      <c r="G3370" s="5"/>
    </row>
    <row r="3371" spans="1:7" s="15" customFormat="1" x14ac:dyDescent="0.15">
      <c r="A3371" s="6"/>
      <c r="B3371" s="15">
        <v>3154</v>
      </c>
      <c r="C3371" s="18" t="str">
        <f>'Population tagcount script'!D3155</f>
        <v>in_f &lt;- "C:/NGS/save/F2_Adap-2.fastq"</v>
      </c>
      <c r="D3371" s="5"/>
      <c r="E3371" s="5"/>
      <c r="F3371" s="5"/>
      <c r="G3371" s="5"/>
    </row>
    <row r="3372" spans="1:7" s="15" customFormat="1" x14ac:dyDescent="0.15">
      <c r="A3372" s="6"/>
      <c r="B3372" s="15">
        <v>3155</v>
      </c>
      <c r="C3372" s="18" t="str">
        <f>'Population tagcount script'!D3156</f>
        <v>out_f &lt;- "C:/NGS/save/F2_Adap-3.fastq"</v>
      </c>
      <c r="D3372" s="5"/>
      <c r="E3372" s="5"/>
      <c r="F3372" s="5"/>
      <c r="G3372" s="5"/>
    </row>
    <row r="3373" spans="1:7" s="15" customFormat="1" x14ac:dyDescent="0.15">
      <c r="A3373" s="6"/>
      <c r="B3373" s="15">
        <v>3156</v>
      </c>
      <c r="C3373" s="18" t="str">
        <f>'Population tagcount script'!D3157</f>
        <v>param_adapter &lt;- "TAAGATCGGAAGAGCGTCGTGTAGGGAAAGAGTGT"  #Adapter sequence 3</v>
      </c>
      <c r="D3373" s="5"/>
      <c r="E3373" s="5"/>
      <c r="F3373" s="5"/>
      <c r="G3373" s="5"/>
    </row>
    <row r="3374" spans="1:7" s="15" customFormat="1" x14ac:dyDescent="0.15">
      <c r="A3374" s="6"/>
      <c r="B3374" s="15">
        <v>3157</v>
      </c>
      <c r="C3374" s="18" t="str">
        <f>'Population tagcount script'!D3158</f>
        <v xml:space="preserve">system.time(res3 &lt;- preprocessReads(filename=in_f,  outputFilename=out_f,Rpattern=param_adapter, max.Rmismatch=rep(0, nchar(param_adapter)), nBases=0, minLength=20, nrec=1000000))      </v>
      </c>
      <c r="D3374" s="5"/>
      <c r="E3374" s="5"/>
      <c r="F3374" s="5"/>
      <c r="G3374" s="5"/>
    </row>
    <row r="3375" spans="1:7" s="15" customFormat="1" x14ac:dyDescent="0.15">
      <c r="A3375" s="6"/>
      <c r="B3375" s="15">
        <v>3158</v>
      </c>
      <c r="C3375" s="18" t="str">
        <f>'Population tagcount script'!D3159</f>
        <v>in_f &lt;- "C:/NGS/save/F2_Adap-3.fastq"</v>
      </c>
      <c r="D3375" s="5"/>
      <c r="E3375" s="5"/>
      <c r="F3375" s="5"/>
      <c r="G3375" s="5"/>
    </row>
    <row r="3376" spans="1:7" s="15" customFormat="1" x14ac:dyDescent="0.15">
      <c r="A3376" s="6"/>
      <c r="B3376" s="15">
        <v>3159</v>
      </c>
      <c r="C3376" s="18" t="str">
        <f>'Population tagcount script'!D3160</f>
        <v>out_f &lt;- "C:/NGS/save/AdapterTrim_NGS0_72.fastq"</v>
      </c>
      <c r="D3376" s="5"/>
      <c r="E3376" s="5"/>
      <c r="F3376" s="5"/>
      <c r="G3376" s="5"/>
    </row>
    <row r="3377" spans="1:7" s="15" customFormat="1" x14ac:dyDescent="0.15">
      <c r="A3377" s="6"/>
      <c r="B3377" s="15">
        <v>3160</v>
      </c>
      <c r="C3377" s="18" t="str">
        <f>'Population tagcount script'!D3161</f>
        <v>param_adapter &lt;- "CATGAGATCGGAAGAGCACACGTCTGAACTCCAGTCAC"  #Adapter sequence 4</v>
      </c>
      <c r="D3377" s="5"/>
      <c r="E3377" s="5"/>
      <c r="F3377" s="5"/>
      <c r="G3377" s="5"/>
    </row>
    <row r="3378" spans="1:7" s="15" customFormat="1" x14ac:dyDescent="0.15">
      <c r="A3378" s="6"/>
      <c r="B3378" s="15">
        <v>3161</v>
      </c>
      <c r="C3378" s="18" t="str">
        <f>'Population tagcount script'!D3162</f>
        <v xml:space="preserve">system.time(res4 &lt;- preprocessReads(filename=in_f,  outputFilename=out_f,Rpattern=param_adapter, max.Rmismatch=rep(0, nchar(param_adapter)), nBases=0, minLength=20, nrec=1000000))      </v>
      </c>
      <c r="D3378" s="5"/>
      <c r="E3378" s="5"/>
      <c r="F3378" s="5"/>
      <c r="G3378" s="5"/>
    </row>
    <row r="3379" spans="1:7" s="15" customFormat="1" x14ac:dyDescent="0.15">
      <c r="A3379" s="6"/>
      <c r="B3379" s="15">
        <v>3162</v>
      </c>
      <c r="C3379" s="18" t="str">
        <f>'Population tagcount script'!D3163</f>
        <v>res &lt;- rbind(res1,res2,res3,res4)</v>
      </c>
      <c r="D3379" s="5"/>
      <c r="E3379" s="5"/>
      <c r="F3379" s="5"/>
      <c r="G3379" s="5"/>
    </row>
    <row r="3380" spans="1:7" s="15" customFormat="1" x14ac:dyDescent="0.15">
      <c r="A3380" s="6"/>
      <c r="B3380" s="15">
        <v>3163</v>
      </c>
      <c r="C3380" s="18" t="str">
        <f>'Population tagcount script'!D3164</f>
        <v>write.csv(res, "C:/NGS/save/NGS0_72.fastq.csv")</v>
      </c>
      <c r="D3380" s="5"/>
      <c r="E3380" s="5"/>
      <c r="F3380" s="5"/>
      <c r="G3380" s="5"/>
    </row>
    <row r="3381" spans="1:7" s="15" customFormat="1" x14ac:dyDescent="0.15">
      <c r="A3381" s="6"/>
      <c r="B3381" s="15">
        <v>3164</v>
      </c>
      <c r="C3381" s="18" t="str">
        <f>'Population tagcount script'!D3165</f>
        <v>system.time(fastq &lt;- fread("C:/NGS/save/AdapterTrim_NGS0_72.fastq", header=F, sep="\t", na.strings="NA", strip.white=TRUE, verbose=TRUE))</v>
      </c>
      <c r="D3381" s="5"/>
      <c r="E3381" s="5"/>
      <c r="F3381" s="5"/>
      <c r="G3381" s="5"/>
    </row>
    <row r="3382" spans="1:7" s="15" customFormat="1" x14ac:dyDescent="0.15">
      <c r="A3382" s="6"/>
      <c r="B3382" s="15">
        <v>3165</v>
      </c>
      <c r="C3382" s="18" t="str">
        <f>'Population tagcount script'!D3166</f>
        <v>file.remove("C:/NGS/save/AdapterTrim_NGS0_72.fastq","C:/NGS/save/F2_Adap-0.fastq","C:/NGS/save/F2_Adap-1.fastq","C:/NGS/save/F2_Adap-2.fastq","C:/NGS/save/F2_Adap-3.fastq")</v>
      </c>
      <c r="D3382" s="5"/>
      <c r="E3382" s="5"/>
      <c r="F3382" s="5"/>
      <c r="G3382" s="5"/>
    </row>
    <row r="3383" spans="1:7" s="15" customFormat="1" x14ac:dyDescent="0.15">
      <c r="A3383" s="6"/>
      <c r="B3383" s="15">
        <v>3166</v>
      </c>
      <c r="C3383" s="18" t="str">
        <f>'Population tagcount script'!D3167</f>
        <v>system.time(nucleotide &lt;- fastq[2+4*(0:((nrow(fastq)/4)-1))])</v>
      </c>
      <c r="D3383" s="5"/>
      <c r="E3383" s="5"/>
      <c r="F3383" s="5"/>
      <c r="G3383" s="5"/>
    </row>
    <row r="3384" spans="1:7" s="15" customFormat="1" x14ac:dyDescent="0.15">
      <c r="A3384" s="6"/>
      <c r="B3384" s="15">
        <v>3167</v>
      </c>
      <c r="C3384" s="18" t="str">
        <f>'Population tagcount script'!D3168</f>
        <v>system.time(RADtag &lt;- sort(table(nucleotide), decreasing=TRUE))</v>
      </c>
      <c r="D3384" s="5"/>
      <c r="E3384" s="5"/>
      <c r="F3384" s="5"/>
      <c r="G3384" s="5"/>
    </row>
    <row r="3385" spans="1:7" s="15" customFormat="1" x14ac:dyDescent="0.15">
      <c r="A3385" s="6"/>
      <c r="B3385" s="15">
        <v>3168</v>
      </c>
      <c r="C3385" s="18" t="str">
        <f>'Population tagcount script'!D3169</f>
        <v>system.time(write.csv(RADtag, file="C:/NGS/save/NGS0_72.tagcount", row.names = F))</v>
      </c>
      <c r="D3385" s="5"/>
      <c r="E3385" s="5"/>
      <c r="F3385" s="5"/>
      <c r="G3385" s="5"/>
    </row>
    <row r="3386" spans="1:7" s="15" customFormat="1" x14ac:dyDescent="0.15">
      <c r="A3386" s="6"/>
      <c r="B3386" s="15">
        <v>3169</v>
      </c>
      <c r="C3386" s="18" t="str">
        <f>'Population tagcount script'!D3170</f>
        <v>file.remove("C:/NGS/save/NGS0_72.fastq")</v>
      </c>
      <c r="D3386" s="5"/>
      <c r="E3386" s="5"/>
      <c r="F3386" s="5"/>
      <c r="G3386" s="5"/>
    </row>
    <row r="3387" spans="1:7" s="15" customFormat="1" x14ac:dyDescent="0.15">
      <c r="A3387" s="6"/>
      <c r="B3387" s="15">
        <v>3170</v>
      </c>
      <c r="C3387" s="18" t="str">
        <f>'Population tagcount script'!D3171</f>
        <v>RAD_1over &lt;- RADtag[RADtag&gt;1]</v>
      </c>
      <c r="D3387" s="5"/>
      <c r="E3387" s="5"/>
      <c r="F3387" s="5"/>
      <c r="G3387" s="5"/>
    </row>
    <row r="3388" spans="1:7" s="15" customFormat="1" x14ac:dyDescent="0.15">
      <c r="A3388" s="6"/>
      <c r="B3388" s="15">
        <v>3171</v>
      </c>
      <c r="C3388" s="18" t="str">
        <f>'Population tagcount script'!D3172</f>
        <v>system.time(write.csv(RAD_1over, file="C:/NGS/save/NGS0_72.tagcount1over", row.names = F))</v>
      </c>
      <c r="D3388" s="5"/>
      <c r="E3388" s="5"/>
      <c r="F3388" s="5"/>
      <c r="G3388" s="5"/>
    </row>
    <row r="3389" spans="1:7" s="15" customFormat="1" x14ac:dyDescent="0.15">
      <c r="A3389" s="6"/>
      <c r="B3389" s="15">
        <v>3172</v>
      </c>
      <c r="C3389" s="18" t="str">
        <f>'Population tagcount script'!D3173</f>
        <v>rm(list=ls())</v>
      </c>
      <c r="D3389" s="5"/>
      <c r="E3389" s="5"/>
      <c r="F3389" s="5"/>
      <c r="G3389" s="5"/>
    </row>
    <row r="3390" spans="1:7" s="15" customFormat="1" x14ac:dyDescent="0.15">
      <c r="A3390" s="6"/>
      <c r="B3390" s="15">
        <v>3173</v>
      </c>
      <c r="C3390" s="18" t="str">
        <f>'Population tagcount script'!D3174</f>
        <v>in_f &lt;- c("C:/NGS/Raw_sequence_reads/73_TCCGCGAA-TATAGCCT_L006_R1_001.fastq.gz", "C:/NGS/Raw_sequence_reads/73_TCCGCGAA-TATAGCCT_L006_R2_001.fastq.gz")</v>
      </c>
      <c r="D3390" s="5"/>
      <c r="E3390" s="5"/>
      <c r="F3390" s="5"/>
      <c r="G3390" s="5"/>
    </row>
    <row r="3391" spans="1:7" s="15" customFormat="1" x14ac:dyDescent="0.15">
      <c r="A3391" s="6"/>
      <c r="B3391" s="15">
        <v>3174</v>
      </c>
      <c r="C3391" s="18" t="str">
        <f>'Population tagcount script'!D3175</f>
        <v>out_f &lt;- "C:/NGS/save/NGS0_73.fastq"</v>
      </c>
      <c r="D3391" s="5"/>
      <c r="E3391" s="5"/>
      <c r="F3391" s="5"/>
      <c r="G3391" s="5"/>
    </row>
    <row r="3392" spans="1:7" s="15" customFormat="1" x14ac:dyDescent="0.15">
      <c r="A3392" s="6"/>
      <c r="B3392" s="15">
        <v>3175</v>
      </c>
      <c r="C3392" s="18" t="str">
        <f>'Population tagcount script'!D3176</f>
        <v>param_trim &lt;- 1</v>
      </c>
      <c r="D3392" s="5"/>
      <c r="E3392" s="5"/>
      <c r="F3392" s="5"/>
      <c r="G3392" s="5"/>
    </row>
    <row r="3393" spans="1:7" s="15" customFormat="1" x14ac:dyDescent="0.15">
      <c r="A3393" s="6"/>
      <c r="B3393" s="15">
        <v>3176</v>
      </c>
      <c r="C3393" s="18" t="str">
        <f>'Population tagcount script'!D3177</f>
        <v xml:space="preserve">fastq &lt;- readFastq(in_f)              </v>
      </c>
      <c r="D3393" s="5"/>
      <c r="E3393" s="5"/>
      <c r="F3393" s="5"/>
      <c r="G3393" s="5"/>
    </row>
    <row r="3394" spans="1:7" s="15" customFormat="1" x14ac:dyDescent="0.15">
      <c r="A3394" s="6"/>
      <c r="B3394" s="15">
        <v>3177</v>
      </c>
      <c r="C3394" s="18" t="str">
        <f>'Population tagcount script'!D3178</f>
        <v>hoge &lt;- width(sread(fastq)) - param_trim</v>
      </c>
      <c r="D3394" s="5"/>
      <c r="E3394" s="5"/>
      <c r="F3394" s="5"/>
      <c r="G3394" s="5"/>
    </row>
    <row r="3395" spans="1:7" s="15" customFormat="1" x14ac:dyDescent="0.15">
      <c r="A3395" s="6"/>
      <c r="B3395" s="15">
        <v>3178</v>
      </c>
      <c r="C3395" s="18" t="str">
        <f>'Population tagcount script'!D3179</f>
        <v xml:space="preserve">hoge[hoge &lt; 1] &lt;- 1                   </v>
      </c>
      <c r="D3395" s="5"/>
      <c r="E3395" s="5"/>
      <c r="F3395" s="5"/>
      <c r="G3395" s="5"/>
    </row>
    <row r="3396" spans="1:7" s="15" customFormat="1" x14ac:dyDescent="0.15">
      <c r="A3396" s="6"/>
      <c r="B3396" s="15">
        <v>3179</v>
      </c>
      <c r="C3396" s="18" t="str">
        <f>'Population tagcount script'!D3180</f>
        <v>hoge1 &lt;- DNAStringSet(sread(fastq), start=7, end=hoge)</v>
      </c>
      <c r="D3396" s="5"/>
      <c r="E3396" s="5"/>
      <c r="F3396" s="5"/>
      <c r="G3396" s="5"/>
    </row>
    <row r="3397" spans="1:7" s="15" customFormat="1" x14ac:dyDescent="0.15">
      <c r="A3397" s="6"/>
      <c r="B3397" s="15">
        <v>3180</v>
      </c>
      <c r="C3397" s="18" t="str">
        <f>'Population tagcount script'!D3181</f>
        <v>hoge2 &lt;- BStringSet(quality(quality(fastq)), start=7, end=hoge)</v>
      </c>
      <c r="D3397" s="5"/>
      <c r="E3397" s="5"/>
      <c r="F3397" s="5"/>
      <c r="G3397" s="5"/>
    </row>
    <row r="3398" spans="1:7" s="15" customFormat="1" x14ac:dyDescent="0.15">
      <c r="A3398" s="6"/>
      <c r="B3398" s="15">
        <v>3181</v>
      </c>
      <c r="C3398" s="18" t="str">
        <f>'Population tagcount script'!D3182</f>
        <v>fastq &lt;- ShortReadQ(hoge1, hoge2, id(fastq))</v>
      </c>
      <c r="D3398" s="5"/>
      <c r="E3398" s="5"/>
      <c r="F3398" s="5"/>
      <c r="G3398" s="5"/>
    </row>
    <row r="3399" spans="1:7" s="15" customFormat="1" x14ac:dyDescent="0.15">
      <c r="A3399" s="6"/>
      <c r="B3399" s="15">
        <v>3182</v>
      </c>
      <c r="C3399" s="18" t="str">
        <f>'Population tagcount script'!D3183</f>
        <v xml:space="preserve">writeFastq(fastq, out_f, compress=F)   </v>
      </c>
      <c r="D3399" s="5"/>
      <c r="E3399" s="5"/>
      <c r="F3399" s="5"/>
      <c r="G3399" s="5"/>
    </row>
    <row r="3400" spans="1:7" s="15" customFormat="1" x14ac:dyDescent="0.15">
      <c r="A3400" s="6"/>
      <c r="B3400" s="15">
        <v>3183</v>
      </c>
      <c r="C3400" s="18" t="str">
        <f>'Population tagcount script'!D3184</f>
        <v>param1 &lt;- 35</v>
      </c>
      <c r="D3400" s="5"/>
      <c r="E3400" s="5"/>
      <c r="F3400" s="5"/>
      <c r="G3400" s="5"/>
    </row>
    <row r="3401" spans="1:7" s="15" customFormat="1" x14ac:dyDescent="0.15">
      <c r="A3401" s="6"/>
      <c r="B3401" s="15">
        <v>3184</v>
      </c>
      <c r="C3401" s="18" t="str">
        <f>'Population tagcount script'!D3185</f>
        <v>param2 &lt;- 0.1</v>
      </c>
      <c r="D3401" s="5"/>
      <c r="E3401" s="5"/>
      <c r="F3401" s="5"/>
      <c r="G3401" s="5"/>
    </row>
    <row r="3402" spans="1:7" s="15" customFormat="1" x14ac:dyDescent="0.15">
      <c r="A3402" s="6"/>
      <c r="B3402" s="15">
        <v>3185</v>
      </c>
      <c r="C3402" s="18" t="str">
        <f>'Population tagcount script'!D3186</f>
        <v>fastq &lt;- readFastq("C:/NGS/save/NGS0_73.fastq")</v>
      </c>
      <c r="D3402" s="5"/>
      <c r="E3402" s="5"/>
      <c r="F3402" s="5"/>
      <c r="G3402" s="5"/>
    </row>
    <row r="3403" spans="1:7" s="15" customFormat="1" x14ac:dyDescent="0.15">
      <c r="A3403" s="6"/>
      <c r="B3403" s="15">
        <v>3186</v>
      </c>
      <c r="C3403" s="18" t="str">
        <f>'Population tagcount script'!D3187</f>
        <v>hoge &lt;- as(quality(fastq), "matrix")</v>
      </c>
      <c r="D3403" s="5"/>
      <c r="E3403" s="5"/>
      <c r="F3403" s="5"/>
      <c r="G3403" s="5"/>
    </row>
    <row r="3404" spans="1:7" s="15" customFormat="1" x14ac:dyDescent="0.15">
      <c r="A3404" s="6"/>
      <c r="B3404" s="15">
        <v>3187</v>
      </c>
      <c r="C3404" s="18" t="str">
        <f>'Population tagcount script'!D3188</f>
        <v>obj &lt;- (rowSums(hoge &lt; param1) &lt;= width(fastq)*param2)</v>
      </c>
      <c r="D3404" s="5"/>
      <c r="E3404" s="5"/>
      <c r="F3404" s="5"/>
      <c r="G3404" s="5"/>
    </row>
    <row r="3405" spans="1:7" s="15" customFormat="1" x14ac:dyDescent="0.15">
      <c r="A3405" s="6"/>
      <c r="B3405" s="15">
        <v>3188</v>
      </c>
      <c r="C3405" s="18" t="str">
        <f>'Population tagcount script'!D3189</f>
        <v>fastq &lt;- fastq[obj]</v>
      </c>
      <c r="D3405" s="5"/>
      <c r="E3405" s="5"/>
      <c r="F3405" s="5"/>
      <c r="G3405" s="5"/>
    </row>
    <row r="3406" spans="1:7" s="15" customFormat="1" x14ac:dyDescent="0.15">
      <c r="A3406" s="6"/>
      <c r="B3406" s="15">
        <v>3189</v>
      </c>
      <c r="C3406" s="18" t="str">
        <f>'Population tagcount script'!D3190</f>
        <v xml:space="preserve">writeFastq(fastq, "C:/NGS/save/F2_Adap-0.fastq", compress=F)   </v>
      </c>
      <c r="D3406" s="5"/>
      <c r="E3406" s="5"/>
      <c r="F3406" s="5"/>
      <c r="G3406" s="5"/>
    </row>
    <row r="3407" spans="1:7" s="15" customFormat="1" x14ac:dyDescent="0.15">
      <c r="A3407" s="6"/>
      <c r="B3407" s="15">
        <v>3190</v>
      </c>
      <c r="C3407" s="18" t="str">
        <f>'Population tagcount script'!D3191</f>
        <v>in_f &lt;- "C:/NGS/save/F2_Adap-0.fastq"</v>
      </c>
      <c r="D3407" s="5"/>
      <c r="E3407" s="5"/>
      <c r="F3407" s="5"/>
      <c r="G3407" s="5"/>
    </row>
    <row r="3408" spans="1:7" s="15" customFormat="1" x14ac:dyDescent="0.15">
      <c r="A3408" s="6"/>
      <c r="B3408" s="15">
        <v>3191</v>
      </c>
      <c r="C3408" s="18" t="str">
        <f>'Population tagcount script'!D3192</f>
        <v>out_f &lt;- "C:/NGS/save/F2_Adap-1.fastq"</v>
      </c>
      <c r="D3408" s="5"/>
      <c r="E3408" s="5"/>
      <c r="F3408" s="5"/>
      <c r="G3408" s="5"/>
    </row>
    <row r="3409" spans="1:7" s="15" customFormat="1" x14ac:dyDescent="0.15">
      <c r="A3409" s="6"/>
      <c r="B3409" s="15">
        <v>3192</v>
      </c>
      <c r="C3409" s="18" t="str">
        <f>'Population tagcount script'!D3193</f>
        <v>param_adapter &lt;- "CATGAGATCGGAAGAGCGTCGTGTAGGGAAAGAGTGT"  #Adapter sequence 1</v>
      </c>
      <c r="D3409" s="5"/>
      <c r="E3409" s="5"/>
      <c r="F3409" s="5"/>
      <c r="G3409" s="5"/>
    </row>
    <row r="3410" spans="1:7" s="15" customFormat="1" x14ac:dyDescent="0.15">
      <c r="A3410" s="6"/>
      <c r="B3410" s="15">
        <v>3193</v>
      </c>
      <c r="C3410" s="18" t="str">
        <f>'Population tagcount script'!D3194</f>
        <v xml:space="preserve">system.time(res1 &lt;- preprocessReads(filename=in_f,  outputFilename=out_f,Rpattern=param_adapter, max.Rmismatch=rep(0, nchar(param_adapter)), nBases=0, minLength=20, nrec=1000000))      </v>
      </c>
      <c r="D3410" s="5"/>
      <c r="E3410" s="5"/>
      <c r="F3410" s="5"/>
      <c r="G3410" s="5"/>
    </row>
    <row r="3411" spans="1:7" s="15" customFormat="1" x14ac:dyDescent="0.15">
      <c r="A3411" s="6"/>
      <c r="B3411" s="15">
        <v>3194</v>
      </c>
      <c r="C3411" s="18" t="str">
        <f>'Population tagcount script'!D3195</f>
        <v>in_f &lt;- "C:/NGS/save/F2_Adap-1.fastq"</v>
      </c>
      <c r="D3411" s="5"/>
      <c r="E3411" s="5"/>
      <c r="F3411" s="5"/>
      <c r="G3411" s="5"/>
    </row>
    <row r="3412" spans="1:7" s="15" customFormat="1" x14ac:dyDescent="0.15">
      <c r="A3412" s="6"/>
      <c r="B3412" s="15">
        <v>3195</v>
      </c>
      <c r="C3412" s="18" t="str">
        <f>'Population tagcount script'!D3196</f>
        <v>out_f &lt;- "C:/NGS/save/F2_Adap-2.fastq"</v>
      </c>
      <c r="D3412" s="5"/>
      <c r="E3412" s="5"/>
      <c r="F3412" s="5"/>
      <c r="G3412" s="5"/>
    </row>
    <row r="3413" spans="1:7" s="15" customFormat="1" x14ac:dyDescent="0.15">
      <c r="A3413" s="6"/>
      <c r="B3413" s="15">
        <v>3196</v>
      </c>
      <c r="C3413" s="18" t="str">
        <f>'Population tagcount script'!D3197</f>
        <v>param_adapter &lt;- "TAAGATCGGAAGAGCACACGTCTGAACTCCAGTCAC"  #Adapter sequence 2</v>
      </c>
      <c r="D3413" s="5"/>
      <c r="E3413" s="5"/>
      <c r="F3413" s="5"/>
      <c r="G3413" s="5"/>
    </row>
    <row r="3414" spans="1:7" s="15" customFormat="1" x14ac:dyDescent="0.15">
      <c r="A3414" s="6"/>
      <c r="B3414" s="15">
        <v>3197</v>
      </c>
      <c r="C3414" s="18" t="str">
        <f>'Population tagcount script'!D3198</f>
        <v xml:space="preserve">system.time(res2 &lt;- preprocessReads(filename=in_f,  outputFilename=out_f,Rpattern=param_adapter, max.Rmismatch=rep(0, nchar(param_adapter)), nBases=0, minLength=20, nrec=1000000))      </v>
      </c>
      <c r="D3414" s="5"/>
      <c r="E3414" s="5"/>
      <c r="F3414" s="5"/>
      <c r="G3414" s="5"/>
    </row>
    <row r="3415" spans="1:7" s="15" customFormat="1" x14ac:dyDescent="0.15">
      <c r="A3415" s="6"/>
      <c r="B3415" s="15">
        <v>3198</v>
      </c>
      <c r="C3415" s="18" t="str">
        <f>'Population tagcount script'!D3199</f>
        <v>in_f &lt;- "C:/NGS/save/F2_Adap-2.fastq"</v>
      </c>
      <c r="D3415" s="5"/>
      <c r="E3415" s="5"/>
      <c r="F3415" s="5"/>
      <c r="G3415" s="5"/>
    </row>
    <row r="3416" spans="1:7" s="15" customFormat="1" x14ac:dyDescent="0.15">
      <c r="A3416" s="6"/>
      <c r="B3416" s="15">
        <v>3199</v>
      </c>
      <c r="C3416" s="18" t="str">
        <f>'Population tagcount script'!D3200</f>
        <v>out_f &lt;- "C:/NGS/save/F2_Adap-3.fastq"</v>
      </c>
      <c r="D3416" s="5"/>
      <c r="E3416" s="5"/>
      <c r="F3416" s="5"/>
      <c r="G3416" s="5"/>
    </row>
    <row r="3417" spans="1:7" s="15" customFormat="1" x14ac:dyDescent="0.15">
      <c r="A3417" s="6"/>
      <c r="B3417" s="15">
        <v>3200</v>
      </c>
      <c r="C3417" s="18" t="str">
        <f>'Population tagcount script'!D3201</f>
        <v>param_adapter &lt;- "TAAGATCGGAAGAGCGTCGTGTAGGGAAAGAGTGT"  #Adapter sequence 3</v>
      </c>
      <c r="D3417" s="5"/>
      <c r="E3417" s="5"/>
      <c r="F3417" s="5"/>
      <c r="G3417" s="5"/>
    </row>
    <row r="3418" spans="1:7" s="15" customFormat="1" x14ac:dyDescent="0.15">
      <c r="A3418" s="6"/>
      <c r="B3418" s="15">
        <v>3201</v>
      </c>
      <c r="C3418" s="18" t="str">
        <f>'Population tagcount script'!D3202</f>
        <v xml:space="preserve">system.time(res3 &lt;- preprocessReads(filename=in_f,  outputFilename=out_f,Rpattern=param_adapter, max.Rmismatch=rep(0, nchar(param_adapter)), nBases=0, minLength=20, nrec=1000000))      </v>
      </c>
      <c r="D3418" s="5"/>
      <c r="E3418" s="5"/>
      <c r="F3418" s="5"/>
      <c r="G3418" s="5"/>
    </row>
    <row r="3419" spans="1:7" s="15" customFormat="1" x14ac:dyDescent="0.15">
      <c r="A3419" s="6"/>
      <c r="B3419" s="15">
        <v>3202</v>
      </c>
      <c r="C3419" s="18" t="str">
        <f>'Population tagcount script'!D3203</f>
        <v>in_f &lt;- "C:/NGS/save/F2_Adap-3.fastq"</v>
      </c>
      <c r="D3419" s="5"/>
      <c r="E3419" s="5"/>
      <c r="F3419" s="5"/>
      <c r="G3419" s="5"/>
    </row>
    <row r="3420" spans="1:7" s="15" customFormat="1" x14ac:dyDescent="0.15">
      <c r="A3420" s="6"/>
      <c r="B3420" s="15">
        <v>3203</v>
      </c>
      <c r="C3420" s="18" t="str">
        <f>'Population tagcount script'!D3204</f>
        <v>out_f &lt;- "C:/NGS/save/AdapterTrim_NGS0_73.fastq"</v>
      </c>
      <c r="D3420" s="5"/>
      <c r="E3420" s="5"/>
      <c r="F3420" s="5"/>
      <c r="G3420" s="5"/>
    </row>
    <row r="3421" spans="1:7" s="15" customFormat="1" x14ac:dyDescent="0.15">
      <c r="A3421" s="6"/>
      <c r="B3421" s="15">
        <v>3204</v>
      </c>
      <c r="C3421" s="18" t="str">
        <f>'Population tagcount script'!D3205</f>
        <v>param_adapter &lt;- "CATGAGATCGGAAGAGCACACGTCTGAACTCCAGTCAC"  #Adapter sequence 4</v>
      </c>
      <c r="D3421" s="5"/>
      <c r="E3421" s="5"/>
      <c r="F3421" s="5"/>
      <c r="G3421" s="5"/>
    </row>
    <row r="3422" spans="1:7" s="15" customFormat="1" x14ac:dyDescent="0.15">
      <c r="A3422" s="6"/>
      <c r="B3422" s="15">
        <v>3205</v>
      </c>
      <c r="C3422" s="18" t="str">
        <f>'Population tagcount script'!D3206</f>
        <v xml:space="preserve">system.time(res4 &lt;- preprocessReads(filename=in_f,  outputFilename=out_f,Rpattern=param_adapter, max.Rmismatch=rep(0, nchar(param_adapter)), nBases=0, minLength=20, nrec=1000000))      </v>
      </c>
      <c r="D3422" s="5"/>
      <c r="E3422" s="5"/>
      <c r="F3422" s="5"/>
      <c r="G3422" s="5"/>
    </row>
    <row r="3423" spans="1:7" s="15" customFormat="1" x14ac:dyDescent="0.15">
      <c r="A3423" s="6"/>
      <c r="B3423" s="15">
        <v>3206</v>
      </c>
      <c r="C3423" s="18" t="str">
        <f>'Population tagcount script'!D3207</f>
        <v>res &lt;- rbind(res1,res2,res3,res4)</v>
      </c>
      <c r="D3423" s="5"/>
      <c r="E3423" s="5"/>
      <c r="F3423" s="5"/>
      <c r="G3423" s="5"/>
    </row>
    <row r="3424" spans="1:7" s="15" customFormat="1" x14ac:dyDescent="0.15">
      <c r="A3424" s="6"/>
      <c r="B3424" s="15">
        <v>3207</v>
      </c>
      <c r="C3424" s="18" t="str">
        <f>'Population tagcount script'!D3208</f>
        <v>write.csv(res, "C:/NGS/save/NGS0_73.fastq.csv")</v>
      </c>
      <c r="D3424" s="5"/>
      <c r="E3424" s="5"/>
      <c r="F3424" s="5"/>
      <c r="G3424" s="5"/>
    </row>
    <row r="3425" spans="1:7" s="15" customFormat="1" x14ac:dyDescent="0.15">
      <c r="A3425" s="6"/>
      <c r="B3425" s="15">
        <v>3208</v>
      </c>
      <c r="C3425" s="18" t="str">
        <f>'Population tagcount script'!D3209</f>
        <v>system.time(fastq &lt;- fread("C:/NGS/save/AdapterTrim_NGS0_73.fastq", header=F, sep="\t", na.strings="NA", strip.white=TRUE, verbose=TRUE))</v>
      </c>
      <c r="D3425" s="5"/>
      <c r="E3425" s="5"/>
      <c r="F3425" s="5"/>
      <c r="G3425" s="5"/>
    </row>
    <row r="3426" spans="1:7" s="15" customFormat="1" x14ac:dyDescent="0.15">
      <c r="A3426" s="6"/>
      <c r="B3426" s="15">
        <v>3209</v>
      </c>
      <c r="C3426" s="18" t="str">
        <f>'Population tagcount script'!D3210</f>
        <v>file.remove("C:/NGS/save/AdapterTrim_NGS0_73.fastq","C:/NGS/save/F2_Adap-0.fastq","C:/NGS/save/F2_Adap-1.fastq","C:/NGS/save/F2_Adap-2.fastq","C:/NGS/save/F2_Adap-3.fastq")</v>
      </c>
      <c r="D3426" s="5"/>
      <c r="E3426" s="5"/>
      <c r="F3426" s="5"/>
      <c r="G3426" s="5"/>
    </row>
    <row r="3427" spans="1:7" s="15" customFormat="1" x14ac:dyDescent="0.15">
      <c r="A3427" s="6"/>
      <c r="B3427" s="15">
        <v>3210</v>
      </c>
      <c r="C3427" s="18" t="str">
        <f>'Population tagcount script'!D3211</f>
        <v>system.time(nucleotide &lt;- fastq[2+4*(0:((nrow(fastq)/4)-1))])</v>
      </c>
      <c r="D3427" s="5"/>
      <c r="E3427" s="5"/>
      <c r="F3427" s="5"/>
      <c r="G3427" s="5"/>
    </row>
    <row r="3428" spans="1:7" s="15" customFormat="1" x14ac:dyDescent="0.15">
      <c r="A3428" s="6"/>
      <c r="B3428" s="15">
        <v>3211</v>
      </c>
      <c r="C3428" s="18" t="str">
        <f>'Population tagcount script'!D3212</f>
        <v>system.time(RADtag &lt;- sort(table(nucleotide), decreasing=TRUE))</v>
      </c>
      <c r="D3428" s="5"/>
      <c r="E3428" s="5"/>
      <c r="F3428" s="5"/>
      <c r="G3428" s="5"/>
    </row>
    <row r="3429" spans="1:7" s="15" customFormat="1" x14ac:dyDescent="0.15">
      <c r="A3429" s="6"/>
      <c r="B3429" s="15">
        <v>3212</v>
      </c>
      <c r="C3429" s="18" t="str">
        <f>'Population tagcount script'!D3213</f>
        <v>system.time(write.csv(RADtag, file="C:/NGS/save/NGS0_73.tagcount", row.names = F))</v>
      </c>
      <c r="D3429" s="5"/>
      <c r="E3429" s="5"/>
      <c r="F3429" s="5"/>
      <c r="G3429" s="5"/>
    </row>
    <row r="3430" spans="1:7" s="15" customFormat="1" x14ac:dyDescent="0.15">
      <c r="A3430" s="6"/>
      <c r="B3430" s="15">
        <v>3213</v>
      </c>
      <c r="C3430" s="18" t="str">
        <f>'Population tagcount script'!D3214</f>
        <v>file.remove("C:/NGS/save/NGS0_73.fastq")</v>
      </c>
      <c r="D3430" s="5"/>
      <c r="E3430" s="5"/>
      <c r="F3430" s="5"/>
      <c r="G3430" s="5"/>
    </row>
    <row r="3431" spans="1:7" s="15" customFormat="1" x14ac:dyDescent="0.15">
      <c r="A3431" s="6"/>
      <c r="B3431" s="15">
        <v>3214</v>
      </c>
      <c r="C3431" s="18" t="str">
        <f>'Population tagcount script'!D3215</f>
        <v>RAD_1over &lt;- RADtag[RADtag&gt;1]</v>
      </c>
      <c r="D3431" s="5"/>
      <c r="E3431" s="5"/>
      <c r="F3431" s="5"/>
      <c r="G3431" s="5"/>
    </row>
    <row r="3432" spans="1:7" s="15" customFormat="1" x14ac:dyDescent="0.15">
      <c r="A3432" s="6"/>
      <c r="B3432" s="15">
        <v>3215</v>
      </c>
      <c r="C3432" s="18" t="str">
        <f>'Population tagcount script'!D3216</f>
        <v>system.time(write.csv(RAD_1over, file="C:/NGS/save/NGS0_73.tagcount1over", row.names = F))</v>
      </c>
      <c r="D3432" s="5"/>
      <c r="E3432" s="5"/>
      <c r="F3432" s="5"/>
      <c r="G3432" s="5"/>
    </row>
    <row r="3433" spans="1:7" s="15" customFormat="1" x14ac:dyDescent="0.15">
      <c r="A3433" s="6"/>
      <c r="B3433" s="15">
        <v>3216</v>
      </c>
      <c r="C3433" s="18" t="str">
        <f>'Population tagcount script'!D3217</f>
        <v>rm(list=ls())</v>
      </c>
      <c r="D3433" s="5"/>
      <c r="E3433" s="5"/>
      <c r="F3433" s="5"/>
      <c r="G3433" s="5"/>
    </row>
    <row r="3434" spans="1:7" s="15" customFormat="1" x14ac:dyDescent="0.15">
      <c r="A3434" s="6"/>
      <c r="B3434" s="15">
        <v>3217</v>
      </c>
      <c r="C3434" s="18" t="str">
        <f>'Population tagcount script'!D3218</f>
        <v>in_f &lt;- c("C:/NGS/Raw_sequence_reads/74_TCCGCGAA-ATAGAGGC_L006_R1_001.fastq.gz", "C:/NGS/Raw_sequence_reads/74_TCCGCGAA-ATAGAGGC_L006_R2_001.fastq.gz")</v>
      </c>
      <c r="D3434" s="5"/>
      <c r="E3434" s="5"/>
      <c r="F3434" s="5"/>
      <c r="G3434" s="5"/>
    </row>
    <row r="3435" spans="1:7" s="15" customFormat="1" x14ac:dyDescent="0.15">
      <c r="A3435" s="6"/>
      <c r="B3435" s="15">
        <v>3218</v>
      </c>
      <c r="C3435" s="18" t="str">
        <f>'Population tagcount script'!D3219</f>
        <v>out_f &lt;- "C:/NGS/save/NGS0_74.fastq"</v>
      </c>
      <c r="D3435" s="5"/>
      <c r="E3435" s="5"/>
      <c r="F3435" s="5"/>
      <c r="G3435" s="5"/>
    </row>
    <row r="3436" spans="1:7" s="15" customFormat="1" x14ac:dyDescent="0.15">
      <c r="A3436" s="6"/>
      <c r="B3436" s="15">
        <v>3219</v>
      </c>
      <c r="C3436" s="18" t="str">
        <f>'Population tagcount script'!D3220</f>
        <v>param_trim &lt;- 1</v>
      </c>
      <c r="D3436" s="5"/>
      <c r="E3436" s="5"/>
      <c r="F3436" s="5"/>
      <c r="G3436" s="5"/>
    </row>
    <row r="3437" spans="1:7" s="15" customFormat="1" x14ac:dyDescent="0.15">
      <c r="A3437" s="6"/>
      <c r="B3437" s="15">
        <v>3220</v>
      </c>
      <c r="C3437" s="18" t="str">
        <f>'Population tagcount script'!D3221</f>
        <v xml:space="preserve">fastq &lt;- readFastq(in_f)              </v>
      </c>
      <c r="D3437" s="5"/>
      <c r="E3437" s="5"/>
      <c r="F3437" s="5"/>
      <c r="G3437" s="5"/>
    </row>
    <row r="3438" spans="1:7" s="15" customFormat="1" x14ac:dyDescent="0.15">
      <c r="A3438" s="6"/>
      <c r="B3438" s="15">
        <v>3221</v>
      </c>
      <c r="C3438" s="18" t="str">
        <f>'Population tagcount script'!D3222</f>
        <v>hoge &lt;- width(sread(fastq)) - param_trim</v>
      </c>
      <c r="D3438" s="5"/>
      <c r="E3438" s="5"/>
      <c r="F3438" s="5"/>
      <c r="G3438" s="5"/>
    </row>
    <row r="3439" spans="1:7" s="15" customFormat="1" x14ac:dyDescent="0.15">
      <c r="A3439" s="6"/>
      <c r="B3439" s="15">
        <v>3222</v>
      </c>
      <c r="C3439" s="18" t="str">
        <f>'Population tagcount script'!D3223</f>
        <v xml:space="preserve">hoge[hoge &lt; 1] &lt;- 1                   </v>
      </c>
      <c r="D3439" s="5"/>
      <c r="E3439" s="5"/>
      <c r="F3439" s="5"/>
      <c r="G3439" s="5"/>
    </row>
    <row r="3440" spans="1:7" s="15" customFormat="1" x14ac:dyDescent="0.15">
      <c r="A3440" s="6"/>
      <c r="B3440" s="15">
        <v>3223</v>
      </c>
      <c r="C3440" s="18" t="str">
        <f>'Population tagcount script'!D3224</f>
        <v>hoge1 &lt;- DNAStringSet(sread(fastq), start=7, end=hoge)</v>
      </c>
      <c r="D3440" s="5"/>
      <c r="E3440" s="5"/>
      <c r="F3440" s="5"/>
      <c r="G3440" s="5"/>
    </row>
    <row r="3441" spans="1:7" s="15" customFormat="1" x14ac:dyDescent="0.15">
      <c r="A3441" s="6"/>
      <c r="B3441" s="15">
        <v>3224</v>
      </c>
      <c r="C3441" s="18" t="str">
        <f>'Population tagcount script'!D3225</f>
        <v>hoge2 &lt;- BStringSet(quality(quality(fastq)), start=7, end=hoge)</v>
      </c>
      <c r="D3441" s="5"/>
      <c r="E3441" s="5"/>
      <c r="F3441" s="5"/>
      <c r="G3441" s="5"/>
    </row>
    <row r="3442" spans="1:7" s="15" customFormat="1" x14ac:dyDescent="0.15">
      <c r="A3442" s="6"/>
      <c r="B3442" s="15">
        <v>3225</v>
      </c>
      <c r="C3442" s="18" t="str">
        <f>'Population tagcount script'!D3226</f>
        <v>fastq &lt;- ShortReadQ(hoge1, hoge2, id(fastq))</v>
      </c>
      <c r="D3442" s="5"/>
      <c r="E3442" s="5"/>
      <c r="F3442" s="5"/>
      <c r="G3442" s="5"/>
    </row>
    <row r="3443" spans="1:7" s="15" customFormat="1" x14ac:dyDescent="0.15">
      <c r="A3443" s="6"/>
      <c r="B3443" s="15">
        <v>3226</v>
      </c>
      <c r="C3443" s="18" t="str">
        <f>'Population tagcount script'!D3227</f>
        <v xml:space="preserve">writeFastq(fastq, out_f, compress=F)   </v>
      </c>
      <c r="D3443" s="5"/>
      <c r="E3443" s="5"/>
      <c r="F3443" s="5"/>
      <c r="G3443" s="5"/>
    </row>
    <row r="3444" spans="1:7" s="15" customFormat="1" x14ac:dyDescent="0.15">
      <c r="A3444" s="6"/>
      <c r="B3444" s="15">
        <v>3227</v>
      </c>
      <c r="C3444" s="18" t="str">
        <f>'Population tagcount script'!D3228</f>
        <v>param1 &lt;- 35</v>
      </c>
      <c r="D3444" s="5"/>
      <c r="E3444" s="5"/>
      <c r="F3444" s="5"/>
      <c r="G3444" s="5"/>
    </row>
    <row r="3445" spans="1:7" s="15" customFormat="1" x14ac:dyDescent="0.15">
      <c r="A3445" s="6"/>
      <c r="B3445" s="15">
        <v>3228</v>
      </c>
      <c r="C3445" s="18" t="str">
        <f>'Population tagcount script'!D3229</f>
        <v>param2 &lt;- 0.1</v>
      </c>
      <c r="D3445" s="5"/>
      <c r="E3445" s="5"/>
      <c r="F3445" s="5"/>
      <c r="G3445" s="5"/>
    </row>
    <row r="3446" spans="1:7" s="15" customFormat="1" x14ac:dyDescent="0.15">
      <c r="A3446" s="6"/>
      <c r="B3446" s="15">
        <v>3229</v>
      </c>
      <c r="C3446" s="18" t="str">
        <f>'Population tagcount script'!D3230</f>
        <v>fastq &lt;- readFastq("C:/NGS/save/NGS0_74.fastq")</v>
      </c>
      <c r="D3446" s="5"/>
      <c r="E3446" s="5"/>
      <c r="F3446" s="5"/>
      <c r="G3446" s="5"/>
    </row>
    <row r="3447" spans="1:7" s="15" customFormat="1" x14ac:dyDescent="0.15">
      <c r="A3447" s="6"/>
      <c r="B3447" s="15">
        <v>3230</v>
      </c>
      <c r="C3447" s="18" t="str">
        <f>'Population tagcount script'!D3231</f>
        <v>hoge &lt;- as(quality(fastq), "matrix")</v>
      </c>
      <c r="D3447" s="5"/>
      <c r="E3447" s="5"/>
      <c r="F3447" s="5"/>
      <c r="G3447" s="5"/>
    </row>
    <row r="3448" spans="1:7" s="15" customFormat="1" x14ac:dyDescent="0.15">
      <c r="A3448" s="6"/>
      <c r="B3448" s="15">
        <v>3231</v>
      </c>
      <c r="C3448" s="18" t="str">
        <f>'Population tagcount script'!D3232</f>
        <v>obj &lt;- (rowSums(hoge &lt; param1) &lt;= width(fastq)*param2)</v>
      </c>
      <c r="D3448" s="5"/>
      <c r="E3448" s="5"/>
      <c r="F3448" s="5"/>
      <c r="G3448" s="5"/>
    </row>
    <row r="3449" spans="1:7" s="15" customFormat="1" x14ac:dyDescent="0.15">
      <c r="A3449" s="6"/>
      <c r="B3449" s="15">
        <v>3232</v>
      </c>
      <c r="C3449" s="18" t="str">
        <f>'Population tagcount script'!D3233</f>
        <v>fastq &lt;- fastq[obj]</v>
      </c>
      <c r="D3449" s="5"/>
      <c r="E3449" s="5"/>
      <c r="F3449" s="5"/>
      <c r="G3449" s="5"/>
    </row>
    <row r="3450" spans="1:7" s="15" customFormat="1" x14ac:dyDescent="0.15">
      <c r="A3450" s="6"/>
      <c r="B3450" s="15">
        <v>3233</v>
      </c>
      <c r="C3450" s="18" t="str">
        <f>'Population tagcount script'!D3234</f>
        <v xml:space="preserve">writeFastq(fastq, "C:/NGS/save/F2_Adap-0.fastq", compress=F)   </v>
      </c>
      <c r="D3450" s="5"/>
      <c r="E3450" s="5"/>
      <c r="F3450" s="5"/>
      <c r="G3450" s="5"/>
    </row>
    <row r="3451" spans="1:7" s="15" customFormat="1" x14ac:dyDescent="0.15">
      <c r="A3451" s="6"/>
      <c r="B3451" s="15">
        <v>3234</v>
      </c>
      <c r="C3451" s="18" t="str">
        <f>'Population tagcount script'!D3235</f>
        <v>in_f &lt;- "C:/NGS/save/F2_Adap-0.fastq"</v>
      </c>
      <c r="D3451" s="5"/>
      <c r="E3451" s="5"/>
      <c r="F3451" s="5"/>
      <c r="G3451" s="5"/>
    </row>
    <row r="3452" spans="1:7" s="15" customFormat="1" x14ac:dyDescent="0.15">
      <c r="A3452" s="6"/>
      <c r="B3452" s="15">
        <v>3235</v>
      </c>
      <c r="C3452" s="18" t="str">
        <f>'Population tagcount script'!D3236</f>
        <v>out_f &lt;- "C:/NGS/save/F2_Adap-1.fastq"</v>
      </c>
      <c r="D3452" s="5"/>
      <c r="E3452" s="5"/>
      <c r="F3452" s="5"/>
      <c r="G3452" s="5"/>
    </row>
    <row r="3453" spans="1:7" s="15" customFormat="1" x14ac:dyDescent="0.15">
      <c r="A3453" s="6"/>
      <c r="B3453" s="15">
        <v>3236</v>
      </c>
      <c r="C3453" s="18" t="str">
        <f>'Population tagcount script'!D3237</f>
        <v>param_adapter &lt;- "CATGAGATCGGAAGAGCGTCGTGTAGGGAAAGAGTGT"  #Adapter sequence 1</v>
      </c>
      <c r="D3453" s="5"/>
      <c r="E3453" s="5"/>
      <c r="F3453" s="5"/>
      <c r="G3453" s="5"/>
    </row>
    <row r="3454" spans="1:7" s="15" customFormat="1" x14ac:dyDescent="0.15">
      <c r="A3454" s="6"/>
      <c r="B3454" s="15">
        <v>3237</v>
      </c>
      <c r="C3454" s="18" t="str">
        <f>'Population tagcount script'!D3238</f>
        <v xml:space="preserve">system.time(res1 &lt;- preprocessReads(filename=in_f,  outputFilename=out_f,Rpattern=param_adapter, max.Rmismatch=rep(0, nchar(param_adapter)), nBases=0, minLength=20, nrec=1000000))      </v>
      </c>
      <c r="D3454" s="5"/>
      <c r="E3454" s="5"/>
      <c r="F3454" s="5"/>
      <c r="G3454" s="5"/>
    </row>
    <row r="3455" spans="1:7" s="15" customFormat="1" x14ac:dyDescent="0.15">
      <c r="A3455" s="6"/>
      <c r="B3455" s="15">
        <v>3238</v>
      </c>
      <c r="C3455" s="18" t="str">
        <f>'Population tagcount script'!D3239</f>
        <v>in_f &lt;- "C:/NGS/save/F2_Adap-1.fastq"</v>
      </c>
      <c r="D3455" s="5"/>
      <c r="E3455" s="5"/>
      <c r="F3455" s="5"/>
      <c r="G3455" s="5"/>
    </row>
    <row r="3456" spans="1:7" s="15" customFormat="1" x14ac:dyDescent="0.15">
      <c r="A3456" s="6"/>
      <c r="B3456" s="15">
        <v>3239</v>
      </c>
      <c r="C3456" s="18" t="str">
        <f>'Population tagcount script'!D3240</f>
        <v>out_f &lt;- "C:/NGS/save/F2_Adap-2.fastq"</v>
      </c>
      <c r="D3456" s="5"/>
      <c r="E3456" s="5"/>
      <c r="F3456" s="5"/>
      <c r="G3456" s="5"/>
    </row>
    <row r="3457" spans="1:7" s="15" customFormat="1" x14ac:dyDescent="0.15">
      <c r="A3457" s="6"/>
      <c r="B3457" s="15">
        <v>3240</v>
      </c>
      <c r="C3457" s="18" t="str">
        <f>'Population tagcount script'!D3241</f>
        <v>param_adapter &lt;- "TAAGATCGGAAGAGCACACGTCTGAACTCCAGTCAC"  #Adapter sequence 2</v>
      </c>
      <c r="D3457" s="5"/>
      <c r="E3457" s="5"/>
      <c r="F3457" s="5"/>
      <c r="G3457" s="5"/>
    </row>
    <row r="3458" spans="1:7" s="15" customFormat="1" x14ac:dyDescent="0.15">
      <c r="A3458" s="6"/>
      <c r="B3458" s="15">
        <v>3241</v>
      </c>
      <c r="C3458" s="18" t="str">
        <f>'Population tagcount script'!D3242</f>
        <v xml:space="preserve">system.time(res2 &lt;- preprocessReads(filename=in_f,  outputFilename=out_f,Rpattern=param_adapter, max.Rmismatch=rep(0, nchar(param_adapter)), nBases=0, minLength=20, nrec=1000000))      </v>
      </c>
      <c r="D3458" s="5"/>
      <c r="E3458" s="5"/>
      <c r="F3458" s="5"/>
      <c r="G3458" s="5"/>
    </row>
    <row r="3459" spans="1:7" s="15" customFormat="1" x14ac:dyDescent="0.15">
      <c r="A3459" s="6"/>
      <c r="B3459" s="15">
        <v>3242</v>
      </c>
      <c r="C3459" s="18" t="str">
        <f>'Population tagcount script'!D3243</f>
        <v>in_f &lt;- "C:/NGS/save/F2_Adap-2.fastq"</v>
      </c>
      <c r="D3459" s="5"/>
      <c r="E3459" s="5"/>
      <c r="F3459" s="5"/>
      <c r="G3459" s="5"/>
    </row>
    <row r="3460" spans="1:7" s="15" customFormat="1" x14ac:dyDescent="0.15">
      <c r="A3460" s="6"/>
      <c r="B3460" s="15">
        <v>3243</v>
      </c>
      <c r="C3460" s="18" t="str">
        <f>'Population tagcount script'!D3244</f>
        <v>out_f &lt;- "C:/NGS/save/F2_Adap-3.fastq"</v>
      </c>
      <c r="D3460" s="5"/>
      <c r="E3460" s="5"/>
      <c r="F3460" s="5"/>
      <c r="G3460" s="5"/>
    </row>
    <row r="3461" spans="1:7" s="15" customFormat="1" x14ac:dyDescent="0.15">
      <c r="A3461" s="6"/>
      <c r="B3461" s="15">
        <v>3244</v>
      </c>
      <c r="C3461" s="18" t="str">
        <f>'Population tagcount script'!D3245</f>
        <v>param_adapter &lt;- "TAAGATCGGAAGAGCGTCGTGTAGGGAAAGAGTGT"  #Adapter sequence 3</v>
      </c>
      <c r="D3461" s="5"/>
      <c r="E3461" s="5"/>
      <c r="F3461" s="5"/>
      <c r="G3461" s="5"/>
    </row>
    <row r="3462" spans="1:7" s="15" customFormat="1" x14ac:dyDescent="0.15">
      <c r="A3462" s="6"/>
      <c r="B3462" s="15">
        <v>3245</v>
      </c>
      <c r="C3462" s="18" t="str">
        <f>'Population tagcount script'!D3246</f>
        <v xml:space="preserve">system.time(res3 &lt;- preprocessReads(filename=in_f,  outputFilename=out_f,Rpattern=param_adapter, max.Rmismatch=rep(0, nchar(param_adapter)), nBases=0, minLength=20, nrec=1000000))      </v>
      </c>
      <c r="D3462" s="5"/>
      <c r="E3462" s="5"/>
      <c r="F3462" s="5"/>
      <c r="G3462" s="5"/>
    </row>
    <row r="3463" spans="1:7" s="15" customFormat="1" x14ac:dyDescent="0.15">
      <c r="A3463" s="6"/>
      <c r="B3463" s="15">
        <v>3246</v>
      </c>
      <c r="C3463" s="18" t="str">
        <f>'Population tagcount script'!D3247</f>
        <v>in_f &lt;- "C:/NGS/save/F2_Adap-3.fastq"</v>
      </c>
      <c r="D3463" s="5"/>
      <c r="E3463" s="5"/>
      <c r="F3463" s="5"/>
      <c r="G3463" s="5"/>
    </row>
    <row r="3464" spans="1:7" s="15" customFormat="1" x14ac:dyDescent="0.15">
      <c r="A3464" s="6"/>
      <c r="B3464" s="15">
        <v>3247</v>
      </c>
      <c r="C3464" s="18" t="str">
        <f>'Population tagcount script'!D3248</f>
        <v>out_f &lt;- "C:/NGS/save/AdapterTrim_NGS0_74.fastq"</v>
      </c>
      <c r="D3464" s="5"/>
      <c r="E3464" s="5"/>
      <c r="F3464" s="5"/>
      <c r="G3464" s="5"/>
    </row>
    <row r="3465" spans="1:7" s="15" customFormat="1" x14ac:dyDescent="0.15">
      <c r="A3465" s="6"/>
      <c r="B3465" s="15">
        <v>3248</v>
      </c>
      <c r="C3465" s="18" t="str">
        <f>'Population tagcount script'!D3249</f>
        <v>param_adapter &lt;- "CATGAGATCGGAAGAGCACACGTCTGAACTCCAGTCAC"  #Adapter sequence 4</v>
      </c>
      <c r="D3465" s="5"/>
      <c r="E3465" s="5"/>
      <c r="F3465" s="5"/>
      <c r="G3465" s="5"/>
    </row>
    <row r="3466" spans="1:7" s="15" customFormat="1" x14ac:dyDescent="0.15">
      <c r="A3466" s="6"/>
      <c r="B3466" s="15">
        <v>3249</v>
      </c>
      <c r="C3466" s="18" t="str">
        <f>'Population tagcount script'!D3250</f>
        <v xml:space="preserve">system.time(res4 &lt;- preprocessReads(filename=in_f,  outputFilename=out_f,Rpattern=param_adapter, max.Rmismatch=rep(0, nchar(param_adapter)), nBases=0, minLength=20, nrec=1000000))      </v>
      </c>
      <c r="D3466" s="5"/>
      <c r="E3466" s="5"/>
      <c r="F3466" s="5"/>
      <c r="G3466" s="5"/>
    </row>
    <row r="3467" spans="1:7" s="15" customFormat="1" x14ac:dyDescent="0.15">
      <c r="A3467" s="6"/>
      <c r="B3467" s="15">
        <v>3250</v>
      </c>
      <c r="C3467" s="18" t="str">
        <f>'Population tagcount script'!D3251</f>
        <v>res &lt;- rbind(res1,res2,res3,res4)</v>
      </c>
      <c r="D3467" s="5"/>
      <c r="E3467" s="5"/>
      <c r="F3467" s="5"/>
      <c r="G3467" s="5"/>
    </row>
    <row r="3468" spans="1:7" s="15" customFormat="1" x14ac:dyDescent="0.15">
      <c r="A3468" s="6"/>
      <c r="B3468" s="15">
        <v>3251</v>
      </c>
      <c r="C3468" s="18" t="str">
        <f>'Population tagcount script'!D3252</f>
        <v>write.csv(res, "C:/NGS/save/NGS0_74.fastq.csv")</v>
      </c>
      <c r="D3468" s="5"/>
      <c r="E3468" s="5"/>
      <c r="F3468" s="5"/>
      <c r="G3468" s="5"/>
    </row>
    <row r="3469" spans="1:7" s="15" customFormat="1" x14ac:dyDescent="0.15">
      <c r="A3469" s="6"/>
      <c r="B3469" s="15">
        <v>3252</v>
      </c>
      <c r="C3469" s="18" t="str">
        <f>'Population tagcount script'!D3253</f>
        <v>system.time(fastq &lt;- fread("C:/NGS/save/AdapterTrim_NGS0_74.fastq", header=F, sep="\t", na.strings="NA", strip.white=TRUE, verbose=TRUE))</v>
      </c>
      <c r="D3469" s="5"/>
      <c r="E3469" s="5"/>
      <c r="F3469" s="5"/>
      <c r="G3469" s="5"/>
    </row>
    <row r="3470" spans="1:7" s="15" customFormat="1" x14ac:dyDescent="0.15">
      <c r="A3470" s="6"/>
      <c r="B3470" s="15">
        <v>3253</v>
      </c>
      <c r="C3470" s="18" t="str">
        <f>'Population tagcount script'!D3254</f>
        <v>file.remove("C:/NGS/save/AdapterTrim_NGS0_74.fastq","C:/NGS/save/F2_Adap-0.fastq","C:/NGS/save/F2_Adap-1.fastq","C:/NGS/save/F2_Adap-2.fastq","C:/NGS/save/F2_Adap-3.fastq")</v>
      </c>
      <c r="D3470" s="5"/>
      <c r="E3470" s="5"/>
      <c r="F3470" s="5"/>
      <c r="G3470" s="5"/>
    </row>
    <row r="3471" spans="1:7" s="15" customFormat="1" x14ac:dyDescent="0.15">
      <c r="A3471" s="6"/>
      <c r="B3471" s="15">
        <v>3254</v>
      </c>
      <c r="C3471" s="18" t="str">
        <f>'Population tagcount script'!D3255</f>
        <v>system.time(nucleotide &lt;- fastq[2+4*(0:((nrow(fastq)/4)-1))])</v>
      </c>
      <c r="D3471" s="5"/>
      <c r="E3471" s="5"/>
      <c r="F3471" s="5"/>
      <c r="G3471" s="5"/>
    </row>
    <row r="3472" spans="1:7" s="15" customFormat="1" x14ac:dyDescent="0.15">
      <c r="A3472" s="6"/>
      <c r="B3472" s="15">
        <v>3255</v>
      </c>
      <c r="C3472" s="18" t="str">
        <f>'Population tagcount script'!D3256</f>
        <v>system.time(RADtag &lt;- sort(table(nucleotide), decreasing=TRUE))</v>
      </c>
      <c r="D3472" s="5"/>
      <c r="E3472" s="5"/>
      <c r="F3472" s="5"/>
      <c r="G3472" s="5"/>
    </row>
    <row r="3473" spans="1:7" s="15" customFormat="1" x14ac:dyDescent="0.15">
      <c r="A3473" s="6"/>
      <c r="B3473" s="15">
        <v>3256</v>
      </c>
      <c r="C3473" s="18" t="str">
        <f>'Population tagcount script'!D3257</f>
        <v>system.time(write.csv(RADtag, file="C:/NGS/save/NGS0_74.tagcount", row.names = F))</v>
      </c>
      <c r="D3473" s="5"/>
      <c r="E3473" s="5"/>
      <c r="F3473" s="5"/>
      <c r="G3473" s="5"/>
    </row>
    <row r="3474" spans="1:7" s="15" customFormat="1" x14ac:dyDescent="0.15">
      <c r="A3474" s="6"/>
      <c r="B3474" s="15">
        <v>3257</v>
      </c>
      <c r="C3474" s="18" t="str">
        <f>'Population tagcount script'!D3258</f>
        <v>file.remove("C:/NGS/save/NGS0_74.fastq")</v>
      </c>
      <c r="D3474" s="5"/>
      <c r="E3474" s="5"/>
      <c r="F3474" s="5"/>
      <c r="G3474" s="5"/>
    </row>
    <row r="3475" spans="1:7" s="15" customFormat="1" x14ac:dyDescent="0.15">
      <c r="A3475" s="6"/>
      <c r="B3475" s="15">
        <v>3258</v>
      </c>
      <c r="C3475" s="18" t="str">
        <f>'Population tagcount script'!D3259</f>
        <v>RAD_1over &lt;- RADtag[RADtag&gt;1]</v>
      </c>
      <c r="D3475" s="5"/>
      <c r="E3475" s="5"/>
      <c r="F3475" s="5"/>
      <c r="G3475" s="5"/>
    </row>
    <row r="3476" spans="1:7" s="15" customFormat="1" x14ac:dyDescent="0.15">
      <c r="A3476" s="6"/>
      <c r="B3476" s="15">
        <v>3259</v>
      </c>
      <c r="C3476" s="18" t="str">
        <f>'Population tagcount script'!D3260</f>
        <v>system.time(write.csv(RAD_1over, file="C:/NGS/save/NGS0_74.tagcount1over", row.names = F))</v>
      </c>
      <c r="D3476" s="5"/>
      <c r="E3476" s="5"/>
      <c r="F3476" s="5"/>
      <c r="G3476" s="5"/>
    </row>
    <row r="3477" spans="1:7" s="15" customFormat="1" x14ac:dyDescent="0.15">
      <c r="A3477" s="6"/>
      <c r="B3477" s="15">
        <v>3260</v>
      </c>
      <c r="C3477" s="18" t="str">
        <f>'Population tagcount script'!D3261</f>
        <v>rm(list=ls())</v>
      </c>
      <c r="D3477" s="5"/>
      <c r="E3477" s="5"/>
      <c r="F3477" s="5"/>
      <c r="G3477" s="5"/>
    </row>
    <row r="3478" spans="1:7" s="15" customFormat="1" x14ac:dyDescent="0.15">
      <c r="A3478" s="6"/>
      <c r="B3478" s="15">
        <v>3261</v>
      </c>
      <c r="C3478" s="18" t="str">
        <f>'Population tagcount script'!D3262</f>
        <v>in_f &lt;- c("C:/NGS/Raw_sequence_reads/75_TCCGCGAA-CCTATCCT_L006_R1_001.fastq.gz", "C:/NGS/Raw_sequence_reads/75_TCCGCGAA-CCTATCCT_L006_R2_001.fastq.gz")</v>
      </c>
      <c r="D3478" s="5"/>
      <c r="E3478" s="5"/>
      <c r="F3478" s="5"/>
      <c r="G3478" s="5"/>
    </row>
    <row r="3479" spans="1:7" s="15" customFormat="1" x14ac:dyDescent="0.15">
      <c r="A3479" s="6"/>
      <c r="B3479" s="15">
        <v>3262</v>
      </c>
      <c r="C3479" s="18" t="str">
        <f>'Population tagcount script'!D3263</f>
        <v>out_f &lt;- "C:/NGS/save/NGS0_75.fastq"</v>
      </c>
      <c r="D3479" s="5"/>
      <c r="E3479" s="5"/>
      <c r="F3479" s="5"/>
      <c r="G3479" s="5"/>
    </row>
    <row r="3480" spans="1:7" s="15" customFormat="1" x14ac:dyDescent="0.15">
      <c r="A3480" s="6"/>
      <c r="B3480" s="15">
        <v>3263</v>
      </c>
      <c r="C3480" s="18" t="str">
        <f>'Population tagcount script'!D3264</f>
        <v>param_trim &lt;- 1</v>
      </c>
      <c r="D3480" s="5"/>
      <c r="E3480" s="5"/>
      <c r="F3480" s="5"/>
      <c r="G3480" s="5"/>
    </row>
    <row r="3481" spans="1:7" s="15" customFormat="1" x14ac:dyDescent="0.15">
      <c r="A3481" s="6"/>
      <c r="B3481" s="15">
        <v>3264</v>
      </c>
      <c r="C3481" s="18" t="str">
        <f>'Population tagcount script'!D3265</f>
        <v xml:space="preserve">fastq &lt;- readFastq(in_f)              </v>
      </c>
      <c r="D3481" s="5"/>
      <c r="E3481" s="5"/>
      <c r="F3481" s="5"/>
      <c r="G3481" s="5"/>
    </row>
    <row r="3482" spans="1:7" s="15" customFormat="1" x14ac:dyDescent="0.15">
      <c r="A3482" s="6"/>
      <c r="B3482" s="15">
        <v>3265</v>
      </c>
      <c r="C3482" s="18" t="str">
        <f>'Population tagcount script'!D3266</f>
        <v>hoge &lt;- width(sread(fastq)) - param_trim</v>
      </c>
      <c r="D3482" s="5"/>
      <c r="E3482" s="5"/>
      <c r="F3482" s="5"/>
      <c r="G3482" s="5"/>
    </row>
    <row r="3483" spans="1:7" s="15" customFormat="1" x14ac:dyDescent="0.15">
      <c r="A3483" s="6"/>
      <c r="B3483" s="15">
        <v>3266</v>
      </c>
      <c r="C3483" s="18" t="str">
        <f>'Population tagcount script'!D3267</f>
        <v xml:space="preserve">hoge[hoge &lt; 1] &lt;- 1                   </v>
      </c>
      <c r="D3483" s="5"/>
      <c r="E3483" s="5"/>
      <c r="F3483" s="5"/>
      <c r="G3483" s="5"/>
    </row>
    <row r="3484" spans="1:7" s="15" customFormat="1" x14ac:dyDescent="0.15">
      <c r="A3484" s="6"/>
      <c r="B3484" s="15">
        <v>3267</v>
      </c>
      <c r="C3484" s="18" t="str">
        <f>'Population tagcount script'!D3268</f>
        <v>hoge1 &lt;- DNAStringSet(sread(fastq), start=7, end=hoge)</v>
      </c>
      <c r="D3484" s="5"/>
      <c r="E3484" s="5"/>
      <c r="F3484" s="5"/>
      <c r="G3484" s="5"/>
    </row>
    <row r="3485" spans="1:7" s="15" customFormat="1" x14ac:dyDescent="0.15">
      <c r="A3485" s="6"/>
      <c r="B3485" s="15">
        <v>3268</v>
      </c>
      <c r="C3485" s="18" t="str">
        <f>'Population tagcount script'!D3269</f>
        <v>hoge2 &lt;- BStringSet(quality(quality(fastq)), start=7, end=hoge)</v>
      </c>
      <c r="D3485" s="5"/>
      <c r="E3485" s="5"/>
      <c r="F3485" s="5"/>
      <c r="G3485" s="5"/>
    </row>
    <row r="3486" spans="1:7" s="15" customFormat="1" x14ac:dyDescent="0.15">
      <c r="A3486" s="6"/>
      <c r="B3486" s="15">
        <v>3269</v>
      </c>
      <c r="C3486" s="18" t="str">
        <f>'Population tagcount script'!D3270</f>
        <v>fastq &lt;- ShortReadQ(hoge1, hoge2, id(fastq))</v>
      </c>
      <c r="D3486" s="5"/>
      <c r="E3486" s="5"/>
      <c r="F3486" s="5"/>
      <c r="G3486" s="5"/>
    </row>
    <row r="3487" spans="1:7" s="15" customFormat="1" x14ac:dyDescent="0.15">
      <c r="A3487" s="6"/>
      <c r="B3487" s="15">
        <v>3270</v>
      </c>
      <c r="C3487" s="18" t="str">
        <f>'Population tagcount script'!D3271</f>
        <v xml:space="preserve">writeFastq(fastq, out_f, compress=F)   </v>
      </c>
      <c r="D3487" s="5"/>
      <c r="E3487" s="5"/>
      <c r="F3487" s="5"/>
      <c r="G3487" s="5"/>
    </row>
    <row r="3488" spans="1:7" s="15" customFormat="1" x14ac:dyDescent="0.15">
      <c r="A3488" s="6"/>
      <c r="B3488" s="15">
        <v>3271</v>
      </c>
      <c r="C3488" s="18" t="str">
        <f>'Population tagcount script'!D3272</f>
        <v>param1 &lt;- 35</v>
      </c>
      <c r="D3488" s="5"/>
      <c r="E3488" s="5"/>
      <c r="F3488" s="5"/>
      <c r="G3488" s="5"/>
    </row>
    <row r="3489" spans="1:7" s="15" customFormat="1" x14ac:dyDescent="0.15">
      <c r="A3489" s="6"/>
      <c r="B3489" s="15">
        <v>3272</v>
      </c>
      <c r="C3489" s="18" t="str">
        <f>'Population tagcount script'!D3273</f>
        <v>param2 &lt;- 0.1</v>
      </c>
      <c r="D3489" s="5"/>
      <c r="E3489" s="5"/>
      <c r="F3489" s="5"/>
      <c r="G3489" s="5"/>
    </row>
    <row r="3490" spans="1:7" s="15" customFormat="1" x14ac:dyDescent="0.15">
      <c r="A3490" s="6"/>
      <c r="B3490" s="15">
        <v>3273</v>
      </c>
      <c r="C3490" s="18" t="str">
        <f>'Population tagcount script'!D3274</f>
        <v>fastq &lt;- readFastq("C:/NGS/save/NGS0_75.fastq")</v>
      </c>
      <c r="D3490" s="5"/>
      <c r="E3490" s="5"/>
      <c r="F3490" s="5"/>
      <c r="G3490" s="5"/>
    </row>
    <row r="3491" spans="1:7" s="15" customFormat="1" x14ac:dyDescent="0.15">
      <c r="A3491" s="6"/>
      <c r="B3491" s="15">
        <v>3274</v>
      </c>
      <c r="C3491" s="18" t="str">
        <f>'Population tagcount script'!D3275</f>
        <v>hoge &lt;- as(quality(fastq), "matrix")</v>
      </c>
      <c r="D3491" s="5"/>
      <c r="E3491" s="5"/>
      <c r="F3491" s="5"/>
      <c r="G3491" s="5"/>
    </row>
    <row r="3492" spans="1:7" s="15" customFormat="1" x14ac:dyDescent="0.15">
      <c r="A3492" s="6"/>
      <c r="B3492" s="15">
        <v>3275</v>
      </c>
      <c r="C3492" s="18" t="str">
        <f>'Population tagcount script'!D3276</f>
        <v>obj &lt;- (rowSums(hoge &lt; param1) &lt;= width(fastq)*param2)</v>
      </c>
      <c r="D3492" s="5"/>
      <c r="E3492" s="5"/>
      <c r="F3492" s="5"/>
      <c r="G3492" s="5"/>
    </row>
    <row r="3493" spans="1:7" s="15" customFormat="1" x14ac:dyDescent="0.15">
      <c r="A3493" s="6"/>
      <c r="B3493" s="15">
        <v>3276</v>
      </c>
      <c r="C3493" s="18" t="str">
        <f>'Population tagcount script'!D3277</f>
        <v>fastq &lt;- fastq[obj]</v>
      </c>
      <c r="D3493" s="5"/>
      <c r="E3493" s="5"/>
      <c r="F3493" s="5"/>
      <c r="G3493" s="5"/>
    </row>
    <row r="3494" spans="1:7" s="15" customFormat="1" x14ac:dyDescent="0.15">
      <c r="A3494" s="6"/>
      <c r="B3494" s="15">
        <v>3277</v>
      </c>
      <c r="C3494" s="18" t="str">
        <f>'Population tagcount script'!D3278</f>
        <v xml:space="preserve">writeFastq(fastq, "C:/NGS/save/F2_Adap-0.fastq", compress=F)   </v>
      </c>
      <c r="D3494" s="5"/>
      <c r="E3494" s="5"/>
      <c r="F3494" s="5"/>
      <c r="G3494" s="5"/>
    </row>
    <row r="3495" spans="1:7" s="15" customFormat="1" x14ac:dyDescent="0.15">
      <c r="A3495" s="6"/>
      <c r="B3495" s="15">
        <v>3278</v>
      </c>
      <c r="C3495" s="18" t="str">
        <f>'Population tagcount script'!D3279</f>
        <v>in_f &lt;- "C:/NGS/save/F2_Adap-0.fastq"</v>
      </c>
      <c r="D3495" s="5"/>
      <c r="E3495" s="5"/>
      <c r="F3495" s="5"/>
      <c r="G3495" s="5"/>
    </row>
    <row r="3496" spans="1:7" s="15" customFormat="1" x14ac:dyDescent="0.15">
      <c r="A3496" s="6"/>
      <c r="B3496" s="15">
        <v>3279</v>
      </c>
      <c r="C3496" s="18" t="str">
        <f>'Population tagcount script'!D3280</f>
        <v>out_f &lt;- "C:/NGS/save/F2_Adap-1.fastq"</v>
      </c>
      <c r="D3496" s="5"/>
      <c r="E3496" s="5"/>
      <c r="F3496" s="5"/>
      <c r="G3496" s="5"/>
    </row>
    <row r="3497" spans="1:7" s="15" customFormat="1" x14ac:dyDescent="0.15">
      <c r="A3497" s="6"/>
      <c r="B3497" s="15">
        <v>3280</v>
      </c>
      <c r="C3497" s="18" t="str">
        <f>'Population tagcount script'!D3281</f>
        <v>param_adapter &lt;- "CATGAGATCGGAAGAGCGTCGTGTAGGGAAAGAGTGT"  #Adapter sequence 1</v>
      </c>
      <c r="D3497" s="5"/>
      <c r="E3497" s="5"/>
      <c r="F3497" s="5"/>
      <c r="G3497" s="5"/>
    </row>
    <row r="3498" spans="1:7" s="15" customFormat="1" x14ac:dyDescent="0.15">
      <c r="A3498" s="6"/>
      <c r="B3498" s="15">
        <v>3281</v>
      </c>
      <c r="C3498" s="18" t="str">
        <f>'Population tagcount script'!D3282</f>
        <v xml:space="preserve">system.time(res1 &lt;- preprocessReads(filename=in_f,  outputFilename=out_f,Rpattern=param_adapter, max.Rmismatch=rep(0, nchar(param_adapter)), nBases=0, minLength=20, nrec=1000000))      </v>
      </c>
      <c r="D3498" s="5"/>
      <c r="E3498" s="5"/>
      <c r="F3498" s="5"/>
      <c r="G3498" s="5"/>
    </row>
    <row r="3499" spans="1:7" s="15" customFormat="1" x14ac:dyDescent="0.15">
      <c r="A3499" s="6"/>
      <c r="B3499" s="15">
        <v>3282</v>
      </c>
      <c r="C3499" s="18" t="str">
        <f>'Population tagcount script'!D3283</f>
        <v>in_f &lt;- "C:/NGS/save/F2_Adap-1.fastq"</v>
      </c>
      <c r="D3499" s="5"/>
      <c r="E3499" s="5"/>
      <c r="F3499" s="5"/>
      <c r="G3499" s="5"/>
    </row>
    <row r="3500" spans="1:7" s="15" customFormat="1" x14ac:dyDescent="0.15">
      <c r="A3500" s="6"/>
      <c r="B3500" s="15">
        <v>3283</v>
      </c>
      <c r="C3500" s="18" t="str">
        <f>'Population tagcount script'!D3284</f>
        <v>out_f &lt;- "C:/NGS/save/F2_Adap-2.fastq"</v>
      </c>
      <c r="D3500" s="5"/>
      <c r="E3500" s="5"/>
      <c r="F3500" s="5"/>
      <c r="G3500" s="5"/>
    </row>
    <row r="3501" spans="1:7" s="15" customFormat="1" x14ac:dyDescent="0.15">
      <c r="A3501" s="6"/>
      <c r="B3501" s="15">
        <v>3284</v>
      </c>
      <c r="C3501" s="18" t="str">
        <f>'Population tagcount script'!D3285</f>
        <v>param_adapter &lt;- "TAAGATCGGAAGAGCACACGTCTGAACTCCAGTCAC"  #Adapter sequence 2</v>
      </c>
      <c r="D3501" s="5"/>
      <c r="E3501" s="5"/>
      <c r="F3501" s="5"/>
      <c r="G3501" s="5"/>
    </row>
    <row r="3502" spans="1:7" s="15" customFormat="1" x14ac:dyDescent="0.15">
      <c r="A3502" s="6"/>
      <c r="B3502" s="15">
        <v>3285</v>
      </c>
      <c r="C3502" s="18" t="str">
        <f>'Population tagcount script'!D3286</f>
        <v xml:space="preserve">system.time(res2 &lt;- preprocessReads(filename=in_f,  outputFilename=out_f,Rpattern=param_adapter, max.Rmismatch=rep(0, nchar(param_adapter)), nBases=0, minLength=20, nrec=1000000))      </v>
      </c>
      <c r="D3502" s="5"/>
      <c r="E3502" s="5"/>
      <c r="F3502" s="5"/>
      <c r="G3502" s="5"/>
    </row>
    <row r="3503" spans="1:7" s="15" customFormat="1" x14ac:dyDescent="0.15">
      <c r="A3503" s="6"/>
      <c r="B3503" s="15">
        <v>3286</v>
      </c>
      <c r="C3503" s="18" t="str">
        <f>'Population tagcount script'!D3287</f>
        <v>in_f &lt;- "C:/NGS/save/F2_Adap-2.fastq"</v>
      </c>
      <c r="D3503" s="5"/>
      <c r="E3503" s="5"/>
      <c r="F3503" s="5"/>
      <c r="G3503" s="5"/>
    </row>
    <row r="3504" spans="1:7" s="15" customFormat="1" x14ac:dyDescent="0.15">
      <c r="A3504" s="6"/>
      <c r="B3504" s="15">
        <v>3287</v>
      </c>
      <c r="C3504" s="18" t="str">
        <f>'Population tagcount script'!D3288</f>
        <v>out_f &lt;- "C:/NGS/save/F2_Adap-3.fastq"</v>
      </c>
      <c r="D3504" s="5"/>
      <c r="E3504" s="5"/>
      <c r="F3504" s="5"/>
      <c r="G3504" s="5"/>
    </row>
    <row r="3505" spans="1:7" s="15" customFormat="1" x14ac:dyDescent="0.15">
      <c r="A3505" s="6"/>
      <c r="B3505" s="15">
        <v>3288</v>
      </c>
      <c r="C3505" s="18" t="str">
        <f>'Population tagcount script'!D3289</f>
        <v>param_adapter &lt;- "TAAGATCGGAAGAGCGTCGTGTAGGGAAAGAGTGT"  #Adapter sequence 3</v>
      </c>
      <c r="D3505" s="5"/>
      <c r="E3505" s="5"/>
      <c r="F3505" s="5"/>
      <c r="G3505" s="5"/>
    </row>
    <row r="3506" spans="1:7" s="15" customFormat="1" x14ac:dyDescent="0.15">
      <c r="A3506" s="6"/>
      <c r="B3506" s="15">
        <v>3289</v>
      </c>
      <c r="C3506" s="18" t="str">
        <f>'Population tagcount script'!D3290</f>
        <v xml:space="preserve">system.time(res3 &lt;- preprocessReads(filename=in_f,  outputFilename=out_f,Rpattern=param_adapter, max.Rmismatch=rep(0, nchar(param_adapter)), nBases=0, minLength=20, nrec=1000000))      </v>
      </c>
      <c r="D3506" s="5"/>
      <c r="E3506" s="5"/>
      <c r="F3506" s="5"/>
      <c r="G3506" s="5"/>
    </row>
    <row r="3507" spans="1:7" s="15" customFormat="1" x14ac:dyDescent="0.15">
      <c r="A3507" s="6"/>
      <c r="B3507" s="15">
        <v>3290</v>
      </c>
      <c r="C3507" s="18" t="str">
        <f>'Population tagcount script'!D3291</f>
        <v>in_f &lt;- "C:/NGS/save/F2_Adap-3.fastq"</v>
      </c>
      <c r="D3507" s="5"/>
      <c r="E3507" s="5"/>
      <c r="F3507" s="5"/>
      <c r="G3507" s="5"/>
    </row>
    <row r="3508" spans="1:7" s="15" customFormat="1" x14ac:dyDescent="0.15">
      <c r="A3508" s="6"/>
      <c r="B3508" s="15">
        <v>3291</v>
      </c>
      <c r="C3508" s="18" t="str">
        <f>'Population tagcount script'!D3292</f>
        <v>out_f &lt;- "C:/NGS/save/AdapterTrim_NGS0_75.fastq"</v>
      </c>
      <c r="D3508" s="5"/>
      <c r="E3508" s="5"/>
      <c r="F3508" s="5"/>
      <c r="G3508" s="5"/>
    </row>
    <row r="3509" spans="1:7" s="15" customFormat="1" x14ac:dyDescent="0.15">
      <c r="A3509" s="6"/>
      <c r="B3509" s="15">
        <v>3292</v>
      </c>
      <c r="C3509" s="18" t="str">
        <f>'Population tagcount script'!D3293</f>
        <v>param_adapter &lt;- "CATGAGATCGGAAGAGCACACGTCTGAACTCCAGTCAC"  #Adapter sequence 4</v>
      </c>
      <c r="D3509" s="5"/>
      <c r="E3509" s="5"/>
      <c r="F3509" s="5"/>
      <c r="G3509" s="5"/>
    </row>
    <row r="3510" spans="1:7" s="15" customFormat="1" x14ac:dyDescent="0.15">
      <c r="A3510" s="6"/>
      <c r="B3510" s="15">
        <v>3293</v>
      </c>
      <c r="C3510" s="18" t="str">
        <f>'Population tagcount script'!D3294</f>
        <v xml:space="preserve">system.time(res4 &lt;- preprocessReads(filename=in_f,  outputFilename=out_f,Rpattern=param_adapter, max.Rmismatch=rep(0, nchar(param_adapter)), nBases=0, minLength=20, nrec=1000000))      </v>
      </c>
      <c r="D3510" s="5"/>
      <c r="E3510" s="5"/>
      <c r="F3510" s="5"/>
      <c r="G3510" s="5"/>
    </row>
    <row r="3511" spans="1:7" s="15" customFormat="1" x14ac:dyDescent="0.15">
      <c r="A3511" s="6"/>
      <c r="B3511" s="15">
        <v>3294</v>
      </c>
      <c r="C3511" s="18" t="str">
        <f>'Population tagcount script'!D3295</f>
        <v>res &lt;- rbind(res1,res2,res3,res4)</v>
      </c>
      <c r="D3511" s="5"/>
      <c r="E3511" s="5"/>
      <c r="F3511" s="5"/>
      <c r="G3511" s="5"/>
    </row>
    <row r="3512" spans="1:7" s="15" customFormat="1" x14ac:dyDescent="0.15">
      <c r="A3512" s="6"/>
      <c r="B3512" s="15">
        <v>3295</v>
      </c>
      <c r="C3512" s="18" t="str">
        <f>'Population tagcount script'!D3296</f>
        <v>write.csv(res, "C:/NGS/save/NGS0_75.fastq.csv")</v>
      </c>
      <c r="D3512" s="5"/>
      <c r="E3512" s="5"/>
      <c r="F3512" s="5"/>
      <c r="G3512" s="5"/>
    </row>
    <row r="3513" spans="1:7" s="15" customFormat="1" x14ac:dyDescent="0.15">
      <c r="A3513" s="6"/>
      <c r="B3513" s="15">
        <v>3296</v>
      </c>
      <c r="C3513" s="18" t="str">
        <f>'Population tagcount script'!D3297</f>
        <v>system.time(fastq &lt;- fread("C:/NGS/save/AdapterTrim_NGS0_75.fastq", header=F, sep="\t", na.strings="NA", strip.white=TRUE, verbose=TRUE))</v>
      </c>
      <c r="D3513" s="5"/>
      <c r="E3513" s="5"/>
      <c r="F3513" s="5"/>
      <c r="G3513" s="5"/>
    </row>
    <row r="3514" spans="1:7" s="15" customFormat="1" x14ac:dyDescent="0.15">
      <c r="A3514" s="6"/>
      <c r="B3514" s="15">
        <v>3297</v>
      </c>
      <c r="C3514" s="18" t="str">
        <f>'Population tagcount script'!D3298</f>
        <v>file.remove("C:/NGS/save/AdapterTrim_NGS0_75.fastq","C:/NGS/save/F2_Adap-0.fastq","C:/NGS/save/F2_Adap-1.fastq","C:/NGS/save/F2_Adap-2.fastq","C:/NGS/save/F2_Adap-3.fastq")</v>
      </c>
      <c r="D3514" s="5"/>
      <c r="E3514" s="5"/>
      <c r="F3514" s="5"/>
      <c r="G3514" s="5"/>
    </row>
    <row r="3515" spans="1:7" s="15" customFormat="1" x14ac:dyDescent="0.15">
      <c r="A3515" s="6"/>
      <c r="B3515" s="15">
        <v>3298</v>
      </c>
      <c r="C3515" s="18" t="str">
        <f>'Population tagcount script'!D3299</f>
        <v>system.time(nucleotide &lt;- fastq[2+4*(0:((nrow(fastq)/4)-1))])</v>
      </c>
      <c r="D3515" s="5"/>
      <c r="E3515" s="5"/>
      <c r="F3515" s="5"/>
      <c r="G3515" s="5"/>
    </row>
    <row r="3516" spans="1:7" s="15" customFormat="1" x14ac:dyDescent="0.15">
      <c r="A3516" s="6"/>
      <c r="B3516" s="15">
        <v>3299</v>
      </c>
      <c r="C3516" s="18" t="str">
        <f>'Population tagcount script'!D3300</f>
        <v>system.time(RADtag &lt;- sort(table(nucleotide), decreasing=TRUE))</v>
      </c>
      <c r="D3516" s="5"/>
      <c r="E3516" s="5"/>
      <c r="F3516" s="5"/>
      <c r="G3516" s="5"/>
    </row>
    <row r="3517" spans="1:7" s="15" customFormat="1" x14ac:dyDescent="0.15">
      <c r="A3517" s="6"/>
      <c r="B3517" s="15">
        <v>3300</v>
      </c>
      <c r="C3517" s="18" t="str">
        <f>'Population tagcount script'!D3301</f>
        <v>system.time(write.csv(RADtag, file="C:/NGS/save/NGS0_75.tagcount", row.names = F))</v>
      </c>
      <c r="D3517" s="5"/>
      <c r="E3517" s="5"/>
      <c r="F3517" s="5"/>
      <c r="G3517" s="5"/>
    </row>
    <row r="3518" spans="1:7" s="15" customFormat="1" x14ac:dyDescent="0.15">
      <c r="A3518" s="6"/>
      <c r="B3518" s="15">
        <v>3301</v>
      </c>
      <c r="C3518" s="18" t="str">
        <f>'Population tagcount script'!D3302</f>
        <v>file.remove("C:/NGS/save/NGS0_75.fastq")</v>
      </c>
      <c r="D3518" s="5"/>
      <c r="E3518" s="5"/>
      <c r="F3518" s="5"/>
      <c r="G3518" s="5"/>
    </row>
    <row r="3519" spans="1:7" s="15" customFormat="1" x14ac:dyDescent="0.15">
      <c r="A3519" s="6"/>
      <c r="B3519" s="15">
        <v>3302</v>
      </c>
      <c r="C3519" s="18" t="str">
        <f>'Population tagcount script'!D3303</f>
        <v>RAD_1over &lt;- RADtag[RADtag&gt;1]</v>
      </c>
      <c r="D3519" s="5"/>
      <c r="E3519" s="5"/>
      <c r="F3519" s="5"/>
      <c r="G3519" s="5"/>
    </row>
    <row r="3520" spans="1:7" s="15" customFormat="1" x14ac:dyDescent="0.15">
      <c r="A3520" s="6"/>
      <c r="B3520" s="15">
        <v>3303</v>
      </c>
      <c r="C3520" s="18" t="str">
        <f>'Population tagcount script'!D3304</f>
        <v>system.time(write.csv(RAD_1over, file="C:/NGS/save/NGS0_75.tagcount1over", row.names = F))</v>
      </c>
      <c r="D3520" s="5"/>
      <c r="E3520" s="5"/>
      <c r="F3520" s="5"/>
      <c r="G3520" s="5"/>
    </row>
    <row r="3521" spans="1:7" s="15" customFormat="1" x14ac:dyDescent="0.15">
      <c r="A3521" s="6"/>
      <c r="B3521" s="15">
        <v>3304</v>
      </c>
      <c r="C3521" s="18" t="str">
        <f>'Population tagcount script'!D3305</f>
        <v>rm(list=ls())</v>
      </c>
      <c r="D3521" s="5"/>
      <c r="E3521" s="5"/>
      <c r="F3521" s="5"/>
      <c r="G3521" s="5"/>
    </row>
    <row r="3522" spans="1:7" s="15" customFormat="1" x14ac:dyDescent="0.15">
      <c r="A3522" s="6"/>
      <c r="B3522" s="15">
        <v>3305</v>
      </c>
      <c r="C3522" s="18" t="str">
        <f>'Population tagcount script'!D3306</f>
        <v>in_f &lt;- c("C:/NGS/Raw_sequence_reads/76_TCCGCGAA-GGCTCTGA_L006_R1_001.fastq.gz", "C:/NGS/Raw_sequence_reads/76_TCCGCGAA-GGCTCTGA_L006_R2_001.fastq.gz")</v>
      </c>
      <c r="D3522" s="5"/>
      <c r="E3522" s="5"/>
      <c r="F3522" s="5"/>
      <c r="G3522" s="5"/>
    </row>
    <row r="3523" spans="1:7" s="15" customFormat="1" x14ac:dyDescent="0.15">
      <c r="A3523" s="6"/>
      <c r="B3523" s="15">
        <v>3306</v>
      </c>
      <c r="C3523" s="18" t="str">
        <f>'Population tagcount script'!D3307</f>
        <v>out_f &lt;- "C:/NGS/save/NGS0_76.fastq"</v>
      </c>
      <c r="D3523" s="5"/>
      <c r="E3523" s="5"/>
      <c r="F3523" s="5"/>
      <c r="G3523" s="5"/>
    </row>
    <row r="3524" spans="1:7" s="15" customFormat="1" x14ac:dyDescent="0.15">
      <c r="A3524" s="6"/>
      <c r="B3524" s="15">
        <v>3307</v>
      </c>
      <c r="C3524" s="18" t="str">
        <f>'Population tagcount script'!D3308</f>
        <v>param_trim &lt;- 1</v>
      </c>
      <c r="D3524" s="5"/>
      <c r="E3524" s="5"/>
      <c r="F3524" s="5"/>
      <c r="G3524" s="5"/>
    </row>
    <row r="3525" spans="1:7" s="15" customFormat="1" x14ac:dyDescent="0.15">
      <c r="A3525" s="6"/>
      <c r="B3525" s="15">
        <v>3308</v>
      </c>
      <c r="C3525" s="18" t="str">
        <f>'Population tagcount script'!D3309</f>
        <v xml:space="preserve">fastq &lt;- readFastq(in_f)              </v>
      </c>
      <c r="D3525" s="5"/>
      <c r="E3525" s="5"/>
      <c r="F3525" s="5"/>
      <c r="G3525" s="5"/>
    </row>
    <row r="3526" spans="1:7" s="15" customFormat="1" x14ac:dyDescent="0.15">
      <c r="A3526" s="6"/>
      <c r="B3526" s="15">
        <v>3309</v>
      </c>
      <c r="C3526" s="18" t="str">
        <f>'Population tagcount script'!D3310</f>
        <v>hoge &lt;- width(sread(fastq)) - param_trim</v>
      </c>
      <c r="D3526" s="5"/>
      <c r="E3526" s="5"/>
      <c r="F3526" s="5"/>
      <c r="G3526" s="5"/>
    </row>
    <row r="3527" spans="1:7" s="15" customFormat="1" x14ac:dyDescent="0.15">
      <c r="A3527" s="6"/>
      <c r="B3527" s="15">
        <v>3310</v>
      </c>
      <c r="C3527" s="18" t="str">
        <f>'Population tagcount script'!D3311</f>
        <v xml:space="preserve">hoge[hoge &lt; 1] &lt;- 1                   </v>
      </c>
      <c r="D3527" s="5"/>
      <c r="E3527" s="5"/>
      <c r="F3527" s="5"/>
      <c r="G3527" s="5"/>
    </row>
    <row r="3528" spans="1:7" s="15" customFormat="1" x14ac:dyDescent="0.15">
      <c r="A3528" s="6"/>
      <c r="B3528" s="15">
        <v>3311</v>
      </c>
      <c r="C3528" s="18" t="str">
        <f>'Population tagcount script'!D3312</f>
        <v>hoge1 &lt;- DNAStringSet(sread(fastq), start=7, end=hoge)</v>
      </c>
      <c r="D3528" s="5"/>
      <c r="E3528" s="5"/>
      <c r="F3528" s="5"/>
      <c r="G3528" s="5"/>
    </row>
    <row r="3529" spans="1:7" s="15" customFormat="1" x14ac:dyDescent="0.15">
      <c r="A3529" s="6"/>
      <c r="B3529" s="15">
        <v>3312</v>
      </c>
      <c r="C3529" s="18" t="str">
        <f>'Population tagcount script'!D3313</f>
        <v>hoge2 &lt;- BStringSet(quality(quality(fastq)), start=7, end=hoge)</v>
      </c>
      <c r="D3529" s="5"/>
      <c r="E3529" s="5"/>
      <c r="F3529" s="5"/>
      <c r="G3529" s="5"/>
    </row>
    <row r="3530" spans="1:7" s="15" customFormat="1" x14ac:dyDescent="0.15">
      <c r="A3530" s="6"/>
      <c r="B3530" s="15">
        <v>3313</v>
      </c>
      <c r="C3530" s="18" t="str">
        <f>'Population tagcount script'!D3314</f>
        <v>fastq &lt;- ShortReadQ(hoge1, hoge2, id(fastq))</v>
      </c>
      <c r="D3530" s="5"/>
      <c r="E3530" s="5"/>
      <c r="F3530" s="5"/>
      <c r="G3530" s="5"/>
    </row>
    <row r="3531" spans="1:7" s="15" customFormat="1" x14ac:dyDescent="0.15">
      <c r="A3531" s="6"/>
      <c r="B3531" s="15">
        <v>3314</v>
      </c>
      <c r="C3531" s="18" t="str">
        <f>'Population tagcount script'!D3315</f>
        <v xml:space="preserve">writeFastq(fastq, out_f, compress=F)   </v>
      </c>
      <c r="D3531" s="5"/>
      <c r="E3531" s="5"/>
      <c r="F3531" s="5"/>
      <c r="G3531" s="5"/>
    </row>
    <row r="3532" spans="1:7" s="15" customFormat="1" x14ac:dyDescent="0.15">
      <c r="A3532" s="6"/>
      <c r="B3532" s="15">
        <v>3315</v>
      </c>
      <c r="C3532" s="18" t="str">
        <f>'Population tagcount script'!D3316</f>
        <v>param1 &lt;- 35</v>
      </c>
      <c r="D3532" s="5"/>
      <c r="E3532" s="5"/>
      <c r="F3532" s="5"/>
      <c r="G3532" s="5"/>
    </row>
    <row r="3533" spans="1:7" s="15" customFormat="1" x14ac:dyDescent="0.15">
      <c r="A3533" s="6"/>
      <c r="B3533" s="15">
        <v>3316</v>
      </c>
      <c r="C3533" s="18" t="str">
        <f>'Population tagcount script'!D3317</f>
        <v>param2 &lt;- 0.1</v>
      </c>
      <c r="D3533" s="5"/>
      <c r="E3533" s="5"/>
      <c r="F3533" s="5"/>
      <c r="G3533" s="5"/>
    </row>
    <row r="3534" spans="1:7" s="15" customFormat="1" x14ac:dyDescent="0.15">
      <c r="A3534" s="6"/>
      <c r="B3534" s="15">
        <v>3317</v>
      </c>
      <c r="C3534" s="18" t="str">
        <f>'Population tagcount script'!D3318</f>
        <v>fastq &lt;- readFastq("C:/NGS/save/NGS0_76.fastq")</v>
      </c>
      <c r="D3534" s="5"/>
      <c r="E3534" s="5"/>
      <c r="F3534" s="5"/>
      <c r="G3534" s="5"/>
    </row>
    <row r="3535" spans="1:7" s="15" customFormat="1" x14ac:dyDescent="0.15">
      <c r="A3535" s="6"/>
      <c r="B3535" s="15">
        <v>3318</v>
      </c>
      <c r="C3535" s="18" t="str">
        <f>'Population tagcount script'!D3319</f>
        <v>hoge &lt;- as(quality(fastq), "matrix")</v>
      </c>
      <c r="D3535" s="5"/>
      <c r="E3535" s="5"/>
      <c r="F3535" s="5"/>
      <c r="G3535" s="5"/>
    </row>
    <row r="3536" spans="1:7" s="15" customFormat="1" x14ac:dyDescent="0.15">
      <c r="A3536" s="6"/>
      <c r="B3536" s="15">
        <v>3319</v>
      </c>
      <c r="C3536" s="18" t="str">
        <f>'Population tagcount script'!D3320</f>
        <v>obj &lt;- (rowSums(hoge &lt; param1) &lt;= width(fastq)*param2)</v>
      </c>
      <c r="D3536" s="5"/>
      <c r="E3536" s="5"/>
      <c r="F3536" s="5"/>
      <c r="G3536" s="5"/>
    </row>
    <row r="3537" spans="1:7" s="15" customFormat="1" x14ac:dyDescent="0.15">
      <c r="A3537" s="6"/>
      <c r="B3537" s="15">
        <v>3320</v>
      </c>
      <c r="C3537" s="18" t="str">
        <f>'Population tagcount script'!D3321</f>
        <v>fastq &lt;- fastq[obj]</v>
      </c>
      <c r="D3537" s="5"/>
      <c r="E3537" s="5"/>
      <c r="F3537" s="5"/>
      <c r="G3537" s="5"/>
    </row>
    <row r="3538" spans="1:7" s="15" customFormat="1" x14ac:dyDescent="0.15">
      <c r="A3538" s="6"/>
      <c r="B3538" s="15">
        <v>3321</v>
      </c>
      <c r="C3538" s="18" t="str">
        <f>'Population tagcount script'!D3322</f>
        <v xml:space="preserve">writeFastq(fastq, "C:/NGS/save/F2_Adap-0.fastq", compress=F)   </v>
      </c>
      <c r="D3538" s="5"/>
      <c r="E3538" s="5"/>
      <c r="F3538" s="5"/>
      <c r="G3538" s="5"/>
    </row>
    <row r="3539" spans="1:7" s="15" customFormat="1" x14ac:dyDescent="0.15">
      <c r="A3539" s="6"/>
      <c r="B3539" s="15">
        <v>3322</v>
      </c>
      <c r="C3539" s="18" t="str">
        <f>'Population tagcount script'!D3323</f>
        <v>in_f &lt;- "C:/NGS/save/F2_Adap-0.fastq"</v>
      </c>
      <c r="D3539" s="5"/>
      <c r="E3539" s="5"/>
      <c r="F3539" s="5"/>
      <c r="G3539" s="5"/>
    </row>
    <row r="3540" spans="1:7" s="15" customFormat="1" x14ac:dyDescent="0.15">
      <c r="A3540" s="6"/>
      <c r="B3540" s="15">
        <v>3323</v>
      </c>
      <c r="C3540" s="18" t="str">
        <f>'Population tagcount script'!D3324</f>
        <v>out_f &lt;- "C:/NGS/save/F2_Adap-1.fastq"</v>
      </c>
      <c r="D3540" s="5"/>
      <c r="E3540" s="5"/>
      <c r="F3540" s="5"/>
      <c r="G3540" s="5"/>
    </row>
    <row r="3541" spans="1:7" s="15" customFormat="1" x14ac:dyDescent="0.15">
      <c r="A3541" s="6"/>
      <c r="B3541" s="15">
        <v>3324</v>
      </c>
      <c r="C3541" s="18" t="str">
        <f>'Population tagcount script'!D3325</f>
        <v>param_adapter &lt;- "CATGAGATCGGAAGAGCGTCGTGTAGGGAAAGAGTGT"  #Adapter sequence 1</v>
      </c>
      <c r="D3541" s="5"/>
      <c r="E3541" s="5"/>
      <c r="F3541" s="5"/>
      <c r="G3541" s="5"/>
    </row>
    <row r="3542" spans="1:7" s="15" customFormat="1" x14ac:dyDescent="0.15">
      <c r="A3542" s="6"/>
      <c r="B3542" s="15">
        <v>3325</v>
      </c>
      <c r="C3542" s="18" t="str">
        <f>'Population tagcount script'!D3326</f>
        <v xml:space="preserve">system.time(res1 &lt;- preprocessReads(filename=in_f,  outputFilename=out_f,Rpattern=param_adapter, max.Rmismatch=rep(0, nchar(param_adapter)), nBases=0, minLength=20, nrec=1000000))      </v>
      </c>
      <c r="D3542" s="5"/>
      <c r="E3542" s="5"/>
      <c r="F3542" s="5"/>
      <c r="G3542" s="5"/>
    </row>
    <row r="3543" spans="1:7" s="15" customFormat="1" x14ac:dyDescent="0.15">
      <c r="A3543" s="6"/>
      <c r="B3543" s="15">
        <v>3326</v>
      </c>
      <c r="C3543" s="18" t="str">
        <f>'Population tagcount script'!D3327</f>
        <v>in_f &lt;- "C:/NGS/save/F2_Adap-1.fastq"</v>
      </c>
      <c r="D3543" s="5"/>
      <c r="E3543" s="5"/>
      <c r="F3543" s="5"/>
      <c r="G3543" s="5"/>
    </row>
    <row r="3544" spans="1:7" s="15" customFormat="1" x14ac:dyDescent="0.15">
      <c r="A3544" s="6"/>
      <c r="B3544" s="15">
        <v>3327</v>
      </c>
      <c r="C3544" s="18" t="str">
        <f>'Population tagcount script'!D3328</f>
        <v>out_f &lt;- "C:/NGS/save/F2_Adap-2.fastq"</v>
      </c>
      <c r="D3544" s="5"/>
      <c r="E3544" s="5"/>
      <c r="F3544" s="5"/>
      <c r="G3544" s="5"/>
    </row>
    <row r="3545" spans="1:7" s="15" customFormat="1" x14ac:dyDescent="0.15">
      <c r="A3545" s="6"/>
      <c r="B3545" s="15">
        <v>3328</v>
      </c>
      <c r="C3545" s="18" t="str">
        <f>'Population tagcount script'!D3329</f>
        <v>param_adapter &lt;- "TAAGATCGGAAGAGCACACGTCTGAACTCCAGTCAC"  #Adapter sequence 2</v>
      </c>
      <c r="D3545" s="5"/>
      <c r="E3545" s="5"/>
      <c r="F3545" s="5"/>
      <c r="G3545" s="5"/>
    </row>
    <row r="3546" spans="1:7" s="15" customFormat="1" x14ac:dyDescent="0.15">
      <c r="A3546" s="6"/>
      <c r="B3546" s="15">
        <v>3329</v>
      </c>
      <c r="C3546" s="18" t="str">
        <f>'Population tagcount script'!D3330</f>
        <v xml:space="preserve">system.time(res2 &lt;- preprocessReads(filename=in_f,  outputFilename=out_f,Rpattern=param_adapter, max.Rmismatch=rep(0, nchar(param_adapter)), nBases=0, minLength=20, nrec=1000000))      </v>
      </c>
      <c r="D3546" s="5"/>
      <c r="E3546" s="5"/>
      <c r="F3546" s="5"/>
      <c r="G3546" s="5"/>
    </row>
    <row r="3547" spans="1:7" s="15" customFormat="1" x14ac:dyDescent="0.15">
      <c r="A3547" s="6"/>
      <c r="B3547" s="15">
        <v>3330</v>
      </c>
      <c r="C3547" s="18" t="str">
        <f>'Population tagcount script'!D3331</f>
        <v>in_f &lt;- "C:/NGS/save/F2_Adap-2.fastq"</v>
      </c>
      <c r="D3547" s="5"/>
      <c r="E3547" s="5"/>
      <c r="F3547" s="5"/>
      <c r="G3547" s="5"/>
    </row>
    <row r="3548" spans="1:7" s="15" customFormat="1" x14ac:dyDescent="0.15">
      <c r="A3548" s="6"/>
      <c r="B3548" s="15">
        <v>3331</v>
      </c>
      <c r="C3548" s="18" t="str">
        <f>'Population tagcount script'!D3332</f>
        <v>out_f &lt;- "C:/NGS/save/F2_Adap-3.fastq"</v>
      </c>
      <c r="D3548" s="5"/>
      <c r="E3548" s="5"/>
      <c r="F3548" s="5"/>
      <c r="G3548" s="5"/>
    </row>
    <row r="3549" spans="1:7" s="15" customFormat="1" x14ac:dyDescent="0.15">
      <c r="A3549" s="6"/>
      <c r="B3549" s="15">
        <v>3332</v>
      </c>
      <c r="C3549" s="18" t="str">
        <f>'Population tagcount script'!D3333</f>
        <v>param_adapter &lt;- "TAAGATCGGAAGAGCGTCGTGTAGGGAAAGAGTGT"  #Adapter sequence 3</v>
      </c>
      <c r="D3549" s="5"/>
      <c r="E3549" s="5"/>
      <c r="F3549" s="5"/>
      <c r="G3549" s="5"/>
    </row>
    <row r="3550" spans="1:7" s="15" customFormat="1" x14ac:dyDescent="0.15">
      <c r="A3550" s="6"/>
      <c r="B3550" s="15">
        <v>3333</v>
      </c>
      <c r="C3550" s="18" t="str">
        <f>'Population tagcount script'!D3334</f>
        <v xml:space="preserve">system.time(res3 &lt;- preprocessReads(filename=in_f,  outputFilename=out_f,Rpattern=param_adapter, max.Rmismatch=rep(0, nchar(param_adapter)), nBases=0, minLength=20, nrec=1000000))      </v>
      </c>
      <c r="D3550" s="5"/>
      <c r="E3550" s="5"/>
      <c r="F3550" s="5"/>
      <c r="G3550" s="5"/>
    </row>
    <row r="3551" spans="1:7" s="15" customFormat="1" x14ac:dyDescent="0.15">
      <c r="A3551" s="6"/>
      <c r="B3551" s="15">
        <v>3334</v>
      </c>
      <c r="C3551" s="18" t="str">
        <f>'Population tagcount script'!D3335</f>
        <v>in_f &lt;- "C:/NGS/save/F2_Adap-3.fastq"</v>
      </c>
      <c r="D3551" s="5"/>
      <c r="E3551" s="5"/>
      <c r="F3551" s="5"/>
      <c r="G3551" s="5"/>
    </row>
    <row r="3552" spans="1:7" s="15" customFormat="1" x14ac:dyDescent="0.15">
      <c r="A3552" s="6"/>
      <c r="B3552" s="15">
        <v>3335</v>
      </c>
      <c r="C3552" s="18" t="str">
        <f>'Population tagcount script'!D3336</f>
        <v>out_f &lt;- "C:/NGS/save/AdapterTrim_NGS0_76.fastq"</v>
      </c>
      <c r="D3552" s="5"/>
      <c r="E3552" s="5"/>
      <c r="F3552" s="5"/>
      <c r="G3552" s="5"/>
    </row>
    <row r="3553" spans="1:7" s="15" customFormat="1" x14ac:dyDescent="0.15">
      <c r="A3553" s="6"/>
      <c r="B3553" s="15">
        <v>3336</v>
      </c>
      <c r="C3553" s="18" t="str">
        <f>'Population tagcount script'!D3337</f>
        <v>param_adapter &lt;- "CATGAGATCGGAAGAGCACACGTCTGAACTCCAGTCAC"  #Adapter sequence 4</v>
      </c>
      <c r="D3553" s="5"/>
      <c r="E3553" s="5"/>
      <c r="F3553" s="5"/>
      <c r="G3553" s="5"/>
    </row>
    <row r="3554" spans="1:7" s="15" customFormat="1" x14ac:dyDescent="0.15">
      <c r="A3554" s="6"/>
      <c r="B3554" s="15">
        <v>3337</v>
      </c>
      <c r="C3554" s="18" t="str">
        <f>'Population tagcount script'!D3338</f>
        <v xml:space="preserve">system.time(res4 &lt;- preprocessReads(filename=in_f,  outputFilename=out_f,Rpattern=param_adapter, max.Rmismatch=rep(0, nchar(param_adapter)), nBases=0, minLength=20, nrec=1000000))      </v>
      </c>
      <c r="D3554" s="5"/>
      <c r="E3554" s="5"/>
      <c r="F3554" s="5"/>
      <c r="G3554" s="5"/>
    </row>
    <row r="3555" spans="1:7" s="15" customFormat="1" x14ac:dyDescent="0.15">
      <c r="A3555" s="6"/>
      <c r="B3555" s="15">
        <v>3338</v>
      </c>
      <c r="C3555" s="18" t="str">
        <f>'Population tagcount script'!D3339</f>
        <v>res &lt;- rbind(res1,res2,res3,res4)</v>
      </c>
      <c r="D3555" s="5"/>
      <c r="E3555" s="5"/>
      <c r="F3555" s="5"/>
      <c r="G3555" s="5"/>
    </row>
    <row r="3556" spans="1:7" s="15" customFormat="1" x14ac:dyDescent="0.15">
      <c r="A3556" s="6"/>
      <c r="B3556" s="15">
        <v>3339</v>
      </c>
      <c r="C3556" s="18" t="str">
        <f>'Population tagcount script'!D3340</f>
        <v>write.csv(res, "C:/NGS/save/NGS0_76.fastq.csv")</v>
      </c>
      <c r="D3556" s="5"/>
      <c r="E3556" s="5"/>
      <c r="F3556" s="5"/>
      <c r="G3556" s="5"/>
    </row>
    <row r="3557" spans="1:7" s="15" customFormat="1" x14ac:dyDescent="0.15">
      <c r="A3557" s="6"/>
      <c r="B3557" s="15">
        <v>3340</v>
      </c>
      <c r="C3557" s="18" t="str">
        <f>'Population tagcount script'!D3341</f>
        <v>system.time(fastq &lt;- fread("C:/NGS/save/AdapterTrim_NGS0_76.fastq", header=F, sep="\t", na.strings="NA", strip.white=TRUE, verbose=TRUE))</v>
      </c>
      <c r="D3557" s="5"/>
      <c r="E3557" s="5"/>
      <c r="F3557" s="5"/>
      <c r="G3557" s="5"/>
    </row>
    <row r="3558" spans="1:7" s="15" customFormat="1" x14ac:dyDescent="0.15">
      <c r="A3558" s="6"/>
      <c r="B3558" s="15">
        <v>3341</v>
      </c>
      <c r="C3558" s="18" t="str">
        <f>'Population tagcount script'!D3342</f>
        <v>file.remove("C:/NGS/save/AdapterTrim_NGS0_76.fastq","C:/NGS/save/F2_Adap-0.fastq","C:/NGS/save/F2_Adap-1.fastq","C:/NGS/save/F2_Adap-2.fastq","C:/NGS/save/F2_Adap-3.fastq")</v>
      </c>
      <c r="D3558" s="5"/>
      <c r="E3558" s="5"/>
      <c r="F3558" s="5"/>
      <c r="G3558" s="5"/>
    </row>
    <row r="3559" spans="1:7" s="15" customFormat="1" x14ac:dyDescent="0.15">
      <c r="A3559" s="6"/>
      <c r="B3559" s="15">
        <v>3342</v>
      </c>
      <c r="C3559" s="18" t="str">
        <f>'Population tagcount script'!D3343</f>
        <v>system.time(nucleotide &lt;- fastq[2+4*(0:((nrow(fastq)/4)-1))])</v>
      </c>
      <c r="D3559" s="5"/>
      <c r="E3559" s="5"/>
      <c r="F3559" s="5"/>
      <c r="G3559" s="5"/>
    </row>
    <row r="3560" spans="1:7" s="15" customFormat="1" x14ac:dyDescent="0.15">
      <c r="A3560" s="6"/>
      <c r="B3560" s="15">
        <v>3343</v>
      </c>
      <c r="C3560" s="18" t="str">
        <f>'Population tagcount script'!D3344</f>
        <v>system.time(RADtag &lt;- sort(table(nucleotide), decreasing=TRUE))</v>
      </c>
      <c r="D3560" s="5"/>
      <c r="E3560" s="5"/>
      <c r="F3560" s="5"/>
      <c r="G3560" s="5"/>
    </row>
    <row r="3561" spans="1:7" s="15" customFormat="1" x14ac:dyDescent="0.15">
      <c r="A3561" s="6"/>
      <c r="B3561" s="15">
        <v>3344</v>
      </c>
      <c r="C3561" s="18" t="str">
        <f>'Population tagcount script'!D3345</f>
        <v>system.time(write.csv(RADtag, file="C:/NGS/save/NGS0_76.tagcount", row.names = F))</v>
      </c>
      <c r="D3561" s="5"/>
      <c r="E3561" s="5"/>
      <c r="F3561" s="5"/>
      <c r="G3561" s="5"/>
    </row>
    <row r="3562" spans="1:7" s="15" customFormat="1" x14ac:dyDescent="0.15">
      <c r="A3562" s="6"/>
      <c r="B3562" s="15">
        <v>3345</v>
      </c>
      <c r="C3562" s="18" t="str">
        <f>'Population tagcount script'!D3346</f>
        <v>file.remove("C:/NGS/save/NGS0_76.fastq")</v>
      </c>
      <c r="D3562" s="5"/>
      <c r="E3562" s="5"/>
      <c r="F3562" s="5"/>
      <c r="G3562" s="5"/>
    </row>
    <row r="3563" spans="1:7" s="15" customFormat="1" x14ac:dyDescent="0.15">
      <c r="A3563" s="6"/>
      <c r="B3563" s="15">
        <v>3346</v>
      </c>
      <c r="C3563" s="18" t="str">
        <f>'Population tagcount script'!D3347</f>
        <v>RAD_1over &lt;- RADtag[RADtag&gt;1]</v>
      </c>
      <c r="D3563" s="5"/>
      <c r="E3563" s="5"/>
      <c r="F3563" s="5"/>
      <c r="G3563" s="5"/>
    </row>
    <row r="3564" spans="1:7" s="15" customFormat="1" x14ac:dyDescent="0.15">
      <c r="A3564" s="6"/>
      <c r="B3564" s="15">
        <v>3347</v>
      </c>
      <c r="C3564" s="18" t="str">
        <f>'Population tagcount script'!D3348</f>
        <v>system.time(write.csv(RAD_1over, file="C:/NGS/save/NGS0_76.tagcount1over", row.names = F))</v>
      </c>
      <c r="D3564" s="5"/>
      <c r="E3564" s="5"/>
      <c r="F3564" s="5"/>
      <c r="G3564" s="5"/>
    </row>
    <row r="3565" spans="1:7" s="15" customFormat="1" x14ac:dyDescent="0.15">
      <c r="A3565" s="6"/>
      <c r="B3565" s="15">
        <v>3348</v>
      </c>
      <c r="C3565" s="18" t="str">
        <f>'Population tagcount script'!D3349</f>
        <v>rm(list=ls())</v>
      </c>
      <c r="D3565" s="5"/>
      <c r="E3565" s="5"/>
      <c r="F3565" s="5"/>
      <c r="G3565" s="5"/>
    </row>
    <row r="3566" spans="1:7" s="15" customFormat="1" x14ac:dyDescent="0.15">
      <c r="A3566" s="6"/>
      <c r="B3566" s="15">
        <v>3349</v>
      </c>
      <c r="C3566" s="18" t="str">
        <f>'Population tagcount script'!D3350</f>
        <v>in_f &lt;- c("C:/NGS/Raw_sequence_reads/77_TCCGCGAA-AGGCGAAG_L006_R1_001.fastq.gz", "C:/NGS/Raw_sequence_reads/77_TCCGCGAA-AGGCGAAG_L006_R2_001.fastq.gz")</v>
      </c>
      <c r="D3566" s="5"/>
      <c r="E3566" s="5"/>
      <c r="F3566" s="5"/>
      <c r="G3566" s="5"/>
    </row>
    <row r="3567" spans="1:7" s="15" customFormat="1" x14ac:dyDescent="0.15">
      <c r="A3567" s="6"/>
      <c r="B3567" s="15">
        <v>3350</v>
      </c>
      <c r="C3567" s="18" t="str">
        <f>'Population tagcount script'!D3351</f>
        <v>out_f &lt;- "C:/NGS/save/NGS0_77.fastq"</v>
      </c>
      <c r="D3567" s="5"/>
      <c r="E3567" s="5"/>
      <c r="F3567" s="5"/>
      <c r="G3567" s="5"/>
    </row>
    <row r="3568" spans="1:7" s="15" customFormat="1" x14ac:dyDescent="0.15">
      <c r="A3568" s="6"/>
      <c r="B3568" s="15">
        <v>3351</v>
      </c>
      <c r="C3568" s="18" t="str">
        <f>'Population tagcount script'!D3352</f>
        <v>param_trim &lt;- 1</v>
      </c>
      <c r="D3568" s="5"/>
      <c r="E3568" s="5"/>
      <c r="F3568" s="5"/>
      <c r="G3568" s="5"/>
    </row>
    <row r="3569" spans="1:7" s="15" customFormat="1" x14ac:dyDescent="0.15">
      <c r="A3569" s="6"/>
      <c r="B3569" s="15">
        <v>3352</v>
      </c>
      <c r="C3569" s="18" t="str">
        <f>'Population tagcount script'!D3353</f>
        <v xml:space="preserve">fastq &lt;- readFastq(in_f)              </v>
      </c>
      <c r="D3569" s="5"/>
      <c r="E3569" s="5"/>
      <c r="F3569" s="5"/>
      <c r="G3569" s="5"/>
    </row>
    <row r="3570" spans="1:7" s="15" customFormat="1" x14ac:dyDescent="0.15">
      <c r="A3570" s="6"/>
      <c r="B3570" s="15">
        <v>3353</v>
      </c>
      <c r="C3570" s="18" t="str">
        <f>'Population tagcount script'!D3354</f>
        <v>hoge &lt;- width(sread(fastq)) - param_trim</v>
      </c>
      <c r="D3570" s="5"/>
      <c r="E3570" s="5"/>
      <c r="F3570" s="5"/>
      <c r="G3570" s="5"/>
    </row>
    <row r="3571" spans="1:7" s="15" customFormat="1" x14ac:dyDescent="0.15">
      <c r="A3571" s="6"/>
      <c r="B3571" s="15">
        <v>3354</v>
      </c>
      <c r="C3571" s="18" t="str">
        <f>'Population tagcount script'!D3355</f>
        <v xml:space="preserve">hoge[hoge &lt; 1] &lt;- 1                   </v>
      </c>
      <c r="D3571" s="5"/>
      <c r="E3571" s="5"/>
      <c r="F3571" s="5"/>
      <c r="G3571" s="5"/>
    </row>
    <row r="3572" spans="1:7" s="15" customFormat="1" x14ac:dyDescent="0.15">
      <c r="A3572" s="6"/>
      <c r="B3572" s="15">
        <v>3355</v>
      </c>
      <c r="C3572" s="18" t="str">
        <f>'Population tagcount script'!D3356</f>
        <v>hoge1 &lt;- DNAStringSet(sread(fastq), start=7, end=hoge)</v>
      </c>
      <c r="D3572" s="5"/>
      <c r="E3572" s="5"/>
      <c r="F3572" s="5"/>
      <c r="G3572" s="5"/>
    </row>
    <row r="3573" spans="1:7" s="15" customFormat="1" x14ac:dyDescent="0.15">
      <c r="A3573" s="6"/>
      <c r="B3573" s="15">
        <v>3356</v>
      </c>
      <c r="C3573" s="18" t="str">
        <f>'Population tagcount script'!D3357</f>
        <v>hoge2 &lt;- BStringSet(quality(quality(fastq)), start=7, end=hoge)</v>
      </c>
      <c r="D3573" s="5"/>
      <c r="E3573" s="5"/>
      <c r="F3573" s="5"/>
      <c r="G3573" s="5"/>
    </row>
    <row r="3574" spans="1:7" s="15" customFormat="1" x14ac:dyDescent="0.15">
      <c r="A3574" s="6"/>
      <c r="B3574" s="15">
        <v>3357</v>
      </c>
      <c r="C3574" s="18" t="str">
        <f>'Population tagcount script'!D3358</f>
        <v>fastq &lt;- ShortReadQ(hoge1, hoge2, id(fastq))</v>
      </c>
      <c r="D3574" s="5"/>
      <c r="E3574" s="5"/>
      <c r="F3574" s="5"/>
      <c r="G3574" s="5"/>
    </row>
    <row r="3575" spans="1:7" s="15" customFormat="1" x14ac:dyDescent="0.15">
      <c r="A3575" s="6"/>
      <c r="B3575" s="15">
        <v>3358</v>
      </c>
      <c r="C3575" s="18" t="str">
        <f>'Population tagcount script'!D3359</f>
        <v xml:space="preserve">writeFastq(fastq, out_f, compress=F)   </v>
      </c>
      <c r="D3575" s="5"/>
      <c r="E3575" s="5"/>
      <c r="F3575" s="5"/>
      <c r="G3575" s="5"/>
    </row>
    <row r="3576" spans="1:7" s="15" customFormat="1" x14ac:dyDescent="0.15">
      <c r="A3576" s="6"/>
      <c r="B3576" s="15">
        <v>3359</v>
      </c>
      <c r="C3576" s="18" t="str">
        <f>'Population tagcount script'!D3360</f>
        <v>param1 &lt;- 35</v>
      </c>
      <c r="D3576" s="5"/>
      <c r="E3576" s="5"/>
      <c r="F3576" s="5"/>
      <c r="G3576" s="5"/>
    </row>
    <row r="3577" spans="1:7" s="15" customFormat="1" x14ac:dyDescent="0.15">
      <c r="A3577" s="6"/>
      <c r="B3577" s="15">
        <v>3360</v>
      </c>
      <c r="C3577" s="18" t="str">
        <f>'Population tagcount script'!D3361</f>
        <v>param2 &lt;- 0.1</v>
      </c>
      <c r="D3577" s="5"/>
      <c r="E3577" s="5"/>
      <c r="F3577" s="5"/>
      <c r="G3577" s="5"/>
    </row>
    <row r="3578" spans="1:7" s="15" customFormat="1" x14ac:dyDescent="0.15">
      <c r="A3578" s="6"/>
      <c r="B3578" s="15">
        <v>3361</v>
      </c>
      <c r="C3578" s="18" t="str">
        <f>'Population tagcount script'!D3362</f>
        <v>fastq &lt;- readFastq("C:/NGS/save/NGS0_77.fastq")</v>
      </c>
      <c r="D3578" s="5"/>
      <c r="E3578" s="5"/>
      <c r="F3578" s="5"/>
      <c r="G3578" s="5"/>
    </row>
    <row r="3579" spans="1:7" s="15" customFormat="1" x14ac:dyDescent="0.15">
      <c r="A3579" s="6"/>
      <c r="B3579" s="15">
        <v>3362</v>
      </c>
      <c r="C3579" s="18" t="str">
        <f>'Population tagcount script'!D3363</f>
        <v>hoge &lt;- as(quality(fastq), "matrix")</v>
      </c>
      <c r="D3579" s="5"/>
      <c r="E3579" s="5"/>
      <c r="F3579" s="5"/>
      <c r="G3579" s="5"/>
    </row>
    <row r="3580" spans="1:7" s="15" customFormat="1" x14ac:dyDescent="0.15">
      <c r="A3580" s="6"/>
      <c r="B3580" s="15">
        <v>3363</v>
      </c>
      <c r="C3580" s="18" t="str">
        <f>'Population tagcount script'!D3364</f>
        <v>obj &lt;- (rowSums(hoge &lt; param1) &lt;= width(fastq)*param2)</v>
      </c>
      <c r="D3580" s="5"/>
      <c r="E3580" s="5"/>
      <c r="F3580" s="5"/>
      <c r="G3580" s="5"/>
    </row>
    <row r="3581" spans="1:7" s="15" customFormat="1" x14ac:dyDescent="0.15">
      <c r="A3581" s="6"/>
      <c r="B3581" s="15">
        <v>3364</v>
      </c>
      <c r="C3581" s="18" t="str">
        <f>'Population tagcount script'!D3365</f>
        <v>fastq &lt;- fastq[obj]</v>
      </c>
      <c r="D3581" s="5"/>
      <c r="E3581" s="5"/>
      <c r="F3581" s="5"/>
      <c r="G3581" s="5"/>
    </row>
    <row r="3582" spans="1:7" s="15" customFormat="1" x14ac:dyDescent="0.15">
      <c r="A3582" s="6"/>
      <c r="B3582" s="15">
        <v>3365</v>
      </c>
      <c r="C3582" s="18" t="str">
        <f>'Population tagcount script'!D3366</f>
        <v xml:space="preserve">writeFastq(fastq, "C:/NGS/save/F2_Adap-0.fastq", compress=F)   </v>
      </c>
      <c r="D3582" s="5"/>
      <c r="E3582" s="5"/>
      <c r="F3582" s="5"/>
      <c r="G3582" s="5"/>
    </row>
    <row r="3583" spans="1:7" s="15" customFormat="1" x14ac:dyDescent="0.15">
      <c r="A3583" s="6"/>
      <c r="B3583" s="15">
        <v>3366</v>
      </c>
      <c r="C3583" s="18" t="str">
        <f>'Population tagcount script'!D3367</f>
        <v>in_f &lt;- "C:/NGS/save/F2_Adap-0.fastq"</v>
      </c>
      <c r="D3583" s="5"/>
      <c r="E3583" s="5"/>
      <c r="F3583" s="5"/>
      <c r="G3583" s="5"/>
    </row>
    <row r="3584" spans="1:7" s="15" customFormat="1" x14ac:dyDescent="0.15">
      <c r="A3584" s="6"/>
      <c r="B3584" s="15">
        <v>3367</v>
      </c>
      <c r="C3584" s="18" t="str">
        <f>'Population tagcount script'!D3368</f>
        <v>out_f &lt;- "C:/NGS/save/F2_Adap-1.fastq"</v>
      </c>
      <c r="D3584" s="5"/>
      <c r="E3584" s="5"/>
      <c r="F3584" s="5"/>
      <c r="G3584" s="5"/>
    </row>
    <row r="3585" spans="1:7" s="15" customFormat="1" x14ac:dyDescent="0.15">
      <c r="A3585" s="6"/>
      <c r="B3585" s="15">
        <v>3368</v>
      </c>
      <c r="C3585" s="18" t="str">
        <f>'Population tagcount script'!D3369</f>
        <v>param_adapter &lt;- "CATGAGATCGGAAGAGCGTCGTGTAGGGAAAGAGTGT"  #Adapter sequence 1</v>
      </c>
      <c r="D3585" s="5"/>
      <c r="E3585" s="5"/>
      <c r="F3585" s="5"/>
      <c r="G3585" s="5"/>
    </row>
    <row r="3586" spans="1:7" s="15" customFormat="1" x14ac:dyDescent="0.15">
      <c r="A3586" s="6"/>
      <c r="B3586" s="15">
        <v>3369</v>
      </c>
      <c r="C3586" s="18" t="str">
        <f>'Population tagcount script'!D3370</f>
        <v xml:space="preserve">system.time(res1 &lt;- preprocessReads(filename=in_f,  outputFilename=out_f,Rpattern=param_adapter, max.Rmismatch=rep(0, nchar(param_adapter)), nBases=0, minLength=20, nrec=1000000))      </v>
      </c>
      <c r="D3586" s="5"/>
      <c r="E3586" s="5"/>
      <c r="F3586" s="5"/>
      <c r="G3586" s="5"/>
    </row>
    <row r="3587" spans="1:7" s="15" customFormat="1" x14ac:dyDescent="0.15">
      <c r="A3587" s="6"/>
      <c r="B3587" s="15">
        <v>3370</v>
      </c>
      <c r="C3587" s="18" t="str">
        <f>'Population tagcount script'!D3371</f>
        <v>in_f &lt;- "C:/NGS/save/F2_Adap-1.fastq"</v>
      </c>
      <c r="D3587" s="5"/>
      <c r="E3587" s="5"/>
      <c r="F3587" s="5"/>
      <c r="G3587" s="5"/>
    </row>
    <row r="3588" spans="1:7" s="15" customFormat="1" x14ac:dyDescent="0.15">
      <c r="A3588" s="6"/>
      <c r="B3588" s="15">
        <v>3371</v>
      </c>
      <c r="C3588" s="18" t="str">
        <f>'Population tagcount script'!D3372</f>
        <v>out_f &lt;- "C:/NGS/save/F2_Adap-2.fastq"</v>
      </c>
      <c r="D3588" s="5"/>
      <c r="E3588" s="5"/>
      <c r="F3588" s="5"/>
      <c r="G3588" s="5"/>
    </row>
    <row r="3589" spans="1:7" s="15" customFormat="1" x14ac:dyDescent="0.15">
      <c r="A3589" s="6"/>
      <c r="B3589" s="15">
        <v>3372</v>
      </c>
      <c r="C3589" s="18" t="str">
        <f>'Population tagcount script'!D3373</f>
        <v>param_adapter &lt;- "TAAGATCGGAAGAGCACACGTCTGAACTCCAGTCAC"  #Adapter sequence 2</v>
      </c>
      <c r="D3589" s="5"/>
      <c r="E3589" s="5"/>
      <c r="F3589" s="5"/>
      <c r="G3589" s="5"/>
    </row>
    <row r="3590" spans="1:7" s="15" customFormat="1" x14ac:dyDescent="0.15">
      <c r="A3590" s="6"/>
      <c r="B3590" s="15">
        <v>3373</v>
      </c>
      <c r="C3590" s="18" t="str">
        <f>'Population tagcount script'!D3374</f>
        <v xml:space="preserve">system.time(res2 &lt;- preprocessReads(filename=in_f,  outputFilename=out_f,Rpattern=param_adapter, max.Rmismatch=rep(0, nchar(param_adapter)), nBases=0, minLength=20, nrec=1000000))      </v>
      </c>
      <c r="D3590" s="5"/>
      <c r="E3590" s="5"/>
      <c r="F3590" s="5"/>
      <c r="G3590" s="5"/>
    </row>
    <row r="3591" spans="1:7" s="15" customFormat="1" x14ac:dyDescent="0.15">
      <c r="A3591" s="6"/>
      <c r="B3591" s="15">
        <v>3374</v>
      </c>
      <c r="C3591" s="18" t="str">
        <f>'Population tagcount script'!D3375</f>
        <v>in_f &lt;- "C:/NGS/save/F2_Adap-2.fastq"</v>
      </c>
      <c r="D3591" s="5"/>
      <c r="E3591" s="5"/>
      <c r="F3591" s="5"/>
      <c r="G3591" s="5"/>
    </row>
    <row r="3592" spans="1:7" s="15" customFormat="1" x14ac:dyDescent="0.15">
      <c r="A3592" s="6"/>
      <c r="B3592" s="15">
        <v>3375</v>
      </c>
      <c r="C3592" s="18" t="str">
        <f>'Population tagcount script'!D3376</f>
        <v>out_f &lt;- "C:/NGS/save/F2_Adap-3.fastq"</v>
      </c>
      <c r="D3592" s="5"/>
      <c r="E3592" s="5"/>
      <c r="F3592" s="5"/>
      <c r="G3592" s="5"/>
    </row>
    <row r="3593" spans="1:7" s="15" customFormat="1" x14ac:dyDescent="0.15">
      <c r="A3593" s="6"/>
      <c r="B3593" s="15">
        <v>3376</v>
      </c>
      <c r="C3593" s="18" t="str">
        <f>'Population tagcount script'!D3377</f>
        <v>param_adapter &lt;- "TAAGATCGGAAGAGCGTCGTGTAGGGAAAGAGTGT"  #Adapter sequence 3</v>
      </c>
      <c r="D3593" s="5"/>
      <c r="E3593" s="5"/>
      <c r="F3593" s="5"/>
      <c r="G3593" s="5"/>
    </row>
    <row r="3594" spans="1:7" s="15" customFormat="1" x14ac:dyDescent="0.15">
      <c r="A3594" s="6"/>
      <c r="B3594" s="15">
        <v>3377</v>
      </c>
      <c r="C3594" s="18" t="str">
        <f>'Population tagcount script'!D3378</f>
        <v xml:space="preserve">system.time(res3 &lt;- preprocessReads(filename=in_f,  outputFilename=out_f,Rpattern=param_adapter, max.Rmismatch=rep(0, nchar(param_adapter)), nBases=0, minLength=20, nrec=1000000))      </v>
      </c>
      <c r="D3594" s="5"/>
      <c r="E3594" s="5"/>
      <c r="F3594" s="5"/>
      <c r="G3594" s="5"/>
    </row>
    <row r="3595" spans="1:7" s="15" customFormat="1" x14ac:dyDescent="0.15">
      <c r="A3595" s="6"/>
      <c r="B3595" s="15">
        <v>3378</v>
      </c>
      <c r="C3595" s="18" t="str">
        <f>'Population tagcount script'!D3379</f>
        <v>in_f &lt;- "C:/NGS/save/F2_Adap-3.fastq"</v>
      </c>
      <c r="D3595" s="5"/>
      <c r="E3595" s="5"/>
      <c r="F3595" s="5"/>
      <c r="G3595" s="5"/>
    </row>
    <row r="3596" spans="1:7" s="15" customFormat="1" x14ac:dyDescent="0.15">
      <c r="A3596" s="6"/>
      <c r="B3596" s="15">
        <v>3379</v>
      </c>
      <c r="C3596" s="18" t="str">
        <f>'Population tagcount script'!D3380</f>
        <v>out_f &lt;- "C:/NGS/save/AdapterTrim_NGS0_77.fastq"</v>
      </c>
      <c r="D3596" s="5"/>
      <c r="E3596" s="5"/>
      <c r="F3596" s="5"/>
      <c r="G3596" s="5"/>
    </row>
    <row r="3597" spans="1:7" s="15" customFormat="1" x14ac:dyDescent="0.15">
      <c r="A3597" s="6"/>
      <c r="B3597" s="15">
        <v>3380</v>
      </c>
      <c r="C3597" s="18" t="str">
        <f>'Population tagcount script'!D3381</f>
        <v>param_adapter &lt;- "CATGAGATCGGAAGAGCACACGTCTGAACTCCAGTCAC"  #Adapter sequence 4</v>
      </c>
      <c r="D3597" s="5"/>
      <c r="E3597" s="5"/>
      <c r="F3597" s="5"/>
      <c r="G3597" s="5"/>
    </row>
    <row r="3598" spans="1:7" s="15" customFormat="1" x14ac:dyDescent="0.15">
      <c r="A3598" s="6"/>
      <c r="B3598" s="15">
        <v>3381</v>
      </c>
      <c r="C3598" s="18" t="str">
        <f>'Population tagcount script'!D3382</f>
        <v xml:space="preserve">system.time(res4 &lt;- preprocessReads(filename=in_f,  outputFilename=out_f,Rpattern=param_adapter, max.Rmismatch=rep(0, nchar(param_adapter)), nBases=0, minLength=20, nrec=1000000))      </v>
      </c>
      <c r="D3598" s="5"/>
      <c r="E3598" s="5"/>
      <c r="F3598" s="5"/>
      <c r="G3598" s="5"/>
    </row>
    <row r="3599" spans="1:7" s="15" customFormat="1" x14ac:dyDescent="0.15">
      <c r="A3599" s="6"/>
      <c r="B3599" s="15">
        <v>3382</v>
      </c>
      <c r="C3599" s="18" t="str">
        <f>'Population tagcount script'!D3383</f>
        <v>res &lt;- rbind(res1,res2,res3,res4)</v>
      </c>
      <c r="D3599" s="5"/>
      <c r="E3599" s="5"/>
      <c r="F3599" s="5"/>
      <c r="G3599" s="5"/>
    </row>
    <row r="3600" spans="1:7" s="15" customFormat="1" x14ac:dyDescent="0.15">
      <c r="A3600" s="6"/>
      <c r="B3600" s="15">
        <v>3383</v>
      </c>
      <c r="C3600" s="18" t="str">
        <f>'Population tagcount script'!D3384</f>
        <v>write.csv(res, "C:/NGS/save/NGS0_77.fastq.csv")</v>
      </c>
      <c r="D3600" s="5"/>
      <c r="E3600" s="5"/>
      <c r="F3600" s="5"/>
      <c r="G3600" s="5"/>
    </row>
    <row r="3601" spans="1:7" s="15" customFormat="1" x14ac:dyDescent="0.15">
      <c r="A3601" s="6"/>
      <c r="B3601" s="15">
        <v>3384</v>
      </c>
      <c r="C3601" s="18" t="str">
        <f>'Population tagcount script'!D3385</f>
        <v>system.time(fastq &lt;- fread("C:/NGS/save/AdapterTrim_NGS0_77.fastq", header=F, sep="\t", na.strings="NA", strip.white=TRUE, verbose=TRUE))</v>
      </c>
      <c r="D3601" s="5"/>
      <c r="E3601" s="5"/>
      <c r="F3601" s="5"/>
      <c r="G3601" s="5"/>
    </row>
    <row r="3602" spans="1:7" s="15" customFormat="1" x14ac:dyDescent="0.15">
      <c r="A3602" s="6"/>
      <c r="B3602" s="15">
        <v>3385</v>
      </c>
      <c r="C3602" s="18" t="str">
        <f>'Population tagcount script'!D3386</f>
        <v>file.remove("C:/NGS/save/AdapterTrim_NGS0_77.fastq","C:/NGS/save/F2_Adap-0.fastq","C:/NGS/save/F2_Adap-1.fastq","C:/NGS/save/F2_Adap-2.fastq","C:/NGS/save/F2_Adap-3.fastq")</v>
      </c>
      <c r="D3602" s="5"/>
      <c r="E3602" s="5"/>
      <c r="F3602" s="5"/>
      <c r="G3602" s="5"/>
    </row>
    <row r="3603" spans="1:7" s="15" customFormat="1" x14ac:dyDescent="0.15">
      <c r="A3603" s="6"/>
      <c r="B3603" s="15">
        <v>3386</v>
      </c>
      <c r="C3603" s="18" t="str">
        <f>'Population tagcount script'!D3387</f>
        <v>system.time(nucleotide &lt;- fastq[2+4*(0:((nrow(fastq)/4)-1))])</v>
      </c>
      <c r="D3603" s="5"/>
      <c r="E3603" s="5"/>
      <c r="F3603" s="5"/>
      <c r="G3603" s="5"/>
    </row>
    <row r="3604" spans="1:7" s="15" customFormat="1" x14ac:dyDescent="0.15">
      <c r="A3604" s="6"/>
      <c r="B3604" s="15">
        <v>3387</v>
      </c>
      <c r="C3604" s="18" t="str">
        <f>'Population tagcount script'!D3388</f>
        <v>system.time(RADtag &lt;- sort(table(nucleotide), decreasing=TRUE))</v>
      </c>
      <c r="D3604" s="5"/>
      <c r="E3604" s="5"/>
      <c r="F3604" s="5"/>
      <c r="G3604" s="5"/>
    </row>
    <row r="3605" spans="1:7" s="15" customFormat="1" x14ac:dyDescent="0.15">
      <c r="A3605" s="6"/>
      <c r="B3605" s="15">
        <v>3388</v>
      </c>
      <c r="C3605" s="18" t="str">
        <f>'Population tagcount script'!D3389</f>
        <v>system.time(write.csv(RADtag, file="C:/NGS/save/NGS0_77.tagcount", row.names = F))</v>
      </c>
      <c r="D3605" s="5"/>
      <c r="E3605" s="5"/>
      <c r="F3605" s="5"/>
      <c r="G3605" s="5"/>
    </row>
    <row r="3606" spans="1:7" s="15" customFormat="1" x14ac:dyDescent="0.15">
      <c r="A3606" s="6"/>
      <c r="B3606" s="15">
        <v>3389</v>
      </c>
      <c r="C3606" s="18" t="str">
        <f>'Population tagcount script'!D3390</f>
        <v>file.remove("C:/NGS/save/NGS0_77.fastq")</v>
      </c>
      <c r="D3606" s="5"/>
      <c r="E3606" s="5"/>
      <c r="F3606" s="5"/>
      <c r="G3606" s="5"/>
    </row>
    <row r="3607" spans="1:7" s="15" customFormat="1" x14ac:dyDescent="0.15">
      <c r="A3607" s="6"/>
      <c r="B3607" s="15">
        <v>3390</v>
      </c>
      <c r="C3607" s="18" t="str">
        <f>'Population tagcount script'!D3391</f>
        <v>RAD_1over &lt;- RADtag[RADtag&gt;1]</v>
      </c>
      <c r="D3607" s="5"/>
      <c r="E3607" s="5"/>
      <c r="F3607" s="5"/>
      <c r="G3607" s="5"/>
    </row>
    <row r="3608" spans="1:7" s="15" customFormat="1" x14ac:dyDescent="0.15">
      <c r="A3608" s="6"/>
      <c r="B3608" s="15">
        <v>3391</v>
      </c>
      <c r="C3608" s="18" t="str">
        <f>'Population tagcount script'!D3392</f>
        <v>system.time(write.csv(RAD_1over, file="C:/NGS/save/NGS0_77.tagcount1over", row.names = F))</v>
      </c>
      <c r="D3608" s="5"/>
      <c r="E3608" s="5"/>
      <c r="F3608" s="5"/>
      <c r="G3608" s="5"/>
    </row>
    <row r="3609" spans="1:7" s="15" customFormat="1" x14ac:dyDescent="0.15">
      <c r="A3609" s="6"/>
      <c r="B3609" s="15">
        <v>3392</v>
      </c>
      <c r="C3609" s="18" t="str">
        <f>'Population tagcount script'!D3393</f>
        <v>rm(list=ls())</v>
      </c>
      <c r="D3609" s="5"/>
      <c r="E3609" s="5"/>
      <c r="F3609" s="5"/>
      <c r="G3609" s="5"/>
    </row>
    <row r="3610" spans="1:7" s="15" customFormat="1" x14ac:dyDescent="0.15">
      <c r="A3610" s="6"/>
      <c r="B3610" s="15">
        <v>3393</v>
      </c>
      <c r="C3610" s="18" t="str">
        <f>'Population tagcount script'!D3394</f>
        <v>in_f &lt;- c("C:/NGS/Raw_sequence_reads/78_TCCGCGAA-TAATCTTA_L006_R1_001.fastq.gz", "C:/NGS/Raw_sequence_reads/78_TCCGCGAA-TAATCTTA_L006_R2_001.fastq.gz")</v>
      </c>
      <c r="D3610" s="5"/>
      <c r="E3610" s="5"/>
      <c r="F3610" s="5"/>
      <c r="G3610" s="5"/>
    </row>
    <row r="3611" spans="1:7" s="15" customFormat="1" x14ac:dyDescent="0.15">
      <c r="A3611" s="6"/>
      <c r="B3611" s="15">
        <v>3394</v>
      </c>
      <c r="C3611" s="18" t="str">
        <f>'Population tagcount script'!D3395</f>
        <v>out_f &lt;- "C:/NGS/save/NGS0_78.fastq"</v>
      </c>
      <c r="D3611" s="5"/>
      <c r="E3611" s="5"/>
      <c r="F3611" s="5"/>
      <c r="G3611" s="5"/>
    </row>
    <row r="3612" spans="1:7" s="15" customFormat="1" x14ac:dyDescent="0.15">
      <c r="A3612" s="6"/>
      <c r="B3612" s="15">
        <v>3395</v>
      </c>
      <c r="C3612" s="18" t="str">
        <f>'Population tagcount script'!D3396</f>
        <v>param_trim &lt;- 1</v>
      </c>
      <c r="D3612" s="5"/>
      <c r="E3612" s="5"/>
      <c r="F3612" s="5"/>
      <c r="G3612" s="5"/>
    </row>
    <row r="3613" spans="1:7" s="15" customFormat="1" x14ac:dyDescent="0.15">
      <c r="A3613" s="6"/>
      <c r="B3613" s="15">
        <v>3396</v>
      </c>
      <c r="C3613" s="18" t="str">
        <f>'Population tagcount script'!D3397</f>
        <v xml:space="preserve">fastq &lt;- readFastq(in_f)              </v>
      </c>
      <c r="D3613" s="5"/>
      <c r="E3613" s="5"/>
      <c r="F3613" s="5"/>
      <c r="G3613" s="5"/>
    </row>
    <row r="3614" spans="1:7" s="15" customFormat="1" x14ac:dyDescent="0.15">
      <c r="A3614" s="6"/>
      <c r="B3614" s="15">
        <v>3397</v>
      </c>
      <c r="C3614" s="18" t="str">
        <f>'Population tagcount script'!D3398</f>
        <v>hoge &lt;- width(sread(fastq)) - param_trim</v>
      </c>
      <c r="D3614" s="5"/>
      <c r="E3614" s="5"/>
      <c r="F3614" s="5"/>
      <c r="G3614" s="5"/>
    </row>
    <row r="3615" spans="1:7" s="15" customFormat="1" x14ac:dyDescent="0.15">
      <c r="A3615" s="6"/>
      <c r="B3615" s="15">
        <v>3398</v>
      </c>
      <c r="C3615" s="18" t="str">
        <f>'Population tagcount script'!D3399</f>
        <v xml:space="preserve">hoge[hoge &lt; 1] &lt;- 1                   </v>
      </c>
      <c r="D3615" s="5"/>
      <c r="E3615" s="5"/>
      <c r="F3615" s="5"/>
      <c r="G3615" s="5"/>
    </row>
    <row r="3616" spans="1:7" s="15" customFormat="1" x14ac:dyDescent="0.15">
      <c r="A3616" s="6"/>
      <c r="B3616" s="15">
        <v>3399</v>
      </c>
      <c r="C3616" s="18" t="str">
        <f>'Population tagcount script'!D3400</f>
        <v>hoge1 &lt;- DNAStringSet(sread(fastq), start=7, end=hoge)</v>
      </c>
      <c r="D3616" s="5"/>
      <c r="E3616" s="5"/>
      <c r="F3616" s="5"/>
      <c r="G3616" s="5"/>
    </row>
    <row r="3617" spans="1:7" s="15" customFormat="1" x14ac:dyDescent="0.15">
      <c r="A3617" s="6"/>
      <c r="B3617" s="15">
        <v>3400</v>
      </c>
      <c r="C3617" s="18" t="str">
        <f>'Population tagcount script'!D3401</f>
        <v>hoge2 &lt;- BStringSet(quality(quality(fastq)), start=7, end=hoge)</v>
      </c>
      <c r="D3617" s="5"/>
      <c r="E3617" s="5"/>
      <c r="F3617" s="5"/>
      <c r="G3617" s="5"/>
    </row>
    <row r="3618" spans="1:7" s="15" customFormat="1" x14ac:dyDescent="0.15">
      <c r="A3618" s="6"/>
      <c r="B3618" s="15">
        <v>3401</v>
      </c>
      <c r="C3618" s="18" t="str">
        <f>'Population tagcount script'!D3402</f>
        <v>fastq &lt;- ShortReadQ(hoge1, hoge2, id(fastq))</v>
      </c>
      <c r="D3618" s="5"/>
      <c r="E3618" s="5"/>
      <c r="F3618" s="5"/>
      <c r="G3618" s="5"/>
    </row>
    <row r="3619" spans="1:7" s="15" customFormat="1" x14ac:dyDescent="0.15">
      <c r="A3619" s="6"/>
      <c r="B3619" s="15">
        <v>3402</v>
      </c>
      <c r="C3619" s="18" t="str">
        <f>'Population tagcount script'!D3403</f>
        <v xml:space="preserve">writeFastq(fastq, out_f, compress=F)   </v>
      </c>
      <c r="D3619" s="5"/>
      <c r="E3619" s="5"/>
      <c r="F3619" s="5"/>
      <c r="G3619" s="5"/>
    </row>
    <row r="3620" spans="1:7" s="15" customFormat="1" x14ac:dyDescent="0.15">
      <c r="A3620" s="6"/>
      <c r="B3620" s="15">
        <v>3403</v>
      </c>
      <c r="C3620" s="18" t="str">
        <f>'Population tagcount script'!D3404</f>
        <v>param1 &lt;- 35</v>
      </c>
      <c r="D3620" s="5"/>
      <c r="E3620" s="5"/>
      <c r="F3620" s="5"/>
      <c r="G3620" s="5"/>
    </row>
    <row r="3621" spans="1:7" s="15" customFormat="1" x14ac:dyDescent="0.15">
      <c r="A3621" s="6"/>
      <c r="B3621" s="15">
        <v>3404</v>
      </c>
      <c r="C3621" s="18" t="str">
        <f>'Population tagcount script'!D3405</f>
        <v>param2 &lt;- 0.1</v>
      </c>
      <c r="D3621" s="5"/>
      <c r="E3621" s="5"/>
      <c r="F3621" s="5"/>
      <c r="G3621" s="5"/>
    </row>
    <row r="3622" spans="1:7" s="15" customFormat="1" x14ac:dyDescent="0.15">
      <c r="A3622" s="6"/>
      <c r="B3622" s="15">
        <v>3405</v>
      </c>
      <c r="C3622" s="18" t="str">
        <f>'Population tagcount script'!D3406</f>
        <v>fastq &lt;- readFastq("C:/NGS/save/NGS0_78.fastq")</v>
      </c>
      <c r="D3622" s="5"/>
      <c r="E3622" s="5"/>
      <c r="F3622" s="5"/>
      <c r="G3622" s="5"/>
    </row>
    <row r="3623" spans="1:7" s="15" customFormat="1" x14ac:dyDescent="0.15">
      <c r="A3623" s="6"/>
      <c r="B3623" s="15">
        <v>3406</v>
      </c>
      <c r="C3623" s="18" t="str">
        <f>'Population tagcount script'!D3407</f>
        <v>hoge &lt;- as(quality(fastq), "matrix")</v>
      </c>
      <c r="D3623" s="5"/>
      <c r="E3623" s="5"/>
      <c r="F3623" s="5"/>
      <c r="G3623" s="5"/>
    </row>
    <row r="3624" spans="1:7" s="15" customFormat="1" x14ac:dyDescent="0.15">
      <c r="A3624" s="6"/>
      <c r="B3624" s="15">
        <v>3407</v>
      </c>
      <c r="C3624" s="18" t="str">
        <f>'Population tagcount script'!D3408</f>
        <v>obj &lt;- (rowSums(hoge &lt; param1) &lt;= width(fastq)*param2)</v>
      </c>
      <c r="D3624" s="5"/>
      <c r="E3624" s="5"/>
      <c r="F3624" s="5"/>
      <c r="G3624" s="5"/>
    </row>
    <row r="3625" spans="1:7" s="15" customFormat="1" x14ac:dyDescent="0.15">
      <c r="A3625" s="6"/>
      <c r="B3625" s="15">
        <v>3408</v>
      </c>
      <c r="C3625" s="18" t="str">
        <f>'Population tagcount script'!D3409</f>
        <v>fastq &lt;- fastq[obj]</v>
      </c>
      <c r="D3625" s="5"/>
      <c r="E3625" s="5"/>
      <c r="F3625" s="5"/>
      <c r="G3625" s="5"/>
    </row>
    <row r="3626" spans="1:7" s="15" customFormat="1" x14ac:dyDescent="0.15">
      <c r="A3626" s="6"/>
      <c r="B3626" s="15">
        <v>3409</v>
      </c>
      <c r="C3626" s="18" t="str">
        <f>'Population tagcount script'!D3410</f>
        <v xml:space="preserve">writeFastq(fastq, "C:/NGS/save/F2_Adap-0.fastq", compress=F)   </v>
      </c>
      <c r="D3626" s="5"/>
      <c r="E3626" s="5"/>
      <c r="F3626" s="5"/>
      <c r="G3626" s="5"/>
    </row>
    <row r="3627" spans="1:7" s="15" customFormat="1" x14ac:dyDescent="0.15">
      <c r="A3627" s="6"/>
      <c r="B3627" s="15">
        <v>3410</v>
      </c>
      <c r="C3627" s="18" t="str">
        <f>'Population tagcount script'!D3411</f>
        <v>in_f &lt;- "C:/NGS/save/F2_Adap-0.fastq"</v>
      </c>
      <c r="D3627" s="5"/>
      <c r="E3627" s="5"/>
      <c r="F3627" s="5"/>
      <c r="G3627" s="5"/>
    </row>
    <row r="3628" spans="1:7" s="15" customFormat="1" x14ac:dyDescent="0.15">
      <c r="A3628" s="6"/>
      <c r="B3628" s="15">
        <v>3411</v>
      </c>
      <c r="C3628" s="18" t="str">
        <f>'Population tagcount script'!D3412</f>
        <v>out_f &lt;- "C:/NGS/save/F2_Adap-1.fastq"</v>
      </c>
      <c r="D3628" s="5"/>
      <c r="E3628" s="5"/>
      <c r="F3628" s="5"/>
      <c r="G3628" s="5"/>
    </row>
    <row r="3629" spans="1:7" s="15" customFormat="1" x14ac:dyDescent="0.15">
      <c r="A3629" s="6"/>
      <c r="B3629" s="15">
        <v>3412</v>
      </c>
      <c r="C3629" s="18" t="str">
        <f>'Population tagcount script'!D3413</f>
        <v>param_adapter &lt;- "CATGAGATCGGAAGAGCGTCGTGTAGGGAAAGAGTGT"  #Adapter sequence 1</v>
      </c>
      <c r="D3629" s="5"/>
      <c r="E3629" s="5"/>
      <c r="F3629" s="5"/>
      <c r="G3629" s="5"/>
    </row>
    <row r="3630" spans="1:7" s="15" customFormat="1" x14ac:dyDescent="0.15">
      <c r="A3630" s="6"/>
      <c r="B3630" s="15">
        <v>3413</v>
      </c>
      <c r="C3630" s="18" t="str">
        <f>'Population tagcount script'!D3414</f>
        <v xml:space="preserve">system.time(res1 &lt;- preprocessReads(filename=in_f,  outputFilename=out_f,Rpattern=param_adapter, max.Rmismatch=rep(0, nchar(param_adapter)), nBases=0, minLength=20, nrec=1000000))      </v>
      </c>
      <c r="D3630" s="5"/>
      <c r="E3630" s="5"/>
      <c r="F3630" s="5"/>
      <c r="G3630" s="5"/>
    </row>
    <row r="3631" spans="1:7" s="15" customFormat="1" x14ac:dyDescent="0.15">
      <c r="A3631" s="6"/>
      <c r="B3631" s="15">
        <v>3414</v>
      </c>
      <c r="C3631" s="18" t="str">
        <f>'Population tagcount script'!D3415</f>
        <v>in_f &lt;- "C:/NGS/save/F2_Adap-1.fastq"</v>
      </c>
      <c r="D3631" s="5"/>
      <c r="E3631" s="5"/>
      <c r="F3631" s="5"/>
      <c r="G3631" s="5"/>
    </row>
    <row r="3632" spans="1:7" s="15" customFormat="1" x14ac:dyDescent="0.15">
      <c r="A3632" s="6"/>
      <c r="B3632" s="15">
        <v>3415</v>
      </c>
      <c r="C3632" s="18" t="str">
        <f>'Population tagcount script'!D3416</f>
        <v>out_f &lt;- "C:/NGS/save/F2_Adap-2.fastq"</v>
      </c>
      <c r="D3632" s="5"/>
      <c r="E3632" s="5"/>
      <c r="F3632" s="5"/>
      <c r="G3632" s="5"/>
    </row>
    <row r="3633" spans="1:7" s="15" customFormat="1" x14ac:dyDescent="0.15">
      <c r="A3633" s="6"/>
      <c r="B3633" s="15">
        <v>3416</v>
      </c>
      <c r="C3633" s="18" t="str">
        <f>'Population tagcount script'!D3417</f>
        <v>param_adapter &lt;- "TAAGATCGGAAGAGCACACGTCTGAACTCCAGTCAC"  #Adapter sequence 2</v>
      </c>
      <c r="D3633" s="5"/>
      <c r="E3633" s="5"/>
      <c r="F3633" s="5"/>
      <c r="G3633" s="5"/>
    </row>
    <row r="3634" spans="1:7" s="15" customFormat="1" x14ac:dyDescent="0.15">
      <c r="A3634" s="6"/>
      <c r="B3634" s="15">
        <v>3417</v>
      </c>
      <c r="C3634" s="18" t="str">
        <f>'Population tagcount script'!D3418</f>
        <v xml:space="preserve">system.time(res2 &lt;- preprocessReads(filename=in_f,  outputFilename=out_f,Rpattern=param_adapter, max.Rmismatch=rep(0, nchar(param_adapter)), nBases=0, minLength=20, nrec=1000000))      </v>
      </c>
      <c r="D3634" s="5"/>
      <c r="E3634" s="5"/>
      <c r="F3634" s="5"/>
      <c r="G3634" s="5"/>
    </row>
    <row r="3635" spans="1:7" s="15" customFormat="1" x14ac:dyDescent="0.15">
      <c r="A3635" s="6"/>
      <c r="B3635" s="15">
        <v>3418</v>
      </c>
      <c r="C3635" s="18" t="str">
        <f>'Population tagcount script'!D3419</f>
        <v>in_f &lt;- "C:/NGS/save/F2_Adap-2.fastq"</v>
      </c>
      <c r="D3635" s="5"/>
      <c r="E3635" s="5"/>
      <c r="F3635" s="5"/>
      <c r="G3635" s="5"/>
    </row>
    <row r="3636" spans="1:7" s="15" customFormat="1" x14ac:dyDescent="0.15">
      <c r="A3636" s="6"/>
      <c r="B3636" s="15">
        <v>3419</v>
      </c>
      <c r="C3636" s="18" t="str">
        <f>'Population tagcount script'!D3420</f>
        <v>out_f &lt;- "C:/NGS/save/F2_Adap-3.fastq"</v>
      </c>
      <c r="D3636" s="5"/>
      <c r="E3636" s="5"/>
      <c r="F3636" s="5"/>
      <c r="G3636" s="5"/>
    </row>
    <row r="3637" spans="1:7" s="15" customFormat="1" x14ac:dyDescent="0.15">
      <c r="A3637" s="6"/>
      <c r="B3637" s="15">
        <v>3420</v>
      </c>
      <c r="C3637" s="18" t="str">
        <f>'Population tagcount script'!D3421</f>
        <v>param_adapter &lt;- "TAAGATCGGAAGAGCGTCGTGTAGGGAAAGAGTGT"  #Adapter sequence 3</v>
      </c>
      <c r="D3637" s="5"/>
      <c r="E3637" s="5"/>
      <c r="F3637" s="5"/>
      <c r="G3637" s="5"/>
    </row>
    <row r="3638" spans="1:7" s="15" customFormat="1" x14ac:dyDescent="0.15">
      <c r="A3638" s="6"/>
      <c r="B3638" s="15">
        <v>3421</v>
      </c>
      <c r="C3638" s="18" t="str">
        <f>'Population tagcount script'!D3422</f>
        <v xml:space="preserve">system.time(res3 &lt;- preprocessReads(filename=in_f,  outputFilename=out_f,Rpattern=param_adapter, max.Rmismatch=rep(0, nchar(param_adapter)), nBases=0, minLength=20, nrec=1000000))      </v>
      </c>
      <c r="D3638" s="5"/>
      <c r="E3638" s="5"/>
      <c r="F3638" s="5"/>
      <c r="G3638" s="5"/>
    </row>
    <row r="3639" spans="1:7" s="15" customFormat="1" x14ac:dyDescent="0.15">
      <c r="A3639" s="6"/>
      <c r="B3639" s="15">
        <v>3422</v>
      </c>
      <c r="C3639" s="18" t="str">
        <f>'Population tagcount script'!D3423</f>
        <v>in_f &lt;- "C:/NGS/save/F2_Adap-3.fastq"</v>
      </c>
      <c r="D3639" s="5"/>
      <c r="E3639" s="5"/>
      <c r="F3639" s="5"/>
      <c r="G3639" s="5"/>
    </row>
    <row r="3640" spans="1:7" s="15" customFormat="1" x14ac:dyDescent="0.15">
      <c r="A3640" s="6"/>
      <c r="B3640" s="15">
        <v>3423</v>
      </c>
      <c r="C3640" s="18" t="str">
        <f>'Population tagcount script'!D3424</f>
        <v>out_f &lt;- "C:/NGS/save/AdapterTrim_NGS0_78.fastq"</v>
      </c>
      <c r="D3640" s="5"/>
      <c r="E3640" s="5"/>
      <c r="F3640" s="5"/>
      <c r="G3640" s="5"/>
    </row>
    <row r="3641" spans="1:7" s="15" customFormat="1" x14ac:dyDescent="0.15">
      <c r="A3641" s="6"/>
      <c r="B3641" s="15">
        <v>3424</v>
      </c>
      <c r="C3641" s="18" t="str">
        <f>'Population tagcount script'!D3425</f>
        <v>param_adapter &lt;- "CATGAGATCGGAAGAGCACACGTCTGAACTCCAGTCAC"  #Adapter sequence 4</v>
      </c>
      <c r="D3641" s="5"/>
      <c r="E3641" s="5"/>
      <c r="F3641" s="5"/>
      <c r="G3641" s="5"/>
    </row>
    <row r="3642" spans="1:7" s="15" customFormat="1" x14ac:dyDescent="0.15">
      <c r="A3642" s="6"/>
      <c r="B3642" s="15">
        <v>3425</v>
      </c>
      <c r="C3642" s="18" t="str">
        <f>'Population tagcount script'!D3426</f>
        <v xml:space="preserve">system.time(res4 &lt;- preprocessReads(filename=in_f,  outputFilename=out_f,Rpattern=param_adapter, max.Rmismatch=rep(0, nchar(param_adapter)), nBases=0, minLength=20, nrec=1000000))      </v>
      </c>
      <c r="D3642" s="5"/>
      <c r="E3642" s="5"/>
      <c r="F3642" s="5"/>
      <c r="G3642" s="5"/>
    </row>
    <row r="3643" spans="1:7" s="15" customFormat="1" x14ac:dyDescent="0.15">
      <c r="A3643" s="6"/>
      <c r="B3643" s="15">
        <v>3426</v>
      </c>
      <c r="C3643" s="18" t="str">
        <f>'Population tagcount script'!D3427</f>
        <v>res &lt;- rbind(res1,res2,res3,res4)</v>
      </c>
      <c r="D3643" s="5"/>
      <c r="E3643" s="5"/>
      <c r="F3643" s="5"/>
      <c r="G3643" s="5"/>
    </row>
    <row r="3644" spans="1:7" s="15" customFormat="1" x14ac:dyDescent="0.15">
      <c r="A3644" s="6"/>
      <c r="B3644" s="15">
        <v>3427</v>
      </c>
      <c r="C3644" s="18" t="str">
        <f>'Population tagcount script'!D3428</f>
        <v>write.csv(res, "C:/NGS/save/NGS0_78.fastq.csv")</v>
      </c>
      <c r="D3644" s="5"/>
      <c r="E3644" s="5"/>
      <c r="F3644" s="5"/>
      <c r="G3644" s="5"/>
    </row>
    <row r="3645" spans="1:7" s="15" customFormat="1" x14ac:dyDescent="0.15">
      <c r="A3645" s="6"/>
      <c r="B3645" s="15">
        <v>3428</v>
      </c>
      <c r="C3645" s="18" t="str">
        <f>'Population tagcount script'!D3429</f>
        <v>system.time(fastq &lt;- fread("C:/NGS/save/AdapterTrim_NGS0_78.fastq", header=F, sep="\t", na.strings="NA", strip.white=TRUE, verbose=TRUE))</v>
      </c>
      <c r="D3645" s="5"/>
      <c r="E3645" s="5"/>
      <c r="F3645" s="5"/>
      <c r="G3645" s="5"/>
    </row>
    <row r="3646" spans="1:7" s="15" customFormat="1" x14ac:dyDescent="0.15">
      <c r="A3646" s="6"/>
      <c r="B3646" s="15">
        <v>3429</v>
      </c>
      <c r="C3646" s="18" t="str">
        <f>'Population tagcount script'!D3430</f>
        <v>file.remove("C:/NGS/save/AdapterTrim_NGS0_78.fastq","C:/NGS/save/F2_Adap-0.fastq","C:/NGS/save/F2_Adap-1.fastq","C:/NGS/save/F2_Adap-2.fastq","C:/NGS/save/F2_Adap-3.fastq")</v>
      </c>
      <c r="D3646" s="5"/>
      <c r="E3646" s="5"/>
      <c r="F3646" s="5"/>
      <c r="G3646" s="5"/>
    </row>
    <row r="3647" spans="1:7" s="15" customFormat="1" x14ac:dyDescent="0.15">
      <c r="A3647" s="6"/>
      <c r="B3647" s="15">
        <v>3430</v>
      </c>
      <c r="C3647" s="18" t="str">
        <f>'Population tagcount script'!D3431</f>
        <v>system.time(nucleotide &lt;- fastq[2+4*(0:((nrow(fastq)/4)-1))])</v>
      </c>
      <c r="D3647" s="5"/>
      <c r="E3647" s="5"/>
      <c r="F3647" s="5"/>
      <c r="G3647" s="5"/>
    </row>
    <row r="3648" spans="1:7" s="15" customFormat="1" x14ac:dyDescent="0.15">
      <c r="A3648" s="6"/>
      <c r="B3648" s="15">
        <v>3431</v>
      </c>
      <c r="C3648" s="18" t="str">
        <f>'Population tagcount script'!D3432</f>
        <v>system.time(RADtag &lt;- sort(table(nucleotide), decreasing=TRUE))</v>
      </c>
      <c r="D3648" s="5"/>
      <c r="E3648" s="5"/>
      <c r="F3648" s="5"/>
      <c r="G3648" s="5"/>
    </row>
    <row r="3649" spans="1:7" s="15" customFormat="1" x14ac:dyDescent="0.15">
      <c r="A3649" s="6"/>
      <c r="B3649" s="15">
        <v>3432</v>
      </c>
      <c r="C3649" s="18" t="str">
        <f>'Population tagcount script'!D3433</f>
        <v>system.time(write.csv(RADtag, file="C:/NGS/save/NGS0_78.tagcount", row.names = F))</v>
      </c>
      <c r="D3649" s="5"/>
      <c r="E3649" s="5"/>
      <c r="F3649" s="5"/>
      <c r="G3649" s="5"/>
    </row>
    <row r="3650" spans="1:7" s="15" customFormat="1" x14ac:dyDescent="0.15">
      <c r="A3650" s="6"/>
      <c r="B3650" s="15">
        <v>3433</v>
      </c>
      <c r="C3650" s="18" t="str">
        <f>'Population tagcount script'!D3434</f>
        <v>file.remove("C:/NGS/save/NGS0_78.fastq")</v>
      </c>
      <c r="D3650" s="5"/>
      <c r="E3650" s="5"/>
      <c r="F3650" s="5"/>
      <c r="G3650" s="5"/>
    </row>
    <row r="3651" spans="1:7" s="15" customFormat="1" x14ac:dyDescent="0.15">
      <c r="A3651" s="6"/>
      <c r="B3651" s="15">
        <v>3434</v>
      </c>
      <c r="C3651" s="18" t="str">
        <f>'Population tagcount script'!D3435</f>
        <v>RAD_1over &lt;- RADtag[RADtag&gt;1]</v>
      </c>
      <c r="D3651" s="5"/>
      <c r="E3651" s="5"/>
      <c r="F3651" s="5"/>
      <c r="G3651" s="5"/>
    </row>
    <row r="3652" spans="1:7" s="15" customFormat="1" x14ac:dyDescent="0.15">
      <c r="A3652" s="6"/>
      <c r="B3652" s="15">
        <v>3435</v>
      </c>
      <c r="C3652" s="18" t="str">
        <f>'Population tagcount script'!D3436</f>
        <v>system.time(write.csv(RAD_1over, file="C:/NGS/save/NGS0_78.tagcount1over", row.names = F))</v>
      </c>
      <c r="D3652" s="5"/>
      <c r="E3652" s="5"/>
      <c r="F3652" s="5"/>
      <c r="G3652" s="5"/>
    </row>
    <row r="3653" spans="1:7" s="15" customFormat="1" x14ac:dyDescent="0.15">
      <c r="A3653" s="6"/>
      <c r="B3653" s="15">
        <v>3436</v>
      </c>
      <c r="C3653" s="18" t="str">
        <f>'Population tagcount script'!D3437</f>
        <v>rm(list=ls())</v>
      </c>
      <c r="D3653" s="5"/>
      <c r="E3653" s="5"/>
      <c r="F3653" s="5"/>
      <c r="G3653" s="5"/>
    </row>
    <row r="3654" spans="1:7" s="15" customFormat="1" x14ac:dyDescent="0.15">
      <c r="A3654" s="6"/>
      <c r="B3654" s="15">
        <v>3437</v>
      </c>
      <c r="C3654" s="18" t="str">
        <f>'Population tagcount script'!D3438</f>
        <v>in_f &lt;- c("C:/NGS/Raw_sequence_reads/79_TCCGCGAA-CAGGACGT_L006_R1_001.fastq.gz", "C:/NGS/Raw_sequence_reads/79_TCCGCGAA-CAGGACGT_L006_R2_001.fastq.gz")</v>
      </c>
      <c r="D3654" s="5"/>
      <c r="E3654" s="5"/>
      <c r="F3654" s="5"/>
      <c r="G3654" s="5"/>
    </row>
    <row r="3655" spans="1:7" s="15" customFormat="1" x14ac:dyDescent="0.15">
      <c r="A3655" s="6"/>
      <c r="B3655" s="15">
        <v>3438</v>
      </c>
      <c r="C3655" s="18" t="str">
        <f>'Population tagcount script'!D3439</f>
        <v>out_f &lt;- "C:/NGS/save/NGS0_79.fastq"</v>
      </c>
      <c r="D3655" s="5"/>
      <c r="E3655" s="5"/>
      <c r="F3655" s="5"/>
      <c r="G3655" s="5"/>
    </row>
    <row r="3656" spans="1:7" s="15" customFormat="1" x14ac:dyDescent="0.15">
      <c r="A3656" s="6"/>
      <c r="B3656" s="15">
        <v>3439</v>
      </c>
      <c r="C3656" s="18" t="str">
        <f>'Population tagcount script'!D3440</f>
        <v>param_trim &lt;- 1</v>
      </c>
      <c r="D3656" s="5"/>
      <c r="E3656" s="5"/>
      <c r="F3656" s="5"/>
      <c r="G3656" s="5"/>
    </row>
    <row r="3657" spans="1:7" s="15" customFormat="1" x14ac:dyDescent="0.15">
      <c r="A3657" s="6"/>
      <c r="B3657" s="15">
        <v>3440</v>
      </c>
      <c r="C3657" s="18" t="str">
        <f>'Population tagcount script'!D3441</f>
        <v xml:space="preserve">fastq &lt;- readFastq(in_f)              </v>
      </c>
      <c r="D3657" s="5"/>
      <c r="E3657" s="5"/>
      <c r="F3657" s="5"/>
      <c r="G3657" s="5"/>
    </row>
    <row r="3658" spans="1:7" s="15" customFormat="1" x14ac:dyDescent="0.15">
      <c r="A3658" s="6"/>
      <c r="B3658" s="15">
        <v>3441</v>
      </c>
      <c r="C3658" s="18" t="str">
        <f>'Population tagcount script'!D3442</f>
        <v>hoge &lt;- width(sread(fastq)) - param_trim</v>
      </c>
      <c r="D3658" s="5"/>
      <c r="E3658" s="5"/>
      <c r="F3658" s="5"/>
      <c r="G3658" s="5"/>
    </row>
    <row r="3659" spans="1:7" s="15" customFormat="1" x14ac:dyDescent="0.15">
      <c r="A3659" s="6"/>
      <c r="B3659" s="15">
        <v>3442</v>
      </c>
      <c r="C3659" s="18" t="str">
        <f>'Population tagcount script'!D3443</f>
        <v xml:space="preserve">hoge[hoge &lt; 1] &lt;- 1                   </v>
      </c>
      <c r="D3659" s="5"/>
      <c r="E3659" s="5"/>
      <c r="F3659" s="5"/>
      <c r="G3659" s="5"/>
    </row>
    <row r="3660" spans="1:7" s="15" customFormat="1" x14ac:dyDescent="0.15">
      <c r="A3660" s="6"/>
      <c r="B3660" s="15">
        <v>3443</v>
      </c>
      <c r="C3660" s="18" t="str">
        <f>'Population tagcount script'!D3444</f>
        <v>hoge1 &lt;- DNAStringSet(sread(fastq), start=7, end=hoge)</v>
      </c>
      <c r="D3660" s="5"/>
      <c r="E3660" s="5"/>
      <c r="F3660" s="5"/>
      <c r="G3660" s="5"/>
    </row>
    <row r="3661" spans="1:7" s="15" customFormat="1" x14ac:dyDescent="0.15">
      <c r="A3661" s="6"/>
      <c r="B3661" s="15">
        <v>3444</v>
      </c>
      <c r="C3661" s="18" t="str">
        <f>'Population tagcount script'!D3445</f>
        <v>hoge2 &lt;- BStringSet(quality(quality(fastq)), start=7, end=hoge)</v>
      </c>
      <c r="D3661" s="5"/>
      <c r="E3661" s="5"/>
      <c r="F3661" s="5"/>
      <c r="G3661" s="5"/>
    </row>
    <row r="3662" spans="1:7" s="15" customFormat="1" x14ac:dyDescent="0.15">
      <c r="A3662" s="6"/>
      <c r="B3662" s="15">
        <v>3445</v>
      </c>
      <c r="C3662" s="18" t="str">
        <f>'Population tagcount script'!D3446</f>
        <v>fastq &lt;- ShortReadQ(hoge1, hoge2, id(fastq))</v>
      </c>
      <c r="D3662" s="5"/>
      <c r="E3662" s="5"/>
      <c r="F3662" s="5"/>
      <c r="G3662" s="5"/>
    </row>
    <row r="3663" spans="1:7" s="15" customFormat="1" x14ac:dyDescent="0.15">
      <c r="A3663" s="6"/>
      <c r="B3663" s="15">
        <v>3446</v>
      </c>
      <c r="C3663" s="18" t="str">
        <f>'Population tagcount script'!D3447</f>
        <v xml:space="preserve">writeFastq(fastq, out_f, compress=F)   </v>
      </c>
      <c r="D3663" s="5"/>
      <c r="E3663" s="5"/>
      <c r="F3663" s="5"/>
      <c r="G3663" s="5"/>
    </row>
    <row r="3664" spans="1:7" s="15" customFormat="1" x14ac:dyDescent="0.15">
      <c r="A3664" s="6"/>
      <c r="B3664" s="15">
        <v>3447</v>
      </c>
      <c r="C3664" s="18" t="str">
        <f>'Population tagcount script'!D3448</f>
        <v>param1 &lt;- 35</v>
      </c>
      <c r="D3664" s="5"/>
      <c r="E3664" s="5"/>
      <c r="F3664" s="5"/>
      <c r="G3664" s="5"/>
    </row>
    <row r="3665" spans="1:7" s="15" customFormat="1" x14ac:dyDescent="0.15">
      <c r="A3665" s="6"/>
      <c r="B3665" s="15">
        <v>3448</v>
      </c>
      <c r="C3665" s="18" t="str">
        <f>'Population tagcount script'!D3449</f>
        <v>param2 &lt;- 0.1</v>
      </c>
      <c r="D3665" s="5"/>
      <c r="E3665" s="5"/>
      <c r="F3665" s="5"/>
      <c r="G3665" s="5"/>
    </row>
    <row r="3666" spans="1:7" s="15" customFormat="1" x14ac:dyDescent="0.15">
      <c r="A3666" s="6"/>
      <c r="B3666" s="15">
        <v>3449</v>
      </c>
      <c r="C3666" s="18" t="str">
        <f>'Population tagcount script'!D3450</f>
        <v>fastq &lt;- readFastq("C:/NGS/save/NGS0_79.fastq")</v>
      </c>
      <c r="D3666" s="5"/>
      <c r="E3666" s="5"/>
      <c r="F3666" s="5"/>
      <c r="G3666" s="5"/>
    </row>
    <row r="3667" spans="1:7" s="15" customFormat="1" x14ac:dyDescent="0.15">
      <c r="A3667" s="6"/>
      <c r="B3667" s="15">
        <v>3450</v>
      </c>
      <c r="C3667" s="18" t="str">
        <f>'Population tagcount script'!D3451</f>
        <v>hoge &lt;- as(quality(fastq), "matrix")</v>
      </c>
      <c r="D3667" s="5"/>
      <c r="E3667" s="5"/>
      <c r="F3667" s="5"/>
      <c r="G3667" s="5"/>
    </row>
    <row r="3668" spans="1:7" s="15" customFormat="1" x14ac:dyDescent="0.15">
      <c r="A3668" s="6"/>
      <c r="B3668" s="15">
        <v>3451</v>
      </c>
      <c r="C3668" s="18" t="str">
        <f>'Population tagcount script'!D3452</f>
        <v>obj &lt;- (rowSums(hoge &lt; param1) &lt;= width(fastq)*param2)</v>
      </c>
      <c r="D3668" s="5"/>
      <c r="E3668" s="5"/>
      <c r="F3668" s="5"/>
      <c r="G3668" s="5"/>
    </row>
    <row r="3669" spans="1:7" s="15" customFormat="1" x14ac:dyDescent="0.15">
      <c r="A3669" s="6"/>
      <c r="B3669" s="15">
        <v>3452</v>
      </c>
      <c r="C3669" s="18" t="str">
        <f>'Population tagcount script'!D3453</f>
        <v>fastq &lt;- fastq[obj]</v>
      </c>
      <c r="D3669" s="5"/>
      <c r="E3669" s="5"/>
      <c r="F3669" s="5"/>
      <c r="G3669" s="5"/>
    </row>
    <row r="3670" spans="1:7" s="15" customFormat="1" x14ac:dyDescent="0.15">
      <c r="A3670" s="6"/>
      <c r="B3670" s="15">
        <v>3453</v>
      </c>
      <c r="C3670" s="18" t="str">
        <f>'Population tagcount script'!D3454</f>
        <v xml:space="preserve">writeFastq(fastq, "C:/NGS/save/F2_Adap-0.fastq", compress=F)   </v>
      </c>
      <c r="D3670" s="5"/>
      <c r="E3670" s="5"/>
      <c r="F3670" s="5"/>
      <c r="G3670" s="5"/>
    </row>
    <row r="3671" spans="1:7" s="15" customFormat="1" x14ac:dyDescent="0.15">
      <c r="A3671" s="6"/>
      <c r="B3671" s="15">
        <v>3454</v>
      </c>
      <c r="C3671" s="18" t="str">
        <f>'Population tagcount script'!D3455</f>
        <v>in_f &lt;- "C:/NGS/save/F2_Adap-0.fastq"</v>
      </c>
      <c r="D3671" s="5"/>
      <c r="E3671" s="5"/>
      <c r="F3671" s="5"/>
      <c r="G3671" s="5"/>
    </row>
    <row r="3672" spans="1:7" s="15" customFormat="1" x14ac:dyDescent="0.15">
      <c r="A3672" s="6"/>
      <c r="B3672" s="15">
        <v>3455</v>
      </c>
      <c r="C3672" s="18" t="str">
        <f>'Population tagcount script'!D3456</f>
        <v>out_f &lt;- "C:/NGS/save/F2_Adap-1.fastq"</v>
      </c>
      <c r="D3672" s="5"/>
      <c r="E3672" s="5"/>
      <c r="F3672" s="5"/>
      <c r="G3672" s="5"/>
    </row>
    <row r="3673" spans="1:7" s="15" customFormat="1" x14ac:dyDescent="0.15">
      <c r="A3673" s="6"/>
      <c r="B3673" s="15">
        <v>3456</v>
      </c>
      <c r="C3673" s="18" t="str">
        <f>'Population tagcount script'!D3457</f>
        <v>param_adapter &lt;- "CATGAGATCGGAAGAGCGTCGTGTAGGGAAAGAGTGT"  #Adapter sequence 1</v>
      </c>
      <c r="D3673" s="5"/>
      <c r="E3673" s="5"/>
      <c r="F3673" s="5"/>
      <c r="G3673" s="5"/>
    </row>
    <row r="3674" spans="1:7" s="15" customFormat="1" x14ac:dyDescent="0.15">
      <c r="A3674" s="6"/>
      <c r="B3674" s="15">
        <v>3457</v>
      </c>
      <c r="C3674" s="18" t="str">
        <f>'Population tagcount script'!D3458</f>
        <v xml:space="preserve">system.time(res1 &lt;- preprocessReads(filename=in_f,  outputFilename=out_f,Rpattern=param_adapter, max.Rmismatch=rep(0, nchar(param_adapter)), nBases=0, minLength=20, nrec=1000000))      </v>
      </c>
      <c r="D3674" s="5"/>
      <c r="E3674" s="5"/>
      <c r="F3674" s="5"/>
      <c r="G3674" s="5"/>
    </row>
    <row r="3675" spans="1:7" s="15" customFormat="1" x14ac:dyDescent="0.15">
      <c r="A3675" s="6"/>
      <c r="B3675" s="15">
        <v>3458</v>
      </c>
      <c r="C3675" s="18" t="str">
        <f>'Population tagcount script'!D3459</f>
        <v>in_f &lt;- "C:/NGS/save/F2_Adap-1.fastq"</v>
      </c>
      <c r="D3675" s="5"/>
      <c r="E3675" s="5"/>
      <c r="F3675" s="5"/>
      <c r="G3675" s="5"/>
    </row>
    <row r="3676" spans="1:7" s="15" customFormat="1" x14ac:dyDescent="0.15">
      <c r="A3676" s="6"/>
      <c r="B3676" s="15">
        <v>3459</v>
      </c>
      <c r="C3676" s="18" t="str">
        <f>'Population tagcount script'!D3460</f>
        <v>out_f &lt;- "C:/NGS/save/F2_Adap-2.fastq"</v>
      </c>
      <c r="D3676" s="5"/>
      <c r="E3676" s="5"/>
      <c r="F3676" s="5"/>
      <c r="G3676" s="5"/>
    </row>
    <row r="3677" spans="1:7" s="15" customFormat="1" x14ac:dyDescent="0.15">
      <c r="A3677" s="6"/>
      <c r="B3677" s="15">
        <v>3460</v>
      </c>
      <c r="C3677" s="18" t="str">
        <f>'Population tagcount script'!D3461</f>
        <v>param_adapter &lt;- "TAAGATCGGAAGAGCACACGTCTGAACTCCAGTCAC"  #Adapter sequence 2</v>
      </c>
      <c r="D3677" s="5"/>
      <c r="E3677" s="5"/>
      <c r="F3677" s="5"/>
      <c r="G3677" s="5"/>
    </row>
    <row r="3678" spans="1:7" s="15" customFormat="1" x14ac:dyDescent="0.15">
      <c r="A3678" s="6"/>
      <c r="B3678" s="15">
        <v>3461</v>
      </c>
      <c r="C3678" s="18" t="str">
        <f>'Population tagcount script'!D3462</f>
        <v xml:space="preserve">system.time(res2 &lt;- preprocessReads(filename=in_f,  outputFilename=out_f,Rpattern=param_adapter, max.Rmismatch=rep(0, nchar(param_adapter)), nBases=0, minLength=20, nrec=1000000))      </v>
      </c>
      <c r="D3678" s="5"/>
      <c r="E3678" s="5"/>
      <c r="F3678" s="5"/>
      <c r="G3678" s="5"/>
    </row>
    <row r="3679" spans="1:7" s="15" customFormat="1" x14ac:dyDescent="0.15">
      <c r="A3679" s="6"/>
      <c r="B3679" s="15">
        <v>3462</v>
      </c>
      <c r="C3679" s="18" t="str">
        <f>'Population tagcount script'!D3463</f>
        <v>in_f &lt;- "C:/NGS/save/F2_Adap-2.fastq"</v>
      </c>
      <c r="D3679" s="5"/>
      <c r="E3679" s="5"/>
      <c r="F3679" s="5"/>
      <c r="G3679" s="5"/>
    </row>
    <row r="3680" spans="1:7" s="15" customFormat="1" x14ac:dyDescent="0.15">
      <c r="A3680" s="6"/>
      <c r="B3680" s="15">
        <v>3463</v>
      </c>
      <c r="C3680" s="18" t="str">
        <f>'Population tagcount script'!D3464</f>
        <v>out_f &lt;- "C:/NGS/save/F2_Adap-3.fastq"</v>
      </c>
      <c r="D3680" s="5"/>
      <c r="E3680" s="5"/>
      <c r="F3680" s="5"/>
      <c r="G3680" s="5"/>
    </row>
    <row r="3681" spans="1:7" s="15" customFormat="1" x14ac:dyDescent="0.15">
      <c r="A3681" s="6"/>
      <c r="B3681" s="15">
        <v>3464</v>
      </c>
      <c r="C3681" s="18" t="str">
        <f>'Population tagcount script'!D3465</f>
        <v>param_adapter &lt;- "TAAGATCGGAAGAGCGTCGTGTAGGGAAAGAGTGT"  #Adapter sequence 3</v>
      </c>
      <c r="D3681" s="5"/>
      <c r="E3681" s="5"/>
      <c r="F3681" s="5"/>
      <c r="G3681" s="5"/>
    </row>
    <row r="3682" spans="1:7" s="15" customFormat="1" x14ac:dyDescent="0.15">
      <c r="A3682" s="6"/>
      <c r="B3682" s="15">
        <v>3465</v>
      </c>
      <c r="C3682" s="18" t="str">
        <f>'Population tagcount script'!D3466</f>
        <v xml:space="preserve">system.time(res3 &lt;- preprocessReads(filename=in_f,  outputFilename=out_f,Rpattern=param_adapter, max.Rmismatch=rep(0, nchar(param_adapter)), nBases=0, minLength=20, nrec=1000000))      </v>
      </c>
      <c r="D3682" s="5"/>
      <c r="E3682" s="5"/>
      <c r="F3682" s="5"/>
      <c r="G3682" s="5"/>
    </row>
    <row r="3683" spans="1:7" s="15" customFormat="1" x14ac:dyDescent="0.15">
      <c r="A3683" s="6"/>
      <c r="B3683" s="15">
        <v>3466</v>
      </c>
      <c r="C3683" s="18" t="str">
        <f>'Population tagcount script'!D3467</f>
        <v>in_f &lt;- "C:/NGS/save/F2_Adap-3.fastq"</v>
      </c>
      <c r="D3683" s="5"/>
      <c r="E3683" s="5"/>
      <c r="F3683" s="5"/>
      <c r="G3683" s="5"/>
    </row>
    <row r="3684" spans="1:7" s="15" customFormat="1" x14ac:dyDescent="0.15">
      <c r="A3684" s="6"/>
      <c r="B3684" s="15">
        <v>3467</v>
      </c>
      <c r="C3684" s="18" t="str">
        <f>'Population tagcount script'!D3468</f>
        <v>out_f &lt;- "C:/NGS/save/AdapterTrim_NGS0_79.fastq"</v>
      </c>
      <c r="D3684" s="5"/>
      <c r="E3684" s="5"/>
      <c r="F3684" s="5"/>
      <c r="G3684" s="5"/>
    </row>
    <row r="3685" spans="1:7" s="15" customFormat="1" x14ac:dyDescent="0.15">
      <c r="A3685" s="6"/>
      <c r="B3685" s="15">
        <v>3468</v>
      </c>
      <c r="C3685" s="18" t="str">
        <f>'Population tagcount script'!D3469</f>
        <v>param_adapter &lt;- "CATGAGATCGGAAGAGCACACGTCTGAACTCCAGTCAC"  #Adapter sequence 4</v>
      </c>
      <c r="D3685" s="5"/>
      <c r="E3685" s="5"/>
      <c r="F3685" s="5"/>
      <c r="G3685" s="5"/>
    </row>
    <row r="3686" spans="1:7" s="15" customFormat="1" x14ac:dyDescent="0.15">
      <c r="A3686" s="6"/>
      <c r="B3686" s="15">
        <v>3469</v>
      </c>
      <c r="C3686" s="18" t="str">
        <f>'Population tagcount script'!D3470</f>
        <v xml:space="preserve">system.time(res4 &lt;- preprocessReads(filename=in_f,  outputFilename=out_f,Rpattern=param_adapter, max.Rmismatch=rep(0, nchar(param_adapter)), nBases=0, minLength=20, nrec=1000000))      </v>
      </c>
      <c r="D3686" s="5"/>
      <c r="E3686" s="5"/>
      <c r="F3686" s="5"/>
      <c r="G3686" s="5"/>
    </row>
    <row r="3687" spans="1:7" s="15" customFormat="1" x14ac:dyDescent="0.15">
      <c r="A3687" s="6"/>
      <c r="B3687" s="15">
        <v>3470</v>
      </c>
      <c r="C3687" s="18" t="str">
        <f>'Population tagcount script'!D3471</f>
        <v>res &lt;- rbind(res1,res2,res3,res4)</v>
      </c>
      <c r="D3687" s="5"/>
      <c r="E3687" s="5"/>
      <c r="F3687" s="5"/>
      <c r="G3687" s="5"/>
    </row>
    <row r="3688" spans="1:7" s="15" customFormat="1" x14ac:dyDescent="0.15">
      <c r="A3688" s="6"/>
      <c r="B3688" s="15">
        <v>3471</v>
      </c>
      <c r="C3688" s="18" t="str">
        <f>'Population tagcount script'!D3472</f>
        <v>write.csv(res, "C:/NGS/save/NGS0_79.fastq.csv")</v>
      </c>
      <c r="D3688" s="5"/>
      <c r="E3688" s="5"/>
      <c r="F3688" s="5"/>
      <c r="G3688" s="5"/>
    </row>
    <row r="3689" spans="1:7" s="15" customFormat="1" x14ac:dyDescent="0.15">
      <c r="A3689" s="6"/>
      <c r="B3689" s="15">
        <v>3472</v>
      </c>
      <c r="C3689" s="18" t="str">
        <f>'Population tagcount script'!D3473</f>
        <v>system.time(fastq &lt;- fread("C:/NGS/save/AdapterTrim_NGS0_79.fastq", header=F, sep="\t", na.strings="NA", strip.white=TRUE, verbose=TRUE))</v>
      </c>
      <c r="D3689" s="5"/>
      <c r="E3689" s="5"/>
      <c r="F3689" s="5"/>
      <c r="G3689" s="5"/>
    </row>
    <row r="3690" spans="1:7" s="15" customFormat="1" x14ac:dyDescent="0.15">
      <c r="A3690" s="6"/>
      <c r="B3690" s="15">
        <v>3473</v>
      </c>
      <c r="C3690" s="18" t="str">
        <f>'Population tagcount script'!D3474</f>
        <v>file.remove("C:/NGS/save/AdapterTrim_NGS0_79.fastq","C:/NGS/save/F2_Adap-0.fastq","C:/NGS/save/F2_Adap-1.fastq","C:/NGS/save/F2_Adap-2.fastq","C:/NGS/save/F2_Adap-3.fastq")</v>
      </c>
      <c r="D3690" s="5"/>
      <c r="E3690" s="5"/>
      <c r="F3690" s="5"/>
      <c r="G3690" s="5"/>
    </row>
    <row r="3691" spans="1:7" s="15" customFormat="1" x14ac:dyDescent="0.15">
      <c r="A3691" s="6"/>
      <c r="B3691" s="15">
        <v>3474</v>
      </c>
      <c r="C3691" s="18" t="str">
        <f>'Population tagcount script'!D3475</f>
        <v>system.time(nucleotide &lt;- fastq[2+4*(0:((nrow(fastq)/4)-1))])</v>
      </c>
      <c r="D3691" s="5"/>
      <c r="E3691" s="5"/>
      <c r="F3691" s="5"/>
      <c r="G3691" s="5"/>
    </row>
    <row r="3692" spans="1:7" s="15" customFormat="1" x14ac:dyDescent="0.15">
      <c r="A3692" s="6"/>
      <c r="B3692" s="15">
        <v>3475</v>
      </c>
      <c r="C3692" s="18" t="str">
        <f>'Population tagcount script'!D3476</f>
        <v>system.time(RADtag &lt;- sort(table(nucleotide), decreasing=TRUE))</v>
      </c>
      <c r="D3692" s="5"/>
      <c r="E3692" s="5"/>
      <c r="F3692" s="5"/>
      <c r="G3692" s="5"/>
    </row>
    <row r="3693" spans="1:7" s="15" customFormat="1" x14ac:dyDescent="0.15">
      <c r="A3693" s="6"/>
      <c r="B3693" s="15">
        <v>3476</v>
      </c>
      <c r="C3693" s="18" t="str">
        <f>'Population tagcount script'!D3477</f>
        <v>system.time(write.csv(RADtag, file="C:/NGS/save/NGS0_79.tagcount", row.names = F))</v>
      </c>
      <c r="D3693" s="5"/>
      <c r="E3693" s="5"/>
      <c r="F3693" s="5"/>
      <c r="G3693" s="5"/>
    </row>
    <row r="3694" spans="1:7" s="15" customFormat="1" x14ac:dyDescent="0.15">
      <c r="A3694" s="6"/>
      <c r="B3694" s="15">
        <v>3477</v>
      </c>
      <c r="C3694" s="18" t="str">
        <f>'Population tagcount script'!D3478</f>
        <v>file.remove("C:/NGS/save/NGS0_79.fastq")</v>
      </c>
      <c r="D3694" s="5"/>
      <c r="E3694" s="5"/>
      <c r="F3694" s="5"/>
      <c r="G3694" s="5"/>
    </row>
    <row r="3695" spans="1:7" s="15" customFormat="1" x14ac:dyDescent="0.15">
      <c r="A3695" s="6"/>
      <c r="B3695" s="15">
        <v>3478</v>
      </c>
      <c r="C3695" s="18" t="str">
        <f>'Population tagcount script'!D3479</f>
        <v>RAD_1over &lt;- RADtag[RADtag&gt;1]</v>
      </c>
      <c r="D3695" s="5"/>
      <c r="E3695" s="5"/>
      <c r="F3695" s="5"/>
      <c r="G3695" s="5"/>
    </row>
    <row r="3696" spans="1:7" s="15" customFormat="1" x14ac:dyDescent="0.15">
      <c r="A3696" s="6"/>
      <c r="B3696" s="15">
        <v>3479</v>
      </c>
      <c r="C3696" s="18" t="str">
        <f>'Population tagcount script'!D3480</f>
        <v>system.time(write.csv(RAD_1over, file="C:/NGS/save/NGS0_79.tagcount1over", row.names = F))</v>
      </c>
      <c r="D3696" s="5"/>
      <c r="E3696" s="5"/>
      <c r="F3696" s="5"/>
      <c r="G3696" s="5"/>
    </row>
    <row r="3697" spans="1:7" s="15" customFormat="1" x14ac:dyDescent="0.15">
      <c r="A3697" s="6"/>
      <c r="B3697" s="15">
        <v>3480</v>
      </c>
      <c r="C3697" s="18" t="str">
        <f>'Population tagcount script'!D3481</f>
        <v>rm(list=ls())</v>
      </c>
      <c r="D3697" s="5"/>
      <c r="E3697" s="5"/>
      <c r="F3697" s="5"/>
      <c r="G3697" s="5"/>
    </row>
    <row r="3698" spans="1:7" s="15" customFormat="1" x14ac:dyDescent="0.15">
      <c r="A3698" s="6"/>
      <c r="B3698" s="15">
        <v>3481</v>
      </c>
      <c r="C3698" s="18" t="str">
        <f>'Population tagcount script'!D3482</f>
        <v>in_f &lt;- c("C:/NGS/Raw_sequence_reads/80_TCCGCGAA-GTACTGAC_L006_R1_001.fastq.gz", "C:/NGS/Raw_sequence_reads/80_TCCGCGAA-GTACTGAC_L006_R2_001.fastq.gz")</v>
      </c>
      <c r="D3698" s="5"/>
      <c r="E3698" s="5"/>
      <c r="F3698" s="5"/>
      <c r="G3698" s="5"/>
    </row>
    <row r="3699" spans="1:7" s="15" customFormat="1" x14ac:dyDescent="0.15">
      <c r="A3699" s="6"/>
      <c r="B3699" s="15">
        <v>3482</v>
      </c>
      <c r="C3699" s="18" t="str">
        <f>'Population tagcount script'!D3483</f>
        <v>out_f &lt;- "C:/NGS/save/NGS0_80.fastq"</v>
      </c>
      <c r="D3699" s="5"/>
      <c r="E3699" s="5"/>
      <c r="F3699" s="5"/>
      <c r="G3699" s="5"/>
    </row>
    <row r="3700" spans="1:7" s="15" customFormat="1" x14ac:dyDescent="0.15">
      <c r="A3700" s="6"/>
      <c r="B3700" s="15">
        <v>3483</v>
      </c>
      <c r="C3700" s="18" t="str">
        <f>'Population tagcount script'!D3484</f>
        <v>param_trim &lt;- 1</v>
      </c>
      <c r="D3700" s="5"/>
      <c r="E3700" s="5"/>
      <c r="F3700" s="5"/>
      <c r="G3700" s="5"/>
    </row>
    <row r="3701" spans="1:7" s="15" customFormat="1" x14ac:dyDescent="0.15">
      <c r="A3701" s="6"/>
      <c r="B3701" s="15">
        <v>3484</v>
      </c>
      <c r="C3701" s="18" t="str">
        <f>'Population tagcount script'!D3485</f>
        <v xml:space="preserve">fastq &lt;- readFastq(in_f)              </v>
      </c>
      <c r="D3701" s="5"/>
      <c r="E3701" s="5"/>
      <c r="F3701" s="5"/>
      <c r="G3701" s="5"/>
    </row>
    <row r="3702" spans="1:7" s="15" customFormat="1" x14ac:dyDescent="0.15">
      <c r="A3702" s="6"/>
      <c r="B3702" s="15">
        <v>3485</v>
      </c>
      <c r="C3702" s="18" t="str">
        <f>'Population tagcount script'!D3486</f>
        <v>hoge &lt;- width(sread(fastq)) - param_trim</v>
      </c>
      <c r="D3702" s="5"/>
      <c r="E3702" s="5"/>
      <c r="F3702" s="5"/>
      <c r="G3702" s="5"/>
    </row>
    <row r="3703" spans="1:7" s="15" customFormat="1" x14ac:dyDescent="0.15">
      <c r="A3703" s="6"/>
      <c r="B3703" s="15">
        <v>3486</v>
      </c>
      <c r="C3703" s="18" t="str">
        <f>'Population tagcount script'!D3487</f>
        <v xml:space="preserve">hoge[hoge &lt; 1] &lt;- 1                   </v>
      </c>
      <c r="D3703" s="5"/>
      <c r="E3703" s="5"/>
      <c r="F3703" s="5"/>
      <c r="G3703" s="5"/>
    </row>
    <row r="3704" spans="1:7" s="15" customFormat="1" x14ac:dyDescent="0.15">
      <c r="A3704" s="6"/>
      <c r="B3704" s="15">
        <v>3487</v>
      </c>
      <c r="C3704" s="18" t="str">
        <f>'Population tagcount script'!D3488</f>
        <v>hoge1 &lt;- DNAStringSet(sread(fastq), start=7, end=hoge)</v>
      </c>
      <c r="D3704" s="5"/>
      <c r="E3704" s="5"/>
      <c r="F3704" s="5"/>
      <c r="G3704" s="5"/>
    </row>
    <row r="3705" spans="1:7" s="15" customFormat="1" x14ac:dyDescent="0.15">
      <c r="A3705" s="6"/>
      <c r="B3705" s="15">
        <v>3488</v>
      </c>
      <c r="C3705" s="18" t="str">
        <f>'Population tagcount script'!D3489</f>
        <v>hoge2 &lt;- BStringSet(quality(quality(fastq)), start=7, end=hoge)</v>
      </c>
      <c r="D3705" s="5"/>
      <c r="E3705" s="5"/>
      <c r="F3705" s="5"/>
      <c r="G3705" s="5"/>
    </row>
    <row r="3706" spans="1:7" s="15" customFormat="1" x14ac:dyDescent="0.15">
      <c r="A3706" s="6"/>
      <c r="B3706" s="15">
        <v>3489</v>
      </c>
      <c r="C3706" s="18" t="str">
        <f>'Population tagcount script'!D3490</f>
        <v>fastq &lt;- ShortReadQ(hoge1, hoge2, id(fastq))</v>
      </c>
      <c r="D3706" s="5"/>
      <c r="E3706" s="5"/>
      <c r="F3706" s="5"/>
      <c r="G3706" s="5"/>
    </row>
    <row r="3707" spans="1:7" s="15" customFormat="1" x14ac:dyDescent="0.15">
      <c r="A3707" s="6"/>
      <c r="B3707" s="15">
        <v>3490</v>
      </c>
      <c r="C3707" s="18" t="str">
        <f>'Population tagcount script'!D3491</f>
        <v xml:space="preserve">writeFastq(fastq, out_f, compress=F)   </v>
      </c>
      <c r="D3707" s="5"/>
      <c r="E3707" s="5"/>
      <c r="F3707" s="5"/>
      <c r="G3707" s="5"/>
    </row>
    <row r="3708" spans="1:7" s="15" customFormat="1" x14ac:dyDescent="0.15">
      <c r="A3708" s="6"/>
      <c r="B3708" s="15">
        <v>3491</v>
      </c>
      <c r="C3708" s="18" t="str">
        <f>'Population tagcount script'!D3492</f>
        <v>param1 &lt;- 35</v>
      </c>
      <c r="D3708" s="5"/>
      <c r="E3708" s="5"/>
      <c r="F3708" s="5"/>
      <c r="G3708" s="5"/>
    </row>
    <row r="3709" spans="1:7" s="15" customFormat="1" x14ac:dyDescent="0.15">
      <c r="A3709" s="6"/>
      <c r="B3709" s="15">
        <v>3492</v>
      </c>
      <c r="C3709" s="18" t="str">
        <f>'Population tagcount script'!D3493</f>
        <v>param2 &lt;- 0.1</v>
      </c>
      <c r="D3709" s="5"/>
      <c r="E3709" s="5"/>
      <c r="F3709" s="5"/>
      <c r="G3709" s="5"/>
    </row>
    <row r="3710" spans="1:7" s="15" customFormat="1" x14ac:dyDescent="0.15">
      <c r="A3710" s="6"/>
      <c r="B3710" s="15">
        <v>3493</v>
      </c>
      <c r="C3710" s="18" t="str">
        <f>'Population tagcount script'!D3494</f>
        <v>fastq &lt;- readFastq("C:/NGS/save/NGS0_80.fastq")</v>
      </c>
      <c r="D3710" s="5"/>
      <c r="E3710" s="5"/>
      <c r="F3710" s="5"/>
      <c r="G3710" s="5"/>
    </row>
    <row r="3711" spans="1:7" s="15" customFormat="1" x14ac:dyDescent="0.15">
      <c r="A3711" s="6"/>
      <c r="B3711" s="15">
        <v>3494</v>
      </c>
      <c r="C3711" s="18" t="str">
        <f>'Population tagcount script'!D3495</f>
        <v>hoge &lt;- as(quality(fastq), "matrix")</v>
      </c>
      <c r="D3711" s="5"/>
      <c r="E3711" s="5"/>
      <c r="F3711" s="5"/>
      <c r="G3711" s="5"/>
    </row>
    <row r="3712" spans="1:7" s="15" customFormat="1" x14ac:dyDescent="0.15">
      <c r="A3712" s="6"/>
      <c r="B3712" s="15">
        <v>3495</v>
      </c>
      <c r="C3712" s="18" t="str">
        <f>'Population tagcount script'!D3496</f>
        <v>obj &lt;- (rowSums(hoge &lt; param1) &lt;= width(fastq)*param2)</v>
      </c>
      <c r="D3712" s="5"/>
      <c r="E3712" s="5"/>
      <c r="F3712" s="5"/>
      <c r="G3712" s="5"/>
    </row>
    <row r="3713" spans="1:7" s="15" customFormat="1" x14ac:dyDescent="0.15">
      <c r="A3713" s="6"/>
      <c r="B3713" s="15">
        <v>3496</v>
      </c>
      <c r="C3713" s="18" t="str">
        <f>'Population tagcount script'!D3497</f>
        <v>fastq &lt;- fastq[obj]</v>
      </c>
      <c r="D3713" s="5"/>
      <c r="E3713" s="5"/>
      <c r="F3713" s="5"/>
      <c r="G3713" s="5"/>
    </row>
    <row r="3714" spans="1:7" s="15" customFormat="1" x14ac:dyDescent="0.15">
      <c r="A3714" s="6"/>
      <c r="B3714" s="15">
        <v>3497</v>
      </c>
      <c r="C3714" s="18" t="str">
        <f>'Population tagcount script'!D3498</f>
        <v xml:space="preserve">writeFastq(fastq, "C:/NGS/save/F2_Adap-0.fastq", compress=F)   </v>
      </c>
      <c r="D3714" s="5"/>
      <c r="E3714" s="5"/>
      <c r="F3714" s="5"/>
      <c r="G3714" s="5"/>
    </row>
    <row r="3715" spans="1:7" s="15" customFormat="1" x14ac:dyDescent="0.15">
      <c r="A3715" s="6"/>
      <c r="B3715" s="15">
        <v>3498</v>
      </c>
      <c r="C3715" s="18" t="str">
        <f>'Population tagcount script'!D3499</f>
        <v>in_f &lt;- "C:/NGS/save/F2_Adap-0.fastq"</v>
      </c>
      <c r="D3715" s="5"/>
      <c r="E3715" s="5"/>
      <c r="F3715" s="5"/>
      <c r="G3715" s="5"/>
    </row>
    <row r="3716" spans="1:7" s="15" customFormat="1" x14ac:dyDescent="0.15">
      <c r="A3716" s="6"/>
      <c r="B3716" s="15">
        <v>3499</v>
      </c>
      <c r="C3716" s="18" t="str">
        <f>'Population tagcount script'!D3500</f>
        <v>out_f &lt;- "C:/NGS/save/F2_Adap-1.fastq"</v>
      </c>
      <c r="D3716" s="5"/>
      <c r="E3716" s="5"/>
      <c r="F3716" s="5"/>
      <c r="G3716" s="5"/>
    </row>
    <row r="3717" spans="1:7" s="15" customFormat="1" x14ac:dyDescent="0.15">
      <c r="A3717" s="6"/>
      <c r="B3717" s="15">
        <v>3500</v>
      </c>
      <c r="C3717" s="18" t="str">
        <f>'Population tagcount script'!D3501</f>
        <v>param_adapter &lt;- "CATGAGATCGGAAGAGCGTCGTGTAGGGAAAGAGTGT"  #Adapter sequence 1</v>
      </c>
      <c r="D3717" s="5"/>
      <c r="E3717" s="5"/>
      <c r="F3717" s="5"/>
      <c r="G3717" s="5"/>
    </row>
    <row r="3718" spans="1:7" s="15" customFormat="1" x14ac:dyDescent="0.15">
      <c r="A3718" s="6"/>
      <c r="B3718" s="15">
        <v>3501</v>
      </c>
      <c r="C3718" s="18" t="str">
        <f>'Population tagcount script'!D3502</f>
        <v xml:space="preserve">system.time(res1 &lt;- preprocessReads(filename=in_f,  outputFilename=out_f,Rpattern=param_adapter, max.Rmismatch=rep(0, nchar(param_adapter)), nBases=0, minLength=20, nrec=1000000))      </v>
      </c>
      <c r="D3718" s="5"/>
      <c r="E3718" s="5"/>
      <c r="F3718" s="5"/>
      <c r="G3718" s="5"/>
    </row>
    <row r="3719" spans="1:7" s="15" customFormat="1" x14ac:dyDescent="0.15">
      <c r="A3719" s="6"/>
      <c r="B3719" s="15">
        <v>3502</v>
      </c>
      <c r="C3719" s="18" t="str">
        <f>'Population tagcount script'!D3503</f>
        <v>in_f &lt;- "C:/NGS/save/F2_Adap-1.fastq"</v>
      </c>
      <c r="D3719" s="5"/>
      <c r="E3719" s="5"/>
      <c r="F3719" s="5"/>
      <c r="G3719" s="5"/>
    </row>
    <row r="3720" spans="1:7" s="15" customFormat="1" x14ac:dyDescent="0.15">
      <c r="A3720" s="6"/>
      <c r="B3720" s="15">
        <v>3503</v>
      </c>
      <c r="C3720" s="18" t="str">
        <f>'Population tagcount script'!D3504</f>
        <v>out_f &lt;- "C:/NGS/save/F2_Adap-2.fastq"</v>
      </c>
      <c r="D3720" s="5"/>
      <c r="E3720" s="5"/>
      <c r="F3720" s="5"/>
      <c r="G3720" s="5"/>
    </row>
    <row r="3721" spans="1:7" s="15" customFormat="1" x14ac:dyDescent="0.15">
      <c r="A3721" s="6"/>
      <c r="B3721" s="15">
        <v>3504</v>
      </c>
      <c r="C3721" s="18" t="str">
        <f>'Population tagcount script'!D3505</f>
        <v>param_adapter &lt;- "TAAGATCGGAAGAGCACACGTCTGAACTCCAGTCAC"  #Adapter sequence 2</v>
      </c>
      <c r="D3721" s="5"/>
      <c r="E3721" s="5"/>
      <c r="F3721" s="5"/>
      <c r="G3721" s="5"/>
    </row>
    <row r="3722" spans="1:7" s="15" customFormat="1" x14ac:dyDescent="0.15">
      <c r="A3722" s="6"/>
      <c r="B3722" s="15">
        <v>3505</v>
      </c>
      <c r="C3722" s="18" t="str">
        <f>'Population tagcount script'!D3506</f>
        <v xml:space="preserve">system.time(res2 &lt;- preprocessReads(filename=in_f,  outputFilename=out_f,Rpattern=param_adapter, max.Rmismatch=rep(0, nchar(param_adapter)), nBases=0, minLength=20, nrec=1000000))      </v>
      </c>
      <c r="D3722" s="5"/>
      <c r="E3722" s="5"/>
      <c r="F3722" s="5"/>
      <c r="G3722" s="5"/>
    </row>
    <row r="3723" spans="1:7" s="15" customFormat="1" x14ac:dyDescent="0.15">
      <c r="A3723" s="6"/>
      <c r="B3723" s="15">
        <v>3506</v>
      </c>
      <c r="C3723" s="18" t="str">
        <f>'Population tagcount script'!D3507</f>
        <v>in_f &lt;- "C:/NGS/save/F2_Adap-2.fastq"</v>
      </c>
      <c r="D3723" s="5"/>
      <c r="E3723" s="5"/>
      <c r="F3723" s="5"/>
      <c r="G3723" s="5"/>
    </row>
    <row r="3724" spans="1:7" s="15" customFormat="1" x14ac:dyDescent="0.15">
      <c r="A3724" s="6"/>
      <c r="B3724" s="15">
        <v>3507</v>
      </c>
      <c r="C3724" s="18" t="str">
        <f>'Population tagcount script'!D3508</f>
        <v>out_f &lt;- "C:/NGS/save/F2_Adap-3.fastq"</v>
      </c>
      <c r="D3724" s="5"/>
      <c r="E3724" s="5"/>
      <c r="F3724" s="5"/>
      <c r="G3724" s="5"/>
    </row>
    <row r="3725" spans="1:7" s="15" customFormat="1" x14ac:dyDescent="0.15">
      <c r="A3725" s="6"/>
      <c r="B3725" s="15">
        <v>3508</v>
      </c>
      <c r="C3725" s="18" t="str">
        <f>'Population tagcount script'!D3509</f>
        <v>param_adapter &lt;- "TAAGATCGGAAGAGCGTCGTGTAGGGAAAGAGTGT"  #Adapter sequence 3</v>
      </c>
      <c r="D3725" s="5"/>
      <c r="E3725" s="5"/>
      <c r="F3725" s="5"/>
      <c r="G3725" s="5"/>
    </row>
    <row r="3726" spans="1:7" s="15" customFormat="1" x14ac:dyDescent="0.15">
      <c r="A3726" s="6"/>
      <c r="B3726" s="15">
        <v>3509</v>
      </c>
      <c r="C3726" s="18" t="str">
        <f>'Population tagcount script'!D3510</f>
        <v xml:space="preserve">system.time(res3 &lt;- preprocessReads(filename=in_f,  outputFilename=out_f,Rpattern=param_adapter, max.Rmismatch=rep(0, nchar(param_adapter)), nBases=0, minLength=20, nrec=1000000))      </v>
      </c>
      <c r="D3726" s="5"/>
      <c r="E3726" s="5"/>
      <c r="F3726" s="5"/>
      <c r="G3726" s="5"/>
    </row>
    <row r="3727" spans="1:7" s="15" customFormat="1" x14ac:dyDescent="0.15">
      <c r="A3727" s="6"/>
      <c r="B3727" s="15">
        <v>3510</v>
      </c>
      <c r="C3727" s="18" t="str">
        <f>'Population tagcount script'!D3511</f>
        <v>in_f &lt;- "C:/NGS/save/F2_Adap-3.fastq"</v>
      </c>
      <c r="D3727" s="5"/>
      <c r="E3727" s="5"/>
      <c r="F3727" s="5"/>
      <c r="G3727" s="5"/>
    </row>
    <row r="3728" spans="1:7" s="15" customFormat="1" x14ac:dyDescent="0.15">
      <c r="A3728" s="6"/>
      <c r="B3728" s="15">
        <v>3511</v>
      </c>
      <c r="C3728" s="18" t="str">
        <f>'Population tagcount script'!D3512</f>
        <v>out_f &lt;- "C:/NGS/save/AdapterTrim_NGS0_80.fastq"</v>
      </c>
      <c r="D3728" s="5"/>
      <c r="E3728" s="5"/>
      <c r="F3728" s="5"/>
      <c r="G3728" s="5"/>
    </row>
    <row r="3729" spans="1:7" s="15" customFormat="1" x14ac:dyDescent="0.15">
      <c r="A3729" s="6"/>
      <c r="B3729" s="15">
        <v>3512</v>
      </c>
      <c r="C3729" s="18" t="str">
        <f>'Population tagcount script'!D3513</f>
        <v>param_adapter &lt;- "CATGAGATCGGAAGAGCACACGTCTGAACTCCAGTCAC"  #Adapter sequence 4</v>
      </c>
      <c r="D3729" s="5"/>
      <c r="E3729" s="5"/>
      <c r="F3729" s="5"/>
      <c r="G3729" s="5"/>
    </row>
    <row r="3730" spans="1:7" s="15" customFormat="1" x14ac:dyDescent="0.15">
      <c r="A3730" s="6"/>
      <c r="B3730" s="15">
        <v>3513</v>
      </c>
      <c r="C3730" s="18" t="str">
        <f>'Population tagcount script'!D3514</f>
        <v xml:space="preserve">system.time(res4 &lt;- preprocessReads(filename=in_f,  outputFilename=out_f,Rpattern=param_adapter, max.Rmismatch=rep(0, nchar(param_adapter)), nBases=0, minLength=20, nrec=1000000))      </v>
      </c>
      <c r="D3730" s="5"/>
      <c r="E3730" s="5"/>
      <c r="F3730" s="5"/>
      <c r="G3730" s="5"/>
    </row>
    <row r="3731" spans="1:7" s="15" customFormat="1" x14ac:dyDescent="0.15">
      <c r="A3731" s="6"/>
      <c r="B3731" s="15">
        <v>3514</v>
      </c>
      <c r="C3731" s="18" t="str">
        <f>'Population tagcount script'!D3515</f>
        <v>res &lt;- rbind(res1,res2,res3,res4)</v>
      </c>
      <c r="D3731" s="5"/>
      <c r="E3731" s="5"/>
      <c r="F3731" s="5"/>
      <c r="G3731" s="5"/>
    </row>
    <row r="3732" spans="1:7" s="15" customFormat="1" x14ac:dyDescent="0.15">
      <c r="A3732" s="6"/>
      <c r="B3732" s="15">
        <v>3515</v>
      </c>
      <c r="C3732" s="18" t="str">
        <f>'Population tagcount script'!D3516</f>
        <v>write.csv(res, "C:/NGS/save/NGS0_80.fastq.csv")</v>
      </c>
      <c r="D3732" s="5"/>
      <c r="E3732" s="5"/>
      <c r="F3732" s="5"/>
      <c r="G3732" s="5"/>
    </row>
    <row r="3733" spans="1:7" s="15" customFormat="1" x14ac:dyDescent="0.15">
      <c r="A3733" s="6"/>
      <c r="B3733" s="15">
        <v>3516</v>
      </c>
      <c r="C3733" s="18" t="str">
        <f>'Population tagcount script'!D3517</f>
        <v>system.time(fastq &lt;- fread("C:/NGS/save/AdapterTrim_NGS0_80.fastq", header=F, sep="\t", na.strings="NA", strip.white=TRUE, verbose=TRUE))</v>
      </c>
      <c r="D3733" s="5"/>
      <c r="E3733" s="5"/>
      <c r="F3733" s="5"/>
      <c r="G3733" s="5"/>
    </row>
    <row r="3734" spans="1:7" s="15" customFormat="1" x14ac:dyDescent="0.15">
      <c r="A3734" s="6"/>
      <c r="B3734" s="15">
        <v>3517</v>
      </c>
      <c r="C3734" s="18" t="str">
        <f>'Population tagcount script'!D3518</f>
        <v>file.remove("C:/NGS/save/AdapterTrim_NGS0_80.fastq","C:/NGS/save/F2_Adap-0.fastq","C:/NGS/save/F2_Adap-1.fastq","C:/NGS/save/F2_Adap-2.fastq","C:/NGS/save/F2_Adap-3.fastq")</v>
      </c>
      <c r="D3734" s="5"/>
      <c r="E3734" s="5"/>
      <c r="F3734" s="5"/>
      <c r="G3734" s="5"/>
    </row>
    <row r="3735" spans="1:7" s="15" customFormat="1" x14ac:dyDescent="0.15">
      <c r="A3735" s="6"/>
      <c r="B3735" s="15">
        <v>3518</v>
      </c>
      <c r="C3735" s="18" t="str">
        <f>'Population tagcount script'!D3519</f>
        <v>system.time(nucleotide &lt;- fastq[2+4*(0:((nrow(fastq)/4)-1))])</v>
      </c>
      <c r="D3735" s="5"/>
      <c r="E3735" s="5"/>
      <c r="F3735" s="5"/>
      <c r="G3735" s="5"/>
    </row>
    <row r="3736" spans="1:7" s="15" customFormat="1" x14ac:dyDescent="0.15">
      <c r="A3736" s="6"/>
      <c r="B3736" s="15">
        <v>3519</v>
      </c>
      <c r="C3736" s="18" t="str">
        <f>'Population tagcount script'!D3520</f>
        <v>system.time(RADtag &lt;- sort(table(nucleotide), decreasing=TRUE))</v>
      </c>
      <c r="D3736" s="5"/>
      <c r="E3736" s="5"/>
      <c r="F3736" s="5"/>
      <c r="G3736" s="5"/>
    </row>
    <row r="3737" spans="1:7" s="15" customFormat="1" x14ac:dyDescent="0.15">
      <c r="A3737" s="6"/>
      <c r="B3737" s="15">
        <v>3520</v>
      </c>
      <c r="C3737" s="18" t="str">
        <f>'Population tagcount script'!D3521</f>
        <v>system.time(write.csv(RADtag, file="C:/NGS/save/NGS0_80.tagcount", row.names = F))</v>
      </c>
      <c r="D3737" s="5"/>
      <c r="E3737" s="5"/>
      <c r="F3737" s="5"/>
      <c r="G3737" s="5"/>
    </row>
    <row r="3738" spans="1:7" s="15" customFormat="1" x14ac:dyDescent="0.15">
      <c r="A3738" s="6"/>
      <c r="B3738" s="15">
        <v>3521</v>
      </c>
      <c r="C3738" s="18" t="str">
        <f>'Population tagcount script'!D3522</f>
        <v>file.remove("C:/NGS/save/NGS0_80.fastq")</v>
      </c>
      <c r="D3738" s="5"/>
      <c r="E3738" s="5"/>
      <c r="F3738" s="5"/>
      <c r="G3738" s="5"/>
    </row>
    <row r="3739" spans="1:7" s="15" customFormat="1" x14ac:dyDescent="0.15">
      <c r="A3739" s="6"/>
      <c r="B3739" s="15">
        <v>3522</v>
      </c>
      <c r="C3739" s="18" t="str">
        <f>'Population tagcount script'!D3523</f>
        <v>RAD_1over &lt;- RADtag[RADtag&gt;1]</v>
      </c>
      <c r="D3739" s="5"/>
      <c r="E3739" s="5"/>
      <c r="F3739" s="5"/>
      <c r="G3739" s="5"/>
    </row>
    <row r="3740" spans="1:7" s="15" customFormat="1" x14ac:dyDescent="0.15">
      <c r="A3740" s="6"/>
      <c r="B3740" s="15">
        <v>3523</v>
      </c>
      <c r="C3740" s="18" t="str">
        <f>'Population tagcount script'!D3524</f>
        <v>system.time(write.csv(RAD_1over, file="C:/NGS/save/NGS0_80.tagcount1over", row.names = F))</v>
      </c>
      <c r="D3740" s="5"/>
      <c r="E3740" s="5"/>
      <c r="F3740" s="5"/>
      <c r="G3740" s="5"/>
    </row>
    <row r="3741" spans="1:7" s="15" customFormat="1" x14ac:dyDescent="0.15">
      <c r="A3741" s="6"/>
      <c r="B3741" s="15">
        <v>3524</v>
      </c>
      <c r="C3741" s="18" t="str">
        <f>'Population tagcount script'!D3525</f>
        <v>rm(list=ls())</v>
      </c>
      <c r="D3741" s="5"/>
      <c r="E3741" s="5"/>
      <c r="F3741" s="5"/>
      <c r="G3741" s="5"/>
    </row>
    <row r="3742" spans="1:7" s="15" customFormat="1" x14ac:dyDescent="0.15">
      <c r="A3742" s="6"/>
      <c r="B3742" s="15">
        <v>3525</v>
      </c>
      <c r="C3742" s="18" t="str">
        <f>'Population tagcount script'!D3526</f>
        <v>in_f &lt;- c("C:/NGS/Raw_sequence_reads/81_TCTCGCGC-TATAGCCT_L006_R1_001.fastq.gz", "C:/NGS/Raw_sequence_reads/81_TCTCGCGC-TATAGCCT_L006_R2_001.fastq.gz")</v>
      </c>
      <c r="D3742" s="5"/>
      <c r="E3742" s="5"/>
      <c r="F3742" s="5"/>
      <c r="G3742" s="5"/>
    </row>
    <row r="3743" spans="1:7" s="15" customFormat="1" x14ac:dyDescent="0.15">
      <c r="A3743" s="6"/>
      <c r="B3743" s="15">
        <v>3526</v>
      </c>
      <c r="C3743" s="18" t="str">
        <f>'Population tagcount script'!D3527</f>
        <v>out_f &lt;- "C:/NGS/save/NGS0_81.fastq"</v>
      </c>
      <c r="D3743" s="5"/>
      <c r="E3743" s="5"/>
      <c r="F3743" s="5"/>
      <c r="G3743" s="5"/>
    </row>
    <row r="3744" spans="1:7" s="15" customFormat="1" x14ac:dyDescent="0.15">
      <c r="A3744" s="6"/>
      <c r="B3744" s="15">
        <v>3527</v>
      </c>
      <c r="C3744" s="18" t="str">
        <f>'Population tagcount script'!D3528</f>
        <v>param_trim &lt;- 1</v>
      </c>
      <c r="D3744" s="5"/>
      <c r="E3744" s="5"/>
      <c r="F3744" s="5"/>
      <c r="G3744" s="5"/>
    </row>
    <row r="3745" spans="1:7" s="15" customFormat="1" x14ac:dyDescent="0.15">
      <c r="A3745" s="6"/>
      <c r="B3745" s="15">
        <v>3528</v>
      </c>
      <c r="C3745" s="18" t="str">
        <f>'Population tagcount script'!D3529</f>
        <v xml:space="preserve">fastq &lt;- readFastq(in_f)              </v>
      </c>
      <c r="D3745" s="5"/>
      <c r="E3745" s="5"/>
      <c r="F3745" s="5"/>
      <c r="G3745" s="5"/>
    </row>
    <row r="3746" spans="1:7" s="15" customFormat="1" x14ac:dyDescent="0.15">
      <c r="A3746" s="6"/>
      <c r="B3746" s="15">
        <v>3529</v>
      </c>
      <c r="C3746" s="18" t="str">
        <f>'Population tagcount script'!D3530</f>
        <v>hoge &lt;- width(sread(fastq)) - param_trim</v>
      </c>
      <c r="D3746" s="5"/>
      <c r="E3746" s="5"/>
      <c r="F3746" s="5"/>
      <c r="G3746" s="5"/>
    </row>
    <row r="3747" spans="1:7" s="15" customFormat="1" x14ac:dyDescent="0.15">
      <c r="A3747" s="6"/>
      <c r="B3747" s="15">
        <v>3530</v>
      </c>
      <c r="C3747" s="18" t="str">
        <f>'Population tagcount script'!D3531</f>
        <v xml:space="preserve">hoge[hoge &lt; 1] &lt;- 1                   </v>
      </c>
      <c r="D3747" s="5"/>
      <c r="E3747" s="5"/>
      <c r="F3747" s="5"/>
      <c r="G3747" s="5"/>
    </row>
    <row r="3748" spans="1:7" s="15" customFormat="1" x14ac:dyDescent="0.15">
      <c r="A3748" s="6"/>
      <c r="B3748" s="15">
        <v>3531</v>
      </c>
      <c r="C3748" s="18" t="str">
        <f>'Population tagcount script'!D3532</f>
        <v>hoge1 &lt;- DNAStringSet(sread(fastq), start=7, end=hoge)</v>
      </c>
      <c r="D3748" s="5"/>
      <c r="E3748" s="5"/>
      <c r="F3748" s="5"/>
      <c r="G3748" s="5"/>
    </row>
    <row r="3749" spans="1:7" s="15" customFormat="1" x14ac:dyDescent="0.15">
      <c r="A3749" s="6"/>
      <c r="B3749" s="15">
        <v>3532</v>
      </c>
      <c r="C3749" s="18" t="str">
        <f>'Population tagcount script'!D3533</f>
        <v>hoge2 &lt;- BStringSet(quality(quality(fastq)), start=7, end=hoge)</v>
      </c>
      <c r="D3749" s="5"/>
      <c r="E3749" s="5"/>
      <c r="F3749" s="5"/>
      <c r="G3749" s="5"/>
    </row>
    <row r="3750" spans="1:7" s="15" customFormat="1" x14ac:dyDescent="0.15">
      <c r="A3750" s="6"/>
      <c r="B3750" s="15">
        <v>3533</v>
      </c>
      <c r="C3750" s="18" t="str">
        <f>'Population tagcount script'!D3534</f>
        <v>fastq &lt;- ShortReadQ(hoge1, hoge2, id(fastq))</v>
      </c>
      <c r="D3750" s="5"/>
      <c r="E3750" s="5"/>
      <c r="F3750" s="5"/>
      <c r="G3750" s="5"/>
    </row>
    <row r="3751" spans="1:7" s="15" customFormat="1" x14ac:dyDescent="0.15">
      <c r="A3751" s="6"/>
      <c r="B3751" s="15">
        <v>3534</v>
      </c>
      <c r="C3751" s="18" t="str">
        <f>'Population tagcount script'!D3535</f>
        <v xml:space="preserve">writeFastq(fastq, out_f, compress=F)   </v>
      </c>
      <c r="D3751" s="5"/>
      <c r="E3751" s="5"/>
      <c r="F3751" s="5"/>
      <c r="G3751" s="5"/>
    </row>
    <row r="3752" spans="1:7" s="15" customFormat="1" x14ac:dyDescent="0.15">
      <c r="A3752" s="6"/>
      <c r="B3752" s="15">
        <v>3535</v>
      </c>
      <c r="C3752" s="18" t="str">
        <f>'Population tagcount script'!D3536</f>
        <v>param1 &lt;- 35</v>
      </c>
      <c r="D3752" s="5"/>
      <c r="E3752" s="5"/>
      <c r="F3752" s="5"/>
      <c r="G3752" s="5"/>
    </row>
    <row r="3753" spans="1:7" s="15" customFormat="1" x14ac:dyDescent="0.15">
      <c r="A3753" s="6"/>
      <c r="B3753" s="15">
        <v>3536</v>
      </c>
      <c r="C3753" s="18" t="str">
        <f>'Population tagcount script'!D3537</f>
        <v>param2 &lt;- 0.1</v>
      </c>
      <c r="D3753" s="5"/>
      <c r="E3753" s="5"/>
      <c r="F3753" s="5"/>
      <c r="G3753" s="5"/>
    </row>
    <row r="3754" spans="1:7" s="15" customFormat="1" x14ac:dyDescent="0.15">
      <c r="A3754" s="6"/>
      <c r="B3754" s="15">
        <v>3537</v>
      </c>
      <c r="C3754" s="18" t="str">
        <f>'Population tagcount script'!D3538</f>
        <v>fastq &lt;- readFastq("C:/NGS/save/NGS0_81.fastq")</v>
      </c>
      <c r="D3754" s="5"/>
      <c r="E3754" s="5"/>
      <c r="F3754" s="5"/>
      <c r="G3754" s="5"/>
    </row>
    <row r="3755" spans="1:7" s="15" customFormat="1" x14ac:dyDescent="0.15">
      <c r="A3755" s="6"/>
      <c r="B3755" s="15">
        <v>3538</v>
      </c>
      <c r="C3755" s="18" t="str">
        <f>'Population tagcount script'!D3539</f>
        <v>hoge &lt;- as(quality(fastq), "matrix")</v>
      </c>
      <c r="D3755" s="5"/>
      <c r="E3755" s="5"/>
      <c r="F3755" s="5"/>
      <c r="G3755" s="5"/>
    </row>
    <row r="3756" spans="1:7" s="15" customFormat="1" x14ac:dyDescent="0.15">
      <c r="A3756" s="6"/>
      <c r="B3756" s="15">
        <v>3539</v>
      </c>
      <c r="C3756" s="18" t="str">
        <f>'Population tagcount script'!D3540</f>
        <v>obj &lt;- (rowSums(hoge &lt; param1) &lt;= width(fastq)*param2)</v>
      </c>
      <c r="D3756" s="5"/>
      <c r="E3756" s="5"/>
      <c r="F3756" s="5"/>
      <c r="G3756" s="5"/>
    </row>
    <row r="3757" spans="1:7" s="15" customFormat="1" x14ac:dyDescent="0.15">
      <c r="A3757" s="6"/>
      <c r="B3757" s="15">
        <v>3540</v>
      </c>
      <c r="C3757" s="18" t="str">
        <f>'Population tagcount script'!D3541</f>
        <v>fastq &lt;- fastq[obj]</v>
      </c>
      <c r="D3757" s="5"/>
      <c r="E3757" s="5"/>
      <c r="F3757" s="5"/>
      <c r="G3757" s="5"/>
    </row>
    <row r="3758" spans="1:7" s="15" customFormat="1" x14ac:dyDescent="0.15">
      <c r="A3758" s="6"/>
      <c r="B3758" s="15">
        <v>3541</v>
      </c>
      <c r="C3758" s="18" t="str">
        <f>'Population tagcount script'!D3542</f>
        <v xml:space="preserve">writeFastq(fastq, "C:/NGS/save/F2_Adap-0.fastq", compress=F)   </v>
      </c>
      <c r="D3758" s="5"/>
      <c r="E3758" s="5"/>
      <c r="F3758" s="5"/>
      <c r="G3758" s="5"/>
    </row>
    <row r="3759" spans="1:7" s="15" customFormat="1" x14ac:dyDescent="0.15">
      <c r="A3759" s="6"/>
      <c r="B3759" s="15">
        <v>3542</v>
      </c>
      <c r="C3759" s="18" t="str">
        <f>'Population tagcount script'!D3543</f>
        <v>in_f &lt;- "C:/NGS/save/F2_Adap-0.fastq"</v>
      </c>
      <c r="D3759" s="5"/>
      <c r="E3759" s="5"/>
      <c r="F3759" s="5"/>
      <c r="G3759" s="5"/>
    </row>
    <row r="3760" spans="1:7" s="15" customFormat="1" x14ac:dyDescent="0.15">
      <c r="A3760" s="6"/>
      <c r="B3760" s="15">
        <v>3543</v>
      </c>
      <c r="C3760" s="18" t="str">
        <f>'Population tagcount script'!D3544</f>
        <v>out_f &lt;- "C:/NGS/save/F2_Adap-1.fastq"</v>
      </c>
      <c r="D3760" s="5"/>
      <c r="E3760" s="5"/>
      <c r="F3760" s="5"/>
      <c r="G3760" s="5"/>
    </row>
    <row r="3761" spans="1:7" s="15" customFormat="1" x14ac:dyDescent="0.15">
      <c r="A3761" s="6"/>
      <c r="B3761" s="15">
        <v>3544</v>
      </c>
      <c r="C3761" s="18" t="str">
        <f>'Population tagcount script'!D3545</f>
        <v>param_adapter &lt;- "CATGAGATCGGAAGAGCGTCGTGTAGGGAAAGAGTGT"  #Adapter sequence 1</v>
      </c>
      <c r="D3761" s="5"/>
      <c r="E3761" s="5"/>
      <c r="F3761" s="5"/>
      <c r="G3761" s="5"/>
    </row>
    <row r="3762" spans="1:7" s="15" customFormat="1" x14ac:dyDescent="0.15">
      <c r="A3762" s="6"/>
      <c r="B3762" s="15">
        <v>3545</v>
      </c>
      <c r="C3762" s="18" t="str">
        <f>'Population tagcount script'!D3546</f>
        <v xml:space="preserve">system.time(res1 &lt;- preprocessReads(filename=in_f,  outputFilename=out_f,Rpattern=param_adapter, max.Rmismatch=rep(0, nchar(param_adapter)), nBases=0, minLength=20, nrec=1000000))      </v>
      </c>
      <c r="D3762" s="5"/>
      <c r="E3762" s="5"/>
      <c r="F3762" s="5"/>
      <c r="G3762" s="5"/>
    </row>
    <row r="3763" spans="1:7" s="15" customFormat="1" x14ac:dyDescent="0.15">
      <c r="A3763" s="6"/>
      <c r="B3763" s="15">
        <v>3546</v>
      </c>
      <c r="C3763" s="18" t="str">
        <f>'Population tagcount script'!D3547</f>
        <v>in_f &lt;- "C:/NGS/save/F2_Adap-1.fastq"</v>
      </c>
      <c r="D3763" s="5"/>
      <c r="E3763" s="5"/>
      <c r="F3763" s="5"/>
      <c r="G3763" s="5"/>
    </row>
    <row r="3764" spans="1:7" s="15" customFormat="1" x14ac:dyDescent="0.15">
      <c r="A3764" s="6"/>
      <c r="B3764" s="15">
        <v>3547</v>
      </c>
      <c r="C3764" s="18" t="str">
        <f>'Population tagcount script'!D3548</f>
        <v>out_f &lt;- "C:/NGS/save/F2_Adap-2.fastq"</v>
      </c>
      <c r="D3764" s="5"/>
      <c r="E3764" s="5"/>
      <c r="F3764" s="5"/>
      <c r="G3764" s="5"/>
    </row>
    <row r="3765" spans="1:7" s="15" customFormat="1" x14ac:dyDescent="0.15">
      <c r="A3765" s="6"/>
      <c r="B3765" s="15">
        <v>3548</v>
      </c>
      <c r="C3765" s="18" t="str">
        <f>'Population tagcount script'!D3549</f>
        <v>param_adapter &lt;- "TAAGATCGGAAGAGCACACGTCTGAACTCCAGTCAC"  #Adapter sequence 2</v>
      </c>
      <c r="D3765" s="5"/>
      <c r="E3765" s="5"/>
      <c r="F3765" s="5"/>
      <c r="G3765" s="5"/>
    </row>
    <row r="3766" spans="1:7" s="15" customFormat="1" x14ac:dyDescent="0.15">
      <c r="A3766" s="6"/>
      <c r="B3766" s="15">
        <v>3549</v>
      </c>
      <c r="C3766" s="18" t="str">
        <f>'Population tagcount script'!D3550</f>
        <v xml:space="preserve">system.time(res2 &lt;- preprocessReads(filename=in_f,  outputFilename=out_f,Rpattern=param_adapter, max.Rmismatch=rep(0, nchar(param_adapter)), nBases=0, minLength=20, nrec=1000000))      </v>
      </c>
      <c r="D3766" s="5"/>
      <c r="E3766" s="5"/>
      <c r="F3766" s="5"/>
      <c r="G3766" s="5"/>
    </row>
    <row r="3767" spans="1:7" s="15" customFormat="1" x14ac:dyDescent="0.15">
      <c r="A3767" s="6"/>
      <c r="B3767" s="15">
        <v>3550</v>
      </c>
      <c r="C3767" s="18" t="str">
        <f>'Population tagcount script'!D3551</f>
        <v>in_f &lt;- "C:/NGS/save/F2_Adap-2.fastq"</v>
      </c>
      <c r="D3767" s="5"/>
      <c r="E3767" s="5"/>
      <c r="F3767" s="5"/>
      <c r="G3767" s="5"/>
    </row>
    <row r="3768" spans="1:7" s="15" customFormat="1" x14ac:dyDescent="0.15">
      <c r="A3768" s="6"/>
      <c r="B3768" s="15">
        <v>3551</v>
      </c>
      <c r="C3768" s="18" t="str">
        <f>'Population tagcount script'!D3552</f>
        <v>out_f &lt;- "C:/NGS/save/F2_Adap-3.fastq"</v>
      </c>
      <c r="D3768" s="5"/>
      <c r="E3768" s="5"/>
      <c r="F3768" s="5"/>
      <c r="G3768" s="5"/>
    </row>
    <row r="3769" spans="1:7" s="15" customFormat="1" x14ac:dyDescent="0.15">
      <c r="A3769" s="6"/>
      <c r="B3769" s="15">
        <v>3552</v>
      </c>
      <c r="C3769" s="18" t="str">
        <f>'Population tagcount script'!D3553</f>
        <v>param_adapter &lt;- "TAAGATCGGAAGAGCGTCGTGTAGGGAAAGAGTGT"  #Adapter sequence 3</v>
      </c>
      <c r="D3769" s="5"/>
      <c r="E3769" s="5"/>
      <c r="F3769" s="5"/>
      <c r="G3769" s="5"/>
    </row>
    <row r="3770" spans="1:7" s="15" customFormat="1" x14ac:dyDescent="0.15">
      <c r="A3770" s="6"/>
      <c r="B3770" s="15">
        <v>3553</v>
      </c>
      <c r="C3770" s="18" t="str">
        <f>'Population tagcount script'!D3554</f>
        <v xml:space="preserve">system.time(res3 &lt;- preprocessReads(filename=in_f,  outputFilename=out_f,Rpattern=param_adapter, max.Rmismatch=rep(0, nchar(param_adapter)), nBases=0, minLength=20, nrec=1000000))      </v>
      </c>
      <c r="D3770" s="5"/>
      <c r="E3770" s="5"/>
      <c r="F3770" s="5"/>
      <c r="G3770" s="5"/>
    </row>
    <row r="3771" spans="1:7" s="15" customFormat="1" x14ac:dyDescent="0.15">
      <c r="A3771" s="6"/>
      <c r="B3771" s="15">
        <v>3554</v>
      </c>
      <c r="C3771" s="18" t="str">
        <f>'Population tagcount script'!D3555</f>
        <v>in_f &lt;- "C:/NGS/save/F2_Adap-3.fastq"</v>
      </c>
      <c r="D3771" s="5"/>
      <c r="E3771" s="5"/>
      <c r="F3771" s="5"/>
      <c r="G3771" s="5"/>
    </row>
    <row r="3772" spans="1:7" s="15" customFormat="1" x14ac:dyDescent="0.15">
      <c r="A3772" s="6"/>
      <c r="B3772" s="15">
        <v>3555</v>
      </c>
      <c r="C3772" s="18" t="str">
        <f>'Population tagcount script'!D3556</f>
        <v>out_f &lt;- "C:/NGS/save/AdapterTrim_NGS0_81.fastq"</v>
      </c>
      <c r="D3772" s="5"/>
      <c r="E3772" s="5"/>
      <c r="F3772" s="5"/>
      <c r="G3772" s="5"/>
    </row>
    <row r="3773" spans="1:7" s="15" customFormat="1" x14ac:dyDescent="0.15">
      <c r="A3773" s="6"/>
      <c r="B3773" s="15">
        <v>3556</v>
      </c>
      <c r="C3773" s="18" t="str">
        <f>'Population tagcount script'!D3557</f>
        <v>param_adapter &lt;- "CATGAGATCGGAAGAGCACACGTCTGAACTCCAGTCAC"  #Adapter sequence 4</v>
      </c>
      <c r="D3773" s="5"/>
      <c r="E3773" s="5"/>
      <c r="F3773" s="5"/>
      <c r="G3773" s="5"/>
    </row>
    <row r="3774" spans="1:7" s="15" customFormat="1" x14ac:dyDescent="0.15">
      <c r="A3774" s="6"/>
      <c r="B3774" s="15">
        <v>3557</v>
      </c>
      <c r="C3774" s="18" t="str">
        <f>'Population tagcount script'!D3558</f>
        <v xml:space="preserve">system.time(res4 &lt;- preprocessReads(filename=in_f,  outputFilename=out_f,Rpattern=param_adapter, max.Rmismatch=rep(0, nchar(param_adapter)), nBases=0, minLength=20, nrec=1000000))      </v>
      </c>
      <c r="D3774" s="5"/>
      <c r="E3774" s="5"/>
      <c r="F3774" s="5"/>
      <c r="G3774" s="5"/>
    </row>
    <row r="3775" spans="1:7" s="15" customFormat="1" x14ac:dyDescent="0.15">
      <c r="A3775" s="6"/>
      <c r="B3775" s="15">
        <v>3558</v>
      </c>
      <c r="C3775" s="18" t="str">
        <f>'Population tagcount script'!D3559</f>
        <v>res &lt;- rbind(res1,res2,res3,res4)</v>
      </c>
      <c r="D3775" s="5"/>
      <c r="E3775" s="5"/>
      <c r="F3775" s="5"/>
      <c r="G3775" s="5"/>
    </row>
    <row r="3776" spans="1:7" s="15" customFormat="1" x14ac:dyDescent="0.15">
      <c r="A3776" s="6"/>
      <c r="B3776" s="15">
        <v>3559</v>
      </c>
      <c r="C3776" s="18" t="str">
        <f>'Population tagcount script'!D3560</f>
        <v>write.csv(res, "C:/NGS/save/NGS0_81.fastq.csv")</v>
      </c>
      <c r="D3776" s="5"/>
      <c r="E3776" s="5"/>
      <c r="F3776" s="5"/>
      <c r="G3776" s="5"/>
    </row>
    <row r="3777" spans="1:7" s="15" customFormat="1" x14ac:dyDescent="0.15">
      <c r="A3777" s="6"/>
      <c r="B3777" s="15">
        <v>3560</v>
      </c>
      <c r="C3777" s="18" t="str">
        <f>'Population tagcount script'!D3561</f>
        <v>system.time(fastq &lt;- fread("C:/NGS/save/AdapterTrim_NGS0_81.fastq", header=F, sep="\t", na.strings="NA", strip.white=TRUE, verbose=TRUE))</v>
      </c>
      <c r="D3777" s="5"/>
      <c r="E3777" s="5"/>
      <c r="F3777" s="5"/>
      <c r="G3777" s="5"/>
    </row>
    <row r="3778" spans="1:7" s="15" customFormat="1" x14ac:dyDescent="0.15">
      <c r="A3778" s="6"/>
      <c r="B3778" s="15">
        <v>3561</v>
      </c>
      <c r="C3778" s="18" t="str">
        <f>'Population tagcount script'!D3562</f>
        <v>file.remove("C:/NGS/save/AdapterTrim_NGS0_81.fastq","C:/NGS/save/F2_Adap-0.fastq","C:/NGS/save/F2_Adap-1.fastq","C:/NGS/save/F2_Adap-2.fastq","C:/NGS/save/F2_Adap-3.fastq")</v>
      </c>
      <c r="D3778" s="5"/>
      <c r="E3778" s="5"/>
      <c r="F3778" s="5"/>
      <c r="G3778" s="5"/>
    </row>
    <row r="3779" spans="1:7" s="15" customFormat="1" x14ac:dyDescent="0.15">
      <c r="A3779" s="6"/>
      <c r="B3779" s="15">
        <v>3562</v>
      </c>
      <c r="C3779" s="18" t="str">
        <f>'Population tagcount script'!D3563</f>
        <v>system.time(nucleotide &lt;- fastq[2+4*(0:((nrow(fastq)/4)-1))])</v>
      </c>
      <c r="D3779" s="5"/>
      <c r="E3779" s="5"/>
      <c r="F3779" s="5"/>
      <c r="G3779" s="5"/>
    </row>
    <row r="3780" spans="1:7" s="15" customFormat="1" x14ac:dyDescent="0.15">
      <c r="A3780" s="6"/>
      <c r="B3780" s="15">
        <v>3563</v>
      </c>
      <c r="C3780" s="18" t="str">
        <f>'Population tagcount script'!D3564</f>
        <v>system.time(RADtag &lt;- sort(table(nucleotide), decreasing=TRUE))</v>
      </c>
      <c r="D3780" s="5"/>
      <c r="E3780" s="5"/>
      <c r="F3780" s="5"/>
      <c r="G3780" s="5"/>
    </row>
    <row r="3781" spans="1:7" s="15" customFormat="1" x14ac:dyDescent="0.15">
      <c r="A3781" s="6"/>
      <c r="B3781" s="15">
        <v>3564</v>
      </c>
      <c r="C3781" s="18" t="str">
        <f>'Population tagcount script'!D3565</f>
        <v>system.time(write.csv(RADtag, file="C:/NGS/save/NGS0_81.tagcount", row.names = F))</v>
      </c>
      <c r="D3781" s="5"/>
      <c r="E3781" s="5"/>
      <c r="F3781" s="5"/>
      <c r="G3781" s="5"/>
    </row>
    <row r="3782" spans="1:7" s="15" customFormat="1" x14ac:dyDescent="0.15">
      <c r="A3782" s="6"/>
      <c r="B3782" s="15">
        <v>3565</v>
      </c>
      <c r="C3782" s="18" t="str">
        <f>'Population tagcount script'!D3566</f>
        <v>file.remove("C:/NGS/save/NGS0_81.fastq")</v>
      </c>
      <c r="D3782" s="5"/>
      <c r="E3782" s="5"/>
      <c r="F3782" s="5"/>
      <c r="G3782" s="5"/>
    </row>
    <row r="3783" spans="1:7" s="15" customFormat="1" x14ac:dyDescent="0.15">
      <c r="A3783" s="6"/>
      <c r="B3783" s="15">
        <v>3566</v>
      </c>
      <c r="C3783" s="18" t="str">
        <f>'Population tagcount script'!D3567</f>
        <v>RAD_1over &lt;- RADtag[RADtag&gt;1]</v>
      </c>
      <c r="D3783" s="5"/>
      <c r="E3783" s="5"/>
      <c r="F3783" s="5"/>
      <c r="G3783" s="5"/>
    </row>
    <row r="3784" spans="1:7" s="15" customFormat="1" x14ac:dyDescent="0.15">
      <c r="A3784" s="6"/>
      <c r="B3784" s="15">
        <v>3567</v>
      </c>
      <c r="C3784" s="18" t="str">
        <f>'Population tagcount script'!D3568</f>
        <v>system.time(write.csv(RAD_1over, file="C:/NGS/save/NGS0_81.tagcount1over", row.names = F))</v>
      </c>
      <c r="D3784" s="5"/>
      <c r="E3784" s="5"/>
      <c r="F3784" s="5"/>
      <c r="G3784" s="5"/>
    </row>
    <row r="3785" spans="1:7" s="15" customFormat="1" x14ac:dyDescent="0.15">
      <c r="A3785" s="6"/>
      <c r="B3785" s="15">
        <v>3568</v>
      </c>
      <c r="C3785" s="18" t="str">
        <f>'Population tagcount script'!D3569</f>
        <v>rm(list=ls())</v>
      </c>
      <c r="D3785" s="5"/>
      <c r="E3785" s="5"/>
      <c r="F3785" s="5"/>
      <c r="G3785" s="5"/>
    </row>
    <row r="3786" spans="1:7" s="15" customFormat="1" x14ac:dyDescent="0.15">
      <c r="A3786" s="6"/>
      <c r="B3786" s="15">
        <v>3569</v>
      </c>
      <c r="C3786" s="18" t="str">
        <f>'Population tagcount script'!D3570</f>
        <v>in_f &lt;- c("C:/NGS/Raw_sequence_reads/82_TCTCGCGC-ATAGAGGC_L006_R1_001.fastq.gz", "C:/NGS/Raw_sequence_reads/82_TCTCGCGC-ATAGAGGC_L006_R2_001.fastq.gz")</v>
      </c>
      <c r="D3786" s="5"/>
      <c r="E3786" s="5"/>
      <c r="F3786" s="5"/>
      <c r="G3786" s="5"/>
    </row>
    <row r="3787" spans="1:7" s="15" customFormat="1" x14ac:dyDescent="0.15">
      <c r="A3787" s="6"/>
      <c r="B3787" s="15">
        <v>3570</v>
      </c>
      <c r="C3787" s="18" t="str">
        <f>'Population tagcount script'!D3571</f>
        <v>out_f &lt;- "C:/NGS/save/NGS0_82.fastq"</v>
      </c>
      <c r="D3787" s="5"/>
      <c r="E3787" s="5"/>
      <c r="F3787" s="5"/>
      <c r="G3787" s="5"/>
    </row>
    <row r="3788" spans="1:7" s="15" customFormat="1" x14ac:dyDescent="0.15">
      <c r="A3788" s="6"/>
      <c r="B3788" s="15">
        <v>3571</v>
      </c>
      <c r="C3788" s="18" t="str">
        <f>'Population tagcount script'!D3572</f>
        <v>param_trim &lt;- 1</v>
      </c>
      <c r="D3788" s="5"/>
      <c r="E3788" s="5"/>
      <c r="F3788" s="5"/>
      <c r="G3788" s="5"/>
    </row>
    <row r="3789" spans="1:7" s="15" customFormat="1" x14ac:dyDescent="0.15">
      <c r="A3789" s="6"/>
      <c r="B3789" s="15">
        <v>3572</v>
      </c>
      <c r="C3789" s="18" t="str">
        <f>'Population tagcount script'!D3573</f>
        <v xml:space="preserve">fastq &lt;- readFastq(in_f)              </v>
      </c>
      <c r="D3789" s="5"/>
      <c r="E3789" s="5"/>
      <c r="F3789" s="5"/>
      <c r="G3789" s="5"/>
    </row>
    <row r="3790" spans="1:7" s="15" customFormat="1" x14ac:dyDescent="0.15">
      <c r="A3790" s="6"/>
      <c r="B3790" s="15">
        <v>3573</v>
      </c>
      <c r="C3790" s="18" t="str">
        <f>'Population tagcount script'!D3574</f>
        <v>hoge &lt;- width(sread(fastq)) - param_trim</v>
      </c>
      <c r="D3790" s="5"/>
      <c r="E3790" s="5"/>
      <c r="F3790" s="5"/>
      <c r="G3790" s="5"/>
    </row>
    <row r="3791" spans="1:7" s="15" customFormat="1" x14ac:dyDescent="0.15">
      <c r="A3791" s="6"/>
      <c r="B3791" s="15">
        <v>3574</v>
      </c>
      <c r="C3791" s="18" t="str">
        <f>'Population tagcount script'!D3575</f>
        <v xml:space="preserve">hoge[hoge &lt; 1] &lt;- 1                   </v>
      </c>
      <c r="D3791" s="5"/>
      <c r="E3791" s="5"/>
      <c r="F3791" s="5"/>
      <c r="G3791" s="5"/>
    </row>
    <row r="3792" spans="1:7" s="15" customFormat="1" x14ac:dyDescent="0.15">
      <c r="A3792" s="6"/>
      <c r="B3792" s="15">
        <v>3575</v>
      </c>
      <c r="C3792" s="18" t="str">
        <f>'Population tagcount script'!D3576</f>
        <v>hoge1 &lt;- DNAStringSet(sread(fastq), start=7, end=hoge)</v>
      </c>
      <c r="D3792" s="5"/>
      <c r="E3792" s="5"/>
      <c r="F3792" s="5"/>
      <c r="G3792" s="5"/>
    </row>
    <row r="3793" spans="1:7" s="15" customFormat="1" x14ac:dyDescent="0.15">
      <c r="A3793" s="6"/>
      <c r="B3793" s="15">
        <v>3576</v>
      </c>
      <c r="C3793" s="18" t="str">
        <f>'Population tagcount script'!D3577</f>
        <v>hoge2 &lt;- BStringSet(quality(quality(fastq)), start=7, end=hoge)</v>
      </c>
      <c r="D3793" s="5"/>
      <c r="E3793" s="5"/>
      <c r="F3793" s="5"/>
      <c r="G3793" s="5"/>
    </row>
    <row r="3794" spans="1:7" s="15" customFormat="1" x14ac:dyDescent="0.15">
      <c r="A3794" s="6"/>
      <c r="B3794" s="15">
        <v>3577</v>
      </c>
      <c r="C3794" s="18" t="str">
        <f>'Population tagcount script'!D3578</f>
        <v>fastq &lt;- ShortReadQ(hoge1, hoge2, id(fastq))</v>
      </c>
      <c r="D3794" s="5"/>
      <c r="E3794" s="5"/>
      <c r="F3794" s="5"/>
      <c r="G3794" s="5"/>
    </row>
    <row r="3795" spans="1:7" s="15" customFormat="1" x14ac:dyDescent="0.15">
      <c r="A3795" s="6"/>
      <c r="B3795" s="15">
        <v>3578</v>
      </c>
      <c r="C3795" s="18" t="str">
        <f>'Population tagcount script'!D3579</f>
        <v xml:space="preserve">writeFastq(fastq, out_f, compress=F)   </v>
      </c>
      <c r="D3795" s="5"/>
      <c r="E3795" s="5"/>
      <c r="F3795" s="5"/>
      <c r="G3795" s="5"/>
    </row>
    <row r="3796" spans="1:7" s="15" customFormat="1" x14ac:dyDescent="0.15">
      <c r="A3796" s="6"/>
      <c r="B3796" s="15">
        <v>3579</v>
      </c>
      <c r="C3796" s="18" t="str">
        <f>'Population tagcount script'!D3580</f>
        <v>param1 &lt;- 35</v>
      </c>
      <c r="D3796" s="5"/>
      <c r="E3796" s="5"/>
      <c r="F3796" s="5"/>
      <c r="G3796" s="5"/>
    </row>
    <row r="3797" spans="1:7" s="15" customFormat="1" x14ac:dyDescent="0.15">
      <c r="A3797" s="6"/>
      <c r="B3797" s="15">
        <v>3580</v>
      </c>
      <c r="C3797" s="18" t="str">
        <f>'Population tagcount script'!D3581</f>
        <v>param2 &lt;- 0.1</v>
      </c>
      <c r="D3797" s="5"/>
      <c r="E3797" s="5"/>
      <c r="F3797" s="5"/>
      <c r="G3797" s="5"/>
    </row>
    <row r="3798" spans="1:7" s="15" customFormat="1" x14ac:dyDescent="0.15">
      <c r="A3798" s="6"/>
      <c r="B3798" s="15">
        <v>3581</v>
      </c>
      <c r="C3798" s="18" t="str">
        <f>'Population tagcount script'!D3582</f>
        <v>fastq &lt;- readFastq("C:/NGS/save/NGS0_82.fastq")</v>
      </c>
      <c r="D3798" s="5"/>
      <c r="E3798" s="5"/>
      <c r="F3798" s="5"/>
      <c r="G3798" s="5"/>
    </row>
    <row r="3799" spans="1:7" s="15" customFormat="1" x14ac:dyDescent="0.15">
      <c r="A3799" s="6"/>
      <c r="B3799" s="15">
        <v>3582</v>
      </c>
      <c r="C3799" s="18" t="str">
        <f>'Population tagcount script'!D3583</f>
        <v>hoge &lt;- as(quality(fastq), "matrix")</v>
      </c>
      <c r="D3799" s="5"/>
      <c r="E3799" s="5"/>
      <c r="F3799" s="5"/>
      <c r="G3799" s="5"/>
    </row>
    <row r="3800" spans="1:7" s="15" customFormat="1" x14ac:dyDescent="0.15">
      <c r="A3800" s="6"/>
      <c r="B3800" s="15">
        <v>3583</v>
      </c>
      <c r="C3800" s="18" t="str">
        <f>'Population tagcount script'!D3584</f>
        <v>obj &lt;- (rowSums(hoge &lt; param1) &lt;= width(fastq)*param2)</v>
      </c>
      <c r="D3800" s="5"/>
      <c r="E3800" s="5"/>
      <c r="F3800" s="5"/>
      <c r="G3800" s="5"/>
    </row>
    <row r="3801" spans="1:7" s="15" customFormat="1" x14ac:dyDescent="0.15">
      <c r="A3801" s="6"/>
      <c r="B3801" s="15">
        <v>3584</v>
      </c>
      <c r="C3801" s="18" t="str">
        <f>'Population tagcount script'!D3585</f>
        <v>fastq &lt;- fastq[obj]</v>
      </c>
      <c r="D3801" s="5"/>
      <c r="E3801" s="5"/>
      <c r="F3801" s="5"/>
      <c r="G3801" s="5"/>
    </row>
    <row r="3802" spans="1:7" s="15" customFormat="1" x14ac:dyDescent="0.15">
      <c r="A3802" s="6"/>
      <c r="B3802" s="15">
        <v>3585</v>
      </c>
      <c r="C3802" s="18" t="str">
        <f>'Population tagcount script'!D3586</f>
        <v xml:space="preserve">writeFastq(fastq, "C:/NGS/save/F2_Adap-0.fastq", compress=F)   </v>
      </c>
      <c r="D3802" s="5"/>
      <c r="E3802" s="5"/>
      <c r="F3802" s="5"/>
      <c r="G3802" s="5"/>
    </row>
    <row r="3803" spans="1:7" s="15" customFormat="1" x14ac:dyDescent="0.15">
      <c r="A3803" s="6"/>
      <c r="B3803" s="15">
        <v>3586</v>
      </c>
      <c r="C3803" s="18" t="str">
        <f>'Population tagcount script'!D3587</f>
        <v>in_f &lt;- "C:/NGS/save/F2_Adap-0.fastq"</v>
      </c>
      <c r="D3803" s="5"/>
      <c r="E3803" s="5"/>
      <c r="F3803" s="5"/>
      <c r="G3803" s="5"/>
    </row>
    <row r="3804" spans="1:7" s="15" customFormat="1" x14ac:dyDescent="0.15">
      <c r="A3804" s="6"/>
      <c r="B3804" s="15">
        <v>3587</v>
      </c>
      <c r="C3804" s="18" t="str">
        <f>'Population tagcount script'!D3588</f>
        <v>out_f &lt;- "C:/NGS/save/F2_Adap-1.fastq"</v>
      </c>
      <c r="D3804" s="5"/>
      <c r="E3804" s="5"/>
      <c r="F3804" s="5"/>
      <c r="G3804" s="5"/>
    </row>
    <row r="3805" spans="1:7" s="15" customFormat="1" x14ac:dyDescent="0.15">
      <c r="A3805" s="6"/>
      <c r="B3805" s="15">
        <v>3588</v>
      </c>
      <c r="C3805" s="18" t="str">
        <f>'Population tagcount script'!D3589</f>
        <v>param_adapter &lt;- "CATGAGATCGGAAGAGCGTCGTGTAGGGAAAGAGTGT"  #Adapter sequence 1</v>
      </c>
      <c r="D3805" s="5"/>
      <c r="E3805" s="5"/>
      <c r="F3805" s="5"/>
      <c r="G3805" s="5"/>
    </row>
    <row r="3806" spans="1:7" s="15" customFormat="1" x14ac:dyDescent="0.15">
      <c r="A3806" s="6"/>
      <c r="B3806" s="15">
        <v>3589</v>
      </c>
      <c r="C3806" s="18" t="str">
        <f>'Population tagcount script'!D3590</f>
        <v xml:space="preserve">system.time(res1 &lt;- preprocessReads(filename=in_f,  outputFilename=out_f,Rpattern=param_adapter, max.Rmismatch=rep(0, nchar(param_adapter)), nBases=0, minLength=20, nrec=1000000))      </v>
      </c>
      <c r="D3806" s="5"/>
      <c r="E3806" s="5"/>
      <c r="F3806" s="5"/>
      <c r="G3806" s="5"/>
    </row>
    <row r="3807" spans="1:7" s="15" customFormat="1" x14ac:dyDescent="0.15">
      <c r="A3807" s="6"/>
      <c r="B3807" s="15">
        <v>3590</v>
      </c>
      <c r="C3807" s="18" t="str">
        <f>'Population tagcount script'!D3591</f>
        <v>in_f &lt;- "C:/NGS/save/F2_Adap-1.fastq"</v>
      </c>
      <c r="D3807" s="5"/>
      <c r="E3807" s="5"/>
      <c r="F3807" s="5"/>
      <c r="G3807" s="5"/>
    </row>
    <row r="3808" spans="1:7" s="15" customFormat="1" x14ac:dyDescent="0.15">
      <c r="A3808" s="6"/>
      <c r="B3808" s="15">
        <v>3591</v>
      </c>
      <c r="C3808" s="18" t="str">
        <f>'Population tagcount script'!D3592</f>
        <v>out_f &lt;- "C:/NGS/save/F2_Adap-2.fastq"</v>
      </c>
      <c r="D3808" s="5"/>
      <c r="E3808" s="5"/>
      <c r="F3808" s="5"/>
      <c r="G3808" s="5"/>
    </row>
    <row r="3809" spans="1:7" s="15" customFormat="1" x14ac:dyDescent="0.15">
      <c r="A3809" s="6"/>
      <c r="B3809" s="15">
        <v>3592</v>
      </c>
      <c r="C3809" s="18" t="str">
        <f>'Population tagcount script'!D3593</f>
        <v>param_adapter &lt;- "TAAGATCGGAAGAGCACACGTCTGAACTCCAGTCAC"  #Adapter sequence 2</v>
      </c>
      <c r="D3809" s="5"/>
      <c r="E3809" s="5"/>
      <c r="F3809" s="5"/>
      <c r="G3809" s="5"/>
    </row>
    <row r="3810" spans="1:7" s="15" customFormat="1" x14ac:dyDescent="0.15">
      <c r="A3810" s="6"/>
      <c r="B3810" s="15">
        <v>3593</v>
      </c>
      <c r="C3810" s="18" t="str">
        <f>'Population tagcount script'!D3594</f>
        <v xml:space="preserve">system.time(res2 &lt;- preprocessReads(filename=in_f,  outputFilename=out_f,Rpattern=param_adapter, max.Rmismatch=rep(0, nchar(param_adapter)), nBases=0, minLength=20, nrec=1000000))      </v>
      </c>
      <c r="D3810" s="5"/>
      <c r="E3810" s="5"/>
      <c r="F3810" s="5"/>
      <c r="G3810" s="5"/>
    </row>
    <row r="3811" spans="1:7" s="15" customFormat="1" x14ac:dyDescent="0.15">
      <c r="A3811" s="6"/>
      <c r="B3811" s="15">
        <v>3594</v>
      </c>
      <c r="C3811" s="18" t="str">
        <f>'Population tagcount script'!D3595</f>
        <v>in_f &lt;- "C:/NGS/save/F2_Adap-2.fastq"</v>
      </c>
      <c r="D3811" s="5"/>
      <c r="E3811" s="5"/>
      <c r="F3811" s="5"/>
      <c r="G3811" s="5"/>
    </row>
    <row r="3812" spans="1:7" s="15" customFormat="1" x14ac:dyDescent="0.15">
      <c r="A3812" s="6"/>
      <c r="B3812" s="15">
        <v>3595</v>
      </c>
      <c r="C3812" s="18" t="str">
        <f>'Population tagcount script'!D3596</f>
        <v>out_f &lt;- "C:/NGS/save/F2_Adap-3.fastq"</v>
      </c>
      <c r="D3812" s="5"/>
      <c r="E3812" s="5"/>
      <c r="F3812" s="5"/>
      <c r="G3812" s="5"/>
    </row>
    <row r="3813" spans="1:7" s="15" customFormat="1" x14ac:dyDescent="0.15">
      <c r="A3813" s="6"/>
      <c r="B3813" s="15">
        <v>3596</v>
      </c>
      <c r="C3813" s="18" t="str">
        <f>'Population tagcount script'!D3597</f>
        <v>param_adapter &lt;- "TAAGATCGGAAGAGCGTCGTGTAGGGAAAGAGTGT"  #Adapter sequence 3</v>
      </c>
      <c r="D3813" s="5"/>
      <c r="E3813" s="5"/>
      <c r="F3813" s="5"/>
      <c r="G3813" s="5"/>
    </row>
    <row r="3814" spans="1:7" s="15" customFormat="1" x14ac:dyDescent="0.15">
      <c r="A3814" s="6"/>
      <c r="B3814" s="15">
        <v>3597</v>
      </c>
      <c r="C3814" s="18" t="str">
        <f>'Population tagcount script'!D3598</f>
        <v xml:space="preserve">system.time(res3 &lt;- preprocessReads(filename=in_f,  outputFilename=out_f,Rpattern=param_adapter, max.Rmismatch=rep(0, nchar(param_adapter)), nBases=0, minLength=20, nrec=1000000))      </v>
      </c>
      <c r="D3814" s="5"/>
      <c r="E3814" s="5"/>
      <c r="F3814" s="5"/>
      <c r="G3814" s="5"/>
    </row>
    <row r="3815" spans="1:7" s="15" customFormat="1" x14ac:dyDescent="0.15">
      <c r="A3815" s="6"/>
      <c r="B3815" s="15">
        <v>3598</v>
      </c>
      <c r="C3815" s="18" t="str">
        <f>'Population tagcount script'!D3599</f>
        <v>in_f &lt;- "C:/NGS/save/F2_Adap-3.fastq"</v>
      </c>
      <c r="D3815" s="5"/>
      <c r="E3815" s="5"/>
      <c r="F3815" s="5"/>
      <c r="G3815" s="5"/>
    </row>
    <row r="3816" spans="1:7" s="15" customFormat="1" x14ac:dyDescent="0.15">
      <c r="A3816" s="6"/>
      <c r="B3816" s="15">
        <v>3599</v>
      </c>
      <c r="C3816" s="18" t="str">
        <f>'Population tagcount script'!D3600</f>
        <v>out_f &lt;- "C:/NGS/save/AdapterTrim_NGS0_82.fastq"</v>
      </c>
      <c r="D3816" s="5"/>
      <c r="E3816" s="5"/>
      <c r="F3816" s="5"/>
      <c r="G3816" s="5"/>
    </row>
    <row r="3817" spans="1:7" s="15" customFormat="1" x14ac:dyDescent="0.15">
      <c r="A3817" s="6"/>
      <c r="B3817" s="15">
        <v>3600</v>
      </c>
      <c r="C3817" s="18" t="str">
        <f>'Population tagcount script'!D3601</f>
        <v>param_adapter &lt;- "CATGAGATCGGAAGAGCACACGTCTGAACTCCAGTCAC"  #Adapter sequence 4</v>
      </c>
      <c r="D3817" s="5"/>
      <c r="E3817" s="5"/>
      <c r="F3817" s="5"/>
      <c r="G3817" s="5"/>
    </row>
    <row r="3818" spans="1:7" s="15" customFormat="1" x14ac:dyDescent="0.15">
      <c r="A3818" s="6"/>
      <c r="B3818" s="15">
        <v>3601</v>
      </c>
      <c r="C3818" s="18" t="str">
        <f>'Population tagcount script'!D3602</f>
        <v xml:space="preserve">system.time(res4 &lt;- preprocessReads(filename=in_f,  outputFilename=out_f,Rpattern=param_adapter, max.Rmismatch=rep(0, nchar(param_adapter)), nBases=0, minLength=20, nrec=1000000))      </v>
      </c>
      <c r="D3818" s="5"/>
      <c r="E3818" s="5"/>
      <c r="F3818" s="5"/>
      <c r="G3818" s="5"/>
    </row>
    <row r="3819" spans="1:7" s="15" customFormat="1" x14ac:dyDescent="0.15">
      <c r="A3819" s="6"/>
      <c r="B3819" s="15">
        <v>3602</v>
      </c>
      <c r="C3819" s="18" t="str">
        <f>'Population tagcount script'!D3603</f>
        <v>res &lt;- rbind(res1,res2,res3,res4)</v>
      </c>
      <c r="D3819" s="5"/>
      <c r="E3819" s="5"/>
      <c r="F3819" s="5"/>
      <c r="G3819" s="5"/>
    </row>
    <row r="3820" spans="1:7" s="15" customFormat="1" x14ac:dyDescent="0.15">
      <c r="A3820" s="6"/>
      <c r="B3820" s="15">
        <v>3603</v>
      </c>
      <c r="C3820" s="18" t="str">
        <f>'Population tagcount script'!D3604</f>
        <v>write.csv(res, "C:/NGS/save/NGS0_82.fastq.csv")</v>
      </c>
      <c r="D3820" s="5"/>
      <c r="E3820" s="5"/>
      <c r="F3820" s="5"/>
      <c r="G3820" s="5"/>
    </row>
    <row r="3821" spans="1:7" s="15" customFormat="1" x14ac:dyDescent="0.15">
      <c r="A3821" s="6"/>
      <c r="B3821" s="15">
        <v>3604</v>
      </c>
      <c r="C3821" s="18" t="str">
        <f>'Population tagcount script'!D3605</f>
        <v>system.time(fastq &lt;- fread("C:/NGS/save/AdapterTrim_NGS0_82.fastq", header=F, sep="\t", na.strings="NA", strip.white=TRUE, verbose=TRUE))</v>
      </c>
      <c r="D3821" s="5"/>
      <c r="E3821" s="5"/>
      <c r="F3821" s="5"/>
      <c r="G3821" s="5"/>
    </row>
    <row r="3822" spans="1:7" s="15" customFormat="1" x14ac:dyDescent="0.15">
      <c r="A3822" s="6"/>
      <c r="B3822" s="15">
        <v>3605</v>
      </c>
      <c r="C3822" s="18" t="str">
        <f>'Population tagcount script'!D3606</f>
        <v>file.remove("C:/NGS/save/AdapterTrim_NGS0_82.fastq","C:/NGS/save/F2_Adap-0.fastq","C:/NGS/save/F2_Adap-1.fastq","C:/NGS/save/F2_Adap-2.fastq","C:/NGS/save/F2_Adap-3.fastq")</v>
      </c>
      <c r="D3822" s="5"/>
      <c r="E3822" s="5"/>
      <c r="F3822" s="5"/>
      <c r="G3822" s="5"/>
    </row>
    <row r="3823" spans="1:7" s="15" customFormat="1" x14ac:dyDescent="0.15">
      <c r="A3823" s="6"/>
      <c r="B3823" s="15">
        <v>3606</v>
      </c>
      <c r="C3823" s="18" t="str">
        <f>'Population tagcount script'!D3607</f>
        <v>system.time(nucleotide &lt;- fastq[2+4*(0:((nrow(fastq)/4)-1))])</v>
      </c>
      <c r="D3823" s="5"/>
      <c r="E3823" s="5"/>
      <c r="F3823" s="5"/>
      <c r="G3823" s="5"/>
    </row>
    <row r="3824" spans="1:7" s="15" customFormat="1" x14ac:dyDescent="0.15">
      <c r="A3824" s="6"/>
      <c r="B3824" s="15">
        <v>3607</v>
      </c>
      <c r="C3824" s="18" t="str">
        <f>'Population tagcount script'!D3608</f>
        <v>system.time(RADtag &lt;- sort(table(nucleotide), decreasing=TRUE))</v>
      </c>
      <c r="D3824" s="5"/>
      <c r="E3824" s="5"/>
      <c r="F3824" s="5"/>
      <c r="G3824" s="5"/>
    </row>
    <row r="3825" spans="1:7" s="15" customFormat="1" x14ac:dyDescent="0.15">
      <c r="A3825" s="6"/>
      <c r="B3825" s="15">
        <v>3608</v>
      </c>
      <c r="C3825" s="18" t="str">
        <f>'Population tagcount script'!D3609</f>
        <v>system.time(write.csv(RADtag, file="C:/NGS/save/NGS0_82.tagcount", row.names = F))</v>
      </c>
      <c r="D3825" s="5"/>
      <c r="E3825" s="5"/>
      <c r="F3825" s="5"/>
      <c r="G3825" s="5"/>
    </row>
    <row r="3826" spans="1:7" s="15" customFormat="1" x14ac:dyDescent="0.15">
      <c r="A3826" s="6"/>
      <c r="B3826" s="15">
        <v>3609</v>
      </c>
      <c r="C3826" s="18" t="str">
        <f>'Population tagcount script'!D3610</f>
        <v>file.remove("C:/NGS/save/NGS0_82.fastq")</v>
      </c>
      <c r="D3826" s="5"/>
      <c r="E3826" s="5"/>
      <c r="F3826" s="5"/>
      <c r="G3826" s="5"/>
    </row>
    <row r="3827" spans="1:7" s="15" customFormat="1" x14ac:dyDescent="0.15">
      <c r="A3827" s="6"/>
      <c r="B3827" s="15">
        <v>3610</v>
      </c>
      <c r="C3827" s="18" t="str">
        <f>'Population tagcount script'!D3611</f>
        <v>RAD_1over &lt;- RADtag[RADtag&gt;1]</v>
      </c>
      <c r="D3827" s="5"/>
      <c r="E3827" s="5"/>
      <c r="F3827" s="5"/>
      <c r="G3827" s="5"/>
    </row>
    <row r="3828" spans="1:7" s="15" customFormat="1" x14ac:dyDescent="0.15">
      <c r="A3828" s="6"/>
      <c r="B3828" s="15">
        <v>3611</v>
      </c>
      <c r="C3828" s="18" t="str">
        <f>'Population tagcount script'!D3612</f>
        <v>system.time(write.csv(RAD_1over, file="C:/NGS/save/NGS0_82.tagcount1over", row.names = F))</v>
      </c>
      <c r="D3828" s="5"/>
      <c r="E3828" s="5"/>
      <c r="F3828" s="5"/>
      <c r="G3828" s="5"/>
    </row>
    <row r="3829" spans="1:7" s="15" customFormat="1" x14ac:dyDescent="0.15">
      <c r="A3829" s="6"/>
      <c r="B3829" s="15">
        <v>3612</v>
      </c>
      <c r="C3829" s="18" t="str">
        <f>'Population tagcount script'!D3613</f>
        <v>rm(list=ls())</v>
      </c>
      <c r="D3829" s="5"/>
      <c r="E3829" s="5"/>
      <c r="F3829" s="5"/>
      <c r="G3829" s="5"/>
    </row>
    <row r="3830" spans="1:7" s="15" customFormat="1" x14ac:dyDescent="0.15">
      <c r="A3830" s="6"/>
      <c r="B3830" s="15">
        <v>3613</v>
      </c>
      <c r="C3830" s="18" t="str">
        <f>'Population tagcount script'!D3614</f>
        <v>in_f &lt;- c("C:/NGS/Raw_sequence_reads/83_TCTCGCGC-CCTATCCT_L006_R1_001.fastq.gz", "C:/NGS/Raw_sequence_reads/83_TCTCGCGC-CCTATCCT_L006_R2_001.fastq.gz")</v>
      </c>
      <c r="D3830" s="5"/>
      <c r="E3830" s="5"/>
      <c r="F3830" s="5"/>
      <c r="G3830" s="5"/>
    </row>
    <row r="3831" spans="1:7" s="15" customFormat="1" x14ac:dyDescent="0.15">
      <c r="A3831" s="6"/>
      <c r="B3831" s="15">
        <v>3614</v>
      </c>
      <c r="C3831" s="18" t="str">
        <f>'Population tagcount script'!D3615</f>
        <v>out_f &lt;- "C:/NGS/save/NGS0_83.fastq"</v>
      </c>
      <c r="D3831" s="5"/>
      <c r="E3831" s="5"/>
      <c r="F3831" s="5"/>
      <c r="G3831" s="5"/>
    </row>
    <row r="3832" spans="1:7" s="15" customFormat="1" x14ac:dyDescent="0.15">
      <c r="A3832" s="6"/>
      <c r="B3832" s="15">
        <v>3615</v>
      </c>
      <c r="C3832" s="18" t="str">
        <f>'Population tagcount script'!D3616</f>
        <v>param_trim &lt;- 1</v>
      </c>
      <c r="D3832" s="5"/>
      <c r="E3832" s="5"/>
      <c r="F3832" s="5"/>
      <c r="G3832" s="5"/>
    </row>
    <row r="3833" spans="1:7" s="15" customFormat="1" x14ac:dyDescent="0.15">
      <c r="A3833" s="6"/>
      <c r="B3833" s="15">
        <v>3616</v>
      </c>
      <c r="C3833" s="18" t="str">
        <f>'Population tagcount script'!D3617</f>
        <v xml:space="preserve">fastq &lt;- readFastq(in_f)              </v>
      </c>
      <c r="D3833" s="5"/>
      <c r="E3833" s="5"/>
      <c r="F3833" s="5"/>
      <c r="G3833" s="5"/>
    </row>
    <row r="3834" spans="1:7" s="15" customFormat="1" x14ac:dyDescent="0.15">
      <c r="A3834" s="6"/>
      <c r="B3834" s="15">
        <v>3617</v>
      </c>
      <c r="C3834" s="18" t="str">
        <f>'Population tagcount script'!D3618</f>
        <v>hoge &lt;- width(sread(fastq)) - param_trim</v>
      </c>
      <c r="D3834" s="5"/>
      <c r="E3834" s="5"/>
      <c r="F3834" s="5"/>
      <c r="G3834" s="5"/>
    </row>
    <row r="3835" spans="1:7" s="15" customFormat="1" x14ac:dyDescent="0.15">
      <c r="A3835" s="6"/>
      <c r="B3835" s="15">
        <v>3618</v>
      </c>
      <c r="C3835" s="18" t="str">
        <f>'Population tagcount script'!D3619</f>
        <v xml:space="preserve">hoge[hoge &lt; 1] &lt;- 1                   </v>
      </c>
      <c r="D3835" s="5"/>
      <c r="E3835" s="5"/>
      <c r="F3835" s="5"/>
      <c r="G3835" s="5"/>
    </row>
    <row r="3836" spans="1:7" s="15" customFormat="1" x14ac:dyDescent="0.15">
      <c r="A3836" s="6"/>
      <c r="B3836" s="15">
        <v>3619</v>
      </c>
      <c r="C3836" s="18" t="str">
        <f>'Population tagcount script'!D3620</f>
        <v>hoge1 &lt;- DNAStringSet(sread(fastq), start=7, end=hoge)</v>
      </c>
      <c r="D3836" s="5"/>
      <c r="E3836" s="5"/>
      <c r="F3836" s="5"/>
      <c r="G3836" s="5"/>
    </row>
    <row r="3837" spans="1:7" s="15" customFormat="1" x14ac:dyDescent="0.15">
      <c r="A3837" s="6"/>
      <c r="B3837" s="15">
        <v>3620</v>
      </c>
      <c r="C3837" s="18" t="str">
        <f>'Population tagcount script'!D3621</f>
        <v>hoge2 &lt;- BStringSet(quality(quality(fastq)), start=7, end=hoge)</v>
      </c>
      <c r="D3837" s="5"/>
      <c r="E3837" s="5"/>
      <c r="F3837" s="5"/>
      <c r="G3837" s="5"/>
    </row>
    <row r="3838" spans="1:7" s="15" customFormat="1" x14ac:dyDescent="0.15">
      <c r="A3838" s="6"/>
      <c r="B3838" s="15">
        <v>3621</v>
      </c>
      <c r="C3838" s="18" t="str">
        <f>'Population tagcount script'!D3622</f>
        <v>fastq &lt;- ShortReadQ(hoge1, hoge2, id(fastq))</v>
      </c>
      <c r="D3838" s="5"/>
      <c r="E3838" s="5"/>
      <c r="F3838" s="5"/>
      <c r="G3838" s="5"/>
    </row>
    <row r="3839" spans="1:7" s="15" customFormat="1" x14ac:dyDescent="0.15">
      <c r="A3839" s="6"/>
      <c r="B3839" s="15">
        <v>3622</v>
      </c>
      <c r="C3839" s="18" t="str">
        <f>'Population tagcount script'!D3623</f>
        <v xml:space="preserve">writeFastq(fastq, out_f, compress=F)   </v>
      </c>
      <c r="D3839" s="5"/>
      <c r="E3839" s="5"/>
      <c r="F3839" s="5"/>
      <c r="G3839" s="5"/>
    </row>
    <row r="3840" spans="1:7" s="15" customFormat="1" x14ac:dyDescent="0.15">
      <c r="A3840" s="6"/>
      <c r="B3840" s="15">
        <v>3623</v>
      </c>
      <c r="C3840" s="18" t="str">
        <f>'Population tagcount script'!D3624</f>
        <v>param1 &lt;- 35</v>
      </c>
      <c r="D3840" s="5"/>
      <c r="E3840" s="5"/>
      <c r="F3840" s="5"/>
      <c r="G3840" s="5"/>
    </row>
    <row r="3841" spans="1:7" s="15" customFormat="1" x14ac:dyDescent="0.15">
      <c r="A3841" s="6"/>
      <c r="B3841" s="15">
        <v>3624</v>
      </c>
      <c r="C3841" s="18" t="str">
        <f>'Population tagcount script'!D3625</f>
        <v>param2 &lt;- 0.1</v>
      </c>
      <c r="D3841" s="5"/>
      <c r="E3841" s="5"/>
      <c r="F3841" s="5"/>
      <c r="G3841" s="5"/>
    </row>
    <row r="3842" spans="1:7" s="15" customFormat="1" x14ac:dyDescent="0.15">
      <c r="A3842" s="6"/>
      <c r="B3842" s="15">
        <v>3625</v>
      </c>
      <c r="C3842" s="18" t="str">
        <f>'Population tagcount script'!D3626</f>
        <v>fastq &lt;- readFastq("C:/NGS/save/NGS0_83.fastq")</v>
      </c>
      <c r="D3842" s="5"/>
      <c r="E3842" s="5"/>
      <c r="F3842" s="5"/>
      <c r="G3842" s="5"/>
    </row>
    <row r="3843" spans="1:7" s="15" customFormat="1" x14ac:dyDescent="0.15">
      <c r="A3843" s="6"/>
      <c r="B3843" s="15">
        <v>3626</v>
      </c>
      <c r="C3843" s="18" t="str">
        <f>'Population tagcount script'!D3627</f>
        <v>hoge &lt;- as(quality(fastq), "matrix")</v>
      </c>
      <c r="D3843" s="5"/>
      <c r="E3843" s="5"/>
      <c r="F3843" s="5"/>
      <c r="G3843" s="5"/>
    </row>
    <row r="3844" spans="1:7" s="15" customFormat="1" x14ac:dyDescent="0.15">
      <c r="A3844" s="6"/>
      <c r="B3844" s="15">
        <v>3627</v>
      </c>
      <c r="C3844" s="18" t="str">
        <f>'Population tagcount script'!D3628</f>
        <v>obj &lt;- (rowSums(hoge &lt; param1) &lt;= width(fastq)*param2)</v>
      </c>
      <c r="D3844" s="5"/>
      <c r="E3844" s="5"/>
      <c r="F3844" s="5"/>
      <c r="G3844" s="5"/>
    </row>
    <row r="3845" spans="1:7" s="15" customFormat="1" x14ac:dyDescent="0.15">
      <c r="A3845" s="6"/>
      <c r="B3845" s="15">
        <v>3628</v>
      </c>
      <c r="C3845" s="18" t="str">
        <f>'Population tagcount script'!D3629</f>
        <v>fastq &lt;- fastq[obj]</v>
      </c>
      <c r="D3845" s="5"/>
      <c r="E3845" s="5"/>
      <c r="F3845" s="5"/>
      <c r="G3845" s="5"/>
    </row>
    <row r="3846" spans="1:7" s="15" customFormat="1" x14ac:dyDescent="0.15">
      <c r="A3846" s="6"/>
      <c r="B3846" s="15">
        <v>3629</v>
      </c>
      <c r="C3846" s="18" t="str">
        <f>'Population tagcount script'!D3630</f>
        <v xml:space="preserve">writeFastq(fastq, "C:/NGS/save/F2_Adap-0.fastq", compress=F)   </v>
      </c>
      <c r="D3846" s="5"/>
      <c r="E3846" s="5"/>
      <c r="F3846" s="5"/>
      <c r="G3846" s="5"/>
    </row>
    <row r="3847" spans="1:7" s="15" customFormat="1" x14ac:dyDescent="0.15">
      <c r="A3847" s="6"/>
      <c r="B3847" s="15">
        <v>3630</v>
      </c>
      <c r="C3847" s="18" t="str">
        <f>'Population tagcount script'!D3631</f>
        <v>in_f &lt;- "C:/NGS/save/F2_Adap-0.fastq"</v>
      </c>
      <c r="D3847" s="5"/>
      <c r="E3847" s="5"/>
      <c r="F3847" s="5"/>
      <c r="G3847" s="5"/>
    </row>
    <row r="3848" spans="1:7" s="15" customFormat="1" x14ac:dyDescent="0.15">
      <c r="A3848" s="6"/>
      <c r="B3848" s="15">
        <v>3631</v>
      </c>
      <c r="C3848" s="18" t="str">
        <f>'Population tagcount script'!D3632</f>
        <v>out_f &lt;- "C:/NGS/save/F2_Adap-1.fastq"</v>
      </c>
      <c r="D3848" s="5"/>
      <c r="E3848" s="5"/>
      <c r="F3848" s="5"/>
      <c r="G3848" s="5"/>
    </row>
    <row r="3849" spans="1:7" s="15" customFormat="1" x14ac:dyDescent="0.15">
      <c r="A3849" s="6"/>
      <c r="B3849" s="15">
        <v>3632</v>
      </c>
      <c r="C3849" s="18" t="str">
        <f>'Population tagcount script'!D3633</f>
        <v>param_adapter &lt;- "CATGAGATCGGAAGAGCGTCGTGTAGGGAAAGAGTGT"  #Adapter sequence 1</v>
      </c>
      <c r="D3849" s="5"/>
      <c r="E3849" s="5"/>
      <c r="F3849" s="5"/>
      <c r="G3849" s="5"/>
    </row>
    <row r="3850" spans="1:7" s="15" customFormat="1" x14ac:dyDescent="0.15">
      <c r="A3850" s="6"/>
      <c r="B3850" s="15">
        <v>3633</v>
      </c>
      <c r="C3850" s="18" t="str">
        <f>'Population tagcount script'!D3634</f>
        <v xml:space="preserve">system.time(res1 &lt;- preprocessReads(filename=in_f,  outputFilename=out_f,Rpattern=param_adapter, max.Rmismatch=rep(0, nchar(param_adapter)), nBases=0, minLength=20, nrec=1000000))      </v>
      </c>
      <c r="D3850" s="5"/>
      <c r="E3850" s="5"/>
      <c r="F3850" s="5"/>
      <c r="G3850" s="5"/>
    </row>
    <row r="3851" spans="1:7" s="15" customFormat="1" x14ac:dyDescent="0.15">
      <c r="A3851" s="6"/>
      <c r="B3851" s="15">
        <v>3634</v>
      </c>
      <c r="C3851" s="18" t="str">
        <f>'Population tagcount script'!D3635</f>
        <v>in_f &lt;- "C:/NGS/save/F2_Adap-1.fastq"</v>
      </c>
      <c r="D3851" s="5"/>
      <c r="E3851" s="5"/>
      <c r="F3851" s="5"/>
      <c r="G3851" s="5"/>
    </row>
    <row r="3852" spans="1:7" s="15" customFormat="1" x14ac:dyDescent="0.15">
      <c r="A3852" s="6"/>
      <c r="B3852" s="15">
        <v>3635</v>
      </c>
      <c r="C3852" s="18" t="str">
        <f>'Population tagcount script'!D3636</f>
        <v>out_f &lt;- "C:/NGS/save/F2_Adap-2.fastq"</v>
      </c>
      <c r="D3852" s="5"/>
      <c r="E3852" s="5"/>
      <c r="F3852" s="5"/>
      <c r="G3852" s="5"/>
    </row>
    <row r="3853" spans="1:7" s="15" customFormat="1" x14ac:dyDescent="0.15">
      <c r="A3853" s="6"/>
      <c r="B3853" s="15">
        <v>3636</v>
      </c>
      <c r="C3853" s="18" t="str">
        <f>'Population tagcount script'!D3637</f>
        <v>param_adapter &lt;- "TAAGATCGGAAGAGCACACGTCTGAACTCCAGTCAC"  #Adapter sequence 2</v>
      </c>
      <c r="D3853" s="5"/>
      <c r="E3853" s="5"/>
      <c r="F3853" s="5"/>
      <c r="G3853" s="5"/>
    </row>
    <row r="3854" spans="1:7" s="15" customFormat="1" x14ac:dyDescent="0.15">
      <c r="A3854" s="6"/>
      <c r="B3854" s="15">
        <v>3637</v>
      </c>
      <c r="C3854" s="18" t="str">
        <f>'Population tagcount script'!D3638</f>
        <v xml:space="preserve">system.time(res2 &lt;- preprocessReads(filename=in_f,  outputFilename=out_f,Rpattern=param_adapter, max.Rmismatch=rep(0, nchar(param_adapter)), nBases=0, minLength=20, nrec=1000000))      </v>
      </c>
      <c r="D3854" s="5"/>
      <c r="E3854" s="5"/>
      <c r="F3854" s="5"/>
      <c r="G3854" s="5"/>
    </row>
    <row r="3855" spans="1:7" s="15" customFormat="1" x14ac:dyDescent="0.15">
      <c r="A3855" s="6"/>
      <c r="B3855" s="15">
        <v>3638</v>
      </c>
      <c r="C3855" s="18" t="str">
        <f>'Population tagcount script'!D3639</f>
        <v>in_f &lt;- "C:/NGS/save/F2_Adap-2.fastq"</v>
      </c>
      <c r="D3855" s="5"/>
      <c r="E3855" s="5"/>
      <c r="F3855" s="5"/>
      <c r="G3855" s="5"/>
    </row>
    <row r="3856" spans="1:7" s="15" customFormat="1" x14ac:dyDescent="0.15">
      <c r="A3856" s="6"/>
      <c r="B3856" s="15">
        <v>3639</v>
      </c>
      <c r="C3856" s="18" t="str">
        <f>'Population tagcount script'!D3640</f>
        <v>out_f &lt;- "C:/NGS/save/F2_Adap-3.fastq"</v>
      </c>
      <c r="D3856" s="5"/>
      <c r="E3856" s="5"/>
      <c r="F3856" s="5"/>
      <c r="G3856" s="5"/>
    </row>
    <row r="3857" spans="1:7" s="15" customFormat="1" x14ac:dyDescent="0.15">
      <c r="A3857" s="6"/>
      <c r="B3857" s="15">
        <v>3640</v>
      </c>
      <c r="C3857" s="18" t="str">
        <f>'Population tagcount script'!D3641</f>
        <v>param_adapter &lt;- "TAAGATCGGAAGAGCGTCGTGTAGGGAAAGAGTGT"  #Adapter sequence 3</v>
      </c>
      <c r="D3857" s="5"/>
      <c r="E3857" s="5"/>
      <c r="F3857" s="5"/>
      <c r="G3857" s="5"/>
    </row>
    <row r="3858" spans="1:7" s="15" customFormat="1" x14ac:dyDescent="0.15">
      <c r="A3858" s="6"/>
      <c r="B3858" s="15">
        <v>3641</v>
      </c>
      <c r="C3858" s="18" t="str">
        <f>'Population tagcount script'!D3642</f>
        <v xml:space="preserve">system.time(res3 &lt;- preprocessReads(filename=in_f,  outputFilename=out_f,Rpattern=param_adapter, max.Rmismatch=rep(0, nchar(param_adapter)), nBases=0, minLength=20, nrec=1000000))      </v>
      </c>
      <c r="D3858" s="5"/>
      <c r="E3858" s="5"/>
      <c r="F3858" s="5"/>
      <c r="G3858" s="5"/>
    </row>
    <row r="3859" spans="1:7" s="15" customFormat="1" x14ac:dyDescent="0.15">
      <c r="A3859" s="6"/>
      <c r="B3859" s="15">
        <v>3642</v>
      </c>
      <c r="C3859" s="18" t="str">
        <f>'Population tagcount script'!D3643</f>
        <v>in_f &lt;- "C:/NGS/save/F2_Adap-3.fastq"</v>
      </c>
      <c r="D3859" s="5"/>
      <c r="E3859" s="5"/>
      <c r="F3859" s="5"/>
      <c r="G3859" s="5"/>
    </row>
    <row r="3860" spans="1:7" s="15" customFormat="1" x14ac:dyDescent="0.15">
      <c r="A3860" s="6"/>
      <c r="B3860" s="15">
        <v>3643</v>
      </c>
      <c r="C3860" s="18" t="str">
        <f>'Population tagcount script'!D3644</f>
        <v>out_f &lt;- "C:/NGS/save/AdapterTrim_NGS0_83.fastq"</v>
      </c>
      <c r="D3860" s="5"/>
      <c r="E3860" s="5"/>
      <c r="F3860" s="5"/>
      <c r="G3860" s="5"/>
    </row>
    <row r="3861" spans="1:7" s="15" customFormat="1" x14ac:dyDescent="0.15">
      <c r="A3861" s="6"/>
      <c r="B3861" s="15">
        <v>3644</v>
      </c>
      <c r="C3861" s="18" t="str">
        <f>'Population tagcount script'!D3645</f>
        <v>param_adapter &lt;- "CATGAGATCGGAAGAGCACACGTCTGAACTCCAGTCAC"  #Adapter sequence 4</v>
      </c>
      <c r="D3861" s="5"/>
      <c r="E3861" s="5"/>
      <c r="F3861" s="5"/>
      <c r="G3861" s="5"/>
    </row>
    <row r="3862" spans="1:7" s="15" customFormat="1" x14ac:dyDescent="0.15">
      <c r="A3862" s="6"/>
      <c r="B3862" s="15">
        <v>3645</v>
      </c>
      <c r="C3862" s="18" t="str">
        <f>'Population tagcount script'!D3646</f>
        <v xml:space="preserve">system.time(res4 &lt;- preprocessReads(filename=in_f,  outputFilename=out_f,Rpattern=param_adapter, max.Rmismatch=rep(0, nchar(param_adapter)), nBases=0, minLength=20, nrec=1000000))      </v>
      </c>
      <c r="D3862" s="5"/>
      <c r="E3862" s="5"/>
      <c r="F3862" s="5"/>
      <c r="G3862" s="5"/>
    </row>
    <row r="3863" spans="1:7" s="15" customFormat="1" x14ac:dyDescent="0.15">
      <c r="A3863" s="6"/>
      <c r="B3863" s="15">
        <v>3646</v>
      </c>
      <c r="C3863" s="18" t="str">
        <f>'Population tagcount script'!D3647</f>
        <v>res &lt;- rbind(res1,res2,res3,res4)</v>
      </c>
      <c r="D3863" s="5"/>
      <c r="E3863" s="5"/>
      <c r="F3863" s="5"/>
      <c r="G3863" s="5"/>
    </row>
    <row r="3864" spans="1:7" s="15" customFormat="1" x14ac:dyDescent="0.15">
      <c r="A3864" s="6"/>
      <c r="B3864" s="15">
        <v>3647</v>
      </c>
      <c r="C3864" s="18" t="str">
        <f>'Population tagcount script'!D3648</f>
        <v>write.csv(res, "C:/NGS/save/NGS0_83.fastq.csv")</v>
      </c>
      <c r="D3864" s="5"/>
      <c r="E3864" s="5"/>
      <c r="F3864" s="5"/>
      <c r="G3864" s="5"/>
    </row>
    <row r="3865" spans="1:7" s="15" customFormat="1" x14ac:dyDescent="0.15">
      <c r="A3865" s="6"/>
      <c r="B3865" s="15">
        <v>3648</v>
      </c>
      <c r="C3865" s="18" t="str">
        <f>'Population tagcount script'!D3649</f>
        <v>system.time(fastq &lt;- fread("C:/NGS/save/AdapterTrim_NGS0_83.fastq", header=F, sep="\t", na.strings="NA", strip.white=TRUE, verbose=TRUE))</v>
      </c>
      <c r="D3865" s="5"/>
      <c r="E3865" s="5"/>
      <c r="F3865" s="5"/>
      <c r="G3865" s="5"/>
    </row>
    <row r="3866" spans="1:7" s="15" customFormat="1" x14ac:dyDescent="0.15">
      <c r="A3866" s="6"/>
      <c r="B3866" s="15">
        <v>3649</v>
      </c>
      <c r="C3866" s="18" t="str">
        <f>'Population tagcount script'!D3650</f>
        <v>file.remove("C:/NGS/save/AdapterTrim_NGS0_83.fastq","C:/NGS/save/F2_Adap-0.fastq","C:/NGS/save/F2_Adap-1.fastq","C:/NGS/save/F2_Adap-2.fastq","C:/NGS/save/F2_Adap-3.fastq")</v>
      </c>
      <c r="D3866" s="5"/>
      <c r="E3866" s="5"/>
      <c r="F3866" s="5"/>
      <c r="G3866" s="5"/>
    </row>
    <row r="3867" spans="1:7" s="15" customFormat="1" x14ac:dyDescent="0.15">
      <c r="A3867" s="6"/>
      <c r="B3867" s="15">
        <v>3650</v>
      </c>
      <c r="C3867" s="18" t="str">
        <f>'Population tagcount script'!D3651</f>
        <v>system.time(nucleotide &lt;- fastq[2+4*(0:((nrow(fastq)/4)-1))])</v>
      </c>
      <c r="D3867" s="5"/>
      <c r="E3867" s="5"/>
      <c r="F3867" s="5"/>
      <c r="G3867" s="5"/>
    </row>
    <row r="3868" spans="1:7" s="15" customFormat="1" x14ac:dyDescent="0.15">
      <c r="A3868" s="6"/>
      <c r="B3868" s="15">
        <v>3651</v>
      </c>
      <c r="C3868" s="18" t="str">
        <f>'Population tagcount script'!D3652</f>
        <v>system.time(RADtag &lt;- sort(table(nucleotide), decreasing=TRUE))</v>
      </c>
      <c r="D3868" s="5"/>
      <c r="E3868" s="5"/>
      <c r="F3868" s="5"/>
      <c r="G3868" s="5"/>
    </row>
    <row r="3869" spans="1:7" s="15" customFormat="1" x14ac:dyDescent="0.15">
      <c r="A3869" s="6"/>
      <c r="B3869" s="15">
        <v>3652</v>
      </c>
      <c r="C3869" s="18" t="str">
        <f>'Population tagcount script'!D3653</f>
        <v>system.time(write.csv(RADtag, file="C:/NGS/save/NGS0_83.tagcount", row.names = F))</v>
      </c>
      <c r="D3869" s="5"/>
      <c r="E3869" s="5"/>
      <c r="F3869" s="5"/>
      <c r="G3869" s="5"/>
    </row>
    <row r="3870" spans="1:7" s="15" customFormat="1" x14ac:dyDescent="0.15">
      <c r="A3870" s="6"/>
      <c r="B3870" s="15">
        <v>3653</v>
      </c>
      <c r="C3870" s="18" t="str">
        <f>'Population tagcount script'!D3654</f>
        <v>file.remove("C:/NGS/save/NGS0_83.fastq")</v>
      </c>
      <c r="D3870" s="5"/>
      <c r="E3870" s="5"/>
      <c r="F3870" s="5"/>
      <c r="G3870" s="5"/>
    </row>
    <row r="3871" spans="1:7" s="15" customFormat="1" x14ac:dyDescent="0.15">
      <c r="A3871" s="6"/>
      <c r="B3871" s="15">
        <v>3654</v>
      </c>
      <c r="C3871" s="18" t="str">
        <f>'Population tagcount script'!D3655</f>
        <v>RAD_1over &lt;- RADtag[RADtag&gt;1]</v>
      </c>
      <c r="D3871" s="5"/>
      <c r="E3871" s="5"/>
      <c r="F3871" s="5"/>
      <c r="G3871" s="5"/>
    </row>
    <row r="3872" spans="1:7" s="15" customFormat="1" x14ac:dyDescent="0.15">
      <c r="A3872" s="6"/>
      <c r="B3872" s="15">
        <v>3655</v>
      </c>
      <c r="C3872" s="18" t="str">
        <f>'Population tagcount script'!D3656</f>
        <v>system.time(write.csv(RAD_1over, file="C:/NGS/save/NGS0_83.tagcount1over", row.names = F))</v>
      </c>
      <c r="D3872" s="5"/>
      <c r="E3872" s="5"/>
      <c r="F3872" s="5"/>
      <c r="G3872" s="5"/>
    </row>
    <row r="3873" spans="1:7" s="15" customFormat="1" x14ac:dyDescent="0.15">
      <c r="A3873" s="6"/>
      <c r="B3873" s="15">
        <v>3656</v>
      </c>
      <c r="C3873" s="18" t="str">
        <f>'Population tagcount script'!D3657</f>
        <v>rm(list=ls())</v>
      </c>
      <c r="D3873" s="5"/>
      <c r="E3873" s="5"/>
      <c r="F3873" s="5"/>
      <c r="G3873" s="5"/>
    </row>
    <row r="3874" spans="1:7" s="15" customFormat="1" x14ac:dyDescent="0.15">
      <c r="A3874" s="6"/>
      <c r="B3874" s="15">
        <v>3657</v>
      </c>
      <c r="C3874" s="18" t="str">
        <f>'Population tagcount script'!D3658</f>
        <v>in_f &lt;- c("C:/NGS/Raw_sequence_reads/84_TCTCGCGC-GGCTCTGA_L006_R1_001.fastq.gz", "C:/NGS/Raw_sequence_reads/84_TCTCGCGC-GGCTCTGA_L006_R2_001.fastq.gz")</v>
      </c>
      <c r="D3874" s="5"/>
      <c r="E3874" s="5"/>
      <c r="F3874" s="5"/>
      <c r="G3874" s="5"/>
    </row>
    <row r="3875" spans="1:7" s="15" customFormat="1" x14ac:dyDescent="0.15">
      <c r="A3875" s="6"/>
      <c r="B3875" s="15">
        <v>3658</v>
      </c>
      <c r="C3875" s="18" t="str">
        <f>'Population tagcount script'!D3659</f>
        <v>out_f &lt;- "C:/NGS/save/NGS0_84.fastq"</v>
      </c>
      <c r="D3875" s="5"/>
      <c r="E3875" s="5"/>
      <c r="F3875" s="5"/>
      <c r="G3875" s="5"/>
    </row>
    <row r="3876" spans="1:7" s="15" customFormat="1" x14ac:dyDescent="0.15">
      <c r="A3876" s="6"/>
      <c r="B3876" s="15">
        <v>3659</v>
      </c>
      <c r="C3876" s="18" t="str">
        <f>'Population tagcount script'!D3660</f>
        <v>param_trim &lt;- 1</v>
      </c>
      <c r="D3876" s="5"/>
      <c r="E3876" s="5"/>
      <c r="F3876" s="5"/>
      <c r="G3876" s="5"/>
    </row>
    <row r="3877" spans="1:7" s="15" customFormat="1" x14ac:dyDescent="0.15">
      <c r="A3877" s="6"/>
      <c r="B3877" s="15">
        <v>3660</v>
      </c>
      <c r="C3877" s="18" t="str">
        <f>'Population tagcount script'!D3661</f>
        <v xml:space="preserve">fastq &lt;- readFastq(in_f)              </v>
      </c>
      <c r="D3877" s="5"/>
      <c r="E3877" s="5"/>
      <c r="F3877" s="5"/>
      <c r="G3877" s="5"/>
    </row>
    <row r="3878" spans="1:7" s="15" customFormat="1" x14ac:dyDescent="0.15">
      <c r="A3878" s="6"/>
      <c r="B3878" s="15">
        <v>3661</v>
      </c>
      <c r="C3878" s="18" t="str">
        <f>'Population tagcount script'!D3662</f>
        <v>hoge &lt;- width(sread(fastq)) - param_trim</v>
      </c>
      <c r="D3878" s="5"/>
      <c r="E3878" s="5"/>
      <c r="F3878" s="5"/>
      <c r="G3878" s="5"/>
    </row>
    <row r="3879" spans="1:7" s="15" customFormat="1" x14ac:dyDescent="0.15">
      <c r="A3879" s="6"/>
      <c r="B3879" s="15">
        <v>3662</v>
      </c>
      <c r="C3879" s="18" t="str">
        <f>'Population tagcount script'!D3663</f>
        <v xml:space="preserve">hoge[hoge &lt; 1] &lt;- 1                   </v>
      </c>
      <c r="D3879" s="5"/>
      <c r="E3879" s="5"/>
      <c r="F3879" s="5"/>
      <c r="G3879" s="5"/>
    </row>
    <row r="3880" spans="1:7" s="15" customFormat="1" x14ac:dyDescent="0.15">
      <c r="A3880" s="6"/>
      <c r="B3880" s="15">
        <v>3663</v>
      </c>
      <c r="C3880" s="18" t="str">
        <f>'Population tagcount script'!D3664</f>
        <v>hoge1 &lt;- DNAStringSet(sread(fastq), start=7, end=hoge)</v>
      </c>
      <c r="D3880" s="5"/>
      <c r="E3880" s="5"/>
      <c r="F3880" s="5"/>
      <c r="G3880" s="5"/>
    </row>
    <row r="3881" spans="1:7" s="15" customFormat="1" x14ac:dyDescent="0.15">
      <c r="A3881" s="6"/>
      <c r="B3881" s="15">
        <v>3664</v>
      </c>
      <c r="C3881" s="18" t="str">
        <f>'Population tagcount script'!D3665</f>
        <v>hoge2 &lt;- BStringSet(quality(quality(fastq)), start=7, end=hoge)</v>
      </c>
      <c r="D3881" s="5"/>
      <c r="E3881" s="5"/>
      <c r="F3881" s="5"/>
      <c r="G3881" s="5"/>
    </row>
    <row r="3882" spans="1:7" s="15" customFormat="1" x14ac:dyDescent="0.15">
      <c r="A3882" s="6"/>
      <c r="B3882" s="15">
        <v>3665</v>
      </c>
      <c r="C3882" s="18" t="str">
        <f>'Population tagcount script'!D3666</f>
        <v>fastq &lt;- ShortReadQ(hoge1, hoge2, id(fastq))</v>
      </c>
      <c r="D3882" s="5"/>
      <c r="E3882" s="5"/>
      <c r="F3882" s="5"/>
      <c r="G3882" s="5"/>
    </row>
    <row r="3883" spans="1:7" s="15" customFormat="1" x14ac:dyDescent="0.15">
      <c r="A3883" s="6"/>
      <c r="B3883" s="15">
        <v>3666</v>
      </c>
      <c r="C3883" s="18" t="str">
        <f>'Population tagcount script'!D3667</f>
        <v xml:space="preserve">writeFastq(fastq, out_f, compress=F)   </v>
      </c>
      <c r="D3883" s="5"/>
      <c r="E3883" s="5"/>
      <c r="F3883" s="5"/>
      <c r="G3883" s="5"/>
    </row>
    <row r="3884" spans="1:7" s="15" customFormat="1" x14ac:dyDescent="0.15">
      <c r="A3884" s="6"/>
      <c r="B3884" s="15">
        <v>3667</v>
      </c>
      <c r="C3884" s="18" t="str">
        <f>'Population tagcount script'!D3668</f>
        <v>param1 &lt;- 35</v>
      </c>
      <c r="D3884" s="5"/>
      <c r="E3884" s="5"/>
      <c r="F3884" s="5"/>
      <c r="G3884" s="5"/>
    </row>
    <row r="3885" spans="1:7" s="15" customFormat="1" x14ac:dyDescent="0.15">
      <c r="A3885" s="6"/>
      <c r="B3885" s="15">
        <v>3668</v>
      </c>
      <c r="C3885" s="18" t="str">
        <f>'Population tagcount script'!D3669</f>
        <v>param2 &lt;- 0.1</v>
      </c>
      <c r="D3885" s="5"/>
      <c r="E3885" s="5"/>
      <c r="F3885" s="5"/>
      <c r="G3885" s="5"/>
    </row>
    <row r="3886" spans="1:7" s="15" customFormat="1" x14ac:dyDescent="0.15">
      <c r="A3886" s="6"/>
      <c r="B3886" s="15">
        <v>3669</v>
      </c>
      <c r="C3886" s="18" t="str">
        <f>'Population tagcount script'!D3670</f>
        <v>fastq &lt;- readFastq("C:/NGS/save/NGS0_84.fastq")</v>
      </c>
      <c r="D3886" s="5"/>
      <c r="E3886" s="5"/>
      <c r="F3886" s="5"/>
      <c r="G3886" s="5"/>
    </row>
    <row r="3887" spans="1:7" s="15" customFormat="1" x14ac:dyDescent="0.15">
      <c r="A3887" s="6"/>
      <c r="B3887" s="15">
        <v>3670</v>
      </c>
      <c r="C3887" s="18" t="str">
        <f>'Population tagcount script'!D3671</f>
        <v>hoge &lt;- as(quality(fastq), "matrix")</v>
      </c>
      <c r="D3887" s="5"/>
      <c r="E3887" s="5"/>
      <c r="F3887" s="5"/>
      <c r="G3887" s="5"/>
    </row>
    <row r="3888" spans="1:7" s="15" customFormat="1" x14ac:dyDescent="0.15">
      <c r="A3888" s="6"/>
      <c r="B3888" s="15">
        <v>3671</v>
      </c>
      <c r="C3888" s="18" t="str">
        <f>'Population tagcount script'!D3672</f>
        <v>obj &lt;- (rowSums(hoge &lt; param1) &lt;= width(fastq)*param2)</v>
      </c>
      <c r="D3888" s="5"/>
      <c r="E3888" s="5"/>
      <c r="F3888" s="5"/>
      <c r="G3888" s="5"/>
    </row>
    <row r="3889" spans="1:7" s="15" customFormat="1" x14ac:dyDescent="0.15">
      <c r="A3889" s="6"/>
      <c r="B3889" s="15">
        <v>3672</v>
      </c>
      <c r="C3889" s="18" t="str">
        <f>'Population tagcount script'!D3673</f>
        <v>fastq &lt;- fastq[obj]</v>
      </c>
      <c r="D3889" s="5"/>
      <c r="E3889" s="5"/>
      <c r="F3889" s="5"/>
      <c r="G3889" s="5"/>
    </row>
    <row r="3890" spans="1:7" s="15" customFormat="1" x14ac:dyDescent="0.15">
      <c r="A3890" s="6"/>
      <c r="B3890" s="15">
        <v>3673</v>
      </c>
      <c r="C3890" s="18" t="str">
        <f>'Population tagcount script'!D3674</f>
        <v xml:space="preserve">writeFastq(fastq, "C:/NGS/save/F2_Adap-0.fastq", compress=F)   </v>
      </c>
      <c r="D3890" s="5"/>
      <c r="E3890" s="5"/>
      <c r="F3890" s="5"/>
      <c r="G3890" s="5"/>
    </row>
    <row r="3891" spans="1:7" s="15" customFormat="1" x14ac:dyDescent="0.15">
      <c r="A3891" s="6"/>
      <c r="B3891" s="15">
        <v>3674</v>
      </c>
      <c r="C3891" s="18" t="str">
        <f>'Population tagcount script'!D3675</f>
        <v>in_f &lt;- "C:/NGS/save/F2_Adap-0.fastq"</v>
      </c>
      <c r="D3891" s="5"/>
      <c r="E3891" s="5"/>
      <c r="F3891" s="5"/>
      <c r="G3891" s="5"/>
    </row>
    <row r="3892" spans="1:7" s="15" customFormat="1" x14ac:dyDescent="0.15">
      <c r="A3892" s="6"/>
      <c r="B3892" s="15">
        <v>3675</v>
      </c>
      <c r="C3892" s="18" t="str">
        <f>'Population tagcount script'!D3676</f>
        <v>out_f &lt;- "C:/NGS/save/F2_Adap-1.fastq"</v>
      </c>
      <c r="D3892" s="5"/>
      <c r="E3892" s="5"/>
      <c r="F3892" s="5"/>
      <c r="G3892" s="5"/>
    </row>
    <row r="3893" spans="1:7" s="15" customFormat="1" x14ac:dyDescent="0.15">
      <c r="A3893" s="6"/>
      <c r="B3893" s="15">
        <v>3676</v>
      </c>
      <c r="C3893" s="18" t="str">
        <f>'Population tagcount script'!D3677</f>
        <v>param_adapter &lt;- "CATGAGATCGGAAGAGCGTCGTGTAGGGAAAGAGTGT"  #Adapter sequence 1</v>
      </c>
      <c r="D3893" s="5"/>
      <c r="E3893" s="5"/>
      <c r="F3893" s="5"/>
      <c r="G3893" s="5"/>
    </row>
    <row r="3894" spans="1:7" s="15" customFormat="1" x14ac:dyDescent="0.15">
      <c r="A3894" s="6"/>
      <c r="B3894" s="15">
        <v>3677</v>
      </c>
      <c r="C3894" s="18" t="str">
        <f>'Population tagcount script'!D3678</f>
        <v xml:space="preserve">system.time(res1 &lt;- preprocessReads(filename=in_f,  outputFilename=out_f,Rpattern=param_adapter, max.Rmismatch=rep(0, nchar(param_adapter)), nBases=0, minLength=20, nrec=1000000))      </v>
      </c>
      <c r="D3894" s="5"/>
      <c r="E3894" s="5"/>
      <c r="F3894" s="5"/>
      <c r="G3894" s="5"/>
    </row>
    <row r="3895" spans="1:7" s="15" customFormat="1" x14ac:dyDescent="0.15">
      <c r="A3895" s="6"/>
      <c r="B3895" s="15">
        <v>3678</v>
      </c>
      <c r="C3895" s="18" t="str">
        <f>'Population tagcount script'!D3679</f>
        <v>in_f &lt;- "C:/NGS/save/F2_Adap-1.fastq"</v>
      </c>
      <c r="D3895" s="5"/>
      <c r="E3895" s="5"/>
      <c r="F3895" s="5"/>
      <c r="G3895" s="5"/>
    </row>
    <row r="3896" spans="1:7" s="15" customFormat="1" x14ac:dyDescent="0.15">
      <c r="A3896" s="6"/>
      <c r="B3896" s="15">
        <v>3679</v>
      </c>
      <c r="C3896" s="18" t="str">
        <f>'Population tagcount script'!D3680</f>
        <v>out_f &lt;- "C:/NGS/save/F2_Adap-2.fastq"</v>
      </c>
      <c r="D3896" s="5"/>
      <c r="E3896" s="5"/>
      <c r="F3896" s="5"/>
      <c r="G3896" s="5"/>
    </row>
    <row r="3897" spans="1:7" s="15" customFormat="1" x14ac:dyDescent="0.15">
      <c r="A3897" s="6"/>
      <c r="B3897" s="15">
        <v>3680</v>
      </c>
      <c r="C3897" s="18" t="str">
        <f>'Population tagcount script'!D3681</f>
        <v>param_adapter &lt;- "TAAGATCGGAAGAGCACACGTCTGAACTCCAGTCAC"  #Adapter sequence 2</v>
      </c>
      <c r="D3897" s="5"/>
      <c r="E3897" s="5"/>
      <c r="F3897" s="5"/>
      <c r="G3897" s="5"/>
    </row>
    <row r="3898" spans="1:7" s="15" customFormat="1" x14ac:dyDescent="0.15">
      <c r="A3898" s="6"/>
      <c r="B3898" s="15">
        <v>3681</v>
      </c>
      <c r="C3898" s="18" t="str">
        <f>'Population tagcount script'!D3682</f>
        <v xml:space="preserve">system.time(res2 &lt;- preprocessReads(filename=in_f,  outputFilename=out_f,Rpattern=param_adapter, max.Rmismatch=rep(0, nchar(param_adapter)), nBases=0, minLength=20, nrec=1000000))      </v>
      </c>
      <c r="D3898" s="5"/>
      <c r="E3898" s="5"/>
      <c r="F3898" s="5"/>
      <c r="G3898" s="5"/>
    </row>
    <row r="3899" spans="1:7" s="15" customFormat="1" x14ac:dyDescent="0.15">
      <c r="A3899" s="6"/>
      <c r="B3899" s="15">
        <v>3682</v>
      </c>
      <c r="C3899" s="18" t="str">
        <f>'Population tagcount script'!D3683</f>
        <v>in_f &lt;- "C:/NGS/save/F2_Adap-2.fastq"</v>
      </c>
      <c r="D3899" s="5"/>
      <c r="E3899" s="5"/>
      <c r="F3899" s="5"/>
      <c r="G3899" s="5"/>
    </row>
    <row r="3900" spans="1:7" s="15" customFormat="1" x14ac:dyDescent="0.15">
      <c r="A3900" s="6"/>
      <c r="B3900" s="15">
        <v>3683</v>
      </c>
      <c r="C3900" s="18" t="str">
        <f>'Population tagcount script'!D3684</f>
        <v>out_f &lt;- "C:/NGS/save/F2_Adap-3.fastq"</v>
      </c>
      <c r="D3900" s="5"/>
      <c r="E3900" s="5"/>
      <c r="F3900" s="5"/>
      <c r="G3900" s="5"/>
    </row>
    <row r="3901" spans="1:7" s="15" customFormat="1" x14ac:dyDescent="0.15">
      <c r="A3901" s="6"/>
      <c r="B3901" s="15">
        <v>3684</v>
      </c>
      <c r="C3901" s="18" t="str">
        <f>'Population tagcount script'!D3685</f>
        <v>param_adapter &lt;- "TAAGATCGGAAGAGCGTCGTGTAGGGAAAGAGTGT"  #Adapter sequence 3</v>
      </c>
      <c r="D3901" s="5"/>
      <c r="E3901" s="5"/>
      <c r="F3901" s="5"/>
      <c r="G3901" s="5"/>
    </row>
    <row r="3902" spans="1:7" s="15" customFormat="1" x14ac:dyDescent="0.15">
      <c r="A3902" s="6"/>
      <c r="B3902" s="15">
        <v>3685</v>
      </c>
      <c r="C3902" s="18" t="str">
        <f>'Population tagcount script'!D3686</f>
        <v xml:space="preserve">system.time(res3 &lt;- preprocessReads(filename=in_f,  outputFilename=out_f,Rpattern=param_adapter, max.Rmismatch=rep(0, nchar(param_adapter)), nBases=0, minLength=20, nrec=1000000))      </v>
      </c>
      <c r="D3902" s="5"/>
      <c r="E3902" s="5"/>
      <c r="F3902" s="5"/>
      <c r="G3902" s="5"/>
    </row>
    <row r="3903" spans="1:7" s="15" customFormat="1" x14ac:dyDescent="0.15">
      <c r="A3903" s="6"/>
      <c r="B3903" s="15">
        <v>3686</v>
      </c>
      <c r="C3903" s="18" t="str">
        <f>'Population tagcount script'!D3687</f>
        <v>in_f &lt;- "C:/NGS/save/F2_Adap-3.fastq"</v>
      </c>
      <c r="D3903" s="5"/>
      <c r="E3903" s="5"/>
      <c r="F3903" s="5"/>
      <c r="G3903" s="5"/>
    </row>
    <row r="3904" spans="1:7" s="15" customFormat="1" x14ac:dyDescent="0.15">
      <c r="A3904" s="6"/>
      <c r="B3904" s="15">
        <v>3687</v>
      </c>
      <c r="C3904" s="18" t="str">
        <f>'Population tagcount script'!D3688</f>
        <v>out_f &lt;- "C:/NGS/save/AdapterTrim_NGS0_84.fastq"</v>
      </c>
      <c r="D3904" s="5"/>
      <c r="E3904" s="5"/>
      <c r="F3904" s="5"/>
      <c r="G3904" s="5"/>
    </row>
    <row r="3905" spans="1:7" s="15" customFormat="1" x14ac:dyDescent="0.15">
      <c r="A3905" s="6"/>
      <c r="B3905" s="15">
        <v>3688</v>
      </c>
      <c r="C3905" s="18" t="str">
        <f>'Population tagcount script'!D3689</f>
        <v>param_adapter &lt;- "CATGAGATCGGAAGAGCACACGTCTGAACTCCAGTCAC"  #Adapter sequence 4</v>
      </c>
      <c r="D3905" s="5"/>
      <c r="E3905" s="5"/>
      <c r="F3905" s="5"/>
      <c r="G3905" s="5"/>
    </row>
    <row r="3906" spans="1:7" s="15" customFormat="1" x14ac:dyDescent="0.15">
      <c r="A3906" s="6"/>
      <c r="B3906" s="15">
        <v>3689</v>
      </c>
      <c r="C3906" s="18" t="str">
        <f>'Population tagcount script'!D3690</f>
        <v xml:space="preserve">system.time(res4 &lt;- preprocessReads(filename=in_f,  outputFilename=out_f,Rpattern=param_adapter, max.Rmismatch=rep(0, nchar(param_adapter)), nBases=0, minLength=20, nrec=1000000))      </v>
      </c>
      <c r="D3906" s="5"/>
      <c r="E3906" s="5"/>
      <c r="F3906" s="5"/>
      <c r="G3906" s="5"/>
    </row>
    <row r="3907" spans="1:7" s="15" customFormat="1" x14ac:dyDescent="0.15">
      <c r="A3907" s="6"/>
      <c r="B3907" s="15">
        <v>3690</v>
      </c>
      <c r="C3907" s="18" t="str">
        <f>'Population tagcount script'!D3691</f>
        <v>res &lt;- rbind(res1,res2,res3,res4)</v>
      </c>
      <c r="D3907" s="5"/>
      <c r="E3907" s="5"/>
      <c r="F3907" s="5"/>
      <c r="G3907" s="5"/>
    </row>
    <row r="3908" spans="1:7" s="15" customFormat="1" x14ac:dyDescent="0.15">
      <c r="A3908" s="6"/>
      <c r="B3908" s="15">
        <v>3691</v>
      </c>
      <c r="C3908" s="18" t="str">
        <f>'Population tagcount script'!D3692</f>
        <v>write.csv(res, "C:/NGS/save/NGS0_84.fastq.csv")</v>
      </c>
      <c r="D3908" s="5"/>
      <c r="E3908" s="5"/>
      <c r="F3908" s="5"/>
      <c r="G3908" s="5"/>
    </row>
    <row r="3909" spans="1:7" s="15" customFormat="1" x14ac:dyDescent="0.15">
      <c r="A3909" s="6"/>
      <c r="B3909" s="15">
        <v>3692</v>
      </c>
      <c r="C3909" s="18" t="str">
        <f>'Population tagcount script'!D3693</f>
        <v>system.time(fastq &lt;- fread("C:/NGS/save/AdapterTrim_NGS0_84.fastq", header=F, sep="\t", na.strings="NA", strip.white=TRUE, verbose=TRUE))</v>
      </c>
      <c r="D3909" s="5"/>
      <c r="E3909" s="5"/>
      <c r="F3909" s="5"/>
      <c r="G3909" s="5"/>
    </row>
    <row r="3910" spans="1:7" s="15" customFormat="1" x14ac:dyDescent="0.15">
      <c r="A3910" s="6"/>
      <c r="B3910" s="15">
        <v>3693</v>
      </c>
      <c r="C3910" s="18" t="str">
        <f>'Population tagcount script'!D3694</f>
        <v>file.remove("C:/NGS/save/AdapterTrim_NGS0_84.fastq","C:/NGS/save/F2_Adap-0.fastq","C:/NGS/save/F2_Adap-1.fastq","C:/NGS/save/F2_Adap-2.fastq","C:/NGS/save/F2_Adap-3.fastq")</v>
      </c>
      <c r="D3910" s="5"/>
      <c r="E3910" s="5"/>
      <c r="F3910" s="5"/>
      <c r="G3910" s="5"/>
    </row>
    <row r="3911" spans="1:7" s="15" customFormat="1" x14ac:dyDescent="0.15">
      <c r="A3911" s="6"/>
      <c r="B3911" s="15">
        <v>3694</v>
      </c>
      <c r="C3911" s="18" t="str">
        <f>'Population tagcount script'!D3695</f>
        <v>system.time(nucleotide &lt;- fastq[2+4*(0:((nrow(fastq)/4)-1))])</v>
      </c>
      <c r="D3911" s="5"/>
      <c r="E3911" s="5"/>
      <c r="F3911" s="5"/>
      <c r="G3911" s="5"/>
    </row>
    <row r="3912" spans="1:7" s="15" customFormat="1" x14ac:dyDescent="0.15">
      <c r="A3912" s="6"/>
      <c r="B3912" s="15">
        <v>3695</v>
      </c>
      <c r="C3912" s="18" t="str">
        <f>'Population tagcount script'!D3696</f>
        <v>system.time(RADtag &lt;- sort(table(nucleotide), decreasing=TRUE))</v>
      </c>
      <c r="D3912" s="5"/>
      <c r="E3912" s="5"/>
      <c r="F3912" s="5"/>
      <c r="G3912" s="5"/>
    </row>
    <row r="3913" spans="1:7" s="15" customFormat="1" x14ac:dyDescent="0.15">
      <c r="A3913" s="6"/>
      <c r="B3913" s="15">
        <v>3696</v>
      </c>
      <c r="C3913" s="18" t="str">
        <f>'Population tagcount script'!D3697</f>
        <v>system.time(write.csv(RADtag, file="C:/NGS/save/NGS0_84.tagcount", row.names = F))</v>
      </c>
      <c r="D3913" s="5"/>
      <c r="E3913" s="5"/>
      <c r="F3913" s="5"/>
      <c r="G3913" s="5"/>
    </row>
    <row r="3914" spans="1:7" s="15" customFormat="1" x14ac:dyDescent="0.15">
      <c r="A3914" s="6"/>
      <c r="B3914" s="15">
        <v>3697</v>
      </c>
      <c r="C3914" s="18" t="str">
        <f>'Population tagcount script'!D3698</f>
        <v>file.remove("C:/NGS/save/NGS0_84.fastq")</v>
      </c>
      <c r="D3914" s="5"/>
      <c r="E3914" s="5"/>
      <c r="F3914" s="5"/>
      <c r="G3914" s="5"/>
    </row>
    <row r="3915" spans="1:7" s="15" customFormat="1" x14ac:dyDescent="0.15">
      <c r="A3915" s="6"/>
      <c r="B3915" s="15">
        <v>3698</v>
      </c>
      <c r="C3915" s="18" t="str">
        <f>'Population tagcount script'!D3699</f>
        <v>RAD_1over &lt;- RADtag[RADtag&gt;1]</v>
      </c>
      <c r="D3915" s="5"/>
      <c r="E3915" s="5"/>
      <c r="F3915" s="5"/>
      <c r="G3915" s="5"/>
    </row>
    <row r="3916" spans="1:7" s="15" customFormat="1" x14ac:dyDescent="0.15">
      <c r="A3916" s="6"/>
      <c r="B3916" s="15">
        <v>3699</v>
      </c>
      <c r="C3916" s="18" t="str">
        <f>'Population tagcount script'!D3700</f>
        <v>system.time(write.csv(RAD_1over, file="C:/NGS/save/NGS0_84.tagcount1over", row.names = F))</v>
      </c>
      <c r="D3916" s="5"/>
      <c r="E3916" s="5"/>
      <c r="F3916" s="5"/>
      <c r="G3916" s="5"/>
    </row>
    <row r="3917" spans="1:7" s="15" customFormat="1" x14ac:dyDescent="0.15">
      <c r="A3917" s="6"/>
      <c r="B3917" s="15">
        <v>3700</v>
      </c>
      <c r="C3917" s="18" t="str">
        <f>'Population tagcount script'!D3701</f>
        <v>rm(list=ls())</v>
      </c>
      <c r="D3917" s="5"/>
      <c r="E3917" s="5"/>
      <c r="F3917" s="5"/>
      <c r="G3917" s="5"/>
    </row>
    <row r="3918" spans="1:7" s="15" customFormat="1" x14ac:dyDescent="0.15">
      <c r="A3918" s="6"/>
      <c r="B3918" s="15">
        <v>3701</v>
      </c>
      <c r="C3918" s="18" t="str">
        <f>'Population tagcount script'!D3702</f>
        <v>in_f &lt;- c("C:/NGS/Raw_sequence_reads/85_TCTCGCGC-AGGCGAAG_L006_R1_001.fastq.gz", "C:/NGS/Raw_sequence_reads/85_TCTCGCGC-AGGCGAAG_L006_R2_001.fastq.gz")</v>
      </c>
      <c r="D3918" s="5"/>
      <c r="E3918" s="5"/>
      <c r="F3918" s="5"/>
      <c r="G3918" s="5"/>
    </row>
    <row r="3919" spans="1:7" s="15" customFormat="1" x14ac:dyDescent="0.15">
      <c r="A3919" s="6"/>
      <c r="B3919" s="15">
        <v>3702</v>
      </c>
      <c r="C3919" s="18" t="str">
        <f>'Population tagcount script'!D3703</f>
        <v>out_f &lt;- "C:/NGS/save/NGS0_85.fastq"</v>
      </c>
      <c r="D3919" s="5"/>
      <c r="E3919" s="5"/>
      <c r="F3919" s="5"/>
      <c r="G3919" s="5"/>
    </row>
    <row r="3920" spans="1:7" s="15" customFormat="1" x14ac:dyDescent="0.15">
      <c r="A3920" s="6"/>
      <c r="B3920" s="15">
        <v>3703</v>
      </c>
      <c r="C3920" s="18" t="str">
        <f>'Population tagcount script'!D3704</f>
        <v>param_trim &lt;- 1</v>
      </c>
      <c r="D3920" s="5"/>
      <c r="E3920" s="5"/>
      <c r="F3920" s="5"/>
      <c r="G3920" s="5"/>
    </row>
    <row r="3921" spans="1:7" s="15" customFormat="1" x14ac:dyDescent="0.15">
      <c r="A3921" s="6"/>
      <c r="B3921" s="15">
        <v>3704</v>
      </c>
      <c r="C3921" s="18" t="str">
        <f>'Population tagcount script'!D3705</f>
        <v xml:space="preserve">fastq &lt;- readFastq(in_f)              </v>
      </c>
      <c r="D3921" s="5"/>
      <c r="E3921" s="5"/>
      <c r="F3921" s="5"/>
      <c r="G3921" s="5"/>
    </row>
    <row r="3922" spans="1:7" s="15" customFormat="1" x14ac:dyDescent="0.15">
      <c r="A3922" s="6"/>
      <c r="B3922" s="15">
        <v>3705</v>
      </c>
      <c r="C3922" s="18" t="str">
        <f>'Population tagcount script'!D3706</f>
        <v>hoge &lt;- width(sread(fastq)) - param_trim</v>
      </c>
      <c r="D3922" s="5"/>
      <c r="E3922" s="5"/>
      <c r="F3922" s="5"/>
      <c r="G3922" s="5"/>
    </row>
    <row r="3923" spans="1:7" s="15" customFormat="1" x14ac:dyDescent="0.15">
      <c r="A3923" s="6"/>
      <c r="B3923" s="15">
        <v>3706</v>
      </c>
      <c r="C3923" s="18" t="str">
        <f>'Population tagcount script'!D3707</f>
        <v xml:space="preserve">hoge[hoge &lt; 1] &lt;- 1                   </v>
      </c>
      <c r="D3923" s="5"/>
      <c r="E3923" s="5"/>
      <c r="F3923" s="5"/>
      <c r="G3923" s="5"/>
    </row>
    <row r="3924" spans="1:7" s="15" customFormat="1" x14ac:dyDescent="0.15">
      <c r="A3924" s="6"/>
      <c r="B3924" s="15">
        <v>3707</v>
      </c>
      <c r="C3924" s="18" t="str">
        <f>'Population tagcount script'!D3708</f>
        <v>hoge1 &lt;- DNAStringSet(sread(fastq), start=7, end=hoge)</v>
      </c>
      <c r="D3924" s="5"/>
      <c r="E3924" s="5"/>
      <c r="F3924" s="5"/>
      <c r="G3924" s="5"/>
    </row>
    <row r="3925" spans="1:7" s="15" customFormat="1" x14ac:dyDescent="0.15">
      <c r="A3925" s="6"/>
      <c r="B3925" s="15">
        <v>3708</v>
      </c>
      <c r="C3925" s="18" t="str">
        <f>'Population tagcount script'!D3709</f>
        <v>hoge2 &lt;- BStringSet(quality(quality(fastq)), start=7, end=hoge)</v>
      </c>
      <c r="D3925" s="5"/>
      <c r="E3925" s="5"/>
      <c r="F3925" s="5"/>
      <c r="G3925" s="5"/>
    </row>
    <row r="3926" spans="1:7" s="15" customFormat="1" x14ac:dyDescent="0.15">
      <c r="A3926" s="6"/>
      <c r="B3926" s="15">
        <v>3709</v>
      </c>
      <c r="C3926" s="18" t="str">
        <f>'Population tagcount script'!D3710</f>
        <v>fastq &lt;- ShortReadQ(hoge1, hoge2, id(fastq))</v>
      </c>
      <c r="D3926" s="5"/>
      <c r="E3926" s="5"/>
      <c r="F3926" s="5"/>
      <c r="G3926" s="5"/>
    </row>
    <row r="3927" spans="1:7" s="15" customFormat="1" x14ac:dyDescent="0.15">
      <c r="A3927" s="6"/>
      <c r="B3927" s="15">
        <v>3710</v>
      </c>
      <c r="C3927" s="18" t="str">
        <f>'Population tagcount script'!D3711</f>
        <v xml:space="preserve">writeFastq(fastq, out_f, compress=F)   </v>
      </c>
      <c r="D3927" s="5"/>
      <c r="E3927" s="5"/>
      <c r="F3927" s="5"/>
      <c r="G3927" s="5"/>
    </row>
    <row r="3928" spans="1:7" s="15" customFormat="1" x14ac:dyDescent="0.15">
      <c r="A3928" s="6"/>
      <c r="B3928" s="15">
        <v>3711</v>
      </c>
      <c r="C3928" s="18" t="str">
        <f>'Population tagcount script'!D3712</f>
        <v>param1 &lt;- 35</v>
      </c>
      <c r="D3928" s="5"/>
      <c r="E3928" s="5"/>
      <c r="F3928" s="5"/>
      <c r="G3928" s="5"/>
    </row>
    <row r="3929" spans="1:7" s="15" customFormat="1" x14ac:dyDescent="0.15">
      <c r="A3929" s="6"/>
      <c r="B3929" s="15">
        <v>3712</v>
      </c>
      <c r="C3929" s="18" t="str">
        <f>'Population tagcount script'!D3713</f>
        <v>param2 &lt;- 0.1</v>
      </c>
      <c r="D3929" s="5"/>
      <c r="E3929" s="5"/>
      <c r="F3929" s="5"/>
      <c r="G3929" s="5"/>
    </row>
    <row r="3930" spans="1:7" s="15" customFormat="1" x14ac:dyDescent="0.15">
      <c r="A3930" s="6"/>
      <c r="B3930" s="15">
        <v>3713</v>
      </c>
      <c r="C3930" s="18" t="str">
        <f>'Population tagcount script'!D3714</f>
        <v>fastq &lt;- readFastq("C:/NGS/save/NGS0_85.fastq")</v>
      </c>
      <c r="D3930" s="5"/>
      <c r="E3930" s="5"/>
      <c r="F3930" s="5"/>
      <c r="G3930" s="5"/>
    </row>
    <row r="3931" spans="1:7" s="15" customFormat="1" x14ac:dyDescent="0.15">
      <c r="A3931" s="6"/>
      <c r="B3931" s="15">
        <v>3714</v>
      </c>
      <c r="C3931" s="18" t="str">
        <f>'Population tagcount script'!D3715</f>
        <v>hoge &lt;- as(quality(fastq), "matrix")</v>
      </c>
      <c r="D3931" s="5"/>
      <c r="E3931" s="5"/>
      <c r="F3931" s="5"/>
      <c r="G3931" s="5"/>
    </row>
    <row r="3932" spans="1:7" s="15" customFormat="1" x14ac:dyDescent="0.15">
      <c r="A3932" s="6"/>
      <c r="B3932" s="15">
        <v>3715</v>
      </c>
      <c r="C3932" s="18" t="str">
        <f>'Population tagcount script'!D3716</f>
        <v>obj &lt;- (rowSums(hoge &lt; param1) &lt;= width(fastq)*param2)</v>
      </c>
      <c r="D3932" s="5"/>
      <c r="E3932" s="5"/>
      <c r="F3932" s="5"/>
      <c r="G3932" s="5"/>
    </row>
    <row r="3933" spans="1:7" s="15" customFormat="1" x14ac:dyDescent="0.15">
      <c r="A3933" s="6"/>
      <c r="B3933" s="15">
        <v>3716</v>
      </c>
      <c r="C3933" s="18" t="str">
        <f>'Population tagcount script'!D3717</f>
        <v>fastq &lt;- fastq[obj]</v>
      </c>
      <c r="D3933" s="5"/>
      <c r="E3933" s="5"/>
      <c r="F3933" s="5"/>
      <c r="G3933" s="5"/>
    </row>
    <row r="3934" spans="1:7" s="15" customFormat="1" x14ac:dyDescent="0.15">
      <c r="A3934" s="6"/>
      <c r="B3934" s="15">
        <v>3717</v>
      </c>
      <c r="C3934" s="18" t="str">
        <f>'Population tagcount script'!D3718</f>
        <v xml:space="preserve">writeFastq(fastq, "C:/NGS/save/F2_Adap-0.fastq", compress=F)   </v>
      </c>
      <c r="D3934" s="5"/>
      <c r="E3934" s="5"/>
      <c r="F3934" s="5"/>
      <c r="G3934" s="5"/>
    </row>
    <row r="3935" spans="1:7" s="15" customFormat="1" x14ac:dyDescent="0.15">
      <c r="A3935" s="6"/>
      <c r="B3935" s="15">
        <v>3718</v>
      </c>
      <c r="C3935" s="18" t="str">
        <f>'Population tagcount script'!D3719</f>
        <v>in_f &lt;- "C:/NGS/save/F2_Adap-0.fastq"</v>
      </c>
      <c r="D3935" s="5"/>
      <c r="E3935" s="5"/>
      <c r="F3935" s="5"/>
      <c r="G3935" s="5"/>
    </row>
    <row r="3936" spans="1:7" s="15" customFormat="1" x14ac:dyDescent="0.15">
      <c r="A3936" s="6"/>
      <c r="B3936" s="15">
        <v>3719</v>
      </c>
      <c r="C3936" s="18" t="str">
        <f>'Population tagcount script'!D3720</f>
        <v>out_f &lt;- "C:/NGS/save/F2_Adap-1.fastq"</v>
      </c>
      <c r="D3936" s="5"/>
      <c r="E3936" s="5"/>
      <c r="F3936" s="5"/>
      <c r="G3936" s="5"/>
    </row>
    <row r="3937" spans="1:7" s="15" customFormat="1" x14ac:dyDescent="0.15">
      <c r="A3937" s="6"/>
      <c r="B3937" s="15">
        <v>3720</v>
      </c>
      <c r="C3937" s="18" t="str">
        <f>'Population tagcount script'!D3721</f>
        <v>param_adapter &lt;- "CATGAGATCGGAAGAGCGTCGTGTAGGGAAAGAGTGT"  #Adapter sequence 1</v>
      </c>
      <c r="D3937" s="5"/>
      <c r="E3937" s="5"/>
      <c r="F3937" s="5"/>
      <c r="G3937" s="5"/>
    </row>
    <row r="3938" spans="1:7" s="15" customFormat="1" x14ac:dyDescent="0.15">
      <c r="A3938" s="6"/>
      <c r="B3938" s="15">
        <v>3721</v>
      </c>
      <c r="C3938" s="18" t="str">
        <f>'Population tagcount script'!D3722</f>
        <v xml:space="preserve">system.time(res1 &lt;- preprocessReads(filename=in_f,  outputFilename=out_f,Rpattern=param_adapter, max.Rmismatch=rep(0, nchar(param_adapter)), nBases=0, minLength=20, nrec=1000000))      </v>
      </c>
      <c r="D3938" s="5"/>
      <c r="E3938" s="5"/>
      <c r="F3938" s="5"/>
      <c r="G3938" s="5"/>
    </row>
    <row r="3939" spans="1:7" s="15" customFormat="1" x14ac:dyDescent="0.15">
      <c r="A3939" s="6"/>
      <c r="B3939" s="15">
        <v>3722</v>
      </c>
      <c r="C3939" s="18" t="str">
        <f>'Population tagcount script'!D3723</f>
        <v>in_f &lt;- "C:/NGS/save/F2_Adap-1.fastq"</v>
      </c>
      <c r="D3939" s="5"/>
      <c r="E3939" s="5"/>
      <c r="F3939" s="5"/>
      <c r="G3939" s="5"/>
    </row>
    <row r="3940" spans="1:7" s="15" customFormat="1" x14ac:dyDescent="0.15">
      <c r="A3940" s="6"/>
      <c r="B3940" s="15">
        <v>3723</v>
      </c>
      <c r="C3940" s="18" t="str">
        <f>'Population tagcount script'!D3724</f>
        <v>out_f &lt;- "C:/NGS/save/F2_Adap-2.fastq"</v>
      </c>
      <c r="D3940" s="5"/>
      <c r="E3940" s="5"/>
      <c r="F3940" s="5"/>
      <c r="G3940" s="5"/>
    </row>
    <row r="3941" spans="1:7" s="15" customFormat="1" x14ac:dyDescent="0.15">
      <c r="A3941" s="6"/>
      <c r="B3941" s="15">
        <v>3724</v>
      </c>
      <c r="C3941" s="18" t="str">
        <f>'Population tagcount script'!D3725</f>
        <v>param_adapter &lt;- "TAAGATCGGAAGAGCACACGTCTGAACTCCAGTCAC"  #Adapter sequence 2</v>
      </c>
      <c r="D3941" s="5"/>
      <c r="E3941" s="5"/>
      <c r="F3941" s="5"/>
      <c r="G3941" s="5"/>
    </row>
    <row r="3942" spans="1:7" s="15" customFormat="1" x14ac:dyDescent="0.15">
      <c r="A3942" s="6"/>
      <c r="B3942" s="15">
        <v>3725</v>
      </c>
      <c r="C3942" s="18" t="str">
        <f>'Population tagcount script'!D3726</f>
        <v xml:space="preserve">system.time(res2 &lt;- preprocessReads(filename=in_f,  outputFilename=out_f,Rpattern=param_adapter, max.Rmismatch=rep(0, nchar(param_adapter)), nBases=0, minLength=20, nrec=1000000))      </v>
      </c>
      <c r="D3942" s="5"/>
      <c r="E3942" s="5"/>
      <c r="F3942" s="5"/>
      <c r="G3942" s="5"/>
    </row>
    <row r="3943" spans="1:7" s="15" customFormat="1" x14ac:dyDescent="0.15">
      <c r="A3943" s="6"/>
      <c r="B3943" s="15">
        <v>3726</v>
      </c>
      <c r="C3943" s="18" t="str">
        <f>'Population tagcount script'!D3727</f>
        <v>in_f &lt;- "C:/NGS/save/F2_Adap-2.fastq"</v>
      </c>
      <c r="D3943" s="5"/>
      <c r="E3943" s="5"/>
      <c r="F3943" s="5"/>
      <c r="G3943" s="5"/>
    </row>
    <row r="3944" spans="1:7" s="15" customFormat="1" x14ac:dyDescent="0.15">
      <c r="A3944" s="6"/>
      <c r="B3944" s="15">
        <v>3727</v>
      </c>
      <c r="C3944" s="18" t="str">
        <f>'Population tagcount script'!D3728</f>
        <v>out_f &lt;- "C:/NGS/save/F2_Adap-3.fastq"</v>
      </c>
      <c r="D3944" s="5"/>
      <c r="E3944" s="5"/>
      <c r="F3944" s="5"/>
      <c r="G3944" s="5"/>
    </row>
    <row r="3945" spans="1:7" s="15" customFormat="1" x14ac:dyDescent="0.15">
      <c r="A3945" s="6"/>
      <c r="B3945" s="15">
        <v>3728</v>
      </c>
      <c r="C3945" s="18" t="str">
        <f>'Population tagcount script'!D3729</f>
        <v>param_adapter &lt;- "TAAGATCGGAAGAGCGTCGTGTAGGGAAAGAGTGT"  #Adapter sequence 3</v>
      </c>
      <c r="D3945" s="5"/>
      <c r="E3945" s="5"/>
      <c r="F3945" s="5"/>
      <c r="G3945" s="5"/>
    </row>
    <row r="3946" spans="1:7" s="15" customFormat="1" x14ac:dyDescent="0.15">
      <c r="A3946" s="6"/>
      <c r="B3946" s="15">
        <v>3729</v>
      </c>
      <c r="C3946" s="18" t="str">
        <f>'Population tagcount script'!D3730</f>
        <v xml:space="preserve">system.time(res3 &lt;- preprocessReads(filename=in_f,  outputFilename=out_f,Rpattern=param_adapter, max.Rmismatch=rep(0, nchar(param_adapter)), nBases=0, minLength=20, nrec=1000000))      </v>
      </c>
      <c r="D3946" s="5"/>
      <c r="E3946" s="5"/>
      <c r="F3946" s="5"/>
      <c r="G3946" s="5"/>
    </row>
    <row r="3947" spans="1:7" s="15" customFormat="1" x14ac:dyDescent="0.15">
      <c r="A3947" s="6"/>
      <c r="B3947" s="15">
        <v>3730</v>
      </c>
      <c r="C3947" s="18" t="str">
        <f>'Population tagcount script'!D3731</f>
        <v>in_f &lt;- "C:/NGS/save/F2_Adap-3.fastq"</v>
      </c>
      <c r="D3947" s="5"/>
      <c r="E3947" s="5"/>
      <c r="F3947" s="5"/>
      <c r="G3947" s="5"/>
    </row>
    <row r="3948" spans="1:7" s="15" customFormat="1" x14ac:dyDescent="0.15">
      <c r="A3948" s="6"/>
      <c r="B3948" s="15">
        <v>3731</v>
      </c>
      <c r="C3948" s="18" t="str">
        <f>'Population tagcount script'!D3732</f>
        <v>out_f &lt;- "C:/NGS/save/AdapterTrim_NGS0_85.fastq"</v>
      </c>
      <c r="D3948" s="5"/>
      <c r="E3948" s="5"/>
      <c r="F3948" s="5"/>
      <c r="G3948" s="5"/>
    </row>
    <row r="3949" spans="1:7" s="15" customFormat="1" x14ac:dyDescent="0.15">
      <c r="A3949" s="6"/>
      <c r="B3949" s="15">
        <v>3732</v>
      </c>
      <c r="C3949" s="18" t="str">
        <f>'Population tagcount script'!D3733</f>
        <v>param_adapter &lt;- "CATGAGATCGGAAGAGCACACGTCTGAACTCCAGTCAC"  #Adapter sequence 4</v>
      </c>
      <c r="D3949" s="5"/>
      <c r="E3949" s="5"/>
      <c r="F3949" s="5"/>
      <c r="G3949" s="5"/>
    </row>
    <row r="3950" spans="1:7" s="15" customFormat="1" x14ac:dyDescent="0.15">
      <c r="A3950" s="6"/>
      <c r="B3950" s="15">
        <v>3733</v>
      </c>
      <c r="C3950" s="18" t="str">
        <f>'Population tagcount script'!D3734</f>
        <v xml:space="preserve">system.time(res4 &lt;- preprocessReads(filename=in_f,  outputFilename=out_f,Rpattern=param_adapter, max.Rmismatch=rep(0, nchar(param_adapter)), nBases=0, minLength=20, nrec=1000000))      </v>
      </c>
      <c r="D3950" s="5"/>
      <c r="E3950" s="5"/>
      <c r="F3950" s="5"/>
      <c r="G3950" s="5"/>
    </row>
    <row r="3951" spans="1:7" s="15" customFormat="1" x14ac:dyDescent="0.15">
      <c r="A3951" s="6"/>
      <c r="B3951" s="15">
        <v>3734</v>
      </c>
      <c r="C3951" s="18" t="str">
        <f>'Population tagcount script'!D3735</f>
        <v>res &lt;- rbind(res1,res2,res3,res4)</v>
      </c>
      <c r="D3951" s="5"/>
      <c r="E3951" s="5"/>
      <c r="F3951" s="5"/>
      <c r="G3951" s="5"/>
    </row>
    <row r="3952" spans="1:7" s="15" customFormat="1" x14ac:dyDescent="0.15">
      <c r="A3952" s="6"/>
      <c r="B3952" s="15">
        <v>3735</v>
      </c>
      <c r="C3952" s="18" t="str">
        <f>'Population tagcount script'!D3736</f>
        <v>write.csv(res, "C:/NGS/save/NGS0_85.fastq.csv")</v>
      </c>
      <c r="D3952" s="5"/>
      <c r="E3952" s="5"/>
      <c r="F3952" s="5"/>
      <c r="G3952" s="5"/>
    </row>
    <row r="3953" spans="1:7" s="15" customFormat="1" x14ac:dyDescent="0.15">
      <c r="A3953" s="6"/>
      <c r="B3953" s="15">
        <v>3736</v>
      </c>
      <c r="C3953" s="18" t="str">
        <f>'Population tagcount script'!D3737</f>
        <v>system.time(fastq &lt;- fread("C:/NGS/save/AdapterTrim_NGS0_85.fastq", header=F, sep="\t", na.strings="NA", strip.white=TRUE, verbose=TRUE))</v>
      </c>
      <c r="D3953" s="5"/>
      <c r="E3953" s="5"/>
      <c r="F3953" s="5"/>
      <c r="G3953" s="5"/>
    </row>
    <row r="3954" spans="1:7" s="15" customFormat="1" x14ac:dyDescent="0.15">
      <c r="A3954" s="6"/>
      <c r="B3954" s="15">
        <v>3737</v>
      </c>
      <c r="C3954" s="18" t="str">
        <f>'Population tagcount script'!D3738</f>
        <v>file.remove("C:/NGS/save/AdapterTrim_NGS0_85.fastq","C:/NGS/save/F2_Adap-0.fastq","C:/NGS/save/F2_Adap-1.fastq","C:/NGS/save/F2_Adap-2.fastq","C:/NGS/save/F2_Adap-3.fastq")</v>
      </c>
      <c r="D3954" s="5"/>
      <c r="E3954" s="5"/>
      <c r="F3954" s="5"/>
      <c r="G3954" s="5"/>
    </row>
    <row r="3955" spans="1:7" s="15" customFormat="1" x14ac:dyDescent="0.15">
      <c r="A3955" s="6"/>
      <c r="B3955" s="15">
        <v>3738</v>
      </c>
      <c r="C3955" s="18" t="str">
        <f>'Population tagcount script'!D3739</f>
        <v>system.time(nucleotide &lt;- fastq[2+4*(0:((nrow(fastq)/4)-1))])</v>
      </c>
      <c r="D3955" s="5"/>
      <c r="E3955" s="5"/>
      <c r="F3955" s="5"/>
      <c r="G3955" s="5"/>
    </row>
    <row r="3956" spans="1:7" s="15" customFormat="1" x14ac:dyDescent="0.15">
      <c r="A3956" s="6"/>
      <c r="B3956" s="15">
        <v>3739</v>
      </c>
      <c r="C3956" s="18" t="str">
        <f>'Population tagcount script'!D3740</f>
        <v>system.time(RADtag &lt;- sort(table(nucleotide), decreasing=TRUE))</v>
      </c>
      <c r="D3956" s="5"/>
      <c r="E3956" s="5"/>
      <c r="F3956" s="5"/>
      <c r="G3956" s="5"/>
    </row>
    <row r="3957" spans="1:7" s="15" customFormat="1" x14ac:dyDescent="0.15">
      <c r="A3957" s="6"/>
      <c r="B3957" s="15">
        <v>3740</v>
      </c>
      <c r="C3957" s="18" t="str">
        <f>'Population tagcount script'!D3741</f>
        <v>system.time(write.csv(RADtag, file="C:/NGS/save/NGS0_85.tagcount", row.names = F))</v>
      </c>
      <c r="D3957" s="5"/>
      <c r="E3957" s="5"/>
      <c r="F3957" s="5"/>
      <c r="G3957" s="5"/>
    </row>
    <row r="3958" spans="1:7" s="15" customFormat="1" x14ac:dyDescent="0.15">
      <c r="A3958" s="6"/>
      <c r="B3958" s="15">
        <v>3741</v>
      </c>
      <c r="C3958" s="18" t="str">
        <f>'Population tagcount script'!D3742</f>
        <v>file.remove("C:/NGS/save/NGS0_85.fastq")</v>
      </c>
      <c r="D3958" s="5"/>
      <c r="E3958" s="5"/>
      <c r="F3958" s="5"/>
      <c r="G3958" s="5"/>
    </row>
    <row r="3959" spans="1:7" s="15" customFormat="1" x14ac:dyDescent="0.15">
      <c r="A3959" s="6"/>
      <c r="B3959" s="15">
        <v>3742</v>
      </c>
      <c r="C3959" s="18" t="str">
        <f>'Population tagcount script'!D3743</f>
        <v>RAD_1over &lt;- RADtag[RADtag&gt;1]</v>
      </c>
      <c r="D3959" s="5"/>
      <c r="E3959" s="5"/>
      <c r="F3959" s="5"/>
      <c r="G3959" s="5"/>
    </row>
    <row r="3960" spans="1:7" s="15" customFormat="1" x14ac:dyDescent="0.15">
      <c r="A3960" s="6"/>
      <c r="B3960" s="15">
        <v>3743</v>
      </c>
      <c r="C3960" s="18" t="str">
        <f>'Population tagcount script'!D3744</f>
        <v>system.time(write.csv(RAD_1over, file="C:/NGS/save/NGS0_85.tagcount1over", row.names = F))</v>
      </c>
      <c r="D3960" s="5"/>
      <c r="E3960" s="5"/>
      <c r="F3960" s="5"/>
      <c r="G3960" s="5"/>
    </row>
    <row r="3961" spans="1:7" s="15" customFormat="1" x14ac:dyDescent="0.15">
      <c r="A3961" s="6"/>
      <c r="B3961" s="15">
        <v>3744</v>
      </c>
      <c r="C3961" s="18" t="str">
        <f>'Population tagcount script'!D3745</f>
        <v>rm(list=ls())</v>
      </c>
      <c r="D3961" s="5"/>
      <c r="E3961" s="5"/>
      <c r="F3961" s="5"/>
      <c r="G3961" s="5"/>
    </row>
    <row r="3962" spans="1:7" s="15" customFormat="1" x14ac:dyDescent="0.15">
      <c r="A3962" s="6"/>
      <c r="B3962" s="15">
        <v>3745</v>
      </c>
      <c r="C3962" s="18" t="str">
        <f>'Population tagcount script'!D3746</f>
        <v>in_f &lt;- c("C:/NGS/Raw_sequence_reads/86_TCTCGCGC-TAATCTTA_L006_R1_001.fastq.gz", "C:/NGS/Raw_sequence_reads/86_TCTCGCGC-TAATCTTA_L006_R2_001.fastq.gz")</v>
      </c>
      <c r="D3962" s="5"/>
      <c r="E3962" s="5"/>
      <c r="F3962" s="5"/>
      <c r="G3962" s="5"/>
    </row>
    <row r="3963" spans="1:7" s="15" customFormat="1" x14ac:dyDescent="0.15">
      <c r="A3963" s="6"/>
      <c r="B3963" s="15">
        <v>3746</v>
      </c>
      <c r="C3963" s="18" t="str">
        <f>'Population tagcount script'!D3747</f>
        <v>out_f &lt;- "C:/NGS/save/NGS0_86.fastq"</v>
      </c>
      <c r="D3963" s="5"/>
      <c r="E3963" s="5"/>
      <c r="F3963" s="5"/>
      <c r="G3963" s="5"/>
    </row>
    <row r="3964" spans="1:7" s="15" customFormat="1" x14ac:dyDescent="0.15">
      <c r="A3964" s="6"/>
      <c r="B3964" s="15">
        <v>3747</v>
      </c>
      <c r="C3964" s="18" t="str">
        <f>'Population tagcount script'!D3748</f>
        <v>param_trim &lt;- 1</v>
      </c>
      <c r="D3964" s="5"/>
      <c r="E3964" s="5"/>
      <c r="F3964" s="5"/>
      <c r="G3964" s="5"/>
    </row>
    <row r="3965" spans="1:7" s="15" customFormat="1" x14ac:dyDescent="0.15">
      <c r="A3965" s="6"/>
      <c r="B3965" s="15">
        <v>3748</v>
      </c>
      <c r="C3965" s="18" t="str">
        <f>'Population tagcount script'!D3749</f>
        <v xml:space="preserve">fastq &lt;- readFastq(in_f)              </v>
      </c>
      <c r="D3965" s="5"/>
      <c r="E3965" s="5"/>
      <c r="F3965" s="5"/>
      <c r="G3965" s="5"/>
    </row>
    <row r="3966" spans="1:7" s="15" customFormat="1" x14ac:dyDescent="0.15">
      <c r="A3966" s="6"/>
      <c r="B3966" s="15">
        <v>3749</v>
      </c>
      <c r="C3966" s="18" t="str">
        <f>'Population tagcount script'!D3750</f>
        <v>hoge &lt;- width(sread(fastq)) - param_trim</v>
      </c>
      <c r="D3966" s="5"/>
      <c r="E3966" s="5"/>
      <c r="F3966" s="5"/>
      <c r="G3966" s="5"/>
    </row>
    <row r="3967" spans="1:7" s="15" customFormat="1" x14ac:dyDescent="0.15">
      <c r="A3967" s="6"/>
      <c r="B3967" s="15">
        <v>3750</v>
      </c>
      <c r="C3967" s="18" t="str">
        <f>'Population tagcount script'!D3751</f>
        <v xml:space="preserve">hoge[hoge &lt; 1] &lt;- 1                   </v>
      </c>
      <c r="D3967" s="5"/>
      <c r="E3967" s="5"/>
      <c r="F3967" s="5"/>
      <c r="G3967" s="5"/>
    </row>
    <row r="3968" spans="1:7" s="15" customFormat="1" x14ac:dyDescent="0.15">
      <c r="A3968" s="6"/>
      <c r="B3968" s="15">
        <v>3751</v>
      </c>
      <c r="C3968" s="18" t="str">
        <f>'Population tagcount script'!D3752</f>
        <v>hoge1 &lt;- DNAStringSet(sread(fastq), start=7, end=hoge)</v>
      </c>
      <c r="D3968" s="5"/>
      <c r="E3968" s="5"/>
      <c r="F3968" s="5"/>
      <c r="G3968" s="5"/>
    </row>
    <row r="3969" spans="1:7" s="15" customFormat="1" x14ac:dyDescent="0.15">
      <c r="A3969" s="6"/>
      <c r="B3969" s="15">
        <v>3752</v>
      </c>
      <c r="C3969" s="18" t="str">
        <f>'Population tagcount script'!D3753</f>
        <v>hoge2 &lt;- BStringSet(quality(quality(fastq)), start=7, end=hoge)</v>
      </c>
      <c r="D3969" s="5"/>
      <c r="E3969" s="5"/>
      <c r="F3969" s="5"/>
      <c r="G3969" s="5"/>
    </row>
    <row r="3970" spans="1:7" s="15" customFormat="1" x14ac:dyDescent="0.15">
      <c r="A3970" s="6"/>
      <c r="B3970" s="15">
        <v>3753</v>
      </c>
      <c r="C3970" s="18" t="str">
        <f>'Population tagcount script'!D3754</f>
        <v>fastq &lt;- ShortReadQ(hoge1, hoge2, id(fastq))</v>
      </c>
      <c r="D3970" s="5"/>
      <c r="E3970" s="5"/>
      <c r="F3970" s="5"/>
      <c r="G3970" s="5"/>
    </row>
    <row r="3971" spans="1:7" s="15" customFormat="1" x14ac:dyDescent="0.15">
      <c r="A3971" s="6"/>
      <c r="B3971" s="15">
        <v>3754</v>
      </c>
      <c r="C3971" s="18" t="str">
        <f>'Population tagcount script'!D3755</f>
        <v xml:space="preserve">writeFastq(fastq, out_f, compress=F)   </v>
      </c>
      <c r="D3971" s="5"/>
      <c r="E3971" s="5"/>
      <c r="F3971" s="5"/>
      <c r="G3971" s="5"/>
    </row>
    <row r="3972" spans="1:7" s="15" customFormat="1" x14ac:dyDescent="0.15">
      <c r="A3972" s="6"/>
      <c r="B3972" s="15">
        <v>3755</v>
      </c>
      <c r="C3972" s="18" t="str">
        <f>'Population tagcount script'!D3756</f>
        <v>param1 &lt;- 35</v>
      </c>
      <c r="D3972" s="5"/>
      <c r="E3972" s="5"/>
      <c r="F3972" s="5"/>
      <c r="G3972" s="5"/>
    </row>
    <row r="3973" spans="1:7" s="15" customFormat="1" x14ac:dyDescent="0.15">
      <c r="A3973" s="6"/>
      <c r="B3973" s="15">
        <v>3756</v>
      </c>
      <c r="C3973" s="18" t="str">
        <f>'Population tagcount script'!D3757</f>
        <v>param2 &lt;- 0.1</v>
      </c>
      <c r="D3973" s="5"/>
      <c r="E3973" s="5"/>
      <c r="F3973" s="5"/>
      <c r="G3973" s="5"/>
    </row>
    <row r="3974" spans="1:7" s="15" customFormat="1" x14ac:dyDescent="0.15">
      <c r="A3974" s="6"/>
      <c r="B3974" s="15">
        <v>3757</v>
      </c>
      <c r="C3974" s="18" t="str">
        <f>'Population tagcount script'!D3758</f>
        <v>fastq &lt;- readFastq("C:/NGS/save/NGS0_86.fastq")</v>
      </c>
      <c r="D3974" s="5"/>
      <c r="E3974" s="5"/>
      <c r="F3974" s="5"/>
      <c r="G3974" s="5"/>
    </row>
    <row r="3975" spans="1:7" s="15" customFormat="1" x14ac:dyDescent="0.15">
      <c r="A3975" s="6"/>
      <c r="B3975" s="15">
        <v>3758</v>
      </c>
      <c r="C3975" s="18" t="str">
        <f>'Population tagcount script'!D3759</f>
        <v>hoge &lt;- as(quality(fastq), "matrix")</v>
      </c>
      <c r="D3975" s="5"/>
      <c r="E3975" s="5"/>
      <c r="F3975" s="5"/>
      <c r="G3975" s="5"/>
    </row>
    <row r="3976" spans="1:7" s="15" customFormat="1" x14ac:dyDescent="0.15">
      <c r="A3976" s="6"/>
      <c r="B3976" s="15">
        <v>3759</v>
      </c>
      <c r="C3976" s="18" t="str">
        <f>'Population tagcount script'!D3760</f>
        <v>obj &lt;- (rowSums(hoge &lt; param1) &lt;= width(fastq)*param2)</v>
      </c>
      <c r="D3976" s="5"/>
      <c r="E3976" s="5"/>
      <c r="F3976" s="5"/>
      <c r="G3976" s="5"/>
    </row>
    <row r="3977" spans="1:7" s="15" customFormat="1" x14ac:dyDescent="0.15">
      <c r="A3977" s="6"/>
      <c r="B3977" s="15">
        <v>3760</v>
      </c>
      <c r="C3977" s="18" t="str">
        <f>'Population tagcount script'!D3761</f>
        <v>fastq &lt;- fastq[obj]</v>
      </c>
      <c r="D3977" s="5"/>
      <c r="E3977" s="5"/>
      <c r="F3977" s="5"/>
      <c r="G3977" s="5"/>
    </row>
    <row r="3978" spans="1:7" s="15" customFormat="1" x14ac:dyDescent="0.15">
      <c r="A3978" s="6"/>
      <c r="B3978" s="15">
        <v>3761</v>
      </c>
      <c r="C3978" s="18" t="str">
        <f>'Population tagcount script'!D3762</f>
        <v xml:space="preserve">writeFastq(fastq, "C:/NGS/save/F2_Adap-0.fastq", compress=F)   </v>
      </c>
      <c r="D3978" s="5"/>
      <c r="E3978" s="5"/>
      <c r="F3978" s="5"/>
      <c r="G3978" s="5"/>
    </row>
    <row r="3979" spans="1:7" s="15" customFormat="1" x14ac:dyDescent="0.15">
      <c r="A3979" s="6"/>
      <c r="B3979" s="15">
        <v>3762</v>
      </c>
      <c r="C3979" s="18" t="str">
        <f>'Population tagcount script'!D3763</f>
        <v>in_f &lt;- "C:/NGS/save/F2_Adap-0.fastq"</v>
      </c>
      <c r="D3979" s="5"/>
      <c r="E3979" s="5"/>
      <c r="F3979" s="5"/>
      <c r="G3979" s="5"/>
    </row>
    <row r="3980" spans="1:7" s="15" customFormat="1" x14ac:dyDescent="0.15">
      <c r="A3980" s="6"/>
      <c r="B3980" s="15">
        <v>3763</v>
      </c>
      <c r="C3980" s="18" t="str">
        <f>'Population tagcount script'!D3764</f>
        <v>out_f &lt;- "C:/NGS/save/F2_Adap-1.fastq"</v>
      </c>
      <c r="D3980" s="5"/>
      <c r="E3980" s="5"/>
      <c r="F3980" s="5"/>
      <c r="G3980" s="5"/>
    </row>
    <row r="3981" spans="1:7" s="15" customFormat="1" x14ac:dyDescent="0.15">
      <c r="A3981" s="6"/>
      <c r="B3981" s="15">
        <v>3764</v>
      </c>
      <c r="C3981" s="18" t="str">
        <f>'Population tagcount script'!D3765</f>
        <v>param_adapter &lt;- "CATGAGATCGGAAGAGCGTCGTGTAGGGAAAGAGTGT"  #Adapter sequence 1</v>
      </c>
      <c r="D3981" s="5"/>
      <c r="E3981" s="5"/>
      <c r="F3981" s="5"/>
      <c r="G3981" s="5"/>
    </row>
    <row r="3982" spans="1:7" s="15" customFormat="1" x14ac:dyDescent="0.15">
      <c r="A3982" s="6"/>
      <c r="B3982" s="15">
        <v>3765</v>
      </c>
      <c r="C3982" s="18" t="str">
        <f>'Population tagcount script'!D3766</f>
        <v xml:space="preserve">system.time(res1 &lt;- preprocessReads(filename=in_f,  outputFilename=out_f,Rpattern=param_adapter, max.Rmismatch=rep(0, nchar(param_adapter)), nBases=0, minLength=20, nrec=1000000))      </v>
      </c>
      <c r="D3982" s="5"/>
      <c r="E3982" s="5"/>
      <c r="F3982" s="5"/>
      <c r="G3982" s="5"/>
    </row>
    <row r="3983" spans="1:7" s="15" customFormat="1" x14ac:dyDescent="0.15">
      <c r="A3983" s="6"/>
      <c r="B3983" s="15">
        <v>3766</v>
      </c>
      <c r="C3983" s="18" t="str">
        <f>'Population tagcount script'!D3767</f>
        <v>in_f &lt;- "C:/NGS/save/F2_Adap-1.fastq"</v>
      </c>
      <c r="D3983" s="5"/>
      <c r="E3983" s="5"/>
      <c r="F3983" s="5"/>
      <c r="G3983" s="5"/>
    </row>
    <row r="3984" spans="1:7" s="15" customFormat="1" x14ac:dyDescent="0.15">
      <c r="A3984" s="6"/>
      <c r="B3984" s="15">
        <v>3767</v>
      </c>
      <c r="C3984" s="18" t="str">
        <f>'Population tagcount script'!D3768</f>
        <v>out_f &lt;- "C:/NGS/save/F2_Adap-2.fastq"</v>
      </c>
      <c r="D3984" s="5"/>
      <c r="E3984" s="5"/>
      <c r="F3984" s="5"/>
      <c r="G3984" s="5"/>
    </row>
    <row r="3985" spans="1:7" s="15" customFormat="1" x14ac:dyDescent="0.15">
      <c r="A3985" s="6"/>
      <c r="B3985" s="15">
        <v>3768</v>
      </c>
      <c r="C3985" s="18" t="str">
        <f>'Population tagcount script'!D3769</f>
        <v>param_adapter &lt;- "TAAGATCGGAAGAGCACACGTCTGAACTCCAGTCAC"  #Adapter sequence 2</v>
      </c>
      <c r="D3985" s="5"/>
      <c r="E3985" s="5"/>
      <c r="F3985" s="5"/>
      <c r="G3985" s="5"/>
    </row>
    <row r="3986" spans="1:7" s="15" customFormat="1" x14ac:dyDescent="0.15">
      <c r="A3986" s="6"/>
      <c r="B3986" s="15">
        <v>3769</v>
      </c>
      <c r="C3986" s="18" t="str">
        <f>'Population tagcount script'!D3770</f>
        <v xml:space="preserve">system.time(res2 &lt;- preprocessReads(filename=in_f,  outputFilename=out_f,Rpattern=param_adapter, max.Rmismatch=rep(0, nchar(param_adapter)), nBases=0, minLength=20, nrec=1000000))      </v>
      </c>
      <c r="D3986" s="5"/>
      <c r="E3986" s="5"/>
      <c r="F3986" s="5"/>
      <c r="G3986" s="5"/>
    </row>
    <row r="3987" spans="1:7" s="15" customFormat="1" x14ac:dyDescent="0.15">
      <c r="A3987" s="6"/>
      <c r="B3987" s="15">
        <v>3770</v>
      </c>
      <c r="C3987" s="18" t="str">
        <f>'Population tagcount script'!D3771</f>
        <v>in_f &lt;- "C:/NGS/save/F2_Adap-2.fastq"</v>
      </c>
      <c r="D3987" s="5"/>
      <c r="E3987" s="5"/>
      <c r="F3987" s="5"/>
      <c r="G3987" s="5"/>
    </row>
    <row r="3988" spans="1:7" s="15" customFormat="1" x14ac:dyDescent="0.15">
      <c r="A3988" s="6"/>
      <c r="B3988" s="15">
        <v>3771</v>
      </c>
      <c r="C3988" s="18" t="str">
        <f>'Population tagcount script'!D3772</f>
        <v>out_f &lt;- "C:/NGS/save/F2_Adap-3.fastq"</v>
      </c>
      <c r="D3988" s="5"/>
      <c r="E3988" s="5"/>
      <c r="F3988" s="5"/>
      <c r="G3988" s="5"/>
    </row>
    <row r="3989" spans="1:7" s="15" customFormat="1" x14ac:dyDescent="0.15">
      <c r="A3989" s="6"/>
      <c r="B3989" s="15">
        <v>3772</v>
      </c>
      <c r="C3989" s="18" t="str">
        <f>'Population tagcount script'!D3773</f>
        <v>param_adapter &lt;- "TAAGATCGGAAGAGCGTCGTGTAGGGAAAGAGTGT"  #Adapter sequence 3</v>
      </c>
      <c r="D3989" s="5"/>
      <c r="E3989" s="5"/>
      <c r="F3989" s="5"/>
      <c r="G3989" s="5"/>
    </row>
    <row r="3990" spans="1:7" s="15" customFormat="1" x14ac:dyDescent="0.15">
      <c r="A3990" s="6"/>
      <c r="B3990" s="15">
        <v>3773</v>
      </c>
      <c r="C3990" s="18" t="str">
        <f>'Population tagcount script'!D3774</f>
        <v xml:space="preserve">system.time(res3 &lt;- preprocessReads(filename=in_f,  outputFilename=out_f,Rpattern=param_adapter, max.Rmismatch=rep(0, nchar(param_adapter)), nBases=0, minLength=20, nrec=1000000))      </v>
      </c>
      <c r="D3990" s="5"/>
      <c r="E3990" s="5"/>
      <c r="F3990" s="5"/>
      <c r="G3990" s="5"/>
    </row>
    <row r="3991" spans="1:7" s="15" customFormat="1" x14ac:dyDescent="0.15">
      <c r="A3991" s="6"/>
      <c r="B3991" s="15">
        <v>3774</v>
      </c>
      <c r="C3991" s="18" t="str">
        <f>'Population tagcount script'!D3775</f>
        <v>in_f &lt;- "C:/NGS/save/F2_Adap-3.fastq"</v>
      </c>
      <c r="D3991" s="5"/>
      <c r="E3991" s="5"/>
      <c r="F3991" s="5"/>
      <c r="G3991" s="5"/>
    </row>
    <row r="3992" spans="1:7" s="15" customFormat="1" x14ac:dyDescent="0.15">
      <c r="A3992" s="6"/>
      <c r="B3992" s="15">
        <v>3775</v>
      </c>
      <c r="C3992" s="18" t="str">
        <f>'Population tagcount script'!D3776</f>
        <v>out_f &lt;- "C:/NGS/save/AdapterTrim_NGS0_86.fastq"</v>
      </c>
      <c r="D3992" s="5"/>
      <c r="E3992" s="5"/>
      <c r="F3992" s="5"/>
      <c r="G3992" s="5"/>
    </row>
    <row r="3993" spans="1:7" s="15" customFormat="1" x14ac:dyDescent="0.15">
      <c r="A3993" s="6"/>
      <c r="B3993" s="15">
        <v>3776</v>
      </c>
      <c r="C3993" s="18" t="str">
        <f>'Population tagcount script'!D3777</f>
        <v>param_adapter &lt;- "CATGAGATCGGAAGAGCACACGTCTGAACTCCAGTCAC"  #Adapter sequence 4</v>
      </c>
      <c r="D3993" s="5"/>
      <c r="E3993" s="5"/>
      <c r="F3993" s="5"/>
      <c r="G3993" s="5"/>
    </row>
    <row r="3994" spans="1:7" s="15" customFormat="1" x14ac:dyDescent="0.15">
      <c r="A3994" s="6"/>
      <c r="B3994" s="15">
        <v>3777</v>
      </c>
      <c r="C3994" s="18" t="str">
        <f>'Population tagcount script'!D3778</f>
        <v xml:space="preserve">system.time(res4 &lt;- preprocessReads(filename=in_f,  outputFilename=out_f,Rpattern=param_adapter, max.Rmismatch=rep(0, nchar(param_adapter)), nBases=0, minLength=20, nrec=1000000))      </v>
      </c>
      <c r="D3994" s="5"/>
      <c r="E3994" s="5"/>
      <c r="F3994" s="5"/>
      <c r="G3994" s="5"/>
    </row>
    <row r="3995" spans="1:7" s="15" customFormat="1" x14ac:dyDescent="0.15">
      <c r="A3995" s="6"/>
      <c r="B3995" s="15">
        <v>3778</v>
      </c>
      <c r="C3995" s="18" t="str">
        <f>'Population tagcount script'!D3779</f>
        <v>res &lt;- rbind(res1,res2,res3,res4)</v>
      </c>
      <c r="D3995" s="5"/>
      <c r="E3995" s="5"/>
      <c r="F3995" s="5"/>
      <c r="G3995" s="5"/>
    </row>
    <row r="3996" spans="1:7" s="15" customFormat="1" x14ac:dyDescent="0.15">
      <c r="A3996" s="6"/>
      <c r="B3996" s="15">
        <v>3779</v>
      </c>
      <c r="C3996" s="18" t="str">
        <f>'Population tagcount script'!D3780</f>
        <v>write.csv(res, "C:/NGS/save/NGS0_86.fastq.csv")</v>
      </c>
      <c r="D3996" s="5"/>
      <c r="E3996" s="5"/>
      <c r="F3996" s="5"/>
      <c r="G3996" s="5"/>
    </row>
    <row r="3997" spans="1:7" s="15" customFormat="1" x14ac:dyDescent="0.15">
      <c r="A3997" s="6"/>
      <c r="B3997" s="15">
        <v>3780</v>
      </c>
      <c r="C3997" s="18" t="str">
        <f>'Population tagcount script'!D3781</f>
        <v>system.time(fastq &lt;- fread("C:/NGS/save/AdapterTrim_NGS0_86.fastq", header=F, sep="\t", na.strings="NA", strip.white=TRUE, verbose=TRUE))</v>
      </c>
      <c r="D3997" s="5"/>
      <c r="E3997" s="5"/>
      <c r="F3997" s="5"/>
      <c r="G3997" s="5"/>
    </row>
    <row r="3998" spans="1:7" s="15" customFormat="1" x14ac:dyDescent="0.15">
      <c r="A3998" s="6"/>
      <c r="B3998" s="15">
        <v>3781</v>
      </c>
      <c r="C3998" s="18" t="str">
        <f>'Population tagcount script'!D3782</f>
        <v>file.remove("C:/NGS/save/AdapterTrim_NGS0_86.fastq","C:/NGS/save/F2_Adap-0.fastq","C:/NGS/save/F2_Adap-1.fastq","C:/NGS/save/F2_Adap-2.fastq","C:/NGS/save/F2_Adap-3.fastq")</v>
      </c>
      <c r="D3998" s="5"/>
      <c r="E3998" s="5"/>
      <c r="F3998" s="5"/>
      <c r="G3998" s="5"/>
    </row>
    <row r="3999" spans="1:7" s="15" customFormat="1" x14ac:dyDescent="0.15">
      <c r="A3999" s="6"/>
      <c r="B3999" s="15">
        <v>3782</v>
      </c>
      <c r="C3999" s="18" t="str">
        <f>'Population tagcount script'!D3783</f>
        <v>system.time(nucleotide &lt;- fastq[2+4*(0:((nrow(fastq)/4)-1))])</v>
      </c>
      <c r="D3999" s="5"/>
      <c r="E3999" s="5"/>
      <c r="F3999" s="5"/>
      <c r="G3999" s="5"/>
    </row>
    <row r="4000" spans="1:7" s="15" customFormat="1" x14ac:dyDescent="0.15">
      <c r="A4000" s="6"/>
      <c r="B4000" s="15">
        <v>3783</v>
      </c>
      <c r="C4000" s="18" t="str">
        <f>'Population tagcount script'!D3784</f>
        <v>system.time(RADtag &lt;- sort(table(nucleotide), decreasing=TRUE))</v>
      </c>
      <c r="D4000" s="5"/>
      <c r="E4000" s="5"/>
      <c r="F4000" s="5"/>
      <c r="G4000" s="5"/>
    </row>
    <row r="4001" spans="1:7" s="15" customFormat="1" x14ac:dyDescent="0.15">
      <c r="A4001" s="6"/>
      <c r="B4001" s="15">
        <v>3784</v>
      </c>
      <c r="C4001" s="18" t="str">
        <f>'Population tagcount script'!D3785</f>
        <v>system.time(write.csv(RADtag, file="C:/NGS/save/NGS0_86.tagcount", row.names = F))</v>
      </c>
      <c r="D4001" s="5"/>
      <c r="E4001" s="5"/>
      <c r="F4001" s="5"/>
      <c r="G4001" s="5"/>
    </row>
    <row r="4002" spans="1:7" s="15" customFormat="1" x14ac:dyDescent="0.15">
      <c r="A4002" s="6"/>
      <c r="B4002" s="15">
        <v>3785</v>
      </c>
      <c r="C4002" s="18" t="str">
        <f>'Population tagcount script'!D3786</f>
        <v>file.remove("C:/NGS/save/NGS0_86.fastq")</v>
      </c>
      <c r="D4002" s="5"/>
      <c r="E4002" s="5"/>
      <c r="F4002" s="5"/>
      <c r="G4002" s="5"/>
    </row>
    <row r="4003" spans="1:7" s="15" customFormat="1" x14ac:dyDescent="0.15">
      <c r="A4003" s="6"/>
      <c r="B4003" s="15">
        <v>3786</v>
      </c>
      <c r="C4003" s="18" t="str">
        <f>'Population tagcount script'!D3787</f>
        <v>RAD_1over &lt;- RADtag[RADtag&gt;1]</v>
      </c>
      <c r="D4003" s="5"/>
      <c r="E4003" s="5"/>
      <c r="F4003" s="5"/>
      <c r="G4003" s="5"/>
    </row>
    <row r="4004" spans="1:7" s="15" customFormat="1" x14ac:dyDescent="0.15">
      <c r="A4004" s="6"/>
      <c r="B4004" s="15">
        <v>3787</v>
      </c>
      <c r="C4004" s="18" t="str">
        <f>'Population tagcount script'!D3788</f>
        <v>system.time(write.csv(RAD_1over, file="C:/NGS/save/NGS0_86.tagcount1over", row.names = F))</v>
      </c>
      <c r="D4004" s="5"/>
      <c r="E4004" s="5"/>
      <c r="F4004" s="5"/>
      <c r="G4004" s="5"/>
    </row>
    <row r="4005" spans="1:7" s="15" customFormat="1" x14ac:dyDescent="0.15">
      <c r="A4005" s="6"/>
      <c r="B4005" s="15">
        <v>3788</v>
      </c>
      <c r="C4005" s="18" t="str">
        <f>'Population tagcount script'!D3789</f>
        <v>rm(list=ls())</v>
      </c>
      <c r="D4005" s="5"/>
      <c r="E4005" s="5"/>
      <c r="F4005" s="5"/>
      <c r="G4005" s="5"/>
    </row>
    <row r="4006" spans="1:7" s="15" customFormat="1" x14ac:dyDescent="0.15">
      <c r="A4006" s="6"/>
      <c r="B4006" s="15">
        <v>3789</v>
      </c>
      <c r="C4006" s="18" t="str">
        <f>'Population tagcount script'!D3790</f>
        <v>in_f &lt;- c("C:/NGS/Raw_sequence_reads/87_TCTCGCGC-CAGGACGT_L006_R1_001.fastq.gz", "C:/NGS/Raw_sequence_reads/87_TCTCGCGC-CAGGACGT_L006_R2_001.fastq.gz")</v>
      </c>
      <c r="D4006" s="5"/>
      <c r="E4006" s="5"/>
      <c r="F4006" s="5"/>
      <c r="G4006" s="5"/>
    </row>
    <row r="4007" spans="1:7" s="15" customFormat="1" x14ac:dyDescent="0.15">
      <c r="A4007" s="6"/>
      <c r="B4007" s="15">
        <v>3790</v>
      </c>
      <c r="C4007" s="18" t="str">
        <f>'Population tagcount script'!D3791</f>
        <v>out_f &lt;- "C:/NGS/save/NGS0_87.fastq"</v>
      </c>
      <c r="D4007" s="5"/>
      <c r="E4007" s="5"/>
      <c r="F4007" s="5"/>
      <c r="G4007" s="5"/>
    </row>
    <row r="4008" spans="1:7" s="15" customFormat="1" x14ac:dyDescent="0.15">
      <c r="A4008" s="6"/>
      <c r="B4008" s="15">
        <v>3791</v>
      </c>
      <c r="C4008" s="18" t="str">
        <f>'Population tagcount script'!D3792</f>
        <v>param_trim &lt;- 1</v>
      </c>
      <c r="D4008" s="5"/>
      <c r="E4008" s="5"/>
      <c r="F4008" s="5"/>
      <c r="G4008" s="5"/>
    </row>
    <row r="4009" spans="1:7" s="15" customFormat="1" x14ac:dyDescent="0.15">
      <c r="A4009" s="6"/>
      <c r="B4009" s="15">
        <v>3792</v>
      </c>
      <c r="C4009" s="18" t="str">
        <f>'Population tagcount script'!D3793</f>
        <v xml:space="preserve">fastq &lt;- readFastq(in_f)              </v>
      </c>
      <c r="D4009" s="5"/>
      <c r="E4009" s="5"/>
      <c r="F4009" s="5"/>
      <c r="G4009" s="5"/>
    </row>
    <row r="4010" spans="1:7" s="15" customFormat="1" x14ac:dyDescent="0.15">
      <c r="A4010" s="6"/>
      <c r="B4010" s="15">
        <v>3793</v>
      </c>
      <c r="C4010" s="18" t="str">
        <f>'Population tagcount script'!D3794</f>
        <v>hoge &lt;- width(sread(fastq)) - param_trim</v>
      </c>
      <c r="D4010" s="5"/>
      <c r="E4010" s="5"/>
      <c r="F4010" s="5"/>
      <c r="G4010" s="5"/>
    </row>
    <row r="4011" spans="1:7" s="15" customFormat="1" x14ac:dyDescent="0.15">
      <c r="A4011" s="6"/>
      <c r="B4011" s="15">
        <v>3794</v>
      </c>
      <c r="C4011" s="18" t="str">
        <f>'Population tagcount script'!D3795</f>
        <v xml:space="preserve">hoge[hoge &lt; 1] &lt;- 1                   </v>
      </c>
      <c r="D4011" s="5"/>
      <c r="E4011" s="5"/>
      <c r="F4011" s="5"/>
      <c r="G4011" s="5"/>
    </row>
    <row r="4012" spans="1:7" s="15" customFormat="1" x14ac:dyDescent="0.15">
      <c r="A4012" s="6"/>
      <c r="B4012" s="15">
        <v>3795</v>
      </c>
      <c r="C4012" s="18" t="str">
        <f>'Population tagcount script'!D3796</f>
        <v>hoge1 &lt;- DNAStringSet(sread(fastq), start=7, end=hoge)</v>
      </c>
      <c r="D4012" s="5"/>
      <c r="E4012" s="5"/>
      <c r="F4012" s="5"/>
      <c r="G4012" s="5"/>
    </row>
    <row r="4013" spans="1:7" s="15" customFormat="1" x14ac:dyDescent="0.15">
      <c r="A4013" s="6"/>
      <c r="B4013" s="15">
        <v>3796</v>
      </c>
      <c r="C4013" s="18" t="str">
        <f>'Population tagcount script'!D3797</f>
        <v>hoge2 &lt;- BStringSet(quality(quality(fastq)), start=7, end=hoge)</v>
      </c>
      <c r="D4013" s="5"/>
      <c r="E4013" s="5"/>
      <c r="F4013" s="5"/>
      <c r="G4013" s="5"/>
    </row>
    <row r="4014" spans="1:7" s="15" customFormat="1" x14ac:dyDescent="0.15">
      <c r="A4014" s="6"/>
      <c r="B4014" s="15">
        <v>3797</v>
      </c>
      <c r="C4014" s="18" t="str">
        <f>'Population tagcount script'!D3798</f>
        <v>fastq &lt;- ShortReadQ(hoge1, hoge2, id(fastq))</v>
      </c>
      <c r="D4014" s="5"/>
      <c r="E4014" s="5"/>
      <c r="F4014" s="5"/>
      <c r="G4014" s="5"/>
    </row>
    <row r="4015" spans="1:7" s="15" customFormat="1" x14ac:dyDescent="0.15">
      <c r="A4015" s="6"/>
      <c r="B4015" s="15">
        <v>3798</v>
      </c>
      <c r="C4015" s="18" t="str">
        <f>'Population tagcount script'!D3799</f>
        <v xml:space="preserve">writeFastq(fastq, out_f, compress=F)   </v>
      </c>
      <c r="D4015" s="5"/>
      <c r="E4015" s="5"/>
      <c r="F4015" s="5"/>
      <c r="G4015" s="5"/>
    </row>
    <row r="4016" spans="1:7" s="15" customFormat="1" x14ac:dyDescent="0.15">
      <c r="A4016" s="6"/>
      <c r="B4016" s="15">
        <v>3799</v>
      </c>
      <c r="C4016" s="18" t="str">
        <f>'Population tagcount script'!D3800</f>
        <v>param1 &lt;- 35</v>
      </c>
      <c r="D4016" s="5"/>
      <c r="E4016" s="5"/>
      <c r="F4016" s="5"/>
      <c r="G4016" s="5"/>
    </row>
    <row r="4017" spans="1:7" s="15" customFormat="1" x14ac:dyDescent="0.15">
      <c r="A4017" s="6"/>
      <c r="B4017" s="15">
        <v>3800</v>
      </c>
      <c r="C4017" s="18" t="str">
        <f>'Population tagcount script'!D3801</f>
        <v>param2 &lt;- 0.1</v>
      </c>
      <c r="D4017" s="5"/>
      <c r="E4017" s="5"/>
      <c r="F4017" s="5"/>
      <c r="G4017" s="5"/>
    </row>
    <row r="4018" spans="1:7" s="15" customFormat="1" x14ac:dyDescent="0.15">
      <c r="A4018" s="6"/>
      <c r="B4018" s="15">
        <v>3801</v>
      </c>
      <c r="C4018" s="18" t="str">
        <f>'Population tagcount script'!D3802</f>
        <v>fastq &lt;- readFastq("C:/NGS/save/NGS0_87.fastq")</v>
      </c>
      <c r="D4018" s="5"/>
      <c r="E4018" s="5"/>
      <c r="F4018" s="5"/>
      <c r="G4018" s="5"/>
    </row>
    <row r="4019" spans="1:7" s="15" customFormat="1" x14ac:dyDescent="0.15">
      <c r="A4019" s="6"/>
      <c r="B4019" s="15">
        <v>3802</v>
      </c>
      <c r="C4019" s="18" t="str">
        <f>'Population tagcount script'!D3803</f>
        <v>hoge &lt;- as(quality(fastq), "matrix")</v>
      </c>
      <c r="D4019" s="5"/>
      <c r="E4019" s="5"/>
      <c r="F4019" s="5"/>
      <c r="G4019" s="5"/>
    </row>
    <row r="4020" spans="1:7" s="15" customFormat="1" x14ac:dyDescent="0.15">
      <c r="A4020" s="6"/>
      <c r="B4020" s="15">
        <v>3803</v>
      </c>
      <c r="C4020" s="18" t="str">
        <f>'Population tagcount script'!D3804</f>
        <v>obj &lt;- (rowSums(hoge &lt; param1) &lt;= width(fastq)*param2)</v>
      </c>
      <c r="D4020" s="5"/>
      <c r="E4020" s="5"/>
      <c r="F4020" s="5"/>
      <c r="G4020" s="5"/>
    </row>
    <row r="4021" spans="1:7" s="15" customFormat="1" x14ac:dyDescent="0.15">
      <c r="A4021" s="6"/>
      <c r="B4021" s="15">
        <v>3804</v>
      </c>
      <c r="C4021" s="18" t="str">
        <f>'Population tagcount script'!D3805</f>
        <v>fastq &lt;- fastq[obj]</v>
      </c>
      <c r="D4021" s="5"/>
      <c r="E4021" s="5"/>
      <c r="F4021" s="5"/>
      <c r="G4021" s="5"/>
    </row>
    <row r="4022" spans="1:7" s="15" customFormat="1" x14ac:dyDescent="0.15">
      <c r="A4022" s="6"/>
      <c r="B4022" s="15">
        <v>3805</v>
      </c>
      <c r="C4022" s="18" t="str">
        <f>'Population tagcount script'!D3806</f>
        <v xml:space="preserve">writeFastq(fastq, "C:/NGS/save/F2_Adap-0.fastq", compress=F)   </v>
      </c>
      <c r="D4022" s="5"/>
      <c r="E4022" s="5"/>
      <c r="F4022" s="5"/>
      <c r="G4022" s="5"/>
    </row>
    <row r="4023" spans="1:7" s="15" customFormat="1" x14ac:dyDescent="0.15">
      <c r="A4023" s="6"/>
      <c r="B4023" s="15">
        <v>3806</v>
      </c>
      <c r="C4023" s="18" t="str">
        <f>'Population tagcount script'!D3807</f>
        <v>in_f &lt;- "C:/NGS/save/F2_Adap-0.fastq"</v>
      </c>
      <c r="D4023" s="5"/>
      <c r="E4023" s="5"/>
      <c r="F4023" s="5"/>
      <c r="G4023" s="5"/>
    </row>
    <row r="4024" spans="1:7" s="15" customFormat="1" x14ac:dyDescent="0.15">
      <c r="A4024" s="6"/>
      <c r="B4024" s="15">
        <v>3807</v>
      </c>
      <c r="C4024" s="18" t="str">
        <f>'Population tagcount script'!D3808</f>
        <v>out_f &lt;- "C:/NGS/save/F2_Adap-1.fastq"</v>
      </c>
      <c r="D4024" s="5"/>
      <c r="E4024" s="5"/>
      <c r="F4024" s="5"/>
      <c r="G4024" s="5"/>
    </row>
    <row r="4025" spans="1:7" s="15" customFormat="1" x14ac:dyDescent="0.15">
      <c r="A4025" s="6"/>
      <c r="B4025" s="15">
        <v>3808</v>
      </c>
      <c r="C4025" s="18" t="str">
        <f>'Population tagcount script'!D3809</f>
        <v>param_adapter &lt;- "CATGAGATCGGAAGAGCGTCGTGTAGGGAAAGAGTGT"  #Adapter sequence 1</v>
      </c>
      <c r="D4025" s="5"/>
      <c r="E4025" s="5"/>
      <c r="F4025" s="5"/>
      <c r="G4025" s="5"/>
    </row>
    <row r="4026" spans="1:7" s="15" customFormat="1" x14ac:dyDescent="0.15">
      <c r="A4026" s="6"/>
      <c r="B4026" s="15">
        <v>3809</v>
      </c>
      <c r="C4026" s="18" t="str">
        <f>'Population tagcount script'!D3810</f>
        <v xml:space="preserve">system.time(res1 &lt;- preprocessReads(filename=in_f,  outputFilename=out_f,Rpattern=param_adapter, max.Rmismatch=rep(0, nchar(param_adapter)), nBases=0, minLength=20, nrec=1000000))      </v>
      </c>
      <c r="D4026" s="5"/>
      <c r="E4026" s="5"/>
      <c r="F4026" s="5"/>
      <c r="G4026" s="5"/>
    </row>
    <row r="4027" spans="1:7" s="15" customFormat="1" x14ac:dyDescent="0.15">
      <c r="A4027" s="6"/>
      <c r="B4027" s="15">
        <v>3810</v>
      </c>
      <c r="C4027" s="18" t="str">
        <f>'Population tagcount script'!D3811</f>
        <v>in_f &lt;- "C:/NGS/save/F2_Adap-1.fastq"</v>
      </c>
      <c r="D4027" s="5"/>
      <c r="E4027" s="5"/>
      <c r="F4027" s="5"/>
      <c r="G4027" s="5"/>
    </row>
    <row r="4028" spans="1:7" s="15" customFormat="1" x14ac:dyDescent="0.15">
      <c r="A4028" s="6"/>
      <c r="B4028" s="15">
        <v>3811</v>
      </c>
      <c r="C4028" s="18" t="str">
        <f>'Population tagcount script'!D3812</f>
        <v>out_f &lt;- "C:/NGS/save/F2_Adap-2.fastq"</v>
      </c>
      <c r="D4028" s="5"/>
      <c r="E4028" s="5"/>
      <c r="F4028" s="5"/>
      <c r="G4028" s="5"/>
    </row>
    <row r="4029" spans="1:7" s="15" customFormat="1" x14ac:dyDescent="0.15">
      <c r="A4029" s="6"/>
      <c r="B4029" s="15">
        <v>3812</v>
      </c>
      <c r="C4029" s="18" t="str">
        <f>'Population tagcount script'!D3813</f>
        <v>param_adapter &lt;- "TAAGATCGGAAGAGCACACGTCTGAACTCCAGTCAC"  #Adapter sequence 2</v>
      </c>
      <c r="D4029" s="5"/>
      <c r="E4029" s="5"/>
      <c r="F4029" s="5"/>
      <c r="G4029" s="5"/>
    </row>
    <row r="4030" spans="1:7" s="15" customFormat="1" x14ac:dyDescent="0.15">
      <c r="A4030" s="6"/>
      <c r="B4030" s="15">
        <v>3813</v>
      </c>
      <c r="C4030" s="18" t="str">
        <f>'Population tagcount script'!D3814</f>
        <v xml:space="preserve">system.time(res2 &lt;- preprocessReads(filename=in_f,  outputFilename=out_f,Rpattern=param_adapter, max.Rmismatch=rep(0, nchar(param_adapter)), nBases=0, minLength=20, nrec=1000000))      </v>
      </c>
      <c r="D4030" s="5"/>
      <c r="E4030" s="5"/>
      <c r="F4030" s="5"/>
      <c r="G4030" s="5"/>
    </row>
    <row r="4031" spans="1:7" s="15" customFormat="1" x14ac:dyDescent="0.15">
      <c r="A4031" s="6"/>
      <c r="B4031" s="15">
        <v>3814</v>
      </c>
      <c r="C4031" s="18" t="str">
        <f>'Population tagcount script'!D3815</f>
        <v>in_f &lt;- "C:/NGS/save/F2_Adap-2.fastq"</v>
      </c>
      <c r="D4031" s="5"/>
      <c r="E4031" s="5"/>
      <c r="F4031" s="5"/>
      <c r="G4031" s="5"/>
    </row>
    <row r="4032" spans="1:7" s="15" customFormat="1" x14ac:dyDescent="0.15">
      <c r="A4032" s="6"/>
      <c r="B4032" s="15">
        <v>3815</v>
      </c>
      <c r="C4032" s="18" t="str">
        <f>'Population tagcount script'!D3816</f>
        <v>out_f &lt;- "C:/NGS/save/F2_Adap-3.fastq"</v>
      </c>
      <c r="D4032" s="5"/>
      <c r="E4032" s="5"/>
      <c r="F4032" s="5"/>
      <c r="G4032" s="5"/>
    </row>
    <row r="4033" spans="1:7" s="15" customFormat="1" x14ac:dyDescent="0.15">
      <c r="A4033" s="6"/>
      <c r="B4033" s="15">
        <v>3816</v>
      </c>
      <c r="C4033" s="18" t="str">
        <f>'Population tagcount script'!D3817</f>
        <v>param_adapter &lt;- "TAAGATCGGAAGAGCGTCGTGTAGGGAAAGAGTGT"  #Adapter sequence 3</v>
      </c>
      <c r="D4033" s="5"/>
      <c r="E4033" s="5"/>
      <c r="F4033" s="5"/>
      <c r="G4033" s="5"/>
    </row>
    <row r="4034" spans="1:7" s="15" customFormat="1" x14ac:dyDescent="0.15">
      <c r="A4034" s="6"/>
      <c r="B4034" s="15">
        <v>3817</v>
      </c>
      <c r="C4034" s="18" t="str">
        <f>'Population tagcount script'!D3818</f>
        <v xml:space="preserve">system.time(res3 &lt;- preprocessReads(filename=in_f,  outputFilename=out_f,Rpattern=param_adapter, max.Rmismatch=rep(0, nchar(param_adapter)), nBases=0, minLength=20, nrec=1000000))      </v>
      </c>
      <c r="D4034" s="5"/>
      <c r="E4034" s="5"/>
      <c r="F4034" s="5"/>
      <c r="G4034" s="5"/>
    </row>
    <row r="4035" spans="1:7" s="15" customFormat="1" x14ac:dyDescent="0.15">
      <c r="A4035" s="6"/>
      <c r="B4035" s="15">
        <v>3818</v>
      </c>
      <c r="C4035" s="18" t="str">
        <f>'Population tagcount script'!D3819</f>
        <v>in_f &lt;- "C:/NGS/save/F2_Adap-3.fastq"</v>
      </c>
      <c r="D4035" s="5"/>
      <c r="E4035" s="5"/>
      <c r="F4035" s="5"/>
      <c r="G4035" s="5"/>
    </row>
    <row r="4036" spans="1:7" s="15" customFormat="1" x14ac:dyDescent="0.15">
      <c r="A4036" s="6"/>
      <c r="B4036" s="15">
        <v>3819</v>
      </c>
      <c r="C4036" s="18" t="str">
        <f>'Population tagcount script'!D3820</f>
        <v>out_f &lt;- "C:/NGS/save/AdapterTrim_NGS0_87.fastq"</v>
      </c>
      <c r="D4036" s="5"/>
      <c r="E4036" s="5"/>
      <c r="F4036" s="5"/>
      <c r="G4036" s="5"/>
    </row>
    <row r="4037" spans="1:7" s="15" customFormat="1" x14ac:dyDescent="0.15">
      <c r="A4037" s="6"/>
      <c r="B4037" s="15">
        <v>3820</v>
      </c>
      <c r="C4037" s="18" t="str">
        <f>'Population tagcount script'!D3821</f>
        <v>param_adapter &lt;- "CATGAGATCGGAAGAGCACACGTCTGAACTCCAGTCAC"  #Adapter sequence 4</v>
      </c>
      <c r="D4037" s="5"/>
      <c r="E4037" s="5"/>
      <c r="F4037" s="5"/>
      <c r="G4037" s="5"/>
    </row>
    <row r="4038" spans="1:7" s="15" customFormat="1" x14ac:dyDescent="0.15">
      <c r="A4038" s="6"/>
      <c r="B4038" s="15">
        <v>3821</v>
      </c>
      <c r="C4038" s="18" t="str">
        <f>'Population tagcount script'!D3822</f>
        <v xml:space="preserve">system.time(res4 &lt;- preprocessReads(filename=in_f,  outputFilename=out_f,Rpattern=param_adapter, max.Rmismatch=rep(0, nchar(param_adapter)), nBases=0, minLength=20, nrec=1000000))      </v>
      </c>
      <c r="D4038" s="5"/>
      <c r="E4038" s="5"/>
      <c r="F4038" s="5"/>
      <c r="G4038" s="5"/>
    </row>
    <row r="4039" spans="1:7" s="15" customFormat="1" x14ac:dyDescent="0.15">
      <c r="A4039" s="6"/>
      <c r="B4039" s="15">
        <v>3822</v>
      </c>
      <c r="C4039" s="18" t="str">
        <f>'Population tagcount script'!D3823</f>
        <v>res &lt;- rbind(res1,res2,res3,res4)</v>
      </c>
      <c r="D4039" s="5"/>
      <c r="E4039" s="5"/>
      <c r="F4039" s="5"/>
      <c r="G4039" s="5"/>
    </row>
    <row r="4040" spans="1:7" s="15" customFormat="1" x14ac:dyDescent="0.15">
      <c r="A4040" s="6"/>
      <c r="B4040" s="15">
        <v>3823</v>
      </c>
      <c r="C4040" s="18" t="str">
        <f>'Population tagcount script'!D3824</f>
        <v>write.csv(res, "C:/NGS/save/NGS0_87.fastq.csv")</v>
      </c>
      <c r="D4040" s="5"/>
      <c r="E4040" s="5"/>
      <c r="F4040" s="5"/>
      <c r="G4040" s="5"/>
    </row>
    <row r="4041" spans="1:7" s="15" customFormat="1" x14ac:dyDescent="0.15">
      <c r="A4041" s="6"/>
      <c r="B4041" s="15">
        <v>3824</v>
      </c>
      <c r="C4041" s="18" t="str">
        <f>'Population tagcount script'!D3825</f>
        <v>system.time(fastq &lt;- fread("C:/NGS/save/AdapterTrim_NGS0_87.fastq", header=F, sep="\t", na.strings="NA", strip.white=TRUE, verbose=TRUE))</v>
      </c>
      <c r="D4041" s="5"/>
      <c r="E4041" s="5"/>
      <c r="F4041" s="5"/>
      <c r="G4041" s="5"/>
    </row>
    <row r="4042" spans="1:7" s="15" customFormat="1" x14ac:dyDescent="0.15">
      <c r="A4042" s="6"/>
      <c r="B4042" s="15">
        <v>3825</v>
      </c>
      <c r="C4042" s="18" t="str">
        <f>'Population tagcount script'!D3826</f>
        <v>file.remove("C:/NGS/save/AdapterTrim_NGS0_87.fastq","C:/NGS/save/F2_Adap-0.fastq","C:/NGS/save/F2_Adap-1.fastq","C:/NGS/save/F2_Adap-2.fastq","C:/NGS/save/F2_Adap-3.fastq")</v>
      </c>
      <c r="D4042" s="5"/>
      <c r="E4042" s="5"/>
      <c r="F4042" s="5"/>
      <c r="G4042" s="5"/>
    </row>
    <row r="4043" spans="1:7" s="15" customFormat="1" x14ac:dyDescent="0.15">
      <c r="A4043" s="6"/>
      <c r="B4043" s="15">
        <v>3826</v>
      </c>
      <c r="C4043" s="18" t="str">
        <f>'Population tagcount script'!D3827</f>
        <v>system.time(nucleotide &lt;- fastq[2+4*(0:((nrow(fastq)/4)-1))])</v>
      </c>
      <c r="D4043" s="5"/>
      <c r="E4043" s="5"/>
      <c r="F4043" s="5"/>
      <c r="G4043" s="5"/>
    </row>
    <row r="4044" spans="1:7" s="15" customFormat="1" x14ac:dyDescent="0.15">
      <c r="A4044" s="6"/>
      <c r="B4044" s="15">
        <v>3827</v>
      </c>
      <c r="C4044" s="18" t="str">
        <f>'Population tagcount script'!D3828</f>
        <v>system.time(RADtag &lt;- sort(table(nucleotide), decreasing=TRUE))</v>
      </c>
      <c r="D4044" s="5"/>
      <c r="E4044" s="5"/>
      <c r="F4044" s="5"/>
      <c r="G4044" s="5"/>
    </row>
    <row r="4045" spans="1:7" s="15" customFormat="1" x14ac:dyDescent="0.15">
      <c r="A4045" s="6"/>
      <c r="B4045" s="15">
        <v>3828</v>
      </c>
      <c r="C4045" s="18" t="str">
        <f>'Population tagcount script'!D3829</f>
        <v>system.time(write.csv(RADtag, file="C:/NGS/save/NGS0_87.tagcount", row.names = F))</v>
      </c>
      <c r="D4045" s="5"/>
      <c r="E4045" s="5"/>
      <c r="F4045" s="5"/>
      <c r="G4045" s="5"/>
    </row>
    <row r="4046" spans="1:7" s="15" customFormat="1" x14ac:dyDescent="0.15">
      <c r="A4046" s="6"/>
      <c r="B4046" s="15">
        <v>3829</v>
      </c>
      <c r="C4046" s="18" t="str">
        <f>'Population tagcount script'!D3830</f>
        <v>file.remove("C:/NGS/save/NGS0_87.fastq")</v>
      </c>
      <c r="D4046" s="5"/>
      <c r="E4046" s="5"/>
      <c r="F4046" s="5"/>
      <c r="G4046" s="5"/>
    </row>
    <row r="4047" spans="1:7" s="15" customFormat="1" x14ac:dyDescent="0.15">
      <c r="A4047" s="6"/>
      <c r="B4047" s="15">
        <v>3830</v>
      </c>
      <c r="C4047" s="18" t="str">
        <f>'Population tagcount script'!D3831</f>
        <v>RAD_1over &lt;- RADtag[RADtag&gt;1]</v>
      </c>
      <c r="D4047" s="5"/>
      <c r="E4047" s="5"/>
      <c r="F4047" s="5"/>
      <c r="G4047" s="5"/>
    </row>
    <row r="4048" spans="1:7" s="15" customFormat="1" x14ac:dyDescent="0.15">
      <c r="A4048" s="6"/>
      <c r="B4048" s="15">
        <v>3831</v>
      </c>
      <c r="C4048" s="18" t="str">
        <f>'Population tagcount script'!D3832</f>
        <v>system.time(write.csv(RAD_1over, file="C:/NGS/save/NGS0_87.tagcount1over", row.names = F))</v>
      </c>
      <c r="D4048" s="5"/>
      <c r="E4048" s="5"/>
      <c r="F4048" s="5"/>
      <c r="G4048" s="5"/>
    </row>
    <row r="4049" spans="1:7" s="15" customFormat="1" x14ac:dyDescent="0.15">
      <c r="A4049" s="6"/>
      <c r="B4049" s="15">
        <v>3832</v>
      </c>
      <c r="C4049" s="18" t="str">
        <f>'Population tagcount script'!D3833</f>
        <v>rm(list=ls())</v>
      </c>
      <c r="D4049" s="5"/>
      <c r="E4049" s="5"/>
      <c r="F4049" s="5"/>
      <c r="G4049" s="5"/>
    </row>
    <row r="4050" spans="1:7" s="15" customFormat="1" x14ac:dyDescent="0.15">
      <c r="A4050" s="6"/>
      <c r="B4050" s="15">
        <v>3833</v>
      </c>
      <c r="C4050" s="18" t="str">
        <f>'Population tagcount script'!D3834</f>
        <v>in_f &lt;- c("C:/NGS/Raw_sequence_reads/88_TCTCGCGC-GTACTGAC_L006_R1_001.fastq.gz", "C:/NGS/Raw_sequence_reads/88_TCTCGCGC-GTACTGAC_L006_R2_001.fastq.gz")</v>
      </c>
      <c r="D4050" s="5"/>
      <c r="E4050" s="5"/>
      <c r="F4050" s="5"/>
      <c r="G4050" s="5"/>
    </row>
    <row r="4051" spans="1:7" s="15" customFormat="1" x14ac:dyDescent="0.15">
      <c r="A4051" s="6"/>
      <c r="B4051" s="15">
        <v>3834</v>
      </c>
      <c r="C4051" s="18" t="str">
        <f>'Population tagcount script'!D3835</f>
        <v>out_f &lt;- "C:/NGS/save/NGS0_88.fastq"</v>
      </c>
      <c r="D4051" s="5"/>
      <c r="E4051" s="5"/>
      <c r="F4051" s="5"/>
      <c r="G4051" s="5"/>
    </row>
    <row r="4052" spans="1:7" s="15" customFormat="1" x14ac:dyDescent="0.15">
      <c r="A4052" s="6"/>
      <c r="B4052" s="15">
        <v>3835</v>
      </c>
      <c r="C4052" s="18" t="str">
        <f>'Population tagcount script'!D3836</f>
        <v>param_trim &lt;- 1</v>
      </c>
      <c r="D4052" s="5"/>
      <c r="E4052" s="5"/>
      <c r="F4052" s="5"/>
      <c r="G4052" s="5"/>
    </row>
    <row r="4053" spans="1:7" s="15" customFormat="1" x14ac:dyDescent="0.15">
      <c r="A4053" s="6"/>
      <c r="B4053" s="15">
        <v>3836</v>
      </c>
      <c r="C4053" s="18" t="str">
        <f>'Population tagcount script'!D3837</f>
        <v xml:space="preserve">fastq &lt;- readFastq(in_f)              </v>
      </c>
      <c r="D4053" s="5"/>
      <c r="E4053" s="5"/>
      <c r="F4053" s="5"/>
      <c r="G4053" s="5"/>
    </row>
    <row r="4054" spans="1:7" s="15" customFormat="1" x14ac:dyDescent="0.15">
      <c r="A4054" s="6"/>
      <c r="B4054" s="15">
        <v>3837</v>
      </c>
      <c r="C4054" s="18" t="str">
        <f>'Population tagcount script'!D3838</f>
        <v>hoge &lt;- width(sread(fastq)) - param_trim</v>
      </c>
      <c r="D4054" s="5"/>
      <c r="E4054" s="5"/>
      <c r="F4054" s="5"/>
      <c r="G4054" s="5"/>
    </row>
    <row r="4055" spans="1:7" s="15" customFormat="1" x14ac:dyDescent="0.15">
      <c r="A4055" s="6"/>
      <c r="B4055" s="15">
        <v>3838</v>
      </c>
      <c r="C4055" s="18" t="str">
        <f>'Population tagcount script'!D3839</f>
        <v xml:space="preserve">hoge[hoge &lt; 1] &lt;- 1                   </v>
      </c>
      <c r="D4055" s="5"/>
      <c r="E4055" s="5"/>
      <c r="F4055" s="5"/>
      <c r="G4055" s="5"/>
    </row>
    <row r="4056" spans="1:7" s="15" customFormat="1" x14ac:dyDescent="0.15">
      <c r="A4056" s="6"/>
      <c r="B4056" s="15">
        <v>3839</v>
      </c>
      <c r="C4056" s="18" t="str">
        <f>'Population tagcount script'!D3840</f>
        <v>hoge1 &lt;- DNAStringSet(sread(fastq), start=7, end=hoge)</v>
      </c>
      <c r="D4056" s="5"/>
      <c r="E4056" s="5"/>
      <c r="F4056" s="5"/>
      <c r="G4056" s="5"/>
    </row>
    <row r="4057" spans="1:7" s="15" customFormat="1" x14ac:dyDescent="0.15">
      <c r="A4057" s="6"/>
      <c r="B4057" s="15">
        <v>3840</v>
      </c>
      <c r="C4057" s="18" t="str">
        <f>'Population tagcount script'!D3841</f>
        <v>hoge2 &lt;- BStringSet(quality(quality(fastq)), start=7, end=hoge)</v>
      </c>
      <c r="D4057" s="5"/>
      <c r="E4057" s="5"/>
      <c r="F4057" s="5"/>
      <c r="G4057" s="5"/>
    </row>
    <row r="4058" spans="1:7" s="15" customFormat="1" x14ac:dyDescent="0.15">
      <c r="A4058" s="6"/>
      <c r="B4058" s="15">
        <v>3841</v>
      </c>
      <c r="C4058" s="18" t="str">
        <f>'Population tagcount script'!D3842</f>
        <v>fastq &lt;- ShortReadQ(hoge1, hoge2, id(fastq))</v>
      </c>
      <c r="D4058" s="5"/>
      <c r="E4058" s="5"/>
      <c r="F4058" s="5"/>
      <c r="G4058" s="5"/>
    </row>
    <row r="4059" spans="1:7" s="15" customFormat="1" x14ac:dyDescent="0.15">
      <c r="A4059" s="6"/>
      <c r="B4059" s="15">
        <v>3842</v>
      </c>
      <c r="C4059" s="18" t="str">
        <f>'Population tagcount script'!D3843</f>
        <v xml:space="preserve">writeFastq(fastq, out_f, compress=F)   </v>
      </c>
      <c r="D4059" s="5"/>
      <c r="E4059" s="5"/>
      <c r="F4059" s="5"/>
      <c r="G4059" s="5"/>
    </row>
    <row r="4060" spans="1:7" s="15" customFormat="1" x14ac:dyDescent="0.15">
      <c r="A4060" s="6"/>
      <c r="B4060" s="15">
        <v>3843</v>
      </c>
      <c r="C4060" s="18" t="str">
        <f>'Population tagcount script'!D3844</f>
        <v>param1 &lt;- 35</v>
      </c>
      <c r="D4060" s="5"/>
      <c r="E4060" s="5"/>
      <c r="F4060" s="5"/>
      <c r="G4060" s="5"/>
    </row>
    <row r="4061" spans="1:7" s="15" customFormat="1" x14ac:dyDescent="0.15">
      <c r="A4061" s="6"/>
      <c r="B4061" s="15">
        <v>3844</v>
      </c>
      <c r="C4061" s="18" t="str">
        <f>'Population tagcount script'!D3845</f>
        <v>param2 &lt;- 0.1</v>
      </c>
      <c r="D4061" s="5"/>
      <c r="E4061" s="5"/>
      <c r="F4061" s="5"/>
      <c r="G4061" s="5"/>
    </row>
    <row r="4062" spans="1:7" s="15" customFormat="1" x14ac:dyDescent="0.15">
      <c r="A4062" s="6"/>
      <c r="B4062" s="15">
        <v>3845</v>
      </c>
      <c r="C4062" s="18" t="str">
        <f>'Population tagcount script'!D3846</f>
        <v>fastq &lt;- readFastq("C:/NGS/save/NGS0_88.fastq")</v>
      </c>
      <c r="D4062" s="5"/>
      <c r="E4062" s="5"/>
      <c r="F4062" s="5"/>
      <c r="G4062" s="5"/>
    </row>
    <row r="4063" spans="1:7" s="15" customFormat="1" x14ac:dyDescent="0.15">
      <c r="A4063" s="6"/>
      <c r="B4063" s="15">
        <v>3846</v>
      </c>
      <c r="C4063" s="18" t="str">
        <f>'Population tagcount script'!D3847</f>
        <v>hoge &lt;- as(quality(fastq), "matrix")</v>
      </c>
      <c r="D4063" s="5"/>
      <c r="E4063" s="5"/>
      <c r="F4063" s="5"/>
      <c r="G4063" s="5"/>
    </row>
    <row r="4064" spans="1:7" s="15" customFormat="1" x14ac:dyDescent="0.15">
      <c r="A4064" s="6"/>
      <c r="B4064" s="15">
        <v>3847</v>
      </c>
      <c r="C4064" s="18" t="str">
        <f>'Population tagcount script'!D3848</f>
        <v>obj &lt;- (rowSums(hoge &lt; param1) &lt;= width(fastq)*param2)</v>
      </c>
      <c r="D4064" s="5"/>
      <c r="E4064" s="5"/>
      <c r="F4064" s="5"/>
      <c r="G4064" s="5"/>
    </row>
    <row r="4065" spans="1:7" s="15" customFormat="1" x14ac:dyDescent="0.15">
      <c r="A4065" s="6"/>
      <c r="B4065" s="15">
        <v>3848</v>
      </c>
      <c r="C4065" s="18" t="str">
        <f>'Population tagcount script'!D3849</f>
        <v>fastq &lt;- fastq[obj]</v>
      </c>
      <c r="D4065" s="5"/>
      <c r="E4065" s="5"/>
      <c r="F4065" s="5"/>
      <c r="G4065" s="5"/>
    </row>
    <row r="4066" spans="1:7" s="15" customFormat="1" x14ac:dyDescent="0.15">
      <c r="A4066" s="6"/>
      <c r="B4066" s="15">
        <v>3849</v>
      </c>
      <c r="C4066" s="18" t="str">
        <f>'Population tagcount script'!D3850</f>
        <v xml:space="preserve">writeFastq(fastq, "C:/NGS/save/F2_Adap-0.fastq", compress=F)   </v>
      </c>
      <c r="D4066" s="5"/>
      <c r="E4066" s="5"/>
      <c r="F4066" s="5"/>
      <c r="G4066" s="5"/>
    </row>
    <row r="4067" spans="1:7" s="15" customFormat="1" x14ac:dyDescent="0.15">
      <c r="A4067" s="6"/>
      <c r="B4067" s="15">
        <v>3850</v>
      </c>
      <c r="C4067" s="18" t="str">
        <f>'Population tagcount script'!D3851</f>
        <v>in_f &lt;- "C:/NGS/save/F2_Adap-0.fastq"</v>
      </c>
      <c r="D4067" s="5"/>
      <c r="E4067" s="5"/>
      <c r="F4067" s="5"/>
      <c r="G4067" s="5"/>
    </row>
    <row r="4068" spans="1:7" s="15" customFormat="1" x14ac:dyDescent="0.15">
      <c r="A4068" s="6"/>
      <c r="B4068" s="15">
        <v>3851</v>
      </c>
      <c r="C4068" s="18" t="str">
        <f>'Population tagcount script'!D3852</f>
        <v>out_f &lt;- "C:/NGS/save/F2_Adap-1.fastq"</v>
      </c>
      <c r="D4068" s="5"/>
      <c r="E4068" s="5"/>
      <c r="F4068" s="5"/>
      <c r="G4068" s="5"/>
    </row>
    <row r="4069" spans="1:7" s="15" customFormat="1" x14ac:dyDescent="0.15">
      <c r="A4069" s="6"/>
      <c r="B4069" s="15">
        <v>3852</v>
      </c>
      <c r="C4069" s="18" t="str">
        <f>'Population tagcount script'!D3853</f>
        <v>param_adapter &lt;- "CATGAGATCGGAAGAGCGTCGTGTAGGGAAAGAGTGT"  #Adapter sequence 1</v>
      </c>
      <c r="D4069" s="5"/>
      <c r="E4069" s="5"/>
      <c r="F4069" s="5"/>
      <c r="G4069" s="5"/>
    </row>
    <row r="4070" spans="1:7" s="15" customFormat="1" x14ac:dyDescent="0.15">
      <c r="A4070" s="6"/>
      <c r="B4070" s="15">
        <v>3853</v>
      </c>
      <c r="C4070" s="18" t="str">
        <f>'Population tagcount script'!D3854</f>
        <v xml:space="preserve">system.time(res1 &lt;- preprocessReads(filename=in_f,  outputFilename=out_f,Rpattern=param_adapter, max.Rmismatch=rep(0, nchar(param_adapter)), nBases=0, minLength=20, nrec=1000000))      </v>
      </c>
      <c r="D4070" s="5"/>
      <c r="E4070" s="5"/>
      <c r="F4070" s="5"/>
      <c r="G4070" s="5"/>
    </row>
    <row r="4071" spans="1:7" s="15" customFormat="1" x14ac:dyDescent="0.15">
      <c r="A4071" s="6"/>
      <c r="B4071" s="15">
        <v>3854</v>
      </c>
      <c r="C4071" s="18" t="str">
        <f>'Population tagcount script'!D3855</f>
        <v>in_f &lt;- "C:/NGS/save/F2_Adap-1.fastq"</v>
      </c>
      <c r="D4071" s="5"/>
      <c r="E4071" s="5"/>
      <c r="F4071" s="5"/>
      <c r="G4071" s="5"/>
    </row>
    <row r="4072" spans="1:7" s="15" customFormat="1" x14ac:dyDescent="0.15">
      <c r="A4072" s="6"/>
      <c r="B4072" s="15">
        <v>3855</v>
      </c>
      <c r="C4072" s="18" t="str">
        <f>'Population tagcount script'!D3856</f>
        <v>out_f &lt;- "C:/NGS/save/F2_Adap-2.fastq"</v>
      </c>
      <c r="D4072" s="5"/>
      <c r="E4072" s="5"/>
      <c r="F4072" s="5"/>
      <c r="G4072" s="5"/>
    </row>
    <row r="4073" spans="1:7" s="15" customFormat="1" x14ac:dyDescent="0.15">
      <c r="A4073" s="6"/>
      <c r="B4073" s="15">
        <v>3856</v>
      </c>
      <c r="C4073" s="18" t="str">
        <f>'Population tagcount script'!D3857</f>
        <v>param_adapter &lt;- "TAAGATCGGAAGAGCACACGTCTGAACTCCAGTCAC"  #Adapter sequence 2</v>
      </c>
      <c r="D4073" s="5"/>
      <c r="E4073" s="5"/>
      <c r="F4073" s="5"/>
      <c r="G4073" s="5"/>
    </row>
    <row r="4074" spans="1:7" s="15" customFormat="1" x14ac:dyDescent="0.15">
      <c r="A4074" s="6"/>
      <c r="B4074" s="15">
        <v>3857</v>
      </c>
      <c r="C4074" s="18" t="str">
        <f>'Population tagcount script'!D3858</f>
        <v xml:space="preserve">system.time(res2 &lt;- preprocessReads(filename=in_f,  outputFilename=out_f,Rpattern=param_adapter, max.Rmismatch=rep(0, nchar(param_adapter)), nBases=0, minLength=20, nrec=1000000))      </v>
      </c>
      <c r="D4074" s="5"/>
      <c r="E4074" s="5"/>
      <c r="F4074" s="5"/>
      <c r="G4074" s="5"/>
    </row>
    <row r="4075" spans="1:7" s="15" customFormat="1" x14ac:dyDescent="0.15">
      <c r="A4075" s="6"/>
      <c r="B4075" s="15">
        <v>3858</v>
      </c>
      <c r="C4075" s="18" t="str">
        <f>'Population tagcount script'!D3859</f>
        <v>in_f &lt;- "C:/NGS/save/F2_Adap-2.fastq"</v>
      </c>
      <c r="D4075" s="5"/>
      <c r="E4075" s="5"/>
      <c r="F4075" s="5"/>
      <c r="G4075" s="5"/>
    </row>
    <row r="4076" spans="1:7" s="15" customFormat="1" x14ac:dyDescent="0.15">
      <c r="A4076" s="6"/>
      <c r="B4076" s="15">
        <v>3859</v>
      </c>
      <c r="C4076" s="18" t="str">
        <f>'Population tagcount script'!D3860</f>
        <v>out_f &lt;- "C:/NGS/save/F2_Adap-3.fastq"</v>
      </c>
      <c r="D4076" s="5"/>
      <c r="E4076" s="5"/>
      <c r="F4076" s="5"/>
      <c r="G4076" s="5"/>
    </row>
    <row r="4077" spans="1:7" s="15" customFormat="1" x14ac:dyDescent="0.15">
      <c r="A4077" s="6"/>
      <c r="B4077" s="15">
        <v>3860</v>
      </c>
      <c r="C4077" s="18" t="str">
        <f>'Population tagcount script'!D3861</f>
        <v>param_adapter &lt;- "TAAGATCGGAAGAGCGTCGTGTAGGGAAAGAGTGT"  #Adapter sequence 3</v>
      </c>
      <c r="D4077" s="5"/>
      <c r="E4077" s="5"/>
      <c r="F4077" s="5"/>
      <c r="G4077" s="5"/>
    </row>
    <row r="4078" spans="1:7" s="15" customFormat="1" x14ac:dyDescent="0.15">
      <c r="A4078" s="6"/>
      <c r="B4078" s="15">
        <v>3861</v>
      </c>
      <c r="C4078" s="18" t="str">
        <f>'Population tagcount script'!D3862</f>
        <v xml:space="preserve">system.time(res3 &lt;- preprocessReads(filename=in_f,  outputFilename=out_f,Rpattern=param_adapter, max.Rmismatch=rep(0, nchar(param_adapter)), nBases=0, minLength=20, nrec=1000000))      </v>
      </c>
      <c r="D4078" s="5"/>
      <c r="E4078" s="5"/>
      <c r="F4078" s="5"/>
      <c r="G4078" s="5"/>
    </row>
    <row r="4079" spans="1:7" s="15" customFormat="1" x14ac:dyDescent="0.15">
      <c r="A4079" s="6"/>
      <c r="B4079" s="15">
        <v>3862</v>
      </c>
      <c r="C4079" s="18" t="str">
        <f>'Population tagcount script'!D3863</f>
        <v>in_f &lt;- "C:/NGS/save/F2_Adap-3.fastq"</v>
      </c>
      <c r="D4079" s="5"/>
      <c r="E4079" s="5"/>
      <c r="F4079" s="5"/>
      <c r="G4079" s="5"/>
    </row>
    <row r="4080" spans="1:7" s="15" customFormat="1" x14ac:dyDescent="0.15">
      <c r="A4080" s="6"/>
      <c r="B4080" s="15">
        <v>3863</v>
      </c>
      <c r="C4080" s="18" t="str">
        <f>'Population tagcount script'!D3864</f>
        <v>out_f &lt;- "C:/NGS/save/AdapterTrim_NGS0_88.fastq"</v>
      </c>
      <c r="D4080" s="5"/>
      <c r="E4080" s="5"/>
      <c r="F4080" s="5"/>
      <c r="G4080" s="5"/>
    </row>
    <row r="4081" spans="1:7" s="15" customFormat="1" x14ac:dyDescent="0.15">
      <c r="A4081" s="6"/>
      <c r="B4081" s="15">
        <v>3864</v>
      </c>
      <c r="C4081" s="18" t="str">
        <f>'Population tagcount script'!D3865</f>
        <v>param_adapter &lt;- "CATGAGATCGGAAGAGCACACGTCTGAACTCCAGTCAC"  #Adapter sequence 4</v>
      </c>
      <c r="D4081" s="5"/>
      <c r="E4081" s="5"/>
      <c r="F4081" s="5"/>
      <c r="G4081" s="5"/>
    </row>
    <row r="4082" spans="1:7" s="15" customFormat="1" x14ac:dyDescent="0.15">
      <c r="A4082" s="6"/>
      <c r="B4082" s="15">
        <v>3865</v>
      </c>
      <c r="C4082" s="18" t="str">
        <f>'Population tagcount script'!D3866</f>
        <v xml:space="preserve">system.time(res4 &lt;- preprocessReads(filename=in_f,  outputFilename=out_f,Rpattern=param_adapter, max.Rmismatch=rep(0, nchar(param_adapter)), nBases=0, minLength=20, nrec=1000000))      </v>
      </c>
      <c r="D4082" s="5"/>
      <c r="E4082" s="5"/>
      <c r="F4082" s="5"/>
      <c r="G4082" s="5"/>
    </row>
    <row r="4083" spans="1:7" s="15" customFormat="1" x14ac:dyDescent="0.15">
      <c r="A4083" s="6"/>
      <c r="B4083" s="15">
        <v>3866</v>
      </c>
      <c r="C4083" s="18" t="str">
        <f>'Population tagcount script'!D3867</f>
        <v>res &lt;- rbind(res1,res2,res3,res4)</v>
      </c>
      <c r="D4083" s="5"/>
      <c r="E4083" s="5"/>
      <c r="F4083" s="5"/>
      <c r="G4083" s="5"/>
    </row>
    <row r="4084" spans="1:7" s="15" customFormat="1" x14ac:dyDescent="0.15">
      <c r="A4084" s="6"/>
      <c r="B4084" s="15">
        <v>3867</v>
      </c>
      <c r="C4084" s="18" t="str">
        <f>'Population tagcount script'!D3868</f>
        <v>write.csv(res, "C:/NGS/save/NGS0_88.fastq.csv")</v>
      </c>
      <c r="D4084" s="5"/>
      <c r="E4084" s="5"/>
      <c r="F4084" s="5"/>
      <c r="G4084" s="5"/>
    </row>
    <row r="4085" spans="1:7" s="15" customFormat="1" x14ac:dyDescent="0.15">
      <c r="A4085" s="6"/>
      <c r="B4085" s="15">
        <v>3868</v>
      </c>
      <c r="C4085" s="18" t="str">
        <f>'Population tagcount script'!D3869</f>
        <v>system.time(fastq &lt;- fread("C:/NGS/save/AdapterTrim_NGS0_88.fastq", header=F, sep="\t", na.strings="NA", strip.white=TRUE, verbose=TRUE))</v>
      </c>
      <c r="D4085" s="5"/>
      <c r="E4085" s="5"/>
      <c r="F4085" s="5"/>
      <c r="G4085" s="5"/>
    </row>
    <row r="4086" spans="1:7" s="15" customFormat="1" x14ac:dyDescent="0.15">
      <c r="A4086" s="6"/>
      <c r="B4086" s="15">
        <v>3869</v>
      </c>
      <c r="C4086" s="18" t="str">
        <f>'Population tagcount script'!D3870</f>
        <v>file.remove("C:/NGS/save/AdapterTrim_NGS0_88.fastq","C:/NGS/save/F2_Adap-0.fastq","C:/NGS/save/F2_Adap-1.fastq","C:/NGS/save/F2_Adap-2.fastq","C:/NGS/save/F2_Adap-3.fastq")</v>
      </c>
      <c r="D4086" s="5"/>
      <c r="E4086" s="5"/>
      <c r="F4086" s="5"/>
      <c r="G4086" s="5"/>
    </row>
    <row r="4087" spans="1:7" s="15" customFormat="1" x14ac:dyDescent="0.15">
      <c r="A4087" s="6"/>
      <c r="B4087" s="15">
        <v>3870</v>
      </c>
      <c r="C4087" s="18" t="str">
        <f>'Population tagcount script'!D3871</f>
        <v>system.time(nucleotide &lt;- fastq[2+4*(0:((nrow(fastq)/4)-1))])</v>
      </c>
      <c r="D4087" s="5"/>
      <c r="E4087" s="5"/>
      <c r="F4087" s="5"/>
      <c r="G4087" s="5"/>
    </row>
    <row r="4088" spans="1:7" s="15" customFormat="1" x14ac:dyDescent="0.15">
      <c r="A4088" s="6"/>
      <c r="B4088" s="15">
        <v>3871</v>
      </c>
      <c r="C4088" s="18" t="str">
        <f>'Population tagcount script'!D3872</f>
        <v>system.time(RADtag &lt;- sort(table(nucleotide), decreasing=TRUE))</v>
      </c>
      <c r="D4088" s="5"/>
      <c r="E4088" s="5"/>
      <c r="F4088" s="5"/>
      <c r="G4088" s="5"/>
    </row>
    <row r="4089" spans="1:7" s="15" customFormat="1" x14ac:dyDescent="0.15">
      <c r="A4089" s="6"/>
      <c r="B4089" s="15">
        <v>3872</v>
      </c>
      <c r="C4089" s="18" t="str">
        <f>'Population tagcount script'!D3873</f>
        <v>system.time(write.csv(RADtag, file="C:/NGS/save/NGS0_88.tagcount", row.names = F))</v>
      </c>
      <c r="D4089" s="5"/>
      <c r="E4089" s="5"/>
      <c r="F4089" s="5"/>
      <c r="G4089" s="5"/>
    </row>
    <row r="4090" spans="1:7" s="15" customFormat="1" x14ac:dyDescent="0.15">
      <c r="A4090" s="6"/>
      <c r="B4090" s="15">
        <v>3873</v>
      </c>
      <c r="C4090" s="18" t="str">
        <f>'Population tagcount script'!D3874</f>
        <v>file.remove("C:/NGS/save/NGS0_88.fastq")</v>
      </c>
      <c r="D4090" s="5"/>
      <c r="E4090" s="5"/>
      <c r="F4090" s="5"/>
      <c r="G4090" s="5"/>
    </row>
    <row r="4091" spans="1:7" s="15" customFormat="1" x14ac:dyDescent="0.15">
      <c r="A4091" s="6"/>
      <c r="B4091" s="15">
        <v>3874</v>
      </c>
      <c r="C4091" s="18" t="str">
        <f>'Population tagcount script'!D3875</f>
        <v>RAD_1over &lt;- RADtag[RADtag&gt;1]</v>
      </c>
      <c r="D4091" s="5"/>
      <c r="E4091" s="5"/>
      <c r="F4091" s="5"/>
      <c r="G4091" s="5"/>
    </row>
    <row r="4092" spans="1:7" s="15" customFormat="1" x14ac:dyDescent="0.15">
      <c r="A4092" s="6"/>
      <c r="B4092" s="15">
        <v>3875</v>
      </c>
      <c r="C4092" s="18" t="str">
        <f>'Population tagcount script'!D3876</f>
        <v>system.time(write.csv(RAD_1over, file="C:/NGS/save/NGS0_88.tagcount1over", row.names = F))</v>
      </c>
      <c r="D4092" s="5"/>
      <c r="E4092" s="5"/>
      <c r="F4092" s="5"/>
      <c r="G4092" s="5"/>
    </row>
    <row r="4093" spans="1:7" s="15" customFormat="1" x14ac:dyDescent="0.15">
      <c r="A4093" s="6"/>
      <c r="B4093" s="15">
        <v>3876</v>
      </c>
      <c r="C4093" s="18" t="str">
        <f>'Population tagcount script'!D3877</f>
        <v>rm(list=ls())</v>
      </c>
      <c r="D4093" s="5"/>
      <c r="E4093" s="5"/>
      <c r="F4093" s="5"/>
      <c r="G4093" s="5"/>
    </row>
    <row r="4094" spans="1:7" s="15" customFormat="1" x14ac:dyDescent="0.15">
      <c r="A4094" s="6"/>
      <c r="B4094" s="15">
        <v>3877</v>
      </c>
      <c r="C4094" s="18" t="str">
        <f>'Population tagcount script'!D3878</f>
        <v>in_f &lt;- c("C:/NGS/Raw_sequence_reads/89_AGCGATAG-TATAGCCT_L006_R1_001.fastq.gz", "C:/NGS/Raw_sequence_reads/89_AGCGATAG-TATAGCCT_L006_R2_001.fastq.gz")</v>
      </c>
      <c r="D4094" s="5"/>
      <c r="E4094" s="5"/>
      <c r="F4094" s="5"/>
      <c r="G4094" s="5"/>
    </row>
    <row r="4095" spans="1:7" s="15" customFormat="1" x14ac:dyDescent="0.15">
      <c r="A4095" s="6"/>
      <c r="B4095" s="15">
        <v>3878</v>
      </c>
      <c r="C4095" s="18" t="str">
        <f>'Population tagcount script'!D3879</f>
        <v>out_f &lt;- "C:/NGS/save/NGS0_89.fastq"</v>
      </c>
      <c r="D4095" s="5"/>
      <c r="E4095" s="5"/>
      <c r="F4095" s="5"/>
      <c r="G4095" s="5"/>
    </row>
    <row r="4096" spans="1:7" s="15" customFormat="1" x14ac:dyDescent="0.15">
      <c r="A4096" s="6"/>
      <c r="B4096" s="15">
        <v>3879</v>
      </c>
      <c r="C4096" s="18" t="str">
        <f>'Population tagcount script'!D3880</f>
        <v>param_trim &lt;- 1</v>
      </c>
      <c r="D4096" s="5"/>
      <c r="E4096" s="5"/>
      <c r="F4096" s="5"/>
      <c r="G4096" s="5"/>
    </row>
    <row r="4097" spans="1:7" s="15" customFormat="1" x14ac:dyDescent="0.15">
      <c r="A4097" s="6"/>
      <c r="B4097" s="15">
        <v>3880</v>
      </c>
      <c r="C4097" s="18" t="str">
        <f>'Population tagcount script'!D3881</f>
        <v xml:space="preserve">fastq &lt;- readFastq(in_f)              </v>
      </c>
      <c r="D4097" s="5"/>
      <c r="E4097" s="5"/>
      <c r="F4097" s="5"/>
      <c r="G4097" s="5"/>
    </row>
    <row r="4098" spans="1:7" s="15" customFormat="1" x14ac:dyDescent="0.15">
      <c r="A4098" s="6"/>
      <c r="B4098" s="15">
        <v>3881</v>
      </c>
      <c r="C4098" s="18" t="str">
        <f>'Population tagcount script'!D3882</f>
        <v>hoge &lt;- width(sread(fastq)) - param_trim</v>
      </c>
      <c r="D4098" s="5"/>
      <c r="E4098" s="5"/>
      <c r="F4098" s="5"/>
      <c r="G4098" s="5"/>
    </row>
    <row r="4099" spans="1:7" s="15" customFormat="1" x14ac:dyDescent="0.15">
      <c r="A4099" s="6"/>
      <c r="B4099" s="15">
        <v>3882</v>
      </c>
      <c r="C4099" s="18" t="str">
        <f>'Population tagcount script'!D3883</f>
        <v xml:space="preserve">hoge[hoge &lt; 1] &lt;- 1                   </v>
      </c>
      <c r="D4099" s="5"/>
      <c r="E4099" s="5"/>
      <c r="F4099" s="5"/>
      <c r="G4099" s="5"/>
    </row>
    <row r="4100" spans="1:7" s="15" customFormat="1" x14ac:dyDescent="0.15">
      <c r="A4100" s="6"/>
      <c r="B4100" s="15">
        <v>3883</v>
      </c>
      <c r="C4100" s="18" t="str">
        <f>'Population tagcount script'!D3884</f>
        <v>hoge1 &lt;- DNAStringSet(sread(fastq), start=7, end=hoge)</v>
      </c>
      <c r="D4100" s="5"/>
      <c r="E4100" s="5"/>
      <c r="F4100" s="5"/>
      <c r="G4100" s="5"/>
    </row>
    <row r="4101" spans="1:7" s="15" customFormat="1" x14ac:dyDescent="0.15">
      <c r="A4101" s="6"/>
      <c r="B4101" s="15">
        <v>3884</v>
      </c>
      <c r="C4101" s="18" t="str">
        <f>'Population tagcount script'!D3885</f>
        <v>hoge2 &lt;- BStringSet(quality(quality(fastq)), start=7, end=hoge)</v>
      </c>
      <c r="D4101" s="5"/>
      <c r="E4101" s="5"/>
      <c r="F4101" s="5"/>
      <c r="G4101" s="5"/>
    </row>
    <row r="4102" spans="1:7" s="15" customFormat="1" x14ac:dyDescent="0.15">
      <c r="A4102" s="6"/>
      <c r="B4102" s="15">
        <v>3885</v>
      </c>
      <c r="C4102" s="18" t="str">
        <f>'Population tagcount script'!D3886</f>
        <v>fastq &lt;- ShortReadQ(hoge1, hoge2, id(fastq))</v>
      </c>
      <c r="D4102" s="5"/>
      <c r="E4102" s="5"/>
      <c r="F4102" s="5"/>
      <c r="G4102" s="5"/>
    </row>
    <row r="4103" spans="1:7" s="15" customFormat="1" x14ac:dyDescent="0.15">
      <c r="A4103" s="6"/>
      <c r="B4103" s="15">
        <v>3886</v>
      </c>
      <c r="C4103" s="18" t="str">
        <f>'Population tagcount script'!D3887</f>
        <v xml:space="preserve">writeFastq(fastq, out_f, compress=F)   </v>
      </c>
      <c r="D4103" s="5"/>
      <c r="E4103" s="5"/>
      <c r="F4103" s="5"/>
      <c r="G4103" s="5"/>
    </row>
    <row r="4104" spans="1:7" s="15" customFormat="1" x14ac:dyDescent="0.15">
      <c r="A4104" s="6"/>
      <c r="B4104" s="15">
        <v>3887</v>
      </c>
      <c r="C4104" s="18" t="str">
        <f>'Population tagcount script'!D3888</f>
        <v>param1 &lt;- 35</v>
      </c>
      <c r="D4104" s="5"/>
      <c r="E4104" s="5"/>
      <c r="F4104" s="5"/>
      <c r="G4104" s="5"/>
    </row>
    <row r="4105" spans="1:7" s="15" customFormat="1" x14ac:dyDescent="0.15">
      <c r="A4105" s="6"/>
      <c r="B4105" s="15">
        <v>3888</v>
      </c>
      <c r="C4105" s="18" t="str">
        <f>'Population tagcount script'!D3889</f>
        <v>param2 &lt;- 0.1</v>
      </c>
      <c r="D4105" s="5"/>
      <c r="E4105" s="5"/>
      <c r="F4105" s="5"/>
      <c r="G4105" s="5"/>
    </row>
    <row r="4106" spans="1:7" s="15" customFormat="1" x14ac:dyDescent="0.15">
      <c r="A4106" s="6"/>
      <c r="B4106" s="15">
        <v>3889</v>
      </c>
      <c r="C4106" s="18" t="str">
        <f>'Population tagcount script'!D3890</f>
        <v>fastq &lt;- readFastq("C:/NGS/save/NGS0_89.fastq")</v>
      </c>
      <c r="D4106" s="5"/>
      <c r="E4106" s="5"/>
      <c r="F4106" s="5"/>
      <c r="G4106" s="5"/>
    </row>
    <row r="4107" spans="1:7" s="15" customFormat="1" x14ac:dyDescent="0.15">
      <c r="A4107" s="6"/>
      <c r="B4107" s="15">
        <v>3890</v>
      </c>
      <c r="C4107" s="18" t="str">
        <f>'Population tagcount script'!D3891</f>
        <v>hoge &lt;- as(quality(fastq), "matrix")</v>
      </c>
      <c r="D4107" s="5"/>
      <c r="E4107" s="5"/>
      <c r="F4107" s="5"/>
      <c r="G4107" s="5"/>
    </row>
    <row r="4108" spans="1:7" s="15" customFormat="1" x14ac:dyDescent="0.15">
      <c r="A4108" s="6"/>
      <c r="B4108" s="15">
        <v>3891</v>
      </c>
      <c r="C4108" s="18" t="str">
        <f>'Population tagcount script'!D3892</f>
        <v>obj &lt;- (rowSums(hoge &lt; param1) &lt;= width(fastq)*param2)</v>
      </c>
      <c r="D4108" s="5"/>
      <c r="E4108" s="5"/>
      <c r="F4108" s="5"/>
      <c r="G4108" s="5"/>
    </row>
    <row r="4109" spans="1:7" s="15" customFormat="1" x14ac:dyDescent="0.15">
      <c r="A4109" s="6"/>
      <c r="B4109" s="15">
        <v>3892</v>
      </c>
      <c r="C4109" s="18" t="str">
        <f>'Population tagcount script'!D3893</f>
        <v>fastq &lt;- fastq[obj]</v>
      </c>
      <c r="D4109" s="5"/>
      <c r="E4109" s="5"/>
      <c r="F4109" s="5"/>
      <c r="G4109" s="5"/>
    </row>
    <row r="4110" spans="1:7" s="15" customFormat="1" x14ac:dyDescent="0.15">
      <c r="A4110" s="6"/>
      <c r="B4110" s="15">
        <v>3893</v>
      </c>
      <c r="C4110" s="18" t="str">
        <f>'Population tagcount script'!D3894</f>
        <v xml:space="preserve">writeFastq(fastq, "C:/NGS/save/F2_Adap-0.fastq", compress=F)   </v>
      </c>
      <c r="D4110" s="5"/>
      <c r="E4110" s="5"/>
      <c r="F4110" s="5"/>
      <c r="G4110" s="5"/>
    </row>
    <row r="4111" spans="1:7" s="15" customFormat="1" x14ac:dyDescent="0.15">
      <c r="A4111" s="6"/>
      <c r="B4111" s="15">
        <v>3894</v>
      </c>
      <c r="C4111" s="18" t="str">
        <f>'Population tagcount script'!D3895</f>
        <v>in_f &lt;- "C:/NGS/save/F2_Adap-0.fastq"</v>
      </c>
      <c r="D4111" s="5"/>
      <c r="E4111" s="5"/>
      <c r="F4111" s="5"/>
      <c r="G4111" s="5"/>
    </row>
    <row r="4112" spans="1:7" s="15" customFormat="1" x14ac:dyDescent="0.15">
      <c r="A4112" s="6"/>
      <c r="B4112" s="15">
        <v>3895</v>
      </c>
      <c r="C4112" s="18" t="str">
        <f>'Population tagcount script'!D3896</f>
        <v>out_f &lt;- "C:/NGS/save/F2_Adap-1.fastq"</v>
      </c>
      <c r="D4112" s="5"/>
      <c r="E4112" s="5"/>
      <c r="F4112" s="5"/>
      <c r="G4112" s="5"/>
    </row>
    <row r="4113" spans="1:7" s="15" customFormat="1" x14ac:dyDescent="0.15">
      <c r="A4113" s="6"/>
      <c r="B4113" s="15">
        <v>3896</v>
      </c>
      <c r="C4113" s="18" t="str">
        <f>'Population tagcount script'!D3897</f>
        <v>param_adapter &lt;- "CATGAGATCGGAAGAGCGTCGTGTAGGGAAAGAGTGT"  #Adapter sequence 1</v>
      </c>
      <c r="D4113" s="5"/>
      <c r="E4113" s="5"/>
      <c r="F4113" s="5"/>
      <c r="G4113" s="5"/>
    </row>
    <row r="4114" spans="1:7" s="15" customFormat="1" x14ac:dyDescent="0.15">
      <c r="A4114" s="6"/>
      <c r="B4114" s="15">
        <v>3897</v>
      </c>
      <c r="C4114" s="18" t="str">
        <f>'Population tagcount script'!D3898</f>
        <v xml:space="preserve">system.time(res1 &lt;- preprocessReads(filename=in_f,  outputFilename=out_f,Rpattern=param_adapter, max.Rmismatch=rep(0, nchar(param_adapter)), nBases=0, minLength=20, nrec=1000000))      </v>
      </c>
      <c r="D4114" s="5"/>
      <c r="E4114" s="5"/>
      <c r="F4114" s="5"/>
      <c r="G4114" s="5"/>
    </row>
    <row r="4115" spans="1:7" s="15" customFormat="1" x14ac:dyDescent="0.15">
      <c r="A4115" s="6"/>
      <c r="B4115" s="15">
        <v>3898</v>
      </c>
      <c r="C4115" s="18" t="str">
        <f>'Population tagcount script'!D3899</f>
        <v>in_f &lt;- "C:/NGS/save/F2_Adap-1.fastq"</v>
      </c>
      <c r="D4115" s="5"/>
      <c r="E4115" s="5"/>
      <c r="F4115" s="5"/>
      <c r="G4115" s="5"/>
    </row>
    <row r="4116" spans="1:7" s="15" customFormat="1" x14ac:dyDescent="0.15">
      <c r="A4116" s="6"/>
      <c r="B4116" s="15">
        <v>3899</v>
      </c>
      <c r="C4116" s="18" t="str">
        <f>'Population tagcount script'!D3900</f>
        <v>out_f &lt;- "C:/NGS/save/F2_Adap-2.fastq"</v>
      </c>
      <c r="D4116" s="5"/>
      <c r="E4116" s="5"/>
      <c r="F4116" s="5"/>
      <c r="G4116" s="5"/>
    </row>
    <row r="4117" spans="1:7" s="15" customFormat="1" x14ac:dyDescent="0.15">
      <c r="A4117" s="6"/>
      <c r="B4117" s="15">
        <v>3900</v>
      </c>
      <c r="C4117" s="18" t="str">
        <f>'Population tagcount script'!D3901</f>
        <v>param_adapter &lt;- "TAAGATCGGAAGAGCACACGTCTGAACTCCAGTCAC"  #Adapter sequence 2</v>
      </c>
      <c r="D4117" s="5"/>
      <c r="E4117" s="5"/>
      <c r="F4117" s="5"/>
      <c r="G4117" s="5"/>
    </row>
    <row r="4118" spans="1:7" s="15" customFormat="1" x14ac:dyDescent="0.15">
      <c r="A4118" s="6"/>
      <c r="B4118" s="15">
        <v>3901</v>
      </c>
      <c r="C4118" s="18" t="str">
        <f>'Population tagcount script'!D3902</f>
        <v xml:space="preserve">system.time(res2 &lt;- preprocessReads(filename=in_f,  outputFilename=out_f,Rpattern=param_adapter, max.Rmismatch=rep(0, nchar(param_adapter)), nBases=0, minLength=20, nrec=1000000))      </v>
      </c>
      <c r="D4118" s="5"/>
      <c r="E4118" s="5"/>
      <c r="F4118" s="5"/>
      <c r="G4118" s="5"/>
    </row>
    <row r="4119" spans="1:7" s="15" customFormat="1" x14ac:dyDescent="0.15">
      <c r="A4119" s="6"/>
      <c r="B4119" s="15">
        <v>3902</v>
      </c>
      <c r="C4119" s="18" t="str">
        <f>'Population tagcount script'!D3903</f>
        <v>in_f &lt;- "C:/NGS/save/F2_Adap-2.fastq"</v>
      </c>
      <c r="D4119" s="5"/>
      <c r="E4119" s="5"/>
      <c r="F4119" s="5"/>
      <c r="G4119" s="5"/>
    </row>
    <row r="4120" spans="1:7" s="15" customFormat="1" x14ac:dyDescent="0.15">
      <c r="A4120" s="6"/>
      <c r="B4120" s="15">
        <v>3903</v>
      </c>
      <c r="C4120" s="18" t="str">
        <f>'Population tagcount script'!D3904</f>
        <v>out_f &lt;- "C:/NGS/save/F2_Adap-3.fastq"</v>
      </c>
      <c r="D4120" s="5"/>
      <c r="E4120" s="5"/>
      <c r="F4120" s="5"/>
      <c r="G4120" s="5"/>
    </row>
    <row r="4121" spans="1:7" s="15" customFormat="1" x14ac:dyDescent="0.15">
      <c r="A4121" s="6"/>
      <c r="B4121" s="15">
        <v>3904</v>
      </c>
      <c r="C4121" s="18" t="str">
        <f>'Population tagcount script'!D3905</f>
        <v>param_adapter &lt;- "TAAGATCGGAAGAGCGTCGTGTAGGGAAAGAGTGT"  #Adapter sequence 3</v>
      </c>
      <c r="D4121" s="5"/>
      <c r="E4121" s="5"/>
      <c r="F4121" s="5"/>
      <c r="G4121" s="5"/>
    </row>
    <row r="4122" spans="1:7" s="15" customFormat="1" x14ac:dyDescent="0.15">
      <c r="A4122" s="6"/>
      <c r="B4122" s="15">
        <v>3905</v>
      </c>
      <c r="C4122" s="18" t="str">
        <f>'Population tagcount script'!D3906</f>
        <v xml:space="preserve">system.time(res3 &lt;- preprocessReads(filename=in_f,  outputFilename=out_f,Rpattern=param_adapter, max.Rmismatch=rep(0, nchar(param_adapter)), nBases=0, minLength=20, nrec=1000000))      </v>
      </c>
      <c r="D4122" s="5"/>
      <c r="E4122" s="5"/>
      <c r="F4122" s="5"/>
      <c r="G4122" s="5"/>
    </row>
    <row r="4123" spans="1:7" s="15" customFormat="1" x14ac:dyDescent="0.15">
      <c r="A4123" s="6"/>
      <c r="B4123" s="15">
        <v>3906</v>
      </c>
      <c r="C4123" s="18" t="str">
        <f>'Population tagcount script'!D3907</f>
        <v>in_f &lt;- "C:/NGS/save/F2_Adap-3.fastq"</v>
      </c>
      <c r="D4123" s="5"/>
      <c r="E4123" s="5"/>
      <c r="F4123" s="5"/>
      <c r="G4123" s="5"/>
    </row>
    <row r="4124" spans="1:7" s="15" customFormat="1" x14ac:dyDescent="0.15">
      <c r="A4124" s="6"/>
      <c r="B4124" s="15">
        <v>3907</v>
      </c>
      <c r="C4124" s="18" t="str">
        <f>'Population tagcount script'!D3908</f>
        <v>out_f &lt;- "C:/NGS/save/AdapterTrim_NGS0_89.fastq"</v>
      </c>
      <c r="D4124" s="5"/>
      <c r="E4124" s="5"/>
      <c r="F4124" s="5"/>
      <c r="G4124" s="5"/>
    </row>
    <row r="4125" spans="1:7" s="15" customFormat="1" x14ac:dyDescent="0.15">
      <c r="A4125" s="6"/>
      <c r="B4125" s="15">
        <v>3908</v>
      </c>
      <c r="C4125" s="18" t="str">
        <f>'Population tagcount script'!D3909</f>
        <v>param_adapter &lt;- "CATGAGATCGGAAGAGCACACGTCTGAACTCCAGTCAC"  #Adapter sequence 4</v>
      </c>
      <c r="D4125" s="5"/>
      <c r="E4125" s="5"/>
      <c r="F4125" s="5"/>
      <c r="G4125" s="5"/>
    </row>
    <row r="4126" spans="1:7" s="15" customFormat="1" x14ac:dyDescent="0.15">
      <c r="A4126" s="6"/>
      <c r="B4126" s="15">
        <v>3909</v>
      </c>
      <c r="C4126" s="18" t="str">
        <f>'Population tagcount script'!D3910</f>
        <v xml:space="preserve">system.time(res4 &lt;- preprocessReads(filename=in_f,  outputFilename=out_f,Rpattern=param_adapter, max.Rmismatch=rep(0, nchar(param_adapter)), nBases=0, minLength=20, nrec=1000000))      </v>
      </c>
      <c r="D4126" s="5"/>
      <c r="E4126" s="5"/>
      <c r="F4126" s="5"/>
      <c r="G4126" s="5"/>
    </row>
    <row r="4127" spans="1:7" s="15" customFormat="1" x14ac:dyDescent="0.15">
      <c r="A4127" s="6"/>
      <c r="B4127" s="15">
        <v>3910</v>
      </c>
      <c r="C4127" s="18" t="str">
        <f>'Population tagcount script'!D3911</f>
        <v>res &lt;- rbind(res1,res2,res3,res4)</v>
      </c>
      <c r="D4127" s="5"/>
      <c r="E4127" s="5"/>
      <c r="F4127" s="5"/>
      <c r="G4127" s="5"/>
    </row>
    <row r="4128" spans="1:7" s="15" customFormat="1" x14ac:dyDescent="0.15">
      <c r="A4128" s="6"/>
      <c r="B4128" s="15">
        <v>3911</v>
      </c>
      <c r="C4128" s="18" t="str">
        <f>'Population tagcount script'!D3912</f>
        <v>write.csv(res, "C:/NGS/save/NGS0_89.fastq.csv")</v>
      </c>
      <c r="D4128" s="5"/>
      <c r="E4128" s="5"/>
      <c r="F4128" s="5"/>
      <c r="G4128" s="5"/>
    </row>
    <row r="4129" spans="1:7" s="15" customFormat="1" x14ac:dyDescent="0.15">
      <c r="A4129" s="6"/>
      <c r="B4129" s="15">
        <v>3912</v>
      </c>
      <c r="C4129" s="18" t="str">
        <f>'Population tagcount script'!D3913</f>
        <v>system.time(fastq &lt;- fread("C:/NGS/save/AdapterTrim_NGS0_89.fastq", header=F, sep="\t", na.strings="NA", strip.white=TRUE, verbose=TRUE))</v>
      </c>
      <c r="D4129" s="5"/>
      <c r="E4129" s="5"/>
      <c r="F4129" s="5"/>
      <c r="G4129" s="5"/>
    </row>
    <row r="4130" spans="1:7" s="15" customFormat="1" x14ac:dyDescent="0.15">
      <c r="A4130" s="6"/>
      <c r="B4130" s="15">
        <v>3913</v>
      </c>
      <c r="C4130" s="18" t="str">
        <f>'Population tagcount script'!D3914</f>
        <v>file.remove("C:/NGS/save/AdapterTrim_NGS0_89.fastq","C:/NGS/save/F2_Adap-0.fastq","C:/NGS/save/F2_Adap-1.fastq","C:/NGS/save/F2_Adap-2.fastq","C:/NGS/save/F2_Adap-3.fastq")</v>
      </c>
      <c r="D4130" s="5"/>
      <c r="E4130" s="5"/>
      <c r="F4130" s="5"/>
      <c r="G4130" s="5"/>
    </row>
    <row r="4131" spans="1:7" s="15" customFormat="1" x14ac:dyDescent="0.15">
      <c r="A4131" s="6"/>
      <c r="B4131" s="15">
        <v>3914</v>
      </c>
      <c r="C4131" s="18" t="str">
        <f>'Population tagcount script'!D3915</f>
        <v>system.time(nucleotide &lt;- fastq[2+4*(0:((nrow(fastq)/4)-1))])</v>
      </c>
      <c r="D4131" s="5"/>
      <c r="E4131" s="5"/>
      <c r="F4131" s="5"/>
      <c r="G4131" s="5"/>
    </row>
    <row r="4132" spans="1:7" s="15" customFormat="1" x14ac:dyDescent="0.15">
      <c r="A4132" s="6"/>
      <c r="B4132" s="15">
        <v>3915</v>
      </c>
      <c r="C4132" s="18" t="str">
        <f>'Population tagcount script'!D3916</f>
        <v>system.time(RADtag &lt;- sort(table(nucleotide), decreasing=TRUE))</v>
      </c>
      <c r="D4132" s="5"/>
      <c r="E4132" s="5"/>
      <c r="F4132" s="5"/>
      <c r="G4132" s="5"/>
    </row>
    <row r="4133" spans="1:7" s="15" customFormat="1" x14ac:dyDescent="0.15">
      <c r="A4133" s="6"/>
      <c r="B4133" s="15">
        <v>3916</v>
      </c>
      <c r="C4133" s="18" t="str">
        <f>'Population tagcount script'!D3917</f>
        <v>system.time(write.csv(RADtag, file="C:/NGS/save/NGS0_89.tagcount", row.names = F))</v>
      </c>
      <c r="D4133" s="5"/>
      <c r="E4133" s="5"/>
      <c r="F4133" s="5"/>
      <c r="G4133" s="5"/>
    </row>
    <row r="4134" spans="1:7" s="15" customFormat="1" x14ac:dyDescent="0.15">
      <c r="A4134" s="6"/>
      <c r="B4134" s="15">
        <v>3917</v>
      </c>
      <c r="C4134" s="18" t="str">
        <f>'Population tagcount script'!D3918</f>
        <v>file.remove("C:/NGS/save/NGS0_89.fastq")</v>
      </c>
      <c r="D4134" s="5"/>
      <c r="E4134" s="5"/>
      <c r="F4134" s="5"/>
      <c r="G4134" s="5"/>
    </row>
    <row r="4135" spans="1:7" s="15" customFormat="1" x14ac:dyDescent="0.15">
      <c r="A4135" s="6"/>
      <c r="B4135" s="15">
        <v>3918</v>
      </c>
      <c r="C4135" s="18" t="str">
        <f>'Population tagcount script'!D3919</f>
        <v>RAD_1over &lt;- RADtag[RADtag&gt;1]</v>
      </c>
      <c r="D4135" s="5"/>
      <c r="E4135" s="5"/>
      <c r="F4135" s="5"/>
      <c r="G4135" s="5"/>
    </row>
    <row r="4136" spans="1:7" s="15" customFormat="1" x14ac:dyDescent="0.15">
      <c r="A4136" s="6"/>
      <c r="B4136" s="15">
        <v>3919</v>
      </c>
      <c r="C4136" s="18" t="str">
        <f>'Population tagcount script'!D3920</f>
        <v>system.time(write.csv(RAD_1over, file="C:/NGS/save/NGS0_89.tagcount1over", row.names = F))</v>
      </c>
      <c r="D4136" s="5"/>
      <c r="E4136" s="5"/>
      <c r="F4136" s="5"/>
      <c r="G4136" s="5"/>
    </row>
    <row r="4137" spans="1:7" s="15" customFormat="1" x14ac:dyDescent="0.15">
      <c r="A4137" s="6"/>
      <c r="B4137" s="15">
        <v>3920</v>
      </c>
      <c r="C4137" s="18" t="str">
        <f>'Population tagcount script'!D3921</f>
        <v>rm(list=ls())</v>
      </c>
      <c r="D4137" s="5"/>
      <c r="E4137" s="5"/>
      <c r="F4137" s="5"/>
      <c r="G4137" s="5"/>
    </row>
    <row r="4138" spans="1:7" s="15" customFormat="1" x14ac:dyDescent="0.15">
      <c r="A4138" s="6"/>
      <c r="B4138" s="15">
        <v>3921</v>
      </c>
      <c r="C4138" s="18" t="str">
        <f>'Population tagcount script'!D3922</f>
        <v>in_f &lt;- c("C:/NGS/Raw_sequence_reads/90_AGCGATAG-ATAGAGGC_L006_R1_001.fastq.gz", "C:/NGS/Raw_sequence_reads/90_AGCGATAG-ATAGAGGC_L006_R2_001.fastq.gz")</v>
      </c>
      <c r="D4138" s="5"/>
      <c r="E4138" s="5"/>
      <c r="F4138" s="5"/>
      <c r="G4138" s="5"/>
    </row>
    <row r="4139" spans="1:7" s="15" customFormat="1" x14ac:dyDescent="0.15">
      <c r="A4139" s="6"/>
      <c r="B4139" s="15">
        <v>3922</v>
      </c>
      <c r="C4139" s="18" t="str">
        <f>'Population tagcount script'!D3923</f>
        <v>out_f &lt;- "C:/NGS/save/NGS0_90.fastq"</v>
      </c>
      <c r="D4139" s="5"/>
      <c r="E4139" s="5"/>
      <c r="F4139" s="5"/>
      <c r="G4139" s="5"/>
    </row>
    <row r="4140" spans="1:7" s="15" customFormat="1" x14ac:dyDescent="0.15">
      <c r="A4140" s="6"/>
      <c r="B4140" s="15">
        <v>3923</v>
      </c>
      <c r="C4140" s="18" t="str">
        <f>'Population tagcount script'!D3924</f>
        <v>param_trim &lt;- 1</v>
      </c>
      <c r="D4140" s="5"/>
      <c r="E4140" s="5"/>
      <c r="F4140" s="5"/>
      <c r="G4140" s="5"/>
    </row>
    <row r="4141" spans="1:7" s="15" customFormat="1" x14ac:dyDescent="0.15">
      <c r="A4141" s="6"/>
      <c r="B4141" s="15">
        <v>3924</v>
      </c>
      <c r="C4141" s="18" t="str">
        <f>'Population tagcount script'!D3925</f>
        <v xml:space="preserve">fastq &lt;- readFastq(in_f)              </v>
      </c>
      <c r="D4141" s="5"/>
      <c r="E4141" s="5"/>
      <c r="F4141" s="5"/>
      <c r="G4141" s="5"/>
    </row>
    <row r="4142" spans="1:7" s="15" customFormat="1" x14ac:dyDescent="0.15">
      <c r="A4142" s="6"/>
      <c r="B4142" s="15">
        <v>3925</v>
      </c>
      <c r="C4142" s="18" t="str">
        <f>'Population tagcount script'!D3926</f>
        <v>hoge &lt;- width(sread(fastq)) - param_trim</v>
      </c>
      <c r="D4142" s="5"/>
      <c r="E4142" s="5"/>
      <c r="F4142" s="5"/>
      <c r="G4142" s="5"/>
    </row>
    <row r="4143" spans="1:7" s="15" customFormat="1" x14ac:dyDescent="0.15">
      <c r="A4143" s="6"/>
      <c r="B4143" s="15">
        <v>3926</v>
      </c>
      <c r="C4143" s="18" t="str">
        <f>'Population tagcount script'!D3927</f>
        <v xml:space="preserve">hoge[hoge &lt; 1] &lt;- 1                   </v>
      </c>
      <c r="D4143" s="5"/>
      <c r="E4143" s="5"/>
      <c r="F4143" s="5"/>
      <c r="G4143" s="5"/>
    </row>
    <row r="4144" spans="1:7" s="15" customFormat="1" x14ac:dyDescent="0.15">
      <c r="A4144" s="6"/>
      <c r="B4144" s="15">
        <v>3927</v>
      </c>
      <c r="C4144" s="18" t="str">
        <f>'Population tagcount script'!D3928</f>
        <v>hoge1 &lt;- DNAStringSet(sread(fastq), start=7, end=hoge)</v>
      </c>
      <c r="D4144" s="5"/>
      <c r="E4144" s="5"/>
      <c r="F4144" s="5"/>
      <c r="G4144" s="5"/>
    </row>
    <row r="4145" spans="1:7" s="15" customFormat="1" x14ac:dyDescent="0.15">
      <c r="A4145" s="6"/>
      <c r="B4145" s="15">
        <v>3928</v>
      </c>
      <c r="C4145" s="18" t="str">
        <f>'Population tagcount script'!D3929</f>
        <v>hoge2 &lt;- BStringSet(quality(quality(fastq)), start=7, end=hoge)</v>
      </c>
      <c r="D4145" s="5"/>
      <c r="E4145" s="5"/>
      <c r="F4145" s="5"/>
      <c r="G4145" s="5"/>
    </row>
    <row r="4146" spans="1:7" s="15" customFormat="1" x14ac:dyDescent="0.15">
      <c r="A4146" s="6"/>
      <c r="B4146" s="15">
        <v>3929</v>
      </c>
      <c r="C4146" s="18" t="str">
        <f>'Population tagcount script'!D3930</f>
        <v>fastq &lt;- ShortReadQ(hoge1, hoge2, id(fastq))</v>
      </c>
      <c r="D4146" s="5"/>
      <c r="E4146" s="5"/>
      <c r="F4146" s="5"/>
      <c r="G4146" s="5"/>
    </row>
    <row r="4147" spans="1:7" s="15" customFormat="1" x14ac:dyDescent="0.15">
      <c r="A4147" s="6"/>
      <c r="B4147" s="15">
        <v>3930</v>
      </c>
      <c r="C4147" s="18" t="str">
        <f>'Population tagcount script'!D3931</f>
        <v xml:space="preserve">writeFastq(fastq, out_f, compress=F)   </v>
      </c>
      <c r="D4147" s="5"/>
      <c r="E4147" s="5"/>
      <c r="F4147" s="5"/>
      <c r="G4147" s="5"/>
    </row>
    <row r="4148" spans="1:7" s="15" customFormat="1" x14ac:dyDescent="0.15">
      <c r="A4148" s="6"/>
      <c r="B4148" s="15">
        <v>3931</v>
      </c>
      <c r="C4148" s="18" t="str">
        <f>'Population tagcount script'!D3932</f>
        <v>param1 &lt;- 35</v>
      </c>
      <c r="D4148" s="5"/>
      <c r="E4148" s="5"/>
      <c r="F4148" s="5"/>
      <c r="G4148" s="5"/>
    </row>
    <row r="4149" spans="1:7" s="15" customFormat="1" x14ac:dyDescent="0.15">
      <c r="A4149" s="6"/>
      <c r="B4149" s="15">
        <v>3932</v>
      </c>
      <c r="C4149" s="18" t="str">
        <f>'Population tagcount script'!D3933</f>
        <v>param2 &lt;- 0.1</v>
      </c>
      <c r="D4149" s="5"/>
      <c r="E4149" s="5"/>
      <c r="F4149" s="5"/>
      <c r="G4149" s="5"/>
    </row>
    <row r="4150" spans="1:7" s="15" customFormat="1" x14ac:dyDescent="0.15">
      <c r="A4150" s="6"/>
      <c r="B4150" s="15">
        <v>3933</v>
      </c>
      <c r="C4150" s="18" t="str">
        <f>'Population tagcount script'!D3934</f>
        <v>fastq &lt;- readFastq("C:/NGS/save/NGS0_90.fastq")</v>
      </c>
      <c r="D4150" s="5"/>
      <c r="E4150" s="5"/>
      <c r="F4150" s="5"/>
      <c r="G4150" s="5"/>
    </row>
    <row r="4151" spans="1:7" s="15" customFormat="1" x14ac:dyDescent="0.15">
      <c r="A4151" s="6"/>
      <c r="B4151" s="15">
        <v>3934</v>
      </c>
      <c r="C4151" s="18" t="str">
        <f>'Population tagcount script'!D3935</f>
        <v>hoge &lt;- as(quality(fastq), "matrix")</v>
      </c>
      <c r="D4151" s="5"/>
      <c r="E4151" s="5"/>
      <c r="F4151" s="5"/>
      <c r="G4151" s="5"/>
    </row>
    <row r="4152" spans="1:7" s="15" customFormat="1" x14ac:dyDescent="0.15">
      <c r="A4152" s="6"/>
      <c r="B4152" s="15">
        <v>3935</v>
      </c>
      <c r="C4152" s="18" t="str">
        <f>'Population tagcount script'!D3936</f>
        <v>obj &lt;- (rowSums(hoge &lt; param1) &lt;= width(fastq)*param2)</v>
      </c>
      <c r="D4152" s="5"/>
      <c r="E4152" s="5"/>
      <c r="F4152" s="5"/>
      <c r="G4152" s="5"/>
    </row>
    <row r="4153" spans="1:7" s="15" customFormat="1" x14ac:dyDescent="0.15">
      <c r="A4153" s="6"/>
      <c r="B4153" s="15">
        <v>3936</v>
      </c>
      <c r="C4153" s="18" t="str">
        <f>'Population tagcount script'!D3937</f>
        <v>fastq &lt;- fastq[obj]</v>
      </c>
      <c r="D4153" s="5"/>
      <c r="E4153" s="5"/>
      <c r="F4153" s="5"/>
      <c r="G4153" s="5"/>
    </row>
    <row r="4154" spans="1:7" s="15" customFormat="1" x14ac:dyDescent="0.15">
      <c r="A4154" s="6"/>
      <c r="B4154" s="15">
        <v>3937</v>
      </c>
      <c r="C4154" s="18" t="str">
        <f>'Population tagcount script'!D3938</f>
        <v xml:space="preserve">writeFastq(fastq, "C:/NGS/save/F2_Adap-0.fastq", compress=F)   </v>
      </c>
      <c r="D4154" s="5"/>
      <c r="E4154" s="5"/>
      <c r="F4154" s="5"/>
      <c r="G4154" s="5"/>
    </row>
    <row r="4155" spans="1:7" s="15" customFormat="1" x14ac:dyDescent="0.15">
      <c r="A4155" s="6"/>
      <c r="B4155" s="15">
        <v>3938</v>
      </c>
      <c r="C4155" s="18" t="str">
        <f>'Population tagcount script'!D3939</f>
        <v>in_f &lt;- "C:/NGS/save/F2_Adap-0.fastq"</v>
      </c>
      <c r="D4155" s="5"/>
      <c r="E4155" s="5"/>
      <c r="F4155" s="5"/>
      <c r="G4155" s="5"/>
    </row>
    <row r="4156" spans="1:7" s="15" customFormat="1" x14ac:dyDescent="0.15">
      <c r="A4156" s="6"/>
      <c r="B4156" s="15">
        <v>3939</v>
      </c>
      <c r="C4156" s="18" t="str">
        <f>'Population tagcount script'!D3940</f>
        <v>out_f &lt;- "C:/NGS/save/F2_Adap-1.fastq"</v>
      </c>
      <c r="D4156" s="5"/>
      <c r="E4156" s="5"/>
      <c r="F4156" s="5"/>
      <c r="G4156" s="5"/>
    </row>
    <row r="4157" spans="1:7" s="15" customFormat="1" x14ac:dyDescent="0.15">
      <c r="A4157" s="6"/>
      <c r="B4157" s="15">
        <v>3940</v>
      </c>
      <c r="C4157" s="18" t="str">
        <f>'Population tagcount script'!D3941</f>
        <v>param_adapter &lt;- "CATGAGATCGGAAGAGCGTCGTGTAGGGAAAGAGTGT"  #Adapter sequence 1</v>
      </c>
      <c r="D4157" s="5"/>
      <c r="E4157" s="5"/>
      <c r="F4157" s="5"/>
      <c r="G4157" s="5"/>
    </row>
    <row r="4158" spans="1:7" s="15" customFormat="1" x14ac:dyDescent="0.15">
      <c r="A4158" s="6"/>
      <c r="B4158" s="15">
        <v>3941</v>
      </c>
      <c r="C4158" s="18" t="str">
        <f>'Population tagcount script'!D3942</f>
        <v xml:space="preserve">system.time(res1 &lt;- preprocessReads(filename=in_f,  outputFilename=out_f,Rpattern=param_adapter, max.Rmismatch=rep(0, nchar(param_adapter)), nBases=0, minLength=20, nrec=1000000))      </v>
      </c>
      <c r="D4158" s="5"/>
      <c r="E4158" s="5"/>
      <c r="F4158" s="5"/>
      <c r="G4158" s="5"/>
    </row>
    <row r="4159" spans="1:7" s="15" customFormat="1" x14ac:dyDescent="0.15">
      <c r="A4159" s="6"/>
      <c r="B4159" s="15">
        <v>3942</v>
      </c>
      <c r="C4159" s="18" t="str">
        <f>'Population tagcount script'!D3943</f>
        <v>in_f &lt;- "C:/NGS/save/F2_Adap-1.fastq"</v>
      </c>
      <c r="D4159" s="5"/>
      <c r="E4159" s="5"/>
      <c r="F4159" s="5"/>
      <c r="G4159" s="5"/>
    </row>
    <row r="4160" spans="1:7" s="15" customFormat="1" x14ac:dyDescent="0.15">
      <c r="A4160" s="6"/>
      <c r="B4160" s="15">
        <v>3943</v>
      </c>
      <c r="C4160" s="18" t="str">
        <f>'Population tagcount script'!D3944</f>
        <v>out_f &lt;- "C:/NGS/save/F2_Adap-2.fastq"</v>
      </c>
      <c r="D4160" s="5"/>
      <c r="E4160" s="5"/>
      <c r="F4160" s="5"/>
      <c r="G4160" s="5"/>
    </row>
    <row r="4161" spans="1:7" s="15" customFormat="1" x14ac:dyDescent="0.15">
      <c r="A4161" s="6"/>
      <c r="B4161" s="15">
        <v>3944</v>
      </c>
      <c r="C4161" s="18" t="str">
        <f>'Population tagcount script'!D3945</f>
        <v>param_adapter &lt;- "TAAGATCGGAAGAGCACACGTCTGAACTCCAGTCAC"  #Adapter sequence 2</v>
      </c>
      <c r="D4161" s="5"/>
      <c r="E4161" s="5"/>
      <c r="F4161" s="5"/>
      <c r="G4161" s="5"/>
    </row>
    <row r="4162" spans="1:7" s="15" customFormat="1" x14ac:dyDescent="0.15">
      <c r="A4162" s="6"/>
      <c r="B4162" s="15">
        <v>3945</v>
      </c>
      <c r="C4162" s="18" t="str">
        <f>'Population tagcount script'!D3946</f>
        <v xml:space="preserve">system.time(res2 &lt;- preprocessReads(filename=in_f,  outputFilename=out_f,Rpattern=param_adapter, max.Rmismatch=rep(0, nchar(param_adapter)), nBases=0, minLength=20, nrec=1000000))      </v>
      </c>
      <c r="D4162" s="5"/>
      <c r="E4162" s="5"/>
      <c r="F4162" s="5"/>
      <c r="G4162" s="5"/>
    </row>
    <row r="4163" spans="1:7" s="15" customFormat="1" x14ac:dyDescent="0.15">
      <c r="A4163" s="6"/>
      <c r="B4163" s="15">
        <v>3946</v>
      </c>
      <c r="C4163" s="18" t="str">
        <f>'Population tagcount script'!D3947</f>
        <v>in_f &lt;- "C:/NGS/save/F2_Adap-2.fastq"</v>
      </c>
      <c r="D4163" s="5"/>
      <c r="E4163" s="5"/>
      <c r="F4163" s="5"/>
      <c r="G4163" s="5"/>
    </row>
    <row r="4164" spans="1:7" s="15" customFormat="1" x14ac:dyDescent="0.15">
      <c r="A4164" s="6"/>
      <c r="B4164" s="15">
        <v>3947</v>
      </c>
      <c r="C4164" s="18" t="str">
        <f>'Population tagcount script'!D3948</f>
        <v>out_f &lt;- "C:/NGS/save/F2_Adap-3.fastq"</v>
      </c>
      <c r="D4164" s="5"/>
      <c r="E4164" s="5"/>
      <c r="F4164" s="5"/>
      <c r="G4164" s="5"/>
    </row>
    <row r="4165" spans="1:7" s="15" customFormat="1" x14ac:dyDescent="0.15">
      <c r="A4165" s="6"/>
      <c r="B4165" s="15">
        <v>3948</v>
      </c>
      <c r="C4165" s="18" t="str">
        <f>'Population tagcount script'!D3949</f>
        <v>param_adapter &lt;- "TAAGATCGGAAGAGCGTCGTGTAGGGAAAGAGTGT"  #Adapter sequence 3</v>
      </c>
      <c r="D4165" s="5"/>
      <c r="E4165" s="5"/>
      <c r="F4165" s="5"/>
      <c r="G4165" s="5"/>
    </row>
    <row r="4166" spans="1:7" s="15" customFormat="1" x14ac:dyDescent="0.15">
      <c r="A4166" s="6"/>
      <c r="B4166" s="15">
        <v>3949</v>
      </c>
      <c r="C4166" s="18" t="str">
        <f>'Population tagcount script'!D3950</f>
        <v xml:space="preserve">system.time(res3 &lt;- preprocessReads(filename=in_f,  outputFilename=out_f,Rpattern=param_adapter, max.Rmismatch=rep(0, nchar(param_adapter)), nBases=0, minLength=20, nrec=1000000))      </v>
      </c>
      <c r="D4166" s="5"/>
      <c r="E4166" s="5"/>
      <c r="F4166" s="5"/>
      <c r="G4166" s="5"/>
    </row>
    <row r="4167" spans="1:7" s="15" customFormat="1" x14ac:dyDescent="0.15">
      <c r="A4167" s="6"/>
      <c r="B4167" s="15">
        <v>3950</v>
      </c>
      <c r="C4167" s="18" t="str">
        <f>'Population tagcount script'!D3951</f>
        <v>in_f &lt;- "C:/NGS/save/F2_Adap-3.fastq"</v>
      </c>
      <c r="D4167" s="5"/>
      <c r="E4167" s="5"/>
      <c r="F4167" s="5"/>
      <c r="G4167" s="5"/>
    </row>
    <row r="4168" spans="1:7" s="15" customFormat="1" x14ac:dyDescent="0.15">
      <c r="A4168" s="6"/>
      <c r="B4168" s="15">
        <v>3951</v>
      </c>
      <c r="C4168" s="18" t="str">
        <f>'Population tagcount script'!D3952</f>
        <v>out_f &lt;- "C:/NGS/save/AdapterTrim_NGS0_90.fastq"</v>
      </c>
      <c r="D4168" s="5"/>
      <c r="E4168" s="5"/>
      <c r="F4168" s="5"/>
      <c r="G4168" s="5"/>
    </row>
    <row r="4169" spans="1:7" s="15" customFormat="1" x14ac:dyDescent="0.15">
      <c r="A4169" s="6"/>
      <c r="B4169" s="15">
        <v>3952</v>
      </c>
      <c r="C4169" s="18" t="str">
        <f>'Population tagcount script'!D3953</f>
        <v>param_adapter &lt;- "CATGAGATCGGAAGAGCACACGTCTGAACTCCAGTCAC"  #Adapter sequence 4</v>
      </c>
      <c r="D4169" s="5"/>
      <c r="E4169" s="5"/>
      <c r="F4169" s="5"/>
      <c r="G4169" s="5"/>
    </row>
    <row r="4170" spans="1:7" s="15" customFormat="1" x14ac:dyDescent="0.15">
      <c r="A4170" s="6"/>
      <c r="B4170" s="15">
        <v>3953</v>
      </c>
      <c r="C4170" s="18" t="str">
        <f>'Population tagcount script'!D3954</f>
        <v xml:space="preserve">system.time(res4 &lt;- preprocessReads(filename=in_f,  outputFilename=out_f,Rpattern=param_adapter, max.Rmismatch=rep(0, nchar(param_adapter)), nBases=0, minLength=20, nrec=1000000))      </v>
      </c>
      <c r="D4170" s="5"/>
      <c r="E4170" s="5"/>
      <c r="F4170" s="5"/>
      <c r="G4170" s="5"/>
    </row>
    <row r="4171" spans="1:7" s="15" customFormat="1" x14ac:dyDescent="0.15">
      <c r="A4171" s="6"/>
      <c r="B4171" s="15">
        <v>3954</v>
      </c>
      <c r="C4171" s="18" t="str">
        <f>'Population tagcount script'!D3955</f>
        <v>res &lt;- rbind(res1,res2,res3,res4)</v>
      </c>
      <c r="D4171" s="5"/>
      <c r="E4171" s="5"/>
      <c r="F4171" s="5"/>
      <c r="G4171" s="5"/>
    </row>
    <row r="4172" spans="1:7" s="15" customFormat="1" x14ac:dyDescent="0.15">
      <c r="A4172" s="6"/>
      <c r="B4172" s="15">
        <v>3955</v>
      </c>
      <c r="C4172" s="18" t="str">
        <f>'Population tagcount script'!D3956</f>
        <v>write.csv(res, "C:/NGS/save/NGS0_90.fastq.csv")</v>
      </c>
      <c r="D4172" s="5"/>
      <c r="E4172" s="5"/>
      <c r="F4172" s="5"/>
      <c r="G4172" s="5"/>
    </row>
    <row r="4173" spans="1:7" s="15" customFormat="1" x14ac:dyDescent="0.15">
      <c r="A4173" s="6"/>
      <c r="B4173" s="15">
        <v>3956</v>
      </c>
      <c r="C4173" s="18" t="str">
        <f>'Population tagcount script'!D3957</f>
        <v>system.time(fastq &lt;- fread("C:/NGS/save/AdapterTrim_NGS0_90.fastq", header=F, sep="\t", na.strings="NA", strip.white=TRUE, verbose=TRUE))</v>
      </c>
      <c r="D4173" s="5"/>
      <c r="E4173" s="5"/>
      <c r="F4173" s="5"/>
      <c r="G4173" s="5"/>
    </row>
    <row r="4174" spans="1:7" s="15" customFormat="1" x14ac:dyDescent="0.15">
      <c r="A4174" s="6"/>
      <c r="B4174" s="15">
        <v>3957</v>
      </c>
      <c r="C4174" s="18" t="str">
        <f>'Population tagcount script'!D3958</f>
        <v>file.remove("C:/NGS/save/AdapterTrim_NGS0_90.fastq","C:/NGS/save/F2_Adap-0.fastq","C:/NGS/save/F2_Adap-1.fastq","C:/NGS/save/F2_Adap-2.fastq","C:/NGS/save/F2_Adap-3.fastq")</v>
      </c>
      <c r="D4174" s="5"/>
      <c r="E4174" s="5"/>
      <c r="F4174" s="5"/>
      <c r="G4174" s="5"/>
    </row>
    <row r="4175" spans="1:7" s="15" customFormat="1" x14ac:dyDescent="0.15">
      <c r="A4175" s="6"/>
      <c r="B4175" s="15">
        <v>3958</v>
      </c>
      <c r="C4175" s="18" t="str">
        <f>'Population tagcount script'!D3959</f>
        <v>system.time(nucleotide &lt;- fastq[2+4*(0:((nrow(fastq)/4)-1))])</v>
      </c>
      <c r="D4175" s="5"/>
      <c r="E4175" s="5"/>
      <c r="F4175" s="5"/>
      <c r="G4175" s="5"/>
    </row>
    <row r="4176" spans="1:7" s="15" customFormat="1" x14ac:dyDescent="0.15">
      <c r="A4176" s="6"/>
      <c r="B4176" s="15">
        <v>3959</v>
      </c>
      <c r="C4176" s="18" t="str">
        <f>'Population tagcount script'!D3960</f>
        <v>system.time(RADtag &lt;- sort(table(nucleotide), decreasing=TRUE))</v>
      </c>
      <c r="D4176" s="5"/>
      <c r="E4176" s="5"/>
      <c r="F4176" s="5"/>
      <c r="G4176" s="5"/>
    </row>
    <row r="4177" spans="1:7" s="15" customFormat="1" x14ac:dyDescent="0.15">
      <c r="A4177" s="6"/>
      <c r="B4177" s="15">
        <v>3960</v>
      </c>
      <c r="C4177" s="18" t="str">
        <f>'Population tagcount script'!D3961</f>
        <v>system.time(write.csv(RADtag, file="C:/NGS/save/NGS0_90.tagcount", row.names = F))</v>
      </c>
      <c r="D4177" s="5"/>
      <c r="E4177" s="5"/>
      <c r="F4177" s="5"/>
      <c r="G4177" s="5"/>
    </row>
    <row r="4178" spans="1:7" s="15" customFormat="1" x14ac:dyDescent="0.15">
      <c r="A4178" s="6"/>
      <c r="B4178" s="15">
        <v>3961</v>
      </c>
      <c r="C4178" s="18" t="str">
        <f>'Population tagcount script'!D3962</f>
        <v>file.remove("C:/NGS/save/NGS0_90.fastq")</v>
      </c>
      <c r="D4178" s="5"/>
      <c r="E4178" s="5"/>
      <c r="F4178" s="5"/>
      <c r="G4178" s="5"/>
    </row>
    <row r="4179" spans="1:7" s="15" customFormat="1" x14ac:dyDescent="0.15">
      <c r="A4179" s="6"/>
      <c r="B4179" s="15">
        <v>3962</v>
      </c>
      <c r="C4179" s="18" t="str">
        <f>'Population tagcount script'!D3963</f>
        <v>RAD_1over &lt;- RADtag[RADtag&gt;1]</v>
      </c>
      <c r="D4179" s="5"/>
      <c r="E4179" s="5"/>
      <c r="F4179" s="5"/>
      <c r="G4179" s="5"/>
    </row>
    <row r="4180" spans="1:7" s="15" customFormat="1" x14ac:dyDescent="0.15">
      <c r="A4180" s="6"/>
      <c r="B4180" s="15">
        <v>3963</v>
      </c>
      <c r="C4180" s="18" t="str">
        <f>'Population tagcount script'!D3964</f>
        <v>system.time(write.csv(RAD_1over, file="C:/NGS/save/NGS0_90.tagcount1over", row.names = F))</v>
      </c>
      <c r="D4180" s="5"/>
      <c r="E4180" s="5"/>
      <c r="F4180" s="5"/>
      <c r="G4180" s="5"/>
    </row>
    <row r="4181" spans="1:7" s="15" customFormat="1" x14ac:dyDescent="0.15">
      <c r="A4181" s="6"/>
      <c r="B4181" s="15">
        <v>3964</v>
      </c>
      <c r="C4181" s="18" t="str">
        <f>'Population tagcount script'!D3965</f>
        <v>rm(list=ls())</v>
      </c>
      <c r="D4181" s="5"/>
      <c r="E4181" s="5"/>
      <c r="F4181" s="5"/>
      <c r="G4181" s="5"/>
    </row>
    <row r="4182" spans="1:7" s="15" customFormat="1" x14ac:dyDescent="0.15">
      <c r="A4182" s="6"/>
      <c r="B4182" s="15">
        <v>3965</v>
      </c>
      <c r="C4182" s="18" t="str">
        <f>'Population tagcount script'!D3966</f>
        <v>in_f &lt;- c("C:/NGS/Raw_sequence_reads/91_AGCGATAG-CCTATCCT_L006_R1_001.fastq.gz", "C:/NGS/Raw_sequence_reads/91_AGCGATAG-CCTATCCT_L006_R2_001.fastq.gz")</v>
      </c>
      <c r="D4182" s="5"/>
      <c r="E4182" s="5"/>
      <c r="F4182" s="5"/>
      <c r="G4182" s="5"/>
    </row>
    <row r="4183" spans="1:7" s="15" customFormat="1" x14ac:dyDescent="0.15">
      <c r="A4183" s="6"/>
      <c r="B4183" s="15">
        <v>3966</v>
      </c>
      <c r="C4183" s="18" t="str">
        <f>'Population tagcount script'!D3967</f>
        <v>out_f &lt;- "C:/NGS/save/NGS0_91.fastq"</v>
      </c>
      <c r="D4183" s="5"/>
      <c r="E4183" s="5"/>
      <c r="F4183" s="5"/>
      <c r="G4183" s="5"/>
    </row>
    <row r="4184" spans="1:7" s="15" customFormat="1" x14ac:dyDescent="0.15">
      <c r="A4184" s="6"/>
      <c r="B4184" s="15">
        <v>3967</v>
      </c>
      <c r="C4184" s="18" t="str">
        <f>'Population tagcount script'!D3968</f>
        <v>param_trim &lt;- 1</v>
      </c>
      <c r="D4184" s="5"/>
      <c r="E4184" s="5"/>
      <c r="F4184" s="5"/>
      <c r="G4184" s="5"/>
    </row>
    <row r="4185" spans="1:7" s="15" customFormat="1" x14ac:dyDescent="0.15">
      <c r="A4185" s="6"/>
      <c r="B4185" s="15">
        <v>3968</v>
      </c>
      <c r="C4185" s="18" t="str">
        <f>'Population tagcount script'!D3969</f>
        <v xml:space="preserve">fastq &lt;- readFastq(in_f)              </v>
      </c>
      <c r="D4185" s="5"/>
      <c r="E4185" s="5"/>
      <c r="F4185" s="5"/>
      <c r="G4185" s="5"/>
    </row>
    <row r="4186" spans="1:7" s="15" customFormat="1" x14ac:dyDescent="0.15">
      <c r="A4186" s="6"/>
      <c r="B4186" s="15">
        <v>3969</v>
      </c>
      <c r="C4186" s="18" t="str">
        <f>'Population tagcount script'!D3970</f>
        <v>hoge &lt;- width(sread(fastq)) - param_trim</v>
      </c>
      <c r="D4186" s="5"/>
      <c r="E4186" s="5"/>
      <c r="F4186" s="5"/>
      <c r="G4186" s="5"/>
    </row>
    <row r="4187" spans="1:7" s="15" customFormat="1" x14ac:dyDescent="0.15">
      <c r="A4187" s="6"/>
      <c r="B4187" s="15">
        <v>3970</v>
      </c>
      <c r="C4187" s="18" t="str">
        <f>'Population tagcount script'!D3971</f>
        <v xml:space="preserve">hoge[hoge &lt; 1] &lt;- 1                   </v>
      </c>
      <c r="D4187" s="5"/>
      <c r="E4187" s="5"/>
      <c r="F4187" s="5"/>
      <c r="G4187" s="5"/>
    </row>
    <row r="4188" spans="1:7" s="15" customFormat="1" x14ac:dyDescent="0.15">
      <c r="A4188" s="6"/>
      <c r="B4188" s="15">
        <v>3971</v>
      </c>
      <c r="C4188" s="18" t="str">
        <f>'Population tagcount script'!D3972</f>
        <v>hoge1 &lt;- DNAStringSet(sread(fastq), start=7, end=hoge)</v>
      </c>
      <c r="D4188" s="5"/>
      <c r="E4188" s="5"/>
      <c r="F4188" s="5"/>
      <c r="G4188" s="5"/>
    </row>
    <row r="4189" spans="1:7" s="15" customFormat="1" x14ac:dyDescent="0.15">
      <c r="A4189" s="6"/>
      <c r="B4189" s="15">
        <v>3972</v>
      </c>
      <c r="C4189" s="18" t="str">
        <f>'Population tagcount script'!D3973</f>
        <v>hoge2 &lt;- BStringSet(quality(quality(fastq)), start=7, end=hoge)</v>
      </c>
      <c r="D4189" s="5"/>
      <c r="E4189" s="5"/>
      <c r="F4189" s="5"/>
      <c r="G4189" s="5"/>
    </row>
    <row r="4190" spans="1:7" s="15" customFormat="1" x14ac:dyDescent="0.15">
      <c r="A4190" s="6"/>
      <c r="B4190" s="15">
        <v>3973</v>
      </c>
      <c r="C4190" s="18" t="str">
        <f>'Population tagcount script'!D3974</f>
        <v>fastq &lt;- ShortReadQ(hoge1, hoge2, id(fastq))</v>
      </c>
      <c r="D4190" s="5"/>
      <c r="E4190" s="5"/>
      <c r="F4190" s="5"/>
      <c r="G4190" s="5"/>
    </row>
    <row r="4191" spans="1:7" s="15" customFormat="1" x14ac:dyDescent="0.15">
      <c r="A4191" s="6"/>
      <c r="B4191" s="15">
        <v>3974</v>
      </c>
      <c r="C4191" s="18" t="str">
        <f>'Population tagcount script'!D3975</f>
        <v xml:space="preserve">writeFastq(fastq, out_f, compress=F)   </v>
      </c>
      <c r="D4191" s="5"/>
      <c r="E4191" s="5"/>
      <c r="F4191" s="5"/>
      <c r="G4191" s="5"/>
    </row>
    <row r="4192" spans="1:7" s="15" customFormat="1" x14ac:dyDescent="0.15">
      <c r="A4192" s="6"/>
      <c r="B4192" s="15">
        <v>3975</v>
      </c>
      <c r="C4192" s="18" t="str">
        <f>'Population tagcount script'!D3976</f>
        <v>param1 &lt;- 35</v>
      </c>
      <c r="D4192" s="5"/>
      <c r="E4192" s="5"/>
      <c r="F4192" s="5"/>
      <c r="G4192" s="5"/>
    </row>
    <row r="4193" spans="1:7" s="15" customFormat="1" x14ac:dyDescent="0.15">
      <c r="A4193" s="6"/>
      <c r="B4193" s="15">
        <v>3976</v>
      </c>
      <c r="C4193" s="18" t="str">
        <f>'Population tagcount script'!D3977</f>
        <v>param2 &lt;- 0.1</v>
      </c>
      <c r="D4193" s="5"/>
      <c r="E4193" s="5"/>
      <c r="F4193" s="5"/>
      <c r="G4193" s="5"/>
    </row>
    <row r="4194" spans="1:7" s="15" customFormat="1" x14ac:dyDescent="0.15">
      <c r="A4194" s="6"/>
      <c r="B4194" s="15">
        <v>3977</v>
      </c>
      <c r="C4194" s="18" t="str">
        <f>'Population tagcount script'!D3978</f>
        <v>fastq &lt;- readFastq("C:/NGS/save/NGS0_91.fastq")</v>
      </c>
      <c r="D4194" s="5"/>
      <c r="E4194" s="5"/>
      <c r="F4194" s="5"/>
      <c r="G4194" s="5"/>
    </row>
    <row r="4195" spans="1:7" s="15" customFormat="1" x14ac:dyDescent="0.15">
      <c r="A4195" s="6"/>
      <c r="B4195" s="15">
        <v>3978</v>
      </c>
      <c r="C4195" s="18" t="str">
        <f>'Population tagcount script'!D3979</f>
        <v>hoge &lt;- as(quality(fastq), "matrix")</v>
      </c>
      <c r="D4195" s="5"/>
      <c r="E4195" s="5"/>
      <c r="F4195" s="5"/>
      <c r="G4195" s="5"/>
    </row>
    <row r="4196" spans="1:7" s="15" customFormat="1" x14ac:dyDescent="0.15">
      <c r="A4196" s="6"/>
      <c r="B4196" s="15">
        <v>3979</v>
      </c>
      <c r="C4196" s="18" t="str">
        <f>'Population tagcount script'!D3980</f>
        <v>obj &lt;- (rowSums(hoge &lt; param1) &lt;= width(fastq)*param2)</v>
      </c>
      <c r="D4196" s="5"/>
      <c r="E4196" s="5"/>
      <c r="F4196" s="5"/>
      <c r="G4196" s="5"/>
    </row>
    <row r="4197" spans="1:7" s="15" customFormat="1" x14ac:dyDescent="0.15">
      <c r="A4197" s="6"/>
      <c r="B4197" s="15">
        <v>3980</v>
      </c>
      <c r="C4197" s="18" t="str">
        <f>'Population tagcount script'!D3981</f>
        <v>fastq &lt;- fastq[obj]</v>
      </c>
      <c r="D4197" s="5"/>
      <c r="E4197" s="5"/>
      <c r="F4197" s="5"/>
      <c r="G4197" s="5"/>
    </row>
    <row r="4198" spans="1:7" s="15" customFormat="1" x14ac:dyDescent="0.15">
      <c r="A4198" s="6"/>
      <c r="B4198" s="15">
        <v>3981</v>
      </c>
      <c r="C4198" s="18" t="str">
        <f>'Population tagcount script'!D3982</f>
        <v xml:space="preserve">writeFastq(fastq, "C:/NGS/save/F2_Adap-0.fastq", compress=F)   </v>
      </c>
      <c r="D4198" s="5"/>
      <c r="E4198" s="5"/>
      <c r="F4198" s="5"/>
      <c r="G4198" s="5"/>
    </row>
    <row r="4199" spans="1:7" s="15" customFormat="1" x14ac:dyDescent="0.15">
      <c r="A4199" s="6"/>
      <c r="B4199" s="15">
        <v>3982</v>
      </c>
      <c r="C4199" s="18" t="str">
        <f>'Population tagcount script'!D3983</f>
        <v>in_f &lt;- "C:/NGS/save/F2_Adap-0.fastq"</v>
      </c>
      <c r="D4199" s="5"/>
      <c r="E4199" s="5"/>
      <c r="F4199" s="5"/>
      <c r="G4199" s="5"/>
    </row>
    <row r="4200" spans="1:7" s="15" customFormat="1" x14ac:dyDescent="0.15">
      <c r="A4200" s="6"/>
      <c r="B4200" s="15">
        <v>3983</v>
      </c>
      <c r="C4200" s="18" t="str">
        <f>'Population tagcount script'!D3984</f>
        <v>out_f &lt;- "C:/NGS/save/F2_Adap-1.fastq"</v>
      </c>
      <c r="D4200" s="5"/>
      <c r="E4200" s="5"/>
      <c r="F4200" s="5"/>
      <c r="G4200" s="5"/>
    </row>
    <row r="4201" spans="1:7" s="15" customFormat="1" x14ac:dyDescent="0.15">
      <c r="A4201" s="6"/>
      <c r="B4201" s="15">
        <v>3984</v>
      </c>
      <c r="C4201" s="18" t="str">
        <f>'Population tagcount script'!D3985</f>
        <v>param_adapter &lt;- "CATGAGATCGGAAGAGCGTCGTGTAGGGAAAGAGTGT"  #Adapter sequence 1</v>
      </c>
      <c r="D4201" s="5"/>
      <c r="E4201" s="5"/>
      <c r="F4201" s="5"/>
      <c r="G4201" s="5"/>
    </row>
    <row r="4202" spans="1:7" s="15" customFormat="1" x14ac:dyDescent="0.15">
      <c r="A4202" s="6"/>
      <c r="B4202" s="15">
        <v>3985</v>
      </c>
      <c r="C4202" s="18" t="str">
        <f>'Population tagcount script'!D3986</f>
        <v xml:space="preserve">system.time(res1 &lt;- preprocessReads(filename=in_f,  outputFilename=out_f,Rpattern=param_adapter, max.Rmismatch=rep(0, nchar(param_adapter)), nBases=0, minLength=20, nrec=1000000))      </v>
      </c>
      <c r="D4202" s="5"/>
      <c r="E4202" s="5"/>
      <c r="F4202" s="5"/>
      <c r="G4202" s="5"/>
    </row>
    <row r="4203" spans="1:7" s="15" customFormat="1" x14ac:dyDescent="0.15">
      <c r="A4203" s="6"/>
      <c r="B4203" s="15">
        <v>3986</v>
      </c>
      <c r="C4203" s="18" t="str">
        <f>'Population tagcount script'!D3987</f>
        <v>in_f &lt;- "C:/NGS/save/F2_Adap-1.fastq"</v>
      </c>
      <c r="D4203" s="5"/>
      <c r="E4203" s="5"/>
      <c r="F4203" s="5"/>
      <c r="G4203" s="5"/>
    </row>
    <row r="4204" spans="1:7" s="15" customFormat="1" x14ac:dyDescent="0.15">
      <c r="A4204" s="6"/>
      <c r="B4204" s="15">
        <v>3987</v>
      </c>
      <c r="C4204" s="18" t="str">
        <f>'Population tagcount script'!D3988</f>
        <v>out_f &lt;- "C:/NGS/save/F2_Adap-2.fastq"</v>
      </c>
      <c r="D4204" s="5"/>
      <c r="E4204" s="5"/>
      <c r="F4204" s="5"/>
      <c r="G4204" s="5"/>
    </row>
    <row r="4205" spans="1:7" s="15" customFormat="1" x14ac:dyDescent="0.15">
      <c r="A4205" s="6"/>
      <c r="B4205" s="15">
        <v>3988</v>
      </c>
      <c r="C4205" s="18" t="str">
        <f>'Population tagcount script'!D3989</f>
        <v>param_adapter &lt;- "TAAGATCGGAAGAGCACACGTCTGAACTCCAGTCAC"  #Adapter sequence 2</v>
      </c>
      <c r="D4205" s="5"/>
      <c r="E4205" s="5"/>
      <c r="F4205" s="5"/>
      <c r="G4205" s="5"/>
    </row>
    <row r="4206" spans="1:7" s="15" customFormat="1" x14ac:dyDescent="0.15">
      <c r="A4206" s="6"/>
      <c r="B4206" s="15">
        <v>3989</v>
      </c>
      <c r="C4206" s="18" t="str">
        <f>'Population tagcount script'!D3990</f>
        <v xml:space="preserve">system.time(res2 &lt;- preprocessReads(filename=in_f,  outputFilename=out_f,Rpattern=param_adapter, max.Rmismatch=rep(0, nchar(param_adapter)), nBases=0, minLength=20, nrec=1000000))      </v>
      </c>
      <c r="D4206" s="5"/>
      <c r="E4206" s="5"/>
      <c r="F4206" s="5"/>
      <c r="G4206" s="5"/>
    </row>
    <row r="4207" spans="1:7" s="15" customFormat="1" x14ac:dyDescent="0.15">
      <c r="A4207" s="6"/>
      <c r="B4207" s="15">
        <v>3990</v>
      </c>
      <c r="C4207" s="18" t="str">
        <f>'Population tagcount script'!D3991</f>
        <v>in_f &lt;- "C:/NGS/save/F2_Adap-2.fastq"</v>
      </c>
      <c r="D4207" s="5"/>
      <c r="E4207" s="5"/>
      <c r="F4207" s="5"/>
      <c r="G4207" s="5"/>
    </row>
    <row r="4208" spans="1:7" s="15" customFormat="1" x14ac:dyDescent="0.15">
      <c r="A4208" s="6"/>
      <c r="B4208" s="15">
        <v>3991</v>
      </c>
      <c r="C4208" s="18" t="str">
        <f>'Population tagcount script'!D3992</f>
        <v>out_f &lt;- "C:/NGS/save/F2_Adap-3.fastq"</v>
      </c>
      <c r="D4208" s="5"/>
      <c r="E4208" s="5"/>
      <c r="F4208" s="5"/>
      <c r="G4208" s="5"/>
    </row>
    <row r="4209" spans="1:7" s="15" customFormat="1" x14ac:dyDescent="0.15">
      <c r="A4209" s="6"/>
      <c r="B4209" s="15">
        <v>3992</v>
      </c>
      <c r="C4209" s="18" t="str">
        <f>'Population tagcount script'!D3993</f>
        <v>param_adapter &lt;- "TAAGATCGGAAGAGCGTCGTGTAGGGAAAGAGTGT"  #Adapter sequence 3</v>
      </c>
      <c r="D4209" s="5"/>
      <c r="E4209" s="5"/>
      <c r="F4209" s="5"/>
      <c r="G4209" s="5"/>
    </row>
    <row r="4210" spans="1:7" s="15" customFormat="1" x14ac:dyDescent="0.15">
      <c r="A4210" s="6"/>
      <c r="B4210" s="15">
        <v>3993</v>
      </c>
      <c r="C4210" s="18" t="str">
        <f>'Population tagcount script'!D3994</f>
        <v xml:space="preserve">system.time(res3 &lt;- preprocessReads(filename=in_f,  outputFilename=out_f,Rpattern=param_adapter, max.Rmismatch=rep(0, nchar(param_adapter)), nBases=0, minLength=20, nrec=1000000))      </v>
      </c>
      <c r="D4210" s="5"/>
      <c r="E4210" s="5"/>
      <c r="F4210" s="5"/>
      <c r="G4210" s="5"/>
    </row>
    <row r="4211" spans="1:7" s="15" customFormat="1" x14ac:dyDescent="0.15">
      <c r="A4211" s="6"/>
      <c r="B4211" s="15">
        <v>3994</v>
      </c>
      <c r="C4211" s="18" t="str">
        <f>'Population tagcount script'!D3995</f>
        <v>in_f &lt;- "C:/NGS/save/F2_Adap-3.fastq"</v>
      </c>
      <c r="D4211" s="5"/>
      <c r="E4211" s="5"/>
      <c r="F4211" s="5"/>
      <c r="G4211" s="5"/>
    </row>
    <row r="4212" spans="1:7" s="15" customFormat="1" x14ac:dyDescent="0.15">
      <c r="A4212" s="6"/>
      <c r="B4212" s="15">
        <v>3995</v>
      </c>
      <c r="C4212" s="18" t="str">
        <f>'Population tagcount script'!D3996</f>
        <v>out_f &lt;- "C:/NGS/save/AdapterTrim_NGS0_91.fastq"</v>
      </c>
      <c r="D4212" s="5"/>
      <c r="E4212" s="5"/>
      <c r="F4212" s="5"/>
      <c r="G4212" s="5"/>
    </row>
    <row r="4213" spans="1:7" s="15" customFormat="1" x14ac:dyDescent="0.15">
      <c r="A4213" s="6"/>
      <c r="B4213" s="15">
        <v>3996</v>
      </c>
      <c r="C4213" s="18" t="str">
        <f>'Population tagcount script'!D3997</f>
        <v>param_adapter &lt;- "CATGAGATCGGAAGAGCACACGTCTGAACTCCAGTCAC"  #Adapter sequence 4</v>
      </c>
      <c r="D4213" s="5"/>
      <c r="E4213" s="5"/>
      <c r="F4213" s="5"/>
      <c r="G4213" s="5"/>
    </row>
    <row r="4214" spans="1:7" s="15" customFormat="1" x14ac:dyDescent="0.15">
      <c r="A4214" s="6"/>
      <c r="B4214" s="15">
        <v>3997</v>
      </c>
      <c r="C4214" s="18" t="str">
        <f>'Population tagcount script'!D3998</f>
        <v xml:space="preserve">system.time(res4 &lt;- preprocessReads(filename=in_f,  outputFilename=out_f,Rpattern=param_adapter, max.Rmismatch=rep(0, nchar(param_adapter)), nBases=0, minLength=20, nrec=1000000))      </v>
      </c>
      <c r="D4214" s="5"/>
      <c r="E4214" s="5"/>
      <c r="F4214" s="5"/>
      <c r="G4214" s="5"/>
    </row>
    <row r="4215" spans="1:7" s="15" customFormat="1" x14ac:dyDescent="0.15">
      <c r="A4215" s="6"/>
      <c r="B4215" s="15">
        <v>3998</v>
      </c>
      <c r="C4215" s="18" t="str">
        <f>'Population tagcount script'!D3999</f>
        <v>res &lt;- rbind(res1,res2,res3,res4)</v>
      </c>
      <c r="D4215" s="5"/>
      <c r="E4215" s="5"/>
      <c r="F4215" s="5"/>
      <c r="G4215" s="5"/>
    </row>
    <row r="4216" spans="1:7" s="15" customFormat="1" x14ac:dyDescent="0.15">
      <c r="A4216" s="6"/>
      <c r="B4216" s="15">
        <v>3999</v>
      </c>
      <c r="C4216" s="18" t="str">
        <f>'Population tagcount script'!D4000</f>
        <v>write.csv(res, "C:/NGS/save/NGS0_91.fastq.csv")</v>
      </c>
      <c r="D4216" s="5"/>
      <c r="E4216" s="5"/>
      <c r="F4216" s="5"/>
      <c r="G4216" s="5"/>
    </row>
    <row r="4217" spans="1:7" s="15" customFormat="1" x14ac:dyDescent="0.15">
      <c r="A4217" s="6"/>
      <c r="B4217" s="15">
        <v>4000</v>
      </c>
      <c r="C4217" s="18" t="str">
        <f>'Population tagcount script'!D4001</f>
        <v>system.time(fastq &lt;- fread("C:/NGS/save/AdapterTrim_NGS0_91.fastq", header=F, sep="\t", na.strings="NA", strip.white=TRUE, verbose=TRUE))</v>
      </c>
      <c r="D4217" s="5"/>
      <c r="E4217" s="5"/>
      <c r="F4217" s="5"/>
      <c r="G4217" s="5"/>
    </row>
    <row r="4218" spans="1:7" s="15" customFormat="1" x14ac:dyDescent="0.15">
      <c r="A4218" s="6"/>
      <c r="B4218" s="15">
        <v>4001</v>
      </c>
      <c r="C4218" s="18" t="str">
        <f>'Population tagcount script'!D4002</f>
        <v>file.remove("C:/NGS/save/AdapterTrim_NGS0_91.fastq","C:/NGS/save/F2_Adap-0.fastq","C:/NGS/save/F2_Adap-1.fastq","C:/NGS/save/F2_Adap-2.fastq","C:/NGS/save/F2_Adap-3.fastq")</v>
      </c>
      <c r="D4218" s="5"/>
      <c r="E4218" s="5"/>
      <c r="F4218" s="5"/>
      <c r="G4218" s="5"/>
    </row>
    <row r="4219" spans="1:7" s="15" customFormat="1" x14ac:dyDescent="0.15">
      <c r="A4219" s="6"/>
      <c r="B4219" s="15">
        <v>4002</v>
      </c>
      <c r="C4219" s="18" t="str">
        <f>'Population tagcount script'!D4003</f>
        <v>system.time(nucleotide &lt;- fastq[2+4*(0:((nrow(fastq)/4)-1))])</v>
      </c>
      <c r="D4219" s="5"/>
      <c r="E4219" s="5"/>
      <c r="F4219" s="5"/>
      <c r="G4219" s="5"/>
    </row>
    <row r="4220" spans="1:7" s="15" customFormat="1" x14ac:dyDescent="0.15">
      <c r="A4220" s="6"/>
      <c r="B4220" s="15">
        <v>4003</v>
      </c>
      <c r="C4220" s="18" t="str">
        <f>'Population tagcount script'!D4004</f>
        <v>system.time(RADtag &lt;- sort(table(nucleotide), decreasing=TRUE))</v>
      </c>
      <c r="D4220" s="5"/>
      <c r="E4220" s="5"/>
      <c r="F4220" s="5"/>
      <c r="G4220" s="5"/>
    </row>
    <row r="4221" spans="1:7" s="15" customFormat="1" x14ac:dyDescent="0.15">
      <c r="A4221" s="6"/>
      <c r="B4221" s="15">
        <v>4004</v>
      </c>
      <c r="C4221" s="18" t="str">
        <f>'Population tagcount script'!D4005</f>
        <v>system.time(write.csv(RADtag, file="C:/NGS/save/NGS0_91.tagcount", row.names = F))</v>
      </c>
      <c r="D4221" s="5"/>
      <c r="E4221" s="5"/>
      <c r="F4221" s="5"/>
      <c r="G4221" s="5"/>
    </row>
    <row r="4222" spans="1:7" s="15" customFormat="1" x14ac:dyDescent="0.15">
      <c r="A4222" s="6"/>
      <c r="B4222" s="15">
        <v>4005</v>
      </c>
      <c r="C4222" s="18" t="str">
        <f>'Population tagcount script'!D4006</f>
        <v>file.remove("C:/NGS/save/NGS0_91.fastq")</v>
      </c>
      <c r="D4222" s="5"/>
      <c r="E4222" s="5"/>
      <c r="F4222" s="5"/>
      <c r="G4222" s="5"/>
    </row>
    <row r="4223" spans="1:7" s="15" customFormat="1" x14ac:dyDescent="0.15">
      <c r="A4223" s="6"/>
      <c r="B4223" s="15">
        <v>4006</v>
      </c>
      <c r="C4223" s="18" t="str">
        <f>'Population tagcount script'!D4007</f>
        <v>RAD_1over &lt;- RADtag[RADtag&gt;1]</v>
      </c>
      <c r="D4223" s="5"/>
      <c r="E4223" s="5"/>
      <c r="F4223" s="5"/>
      <c r="G4223" s="5"/>
    </row>
    <row r="4224" spans="1:7" s="15" customFormat="1" x14ac:dyDescent="0.15">
      <c r="A4224" s="6"/>
      <c r="B4224" s="15">
        <v>4007</v>
      </c>
      <c r="C4224" s="18" t="str">
        <f>'Population tagcount script'!D4008</f>
        <v>system.time(write.csv(RAD_1over, file="C:/NGS/save/NGS0_91.tagcount1over", row.names = F))</v>
      </c>
      <c r="D4224" s="5"/>
      <c r="E4224" s="5"/>
      <c r="F4224" s="5"/>
      <c r="G4224" s="5"/>
    </row>
    <row r="4225" spans="1:7" s="15" customFormat="1" x14ac:dyDescent="0.15">
      <c r="A4225" s="6"/>
      <c r="B4225" s="15">
        <v>4008</v>
      </c>
      <c r="C4225" s="18" t="str">
        <f>'Population tagcount script'!D4009</f>
        <v>rm(list=ls())</v>
      </c>
      <c r="D4225" s="5"/>
      <c r="E4225" s="5"/>
      <c r="F4225" s="5"/>
      <c r="G4225" s="5"/>
    </row>
    <row r="4226" spans="1:7" s="15" customFormat="1" x14ac:dyDescent="0.15">
      <c r="A4226" s="6"/>
      <c r="B4226" s="15">
        <v>4009</v>
      </c>
      <c r="C4226" s="18" t="str">
        <f>'Population tagcount script'!D4010</f>
        <v>in_f &lt;- c("C:/NGS/Raw_sequence_reads/92_AGCGATAG-GGCTCTGA_L006_R1_001.fastq.gz", "C:/NGS/Raw_sequence_reads/92_AGCGATAG-GGCTCTGA_L006_R2_001.fastq.gz")</v>
      </c>
      <c r="D4226" s="5"/>
      <c r="E4226" s="5"/>
      <c r="F4226" s="5"/>
      <c r="G4226" s="5"/>
    </row>
    <row r="4227" spans="1:7" s="15" customFormat="1" x14ac:dyDescent="0.15">
      <c r="A4227" s="6"/>
      <c r="B4227" s="15">
        <v>4010</v>
      </c>
      <c r="C4227" s="18" t="str">
        <f>'Population tagcount script'!D4011</f>
        <v>out_f &lt;- "C:/NGS/save/NGS0_92.fastq"</v>
      </c>
      <c r="D4227" s="5"/>
      <c r="E4227" s="5"/>
      <c r="F4227" s="5"/>
      <c r="G4227" s="5"/>
    </row>
    <row r="4228" spans="1:7" s="15" customFormat="1" x14ac:dyDescent="0.15">
      <c r="A4228" s="6"/>
      <c r="B4228" s="15">
        <v>4011</v>
      </c>
      <c r="C4228" s="18" t="str">
        <f>'Population tagcount script'!D4012</f>
        <v>param_trim &lt;- 1</v>
      </c>
      <c r="D4228" s="5"/>
      <c r="E4228" s="5"/>
      <c r="F4228" s="5"/>
      <c r="G4228" s="5"/>
    </row>
    <row r="4229" spans="1:7" s="15" customFormat="1" x14ac:dyDescent="0.15">
      <c r="A4229" s="6"/>
      <c r="B4229" s="15">
        <v>4012</v>
      </c>
      <c r="C4229" s="18" t="str">
        <f>'Population tagcount script'!D4013</f>
        <v xml:space="preserve">fastq &lt;- readFastq(in_f)              </v>
      </c>
      <c r="D4229" s="5"/>
      <c r="E4229" s="5"/>
      <c r="F4229" s="5"/>
      <c r="G4229" s="5"/>
    </row>
    <row r="4230" spans="1:7" s="15" customFormat="1" x14ac:dyDescent="0.15">
      <c r="A4230" s="6"/>
      <c r="B4230" s="15">
        <v>4013</v>
      </c>
      <c r="C4230" s="18" t="str">
        <f>'Population tagcount script'!D4014</f>
        <v>hoge &lt;- width(sread(fastq)) - param_trim</v>
      </c>
      <c r="D4230" s="5"/>
      <c r="E4230" s="5"/>
      <c r="F4230" s="5"/>
      <c r="G4230" s="5"/>
    </row>
    <row r="4231" spans="1:7" s="15" customFormat="1" x14ac:dyDescent="0.15">
      <c r="A4231" s="6"/>
      <c r="B4231" s="15">
        <v>4014</v>
      </c>
      <c r="C4231" s="18" t="str">
        <f>'Population tagcount script'!D4015</f>
        <v xml:space="preserve">hoge[hoge &lt; 1] &lt;- 1                   </v>
      </c>
      <c r="D4231" s="5"/>
      <c r="E4231" s="5"/>
      <c r="F4231" s="5"/>
      <c r="G4231" s="5"/>
    </row>
    <row r="4232" spans="1:7" s="15" customFormat="1" x14ac:dyDescent="0.15">
      <c r="A4232" s="6"/>
      <c r="B4232" s="15">
        <v>4015</v>
      </c>
      <c r="C4232" s="18" t="str">
        <f>'Population tagcount script'!D4016</f>
        <v>hoge1 &lt;- DNAStringSet(sread(fastq), start=7, end=hoge)</v>
      </c>
      <c r="D4232" s="5"/>
      <c r="E4232" s="5"/>
      <c r="F4232" s="5"/>
      <c r="G4232" s="5"/>
    </row>
    <row r="4233" spans="1:7" s="15" customFormat="1" x14ac:dyDescent="0.15">
      <c r="A4233" s="6"/>
      <c r="B4233" s="15">
        <v>4016</v>
      </c>
      <c r="C4233" s="18" t="str">
        <f>'Population tagcount script'!D4017</f>
        <v>hoge2 &lt;- BStringSet(quality(quality(fastq)), start=7, end=hoge)</v>
      </c>
      <c r="D4233" s="5"/>
      <c r="E4233" s="5"/>
      <c r="F4233" s="5"/>
      <c r="G4233" s="5"/>
    </row>
    <row r="4234" spans="1:7" s="15" customFormat="1" x14ac:dyDescent="0.15">
      <c r="A4234" s="6"/>
      <c r="B4234" s="15">
        <v>4017</v>
      </c>
      <c r="C4234" s="18" t="str">
        <f>'Population tagcount script'!D4018</f>
        <v>fastq &lt;- ShortReadQ(hoge1, hoge2, id(fastq))</v>
      </c>
      <c r="D4234" s="5"/>
      <c r="E4234" s="5"/>
      <c r="F4234" s="5"/>
      <c r="G4234" s="5"/>
    </row>
    <row r="4235" spans="1:7" s="15" customFormat="1" x14ac:dyDescent="0.15">
      <c r="A4235" s="6"/>
      <c r="B4235" s="15">
        <v>4018</v>
      </c>
      <c r="C4235" s="18" t="str">
        <f>'Population tagcount script'!D4019</f>
        <v xml:space="preserve">writeFastq(fastq, out_f, compress=F)   </v>
      </c>
      <c r="D4235" s="5"/>
      <c r="E4235" s="5"/>
      <c r="F4235" s="5"/>
      <c r="G4235" s="5"/>
    </row>
    <row r="4236" spans="1:7" s="15" customFormat="1" x14ac:dyDescent="0.15">
      <c r="A4236" s="6"/>
      <c r="B4236" s="15">
        <v>4019</v>
      </c>
      <c r="C4236" s="18" t="str">
        <f>'Population tagcount script'!D4020</f>
        <v>param1 &lt;- 35</v>
      </c>
      <c r="D4236" s="5"/>
      <c r="E4236" s="5"/>
      <c r="F4236" s="5"/>
      <c r="G4236" s="5"/>
    </row>
    <row r="4237" spans="1:7" s="15" customFormat="1" x14ac:dyDescent="0.15">
      <c r="A4237" s="6"/>
      <c r="B4237" s="15">
        <v>4020</v>
      </c>
      <c r="C4237" s="18" t="str">
        <f>'Population tagcount script'!D4021</f>
        <v>param2 &lt;- 0.1</v>
      </c>
      <c r="D4237" s="5"/>
      <c r="E4237" s="5"/>
      <c r="F4237" s="5"/>
      <c r="G4237" s="5"/>
    </row>
    <row r="4238" spans="1:7" s="15" customFormat="1" x14ac:dyDescent="0.15">
      <c r="A4238" s="6"/>
      <c r="B4238" s="15">
        <v>4021</v>
      </c>
      <c r="C4238" s="18" t="str">
        <f>'Population tagcount script'!D4022</f>
        <v>fastq &lt;- readFastq("C:/NGS/save/NGS0_92.fastq")</v>
      </c>
      <c r="D4238" s="5"/>
      <c r="E4238" s="5"/>
      <c r="F4238" s="5"/>
      <c r="G4238" s="5"/>
    </row>
    <row r="4239" spans="1:7" s="15" customFormat="1" x14ac:dyDescent="0.15">
      <c r="A4239" s="6"/>
      <c r="B4239" s="15">
        <v>4022</v>
      </c>
      <c r="C4239" s="18" t="str">
        <f>'Population tagcount script'!D4023</f>
        <v>hoge &lt;- as(quality(fastq), "matrix")</v>
      </c>
      <c r="D4239" s="5"/>
      <c r="E4239" s="5"/>
      <c r="F4239" s="5"/>
      <c r="G4239" s="5"/>
    </row>
    <row r="4240" spans="1:7" s="15" customFormat="1" x14ac:dyDescent="0.15">
      <c r="A4240" s="6"/>
      <c r="B4240" s="15">
        <v>4023</v>
      </c>
      <c r="C4240" s="18" t="str">
        <f>'Population tagcount script'!D4024</f>
        <v>obj &lt;- (rowSums(hoge &lt; param1) &lt;= width(fastq)*param2)</v>
      </c>
      <c r="D4240" s="5"/>
      <c r="E4240" s="5"/>
      <c r="F4240" s="5"/>
      <c r="G4240" s="5"/>
    </row>
    <row r="4241" spans="1:7" s="15" customFormat="1" x14ac:dyDescent="0.15">
      <c r="A4241" s="6"/>
      <c r="B4241" s="15">
        <v>4024</v>
      </c>
      <c r="C4241" s="18" t="str">
        <f>'Population tagcount script'!D4025</f>
        <v>fastq &lt;- fastq[obj]</v>
      </c>
      <c r="D4241" s="5"/>
      <c r="E4241" s="5"/>
      <c r="F4241" s="5"/>
      <c r="G4241" s="5"/>
    </row>
    <row r="4242" spans="1:7" s="15" customFormat="1" x14ac:dyDescent="0.15">
      <c r="A4242" s="6"/>
      <c r="B4242" s="15">
        <v>4025</v>
      </c>
      <c r="C4242" s="18" t="str">
        <f>'Population tagcount script'!D4026</f>
        <v xml:space="preserve">writeFastq(fastq, "C:/NGS/save/F2_Adap-0.fastq", compress=F)   </v>
      </c>
      <c r="D4242" s="5"/>
      <c r="E4242" s="5"/>
      <c r="F4242" s="5"/>
      <c r="G4242" s="5"/>
    </row>
    <row r="4243" spans="1:7" s="15" customFormat="1" x14ac:dyDescent="0.15">
      <c r="A4243" s="6"/>
      <c r="B4243" s="15">
        <v>4026</v>
      </c>
      <c r="C4243" s="18" t="str">
        <f>'Population tagcount script'!D4027</f>
        <v>in_f &lt;- "C:/NGS/save/F2_Adap-0.fastq"</v>
      </c>
      <c r="D4243" s="5"/>
      <c r="E4243" s="5"/>
      <c r="F4243" s="5"/>
      <c r="G4243" s="5"/>
    </row>
    <row r="4244" spans="1:7" s="15" customFormat="1" x14ac:dyDescent="0.15">
      <c r="A4244" s="6"/>
      <c r="B4244" s="15">
        <v>4027</v>
      </c>
      <c r="C4244" s="18" t="str">
        <f>'Population tagcount script'!D4028</f>
        <v>out_f &lt;- "C:/NGS/save/F2_Adap-1.fastq"</v>
      </c>
      <c r="D4244" s="5"/>
      <c r="E4244" s="5"/>
      <c r="F4244" s="5"/>
      <c r="G4244" s="5"/>
    </row>
    <row r="4245" spans="1:7" s="15" customFormat="1" x14ac:dyDescent="0.15">
      <c r="A4245" s="6"/>
      <c r="B4245" s="15">
        <v>4028</v>
      </c>
      <c r="C4245" s="18" t="str">
        <f>'Population tagcount script'!D4029</f>
        <v>param_adapter &lt;- "CATGAGATCGGAAGAGCGTCGTGTAGGGAAAGAGTGT"  #Adapter sequence 1</v>
      </c>
      <c r="D4245" s="5"/>
      <c r="E4245" s="5"/>
      <c r="F4245" s="5"/>
      <c r="G4245" s="5"/>
    </row>
    <row r="4246" spans="1:7" s="15" customFormat="1" x14ac:dyDescent="0.15">
      <c r="A4246" s="6"/>
      <c r="B4246" s="15">
        <v>4029</v>
      </c>
      <c r="C4246" s="18" t="str">
        <f>'Population tagcount script'!D4030</f>
        <v xml:space="preserve">system.time(res1 &lt;- preprocessReads(filename=in_f,  outputFilename=out_f,Rpattern=param_adapter, max.Rmismatch=rep(0, nchar(param_adapter)), nBases=0, minLength=20, nrec=1000000))      </v>
      </c>
      <c r="D4246" s="5"/>
      <c r="E4246" s="5"/>
      <c r="F4246" s="5"/>
      <c r="G4246" s="5"/>
    </row>
    <row r="4247" spans="1:7" s="15" customFormat="1" x14ac:dyDescent="0.15">
      <c r="A4247" s="6"/>
      <c r="B4247" s="15">
        <v>4030</v>
      </c>
      <c r="C4247" s="18" t="str">
        <f>'Population tagcount script'!D4031</f>
        <v>in_f &lt;- "C:/NGS/save/F2_Adap-1.fastq"</v>
      </c>
      <c r="D4247" s="5"/>
      <c r="E4247" s="5"/>
      <c r="F4247" s="5"/>
      <c r="G4247" s="5"/>
    </row>
    <row r="4248" spans="1:7" s="15" customFormat="1" x14ac:dyDescent="0.15">
      <c r="A4248" s="6"/>
      <c r="B4248" s="15">
        <v>4031</v>
      </c>
      <c r="C4248" s="18" t="str">
        <f>'Population tagcount script'!D4032</f>
        <v>out_f &lt;- "C:/NGS/save/F2_Adap-2.fastq"</v>
      </c>
      <c r="D4248" s="5"/>
      <c r="E4248" s="5"/>
      <c r="F4248" s="5"/>
      <c r="G4248" s="5"/>
    </row>
    <row r="4249" spans="1:7" s="15" customFormat="1" x14ac:dyDescent="0.15">
      <c r="A4249" s="6"/>
      <c r="B4249" s="15">
        <v>4032</v>
      </c>
      <c r="C4249" s="18" t="str">
        <f>'Population tagcount script'!D4033</f>
        <v>param_adapter &lt;- "TAAGATCGGAAGAGCACACGTCTGAACTCCAGTCAC"  #Adapter sequence 2</v>
      </c>
      <c r="D4249" s="5"/>
      <c r="E4249" s="5"/>
      <c r="F4249" s="5"/>
      <c r="G4249" s="5"/>
    </row>
    <row r="4250" spans="1:7" s="15" customFormat="1" x14ac:dyDescent="0.15">
      <c r="A4250" s="6"/>
      <c r="B4250" s="15">
        <v>4033</v>
      </c>
      <c r="C4250" s="18" t="str">
        <f>'Population tagcount script'!D4034</f>
        <v xml:space="preserve">system.time(res2 &lt;- preprocessReads(filename=in_f,  outputFilename=out_f,Rpattern=param_adapter, max.Rmismatch=rep(0, nchar(param_adapter)), nBases=0, minLength=20, nrec=1000000))      </v>
      </c>
      <c r="D4250" s="5"/>
      <c r="E4250" s="5"/>
      <c r="F4250" s="5"/>
      <c r="G4250" s="5"/>
    </row>
    <row r="4251" spans="1:7" s="15" customFormat="1" x14ac:dyDescent="0.15">
      <c r="A4251" s="6"/>
      <c r="B4251" s="15">
        <v>4034</v>
      </c>
      <c r="C4251" s="18" t="str">
        <f>'Population tagcount script'!D4035</f>
        <v>in_f &lt;- "C:/NGS/save/F2_Adap-2.fastq"</v>
      </c>
      <c r="D4251" s="5"/>
      <c r="E4251" s="5"/>
      <c r="F4251" s="5"/>
      <c r="G4251" s="5"/>
    </row>
    <row r="4252" spans="1:7" s="15" customFormat="1" x14ac:dyDescent="0.15">
      <c r="A4252" s="6"/>
      <c r="B4252" s="15">
        <v>4035</v>
      </c>
      <c r="C4252" s="18" t="str">
        <f>'Population tagcount script'!D4036</f>
        <v>out_f &lt;- "C:/NGS/save/F2_Adap-3.fastq"</v>
      </c>
      <c r="D4252" s="5"/>
      <c r="E4252" s="5"/>
      <c r="F4252" s="5"/>
      <c r="G4252" s="5"/>
    </row>
    <row r="4253" spans="1:7" s="15" customFormat="1" x14ac:dyDescent="0.15">
      <c r="A4253" s="6"/>
      <c r="B4253" s="15">
        <v>4036</v>
      </c>
      <c r="C4253" s="18" t="str">
        <f>'Population tagcount script'!D4037</f>
        <v>param_adapter &lt;- "TAAGATCGGAAGAGCGTCGTGTAGGGAAAGAGTGT"  #Adapter sequence 3</v>
      </c>
      <c r="D4253" s="5"/>
      <c r="E4253" s="5"/>
      <c r="F4253" s="5"/>
      <c r="G4253" s="5"/>
    </row>
    <row r="4254" spans="1:7" s="15" customFormat="1" x14ac:dyDescent="0.15">
      <c r="A4254" s="6"/>
      <c r="B4254" s="15">
        <v>4037</v>
      </c>
      <c r="C4254" s="18" t="str">
        <f>'Population tagcount script'!D4038</f>
        <v xml:space="preserve">system.time(res3 &lt;- preprocessReads(filename=in_f,  outputFilename=out_f,Rpattern=param_adapter, max.Rmismatch=rep(0, nchar(param_adapter)), nBases=0, minLength=20, nrec=1000000))      </v>
      </c>
      <c r="D4254" s="5"/>
      <c r="E4254" s="5"/>
      <c r="F4254" s="5"/>
      <c r="G4254" s="5"/>
    </row>
    <row r="4255" spans="1:7" s="15" customFormat="1" x14ac:dyDescent="0.15">
      <c r="A4255" s="6"/>
      <c r="B4255" s="15">
        <v>4038</v>
      </c>
      <c r="C4255" s="18" t="str">
        <f>'Population tagcount script'!D4039</f>
        <v>in_f &lt;- "C:/NGS/save/F2_Adap-3.fastq"</v>
      </c>
      <c r="D4255" s="5"/>
      <c r="E4255" s="5"/>
      <c r="F4255" s="5"/>
      <c r="G4255" s="5"/>
    </row>
    <row r="4256" spans="1:7" s="15" customFormat="1" x14ac:dyDescent="0.15">
      <c r="A4256" s="6"/>
      <c r="B4256" s="15">
        <v>4039</v>
      </c>
      <c r="C4256" s="18" t="str">
        <f>'Population tagcount script'!D4040</f>
        <v>out_f &lt;- "C:/NGS/save/AdapterTrim_NGS0_92.fastq"</v>
      </c>
      <c r="D4256" s="5"/>
      <c r="E4256" s="5"/>
      <c r="F4256" s="5"/>
      <c r="G4256" s="5"/>
    </row>
    <row r="4257" spans="1:7" s="15" customFormat="1" x14ac:dyDescent="0.15">
      <c r="A4257" s="6"/>
      <c r="B4257" s="15">
        <v>4040</v>
      </c>
      <c r="C4257" s="18" t="str">
        <f>'Population tagcount script'!D4041</f>
        <v>param_adapter &lt;- "CATGAGATCGGAAGAGCACACGTCTGAACTCCAGTCAC"  #Adapter sequence 4</v>
      </c>
      <c r="D4257" s="5"/>
      <c r="E4257" s="5"/>
      <c r="F4257" s="5"/>
      <c r="G4257" s="5"/>
    </row>
    <row r="4258" spans="1:7" s="15" customFormat="1" x14ac:dyDescent="0.15">
      <c r="A4258" s="6"/>
      <c r="B4258" s="15">
        <v>4041</v>
      </c>
      <c r="C4258" s="18" t="str">
        <f>'Population tagcount script'!D4042</f>
        <v xml:space="preserve">system.time(res4 &lt;- preprocessReads(filename=in_f,  outputFilename=out_f,Rpattern=param_adapter, max.Rmismatch=rep(0, nchar(param_adapter)), nBases=0, minLength=20, nrec=1000000))      </v>
      </c>
      <c r="D4258" s="5"/>
      <c r="E4258" s="5"/>
      <c r="F4258" s="5"/>
      <c r="G4258" s="5"/>
    </row>
    <row r="4259" spans="1:7" s="15" customFormat="1" x14ac:dyDescent="0.15">
      <c r="A4259" s="6"/>
      <c r="B4259" s="15">
        <v>4042</v>
      </c>
      <c r="C4259" s="18" t="str">
        <f>'Population tagcount script'!D4043</f>
        <v>res &lt;- rbind(res1,res2,res3,res4)</v>
      </c>
      <c r="D4259" s="5"/>
      <c r="E4259" s="5"/>
      <c r="F4259" s="5"/>
      <c r="G4259" s="5"/>
    </row>
    <row r="4260" spans="1:7" s="15" customFormat="1" x14ac:dyDescent="0.15">
      <c r="A4260" s="6"/>
      <c r="B4260" s="15">
        <v>4043</v>
      </c>
      <c r="C4260" s="18" t="str">
        <f>'Population tagcount script'!D4044</f>
        <v>write.csv(res, "C:/NGS/save/NGS0_92.fastq.csv")</v>
      </c>
      <c r="D4260" s="5"/>
      <c r="E4260" s="5"/>
      <c r="F4260" s="5"/>
      <c r="G4260" s="5"/>
    </row>
    <row r="4261" spans="1:7" s="15" customFormat="1" x14ac:dyDescent="0.15">
      <c r="A4261" s="6"/>
      <c r="B4261" s="15">
        <v>4044</v>
      </c>
      <c r="C4261" s="18" t="str">
        <f>'Population tagcount script'!D4045</f>
        <v>system.time(fastq &lt;- fread("C:/NGS/save/AdapterTrim_NGS0_92.fastq", header=F, sep="\t", na.strings="NA", strip.white=TRUE, verbose=TRUE))</v>
      </c>
      <c r="D4261" s="5"/>
      <c r="E4261" s="5"/>
      <c r="F4261" s="5"/>
      <c r="G4261" s="5"/>
    </row>
    <row r="4262" spans="1:7" s="15" customFormat="1" x14ac:dyDescent="0.15">
      <c r="A4262" s="6"/>
      <c r="B4262" s="15">
        <v>4045</v>
      </c>
      <c r="C4262" s="18" t="str">
        <f>'Population tagcount script'!D4046</f>
        <v>file.remove("C:/NGS/save/AdapterTrim_NGS0_92.fastq","C:/NGS/save/F2_Adap-0.fastq","C:/NGS/save/F2_Adap-1.fastq","C:/NGS/save/F2_Adap-2.fastq","C:/NGS/save/F2_Adap-3.fastq")</v>
      </c>
      <c r="D4262" s="5"/>
      <c r="E4262" s="5"/>
      <c r="F4262" s="5"/>
      <c r="G4262" s="5"/>
    </row>
    <row r="4263" spans="1:7" s="15" customFormat="1" x14ac:dyDescent="0.15">
      <c r="A4263" s="6"/>
      <c r="B4263" s="15">
        <v>4046</v>
      </c>
      <c r="C4263" s="18" t="str">
        <f>'Population tagcount script'!D4047</f>
        <v>system.time(nucleotide &lt;- fastq[2+4*(0:((nrow(fastq)/4)-1))])</v>
      </c>
      <c r="D4263" s="5"/>
      <c r="E4263" s="5"/>
      <c r="F4263" s="5"/>
      <c r="G4263" s="5"/>
    </row>
    <row r="4264" spans="1:7" s="15" customFormat="1" x14ac:dyDescent="0.15">
      <c r="A4264" s="6"/>
      <c r="B4264" s="15">
        <v>4047</v>
      </c>
      <c r="C4264" s="18" t="str">
        <f>'Population tagcount script'!D4048</f>
        <v>system.time(RADtag &lt;- sort(table(nucleotide), decreasing=TRUE))</v>
      </c>
      <c r="D4264" s="5"/>
      <c r="E4264" s="5"/>
      <c r="F4264" s="5"/>
      <c r="G4264" s="5"/>
    </row>
    <row r="4265" spans="1:7" s="15" customFormat="1" x14ac:dyDescent="0.15">
      <c r="A4265" s="6"/>
      <c r="B4265" s="15">
        <v>4048</v>
      </c>
      <c r="C4265" s="18" t="str">
        <f>'Population tagcount script'!D4049</f>
        <v>system.time(write.csv(RADtag, file="C:/NGS/save/NGS0_92.tagcount", row.names = F))</v>
      </c>
      <c r="D4265" s="5"/>
      <c r="E4265" s="5"/>
      <c r="F4265" s="5"/>
      <c r="G4265" s="5"/>
    </row>
    <row r="4266" spans="1:7" s="15" customFormat="1" x14ac:dyDescent="0.15">
      <c r="A4266" s="6"/>
      <c r="B4266" s="15">
        <v>4049</v>
      </c>
      <c r="C4266" s="18" t="str">
        <f>'Population tagcount script'!D4050</f>
        <v>file.remove("C:/NGS/save/NGS0_92.fastq")</v>
      </c>
      <c r="D4266" s="5"/>
      <c r="E4266" s="5"/>
      <c r="F4266" s="5"/>
      <c r="G4266" s="5"/>
    </row>
    <row r="4267" spans="1:7" s="15" customFormat="1" x14ac:dyDescent="0.15">
      <c r="A4267" s="6"/>
      <c r="B4267" s="15">
        <v>4050</v>
      </c>
      <c r="C4267" s="18" t="str">
        <f>'Population tagcount script'!D4051</f>
        <v>RAD_1over &lt;- RADtag[RADtag&gt;1]</v>
      </c>
      <c r="D4267" s="5"/>
      <c r="E4267" s="5"/>
      <c r="F4267" s="5"/>
      <c r="G4267" s="5"/>
    </row>
    <row r="4268" spans="1:7" s="15" customFormat="1" x14ac:dyDescent="0.15">
      <c r="A4268" s="6"/>
      <c r="B4268" s="15">
        <v>4051</v>
      </c>
      <c r="C4268" s="18" t="str">
        <f>'Population tagcount script'!D4052</f>
        <v>system.time(write.csv(RAD_1over, file="C:/NGS/save/NGS0_92.tagcount1over", row.names = F))</v>
      </c>
      <c r="D4268" s="5"/>
      <c r="E4268" s="5"/>
      <c r="F4268" s="5"/>
      <c r="G4268" s="5"/>
    </row>
    <row r="4269" spans="1:7" s="15" customFormat="1" x14ac:dyDescent="0.15">
      <c r="A4269" s="6"/>
      <c r="B4269" s="15">
        <v>4052</v>
      </c>
      <c r="C4269" s="18" t="str">
        <f>'Population tagcount script'!D4053</f>
        <v>rm(list=ls())</v>
      </c>
      <c r="D4269" s="5"/>
      <c r="E4269" s="5"/>
      <c r="F4269" s="5"/>
      <c r="G4269" s="5"/>
    </row>
    <row r="4270" spans="1:7" s="15" customFormat="1" x14ac:dyDescent="0.15">
      <c r="A4270" s="6"/>
      <c r="B4270" s="15">
        <v>4053</v>
      </c>
      <c r="C4270" s="18" t="str">
        <f>'Population tagcount script'!D4054</f>
        <v>in_f &lt;- c("C:/NGS/Raw_sequence_reads/93_AGCGATAG-AGGCGAAG_L006_R1_001.fastq.gz", "C:/NGS/Raw_sequence_reads/93_AGCGATAG-AGGCGAAG_L006_R2_001.fastq.gz")</v>
      </c>
      <c r="D4270" s="5"/>
      <c r="E4270" s="5"/>
      <c r="F4270" s="5"/>
      <c r="G4270" s="5"/>
    </row>
    <row r="4271" spans="1:7" s="15" customFormat="1" x14ac:dyDescent="0.15">
      <c r="A4271" s="6"/>
      <c r="B4271" s="15">
        <v>4054</v>
      </c>
      <c r="C4271" s="18" t="str">
        <f>'Population tagcount script'!D4055</f>
        <v>out_f &lt;- "C:/NGS/save/NGS0_93.fastq"</v>
      </c>
      <c r="D4271" s="5"/>
      <c r="E4271" s="5"/>
      <c r="F4271" s="5"/>
      <c r="G4271" s="5"/>
    </row>
    <row r="4272" spans="1:7" s="15" customFormat="1" x14ac:dyDescent="0.15">
      <c r="A4272" s="6"/>
      <c r="B4272" s="15">
        <v>4055</v>
      </c>
      <c r="C4272" s="18" t="str">
        <f>'Population tagcount script'!D4056</f>
        <v>param_trim &lt;- 1</v>
      </c>
      <c r="D4272" s="5"/>
      <c r="E4272" s="5"/>
      <c r="F4272" s="5"/>
      <c r="G4272" s="5"/>
    </row>
    <row r="4273" spans="1:7" s="15" customFormat="1" x14ac:dyDescent="0.15">
      <c r="A4273" s="6"/>
      <c r="B4273" s="15">
        <v>4056</v>
      </c>
      <c r="C4273" s="18" t="str">
        <f>'Population tagcount script'!D4057</f>
        <v xml:space="preserve">fastq &lt;- readFastq(in_f)              </v>
      </c>
      <c r="D4273" s="5"/>
      <c r="E4273" s="5"/>
      <c r="F4273" s="5"/>
      <c r="G4273" s="5"/>
    </row>
    <row r="4274" spans="1:7" s="15" customFormat="1" x14ac:dyDescent="0.15">
      <c r="A4274" s="6"/>
      <c r="B4274" s="15">
        <v>4057</v>
      </c>
      <c r="C4274" s="18" t="str">
        <f>'Population tagcount script'!D4058</f>
        <v>hoge &lt;- width(sread(fastq)) - param_trim</v>
      </c>
      <c r="D4274" s="5"/>
      <c r="E4274" s="5"/>
      <c r="F4274" s="5"/>
      <c r="G4274" s="5"/>
    </row>
    <row r="4275" spans="1:7" s="15" customFormat="1" x14ac:dyDescent="0.15">
      <c r="A4275" s="6"/>
      <c r="B4275" s="15">
        <v>4058</v>
      </c>
      <c r="C4275" s="18" t="str">
        <f>'Population tagcount script'!D4059</f>
        <v xml:space="preserve">hoge[hoge &lt; 1] &lt;- 1                   </v>
      </c>
      <c r="D4275" s="5"/>
      <c r="E4275" s="5"/>
      <c r="F4275" s="5"/>
      <c r="G4275" s="5"/>
    </row>
    <row r="4276" spans="1:7" s="15" customFormat="1" x14ac:dyDescent="0.15">
      <c r="A4276" s="6"/>
      <c r="B4276" s="15">
        <v>4059</v>
      </c>
      <c r="C4276" s="18" t="str">
        <f>'Population tagcount script'!D4060</f>
        <v>hoge1 &lt;- DNAStringSet(sread(fastq), start=7, end=hoge)</v>
      </c>
      <c r="D4276" s="5"/>
      <c r="E4276" s="5"/>
      <c r="F4276" s="5"/>
      <c r="G4276" s="5"/>
    </row>
    <row r="4277" spans="1:7" s="15" customFormat="1" x14ac:dyDescent="0.15">
      <c r="A4277" s="6"/>
      <c r="B4277" s="15">
        <v>4060</v>
      </c>
      <c r="C4277" s="18" t="str">
        <f>'Population tagcount script'!D4061</f>
        <v>hoge2 &lt;- BStringSet(quality(quality(fastq)), start=7, end=hoge)</v>
      </c>
      <c r="D4277" s="5"/>
      <c r="E4277" s="5"/>
      <c r="F4277" s="5"/>
      <c r="G4277" s="5"/>
    </row>
    <row r="4278" spans="1:7" s="15" customFormat="1" x14ac:dyDescent="0.15">
      <c r="A4278" s="6"/>
      <c r="B4278" s="15">
        <v>4061</v>
      </c>
      <c r="C4278" s="18" t="str">
        <f>'Population tagcount script'!D4062</f>
        <v>fastq &lt;- ShortReadQ(hoge1, hoge2, id(fastq))</v>
      </c>
      <c r="D4278" s="5"/>
      <c r="E4278" s="5"/>
      <c r="F4278" s="5"/>
      <c r="G4278" s="5"/>
    </row>
    <row r="4279" spans="1:7" s="15" customFormat="1" x14ac:dyDescent="0.15">
      <c r="A4279" s="6"/>
      <c r="B4279" s="15">
        <v>4062</v>
      </c>
      <c r="C4279" s="18" t="str">
        <f>'Population tagcount script'!D4063</f>
        <v xml:space="preserve">writeFastq(fastq, out_f, compress=F)   </v>
      </c>
      <c r="D4279" s="5"/>
      <c r="E4279" s="5"/>
      <c r="F4279" s="5"/>
      <c r="G4279" s="5"/>
    </row>
    <row r="4280" spans="1:7" s="15" customFormat="1" x14ac:dyDescent="0.15">
      <c r="A4280" s="6"/>
      <c r="B4280" s="15">
        <v>4063</v>
      </c>
      <c r="C4280" s="18" t="str">
        <f>'Population tagcount script'!D4064</f>
        <v>param1 &lt;- 35</v>
      </c>
      <c r="D4280" s="5"/>
      <c r="E4280" s="5"/>
      <c r="F4280" s="5"/>
      <c r="G4280" s="5"/>
    </row>
    <row r="4281" spans="1:7" s="15" customFormat="1" x14ac:dyDescent="0.15">
      <c r="A4281" s="6"/>
      <c r="B4281" s="15">
        <v>4064</v>
      </c>
      <c r="C4281" s="18" t="str">
        <f>'Population tagcount script'!D4065</f>
        <v>param2 &lt;- 0.1</v>
      </c>
      <c r="D4281" s="5"/>
      <c r="E4281" s="5"/>
      <c r="F4281" s="5"/>
      <c r="G4281" s="5"/>
    </row>
    <row r="4282" spans="1:7" s="15" customFormat="1" x14ac:dyDescent="0.15">
      <c r="A4282" s="6"/>
      <c r="B4282" s="15">
        <v>4065</v>
      </c>
      <c r="C4282" s="18" t="str">
        <f>'Population tagcount script'!D4066</f>
        <v>fastq &lt;- readFastq("C:/NGS/save/NGS0_93.fastq")</v>
      </c>
      <c r="D4282" s="5"/>
      <c r="E4282" s="5"/>
      <c r="F4282" s="5"/>
      <c r="G4282" s="5"/>
    </row>
    <row r="4283" spans="1:7" s="15" customFormat="1" x14ac:dyDescent="0.15">
      <c r="A4283" s="6"/>
      <c r="B4283" s="15">
        <v>4066</v>
      </c>
      <c r="C4283" s="18" t="str">
        <f>'Population tagcount script'!D4067</f>
        <v>hoge &lt;- as(quality(fastq), "matrix")</v>
      </c>
      <c r="D4283" s="5"/>
      <c r="E4283" s="5"/>
      <c r="F4283" s="5"/>
      <c r="G4283" s="5"/>
    </row>
    <row r="4284" spans="1:7" s="15" customFormat="1" x14ac:dyDescent="0.15">
      <c r="A4284" s="6"/>
      <c r="B4284" s="15">
        <v>4067</v>
      </c>
      <c r="C4284" s="18" t="str">
        <f>'Population tagcount script'!D4068</f>
        <v>obj &lt;- (rowSums(hoge &lt; param1) &lt;= width(fastq)*param2)</v>
      </c>
      <c r="D4284" s="5"/>
      <c r="E4284" s="5"/>
      <c r="F4284" s="5"/>
      <c r="G4284" s="5"/>
    </row>
    <row r="4285" spans="1:7" s="15" customFormat="1" x14ac:dyDescent="0.15">
      <c r="A4285" s="6"/>
      <c r="B4285" s="15">
        <v>4068</v>
      </c>
      <c r="C4285" s="18" t="str">
        <f>'Population tagcount script'!D4069</f>
        <v>fastq &lt;- fastq[obj]</v>
      </c>
      <c r="D4285" s="5"/>
      <c r="E4285" s="5"/>
      <c r="F4285" s="5"/>
      <c r="G4285" s="5"/>
    </row>
    <row r="4286" spans="1:7" s="15" customFormat="1" x14ac:dyDescent="0.15">
      <c r="A4286" s="6"/>
      <c r="B4286" s="15">
        <v>4069</v>
      </c>
      <c r="C4286" s="18" t="str">
        <f>'Population tagcount script'!D4070</f>
        <v xml:space="preserve">writeFastq(fastq, "C:/NGS/save/F2_Adap-0.fastq", compress=F)   </v>
      </c>
      <c r="D4286" s="5"/>
      <c r="E4286" s="5"/>
      <c r="F4286" s="5"/>
      <c r="G4286" s="5"/>
    </row>
    <row r="4287" spans="1:7" s="15" customFormat="1" x14ac:dyDescent="0.15">
      <c r="A4287" s="6"/>
      <c r="B4287" s="15">
        <v>4070</v>
      </c>
      <c r="C4287" s="18" t="str">
        <f>'Population tagcount script'!D4071</f>
        <v>in_f &lt;- "C:/NGS/save/F2_Adap-0.fastq"</v>
      </c>
      <c r="D4287" s="5"/>
      <c r="E4287" s="5"/>
      <c r="F4287" s="5"/>
      <c r="G4287" s="5"/>
    </row>
    <row r="4288" spans="1:7" s="15" customFormat="1" x14ac:dyDescent="0.15">
      <c r="A4288" s="6"/>
      <c r="B4288" s="15">
        <v>4071</v>
      </c>
      <c r="C4288" s="18" t="str">
        <f>'Population tagcount script'!D4072</f>
        <v>out_f &lt;- "C:/NGS/save/F2_Adap-1.fastq"</v>
      </c>
      <c r="D4288" s="5"/>
      <c r="E4288" s="5"/>
      <c r="F4288" s="5"/>
      <c r="G4288" s="5"/>
    </row>
    <row r="4289" spans="1:7" s="15" customFormat="1" x14ac:dyDescent="0.15">
      <c r="A4289" s="6"/>
      <c r="B4289" s="15">
        <v>4072</v>
      </c>
      <c r="C4289" s="18" t="str">
        <f>'Population tagcount script'!D4073</f>
        <v>param_adapter &lt;- "CATGAGATCGGAAGAGCGTCGTGTAGGGAAAGAGTGT"  #Adapter sequence 1</v>
      </c>
      <c r="D4289" s="5"/>
      <c r="E4289" s="5"/>
      <c r="F4289" s="5"/>
      <c r="G4289" s="5"/>
    </row>
    <row r="4290" spans="1:7" s="15" customFormat="1" x14ac:dyDescent="0.15">
      <c r="A4290" s="6"/>
      <c r="B4290" s="15">
        <v>4073</v>
      </c>
      <c r="C4290" s="18" t="str">
        <f>'Population tagcount script'!D4074</f>
        <v xml:space="preserve">system.time(res1 &lt;- preprocessReads(filename=in_f,  outputFilename=out_f,Rpattern=param_adapter, max.Rmismatch=rep(0, nchar(param_adapter)), nBases=0, minLength=20, nrec=1000000))      </v>
      </c>
      <c r="D4290" s="5"/>
      <c r="E4290" s="5"/>
      <c r="F4290" s="5"/>
      <c r="G4290" s="5"/>
    </row>
    <row r="4291" spans="1:7" s="15" customFormat="1" x14ac:dyDescent="0.15">
      <c r="A4291" s="6"/>
      <c r="B4291" s="15">
        <v>4074</v>
      </c>
      <c r="C4291" s="18" t="str">
        <f>'Population tagcount script'!D4075</f>
        <v>in_f &lt;- "C:/NGS/save/F2_Adap-1.fastq"</v>
      </c>
      <c r="D4291" s="5"/>
      <c r="E4291" s="5"/>
      <c r="F4291" s="5"/>
      <c r="G4291" s="5"/>
    </row>
    <row r="4292" spans="1:7" s="15" customFormat="1" x14ac:dyDescent="0.15">
      <c r="A4292" s="6"/>
      <c r="B4292" s="15">
        <v>4075</v>
      </c>
      <c r="C4292" s="18" t="str">
        <f>'Population tagcount script'!D4076</f>
        <v>out_f &lt;- "C:/NGS/save/F2_Adap-2.fastq"</v>
      </c>
      <c r="D4292" s="5"/>
      <c r="E4292" s="5"/>
      <c r="F4292" s="5"/>
      <c r="G4292" s="5"/>
    </row>
    <row r="4293" spans="1:7" s="15" customFormat="1" x14ac:dyDescent="0.15">
      <c r="A4293" s="6"/>
      <c r="B4293" s="15">
        <v>4076</v>
      </c>
      <c r="C4293" s="18" t="str">
        <f>'Population tagcount script'!D4077</f>
        <v>param_adapter &lt;- "TAAGATCGGAAGAGCACACGTCTGAACTCCAGTCAC"  #Adapter sequence 2</v>
      </c>
      <c r="D4293" s="5"/>
      <c r="E4293" s="5"/>
      <c r="F4293" s="5"/>
      <c r="G4293" s="5"/>
    </row>
    <row r="4294" spans="1:7" s="15" customFormat="1" x14ac:dyDescent="0.15">
      <c r="A4294" s="6"/>
      <c r="B4294" s="15">
        <v>4077</v>
      </c>
      <c r="C4294" s="18" t="str">
        <f>'Population tagcount script'!D4078</f>
        <v xml:space="preserve">system.time(res2 &lt;- preprocessReads(filename=in_f,  outputFilename=out_f,Rpattern=param_adapter, max.Rmismatch=rep(0, nchar(param_adapter)), nBases=0, minLength=20, nrec=1000000))      </v>
      </c>
      <c r="D4294" s="5"/>
      <c r="E4294" s="5"/>
      <c r="F4294" s="5"/>
      <c r="G4294" s="5"/>
    </row>
    <row r="4295" spans="1:7" s="15" customFormat="1" x14ac:dyDescent="0.15">
      <c r="A4295" s="6"/>
      <c r="B4295" s="15">
        <v>4078</v>
      </c>
      <c r="C4295" s="18" t="str">
        <f>'Population tagcount script'!D4079</f>
        <v>in_f &lt;- "C:/NGS/save/F2_Adap-2.fastq"</v>
      </c>
      <c r="D4295" s="5"/>
      <c r="E4295" s="5"/>
      <c r="F4295" s="5"/>
      <c r="G4295" s="5"/>
    </row>
    <row r="4296" spans="1:7" s="15" customFormat="1" x14ac:dyDescent="0.15">
      <c r="A4296" s="6"/>
      <c r="B4296" s="15">
        <v>4079</v>
      </c>
      <c r="C4296" s="18" t="str">
        <f>'Population tagcount script'!D4080</f>
        <v>out_f &lt;- "C:/NGS/save/F2_Adap-3.fastq"</v>
      </c>
      <c r="D4296" s="5"/>
      <c r="E4296" s="5"/>
      <c r="F4296" s="5"/>
      <c r="G4296" s="5"/>
    </row>
    <row r="4297" spans="1:7" s="15" customFormat="1" x14ac:dyDescent="0.15">
      <c r="A4297" s="6"/>
      <c r="B4297" s="15">
        <v>4080</v>
      </c>
      <c r="C4297" s="18" t="str">
        <f>'Population tagcount script'!D4081</f>
        <v>param_adapter &lt;- "TAAGATCGGAAGAGCGTCGTGTAGGGAAAGAGTGT"  #Adapter sequence 3</v>
      </c>
      <c r="D4297" s="5"/>
      <c r="E4297" s="5"/>
      <c r="F4297" s="5"/>
      <c r="G4297" s="5"/>
    </row>
    <row r="4298" spans="1:7" s="15" customFormat="1" x14ac:dyDescent="0.15">
      <c r="A4298" s="6"/>
      <c r="B4298" s="15">
        <v>4081</v>
      </c>
      <c r="C4298" s="18" t="str">
        <f>'Population tagcount script'!D4082</f>
        <v xml:space="preserve">system.time(res3 &lt;- preprocessReads(filename=in_f,  outputFilename=out_f,Rpattern=param_adapter, max.Rmismatch=rep(0, nchar(param_adapter)), nBases=0, minLength=20, nrec=1000000))      </v>
      </c>
      <c r="D4298" s="5"/>
      <c r="E4298" s="5"/>
      <c r="F4298" s="5"/>
      <c r="G4298" s="5"/>
    </row>
    <row r="4299" spans="1:7" s="15" customFormat="1" x14ac:dyDescent="0.15">
      <c r="A4299" s="6"/>
      <c r="B4299" s="15">
        <v>4082</v>
      </c>
      <c r="C4299" s="18" t="str">
        <f>'Population tagcount script'!D4083</f>
        <v>in_f &lt;- "C:/NGS/save/F2_Adap-3.fastq"</v>
      </c>
      <c r="D4299" s="5"/>
      <c r="E4299" s="5"/>
      <c r="F4299" s="5"/>
      <c r="G4299" s="5"/>
    </row>
    <row r="4300" spans="1:7" s="15" customFormat="1" x14ac:dyDescent="0.15">
      <c r="A4300" s="6"/>
      <c r="B4300" s="15">
        <v>4083</v>
      </c>
      <c r="C4300" s="18" t="str">
        <f>'Population tagcount script'!D4084</f>
        <v>out_f &lt;- "C:/NGS/save/AdapterTrim_NGS0_93.fastq"</v>
      </c>
      <c r="D4300" s="5"/>
      <c r="E4300" s="5"/>
      <c r="F4300" s="5"/>
      <c r="G4300" s="5"/>
    </row>
    <row r="4301" spans="1:7" s="15" customFormat="1" x14ac:dyDescent="0.15">
      <c r="A4301" s="6"/>
      <c r="B4301" s="15">
        <v>4084</v>
      </c>
      <c r="C4301" s="18" t="str">
        <f>'Population tagcount script'!D4085</f>
        <v>param_adapter &lt;- "CATGAGATCGGAAGAGCACACGTCTGAACTCCAGTCAC"  #Adapter sequence 4</v>
      </c>
      <c r="D4301" s="5"/>
      <c r="E4301" s="5"/>
      <c r="F4301" s="5"/>
      <c r="G4301" s="5"/>
    </row>
    <row r="4302" spans="1:7" s="15" customFormat="1" x14ac:dyDescent="0.15">
      <c r="A4302" s="6"/>
      <c r="B4302" s="15">
        <v>4085</v>
      </c>
      <c r="C4302" s="18" t="str">
        <f>'Population tagcount script'!D4086</f>
        <v xml:space="preserve">system.time(res4 &lt;- preprocessReads(filename=in_f,  outputFilename=out_f,Rpattern=param_adapter, max.Rmismatch=rep(0, nchar(param_adapter)), nBases=0, minLength=20, nrec=1000000))      </v>
      </c>
      <c r="D4302" s="5"/>
      <c r="E4302" s="5"/>
      <c r="F4302" s="5"/>
      <c r="G4302" s="5"/>
    </row>
    <row r="4303" spans="1:7" s="15" customFormat="1" x14ac:dyDescent="0.15">
      <c r="A4303" s="6"/>
      <c r="B4303" s="15">
        <v>4086</v>
      </c>
      <c r="C4303" s="18" t="str">
        <f>'Population tagcount script'!D4087</f>
        <v>res &lt;- rbind(res1,res2,res3,res4)</v>
      </c>
      <c r="D4303" s="5"/>
      <c r="E4303" s="5"/>
      <c r="F4303" s="5"/>
      <c r="G4303" s="5"/>
    </row>
    <row r="4304" spans="1:7" s="15" customFormat="1" x14ac:dyDescent="0.15">
      <c r="A4304" s="6"/>
      <c r="B4304" s="15">
        <v>4087</v>
      </c>
      <c r="C4304" s="18" t="str">
        <f>'Population tagcount script'!D4088</f>
        <v>write.csv(res, "C:/NGS/save/NGS0_93.fastq.csv")</v>
      </c>
      <c r="D4304" s="5"/>
      <c r="E4304" s="5"/>
      <c r="F4304" s="5"/>
      <c r="G4304" s="5"/>
    </row>
    <row r="4305" spans="1:7" s="15" customFormat="1" x14ac:dyDescent="0.15">
      <c r="A4305" s="6"/>
      <c r="B4305" s="15">
        <v>4088</v>
      </c>
      <c r="C4305" s="18" t="str">
        <f>'Population tagcount script'!D4089</f>
        <v>system.time(fastq &lt;- fread("C:/NGS/save/AdapterTrim_NGS0_93.fastq", header=F, sep="\t", na.strings="NA", strip.white=TRUE, verbose=TRUE))</v>
      </c>
      <c r="D4305" s="5"/>
      <c r="E4305" s="5"/>
      <c r="F4305" s="5"/>
      <c r="G4305" s="5"/>
    </row>
    <row r="4306" spans="1:7" s="15" customFormat="1" x14ac:dyDescent="0.15">
      <c r="A4306" s="6"/>
      <c r="B4306" s="15">
        <v>4089</v>
      </c>
      <c r="C4306" s="18" t="str">
        <f>'Population tagcount script'!D4090</f>
        <v>file.remove("C:/NGS/save/AdapterTrim_NGS0_93.fastq","C:/NGS/save/F2_Adap-0.fastq","C:/NGS/save/F2_Adap-1.fastq","C:/NGS/save/F2_Adap-2.fastq","C:/NGS/save/F2_Adap-3.fastq")</v>
      </c>
      <c r="D4306" s="5"/>
      <c r="E4306" s="5"/>
      <c r="F4306" s="5"/>
      <c r="G4306" s="5"/>
    </row>
    <row r="4307" spans="1:7" s="15" customFormat="1" x14ac:dyDescent="0.15">
      <c r="A4307" s="6"/>
      <c r="B4307" s="15">
        <v>4090</v>
      </c>
      <c r="C4307" s="18" t="str">
        <f>'Population tagcount script'!D4091</f>
        <v>system.time(nucleotide &lt;- fastq[2+4*(0:((nrow(fastq)/4)-1))])</v>
      </c>
      <c r="D4307" s="5"/>
      <c r="E4307" s="5"/>
      <c r="F4307" s="5"/>
      <c r="G4307" s="5"/>
    </row>
    <row r="4308" spans="1:7" s="15" customFormat="1" x14ac:dyDescent="0.15">
      <c r="A4308" s="6"/>
      <c r="B4308" s="15">
        <v>4091</v>
      </c>
      <c r="C4308" s="18" t="str">
        <f>'Population tagcount script'!D4092</f>
        <v>system.time(RADtag &lt;- sort(table(nucleotide), decreasing=TRUE))</v>
      </c>
      <c r="D4308" s="5"/>
      <c r="E4308" s="5"/>
      <c r="F4308" s="5"/>
      <c r="G4308" s="5"/>
    </row>
    <row r="4309" spans="1:7" s="15" customFormat="1" x14ac:dyDescent="0.15">
      <c r="A4309" s="6"/>
      <c r="B4309" s="15">
        <v>4092</v>
      </c>
      <c r="C4309" s="18" t="str">
        <f>'Population tagcount script'!D4093</f>
        <v>system.time(write.csv(RADtag, file="C:/NGS/save/NGS0_93.tagcount", row.names = F))</v>
      </c>
      <c r="D4309" s="5"/>
      <c r="E4309" s="5"/>
      <c r="F4309" s="5"/>
      <c r="G4309" s="5"/>
    </row>
    <row r="4310" spans="1:7" s="15" customFormat="1" x14ac:dyDescent="0.15">
      <c r="A4310" s="6"/>
      <c r="B4310" s="15">
        <v>4093</v>
      </c>
      <c r="C4310" s="18" t="str">
        <f>'Population tagcount script'!D4094</f>
        <v>file.remove("C:/NGS/save/NGS0_93.fastq")</v>
      </c>
      <c r="D4310" s="5"/>
      <c r="E4310" s="5"/>
      <c r="F4310" s="5"/>
      <c r="G4310" s="5"/>
    </row>
    <row r="4311" spans="1:7" s="15" customFormat="1" x14ac:dyDescent="0.15">
      <c r="A4311" s="6"/>
      <c r="B4311" s="15">
        <v>4094</v>
      </c>
      <c r="C4311" s="18" t="str">
        <f>'Population tagcount script'!D4095</f>
        <v>RAD_1over &lt;- RADtag[RADtag&gt;1]</v>
      </c>
      <c r="D4311" s="5"/>
      <c r="E4311" s="5"/>
      <c r="F4311" s="5"/>
      <c r="G4311" s="5"/>
    </row>
    <row r="4312" spans="1:7" s="15" customFormat="1" x14ac:dyDescent="0.15">
      <c r="A4312" s="6"/>
      <c r="B4312" s="15">
        <v>4095</v>
      </c>
      <c r="C4312" s="18" t="str">
        <f>'Population tagcount script'!D4096</f>
        <v>system.time(write.csv(RAD_1over, file="C:/NGS/save/NGS0_93.tagcount1over", row.names = F))</v>
      </c>
      <c r="D4312" s="5"/>
      <c r="E4312" s="5"/>
      <c r="F4312" s="5"/>
      <c r="G4312" s="5"/>
    </row>
    <row r="4313" spans="1:7" s="15" customFormat="1" x14ac:dyDescent="0.15">
      <c r="A4313" s="6"/>
      <c r="B4313" s="15">
        <v>4096</v>
      </c>
      <c r="C4313" s="18" t="str">
        <f>'Population tagcount script'!D4097</f>
        <v>rm(list=ls())</v>
      </c>
      <c r="D4313" s="5"/>
      <c r="E4313" s="5"/>
      <c r="F4313" s="5"/>
      <c r="G4313" s="5"/>
    </row>
    <row r="4314" spans="1:7" s="15" customFormat="1" x14ac:dyDescent="0.15">
      <c r="A4314" s="6"/>
      <c r="B4314" s="15">
        <v>4097</v>
      </c>
      <c r="C4314" s="18" t="str">
        <f>'Population tagcount script'!D4098</f>
        <v>in_f &lt;- c("C:/NGS/Raw_sequence_reads/94_AGCGATAG-TAATCTTA_L006_R1_001.fastq.gz", "C:/NGS/Raw_sequence_reads/94_AGCGATAG-TAATCTTA_L006_R2_001.fastq.gz")</v>
      </c>
      <c r="D4314" s="5"/>
      <c r="E4314" s="5"/>
      <c r="F4314" s="5"/>
      <c r="G4314" s="5"/>
    </row>
    <row r="4315" spans="1:7" s="15" customFormat="1" x14ac:dyDescent="0.15">
      <c r="A4315" s="6"/>
      <c r="B4315" s="15">
        <v>4098</v>
      </c>
      <c r="C4315" s="18" t="str">
        <f>'Population tagcount script'!D4099</f>
        <v>out_f &lt;- "C:/NGS/save/NGS0_94.fastq"</v>
      </c>
      <c r="D4315" s="5"/>
      <c r="E4315" s="5"/>
      <c r="F4315" s="5"/>
      <c r="G4315" s="5"/>
    </row>
    <row r="4316" spans="1:7" s="15" customFormat="1" x14ac:dyDescent="0.15">
      <c r="A4316" s="6"/>
      <c r="B4316" s="15">
        <v>4099</v>
      </c>
      <c r="C4316" s="18" t="str">
        <f>'Population tagcount script'!D4100</f>
        <v>param_trim &lt;- 1</v>
      </c>
      <c r="D4316" s="5"/>
      <c r="E4316" s="5"/>
      <c r="F4316" s="5"/>
      <c r="G4316" s="5"/>
    </row>
    <row r="4317" spans="1:7" s="15" customFormat="1" x14ac:dyDescent="0.15">
      <c r="A4317" s="6"/>
      <c r="B4317" s="15">
        <v>4100</v>
      </c>
      <c r="C4317" s="18" t="str">
        <f>'Population tagcount script'!D4101</f>
        <v xml:space="preserve">fastq &lt;- readFastq(in_f)              </v>
      </c>
      <c r="D4317" s="5"/>
      <c r="E4317" s="5"/>
      <c r="F4317" s="5"/>
      <c r="G4317" s="5"/>
    </row>
    <row r="4318" spans="1:7" s="15" customFormat="1" x14ac:dyDescent="0.15">
      <c r="A4318" s="6"/>
      <c r="B4318" s="15">
        <v>4101</v>
      </c>
      <c r="C4318" s="18" t="str">
        <f>'Population tagcount script'!D4102</f>
        <v>hoge &lt;- width(sread(fastq)) - param_trim</v>
      </c>
      <c r="D4318" s="5"/>
      <c r="E4318" s="5"/>
      <c r="F4318" s="5"/>
      <c r="G4318" s="5"/>
    </row>
    <row r="4319" spans="1:7" s="15" customFormat="1" x14ac:dyDescent="0.15">
      <c r="A4319" s="6"/>
      <c r="B4319" s="15">
        <v>4102</v>
      </c>
      <c r="C4319" s="18" t="str">
        <f>'Population tagcount script'!D4103</f>
        <v xml:space="preserve">hoge[hoge &lt; 1] &lt;- 1                   </v>
      </c>
      <c r="D4319" s="5"/>
      <c r="E4319" s="5"/>
      <c r="F4319" s="5"/>
      <c r="G4319" s="5"/>
    </row>
    <row r="4320" spans="1:7" s="15" customFormat="1" x14ac:dyDescent="0.15">
      <c r="A4320" s="6"/>
      <c r="B4320" s="15">
        <v>4103</v>
      </c>
      <c r="C4320" s="18" t="str">
        <f>'Population tagcount script'!D4104</f>
        <v>hoge1 &lt;- DNAStringSet(sread(fastq), start=7, end=hoge)</v>
      </c>
      <c r="D4320" s="5"/>
      <c r="E4320" s="5"/>
      <c r="F4320" s="5"/>
      <c r="G4320" s="5"/>
    </row>
    <row r="4321" spans="1:7" s="15" customFormat="1" x14ac:dyDescent="0.15">
      <c r="A4321" s="6"/>
      <c r="B4321" s="15">
        <v>4104</v>
      </c>
      <c r="C4321" s="18" t="str">
        <f>'Population tagcount script'!D4105</f>
        <v>hoge2 &lt;- BStringSet(quality(quality(fastq)), start=7, end=hoge)</v>
      </c>
      <c r="D4321" s="5"/>
      <c r="E4321" s="5"/>
      <c r="F4321" s="5"/>
      <c r="G4321" s="5"/>
    </row>
    <row r="4322" spans="1:7" s="15" customFormat="1" x14ac:dyDescent="0.15">
      <c r="A4322" s="6"/>
      <c r="B4322" s="15">
        <v>4105</v>
      </c>
      <c r="C4322" s="18" t="str">
        <f>'Population tagcount script'!D4106</f>
        <v>fastq &lt;- ShortReadQ(hoge1, hoge2, id(fastq))</v>
      </c>
      <c r="D4322" s="5"/>
      <c r="E4322" s="5"/>
      <c r="F4322" s="5"/>
      <c r="G4322" s="5"/>
    </row>
    <row r="4323" spans="1:7" s="15" customFormat="1" x14ac:dyDescent="0.15">
      <c r="A4323" s="6"/>
      <c r="B4323" s="15">
        <v>4106</v>
      </c>
      <c r="C4323" s="18" t="str">
        <f>'Population tagcount script'!D4107</f>
        <v xml:space="preserve">writeFastq(fastq, out_f, compress=F)   </v>
      </c>
      <c r="D4323" s="5"/>
      <c r="E4323" s="5"/>
      <c r="F4323" s="5"/>
      <c r="G4323" s="5"/>
    </row>
    <row r="4324" spans="1:7" s="15" customFormat="1" x14ac:dyDescent="0.15">
      <c r="A4324" s="6"/>
      <c r="B4324" s="15">
        <v>4107</v>
      </c>
      <c r="C4324" s="18" t="str">
        <f>'Population tagcount script'!D4108</f>
        <v>param1 &lt;- 35</v>
      </c>
      <c r="D4324" s="5"/>
      <c r="E4324" s="5"/>
      <c r="F4324" s="5"/>
      <c r="G4324" s="5"/>
    </row>
    <row r="4325" spans="1:7" s="15" customFormat="1" x14ac:dyDescent="0.15">
      <c r="A4325" s="6"/>
      <c r="B4325" s="15">
        <v>4108</v>
      </c>
      <c r="C4325" s="18" t="str">
        <f>'Population tagcount script'!D4109</f>
        <v>param2 &lt;- 0.1</v>
      </c>
      <c r="D4325" s="5"/>
      <c r="E4325" s="5"/>
      <c r="F4325" s="5"/>
      <c r="G4325" s="5"/>
    </row>
    <row r="4326" spans="1:7" s="15" customFormat="1" x14ac:dyDescent="0.15">
      <c r="A4326" s="6"/>
      <c r="B4326" s="15">
        <v>4109</v>
      </c>
      <c r="C4326" s="18" t="str">
        <f>'Population tagcount script'!D4110</f>
        <v>fastq &lt;- readFastq("C:/NGS/save/NGS0_94.fastq")</v>
      </c>
      <c r="D4326" s="5"/>
      <c r="E4326" s="5"/>
      <c r="F4326" s="5"/>
      <c r="G4326" s="5"/>
    </row>
    <row r="4327" spans="1:7" s="15" customFormat="1" x14ac:dyDescent="0.15">
      <c r="A4327" s="6"/>
      <c r="B4327" s="15">
        <v>4110</v>
      </c>
      <c r="C4327" s="18" t="str">
        <f>'Population tagcount script'!D4111</f>
        <v>hoge &lt;- as(quality(fastq), "matrix")</v>
      </c>
      <c r="D4327" s="5"/>
      <c r="E4327" s="5"/>
      <c r="F4327" s="5"/>
      <c r="G4327" s="5"/>
    </row>
    <row r="4328" spans="1:7" s="15" customFormat="1" x14ac:dyDescent="0.15">
      <c r="A4328" s="6"/>
      <c r="B4328" s="15">
        <v>4111</v>
      </c>
      <c r="C4328" s="18" t="str">
        <f>'Population tagcount script'!D4112</f>
        <v>obj &lt;- (rowSums(hoge &lt; param1) &lt;= width(fastq)*param2)</v>
      </c>
      <c r="D4328" s="5"/>
      <c r="E4328" s="5"/>
      <c r="F4328" s="5"/>
      <c r="G4328" s="5"/>
    </row>
    <row r="4329" spans="1:7" s="15" customFormat="1" x14ac:dyDescent="0.15">
      <c r="A4329" s="6"/>
      <c r="B4329" s="15">
        <v>4112</v>
      </c>
      <c r="C4329" s="18" t="str">
        <f>'Population tagcount script'!D4113</f>
        <v>fastq &lt;- fastq[obj]</v>
      </c>
      <c r="D4329" s="5"/>
      <c r="E4329" s="5"/>
      <c r="F4329" s="5"/>
      <c r="G4329" s="5"/>
    </row>
    <row r="4330" spans="1:7" s="15" customFormat="1" x14ac:dyDescent="0.15">
      <c r="A4330" s="6"/>
      <c r="B4330" s="15">
        <v>4113</v>
      </c>
      <c r="C4330" s="18" t="str">
        <f>'Population tagcount script'!D4114</f>
        <v xml:space="preserve">writeFastq(fastq, "C:/NGS/save/F2_Adap-0.fastq", compress=F)   </v>
      </c>
      <c r="D4330" s="5"/>
      <c r="E4330" s="5"/>
      <c r="F4330" s="5"/>
      <c r="G4330" s="5"/>
    </row>
    <row r="4331" spans="1:7" s="15" customFormat="1" x14ac:dyDescent="0.15">
      <c r="A4331" s="6"/>
      <c r="B4331" s="15">
        <v>4114</v>
      </c>
      <c r="C4331" s="18" t="str">
        <f>'Population tagcount script'!D4115</f>
        <v>in_f &lt;- "C:/NGS/save/F2_Adap-0.fastq"</v>
      </c>
      <c r="D4331" s="5"/>
      <c r="E4331" s="5"/>
      <c r="F4331" s="5"/>
      <c r="G4331" s="5"/>
    </row>
    <row r="4332" spans="1:7" s="15" customFormat="1" x14ac:dyDescent="0.15">
      <c r="A4332" s="6"/>
      <c r="B4332" s="15">
        <v>4115</v>
      </c>
      <c r="C4332" s="18" t="str">
        <f>'Population tagcount script'!D4116</f>
        <v>out_f &lt;- "C:/NGS/save/F2_Adap-1.fastq"</v>
      </c>
      <c r="D4332" s="5"/>
      <c r="E4332" s="5"/>
      <c r="F4332" s="5"/>
      <c r="G4332" s="5"/>
    </row>
    <row r="4333" spans="1:7" s="15" customFormat="1" x14ac:dyDescent="0.15">
      <c r="A4333" s="6"/>
      <c r="B4333" s="15">
        <v>4116</v>
      </c>
      <c r="C4333" s="18" t="str">
        <f>'Population tagcount script'!D4117</f>
        <v>param_adapter &lt;- "CATGAGATCGGAAGAGCGTCGTGTAGGGAAAGAGTGT"  #Adapter sequence 1</v>
      </c>
      <c r="D4333" s="5"/>
      <c r="E4333" s="5"/>
      <c r="F4333" s="5"/>
      <c r="G4333" s="5"/>
    </row>
    <row r="4334" spans="1:7" s="15" customFormat="1" x14ac:dyDescent="0.15">
      <c r="A4334" s="6"/>
      <c r="B4334" s="15">
        <v>4117</v>
      </c>
      <c r="C4334" s="18" t="str">
        <f>'Population tagcount script'!D4118</f>
        <v xml:space="preserve">system.time(res1 &lt;- preprocessReads(filename=in_f,  outputFilename=out_f,Rpattern=param_adapter, max.Rmismatch=rep(0, nchar(param_adapter)), nBases=0, minLength=20, nrec=1000000))      </v>
      </c>
      <c r="D4334" s="5"/>
      <c r="E4334" s="5"/>
      <c r="F4334" s="5"/>
      <c r="G4334" s="5"/>
    </row>
    <row r="4335" spans="1:7" s="15" customFormat="1" x14ac:dyDescent="0.15">
      <c r="A4335" s="6"/>
      <c r="B4335" s="15">
        <v>4118</v>
      </c>
      <c r="C4335" s="18" t="str">
        <f>'Population tagcount script'!D4119</f>
        <v>in_f &lt;- "C:/NGS/save/F2_Adap-1.fastq"</v>
      </c>
      <c r="D4335" s="5"/>
      <c r="E4335" s="5"/>
      <c r="F4335" s="5"/>
      <c r="G4335" s="5"/>
    </row>
    <row r="4336" spans="1:7" s="15" customFormat="1" x14ac:dyDescent="0.15">
      <c r="A4336" s="6"/>
      <c r="B4336" s="15">
        <v>4119</v>
      </c>
      <c r="C4336" s="18" t="str">
        <f>'Population tagcount script'!D4120</f>
        <v>out_f &lt;- "C:/NGS/save/F2_Adap-2.fastq"</v>
      </c>
      <c r="D4336" s="5"/>
      <c r="E4336" s="5"/>
      <c r="F4336" s="5"/>
      <c r="G4336" s="5"/>
    </row>
    <row r="4337" spans="1:7" s="15" customFormat="1" x14ac:dyDescent="0.15">
      <c r="A4337" s="6"/>
      <c r="B4337" s="15">
        <v>4120</v>
      </c>
      <c r="C4337" s="18" t="str">
        <f>'Population tagcount script'!D4121</f>
        <v>param_adapter &lt;- "TAAGATCGGAAGAGCACACGTCTGAACTCCAGTCAC"  #Adapter sequence 2</v>
      </c>
      <c r="D4337" s="5"/>
      <c r="E4337" s="5"/>
      <c r="F4337" s="5"/>
      <c r="G4337" s="5"/>
    </row>
    <row r="4338" spans="1:7" s="15" customFormat="1" x14ac:dyDescent="0.15">
      <c r="A4338" s="6"/>
      <c r="B4338" s="15">
        <v>4121</v>
      </c>
      <c r="C4338" s="18" t="str">
        <f>'Population tagcount script'!D4122</f>
        <v xml:space="preserve">system.time(res2 &lt;- preprocessReads(filename=in_f,  outputFilename=out_f,Rpattern=param_adapter, max.Rmismatch=rep(0, nchar(param_adapter)), nBases=0, minLength=20, nrec=1000000))      </v>
      </c>
      <c r="D4338" s="5"/>
      <c r="E4338" s="5"/>
      <c r="F4338" s="5"/>
      <c r="G4338" s="5"/>
    </row>
    <row r="4339" spans="1:7" s="15" customFormat="1" x14ac:dyDescent="0.15">
      <c r="A4339" s="6"/>
      <c r="B4339" s="15">
        <v>4122</v>
      </c>
      <c r="C4339" s="18" t="str">
        <f>'Population tagcount script'!D4123</f>
        <v>in_f &lt;- "C:/NGS/save/F2_Adap-2.fastq"</v>
      </c>
      <c r="D4339" s="5"/>
      <c r="E4339" s="5"/>
      <c r="F4339" s="5"/>
      <c r="G4339" s="5"/>
    </row>
    <row r="4340" spans="1:7" s="15" customFormat="1" x14ac:dyDescent="0.15">
      <c r="A4340" s="6"/>
      <c r="B4340" s="15">
        <v>4123</v>
      </c>
      <c r="C4340" s="18" t="str">
        <f>'Population tagcount script'!D4124</f>
        <v>out_f &lt;- "C:/NGS/save/F2_Adap-3.fastq"</v>
      </c>
      <c r="D4340" s="5"/>
      <c r="E4340" s="5"/>
      <c r="F4340" s="5"/>
      <c r="G4340" s="5"/>
    </row>
    <row r="4341" spans="1:7" s="15" customFormat="1" x14ac:dyDescent="0.15">
      <c r="A4341" s="6"/>
      <c r="B4341" s="15">
        <v>4124</v>
      </c>
      <c r="C4341" s="18" t="str">
        <f>'Population tagcount script'!D4125</f>
        <v>param_adapter &lt;- "TAAGATCGGAAGAGCGTCGTGTAGGGAAAGAGTGT"  #Adapter sequence 3</v>
      </c>
      <c r="D4341" s="5"/>
      <c r="E4341" s="5"/>
      <c r="F4341" s="5"/>
      <c r="G4341" s="5"/>
    </row>
    <row r="4342" spans="1:7" s="15" customFormat="1" x14ac:dyDescent="0.15">
      <c r="A4342" s="6"/>
      <c r="B4342" s="15">
        <v>4125</v>
      </c>
      <c r="C4342" s="18" t="str">
        <f>'Population tagcount script'!D4126</f>
        <v xml:space="preserve">system.time(res3 &lt;- preprocessReads(filename=in_f,  outputFilename=out_f,Rpattern=param_adapter, max.Rmismatch=rep(0, nchar(param_adapter)), nBases=0, minLength=20, nrec=1000000))      </v>
      </c>
      <c r="D4342" s="5"/>
      <c r="E4342" s="5"/>
      <c r="F4342" s="5"/>
      <c r="G4342" s="5"/>
    </row>
    <row r="4343" spans="1:7" s="15" customFormat="1" x14ac:dyDescent="0.15">
      <c r="A4343" s="6"/>
      <c r="B4343" s="15">
        <v>4126</v>
      </c>
      <c r="C4343" s="18" t="str">
        <f>'Population tagcount script'!D4127</f>
        <v>in_f &lt;- "C:/NGS/save/F2_Adap-3.fastq"</v>
      </c>
      <c r="D4343" s="5"/>
      <c r="E4343" s="5"/>
      <c r="F4343" s="5"/>
      <c r="G4343" s="5"/>
    </row>
    <row r="4344" spans="1:7" s="15" customFormat="1" x14ac:dyDescent="0.15">
      <c r="A4344" s="6"/>
      <c r="B4344" s="15">
        <v>4127</v>
      </c>
      <c r="C4344" s="18" t="str">
        <f>'Population tagcount script'!D4128</f>
        <v>out_f &lt;- "C:/NGS/save/AdapterTrim_NGS0_94.fastq"</v>
      </c>
      <c r="D4344" s="5"/>
      <c r="E4344" s="5"/>
      <c r="F4344" s="5"/>
      <c r="G4344" s="5"/>
    </row>
    <row r="4345" spans="1:7" s="15" customFormat="1" x14ac:dyDescent="0.15">
      <c r="A4345" s="6"/>
      <c r="B4345" s="15">
        <v>4128</v>
      </c>
      <c r="C4345" s="18" t="str">
        <f>'Population tagcount script'!D4129</f>
        <v>param_adapter &lt;- "CATGAGATCGGAAGAGCACACGTCTGAACTCCAGTCAC"  #Adapter sequence 4</v>
      </c>
      <c r="D4345" s="5"/>
      <c r="E4345" s="5"/>
      <c r="F4345" s="5"/>
      <c r="G4345" s="5"/>
    </row>
    <row r="4346" spans="1:7" s="15" customFormat="1" x14ac:dyDescent="0.15">
      <c r="A4346" s="6"/>
      <c r="B4346" s="15">
        <v>4129</v>
      </c>
      <c r="C4346" s="18" t="str">
        <f>'Population tagcount script'!D4130</f>
        <v xml:space="preserve">system.time(res4 &lt;- preprocessReads(filename=in_f,  outputFilename=out_f,Rpattern=param_adapter, max.Rmismatch=rep(0, nchar(param_adapter)), nBases=0, minLength=20, nrec=1000000))      </v>
      </c>
      <c r="D4346" s="5"/>
      <c r="E4346" s="5"/>
      <c r="F4346" s="5"/>
      <c r="G4346" s="5"/>
    </row>
    <row r="4347" spans="1:7" s="15" customFormat="1" x14ac:dyDescent="0.15">
      <c r="A4347" s="6"/>
      <c r="B4347" s="15">
        <v>4130</v>
      </c>
      <c r="C4347" s="18" t="str">
        <f>'Population tagcount script'!D4131</f>
        <v>res &lt;- rbind(res1,res2,res3,res4)</v>
      </c>
      <c r="D4347" s="5"/>
      <c r="E4347" s="5"/>
      <c r="F4347" s="5"/>
      <c r="G4347" s="5"/>
    </row>
    <row r="4348" spans="1:7" s="15" customFormat="1" x14ac:dyDescent="0.15">
      <c r="A4348" s="6"/>
      <c r="B4348" s="15">
        <v>4131</v>
      </c>
      <c r="C4348" s="18" t="str">
        <f>'Population tagcount script'!D4132</f>
        <v>write.csv(res, "C:/NGS/save/NGS0_94.fastq.csv")</v>
      </c>
      <c r="D4348" s="5"/>
      <c r="E4348" s="5"/>
      <c r="F4348" s="5"/>
      <c r="G4348" s="5"/>
    </row>
    <row r="4349" spans="1:7" s="15" customFormat="1" x14ac:dyDescent="0.15">
      <c r="A4349" s="6"/>
      <c r="B4349" s="15">
        <v>4132</v>
      </c>
      <c r="C4349" s="18" t="str">
        <f>'Population tagcount script'!D4133</f>
        <v>system.time(fastq &lt;- fread("C:/NGS/save/AdapterTrim_NGS0_94.fastq", header=F, sep="\t", na.strings="NA", strip.white=TRUE, verbose=TRUE))</v>
      </c>
      <c r="D4349" s="5"/>
      <c r="E4349" s="5"/>
      <c r="F4349" s="5"/>
      <c r="G4349" s="5"/>
    </row>
    <row r="4350" spans="1:7" s="15" customFormat="1" x14ac:dyDescent="0.15">
      <c r="A4350" s="6"/>
      <c r="B4350" s="15">
        <v>4133</v>
      </c>
      <c r="C4350" s="18" t="str">
        <f>'Population tagcount script'!D4134</f>
        <v>file.remove("C:/NGS/save/AdapterTrim_NGS0_94.fastq","C:/NGS/save/F2_Adap-0.fastq","C:/NGS/save/F2_Adap-1.fastq","C:/NGS/save/F2_Adap-2.fastq","C:/NGS/save/F2_Adap-3.fastq")</v>
      </c>
      <c r="D4350" s="5"/>
      <c r="E4350" s="5"/>
      <c r="F4350" s="5"/>
      <c r="G4350" s="5"/>
    </row>
    <row r="4351" spans="1:7" s="15" customFormat="1" x14ac:dyDescent="0.15">
      <c r="A4351" s="6"/>
      <c r="B4351" s="15">
        <v>4134</v>
      </c>
      <c r="C4351" s="18" t="str">
        <f>'Population tagcount script'!D4135</f>
        <v>system.time(nucleotide &lt;- fastq[2+4*(0:((nrow(fastq)/4)-1))])</v>
      </c>
      <c r="D4351" s="5"/>
      <c r="E4351" s="5"/>
      <c r="F4351" s="5"/>
      <c r="G4351" s="5"/>
    </row>
    <row r="4352" spans="1:7" s="15" customFormat="1" x14ac:dyDescent="0.15">
      <c r="A4352" s="6"/>
      <c r="B4352" s="15">
        <v>4135</v>
      </c>
      <c r="C4352" s="18" t="str">
        <f>'Population tagcount script'!D4136</f>
        <v>system.time(RADtag &lt;- sort(table(nucleotide), decreasing=TRUE))</v>
      </c>
      <c r="D4352" s="5"/>
      <c r="E4352" s="5"/>
      <c r="F4352" s="5"/>
      <c r="G4352" s="5"/>
    </row>
    <row r="4353" spans="1:7" s="15" customFormat="1" x14ac:dyDescent="0.15">
      <c r="A4353" s="6"/>
      <c r="B4353" s="15">
        <v>4136</v>
      </c>
      <c r="C4353" s="18" t="str">
        <f>'Population tagcount script'!D4137</f>
        <v>system.time(write.csv(RADtag, file="C:/NGS/save/NGS0_94.tagcount", row.names = F))</v>
      </c>
      <c r="D4353" s="5"/>
      <c r="E4353" s="5"/>
      <c r="F4353" s="5"/>
      <c r="G4353" s="5"/>
    </row>
    <row r="4354" spans="1:7" s="15" customFormat="1" x14ac:dyDescent="0.15">
      <c r="A4354" s="6"/>
      <c r="B4354" s="15">
        <v>4137</v>
      </c>
      <c r="C4354" s="18" t="str">
        <f>'Population tagcount script'!D4138</f>
        <v>file.remove("C:/NGS/save/NGS0_94.fastq")</v>
      </c>
      <c r="D4354" s="5"/>
      <c r="E4354" s="5"/>
      <c r="F4354" s="5"/>
      <c r="G4354" s="5"/>
    </row>
    <row r="4355" spans="1:7" s="15" customFormat="1" x14ac:dyDescent="0.15">
      <c r="A4355" s="6"/>
      <c r="B4355" s="15">
        <v>4138</v>
      </c>
      <c r="C4355" s="18" t="str">
        <f>'Population tagcount script'!D4139</f>
        <v>RAD_1over &lt;- RADtag[RADtag&gt;1]</v>
      </c>
      <c r="D4355" s="5"/>
      <c r="E4355" s="5"/>
      <c r="F4355" s="5"/>
      <c r="G4355" s="5"/>
    </row>
    <row r="4356" spans="1:7" s="15" customFormat="1" x14ac:dyDescent="0.15">
      <c r="A4356" s="6"/>
      <c r="B4356" s="15">
        <v>4139</v>
      </c>
      <c r="C4356" s="18" t="str">
        <f>'Population tagcount script'!D4140</f>
        <v>system.time(write.csv(RAD_1over, file="C:/NGS/save/NGS0_94.tagcount1over", row.names = F))</v>
      </c>
      <c r="D4356" s="5"/>
      <c r="E4356" s="5"/>
      <c r="F4356" s="5"/>
      <c r="G4356" s="5"/>
    </row>
    <row r="4357" spans="1:7" s="15" customFormat="1" x14ac:dyDescent="0.15">
      <c r="A4357" s="6"/>
      <c r="B4357" s="15">
        <v>4140</v>
      </c>
      <c r="C4357" s="18" t="str">
        <f>'Population tagcount script'!D4141</f>
        <v>rm(list=ls())</v>
      </c>
      <c r="D4357" s="5"/>
      <c r="E4357" s="5"/>
      <c r="F4357" s="5"/>
      <c r="G4357" s="5"/>
    </row>
    <row r="4358" spans="1:7" s="15" customFormat="1" x14ac:dyDescent="0.15">
      <c r="A4358" s="6"/>
      <c r="B4358" s="15">
        <v>4141</v>
      </c>
      <c r="C4358" s="18" t="str">
        <f>'Population tagcount script'!D4142</f>
        <v>in_f &lt;- c("C:/NGS/Raw_sequence_reads/95_AGCGATAG-CAGGACGT_L006_R1_001.fastq.gz", "C:/NGS/Raw_sequence_reads/95_AGCGATAG-CAGGACGT_L006_R2_001.fastq.gz")</v>
      </c>
      <c r="D4358" s="5"/>
      <c r="E4358" s="5"/>
      <c r="F4358" s="5"/>
      <c r="G4358" s="5"/>
    </row>
    <row r="4359" spans="1:7" s="15" customFormat="1" x14ac:dyDescent="0.15">
      <c r="A4359" s="6"/>
      <c r="B4359" s="15">
        <v>4142</v>
      </c>
      <c r="C4359" s="18" t="str">
        <f>'Population tagcount script'!D4143</f>
        <v>out_f &lt;- "C:/NGS/save/NGS0_95.fastq"</v>
      </c>
      <c r="D4359" s="5"/>
      <c r="E4359" s="5"/>
      <c r="F4359" s="5"/>
      <c r="G4359" s="5"/>
    </row>
    <row r="4360" spans="1:7" s="15" customFormat="1" x14ac:dyDescent="0.15">
      <c r="A4360" s="6"/>
      <c r="B4360" s="15">
        <v>4143</v>
      </c>
      <c r="C4360" s="18" t="str">
        <f>'Population tagcount script'!D4144</f>
        <v>param_trim &lt;- 1</v>
      </c>
      <c r="D4360" s="5"/>
      <c r="E4360" s="5"/>
      <c r="F4360" s="5"/>
      <c r="G4360" s="5"/>
    </row>
    <row r="4361" spans="1:7" s="15" customFormat="1" x14ac:dyDescent="0.15">
      <c r="A4361" s="6"/>
      <c r="B4361" s="15">
        <v>4144</v>
      </c>
      <c r="C4361" s="18" t="str">
        <f>'Population tagcount script'!D4145</f>
        <v xml:space="preserve">fastq &lt;- readFastq(in_f)              </v>
      </c>
      <c r="D4361" s="5"/>
      <c r="E4361" s="5"/>
      <c r="F4361" s="5"/>
      <c r="G4361" s="5"/>
    </row>
    <row r="4362" spans="1:7" s="15" customFormat="1" x14ac:dyDescent="0.15">
      <c r="A4362" s="6"/>
      <c r="B4362" s="15">
        <v>4145</v>
      </c>
      <c r="C4362" s="18" t="str">
        <f>'Population tagcount script'!D4146</f>
        <v>hoge &lt;- width(sread(fastq)) - param_trim</v>
      </c>
      <c r="D4362" s="5"/>
      <c r="E4362" s="5"/>
      <c r="F4362" s="5"/>
      <c r="G4362" s="5"/>
    </row>
    <row r="4363" spans="1:7" s="15" customFormat="1" x14ac:dyDescent="0.15">
      <c r="A4363" s="6"/>
      <c r="B4363" s="15">
        <v>4146</v>
      </c>
      <c r="C4363" s="18" t="str">
        <f>'Population tagcount script'!D4147</f>
        <v xml:space="preserve">hoge[hoge &lt; 1] &lt;- 1                   </v>
      </c>
      <c r="D4363" s="5"/>
      <c r="E4363" s="5"/>
      <c r="F4363" s="5"/>
      <c r="G4363" s="5"/>
    </row>
    <row r="4364" spans="1:7" s="15" customFormat="1" x14ac:dyDescent="0.15">
      <c r="A4364" s="6"/>
      <c r="B4364" s="15">
        <v>4147</v>
      </c>
      <c r="C4364" s="18" t="str">
        <f>'Population tagcount script'!D4148</f>
        <v>hoge1 &lt;- DNAStringSet(sread(fastq), start=7, end=hoge)</v>
      </c>
      <c r="D4364" s="5"/>
      <c r="E4364" s="5"/>
      <c r="F4364" s="5"/>
      <c r="G4364" s="5"/>
    </row>
    <row r="4365" spans="1:7" s="15" customFormat="1" x14ac:dyDescent="0.15">
      <c r="A4365" s="6"/>
      <c r="B4365" s="15">
        <v>4148</v>
      </c>
      <c r="C4365" s="18" t="str">
        <f>'Population tagcount script'!D4149</f>
        <v>hoge2 &lt;- BStringSet(quality(quality(fastq)), start=7, end=hoge)</v>
      </c>
      <c r="D4365" s="5"/>
      <c r="E4365" s="5"/>
      <c r="F4365" s="5"/>
      <c r="G4365" s="5"/>
    </row>
    <row r="4366" spans="1:7" s="15" customFormat="1" x14ac:dyDescent="0.15">
      <c r="A4366" s="6"/>
      <c r="B4366" s="15">
        <v>4149</v>
      </c>
      <c r="C4366" s="18" t="str">
        <f>'Population tagcount script'!D4150</f>
        <v>fastq &lt;- ShortReadQ(hoge1, hoge2, id(fastq))</v>
      </c>
      <c r="D4366" s="5"/>
      <c r="E4366" s="5"/>
      <c r="F4366" s="5"/>
      <c r="G4366" s="5"/>
    </row>
    <row r="4367" spans="1:7" s="15" customFormat="1" x14ac:dyDescent="0.15">
      <c r="A4367" s="6"/>
      <c r="B4367" s="15">
        <v>4150</v>
      </c>
      <c r="C4367" s="18" t="str">
        <f>'Population tagcount script'!D4151</f>
        <v xml:space="preserve">writeFastq(fastq, out_f, compress=F)   </v>
      </c>
      <c r="D4367" s="5"/>
      <c r="E4367" s="5"/>
      <c r="F4367" s="5"/>
      <c r="G4367" s="5"/>
    </row>
    <row r="4368" spans="1:7" s="15" customFormat="1" x14ac:dyDescent="0.15">
      <c r="A4368" s="6"/>
      <c r="B4368" s="15">
        <v>4151</v>
      </c>
      <c r="C4368" s="18" t="str">
        <f>'Population tagcount script'!D4152</f>
        <v>param1 &lt;- 35</v>
      </c>
      <c r="D4368" s="5"/>
      <c r="E4368" s="5"/>
      <c r="F4368" s="5"/>
      <c r="G4368" s="5"/>
    </row>
    <row r="4369" spans="1:7" s="15" customFormat="1" x14ac:dyDescent="0.15">
      <c r="A4369" s="6"/>
      <c r="B4369" s="15">
        <v>4152</v>
      </c>
      <c r="C4369" s="18" t="str">
        <f>'Population tagcount script'!D4153</f>
        <v>param2 &lt;- 0.1</v>
      </c>
      <c r="D4369" s="5"/>
      <c r="E4369" s="5"/>
      <c r="F4369" s="5"/>
      <c r="G4369" s="5"/>
    </row>
    <row r="4370" spans="1:7" s="15" customFormat="1" x14ac:dyDescent="0.15">
      <c r="A4370" s="6"/>
      <c r="B4370" s="15">
        <v>4153</v>
      </c>
      <c r="C4370" s="18" t="str">
        <f>'Population tagcount script'!D4154</f>
        <v>fastq &lt;- readFastq("C:/NGS/save/NGS0_95.fastq")</v>
      </c>
      <c r="D4370" s="5"/>
      <c r="E4370" s="5"/>
      <c r="F4370" s="5"/>
      <c r="G4370" s="5"/>
    </row>
    <row r="4371" spans="1:7" s="15" customFormat="1" x14ac:dyDescent="0.15">
      <c r="A4371" s="6"/>
      <c r="B4371" s="15">
        <v>4154</v>
      </c>
      <c r="C4371" s="18" t="str">
        <f>'Population tagcount script'!D4155</f>
        <v>hoge &lt;- as(quality(fastq), "matrix")</v>
      </c>
      <c r="D4371" s="5"/>
      <c r="E4371" s="5"/>
      <c r="F4371" s="5"/>
      <c r="G4371" s="5"/>
    </row>
    <row r="4372" spans="1:7" s="15" customFormat="1" x14ac:dyDescent="0.15">
      <c r="A4372" s="6"/>
      <c r="B4372" s="15">
        <v>4155</v>
      </c>
      <c r="C4372" s="18" t="str">
        <f>'Population tagcount script'!D4156</f>
        <v>obj &lt;- (rowSums(hoge &lt; param1) &lt;= width(fastq)*param2)</v>
      </c>
      <c r="D4372" s="5"/>
      <c r="E4372" s="5"/>
      <c r="F4372" s="5"/>
      <c r="G4372" s="5"/>
    </row>
    <row r="4373" spans="1:7" s="15" customFormat="1" x14ac:dyDescent="0.15">
      <c r="A4373" s="6"/>
      <c r="B4373" s="15">
        <v>4156</v>
      </c>
      <c r="C4373" s="18" t="str">
        <f>'Population tagcount script'!D4157</f>
        <v>fastq &lt;- fastq[obj]</v>
      </c>
      <c r="D4373" s="5"/>
      <c r="E4373" s="5"/>
      <c r="F4373" s="5"/>
      <c r="G4373" s="5"/>
    </row>
    <row r="4374" spans="1:7" s="15" customFormat="1" x14ac:dyDescent="0.15">
      <c r="A4374" s="6"/>
      <c r="B4374" s="15">
        <v>4157</v>
      </c>
      <c r="C4374" s="18" t="str">
        <f>'Population tagcount script'!D4158</f>
        <v xml:space="preserve">writeFastq(fastq, "C:/NGS/save/F2_Adap-0.fastq", compress=F)   </v>
      </c>
      <c r="D4374" s="5"/>
      <c r="E4374" s="5"/>
      <c r="F4374" s="5"/>
      <c r="G4374" s="5"/>
    </row>
    <row r="4375" spans="1:7" s="15" customFormat="1" x14ac:dyDescent="0.15">
      <c r="A4375" s="6"/>
      <c r="B4375" s="15">
        <v>4158</v>
      </c>
      <c r="C4375" s="18" t="str">
        <f>'Population tagcount script'!D4159</f>
        <v>in_f &lt;- "C:/NGS/save/F2_Adap-0.fastq"</v>
      </c>
      <c r="D4375" s="5"/>
      <c r="E4375" s="5"/>
      <c r="F4375" s="5"/>
      <c r="G4375" s="5"/>
    </row>
    <row r="4376" spans="1:7" s="15" customFormat="1" x14ac:dyDescent="0.15">
      <c r="A4376" s="6"/>
      <c r="B4376" s="15">
        <v>4159</v>
      </c>
      <c r="C4376" s="18" t="str">
        <f>'Population tagcount script'!D4160</f>
        <v>out_f &lt;- "C:/NGS/save/F2_Adap-1.fastq"</v>
      </c>
      <c r="D4376" s="5"/>
      <c r="E4376" s="5"/>
      <c r="F4376" s="5"/>
      <c r="G4376" s="5"/>
    </row>
    <row r="4377" spans="1:7" s="15" customFormat="1" x14ac:dyDescent="0.15">
      <c r="A4377" s="6"/>
      <c r="B4377" s="15">
        <v>4160</v>
      </c>
      <c r="C4377" s="18" t="str">
        <f>'Population tagcount script'!D4161</f>
        <v>param_adapter &lt;- "CATGAGATCGGAAGAGCGTCGTGTAGGGAAAGAGTGT"  #Adapter sequence 1</v>
      </c>
      <c r="D4377" s="5"/>
      <c r="E4377" s="5"/>
      <c r="F4377" s="5"/>
      <c r="G4377" s="5"/>
    </row>
    <row r="4378" spans="1:7" s="15" customFormat="1" x14ac:dyDescent="0.15">
      <c r="A4378" s="6"/>
      <c r="B4378" s="15">
        <v>4161</v>
      </c>
      <c r="C4378" s="18" t="str">
        <f>'Population tagcount script'!D4162</f>
        <v xml:space="preserve">system.time(res1 &lt;- preprocessReads(filename=in_f,  outputFilename=out_f,Rpattern=param_adapter, max.Rmismatch=rep(0, nchar(param_adapter)), nBases=0, minLength=20, nrec=1000000))      </v>
      </c>
      <c r="D4378" s="5"/>
      <c r="E4378" s="5"/>
      <c r="F4378" s="5"/>
      <c r="G4378" s="5"/>
    </row>
    <row r="4379" spans="1:7" s="15" customFormat="1" x14ac:dyDescent="0.15">
      <c r="A4379" s="6"/>
      <c r="B4379" s="15">
        <v>4162</v>
      </c>
      <c r="C4379" s="18" t="str">
        <f>'Population tagcount script'!D4163</f>
        <v>in_f &lt;- "C:/NGS/save/F2_Adap-1.fastq"</v>
      </c>
      <c r="D4379" s="5"/>
      <c r="E4379" s="5"/>
      <c r="F4379" s="5"/>
      <c r="G4379" s="5"/>
    </row>
    <row r="4380" spans="1:7" s="15" customFormat="1" x14ac:dyDescent="0.15">
      <c r="A4380" s="6"/>
      <c r="B4380" s="15">
        <v>4163</v>
      </c>
      <c r="C4380" s="18" t="str">
        <f>'Population tagcount script'!D4164</f>
        <v>out_f &lt;- "C:/NGS/save/F2_Adap-2.fastq"</v>
      </c>
      <c r="D4380" s="5"/>
      <c r="E4380" s="5"/>
      <c r="F4380" s="5"/>
      <c r="G4380" s="5"/>
    </row>
    <row r="4381" spans="1:7" s="15" customFormat="1" x14ac:dyDescent="0.15">
      <c r="A4381" s="6"/>
      <c r="B4381" s="15">
        <v>4164</v>
      </c>
      <c r="C4381" s="18" t="str">
        <f>'Population tagcount script'!D4165</f>
        <v>param_adapter &lt;- "TAAGATCGGAAGAGCACACGTCTGAACTCCAGTCAC"  #Adapter sequence 2</v>
      </c>
      <c r="D4381" s="5"/>
      <c r="E4381" s="5"/>
      <c r="F4381" s="5"/>
      <c r="G4381" s="5"/>
    </row>
    <row r="4382" spans="1:7" s="15" customFormat="1" x14ac:dyDescent="0.15">
      <c r="A4382" s="6"/>
      <c r="B4382" s="15">
        <v>4165</v>
      </c>
      <c r="C4382" s="18" t="str">
        <f>'Population tagcount script'!D4166</f>
        <v xml:space="preserve">system.time(res2 &lt;- preprocessReads(filename=in_f,  outputFilename=out_f,Rpattern=param_adapter, max.Rmismatch=rep(0, nchar(param_adapter)), nBases=0, minLength=20, nrec=1000000))      </v>
      </c>
      <c r="D4382" s="5"/>
      <c r="E4382" s="5"/>
      <c r="F4382" s="5"/>
      <c r="G4382" s="5"/>
    </row>
    <row r="4383" spans="1:7" s="15" customFormat="1" x14ac:dyDescent="0.15">
      <c r="A4383" s="6"/>
      <c r="B4383" s="15">
        <v>4166</v>
      </c>
      <c r="C4383" s="18" t="str">
        <f>'Population tagcount script'!D4167</f>
        <v>in_f &lt;- "C:/NGS/save/F2_Adap-2.fastq"</v>
      </c>
      <c r="D4383" s="5"/>
      <c r="E4383" s="5"/>
      <c r="F4383" s="5"/>
      <c r="G4383" s="5"/>
    </row>
    <row r="4384" spans="1:7" s="15" customFormat="1" x14ac:dyDescent="0.15">
      <c r="A4384" s="6"/>
      <c r="B4384" s="15">
        <v>4167</v>
      </c>
      <c r="C4384" s="18" t="str">
        <f>'Population tagcount script'!D4168</f>
        <v>out_f &lt;- "C:/NGS/save/F2_Adap-3.fastq"</v>
      </c>
      <c r="D4384" s="5"/>
      <c r="E4384" s="5"/>
      <c r="F4384" s="5"/>
      <c r="G4384" s="5"/>
    </row>
    <row r="4385" spans="1:7" s="15" customFormat="1" x14ac:dyDescent="0.15">
      <c r="A4385" s="6"/>
      <c r="B4385" s="15">
        <v>4168</v>
      </c>
      <c r="C4385" s="18" t="str">
        <f>'Population tagcount script'!D4169</f>
        <v>param_adapter &lt;- "TAAGATCGGAAGAGCGTCGTGTAGGGAAAGAGTGT"  #Adapter sequence 3</v>
      </c>
      <c r="D4385" s="5"/>
      <c r="E4385" s="5"/>
      <c r="F4385" s="5"/>
      <c r="G4385" s="5"/>
    </row>
    <row r="4386" spans="1:7" s="15" customFormat="1" x14ac:dyDescent="0.15">
      <c r="A4386" s="6"/>
      <c r="B4386" s="15">
        <v>4169</v>
      </c>
      <c r="C4386" s="18" t="str">
        <f>'Population tagcount script'!D4170</f>
        <v xml:space="preserve">system.time(res3 &lt;- preprocessReads(filename=in_f,  outputFilename=out_f,Rpattern=param_adapter, max.Rmismatch=rep(0, nchar(param_adapter)), nBases=0, minLength=20, nrec=1000000))      </v>
      </c>
      <c r="D4386" s="5"/>
      <c r="E4386" s="5"/>
      <c r="F4386" s="5"/>
      <c r="G4386" s="5"/>
    </row>
    <row r="4387" spans="1:7" s="15" customFormat="1" x14ac:dyDescent="0.15">
      <c r="A4387" s="6"/>
      <c r="B4387" s="15">
        <v>4170</v>
      </c>
      <c r="C4387" s="18" t="str">
        <f>'Population tagcount script'!D4171</f>
        <v>in_f &lt;- "C:/NGS/save/F2_Adap-3.fastq"</v>
      </c>
      <c r="D4387" s="5"/>
      <c r="E4387" s="5"/>
      <c r="F4387" s="5"/>
      <c r="G4387" s="5"/>
    </row>
    <row r="4388" spans="1:7" s="15" customFormat="1" x14ac:dyDescent="0.15">
      <c r="A4388" s="6"/>
      <c r="B4388" s="15">
        <v>4171</v>
      </c>
      <c r="C4388" s="18" t="str">
        <f>'Population tagcount script'!D4172</f>
        <v>out_f &lt;- "C:/NGS/save/AdapterTrim_NGS0_95.fastq"</v>
      </c>
      <c r="D4388" s="5"/>
      <c r="E4388" s="5"/>
      <c r="F4388" s="5"/>
      <c r="G4388" s="5"/>
    </row>
    <row r="4389" spans="1:7" s="15" customFormat="1" x14ac:dyDescent="0.15">
      <c r="A4389" s="6"/>
      <c r="B4389" s="15">
        <v>4172</v>
      </c>
      <c r="C4389" s="18" t="str">
        <f>'Population tagcount script'!D4173</f>
        <v>param_adapter &lt;- "CATGAGATCGGAAGAGCACACGTCTGAACTCCAGTCAC"  #Adapter sequence 4</v>
      </c>
      <c r="D4389" s="5"/>
      <c r="E4389" s="5"/>
      <c r="F4389" s="5"/>
      <c r="G4389" s="5"/>
    </row>
    <row r="4390" spans="1:7" s="15" customFormat="1" x14ac:dyDescent="0.15">
      <c r="A4390" s="6"/>
      <c r="B4390" s="15">
        <v>4173</v>
      </c>
      <c r="C4390" s="18" t="str">
        <f>'Population tagcount script'!D4174</f>
        <v xml:space="preserve">system.time(res4 &lt;- preprocessReads(filename=in_f,  outputFilename=out_f,Rpattern=param_adapter, max.Rmismatch=rep(0, nchar(param_adapter)), nBases=0, minLength=20, nrec=1000000))      </v>
      </c>
      <c r="D4390" s="5"/>
      <c r="E4390" s="5"/>
      <c r="F4390" s="5"/>
      <c r="G4390" s="5"/>
    </row>
    <row r="4391" spans="1:7" s="15" customFormat="1" x14ac:dyDescent="0.15">
      <c r="A4391" s="6"/>
      <c r="B4391" s="15">
        <v>4174</v>
      </c>
      <c r="C4391" s="18" t="str">
        <f>'Population tagcount script'!D4175</f>
        <v>res &lt;- rbind(res1,res2,res3,res4)</v>
      </c>
      <c r="D4391" s="5"/>
      <c r="E4391" s="5"/>
      <c r="F4391" s="5"/>
      <c r="G4391" s="5"/>
    </row>
    <row r="4392" spans="1:7" s="15" customFormat="1" x14ac:dyDescent="0.15">
      <c r="A4392" s="6"/>
      <c r="B4392" s="15">
        <v>4175</v>
      </c>
      <c r="C4392" s="18" t="str">
        <f>'Population tagcount script'!D4176</f>
        <v>write.csv(res, "C:/NGS/save/NGS0_95.fastq.csv")</v>
      </c>
      <c r="D4392" s="5"/>
      <c r="E4392" s="5"/>
      <c r="F4392" s="5"/>
      <c r="G4392" s="5"/>
    </row>
    <row r="4393" spans="1:7" s="15" customFormat="1" x14ac:dyDescent="0.15">
      <c r="A4393" s="6"/>
      <c r="B4393" s="15">
        <v>4176</v>
      </c>
      <c r="C4393" s="18" t="str">
        <f>'Population tagcount script'!D4177</f>
        <v>system.time(fastq &lt;- fread("C:/NGS/save/AdapterTrim_NGS0_95.fastq", header=F, sep="\t", na.strings="NA", strip.white=TRUE, verbose=TRUE))</v>
      </c>
      <c r="D4393" s="5"/>
      <c r="E4393" s="5"/>
      <c r="F4393" s="5"/>
      <c r="G4393" s="5"/>
    </row>
    <row r="4394" spans="1:7" s="15" customFormat="1" x14ac:dyDescent="0.15">
      <c r="A4394" s="6"/>
      <c r="B4394" s="15">
        <v>4177</v>
      </c>
      <c r="C4394" s="18" t="str">
        <f>'Population tagcount script'!D4178</f>
        <v>file.remove("C:/NGS/save/AdapterTrim_NGS0_95.fastq","C:/NGS/save/F2_Adap-0.fastq","C:/NGS/save/F2_Adap-1.fastq","C:/NGS/save/F2_Adap-2.fastq","C:/NGS/save/F2_Adap-3.fastq")</v>
      </c>
      <c r="D4394" s="5"/>
      <c r="E4394" s="5"/>
      <c r="F4394" s="5"/>
      <c r="G4394" s="5"/>
    </row>
    <row r="4395" spans="1:7" s="15" customFormat="1" x14ac:dyDescent="0.15">
      <c r="A4395" s="6"/>
      <c r="B4395" s="15">
        <v>4178</v>
      </c>
      <c r="C4395" s="18" t="str">
        <f>'Population tagcount script'!D4179</f>
        <v>system.time(nucleotide &lt;- fastq[2+4*(0:((nrow(fastq)/4)-1))])</v>
      </c>
      <c r="D4395" s="5"/>
      <c r="E4395" s="5"/>
      <c r="F4395" s="5"/>
      <c r="G4395" s="5"/>
    </row>
    <row r="4396" spans="1:7" s="15" customFormat="1" x14ac:dyDescent="0.15">
      <c r="A4396" s="6"/>
      <c r="B4396" s="15">
        <v>4179</v>
      </c>
      <c r="C4396" s="18" t="str">
        <f>'Population tagcount script'!D4180</f>
        <v>system.time(RADtag &lt;- sort(table(nucleotide), decreasing=TRUE))</v>
      </c>
      <c r="D4396" s="5"/>
      <c r="E4396" s="5"/>
      <c r="F4396" s="5"/>
      <c r="G4396" s="5"/>
    </row>
    <row r="4397" spans="1:7" s="15" customFormat="1" x14ac:dyDescent="0.15">
      <c r="A4397" s="6"/>
      <c r="B4397" s="15">
        <v>4180</v>
      </c>
      <c r="C4397" s="18" t="str">
        <f>'Population tagcount script'!D4181</f>
        <v>system.time(write.csv(RADtag, file="C:/NGS/save/NGS0_95.tagcount", row.names = F))</v>
      </c>
      <c r="D4397" s="5"/>
      <c r="E4397" s="5"/>
      <c r="F4397" s="5"/>
      <c r="G4397" s="5"/>
    </row>
    <row r="4398" spans="1:7" s="15" customFormat="1" x14ac:dyDescent="0.15">
      <c r="A4398" s="6"/>
      <c r="B4398" s="15">
        <v>4181</v>
      </c>
      <c r="C4398" s="18" t="str">
        <f>'Population tagcount script'!D4182</f>
        <v>file.remove("C:/NGS/save/NGS0_95.fastq")</v>
      </c>
      <c r="D4398" s="5"/>
      <c r="E4398" s="5"/>
      <c r="F4398" s="5"/>
      <c r="G4398" s="5"/>
    </row>
    <row r="4399" spans="1:7" s="15" customFormat="1" x14ac:dyDescent="0.15">
      <c r="A4399" s="6"/>
      <c r="B4399" s="15">
        <v>4182</v>
      </c>
      <c r="C4399" s="18" t="str">
        <f>'Population tagcount script'!D4183</f>
        <v>RAD_1over &lt;- RADtag[RADtag&gt;1]</v>
      </c>
      <c r="D4399" s="5"/>
      <c r="E4399" s="5"/>
      <c r="F4399" s="5"/>
      <c r="G4399" s="5"/>
    </row>
    <row r="4400" spans="1:7" s="15" customFormat="1" x14ac:dyDescent="0.15">
      <c r="A4400" s="6"/>
      <c r="B4400" s="15">
        <v>4183</v>
      </c>
      <c r="C4400" s="18" t="str">
        <f>'Population tagcount script'!D4184</f>
        <v>system.time(write.csv(RAD_1over, file="C:/NGS/save/NGS0_95.tagcount1over", row.names = F))</v>
      </c>
      <c r="D4400" s="5"/>
      <c r="E4400" s="5"/>
      <c r="F4400" s="5"/>
      <c r="G4400" s="5"/>
    </row>
    <row r="4401" spans="1:7" s="15" customFormat="1" x14ac:dyDescent="0.15">
      <c r="A4401" s="6"/>
      <c r="B4401" s="15">
        <v>4184</v>
      </c>
      <c r="C4401" s="18" t="str">
        <f>'Population tagcount script'!D4185</f>
        <v>rm(list=ls())</v>
      </c>
      <c r="D4401" s="5"/>
      <c r="E4401" s="5"/>
      <c r="F4401" s="5"/>
      <c r="G4401" s="5"/>
    </row>
    <row r="4402" spans="1:7" s="15" customFormat="1" x14ac:dyDescent="0.15">
      <c r="A4402" s="6"/>
      <c r="B4402" s="15">
        <v>4185</v>
      </c>
      <c r="C4402" s="18" t="str">
        <f>'Population tagcount script'!D4186</f>
        <v>in_f &lt;- c("C:/NGS/Raw_sequence_reads/96_AGCGATAG-GTACTGAC_L006_R1_001.fastq.gz", "C:/NGS/Raw_sequence_reads/96_AGCGATAG-GTACTGAC_L006_R2_001.fastq.gz")</v>
      </c>
      <c r="D4402" s="5"/>
      <c r="E4402" s="5"/>
      <c r="F4402" s="5"/>
      <c r="G4402" s="5"/>
    </row>
    <row r="4403" spans="1:7" s="15" customFormat="1" x14ac:dyDescent="0.15">
      <c r="A4403" s="6"/>
      <c r="B4403" s="15">
        <v>4186</v>
      </c>
      <c r="C4403" s="18" t="str">
        <f>'Population tagcount script'!D4187</f>
        <v>out_f &lt;- "C:/NGS/save/NGS0_96.fastq"</v>
      </c>
      <c r="D4403" s="5"/>
      <c r="E4403" s="5"/>
      <c r="F4403" s="5"/>
      <c r="G4403" s="5"/>
    </row>
    <row r="4404" spans="1:7" s="15" customFormat="1" x14ac:dyDescent="0.15">
      <c r="A4404" s="6"/>
      <c r="B4404" s="15">
        <v>4187</v>
      </c>
      <c r="C4404" s="18" t="str">
        <f>'Population tagcount script'!D4188</f>
        <v>param_trim &lt;- 1</v>
      </c>
      <c r="D4404" s="5"/>
      <c r="E4404" s="5"/>
      <c r="F4404" s="5"/>
      <c r="G4404" s="5"/>
    </row>
    <row r="4405" spans="1:7" s="15" customFormat="1" x14ac:dyDescent="0.15">
      <c r="A4405" s="6"/>
      <c r="B4405" s="15">
        <v>4188</v>
      </c>
      <c r="C4405" s="18" t="str">
        <f>'Population tagcount script'!D4189</f>
        <v xml:space="preserve">fastq &lt;- readFastq(in_f)              </v>
      </c>
      <c r="D4405" s="5"/>
      <c r="E4405" s="5"/>
      <c r="F4405" s="5"/>
      <c r="G4405" s="5"/>
    </row>
    <row r="4406" spans="1:7" s="15" customFormat="1" x14ac:dyDescent="0.15">
      <c r="A4406" s="6"/>
      <c r="B4406" s="15">
        <v>4189</v>
      </c>
      <c r="C4406" s="18" t="str">
        <f>'Population tagcount script'!D4190</f>
        <v>hoge &lt;- width(sread(fastq)) - param_trim</v>
      </c>
      <c r="D4406" s="5"/>
      <c r="E4406" s="5"/>
      <c r="F4406" s="5"/>
      <c r="G4406" s="5"/>
    </row>
    <row r="4407" spans="1:7" s="15" customFormat="1" x14ac:dyDescent="0.15">
      <c r="A4407" s="6"/>
      <c r="B4407" s="15">
        <v>4190</v>
      </c>
      <c r="C4407" s="18" t="str">
        <f>'Population tagcount script'!D4191</f>
        <v xml:space="preserve">hoge[hoge &lt; 1] &lt;- 1                   </v>
      </c>
      <c r="D4407" s="5"/>
      <c r="E4407" s="5"/>
      <c r="F4407" s="5"/>
      <c r="G4407" s="5"/>
    </row>
    <row r="4408" spans="1:7" s="15" customFormat="1" x14ac:dyDescent="0.15">
      <c r="A4408" s="6"/>
      <c r="B4408" s="15">
        <v>4191</v>
      </c>
      <c r="C4408" s="18" t="str">
        <f>'Population tagcount script'!D4192</f>
        <v>hoge1 &lt;- DNAStringSet(sread(fastq), start=7, end=hoge)</v>
      </c>
      <c r="D4408" s="5"/>
      <c r="E4408" s="5"/>
      <c r="F4408" s="5"/>
      <c r="G4408" s="5"/>
    </row>
    <row r="4409" spans="1:7" s="15" customFormat="1" x14ac:dyDescent="0.15">
      <c r="A4409" s="6"/>
      <c r="B4409" s="15">
        <v>4192</v>
      </c>
      <c r="C4409" s="18" t="str">
        <f>'Population tagcount script'!D4193</f>
        <v>hoge2 &lt;- BStringSet(quality(quality(fastq)), start=7, end=hoge)</v>
      </c>
      <c r="D4409" s="5"/>
      <c r="E4409" s="5"/>
      <c r="F4409" s="5"/>
      <c r="G4409" s="5"/>
    </row>
    <row r="4410" spans="1:7" s="15" customFormat="1" x14ac:dyDescent="0.15">
      <c r="A4410" s="6"/>
      <c r="B4410" s="15">
        <v>4193</v>
      </c>
      <c r="C4410" s="18" t="str">
        <f>'Population tagcount script'!D4194</f>
        <v>fastq &lt;- ShortReadQ(hoge1, hoge2, id(fastq))</v>
      </c>
      <c r="D4410" s="5"/>
      <c r="E4410" s="5"/>
      <c r="F4410" s="5"/>
      <c r="G4410" s="5"/>
    </row>
    <row r="4411" spans="1:7" s="15" customFormat="1" x14ac:dyDescent="0.15">
      <c r="A4411" s="6"/>
      <c r="B4411" s="15">
        <v>4194</v>
      </c>
      <c r="C4411" s="18" t="str">
        <f>'Population tagcount script'!D4195</f>
        <v xml:space="preserve">writeFastq(fastq, out_f, compress=F)   </v>
      </c>
      <c r="D4411" s="5"/>
      <c r="E4411" s="5"/>
      <c r="F4411" s="5"/>
      <c r="G4411" s="5"/>
    </row>
    <row r="4412" spans="1:7" s="15" customFormat="1" x14ac:dyDescent="0.15">
      <c r="A4412" s="6"/>
      <c r="B4412" s="15">
        <v>4195</v>
      </c>
      <c r="C4412" s="18" t="str">
        <f>'Population tagcount script'!D4196</f>
        <v>param1 &lt;- 35</v>
      </c>
      <c r="D4412" s="5"/>
      <c r="E4412" s="5"/>
      <c r="F4412" s="5"/>
      <c r="G4412" s="5"/>
    </row>
    <row r="4413" spans="1:7" s="15" customFormat="1" x14ac:dyDescent="0.15">
      <c r="A4413" s="6"/>
      <c r="B4413" s="15">
        <v>4196</v>
      </c>
      <c r="C4413" s="18" t="str">
        <f>'Population tagcount script'!D4197</f>
        <v>param2 &lt;- 0.1</v>
      </c>
      <c r="D4413" s="5"/>
      <c r="E4413" s="5"/>
      <c r="F4413" s="5"/>
      <c r="G4413" s="5"/>
    </row>
    <row r="4414" spans="1:7" s="15" customFormat="1" x14ac:dyDescent="0.15">
      <c r="A4414" s="6"/>
      <c r="B4414" s="15">
        <v>4197</v>
      </c>
      <c r="C4414" s="18" t="str">
        <f>'Population tagcount script'!D4198</f>
        <v>fastq &lt;- readFastq("C:/NGS/save/NGS0_96.fastq")</v>
      </c>
      <c r="D4414" s="5"/>
      <c r="E4414" s="5"/>
      <c r="F4414" s="5"/>
      <c r="G4414" s="5"/>
    </row>
    <row r="4415" spans="1:7" s="15" customFormat="1" x14ac:dyDescent="0.15">
      <c r="A4415" s="6"/>
      <c r="B4415" s="15">
        <v>4198</v>
      </c>
      <c r="C4415" s="18" t="str">
        <f>'Population tagcount script'!D4199</f>
        <v>hoge &lt;- as(quality(fastq), "matrix")</v>
      </c>
      <c r="D4415" s="5"/>
      <c r="E4415" s="5"/>
      <c r="F4415" s="5"/>
      <c r="G4415" s="5"/>
    </row>
    <row r="4416" spans="1:7" s="15" customFormat="1" x14ac:dyDescent="0.15">
      <c r="A4416" s="6"/>
      <c r="B4416" s="15">
        <v>4199</v>
      </c>
      <c r="C4416" s="18" t="str">
        <f>'Population tagcount script'!D4200</f>
        <v>obj &lt;- (rowSums(hoge &lt; param1) &lt;= width(fastq)*param2)</v>
      </c>
      <c r="D4416" s="5"/>
      <c r="E4416" s="5"/>
      <c r="F4416" s="5"/>
      <c r="G4416" s="5"/>
    </row>
    <row r="4417" spans="1:7" s="15" customFormat="1" x14ac:dyDescent="0.15">
      <c r="A4417" s="6"/>
      <c r="B4417" s="15">
        <v>4200</v>
      </c>
      <c r="C4417" s="18" t="str">
        <f>'Population tagcount script'!D4201</f>
        <v>fastq &lt;- fastq[obj]</v>
      </c>
      <c r="D4417" s="5"/>
      <c r="E4417" s="5"/>
      <c r="F4417" s="5"/>
      <c r="G4417" s="5"/>
    </row>
    <row r="4418" spans="1:7" s="15" customFormat="1" x14ac:dyDescent="0.15">
      <c r="A4418" s="6"/>
      <c r="B4418" s="15">
        <v>4201</v>
      </c>
      <c r="C4418" s="18" t="str">
        <f>'Population tagcount script'!D4202</f>
        <v xml:space="preserve">writeFastq(fastq, "C:/NGS/save/F2_Adap-0.fastq", compress=F)   </v>
      </c>
      <c r="D4418" s="5"/>
      <c r="E4418" s="5"/>
      <c r="F4418" s="5"/>
      <c r="G4418" s="5"/>
    </row>
    <row r="4419" spans="1:7" s="15" customFormat="1" x14ac:dyDescent="0.15">
      <c r="A4419" s="6"/>
      <c r="B4419" s="15">
        <v>4202</v>
      </c>
      <c r="C4419" s="18" t="str">
        <f>'Population tagcount script'!D4203</f>
        <v>in_f &lt;- "C:/NGS/save/F2_Adap-0.fastq"</v>
      </c>
      <c r="D4419" s="5"/>
      <c r="E4419" s="5"/>
      <c r="F4419" s="5"/>
      <c r="G4419" s="5"/>
    </row>
    <row r="4420" spans="1:7" s="15" customFormat="1" x14ac:dyDescent="0.15">
      <c r="A4420" s="6"/>
      <c r="B4420" s="15">
        <v>4203</v>
      </c>
      <c r="C4420" s="18" t="str">
        <f>'Population tagcount script'!D4204</f>
        <v>out_f &lt;- "C:/NGS/save/F2_Adap-1.fastq"</v>
      </c>
      <c r="D4420" s="5"/>
      <c r="E4420" s="5"/>
      <c r="F4420" s="5"/>
      <c r="G4420" s="5"/>
    </row>
    <row r="4421" spans="1:7" s="15" customFormat="1" x14ac:dyDescent="0.15">
      <c r="A4421" s="6"/>
      <c r="B4421" s="15">
        <v>4204</v>
      </c>
      <c r="C4421" s="18" t="str">
        <f>'Population tagcount script'!D4205</f>
        <v>param_adapter &lt;- "CATGAGATCGGAAGAGCGTCGTGTAGGGAAAGAGTGT"  #Adapter sequence 1</v>
      </c>
      <c r="D4421" s="5"/>
      <c r="E4421" s="5"/>
      <c r="F4421" s="5"/>
      <c r="G4421" s="5"/>
    </row>
    <row r="4422" spans="1:7" s="15" customFormat="1" x14ac:dyDescent="0.15">
      <c r="A4422" s="6"/>
      <c r="B4422" s="15">
        <v>4205</v>
      </c>
      <c r="C4422" s="18" t="str">
        <f>'Population tagcount script'!D4206</f>
        <v xml:space="preserve">system.time(res1 &lt;- preprocessReads(filename=in_f,  outputFilename=out_f,Rpattern=param_adapter, max.Rmismatch=rep(0, nchar(param_adapter)), nBases=0, minLength=20, nrec=1000000))      </v>
      </c>
      <c r="D4422" s="5"/>
      <c r="E4422" s="5"/>
      <c r="F4422" s="5"/>
      <c r="G4422" s="5"/>
    </row>
    <row r="4423" spans="1:7" s="15" customFormat="1" x14ac:dyDescent="0.15">
      <c r="A4423" s="6"/>
      <c r="B4423" s="15">
        <v>4206</v>
      </c>
      <c r="C4423" s="18" t="str">
        <f>'Population tagcount script'!D4207</f>
        <v>in_f &lt;- "C:/NGS/save/F2_Adap-1.fastq"</v>
      </c>
      <c r="D4423" s="5"/>
      <c r="E4423" s="5"/>
      <c r="F4423" s="5"/>
      <c r="G4423" s="5"/>
    </row>
    <row r="4424" spans="1:7" s="15" customFormat="1" x14ac:dyDescent="0.15">
      <c r="A4424" s="6"/>
      <c r="B4424" s="15">
        <v>4207</v>
      </c>
      <c r="C4424" s="18" t="str">
        <f>'Population tagcount script'!D4208</f>
        <v>out_f &lt;- "C:/NGS/save/F2_Adap-2.fastq"</v>
      </c>
      <c r="D4424" s="5"/>
      <c r="E4424" s="5"/>
      <c r="F4424" s="5"/>
      <c r="G4424" s="5"/>
    </row>
    <row r="4425" spans="1:7" s="15" customFormat="1" x14ac:dyDescent="0.15">
      <c r="A4425" s="6"/>
      <c r="B4425" s="15">
        <v>4208</v>
      </c>
      <c r="C4425" s="18" t="str">
        <f>'Population tagcount script'!D4209</f>
        <v>param_adapter &lt;- "TAAGATCGGAAGAGCACACGTCTGAACTCCAGTCAC"  #Adapter sequence 2</v>
      </c>
      <c r="D4425" s="5"/>
      <c r="E4425" s="5"/>
      <c r="F4425" s="5"/>
      <c r="G4425" s="5"/>
    </row>
    <row r="4426" spans="1:7" s="15" customFormat="1" x14ac:dyDescent="0.15">
      <c r="A4426" s="6"/>
      <c r="B4426" s="15">
        <v>4209</v>
      </c>
      <c r="C4426" s="18" t="str">
        <f>'Population tagcount script'!D4210</f>
        <v xml:space="preserve">system.time(res2 &lt;- preprocessReads(filename=in_f,  outputFilename=out_f,Rpattern=param_adapter, max.Rmismatch=rep(0, nchar(param_adapter)), nBases=0, minLength=20, nrec=1000000))      </v>
      </c>
      <c r="D4426" s="5"/>
      <c r="E4426" s="5"/>
      <c r="F4426" s="5"/>
      <c r="G4426" s="5"/>
    </row>
    <row r="4427" spans="1:7" s="15" customFormat="1" x14ac:dyDescent="0.15">
      <c r="A4427" s="6"/>
      <c r="B4427" s="15">
        <v>4210</v>
      </c>
      <c r="C4427" s="18" t="str">
        <f>'Population tagcount script'!D4211</f>
        <v>in_f &lt;- "C:/NGS/save/F2_Adap-2.fastq"</v>
      </c>
      <c r="D4427" s="5"/>
      <c r="E4427" s="5"/>
      <c r="F4427" s="5"/>
      <c r="G4427" s="5"/>
    </row>
    <row r="4428" spans="1:7" s="15" customFormat="1" x14ac:dyDescent="0.15">
      <c r="A4428" s="6"/>
      <c r="B4428" s="15">
        <v>4211</v>
      </c>
      <c r="C4428" s="18" t="str">
        <f>'Population tagcount script'!D4212</f>
        <v>out_f &lt;- "C:/NGS/save/F2_Adap-3.fastq"</v>
      </c>
      <c r="D4428" s="5"/>
      <c r="E4428" s="5"/>
      <c r="F4428" s="5"/>
      <c r="G4428" s="5"/>
    </row>
    <row r="4429" spans="1:7" s="15" customFormat="1" x14ac:dyDescent="0.15">
      <c r="A4429" s="6"/>
      <c r="B4429" s="15">
        <v>4212</v>
      </c>
      <c r="C4429" s="18" t="str">
        <f>'Population tagcount script'!D4213</f>
        <v>param_adapter &lt;- "TAAGATCGGAAGAGCGTCGTGTAGGGAAAGAGTGT"  #Adapter sequence 3</v>
      </c>
      <c r="D4429" s="5"/>
      <c r="E4429" s="5"/>
      <c r="F4429" s="5"/>
      <c r="G4429" s="5"/>
    </row>
    <row r="4430" spans="1:7" s="15" customFormat="1" x14ac:dyDescent="0.15">
      <c r="A4430" s="6"/>
      <c r="B4430" s="15">
        <v>4213</v>
      </c>
      <c r="C4430" s="18" t="str">
        <f>'Population tagcount script'!D4214</f>
        <v xml:space="preserve">system.time(res3 &lt;- preprocessReads(filename=in_f,  outputFilename=out_f,Rpattern=param_adapter, max.Rmismatch=rep(0, nchar(param_adapter)), nBases=0, minLength=20, nrec=1000000))      </v>
      </c>
      <c r="D4430" s="5"/>
      <c r="E4430" s="5"/>
      <c r="F4430" s="5"/>
      <c r="G4430" s="5"/>
    </row>
    <row r="4431" spans="1:7" s="15" customFormat="1" x14ac:dyDescent="0.15">
      <c r="A4431" s="6"/>
      <c r="B4431" s="15">
        <v>4214</v>
      </c>
      <c r="C4431" s="18" t="str">
        <f>'Population tagcount script'!D4215</f>
        <v>in_f &lt;- "C:/NGS/save/F2_Adap-3.fastq"</v>
      </c>
      <c r="D4431" s="5"/>
      <c r="E4431" s="5"/>
      <c r="F4431" s="5"/>
      <c r="G4431" s="5"/>
    </row>
    <row r="4432" spans="1:7" s="15" customFormat="1" x14ac:dyDescent="0.15">
      <c r="A4432" s="6"/>
      <c r="B4432" s="15">
        <v>4215</v>
      </c>
      <c r="C4432" s="18" t="str">
        <f>'Population tagcount script'!D4216</f>
        <v>out_f &lt;- "C:/NGS/save/AdapterTrim_NGS0_96.fastq"</v>
      </c>
      <c r="D4432" s="5"/>
      <c r="E4432" s="5"/>
      <c r="F4432" s="5"/>
      <c r="G4432" s="5"/>
    </row>
    <row r="4433" spans="1:7" s="15" customFormat="1" x14ac:dyDescent="0.15">
      <c r="A4433" s="6"/>
      <c r="B4433" s="15">
        <v>4216</v>
      </c>
      <c r="C4433" s="18" t="str">
        <f>'Population tagcount script'!D4217</f>
        <v>param_adapter &lt;- "CATGAGATCGGAAGAGCACACGTCTGAACTCCAGTCAC"  #Adapter sequence 4</v>
      </c>
      <c r="D4433" s="5"/>
      <c r="E4433" s="5"/>
      <c r="F4433" s="5"/>
      <c r="G4433" s="5"/>
    </row>
    <row r="4434" spans="1:7" s="15" customFormat="1" x14ac:dyDescent="0.15">
      <c r="A4434" s="6"/>
      <c r="B4434" s="15">
        <v>4217</v>
      </c>
      <c r="C4434" s="18" t="str">
        <f>'Population tagcount script'!D4218</f>
        <v xml:space="preserve">system.time(res4 &lt;- preprocessReads(filename=in_f,  outputFilename=out_f,Rpattern=param_adapter, max.Rmismatch=rep(0, nchar(param_adapter)), nBases=0, minLength=20, nrec=1000000))      </v>
      </c>
      <c r="D4434" s="5"/>
      <c r="E4434" s="5"/>
      <c r="F4434" s="5"/>
      <c r="G4434" s="5"/>
    </row>
    <row r="4435" spans="1:7" s="15" customFormat="1" x14ac:dyDescent="0.15">
      <c r="A4435" s="6"/>
      <c r="B4435" s="15">
        <v>4218</v>
      </c>
      <c r="C4435" s="18" t="str">
        <f>'Population tagcount script'!D4219</f>
        <v>res &lt;- rbind(res1,res2,res3,res4)</v>
      </c>
      <c r="D4435" s="5"/>
      <c r="E4435" s="5"/>
      <c r="F4435" s="5"/>
      <c r="G4435" s="5"/>
    </row>
    <row r="4436" spans="1:7" s="15" customFormat="1" x14ac:dyDescent="0.15">
      <c r="A4436" s="6"/>
      <c r="B4436" s="15">
        <v>4219</v>
      </c>
      <c r="C4436" s="18" t="str">
        <f>'Population tagcount script'!D4220</f>
        <v>write.csv(res, "C:/NGS/save/NGS0_96.fastq.csv")</v>
      </c>
      <c r="D4436" s="5"/>
      <c r="E4436" s="5"/>
      <c r="F4436" s="5"/>
      <c r="G4436" s="5"/>
    </row>
    <row r="4437" spans="1:7" s="15" customFormat="1" x14ac:dyDescent="0.15">
      <c r="A4437" s="6"/>
      <c r="B4437" s="15">
        <v>4220</v>
      </c>
      <c r="C4437" s="18" t="str">
        <f>'Population tagcount script'!D4221</f>
        <v>system.time(fastq &lt;- fread("C:/NGS/save/AdapterTrim_NGS0_96.fastq", header=F, sep="\t", na.strings="NA", strip.white=TRUE, verbose=TRUE))</v>
      </c>
      <c r="D4437" s="5"/>
      <c r="E4437" s="5"/>
      <c r="F4437" s="5"/>
      <c r="G4437" s="5"/>
    </row>
    <row r="4438" spans="1:7" s="15" customFormat="1" x14ac:dyDescent="0.15">
      <c r="A4438" s="6"/>
      <c r="B4438" s="15">
        <v>4221</v>
      </c>
      <c r="C4438" s="18" t="str">
        <f>'Population tagcount script'!D4222</f>
        <v>file.remove("C:/NGS/save/AdapterTrim_NGS0_96.fastq","C:/NGS/save/F2_Adap-0.fastq","C:/NGS/save/F2_Adap-1.fastq","C:/NGS/save/F2_Adap-2.fastq","C:/NGS/save/F2_Adap-3.fastq")</v>
      </c>
      <c r="D4438" s="5"/>
      <c r="E4438" s="5"/>
      <c r="F4438" s="5"/>
      <c r="G4438" s="5"/>
    </row>
    <row r="4439" spans="1:7" s="15" customFormat="1" x14ac:dyDescent="0.15">
      <c r="A4439" s="6"/>
      <c r="B4439" s="15">
        <v>4222</v>
      </c>
      <c r="C4439" s="18" t="str">
        <f>'Population tagcount script'!D4223</f>
        <v>system.time(nucleotide &lt;- fastq[2+4*(0:((nrow(fastq)/4)-1))])</v>
      </c>
      <c r="D4439" s="5"/>
      <c r="E4439" s="5"/>
      <c r="F4439" s="5"/>
      <c r="G4439" s="5"/>
    </row>
    <row r="4440" spans="1:7" s="15" customFormat="1" x14ac:dyDescent="0.15">
      <c r="A4440" s="6"/>
      <c r="B4440" s="15">
        <v>4223</v>
      </c>
      <c r="C4440" s="18" t="str">
        <f>'Population tagcount script'!D4224</f>
        <v>system.time(RADtag &lt;- sort(table(nucleotide), decreasing=TRUE))</v>
      </c>
      <c r="D4440" s="5"/>
      <c r="E4440" s="5"/>
      <c r="F4440" s="5"/>
      <c r="G4440" s="5"/>
    </row>
    <row r="4441" spans="1:7" s="15" customFormat="1" x14ac:dyDescent="0.15">
      <c r="A4441" s="6"/>
      <c r="B4441" s="15">
        <v>4224</v>
      </c>
      <c r="C4441" s="18" t="str">
        <f>'Population tagcount script'!D4225</f>
        <v>system.time(write.csv(RADtag, file="C:/NGS/save/NGS0_96.tagcount", row.names = F))</v>
      </c>
      <c r="D4441" s="5"/>
      <c r="E4441" s="5"/>
      <c r="F4441" s="5"/>
      <c r="G4441" s="5"/>
    </row>
    <row r="4442" spans="1:7" s="15" customFormat="1" x14ac:dyDescent="0.15">
      <c r="A4442" s="6"/>
      <c r="B4442" s="15">
        <v>4225</v>
      </c>
      <c r="C4442" s="18" t="str">
        <f>'Population tagcount script'!D4226</f>
        <v>file.remove("C:/NGS/save/NGS0_96.fastq")</v>
      </c>
      <c r="D4442" s="5"/>
      <c r="E4442" s="5"/>
      <c r="F4442" s="5"/>
      <c r="G4442" s="5"/>
    </row>
    <row r="4443" spans="1:7" s="15" customFormat="1" x14ac:dyDescent="0.15">
      <c r="A4443" s="6"/>
      <c r="B4443" s="15">
        <v>4226</v>
      </c>
      <c r="C4443" s="18" t="str">
        <f>'Population tagcount script'!D4227</f>
        <v>RAD_1over &lt;- RADtag[RADtag&gt;1]</v>
      </c>
      <c r="D4443" s="5"/>
      <c r="E4443" s="5"/>
      <c r="F4443" s="5"/>
      <c r="G4443" s="5"/>
    </row>
    <row r="4444" spans="1:7" s="15" customFormat="1" x14ac:dyDescent="0.15">
      <c r="A4444" s="6"/>
      <c r="B4444" s="15">
        <v>4227</v>
      </c>
      <c r="C4444" s="18" t="str">
        <f>'Population tagcount script'!D4228</f>
        <v>system.time(write.csv(RAD_1over, file="C:/NGS/save/NGS0_96.tagcount1over", row.names = F))</v>
      </c>
      <c r="D4444" s="5"/>
      <c r="E4444" s="5"/>
      <c r="F4444" s="5"/>
      <c r="G4444" s="5"/>
    </row>
    <row r="4445" spans="1:7" s="15" customFormat="1" x14ac:dyDescent="0.15">
      <c r="A4445" s="6"/>
      <c r="B4445" s="15">
        <v>4228</v>
      </c>
      <c r="C4445" s="18" t="str">
        <f>'Population tagcount script'!D4229</f>
        <v>rm(list=ls())</v>
      </c>
      <c r="D4445" s="5"/>
      <c r="E4445" s="5"/>
      <c r="F4445" s="5"/>
      <c r="G4445" s="5"/>
    </row>
    <row r="4446" spans="1:7" s="15" customFormat="1" x14ac:dyDescent="0.15">
      <c r="A4446" s="6"/>
      <c r="B4446" s="15">
        <v>4229</v>
      </c>
      <c r="C4446" s="18" t="str">
        <f>'Population tagcount script'!D4230</f>
        <v>in_f &lt;- c("0", "0")</v>
      </c>
      <c r="D4446" s="5"/>
      <c r="E4446" s="5"/>
      <c r="F4446" s="5"/>
      <c r="G4446" s="5"/>
    </row>
    <row r="4447" spans="1:7" s="15" customFormat="1" x14ac:dyDescent="0.15">
      <c r="A4447" s="6"/>
      <c r="B4447" s="15">
        <v>4230</v>
      </c>
      <c r="C4447" s="18" t="str">
        <f>'Population tagcount script'!D4231</f>
        <v>out_f &lt;- "C:/NGS/save/.fastq"</v>
      </c>
      <c r="D4447" s="5"/>
      <c r="E4447" s="5"/>
      <c r="F4447" s="5"/>
      <c r="G4447" s="5"/>
    </row>
    <row r="4448" spans="1:7" s="15" customFormat="1" x14ac:dyDescent="0.15">
      <c r="A4448" s="6"/>
      <c r="B4448" s="15">
        <v>4231</v>
      </c>
      <c r="C4448" s="18" t="str">
        <f>'Population tagcount script'!D4232</f>
        <v>param_trim &lt;- 0</v>
      </c>
      <c r="D4448" s="5"/>
      <c r="E4448" s="5"/>
      <c r="F4448" s="5"/>
      <c r="G4448" s="5"/>
    </row>
    <row r="4449" spans="1:7" s="15" customFormat="1" x14ac:dyDescent="0.15">
      <c r="A4449" s="6"/>
      <c r="B4449" s="15">
        <v>4232</v>
      </c>
      <c r="C4449" s="18" t="str">
        <f>'Population tagcount script'!D4233</f>
        <v xml:space="preserve">fastq &lt;- readFastq(in_f)              </v>
      </c>
      <c r="D4449" s="5"/>
      <c r="E4449" s="5"/>
      <c r="F4449" s="5"/>
      <c r="G4449" s="5"/>
    </row>
    <row r="4450" spans="1:7" s="15" customFormat="1" x14ac:dyDescent="0.15">
      <c r="A4450" s="6"/>
      <c r="B4450" s="15">
        <v>4233</v>
      </c>
      <c r="C4450" s="18" t="str">
        <f>'Population tagcount script'!D4234</f>
        <v>hoge &lt;- width(sread(fastq)) - param_trim</v>
      </c>
      <c r="D4450" s="5"/>
      <c r="E4450" s="5"/>
      <c r="F4450" s="5"/>
      <c r="G4450" s="5"/>
    </row>
    <row r="4451" spans="1:7" s="15" customFormat="1" x14ac:dyDescent="0.15">
      <c r="A4451" s="6"/>
      <c r="B4451" s="15">
        <v>4234</v>
      </c>
      <c r="C4451" s="18" t="str">
        <f>'Population tagcount script'!D4235</f>
        <v xml:space="preserve">hoge[hoge &lt; 1] &lt;- 1                   </v>
      </c>
      <c r="D4451" s="5"/>
      <c r="E4451" s="5"/>
      <c r="F4451" s="5"/>
      <c r="G4451" s="5"/>
    </row>
    <row r="4452" spans="1:7" s="15" customFormat="1" x14ac:dyDescent="0.15">
      <c r="A4452" s="6"/>
      <c r="B4452" s="15">
        <v>4235</v>
      </c>
      <c r="C4452" s="18" t="str">
        <f>'Population tagcount script'!D4236</f>
        <v>hoge1 &lt;- DNAStringSet(sread(fastq), start=1, end=hoge)</v>
      </c>
      <c r="D4452" s="5"/>
      <c r="E4452" s="5"/>
      <c r="F4452" s="5"/>
      <c r="G4452" s="5"/>
    </row>
    <row r="4453" spans="1:7" s="15" customFormat="1" x14ac:dyDescent="0.15">
      <c r="A4453" s="6"/>
      <c r="B4453" s="15">
        <v>4236</v>
      </c>
      <c r="C4453" s="18" t="str">
        <f>'Population tagcount script'!D4237</f>
        <v>hoge2 &lt;- BStringSet(quality(quality(fastq)), start=1, end=hoge)</v>
      </c>
      <c r="D4453" s="5"/>
      <c r="E4453" s="5"/>
      <c r="F4453" s="5"/>
      <c r="G4453" s="5"/>
    </row>
    <row r="4454" spans="1:7" s="15" customFormat="1" x14ac:dyDescent="0.15">
      <c r="A4454" s="6"/>
      <c r="B4454" s="15">
        <v>4237</v>
      </c>
      <c r="C4454" s="18" t="str">
        <f>'Population tagcount script'!D4238</f>
        <v>fastq &lt;- ShortReadQ(hoge1, hoge2, id(fastq))</v>
      </c>
      <c r="D4454" s="5"/>
      <c r="E4454" s="5"/>
      <c r="F4454" s="5"/>
      <c r="G4454" s="5"/>
    </row>
    <row r="4455" spans="1:7" s="15" customFormat="1" x14ac:dyDescent="0.15">
      <c r="A4455" s="6"/>
      <c r="B4455" s="15">
        <v>4238</v>
      </c>
      <c r="C4455" s="18" t="str">
        <f>'Population tagcount script'!D4239</f>
        <v xml:space="preserve">writeFastq(fastq, out_f, compress=F)   </v>
      </c>
      <c r="D4455" s="5"/>
      <c r="E4455" s="5"/>
      <c r="F4455" s="5"/>
      <c r="G4455" s="5"/>
    </row>
    <row r="4456" spans="1:7" s="15" customFormat="1" x14ac:dyDescent="0.15">
      <c r="A4456" s="6"/>
      <c r="B4456" s="15">
        <v>4239</v>
      </c>
      <c r="C4456" s="18" t="str">
        <f>'Population tagcount script'!D4240</f>
        <v>param1 &lt;- 35</v>
      </c>
      <c r="D4456" s="5"/>
      <c r="E4456" s="5"/>
      <c r="F4456" s="5"/>
      <c r="G4456" s="5"/>
    </row>
    <row r="4457" spans="1:7" s="15" customFormat="1" x14ac:dyDescent="0.15">
      <c r="A4457" s="6"/>
      <c r="B4457" s="15">
        <v>4240</v>
      </c>
      <c r="C4457" s="18" t="str">
        <f>'Population tagcount script'!D4241</f>
        <v>param2 &lt;- 0.1</v>
      </c>
      <c r="D4457" s="5"/>
      <c r="E4457" s="5"/>
      <c r="F4457" s="5"/>
      <c r="G4457" s="5"/>
    </row>
    <row r="4458" spans="1:7" s="15" customFormat="1" x14ac:dyDescent="0.15">
      <c r="A4458" s="6"/>
      <c r="B4458" s="15">
        <v>4241</v>
      </c>
      <c r="C4458" s="18" t="str">
        <f>'Population tagcount script'!D4242</f>
        <v>fastq &lt;- readFastq("C:/NGS/save/.fastq")</v>
      </c>
      <c r="D4458" s="5"/>
      <c r="E4458" s="5"/>
      <c r="F4458" s="5"/>
      <c r="G4458" s="5"/>
    </row>
    <row r="4459" spans="1:7" s="15" customFormat="1" x14ac:dyDescent="0.15">
      <c r="A4459" s="6"/>
      <c r="B4459" s="15">
        <v>4242</v>
      </c>
      <c r="C4459" s="18" t="str">
        <f>'Population tagcount script'!D4243</f>
        <v>hoge &lt;- as(quality(fastq), "matrix")</v>
      </c>
      <c r="D4459" s="5"/>
      <c r="E4459" s="5"/>
      <c r="F4459" s="5"/>
      <c r="G4459" s="5"/>
    </row>
    <row r="4460" spans="1:7" s="15" customFormat="1" x14ac:dyDescent="0.15">
      <c r="A4460" s="6"/>
      <c r="B4460" s="15">
        <v>4243</v>
      </c>
      <c r="C4460" s="18" t="str">
        <f>'Population tagcount script'!D4244</f>
        <v>obj &lt;- (rowSums(hoge &lt; param1) &lt;= width(fastq)*param2)</v>
      </c>
      <c r="D4460" s="5"/>
      <c r="E4460" s="5"/>
      <c r="F4460" s="5"/>
      <c r="G4460" s="5"/>
    </row>
    <row r="4461" spans="1:7" s="15" customFormat="1" x14ac:dyDescent="0.15">
      <c r="A4461" s="6"/>
      <c r="B4461" s="15">
        <v>4244</v>
      </c>
      <c r="C4461" s="18" t="str">
        <f>'Population tagcount script'!D4245</f>
        <v>fastq &lt;- fastq[obj]</v>
      </c>
      <c r="D4461" s="5"/>
      <c r="E4461" s="5"/>
      <c r="F4461" s="5"/>
      <c r="G4461" s="5"/>
    </row>
    <row r="4462" spans="1:7" s="15" customFormat="1" x14ac:dyDescent="0.15">
      <c r="A4462" s="6"/>
      <c r="B4462" s="15">
        <v>4245</v>
      </c>
      <c r="C4462" s="18" t="str">
        <f>'Population tagcount script'!D4246</f>
        <v xml:space="preserve">writeFastq(fastq, "C:/NGS/save/F2_Adap-0.fastq", compress=F)   </v>
      </c>
      <c r="D4462" s="5"/>
      <c r="E4462" s="5"/>
      <c r="F4462" s="5"/>
      <c r="G4462" s="5"/>
    </row>
    <row r="4463" spans="1:7" s="15" customFormat="1" x14ac:dyDescent="0.15">
      <c r="A4463" s="6"/>
      <c r="B4463" s="15">
        <v>4246</v>
      </c>
      <c r="C4463" s="18" t="str">
        <f>'Population tagcount script'!D4247</f>
        <v>in_f &lt;- "C:/NGS/save/F2_Adap-0.fastq"</v>
      </c>
      <c r="D4463" s="5"/>
      <c r="E4463" s="5"/>
      <c r="F4463" s="5"/>
      <c r="G4463" s="5"/>
    </row>
    <row r="4464" spans="1:7" s="15" customFormat="1" x14ac:dyDescent="0.15">
      <c r="A4464" s="6"/>
      <c r="B4464" s="15">
        <v>4247</v>
      </c>
      <c r="C4464" s="18" t="str">
        <f>'Population tagcount script'!D4248</f>
        <v>out_f &lt;- "C:/NGS/save/F2_Adap-1.fastq"</v>
      </c>
      <c r="D4464" s="5"/>
      <c r="E4464" s="5"/>
      <c r="F4464" s="5"/>
      <c r="G4464" s="5"/>
    </row>
    <row r="4465" spans="1:7" s="15" customFormat="1" x14ac:dyDescent="0.15">
      <c r="A4465" s="6"/>
      <c r="B4465" s="15">
        <v>4248</v>
      </c>
      <c r="C4465" s="18" t="str">
        <f>'Population tagcount script'!D4249</f>
        <v>param_adapter &lt;- "CATGAGATCGGAAGAGCGTCGTGTAGGGAAAGAGTGT"  #Adapter sequence 1</v>
      </c>
      <c r="D4465" s="5"/>
      <c r="E4465" s="5"/>
      <c r="F4465" s="5"/>
      <c r="G4465" s="5"/>
    </row>
    <row r="4466" spans="1:7" s="15" customFormat="1" x14ac:dyDescent="0.15">
      <c r="A4466" s="6"/>
      <c r="B4466" s="15">
        <v>4249</v>
      </c>
      <c r="C4466" s="18" t="str">
        <f>'Population tagcount script'!D4250</f>
        <v xml:space="preserve">system.time(res1 &lt;- preprocessReads(filename=in_f,  outputFilename=out_f,Rpattern=param_adapter, max.Rmismatch=rep(0, nchar(param_adapter)), nBases=0, minLength=20, nrec=1000000))      </v>
      </c>
      <c r="D4466" s="5"/>
      <c r="E4466" s="5"/>
      <c r="F4466" s="5"/>
      <c r="G4466" s="5"/>
    </row>
    <row r="4467" spans="1:7" s="15" customFormat="1" x14ac:dyDescent="0.15">
      <c r="A4467" s="6"/>
      <c r="B4467" s="15">
        <v>4250</v>
      </c>
      <c r="C4467" s="18" t="str">
        <f>'Population tagcount script'!D4251</f>
        <v>in_f &lt;- "C:/NGS/save/F2_Adap-1.fastq"</v>
      </c>
      <c r="D4467" s="5"/>
      <c r="E4467" s="5"/>
      <c r="F4467" s="5"/>
      <c r="G4467" s="5"/>
    </row>
    <row r="4468" spans="1:7" s="15" customFormat="1" x14ac:dyDescent="0.15">
      <c r="A4468" s="6"/>
      <c r="B4468" s="15">
        <v>4251</v>
      </c>
      <c r="C4468" s="18" t="str">
        <f>'Population tagcount script'!D4252</f>
        <v>out_f &lt;- "C:/NGS/save/F2_Adap-2.fastq"</v>
      </c>
      <c r="D4468" s="5"/>
      <c r="E4468" s="5"/>
      <c r="F4468" s="5"/>
      <c r="G4468" s="5"/>
    </row>
    <row r="4469" spans="1:7" s="15" customFormat="1" x14ac:dyDescent="0.15">
      <c r="A4469" s="6"/>
      <c r="B4469" s="15">
        <v>4252</v>
      </c>
      <c r="C4469" s="18" t="str">
        <f>'Population tagcount script'!D4253</f>
        <v>param_adapter &lt;- "TAAGATCGGAAGAGCACACGTCTGAACTCCAGTCAC"  #Adapter sequence 2</v>
      </c>
      <c r="D4469" s="5"/>
      <c r="E4469" s="5"/>
      <c r="F4469" s="5"/>
      <c r="G4469" s="5"/>
    </row>
    <row r="4470" spans="1:7" s="15" customFormat="1" x14ac:dyDescent="0.15">
      <c r="A4470" s="6"/>
      <c r="B4470" s="15">
        <v>4253</v>
      </c>
      <c r="C4470" s="18" t="str">
        <f>'Population tagcount script'!D4254</f>
        <v xml:space="preserve">system.time(res2 &lt;- preprocessReads(filename=in_f,  outputFilename=out_f,Rpattern=param_adapter, max.Rmismatch=rep(0, nchar(param_adapter)), nBases=0, minLength=20, nrec=1000000))      </v>
      </c>
      <c r="D4470" s="5"/>
      <c r="E4470" s="5"/>
      <c r="F4470" s="5"/>
      <c r="G4470" s="5"/>
    </row>
    <row r="4471" spans="1:7" s="15" customFormat="1" x14ac:dyDescent="0.15">
      <c r="A4471" s="6"/>
      <c r="B4471" s="15">
        <v>4254</v>
      </c>
      <c r="C4471" s="18" t="str">
        <f>'Population tagcount script'!D4255</f>
        <v>in_f &lt;- "C:/NGS/save/F2_Adap-2.fastq"</v>
      </c>
      <c r="D4471" s="5"/>
      <c r="E4471" s="5"/>
      <c r="F4471" s="5"/>
      <c r="G4471" s="5"/>
    </row>
    <row r="4472" spans="1:7" s="15" customFormat="1" x14ac:dyDescent="0.15">
      <c r="A4472" s="6"/>
      <c r="B4472" s="15">
        <v>4255</v>
      </c>
      <c r="C4472" s="18" t="str">
        <f>'Population tagcount script'!D4256</f>
        <v>out_f &lt;- "C:/NGS/save/F2_Adap-3.fastq"</v>
      </c>
      <c r="D4472" s="5"/>
      <c r="E4472" s="5"/>
      <c r="F4472" s="5"/>
      <c r="G4472" s="5"/>
    </row>
    <row r="4473" spans="1:7" s="15" customFormat="1" x14ac:dyDescent="0.15">
      <c r="A4473" s="6"/>
      <c r="B4473" s="15">
        <v>4256</v>
      </c>
      <c r="C4473" s="18" t="str">
        <f>'Population tagcount script'!D4257</f>
        <v>param_adapter &lt;- "TAAGATCGGAAGAGCGTCGTGTAGGGAAAGAGTGT"  #Adapter sequence 3</v>
      </c>
      <c r="D4473" s="5"/>
      <c r="E4473" s="5"/>
      <c r="F4473" s="5"/>
      <c r="G4473" s="5"/>
    </row>
    <row r="4474" spans="1:7" s="15" customFormat="1" x14ac:dyDescent="0.15">
      <c r="A4474" s="6"/>
      <c r="B4474" s="15">
        <v>4257</v>
      </c>
      <c r="C4474" s="18" t="str">
        <f>'Population tagcount script'!D4258</f>
        <v xml:space="preserve">system.time(res3 &lt;- preprocessReads(filename=in_f,  outputFilename=out_f,Rpattern=param_adapter, max.Rmismatch=rep(0, nchar(param_adapter)), nBases=0, minLength=20, nrec=1000000))      </v>
      </c>
      <c r="D4474" s="5"/>
      <c r="E4474" s="5"/>
      <c r="F4474" s="5"/>
      <c r="G4474" s="5"/>
    </row>
    <row r="4475" spans="1:7" s="15" customFormat="1" x14ac:dyDescent="0.15">
      <c r="A4475" s="6"/>
      <c r="B4475" s="15">
        <v>4258</v>
      </c>
      <c r="C4475" s="18" t="str">
        <f>'Population tagcount script'!D4259</f>
        <v>in_f &lt;- "C:/NGS/save/F2_Adap-3.fastq"</v>
      </c>
      <c r="D4475" s="5"/>
      <c r="E4475" s="5"/>
      <c r="F4475" s="5"/>
      <c r="G4475" s="5"/>
    </row>
    <row r="4476" spans="1:7" s="15" customFormat="1" x14ac:dyDescent="0.15">
      <c r="A4476" s="6"/>
      <c r="B4476" s="15">
        <v>4259</v>
      </c>
      <c r="C4476" s="18" t="str">
        <f>'Population tagcount script'!D4260</f>
        <v>out_f &lt;- "C:/NGS/save/AdapterTrim_.fastq"</v>
      </c>
      <c r="D4476" s="5"/>
      <c r="E4476" s="5"/>
      <c r="F4476" s="5"/>
      <c r="G4476" s="5"/>
    </row>
    <row r="4477" spans="1:7" s="15" customFormat="1" x14ac:dyDescent="0.15">
      <c r="A4477" s="6"/>
      <c r="B4477" s="15">
        <v>4260</v>
      </c>
      <c r="C4477" s="18" t="str">
        <f>'Population tagcount script'!D4261</f>
        <v>param_adapter &lt;- "CATGAGATCGGAAGAGCACACGTCTGAACTCCAGTCAC"  #Adapter sequence 4</v>
      </c>
      <c r="D4477" s="5"/>
      <c r="E4477" s="5"/>
      <c r="F4477" s="5"/>
      <c r="G4477" s="5"/>
    </row>
    <row r="4478" spans="1:7" s="15" customFormat="1" x14ac:dyDescent="0.15">
      <c r="A4478" s="6"/>
      <c r="B4478" s="15">
        <v>4261</v>
      </c>
      <c r="C4478" s="18" t="str">
        <f>'Population tagcount script'!D4262</f>
        <v xml:space="preserve">system.time(res4 &lt;- preprocessReads(filename=in_f,  outputFilename=out_f,Rpattern=param_adapter, max.Rmismatch=rep(0, nchar(param_adapter)), nBases=0, minLength=20, nrec=1000000))      </v>
      </c>
      <c r="D4478" s="5"/>
      <c r="E4478" s="5"/>
      <c r="F4478" s="5"/>
      <c r="G4478" s="5"/>
    </row>
    <row r="4479" spans="1:7" s="15" customFormat="1" x14ac:dyDescent="0.15">
      <c r="A4479" s="6"/>
      <c r="B4479" s="15">
        <v>4262</v>
      </c>
      <c r="C4479" s="18" t="str">
        <f>'Population tagcount script'!D4263</f>
        <v>res &lt;- rbind(res1,res2,res3,res4)</v>
      </c>
      <c r="D4479" s="5"/>
      <c r="E4479" s="5"/>
      <c r="F4479" s="5"/>
      <c r="G4479" s="5"/>
    </row>
    <row r="4480" spans="1:7" s="15" customFormat="1" x14ac:dyDescent="0.15">
      <c r="A4480" s="6"/>
      <c r="B4480" s="15">
        <v>4263</v>
      </c>
      <c r="C4480" s="18" t="str">
        <f>'Population tagcount script'!D4264</f>
        <v>write.csv(res, "C:/NGS/save/.fastq.csv")</v>
      </c>
      <c r="D4480" s="5"/>
      <c r="E4480" s="5"/>
      <c r="F4480" s="5"/>
      <c r="G4480" s="5"/>
    </row>
    <row r="4481" spans="1:7" s="15" customFormat="1" x14ac:dyDescent="0.15">
      <c r="A4481" s="6"/>
      <c r="B4481" s="15">
        <v>4264</v>
      </c>
      <c r="C4481" s="18" t="str">
        <f>'Population tagcount script'!D4265</f>
        <v>system.time(fastq &lt;- fread("C:/NGS/save/AdapterTrim_.fastq", header=F, sep="\t", na.strings="NA", strip.white=TRUE, verbose=TRUE))</v>
      </c>
      <c r="D4481" s="5"/>
      <c r="E4481" s="5"/>
      <c r="F4481" s="5"/>
      <c r="G4481" s="5"/>
    </row>
    <row r="4482" spans="1:7" s="15" customFormat="1" x14ac:dyDescent="0.15">
      <c r="A4482" s="6"/>
      <c r="B4482" s="15">
        <v>4265</v>
      </c>
      <c r="C4482" s="18" t="str">
        <f>'Population tagcount script'!D4266</f>
        <v>file.remove("C:/NGS/save/AdapterTrim_.fastq","C:/NGS/save/F2_Adap-0.fastq","C:/NGS/save/F2_Adap-1.fastq","C:/NGS/save/F2_Adap-2.fastq","C:/NGS/save/F2_Adap-3.fastq")</v>
      </c>
      <c r="D4482" s="5"/>
      <c r="E4482" s="5"/>
      <c r="F4482" s="5"/>
      <c r="G4482" s="5"/>
    </row>
    <row r="4483" spans="1:7" s="15" customFormat="1" x14ac:dyDescent="0.15">
      <c r="A4483" s="6"/>
      <c r="B4483" s="15">
        <v>4266</v>
      </c>
      <c r="C4483" s="18" t="str">
        <f>'Population tagcount script'!D4267</f>
        <v>system.time(nucleotide &lt;- fastq[2+4*(0:((nrow(fastq)/4)-1))])</v>
      </c>
      <c r="D4483" s="5"/>
      <c r="E4483" s="5"/>
      <c r="F4483" s="5"/>
      <c r="G4483" s="5"/>
    </row>
    <row r="4484" spans="1:7" s="15" customFormat="1" x14ac:dyDescent="0.15">
      <c r="A4484" s="6"/>
      <c r="B4484" s="15">
        <v>4267</v>
      </c>
      <c r="C4484" s="18" t="str">
        <f>'Population tagcount script'!D4268</f>
        <v>system.time(RADtag &lt;- sort(table(nucleotide), decreasing=TRUE))</v>
      </c>
      <c r="D4484" s="5"/>
      <c r="E4484" s="5"/>
      <c r="F4484" s="5"/>
      <c r="G4484" s="5"/>
    </row>
    <row r="4485" spans="1:7" s="15" customFormat="1" x14ac:dyDescent="0.15">
      <c r="A4485" s="6"/>
      <c r="B4485" s="15">
        <v>4268</v>
      </c>
      <c r="C4485" s="18" t="str">
        <f>'Population tagcount script'!D4269</f>
        <v>system.time(write.csv(RADtag, file="C:/NGS/save/.tagcount", row.names = F))</v>
      </c>
      <c r="D4485" s="5"/>
      <c r="E4485" s="5"/>
      <c r="F4485" s="5"/>
      <c r="G4485" s="5"/>
    </row>
    <row r="4486" spans="1:7" s="15" customFormat="1" x14ac:dyDescent="0.15">
      <c r="A4486" s="6"/>
      <c r="B4486" s="15">
        <v>4269</v>
      </c>
      <c r="C4486" s="18" t="str">
        <f>'Population tagcount script'!D4270</f>
        <v>file.remove("C:/NGS/save/.fastq")</v>
      </c>
      <c r="D4486" s="5"/>
      <c r="E4486" s="5"/>
      <c r="F4486" s="5"/>
      <c r="G4486" s="5"/>
    </row>
    <row r="4487" spans="1:7" s="15" customFormat="1" x14ac:dyDescent="0.15">
      <c r="A4487" s="6"/>
      <c r="B4487" s="15">
        <v>4270</v>
      </c>
      <c r="C4487" s="18" t="str">
        <f>'Population tagcount script'!D4271</f>
        <v>RAD_1over &lt;- RADtag[RADtag&gt;1]</v>
      </c>
      <c r="D4487" s="5"/>
      <c r="E4487" s="5"/>
      <c r="F4487" s="5"/>
      <c r="G4487" s="5"/>
    </row>
    <row r="4488" spans="1:7" s="15" customFormat="1" x14ac:dyDescent="0.15">
      <c r="A4488" s="6"/>
      <c r="B4488" s="15">
        <v>4271</v>
      </c>
      <c r="C4488" s="18" t="str">
        <f>'Population tagcount script'!D4272</f>
        <v>system.time(write.csv(RAD_1over, file="C:/NGS/save/.tagcount1over", row.names = F))</v>
      </c>
      <c r="D4488" s="5"/>
      <c r="E4488" s="5"/>
      <c r="F4488" s="5"/>
      <c r="G4488" s="5"/>
    </row>
    <row r="4489" spans="1:7" s="15" customFormat="1" x14ac:dyDescent="0.15">
      <c r="A4489" s="6"/>
      <c r="B4489" s="15">
        <v>4272</v>
      </c>
      <c r="C4489" s="18" t="str">
        <f>'Population tagcount script'!D4273</f>
        <v>rm(list=ls())</v>
      </c>
      <c r="D4489" s="5"/>
      <c r="E4489" s="5"/>
      <c r="F4489" s="5"/>
      <c r="G4489" s="5"/>
    </row>
    <row r="4490" spans="1:7" s="15" customFormat="1" x14ac:dyDescent="0.15">
      <c r="A4490" s="6"/>
      <c r="B4490" s="15">
        <v>4273</v>
      </c>
      <c r="C4490" s="18" t="str">
        <f>'Population tagcount script'!D4274</f>
        <v>in_f &lt;- c("0", "0")</v>
      </c>
      <c r="D4490" s="5"/>
      <c r="E4490" s="5"/>
      <c r="F4490" s="5"/>
      <c r="G4490" s="5"/>
    </row>
    <row r="4491" spans="1:7" s="15" customFormat="1" x14ac:dyDescent="0.15">
      <c r="A4491" s="6"/>
      <c r="B4491" s="15">
        <v>4274</v>
      </c>
      <c r="C4491" s="18" t="str">
        <f>'Population tagcount script'!D4275</f>
        <v>out_f &lt;- "C:/NGS/save/.fastq"</v>
      </c>
      <c r="D4491" s="5"/>
      <c r="E4491" s="5"/>
      <c r="F4491" s="5"/>
      <c r="G4491" s="5"/>
    </row>
    <row r="4492" spans="1:7" s="15" customFormat="1" x14ac:dyDescent="0.15">
      <c r="A4492" s="6"/>
      <c r="B4492" s="15">
        <v>4275</v>
      </c>
      <c r="C4492" s="18" t="str">
        <f>'Population tagcount script'!D4276</f>
        <v>param_trim &lt;- 0</v>
      </c>
      <c r="D4492" s="5"/>
      <c r="E4492" s="5"/>
      <c r="F4492" s="5"/>
      <c r="G4492" s="5"/>
    </row>
    <row r="4493" spans="1:7" s="15" customFormat="1" x14ac:dyDescent="0.15">
      <c r="A4493" s="6"/>
      <c r="B4493" s="15">
        <v>4276</v>
      </c>
      <c r="C4493" s="18" t="str">
        <f>'Population tagcount script'!D4277</f>
        <v xml:space="preserve">fastq &lt;- readFastq(in_f)              </v>
      </c>
      <c r="D4493" s="5"/>
      <c r="E4493" s="5"/>
      <c r="F4493" s="5"/>
      <c r="G4493" s="5"/>
    </row>
    <row r="4494" spans="1:7" s="15" customFormat="1" x14ac:dyDescent="0.15">
      <c r="A4494" s="6"/>
      <c r="B4494" s="15">
        <v>4277</v>
      </c>
      <c r="C4494" s="18" t="str">
        <f>'Population tagcount script'!D4278</f>
        <v>hoge &lt;- width(sread(fastq)) - param_trim</v>
      </c>
      <c r="D4494" s="5"/>
      <c r="E4494" s="5"/>
      <c r="F4494" s="5"/>
      <c r="G4494" s="5"/>
    </row>
    <row r="4495" spans="1:7" s="15" customFormat="1" x14ac:dyDescent="0.15">
      <c r="A4495" s="6"/>
      <c r="B4495" s="15">
        <v>4278</v>
      </c>
      <c r="C4495" s="18" t="str">
        <f>'Population tagcount script'!D4279</f>
        <v xml:space="preserve">hoge[hoge &lt; 1] &lt;- 1                   </v>
      </c>
      <c r="D4495" s="5"/>
      <c r="E4495" s="5"/>
      <c r="F4495" s="5"/>
      <c r="G4495" s="5"/>
    </row>
    <row r="4496" spans="1:7" s="15" customFormat="1" x14ac:dyDescent="0.15">
      <c r="A4496" s="6"/>
      <c r="B4496" s="15">
        <v>4279</v>
      </c>
      <c r="C4496" s="18" t="str">
        <f>'Population tagcount script'!D4280</f>
        <v>hoge1 &lt;- DNAStringSet(sread(fastq), start=1, end=hoge)</v>
      </c>
      <c r="D4496" s="5"/>
      <c r="E4496" s="5"/>
      <c r="F4496" s="5"/>
      <c r="G4496" s="5"/>
    </row>
    <row r="4497" spans="1:7" s="15" customFormat="1" x14ac:dyDescent="0.15">
      <c r="A4497" s="6"/>
      <c r="B4497" s="15">
        <v>4280</v>
      </c>
      <c r="C4497" s="18" t="str">
        <f>'Population tagcount script'!D4281</f>
        <v>hoge2 &lt;- BStringSet(quality(quality(fastq)), start=1, end=hoge)</v>
      </c>
      <c r="D4497" s="5"/>
      <c r="E4497" s="5"/>
      <c r="F4497" s="5"/>
      <c r="G4497" s="5"/>
    </row>
    <row r="4498" spans="1:7" s="15" customFormat="1" x14ac:dyDescent="0.15">
      <c r="A4498" s="6"/>
      <c r="B4498" s="15">
        <v>4281</v>
      </c>
      <c r="C4498" s="18" t="str">
        <f>'Population tagcount script'!D4282</f>
        <v>fastq &lt;- ShortReadQ(hoge1, hoge2, id(fastq))</v>
      </c>
      <c r="D4498" s="5"/>
      <c r="E4498" s="5"/>
      <c r="F4498" s="5"/>
      <c r="G4498" s="5"/>
    </row>
    <row r="4499" spans="1:7" s="15" customFormat="1" x14ac:dyDescent="0.15">
      <c r="A4499" s="6"/>
      <c r="B4499" s="15">
        <v>4282</v>
      </c>
      <c r="C4499" s="18" t="str">
        <f>'Population tagcount script'!D4283</f>
        <v xml:space="preserve">writeFastq(fastq, out_f, compress=F)   </v>
      </c>
      <c r="D4499" s="5"/>
      <c r="E4499" s="5"/>
      <c r="F4499" s="5"/>
      <c r="G4499" s="5"/>
    </row>
    <row r="4500" spans="1:7" s="15" customFormat="1" x14ac:dyDescent="0.15">
      <c r="A4500" s="6"/>
      <c r="B4500" s="15">
        <v>4283</v>
      </c>
      <c r="C4500" s="18" t="str">
        <f>'Population tagcount script'!D4284</f>
        <v>param1 &lt;- 35</v>
      </c>
      <c r="D4500" s="5"/>
      <c r="E4500" s="5"/>
      <c r="F4500" s="5"/>
      <c r="G4500" s="5"/>
    </row>
    <row r="4501" spans="1:7" s="15" customFormat="1" x14ac:dyDescent="0.15">
      <c r="A4501" s="6"/>
      <c r="B4501" s="15">
        <v>4284</v>
      </c>
      <c r="C4501" s="18" t="str">
        <f>'Population tagcount script'!D4285</f>
        <v>param2 &lt;- 0.1</v>
      </c>
      <c r="D4501" s="5"/>
      <c r="E4501" s="5"/>
      <c r="F4501" s="5"/>
      <c r="G4501" s="5"/>
    </row>
    <row r="4502" spans="1:7" s="15" customFormat="1" x14ac:dyDescent="0.15">
      <c r="A4502" s="6"/>
      <c r="B4502" s="15">
        <v>4285</v>
      </c>
      <c r="C4502" s="18" t="str">
        <f>'Population tagcount script'!D4286</f>
        <v>fastq &lt;- readFastq("C:/NGS/save/.fastq")</v>
      </c>
      <c r="D4502" s="5"/>
      <c r="E4502" s="5"/>
      <c r="F4502" s="5"/>
      <c r="G4502" s="5"/>
    </row>
    <row r="4503" spans="1:7" s="15" customFormat="1" x14ac:dyDescent="0.15">
      <c r="A4503" s="6"/>
      <c r="B4503" s="15">
        <v>4286</v>
      </c>
      <c r="C4503" s="18" t="str">
        <f>'Population tagcount script'!D4287</f>
        <v>hoge &lt;- as(quality(fastq), "matrix")</v>
      </c>
      <c r="D4503" s="5"/>
      <c r="E4503" s="5"/>
      <c r="F4503" s="5"/>
      <c r="G4503" s="5"/>
    </row>
    <row r="4504" spans="1:7" s="15" customFormat="1" x14ac:dyDescent="0.15">
      <c r="A4504" s="6"/>
      <c r="B4504" s="15">
        <v>4287</v>
      </c>
      <c r="C4504" s="18" t="str">
        <f>'Population tagcount script'!D4288</f>
        <v>obj &lt;- (rowSums(hoge &lt; param1) &lt;= width(fastq)*param2)</v>
      </c>
      <c r="D4504" s="5"/>
      <c r="E4504" s="5"/>
      <c r="F4504" s="5"/>
      <c r="G4504" s="5"/>
    </row>
    <row r="4505" spans="1:7" s="15" customFormat="1" x14ac:dyDescent="0.15">
      <c r="A4505" s="6"/>
      <c r="B4505" s="15">
        <v>4288</v>
      </c>
      <c r="C4505" s="18" t="str">
        <f>'Population tagcount script'!D4289</f>
        <v>fastq &lt;- fastq[obj]</v>
      </c>
      <c r="D4505" s="5"/>
      <c r="E4505" s="5"/>
      <c r="F4505" s="5"/>
      <c r="G4505" s="5"/>
    </row>
    <row r="4506" spans="1:7" s="15" customFormat="1" x14ac:dyDescent="0.15">
      <c r="A4506" s="6"/>
      <c r="B4506" s="15">
        <v>4289</v>
      </c>
      <c r="C4506" s="18" t="str">
        <f>'Population tagcount script'!D4290</f>
        <v xml:space="preserve">writeFastq(fastq, "C:/NGS/save/F2_Adap-0.fastq", compress=F)   </v>
      </c>
      <c r="D4506" s="5"/>
      <c r="E4506" s="5"/>
      <c r="F4506" s="5"/>
      <c r="G4506" s="5"/>
    </row>
    <row r="4507" spans="1:7" s="15" customFormat="1" x14ac:dyDescent="0.15">
      <c r="A4507" s="6"/>
      <c r="B4507" s="15">
        <v>4290</v>
      </c>
      <c r="C4507" s="18" t="str">
        <f>'Population tagcount script'!D4291</f>
        <v>in_f &lt;- "C:/NGS/save/F2_Adap-0.fastq"</v>
      </c>
      <c r="D4507" s="5"/>
      <c r="E4507" s="5"/>
      <c r="F4507" s="5"/>
      <c r="G4507" s="5"/>
    </row>
    <row r="4508" spans="1:7" s="15" customFormat="1" x14ac:dyDescent="0.15">
      <c r="A4508" s="6"/>
      <c r="B4508" s="15">
        <v>4291</v>
      </c>
      <c r="C4508" s="18" t="str">
        <f>'Population tagcount script'!D4292</f>
        <v>out_f &lt;- "C:/NGS/save/F2_Adap-1.fastq"</v>
      </c>
      <c r="D4508" s="5"/>
      <c r="E4508" s="5"/>
      <c r="F4508" s="5"/>
      <c r="G4508" s="5"/>
    </row>
    <row r="4509" spans="1:7" s="15" customFormat="1" x14ac:dyDescent="0.15">
      <c r="A4509" s="6"/>
      <c r="B4509" s="15">
        <v>4292</v>
      </c>
      <c r="C4509" s="18" t="str">
        <f>'Population tagcount script'!D4293</f>
        <v>param_adapter &lt;- "CATGAGATCGGAAGAGCGTCGTGTAGGGAAAGAGTGT"  #Adapter sequence 1</v>
      </c>
      <c r="D4509" s="5"/>
      <c r="E4509" s="5"/>
      <c r="F4509" s="5"/>
      <c r="G4509" s="5"/>
    </row>
    <row r="4510" spans="1:7" s="15" customFormat="1" x14ac:dyDescent="0.15">
      <c r="A4510" s="6"/>
      <c r="B4510" s="15">
        <v>4293</v>
      </c>
      <c r="C4510" s="18" t="str">
        <f>'Population tagcount script'!D4294</f>
        <v xml:space="preserve">system.time(res1 &lt;- preprocessReads(filename=in_f,  outputFilename=out_f,Rpattern=param_adapter, max.Rmismatch=rep(0, nchar(param_adapter)), nBases=0, minLength=20, nrec=1000000))      </v>
      </c>
      <c r="D4510" s="5"/>
      <c r="E4510" s="5"/>
      <c r="F4510" s="5"/>
      <c r="G4510" s="5"/>
    </row>
    <row r="4511" spans="1:7" s="15" customFormat="1" x14ac:dyDescent="0.15">
      <c r="A4511" s="6"/>
      <c r="B4511" s="15">
        <v>4294</v>
      </c>
      <c r="C4511" s="18" t="str">
        <f>'Population tagcount script'!D4295</f>
        <v>in_f &lt;- "C:/NGS/save/F2_Adap-1.fastq"</v>
      </c>
      <c r="D4511" s="5"/>
      <c r="E4511" s="5"/>
      <c r="F4511" s="5"/>
      <c r="G4511" s="5"/>
    </row>
    <row r="4512" spans="1:7" s="15" customFormat="1" x14ac:dyDescent="0.15">
      <c r="A4512" s="6"/>
      <c r="B4512" s="15">
        <v>4295</v>
      </c>
      <c r="C4512" s="18" t="str">
        <f>'Population tagcount script'!D4296</f>
        <v>out_f &lt;- "C:/NGS/save/F2_Adap-2.fastq"</v>
      </c>
      <c r="D4512" s="5"/>
      <c r="E4512" s="5"/>
      <c r="F4512" s="5"/>
      <c r="G4512" s="5"/>
    </row>
    <row r="4513" spans="1:7" s="15" customFormat="1" x14ac:dyDescent="0.15">
      <c r="A4513" s="6"/>
      <c r="B4513" s="15">
        <v>4296</v>
      </c>
      <c r="C4513" s="18" t="str">
        <f>'Population tagcount script'!D4297</f>
        <v>param_adapter &lt;- "TAAGATCGGAAGAGCACACGTCTGAACTCCAGTCAC"  #Adapter sequence 2</v>
      </c>
      <c r="D4513" s="5"/>
      <c r="E4513" s="5"/>
      <c r="F4513" s="5"/>
      <c r="G4513" s="5"/>
    </row>
    <row r="4514" spans="1:7" s="15" customFormat="1" x14ac:dyDescent="0.15">
      <c r="A4514" s="6"/>
      <c r="B4514" s="15">
        <v>4297</v>
      </c>
      <c r="C4514" s="18" t="str">
        <f>'Population tagcount script'!D4298</f>
        <v xml:space="preserve">system.time(res2 &lt;- preprocessReads(filename=in_f,  outputFilename=out_f,Rpattern=param_adapter, max.Rmismatch=rep(0, nchar(param_adapter)), nBases=0, minLength=20, nrec=1000000))      </v>
      </c>
      <c r="D4514" s="5"/>
      <c r="E4514" s="5"/>
      <c r="F4514" s="5"/>
      <c r="G4514" s="5"/>
    </row>
    <row r="4515" spans="1:7" s="15" customFormat="1" x14ac:dyDescent="0.15">
      <c r="A4515" s="6"/>
      <c r="B4515" s="15">
        <v>4298</v>
      </c>
      <c r="C4515" s="18" t="str">
        <f>'Population tagcount script'!D4299</f>
        <v>in_f &lt;- "C:/NGS/save/F2_Adap-2.fastq"</v>
      </c>
      <c r="D4515" s="5"/>
      <c r="E4515" s="5"/>
      <c r="F4515" s="5"/>
      <c r="G4515" s="5"/>
    </row>
    <row r="4516" spans="1:7" s="15" customFormat="1" x14ac:dyDescent="0.15">
      <c r="A4516" s="6"/>
      <c r="B4516" s="15">
        <v>4299</v>
      </c>
      <c r="C4516" s="18" t="str">
        <f>'Population tagcount script'!D4300</f>
        <v>out_f &lt;- "C:/NGS/save/F2_Adap-3.fastq"</v>
      </c>
      <c r="D4516" s="5"/>
      <c r="E4516" s="5"/>
      <c r="F4516" s="5"/>
      <c r="G4516" s="5"/>
    </row>
    <row r="4517" spans="1:7" s="15" customFormat="1" x14ac:dyDescent="0.15">
      <c r="A4517" s="6"/>
      <c r="B4517" s="15">
        <v>4300</v>
      </c>
      <c r="C4517" s="18" t="str">
        <f>'Population tagcount script'!D4301</f>
        <v>param_adapter &lt;- "TAAGATCGGAAGAGCGTCGTGTAGGGAAAGAGTGT"  #Adapter sequence 3</v>
      </c>
      <c r="D4517" s="5"/>
      <c r="E4517" s="5"/>
      <c r="F4517" s="5"/>
      <c r="G4517" s="5"/>
    </row>
    <row r="4518" spans="1:7" s="15" customFormat="1" x14ac:dyDescent="0.15">
      <c r="A4518" s="6"/>
      <c r="B4518" s="15">
        <v>4301</v>
      </c>
      <c r="C4518" s="18" t="str">
        <f>'Population tagcount script'!D4302</f>
        <v xml:space="preserve">system.time(res3 &lt;- preprocessReads(filename=in_f,  outputFilename=out_f,Rpattern=param_adapter, max.Rmismatch=rep(0, nchar(param_adapter)), nBases=0, minLength=20, nrec=1000000))      </v>
      </c>
      <c r="D4518" s="5"/>
      <c r="E4518" s="5"/>
      <c r="F4518" s="5"/>
      <c r="G4518" s="5"/>
    </row>
    <row r="4519" spans="1:7" s="15" customFormat="1" x14ac:dyDescent="0.15">
      <c r="A4519" s="6"/>
      <c r="B4519" s="15">
        <v>4302</v>
      </c>
      <c r="C4519" s="18" t="str">
        <f>'Population tagcount script'!D4303</f>
        <v>in_f &lt;- "C:/NGS/save/F2_Adap-3.fastq"</v>
      </c>
      <c r="D4519" s="5"/>
      <c r="E4519" s="5"/>
      <c r="F4519" s="5"/>
      <c r="G4519" s="5"/>
    </row>
    <row r="4520" spans="1:7" s="15" customFormat="1" x14ac:dyDescent="0.15">
      <c r="A4520" s="6"/>
      <c r="B4520" s="15">
        <v>4303</v>
      </c>
      <c r="C4520" s="18" t="str">
        <f>'Population tagcount script'!D4304</f>
        <v>out_f &lt;- "C:/NGS/save/AdapterTrim_.fastq"</v>
      </c>
      <c r="D4520" s="5"/>
      <c r="E4520" s="5"/>
      <c r="F4520" s="5"/>
      <c r="G4520" s="5"/>
    </row>
    <row r="4521" spans="1:7" s="15" customFormat="1" x14ac:dyDescent="0.15">
      <c r="A4521" s="6"/>
      <c r="B4521" s="15">
        <v>4304</v>
      </c>
      <c r="C4521" s="18" t="str">
        <f>'Population tagcount script'!D4305</f>
        <v>param_adapter &lt;- "CATGAGATCGGAAGAGCACACGTCTGAACTCCAGTCAC"  #Adapter sequence 4</v>
      </c>
      <c r="D4521" s="5"/>
      <c r="E4521" s="5"/>
      <c r="F4521" s="5"/>
      <c r="G4521" s="5"/>
    </row>
    <row r="4522" spans="1:7" s="15" customFormat="1" x14ac:dyDescent="0.15">
      <c r="A4522" s="6"/>
      <c r="B4522" s="15">
        <v>4305</v>
      </c>
      <c r="C4522" s="18" t="str">
        <f>'Population tagcount script'!D4306</f>
        <v xml:space="preserve">system.time(res4 &lt;- preprocessReads(filename=in_f,  outputFilename=out_f,Rpattern=param_adapter, max.Rmismatch=rep(0, nchar(param_adapter)), nBases=0, minLength=20, nrec=1000000))      </v>
      </c>
      <c r="D4522" s="5"/>
      <c r="E4522" s="5"/>
      <c r="F4522" s="5"/>
      <c r="G4522" s="5"/>
    </row>
    <row r="4523" spans="1:7" s="15" customFormat="1" x14ac:dyDescent="0.15">
      <c r="A4523" s="6"/>
      <c r="B4523" s="15">
        <v>4306</v>
      </c>
      <c r="C4523" s="18" t="str">
        <f>'Population tagcount script'!D4307</f>
        <v>res &lt;- rbind(res1,res2,res3,res4)</v>
      </c>
      <c r="D4523" s="5"/>
      <c r="E4523" s="5"/>
      <c r="F4523" s="5"/>
      <c r="G4523" s="5"/>
    </row>
    <row r="4524" spans="1:7" s="15" customFormat="1" x14ac:dyDescent="0.15">
      <c r="A4524" s="6"/>
      <c r="B4524" s="15">
        <v>4307</v>
      </c>
      <c r="C4524" s="18" t="str">
        <f>'Population tagcount script'!D4308</f>
        <v>write.csv(res, "C:/NGS/save/.fastq.csv")</v>
      </c>
      <c r="D4524" s="5"/>
      <c r="E4524" s="5"/>
      <c r="F4524" s="5"/>
      <c r="G4524" s="5"/>
    </row>
    <row r="4525" spans="1:7" s="15" customFormat="1" x14ac:dyDescent="0.15">
      <c r="A4525" s="6"/>
      <c r="B4525" s="15">
        <v>4308</v>
      </c>
      <c r="C4525" s="18" t="str">
        <f>'Population tagcount script'!D4309</f>
        <v>system.time(fastq &lt;- fread("C:/NGS/save/AdapterTrim_.fastq", header=F, sep="\t", na.strings="NA", strip.white=TRUE, verbose=TRUE))</v>
      </c>
      <c r="D4525" s="5"/>
      <c r="E4525" s="5"/>
      <c r="F4525" s="5"/>
      <c r="G4525" s="5"/>
    </row>
    <row r="4526" spans="1:7" s="15" customFormat="1" x14ac:dyDescent="0.15">
      <c r="A4526" s="6"/>
      <c r="B4526" s="15">
        <v>4309</v>
      </c>
      <c r="C4526" s="18" t="str">
        <f>'Population tagcount script'!D4310</f>
        <v>file.remove("C:/NGS/save/AdapterTrim_.fastq","C:/NGS/save/F2_Adap-0.fastq","C:/NGS/save/F2_Adap-1.fastq","C:/NGS/save/F2_Adap-2.fastq","C:/NGS/save/F2_Adap-3.fastq")</v>
      </c>
      <c r="D4526" s="5"/>
      <c r="E4526" s="5"/>
      <c r="F4526" s="5"/>
      <c r="G4526" s="5"/>
    </row>
    <row r="4527" spans="1:7" s="15" customFormat="1" x14ac:dyDescent="0.15">
      <c r="A4527" s="6"/>
      <c r="B4527" s="15">
        <v>4310</v>
      </c>
      <c r="C4527" s="18" t="str">
        <f>'Population tagcount script'!D4311</f>
        <v>system.time(nucleotide &lt;- fastq[2+4*(0:((nrow(fastq)/4)-1))])</v>
      </c>
      <c r="D4527" s="5"/>
      <c r="E4527" s="5"/>
      <c r="F4527" s="5"/>
      <c r="G4527" s="5"/>
    </row>
    <row r="4528" spans="1:7" s="15" customFormat="1" x14ac:dyDescent="0.15">
      <c r="A4528" s="6"/>
      <c r="B4528" s="15">
        <v>4311</v>
      </c>
      <c r="C4528" s="18" t="str">
        <f>'Population tagcount script'!D4312</f>
        <v>system.time(RADtag &lt;- sort(table(nucleotide), decreasing=TRUE))</v>
      </c>
      <c r="D4528" s="5"/>
      <c r="E4528" s="5"/>
      <c r="F4528" s="5"/>
      <c r="G4528" s="5"/>
    </row>
    <row r="4529" spans="1:7" s="15" customFormat="1" x14ac:dyDescent="0.15">
      <c r="A4529" s="6"/>
      <c r="B4529" s="15">
        <v>4312</v>
      </c>
      <c r="C4529" s="18" t="str">
        <f>'Population tagcount script'!D4313</f>
        <v>system.time(write.csv(RADtag, file="C:/NGS/save/.tagcount", row.names = F))</v>
      </c>
      <c r="D4529" s="5"/>
      <c r="E4529" s="5"/>
      <c r="F4529" s="5"/>
      <c r="G4529" s="5"/>
    </row>
    <row r="4530" spans="1:7" s="15" customFormat="1" x14ac:dyDescent="0.15">
      <c r="A4530" s="6"/>
      <c r="B4530" s="15">
        <v>4313</v>
      </c>
      <c r="C4530" s="18" t="str">
        <f>'Population tagcount script'!D4314</f>
        <v>file.remove("C:/NGS/save/.fastq")</v>
      </c>
      <c r="D4530" s="5"/>
      <c r="E4530" s="5"/>
      <c r="F4530" s="5"/>
      <c r="G4530" s="5"/>
    </row>
    <row r="4531" spans="1:7" s="15" customFormat="1" x14ac:dyDescent="0.15">
      <c r="A4531" s="6"/>
      <c r="B4531" s="15">
        <v>4314</v>
      </c>
      <c r="C4531" s="18" t="str">
        <f>'Population tagcount script'!D4315</f>
        <v>RAD_1over &lt;- RADtag[RADtag&gt;1]</v>
      </c>
      <c r="D4531" s="5"/>
      <c r="E4531" s="5"/>
      <c r="F4531" s="5"/>
      <c r="G4531" s="5"/>
    </row>
    <row r="4532" spans="1:7" s="15" customFormat="1" x14ac:dyDescent="0.15">
      <c r="A4532" s="6"/>
      <c r="B4532" s="15">
        <v>4315</v>
      </c>
      <c r="C4532" s="18" t="str">
        <f>'Population tagcount script'!D4316</f>
        <v>system.time(write.csv(RAD_1over, file="C:/NGS/save/.tagcount1over", row.names = F))</v>
      </c>
      <c r="D4532" s="5"/>
      <c r="E4532" s="5"/>
      <c r="F4532" s="5"/>
      <c r="G4532" s="5"/>
    </row>
    <row r="4533" spans="1:7" s="15" customFormat="1" x14ac:dyDescent="0.15">
      <c r="A4533" s="6"/>
      <c r="B4533" s="15">
        <v>4316</v>
      </c>
      <c r="C4533" s="18" t="str">
        <f>'Population tagcount script'!D4317</f>
        <v>rm(list=ls())</v>
      </c>
      <c r="D4533" s="5"/>
      <c r="E4533" s="5"/>
      <c r="F4533" s="5"/>
      <c r="G4533" s="5"/>
    </row>
    <row r="4534" spans="1:7" s="15" customFormat="1" x14ac:dyDescent="0.15">
      <c r="A4534" s="6"/>
      <c r="B4534" s="15">
        <v>4317</v>
      </c>
      <c r="C4534" s="18" t="str">
        <f>'Population tagcount script'!D4318</f>
        <v>in_f &lt;- c("0", "0")</v>
      </c>
      <c r="D4534" s="5"/>
      <c r="E4534" s="5"/>
      <c r="F4534" s="5"/>
      <c r="G4534" s="5"/>
    </row>
    <row r="4535" spans="1:7" s="15" customFormat="1" x14ac:dyDescent="0.15">
      <c r="A4535" s="6"/>
      <c r="B4535" s="15">
        <v>4318</v>
      </c>
      <c r="C4535" s="18" t="str">
        <f>'Population tagcount script'!D4319</f>
        <v>out_f &lt;- "C:/NGS/save/.fastq"</v>
      </c>
      <c r="D4535" s="5"/>
      <c r="E4535" s="5"/>
      <c r="F4535" s="5"/>
      <c r="G4535" s="5"/>
    </row>
    <row r="4536" spans="1:7" s="15" customFormat="1" x14ac:dyDescent="0.15">
      <c r="A4536" s="6"/>
      <c r="B4536" s="15">
        <v>4319</v>
      </c>
      <c r="C4536" s="18" t="str">
        <f>'Population tagcount script'!D4320</f>
        <v>param_trim &lt;- 0</v>
      </c>
      <c r="D4536" s="5"/>
      <c r="E4536" s="5"/>
      <c r="F4536" s="5"/>
      <c r="G4536" s="5"/>
    </row>
    <row r="4537" spans="1:7" s="15" customFormat="1" x14ac:dyDescent="0.15">
      <c r="A4537" s="6"/>
      <c r="B4537" s="15">
        <v>4320</v>
      </c>
      <c r="C4537" s="18" t="str">
        <f>'Population tagcount script'!D4321</f>
        <v xml:space="preserve">fastq &lt;- readFastq(in_f)              </v>
      </c>
      <c r="D4537" s="5"/>
      <c r="E4537" s="5"/>
      <c r="F4537" s="5"/>
      <c r="G4537" s="5"/>
    </row>
    <row r="4538" spans="1:7" s="15" customFormat="1" x14ac:dyDescent="0.15">
      <c r="A4538" s="6"/>
      <c r="B4538" s="15">
        <v>4321</v>
      </c>
      <c r="C4538" s="18" t="str">
        <f>'Population tagcount script'!D4322</f>
        <v>hoge &lt;- width(sread(fastq)) - param_trim</v>
      </c>
      <c r="D4538" s="5"/>
      <c r="E4538" s="5"/>
      <c r="F4538" s="5"/>
      <c r="G4538" s="5"/>
    </row>
    <row r="4539" spans="1:7" s="15" customFormat="1" x14ac:dyDescent="0.15">
      <c r="A4539" s="6"/>
      <c r="B4539" s="15">
        <v>4322</v>
      </c>
      <c r="C4539" s="18" t="str">
        <f>'Population tagcount script'!D4323</f>
        <v xml:space="preserve">hoge[hoge &lt; 1] &lt;- 1                   </v>
      </c>
      <c r="D4539" s="5"/>
      <c r="E4539" s="5"/>
      <c r="F4539" s="5"/>
      <c r="G4539" s="5"/>
    </row>
    <row r="4540" spans="1:7" s="15" customFormat="1" x14ac:dyDescent="0.15">
      <c r="A4540" s="6"/>
      <c r="B4540" s="15">
        <v>4323</v>
      </c>
      <c r="C4540" s="18" t="str">
        <f>'Population tagcount script'!D4324</f>
        <v>hoge1 &lt;- DNAStringSet(sread(fastq), start=1, end=hoge)</v>
      </c>
      <c r="D4540" s="5"/>
      <c r="E4540" s="5"/>
      <c r="F4540" s="5"/>
      <c r="G4540" s="5"/>
    </row>
    <row r="4541" spans="1:7" s="15" customFormat="1" x14ac:dyDescent="0.15">
      <c r="A4541" s="6"/>
      <c r="B4541" s="15">
        <v>4324</v>
      </c>
      <c r="C4541" s="18" t="str">
        <f>'Population tagcount script'!D4325</f>
        <v>hoge2 &lt;- BStringSet(quality(quality(fastq)), start=1, end=hoge)</v>
      </c>
      <c r="D4541" s="5"/>
      <c r="E4541" s="5"/>
      <c r="F4541" s="5"/>
      <c r="G4541" s="5"/>
    </row>
    <row r="4542" spans="1:7" s="15" customFormat="1" x14ac:dyDescent="0.15">
      <c r="A4542" s="6"/>
      <c r="B4542" s="15">
        <v>4325</v>
      </c>
      <c r="C4542" s="18" t="str">
        <f>'Population tagcount script'!D4326</f>
        <v>fastq &lt;- ShortReadQ(hoge1, hoge2, id(fastq))</v>
      </c>
      <c r="D4542" s="5"/>
      <c r="E4542" s="5"/>
      <c r="F4542" s="5"/>
      <c r="G4542" s="5"/>
    </row>
    <row r="4543" spans="1:7" s="15" customFormat="1" x14ac:dyDescent="0.15">
      <c r="A4543" s="6"/>
      <c r="B4543" s="15">
        <v>4326</v>
      </c>
      <c r="C4543" s="18" t="str">
        <f>'Population tagcount script'!D4327</f>
        <v xml:space="preserve">writeFastq(fastq, out_f, compress=F)   </v>
      </c>
      <c r="D4543" s="5"/>
      <c r="E4543" s="5"/>
      <c r="F4543" s="5"/>
      <c r="G4543" s="5"/>
    </row>
    <row r="4544" spans="1:7" s="15" customFormat="1" x14ac:dyDescent="0.15">
      <c r="A4544" s="6"/>
      <c r="B4544" s="15">
        <v>4327</v>
      </c>
      <c r="C4544" s="18" t="str">
        <f>'Population tagcount script'!D4328</f>
        <v>param1 &lt;- 35</v>
      </c>
      <c r="D4544" s="5"/>
      <c r="E4544" s="5"/>
      <c r="F4544" s="5"/>
      <c r="G4544" s="5"/>
    </row>
    <row r="4545" spans="1:7" s="15" customFormat="1" x14ac:dyDescent="0.15">
      <c r="A4545" s="6"/>
      <c r="B4545" s="15">
        <v>4328</v>
      </c>
      <c r="C4545" s="18" t="str">
        <f>'Population tagcount script'!D4329</f>
        <v>param2 &lt;- 0.1</v>
      </c>
      <c r="D4545" s="5"/>
      <c r="E4545" s="5"/>
      <c r="F4545" s="5"/>
      <c r="G4545" s="5"/>
    </row>
    <row r="4546" spans="1:7" s="15" customFormat="1" x14ac:dyDescent="0.15">
      <c r="A4546" s="6"/>
      <c r="B4546" s="15">
        <v>4329</v>
      </c>
      <c r="C4546" s="18" t="str">
        <f>'Population tagcount script'!D4330</f>
        <v>fastq &lt;- readFastq("C:/NGS/save/.fastq")</v>
      </c>
      <c r="D4546" s="5"/>
      <c r="E4546" s="5"/>
      <c r="F4546" s="5"/>
      <c r="G4546" s="5"/>
    </row>
    <row r="4547" spans="1:7" s="15" customFormat="1" x14ac:dyDescent="0.15">
      <c r="A4547" s="6"/>
      <c r="B4547" s="15">
        <v>4330</v>
      </c>
      <c r="C4547" s="18" t="str">
        <f>'Population tagcount script'!D4331</f>
        <v>hoge &lt;- as(quality(fastq), "matrix")</v>
      </c>
      <c r="D4547" s="5"/>
      <c r="E4547" s="5"/>
      <c r="F4547" s="5"/>
      <c r="G4547" s="5"/>
    </row>
    <row r="4548" spans="1:7" s="15" customFormat="1" x14ac:dyDescent="0.15">
      <c r="A4548" s="6"/>
      <c r="B4548" s="15">
        <v>4331</v>
      </c>
      <c r="C4548" s="18" t="str">
        <f>'Population tagcount script'!D4332</f>
        <v>obj &lt;- (rowSums(hoge &lt; param1) &lt;= width(fastq)*param2)</v>
      </c>
      <c r="D4548" s="5"/>
      <c r="E4548" s="5"/>
      <c r="F4548" s="5"/>
      <c r="G4548" s="5"/>
    </row>
    <row r="4549" spans="1:7" s="15" customFormat="1" x14ac:dyDescent="0.15">
      <c r="A4549" s="6"/>
      <c r="B4549" s="15">
        <v>4332</v>
      </c>
      <c r="C4549" s="18" t="str">
        <f>'Population tagcount script'!D4333</f>
        <v>fastq &lt;- fastq[obj]</v>
      </c>
      <c r="D4549" s="5"/>
      <c r="E4549" s="5"/>
      <c r="F4549" s="5"/>
      <c r="G4549" s="5"/>
    </row>
    <row r="4550" spans="1:7" s="15" customFormat="1" x14ac:dyDescent="0.15">
      <c r="A4550" s="6"/>
      <c r="B4550" s="15">
        <v>4333</v>
      </c>
      <c r="C4550" s="18" t="str">
        <f>'Population tagcount script'!D4334</f>
        <v xml:space="preserve">writeFastq(fastq, "C:/NGS/save/F2_Adap-0.fastq", compress=F)   </v>
      </c>
      <c r="D4550" s="5"/>
      <c r="E4550" s="5"/>
      <c r="F4550" s="5"/>
      <c r="G4550" s="5"/>
    </row>
    <row r="4551" spans="1:7" s="15" customFormat="1" x14ac:dyDescent="0.15">
      <c r="A4551" s="6"/>
      <c r="B4551" s="15">
        <v>4334</v>
      </c>
      <c r="C4551" s="18" t="str">
        <f>'Population tagcount script'!D4335</f>
        <v>in_f &lt;- "C:/NGS/save/F2_Adap-0.fastq"</v>
      </c>
      <c r="D4551" s="5"/>
      <c r="E4551" s="5"/>
      <c r="F4551" s="5"/>
      <c r="G4551" s="5"/>
    </row>
    <row r="4552" spans="1:7" s="15" customFormat="1" x14ac:dyDescent="0.15">
      <c r="A4552" s="6"/>
      <c r="B4552" s="15">
        <v>4335</v>
      </c>
      <c r="C4552" s="18" t="str">
        <f>'Population tagcount script'!D4336</f>
        <v>out_f &lt;- "C:/NGS/save/F2_Adap-1.fastq"</v>
      </c>
      <c r="D4552" s="5"/>
      <c r="E4552" s="5"/>
      <c r="F4552" s="5"/>
      <c r="G4552" s="5"/>
    </row>
    <row r="4553" spans="1:7" s="15" customFormat="1" x14ac:dyDescent="0.15">
      <c r="A4553" s="6"/>
      <c r="B4553" s="15">
        <v>4336</v>
      </c>
      <c r="C4553" s="18" t="str">
        <f>'Population tagcount script'!D4337</f>
        <v>param_adapter &lt;- "CATGAGATCGGAAGAGCGTCGTGTAGGGAAAGAGTGT"  #Adapter sequence 1</v>
      </c>
      <c r="D4553" s="5"/>
      <c r="E4553" s="5"/>
      <c r="F4553" s="5"/>
      <c r="G4553" s="5"/>
    </row>
    <row r="4554" spans="1:7" s="15" customFormat="1" x14ac:dyDescent="0.15">
      <c r="A4554" s="6"/>
      <c r="B4554" s="15">
        <v>4337</v>
      </c>
      <c r="C4554" s="18" t="str">
        <f>'Population tagcount script'!D4338</f>
        <v xml:space="preserve">system.time(res1 &lt;- preprocessReads(filename=in_f,  outputFilename=out_f,Rpattern=param_adapter, max.Rmismatch=rep(0, nchar(param_adapter)), nBases=0, minLength=20, nrec=1000000))      </v>
      </c>
      <c r="D4554" s="5"/>
      <c r="E4554" s="5"/>
      <c r="F4554" s="5"/>
      <c r="G4554" s="5"/>
    </row>
    <row r="4555" spans="1:7" s="15" customFormat="1" x14ac:dyDescent="0.15">
      <c r="A4555" s="6"/>
      <c r="B4555" s="15">
        <v>4338</v>
      </c>
      <c r="C4555" s="18" t="str">
        <f>'Population tagcount script'!D4339</f>
        <v>in_f &lt;- "C:/NGS/save/F2_Adap-1.fastq"</v>
      </c>
      <c r="D4555" s="5"/>
      <c r="E4555" s="5"/>
      <c r="F4555" s="5"/>
      <c r="G4555" s="5"/>
    </row>
    <row r="4556" spans="1:7" s="15" customFormat="1" x14ac:dyDescent="0.15">
      <c r="A4556" s="6"/>
      <c r="B4556" s="15">
        <v>4339</v>
      </c>
      <c r="C4556" s="18" t="str">
        <f>'Population tagcount script'!D4340</f>
        <v>out_f &lt;- "C:/NGS/save/F2_Adap-2.fastq"</v>
      </c>
      <c r="D4556" s="5"/>
      <c r="E4556" s="5"/>
      <c r="F4556" s="5"/>
      <c r="G4556" s="5"/>
    </row>
    <row r="4557" spans="1:7" s="15" customFormat="1" x14ac:dyDescent="0.15">
      <c r="A4557" s="6"/>
      <c r="B4557" s="15">
        <v>4340</v>
      </c>
      <c r="C4557" s="18" t="str">
        <f>'Population tagcount script'!D4341</f>
        <v>param_adapter &lt;- "TAAGATCGGAAGAGCACACGTCTGAACTCCAGTCAC"  #Adapter sequence 2</v>
      </c>
      <c r="D4557" s="5"/>
      <c r="E4557" s="5"/>
      <c r="F4557" s="5"/>
      <c r="G4557" s="5"/>
    </row>
    <row r="4558" spans="1:7" s="15" customFormat="1" x14ac:dyDescent="0.15">
      <c r="A4558" s="6"/>
      <c r="B4558" s="15">
        <v>4341</v>
      </c>
      <c r="C4558" s="18" t="str">
        <f>'Population tagcount script'!D4342</f>
        <v xml:space="preserve">system.time(res2 &lt;- preprocessReads(filename=in_f,  outputFilename=out_f,Rpattern=param_adapter, max.Rmismatch=rep(0, nchar(param_adapter)), nBases=0, minLength=20, nrec=1000000))      </v>
      </c>
      <c r="D4558" s="5"/>
      <c r="E4558" s="5"/>
      <c r="F4558" s="5"/>
      <c r="G4558" s="5"/>
    </row>
    <row r="4559" spans="1:7" s="15" customFormat="1" x14ac:dyDescent="0.15">
      <c r="A4559" s="6"/>
      <c r="B4559" s="15">
        <v>4342</v>
      </c>
      <c r="C4559" s="18" t="str">
        <f>'Population tagcount script'!D4343</f>
        <v>in_f &lt;- "C:/NGS/save/F2_Adap-2.fastq"</v>
      </c>
      <c r="D4559" s="5"/>
      <c r="E4559" s="5"/>
      <c r="F4559" s="5"/>
      <c r="G4559" s="5"/>
    </row>
    <row r="4560" spans="1:7" s="15" customFormat="1" x14ac:dyDescent="0.15">
      <c r="A4560" s="6"/>
      <c r="B4560" s="15">
        <v>4343</v>
      </c>
      <c r="C4560" s="18" t="str">
        <f>'Population tagcount script'!D4344</f>
        <v>out_f &lt;- "C:/NGS/save/F2_Adap-3.fastq"</v>
      </c>
      <c r="D4560" s="5"/>
      <c r="E4560" s="5"/>
      <c r="F4560" s="5"/>
      <c r="G4560" s="5"/>
    </row>
    <row r="4561" spans="1:7" s="15" customFormat="1" x14ac:dyDescent="0.15">
      <c r="A4561" s="6"/>
      <c r="B4561" s="15">
        <v>4344</v>
      </c>
      <c r="C4561" s="18" t="str">
        <f>'Population tagcount script'!D4345</f>
        <v>param_adapter &lt;- "TAAGATCGGAAGAGCGTCGTGTAGGGAAAGAGTGT"  #Adapter sequence 3</v>
      </c>
      <c r="D4561" s="5"/>
      <c r="E4561" s="5"/>
      <c r="F4561" s="5"/>
      <c r="G4561" s="5"/>
    </row>
    <row r="4562" spans="1:7" s="15" customFormat="1" x14ac:dyDescent="0.15">
      <c r="A4562" s="6"/>
      <c r="B4562" s="15">
        <v>4345</v>
      </c>
      <c r="C4562" s="18" t="str">
        <f>'Population tagcount script'!D4346</f>
        <v xml:space="preserve">system.time(res3 &lt;- preprocessReads(filename=in_f,  outputFilename=out_f,Rpattern=param_adapter, max.Rmismatch=rep(0, nchar(param_adapter)), nBases=0, minLength=20, nrec=1000000))      </v>
      </c>
      <c r="D4562" s="5"/>
      <c r="E4562" s="5"/>
      <c r="F4562" s="5"/>
      <c r="G4562" s="5"/>
    </row>
    <row r="4563" spans="1:7" s="15" customFormat="1" x14ac:dyDescent="0.15">
      <c r="A4563" s="6"/>
      <c r="B4563" s="15">
        <v>4346</v>
      </c>
      <c r="C4563" s="18" t="str">
        <f>'Population tagcount script'!D4347</f>
        <v>in_f &lt;- "C:/NGS/save/F2_Adap-3.fastq"</v>
      </c>
      <c r="D4563" s="5"/>
      <c r="E4563" s="5"/>
      <c r="F4563" s="5"/>
      <c r="G4563" s="5"/>
    </row>
    <row r="4564" spans="1:7" s="15" customFormat="1" x14ac:dyDescent="0.15">
      <c r="A4564" s="6"/>
      <c r="B4564" s="15">
        <v>4347</v>
      </c>
      <c r="C4564" s="18" t="str">
        <f>'Population tagcount script'!D4348</f>
        <v>out_f &lt;- "C:/NGS/save/AdapterTrim_.fastq"</v>
      </c>
      <c r="D4564" s="5"/>
      <c r="E4564" s="5"/>
      <c r="F4564" s="5"/>
      <c r="G4564" s="5"/>
    </row>
    <row r="4565" spans="1:7" s="15" customFormat="1" x14ac:dyDescent="0.15">
      <c r="A4565" s="6"/>
      <c r="B4565" s="15">
        <v>4348</v>
      </c>
      <c r="C4565" s="18" t="str">
        <f>'Population tagcount script'!D4349</f>
        <v>param_adapter &lt;- "CATGAGATCGGAAGAGCACACGTCTGAACTCCAGTCAC"  #Adapter sequence 4</v>
      </c>
      <c r="D4565" s="5"/>
      <c r="E4565" s="5"/>
      <c r="F4565" s="5"/>
      <c r="G4565" s="5"/>
    </row>
    <row r="4566" spans="1:7" s="15" customFormat="1" x14ac:dyDescent="0.15">
      <c r="A4566" s="6"/>
      <c r="B4566" s="15">
        <v>4349</v>
      </c>
      <c r="C4566" s="18" t="str">
        <f>'Population tagcount script'!D4350</f>
        <v xml:space="preserve">system.time(res4 &lt;- preprocessReads(filename=in_f,  outputFilename=out_f,Rpattern=param_adapter, max.Rmismatch=rep(0, nchar(param_adapter)), nBases=0, minLength=20, nrec=1000000))      </v>
      </c>
      <c r="D4566" s="5"/>
      <c r="E4566" s="5"/>
      <c r="F4566" s="5"/>
      <c r="G4566" s="5"/>
    </row>
    <row r="4567" spans="1:7" s="15" customFormat="1" x14ac:dyDescent="0.15">
      <c r="A4567" s="6"/>
      <c r="B4567" s="15">
        <v>4350</v>
      </c>
      <c r="C4567" s="18" t="str">
        <f>'Population tagcount script'!D4351</f>
        <v>res &lt;- rbind(res1,res2,res3,res4)</v>
      </c>
      <c r="D4567" s="5"/>
      <c r="E4567" s="5"/>
      <c r="F4567" s="5"/>
      <c r="G4567" s="5"/>
    </row>
    <row r="4568" spans="1:7" s="15" customFormat="1" x14ac:dyDescent="0.15">
      <c r="A4568" s="6"/>
      <c r="B4568" s="15">
        <v>4351</v>
      </c>
      <c r="C4568" s="18" t="str">
        <f>'Population tagcount script'!D4352</f>
        <v>write.csv(res, "C:/NGS/save/.fastq.csv")</v>
      </c>
      <c r="D4568" s="5"/>
      <c r="E4568" s="5"/>
      <c r="F4568" s="5"/>
      <c r="G4568" s="5"/>
    </row>
    <row r="4569" spans="1:7" s="15" customFormat="1" x14ac:dyDescent="0.15">
      <c r="A4569" s="6"/>
      <c r="B4569" s="15">
        <v>4352</v>
      </c>
      <c r="C4569" s="18" t="str">
        <f>'Population tagcount script'!D4353</f>
        <v>system.time(fastq &lt;- fread("C:/NGS/save/AdapterTrim_.fastq", header=F, sep="\t", na.strings="NA", strip.white=TRUE, verbose=TRUE))</v>
      </c>
      <c r="D4569" s="5"/>
      <c r="E4569" s="5"/>
      <c r="F4569" s="5"/>
      <c r="G4569" s="5"/>
    </row>
    <row r="4570" spans="1:7" s="15" customFormat="1" x14ac:dyDescent="0.15">
      <c r="A4570" s="6"/>
      <c r="B4570" s="15">
        <v>4353</v>
      </c>
      <c r="C4570" s="18" t="str">
        <f>'Population tagcount script'!D4354</f>
        <v>file.remove("C:/NGS/save/AdapterTrim_.fastq","C:/NGS/save/F2_Adap-0.fastq","C:/NGS/save/F2_Adap-1.fastq","C:/NGS/save/F2_Adap-2.fastq","C:/NGS/save/F2_Adap-3.fastq")</v>
      </c>
      <c r="D4570" s="5"/>
      <c r="E4570" s="5"/>
      <c r="F4570" s="5"/>
      <c r="G4570" s="5"/>
    </row>
    <row r="4571" spans="1:7" s="15" customFormat="1" x14ac:dyDescent="0.15">
      <c r="A4571" s="6"/>
      <c r="B4571" s="15">
        <v>4354</v>
      </c>
      <c r="C4571" s="18" t="str">
        <f>'Population tagcount script'!D4355</f>
        <v>system.time(nucleotide &lt;- fastq[2+4*(0:((nrow(fastq)/4)-1))])</v>
      </c>
      <c r="D4571" s="5"/>
      <c r="E4571" s="5"/>
      <c r="F4571" s="5"/>
      <c r="G4571" s="5"/>
    </row>
    <row r="4572" spans="1:7" s="15" customFormat="1" x14ac:dyDescent="0.15">
      <c r="A4572" s="6"/>
      <c r="B4572" s="15">
        <v>4355</v>
      </c>
      <c r="C4572" s="18" t="str">
        <f>'Population tagcount script'!D4356</f>
        <v>system.time(RADtag &lt;- sort(table(nucleotide), decreasing=TRUE))</v>
      </c>
      <c r="D4572" s="5"/>
      <c r="E4572" s="5"/>
      <c r="F4572" s="5"/>
      <c r="G4572" s="5"/>
    </row>
    <row r="4573" spans="1:7" s="15" customFormat="1" x14ac:dyDescent="0.15">
      <c r="A4573" s="6"/>
      <c r="B4573" s="15">
        <v>4356</v>
      </c>
      <c r="C4573" s="18" t="str">
        <f>'Population tagcount script'!D4357</f>
        <v>system.time(write.csv(RADtag, file="C:/NGS/save/.tagcount", row.names = F))</v>
      </c>
      <c r="D4573" s="5"/>
      <c r="E4573" s="5"/>
      <c r="F4573" s="5"/>
      <c r="G4573" s="5"/>
    </row>
    <row r="4574" spans="1:7" s="15" customFormat="1" x14ac:dyDescent="0.15">
      <c r="A4574" s="6"/>
      <c r="B4574" s="15">
        <v>4357</v>
      </c>
      <c r="C4574" s="18" t="str">
        <f>'Population tagcount script'!D4358</f>
        <v>file.remove("C:/NGS/save/.fastq")</v>
      </c>
      <c r="D4574" s="5"/>
      <c r="E4574" s="5"/>
      <c r="F4574" s="5"/>
      <c r="G4574" s="5"/>
    </row>
    <row r="4575" spans="1:7" s="15" customFormat="1" x14ac:dyDescent="0.15">
      <c r="A4575" s="6"/>
      <c r="B4575" s="15">
        <v>4358</v>
      </c>
      <c r="C4575" s="18" t="str">
        <f>'Population tagcount script'!D4359</f>
        <v>RAD_1over &lt;- RADtag[RADtag&gt;1]</v>
      </c>
      <c r="D4575" s="5"/>
      <c r="E4575" s="5"/>
      <c r="F4575" s="5"/>
      <c r="G4575" s="5"/>
    </row>
    <row r="4576" spans="1:7" s="15" customFormat="1" x14ac:dyDescent="0.15">
      <c r="A4576" s="6"/>
      <c r="B4576" s="15">
        <v>4359</v>
      </c>
      <c r="C4576" s="18" t="str">
        <f>'Population tagcount script'!D4360</f>
        <v>system.time(write.csv(RAD_1over, file="C:/NGS/save/.tagcount1over", row.names = F))</v>
      </c>
      <c r="D4576" s="5"/>
      <c r="E4576" s="5"/>
      <c r="F4576" s="5"/>
      <c r="G4576" s="5"/>
    </row>
    <row r="4577" spans="1:7" s="15" customFormat="1" x14ac:dyDescent="0.15">
      <c r="A4577" s="6"/>
      <c r="B4577" s="15">
        <v>4360</v>
      </c>
      <c r="C4577" s="18" t="str">
        <f>'Population tagcount script'!D4361</f>
        <v>rm(list=ls())</v>
      </c>
      <c r="D4577" s="5"/>
      <c r="E4577" s="5"/>
      <c r="F4577" s="5"/>
      <c r="G4577" s="5"/>
    </row>
    <row r="4578" spans="1:7" s="15" customFormat="1" x14ac:dyDescent="0.15">
      <c r="A4578" s="6"/>
      <c r="B4578" s="15">
        <v>4361</v>
      </c>
      <c r="C4578" s="18" t="str">
        <f>'Population tagcount script'!D4362</f>
        <v>in_f &lt;- c("0", "0")</v>
      </c>
      <c r="D4578" s="5"/>
      <c r="E4578" s="5"/>
      <c r="F4578" s="5"/>
      <c r="G4578" s="5"/>
    </row>
    <row r="4579" spans="1:7" s="15" customFormat="1" x14ac:dyDescent="0.15">
      <c r="A4579" s="6"/>
      <c r="B4579" s="15">
        <v>4362</v>
      </c>
      <c r="C4579" s="18" t="str">
        <f>'Population tagcount script'!D4363</f>
        <v>out_f &lt;- "C:/NGS/save/.fastq"</v>
      </c>
      <c r="D4579" s="5"/>
      <c r="E4579" s="5"/>
      <c r="F4579" s="5"/>
      <c r="G4579" s="5"/>
    </row>
    <row r="4580" spans="1:7" s="15" customFormat="1" x14ac:dyDescent="0.15">
      <c r="A4580" s="6"/>
      <c r="B4580" s="15">
        <v>4363</v>
      </c>
      <c r="C4580" s="18" t="str">
        <f>'Population tagcount script'!D4364</f>
        <v>param_trim &lt;- 0</v>
      </c>
      <c r="D4580" s="5"/>
      <c r="E4580" s="5"/>
      <c r="F4580" s="5"/>
      <c r="G4580" s="5"/>
    </row>
    <row r="4581" spans="1:7" s="15" customFormat="1" x14ac:dyDescent="0.15">
      <c r="A4581" s="6"/>
      <c r="B4581" s="15">
        <v>4364</v>
      </c>
      <c r="C4581" s="18" t="str">
        <f>'Population tagcount script'!D4365</f>
        <v xml:space="preserve">fastq &lt;- readFastq(in_f)              </v>
      </c>
      <c r="D4581" s="5"/>
      <c r="E4581" s="5"/>
      <c r="F4581" s="5"/>
      <c r="G4581" s="5"/>
    </row>
    <row r="4582" spans="1:7" s="15" customFormat="1" x14ac:dyDescent="0.15">
      <c r="A4582" s="6"/>
      <c r="B4582" s="15">
        <v>4365</v>
      </c>
      <c r="C4582" s="18" t="str">
        <f>'Population tagcount script'!D4366</f>
        <v>hoge &lt;- width(sread(fastq)) - param_trim</v>
      </c>
      <c r="D4582" s="5"/>
      <c r="E4582" s="5"/>
      <c r="F4582" s="5"/>
      <c r="G4582" s="5"/>
    </row>
    <row r="4583" spans="1:7" s="15" customFormat="1" x14ac:dyDescent="0.15">
      <c r="A4583" s="6"/>
      <c r="B4583" s="15">
        <v>4366</v>
      </c>
      <c r="C4583" s="18" t="str">
        <f>'Population tagcount script'!D4367</f>
        <v xml:space="preserve">hoge[hoge &lt; 1] &lt;- 1                   </v>
      </c>
      <c r="D4583" s="5"/>
      <c r="E4583" s="5"/>
      <c r="F4583" s="5"/>
      <c r="G4583" s="5"/>
    </row>
    <row r="4584" spans="1:7" s="15" customFormat="1" x14ac:dyDescent="0.15">
      <c r="A4584" s="6"/>
      <c r="B4584" s="15">
        <v>4367</v>
      </c>
      <c r="C4584" s="18" t="str">
        <f>'Population tagcount script'!D4368</f>
        <v>hoge1 &lt;- DNAStringSet(sread(fastq), start=1, end=hoge)</v>
      </c>
      <c r="D4584" s="5"/>
      <c r="E4584" s="5"/>
      <c r="F4584" s="5"/>
      <c r="G4584" s="5"/>
    </row>
    <row r="4585" spans="1:7" s="15" customFormat="1" x14ac:dyDescent="0.15">
      <c r="A4585" s="6"/>
      <c r="B4585" s="15">
        <v>4368</v>
      </c>
      <c r="C4585" s="18" t="str">
        <f>'Population tagcount script'!D4369</f>
        <v>hoge2 &lt;- BStringSet(quality(quality(fastq)), start=1, end=hoge)</v>
      </c>
      <c r="D4585" s="5"/>
      <c r="E4585" s="5"/>
      <c r="F4585" s="5"/>
      <c r="G4585" s="5"/>
    </row>
    <row r="4586" spans="1:7" s="15" customFormat="1" x14ac:dyDescent="0.15">
      <c r="A4586" s="6"/>
      <c r="B4586" s="15">
        <v>4369</v>
      </c>
      <c r="C4586" s="18" t="str">
        <f>'Population tagcount script'!D4370</f>
        <v>fastq &lt;- ShortReadQ(hoge1, hoge2, id(fastq))</v>
      </c>
      <c r="D4586" s="5"/>
      <c r="E4586" s="5"/>
      <c r="F4586" s="5"/>
      <c r="G4586" s="5"/>
    </row>
    <row r="4587" spans="1:7" s="15" customFormat="1" x14ac:dyDescent="0.15">
      <c r="A4587" s="6"/>
      <c r="B4587" s="15">
        <v>4370</v>
      </c>
      <c r="C4587" s="18" t="str">
        <f>'Population tagcount script'!D4371</f>
        <v xml:space="preserve">writeFastq(fastq, out_f, compress=F)   </v>
      </c>
      <c r="D4587" s="5"/>
      <c r="E4587" s="5"/>
      <c r="F4587" s="5"/>
      <c r="G4587" s="5"/>
    </row>
    <row r="4588" spans="1:7" s="15" customFormat="1" x14ac:dyDescent="0.15">
      <c r="A4588" s="6"/>
      <c r="B4588" s="15">
        <v>4371</v>
      </c>
      <c r="C4588" s="18" t="str">
        <f>'Population tagcount script'!D4372</f>
        <v>param1 &lt;- 35</v>
      </c>
      <c r="D4588" s="5"/>
      <c r="E4588" s="5"/>
      <c r="F4588" s="5"/>
      <c r="G4588" s="5"/>
    </row>
    <row r="4589" spans="1:7" s="15" customFormat="1" x14ac:dyDescent="0.15">
      <c r="A4589" s="6"/>
      <c r="B4589" s="15">
        <v>4372</v>
      </c>
      <c r="C4589" s="18" t="str">
        <f>'Population tagcount script'!D4373</f>
        <v>param2 &lt;- 0.1</v>
      </c>
      <c r="D4589" s="5"/>
      <c r="E4589" s="5"/>
      <c r="F4589" s="5"/>
      <c r="G4589" s="5"/>
    </row>
    <row r="4590" spans="1:7" s="15" customFormat="1" x14ac:dyDescent="0.15">
      <c r="A4590" s="6"/>
      <c r="B4590" s="15">
        <v>4373</v>
      </c>
      <c r="C4590" s="18" t="str">
        <f>'Population tagcount script'!D4374</f>
        <v>fastq &lt;- readFastq("C:/NGS/save/.fastq")</v>
      </c>
      <c r="D4590" s="5"/>
      <c r="E4590" s="5"/>
      <c r="F4590" s="5"/>
      <c r="G4590" s="5"/>
    </row>
    <row r="4591" spans="1:7" s="15" customFormat="1" x14ac:dyDescent="0.15">
      <c r="A4591" s="6"/>
      <c r="B4591" s="15">
        <v>4374</v>
      </c>
      <c r="C4591" s="18" t="str">
        <f>'Population tagcount script'!D4375</f>
        <v>hoge &lt;- as(quality(fastq), "matrix")</v>
      </c>
      <c r="D4591" s="5"/>
      <c r="E4591" s="5"/>
      <c r="F4591" s="5"/>
      <c r="G4591" s="5"/>
    </row>
    <row r="4592" spans="1:7" s="15" customFormat="1" x14ac:dyDescent="0.15">
      <c r="A4592" s="6"/>
      <c r="B4592" s="15">
        <v>4375</v>
      </c>
      <c r="C4592" s="18" t="str">
        <f>'Population tagcount script'!D4376</f>
        <v>obj &lt;- (rowSums(hoge &lt; param1) &lt;= width(fastq)*param2)</v>
      </c>
      <c r="D4592" s="5"/>
      <c r="E4592" s="5"/>
      <c r="F4592" s="5"/>
      <c r="G4592" s="5"/>
    </row>
    <row r="4593" spans="1:7" s="15" customFormat="1" x14ac:dyDescent="0.15">
      <c r="A4593" s="6"/>
      <c r="B4593" s="15">
        <v>4376</v>
      </c>
      <c r="C4593" s="18" t="str">
        <f>'Population tagcount script'!D4377</f>
        <v>fastq &lt;- fastq[obj]</v>
      </c>
      <c r="D4593" s="5"/>
      <c r="E4593" s="5"/>
      <c r="F4593" s="5"/>
      <c r="G4593" s="5"/>
    </row>
    <row r="4594" spans="1:7" s="15" customFormat="1" x14ac:dyDescent="0.15">
      <c r="A4594" s="6"/>
      <c r="B4594" s="15">
        <v>4377</v>
      </c>
      <c r="C4594" s="18" t="str">
        <f>'Population tagcount script'!D4378</f>
        <v xml:space="preserve">writeFastq(fastq, "C:/NGS/save/F2_Adap-0.fastq", compress=F)   </v>
      </c>
      <c r="D4594" s="5"/>
      <c r="E4594" s="5"/>
      <c r="F4594" s="5"/>
      <c r="G4594" s="5"/>
    </row>
    <row r="4595" spans="1:7" s="15" customFormat="1" x14ac:dyDescent="0.15">
      <c r="A4595" s="6"/>
      <c r="B4595" s="15">
        <v>4378</v>
      </c>
      <c r="C4595" s="18" t="str">
        <f>'Population tagcount script'!D4379</f>
        <v>in_f &lt;- "C:/NGS/save/F2_Adap-0.fastq"</v>
      </c>
      <c r="D4595" s="5"/>
      <c r="E4595" s="5"/>
      <c r="F4595" s="5"/>
      <c r="G4595" s="5"/>
    </row>
    <row r="4596" spans="1:7" s="15" customFormat="1" x14ac:dyDescent="0.15">
      <c r="A4596" s="6"/>
      <c r="B4596" s="15">
        <v>4379</v>
      </c>
      <c r="C4596" s="18" t="str">
        <f>'Population tagcount script'!D4380</f>
        <v>out_f &lt;- "C:/NGS/save/F2_Adap-1.fastq"</v>
      </c>
      <c r="D4596" s="5"/>
      <c r="E4596" s="5"/>
      <c r="F4596" s="5"/>
      <c r="G4596" s="5"/>
    </row>
    <row r="4597" spans="1:7" s="15" customFormat="1" x14ac:dyDescent="0.15">
      <c r="A4597" s="6"/>
      <c r="B4597" s="15">
        <v>4380</v>
      </c>
      <c r="C4597" s="18" t="str">
        <f>'Population tagcount script'!D4381</f>
        <v>param_adapter &lt;- "CATGAGATCGGAAGAGCGTCGTGTAGGGAAAGAGTGT"  #Adapter sequence 1</v>
      </c>
      <c r="D4597" s="5"/>
      <c r="E4597" s="5"/>
      <c r="F4597" s="5"/>
      <c r="G4597" s="5"/>
    </row>
    <row r="4598" spans="1:7" s="15" customFormat="1" x14ac:dyDescent="0.15">
      <c r="A4598" s="6"/>
      <c r="B4598" s="15">
        <v>4381</v>
      </c>
      <c r="C4598" s="18" t="str">
        <f>'Population tagcount script'!D4382</f>
        <v xml:space="preserve">system.time(res1 &lt;- preprocessReads(filename=in_f,  outputFilename=out_f,Rpattern=param_adapter, max.Rmismatch=rep(0, nchar(param_adapter)), nBases=0, minLength=20, nrec=1000000))      </v>
      </c>
      <c r="D4598" s="5"/>
      <c r="E4598" s="5"/>
      <c r="F4598" s="5"/>
      <c r="G4598" s="5"/>
    </row>
    <row r="4599" spans="1:7" s="15" customFormat="1" x14ac:dyDescent="0.15">
      <c r="A4599" s="6"/>
      <c r="B4599" s="15">
        <v>4382</v>
      </c>
      <c r="C4599" s="18" t="str">
        <f>'Population tagcount script'!D4383</f>
        <v>in_f &lt;- "C:/NGS/save/F2_Adap-1.fastq"</v>
      </c>
      <c r="D4599" s="5"/>
      <c r="E4599" s="5"/>
      <c r="F4599" s="5"/>
      <c r="G4599" s="5"/>
    </row>
    <row r="4600" spans="1:7" s="15" customFormat="1" x14ac:dyDescent="0.15">
      <c r="A4600" s="6"/>
      <c r="B4600" s="15">
        <v>4383</v>
      </c>
      <c r="C4600" s="18" t="str">
        <f>'Population tagcount script'!D4384</f>
        <v>out_f &lt;- "C:/NGS/save/F2_Adap-2.fastq"</v>
      </c>
      <c r="D4600" s="5"/>
      <c r="E4600" s="5"/>
      <c r="F4600" s="5"/>
      <c r="G4600" s="5"/>
    </row>
    <row r="4601" spans="1:7" s="15" customFormat="1" x14ac:dyDescent="0.15">
      <c r="A4601" s="6"/>
      <c r="B4601" s="15">
        <v>4384</v>
      </c>
      <c r="C4601" s="18" t="str">
        <f>'Population tagcount script'!D4385</f>
        <v>param_adapter &lt;- "TAAGATCGGAAGAGCACACGTCTGAACTCCAGTCAC"  #Adapter sequence 2</v>
      </c>
      <c r="D4601" s="5"/>
      <c r="E4601" s="5"/>
      <c r="F4601" s="5"/>
      <c r="G4601" s="5"/>
    </row>
    <row r="4602" spans="1:7" s="15" customFormat="1" x14ac:dyDescent="0.15">
      <c r="A4602" s="6"/>
      <c r="B4602" s="15">
        <v>4385</v>
      </c>
      <c r="C4602" s="18" t="str">
        <f>'Population tagcount script'!D4386</f>
        <v xml:space="preserve">system.time(res2 &lt;- preprocessReads(filename=in_f,  outputFilename=out_f,Rpattern=param_adapter, max.Rmismatch=rep(0, nchar(param_adapter)), nBases=0, minLength=20, nrec=1000000))      </v>
      </c>
      <c r="D4602" s="5"/>
      <c r="E4602" s="5"/>
      <c r="F4602" s="5"/>
      <c r="G4602" s="5"/>
    </row>
    <row r="4603" spans="1:7" s="15" customFormat="1" x14ac:dyDescent="0.15">
      <c r="A4603" s="6"/>
      <c r="B4603" s="15">
        <v>4386</v>
      </c>
      <c r="C4603" s="18" t="str">
        <f>'Population tagcount script'!D4387</f>
        <v>in_f &lt;- "C:/NGS/save/F2_Adap-2.fastq"</v>
      </c>
      <c r="D4603" s="5"/>
      <c r="E4603" s="5"/>
      <c r="F4603" s="5"/>
      <c r="G4603" s="5"/>
    </row>
    <row r="4604" spans="1:7" s="15" customFormat="1" x14ac:dyDescent="0.15">
      <c r="A4604" s="6"/>
      <c r="B4604" s="15">
        <v>4387</v>
      </c>
      <c r="C4604" s="18" t="str">
        <f>'Population tagcount script'!D4388</f>
        <v>out_f &lt;- "C:/NGS/save/F2_Adap-3.fastq"</v>
      </c>
      <c r="D4604" s="5"/>
      <c r="E4604" s="5"/>
      <c r="F4604" s="5"/>
      <c r="G4604" s="5"/>
    </row>
    <row r="4605" spans="1:7" s="15" customFormat="1" x14ac:dyDescent="0.15">
      <c r="A4605" s="6"/>
      <c r="B4605" s="15">
        <v>4388</v>
      </c>
      <c r="C4605" s="18" t="str">
        <f>'Population tagcount script'!D4389</f>
        <v>param_adapter &lt;- "TAAGATCGGAAGAGCGTCGTGTAGGGAAAGAGTGT"  #Adapter sequence 3</v>
      </c>
      <c r="D4605" s="5"/>
      <c r="E4605" s="5"/>
      <c r="F4605" s="5"/>
      <c r="G4605" s="5"/>
    </row>
    <row r="4606" spans="1:7" s="15" customFormat="1" x14ac:dyDescent="0.15">
      <c r="A4606" s="6"/>
      <c r="B4606" s="15">
        <v>4389</v>
      </c>
      <c r="C4606" s="18" t="str">
        <f>'Population tagcount script'!D4390</f>
        <v xml:space="preserve">system.time(res3 &lt;- preprocessReads(filename=in_f,  outputFilename=out_f,Rpattern=param_adapter, max.Rmismatch=rep(0, nchar(param_adapter)), nBases=0, minLength=20, nrec=1000000))      </v>
      </c>
      <c r="D4606" s="5"/>
      <c r="E4606" s="5"/>
      <c r="F4606" s="5"/>
      <c r="G4606" s="5"/>
    </row>
    <row r="4607" spans="1:7" s="15" customFormat="1" x14ac:dyDescent="0.15">
      <c r="A4607" s="6"/>
      <c r="B4607" s="15">
        <v>4390</v>
      </c>
      <c r="C4607" s="18" t="str">
        <f>'Population tagcount script'!D4391</f>
        <v>in_f &lt;- "C:/NGS/save/F2_Adap-3.fastq"</v>
      </c>
      <c r="D4607" s="5"/>
      <c r="E4607" s="5"/>
      <c r="F4607" s="5"/>
      <c r="G4607" s="5"/>
    </row>
    <row r="4608" spans="1:7" s="15" customFormat="1" x14ac:dyDescent="0.15">
      <c r="A4608" s="6"/>
      <c r="B4608" s="15">
        <v>4391</v>
      </c>
      <c r="C4608" s="18" t="str">
        <f>'Population tagcount script'!D4392</f>
        <v>out_f &lt;- "C:/NGS/save/AdapterTrim_.fastq"</v>
      </c>
      <c r="D4608" s="5"/>
      <c r="E4608" s="5"/>
      <c r="F4608" s="5"/>
      <c r="G4608" s="5"/>
    </row>
    <row r="4609" spans="1:7" s="15" customFormat="1" x14ac:dyDescent="0.15">
      <c r="A4609" s="6"/>
      <c r="B4609" s="15">
        <v>4392</v>
      </c>
      <c r="C4609" s="18" t="str">
        <f>'Population tagcount script'!D4393</f>
        <v>param_adapter &lt;- "CATGAGATCGGAAGAGCACACGTCTGAACTCCAGTCAC"  #Adapter sequence 4</v>
      </c>
      <c r="D4609" s="5"/>
      <c r="E4609" s="5"/>
      <c r="F4609" s="5"/>
      <c r="G4609" s="5"/>
    </row>
    <row r="4610" spans="1:7" s="15" customFormat="1" x14ac:dyDescent="0.15">
      <c r="A4610" s="6"/>
      <c r="B4610" s="15">
        <v>4393</v>
      </c>
      <c r="C4610" s="18" t="str">
        <f>'Population tagcount script'!D4394</f>
        <v xml:space="preserve">system.time(res4 &lt;- preprocessReads(filename=in_f,  outputFilename=out_f,Rpattern=param_adapter, max.Rmismatch=rep(0, nchar(param_adapter)), nBases=0, minLength=20, nrec=1000000))      </v>
      </c>
      <c r="D4610" s="5"/>
      <c r="E4610" s="5"/>
      <c r="F4610" s="5"/>
      <c r="G4610" s="5"/>
    </row>
    <row r="4611" spans="1:7" s="15" customFormat="1" x14ac:dyDescent="0.15">
      <c r="A4611" s="6"/>
      <c r="B4611" s="15">
        <v>4394</v>
      </c>
      <c r="C4611" s="18" t="str">
        <f>'Population tagcount script'!D4395</f>
        <v>res &lt;- rbind(res1,res2,res3,res4)</v>
      </c>
      <c r="D4611" s="5"/>
      <c r="E4611" s="5"/>
      <c r="F4611" s="5"/>
      <c r="G4611" s="5"/>
    </row>
    <row r="4612" spans="1:7" s="15" customFormat="1" x14ac:dyDescent="0.15">
      <c r="A4612" s="6"/>
      <c r="B4612" s="15">
        <v>4395</v>
      </c>
      <c r="C4612" s="18" t="str">
        <f>'Population tagcount script'!D4396</f>
        <v>write.csv(res, "C:/NGS/save/.fastq.csv")</v>
      </c>
      <c r="D4612" s="5"/>
      <c r="E4612" s="5"/>
      <c r="F4612" s="5"/>
      <c r="G4612" s="5"/>
    </row>
    <row r="4613" spans="1:7" s="15" customFormat="1" x14ac:dyDescent="0.15">
      <c r="A4613" s="6"/>
      <c r="B4613" s="15">
        <v>4396</v>
      </c>
      <c r="C4613" s="18" t="str">
        <f>'Population tagcount script'!D4397</f>
        <v>system.time(fastq &lt;- fread("C:/NGS/save/AdapterTrim_.fastq", header=F, sep="\t", na.strings="NA", strip.white=TRUE, verbose=TRUE))</v>
      </c>
      <c r="D4613" s="5"/>
      <c r="E4613" s="5"/>
      <c r="F4613" s="5"/>
      <c r="G4613" s="5"/>
    </row>
    <row r="4614" spans="1:7" s="15" customFormat="1" x14ac:dyDescent="0.15">
      <c r="A4614" s="6"/>
      <c r="B4614" s="15">
        <v>4397</v>
      </c>
      <c r="C4614" s="18" t="str">
        <f>'Population tagcount script'!D4398</f>
        <v>file.remove("C:/NGS/save/AdapterTrim_.fastq","C:/NGS/save/F2_Adap-0.fastq","C:/NGS/save/F2_Adap-1.fastq","C:/NGS/save/F2_Adap-2.fastq","C:/NGS/save/F2_Adap-3.fastq")</v>
      </c>
      <c r="D4614" s="5"/>
      <c r="E4614" s="5"/>
      <c r="F4614" s="5"/>
      <c r="G4614" s="5"/>
    </row>
    <row r="4615" spans="1:7" s="15" customFormat="1" x14ac:dyDescent="0.15">
      <c r="A4615" s="6"/>
      <c r="B4615" s="15">
        <v>4398</v>
      </c>
      <c r="C4615" s="18" t="str">
        <f>'Population tagcount script'!D4399</f>
        <v>system.time(nucleotide &lt;- fastq[2+4*(0:((nrow(fastq)/4)-1))])</v>
      </c>
      <c r="D4615" s="5"/>
      <c r="E4615" s="5"/>
      <c r="F4615" s="5"/>
      <c r="G4615" s="5"/>
    </row>
    <row r="4616" spans="1:7" s="15" customFormat="1" x14ac:dyDescent="0.15">
      <c r="A4616" s="6"/>
      <c r="B4616" s="15">
        <v>4399</v>
      </c>
      <c r="C4616" s="18" t="str">
        <f>'Population tagcount script'!D4400</f>
        <v>system.time(RADtag &lt;- sort(table(nucleotide), decreasing=TRUE))</v>
      </c>
      <c r="D4616" s="5"/>
      <c r="E4616" s="5"/>
      <c r="F4616" s="5"/>
      <c r="G4616" s="5"/>
    </row>
    <row r="4617" spans="1:7" s="15" customFormat="1" x14ac:dyDescent="0.15">
      <c r="A4617" s="6"/>
      <c r="B4617" s="15">
        <v>4400</v>
      </c>
      <c r="C4617" s="18" t="str">
        <f>'Population tagcount script'!D4401</f>
        <v>system.time(write.csv(RADtag, file="C:/NGS/save/.tagcount", row.names = F))</v>
      </c>
      <c r="D4617" s="5"/>
      <c r="E4617" s="5"/>
      <c r="F4617" s="5"/>
      <c r="G4617" s="5"/>
    </row>
    <row r="4618" spans="1:7" s="15" customFormat="1" x14ac:dyDescent="0.15">
      <c r="A4618" s="6"/>
      <c r="B4618" s="15">
        <v>4401</v>
      </c>
      <c r="C4618" s="18" t="str">
        <f>'Population tagcount script'!D4402</f>
        <v>file.remove("C:/NGS/save/.fastq")</v>
      </c>
      <c r="D4618" s="5"/>
      <c r="E4618" s="5"/>
      <c r="F4618" s="5"/>
      <c r="G4618" s="5"/>
    </row>
    <row r="4619" spans="1:7" s="15" customFormat="1" x14ac:dyDescent="0.15">
      <c r="A4619" s="6"/>
      <c r="B4619" s="15">
        <v>4402</v>
      </c>
      <c r="C4619" s="18" t="str">
        <f>'Population tagcount script'!D4403</f>
        <v>RAD_1over &lt;- RADtag[RADtag&gt;1]</v>
      </c>
      <c r="D4619" s="5"/>
      <c r="E4619" s="5"/>
      <c r="F4619" s="5"/>
      <c r="G4619" s="5"/>
    </row>
    <row r="4620" spans="1:7" s="15" customFormat="1" x14ac:dyDescent="0.15">
      <c r="A4620" s="6"/>
      <c r="B4620" s="15">
        <v>4403</v>
      </c>
      <c r="C4620" s="18" t="str">
        <f>'Population tagcount script'!D4404</f>
        <v>system.time(write.csv(RAD_1over, file="C:/NGS/save/.tagcount1over", row.names = F))</v>
      </c>
      <c r="D4620" s="5"/>
      <c r="E4620" s="5"/>
      <c r="F4620" s="5"/>
      <c r="G4620" s="5"/>
    </row>
    <row r="4621" spans="1:7" s="15" customFormat="1" x14ac:dyDescent="0.15">
      <c r="A4621" s="6"/>
      <c r="B4621" s="15">
        <v>4404</v>
      </c>
      <c r="C4621" s="18" t="str">
        <f>'Population tagcount script'!D4405</f>
        <v>rm(list=ls())</v>
      </c>
      <c r="D4621" s="5"/>
      <c r="E4621" s="5"/>
      <c r="F4621" s="5"/>
      <c r="G4621" s="5"/>
    </row>
    <row r="4622" spans="1:7" s="15" customFormat="1" x14ac:dyDescent="0.15">
      <c r="A4622" s="6"/>
      <c r="B4622" s="15">
        <v>4405</v>
      </c>
      <c r="C4622" s="18" t="str">
        <f>'Population tagcount script'!D4406</f>
        <v>in_f &lt;- c("0", "0")</v>
      </c>
      <c r="D4622" s="5"/>
      <c r="E4622" s="5"/>
      <c r="F4622" s="5"/>
      <c r="G4622" s="5"/>
    </row>
    <row r="4623" spans="1:7" s="15" customFormat="1" x14ac:dyDescent="0.15">
      <c r="A4623" s="6"/>
      <c r="B4623" s="15">
        <v>4406</v>
      </c>
      <c r="C4623" s="18" t="str">
        <f>'Population tagcount script'!D4407</f>
        <v>out_f &lt;- "C:/NGS/save/.fastq"</v>
      </c>
      <c r="D4623" s="5"/>
      <c r="E4623" s="5"/>
      <c r="F4623" s="5"/>
      <c r="G4623" s="5"/>
    </row>
    <row r="4624" spans="1:7" s="15" customFormat="1" x14ac:dyDescent="0.15">
      <c r="A4624" s="6"/>
      <c r="B4624" s="15">
        <v>4407</v>
      </c>
      <c r="C4624" s="18" t="str">
        <f>'Population tagcount script'!D4408</f>
        <v>param_trim &lt;- 0</v>
      </c>
      <c r="D4624" s="5"/>
      <c r="E4624" s="5"/>
      <c r="F4624" s="5"/>
      <c r="G4624" s="5"/>
    </row>
    <row r="4625" spans="1:7" s="15" customFormat="1" x14ac:dyDescent="0.15">
      <c r="A4625" s="6"/>
      <c r="B4625" s="15">
        <v>4408</v>
      </c>
      <c r="C4625" s="18" t="str">
        <f>'Population tagcount script'!D4409</f>
        <v xml:space="preserve">fastq &lt;- readFastq(in_f)              </v>
      </c>
      <c r="D4625" s="5"/>
      <c r="E4625" s="5"/>
      <c r="F4625" s="5"/>
      <c r="G4625" s="5"/>
    </row>
    <row r="4626" spans="1:7" s="15" customFormat="1" x14ac:dyDescent="0.15">
      <c r="A4626" s="6"/>
      <c r="B4626" s="15">
        <v>4409</v>
      </c>
      <c r="C4626" s="18" t="str">
        <f>'Population tagcount script'!D4410</f>
        <v>hoge &lt;- width(sread(fastq)) - param_trim</v>
      </c>
      <c r="D4626" s="5"/>
      <c r="E4626" s="5"/>
      <c r="F4626" s="5"/>
      <c r="G4626" s="5"/>
    </row>
    <row r="4627" spans="1:7" s="15" customFormat="1" x14ac:dyDescent="0.15">
      <c r="A4627" s="6"/>
      <c r="B4627" s="15">
        <v>4410</v>
      </c>
      <c r="C4627" s="18" t="str">
        <f>'Population tagcount script'!D4411</f>
        <v xml:space="preserve">hoge[hoge &lt; 1] &lt;- 1                   </v>
      </c>
      <c r="D4627" s="5"/>
      <c r="E4627" s="5"/>
      <c r="F4627" s="5"/>
      <c r="G4627" s="5"/>
    </row>
    <row r="4628" spans="1:7" s="15" customFormat="1" x14ac:dyDescent="0.15">
      <c r="A4628" s="6"/>
      <c r="B4628" s="15">
        <v>4411</v>
      </c>
      <c r="C4628" s="18" t="str">
        <f>'Population tagcount script'!D4412</f>
        <v>hoge1 &lt;- DNAStringSet(sread(fastq), start=1, end=hoge)</v>
      </c>
      <c r="D4628" s="5"/>
      <c r="E4628" s="5"/>
      <c r="F4628" s="5"/>
      <c r="G4628" s="5"/>
    </row>
    <row r="4629" spans="1:7" s="15" customFormat="1" x14ac:dyDescent="0.15">
      <c r="A4629" s="6"/>
      <c r="B4629" s="15">
        <v>4412</v>
      </c>
      <c r="C4629" s="18" t="str">
        <f>'Population tagcount script'!D4413</f>
        <v>hoge2 &lt;- BStringSet(quality(quality(fastq)), start=1, end=hoge)</v>
      </c>
      <c r="D4629" s="5"/>
      <c r="E4629" s="5"/>
      <c r="F4629" s="5"/>
      <c r="G4629" s="5"/>
    </row>
    <row r="4630" spans="1:7" s="15" customFormat="1" x14ac:dyDescent="0.15">
      <c r="A4630" s="6"/>
      <c r="B4630" s="15">
        <v>4413</v>
      </c>
      <c r="C4630" s="18" t="str">
        <f>'Population tagcount script'!D4414</f>
        <v>fastq &lt;- ShortReadQ(hoge1, hoge2, id(fastq))</v>
      </c>
      <c r="D4630" s="5"/>
      <c r="E4630" s="5"/>
      <c r="F4630" s="5"/>
      <c r="G4630" s="5"/>
    </row>
    <row r="4631" spans="1:7" s="15" customFormat="1" x14ac:dyDescent="0.15">
      <c r="A4631" s="6"/>
      <c r="B4631" s="15">
        <v>4414</v>
      </c>
      <c r="C4631" s="18" t="str">
        <f>'Population tagcount script'!D4415</f>
        <v xml:space="preserve">writeFastq(fastq, out_f, compress=F)   </v>
      </c>
      <c r="D4631" s="5"/>
      <c r="E4631" s="5"/>
      <c r="F4631" s="5"/>
      <c r="G4631" s="5"/>
    </row>
    <row r="4632" spans="1:7" s="15" customFormat="1" x14ac:dyDescent="0.15">
      <c r="A4632" s="6"/>
      <c r="B4632" s="15">
        <v>4415</v>
      </c>
      <c r="C4632" s="18" t="str">
        <f>'Population tagcount script'!D4416</f>
        <v>param1 &lt;- 35</v>
      </c>
      <c r="D4632" s="5"/>
      <c r="E4632" s="5"/>
      <c r="F4632" s="5"/>
      <c r="G4632" s="5"/>
    </row>
    <row r="4633" spans="1:7" s="15" customFormat="1" x14ac:dyDescent="0.15">
      <c r="A4633" s="6"/>
      <c r="B4633" s="15">
        <v>4416</v>
      </c>
      <c r="C4633" s="18" t="str">
        <f>'Population tagcount script'!D4417</f>
        <v>param2 &lt;- 0.1</v>
      </c>
      <c r="D4633" s="5"/>
      <c r="E4633" s="5"/>
      <c r="F4633" s="5"/>
      <c r="G4633" s="5"/>
    </row>
    <row r="4634" spans="1:7" s="15" customFormat="1" x14ac:dyDescent="0.15">
      <c r="A4634" s="6"/>
      <c r="B4634" s="15">
        <v>4417</v>
      </c>
      <c r="C4634" s="18" t="str">
        <f>'Population tagcount script'!D4418</f>
        <v>fastq &lt;- readFastq("C:/NGS/save/.fastq")</v>
      </c>
      <c r="D4634" s="5"/>
      <c r="E4634" s="5"/>
      <c r="F4634" s="5"/>
      <c r="G4634" s="5"/>
    </row>
    <row r="4635" spans="1:7" s="15" customFormat="1" x14ac:dyDescent="0.15">
      <c r="A4635" s="6"/>
      <c r="B4635" s="15">
        <v>4418</v>
      </c>
      <c r="C4635" s="18" t="str">
        <f>'Population tagcount script'!D4419</f>
        <v>hoge &lt;- as(quality(fastq), "matrix")</v>
      </c>
      <c r="D4635" s="5"/>
      <c r="E4635" s="5"/>
      <c r="F4635" s="5"/>
      <c r="G4635" s="5"/>
    </row>
    <row r="4636" spans="1:7" s="15" customFormat="1" x14ac:dyDescent="0.15">
      <c r="A4636" s="6"/>
      <c r="B4636" s="15">
        <v>4419</v>
      </c>
      <c r="C4636" s="18" t="str">
        <f>'Population tagcount script'!D4420</f>
        <v>obj &lt;- (rowSums(hoge &lt; param1) &lt;= width(fastq)*param2)</v>
      </c>
      <c r="D4636" s="5"/>
      <c r="E4636" s="5"/>
      <c r="F4636" s="5"/>
      <c r="G4636" s="5"/>
    </row>
    <row r="4637" spans="1:7" s="15" customFormat="1" x14ac:dyDescent="0.15">
      <c r="A4637" s="6"/>
      <c r="B4637" s="15">
        <v>4420</v>
      </c>
      <c r="C4637" s="18" t="str">
        <f>'Population tagcount script'!D4421</f>
        <v>fastq &lt;- fastq[obj]</v>
      </c>
      <c r="D4637" s="5"/>
      <c r="E4637" s="5"/>
      <c r="F4637" s="5"/>
      <c r="G4637" s="5"/>
    </row>
    <row r="4638" spans="1:7" s="15" customFormat="1" x14ac:dyDescent="0.15">
      <c r="A4638" s="6"/>
      <c r="B4638" s="15">
        <v>4421</v>
      </c>
      <c r="C4638" s="18" t="str">
        <f>'Population tagcount script'!D4422</f>
        <v xml:space="preserve">writeFastq(fastq, "C:/NGS/save/F2_Adap-0.fastq", compress=F)   </v>
      </c>
      <c r="D4638" s="5"/>
      <c r="E4638" s="5"/>
      <c r="F4638" s="5"/>
      <c r="G4638" s="5"/>
    </row>
    <row r="4639" spans="1:7" s="15" customFormat="1" x14ac:dyDescent="0.15">
      <c r="A4639" s="6"/>
      <c r="B4639" s="15">
        <v>4422</v>
      </c>
      <c r="C4639" s="18" t="str">
        <f>'Population tagcount script'!D4423</f>
        <v>in_f &lt;- "C:/NGS/save/F2_Adap-0.fastq"</v>
      </c>
      <c r="D4639" s="5"/>
      <c r="E4639" s="5"/>
      <c r="F4639" s="5"/>
      <c r="G4639" s="5"/>
    </row>
    <row r="4640" spans="1:7" s="15" customFormat="1" x14ac:dyDescent="0.15">
      <c r="A4640" s="6"/>
      <c r="B4640" s="15">
        <v>4423</v>
      </c>
      <c r="C4640" s="18" t="str">
        <f>'Population tagcount script'!D4424</f>
        <v>out_f &lt;- "C:/NGS/save/F2_Adap-1.fastq"</v>
      </c>
      <c r="D4640" s="5"/>
      <c r="E4640" s="5"/>
      <c r="F4640" s="5"/>
      <c r="G4640" s="5"/>
    </row>
    <row r="4641" spans="1:7" s="15" customFormat="1" x14ac:dyDescent="0.15">
      <c r="A4641" s="6"/>
      <c r="B4641" s="15">
        <v>4424</v>
      </c>
      <c r="C4641" s="18" t="str">
        <f>'Population tagcount script'!D4425</f>
        <v>param_adapter &lt;- "CATGAGATCGGAAGAGCGTCGTGTAGGGAAAGAGTGT"  #Adapter sequence 1</v>
      </c>
      <c r="D4641" s="5"/>
      <c r="E4641" s="5"/>
      <c r="F4641" s="5"/>
      <c r="G4641" s="5"/>
    </row>
    <row r="4642" spans="1:7" s="15" customFormat="1" x14ac:dyDescent="0.15">
      <c r="A4642" s="6"/>
      <c r="B4642" s="15">
        <v>4425</v>
      </c>
      <c r="C4642" s="18" t="str">
        <f>'Population tagcount script'!D4426</f>
        <v xml:space="preserve">system.time(res1 &lt;- preprocessReads(filename=in_f,  outputFilename=out_f,Rpattern=param_adapter, max.Rmismatch=rep(0, nchar(param_adapter)), nBases=0, minLength=20, nrec=1000000))      </v>
      </c>
      <c r="D4642" s="5"/>
      <c r="E4642" s="5"/>
      <c r="F4642" s="5"/>
      <c r="G4642" s="5"/>
    </row>
    <row r="4643" spans="1:7" s="15" customFormat="1" x14ac:dyDescent="0.15">
      <c r="A4643" s="6"/>
      <c r="B4643" s="15">
        <v>4426</v>
      </c>
      <c r="C4643" s="18" t="str">
        <f>'Population tagcount script'!D4427</f>
        <v>in_f &lt;- "C:/NGS/save/F2_Adap-1.fastq"</v>
      </c>
      <c r="D4643" s="5"/>
      <c r="E4643" s="5"/>
      <c r="F4643" s="5"/>
      <c r="G4643" s="5"/>
    </row>
    <row r="4644" spans="1:7" s="15" customFormat="1" x14ac:dyDescent="0.15">
      <c r="A4644" s="6"/>
      <c r="B4644" s="15">
        <v>4427</v>
      </c>
      <c r="C4644" s="18" t="str">
        <f>'Population tagcount script'!D4428</f>
        <v>out_f &lt;- "C:/NGS/save/F2_Adap-2.fastq"</v>
      </c>
      <c r="D4644" s="5"/>
      <c r="E4644" s="5"/>
      <c r="F4644" s="5"/>
      <c r="G4644" s="5"/>
    </row>
    <row r="4645" spans="1:7" s="15" customFormat="1" x14ac:dyDescent="0.15">
      <c r="A4645" s="6"/>
      <c r="B4645" s="15">
        <v>4428</v>
      </c>
      <c r="C4645" s="18" t="str">
        <f>'Population tagcount script'!D4429</f>
        <v>param_adapter &lt;- "TAAGATCGGAAGAGCACACGTCTGAACTCCAGTCAC"  #Adapter sequence 2</v>
      </c>
      <c r="D4645" s="5"/>
      <c r="E4645" s="5"/>
      <c r="F4645" s="5"/>
      <c r="G4645" s="5"/>
    </row>
    <row r="4646" spans="1:7" s="15" customFormat="1" x14ac:dyDescent="0.15">
      <c r="A4646" s="6"/>
      <c r="B4646" s="15">
        <v>4429</v>
      </c>
      <c r="C4646" s="18" t="str">
        <f>'Population tagcount script'!D4430</f>
        <v xml:space="preserve">system.time(res2 &lt;- preprocessReads(filename=in_f,  outputFilename=out_f,Rpattern=param_adapter, max.Rmismatch=rep(0, nchar(param_adapter)), nBases=0, minLength=20, nrec=1000000))      </v>
      </c>
      <c r="D4646" s="5"/>
      <c r="E4646" s="5"/>
      <c r="F4646" s="5"/>
      <c r="G4646" s="5"/>
    </row>
    <row r="4647" spans="1:7" s="15" customFormat="1" x14ac:dyDescent="0.15">
      <c r="A4647" s="6"/>
      <c r="B4647" s="15">
        <v>4430</v>
      </c>
      <c r="C4647" s="18" t="str">
        <f>'Population tagcount script'!D4431</f>
        <v>in_f &lt;- "C:/NGS/save/F2_Adap-2.fastq"</v>
      </c>
      <c r="D4647" s="5"/>
      <c r="E4647" s="5"/>
      <c r="F4647" s="5"/>
      <c r="G4647" s="5"/>
    </row>
    <row r="4648" spans="1:7" s="15" customFormat="1" x14ac:dyDescent="0.15">
      <c r="A4648" s="6"/>
      <c r="B4648" s="15">
        <v>4431</v>
      </c>
      <c r="C4648" s="18" t="str">
        <f>'Population tagcount script'!D4432</f>
        <v>out_f &lt;- "C:/NGS/save/F2_Adap-3.fastq"</v>
      </c>
      <c r="D4648" s="5"/>
      <c r="E4648" s="5"/>
      <c r="F4648" s="5"/>
      <c r="G4648" s="5"/>
    </row>
    <row r="4649" spans="1:7" s="15" customFormat="1" x14ac:dyDescent="0.15">
      <c r="A4649" s="6"/>
      <c r="B4649" s="15">
        <v>4432</v>
      </c>
      <c r="C4649" s="18" t="str">
        <f>'Population tagcount script'!D4433</f>
        <v>param_adapter &lt;- "TAAGATCGGAAGAGCGTCGTGTAGGGAAAGAGTGT"  #Adapter sequence 3</v>
      </c>
      <c r="D4649" s="5"/>
      <c r="E4649" s="5"/>
      <c r="F4649" s="5"/>
      <c r="G4649" s="5"/>
    </row>
    <row r="4650" spans="1:7" s="15" customFormat="1" x14ac:dyDescent="0.15">
      <c r="A4650" s="6"/>
      <c r="B4650" s="15">
        <v>4433</v>
      </c>
      <c r="C4650" s="18" t="str">
        <f>'Population tagcount script'!D4434</f>
        <v xml:space="preserve">system.time(res3 &lt;- preprocessReads(filename=in_f,  outputFilename=out_f,Rpattern=param_adapter, max.Rmismatch=rep(0, nchar(param_adapter)), nBases=0, minLength=20, nrec=1000000))      </v>
      </c>
      <c r="D4650" s="5"/>
      <c r="E4650" s="5"/>
      <c r="F4650" s="5"/>
      <c r="G4650" s="5"/>
    </row>
    <row r="4651" spans="1:7" s="15" customFormat="1" x14ac:dyDescent="0.15">
      <c r="A4651" s="6"/>
      <c r="B4651" s="15">
        <v>4434</v>
      </c>
      <c r="C4651" s="18" t="str">
        <f>'Population tagcount script'!D4435</f>
        <v>in_f &lt;- "C:/NGS/save/F2_Adap-3.fastq"</v>
      </c>
      <c r="D4651" s="5"/>
      <c r="E4651" s="5"/>
      <c r="F4651" s="5"/>
      <c r="G4651" s="5"/>
    </row>
    <row r="4652" spans="1:7" s="15" customFormat="1" x14ac:dyDescent="0.15">
      <c r="A4652" s="6"/>
      <c r="B4652" s="15">
        <v>4435</v>
      </c>
      <c r="C4652" s="18" t="str">
        <f>'Population tagcount script'!D4436</f>
        <v>out_f &lt;- "C:/NGS/save/AdapterTrim_.fastq"</v>
      </c>
      <c r="D4652" s="5"/>
      <c r="E4652" s="5"/>
      <c r="F4652" s="5"/>
      <c r="G4652" s="5"/>
    </row>
    <row r="4653" spans="1:7" s="15" customFormat="1" x14ac:dyDescent="0.15">
      <c r="A4653" s="6"/>
      <c r="B4653" s="15">
        <v>4436</v>
      </c>
      <c r="C4653" s="18" t="str">
        <f>'Population tagcount script'!D4437</f>
        <v>param_adapter &lt;- "CATGAGATCGGAAGAGCACACGTCTGAACTCCAGTCAC"  #Adapter sequence 4</v>
      </c>
      <c r="D4653" s="5"/>
      <c r="E4653" s="5"/>
      <c r="F4653" s="5"/>
      <c r="G4653" s="5"/>
    </row>
    <row r="4654" spans="1:7" s="15" customFormat="1" x14ac:dyDescent="0.15">
      <c r="A4654" s="6"/>
      <c r="B4654" s="15">
        <v>4437</v>
      </c>
      <c r="C4654" s="18" t="str">
        <f>'Population tagcount script'!D4438</f>
        <v xml:space="preserve">system.time(res4 &lt;- preprocessReads(filename=in_f,  outputFilename=out_f,Rpattern=param_adapter, max.Rmismatch=rep(0, nchar(param_adapter)), nBases=0, minLength=20, nrec=1000000))      </v>
      </c>
      <c r="D4654" s="5"/>
      <c r="E4654" s="5"/>
      <c r="F4654" s="5"/>
      <c r="G4654" s="5"/>
    </row>
    <row r="4655" spans="1:7" s="15" customFormat="1" x14ac:dyDescent="0.15">
      <c r="A4655" s="6"/>
      <c r="B4655" s="15">
        <v>4438</v>
      </c>
      <c r="C4655" s="18" t="str">
        <f>'Population tagcount script'!D4439</f>
        <v>res &lt;- rbind(res1,res2,res3,res4)</v>
      </c>
      <c r="D4655" s="5"/>
      <c r="E4655" s="5"/>
      <c r="F4655" s="5"/>
      <c r="G4655" s="5"/>
    </row>
    <row r="4656" spans="1:7" s="15" customFormat="1" x14ac:dyDescent="0.15">
      <c r="A4656" s="6"/>
      <c r="B4656" s="15">
        <v>4439</v>
      </c>
      <c r="C4656" s="18" t="str">
        <f>'Population tagcount script'!D4440</f>
        <v>write.csv(res, "C:/NGS/save/.fastq.csv")</v>
      </c>
      <c r="D4656" s="5"/>
      <c r="E4656" s="5"/>
      <c r="F4656" s="5"/>
      <c r="G4656" s="5"/>
    </row>
    <row r="4657" spans="1:7" s="15" customFormat="1" x14ac:dyDescent="0.15">
      <c r="A4657" s="6"/>
      <c r="B4657" s="15">
        <v>4440</v>
      </c>
      <c r="C4657" s="18" t="str">
        <f>'Population tagcount script'!D4441</f>
        <v>system.time(fastq &lt;- fread("C:/NGS/save/AdapterTrim_.fastq", header=F, sep="\t", na.strings="NA", strip.white=TRUE, verbose=TRUE))</v>
      </c>
      <c r="D4657" s="5"/>
      <c r="E4657" s="5"/>
      <c r="F4657" s="5"/>
      <c r="G4657" s="5"/>
    </row>
    <row r="4658" spans="1:7" s="15" customFormat="1" x14ac:dyDescent="0.15">
      <c r="A4658" s="6"/>
      <c r="B4658" s="15">
        <v>4441</v>
      </c>
      <c r="C4658" s="18" t="str">
        <f>'Population tagcount script'!D4442</f>
        <v>file.remove("C:/NGS/save/AdapterTrim_.fastq","C:/NGS/save/F2_Adap-0.fastq","C:/NGS/save/F2_Adap-1.fastq","C:/NGS/save/F2_Adap-2.fastq","C:/NGS/save/F2_Adap-3.fastq")</v>
      </c>
      <c r="D4658" s="5"/>
      <c r="E4658" s="5"/>
      <c r="F4658" s="5"/>
      <c r="G4658" s="5"/>
    </row>
    <row r="4659" spans="1:7" s="15" customFormat="1" x14ac:dyDescent="0.15">
      <c r="A4659" s="6"/>
      <c r="B4659" s="15">
        <v>4442</v>
      </c>
      <c r="C4659" s="18" t="str">
        <f>'Population tagcount script'!D4443</f>
        <v>system.time(nucleotide &lt;- fastq[2+4*(0:((nrow(fastq)/4)-1))])</v>
      </c>
      <c r="D4659" s="5"/>
      <c r="E4659" s="5"/>
      <c r="F4659" s="5"/>
      <c r="G4659" s="5"/>
    </row>
    <row r="4660" spans="1:7" s="15" customFormat="1" x14ac:dyDescent="0.15">
      <c r="A4660" s="6"/>
      <c r="B4660" s="15">
        <v>4443</v>
      </c>
      <c r="C4660" s="18" t="str">
        <f>'Population tagcount script'!D4444</f>
        <v>system.time(RADtag &lt;- sort(table(nucleotide), decreasing=TRUE))</v>
      </c>
      <c r="D4660" s="5"/>
      <c r="E4660" s="5"/>
      <c r="F4660" s="5"/>
      <c r="G4660" s="5"/>
    </row>
    <row r="4661" spans="1:7" s="15" customFormat="1" x14ac:dyDescent="0.15">
      <c r="A4661" s="6"/>
      <c r="B4661" s="15">
        <v>4444</v>
      </c>
      <c r="C4661" s="18" t="str">
        <f>'Population tagcount script'!D4445</f>
        <v>system.time(write.csv(RADtag, file="C:/NGS/save/.tagcount", row.names = F))</v>
      </c>
      <c r="D4661" s="5"/>
      <c r="E4661" s="5"/>
      <c r="F4661" s="5"/>
      <c r="G4661" s="5"/>
    </row>
    <row r="4662" spans="1:7" s="15" customFormat="1" x14ac:dyDescent="0.15">
      <c r="A4662" s="6"/>
      <c r="B4662" s="15">
        <v>4445</v>
      </c>
      <c r="C4662" s="18" t="str">
        <f>'Population tagcount script'!D4446</f>
        <v>file.remove("C:/NGS/save/.fastq")</v>
      </c>
      <c r="D4662" s="5"/>
      <c r="E4662" s="5"/>
      <c r="F4662" s="5"/>
      <c r="G4662" s="5"/>
    </row>
    <row r="4663" spans="1:7" s="15" customFormat="1" x14ac:dyDescent="0.15">
      <c r="A4663" s="6"/>
      <c r="B4663" s="15">
        <v>4446</v>
      </c>
      <c r="C4663" s="18" t="str">
        <f>'Population tagcount script'!D4447</f>
        <v>RAD_1over &lt;- RADtag[RADtag&gt;1]</v>
      </c>
      <c r="D4663" s="5"/>
      <c r="E4663" s="5"/>
      <c r="F4663" s="5"/>
      <c r="G4663" s="5"/>
    </row>
    <row r="4664" spans="1:7" s="15" customFormat="1" x14ac:dyDescent="0.15">
      <c r="A4664" s="6"/>
      <c r="B4664" s="15">
        <v>4447</v>
      </c>
      <c r="C4664" s="18" t="str">
        <f>'Population tagcount script'!D4448</f>
        <v>system.time(write.csv(RAD_1over, file="C:/NGS/save/.tagcount1over", row.names = F))</v>
      </c>
      <c r="D4664" s="5"/>
      <c r="E4664" s="5"/>
      <c r="F4664" s="5"/>
      <c r="G4664" s="5"/>
    </row>
    <row r="4665" spans="1:7" s="15" customFormat="1" x14ac:dyDescent="0.15">
      <c r="A4665" s="6"/>
      <c r="B4665" s="15">
        <v>4448</v>
      </c>
      <c r="C4665" s="18" t="str">
        <f>'Population tagcount script'!D4449</f>
        <v>rm(list=ls())</v>
      </c>
      <c r="D4665" s="5"/>
      <c r="E4665" s="5"/>
      <c r="F4665" s="5"/>
      <c r="G4665" s="5"/>
    </row>
    <row r="4666" spans="1:7" s="15" customFormat="1" x14ac:dyDescent="0.15">
      <c r="A4666" s="6"/>
      <c r="B4666" s="15">
        <v>4449</v>
      </c>
      <c r="C4666" s="18" t="str">
        <f>'Population tagcount script'!D4450</f>
        <v>in_f &lt;- c("0", "0")</v>
      </c>
      <c r="D4666" s="5"/>
      <c r="E4666" s="5"/>
      <c r="F4666" s="5"/>
      <c r="G4666" s="5"/>
    </row>
    <row r="4667" spans="1:7" s="15" customFormat="1" x14ac:dyDescent="0.15">
      <c r="A4667" s="6"/>
      <c r="B4667" s="15">
        <v>4450</v>
      </c>
      <c r="C4667" s="18" t="str">
        <f>'Population tagcount script'!D4451</f>
        <v>out_f &lt;- "C:/NGS/save/.fastq"</v>
      </c>
      <c r="D4667" s="5"/>
      <c r="E4667" s="5"/>
      <c r="F4667" s="5"/>
      <c r="G4667" s="5"/>
    </row>
    <row r="4668" spans="1:7" s="15" customFormat="1" x14ac:dyDescent="0.15">
      <c r="A4668" s="6"/>
      <c r="B4668" s="15">
        <v>4451</v>
      </c>
      <c r="C4668" s="18" t="str">
        <f>'Population tagcount script'!D4452</f>
        <v>param_trim &lt;- 0</v>
      </c>
      <c r="D4668" s="5"/>
      <c r="E4668" s="5"/>
      <c r="F4668" s="5"/>
      <c r="G4668" s="5"/>
    </row>
    <row r="4669" spans="1:7" s="15" customFormat="1" x14ac:dyDescent="0.15">
      <c r="A4669" s="6"/>
      <c r="B4669" s="15">
        <v>4452</v>
      </c>
      <c r="C4669" s="18" t="str">
        <f>'Population tagcount script'!D4453</f>
        <v xml:space="preserve">fastq &lt;- readFastq(in_f)              </v>
      </c>
      <c r="D4669" s="5"/>
      <c r="E4669" s="5"/>
      <c r="F4669" s="5"/>
      <c r="G4669" s="5"/>
    </row>
    <row r="4670" spans="1:7" s="15" customFormat="1" x14ac:dyDescent="0.15">
      <c r="A4670" s="6"/>
      <c r="B4670" s="15">
        <v>4453</v>
      </c>
      <c r="C4670" s="18" t="str">
        <f>'Population tagcount script'!D4454</f>
        <v>hoge &lt;- width(sread(fastq)) - param_trim</v>
      </c>
      <c r="D4670" s="5"/>
      <c r="E4670" s="5"/>
      <c r="F4670" s="5"/>
      <c r="G4670" s="5"/>
    </row>
    <row r="4671" spans="1:7" s="15" customFormat="1" x14ac:dyDescent="0.15">
      <c r="A4671" s="6"/>
      <c r="B4671" s="15">
        <v>4454</v>
      </c>
      <c r="C4671" s="18" t="str">
        <f>'Population tagcount script'!D4455</f>
        <v xml:space="preserve">hoge[hoge &lt; 1] &lt;- 1                   </v>
      </c>
      <c r="D4671" s="5"/>
      <c r="E4671" s="5"/>
      <c r="F4671" s="5"/>
      <c r="G4671" s="5"/>
    </row>
    <row r="4672" spans="1:7" s="15" customFormat="1" x14ac:dyDescent="0.15">
      <c r="A4672" s="6"/>
      <c r="B4672" s="15">
        <v>4455</v>
      </c>
      <c r="C4672" s="18" t="str">
        <f>'Population tagcount script'!D4456</f>
        <v>hoge1 &lt;- DNAStringSet(sread(fastq), start=1, end=hoge)</v>
      </c>
      <c r="D4672" s="5"/>
      <c r="E4672" s="5"/>
      <c r="F4672" s="5"/>
      <c r="G4672" s="5"/>
    </row>
    <row r="4673" spans="1:7" s="15" customFormat="1" x14ac:dyDescent="0.15">
      <c r="A4673" s="6"/>
      <c r="B4673" s="15">
        <v>4456</v>
      </c>
      <c r="C4673" s="18" t="str">
        <f>'Population tagcount script'!D4457</f>
        <v>hoge2 &lt;- BStringSet(quality(quality(fastq)), start=1, end=hoge)</v>
      </c>
      <c r="D4673" s="5"/>
      <c r="E4673" s="5"/>
      <c r="F4673" s="5"/>
      <c r="G4673" s="5"/>
    </row>
    <row r="4674" spans="1:7" s="15" customFormat="1" x14ac:dyDescent="0.15">
      <c r="A4674" s="6"/>
      <c r="B4674" s="15">
        <v>4457</v>
      </c>
      <c r="C4674" s="18" t="str">
        <f>'Population tagcount script'!D4458</f>
        <v>fastq &lt;- ShortReadQ(hoge1, hoge2, id(fastq))</v>
      </c>
      <c r="D4674" s="5"/>
      <c r="E4674" s="5"/>
      <c r="F4674" s="5"/>
      <c r="G4674" s="5"/>
    </row>
    <row r="4675" spans="1:7" s="15" customFormat="1" x14ac:dyDescent="0.15">
      <c r="A4675" s="6"/>
      <c r="B4675" s="15">
        <v>4458</v>
      </c>
      <c r="C4675" s="18" t="str">
        <f>'Population tagcount script'!D4459</f>
        <v xml:space="preserve">writeFastq(fastq, out_f, compress=F)   </v>
      </c>
      <c r="D4675" s="5"/>
      <c r="E4675" s="5"/>
      <c r="F4675" s="5"/>
      <c r="G4675" s="5"/>
    </row>
    <row r="4676" spans="1:7" s="15" customFormat="1" x14ac:dyDescent="0.15">
      <c r="A4676" s="6"/>
      <c r="B4676" s="15">
        <v>4459</v>
      </c>
      <c r="C4676" s="18" t="str">
        <f>'Population tagcount script'!D4460</f>
        <v>param1 &lt;- 35</v>
      </c>
      <c r="D4676" s="5"/>
      <c r="E4676" s="5"/>
      <c r="F4676" s="5"/>
      <c r="G4676" s="5"/>
    </row>
    <row r="4677" spans="1:7" s="15" customFormat="1" x14ac:dyDescent="0.15">
      <c r="A4677" s="6"/>
      <c r="B4677" s="15">
        <v>4460</v>
      </c>
      <c r="C4677" s="18" t="str">
        <f>'Population tagcount script'!D4461</f>
        <v>param2 &lt;- 0.1</v>
      </c>
      <c r="D4677" s="5"/>
      <c r="E4677" s="5"/>
      <c r="F4677" s="5"/>
      <c r="G4677" s="5"/>
    </row>
    <row r="4678" spans="1:7" s="15" customFormat="1" x14ac:dyDescent="0.15">
      <c r="A4678" s="6"/>
      <c r="B4678" s="15">
        <v>4461</v>
      </c>
      <c r="C4678" s="18" t="str">
        <f>'Population tagcount script'!D4462</f>
        <v>fastq &lt;- readFastq("C:/NGS/save/.fastq")</v>
      </c>
      <c r="D4678" s="5"/>
      <c r="E4678" s="5"/>
      <c r="F4678" s="5"/>
      <c r="G4678" s="5"/>
    </row>
    <row r="4679" spans="1:7" s="15" customFormat="1" x14ac:dyDescent="0.15">
      <c r="A4679" s="6"/>
      <c r="B4679" s="15">
        <v>4462</v>
      </c>
      <c r="C4679" s="18" t="str">
        <f>'Population tagcount script'!D4463</f>
        <v>hoge &lt;- as(quality(fastq), "matrix")</v>
      </c>
      <c r="D4679" s="5"/>
      <c r="E4679" s="5"/>
      <c r="F4679" s="5"/>
      <c r="G4679" s="5"/>
    </row>
    <row r="4680" spans="1:7" s="15" customFormat="1" x14ac:dyDescent="0.15">
      <c r="A4680" s="6"/>
      <c r="B4680" s="15">
        <v>4463</v>
      </c>
      <c r="C4680" s="18" t="str">
        <f>'Population tagcount script'!D4464</f>
        <v>obj &lt;- (rowSums(hoge &lt; param1) &lt;= width(fastq)*param2)</v>
      </c>
      <c r="D4680" s="5"/>
      <c r="E4680" s="5"/>
      <c r="F4680" s="5"/>
      <c r="G4680" s="5"/>
    </row>
    <row r="4681" spans="1:7" s="15" customFormat="1" x14ac:dyDescent="0.15">
      <c r="A4681" s="6"/>
      <c r="B4681" s="15">
        <v>4464</v>
      </c>
      <c r="C4681" s="18" t="str">
        <f>'Population tagcount script'!D4465</f>
        <v>fastq &lt;- fastq[obj]</v>
      </c>
      <c r="D4681" s="5"/>
      <c r="E4681" s="5"/>
      <c r="F4681" s="5"/>
      <c r="G4681" s="5"/>
    </row>
    <row r="4682" spans="1:7" s="15" customFormat="1" x14ac:dyDescent="0.15">
      <c r="A4682" s="6"/>
      <c r="B4682" s="15">
        <v>4465</v>
      </c>
      <c r="C4682" s="18" t="str">
        <f>'Population tagcount script'!D4466</f>
        <v xml:space="preserve">writeFastq(fastq, "C:/NGS/save/F2_Adap-0.fastq", compress=F)   </v>
      </c>
      <c r="D4682" s="5"/>
      <c r="E4682" s="5"/>
      <c r="F4682" s="5"/>
      <c r="G4682" s="5"/>
    </row>
    <row r="4683" spans="1:7" s="15" customFormat="1" x14ac:dyDescent="0.15">
      <c r="A4683" s="6"/>
      <c r="B4683" s="15">
        <v>4466</v>
      </c>
      <c r="C4683" s="18" t="str">
        <f>'Population tagcount script'!D4467</f>
        <v>in_f &lt;- "C:/NGS/save/F2_Adap-0.fastq"</v>
      </c>
      <c r="D4683" s="5"/>
      <c r="E4683" s="5"/>
      <c r="F4683" s="5"/>
      <c r="G4683" s="5"/>
    </row>
    <row r="4684" spans="1:7" s="15" customFormat="1" x14ac:dyDescent="0.15">
      <c r="A4684" s="6"/>
      <c r="B4684" s="15">
        <v>4467</v>
      </c>
      <c r="C4684" s="18" t="str">
        <f>'Population tagcount script'!D4468</f>
        <v>out_f &lt;- "C:/NGS/save/F2_Adap-1.fastq"</v>
      </c>
      <c r="D4684" s="5"/>
      <c r="E4684" s="5"/>
      <c r="F4684" s="5"/>
      <c r="G4684" s="5"/>
    </row>
    <row r="4685" spans="1:7" s="15" customFormat="1" x14ac:dyDescent="0.15">
      <c r="A4685" s="6"/>
      <c r="B4685" s="15">
        <v>4468</v>
      </c>
      <c r="C4685" s="18" t="str">
        <f>'Population tagcount script'!D4469</f>
        <v>param_adapter &lt;- "CATGAGATCGGAAGAGCGTCGTGTAGGGAAAGAGTGT"  #Adapter sequence 1</v>
      </c>
      <c r="D4685" s="5"/>
      <c r="E4685" s="5"/>
      <c r="F4685" s="5"/>
      <c r="G4685" s="5"/>
    </row>
    <row r="4686" spans="1:7" s="15" customFormat="1" x14ac:dyDescent="0.15">
      <c r="A4686" s="6"/>
      <c r="B4686" s="15">
        <v>4469</v>
      </c>
      <c r="C4686" s="18" t="str">
        <f>'Population tagcount script'!D4470</f>
        <v xml:space="preserve">system.time(res1 &lt;- preprocessReads(filename=in_f,  outputFilename=out_f,Rpattern=param_adapter, max.Rmismatch=rep(0, nchar(param_adapter)), nBases=0, minLength=20, nrec=1000000))      </v>
      </c>
      <c r="D4686" s="5"/>
      <c r="E4686" s="5"/>
      <c r="F4686" s="5"/>
      <c r="G4686" s="5"/>
    </row>
    <row r="4687" spans="1:7" s="15" customFormat="1" x14ac:dyDescent="0.15">
      <c r="A4687" s="6"/>
      <c r="B4687" s="15">
        <v>4470</v>
      </c>
      <c r="C4687" s="18" t="str">
        <f>'Population tagcount script'!D4471</f>
        <v>in_f &lt;- "C:/NGS/save/F2_Adap-1.fastq"</v>
      </c>
      <c r="D4687" s="5"/>
      <c r="E4687" s="5"/>
      <c r="F4687" s="5"/>
      <c r="G4687" s="5"/>
    </row>
    <row r="4688" spans="1:7" s="15" customFormat="1" x14ac:dyDescent="0.15">
      <c r="A4688" s="6"/>
      <c r="B4688" s="15">
        <v>4471</v>
      </c>
      <c r="C4688" s="18" t="str">
        <f>'Population tagcount script'!D4472</f>
        <v>out_f &lt;- "C:/NGS/save/F2_Adap-2.fastq"</v>
      </c>
      <c r="D4688" s="5"/>
      <c r="E4688" s="5"/>
      <c r="F4688" s="5"/>
      <c r="G4688" s="5"/>
    </row>
    <row r="4689" spans="1:7" s="15" customFormat="1" x14ac:dyDescent="0.15">
      <c r="A4689" s="6"/>
      <c r="B4689" s="15">
        <v>4472</v>
      </c>
      <c r="C4689" s="18" t="str">
        <f>'Population tagcount script'!D4473</f>
        <v>param_adapter &lt;- "TAAGATCGGAAGAGCACACGTCTGAACTCCAGTCAC"  #Adapter sequence 2</v>
      </c>
      <c r="D4689" s="5"/>
      <c r="E4689" s="5"/>
      <c r="F4689" s="5"/>
      <c r="G4689" s="5"/>
    </row>
    <row r="4690" spans="1:7" s="15" customFormat="1" x14ac:dyDescent="0.15">
      <c r="A4690" s="6"/>
      <c r="B4690" s="15">
        <v>4473</v>
      </c>
      <c r="C4690" s="18" t="str">
        <f>'Population tagcount script'!D4474</f>
        <v xml:space="preserve">system.time(res2 &lt;- preprocessReads(filename=in_f,  outputFilename=out_f,Rpattern=param_adapter, max.Rmismatch=rep(0, nchar(param_adapter)), nBases=0, minLength=20, nrec=1000000))      </v>
      </c>
      <c r="D4690" s="5"/>
      <c r="E4690" s="5"/>
      <c r="F4690" s="5"/>
      <c r="G4690" s="5"/>
    </row>
    <row r="4691" spans="1:7" s="15" customFormat="1" x14ac:dyDescent="0.15">
      <c r="A4691" s="6"/>
      <c r="B4691" s="15">
        <v>4474</v>
      </c>
      <c r="C4691" s="18" t="str">
        <f>'Population tagcount script'!D4475</f>
        <v>in_f &lt;- "C:/NGS/save/F2_Adap-2.fastq"</v>
      </c>
      <c r="D4691" s="5"/>
      <c r="E4691" s="5"/>
      <c r="F4691" s="5"/>
      <c r="G4691" s="5"/>
    </row>
    <row r="4692" spans="1:7" s="15" customFormat="1" x14ac:dyDescent="0.15">
      <c r="A4692" s="6"/>
      <c r="B4692" s="15">
        <v>4475</v>
      </c>
      <c r="C4692" s="18" t="str">
        <f>'Population tagcount script'!D4476</f>
        <v>out_f &lt;- "C:/NGS/save/F2_Adap-3.fastq"</v>
      </c>
      <c r="D4692" s="5"/>
      <c r="E4692" s="5"/>
      <c r="F4692" s="5"/>
      <c r="G4692" s="5"/>
    </row>
    <row r="4693" spans="1:7" s="15" customFormat="1" x14ac:dyDescent="0.15">
      <c r="A4693" s="6"/>
      <c r="B4693" s="15">
        <v>4476</v>
      </c>
      <c r="C4693" s="18" t="str">
        <f>'Population tagcount script'!D4477</f>
        <v>param_adapter &lt;- "TAAGATCGGAAGAGCGTCGTGTAGGGAAAGAGTGT"  #Adapter sequence 3</v>
      </c>
      <c r="D4693" s="5"/>
      <c r="E4693" s="5"/>
      <c r="F4693" s="5"/>
      <c r="G4693" s="5"/>
    </row>
    <row r="4694" spans="1:7" s="15" customFormat="1" x14ac:dyDescent="0.15">
      <c r="A4694" s="6"/>
      <c r="B4694" s="15">
        <v>4477</v>
      </c>
      <c r="C4694" s="18" t="str">
        <f>'Population tagcount script'!D4478</f>
        <v xml:space="preserve">system.time(res3 &lt;- preprocessReads(filename=in_f,  outputFilename=out_f,Rpattern=param_adapter, max.Rmismatch=rep(0, nchar(param_adapter)), nBases=0, minLength=20, nrec=1000000))      </v>
      </c>
      <c r="D4694" s="5"/>
      <c r="E4694" s="5"/>
      <c r="F4694" s="5"/>
      <c r="G4694" s="5"/>
    </row>
    <row r="4695" spans="1:7" s="15" customFormat="1" x14ac:dyDescent="0.15">
      <c r="A4695" s="6"/>
      <c r="B4695" s="15">
        <v>4478</v>
      </c>
      <c r="C4695" s="18" t="str">
        <f>'Population tagcount script'!D4479</f>
        <v>in_f &lt;- "C:/NGS/save/F2_Adap-3.fastq"</v>
      </c>
      <c r="D4695" s="5"/>
      <c r="E4695" s="5"/>
      <c r="F4695" s="5"/>
      <c r="G4695" s="5"/>
    </row>
    <row r="4696" spans="1:7" s="15" customFormat="1" x14ac:dyDescent="0.15">
      <c r="A4696" s="6"/>
      <c r="B4696" s="15">
        <v>4479</v>
      </c>
      <c r="C4696" s="18" t="str">
        <f>'Population tagcount script'!D4480</f>
        <v>out_f &lt;- "C:/NGS/save/AdapterTrim_.fastq"</v>
      </c>
      <c r="D4696" s="5"/>
      <c r="E4696" s="5"/>
      <c r="F4696" s="5"/>
      <c r="G4696" s="5"/>
    </row>
    <row r="4697" spans="1:7" s="15" customFormat="1" x14ac:dyDescent="0.15">
      <c r="A4697" s="6"/>
      <c r="B4697" s="15">
        <v>4480</v>
      </c>
      <c r="C4697" s="18" t="str">
        <f>'Population tagcount script'!D4481</f>
        <v>param_adapter &lt;- "CATGAGATCGGAAGAGCACACGTCTGAACTCCAGTCAC"  #Adapter sequence 4</v>
      </c>
      <c r="D4697" s="5"/>
      <c r="E4697" s="5"/>
      <c r="F4697" s="5"/>
      <c r="G4697" s="5"/>
    </row>
    <row r="4698" spans="1:7" s="15" customFormat="1" x14ac:dyDescent="0.15">
      <c r="A4698" s="6"/>
      <c r="B4698" s="15">
        <v>4481</v>
      </c>
      <c r="C4698" s="18" t="str">
        <f>'Population tagcount script'!D4482</f>
        <v xml:space="preserve">system.time(res4 &lt;- preprocessReads(filename=in_f,  outputFilename=out_f,Rpattern=param_adapter, max.Rmismatch=rep(0, nchar(param_adapter)), nBases=0, minLength=20, nrec=1000000))      </v>
      </c>
      <c r="D4698" s="5"/>
      <c r="E4698" s="5"/>
      <c r="F4698" s="5"/>
      <c r="G4698" s="5"/>
    </row>
    <row r="4699" spans="1:7" s="15" customFormat="1" x14ac:dyDescent="0.15">
      <c r="A4699" s="6"/>
      <c r="B4699" s="15">
        <v>4482</v>
      </c>
      <c r="C4699" s="18" t="str">
        <f>'Population tagcount script'!D4483</f>
        <v>res &lt;- rbind(res1,res2,res3,res4)</v>
      </c>
      <c r="D4699" s="5"/>
      <c r="E4699" s="5"/>
      <c r="F4699" s="5"/>
      <c r="G4699" s="5"/>
    </row>
    <row r="4700" spans="1:7" s="15" customFormat="1" x14ac:dyDescent="0.15">
      <c r="A4700" s="6"/>
      <c r="B4700" s="15">
        <v>4483</v>
      </c>
      <c r="C4700" s="18" t="str">
        <f>'Population tagcount script'!D4484</f>
        <v>write.csv(res, "C:/NGS/save/.fastq.csv")</v>
      </c>
      <c r="D4700" s="5"/>
      <c r="E4700" s="5"/>
      <c r="F4700" s="5"/>
      <c r="G4700" s="5"/>
    </row>
    <row r="4701" spans="1:7" s="15" customFormat="1" x14ac:dyDescent="0.15">
      <c r="A4701" s="6"/>
      <c r="B4701" s="15">
        <v>4484</v>
      </c>
      <c r="C4701" s="18" t="str">
        <f>'Population tagcount script'!D4485</f>
        <v>system.time(fastq &lt;- fread("C:/NGS/save/AdapterTrim_.fastq", header=F, sep="\t", na.strings="NA", strip.white=TRUE, verbose=TRUE))</v>
      </c>
      <c r="D4701" s="5"/>
      <c r="E4701" s="5"/>
      <c r="F4701" s="5"/>
      <c r="G4701" s="5"/>
    </row>
    <row r="4702" spans="1:7" s="15" customFormat="1" x14ac:dyDescent="0.15">
      <c r="A4702" s="6"/>
      <c r="B4702" s="15">
        <v>4485</v>
      </c>
      <c r="C4702" s="18" t="str">
        <f>'Population tagcount script'!D4486</f>
        <v>file.remove("C:/NGS/save/AdapterTrim_.fastq","C:/NGS/save/F2_Adap-0.fastq","C:/NGS/save/F2_Adap-1.fastq","C:/NGS/save/F2_Adap-2.fastq","C:/NGS/save/F2_Adap-3.fastq")</v>
      </c>
      <c r="D4702" s="5"/>
      <c r="E4702" s="5"/>
      <c r="F4702" s="5"/>
      <c r="G4702" s="5"/>
    </row>
    <row r="4703" spans="1:7" s="15" customFormat="1" x14ac:dyDescent="0.15">
      <c r="A4703" s="6"/>
      <c r="B4703" s="15">
        <v>4486</v>
      </c>
      <c r="C4703" s="18" t="str">
        <f>'Population tagcount script'!D4487</f>
        <v>system.time(nucleotide &lt;- fastq[2+4*(0:((nrow(fastq)/4)-1))])</v>
      </c>
      <c r="D4703" s="5"/>
      <c r="E4703" s="5"/>
      <c r="F4703" s="5"/>
      <c r="G4703" s="5"/>
    </row>
    <row r="4704" spans="1:7" s="15" customFormat="1" x14ac:dyDescent="0.15">
      <c r="A4704" s="6"/>
      <c r="B4704" s="15">
        <v>4487</v>
      </c>
      <c r="C4704" s="18" t="str">
        <f>'Population tagcount script'!D4488</f>
        <v>system.time(RADtag &lt;- sort(table(nucleotide), decreasing=TRUE))</v>
      </c>
      <c r="D4704" s="5"/>
      <c r="E4704" s="5"/>
      <c r="F4704" s="5"/>
      <c r="G4704" s="5"/>
    </row>
    <row r="4705" spans="1:7" s="15" customFormat="1" x14ac:dyDescent="0.15">
      <c r="A4705" s="6"/>
      <c r="B4705" s="15">
        <v>4488</v>
      </c>
      <c r="C4705" s="18" t="str">
        <f>'Population tagcount script'!D4489</f>
        <v>system.time(write.csv(RADtag, file="C:/NGS/save/.tagcount", row.names = F))</v>
      </c>
      <c r="D4705" s="5"/>
      <c r="E4705" s="5"/>
      <c r="F4705" s="5"/>
      <c r="G4705" s="5"/>
    </row>
    <row r="4706" spans="1:7" s="15" customFormat="1" x14ac:dyDescent="0.15">
      <c r="A4706" s="6"/>
      <c r="B4706" s="15">
        <v>4489</v>
      </c>
      <c r="C4706" s="18" t="str">
        <f>'Population tagcount script'!D4490</f>
        <v>file.remove("C:/NGS/save/.fastq")</v>
      </c>
      <c r="D4706" s="5"/>
      <c r="E4706" s="5"/>
      <c r="F4706" s="5"/>
      <c r="G4706" s="5"/>
    </row>
    <row r="4707" spans="1:7" s="15" customFormat="1" x14ac:dyDescent="0.15">
      <c r="A4707" s="6"/>
      <c r="B4707" s="15">
        <v>4490</v>
      </c>
      <c r="C4707" s="18" t="str">
        <f>'Population tagcount script'!D4491</f>
        <v>RAD_1over &lt;- RADtag[RADtag&gt;1]</v>
      </c>
      <c r="D4707" s="5"/>
      <c r="E4707" s="5"/>
      <c r="F4707" s="5"/>
      <c r="G4707" s="5"/>
    </row>
    <row r="4708" spans="1:7" s="15" customFormat="1" x14ac:dyDescent="0.15">
      <c r="A4708" s="6"/>
      <c r="B4708" s="15">
        <v>4491</v>
      </c>
      <c r="C4708" s="18" t="str">
        <f>'Population tagcount script'!D4492</f>
        <v>system.time(write.csv(RAD_1over, file="C:/NGS/save/.tagcount1over", row.names = F))</v>
      </c>
      <c r="D4708" s="5"/>
      <c r="E4708" s="5"/>
      <c r="F4708" s="5"/>
      <c r="G4708" s="5"/>
    </row>
    <row r="4709" spans="1:7" s="15" customFormat="1" x14ac:dyDescent="0.15">
      <c r="A4709" s="6"/>
      <c r="B4709" s="15">
        <v>4492</v>
      </c>
      <c r="C4709" s="18" t="str">
        <f>'Population tagcount script'!D4493</f>
        <v>rm(list=ls())</v>
      </c>
      <c r="D4709" s="5"/>
      <c r="E4709" s="5"/>
      <c r="F4709" s="5"/>
      <c r="G4709" s="5"/>
    </row>
    <row r="4710" spans="1:7" s="15" customFormat="1" x14ac:dyDescent="0.15">
      <c r="A4710" s="6"/>
      <c r="B4710" s="15">
        <v>4493</v>
      </c>
      <c r="C4710" s="18" t="str">
        <f>'Population tagcount script'!D4494</f>
        <v>in_f &lt;- c("0", "0")</v>
      </c>
      <c r="D4710" s="5"/>
      <c r="E4710" s="5"/>
      <c r="F4710" s="5"/>
      <c r="G4710" s="5"/>
    </row>
    <row r="4711" spans="1:7" s="15" customFormat="1" x14ac:dyDescent="0.15">
      <c r="A4711" s="6"/>
      <c r="B4711" s="15">
        <v>4494</v>
      </c>
      <c r="C4711" s="18" t="str">
        <f>'Population tagcount script'!D4495</f>
        <v>out_f &lt;- "C:/NGS/save/.fastq"</v>
      </c>
      <c r="D4711" s="5"/>
      <c r="E4711" s="5"/>
      <c r="F4711" s="5"/>
      <c r="G4711" s="5"/>
    </row>
    <row r="4712" spans="1:7" s="15" customFormat="1" x14ac:dyDescent="0.15">
      <c r="A4712" s="6"/>
      <c r="B4712" s="15">
        <v>4495</v>
      </c>
      <c r="C4712" s="18" t="str">
        <f>'Population tagcount script'!D4496</f>
        <v>param_trim &lt;- 0</v>
      </c>
      <c r="D4712" s="5"/>
      <c r="E4712" s="5"/>
      <c r="F4712" s="5"/>
      <c r="G4712" s="5"/>
    </row>
    <row r="4713" spans="1:7" s="15" customFormat="1" x14ac:dyDescent="0.15">
      <c r="A4713" s="6"/>
      <c r="B4713" s="15">
        <v>4496</v>
      </c>
      <c r="C4713" s="18" t="str">
        <f>'Population tagcount script'!D4497</f>
        <v xml:space="preserve">fastq &lt;- readFastq(in_f)              </v>
      </c>
      <c r="D4713" s="5"/>
      <c r="E4713" s="5"/>
      <c r="F4713" s="5"/>
      <c r="G4713" s="5"/>
    </row>
    <row r="4714" spans="1:7" s="15" customFormat="1" x14ac:dyDescent="0.15">
      <c r="A4714" s="6"/>
      <c r="B4714" s="15">
        <v>4497</v>
      </c>
      <c r="C4714" s="18" t="str">
        <f>'Population tagcount script'!D4498</f>
        <v>hoge &lt;- width(sread(fastq)) - param_trim</v>
      </c>
      <c r="D4714" s="5"/>
      <c r="E4714" s="5"/>
      <c r="F4714" s="5"/>
      <c r="G4714" s="5"/>
    </row>
    <row r="4715" spans="1:7" s="15" customFormat="1" x14ac:dyDescent="0.15">
      <c r="A4715" s="6"/>
      <c r="B4715" s="15">
        <v>4498</v>
      </c>
      <c r="C4715" s="18" t="str">
        <f>'Population tagcount script'!D4499</f>
        <v xml:space="preserve">hoge[hoge &lt; 1] &lt;- 1                   </v>
      </c>
      <c r="D4715" s="5"/>
      <c r="E4715" s="5"/>
      <c r="F4715" s="5"/>
      <c r="G4715" s="5"/>
    </row>
    <row r="4716" spans="1:7" s="15" customFormat="1" x14ac:dyDescent="0.15">
      <c r="A4716" s="6"/>
      <c r="B4716" s="15">
        <v>4499</v>
      </c>
      <c r="C4716" s="18" t="str">
        <f>'Population tagcount script'!D4500</f>
        <v>hoge1 &lt;- DNAStringSet(sread(fastq), start=1, end=hoge)</v>
      </c>
      <c r="D4716" s="5"/>
      <c r="E4716" s="5"/>
      <c r="F4716" s="5"/>
      <c r="G4716" s="5"/>
    </row>
    <row r="4717" spans="1:7" s="15" customFormat="1" x14ac:dyDescent="0.15">
      <c r="A4717" s="6"/>
      <c r="B4717" s="15">
        <v>4500</v>
      </c>
      <c r="C4717" s="18" t="str">
        <f>'Population tagcount script'!D4501</f>
        <v>hoge2 &lt;- BStringSet(quality(quality(fastq)), start=1, end=hoge)</v>
      </c>
      <c r="D4717" s="5"/>
      <c r="E4717" s="5"/>
      <c r="F4717" s="5"/>
      <c r="G4717" s="5"/>
    </row>
    <row r="4718" spans="1:7" s="15" customFormat="1" x14ac:dyDescent="0.15">
      <c r="A4718" s="6"/>
      <c r="B4718" s="15">
        <v>4501</v>
      </c>
      <c r="C4718" s="18" t="str">
        <f>'Population tagcount script'!D4502</f>
        <v>fastq &lt;- ShortReadQ(hoge1, hoge2, id(fastq))</v>
      </c>
      <c r="D4718" s="5"/>
      <c r="E4718" s="5"/>
      <c r="F4718" s="5"/>
      <c r="G4718" s="5"/>
    </row>
    <row r="4719" spans="1:7" s="15" customFormat="1" x14ac:dyDescent="0.15">
      <c r="A4719" s="6"/>
      <c r="B4719" s="15">
        <v>4502</v>
      </c>
      <c r="C4719" s="18" t="str">
        <f>'Population tagcount script'!D4503</f>
        <v xml:space="preserve">writeFastq(fastq, out_f, compress=F)   </v>
      </c>
      <c r="D4719" s="5"/>
      <c r="E4719" s="5"/>
      <c r="F4719" s="5"/>
      <c r="G4719" s="5"/>
    </row>
    <row r="4720" spans="1:7" s="15" customFormat="1" x14ac:dyDescent="0.15">
      <c r="A4720" s="6"/>
      <c r="B4720" s="15">
        <v>4503</v>
      </c>
      <c r="C4720" s="18" t="str">
        <f>'Population tagcount script'!D4504</f>
        <v>param1 &lt;- 35</v>
      </c>
      <c r="D4720" s="5"/>
      <c r="E4720" s="5"/>
      <c r="F4720" s="5"/>
      <c r="G4720" s="5"/>
    </row>
    <row r="4721" spans="1:7" s="15" customFormat="1" x14ac:dyDescent="0.15">
      <c r="A4721" s="6"/>
      <c r="B4721" s="15">
        <v>4504</v>
      </c>
      <c r="C4721" s="18" t="str">
        <f>'Population tagcount script'!D4505</f>
        <v>param2 &lt;- 0.1</v>
      </c>
      <c r="D4721" s="5"/>
      <c r="E4721" s="5"/>
      <c r="F4721" s="5"/>
      <c r="G4721" s="5"/>
    </row>
    <row r="4722" spans="1:7" s="15" customFormat="1" x14ac:dyDescent="0.15">
      <c r="A4722" s="6"/>
      <c r="B4722" s="15">
        <v>4505</v>
      </c>
      <c r="C4722" s="18" t="str">
        <f>'Population tagcount script'!D4506</f>
        <v>fastq &lt;- readFastq("C:/NGS/save/.fastq")</v>
      </c>
      <c r="D4722" s="5"/>
      <c r="E4722" s="5"/>
      <c r="F4722" s="5"/>
      <c r="G4722" s="5"/>
    </row>
    <row r="4723" spans="1:7" s="15" customFormat="1" x14ac:dyDescent="0.15">
      <c r="A4723" s="6"/>
      <c r="B4723" s="15">
        <v>4506</v>
      </c>
      <c r="C4723" s="18" t="str">
        <f>'Population tagcount script'!D4507</f>
        <v>hoge &lt;- as(quality(fastq), "matrix")</v>
      </c>
      <c r="D4723" s="5"/>
      <c r="E4723" s="5"/>
      <c r="F4723" s="5"/>
      <c r="G4723" s="5"/>
    </row>
    <row r="4724" spans="1:7" s="15" customFormat="1" x14ac:dyDescent="0.15">
      <c r="A4724" s="6"/>
      <c r="B4724" s="15">
        <v>4507</v>
      </c>
      <c r="C4724" s="18" t="str">
        <f>'Population tagcount script'!D4508</f>
        <v>obj &lt;- (rowSums(hoge &lt; param1) &lt;= width(fastq)*param2)</v>
      </c>
      <c r="D4724" s="5"/>
      <c r="E4724" s="5"/>
      <c r="F4724" s="5"/>
      <c r="G4724" s="5"/>
    </row>
    <row r="4725" spans="1:7" s="15" customFormat="1" x14ac:dyDescent="0.15">
      <c r="A4725" s="6"/>
      <c r="B4725" s="15">
        <v>4508</v>
      </c>
      <c r="C4725" s="18" t="str">
        <f>'Population tagcount script'!D4509</f>
        <v>fastq &lt;- fastq[obj]</v>
      </c>
      <c r="D4725" s="5"/>
      <c r="E4725" s="5"/>
      <c r="F4725" s="5"/>
      <c r="G4725" s="5"/>
    </row>
    <row r="4726" spans="1:7" s="15" customFormat="1" x14ac:dyDescent="0.15">
      <c r="A4726" s="6"/>
      <c r="B4726" s="15">
        <v>4509</v>
      </c>
      <c r="C4726" s="18" t="str">
        <f>'Population tagcount script'!D4510</f>
        <v xml:space="preserve">writeFastq(fastq, "C:/NGS/save/F2_Adap-0.fastq", compress=F)   </v>
      </c>
      <c r="D4726" s="5"/>
      <c r="E4726" s="5"/>
      <c r="F4726" s="5"/>
      <c r="G4726" s="5"/>
    </row>
    <row r="4727" spans="1:7" s="15" customFormat="1" x14ac:dyDescent="0.15">
      <c r="A4727" s="6"/>
      <c r="B4727" s="15">
        <v>4510</v>
      </c>
      <c r="C4727" s="18" t="str">
        <f>'Population tagcount script'!D4511</f>
        <v>in_f &lt;- "C:/NGS/save/F2_Adap-0.fastq"</v>
      </c>
      <c r="D4727" s="5"/>
      <c r="E4727" s="5"/>
      <c r="F4727" s="5"/>
      <c r="G4727" s="5"/>
    </row>
    <row r="4728" spans="1:7" s="15" customFormat="1" x14ac:dyDescent="0.15">
      <c r="A4728" s="6"/>
      <c r="B4728" s="15">
        <v>4511</v>
      </c>
      <c r="C4728" s="18" t="str">
        <f>'Population tagcount script'!D4512</f>
        <v>out_f &lt;- "C:/NGS/save/F2_Adap-1.fastq"</v>
      </c>
      <c r="D4728" s="5"/>
      <c r="E4728" s="5"/>
      <c r="F4728" s="5"/>
      <c r="G4728" s="5"/>
    </row>
    <row r="4729" spans="1:7" s="15" customFormat="1" x14ac:dyDescent="0.15">
      <c r="A4729" s="6"/>
      <c r="B4729" s="15">
        <v>4512</v>
      </c>
      <c r="C4729" s="18" t="str">
        <f>'Population tagcount script'!D4513</f>
        <v>param_adapter &lt;- "CATGAGATCGGAAGAGCGTCGTGTAGGGAAAGAGTGT"  #Adapter sequence 1</v>
      </c>
      <c r="D4729" s="5"/>
      <c r="E4729" s="5"/>
      <c r="F4729" s="5"/>
      <c r="G4729" s="5"/>
    </row>
    <row r="4730" spans="1:7" s="15" customFormat="1" x14ac:dyDescent="0.15">
      <c r="A4730" s="6"/>
      <c r="B4730" s="15">
        <v>4513</v>
      </c>
      <c r="C4730" s="18" t="str">
        <f>'Population tagcount script'!D4514</f>
        <v xml:space="preserve">system.time(res1 &lt;- preprocessReads(filename=in_f,  outputFilename=out_f,Rpattern=param_adapter, max.Rmismatch=rep(0, nchar(param_adapter)), nBases=0, minLength=20, nrec=1000000))      </v>
      </c>
      <c r="D4730" s="5"/>
      <c r="E4730" s="5"/>
      <c r="F4730" s="5"/>
      <c r="G4730" s="5"/>
    </row>
    <row r="4731" spans="1:7" s="15" customFormat="1" x14ac:dyDescent="0.15">
      <c r="A4731" s="6"/>
      <c r="B4731" s="15">
        <v>4514</v>
      </c>
      <c r="C4731" s="18" t="str">
        <f>'Population tagcount script'!D4515</f>
        <v>in_f &lt;- "C:/NGS/save/F2_Adap-1.fastq"</v>
      </c>
      <c r="D4731" s="5"/>
      <c r="E4731" s="5"/>
      <c r="F4731" s="5"/>
      <c r="G4731" s="5"/>
    </row>
    <row r="4732" spans="1:7" s="15" customFormat="1" x14ac:dyDescent="0.15">
      <c r="A4732" s="6"/>
      <c r="B4732" s="15">
        <v>4515</v>
      </c>
      <c r="C4732" s="18" t="str">
        <f>'Population tagcount script'!D4516</f>
        <v>out_f &lt;- "C:/NGS/save/F2_Adap-2.fastq"</v>
      </c>
      <c r="D4732" s="5"/>
      <c r="E4732" s="5"/>
      <c r="F4732" s="5"/>
      <c r="G4732" s="5"/>
    </row>
    <row r="4733" spans="1:7" s="15" customFormat="1" x14ac:dyDescent="0.15">
      <c r="A4733" s="6"/>
      <c r="B4733" s="15">
        <v>4516</v>
      </c>
      <c r="C4733" s="18" t="str">
        <f>'Population tagcount script'!D4517</f>
        <v>param_adapter &lt;- "TAAGATCGGAAGAGCACACGTCTGAACTCCAGTCAC"  #Adapter sequence 2</v>
      </c>
      <c r="D4733" s="5"/>
      <c r="E4733" s="5"/>
      <c r="F4733" s="5"/>
      <c r="G4733" s="5"/>
    </row>
    <row r="4734" spans="1:7" s="15" customFormat="1" x14ac:dyDescent="0.15">
      <c r="A4734" s="6"/>
      <c r="B4734" s="15">
        <v>4517</v>
      </c>
      <c r="C4734" s="18" t="str">
        <f>'Population tagcount script'!D4518</f>
        <v xml:space="preserve">system.time(res2 &lt;- preprocessReads(filename=in_f,  outputFilename=out_f,Rpattern=param_adapter, max.Rmismatch=rep(0, nchar(param_adapter)), nBases=0, minLength=20, nrec=1000000))      </v>
      </c>
      <c r="D4734" s="5"/>
      <c r="E4734" s="5"/>
      <c r="F4734" s="5"/>
      <c r="G4734" s="5"/>
    </row>
    <row r="4735" spans="1:7" s="15" customFormat="1" x14ac:dyDescent="0.15">
      <c r="A4735" s="6"/>
      <c r="B4735" s="15">
        <v>4518</v>
      </c>
      <c r="C4735" s="18" t="str">
        <f>'Population tagcount script'!D4519</f>
        <v>in_f &lt;- "C:/NGS/save/F2_Adap-2.fastq"</v>
      </c>
      <c r="D4735" s="5"/>
      <c r="E4735" s="5"/>
      <c r="F4735" s="5"/>
      <c r="G4735" s="5"/>
    </row>
    <row r="4736" spans="1:7" s="15" customFormat="1" x14ac:dyDescent="0.15">
      <c r="A4736" s="6"/>
      <c r="B4736" s="15">
        <v>4519</v>
      </c>
      <c r="C4736" s="18" t="str">
        <f>'Population tagcount script'!D4520</f>
        <v>out_f &lt;- "C:/NGS/save/F2_Adap-3.fastq"</v>
      </c>
      <c r="D4736" s="5"/>
      <c r="E4736" s="5"/>
      <c r="F4736" s="5"/>
      <c r="G4736" s="5"/>
    </row>
    <row r="4737" spans="1:7" s="15" customFormat="1" x14ac:dyDescent="0.15">
      <c r="A4737" s="6"/>
      <c r="B4737" s="15">
        <v>4520</v>
      </c>
      <c r="C4737" s="18" t="str">
        <f>'Population tagcount script'!D4521</f>
        <v>param_adapter &lt;- "TAAGATCGGAAGAGCGTCGTGTAGGGAAAGAGTGT"  #Adapter sequence 3</v>
      </c>
      <c r="D4737" s="5"/>
      <c r="E4737" s="5"/>
      <c r="F4737" s="5"/>
      <c r="G4737" s="5"/>
    </row>
    <row r="4738" spans="1:7" s="15" customFormat="1" x14ac:dyDescent="0.15">
      <c r="A4738" s="6"/>
      <c r="B4738" s="15">
        <v>4521</v>
      </c>
      <c r="C4738" s="18" t="str">
        <f>'Population tagcount script'!D4522</f>
        <v xml:space="preserve">system.time(res3 &lt;- preprocessReads(filename=in_f,  outputFilename=out_f,Rpattern=param_adapter, max.Rmismatch=rep(0, nchar(param_adapter)), nBases=0, minLength=20, nrec=1000000))      </v>
      </c>
      <c r="D4738" s="5"/>
      <c r="E4738" s="5"/>
      <c r="F4738" s="5"/>
      <c r="G4738" s="5"/>
    </row>
    <row r="4739" spans="1:7" s="15" customFormat="1" x14ac:dyDescent="0.15">
      <c r="A4739" s="6"/>
      <c r="B4739" s="15">
        <v>4522</v>
      </c>
      <c r="C4739" s="18" t="str">
        <f>'Population tagcount script'!D4523</f>
        <v>in_f &lt;- "C:/NGS/save/F2_Adap-3.fastq"</v>
      </c>
      <c r="D4739" s="5"/>
      <c r="E4739" s="5"/>
      <c r="F4739" s="5"/>
      <c r="G4739" s="5"/>
    </row>
    <row r="4740" spans="1:7" s="15" customFormat="1" x14ac:dyDescent="0.15">
      <c r="A4740" s="6"/>
      <c r="B4740" s="15">
        <v>4523</v>
      </c>
      <c r="C4740" s="18" t="str">
        <f>'Population tagcount script'!D4524</f>
        <v>out_f &lt;- "C:/NGS/save/AdapterTrim_.fastq"</v>
      </c>
      <c r="D4740" s="5"/>
      <c r="E4740" s="5"/>
      <c r="F4740" s="5"/>
      <c r="G4740" s="5"/>
    </row>
    <row r="4741" spans="1:7" s="15" customFormat="1" x14ac:dyDescent="0.15">
      <c r="A4741" s="6"/>
      <c r="B4741" s="15">
        <v>4524</v>
      </c>
      <c r="C4741" s="18" t="str">
        <f>'Population tagcount script'!D4525</f>
        <v>param_adapter &lt;- "CATGAGATCGGAAGAGCACACGTCTGAACTCCAGTCAC"  #Adapter sequence 4</v>
      </c>
      <c r="D4741" s="5"/>
      <c r="E4741" s="5"/>
      <c r="F4741" s="5"/>
      <c r="G4741" s="5"/>
    </row>
    <row r="4742" spans="1:7" s="15" customFormat="1" x14ac:dyDescent="0.15">
      <c r="A4742" s="6"/>
      <c r="B4742" s="15">
        <v>4525</v>
      </c>
      <c r="C4742" s="18" t="str">
        <f>'Population tagcount script'!D4526</f>
        <v xml:space="preserve">system.time(res4 &lt;- preprocessReads(filename=in_f,  outputFilename=out_f,Rpattern=param_adapter, max.Rmismatch=rep(0, nchar(param_adapter)), nBases=0, minLength=20, nrec=1000000))      </v>
      </c>
      <c r="D4742" s="5"/>
      <c r="E4742" s="5"/>
      <c r="F4742" s="5"/>
      <c r="G4742" s="5"/>
    </row>
    <row r="4743" spans="1:7" s="15" customFormat="1" x14ac:dyDescent="0.15">
      <c r="A4743" s="6"/>
      <c r="B4743" s="15">
        <v>4526</v>
      </c>
      <c r="C4743" s="18" t="str">
        <f>'Population tagcount script'!D4527</f>
        <v>res &lt;- rbind(res1,res2,res3,res4)</v>
      </c>
      <c r="D4743" s="5"/>
      <c r="E4743" s="5"/>
      <c r="F4743" s="5"/>
      <c r="G4743" s="5"/>
    </row>
    <row r="4744" spans="1:7" s="15" customFormat="1" x14ac:dyDescent="0.15">
      <c r="A4744" s="6"/>
      <c r="B4744" s="15">
        <v>4527</v>
      </c>
      <c r="C4744" s="18" t="str">
        <f>'Population tagcount script'!D4528</f>
        <v>write.csv(res, "C:/NGS/save/.fastq.csv")</v>
      </c>
      <c r="D4744" s="5"/>
      <c r="E4744" s="5"/>
      <c r="F4744" s="5"/>
      <c r="G4744" s="5"/>
    </row>
    <row r="4745" spans="1:7" s="15" customFormat="1" x14ac:dyDescent="0.15">
      <c r="A4745" s="6"/>
      <c r="B4745" s="15">
        <v>4528</v>
      </c>
      <c r="C4745" s="18" t="str">
        <f>'Population tagcount script'!D4529</f>
        <v>system.time(fastq &lt;- fread("C:/NGS/save/AdapterTrim_.fastq", header=F, sep="\t", na.strings="NA", strip.white=TRUE, verbose=TRUE))</v>
      </c>
      <c r="D4745" s="5"/>
      <c r="E4745" s="5"/>
      <c r="F4745" s="5"/>
      <c r="G4745" s="5"/>
    </row>
    <row r="4746" spans="1:7" s="15" customFormat="1" x14ac:dyDescent="0.15">
      <c r="A4746" s="6"/>
      <c r="B4746" s="15">
        <v>4529</v>
      </c>
      <c r="C4746" s="18" t="str">
        <f>'Population tagcount script'!D4530</f>
        <v>file.remove("C:/NGS/save/AdapterTrim_.fastq","C:/NGS/save/F2_Adap-0.fastq","C:/NGS/save/F2_Adap-1.fastq","C:/NGS/save/F2_Adap-2.fastq","C:/NGS/save/F2_Adap-3.fastq")</v>
      </c>
      <c r="D4746" s="5"/>
      <c r="E4746" s="5"/>
      <c r="F4746" s="5"/>
      <c r="G4746" s="5"/>
    </row>
    <row r="4747" spans="1:7" s="15" customFormat="1" x14ac:dyDescent="0.15">
      <c r="A4747" s="6"/>
      <c r="B4747" s="15">
        <v>4530</v>
      </c>
      <c r="C4747" s="18" t="str">
        <f>'Population tagcount script'!D4531</f>
        <v>system.time(nucleotide &lt;- fastq[2+4*(0:((nrow(fastq)/4)-1))])</v>
      </c>
      <c r="D4747" s="5"/>
      <c r="E4747" s="5"/>
      <c r="F4747" s="5"/>
      <c r="G4747" s="5"/>
    </row>
    <row r="4748" spans="1:7" s="15" customFormat="1" x14ac:dyDescent="0.15">
      <c r="A4748" s="6"/>
      <c r="B4748" s="15">
        <v>4531</v>
      </c>
      <c r="C4748" s="18" t="str">
        <f>'Population tagcount script'!D4532</f>
        <v>system.time(RADtag &lt;- sort(table(nucleotide), decreasing=TRUE))</v>
      </c>
      <c r="D4748" s="5"/>
      <c r="E4748" s="5"/>
      <c r="F4748" s="5"/>
      <c r="G4748" s="5"/>
    </row>
    <row r="4749" spans="1:7" s="15" customFormat="1" x14ac:dyDescent="0.15">
      <c r="A4749" s="6"/>
      <c r="B4749" s="15">
        <v>4532</v>
      </c>
      <c r="C4749" s="18" t="str">
        <f>'Population tagcount script'!D4533</f>
        <v>system.time(write.csv(RADtag, file="C:/NGS/save/.tagcount", row.names = F))</v>
      </c>
      <c r="D4749" s="5"/>
      <c r="E4749" s="5"/>
      <c r="F4749" s="5"/>
      <c r="G4749" s="5"/>
    </row>
    <row r="4750" spans="1:7" s="15" customFormat="1" x14ac:dyDescent="0.15">
      <c r="A4750" s="6"/>
      <c r="B4750" s="15">
        <v>4533</v>
      </c>
      <c r="C4750" s="18" t="str">
        <f>'Population tagcount script'!D4534</f>
        <v>file.remove("C:/NGS/save/.fastq")</v>
      </c>
      <c r="D4750" s="5"/>
      <c r="E4750" s="5"/>
      <c r="F4750" s="5"/>
      <c r="G4750" s="5"/>
    </row>
    <row r="4751" spans="1:7" s="15" customFormat="1" x14ac:dyDescent="0.15">
      <c r="A4751" s="6"/>
      <c r="B4751" s="15">
        <v>4534</v>
      </c>
      <c r="C4751" s="18" t="str">
        <f>'Population tagcount script'!D4535</f>
        <v>RAD_1over &lt;- RADtag[RADtag&gt;1]</v>
      </c>
      <c r="D4751" s="5"/>
      <c r="E4751" s="5"/>
      <c r="F4751" s="5"/>
      <c r="G4751" s="5"/>
    </row>
    <row r="4752" spans="1:7" s="15" customFormat="1" x14ac:dyDescent="0.15">
      <c r="A4752" s="6"/>
      <c r="B4752" s="15">
        <v>4535</v>
      </c>
      <c r="C4752" s="18" t="str">
        <f>'Population tagcount script'!D4536</f>
        <v>system.time(write.csv(RAD_1over, file="C:/NGS/save/.tagcount1over", row.names = F))</v>
      </c>
      <c r="D4752" s="5"/>
      <c r="E4752" s="5"/>
      <c r="F4752" s="5"/>
      <c r="G4752" s="5"/>
    </row>
    <row r="4753" spans="1:7" s="15" customFormat="1" x14ac:dyDescent="0.15">
      <c r="A4753" s="6"/>
      <c r="B4753" s="15">
        <v>4536</v>
      </c>
      <c r="C4753" s="18" t="str">
        <f>'Population tagcount script'!D4537</f>
        <v>rm(list=ls())</v>
      </c>
      <c r="D4753" s="5"/>
      <c r="E4753" s="5"/>
      <c r="F4753" s="5"/>
      <c r="G4753" s="5"/>
    </row>
    <row r="4754" spans="1:7" s="15" customFormat="1" x14ac:dyDescent="0.15">
      <c r="A4754" s="6"/>
      <c r="B4754" s="15">
        <v>4537</v>
      </c>
      <c r="C4754" s="18" t="str">
        <f>'Population tagcount script'!D4538</f>
        <v>in_f &lt;- c("0", "0")</v>
      </c>
      <c r="D4754" s="5"/>
      <c r="E4754" s="5"/>
      <c r="F4754" s="5"/>
      <c r="G4754" s="5"/>
    </row>
    <row r="4755" spans="1:7" s="15" customFormat="1" x14ac:dyDescent="0.15">
      <c r="A4755" s="6"/>
      <c r="B4755" s="15">
        <v>4538</v>
      </c>
      <c r="C4755" s="18" t="str">
        <f>'Population tagcount script'!D4539</f>
        <v>out_f &lt;- "C:/NGS/save/.fastq"</v>
      </c>
      <c r="D4755" s="5"/>
      <c r="E4755" s="5"/>
      <c r="F4755" s="5"/>
      <c r="G4755" s="5"/>
    </row>
    <row r="4756" spans="1:7" s="15" customFormat="1" x14ac:dyDescent="0.15">
      <c r="A4756" s="6"/>
      <c r="B4756" s="15">
        <v>4539</v>
      </c>
      <c r="C4756" s="18" t="str">
        <f>'Population tagcount script'!D4540</f>
        <v>param_trim &lt;- 0</v>
      </c>
      <c r="D4756" s="5"/>
      <c r="E4756" s="5"/>
      <c r="F4756" s="5"/>
      <c r="G4756" s="5"/>
    </row>
    <row r="4757" spans="1:7" s="15" customFormat="1" x14ac:dyDescent="0.15">
      <c r="A4757" s="6"/>
      <c r="B4757" s="15">
        <v>4540</v>
      </c>
      <c r="C4757" s="18" t="str">
        <f>'Population tagcount script'!D4541</f>
        <v xml:space="preserve">fastq &lt;- readFastq(in_f)              </v>
      </c>
      <c r="D4757" s="5"/>
      <c r="E4757" s="5"/>
      <c r="F4757" s="5"/>
      <c r="G4757" s="5"/>
    </row>
    <row r="4758" spans="1:7" s="15" customFormat="1" x14ac:dyDescent="0.15">
      <c r="A4758" s="6"/>
      <c r="B4758" s="15">
        <v>4541</v>
      </c>
      <c r="C4758" s="18" t="str">
        <f>'Population tagcount script'!D4542</f>
        <v>hoge &lt;- width(sread(fastq)) - param_trim</v>
      </c>
      <c r="D4758" s="5"/>
      <c r="E4758" s="5"/>
      <c r="F4758" s="5"/>
      <c r="G4758" s="5"/>
    </row>
    <row r="4759" spans="1:7" s="15" customFormat="1" x14ac:dyDescent="0.15">
      <c r="A4759" s="6"/>
      <c r="B4759" s="15">
        <v>4542</v>
      </c>
      <c r="C4759" s="18" t="str">
        <f>'Population tagcount script'!D4543</f>
        <v xml:space="preserve">hoge[hoge &lt; 1] &lt;- 1                   </v>
      </c>
      <c r="D4759" s="5"/>
      <c r="E4759" s="5"/>
      <c r="F4759" s="5"/>
      <c r="G4759" s="5"/>
    </row>
    <row r="4760" spans="1:7" s="15" customFormat="1" x14ac:dyDescent="0.15">
      <c r="A4760" s="6"/>
      <c r="B4760" s="15">
        <v>4543</v>
      </c>
      <c r="C4760" s="18" t="str">
        <f>'Population tagcount script'!D4544</f>
        <v>hoge1 &lt;- DNAStringSet(sread(fastq), start=1, end=hoge)</v>
      </c>
      <c r="D4760" s="5"/>
      <c r="E4760" s="5"/>
      <c r="F4760" s="5"/>
      <c r="G4760" s="5"/>
    </row>
    <row r="4761" spans="1:7" s="15" customFormat="1" x14ac:dyDescent="0.15">
      <c r="A4761" s="6"/>
      <c r="B4761" s="15">
        <v>4544</v>
      </c>
      <c r="C4761" s="18" t="str">
        <f>'Population tagcount script'!D4545</f>
        <v>hoge2 &lt;- BStringSet(quality(quality(fastq)), start=1, end=hoge)</v>
      </c>
      <c r="D4761" s="5"/>
      <c r="E4761" s="5"/>
      <c r="F4761" s="5"/>
      <c r="G4761" s="5"/>
    </row>
    <row r="4762" spans="1:7" s="15" customFormat="1" x14ac:dyDescent="0.15">
      <c r="A4762" s="6"/>
      <c r="B4762" s="15">
        <v>4545</v>
      </c>
      <c r="C4762" s="18" t="str">
        <f>'Population tagcount script'!D4546</f>
        <v>fastq &lt;- ShortReadQ(hoge1, hoge2, id(fastq))</v>
      </c>
      <c r="D4762" s="5"/>
      <c r="E4762" s="5"/>
      <c r="F4762" s="5"/>
      <c r="G4762" s="5"/>
    </row>
    <row r="4763" spans="1:7" s="15" customFormat="1" x14ac:dyDescent="0.15">
      <c r="A4763" s="6"/>
      <c r="B4763" s="15">
        <v>4546</v>
      </c>
      <c r="C4763" s="18" t="str">
        <f>'Population tagcount script'!D4547</f>
        <v xml:space="preserve">writeFastq(fastq, out_f, compress=F)   </v>
      </c>
      <c r="D4763" s="5"/>
      <c r="E4763" s="5"/>
      <c r="F4763" s="5"/>
      <c r="G4763" s="5"/>
    </row>
    <row r="4764" spans="1:7" s="15" customFormat="1" x14ac:dyDescent="0.15">
      <c r="A4764" s="6"/>
      <c r="B4764" s="15">
        <v>4547</v>
      </c>
      <c r="C4764" s="18" t="str">
        <f>'Population tagcount script'!D4548</f>
        <v>param1 &lt;- 35</v>
      </c>
      <c r="D4764" s="5"/>
      <c r="E4764" s="5"/>
      <c r="F4764" s="5"/>
      <c r="G4764" s="5"/>
    </row>
    <row r="4765" spans="1:7" s="15" customFormat="1" x14ac:dyDescent="0.15">
      <c r="A4765" s="6"/>
      <c r="B4765" s="15">
        <v>4548</v>
      </c>
      <c r="C4765" s="18" t="str">
        <f>'Population tagcount script'!D4549</f>
        <v>param2 &lt;- 0.1</v>
      </c>
      <c r="D4765" s="5"/>
      <c r="E4765" s="5"/>
      <c r="F4765" s="5"/>
      <c r="G4765" s="5"/>
    </row>
    <row r="4766" spans="1:7" s="15" customFormat="1" x14ac:dyDescent="0.15">
      <c r="A4766" s="6"/>
      <c r="B4766" s="15">
        <v>4549</v>
      </c>
      <c r="C4766" s="18" t="str">
        <f>'Population tagcount script'!D4550</f>
        <v>fastq &lt;- readFastq("C:/NGS/save/.fastq")</v>
      </c>
      <c r="D4766" s="5"/>
      <c r="E4766" s="5"/>
      <c r="F4766" s="5"/>
      <c r="G4766" s="5"/>
    </row>
    <row r="4767" spans="1:7" s="15" customFormat="1" x14ac:dyDescent="0.15">
      <c r="A4767" s="6"/>
      <c r="B4767" s="15">
        <v>4550</v>
      </c>
      <c r="C4767" s="18" t="str">
        <f>'Population tagcount script'!D4551</f>
        <v>hoge &lt;- as(quality(fastq), "matrix")</v>
      </c>
      <c r="D4767" s="5"/>
      <c r="E4767" s="5"/>
      <c r="F4767" s="5"/>
      <c r="G4767" s="5"/>
    </row>
    <row r="4768" spans="1:7" s="15" customFormat="1" x14ac:dyDescent="0.15">
      <c r="A4768" s="6"/>
      <c r="B4768" s="15">
        <v>4551</v>
      </c>
      <c r="C4768" s="18" t="str">
        <f>'Population tagcount script'!D4552</f>
        <v>obj &lt;- (rowSums(hoge &lt; param1) &lt;= width(fastq)*param2)</v>
      </c>
      <c r="D4768" s="5"/>
      <c r="E4768" s="5"/>
      <c r="F4768" s="5"/>
      <c r="G4768" s="5"/>
    </row>
    <row r="4769" spans="1:7" s="15" customFormat="1" x14ac:dyDescent="0.15">
      <c r="A4769" s="6"/>
      <c r="B4769" s="15">
        <v>4552</v>
      </c>
      <c r="C4769" s="18" t="str">
        <f>'Population tagcount script'!D4553</f>
        <v>fastq &lt;- fastq[obj]</v>
      </c>
      <c r="D4769" s="5"/>
      <c r="E4769" s="5"/>
      <c r="F4769" s="5"/>
      <c r="G4769" s="5"/>
    </row>
    <row r="4770" spans="1:7" s="15" customFormat="1" x14ac:dyDescent="0.15">
      <c r="A4770" s="6"/>
      <c r="B4770" s="15">
        <v>4553</v>
      </c>
      <c r="C4770" s="18" t="str">
        <f>'Population tagcount script'!D4554</f>
        <v xml:space="preserve">writeFastq(fastq, "C:/NGS/save/F2_Adap-0.fastq", compress=F)   </v>
      </c>
      <c r="D4770" s="5"/>
      <c r="E4770" s="5"/>
      <c r="F4770" s="5"/>
      <c r="G4770" s="5"/>
    </row>
    <row r="4771" spans="1:7" s="15" customFormat="1" x14ac:dyDescent="0.15">
      <c r="A4771" s="6"/>
      <c r="B4771" s="15">
        <v>4554</v>
      </c>
      <c r="C4771" s="18" t="str">
        <f>'Population tagcount script'!D4555</f>
        <v>in_f &lt;- "C:/NGS/save/F2_Adap-0.fastq"</v>
      </c>
      <c r="D4771" s="5"/>
      <c r="E4771" s="5"/>
      <c r="F4771" s="5"/>
      <c r="G4771" s="5"/>
    </row>
    <row r="4772" spans="1:7" s="15" customFormat="1" x14ac:dyDescent="0.15">
      <c r="A4772" s="6"/>
      <c r="B4772" s="15">
        <v>4555</v>
      </c>
      <c r="C4772" s="18" t="str">
        <f>'Population tagcount script'!D4556</f>
        <v>out_f &lt;- "C:/NGS/save/F2_Adap-1.fastq"</v>
      </c>
      <c r="D4772" s="5"/>
      <c r="E4772" s="5"/>
      <c r="F4772" s="5"/>
      <c r="G4772" s="5"/>
    </row>
    <row r="4773" spans="1:7" s="15" customFormat="1" x14ac:dyDescent="0.15">
      <c r="A4773" s="6"/>
      <c r="B4773" s="15">
        <v>4556</v>
      </c>
      <c r="C4773" s="18" t="str">
        <f>'Population tagcount script'!D4557</f>
        <v>param_adapter &lt;- "CATGAGATCGGAAGAGCGTCGTGTAGGGAAAGAGTGT"  #Adapter sequence 1</v>
      </c>
      <c r="D4773" s="5"/>
      <c r="E4773" s="5"/>
      <c r="F4773" s="5"/>
      <c r="G4773" s="5"/>
    </row>
    <row r="4774" spans="1:7" s="15" customFormat="1" x14ac:dyDescent="0.15">
      <c r="A4774" s="6"/>
      <c r="B4774" s="15">
        <v>4557</v>
      </c>
      <c r="C4774" s="18" t="str">
        <f>'Population tagcount script'!D4558</f>
        <v xml:space="preserve">system.time(res1 &lt;- preprocessReads(filename=in_f,  outputFilename=out_f,Rpattern=param_adapter, max.Rmismatch=rep(0, nchar(param_adapter)), nBases=0, minLength=20, nrec=1000000))      </v>
      </c>
      <c r="D4774" s="5"/>
      <c r="E4774" s="5"/>
      <c r="F4774" s="5"/>
      <c r="G4774" s="5"/>
    </row>
    <row r="4775" spans="1:7" s="15" customFormat="1" x14ac:dyDescent="0.15">
      <c r="A4775" s="6"/>
      <c r="B4775" s="15">
        <v>4558</v>
      </c>
      <c r="C4775" s="18" t="str">
        <f>'Population tagcount script'!D4559</f>
        <v>in_f &lt;- "C:/NGS/save/F2_Adap-1.fastq"</v>
      </c>
      <c r="D4775" s="5"/>
      <c r="E4775" s="5"/>
      <c r="F4775" s="5"/>
      <c r="G4775" s="5"/>
    </row>
    <row r="4776" spans="1:7" s="15" customFormat="1" x14ac:dyDescent="0.15">
      <c r="A4776" s="6"/>
      <c r="B4776" s="15">
        <v>4559</v>
      </c>
      <c r="C4776" s="18" t="str">
        <f>'Population tagcount script'!D4560</f>
        <v>out_f &lt;- "C:/NGS/save/F2_Adap-2.fastq"</v>
      </c>
      <c r="D4776" s="5"/>
      <c r="E4776" s="5"/>
      <c r="F4776" s="5"/>
      <c r="G4776" s="5"/>
    </row>
    <row r="4777" spans="1:7" s="15" customFormat="1" x14ac:dyDescent="0.15">
      <c r="A4777" s="6"/>
      <c r="B4777" s="15">
        <v>4560</v>
      </c>
      <c r="C4777" s="18" t="str">
        <f>'Population tagcount script'!D4561</f>
        <v>param_adapter &lt;- "TAAGATCGGAAGAGCACACGTCTGAACTCCAGTCAC"  #Adapter sequence 2</v>
      </c>
      <c r="D4777" s="5"/>
      <c r="E4777" s="5"/>
      <c r="F4777" s="5"/>
      <c r="G4777" s="5"/>
    </row>
    <row r="4778" spans="1:7" s="15" customFormat="1" x14ac:dyDescent="0.15">
      <c r="A4778" s="6"/>
      <c r="B4778" s="15">
        <v>4561</v>
      </c>
      <c r="C4778" s="18" t="str">
        <f>'Population tagcount script'!D4562</f>
        <v xml:space="preserve">system.time(res2 &lt;- preprocessReads(filename=in_f,  outputFilename=out_f,Rpattern=param_adapter, max.Rmismatch=rep(0, nchar(param_adapter)), nBases=0, minLength=20, nrec=1000000))      </v>
      </c>
      <c r="D4778" s="5"/>
      <c r="E4778" s="5"/>
      <c r="F4778" s="5"/>
      <c r="G4778" s="5"/>
    </row>
    <row r="4779" spans="1:7" s="15" customFormat="1" x14ac:dyDescent="0.15">
      <c r="A4779" s="6"/>
      <c r="B4779" s="15">
        <v>4562</v>
      </c>
      <c r="C4779" s="18" t="str">
        <f>'Population tagcount script'!D4563</f>
        <v>in_f &lt;- "C:/NGS/save/F2_Adap-2.fastq"</v>
      </c>
      <c r="D4779" s="5"/>
      <c r="E4779" s="5"/>
      <c r="F4779" s="5"/>
      <c r="G4779" s="5"/>
    </row>
    <row r="4780" spans="1:7" s="15" customFormat="1" x14ac:dyDescent="0.15">
      <c r="A4780" s="6"/>
      <c r="B4780" s="15">
        <v>4563</v>
      </c>
      <c r="C4780" s="18" t="str">
        <f>'Population tagcount script'!D4564</f>
        <v>out_f &lt;- "C:/NGS/save/F2_Adap-3.fastq"</v>
      </c>
      <c r="D4780" s="5"/>
      <c r="E4780" s="5"/>
      <c r="F4780" s="5"/>
      <c r="G4780" s="5"/>
    </row>
    <row r="4781" spans="1:7" s="15" customFormat="1" x14ac:dyDescent="0.15">
      <c r="A4781" s="6"/>
      <c r="B4781" s="15">
        <v>4564</v>
      </c>
      <c r="C4781" s="18" t="str">
        <f>'Population tagcount script'!D4565</f>
        <v>param_adapter &lt;- "TAAGATCGGAAGAGCGTCGTGTAGGGAAAGAGTGT"  #Adapter sequence 3</v>
      </c>
      <c r="D4781" s="5"/>
      <c r="E4781" s="5"/>
      <c r="F4781" s="5"/>
      <c r="G4781" s="5"/>
    </row>
    <row r="4782" spans="1:7" s="15" customFormat="1" x14ac:dyDescent="0.15">
      <c r="A4782" s="6"/>
      <c r="B4782" s="15">
        <v>4565</v>
      </c>
      <c r="C4782" s="18" t="str">
        <f>'Population tagcount script'!D4566</f>
        <v xml:space="preserve">system.time(res3 &lt;- preprocessReads(filename=in_f,  outputFilename=out_f,Rpattern=param_adapter, max.Rmismatch=rep(0, nchar(param_adapter)), nBases=0, minLength=20, nrec=1000000))      </v>
      </c>
      <c r="D4782" s="5"/>
      <c r="E4782" s="5"/>
      <c r="F4782" s="5"/>
      <c r="G4782" s="5"/>
    </row>
    <row r="4783" spans="1:7" s="15" customFormat="1" x14ac:dyDescent="0.15">
      <c r="A4783" s="6"/>
      <c r="B4783" s="15">
        <v>4566</v>
      </c>
      <c r="C4783" s="18" t="str">
        <f>'Population tagcount script'!D4567</f>
        <v>in_f &lt;- "C:/NGS/save/F2_Adap-3.fastq"</v>
      </c>
      <c r="D4783" s="5"/>
      <c r="E4783" s="5"/>
      <c r="F4783" s="5"/>
      <c r="G4783" s="5"/>
    </row>
    <row r="4784" spans="1:7" s="15" customFormat="1" x14ac:dyDescent="0.15">
      <c r="A4784" s="6"/>
      <c r="B4784" s="15">
        <v>4567</v>
      </c>
      <c r="C4784" s="18" t="str">
        <f>'Population tagcount script'!D4568</f>
        <v>out_f &lt;- "C:/NGS/save/AdapterTrim_.fastq"</v>
      </c>
      <c r="D4784" s="5"/>
      <c r="E4784" s="5"/>
      <c r="F4784" s="5"/>
      <c r="G4784" s="5"/>
    </row>
    <row r="4785" spans="1:7" s="15" customFormat="1" x14ac:dyDescent="0.15">
      <c r="A4785" s="6"/>
      <c r="B4785" s="15">
        <v>4568</v>
      </c>
      <c r="C4785" s="18" t="str">
        <f>'Population tagcount script'!D4569</f>
        <v>param_adapter &lt;- "CATGAGATCGGAAGAGCACACGTCTGAACTCCAGTCAC"  #Adapter sequence 4</v>
      </c>
      <c r="D4785" s="5"/>
      <c r="E4785" s="5"/>
      <c r="F4785" s="5"/>
      <c r="G4785" s="5"/>
    </row>
    <row r="4786" spans="1:7" s="15" customFormat="1" x14ac:dyDescent="0.15">
      <c r="A4786" s="6"/>
      <c r="B4786" s="15">
        <v>4569</v>
      </c>
      <c r="C4786" s="18" t="str">
        <f>'Population tagcount script'!D4570</f>
        <v xml:space="preserve">system.time(res4 &lt;- preprocessReads(filename=in_f,  outputFilename=out_f,Rpattern=param_adapter, max.Rmismatch=rep(0, nchar(param_adapter)), nBases=0, minLength=20, nrec=1000000))      </v>
      </c>
      <c r="D4786" s="5"/>
      <c r="E4786" s="5"/>
      <c r="F4786" s="5"/>
      <c r="G4786" s="5"/>
    </row>
    <row r="4787" spans="1:7" s="15" customFormat="1" x14ac:dyDescent="0.15">
      <c r="A4787" s="6"/>
      <c r="B4787" s="15">
        <v>4570</v>
      </c>
      <c r="C4787" s="18" t="str">
        <f>'Population tagcount script'!D4571</f>
        <v>res &lt;- rbind(res1,res2,res3,res4)</v>
      </c>
      <c r="D4787" s="5"/>
      <c r="E4787" s="5"/>
      <c r="F4787" s="5"/>
      <c r="G4787" s="5"/>
    </row>
    <row r="4788" spans="1:7" s="15" customFormat="1" x14ac:dyDescent="0.15">
      <c r="A4788" s="6"/>
      <c r="B4788" s="15">
        <v>4571</v>
      </c>
      <c r="C4788" s="18" t="str">
        <f>'Population tagcount script'!D4572</f>
        <v>write.csv(res, "C:/NGS/save/.fastq.csv")</v>
      </c>
      <c r="D4788" s="5"/>
      <c r="E4788" s="5"/>
      <c r="F4788" s="5"/>
      <c r="G4788" s="5"/>
    </row>
    <row r="4789" spans="1:7" s="15" customFormat="1" x14ac:dyDescent="0.15">
      <c r="A4789" s="6"/>
      <c r="B4789" s="15">
        <v>4572</v>
      </c>
      <c r="C4789" s="18" t="str">
        <f>'Population tagcount script'!D4573</f>
        <v>system.time(fastq &lt;- fread("C:/NGS/save/AdapterTrim_.fastq", header=F, sep="\t", na.strings="NA", strip.white=TRUE, verbose=TRUE))</v>
      </c>
      <c r="D4789" s="5"/>
      <c r="E4789" s="5"/>
      <c r="F4789" s="5"/>
      <c r="G4789" s="5"/>
    </row>
    <row r="4790" spans="1:7" s="15" customFormat="1" x14ac:dyDescent="0.15">
      <c r="A4790" s="6"/>
      <c r="B4790" s="15">
        <v>4573</v>
      </c>
      <c r="C4790" s="18" t="str">
        <f>'Population tagcount script'!D4574</f>
        <v>file.remove("C:/NGS/save/AdapterTrim_.fastq","C:/NGS/save/F2_Adap-0.fastq","C:/NGS/save/F2_Adap-1.fastq","C:/NGS/save/F2_Adap-2.fastq","C:/NGS/save/F2_Adap-3.fastq")</v>
      </c>
      <c r="D4790" s="5"/>
      <c r="E4790" s="5"/>
      <c r="F4790" s="5"/>
      <c r="G4790" s="5"/>
    </row>
    <row r="4791" spans="1:7" s="15" customFormat="1" x14ac:dyDescent="0.15">
      <c r="A4791" s="6"/>
      <c r="B4791" s="15">
        <v>4574</v>
      </c>
      <c r="C4791" s="18" t="str">
        <f>'Population tagcount script'!D4575</f>
        <v>system.time(nucleotide &lt;- fastq[2+4*(0:((nrow(fastq)/4)-1))])</v>
      </c>
      <c r="D4791" s="5"/>
      <c r="E4791" s="5"/>
      <c r="F4791" s="5"/>
      <c r="G4791" s="5"/>
    </row>
    <row r="4792" spans="1:7" s="15" customFormat="1" x14ac:dyDescent="0.15">
      <c r="A4792" s="6"/>
      <c r="B4792" s="15">
        <v>4575</v>
      </c>
      <c r="C4792" s="18" t="str">
        <f>'Population tagcount script'!D4576</f>
        <v>system.time(RADtag &lt;- sort(table(nucleotide), decreasing=TRUE))</v>
      </c>
      <c r="D4792" s="5"/>
      <c r="E4792" s="5"/>
      <c r="F4792" s="5"/>
      <c r="G4792" s="5"/>
    </row>
    <row r="4793" spans="1:7" s="15" customFormat="1" x14ac:dyDescent="0.15">
      <c r="A4793" s="6"/>
      <c r="B4793" s="15">
        <v>4576</v>
      </c>
      <c r="C4793" s="18" t="str">
        <f>'Population tagcount script'!D4577</f>
        <v>system.time(write.csv(RADtag, file="C:/NGS/save/.tagcount", row.names = F))</v>
      </c>
      <c r="D4793" s="5"/>
      <c r="E4793" s="5"/>
      <c r="F4793" s="5"/>
      <c r="G4793" s="5"/>
    </row>
    <row r="4794" spans="1:7" s="15" customFormat="1" x14ac:dyDescent="0.15">
      <c r="A4794" s="6"/>
      <c r="B4794" s="15">
        <v>4577</v>
      </c>
      <c r="C4794" s="18" t="str">
        <f>'Population tagcount script'!D4578</f>
        <v>file.remove("C:/NGS/save/.fastq")</v>
      </c>
      <c r="D4794" s="5"/>
      <c r="E4794" s="5"/>
      <c r="F4794" s="5"/>
      <c r="G4794" s="5"/>
    </row>
    <row r="4795" spans="1:7" s="15" customFormat="1" x14ac:dyDescent="0.15">
      <c r="A4795" s="6"/>
      <c r="B4795" s="15">
        <v>4578</v>
      </c>
      <c r="C4795" s="18" t="str">
        <f>'Population tagcount script'!D4579</f>
        <v>RAD_1over &lt;- RADtag[RADtag&gt;1]</v>
      </c>
      <c r="D4795" s="5"/>
      <c r="E4795" s="5"/>
      <c r="F4795" s="5"/>
      <c r="G4795" s="5"/>
    </row>
    <row r="4796" spans="1:7" s="15" customFormat="1" x14ac:dyDescent="0.15">
      <c r="A4796" s="6"/>
      <c r="B4796" s="15">
        <v>4579</v>
      </c>
      <c r="C4796" s="18" t="str">
        <f>'Population tagcount script'!D4580</f>
        <v>system.time(write.csv(RAD_1over, file="C:/NGS/save/.tagcount1over", row.names = F))</v>
      </c>
      <c r="D4796" s="5"/>
      <c r="E4796" s="5"/>
      <c r="F4796" s="5"/>
      <c r="G4796" s="5"/>
    </row>
    <row r="4797" spans="1:7" s="15" customFormat="1" x14ac:dyDescent="0.15">
      <c r="A4797" s="6"/>
      <c r="B4797" s="15">
        <v>4580</v>
      </c>
      <c r="C4797" s="18" t="str">
        <f>'Population tagcount script'!D4581</f>
        <v>rm(list=ls())</v>
      </c>
      <c r="D4797" s="5"/>
      <c r="E4797" s="5"/>
      <c r="F4797" s="5"/>
      <c r="G4797" s="5"/>
    </row>
    <row r="4798" spans="1:7" s="15" customFormat="1" x14ac:dyDescent="0.15">
      <c r="A4798" s="6"/>
      <c r="B4798" s="15">
        <v>4581</v>
      </c>
      <c r="C4798" s="18" t="str">
        <f>'Population tagcount script'!D4582</f>
        <v>in_f &lt;- c("0", "0")</v>
      </c>
      <c r="D4798" s="5"/>
      <c r="E4798" s="5"/>
      <c r="F4798" s="5"/>
      <c r="G4798" s="5"/>
    </row>
    <row r="4799" spans="1:7" s="15" customFormat="1" x14ac:dyDescent="0.15">
      <c r="A4799" s="6"/>
      <c r="B4799" s="15">
        <v>4582</v>
      </c>
      <c r="C4799" s="18" t="str">
        <f>'Population tagcount script'!D4583</f>
        <v>out_f &lt;- "C:/NGS/save/.fastq"</v>
      </c>
      <c r="D4799" s="5"/>
      <c r="E4799" s="5"/>
      <c r="F4799" s="5"/>
      <c r="G4799" s="5"/>
    </row>
    <row r="4800" spans="1:7" s="15" customFormat="1" x14ac:dyDescent="0.15">
      <c r="A4800" s="6"/>
      <c r="B4800" s="15">
        <v>4583</v>
      </c>
      <c r="C4800" s="18" t="str">
        <f>'Population tagcount script'!D4584</f>
        <v>param_trim &lt;- 0</v>
      </c>
      <c r="D4800" s="5"/>
      <c r="E4800" s="5"/>
      <c r="F4800" s="5"/>
      <c r="G4800" s="5"/>
    </row>
    <row r="4801" spans="1:7" s="15" customFormat="1" x14ac:dyDescent="0.15">
      <c r="A4801" s="6"/>
      <c r="B4801" s="15">
        <v>4584</v>
      </c>
      <c r="C4801" s="18" t="str">
        <f>'Population tagcount script'!D4585</f>
        <v xml:space="preserve">fastq &lt;- readFastq(in_f)              </v>
      </c>
      <c r="D4801" s="5"/>
      <c r="E4801" s="5"/>
      <c r="F4801" s="5"/>
      <c r="G4801" s="5"/>
    </row>
    <row r="4802" spans="1:7" s="15" customFormat="1" x14ac:dyDescent="0.15">
      <c r="A4802" s="6"/>
      <c r="B4802" s="15">
        <v>4585</v>
      </c>
      <c r="C4802" s="18" t="str">
        <f>'Population tagcount script'!D4586</f>
        <v>hoge &lt;- width(sread(fastq)) - param_trim</v>
      </c>
      <c r="D4802" s="5"/>
      <c r="E4802" s="5"/>
      <c r="F4802" s="5"/>
      <c r="G4802" s="5"/>
    </row>
    <row r="4803" spans="1:7" s="15" customFormat="1" x14ac:dyDescent="0.15">
      <c r="A4803" s="6"/>
      <c r="B4803" s="15">
        <v>4586</v>
      </c>
      <c r="C4803" s="18" t="str">
        <f>'Population tagcount script'!D4587</f>
        <v xml:space="preserve">hoge[hoge &lt; 1] &lt;- 1                   </v>
      </c>
      <c r="D4803" s="5"/>
      <c r="E4803" s="5"/>
      <c r="F4803" s="5"/>
      <c r="G4803" s="5"/>
    </row>
    <row r="4804" spans="1:7" s="15" customFormat="1" x14ac:dyDescent="0.15">
      <c r="A4804" s="6"/>
      <c r="B4804" s="15">
        <v>4587</v>
      </c>
      <c r="C4804" s="18" t="str">
        <f>'Population tagcount script'!D4588</f>
        <v>hoge1 &lt;- DNAStringSet(sread(fastq), start=1, end=hoge)</v>
      </c>
      <c r="D4804" s="5"/>
      <c r="E4804" s="5"/>
      <c r="F4804" s="5"/>
      <c r="G4804" s="5"/>
    </row>
    <row r="4805" spans="1:7" s="15" customFormat="1" x14ac:dyDescent="0.15">
      <c r="A4805" s="6"/>
      <c r="B4805" s="15">
        <v>4588</v>
      </c>
      <c r="C4805" s="18" t="str">
        <f>'Population tagcount script'!D4589</f>
        <v>hoge2 &lt;- BStringSet(quality(quality(fastq)), start=1, end=hoge)</v>
      </c>
      <c r="D4805" s="5"/>
      <c r="E4805" s="5"/>
      <c r="F4805" s="5"/>
      <c r="G4805" s="5"/>
    </row>
    <row r="4806" spans="1:7" s="15" customFormat="1" x14ac:dyDescent="0.15">
      <c r="A4806" s="6"/>
      <c r="B4806" s="15">
        <v>4589</v>
      </c>
      <c r="C4806" s="18" t="str">
        <f>'Population tagcount script'!D4590</f>
        <v>fastq &lt;- ShortReadQ(hoge1, hoge2, id(fastq))</v>
      </c>
      <c r="D4806" s="5"/>
      <c r="E4806" s="5"/>
      <c r="F4806" s="5"/>
      <c r="G4806" s="5"/>
    </row>
    <row r="4807" spans="1:7" s="15" customFormat="1" x14ac:dyDescent="0.15">
      <c r="A4807" s="6"/>
      <c r="B4807" s="15">
        <v>4590</v>
      </c>
      <c r="C4807" s="18" t="str">
        <f>'Population tagcount script'!D4591</f>
        <v xml:space="preserve">writeFastq(fastq, out_f, compress=F)   </v>
      </c>
      <c r="D4807" s="5"/>
      <c r="E4807" s="5"/>
      <c r="F4807" s="5"/>
      <c r="G4807" s="5"/>
    </row>
    <row r="4808" spans="1:7" s="15" customFormat="1" x14ac:dyDescent="0.15">
      <c r="A4808" s="6"/>
      <c r="B4808" s="15">
        <v>4591</v>
      </c>
      <c r="C4808" s="18" t="str">
        <f>'Population tagcount script'!D4592</f>
        <v>param1 &lt;- 35</v>
      </c>
      <c r="D4808" s="5"/>
      <c r="E4808" s="5"/>
      <c r="F4808" s="5"/>
      <c r="G4808" s="5"/>
    </row>
    <row r="4809" spans="1:7" s="15" customFormat="1" x14ac:dyDescent="0.15">
      <c r="A4809" s="6"/>
      <c r="B4809" s="15">
        <v>4592</v>
      </c>
      <c r="C4809" s="18" t="str">
        <f>'Population tagcount script'!D4593</f>
        <v>param2 &lt;- 0.1</v>
      </c>
      <c r="D4809" s="5"/>
      <c r="E4809" s="5"/>
      <c r="F4809" s="5"/>
      <c r="G4809" s="5"/>
    </row>
    <row r="4810" spans="1:7" s="15" customFormat="1" x14ac:dyDescent="0.15">
      <c r="A4810" s="6"/>
      <c r="B4810" s="15">
        <v>4593</v>
      </c>
      <c r="C4810" s="18" t="str">
        <f>'Population tagcount script'!D4594</f>
        <v>fastq &lt;- readFastq("C:/NGS/save/.fastq")</v>
      </c>
      <c r="D4810" s="5"/>
      <c r="E4810" s="5"/>
      <c r="F4810" s="5"/>
      <c r="G4810" s="5"/>
    </row>
    <row r="4811" spans="1:7" s="15" customFormat="1" x14ac:dyDescent="0.15">
      <c r="A4811" s="6"/>
      <c r="B4811" s="15">
        <v>4594</v>
      </c>
      <c r="C4811" s="18" t="str">
        <f>'Population tagcount script'!D4595</f>
        <v>hoge &lt;- as(quality(fastq), "matrix")</v>
      </c>
      <c r="D4811" s="5"/>
      <c r="E4811" s="5"/>
      <c r="F4811" s="5"/>
      <c r="G4811" s="5"/>
    </row>
    <row r="4812" spans="1:7" s="15" customFormat="1" x14ac:dyDescent="0.15">
      <c r="A4812" s="6"/>
      <c r="B4812" s="15">
        <v>4595</v>
      </c>
      <c r="C4812" s="18" t="str">
        <f>'Population tagcount script'!D4596</f>
        <v>obj &lt;- (rowSums(hoge &lt; param1) &lt;= width(fastq)*param2)</v>
      </c>
      <c r="D4812" s="5"/>
      <c r="E4812" s="5"/>
      <c r="F4812" s="5"/>
      <c r="G4812" s="5"/>
    </row>
    <row r="4813" spans="1:7" s="15" customFormat="1" x14ac:dyDescent="0.15">
      <c r="A4813" s="6"/>
      <c r="B4813" s="15">
        <v>4596</v>
      </c>
      <c r="C4813" s="18" t="str">
        <f>'Population tagcount script'!D4597</f>
        <v>fastq &lt;- fastq[obj]</v>
      </c>
      <c r="D4813" s="5"/>
      <c r="E4813" s="5"/>
      <c r="F4813" s="5"/>
      <c r="G4813" s="5"/>
    </row>
    <row r="4814" spans="1:7" s="15" customFormat="1" x14ac:dyDescent="0.15">
      <c r="A4814" s="6"/>
      <c r="B4814" s="15">
        <v>4597</v>
      </c>
      <c r="C4814" s="18" t="str">
        <f>'Population tagcount script'!D4598</f>
        <v xml:space="preserve">writeFastq(fastq, "C:/NGS/save/F2_Adap-0.fastq", compress=F)   </v>
      </c>
      <c r="D4814" s="5"/>
      <c r="E4814" s="5"/>
      <c r="F4814" s="5"/>
      <c r="G4814" s="5"/>
    </row>
    <row r="4815" spans="1:7" s="15" customFormat="1" x14ac:dyDescent="0.15">
      <c r="A4815" s="6"/>
      <c r="B4815" s="15">
        <v>4598</v>
      </c>
      <c r="C4815" s="18" t="str">
        <f>'Population tagcount script'!D4599</f>
        <v>in_f &lt;- "C:/NGS/save/F2_Adap-0.fastq"</v>
      </c>
      <c r="D4815" s="5"/>
      <c r="E4815" s="5"/>
      <c r="F4815" s="5"/>
      <c r="G4815" s="5"/>
    </row>
    <row r="4816" spans="1:7" s="15" customFormat="1" x14ac:dyDescent="0.15">
      <c r="A4816" s="6"/>
      <c r="B4816" s="15">
        <v>4599</v>
      </c>
      <c r="C4816" s="18" t="str">
        <f>'Population tagcount script'!D4600</f>
        <v>out_f &lt;- "C:/NGS/save/F2_Adap-1.fastq"</v>
      </c>
      <c r="D4816" s="5"/>
      <c r="E4816" s="5"/>
      <c r="F4816" s="5"/>
      <c r="G4816" s="5"/>
    </row>
    <row r="4817" spans="1:7" s="15" customFormat="1" x14ac:dyDescent="0.15">
      <c r="A4817" s="6"/>
      <c r="B4817" s="15">
        <v>4600</v>
      </c>
      <c r="C4817" s="18" t="str">
        <f>'Population tagcount script'!D4601</f>
        <v>param_adapter &lt;- "CATGAGATCGGAAGAGCGTCGTGTAGGGAAAGAGTGT"  #Adapter sequence 1</v>
      </c>
      <c r="D4817" s="5"/>
      <c r="E4817" s="5"/>
      <c r="F4817" s="5"/>
      <c r="G4817" s="5"/>
    </row>
    <row r="4818" spans="1:7" s="15" customFormat="1" x14ac:dyDescent="0.15">
      <c r="A4818" s="6"/>
      <c r="B4818" s="15">
        <v>4601</v>
      </c>
      <c r="C4818" s="18" t="str">
        <f>'Population tagcount script'!D4602</f>
        <v xml:space="preserve">system.time(res1 &lt;- preprocessReads(filename=in_f,  outputFilename=out_f,Rpattern=param_adapter, max.Rmismatch=rep(0, nchar(param_adapter)), nBases=0, minLength=20, nrec=1000000))      </v>
      </c>
      <c r="D4818" s="5"/>
      <c r="E4818" s="5"/>
      <c r="F4818" s="5"/>
      <c r="G4818" s="5"/>
    </row>
    <row r="4819" spans="1:7" s="15" customFormat="1" x14ac:dyDescent="0.15">
      <c r="A4819" s="6"/>
      <c r="B4819" s="15">
        <v>4602</v>
      </c>
      <c r="C4819" s="18" t="str">
        <f>'Population tagcount script'!D4603</f>
        <v>in_f &lt;- "C:/NGS/save/F2_Adap-1.fastq"</v>
      </c>
      <c r="D4819" s="5"/>
      <c r="E4819" s="5"/>
      <c r="F4819" s="5"/>
      <c r="G4819" s="5"/>
    </row>
    <row r="4820" spans="1:7" s="15" customFormat="1" x14ac:dyDescent="0.15">
      <c r="A4820" s="6"/>
      <c r="B4820" s="15">
        <v>4603</v>
      </c>
      <c r="C4820" s="18" t="str">
        <f>'Population tagcount script'!D4604</f>
        <v>out_f &lt;- "C:/NGS/save/F2_Adap-2.fastq"</v>
      </c>
      <c r="D4820" s="5"/>
      <c r="E4820" s="5"/>
      <c r="F4820" s="5"/>
      <c r="G4820" s="5"/>
    </row>
    <row r="4821" spans="1:7" s="15" customFormat="1" x14ac:dyDescent="0.15">
      <c r="A4821" s="6"/>
      <c r="B4821" s="15">
        <v>4604</v>
      </c>
      <c r="C4821" s="18" t="str">
        <f>'Population tagcount script'!D4605</f>
        <v>param_adapter &lt;- "TAAGATCGGAAGAGCACACGTCTGAACTCCAGTCAC"  #Adapter sequence 2</v>
      </c>
      <c r="D4821" s="5"/>
      <c r="E4821" s="5"/>
      <c r="F4821" s="5"/>
      <c r="G4821" s="5"/>
    </row>
    <row r="4822" spans="1:7" s="15" customFormat="1" x14ac:dyDescent="0.15">
      <c r="A4822" s="6"/>
      <c r="B4822" s="15">
        <v>4605</v>
      </c>
      <c r="C4822" s="18" t="str">
        <f>'Population tagcount script'!D4606</f>
        <v xml:space="preserve">system.time(res2 &lt;- preprocessReads(filename=in_f,  outputFilename=out_f,Rpattern=param_adapter, max.Rmismatch=rep(0, nchar(param_adapter)), nBases=0, minLength=20, nrec=1000000))      </v>
      </c>
      <c r="D4822" s="5"/>
      <c r="E4822" s="5"/>
      <c r="F4822" s="5"/>
      <c r="G4822" s="5"/>
    </row>
    <row r="4823" spans="1:7" s="15" customFormat="1" x14ac:dyDescent="0.15">
      <c r="A4823" s="6"/>
      <c r="B4823" s="15">
        <v>4606</v>
      </c>
      <c r="C4823" s="18" t="str">
        <f>'Population tagcount script'!D4607</f>
        <v>in_f &lt;- "C:/NGS/save/F2_Adap-2.fastq"</v>
      </c>
      <c r="D4823" s="5"/>
      <c r="E4823" s="5"/>
      <c r="F4823" s="5"/>
      <c r="G4823" s="5"/>
    </row>
    <row r="4824" spans="1:7" s="15" customFormat="1" x14ac:dyDescent="0.15">
      <c r="A4824" s="6"/>
      <c r="B4824" s="15">
        <v>4607</v>
      </c>
      <c r="C4824" s="18" t="str">
        <f>'Population tagcount script'!D4608</f>
        <v>out_f &lt;- "C:/NGS/save/F2_Adap-3.fastq"</v>
      </c>
      <c r="D4824" s="5"/>
      <c r="E4824" s="5"/>
      <c r="F4824" s="5"/>
      <c r="G4824" s="5"/>
    </row>
    <row r="4825" spans="1:7" s="15" customFormat="1" x14ac:dyDescent="0.15">
      <c r="A4825" s="6"/>
      <c r="B4825" s="15">
        <v>4608</v>
      </c>
      <c r="C4825" s="18" t="str">
        <f>'Population tagcount script'!D4609</f>
        <v>param_adapter &lt;- "TAAGATCGGAAGAGCGTCGTGTAGGGAAAGAGTGT"  #Adapter sequence 3</v>
      </c>
      <c r="D4825" s="5"/>
      <c r="E4825" s="5"/>
      <c r="F4825" s="5"/>
      <c r="G4825" s="5"/>
    </row>
    <row r="4826" spans="1:7" s="15" customFormat="1" x14ac:dyDescent="0.15">
      <c r="A4826" s="6"/>
      <c r="B4826" s="15">
        <v>4609</v>
      </c>
      <c r="C4826" s="18" t="str">
        <f>'Population tagcount script'!D4610</f>
        <v xml:space="preserve">system.time(res3 &lt;- preprocessReads(filename=in_f,  outputFilename=out_f,Rpattern=param_adapter, max.Rmismatch=rep(0, nchar(param_adapter)), nBases=0, minLength=20, nrec=1000000))      </v>
      </c>
      <c r="D4826" s="5"/>
      <c r="E4826" s="5"/>
      <c r="F4826" s="5"/>
      <c r="G4826" s="5"/>
    </row>
    <row r="4827" spans="1:7" s="15" customFormat="1" x14ac:dyDescent="0.15">
      <c r="A4827" s="6"/>
      <c r="B4827" s="15">
        <v>4610</v>
      </c>
      <c r="C4827" s="18" t="str">
        <f>'Population tagcount script'!D4611</f>
        <v>in_f &lt;- "C:/NGS/save/F2_Adap-3.fastq"</v>
      </c>
      <c r="D4827" s="5"/>
      <c r="E4827" s="5"/>
      <c r="F4827" s="5"/>
      <c r="G4827" s="5"/>
    </row>
    <row r="4828" spans="1:7" s="15" customFormat="1" x14ac:dyDescent="0.15">
      <c r="A4828" s="6"/>
      <c r="B4828" s="15">
        <v>4611</v>
      </c>
      <c r="C4828" s="18" t="str">
        <f>'Population tagcount script'!D4612</f>
        <v>out_f &lt;- "C:/NGS/save/AdapterTrim_.fastq"</v>
      </c>
      <c r="D4828" s="5"/>
      <c r="E4828" s="5"/>
      <c r="F4828" s="5"/>
      <c r="G4828" s="5"/>
    </row>
    <row r="4829" spans="1:7" s="15" customFormat="1" x14ac:dyDescent="0.15">
      <c r="A4829" s="6"/>
      <c r="B4829" s="15">
        <v>4612</v>
      </c>
      <c r="C4829" s="18" t="str">
        <f>'Population tagcount script'!D4613</f>
        <v>param_adapter &lt;- "CATGAGATCGGAAGAGCACACGTCTGAACTCCAGTCAC"  #Adapter sequence 4</v>
      </c>
      <c r="D4829" s="5"/>
      <c r="E4829" s="5"/>
      <c r="F4829" s="5"/>
      <c r="G4829" s="5"/>
    </row>
    <row r="4830" spans="1:7" s="15" customFormat="1" x14ac:dyDescent="0.15">
      <c r="A4830" s="6"/>
      <c r="B4830" s="15">
        <v>4613</v>
      </c>
      <c r="C4830" s="18" t="str">
        <f>'Population tagcount script'!D4614</f>
        <v xml:space="preserve">system.time(res4 &lt;- preprocessReads(filename=in_f,  outputFilename=out_f,Rpattern=param_adapter, max.Rmismatch=rep(0, nchar(param_adapter)), nBases=0, minLength=20, nrec=1000000))      </v>
      </c>
      <c r="D4830" s="5"/>
      <c r="E4830" s="5"/>
      <c r="F4830" s="5"/>
      <c r="G4830" s="5"/>
    </row>
    <row r="4831" spans="1:7" s="15" customFormat="1" x14ac:dyDescent="0.15">
      <c r="A4831" s="6"/>
      <c r="B4831" s="15">
        <v>4614</v>
      </c>
      <c r="C4831" s="18" t="str">
        <f>'Population tagcount script'!D4615</f>
        <v>res &lt;- rbind(res1,res2,res3,res4)</v>
      </c>
      <c r="D4831" s="5"/>
      <c r="E4831" s="5"/>
      <c r="F4831" s="5"/>
      <c r="G4831" s="5"/>
    </row>
    <row r="4832" spans="1:7" s="15" customFormat="1" x14ac:dyDescent="0.15">
      <c r="A4832" s="6"/>
      <c r="B4832" s="15">
        <v>4615</v>
      </c>
      <c r="C4832" s="18" t="str">
        <f>'Population tagcount script'!D4616</f>
        <v>write.csv(res, "C:/NGS/save/.fastq.csv")</v>
      </c>
      <c r="D4832" s="5"/>
      <c r="E4832" s="5"/>
      <c r="F4832" s="5"/>
      <c r="G4832" s="5"/>
    </row>
    <row r="4833" spans="1:7" s="15" customFormat="1" x14ac:dyDescent="0.15">
      <c r="A4833" s="6"/>
      <c r="B4833" s="15">
        <v>4616</v>
      </c>
      <c r="C4833" s="18" t="str">
        <f>'Population tagcount script'!D4617</f>
        <v>system.time(fastq &lt;- fread("C:/NGS/save/AdapterTrim_.fastq", header=F, sep="\t", na.strings="NA", strip.white=TRUE, verbose=TRUE))</v>
      </c>
      <c r="D4833" s="5"/>
      <c r="E4833" s="5"/>
      <c r="F4833" s="5"/>
      <c r="G4833" s="5"/>
    </row>
    <row r="4834" spans="1:7" s="15" customFormat="1" x14ac:dyDescent="0.15">
      <c r="A4834" s="6"/>
      <c r="B4834" s="15">
        <v>4617</v>
      </c>
      <c r="C4834" s="18" t="str">
        <f>'Population tagcount script'!D4618</f>
        <v>file.remove("C:/NGS/save/AdapterTrim_.fastq","C:/NGS/save/F2_Adap-0.fastq","C:/NGS/save/F2_Adap-1.fastq","C:/NGS/save/F2_Adap-2.fastq","C:/NGS/save/F2_Adap-3.fastq")</v>
      </c>
      <c r="D4834" s="5"/>
      <c r="E4834" s="5"/>
      <c r="F4834" s="5"/>
      <c r="G4834" s="5"/>
    </row>
    <row r="4835" spans="1:7" s="15" customFormat="1" x14ac:dyDescent="0.15">
      <c r="A4835" s="6"/>
      <c r="B4835" s="15">
        <v>4618</v>
      </c>
      <c r="C4835" s="18" t="str">
        <f>'Population tagcount script'!D4619</f>
        <v>system.time(nucleotide &lt;- fastq[2+4*(0:((nrow(fastq)/4)-1))])</v>
      </c>
      <c r="D4835" s="5"/>
      <c r="E4835" s="5"/>
      <c r="F4835" s="5"/>
      <c r="G4835" s="5"/>
    </row>
    <row r="4836" spans="1:7" s="15" customFormat="1" x14ac:dyDescent="0.15">
      <c r="A4836" s="6"/>
      <c r="B4836" s="15">
        <v>4619</v>
      </c>
      <c r="C4836" s="18" t="str">
        <f>'Population tagcount script'!D4620</f>
        <v>system.time(RADtag &lt;- sort(table(nucleotide), decreasing=TRUE))</v>
      </c>
      <c r="D4836" s="5"/>
      <c r="E4836" s="5"/>
      <c r="F4836" s="5"/>
      <c r="G4836" s="5"/>
    </row>
    <row r="4837" spans="1:7" s="15" customFormat="1" x14ac:dyDescent="0.15">
      <c r="A4837" s="6"/>
      <c r="B4837" s="15">
        <v>4620</v>
      </c>
      <c r="C4837" s="18" t="str">
        <f>'Population tagcount script'!D4621</f>
        <v>system.time(write.csv(RADtag, file="C:/NGS/save/.tagcount", row.names = F))</v>
      </c>
      <c r="D4837" s="5"/>
      <c r="E4837" s="5"/>
      <c r="F4837" s="5"/>
      <c r="G4837" s="5"/>
    </row>
    <row r="4838" spans="1:7" s="15" customFormat="1" x14ac:dyDescent="0.15">
      <c r="A4838" s="6"/>
      <c r="B4838" s="15">
        <v>4621</v>
      </c>
      <c r="C4838" s="18" t="str">
        <f>'Population tagcount script'!D4622</f>
        <v>file.remove("C:/NGS/save/.fastq")</v>
      </c>
      <c r="D4838" s="5"/>
      <c r="E4838" s="5"/>
      <c r="F4838" s="5"/>
      <c r="G4838" s="5"/>
    </row>
    <row r="4839" spans="1:7" s="15" customFormat="1" x14ac:dyDescent="0.15">
      <c r="A4839" s="6"/>
      <c r="B4839" s="15">
        <v>4622</v>
      </c>
      <c r="C4839" s="18" t="str">
        <f>'Population tagcount script'!D4623</f>
        <v>RAD_1over &lt;- RADtag[RADtag&gt;1]</v>
      </c>
      <c r="D4839" s="5"/>
      <c r="E4839" s="5"/>
      <c r="F4839" s="5"/>
      <c r="G4839" s="5"/>
    </row>
    <row r="4840" spans="1:7" s="15" customFormat="1" x14ac:dyDescent="0.15">
      <c r="A4840" s="6"/>
      <c r="B4840" s="15">
        <v>4623</v>
      </c>
      <c r="C4840" s="18" t="str">
        <f>'Population tagcount script'!D4624</f>
        <v>system.time(write.csv(RAD_1over, file="C:/NGS/save/.tagcount1over", row.names = F))</v>
      </c>
      <c r="D4840" s="5"/>
      <c r="E4840" s="5"/>
      <c r="F4840" s="5"/>
      <c r="G4840" s="5"/>
    </row>
    <row r="4841" spans="1:7" s="15" customFormat="1" x14ac:dyDescent="0.15">
      <c r="A4841" s="6"/>
      <c r="B4841" s="15">
        <v>4624</v>
      </c>
      <c r="C4841" s="18" t="str">
        <f>'Population tagcount script'!D4625</f>
        <v>rm(list=ls())</v>
      </c>
      <c r="D4841" s="5"/>
      <c r="E4841" s="5"/>
      <c r="F4841" s="5"/>
      <c r="G4841" s="5"/>
    </row>
    <row r="4842" spans="1:7" s="15" customFormat="1" x14ac:dyDescent="0.15">
      <c r="A4842" s="6"/>
      <c r="B4842" s="15">
        <v>4625</v>
      </c>
      <c r="C4842" s="18" t="str">
        <f>'Population tagcount script'!D4626</f>
        <v>in_f &lt;- c("0", "0")</v>
      </c>
      <c r="D4842" s="5"/>
      <c r="E4842" s="5"/>
      <c r="F4842" s="5"/>
      <c r="G4842" s="5"/>
    </row>
    <row r="4843" spans="1:7" s="15" customFormat="1" x14ac:dyDescent="0.15">
      <c r="A4843" s="6"/>
      <c r="B4843" s="15">
        <v>4626</v>
      </c>
      <c r="C4843" s="18" t="str">
        <f>'Population tagcount script'!D4627</f>
        <v>out_f &lt;- "C:/NGS/save/.fastq"</v>
      </c>
      <c r="D4843" s="5"/>
      <c r="E4843" s="5"/>
      <c r="F4843" s="5"/>
      <c r="G4843" s="5"/>
    </row>
    <row r="4844" spans="1:7" s="15" customFormat="1" x14ac:dyDescent="0.15">
      <c r="A4844" s="6"/>
      <c r="B4844" s="15">
        <v>4627</v>
      </c>
      <c r="C4844" s="18" t="str">
        <f>'Population tagcount script'!D4628</f>
        <v>param_trim &lt;- 0</v>
      </c>
      <c r="D4844" s="5"/>
      <c r="E4844" s="5"/>
      <c r="F4844" s="5"/>
      <c r="G4844" s="5"/>
    </row>
    <row r="4845" spans="1:7" s="15" customFormat="1" x14ac:dyDescent="0.15">
      <c r="A4845" s="6"/>
      <c r="B4845" s="15">
        <v>4628</v>
      </c>
      <c r="C4845" s="18" t="str">
        <f>'Population tagcount script'!D4629</f>
        <v xml:space="preserve">fastq &lt;- readFastq(in_f)              </v>
      </c>
      <c r="D4845" s="5"/>
      <c r="E4845" s="5"/>
      <c r="F4845" s="5"/>
      <c r="G4845" s="5"/>
    </row>
    <row r="4846" spans="1:7" s="15" customFormat="1" x14ac:dyDescent="0.15">
      <c r="A4846" s="6"/>
      <c r="B4846" s="15">
        <v>4629</v>
      </c>
      <c r="C4846" s="18" t="str">
        <f>'Population tagcount script'!D4630</f>
        <v>hoge &lt;- width(sread(fastq)) - param_trim</v>
      </c>
      <c r="D4846" s="5"/>
      <c r="E4846" s="5"/>
      <c r="F4846" s="5"/>
      <c r="G4846" s="5"/>
    </row>
    <row r="4847" spans="1:7" s="15" customFormat="1" x14ac:dyDescent="0.15">
      <c r="A4847" s="6"/>
      <c r="B4847" s="15">
        <v>4630</v>
      </c>
      <c r="C4847" s="18" t="str">
        <f>'Population tagcount script'!D4631</f>
        <v xml:space="preserve">hoge[hoge &lt; 1] &lt;- 1                   </v>
      </c>
      <c r="D4847" s="5"/>
      <c r="E4847" s="5"/>
      <c r="F4847" s="5"/>
      <c r="G4847" s="5"/>
    </row>
    <row r="4848" spans="1:7" s="15" customFormat="1" x14ac:dyDescent="0.15">
      <c r="A4848" s="6"/>
      <c r="B4848" s="15">
        <v>4631</v>
      </c>
      <c r="C4848" s="18" t="str">
        <f>'Population tagcount script'!D4632</f>
        <v>hoge1 &lt;- DNAStringSet(sread(fastq), start=1, end=hoge)</v>
      </c>
      <c r="D4848" s="5"/>
      <c r="E4848" s="5"/>
      <c r="F4848" s="5"/>
      <c r="G4848" s="5"/>
    </row>
    <row r="4849" spans="1:7" s="15" customFormat="1" x14ac:dyDescent="0.15">
      <c r="A4849" s="6"/>
      <c r="B4849" s="15">
        <v>4632</v>
      </c>
      <c r="C4849" s="18" t="str">
        <f>'Population tagcount script'!D4633</f>
        <v>hoge2 &lt;- BStringSet(quality(quality(fastq)), start=1, end=hoge)</v>
      </c>
      <c r="D4849" s="5"/>
      <c r="E4849" s="5"/>
      <c r="F4849" s="5"/>
      <c r="G4849" s="5"/>
    </row>
    <row r="4850" spans="1:7" s="15" customFormat="1" x14ac:dyDescent="0.15">
      <c r="A4850" s="6"/>
      <c r="B4850" s="15">
        <v>4633</v>
      </c>
      <c r="C4850" s="18" t="str">
        <f>'Population tagcount script'!D4634</f>
        <v>fastq &lt;- ShortReadQ(hoge1, hoge2, id(fastq))</v>
      </c>
      <c r="D4850" s="5"/>
      <c r="E4850" s="5"/>
      <c r="F4850" s="5"/>
      <c r="G4850" s="5"/>
    </row>
    <row r="4851" spans="1:7" s="15" customFormat="1" x14ac:dyDescent="0.15">
      <c r="A4851" s="6"/>
      <c r="B4851" s="15">
        <v>4634</v>
      </c>
      <c r="C4851" s="18" t="str">
        <f>'Population tagcount script'!D4635</f>
        <v xml:space="preserve">writeFastq(fastq, out_f, compress=F)   </v>
      </c>
      <c r="D4851" s="5"/>
      <c r="E4851" s="5"/>
      <c r="F4851" s="5"/>
      <c r="G4851" s="5"/>
    </row>
    <row r="4852" spans="1:7" s="15" customFormat="1" x14ac:dyDescent="0.15">
      <c r="A4852" s="6"/>
      <c r="B4852" s="15">
        <v>4635</v>
      </c>
      <c r="C4852" s="18" t="str">
        <f>'Population tagcount script'!D4636</f>
        <v>param1 &lt;- 35</v>
      </c>
      <c r="D4852" s="5"/>
      <c r="E4852" s="5"/>
      <c r="F4852" s="5"/>
      <c r="G4852" s="5"/>
    </row>
    <row r="4853" spans="1:7" s="15" customFormat="1" x14ac:dyDescent="0.15">
      <c r="A4853" s="6"/>
      <c r="B4853" s="15">
        <v>4636</v>
      </c>
      <c r="C4853" s="18" t="str">
        <f>'Population tagcount script'!D4637</f>
        <v>param2 &lt;- 0.1</v>
      </c>
      <c r="D4853" s="5"/>
      <c r="E4853" s="5"/>
      <c r="F4853" s="5"/>
      <c r="G4853" s="5"/>
    </row>
    <row r="4854" spans="1:7" s="15" customFormat="1" x14ac:dyDescent="0.15">
      <c r="A4854" s="6"/>
      <c r="B4854" s="15">
        <v>4637</v>
      </c>
      <c r="C4854" s="18" t="str">
        <f>'Population tagcount script'!D4638</f>
        <v>fastq &lt;- readFastq("C:/NGS/save/.fastq")</v>
      </c>
      <c r="D4854" s="5"/>
      <c r="E4854" s="5"/>
      <c r="F4854" s="5"/>
      <c r="G4854" s="5"/>
    </row>
    <row r="4855" spans="1:7" s="15" customFormat="1" x14ac:dyDescent="0.15">
      <c r="A4855" s="6"/>
      <c r="B4855" s="15">
        <v>4638</v>
      </c>
      <c r="C4855" s="18" t="str">
        <f>'Population tagcount script'!D4639</f>
        <v>hoge &lt;- as(quality(fastq), "matrix")</v>
      </c>
      <c r="D4855" s="5"/>
      <c r="E4855" s="5"/>
      <c r="F4855" s="5"/>
      <c r="G4855" s="5"/>
    </row>
    <row r="4856" spans="1:7" s="15" customFormat="1" x14ac:dyDescent="0.15">
      <c r="A4856" s="6"/>
      <c r="B4856" s="15">
        <v>4639</v>
      </c>
      <c r="C4856" s="18" t="str">
        <f>'Population tagcount script'!D4640</f>
        <v>obj &lt;- (rowSums(hoge &lt; param1) &lt;= width(fastq)*param2)</v>
      </c>
      <c r="D4856" s="5"/>
      <c r="E4856" s="5"/>
      <c r="F4856" s="5"/>
      <c r="G4856" s="5"/>
    </row>
    <row r="4857" spans="1:7" s="15" customFormat="1" x14ac:dyDescent="0.15">
      <c r="A4857" s="6"/>
      <c r="B4857" s="15">
        <v>4640</v>
      </c>
      <c r="C4857" s="18" t="str">
        <f>'Population tagcount script'!D4641</f>
        <v>fastq &lt;- fastq[obj]</v>
      </c>
      <c r="D4857" s="5"/>
      <c r="E4857" s="5"/>
      <c r="F4857" s="5"/>
      <c r="G4857" s="5"/>
    </row>
    <row r="4858" spans="1:7" s="15" customFormat="1" x14ac:dyDescent="0.15">
      <c r="A4858" s="6"/>
      <c r="B4858" s="15">
        <v>4641</v>
      </c>
      <c r="C4858" s="18" t="str">
        <f>'Population tagcount script'!D4642</f>
        <v xml:space="preserve">writeFastq(fastq, "C:/NGS/save/F2_Adap-0.fastq", compress=F)   </v>
      </c>
      <c r="D4858" s="5"/>
      <c r="E4858" s="5"/>
      <c r="F4858" s="5"/>
      <c r="G4858" s="5"/>
    </row>
    <row r="4859" spans="1:7" s="15" customFormat="1" x14ac:dyDescent="0.15">
      <c r="A4859" s="6"/>
      <c r="B4859" s="15">
        <v>4642</v>
      </c>
      <c r="C4859" s="18" t="str">
        <f>'Population tagcount script'!D4643</f>
        <v>in_f &lt;- "C:/NGS/save/F2_Adap-0.fastq"</v>
      </c>
      <c r="D4859" s="5"/>
      <c r="E4859" s="5"/>
      <c r="F4859" s="5"/>
      <c r="G4859" s="5"/>
    </row>
    <row r="4860" spans="1:7" s="15" customFormat="1" x14ac:dyDescent="0.15">
      <c r="A4860" s="6"/>
      <c r="B4860" s="15">
        <v>4643</v>
      </c>
      <c r="C4860" s="18" t="str">
        <f>'Population tagcount script'!D4644</f>
        <v>out_f &lt;- "C:/NGS/save/F2_Adap-1.fastq"</v>
      </c>
      <c r="D4860" s="5"/>
      <c r="E4860" s="5"/>
      <c r="F4860" s="5"/>
      <c r="G4860" s="5"/>
    </row>
    <row r="4861" spans="1:7" s="15" customFormat="1" x14ac:dyDescent="0.15">
      <c r="A4861" s="6"/>
      <c r="B4861" s="15">
        <v>4644</v>
      </c>
      <c r="C4861" s="18" t="str">
        <f>'Population tagcount script'!D4645</f>
        <v>param_adapter &lt;- "CATGAGATCGGAAGAGCGTCGTGTAGGGAAAGAGTGT"  #Adapter sequence 1</v>
      </c>
      <c r="D4861" s="5"/>
      <c r="E4861" s="5"/>
      <c r="F4861" s="5"/>
      <c r="G4861" s="5"/>
    </row>
    <row r="4862" spans="1:7" s="15" customFormat="1" x14ac:dyDescent="0.15">
      <c r="A4862" s="6"/>
      <c r="B4862" s="15">
        <v>4645</v>
      </c>
      <c r="C4862" s="18" t="str">
        <f>'Population tagcount script'!D4646</f>
        <v xml:space="preserve">system.time(res1 &lt;- preprocessReads(filename=in_f,  outputFilename=out_f,Rpattern=param_adapter, max.Rmismatch=rep(0, nchar(param_adapter)), nBases=0, minLength=20, nrec=1000000))      </v>
      </c>
      <c r="D4862" s="5"/>
      <c r="E4862" s="5"/>
      <c r="F4862" s="5"/>
      <c r="G4862" s="5"/>
    </row>
    <row r="4863" spans="1:7" s="15" customFormat="1" x14ac:dyDescent="0.15">
      <c r="A4863" s="6"/>
      <c r="B4863" s="15">
        <v>4646</v>
      </c>
      <c r="C4863" s="18" t="str">
        <f>'Population tagcount script'!D4647</f>
        <v>in_f &lt;- "C:/NGS/save/F2_Adap-1.fastq"</v>
      </c>
      <c r="D4863" s="5"/>
      <c r="E4863" s="5"/>
      <c r="F4863" s="5"/>
      <c r="G4863" s="5"/>
    </row>
    <row r="4864" spans="1:7" s="15" customFormat="1" x14ac:dyDescent="0.15">
      <c r="A4864" s="6"/>
      <c r="B4864" s="15">
        <v>4647</v>
      </c>
      <c r="C4864" s="18" t="str">
        <f>'Population tagcount script'!D4648</f>
        <v>out_f &lt;- "C:/NGS/save/F2_Adap-2.fastq"</v>
      </c>
      <c r="D4864" s="5"/>
      <c r="E4864" s="5"/>
      <c r="F4864" s="5"/>
      <c r="G4864" s="5"/>
    </row>
    <row r="4865" spans="1:7" s="15" customFormat="1" x14ac:dyDescent="0.15">
      <c r="A4865" s="6"/>
      <c r="B4865" s="15">
        <v>4648</v>
      </c>
      <c r="C4865" s="18" t="str">
        <f>'Population tagcount script'!D4649</f>
        <v>param_adapter &lt;- "TAAGATCGGAAGAGCACACGTCTGAACTCCAGTCAC"  #Adapter sequence 2</v>
      </c>
      <c r="D4865" s="5"/>
      <c r="E4865" s="5"/>
      <c r="F4865" s="5"/>
      <c r="G4865" s="5"/>
    </row>
    <row r="4866" spans="1:7" s="15" customFormat="1" x14ac:dyDescent="0.15">
      <c r="A4866" s="6"/>
      <c r="B4866" s="15">
        <v>4649</v>
      </c>
      <c r="C4866" s="18" t="str">
        <f>'Population tagcount script'!D4650</f>
        <v xml:space="preserve">system.time(res2 &lt;- preprocessReads(filename=in_f,  outputFilename=out_f,Rpattern=param_adapter, max.Rmismatch=rep(0, nchar(param_adapter)), nBases=0, minLength=20, nrec=1000000))      </v>
      </c>
      <c r="D4866" s="5"/>
      <c r="E4866" s="5"/>
      <c r="F4866" s="5"/>
      <c r="G4866" s="5"/>
    </row>
    <row r="4867" spans="1:7" s="15" customFormat="1" x14ac:dyDescent="0.15">
      <c r="A4867" s="6"/>
      <c r="B4867" s="15">
        <v>4650</v>
      </c>
      <c r="C4867" s="18" t="str">
        <f>'Population tagcount script'!D4651</f>
        <v>in_f &lt;- "C:/NGS/save/F2_Adap-2.fastq"</v>
      </c>
      <c r="D4867" s="5"/>
      <c r="E4867" s="5"/>
      <c r="F4867" s="5"/>
      <c r="G4867" s="5"/>
    </row>
    <row r="4868" spans="1:7" s="15" customFormat="1" x14ac:dyDescent="0.15">
      <c r="A4868" s="6"/>
      <c r="B4868" s="15">
        <v>4651</v>
      </c>
      <c r="C4868" s="18" t="str">
        <f>'Population tagcount script'!D4652</f>
        <v>out_f &lt;- "C:/NGS/save/F2_Adap-3.fastq"</v>
      </c>
      <c r="D4868" s="5"/>
      <c r="E4868" s="5"/>
      <c r="F4868" s="5"/>
      <c r="G4868" s="5"/>
    </row>
    <row r="4869" spans="1:7" s="15" customFormat="1" x14ac:dyDescent="0.15">
      <c r="A4869" s="6"/>
      <c r="B4869" s="15">
        <v>4652</v>
      </c>
      <c r="C4869" s="18" t="str">
        <f>'Population tagcount script'!D4653</f>
        <v>param_adapter &lt;- "TAAGATCGGAAGAGCGTCGTGTAGGGAAAGAGTGT"  #Adapter sequence 3</v>
      </c>
      <c r="D4869" s="5"/>
      <c r="E4869" s="5"/>
      <c r="F4869" s="5"/>
      <c r="G4869" s="5"/>
    </row>
    <row r="4870" spans="1:7" s="15" customFormat="1" x14ac:dyDescent="0.15">
      <c r="A4870" s="6"/>
      <c r="B4870" s="15">
        <v>4653</v>
      </c>
      <c r="C4870" s="18" t="str">
        <f>'Population tagcount script'!D4654</f>
        <v xml:space="preserve">system.time(res3 &lt;- preprocessReads(filename=in_f,  outputFilename=out_f,Rpattern=param_adapter, max.Rmismatch=rep(0, nchar(param_adapter)), nBases=0, minLength=20, nrec=1000000))      </v>
      </c>
      <c r="D4870" s="5"/>
      <c r="E4870" s="5"/>
      <c r="F4870" s="5"/>
      <c r="G4870" s="5"/>
    </row>
    <row r="4871" spans="1:7" s="15" customFormat="1" x14ac:dyDescent="0.15">
      <c r="A4871" s="6"/>
      <c r="B4871" s="15">
        <v>4654</v>
      </c>
      <c r="C4871" s="18" t="str">
        <f>'Population tagcount script'!D4655</f>
        <v>in_f &lt;- "C:/NGS/save/F2_Adap-3.fastq"</v>
      </c>
      <c r="D4871" s="5"/>
      <c r="E4871" s="5"/>
      <c r="F4871" s="5"/>
      <c r="G4871" s="5"/>
    </row>
    <row r="4872" spans="1:7" s="15" customFormat="1" x14ac:dyDescent="0.15">
      <c r="A4872" s="6"/>
      <c r="B4872" s="15">
        <v>4655</v>
      </c>
      <c r="C4872" s="18" t="str">
        <f>'Population tagcount script'!D4656</f>
        <v>out_f &lt;- "C:/NGS/save/AdapterTrim_.fastq"</v>
      </c>
      <c r="D4872" s="5"/>
      <c r="E4872" s="5"/>
      <c r="F4872" s="5"/>
      <c r="G4872" s="5"/>
    </row>
    <row r="4873" spans="1:7" s="15" customFormat="1" x14ac:dyDescent="0.15">
      <c r="A4873" s="6"/>
      <c r="B4873" s="15">
        <v>4656</v>
      </c>
      <c r="C4873" s="18" t="str">
        <f>'Population tagcount script'!D4657</f>
        <v>param_adapter &lt;- "CATGAGATCGGAAGAGCACACGTCTGAACTCCAGTCAC"  #Adapter sequence 4</v>
      </c>
      <c r="D4873" s="5"/>
      <c r="E4873" s="5"/>
      <c r="F4873" s="5"/>
      <c r="G4873" s="5"/>
    </row>
    <row r="4874" spans="1:7" s="15" customFormat="1" x14ac:dyDescent="0.15">
      <c r="A4874" s="6"/>
      <c r="B4874" s="15">
        <v>4657</v>
      </c>
      <c r="C4874" s="18" t="str">
        <f>'Population tagcount script'!D4658</f>
        <v xml:space="preserve">system.time(res4 &lt;- preprocessReads(filename=in_f,  outputFilename=out_f,Rpattern=param_adapter, max.Rmismatch=rep(0, nchar(param_adapter)), nBases=0, minLength=20, nrec=1000000))      </v>
      </c>
      <c r="D4874" s="5"/>
      <c r="E4874" s="5"/>
      <c r="F4874" s="5"/>
      <c r="G4874" s="5"/>
    </row>
    <row r="4875" spans="1:7" s="15" customFormat="1" x14ac:dyDescent="0.15">
      <c r="A4875" s="6"/>
      <c r="B4875" s="15">
        <v>4658</v>
      </c>
      <c r="C4875" s="18" t="str">
        <f>'Population tagcount script'!D4659</f>
        <v>res &lt;- rbind(res1,res2,res3,res4)</v>
      </c>
      <c r="D4875" s="5"/>
      <c r="E4875" s="5"/>
      <c r="F4875" s="5"/>
      <c r="G4875" s="5"/>
    </row>
    <row r="4876" spans="1:7" s="15" customFormat="1" x14ac:dyDescent="0.15">
      <c r="A4876" s="6"/>
      <c r="B4876" s="15">
        <v>4659</v>
      </c>
      <c r="C4876" s="18" t="str">
        <f>'Population tagcount script'!D4660</f>
        <v>write.csv(res, "C:/NGS/save/.fastq.csv")</v>
      </c>
      <c r="D4876" s="5"/>
      <c r="E4876" s="5"/>
      <c r="F4876" s="5"/>
      <c r="G4876" s="5"/>
    </row>
    <row r="4877" spans="1:7" s="15" customFormat="1" x14ac:dyDescent="0.15">
      <c r="A4877" s="6"/>
      <c r="B4877" s="15">
        <v>4660</v>
      </c>
      <c r="C4877" s="18" t="str">
        <f>'Population tagcount script'!D4661</f>
        <v>system.time(fastq &lt;- fread("C:/NGS/save/AdapterTrim_.fastq", header=F, sep="\t", na.strings="NA", strip.white=TRUE, verbose=TRUE))</v>
      </c>
      <c r="D4877" s="5"/>
      <c r="E4877" s="5"/>
      <c r="F4877" s="5"/>
      <c r="G4877" s="5"/>
    </row>
    <row r="4878" spans="1:7" s="15" customFormat="1" x14ac:dyDescent="0.15">
      <c r="A4878" s="6"/>
      <c r="B4878" s="15">
        <v>4661</v>
      </c>
      <c r="C4878" s="18" t="str">
        <f>'Population tagcount script'!D4662</f>
        <v>file.remove("C:/NGS/save/AdapterTrim_.fastq","C:/NGS/save/F2_Adap-0.fastq","C:/NGS/save/F2_Adap-1.fastq","C:/NGS/save/F2_Adap-2.fastq","C:/NGS/save/F2_Adap-3.fastq")</v>
      </c>
      <c r="D4878" s="5"/>
      <c r="E4878" s="5"/>
      <c r="F4878" s="5"/>
      <c r="G4878" s="5"/>
    </row>
    <row r="4879" spans="1:7" s="15" customFormat="1" x14ac:dyDescent="0.15">
      <c r="A4879" s="6"/>
      <c r="B4879" s="15">
        <v>4662</v>
      </c>
      <c r="C4879" s="18" t="str">
        <f>'Population tagcount script'!D4663</f>
        <v>system.time(nucleotide &lt;- fastq[2+4*(0:((nrow(fastq)/4)-1))])</v>
      </c>
      <c r="D4879" s="5"/>
      <c r="E4879" s="5"/>
      <c r="F4879" s="5"/>
      <c r="G4879" s="5"/>
    </row>
    <row r="4880" spans="1:7" s="15" customFormat="1" x14ac:dyDescent="0.15">
      <c r="A4880" s="6"/>
      <c r="B4880" s="15">
        <v>4663</v>
      </c>
      <c r="C4880" s="18" t="str">
        <f>'Population tagcount script'!D4664</f>
        <v>system.time(RADtag &lt;- sort(table(nucleotide), decreasing=TRUE))</v>
      </c>
      <c r="D4880" s="5"/>
      <c r="E4880" s="5"/>
      <c r="F4880" s="5"/>
      <c r="G4880" s="5"/>
    </row>
    <row r="4881" spans="1:7" s="15" customFormat="1" x14ac:dyDescent="0.15">
      <c r="A4881" s="6"/>
      <c r="B4881" s="15">
        <v>4664</v>
      </c>
      <c r="C4881" s="18" t="str">
        <f>'Population tagcount script'!D4665</f>
        <v>system.time(write.csv(RADtag, file="C:/NGS/save/.tagcount", row.names = F))</v>
      </c>
      <c r="D4881" s="5"/>
      <c r="E4881" s="5"/>
      <c r="F4881" s="5"/>
      <c r="G4881" s="5"/>
    </row>
    <row r="4882" spans="1:7" s="15" customFormat="1" x14ac:dyDescent="0.15">
      <c r="A4882" s="6"/>
      <c r="B4882" s="15">
        <v>4665</v>
      </c>
      <c r="C4882" s="18" t="str">
        <f>'Population tagcount script'!D4666</f>
        <v>file.remove("C:/NGS/save/.fastq")</v>
      </c>
      <c r="D4882" s="5"/>
      <c r="E4882" s="5"/>
      <c r="F4882" s="5"/>
      <c r="G4882" s="5"/>
    </row>
    <row r="4883" spans="1:7" s="15" customFormat="1" x14ac:dyDescent="0.15">
      <c r="A4883" s="6"/>
      <c r="B4883" s="15">
        <v>4666</v>
      </c>
      <c r="C4883" s="18" t="str">
        <f>'Population tagcount script'!D4667</f>
        <v>RAD_1over &lt;- RADtag[RADtag&gt;1]</v>
      </c>
      <c r="D4883" s="5"/>
      <c r="E4883" s="5"/>
      <c r="F4883" s="5"/>
      <c r="G4883" s="5"/>
    </row>
    <row r="4884" spans="1:7" s="15" customFormat="1" x14ac:dyDescent="0.15">
      <c r="A4884" s="6"/>
      <c r="B4884" s="15">
        <v>4667</v>
      </c>
      <c r="C4884" s="18" t="str">
        <f>'Population tagcount script'!D4668</f>
        <v>system.time(write.csv(RAD_1over, file="C:/NGS/save/.tagcount1over", row.names = F))</v>
      </c>
      <c r="D4884" s="5"/>
      <c r="E4884" s="5"/>
      <c r="F4884" s="5"/>
      <c r="G4884" s="5"/>
    </row>
    <row r="4885" spans="1:7" s="15" customFormat="1" x14ac:dyDescent="0.15">
      <c r="A4885" s="6"/>
      <c r="B4885" s="15">
        <v>4668</v>
      </c>
      <c r="C4885" s="18" t="str">
        <f>'Population tagcount script'!D4669</f>
        <v>rm(list=ls())</v>
      </c>
      <c r="D4885" s="5"/>
      <c r="E4885" s="5"/>
      <c r="F4885" s="5"/>
      <c r="G4885" s="5"/>
    </row>
    <row r="4886" spans="1:7" s="15" customFormat="1" x14ac:dyDescent="0.15">
      <c r="A4886" s="6"/>
      <c r="B4886" s="15">
        <v>4669</v>
      </c>
      <c r="C4886" s="18" t="str">
        <f>'Population tagcount script'!D4670</f>
        <v>in_f &lt;- c("0", "0")</v>
      </c>
      <c r="D4886" s="5"/>
      <c r="E4886" s="5"/>
      <c r="F4886" s="5"/>
      <c r="G4886" s="5"/>
    </row>
    <row r="4887" spans="1:7" s="15" customFormat="1" x14ac:dyDescent="0.15">
      <c r="A4887" s="6"/>
      <c r="B4887" s="15">
        <v>4670</v>
      </c>
      <c r="C4887" s="18" t="str">
        <f>'Population tagcount script'!D4671</f>
        <v>out_f &lt;- "C:/NGS/save/.fastq"</v>
      </c>
      <c r="D4887" s="5"/>
      <c r="E4887" s="5"/>
      <c r="F4887" s="5"/>
      <c r="G4887" s="5"/>
    </row>
    <row r="4888" spans="1:7" s="15" customFormat="1" x14ac:dyDescent="0.15">
      <c r="A4888" s="6"/>
      <c r="B4888" s="15">
        <v>4671</v>
      </c>
      <c r="C4888" s="18" t="str">
        <f>'Population tagcount script'!D4672</f>
        <v>param_trim &lt;- 0</v>
      </c>
      <c r="D4888" s="5"/>
      <c r="E4888" s="5"/>
      <c r="F4888" s="5"/>
      <c r="G4888" s="5"/>
    </row>
    <row r="4889" spans="1:7" s="15" customFormat="1" x14ac:dyDescent="0.15">
      <c r="A4889" s="6"/>
      <c r="B4889" s="15">
        <v>4672</v>
      </c>
      <c r="C4889" s="18" t="str">
        <f>'Population tagcount script'!D4673</f>
        <v xml:space="preserve">fastq &lt;- readFastq(in_f)              </v>
      </c>
      <c r="D4889" s="5"/>
      <c r="E4889" s="5"/>
      <c r="F4889" s="5"/>
      <c r="G4889" s="5"/>
    </row>
    <row r="4890" spans="1:7" s="15" customFormat="1" x14ac:dyDescent="0.15">
      <c r="A4890" s="6"/>
      <c r="B4890" s="15">
        <v>4673</v>
      </c>
      <c r="C4890" s="18" t="str">
        <f>'Population tagcount script'!D4674</f>
        <v>hoge &lt;- width(sread(fastq)) - param_trim</v>
      </c>
      <c r="D4890" s="5"/>
      <c r="E4890" s="5"/>
      <c r="F4890" s="5"/>
      <c r="G4890" s="5"/>
    </row>
    <row r="4891" spans="1:7" s="15" customFormat="1" x14ac:dyDescent="0.15">
      <c r="A4891" s="6"/>
      <c r="B4891" s="15">
        <v>4674</v>
      </c>
      <c r="C4891" s="18" t="str">
        <f>'Population tagcount script'!D4675</f>
        <v xml:space="preserve">hoge[hoge &lt; 1] &lt;- 1                   </v>
      </c>
      <c r="D4891" s="5"/>
      <c r="E4891" s="5"/>
      <c r="F4891" s="5"/>
      <c r="G4891" s="5"/>
    </row>
    <row r="4892" spans="1:7" s="15" customFormat="1" x14ac:dyDescent="0.15">
      <c r="A4892" s="6"/>
      <c r="B4892" s="15">
        <v>4675</v>
      </c>
      <c r="C4892" s="18" t="str">
        <f>'Population tagcount script'!D4676</f>
        <v>hoge1 &lt;- DNAStringSet(sread(fastq), start=1, end=hoge)</v>
      </c>
      <c r="D4892" s="5"/>
      <c r="E4892" s="5"/>
      <c r="F4892" s="5"/>
      <c r="G4892" s="5"/>
    </row>
    <row r="4893" spans="1:7" s="15" customFormat="1" x14ac:dyDescent="0.15">
      <c r="A4893" s="6"/>
      <c r="B4893" s="15">
        <v>4676</v>
      </c>
      <c r="C4893" s="18" t="str">
        <f>'Population tagcount script'!D4677</f>
        <v>hoge2 &lt;- BStringSet(quality(quality(fastq)), start=1, end=hoge)</v>
      </c>
      <c r="D4893" s="5"/>
      <c r="E4893" s="5"/>
      <c r="F4893" s="5"/>
      <c r="G4893" s="5"/>
    </row>
    <row r="4894" spans="1:7" s="15" customFormat="1" x14ac:dyDescent="0.15">
      <c r="A4894" s="6"/>
      <c r="B4894" s="15">
        <v>4677</v>
      </c>
      <c r="C4894" s="18" t="str">
        <f>'Population tagcount script'!D4678</f>
        <v>fastq &lt;- ShortReadQ(hoge1, hoge2, id(fastq))</v>
      </c>
      <c r="D4894" s="5"/>
      <c r="E4894" s="5"/>
      <c r="F4894" s="5"/>
      <c r="G4894" s="5"/>
    </row>
    <row r="4895" spans="1:7" s="15" customFormat="1" x14ac:dyDescent="0.15">
      <c r="A4895" s="6"/>
      <c r="B4895" s="15">
        <v>4678</v>
      </c>
      <c r="C4895" s="18" t="str">
        <f>'Population tagcount script'!D4679</f>
        <v xml:space="preserve">writeFastq(fastq, out_f, compress=F)   </v>
      </c>
      <c r="D4895" s="5"/>
      <c r="E4895" s="5"/>
      <c r="F4895" s="5"/>
      <c r="G4895" s="5"/>
    </row>
    <row r="4896" spans="1:7" s="15" customFormat="1" x14ac:dyDescent="0.15">
      <c r="A4896" s="6"/>
      <c r="B4896" s="15">
        <v>4679</v>
      </c>
      <c r="C4896" s="18" t="str">
        <f>'Population tagcount script'!D4680</f>
        <v>param1 &lt;- 35</v>
      </c>
      <c r="D4896" s="5"/>
      <c r="E4896" s="5"/>
      <c r="F4896" s="5"/>
      <c r="G4896" s="5"/>
    </row>
    <row r="4897" spans="1:7" s="15" customFormat="1" x14ac:dyDescent="0.15">
      <c r="A4897" s="6"/>
      <c r="B4897" s="15">
        <v>4680</v>
      </c>
      <c r="C4897" s="18" t="str">
        <f>'Population tagcount script'!D4681</f>
        <v>param2 &lt;- 0.1</v>
      </c>
      <c r="D4897" s="5"/>
      <c r="E4897" s="5"/>
      <c r="F4897" s="5"/>
      <c r="G4897" s="5"/>
    </row>
    <row r="4898" spans="1:7" s="15" customFormat="1" x14ac:dyDescent="0.15">
      <c r="A4898" s="6"/>
      <c r="B4898" s="15">
        <v>4681</v>
      </c>
      <c r="C4898" s="18" t="str">
        <f>'Population tagcount script'!D4682</f>
        <v>fastq &lt;- readFastq("C:/NGS/save/.fastq")</v>
      </c>
      <c r="D4898" s="5"/>
      <c r="E4898" s="5"/>
      <c r="F4898" s="5"/>
      <c r="G4898" s="5"/>
    </row>
    <row r="4899" spans="1:7" s="15" customFormat="1" x14ac:dyDescent="0.15">
      <c r="A4899" s="6"/>
      <c r="B4899" s="15">
        <v>4682</v>
      </c>
      <c r="C4899" s="18" t="str">
        <f>'Population tagcount script'!D4683</f>
        <v>hoge &lt;- as(quality(fastq), "matrix")</v>
      </c>
      <c r="D4899" s="5"/>
      <c r="E4899" s="5"/>
      <c r="F4899" s="5"/>
      <c r="G4899" s="5"/>
    </row>
    <row r="4900" spans="1:7" s="15" customFormat="1" x14ac:dyDescent="0.15">
      <c r="A4900" s="6"/>
      <c r="B4900" s="15">
        <v>4683</v>
      </c>
      <c r="C4900" s="18" t="str">
        <f>'Population tagcount script'!D4684</f>
        <v>obj &lt;- (rowSums(hoge &lt; param1) &lt;= width(fastq)*param2)</v>
      </c>
      <c r="D4900" s="5"/>
      <c r="E4900" s="5"/>
      <c r="F4900" s="5"/>
      <c r="G4900" s="5"/>
    </row>
    <row r="4901" spans="1:7" s="15" customFormat="1" x14ac:dyDescent="0.15">
      <c r="A4901" s="6"/>
      <c r="B4901" s="15">
        <v>4684</v>
      </c>
      <c r="C4901" s="18" t="str">
        <f>'Population tagcount script'!D4685</f>
        <v>fastq &lt;- fastq[obj]</v>
      </c>
      <c r="D4901" s="5"/>
      <c r="E4901" s="5"/>
      <c r="F4901" s="5"/>
      <c r="G4901" s="5"/>
    </row>
    <row r="4902" spans="1:7" s="15" customFormat="1" x14ac:dyDescent="0.15">
      <c r="A4902" s="6"/>
      <c r="B4902" s="15">
        <v>4685</v>
      </c>
      <c r="C4902" s="18" t="str">
        <f>'Population tagcount script'!D4686</f>
        <v xml:space="preserve">writeFastq(fastq, "C:/NGS/save/F2_Adap-0.fastq", compress=F)   </v>
      </c>
      <c r="D4902" s="5"/>
      <c r="E4902" s="5"/>
      <c r="F4902" s="5"/>
      <c r="G4902" s="5"/>
    </row>
    <row r="4903" spans="1:7" s="15" customFormat="1" x14ac:dyDescent="0.15">
      <c r="A4903" s="6"/>
      <c r="B4903" s="15">
        <v>4686</v>
      </c>
      <c r="C4903" s="18" t="str">
        <f>'Population tagcount script'!D4687</f>
        <v>in_f &lt;- "C:/NGS/save/F2_Adap-0.fastq"</v>
      </c>
      <c r="D4903" s="5"/>
      <c r="E4903" s="5"/>
      <c r="F4903" s="5"/>
      <c r="G4903" s="5"/>
    </row>
    <row r="4904" spans="1:7" s="15" customFormat="1" x14ac:dyDescent="0.15">
      <c r="A4904" s="6"/>
      <c r="B4904" s="15">
        <v>4687</v>
      </c>
      <c r="C4904" s="18" t="str">
        <f>'Population tagcount script'!D4688</f>
        <v>out_f &lt;- "C:/NGS/save/F2_Adap-1.fastq"</v>
      </c>
      <c r="D4904" s="5"/>
      <c r="E4904" s="5"/>
      <c r="F4904" s="5"/>
      <c r="G4904" s="5"/>
    </row>
    <row r="4905" spans="1:7" s="15" customFormat="1" x14ac:dyDescent="0.15">
      <c r="A4905" s="6"/>
      <c r="B4905" s="15">
        <v>4688</v>
      </c>
      <c r="C4905" s="18" t="str">
        <f>'Population tagcount script'!D4689</f>
        <v>param_adapter &lt;- "CATGAGATCGGAAGAGCGTCGTGTAGGGAAAGAGTGT"  #Adapter sequence 1</v>
      </c>
      <c r="D4905" s="5"/>
      <c r="E4905" s="5"/>
      <c r="F4905" s="5"/>
      <c r="G4905" s="5"/>
    </row>
    <row r="4906" spans="1:7" s="15" customFormat="1" x14ac:dyDescent="0.15">
      <c r="A4906" s="6"/>
      <c r="B4906" s="15">
        <v>4689</v>
      </c>
      <c r="C4906" s="18" t="str">
        <f>'Population tagcount script'!D4690</f>
        <v xml:space="preserve">system.time(res1 &lt;- preprocessReads(filename=in_f,  outputFilename=out_f,Rpattern=param_adapter, max.Rmismatch=rep(0, nchar(param_adapter)), nBases=0, minLength=20, nrec=1000000))      </v>
      </c>
      <c r="D4906" s="5"/>
      <c r="E4906" s="5"/>
      <c r="F4906" s="5"/>
      <c r="G4906" s="5"/>
    </row>
    <row r="4907" spans="1:7" s="15" customFormat="1" x14ac:dyDescent="0.15">
      <c r="A4907" s="6"/>
      <c r="B4907" s="15">
        <v>4690</v>
      </c>
      <c r="C4907" s="18" t="str">
        <f>'Population tagcount script'!D4691</f>
        <v>in_f &lt;- "C:/NGS/save/F2_Adap-1.fastq"</v>
      </c>
      <c r="D4907" s="5"/>
      <c r="E4907" s="5"/>
      <c r="F4907" s="5"/>
      <c r="G4907" s="5"/>
    </row>
    <row r="4908" spans="1:7" s="15" customFormat="1" x14ac:dyDescent="0.15">
      <c r="A4908" s="6"/>
      <c r="B4908" s="15">
        <v>4691</v>
      </c>
      <c r="C4908" s="18" t="str">
        <f>'Population tagcount script'!D4692</f>
        <v>out_f &lt;- "C:/NGS/save/F2_Adap-2.fastq"</v>
      </c>
      <c r="D4908" s="5"/>
      <c r="E4908" s="5"/>
      <c r="F4908" s="5"/>
      <c r="G4908" s="5"/>
    </row>
    <row r="4909" spans="1:7" s="15" customFormat="1" x14ac:dyDescent="0.15">
      <c r="A4909" s="6"/>
      <c r="B4909" s="15">
        <v>4692</v>
      </c>
      <c r="C4909" s="18" t="str">
        <f>'Population tagcount script'!D4693</f>
        <v>param_adapter &lt;- "TAAGATCGGAAGAGCACACGTCTGAACTCCAGTCAC"  #Adapter sequence 2</v>
      </c>
      <c r="D4909" s="5"/>
      <c r="E4909" s="5"/>
      <c r="F4909" s="5"/>
      <c r="G4909" s="5"/>
    </row>
    <row r="4910" spans="1:7" s="15" customFormat="1" x14ac:dyDescent="0.15">
      <c r="A4910" s="6"/>
      <c r="B4910" s="15">
        <v>4693</v>
      </c>
      <c r="C4910" s="18" t="str">
        <f>'Population tagcount script'!D4694</f>
        <v xml:space="preserve">system.time(res2 &lt;- preprocessReads(filename=in_f,  outputFilename=out_f,Rpattern=param_adapter, max.Rmismatch=rep(0, nchar(param_adapter)), nBases=0, minLength=20, nrec=1000000))      </v>
      </c>
      <c r="D4910" s="5"/>
      <c r="E4910" s="5"/>
      <c r="F4910" s="5"/>
      <c r="G4910" s="5"/>
    </row>
    <row r="4911" spans="1:7" s="15" customFormat="1" x14ac:dyDescent="0.15">
      <c r="A4911" s="6"/>
      <c r="B4911" s="15">
        <v>4694</v>
      </c>
      <c r="C4911" s="18" t="str">
        <f>'Population tagcount script'!D4695</f>
        <v>in_f &lt;- "C:/NGS/save/F2_Adap-2.fastq"</v>
      </c>
      <c r="D4911" s="5"/>
      <c r="E4911" s="5"/>
      <c r="F4911" s="5"/>
      <c r="G4911" s="5"/>
    </row>
    <row r="4912" spans="1:7" s="15" customFormat="1" x14ac:dyDescent="0.15">
      <c r="A4912" s="6"/>
      <c r="B4912" s="15">
        <v>4695</v>
      </c>
      <c r="C4912" s="18" t="str">
        <f>'Population tagcount script'!D4696</f>
        <v>out_f &lt;- "C:/NGS/save/F2_Adap-3.fastq"</v>
      </c>
      <c r="D4912" s="5"/>
      <c r="E4912" s="5"/>
      <c r="F4912" s="5"/>
      <c r="G4912" s="5"/>
    </row>
    <row r="4913" spans="1:7" s="15" customFormat="1" x14ac:dyDescent="0.15">
      <c r="A4913" s="6"/>
      <c r="B4913" s="15">
        <v>4696</v>
      </c>
      <c r="C4913" s="18" t="str">
        <f>'Population tagcount script'!D4697</f>
        <v>param_adapter &lt;- "TAAGATCGGAAGAGCGTCGTGTAGGGAAAGAGTGT"  #Adapter sequence 3</v>
      </c>
      <c r="D4913" s="5"/>
      <c r="E4913" s="5"/>
      <c r="F4913" s="5"/>
      <c r="G4913" s="5"/>
    </row>
    <row r="4914" spans="1:7" s="15" customFormat="1" x14ac:dyDescent="0.15">
      <c r="A4914" s="6"/>
      <c r="B4914" s="15">
        <v>4697</v>
      </c>
      <c r="C4914" s="18" t="str">
        <f>'Population tagcount script'!D4698</f>
        <v xml:space="preserve">system.time(res3 &lt;- preprocessReads(filename=in_f,  outputFilename=out_f,Rpattern=param_adapter, max.Rmismatch=rep(0, nchar(param_adapter)), nBases=0, minLength=20, nrec=1000000))      </v>
      </c>
      <c r="D4914" s="5"/>
      <c r="E4914" s="5"/>
      <c r="F4914" s="5"/>
      <c r="G4914" s="5"/>
    </row>
    <row r="4915" spans="1:7" s="15" customFormat="1" x14ac:dyDescent="0.15">
      <c r="A4915" s="6"/>
      <c r="B4915" s="15">
        <v>4698</v>
      </c>
      <c r="C4915" s="18" t="str">
        <f>'Population tagcount script'!D4699</f>
        <v>in_f &lt;- "C:/NGS/save/F2_Adap-3.fastq"</v>
      </c>
      <c r="D4915" s="5"/>
      <c r="E4915" s="5"/>
      <c r="F4915" s="5"/>
      <c r="G4915" s="5"/>
    </row>
    <row r="4916" spans="1:7" s="15" customFormat="1" x14ac:dyDescent="0.15">
      <c r="A4916" s="6"/>
      <c r="B4916" s="15">
        <v>4699</v>
      </c>
      <c r="C4916" s="18" t="str">
        <f>'Population tagcount script'!D4700</f>
        <v>out_f &lt;- "C:/NGS/save/AdapterTrim_.fastq"</v>
      </c>
      <c r="D4916" s="5"/>
      <c r="E4916" s="5"/>
      <c r="F4916" s="5"/>
      <c r="G4916" s="5"/>
    </row>
    <row r="4917" spans="1:7" s="15" customFormat="1" x14ac:dyDescent="0.15">
      <c r="A4917" s="6"/>
      <c r="B4917" s="15">
        <v>4700</v>
      </c>
      <c r="C4917" s="18" t="str">
        <f>'Population tagcount script'!D4701</f>
        <v>param_adapter &lt;- "CATGAGATCGGAAGAGCACACGTCTGAACTCCAGTCAC"  #Adapter sequence 4</v>
      </c>
      <c r="D4917" s="5"/>
      <c r="E4917" s="5"/>
      <c r="F4917" s="5"/>
      <c r="G4917" s="5"/>
    </row>
    <row r="4918" spans="1:7" s="15" customFormat="1" x14ac:dyDescent="0.15">
      <c r="A4918" s="6"/>
      <c r="B4918" s="15">
        <v>4701</v>
      </c>
      <c r="C4918" s="18" t="str">
        <f>'Population tagcount script'!D4702</f>
        <v xml:space="preserve">system.time(res4 &lt;- preprocessReads(filename=in_f,  outputFilename=out_f,Rpattern=param_adapter, max.Rmismatch=rep(0, nchar(param_adapter)), nBases=0, minLength=20, nrec=1000000))      </v>
      </c>
      <c r="D4918" s="5"/>
      <c r="E4918" s="5"/>
      <c r="F4918" s="5"/>
      <c r="G4918" s="5"/>
    </row>
    <row r="4919" spans="1:7" s="15" customFormat="1" x14ac:dyDescent="0.15">
      <c r="A4919" s="6"/>
      <c r="B4919" s="15">
        <v>4702</v>
      </c>
      <c r="C4919" s="18" t="str">
        <f>'Population tagcount script'!D4703</f>
        <v>res &lt;- rbind(res1,res2,res3,res4)</v>
      </c>
      <c r="D4919" s="5"/>
      <c r="E4919" s="5"/>
      <c r="F4919" s="5"/>
      <c r="G4919" s="5"/>
    </row>
    <row r="4920" spans="1:7" s="15" customFormat="1" x14ac:dyDescent="0.15">
      <c r="A4920" s="6"/>
      <c r="B4920" s="15">
        <v>4703</v>
      </c>
      <c r="C4920" s="18" t="str">
        <f>'Population tagcount script'!D4704</f>
        <v>write.csv(res, "C:/NGS/save/.fastq.csv")</v>
      </c>
      <c r="D4920" s="5"/>
      <c r="E4920" s="5"/>
      <c r="F4920" s="5"/>
      <c r="G4920" s="5"/>
    </row>
    <row r="4921" spans="1:7" s="15" customFormat="1" x14ac:dyDescent="0.15">
      <c r="A4921" s="6"/>
      <c r="B4921" s="15">
        <v>4704</v>
      </c>
      <c r="C4921" s="18" t="str">
        <f>'Population tagcount script'!D4705</f>
        <v>system.time(fastq &lt;- fread("C:/NGS/save/AdapterTrim_.fastq", header=F, sep="\t", na.strings="NA", strip.white=TRUE, verbose=TRUE))</v>
      </c>
      <c r="D4921" s="5"/>
      <c r="E4921" s="5"/>
      <c r="F4921" s="5"/>
      <c r="G4921" s="5"/>
    </row>
    <row r="4922" spans="1:7" s="15" customFormat="1" x14ac:dyDescent="0.15">
      <c r="A4922" s="6"/>
      <c r="B4922" s="15">
        <v>4705</v>
      </c>
      <c r="C4922" s="18" t="str">
        <f>'Population tagcount script'!D4706</f>
        <v>file.remove("C:/NGS/save/AdapterTrim_.fastq","C:/NGS/save/F2_Adap-0.fastq","C:/NGS/save/F2_Adap-1.fastq","C:/NGS/save/F2_Adap-2.fastq","C:/NGS/save/F2_Adap-3.fastq")</v>
      </c>
      <c r="D4922" s="5"/>
      <c r="E4922" s="5"/>
      <c r="F4922" s="5"/>
      <c r="G4922" s="5"/>
    </row>
    <row r="4923" spans="1:7" s="15" customFormat="1" x14ac:dyDescent="0.15">
      <c r="A4923" s="6"/>
      <c r="B4923" s="15">
        <v>4706</v>
      </c>
      <c r="C4923" s="18" t="str">
        <f>'Population tagcount script'!D4707</f>
        <v>system.time(nucleotide &lt;- fastq[2+4*(0:((nrow(fastq)/4)-1))])</v>
      </c>
      <c r="D4923" s="5"/>
      <c r="E4923" s="5"/>
      <c r="F4923" s="5"/>
      <c r="G4923" s="5"/>
    </row>
    <row r="4924" spans="1:7" s="15" customFormat="1" x14ac:dyDescent="0.15">
      <c r="A4924" s="6"/>
      <c r="B4924" s="15">
        <v>4707</v>
      </c>
      <c r="C4924" s="18" t="str">
        <f>'Population tagcount script'!D4708</f>
        <v>system.time(RADtag &lt;- sort(table(nucleotide), decreasing=TRUE))</v>
      </c>
      <c r="D4924" s="5"/>
      <c r="E4924" s="5"/>
      <c r="F4924" s="5"/>
      <c r="G4924" s="5"/>
    </row>
    <row r="4925" spans="1:7" s="15" customFormat="1" x14ac:dyDescent="0.15">
      <c r="A4925" s="6"/>
      <c r="B4925" s="15">
        <v>4708</v>
      </c>
      <c r="C4925" s="18" t="str">
        <f>'Population tagcount script'!D4709</f>
        <v>system.time(write.csv(RADtag, file="C:/NGS/save/.tagcount", row.names = F))</v>
      </c>
      <c r="D4925" s="5"/>
      <c r="E4925" s="5"/>
      <c r="F4925" s="5"/>
      <c r="G4925" s="5"/>
    </row>
    <row r="4926" spans="1:7" s="15" customFormat="1" x14ac:dyDescent="0.15">
      <c r="A4926" s="6"/>
      <c r="B4926" s="15">
        <v>4709</v>
      </c>
      <c r="C4926" s="18" t="str">
        <f>'Population tagcount script'!D4710</f>
        <v>file.remove("C:/NGS/save/.fastq")</v>
      </c>
      <c r="D4926" s="5"/>
      <c r="E4926" s="5"/>
      <c r="F4926" s="5"/>
      <c r="G4926" s="5"/>
    </row>
    <row r="4927" spans="1:7" s="15" customFormat="1" x14ac:dyDescent="0.15">
      <c r="A4927" s="6"/>
      <c r="B4927" s="15">
        <v>4710</v>
      </c>
      <c r="C4927" s="18" t="str">
        <f>'Population tagcount script'!D4711</f>
        <v>RAD_1over &lt;- RADtag[RADtag&gt;1]</v>
      </c>
      <c r="D4927" s="5"/>
      <c r="E4927" s="5"/>
      <c r="F4927" s="5"/>
      <c r="G4927" s="5"/>
    </row>
    <row r="4928" spans="1:7" s="15" customFormat="1" x14ac:dyDescent="0.15">
      <c r="A4928" s="6"/>
      <c r="B4928" s="15">
        <v>4711</v>
      </c>
      <c r="C4928" s="18" t="str">
        <f>'Population tagcount script'!D4712</f>
        <v>system.time(write.csv(RAD_1over, file="C:/NGS/save/.tagcount1over", row.names = F))</v>
      </c>
      <c r="D4928" s="5"/>
      <c r="E4928" s="5"/>
      <c r="F4928" s="5"/>
      <c r="G4928" s="5"/>
    </row>
    <row r="4929" spans="1:7" s="15" customFormat="1" x14ac:dyDescent="0.15">
      <c r="A4929" s="6"/>
      <c r="B4929" s="15">
        <v>4712</v>
      </c>
      <c r="C4929" s="18" t="str">
        <f>'Population tagcount script'!D4713</f>
        <v>rm(list=ls())</v>
      </c>
      <c r="D4929" s="5"/>
      <c r="E4929" s="5"/>
      <c r="F4929" s="5"/>
      <c r="G4929" s="5"/>
    </row>
    <row r="4930" spans="1:7" s="15" customFormat="1" x14ac:dyDescent="0.15">
      <c r="A4930" s="6"/>
      <c r="B4930" s="15">
        <v>4713</v>
      </c>
      <c r="C4930" s="18" t="str">
        <f>'Population tagcount script'!D4714</f>
        <v>in_f &lt;- c("0", "0")</v>
      </c>
      <c r="D4930" s="5"/>
      <c r="E4930" s="5"/>
      <c r="F4930" s="5"/>
      <c r="G4930" s="5"/>
    </row>
    <row r="4931" spans="1:7" s="15" customFormat="1" x14ac:dyDescent="0.15">
      <c r="A4931" s="6"/>
      <c r="B4931" s="15">
        <v>4714</v>
      </c>
      <c r="C4931" s="18" t="str">
        <f>'Population tagcount script'!D4715</f>
        <v>out_f &lt;- "C:/NGS/save/.fastq"</v>
      </c>
      <c r="D4931" s="5"/>
      <c r="E4931" s="5"/>
      <c r="F4931" s="5"/>
      <c r="G4931" s="5"/>
    </row>
    <row r="4932" spans="1:7" s="15" customFormat="1" x14ac:dyDescent="0.15">
      <c r="A4932" s="6"/>
      <c r="B4932" s="15">
        <v>4715</v>
      </c>
      <c r="C4932" s="18" t="str">
        <f>'Population tagcount script'!D4716</f>
        <v>param_trim &lt;- 0</v>
      </c>
      <c r="D4932" s="5"/>
      <c r="E4932" s="5"/>
      <c r="F4932" s="5"/>
      <c r="G4932" s="5"/>
    </row>
    <row r="4933" spans="1:7" s="15" customFormat="1" x14ac:dyDescent="0.15">
      <c r="A4933" s="6"/>
      <c r="B4933" s="15">
        <v>4716</v>
      </c>
      <c r="C4933" s="18" t="str">
        <f>'Population tagcount script'!D4717</f>
        <v xml:space="preserve">fastq &lt;- readFastq(in_f)              </v>
      </c>
      <c r="D4933" s="5"/>
      <c r="E4933" s="5"/>
      <c r="F4933" s="5"/>
      <c r="G4933" s="5"/>
    </row>
    <row r="4934" spans="1:7" s="15" customFormat="1" x14ac:dyDescent="0.15">
      <c r="A4934" s="6"/>
      <c r="B4934" s="15">
        <v>4717</v>
      </c>
      <c r="C4934" s="18" t="str">
        <f>'Population tagcount script'!D4718</f>
        <v>hoge &lt;- width(sread(fastq)) - param_trim</v>
      </c>
      <c r="D4934" s="5"/>
      <c r="E4934" s="5"/>
      <c r="F4934" s="5"/>
      <c r="G4934" s="5"/>
    </row>
    <row r="4935" spans="1:7" s="15" customFormat="1" x14ac:dyDescent="0.15">
      <c r="A4935" s="6"/>
      <c r="B4935" s="15">
        <v>4718</v>
      </c>
      <c r="C4935" s="18" t="str">
        <f>'Population tagcount script'!D4719</f>
        <v xml:space="preserve">hoge[hoge &lt; 1] &lt;- 1                   </v>
      </c>
      <c r="D4935" s="5"/>
      <c r="E4935" s="5"/>
      <c r="F4935" s="5"/>
      <c r="G4935" s="5"/>
    </row>
    <row r="4936" spans="1:7" s="15" customFormat="1" x14ac:dyDescent="0.15">
      <c r="A4936" s="6"/>
      <c r="B4936" s="15">
        <v>4719</v>
      </c>
      <c r="C4936" s="18" t="str">
        <f>'Population tagcount script'!D4720</f>
        <v>hoge1 &lt;- DNAStringSet(sread(fastq), start=1, end=hoge)</v>
      </c>
      <c r="D4936" s="5"/>
      <c r="E4936" s="5"/>
      <c r="F4936" s="5"/>
      <c r="G4936" s="5"/>
    </row>
    <row r="4937" spans="1:7" s="15" customFormat="1" x14ac:dyDescent="0.15">
      <c r="A4937" s="6"/>
      <c r="B4937" s="15">
        <v>4720</v>
      </c>
      <c r="C4937" s="18" t="str">
        <f>'Population tagcount script'!D4721</f>
        <v>hoge2 &lt;- BStringSet(quality(quality(fastq)), start=1, end=hoge)</v>
      </c>
      <c r="D4937" s="5"/>
      <c r="E4937" s="5"/>
      <c r="F4937" s="5"/>
      <c r="G4937" s="5"/>
    </row>
    <row r="4938" spans="1:7" s="15" customFormat="1" x14ac:dyDescent="0.15">
      <c r="A4938" s="6"/>
      <c r="B4938" s="15">
        <v>4721</v>
      </c>
      <c r="C4938" s="18" t="str">
        <f>'Population tagcount script'!D4722</f>
        <v>fastq &lt;- ShortReadQ(hoge1, hoge2, id(fastq))</v>
      </c>
      <c r="D4938" s="5"/>
      <c r="E4938" s="5"/>
      <c r="F4938" s="5"/>
      <c r="G4938" s="5"/>
    </row>
    <row r="4939" spans="1:7" s="15" customFormat="1" x14ac:dyDescent="0.15">
      <c r="A4939" s="6"/>
      <c r="B4939" s="15">
        <v>4722</v>
      </c>
      <c r="C4939" s="18" t="str">
        <f>'Population tagcount script'!D4723</f>
        <v xml:space="preserve">writeFastq(fastq, out_f, compress=F)   </v>
      </c>
      <c r="D4939" s="5"/>
      <c r="E4939" s="5"/>
      <c r="F4939" s="5"/>
      <c r="G4939" s="5"/>
    </row>
    <row r="4940" spans="1:7" s="15" customFormat="1" x14ac:dyDescent="0.15">
      <c r="A4940" s="6"/>
      <c r="B4940" s="15">
        <v>4723</v>
      </c>
      <c r="C4940" s="18" t="str">
        <f>'Population tagcount script'!D4724</f>
        <v>param1 &lt;- 35</v>
      </c>
      <c r="D4940" s="5"/>
      <c r="E4940" s="5"/>
      <c r="F4940" s="5"/>
      <c r="G4940" s="5"/>
    </row>
    <row r="4941" spans="1:7" s="15" customFormat="1" x14ac:dyDescent="0.15">
      <c r="A4941" s="6"/>
      <c r="B4941" s="15">
        <v>4724</v>
      </c>
      <c r="C4941" s="18" t="str">
        <f>'Population tagcount script'!D4725</f>
        <v>param2 &lt;- 0.1</v>
      </c>
      <c r="D4941" s="5"/>
      <c r="E4941" s="5"/>
      <c r="F4941" s="5"/>
      <c r="G4941" s="5"/>
    </row>
    <row r="4942" spans="1:7" s="15" customFormat="1" x14ac:dyDescent="0.15">
      <c r="A4942" s="6"/>
      <c r="B4942" s="15">
        <v>4725</v>
      </c>
      <c r="C4942" s="18" t="str">
        <f>'Population tagcount script'!D4726</f>
        <v>fastq &lt;- readFastq("C:/NGS/save/.fastq")</v>
      </c>
      <c r="D4942" s="5"/>
      <c r="E4942" s="5"/>
      <c r="F4942" s="5"/>
      <c r="G4942" s="5"/>
    </row>
    <row r="4943" spans="1:7" s="15" customFormat="1" x14ac:dyDescent="0.15">
      <c r="A4943" s="6"/>
      <c r="B4943" s="15">
        <v>4726</v>
      </c>
      <c r="C4943" s="18" t="str">
        <f>'Population tagcount script'!D4727</f>
        <v>hoge &lt;- as(quality(fastq), "matrix")</v>
      </c>
      <c r="D4943" s="5"/>
      <c r="E4943" s="5"/>
      <c r="F4943" s="5"/>
      <c r="G4943" s="5"/>
    </row>
    <row r="4944" spans="1:7" s="15" customFormat="1" x14ac:dyDescent="0.15">
      <c r="A4944" s="6"/>
      <c r="B4944" s="15">
        <v>4727</v>
      </c>
      <c r="C4944" s="18" t="str">
        <f>'Population tagcount script'!D4728</f>
        <v>obj &lt;- (rowSums(hoge &lt; param1) &lt;= width(fastq)*param2)</v>
      </c>
      <c r="D4944" s="5"/>
      <c r="E4944" s="5"/>
      <c r="F4944" s="5"/>
      <c r="G4944" s="5"/>
    </row>
    <row r="4945" spans="1:7" s="15" customFormat="1" x14ac:dyDescent="0.15">
      <c r="A4945" s="6"/>
      <c r="B4945" s="15">
        <v>4728</v>
      </c>
      <c r="C4945" s="18" t="str">
        <f>'Population tagcount script'!D4729</f>
        <v>fastq &lt;- fastq[obj]</v>
      </c>
      <c r="D4945" s="5"/>
      <c r="E4945" s="5"/>
      <c r="F4945" s="5"/>
      <c r="G4945" s="5"/>
    </row>
    <row r="4946" spans="1:7" s="15" customFormat="1" x14ac:dyDescent="0.15">
      <c r="A4946" s="6"/>
      <c r="B4946" s="15">
        <v>4729</v>
      </c>
      <c r="C4946" s="18" t="str">
        <f>'Population tagcount script'!D4730</f>
        <v xml:space="preserve">writeFastq(fastq, "C:/NGS/save/F2_Adap-0.fastq", compress=F)   </v>
      </c>
      <c r="D4946" s="5"/>
      <c r="E4946" s="5"/>
      <c r="F4946" s="5"/>
      <c r="G4946" s="5"/>
    </row>
    <row r="4947" spans="1:7" s="15" customFormat="1" x14ac:dyDescent="0.15">
      <c r="A4947" s="6"/>
      <c r="B4947" s="15">
        <v>4730</v>
      </c>
      <c r="C4947" s="18" t="str">
        <f>'Population tagcount script'!D4731</f>
        <v>in_f &lt;- "C:/NGS/save/F2_Adap-0.fastq"</v>
      </c>
      <c r="D4947" s="5"/>
      <c r="E4947" s="5"/>
      <c r="F4947" s="5"/>
      <c r="G4947" s="5"/>
    </row>
    <row r="4948" spans="1:7" s="15" customFormat="1" x14ac:dyDescent="0.15">
      <c r="A4948" s="6"/>
      <c r="B4948" s="15">
        <v>4731</v>
      </c>
      <c r="C4948" s="18" t="str">
        <f>'Population tagcount script'!D4732</f>
        <v>out_f &lt;- "C:/NGS/save/F2_Adap-1.fastq"</v>
      </c>
      <c r="D4948" s="5"/>
      <c r="E4948" s="5"/>
      <c r="F4948" s="5"/>
      <c r="G4948" s="5"/>
    </row>
    <row r="4949" spans="1:7" s="15" customFormat="1" x14ac:dyDescent="0.15">
      <c r="A4949" s="6"/>
      <c r="B4949" s="15">
        <v>4732</v>
      </c>
      <c r="C4949" s="18" t="str">
        <f>'Population tagcount script'!D4733</f>
        <v>param_adapter &lt;- "CATGAGATCGGAAGAGCGTCGTGTAGGGAAAGAGTGT"  #Adapter sequence 1</v>
      </c>
      <c r="D4949" s="5"/>
      <c r="E4949" s="5"/>
      <c r="F4949" s="5"/>
      <c r="G4949" s="5"/>
    </row>
    <row r="4950" spans="1:7" s="15" customFormat="1" x14ac:dyDescent="0.15">
      <c r="A4950" s="6"/>
      <c r="B4950" s="15">
        <v>4733</v>
      </c>
      <c r="C4950" s="18" t="str">
        <f>'Population tagcount script'!D4734</f>
        <v xml:space="preserve">system.time(res1 &lt;- preprocessReads(filename=in_f,  outputFilename=out_f,Rpattern=param_adapter, max.Rmismatch=rep(0, nchar(param_adapter)), nBases=0, minLength=20, nrec=1000000))      </v>
      </c>
      <c r="D4950" s="5"/>
      <c r="E4950" s="5"/>
      <c r="F4950" s="5"/>
      <c r="G4950" s="5"/>
    </row>
    <row r="4951" spans="1:7" s="15" customFormat="1" x14ac:dyDescent="0.15">
      <c r="A4951" s="6"/>
      <c r="B4951" s="15">
        <v>4734</v>
      </c>
      <c r="C4951" s="18" t="str">
        <f>'Population tagcount script'!D4735</f>
        <v>in_f &lt;- "C:/NGS/save/F2_Adap-1.fastq"</v>
      </c>
      <c r="D4951" s="5"/>
      <c r="E4951" s="5"/>
      <c r="F4951" s="5"/>
      <c r="G4951" s="5"/>
    </row>
    <row r="4952" spans="1:7" s="15" customFormat="1" x14ac:dyDescent="0.15">
      <c r="A4952" s="6"/>
      <c r="B4952" s="15">
        <v>4735</v>
      </c>
      <c r="C4952" s="18" t="str">
        <f>'Population tagcount script'!D4736</f>
        <v>out_f &lt;- "C:/NGS/save/F2_Adap-2.fastq"</v>
      </c>
      <c r="D4952" s="5"/>
      <c r="E4952" s="5"/>
      <c r="F4952" s="5"/>
      <c r="G4952" s="5"/>
    </row>
    <row r="4953" spans="1:7" s="15" customFormat="1" x14ac:dyDescent="0.15">
      <c r="A4953" s="6"/>
      <c r="B4953" s="15">
        <v>4736</v>
      </c>
      <c r="C4953" s="18" t="str">
        <f>'Population tagcount script'!D4737</f>
        <v>param_adapter &lt;- "TAAGATCGGAAGAGCACACGTCTGAACTCCAGTCAC"  #Adapter sequence 2</v>
      </c>
      <c r="D4953" s="5"/>
      <c r="E4953" s="5"/>
      <c r="F4953" s="5"/>
      <c r="G4953" s="5"/>
    </row>
    <row r="4954" spans="1:7" s="15" customFormat="1" x14ac:dyDescent="0.15">
      <c r="A4954" s="6"/>
      <c r="B4954" s="15">
        <v>4737</v>
      </c>
      <c r="C4954" s="18" t="str">
        <f>'Population tagcount script'!D4738</f>
        <v xml:space="preserve">system.time(res2 &lt;- preprocessReads(filename=in_f,  outputFilename=out_f,Rpattern=param_adapter, max.Rmismatch=rep(0, nchar(param_adapter)), nBases=0, minLength=20, nrec=1000000))      </v>
      </c>
      <c r="D4954" s="5"/>
      <c r="E4954" s="5"/>
      <c r="F4954" s="5"/>
      <c r="G4954" s="5"/>
    </row>
    <row r="4955" spans="1:7" s="15" customFormat="1" x14ac:dyDescent="0.15">
      <c r="A4955" s="6"/>
      <c r="B4955" s="15">
        <v>4738</v>
      </c>
      <c r="C4955" s="18" t="str">
        <f>'Population tagcount script'!D4739</f>
        <v>in_f &lt;- "C:/NGS/save/F2_Adap-2.fastq"</v>
      </c>
      <c r="D4955" s="5"/>
      <c r="E4955" s="5"/>
      <c r="F4955" s="5"/>
      <c r="G4955" s="5"/>
    </row>
    <row r="4956" spans="1:7" s="15" customFormat="1" x14ac:dyDescent="0.15">
      <c r="A4956" s="6"/>
      <c r="B4956" s="15">
        <v>4739</v>
      </c>
      <c r="C4956" s="18" t="str">
        <f>'Population tagcount script'!D4740</f>
        <v>out_f &lt;- "C:/NGS/save/F2_Adap-3.fastq"</v>
      </c>
      <c r="D4956" s="5"/>
      <c r="E4956" s="5"/>
      <c r="F4956" s="5"/>
      <c r="G4956" s="5"/>
    </row>
    <row r="4957" spans="1:7" s="15" customFormat="1" x14ac:dyDescent="0.15">
      <c r="A4957" s="6"/>
      <c r="B4957" s="15">
        <v>4740</v>
      </c>
      <c r="C4957" s="18" t="str">
        <f>'Population tagcount script'!D4741</f>
        <v>param_adapter &lt;- "TAAGATCGGAAGAGCGTCGTGTAGGGAAAGAGTGT"  #Adapter sequence 3</v>
      </c>
      <c r="D4957" s="5"/>
      <c r="E4957" s="5"/>
      <c r="F4957" s="5"/>
      <c r="G4957" s="5"/>
    </row>
    <row r="4958" spans="1:7" s="15" customFormat="1" x14ac:dyDescent="0.15">
      <c r="A4958" s="6"/>
      <c r="B4958" s="15">
        <v>4741</v>
      </c>
      <c r="C4958" s="18" t="str">
        <f>'Population tagcount script'!D4742</f>
        <v xml:space="preserve">system.time(res3 &lt;- preprocessReads(filename=in_f,  outputFilename=out_f,Rpattern=param_adapter, max.Rmismatch=rep(0, nchar(param_adapter)), nBases=0, minLength=20, nrec=1000000))      </v>
      </c>
      <c r="D4958" s="5"/>
      <c r="E4958" s="5"/>
      <c r="F4958" s="5"/>
      <c r="G4958" s="5"/>
    </row>
    <row r="4959" spans="1:7" s="15" customFormat="1" x14ac:dyDescent="0.15">
      <c r="A4959" s="6"/>
      <c r="B4959" s="15">
        <v>4742</v>
      </c>
      <c r="C4959" s="18" t="str">
        <f>'Population tagcount script'!D4743</f>
        <v>in_f &lt;- "C:/NGS/save/F2_Adap-3.fastq"</v>
      </c>
      <c r="D4959" s="5"/>
      <c r="E4959" s="5"/>
      <c r="F4959" s="5"/>
      <c r="G4959" s="5"/>
    </row>
    <row r="4960" spans="1:7" s="15" customFormat="1" x14ac:dyDescent="0.15">
      <c r="A4960" s="6"/>
      <c r="B4960" s="15">
        <v>4743</v>
      </c>
      <c r="C4960" s="18" t="str">
        <f>'Population tagcount script'!D4744</f>
        <v>out_f &lt;- "C:/NGS/save/AdapterTrim_.fastq"</v>
      </c>
      <c r="D4960" s="5"/>
      <c r="E4960" s="5"/>
      <c r="F4960" s="5"/>
      <c r="G4960" s="5"/>
    </row>
    <row r="4961" spans="1:7" s="15" customFormat="1" x14ac:dyDescent="0.15">
      <c r="A4961" s="6"/>
      <c r="B4961" s="15">
        <v>4744</v>
      </c>
      <c r="C4961" s="18" t="str">
        <f>'Population tagcount script'!D4745</f>
        <v>param_adapter &lt;- "CATGAGATCGGAAGAGCACACGTCTGAACTCCAGTCAC"  #Adapter sequence 4</v>
      </c>
      <c r="D4961" s="5"/>
      <c r="E4961" s="5"/>
      <c r="F4961" s="5"/>
      <c r="G4961" s="5"/>
    </row>
    <row r="4962" spans="1:7" s="15" customFormat="1" x14ac:dyDescent="0.15">
      <c r="A4962" s="6"/>
      <c r="B4962" s="15">
        <v>4745</v>
      </c>
      <c r="C4962" s="18" t="str">
        <f>'Population tagcount script'!D4746</f>
        <v xml:space="preserve">system.time(res4 &lt;- preprocessReads(filename=in_f,  outputFilename=out_f,Rpattern=param_adapter, max.Rmismatch=rep(0, nchar(param_adapter)), nBases=0, minLength=20, nrec=1000000))      </v>
      </c>
      <c r="D4962" s="5"/>
      <c r="E4962" s="5"/>
      <c r="F4962" s="5"/>
      <c r="G4962" s="5"/>
    </row>
    <row r="4963" spans="1:7" s="15" customFormat="1" x14ac:dyDescent="0.15">
      <c r="A4963" s="6"/>
      <c r="B4963" s="15">
        <v>4746</v>
      </c>
      <c r="C4963" s="18" t="str">
        <f>'Population tagcount script'!D4747</f>
        <v>res &lt;- rbind(res1,res2,res3,res4)</v>
      </c>
      <c r="D4963" s="5"/>
      <c r="E4963" s="5"/>
      <c r="F4963" s="5"/>
      <c r="G4963" s="5"/>
    </row>
    <row r="4964" spans="1:7" s="15" customFormat="1" x14ac:dyDescent="0.15">
      <c r="A4964" s="6"/>
      <c r="B4964" s="15">
        <v>4747</v>
      </c>
      <c r="C4964" s="18" t="str">
        <f>'Population tagcount script'!D4748</f>
        <v>write.csv(res, "C:/NGS/save/.fastq.csv")</v>
      </c>
      <c r="D4964" s="5"/>
      <c r="E4964" s="5"/>
      <c r="F4964" s="5"/>
      <c r="G4964" s="5"/>
    </row>
    <row r="4965" spans="1:7" s="15" customFormat="1" x14ac:dyDescent="0.15">
      <c r="A4965" s="6"/>
      <c r="B4965" s="15">
        <v>4748</v>
      </c>
      <c r="C4965" s="18" t="str">
        <f>'Population tagcount script'!D4749</f>
        <v>system.time(fastq &lt;- fread("C:/NGS/save/AdapterTrim_.fastq", header=F, sep="\t", na.strings="NA", strip.white=TRUE, verbose=TRUE))</v>
      </c>
      <c r="D4965" s="5"/>
      <c r="E4965" s="5"/>
      <c r="F4965" s="5"/>
      <c r="G4965" s="5"/>
    </row>
    <row r="4966" spans="1:7" s="15" customFormat="1" x14ac:dyDescent="0.15">
      <c r="A4966" s="6"/>
      <c r="B4966" s="15">
        <v>4749</v>
      </c>
      <c r="C4966" s="18" t="str">
        <f>'Population tagcount script'!D4750</f>
        <v>file.remove("C:/NGS/save/AdapterTrim_.fastq","C:/NGS/save/F2_Adap-0.fastq","C:/NGS/save/F2_Adap-1.fastq","C:/NGS/save/F2_Adap-2.fastq","C:/NGS/save/F2_Adap-3.fastq")</v>
      </c>
      <c r="D4966" s="5"/>
      <c r="E4966" s="5"/>
      <c r="F4966" s="5"/>
      <c r="G4966" s="5"/>
    </row>
    <row r="4967" spans="1:7" s="15" customFormat="1" x14ac:dyDescent="0.15">
      <c r="A4967" s="6"/>
      <c r="B4967" s="15">
        <v>4750</v>
      </c>
      <c r="C4967" s="18" t="str">
        <f>'Population tagcount script'!D4751</f>
        <v>system.time(nucleotide &lt;- fastq[2+4*(0:((nrow(fastq)/4)-1))])</v>
      </c>
      <c r="D4967" s="5"/>
      <c r="E4967" s="5"/>
      <c r="F4967" s="5"/>
      <c r="G4967" s="5"/>
    </row>
    <row r="4968" spans="1:7" s="15" customFormat="1" x14ac:dyDescent="0.15">
      <c r="A4968" s="6"/>
      <c r="B4968" s="15">
        <v>4751</v>
      </c>
      <c r="C4968" s="18" t="str">
        <f>'Population tagcount script'!D4752</f>
        <v>system.time(RADtag &lt;- sort(table(nucleotide), decreasing=TRUE))</v>
      </c>
      <c r="D4968" s="5"/>
      <c r="E4968" s="5"/>
      <c r="F4968" s="5"/>
      <c r="G4968" s="5"/>
    </row>
    <row r="4969" spans="1:7" s="15" customFormat="1" x14ac:dyDescent="0.15">
      <c r="A4969" s="6"/>
      <c r="B4969" s="15">
        <v>4752</v>
      </c>
      <c r="C4969" s="18" t="str">
        <f>'Population tagcount script'!D4753</f>
        <v>system.time(write.csv(RADtag, file="C:/NGS/save/.tagcount", row.names = F))</v>
      </c>
      <c r="D4969" s="5"/>
      <c r="E4969" s="5"/>
      <c r="F4969" s="5"/>
      <c r="G4969" s="5"/>
    </row>
    <row r="4970" spans="1:7" s="15" customFormat="1" x14ac:dyDescent="0.15">
      <c r="A4970" s="6"/>
      <c r="B4970" s="15">
        <v>4753</v>
      </c>
      <c r="C4970" s="18" t="str">
        <f>'Population tagcount script'!D4754</f>
        <v>file.remove("C:/NGS/save/.fastq")</v>
      </c>
      <c r="D4970" s="5"/>
      <c r="E4970" s="5"/>
      <c r="F4970" s="5"/>
      <c r="G4970" s="5"/>
    </row>
    <row r="4971" spans="1:7" s="15" customFormat="1" x14ac:dyDescent="0.15">
      <c r="A4971" s="6"/>
      <c r="B4971" s="15">
        <v>4754</v>
      </c>
      <c r="C4971" s="18" t="str">
        <f>'Population tagcount script'!D4755</f>
        <v>RAD_1over &lt;- RADtag[RADtag&gt;1]</v>
      </c>
      <c r="D4971" s="5"/>
      <c r="E4971" s="5"/>
      <c r="F4971" s="5"/>
      <c r="G4971" s="5"/>
    </row>
    <row r="4972" spans="1:7" s="15" customFormat="1" x14ac:dyDescent="0.15">
      <c r="A4972" s="6"/>
      <c r="B4972" s="15">
        <v>4755</v>
      </c>
      <c r="C4972" s="18" t="str">
        <f>'Population tagcount script'!D4756</f>
        <v>system.time(write.csv(RAD_1over, file="C:/NGS/save/.tagcount1over", row.names = F))</v>
      </c>
      <c r="D4972" s="5"/>
      <c r="E4972" s="5"/>
      <c r="F4972" s="5"/>
      <c r="G4972" s="5"/>
    </row>
    <row r="4973" spans="1:7" s="15" customFormat="1" x14ac:dyDescent="0.15">
      <c r="A4973" s="6"/>
      <c r="B4973" s="15">
        <v>4756</v>
      </c>
      <c r="C4973" s="18" t="str">
        <f>'Population tagcount script'!D4757</f>
        <v>rm(list=ls())</v>
      </c>
      <c r="D4973" s="5"/>
      <c r="E4973" s="5"/>
      <c r="F4973" s="5"/>
      <c r="G4973" s="5"/>
    </row>
    <row r="4974" spans="1:7" s="15" customFormat="1" x14ac:dyDescent="0.15">
      <c r="A4974" s="6"/>
      <c r="B4974" s="15">
        <v>4757</v>
      </c>
      <c r="C4974" s="18" t="str">
        <f>'Population tagcount script'!D4758</f>
        <v>in_f &lt;- c("0", "0")</v>
      </c>
      <c r="D4974" s="5"/>
      <c r="E4974" s="5"/>
      <c r="F4974" s="5"/>
      <c r="G4974" s="5"/>
    </row>
    <row r="4975" spans="1:7" s="15" customFormat="1" x14ac:dyDescent="0.15">
      <c r="A4975" s="6"/>
      <c r="B4975" s="15">
        <v>4758</v>
      </c>
      <c r="C4975" s="18" t="str">
        <f>'Population tagcount script'!D4759</f>
        <v>out_f &lt;- "C:/NGS/save/.fastq"</v>
      </c>
      <c r="D4975" s="5"/>
      <c r="E4975" s="5"/>
      <c r="F4975" s="5"/>
      <c r="G4975" s="5"/>
    </row>
    <row r="4976" spans="1:7" s="15" customFormat="1" x14ac:dyDescent="0.15">
      <c r="A4976" s="6"/>
      <c r="B4976" s="15">
        <v>4759</v>
      </c>
      <c r="C4976" s="18" t="str">
        <f>'Population tagcount script'!D4760</f>
        <v>param_trim &lt;- 0</v>
      </c>
      <c r="D4976" s="5"/>
      <c r="E4976" s="5"/>
      <c r="F4976" s="5"/>
      <c r="G4976" s="5"/>
    </row>
    <row r="4977" spans="1:7" s="15" customFormat="1" x14ac:dyDescent="0.15">
      <c r="A4977" s="6"/>
      <c r="B4977" s="15">
        <v>4760</v>
      </c>
      <c r="C4977" s="18" t="str">
        <f>'Population tagcount script'!D4761</f>
        <v xml:space="preserve">fastq &lt;- readFastq(in_f)              </v>
      </c>
      <c r="D4977" s="5"/>
      <c r="E4977" s="5"/>
      <c r="F4977" s="5"/>
      <c r="G4977" s="5"/>
    </row>
    <row r="4978" spans="1:7" s="15" customFormat="1" x14ac:dyDescent="0.15">
      <c r="A4978" s="6"/>
      <c r="B4978" s="15">
        <v>4761</v>
      </c>
      <c r="C4978" s="18" t="str">
        <f>'Population tagcount script'!D4762</f>
        <v>hoge &lt;- width(sread(fastq)) - param_trim</v>
      </c>
      <c r="D4978" s="5"/>
      <c r="E4978" s="5"/>
      <c r="F4978" s="5"/>
      <c r="G4978" s="5"/>
    </row>
    <row r="4979" spans="1:7" s="15" customFormat="1" x14ac:dyDescent="0.15">
      <c r="A4979" s="6"/>
      <c r="B4979" s="15">
        <v>4762</v>
      </c>
      <c r="C4979" s="18" t="str">
        <f>'Population tagcount script'!D4763</f>
        <v xml:space="preserve">hoge[hoge &lt; 1] &lt;- 1                   </v>
      </c>
      <c r="D4979" s="5"/>
      <c r="E4979" s="5"/>
      <c r="F4979" s="5"/>
      <c r="G4979" s="5"/>
    </row>
    <row r="4980" spans="1:7" s="15" customFormat="1" x14ac:dyDescent="0.15">
      <c r="A4980" s="6"/>
      <c r="B4980" s="15">
        <v>4763</v>
      </c>
      <c r="C4980" s="18" t="str">
        <f>'Population tagcount script'!D4764</f>
        <v>hoge1 &lt;- DNAStringSet(sread(fastq), start=1, end=hoge)</v>
      </c>
      <c r="D4980" s="5"/>
      <c r="E4980" s="5"/>
      <c r="F4980" s="5"/>
      <c r="G4980" s="5"/>
    </row>
    <row r="4981" spans="1:7" s="15" customFormat="1" x14ac:dyDescent="0.15">
      <c r="A4981" s="6"/>
      <c r="B4981" s="15">
        <v>4764</v>
      </c>
      <c r="C4981" s="18" t="str">
        <f>'Population tagcount script'!D4765</f>
        <v>hoge2 &lt;- BStringSet(quality(quality(fastq)), start=1, end=hoge)</v>
      </c>
      <c r="D4981" s="5"/>
      <c r="E4981" s="5"/>
      <c r="F4981" s="5"/>
      <c r="G4981" s="5"/>
    </row>
    <row r="4982" spans="1:7" s="15" customFormat="1" x14ac:dyDescent="0.15">
      <c r="A4982" s="6"/>
      <c r="B4982" s="15">
        <v>4765</v>
      </c>
      <c r="C4982" s="18" t="str">
        <f>'Population tagcount script'!D4766</f>
        <v>fastq &lt;- ShortReadQ(hoge1, hoge2, id(fastq))</v>
      </c>
      <c r="D4982" s="5"/>
      <c r="E4982" s="5"/>
      <c r="F4982" s="5"/>
      <c r="G4982" s="5"/>
    </row>
    <row r="4983" spans="1:7" s="15" customFormat="1" x14ac:dyDescent="0.15">
      <c r="A4983" s="6"/>
      <c r="B4983" s="15">
        <v>4766</v>
      </c>
      <c r="C4983" s="18" t="str">
        <f>'Population tagcount script'!D4767</f>
        <v xml:space="preserve">writeFastq(fastq, out_f, compress=F)   </v>
      </c>
      <c r="D4983" s="5"/>
      <c r="E4983" s="5"/>
      <c r="F4983" s="5"/>
      <c r="G4983" s="5"/>
    </row>
    <row r="4984" spans="1:7" s="15" customFormat="1" x14ac:dyDescent="0.15">
      <c r="A4984" s="6"/>
      <c r="B4984" s="15">
        <v>4767</v>
      </c>
      <c r="C4984" s="18" t="str">
        <f>'Population tagcount script'!D4768</f>
        <v>param1 &lt;- 35</v>
      </c>
      <c r="D4984" s="5"/>
      <c r="E4984" s="5"/>
      <c r="F4984" s="5"/>
      <c r="G4984" s="5"/>
    </row>
    <row r="4985" spans="1:7" s="15" customFormat="1" x14ac:dyDescent="0.15">
      <c r="A4985" s="6"/>
      <c r="B4985" s="15">
        <v>4768</v>
      </c>
      <c r="C4985" s="18" t="str">
        <f>'Population tagcount script'!D4769</f>
        <v>param2 &lt;- 0.1</v>
      </c>
      <c r="D4985" s="5"/>
      <c r="E4985" s="5"/>
      <c r="F4985" s="5"/>
      <c r="G4985" s="5"/>
    </row>
    <row r="4986" spans="1:7" s="15" customFormat="1" x14ac:dyDescent="0.15">
      <c r="A4986" s="6"/>
      <c r="B4986" s="15">
        <v>4769</v>
      </c>
      <c r="C4986" s="18" t="str">
        <f>'Population tagcount script'!D4770</f>
        <v>fastq &lt;- readFastq("C:/NGS/save/.fastq")</v>
      </c>
      <c r="D4986" s="5"/>
      <c r="E4986" s="5"/>
      <c r="F4986" s="5"/>
      <c r="G4986" s="5"/>
    </row>
    <row r="4987" spans="1:7" s="15" customFormat="1" x14ac:dyDescent="0.15">
      <c r="A4987" s="6"/>
      <c r="B4987" s="15">
        <v>4770</v>
      </c>
      <c r="C4987" s="18" t="str">
        <f>'Population tagcount script'!D4771</f>
        <v>hoge &lt;- as(quality(fastq), "matrix")</v>
      </c>
      <c r="D4987" s="5"/>
      <c r="E4987" s="5"/>
      <c r="F4987" s="5"/>
      <c r="G4987" s="5"/>
    </row>
    <row r="4988" spans="1:7" s="15" customFormat="1" x14ac:dyDescent="0.15">
      <c r="A4988" s="6"/>
      <c r="B4988" s="15">
        <v>4771</v>
      </c>
      <c r="C4988" s="18" t="str">
        <f>'Population tagcount script'!D4772</f>
        <v>obj &lt;- (rowSums(hoge &lt; param1) &lt;= width(fastq)*param2)</v>
      </c>
      <c r="D4988" s="5"/>
      <c r="E4988" s="5"/>
      <c r="F4988" s="5"/>
      <c r="G4988" s="5"/>
    </row>
    <row r="4989" spans="1:7" s="15" customFormat="1" x14ac:dyDescent="0.15">
      <c r="A4989" s="6"/>
      <c r="B4989" s="15">
        <v>4772</v>
      </c>
      <c r="C4989" s="18" t="str">
        <f>'Population tagcount script'!D4773</f>
        <v>fastq &lt;- fastq[obj]</v>
      </c>
      <c r="D4989" s="5"/>
      <c r="E4989" s="5"/>
      <c r="F4989" s="5"/>
      <c r="G4989" s="5"/>
    </row>
    <row r="4990" spans="1:7" s="15" customFormat="1" x14ac:dyDescent="0.15">
      <c r="A4990" s="6"/>
      <c r="B4990" s="15">
        <v>4773</v>
      </c>
      <c r="C4990" s="18" t="str">
        <f>'Population tagcount script'!D4774</f>
        <v xml:space="preserve">writeFastq(fastq, "C:/NGS/save/F2_Adap-0.fastq", compress=F)   </v>
      </c>
      <c r="D4990" s="5"/>
      <c r="E4990" s="5"/>
      <c r="F4990" s="5"/>
      <c r="G4990" s="5"/>
    </row>
    <row r="4991" spans="1:7" s="15" customFormat="1" x14ac:dyDescent="0.15">
      <c r="A4991" s="6"/>
      <c r="B4991" s="15">
        <v>4774</v>
      </c>
      <c r="C4991" s="18" t="str">
        <f>'Population tagcount script'!D4775</f>
        <v>in_f &lt;- "C:/NGS/save/F2_Adap-0.fastq"</v>
      </c>
      <c r="D4991" s="5"/>
      <c r="E4991" s="5"/>
      <c r="F4991" s="5"/>
      <c r="G4991" s="5"/>
    </row>
    <row r="4992" spans="1:7" s="15" customFormat="1" x14ac:dyDescent="0.15">
      <c r="A4992" s="6"/>
      <c r="B4992" s="15">
        <v>4775</v>
      </c>
      <c r="C4992" s="18" t="str">
        <f>'Population tagcount script'!D4776</f>
        <v>out_f &lt;- "C:/NGS/save/F2_Adap-1.fastq"</v>
      </c>
      <c r="D4992" s="5"/>
      <c r="E4992" s="5"/>
      <c r="F4992" s="5"/>
      <c r="G4992" s="5"/>
    </row>
    <row r="4993" spans="1:7" s="15" customFormat="1" x14ac:dyDescent="0.15">
      <c r="A4993" s="6"/>
      <c r="B4993" s="15">
        <v>4776</v>
      </c>
      <c r="C4993" s="18" t="str">
        <f>'Population tagcount script'!D4777</f>
        <v>param_adapter &lt;- "CATGAGATCGGAAGAGCGTCGTGTAGGGAAAGAGTGT"  #Adapter sequence 1</v>
      </c>
      <c r="D4993" s="5"/>
      <c r="E4993" s="5"/>
      <c r="F4993" s="5"/>
      <c r="G4993" s="5"/>
    </row>
    <row r="4994" spans="1:7" s="15" customFormat="1" x14ac:dyDescent="0.15">
      <c r="A4994" s="6"/>
      <c r="B4994" s="15">
        <v>4777</v>
      </c>
      <c r="C4994" s="18" t="str">
        <f>'Population tagcount script'!D4778</f>
        <v xml:space="preserve">system.time(res1 &lt;- preprocessReads(filename=in_f,  outputFilename=out_f,Rpattern=param_adapter, max.Rmismatch=rep(0, nchar(param_adapter)), nBases=0, minLength=20, nrec=1000000))      </v>
      </c>
      <c r="D4994" s="5"/>
      <c r="E4994" s="5"/>
      <c r="F4994" s="5"/>
      <c r="G4994" s="5"/>
    </row>
    <row r="4995" spans="1:7" s="15" customFormat="1" x14ac:dyDescent="0.15">
      <c r="A4995" s="6"/>
      <c r="B4995" s="15">
        <v>4778</v>
      </c>
      <c r="C4995" s="18" t="str">
        <f>'Population tagcount script'!D4779</f>
        <v>in_f &lt;- "C:/NGS/save/F2_Adap-1.fastq"</v>
      </c>
      <c r="D4995" s="5"/>
      <c r="E4995" s="5"/>
      <c r="F4995" s="5"/>
      <c r="G4995" s="5"/>
    </row>
    <row r="4996" spans="1:7" s="15" customFormat="1" x14ac:dyDescent="0.15">
      <c r="A4996" s="6"/>
      <c r="B4996" s="15">
        <v>4779</v>
      </c>
      <c r="C4996" s="18" t="str">
        <f>'Population tagcount script'!D4780</f>
        <v>out_f &lt;- "C:/NGS/save/F2_Adap-2.fastq"</v>
      </c>
      <c r="D4996" s="5"/>
      <c r="E4996" s="5"/>
      <c r="F4996" s="5"/>
      <c r="G4996" s="5"/>
    </row>
    <row r="4997" spans="1:7" s="15" customFormat="1" x14ac:dyDescent="0.15">
      <c r="A4997" s="6"/>
      <c r="B4997" s="15">
        <v>4780</v>
      </c>
      <c r="C4997" s="18" t="str">
        <f>'Population tagcount script'!D4781</f>
        <v>param_adapter &lt;- "TAAGATCGGAAGAGCACACGTCTGAACTCCAGTCAC"  #Adapter sequence 2</v>
      </c>
      <c r="D4997" s="5"/>
      <c r="E4997" s="5"/>
      <c r="F4997" s="5"/>
      <c r="G4997" s="5"/>
    </row>
    <row r="4998" spans="1:7" s="15" customFormat="1" x14ac:dyDescent="0.15">
      <c r="A4998" s="6"/>
      <c r="B4998" s="15">
        <v>4781</v>
      </c>
      <c r="C4998" s="18" t="str">
        <f>'Population tagcount script'!D4782</f>
        <v xml:space="preserve">system.time(res2 &lt;- preprocessReads(filename=in_f,  outputFilename=out_f,Rpattern=param_adapter, max.Rmismatch=rep(0, nchar(param_adapter)), nBases=0, minLength=20, nrec=1000000))      </v>
      </c>
      <c r="D4998" s="5"/>
      <c r="E4998" s="5"/>
      <c r="F4998" s="5"/>
      <c r="G4998" s="5"/>
    </row>
    <row r="4999" spans="1:7" s="15" customFormat="1" x14ac:dyDescent="0.15">
      <c r="A4999" s="6"/>
      <c r="B4999" s="15">
        <v>4782</v>
      </c>
      <c r="C4999" s="18" t="str">
        <f>'Population tagcount script'!D4783</f>
        <v>in_f &lt;- "C:/NGS/save/F2_Adap-2.fastq"</v>
      </c>
      <c r="D4999" s="5"/>
      <c r="E4999" s="5"/>
      <c r="F4999" s="5"/>
      <c r="G4999" s="5"/>
    </row>
    <row r="5000" spans="1:7" s="15" customFormat="1" x14ac:dyDescent="0.15">
      <c r="A5000" s="6"/>
      <c r="B5000" s="15">
        <v>4783</v>
      </c>
      <c r="C5000" s="18" t="str">
        <f>'Population tagcount script'!D4784</f>
        <v>out_f &lt;- "C:/NGS/save/F2_Adap-3.fastq"</v>
      </c>
      <c r="D5000" s="5"/>
      <c r="E5000" s="5"/>
      <c r="F5000" s="5"/>
      <c r="G5000" s="5"/>
    </row>
    <row r="5001" spans="1:7" s="15" customFormat="1" x14ac:dyDescent="0.15">
      <c r="A5001" s="6"/>
      <c r="B5001" s="15">
        <v>4784</v>
      </c>
      <c r="C5001" s="18" t="str">
        <f>'Population tagcount script'!D4785</f>
        <v>param_adapter &lt;- "TAAGATCGGAAGAGCGTCGTGTAGGGAAAGAGTGT"  #Adapter sequence 3</v>
      </c>
      <c r="D5001" s="5"/>
      <c r="E5001" s="5"/>
      <c r="F5001" s="5"/>
      <c r="G5001" s="5"/>
    </row>
    <row r="5002" spans="1:7" s="15" customFormat="1" x14ac:dyDescent="0.15">
      <c r="A5002" s="6"/>
      <c r="B5002" s="15">
        <v>4785</v>
      </c>
      <c r="C5002" s="18" t="str">
        <f>'Population tagcount script'!D4786</f>
        <v xml:space="preserve">system.time(res3 &lt;- preprocessReads(filename=in_f,  outputFilename=out_f,Rpattern=param_adapter, max.Rmismatch=rep(0, nchar(param_adapter)), nBases=0, minLength=20, nrec=1000000))      </v>
      </c>
      <c r="D5002" s="5"/>
      <c r="E5002" s="5"/>
      <c r="F5002" s="5"/>
      <c r="G5002" s="5"/>
    </row>
    <row r="5003" spans="1:7" s="15" customFormat="1" x14ac:dyDescent="0.15">
      <c r="A5003" s="6"/>
      <c r="B5003" s="15">
        <v>4786</v>
      </c>
      <c r="C5003" s="18" t="str">
        <f>'Population tagcount script'!D4787</f>
        <v>in_f &lt;- "C:/NGS/save/F2_Adap-3.fastq"</v>
      </c>
      <c r="D5003" s="5"/>
      <c r="E5003" s="5"/>
      <c r="F5003" s="5"/>
      <c r="G5003" s="5"/>
    </row>
    <row r="5004" spans="1:7" s="15" customFormat="1" x14ac:dyDescent="0.15">
      <c r="A5004" s="6"/>
      <c r="B5004" s="15">
        <v>4787</v>
      </c>
      <c r="C5004" s="18" t="str">
        <f>'Population tagcount script'!D4788</f>
        <v>out_f &lt;- "C:/NGS/save/AdapterTrim_.fastq"</v>
      </c>
      <c r="D5004" s="5"/>
      <c r="E5004" s="5"/>
      <c r="F5004" s="5"/>
      <c r="G5004" s="5"/>
    </row>
    <row r="5005" spans="1:7" s="15" customFormat="1" x14ac:dyDescent="0.15">
      <c r="A5005" s="6"/>
      <c r="B5005" s="15">
        <v>4788</v>
      </c>
      <c r="C5005" s="18" t="str">
        <f>'Population tagcount script'!D4789</f>
        <v>param_adapter &lt;- "CATGAGATCGGAAGAGCACACGTCTGAACTCCAGTCAC"  #Adapter sequence 4</v>
      </c>
      <c r="D5005" s="5"/>
      <c r="E5005" s="5"/>
      <c r="F5005" s="5"/>
      <c r="G5005" s="5"/>
    </row>
    <row r="5006" spans="1:7" s="15" customFormat="1" x14ac:dyDescent="0.15">
      <c r="A5006" s="6"/>
      <c r="B5006" s="15">
        <v>4789</v>
      </c>
      <c r="C5006" s="18" t="str">
        <f>'Population tagcount script'!D4790</f>
        <v xml:space="preserve">system.time(res4 &lt;- preprocessReads(filename=in_f,  outputFilename=out_f,Rpattern=param_adapter, max.Rmismatch=rep(0, nchar(param_adapter)), nBases=0, minLength=20, nrec=1000000))      </v>
      </c>
      <c r="D5006" s="5"/>
      <c r="E5006" s="5"/>
      <c r="F5006" s="5"/>
      <c r="G5006" s="5"/>
    </row>
    <row r="5007" spans="1:7" s="15" customFormat="1" x14ac:dyDescent="0.15">
      <c r="A5007" s="6"/>
      <c r="B5007" s="15">
        <v>4790</v>
      </c>
      <c r="C5007" s="18" t="str">
        <f>'Population tagcount script'!D4791</f>
        <v>res &lt;- rbind(res1,res2,res3,res4)</v>
      </c>
      <c r="D5007" s="5"/>
      <c r="E5007" s="5"/>
      <c r="F5007" s="5"/>
      <c r="G5007" s="5"/>
    </row>
    <row r="5008" spans="1:7" s="15" customFormat="1" x14ac:dyDescent="0.15">
      <c r="A5008" s="6"/>
      <c r="B5008" s="15">
        <v>4791</v>
      </c>
      <c r="C5008" s="18" t="str">
        <f>'Population tagcount script'!D4792</f>
        <v>write.csv(res, "C:/NGS/save/.fastq.csv")</v>
      </c>
      <c r="D5008" s="5"/>
      <c r="E5008" s="5"/>
      <c r="F5008" s="5"/>
      <c r="G5008" s="5"/>
    </row>
    <row r="5009" spans="1:7" s="15" customFormat="1" x14ac:dyDescent="0.15">
      <c r="A5009" s="6"/>
      <c r="B5009" s="15">
        <v>4792</v>
      </c>
      <c r="C5009" s="18" t="str">
        <f>'Population tagcount script'!D4793</f>
        <v>system.time(fastq &lt;- fread("C:/NGS/save/AdapterTrim_.fastq", header=F, sep="\t", na.strings="NA", strip.white=TRUE, verbose=TRUE))</v>
      </c>
      <c r="D5009" s="5"/>
      <c r="E5009" s="5"/>
      <c r="F5009" s="5"/>
      <c r="G5009" s="5"/>
    </row>
    <row r="5010" spans="1:7" s="15" customFormat="1" x14ac:dyDescent="0.15">
      <c r="A5010" s="6"/>
      <c r="B5010" s="15">
        <v>4793</v>
      </c>
      <c r="C5010" s="18" t="str">
        <f>'Population tagcount script'!D4794</f>
        <v>file.remove("C:/NGS/save/AdapterTrim_.fastq","C:/NGS/save/F2_Adap-0.fastq","C:/NGS/save/F2_Adap-1.fastq","C:/NGS/save/F2_Adap-2.fastq","C:/NGS/save/F2_Adap-3.fastq")</v>
      </c>
      <c r="D5010" s="5"/>
      <c r="E5010" s="5"/>
      <c r="F5010" s="5"/>
      <c r="G5010" s="5"/>
    </row>
    <row r="5011" spans="1:7" s="15" customFormat="1" x14ac:dyDescent="0.15">
      <c r="A5011" s="6"/>
      <c r="B5011" s="15">
        <v>4794</v>
      </c>
      <c r="C5011" s="18" t="str">
        <f>'Population tagcount script'!D4795</f>
        <v>system.time(nucleotide &lt;- fastq[2+4*(0:((nrow(fastq)/4)-1))])</v>
      </c>
      <c r="D5011" s="5"/>
      <c r="E5011" s="5"/>
      <c r="F5011" s="5"/>
      <c r="G5011" s="5"/>
    </row>
    <row r="5012" spans="1:7" s="15" customFormat="1" x14ac:dyDescent="0.15">
      <c r="A5012" s="6"/>
      <c r="B5012" s="15">
        <v>4795</v>
      </c>
      <c r="C5012" s="18" t="str">
        <f>'Population tagcount script'!D4796</f>
        <v>system.time(RADtag &lt;- sort(table(nucleotide), decreasing=TRUE))</v>
      </c>
      <c r="D5012" s="5"/>
      <c r="E5012" s="5"/>
      <c r="F5012" s="5"/>
      <c r="G5012" s="5"/>
    </row>
    <row r="5013" spans="1:7" s="15" customFormat="1" x14ac:dyDescent="0.15">
      <c r="A5013" s="6"/>
      <c r="B5013" s="15">
        <v>4796</v>
      </c>
      <c r="C5013" s="18" t="str">
        <f>'Population tagcount script'!D4797</f>
        <v>system.time(write.csv(RADtag, file="C:/NGS/save/.tagcount", row.names = F))</v>
      </c>
      <c r="D5013" s="5"/>
      <c r="E5013" s="5"/>
      <c r="F5013" s="5"/>
      <c r="G5013" s="5"/>
    </row>
    <row r="5014" spans="1:7" s="15" customFormat="1" x14ac:dyDescent="0.15">
      <c r="A5014" s="6"/>
      <c r="B5014" s="15">
        <v>4797</v>
      </c>
      <c r="C5014" s="18" t="str">
        <f>'Population tagcount script'!D4798</f>
        <v>file.remove("C:/NGS/save/.fastq")</v>
      </c>
      <c r="D5014" s="5"/>
      <c r="E5014" s="5"/>
      <c r="F5014" s="5"/>
      <c r="G5014" s="5"/>
    </row>
    <row r="5015" spans="1:7" s="15" customFormat="1" x14ac:dyDescent="0.15">
      <c r="A5015" s="6"/>
      <c r="B5015" s="15">
        <v>4798</v>
      </c>
      <c r="C5015" s="18" t="str">
        <f>'Population tagcount script'!D4799</f>
        <v>RAD_1over &lt;- RADtag[RADtag&gt;1]</v>
      </c>
      <c r="D5015" s="5"/>
      <c r="E5015" s="5"/>
      <c r="F5015" s="5"/>
      <c r="G5015" s="5"/>
    </row>
    <row r="5016" spans="1:7" s="15" customFormat="1" x14ac:dyDescent="0.15">
      <c r="A5016" s="6"/>
      <c r="B5016" s="15">
        <v>4799</v>
      </c>
      <c r="C5016" s="18" t="str">
        <f>'Population tagcount script'!D4800</f>
        <v>system.time(write.csv(RAD_1over, file="C:/NGS/save/.tagcount1over", row.names = F))</v>
      </c>
      <c r="D5016" s="5"/>
      <c r="E5016" s="5"/>
      <c r="F5016" s="5"/>
      <c r="G5016" s="5"/>
    </row>
    <row r="5017" spans="1:7" s="15" customFormat="1" x14ac:dyDescent="0.15">
      <c r="A5017" s="6"/>
      <c r="B5017" s="15">
        <v>4800</v>
      </c>
      <c r="C5017" s="18" t="str">
        <f>'Population tagcount script'!D4801</f>
        <v>rm(list=ls())</v>
      </c>
      <c r="D5017" s="5"/>
      <c r="E5017" s="5"/>
      <c r="F5017" s="5"/>
      <c r="G5017" s="5"/>
    </row>
    <row r="5018" spans="1:7" s="15" customFormat="1" x14ac:dyDescent="0.15">
      <c r="A5018" s="6"/>
      <c r="B5018" s="15">
        <v>4801</v>
      </c>
      <c r="C5018" s="18" t="str">
        <f>'Population tagcount script'!D4802</f>
        <v>in_f &lt;- c("0", "0")</v>
      </c>
      <c r="D5018" s="5"/>
      <c r="E5018" s="5"/>
      <c r="F5018" s="5"/>
      <c r="G5018" s="5"/>
    </row>
    <row r="5019" spans="1:7" s="15" customFormat="1" x14ac:dyDescent="0.15">
      <c r="A5019" s="6"/>
      <c r="B5019" s="15">
        <v>4802</v>
      </c>
      <c r="C5019" s="18" t="str">
        <f>'Population tagcount script'!D4803</f>
        <v>out_f &lt;- "C:/NGS/save/.fastq"</v>
      </c>
      <c r="D5019" s="5"/>
      <c r="E5019" s="5"/>
      <c r="F5019" s="5"/>
      <c r="G5019" s="5"/>
    </row>
    <row r="5020" spans="1:7" s="15" customFormat="1" x14ac:dyDescent="0.15">
      <c r="A5020" s="6"/>
      <c r="B5020" s="15">
        <v>4803</v>
      </c>
      <c r="C5020" s="18" t="str">
        <f>'Population tagcount script'!D4804</f>
        <v>param_trim &lt;- 0</v>
      </c>
      <c r="D5020" s="5"/>
      <c r="E5020" s="5"/>
      <c r="F5020" s="5"/>
      <c r="G5020" s="5"/>
    </row>
    <row r="5021" spans="1:7" s="15" customFormat="1" x14ac:dyDescent="0.15">
      <c r="A5021" s="6"/>
      <c r="B5021" s="15">
        <v>4804</v>
      </c>
      <c r="C5021" s="18" t="str">
        <f>'Population tagcount script'!D4805</f>
        <v xml:space="preserve">fastq &lt;- readFastq(in_f)              </v>
      </c>
      <c r="D5021" s="5"/>
      <c r="E5021" s="5"/>
      <c r="F5021" s="5"/>
      <c r="G5021" s="5"/>
    </row>
    <row r="5022" spans="1:7" s="15" customFormat="1" x14ac:dyDescent="0.15">
      <c r="A5022" s="6"/>
      <c r="B5022" s="15">
        <v>4805</v>
      </c>
      <c r="C5022" s="18" t="str">
        <f>'Population tagcount script'!D4806</f>
        <v>hoge &lt;- width(sread(fastq)) - param_trim</v>
      </c>
      <c r="D5022" s="5"/>
      <c r="E5022" s="5"/>
      <c r="F5022" s="5"/>
      <c r="G5022" s="5"/>
    </row>
    <row r="5023" spans="1:7" s="15" customFormat="1" x14ac:dyDescent="0.15">
      <c r="A5023" s="6"/>
      <c r="B5023" s="15">
        <v>4806</v>
      </c>
      <c r="C5023" s="18" t="str">
        <f>'Population tagcount script'!D4807</f>
        <v xml:space="preserve">hoge[hoge &lt; 1] &lt;- 1                   </v>
      </c>
      <c r="D5023" s="5"/>
      <c r="E5023" s="5"/>
      <c r="F5023" s="5"/>
      <c r="G5023" s="5"/>
    </row>
    <row r="5024" spans="1:7" s="15" customFormat="1" x14ac:dyDescent="0.15">
      <c r="A5024" s="6"/>
      <c r="B5024" s="15">
        <v>4807</v>
      </c>
      <c r="C5024" s="18" t="str">
        <f>'Population tagcount script'!D4808</f>
        <v>hoge1 &lt;- DNAStringSet(sread(fastq), start=1, end=hoge)</v>
      </c>
      <c r="D5024" s="5"/>
      <c r="E5024" s="5"/>
      <c r="F5024" s="5"/>
      <c r="G5024" s="5"/>
    </row>
    <row r="5025" spans="1:7" s="15" customFormat="1" x14ac:dyDescent="0.15">
      <c r="A5025" s="6"/>
      <c r="B5025" s="15">
        <v>4808</v>
      </c>
      <c r="C5025" s="18" t="str">
        <f>'Population tagcount script'!D4809</f>
        <v>hoge2 &lt;- BStringSet(quality(quality(fastq)), start=1, end=hoge)</v>
      </c>
      <c r="D5025" s="5"/>
      <c r="E5025" s="5"/>
      <c r="F5025" s="5"/>
      <c r="G5025" s="5"/>
    </row>
    <row r="5026" spans="1:7" s="15" customFormat="1" x14ac:dyDescent="0.15">
      <c r="A5026" s="6"/>
      <c r="B5026" s="15">
        <v>4809</v>
      </c>
      <c r="C5026" s="18" t="str">
        <f>'Population tagcount script'!D4810</f>
        <v>fastq &lt;- ShortReadQ(hoge1, hoge2, id(fastq))</v>
      </c>
      <c r="D5026" s="5"/>
      <c r="E5026" s="5"/>
      <c r="F5026" s="5"/>
      <c r="G5026" s="5"/>
    </row>
    <row r="5027" spans="1:7" s="15" customFormat="1" x14ac:dyDescent="0.15">
      <c r="A5027" s="6"/>
      <c r="B5027" s="15">
        <v>4810</v>
      </c>
      <c r="C5027" s="18" t="str">
        <f>'Population tagcount script'!D4811</f>
        <v xml:space="preserve">writeFastq(fastq, out_f, compress=F)   </v>
      </c>
      <c r="D5027" s="5"/>
      <c r="E5027" s="5"/>
      <c r="F5027" s="5"/>
      <c r="G5027" s="5"/>
    </row>
    <row r="5028" spans="1:7" s="15" customFormat="1" x14ac:dyDescent="0.15">
      <c r="A5028" s="6"/>
      <c r="B5028" s="15">
        <v>4811</v>
      </c>
      <c r="C5028" s="18" t="str">
        <f>'Population tagcount script'!D4812</f>
        <v>param1 &lt;- 35</v>
      </c>
      <c r="D5028" s="5"/>
      <c r="E5028" s="5"/>
      <c r="F5028" s="5"/>
      <c r="G5028" s="5"/>
    </row>
    <row r="5029" spans="1:7" s="15" customFormat="1" x14ac:dyDescent="0.15">
      <c r="A5029" s="6"/>
      <c r="B5029" s="15">
        <v>4812</v>
      </c>
      <c r="C5029" s="18" t="str">
        <f>'Population tagcount script'!D4813</f>
        <v>param2 &lt;- 0.1</v>
      </c>
      <c r="D5029" s="5"/>
      <c r="E5029" s="5"/>
      <c r="F5029" s="5"/>
      <c r="G5029" s="5"/>
    </row>
    <row r="5030" spans="1:7" s="15" customFormat="1" x14ac:dyDescent="0.15">
      <c r="A5030" s="6"/>
      <c r="B5030" s="15">
        <v>4813</v>
      </c>
      <c r="C5030" s="18" t="str">
        <f>'Population tagcount script'!D4814</f>
        <v>fastq &lt;- readFastq("C:/NGS/save/.fastq")</v>
      </c>
      <c r="D5030" s="5"/>
      <c r="E5030" s="5"/>
      <c r="F5030" s="5"/>
      <c r="G5030" s="5"/>
    </row>
    <row r="5031" spans="1:7" s="15" customFormat="1" x14ac:dyDescent="0.15">
      <c r="A5031" s="6"/>
      <c r="B5031" s="15">
        <v>4814</v>
      </c>
      <c r="C5031" s="18" t="str">
        <f>'Population tagcount script'!D4815</f>
        <v>hoge &lt;- as(quality(fastq), "matrix")</v>
      </c>
      <c r="D5031" s="5"/>
      <c r="E5031" s="5"/>
      <c r="F5031" s="5"/>
      <c r="G5031" s="5"/>
    </row>
    <row r="5032" spans="1:7" s="15" customFormat="1" x14ac:dyDescent="0.15">
      <c r="A5032" s="6"/>
      <c r="B5032" s="15">
        <v>4815</v>
      </c>
      <c r="C5032" s="18" t="str">
        <f>'Population tagcount script'!D4816</f>
        <v>obj &lt;- (rowSums(hoge &lt; param1) &lt;= width(fastq)*param2)</v>
      </c>
      <c r="D5032" s="5"/>
      <c r="E5032" s="5"/>
      <c r="F5032" s="5"/>
      <c r="G5032" s="5"/>
    </row>
    <row r="5033" spans="1:7" s="15" customFormat="1" x14ac:dyDescent="0.15">
      <c r="A5033" s="6"/>
      <c r="B5033" s="15">
        <v>4816</v>
      </c>
      <c r="C5033" s="18" t="str">
        <f>'Population tagcount script'!D4817</f>
        <v>fastq &lt;- fastq[obj]</v>
      </c>
      <c r="D5033" s="5"/>
      <c r="E5033" s="5"/>
      <c r="F5033" s="5"/>
      <c r="G5033" s="5"/>
    </row>
    <row r="5034" spans="1:7" s="15" customFormat="1" x14ac:dyDescent="0.15">
      <c r="A5034" s="6"/>
      <c r="B5034" s="15">
        <v>4817</v>
      </c>
      <c r="C5034" s="18" t="str">
        <f>'Population tagcount script'!D4818</f>
        <v xml:space="preserve">writeFastq(fastq, "C:/NGS/save/F2_Adap-0.fastq", compress=F)   </v>
      </c>
      <c r="D5034" s="5"/>
      <c r="E5034" s="5"/>
      <c r="F5034" s="5"/>
      <c r="G5034" s="5"/>
    </row>
    <row r="5035" spans="1:7" s="15" customFormat="1" x14ac:dyDescent="0.15">
      <c r="A5035" s="6"/>
      <c r="B5035" s="15">
        <v>4818</v>
      </c>
      <c r="C5035" s="18" t="str">
        <f>'Population tagcount script'!D4819</f>
        <v>in_f &lt;- "C:/NGS/save/F2_Adap-0.fastq"</v>
      </c>
      <c r="D5035" s="5"/>
      <c r="E5035" s="5"/>
      <c r="F5035" s="5"/>
      <c r="G5035" s="5"/>
    </row>
    <row r="5036" spans="1:7" s="15" customFormat="1" x14ac:dyDescent="0.15">
      <c r="A5036" s="6"/>
      <c r="B5036" s="15">
        <v>4819</v>
      </c>
      <c r="C5036" s="18" t="str">
        <f>'Population tagcount script'!D4820</f>
        <v>out_f &lt;- "C:/NGS/save/F2_Adap-1.fastq"</v>
      </c>
      <c r="D5036" s="5"/>
      <c r="E5036" s="5"/>
      <c r="F5036" s="5"/>
      <c r="G5036" s="5"/>
    </row>
    <row r="5037" spans="1:7" s="15" customFormat="1" x14ac:dyDescent="0.15">
      <c r="A5037" s="6"/>
      <c r="B5037" s="15">
        <v>4820</v>
      </c>
      <c r="C5037" s="18" t="str">
        <f>'Population tagcount script'!D4821</f>
        <v>param_adapter &lt;- "CATGAGATCGGAAGAGCGTCGTGTAGGGAAAGAGTGT"  #Adapter sequence 1</v>
      </c>
      <c r="D5037" s="5"/>
      <c r="E5037" s="5"/>
      <c r="F5037" s="5"/>
      <c r="G5037" s="5"/>
    </row>
    <row r="5038" spans="1:7" s="15" customFormat="1" x14ac:dyDescent="0.15">
      <c r="A5038" s="6"/>
      <c r="B5038" s="15">
        <v>4821</v>
      </c>
      <c r="C5038" s="18" t="str">
        <f>'Population tagcount script'!D4822</f>
        <v xml:space="preserve">system.time(res1 &lt;- preprocessReads(filename=in_f,  outputFilename=out_f,Rpattern=param_adapter, max.Rmismatch=rep(0, nchar(param_adapter)), nBases=0, minLength=20, nrec=1000000))      </v>
      </c>
      <c r="D5038" s="5"/>
      <c r="E5038" s="5"/>
      <c r="F5038" s="5"/>
      <c r="G5038" s="5"/>
    </row>
    <row r="5039" spans="1:7" s="15" customFormat="1" x14ac:dyDescent="0.15">
      <c r="A5039" s="6"/>
      <c r="B5039" s="15">
        <v>4822</v>
      </c>
      <c r="C5039" s="18" t="str">
        <f>'Population tagcount script'!D4823</f>
        <v>in_f &lt;- "C:/NGS/save/F2_Adap-1.fastq"</v>
      </c>
      <c r="D5039" s="5"/>
      <c r="E5039" s="5"/>
      <c r="F5039" s="5"/>
      <c r="G5039" s="5"/>
    </row>
    <row r="5040" spans="1:7" s="15" customFormat="1" x14ac:dyDescent="0.15">
      <c r="A5040" s="6"/>
      <c r="B5040" s="15">
        <v>4823</v>
      </c>
      <c r="C5040" s="18" t="str">
        <f>'Population tagcount script'!D4824</f>
        <v>out_f &lt;- "C:/NGS/save/F2_Adap-2.fastq"</v>
      </c>
      <c r="D5040" s="5"/>
      <c r="E5040" s="5"/>
      <c r="F5040" s="5"/>
      <c r="G5040" s="5"/>
    </row>
    <row r="5041" spans="1:7" s="15" customFormat="1" x14ac:dyDescent="0.15">
      <c r="A5041" s="6"/>
      <c r="B5041" s="15">
        <v>4824</v>
      </c>
      <c r="C5041" s="18" t="str">
        <f>'Population tagcount script'!D4825</f>
        <v>param_adapter &lt;- "TAAGATCGGAAGAGCACACGTCTGAACTCCAGTCAC"  #Adapter sequence 2</v>
      </c>
      <c r="D5041" s="5"/>
      <c r="E5041" s="5"/>
      <c r="F5041" s="5"/>
      <c r="G5041" s="5"/>
    </row>
    <row r="5042" spans="1:7" s="15" customFormat="1" x14ac:dyDescent="0.15">
      <c r="A5042" s="6"/>
      <c r="B5042" s="15">
        <v>4825</v>
      </c>
      <c r="C5042" s="18" t="str">
        <f>'Population tagcount script'!D4826</f>
        <v xml:space="preserve">system.time(res2 &lt;- preprocessReads(filename=in_f,  outputFilename=out_f,Rpattern=param_adapter, max.Rmismatch=rep(0, nchar(param_adapter)), nBases=0, minLength=20, nrec=1000000))      </v>
      </c>
      <c r="D5042" s="5"/>
      <c r="E5042" s="5"/>
      <c r="F5042" s="5"/>
      <c r="G5042" s="5"/>
    </row>
    <row r="5043" spans="1:7" s="15" customFormat="1" x14ac:dyDescent="0.15">
      <c r="A5043" s="6"/>
      <c r="B5043" s="15">
        <v>4826</v>
      </c>
      <c r="C5043" s="18" t="str">
        <f>'Population tagcount script'!D4827</f>
        <v>in_f &lt;- "C:/NGS/save/F2_Adap-2.fastq"</v>
      </c>
      <c r="D5043" s="5"/>
      <c r="E5043" s="5"/>
      <c r="F5043" s="5"/>
      <c r="G5043" s="5"/>
    </row>
    <row r="5044" spans="1:7" s="15" customFormat="1" x14ac:dyDescent="0.15">
      <c r="A5044" s="6"/>
      <c r="B5044" s="15">
        <v>4827</v>
      </c>
      <c r="C5044" s="18" t="str">
        <f>'Population tagcount script'!D4828</f>
        <v>out_f &lt;- "C:/NGS/save/F2_Adap-3.fastq"</v>
      </c>
      <c r="D5044" s="5"/>
      <c r="E5044" s="5"/>
      <c r="F5044" s="5"/>
      <c r="G5044" s="5"/>
    </row>
    <row r="5045" spans="1:7" s="15" customFormat="1" x14ac:dyDescent="0.15">
      <c r="A5045" s="6"/>
      <c r="B5045" s="15">
        <v>4828</v>
      </c>
      <c r="C5045" s="18" t="str">
        <f>'Population tagcount script'!D4829</f>
        <v>param_adapter &lt;- "TAAGATCGGAAGAGCGTCGTGTAGGGAAAGAGTGT"  #Adapter sequence 3</v>
      </c>
      <c r="D5045" s="5"/>
      <c r="E5045" s="5"/>
      <c r="F5045" s="5"/>
      <c r="G5045" s="5"/>
    </row>
    <row r="5046" spans="1:7" s="15" customFormat="1" x14ac:dyDescent="0.15">
      <c r="A5046" s="6"/>
      <c r="B5046" s="15">
        <v>4829</v>
      </c>
      <c r="C5046" s="18" t="str">
        <f>'Population tagcount script'!D4830</f>
        <v xml:space="preserve">system.time(res3 &lt;- preprocessReads(filename=in_f,  outputFilename=out_f,Rpattern=param_adapter, max.Rmismatch=rep(0, nchar(param_adapter)), nBases=0, minLength=20, nrec=1000000))      </v>
      </c>
      <c r="D5046" s="5"/>
      <c r="E5046" s="5"/>
      <c r="F5046" s="5"/>
      <c r="G5046" s="5"/>
    </row>
    <row r="5047" spans="1:7" s="15" customFormat="1" x14ac:dyDescent="0.15">
      <c r="A5047" s="6"/>
      <c r="B5047" s="15">
        <v>4830</v>
      </c>
      <c r="C5047" s="18" t="str">
        <f>'Population tagcount script'!D4831</f>
        <v>in_f &lt;- "C:/NGS/save/F2_Adap-3.fastq"</v>
      </c>
      <c r="D5047" s="5"/>
      <c r="E5047" s="5"/>
      <c r="F5047" s="5"/>
      <c r="G5047" s="5"/>
    </row>
    <row r="5048" spans="1:7" s="15" customFormat="1" x14ac:dyDescent="0.15">
      <c r="A5048" s="6"/>
      <c r="B5048" s="15">
        <v>4831</v>
      </c>
      <c r="C5048" s="18" t="str">
        <f>'Population tagcount script'!D4832</f>
        <v>out_f &lt;- "C:/NGS/save/AdapterTrim_.fastq"</v>
      </c>
      <c r="D5048" s="5"/>
      <c r="E5048" s="5"/>
      <c r="F5048" s="5"/>
      <c r="G5048" s="5"/>
    </row>
    <row r="5049" spans="1:7" s="15" customFormat="1" x14ac:dyDescent="0.15">
      <c r="A5049" s="6"/>
      <c r="B5049" s="15">
        <v>4832</v>
      </c>
      <c r="C5049" s="18" t="str">
        <f>'Population tagcount script'!D4833</f>
        <v>param_adapter &lt;- "CATGAGATCGGAAGAGCACACGTCTGAACTCCAGTCAC"  #Adapter sequence 4</v>
      </c>
      <c r="D5049" s="5"/>
      <c r="E5049" s="5"/>
      <c r="F5049" s="5"/>
      <c r="G5049" s="5"/>
    </row>
    <row r="5050" spans="1:7" s="15" customFormat="1" x14ac:dyDescent="0.15">
      <c r="A5050" s="6"/>
      <c r="B5050" s="15">
        <v>4833</v>
      </c>
      <c r="C5050" s="18" t="str">
        <f>'Population tagcount script'!D4834</f>
        <v xml:space="preserve">system.time(res4 &lt;- preprocessReads(filename=in_f,  outputFilename=out_f,Rpattern=param_adapter, max.Rmismatch=rep(0, nchar(param_adapter)), nBases=0, minLength=20, nrec=1000000))      </v>
      </c>
      <c r="D5050" s="5"/>
      <c r="E5050" s="5"/>
      <c r="F5050" s="5"/>
      <c r="G5050" s="5"/>
    </row>
    <row r="5051" spans="1:7" s="15" customFormat="1" x14ac:dyDescent="0.15">
      <c r="A5051" s="6"/>
      <c r="B5051" s="15">
        <v>4834</v>
      </c>
      <c r="C5051" s="18" t="str">
        <f>'Population tagcount script'!D4835</f>
        <v>res &lt;- rbind(res1,res2,res3,res4)</v>
      </c>
      <c r="D5051" s="5"/>
      <c r="E5051" s="5"/>
      <c r="F5051" s="5"/>
      <c r="G5051" s="5"/>
    </row>
    <row r="5052" spans="1:7" s="15" customFormat="1" x14ac:dyDescent="0.15">
      <c r="A5052" s="6"/>
      <c r="B5052" s="15">
        <v>4835</v>
      </c>
      <c r="C5052" s="18" t="str">
        <f>'Population tagcount script'!D4836</f>
        <v>write.csv(res, "C:/NGS/save/.fastq.csv")</v>
      </c>
      <c r="D5052" s="5"/>
      <c r="E5052" s="5"/>
      <c r="F5052" s="5"/>
      <c r="G5052" s="5"/>
    </row>
    <row r="5053" spans="1:7" s="15" customFormat="1" x14ac:dyDescent="0.15">
      <c r="A5053" s="6"/>
      <c r="B5053" s="15">
        <v>4836</v>
      </c>
      <c r="C5053" s="18" t="str">
        <f>'Population tagcount script'!D4837</f>
        <v>system.time(fastq &lt;- fread("C:/NGS/save/AdapterTrim_.fastq", header=F, sep="\t", na.strings="NA", strip.white=TRUE, verbose=TRUE))</v>
      </c>
      <c r="D5053" s="5"/>
      <c r="E5053" s="5"/>
      <c r="F5053" s="5"/>
      <c r="G5053" s="5"/>
    </row>
    <row r="5054" spans="1:7" s="15" customFormat="1" x14ac:dyDescent="0.15">
      <c r="A5054" s="6"/>
      <c r="B5054" s="15">
        <v>4837</v>
      </c>
      <c r="C5054" s="18" t="str">
        <f>'Population tagcount script'!D4838</f>
        <v>file.remove("C:/NGS/save/AdapterTrim_.fastq","C:/NGS/save/F2_Adap-0.fastq","C:/NGS/save/F2_Adap-1.fastq","C:/NGS/save/F2_Adap-2.fastq","C:/NGS/save/F2_Adap-3.fastq")</v>
      </c>
      <c r="D5054" s="5"/>
      <c r="E5054" s="5"/>
      <c r="F5054" s="5"/>
      <c r="G5054" s="5"/>
    </row>
    <row r="5055" spans="1:7" s="15" customFormat="1" x14ac:dyDescent="0.15">
      <c r="A5055" s="6"/>
      <c r="B5055" s="15">
        <v>4838</v>
      </c>
      <c r="C5055" s="18" t="str">
        <f>'Population tagcount script'!D4839</f>
        <v>system.time(nucleotide &lt;- fastq[2+4*(0:((nrow(fastq)/4)-1))])</v>
      </c>
      <c r="D5055" s="5"/>
      <c r="E5055" s="5"/>
      <c r="F5055" s="5"/>
      <c r="G5055" s="5"/>
    </row>
    <row r="5056" spans="1:7" s="15" customFormat="1" x14ac:dyDescent="0.15">
      <c r="A5056" s="6"/>
      <c r="B5056" s="15">
        <v>4839</v>
      </c>
      <c r="C5056" s="18" t="str">
        <f>'Population tagcount script'!D4840</f>
        <v>system.time(RADtag &lt;- sort(table(nucleotide), decreasing=TRUE))</v>
      </c>
      <c r="D5056" s="5"/>
      <c r="E5056" s="5"/>
      <c r="F5056" s="5"/>
      <c r="G5056" s="5"/>
    </row>
    <row r="5057" spans="1:7" s="15" customFormat="1" x14ac:dyDescent="0.15">
      <c r="A5057" s="6"/>
      <c r="B5057" s="15">
        <v>4840</v>
      </c>
      <c r="C5057" s="18" t="str">
        <f>'Population tagcount script'!D4841</f>
        <v>system.time(write.csv(RADtag, file="C:/NGS/save/.tagcount", row.names = F))</v>
      </c>
      <c r="D5057" s="5"/>
      <c r="E5057" s="5"/>
      <c r="F5057" s="5"/>
      <c r="G5057" s="5"/>
    </row>
    <row r="5058" spans="1:7" s="15" customFormat="1" x14ac:dyDescent="0.15">
      <c r="A5058" s="6"/>
      <c r="B5058" s="15">
        <v>4841</v>
      </c>
      <c r="C5058" s="18" t="str">
        <f>'Population tagcount script'!D4842</f>
        <v>file.remove("C:/NGS/save/.fastq")</v>
      </c>
      <c r="D5058" s="5"/>
      <c r="E5058" s="5"/>
      <c r="F5058" s="5"/>
      <c r="G5058" s="5"/>
    </row>
    <row r="5059" spans="1:7" s="15" customFormat="1" x14ac:dyDescent="0.15">
      <c r="A5059" s="6"/>
      <c r="B5059" s="15">
        <v>4842</v>
      </c>
      <c r="C5059" s="18" t="str">
        <f>'Population tagcount script'!D4843</f>
        <v>RAD_1over &lt;- RADtag[RADtag&gt;1]</v>
      </c>
      <c r="D5059" s="5"/>
      <c r="E5059" s="5"/>
      <c r="F5059" s="5"/>
      <c r="G5059" s="5"/>
    </row>
    <row r="5060" spans="1:7" s="15" customFormat="1" x14ac:dyDescent="0.15">
      <c r="A5060" s="6"/>
      <c r="B5060" s="15">
        <v>4843</v>
      </c>
      <c r="C5060" s="18" t="str">
        <f>'Population tagcount script'!D4844</f>
        <v>system.time(write.csv(RAD_1over, file="C:/NGS/save/.tagcount1over", row.names = F))</v>
      </c>
      <c r="D5060" s="5"/>
      <c r="E5060" s="5"/>
      <c r="F5060" s="5"/>
      <c r="G5060" s="5"/>
    </row>
    <row r="5061" spans="1:7" s="15" customFormat="1" x14ac:dyDescent="0.15">
      <c r="A5061" s="6"/>
      <c r="B5061" s="15">
        <v>4844</v>
      </c>
      <c r="C5061" s="18" t="str">
        <f>'Population tagcount script'!D4845</f>
        <v>rm(list=ls())</v>
      </c>
      <c r="D5061" s="5"/>
      <c r="E5061" s="5"/>
      <c r="F5061" s="5"/>
      <c r="G5061" s="5"/>
    </row>
    <row r="5062" spans="1:7" s="15" customFormat="1" x14ac:dyDescent="0.15">
      <c r="A5062" s="6"/>
      <c r="B5062" s="15">
        <v>4845</v>
      </c>
      <c r="C5062" s="18" t="str">
        <f>'Population tagcount script'!D4846</f>
        <v>in_f &lt;- c("0", "0")</v>
      </c>
      <c r="D5062" s="5"/>
      <c r="E5062" s="5"/>
      <c r="F5062" s="5"/>
      <c r="G5062" s="5"/>
    </row>
    <row r="5063" spans="1:7" s="15" customFormat="1" x14ac:dyDescent="0.15">
      <c r="A5063" s="6"/>
      <c r="B5063" s="15">
        <v>4846</v>
      </c>
      <c r="C5063" s="18" t="str">
        <f>'Population tagcount script'!D4847</f>
        <v>out_f &lt;- "C:/NGS/save/.fastq"</v>
      </c>
      <c r="D5063" s="5"/>
      <c r="E5063" s="5"/>
      <c r="F5063" s="5"/>
      <c r="G5063" s="5"/>
    </row>
    <row r="5064" spans="1:7" s="15" customFormat="1" x14ac:dyDescent="0.15">
      <c r="A5064" s="6"/>
      <c r="B5064" s="15">
        <v>4847</v>
      </c>
      <c r="C5064" s="18" t="str">
        <f>'Population tagcount script'!D4848</f>
        <v>param_trim &lt;- 0</v>
      </c>
      <c r="D5064" s="5"/>
      <c r="E5064" s="5"/>
      <c r="F5064" s="5"/>
      <c r="G5064" s="5"/>
    </row>
    <row r="5065" spans="1:7" s="15" customFormat="1" x14ac:dyDescent="0.15">
      <c r="A5065" s="6"/>
      <c r="B5065" s="15">
        <v>4848</v>
      </c>
      <c r="C5065" s="18" t="str">
        <f>'Population tagcount script'!D4849</f>
        <v xml:space="preserve">fastq &lt;- readFastq(in_f)              </v>
      </c>
      <c r="D5065" s="5"/>
      <c r="E5065" s="5"/>
      <c r="F5065" s="5"/>
      <c r="G5065" s="5"/>
    </row>
    <row r="5066" spans="1:7" s="15" customFormat="1" x14ac:dyDescent="0.15">
      <c r="A5066" s="6"/>
      <c r="B5066" s="15">
        <v>4849</v>
      </c>
      <c r="C5066" s="18" t="str">
        <f>'Population tagcount script'!D4850</f>
        <v>hoge &lt;- width(sread(fastq)) - param_trim</v>
      </c>
      <c r="D5066" s="5"/>
      <c r="E5066" s="5"/>
      <c r="F5066" s="5"/>
      <c r="G5066" s="5"/>
    </row>
    <row r="5067" spans="1:7" s="15" customFormat="1" x14ac:dyDescent="0.15">
      <c r="A5067" s="6"/>
      <c r="B5067" s="15">
        <v>4850</v>
      </c>
      <c r="C5067" s="18" t="str">
        <f>'Population tagcount script'!D4851</f>
        <v xml:space="preserve">hoge[hoge &lt; 1] &lt;- 1                   </v>
      </c>
      <c r="D5067" s="5"/>
      <c r="E5067" s="5"/>
      <c r="F5067" s="5"/>
      <c r="G5067" s="5"/>
    </row>
    <row r="5068" spans="1:7" s="15" customFormat="1" x14ac:dyDescent="0.15">
      <c r="A5068" s="6"/>
      <c r="B5068" s="15">
        <v>4851</v>
      </c>
      <c r="C5068" s="18" t="str">
        <f>'Population tagcount script'!D4852</f>
        <v>hoge1 &lt;- DNAStringSet(sread(fastq), start=1, end=hoge)</v>
      </c>
      <c r="D5068" s="5"/>
      <c r="E5068" s="5"/>
      <c r="F5068" s="5"/>
      <c r="G5068" s="5"/>
    </row>
    <row r="5069" spans="1:7" s="15" customFormat="1" x14ac:dyDescent="0.15">
      <c r="A5069" s="6"/>
      <c r="B5069" s="15">
        <v>4852</v>
      </c>
      <c r="C5069" s="18" t="str">
        <f>'Population tagcount script'!D4853</f>
        <v>hoge2 &lt;- BStringSet(quality(quality(fastq)), start=1, end=hoge)</v>
      </c>
      <c r="D5069" s="5"/>
      <c r="E5069" s="5"/>
      <c r="F5069" s="5"/>
      <c r="G5069" s="5"/>
    </row>
    <row r="5070" spans="1:7" s="15" customFormat="1" x14ac:dyDescent="0.15">
      <c r="A5070" s="6"/>
      <c r="B5070" s="15">
        <v>4853</v>
      </c>
      <c r="C5070" s="18" t="str">
        <f>'Population tagcount script'!D4854</f>
        <v>fastq &lt;- ShortReadQ(hoge1, hoge2, id(fastq))</v>
      </c>
      <c r="D5070" s="5"/>
      <c r="E5070" s="5"/>
      <c r="F5070" s="5"/>
      <c r="G5070" s="5"/>
    </row>
    <row r="5071" spans="1:7" s="15" customFormat="1" x14ac:dyDescent="0.15">
      <c r="A5071" s="6"/>
      <c r="B5071" s="15">
        <v>4854</v>
      </c>
      <c r="C5071" s="18" t="str">
        <f>'Population tagcount script'!D4855</f>
        <v xml:space="preserve">writeFastq(fastq, out_f, compress=F)   </v>
      </c>
      <c r="D5071" s="5"/>
      <c r="E5071" s="5"/>
      <c r="F5071" s="5"/>
      <c r="G5071" s="5"/>
    </row>
    <row r="5072" spans="1:7" s="15" customFormat="1" x14ac:dyDescent="0.15">
      <c r="A5072" s="6"/>
      <c r="B5072" s="15">
        <v>4855</v>
      </c>
      <c r="C5072" s="18" t="str">
        <f>'Population tagcount script'!D4856</f>
        <v>param1 &lt;- 35</v>
      </c>
      <c r="D5072" s="5"/>
      <c r="E5072" s="5"/>
      <c r="F5072" s="5"/>
      <c r="G5072" s="5"/>
    </row>
    <row r="5073" spans="1:7" s="15" customFormat="1" x14ac:dyDescent="0.15">
      <c r="A5073" s="6"/>
      <c r="B5073" s="15">
        <v>4856</v>
      </c>
      <c r="C5073" s="18" t="str">
        <f>'Population tagcount script'!D4857</f>
        <v>param2 &lt;- 0.1</v>
      </c>
      <c r="D5073" s="5"/>
      <c r="E5073" s="5"/>
      <c r="F5073" s="5"/>
      <c r="G5073" s="5"/>
    </row>
    <row r="5074" spans="1:7" s="15" customFormat="1" x14ac:dyDescent="0.15">
      <c r="A5074" s="6"/>
      <c r="B5074" s="15">
        <v>4857</v>
      </c>
      <c r="C5074" s="18" t="str">
        <f>'Population tagcount script'!D4858</f>
        <v>fastq &lt;- readFastq("C:/NGS/save/.fastq")</v>
      </c>
      <c r="D5074" s="5"/>
      <c r="E5074" s="5"/>
      <c r="F5074" s="5"/>
      <c r="G5074" s="5"/>
    </row>
    <row r="5075" spans="1:7" s="15" customFormat="1" x14ac:dyDescent="0.15">
      <c r="A5075" s="6"/>
      <c r="B5075" s="15">
        <v>4858</v>
      </c>
      <c r="C5075" s="18" t="str">
        <f>'Population tagcount script'!D4859</f>
        <v>hoge &lt;- as(quality(fastq), "matrix")</v>
      </c>
      <c r="D5075" s="5"/>
      <c r="E5075" s="5"/>
      <c r="F5075" s="5"/>
      <c r="G5075" s="5"/>
    </row>
    <row r="5076" spans="1:7" s="15" customFormat="1" x14ac:dyDescent="0.15">
      <c r="A5076" s="6"/>
      <c r="B5076" s="15">
        <v>4859</v>
      </c>
      <c r="C5076" s="18" t="str">
        <f>'Population tagcount script'!D4860</f>
        <v>obj &lt;- (rowSums(hoge &lt; param1) &lt;= width(fastq)*param2)</v>
      </c>
      <c r="D5076" s="5"/>
      <c r="E5076" s="5"/>
      <c r="F5076" s="5"/>
      <c r="G5076" s="5"/>
    </row>
    <row r="5077" spans="1:7" s="15" customFormat="1" x14ac:dyDescent="0.15">
      <c r="A5077" s="6"/>
      <c r="B5077" s="15">
        <v>4860</v>
      </c>
      <c r="C5077" s="18" t="str">
        <f>'Population tagcount script'!D4861</f>
        <v>fastq &lt;- fastq[obj]</v>
      </c>
      <c r="D5077" s="5"/>
      <c r="E5077" s="5"/>
      <c r="F5077" s="5"/>
      <c r="G5077" s="5"/>
    </row>
    <row r="5078" spans="1:7" s="15" customFormat="1" x14ac:dyDescent="0.15">
      <c r="A5078" s="6"/>
      <c r="B5078" s="15">
        <v>4861</v>
      </c>
      <c r="C5078" s="18" t="str">
        <f>'Population tagcount script'!D4862</f>
        <v xml:space="preserve">writeFastq(fastq, "C:/NGS/save/F2_Adap-0.fastq", compress=F)   </v>
      </c>
      <c r="D5078" s="5"/>
      <c r="E5078" s="5"/>
      <c r="F5078" s="5"/>
      <c r="G5078" s="5"/>
    </row>
    <row r="5079" spans="1:7" s="15" customFormat="1" x14ac:dyDescent="0.15">
      <c r="A5079" s="6"/>
      <c r="B5079" s="15">
        <v>4862</v>
      </c>
      <c r="C5079" s="18" t="str">
        <f>'Population tagcount script'!D4863</f>
        <v>in_f &lt;- "C:/NGS/save/F2_Adap-0.fastq"</v>
      </c>
      <c r="D5079" s="5"/>
      <c r="E5079" s="5"/>
      <c r="F5079" s="5"/>
      <c r="G5079" s="5"/>
    </row>
    <row r="5080" spans="1:7" s="15" customFormat="1" x14ac:dyDescent="0.15">
      <c r="A5080" s="6"/>
      <c r="B5080" s="15">
        <v>4863</v>
      </c>
      <c r="C5080" s="18" t="str">
        <f>'Population tagcount script'!D4864</f>
        <v>out_f &lt;- "C:/NGS/save/F2_Adap-1.fastq"</v>
      </c>
      <c r="D5080" s="5"/>
      <c r="E5080" s="5"/>
      <c r="F5080" s="5"/>
      <c r="G5080" s="5"/>
    </row>
    <row r="5081" spans="1:7" s="15" customFormat="1" x14ac:dyDescent="0.15">
      <c r="A5081" s="6"/>
      <c r="B5081" s="15">
        <v>4864</v>
      </c>
      <c r="C5081" s="18" t="str">
        <f>'Population tagcount script'!D4865</f>
        <v>param_adapter &lt;- "CATGAGATCGGAAGAGCGTCGTGTAGGGAAAGAGTGT"  #Adapter sequence 1</v>
      </c>
      <c r="D5081" s="5"/>
      <c r="E5081" s="5"/>
      <c r="F5081" s="5"/>
      <c r="G5081" s="5"/>
    </row>
    <row r="5082" spans="1:7" s="15" customFormat="1" x14ac:dyDescent="0.15">
      <c r="A5082" s="6"/>
      <c r="B5082" s="15">
        <v>4865</v>
      </c>
      <c r="C5082" s="18" t="str">
        <f>'Population tagcount script'!D4866</f>
        <v xml:space="preserve">system.time(res1 &lt;- preprocessReads(filename=in_f,  outputFilename=out_f,Rpattern=param_adapter, max.Rmismatch=rep(0, nchar(param_adapter)), nBases=0, minLength=20, nrec=1000000))      </v>
      </c>
      <c r="D5082" s="5"/>
      <c r="E5082" s="5"/>
      <c r="F5082" s="5"/>
      <c r="G5082" s="5"/>
    </row>
    <row r="5083" spans="1:7" s="15" customFormat="1" x14ac:dyDescent="0.15">
      <c r="A5083" s="6"/>
      <c r="B5083" s="15">
        <v>4866</v>
      </c>
      <c r="C5083" s="18" t="str">
        <f>'Population tagcount script'!D4867</f>
        <v>in_f &lt;- "C:/NGS/save/F2_Adap-1.fastq"</v>
      </c>
      <c r="D5083" s="5"/>
      <c r="E5083" s="5"/>
      <c r="F5083" s="5"/>
      <c r="G5083" s="5"/>
    </row>
    <row r="5084" spans="1:7" s="15" customFormat="1" x14ac:dyDescent="0.15">
      <c r="A5084" s="6"/>
      <c r="B5084" s="15">
        <v>4867</v>
      </c>
      <c r="C5084" s="18" t="str">
        <f>'Population tagcount script'!D4868</f>
        <v>out_f &lt;- "C:/NGS/save/F2_Adap-2.fastq"</v>
      </c>
      <c r="D5084" s="5"/>
      <c r="E5084" s="5"/>
      <c r="F5084" s="5"/>
      <c r="G5084" s="5"/>
    </row>
    <row r="5085" spans="1:7" s="15" customFormat="1" x14ac:dyDescent="0.15">
      <c r="A5085" s="6"/>
      <c r="B5085" s="15">
        <v>4868</v>
      </c>
      <c r="C5085" s="18" t="str">
        <f>'Population tagcount script'!D4869</f>
        <v>param_adapter &lt;- "TAAGATCGGAAGAGCACACGTCTGAACTCCAGTCAC"  #Adapter sequence 2</v>
      </c>
      <c r="D5085" s="5"/>
      <c r="E5085" s="5"/>
      <c r="F5085" s="5"/>
      <c r="G5085" s="5"/>
    </row>
    <row r="5086" spans="1:7" s="15" customFormat="1" x14ac:dyDescent="0.15">
      <c r="A5086" s="6"/>
      <c r="B5086" s="15">
        <v>4869</v>
      </c>
      <c r="C5086" s="18" t="str">
        <f>'Population tagcount script'!D4870</f>
        <v xml:space="preserve">system.time(res2 &lt;- preprocessReads(filename=in_f,  outputFilename=out_f,Rpattern=param_adapter, max.Rmismatch=rep(0, nchar(param_adapter)), nBases=0, minLength=20, nrec=1000000))      </v>
      </c>
      <c r="D5086" s="5"/>
      <c r="E5086" s="5"/>
      <c r="F5086" s="5"/>
      <c r="G5086" s="5"/>
    </row>
    <row r="5087" spans="1:7" s="15" customFormat="1" x14ac:dyDescent="0.15">
      <c r="A5087" s="6"/>
      <c r="B5087" s="15">
        <v>4870</v>
      </c>
      <c r="C5087" s="18" t="str">
        <f>'Population tagcount script'!D4871</f>
        <v>in_f &lt;- "C:/NGS/save/F2_Adap-2.fastq"</v>
      </c>
      <c r="D5087" s="5"/>
      <c r="E5087" s="5"/>
      <c r="F5087" s="5"/>
      <c r="G5087" s="5"/>
    </row>
    <row r="5088" spans="1:7" s="15" customFormat="1" x14ac:dyDescent="0.15">
      <c r="A5088" s="6"/>
      <c r="B5088" s="15">
        <v>4871</v>
      </c>
      <c r="C5088" s="18" t="str">
        <f>'Population tagcount script'!D4872</f>
        <v>out_f &lt;- "C:/NGS/save/F2_Adap-3.fastq"</v>
      </c>
      <c r="D5088" s="5"/>
      <c r="E5088" s="5"/>
      <c r="F5088" s="5"/>
      <c r="G5088" s="5"/>
    </row>
    <row r="5089" spans="1:7" s="15" customFormat="1" x14ac:dyDescent="0.15">
      <c r="A5089" s="6"/>
      <c r="B5089" s="15">
        <v>4872</v>
      </c>
      <c r="C5089" s="18" t="str">
        <f>'Population tagcount script'!D4873</f>
        <v>param_adapter &lt;- "TAAGATCGGAAGAGCGTCGTGTAGGGAAAGAGTGT"  #Adapter sequence 3</v>
      </c>
      <c r="D5089" s="5"/>
      <c r="E5089" s="5"/>
      <c r="F5089" s="5"/>
      <c r="G5089" s="5"/>
    </row>
    <row r="5090" spans="1:7" s="15" customFormat="1" x14ac:dyDescent="0.15">
      <c r="A5090" s="6"/>
      <c r="B5090" s="15">
        <v>4873</v>
      </c>
      <c r="C5090" s="18" t="str">
        <f>'Population tagcount script'!D4874</f>
        <v xml:space="preserve">system.time(res3 &lt;- preprocessReads(filename=in_f,  outputFilename=out_f,Rpattern=param_adapter, max.Rmismatch=rep(0, nchar(param_adapter)), nBases=0, minLength=20, nrec=1000000))      </v>
      </c>
      <c r="D5090" s="5"/>
      <c r="E5090" s="5"/>
      <c r="F5090" s="5"/>
      <c r="G5090" s="5"/>
    </row>
    <row r="5091" spans="1:7" s="15" customFormat="1" x14ac:dyDescent="0.15">
      <c r="A5091" s="6"/>
      <c r="B5091" s="15">
        <v>4874</v>
      </c>
      <c r="C5091" s="18" t="str">
        <f>'Population tagcount script'!D4875</f>
        <v>in_f &lt;- "C:/NGS/save/F2_Adap-3.fastq"</v>
      </c>
      <c r="D5091" s="5"/>
      <c r="E5091" s="5"/>
      <c r="F5091" s="5"/>
      <c r="G5091" s="5"/>
    </row>
    <row r="5092" spans="1:7" s="15" customFormat="1" x14ac:dyDescent="0.15">
      <c r="A5092" s="6"/>
      <c r="B5092" s="15">
        <v>4875</v>
      </c>
      <c r="C5092" s="18" t="str">
        <f>'Population tagcount script'!D4876</f>
        <v>out_f &lt;- "C:/NGS/save/AdapterTrim_.fastq"</v>
      </c>
      <c r="D5092" s="5"/>
      <c r="E5092" s="5"/>
      <c r="F5092" s="5"/>
      <c r="G5092" s="5"/>
    </row>
    <row r="5093" spans="1:7" s="15" customFormat="1" x14ac:dyDescent="0.15">
      <c r="A5093" s="6"/>
      <c r="B5093" s="15">
        <v>4876</v>
      </c>
      <c r="C5093" s="18" t="str">
        <f>'Population tagcount script'!D4877</f>
        <v>param_adapter &lt;- "CATGAGATCGGAAGAGCACACGTCTGAACTCCAGTCAC"  #Adapter sequence 4</v>
      </c>
      <c r="D5093" s="5"/>
      <c r="E5093" s="5"/>
      <c r="F5093" s="5"/>
      <c r="G5093" s="5"/>
    </row>
    <row r="5094" spans="1:7" s="15" customFormat="1" x14ac:dyDescent="0.15">
      <c r="A5094" s="6"/>
      <c r="B5094" s="15">
        <v>4877</v>
      </c>
      <c r="C5094" s="18" t="str">
        <f>'Population tagcount script'!D4878</f>
        <v xml:space="preserve">system.time(res4 &lt;- preprocessReads(filename=in_f,  outputFilename=out_f,Rpattern=param_adapter, max.Rmismatch=rep(0, nchar(param_adapter)), nBases=0, minLength=20, nrec=1000000))      </v>
      </c>
      <c r="D5094" s="5"/>
      <c r="E5094" s="5"/>
      <c r="F5094" s="5"/>
      <c r="G5094" s="5"/>
    </row>
    <row r="5095" spans="1:7" s="15" customFormat="1" x14ac:dyDescent="0.15">
      <c r="A5095" s="6"/>
      <c r="B5095" s="15">
        <v>4878</v>
      </c>
      <c r="C5095" s="18" t="str">
        <f>'Population tagcount script'!D4879</f>
        <v>res &lt;- rbind(res1,res2,res3,res4)</v>
      </c>
      <c r="D5095" s="5"/>
      <c r="E5095" s="5"/>
      <c r="F5095" s="5"/>
      <c r="G5095" s="5"/>
    </row>
    <row r="5096" spans="1:7" s="15" customFormat="1" x14ac:dyDescent="0.15">
      <c r="A5096" s="6"/>
      <c r="B5096" s="15">
        <v>4879</v>
      </c>
      <c r="C5096" s="18" t="str">
        <f>'Population tagcount script'!D4880</f>
        <v>write.csv(res, "C:/NGS/save/.fastq.csv")</v>
      </c>
      <c r="D5096" s="5"/>
      <c r="E5096" s="5"/>
      <c r="F5096" s="5"/>
      <c r="G5096" s="5"/>
    </row>
    <row r="5097" spans="1:7" s="15" customFormat="1" x14ac:dyDescent="0.15">
      <c r="A5097" s="6"/>
      <c r="B5097" s="15">
        <v>4880</v>
      </c>
      <c r="C5097" s="18" t="str">
        <f>'Population tagcount script'!D4881</f>
        <v>system.time(fastq &lt;- fread("C:/NGS/save/AdapterTrim_.fastq", header=F, sep="\t", na.strings="NA", strip.white=TRUE, verbose=TRUE))</v>
      </c>
      <c r="D5097" s="5"/>
      <c r="E5097" s="5"/>
      <c r="F5097" s="5"/>
      <c r="G5097" s="5"/>
    </row>
    <row r="5098" spans="1:7" s="15" customFormat="1" x14ac:dyDescent="0.15">
      <c r="A5098" s="6"/>
      <c r="B5098" s="15">
        <v>4881</v>
      </c>
      <c r="C5098" s="18" t="str">
        <f>'Population tagcount script'!D4882</f>
        <v>file.remove("C:/NGS/save/AdapterTrim_.fastq","C:/NGS/save/F2_Adap-0.fastq","C:/NGS/save/F2_Adap-1.fastq","C:/NGS/save/F2_Adap-2.fastq","C:/NGS/save/F2_Adap-3.fastq")</v>
      </c>
      <c r="D5098" s="5"/>
      <c r="E5098" s="5"/>
      <c r="F5098" s="5"/>
      <c r="G5098" s="5"/>
    </row>
    <row r="5099" spans="1:7" s="15" customFormat="1" x14ac:dyDescent="0.15">
      <c r="A5099" s="6"/>
      <c r="B5099" s="15">
        <v>4882</v>
      </c>
      <c r="C5099" s="18" t="str">
        <f>'Population tagcount script'!D4883</f>
        <v>system.time(nucleotide &lt;- fastq[2+4*(0:((nrow(fastq)/4)-1))])</v>
      </c>
      <c r="D5099" s="5"/>
      <c r="E5099" s="5"/>
      <c r="F5099" s="5"/>
      <c r="G5099" s="5"/>
    </row>
    <row r="5100" spans="1:7" s="15" customFormat="1" x14ac:dyDescent="0.15">
      <c r="A5100" s="6"/>
      <c r="B5100" s="15">
        <v>4883</v>
      </c>
      <c r="C5100" s="18" t="str">
        <f>'Population tagcount script'!D4884</f>
        <v>system.time(RADtag &lt;- sort(table(nucleotide), decreasing=TRUE))</v>
      </c>
      <c r="D5100" s="5"/>
      <c r="E5100" s="5"/>
      <c r="F5100" s="5"/>
      <c r="G5100" s="5"/>
    </row>
    <row r="5101" spans="1:7" s="15" customFormat="1" x14ac:dyDescent="0.15">
      <c r="A5101" s="6"/>
      <c r="B5101" s="15">
        <v>4884</v>
      </c>
      <c r="C5101" s="18" t="str">
        <f>'Population tagcount script'!D4885</f>
        <v>system.time(write.csv(RADtag, file="C:/NGS/save/.tagcount", row.names = F))</v>
      </c>
      <c r="D5101" s="5"/>
      <c r="E5101" s="5"/>
      <c r="F5101" s="5"/>
      <c r="G5101" s="5"/>
    </row>
    <row r="5102" spans="1:7" s="15" customFormat="1" x14ac:dyDescent="0.15">
      <c r="A5102" s="6"/>
      <c r="B5102" s="15">
        <v>4885</v>
      </c>
      <c r="C5102" s="18" t="str">
        <f>'Population tagcount script'!D4886</f>
        <v>file.remove("C:/NGS/save/.fastq")</v>
      </c>
      <c r="D5102" s="5"/>
      <c r="E5102" s="5"/>
      <c r="F5102" s="5"/>
      <c r="G5102" s="5"/>
    </row>
    <row r="5103" spans="1:7" s="15" customFormat="1" x14ac:dyDescent="0.15">
      <c r="A5103" s="6"/>
      <c r="B5103" s="15">
        <v>4886</v>
      </c>
      <c r="C5103" s="18" t="str">
        <f>'Population tagcount script'!D4887</f>
        <v>RAD_1over &lt;- RADtag[RADtag&gt;1]</v>
      </c>
      <c r="D5103" s="5"/>
      <c r="E5103" s="5"/>
      <c r="F5103" s="5"/>
      <c r="G5103" s="5"/>
    </row>
    <row r="5104" spans="1:7" s="15" customFormat="1" x14ac:dyDescent="0.15">
      <c r="A5104" s="6"/>
      <c r="B5104" s="15">
        <v>4887</v>
      </c>
      <c r="C5104" s="18" t="str">
        <f>'Population tagcount script'!D4888</f>
        <v>system.time(write.csv(RAD_1over, file="C:/NGS/save/.tagcount1over", row.names = F))</v>
      </c>
      <c r="D5104" s="5"/>
      <c r="E5104" s="5"/>
      <c r="F5104" s="5"/>
      <c r="G5104" s="5"/>
    </row>
    <row r="5105" spans="1:7" s="15" customFormat="1" x14ac:dyDescent="0.15">
      <c r="A5105" s="6"/>
      <c r="B5105" s="15">
        <v>4888</v>
      </c>
      <c r="C5105" s="18" t="str">
        <f>'Population tagcount script'!D4889</f>
        <v>rm(list=ls())</v>
      </c>
      <c r="D5105" s="5"/>
      <c r="E5105" s="5"/>
      <c r="F5105" s="5"/>
      <c r="G5105" s="5"/>
    </row>
    <row r="5106" spans="1:7" s="15" customFormat="1" x14ac:dyDescent="0.15">
      <c r="A5106" s="6"/>
      <c r="B5106" s="15">
        <v>4889</v>
      </c>
      <c r="C5106" s="18" t="str">
        <f>'Population tagcount script'!D4890</f>
        <v>in_f &lt;- c("0", "0")</v>
      </c>
      <c r="D5106" s="5"/>
      <c r="E5106" s="5"/>
      <c r="F5106" s="5"/>
      <c r="G5106" s="5"/>
    </row>
    <row r="5107" spans="1:7" s="15" customFormat="1" x14ac:dyDescent="0.15">
      <c r="A5107" s="6"/>
      <c r="B5107" s="15">
        <v>4890</v>
      </c>
      <c r="C5107" s="18" t="str">
        <f>'Population tagcount script'!D4891</f>
        <v>out_f &lt;- "C:/NGS/save/.fastq"</v>
      </c>
      <c r="D5107" s="5"/>
      <c r="E5107" s="5"/>
      <c r="F5107" s="5"/>
      <c r="G5107" s="5"/>
    </row>
    <row r="5108" spans="1:7" s="15" customFormat="1" x14ac:dyDescent="0.15">
      <c r="A5108" s="6"/>
      <c r="B5108" s="15">
        <v>4891</v>
      </c>
      <c r="C5108" s="18" t="str">
        <f>'Population tagcount script'!D4892</f>
        <v>param_trim &lt;- 0</v>
      </c>
      <c r="D5108" s="5"/>
      <c r="E5108" s="5"/>
      <c r="F5108" s="5"/>
      <c r="G5108" s="5"/>
    </row>
    <row r="5109" spans="1:7" s="15" customFormat="1" x14ac:dyDescent="0.15">
      <c r="A5109" s="6"/>
      <c r="B5109" s="15">
        <v>4892</v>
      </c>
      <c r="C5109" s="18" t="str">
        <f>'Population tagcount script'!D4893</f>
        <v xml:space="preserve">fastq &lt;- readFastq(in_f)              </v>
      </c>
      <c r="D5109" s="5"/>
      <c r="E5109" s="5"/>
      <c r="F5109" s="5"/>
      <c r="G5109" s="5"/>
    </row>
    <row r="5110" spans="1:7" s="15" customFormat="1" x14ac:dyDescent="0.15">
      <c r="A5110" s="6"/>
      <c r="B5110" s="15">
        <v>4893</v>
      </c>
      <c r="C5110" s="18" t="str">
        <f>'Population tagcount script'!D4894</f>
        <v>hoge &lt;- width(sread(fastq)) - param_trim</v>
      </c>
      <c r="D5110" s="5"/>
      <c r="E5110" s="5"/>
      <c r="F5110" s="5"/>
      <c r="G5110" s="5"/>
    </row>
    <row r="5111" spans="1:7" s="15" customFormat="1" x14ac:dyDescent="0.15">
      <c r="A5111" s="6"/>
      <c r="B5111" s="15">
        <v>4894</v>
      </c>
      <c r="C5111" s="18" t="str">
        <f>'Population tagcount script'!D4895</f>
        <v xml:space="preserve">hoge[hoge &lt; 1] &lt;- 1                   </v>
      </c>
      <c r="D5111" s="5"/>
      <c r="E5111" s="5"/>
      <c r="F5111" s="5"/>
      <c r="G5111" s="5"/>
    </row>
    <row r="5112" spans="1:7" s="15" customFormat="1" x14ac:dyDescent="0.15">
      <c r="A5112" s="6"/>
      <c r="B5112" s="15">
        <v>4895</v>
      </c>
      <c r="C5112" s="18" t="str">
        <f>'Population tagcount script'!D4896</f>
        <v>hoge1 &lt;- DNAStringSet(sread(fastq), start=1, end=hoge)</v>
      </c>
      <c r="D5112" s="5"/>
      <c r="E5112" s="5"/>
      <c r="F5112" s="5"/>
      <c r="G5112" s="5"/>
    </row>
    <row r="5113" spans="1:7" s="15" customFormat="1" x14ac:dyDescent="0.15">
      <c r="A5113" s="6"/>
      <c r="B5113" s="15">
        <v>4896</v>
      </c>
      <c r="C5113" s="18" t="str">
        <f>'Population tagcount script'!D4897</f>
        <v>hoge2 &lt;- BStringSet(quality(quality(fastq)), start=1, end=hoge)</v>
      </c>
      <c r="D5113" s="5"/>
      <c r="E5113" s="5"/>
      <c r="F5113" s="5"/>
      <c r="G5113" s="5"/>
    </row>
    <row r="5114" spans="1:7" s="15" customFormat="1" x14ac:dyDescent="0.15">
      <c r="A5114" s="6"/>
      <c r="B5114" s="15">
        <v>4897</v>
      </c>
      <c r="C5114" s="18" t="str">
        <f>'Population tagcount script'!D4898</f>
        <v>fastq &lt;- ShortReadQ(hoge1, hoge2, id(fastq))</v>
      </c>
      <c r="D5114" s="5"/>
      <c r="E5114" s="5"/>
      <c r="F5114" s="5"/>
      <c r="G5114" s="5"/>
    </row>
    <row r="5115" spans="1:7" s="15" customFormat="1" x14ac:dyDescent="0.15">
      <c r="A5115" s="6"/>
      <c r="B5115" s="15">
        <v>4898</v>
      </c>
      <c r="C5115" s="18" t="str">
        <f>'Population tagcount script'!D4899</f>
        <v xml:space="preserve">writeFastq(fastq, out_f, compress=F)   </v>
      </c>
      <c r="D5115" s="5"/>
      <c r="E5115" s="5"/>
      <c r="F5115" s="5"/>
      <c r="G5115" s="5"/>
    </row>
    <row r="5116" spans="1:7" s="15" customFormat="1" x14ac:dyDescent="0.15">
      <c r="A5116" s="6"/>
      <c r="B5116" s="15">
        <v>4899</v>
      </c>
      <c r="C5116" s="18" t="str">
        <f>'Population tagcount script'!D4900</f>
        <v>param1 &lt;- 35</v>
      </c>
      <c r="D5116" s="5"/>
      <c r="E5116" s="5"/>
      <c r="F5116" s="5"/>
      <c r="G5116" s="5"/>
    </row>
    <row r="5117" spans="1:7" s="15" customFormat="1" x14ac:dyDescent="0.15">
      <c r="A5117" s="6"/>
      <c r="B5117" s="15">
        <v>4900</v>
      </c>
      <c r="C5117" s="18" t="str">
        <f>'Population tagcount script'!D4901</f>
        <v>param2 &lt;- 0.1</v>
      </c>
      <c r="D5117" s="5"/>
      <c r="E5117" s="5"/>
      <c r="F5117" s="5"/>
      <c r="G5117" s="5"/>
    </row>
    <row r="5118" spans="1:7" s="15" customFormat="1" x14ac:dyDescent="0.15">
      <c r="A5118" s="6"/>
      <c r="B5118" s="15">
        <v>4901</v>
      </c>
      <c r="C5118" s="18" t="str">
        <f>'Population tagcount script'!D4902</f>
        <v>fastq &lt;- readFastq("C:/NGS/save/.fastq")</v>
      </c>
      <c r="D5118" s="5"/>
      <c r="E5118" s="5"/>
      <c r="F5118" s="5"/>
      <c r="G5118" s="5"/>
    </row>
    <row r="5119" spans="1:7" s="15" customFormat="1" x14ac:dyDescent="0.15">
      <c r="A5119" s="6"/>
      <c r="B5119" s="15">
        <v>4902</v>
      </c>
      <c r="C5119" s="18" t="str">
        <f>'Population tagcount script'!D4903</f>
        <v>hoge &lt;- as(quality(fastq), "matrix")</v>
      </c>
      <c r="D5119" s="5"/>
      <c r="E5119" s="5"/>
      <c r="F5119" s="5"/>
      <c r="G5119" s="5"/>
    </row>
    <row r="5120" spans="1:7" s="15" customFormat="1" x14ac:dyDescent="0.15">
      <c r="A5120" s="6"/>
      <c r="B5120" s="15">
        <v>4903</v>
      </c>
      <c r="C5120" s="18" t="str">
        <f>'Population tagcount script'!D4904</f>
        <v>obj &lt;- (rowSums(hoge &lt; param1) &lt;= width(fastq)*param2)</v>
      </c>
      <c r="D5120" s="5"/>
      <c r="E5120" s="5"/>
      <c r="F5120" s="5"/>
      <c r="G5120" s="5"/>
    </row>
    <row r="5121" spans="1:7" s="15" customFormat="1" x14ac:dyDescent="0.15">
      <c r="A5121" s="6"/>
      <c r="B5121" s="15">
        <v>4904</v>
      </c>
      <c r="C5121" s="18" t="str">
        <f>'Population tagcount script'!D4905</f>
        <v>fastq &lt;- fastq[obj]</v>
      </c>
      <c r="D5121" s="5"/>
      <c r="E5121" s="5"/>
      <c r="F5121" s="5"/>
      <c r="G5121" s="5"/>
    </row>
    <row r="5122" spans="1:7" s="15" customFormat="1" x14ac:dyDescent="0.15">
      <c r="A5122" s="6"/>
      <c r="B5122" s="15">
        <v>4905</v>
      </c>
      <c r="C5122" s="18" t="str">
        <f>'Population tagcount script'!D4906</f>
        <v xml:space="preserve">writeFastq(fastq, "C:/NGS/save/F2_Adap-0.fastq", compress=F)   </v>
      </c>
      <c r="D5122" s="5"/>
      <c r="E5122" s="5"/>
      <c r="F5122" s="5"/>
      <c r="G5122" s="5"/>
    </row>
    <row r="5123" spans="1:7" s="15" customFormat="1" x14ac:dyDescent="0.15">
      <c r="A5123" s="6"/>
      <c r="B5123" s="15">
        <v>4906</v>
      </c>
      <c r="C5123" s="18" t="str">
        <f>'Population tagcount script'!D4907</f>
        <v>in_f &lt;- "C:/NGS/save/F2_Adap-0.fastq"</v>
      </c>
      <c r="D5123" s="5"/>
      <c r="E5123" s="5"/>
      <c r="F5123" s="5"/>
      <c r="G5123" s="5"/>
    </row>
    <row r="5124" spans="1:7" s="15" customFormat="1" x14ac:dyDescent="0.15">
      <c r="A5124" s="6"/>
      <c r="B5124" s="15">
        <v>4907</v>
      </c>
      <c r="C5124" s="18" t="str">
        <f>'Population tagcount script'!D4908</f>
        <v>out_f &lt;- "C:/NGS/save/F2_Adap-1.fastq"</v>
      </c>
      <c r="D5124" s="5"/>
      <c r="E5124" s="5"/>
      <c r="F5124" s="5"/>
      <c r="G5124" s="5"/>
    </row>
    <row r="5125" spans="1:7" s="15" customFormat="1" x14ac:dyDescent="0.15">
      <c r="A5125" s="6"/>
      <c r="B5125" s="15">
        <v>4908</v>
      </c>
      <c r="C5125" s="18" t="str">
        <f>'Population tagcount script'!D4909</f>
        <v>param_adapter &lt;- "CATGAGATCGGAAGAGCGTCGTGTAGGGAAAGAGTGT"  #Adapter sequence 1</v>
      </c>
      <c r="D5125" s="5"/>
      <c r="E5125" s="5"/>
      <c r="F5125" s="5"/>
      <c r="G5125" s="5"/>
    </row>
    <row r="5126" spans="1:7" s="15" customFormat="1" x14ac:dyDescent="0.15">
      <c r="A5126" s="6"/>
      <c r="B5126" s="15">
        <v>4909</v>
      </c>
      <c r="C5126" s="18" t="str">
        <f>'Population tagcount script'!D4910</f>
        <v xml:space="preserve">system.time(res1 &lt;- preprocessReads(filename=in_f,  outputFilename=out_f,Rpattern=param_adapter, max.Rmismatch=rep(0, nchar(param_adapter)), nBases=0, minLength=20, nrec=1000000))      </v>
      </c>
      <c r="D5126" s="5"/>
      <c r="E5126" s="5"/>
      <c r="F5126" s="5"/>
      <c r="G5126" s="5"/>
    </row>
    <row r="5127" spans="1:7" s="15" customFormat="1" x14ac:dyDescent="0.15">
      <c r="A5127" s="6"/>
      <c r="B5127" s="15">
        <v>4910</v>
      </c>
      <c r="C5127" s="18" t="str">
        <f>'Population tagcount script'!D4911</f>
        <v>in_f &lt;- "C:/NGS/save/F2_Adap-1.fastq"</v>
      </c>
      <c r="D5127" s="5"/>
      <c r="E5127" s="5"/>
      <c r="F5127" s="5"/>
      <c r="G5127" s="5"/>
    </row>
    <row r="5128" spans="1:7" s="15" customFormat="1" x14ac:dyDescent="0.15">
      <c r="A5128" s="6"/>
      <c r="B5128" s="15">
        <v>4911</v>
      </c>
      <c r="C5128" s="18" t="str">
        <f>'Population tagcount script'!D4912</f>
        <v>out_f &lt;- "C:/NGS/save/F2_Adap-2.fastq"</v>
      </c>
      <c r="D5128" s="5"/>
      <c r="E5128" s="5"/>
      <c r="F5128" s="5"/>
      <c r="G5128" s="5"/>
    </row>
    <row r="5129" spans="1:7" s="15" customFormat="1" x14ac:dyDescent="0.15">
      <c r="A5129" s="6"/>
      <c r="B5129" s="15">
        <v>4912</v>
      </c>
      <c r="C5129" s="18" t="str">
        <f>'Population tagcount script'!D4913</f>
        <v>param_adapter &lt;- "TAAGATCGGAAGAGCACACGTCTGAACTCCAGTCAC"  #Adapter sequence 2</v>
      </c>
      <c r="D5129" s="5"/>
      <c r="E5129" s="5"/>
      <c r="F5129" s="5"/>
      <c r="G5129" s="5"/>
    </row>
    <row r="5130" spans="1:7" s="15" customFormat="1" x14ac:dyDescent="0.15">
      <c r="A5130" s="6"/>
      <c r="B5130" s="15">
        <v>4913</v>
      </c>
      <c r="C5130" s="18" t="str">
        <f>'Population tagcount script'!D4914</f>
        <v xml:space="preserve">system.time(res2 &lt;- preprocessReads(filename=in_f,  outputFilename=out_f,Rpattern=param_adapter, max.Rmismatch=rep(0, nchar(param_adapter)), nBases=0, minLength=20, nrec=1000000))      </v>
      </c>
      <c r="D5130" s="5"/>
      <c r="E5130" s="5"/>
      <c r="F5130" s="5"/>
      <c r="G5130" s="5"/>
    </row>
    <row r="5131" spans="1:7" s="15" customFormat="1" x14ac:dyDescent="0.15">
      <c r="A5131" s="6"/>
      <c r="B5131" s="15">
        <v>4914</v>
      </c>
      <c r="C5131" s="18" t="str">
        <f>'Population tagcount script'!D4915</f>
        <v>in_f &lt;- "C:/NGS/save/F2_Adap-2.fastq"</v>
      </c>
      <c r="D5131" s="5"/>
      <c r="E5131" s="5"/>
      <c r="F5131" s="5"/>
      <c r="G5131" s="5"/>
    </row>
    <row r="5132" spans="1:7" s="15" customFormat="1" x14ac:dyDescent="0.15">
      <c r="A5132" s="6"/>
      <c r="B5132" s="15">
        <v>4915</v>
      </c>
      <c r="C5132" s="18" t="str">
        <f>'Population tagcount script'!D4916</f>
        <v>out_f &lt;- "C:/NGS/save/F2_Adap-3.fastq"</v>
      </c>
      <c r="D5132" s="5"/>
      <c r="E5132" s="5"/>
      <c r="F5132" s="5"/>
      <c r="G5132" s="5"/>
    </row>
    <row r="5133" spans="1:7" s="15" customFormat="1" x14ac:dyDescent="0.15">
      <c r="A5133" s="6"/>
      <c r="B5133" s="15">
        <v>4916</v>
      </c>
      <c r="C5133" s="18" t="str">
        <f>'Population tagcount script'!D4917</f>
        <v>param_adapter &lt;- "TAAGATCGGAAGAGCGTCGTGTAGGGAAAGAGTGT"  #Adapter sequence 3</v>
      </c>
      <c r="D5133" s="5"/>
      <c r="E5133" s="5"/>
      <c r="F5133" s="5"/>
      <c r="G5133" s="5"/>
    </row>
    <row r="5134" spans="1:7" s="15" customFormat="1" x14ac:dyDescent="0.15">
      <c r="A5134" s="6"/>
      <c r="B5134" s="15">
        <v>4917</v>
      </c>
      <c r="C5134" s="18" t="str">
        <f>'Population tagcount script'!D4918</f>
        <v xml:space="preserve">system.time(res3 &lt;- preprocessReads(filename=in_f,  outputFilename=out_f,Rpattern=param_adapter, max.Rmismatch=rep(0, nchar(param_adapter)), nBases=0, minLength=20, nrec=1000000))      </v>
      </c>
      <c r="D5134" s="5"/>
      <c r="E5134" s="5"/>
      <c r="F5134" s="5"/>
      <c r="G5134" s="5"/>
    </row>
    <row r="5135" spans="1:7" s="15" customFormat="1" x14ac:dyDescent="0.15">
      <c r="A5135" s="6"/>
      <c r="B5135" s="15">
        <v>4918</v>
      </c>
      <c r="C5135" s="18" t="str">
        <f>'Population tagcount script'!D4919</f>
        <v>in_f &lt;- "C:/NGS/save/F2_Adap-3.fastq"</v>
      </c>
      <c r="D5135" s="5"/>
      <c r="E5135" s="5"/>
      <c r="F5135" s="5"/>
      <c r="G5135" s="5"/>
    </row>
    <row r="5136" spans="1:7" s="15" customFormat="1" x14ac:dyDescent="0.15">
      <c r="A5136" s="6"/>
      <c r="B5136" s="15">
        <v>4919</v>
      </c>
      <c r="C5136" s="18" t="str">
        <f>'Population tagcount script'!D4920</f>
        <v>out_f &lt;- "C:/NGS/save/AdapterTrim_.fastq"</v>
      </c>
      <c r="D5136" s="5"/>
      <c r="E5136" s="5"/>
      <c r="F5136" s="5"/>
      <c r="G5136" s="5"/>
    </row>
    <row r="5137" spans="1:7" s="15" customFormat="1" x14ac:dyDescent="0.15">
      <c r="A5137" s="6"/>
      <c r="B5137" s="15">
        <v>4920</v>
      </c>
      <c r="C5137" s="18" t="str">
        <f>'Population tagcount script'!D4921</f>
        <v>param_adapter &lt;- "CATGAGATCGGAAGAGCACACGTCTGAACTCCAGTCAC"  #Adapter sequence 4</v>
      </c>
      <c r="D5137" s="5"/>
      <c r="E5137" s="5"/>
      <c r="F5137" s="5"/>
      <c r="G5137" s="5"/>
    </row>
    <row r="5138" spans="1:7" s="15" customFormat="1" x14ac:dyDescent="0.15">
      <c r="A5138" s="6"/>
      <c r="B5138" s="15">
        <v>4921</v>
      </c>
      <c r="C5138" s="18" t="str">
        <f>'Population tagcount script'!D4922</f>
        <v xml:space="preserve">system.time(res4 &lt;- preprocessReads(filename=in_f,  outputFilename=out_f,Rpattern=param_adapter, max.Rmismatch=rep(0, nchar(param_adapter)), nBases=0, minLength=20, nrec=1000000))      </v>
      </c>
      <c r="D5138" s="5"/>
      <c r="E5138" s="5"/>
      <c r="F5138" s="5"/>
      <c r="G5138" s="5"/>
    </row>
    <row r="5139" spans="1:7" s="15" customFormat="1" x14ac:dyDescent="0.15">
      <c r="A5139" s="6"/>
      <c r="B5139" s="15">
        <v>4922</v>
      </c>
      <c r="C5139" s="18" t="str">
        <f>'Population tagcount script'!D4923</f>
        <v>res &lt;- rbind(res1,res2,res3,res4)</v>
      </c>
      <c r="D5139" s="5"/>
      <c r="E5139" s="5"/>
      <c r="F5139" s="5"/>
      <c r="G5139" s="5"/>
    </row>
    <row r="5140" spans="1:7" s="15" customFormat="1" x14ac:dyDescent="0.15">
      <c r="A5140" s="6"/>
      <c r="B5140" s="15">
        <v>4923</v>
      </c>
      <c r="C5140" s="18" t="str">
        <f>'Population tagcount script'!D4924</f>
        <v>write.csv(res, "C:/NGS/save/.fastq.csv")</v>
      </c>
      <c r="D5140" s="5"/>
      <c r="E5140" s="5"/>
      <c r="F5140" s="5"/>
      <c r="G5140" s="5"/>
    </row>
    <row r="5141" spans="1:7" s="15" customFormat="1" x14ac:dyDescent="0.15">
      <c r="A5141" s="6"/>
      <c r="B5141" s="15">
        <v>4924</v>
      </c>
      <c r="C5141" s="18" t="str">
        <f>'Population tagcount script'!D4925</f>
        <v>system.time(fastq &lt;- fread("C:/NGS/save/AdapterTrim_.fastq", header=F, sep="\t", na.strings="NA", strip.white=TRUE, verbose=TRUE))</v>
      </c>
      <c r="D5141" s="5"/>
      <c r="E5141" s="5"/>
      <c r="F5141" s="5"/>
      <c r="G5141" s="5"/>
    </row>
    <row r="5142" spans="1:7" s="15" customFormat="1" x14ac:dyDescent="0.15">
      <c r="A5142" s="6"/>
      <c r="B5142" s="15">
        <v>4925</v>
      </c>
      <c r="C5142" s="18" t="str">
        <f>'Population tagcount script'!D4926</f>
        <v>file.remove("C:/NGS/save/AdapterTrim_.fastq","C:/NGS/save/F2_Adap-0.fastq","C:/NGS/save/F2_Adap-1.fastq","C:/NGS/save/F2_Adap-2.fastq","C:/NGS/save/F2_Adap-3.fastq")</v>
      </c>
      <c r="D5142" s="5"/>
      <c r="E5142" s="5"/>
      <c r="F5142" s="5"/>
      <c r="G5142" s="5"/>
    </row>
    <row r="5143" spans="1:7" s="15" customFormat="1" x14ac:dyDescent="0.15">
      <c r="A5143" s="6"/>
      <c r="B5143" s="15">
        <v>4926</v>
      </c>
      <c r="C5143" s="18" t="str">
        <f>'Population tagcount script'!D4927</f>
        <v>system.time(nucleotide &lt;- fastq[2+4*(0:((nrow(fastq)/4)-1))])</v>
      </c>
      <c r="D5143" s="5"/>
      <c r="E5143" s="5"/>
      <c r="F5143" s="5"/>
      <c r="G5143" s="5"/>
    </row>
    <row r="5144" spans="1:7" s="15" customFormat="1" x14ac:dyDescent="0.15">
      <c r="A5144" s="6"/>
      <c r="B5144" s="15">
        <v>4927</v>
      </c>
      <c r="C5144" s="18" t="str">
        <f>'Population tagcount script'!D4928</f>
        <v>system.time(RADtag &lt;- sort(table(nucleotide), decreasing=TRUE))</v>
      </c>
      <c r="D5144" s="5"/>
      <c r="E5144" s="5"/>
      <c r="F5144" s="5"/>
      <c r="G5144" s="5"/>
    </row>
    <row r="5145" spans="1:7" s="15" customFormat="1" x14ac:dyDescent="0.15">
      <c r="A5145" s="6"/>
      <c r="B5145" s="15">
        <v>4928</v>
      </c>
      <c r="C5145" s="18" t="str">
        <f>'Population tagcount script'!D4929</f>
        <v>system.time(write.csv(RADtag, file="C:/NGS/save/.tagcount", row.names = F))</v>
      </c>
      <c r="D5145" s="5"/>
      <c r="E5145" s="5"/>
      <c r="F5145" s="5"/>
      <c r="G5145" s="5"/>
    </row>
    <row r="5146" spans="1:7" s="15" customFormat="1" x14ac:dyDescent="0.15">
      <c r="A5146" s="6"/>
      <c r="B5146" s="15">
        <v>4929</v>
      </c>
      <c r="C5146" s="18" t="str">
        <f>'Population tagcount script'!D4930</f>
        <v>file.remove("C:/NGS/save/.fastq")</v>
      </c>
      <c r="D5146" s="5"/>
      <c r="E5146" s="5"/>
      <c r="F5146" s="5"/>
      <c r="G5146" s="5"/>
    </row>
    <row r="5147" spans="1:7" s="15" customFormat="1" x14ac:dyDescent="0.15">
      <c r="A5147" s="6"/>
      <c r="B5147" s="15">
        <v>4930</v>
      </c>
      <c r="C5147" s="18" t="str">
        <f>'Population tagcount script'!D4931</f>
        <v>RAD_1over &lt;- RADtag[RADtag&gt;1]</v>
      </c>
      <c r="D5147" s="5"/>
      <c r="E5147" s="5"/>
      <c r="F5147" s="5"/>
      <c r="G5147" s="5"/>
    </row>
    <row r="5148" spans="1:7" s="15" customFormat="1" x14ac:dyDescent="0.15">
      <c r="A5148" s="6"/>
      <c r="B5148" s="15">
        <v>4931</v>
      </c>
      <c r="C5148" s="18" t="str">
        <f>'Population tagcount script'!D4932</f>
        <v>system.time(write.csv(RAD_1over, file="C:/NGS/save/.tagcount1over", row.names = F))</v>
      </c>
      <c r="D5148" s="5"/>
      <c r="E5148" s="5"/>
      <c r="F5148" s="5"/>
      <c r="G5148" s="5"/>
    </row>
    <row r="5149" spans="1:7" s="15" customFormat="1" x14ac:dyDescent="0.15">
      <c r="A5149" s="6"/>
      <c r="B5149" s="15">
        <v>4932</v>
      </c>
      <c r="C5149" s="18" t="str">
        <f>'Population tagcount script'!D4933</f>
        <v>rm(list=ls())</v>
      </c>
      <c r="D5149" s="5"/>
      <c r="E5149" s="5"/>
      <c r="F5149" s="5"/>
      <c r="G5149" s="5"/>
    </row>
    <row r="5150" spans="1:7" s="15" customFormat="1" x14ac:dyDescent="0.15">
      <c r="A5150" s="6"/>
      <c r="B5150" s="15">
        <v>4933</v>
      </c>
      <c r="C5150" s="18" t="str">
        <f>'Population tagcount script'!D4934</f>
        <v>in_f &lt;- c("0", "0")</v>
      </c>
      <c r="D5150" s="5"/>
      <c r="E5150" s="5"/>
      <c r="F5150" s="5"/>
      <c r="G5150" s="5"/>
    </row>
    <row r="5151" spans="1:7" s="15" customFormat="1" x14ac:dyDescent="0.15">
      <c r="A5151" s="6"/>
      <c r="B5151" s="15">
        <v>4934</v>
      </c>
      <c r="C5151" s="18" t="str">
        <f>'Population tagcount script'!D4935</f>
        <v>out_f &lt;- "C:/NGS/save/.fastq"</v>
      </c>
      <c r="D5151" s="5"/>
      <c r="E5151" s="5"/>
      <c r="F5151" s="5"/>
      <c r="G5151" s="5"/>
    </row>
    <row r="5152" spans="1:7" s="15" customFormat="1" x14ac:dyDescent="0.15">
      <c r="A5152" s="6"/>
      <c r="B5152" s="15">
        <v>4935</v>
      </c>
      <c r="C5152" s="18" t="str">
        <f>'Population tagcount script'!D4936</f>
        <v>param_trim &lt;- 0</v>
      </c>
      <c r="D5152" s="5"/>
      <c r="E5152" s="5"/>
      <c r="F5152" s="5"/>
      <c r="G5152" s="5"/>
    </row>
    <row r="5153" spans="1:7" s="15" customFormat="1" x14ac:dyDescent="0.15">
      <c r="A5153" s="6"/>
      <c r="B5153" s="15">
        <v>4936</v>
      </c>
      <c r="C5153" s="18" t="str">
        <f>'Population tagcount script'!D4937</f>
        <v xml:space="preserve">fastq &lt;- readFastq(in_f)              </v>
      </c>
      <c r="D5153" s="5"/>
      <c r="E5153" s="5"/>
      <c r="F5153" s="5"/>
      <c r="G5153" s="5"/>
    </row>
    <row r="5154" spans="1:7" s="15" customFormat="1" x14ac:dyDescent="0.15">
      <c r="A5154" s="6"/>
      <c r="B5154" s="15">
        <v>4937</v>
      </c>
      <c r="C5154" s="18" t="str">
        <f>'Population tagcount script'!D4938</f>
        <v>hoge &lt;- width(sread(fastq)) - param_trim</v>
      </c>
      <c r="D5154" s="5"/>
      <c r="E5154" s="5"/>
      <c r="F5154" s="5"/>
      <c r="G5154" s="5"/>
    </row>
    <row r="5155" spans="1:7" s="15" customFormat="1" x14ac:dyDescent="0.15">
      <c r="A5155" s="6"/>
      <c r="B5155" s="15">
        <v>4938</v>
      </c>
      <c r="C5155" s="18" t="str">
        <f>'Population tagcount script'!D4939</f>
        <v xml:space="preserve">hoge[hoge &lt; 1] &lt;- 1                   </v>
      </c>
      <c r="D5155" s="5"/>
      <c r="E5155" s="5"/>
      <c r="F5155" s="5"/>
      <c r="G5155" s="5"/>
    </row>
    <row r="5156" spans="1:7" s="15" customFormat="1" x14ac:dyDescent="0.15">
      <c r="A5156" s="6"/>
      <c r="B5156" s="15">
        <v>4939</v>
      </c>
      <c r="C5156" s="18" t="str">
        <f>'Population tagcount script'!D4940</f>
        <v>hoge1 &lt;- DNAStringSet(sread(fastq), start=1, end=hoge)</v>
      </c>
      <c r="D5156" s="5"/>
      <c r="E5156" s="5"/>
      <c r="F5156" s="5"/>
      <c r="G5156" s="5"/>
    </row>
    <row r="5157" spans="1:7" s="15" customFormat="1" x14ac:dyDescent="0.15">
      <c r="A5157" s="6"/>
      <c r="B5157" s="15">
        <v>4940</v>
      </c>
      <c r="C5157" s="18" t="str">
        <f>'Population tagcount script'!D4941</f>
        <v>hoge2 &lt;- BStringSet(quality(quality(fastq)), start=1, end=hoge)</v>
      </c>
      <c r="D5157" s="5"/>
      <c r="E5157" s="5"/>
      <c r="F5157" s="5"/>
      <c r="G5157" s="5"/>
    </row>
    <row r="5158" spans="1:7" s="15" customFormat="1" x14ac:dyDescent="0.15">
      <c r="A5158" s="6"/>
      <c r="B5158" s="15">
        <v>4941</v>
      </c>
      <c r="C5158" s="18" t="str">
        <f>'Population tagcount script'!D4942</f>
        <v>fastq &lt;- ShortReadQ(hoge1, hoge2, id(fastq))</v>
      </c>
      <c r="D5158" s="5"/>
      <c r="E5158" s="5"/>
      <c r="F5158" s="5"/>
      <c r="G5158" s="5"/>
    </row>
    <row r="5159" spans="1:7" s="15" customFormat="1" x14ac:dyDescent="0.15">
      <c r="A5159" s="6"/>
      <c r="B5159" s="15">
        <v>4942</v>
      </c>
      <c r="C5159" s="18" t="str">
        <f>'Population tagcount script'!D4943</f>
        <v xml:space="preserve">writeFastq(fastq, out_f, compress=F)   </v>
      </c>
      <c r="D5159" s="5"/>
      <c r="E5159" s="5"/>
      <c r="F5159" s="5"/>
      <c r="G5159" s="5"/>
    </row>
    <row r="5160" spans="1:7" s="15" customFormat="1" x14ac:dyDescent="0.15">
      <c r="A5160" s="6"/>
      <c r="B5160" s="15">
        <v>4943</v>
      </c>
      <c r="C5160" s="18" t="str">
        <f>'Population tagcount script'!D4944</f>
        <v>param1 &lt;- 35</v>
      </c>
      <c r="D5160" s="5"/>
      <c r="E5160" s="5"/>
      <c r="F5160" s="5"/>
      <c r="G5160" s="5"/>
    </row>
    <row r="5161" spans="1:7" s="15" customFormat="1" x14ac:dyDescent="0.15">
      <c r="A5161" s="6"/>
      <c r="B5161" s="15">
        <v>4944</v>
      </c>
      <c r="C5161" s="18" t="str">
        <f>'Population tagcount script'!D4945</f>
        <v>param2 &lt;- 0.1</v>
      </c>
      <c r="D5161" s="5"/>
      <c r="E5161" s="5"/>
      <c r="F5161" s="5"/>
      <c r="G5161" s="5"/>
    </row>
    <row r="5162" spans="1:7" s="15" customFormat="1" x14ac:dyDescent="0.15">
      <c r="A5162" s="6"/>
      <c r="B5162" s="15">
        <v>4945</v>
      </c>
      <c r="C5162" s="18" t="str">
        <f>'Population tagcount script'!D4946</f>
        <v>fastq &lt;- readFastq("C:/NGS/save/.fastq")</v>
      </c>
      <c r="D5162" s="5"/>
      <c r="E5162" s="5"/>
      <c r="F5162" s="5"/>
      <c r="G5162" s="5"/>
    </row>
    <row r="5163" spans="1:7" s="15" customFormat="1" x14ac:dyDescent="0.15">
      <c r="A5163" s="6"/>
      <c r="B5163" s="15">
        <v>4946</v>
      </c>
      <c r="C5163" s="18" t="str">
        <f>'Population tagcount script'!D4947</f>
        <v>hoge &lt;- as(quality(fastq), "matrix")</v>
      </c>
      <c r="D5163" s="5"/>
      <c r="E5163" s="5"/>
      <c r="F5163" s="5"/>
      <c r="G5163" s="5"/>
    </row>
    <row r="5164" spans="1:7" s="15" customFormat="1" x14ac:dyDescent="0.15">
      <c r="A5164" s="6"/>
      <c r="B5164" s="15">
        <v>4947</v>
      </c>
      <c r="C5164" s="18" t="str">
        <f>'Population tagcount script'!D4948</f>
        <v>obj &lt;- (rowSums(hoge &lt; param1) &lt;= width(fastq)*param2)</v>
      </c>
      <c r="D5164" s="5"/>
      <c r="E5164" s="5"/>
      <c r="F5164" s="5"/>
      <c r="G5164" s="5"/>
    </row>
    <row r="5165" spans="1:7" s="15" customFormat="1" x14ac:dyDescent="0.15">
      <c r="A5165" s="6"/>
      <c r="B5165" s="15">
        <v>4948</v>
      </c>
      <c r="C5165" s="18" t="str">
        <f>'Population tagcount script'!D4949</f>
        <v>fastq &lt;- fastq[obj]</v>
      </c>
      <c r="D5165" s="5"/>
      <c r="E5165" s="5"/>
      <c r="F5165" s="5"/>
      <c r="G5165" s="5"/>
    </row>
    <row r="5166" spans="1:7" s="15" customFormat="1" x14ac:dyDescent="0.15">
      <c r="A5166" s="6"/>
      <c r="B5166" s="15">
        <v>4949</v>
      </c>
      <c r="C5166" s="18" t="str">
        <f>'Population tagcount script'!D4950</f>
        <v xml:space="preserve">writeFastq(fastq, "C:/NGS/save/F2_Adap-0.fastq", compress=F)   </v>
      </c>
      <c r="D5166" s="5"/>
      <c r="E5166" s="5"/>
      <c r="F5166" s="5"/>
      <c r="G5166" s="5"/>
    </row>
    <row r="5167" spans="1:7" s="15" customFormat="1" x14ac:dyDescent="0.15">
      <c r="A5167" s="6"/>
      <c r="B5167" s="15">
        <v>4950</v>
      </c>
      <c r="C5167" s="18" t="str">
        <f>'Population tagcount script'!D4951</f>
        <v>in_f &lt;- "C:/NGS/save/F2_Adap-0.fastq"</v>
      </c>
      <c r="D5167" s="5"/>
      <c r="E5167" s="5"/>
      <c r="F5167" s="5"/>
      <c r="G5167" s="5"/>
    </row>
    <row r="5168" spans="1:7" s="15" customFormat="1" x14ac:dyDescent="0.15">
      <c r="A5168" s="6"/>
      <c r="B5168" s="15">
        <v>4951</v>
      </c>
      <c r="C5168" s="18" t="str">
        <f>'Population tagcount script'!D4952</f>
        <v>out_f &lt;- "C:/NGS/save/F2_Adap-1.fastq"</v>
      </c>
      <c r="D5168" s="5"/>
      <c r="E5168" s="5"/>
      <c r="F5168" s="5"/>
      <c r="G5168" s="5"/>
    </row>
    <row r="5169" spans="1:7" s="15" customFormat="1" x14ac:dyDescent="0.15">
      <c r="A5169" s="6"/>
      <c r="B5169" s="15">
        <v>4952</v>
      </c>
      <c r="C5169" s="18" t="str">
        <f>'Population tagcount script'!D4953</f>
        <v>param_adapter &lt;- "CATGAGATCGGAAGAGCGTCGTGTAGGGAAAGAGTGT"  #Adapter sequence 1</v>
      </c>
      <c r="D5169" s="5"/>
      <c r="E5169" s="5"/>
      <c r="F5169" s="5"/>
      <c r="G5169" s="5"/>
    </row>
    <row r="5170" spans="1:7" s="15" customFormat="1" x14ac:dyDescent="0.15">
      <c r="A5170" s="6"/>
      <c r="B5170" s="15">
        <v>4953</v>
      </c>
      <c r="C5170" s="18" t="str">
        <f>'Population tagcount script'!D4954</f>
        <v xml:space="preserve">system.time(res1 &lt;- preprocessReads(filename=in_f,  outputFilename=out_f,Rpattern=param_adapter, max.Rmismatch=rep(0, nchar(param_adapter)), nBases=0, minLength=20, nrec=1000000))      </v>
      </c>
      <c r="D5170" s="5"/>
      <c r="E5170" s="5"/>
      <c r="F5170" s="5"/>
      <c r="G5170" s="5"/>
    </row>
    <row r="5171" spans="1:7" s="15" customFormat="1" x14ac:dyDescent="0.15">
      <c r="A5171" s="6"/>
      <c r="B5171" s="15">
        <v>4954</v>
      </c>
      <c r="C5171" s="18" t="str">
        <f>'Population tagcount script'!D4955</f>
        <v>in_f &lt;- "C:/NGS/save/F2_Adap-1.fastq"</v>
      </c>
      <c r="D5171" s="5"/>
      <c r="E5171" s="5"/>
      <c r="F5171" s="5"/>
      <c r="G5171" s="5"/>
    </row>
    <row r="5172" spans="1:7" s="15" customFormat="1" x14ac:dyDescent="0.15">
      <c r="A5172" s="6"/>
      <c r="B5172" s="15">
        <v>4955</v>
      </c>
      <c r="C5172" s="18" t="str">
        <f>'Population tagcount script'!D4956</f>
        <v>out_f &lt;- "C:/NGS/save/F2_Adap-2.fastq"</v>
      </c>
      <c r="D5172" s="5"/>
      <c r="E5172" s="5"/>
      <c r="F5172" s="5"/>
      <c r="G5172" s="5"/>
    </row>
    <row r="5173" spans="1:7" s="15" customFormat="1" x14ac:dyDescent="0.15">
      <c r="A5173" s="6"/>
      <c r="B5173" s="15">
        <v>4956</v>
      </c>
      <c r="C5173" s="18" t="str">
        <f>'Population tagcount script'!D4957</f>
        <v>param_adapter &lt;- "TAAGATCGGAAGAGCACACGTCTGAACTCCAGTCAC"  #Adapter sequence 2</v>
      </c>
      <c r="D5173" s="5"/>
      <c r="E5173" s="5"/>
      <c r="F5173" s="5"/>
      <c r="G5173" s="5"/>
    </row>
    <row r="5174" spans="1:7" s="15" customFormat="1" x14ac:dyDescent="0.15">
      <c r="A5174" s="6"/>
      <c r="B5174" s="15">
        <v>4957</v>
      </c>
      <c r="C5174" s="18" t="str">
        <f>'Population tagcount script'!D4958</f>
        <v xml:space="preserve">system.time(res2 &lt;- preprocessReads(filename=in_f,  outputFilename=out_f,Rpattern=param_adapter, max.Rmismatch=rep(0, nchar(param_adapter)), nBases=0, minLength=20, nrec=1000000))      </v>
      </c>
      <c r="D5174" s="5"/>
      <c r="E5174" s="5"/>
      <c r="F5174" s="5"/>
      <c r="G5174" s="5"/>
    </row>
    <row r="5175" spans="1:7" s="15" customFormat="1" x14ac:dyDescent="0.15">
      <c r="A5175" s="6"/>
      <c r="B5175" s="15">
        <v>4958</v>
      </c>
      <c r="C5175" s="18" t="str">
        <f>'Population tagcount script'!D4959</f>
        <v>in_f &lt;- "C:/NGS/save/F2_Adap-2.fastq"</v>
      </c>
      <c r="D5175" s="5"/>
      <c r="E5175" s="5"/>
      <c r="F5175" s="5"/>
      <c r="G5175" s="5"/>
    </row>
    <row r="5176" spans="1:7" s="15" customFormat="1" x14ac:dyDescent="0.15">
      <c r="A5176" s="6"/>
      <c r="B5176" s="15">
        <v>4959</v>
      </c>
      <c r="C5176" s="18" t="str">
        <f>'Population tagcount script'!D4960</f>
        <v>out_f &lt;- "C:/NGS/save/F2_Adap-3.fastq"</v>
      </c>
      <c r="D5176" s="5"/>
      <c r="E5176" s="5"/>
      <c r="F5176" s="5"/>
      <c r="G5176" s="5"/>
    </row>
    <row r="5177" spans="1:7" s="15" customFormat="1" x14ac:dyDescent="0.15">
      <c r="A5177" s="6"/>
      <c r="B5177" s="15">
        <v>4960</v>
      </c>
      <c r="C5177" s="18" t="str">
        <f>'Population tagcount script'!D4961</f>
        <v>param_adapter &lt;- "TAAGATCGGAAGAGCGTCGTGTAGGGAAAGAGTGT"  #Adapter sequence 3</v>
      </c>
      <c r="D5177" s="5"/>
      <c r="E5177" s="5"/>
      <c r="F5177" s="5"/>
      <c r="G5177" s="5"/>
    </row>
    <row r="5178" spans="1:7" s="15" customFormat="1" x14ac:dyDescent="0.15">
      <c r="A5178" s="6"/>
      <c r="B5178" s="15">
        <v>4961</v>
      </c>
      <c r="C5178" s="18" t="str">
        <f>'Population tagcount script'!D4962</f>
        <v xml:space="preserve">system.time(res3 &lt;- preprocessReads(filename=in_f,  outputFilename=out_f,Rpattern=param_adapter, max.Rmismatch=rep(0, nchar(param_adapter)), nBases=0, minLength=20, nrec=1000000))      </v>
      </c>
      <c r="D5178" s="5"/>
      <c r="E5178" s="5"/>
      <c r="F5178" s="5"/>
      <c r="G5178" s="5"/>
    </row>
    <row r="5179" spans="1:7" s="15" customFormat="1" x14ac:dyDescent="0.15">
      <c r="A5179" s="6"/>
      <c r="B5179" s="15">
        <v>4962</v>
      </c>
      <c r="C5179" s="18" t="str">
        <f>'Population tagcount script'!D4963</f>
        <v>in_f &lt;- "C:/NGS/save/F2_Adap-3.fastq"</v>
      </c>
      <c r="D5179" s="5"/>
      <c r="E5179" s="5"/>
      <c r="F5179" s="5"/>
      <c r="G5179" s="5"/>
    </row>
    <row r="5180" spans="1:7" s="15" customFormat="1" x14ac:dyDescent="0.15">
      <c r="A5180" s="6"/>
      <c r="B5180" s="15">
        <v>4963</v>
      </c>
      <c r="C5180" s="18" t="str">
        <f>'Population tagcount script'!D4964</f>
        <v>out_f &lt;- "C:/NGS/save/AdapterTrim_.fastq"</v>
      </c>
      <c r="D5180" s="5"/>
      <c r="E5180" s="5"/>
      <c r="F5180" s="5"/>
      <c r="G5180" s="5"/>
    </row>
    <row r="5181" spans="1:7" s="15" customFormat="1" x14ac:dyDescent="0.15">
      <c r="A5181" s="6"/>
      <c r="B5181" s="15">
        <v>4964</v>
      </c>
      <c r="C5181" s="18" t="str">
        <f>'Population tagcount script'!D4965</f>
        <v>param_adapter &lt;- "CATGAGATCGGAAGAGCACACGTCTGAACTCCAGTCAC"  #Adapter sequence 4</v>
      </c>
      <c r="D5181" s="5"/>
      <c r="E5181" s="5"/>
      <c r="F5181" s="5"/>
      <c r="G5181" s="5"/>
    </row>
    <row r="5182" spans="1:7" s="15" customFormat="1" x14ac:dyDescent="0.15">
      <c r="A5182" s="6"/>
      <c r="B5182" s="15">
        <v>4965</v>
      </c>
      <c r="C5182" s="18" t="str">
        <f>'Population tagcount script'!D4966</f>
        <v xml:space="preserve">system.time(res4 &lt;- preprocessReads(filename=in_f,  outputFilename=out_f,Rpattern=param_adapter, max.Rmismatch=rep(0, nchar(param_adapter)), nBases=0, minLength=20, nrec=1000000))      </v>
      </c>
      <c r="D5182" s="5"/>
      <c r="E5182" s="5"/>
      <c r="F5182" s="5"/>
      <c r="G5182" s="5"/>
    </row>
    <row r="5183" spans="1:7" s="15" customFormat="1" x14ac:dyDescent="0.15">
      <c r="A5183" s="6"/>
      <c r="B5183" s="15">
        <v>4966</v>
      </c>
      <c r="C5183" s="18" t="str">
        <f>'Population tagcount script'!D4967</f>
        <v>res &lt;- rbind(res1,res2,res3,res4)</v>
      </c>
      <c r="D5183" s="5"/>
      <c r="E5183" s="5"/>
      <c r="F5183" s="5"/>
      <c r="G5183" s="5"/>
    </row>
    <row r="5184" spans="1:7" s="15" customFormat="1" x14ac:dyDescent="0.15">
      <c r="A5184" s="6"/>
      <c r="B5184" s="15">
        <v>4967</v>
      </c>
      <c r="C5184" s="18" t="str">
        <f>'Population tagcount script'!D4968</f>
        <v>write.csv(res, "C:/NGS/save/.fastq.csv")</v>
      </c>
      <c r="D5184" s="5"/>
      <c r="E5184" s="5"/>
      <c r="F5184" s="5"/>
      <c r="G5184" s="5"/>
    </row>
    <row r="5185" spans="1:7" s="15" customFormat="1" x14ac:dyDescent="0.15">
      <c r="A5185" s="6"/>
      <c r="B5185" s="15">
        <v>4968</v>
      </c>
      <c r="C5185" s="18" t="str">
        <f>'Population tagcount script'!D4969</f>
        <v>system.time(fastq &lt;- fread("C:/NGS/save/AdapterTrim_.fastq", header=F, sep="\t", na.strings="NA", strip.white=TRUE, verbose=TRUE))</v>
      </c>
      <c r="D5185" s="5"/>
      <c r="E5185" s="5"/>
      <c r="F5185" s="5"/>
      <c r="G5185" s="5"/>
    </row>
    <row r="5186" spans="1:7" s="15" customFormat="1" x14ac:dyDescent="0.15">
      <c r="A5186" s="6"/>
      <c r="B5186" s="15">
        <v>4969</v>
      </c>
      <c r="C5186" s="18" t="str">
        <f>'Population tagcount script'!D4970</f>
        <v>file.remove("C:/NGS/save/AdapterTrim_.fastq","C:/NGS/save/F2_Adap-0.fastq","C:/NGS/save/F2_Adap-1.fastq","C:/NGS/save/F2_Adap-2.fastq","C:/NGS/save/F2_Adap-3.fastq")</v>
      </c>
      <c r="D5186" s="5"/>
      <c r="E5186" s="5"/>
      <c r="F5186" s="5"/>
      <c r="G5186" s="5"/>
    </row>
    <row r="5187" spans="1:7" s="15" customFormat="1" x14ac:dyDescent="0.15">
      <c r="A5187" s="6"/>
      <c r="B5187" s="15">
        <v>4970</v>
      </c>
      <c r="C5187" s="18" t="str">
        <f>'Population tagcount script'!D4971</f>
        <v>system.time(nucleotide &lt;- fastq[2+4*(0:((nrow(fastq)/4)-1))])</v>
      </c>
      <c r="D5187" s="5"/>
      <c r="E5187" s="5"/>
      <c r="F5187" s="5"/>
      <c r="G5187" s="5"/>
    </row>
    <row r="5188" spans="1:7" s="15" customFormat="1" x14ac:dyDescent="0.15">
      <c r="A5188" s="6"/>
      <c r="B5188" s="15">
        <v>4971</v>
      </c>
      <c r="C5188" s="18" t="str">
        <f>'Population tagcount script'!D4972</f>
        <v>system.time(RADtag &lt;- sort(table(nucleotide), decreasing=TRUE))</v>
      </c>
      <c r="D5188" s="5"/>
      <c r="E5188" s="5"/>
      <c r="F5188" s="5"/>
      <c r="G5188" s="5"/>
    </row>
    <row r="5189" spans="1:7" s="15" customFormat="1" x14ac:dyDescent="0.15">
      <c r="A5189" s="6"/>
      <c r="B5189" s="15">
        <v>4972</v>
      </c>
      <c r="C5189" s="18" t="str">
        <f>'Population tagcount script'!D4973</f>
        <v>system.time(write.csv(RADtag, file="C:/NGS/save/.tagcount", row.names = F))</v>
      </c>
      <c r="D5189" s="5"/>
      <c r="E5189" s="5"/>
      <c r="F5189" s="5"/>
      <c r="G5189" s="5"/>
    </row>
    <row r="5190" spans="1:7" s="15" customFormat="1" x14ac:dyDescent="0.15">
      <c r="A5190" s="6"/>
      <c r="B5190" s="15">
        <v>4973</v>
      </c>
      <c r="C5190" s="18" t="str">
        <f>'Population tagcount script'!D4974</f>
        <v>file.remove("C:/NGS/save/.fastq")</v>
      </c>
      <c r="D5190" s="5"/>
      <c r="E5190" s="5"/>
      <c r="F5190" s="5"/>
      <c r="G5190" s="5"/>
    </row>
    <row r="5191" spans="1:7" s="15" customFormat="1" x14ac:dyDescent="0.15">
      <c r="A5191" s="6"/>
      <c r="B5191" s="15">
        <v>4974</v>
      </c>
      <c r="C5191" s="18" t="str">
        <f>'Population tagcount script'!D4975</f>
        <v>RAD_1over &lt;- RADtag[RADtag&gt;1]</v>
      </c>
      <c r="D5191" s="5"/>
      <c r="E5191" s="5"/>
      <c r="F5191" s="5"/>
      <c r="G5191" s="5"/>
    </row>
    <row r="5192" spans="1:7" s="15" customFormat="1" x14ac:dyDescent="0.15">
      <c r="A5192" s="6"/>
      <c r="B5192" s="15">
        <v>4975</v>
      </c>
      <c r="C5192" s="18" t="str">
        <f>'Population tagcount script'!D4976</f>
        <v>system.time(write.csv(RAD_1over, file="C:/NGS/save/.tagcount1over", row.names = F))</v>
      </c>
      <c r="D5192" s="5"/>
      <c r="E5192" s="5"/>
      <c r="F5192" s="5"/>
      <c r="G5192" s="5"/>
    </row>
    <row r="5193" spans="1:7" s="15" customFormat="1" x14ac:dyDescent="0.15">
      <c r="A5193" s="6"/>
      <c r="B5193" s="15">
        <v>4976</v>
      </c>
      <c r="C5193" s="18" t="str">
        <f>'Population tagcount script'!D4977</f>
        <v>rm(list=ls())</v>
      </c>
      <c r="D5193" s="5"/>
      <c r="E5193" s="5"/>
      <c r="F5193" s="5"/>
      <c r="G5193" s="5"/>
    </row>
    <row r="5194" spans="1:7" s="15" customFormat="1" x14ac:dyDescent="0.15">
      <c r="A5194" s="6"/>
      <c r="B5194" s="15">
        <v>4977</v>
      </c>
      <c r="C5194" s="18" t="str">
        <f>'Population tagcount script'!D4978</f>
        <v>in_f &lt;- c("0", "0")</v>
      </c>
      <c r="D5194" s="5"/>
      <c r="E5194" s="5"/>
      <c r="F5194" s="5"/>
      <c r="G5194" s="5"/>
    </row>
    <row r="5195" spans="1:7" s="15" customFormat="1" x14ac:dyDescent="0.15">
      <c r="A5195" s="6"/>
      <c r="B5195" s="15">
        <v>4978</v>
      </c>
      <c r="C5195" s="18" t="str">
        <f>'Population tagcount script'!D4979</f>
        <v>out_f &lt;- "C:/NGS/save/.fastq"</v>
      </c>
      <c r="D5195" s="5"/>
      <c r="E5195" s="5"/>
      <c r="F5195" s="5"/>
      <c r="G5195" s="5"/>
    </row>
    <row r="5196" spans="1:7" s="15" customFormat="1" x14ac:dyDescent="0.15">
      <c r="A5196" s="6"/>
      <c r="B5196" s="15">
        <v>4979</v>
      </c>
      <c r="C5196" s="18" t="str">
        <f>'Population tagcount script'!D4980</f>
        <v>param_trim &lt;- 0</v>
      </c>
      <c r="D5196" s="5"/>
      <c r="E5196" s="5"/>
      <c r="F5196" s="5"/>
      <c r="G5196" s="5"/>
    </row>
    <row r="5197" spans="1:7" s="15" customFormat="1" x14ac:dyDescent="0.15">
      <c r="A5197" s="6"/>
      <c r="B5197" s="15">
        <v>4980</v>
      </c>
      <c r="C5197" s="18" t="str">
        <f>'Population tagcount script'!D4981</f>
        <v xml:space="preserve">fastq &lt;- readFastq(in_f)              </v>
      </c>
      <c r="D5197" s="5"/>
      <c r="E5197" s="5"/>
      <c r="F5197" s="5"/>
      <c r="G5197" s="5"/>
    </row>
    <row r="5198" spans="1:7" s="15" customFormat="1" x14ac:dyDescent="0.15">
      <c r="A5198" s="6"/>
      <c r="B5198" s="15">
        <v>4981</v>
      </c>
      <c r="C5198" s="18" t="str">
        <f>'Population tagcount script'!D4982</f>
        <v>hoge &lt;- width(sread(fastq)) - param_trim</v>
      </c>
      <c r="D5198" s="5"/>
      <c r="E5198" s="5"/>
      <c r="F5198" s="5"/>
      <c r="G5198" s="5"/>
    </row>
    <row r="5199" spans="1:7" s="15" customFormat="1" x14ac:dyDescent="0.15">
      <c r="A5199" s="6"/>
      <c r="B5199" s="15">
        <v>4982</v>
      </c>
      <c r="C5199" s="18" t="str">
        <f>'Population tagcount script'!D4983</f>
        <v xml:space="preserve">hoge[hoge &lt; 1] &lt;- 1                   </v>
      </c>
      <c r="D5199" s="5"/>
      <c r="E5199" s="5"/>
      <c r="F5199" s="5"/>
      <c r="G5199" s="5"/>
    </row>
    <row r="5200" spans="1:7" s="15" customFormat="1" x14ac:dyDescent="0.15">
      <c r="A5200" s="6"/>
      <c r="B5200" s="15">
        <v>4983</v>
      </c>
      <c r="C5200" s="18" t="str">
        <f>'Population tagcount script'!D4984</f>
        <v>hoge1 &lt;- DNAStringSet(sread(fastq), start=1, end=hoge)</v>
      </c>
      <c r="D5200" s="5"/>
      <c r="E5200" s="5"/>
      <c r="F5200" s="5"/>
      <c r="G5200" s="5"/>
    </row>
    <row r="5201" spans="1:7" s="15" customFormat="1" x14ac:dyDescent="0.15">
      <c r="A5201" s="6"/>
      <c r="B5201" s="15">
        <v>4984</v>
      </c>
      <c r="C5201" s="18" t="str">
        <f>'Population tagcount script'!D4985</f>
        <v>hoge2 &lt;- BStringSet(quality(quality(fastq)), start=1, end=hoge)</v>
      </c>
      <c r="D5201" s="5"/>
      <c r="E5201" s="5"/>
      <c r="F5201" s="5"/>
      <c r="G5201" s="5"/>
    </row>
    <row r="5202" spans="1:7" s="15" customFormat="1" x14ac:dyDescent="0.15">
      <c r="A5202" s="6"/>
      <c r="B5202" s="15">
        <v>4985</v>
      </c>
      <c r="C5202" s="18" t="str">
        <f>'Population tagcount script'!D4986</f>
        <v>fastq &lt;- ShortReadQ(hoge1, hoge2, id(fastq))</v>
      </c>
      <c r="D5202" s="5"/>
      <c r="E5202" s="5"/>
      <c r="F5202" s="5"/>
      <c r="G5202" s="5"/>
    </row>
    <row r="5203" spans="1:7" s="15" customFormat="1" x14ac:dyDescent="0.15">
      <c r="A5203" s="6"/>
      <c r="B5203" s="15">
        <v>4986</v>
      </c>
      <c r="C5203" s="18" t="str">
        <f>'Population tagcount script'!D4987</f>
        <v xml:space="preserve">writeFastq(fastq, out_f, compress=F)   </v>
      </c>
      <c r="D5203" s="5"/>
      <c r="E5203" s="5"/>
      <c r="F5203" s="5"/>
      <c r="G5203" s="5"/>
    </row>
    <row r="5204" spans="1:7" s="15" customFormat="1" x14ac:dyDescent="0.15">
      <c r="A5204" s="6"/>
      <c r="B5204" s="15">
        <v>4987</v>
      </c>
      <c r="C5204" s="18" t="str">
        <f>'Population tagcount script'!D4988</f>
        <v>param1 &lt;- 35</v>
      </c>
      <c r="D5204" s="5"/>
      <c r="E5204" s="5"/>
      <c r="F5204" s="5"/>
      <c r="G5204" s="5"/>
    </row>
    <row r="5205" spans="1:7" s="15" customFormat="1" x14ac:dyDescent="0.15">
      <c r="A5205" s="6"/>
      <c r="B5205" s="15">
        <v>4988</v>
      </c>
      <c r="C5205" s="18" t="str">
        <f>'Population tagcount script'!D4989</f>
        <v>param2 &lt;- 0.1</v>
      </c>
      <c r="D5205" s="5"/>
      <c r="E5205" s="5"/>
      <c r="F5205" s="5"/>
      <c r="G5205" s="5"/>
    </row>
    <row r="5206" spans="1:7" s="15" customFormat="1" x14ac:dyDescent="0.15">
      <c r="A5206" s="6"/>
      <c r="B5206" s="15">
        <v>4989</v>
      </c>
      <c r="C5206" s="18" t="str">
        <f>'Population tagcount script'!D4990</f>
        <v>fastq &lt;- readFastq("C:/NGS/save/.fastq")</v>
      </c>
      <c r="D5206" s="5"/>
      <c r="E5206" s="5"/>
      <c r="F5206" s="5"/>
      <c r="G5206" s="5"/>
    </row>
    <row r="5207" spans="1:7" s="15" customFormat="1" x14ac:dyDescent="0.15">
      <c r="A5207" s="6"/>
      <c r="B5207" s="15">
        <v>4990</v>
      </c>
      <c r="C5207" s="18" t="str">
        <f>'Population tagcount script'!D4991</f>
        <v>hoge &lt;- as(quality(fastq), "matrix")</v>
      </c>
      <c r="D5207" s="5"/>
      <c r="E5207" s="5"/>
      <c r="F5207" s="5"/>
      <c r="G5207" s="5"/>
    </row>
    <row r="5208" spans="1:7" s="15" customFormat="1" x14ac:dyDescent="0.15">
      <c r="A5208" s="6"/>
      <c r="B5208" s="15">
        <v>4991</v>
      </c>
      <c r="C5208" s="18" t="str">
        <f>'Population tagcount script'!D4992</f>
        <v>obj &lt;- (rowSums(hoge &lt; param1) &lt;= width(fastq)*param2)</v>
      </c>
      <c r="D5208" s="5"/>
      <c r="E5208" s="5"/>
      <c r="F5208" s="5"/>
      <c r="G5208" s="5"/>
    </row>
    <row r="5209" spans="1:7" s="15" customFormat="1" x14ac:dyDescent="0.15">
      <c r="A5209" s="6"/>
      <c r="B5209" s="15">
        <v>4992</v>
      </c>
      <c r="C5209" s="18" t="str">
        <f>'Population tagcount script'!D4993</f>
        <v>fastq &lt;- fastq[obj]</v>
      </c>
      <c r="D5209" s="5"/>
      <c r="E5209" s="5"/>
      <c r="F5209" s="5"/>
      <c r="G5209" s="5"/>
    </row>
    <row r="5210" spans="1:7" s="15" customFormat="1" x14ac:dyDescent="0.15">
      <c r="A5210" s="6"/>
      <c r="B5210" s="15">
        <v>4993</v>
      </c>
      <c r="C5210" s="18" t="str">
        <f>'Population tagcount script'!D4994</f>
        <v xml:space="preserve">writeFastq(fastq, "C:/NGS/save/F2_Adap-0.fastq", compress=F)   </v>
      </c>
      <c r="D5210" s="5"/>
      <c r="E5210" s="5"/>
      <c r="F5210" s="5"/>
      <c r="G5210" s="5"/>
    </row>
    <row r="5211" spans="1:7" s="15" customFormat="1" x14ac:dyDescent="0.15">
      <c r="A5211" s="6"/>
      <c r="B5211" s="15">
        <v>4994</v>
      </c>
      <c r="C5211" s="18" t="str">
        <f>'Population tagcount script'!D4995</f>
        <v>in_f &lt;- "C:/NGS/save/F2_Adap-0.fastq"</v>
      </c>
      <c r="D5211" s="5"/>
      <c r="E5211" s="5"/>
      <c r="F5211" s="5"/>
      <c r="G5211" s="5"/>
    </row>
    <row r="5212" spans="1:7" s="15" customFormat="1" x14ac:dyDescent="0.15">
      <c r="A5212" s="6"/>
      <c r="B5212" s="15">
        <v>4995</v>
      </c>
      <c r="C5212" s="18" t="str">
        <f>'Population tagcount script'!D4996</f>
        <v>out_f &lt;- "C:/NGS/save/F2_Adap-1.fastq"</v>
      </c>
      <c r="D5212" s="5"/>
      <c r="E5212" s="5"/>
      <c r="F5212" s="5"/>
      <c r="G5212" s="5"/>
    </row>
    <row r="5213" spans="1:7" s="15" customFormat="1" x14ac:dyDescent="0.15">
      <c r="A5213" s="6"/>
      <c r="B5213" s="15">
        <v>4996</v>
      </c>
      <c r="C5213" s="18" t="str">
        <f>'Population tagcount script'!D4997</f>
        <v>param_adapter &lt;- "CATGAGATCGGAAGAGCGTCGTGTAGGGAAAGAGTGT"  #Adapter sequence 1</v>
      </c>
      <c r="D5213" s="5"/>
      <c r="E5213" s="5"/>
      <c r="F5213" s="5"/>
      <c r="G5213" s="5"/>
    </row>
    <row r="5214" spans="1:7" s="15" customFormat="1" x14ac:dyDescent="0.15">
      <c r="A5214" s="6"/>
      <c r="B5214" s="15">
        <v>4997</v>
      </c>
      <c r="C5214" s="18" t="str">
        <f>'Population tagcount script'!D4998</f>
        <v xml:space="preserve">system.time(res1 &lt;- preprocessReads(filename=in_f,  outputFilename=out_f,Rpattern=param_adapter, max.Rmismatch=rep(0, nchar(param_adapter)), nBases=0, minLength=20, nrec=1000000))      </v>
      </c>
      <c r="D5214" s="5"/>
      <c r="E5214" s="5"/>
      <c r="F5214" s="5"/>
      <c r="G5214" s="5"/>
    </row>
    <row r="5215" spans="1:7" s="15" customFormat="1" x14ac:dyDescent="0.15">
      <c r="A5215" s="6"/>
      <c r="B5215" s="15">
        <v>4998</v>
      </c>
      <c r="C5215" s="18" t="str">
        <f>'Population tagcount script'!D4999</f>
        <v>in_f &lt;- "C:/NGS/save/F2_Adap-1.fastq"</v>
      </c>
      <c r="D5215" s="5"/>
      <c r="E5215" s="5"/>
      <c r="F5215" s="5"/>
      <c r="G5215" s="5"/>
    </row>
    <row r="5216" spans="1:7" s="15" customFormat="1" x14ac:dyDescent="0.15">
      <c r="A5216" s="6"/>
      <c r="B5216" s="15">
        <v>4999</v>
      </c>
      <c r="C5216" s="18" t="str">
        <f>'Population tagcount script'!D5000</f>
        <v>out_f &lt;- "C:/NGS/save/F2_Adap-2.fastq"</v>
      </c>
      <c r="D5216" s="5"/>
      <c r="E5216" s="5"/>
      <c r="F5216" s="5"/>
      <c r="G5216" s="5"/>
    </row>
    <row r="5217" spans="1:7" s="15" customFormat="1" x14ac:dyDescent="0.15">
      <c r="A5217" s="6"/>
      <c r="B5217" s="15">
        <v>5000</v>
      </c>
      <c r="C5217" s="18" t="str">
        <f>'Population tagcount script'!D5001</f>
        <v>param_adapter &lt;- "TAAGATCGGAAGAGCACACGTCTGAACTCCAGTCAC"  #Adapter sequence 2</v>
      </c>
      <c r="D5217" s="5"/>
      <c r="E5217" s="5"/>
      <c r="F5217" s="5"/>
      <c r="G5217" s="5"/>
    </row>
    <row r="5218" spans="1:7" s="15" customFormat="1" x14ac:dyDescent="0.15">
      <c r="A5218" s="6"/>
      <c r="B5218" s="15">
        <v>5001</v>
      </c>
      <c r="C5218" s="18" t="str">
        <f>'Population tagcount script'!D5002</f>
        <v xml:space="preserve">system.time(res2 &lt;- preprocessReads(filename=in_f,  outputFilename=out_f,Rpattern=param_adapter, max.Rmismatch=rep(0, nchar(param_adapter)), nBases=0, minLength=20, nrec=1000000))      </v>
      </c>
      <c r="D5218" s="5"/>
      <c r="E5218" s="5"/>
      <c r="F5218" s="5"/>
      <c r="G5218" s="5"/>
    </row>
    <row r="5219" spans="1:7" s="15" customFormat="1" x14ac:dyDescent="0.15">
      <c r="A5219" s="6"/>
      <c r="B5219" s="15">
        <v>5002</v>
      </c>
      <c r="C5219" s="18" t="str">
        <f>'Population tagcount script'!D5003</f>
        <v>in_f &lt;- "C:/NGS/save/F2_Adap-2.fastq"</v>
      </c>
      <c r="D5219" s="5"/>
      <c r="E5219" s="5"/>
      <c r="F5219" s="5"/>
      <c r="G5219" s="5"/>
    </row>
    <row r="5220" spans="1:7" s="15" customFormat="1" x14ac:dyDescent="0.15">
      <c r="A5220" s="6"/>
      <c r="B5220" s="15">
        <v>5003</v>
      </c>
      <c r="C5220" s="18" t="str">
        <f>'Population tagcount script'!D5004</f>
        <v>out_f &lt;- "C:/NGS/save/F2_Adap-3.fastq"</v>
      </c>
      <c r="D5220" s="5"/>
      <c r="E5220" s="5"/>
      <c r="F5220" s="5"/>
      <c r="G5220" s="5"/>
    </row>
    <row r="5221" spans="1:7" s="15" customFormat="1" x14ac:dyDescent="0.15">
      <c r="A5221" s="6"/>
      <c r="B5221" s="15">
        <v>5004</v>
      </c>
      <c r="C5221" s="18" t="str">
        <f>'Population tagcount script'!D5005</f>
        <v>param_adapter &lt;- "TAAGATCGGAAGAGCGTCGTGTAGGGAAAGAGTGT"  #Adapter sequence 3</v>
      </c>
      <c r="D5221" s="5"/>
      <c r="E5221" s="5"/>
      <c r="F5221" s="5"/>
      <c r="G5221" s="5"/>
    </row>
    <row r="5222" spans="1:7" s="15" customFormat="1" x14ac:dyDescent="0.15">
      <c r="A5222" s="6"/>
      <c r="B5222" s="15">
        <v>5005</v>
      </c>
      <c r="C5222" s="18" t="str">
        <f>'Population tagcount script'!D5006</f>
        <v xml:space="preserve">system.time(res3 &lt;- preprocessReads(filename=in_f,  outputFilename=out_f,Rpattern=param_adapter, max.Rmismatch=rep(0, nchar(param_adapter)), nBases=0, minLength=20, nrec=1000000))      </v>
      </c>
      <c r="D5222" s="5"/>
      <c r="E5222" s="5"/>
      <c r="F5222" s="5"/>
      <c r="G5222" s="5"/>
    </row>
    <row r="5223" spans="1:7" s="15" customFormat="1" x14ac:dyDescent="0.15">
      <c r="A5223" s="6"/>
      <c r="B5223" s="15">
        <v>5006</v>
      </c>
      <c r="C5223" s="18" t="str">
        <f>'Population tagcount script'!D5007</f>
        <v>in_f &lt;- "C:/NGS/save/F2_Adap-3.fastq"</v>
      </c>
      <c r="D5223" s="5"/>
      <c r="E5223" s="5"/>
      <c r="F5223" s="5"/>
      <c r="G5223" s="5"/>
    </row>
    <row r="5224" spans="1:7" s="15" customFormat="1" x14ac:dyDescent="0.15">
      <c r="A5224" s="6"/>
      <c r="B5224" s="15">
        <v>5007</v>
      </c>
      <c r="C5224" s="18" t="str">
        <f>'Population tagcount script'!D5008</f>
        <v>out_f &lt;- "C:/NGS/save/AdapterTrim_.fastq"</v>
      </c>
      <c r="D5224" s="5"/>
      <c r="E5224" s="5"/>
      <c r="F5224" s="5"/>
      <c r="G5224" s="5"/>
    </row>
    <row r="5225" spans="1:7" s="15" customFormat="1" x14ac:dyDescent="0.15">
      <c r="A5225" s="6"/>
      <c r="B5225" s="15">
        <v>5008</v>
      </c>
      <c r="C5225" s="18" t="str">
        <f>'Population tagcount script'!D5009</f>
        <v>param_adapter &lt;- "CATGAGATCGGAAGAGCACACGTCTGAACTCCAGTCAC"  #Adapter sequence 4</v>
      </c>
      <c r="D5225" s="5"/>
      <c r="E5225" s="5"/>
      <c r="F5225" s="5"/>
      <c r="G5225" s="5"/>
    </row>
    <row r="5226" spans="1:7" s="15" customFormat="1" x14ac:dyDescent="0.15">
      <c r="A5226" s="6"/>
      <c r="B5226" s="15">
        <v>5009</v>
      </c>
      <c r="C5226" s="18" t="str">
        <f>'Population tagcount script'!D5010</f>
        <v xml:space="preserve">system.time(res4 &lt;- preprocessReads(filename=in_f,  outputFilename=out_f,Rpattern=param_adapter, max.Rmismatch=rep(0, nchar(param_adapter)), nBases=0, minLength=20, nrec=1000000))      </v>
      </c>
      <c r="D5226" s="5"/>
      <c r="E5226" s="5"/>
      <c r="F5226" s="5"/>
      <c r="G5226" s="5"/>
    </row>
    <row r="5227" spans="1:7" s="15" customFormat="1" x14ac:dyDescent="0.15">
      <c r="A5227" s="6"/>
      <c r="B5227" s="15">
        <v>5010</v>
      </c>
      <c r="C5227" s="18" t="str">
        <f>'Population tagcount script'!D5011</f>
        <v>res &lt;- rbind(res1,res2,res3,res4)</v>
      </c>
      <c r="D5227" s="5"/>
      <c r="E5227" s="5"/>
      <c r="F5227" s="5"/>
      <c r="G5227" s="5"/>
    </row>
    <row r="5228" spans="1:7" s="15" customFormat="1" x14ac:dyDescent="0.15">
      <c r="A5228" s="6"/>
      <c r="B5228" s="15">
        <v>5011</v>
      </c>
      <c r="C5228" s="18" t="str">
        <f>'Population tagcount script'!D5012</f>
        <v>write.csv(res, "C:/NGS/save/.fastq.csv")</v>
      </c>
      <c r="D5228" s="5"/>
      <c r="E5228" s="5"/>
      <c r="F5228" s="5"/>
      <c r="G5228" s="5"/>
    </row>
    <row r="5229" spans="1:7" s="15" customFormat="1" x14ac:dyDescent="0.15">
      <c r="A5229" s="6"/>
      <c r="B5229" s="15">
        <v>5012</v>
      </c>
      <c r="C5229" s="18" t="str">
        <f>'Population tagcount script'!D5013</f>
        <v>system.time(fastq &lt;- fread("C:/NGS/save/AdapterTrim_.fastq", header=F, sep="\t", na.strings="NA", strip.white=TRUE, verbose=TRUE))</v>
      </c>
      <c r="D5229" s="5"/>
      <c r="E5229" s="5"/>
      <c r="F5229" s="5"/>
      <c r="G5229" s="5"/>
    </row>
    <row r="5230" spans="1:7" s="15" customFormat="1" x14ac:dyDescent="0.15">
      <c r="A5230" s="6"/>
      <c r="B5230" s="15">
        <v>5013</v>
      </c>
      <c r="C5230" s="18" t="str">
        <f>'Population tagcount script'!D5014</f>
        <v>file.remove("C:/NGS/save/AdapterTrim_.fastq","C:/NGS/save/F2_Adap-0.fastq","C:/NGS/save/F2_Adap-1.fastq","C:/NGS/save/F2_Adap-2.fastq","C:/NGS/save/F2_Adap-3.fastq")</v>
      </c>
      <c r="D5230" s="5"/>
      <c r="E5230" s="5"/>
      <c r="F5230" s="5"/>
      <c r="G5230" s="5"/>
    </row>
    <row r="5231" spans="1:7" s="15" customFormat="1" x14ac:dyDescent="0.15">
      <c r="A5231" s="6"/>
      <c r="B5231" s="15">
        <v>5014</v>
      </c>
      <c r="C5231" s="18" t="str">
        <f>'Population tagcount script'!D5015</f>
        <v>system.time(nucleotide &lt;- fastq[2+4*(0:((nrow(fastq)/4)-1))])</v>
      </c>
      <c r="D5231" s="5"/>
      <c r="E5231" s="5"/>
      <c r="F5231" s="5"/>
      <c r="G5231" s="5"/>
    </row>
    <row r="5232" spans="1:7" s="15" customFormat="1" x14ac:dyDescent="0.15">
      <c r="A5232" s="6"/>
      <c r="B5232" s="15">
        <v>5015</v>
      </c>
      <c r="C5232" s="18" t="str">
        <f>'Population tagcount script'!D5016</f>
        <v>system.time(RADtag &lt;- sort(table(nucleotide), decreasing=TRUE))</v>
      </c>
      <c r="D5232" s="5"/>
      <c r="E5232" s="5"/>
      <c r="F5232" s="5"/>
      <c r="G5232" s="5"/>
    </row>
    <row r="5233" spans="1:7" s="15" customFormat="1" x14ac:dyDescent="0.15">
      <c r="A5233" s="6"/>
      <c r="B5233" s="15">
        <v>5016</v>
      </c>
      <c r="C5233" s="18" t="str">
        <f>'Population tagcount script'!D5017</f>
        <v>system.time(write.csv(RADtag, file="C:/NGS/save/.tagcount", row.names = F))</v>
      </c>
      <c r="D5233" s="5"/>
      <c r="E5233" s="5"/>
      <c r="F5233" s="5"/>
      <c r="G5233" s="5"/>
    </row>
    <row r="5234" spans="1:7" s="15" customFormat="1" x14ac:dyDescent="0.15">
      <c r="A5234" s="6"/>
      <c r="B5234" s="15">
        <v>5017</v>
      </c>
      <c r="C5234" s="18" t="str">
        <f>'Population tagcount script'!D5018</f>
        <v>file.remove("C:/NGS/save/.fastq")</v>
      </c>
      <c r="D5234" s="5"/>
      <c r="E5234" s="5"/>
      <c r="F5234" s="5"/>
      <c r="G5234" s="5"/>
    </row>
    <row r="5235" spans="1:7" s="15" customFormat="1" x14ac:dyDescent="0.15">
      <c r="A5235" s="6"/>
      <c r="B5235" s="15">
        <v>5018</v>
      </c>
      <c r="C5235" s="18" t="str">
        <f>'Population tagcount script'!D5019</f>
        <v>RAD_1over &lt;- RADtag[RADtag&gt;1]</v>
      </c>
      <c r="D5235" s="5"/>
      <c r="E5235" s="5"/>
      <c r="F5235" s="5"/>
      <c r="G5235" s="5"/>
    </row>
    <row r="5236" spans="1:7" s="15" customFormat="1" x14ac:dyDescent="0.15">
      <c r="A5236" s="6"/>
      <c r="B5236" s="15">
        <v>5019</v>
      </c>
      <c r="C5236" s="18" t="str">
        <f>'Population tagcount script'!D5020</f>
        <v>system.time(write.csv(RAD_1over, file="C:/NGS/save/.tagcount1over", row.names = F))</v>
      </c>
      <c r="D5236" s="5"/>
      <c r="E5236" s="5"/>
      <c r="F5236" s="5"/>
      <c r="G5236" s="5"/>
    </row>
    <row r="5237" spans="1:7" s="15" customFormat="1" x14ac:dyDescent="0.15">
      <c r="A5237" s="6"/>
      <c r="B5237" s="15">
        <v>5020</v>
      </c>
      <c r="C5237" s="18" t="str">
        <f>'Population tagcount script'!D5021</f>
        <v>rm(list=ls())</v>
      </c>
      <c r="D5237" s="5"/>
      <c r="E5237" s="5"/>
      <c r="F5237" s="5"/>
      <c r="G5237" s="5"/>
    </row>
    <row r="5238" spans="1:7" s="15" customFormat="1" x14ac:dyDescent="0.15">
      <c r="A5238" s="6"/>
      <c r="B5238" s="15">
        <v>5021</v>
      </c>
      <c r="C5238" s="18" t="str">
        <f>'Population tagcount script'!D5022</f>
        <v>in_f &lt;- c("0", "0")</v>
      </c>
      <c r="D5238" s="5"/>
      <c r="E5238" s="5"/>
      <c r="F5238" s="5"/>
      <c r="G5238" s="5"/>
    </row>
    <row r="5239" spans="1:7" s="15" customFormat="1" x14ac:dyDescent="0.15">
      <c r="A5239" s="6"/>
      <c r="B5239" s="15">
        <v>5022</v>
      </c>
      <c r="C5239" s="18" t="str">
        <f>'Population tagcount script'!D5023</f>
        <v>out_f &lt;- "C:/NGS/save/.fastq"</v>
      </c>
      <c r="D5239" s="5"/>
      <c r="E5239" s="5"/>
      <c r="F5239" s="5"/>
      <c r="G5239" s="5"/>
    </row>
    <row r="5240" spans="1:7" s="15" customFormat="1" x14ac:dyDescent="0.15">
      <c r="A5240" s="6"/>
      <c r="B5240" s="15">
        <v>5023</v>
      </c>
      <c r="C5240" s="18" t="str">
        <f>'Population tagcount script'!D5024</f>
        <v>param_trim &lt;- 0</v>
      </c>
      <c r="D5240" s="5"/>
      <c r="E5240" s="5"/>
      <c r="F5240" s="5"/>
      <c r="G5240" s="5"/>
    </row>
    <row r="5241" spans="1:7" s="15" customFormat="1" x14ac:dyDescent="0.15">
      <c r="A5241" s="6"/>
      <c r="B5241" s="15">
        <v>5024</v>
      </c>
      <c r="C5241" s="18" t="str">
        <f>'Population tagcount script'!D5025</f>
        <v xml:space="preserve">fastq &lt;- readFastq(in_f)              </v>
      </c>
      <c r="D5241" s="5"/>
      <c r="E5241" s="5"/>
      <c r="F5241" s="5"/>
      <c r="G5241" s="5"/>
    </row>
    <row r="5242" spans="1:7" s="15" customFormat="1" x14ac:dyDescent="0.15">
      <c r="A5242" s="6"/>
      <c r="B5242" s="15">
        <v>5025</v>
      </c>
      <c r="C5242" s="18" t="str">
        <f>'Population tagcount script'!D5026</f>
        <v>hoge &lt;- width(sread(fastq)) - param_trim</v>
      </c>
      <c r="D5242" s="5"/>
      <c r="E5242" s="5"/>
      <c r="F5242" s="5"/>
      <c r="G5242" s="5"/>
    </row>
    <row r="5243" spans="1:7" s="15" customFormat="1" x14ac:dyDescent="0.15">
      <c r="A5243" s="6"/>
      <c r="B5243" s="15">
        <v>5026</v>
      </c>
      <c r="C5243" s="18" t="str">
        <f>'Population tagcount script'!D5027</f>
        <v xml:space="preserve">hoge[hoge &lt; 1] &lt;- 1                   </v>
      </c>
      <c r="D5243" s="5"/>
      <c r="E5243" s="5"/>
      <c r="F5243" s="5"/>
      <c r="G5243" s="5"/>
    </row>
    <row r="5244" spans="1:7" s="15" customFormat="1" x14ac:dyDescent="0.15">
      <c r="A5244" s="6"/>
      <c r="B5244" s="15">
        <v>5027</v>
      </c>
      <c r="C5244" s="18" t="str">
        <f>'Population tagcount script'!D5028</f>
        <v>hoge1 &lt;- DNAStringSet(sread(fastq), start=1, end=hoge)</v>
      </c>
      <c r="D5244" s="5"/>
      <c r="E5244" s="5"/>
      <c r="F5244" s="5"/>
      <c r="G5244" s="5"/>
    </row>
    <row r="5245" spans="1:7" s="15" customFormat="1" x14ac:dyDescent="0.15">
      <c r="A5245" s="6"/>
      <c r="B5245" s="15">
        <v>5028</v>
      </c>
      <c r="C5245" s="18" t="str">
        <f>'Population tagcount script'!D5029</f>
        <v>hoge2 &lt;- BStringSet(quality(quality(fastq)), start=1, end=hoge)</v>
      </c>
      <c r="D5245" s="5"/>
      <c r="E5245" s="5"/>
      <c r="F5245" s="5"/>
      <c r="G5245" s="5"/>
    </row>
    <row r="5246" spans="1:7" s="15" customFormat="1" x14ac:dyDescent="0.15">
      <c r="A5246" s="6"/>
      <c r="B5246" s="15">
        <v>5029</v>
      </c>
      <c r="C5246" s="18" t="str">
        <f>'Population tagcount script'!D5030</f>
        <v>fastq &lt;- ShortReadQ(hoge1, hoge2, id(fastq))</v>
      </c>
      <c r="D5246" s="5"/>
      <c r="E5246" s="5"/>
      <c r="F5246" s="5"/>
      <c r="G5246" s="5"/>
    </row>
    <row r="5247" spans="1:7" s="15" customFormat="1" x14ac:dyDescent="0.15">
      <c r="A5247" s="6"/>
      <c r="B5247" s="15">
        <v>5030</v>
      </c>
      <c r="C5247" s="18" t="str">
        <f>'Population tagcount script'!D5031</f>
        <v xml:space="preserve">writeFastq(fastq, out_f, compress=F)   </v>
      </c>
      <c r="D5247" s="5"/>
      <c r="E5247" s="5"/>
      <c r="F5247" s="5"/>
      <c r="G5247" s="5"/>
    </row>
    <row r="5248" spans="1:7" s="15" customFormat="1" x14ac:dyDescent="0.15">
      <c r="A5248" s="6"/>
      <c r="B5248" s="15">
        <v>5031</v>
      </c>
      <c r="C5248" s="18" t="str">
        <f>'Population tagcount script'!D5032</f>
        <v>param1 &lt;- 35</v>
      </c>
      <c r="D5248" s="5"/>
      <c r="E5248" s="5"/>
      <c r="F5248" s="5"/>
      <c r="G5248" s="5"/>
    </row>
    <row r="5249" spans="1:7" s="15" customFormat="1" x14ac:dyDescent="0.15">
      <c r="A5249" s="6"/>
      <c r="B5249" s="15">
        <v>5032</v>
      </c>
      <c r="C5249" s="18" t="str">
        <f>'Population tagcount script'!D5033</f>
        <v>param2 &lt;- 0.1</v>
      </c>
      <c r="D5249" s="5"/>
      <c r="E5249" s="5"/>
      <c r="F5249" s="5"/>
      <c r="G5249" s="5"/>
    </row>
    <row r="5250" spans="1:7" s="15" customFormat="1" x14ac:dyDescent="0.15">
      <c r="A5250" s="6"/>
      <c r="B5250" s="15">
        <v>5033</v>
      </c>
      <c r="C5250" s="18" t="str">
        <f>'Population tagcount script'!D5034</f>
        <v>fastq &lt;- readFastq("C:/NGS/save/.fastq")</v>
      </c>
      <c r="D5250" s="5"/>
      <c r="E5250" s="5"/>
      <c r="F5250" s="5"/>
      <c r="G5250" s="5"/>
    </row>
    <row r="5251" spans="1:7" s="15" customFormat="1" x14ac:dyDescent="0.15">
      <c r="A5251" s="6"/>
      <c r="B5251" s="15">
        <v>5034</v>
      </c>
      <c r="C5251" s="18" t="str">
        <f>'Population tagcount script'!D5035</f>
        <v>hoge &lt;- as(quality(fastq), "matrix")</v>
      </c>
      <c r="D5251" s="5"/>
      <c r="E5251" s="5"/>
      <c r="F5251" s="5"/>
      <c r="G5251" s="5"/>
    </row>
    <row r="5252" spans="1:7" s="15" customFormat="1" x14ac:dyDescent="0.15">
      <c r="A5252" s="6"/>
      <c r="B5252" s="15">
        <v>5035</v>
      </c>
      <c r="C5252" s="18" t="str">
        <f>'Population tagcount script'!D5036</f>
        <v>obj &lt;- (rowSums(hoge &lt; param1) &lt;= width(fastq)*param2)</v>
      </c>
      <c r="D5252" s="5"/>
      <c r="E5252" s="5"/>
      <c r="F5252" s="5"/>
      <c r="G5252" s="5"/>
    </row>
    <row r="5253" spans="1:7" s="15" customFormat="1" x14ac:dyDescent="0.15">
      <c r="A5253" s="6"/>
      <c r="B5253" s="15">
        <v>5036</v>
      </c>
      <c r="C5253" s="18" t="str">
        <f>'Population tagcount script'!D5037</f>
        <v>fastq &lt;- fastq[obj]</v>
      </c>
      <c r="D5253" s="5"/>
      <c r="E5253" s="5"/>
      <c r="F5253" s="5"/>
      <c r="G5253" s="5"/>
    </row>
    <row r="5254" spans="1:7" s="15" customFormat="1" x14ac:dyDescent="0.15">
      <c r="A5254" s="6"/>
      <c r="B5254" s="15">
        <v>5037</v>
      </c>
      <c r="C5254" s="18" t="str">
        <f>'Population tagcount script'!D5038</f>
        <v xml:space="preserve">writeFastq(fastq, "C:/NGS/save/F2_Adap-0.fastq", compress=F)   </v>
      </c>
      <c r="D5254" s="5"/>
      <c r="E5254" s="5"/>
      <c r="F5254" s="5"/>
      <c r="G5254" s="5"/>
    </row>
    <row r="5255" spans="1:7" s="15" customFormat="1" x14ac:dyDescent="0.15">
      <c r="A5255" s="6"/>
      <c r="B5255" s="15">
        <v>5038</v>
      </c>
      <c r="C5255" s="18" t="str">
        <f>'Population tagcount script'!D5039</f>
        <v>in_f &lt;- "C:/NGS/save/F2_Adap-0.fastq"</v>
      </c>
      <c r="D5255" s="5"/>
      <c r="E5255" s="5"/>
      <c r="F5255" s="5"/>
      <c r="G5255" s="5"/>
    </row>
    <row r="5256" spans="1:7" s="15" customFormat="1" x14ac:dyDescent="0.15">
      <c r="A5256" s="6"/>
      <c r="B5256" s="15">
        <v>5039</v>
      </c>
      <c r="C5256" s="18" t="str">
        <f>'Population tagcount script'!D5040</f>
        <v>out_f &lt;- "C:/NGS/save/F2_Adap-1.fastq"</v>
      </c>
      <c r="D5256" s="5"/>
      <c r="E5256" s="5"/>
      <c r="F5256" s="5"/>
      <c r="G5256" s="5"/>
    </row>
    <row r="5257" spans="1:7" s="15" customFormat="1" x14ac:dyDescent="0.15">
      <c r="A5257" s="6"/>
      <c r="B5257" s="15">
        <v>5040</v>
      </c>
      <c r="C5257" s="18" t="str">
        <f>'Population tagcount script'!D5041</f>
        <v>param_adapter &lt;- "CATGAGATCGGAAGAGCGTCGTGTAGGGAAAGAGTGT"  #Adapter sequence 1</v>
      </c>
      <c r="D5257" s="5"/>
      <c r="E5257" s="5"/>
      <c r="F5257" s="5"/>
      <c r="G5257" s="5"/>
    </row>
    <row r="5258" spans="1:7" s="15" customFormat="1" x14ac:dyDescent="0.15">
      <c r="A5258" s="6"/>
      <c r="B5258" s="15">
        <v>5041</v>
      </c>
      <c r="C5258" s="18" t="str">
        <f>'Population tagcount script'!D5042</f>
        <v xml:space="preserve">system.time(res1 &lt;- preprocessReads(filename=in_f,  outputFilename=out_f,Rpattern=param_adapter, max.Rmismatch=rep(0, nchar(param_adapter)), nBases=0, minLength=20, nrec=1000000))      </v>
      </c>
      <c r="D5258" s="5"/>
      <c r="E5258" s="5"/>
      <c r="F5258" s="5"/>
      <c r="G5258" s="5"/>
    </row>
    <row r="5259" spans="1:7" s="15" customFormat="1" x14ac:dyDescent="0.15">
      <c r="A5259" s="6"/>
      <c r="B5259" s="15">
        <v>5042</v>
      </c>
      <c r="C5259" s="18" t="str">
        <f>'Population tagcount script'!D5043</f>
        <v>in_f &lt;- "C:/NGS/save/F2_Adap-1.fastq"</v>
      </c>
      <c r="D5259" s="5"/>
      <c r="E5259" s="5"/>
      <c r="F5259" s="5"/>
      <c r="G5259" s="5"/>
    </row>
    <row r="5260" spans="1:7" s="15" customFormat="1" x14ac:dyDescent="0.15">
      <c r="A5260" s="6"/>
      <c r="B5260" s="15">
        <v>5043</v>
      </c>
      <c r="C5260" s="18" t="str">
        <f>'Population tagcount script'!D5044</f>
        <v>out_f &lt;- "C:/NGS/save/F2_Adap-2.fastq"</v>
      </c>
      <c r="D5260" s="5"/>
      <c r="E5260" s="5"/>
      <c r="F5260" s="5"/>
      <c r="G5260" s="5"/>
    </row>
    <row r="5261" spans="1:7" s="15" customFormat="1" x14ac:dyDescent="0.15">
      <c r="A5261" s="6"/>
      <c r="B5261" s="15">
        <v>5044</v>
      </c>
      <c r="C5261" s="18" t="str">
        <f>'Population tagcount script'!D5045</f>
        <v>param_adapter &lt;- "TAAGATCGGAAGAGCACACGTCTGAACTCCAGTCAC"  #Adapter sequence 2</v>
      </c>
      <c r="D5261" s="5"/>
      <c r="E5261" s="5"/>
      <c r="F5261" s="5"/>
      <c r="G5261" s="5"/>
    </row>
    <row r="5262" spans="1:7" s="15" customFormat="1" x14ac:dyDescent="0.15">
      <c r="A5262" s="6"/>
      <c r="B5262" s="15">
        <v>5045</v>
      </c>
      <c r="C5262" s="18" t="str">
        <f>'Population tagcount script'!D5046</f>
        <v xml:space="preserve">system.time(res2 &lt;- preprocessReads(filename=in_f,  outputFilename=out_f,Rpattern=param_adapter, max.Rmismatch=rep(0, nchar(param_adapter)), nBases=0, minLength=20, nrec=1000000))      </v>
      </c>
      <c r="D5262" s="5"/>
      <c r="E5262" s="5"/>
      <c r="F5262" s="5"/>
      <c r="G5262" s="5"/>
    </row>
    <row r="5263" spans="1:7" s="15" customFormat="1" x14ac:dyDescent="0.15">
      <c r="A5263" s="6"/>
      <c r="B5263" s="15">
        <v>5046</v>
      </c>
      <c r="C5263" s="18" t="str">
        <f>'Population tagcount script'!D5047</f>
        <v>in_f &lt;- "C:/NGS/save/F2_Adap-2.fastq"</v>
      </c>
      <c r="D5263" s="5"/>
      <c r="E5263" s="5"/>
      <c r="F5263" s="5"/>
      <c r="G5263" s="5"/>
    </row>
    <row r="5264" spans="1:7" s="15" customFormat="1" x14ac:dyDescent="0.15">
      <c r="A5264" s="6"/>
      <c r="B5264" s="15">
        <v>5047</v>
      </c>
      <c r="C5264" s="18" t="str">
        <f>'Population tagcount script'!D5048</f>
        <v>out_f &lt;- "C:/NGS/save/F2_Adap-3.fastq"</v>
      </c>
      <c r="D5264" s="5"/>
      <c r="E5264" s="5"/>
      <c r="F5264" s="5"/>
      <c r="G5264" s="5"/>
    </row>
    <row r="5265" spans="1:7" s="15" customFormat="1" x14ac:dyDescent="0.15">
      <c r="A5265" s="6"/>
      <c r="B5265" s="15">
        <v>5048</v>
      </c>
      <c r="C5265" s="18" t="str">
        <f>'Population tagcount script'!D5049</f>
        <v>param_adapter &lt;- "TAAGATCGGAAGAGCGTCGTGTAGGGAAAGAGTGT"  #Adapter sequence 3</v>
      </c>
      <c r="D5265" s="5"/>
      <c r="E5265" s="5"/>
      <c r="F5265" s="5"/>
      <c r="G5265" s="5"/>
    </row>
    <row r="5266" spans="1:7" s="15" customFormat="1" x14ac:dyDescent="0.15">
      <c r="A5266" s="6"/>
      <c r="B5266" s="15">
        <v>5049</v>
      </c>
      <c r="C5266" s="18" t="str">
        <f>'Population tagcount script'!D5050</f>
        <v xml:space="preserve">system.time(res3 &lt;- preprocessReads(filename=in_f,  outputFilename=out_f,Rpattern=param_adapter, max.Rmismatch=rep(0, nchar(param_adapter)), nBases=0, minLength=20, nrec=1000000))      </v>
      </c>
      <c r="D5266" s="5"/>
      <c r="E5266" s="5"/>
      <c r="F5266" s="5"/>
      <c r="G5266" s="5"/>
    </row>
    <row r="5267" spans="1:7" s="15" customFormat="1" x14ac:dyDescent="0.15">
      <c r="A5267" s="6"/>
      <c r="B5267" s="15">
        <v>5050</v>
      </c>
      <c r="C5267" s="18" t="str">
        <f>'Population tagcount script'!D5051</f>
        <v>in_f &lt;- "C:/NGS/save/F2_Adap-3.fastq"</v>
      </c>
      <c r="D5267" s="5"/>
      <c r="E5267" s="5"/>
      <c r="F5267" s="5"/>
      <c r="G5267" s="5"/>
    </row>
    <row r="5268" spans="1:7" s="15" customFormat="1" x14ac:dyDescent="0.15">
      <c r="A5268" s="6"/>
      <c r="B5268" s="15">
        <v>5051</v>
      </c>
      <c r="C5268" s="18" t="str">
        <f>'Population tagcount script'!D5052</f>
        <v>out_f &lt;- "C:/NGS/save/AdapterTrim_.fastq"</v>
      </c>
      <c r="D5268" s="5"/>
      <c r="E5268" s="5"/>
      <c r="F5268" s="5"/>
      <c r="G5268" s="5"/>
    </row>
    <row r="5269" spans="1:7" s="15" customFormat="1" x14ac:dyDescent="0.15">
      <c r="A5269" s="6"/>
      <c r="B5269" s="15">
        <v>5052</v>
      </c>
      <c r="C5269" s="18" t="str">
        <f>'Population tagcount script'!D5053</f>
        <v>param_adapter &lt;- "CATGAGATCGGAAGAGCACACGTCTGAACTCCAGTCAC"  #Adapter sequence 4</v>
      </c>
      <c r="D5269" s="5"/>
      <c r="E5269" s="5"/>
      <c r="F5269" s="5"/>
      <c r="G5269" s="5"/>
    </row>
    <row r="5270" spans="1:7" s="15" customFormat="1" x14ac:dyDescent="0.15">
      <c r="A5270" s="6"/>
      <c r="B5270" s="15">
        <v>5053</v>
      </c>
      <c r="C5270" s="18" t="str">
        <f>'Population tagcount script'!D5054</f>
        <v xml:space="preserve">system.time(res4 &lt;- preprocessReads(filename=in_f,  outputFilename=out_f,Rpattern=param_adapter, max.Rmismatch=rep(0, nchar(param_adapter)), nBases=0, minLength=20, nrec=1000000))      </v>
      </c>
      <c r="D5270" s="5"/>
      <c r="E5270" s="5"/>
      <c r="F5270" s="5"/>
      <c r="G5270" s="5"/>
    </row>
    <row r="5271" spans="1:7" s="15" customFormat="1" x14ac:dyDescent="0.15">
      <c r="A5271" s="6"/>
      <c r="B5271" s="15">
        <v>5054</v>
      </c>
      <c r="C5271" s="18" t="str">
        <f>'Population tagcount script'!D5055</f>
        <v>res &lt;- rbind(res1,res2,res3,res4)</v>
      </c>
      <c r="D5271" s="5"/>
      <c r="E5271" s="5"/>
      <c r="F5271" s="5"/>
      <c r="G5271" s="5"/>
    </row>
    <row r="5272" spans="1:7" s="15" customFormat="1" x14ac:dyDescent="0.15">
      <c r="A5272" s="6"/>
      <c r="B5272" s="15">
        <v>5055</v>
      </c>
      <c r="C5272" s="18" t="str">
        <f>'Population tagcount script'!D5056</f>
        <v>write.csv(res, "C:/NGS/save/.fastq.csv")</v>
      </c>
      <c r="D5272" s="5"/>
      <c r="E5272" s="5"/>
      <c r="F5272" s="5"/>
      <c r="G5272" s="5"/>
    </row>
    <row r="5273" spans="1:7" s="15" customFormat="1" x14ac:dyDescent="0.15">
      <c r="A5273" s="6"/>
      <c r="B5273" s="15">
        <v>5056</v>
      </c>
      <c r="C5273" s="18" t="str">
        <f>'Population tagcount script'!D5057</f>
        <v>system.time(fastq &lt;- fread("C:/NGS/save/AdapterTrim_.fastq", header=F, sep="\t", na.strings="NA", strip.white=TRUE, verbose=TRUE))</v>
      </c>
      <c r="D5273" s="5"/>
      <c r="E5273" s="5"/>
      <c r="F5273" s="5"/>
      <c r="G5273" s="5"/>
    </row>
    <row r="5274" spans="1:7" s="15" customFormat="1" x14ac:dyDescent="0.15">
      <c r="A5274" s="6"/>
      <c r="B5274" s="15">
        <v>5057</v>
      </c>
      <c r="C5274" s="18" t="str">
        <f>'Population tagcount script'!D5058</f>
        <v>file.remove("C:/NGS/save/AdapterTrim_.fastq","C:/NGS/save/F2_Adap-0.fastq","C:/NGS/save/F2_Adap-1.fastq","C:/NGS/save/F2_Adap-2.fastq","C:/NGS/save/F2_Adap-3.fastq")</v>
      </c>
      <c r="D5274" s="5"/>
      <c r="E5274" s="5"/>
      <c r="F5274" s="5"/>
      <c r="G5274" s="5"/>
    </row>
    <row r="5275" spans="1:7" s="15" customFormat="1" x14ac:dyDescent="0.15">
      <c r="A5275" s="6"/>
      <c r="B5275" s="15">
        <v>5058</v>
      </c>
      <c r="C5275" s="18" t="str">
        <f>'Population tagcount script'!D5059</f>
        <v>system.time(nucleotide &lt;- fastq[2+4*(0:((nrow(fastq)/4)-1))])</v>
      </c>
      <c r="D5275" s="5"/>
      <c r="E5275" s="5"/>
      <c r="F5275" s="5"/>
      <c r="G5275" s="5"/>
    </row>
    <row r="5276" spans="1:7" s="15" customFormat="1" x14ac:dyDescent="0.15">
      <c r="A5276" s="6"/>
      <c r="B5276" s="15">
        <v>5059</v>
      </c>
      <c r="C5276" s="18" t="str">
        <f>'Population tagcount script'!D5060</f>
        <v>system.time(RADtag &lt;- sort(table(nucleotide), decreasing=TRUE))</v>
      </c>
      <c r="D5276" s="5"/>
      <c r="E5276" s="5"/>
      <c r="F5276" s="5"/>
      <c r="G5276" s="5"/>
    </row>
    <row r="5277" spans="1:7" s="15" customFormat="1" x14ac:dyDescent="0.15">
      <c r="A5277" s="6"/>
      <c r="B5277" s="15">
        <v>5060</v>
      </c>
      <c r="C5277" s="18" t="str">
        <f>'Population tagcount script'!D5061</f>
        <v>system.time(write.csv(RADtag, file="C:/NGS/save/.tagcount", row.names = F))</v>
      </c>
      <c r="D5277" s="5"/>
      <c r="E5277" s="5"/>
      <c r="F5277" s="5"/>
      <c r="G5277" s="5"/>
    </row>
    <row r="5278" spans="1:7" s="15" customFormat="1" x14ac:dyDescent="0.15">
      <c r="A5278" s="6"/>
      <c r="B5278" s="15">
        <v>5061</v>
      </c>
      <c r="C5278" s="18" t="str">
        <f>'Population tagcount script'!D5062</f>
        <v>file.remove("C:/NGS/save/.fastq")</v>
      </c>
      <c r="D5278" s="5"/>
      <c r="E5278" s="5"/>
      <c r="F5278" s="5"/>
      <c r="G5278" s="5"/>
    </row>
    <row r="5279" spans="1:7" s="15" customFormat="1" x14ac:dyDescent="0.15">
      <c r="A5279" s="6"/>
      <c r="B5279" s="15">
        <v>5062</v>
      </c>
      <c r="C5279" s="18" t="str">
        <f>'Population tagcount script'!D5063</f>
        <v>RAD_1over &lt;- RADtag[RADtag&gt;1]</v>
      </c>
      <c r="D5279" s="5"/>
      <c r="E5279" s="5"/>
      <c r="F5279" s="5"/>
      <c r="G5279" s="5"/>
    </row>
    <row r="5280" spans="1:7" s="15" customFormat="1" x14ac:dyDescent="0.15">
      <c r="A5280" s="6"/>
      <c r="B5280" s="15">
        <v>5063</v>
      </c>
      <c r="C5280" s="18" t="str">
        <f>'Population tagcount script'!D5064</f>
        <v>system.time(write.csv(RAD_1over, file="C:/NGS/save/.tagcount1over", row.names = F))</v>
      </c>
      <c r="D5280" s="5"/>
      <c r="E5280" s="5"/>
      <c r="F5280" s="5"/>
      <c r="G5280" s="5"/>
    </row>
    <row r="5281" spans="1:7" s="15" customFormat="1" x14ac:dyDescent="0.15">
      <c r="A5281" s="6"/>
      <c r="B5281" s="15">
        <v>5064</v>
      </c>
      <c r="C5281" s="18" t="str">
        <f>'Population tagcount script'!D5065</f>
        <v>rm(list=ls())</v>
      </c>
      <c r="D5281" s="5"/>
      <c r="E5281" s="5"/>
      <c r="F5281" s="5"/>
      <c r="G5281" s="5"/>
    </row>
    <row r="5282" spans="1:7" s="15" customFormat="1" x14ac:dyDescent="0.15">
      <c r="A5282" s="6"/>
      <c r="B5282" s="15">
        <v>5065</v>
      </c>
      <c r="C5282" s="18" t="str">
        <f>'Population tagcount script'!D5066</f>
        <v>in_f &lt;- c("0", "0")</v>
      </c>
      <c r="D5282" s="5"/>
      <c r="E5282" s="5"/>
      <c r="F5282" s="5"/>
      <c r="G5282" s="5"/>
    </row>
    <row r="5283" spans="1:7" s="15" customFormat="1" x14ac:dyDescent="0.15">
      <c r="A5283" s="6"/>
      <c r="B5283" s="15">
        <v>5066</v>
      </c>
      <c r="C5283" s="18" t="str">
        <f>'Population tagcount script'!D5067</f>
        <v>out_f &lt;- "C:/NGS/save/.fastq"</v>
      </c>
      <c r="D5283" s="5"/>
      <c r="E5283" s="5"/>
      <c r="F5283" s="5"/>
      <c r="G5283" s="5"/>
    </row>
    <row r="5284" spans="1:7" s="15" customFormat="1" x14ac:dyDescent="0.15">
      <c r="A5284" s="6"/>
      <c r="B5284" s="15">
        <v>5067</v>
      </c>
      <c r="C5284" s="18" t="str">
        <f>'Population tagcount script'!D5068</f>
        <v>param_trim &lt;- 0</v>
      </c>
      <c r="D5284" s="5"/>
      <c r="E5284" s="5"/>
      <c r="F5284" s="5"/>
      <c r="G5284" s="5"/>
    </row>
    <row r="5285" spans="1:7" s="15" customFormat="1" x14ac:dyDescent="0.15">
      <c r="A5285" s="6"/>
      <c r="B5285" s="15">
        <v>5068</v>
      </c>
      <c r="C5285" s="18" t="str">
        <f>'Population tagcount script'!D5069</f>
        <v xml:space="preserve">fastq &lt;- readFastq(in_f)              </v>
      </c>
      <c r="D5285" s="5"/>
      <c r="E5285" s="5"/>
      <c r="F5285" s="5"/>
      <c r="G5285" s="5"/>
    </row>
    <row r="5286" spans="1:7" s="15" customFormat="1" x14ac:dyDescent="0.15">
      <c r="A5286" s="6"/>
      <c r="B5286" s="15">
        <v>5069</v>
      </c>
      <c r="C5286" s="18" t="str">
        <f>'Population tagcount script'!D5070</f>
        <v>hoge &lt;- width(sread(fastq)) - param_trim</v>
      </c>
      <c r="D5286" s="5"/>
      <c r="E5286" s="5"/>
      <c r="F5286" s="5"/>
      <c r="G5286" s="5"/>
    </row>
    <row r="5287" spans="1:7" s="15" customFormat="1" x14ac:dyDescent="0.15">
      <c r="A5287" s="6"/>
      <c r="B5287" s="15">
        <v>5070</v>
      </c>
      <c r="C5287" s="18" t="str">
        <f>'Population tagcount script'!D5071</f>
        <v xml:space="preserve">hoge[hoge &lt; 1] &lt;- 1                   </v>
      </c>
      <c r="D5287" s="5"/>
      <c r="E5287" s="5"/>
      <c r="F5287" s="5"/>
      <c r="G5287" s="5"/>
    </row>
    <row r="5288" spans="1:7" s="15" customFormat="1" x14ac:dyDescent="0.15">
      <c r="A5288" s="6"/>
      <c r="B5288" s="15">
        <v>5071</v>
      </c>
      <c r="C5288" s="18" t="str">
        <f>'Population tagcount script'!D5072</f>
        <v>hoge1 &lt;- DNAStringSet(sread(fastq), start=1, end=hoge)</v>
      </c>
      <c r="D5288" s="5"/>
      <c r="E5288" s="5"/>
      <c r="F5288" s="5"/>
      <c r="G5288" s="5"/>
    </row>
    <row r="5289" spans="1:7" s="15" customFormat="1" x14ac:dyDescent="0.15">
      <c r="A5289" s="6"/>
      <c r="B5289" s="15">
        <v>5072</v>
      </c>
      <c r="C5289" s="18" t="str">
        <f>'Population tagcount script'!D5073</f>
        <v>hoge2 &lt;- BStringSet(quality(quality(fastq)), start=1, end=hoge)</v>
      </c>
      <c r="D5289" s="5"/>
      <c r="E5289" s="5"/>
      <c r="F5289" s="5"/>
      <c r="G5289" s="5"/>
    </row>
    <row r="5290" spans="1:7" s="15" customFormat="1" x14ac:dyDescent="0.15">
      <c r="A5290" s="6"/>
      <c r="B5290" s="15">
        <v>5073</v>
      </c>
      <c r="C5290" s="18" t="str">
        <f>'Population tagcount script'!D5074</f>
        <v>fastq &lt;- ShortReadQ(hoge1, hoge2, id(fastq))</v>
      </c>
      <c r="D5290" s="5"/>
      <c r="E5290" s="5"/>
      <c r="F5290" s="5"/>
      <c r="G5290" s="5"/>
    </row>
    <row r="5291" spans="1:7" s="15" customFormat="1" x14ac:dyDescent="0.15">
      <c r="A5291" s="6"/>
      <c r="B5291" s="15">
        <v>5074</v>
      </c>
      <c r="C5291" s="18" t="str">
        <f>'Population tagcount script'!D5075</f>
        <v xml:space="preserve">writeFastq(fastq, out_f, compress=F)   </v>
      </c>
      <c r="D5291" s="5"/>
      <c r="E5291" s="5"/>
      <c r="F5291" s="5"/>
      <c r="G5291" s="5"/>
    </row>
    <row r="5292" spans="1:7" s="15" customFormat="1" x14ac:dyDescent="0.15">
      <c r="A5292" s="6"/>
      <c r="B5292" s="15">
        <v>5075</v>
      </c>
      <c r="C5292" s="18" t="str">
        <f>'Population tagcount script'!D5076</f>
        <v>param1 &lt;- 35</v>
      </c>
      <c r="D5292" s="5"/>
      <c r="E5292" s="5"/>
      <c r="F5292" s="5"/>
      <c r="G5292" s="5"/>
    </row>
    <row r="5293" spans="1:7" s="15" customFormat="1" x14ac:dyDescent="0.15">
      <c r="A5293" s="6"/>
      <c r="B5293" s="15">
        <v>5076</v>
      </c>
      <c r="C5293" s="18" t="str">
        <f>'Population tagcount script'!D5077</f>
        <v>param2 &lt;- 0.1</v>
      </c>
      <c r="D5293" s="5"/>
      <c r="E5293" s="5"/>
      <c r="F5293" s="5"/>
      <c r="G5293" s="5"/>
    </row>
    <row r="5294" spans="1:7" s="15" customFormat="1" x14ac:dyDescent="0.15">
      <c r="A5294" s="6"/>
      <c r="B5294" s="15">
        <v>5077</v>
      </c>
      <c r="C5294" s="18" t="str">
        <f>'Population tagcount script'!D5078</f>
        <v>fastq &lt;- readFastq("C:/NGS/save/.fastq")</v>
      </c>
      <c r="D5294" s="5"/>
      <c r="E5294" s="5"/>
      <c r="F5294" s="5"/>
      <c r="G5294" s="5"/>
    </row>
    <row r="5295" spans="1:7" s="15" customFormat="1" x14ac:dyDescent="0.15">
      <c r="A5295" s="6"/>
      <c r="B5295" s="15">
        <v>5078</v>
      </c>
      <c r="C5295" s="18" t="str">
        <f>'Population tagcount script'!D5079</f>
        <v>hoge &lt;- as(quality(fastq), "matrix")</v>
      </c>
      <c r="D5295" s="5"/>
      <c r="E5295" s="5"/>
      <c r="F5295" s="5"/>
      <c r="G5295" s="5"/>
    </row>
    <row r="5296" spans="1:7" s="15" customFormat="1" x14ac:dyDescent="0.15">
      <c r="A5296" s="6"/>
      <c r="B5296" s="15">
        <v>5079</v>
      </c>
      <c r="C5296" s="18" t="str">
        <f>'Population tagcount script'!D5080</f>
        <v>obj &lt;- (rowSums(hoge &lt; param1) &lt;= width(fastq)*param2)</v>
      </c>
      <c r="D5296" s="5"/>
      <c r="E5296" s="5"/>
      <c r="F5296" s="5"/>
      <c r="G5296" s="5"/>
    </row>
    <row r="5297" spans="1:7" s="15" customFormat="1" x14ac:dyDescent="0.15">
      <c r="A5297" s="6"/>
      <c r="B5297" s="15">
        <v>5080</v>
      </c>
      <c r="C5297" s="18" t="str">
        <f>'Population tagcount script'!D5081</f>
        <v>fastq &lt;- fastq[obj]</v>
      </c>
      <c r="D5297" s="5"/>
      <c r="E5297" s="5"/>
      <c r="F5297" s="5"/>
      <c r="G5297" s="5"/>
    </row>
    <row r="5298" spans="1:7" s="15" customFormat="1" x14ac:dyDescent="0.15">
      <c r="A5298" s="6"/>
      <c r="B5298" s="15">
        <v>5081</v>
      </c>
      <c r="C5298" s="18" t="str">
        <f>'Population tagcount script'!D5082</f>
        <v xml:space="preserve">writeFastq(fastq, "C:/NGS/save/F2_Adap-0.fastq", compress=F)   </v>
      </c>
      <c r="D5298" s="5"/>
      <c r="E5298" s="5"/>
      <c r="F5298" s="5"/>
      <c r="G5298" s="5"/>
    </row>
    <row r="5299" spans="1:7" s="15" customFormat="1" x14ac:dyDescent="0.15">
      <c r="A5299" s="6"/>
      <c r="B5299" s="15">
        <v>5082</v>
      </c>
      <c r="C5299" s="18" t="str">
        <f>'Population tagcount script'!D5083</f>
        <v>in_f &lt;- "C:/NGS/save/F2_Adap-0.fastq"</v>
      </c>
      <c r="D5299" s="5"/>
      <c r="E5299" s="5"/>
      <c r="F5299" s="5"/>
      <c r="G5299" s="5"/>
    </row>
    <row r="5300" spans="1:7" s="15" customFormat="1" x14ac:dyDescent="0.15">
      <c r="A5300" s="6"/>
      <c r="B5300" s="15">
        <v>5083</v>
      </c>
      <c r="C5300" s="18" t="str">
        <f>'Population tagcount script'!D5084</f>
        <v>out_f &lt;- "C:/NGS/save/F2_Adap-1.fastq"</v>
      </c>
      <c r="D5300" s="5"/>
      <c r="E5300" s="5"/>
      <c r="F5300" s="5"/>
      <c r="G5300" s="5"/>
    </row>
    <row r="5301" spans="1:7" s="15" customFormat="1" x14ac:dyDescent="0.15">
      <c r="A5301" s="6"/>
      <c r="B5301" s="15">
        <v>5084</v>
      </c>
      <c r="C5301" s="18" t="str">
        <f>'Population tagcount script'!D5085</f>
        <v>param_adapter &lt;- "CATGAGATCGGAAGAGCGTCGTGTAGGGAAAGAGTGT"  #Adapter sequence 1</v>
      </c>
      <c r="D5301" s="5"/>
      <c r="E5301" s="5"/>
      <c r="F5301" s="5"/>
      <c r="G5301" s="5"/>
    </row>
    <row r="5302" spans="1:7" s="15" customFormat="1" x14ac:dyDescent="0.15">
      <c r="A5302" s="6"/>
      <c r="B5302" s="15">
        <v>5085</v>
      </c>
      <c r="C5302" s="18" t="str">
        <f>'Population tagcount script'!D5086</f>
        <v xml:space="preserve">system.time(res1 &lt;- preprocessReads(filename=in_f,  outputFilename=out_f,Rpattern=param_adapter, max.Rmismatch=rep(0, nchar(param_adapter)), nBases=0, minLength=20, nrec=1000000))      </v>
      </c>
      <c r="D5302" s="5"/>
      <c r="E5302" s="5"/>
      <c r="F5302" s="5"/>
      <c r="G5302" s="5"/>
    </row>
    <row r="5303" spans="1:7" s="15" customFormat="1" x14ac:dyDescent="0.15">
      <c r="A5303" s="6"/>
      <c r="B5303" s="15">
        <v>5086</v>
      </c>
      <c r="C5303" s="18" t="str">
        <f>'Population tagcount script'!D5087</f>
        <v>in_f &lt;- "C:/NGS/save/F2_Adap-1.fastq"</v>
      </c>
      <c r="D5303" s="5"/>
      <c r="E5303" s="5"/>
      <c r="F5303" s="5"/>
      <c r="G5303" s="5"/>
    </row>
    <row r="5304" spans="1:7" s="15" customFormat="1" x14ac:dyDescent="0.15">
      <c r="A5304" s="6"/>
      <c r="B5304" s="15">
        <v>5087</v>
      </c>
      <c r="C5304" s="18" t="str">
        <f>'Population tagcount script'!D5088</f>
        <v>out_f &lt;- "C:/NGS/save/F2_Adap-2.fastq"</v>
      </c>
      <c r="D5304" s="5"/>
      <c r="E5304" s="5"/>
      <c r="F5304" s="5"/>
      <c r="G5304" s="5"/>
    </row>
    <row r="5305" spans="1:7" s="15" customFormat="1" x14ac:dyDescent="0.15">
      <c r="A5305" s="6"/>
      <c r="B5305" s="15">
        <v>5088</v>
      </c>
      <c r="C5305" s="18" t="str">
        <f>'Population tagcount script'!D5089</f>
        <v>param_adapter &lt;- "TAAGATCGGAAGAGCACACGTCTGAACTCCAGTCAC"  #Adapter sequence 2</v>
      </c>
      <c r="D5305" s="5"/>
      <c r="E5305" s="5"/>
      <c r="F5305" s="5"/>
      <c r="G5305" s="5"/>
    </row>
    <row r="5306" spans="1:7" s="15" customFormat="1" x14ac:dyDescent="0.15">
      <c r="A5306" s="6"/>
      <c r="B5306" s="15">
        <v>5089</v>
      </c>
      <c r="C5306" s="18" t="str">
        <f>'Population tagcount script'!D5090</f>
        <v xml:space="preserve">system.time(res2 &lt;- preprocessReads(filename=in_f,  outputFilename=out_f,Rpattern=param_adapter, max.Rmismatch=rep(0, nchar(param_adapter)), nBases=0, minLength=20, nrec=1000000))      </v>
      </c>
      <c r="D5306" s="5"/>
      <c r="E5306" s="5"/>
      <c r="F5306" s="5"/>
      <c r="G5306" s="5"/>
    </row>
    <row r="5307" spans="1:7" s="15" customFormat="1" x14ac:dyDescent="0.15">
      <c r="A5307" s="6"/>
      <c r="B5307" s="15">
        <v>5090</v>
      </c>
      <c r="C5307" s="18" t="str">
        <f>'Population tagcount script'!D5091</f>
        <v>in_f &lt;- "C:/NGS/save/F2_Adap-2.fastq"</v>
      </c>
      <c r="D5307" s="5"/>
      <c r="E5307" s="5"/>
      <c r="F5307" s="5"/>
      <c r="G5307" s="5"/>
    </row>
    <row r="5308" spans="1:7" s="15" customFormat="1" x14ac:dyDescent="0.15">
      <c r="A5308" s="6"/>
      <c r="B5308" s="15">
        <v>5091</v>
      </c>
      <c r="C5308" s="18" t="str">
        <f>'Population tagcount script'!D5092</f>
        <v>out_f &lt;- "C:/NGS/save/F2_Adap-3.fastq"</v>
      </c>
      <c r="D5308" s="5"/>
      <c r="E5308" s="5"/>
      <c r="F5308" s="5"/>
      <c r="G5308" s="5"/>
    </row>
    <row r="5309" spans="1:7" s="15" customFormat="1" x14ac:dyDescent="0.15">
      <c r="A5309" s="6"/>
      <c r="B5309" s="15">
        <v>5092</v>
      </c>
      <c r="C5309" s="18" t="str">
        <f>'Population tagcount script'!D5093</f>
        <v>param_adapter &lt;- "TAAGATCGGAAGAGCGTCGTGTAGGGAAAGAGTGT"  #Adapter sequence 3</v>
      </c>
      <c r="D5309" s="5"/>
      <c r="E5309" s="5"/>
      <c r="F5309" s="5"/>
      <c r="G5309" s="5"/>
    </row>
    <row r="5310" spans="1:7" s="15" customFormat="1" x14ac:dyDescent="0.15">
      <c r="A5310" s="6"/>
      <c r="B5310" s="15">
        <v>5093</v>
      </c>
      <c r="C5310" s="18" t="str">
        <f>'Population tagcount script'!D5094</f>
        <v xml:space="preserve">system.time(res3 &lt;- preprocessReads(filename=in_f,  outputFilename=out_f,Rpattern=param_adapter, max.Rmismatch=rep(0, nchar(param_adapter)), nBases=0, minLength=20, nrec=1000000))      </v>
      </c>
      <c r="D5310" s="5"/>
      <c r="E5310" s="5"/>
      <c r="F5310" s="5"/>
      <c r="G5310" s="5"/>
    </row>
    <row r="5311" spans="1:7" s="15" customFormat="1" x14ac:dyDescent="0.15">
      <c r="A5311" s="6"/>
      <c r="B5311" s="15">
        <v>5094</v>
      </c>
      <c r="C5311" s="18" t="str">
        <f>'Population tagcount script'!D5095</f>
        <v>in_f &lt;- "C:/NGS/save/F2_Adap-3.fastq"</v>
      </c>
      <c r="D5311" s="5"/>
      <c r="E5311" s="5"/>
      <c r="F5311" s="5"/>
      <c r="G5311" s="5"/>
    </row>
    <row r="5312" spans="1:7" s="15" customFormat="1" x14ac:dyDescent="0.15">
      <c r="A5312" s="6"/>
      <c r="B5312" s="15">
        <v>5095</v>
      </c>
      <c r="C5312" s="18" t="str">
        <f>'Population tagcount script'!D5096</f>
        <v>out_f &lt;- "C:/NGS/save/AdapterTrim_.fastq"</v>
      </c>
      <c r="D5312" s="5"/>
      <c r="E5312" s="5"/>
      <c r="F5312" s="5"/>
      <c r="G5312" s="5"/>
    </row>
    <row r="5313" spans="1:7" s="15" customFormat="1" x14ac:dyDescent="0.15">
      <c r="A5313" s="6"/>
      <c r="B5313" s="15">
        <v>5096</v>
      </c>
      <c r="C5313" s="18" t="str">
        <f>'Population tagcount script'!D5097</f>
        <v>param_adapter &lt;- "CATGAGATCGGAAGAGCACACGTCTGAACTCCAGTCAC"  #Adapter sequence 4</v>
      </c>
      <c r="D5313" s="5"/>
      <c r="E5313" s="5"/>
      <c r="F5313" s="5"/>
      <c r="G5313" s="5"/>
    </row>
    <row r="5314" spans="1:7" s="15" customFormat="1" x14ac:dyDescent="0.15">
      <c r="A5314" s="6"/>
      <c r="B5314" s="15">
        <v>5097</v>
      </c>
      <c r="C5314" s="18" t="str">
        <f>'Population tagcount script'!D5098</f>
        <v xml:space="preserve">system.time(res4 &lt;- preprocessReads(filename=in_f,  outputFilename=out_f,Rpattern=param_adapter, max.Rmismatch=rep(0, nchar(param_adapter)), nBases=0, minLength=20, nrec=1000000))      </v>
      </c>
      <c r="D5314" s="5"/>
      <c r="E5314" s="5"/>
      <c r="F5314" s="5"/>
      <c r="G5314" s="5"/>
    </row>
    <row r="5315" spans="1:7" s="15" customFormat="1" x14ac:dyDescent="0.15">
      <c r="A5315" s="6"/>
      <c r="B5315" s="15">
        <v>5098</v>
      </c>
      <c r="C5315" s="18" t="str">
        <f>'Population tagcount script'!D5099</f>
        <v>res &lt;- rbind(res1,res2,res3,res4)</v>
      </c>
      <c r="D5315" s="5"/>
      <c r="E5315" s="5"/>
      <c r="F5315" s="5"/>
      <c r="G5315" s="5"/>
    </row>
    <row r="5316" spans="1:7" s="15" customFormat="1" x14ac:dyDescent="0.15">
      <c r="A5316" s="6"/>
      <c r="B5316" s="15">
        <v>5099</v>
      </c>
      <c r="C5316" s="18" t="str">
        <f>'Population tagcount script'!D5100</f>
        <v>write.csv(res, "C:/NGS/save/.fastq.csv")</v>
      </c>
      <c r="D5316" s="5"/>
      <c r="E5316" s="5"/>
      <c r="F5316" s="5"/>
      <c r="G5316" s="5"/>
    </row>
    <row r="5317" spans="1:7" s="15" customFormat="1" x14ac:dyDescent="0.15">
      <c r="A5317" s="6"/>
      <c r="B5317" s="15">
        <v>5100</v>
      </c>
      <c r="C5317" s="18" t="str">
        <f>'Population tagcount script'!D5101</f>
        <v>system.time(fastq &lt;- fread("C:/NGS/save/AdapterTrim_.fastq", header=F, sep="\t", na.strings="NA", strip.white=TRUE, verbose=TRUE))</v>
      </c>
      <c r="D5317" s="5"/>
      <c r="E5317" s="5"/>
      <c r="F5317" s="5"/>
      <c r="G5317" s="5"/>
    </row>
    <row r="5318" spans="1:7" s="15" customFormat="1" x14ac:dyDescent="0.15">
      <c r="A5318" s="6"/>
      <c r="B5318" s="15">
        <v>5101</v>
      </c>
      <c r="C5318" s="18" t="str">
        <f>'Population tagcount script'!D5102</f>
        <v>file.remove("C:/NGS/save/AdapterTrim_.fastq","C:/NGS/save/F2_Adap-0.fastq","C:/NGS/save/F2_Adap-1.fastq","C:/NGS/save/F2_Adap-2.fastq","C:/NGS/save/F2_Adap-3.fastq")</v>
      </c>
      <c r="D5318" s="5"/>
      <c r="E5318" s="5"/>
      <c r="F5318" s="5"/>
      <c r="G5318" s="5"/>
    </row>
    <row r="5319" spans="1:7" s="15" customFormat="1" x14ac:dyDescent="0.15">
      <c r="A5319" s="6"/>
      <c r="B5319" s="15">
        <v>5102</v>
      </c>
      <c r="C5319" s="18" t="str">
        <f>'Population tagcount script'!D5103</f>
        <v>system.time(nucleotide &lt;- fastq[2+4*(0:((nrow(fastq)/4)-1))])</v>
      </c>
      <c r="D5319" s="5"/>
      <c r="E5319" s="5"/>
      <c r="F5319" s="5"/>
      <c r="G5319" s="5"/>
    </row>
    <row r="5320" spans="1:7" s="15" customFormat="1" x14ac:dyDescent="0.15">
      <c r="A5320" s="6"/>
      <c r="B5320" s="15">
        <v>5103</v>
      </c>
      <c r="C5320" s="18" t="str">
        <f>'Population tagcount script'!D5104</f>
        <v>system.time(RADtag &lt;- sort(table(nucleotide), decreasing=TRUE))</v>
      </c>
      <c r="D5320" s="5"/>
      <c r="E5320" s="5"/>
      <c r="F5320" s="5"/>
      <c r="G5320" s="5"/>
    </row>
    <row r="5321" spans="1:7" s="15" customFormat="1" x14ac:dyDescent="0.15">
      <c r="A5321" s="6"/>
      <c r="B5321" s="15">
        <v>5104</v>
      </c>
      <c r="C5321" s="18" t="str">
        <f>'Population tagcount script'!D5105</f>
        <v>system.time(write.csv(RADtag, file="C:/NGS/save/.tagcount", row.names = F))</v>
      </c>
      <c r="D5321" s="5"/>
      <c r="E5321" s="5"/>
      <c r="F5321" s="5"/>
      <c r="G5321" s="5"/>
    </row>
    <row r="5322" spans="1:7" s="15" customFormat="1" x14ac:dyDescent="0.15">
      <c r="A5322" s="6"/>
      <c r="B5322" s="15">
        <v>5105</v>
      </c>
      <c r="C5322" s="18" t="str">
        <f>'Population tagcount script'!D5106</f>
        <v>file.remove("C:/NGS/save/.fastq")</v>
      </c>
      <c r="D5322" s="5"/>
      <c r="E5322" s="5"/>
      <c r="F5322" s="5"/>
      <c r="G5322" s="5"/>
    </row>
    <row r="5323" spans="1:7" s="15" customFormat="1" x14ac:dyDescent="0.15">
      <c r="A5323" s="6"/>
      <c r="B5323" s="15">
        <v>5106</v>
      </c>
      <c r="C5323" s="18" t="str">
        <f>'Population tagcount script'!D5107</f>
        <v>RAD_1over &lt;- RADtag[RADtag&gt;1]</v>
      </c>
      <c r="D5323" s="5"/>
      <c r="E5323" s="5"/>
      <c r="F5323" s="5"/>
      <c r="G5323" s="5"/>
    </row>
    <row r="5324" spans="1:7" s="15" customFormat="1" x14ac:dyDescent="0.15">
      <c r="A5324" s="6"/>
      <c r="B5324" s="15">
        <v>5107</v>
      </c>
      <c r="C5324" s="18" t="str">
        <f>'Population tagcount script'!D5108</f>
        <v>system.time(write.csv(RAD_1over, file="C:/NGS/save/.tagcount1over", row.names = F))</v>
      </c>
      <c r="D5324" s="5"/>
      <c r="E5324" s="5"/>
      <c r="F5324" s="5"/>
      <c r="G5324" s="5"/>
    </row>
    <row r="5325" spans="1:7" s="15" customFormat="1" x14ac:dyDescent="0.15">
      <c r="A5325" s="6"/>
      <c r="B5325" s="15">
        <v>5108</v>
      </c>
      <c r="C5325" s="18" t="str">
        <f>'Population tagcount script'!D5109</f>
        <v>rm(list=ls())</v>
      </c>
      <c r="D5325" s="5"/>
      <c r="E5325" s="5"/>
      <c r="F5325" s="5"/>
      <c r="G5325" s="5"/>
    </row>
    <row r="5326" spans="1:7" s="15" customFormat="1" x14ac:dyDescent="0.15">
      <c r="A5326" s="6"/>
      <c r="B5326" s="15">
        <v>5109</v>
      </c>
      <c r="C5326" s="18" t="str">
        <f>'Population tagcount script'!D5110</f>
        <v>in_f &lt;- c("0", "0")</v>
      </c>
      <c r="D5326" s="5"/>
      <c r="E5326" s="5"/>
      <c r="F5326" s="5"/>
      <c r="G5326" s="5"/>
    </row>
    <row r="5327" spans="1:7" s="15" customFormat="1" x14ac:dyDescent="0.15">
      <c r="A5327" s="6"/>
      <c r="B5327" s="15">
        <v>5110</v>
      </c>
      <c r="C5327" s="18" t="str">
        <f>'Population tagcount script'!D5111</f>
        <v>out_f &lt;- "C:/NGS/save/.fastq"</v>
      </c>
      <c r="D5327" s="5"/>
      <c r="E5327" s="5"/>
      <c r="F5327" s="5"/>
      <c r="G5327" s="5"/>
    </row>
    <row r="5328" spans="1:7" s="15" customFormat="1" x14ac:dyDescent="0.15">
      <c r="A5328" s="6"/>
      <c r="B5328" s="15">
        <v>5111</v>
      </c>
      <c r="C5328" s="18" t="str">
        <f>'Population tagcount script'!D5112</f>
        <v>param_trim &lt;- 0</v>
      </c>
      <c r="D5328" s="5"/>
      <c r="E5328" s="5"/>
      <c r="F5328" s="5"/>
      <c r="G5328" s="5"/>
    </row>
    <row r="5329" spans="1:7" s="15" customFormat="1" x14ac:dyDescent="0.15">
      <c r="A5329" s="6"/>
      <c r="B5329" s="15">
        <v>5112</v>
      </c>
      <c r="C5329" s="18" t="str">
        <f>'Population tagcount script'!D5113</f>
        <v xml:space="preserve">fastq &lt;- readFastq(in_f)              </v>
      </c>
      <c r="D5329" s="5"/>
      <c r="E5329" s="5"/>
      <c r="F5329" s="5"/>
      <c r="G5329" s="5"/>
    </row>
    <row r="5330" spans="1:7" s="15" customFormat="1" x14ac:dyDescent="0.15">
      <c r="A5330" s="6"/>
      <c r="B5330" s="15">
        <v>5113</v>
      </c>
      <c r="C5330" s="18" t="str">
        <f>'Population tagcount script'!D5114</f>
        <v>hoge &lt;- width(sread(fastq)) - param_trim</v>
      </c>
      <c r="D5330" s="5"/>
      <c r="E5330" s="5"/>
      <c r="F5330" s="5"/>
      <c r="G5330" s="5"/>
    </row>
    <row r="5331" spans="1:7" s="15" customFormat="1" x14ac:dyDescent="0.15">
      <c r="A5331" s="6"/>
      <c r="B5331" s="15">
        <v>5114</v>
      </c>
      <c r="C5331" s="18" t="str">
        <f>'Population tagcount script'!D5115</f>
        <v xml:space="preserve">hoge[hoge &lt; 1] &lt;- 1                   </v>
      </c>
      <c r="D5331" s="5"/>
      <c r="E5331" s="5"/>
      <c r="F5331" s="5"/>
      <c r="G5331" s="5"/>
    </row>
    <row r="5332" spans="1:7" s="15" customFormat="1" x14ac:dyDescent="0.15">
      <c r="A5332" s="6"/>
      <c r="B5332" s="15">
        <v>5115</v>
      </c>
      <c r="C5332" s="18" t="str">
        <f>'Population tagcount script'!D5116</f>
        <v>hoge1 &lt;- DNAStringSet(sread(fastq), start=1, end=hoge)</v>
      </c>
      <c r="D5332" s="5"/>
      <c r="E5332" s="5"/>
      <c r="F5332" s="5"/>
      <c r="G5332" s="5"/>
    </row>
    <row r="5333" spans="1:7" s="15" customFormat="1" x14ac:dyDescent="0.15">
      <c r="A5333" s="6"/>
      <c r="B5333" s="15">
        <v>5116</v>
      </c>
      <c r="C5333" s="18" t="str">
        <f>'Population tagcount script'!D5117</f>
        <v>hoge2 &lt;- BStringSet(quality(quality(fastq)), start=1, end=hoge)</v>
      </c>
      <c r="D5333" s="5"/>
      <c r="E5333" s="5"/>
      <c r="F5333" s="5"/>
      <c r="G5333" s="5"/>
    </row>
    <row r="5334" spans="1:7" s="15" customFormat="1" x14ac:dyDescent="0.15">
      <c r="A5334" s="6"/>
      <c r="B5334" s="15">
        <v>5117</v>
      </c>
      <c r="C5334" s="18" t="str">
        <f>'Population tagcount script'!D5118</f>
        <v>fastq &lt;- ShortReadQ(hoge1, hoge2, id(fastq))</v>
      </c>
      <c r="D5334" s="5"/>
      <c r="E5334" s="5"/>
      <c r="F5334" s="5"/>
      <c r="G5334" s="5"/>
    </row>
    <row r="5335" spans="1:7" s="15" customFormat="1" x14ac:dyDescent="0.15">
      <c r="A5335" s="6"/>
      <c r="B5335" s="15">
        <v>5118</v>
      </c>
      <c r="C5335" s="18" t="str">
        <f>'Population tagcount script'!D5119</f>
        <v xml:space="preserve">writeFastq(fastq, out_f, compress=F)   </v>
      </c>
      <c r="D5335" s="5"/>
      <c r="E5335" s="5"/>
      <c r="F5335" s="5"/>
      <c r="G5335" s="5"/>
    </row>
    <row r="5336" spans="1:7" s="15" customFormat="1" x14ac:dyDescent="0.15">
      <c r="A5336" s="6"/>
      <c r="B5336" s="15">
        <v>5119</v>
      </c>
      <c r="C5336" s="18" t="str">
        <f>'Population tagcount script'!D5120</f>
        <v>param1 &lt;- 35</v>
      </c>
      <c r="D5336" s="5"/>
      <c r="E5336" s="5"/>
      <c r="F5336" s="5"/>
      <c r="G5336" s="5"/>
    </row>
    <row r="5337" spans="1:7" s="15" customFormat="1" x14ac:dyDescent="0.15">
      <c r="A5337" s="6"/>
      <c r="B5337" s="15">
        <v>5120</v>
      </c>
      <c r="C5337" s="18" t="str">
        <f>'Population tagcount script'!D5121</f>
        <v>param2 &lt;- 0.1</v>
      </c>
      <c r="D5337" s="5"/>
      <c r="E5337" s="5"/>
      <c r="F5337" s="5"/>
      <c r="G5337" s="5"/>
    </row>
    <row r="5338" spans="1:7" s="15" customFormat="1" x14ac:dyDescent="0.15">
      <c r="A5338" s="6"/>
      <c r="B5338" s="15">
        <v>5121</v>
      </c>
      <c r="C5338" s="18" t="str">
        <f>'Population tagcount script'!D5122</f>
        <v>fastq &lt;- readFastq("C:/NGS/save/.fastq")</v>
      </c>
      <c r="D5338" s="5"/>
      <c r="E5338" s="5"/>
      <c r="F5338" s="5"/>
      <c r="G5338" s="5"/>
    </row>
    <row r="5339" spans="1:7" s="15" customFormat="1" x14ac:dyDescent="0.15">
      <c r="A5339" s="6"/>
      <c r="B5339" s="15">
        <v>5122</v>
      </c>
      <c r="C5339" s="18" t="str">
        <f>'Population tagcount script'!D5123</f>
        <v>hoge &lt;- as(quality(fastq), "matrix")</v>
      </c>
      <c r="D5339" s="5"/>
      <c r="E5339" s="5"/>
      <c r="F5339" s="5"/>
      <c r="G5339" s="5"/>
    </row>
    <row r="5340" spans="1:7" s="15" customFormat="1" x14ac:dyDescent="0.15">
      <c r="A5340" s="6"/>
      <c r="B5340" s="15">
        <v>5123</v>
      </c>
      <c r="C5340" s="18" t="str">
        <f>'Population tagcount script'!D5124</f>
        <v>obj &lt;- (rowSums(hoge &lt; param1) &lt;= width(fastq)*param2)</v>
      </c>
      <c r="D5340" s="5"/>
      <c r="E5340" s="5"/>
      <c r="F5340" s="5"/>
      <c r="G5340" s="5"/>
    </row>
    <row r="5341" spans="1:7" s="15" customFormat="1" x14ac:dyDescent="0.15">
      <c r="A5341" s="6"/>
      <c r="B5341" s="15">
        <v>5124</v>
      </c>
      <c r="C5341" s="18" t="str">
        <f>'Population tagcount script'!D5125</f>
        <v>fastq &lt;- fastq[obj]</v>
      </c>
      <c r="D5341" s="5"/>
      <c r="E5341" s="5"/>
      <c r="F5341" s="5"/>
      <c r="G5341" s="5"/>
    </row>
    <row r="5342" spans="1:7" s="15" customFormat="1" x14ac:dyDescent="0.15">
      <c r="A5342" s="6"/>
      <c r="B5342" s="15">
        <v>5125</v>
      </c>
      <c r="C5342" s="18" t="str">
        <f>'Population tagcount script'!D5126</f>
        <v xml:space="preserve">writeFastq(fastq, "C:/NGS/save/F2_Adap-0.fastq", compress=F)   </v>
      </c>
      <c r="D5342" s="5"/>
      <c r="E5342" s="5"/>
      <c r="F5342" s="5"/>
      <c r="G5342" s="5"/>
    </row>
    <row r="5343" spans="1:7" s="15" customFormat="1" x14ac:dyDescent="0.15">
      <c r="A5343" s="6"/>
      <c r="B5343" s="15">
        <v>5126</v>
      </c>
      <c r="C5343" s="18" t="str">
        <f>'Population tagcount script'!D5127</f>
        <v>in_f &lt;- "C:/NGS/save/F2_Adap-0.fastq"</v>
      </c>
      <c r="D5343" s="5"/>
      <c r="E5343" s="5"/>
      <c r="F5343" s="5"/>
      <c r="G5343" s="5"/>
    </row>
    <row r="5344" spans="1:7" s="15" customFormat="1" x14ac:dyDescent="0.15">
      <c r="A5344" s="6"/>
      <c r="B5344" s="15">
        <v>5127</v>
      </c>
      <c r="C5344" s="18" t="str">
        <f>'Population tagcount script'!D5128</f>
        <v>out_f &lt;- "C:/NGS/save/F2_Adap-1.fastq"</v>
      </c>
      <c r="D5344" s="5"/>
      <c r="E5344" s="5"/>
      <c r="F5344" s="5"/>
      <c r="G5344" s="5"/>
    </row>
    <row r="5345" spans="1:7" s="15" customFormat="1" x14ac:dyDescent="0.15">
      <c r="A5345" s="6"/>
      <c r="B5345" s="15">
        <v>5128</v>
      </c>
      <c r="C5345" s="18" t="str">
        <f>'Population tagcount script'!D5129</f>
        <v>param_adapter &lt;- "CATGAGATCGGAAGAGCGTCGTGTAGGGAAAGAGTGT"  #Adapter sequence 1</v>
      </c>
      <c r="D5345" s="5"/>
      <c r="E5345" s="5"/>
      <c r="F5345" s="5"/>
      <c r="G5345" s="5"/>
    </row>
    <row r="5346" spans="1:7" s="15" customFormat="1" x14ac:dyDescent="0.15">
      <c r="A5346" s="6"/>
      <c r="B5346" s="15">
        <v>5129</v>
      </c>
      <c r="C5346" s="18" t="str">
        <f>'Population tagcount script'!D5130</f>
        <v xml:space="preserve">system.time(res1 &lt;- preprocessReads(filename=in_f,  outputFilename=out_f,Rpattern=param_adapter, max.Rmismatch=rep(0, nchar(param_adapter)), nBases=0, minLength=20, nrec=1000000))      </v>
      </c>
      <c r="D5346" s="5"/>
      <c r="E5346" s="5"/>
      <c r="F5346" s="5"/>
      <c r="G5346" s="5"/>
    </row>
    <row r="5347" spans="1:7" s="15" customFormat="1" x14ac:dyDescent="0.15">
      <c r="A5347" s="6"/>
      <c r="B5347" s="15">
        <v>5130</v>
      </c>
      <c r="C5347" s="18" t="str">
        <f>'Population tagcount script'!D5131</f>
        <v>in_f &lt;- "C:/NGS/save/F2_Adap-1.fastq"</v>
      </c>
      <c r="D5347" s="5"/>
      <c r="E5347" s="5"/>
      <c r="F5347" s="5"/>
      <c r="G5347" s="5"/>
    </row>
    <row r="5348" spans="1:7" s="15" customFormat="1" x14ac:dyDescent="0.15">
      <c r="A5348" s="6"/>
      <c r="B5348" s="15">
        <v>5131</v>
      </c>
      <c r="C5348" s="18" t="str">
        <f>'Population tagcount script'!D5132</f>
        <v>out_f &lt;- "C:/NGS/save/F2_Adap-2.fastq"</v>
      </c>
      <c r="D5348" s="5"/>
      <c r="E5348" s="5"/>
      <c r="F5348" s="5"/>
      <c r="G5348" s="5"/>
    </row>
    <row r="5349" spans="1:7" s="15" customFormat="1" x14ac:dyDescent="0.15">
      <c r="A5349" s="6"/>
      <c r="B5349" s="15">
        <v>5132</v>
      </c>
      <c r="C5349" s="18" t="str">
        <f>'Population tagcount script'!D5133</f>
        <v>param_adapter &lt;- "TAAGATCGGAAGAGCACACGTCTGAACTCCAGTCAC"  #Adapter sequence 2</v>
      </c>
      <c r="D5349" s="5"/>
      <c r="E5349" s="5"/>
      <c r="F5349" s="5"/>
      <c r="G5349" s="5"/>
    </row>
    <row r="5350" spans="1:7" s="15" customFormat="1" x14ac:dyDescent="0.15">
      <c r="A5350" s="6"/>
      <c r="B5350" s="15">
        <v>5133</v>
      </c>
      <c r="C5350" s="18" t="str">
        <f>'Population tagcount script'!D5134</f>
        <v xml:space="preserve">system.time(res2 &lt;- preprocessReads(filename=in_f,  outputFilename=out_f,Rpattern=param_adapter, max.Rmismatch=rep(0, nchar(param_adapter)), nBases=0, minLength=20, nrec=1000000))      </v>
      </c>
      <c r="D5350" s="5"/>
      <c r="E5350" s="5"/>
      <c r="F5350" s="5"/>
      <c r="G5350" s="5"/>
    </row>
    <row r="5351" spans="1:7" s="15" customFormat="1" x14ac:dyDescent="0.15">
      <c r="A5351" s="6"/>
      <c r="B5351" s="15">
        <v>5134</v>
      </c>
      <c r="C5351" s="18" t="str">
        <f>'Population tagcount script'!D5135</f>
        <v>in_f &lt;- "C:/NGS/save/F2_Adap-2.fastq"</v>
      </c>
      <c r="D5351" s="5"/>
      <c r="E5351" s="5"/>
      <c r="F5351" s="5"/>
      <c r="G5351" s="5"/>
    </row>
    <row r="5352" spans="1:7" s="15" customFormat="1" x14ac:dyDescent="0.15">
      <c r="A5352" s="6"/>
      <c r="B5352" s="15">
        <v>5135</v>
      </c>
      <c r="C5352" s="18" t="str">
        <f>'Population tagcount script'!D5136</f>
        <v>out_f &lt;- "C:/NGS/save/F2_Adap-3.fastq"</v>
      </c>
      <c r="D5352" s="5"/>
      <c r="E5352" s="5"/>
      <c r="F5352" s="5"/>
      <c r="G5352" s="5"/>
    </row>
    <row r="5353" spans="1:7" s="15" customFormat="1" x14ac:dyDescent="0.15">
      <c r="A5353" s="6"/>
      <c r="B5353" s="15">
        <v>5136</v>
      </c>
      <c r="C5353" s="18" t="str">
        <f>'Population tagcount script'!D5137</f>
        <v>param_adapter &lt;- "TAAGATCGGAAGAGCGTCGTGTAGGGAAAGAGTGT"  #Adapter sequence 3</v>
      </c>
      <c r="D5353" s="5"/>
      <c r="E5353" s="5"/>
      <c r="F5353" s="5"/>
      <c r="G5353" s="5"/>
    </row>
    <row r="5354" spans="1:7" s="15" customFormat="1" x14ac:dyDescent="0.15">
      <c r="A5354" s="6"/>
      <c r="B5354" s="15">
        <v>5137</v>
      </c>
      <c r="C5354" s="18" t="str">
        <f>'Population tagcount script'!D5138</f>
        <v xml:space="preserve">system.time(res3 &lt;- preprocessReads(filename=in_f,  outputFilename=out_f,Rpattern=param_adapter, max.Rmismatch=rep(0, nchar(param_adapter)), nBases=0, minLength=20, nrec=1000000))      </v>
      </c>
      <c r="D5354" s="5"/>
      <c r="E5354" s="5"/>
      <c r="F5354" s="5"/>
      <c r="G5354" s="5"/>
    </row>
    <row r="5355" spans="1:7" s="15" customFormat="1" x14ac:dyDescent="0.15">
      <c r="A5355" s="6"/>
      <c r="B5355" s="15">
        <v>5138</v>
      </c>
      <c r="C5355" s="18" t="str">
        <f>'Population tagcount script'!D5139</f>
        <v>in_f &lt;- "C:/NGS/save/F2_Adap-3.fastq"</v>
      </c>
      <c r="D5355" s="5"/>
      <c r="E5355" s="5"/>
      <c r="F5355" s="5"/>
      <c r="G5355" s="5"/>
    </row>
    <row r="5356" spans="1:7" s="15" customFormat="1" x14ac:dyDescent="0.15">
      <c r="A5356" s="6"/>
      <c r="B5356" s="15">
        <v>5139</v>
      </c>
      <c r="C5356" s="18" t="str">
        <f>'Population tagcount script'!D5140</f>
        <v>out_f &lt;- "C:/NGS/save/AdapterTrim_.fastq"</v>
      </c>
      <c r="D5356" s="5"/>
      <c r="E5356" s="5"/>
      <c r="F5356" s="5"/>
      <c r="G5356" s="5"/>
    </row>
    <row r="5357" spans="1:7" s="15" customFormat="1" x14ac:dyDescent="0.15">
      <c r="A5357" s="6"/>
      <c r="B5357" s="15">
        <v>5140</v>
      </c>
      <c r="C5357" s="18" t="str">
        <f>'Population tagcount script'!D5141</f>
        <v>param_adapter &lt;- "CATGAGATCGGAAGAGCACACGTCTGAACTCCAGTCAC"  #Adapter sequence 4</v>
      </c>
      <c r="D5357" s="5"/>
      <c r="E5357" s="5"/>
      <c r="F5357" s="5"/>
      <c r="G5357" s="5"/>
    </row>
    <row r="5358" spans="1:7" s="15" customFormat="1" x14ac:dyDescent="0.15">
      <c r="A5358" s="6"/>
      <c r="B5358" s="15">
        <v>5141</v>
      </c>
      <c r="C5358" s="18" t="str">
        <f>'Population tagcount script'!D5142</f>
        <v xml:space="preserve">system.time(res4 &lt;- preprocessReads(filename=in_f,  outputFilename=out_f,Rpattern=param_adapter, max.Rmismatch=rep(0, nchar(param_adapter)), nBases=0, minLength=20, nrec=1000000))      </v>
      </c>
      <c r="D5358" s="5"/>
      <c r="E5358" s="5"/>
      <c r="F5358" s="5"/>
      <c r="G5358" s="5"/>
    </row>
    <row r="5359" spans="1:7" s="15" customFormat="1" x14ac:dyDescent="0.15">
      <c r="A5359" s="6"/>
      <c r="B5359" s="15">
        <v>5142</v>
      </c>
      <c r="C5359" s="18" t="str">
        <f>'Population tagcount script'!D5143</f>
        <v>res &lt;- rbind(res1,res2,res3,res4)</v>
      </c>
      <c r="D5359" s="5"/>
      <c r="E5359" s="5"/>
      <c r="F5359" s="5"/>
      <c r="G5359" s="5"/>
    </row>
    <row r="5360" spans="1:7" s="15" customFormat="1" x14ac:dyDescent="0.15">
      <c r="A5360" s="6"/>
      <c r="B5360" s="15">
        <v>5143</v>
      </c>
      <c r="C5360" s="18" t="str">
        <f>'Population tagcount script'!D5144</f>
        <v>write.csv(res, "C:/NGS/save/.fastq.csv")</v>
      </c>
      <c r="D5360" s="5"/>
      <c r="E5360" s="5"/>
      <c r="F5360" s="5"/>
      <c r="G5360" s="5"/>
    </row>
    <row r="5361" spans="1:7" s="15" customFormat="1" x14ac:dyDescent="0.15">
      <c r="A5361" s="6"/>
      <c r="B5361" s="15">
        <v>5144</v>
      </c>
      <c r="C5361" s="18" t="str">
        <f>'Population tagcount script'!D5145</f>
        <v>system.time(fastq &lt;- fread("C:/NGS/save/AdapterTrim_.fastq", header=F, sep="\t", na.strings="NA", strip.white=TRUE, verbose=TRUE))</v>
      </c>
      <c r="D5361" s="5"/>
      <c r="E5361" s="5"/>
      <c r="F5361" s="5"/>
      <c r="G5361" s="5"/>
    </row>
    <row r="5362" spans="1:7" s="15" customFormat="1" x14ac:dyDescent="0.15">
      <c r="A5362" s="6"/>
      <c r="B5362" s="15">
        <v>5145</v>
      </c>
      <c r="C5362" s="18" t="str">
        <f>'Population tagcount script'!D5146</f>
        <v>file.remove("C:/NGS/save/AdapterTrim_.fastq","C:/NGS/save/F2_Adap-0.fastq","C:/NGS/save/F2_Adap-1.fastq","C:/NGS/save/F2_Adap-2.fastq","C:/NGS/save/F2_Adap-3.fastq")</v>
      </c>
      <c r="D5362" s="5"/>
      <c r="E5362" s="5"/>
      <c r="F5362" s="5"/>
      <c r="G5362" s="5"/>
    </row>
    <row r="5363" spans="1:7" s="15" customFormat="1" x14ac:dyDescent="0.15">
      <c r="A5363" s="6"/>
      <c r="B5363" s="15">
        <v>5146</v>
      </c>
      <c r="C5363" s="18" t="str">
        <f>'Population tagcount script'!D5147</f>
        <v>system.time(nucleotide &lt;- fastq[2+4*(0:((nrow(fastq)/4)-1))])</v>
      </c>
      <c r="D5363" s="5"/>
      <c r="E5363" s="5"/>
      <c r="F5363" s="5"/>
      <c r="G5363" s="5"/>
    </row>
    <row r="5364" spans="1:7" s="15" customFormat="1" x14ac:dyDescent="0.15">
      <c r="A5364" s="6"/>
      <c r="B5364" s="15">
        <v>5147</v>
      </c>
      <c r="C5364" s="18" t="str">
        <f>'Population tagcount script'!D5148</f>
        <v>system.time(RADtag &lt;- sort(table(nucleotide), decreasing=TRUE))</v>
      </c>
      <c r="D5364" s="5"/>
      <c r="E5364" s="5"/>
      <c r="F5364" s="5"/>
      <c r="G5364" s="5"/>
    </row>
    <row r="5365" spans="1:7" s="15" customFormat="1" x14ac:dyDescent="0.15">
      <c r="A5365" s="6"/>
      <c r="B5365" s="15">
        <v>5148</v>
      </c>
      <c r="C5365" s="18" t="str">
        <f>'Population tagcount script'!D5149</f>
        <v>system.time(write.csv(RADtag, file="C:/NGS/save/.tagcount", row.names = F))</v>
      </c>
      <c r="D5365" s="5"/>
      <c r="E5365" s="5"/>
      <c r="F5365" s="5"/>
      <c r="G5365" s="5"/>
    </row>
    <row r="5366" spans="1:7" s="15" customFormat="1" x14ac:dyDescent="0.15">
      <c r="A5366" s="6"/>
      <c r="B5366" s="15">
        <v>5149</v>
      </c>
      <c r="C5366" s="18" t="str">
        <f>'Population tagcount script'!D5150</f>
        <v>file.remove("C:/NGS/save/.fastq")</v>
      </c>
      <c r="D5366" s="5"/>
      <c r="E5366" s="5"/>
      <c r="F5366" s="5"/>
      <c r="G5366" s="5"/>
    </row>
    <row r="5367" spans="1:7" s="15" customFormat="1" x14ac:dyDescent="0.15">
      <c r="A5367" s="6"/>
      <c r="B5367" s="15">
        <v>5150</v>
      </c>
      <c r="C5367" s="18" t="str">
        <f>'Population tagcount script'!D5151</f>
        <v>RAD_1over &lt;- RADtag[RADtag&gt;1]</v>
      </c>
      <c r="D5367" s="5"/>
      <c r="E5367" s="5"/>
      <c r="F5367" s="5"/>
      <c r="G5367" s="5"/>
    </row>
    <row r="5368" spans="1:7" s="15" customFormat="1" x14ac:dyDescent="0.15">
      <c r="A5368" s="6"/>
      <c r="B5368" s="15">
        <v>5151</v>
      </c>
      <c r="C5368" s="18" t="str">
        <f>'Population tagcount script'!D5152</f>
        <v>system.time(write.csv(RAD_1over, file="C:/NGS/save/.tagcount1over", row.names = F))</v>
      </c>
      <c r="D5368" s="5"/>
      <c r="E5368" s="5"/>
      <c r="F5368" s="5"/>
      <c r="G5368" s="5"/>
    </row>
    <row r="5369" spans="1:7" s="15" customFormat="1" x14ac:dyDescent="0.15">
      <c r="A5369" s="6"/>
      <c r="B5369" s="15">
        <v>5152</v>
      </c>
      <c r="C5369" s="18" t="str">
        <f>'Population tagcount script'!D5153</f>
        <v>rm(list=ls())</v>
      </c>
      <c r="D5369" s="5"/>
      <c r="E5369" s="5"/>
      <c r="F5369" s="5"/>
      <c r="G5369" s="5"/>
    </row>
    <row r="5370" spans="1:7" s="15" customFormat="1" x14ac:dyDescent="0.15">
      <c r="A5370" s="6"/>
      <c r="B5370" s="15">
        <v>5153</v>
      </c>
      <c r="C5370" s="18" t="str">
        <f>'Population tagcount script'!D5154</f>
        <v>in_f &lt;- c("0", "0")</v>
      </c>
      <c r="D5370" s="5"/>
      <c r="E5370" s="5"/>
      <c r="F5370" s="5"/>
      <c r="G5370" s="5"/>
    </row>
    <row r="5371" spans="1:7" s="15" customFormat="1" x14ac:dyDescent="0.15">
      <c r="A5371" s="6"/>
      <c r="B5371" s="15">
        <v>5154</v>
      </c>
      <c r="C5371" s="18" t="str">
        <f>'Population tagcount script'!D5155</f>
        <v>out_f &lt;- "C:/NGS/save/.fastq"</v>
      </c>
      <c r="D5371" s="5"/>
      <c r="E5371" s="5"/>
      <c r="F5371" s="5"/>
      <c r="G5371" s="5"/>
    </row>
    <row r="5372" spans="1:7" s="15" customFormat="1" x14ac:dyDescent="0.15">
      <c r="A5372" s="6"/>
      <c r="B5372" s="15">
        <v>5155</v>
      </c>
      <c r="C5372" s="18" t="str">
        <f>'Population tagcount script'!D5156</f>
        <v>param_trim &lt;- 0</v>
      </c>
      <c r="D5372" s="5"/>
      <c r="E5372" s="5"/>
      <c r="F5372" s="5"/>
      <c r="G5372" s="5"/>
    </row>
    <row r="5373" spans="1:7" s="15" customFormat="1" x14ac:dyDescent="0.15">
      <c r="A5373" s="6"/>
      <c r="B5373" s="15">
        <v>5156</v>
      </c>
      <c r="C5373" s="18" t="str">
        <f>'Population tagcount script'!D5157</f>
        <v xml:space="preserve">fastq &lt;- readFastq(in_f)              </v>
      </c>
      <c r="D5373" s="5"/>
      <c r="E5373" s="5"/>
      <c r="F5373" s="5"/>
      <c r="G5373" s="5"/>
    </row>
    <row r="5374" spans="1:7" s="15" customFormat="1" x14ac:dyDescent="0.15">
      <c r="A5374" s="6"/>
      <c r="B5374" s="15">
        <v>5157</v>
      </c>
      <c r="C5374" s="18" t="str">
        <f>'Population tagcount script'!D5158</f>
        <v>hoge &lt;- width(sread(fastq)) - param_trim</v>
      </c>
      <c r="D5374" s="5"/>
      <c r="E5374" s="5"/>
      <c r="F5374" s="5"/>
      <c r="G5374" s="5"/>
    </row>
    <row r="5375" spans="1:7" s="15" customFormat="1" x14ac:dyDescent="0.15">
      <c r="A5375" s="6"/>
      <c r="B5375" s="15">
        <v>5158</v>
      </c>
      <c r="C5375" s="18" t="str">
        <f>'Population tagcount script'!D5159</f>
        <v xml:space="preserve">hoge[hoge &lt; 1] &lt;- 1                   </v>
      </c>
      <c r="D5375" s="5"/>
      <c r="E5375" s="5"/>
      <c r="F5375" s="5"/>
      <c r="G5375" s="5"/>
    </row>
    <row r="5376" spans="1:7" s="15" customFormat="1" x14ac:dyDescent="0.15">
      <c r="A5376" s="6"/>
      <c r="B5376" s="15">
        <v>5159</v>
      </c>
      <c r="C5376" s="18" t="str">
        <f>'Population tagcount script'!D5160</f>
        <v>hoge1 &lt;- DNAStringSet(sread(fastq), start=1, end=hoge)</v>
      </c>
      <c r="D5376" s="5"/>
      <c r="E5376" s="5"/>
      <c r="F5376" s="5"/>
      <c r="G5376" s="5"/>
    </row>
    <row r="5377" spans="1:7" s="15" customFormat="1" x14ac:dyDescent="0.15">
      <c r="A5377" s="6"/>
      <c r="B5377" s="15">
        <v>5160</v>
      </c>
      <c r="C5377" s="18" t="str">
        <f>'Population tagcount script'!D5161</f>
        <v>hoge2 &lt;- BStringSet(quality(quality(fastq)), start=1, end=hoge)</v>
      </c>
      <c r="D5377" s="5"/>
      <c r="E5377" s="5"/>
      <c r="F5377" s="5"/>
      <c r="G5377" s="5"/>
    </row>
    <row r="5378" spans="1:7" s="15" customFormat="1" x14ac:dyDescent="0.15">
      <c r="A5378" s="6"/>
      <c r="B5378" s="15">
        <v>5161</v>
      </c>
      <c r="C5378" s="18" t="str">
        <f>'Population tagcount script'!D5162</f>
        <v>fastq &lt;- ShortReadQ(hoge1, hoge2, id(fastq))</v>
      </c>
      <c r="D5378" s="5"/>
      <c r="E5378" s="5"/>
      <c r="F5378" s="5"/>
      <c r="G5378" s="5"/>
    </row>
    <row r="5379" spans="1:7" s="15" customFormat="1" x14ac:dyDescent="0.15">
      <c r="A5379" s="6"/>
      <c r="B5379" s="15">
        <v>5162</v>
      </c>
      <c r="C5379" s="18" t="str">
        <f>'Population tagcount script'!D5163</f>
        <v xml:space="preserve">writeFastq(fastq, out_f, compress=F)   </v>
      </c>
      <c r="D5379" s="5"/>
      <c r="E5379" s="5"/>
      <c r="F5379" s="5"/>
      <c r="G5379" s="5"/>
    </row>
    <row r="5380" spans="1:7" s="15" customFormat="1" x14ac:dyDescent="0.15">
      <c r="A5380" s="6"/>
      <c r="B5380" s="15">
        <v>5163</v>
      </c>
      <c r="C5380" s="18" t="str">
        <f>'Population tagcount script'!D5164</f>
        <v>param1 &lt;- 35</v>
      </c>
      <c r="D5380" s="5"/>
      <c r="E5380" s="5"/>
      <c r="F5380" s="5"/>
      <c r="G5380" s="5"/>
    </row>
    <row r="5381" spans="1:7" s="15" customFormat="1" x14ac:dyDescent="0.15">
      <c r="A5381" s="6"/>
      <c r="B5381" s="15">
        <v>5164</v>
      </c>
      <c r="C5381" s="18" t="str">
        <f>'Population tagcount script'!D5165</f>
        <v>param2 &lt;- 0.1</v>
      </c>
      <c r="D5381" s="5"/>
      <c r="E5381" s="5"/>
      <c r="F5381" s="5"/>
      <c r="G5381" s="5"/>
    </row>
    <row r="5382" spans="1:7" s="15" customFormat="1" x14ac:dyDescent="0.15">
      <c r="A5382" s="6"/>
      <c r="B5382" s="15">
        <v>5165</v>
      </c>
      <c r="C5382" s="18" t="str">
        <f>'Population tagcount script'!D5166</f>
        <v>fastq &lt;- readFastq("C:/NGS/save/.fastq")</v>
      </c>
      <c r="D5382" s="5"/>
      <c r="E5382" s="5"/>
      <c r="F5382" s="5"/>
      <c r="G5382" s="5"/>
    </row>
    <row r="5383" spans="1:7" s="15" customFormat="1" x14ac:dyDescent="0.15">
      <c r="A5383" s="6"/>
      <c r="B5383" s="15">
        <v>5166</v>
      </c>
      <c r="C5383" s="18" t="str">
        <f>'Population tagcount script'!D5167</f>
        <v>hoge &lt;- as(quality(fastq), "matrix")</v>
      </c>
      <c r="D5383" s="5"/>
      <c r="E5383" s="5"/>
      <c r="F5383" s="5"/>
      <c r="G5383" s="5"/>
    </row>
    <row r="5384" spans="1:7" s="15" customFormat="1" x14ac:dyDescent="0.15">
      <c r="A5384" s="6"/>
      <c r="B5384" s="15">
        <v>5167</v>
      </c>
      <c r="C5384" s="18" t="str">
        <f>'Population tagcount script'!D5168</f>
        <v>obj &lt;- (rowSums(hoge &lt; param1) &lt;= width(fastq)*param2)</v>
      </c>
      <c r="D5384" s="5"/>
      <c r="E5384" s="5"/>
      <c r="F5384" s="5"/>
      <c r="G5384" s="5"/>
    </row>
    <row r="5385" spans="1:7" s="15" customFormat="1" x14ac:dyDescent="0.15">
      <c r="A5385" s="6"/>
      <c r="B5385" s="15">
        <v>5168</v>
      </c>
      <c r="C5385" s="18" t="str">
        <f>'Population tagcount script'!D5169</f>
        <v>fastq &lt;- fastq[obj]</v>
      </c>
      <c r="D5385" s="5"/>
      <c r="E5385" s="5"/>
      <c r="F5385" s="5"/>
      <c r="G5385" s="5"/>
    </row>
    <row r="5386" spans="1:7" s="15" customFormat="1" x14ac:dyDescent="0.15">
      <c r="A5386" s="6"/>
      <c r="B5386" s="15">
        <v>5169</v>
      </c>
      <c r="C5386" s="18" t="str">
        <f>'Population tagcount script'!D5170</f>
        <v xml:space="preserve">writeFastq(fastq, "C:/NGS/save/F2_Adap-0.fastq", compress=F)   </v>
      </c>
      <c r="D5386" s="5"/>
      <c r="E5386" s="5"/>
      <c r="F5386" s="5"/>
      <c r="G5386" s="5"/>
    </row>
    <row r="5387" spans="1:7" s="15" customFormat="1" x14ac:dyDescent="0.15">
      <c r="A5387" s="6"/>
      <c r="B5387" s="15">
        <v>5170</v>
      </c>
      <c r="C5387" s="18" t="str">
        <f>'Population tagcount script'!D5171</f>
        <v>in_f &lt;- "C:/NGS/save/F2_Adap-0.fastq"</v>
      </c>
      <c r="D5387" s="5"/>
      <c r="E5387" s="5"/>
      <c r="F5387" s="5"/>
      <c r="G5387" s="5"/>
    </row>
    <row r="5388" spans="1:7" s="15" customFormat="1" x14ac:dyDescent="0.15">
      <c r="A5388" s="6"/>
      <c r="B5388" s="15">
        <v>5171</v>
      </c>
      <c r="C5388" s="18" t="str">
        <f>'Population tagcount script'!D5172</f>
        <v>out_f &lt;- "C:/NGS/save/F2_Adap-1.fastq"</v>
      </c>
      <c r="D5388" s="5"/>
      <c r="E5388" s="5"/>
      <c r="F5388" s="5"/>
      <c r="G5388" s="5"/>
    </row>
    <row r="5389" spans="1:7" s="15" customFormat="1" x14ac:dyDescent="0.15">
      <c r="A5389" s="6"/>
      <c r="B5389" s="15">
        <v>5172</v>
      </c>
      <c r="C5389" s="18" t="str">
        <f>'Population tagcount script'!D5173</f>
        <v>param_adapter &lt;- "CATGAGATCGGAAGAGCGTCGTGTAGGGAAAGAGTGT"  #Adapter sequence 1</v>
      </c>
      <c r="D5389" s="5"/>
      <c r="E5389" s="5"/>
      <c r="F5389" s="5"/>
      <c r="G5389" s="5"/>
    </row>
    <row r="5390" spans="1:7" s="15" customFormat="1" x14ac:dyDescent="0.15">
      <c r="A5390" s="6"/>
      <c r="B5390" s="15">
        <v>5173</v>
      </c>
      <c r="C5390" s="18" t="str">
        <f>'Population tagcount script'!D5174</f>
        <v xml:space="preserve">system.time(res1 &lt;- preprocessReads(filename=in_f,  outputFilename=out_f,Rpattern=param_adapter, max.Rmismatch=rep(0, nchar(param_adapter)), nBases=0, minLength=20, nrec=1000000))      </v>
      </c>
      <c r="D5390" s="5"/>
      <c r="E5390" s="5"/>
      <c r="F5390" s="5"/>
      <c r="G5390" s="5"/>
    </row>
    <row r="5391" spans="1:7" s="15" customFormat="1" x14ac:dyDescent="0.15">
      <c r="A5391" s="6"/>
      <c r="B5391" s="15">
        <v>5174</v>
      </c>
      <c r="C5391" s="18" t="str">
        <f>'Population tagcount script'!D5175</f>
        <v>in_f &lt;- "C:/NGS/save/F2_Adap-1.fastq"</v>
      </c>
      <c r="D5391" s="5"/>
      <c r="E5391" s="5"/>
      <c r="F5391" s="5"/>
      <c r="G5391" s="5"/>
    </row>
    <row r="5392" spans="1:7" s="15" customFormat="1" x14ac:dyDescent="0.15">
      <c r="A5392" s="6"/>
      <c r="B5392" s="15">
        <v>5175</v>
      </c>
      <c r="C5392" s="18" t="str">
        <f>'Population tagcount script'!D5176</f>
        <v>out_f &lt;- "C:/NGS/save/F2_Adap-2.fastq"</v>
      </c>
      <c r="D5392" s="5"/>
      <c r="E5392" s="5"/>
      <c r="F5392" s="5"/>
      <c r="G5392" s="5"/>
    </row>
    <row r="5393" spans="1:7" s="15" customFormat="1" x14ac:dyDescent="0.15">
      <c r="A5393" s="6"/>
      <c r="B5393" s="15">
        <v>5176</v>
      </c>
      <c r="C5393" s="18" t="str">
        <f>'Population tagcount script'!D5177</f>
        <v>param_adapter &lt;- "TAAGATCGGAAGAGCACACGTCTGAACTCCAGTCAC"  #Adapter sequence 2</v>
      </c>
      <c r="D5393" s="5"/>
      <c r="E5393" s="5"/>
      <c r="F5393" s="5"/>
      <c r="G5393" s="5"/>
    </row>
    <row r="5394" spans="1:7" s="15" customFormat="1" x14ac:dyDescent="0.15">
      <c r="A5394" s="6"/>
      <c r="B5394" s="15">
        <v>5177</v>
      </c>
      <c r="C5394" s="18" t="str">
        <f>'Population tagcount script'!D5178</f>
        <v xml:space="preserve">system.time(res2 &lt;- preprocessReads(filename=in_f,  outputFilename=out_f,Rpattern=param_adapter, max.Rmismatch=rep(0, nchar(param_adapter)), nBases=0, minLength=20, nrec=1000000))      </v>
      </c>
      <c r="D5394" s="5"/>
      <c r="E5394" s="5"/>
      <c r="F5394" s="5"/>
      <c r="G5394" s="5"/>
    </row>
    <row r="5395" spans="1:7" s="15" customFormat="1" x14ac:dyDescent="0.15">
      <c r="A5395" s="6"/>
      <c r="B5395" s="15">
        <v>5178</v>
      </c>
      <c r="C5395" s="18" t="str">
        <f>'Population tagcount script'!D5179</f>
        <v>in_f &lt;- "C:/NGS/save/F2_Adap-2.fastq"</v>
      </c>
      <c r="D5395" s="5"/>
      <c r="E5395" s="5"/>
      <c r="F5395" s="5"/>
      <c r="G5395" s="5"/>
    </row>
    <row r="5396" spans="1:7" s="15" customFormat="1" x14ac:dyDescent="0.15">
      <c r="A5396" s="6"/>
      <c r="B5396" s="15">
        <v>5179</v>
      </c>
      <c r="C5396" s="18" t="str">
        <f>'Population tagcount script'!D5180</f>
        <v>out_f &lt;- "C:/NGS/save/F2_Adap-3.fastq"</v>
      </c>
      <c r="D5396" s="5"/>
      <c r="E5396" s="5"/>
      <c r="F5396" s="5"/>
      <c r="G5396" s="5"/>
    </row>
    <row r="5397" spans="1:7" s="15" customFormat="1" x14ac:dyDescent="0.15">
      <c r="A5397" s="6"/>
      <c r="B5397" s="15">
        <v>5180</v>
      </c>
      <c r="C5397" s="18" t="str">
        <f>'Population tagcount script'!D5181</f>
        <v>param_adapter &lt;- "TAAGATCGGAAGAGCGTCGTGTAGGGAAAGAGTGT"  #Adapter sequence 3</v>
      </c>
      <c r="D5397" s="5"/>
      <c r="E5397" s="5"/>
      <c r="F5397" s="5"/>
      <c r="G5397" s="5"/>
    </row>
    <row r="5398" spans="1:7" s="15" customFormat="1" x14ac:dyDescent="0.15">
      <c r="A5398" s="6"/>
      <c r="B5398" s="15">
        <v>5181</v>
      </c>
      <c r="C5398" s="18" t="str">
        <f>'Population tagcount script'!D5182</f>
        <v xml:space="preserve">system.time(res3 &lt;- preprocessReads(filename=in_f,  outputFilename=out_f,Rpattern=param_adapter, max.Rmismatch=rep(0, nchar(param_adapter)), nBases=0, minLength=20, nrec=1000000))      </v>
      </c>
      <c r="D5398" s="5"/>
      <c r="E5398" s="5"/>
      <c r="F5398" s="5"/>
      <c r="G5398" s="5"/>
    </row>
    <row r="5399" spans="1:7" s="15" customFormat="1" x14ac:dyDescent="0.15">
      <c r="A5399" s="6"/>
      <c r="B5399" s="15">
        <v>5182</v>
      </c>
      <c r="C5399" s="18" t="str">
        <f>'Population tagcount script'!D5183</f>
        <v>in_f &lt;- "C:/NGS/save/F2_Adap-3.fastq"</v>
      </c>
      <c r="D5399" s="5"/>
      <c r="E5399" s="5"/>
      <c r="F5399" s="5"/>
      <c r="G5399" s="5"/>
    </row>
    <row r="5400" spans="1:7" s="15" customFormat="1" x14ac:dyDescent="0.15">
      <c r="A5400" s="6"/>
      <c r="B5400" s="15">
        <v>5183</v>
      </c>
      <c r="C5400" s="18" t="str">
        <f>'Population tagcount script'!D5184</f>
        <v>out_f &lt;- "C:/NGS/save/AdapterTrim_.fastq"</v>
      </c>
      <c r="D5400" s="5"/>
      <c r="E5400" s="5"/>
      <c r="F5400" s="5"/>
      <c r="G5400" s="5"/>
    </row>
    <row r="5401" spans="1:7" s="15" customFormat="1" x14ac:dyDescent="0.15">
      <c r="A5401" s="6"/>
      <c r="B5401" s="15">
        <v>5184</v>
      </c>
      <c r="C5401" s="18" t="str">
        <f>'Population tagcount script'!D5185</f>
        <v>param_adapter &lt;- "CATGAGATCGGAAGAGCACACGTCTGAACTCCAGTCAC"  #Adapter sequence 4</v>
      </c>
      <c r="D5401" s="5"/>
      <c r="E5401" s="5"/>
      <c r="F5401" s="5"/>
      <c r="G5401" s="5"/>
    </row>
    <row r="5402" spans="1:7" s="15" customFormat="1" x14ac:dyDescent="0.15">
      <c r="A5402" s="6"/>
      <c r="B5402" s="15">
        <v>5185</v>
      </c>
      <c r="C5402" s="18" t="str">
        <f>'Population tagcount script'!D5186</f>
        <v xml:space="preserve">system.time(res4 &lt;- preprocessReads(filename=in_f,  outputFilename=out_f,Rpattern=param_adapter, max.Rmismatch=rep(0, nchar(param_adapter)), nBases=0, minLength=20, nrec=1000000))      </v>
      </c>
      <c r="D5402" s="5"/>
      <c r="E5402" s="5"/>
      <c r="F5402" s="5"/>
      <c r="G5402" s="5"/>
    </row>
    <row r="5403" spans="1:7" s="15" customFormat="1" x14ac:dyDescent="0.15">
      <c r="A5403" s="6"/>
      <c r="B5403" s="15">
        <v>5186</v>
      </c>
      <c r="C5403" s="18" t="str">
        <f>'Population tagcount script'!D5187</f>
        <v>res &lt;- rbind(res1,res2,res3,res4)</v>
      </c>
      <c r="D5403" s="5"/>
      <c r="E5403" s="5"/>
      <c r="F5403" s="5"/>
      <c r="G5403" s="5"/>
    </row>
    <row r="5404" spans="1:7" s="15" customFormat="1" x14ac:dyDescent="0.15">
      <c r="A5404" s="6"/>
      <c r="B5404" s="15">
        <v>5187</v>
      </c>
      <c r="C5404" s="18" t="str">
        <f>'Population tagcount script'!D5188</f>
        <v>write.csv(res, "C:/NGS/save/.fastq.csv")</v>
      </c>
      <c r="D5404" s="5"/>
      <c r="E5404" s="5"/>
      <c r="F5404" s="5"/>
      <c r="G5404" s="5"/>
    </row>
    <row r="5405" spans="1:7" s="15" customFormat="1" x14ac:dyDescent="0.15">
      <c r="A5405" s="6"/>
      <c r="B5405" s="15">
        <v>5188</v>
      </c>
      <c r="C5405" s="18" t="str">
        <f>'Population tagcount script'!D5189</f>
        <v>system.time(fastq &lt;- fread("C:/NGS/save/AdapterTrim_.fastq", header=F, sep="\t", na.strings="NA", strip.white=TRUE, verbose=TRUE))</v>
      </c>
      <c r="D5405" s="5"/>
      <c r="E5405" s="5"/>
      <c r="F5405" s="5"/>
      <c r="G5405" s="5"/>
    </row>
    <row r="5406" spans="1:7" s="15" customFormat="1" x14ac:dyDescent="0.15">
      <c r="A5406" s="6"/>
      <c r="B5406" s="15">
        <v>5189</v>
      </c>
      <c r="C5406" s="18" t="str">
        <f>'Population tagcount script'!D5190</f>
        <v>file.remove("C:/NGS/save/AdapterTrim_.fastq","C:/NGS/save/F2_Adap-0.fastq","C:/NGS/save/F2_Adap-1.fastq","C:/NGS/save/F2_Adap-2.fastq","C:/NGS/save/F2_Adap-3.fastq")</v>
      </c>
      <c r="D5406" s="5"/>
      <c r="E5406" s="5"/>
      <c r="F5406" s="5"/>
      <c r="G5406" s="5"/>
    </row>
    <row r="5407" spans="1:7" s="15" customFormat="1" x14ac:dyDescent="0.15">
      <c r="A5407" s="6"/>
      <c r="B5407" s="15">
        <v>5190</v>
      </c>
      <c r="C5407" s="18" t="str">
        <f>'Population tagcount script'!D5191</f>
        <v>system.time(nucleotide &lt;- fastq[2+4*(0:((nrow(fastq)/4)-1))])</v>
      </c>
      <c r="D5407" s="5"/>
      <c r="E5407" s="5"/>
      <c r="F5407" s="5"/>
      <c r="G5407" s="5"/>
    </row>
    <row r="5408" spans="1:7" s="15" customFormat="1" x14ac:dyDescent="0.15">
      <c r="A5408" s="6"/>
      <c r="B5408" s="15">
        <v>5191</v>
      </c>
      <c r="C5408" s="18" t="str">
        <f>'Population tagcount script'!D5192</f>
        <v>system.time(RADtag &lt;- sort(table(nucleotide), decreasing=TRUE))</v>
      </c>
      <c r="D5408" s="5"/>
      <c r="E5408" s="5"/>
      <c r="F5408" s="5"/>
      <c r="G5408" s="5"/>
    </row>
    <row r="5409" spans="1:7" s="15" customFormat="1" x14ac:dyDescent="0.15">
      <c r="A5409" s="6"/>
      <c r="B5409" s="15">
        <v>5192</v>
      </c>
      <c r="C5409" s="18" t="str">
        <f>'Population tagcount script'!D5193</f>
        <v>system.time(write.csv(RADtag, file="C:/NGS/save/.tagcount", row.names = F))</v>
      </c>
      <c r="D5409" s="5"/>
      <c r="E5409" s="5"/>
      <c r="F5409" s="5"/>
      <c r="G5409" s="5"/>
    </row>
    <row r="5410" spans="1:7" s="15" customFormat="1" x14ac:dyDescent="0.15">
      <c r="A5410" s="6"/>
      <c r="B5410" s="15">
        <v>5193</v>
      </c>
      <c r="C5410" s="18" t="str">
        <f>'Population tagcount script'!D5194</f>
        <v>file.remove("C:/NGS/save/.fastq")</v>
      </c>
      <c r="D5410" s="5"/>
      <c r="E5410" s="5"/>
      <c r="F5410" s="5"/>
      <c r="G5410" s="5"/>
    </row>
    <row r="5411" spans="1:7" s="15" customFormat="1" x14ac:dyDescent="0.15">
      <c r="A5411" s="6"/>
      <c r="B5411" s="15">
        <v>5194</v>
      </c>
      <c r="C5411" s="18" t="str">
        <f>'Population tagcount script'!D5195</f>
        <v>RAD_1over &lt;- RADtag[RADtag&gt;1]</v>
      </c>
      <c r="D5411" s="5"/>
      <c r="E5411" s="5"/>
      <c r="F5411" s="5"/>
      <c r="G5411" s="5"/>
    </row>
    <row r="5412" spans="1:7" s="15" customFormat="1" x14ac:dyDescent="0.15">
      <c r="A5412" s="6"/>
      <c r="B5412" s="15">
        <v>5195</v>
      </c>
      <c r="C5412" s="18" t="str">
        <f>'Population tagcount script'!D5196</f>
        <v>system.time(write.csv(RAD_1over, file="C:/NGS/save/.tagcount1over", row.names = F))</v>
      </c>
      <c r="D5412" s="5"/>
      <c r="E5412" s="5"/>
      <c r="F5412" s="5"/>
      <c r="G5412" s="5"/>
    </row>
    <row r="5413" spans="1:7" s="15" customFormat="1" x14ac:dyDescent="0.15">
      <c r="A5413" s="6"/>
      <c r="B5413" s="15">
        <v>5196</v>
      </c>
      <c r="C5413" s="18" t="str">
        <f>'Population tagcount script'!D5197</f>
        <v>rm(list=ls())</v>
      </c>
      <c r="D5413" s="5"/>
      <c r="E5413" s="5"/>
      <c r="F5413" s="5"/>
      <c r="G5413" s="5"/>
    </row>
    <row r="5414" spans="1:7" s="15" customFormat="1" x14ac:dyDescent="0.15">
      <c r="A5414" s="6"/>
      <c r="B5414" s="15">
        <v>5197</v>
      </c>
      <c r="C5414" s="18" t="str">
        <f>'Population tagcount script'!D5198</f>
        <v>in_f &lt;- c("0", "0")</v>
      </c>
      <c r="D5414" s="5"/>
      <c r="E5414" s="5"/>
      <c r="F5414" s="5"/>
      <c r="G5414" s="5"/>
    </row>
    <row r="5415" spans="1:7" s="15" customFormat="1" x14ac:dyDescent="0.15">
      <c r="A5415" s="6"/>
      <c r="B5415" s="15">
        <v>5198</v>
      </c>
      <c r="C5415" s="18" t="str">
        <f>'Population tagcount script'!D5199</f>
        <v>out_f &lt;- "C:/NGS/save/.fastq"</v>
      </c>
      <c r="D5415" s="5"/>
      <c r="E5415" s="5"/>
      <c r="F5415" s="5"/>
      <c r="G5415" s="5"/>
    </row>
    <row r="5416" spans="1:7" s="15" customFormat="1" x14ac:dyDescent="0.15">
      <c r="A5416" s="6"/>
      <c r="B5416" s="15">
        <v>5199</v>
      </c>
      <c r="C5416" s="18" t="str">
        <f>'Population tagcount script'!D5200</f>
        <v>param_trim &lt;- 0</v>
      </c>
      <c r="D5416" s="5"/>
      <c r="E5416" s="5"/>
      <c r="F5416" s="5"/>
      <c r="G5416" s="5"/>
    </row>
    <row r="5417" spans="1:7" s="15" customFormat="1" x14ac:dyDescent="0.15">
      <c r="A5417" s="6"/>
      <c r="B5417" s="15">
        <v>5200</v>
      </c>
      <c r="C5417" s="18" t="str">
        <f>'Population tagcount script'!D5201</f>
        <v xml:space="preserve">fastq &lt;- readFastq(in_f)              </v>
      </c>
      <c r="D5417" s="5"/>
      <c r="E5417" s="5"/>
      <c r="F5417" s="5"/>
      <c r="G5417" s="5"/>
    </row>
    <row r="5418" spans="1:7" s="15" customFormat="1" x14ac:dyDescent="0.15">
      <c r="A5418" s="6"/>
      <c r="B5418" s="15">
        <v>5201</v>
      </c>
      <c r="C5418" s="18" t="str">
        <f>'Population tagcount script'!D5202</f>
        <v>hoge &lt;- width(sread(fastq)) - param_trim</v>
      </c>
      <c r="D5418" s="5"/>
      <c r="E5418" s="5"/>
      <c r="F5418" s="5"/>
      <c r="G5418" s="5"/>
    </row>
    <row r="5419" spans="1:7" s="15" customFormat="1" x14ac:dyDescent="0.15">
      <c r="A5419" s="6"/>
      <c r="B5419" s="15">
        <v>5202</v>
      </c>
      <c r="C5419" s="18" t="str">
        <f>'Population tagcount script'!D5203</f>
        <v xml:space="preserve">hoge[hoge &lt; 1] &lt;- 1                   </v>
      </c>
      <c r="D5419" s="5"/>
      <c r="E5419" s="5"/>
      <c r="F5419" s="5"/>
      <c r="G5419" s="5"/>
    </row>
    <row r="5420" spans="1:7" s="15" customFormat="1" x14ac:dyDescent="0.15">
      <c r="A5420" s="6"/>
      <c r="B5420" s="15">
        <v>5203</v>
      </c>
      <c r="C5420" s="18" t="str">
        <f>'Population tagcount script'!D5204</f>
        <v>hoge1 &lt;- DNAStringSet(sread(fastq), start=1, end=hoge)</v>
      </c>
      <c r="D5420" s="5"/>
      <c r="E5420" s="5"/>
      <c r="F5420" s="5"/>
      <c r="G5420" s="5"/>
    </row>
    <row r="5421" spans="1:7" s="15" customFormat="1" x14ac:dyDescent="0.15">
      <c r="A5421" s="6"/>
      <c r="B5421" s="15">
        <v>5204</v>
      </c>
      <c r="C5421" s="18" t="str">
        <f>'Population tagcount script'!D5205</f>
        <v>hoge2 &lt;- BStringSet(quality(quality(fastq)), start=1, end=hoge)</v>
      </c>
      <c r="D5421" s="5"/>
      <c r="E5421" s="5"/>
      <c r="F5421" s="5"/>
      <c r="G5421" s="5"/>
    </row>
    <row r="5422" spans="1:7" s="15" customFormat="1" x14ac:dyDescent="0.15">
      <c r="A5422" s="6"/>
      <c r="B5422" s="15">
        <v>5205</v>
      </c>
      <c r="C5422" s="18" t="str">
        <f>'Population tagcount script'!D5206</f>
        <v>fastq &lt;- ShortReadQ(hoge1, hoge2, id(fastq))</v>
      </c>
      <c r="D5422" s="5"/>
      <c r="E5422" s="5"/>
      <c r="F5422" s="5"/>
      <c r="G5422" s="5"/>
    </row>
    <row r="5423" spans="1:7" s="15" customFormat="1" x14ac:dyDescent="0.15">
      <c r="A5423" s="6"/>
      <c r="B5423" s="15">
        <v>5206</v>
      </c>
      <c r="C5423" s="18" t="str">
        <f>'Population tagcount script'!D5207</f>
        <v xml:space="preserve">writeFastq(fastq, out_f, compress=F)   </v>
      </c>
      <c r="D5423" s="5"/>
      <c r="E5423" s="5"/>
      <c r="F5423" s="5"/>
      <c r="G5423" s="5"/>
    </row>
    <row r="5424" spans="1:7" s="15" customFormat="1" x14ac:dyDescent="0.15">
      <c r="A5424" s="6"/>
      <c r="B5424" s="15">
        <v>5207</v>
      </c>
      <c r="C5424" s="18" t="str">
        <f>'Population tagcount script'!D5208</f>
        <v>param1 &lt;- 35</v>
      </c>
      <c r="D5424" s="5"/>
      <c r="E5424" s="5"/>
      <c r="F5424" s="5"/>
      <c r="G5424" s="5"/>
    </row>
    <row r="5425" spans="1:7" s="15" customFormat="1" x14ac:dyDescent="0.15">
      <c r="A5425" s="6"/>
      <c r="B5425" s="15">
        <v>5208</v>
      </c>
      <c r="C5425" s="18" t="str">
        <f>'Population tagcount script'!D5209</f>
        <v>param2 &lt;- 0.1</v>
      </c>
      <c r="D5425" s="5"/>
      <c r="E5425" s="5"/>
      <c r="F5425" s="5"/>
      <c r="G5425" s="5"/>
    </row>
    <row r="5426" spans="1:7" s="15" customFormat="1" x14ac:dyDescent="0.15">
      <c r="A5426" s="6"/>
      <c r="B5426" s="15">
        <v>5209</v>
      </c>
      <c r="C5426" s="18" t="str">
        <f>'Population tagcount script'!D5210</f>
        <v>fastq &lt;- readFastq("C:/NGS/save/.fastq")</v>
      </c>
      <c r="D5426" s="5"/>
      <c r="E5426" s="5"/>
      <c r="F5426" s="5"/>
      <c r="G5426" s="5"/>
    </row>
    <row r="5427" spans="1:7" s="15" customFormat="1" x14ac:dyDescent="0.15">
      <c r="A5427" s="6"/>
      <c r="B5427" s="15">
        <v>5210</v>
      </c>
      <c r="C5427" s="18" t="str">
        <f>'Population tagcount script'!D5211</f>
        <v>hoge &lt;- as(quality(fastq), "matrix")</v>
      </c>
      <c r="D5427" s="5"/>
      <c r="E5427" s="5"/>
      <c r="F5427" s="5"/>
      <c r="G5427" s="5"/>
    </row>
    <row r="5428" spans="1:7" s="15" customFormat="1" x14ac:dyDescent="0.15">
      <c r="A5428" s="6"/>
      <c r="B5428" s="15">
        <v>5211</v>
      </c>
      <c r="C5428" s="18" t="str">
        <f>'Population tagcount script'!D5212</f>
        <v>obj &lt;- (rowSums(hoge &lt; param1) &lt;= width(fastq)*param2)</v>
      </c>
      <c r="D5428" s="5"/>
      <c r="E5428" s="5"/>
      <c r="F5428" s="5"/>
      <c r="G5428" s="5"/>
    </row>
    <row r="5429" spans="1:7" s="15" customFormat="1" x14ac:dyDescent="0.15">
      <c r="A5429" s="6"/>
      <c r="B5429" s="15">
        <v>5212</v>
      </c>
      <c r="C5429" s="18" t="str">
        <f>'Population tagcount script'!D5213</f>
        <v>fastq &lt;- fastq[obj]</v>
      </c>
      <c r="D5429" s="5"/>
      <c r="E5429" s="5"/>
      <c r="F5429" s="5"/>
      <c r="G5429" s="5"/>
    </row>
    <row r="5430" spans="1:7" s="15" customFormat="1" x14ac:dyDescent="0.15">
      <c r="A5430" s="6"/>
      <c r="B5430" s="15">
        <v>5213</v>
      </c>
      <c r="C5430" s="18" t="str">
        <f>'Population tagcount script'!D5214</f>
        <v xml:space="preserve">writeFastq(fastq, "C:/NGS/save/F2_Adap-0.fastq", compress=F)   </v>
      </c>
      <c r="D5430" s="5"/>
      <c r="E5430" s="5"/>
      <c r="F5430" s="5"/>
      <c r="G5430" s="5"/>
    </row>
    <row r="5431" spans="1:7" s="15" customFormat="1" x14ac:dyDescent="0.15">
      <c r="A5431" s="6"/>
      <c r="B5431" s="15">
        <v>5214</v>
      </c>
      <c r="C5431" s="18" t="str">
        <f>'Population tagcount script'!D5215</f>
        <v>in_f &lt;- "C:/NGS/save/F2_Adap-0.fastq"</v>
      </c>
      <c r="D5431" s="5"/>
      <c r="E5431" s="5"/>
      <c r="F5431" s="5"/>
      <c r="G5431" s="5"/>
    </row>
    <row r="5432" spans="1:7" s="15" customFormat="1" x14ac:dyDescent="0.15">
      <c r="A5432" s="6"/>
      <c r="B5432" s="15">
        <v>5215</v>
      </c>
      <c r="C5432" s="18" t="str">
        <f>'Population tagcount script'!D5216</f>
        <v>out_f &lt;- "C:/NGS/save/F2_Adap-1.fastq"</v>
      </c>
      <c r="D5432" s="5"/>
      <c r="E5432" s="5"/>
      <c r="F5432" s="5"/>
      <c r="G5432" s="5"/>
    </row>
    <row r="5433" spans="1:7" s="15" customFormat="1" x14ac:dyDescent="0.15">
      <c r="A5433" s="6"/>
      <c r="B5433" s="15">
        <v>5216</v>
      </c>
      <c r="C5433" s="18" t="str">
        <f>'Population tagcount script'!D5217</f>
        <v>param_adapter &lt;- "CATGAGATCGGAAGAGCGTCGTGTAGGGAAAGAGTGT"  #Adapter sequence 1</v>
      </c>
      <c r="D5433" s="5"/>
      <c r="E5433" s="5"/>
      <c r="F5433" s="5"/>
      <c r="G5433" s="5"/>
    </row>
    <row r="5434" spans="1:7" s="15" customFormat="1" x14ac:dyDescent="0.15">
      <c r="A5434" s="6"/>
      <c r="B5434" s="15">
        <v>5217</v>
      </c>
      <c r="C5434" s="18" t="str">
        <f>'Population tagcount script'!D5218</f>
        <v xml:space="preserve">system.time(res1 &lt;- preprocessReads(filename=in_f,  outputFilename=out_f,Rpattern=param_adapter, max.Rmismatch=rep(0, nchar(param_adapter)), nBases=0, minLength=20, nrec=1000000))      </v>
      </c>
      <c r="D5434" s="5"/>
      <c r="E5434" s="5"/>
      <c r="F5434" s="5"/>
      <c r="G5434" s="5"/>
    </row>
    <row r="5435" spans="1:7" s="15" customFormat="1" x14ac:dyDescent="0.15">
      <c r="A5435" s="6"/>
      <c r="B5435" s="15">
        <v>5218</v>
      </c>
      <c r="C5435" s="18" t="str">
        <f>'Population tagcount script'!D5219</f>
        <v>in_f &lt;- "C:/NGS/save/F2_Adap-1.fastq"</v>
      </c>
      <c r="D5435" s="5"/>
      <c r="E5435" s="5"/>
      <c r="F5435" s="5"/>
      <c r="G5435" s="5"/>
    </row>
    <row r="5436" spans="1:7" s="15" customFormat="1" x14ac:dyDescent="0.15">
      <c r="A5436" s="6"/>
      <c r="B5436" s="15">
        <v>5219</v>
      </c>
      <c r="C5436" s="18" t="str">
        <f>'Population tagcount script'!D5220</f>
        <v>out_f &lt;- "C:/NGS/save/F2_Adap-2.fastq"</v>
      </c>
      <c r="D5436" s="5"/>
      <c r="E5436" s="5"/>
      <c r="F5436" s="5"/>
      <c r="G5436" s="5"/>
    </row>
    <row r="5437" spans="1:7" s="15" customFormat="1" x14ac:dyDescent="0.15">
      <c r="A5437" s="6"/>
      <c r="B5437" s="15">
        <v>5220</v>
      </c>
      <c r="C5437" s="18" t="str">
        <f>'Population tagcount script'!D5221</f>
        <v>param_adapter &lt;- "TAAGATCGGAAGAGCACACGTCTGAACTCCAGTCAC"  #Adapter sequence 2</v>
      </c>
      <c r="D5437" s="5"/>
      <c r="E5437" s="5"/>
      <c r="F5437" s="5"/>
      <c r="G5437" s="5"/>
    </row>
    <row r="5438" spans="1:7" s="15" customFormat="1" x14ac:dyDescent="0.15">
      <c r="A5438" s="6"/>
      <c r="B5438" s="15">
        <v>5221</v>
      </c>
      <c r="C5438" s="18" t="str">
        <f>'Population tagcount script'!D5222</f>
        <v xml:space="preserve">system.time(res2 &lt;- preprocessReads(filename=in_f,  outputFilename=out_f,Rpattern=param_adapter, max.Rmismatch=rep(0, nchar(param_adapter)), nBases=0, minLength=20, nrec=1000000))      </v>
      </c>
      <c r="D5438" s="5"/>
      <c r="E5438" s="5"/>
      <c r="F5438" s="5"/>
      <c r="G5438" s="5"/>
    </row>
    <row r="5439" spans="1:7" s="15" customFormat="1" x14ac:dyDescent="0.15">
      <c r="A5439" s="6"/>
      <c r="B5439" s="15">
        <v>5222</v>
      </c>
      <c r="C5439" s="18" t="str">
        <f>'Population tagcount script'!D5223</f>
        <v>in_f &lt;- "C:/NGS/save/F2_Adap-2.fastq"</v>
      </c>
      <c r="D5439" s="5"/>
      <c r="E5439" s="5"/>
      <c r="F5439" s="5"/>
      <c r="G5439" s="5"/>
    </row>
    <row r="5440" spans="1:7" s="15" customFormat="1" x14ac:dyDescent="0.15">
      <c r="A5440" s="6"/>
      <c r="B5440" s="15">
        <v>5223</v>
      </c>
      <c r="C5440" s="18" t="str">
        <f>'Population tagcount script'!D5224</f>
        <v>out_f &lt;- "C:/NGS/save/F2_Adap-3.fastq"</v>
      </c>
      <c r="D5440" s="5"/>
      <c r="E5440" s="5"/>
      <c r="F5440" s="5"/>
      <c r="G5440" s="5"/>
    </row>
    <row r="5441" spans="1:7" s="15" customFormat="1" x14ac:dyDescent="0.15">
      <c r="A5441" s="6"/>
      <c r="B5441" s="15">
        <v>5224</v>
      </c>
      <c r="C5441" s="18" t="str">
        <f>'Population tagcount script'!D5225</f>
        <v>param_adapter &lt;- "TAAGATCGGAAGAGCGTCGTGTAGGGAAAGAGTGT"  #Adapter sequence 3</v>
      </c>
      <c r="D5441" s="5"/>
      <c r="E5441" s="5"/>
      <c r="F5441" s="5"/>
      <c r="G5441" s="5"/>
    </row>
    <row r="5442" spans="1:7" s="15" customFormat="1" x14ac:dyDescent="0.15">
      <c r="A5442" s="6"/>
      <c r="B5442" s="15">
        <v>5225</v>
      </c>
      <c r="C5442" s="18" t="str">
        <f>'Population tagcount script'!D5226</f>
        <v xml:space="preserve">system.time(res3 &lt;- preprocessReads(filename=in_f,  outputFilename=out_f,Rpattern=param_adapter, max.Rmismatch=rep(0, nchar(param_adapter)), nBases=0, minLength=20, nrec=1000000))      </v>
      </c>
      <c r="D5442" s="5"/>
      <c r="E5442" s="5"/>
      <c r="F5442" s="5"/>
      <c r="G5442" s="5"/>
    </row>
    <row r="5443" spans="1:7" s="15" customFormat="1" x14ac:dyDescent="0.15">
      <c r="A5443" s="6"/>
      <c r="B5443" s="15">
        <v>5226</v>
      </c>
      <c r="C5443" s="18" t="str">
        <f>'Population tagcount script'!D5227</f>
        <v>in_f &lt;- "C:/NGS/save/F2_Adap-3.fastq"</v>
      </c>
      <c r="D5443" s="5"/>
      <c r="E5443" s="5"/>
      <c r="F5443" s="5"/>
      <c r="G5443" s="5"/>
    </row>
    <row r="5444" spans="1:7" s="15" customFormat="1" x14ac:dyDescent="0.15">
      <c r="A5444" s="6"/>
      <c r="B5444" s="15">
        <v>5227</v>
      </c>
      <c r="C5444" s="18" t="str">
        <f>'Population tagcount script'!D5228</f>
        <v>out_f &lt;- "C:/NGS/save/AdapterTrim_.fastq"</v>
      </c>
      <c r="D5444" s="5"/>
      <c r="E5444" s="5"/>
      <c r="F5444" s="5"/>
      <c r="G5444" s="5"/>
    </row>
    <row r="5445" spans="1:7" s="15" customFormat="1" x14ac:dyDescent="0.15">
      <c r="A5445" s="6"/>
      <c r="B5445" s="15">
        <v>5228</v>
      </c>
      <c r="C5445" s="18" t="str">
        <f>'Population tagcount script'!D5229</f>
        <v>param_adapter &lt;- "CATGAGATCGGAAGAGCACACGTCTGAACTCCAGTCAC"  #Adapter sequence 4</v>
      </c>
      <c r="D5445" s="5"/>
      <c r="E5445" s="5"/>
      <c r="F5445" s="5"/>
      <c r="G5445" s="5"/>
    </row>
    <row r="5446" spans="1:7" s="15" customFormat="1" x14ac:dyDescent="0.15">
      <c r="A5446" s="6"/>
      <c r="B5446" s="15">
        <v>5229</v>
      </c>
      <c r="C5446" s="18" t="str">
        <f>'Population tagcount script'!D5230</f>
        <v xml:space="preserve">system.time(res4 &lt;- preprocessReads(filename=in_f,  outputFilename=out_f,Rpattern=param_adapter, max.Rmismatch=rep(0, nchar(param_adapter)), nBases=0, minLength=20, nrec=1000000))      </v>
      </c>
      <c r="D5446" s="5"/>
      <c r="E5446" s="5"/>
      <c r="F5446" s="5"/>
      <c r="G5446" s="5"/>
    </row>
    <row r="5447" spans="1:7" s="15" customFormat="1" x14ac:dyDescent="0.15">
      <c r="A5447" s="6"/>
      <c r="B5447" s="15">
        <v>5230</v>
      </c>
      <c r="C5447" s="18" t="str">
        <f>'Population tagcount script'!D5231</f>
        <v>res &lt;- rbind(res1,res2,res3,res4)</v>
      </c>
      <c r="D5447" s="5"/>
      <c r="E5447" s="5"/>
      <c r="F5447" s="5"/>
      <c r="G5447" s="5"/>
    </row>
    <row r="5448" spans="1:7" s="15" customFormat="1" x14ac:dyDescent="0.15">
      <c r="A5448" s="6"/>
      <c r="B5448" s="15">
        <v>5231</v>
      </c>
      <c r="C5448" s="18" t="str">
        <f>'Population tagcount script'!D5232</f>
        <v>write.csv(res, "C:/NGS/save/.fastq.csv")</v>
      </c>
      <c r="D5448" s="5"/>
      <c r="E5448" s="5"/>
      <c r="F5448" s="5"/>
      <c r="G5448" s="5"/>
    </row>
    <row r="5449" spans="1:7" s="15" customFormat="1" x14ac:dyDescent="0.15">
      <c r="A5449" s="6"/>
      <c r="B5449" s="15">
        <v>5232</v>
      </c>
      <c r="C5449" s="18" t="str">
        <f>'Population tagcount script'!D5233</f>
        <v>system.time(fastq &lt;- fread("C:/NGS/save/AdapterTrim_.fastq", header=F, sep="\t", na.strings="NA", strip.white=TRUE, verbose=TRUE))</v>
      </c>
      <c r="D5449" s="5"/>
      <c r="E5449" s="5"/>
      <c r="F5449" s="5"/>
      <c r="G5449" s="5"/>
    </row>
    <row r="5450" spans="1:7" s="15" customFormat="1" x14ac:dyDescent="0.15">
      <c r="A5450" s="6"/>
      <c r="B5450" s="15">
        <v>5233</v>
      </c>
      <c r="C5450" s="18" t="str">
        <f>'Population tagcount script'!D5234</f>
        <v>file.remove("C:/NGS/save/AdapterTrim_.fastq","C:/NGS/save/F2_Adap-0.fastq","C:/NGS/save/F2_Adap-1.fastq","C:/NGS/save/F2_Adap-2.fastq","C:/NGS/save/F2_Adap-3.fastq")</v>
      </c>
      <c r="D5450" s="5"/>
      <c r="E5450" s="5"/>
      <c r="F5450" s="5"/>
      <c r="G5450" s="5"/>
    </row>
    <row r="5451" spans="1:7" s="15" customFormat="1" x14ac:dyDescent="0.15">
      <c r="A5451" s="6"/>
      <c r="B5451" s="15">
        <v>5234</v>
      </c>
      <c r="C5451" s="18" t="str">
        <f>'Population tagcount script'!D5235</f>
        <v>system.time(nucleotide &lt;- fastq[2+4*(0:((nrow(fastq)/4)-1))])</v>
      </c>
      <c r="D5451" s="5"/>
      <c r="E5451" s="5"/>
      <c r="F5451" s="5"/>
      <c r="G5451" s="5"/>
    </row>
    <row r="5452" spans="1:7" s="15" customFormat="1" x14ac:dyDescent="0.15">
      <c r="A5452" s="6"/>
      <c r="B5452" s="15">
        <v>5235</v>
      </c>
      <c r="C5452" s="18" t="str">
        <f>'Population tagcount script'!D5236</f>
        <v>system.time(RADtag &lt;- sort(table(nucleotide), decreasing=TRUE))</v>
      </c>
      <c r="D5452" s="5"/>
      <c r="E5452" s="5"/>
      <c r="F5452" s="5"/>
      <c r="G5452" s="5"/>
    </row>
    <row r="5453" spans="1:7" s="15" customFormat="1" x14ac:dyDescent="0.15">
      <c r="A5453" s="6"/>
      <c r="B5453" s="15">
        <v>5236</v>
      </c>
      <c r="C5453" s="18" t="str">
        <f>'Population tagcount script'!D5237</f>
        <v>system.time(write.csv(RADtag, file="C:/NGS/save/.tagcount", row.names = F))</v>
      </c>
      <c r="D5453" s="5"/>
      <c r="E5453" s="5"/>
      <c r="F5453" s="5"/>
      <c r="G5453" s="5"/>
    </row>
    <row r="5454" spans="1:7" s="15" customFormat="1" x14ac:dyDescent="0.15">
      <c r="A5454" s="6"/>
      <c r="B5454" s="15">
        <v>5237</v>
      </c>
      <c r="C5454" s="18" t="str">
        <f>'Population tagcount script'!D5238</f>
        <v>file.remove("C:/NGS/save/.fastq")</v>
      </c>
      <c r="D5454" s="5"/>
      <c r="E5454" s="5"/>
      <c r="F5454" s="5"/>
      <c r="G5454" s="5"/>
    </row>
    <row r="5455" spans="1:7" s="15" customFormat="1" x14ac:dyDescent="0.15">
      <c r="A5455" s="6"/>
      <c r="B5455" s="15">
        <v>5238</v>
      </c>
      <c r="C5455" s="18" t="str">
        <f>'Population tagcount script'!D5239</f>
        <v>RAD_1over &lt;- RADtag[RADtag&gt;1]</v>
      </c>
      <c r="D5455" s="5"/>
      <c r="E5455" s="5"/>
      <c r="F5455" s="5"/>
      <c r="G5455" s="5"/>
    </row>
    <row r="5456" spans="1:7" s="15" customFormat="1" x14ac:dyDescent="0.15">
      <c r="A5456" s="6"/>
      <c r="B5456" s="15">
        <v>5239</v>
      </c>
      <c r="C5456" s="18" t="str">
        <f>'Population tagcount script'!D5240</f>
        <v>system.time(write.csv(RAD_1over, file="C:/NGS/save/.tagcount1over", row.names = F))</v>
      </c>
      <c r="D5456" s="5"/>
      <c r="E5456" s="5"/>
      <c r="F5456" s="5"/>
      <c r="G5456" s="5"/>
    </row>
    <row r="5457" spans="1:7" s="15" customFormat="1" x14ac:dyDescent="0.15">
      <c r="A5457" s="6"/>
      <c r="B5457" s="15">
        <v>5240</v>
      </c>
      <c r="C5457" s="18" t="str">
        <f>'Population tagcount script'!D5241</f>
        <v>rm(list=ls())</v>
      </c>
      <c r="D5457" s="5"/>
      <c r="E5457" s="5"/>
      <c r="F5457" s="5"/>
      <c r="G5457" s="5"/>
    </row>
    <row r="5458" spans="1:7" s="15" customFormat="1" x14ac:dyDescent="0.15">
      <c r="A5458" s="6"/>
      <c r="B5458" s="15">
        <v>5241</v>
      </c>
      <c r="C5458" s="18" t="str">
        <f>'Population tagcount script'!D5242</f>
        <v>in_f &lt;- c("0", "0")</v>
      </c>
      <c r="D5458" s="5"/>
      <c r="E5458" s="5"/>
      <c r="F5458" s="5"/>
      <c r="G5458" s="5"/>
    </row>
    <row r="5459" spans="1:7" s="15" customFormat="1" x14ac:dyDescent="0.15">
      <c r="A5459" s="6"/>
      <c r="B5459" s="15">
        <v>5242</v>
      </c>
      <c r="C5459" s="18" t="str">
        <f>'Population tagcount script'!D5243</f>
        <v>out_f &lt;- "C:/NGS/save/.fastq"</v>
      </c>
      <c r="D5459" s="5"/>
      <c r="E5459" s="5"/>
      <c r="F5459" s="5"/>
      <c r="G5459" s="5"/>
    </row>
    <row r="5460" spans="1:7" s="15" customFormat="1" x14ac:dyDescent="0.15">
      <c r="A5460" s="6"/>
      <c r="B5460" s="15">
        <v>5243</v>
      </c>
      <c r="C5460" s="18" t="str">
        <f>'Population tagcount script'!D5244</f>
        <v>param_trim &lt;- 0</v>
      </c>
      <c r="D5460" s="5"/>
      <c r="E5460" s="5"/>
      <c r="F5460" s="5"/>
      <c r="G5460" s="5"/>
    </row>
    <row r="5461" spans="1:7" s="15" customFormat="1" x14ac:dyDescent="0.15">
      <c r="A5461" s="6"/>
      <c r="B5461" s="15">
        <v>5244</v>
      </c>
      <c r="C5461" s="18" t="str">
        <f>'Population tagcount script'!D5245</f>
        <v xml:space="preserve">fastq &lt;- readFastq(in_f)              </v>
      </c>
      <c r="D5461" s="5"/>
      <c r="E5461" s="5"/>
      <c r="F5461" s="5"/>
      <c r="G5461" s="5"/>
    </row>
    <row r="5462" spans="1:7" s="15" customFormat="1" x14ac:dyDescent="0.15">
      <c r="A5462" s="6"/>
      <c r="B5462" s="15">
        <v>5245</v>
      </c>
      <c r="C5462" s="18" t="str">
        <f>'Population tagcount script'!D5246</f>
        <v>hoge &lt;- width(sread(fastq)) - param_trim</v>
      </c>
      <c r="D5462" s="5"/>
      <c r="E5462" s="5"/>
      <c r="F5462" s="5"/>
      <c r="G5462" s="5"/>
    </row>
    <row r="5463" spans="1:7" s="15" customFormat="1" x14ac:dyDescent="0.15">
      <c r="A5463" s="6"/>
      <c r="B5463" s="15">
        <v>5246</v>
      </c>
      <c r="C5463" s="18" t="str">
        <f>'Population tagcount script'!D5247</f>
        <v xml:space="preserve">hoge[hoge &lt; 1] &lt;- 1                   </v>
      </c>
      <c r="D5463" s="5"/>
      <c r="E5463" s="5"/>
      <c r="F5463" s="5"/>
      <c r="G5463" s="5"/>
    </row>
    <row r="5464" spans="1:7" s="15" customFormat="1" x14ac:dyDescent="0.15">
      <c r="A5464" s="6"/>
      <c r="B5464" s="15">
        <v>5247</v>
      </c>
      <c r="C5464" s="18" t="str">
        <f>'Population tagcount script'!D5248</f>
        <v>hoge1 &lt;- DNAStringSet(sread(fastq), start=1, end=hoge)</v>
      </c>
      <c r="D5464" s="5"/>
      <c r="E5464" s="5"/>
      <c r="F5464" s="5"/>
      <c r="G5464" s="5"/>
    </row>
    <row r="5465" spans="1:7" s="15" customFormat="1" x14ac:dyDescent="0.15">
      <c r="A5465" s="6"/>
      <c r="B5465" s="15">
        <v>5248</v>
      </c>
      <c r="C5465" s="18" t="str">
        <f>'Population tagcount script'!D5249</f>
        <v>hoge2 &lt;- BStringSet(quality(quality(fastq)), start=1, end=hoge)</v>
      </c>
      <c r="D5465" s="5"/>
      <c r="E5465" s="5"/>
      <c r="F5465" s="5"/>
      <c r="G5465" s="5"/>
    </row>
    <row r="5466" spans="1:7" s="15" customFormat="1" x14ac:dyDescent="0.15">
      <c r="A5466" s="6"/>
      <c r="B5466" s="15">
        <v>5249</v>
      </c>
      <c r="C5466" s="18" t="str">
        <f>'Population tagcount script'!D5250</f>
        <v>fastq &lt;- ShortReadQ(hoge1, hoge2, id(fastq))</v>
      </c>
      <c r="D5466" s="5"/>
      <c r="E5466" s="5"/>
      <c r="F5466" s="5"/>
      <c r="G5466" s="5"/>
    </row>
    <row r="5467" spans="1:7" s="15" customFormat="1" x14ac:dyDescent="0.15">
      <c r="A5467" s="6"/>
      <c r="B5467" s="15">
        <v>5250</v>
      </c>
      <c r="C5467" s="18" t="str">
        <f>'Population tagcount script'!D5251</f>
        <v xml:space="preserve">writeFastq(fastq, out_f, compress=F)   </v>
      </c>
      <c r="D5467" s="5"/>
      <c r="E5467" s="5"/>
      <c r="F5467" s="5"/>
      <c r="G5467" s="5"/>
    </row>
    <row r="5468" spans="1:7" s="15" customFormat="1" x14ac:dyDescent="0.15">
      <c r="A5468" s="6"/>
      <c r="B5468" s="15">
        <v>5251</v>
      </c>
      <c r="C5468" s="18" t="str">
        <f>'Population tagcount script'!D5252</f>
        <v>param1 &lt;- 35</v>
      </c>
      <c r="D5468" s="5"/>
      <c r="E5468" s="5"/>
      <c r="F5468" s="5"/>
      <c r="G5468" s="5"/>
    </row>
    <row r="5469" spans="1:7" s="15" customFormat="1" x14ac:dyDescent="0.15">
      <c r="A5469" s="6"/>
      <c r="B5469" s="15">
        <v>5252</v>
      </c>
      <c r="C5469" s="18" t="str">
        <f>'Population tagcount script'!D5253</f>
        <v>param2 &lt;- 0.1</v>
      </c>
      <c r="D5469" s="5"/>
      <c r="E5469" s="5"/>
      <c r="F5469" s="5"/>
      <c r="G5469" s="5"/>
    </row>
    <row r="5470" spans="1:7" s="15" customFormat="1" x14ac:dyDescent="0.15">
      <c r="A5470" s="6"/>
      <c r="B5470" s="15">
        <v>5253</v>
      </c>
      <c r="C5470" s="18" t="str">
        <f>'Population tagcount script'!D5254</f>
        <v>fastq &lt;- readFastq("C:/NGS/save/.fastq")</v>
      </c>
      <c r="D5470" s="5"/>
      <c r="E5470" s="5"/>
      <c r="F5470" s="5"/>
      <c r="G5470" s="5"/>
    </row>
    <row r="5471" spans="1:7" s="15" customFormat="1" x14ac:dyDescent="0.15">
      <c r="A5471" s="6"/>
      <c r="B5471" s="15">
        <v>5254</v>
      </c>
      <c r="C5471" s="18" t="str">
        <f>'Population tagcount script'!D5255</f>
        <v>hoge &lt;- as(quality(fastq), "matrix")</v>
      </c>
      <c r="D5471" s="5"/>
      <c r="E5471" s="5"/>
      <c r="F5471" s="5"/>
      <c r="G5471" s="5"/>
    </row>
    <row r="5472" spans="1:7" s="15" customFormat="1" x14ac:dyDescent="0.15">
      <c r="A5472" s="6"/>
      <c r="B5472" s="15">
        <v>5255</v>
      </c>
      <c r="C5472" s="18" t="str">
        <f>'Population tagcount script'!D5256</f>
        <v>obj &lt;- (rowSums(hoge &lt; param1) &lt;= width(fastq)*param2)</v>
      </c>
      <c r="D5472" s="5"/>
      <c r="E5472" s="5"/>
      <c r="F5472" s="5"/>
      <c r="G5472" s="5"/>
    </row>
    <row r="5473" spans="1:7" s="15" customFormat="1" x14ac:dyDescent="0.15">
      <c r="A5473" s="6"/>
      <c r="B5473" s="15">
        <v>5256</v>
      </c>
      <c r="C5473" s="18" t="str">
        <f>'Population tagcount script'!D5257</f>
        <v>fastq &lt;- fastq[obj]</v>
      </c>
      <c r="D5473" s="5"/>
      <c r="E5473" s="5"/>
      <c r="F5473" s="5"/>
      <c r="G5473" s="5"/>
    </row>
    <row r="5474" spans="1:7" s="15" customFormat="1" x14ac:dyDescent="0.15">
      <c r="A5474" s="6"/>
      <c r="B5474" s="15">
        <v>5257</v>
      </c>
      <c r="C5474" s="18" t="str">
        <f>'Population tagcount script'!D5258</f>
        <v xml:space="preserve">writeFastq(fastq, "C:/NGS/save/F2_Adap-0.fastq", compress=F)   </v>
      </c>
      <c r="D5474" s="5"/>
      <c r="E5474" s="5"/>
      <c r="F5474" s="5"/>
      <c r="G5474" s="5"/>
    </row>
    <row r="5475" spans="1:7" s="15" customFormat="1" x14ac:dyDescent="0.15">
      <c r="A5475" s="6"/>
      <c r="B5475" s="15">
        <v>5258</v>
      </c>
      <c r="C5475" s="18" t="str">
        <f>'Population tagcount script'!D5259</f>
        <v>in_f &lt;- "C:/NGS/save/F2_Adap-0.fastq"</v>
      </c>
      <c r="D5475" s="5"/>
      <c r="E5475" s="5"/>
      <c r="F5475" s="5"/>
      <c r="G5475" s="5"/>
    </row>
    <row r="5476" spans="1:7" s="15" customFormat="1" x14ac:dyDescent="0.15">
      <c r="A5476" s="6"/>
      <c r="B5476" s="15">
        <v>5259</v>
      </c>
      <c r="C5476" s="18" t="str">
        <f>'Population tagcount script'!D5260</f>
        <v>out_f &lt;- "C:/NGS/save/F2_Adap-1.fastq"</v>
      </c>
      <c r="D5476" s="5"/>
      <c r="E5476" s="5"/>
      <c r="F5476" s="5"/>
      <c r="G5476" s="5"/>
    </row>
    <row r="5477" spans="1:7" s="15" customFormat="1" x14ac:dyDescent="0.15">
      <c r="A5477" s="6"/>
      <c r="B5477" s="15">
        <v>5260</v>
      </c>
      <c r="C5477" s="18" t="str">
        <f>'Population tagcount script'!D5261</f>
        <v>param_adapter &lt;- "CATGAGATCGGAAGAGCGTCGTGTAGGGAAAGAGTGT"  #Adapter sequence 1</v>
      </c>
      <c r="D5477" s="5"/>
      <c r="E5477" s="5"/>
      <c r="F5477" s="5"/>
      <c r="G5477" s="5"/>
    </row>
    <row r="5478" spans="1:7" s="15" customFormat="1" x14ac:dyDescent="0.15">
      <c r="A5478" s="6"/>
      <c r="B5478" s="15">
        <v>5261</v>
      </c>
      <c r="C5478" s="18" t="str">
        <f>'Population tagcount script'!D5262</f>
        <v xml:space="preserve">system.time(res1 &lt;- preprocessReads(filename=in_f,  outputFilename=out_f,Rpattern=param_adapter, max.Rmismatch=rep(0, nchar(param_adapter)), nBases=0, minLength=20, nrec=1000000))      </v>
      </c>
      <c r="D5478" s="5"/>
      <c r="E5478" s="5"/>
      <c r="F5478" s="5"/>
      <c r="G5478" s="5"/>
    </row>
    <row r="5479" spans="1:7" s="15" customFormat="1" x14ac:dyDescent="0.15">
      <c r="A5479" s="6"/>
      <c r="B5479" s="15">
        <v>5262</v>
      </c>
      <c r="C5479" s="18" t="str">
        <f>'Population tagcount script'!D5263</f>
        <v>in_f &lt;- "C:/NGS/save/F2_Adap-1.fastq"</v>
      </c>
      <c r="D5479" s="5"/>
      <c r="E5479" s="5"/>
      <c r="F5479" s="5"/>
      <c r="G5479" s="5"/>
    </row>
    <row r="5480" spans="1:7" s="15" customFormat="1" x14ac:dyDescent="0.15">
      <c r="A5480" s="6"/>
      <c r="B5480" s="15">
        <v>5263</v>
      </c>
      <c r="C5480" s="18" t="str">
        <f>'Population tagcount script'!D5264</f>
        <v>out_f &lt;- "C:/NGS/save/F2_Adap-2.fastq"</v>
      </c>
      <c r="D5480" s="5"/>
      <c r="E5480" s="5"/>
      <c r="F5480" s="5"/>
      <c r="G5480" s="5"/>
    </row>
    <row r="5481" spans="1:7" s="15" customFormat="1" x14ac:dyDescent="0.15">
      <c r="A5481" s="6"/>
      <c r="B5481" s="15">
        <v>5264</v>
      </c>
      <c r="C5481" s="18" t="str">
        <f>'Population tagcount script'!D5265</f>
        <v>param_adapter &lt;- "TAAGATCGGAAGAGCACACGTCTGAACTCCAGTCAC"  #Adapter sequence 2</v>
      </c>
      <c r="D5481" s="5"/>
      <c r="E5481" s="5"/>
      <c r="F5481" s="5"/>
      <c r="G5481" s="5"/>
    </row>
    <row r="5482" spans="1:7" s="15" customFormat="1" x14ac:dyDescent="0.15">
      <c r="A5482" s="6"/>
      <c r="B5482" s="15">
        <v>5265</v>
      </c>
      <c r="C5482" s="18" t="str">
        <f>'Population tagcount script'!D5266</f>
        <v xml:space="preserve">system.time(res2 &lt;- preprocessReads(filename=in_f,  outputFilename=out_f,Rpattern=param_adapter, max.Rmismatch=rep(0, nchar(param_adapter)), nBases=0, minLength=20, nrec=1000000))      </v>
      </c>
      <c r="D5482" s="5"/>
      <c r="E5482" s="5"/>
      <c r="F5482" s="5"/>
      <c r="G5482" s="5"/>
    </row>
    <row r="5483" spans="1:7" s="15" customFormat="1" x14ac:dyDescent="0.15">
      <c r="A5483" s="6"/>
      <c r="B5483" s="15">
        <v>5266</v>
      </c>
      <c r="C5483" s="18" t="str">
        <f>'Population tagcount script'!D5267</f>
        <v>in_f &lt;- "C:/NGS/save/F2_Adap-2.fastq"</v>
      </c>
      <c r="D5483" s="5"/>
      <c r="E5483" s="5"/>
      <c r="F5483" s="5"/>
      <c r="G5483" s="5"/>
    </row>
    <row r="5484" spans="1:7" s="15" customFormat="1" x14ac:dyDescent="0.15">
      <c r="A5484" s="6"/>
      <c r="B5484" s="15">
        <v>5267</v>
      </c>
      <c r="C5484" s="18" t="str">
        <f>'Population tagcount script'!D5268</f>
        <v>out_f &lt;- "C:/NGS/save/F2_Adap-3.fastq"</v>
      </c>
      <c r="D5484" s="5"/>
      <c r="E5484" s="5"/>
      <c r="F5484" s="5"/>
      <c r="G5484" s="5"/>
    </row>
    <row r="5485" spans="1:7" s="15" customFormat="1" x14ac:dyDescent="0.15">
      <c r="A5485" s="6"/>
      <c r="B5485" s="15">
        <v>5268</v>
      </c>
      <c r="C5485" s="18" t="str">
        <f>'Population tagcount script'!D5269</f>
        <v>param_adapter &lt;- "TAAGATCGGAAGAGCGTCGTGTAGGGAAAGAGTGT"  #Adapter sequence 3</v>
      </c>
      <c r="D5485" s="5"/>
      <c r="E5485" s="5"/>
      <c r="F5485" s="5"/>
      <c r="G5485" s="5"/>
    </row>
    <row r="5486" spans="1:7" s="15" customFormat="1" x14ac:dyDescent="0.15">
      <c r="A5486" s="6"/>
      <c r="B5486" s="15">
        <v>5269</v>
      </c>
      <c r="C5486" s="18" t="str">
        <f>'Population tagcount script'!D5270</f>
        <v xml:space="preserve">system.time(res3 &lt;- preprocessReads(filename=in_f,  outputFilename=out_f,Rpattern=param_adapter, max.Rmismatch=rep(0, nchar(param_adapter)), nBases=0, minLength=20, nrec=1000000))      </v>
      </c>
      <c r="D5486" s="5"/>
      <c r="E5486" s="5"/>
      <c r="F5486" s="5"/>
      <c r="G5486" s="5"/>
    </row>
    <row r="5487" spans="1:7" s="15" customFormat="1" x14ac:dyDescent="0.15">
      <c r="A5487" s="6"/>
      <c r="B5487" s="15">
        <v>5270</v>
      </c>
      <c r="C5487" s="18" t="str">
        <f>'Population tagcount script'!D5271</f>
        <v>in_f &lt;- "C:/NGS/save/F2_Adap-3.fastq"</v>
      </c>
      <c r="D5487" s="5"/>
      <c r="E5487" s="5"/>
      <c r="F5487" s="5"/>
      <c r="G5487" s="5"/>
    </row>
    <row r="5488" spans="1:7" s="15" customFormat="1" x14ac:dyDescent="0.15">
      <c r="A5488" s="6"/>
      <c r="B5488" s="15">
        <v>5271</v>
      </c>
      <c r="C5488" s="18" t="str">
        <f>'Population tagcount script'!D5272</f>
        <v>out_f &lt;- "C:/NGS/save/AdapterTrim_.fastq"</v>
      </c>
      <c r="D5488" s="5"/>
      <c r="E5488" s="5"/>
      <c r="F5488" s="5"/>
      <c r="G5488" s="5"/>
    </row>
    <row r="5489" spans="1:7" s="15" customFormat="1" x14ac:dyDescent="0.15">
      <c r="A5489" s="6"/>
      <c r="B5489" s="15">
        <v>5272</v>
      </c>
      <c r="C5489" s="18" t="str">
        <f>'Population tagcount script'!D5273</f>
        <v>param_adapter &lt;- "CATGAGATCGGAAGAGCACACGTCTGAACTCCAGTCAC"  #Adapter sequence 4</v>
      </c>
      <c r="D5489" s="5"/>
      <c r="E5489" s="5"/>
      <c r="F5489" s="5"/>
      <c r="G5489" s="5"/>
    </row>
    <row r="5490" spans="1:7" s="15" customFormat="1" x14ac:dyDescent="0.15">
      <c r="A5490" s="6"/>
      <c r="B5490" s="15">
        <v>5273</v>
      </c>
      <c r="C5490" s="18" t="str">
        <f>'Population tagcount script'!D5274</f>
        <v xml:space="preserve">system.time(res4 &lt;- preprocessReads(filename=in_f,  outputFilename=out_f,Rpattern=param_adapter, max.Rmismatch=rep(0, nchar(param_adapter)), nBases=0, minLength=20, nrec=1000000))      </v>
      </c>
      <c r="D5490" s="5"/>
      <c r="E5490" s="5"/>
      <c r="F5490" s="5"/>
      <c r="G5490" s="5"/>
    </row>
    <row r="5491" spans="1:7" s="15" customFormat="1" x14ac:dyDescent="0.15">
      <c r="A5491" s="6"/>
      <c r="B5491" s="15">
        <v>5274</v>
      </c>
      <c r="C5491" s="18" t="str">
        <f>'Population tagcount script'!D5275</f>
        <v>res &lt;- rbind(res1,res2,res3,res4)</v>
      </c>
      <c r="D5491" s="5"/>
      <c r="E5491" s="5"/>
      <c r="F5491" s="5"/>
      <c r="G5491" s="5"/>
    </row>
    <row r="5492" spans="1:7" s="15" customFormat="1" x14ac:dyDescent="0.15">
      <c r="A5492" s="6"/>
      <c r="B5492" s="15">
        <v>5275</v>
      </c>
      <c r="C5492" s="18" t="str">
        <f>'Population tagcount script'!D5276</f>
        <v>write.csv(res, "C:/NGS/save/.fastq.csv")</v>
      </c>
      <c r="D5492" s="5"/>
      <c r="E5492" s="5"/>
      <c r="F5492" s="5"/>
      <c r="G5492" s="5"/>
    </row>
    <row r="5493" spans="1:7" s="15" customFormat="1" x14ac:dyDescent="0.15">
      <c r="A5493" s="6"/>
      <c r="B5493" s="15">
        <v>5276</v>
      </c>
      <c r="C5493" s="18" t="str">
        <f>'Population tagcount script'!D5277</f>
        <v>system.time(fastq &lt;- fread("C:/NGS/save/AdapterTrim_.fastq", header=F, sep="\t", na.strings="NA", strip.white=TRUE, verbose=TRUE))</v>
      </c>
      <c r="D5493" s="5"/>
      <c r="E5493" s="5"/>
      <c r="F5493" s="5"/>
      <c r="G5493" s="5"/>
    </row>
    <row r="5494" spans="1:7" s="15" customFormat="1" x14ac:dyDescent="0.15">
      <c r="A5494" s="6"/>
      <c r="B5494" s="15">
        <v>5277</v>
      </c>
      <c r="C5494" s="18" t="str">
        <f>'Population tagcount script'!D5278</f>
        <v>file.remove("C:/NGS/save/AdapterTrim_.fastq","C:/NGS/save/F2_Adap-0.fastq","C:/NGS/save/F2_Adap-1.fastq","C:/NGS/save/F2_Adap-2.fastq","C:/NGS/save/F2_Adap-3.fastq")</v>
      </c>
      <c r="D5494" s="5"/>
      <c r="E5494" s="5"/>
      <c r="F5494" s="5"/>
      <c r="G5494" s="5"/>
    </row>
    <row r="5495" spans="1:7" s="15" customFormat="1" x14ac:dyDescent="0.15">
      <c r="A5495" s="6"/>
      <c r="B5495" s="15">
        <v>5278</v>
      </c>
      <c r="C5495" s="18" t="str">
        <f>'Population tagcount script'!D5279</f>
        <v>system.time(nucleotide &lt;- fastq[2+4*(0:((nrow(fastq)/4)-1))])</v>
      </c>
      <c r="D5495" s="5"/>
      <c r="E5495" s="5"/>
      <c r="F5495" s="5"/>
      <c r="G5495" s="5"/>
    </row>
    <row r="5496" spans="1:7" s="15" customFormat="1" x14ac:dyDescent="0.15">
      <c r="A5496" s="6"/>
      <c r="B5496" s="15">
        <v>5279</v>
      </c>
      <c r="C5496" s="18" t="str">
        <f>'Population tagcount script'!D5280</f>
        <v>system.time(RADtag &lt;- sort(table(nucleotide), decreasing=TRUE))</v>
      </c>
      <c r="D5496" s="5"/>
      <c r="E5496" s="5"/>
      <c r="F5496" s="5"/>
      <c r="G5496" s="5"/>
    </row>
    <row r="5497" spans="1:7" s="15" customFormat="1" x14ac:dyDescent="0.15">
      <c r="A5497" s="6"/>
      <c r="B5497" s="15">
        <v>5280</v>
      </c>
      <c r="C5497" s="18" t="str">
        <f>'Population tagcount script'!D5281</f>
        <v>system.time(write.csv(RADtag, file="C:/NGS/save/.tagcount", row.names = F))</v>
      </c>
      <c r="D5497" s="5"/>
      <c r="E5497" s="5"/>
      <c r="F5497" s="5"/>
      <c r="G5497" s="5"/>
    </row>
    <row r="5498" spans="1:7" s="15" customFormat="1" x14ac:dyDescent="0.15">
      <c r="A5498" s="6"/>
      <c r="B5498" s="15">
        <v>5281</v>
      </c>
      <c r="C5498" s="18" t="str">
        <f>'Population tagcount script'!D5282</f>
        <v>file.remove("C:/NGS/save/.fastq")</v>
      </c>
      <c r="D5498" s="5"/>
      <c r="E5498" s="5"/>
      <c r="F5498" s="5"/>
      <c r="G5498" s="5"/>
    </row>
    <row r="5499" spans="1:7" s="15" customFormat="1" x14ac:dyDescent="0.15">
      <c r="A5499" s="6"/>
      <c r="B5499" s="15">
        <v>5282</v>
      </c>
      <c r="C5499" s="18" t="str">
        <f>'Population tagcount script'!D5283</f>
        <v>RAD_1over &lt;- RADtag[RADtag&gt;1]</v>
      </c>
      <c r="D5499" s="5"/>
      <c r="E5499" s="5"/>
      <c r="F5499" s="5"/>
      <c r="G5499" s="5"/>
    </row>
    <row r="5500" spans="1:7" s="15" customFormat="1" x14ac:dyDescent="0.15">
      <c r="A5500" s="6"/>
      <c r="B5500" s="15">
        <v>5283</v>
      </c>
      <c r="C5500" s="18" t="str">
        <f>'Population tagcount script'!D5284</f>
        <v>system.time(write.csv(RAD_1over, file="C:/NGS/save/.tagcount1over", row.names = F))</v>
      </c>
      <c r="D5500" s="5"/>
      <c r="E5500" s="5"/>
      <c r="F5500" s="5"/>
      <c r="G5500" s="5"/>
    </row>
    <row r="5501" spans="1:7" s="15" customFormat="1" x14ac:dyDescent="0.15">
      <c r="A5501" s="6"/>
      <c r="B5501" s="15">
        <v>5284</v>
      </c>
      <c r="C5501" s="18" t="str">
        <f>'Population tagcount script'!D5285</f>
        <v>rm(list=ls())</v>
      </c>
      <c r="D5501" s="5"/>
      <c r="E5501" s="5"/>
      <c r="F5501" s="5"/>
      <c r="G5501" s="5"/>
    </row>
    <row r="5502" spans="1:7" s="15" customFormat="1" x14ac:dyDescent="0.15">
      <c r="A5502" s="6"/>
      <c r="B5502" s="15">
        <v>5285</v>
      </c>
      <c r="C5502" s="18" t="str">
        <f>'Population tagcount script'!D5286</f>
        <v>in_f &lt;- c("0", "0")</v>
      </c>
      <c r="D5502" s="5"/>
      <c r="E5502" s="5"/>
      <c r="F5502" s="5"/>
      <c r="G5502" s="5"/>
    </row>
    <row r="5503" spans="1:7" s="15" customFormat="1" x14ac:dyDescent="0.15">
      <c r="A5503" s="6"/>
      <c r="B5503" s="15">
        <v>5286</v>
      </c>
      <c r="C5503" s="18" t="str">
        <f>'Population tagcount script'!D5287</f>
        <v>out_f &lt;- "C:/NGS/save/.fastq"</v>
      </c>
      <c r="D5503" s="5"/>
      <c r="E5503" s="5"/>
      <c r="F5503" s="5"/>
      <c r="G5503" s="5"/>
    </row>
    <row r="5504" spans="1:7" s="15" customFormat="1" x14ac:dyDescent="0.15">
      <c r="A5504" s="6"/>
      <c r="B5504" s="15">
        <v>5287</v>
      </c>
      <c r="C5504" s="18" t="str">
        <f>'Population tagcount script'!D5288</f>
        <v>param_trim &lt;- 0</v>
      </c>
      <c r="D5504" s="5"/>
      <c r="E5504" s="5"/>
      <c r="F5504" s="5"/>
      <c r="G5504" s="5"/>
    </row>
    <row r="5505" spans="1:7" s="15" customFormat="1" x14ac:dyDescent="0.15">
      <c r="A5505" s="6"/>
      <c r="B5505" s="15">
        <v>5288</v>
      </c>
      <c r="C5505" s="18" t="str">
        <f>'Population tagcount script'!D5289</f>
        <v xml:space="preserve">fastq &lt;- readFastq(in_f)              </v>
      </c>
      <c r="D5505" s="5"/>
      <c r="E5505" s="5"/>
      <c r="F5505" s="5"/>
      <c r="G5505" s="5"/>
    </row>
    <row r="5506" spans="1:7" s="15" customFormat="1" x14ac:dyDescent="0.15">
      <c r="A5506" s="6"/>
      <c r="B5506" s="15">
        <v>5289</v>
      </c>
      <c r="C5506" s="18" t="str">
        <f>'Population tagcount script'!D5290</f>
        <v>hoge &lt;- width(sread(fastq)) - param_trim</v>
      </c>
      <c r="D5506" s="5"/>
      <c r="E5506" s="5"/>
      <c r="F5506" s="5"/>
      <c r="G5506" s="5"/>
    </row>
    <row r="5507" spans="1:7" s="15" customFormat="1" x14ac:dyDescent="0.15">
      <c r="A5507" s="6"/>
      <c r="B5507" s="15">
        <v>5290</v>
      </c>
      <c r="C5507" s="18" t="str">
        <f>'Population tagcount script'!D5291</f>
        <v xml:space="preserve">hoge[hoge &lt; 1] &lt;- 1                   </v>
      </c>
      <c r="D5507" s="5"/>
      <c r="E5507" s="5"/>
      <c r="F5507" s="5"/>
      <c r="G5507" s="5"/>
    </row>
    <row r="5508" spans="1:7" s="15" customFormat="1" x14ac:dyDescent="0.15">
      <c r="A5508" s="6"/>
      <c r="B5508" s="15">
        <v>5291</v>
      </c>
      <c r="C5508" s="18" t="str">
        <f>'Population tagcount script'!D5292</f>
        <v>hoge1 &lt;- DNAStringSet(sread(fastq), start=1, end=hoge)</v>
      </c>
      <c r="D5508" s="5"/>
      <c r="E5508" s="5"/>
      <c r="F5508" s="5"/>
      <c r="G5508" s="5"/>
    </row>
    <row r="5509" spans="1:7" s="15" customFormat="1" x14ac:dyDescent="0.15">
      <c r="A5509" s="6"/>
      <c r="B5509" s="15">
        <v>5292</v>
      </c>
      <c r="C5509" s="18" t="str">
        <f>'Population tagcount script'!D5293</f>
        <v>hoge2 &lt;- BStringSet(quality(quality(fastq)), start=1, end=hoge)</v>
      </c>
      <c r="D5509" s="5"/>
      <c r="E5509" s="5"/>
      <c r="F5509" s="5"/>
      <c r="G5509" s="5"/>
    </row>
    <row r="5510" spans="1:7" s="15" customFormat="1" x14ac:dyDescent="0.15">
      <c r="A5510" s="6"/>
      <c r="B5510" s="15">
        <v>5293</v>
      </c>
      <c r="C5510" s="18" t="str">
        <f>'Population tagcount script'!D5294</f>
        <v>fastq &lt;- ShortReadQ(hoge1, hoge2, id(fastq))</v>
      </c>
      <c r="D5510" s="5"/>
      <c r="E5510" s="5"/>
      <c r="F5510" s="5"/>
      <c r="G5510" s="5"/>
    </row>
    <row r="5511" spans="1:7" s="15" customFormat="1" x14ac:dyDescent="0.15">
      <c r="A5511" s="6"/>
      <c r="B5511" s="15">
        <v>5294</v>
      </c>
      <c r="C5511" s="18" t="str">
        <f>'Population tagcount script'!D5295</f>
        <v xml:space="preserve">writeFastq(fastq, out_f, compress=F)   </v>
      </c>
      <c r="D5511" s="5"/>
      <c r="E5511" s="5"/>
      <c r="F5511" s="5"/>
      <c r="G5511" s="5"/>
    </row>
    <row r="5512" spans="1:7" s="15" customFormat="1" x14ac:dyDescent="0.15">
      <c r="A5512" s="6"/>
      <c r="B5512" s="15">
        <v>5295</v>
      </c>
      <c r="C5512" s="18" t="str">
        <f>'Population tagcount script'!D5296</f>
        <v>param1 &lt;- 35</v>
      </c>
      <c r="D5512" s="5"/>
      <c r="E5512" s="5"/>
      <c r="F5512" s="5"/>
      <c r="G5512" s="5"/>
    </row>
    <row r="5513" spans="1:7" s="15" customFormat="1" x14ac:dyDescent="0.15">
      <c r="A5513" s="6"/>
      <c r="B5513" s="15">
        <v>5296</v>
      </c>
      <c r="C5513" s="18" t="str">
        <f>'Population tagcount script'!D5297</f>
        <v>param2 &lt;- 0.1</v>
      </c>
      <c r="D5513" s="5"/>
      <c r="E5513" s="5"/>
      <c r="F5513" s="5"/>
      <c r="G5513" s="5"/>
    </row>
    <row r="5514" spans="1:7" s="15" customFormat="1" x14ac:dyDescent="0.15">
      <c r="A5514" s="6"/>
      <c r="B5514" s="15">
        <v>5297</v>
      </c>
      <c r="C5514" s="18" t="str">
        <f>'Population tagcount script'!D5298</f>
        <v>fastq &lt;- readFastq("C:/NGS/save/.fastq")</v>
      </c>
      <c r="D5514" s="5"/>
      <c r="E5514" s="5"/>
      <c r="F5514" s="5"/>
      <c r="G5514" s="5"/>
    </row>
    <row r="5515" spans="1:7" s="15" customFormat="1" x14ac:dyDescent="0.15">
      <c r="A5515" s="6"/>
      <c r="B5515" s="15">
        <v>5298</v>
      </c>
      <c r="C5515" s="18" t="str">
        <f>'Population tagcount script'!D5299</f>
        <v>hoge &lt;- as(quality(fastq), "matrix")</v>
      </c>
      <c r="D5515" s="5"/>
      <c r="E5515" s="5"/>
      <c r="F5515" s="5"/>
      <c r="G5515" s="5"/>
    </row>
    <row r="5516" spans="1:7" s="15" customFormat="1" x14ac:dyDescent="0.15">
      <c r="A5516" s="6"/>
      <c r="B5516" s="15">
        <v>5299</v>
      </c>
      <c r="C5516" s="18" t="str">
        <f>'Population tagcount script'!D5300</f>
        <v>obj &lt;- (rowSums(hoge &lt; param1) &lt;= width(fastq)*param2)</v>
      </c>
      <c r="D5516" s="5"/>
      <c r="E5516" s="5"/>
      <c r="F5516" s="5"/>
      <c r="G5516" s="5"/>
    </row>
    <row r="5517" spans="1:7" s="15" customFormat="1" x14ac:dyDescent="0.15">
      <c r="A5517" s="6"/>
      <c r="B5517" s="15">
        <v>5300</v>
      </c>
      <c r="C5517" s="18" t="str">
        <f>'Population tagcount script'!D5301</f>
        <v>fastq &lt;- fastq[obj]</v>
      </c>
      <c r="D5517" s="5"/>
      <c r="E5517" s="5"/>
      <c r="F5517" s="5"/>
      <c r="G5517" s="5"/>
    </row>
    <row r="5518" spans="1:7" s="15" customFormat="1" x14ac:dyDescent="0.15">
      <c r="A5518" s="6"/>
      <c r="B5518" s="15">
        <v>5301</v>
      </c>
      <c r="C5518" s="18" t="str">
        <f>'Population tagcount script'!D5302</f>
        <v xml:space="preserve">writeFastq(fastq, "C:/NGS/save/F2_Adap-0.fastq", compress=F)   </v>
      </c>
      <c r="D5518" s="5"/>
      <c r="E5518" s="5"/>
      <c r="F5518" s="5"/>
      <c r="G5518" s="5"/>
    </row>
    <row r="5519" spans="1:7" s="15" customFormat="1" x14ac:dyDescent="0.15">
      <c r="A5519" s="6"/>
      <c r="B5519" s="15">
        <v>5302</v>
      </c>
      <c r="C5519" s="18" t="str">
        <f>'Population tagcount script'!D5303</f>
        <v>in_f &lt;- "C:/NGS/save/F2_Adap-0.fastq"</v>
      </c>
      <c r="D5519" s="5"/>
      <c r="E5519" s="5"/>
      <c r="F5519" s="5"/>
      <c r="G5519" s="5"/>
    </row>
    <row r="5520" spans="1:7" s="15" customFormat="1" x14ac:dyDescent="0.15">
      <c r="A5520" s="6"/>
      <c r="B5520" s="15">
        <v>5303</v>
      </c>
      <c r="C5520" s="18" t="str">
        <f>'Population tagcount script'!D5304</f>
        <v>out_f &lt;- "C:/NGS/save/F2_Adap-1.fastq"</v>
      </c>
      <c r="D5520" s="5"/>
      <c r="E5520" s="5"/>
      <c r="F5520" s="5"/>
      <c r="G5520" s="5"/>
    </row>
    <row r="5521" spans="1:7" s="15" customFormat="1" x14ac:dyDescent="0.15">
      <c r="A5521" s="6"/>
      <c r="B5521" s="15">
        <v>5304</v>
      </c>
      <c r="C5521" s="18" t="str">
        <f>'Population tagcount script'!D5305</f>
        <v>param_adapter &lt;- "CATGAGATCGGAAGAGCGTCGTGTAGGGAAAGAGTGT"  #Adapter sequence 1</v>
      </c>
      <c r="D5521" s="5"/>
      <c r="E5521" s="5"/>
      <c r="F5521" s="5"/>
      <c r="G5521" s="5"/>
    </row>
    <row r="5522" spans="1:7" s="15" customFormat="1" x14ac:dyDescent="0.15">
      <c r="A5522" s="6"/>
      <c r="B5522" s="15">
        <v>5305</v>
      </c>
      <c r="C5522" s="18" t="str">
        <f>'Population tagcount script'!D5306</f>
        <v xml:space="preserve">system.time(res1 &lt;- preprocessReads(filename=in_f,  outputFilename=out_f,Rpattern=param_adapter, max.Rmismatch=rep(0, nchar(param_adapter)), nBases=0, minLength=20, nrec=1000000))      </v>
      </c>
      <c r="D5522" s="5"/>
      <c r="E5522" s="5"/>
      <c r="F5522" s="5"/>
      <c r="G5522" s="5"/>
    </row>
    <row r="5523" spans="1:7" s="15" customFormat="1" x14ac:dyDescent="0.15">
      <c r="A5523" s="6"/>
      <c r="B5523" s="15">
        <v>5306</v>
      </c>
      <c r="C5523" s="18" t="str">
        <f>'Population tagcount script'!D5307</f>
        <v>in_f &lt;- "C:/NGS/save/F2_Adap-1.fastq"</v>
      </c>
      <c r="D5523" s="5"/>
      <c r="E5523" s="5"/>
      <c r="F5523" s="5"/>
      <c r="G5523" s="5"/>
    </row>
    <row r="5524" spans="1:7" s="15" customFormat="1" x14ac:dyDescent="0.15">
      <c r="A5524" s="6"/>
      <c r="B5524" s="15">
        <v>5307</v>
      </c>
      <c r="C5524" s="18" t="str">
        <f>'Population tagcount script'!D5308</f>
        <v>out_f &lt;- "C:/NGS/save/F2_Adap-2.fastq"</v>
      </c>
      <c r="D5524" s="5"/>
      <c r="E5524" s="5"/>
      <c r="F5524" s="5"/>
      <c r="G5524" s="5"/>
    </row>
    <row r="5525" spans="1:7" s="15" customFormat="1" x14ac:dyDescent="0.15">
      <c r="A5525" s="6"/>
      <c r="B5525" s="15">
        <v>5308</v>
      </c>
      <c r="C5525" s="18" t="str">
        <f>'Population tagcount script'!D5309</f>
        <v>param_adapter &lt;- "TAAGATCGGAAGAGCACACGTCTGAACTCCAGTCAC"  #Adapter sequence 2</v>
      </c>
      <c r="D5525" s="5"/>
      <c r="E5525" s="5"/>
      <c r="F5525" s="5"/>
      <c r="G5525" s="5"/>
    </row>
    <row r="5526" spans="1:7" s="15" customFormat="1" x14ac:dyDescent="0.15">
      <c r="A5526" s="6"/>
      <c r="B5526" s="15">
        <v>5309</v>
      </c>
      <c r="C5526" s="18" t="str">
        <f>'Population tagcount script'!D5310</f>
        <v xml:space="preserve">system.time(res2 &lt;- preprocessReads(filename=in_f,  outputFilename=out_f,Rpattern=param_adapter, max.Rmismatch=rep(0, nchar(param_adapter)), nBases=0, minLength=20, nrec=1000000))      </v>
      </c>
      <c r="D5526" s="5"/>
      <c r="E5526" s="5"/>
      <c r="F5526" s="5"/>
      <c r="G5526" s="5"/>
    </row>
    <row r="5527" spans="1:7" s="15" customFormat="1" x14ac:dyDescent="0.15">
      <c r="A5527" s="6"/>
      <c r="B5527" s="15">
        <v>5310</v>
      </c>
      <c r="C5527" s="18" t="str">
        <f>'Population tagcount script'!D5311</f>
        <v>in_f &lt;- "C:/NGS/save/F2_Adap-2.fastq"</v>
      </c>
      <c r="D5527" s="5"/>
      <c r="E5527" s="5"/>
      <c r="F5527" s="5"/>
      <c r="G5527" s="5"/>
    </row>
    <row r="5528" spans="1:7" s="15" customFormat="1" x14ac:dyDescent="0.15">
      <c r="A5528" s="6"/>
      <c r="B5528" s="15">
        <v>5311</v>
      </c>
      <c r="C5528" s="18" t="str">
        <f>'Population tagcount script'!D5312</f>
        <v>out_f &lt;- "C:/NGS/save/F2_Adap-3.fastq"</v>
      </c>
      <c r="D5528" s="5"/>
      <c r="E5528" s="5"/>
      <c r="F5528" s="5"/>
      <c r="G5528" s="5"/>
    </row>
    <row r="5529" spans="1:7" s="15" customFormat="1" x14ac:dyDescent="0.15">
      <c r="A5529" s="6"/>
      <c r="B5529" s="15">
        <v>5312</v>
      </c>
      <c r="C5529" s="18" t="str">
        <f>'Population tagcount script'!D5313</f>
        <v>param_adapter &lt;- "TAAGATCGGAAGAGCGTCGTGTAGGGAAAGAGTGT"  #Adapter sequence 3</v>
      </c>
      <c r="D5529" s="5"/>
      <c r="E5529" s="5"/>
      <c r="F5529" s="5"/>
      <c r="G5529" s="5"/>
    </row>
    <row r="5530" spans="1:7" s="15" customFormat="1" x14ac:dyDescent="0.15">
      <c r="A5530" s="6"/>
      <c r="B5530" s="15">
        <v>5313</v>
      </c>
      <c r="C5530" s="18" t="str">
        <f>'Population tagcount script'!D5314</f>
        <v xml:space="preserve">system.time(res3 &lt;- preprocessReads(filename=in_f,  outputFilename=out_f,Rpattern=param_adapter, max.Rmismatch=rep(0, nchar(param_adapter)), nBases=0, minLength=20, nrec=1000000))      </v>
      </c>
      <c r="D5530" s="5"/>
      <c r="E5530" s="5"/>
      <c r="F5530" s="5"/>
      <c r="G5530" s="5"/>
    </row>
    <row r="5531" spans="1:7" s="15" customFormat="1" x14ac:dyDescent="0.15">
      <c r="A5531" s="6"/>
      <c r="B5531" s="15">
        <v>5314</v>
      </c>
      <c r="C5531" s="18" t="str">
        <f>'Population tagcount script'!D5315</f>
        <v>in_f &lt;- "C:/NGS/save/F2_Adap-3.fastq"</v>
      </c>
      <c r="D5531" s="5"/>
      <c r="E5531" s="5"/>
      <c r="F5531" s="5"/>
      <c r="G5531" s="5"/>
    </row>
    <row r="5532" spans="1:7" s="15" customFormat="1" x14ac:dyDescent="0.15">
      <c r="A5532" s="6"/>
      <c r="B5532" s="15">
        <v>5315</v>
      </c>
      <c r="C5532" s="18" t="str">
        <f>'Population tagcount script'!D5316</f>
        <v>out_f &lt;- "C:/NGS/save/AdapterTrim_.fastq"</v>
      </c>
      <c r="D5532" s="5"/>
      <c r="E5532" s="5"/>
      <c r="F5532" s="5"/>
      <c r="G5532" s="5"/>
    </row>
    <row r="5533" spans="1:7" s="15" customFormat="1" x14ac:dyDescent="0.15">
      <c r="A5533" s="6"/>
      <c r="B5533" s="15">
        <v>5316</v>
      </c>
      <c r="C5533" s="18" t="str">
        <f>'Population tagcount script'!D5317</f>
        <v>param_adapter &lt;- "CATGAGATCGGAAGAGCACACGTCTGAACTCCAGTCAC"  #Adapter sequence 4</v>
      </c>
      <c r="D5533" s="5"/>
      <c r="E5533" s="5"/>
      <c r="F5533" s="5"/>
      <c r="G5533" s="5"/>
    </row>
    <row r="5534" spans="1:7" s="15" customFormat="1" x14ac:dyDescent="0.15">
      <c r="A5534" s="6"/>
      <c r="B5534" s="15">
        <v>5317</v>
      </c>
      <c r="C5534" s="18" t="str">
        <f>'Population tagcount script'!D5318</f>
        <v xml:space="preserve">system.time(res4 &lt;- preprocessReads(filename=in_f,  outputFilename=out_f,Rpattern=param_adapter, max.Rmismatch=rep(0, nchar(param_adapter)), nBases=0, minLength=20, nrec=1000000))      </v>
      </c>
      <c r="D5534" s="5"/>
      <c r="E5534" s="5"/>
      <c r="F5534" s="5"/>
      <c r="G5534" s="5"/>
    </row>
    <row r="5535" spans="1:7" s="15" customFormat="1" x14ac:dyDescent="0.15">
      <c r="A5535" s="6"/>
      <c r="B5535" s="15">
        <v>5318</v>
      </c>
      <c r="C5535" s="18" t="str">
        <f>'Population tagcount script'!D5319</f>
        <v>res &lt;- rbind(res1,res2,res3,res4)</v>
      </c>
      <c r="D5535" s="5"/>
      <c r="E5535" s="5"/>
      <c r="F5535" s="5"/>
      <c r="G5535" s="5"/>
    </row>
    <row r="5536" spans="1:7" s="15" customFormat="1" x14ac:dyDescent="0.15">
      <c r="A5536" s="6"/>
      <c r="B5536" s="15">
        <v>5319</v>
      </c>
      <c r="C5536" s="18" t="str">
        <f>'Population tagcount script'!D5320</f>
        <v>write.csv(res, "C:/NGS/save/.fastq.csv")</v>
      </c>
      <c r="D5536" s="5"/>
      <c r="E5536" s="5"/>
      <c r="F5536" s="5"/>
      <c r="G5536" s="5"/>
    </row>
    <row r="5537" spans="1:7" s="15" customFormat="1" x14ac:dyDescent="0.15">
      <c r="A5537" s="6"/>
      <c r="B5537" s="15">
        <v>5320</v>
      </c>
      <c r="C5537" s="18" t="str">
        <f>'Population tagcount script'!D5321</f>
        <v>system.time(fastq &lt;- fread("C:/NGS/save/AdapterTrim_.fastq", header=F, sep="\t", na.strings="NA", strip.white=TRUE, verbose=TRUE))</v>
      </c>
      <c r="D5537" s="5"/>
      <c r="E5537" s="5"/>
      <c r="F5537" s="5"/>
      <c r="G5537" s="5"/>
    </row>
    <row r="5538" spans="1:7" s="15" customFormat="1" x14ac:dyDescent="0.15">
      <c r="A5538" s="6"/>
      <c r="B5538" s="15">
        <v>5321</v>
      </c>
      <c r="C5538" s="18" t="str">
        <f>'Population tagcount script'!D5322</f>
        <v>file.remove("C:/NGS/save/AdapterTrim_.fastq","C:/NGS/save/F2_Adap-0.fastq","C:/NGS/save/F2_Adap-1.fastq","C:/NGS/save/F2_Adap-2.fastq","C:/NGS/save/F2_Adap-3.fastq")</v>
      </c>
      <c r="D5538" s="5"/>
      <c r="E5538" s="5"/>
      <c r="F5538" s="5"/>
      <c r="G5538" s="5"/>
    </row>
    <row r="5539" spans="1:7" s="15" customFormat="1" x14ac:dyDescent="0.15">
      <c r="A5539" s="6"/>
      <c r="B5539" s="15">
        <v>5322</v>
      </c>
      <c r="C5539" s="18" t="str">
        <f>'Population tagcount script'!D5323</f>
        <v>system.time(nucleotide &lt;- fastq[2+4*(0:((nrow(fastq)/4)-1))])</v>
      </c>
      <c r="D5539" s="5"/>
      <c r="E5539" s="5"/>
      <c r="F5539" s="5"/>
      <c r="G5539" s="5"/>
    </row>
    <row r="5540" spans="1:7" s="15" customFormat="1" x14ac:dyDescent="0.15">
      <c r="A5540" s="6"/>
      <c r="B5540" s="15">
        <v>5323</v>
      </c>
      <c r="C5540" s="18" t="str">
        <f>'Population tagcount script'!D5324</f>
        <v>system.time(RADtag &lt;- sort(table(nucleotide), decreasing=TRUE))</v>
      </c>
      <c r="D5540" s="5"/>
      <c r="E5540" s="5"/>
      <c r="F5540" s="5"/>
      <c r="G5540" s="5"/>
    </row>
    <row r="5541" spans="1:7" s="15" customFormat="1" x14ac:dyDescent="0.15">
      <c r="A5541" s="6"/>
      <c r="B5541" s="15">
        <v>5324</v>
      </c>
      <c r="C5541" s="18" t="str">
        <f>'Population tagcount script'!D5325</f>
        <v>system.time(write.csv(RADtag, file="C:/NGS/save/.tagcount", row.names = F))</v>
      </c>
      <c r="D5541" s="5"/>
      <c r="E5541" s="5"/>
      <c r="F5541" s="5"/>
      <c r="G5541" s="5"/>
    </row>
    <row r="5542" spans="1:7" s="15" customFormat="1" x14ac:dyDescent="0.15">
      <c r="A5542" s="6"/>
      <c r="B5542" s="15">
        <v>5325</v>
      </c>
      <c r="C5542" s="18" t="str">
        <f>'Population tagcount script'!D5326</f>
        <v>file.remove("C:/NGS/save/.fastq")</v>
      </c>
      <c r="D5542" s="5"/>
      <c r="E5542" s="5"/>
      <c r="F5542" s="5"/>
      <c r="G5542" s="5"/>
    </row>
    <row r="5543" spans="1:7" s="15" customFormat="1" x14ac:dyDescent="0.15">
      <c r="A5543" s="6"/>
      <c r="B5543" s="15">
        <v>5326</v>
      </c>
      <c r="C5543" s="18" t="str">
        <f>'Population tagcount script'!D5327</f>
        <v>RAD_1over &lt;- RADtag[RADtag&gt;1]</v>
      </c>
      <c r="D5543" s="5"/>
      <c r="E5543" s="5"/>
      <c r="F5543" s="5"/>
      <c r="G5543" s="5"/>
    </row>
    <row r="5544" spans="1:7" s="15" customFormat="1" x14ac:dyDescent="0.15">
      <c r="A5544" s="6"/>
      <c r="B5544" s="15">
        <v>5327</v>
      </c>
      <c r="C5544" s="18" t="str">
        <f>'Population tagcount script'!D5328</f>
        <v>system.time(write.csv(RAD_1over, file="C:/NGS/save/.tagcount1over", row.names = F))</v>
      </c>
      <c r="D5544" s="5"/>
      <c r="E5544" s="5"/>
      <c r="F5544" s="5"/>
      <c r="G5544" s="5"/>
    </row>
    <row r="5545" spans="1:7" s="15" customFormat="1" x14ac:dyDescent="0.15">
      <c r="A5545" s="6"/>
      <c r="B5545" s="15">
        <v>5328</v>
      </c>
      <c r="C5545" s="18" t="str">
        <f>'Population tagcount script'!D5329</f>
        <v>rm(list=ls())</v>
      </c>
      <c r="D5545" s="5"/>
      <c r="E5545" s="5"/>
      <c r="F5545" s="5"/>
      <c r="G5545" s="5"/>
    </row>
    <row r="5546" spans="1:7" s="15" customFormat="1" x14ac:dyDescent="0.15">
      <c r="A5546" s="6"/>
      <c r="B5546" s="15">
        <v>5329</v>
      </c>
      <c r="C5546" s="18" t="str">
        <f>'Population tagcount script'!D5330</f>
        <v>in_f &lt;- c("0", "0")</v>
      </c>
      <c r="D5546" s="5"/>
      <c r="E5546" s="5"/>
      <c r="F5546" s="5"/>
      <c r="G5546" s="5"/>
    </row>
    <row r="5547" spans="1:7" s="15" customFormat="1" x14ac:dyDescent="0.15">
      <c r="A5547" s="6"/>
      <c r="B5547" s="15">
        <v>5330</v>
      </c>
      <c r="C5547" s="18" t="str">
        <f>'Population tagcount script'!D5331</f>
        <v>out_f &lt;- "C:/NGS/save/.fastq"</v>
      </c>
      <c r="D5547" s="5"/>
      <c r="E5547" s="5"/>
      <c r="F5547" s="5"/>
      <c r="G5547" s="5"/>
    </row>
    <row r="5548" spans="1:7" s="15" customFormat="1" x14ac:dyDescent="0.15">
      <c r="A5548" s="6"/>
      <c r="B5548" s="15">
        <v>5331</v>
      </c>
      <c r="C5548" s="18" t="str">
        <f>'Population tagcount script'!D5332</f>
        <v>param_trim &lt;- 0</v>
      </c>
      <c r="D5548" s="5"/>
      <c r="E5548" s="5"/>
      <c r="F5548" s="5"/>
      <c r="G5548" s="5"/>
    </row>
    <row r="5549" spans="1:7" s="15" customFormat="1" x14ac:dyDescent="0.15">
      <c r="A5549" s="6"/>
      <c r="B5549" s="15">
        <v>5332</v>
      </c>
      <c r="C5549" s="18" t="str">
        <f>'Population tagcount script'!D5333</f>
        <v xml:space="preserve">fastq &lt;- readFastq(in_f)              </v>
      </c>
      <c r="D5549" s="5"/>
      <c r="E5549" s="5"/>
      <c r="F5549" s="5"/>
      <c r="G5549" s="5"/>
    </row>
    <row r="5550" spans="1:7" s="15" customFormat="1" x14ac:dyDescent="0.15">
      <c r="A5550" s="6"/>
      <c r="B5550" s="15">
        <v>5333</v>
      </c>
      <c r="C5550" s="18" t="str">
        <f>'Population tagcount script'!D5334</f>
        <v>hoge &lt;- width(sread(fastq)) - param_trim</v>
      </c>
      <c r="D5550" s="5"/>
      <c r="E5550" s="5"/>
      <c r="F5550" s="5"/>
      <c r="G5550" s="5"/>
    </row>
    <row r="5551" spans="1:7" s="15" customFormat="1" x14ac:dyDescent="0.15">
      <c r="A5551" s="6"/>
      <c r="B5551" s="15">
        <v>5334</v>
      </c>
      <c r="C5551" s="18" t="str">
        <f>'Population tagcount script'!D5335</f>
        <v xml:space="preserve">hoge[hoge &lt; 1] &lt;- 1                   </v>
      </c>
      <c r="D5551" s="5"/>
      <c r="E5551" s="5"/>
      <c r="F5551" s="5"/>
      <c r="G5551" s="5"/>
    </row>
    <row r="5552" spans="1:7" s="15" customFormat="1" x14ac:dyDescent="0.15">
      <c r="A5552" s="6"/>
      <c r="B5552" s="15">
        <v>5335</v>
      </c>
      <c r="C5552" s="18" t="str">
        <f>'Population tagcount script'!D5336</f>
        <v>hoge1 &lt;- DNAStringSet(sread(fastq), start=1, end=hoge)</v>
      </c>
      <c r="D5552" s="5"/>
      <c r="E5552" s="5"/>
      <c r="F5552" s="5"/>
      <c r="G5552" s="5"/>
    </row>
    <row r="5553" spans="1:7" s="15" customFormat="1" x14ac:dyDescent="0.15">
      <c r="A5553" s="6"/>
      <c r="B5553" s="15">
        <v>5336</v>
      </c>
      <c r="C5553" s="18" t="str">
        <f>'Population tagcount script'!D5337</f>
        <v>hoge2 &lt;- BStringSet(quality(quality(fastq)), start=1, end=hoge)</v>
      </c>
      <c r="D5553" s="5"/>
      <c r="E5553" s="5"/>
      <c r="F5553" s="5"/>
      <c r="G5553" s="5"/>
    </row>
    <row r="5554" spans="1:7" s="15" customFormat="1" x14ac:dyDescent="0.15">
      <c r="A5554" s="6"/>
      <c r="B5554" s="15">
        <v>5337</v>
      </c>
      <c r="C5554" s="18" t="str">
        <f>'Population tagcount script'!D5338</f>
        <v>fastq &lt;- ShortReadQ(hoge1, hoge2, id(fastq))</v>
      </c>
      <c r="D5554" s="5"/>
      <c r="E5554" s="5"/>
      <c r="F5554" s="5"/>
      <c r="G5554" s="5"/>
    </row>
    <row r="5555" spans="1:7" s="15" customFormat="1" x14ac:dyDescent="0.15">
      <c r="A5555" s="6"/>
      <c r="B5555" s="15">
        <v>5338</v>
      </c>
      <c r="C5555" s="18" t="str">
        <f>'Population tagcount script'!D5339</f>
        <v xml:space="preserve">writeFastq(fastq, out_f, compress=F)   </v>
      </c>
      <c r="D5555" s="5"/>
      <c r="E5555" s="5"/>
      <c r="F5555" s="5"/>
      <c r="G5555" s="5"/>
    </row>
    <row r="5556" spans="1:7" s="15" customFormat="1" x14ac:dyDescent="0.15">
      <c r="A5556" s="6"/>
      <c r="B5556" s="15">
        <v>5339</v>
      </c>
      <c r="C5556" s="18" t="str">
        <f>'Population tagcount script'!D5340</f>
        <v>param1 &lt;- 35</v>
      </c>
      <c r="D5556" s="5"/>
      <c r="E5556" s="5"/>
      <c r="F5556" s="5"/>
      <c r="G5556" s="5"/>
    </row>
    <row r="5557" spans="1:7" s="15" customFormat="1" x14ac:dyDescent="0.15">
      <c r="A5557" s="6"/>
      <c r="B5557" s="15">
        <v>5340</v>
      </c>
      <c r="C5557" s="18" t="str">
        <f>'Population tagcount script'!D5341</f>
        <v>param2 &lt;- 0.1</v>
      </c>
      <c r="D5557" s="5"/>
      <c r="E5557" s="5"/>
      <c r="F5557" s="5"/>
      <c r="G5557" s="5"/>
    </row>
    <row r="5558" spans="1:7" s="15" customFormat="1" x14ac:dyDescent="0.15">
      <c r="A5558" s="6"/>
      <c r="B5558" s="15">
        <v>5341</v>
      </c>
      <c r="C5558" s="18" t="str">
        <f>'Population tagcount script'!D5342</f>
        <v>fastq &lt;- readFastq("C:/NGS/save/.fastq")</v>
      </c>
      <c r="D5558" s="5"/>
      <c r="E5558" s="5"/>
      <c r="F5558" s="5"/>
      <c r="G5558" s="5"/>
    </row>
    <row r="5559" spans="1:7" s="15" customFormat="1" x14ac:dyDescent="0.15">
      <c r="A5559" s="6"/>
      <c r="B5559" s="15">
        <v>5342</v>
      </c>
      <c r="C5559" s="18" t="str">
        <f>'Population tagcount script'!D5343</f>
        <v>hoge &lt;- as(quality(fastq), "matrix")</v>
      </c>
      <c r="D5559" s="5"/>
      <c r="E5559" s="5"/>
      <c r="F5559" s="5"/>
      <c r="G5559" s="5"/>
    </row>
    <row r="5560" spans="1:7" s="15" customFormat="1" x14ac:dyDescent="0.15">
      <c r="A5560" s="6"/>
      <c r="B5560" s="15">
        <v>5343</v>
      </c>
      <c r="C5560" s="18" t="str">
        <f>'Population tagcount script'!D5344</f>
        <v>obj &lt;- (rowSums(hoge &lt; param1) &lt;= width(fastq)*param2)</v>
      </c>
      <c r="D5560" s="5"/>
      <c r="E5560" s="5"/>
      <c r="F5560" s="5"/>
      <c r="G5560" s="5"/>
    </row>
    <row r="5561" spans="1:7" s="15" customFormat="1" x14ac:dyDescent="0.15">
      <c r="A5561" s="6"/>
      <c r="B5561" s="15">
        <v>5344</v>
      </c>
      <c r="C5561" s="18" t="str">
        <f>'Population tagcount script'!D5345</f>
        <v>fastq &lt;- fastq[obj]</v>
      </c>
      <c r="D5561" s="5"/>
      <c r="E5561" s="5"/>
      <c r="F5561" s="5"/>
      <c r="G5561" s="5"/>
    </row>
    <row r="5562" spans="1:7" s="15" customFormat="1" x14ac:dyDescent="0.15">
      <c r="A5562" s="6"/>
      <c r="B5562" s="15">
        <v>5345</v>
      </c>
      <c r="C5562" s="18" t="str">
        <f>'Population tagcount script'!D5346</f>
        <v xml:space="preserve">writeFastq(fastq, "C:/NGS/save/F2_Adap-0.fastq", compress=F)   </v>
      </c>
      <c r="D5562" s="5"/>
      <c r="E5562" s="5"/>
      <c r="F5562" s="5"/>
      <c r="G5562" s="5"/>
    </row>
    <row r="5563" spans="1:7" s="15" customFormat="1" x14ac:dyDescent="0.15">
      <c r="A5563" s="6"/>
      <c r="B5563" s="15">
        <v>5346</v>
      </c>
      <c r="C5563" s="18" t="str">
        <f>'Population tagcount script'!D5347</f>
        <v>in_f &lt;- "C:/NGS/save/F2_Adap-0.fastq"</v>
      </c>
      <c r="D5563" s="5"/>
      <c r="E5563" s="5"/>
      <c r="F5563" s="5"/>
      <c r="G5563" s="5"/>
    </row>
    <row r="5564" spans="1:7" s="15" customFormat="1" x14ac:dyDescent="0.15">
      <c r="A5564" s="6"/>
      <c r="B5564" s="15">
        <v>5347</v>
      </c>
      <c r="C5564" s="18" t="str">
        <f>'Population tagcount script'!D5348</f>
        <v>out_f &lt;- "C:/NGS/save/F2_Adap-1.fastq"</v>
      </c>
      <c r="D5564" s="5"/>
      <c r="E5564" s="5"/>
      <c r="F5564" s="5"/>
      <c r="G5564" s="5"/>
    </row>
    <row r="5565" spans="1:7" s="15" customFormat="1" x14ac:dyDescent="0.15">
      <c r="A5565" s="6"/>
      <c r="B5565" s="15">
        <v>5348</v>
      </c>
      <c r="C5565" s="18" t="str">
        <f>'Population tagcount script'!D5349</f>
        <v>param_adapter &lt;- "CATGAGATCGGAAGAGCGTCGTGTAGGGAAAGAGTGT"  #Adapter sequence 1</v>
      </c>
      <c r="D5565" s="5"/>
      <c r="E5565" s="5"/>
      <c r="F5565" s="5"/>
      <c r="G5565" s="5"/>
    </row>
    <row r="5566" spans="1:7" s="15" customFormat="1" x14ac:dyDescent="0.15">
      <c r="A5566" s="6"/>
      <c r="B5566" s="15">
        <v>5349</v>
      </c>
      <c r="C5566" s="18" t="str">
        <f>'Population tagcount script'!D5350</f>
        <v xml:space="preserve">system.time(res1 &lt;- preprocessReads(filename=in_f,  outputFilename=out_f,Rpattern=param_adapter, max.Rmismatch=rep(0, nchar(param_adapter)), nBases=0, minLength=20, nrec=1000000))      </v>
      </c>
      <c r="D5566" s="5"/>
      <c r="E5566" s="5"/>
      <c r="F5566" s="5"/>
      <c r="G5566" s="5"/>
    </row>
    <row r="5567" spans="1:7" s="15" customFormat="1" x14ac:dyDescent="0.15">
      <c r="A5567" s="6"/>
      <c r="B5567" s="15">
        <v>5350</v>
      </c>
      <c r="C5567" s="18" t="str">
        <f>'Population tagcount script'!D5351</f>
        <v>in_f &lt;- "C:/NGS/save/F2_Adap-1.fastq"</v>
      </c>
      <c r="D5567" s="5"/>
      <c r="E5567" s="5"/>
      <c r="F5567" s="5"/>
      <c r="G5567" s="5"/>
    </row>
    <row r="5568" spans="1:7" s="15" customFormat="1" x14ac:dyDescent="0.15">
      <c r="A5568" s="6"/>
      <c r="B5568" s="15">
        <v>5351</v>
      </c>
      <c r="C5568" s="18" t="str">
        <f>'Population tagcount script'!D5352</f>
        <v>out_f &lt;- "C:/NGS/save/F2_Adap-2.fastq"</v>
      </c>
      <c r="D5568" s="5"/>
      <c r="E5568" s="5"/>
      <c r="F5568" s="5"/>
      <c r="G5568" s="5"/>
    </row>
    <row r="5569" spans="1:7" s="15" customFormat="1" x14ac:dyDescent="0.15">
      <c r="A5569" s="6"/>
      <c r="B5569" s="15">
        <v>5352</v>
      </c>
      <c r="C5569" s="18" t="str">
        <f>'Population tagcount script'!D5353</f>
        <v>param_adapter &lt;- "TAAGATCGGAAGAGCACACGTCTGAACTCCAGTCAC"  #Adapter sequence 2</v>
      </c>
      <c r="D5569" s="5"/>
      <c r="E5569" s="5"/>
      <c r="F5569" s="5"/>
      <c r="G5569" s="5"/>
    </row>
    <row r="5570" spans="1:7" s="15" customFormat="1" x14ac:dyDescent="0.15">
      <c r="A5570" s="6"/>
      <c r="B5570" s="15">
        <v>5353</v>
      </c>
      <c r="C5570" s="18" t="str">
        <f>'Population tagcount script'!D5354</f>
        <v xml:space="preserve">system.time(res2 &lt;- preprocessReads(filename=in_f,  outputFilename=out_f,Rpattern=param_adapter, max.Rmismatch=rep(0, nchar(param_adapter)), nBases=0, minLength=20, nrec=1000000))      </v>
      </c>
      <c r="D5570" s="5"/>
      <c r="E5570" s="5"/>
      <c r="F5570" s="5"/>
      <c r="G5570" s="5"/>
    </row>
    <row r="5571" spans="1:7" s="15" customFormat="1" x14ac:dyDescent="0.15">
      <c r="A5571" s="6"/>
      <c r="B5571" s="15">
        <v>5354</v>
      </c>
      <c r="C5571" s="18" t="str">
        <f>'Population tagcount script'!D5355</f>
        <v>in_f &lt;- "C:/NGS/save/F2_Adap-2.fastq"</v>
      </c>
      <c r="D5571" s="5"/>
      <c r="E5571" s="5"/>
      <c r="F5571" s="5"/>
      <c r="G5571" s="5"/>
    </row>
    <row r="5572" spans="1:7" s="15" customFormat="1" x14ac:dyDescent="0.15">
      <c r="A5572" s="6"/>
      <c r="B5572" s="15">
        <v>5355</v>
      </c>
      <c r="C5572" s="18" t="str">
        <f>'Population tagcount script'!D5356</f>
        <v>out_f &lt;- "C:/NGS/save/F2_Adap-3.fastq"</v>
      </c>
      <c r="D5572" s="5"/>
      <c r="E5572" s="5"/>
      <c r="F5572" s="5"/>
      <c r="G5572" s="5"/>
    </row>
    <row r="5573" spans="1:7" s="15" customFormat="1" x14ac:dyDescent="0.15">
      <c r="A5573" s="6"/>
      <c r="B5573" s="15">
        <v>5356</v>
      </c>
      <c r="C5573" s="18" t="str">
        <f>'Population tagcount script'!D5357</f>
        <v>param_adapter &lt;- "TAAGATCGGAAGAGCGTCGTGTAGGGAAAGAGTGT"  #Adapter sequence 3</v>
      </c>
      <c r="D5573" s="5"/>
      <c r="E5573" s="5"/>
      <c r="F5573" s="5"/>
      <c r="G5573" s="5"/>
    </row>
    <row r="5574" spans="1:7" s="15" customFormat="1" x14ac:dyDescent="0.15">
      <c r="A5574" s="6"/>
      <c r="B5574" s="15">
        <v>5357</v>
      </c>
      <c r="C5574" s="18" t="str">
        <f>'Population tagcount script'!D5358</f>
        <v xml:space="preserve">system.time(res3 &lt;- preprocessReads(filename=in_f,  outputFilename=out_f,Rpattern=param_adapter, max.Rmismatch=rep(0, nchar(param_adapter)), nBases=0, minLength=20, nrec=1000000))      </v>
      </c>
      <c r="D5574" s="5"/>
      <c r="E5574" s="5"/>
      <c r="F5574" s="5"/>
      <c r="G5574" s="5"/>
    </row>
    <row r="5575" spans="1:7" s="15" customFormat="1" x14ac:dyDescent="0.15">
      <c r="A5575" s="6"/>
      <c r="B5575" s="15">
        <v>5358</v>
      </c>
      <c r="C5575" s="18" t="str">
        <f>'Population tagcount script'!D5359</f>
        <v>in_f &lt;- "C:/NGS/save/F2_Adap-3.fastq"</v>
      </c>
      <c r="D5575" s="5"/>
      <c r="E5575" s="5"/>
      <c r="F5575" s="5"/>
      <c r="G5575" s="5"/>
    </row>
    <row r="5576" spans="1:7" s="15" customFormat="1" x14ac:dyDescent="0.15">
      <c r="A5576" s="6"/>
      <c r="B5576" s="15">
        <v>5359</v>
      </c>
      <c r="C5576" s="18" t="str">
        <f>'Population tagcount script'!D5360</f>
        <v>out_f &lt;- "C:/NGS/save/AdapterTrim_.fastq"</v>
      </c>
      <c r="D5576" s="5"/>
      <c r="E5576" s="5"/>
      <c r="F5576" s="5"/>
      <c r="G5576" s="5"/>
    </row>
    <row r="5577" spans="1:7" s="15" customFormat="1" x14ac:dyDescent="0.15">
      <c r="A5577" s="6"/>
      <c r="B5577" s="15">
        <v>5360</v>
      </c>
      <c r="C5577" s="18" t="str">
        <f>'Population tagcount script'!D5361</f>
        <v>param_adapter &lt;- "CATGAGATCGGAAGAGCACACGTCTGAACTCCAGTCAC"  #Adapter sequence 4</v>
      </c>
      <c r="D5577" s="5"/>
      <c r="E5577" s="5"/>
      <c r="F5577" s="5"/>
      <c r="G5577" s="5"/>
    </row>
    <row r="5578" spans="1:7" s="15" customFormat="1" x14ac:dyDescent="0.15">
      <c r="A5578" s="6"/>
      <c r="B5578" s="15">
        <v>5361</v>
      </c>
      <c r="C5578" s="18" t="str">
        <f>'Population tagcount script'!D5362</f>
        <v xml:space="preserve">system.time(res4 &lt;- preprocessReads(filename=in_f,  outputFilename=out_f,Rpattern=param_adapter, max.Rmismatch=rep(0, nchar(param_adapter)), nBases=0, minLength=20, nrec=1000000))      </v>
      </c>
      <c r="D5578" s="5"/>
      <c r="E5578" s="5"/>
      <c r="F5578" s="5"/>
      <c r="G5578" s="5"/>
    </row>
    <row r="5579" spans="1:7" s="15" customFormat="1" x14ac:dyDescent="0.15">
      <c r="A5579" s="6"/>
      <c r="B5579" s="15">
        <v>5362</v>
      </c>
      <c r="C5579" s="18" t="str">
        <f>'Population tagcount script'!D5363</f>
        <v>res &lt;- rbind(res1,res2,res3,res4)</v>
      </c>
      <c r="D5579" s="5"/>
      <c r="E5579" s="5"/>
      <c r="F5579" s="5"/>
      <c r="G5579" s="5"/>
    </row>
    <row r="5580" spans="1:7" s="15" customFormat="1" x14ac:dyDescent="0.15">
      <c r="A5580" s="6"/>
      <c r="B5580" s="15">
        <v>5363</v>
      </c>
      <c r="C5580" s="18" t="str">
        <f>'Population tagcount script'!D5364</f>
        <v>write.csv(res, "C:/NGS/save/.fastq.csv")</v>
      </c>
      <c r="D5580" s="5"/>
      <c r="E5580" s="5"/>
      <c r="F5580" s="5"/>
      <c r="G5580" s="5"/>
    </row>
    <row r="5581" spans="1:7" s="15" customFormat="1" x14ac:dyDescent="0.15">
      <c r="A5581" s="6"/>
      <c r="B5581" s="15">
        <v>5364</v>
      </c>
      <c r="C5581" s="18" t="str">
        <f>'Population tagcount script'!D5365</f>
        <v>system.time(fastq &lt;- fread("C:/NGS/save/AdapterTrim_.fastq", header=F, sep="\t", na.strings="NA", strip.white=TRUE, verbose=TRUE))</v>
      </c>
      <c r="D5581" s="5"/>
      <c r="E5581" s="5"/>
      <c r="F5581" s="5"/>
      <c r="G5581" s="5"/>
    </row>
    <row r="5582" spans="1:7" s="15" customFormat="1" x14ac:dyDescent="0.15">
      <c r="A5582" s="6"/>
      <c r="B5582" s="15">
        <v>5365</v>
      </c>
      <c r="C5582" s="18" t="str">
        <f>'Population tagcount script'!D5366</f>
        <v>file.remove("C:/NGS/save/AdapterTrim_.fastq","C:/NGS/save/F2_Adap-0.fastq","C:/NGS/save/F2_Adap-1.fastq","C:/NGS/save/F2_Adap-2.fastq","C:/NGS/save/F2_Adap-3.fastq")</v>
      </c>
      <c r="D5582" s="5"/>
      <c r="E5582" s="5"/>
      <c r="F5582" s="5"/>
      <c r="G5582" s="5"/>
    </row>
    <row r="5583" spans="1:7" s="15" customFormat="1" x14ac:dyDescent="0.15">
      <c r="A5583" s="6"/>
      <c r="B5583" s="15">
        <v>5366</v>
      </c>
      <c r="C5583" s="18" t="str">
        <f>'Population tagcount script'!D5367</f>
        <v>system.time(nucleotide &lt;- fastq[2+4*(0:((nrow(fastq)/4)-1))])</v>
      </c>
      <c r="D5583" s="5"/>
      <c r="E5583" s="5"/>
      <c r="F5583" s="5"/>
      <c r="G5583" s="5"/>
    </row>
    <row r="5584" spans="1:7" s="15" customFormat="1" x14ac:dyDescent="0.15">
      <c r="A5584" s="6"/>
      <c r="B5584" s="15">
        <v>5367</v>
      </c>
      <c r="C5584" s="18" t="str">
        <f>'Population tagcount script'!D5368</f>
        <v>system.time(RADtag &lt;- sort(table(nucleotide), decreasing=TRUE))</v>
      </c>
      <c r="D5584" s="5"/>
      <c r="E5584" s="5"/>
      <c r="F5584" s="5"/>
      <c r="G5584" s="5"/>
    </row>
    <row r="5585" spans="1:7" s="15" customFormat="1" x14ac:dyDescent="0.15">
      <c r="A5585" s="6"/>
      <c r="B5585" s="15">
        <v>5368</v>
      </c>
      <c r="C5585" s="18" t="str">
        <f>'Population tagcount script'!D5369</f>
        <v>system.time(write.csv(RADtag, file="C:/NGS/save/.tagcount", row.names = F))</v>
      </c>
      <c r="D5585" s="5"/>
      <c r="E5585" s="5"/>
      <c r="F5585" s="5"/>
      <c r="G5585" s="5"/>
    </row>
    <row r="5586" spans="1:7" s="15" customFormat="1" x14ac:dyDescent="0.15">
      <c r="A5586" s="6"/>
      <c r="B5586" s="15">
        <v>5369</v>
      </c>
      <c r="C5586" s="18" t="str">
        <f>'Population tagcount script'!D5370</f>
        <v>file.remove("C:/NGS/save/.fastq")</v>
      </c>
      <c r="D5586" s="5"/>
      <c r="E5586" s="5"/>
      <c r="F5586" s="5"/>
      <c r="G5586" s="5"/>
    </row>
    <row r="5587" spans="1:7" s="15" customFormat="1" x14ac:dyDescent="0.15">
      <c r="A5587" s="6"/>
      <c r="B5587" s="15">
        <v>5370</v>
      </c>
      <c r="C5587" s="18" t="str">
        <f>'Population tagcount script'!D5371</f>
        <v>RAD_1over &lt;- RADtag[RADtag&gt;1]</v>
      </c>
      <c r="D5587" s="5"/>
      <c r="E5587" s="5"/>
      <c r="F5587" s="5"/>
      <c r="G5587" s="5"/>
    </row>
    <row r="5588" spans="1:7" s="15" customFormat="1" x14ac:dyDescent="0.15">
      <c r="A5588" s="6"/>
      <c r="B5588" s="15">
        <v>5371</v>
      </c>
      <c r="C5588" s="18" t="str">
        <f>'Population tagcount script'!D5372</f>
        <v>system.time(write.csv(RAD_1over, file="C:/NGS/save/.tagcount1over", row.names = F))</v>
      </c>
      <c r="D5588" s="5"/>
      <c r="E5588" s="5"/>
      <c r="F5588" s="5"/>
      <c r="G5588" s="5"/>
    </row>
    <row r="5589" spans="1:7" s="15" customFormat="1" x14ac:dyDescent="0.15">
      <c r="A5589" s="6"/>
      <c r="B5589" s="15">
        <v>5372</v>
      </c>
      <c r="C5589" s="18" t="str">
        <f>'Population tagcount script'!D5373</f>
        <v>rm(list=ls())</v>
      </c>
      <c r="D5589" s="5"/>
      <c r="E5589" s="5"/>
      <c r="F5589" s="5"/>
      <c r="G5589" s="5"/>
    </row>
    <row r="5590" spans="1:7" s="15" customFormat="1" x14ac:dyDescent="0.15">
      <c r="A5590" s="6"/>
      <c r="B5590" s="15">
        <v>5373</v>
      </c>
      <c r="C5590" s="18" t="str">
        <f>'Population tagcount script'!D5374</f>
        <v>in_f &lt;- c("0", "0")</v>
      </c>
      <c r="D5590" s="5"/>
      <c r="E5590" s="5"/>
      <c r="F5590" s="5"/>
      <c r="G5590" s="5"/>
    </row>
    <row r="5591" spans="1:7" s="15" customFormat="1" x14ac:dyDescent="0.15">
      <c r="A5591" s="6"/>
      <c r="B5591" s="15">
        <v>5374</v>
      </c>
      <c r="C5591" s="18" t="str">
        <f>'Population tagcount script'!D5375</f>
        <v>out_f &lt;- "C:/NGS/save/.fastq"</v>
      </c>
      <c r="D5591" s="5"/>
      <c r="E5591" s="5"/>
      <c r="F5591" s="5"/>
      <c r="G5591" s="5"/>
    </row>
    <row r="5592" spans="1:7" s="15" customFormat="1" x14ac:dyDescent="0.15">
      <c r="A5592" s="6"/>
      <c r="B5592" s="15">
        <v>5375</v>
      </c>
      <c r="C5592" s="18" t="str">
        <f>'Population tagcount script'!D5376</f>
        <v>param_trim &lt;- 0</v>
      </c>
      <c r="D5592" s="5"/>
      <c r="E5592" s="5"/>
      <c r="F5592" s="5"/>
      <c r="G5592" s="5"/>
    </row>
    <row r="5593" spans="1:7" s="15" customFormat="1" x14ac:dyDescent="0.15">
      <c r="A5593" s="6"/>
      <c r="B5593" s="15">
        <v>5376</v>
      </c>
      <c r="C5593" s="18" t="str">
        <f>'Population tagcount script'!D5377</f>
        <v xml:space="preserve">fastq &lt;- readFastq(in_f)              </v>
      </c>
      <c r="D5593" s="5"/>
      <c r="E5593" s="5"/>
      <c r="F5593" s="5"/>
      <c r="G5593" s="5"/>
    </row>
    <row r="5594" spans="1:7" s="15" customFormat="1" x14ac:dyDescent="0.15">
      <c r="A5594" s="6"/>
      <c r="B5594" s="15">
        <v>5377</v>
      </c>
      <c r="C5594" s="18" t="str">
        <f>'Population tagcount script'!D5378</f>
        <v>hoge &lt;- width(sread(fastq)) - param_trim</v>
      </c>
      <c r="D5594" s="5"/>
      <c r="E5594" s="5"/>
      <c r="F5594" s="5"/>
      <c r="G5594" s="5"/>
    </row>
    <row r="5595" spans="1:7" s="15" customFormat="1" x14ac:dyDescent="0.15">
      <c r="A5595" s="6"/>
      <c r="B5595" s="15">
        <v>5378</v>
      </c>
      <c r="C5595" s="18" t="str">
        <f>'Population tagcount script'!D5379</f>
        <v xml:space="preserve">hoge[hoge &lt; 1] &lt;- 1                   </v>
      </c>
      <c r="D5595" s="5"/>
      <c r="E5595" s="5"/>
      <c r="F5595" s="5"/>
      <c r="G5595" s="5"/>
    </row>
    <row r="5596" spans="1:7" s="15" customFormat="1" x14ac:dyDescent="0.15">
      <c r="A5596" s="6"/>
      <c r="B5596" s="15">
        <v>5379</v>
      </c>
      <c r="C5596" s="18" t="str">
        <f>'Population tagcount script'!D5380</f>
        <v>hoge1 &lt;- DNAStringSet(sread(fastq), start=1, end=hoge)</v>
      </c>
      <c r="D5596" s="5"/>
      <c r="E5596" s="5"/>
      <c r="F5596" s="5"/>
      <c r="G5596" s="5"/>
    </row>
    <row r="5597" spans="1:7" s="15" customFormat="1" x14ac:dyDescent="0.15">
      <c r="A5597" s="6"/>
      <c r="B5597" s="15">
        <v>5380</v>
      </c>
      <c r="C5597" s="18" t="str">
        <f>'Population tagcount script'!D5381</f>
        <v>hoge2 &lt;- BStringSet(quality(quality(fastq)), start=1, end=hoge)</v>
      </c>
      <c r="D5597" s="5"/>
      <c r="E5597" s="5"/>
      <c r="F5597" s="5"/>
      <c r="G5597" s="5"/>
    </row>
    <row r="5598" spans="1:7" s="15" customFormat="1" x14ac:dyDescent="0.15">
      <c r="A5598" s="6"/>
      <c r="B5598" s="15">
        <v>5381</v>
      </c>
      <c r="C5598" s="18" t="str">
        <f>'Population tagcount script'!D5382</f>
        <v>fastq &lt;- ShortReadQ(hoge1, hoge2, id(fastq))</v>
      </c>
      <c r="D5598" s="5"/>
      <c r="E5598" s="5"/>
      <c r="F5598" s="5"/>
      <c r="G5598" s="5"/>
    </row>
    <row r="5599" spans="1:7" s="15" customFormat="1" x14ac:dyDescent="0.15">
      <c r="A5599" s="6"/>
      <c r="B5599" s="15">
        <v>5382</v>
      </c>
      <c r="C5599" s="18" t="str">
        <f>'Population tagcount script'!D5383</f>
        <v xml:space="preserve">writeFastq(fastq, out_f, compress=F)   </v>
      </c>
      <c r="D5599" s="5"/>
      <c r="E5599" s="5"/>
      <c r="F5599" s="5"/>
      <c r="G5599" s="5"/>
    </row>
    <row r="5600" spans="1:7" s="15" customFormat="1" x14ac:dyDescent="0.15">
      <c r="A5600" s="6"/>
      <c r="B5600" s="15">
        <v>5383</v>
      </c>
      <c r="C5600" s="18" t="str">
        <f>'Population tagcount script'!D5384</f>
        <v>param1 &lt;- 35</v>
      </c>
      <c r="D5600" s="5"/>
      <c r="E5600" s="5"/>
      <c r="F5600" s="5"/>
      <c r="G5600" s="5"/>
    </row>
    <row r="5601" spans="1:7" s="15" customFormat="1" x14ac:dyDescent="0.15">
      <c r="A5601" s="6"/>
      <c r="B5601" s="15">
        <v>5384</v>
      </c>
      <c r="C5601" s="18" t="str">
        <f>'Population tagcount script'!D5385</f>
        <v>param2 &lt;- 0.1</v>
      </c>
      <c r="D5601" s="5"/>
      <c r="E5601" s="5"/>
      <c r="F5601" s="5"/>
      <c r="G5601" s="5"/>
    </row>
    <row r="5602" spans="1:7" s="15" customFormat="1" x14ac:dyDescent="0.15">
      <c r="A5602" s="6"/>
      <c r="B5602" s="15">
        <v>5385</v>
      </c>
      <c r="C5602" s="18" t="str">
        <f>'Population tagcount script'!D5386</f>
        <v>fastq &lt;- readFastq("C:/NGS/save/.fastq")</v>
      </c>
      <c r="D5602" s="5"/>
      <c r="E5602" s="5"/>
      <c r="F5602" s="5"/>
      <c r="G5602" s="5"/>
    </row>
    <row r="5603" spans="1:7" s="15" customFormat="1" x14ac:dyDescent="0.15">
      <c r="A5603" s="6"/>
      <c r="B5603" s="15">
        <v>5386</v>
      </c>
      <c r="C5603" s="18" t="str">
        <f>'Population tagcount script'!D5387</f>
        <v>hoge &lt;- as(quality(fastq), "matrix")</v>
      </c>
      <c r="D5603" s="5"/>
      <c r="E5603" s="5"/>
      <c r="F5603" s="5"/>
      <c r="G5603" s="5"/>
    </row>
    <row r="5604" spans="1:7" s="15" customFormat="1" x14ac:dyDescent="0.15">
      <c r="A5604" s="6"/>
      <c r="B5604" s="15">
        <v>5387</v>
      </c>
      <c r="C5604" s="18" t="str">
        <f>'Population tagcount script'!D5388</f>
        <v>obj &lt;- (rowSums(hoge &lt; param1) &lt;= width(fastq)*param2)</v>
      </c>
      <c r="D5604" s="5"/>
      <c r="E5604" s="5"/>
      <c r="F5604" s="5"/>
      <c r="G5604" s="5"/>
    </row>
    <row r="5605" spans="1:7" s="15" customFormat="1" x14ac:dyDescent="0.15">
      <c r="A5605" s="6"/>
      <c r="B5605" s="15">
        <v>5388</v>
      </c>
      <c r="C5605" s="18" t="str">
        <f>'Population tagcount script'!D5389</f>
        <v>fastq &lt;- fastq[obj]</v>
      </c>
      <c r="D5605" s="5"/>
      <c r="E5605" s="5"/>
      <c r="F5605" s="5"/>
      <c r="G5605" s="5"/>
    </row>
    <row r="5606" spans="1:7" s="15" customFormat="1" x14ac:dyDescent="0.15">
      <c r="A5606" s="6"/>
      <c r="B5606" s="15">
        <v>5389</v>
      </c>
      <c r="C5606" s="18" t="str">
        <f>'Population tagcount script'!D5390</f>
        <v xml:space="preserve">writeFastq(fastq, "C:/NGS/save/F2_Adap-0.fastq", compress=F)   </v>
      </c>
      <c r="D5606" s="5"/>
      <c r="E5606" s="5"/>
      <c r="F5606" s="5"/>
      <c r="G5606" s="5"/>
    </row>
    <row r="5607" spans="1:7" s="15" customFormat="1" x14ac:dyDescent="0.15">
      <c r="A5607" s="6"/>
      <c r="B5607" s="15">
        <v>5390</v>
      </c>
      <c r="C5607" s="18" t="str">
        <f>'Population tagcount script'!D5391</f>
        <v>in_f &lt;- "C:/NGS/save/F2_Adap-0.fastq"</v>
      </c>
      <c r="D5607" s="5"/>
      <c r="E5607" s="5"/>
      <c r="F5607" s="5"/>
      <c r="G5607" s="5"/>
    </row>
    <row r="5608" spans="1:7" s="15" customFormat="1" x14ac:dyDescent="0.15">
      <c r="A5608" s="6"/>
      <c r="B5608" s="15">
        <v>5391</v>
      </c>
      <c r="C5608" s="18" t="str">
        <f>'Population tagcount script'!D5392</f>
        <v>out_f &lt;- "C:/NGS/save/F2_Adap-1.fastq"</v>
      </c>
      <c r="D5608" s="5"/>
      <c r="E5608" s="5"/>
      <c r="F5608" s="5"/>
      <c r="G5608" s="5"/>
    </row>
    <row r="5609" spans="1:7" s="15" customFormat="1" x14ac:dyDescent="0.15">
      <c r="A5609" s="6"/>
      <c r="B5609" s="15">
        <v>5392</v>
      </c>
      <c r="C5609" s="18" t="str">
        <f>'Population tagcount script'!D5393</f>
        <v>param_adapter &lt;- "CATGAGATCGGAAGAGCGTCGTGTAGGGAAAGAGTGT"  #Adapter sequence 1</v>
      </c>
      <c r="D5609" s="5"/>
      <c r="E5609" s="5"/>
      <c r="F5609" s="5"/>
      <c r="G5609" s="5"/>
    </row>
    <row r="5610" spans="1:7" s="15" customFormat="1" x14ac:dyDescent="0.15">
      <c r="A5610" s="6"/>
      <c r="B5610" s="15">
        <v>5393</v>
      </c>
      <c r="C5610" s="18" t="str">
        <f>'Population tagcount script'!D5394</f>
        <v xml:space="preserve">system.time(res1 &lt;- preprocessReads(filename=in_f,  outputFilename=out_f,Rpattern=param_adapter, max.Rmismatch=rep(0, nchar(param_adapter)), nBases=0, minLength=20, nrec=1000000))      </v>
      </c>
      <c r="D5610" s="5"/>
      <c r="E5610" s="5"/>
      <c r="F5610" s="5"/>
      <c r="G5610" s="5"/>
    </row>
    <row r="5611" spans="1:7" s="15" customFormat="1" x14ac:dyDescent="0.15">
      <c r="A5611" s="6"/>
      <c r="B5611" s="15">
        <v>5394</v>
      </c>
      <c r="C5611" s="18" t="str">
        <f>'Population tagcount script'!D5395</f>
        <v>in_f &lt;- "C:/NGS/save/F2_Adap-1.fastq"</v>
      </c>
      <c r="D5611" s="5"/>
      <c r="E5611" s="5"/>
      <c r="F5611" s="5"/>
      <c r="G5611" s="5"/>
    </row>
    <row r="5612" spans="1:7" s="15" customFormat="1" x14ac:dyDescent="0.15">
      <c r="A5612" s="6"/>
      <c r="B5612" s="15">
        <v>5395</v>
      </c>
      <c r="C5612" s="18" t="str">
        <f>'Population tagcount script'!D5396</f>
        <v>out_f &lt;- "C:/NGS/save/F2_Adap-2.fastq"</v>
      </c>
      <c r="D5612" s="5"/>
      <c r="E5612" s="5"/>
      <c r="F5612" s="5"/>
      <c r="G5612" s="5"/>
    </row>
    <row r="5613" spans="1:7" s="15" customFormat="1" x14ac:dyDescent="0.15">
      <c r="A5613" s="6"/>
      <c r="B5613" s="15">
        <v>5396</v>
      </c>
      <c r="C5613" s="18" t="str">
        <f>'Population tagcount script'!D5397</f>
        <v>param_adapter &lt;- "TAAGATCGGAAGAGCACACGTCTGAACTCCAGTCAC"  #Adapter sequence 2</v>
      </c>
      <c r="D5613" s="5"/>
      <c r="E5613" s="5"/>
      <c r="F5613" s="5"/>
      <c r="G5613" s="5"/>
    </row>
    <row r="5614" spans="1:7" s="15" customFormat="1" x14ac:dyDescent="0.15">
      <c r="A5614" s="6"/>
      <c r="B5614" s="15">
        <v>5397</v>
      </c>
      <c r="C5614" s="18" t="str">
        <f>'Population tagcount script'!D5398</f>
        <v xml:space="preserve">system.time(res2 &lt;- preprocessReads(filename=in_f,  outputFilename=out_f,Rpattern=param_adapter, max.Rmismatch=rep(0, nchar(param_adapter)), nBases=0, minLength=20, nrec=1000000))      </v>
      </c>
      <c r="D5614" s="5"/>
      <c r="E5614" s="5"/>
      <c r="F5614" s="5"/>
      <c r="G5614" s="5"/>
    </row>
    <row r="5615" spans="1:7" s="15" customFormat="1" x14ac:dyDescent="0.15">
      <c r="A5615" s="6"/>
      <c r="B5615" s="15">
        <v>5398</v>
      </c>
      <c r="C5615" s="18" t="str">
        <f>'Population tagcount script'!D5399</f>
        <v>in_f &lt;- "C:/NGS/save/F2_Adap-2.fastq"</v>
      </c>
      <c r="D5615" s="5"/>
      <c r="E5615" s="5"/>
      <c r="F5615" s="5"/>
      <c r="G5615" s="5"/>
    </row>
    <row r="5616" spans="1:7" s="15" customFormat="1" x14ac:dyDescent="0.15">
      <c r="A5616" s="6"/>
      <c r="B5616" s="15">
        <v>5399</v>
      </c>
      <c r="C5616" s="18" t="str">
        <f>'Population tagcount script'!D5400</f>
        <v>out_f &lt;- "C:/NGS/save/F2_Adap-3.fastq"</v>
      </c>
      <c r="D5616" s="5"/>
      <c r="E5616" s="5"/>
      <c r="F5616" s="5"/>
      <c r="G5616" s="5"/>
    </row>
    <row r="5617" spans="1:7" s="15" customFormat="1" x14ac:dyDescent="0.15">
      <c r="A5617" s="6"/>
      <c r="B5617" s="15">
        <v>5400</v>
      </c>
      <c r="C5617" s="18" t="str">
        <f>'Population tagcount script'!D5401</f>
        <v>param_adapter &lt;- "TAAGATCGGAAGAGCGTCGTGTAGGGAAAGAGTGT"  #Adapter sequence 3</v>
      </c>
      <c r="D5617" s="5"/>
      <c r="E5617" s="5"/>
      <c r="F5617" s="5"/>
      <c r="G5617" s="5"/>
    </row>
    <row r="5618" spans="1:7" s="15" customFormat="1" x14ac:dyDescent="0.15">
      <c r="A5618" s="6"/>
      <c r="B5618" s="15">
        <v>5401</v>
      </c>
      <c r="C5618" s="18" t="str">
        <f>'Population tagcount script'!D5402</f>
        <v xml:space="preserve">system.time(res3 &lt;- preprocessReads(filename=in_f,  outputFilename=out_f,Rpattern=param_adapter, max.Rmismatch=rep(0, nchar(param_adapter)), nBases=0, minLength=20, nrec=1000000))      </v>
      </c>
      <c r="D5618" s="5"/>
      <c r="E5618" s="5"/>
      <c r="F5618" s="5"/>
      <c r="G5618" s="5"/>
    </row>
    <row r="5619" spans="1:7" s="15" customFormat="1" x14ac:dyDescent="0.15">
      <c r="A5619" s="6"/>
      <c r="B5619" s="15">
        <v>5402</v>
      </c>
      <c r="C5619" s="18" t="str">
        <f>'Population tagcount script'!D5403</f>
        <v>in_f &lt;- "C:/NGS/save/F2_Adap-3.fastq"</v>
      </c>
      <c r="D5619" s="5"/>
      <c r="E5619" s="5"/>
      <c r="F5619" s="5"/>
      <c r="G5619" s="5"/>
    </row>
    <row r="5620" spans="1:7" s="15" customFormat="1" x14ac:dyDescent="0.15">
      <c r="A5620" s="6"/>
      <c r="B5620" s="15">
        <v>5403</v>
      </c>
      <c r="C5620" s="18" t="str">
        <f>'Population tagcount script'!D5404</f>
        <v>out_f &lt;- "C:/NGS/save/AdapterTrim_.fastq"</v>
      </c>
      <c r="D5620" s="5"/>
      <c r="E5620" s="5"/>
      <c r="F5620" s="5"/>
      <c r="G5620" s="5"/>
    </row>
    <row r="5621" spans="1:7" s="15" customFormat="1" x14ac:dyDescent="0.15">
      <c r="A5621" s="6"/>
      <c r="B5621" s="15">
        <v>5404</v>
      </c>
      <c r="C5621" s="18" t="str">
        <f>'Population tagcount script'!D5405</f>
        <v>param_adapter &lt;- "CATGAGATCGGAAGAGCACACGTCTGAACTCCAGTCAC"  #Adapter sequence 4</v>
      </c>
      <c r="D5621" s="5"/>
      <c r="E5621" s="5"/>
      <c r="F5621" s="5"/>
      <c r="G5621" s="5"/>
    </row>
    <row r="5622" spans="1:7" s="15" customFormat="1" x14ac:dyDescent="0.15">
      <c r="A5622" s="6"/>
      <c r="B5622" s="15">
        <v>5405</v>
      </c>
      <c r="C5622" s="18" t="str">
        <f>'Population tagcount script'!D5406</f>
        <v xml:space="preserve">system.time(res4 &lt;- preprocessReads(filename=in_f,  outputFilename=out_f,Rpattern=param_adapter, max.Rmismatch=rep(0, nchar(param_adapter)), nBases=0, minLength=20, nrec=1000000))      </v>
      </c>
      <c r="D5622" s="5"/>
      <c r="E5622" s="5"/>
      <c r="F5622" s="5"/>
      <c r="G5622" s="5"/>
    </row>
    <row r="5623" spans="1:7" s="15" customFormat="1" x14ac:dyDescent="0.15">
      <c r="A5623" s="6"/>
      <c r="B5623" s="15">
        <v>5406</v>
      </c>
      <c r="C5623" s="18" t="str">
        <f>'Population tagcount script'!D5407</f>
        <v>res &lt;- rbind(res1,res2,res3,res4)</v>
      </c>
      <c r="D5623" s="5"/>
      <c r="E5623" s="5"/>
      <c r="F5623" s="5"/>
      <c r="G5623" s="5"/>
    </row>
    <row r="5624" spans="1:7" s="15" customFormat="1" x14ac:dyDescent="0.15">
      <c r="A5624" s="6"/>
      <c r="B5624" s="15">
        <v>5407</v>
      </c>
      <c r="C5624" s="18" t="str">
        <f>'Population tagcount script'!D5408</f>
        <v>write.csv(res, "C:/NGS/save/.fastq.csv")</v>
      </c>
      <c r="D5624" s="5"/>
      <c r="E5624" s="5"/>
      <c r="F5624" s="5"/>
      <c r="G5624" s="5"/>
    </row>
    <row r="5625" spans="1:7" s="15" customFormat="1" x14ac:dyDescent="0.15">
      <c r="A5625" s="6"/>
      <c r="B5625" s="15">
        <v>5408</v>
      </c>
      <c r="C5625" s="18" t="str">
        <f>'Population tagcount script'!D5409</f>
        <v>system.time(fastq &lt;- fread("C:/NGS/save/AdapterTrim_.fastq", header=F, sep="\t", na.strings="NA", strip.white=TRUE, verbose=TRUE))</v>
      </c>
      <c r="D5625" s="5"/>
      <c r="E5625" s="5"/>
      <c r="F5625" s="5"/>
      <c r="G5625" s="5"/>
    </row>
    <row r="5626" spans="1:7" s="15" customFormat="1" x14ac:dyDescent="0.15">
      <c r="A5626" s="6"/>
      <c r="B5626" s="15">
        <v>5409</v>
      </c>
      <c r="C5626" s="18" t="str">
        <f>'Population tagcount script'!D5410</f>
        <v>file.remove("C:/NGS/save/AdapterTrim_.fastq","C:/NGS/save/F2_Adap-0.fastq","C:/NGS/save/F2_Adap-1.fastq","C:/NGS/save/F2_Adap-2.fastq","C:/NGS/save/F2_Adap-3.fastq")</v>
      </c>
      <c r="D5626" s="5"/>
      <c r="E5626" s="5"/>
      <c r="F5626" s="5"/>
      <c r="G5626" s="5"/>
    </row>
    <row r="5627" spans="1:7" s="15" customFormat="1" x14ac:dyDescent="0.15">
      <c r="A5627" s="6"/>
      <c r="B5627" s="15">
        <v>5410</v>
      </c>
      <c r="C5627" s="18" t="str">
        <f>'Population tagcount script'!D5411</f>
        <v>system.time(nucleotide &lt;- fastq[2+4*(0:((nrow(fastq)/4)-1))])</v>
      </c>
      <c r="D5627" s="5"/>
      <c r="E5627" s="5"/>
      <c r="F5627" s="5"/>
      <c r="G5627" s="5"/>
    </row>
    <row r="5628" spans="1:7" s="15" customFormat="1" x14ac:dyDescent="0.15">
      <c r="A5628" s="6"/>
      <c r="B5628" s="15">
        <v>5411</v>
      </c>
      <c r="C5628" s="18" t="str">
        <f>'Population tagcount script'!D5412</f>
        <v>system.time(RADtag &lt;- sort(table(nucleotide), decreasing=TRUE))</v>
      </c>
      <c r="D5628" s="5"/>
      <c r="E5628" s="5"/>
      <c r="F5628" s="5"/>
      <c r="G5628" s="5"/>
    </row>
    <row r="5629" spans="1:7" s="15" customFormat="1" x14ac:dyDescent="0.15">
      <c r="A5629" s="6"/>
      <c r="B5629" s="15">
        <v>5412</v>
      </c>
      <c r="C5629" s="18" t="str">
        <f>'Population tagcount script'!D5413</f>
        <v>system.time(write.csv(RADtag, file="C:/NGS/save/.tagcount", row.names = F))</v>
      </c>
      <c r="D5629" s="5"/>
      <c r="E5629" s="5"/>
      <c r="F5629" s="5"/>
      <c r="G5629" s="5"/>
    </row>
    <row r="5630" spans="1:7" s="15" customFormat="1" x14ac:dyDescent="0.15">
      <c r="A5630" s="6"/>
      <c r="B5630" s="15">
        <v>5413</v>
      </c>
      <c r="C5630" s="18" t="str">
        <f>'Population tagcount script'!D5414</f>
        <v>file.remove("C:/NGS/save/.fastq")</v>
      </c>
      <c r="D5630" s="5"/>
      <c r="E5630" s="5"/>
      <c r="F5630" s="5"/>
      <c r="G5630" s="5"/>
    </row>
    <row r="5631" spans="1:7" s="15" customFormat="1" x14ac:dyDescent="0.15">
      <c r="A5631" s="6"/>
      <c r="B5631" s="15">
        <v>5414</v>
      </c>
      <c r="C5631" s="18" t="str">
        <f>'Population tagcount script'!D5415</f>
        <v>RAD_1over &lt;- RADtag[RADtag&gt;1]</v>
      </c>
      <c r="D5631" s="5"/>
      <c r="E5631" s="5"/>
      <c r="F5631" s="5"/>
      <c r="G5631" s="5"/>
    </row>
    <row r="5632" spans="1:7" s="15" customFormat="1" x14ac:dyDescent="0.15">
      <c r="A5632" s="6"/>
      <c r="B5632" s="15">
        <v>5415</v>
      </c>
      <c r="C5632" s="18" t="str">
        <f>'Population tagcount script'!D5416</f>
        <v>system.time(write.csv(RAD_1over, file="C:/NGS/save/.tagcount1over", row.names = F))</v>
      </c>
      <c r="D5632" s="5"/>
      <c r="E5632" s="5"/>
      <c r="F5632" s="5"/>
      <c r="G5632" s="5"/>
    </row>
    <row r="5633" spans="1:7" s="15" customFormat="1" x14ac:dyDescent="0.15">
      <c r="A5633" s="6"/>
      <c r="B5633" s="15">
        <v>5416</v>
      </c>
      <c r="C5633" s="18" t="str">
        <f>'Population tagcount script'!D5417</f>
        <v>rm(list=ls())</v>
      </c>
      <c r="D5633" s="5"/>
      <c r="E5633" s="5"/>
      <c r="F5633" s="5"/>
      <c r="G5633" s="5"/>
    </row>
    <row r="5634" spans="1:7" s="15" customFormat="1" x14ac:dyDescent="0.15">
      <c r="A5634" s="6"/>
      <c r="B5634" s="15">
        <v>5417</v>
      </c>
      <c r="C5634" s="18" t="str">
        <f>'Population tagcount script'!D5418</f>
        <v>in_f &lt;- c("0", "0")</v>
      </c>
      <c r="D5634" s="5"/>
      <c r="E5634" s="5"/>
      <c r="F5634" s="5"/>
      <c r="G5634" s="5"/>
    </row>
    <row r="5635" spans="1:7" s="15" customFormat="1" x14ac:dyDescent="0.15">
      <c r="A5635" s="6"/>
      <c r="B5635" s="15">
        <v>5418</v>
      </c>
      <c r="C5635" s="18" t="str">
        <f>'Population tagcount script'!D5419</f>
        <v>out_f &lt;- "C:/NGS/save/.fastq"</v>
      </c>
      <c r="D5635" s="5"/>
      <c r="E5635" s="5"/>
      <c r="F5635" s="5"/>
      <c r="G5635" s="5"/>
    </row>
    <row r="5636" spans="1:7" s="15" customFormat="1" x14ac:dyDescent="0.15">
      <c r="A5636" s="6"/>
      <c r="B5636" s="15">
        <v>5419</v>
      </c>
      <c r="C5636" s="18" t="str">
        <f>'Population tagcount script'!D5420</f>
        <v>param_trim &lt;- 0</v>
      </c>
      <c r="D5636" s="5"/>
      <c r="E5636" s="5"/>
      <c r="F5636" s="5"/>
      <c r="G5636" s="5"/>
    </row>
    <row r="5637" spans="1:7" s="15" customFormat="1" x14ac:dyDescent="0.15">
      <c r="A5637" s="6"/>
      <c r="B5637" s="15">
        <v>5420</v>
      </c>
      <c r="C5637" s="18" t="str">
        <f>'Population tagcount script'!D5421</f>
        <v xml:space="preserve">fastq &lt;- readFastq(in_f)              </v>
      </c>
      <c r="D5637" s="5"/>
      <c r="E5637" s="5"/>
      <c r="F5637" s="5"/>
      <c r="G5637" s="5"/>
    </row>
    <row r="5638" spans="1:7" s="15" customFormat="1" x14ac:dyDescent="0.15">
      <c r="A5638" s="6"/>
      <c r="B5638" s="15">
        <v>5421</v>
      </c>
      <c r="C5638" s="18" t="str">
        <f>'Population tagcount script'!D5422</f>
        <v>hoge &lt;- width(sread(fastq)) - param_trim</v>
      </c>
      <c r="D5638" s="5"/>
      <c r="E5638" s="5"/>
      <c r="F5638" s="5"/>
      <c r="G5638" s="5"/>
    </row>
    <row r="5639" spans="1:7" s="15" customFormat="1" x14ac:dyDescent="0.15">
      <c r="A5639" s="6"/>
      <c r="B5639" s="15">
        <v>5422</v>
      </c>
      <c r="C5639" s="18" t="str">
        <f>'Population tagcount script'!D5423</f>
        <v xml:space="preserve">hoge[hoge &lt; 1] &lt;- 1                   </v>
      </c>
      <c r="D5639" s="5"/>
      <c r="E5639" s="5"/>
      <c r="F5639" s="5"/>
      <c r="G5639" s="5"/>
    </row>
    <row r="5640" spans="1:7" s="15" customFormat="1" x14ac:dyDescent="0.15">
      <c r="A5640" s="6"/>
      <c r="B5640" s="15">
        <v>5423</v>
      </c>
      <c r="C5640" s="18" t="str">
        <f>'Population tagcount script'!D5424</f>
        <v>hoge1 &lt;- DNAStringSet(sread(fastq), start=1, end=hoge)</v>
      </c>
      <c r="D5640" s="5"/>
      <c r="E5640" s="5"/>
      <c r="F5640" s="5"/>
      <c r="G5640" s="5"/>
    </row>
    <row r="5641" spans="1:7" s="15" customFormat="1" x14ac:dyDescent="0.15">
      <c r="A5641" s="6"/>
      <c r="B5641" s="15">
        <v>5424</v>
      </c>
      <c r="C5641" s="18" t="str">
        <f>'Population tagcount script'!D5425</f>
        <v>hoge2 &lt;- BStringSet(quality(quality(fastq)), start=1, end=hoge)</v>
      </c>
      <c r="D5641" s="5"/>
      <c r="E5641" s="5"/>
      <c r="F5641" s="5"/>
      <c r="G5641" s="5"/>
    </row>
    <row r="5642" spans="1:7" s="15" customFormat="1" x14ac:dyDescent="0.15">
      <c r="A5642" s="6"/>
      <c r="B5642" s="15">
        <v>5425</v>
      </c>
      <c r="C5642" s="18" t="str">
        <f>'Population tagcount script'!D5426</f>
        <v>fastq &lt;- ShortReadQ(hoge1, hoge2, id(fastq))</v>
      </c>
      <c r="D5642" s="5"/>
      <c r="E5642" s="5"/>
      <c r="F5642" s="5"/>
      <c r="G5642" s="5"/>
    </row>
    <row r="5643" spans="1:7" s="15" customFormat="1" x14ac:dyDescent="0.15">
      <c r="A5643" s="6"/>
      <c r="B5643" s="15">
        <v>5426</v>
      </c>
      <c r="C5643" s="18" t="str">
        <f>'Population tagcount script'!D5427</f>
        <v xml:space="preserve">writeFastq(fastq, out_f, compress=F)   </v>
      </c>
      <c r="D5643" s="5"/>
      <c r="E5643" s="5"/>
      <c r="F5643" s="5"/>
      <c r="G5643" s="5"/>
    </row>
    <row r="5644" spans="1:7" s="15" customFormat="1" x14ac:dyDescent="0.15">
      <c r="A5644" s="6"/>
      <c r="B5644" s="15">
        <v>5427</v>
      </c>
      <c r="C5644" s="18" t="str">
        <f>'Population tagcount script'!D5428</f>
        <v>param1 &lt;- 35</v>
      </c>
      <c r="D5644" s="5"/>
      <c r="E5644" s="5"/>
      <c r="F5644" s="5"/>
      <c r="G5644" s="5"/>
    </row>
    <row r="5645" spans="1:7" s="15" customFormat="1" x14ac:dyDescent="0.15">
      <c r="A5645" s="6"/>
      <c r="B5645" s="15">
        <v>5428</v>
      </c>
      <c r="C5645" s="18" t="str">
        <f>'Population tagcount script'!D5429</f>
        <v>param2 &lt;- 0.1</v>
      </c>
      <c r="D5645" s="5"/>
      <c r="E5645" s="5"/>
      <c r="F5645" s="5"/>
      <c r="G5645" s="5"/>
    </row>
    <row r="5646" spans="1:7" s="15" customFormat="1" x14ac:dyDescent="0.15">
      <c r="A5646" s="6"/>
      <c r="B5646" s="15">
        <v>5429</v>
      </c>
      <c r="C5646" s="18" t="str">
        <f>'Population tagcount script'!D5430</f>
        <v>fastq &lt;- readFastq("C:/NGS/save/.fastq")</v>
      </c>
      <c r="D5646" s="5"/>
      <c r="E5646" s="5"/>
      <c r="F5646" s="5"/>
      <c r="G5646" s="5"/>
    </row>
    <row r="5647" spans="1:7" s="15" customFormat="1" x14ac:dyDescent="0.15">
      <c r="A5647" s="6"/>
      <c r="B5647" s="15">
        <v>5430</v>
      </c>
      <c r="C5647" s="18" t="str">
        <f>'Population tagcount script'!D5431</f>
        <v>hoge &lt;- as(quality(fastq), "matrix")</v>
      </c>
      <c r="D5647" s="5"/>
      <c r="E5647" s="5"/>
      <c r="F5647" s="5"/>
      <c r="G5647" s="5"/>
    </row>
    <row r="5648" spans="1:7" s="15" customFormat="1" x14ac:dyDescent="0.15">
      <c r="A5648" s="6"/>
      <c r="B5648" s="15">
        <v>5431</v>
      </c>
      <c r="C5648" s="18" t="str">
        <f>'Population tagcount script'!D5432</f>
        <v>obj &lt;- (rowSums(hoge &lt; param1) &lt;= width(fastq)*param2)</v>
      </c>
      <c r="D5648" s="5"/>
      <c r="E5648" s="5"/>
      <c r="F5648" s="5"/>
      <c r="G5648" s="5"/>
    </row>
    <row r="5649" spans="1:7" s="15" customFormat="1" x14ac:dyDescent="0.15">
      <c r="A5649" s="6"/>
      <c r="B5649" s="15">
        <v>5432</v>
      </c>
      <c r="C5649" s="18" t="str">
        <f>'Population tagcount script'!D5433</f>
        <v>fastq &lt;- fastq[obj]</v>
      </c>
      <c r="D5649" s="5"/>
      <c r="E5649" s="5"/>
      <c r="F5649" s="5"/>
      <c r="G5649" s="5"/>
    </row>
    <row r="5650" spans="1:7" s="15" customFormat="1" x14ac:dyDescent="0.15">
      <c r="A5650" s="6"/>
      <c r="B5650" s="15">
        <v>5433</v>
      </c>
      <c r="C5650" s="18" t="str">
        <f>'Population tagcount script'!D5434</f>
        <v xml:space="preserve">writeFastq(fastq, "C:/NGS/save/F2_Adap-0.fastq", compress=F)   </v>
      </c>
      <c r="D5650" s="5"/>
      <c r="E5650" s="5"/>
      <c r="F5650" s="5"/>
      <c r="G5650" s="5"/>
    </row>
    <row r="5651" spans="1:7" s="15" customFormat="1" x14ac:dyDescent="0.15">
      <c r="A5651" s="6"/>
      <c r="B5651" s="15">
        <v>5434</v>
      </c>
      <c r="C5651" s="18" t="str">
        <f>'Population tagcount script'!D5435</f>
        <v>in_f &lt;- "C:/NGS/save/F2_Adap-0.fastq"</v>
      </c>
      <c r="D5651" s="5"/>
      <c r="E5651" s="5"/>
      <c r="F5651" s="5"/>
      <c r="G5651" s="5"/>
    </row>
    <row r="5652" spans="1:7" s="15" customFormat="1" x14ac:dyDescent="0.15">
      <c r="A5652" s="6"/>
      <c r="B5652" s="15">
        <v>5435</v>
      </c>
      <c r="C5652" s="18" t="str">
        <f>'Population tagcount script'!D5436</f>
        <v>out_f &lt;- "C:/NGS/save/F2_Adap-1.fastq"</v>
      </c>
      <c r="D5652" s="5"/>
      <c r="E5652" s="5"/>
      <c r="F5652" s="5"/>
      <c r="G5652" s="5"/>
    </row>
    <row r="5653" spans="1:7" s="15" customFormat="1" x14ac:dyDescent="0.15">
      <c r="A5653" s="6"/>
      <c r="B5653" s="15">
        <v>5436</v>
      </c>
      <c r="C5653" s="18" t="str">
        <f>'Population tagcount script'!D5437</f>
        <v>param_adapter &lt;- "CATGAGATCGGAAGAGCGTCGTGTAGGGAAAGAGTGT"  #Adapter sequence 1</v>
      </c>
      <c r="D5653" s="5"/>
      <c r="E5653" s="5"/>
      <c r="F5653" s="5"/>
      <c r="G5653" s="5"/>
    </row>
    <row r="5654" spans="1:7" s="15" customFormat="1" x14ac:dyDescent="0.15">
      <c r="A5654" s="6"/>
      <c r="B5654" s="15">
        <v>5437</v>
      </c>
      <c r="C5654" s="18" t="str">
        <f>'Population tagcount script'!D5438</f>
        <v xml:space="preserve">system.time(res1 &lt;- preprocessReads(filename=in_f,  outputFilename=out_f,Rpattern=param_adapter, max.Rmismatch=rep(0, nchar(param_adapter)), nBases=0, minLength=20, nrec=1000000))      </v>
      </c>
      <c r="D5654" s="5"/>
      <c r="E5654" s="5"/>
      <c r="F5654" s="5"/>
      <c r="G5654" s="5"/>
    </row>
    <row r="5655" spans="1:7" s="15" customFormat="1" x14ac:dyDescent="0.15">
      <c r="A5655" s="6"/>
      <c r="B5655" s="15">
        <v>5438</v>
      </c>
      <c r="C5655" s="18" t="str">
        <f>'Population tagcount script'!D5439</f>
        <v>in_f &lt;- "C:/NGS/save/F2_Adap-1.fastq"</v>
      </c>
      <c r="D5655" s="5"/>
      <c r="E5655" s="5"/>
      <c r="F5655" s="5"/>
      <c r="G5655" s="5"/>
    </row>
    <row r="5656" spans="1:7" s="15" customFormat="1" x14ac:dyDescent="0.15">
      <c r="A5656" s="6"/>
      <c r="B5656" s="15">
        <v>5439</v>
      </c>
      <c r="C5656" s="18" t="str">
        <f>'Population tagcount script'!D5440</f>
        <v>out_f &lt;- "C:/NGS/save/F2_Adap-2.fastq"</v>
      </c>
      <c r="D5656" s="5"/>
      <c r="E5656" s="5"/>
      <c r="F5656" s="5"/>
      <c r="G5656" s="5"/>
    </row>
    <row r="5657" spans="1:7" s="15" customFormat="1" x14ac:dyDescent="0.15">
      <c r="A5657" s="6"/>
      <c r="B5657" s="15">
        <v>5440</v>
      </c>
      <c r="C5657" s="18" t="str">
        <f>'Population tagcount script'!D5441</f>
        <v>param_adapter &lt;- "TAAGATCGGAAGAGCACACGTCTGAACTCCAGTCAC"  #Adapter sequence 2</v>
      </c>
      <c r="D5657" s="5"/>
      <c r="E5657" s="5"/>
      <c r="F5657" s="5"/>
      <c r="G5657" s="5"/>
    </row>
    <row r="5658" spans="1:7" s="15" customFormat="1" x14ac:dyDescent="0.15">
      <c r="A5658" s="6"/>
      <c r="B5658" s="15">
        <v>5441</v>
      </c>
      <c r="C5658" s="18" t="str">
        <f>'Population tagcount script'!D5442</f>
        <v xml:space="preserve">system.time(res2 &lt;- preprocessReads(filename=in_f,  outputFilename=out_f,Rpattern=param_adapter, max.Rmismatch=rep(0, nchar(param_adapter)), nBases=0, minLength=20, nrec=1000000))      </v>
      </c>
      <c r="D5658" s="5"/>
      <c r="E5658" s="5"/>
      <c r="F5658" s="5"/>
      <c r="G5658" s="5"/>
    </row>
    <row r="5659" spans="1:7" s="15" customFormat="1" x14ac:dyDescent="0.15">
      <c r="A5659" s="6"/>
      <c r="B5659" s="15">
        <v>5442</v>
      </c>
      <c r="C5659" s="18" t="str">
        <f>'Population tagcount script'!D5443</f>
        <v>in_f &lt;- "C:/NGS/save/F2_Adap-2.fastq"</v>
      </c>
      <c r="D5659" s="5"/>
      <c r="E5659" s="5"/>
      <c r="F5659" s="5"/>
      <c r="G5659" s="5"/>
    </row>
    <row r="5660" spans="1:7" s="15" customFormat="1" x14ac:dyDescent="0.15">
      <c r="A5660" s="6"/>
      <c r="B5660" s="15">
        <v>5443</v>
      </c>
      <c r="C5660" s="18" t="str">
        <f>'Population tagcount script'!D5444</f>
        <v>out_f &lt;- "C:/NGS/save/F2_Adap-3.fastq"</v>
      </c>
      <c r="D5660" s="5"/>
      <c r="E5660" s="5"/>
      <c r="F5660" s="5"/>
      <c r="G5660" s="5"/>
    </row>
    <row r="5661" spans="1:7" s="15" customFormat="1" x14ac:dyDescent="0.15">
      <c r="A5661" s="6"/>
      <c r="B5661" s="15">
        <v>5444</v>
      </c>
      <c r="C5661" s="18" t="str">
        <f>'Population tagcount script'!D5445</f>
        <v>param_adapter &lt;- "TAAGATCGGAAGAGCGTCGTGTAGGGAAAGAGTGT"  #Adapter sequence 3</v>
      </c>
      <c r="D5661" s="5"/>
      <c r="E5661" s="5"/>
      <c r="F5661" s="5"/>
      <c r="G5661" s="5"/>
    </row>
    <row r="5662" spans="1:7" s="15" customFormat="1" x14ac:dyDescent="0.15">
      <c r="A5662" s="6"/>
      <c r="B5662" s="15">
        <v>5445</v>
      </c>
      <c r="C5662" s="18" t="str">
        <f>'Population tagcount script'!D5446</f>
        <v xml:space="preserve">system.time(res3 &lt;- preprocessReads(filename=in_f,  outputFilename=out_f,Rpattern=param_adapter, max.Rmismatch=rep(0, nchar(param_adapter)), nBases=0, minLength=20, nrec=1000000))      </v>
      </c>
      <c r="D5662" s="5"/>
      <c r="E5662" s="5"/>
      <c r="F5662" s="5"/>
      <c r="G5662" s="5"/>
    </row>
    <row r="5663" spans="1:7" s="15" customFormat="1" x14ac:dyDescent="0.15">
      <c r="A5663" s="6"/>
      <c r="B5663" s="15">
        <v>5446</v>
      </c>
      <c r="C5663" s="18" t="str">
        <f>'Population tagcount script'!D5447</f>
        <v>in_f &lt;- "C:/NGS/save/F2_Adap-3.fastq"</v>
      </c>
      <c r="D5663" s="5"/>
      <c r="E5663" s="5"/>
      <c r="F5663" s="5"/>
      <c r="G5663" s="5"/>
    </row>
    <row r="5664" spans="1:7" s="15" customFormat="1" x14ac:dyDescent="0.15">
      <c r="A5664" s="6"/>
      <c r="B5664" s="15">
        <v>5447</v>
      </c>
      <c r="C5664" s="18" t="str">
        <f>'Population tagcount script'!D5448</f>
        <v>out_f &lt;- "C:/NGS/save/AdapterTrim_.fastq"</v>
      </c>
      <c r="D5664" s="5"/>
      <c r="E5664" s="5"/>
      <c r="F5664" s="5"/>
      <c r="G5664" s="5"/>
    </row>
    <row r="5665" spans="1:7" s="15" customFormat="1" x14ac:dyDescent="0.15">
      <c r="A5665" s="6"/>
      <c r="B5665" s="15">
        <v>5448</v>
      </c>
      <c r="C5665" s="18" t="str">
        <f>'Population tagcount script'!D5449</f>
        <v>param_adapter &lt;- "CATGAGATCGGAAGAGCACACGTCTGAACTCCAGTCAC"  #Adapter sequence 4</v>
      </c>
      <c r="D5665" s="5"/>
      <c r="E5665" s="5"/>
      <c r="F5665" s="5"/>
      <c r="G5665" s="5"/>
    </row>
    <row r="5666" spans="1:7" s="15" customFormat="1" x14ac:dyDescent="0.15">
      <c r="A5666" s="6"/>
      <c r="B5666" s="15">
        <v>5449</v>
      </c>
      <c r="C5666" s="18" t="str">
        <f>'Population tagcount script'!D5450</f>
        <v xml:space="preserve">system.time(res4 &lt;- preprocessReads(filename=in_f,  outputFilename=out_f,Rpattern=param_adapter, max.Rmismatch=rep(0, nchar(param_adapter)), nBases=0, minLength=20, nrec=1000000))      </v>
      </c>
      <c r="D5666" s="5"/>
      <c r="E5666" s="5"/>
      <c r="F5666" s="5"/>
      <c r="G5666" s="5"/>
    </row>
    <row r="5667" spans="1:7" s="15" customFormat="1" x14ac:dyDescent="0.15">
      <c r="A5667" s="6"/>
      <c r="B5667" s="15">
        <v>5450</v>
      </c>
      <c r="C5667" s="18" t="str">
        <f>'Population tagcount script'!D5451</f>
        <v>res &lt;- rbind(res1,res2,res3,res4)</v>
      </c>
      <c r="D5667" s="5"/>
      <c r="E5667" s="5"/>
      <c r="F5667" s="5"/>
      <c r="G5667" s="5"/>
    </row>
    <row r="5668" spans="1:7" s="15" customFormat="1" x14ac:dyDescent="0.15">
      <c r="A5668" s="6"/>
      <c r="B5668" s="15">
        <v>5451</v>
      </c>
      <c r="C5668" s="18" t="str">
        <f>'Population tagcount script'!D5452</f>
        <v>write.csv(res, "C:/NGS/save/.fastq.csv")</v>
      </c>
      <c r="D5668" s="5"/>
      <c r="E5668" s="5"/>
      <c r="F5668" s="5"/>
      <c r="G5668" s="5"/>
    </row>
    <row r="5669" spans="1:7" s="15" customFormat="1" x14ac:dyDescent="0.15">
      <c r="A5669" s="6"/>
      <c r="B5669" s="15">
        <v>5452</v>
      </c>
      <c r="C5669" s="18" t="str">
        <f>'Population tagcount script'!D5453</f>
        <v>system.time(fastq &lt;- fread("C:/NGS/save/AdapterTrim_.fastq", header=F, sep="\t", na.strings="NA", strip.white=TRUE, verbose=TRUE))</v>
      </c>
      <c r="D5669" s="5"/>
      <c r="E5669" s="5"/>
      <c r="F5669" s="5"/>
      <c r="G5669" s="5"/>
    </row>
    <row r="5670" spans="1:7" s="15" customFormat="1" x14ac:dyDescent="0.15">
      <c r="A5670" s="6"/>
      <c r="B5670" s="15">
        <v>5453</v>
      </c>
      <c r="C5670" s="18" t="str">
        <f>'Population tagcount script'!D5454</f>
        <v>file.remove("C:/NGS/save/AdapterTrim_.fastq","C:/NGS/save/F2_Adap-0.fastq","C:/NGS/save/F2_Adap-1.fastq","C:/NGS/save/F2_Adap-2.fastq","C:/NGS/save/F2_Adap-3.fastq")</v>
      </c>
      <c r="D5670" s="5"/>
      <c r="E5670" s="5"/>
      <c r="F5670" s="5"/>
      <c r="G5670" s="5"/>
    </row>
    <row r="5671" spans="1:7" s="15" customFormat="1" x14ac:dyDescent="0.15">
      <c r="A5671" s="6"/>
      <c r="B5671" s="15">
        <v>5454</v>
      </c>
      <c r="C5671" s="18" t="str">
        <f>'Population tagcount script'!D5455</f>
        <v>system.time(nucleotide &lt;- fastq[2+4*(0:((nrow(fastq)/4)-1))])</v>
      </c>
      <c r="D5671" s="5"/>
      <c r="E5671" s="5"/>
      <c r="F5671" s="5"/>
      <c r="G5671" s="5"/>
    </row>
    <row r="5672" spans="1:7" s="15" customFormat="1" x14ac:dyDescent="0.15">
      <c r="A5672" s="6"/>
      <c r="B5672" s="15">
        <v>5455</v>
      </c>
      <c r="C5672" s="18" t="str">
        <f>'Population tagcount script'!D5456</f>
        <v>system.time(RADtag &lt;- sort(table(nucleotide), decreasing=TRUE))</v>
      </c>
      <c r="D5672" s="5"/>
      <c r="E5672" s="5"/>
      <c r="F5672" s="5"/>
      <c r="G5672" s="5"/>
    </row>
    <row r="5673" spans="1:7" s="15" customFormat="1" x14ac:dyDescent="0.15">
      <c r="A5673" s="6"/>
      <c r="B5673" s="15">
        <v>5456</v>
      </c>
      <c r="C5673" s="18" t="str">
        <f>'Population tagcount script'!D5457</f>
        <v>system.time(write.csv(RADtag, file="C:/NGS/save/.tagcount", row.names = F))</v>
      </c>
      <c r="D5673" s="5"/>
      <c r="E5673" s="5"/>
      <c r="F5673" s="5"/>
      <c r="G5673" s="5"/>
    </row>
    <row r="5674" spans="1:7" s="15" customFormat="1" x14ac:dyDescent="0.15">
      <c r="A5674" s="6"/>
      <c r="B5674" s="15">
        <v>5457</v>
      </c>
      <c r="C5674" s="18" t="str">
        <f>'Population tagcount script'!D5458</f>
        <v>file.remove("C:/NGS/save/.fastq")</v>
      </c>
      <c r="D5674" s="5"/>
      <c r="E5674" s="5"/>
      <c r="F5674" s="5"/>
      <c r="G5674" s="5"/>
    </row>
    <row r="5675" spans="1:7" s="15" customFormat="1" x14ac:dyDescent="0.15">
      <c r="A5675" s="6"/>
      <c r="B5675" s="15">
        <v>5458</v>
      </c>
      <c r="C5675" s="18" t="str">
        <f>'Population tagcount script'!D5459</f>
        <v>RAD_1over &lt;- RADtag[RADtag&gt;1]</v>
      </c>
      <c r="D5675" s="5"/>
      <c r="E5675" s="5"/>
      <c r="F5675" s="5"/>
      <c r="G5675" s="5"/>
    </row>
    <row r="5676" spans="1:7" s="15" customFormat="1" x14ac:dyDescent="0.15">
      <c r="A5676" s="6"/>
      <c r="B5676" s="15">
        <v>5459</v>
      </c>
      <c r="C5676" s="18" t="str">
        <f>'Population tagcount script'!D5460</f>
        <v>system.time(write.csv(RAD_1over, file="C:/NGS/save/.tagcount1over", row.names = F))</v>
      </c>
      <c r="D5676" s="5"/>
      <c r="E5676" s="5"/>
      <c r="F5676" s="5"/>
      <c r="G5676" s="5"/>
    </row>
    <row r="5677" spans="1:7" s="15" customFormat="1" x14ac:dyDescent="0.15">
      <c r="A5677" s="6"/>
      <c r="B5677" s="15">
        <v>5460</v>
      </c>
      <c r="C5677" s="18" t="str">
        <f>'Population tagcount script'!D5461</f>
        <v>rm(list=ls())</v>
      </c>
      <c r="D5677" s="5"/>
      <c r="E5677" s="5"/>
      <c r="F5677" s="5"/>
      <c r="G5677" s="5"/>
    </row>
    <row r="5678" spans="1:7" s="15" customFormat="1" x14ac:dyDescent="0.15">
      <c r="A5678" s="6"/>
      <c r="B5678" s="15">
        <v>5461</v>
      </c>
      <c r="C5678" s="18" t="str">
        <f>'Population tagcount script'!D5462</f>
        <v>in_f &lt;- c("0", "0")</v>
      </c>
      <c r="D5678" s="5"/>
      <c r="E5678" s="5"/>
      <c r="F5678" s="5"/>
      <c r="G5678" s="5"/>
    </row>
    <row r="5679" spans="1:7" s="15" customFormat="1" x14ac:dyDescent="0.15">
      <c r="A5679" s="6"/>
      <c r="B5679" s="15">
        <v>5462</v>
      </c>
      <c r="C5679" s="18" t="str">
        <f>'Population tagcount script'!D5463</f>
        <v>out_f &lt;- "C:/NGS/save/.fastq"</v>
      </c>
      <c r="D5679" s="5"/>
      <c r="E5679" s="5"/>
      <c r="F5679" s="5"/>
      <c r="G5679" s="5"/>
    </row>
    <row r="5680" spans="1:7" s="15" customFormat="1" x14ac:dyDescent="0.15">
      <c r="A5680" s="6"/>
      <c r="B5680" s="15">
        <v>5463</v>
      </c>
      <c r="C5680" s="18" t="str">
        <f>'Population tagcount script'!D5464</f>
        <v>param_trim &lt;- 0</v>
      </c>
      <c r="D5680" s="5"/>
      <c r="E5680" s="5"/>
      <c r="F5680" s="5"/>
      <c r="G5680" s="5"/>
    </row>
    <row r="5681" spans="1:7" s="15" customFormat="1" x14ac:dyDescent="0.15">
      <c r="A5681" s="6"/>
      <c r="B5681" s="15">
        <v>5464</v>
      </c>
      <c r="C5681" s="18" t="str">
        <f>'Population tagcount script'!D5465</f>
        <v xml:space="preserve">fastq &lt;- readFastq(in_f)              </v>
      </c>
      <c r="D5681" s="5"/>
      <c r="E5681" s="5"/>
      <c r="F5681" s="5"/>
      <c r="G5681" s="5"/>
    </row>
    <row r="5682" spans="1:7" s="15" customFormat="1" x14ac:dyDescent="0.15">
      <c r="A5682" s="6"/>
      <c r="B5682" s="15">
        <v>5465</v>
      </c>
      <c r="C5682" s="18" t="str">
        <f>'Population tagcount script'!D5466</f>
        <v>hoge &lt;- width(sread(fastq)) - param_trim</v>
      </c>
      <c r="D5682" s="5"/>
      <c r="E5682" s="5"/>
      <c r="F5682" s="5"/>
      <c r="G5682" s="5"/>
    </row>
    <row r="5683" spans="1:7" s="15" customFormat="1" x14ac:dyDescent="0.15">
      <c r="A5683" s="6"/>
      <c r="B5683" s="15">
        <v>5466</v>
      </c>
      <c r="C5683" s="18" t="str">
        <f>'Population tagcount script'!D5467</f>
        <v xml:space="preserve">hoge[hoge &lt; 1] &lt;- 1                   </v>
      </c>
      <c r="D5683" s="5"/>
      <c r="E5683" s="5"/>
      <c r="F5683" s="5"/>
      <c r="G5683" s="5"/>
    </row>
    <row r="5684" spans="1:7" s="15" customFormat="1" x14ac:dyDescent="0.15">
      <c r="A5684" s="6"/>
      <c r="B5684" s="15">
        <v>5467</v>
      </c>
      <c r="C5684" s="18" t="str">
        <f>'Population tagcount script'!D5468</f>
        <v>hoge1 &lt;- DNAStringSet(sread(fastq), start=1, end=hoge)</v>
      </c>
      <c r="D5684" s="5"/>
      <c r="E5684" s="5"/>
      <c r="F5684" s="5"/>
      <c r="G5684" s="5"/>
    </row>
    <row r="5685" spans="1:7" s="15" customFormat="1" x14ac:dyDescent="0.15">
      <c r="A5685" s="6"/>
      <c r="B5685" s="15">
        <v>5468</v>
      </c>
      <c r="C5685" s="18" t="str">
        <f>'Population tagcount script'!D5469</f>
        <v>hoge2 &lt;- BStringSet(quality(quality(fastq)), start=1, end=hoge)</v>
      </c>
      <c r="D5685" s="5"/>
      <c r="E5685" s="5"/>
      <c r="F5685" s="5"/>
      <c r="G5685" s="5"/>
    </row>
    <row r="5686" spans="1:7" s="15" customFormat="1" x14ac:dyDescent="0.15">
      <c r="A5686" s="6"/>
      <c r="B5686" s="15">
        <v>5469</v>
      </c>
      <c r="C5686" s="18" t="str">
        <f>'Population tagcount script'!D5470</f>
        <v>fastq &lt;- ShortReadQ(hoge1, hoge2, id(fastq))</v>
      </c>
      <c r="D5686" s="5"/>
      <c r="E5686" s="5"/>
      <c r="F5686" s="5"/>
      <c r="G5686" s="5"/>
    </row>
    <row r="5687" spans="1:7" s="15" customFormat="1" x14ac:dyDescent="0.15">
      <c r="A5687" s="6"/>
      <c r="B5687" s="15">
        <v>5470</v>
      </c>
      <c r="C5687" s="18" t="str">
        <f>'Population tagcount script'!D5471</f>
        <v xml:space="preserve">writeFastq(fastq, out_f, compress=F)   </v>
      </c>
      <c r="D5687" s="5"/>
      <c r="E5687" s="5"/>
      <c r="F5687" s="5"/>
      <c r="G5687" s="5"/>
    </row>
    <row r="5688" spans="1:7" s="15" customFormat="1" x14ac:dyDescent="0.15">
      <c r="A5688" s="6"/>
      <c r="B5688" s="15">
        <v>5471</v>
      </c>
      <c r="C5688" s="18" t="str">
        <f>'Population tagcount script'!D5472</f>
        <v>param1 &lt;- 35</v>
      </c>
      <c r="D5688" s="5"/>
      <c r="E5688" s="5"/>
      <c r="F5688" s="5"/>
      <c r="G5688" s="5"/>
    </row>
    <row r="5689" spans="1:7" s="15" customFormat="1" x14ac:dyDescent="0.15">
      <c r="A5689" s="6"/>
      <c r="B5689" s="15">
        <v>5472</v>
      </c>
      <c r="C5689" s="18" t="str">
        <f>'Population tagcount script'!D5473</f>
        <v>param2 &lt;- 0.1</v>
      </c>
      <c r="D5689" s="5"/>
      <c r="E5689" s="5"/>
      <c r="F5689" s="5"/>
      <c r="G5689" s="5"/>
    </row>
    <row r="5690" spans="1:7" s="15" customFormat="1" x14ac:dyDescent="0.15">
      <c r="A5690" s="6"/>
      <c r="B5690" s="15">
        <v>5473</v>
      </c>
      <c r="C5690" s="18" t="str">
        <f>'Population tagcount script'!D5474</f>
        <v>fastq &lt;- readFastq("C:/NGS/save/.fastq")</v>
      </c>
      <c r="D5690" s="5"/>
      <c r="E5690" s="5"/>
      <c r="F5690" s="5"/>
      <c r="G5690" s="5"/>
    </row>
    <row r="5691" spans="1:7" s="15" customFormat="1" x14ac:dyDescent="0.15">
      <c r="A5691" s="6"/>
      <c r="B5691" s="15">
        <v>5474</v>
      </c>
      <c r="C5691" s="18" t="str">
        <f>'Population tagcount script'!D5475</f>
        <v>hoge &lt;- as(quality(fastq), "matrix")</v>
      </c>
      <c r="D5691" s="5"/>
      <c r="E5691" s="5"/>
      <c r="F5691" s="5"/>
      <c r="G5691" s="5"/>
    </row>
    <row r="5692" spans="1:7" s="15" customFormat="1" x14ac:dyDescent="0.15">
      <c r="A5692" s="6"/>
      <c r="B5692" s="15">
        <v>5475</v>
      </c>
      <c r="C5692" s="18" t="str">
        <f>'Population tagcount script'!D5476</f>
        <v>obj &lt;- (rowSums(hoge &lt; param1) &lt;= width(fastq)*param2)</v>
      </c>
      <c r="D5692" s="5"/>
      <c r="E5692" s="5"/>
      <c r="F5692" s="5"/>
      <c r="G5692" s="5"/>
    </row>
    <row r="5693" spans="1:7" s="15" customFormat="1" x14ac:dyDescent="0.15">
      <c r="A5693" s="6"/>
      <c r="B5693" s="15">
        <v>5476</v>
      </c>
      <c r="C5693" s="18" t="str">
        <f>'Population tagcount script'!D5477</f>
        <v>fastq &lt;- fastq[obj]</v>
      </c>
      <c r="D5693" s="5"/>
      <c r="E5693" s="5"/>
      <c r="F5693" s="5"/>
      <c r="G5693" s="5"/>
    </row>
    <row r="5694" spans="1:7" s="15" customFormat="1" x14ac:dyDescent="0.15">
      <c r="A5694" s="6"/>
      <c r="B5694" s="15">
        <v>5477</v>
      </c>
      <c r="C5694" s="18" t="str">
        <f>'Population tagcount script'!D5478</f>
        <v xml:space="preserve">writeFastq(fastq, "C:/NGS/save/F2_Adap-0.fastq", compress=F)   </v>
      </c>
      <c r="D5694" s="5"/>
      <c r="E5694" s="5"/>
      <c r="F5694" s="5"/>
      <c r="G5694" s="5"/>
    </row>
    <row r="5695" spans="1:7" s="15" customFormat="1" x14ac:dyDescent="0.15">
      <c r="A5695" s="6"/>
      <c r="B5695" s="15">
        <v>5478</v>
      </c>
      <c r="C5695" s="18" t="str">
        <f>'Population tagcount script'!D5479</f>
        <v>in_f &lt;- "C:/NGS/save/F2_Adap-0.fastq"</v>
      </c>
      <c r="D5695" s="5"/>
      <c r="E5695" s="5"/>
      <c r="F5695" s="5"/>
      <c r="G5695" s="5"/>
    </row>
    <row r="5696" spans="1:7" s="15" customFormat="1" x14ac:dyDescent="0.15">
      <c r="A5696" s="6"/>
      <c r="B5696" s="15">
        <v>5479</v>
      </c>
      <c r="C5696" s="18" t="str">
        <f>'Population tagcount script'!D5480</f>
        <v>out_f &lt;- "C:/NGS/save/F2_Adap-1.fastq"</v>
      </c>
      <c r="D5696" s="5"/>
      <c r="E5696" s="5"/>
      <c r="F5696" s="5"/>
      <c r="G5696" s="5"/>
    </row>
    <row r="5697" spans="1:7" s="15" customFormat="1" x14ac:dyDescent="0.15">
      <c r="A5697" s="6"/>
      <c r="B5697" s="15">
        <v>5480</v>
      </c>
      <c r="C5697" s="18" t="str">
        <f>'Population tagcount script'!D5481</f>
        <v>param_adapter &lt;- "CATGAGATCGGAAGAGCGTCGTGTAGGGAAAGAGTGT"  #Adapter sequence 1</v>
      </c>
      <c r="D5697" s="5"/>
      <c r="E5697" s="5"/>
      <c r="F5697" s="5"/>
      <c r="G5697" s="5"/>
    </row>
    <row r="5698" spans="1:7" s="15" customFormat="1" x14ac:dyDescent="0.15">
      <c r="A5698" s="6"/>
      <c r="B5698" s="15">
        <v>5481</v>
      </c>
      <c r="C5698" s="18" t="str">
        <f>'Population tagcount script'!D5482</f>
        <v xml:space="preserve">system.time(res1 &lt;- preprocessReads(filename=in_f,  outputFilename=out_f,Rpattern=param_adapter, max.Rmismatch=rep(0, nchar(param_adapter)), nBases=0, minLength=20, nrec=1000000))      </v>
      </c>
      <c r="D5698" s="5"/>
      <c r="E5698" s="5"/>
      <c r="F5698" s="5"/>
      <c r="G5698" s="5"/>
    </row>
    <row r="5699" spans="1:7" s="15" customFormat="1" x14ac:dyDescent="0.15">
      <c r="A5699" s="6"/>
      <c r="B5699" s="15">
        <v>5482</v>
      </c>
      <c r="C5699" s="18" t="str">
        <f>'Population tagcount script'!D5483</f>
        <v>in_f &lt;- "C:/NGS/save/F2_Adap-1.fastq"</v>
      </c>
      <c r="D5699" s="5"/>
      <c r="E5699" s="5"/>
      <c r="F5699" s="5"/>
      <c r="G5699" s="5"/>
    </row>
    <row r="5700" spans="1:7" s="15" customFormat="1" x14ac:dyDescent="0.15">
      <c r="A5700" s="6"/>
      <c r="B5700" s="15">
        <v>5483</v>
      </c>
      <c r="C5700" s="18" t="str">
        <f>'Population tagcount script'!D5484</f>
        <v>out_f &lt;- "C:/NGS/save/F2_Adap-2.fastq"</v>
      </c>
      <c r="D5700" s="5"/>
      <c r="E5700" s="5"/>
      <c r="F5700" s="5"/>
      <c r="G5700" s="5"/>
    </row>
    <row r="5701" spans="1:7" s="15" customFormat="1" x14ac:dyDescent="0.15">
      <c r="A5701" s="6"/>
      <c r="B5701" s="15">
        <v>5484</v>
      </c>
      <c r="C5701" s="18" t="str">
        <f>'Population tagcount script'!D5485</f>
        <v>param_adapter &lt;- "TAAGATCGGAAGAGCACACGTCTGAACTCCAGTCAC"  #Adapter sequence 2</v>
      </c>
      <c r="D5701" s="5"/>
      <c r="E5701" s="5"/>
      <c r="F5701" s="5"/>
      <c r="G5701" s="5"/>
    </row>
    <row r="5702" spans="1:7" s="15" customFormat="1" x14ac:dyDescent="0.15">
      <c r="A5702" s="6"/>
      <c r="B5702" s="15">
        <v>5485</v>
      </c>
      <c r="C5702" s="18" t="str">
        <f>'Population tagcount script'!D5486</f>
        <v xml:space="preserve">system.time(res2 &lt;- preprocessReads(filename=in_f,  outputFilename=out_f,Rpattern=param_adapter, max.Rmismatch=rep(0, nchar(param_adapter)), nBases=0, minLength=20, nrec=1000000))      </v>
      </c>
      <c r="D5702" s="5"/>
      <c r="E5702" s="5"/>
      <c r="F5702" s="5"/>
      <c r="G5702" s="5"/>
    </row>
    <row r="5703" spans="1:7" s="15" customFormat="1" x14ac:dyDescent="0.15">
      <c r="A5703" s="6"/>
      <c r="B5703" s="15">
        <v>5486</v>
      </c>
      <c r="C5703" s="18" t="str">
        <f>'Population tagcount script'!D5487</f>
        <v>in_f &lt;- "C:/NGS/save/F2_Adap-2.fastq"</v>
      </c>
      <c r="D5703" s="5"/>
      <c r="E5703" s="5"/>
      <c r="F5703" s="5"/>
      <c r="G5703" s="5"/>
    </row>
    <row r="5704" spans="1:7" s="15" customFormat="1" x14ac:dyDescent="0.15">
      <c r="A5704" s="6"/>
      <c r="B5704" s="15">
        <v>5487</v>
      </c>
      <c r="C5704" s="18" t="str">
        <f>'Population tagcount script'!D5488</f>
        <v>out_f &lt;- "C:/NGS/save/F2_Adap-3.fastq"</v>
      </c>
      <c r="D5704" s="5"/>
      <c r="E5704" s="5"/>
      <c r="F5704" s="5"/>
      <c r="G5704" s="5"/>
    </row>
    <row r="5705" spans="1:7" s="15" customFormat="1" x14ac:dyDescent="0.15">
      <c r="A5705" s="6"/>
      <c r="B5705" s="15">
        <v>5488</v>
      </c>
      <c r="C5705" s="18" t="str">
        <f>'Population tagcount script'!D5489</f>
        <v>param_adapter &lt;- "TAAGATCGGAAGAGCGTCGTGTAGGGAAAGAGTGT"  #Adapter sequence 3</v>
      </c>
      <c r="D5705" s="5"/>
      <c r="E5705" s="5"/>
      <c r="F5705" s="5"/>
      <c r="G5705" s="5"/>
    </row>
    <row r="5706" spans="1:7" s="15" customFormat="1" x14ac:dyDescent="0.15">
      <c r="A5706" s="6"/>
      <c r="B5706" s="15">
        <v>5489</v>
      </c>
      <c r="C5706" s="18" t="str">
        <f>'Population tagcount script'!D5490</f>
        <v xml:space="preserve">system.time(res3 &lt;- preprocessReads(filename=in_f,  outputFilename=out_f,Rpattern=param_adapter, max.Rmismatch=rep(0, nchar(param_adapter)), nBases=0, minLength=20, nrec=1000000))      </v>
      </c>
      <c r="D5706" s="5"/>
      <c r="E5706" s="5"/>
      <c r="F5706" s="5"/>
      <c r="G5706" s="5"/>
    </row>
    <row r="5707" spans="1:7" s="15" customFormat="1" x14ac:dyDescent="0.15">
      <c r="A5707" s="6"/>
      <c r="B5707" s="15">
        <v>5490</v>
      </c>
      <c r="C5707" s="18" t="str">
        <f>'Population tagcount script'!D5491</f>
        <v>in_f &lt;- "C:/NGS/save/F2_Adap-3.fastq"</v>
      </c>
      <c r="D5707" s="5"/>
      <c r="E5707" s="5"/>
      <c r="F5707" s="5"/>
      <c r="G5707" s="5"/>
    </row>
    <row r="5708" spans="1:7" s="15" customFormat="1" x14ac:dyDescent="0.15">
      <c r="A5708" s="6"/>
      <c r="B5708" s="15">
        <v>5491</v>
      </c>
      <c r="C5708" s="18" t="str">
        <f>'Population tagcount script'!D5492</f>
        <v>out_f &lt;- "C:/NGS/save/AdapterTrim_.fastq"</v>
      </c>
      <c r="D5708" s="5"/>
      <c r="E5708" s="5"/>
      <c r="F5708" s="5"/>
      <c r="G5708" s="5"/>
    </row>
    <row r="5709" spans="1:7" s="15" customFormat="1" x14ac:dyDescent="0.15">
      <c r="A5709" s="6"/>
      <c r="B5709" s="15">
        <v>5492</v>
      </c>
      <c r="C5709" s="18" t="str">
        <f>'Population tagcount script'!D5493</f>
        <v>param_adapter &lt;- "CATGAGATCGGAAGAGCACACGTCTGAACTCCAGTCAC"  #Adapter sequence 4</v>
      </c>
      <c r="D5709" s="5"/>
      <c r="E5709" s="5"/>
      <c r="F5709" s="5"/>
      <c r="G5709" s="5"/>
    </row>
    <row r="5710" spans="1:7" s="15" customFormat="1" x14ac:dyDescent="0.15">
      <c r="A5710" s="6"/>
      <c r="B5710" s="15">
        <v>5493</v>
      </c>
      <c r="C5710" s="18" t="str">
        <f>'Population tagcount script'!D5494</f>
        <v xml:space="preserve">system.time(res4 &lt;- preprocessReads(filename=in_f,  outputFilename=out_f,Rpattern=param_adapter, max.Rmismatch=rep(0, nchar(param_adapter)), nBases=0, minLength=20, nrec=1000000))      </v>
      </c>
      <c r="D5710" s="5"/>
      <c r="E5710" s="5"/>
      <c r="F5710" s="5"/>
      <c r="G5710" s="5"/>
    </row>
    <row r="5711" spans="1:7" s="15" customFormat="1" x14ac:dyDescent="0.15">
      <c r="A5711" s="6"/>
      <c r="B5711" s="15">
        <v>5494</v>
      </c>
      <c r="C5711" s="18" t="str">
        <f>'Population tagcount script'!D5495</f>
        <v>res &lt;- rbind(res1,res2,res3,res4)</v>
      </c>
      <c r="D5711" s="5"/>
      <c r="E5711" s="5"/>
      <c r="F5711" s="5"/>
      <c r="G5711" s="5"/>
    </row>
    <row r="5712" spans="1:7" s="15" customFormat="1" x14ac:dyDescent="0.15">
      <c r="A5712" s="6"/>
      <c r="B5712" s="15">
        <v>5495</v>
      </c>
      <c r="C5712" s="18" t="str">
        <f>'Population tagcount script'!D5496</f>
        <v>write.csv(res, "C:/NGS/save/.fastq.csv")</v>
      </c>
      <c r="D5712" s="5"/>
      <c r="E5712" s="5"/>
      <c r="F5712" s="5"/>
      <c r="G5712" s="5"/>
    </row>
    <row r="5713" spans="1:7" s="15" customFormat="1" x14ac:dyDescent="0.15">
      <c r="A5713" s="6"/>
      <c r="B5713" s="15">
        <v>5496</v>
      </c>
      <c r="C5713" s="18" t="str">
        <f>'Population tagcount script'!D5497</f>
        <v>system.time(fastq &lt;- fread("C:/NGS/save/AdapterTrim_.fastq", header=F, sep="\t", na.strings="NA", strip.white=TRUE, verbose=TRUE))</v>
      </c>
      <c r="D5713" s="5"/>
      <c r="E5713" s="5"/>
      <c r="F5713" s="5"/>
      <c r="G5713" s="5"/>
    </row>
    <row r="5714" spans="1:7" s="15" customFormat="1" x14ac:dyDescent="0.15">
      <c r="A5714" s="6"/>
      <c r="B5714" s="15">
        <v>5497</v>
      </c>
      <c r="C5714" s="18" t="str">
        <f>'Population tagcount script'!D5498</f>
        <v>file.remove("C:/NGS/save/AdapterTrim_.fastq","C:/NGS/save/F2_Adap-0.fastq","C:/NGS/save/F2_Adap-1.fastq","C:/NGS/save/F2_Adap-2.fastq","C:/NGS/save/F2_Adap-3.fastq")</v>
      </c>
      <c r="D5714" s="5"/>
      <c r="E5714" s="5"/>
      <c r="F5714" s="5"/>
      <c r="G5714" s="5"/>
    </row>
    <row r="5715" spans="1:7" s="15" customFormat="1" x14ac:dyDescent="0.15">
      <c r="A5715" s="6"/>
      <c r="B5715" s="15">
        <v>5498</v>
      </c>
      <c r="C5715" s="18" t="str">
        <f>'Population tagcount script'!D5499</f>
        <v>system.time(nucleotide &lt;- fastq[2+4*(0:((nrow(fastq)/4)-1))])</v>
      </c>
      <c r="D5715" s="5"/>
      <c r="E5715" s="5"/>
      <c r="F5715" s="5"/>
      <c r="G5715" s="5"/>
    </row>
    <row r="5716" spans="1:7" s="15" customFormat="1" x14ac:dyDescent="0.15">
      <c r="A5716" s="6"/>
      <c r="B5716" s="15">
        <v>5499</v>
      </c>
      <c r="C5716" s="18" t="str">
        <f>'Population tagcount script'!D5500</f>
        <v>system.time(RADtag &lt;- sort(table(nucleotide), decreasing=TRUE))</v>
      </c>
      <c r="D5716" s="5"/>
      <c r="E5716" s="5"/>
      <c r="F5716" s="5"/>
      <c r="G5716" s="5"/>
    </row>
    <row r="5717" spans="1:7" s="15" customFormat="1" x14ac:dyDescent="0.15">
      <c r="A5717" s="6"/>
      <c r="B5717" s="15">
        <v>5500</v>
      </c>
      <c r="C5717" s="18" t="str">
        <f>'Population tagcount script'!D5501</f>
        <v>system.time(write.csv(RADtag, file="C:/NGS/save/.tagcount", row.names = F))</v>
      </c>
      <c r="D5717" s="5"/>
      <c r="E5717" s="5"/>
      <c r="F5717" s="5"/>
      <c r="G5717" s="5"/>
    </row>
    <row r="5718" spans="1:7" s="15" customFormat="1" x14ac:dyDescent="0.15">
      <c r="A5718" s="6"/>
      <c r="B5718" s="15">
        <v>5501</v>
      </c>
      <c r="C5718" s="18" t="str">
        <f>'Population tagcount script'!D5502</f>
        <v>file.remove("C:/NGS/save/.fastq")</v>
      </c>
      <c r="D5718" s="5"/>
      <c r="E5718" s="5"/>
      <c r="F5718" s="5"/>
      <c r="G5718" s="5"/>
    </row>
    <row r="5719" spans="1:7" s="15" customFormat="1" x14ac:dyDescent="0.15">
      <c r="A5719" s="6"/>
      <c r="B5719" s="15">
        <v>5502</v>
      </c>
      <c r="C5719" s="18" t="str">
        <f>'Population tagcount script'!D5503</f>
        <v>RAD_1over &lt;- RADtag[RADtag&gt;1]</v>
      </c>
      <c r="D5719" s="5"/>
      <c r="E5719" s="5"/>
      <c r="F5719" s="5"/>
      <c r="G5719" s="5"/>
    </row>
    <row r="5720" spans="1:7" s="15" customFormat="1" x14ac:dyDescent="0.15">
      <c r="A5720" s="6"/>
      <c r="B5720" s="15">
        <v>5503</v>
      </c>
      <c r="C5720" s="18" t="str">
        <f>'Population tagcount script'!D5504</f>
        <v>system.time(write.csv(RAD_1over, file="C:/NGS/save/.tagcount1over", row.names = F))</v>
      </c>
      <c r="D5720" s="5"/>
      <c r="E5720" s="5"/>
      <c r="F5720" s="5"/>
      <c r="G5720" s="5"/>
    </row>
    <row r="5721" spans="1:7" s="15" customFormat="1" x14ac:dyDescent="0.15">
      <c r="A5721" s="6"/>
      <c r="B5721" s="15">
        <v>5504</v>
      </c>
      <c r="C5721" s="18" t="str">
        <f>'Population tagcount script'!D5505</f>
        <v>rm(list=ls())</v>
      </c>
      <c r="D5721" s="5"/>
      <c r="E5721" s="5"/>
      <c r="F5721" s="5"/>
      <c r="G5721" s="5"/>
    </row>
    <row r="5722" spans="1:7" s="15" customFormat="1" x14ac:dyDescent="0.15">
      <c r="A5722" s="6"/>
      <c r="B5722" s="15">
        <v>5505</v>
      </c>
      <c r="C5722" s="18" t="str">
        <f>'Population tagcount script'!D5506</f>
        <v>in_f &lt;- c("0", "0")</v>
      </c>
      <c r="D5722" s="5"/>
      <c r="E5722" s="5"/>
      <c r="F5722" s="5"/>
      <c r="G5722" s="5"/>
    </row>
    <row r="5723" spans="1:7" s="15" customFormat="1" x14ac:dyDescent="0.15">
      <c r="A5723" s="6"/>
      <c r="B5723" s="15">
        <v>5506</v>
      </c>
      <c r="C5723" s="18" t="str">
        <f>'Population tagcount script'!D5507</f>
        <v>out_f &lt;- "C:/NGS/save/.fastq"</v>
      </c>
      <c r="D5723" s="5"/>
      <c r="E5723" s="5"/>
      <c r="F5723" s="5"/>
      <c r="G5723" s="5"/>
    </row>
    <row r="5724" spans="1:7" s="15" customFormat="1" x14ac:dyDescent="0.15">
      <c r="A5724" s="6"/>
      <c r="B5724" s="15">
        <v>5507</v>
      </c>
      <c r="C5724" s="18" t="str">
        <f>'Population tagcount script'!D5508</f>
        <v>param_trim &lt;- 0</v>
      </c>
      <c r="D5724" s="5"/>
      <c r="E5724" s="5"/>
      <c r="F5724" s="5"/>
      <c r="G5724" s="5"/>
    </row>
    <row r="5725" spans="1:7" s="15" customFormat="1" x14ac:dyDescent="0.15">
      <c r="A5725" s="6"/>
      <c r="B5725" s="15">
        <v>5508</v>
      </c>
      <c r="C5725" s="18" t="str">
        <f>'Population tagcount script'!D5509</f>
        <v xml:space="preserve">fastq &lt;- readFastq(in_f)              </v>
      </c>
      <c r="D5725" s="5"/>
      <c r="E5725" s="5"/>
      <c r="F5725" s="5"/>
      <c r="G5725" s="5"/>
    </row>
    <row r="5726" spans="1:7" s="15" customFormat="1" x14ac:dyDescent="0.15">
      <c r="A5726" s="6"/>
      <c r="B5726" s="15">
        <v>5509</v>
      </c>
      <c r="C5726" s="18" t="str">
        <f>'Population tagcount script'!D5510</f>
        <v>hoge &lt;- width(sread(fastq)) - param_trim</v>
      </c>
      <c r="D5726" s="5"/>
      <c r="E5726" s="5"/>
      <c r="F5726" s="5"/>
      <c r="G5726" s="5"/>
    </row>
    <row r="5727" spans="1:7" s="15" customFormat="1" x14ac:dyDescent="0.15">
      <c r="A5727" s="6"/>
      <c r="B5727" s="15">
        <v>5510</v>
      </c>
      <c r="C5727" s="18" t="str">
        <f>'Population tagcount script'!D5511</f>
        <v xml:space="preserve">hoge[hoge &lt; 1] &lt;- 1                   </v>
      </c>
      <c r="D5727" s="5"/>
      <c r="E5727" s="5"/>
      <c r="F5727" s="5"/>
      <c r="G5727" s="5"/>
    </row>
    <row r="5728" spans="1:7" s="15" customFormat="1" x14ac:dyDescent="0.15">
      <c r="A5728" s="6"/>
      <c r="B5728" s="15">
        <v>5511</v>
      </c>
      <c r="C5728" s="18" t="str">
        <f>'Population tagcount script'!D5512</f>
        <v>hoge1 &lt;- DNAStringSet(sread(fastq), start=1, end=hoge)</v>
      </c>
      <c r="D5728" s="5"/>
      <c r="E5728" s="5"/>
      <c r="F5728" s="5"/>
      <c r="G5728" s="5"/>
    </row>
    <row r="5729" spans="1:7" s="15" customFormat="1" x14ac:dyDescent="0.15">
      <c r="A5729" s="6"/>
      <c r="B5729" s="15">
        <v>5512</v>
      </c>
      <c r="C5729" s="18" t="str">
        <f>'Population tagcount script'!D5513</f>
        <v>hoge2 &lt;- BStringSet(quality(quality(fastq)), start=1, end=hoge)</v>
      </c>
      <c r="D5729" s="5"/>
      <c r="E5729" s="5"/>
      <c r="F5729" s="5"/>
      <c r="G5729" s="5"/>
    </row>
    <row r="5730" spans="1:7" s="15" customFormat="1" x14ac:dyDescent="0.15">
      <c r="A5730" s="6"/>
      <c r="B5730" s="15">
        <v>5513</v>
      </c>
      <c r="C5730" s="18" t="str">
        <f>'Population tagcount script'!D5514</f>
        <v>fastq &lt;- ShortReadQ(hoge1, hoge2, id(fastq))</v>
      </c>
      <c r="D5730" s="5"/>
      <c r="E5730" s="5"/>
      <c r="F5730" s="5"/>
      <c r="G5730" s="5"/>
    </row>
    <row r="5731" spans="1:7" s="15" customFormat="1" x14ac:dyDescent="0.15">
      <c r="A5731" s="6"/>
      <c r="B5731" s="15">
        <v>5514</v>
      </c>
      <c r="C5731" s="18" t="str">
        <f>'Population tagcount script'!D5515</f>
        <v xml:space="preserve">writeFastq(fastq, out_f, compress=F)   </v>
      </c>
      <c r="D5731" s="5"/>
      <c r="E5731" s="5"/>
      <c r="F5731" s="5"/>
      <c r="G5731" s="5"/>
    </row>
    <row r="5732" spans="1:7" s="15" customFormat="1" x14ac:dyDescent="0.15">
      <c r="A5732" s="6"/>
      <c r="B5732" s="15">
        <v>5515</v>
      </c>
      <c r="C5732" s="18" t="str">
        <f>'Population tagcount script'!D5516</f>
        <v>param1 &lt;- 35</v>
      </c>
      <c r="D5732" s="5"/>
      <c r="E5732" s="5"/>
      <c r="F5732" s="5"/>
      <c r="G5732" s="5"/>
    </row>
    <row r="5733" spans="1:7" s="15" customFormat="1" x14ac:dyDescent="0.15">
      <c r="A5733" s="6"/>
      <c r="B5733" s="15">
        <v>5516</v>
      </c>
      <c r="C5733" s="18" t="str">
        <f>'Population tagcount script'!D5517</f>
        <v>param2 &lt;- 0.1</v>
      </c>
      <c r="D5733" s="5"/>
      <c r="E5733" s="5"/>
      <c r="F5733" s="5"/>
      <c r="G5733" s="5"/>
    </row>
    <row r="5734" spans="1:7" s="15" customFormat="1" x14ac:dyDescent="0.15">
      <c r="A5734" s="6"/>
      <c r="B5734" s="15">
        <v>5517</v>
      </c>
      <c r="C5734" s="18" t="str">
        <f>'Population tagcount script'!D5518</f>
        <v>fastq &lt;- readFastq("C:/NGS/save/.fastq")</v>
      </c>
      <c r="D5734" s="5"/>
      <c r="E5734" s="5"/>
      <c r="F5734" s="5"/>
      <c r="G5734" s="5"/>
    </row>
    <row r="5735" spans="1:7" s="15" customFormat="1" x14ac:dyDescent="0.15">
      <c r="A5735" s="6"/>
      <c r="B5735" s="15">
        <v>5518</v>
      </c>
      <c r="C5735" s="18" t="str">
        <f>'Population tagcount script'!D5519</f>
        <v>hoge &lt;- as(quality(fastq), "matrix")</v>
      </c>
      <c r="D5735" s="5"/>
      <c r="E5735" s="5"/>
      <c r="F5735" s="5"/>
      <c r="G5735" s="5"/>
    </row>
    <row r="5736" spans="1:7" s="15" customFormat="1" x14ac:dyDescent="0.15">
      <c r="A5736" s="6"/>
      <c r="B5736" s="15">
        <v>5519</v>
      </c>
      <c r="C5736" s="18" t="str">
        <f>'Population tagcount script'!D5520</f>
        <v>obj &lt;- (rowSums(hoge &lt; param1) &lt;= width(fastq)*param2)</v>
      </c>
      <c r="D5736" s="5"/>
      <c r="E5736" s="5"/>
      <c r="F5736" s="5"/>
      <c r="G5736" s="5"/>
    </row>
    <row r="5737" spans="1:7" s="15" customFormat="1" x14ac:dyDescent="0.15">
      <c r="A5737" s="6"/>
      <c r="B5737" s="15">
        <v>5520</v>
      </c>
      <c r="C5737" s="18" t="str">
        <f>'Population tagcount script'!D5521</f>
        <v>fastq &lt;- fastq[obj]</v>
      </c>
      <c r="D5737" s="5"/>
      <c r="E5737" s="5"/>
      <c r="F5737" s="5"/>
      <c r="G5737" s="5"/>
    </row>
    <row r="5738" spans="1:7" s="15" customFormat="1" x14ac:dyDescent="0.15">
      <c r="A5738" s="6"/>
      <c r="B5738" s="15">
        <v>5521</v>
      </c>
      <c r="C5738" s="18" t="str">
        <f>'Population tagcount script'!D5522</f>
        <v xml:space="preserve">writeFastq(fastq, "C:/NGS/save/F2_Adap-0.fastq", compress=F)   </v>
      </c>
      <c r="D5738" s="5"/>
      <c r="E5738" s="5"/>
      <c r="F5738" s="5"/>
      <c r="G5738" s="5"/>
    </row>
    <row r="5739" spans="1:7" s="15" customFormat="1" x14ac:dyDescent="0.15">
      <c r="A5739" s="6"/>
      <c r="B5739" s="15">
        <v>5522</v>
      </c>
      <c r="C5739" s="18" t="str">
        <f>'Population tagcount script'!D5523</f>
        <v>in_f &lt;- "C:/NGS/save/F2_Adap-0.fastq"</v>
      </c>
      <c r="D5739" s="5"/>
      <c r="E5739" s="5"/>
      <c r="F5739" s="5"/>
      <c r="G5739" s="5"/>
    </row>
    <row r="5740" spans="1:7" s="15" customFormat="1" x14ac:dyDescent="0.15">
      <c r="A5740" s="6"/>
      <c r="B5740" s="15">
        <v>5523</v>
      </c>
      <c r="C5740" s="18" t="str">
        <f>'Population tagcount script'!D5524</f>
        <v>out_f &lt;- "C:/NGS/save/F2_Adap-1.fastq"</v>
      </c>
      <c r="D5740" s="5"/>
      <c r="E5740" s="5"/>
      <c r="F5740" s="5"/>
      <c r="G5740" s="5"/>
    </row>
    <row r="5741" spans="1:7" s="15" customFormat="1" x14ac:dyDescent="0.15">
      <c r="A5741" s="6"/>
      <c r="B5741" s="15">
        <v>5524</v>
      </c>
      <c r="C5741" s="18" t="str">
        <f>'Population tagcount script'!D5525</f>
        <v>param_adapter &lt;- "CATGAGATCGGAAGAGCGTCGTGTAGGGAAAGAGTGT"  #Adapter sequence 1</v>
      </c>
      <c r="D5741" s="5"/>
      <c r="E5741" s="5"/>
      <c r="F5741" s="5"/>
      <c r="G5741" s="5"/>
    </row>
    <row r="5742" spans="1:7" s="15" customFormat="1" x14ac:dyDescent="0.15">
      <c r="A5742" s="6"/>
      <c r="B5742" s="15">
        <v>5525</v>
      </c>
      <c r="C5742" s="18" t="str">
        <f>'Population tagcount script'!D5526</f>
        <v xml:space="preserve">system.time(res1 &lt;- preprocessReads(filename=in_f,  outputFilename=out_f,Rpattern=param_adapter, max.Rmismatch=rep(0, nchar(param_adapter)), nBases=0, minLength=20, nrec=1000000))      </v>
      </c>
      <c r="D5742" s="5"/>
      <c r="E5742" s="5"/>
      <c r="F5742" s="5"/>
      <c r="G5742" s="5"/>
    </row>
    <row r="5743" spans="1:7" s="15" customFormat="1" x14ac:dyDescent="0.15">
      <c r="A5743" s="6"/>
      <c r="B5743" s="15">
        <v>5526</v>
      </c>
      <c r="C5743" s="18" t="str">
        <f>'Population tagcount script'!D5527</f>
        <v>in_f &lt;- "C:/NGS/save/F2_Adap-1.fastq"</v>
      </c>
      <c r="D5743" s="5"/>
      <c r="E5743" s="5"/>
      <c r="F5743" s="5"/>
      <c r="G5743" s="5"/>
    </row>
    <row r="5744" spans="1:7" s="15" customFormat="1" x14ac:dyDescent="0.15">
      <c r="A5744" s="6"/>
      <c r="B5744" s="15">
        <v>5527</v>
      </c>
      <c r="C5744" s="18" t="str">
        <f>'Population tagcount script'!D5528</f>
        <v>out_f &lt;- "C:/NGS/save/F2_Adap-2.fastq"</v>
      </c>
      <c r="D5744" s="5"/>
      <c r="E5744" s="5"/>
      <c r="F5744" s="5"/>
      <c r="G5744" s="5"/>
    </row>
    <row r="5745" spans="1:7" s="15" customFormat="1" x14ac:dyDescent="0.15">
      <c r="A5745" s="6"/>
      <c r="B5745" s="15">
        <v>5528</v>
      </c>
      <c r="C5745" s="18" t="str">
        <f>'Population tagcount script'!D5529</f>
        <v>param_adapter &lt;- "TAAGATCGGAAGAGCACACGTCTGAACTCCAGTCAC"  #Adapter sequence 2</v>
      </c>
      <c r="D5745" s="5"/>
      <c r="E5745" s="5"/>
      <c r="F5745" s="5"/>
      <c r="G5745" s="5"/>
    </row>
    <row r="5746" spans="1:7" s="15" customFormat="1" x14ac:dyDescent="0.15">
      <c r="A5746" s="6"/>
      <c r="B5746" s="15">
        <v>5529</v>
      </c>
      <c r="C5746" s="18" t="str">
        <f>'Population tagcount script'!D5530</f>
        <v xml:space="preserve">system.time(res2 &lt;- preprocessReads(filename=in_f,  outputFilename=out_f,Rpattern=param_adapter, max.Rmismatch=rep(0, nchar(param_adapter)), nBases=0, minLength=20, nrec=1000000))      </v>
      </c>
      <c r="D5746" s="5"/>
      <c r="E5746" s="5"/>
      <c r="F5746" s="5"/>
      <c r="G5746" s="5"/>
    </row>
    <row r="5747" spans="1:7" s="15" customFormat="1" x14ac:dyDescent="0.15">
      <c r="A5747" s="6"/>
      <c r="B5747" s="15">
        <v>5530</v>
      </c>
      <c r="C5747" s="18" t="str">
        <f>'Population tagcount script'!D5531</f>
        <v>in_f &lt;- "C:/NGS/save/F2_Adap-2.fastq"</v>
      </c>
      <c r="D5747" s="5"/>
      <c r="E5747" s="5"/>
      <c r="F5747" s="5"/>
      <c r="G5747" s="5"/>
    </row>
    <row r="5748" spans="1:7" s="15" customFormat="1" x14ac:dyDescent="0.15">
      <c r="A5748" s="6"/>
      <c r="B5748" s="15">
        <v>5531</v>
      </c>
      <c r="C5748" s="18" t="str">
        <f>'Population tagcount script'!D5532</f>
        <v>out_f &lt;- "C:/NGS/save/F2_Adap-3.fastq"</v>
      </c>
      <c r="D5748" s="5"/>
      <c r="E5748" s="5"/>
      <c r="F5748" s="5"/>
      <c r="G5748" s="5"/>
    </row>
    <row r="5749" spans="1:7" s="15" customFormat="1" x14ac:dyDescent="0.15">
      <c r="A5749" s="6"/>
      <c r="B5749" s="15">
        <v>5532</v>
      </c>
      <c r="C5749" s="18" t="str">
        <f>'Population tagcount script'!D5533</f>
        <v>param_adapter &lt;- "TAAGATCGGAAGAGCGTCGTGTAGGGAAAGAGTGT"  #Adapter sequence 3</v>
      </c>
      <c r="D5749" s="5"/>
      <c r="E5749" s="5"/>
      <c r="F5749" s="5"/>
      <c r="G5749" s="5"/>
    </row>
    <row r="5750" spans="1:7" s="15" customFormat="1" x14ac:dyDescent="0.15">
      <c r="A5750" s="6"/>
      <c r="B5750" s="15">
        <v>5533</v>
      </c>
      <c r="C5750" s="18" t="str">
        <f>'Population tagcount script'!D5534</f>
        <v xml:space="preserve">system.time(res3 &lt;- preprocessReads(filename=in_f,  outputFilename=out_f,Rpattern=param_adapter, max.Rmismatch=rep(0, nchar(param_adapter)), nBases=0, minLength=20, nrec=1000000))      </v>
      </c>
      <c r="D5750" s="5"/>
      <c r="E5750" s="5"/>
      <c r="F5750" s="5"/>
      <c r="G5750" s="5"/>
    </row>
    <row r="5751" spans="1:7" s="15" customFormat="1" x14ac:dyDescent="0.15">
      <c r="A5751" s="6"/>
      <c r="B5751" s="15">
        <v>5534</v>
      </c>
      <c r="C5751" s="18" t="str">
        <f>'Population tagcount script'!D5535</f>
        <v>in_f &lt;- "C:/NGS/save/F2_Adap-3.fastq"</v>
      </c>
      <c r="D5751" s="5"/>
      <c r="E5751" s="5"/>
      <c r="F5751" s="5"/>
      <c r="G5751" s="5"/>
    </row>
    <row r="5752" spans="1:7" s="15" customFormat="1" x14ac:dyDescent="0.15">
      <c r="A5752" s="6"/>
      <c r="B5752" s="15">
        <v>5535</v>
      </c>
      <c r="C5752" s="18" t="str">
        <f>'Population tagcount script'!D5536</f>
        <v>out_f &lt;- "C:/NGS/save/AdapterTrim_.fastq"</v>
      </c>
      <c r="D5752" s="5"/>
      <c r="E5752" s="5"/>
      <c r="F5752" s="5"/>
      <c r="G5752" s="5"/>
    </row>
    <row r="5753" spans="1:7" s="15" customFormat="1" x14ac:dyDescent="0.15">
      <c r="A5753" s="6"/>
      <c r="B5753" s="15">
        <v>5536</v>
      </c>
      <c r="C5753" s="18" t="str">
        <f>'Population tagcount script'!D5537</f>
        <v>param_adapter &lt;- "CATGAGATCGGAAGAGCACACGTCTGAACTCCAGTCAC"  #Adapter sequence 4</v>
      </c>
      <c r="D5753" s="5"/>
      <c r="E5753" s="5"/>
      <c r="F5753" s="5"/>
      <c r="G5753" s="5"/>
    </row>
    <row r="5754" spans="1:7" s="15" customFormat="1" x14ac:dyDescent="0.15">
      <c r="A5754" s="6"/>
      <c r="B5754" s="15">
        <v>5537</v>
      </c>
      <c r="C5754" s="18" t="str">
        <f>'Population tagcount script'!D5538</f>
        <v xml:space="preserve">system.time(res4 &lt;- preprocessReads(filename=in_f,  outputFilename=out_f,Rpattern=param_adapter, max.Rmismatch=rep(0, nchar(param_adapter)), nBases=0, minLength=20, nrec=1000000))      </v>
      </c>
      <c r="D5754" s="5"/>
      <c r="E5754" s="5"/>
      <c r="F5754" s="5"/>
      <c r="G5754" s="5"/>
    </row>
    <row r="5755" spans="1:7" s="15" customFormat="1" x14ac:dyDescent="0.15">
      <c r="A5755" s="6"/>
      <c r="B5755" s="15">
        <v>5538</v>
      </c>
      <c r="C5755" s="18" t="str">
        <f>'Population tagcount script'!D5539</f>
        <v>res &lt;- rbind(res1,res2,res3,res4)</v>
      </c>
      <c r="D5755" s="5"/>
      <c r="E5755" s="5"/>
      <c r="F5755" s="5"/>
      <c r="G5755" s="5"/>
    </row>
    <row r="5756" spans="1:7" s="15" customFormat="1" x14ac:dyDescent="0.15">
      <c r="A5756" s="6"/>
      <c r="B5756" s="15">
        <v>5539</v>
      </c>
      <c r="C5756" s="18" t="str">
        <f>'Population tagcount script'!D5540</f>
        <v>write.csv(res, "C:/NGS/save/.fastq.csv")</v>
      </c>
      <c r="D5756" s="5"/>
      <c r="E5756" s="5"/>
      <c r="F5756" s="5"/>
      <c r="G5756" s="5"/>
    </row>
    <row r="5757" spans="1:7" s="15" customFormat="1" x14ac:dyDescent="0.15">
      <c r="A5757" s="6"/>
      <c r="B5757" s="15">
        <v>5540</v>
      </c>
      <c r="C5757" s="18" t="str">
        <f>'Population tagcount script'!D5541</f>
        <v>system.time(fastq &lt;- fread("C:/NGS/save/AdapterTrim_.fastq", header=F, sep="\t", na.strings="NA", strip.white=TRUE, verbose=TRUE))</v>
      </c>
      <c r="D5757" s="5"/>
      <c r="E5757" s="5"/>
      <c r="F5757" s="5"/>
      <c r="G5757" s="5"/>
    </row>
    <row r="5758" spans="1:7" s="15" customFormat="1" x14ac:dyDescent="0.15">
      <c r="A5758" s="6"/>
      <c r="B5758" s="15">
        <v>5541</v>
      </c>
      <c r="C5758" s="18" t="str">
        <f>'Population tagcount script'!D5542</f>
        <v>file.remove("C:/NGS/save/AdapterTrim_.fastq","C:/NGS/save/F2_Adap-0.fastq","C:/NGS/save/F2_Adap-1.fastq","C:/NGS/save/F2_Adap-2.fastq","C:/NGS/save/F2_Adap-3.fastq")</v>
      </c>
      <c r="D5758" s="5"/>
      <c r="E5758" s="5"/>
      <c r="F5758" s="5"/>
      <c r="G5758" s="5"/>
    </row>
    <row r="5759" spans="1:7" s="15" customFormat="1" x14ac:dyDescent="0.15">
      <c r="A5759" s="6"/>
      <c r="B5759" s="15">
        <v>5542</v>
      </c>
      <c r="C5759" s="18" t="str">
        <f>'Population tagcount script'!D5543</f>
        <v>system.time(nucleotide &lt;- fastq[2+4*(0:((nrow(fastq)/4)-1))])</v>
      </c>
      <c r="D5759" s="5"/>
      <c r="E5759" s="5"/>
      <c r="F5759" s="5"/>
      <c r="G5759" s="5"/>
    </row>
    <row r="5760" spans="1:7" s="15" customFormat="1" x14ac:dyDescent="0.15">
      <c r="A5760" s="6"/>
      <c r="B5760" s="15">
        <v>5543</v>
      </c>
      <c r="C5760" s="18" t="str">
        <f>'Population tagcount script'!D5544</f>
        <v>system.time(RADtag &lt;- sort(table(nucleotide), decreasing=TRUE))</v>
      </c>
      <c r="D5760" s="5"/>
      <c r="E5760" s="5"/>
      <c r="F5760" s="5"/>
      <c r="G5760" s="5"/>
    </row>
    <row r="5761" spans="1:7" s="15" customFormat="1" x14ac:dyDescent="0.15">
      <c r="A5761" s="6"/>
      <c r="B5761" s="15">
        <v>5544</v>
      </c>
      <c r="C5761" s="18" t="str">
        <f>'Population tagcount script'!D5545</f>
        <v>system.time(write.csv(RADtag, file="C:/NGS/save/.tagcount", row.names = F))</v>
      </c>
      <c r="D5761" s="5"/>
      <c r="E5761" s="5"/>
      <c r="F5761" s="5"/>
      <c r="G5761" s="5"/>
    </row>
    <row r="5762" spans="1:7" s="15" customFormat="1" x14ac:dyDescent="0.15">
      <c r="A5762" s="6"/>
      <c r="B5762" s="15">
        <v>5545</v>
      </c>
      <c r="C5762" s="18" t="str">
        <f>'Population tagcount script'!D5546</f>
        <v>file.remove("C:/NGS/save/.fastq")</v>
      </c>
      <c r="D5762" s="5"/>
      <c r="E5762" s="5"/>
      <c r="F5762" s="5"/>
      <c r="G5762" s="5"/>
    </row>
    <row r="5763" spans="1:7" s="15" customFormat="1" x14ac:dyDescent="0.15">
      <c r="A5763" s="6"/>
      <c r="B5763" s="15">
        <v>5546</v>
      </c>
      <c r="C5763" s="18" t="str">
        <f>'Population tagcount script'!D5547</f>
        <v>RAD_1over &lt;- RADtag[RADtag&gt;1]</v>
      </c>
      <c r="D5763" s="5"/>
      <c r="E5763" s="5"/>
      <c r="F5763" s="5"/>
      <c r="G5763" s="5"/>
    </row>
    <row r="5764" spans="1:7" s="15" customFormat="1" x14ac:dyDescent="0.15">
      <c r="A5764" s="6"/>
      <c r="B5764" s="15">
        <v>5547</v>
      </c>
      <c r="C5764" s="18" t="str">
        <f>'Population tagcount script'!D5548</f>
        <v>system.time(write.csv(RAD_1over, file="C:/NGS/save/.tagcount1over", row.names = F))</v>
      </c>
      <c r="D5764" s="5"/>
      <c r="E5764" s="5"/>
      <c r="F5764" s="5"/>
      <c r="G5764" s="5"/>
    </row>
    <row r="5765" spans="1:7" s="15" customFormat="1" x14ac:dyDescent="0.15">
      <c r="A5765" s="6"/>
      <c r="B5765" s="15">
        <v>5548</v>
      </c>
      <c r="C5765" s="18" t="str">
        <f>'Population tagcount script'!D5549</f>
        <v>rm(list=ls())</v>
      </c>
      <c r="D5765" s="5"/>
      <c r="E5765" s="5"/>
      <c r="F5765" s="5"/>
      <c r="G5765" s="5"/>
    </row>
    <row r="5766" spans="1:7" s="15" customFormat="1" x14ac:dyDescent="0.15">
      <c r="A5766" s="6"/>
      <c r="B5766" s="15">
        <v>5549</v>
      </c>
      <c r="C5766" s="18" t="str">
        <f>'Population tagcount script'!D5550</f>
        <v>in_f &lt;- c("0", "0")</v>
      </c>
      <c r="D5766" s="5"/>
      <c r="E5766" s="5"/>
      <c r="F5766" s="5"/>
      <c r="G5766" s="5"/>
    </row>
    <row r="5767" spans="1:7" s="15" customFormat="1" x14ac:dyDescent="0.15">
      <c r="A5767" s="6"/>
      <c r="B5767" s="15">
        <v>5550</v>
      </c>
      <c r="C5767" s="18" t="str">
        <f>'Population tagcount script'!D5551</f>
        <v>out_f &lt;- "C:/NGS/save/.fastq"</v>
      </c>
      <c r="D5767" s="5"/>
      <c r="E5767" s="5"/>
      <c r="F5767" s="5"/>
      <c r="G5767" s="5"/>
    </row>
    <row r="5768" spans="1:7" s="15" customFormat="1" x14ac:dyDescent="0.15">
      <c r="A5768" s="6"/>
      <c r="B5768" s="15">
        <v>5551</v>
      </c>
      <c r="C5768" s="18" t="str">
        <f>'Population tagcount script'!D5552</f>
        <v>param_trim &lt;- 0</v>
      </c>
      <c r="D5768" s="5"/>
      <c r="E5768" s="5"/>
      <c r="F5768" s="5"/>
      <c r="G5768" s="5"/>
    </row>
    <row r="5769" spans="1:7" s="15" customFormat="1" x14ac:dyDescent="0.15">
      <c r="A5769" s="6"/>
      <c r="B5769" s="15">
        <v>5552</v>
      </c>
      <c r="C5769" s="18" t="str">
        <f>'Population tagcount script'!D5553</f>
        <v xml:space="preserve">fastq &lt;- readFastq(in_f)              </v>
      </c>
      <c r="D5769" s="5"/>
      <c r="E5769" s="5"/>
      <c r="F5769" s="5"/>
      <c r="G5769" s="5"/>
    </row>
    <row r="5770" spans="1:7" s="15" customFormat="1" x14ac:dyDescent="0.15">
      <c r="A5770" s="6"/>
      <c r="B5770" s="15">
        <v>5553</v>
      </c>
      <c r="C5770" s="18" t="str">
        <f>'Population tagcount script'!D5554</f>
        <v>hoge &lt;- width(sread(fastq)) - param_trim</v>
      </c>
      <c r="D5770" s="5"/>
      <c r="E5770" s="5"/>
      <c r="F5770" s="5"/>
      <c r="G5770" s="5"/>
    </row>
    <row r="5771" spans="1:7" s="15" customFormat="1" x14ac:dyDescent="0.15">
      <c r="A5771" s="6"/>
      <c r="B5771" s="15">
        <v>5554</v>
      </c>
      <c r="C5771" s="18" t="str">
        <f>'Population tagcount script'!D5555</f>
        <v xml:space="preserve">hoge[hoge &lt; 1] &lt;- 1                   </v>
      </c>
      <c r="D5771" s="5"/>
      <c r="E5771" s="5"/>
      <c r="F5771" s="5"/>
      <c r="G5771" s="5"/>
    </row>
    <row r="5772" spans="1:7" s="15" customFormat="1" x14ac:dyDescent="0.15">
      <c r="A5772" s="6"/>
      <c r="B5772" s="15">
        <v>5555</v>
      </c>
      <c r="C5772" s="18" t="str">
        <f>'Population tagcount script'!D5556</f>
        <v>hoge1 &lt;- DNAStringSet(sread(fastq), start=1, end=hoge)</v>
      </c>
      <c r="D5772" s="5"/>
      <c r="E5772" s="5"/>
      <c r="F5772" s="5"/>
      <c r="G5772" s="5"/>
    </row>
    <row r="5773" spans="1:7" s="15" customFormat="1" x14ac:dyDescent="0.15">
      <c r="A5773" s="6"/>
      <c r="B5773" s="15">
        <v>5556</v>
      </c>
      <c r="C5773" s="18" t="str">
        <f>'Population tagcount script'!D5557</f>
        <v>hoge2 &lt;- BStringSet(quality(quality(fastq)), start=1, end=hoge)</v>
      </c>
      <c r="D5773" s="5"/>
      <c r="E5773" s="5"/>
      <c r="F5773" s="5"/>
      <c r="G5773" s="5"/>
    </row>
    <row r="5774" spans="1:7" s="15" customFormat="1" x14ac:dyDescent="0.15">
      <c r="A5774" s="6"/>
      <c r="B5774" s="15">
        <v>5557</v>
      </c>
      <c r="C5774" s="18" t="str">
        <f>'Population tagcount script'!D5558</f>
        <v>fastq &lt;- ShortReadQ(hoge1, hoge2, id(fastq))</v>
      </c>
      <c r="D5774" s="5"/>
      <c r="E5774" s="5"/>
      <c r="F5774" s="5"/>
      <c r="G5774" s="5"/>
    </row>
    <row r="5775" spans="1:7" s="15" customFormat="1" x14ac:dyDescent="0.15">
      <c r="A5775" s="6"/>
      <c r="B5775" s="15">
        <v>5558</v>
      </c>
      <c r="C5775" s="18" t="str">
        <f>'Population tagcount script'!D5559</f>
        <v xml:space="preserve">writeFastq(fastq, out_f, compress=F)   </v>
      </c>
      <c r="D5775" s="5"/>
      <c r="E5775" s="5"/>
      <c r="F5775" s="5"/>
      <c r="G5775" s="5"/>
    </row>
    <row r="5776" spans="1:7" s="15" customFormat="1" x14ac:dyDescent="0.15">
      <c r="A5776" s="6"/>
      <c r="B5776" s="15">
        <v>5559</v>
      </c>
      <c r="C5776" s="18" t="str">
        <f>'Population tagcount script'!D5560</f>
        <v>param1 &lt;- 35</v>
      </c>
      <c r="D5776" s="5"/>
      <c r="E5776" s="5"/>
      <c r="F5776" s="5"/>
      <c r="G5776" s="5"/>
    </row>
    <row r="5777" spans="1:7" s="15" customFormat="1" x14ac:dyDescent="0.15">
      <c r="A5777" s="6"/>
      <c r="B5777" s="15">
        <v>5560</v>
      </c>
      <c r="C5777" s="18" t="str">
        <f>'Population tagcount script'!D5561</f>
        <v>param2 &lt;- 0.1</v>
      </c>
      <c r="D5777" s="5"/>
      <c r="E5777" s="5"/>
      <c r="F5777" s="5"/>
      <c r="G5777" s="5"/>
    </row>
    <row r="5778" spans="1:7" s="15" customFormat="1" x14ac:dyDescent="0.15">
      <c r="A5778" s="6"/>
      <c r="B5778" s="15">
        <v>5561</v>
      </c>
      <c r="C5778" s="18" t="str">
        <f>'Population tagcount script'!D5562</f>
        <v>fastq &lt;- readFastq("C:/NGS/save/.fastq")</v>
      </c>
      <c r="D5778" s="5"/>
      <c r="E5778" s="5"/>
      <c r="F5778" s="5"/>
      <c r="G5778" s="5"/>
    </row>
    <row r="5779" spans="1:7" s="15" customFormat="1" x14ac:dyDescent="0.15">
      <c r="A5779" s="6"/>
      <c r="B5779" s="15">
        <v>5562</v>
      </c>
      <c r="C5779" s="18" t="str">
        <f>'Population tagcount script'!D5563</f>
        <v>hoge &lt;- as(quality(fastq), "matrix")</v>
      </c>
      <c r="D5779" s="5"/>
      <c r="E5779" s="5"/>
      <c r="F5779" s="5"/>
      <c r="G5779" s="5"/>
    </row>
    <row r="5780" spans="1:7" s="15" customFormat="1" x14ac:dyDescent="0.15">
      <c r="A5780" s="6"/>
      <c r="B5780" s="15">
        <v>5563</v>
      </c>
      <c r="C5780" s="18" t="str">
        <f>'Population tagcount script'!D5564</f>
        <v>obj &lt;- (rowSums(hoge &lt; param1) &lt;= width(fastq)*param2)</v>
      </c>
      <c r="D5780" s="5"/>
      <c r="E5780" s="5"/>
      <c r="F5780" s="5"/>
      <c r="G5780" s="5"/>
    </row>
    <row r="5781" spans="1:7" s="15" customFormat="1" x14ac:dyDescent="0.15">
      <c r="A5781" s="6"/>
      <c r="B5781" s="15">
        <v>5564</v>
      </c>
      <c r="C5781" s="18" t="str">
        <f>'Population tagcount script'!D5565</f>
        <v>fastq &lt;- fastq[obj]</v>
      </c>
      <c r="D5781" s="5"/>
      <c r="E5781" s="5"/>
      <c r="F5781" s="5"/>
      <c r="G5781" s="5"/>
    </row>
    <row r="5782" spans="1:7" s="15" customFormat="1" x14ac:dyDescent="0.15">
      <c r="A5782" s="6"/>
      <c r="B5782" s="15">
        <v>5565</v>
      </c>
      <c r="C5782" s="18" t="str">
        <f>'Population tagcount script'!D5566</f>
        <v xml:space="preserve">writeFastq(fastq, "C:/NGS/save/F2_Adap-0.fastq", compress=F)   </v>
      </c>
      <c r="D5782" s="5"/>
      <c r="E5782" s="5"/>
      <c r="F5782" s="5"/>
      <c r="G5782" s="5"/>
    </row>
    <row r="5783" spans="1:7" s="15" customFormat="1" x14ac:dyDescent="0.15">
      <c r="A5783" s="6"/>
      <c r="B5783" s="15">
        <v>5566</v>
      </c>
      <c r="C5783" s="18" t="str">
        <f>'Population tagcount script'!D5567</f>
        <v>in_f &lt;- "C:/NGS/save/F2_Adap-0.fastq"</v>
      </c>
      <c r="D5783" s="5"/>
      <c r="E5783" s="5"/>
      <c r="F5783" s="5"/>
      <c r="G5783" s="5"/>
    </row>
    <row r="5784" spans="1:7" s="15" customFormat="1" x14ac:dyDescent="0.15">
      <c r="A5784" s="6"/>
      <c r="B5784" s="15">
        <v>5567</v>
      </c>
      <c r="C5784" s="18" t="str">
        <f>'Population tagcount script'!D5568</f>
        <v>out_f &lt;- "C:/NGS/save/F2_Adap-1.fastq"</v>
      </c>
      <c r="D5784" s="5"/>
      <c r="E5784" s="5"/>
      <c r="F5784" s="5"/>
      <c r="G5784" s="5"/>
    </row>
    <row r="5785" spans="1:7" s="15" customFormat="1" x14ac:dyDescent="0.15">
      <c r="A5785" s="6"/>
      <c r="B5785" s="15">
        <v>5568</v>
      </c>
      <c r="C5785" s="18" t="str">
        <f>'Population tagcount script'!D5569</f>
        <v>param_adapter &lt;- "CATGAGATCGGAAGAGCGTCGTGTAGGGAAAGAGTGT"  #Adapter sequence 1</v>
      </c>
      <c r="D5785" s="5"/>
      <c r="E5785" s="5"/>
      <c r="F5785" s="5"/>
      <c r="G5785" s="5"/>
    </row>
    <row r="5786" spans="1:7" s="15" customFormat="1" x14ac:dyDescent="0.15">
      <c r="A5786" s="6"/>
      <c r="B5786" s="15">
        <v>5569</v>
      </c>
      <c r="C5786" s="18" t="str">
        <f>'Population tagcount script'!D5570</f>
        <v xml:space="preserve">system.time(res1 &lt;- preprocessReads(filename=in_f,  outputFilename=out_f,Rpattern=param_adapter, max.Rmismatch=rep(0, nchar(param_adapter)), nBases=0, minLength=20, nrec=1000000))      </v>
      </c>
      <c r="D5786" s="5"/>
      <c r="E5786" s="5"/>
      <c r="F5786" s="5"/>
      <c r="G5786" s="5"/>
    </row>
    <row r="5787" spans="1:7" s="15" customFormat="1" x14ac:dyDescent="0.15">
      <c r="A5787" s="6"/>
      <c r="B5787" s="15">
        <v>5570</v>
      </c>
      <c r="C5787" s="18" t="str">
        <f>'Population tagcount script'!D5571</f>
        <v>in_f &lt;- "C:/NGS/save/F2_Adap-1.fastq"</v>
      </c>
      <c r="D5787" s="5"/>
      <c r="E5787" s="5"/>
      <c r="F5787" s="5"/>
      <c r="G5787" s="5"/>
    </row>
    <row r="5788" spans="1:7" s="15" customFormat="1" x14ac:dyDescent="0.15">
      <c r="A5788" s="6"/>
      <c r="B5788" s="15">
        <v>5571</v>
      </c>
      <c r="C5788" s="18" t="str">
        <f>'Population tagcount script'!D5572</f>
        <v>out_f &lt;- "C:/NGS/save/F2_Adap-2.fastq"</v>
      </c>
      <c r="D5788" s="5"/>
      <c r="E5788" s="5"/>
      <c r="F5788" s="5"/>
      <c r="G5788" s="5"/>
    </row>
    <row r="5789" spans="1:7" s="15" customFormat="1" x14ac:dyDescent="0.15">
      <c r="A5789" s="6"/>
      <c r="B5789" s="15">
        <v>5572</v>
      </c>
      <c r="C5789" s="18" t="str">
        <f>'Population tagcount script'!D5573</f>
        <v>param_adapter &lt;- "TAAGATCGGAAGAGCACACGTCTGAACTCCAGTCAC"  #Adapter sequence 2</v>
      </c>
      <c r="D5789" s="5"/>
      <c r="E5789" s="5"/>
      <c r="F5789" s="5"/>
      <c r="G5789" s="5"/>
    </row>
    <row r="5790" spans="1:7" s="15" customFormat="1" x14ac:dyDescent="0.15">
      <c r="A5790" s="6"/>
      <c r="B5790" s="15">
        <v>5573</v>
      </c>
      <c r="C5790" s="18" t="str">
        <f>'Population tagcount script'!D5574</f>
        <v xml:space="preserve">system.time(res2 &lt;- preprocessReads(filename=in_f,  outputFilename=out_f,Rpattern=param_adapter, max.Rmismatch=rep(0, nchar(param_adapter)), nBases=0, minLength=20, nrec=1000000))      </v>
      </c>
      <c r="D5790" s="5"/>
      <c r="E5790" s="5"/>
      <c r="F5790" s="5"/>
      <c r="G5790" s="5"/>
    </row>
    <row r="5791" spans="1:7" s="15" customFormat="1" x14ac:dyDescent="0.15">
      <c r="A5791" s="6"/>
      <c r="B5791" s="15">
        <v>5574</v>
      </c>
      <c r="C5791" s="18" t="str">
        <f>'Population tagcount script'!D5575</f>
        <v>in_f &lt;- "C:/NGS/save/F2_Adap-2.fastq"</v>
      </c>
      <c r="D5791" s="5"/>
      <c r="E5791" s="5"/>
      <c r="F5791" s="5"/>
      <c r="G5791" s="5"/>
    </row>
    <row r="5792" spans="1:7" s="15" customFormat="1" x14ac:dyDescent="0.15">
      <c r="A5792" s="6"/>
      <c r="B5792" s="15">
        <v>5575</v>
      </c>
      <c r="C5792" s="18" t="str">
        <f>'Population tagcount script'!D5576</f>
        <v>out_f &lt;- "C:/NGS/save/F2_Adap-3.fastq"</v>
      </c>
      <c r="D5792" s="5"/>
      <c r="E5792" s="5"/>
      <c r="F5792" s="5"/>
      <c r="G5792" s="5"/>
    </row>
    <row r="5793" spans="1:7" s="15" customFormat="1" x14ac:dyDescent="0.15">
      <c r="A5793" s="6"/>
      <c r="B5793" s="15">
        <v>5576</v>
      </c>
      <c r="C5793" s="18" t="str">
        <f>'Population tagcount script'!D5577</f>
        <v>param_adapter &lt;- "TAAGATCGGAAGAGCGTCGTGTAGGGAAAGAGTGT"  #Adapter sequence 3</v>
      </c>
      <c r="D5793" s="5"/>
      <c r="E5793" s="5"/>
      <c r="F5793" s="5"/>
      <c r="G5793" s="5"/>
    </row>
    <row r="5794" spans="1:7" s="15" customFormat="1" x14ac:dyDescent="0.15">
      <c r="A5794" s="6"/>
      <c r="B5794" s="15">
        <v>5577</v>
      </c>
      <c r="C5794" s="18" t="str">
        <f>'Population tagcount script'!D5578</f>
        <v xml:space="preserve">system.time(res3 &lt;- preprocessReads(filename=in_f,  outputFilename=out_f,Rpattern=param_adapter, max.Rmismatch=rep(0, nchar(param_adapter)), nBases=0, minLength=20, nrec=1000000))      </v>
      </c>
      <c r="D5794" s="5"/>
      <c r="E5794" s="5"/>
      <c r="F5794" s="5"/>
      <c r="G5794" s="5"/>
    </row>
    <row r="5795" spans="1:7" s="15" customFormat="1" x14ac:dyDescent="0.15">
      <c r="A5795" s="6"/>
      <c r="B5795" s="15">
        <v>5578</v>
      </c>
      <c r="C5795" s="18" t="str">
        <f>'Population tagcount script'!D5579</f>
        <v>in_f &lt;- "C:/NGS/save/F2_Adap-3.fastq"</v>
      </c>
      <c r="D5795" s="5"/>
      <c r="E5795" s="5"/>
      <c r="F5795" s="5"/>
      <c r="G5795" s="5"/>
    </row>
    <row r="5796" spans="1:7" s="15" customFormat="1" x14ac:dyDescent="0.15">
      <c r="A5796" s="6"/>
      <c r="B5796" s="15">
        <v>5579</v>
      </c>
      <c r="C5796" s="18" t="str">
        <f>'Population tagcount script'!D5580</f>
        <v>out_f &lt;- "C:/NGS/save/AdapterTrim_.fastq"</v>
      </c>
      <c r="D5796" s="5"/>
      <c r="E5796" s="5"/>
      <c r="F5796" s="5"/>
      <c r="G5796" s="5"/>
    </row>
    <row r="5797" spans="1:7" s="15" customFormat="1" x14ac:dyDescent="0.15">
      <c r="A5797" s="6"/>
      <c r="B5797" s="15">
        <v>5580</v>
      </c>
      <c r="C5797" s="18" t="str">
        <f>'Population tagcount script'!D5581</f>
        <v>param_adapter &lt;- "CATGAGATCGGAAGAGCACACGTCTGAACTCCAGTCAC"  #Adapter sequence 4</v>
      </c>
      <c r="D5797" s="5"/>
      <c r="E5797" s="5"/>
      <c r="F5797" s="5"/>
      <c r="G5797" s="5"/>
    </row>
    <row r="5798" spans="1:7" s="15" customFormat="1" x14ac:dyDescent="0.15">
      <c r="A5798" s="6"/>
      <c r="B5798" s="15">
        <v>5581</v>
      </c>
      <c r="C5798" s="18" t="str">
        <f>'Population tagcount script'!D5582</f>
        <v xml:space="preserve">system.time(res4 &lt;- preprocessReads(filename=in_f,  outputFilename=out_f,Rpattern=param_adapter, max.Rmismatch=rep(0, nchar(param_adapter)), nBases=0, minLength=20, nrec=1000000))      </v>
      </c>
      <c r="D5798" s="5"/>
      <c r="E5798" s="5"/>
      <c r="F5798" s="5"/>
      <c r="G5798" s="5"/>
    </row>
    <row r="5799" spans="1:7" s="15" customFormat="1" x14ac:dyDescent="0.15">
      <c r="A5799" s="6"/>
      <c r="B5799" s="15">
        <v>5582</v>
      </c>
      <c r="C5799" s="18" t="str">
        <f>'Population tagcount script'!D5583</f>
        <v>res &lt;- rbind(res1,res2,res3,res4)</v>
      </c>
      <c r="D5799" s="5"/>
      <c r="E5799" s="5"/>
      <c r="F5799" s="5"/>
      <c r="G5799" s="5"/>
    </row>
    <row r="5800" spans="1:7" s="15" customFormat="1" x14ac:dyDescent="0.15">
      <c r="A5800" s="6"/>
      <c r="B5800" s="15">
        <v>5583</v>
      </c>
      <c r="C5800" s="18" t="str">
        <f>'Population tagcount script'!D5584</f>
        <v>write.csv(res, "C:/NGS/save/.fastq.csv")</v>
      </c>
      <c r="D5800" s="5"/>
      <c r="E5800" s="5"/>
      <c r="F5800" s="5"/>
      <c r="G5800" s="5"/>
    </row>
    <row r="5801" spans="1:7" s="15" customFormat="1" x14ac:dyDescent="0.15">
      <c r="A5801" s="6"/>
      <c r="B5801" s="15">
        <v>5584</v>
      </c>
      <c r="C5801" s="18" t="str">
        <f>'Population tagcount script'!D5585</f>
        <v>system.time(fastq &lt;- fread("C:/NGS/save/AdapterTrim_.fastq", header=F, sep="\t", na.strings="NA", strip.white=TRUE, verbose=TRUE))</v>
      </c>
      <c r="D5801" s="5"/>
      <c r="E5801" s="5"/>
      <c r="F5801" s="5"/>
      <c r="G5801" s="5"/>
    </row>
    <row r="5802" spans="1:7" s="15" customFormat="1" x14ac:dyDescent="0.15">
      <c r="A5802" s="6"/>
      <c r="B5802" s="15">
        <v>5585</v>
      </c>
      <c r="C5802" s="18" t="str">
        <f>'Population tagcount script'!D5586</f>
        <v>file.remove("C:/NGS/save/AdapterTrim_.fastq","C:/NGS/save/F2_Adap-0.fastq","C:/NGS/save/F2_Adap-1.fastq","C:/NGS/save/F2_Adap-2.fastq","C:/NGS/save/F2_Adap-3.fastq")</v>
      </c>
      <c r="D5802" s="5"/>
      <c r="E5802" s="5"/>
      <c r="F5802" s="5"/>
      <c r="G5802" s="5"/>
    </row>
    <row r="5803" spans="1:7" s="15" customFormat="1" x14ac:dyDescent="0.15">
      <c r="A5803" s="6"/>
      <c r="B5803" s="15">
        <v>5586</v>
      </c>
      <c r="C5803" s="18" t="str">
        <f>'Population tagcount script'!D5587</f>
        <v>system.time(nucleotide &lt;- fastq[2+4*(0:((nrow(fastq)/4)-1))])</v>
      </c>
      <c r="D5803" s="5"/>
      <c r="E5803" s="5"/>
      <c r="F5803" s="5"/>
      <c r="G5803" s="5"/>
    </row>
    <row r="5804" spans="1:7" s="15" customFormat="1" x14ac:dyDescent="0.15">
      <c r="A5804" s="6"/>
      <c r="B5804" s="15">
        <v>5587</v>
      </c>
      <c r="C5804" s="18" t="str">
        <f>'Population tagcount script'!D5588</f>
        <v>system.time(RADtag &lt;- sort(table(nucleotide), decreasing=TRUE))</v>
      </c>
      <c r="D5804" s="5"/>
      <c r="E5804" s="5"/>
      <c r="F5804" s="5"/>
      <c r="G5804" s="5"/>
    </row>
    <row r="5805" spans="1:7" s="15" customFormat="1" x14ac:dyDescent="0.15">
      <c r="A5805" s="6"/>
      <c r="B5805" s="15">
        <v>5588</v>
      </c>
      <c r="C5805" s="18" t="str">
        <f>'Population tagcount script'!D5589</f>
        <v>system.time(write.csv(RADtag, file="C:/NGS/save/.tagcount", row.names = F))</v>
      </c>
      <c r="D5805" s="5"/>
      <c r="E5805" s="5"/>
      <c r="F5805" s="5"/>
      <c r="G5805" s="5"/>
    </row>
    <row r="5806" spans="1:7" s="15" customFormat="1" x14ac:dyDescent="0.15">
      <c r="A5806" s="6"/>
      <c r="B5806" s="15">
        <v>5589</v>
      </c>
      <c r="C5806" s="18" t="str">
        <f>'Population tagcount script'!D5590</f>
        <v>file.remove("C:/NGS/save/.fastq")</v>
      </c>
      <c r="D5806" s="5"/>
      <c r="E5806" s="5"/>
      <c r="F5806" s="5"/>
      <c r="G5806" s="5"/>
    </row>
    <row r="5807" spans="1:7" s="15" customFormat="1" x14ac:dyDescent="0.15">
      <c r="A5807" s="6"/>
      <c r="B5807" s="15">
        <v>5590</v>
      </c>
      <c r="C5807" s="18" t="str">
        <f>'Population tagcount script'!D5591</f>
        <v>RAD_1over &lt;- RADtag[RADtag&gt;1]</v>
      </c>
      <c r="D5807" s="5"/>
      <c r="E5807" s="5"/>
      <c r="F5807" s="5"/>
      <c r="G5807" s="5"/>
    </row>
    <row r="5808" spans="1:7" s="15" customFormat="1" x14ac:dyDescent="0.15">
      <c r="A5808" s="6"/>
      <c r="B5808" s="15">
        <v>5591</v>
      </c>
      <c r="C5808" s="18" t="str">
        <f>'Population tagcount script'!D5592</f>
        <v>system.time(write.csv(RAD_1over, file="C:/NGS/save/.tagcount1over", row.names = F))</v>
      </c>
      <c r="D5808" s="5"/>
      <c r="E5808" s="5"/>
      <c r="F5808" s="5"/>
      <c r="G5808" s="5"/>
    </row>
    <row r="5809" spans="1:7" s="15" customFormat="1" x14ac:dyDescent="0.15">
      <c r="A5809" s="6"/>
      <c r="B5809" s="15">
        <v>5592</v>
      </c>
      <c r="C5809" s="18" t="str">
        <f>'Population tagcount script'!D5593</f>
        <v>rm(list=ls())</v>
      </c>
      <c r="D5809" s="5"/>
      <c r="E5809" s="5"/>
      <c r="F5809" s="5"/>
      <c r="G5809" s="5"/>
    </row>
    <row r="5810" spans="1:7" s="15" customFormat="1" x14ac:dyDescent="0.15">
      <c r="A5810" s="6"/>
      <c r="B5810" s="15">
        <v>5593</v>
      </c>
      <c r="C5810" s="18" t="str">
        <f>'Population tagcount script'!D5594</f>
        <v>in_f &lt;- c("0", "0")</v>
      </c>
      <c r="D5810" s="5"/>
      <c r="E5810" s="5"/>
      <c r="F5810" s="5"/>
      <c r="G5810" s="5"/>
    </row>
    <row r="5811" spans="1:7" s="15" customFormat="1" x14ac:dyDescent="0.15">
      <c r="A5811" s="6"/>
      <c r="B5811" s="15">
        <v>5594</v>
      </c>
      <c r="C5811" s="18" t="str">
        <f>'Population tagcount script'!D5595</f>
        <v>out_f &lt;- "C:/NGS/save/.fastq"</v>
      </c>
      <c r="D5811" s="5"/>
      <c r="E5811" s="5"/>
      <c r="F5811" s="5"/>
      <c r="G5811" s="5"/>
    </row>
    <row r="5812" spans="1:7" s="15" customFormat="1" x14ac:dyDescent="0.15">
      <c r="A5812" s="6"/>
      <c r="B5812" s="15">
        <v>5595</v>
      </c>
      <c r="C5812" s="18" t="str">
        <f>'Population tagcount script'!D5596</f>
        <v>param_trim &lt;- 0</v>
      </c>
      <c r="D5812" s="5"/>
      <c r="E5812" s="5"/>
      <c r="F5812" s="5"/>
      <c r="G5812" s="5"/>
    </row>
    <row r="5813" spans="1:7" s="15" customFormat="1" x14ac:dyDescent="0.15">
      <c r="A5813" s="6"/>
      <c r="B5813" s="15">
        <v>5596</v>
      </c>
      <c r="C5813" s="18" t="str">
        <f>'Population tagcount script'!D5597</f>
        <v xml:space="preserve">fastq &lt;- readFastq(in_f)              </v>
      </c>
      <c r="D5813" s="5"/>
      <c r="E5813" s="5"/>
      <c r="F5813" s="5"/>
      <c r="G5813" s="5"/>
    </row>
    <row r="5814" spans="1:7" s="15" customFormat="1" x14ac:dyDescent="0.15">
      <c r="A5814" s="6"/>
      <c r="B5814" s="15">
        <v>5597</v>
      </c>
      <c r="C5814" s="18" t="str">
        <f>'Population tagcount script'!D5598</f>
        <v>hoge &lt;- width(sread(fastq)) - param_trim</v>
      </c>
      <c r="D5814" s="5"/>
      <c r="E5814" s="5"/>
      <c r="F5814" s="5"/>
      <c r="G5814" s="5"/>
    </row>
    <row r="5815" spans="1:7" s="15" customFormat="1" x14ac:dyDescent="0.15">
      <c r="A5815" s="6"/>
      <c r="B5815" s="15">
        <v>5598</v>
      </c>
      <c r="C5815" s="18" t="str">
        <f>'Population tagcount script'!D5599</f>
        <v xml:space="preserve">hoge[hoge &lt; 1] &lt;- 1                   </v>
      </c>
      <c r="D5815" s="5"/>
      <c r="E5815" s="5"/>
      <c r="F5815" s="5"/>
      <c r="G5815" s="5"/>
    </row>
    <row r="5816" spans="1:7" s="15" customFormat="1" x14ac:dyDescent="0.15">
      <c r="A5816" s="6"/>
      <c r="B5816" s="15">
        <v>5599</v>
      </c>
      <c r="C5816" s="18" t="str">
        <f>'Population tagcount script'!D5600</f>
        <v>hoge1 &lt;- DNAStringSet(sread(fastq), start=1, end=hoge)</v>
      </c>
      <c r="D5816" s="5"/>
      <c r="E5816" s="5"/>
      <c r="F5816" s="5"/>
      <c r="G5816" s="5"/>
    </row>
    <row r="5817" spans="1:7" s="15" customFormat="1" x14ac:dyDescent="0.15">
      <c r="A5817" s="6"/>
      <c r="B5817" s="15">
        <v>5600</v>
      </c>
      <c r="C5817" s="18" t="str">
        <f>'Population tagcount script'!D5601</f>
        <v>hoge2 &lt;- BStringSet(quality(quality(fastq)), start=1, end=hoge)</v>
      </c>
      <c r="D5817" s="5"/>
      <c r="E5817" s="5"/>
      <c r="F5817" s="5"/>
      <c r="G5817" s="5"/>
    </row>
    <row r="5818" spans="1:7" s="15" customFormat="1" x14ac:dyDescent="0.15">
      <c r="A5818" s="6"/>
      <c r="B5818" s="15">
        <v>5601</v>
      </c>
      <c r="C5818" s="18" t="str">
        <f>'Population tagcount script'!D5602</f>
        <v>fastq &lt;- ShortReadQ(hoge1, hoge2, id(fastq))</v>
      </c>
      <c r="D5818" s="5"/>
      <c r="E5818" s="5"/>
      <c r="F5818" s="5"/>
      <c r="G5818" s="5"/>
    </row>
    <row r="5819" spans="1:7" s="15" customFormat="1" x14ac:dyDescent="0.15">
      <c r="A5819" s="6"/>
      <c r="B5819" s="15">
        <v>5602</v>
      </c>
      <c r="C5819" s="18" t="str">
        <f>'Population tagcount script'!D5603</f>
        <v xml:space="preserve">writeFastq(fastq, out_f, compress=F)   </v>
      </c>
      <c r="D5819" s="5"/>
      <c r="E5819" s="5"/>
      <c r="F5819" s="5"/>
      <c r="G5819" s="5"/>
    </row>
    <row r="5820" spans="1:7" s="15" customFormat="1" x14ac:dyDescent="0.15">
      <c r="A5820" s="6"/>
      <c r="B5820" s="15">
        <v>5603</v>
      </c>
      <c r="C5820" s="18" t="str">
        <f>'Population tagcount script'!D5604</f>
        <v>param1 &lt;- 35</v>
      </c>
      <c r="D5820" s="5"/>
      <c r="E5820" s="5"/>
      <c r="F5820" s="5"/>
      <c r="G5820" s="5"/>
    </row>
    <row r="5821" spans="1:7" s="15" customFormat="1" x14ac:dyDescent="0.15">
      <c r="A5821" s="6"/>
      <c r="B5821" s="15">
        <v>5604</v>
      </c>
      <c r="C5821" s="18" t="str">
        <f>'Population tagcount script'!D5605</f>
        <v>param2 &lt;- 0.1</v>
      </c>
      <c r="D5821" s="5"/>
      <c r="E5821" s="5"/>
      <c r="F5821" s="5"/>
      <c r="G5821" s="5"/>
    </row>
    <row r="5822" spans="1:7" s="15" customFormat="1" x14ac:dyDescent="0.15">
      <c r="A5822" s="6"/>
      <c r="B5822" s="15">
        <v>5605</v>
      </c>
      <c r="C5822" s="18" t="str">
        <f>'Population tagcount script'!D5606</f>
        <v>fastq &lt;- readFastq("C:/NGS/save/.fastq")</v>
      </c>
      <c r="D5822" s="5"/>
      <c r="E5822" s="5"/>
      <c r="F5822" s="5"/>
      <c r="G5822" s="5"/>
    </row>
    <row r="5823" spans="1:7" s="15" customFormat="1" x14ac:dyDescent="0.15">
      <c r="A5823" s="6"/>
      <c r="B5823" s="15">
        <v>5606</v>
      </c>
      <c r="C5823" s="18" t="str">
        <f>'Population tagcount script'!D5607</f>
        <v>hoge &lt;- as(quality(fastq), "matrix")</v>
      </c>
      <c r="D5823" s="5"/>
      <c r="E5823" s="5"/>
      <c r="F5823" s="5"/>
      <c r="G5823" s="5"/>
    </row>
    <row r="5824" spans="1:7" s="15" customFormat="1" x14ac:dyDescent="0.15">
      <c r="A5824" s="6"/>
      <c r="B5824" s="15">
        <v>5607</v>
      </c>
      <c r="C5824" s="18" t="str">
        <f>'Population tagcount script'!D5608</f>
        <v>obj &lt;- (rowSums(hoge &lt; param1) &lt;= width(fastq)*param2)</v>
      </c>
      <c r="D5824" s="5"/>
      <c r="E5824" s="5"/>
      <c r="F5824" s="5"/>
      <c r="G5824" s="5"/>
    </row>
    <row r="5825" spans="1:7" s="15" customFormat="1" x14ac:dyDescent="0.15">
      <c r="A5825" s="6"/>
      <c r="B5825" s="15">
        <v>5608</v>
      </c>
      <c r="C5825" s="18" t="str">
        <f>'Population tagcount script'!D5609</f>
        <v>fastq &lt;- fastq[obj]</v>
      </c>
      <c r="D5825" s="5"/>
      <c r="E5825" s="5"/>
      <c r="F5825" s="5"/>
      <c r="G5825" s="5"/>
    </row>
    <row r="5826" spans="1:7" s="15" customFormat="1" x14ac:dyDescent="0.15">
      <c r="A5826" s="6"/>
      <c r="B5826" s="15">
        <v>5609</v>
      </c>
      <c r="C5826" s="18" t="str">
        <f>'Population tagcount script'!D5610</f>
        <v xml:space="preserve">writeFastq(fastq, "C:/NGS/save/F2_Adap-0.fastq", compress=F)   </v>
      </c>
      <c r="D5826" s="5"/>
      <c r="E5826" s="5"/>
      <c r="F5826" s="5"/>
      <c r="G5826" s="5"/>
    </row>
    <row r="5827" spans="1:7" s="15" customFormat="1" x14ac:dyDescent="0.15">
      <c r="A5827" s="6"/>
      <c r="B5827" s="15">
        <v>5610</v>
      </c>
      <c r="C5827" s="18" t="str">
        <f>'Population tagcount script'!D5611</f>
        <v>in_f &lt;- "C:/NGS/save/F2_Adap-0.fastq"</v>
      </c>
      <c r="D5827" s="5"/>
      <c r="E5827" s="5"/>
      <c r="F5827" s="5"/>
      <c r="G5827" s="5"/>
    </row>
    <row r="5828" spans="1:7" s="15" customFormat="1" x14ac:dyDescent="0.15">
      <c r="A5828" s="6"/>
      <c r="B5828" s="15">
        <v>5611</v>
      </c>
      <c r="C5828" s="18" t="str">
        <f>'Population tagcount script'!D5612</f>
        <v>out_f &lt;- "C:/NGS/save/F2_Adap-1.fastq"</v>
      </c>
      <c r="D5828" s="5"/>
      <c r="E5828" s="5"/>
      <c r="F5828" s="5"/>
      <c r="G5828" s="5"/>
    </row>
    <row r="5829" spans="1:7" s="15" customFormat="1" x14ac:dyDescent="0.15">
      <c r="A5829" s="6"/>
      <c r="B5829" s="15">
        <v>5612</v>
      </c>
      <c r="C5829" s="18" t="str">
        <f>'Population tagcount script'!D5613</f>
        <v>param_adapter &lt;- "CATGAGATCGGAAGAGCGTCGTGTAGGGAAAGAGTGT"  #Adapter sequence 1</v>
      </c>
      <c r="D5829" s="5"/>
      <c r="E5829" s="5"/>
      <c r="F5829" s="5"/>
      <c r="G5829" s="5"/>
    </row>
    <row r="5830" spans="1:7" s="15" customFormat="1" x14ac:dyDescent="0.15">
      <c r="A5830" s="6"/>
      <c r="B5830" s="15">
        <v>5613</v>
      </c>
      <c r="C5830" s="18" t="str">
        <f>'Population tagcount script'!D5614</f>
        <v xml:space="preserve">system.time(res1 &lt;- preprocessReads(filename=in_f,  outputFilename=out_f,Rpattern=param_adapter, max.Rmismatch=rep(0, nchar(param_adapter)), nBases=0, minLength=20, nrec=1000000))      </v>
      </c>
      <c r="D5830" s="5"/>
      <c r="E5830" s="5"/>
      <c r="F5830" s="5"/>
      <c r="G5830" s="5"/>
    </row>
    <row r="5831" spans="1:7" s="15" customFormat="1" x14ac:dyDescent="0.15">
      <c r="A5831" s="6"/>
      <c r="B5831" s="15">
        <v>5614</v>
      </c>
      <c r="C5831" s="18" t="str">
        <f>'Population tagcount script'!D5615</f>
        <v>in_f &lt;- "C:/NGS/save/F2_Adap-1.fastq"</v>
      </c>
      <c r="D5831" s="5"/>
      <c r="E5831" s="5"/>
      <c r="F5831" s="5"/>
      <c r="G5831" s="5"/>
    </row>
    <row r="5832" spans="1:7" s="15" customFormat="1" x14ac:dyDescent="0.15">
      <c r="A5832" s="6"/>
      <c r="B5832" s="15">
        <v>5615</v>
      </c>
      <c r="C5832" s="18" t="str">
        <f>'Population tagcount script'!D5616</f>
        <v>out_f &lt;- "C:/NGS/save/F2_Adap-2.fastq"</v>
      </c>
      <c r="D5832" s="5"/>
      <c r="E5832" s="5"/>
      <c r="F5832" s="5"/>
      <c r="G5832" s="5"/>
    </row>
    <row r="5833" spans="1:7" s="15" customFormat="1" x14ac:dyDescent="0.15">
      <c r="A5833" s="6"/>
      <c r="B5833" s="15">
        <v>5616</v>
      </c>
      <c r="C5833" s="18" t="str">
        <f>'Population tagcount script'!D5617</f>
        <v>param_adapter &lt;- "TAAGATCGGAAGAGCACACGTCTGAACTCCAGTCAC"  #Adapter sequence 2</v>
      </c>
      <c r="D5833" s="5"/>
      <c r="E5833" s="5"/>
      <c r="F5833" s="5"/>
      <c r="G5833" s="5"/>
    </row>
    <row r="5834" spans="1:7" s="15" customFormat="1" x14ac:dyDescent="0.15">
      <c r="A5834" s="6"/>
      <c r="B5834" s="15">
        <v>5617</v>
      </c>
      <c r="C5834" s="18" t="str">
        <f>'Population tagcount script'!D5618</f>
        <v xml:space="preserve">system.time(res2 &lt;- preprocessReads(filename=in_f,  outputFilename=out_f,Rpattern=param_adapter, max.Rmismatch=rep(0, nchar(param_adapter)), nBases=0, minLength=20, nrec=1000000))      </v>
      </c>
      <c r="D5834" s="5"/>
      <c r="E5834" s="5"/>
      <c r="F5834" s="5"/>
      <c r="G5834" s="5"/>
    </row>
    <row r="5835" spans="1:7" s="15" customFormat="1" x14ac:dyDescent="0.15">
      <c r="A5835" s="6"/>
      <c r="B5835" s="15">
        <v>5618</v>
      </c>
      <c r="C5835" s="18" t="str">
        <f>'Population tagcount script'!D5619</f>
        <v>in_f &lt;- "C:/NGS/save/F2_Adap-2.fastq"</v>
      </c>
      <c r="D5835" s="5"/>
      <c r="E5835" s="5"/>
      <c r="F5835" s="5"/>
      <c r="G5835" s="5"/>
    </row>
    <row r="5836" spans="1:7" s="15" customFormat="1" x14ac:dyDescent="0.15">
      <c r="A5836" s="6"/>
      <c r="B5836" s="15">
        <v>5619</v>
      </c>
      <c r="C5836" s="18" t="str">
        <f>'Population tagcount script'!D5620</f>
        <v>out_f &lt;- "C:/NGS/save/F2_Adap-3.fastq"</v>
      </c>
      <c r="D5836" s="5"/>
      <c r="E5836" s="5"/>
      <c r="F5836" s="5"/>
      <c r="G5836" s="5"/>
    </row>
    <row r="5837" spans="1:7" s="15" customFormat="1" x14ac:dyDescent="0.15">
      <c r="A5837" s="6"/>
      <c r="B5837" s="15">
        <v>5620</v>
      </c>
      <c r="C5837" s="18" t="str">
        <f>'Population tagcount script'!D5621</f>
        <v>param_adapter &lt;- "TAAGATCGGAAGAGCGTCGTGTAGGGAAAGAGTGT"  #Adapter sequence 3</v>
      </c>
      <c r="D5837" s="5"/>
      <c r="E5837" s="5"/>
      <c r="F5837" s="5"/>
      <c r="G5837" s="5"/>
    </row>
    <row r="5838" spans="1:7" s="15" customFormat="1" x14ac:dyDescent="0.15">
      <c r="A5838" s="6"/>
      <c r="B5838" s="15">
        <v>5621</v>
      </c>
      <c r="C5838" s="18" t="str">
        <f>'Population tagcount script'!D5622</f>
        <v xml:space="preserve">system.time(res3 &lt;- preprocessReads(filename=in_f,  outputFilename=out_f,Rpattern=param_adapter, max.Rmismatch=rep(0, nchar(param_adapter)), nBases=0, minLength=20, nrec=1000000))      </v>
      </c>
      <c r="D5838" s="5"/>
      <c r="E5838" s="5"/>
      <c r="F5838" s="5"/>
      <c r="G5838" s="5"/>
    </row>
    <row r="5839" spans="1:7" s="15" customFormat="1" x14ac:dyDescent="0.15">
      <c r="A5839" s="6"/>
      <c r="B5839" s="15">
        <v>5622</v>
      </c>
      <c r="C5839" s="18" t="str">
        <f>'Population tagcount script'!D5623</f>
        <v>in_f &lt;- "C:/NGS/save/F2_Adap-3.fastq"</v>
      </c>
      <c r="D5839" s="5"/>
      <c r="E5839" s="5"/>
      <c r="F5839" s="5"/>
      <c r="G5839" s="5"/>
    </row>
    <row r="5840" spans="1:7" s="15" customFormat="1" x14ac:dyDescent="0.15">
      <c r="A5840" s="6"/>
      <c r="B5840" s="15">
        <v>5623</v>
      </c>
      <c r="C5840" s="18" t="str">
        <f>'Population tagcount script'!D5624</f>
        <v>out_f &lt;- "C:/NGS/save/AdapterTrim_.fastq"</v>
      </c>
      <c r="D5840" s="5"/>
      <c r="E5840" s="5"/>
      <c r="F5840" s="5"/>
      <c r="G5840" s="5"/>
    </row>
    <row r="5841" spans="1:7" s="15" customFormat="1" x14ac:dyDescent="0.15">
      <c r="A5841" s="6"/>
      <c r="B5841" s="15">
        <v>5624</v>
      </c>
      <c r="C5841" s="18" t="str">
        <f>'Population tagcount script'!D5625</f>
        <v>param_adapter &lt;- "CATGAGATCGGAAGAGCACACGTCTGAACTCCAGTCAC"  #Adapter sequence 4</v>
      </c>
      <c r="D5841" s="5"/>
      <c r="E5841" s="5"/>
      <c r="F5841" s="5"/>
      <c r="G5841" s="5"/>
    </row>
    <row r="5842" spans="1:7" s="15" customFormat="1" x14ac:dyDescent="0.15">
      <c r="A5842" s="6"/>
      <c r="B5842" s="15">
        <v>5625</v>
      </c>
      <c r="C5842" s="18" t="str">
        <f>'Population tagcount script'!D5626</f>
        <v xml:space="preserve">system.time(res4 &lt;- preprocessReads(filename=in_f,  outputFilename=out_f,Rpattern=param_adapter, max.Rmismatch=rep(0, nchar(param_adapter)), nBases=0, minLength=20, nrec=1000000))      </v>
      </c>
      <c r="D5842" s="5"/>
      <c r="E5842" s="5"/>
      <c r="F5842" s="5"/>
      <c r="G5842" s="5"/>
    </row>
    <row r="5843" spans="1:7" s="15" customFormat="1" x14ac:dyDescent="0.15">
      <c r="A5843" s="6"/>
      <c r="B5843" s="15">
        <v>5626</v>
      </c>
      <c r="C5843" s="18" t="str">
        <f>'Population tagcount script'!D5627</f>
        <v>res &lt;- rbind(res1,res2,res3,res4)</v>
      </c>
      <c r="D5843" s="5"/>
      <c r="E5843" s="5"/>
      <c r="F5843" s="5"/>
      <c r="G5843" s="5"/>
    </row>
    <row r="5844" spans="1:7" s="15" customFormat="1" x14ac:dyDescent="0.15">
      <c r="A5844" s="6"/>
      <c r="B5844" s="15">
        <v>5627</v>
      </c>
      <c r="C5844" s="18" t="str">
        <f>'Population tagcount script'!D5628</f>
        <v>write.csv(res, "C:/NGS/save/.fastq.csv")</v>
      </c>
      <c r="D5844" s="5"/>
      <c r="E5844" s="5"/>
      <c r="F5844" s="5"/>
      <c r="G5844" s="5"/>
    </row>
    <row r="5845" spans="1:7" s="15" customFormat="1" x14ac:dyDescent="0.15">
      <c r="A5845" s="6"/>
      <c r="B5845" s="15">
        <v>5628</v>
      </c>
      <c r="C5845" s="18" t="str">
        <f>'Population tagcount script'!D5629</f>
        <v>system.time(fastq &lt;- fread("C:/NGS/save/AdapterTrim_.fastq", header=F, sep="\t", na.strings="NA", strip.white=TRUE, verbose=TRUE))</v>
      </c>
      <c r="D5845" s="5"/>
      <c r="E5845" s="5"/>
      <c r="F5845" s="5"/>
      <c r="G5845" s="5"/>
    </row>
    <row r="5846" spans="1:7" s="15" customFormat="1" x14ac:dyDescent="0.15">
      <c r="A5846" s="6"/>
      <c r="B5846" s="15">
        <v>5629</v>
      </c>
      <c r="C5846" s="18" t="str">
        <f>'Population tagcount script'!D5630</f>
        <v>file.remove("C:/NGS/save/AdapterTrim_.fastq","C:/NGS/save/F2_Adap-0.fastq","C:/NGS/save/F2_Adap-1.fastq","C:/NGS/save/F2_Adap-2.fastq","C:/NGS/save/F2_Adap-3.fastq")</v>
      </c>
      <c r="D5846" s="5"/>
      <c r="E5846" s="5"/>
      <c r="F5846" s="5"/>
      <c r="G5846" s="5"/>
    </row>
    <row r="5847" spans="1:7" s="15" customFormat="1" x14ac:dyDescent="0.15">
      <c r="A5847" s="6"/>
      <c r="B5847" s="15">
        <v>5630</v>
      </c>
      <c r="C5847" s="18" t="str">
        <f>'Population tagcount script'!D5631</f>
        <v>system.time(nucleotide &lt;- fastq[2+4*(0:((nrow(fastq)/4)-1))])</v>
      </c>
      <c r="D5847" s="5"/>
      <c r="E5847" s="5"/>
      <c r="F5847" s="5"/>
      <c r="G5847" s="5"/>
    </row>
    <row r="5848" spans="1:7" s="15" customFormat="1" x14ac:dyDescent="0.15">
      <c r="A5848" s="6"/>
      <c r="B5848" s="15">
        <v>5631</v>
      </c>
      <c r="C5848" s="18" t="str">
        <f>'Population tagcount script'!D5632</f>
        <v>system.time(RADtag &lt;- sort(table(nucleotide), decreasing=TRUE))</v>
      </c>
      <c r="D5848" s="5"/>
      <c r="E5848" s="5"/>
      <c r="F5848" s="5"/>
      <c r="G5848" s="5"/>
    </row>
    <row r="5849" spans="1:7" s="15" customFormat="1" x14ac:dyDescent="0.15">
      <c r="A5849" s="6"/>
      <c r="B5849" s="15">
        <v>5632</v>
      </c>
      <c r="C5849" s="18" t="str">
        <f>'Population tagcount script'!D5633</f>
        <v>system.time(write.csv(RADtag, file="C:/NGS/save/.tagcount", row.names = F))</v>
      </c>
      <c r="D5849" s="5"/>
      <c r="E5849" s="5"/>
      <c r="F5849" s="5"/>
      <c r="G5849" s="5"/>
    </row>
    <row r="5850" spans="1:7" s="15" customFormat="1" x14ac:dyDescent="0.15">
      <c r="A5850" s="6"/>
      <c r="B5850" s="15">
        <v>5633</v>
      </c>
      <c r="C5850" s="18" t="str">
        <f>'Population tagcount script'!D5634</f>
        <v>file.remove("C:/NGS/save/.fastq")</v>
      </c>
      <c r="D5850" s="5"/>
      <c r="E5850" s="5"/>
      <c r="F5850" s="5"/>
      <c r="G5850" s="5"/>
    </row>
    <row r="5851" spans="1:7" s="15" customFormat="1" x14ac:dyDescent="0.15">
      <c r="A5851" s="6"/>
      <c r="B5851" s="15">
        <v>5634</v>
      </c>
      <c r="C5851" s="18" t="str">
        <f>'Population tagcount script'!D5635</f>
        <v>RAD_1over &lt;- RADtag[RADtag&gt;1]</v>
      </c>
      <c r="D5851" s="5"/>
      <c r="E5851" s="5"/>
      <c r="F5851" s="5"/>
      <c r="G5851" s="5"/>
    </row>
    <row r="5852" spans="1:7" s="15" customFormat="1" x14ac:dyDescent="0.15">
      <c r="A5852" s="6"/>
      <c r="B5852" s="15">
        <v>5635</v>
      </c>
      <c r="C5852" s="18" t="str">
        <f>'Population tagcount script'!D5636</f>
        <v>system.time(write.csv(RAD_1over, file="C:/NGS/save/.tagcount1over", row.names = F))</v>
      </c>
      <c r="D5852" s="5"/>
      <c r="E5852" s="5"/>
      <c r="F5852" s="5"/>
      <c r="G5852" s="5"/>
    </row>
    <row r="5853" spans="1:7" s="15" customFormat="1" x14ac:dyDescent="0.15">
      <c r="A5853" s="6"/>
      <c r="B5853" s="15">
        <v>5636</v>
      </c>
      <c r="C5853" s="18" t="str">
        <f>'Population tagcount script'!D5637</f>
        <v>rm(list=ls())</v>
      </c>
      <c r="D5853" s="5"/>
      <c r="E5853" s="5"/>
      <c r="F5853" s="5"/>
      <c r="G5853" s="5"/>
    </row>
    <row r="5854" spans="1:7" s="15" customFormat="1" x14ac:dyDescent="0.15">
      <c r="A5854" s="6"/>
      <c r="B5854" s="15">
        <v>5637</v>
      </c>
      <c r="C5854" s="18" t="str">
        <f>'Population tagcount script'!D5638</f>
        <v>in_f &lt;- c("0", "0")</v>
      </c>
      <c r="D5854" s="5"/>
      <c r="E5854" s="5"/>
      <c r="F5854" s="5"/>
      <c r="G5854" s="5"/>
    </row>
    <row r="5855" spans="1:7" s="15" customFormat="1" x14ac:dyDescent="0.15">
      <c r="A5855" s="6"/>
      <c r="B5855" s="15">
        <v>5638</v>
      </c>
      <c r="C5855" s="18" t="str">
        <f>'Population tagcount script'!D5639</f>
        <v>out_f &lt;- "C:/NGS/save/.fastq"</v>
      </c>
      <c r="D5855" s="5"/>
      <c r="E5855" s="5"/>
      <c r="F5855" s="5"/>
      <c r="G5855" s="5"/>
    </row>
    <row r="5856" spans="1:7" s="15" customFormat="1" x14ac:dyDescent="0.15">
      <c r="A5856" s="6"/>
      <c r="B5856" s="15">
        <v>5639</v>
      </c>
      <c r="C5856" s="18" t="str">
        <f>'Population tagcount script'!D5640</f>
        <v>param_trim &lt;- 0</v>
      </c>
      <c r="D5856" s="5"/>
      <c r="E5856" s="5"/>
      <c r="F5856" s="5"/>
      <c r="G5856" s="5"/>
    </row>
    <row r="5857" spans="1:7" s="15" customFormat="1" x14ac:dyDescent="0.15">
      <c r="A5857" s="6"/>
      <c r="B5857" s="15">
        <v>5640</v>
      </c>
      <c r="C5857" s="18" t="str">
        <f>'Population tagcount script'!D5641</f>
        <v xml:space="preserve">fastq &lt;- readFastq(in_f)              </v>
      </c>
      <c r="D5857" s="5"/>
      <c r="E5857" s="5"/>
      <c r="F5857" s="5"/>
      <c r="G5857" s="5"/>
    </row>
    <row r="5858" spans="1:7" s="15" customFormat="1" x14ac:dyDescent="0.15">
      <c r="A5858" s="6"/>
      <c r="B5858" s="15">
        <v>5641</v>
      </c>
      <c r="C5858" s="18" t="str">
        <f>'Population tagcount script'!D5642</f>
        <v>hoge &lt;- width(sread(fastq)) - param_trim</v>
      </c>
      <c r="D5858" s="5"/>
      <c r="E5858" s="5"/>
      <c r="F5858" s="5"/>
      <c r="G5858" s="5"/>
    </row>
    <row r="5859" spans="1:7" s="15" customFormat="1" x14ac:dyDescent="0.15">
      <c r="A5859" s="6"/>
      <c r="B5859" s="15">
        <v>5642</v>
      </c>
      <c r="C5859" s="18" t="str">
        <f>'Population tagcount script'!D5643</f>
        <v xml:space="preserve">hoge[hoge &lt; 1] &lt;- 1                   </v>
      </c>
      <c r="D5859" s="5"/>
      <c r="E5859" s="5"/>
      <c r="F5859" s="5"/>
      <c r="G5859" s="5"/>
    </row>
    <row r="5860" spans="1:7" s="15" customFormat="1" x14ac:dyDescent="0.15">
      <c r="A5860" s="6"/>
      <c r="B5860" s="15">
        <v>5643</v>
      </c>
      <c r="C5860" s="18" t="str">
        <f>'Population tagcount script'!D5644</f>
        <v>hoge1 &lt;- DNAStringSet(sread(fastq), start=1, end=hoge)</v>
      </c>
      <c r="D5860" s="5"/>
      <c r="E5860" s="5"/>
      <c r="F5860" s="5"/>
      <c r="G5860" s="5"/>
    </row>
    <row r="5861" spans="1:7" s="15" customFormat="1" x14ac:dyDescent="0.15">
      <c r="A5861" s="6"/>
      <c r="B5861" s="15">
        <v>5644</v>
      </c>
      <c r="C5861" s="18" t="str">
        <f>'Population tagcount script'!D5645</f>
        <v>hoge2 &lt;- BStringSet(quality(quality(fastq)), start=1, end=hoge)</v>
      </c>
      <c r="D5861" s="5"/>
      <c r="E5861" s="5"/>
      <c r="F5861" s="5"/>
      <c r="G5861" s="5"/>
    </row>
    <row r="5862" spans="1:7" s="15" customFormat="1" x14ac:dyDescent="0.15">
      <c r="A5862" s="6"/>
      <c r="B5862" s="15">
        <v>5645</v>
      </c>
      <c r="C5862" s="18" t="str">
        <f>'Population tagcount script'!D5646</f>
        <v>fastq &lt;- ShortReadQ(hoge1, hoge2, id(fastq))</v>
      </c>
      <c r="D5862" s="5"/>
      <c r="E5862" s="5"/>
      <c r="F5862" s="5"/>
      <c r="G5862" s="5"/>
    </row>
    <row r="5863" spans="1:7" s="15" customFormat="1" x14ac:dyDescent="0.15">
      <c r="A5863" s="6"/>
      <c r="B5863" s="15">
        <v>5646</v>
      </c>
      <c r="C5863" s="18" t="str">
        <f>'Population tagcount script'!D5647</f>
        <v xml:space="preserve">writeFastq(fastq, out_f, compress=F)   </v>
      </c>
      <c r="D5863" s="5"/>
      <c r="E5863" s="5"/>
      <c r="F5863" s="5"/>
      <c r="G5863" s="5"/>
    </row>
    <row r="5864" spans="1:7" s="15" customFormat="1" x14ac:dyDescent="0.15">
      <c r="A5864" s="6"/>
      <c r="B5864" s="15">
        <v>5647</v>
      </c>
      <c r="C5864" s="18" t="str">
        <f>'Population tagcount script'!D5648</f>
        <v>param1 &lt;- 35</v>
      </c>
      <c r="D5864" s="5"/>
      <c r="E5864" s="5"/>
      <c r="F5864" s="5"/>
      <c r="G5864" s="5"/>
    </row>
    <row r="5865" spans="1:7" s="15" customFormat="1" x14ac:dyDescent="0.15">
      <c r="A5865" s="6"/>
      <c r="B5865" s="15">
        <v>5648</v>
      </c>
      <c r="C5865" s="18" t="str">
        <f>'Population tagcount script'!D5649</f>
        <v>param2 &lt;- 0.1</v>
      </c>
      <c r="D5865" s="5"/>
      <c r="E5865" s="5"/>
      <c r="F5865" s="5"/>
      <c r="G5865" s="5"/>
    </row>
    <row r="5866" spans="1:7" s="15" customFormat="1" x14ac:dyDescent="0.15">
      <c r="A5866" s="6"/>
      <c r="B5866" s="15">
        <v>5649</v>
      </c>
      <c r="C5866" s="18" t="str">
        <f>'Population tagcount script'!D5650</f>
        <v>fastq &lt;- readFastq("C:/NGS/save/.fastq")</v>
      </c>
      <c r="D5866" s="5"/>
      <c r="E5866" s="5"/>
      <c r="F5866" s="5"/>
      <c r="G5866" s="5"/>
    </row>
    <row r="5867" spans="1:7" s="15" customFormat="1" x14ac:dyDescent="0.15">
      <c r="A5867" s="6"/>
      <c r="B5867" s="15">
        <v>5650</v>
      </c>
      <c r="C5867" s="18" t="str">
        <f>'Population tagcount script'!D5651</f>
        <v>hoge &lt;- as(quality(fastq), "matrix")</v>
      </c>
      <c r="D5867" s="5"/>
      <c r="E5867" s="5"/>
      <c r="F5867" s="5"/>
      <c r="G5867" s="5"/>
    </row>
    <row r="5868" spans="1:7" s="15" customFormat="1" x14ac:dyDescent="0.15">
      <c r="A5868" s="6"/>
      <c r="B5868" s="15">
        <v>5651</v>
      </c>
      <c r="C5868" s="18" t="str">
        <f>'Population tagcount script'!D5652</f>
        <v>obj &lt;- (rowSums(hoge &lt; param1) &lt;= width(fastq)*param2)</v>
      </c>
      <c r="D5868" s="5"/>
      <c r="E5868" s="5"/>
      <c r="F5868" s="5"/>
      <c r="G5868" s="5"/>
    </row>
    <row r="5869" spans="1:7" s="15" customFormat="1" x14ac:dyDescent="0.15">
      <c r="A5869" s="6"/>
      <c r="B5869" s="15">
        <v>5652</v>
      </c>
      <c r="C5869" s="18" t="str">
        <f>'Population tagcount script'!D5653</f>
        <v>fastq &lt;- fastq[obj]</v>
      </c>
      <c r="D5869" s="5"/>
      <c r="E5869" s="5"/>
      <c r="F5869" s="5"/>
      <c r="G5869" s="5"/>
    </row>
    <row r="5870" spans="1:7" s="15" customFormat="1" x14ac:dyDescent="0.15">
      <c r="A5870" s="6"/>
      <c r="B5870" s="15">
        <v>5653</v>
      </c>
      <c r="C5870" s="18" t="str">
        <f>'Population tagcount script'!D5654</f>
        <v xml:space="preserve">writeFastq(fastq, "C:/NGS/save/F2_Adap-0.fastq", compress=F)   </v>
      </c>
      <c r="D5870" s="5"/>
      <c r="E5870" s="5"/>
      <c r="F5870" s="5"/>
      <c r="G5870" s="5"/>
    </row>
    <row r="5871" spans="1:7" s="15" customFormat="1" x14ac:dyDescent="0.15">
      <c r="A5871" s="6"/>
      <c r="B5871" s="15">
        <v>5654</v>
      </c>
      <c r="C5871" s="18" t="str">
        <f>'Population tagcount script'!D5655</f>
        <v>in_f &lt;- "C:/NGS/save/F2_Adap-0.fastq"</v>
      </c>
      <c r="D5871" s="5"/>
      <c r="E5871" s="5"/>
      <c r="F5871" s="5"/>
      <c r="G5871" s="5"/>
    </row>
    <row r="5872" spans="1:7" s="15" customFormat="1" x14ac:dyDescent="0.15">
      <c r="A5872" s="6"/>
      <c r="B5872" s="15">
        <v>5655</v>
      </c>
      <c r="C5872" s="18" t="str">
        <f>'Population tagcount script'!D5656</f>
        <v>out_f &lt;- "C:/NGS/save/F2_Adap-1.fastq"</v>
      </c>
      <c r="D5872" s="5"/>
      <c r="E5872" s="5"/>
      <c r="F5872" s="5"/>
      <c r="G5872" s="5"/>
    </row>
    <row r="5873" spans="1:7" s="15" customFormat="1" x14ac:dyDescent="0.15">
      <c r="A5873" s="6"/>
      <c r="B5873" s="15">
        <v>5656</v>
      </c>
      <c r="C5873" s="18" t="str">
        <f>'Population tagcount script'!D5657</f>
        <v>param_adapter &lt;- "CATGAGATCGGAAGAGCGTCGTGTAGGGAAAGAGTGT"  #Adapter sequence 1</v>
      </c>
      <c r="D5873" s="5"/>
      <c r="E5873" s="5"/>
      <c r="F5873" s="5"/>
      <c r="G5873" s="5"/>
    </row>
    <row r="5874" spans="1:7" s="15" customFormat="1" x14ac:dyDescent="0.15">
      <c r="A5874" s="6"/>
      <c r="B5874" s="15">
        <v>5657</v>
      </c>
      <c r="C5874" s="18" t="str">
        <f>'Population tagcount script'!D5658</f>
        <v xml:space="preserve">system.time(res1 &lt;- preprocessReads(filename=in_f,  outputFilename=out_f,Rpattern=param_adapter, max.Rmismatch=rep(0, nchar(param_adapter)), nBases=0, minLength=20, nrec=1000000))      </v>
      </c>
      <c r="D5874" s="5"/>
      <c r="E5874" s="5"/>
      <c r="F5874" s="5"/>
      <c r="G5874" s="5"/>
    </row>
    <row r="5875" spans="1:7" s="15" customFormat="1" x14ac:dyDescent="0.15">
      <c r="A5875" s="6"/>
      <c r="B5875" s="15">
        <v>5658</v>
      </c>
      <c r="C5875" s="18" t="str">
        <f>'Population tagcount script'!D5659</f>
        <v>in_f &lt;- "C:/NGS/save/F2_Adap-1.fastq"</v>
      </c>
      <c r="D5875" s="5"/>
      <c r="E5875" s="5"/>
      <c r="F5875" s="5"/>
      <c r="G5875" s="5"/>
    </row>
    <row r="5876" spans="1:7" s="15" customFormat="1" x14ac:dyDescent="0.15">
      <c r="A5876" s="6"/>
      <c r="B5876" s="15">
        <v>5659</v>
      </c>
      <c r="C5876" s="18" t="str">
        <f>'Population tagcount script'!D5660</f>
        <v>out_f &lt;- "C:/NGS/save/F2_Adap-2.fastq"</v>
      </c>
      <c r="D5876" s="5"/>
      <c r="E5876" s="5"/>
      <c r="F5876" s="5"/>
      <c r="G5876" s="5"/>
    </row>
    <row r="5877" spans="1:7" s="15" customFormat="1" x14ac:dyDescent="0.15">
      <c r="A5877" s="6"/>
      <c r="B5877" s="15">
        <v>5660</v>
      </c>
      <c r="C5877" s="18" t="str">
        <f>'Population tagcount script'!D5661</f>
        <v>param_adapter &lt;- "TAAGATCGGAAGAGCACACGTCTGAACTCCAGTCAC"  #Adapter sequence 2</v>
      </c>
      <c r="D5877" s="5"/>
      <c r="E5877" s="5"/>
      <c r="F5877" s="5"/>
      <c r="G5877" s="5"/>
    </row>
    <row r="5878" spans="1:7" s="15" customFormat="1" x14ac:dyDescent="0.15">
      <c r="A5878" s="6"/>
      <c r="B5878" s="15">
        <v>5661</v>
      </c>
      <c r="C5878" s="18" t="str">
        <f>'Population tagcount script'!D5662</f>
        <v xml:space="preserve">system.time(res2 &lt;- preprocessReads(filename=in_f,  outputFilename=out_f,Rpattern=param_adapter, max.Rmismatch=rep(0, nchar(param_adapter)), nBases=0, minLength=20, nrec=1000000))      </v>
      </c>
      <c r="D5878" s="5"/>
      <c r="E5878" s="5"/>
      <c r="F5878" s="5"/>
      <c r="G5878" s="5"/>
    </row>
    <row r="5879" spans="1:7" s="15" customFormat="1" x14ac:dyDescent="0.15">
      <c r="A5879" s="6"/>
      <c r="B5879" s="15">
        <v>5662</v>
      </c>
      <c r="C5879" s="18" t="str">
        <f>'Population tagcount script'!D5663</f>
        <v>in_f &lt;- "C:/NGS/save/F2_Adap-2.fastq"</v>
      </c>
      <c r="D5879" s="5"/>
      <c r="E5879" s="5"/>
      <c r="F5879" s="5"/>
      <c r="G5879" s="5"/>
    </row>
    <row r="5880" spans="1:7" s="15" customFormat="1" x14ac:dyDescent="0.15">
      <c r="A5880" s="6"/>
      <c r="B5880" s="15">
        <v>5663</v>
      </c>
      <c r="C5880" s="18" t="str">
        <f>'Population tagcount script'!D5664</f>
        <v>out_f &lt;- "C:/NGS/save/F2_Adap-3.fastq"</v>
      </c>
      <c r="D5880" s="5"/>
      <c r="E5880" s="5"/>
      <c r="F5880" s="5"/>
      <c r="G5880" s="5"/>
    </row>
    <row r="5881" spans="1:7" s="15" customFormat="1" x14ac:dyDescent="0.15">
      <c r="A5881" s="6"/>
      <c r="B5881" s="15">
        <v>5664</v>
      </c>
      <c r="C5881" s="18" t="str">
        <f>'Population tagcount script'!D5665</f>
        <v>param_adapter &lt;- "TAAGATCGGAAGAGCGTCGTGTAGGGAAAGAGTGT"  #Adapter sequence 3</v>
      </c>
      <c r="D5881" s="5"/>
      <c r="E5881" s="5"/>
      <c r="F5881" s="5"/>
      <c r="G5881" s="5"/>
    </row>
    <row r="5882" spans="1:7" s="15" customFormat="1" x14ac:dyDescent="0.15">
      <c r="A5882" s="6"/>
      <c r="B5882" s="15">
        <v>5665</v>
      </c>
      <c r="C5882" s="18" t="str">
        <f>'Population tagcount script'!D5666</f>
        <v xml:space="preserve">system.time(res3 &lt;- preprocessReads(filename=in_f,  outputFilename=out_f,Rpattern=param_adapter, max.Rmismatch=rep(0, nchar(param_adapter)), nBases=0, minLength=20, nrec=1000000))      </v>
      </c>
      <c r="D5882" s="5"/>
      <c r="E5882" s="5"/>
      <c r="F5882" s="5"/>
      <c r="G5882" s="5"/>
    </row>
    <row r="5883" spans="1:7" s="15" customFormat="1" x14ac:dyDescent="0.15">
      <c r="A5883" s="6"/>
      <c r="B5883" s="15">
        <v>5666</v>
      </c>
      <c r="C5883" s="18" t="str">
        <f>'Population tagcount script'!D5667</f>
        <v>in_f &lt;- "C:/NGS/save/F2_Adap-3.fastq"</v>
      </c>
      <c r="D5883" s="5"/>
      <c r="E5883" s="5"/>
      <c r="F5883" s="5"/>
      <c r="G5883" s="5"/>
    </row>
    <row r="5884" spans="1:7" s="15" customFormat="1" x14ac:dyDescent="0.15">
      <c r="A5884" s="6"/>
      <c r="B5884" s="15">
        <v>5667</v>
      </c>
      <c r="C5884" s="18" t="str">
        <f>'Population tagcount script'!D5668</f>
        <v>out_f &lt;- "C:/NGS/save/AdapterTrim_.fastq"</v>
      </c>
      <c r="D5884" s="5"/>
      <c r="E5884" s="5"/>
      <c r="F5884" s="5"/>
      <c r="G5884" s="5"/>
    </row>
    <row r="5885" spans="1:7" s="15" customFormat="1" x14ac:dyDescent="0.15">
      <c r="A5885" s="6"/>
      <c r="B5885" s="15">
        <v>5668</v>
      </c>
      <c r="C5885" s="18" t="str">
        <f>'Population tagcount script'!D5669</f>
        <v>param_adapter &lt;- "CATGAGATCGGAAGAGCACACGTCTGAACTCCAGTCAC"  #Adapter sequence 4</v>
      </c>
      <c r="D5885" s="5"/>
      <c r="E5885" s="5"/>
      <c r="F5885" s="5"/>
      <c r="G5885" s="5"/>
    </row>
    <row r="5886" spans="1:7" s="15" customFormat="1" x14ac:dyDescent="0.15">
      <c r="A5886" s="6"/>
      <c r="B5886" s="15">
        <v>5669</v>
      </c>
      <c r="C5886" s="18" t="str">
        <f>'Population tagcount script'!D5670</f>
        <v xml:space="preserve">system.time(res4 &lt;- preprocessReads(filename=in_f,  outputFilename=out_f,Rpattern=param_adapter, max.Rmismatch=rep(0, nchar(param_adapter)), nBases=0, minLength=20, nrec=1000000))      </v>
      </c>
      <c r="D5886" s="5"/>
      <c r="E5886" s="5"/>
      <c r="F5886" s="5"/>
      <c r="G5886" s="5"/>
    </row>
    <row r="5887" spans="1:7" s="15" customFormat="1" x14ac:dyDescent="0.15">
      <c r="A5887" s="6"/>
      <c r="B5887" s="15">
        <v>5670</v>
      </c>
      <c r="C5887" s="18" t="str">
        <f>'Population tagcount script'!D5671</f>
        <v>res &lt;- rbind(res1,res2,res3,res4)</v>
      </c>
      <c r="D5887" s="5"/>
      <c r="E5887" s="5"/>
      <c r="F5887" s="5"/>
      <c r="G5887" s="5"/>
    </row>
    <row r="5888" spans="1:7" s="15" customFormat="1" x14ac:dyDescent="0.15">
      <c r="A5888" s="6"/>
      <c r="B5888" s="15">
        <v>5671</v>
      </c>
      <c r="C5888" s="18" t="str">
        <f>'Population tagcount script'!D5672</f>
        <v>write.csv(res, "C:/NGS/save/.fastq.csv")</v>
      </c>
      <c r="D5888" s="5"/>
      <c r="E5888" s="5"/>
      <c r="F5888" s="5"/>
      <c r="G5888" s="5"/>
    </row>
    <row r="5889" spans="1:7" s="15" customFormat="1" x14ac:dyDescent="0.15">
      <c r="A5889" s="6"/>
      <c r="B5889" s="15">
        <v>5672</v>
      </c>
      <c r="C5889" s="18" t="str">
        <f>'Population tagcount script'!D5673</f>
        <v>system.time(fastq &lt;- fread("C:/NGS/save/AdapterTrim_.fastq", header=F, sep="\t", na.strings="NA", strip.white=TRUE, verbose=TRUE))</v>
      </c>
      <c r="D5889" s="5"/>
      <c r="E5889" s="5"/>
      <c r="F5889" s="5"/>
      <c r="G5889" s="5"/>
    </row>
    <row r="5890" spans="1:7" s="15" customFormat="1" x14ac:dyDescent="0.15">
      <c r="A5890" s="6"/>
      <c r="B5890" s="15">
        <v>5673</v>
      </c>
      <c r="C5890" s="18" t="str">
        <f>'Population tagcount script'!D5674</f>
        <v>file.remove("C:/NGS/save/AdapterTrim_.fastq","C:/NGS/save/F2_Adap-0.fastq","C:/NGS/save/F2_Adap-1.fastq","C:/NGS/save/F2_Adap-2.fastq","C:/NGS/save/F2_Adap-3.fastq")</v>
      </c>
      <c r="D5890" s="5"/>
      <c r="E5890" s="5"/>
      <c r="F5890" s="5"/>
      <c r="G5890" s="5"/>
    </row>
    <row r="5891" spans="1:7" s="15" customFormat="1" x14ac:dyDescent="0.15">
      <c r="A5891" s="6"/>
      <c r="B5891" s="15">
        <v>5674</v>
      </c>
      <c r="C5891" s="18" t="str">
        <f>'Population tagcount script'!D5675</f>
        <v>system.time(nucleotide &lt;- fastq[2+4*(0:((nrow(fastq)/4)-1))])</v>
      </c>
      <c r="D5891" s="5"/>
      <c r="E5891" s="5"/>
      <c r="F5891" s="5"/>
      <c r="G5891" s="5"/>
    </row>
    <row r="5892" spans="1:7" s="15" customFormat="1" x14ac:dyDescent="0.15">
      <c r="A5892" s="6"/>
      <c r="B5892" s="15">
        <v>5675</v>
      </c>
      <c r="C5892" s="18" t="str">
        <f>'Population tagcount script'!D5676</f>
        <v>system.time(RADtag &lt;- sort(table(nucleotide), decreasing=TRUE))</v>
      </c>
      <c r="D5892" s="5"/>
      <c r="E5892" s="5"/>
      <c r="F5892" s="5"/>
      <c r="G5892" s="5"/>
    </row>
    <row r="5893" spans="1:7" s="15" customFormat="1" x14ac:dyDescent="0.15">
      <c r="A5893" s="6"/>
      <c r="B5893" s="15">
        <v>5676</v>
      </c>
      <c r="C5893" s="18" t="str">
        <f>'Population tagcount script'!D5677</f>
        <v>system.time(write.csv(RADtag, file="C:/NGS/save/.tagcount", row.names = F))</v>
      </c>
      <c r="D5893" s="5"/>
      <c r="E5893" s="5"/>
      <c r="F5893" s="5"/>
      <c r="G5893" s="5"/>
    </row>
    <row r="5894" spans="1:7" s="15" customFormat="1" x14ac:dyDescent="0.15">
      <c r="A5894" s="6"/>
      <c r="B5894" s="15">
        <v>5677</v>
      </c>
      <c r="C5894" s="18" t="str">
        <f>'Population tagcount script'!D5678</f>
        <v>file.remove("C:/NGS/save/.fastq")</v>
      </c>
      <c r="D5894" s="5"/>
      <c r="E5894" s="5"/>
      <c r="F5894" s="5"/>
      <c r="G5894" s="5"/>
    </row>
    <row r="5895" spans="1:7" s="15" customFormat="1" x14ac:dyDescent="0.15">
      <c r="A5895" s="6"/>
      <c r="B5895" s="15">
        <v>5678</v>
      </c>
      <c r="C5895" s="18" t="str">
        <f>'Population tagcount script'!D5679</f>
        <v>RAD_1over &lt;- RADtag[RADtag&gt;1]</v>
      </c>
      <c r="D5895" s="5"/>
      <c r="E5895" s="5"/>
      <c r="F5895" s="5"/>
      <c r="G5895" s="5"/>
    </row>
    <row r="5896" spans="1:7" s="15" customFormat="1" x14ac:dyDescent="0.15">
      <c r="A5896" s="6"/>
      <c r="B5896" s="15">
        <v>5679</v>
      </c>
      <c r="C5896" s="18" t="str">
        <f>'Population tagcount script'!D5680</f>
        <v>system.time(write.csv(RAD_1over, file="C:/NGS/save/.tagcount1over", row.names = F))</v>
      </c>
      <c r="D5896" s="5"/>
      <c r="E5896" s="5"/>
      <c r="F5896" s="5"/>
      <c r="G5896" s="5"/>
    </row>
    <row r="5897" spans="1:7" s="15" customFormat="1" x14ac:dyDescent="0.15">
      <c r="A5897" s="6"/>
      <c r="B5897" s="15">
        <v>5680</v>
      </c>
      <c r="C5897" s="18" t="str">
        <f>'Population tagcount script'!D5681</f>
        <v>rm(list=ls())</v>
      </c>
      <c r="D5897" s="5"/>
      <c r="E5897" s="5"/>
      <c r="F5897" s="5"/>
      <c r="G5897" s="5"/>
    </row>
    <row r="5898" spans="1:7" s="15" customFormat="1" x14ac:dyDescent="0.15">
      <c r="A5898" s="6"/>
      <c r="B5898" s="15">
        <v>5681</v>
      </c>
      <c r="C5898" s="18" t="str">
        <f>'Population tagcount script'!D5682</f>
        <v>in_f &lt;- c("0", "0")</v>
      </c>
      <c r="D5898" s="5"/>
      <c r="E5898" s="5"/>
      <c r="F5898" s="5"/>
      <c r="G5898" s="5"/>
    </row>
    <row r="5899" spans="1:7" s="15" customFormat="1" x14ac:dyDescent="0.15">
      <c r="A5899" s="6"/>
      <c r="B5899" s="15">
        <v>5682</v>
      </c>
      <c r="C5899" s="18" t="str">
        <f>'Population tagcount script'!D5683</f>
        <v>out_f &lt;- "C:/NGS/save/.fastq"</v>
      </c>
      <c r="D5899" s="5"/>
      <c r="E5899" s="5"/>
      <c r="F5899" s="5"/>
      <c r="G5899" s="5"/>
    </row>
    <row r="5900" spans="1:7" s="15" customFormat="1" x14ac:dyDescent="0.15">
      <c r="A5900" s="6"/>
      <c r="B5900" s="15">
        <v>5683</v>
      </c>
      <c r="C5900" s="18" t="str">
        <f>'Population tagcount script'!D5684</f>
        <v>param_trim &lt;- 0</v>
      </c>
      <c r="D5900" s="5"/>
      <c r="E5900" s="5"/>
      <c r="F5900" s="5"/>
      <c r="G5900" s="5"/>
    </row>
    <row r="5901" spans="1:7" s="15" customFormat="1" x14ac:dyDescent="0.15">
      <c r="A5901" s="6"/>
      <c r="B5901" s="15">
        <v>5684</v>
      </c>
      <c r="C5901" s="18" t="str">
        <f>'Population tagcount script'!D5685</f>
        <v xml:space="preserve">fastq &lt;- readFastq(in_f)              </v>
      </c>
      <c r="D5901" s="5"/>
      <c r="E5901" s="5"/>
      <c r="F5901" s="5"/>
      <c r="G5901" s="5"/>
    </row>
    <row r="5902" spans="1:7" s="15" customFormat="1" x14ac:dyDescent="0.15">
      <c r="A5902" s="6"/>
      <c r="B5902" s="15">
        <v>5685</v>
      </c>
      <c r="C5902" s="18" t="str">
        <f>'Population tagcount script'!D5686</f>
        <v>hoge &lt;- width(sread(fastq)) - param_trim</v>
      </c>
      <c r="D5902" s="5"/>
      <c r="E5902" s="5"/>
      <c r="F5902" s="5"/>
      <c r="G5902" s="5"/>
    </row>
    <row r="5903" spans="1:7" s="15" customFormat="1" x14ac:dyDescent="0.15">
      <c r="A5903" s="6"/>
      <c r="B5903" s="15">
        <v>5686</v>
      </c>
      <c r="C5903" s="18" t="str">
        <f>'Population tagcount script'!D5687</f>
        <v xml:space="preserve">hoge[hoge &lt; 1] &lt;- 1                   </v>
      </c>
      <c r="D5903" s="5"/>
      <c r="E5903" s="5"/>
      <c r="F5903" s="5"/>
      <c r="G5903" s="5"/>
    </row>
    <row r="5904" spans="1:7" s="15" customFormat="1" x14ac:dyDescent="0.15">
      <c r="A5904" s="6"/>
      <c r="B5904" s="15">
        <v>5687</v>
      </c>
      <c r="C5904" s="18" t="str">
        <f>'Population tagcount script'!D5688</f>
        <v>hoge1 &lt;- DNAStringSet(sread(fastq), start=1, end=hoge)</v>
      </c>
      <c r="D5904" s="5"/>
      <c r="E5904" s="5"/>
      <c r="F5904" s="5"/>
      <c r="G5904" s="5"/>
    </row>
    <row r="5905" spans="1:7" s="15" customFormat="1" x14ac:dyDescent="0.15">
      <c r="A5905" s="6"/>
      <c r="B5905" s="15">
        <v>5688</v>
      </c>
      <c r="C5905" s="18" t="str">
        <f>'Population tagcount script'!D5689</f>
        <v>hoge2 &lt;- BStringSet(quality(quality(fastq)), start=1, end=hoge)</v>
      </c>
      <c r="D5905" s="5"/>
      <c r="E5905" s="5"/>
      <c r="F5905" s="5"/>
      <c r="G5905" s="5"/>
    </row>
    <row r="5906" spans="1:7" s="15" customFormat="1" x14ac:dyDescent="0.15">
      <c r="A5906" s="6"/>
      <c r="B5906" s="15">
        <v>5689</v>
      </c>
      <c r="C5906" s="18" t="str">
        <f>'Population tagcount script'!D5690</f>
        <v>fastq &lt;- ShortReadQ(hoge1, hoge2, id(fastq))</v>
      </c>
      <c r="D5906" s="5"/>
      <c r="E5906" s="5"/>
      <c r="F5906" s="5"/>
      <c r="G5906" s="5"/>
    </row>
    <row r="5907" spans="1:7" s="15" customFormat="1" x14ac:dyDescent="0.15">
      <c r="A5907" s="6"/>
      <c r="B5907" s="15">
        <v>5690</v>
      </c>
      <c r="C5907" s="18" t="str">
        <f>'Population tagcount script'!D5691</f>
        <v xml:space="preserve">writeFastq(fastq, out_f, compress=F)   </v>
      </c>
      <c r="D5907" s="5"/>
      <c r="E5907" s="5"/>
      <c r="F5907" s="5"/>
      <c r="G5907" s="5"/>
    </row>
    <row r="5908" spans="1:7" s="15" customFormat="1" x14ac:dyDescent="0.15">
      <c r="A5908" s="6"/>
      <c r="B5908" s="15">
        <v>5691</v>
      </c>
      <c r="C5908" s="18" t="str">
        <f>'Population tagcount script'!D5692</f>
        <v>param1 &lt;- 35</v>
      </c>
      <c r="D5908" s="5"/>
      <c r="E5908" s="5"/>
      <c r="F5908" s="5"/>
      <c r="G5908" s="5"/>
    </row>
    <row r="5909" spans="1:7" s="15" customFormat="1" x14ac:dyDescent="0.15">
      <c r="A5909" s="6"/>
      <c r="B5909" s="15">
        <v>5692</v>
      </c>
      <c r="C5909" s="18" t="str">
        <f>'Population tagcount script'!D5693</f>
        <v>param2 &lt;- 0.1</v>
      </c>
      <c r="D5909" s="5"/>
      <c r="E5909" s="5"/>
      <c r="F5909" s="5"/>
      <c r="G5909" s="5"/>
    </row>
    <row r="5910" spans="1:7" s="15" customFormat="1" x14ac:dyDescent="0.15">
      <c r="A5910" s="6"/>
      <c r="B5910" s="15">
        <v>5693</v>
      </c>
      <c r="C5910" s="18" t="str">
        <f>'Population tagcount script'!D5694</f>
        <v>fastq &lt;- readFastq("C:/NGS/save/.fastq")</v>
      </c>
      <c r="D5910" s="5"/>
      <c r="E5910" s="5"/>
      <c r="F5910" s="5"/>
      <c r="G5910" s="5"/>
    </row>
    <row r="5911" spans="1:7" s="15" customFormat="1" x14ac:dyDescent="0.15">
      <c r="A5911" s="6"/>
      <c r="B5911" s="15">
        <v>5694</v>
      </c>
      <c r="C5911" s="18" t="str">
        <f>'Population tagcount script'!D5695</f>
        <v>hoge &lt;- as(quality(fastq), "matrix")</v>
      </c>
      <c r="D5911" s="5"/>
      <c r="E5911" s="5"/>
      <c r="F5911" s="5"/>
      <c r="G5911" s="5"/>
    </row>
    <row r="5912" spans="1:7" s="15" customFormat="1" x14ac:dyDescent="0.15">
      <c r="A5912" s="6"/>
      <c r="B5912" s="15">
        <v>5695</v>
      </c>
      <c r="C5912" s="18" t="str">
        <f>'Population tagcount script'!D5696</f>
        <v>obj &lt;- (rowSums(hoge &lt; param1) &lt;= width(fastq)*param2)</v>
      </c>
      <c r="D5912" s="5"/>
      <c r="E5912" s="5"/>
      <c r="F5912" s="5"/>
      <c r="G5912" s="5"/>
    </row>
    <row r="5913" spans="1:7" s="15" customFormat="1" x14ac:dyDescent="0.15">
      <c r="A5913" s="6"/>
      <c r="B5913" s="15">
        <v>5696</v>
      </c>
      <c r="C5913" s="18" t="str">
        <f>'Population tagcount script'!D5697</f>
        <v>fastq &lt;- fastq[obj]</v>
      </c>
      <c r="D5913" s="5"/>
      <c r="E5913" s="5"/>
      <c r="F5913" s="5"/>
      <c r="G5913" s="5"/>
    </row>
    <row r="5914" spans="1:7" s="15" customFormat="1" x14ac:dyDescent="0.15">
      <c r="A5914" s="6"/>
      <c r="B5914" s="15">
        <v>5697</v>
      </c>
      <c r="C5914" s="18" t="str">
        <f>'Population tagcount script'!D5698</f>
        <v xml:space="preserve">writeFastq(fastq, "C:/NGS/save/F2_Adap-0.fastq", compress=F)   </v>
      </c>
      <c r="D5914" s="5"/>
      <c r="E5914" s="5"/>
      <c r="F5914" s="5"/>
      <c r="G5914" s="5"/>
    </row>
    <row r="5915" spans="1:7" s="15" customFormat="1" x14ac:dyDescent="0.15">
      <c r="A5915" s="6"/>
      <c r="B5915" s="15">
        <v>5698</v>
      </c>
      <c r="C5915" s="18" t="str">
        <f>'Population tagcount script'!D5699</f>
        <v>in_f &lt;- "C:/NGS/save/F2_Adap-0.fastq"</v>
      </c>
      <c r="D5915" s="5"/>
      <c r="E5915" s="5"/>
      <c r="F5915" s="5"/>
      <c r="G5915" s="5"/>
    </row>
    <row r="5916" spans="1:7" s="15" customFormat="1" x14ac:dyDescent="0.15">
      <c r="A5916" s="6"/>
      <c r="B5916" s="15">
        <v>5699</v>
      </c>
      <c r="C5916" s="18" t="str">
        <f>'Population tagcount script'!D5700</f>
        <v>out_f &lt;- "C:/NGS/save/F2_Adap-1.fastq"</v>
      </c>
      <c r="D5916" s="5"/>
      <c r="E5916" s="5"/>
      <c r="F5916" s="5"/>
      <c r="G5916" s="5"/>
    </row>
    <row r="5917" spans="1:7" s="15" customFormat="1" x14ac:dyDescent="0.15">
      <c r="A5917" s="6"/>
      <c r="B5917" s="15">
        <v>5700</v>
      </c>
      <c r="C5917" s="18" t="str">
        <f>'Population tagcount script'!D5701</f>
        <v>param_adapter &lt;- "CATGAGATCGGAAGAGCGTCGTGTAGGGAAAGAGTGT"  #Adapter sequence 1</v>
      </c>
      <c r="D5917" s="5"/>
      <c r="E5917" s="5"/>
      <c r="F5917" s="5"/>
      <c r="G5917" s="5"/>
    </row>
    <row r="5918" spans="1:7" s="15" customFormat="1" x14ac:dyDescent="0.15">
      <c r="A5918" s="6"/>
      <c r="B5918" s="15">
        <v>5701</v>
      </c>
      <c r="C5918" s="18" t="str">
        <f>'Population tagcount script'!D5702</f>
        <v xml:space="preserve">system.time(res1 &lt;- preprocessReads(filename=in_f,  outputFilename=out_f,Rpattern=param_adapter, max.Rmismatch=rep(0, nchar(param_adapter)), nBases=0, minLength=20, nrec=1000000))      </v>
      </c>
      <c r="D5918" s="5"/>
      <c r="E5918" s="5"/>
      <c r="F5918" s="5"/>
      <c r="G5918" s="5"/>
    </row>
    <row r="5919" spans="1:7" s="15" customFormat="1" x14ac:dyDescent="0.15">
      <c r="A5919" s="6"/>
      <c r="B5919" s="15">
        <v>5702</v>
      </c>
      <c r="C5919" s="18" t="str">
        <f>'Population tagcount script'!D5703</f>
        <v>in_f &lt;- "C:/NGS/save/F2_Adap-1.fastq"</v>
      </c>
      <c r="D5919" s="5"/>
      <c r="E5919" s="5"/>
      <c r="F5919" s="5"/>
      <c r="G5919" s="5"/>
    </row>
    <row r="5920" spans="1:7" s="15" customFormat="1" x14ac:dyDescent="0.15">
      <c r="A5920" s="6"/>
      <c r="B5920" s="15">
        <v>5703</v>
      </c>
      <c r="C5920" s="18" t="str">
        <f>'Population tagcount script'!D5704</f>
        <v>out_f &lt;- "C:/NGS/save/F2_Adap-2.fastq"</v>
      </c>
      <c r="D5920" s="5"/>
      <c r="E5920" s="5"/>
      <c r="F5920" s="5"/>
      <c r="G5920" s="5"/>
    </row>
    <row r="5921" spans="1:7" s="15" customFormat="1" x14ac:dyDescent="0.15">
      <c r="A5921" s="6"/>
      <c r="B5921" s="15">
        <v>5704</v>
      </c>
      <c r="C5921" s="18" t="str">
        <f>'Population tagcount script'!D5705</f>
        <v>param_adapter &lt;- "TAAGATCGGAAGAGCACACGTCTGAACTCCAGTCAC"  #Adapter sequence 2</v>
      </c>
      <c r="D5921" s="5"/>
      <c r="E5921" s="5"/>
      <c r="F5921" s="5"/>
      <c r="G5921" s="5"/>
    </row>
    <row r="5922" spans="1:7" s="15" customFormat="1" x14ac:dyDescent="0.15">
      <c r="A5922" s="6"/>
      <c r="B5922" s="15">
        <v>5705</v>
      </c>
      <c r="C5922" s="18" t="str">
        <f>'Population tagcount script'!D5706</f>
        <v xml:space="preserve">system.time(res2 &lt;- preprocessReads(filename=in_f,  outputFilename=out_f,Rpattern=param_adapter, max.Rmismatch=rep(0, nchar(param_adapter)), nBases=0, minLength=20, nrec=1000000))      </v>
      </c>
      <c r="D5922" s="5"/>
      <c r="E5922" s="5"/>
      <c r="F5922" s="5"/>
      <c r="G5922" s="5"/>
    </row>
    <row r="5923" spans="1:7" s="15" customFormat="1" x14ac:dyDescent="0.15">
      <c r="A5923" s="6"/>
      <c r="B5923" s="15">
        <v>5706</v>
      </c>
      <c r="C5923" s="18" t="str">
        <f>'Population tagcount script'!D5707</f>
        <v>in_f &lt;- "C:/NGS/save/F2_Adap-2.fastq"</v>
      </c>
      <c r="D5923" s="5"/>
      <c r="E5923" s="5"/>
      <c r="F5923" s="5"/>
      <c r="G5923" s="5"/>
    </row>
    <row r="5924" spans="1:7" s="15" customFormat="1" x14ac:dyDescent="0.15">
      <c r="A5924" s="6"/>
      <c r="B5924" s="15">
        <v>5707</v>
      </c>
      <c r="C5924" s="18" t="str">
        <f>'Population tagcount script'!D5708</f>
        <v>out_f &lt;- "C:/NGS/save/F2_Adap-3.fastq"</v>
      </c>
      <c r="D5924" s="5"/>
      <c r="E5924" s="5"/>
      <c r="F5924" s="5"/>
      <c r="G5924" s="5"/>
    </row>
    <row r="5925" spans="1:7" s="15" customFormat="1" x14ac:dyDescent="0.15">
      <c r="A5925" s="6"/>
      <c r="B5925" s="15">
        <v>5708</v>
      </c>
      <c r="C5925" s="18" t="str">
        <f>'Population tagcount script'!D5709</f>
        <v>param_adapter &lt;- "TAAGATCGGAAGAGCGTCGTGTAGGGAAAGAGTGT"  #Adapter sequence 3</v>
      </c>
      <c r="D5925" s="5"/>
      <c r="E5925" s="5"/>
      <c r="F5925" s="5"/>
      <c r="G5925" s="5"/>
    </row>
    <row r="5926" spans="1:7" s="15" customFormat="1" x14ac:dyDescent="0.15">
      <c r="A5926" s="6"/>
      <c r="B5926" s="15">
        <v>5709</v>
      </c>
      <c r="C5926" s="18" t="str">
        <f>'Population tagcount script'!D5710</f>
        <v xml:space="preserve">system.time(res3 &lt;- preprocessReads(filename=in_f,  outputFilename=out_f,Rpattern=param_adapter, max.Rmismatch=rep(0, nchar(param_adapter)), nBases=0, minLength=20, nrec=1000000))      </v>
      </c>
      <c r="D5926" s="5"/>
      <c r="E5926" s="5"/>
      <c r="F5926" s="5"/>
      <c r="G5926" s="5"/>
    </row>
    <row r="5927" spans="1:7" s="15" customFormat="1" x14ac:dyDescent="0.15">
      <c r="A5927" s="6"/>
      <c r="B5927" s="15">
        <v>5710</v>
      </c>
      <c r="C5927" s="18" t="str">
        <f>'Population tagcount script'!D5711</f>
        <v>in_f &lt;- "C:/NGS/save/F2_Adap-3.fastq"</v>
      </c>
      <c r="D5927" s="5"/>
      <c r="E5927" s="5"/>
      <c r="F5927" s="5"/>
      <c r="G5927" s="5"/>
    </row>
    <row r="5928" spans="1:7" s="15" customFormat="1" x14ac:dyDescent="0.15">
      <c r="A5928" s="6"/>
      <c r="B5928" s="15">
        <v>5711</v>
      </c>
      <c r="C5928" s="18" t="str">
        <f>'Population tagcount script'!D5712</f>
        <v>out_f &lt;- "C:/NGS/save/AdapterTrim_.fastq"</v>
      </c>
      <c r="D5928" s="5"/>
      <c r="E5928" s="5"/>
      <c r="F5928" s="5"/>
      <c r="G5928" s="5"/>
    </row>
    <row r="5929" spans="1:7" s="15" customFormat="1" x14ac:dyDescent="0.15">
      <c r="A5929" s="6"/>
      <c r="B5929" s="15">
        <v>5712</v>
      </c>
      <c r="C5929" s="18" t="str">
        <f>'Population tagcount script'!D5713</f>
        <v>param_adapter &lt;- "CATGAGATCGGAAGAGCACACGTCTGAACTCCAGTCAC"  #Adapter sequence 4</v>
      </c>
      <c r="D5929" s="5"/>
      <c r="E5929" s="5"/>
      <c r="F5929" s="5"/>
      <c r="G5929" s="5"/>
    </row>
    <row r="5930" spans="1:7" s="15" customFormat="1" x14ac:dyDescent="0.15">
      <c r="A5930" s="6"/>
      <c r="B5930" s="15">
        <v>5713</v>
      </c>
      <c r="C5930" s="18" t="str">
        <f>'Population tagcount script'!D5714</f>
        <v xml:space="preserve">system.time(res4 &lt;- preprocessReads(filename=in_f,  outputFilename=out_f,Rpattern=param_adapter, max.Rmismatch=rep(0, nchar(param_adapter)), nBases=0, minLength=20, nrec=1000000))      </v>
      </c>
      <c r="D5930" s="5"/>
      <c r="E5930" s="5"/>
      <c r="F5930" s="5"/>
      <c r="G5930" s="5"/>
    </row>
    <row r="5931" spans="1:7" s="15" customFormat="1" x14ac:dyDescent="0.15">
      <c r="A5931" s="6"/>
      <c r="B5931" s="15">
        <v>5714</v>
      </c>
      <c r="C5931" s="18" t="str">
        <f>'Population tagcount script'!D5715</f>
        <v>res &lt;- rbind(res1,res2,res3,res4)</v>
      </c>
      <c r="D5931" s="5"/>
      <c r="E5931" s="5"/>
      <c r="F5931" s="5"/>
      <c r="G5931" s="5"/>
    </row>
    <row r="5932" spans="1:7" s="15" customFormat="1" x14ac:dyDescent="0.15">
      <c r="A5932" s="6"/>
      <c r="B5932" s="15">
        <v>5715</v>
      </c>
      <c r="C5932" s="18" t="str">
        <f>'Population tagcount script'!D5716</f>
        <v>write.csv(res, "C:/NGS/save/.fastq.csv")</v>
      </c>
      <c r="D5932" s="5"/>
      <c r="E5932" s="5"/>
      <c r="F5932" s="5"/>
      <c r="G5932" s="5"/>
    </row>
    <row r="5933" spans="1:7" s="15" customFormat="1" x14ac:dyDescent="0.15">
      <c r="A5933" s="6"/>
      <c r="B5933" s="15">
        <v>5716</v>
      </c>
      <c r="C5933" s="18" t="str">
        <f>'Population tagcount script'!D5717</f>
        <v>system.time(fastq &lt;- fread("C:/NGS/save/AdapterTrim_.fastq", header=F, sep="\t", na.strings="NA", strip.white=TRUE, verbose=TRUE))</v>
      </c>
      <c r="D5933" s="5"/>
      <c r="E5933" s="5"/>
      <c r="F5933" s="5"/>
      <c r="G5933" s="5"/>
    </row>
    <row r="5934" spans="1:7" s="15" customFormat="1" x14ac:dyDescent="0.15">
      <c r="A5934" s="6"/>
      <c r="B5934" s="15">
        <v>5717</v>
      </c>
      <c r="C5934" s="18" t="str">
        <f>'Population tagcount script'!D5718</f>
        <v>file.remove("C:/NGS/save/AdapterTrim_.fastq","C:/NGS/save/F2_Adap-0.fastq","C:/NGS/save/F2_Adap-1.fastq","C:/NGS/save/F2_Adap-2.fastq","C:/NGS/save/F2_Adap-3.fastq")</v>
      </c>
      <c r="D5934" s="5"/>
      <c r="E5934" s="5"/>
      <c r="F5934" s="5"/>
      <c r="G5934" s="5"/>
    </row>
    <row r="5935" spans="1:7" s="15" customFormat="1" x14ac:dyDescent="0.15">
      <c r="A5935" s="6"/>
      <c r="B5935" s="15">
        <v>5718</v>
      </c>
      <c r="C5935" s="18" t="str">
        <f>'Population tagcount script'!D5719</f>
        <v>system.time(nucleotide &lt;- fastq[2+4*(0:((nrow(fastq)/4)-1))])</v>
      </c>
      <c r="D5935" s="5"/>
      <c r="E5935" s="5"/>
      <c r="F5935" s="5"/>
      <c r="G5935" s="5"/>
    </row>
    <row r="5936" spans="1:7" s="15" customFormat="1" x14ac:dyDescent="0.15">
      <c r="A5936" s="6"/>
      <c r="B5936" s="15">
        <v>5719</v>
      </c>
      <c r="C5936" s="18" t="str">
        <f>'Population tagcount script'!D5720</f>
        <v>system.time(RADtag &lt;- sort(table(nucleotide), decreasing=TRUE))</v>
      </c>
      <c r="D5936" s="5"/>
      <c r="E5936" s="5"/>
      <c r="F5936" s="5"/>
      <c r="G5936" s="5"/>
    </row>
    <row r="5937" spans="1:7" s="15" customFormat="1" x14ac:dyDescent="0.15">
      <c r="A5937" s="6"/>
      <c r="B5937" s="15">
        <v>5720</v>
      </c>
      <c r="C5937" s="18" t="str">
        <f>'Population tagcount script'!D5721</f>
        <v>system.time(write.csv(RADtag, file="C:/NGS/save/.tagcount", row.names = F))</v>
      </c>
      <c r="D5937" s="5"/>
      <c r="E5937" s="5"/>
      <c r="F5937" s="5"/>
      <c r="G5937" s="5"/>
    </row>
    <row r="5938" spans="1:7" s="15" customFormat="1" x14ac:dyDescent="0.15">
      <c r="A5938" s="6"/>
      <c r="B5938" s="15">
        <v>5721</v>
      </c>
      <c r="C5938" s="18" t="str">
        <f>'Population tagcount script'!D5722</f>
        <v>file.remove("C:/NGS/save/.fastq")</v>
      </c>
      <c r="D5938" s="5"/>
      <c r="E5938" s="5"/>
      <c r="F5938" s="5"/>
      <c r="G5938" s="5"/>
    </row>
    <row r="5939" spans="1:7" s="15" customFormat="1" x14ac:dyDescent="0.15">
      <c r="A5939" s="6"/>
      <c r="B5939" s="15">
        <v>5722</v>
      </c>
      <c r="C5939" s="18" t="str">
        <f>'Population tagcount script'!D5723</f>
        <v>RAD_1over &lt;- RADtag[RADtag&gt;1]</v>
      </c>
      <c r="D5939" s="5"/>
      <c r="E5939" s="5"/>
      <c r="F5939" s="5"/>
      <c r="G5939" s="5"/>
    </row>
    <row r="5940" spans="1:7" s="15" customFormat="1" x14ac:dyDescent="0.15">
      <c r="A5940" s="6"/>
      <c r="B5940" s="15">
        <v>5723</v>
      </c>
      <c r="C5940" s="18" t="str">
        <f>'Population tagcount script'!D5724</f>
        <v>system.time(write.csv(RAD_1over, file="C:/NGS/save/.tagcount1over", row.names = F))</v>
      </c>
      <c r="D5940" s="5"/>
      <c r="E5940" s="5"/>
      <c r="F5940" s="5"/>
      <c r="G5940" s="5"/>
    </row>
    <row r="5941" spans="1:7" s="15" customFormat="1" x14ac:dyDescent="0.15">
      <c r="A5941" s="6"/>
      <c r="B5941" s="15">
        <v>5724</v>
      </c>
      <c r="C5941" s="18" t="str">
        <f>'Population tagcount script'!D5725</f>
        <v>rm(list=ls())</v>
      </c>
      <c r="D5941" s="5"/>
      <c r="E5941" s="5"/>
      <c r="F5941" s="5"/>
      <c r="G5941" s="5"/>
    </row>
    <row r="5942" spans="1:7" s="15" customFormat="1" x14ac:dyDescent="0.15">
      <c r="A5942" s="6"/>
      <c r="B5942" s="15">
        <v>5725</v>
      </c>
      <c r="C5942" s="18" t="str">
        <f>'Population tagcount script'!D5726</f>
        <v>in_f &lt;- c("0", "0")</v>
      </c>
      <c r="D5942" s="5"/>
      <c r="E5942" s="5"/>
      <c r="F5942" s="5"/>
      <c r="G5942" s="5"/>
    </row>
    <row r="5943" spans="1:7" s="15" customFormat="1" x14ac:dyDescent="0.15">
      <c r="A5943" s="6"/>
      <c r="B5943" s="15">
        <v>5726</v>
      </c>
      <c r="C5943" s="18" t="str">
        <f>'Population tagcount script'!D5727</f>
        <v>out_f &lt;- "C:/NGS/save/.fastq"</v>
      </c>
      <c r="D5943" s="5"/>
      <c r="E5943" s="5"/>
      <c r="F5943" s="5"/>
      <c r="G5943" s="5"/>
    </row>
    <row r="5944" spans="1:7" s="15" customFormat="1" x14ac:dyDescent="0.15">
      <c r="A5944" s="6"/>
      <c r="B5944" s="15">
        <v>5727</v>
      </c>
      <c r="C5944" s="18" t="str">
        <f>'Population tagcount script'!D5728</f>
        <v>param_trim &lt;- 0</v>
      </c>
      <c r="D5944" s="5"/>
      <c r="E5944" s="5"/>
      <c r="F5944" s="5"/>
      <c r="G5944" s="5"/>
    </row>
    <row r="5945" spans="1:7" s="15" customFormat="1" x14ac:dyDescent="0.15">
      <c r="A5945" s="6"/>
      <c r="B5945" s="15">
        <v>5728</v>
      </c>
      <c r="C5945" s="18" t="str">
        <f>'Population tagcount script'!D5729</f>
        <v xml:space="preserve">fastq &lt;- readFastq(in_f)              </v>
      </c>
      <c r="D5945" s="5"/>
      <c r="E5945" s="5"/>
      <c r="F5945" s="5"/>
      <c r="G5945" s="5"/>
    </row>
    <row r="5946" spans="1:7" s="15" customFormat="1" x14ac:dyDescent="0.15">
      <c r="A5946" s="6"/>
      <c r="B5946" s="15">
        <v>5729</v>
      </c>
      <c r="C5946" s="18" t="str">
        <f>'Population tagcount script'!D5730</f>
        <v>hoge &lt;- width(sread(fastq)) - param_trim</v>
      </c>
      <c r="D5946" s="5"/>
      <c r="E5946" s="5"/>
      <c r="F5946" s="5"/>
      <c r="G5946" s="5"/>
    </row>
    <row r="5947" spans="1:7" s="15" customFormat="1" x14ac:dyDescent="0.15">
      <c r="A5947" s="6"/>
      <c r="B5947" s="15">
        <v>5730</v>
      </c>
      <c r="C5947" s="18" t="str">
        <f>'Population tagcount script'!D5731</f>
        <v xml:space="preserve">hoge[hoge &lt; 1] &lt;- 1                   </v>
      </c>
      <c r="D5947" s="5"/>
      <c r="E5947" s="5"/>
      <c r="F5947" s="5"/>
      <c r="G5947" s="5"/>
    </row>
    <row r="5948" spans="1:7" s="15" customFormat="1" x14ac:dyDescent="0.15">
      <c r="A5948" s="6"/>
      <c r="B5948" s="15">
        <v>5731</v>
      </c>
      <c r="C5948" s="18" t="str">
        <f>'Population tagcount script'!D5732</f>
        <v>hoge1 &lt;- DNAStringSet(sread(fastq), start=1, end=hoge)</v>
      </c>
      <c r="D5948" s="5"/>
      <c r="E5948" s="5"/>
      <c r="F5948" s="5"/>
      <c r="G5948" s="5"/>
    </row>
    <row r="5949" spans="1:7" s="15" customFormat="1" x14ac:dyDescent="0.15">
      <c r="A5949" s="6"/>
      <c r="B5949" s="15">
        <v>5732</v>
      </c>
      <c r="C5949" s="18" t="str">
        <f>'Population tagcount script'!D5733</f>
        <v>hoge2 &lt;- BStringSet(quality(quality(fastq)), start=1, end=hoge)</v>
      </c>
      <c r="D5949" s="5"/>
      <c r="E5949" s="5"/>
      <c r="F5949" s="5"/>
      <c r="G5949" s="5"/>
    </row>
    <row r="5950" spans="1:7" s="15" customFormat="1" x14ac:dyDescent="0.15">
      <c r="A5950" s="6"/>
      <c r="B5950" s="15">
        <v>5733</v>
      </c>
      <c r="C5950" s="18" t="str">
        <f>'Population tagcount script'!D5734</f>
        <v>fastq &lt;- ShortReadQ(hoge1, hoge2, id(fastq))</v>
      </c>
      <c r="D5950" s="5"/>
      <c r="E5950" s="5"/>
      <c r="F5950" s="5"/>
      <c r="G5950" s="5"/>
    </row>
    <row r="5951" spans="1:7" s="15" customFormat="1" x14ac:dyDescent="0.15">
      <c r="A5951" s="6"/>
      <c r="B5951" s="15">
        <v>5734</v>
      </c>
      <c r="C5951" s="18" t="str">
        <f>'Population tagcount script'!D5735</f>
        <v xml:space="preserve">writeFastq(fastq, out_f, compress=F)   </v>
      </c>
      <c r="D5951" s="5"/>
      <c r="E5951" s="5"/>
      <c r="F5951" s="5"/>
      <c r="G5951" s="5"/>
    </row>
    <row r="5952" spans="1:7" s="15" customFormat="1" x14ac:dyDescent="0.15">
      <c r="A5952" s="6"/>
      <c r="B5952" s="15">
        <v>5735</v>
      </c>
      <c r="C5952" s="18" t="str">
        <f>'Population tagcount script'!D5736</f>
        <v>param1 &lt;- 35</v>
      </c>
      <c r="D5952" s="5"/>
      <c r="E5952" s="5"/>
      <c r="F5952" s="5"/>
      <c r="G5952" s="5"/>
    </row>
    <row r="5953" spans="1:7" s="15" customFormat="1" x14ac:dyDescent="0.15">
      <c r="A5953" s="6"/>
      <c r="B5953" s="15">
        <v>5736</v>
      </c>
      <c r="C5953" s="18" t="str">
        <f>'Population tagcount script'!D5737</f>
        <v>param2 &lt;- 0.1</v>
      </c>
      <c r="D5953" s="5"/>
      <c r="E5953" s="5"/>
      <c r="F5953" s="5"/>
      <c r="G5953" s="5"/>
    </row>
    <row r="5954" spans="1:7" s="15" customFormat="1" x14ac:dyDescent="0.15">
      <c r="A5954" s="6"/>
      <c r="B5954" s="15">
        <v>5737</v>
      </c>
      <c r="C5954" s="18" t="str">
        <f>'Population tagcount script'!D5738</f>
        <v>fastq &lt;- readFastq("C:/NGS/save/.fastq")</v>
      </c>
      <c r="D5954" s="5"/>
      <c r="E5954" s="5"/>
      <c r="F5954" s="5"/>
      <c r="G5954" s="5"/>
    </row>
    <row r="5955" spans="1:7" s="15" customFormat="1" x14ac:dyDescent="0.15">
      <c r="A5955" s="6"/>
      <c r="B5955" s="15">
        <v>5738</v>
      </c>
      <c r="C5955" s="18" t="str">
        <f>'Population tagcount script'!D5739</f>
        <v>hoge &lt;- as(quality(fastq), "matrix")</v>
      </c>
      <c r="D5955" s="5"/>
      <c r="E5955" s="5"/>
      <c r="F5955" s="5"/>
      <c r="G5955" s="5"/>
    </row>
    <row r="5956" spans="1:7" s="15" customFormat="1" x14ac:dyDescent="0.15">
      <c r="A5956" s="6"/>
      <c r="B5956" s="15">
        <v>5739</v>
      </c>
      <c r="C5956" s="18" t="str">
        <f>'Population tagcount script'!D5740</f>
        <v>obj &lt;- (rowSums(hoge &lt; param1) &lt;= width(fastq)*param2)</v>
      </c>
      <c r="D5956" s="5"/>
      <c r="E5956" s="5"/>
      <c r="F5956" s="5"/>
      <c r="G5956" s="5"/>
    </row>
    <row r="5957" spans="1:7" s="15" customFormat="1" x14ac:dyDescent="0.15">
      <c r="A5957" s="6"/>
      <c r="B5957" s="15">
        <v>5740</v>
      </c>
      <c r="C5957" s="18" t="str">
        <f>'Population tagcount script'!D5741</f>
        <v>fastq &lt;- fastq[obj]</v>
      </c>
      <c r="D5957" s="5"/>
      <c r="E5957" s="5"/>
      <c r="F5957" s="5"/>
      <c r="G5957" s="5"/>
    </row>
    <row r="5958" spans="1:7" s="15" customFormat="1" x14ac:dyDescent="0.15">
      <c r="A5958" s="6"/>
      <c r="B5958" s="15">
        <v>5741</v>
      </c>
      <c r="C5958" s="18" t="str">
        <f>'Population tagcount script'!D5742</f>
        <v xml:space="preserve">writeFastq(fastq, "C:/NGS/save/F2_Adap-0.fastq", compress=F)   </v>
      </c>
      <c r="D5958" s="5"/>
      <c r="E5958" s="5"/>
      <c r="F5958" s="5"/>
      <c r="G5958" s="5"/>
    </row>
    <row r="5959" spans="1:7" s="15" customFormat="1" x14ac:dyDescent="0.15">
      <c r="A5959" s="6"/>
      <c r="B5959" s="15">
        <v>5742</v>
      </c>
      <c r="C5959" s="18" t="str">
        <f>'Population tagcount script'!D5743</f>
        <v>in_f &lt;- "C:/NGS/save/F2_Adap-0.fastq"</v>
      </c>
      <c r="D5959" s="5"/>
      <c r="E5959" s="5"/>
      <c r="F5959" s="5"/>
      <c r="G5959" s="5"/>
    </row>
    <row r="5960" spans="1:7" s="15" customFormat="1" x14ac:dyDescent="0.15">
      <c r="A5960" s="6"/>
      <c r="B5960" s="15">
        <v>5743</v>
      </c>
      <c r="C5960" s="18" t="str">
        <f>'Population tagcount script'!D5744</f>
        <v>out_f &lt;- "C:/NGS/save/F2_Adap-1.fastq"</v>
      </c>
      <c r="D5960" s="5"/>
      <c r="E5960" s="5"/>
      <c r="F5960" s="5"/>
      <c r="G5960" s="5"/>
    </row>
    <row r="5961" spans="1:7" s="15" customFormat="1" x14ac:dyDescent="0.15">
      <c r="A5961" s="6"/>
      <c r="B5961" s="15">
        <v>5744</v>
      </c>
      <c r="C5961" s="18" t="str">
        <f>'Population tagcount script'!D5745</f>
        <v>param_adapter &lt;- "CATGAGATCGGAAGAGCGTCGTGTAGGGAAAGAGTGT"  #Adapter sequence 1</v>
      </c>
      <c r="D5961" s="5"/>
      <c r="E5961" s="5"/>
      <c r="F5961" s="5"/>
      <c r="G5961" s="5"/>
    </row>
    <row r="5962" spans="1:7" s="15" customFormat="1" x14ac:dyDescent="0.15">
      <c r="A5962" s="6"/>
      <c r="B5962" s="15">
        <v>5745</v>
      </c>
      <c r="C5962" s="18" t="str">
        <f>'Population tagcount script'!D5746</f>
        <v xml:space="preserve">system.time(res1 &lt;- preprocessReads(filename=in_f,  outputFilename=out_f,Rpattern=param_adapter, max.Rmismatch=rep(0, nchar(param_adapter)), nBases=0, minLength=20, nrec=1000000))      </v>
      </c>
      <c r="D5962" s="5"/>
      <c r="E5962" s="5"/>
      <c r="F5962" s="5"/>
      <c r="G5962" s="5"/>
    </row>
    <row r="5963" spans="1:7" s="15" customFormat="1" x14ac:dyDescent="0.15">
      <c r="A5963" s="6"/>
      <c r="B5963" s="15">
        <v>5746</v>
      </c>
      <c r="C5963" s="18" t="str">
        <f>'Population tagcount script'!D5747</f>
        <v>in_f &lt;- "C:/NGS/save/F2_Adap-1.fastq"</v>
      </c>
      <c r="D5963" s="5"/>
      <c r="E5963" s="5"/>
      <c r="F5963" s="5"/>
      <c r="G5963" s="5"/>
    </row>
    <row r="5964" spans="1:7" s="15" customFormat="1" x14ac:dyDescent="0.15">
      <c r="A5964" s="6"/>
      <c r="B5964" s="15">
        <v>5747</v>
      </c>
      <c r="C5964" s="18" t="str">
        <f>'Population tagcount script'!D5748</f>
        <v>out_f &lt;- "C:/NGS/save/F2_Adap-2.fastq"</v>
      </c>
      <c r="D5964" s="5"/>
      <c r="E5964" s="5"/>
      <c r="F5964" s="5"/>
      <c r="G5964" s="5"/>
    </row>
    <row r="5965" spans="1:7" s="15" customFormat="1" x14ac:dyDescent="0.15">
      <c r="A5965" s="6"/>
      <c r="B5965" s="15">
        <v>5748</v>
      </c>
      <c r="C5965" s="18" t="str">
        <f>'Population tagcount script'!D5749</f>
        <v>param_adapter &lt;- "TAAGATCGGAAGAGCACACGTCTGAACTCCAGTCAC"  #Adapter sequence 2</v>
      </c>
      <c r="D5965" s="5"/>
      <c r="E5965" s="5"/>
      <c r="F5965" s="5"/>
      <c r="G5965" s="5"/>
    </row>
    <row r="5966" spans="1:7" s="15" customFormat="1" x14ac:dyDescent="0.15">
      <c r="A5966" s="6"/>
      <c r="B5966" s="15">
        <v>5749</v>
      </c>
      <c r="C5966" s="18" t="str">
        <f>'Population tagcount script'!D5750</f>
        <v xml:space="preserve">system.time(res2 &lt;- preprocessReads(filename=in_f,  outputFilename=out_f,Rpattern=param_adapter, max.Rmismatch=rep(0, nchar(param_adapter)), nBases=0, minLength=20, nrec=1000000))      </v>
      </c>
      <c r="D5966" s="5"/>
      <c r="E5966" s="5"/>
      <c r="F5966" s="5"/>
      <c r="G5966" s="5"/>
    </row>
    <row r="5967" spans="1:7" s="15" customFormat="1" x14ac:dyDescent="0.15">
      <c r="A5967" s="6"/>
      <c r="B5967" s="15">
        <v>5750</v>
      </c>
      <c r="C5967" s="18" t="str">
        <f>'Population tagcount script'!D5751</f>
        <v>in_f &lt;- "C:/NGS/save/F2_Adap-2.fastq"</v>
      </c>
      <c r="D5967" s="5"/>
      <c r="E5967" s="5"/>
      <c r="F5967" s="5"/>
      <c r="G5967" s="5"/>
    </row>
    <row r="5968" spans="1:7" s="15" customFormat="1" x14ac:dyDescent="0.15">
      <c r="A5968" s="6"/>
      <c r="B5968" s="15">
        <v>5751</v>
      </c>
      <c r="C5968" s="18" t="str">
        <f>'Population tagcount script'!D5752</f>
        <v>out_f &lt;- "C:/NGS/save/F2_Adap-3.fastq"</v>
      </c>
      <c r="D5968" s="5"/>
      <c r="E5968" s="5"/>
      <c r="F5968" s="5"/>
      <c r="G5968" s="5"/>
    </row>
    <row r="5969" spans="1:7" s="15" customFormat="1" x14ac:dyDescent="0.15">
      <c r="A5969" s="6"/>
      <c r="B5969" s="15">
        <v>5752</v>
      </c>
      <c r="C5969" s="18" t="str">
        <f>'Population tagcount script'!D5753</f>
        <v>param_adapter &lt;- "TAAGATCGGAAGAGCGTCGTGTAGGGAAAGAGTGT"  #Adapter sequence 3</v>
      </c>
      <c r="D5969" s="5"/>
      <c r="E5969" s="5"/>
      <c r="F5969" s="5"/>
      <c r="G5969" s="5"/>
    </row>
    <row r="5970" spans="1:7" s="15" customFormat="1" x14ac:dyDescent="0.15">
      <c r="A5970" s="6"/>
      <c r="B5970" s="15">
        <v>5753</v>
      </c>
      <c r="C5970" s="18" t="str">
        <f>'Population tagcount script'!D5754</f>
        <v xml:space="preserve">system.time(res3 &lt;- preprocessReads(filename=in_f,  outputFilename=out_f,Rpattern=param_adapter, max.Rmismatch=rep(0, nchar(param_adapter)), nBases=0, minLength=20, nrec=1000000))      </v>
      </c>
      <c r="D5970" s="5"/>
      <c r="E5970" s="5"/>
      <c r="F5970" s="5"/>
      <c r="G5970" s="5"/>
    </row>
    <row r="5971" spans="1:7" s="15" customFormat="1" x14ac:dyDescent="0.15">
      <c r="A5971" s="6"/>
      <c r="B5971" s="15">
        <v>5754</v>
      </c>
      <c r="C5971" s="18" t="str">
        <f>'Population tagcount script'!D5755</f>
        <v>in_f &lt;- "C:/NGS/save/F2_Adap-3.fastq"</v>
      </c>
      <c r="D5971" s="5"/>
      <c r="E5971" s="5"/>
      <c r="F5971" s="5"/>
      <c r="G5971" s="5"/>
    </row>
    <row r="5972" spans="1:7" s="15" customFormat="1" x14ac:dyDescent="0.15">
      <c r="A5972" s="6"/>
      <c r="B5972" s="15">
        <v>5755</v>
      </c>
      <c r="C5972" s="18" t="str">
        <f>'Population tagcount script'!D5756</f>
        <v>out_f &lt;- "C:/NGS/save/AdapterTrim_.fastq"</v>
      </c>
      <c r="D5972" s="5"/>
      <c r="E5972" s="5"/>
      <c r="F5972" s="5"/>
      <c r="G5972" s="5"/>
    </row>
    <row r="5973" spans="1:7" s="15" customFormat="1" x14ac:dyDescent="0.15">
      <c r="A5973" s="6"/>
      <c r="B5973" s="15">
        <v>5756</v>
      </c>
      <c r="C5973" s="18" t="str">
        <f>'Population tagcount script'!D5757</f>
        <v>param_adapter &lt;- "CATGAGATCGGAAGAGCACACGTCTGAACTCCAGTCAC"  #Adapter sequence 4</v>
      </c>
      <c r="D5973" s="5"/>
      <c r="E5973" s="5"/>
      <c r="F5973" s="5"/>
      <c r="G5973" s="5"/>
    </row>
    <row r="5974" spans="1:7" s="15" customFormat="1" x14ac:dyDescent="0.15">
      <c r="A5974" s="6"/>
      <c r="B5974" s="15">
        <v>5757</v>
      </c>
      <c r="C5974" s="18" t="str">
        <f>'Population tagcount script'!D5758</f>
        <v xml:space="preserve">system.time(res4 &lt;- preprocessReads(filename=in_f,  outputFilename=out_f,Rpattern=param_adapter, max.Rmismatch=rep(0, nchar(param_adapter)), nBases=0, minLength=20, nrec=1000000))      </v>
      </c>
      <c r="D5974" s="5"/>
      <c r="E5974" s="5"/>
      <c r="F5974" s="5"/>
      <c r="G5974" s="5"/>
    </row>
    <row r="5975" spans="1:7" s="15" customFormat="1" x14ac:dyDescent="0.15">
      <c r="A5975" s="6"/>
      <c r="B5975" s="15">
        <v>5758</v>
      </c>
      <c r="C5975" s="18" t="str">
        <f>'Population tagcount script'!D5759</f>
        <v>res &lt;- rbind(res1,res2,res3,res4)</v>
      </c>
      <c r="D5975" s="5"/>
      <c r="E5975" s="5"/>
      <c r="F5975" s="5"/>
      <c r="G5975" s="5"/>
    </row>
    <row r="5976" spans="1:7" s="15" customFormat="1" x14ac:dyDescent="0.15">
      <c r="A5976" s="6"/>
      <c r="B5976" s="15">
        <v>5759</v>
      </c>
      <c r="C5976" s="18" t="str">
        <f>'Population tagcount script'!D5760</f>
        <v>write.csv(res, "C:/NGS/save/.fastq.csv")</v>
      </c>
      <c r="D5976" s="5"/>
      <c r="E5976" s="5"/>
      <c r="F5976" s="5"/>
      <c r="G5976" s="5"/>
    </row>
    <row r="5977" spans="1:7" s="15" customFormat="1" x14ac:dyDescent="0.15">
      <c r="A5977" s="6"/>
      <c r="B5977" s="15">
        <v>5760</v>
      </c>
      <c r="C5977" s="18" t="str">
        <f>'Population tagcount script'!D5761</f>
        <v>system.time(fastq &lt;- fread("C:/NGS/save/AdapterTrim_.fastq", header=F, sep="\t", na.strings="NA", strip.white=TRUE, verbose=TRUE))</v>
      </c>
      <c r="D5977" s="5"/>
      <c r="E5977" s="5"/>
      <c r="F5977" s="5"/>
      <c r="G5977" s="5"/>
    </row>
    <row r="5978" spans="1:7" s="15" customFormat="1" x14ac:dyDescent="0.15">
      <c r="A5978" s="6"/>
      <c r="B5978" s="15">
        <v>5761</v>
      </c>
      <c r="C5978" s="18" t="str">
        <f>'Population tagcount script'!D5762</f>
        <v>file.remove("C:/NGS/save/AdapterTrim_.fastq","C:/NGS/save/F2_Adap-0.fastq","C:/NGS/save/F2_Adap-1.fastq","C:/NGS/save/F2_Adap-2.fastq","C:/NGS/save/F2_Adap-3.fastq")</v>
      </c>
      <c r="D5978" s="5"/>
      <c r="E5978" s="5"/>
      <c r="F5978" s="5"/>
      <c r="G5978" s="5"/>
    </row>
    <row r="5979" spans="1:7" s="15" customFormat="1" x14ac:dyDescent="0.15">
      <c r="A5979" s="6"/>
      <c r="B5979" s="15">
        <v>5762</v>
      </c>
      <c r="C5979" s="18" t="str">
        <f>'Population tagcount script'!D5763</f>
        <v>system.time(nucleotide &lt;- fastq[2+4*(0:((nrow(fastq)/4)-1))])</v>
      </c>
      <c r="D5979" s="5"/>
      <c r="E5979" s="5"/>
      <c r="F5979" s="5"/>
      <c r="G5979" s="5"/>
    </row>
    <row r="5980" spans="1:7" s="15" customFormat="1" x14ac:dyDescent="0.15">
      <c r="A5980" s="6"/>
      <c r="B5980" s="15">
        <v>5763</v>
      </c>
      <c r="C5980" s="18" t="str">
        <f>'Population tagcount script'!D5764</f>
        <v>system.time(RADtag &lt;- sort(table(nucleotide), decreasing=TRUE))</v>
      </c>
      <c r="D5980" s="5"/>
      <c r="E5980" s="5"/>
      <c r="F5980" s="5"/>
      <c r="G5980" s="5"/>
    </row>
    <row r="5981" spans="1:7" s="15" customFormat="1" x14ac:dyDescent="0.15">
      <c r="A5981" s="6"/>
      <c r="B5981" s="15">
        <v>5764</v>
      </c>
      <c r="C5981" s="18" t="str">
        <f>'Population tagcount script'!D5765</f>
        <v>system.time(write.csv(RADtag, file="C:/NGS/save/.tagcount", row.names = F))</v>
      </c>
      <c r="D5981" s="5"/>
      <c r="E5981" s="5"/>
      <c r="F5981" s="5"/>
      <c r="G5981" s="5"/>
    </row>
    <row r="5982" spans="1:7" s="15" customFormat="1" x14ac:dyDescent="0.15">
      <c r="A5982" s="6"/>
      <c r="B5982" s="15">
        <v>5765</v>
      </c>
      <c r="C5982" s="18" t="str">
        <f>'Population tagcount script'!D5766</f>
        <v>file.remove("C:/NGS/save/.fastq")</v>
      </c>
      <c r="D5982" s="5"/>
      <c r="E5982" s="5"/>
      <c r="F5982" s="5"/>
      <c r="G5982" s="5"/>
    </row>
    <row r="5983" spans="1:7" s="15" customFormat="1" x14ac:dyDescent="0.15">
      <c r="A5983" s="6"/>
      <c r="B5983" s="15">
        <v>5766</v>
      </c>
      <c r="C5983" s="18" t="str">
        <f>'Population tagcount script'!D5767</f>
        <v>RAD_1over &lt;- RADtag[RADtag&gt;1]</v>
      </c>
      <c r="D5983" s="5"/>
      <c r="E5983" s="5"/>
      <c r="F5983" s="5"/>
      <c r="G5983" s="5"/>
    </row>
    <row r="5984" spans="1:7" s="15" customFormat="1" x14ac:dyDescent="0.15">
      <c r="A5984" s="6"/>
      <c r="B5984" s="15">
        <v>5767</v>
      </c>
      <c r="C5984" s="18" t="str">
        <f>'Population tagcount script'!D5768</f>
        <v>system.time(write.csv(RAD_1over, file="C:/NGS/save/.tagcount1over", row.names = F))</v>
      </c>
      <c r="D5984" s="5"/>
      <c r="E5984" s="5"/>
      <c r="F5984" s="5"/>
      <c r="G5984" s="5"/>
    </row>
    <row r="5985" spans="1:7" s="15" customFormat="1" x14ac:dyDescent="0.15">
      <c r="A5985" s="6"/>
      <c r="B5985" s="15">
        <v>5768</v>
      </c>
      <c r="C5985" s="18" t="str">
        <f>'Population tagcount script'!D5769</f>
        <v>rm(list=ls())</v>
      </c>
      <c r="D5985" s="5"/>
      <c r="E5985" s="5"/>
      <c r="F5985" s="5"/>
      <c r="G5985" s="5"/>
    </row>
    <row r="5986" spans="1:7" s="15" customFormat="1" x14ac:dyDescent="0.15">
      <c r="A5986" s="6"/>
      <c r="B5986" s="15">
        <v>5769</v>
      </c>
      <c r="C5986" s="18" t="str">
        <f>'Population tagcount script'!D5770</f>
        <v>in_f &lt;- c("0", "0")</v>
      </c>
      <c r="D5986" s="5"/>
      <c r="E5986" s="5"/>
      <c r="F5986" s="5"/>
      <c r="G5986" s="5"/>
    </row>
    <row r="5987" spans="1:7" s="15" customFormat="1" x14ac:dyDescent="0.15">
      <c r="A5987" s="6"/>
      <c r="B5987" s="15">
        <v>5770</v>
      </c>
      <c r="C5987" s="18" t="str">
        <f>'Population tagcount script'!D5771</f>
        <v>out_f &lt;- "C:/NGS/save/.fastq"</v>
      </c>
      <c r="D5987" s="5"/>
      <c r="E5987" s="5"/>
      <c r="F5987" s="5"/>
      <c r="G5987" s="5"/>
    </row>
    <row r="5988" spans="1:7" s="15" customFormat="1" x14ac:dyDescent="0.15">
      <c r="A5988" s="6"/>
      <c r="B5988" s="15">
        <v>5771</v>
      </c>
      <c r="C5988" s="18" t="str">
        <f>'Population tagcount script'!D5772</f>
        <v>param_trim &lt;- 0</v>
      </c>
      <c r="D5988" s="5"/>
      <c r="E5988" s="5"/>
      <c r="F5988" s="5"/>
      <c r="G5988" s="5"/>
    </row>
    <row r="5989" spans="1:7" s="15" customFormat="1" x14ac:dyDescent="0.15">
      <c r="A5989" s="6"/>
      <c r="B5989" s="15">
        <v>5772</v>
      </c>
      <c r="C5989" s="18" t="str">
        <f>'Population tagcount script'!D5773</f>
        <v xml:space="preserve">fastq &lt;- readFastq(in_f)              </v>
      </c>
      <c r="D5989" s="5"/>
      <c r="E5989" s="5"/>
      <c r="F5989" s="5"/>
      <c r="G5989" s="5"/>
    </row>
    <row r="5990" spans="1:7" s="15" customFormat="1" x14ac:dyDescent="0.15">
      <c r="A5990" s="6"/>
      <c r="B5990" s="15">
        <v>5773</v>
      </c>
      <c r="C5990" s="18" t="str">
        <f>'Population tagcount script'!D5774</f>
        <v>hoge &lt;- width(sread(fastq)) - param_trim</v>
      </c>
      <c r="D5990" s="5"/>
      <c r="E5990" s="5"/>
      <c r="F5990" s="5"/>
      <c r="G5990" s="5"/>
    </row>
    <row r="5991" spans="1:7" s="15" customFormat="1" x14ac:dyDescent="0.15">
      <c r="A5991" s="6"/>
      <c r="B5991" s="15">
        <v>5774</v>
      </c>
      <c r="C5991" s="18" t="str">
        <f>'Population tagcount script'!D5775</f>
        <v xml:space="preserve">hoge[hoge &lt; 1] &lt;- 1                   </v>
      </c>
      <c r="D5991" s="5"/>
      <c r="E5991" s="5"/>
      <c r="F5991" s="5"/>
      <c r="G5991" s="5"/>
    </row>
    <row r="5992" spans="1:7" s="15" customFormat="1" x14ac:dyDescent="0.15">
      <c r="A5992" s="6"/>
      <c r="B5992" s="15">
        <v>5775</v>
      </c>
      <c r="C5992" s="18" t="str">
        <f>'Population tagcount script'!D5776</f>
        <v>hoge1 &lt;- DNAStringSet(sread(fastq), start=1, end=hoge)</v>
      </c>
      <c r="D5992" s="5"/>
      <c r="E5992" s="5"/>
      <c r="F5992" s="5"/>
      <c r="G5992" s="5"/>
    </row>
    <row r="5993" spans="1:7" s="15" customFormat="1" x14ac:dyDescent="0.15">
      <c r="A5993" s="6"/>
      <c r="B5993" s="15">
        <v>5776</v>
      </c>
      <c r="C5993" s="18" t="str">
        <f>'Population tagcount script'!D5777</f>
        <v>hoge2 &lt;- BStringSet(quality(quality(fastq)), start=1, end=hoge)</v>
      </c>
      <c r="D5993" s="5"/>
      <c r="E5993" s="5"/>
      <c r="F5993" s="5"/>
      <c r="G5993" s="5"/>
    </row>
    <row r="5994" spans="1:7" s="15" customFormat="1" x14ac:dyDescent="0.15">
      <c r="A5994" s="6"/>
      <c r="B5994" s="15">
        <v>5777</v>
      </c>
      <c r="C5994" s="18" t="str">
        <f>'Population tagcount script'!D5778</f>
        <v>fastq &lt;- ShortReadQ(hoge1, hoge2, id(fastq))</v>
      </c>
      <c r="D5994" s="5"/>
      <c r="E5994" s="5"/>
      <c r="F5994" s="5"/>
      <c r="G5994" s="5"/>
    </row>
    <row r="5995" spans="1:7" s="15" customFormat="1" x14ac:dyDescent="0.15">
      <c r="A5995" s="6"/>
      <c r="B5995" s="15">
        <v>5778</v>
      </c>
      <c r="C5995" s="18" t="str">
        <f>'Population tagcount script'!D5779</f>
        <v xml:space="preserve">writeFastq(fastq, out_f, compress=F)   </v>
      </c>
      <c r="D5995" s="5"/>
      <c r="E5995" s="5"/>
      <c r="F5995" s="5"/>
      <c r="G5995" s="5"/>
    </row>
    <row r="5996" spans="1:7" s="15" customFormat="1" x14ac:dyDescent="0.15">
      <c r="A5996" s="6"/>
      <c r="B5996" s="15">
        <v>5779</v>
      </c>
      <c r="C5996" s="18" t="str">
        <f>'Population tagcount script'!D5780</f>
        <v>param1 &lt;- 35</v>
      </c>
      <c r="D5996" s="5"/>
      <c r="E5996" s="5"/>
      <c r="F5996" s="5"/>
      <c r="G5996" s="5"/>
    </row>
    <row r="5997" spans="1:7" s="15" customFormat="1" x14ac:dyDescent="0.15">
      <c r="A5997" s="6"/>
      <c r="B5997" s="15">
        <v>5780</v>
      </c>
      <c r="C5997" s="18" t="str">
        <f>'Population tagcount script'!D5781</f>
        <v>param2 &lt;- 0.1</v>
      </c>
      <c r="D5997" s="5"/>
      <c r="E5997" s="5"/>
      <c r="F5997" s="5"/>
      <c r="G5997" s="5"/>
    </row>
    <row r="5998" spans="1:7" s="15" customFormat="1" x14ac:dyDescent="0.15">
      <c r="A5998" s="6"/>
      <c r="B5998" s="15">
        <v>5781</v>
      </c>
      <c r="C5998" s="18" t="str">
        <f>'Population tagcount script'!D5782</f>
        <v>fastq &lt;- readFastq("C:/NGS/save/.fastq")</v>
      </c>
      <c r="D5998" s="5"/>
      <c r="E5998" s="5"/>
      <c r="F5998" s="5"/>
      <c r="G5998" s="5"/>
    </row>
    <row r="5999" spans="1:7" s="15" customFormat="1" x14ac:dyDescent="0.15">
      <c r="A5999" s="6"/>
      <c r="B5999" s="15">
        <v>5782</v>
      </c>
      <c r="C5999" s="18" t="str">
        <f>'Population tagcount script'!D5783</f>
        <v>hoge &lt;- as(quality(fastq), "matrix")</v>
      </c>
      <c r="D5999" s="5"/>
      <c r="E5999" s="5"/>
      <c r="F5999" s="5"/>
      <c r="G5999" s="5"/>
    </row>
    <row r="6000" spans="1:7" s="15" customFormat="1" x14ac:dyDescent="0.15">
      <c r="A6000" s="6"/>
      <c r="B6000" s="15">
        <v>5783</v>
      </c>
      <c r="C6000" s="18" t="str">
        <f>'Population tagcount script'!D5784</f>
        <v>obj &lt;- (rowSums(hoge &lt; param1) &lt;= width(fastq)*param2)</v>
      </c>
      <c r="D6000" s="5"/>
      <c r="E6000" s="5"/>
      <c r="F6000" s="5"/>
      <c r="G6000" s="5"/>
    </row>
    <row r="6001" spans="1:7" s="15" customFormat="1" x14ac:dyDescent="0.15">
      <c r="A6001" s="6"/>
      <c r="B6001" s="15">
        <v>5784</v>
      </c>
      <c r="C6001" s="18" t="str">
        <f>'Population tagcount script'!D5785</f>
        <v>fastq &lt;- fastq[obj]</v>
      </c>
      <c r="D6001" s="5"/>
      <c r="E6001" s="5"/>
      <c r="F6001" s="5"/>
      <c r="G6001" s="5"/>
    </row>
    <row r="6002" spans="1:7" s="15" customFormat="1" x14ac:dyDescent="0.15">
      <c r="A6002" s="6"/>
      <c r="B6002" s="15">
        <v>5785</v>
      </c>
      <c r="C6002" s="18" t="str">
        <f>'Population tagcount script'!D5786</f>
        <v xml:space="preserve">writeFastq(fastq, "C:/NGS/save/F2_Adap-0.fastq", compress=F)   </v>
      </c>
      <c r="D6002" s="5"/>
      <c r="E6002" s="5"/>
      <c r="F6002" s="5"/>
      <c r="G6002" s="5"/>
    </row>
    <row r="6003" spans="1:7" s="15" customFormat="1" x14ac:dyDescent="0.15">
      <c r="A6003" s="6"/>
      <c r="B6003" s="15">
        <v>5786</v>
      </c>
      <c r="C6003" s="18" t="str">
        <f>'Population tagcount script'!D5787</f>
        <v>in_f &lt;- "C:/NGS/save/F2_Adap-0.fastq"</v>
      </c>
      <c r="D6003" s="5"/>
      <c r="E6003" s="5"/>
      <c r="F6003" s="5"/>
      <c r="G6003" s="5"/>
    </row>
    <row r="6004" spans="1:7" s="15" customFormat="1" x14ac:dyDescent="0.15">
      <c r="A6004" s="6"/>
      <c r="B6004" s="15">
        <v>5787</v>
      </c>
      <c r="C6004" s="18" t="str">
        <f>'Population tagcount script'!D5788</f>
        <v>out_f &lt;- "C:/NGS/save/F2_Adap-1.fastq"</v>
      </c>
      <c r="D6004" s="5"/>
      <c r="E6004" s="5"/>
      <c r="F6004" s="5"/>
      <c r="G6004" s="5"/>
    </row>
    <row r="6005" spans="1:7" s="15" customFormat="1" x14ac:dyDescent="0.15">
      <c r="A6005" s="6"/>
      <c r="B6005" s="15">
        <v>5788</v>
      </c>
      <c r="C6005" s="18" t="str">
        <f>'Population tagcount script'!D5789</f>
        <v>param_adapter &lt;- "CATGAGATCGGAAGAGCGTCGTGTAGGGAAAGAGTGT"  #Adapter sequence 1</v>
      </c>
      <c r="D6005" s="5"/>
      <c r="E6005" s="5"/>
      <c r="F6005" s="5"/>
      <c r="G6005" s="5"/>
    </row>
    <row r="6006" spans="1:7" s="15" customFormat="1" x14ac:dyDescent="0.15">
      <c r="A6006" s="6"/>
      <c r="B6006" s="15">
        <v>5789</v>
      </c>
      <c r="C6006" s="18" t="str">
        <f>'Population tagcount script'!D5790</f>
        <v xml:space="preserve">system.time(res1 &lt;- preprocessReads(filename=in_f,  outputFilename=out_f,Rpattern=param_adapter, max.Rmismatch=rep(0, nchar(param_adapter)), nBases=0, minLength=20, nrec=1000000))      </v>
      </c>
      <c r="D6006" s="5"/>
      <c r="E6006" s="5"/>
      <c r="F6006" s="5"/>
      <c r="G6006" s="5"/>
    </row>
    <row r="6007" spans="1:7" s="15" customFormat="1" x14ac:dyDescent="0.15">
      <c r="A6007" s="6"/>
      <c r="B6007" s="15">
        <v>5790</v>
      </c>
      <c r="C6007" s="18" t="str">
        <f>'Population tagcount script'!D5791</f>
        <v>in_f &lt;- "C:/NGS/save/F2_Adap-1.fastq"</v>
      </c>
      <c r="D6007" s="5"/>
      <c r="E6007" s="5"/>
      <c r="F6007" s="5"/>
      <c r="G6007" s="5"/>
    </row>
    <row r="6008" spans="1:7" s="15" customFormat="1" x14ac:dyDescent="0.15">
      <c r="A6008" s="6"/>
      <c r="B6008" s="15">
        <v>5791</v>
      </c>
      <c r="C6008" s="18" t="str">
        <f>'Population tagcount script'!D5792</f>
        <v>out_f &lt;- "C:/NGS/save/F2_Adap-2.fastq"</v>
      </c>
      <c r="D6008" s="5"/>
      <c r="E6008" s="5"/>
      <c r="F6008" s="5"/>
      <c r="G6008" s="5"/>
    </row>
    <row r="6009" spans="1:7" s="15" customFormat="1" x14ac:dyDescent="0.15">
      <c r="A6009" s="6"/>
      <c r="B6009" s="15">
        <v>5792</v>
      </c>
      <c r="C6009" s="18" t="str">
        <f>'Population tagcount script'!D5793</f>
        <v>param_adapter &lt;- "TAAGATCGGAAGAGCACACGTCTGAACTCCAGTCAC"  #Adapter sequence 2</v>
      </c>
      <c r="D6009" s="5"/>
      <c r="E6009" s="5"/>
      <c r="F6009" s="5"/>
      <c r="G6009" s="5"/>
    </row>
    <row r="6010" spans="1:7" s="15" customFormat="1" x14ac:dyDescent="0.15">
      <c r="A6010" s="6"/>
      <c r="B6010" s="15">
        <v>5793</v>
      </c>
      <c r="C6010" s="18" t="str">
        <f>'Population tagcount script'!D5794</f>
        <v xml:space="preserve">system.time(res2 &lt;- preprocessReads(filename=in_f,  outputFilename=out_f,Rpattern=param_adapter, max.Rmismatch=rep(0, nchar(param_adapter)), nBases=0, minLength=20, nrec=1000000))      </v>
      </c>
      <c r="D6010" s="5"/>
      <c r="E6010" s="5"/>
      <c r="F6010" s="5"/>
      <c r="G6010" s="5"/>
    </row>
    <row r="6011" spans="1:7" s="15" customFormat="1" x14ac:dyDescent="0.15">
      <c r="A6011" s="6"/>
      <c r="B6011" s="15">
        <v>5794</v>
      </c>
      <c r="C6011" s="18" t="str">
        <f>'Population tagcount script'!D5795</f>
        <v>in_f &lt;- "C:/NGS/save/F2_Adap-2.fastq"</v>
      </c>
      <c r="D6011" s="5"/>
      <c r="E6011" s="5"/>
      <c r="F6011" s="5"/>
      <c r="G6011" s="5"/>
    </row>
    <row r="6012" spans="1:7" s="15" customFormat="1" x14ac:dyDescent="0.15">
      <c r="A6012" s="6"/>
      <c r="B6012" s="15">
        <v>5795</v>
      </c>
      <c r="C6012" s="18" t="str">
        <f>'Population tagcount script'!D5796</f>
        <v>out_f &lt;- "C:/NGS/save/F2_Adap-3.fastq"</v>
      </c>
      <c r="D6012" s="5"/>
      <c r="E6012" s="5"/>
      <c r="F6012" s="5"/>
      <c r="G6012" s="5"/>
    </row>
    <row r="6013" spans="1:7" s="15" customFormat="1" x14ac:dyDescent="0.15">
      <c r="A6013" s="6"/>
      <c r="B6013" s="15">
        <v>5796</v>
      </c>
      <c r="C6013" s="18" t="str">
        <f>'Population tagcount script'!D5797</f>
        <v>param_adapter &lt;- "TAAGATCGGAAGAGCGTCGTGTAGGGAAAGAGTGT"  #Adapter sequence 3</v>
      </c>
      <c r="D6013" s="5"/>
      <c r="E6013" s="5"/>
      <c r="F6013" s="5"/>
      <c r="G6013" s="5"/>
    </row>
    <row r="6014" spans="1:7" s="15" customFormat="1" x14ac:dyDescent="0.15">
      <c r="A6014" s="6"/>
      <c r="B6014" s="15">
        <v>5797</v>
      </c>
      <c r="C6014" s="18" t="str">
        <f>'Population tagcount script'!D5798</f>
        <v xml:space="preserve">system.time(res3 &lt;- preprocessReads(filename=in_f,  outputFilename=out_f,Rpattern=param_adapter, max.Rmismatch=rep(0, nchar(param_adapter)), nBases=0, minLength=20, nrec=1000000))      </v>
      </c>
      <c r="D6014" s="5"/>
      <c r="E6014" s="5"/>
      <c r="F6014" s="5"/>
      <c r="G6014" s="5"/>
    </row>
    <row r="6015" spans="1:7" s="15" customFormat="1" x14ac:dyDescent="0.15">
      <c r="A6015" s="6"/>
      <c r="B6015" s="15">
        <v>5798</v>
      </c>
      <c r="C6015" s="18" t="str">
        <f>'Population tagcount script'!D5799</f>
        <v>in_f &lt;- "C:/NGS/save/F2_Adap-3.fastq"</v>
      </c>
      <c r="D6015" s="5"/>
      <c r="E6015" s="5"/>
      <c r="F6015" s="5"/>
      <c r="G6015" s="5"/>
    </row>
    <row r="6016" spans="1:7" s="15" customFormat="1" x14ac:dyDescent="0.15">
      <c r="A6016" s="6"/>
      <c r="B6016" s="15">
        <v>5799</v>
      </c>
      <c r="C6016" s="18" t="str">
        <f>'Population tagcount script'!D5800</f>
        <v>out_f &lt;- "C:/NGS/save/AdapterTrim_.fastq"</v>
      </c>
      <c r="D6016" s="5"/>
      <c r="E6016" s="5"/>
      <c r="F6016" s="5"/>
      <c r="G6016" s="5"/>
    </row>
    <row r="6017" spans="1:7" s="15" customFormat="1" x14ac:dyDescent="0.15">
      <c r="A6017" s="6"/>
      <c r="B6017" s="15">
        <v>5800</v>
      </c>
      <c r="C6017" s="18" t="str">
        <f>'Population tagcount script'!D5801</f>
        <v>param_adapter &lt;- "CATGAGATCGGAAGAGCACACGTCTGAACTCCAGTCAC"  #Adapter sequence 4</v>
      </c>
      <c r="D6017" s="5"/>
      <c r="E6017" s="5"/>
      <c r="F6017" s="5"/>
      <c r="G6017" s="5"/>
    </row>
    <row r="6018" spans="1:7" s="15" customFormat="1" x14ac:dyDescent="0.15">
      <c r="A6018" s="6"/>
      <c r="B6018" s="15">
        <v>5801</v>
      </c>
      <c r="C6018" s="18" t="str">
        <f>'Population tagcount script'!D5802</f>
        <v xml:space="preserve">system.time(res4 &lt;- preprocessReads(filename=in_f,  outputFilename=out_f,Rpattern=param_adapter, max.Rmismatch=rep(0, nchar(param_adapter)), nBases=0, minLength=20, nrec=1000000))      </v>
      </c>
      <c r="D6018" s="5"/>
      <c r="E6018" s="5"/>
      <c r="F6018" s="5"/>
      <c r="G6018" s="5"/>
    </row>
    <row r="6019" spans="1:7" s="15" customFormat="1" x14ac:dyDescent="0.15">
      <c r="A6019" s="6"/>
      <c r="B6019" s="15">
        <v>5802</v>
      </c>
      <c r="C6019" s="18" t="str">
        <f>'Population tagcount script'!D5803</f>
        <v>res &lt;- rbind(res1,res2,res3,res4)</v>
      </c>
      <c r="D6019" s="5"/>
      <c r="E6019" s="5"/>
      <c r="F6019" s="5"/>
      <c r="G6019" s="5"/>
    </row>
    <row r="6020" spans="1:7" s="15" customFormat="1" x14ac:dyDescent="0.15">
      <c r="A6020" s="6"/>
      <c r="B6020" s="15">
        <v>5803</v>
      </c>
      <c r="C6020" s="18" t="str">
        <f>'Population tagcount script'!D5804</f>
        <v>write.csv(res, "C:/NGS/save/.fastq.csv")</v>
      </c>
      <c r="D6020" s="5"/>
      <c r="E6020" s="5"/>
      <c r="F6020" s="5"/>
      <c r="G6020" s="5"/>
    </row>
    <row r="6021" spans="1:7" s="15" customFormat="1" x14ac:dyDescent="0.15">
      <c r="A6021" s="6"/>
      <c r="B6021" s="15">
        <v>5804</v>
      </c>
      <c r="C6021" s="18" t="str">
        <f>'Population tagcount script'!D5805</f>
        <v>system.time(fastq &lt;- fread("C:/NGS/save/AdapterTrim_.fastq", header=F, sep="\t", na.strings="NA", strip.white=TRUE, verbose=TRUE))</v>
      </c>
      <c r="D6021" s="5"/>
      <c r="E6021" s="5"/>
      <c r="F6021" s="5"/>
      <c r="G6021" s="5"/>
    </row>
    <row r="6022" spans="1:7" s="15" customFormat="1" x14ac:dyDescent="0.15">
      <c r="A6022" s="6"/>
      <c r="B6022" s="15">
        <v>5805</v>
      </c>
      <c r="C6022" s="18" t="str">
        <f>'Population tagcount script'!D5806</f>
        <v>file.remove("C:/NGS/save/AdapterTrim_.fastq","C:/NGS/save/F2_Adap-0.fastq","C:/NGS/save/F2_Adap-1.fastq","C:/NGS/save/F2_Adap-2.fastq","C:/NGS/save/F2_Adap-3.fastq")</v>
      </c>
      <c r="D6022" s="5"/>
      <c r="E6022" s="5"/>
      <c r="F6022" s="5"/>
      <c r="G6022" s="5"/>
    </row>
    <row r="6023" spans="1:7" s="15" customFormat="1" x14ac:dyDescent="0.15">
      <c r="A6023" s="6"/>
      <c r="B6023" s="15">
        <v>5806</v>
      </c>
      <c r="C6023" s="18" t="str">
        <f>'Population tagcount script'!D5807</f>
        <v>system.time(nucleotide &lt;- fastq[2+4*(0:((nrow(fastq)/4)-1))])</v>
      </c>
      <c r="D6023" s="5"/>
      <c r="E6023" s="5"/>
      <c r="F6023" s="5"/>
      <c r="G6023" s="5"/>
    </row>
    <row r="6024" spans="1:7" s="15" customFormat="1" x14ac:dyDescent="0.15">
      <c r="A6024" s="6"/>
      <c r="B6024" s="15">
        <v>5807</v>
      </c>
      <c r="C6024" s="18" t="str">
        <f>'Population tagcount script'!D5808</f>
        <v>system.time(RADtag &lt;- sort(table(nucleotide), decreasing=TRUE))</v>
      </c>
      <c r="D6024" s="5"/>
      <c r="E6024" s="5"/>
      <c r="F6024" s="5"/>
      <c r="G6024" s="5"/>
    </row>
    <row r="6025" spans="1:7" s="15" customFormat="1" x14ac:dyDescent="0.15">
      <c r="A6025" s="6"/>
      <c r="B6025" s="15">
        <v>5808</v>
      </c>
      <c r="C6025" s="18" t="str">
        <f>'Population tagcount script'!D5809</f>
        <v>system.time(write.csv(RADtag, file="C:/NGS/save/.tagcount", row.names = F))</v>
      </c>
      <c r="D6025" s="5"/>
      <c r="E6025" s="5"/>
      <c r="F6025" s="5"/>
      <c r="G6025" s="5"/>
    </row>
    <row r="6026" spans="1:7" s="15" customFormat="1" x14ac:dyDescent="0.15">
      <c r="A6026" s="6"/>
      <c r="B6026" s="15">
        <v>5809</v>
      </c>
      <c r="C6026" s="18" t="str">
        <f>'Population tagcount script'!D5810</f>
        <v>file.remove("C:/NGS/save/.fastq")</v>
      </c>
      <c r="D6026" s="5"/>
      <c r="E6026" s="5"/>
      <c r="F6026" s="5"/>
      <c r="G6026" s="5"/>
    </row>
    <row r="6027" spans="1:7" s="15" customFormat="1" x14ac:dyDescent="0.15">
      <c r="A6027" s="6"/>
      <c r="B6027" s="15">
        <v>5810</v>
      </c>
      <c r="C6027" s="18" t="str">
        <f>'Population tagcount script'!D5811</f>
        <v>RAD_1over &lt;- RADtag[RADtag&gt;1]</v>
      </c>
      <c r="D6027" s="5"/>
      <c r="E6027" s="5"/>
      <c r="F6027" s="5"/>
      <c r="G6027" s="5"/>
    </row>
    <row r="6028" spans="1:7" s="15" customFormat="1" x14ac:dyDescent="0.15">
      <c r="A6028" s="6"/>
      <c r="B6028" s="15">
        <v>5811</v>
      </c>
      <c r="C6028" s="18" t="str">
        <f>'Population tagcount script'!D5812</f>
        <v>system.time(write.csv(RAD_1over, file="C:/NGS/save/.tagcount1over", row.names = F))</v>
      </c>
      <c r="D6028" s="5"/>
      <c r="E6028" s="5"/>
      <c r="F6028" s="5"/>
      <c r="G6028" s="5"/>
    </row>
    <row r="6029" spans="1:7" s="15" customFormat="1" x14ac:dyDescent="0.15">
      <c r="A6029" s="6"/>
      <c r="B6029" s="15">
        <v>5812</v>
      </c>
      <c r="C6029" s="18" t="str">
        <f>'Population tagcount script'!D5813</f>
        <v>rm(list=ls())</v>
      </c>
      <c r="D6029" s="5"/>
      <c r="E6029" s="5"/>
      <c r="F6029" s="5"/>
      <c r="G6029" s="5"/>
    </row>
    <row r="6030" spans="1:7" s="15" customFormat="1" x14ac:dyDescent="0.15">
      <c r="A6030" s="6"/>
      <c r="B6030" s="15">
        <v>5813</v>
      </c>
      <c r="C6030" s="18" t="str">
        <f>'Population tagcount script'!D5814</f>
        <v>in_f &lt;- c("0", "0")</v>
      </c>
      <c r="D6030" s="5"/>
      <c r="E6030" s="5"/>
      <c r="F6030" s="5"/>
      <c r="G6030" s="5"/>
    </row>
    <row r="6031" spans="1:7" s="15" customFormat="1" x14ac:dyDescent="0.15">
      <c r="A6031" s="6"/>
      <c r="B6031" s="15">
        <v>5814</v>
      </c>
      <c r="C6031" s="18" t="str">
        <f>'Population tagcount script'!D5815</f>
        <v>out_f &lt;- "C:/NGS/save/.fastq"</v>
      </c>
      <c r="D6031" s="5"/>
      <c r="E6031" s="5"/>
      <c r="F6031" s="5"/>
      <c r="G6031" s="5"/>
    </row>
    <row r="6032" spans="1:7" s="15" customFormat="1" x14ac:dyDescent="0.15">
      <c r="A6032" s="6"/>
      <c r="B6032" s="15">
        <v>5815</v>
      </c>
      <c r="C6032" s="18" t="str">
        <f>'Population tagcount script'!D5816</f>
        <v>param_trim &lt;- 0</v>
      </c>
      <c r="D6032" s="5"/>
      <c r="E6032" s="5"/>
      <c r="F6032" s="5"/>
      <c r="G6032" s="5"/>
    </row>
    <row r="6033" spans="1:7" s="15" customFormat="1" x14ac:dyDescent="0.15">
      <c r="A6033" s="6"/>
      <c r="B6033" s="15">
        <v>5816</v>
      </c>
      <c r="C6033" s="18" t="str">
        <f>'Population tagcount script'!D5817</f>
        <v xml:space="preserve">fastq &lt;- readFastq(in_f)              </v>
      </c>
      <c r="D6033" s="5"/>
      <c r="E6033" s="5"/>
      <c r="F6033" s="5"/>
      <c r="G6033" s="5"/>
    </row>
    <row r="6034" spans="1:7" s="15" customFormat="1" x14ac:dyDescent="0.15">
      <c r="A6034" s="6"/>
      <c r="B6034" s="15">
        <v>5817</v>
      </c>
      <c r="C6034" s="18" t="str">
        <f>'Population tagcount script'!D5818</f>
        <v>hoge &lt;- width(sread(fastq)) - param_trim</v>
      </c>
      <c r="D6034" s="5"/>
      <c r="E6034" s="5"/>
      <c r="F6034" s="5"/>
      <c r="G6034" s="5"/>
    </row>
    <row r="6035" spans="1:7" s="15" customFormat="1" x14ac:dyDescent="0.15">
      <c r="A6035" s="6"/>
      <c r="B6035" s="15">
        <v>5818</v>
      </c>
      <c r="C6035" s="18" t="str">
        <f>'Population tagcount script'!D5819</f>
        <v xml:space="preserve">hoge[hoge &lt; 1] &lt;- 1                   </v>
      </c>
      <c r="D6035" s="5"/>
      <c r="E6035" s="5"/>
      <c r="F6035" s="5"/>
      <c r="G6035" s="5"/>
    </row>
    <row r="6036" spans="1:7" s="15" customFormat="1" x14ac:dyDescent="0.15">
      <c r="A6036" s="6"/>
      <c r="B6036" s="15">
        <v>5819</v>
      </c>
      <c r="C6036" s="18" t="str">
        <f>'Population tagcount script'!D5820</f>
        <v>hoge1 &lt;- DNAStringSet(sread(fastq), start=1, end=hoge)</v>
      </c>
      <c r="D6036" s="5"/>
      <c r="E6036" s="5"/>
      <c r="F6036" s="5"/>
      <c r="G6036" s="5"/>
    </row>
    <row r="6037" spans="1:7" s="15" customFormat="1" x14ac:dyDescent="0.15">
      <c r="A6037" s="6"/>
      <c r="B6037" s="15">
        <v>5820</v>
      </c>
      <c r="C6037" s="18" t="str">
        <f>'Population tagcount script'!D5821</f>
        <v>hoge2 &lt;- BStringSet(quality(quality(fastq)), start=1, end=hoge)</v>
      </c>
      <c r="D6037" s="5"/>
      <c r="E6037" s="5"/>
      <c r="F6037" s="5"/>
      <c r="G6037" s="5"/>
    </row>
    <row r="6038" spans="1:7" s="15" customFormat="1" x14ac:dyDescent="0.15">
      <c r="A6038" s="6"/>
      <c r="B6038" s="15">
        <v>5821</v>
      </c>
      <c r="C6038" s="18" t="str">
        <f>'Population tagcount script'!D5822</f>
        <v>fastq &lt;- ShortReadQ(hoge1, hoge2, id(fastq))</v>
      </c>
      <c r="D6038" s="5"/>
      <c r="E6038" s="5"/>
      <c r="F6038" s="5"/>
      <c r="G6038" s="5"/>
    </row>
    <row r="6039" spans="1:7" s="15" customFormat="1" x14ac:dyDescent="0.15">
      <c r="A6039" s="6"/>
      <c r="B6039" s="15">
        <v>5822</v>
      </c>
      <c r="C6039" s="18" t="str">
        <f>'Population tagcount script'!D5823</f>
        <v xml:space="preserve">writeFastq(fastq, out_f, compress=F)   </v>
      </c>
      <c r="D6039" s="5"/>
      <c r="E6039" s="5"/>
      <c r="F6039" s="5"/>
      <c r="G6039" s="5"/>
    </row>
    <row r="6040" spans="1:7" s="15" customFormat="1" x14ac:dyDescent="0.15">
      <c r="A6040" s="6"/>
      <c r="B6040" s="15">
        <v>5823</v>
      </c>
      <c r="C6040" s="18" t="str">
        <f>'Population tagcount script'!D5824</f>
        <v>param1 &lt;- 35</v>
      </c>
      <c r="D6040" s="5"/>
      <c r="E6040" s="5"/>
      <c r="F6040" s="5"/>
      <c r="G6040" s="5"/>
    </row>
    <row r="6041" spans="1:7" s="15" customFormat="1" x14ac:dyDescent="0.15">
      <c r="A6041" s="6"/>
      <c r="B6041" s="15">
        <v>5824</v>
      </c>
      <c r="C6041" s="18" t="str">
        <f>'Population tagcount script'!D5825</f>
        <v>param2 &lt;- 0.1</v>
      </c>
      <c r="D6041" s="5"/>
      <c r="E6041" s="5"/>
      <c r="F6041" s="5"/>
      <c r="G6041" s="5"/>
    </row>
    <row r="6042" spans="1:7" s="15" customFormat="1" x14ac:dyDescent="0.15">
      <c r="A6042" s="6"/>
      <c r="B6042" s="15">
        <v>5825</v>
      </c>
      <c r="C6042" s="18" t="str">
        <f>'Population tagcount script'!D5826</f>
        <v>fastq &lt;- readFastq("C:/NGS/save/.fastq")</v>
      </c>
      <c r="D6042" s="5"/>
      <c r="E6042" s="5"/>
      <c r="F6042" s="5"/>
      <c r="G6042" s="5"/>
    </row>
    <row r="6043" spans="1:7" s="15" customFormat="1" x14ac:dyDescent="0.15">
      <c r="A6043" s="6"/>
      <c r="B6043" s="15">
        <v>5826</v>
      </c>
      <c r="C6043" s="18" t="str">
        <f>'Population tagcount script'!D5827</f>
        <v>hoge &lt;- as(quality(fastq), "matrix")</v>
      </c>
      <c r="D6043" s="5"/>
      <c r="E6043" s="5"/>
      <c r="F6043" s="5"/>
      <c r="G6043" s="5"/>
    </row>
    <row r="6044" spans="1:7" s="15" customFormat="1" x14ac:dyDescent="0.15">
      <c r="A6044" s="6"/>
      <c r="B6044" s="15">
        <v>5827</v>
      </c>
      <c r="C6044" s="18" t="str">
        <f>'Population tagcount script'!D5828</f>
        <v>obj &lt;- (rowSums(hoge &lt; param1) &lt;= width(fastq)*param2)</v>
      </c>
      <c r="D6044" s="5"/>
      <c r="E6044" s="5"/>
      <c r="F6044" s="5"/>
      <c r="G6044" s="5"/>
    </row>
    <row r="6045" spans="1:7" s="15" customFormat="1" x14ac:dyDescent="0.15">
      <c r="A6045" s="6"/>
      <c r="B6045" s="15">
        <v>5828</v>
      </c>
      <c r="C6045" s="18" t="str">
        <f>'Population tagcount script'!D5829</f>
        <v>fastq &lt;- fastq[obj]</v>
      </c>
      <c r="D6045" s="5"/>
      <c r="E6045" s="5"/>
      <c r="F6045" s="5"/>
      <c r="G6045" s="5"/>
    </row>
    <row r="6046" spans="1:7" s="15" customFormat="1" x14ac:dyDescent="0.15">
      <c r="A6046" s="6"/>
      <c r="B6046" s="15">
        <v>5829</v>
      </c>
      <c r="C6046" s="18" t="str">
        <f>'Population tagcount script'!D5830</f>
        <v xml:space="preserve">writeFastq(fastq, "C:/NGS/save/F2_Adap-0.fastq", compress=F)   </v>
      </c>
      <c r="D6046" s="5"/>
      <c r="E6046" s="5"/>
      <c r="F6046" s="5"/>
      <c r="G6046" s="5"/>
    </row>
    <row r="6047" spans="1:7" s="15" customFormat="1" x14ac:dyDescent="0.15">
      <c r="A6047" s="6"/>
      <c r="B6047" s="15">
        <v>5830</v>
      </c>
      <c r="C6047" s="18" t="str">
        <f>'Population tagcount script'!D5831</f>
        <v>in_f &lt;- "C:/NGS/save/F2_Adap-0.fastq"</v>
      </c>
      <c r="D6047" s="5"/>
      <c r="E6047" s="5"/>
      <c r="F6047" s="5"/>
      <c r="G6047" s="5"/>
    </row>
    <row r="6048" spans="1:7" s="15" customFormat="1" x14ac:dyDescent="0.15">
      <c r="A6048" s="6"/>
      <c r="B6048" s="15">
        <v>5831</v>
      </c>
      <c r="C6048" s="18" t="str">
        <f>'Population tagcount script'!D5832</f>
        <v>out_f &lt;- "C:/NGS/save/F2_Adap-1.fastq"</v>
      </c>
      <c r="D6048" s="5"/>
      <c r="E6048" s="5"/>
      <c r="F6048" s="5"/>
      <c r="G6048" s="5"/>
    </row>
    <row r="6049" spans="1:7" s="15" customFormat="1" x14ac:dyDescent="0.15">
      <c r="A6049" s="6"/>
      <c r="B6049" s="15">
        <v>5832</v>
      </c>
      <c r="C6049" s="18" t="str">
        <f>'Population tagcount script'!D5833</f>
        <v>param_adapter &lt;- "CATGAGATCGGAAGAGCGTCGTGTAGGGAAAGAGTGT"  #Adapter sequence 1</v>
      </c>
      <c r="D6049" s="5"/>
      <c r="E6049" s="5"/>
      <c r="F6049" s="5"/>
      <c r="G6049" s="5"/>
    </row>
    <row r="6050" spans="1:7" s="15" customFormat="1" x14ac:dyDescent="0.15">
      <c r="A6050" s="6"/>
      <c r="B6050" s="15">
        <v>5833</v>
      </c>
      <c r="C6050" s="18" t="str">
        <f>'Population tagcount script'!D5834</f>
        <v xml:space="preserve">system.time(res1 &lt;- preprocessReads(filename=in_f,  outputFilename=out_f,Rpattern=param_adapter, max.Rmismatch=rep(0, nchar(param_adapter)), nBases=0, minLength=20, nrec=1000000))      </v>
      </c>
      <c r="D6050" s="5"/>
      <c r="E6050" s="5"/>
      <c r="F6050" s="5"/>
      <c r="G6050" s="5"/>
    </row>
    <row r="6051" spans="1:7" s="15" customFormat="1" x14ac:dyDescent="0.15">
      <c r="A6051" s="6"/>
      <c r="B6051" s="15">
        <v>5834</v>
      </c>
      <c r="C6051" s="18" t="str">
        <f>'Population tagcount script'!D5835</f>
        <v>in_f &lt;- "C:/NGS/save/F2_Adap-1.fastq"</v>
      </c>
      <c r="D6051" s="5"/>
      <c r="E6051" s="5"/>
      <c r="F6051" s="5"/>
      <c r="G6051" s="5"/>
    </row>
    <row r="6052" spans="1:7" s="15" customFormat="1" x14ac:dyDescent="0.15">
      <c r="A6052" s="6"/>
      <c r="B6052" s="15">
        <v>5835</v>
      </c>
      <c r="C6052" s="18" t="str">
        <f>'Population tagcount script'!D5836</f>
        <v>out_f &lt;- "C:/NGS/save/F2_Adap-2.fastq"</v>
      </c>
      <c r="D6052" s="5"/>
      <c r="E6052" s="5"/>
      <c r="F6052" s="5"/>
      <c r="G6052" s="5"/>
    </row>
    <row r="6053" spans="1:7" s="15" customFormat="1" x14ac:dyDescent="0.15">
      <c r="A6053" s="6"/>
      <c r="B6053" s="15">
        <v>5836</v>
      </c>
      <c r="C6053" s="18" t="str">
        <f>'Population tagcount script'!D5837</f>
        <v>param_adapter &lt;- "TAAGATCGGAAGAGCACACGTCTGAACTCCAGTCAC"  #Adapter sequence 2</v>
      </c>
      <c r="D6053" s="5"/>
      <c r="E6053" s="5"/>
      <c r="F6053" s="5"/>
      <c r="G6053" s="5"/>
    </row>
    <row r="6054" spans="1:7" s="15" customFormat="1" x14ac:dyDescent="0.15">
      <c r="A6054" s="6"/>
      <c r="B6054" s="15">
        <v>5837</v>
      </c>
      <c r="C6054" s="18" t="str">
        <f>'Population tagcount script'!D5838</f>
        <v xml:space="preserve">system.time(res2 &lt;- preprocessReads(filename=in_f,  outputFilename=out_f,Rpattern=param_adapter, max.Rmismatch=rep(0, nchar(param_adapter)), nBases=0, minLength=20, nrec=1000000))      </v>
      </c>
      <c r="D6054" s="5"/>
      <c r="E6054" s="5"/>
      <c r="F6054" s="5"/>
      <c r="G6054" s="5"/>
    </row>
    <row r="6055" spans="1:7" s="15" customFormat="1" x14ac:dyDescent="0.15">
      <c r="A6055" s="6"/>
      <c r="B6055" s="15">
        <v>5838</v>
      </c>
      <c r="C6055" s="18" t="str">
        <f>'Population tagcount script'!D5839</f>
        <v>in_f &lt;- "C:/NGS/save/F2_Adap-2.fastq"</v>
      </c>
      <c r="D6055" s="5"/>
      <c r="E6055" s="5"/>
      <c r="F6055" s="5"/>
      <c r="G6055" s="5"/>
    </row>
    <row r="6056" spans="1:7" s="15" customFormat="1" x14ac:dyDescent="0.15">
      <c r="A6056" s="6"/>
      <c r="B6056" s="15">
        <v>5839</v>
      </c>
      <c r="C6056" s="18" t="str">
        <f>'Population tagcount script'!D5840</f>
        <v>out_f &lt;- "C:/NGS/save/F2_Adap-3.fastq"</v>
      </c>
      <c r="D6056" s="5"/>
      <c r="E6056" s="5"/>
      <c r="F6056" s="5"/>
      <c r="G6056" s="5"/>
    </row>
    <row r="6057" spans="1:7" s="15" customFormat="1" x14ac:dyDescent="0.15">
      <c r="A6057" s="6"/>
      <c r="B6057" s="15">
        <v>5840</v>
      </c>
      <c r="C6057" s="18" t="str">
        <f>'Population tagcount script'!D5841</f>
        <v>param_adapter &lt;- "TAAGATCGGAAGAGCGTCGTGTAGGGAAAGAGTGT"  #Adapter sequence 3</v>
      </c>
      <c r="D6057" s="5"/>
      <c r="E6057" s="5"/>
      <c r="F6057" s="5"/>
      <c r="G6057" s="5"/>
    </row>
    <row r="6058" spans="1:7" s="15" customFormat="1" x14ac:dyDescent="0.15">
      <c r="A6058" s="6"/>
      <c r="B6058" s="15">
        <v>5841</v>
      </c>
      <c r="C6058" s="18" t="str">
        <f>'Population tagcount script'!D5842</f>
        <v xml:space="preserve">system.time(res3 &lt;- preprocessReads(filename=in_f,  outputFilename=out_f,Rpattern=param_adapter, max.Rmismatch=rep(0, nchar(param_adapter)), nBases=0, minLength=20, nrec=1000000))      </v>
      </c>
      <c r="D6058" s="5"/>
      <c r="E6058" s="5"/>
      <c r="F6058" s="5"/>
      <c r="G6058" s="5"/>
    </row>
    <row r="6059" spans="1:7" s="15" customFormat="1" x14ac:dyDescent="0.15">
      <c r="A6059" s="6"/>
      <c r="B6059" s="15">
        <v>5842</v>
      </c>
      <c r="C6059" s="18" t="str">
        <f>'Population tagcount script'!D5843</f>
        <v>in_f &lt;- "C:/NGS/save/F2_Adap-3.fastq"</v>
      </c>
      <c r="D6059" s="5"/>
      <c r="E6059" s="5"/>
      <c r="F6059" s="5"/>
      <c r="G6059" s="5"/>
    </row>
    <row r="6060" spans="1:7" s="15" customFormat="1" x14ac:dyDescent="0.15">
      <c r="A6060" s="6"/>
      <c r="B6060" s="15">
        <v>5843</v>
      </c>
      <c r="C6060" s="18" t="str">
        <f>'Population tagcount script'!D5844</f>
        <v>out_f &lt;- "C:/NGS/save/AdapterTrim_.fastq"</v>
      </c>
      <c r="D6060" s="5"/>
      <c r="E6060" s="5"/>
      <c r="F6060" s="5"/>
      <c r="G6060" s="5"/>
    </row>
    <row r="6061" spans="1:7" s="15" customFormat="1" x14ac:dyDescent="0.15">
      <c r="A6061" s="6"/>
      <c r="B6061" s="15">
        <v>5844</v>
      </c>
      <c r="C6061" s="18" t="str">
        <f>'Population tagcount script'!D5845</f>
        <v>param_adapter &lt;- "CATGAGATCGGAAGAGCACACGTCTGAACTCCAGTCAC"  #Adapter sequence 4</v>
      </c>
      <c r="D6061" s="5"/>
      <c r="E6061" s="5"/>
      <c r="F6061" s="5"/>
      <c r="G6061" s="5"/>
    </row>
    <row r="6062" spans="1:7" s="15" customFormat="1" x14ac:dyDescent="0.15">
      <c r="A6062" s="6"/>
      <c r="B6062" s="15">
        <v>5845</v>
      </c>
      <c r="C6062" s="18" t="str">
        <f>'Population tagcount script'!D5846</f>
        <v xml:space="preserve">system.time(res4 &lt;- preprocessReads(filename=in_f,  outputFilename=out_f,Rpattern=param_adapter, max.Rmismatch=rep(0, nchar(param_adapter)), nBases=0, minLength=20, nrec=1000000))      </v>
      </c>
      <c r="D6062" s="5"/>
      <c r="E6062" s="5"/>
      <c r="F6062" s="5"/>
      <c r="G6062" s="5"/>
    </row>
    <row r="6063" spans="1:7" s="15" customFormat="1" x14ac:dyDescent="0.15">
      <c r="A6063" s="6"/>
      <c r="B6063" s="15">
        <v>5846</v>
      </c>
      <c r="C6063" s="18" t="str">
        <f>'Population tagcount script'!D5847</f>
        <v>res &lt;- rbind(res1,res2,res3,res4)</v>
      </c>
      <c r="D6063" s="5"/>
      <c r="E6063" s="5"/>
      <c r="F6063" s="5"/>
      <c r="G6063" s="5"/>
    </row>
    <row r="6064" spans="1:7" s="15" customFormat="1" x14ac:dyDescent="0.15">
      <c r="A6064" s="6"/>
      <c r="B6064" s="15">
        <v>5847</v>
      </c>
      <c r="C6064" s="18" t="str">
        <f>'Population tagcount script'!D5848</f>
        <v>write.csv(res, "C:/NGS/save/.fastq.csv")</v>
      </c>
      <c r="D6064" s="5"/>
      <c r="E6064" s="5"/>
      <c r="F6064" s="5"/>
      <c r="G6064" s="5"/>
    </row>
    <row r="6065" spans="1:7" s="15" customFormat="1" x14ac:dyDescent="0.15">
      <c r="A6065" s="6"/>
      <c r="B6065" s="15">
        <v>5848</v>
      </c>
      <c r="C6065" s="18" t="str">
        <f>'Population tagcount script'!D5849</f>
        <v>system.time(fastq &lt;- fread("C:/NGS/save/AdapterTrim_.fastq", header=F, sep="\t", na.strings="NA", strip.white=TRUE, verbose=TRUE))</v>
      </c>
      <c r="D6065" s="5"/>
      <c r="E6065" s="5"/>
      <c r="F6065" s="5"/>
      <c r="G6065" s="5"/>
    </row>
    <row r="6066" spans="1:7" s="15" customFormat="1" x14ac:dyDescent="0.15">
      <c r="A6066" s="6"/>
      <c r="B6066" s="15">
        <v>5849</v>
      </c>
      <c r="C6066" s="18" t="str">
        <f>'Population tagcount script'!D5850</f>
        <v>file.remove("C:/NGS/save/AdapterTrim_.fastq","C:/NGS/save/F2_Adap-0.fastq","C:/NGS/save/F2_Adap-1.fastq","C:/NGS/save/F2_Adap-2.fastq","C:/NGS/save/F2_Adap-3.fastq")</v>
      </c>
      <c r="D6066" s="5"/>
      <c r="E6066" s="5"/>
      <c r="F6066" s="5"/>
      <c r="G6066" s="5"/>
    </row>
    <row r="6067" spans="1:7" s="15" customFormat="1" x14ac:dyDescent="0.15">
      <c r="A6067" s="6"/>
      <c r="B6067" s="15">
        <v>5850</v>
      </c>
      <c r="C6067" s="18" t="str">
        <f>'Population tagcount script'!D5851</f>
        <v>system.time(nucleotide &lt;- fastq[2+4*(0:((nrow(fastq)/4)-1))])</v>
      </c>
      <c r="D6067" s="5"/>
      <c r="E6067" s="5"/>
      <c r="F6067" s="5"/>
      <c r="G6067" s="5"/>
    </row>
    <row r="6068" spans="1:7" s="15" customFormat="1" x14ac:dyDescent="0.15">
      <c r="A6068" s="6"/>
      <c r="B6068" s="15">
        <v>5851</v>
      </c>
      <c r="C6068" s="18" t="str">
        <f>'Population tagcount script'!D5852</f>
        <v>system.time(RADtag &lt;- sort(table(nucleotide), decreasing=TRUE))</v>
      </c>
      <c r="D6068" s="5"/>
      <c r="E6068" s="5"/>
      <c r="F6068" s="5"/>
      <c r="G6068" s="5"/>
    </row>
    <row r="6069" spans="1:7" s="15" customFormat="1" x14ac:dyDescent="0.15">
      <c r="A6069" s="6"/>
      <c r="B6069" s="15">
        <v>5852</v>
      </c>
      <c r="C6069" s="18" t="str">
        <f>'Population tagcount script'!D5853</f>
        <v>system.time(write.csv(RADtag, file="C:/NGS/save/.tagcount", row.names = F))</v>
      </c>
      <c r="D6069" s="5"/>
      <c r="E6069" s="5"/>
      <c r="F6069" s="5"/>
      <c r="G6069" s="5"/>
    </row>
    <row r="6070" spans="1:7" s="15" customFormat="1" x14ac:dyDescent="0.15">
      <c r="A6070" s="6"/>
      <c r="B6070" s="15">
        <v>5853</v>
      </c>
      <c r="C6070" s="18" t="str">
        <f>'Population tagcount script'!D5854</f>
        <v>file.remove("C:/NGS/save/.fastq")</v>
      </c>
      <c r="D6070" s="5"/>
      <c r="E6070" s="5"/>
      <c r="F6070" s="5"/>
      <c r="G6070" s="5"/>
    </row>
    <row r="6071" spans="1:7" s="15" customFormat="1" x14ac:dyDescent="0.15">
      <c r="A6071" s="6"/>
      <c r="B6071" s="15">
        <v>5854</v>
      </c>
      <c r="C6071" s="18" t="str">
        <f>'Population tagcount script'!D5855</f>
        <v>RAD_1over &lt;- RADtag[RADtag&gt;1]</v>
      </c>
      <c r="D6071" s="5"/>
      <c r="E6071" s="5"/>
      <c r="F6071" s="5"/>
      <c r="G6071" s="5"/>
    </row>
    <row r="6072" spans="1:7" s="15" customFormat="1" x14ac:dyDescent="0.15">
      <c r="A6072" s="6"/>
      <c r="B6072" s="15">
        <v>5855</v>
      </c>
      <c r="C6072" s="18" t="str">
        <f>'Population tagcount script'!D5856</f>
        <v>system.time(write.csv(RAD_1over, file="C:/NGS/save/.tagcount1over", row.names = F))</v>
      </c>
      <c r="D6072" s="5"/>
      <c r="E6072" s="5"/>
      <c r="F6072" s="5"/>
      <c r="G6072" s="5"/>
    </row>
    <row r="6073" spans="1:7" s="15" customFormat="1" x14ac:dyDescent="0.15">
      <c r="A6073" s="6"/>
      <c r="B6073" s="15">
        <v>5856</v>
      </c>
      <c r="C6073" s="18" t="str">
        <f>'Population tagcount script'!D5857</f>
        <v>rm(list=ls())</v>
      </c>
      <c r="D6073" s="5"/>
      <c r="E6073" s="5"/>
      <c r="F6073" s="5"/>
      <c r="G6073" s="5"/>
    </row>
    <row r="6074" spans="1:7" s="15" customFormat="1" x14ac:dyDescent="0.15">
      <c r="A6074" s="6"/>
      <c r="B6074" s="15">
        <v>5857</v>
      </c>
      <c r="C6074" s="18" t="str">
        <f>'Population tagcount script'!D5858</f>
        <v>in_f &lt;- c("0", "0")</v>
      </c>
      <c r="D6074" s="5"/>
      <c r="E6074" s="5"/>
      <c r="F6074" s="5"/>
      <c r="G6074" s="5"/>
    </row>
    <row r="6075" spans="1:7" s="15" customFormat="1" x14ac:dyDescent="0.15">
      <c r="A6075" s="6"/>
      <c r="B6075" s="15">
        <v>5858</v>
      </c>
      <c r="C6075" s="18" t="str">
        <f>'Population tagcount script'!D5859</f>
        <v>out_f &lt;- "C:/NGS/save/.fastq"</v>
      </c>
      <c r="D6075" s="5"/>
      <c r="E6075" s="5"/>
      <c r="F6075" s="5"/>
      <c r="G6075" s="5"/>
    </row>
    <row r="6076" spans="1:7" s="15" customFormat="1" x14ac:dyDescent="0.15">
      <c r="A6076" s="6"/>
      <c r="B6076" s="15">
        <v>5859</v>
      </c>
      <c r="C6076" s="18" t="str">
        <f>'Population tagcount script'!D5860</f>
        <v>param_trim &lt;- 0</v>
      </c>
      <c r="D6076" s="5"/>
      <c r="E6076" s="5"/>
      <c r="F6076" s="5"/>
      <c r="G6076" s="5"/>
    </row>
    <row r="6077" spans="1:7" s="15" customFormat="1" x14ac:dyDescent="0.15">
      <c r="A6077" s="6"/>
      <c r="B6077" s="15">
        <v>5860</v>
      </c>
      <c r="C6077" s="18" t="str">
        <f>'Population tagcount script'!D5861</f>
        <v xml:space="preserve">fastq &lt;- readFastq(in_f)              </v>
      </c>
      <c r="D6077" s="5"/>
      <c r="E6077" s="5"/>
      <c r="F6077" s="5"/>
      <c r="G6077" s="5"/>
    </row>
    <row r="6078" spans="1:7" s="15" customFormat="1" x14ac:dyDescent="0.15">
      <c r="A6078" s="6"/>
      <c r="B6078" s="15">
        <v>5861</v>
      </c>
      <c r="C6078" s="18" t="str">
        <f>'Population tagcount script'!D5862</f>
        <v>hoge &lt;- width(sread(fastq)) - param_trim</v>
      </c>
      <c r="D6078" s="5"/>
      <c r="E6078" s="5"/>
      <c r="F6078" s="5"/>
      <c r="G6078" s="5"/>
    </row>
    <row r="6079" spans="1:7" s="15" customFormat="1" x14ac:dyDescent="0.15">
      <c r="A6079" s="6"/>
      <c r="B6079" s="15">
        <v>5862</v>
      </c>
      <c r="C6079" s="18" t="str">
        <f>'Population tagcount script'!D5863</f>
        <v xml:space="preserve">hoge[hoge &lt; 1] &lt;- 1                   </v>
      </c>
      <c r="D6079" s="5"/>
      <c r="E6079" s="5"/>
      <c r="F6079" s="5"/>
      <c r="G6079" s="5"/>
    </row>
    <row r="6080" spans="1:7" s="15" customFormat="1" x14ac:dyDescent="0.15">
      <c r="A6080" s="6"/>
      <c r="B6080" s="15">
        <v>5863</v>
      </c>
      <c r="C6080" s="18" t="str">
        <f>'Population tagcount script'!D5864</f>
        <v>hoge1 &lt;- DNAStringSet(sread(fastq), start=1, end=hoge)</v>
      </c>
      <c r="D6080" s="5"/>
      <c r="E6080" s="5"/>
      <c r="F6080" s="5"/>
      <c r="G6080" s="5"/>
    </row>
    <row r="6081" spans="1:7" s="15" customFormat="1" x14ac:dyDescent="0.15">
      <c r="A6081" s="6"/>
      <c r="B6081" s="15">
        <v>5864</v>
      </c>
      <c r="C6081" s="18" t="str">
        <f>'Population tagcount script'!D5865</f>
        <v>hoge2 &lt;- BStringSet(quality(quality(fastq)), start=1, end=hoge)</v>
      </c>
      <c r="D6081" s="5"/>
      <c r="E6081" s="5"/>
      <c r="F6081" s="5"/>
      <c r="G6081" s="5"/>
    </row>
    <row r="6082" spans="1:7" s="15" customFormat="1" x14ac:dyDescent="0.15">
      <c r="A6082" s="6"/>
      <c r="B6082" s="15">
        <v>5865</v>
      </c>
      <c r="C6082" s="18" t="str">
        <f>'Population tagcount script'!D5866</f>
        <v>fastq &lt;- ShortReadQ(hoge1, hoge2, id(fastq))</v>
      </c>
      <c r="D6082" s="5"/>
      <c r="E6082" s="5"/>
      <c r="F6082" s="5"/>
      <c r="G6082" s="5"/>
    </row>
    <row r="6083" spans="1:7" s="15" customFormat="1" x14ac:dyDescent="0.15">
      <c r="A6083" s="6"/>
      <c r="B6083" s="15">
        <v>5866</v>
      </c>
      <c r="C6083" s="18" t="str">
        <f>'Population tagcount script'!D5867</f>
        <v xml:space="preserve">writeFastq(fastq, out_f, compress=F)   </v>
      </c>
      <c r="D6083" s="5"/>
      <c r="E6083" s="5"/>
      <c r="F6083" s="5"/>
      <c r="G6083" s="5"/>
    </row>
    <row r="6084" spans="1:7" s="15" customFormat="1" x14ac:dyDescent="0.15">
      <c r="A6084" s="6"/>
      <c r="B6084" s="15">
        <v>5867</v>
      </c>
      <c r="C6084" s="18" t="str">
        <f>'Population tagcount script'!D5868</f>
        <v>param1 &lt;- 35</v>
      </c>
      <c r="D6084" s="5"/>
      <c r="E6084" s="5"/>
      <c r="F6084" s="5"/>
      <c r="G6084" s="5"/>
    </row>
    <row r="6085" spans="1:7" s="15" customFormat="1" x14ac:dyDescent="0.15">
      <c r="A6085" s="6"/>
      <c r="B6085" s="15">
        <v>5868</v>
      </c>
      <c r="C6085" s="18" t="str">
        <f>'Population tagcount script'!D5869</f>
        <v>param2 &lt;- 0.1</v>
      </c>
      <c r="D6085" s="5"/>
      <c r="E6085" s="5"/>
      <c r="F6085" s="5"/>
      <c r="G6085" s="5"/>
    </row>
    <row r="6086" spans="1:7" s="15" customFormat="1" x14ac:dyDescent="0.15">
      <c r="A6086" s="6"/>
      <c r="B6086" s="15">
        <v>5869</v>
      </c>
      <c r="C6086" s="18" t="str">
        <f>'Population tagcount script'!D5870</f>
        <v>fastq &lt;- readFastq("C:/NGS/save/.fastq")</v>
      </c>
      <c r="D6086" s="5"/>
      <c r="E6086" s="5"/>
      <c r="F6086" s="5"/>
      <c r="G6086" s="5"/>
    </row>
    <row r="6087" spans="1:7" s="15" customFormat="1" x14ac:dyDescent="0.15">
      <c r="A6087" s="6"/>
      <c r="B6087" s="15">
        <v>5870</v>
      </c>
      <c r="C6087" s="18" t="str">
        <f>'Population tagcount script'!D5871</f>
        <v>hoge &lt;- as(quality(fastq), "matrix")</v>
      </c>
      <c r="D6087" s="5"/>
      <c r="E6087" s="5"/>
      <c r="F6087" s="5"/>
      <c r="G6087" s="5"/>
    </row>
    <row r="6088" spans="1:7" s="15" customFormat="1" x14ac:dyDescent="0.15">
      <c r="A6088" s="6"/>
      <c r="B6088" s="15">
        <v>5871</v>
      </c>
      <c r="C6088" s="18" t="str">
        <f>'Population tagcount script'!D5872</f>
        <v>obj &lt;- (rowSums(hoge &lt; param1) &lt;= width(fastq)*param2)</v>
      </c>
      <c r="D6088" s="5"/>
      <c r="E6088" s="5"/>
      <c r="F6088" s="5"/>
      <c r="G6088" s="5"/>
    </row>
    <row r="6089" spans="1:7" s="15" customFormat="1" x14ac:dyDescent="0.15">
      <c r="A6089" s="6"/>
      <c r="B6089" s="15">
        <v>5872</v>
      </c>
      <c r="C6089" s="18" t="str">
        <f>'Population tagcount script'!D5873</f>
        <v>fastq &lt;- fastq[obj]</v>
      </c>
      <c r="D6089" s="5"/>
      <c r="E6089" s="5"/>
      <c r="F6089" s="5"/>
      <c r="G6089" s="5"/>
    </row>
    <row r="6090" spans="1:7" s="15" customFormat="1" x14ac:dyDescent="0.15">
      <c r="A6090" s="6"/>
      <c r="B6090" s="15">
        <v>5873</v>
      </c>
      <c r="C6090" s="18" t="str">
        <f>'Population tagcount script'!D5874</f>
        <v xml:space="preserve">writeFastq(fastq, "C:/NGS/save/F2_Adap-0.fastq", compress=F)   </v>
      </c>
      <c r="D6090" s="5"/>
      <c r="E6090" s="5"/>
      <c r="F6090" s="5"/>
      <c r="G6090" s="5"/>
    </row>
    <row r="6091" spans="1:7" s="15" customFormat="1" x14ac:dyDescent="0.15">
      <c r="A6091" s="6"/>
      <c r="B6091" s="15">
        <v>5874</v>
      </c>
      <c r="C6091" s="18" t="str">
        <f>'Population tagcount script'!D5875</f>
        <v>in_f &lt;- "C:/NGS/save/F2_Adap-0.fastq"</v>
      </c>
      <c r="D6091" s="5"/>
      <c r="E6091" s="5"/>
      <c r="F6091" s="5"/>
      <c r="G6091" s="5"/>
    </row>
    <row r="6092" spans="1:7" s="15" customFormat="1" x14ac:dyDescent="0.15">
      <c r="A6092" s="6"/>
      <c r="B6092" s="15">
        <v>5875</v>
      </c>
      <c r="C6092" s="18" t="str">
        <f>'Population tagcount script'!D5876</f>
        <v>out_f &lt;- "C:/NGS/save/F2_Adap-1.fastq"</v>
      </c>
      <c r="D6092" s="5"/>
      <c r="E6092" s="5"/>
      <c r="F6092" s="5"/>
      <c r="G6092" s="5"/>
    </row>
    <row r="6093" spans="1:7" s="15" customFormat="1" x14ac:dyDescent="0.15">
      <c r="A6093" s="6"/>
      <c r="B6093" s="15">
        <v>5876</v>
      </c>
      <c r="C6093" s="18" t="str">
        <f>'Population tagcount script'!D5877</f>
        <v>param_adapter &lt;- "CATGAGATCGGAAGAGCGTCGTGTAGGGAAAGAGTGT"  #Adapter sequence 1</v>
      </c>
      <c r="D6093" s="5"/>
      <c r="E6093" s="5"/>
      <c r="F6093" s="5"/>
      <c r="G6093" s="5"/>
    </row>
    <row r="6094" spans="1:7" s="15" customFormat="1" x14ac:dyDescent="0.15">
      <c r="A6094" s="6"/>
      <c r="B6094" s="15">
        <v>5877</v>
      </c>
      <c r="C6094" s="18" t="str">
        <f>'Population tagcount script'!D5878</f>
        <v xml:space="preserve">system.time(res1 &lt;- preprocessReads(filename=in_f,  outputFilename=out_f,Rpattern=param_adapter, max.Rmismatch=rep(0, nchar(param_adapter)), nBases=0, minLength=20, nrec=1000000))      </v>
      </c>
      <c r="D6094" s="5"/>
      <c r="E6094" s="5"/>
      <c r="F6094" s="5"/>
      <c r="G6094" s="5"/>
    </row>
    <row r="6095" spans="1:7" s="15" customFormat="1" x14ac:dyDescent="0.15">
      <c r="A6095" s="6"/>
      <c r="B6095" s="15">
        <v>5878</v>
      </c>
      <c r="C6095" s="18" t="str">
        <f>'Population tagcount script'!D5879</f>
        <v>in_f &lt;- "C:/NGS/save/F2_Adap-1.fastq"</v>
      </c>
      <c r="D6095" s="5"/>
      <c r="E6095" s="5"/>
      <c r="F6095" s="5"/>
      <c r="G6095" s="5"/>
    </row>
    <row r="6096" spans="1:7" s="15" customFormat="1" x14ac:dyDescent="0.15">
      <c r="A6096" s="6"/>
      <c r="B6096" s="15">
        <v>5879</v>
      </c>
      <c r="C6096" s="18" t="str">
        <f>'Population tagcount script'!D5880</f>
        <v>out_f &lt;- "C:/NGS/save/F2_Adap-2.fastq"</v>
      </c>
      <c r="D6096" s="5"/>
      <c r="E6096" s="5"/>
      <c r="F6096" s="5"/>
      <c r="G6096" s="5"/>
    </row>
    <row r="6097" spans="1:7" s="15" customFormat="1" x14ac:dyDescent="0.15">
      <c r="A6097" s="6"/>
      <c r="B6097" s="15">
        <v>5880</v>
      </c>
      <c r="C6097" s="18" t="str">
        <f>'Population tagcount script'!D5881</f>
        <v>param_adapter &lt;- "TAAGATCGGAAGAGCACACGTCTGAACTCCAGTCAC"  #Adapter sequence 2</v>
      </c>
      <c r="D6097" s="5"/>
      <c r="E6097" s="5"/>
      <c r="F6097" s="5"/>
      <c r="G6097" s="5"/>
    </row>
    <row r="6098" spans="1:7" s="15" customFormat="1" x14ac:dyDescent="0.15">
      <c r="A6098" s="6"/>
      <c r="B6098" s="15">
        <v>5881</v>
      </c>
      <c r="C6098" s="18" t="str">
        <f>'Population tagcount script'!D5882</f>
        <v xml:space="preserve">system.time(res2 &lt;- preprocessReads(filename=in_f,  outputFilename=out_f,Rpattern=param_adapter, max.Rmismatch=rep(0, nchar(param_adapter)), nBases=0, minLength=20, nrec=1000000))      </v>
      </c>
      <c r="D6098" s="5"/>
      <c r="E6098" s="5"/>
      <c r="F6098" s="5"/>
      <c r="G6098" s="5"/>
    </row>
    <row r="6099" spans="1:7" s="15" customFormat="1" x14ac:dyDescent="0.15">
      <c r="A6099" s="6"/>
      <c r="B6099" s="15">
        <v>5882</v>
      </c>
      <c r="C6099" s="18" t="str">
        <f>'Population tagcount script'!D5883</f>
        <v>in_f &lt;- "C:/NGS/save/F2_Adap-2.fastq"</v>
      </c>
      <c r="D6099" s="5"/>
      <c r="E6099" s="5"/>
      <c r="F6099" s="5"/>
      <c r="G6099" s="5"/>
    </row>
    <row r="6100" spans="1:7" s="15" customFormat="1" x14ac:dyDescent="0.15">
      <c r="A6100" s="6"/>
      <c r="B6100" s="15">
        <v>5883</v>
      </c>
      <c r="C6100" s="18" t="str">
        <f>'Population tagcount script'!D5884</f>
        <v>out_f &lt;- "C:/NGS/save/F2_Adap-3.fastq"</v>
      </c>
      <c r="D6100" s="5"/>
      <c r="E6100" s="5"/>
      <c r="F6100" s="5"/>
      <c r="G6100" s="5"/>
    </row>
    <row r="6101" spans="1:7" s="15" customFormat="1" x14ac:dyDescent="0.15">
      <c r="A6101" s="6"/>
      <c r="B6101" s="15">
        <v>5884</v>
      </c>
      <c r="C6101" s="18" t="str">
        <f>'Population tagcount script'!D5885</f>
        <v>param_adapter &lt;- "TAAGATCGGAAGAGCGTCGTGTAGGGAAAGAGTGT"  #Adapter sequence 3</v>
      </c>
      <c r="D6101" s="5"/>
      <c r="E6101" s="5"/>
      <c r="F6101" s="5"/>
      <c r="G6101" s="5"/>
    </row>
    <row r="6102" spans="1:7" s="15" customFormat="1" x14ac:dyDescent="0.15">
      <c r="A6102" s="6"/>
      <c r="B6102" s="15">
        <v>5885</v>
      </c>
      <c r="C6102" s="18" t="str">
        <f>'Population tagcount script'!D5886</f>
        <v xml:space="preserve">system.time(res3 &lt;- preprocessReads(filename=in_f,  outputFilename=out_f,Rpattern=param_adapter, max.Rmismatch=rep(0, nchar(param_adapter)), nBases=0, minLength=20, nrec=1000000))      </v>
      </c>
      <c r="D6102" s="5"/>
      <c r="E6102" s="5"/>
      <c r="F6102" s="5"/>
      <c r="G6102" s="5"/>
    </row>
    <row r="6103" spans="1:7" s="15" customFormat="1" x14ac:dyDescent="0.15">
      <c r="A6103" s="6"/>
      <c r="B6103" s="15">
        <v>5886</v>
      </c>
      <c r="C6103" s="18" t="str">
        <f>'Population tagcount script'!D5887</f>
        <v>in_f &lt;- "C:/NGS/save/F2_Adap-3.fastq"</v>
      </c>
      <c r="D6103" s="5"/>
      <c r="E6103" s="5"/>
      <c r="F6103" s="5"/>
      <c r="G6103" s="5"/>
    </row>
    <row r="6104" spans="1:7" s="15" customFormat="1" x14ac:dyDescent="0.15">
      <c r="A6104" s="6"/>
      <c r="B6104" s="15">
        <v>5887</v>
      </c>
      <c r="C6104" s="18" t="str">
        <f>'Population tagcount script'!D5888</f>
        <v>out_f &lt;- "C:/NGS/save/AdapterTrim_.fastq"</v>
      </c>
      <c r="D6104" s="5"/>
      <c r="E6104" s="5"/>
      <c r="F6104" s="5"/>
      <c r="G6104" s="5"/>
    </row>
    <row r="6105" spans="1:7" s="15" customFormat="1" x14ac:dyDescent="0.15">
      <c r="A6105" s="6"/>
      <c r="B6105" s="15">
        <v>5888</v>
      </c>
      <c r="C6105" s="18" t="str">
        <f>'Population tagcount script'!D5889</f>
        <v>param_adapter &lt;- "CATGAGATCGGAAGAGCACACGTCTGAACTCCAGTCAC"  #Adapter sequence 4</v>
      </c>
      <c r="D6105" s="5"/>
      <c r="E6105" s="5"/>
      <c r="F6105" s="5"/>
      <c r="G6105" s="5"/>
    </row>
    <row r="6106" spans="1:7" s="15" customFormat="1" x14ac:dyDescent="0.15">
      <c r="A6106" s="6"/>
      <c r="B6106" s="15">
        <v>5889</v>
      </c>
      <c r="C6106" s="18" t="str">
        <f>'Population tagcount script'!D5890</f>
        <v xml:space="preserve">system.time(res4 &lt;- preprocessReads(filename=in_f,  outputFilename=out_f,Rpattern=param_adapter, max.Rmismatch=rep(0, nchar(param_adapter)), nBases=0, minLength=20, nrec=1000000))      </v>
      </c>
      <c r="D6106" s="5"/>
      <c r="E6106" s="5"/>
      <c r="F6106" s="5"/>
      <c r="G6106" s="5"/>
    </row>
    <row r="6107" spans="1:7" s="15" customFormat="1" x14ac:dyDescent="0.15">
      <c r="A6107" s="6"/>
      <c r="B6107" s="15">
        <v>5890</v>
      </c>
      <c r="C6107" s="18" t="str">
        <f>'Population tagcount script'!D5891</f>
        <v>res &lt;- rbind(res1,res2,res3,res4)</v>
      </c>
      <c r="D6107" s="5"/>
      <c r="E6107" s="5"/>
      <c r="F6107" s="5"/>
      <c r="G6107" s="5"/>
    </row>
    <row r="6108" spans="1:7" s="15" customFormat="1" x14ac:dyDescent="0.15">
      <c r="A6108" s="6"/>
      <c r="B6108" s="15">
        <v>5891</v>
      </c>
      <c r="C6108" s="18" t="str">
        <f>'Population tagcount script'!D5892</f>
        <v>write.csv(res, "C:/NGS/save/.fastq.csv")</v>
      </c>
      <c r="D6108" s="5"/>
      <c r="E6108" s="5"/>
      <c r="F6108" s="5"/>
      <c r="G6108" s="5"/>
    </row>
    <row r="6109" spans="1:7" s="15" customFormat="1" x14ac:dyDescent="0.15">
      <c r="A6109" s="6"/>
      <c r="B6109" s="15">
        <v>5892</v>
      </c>
      <c r="C6109" s="18" t="str">
        <f>'Population tagcount script'!D5893</f>
        <v>system.time(fastq &lt;- fread("C:/NGS/save/AdapterTrim_.fastq", header=F, sep="\t", na.strings="NA", strip.white=TRUE, verbose=TRUE))</v>
      </c>
      <c r="D6109" s="5"/>
      <c r="E6109" s="5"/>
      <c r="F6109" s="5"/>
      <c r="G6109" s="5"/>
    </row>
    <row r="6110" spans="1:7" s="15" customFormat="1" x14ac:dyDescent="0.15">
      <c r="A6110" s="6"/>
      <c r="B6110" s="15">
        <v>5893</v>
      </c>
      <c r="C6110" s="18" t="str">
        <f>'Population tagcount script'!D5894</f>
        <v>file.remove("C:/NGS/save/AdapterTrim_.fastq","C:/NGS/save/F2_Adap-0.fastq","C:/NGS/save/F2_Adap-1.fastq","C:/NGS/save/F2_Adap-2.fastq","C:/NGS/save/F2_Adap-3.fastq")</v>
      </c>
      <c r="D6110" s="5"/>
      <c r="E6110" s="5"/>
      <c r="F6110" s="5"/>
      <c r="G6110" s="5"/>
    </row>
    <row r="6111" spans="1:7" s="15" customFormat="1" x14ac:dyDescent="0.15">
      <c r="A6111" s="6"/>
      <c r="B6111" s="15">
        <v>5894</v>
      </c>
      <c r="C6111" s="18" t="str">
        <f>'Population tagcount script'!D5895</f>
        <v>system.time(nucleotide &lt;- fastq[2+4*(0:((nrow(fastq)/4)-1))])</v>
      </c>
      <c r="D6111" s="5"/>
      <c r="E6111" s="5"/>
      <c r="F6111" s="5"/>
      <c r="G6111" s="5"/>
    </row>
    <row r="6112" spans="1:7" s="15" customFormat="1" x14ac:dyDescent="0.15">
      <c r="A6112" s="6"/>
      <c r="B6112" s="15">
        <v>5895</v>
      </c>
      <c r="C6112" s="18" t="str">
        <f>'Population tagcount script'!D5896</f>
        <v>system.time(RADtag &lt;- sort(table(nucleotide), decreasing=TRUE))</v>
      </c>
      <c r="D6112" s="5"/>
      <c r="E6112" s="5"/>
      <c r="F6112" s="5"/>
      <c r="G6112" s="5"/>
    </row>
    <row r="6113" spans="1:7" s="15" customFormat="1" x14ac:dyDescent="0.15">
      <c r="A6113" s="6"/>
      <c r="B6113" s="15">
        <v>5896</v>
      </c>
      <c r="C6113" s="18" t="str">
        <f>'Population tagcount script'!D5897</f>
        <v>system.time(write.csv(RADtag, file="C:/NGS/save/.tagcount", row.names = F))</v>
      </c>
      <c r="D6113" s="5"/>
      <c r="E6113" s="5"/>
      <c r="F6113" s="5"/>
      <c r="G6113" s="5"/>
    </row>
    <row r="6114" spans="1:7" s="15" customFormat="1" x14ac:dyDescent="0.15">
      <c r="A6114" s="6"/>
      <c r="B6114" s="15">
        <v>5897</v>
      </c>
      <c r="C6114" s="18" t="str">
        <f>'Population tagcount script'!D5898</f>
        <v>file.remove("C:/NGS/save/.fastq")</v>
      </c>
      <c r="D6114" s="5"/>
      <c r="E6114" s="5"/>
      <c r="F6114" s="5"/>
      <c r="G6114" s="5"/>
    </row>
    <row r="6115" spans="1:7" s="15" customFormat="1" x14ac:dyDescent="0.15">
      <c r="A6115" s="6"/>
      <c r="B6115" s="15">
        <v>5898</v>
      </c>
      <c r="C6115" s="18" t="str">
        <f>'Population tagcount script'!D5899</f>
        <v>RAD_1over &lt;- RADtag[RADtag&gt;1]</v>
      </c>
      <c r="D6115" s="5"/>
      <c r="E6115" s="5"/>
      <c r="F6115" s="5"/>
      <c r="G6115" s="5"/>
    </row>
    <row r="6116" spans="1:7" s="15" customFormat="1" x14ac:dyDescent="0.15">
      <c r="A6116" s="6"/>
      <c r="B6116" s="15">
        <v>5899</v>
      </c>
      <c r="C6116" s="18" t="str">
        <f>'Population tagcount script'!D5900</f>
        <v>system.time(write.csv(RAD_1over, file="C:/NGS/save/.tagcount1over", row.names = F))</v>
      </c>
      <c r="D6116" s="5"/>
      <c r="E6116" s="5"/>
      <c r="F6116" s="5"/>
      <c r="G6116" s="5"/>
    </row>
    <row r="6117" spans="1:7" s="15" customFormat="1" x14ac:dyDescent="0.15">
      <c r="A6117" s="6"/>
      <c r="B6117" s="15">
        <v>5900</v>
      </c>
      <c r="C6117" s="18" t="str">
        <f>'Population tagcount script'!D5901</f>
        <v>rm(list=ls())</v>
      </c>
      <c r="D6117" s="5"/>
      <c r="E6117" s="5"/>
      <c r="F6117" s="5"/>
      <c r="G6117" s="5"/>
    </row>
    <row r="6118" spans="1:7" s="15" customFormat="1" x14ac:dyDescent="0.15">
      <c r="A6118" s="6"/>
      <c r="B6118" s="15">
        <v>5901</v>
      </c>
      <c r="C6118" s="18" t="str">
        <f>'Population tagcount script'!D5902</f>
        <v>in_f &lt;- c("0", "0")</v>
      </c>
      <c r="D6118" s="5"/>
      <c r="E6118" s="5"/>
      <c r="F6118" s="5"/>
      <c r="G6118" s="5"/>
    </row>
    <row r="6119" spans="1:7" s="15" customFormat="1" x14ac:dyDescent="0.15">
      <c r="A6119" s="6"/>
      <c r="B6119" s="15">
        <v>5902</v>
      </c>
      <c r="C6119" s="18" t="str">
        <f>'Population tagcount script'!D5903</f>
        <v>out_f &lt;- "C:/NGS/save/.fastq"</v>
      </c>
      <c r="D6119" s="5"/>
      <c r="E6119" s="5"/>
      <c r="F6119" s="5"/>
      <c r="G6119" s="5"/>
    </row>
    <row r="6120" spans="1:7" s="15" customFormat="1" x14ac:dyDescent="0.15">
      <c r="A6120" s="6"/>
      <c r="B6120" s="15">
        <v>5903</v>
      </c>
      <c r="C6120" s="18" t="str">
        <f>'Population tagcount script'!D5904</f>
        <v>param_trim &lt;- 0</v>
      </c>
      <c r="D6120" s="5"/>
      <c r="E6120" s="5"/>
      <c r="F6120" s="5"/>
      <c r="G6120" s="5"/>
    </row>
    <row r="6121" spans="1:7" s="15" customFormat="1" x14ac:dyDescent="0.15">
      <c r="A6121" s="6"/>
      <c r="B6121" s="15">
        <v>5904</v>
      </c>
      <c r="C6121" s="18" t="str">
        <f>'Population tagcount script'!D5905</f>
        <v xml:space="preserve">fastq &lt;- readFastq(in_f)              </v>
      </c>
      <c r="D6121" s="5"/>
      <c r="E6121" s="5"/>
      <c r="F6121" s="5"/>
      <c r="G6121" s="5"/>
    </row>
    <row r="6122" spans="1:7" s="15" customFormat="1" x14ac:dyDescent="0.15">
      <c r="A6122" s="6"/>
      <c r="B6122" s="15">
        <v>5905</v>
      </c>
      <c r="C6122" s="18" t="str">
        <f>'Population tagcount script'!D5906</f>
        <v>hoge &lt;- width(sread(fastq)) - param_trim</v>
      </c>
      <c r="D6122" s="5"/>
      <c r="E6122" s="5"/>
      <c r="F6122" s="5"/>
      <c r="G6122" s="5"/>
    </row>
    <row r="6123" spans="1:7" s="15" customFormat="1" x14ac:dyDescent="0.15">
      <c r="A6123" s="6"/>
      <c r="B6123" s="15">
        <v>5906</v>
      </c>
      <c r="C6123" s="18" t="str">
        <f>'Population tagcount script'!D5907</f>
        <v xml:space="preserve">hoge[hoge &lt; 1] &lt;- 1                   </v>
      </c>
      <c r="D6123" s="5"/>
      <c r="E6123" s="5"/>
      <c r="F6123" s="5"/>
      <c r="G6123" s="5"/>
    </row>
    <row r="6124" spans="1:7" s="15" customFormat="1" x14ac:dyDescent="0.15">
      <c r="A6124" s="6"/>
      <c r="B6124" s="15">
        <v>5907</v>
      </c>
      <c r="C6124" s="18" t="str">
        <f>'Population tagcount script'!D5908</f>
        <v>hoge1 &lt;- DNAStringSet(sread(fastq), start=1, end=hoge)</v>
      </c>
      <c r="D6124" s="5"/>
      <c r="E6124" s="5"/>
      <c r="F6124" s="5"/>
      <c r="G6124" s="5"/>
    </row>
    <row r="6125" spans="1:7" s="15" customFormat="1" x14ac:dyDescent="0.15">
      <c r="A6125" s="6"/>
      <c r="B6125" s="15">
        <v>5908</v>
      </c>
      <c r="C6125" s="18" t="str">
        <f>'Population tagcount script'!D5909</f>
        <v>hoge2 &lt;- BStringSet(quality(quality(fastq)), start=1, end=hoge)</v>
      </c>
      <c r="D6125" s="5"/>
      <c r="E6125" s="5"/>
      <c r="F6125" s="5"/>
      <c r="G6125" s="5"/>
    </row>
    <row r="6126" spans="1:7" s="15" customFormat="1" x14ac:dyDescent="0.15">
      <c r="A6126" s="6"/>
      <c r="B6126" s="15">
        <v>5909</v>
      </c>
      <c r="C6126" s="18" t="str">
        <f>'Population tagcount script'!D5910</f>
        <v>fastq &lt;- ShortReadQ(hoge1, hoge2, id(fastq))</v>
      </c>
      <c r="D6126" s="5"/>
      <c r="E6126" s="5"/>
      <c r="F6126" s="5"/>
      <c r="G6126" s="5"/>
    </row>
    <row r="6127" spans="1:7" s="15" customFormat="1" x14ac:dyDescent="0.15">
      <c r="A6127" s="6"/>
      <c r="B6127" s="15">
        <v>5910</v>
      </c>
      <c r="C6127" s="18" t="str">
        <f>'Population tagcount script'!D5911</f>
        <v xml:space="preserve">writeFastq(fastq, out_f, compress=F)   </v>
      </c>
      <c r="D6127" s="5"/>
      <c r="E6127" s="5"/>
      <c r="F6127" s="5"/>
      <c r="G6127" s="5"/>
    </row>
    <row r="6128" spans="1:7" s="15" customFormat="1" x14ac:dyDescent="0.15">
      <c r="A6128" s="6"/>
      <c r="B6128" s="15">
        <v>5911</v>
      </c>
      <c r="C6128" s="18" t="str">
        <f>'Population tagcount script'!D5912</f>
        <v>param1 &lt;- 35</v>
      </c>
      <c r="D6128" s="5"/>
      <c r="E6128" s="5"/>
      <c r="F6128" s="5"/>
      <c r="G6128" s="5"/>
    </row>
    <row r="6129" spans="1:7" s="15" customFormat="1" x14ac:dyDescent="0.15">
      <c r="A6129" s="6"/>
      <c r="B6129" s="15">
        <v>5912</v>
      </c>
      <c r="C6129" s="18" t="str">
        <f>'Population tagcount script'!D5913</f>
        <v>param2 &lt;- 0.1</v>
      </c>
      <c r="D6129" s="5"/>
      <c r="E6129" s="5"/>
      <c r="F6129" s="5"/>
      <c r="G6129" s="5"/>
    </row>
    <row r="6130" spans="1:7" s="15" customFormat="1" x14ac:dyDescent="0.15">
      <c r="A6130" s="6"/>
      <c r="B6130" s="15">
        <v>5913</v>
      </c>
      <c r="C6130" s="18" t="str">
        <f>'Population tagcount script'!D5914</f>
        <v>fastq &lt;- readFastq("C:/NGS/save/.fastq")</v>
      </c>
      <c r="D6130" s="5"/>
      <c r="E6130" s="5"/>
      <c r="F6130" s="5"/>
      <c r="G6130" s="5"/>
    </row>
    <row r="6131" spans="1:7" s="15" customFormat="1" x14ac:dyDescent="0.15">
      <c r="A6131" s="6"/>
      <c r="B6131" s="15">
        <v>5914</v>
      </c>
      <c r="C6131" s="18" t="str">
        <f>'Population tagcount script'!D5915</f>
        <v>hoge &lt;- as(quality(fastq), "matrix")</v>
      </c>
      <c r="D6131" s="5"/>
      <c r="E6131" s="5"/>
      <c r="F6131" s="5"/>
      <c r="G6131" s="5"/>
    </row>
    <row r="6132" spans="1:7" s="15" customFormat="1" x14ac:dyDescent="0.15">
      <c r="A6132" s="6"/>
      <c r="B6132" s="15">
        <v>5915</v>
      </c>
      <c r="C6132" s="18" t="str">
        <f>'Population tagcount script'!D5916</f>
        <v>obj &lt;- (rowSums(hoge &lt; param1) &lt;= width(fastq)*param2)</v>
      </c>
      <c r="D6132" s="5"/>
      <c r="E6132" s="5"/>
      <c r="F6132" s="5"/>
      <c r="G6132" s="5"/>
    </row>
    <row r="6133" spans="1:7" s="15" customFormat="1" x14ac:dyDescent="0.15">
      <c r="A6133" s="6"/>
      <c r="B6133" s="15">
        <v>5916</v>
      </c>
      <c r="C6133" s="18" t="str">
        <f>'Population tagcount script'!D5917</f>
        <v>fastq &lt;- fastq[obj]</v>
      </c>
      <c r="D6133" s="5"/>
      <c r="E6133" s="5"/>
      <c r="F6133" s="5"/>
      <c r="G6133" s="5"/>
    </row>
    <row r="6134" spans="1:7" s="15" customFormat="1" x14ac:dyDescent="0.15">
      <c r="A6134" s="6"/>
      <c r="B6134" s="15">
        <v>5917</v>
      </c>
      <c r="C6134" s="18" t="str">
        <f>'Population tagcount script'!D5918</f>
        <v xml:space="preserve">writeFastq(fastq, "C:/NGS/save/F2_Adap-0.fastq", compress=F)   </v>
      </c>
      <c r="D6134" s="5"/>
      <c r="E6134" s="5"/>
      <c r="F6134" s="5"/>
      <c r="G6134" s="5"/>
    </row>
    <row r="6135" spans="1:7" s="15" customFormat="1" x14ac:dyDescent="0.15">
      <c r="A6135" s="6"/>
      <c r="B6135" s="15">
        <v>5918</v>
      </c>
      <c r="C6135" s="18" t="str">
        <f>'Population tagcount script'!D5919</f>
        <v>in_f &lt;- "C:/NGS/save/F2_Adap-0.fastq"</v>
      </c>
      <c r="D6135" s="5"/>
      <c r="E6135" s="5"/>
      <c r="F6135" s="5"/>
      <c r="G6135" s="5"/>
    </row>
    <row r="6136" spans="1:7" s="15" customFormat="1" x14ac:dyDescent="0.15">
      <c r="A6136" s="6"/>
      <c r="B6136" s="15">
        <v>5919</v>
      </c>
      <c r="C6136" s="18" t="str">
        <f>'Population tagcount script'!D5920</f>
        <v>out_f &lt;- "C:/NGS/save/F2_Adap-1.fastq"</v>
      </c>
      <c r="D6136" s="5"/>
      <c r="E6136" s="5"/>
      <c r="F6136" s="5"/>
      <c r="G6136" s="5"/>
    </row>
    <row r="6137" spans="1:7" s="15" customFormat="1" x14ac:dyDescent="0.15">
      <c r="A6137" s="6"/>
      <c r="B6137" s="15">
        <v>5920</v>
      </c>
      <c r="C6137" s="18" t="str">
        <f>'Population tagcount script'!D5921</f>
        <v>param_adapter &lt;- "CATGAGATCGGAAGAGCGTCGTGTAGGGAAAGAGTGT"  #Adapter sequence 1</v>
      </c>
      <c r="D6137" s="5"/>
      <c r="E6137" s="5"/>
      <c r="F6137" s="5"/>
      <c r="G6137" s="5"/>
    </row>
    <row r="6138" spans="1:7" s="15" customFormat="1" x14ac:dyDescent="0.15">
      <c r="A6138" s="6"/>
      <c r="B6138" s="15">
        <v>5921</v>
      </c>
      <c r="C6138" s="18" t="str">
        <f>'Population tagcount script'!D5922</f>
        <v xml:space="preserve">system.time(res1 &lt;- preprocessReads(filename=in_f,  outputFilename=out_f,Rpattern=param_adapter, max.Rmismatch=rep(0, nchar(param_adapter)), nBases=0, minLength=20, nrec=1000000))      </v>
      </c>
      <c r="D6138" s="5"/>
      <c r="E6138" s="5"/>
      <c r="F6138" s="5"/>
      <c r="G6138" s="5"/>
    </row>
    <row r="6139" spans="1:7" s="15" customFormat="1" x14ac:dyDescent="0.15">
      <c r="A6139" s="6"/>
      <c r="B6139" s="15">
        <v>5922</v>
      </c>
      <c r="C6139" s="18" t="str">
        <f>'Population tagcount script'!D5923</f>
        <v>in_f &lt;- "C:/NGS/save/F2_Adap-1.fastq"</v>
      </c>
      <c r="D6139" s="5"/>
      <c r="E6139" s="5"/>
      <c r="F6139" s="5"/>
      <c r="G6139" s="5"/>
    </row>
    <row r="6140" spans="1:7" s="15" customFormat="1" x14ac:dyDescent="0.15">
      <c r="A6140" s="6"/>
      <c r="B6140" s="15">
        <v>5923</v>
      </c>
      <c r="C6140" s="18" t="str">
        <f>'Population tagcount script'!D5924</f>
        <v>out_f &lt;- "C:/NGS/save/F2_Adap-2.fastq"</v>
      </c>
      <c r="D6140" s="5"/>
      <c r="E6140" s="5"/>
      <c r="F6140" s="5"/>
      <c r="G6140" s="5"/>
    </row>
    <row r="6141" spans="1:7" s="15" customFormat="1" x14ac:dyDescent="0.15">
      <c r="A6141" s="6"/>
      <c r="B6141" s="15">
        <v>5924</v>
      </c>
      <c r="C6141" s="18" t="str">
        <f>'Population tagcount script'!D5925</f>
        <v>param_adapter &lt;- "TAAGATCGGAAGAGCACACGTCTGAACTCCAGTCAC"  #Adapter sequence 2</v>
      </c>
      <c r="D6141" s="5"/>
      <c r="E6141" s="5"/>
      <c r="F6141" s="5"/>
      <c r="G6141" s="5"/>
    </row>
    <row r="6142" spans="1:7" s="15" customFormat="1" x14ac:dyDescent="0.15">
      <c r="A6142" s="6"/>
      <c r="B6142" s="15">
        <v>5925</v>
      </c>
      <c r="C6142" s="18" t="str">
        <f>'Population tagcount script'!D5926</f>
        <v xml:space="preserve">system.time(res2 &lt;- preprocessReads(filename=in_f,  outputFilename=out_f,Rpattern=param_adapter, max.Rmismatch=rep(0, nchar(param_adapter)), nBases=0, minLength=20, nrec=1000000))      </v>
      </c>
      <c r="D6142" s="5"/>
      <c r="E6142" s="5"/>
      <c r="F6142" s="5"/>
      <c r="G6142" s="5"/>
    </row>
    <row r="6143" spans="1:7" s="15" customFormat="1" x14ac:dyDescent="0.15">
      <c r="A6143" s="6"/>
      <c r="B6143" s="15">
        <v>5926</v>
      </c>
      <c r="C6143" s="18" t="str">
        <f>'Population tagcount script'!D5927</f>
        <v>in_f &lt;- "C:/NGS/save/F2_Adap-2.fastq"</v>
      </c>
      <c r="D6143" s="5"/>
      <c r="E6143" s="5"/>
      <c r="F6143" s="5"/>
      <c r="G6143" s="5"/>
    </row>
    <row r="6144" spans="1:7" s="15" customFormat="1" x14ac:dyDescent="0.15">
      <c r="A6144" s="6"/>
      <c r="B6144" s="15">
        <v>5927</v>
      </c>
      <c r="C6144" s="18" t="str">
        <f>'Population tagcount script'!D5928</f>
        <v>out_f &lt;- "C:/NGS/save/F2_Adap-3.fastq"</v>
      </c>
      <c r="D6144" s="5"/>
      <c r="E6144" s="5"/>
      <c r="F6144" s="5"/>
      <c r="G6144" s="5"/>
    </row>
    <row r="6145" spans="1:7" s="15" customFormat="1" x14ac:dyDescent="0.15">
      <c r="A6145" s="6"/>
      <c r="B6145" s="15">
        <v>5928</v>
      </c>
      <c r="C6145" s="18" t="str">
        <f>'Population tagcount script'!D5929</f>
        <v>param_adapter &lt;- "TAAGATCGGAAGAGCGTCGTGTAGGGAAAGAGTGT"  #Adapter sequence 3</v>
      </c>
      <c r="D6145" s="5"/>
      <c r="E6145" s="5"/>
      <c r="F6145" s="5"/>
      <c r="G6145" s="5"/>
    </row>
    <row r="6146" spans="1:7" s="15" customFormat="1" x14ac:dyDescent="0.15">
      <c r="A6146" s="6"/>
      <c r="B6146" s="15">
        <v>5929</v>
      </c>
      <c r="C6146" s="18" t="str">
        <f>'Population tagcount script'!D5930</f>
        <v xml:space="preserve">system.time(res3 &lt;- preprocessReads(filename=in_f,  outputFilename=out_f,Rpattern=param_adapter, max.Rmismatch=rep(0, nchar(param_adapter)), nBases=0, minLength=20, nrec=1000000))      </v>
      </c>
      <c r="D6146" s="5"/>
      <c r="E6146" s="5"/>
      <c r="F6146" s="5"/>
      <c r="G6146" s="5"/>
    </row>
    <row r="6147" spans="1:7" s="15" customFormat="1" x14ac:dyDescent="0.15">
      <c r="A6147" s="6"/>
      <c r="B6147" s="15">
        <v>5930</v>
      </c>
      <c r="C6147" s="18" t="str">
        <f>'Population tagcount script'!D5931</f>
        <v>in_f &lt;- "C:/NGS/save/F2_Adap-3.fastq"</v>
      </c>
      <c r="D6147" s="5"/>
      <c r="E6147" s="5"/>
      <c r="F6147" s="5"/>
      <c r="G6147" s="5"/>
    </row>
    <row r="6148" spans="1:7" s="15" customFormat="1" x14ac:dyDescent="0.15">
      <c r="A6148" s="6"/>
      <c r="B6148" s="15">
        <v>5931</v>
      </c>
      <c r="C6148" s="18" t="str">
        <f>'Population tagcount script'!D5932</f>
        <v>out_f &lt;- "C:/NGS/save/AdapterTrim_.fastq"</v>
      </c>
      <c r="D6148" s="5"/>
      <c r="E6148" s="5"/>
      <c r="F6148" s="5"/>
      <c r="G6148" s="5"/>
    </row>
    <row r="6149" spans="1:7" s="15" customFormat="1" x14ac:dyDescent="0.15">
      <c r="A6149" s="6"/>
      <c r="B6149" s="15">
        <v>5932</v>
      </c>
      <c r="C6149" s="18" t="str">
        <f>'Population tagcount script'!D5933</f>
        <v>param_adapter &lt;- "CATGAGATCGGAAGAGCACACGTCTGAACTCCAGTCAC"  #Adapter sequence 4</v>
      </c>
      <c r="D6149" s="5"/>
      <c r="E6149" s="5"/>
      <c r="F6149" s="5"/>
      <c r="G6149" s="5"/>
    </row>
    <row r="6150" spans="1:7" s="15" customFormat="1" x14ac:dyDescent="0.15">
      <c r="A6150" s="6"/>
      <c r="B6150" s="15">
        <v>5933</v>
      </c>
      <c r="C6150" s="18" t="str">
        <f>'Population tagcount script'!D5934</f>
        <v xml:space="preserve">system.time(res4 &lt;- preprocessReads(filename=in_f,  outputFilename=out_f,Rpattern=param_adapter, max.Rmismatch=rep(0, nchar(param_adapter)), nBases=0, minLength=20, nrec=1000000))      </v>
      </c>
      <c r="D6150" s="5"/>
      <c r="E6150" s="5"/>
      <c r="F6150" s="5"/>
      <c r="G6150" s="5"/>
    </row>
    <row r="6151" spans="1:7" s="15" customFormat="1" x14ac:dyDescent="0.15">
      <c r="A6151" s="6"/>
      <c r="B6151" s="15">
        <v>5934</v>
      </c>
      <c r="C6151" s="18" t="str">
        <f>'Population tagcount script'!D5935</f>
        <v>res &lt;- rbind(res1,res2,res3,res4)</v>
      </c>
      <c r="D6151" s="5"/>
      <c r="E6151" s="5"/>
      <c r="F6151" s="5"/>
      <c r="G6151" s="5"/>
    </row>
    <row r="6152" spans="1:7" s="15" customFormat="1" x14ac:dyDescent="0.15">
      <c r="A6152" s="6"/>
      <c r="B6152" s="15">
        <v>5935</v>
      </c>
      <c r="C6152" s="18" t="str">
        <f>'Population tagcount script'!D5936</f>
        <v>write.csv(res, "C:/NGS/save/.fastq.csv")</v>
      </c>
      <c r="D6152" s="5"/>
      <c r="E6152" s="5"/>
      <c r="F6152" s="5"/>
      <c r="G6152" s="5"/>
    </row>
    <row r="6153" spans="1:7" s="15" customFormat="1" x14ac:dyDescent="0.15">
      <c r="A6153" s="6"/>
      <c r="B6153" s="15">
        <v>5936</v>
      </c>
      <c r="C6153" s="18" t="str">
        <f>'Population tagcount script'!D5937</f>
        <v>system.time(fastq &lt;- fread("C:/NGS/save/AdapterTrim_.fastq", header=F, sep="\t", na.strings="NA", strip.white=TRUE, verbose=TRUE))</v>
      </c>
      <c r="D6153" s="5"/>
      <c r="E6153" s="5"/>
      <c r="F6153" s="5"/>
      <c r="G6153" s="5"/>
    </row>
    <row r="6154" spans="1:7" s="15" customFormat="1" x14ac:dyDescent="0.15">
      <c r="A6154" s="6"/>
      <c r="B6154" s="15">
        <v>5937</v>
      </c>
      <c r="C6154" s="18" t="str">
        <f>'Population tagcount script'!D5938</f>
        <v>file.remove("C:/NGS/save/AdapterTrim_.fastq","C:/NGS/save/F2_Adap-0.fastq","C:/NGS/save/F2_Adap-1.fastq","C:/NGS/save/F2_Adap-2.fastq","C:/NGS/save/F2_Adap-3.fastq")</v>
      </c>
      <c r="D6154" s="5"/>
      <c r="E6154" s="5"/>
      <c r="F6154" s="5"/>
      <c r="G6154" s="5"/>
    </row>
    <row r="6155" spans="1:7" s="15" customFormat="1" x14ac:dyDescent="0.15">
      <c r="A6155" s="6"/>
      <c r="B6155" s="15">
        <v>5938</v>
      </c>
      <c r="C6155" s="18" t="str">
        <f>'Population tagcount script'!D5939</f>
        <v>system.time(nucleotide &lt;- fastq[2+4*(0:((nrow(fastq)/4)-1))])</v>
      </c>
      <c r="D6155" s="5"/>
      <c r="E6155" s="5"/>
      <c r="F6155" s="5"/>
      <c r="G6155" s="5"/>
    </row>
    <row r="6156" spans="1:7" s="15" customFormat="1" x14ac:dyDescent="0.15">
      <c r="A6156" s="6"/>
      <c r="B6156" s="15">
        <v>5939</v>
      </c>
      <c r="C6156" s="18" t="str">
        <f>'Population tagcount script'!D5940</f>
        <v>system.time(RADtag &lt;- sort(table(nucleotide), decreasing=TRUE))</v>
      </c>
      <c r="D6156" s="5"/>
      <c r="E6156" s="5"/>
      <c r="F6156" s="5"/>
      <c r="G6156" s="5"/>
    </row>
    <row r="6157" spans="1:7" s="15" customFormat="1" x14ac:dyDescent="0.15">
      <c r="A6157" s="6"/>
      <c r="B6157" s="15">
        <v>5940</v>
      </c>
      <c r="C6157" s="18" t="str">
        <f>'Population tagcount script'!D5941</f>
        <v>system.time(write.csv(RADtag, file="C:/NGS/save/.tagcount", row.names = F))</v>
      </c>
      <c r="D6157" s="5"/>
      <c r="E6157" s="5"/>
      <c r="F6157" s="5"/>
      <c r="G6157" s="5"/>
    </row>
    <row r="6158" spans="1:7" s="15" customFormat="1" x14ac:dyDescent="0.15">
      <c r="A6158" s="6"/>
      <c r="B6158" s="15">
        <v>5941</v>
      </c>
      <c r="C6158" s="18" t="str">
        <f>'Population tagcount script'!D5942</f>
        <v>file.remove("C:/NGS/save/.fastq")</v>
      </c>
      <c r="D6158" s="5"/>
      <c r="E6158" s="5"/>
      <c r="F6158" s="5"/>
      <c r="G6158" s="5"/>
    </row>
    <row r="6159" spans="1:7" s="15" customFormat="1" x14ac:dyDescent="0.15">
      <c r="A6159" s="6"/>
      <c r="B6159" s="15">
        <v>5942</v>
      </c>
      <c r="C6159" s="18" t="str">
        <f>'Population tagcount script'!D5943</f>
        <v>RAD_1over &lt;- RADtag[RADtag&gt;1]</v>
      </c>
      <c r="D6159" s="5"/>
      <c r="E6159" s="5"/>
      <c r="F6159" s="5"/>
      <c r="G6159" s="5"/>
    </row>
    <row r="6160" spans="1:7" s="15" customFormat="1" x14ac:dyDescent="0.15">
      <c r="A6160" s="6"/>
      <c r="B6160" s="15">
        <v>5943</v>
      </c>
      <c r="C6160" s="18" t="str">
        <f>'Population tagcount script'!D5944</f>
        <v>system.time(write.csv(RAD_1over, file="C:/NGS/save/.tagcount1over", row.names = F))</v>
      </c>
      <c r="D6160" s="5"/>
      <c r="E6160" s="5"/>
      <c r="F6160" s="5"/>
      <c r="G6160" s="5"/>
    </row>
    <row r="6161" spans="1:7" s="15" customFormat="1" x14ac:dyDescent="0.15">
      <c r="A6161" s="6"/>
      <c r="B6161" s="15">
        <v>5944</v>
      </c>
      <c r="C6161" s="18" t="str">
        <f>'Population tagcount script'!D5945</f>
        <v>rm(list=ls())</v>
      </c>
      <c r="D6161" s="5"/>
      <c r="E6161" s="5"/>
      <c r="F6161" s="5"/>
      <c r="G6161" s="5"/>
    </row>
    <row r="6162" spans="1:7" s="15" customFormat="1" x14ac:dyDescent="0.15">
      <c r="A6162" s="6"/>
      <c r="B6162" s="15">
        <v>5945</v>
      </c>
      <c r="C6162" s="18" t="str">
        <f>'Population tagcount script'!D5946</f>
        <v>in_f &lt;- c("0", "0")</v>
      </c>
      <c r="D6162" s="5"/>
      <c r="E6162" s="5"/>
      <c r="F6162" s="5"/>
      <c r="G6162" s="5"/>
    </row>
    <row r="6163" spans="1:7" s="15" customFormat="1" x14ac:dyDescent="0.15">
      <c r="A6163" s="6"/>
      <c r="B6163" s="15">
        <v>5946</v>
      </c>
      <c r="C6163" s="18" t="str">
        <f>'Population tagcount script'!D5947</f>
        <v>out_f &lt;- "C:/NGS/save/.fastq"</v>
      </c>
      <c r="D6163" s="5"/>
      <c r="E6163" s="5"/>
      <c r="F6163" s="5"/>
      <c r="G6163" s="5"/>
    </row>
    <row r="6164" spans="1:7" s="15" customFormat="1" x14ac:dyDescent="0.15">
      <c r="A6164" s="6"/>
      <c r="B6164" s="15">
        <v>5947</v>
      </c>
      <c r="C6164" s="18" t="str">
        <f>'Population tagcount script'!D5948</f>
        <v>param_trim &lt;- 0</v>
      </c>
      <c r="D6164" s="5"/>
      <c r="E6164" s="5"/>
      <c r="F6164" s="5"/>
      <c r="G6164" s="5"/>
    </row>
    <row r="6165" spans="1:7" s="15" customFormat="1" x14ac:dyDescent="0.15">
      <c r="A6165" s="6"/>
      <c r="B6165" s="15">
        <v>5948</v>
      </c>
      <c r="C6165" s="18" t="str">
        <f>'Population tagcount script'!D5949</f>
        <v xml:space="preserve">fastq &lt;- readFastq(in_f)              </v>
      </c>
      <c r="D6165" s="5"/>
      <c r="E6165" s="5"/>
      <c r="F6165" s="5"/>
      <c r="G6165" s="5"/>
    </row>
    <row r="6166" spans="1:7" s="15" customFormat="1" x14ac:dyDescent="0.15">
      <c r="A6166" s="6"/>
      <c r="B6166" s="15">
        <v>5949</v>
      </c>
      <c r="C6166" s="18" t="str">
        <f>'Population tagcount script'!D5950</f>
        <v>hoge &lt;- width(sread(fastq)) - param_trim</v>
      </c>
      <c r="D6166" s="5"/>
      <c r="E6166" s="5"/>
      <c r="F6166" s="5"/>
      <c r="G6166" s="5"/>
    </row>
    <row r="6167" spans="1:7" s="15" customFormat="1" x14ac:dyDescent="0.15">
      <c r="A6167" s="6"/>
      <c r="B6167" s="15">
        <v>5950</v>
      </c>
      <c r="C6167" s="18" t="str">
        <f>'Population tagcount script'!D5951</f>
        <v xml:space="preserve">hoge[hoge &lt; 1] &lt;- 1                   </v>
      </c>
      <c r="D6167" s="5"/>
      <c r="E6167" s="5"/>
      <c r="F6167" s="5"/>
      <c r="G6167" s="5"/>
    </row>
    <row r="6168" spans="1:7" s="15" customFormat="1" x14ac:dyDescent="0.15">
      <c r="A6168" s="6"/>
      <c r="B6168" s="15">
        <v>5951</v>
      </c>
      <c r="C6168" s="18" t="str">
        <f>'Population tagcount script'!D5952</f>
        <v>hoge1 &lt;- DNAStringSet(sread(fastq), start=1, end=hoge)</v>
      </c>
      <c r="D6168" s="5"/>
      <c r="E6168" s="5"/>
      <c r="F6168" s="5"/>
      <c r="G6168" s="5"/>
    </row>
    <row r="6169" spans="1:7" s="15" customFormat="1" x14ac:dyDescent="0.15">
      <c r="A6169" s="6"/>
      <c r="B6169" s="15">
        <v>5952</v>
      </c>
      <c r="C6169" s="18" t="str">
        <f>'Population tagcount script'!D5953</f>
        <v>hoge2 &lt;- BStringSet(quality(quality(fastq)), start=1, end=hoge)</v>
      </c>
      <c r="D6169" s="5"/>
      <c r="E6169" s="5"/>
      <c r="F6169" s="5"/>
      <c r="G6169" s="5"/>
    </row>
    <row r="6170" spans="1:7" s="15" customFormat="1" x14ac:dyDescent="0.15">
      <c r="A6170" s="6"/>
      <c r="B6170" s="15">
        <v>5953</v>
      </c>
      <c r="C6170" s="18" t="str">
        <f>'Population tagcount script'!D5954</f>
        <v>fastq &lt;- ShortReadQ(hoge1, hoge2, id(fastq))</v>
      </c>
      <c r="D6170" s="5"/>
      <c r="E6170" s="5"/>
      <c r="F6170" s="5"/>
      <c r="G6170" s="5"/>
    </row>
    <row r="6171" spans="1:7" s="15" customFormat="1" x14ac:dyDescent="0.15">
      <c r="A6171" s="6"/>
      <c r="B6171" s="15">
        <v>5954</v>
      </c>
      <c r="C6171" s="18" t="str">
        <f>'Population tagcount script'!D5955</f>
        <v xml:space="preserve">writeFastq(fastq, out_f, compress=F)   </v>
      </c>
      <c r="D6171" s="5"/>
      <c r="E6171" s="5"/>
      <c r="F6171" s="5"/>
      <c r="G6171" s="5"/>
    </row>
    <row r="6172" spans="1:7" s="15" customFormat="1" x14ac:dyDescent="0.15">
      <c r="A6172" s="6"/>
      <c r="B6172" s="15">
        <v>5955</v>
      </c>
      <c r="C6172" s="18" t="str">
        <f>'Population tagcount script'!D5956</f>
        <v>param1 &lt;- 35</v>
      </c>
      <c r="D6172" s="5"/>
      <c r="E6172" s="5"/>
      <c r="F6172" s="5"/>
      <c r="G6172" s="5"/>
    </row>
    <row r="6173" spans="1:7" s="15" customFormat="1" x14ac:dyDescent="0.15">
      <c r="A6173" s="6"/>
      <c r="B6173" s="15">
        <v>5956</v>
      </c>
      <c r="C6173" s="18" t="str">
        <f>'Population tagcount script'!D5957</f>
        <v>param2 &lt;- 0.1</v>
      </c>
      <c r="D6173" s="5"/>
      <c r="E6173" s="5"/>
      <c r="F6173" s="5"/>
      <c r="G6173" s="5"/>
    </row>
    <row r="6174" spans="1:7" s="15" customFormat="1" x14ac:dyDescent="0.15">
      <c r="A6174" s="6"/>
      <c r="B6174" s="15">
        <v>5957</v>
      </c>
      <c r="C6174" s="18" t="str">
        <f>'Population tagcount script'!D5958</f>
        <v>fastq &lt;- readFastq("C:/NGS/save/.fastq")</v>
      </c>
      <c r="D6174" s="5"/>
      <c r="E6174" s="5"/>
      <c r="F6174" s="5"/>
      <c r="G6174" s="5"/>
    </row>
    <row r="6175" spans="1:7" s="15" customFormat="1" x14ac:dyDescent="0.15">
      <c r="A6175" s="6"/>
      <c r="B6175" s="15">
        <v>5958</v>
      </c>
      <c r="C6175" s="18" t="str">
        <f>'Population tagcount script'!D5959</f>
        <v>hoge &lt;- as(quality(fastq), "matrix")</v>
      </c>
      <c r="D6175" s="5"/>
      <c r="E6175" s="5"/>
      <c r="F6175" s="5"/>
      <c r="G6175" s="5"/>
    </row>
    <row r="6176" spans="1:7" s="15" customFormat="1" x14ac:dyDescent="0.15">
      <c r="A6176" s="6"/>
      <c r="B6176" s="15">
        <v>5959</v>
      </c>
      <c r="C6176" s="18" t="str">
        <f>'Population tagcount script'!D5960</f>
        <v>obj &lt;- (rowSums(hoge &lt; param1) &lt;= width(fastq)*param2)</v>
      </c>
      <c r="D6176" s="5"/>
      <c r="E6176" s="5"/>
      <c r="F6176" s="5"/>
      <c r="G6176" s="5"/>
    </row>
    <row r="6177" spans="1:7" s="15" customFormat="1" x14ac:dyDescent="0.15">
      <c r="A6177" s="6"/>
      <c r="B6177" s="15">
        <v>5960</v>
      </c>
      <c r="C6177" s="18" t="str">
        <f>'Population tagcount script'!D5961</f>
        <v>fastq &lt;- fastq[obj]</v>
      </c>
      <c r="D6177" s="5"/>
      <c r="E6177" s="5"/>
      <c r="F6177" s="5"/>
      <c r="G6177" s="5"/>
    </row>
    <row r="6178" spans="1:7" s="15" customFormat="1" x14ac:dyDescent="0.15">
      <c r="A6178" s="6"/>
      <c r="B6178" s="15">
        <v>5961</v>
      </c>
      <c r="C6178" s="18" t="str">
        <f>'Population tagcount script'!D5962</f>
        <v xml:space="preserve">writeFastq(fastq, "C:/NGS/save/F2_Adap-0.fastq", compress=F)   </v>
      </c>
      <c r="D6178" s="5"/>
      <c r="E6178" s="5"/>
      <c r="F6178" s="5"/>
      <c r="G6178" s="5"/>
    </row>
    <row r="6179" spans="1:7" s="15" customFormat="1" x14ac:dyDescent="0.15">
      <c r="A6179" s="6"/>
      <c r="B6179" s="15">
        <v>5962</v>
      </c>
      <c r="C6179" s="18" t="str">
        <f>'Population tagcount script'!D5963</f>
        <v>in_f &lt;- "C:/NGS/save/F2_Adap-0.fastq"</v>
      </c>
      <c r="D6179" s="5"/>
      <c r="E6179" s="5"/>
      <c r="F6179" s="5"/>
      <c r="G6179" s="5"/>
    </row>
    <row r="6180" spans="1:7" s="15" customFormat="1" x14ac:dyDescent="0.15">
      <c r="A6180" s="6"/>
      <c r="B6180" s="15">
        <v>5963</v>
      </c>
      <c r="C6180" s="18" t="str">
        <f>'Population tagcount script'!D5964</f>
        <v>out_f &lt;- "C:/NGS/save/F2_Adap-1.fastq"</v>
      </c>
      <c r="D6180" s="5"/>
      <c r="E6180" s="5"/>
      <c r="F6180" s="5"/>
      <c r="G6180" s="5"/>
    </row>
    <row r="6181" spans="1:7" s="15" customFormat="1" x14ac:dyDescent="0.15">
      <c r="A6181" s="6"/>
      <c r="B6181" s="15">
        <v>5964</v>
      </c>
      <c r="C6181" s="18" t="str">
        <f>'Population tagcount script'!D5965</f>
        <v>param_adapter &lt;- "CATGAGATCGGAAGAGCGTCGTGTAGGGAAAGAGTGT"  #Adapter sequence 1</v>
      </c>
      <c r="D6181" s="5"/>
      <c r="E6181" s="5"/>
      <c r="F6181" s="5"/>
      <c r="G6181" s="5"/>
    </row>
    <row r="6182" spans="1:7" s="15" customFormat="1" x14ac:dyDescent="0.15">
      <c r="A6182" s="6"/>
      <c r="B6182" s="15">
        <v>5965</v>
      </c>
      <c r="C6182" s="18" t="str">
        <f>'Population tagcount script'!D5966</f>
        <v xml:space="preserve">system.time(res1 &lt;- preprocessReads(filename=in_f,  outputFilename=out_f,Rpattern=param_adapter, max.Rmismatch=rep(0, nchar(param_adapter)), nBases=0, minLength=20, nrec=1000000))      </v>
      </c>
      <c r="D6182" s="5"/>
      <c r="E6182" s="5"/>
      <c r="F6182" s="5"/>
      <c r="G6182" s="5"/>
    </row>
    <row r="6183" spans="1:7" s="15" customFormat="1" x14ac:dyDescent="0.15">
      <c r="A6183" s="6"/>
      <c r="B6183" s="15">
        <v>5966</v>
      </c>
      <c r="C6183" s="18" t="str">
        <f>'Population tagcount script'!D5967</f>
        <v>in_f &lt;- "C:/NGS/save/F2_Adap-1.fastq"</v>
      </c>
      <c r="D6183" s="5"/>
      <c r="E6183" s="5"/>
      <c r="F6183" s="5"/>
      <c r="G6183" s="5"/>
    </row>
    <row r="6184" spans="1:7" s="15" customFormat="1" x14ac:dyDescent="0.15">
      <c r="A6184" s="6"/>
      <c r="B6184" s="15">
        <v>5967</v>
      </c>
      <c r="C6184" s="18" t="str">
        <f>'Population tagcount script'!D5968</f>
        <v>out_f &lt;- "C:/NGS/save/F2_Adap-2.fastq"</v>
      </c>
      <c r="D6184" s="5"/>
      <c r="E6184" s="5"/>
      <c r="F6184" s="5"/>
      <c r="G6184" s="5"/>
    </row>
    <row r="6185" spans="1:7" s="15" customFormat="1" x14ac:dyDescent="0.15">
      <c r="A6185" s="6"/>
      <c r="B6185" s="15">
        <v>5968</v>
      </c>
      <c r="C6185" s="18" t="str">
        <f>'Population tagcount script'!D5969</f>
        <v>param_adapter &lt;- "TAAGATCGGAAGAGCACACGTCTGAACTCCAGTCAC"  #Adapter sequence 2</v>
      </c>
      <c r="D6185" s="5"/>
      <c r="E6185" s="5"/>
      <c r="F6185" s="5"/>
      <c r="G6185" s="5"/>
    </row>
    <row r="6186" spans="1:7" s="15" customFormat="1" x14ac:dyDescent="0.15">
      <c r="A6186" s="6"/>
      <c r="B6186" s="15">
        <v>5969</v>
      </c>
      <c r="C6186" s="18" t="str">
        <f>'Population tagcount script'!D5970</f>
        <v xml:space="preserve">system.time(res2 &lt;- preprocessReads(filename=in_f,  outputFilename=out_f,Rpattern=param_adapter, max.Rmismatch=rep(0, nchar(param_adapter)), nBases=0, minLength=20, nrec=1000000))      </v>
      </c>
      <c r="D6186" s="5"/>
      <c r="E6186" s="5"/>
      <c r="F6186" s="5"/>
      <c r="G6186" s="5"/>
    </row>
    <row r="6187" spans="1:7" s="15" customFormat="1" x14ac:dyDescent="0.15">
      <c r="A6187" s="6"/>
      <c r="B6187" s="15">
        <v>5970</v>
      </c>
      <c r="C6187" s="18" t="str">
        <f>'Population tagcount script'!D5971</f>
        <v>in_f &lt;- "C:/NGS/save/F2_Adap-2.fastq"</v>
      </c>
      <c r="D6187" s="5"/>
      <c r="E6187" s="5"/>
      <c r="F6187" s="5"/>
      <c r="G6187" s="5"/>
    </row>
    <row r="6188" spans="1:7" s="15" customFormat="1" x14ac:dyDescent="0.15">
      <c r="A6188" s="6"/>
      <c r="B6188" s="15">
        <v>5971</v>
      </c>
      <c r="C6188" s="18" t="str">
        <f>'Population tagcount script'!D5972</f>
        <v>out_f &lt;- "C:/NGS/save/F2_Adap-3.fastq"</v>
      </c>
      <c r="D6188" s="5"/>
      <c r="E6188" s="5"/>
      <c r="F6188" s="5"/>
      <c r="G6188" s="5"/>
    </row>
    <row r="6189" spans="1:7" s="15" customFormat="1" x14ac:dyDescent="0.15">
      <c r="A6189" s="6"/>
      <c r="B6189" s="15">
        <v>5972</v>
      </c>
      <c r="C6189" s="18" t="str">
        <f>'Population tagcount script'!D5973</f>
        <v>param_adapter &lt;- "TAAGATCGGAAGAGCGTCGTGTAGGGAAAGAGTGT"  #Adapter sequence 3</v>
      </c>
      <c r="D6189" s="5"/>
      <c r="E6189" s="5"/>
      <c r="F6189" s="5"/>
      <c r="G6189" s="5"/>
    </row>
    <row r="6190" spans="1:7" s="15" customFormat="1" x14ac:dyDescent="0.15">
      <c r="A6190" s="6"/>
      <c r="B6190" s="15">
        <v>5973</v>
      </c>
      <c r="C6190" s="18" t="str">
        <f>'Population tagcount script'!D5974</f>
        <v xml:space="preserve">system.time(res3 &lt;- preprocessReads(filename=in_f,  outputFilename=out_f,Rpattern=param_adapter, max.Rmismatch=rep(0, nchar(param_adapter)), nBases=0, minLength=20, nrec=1000000))      </v>
      </c>
      <c r="D6190" s="5"/>
      <c r="E6190" s="5"/>
      <c r="F6190" s="5"/>
      <c r="G6190" s="5"/>
    </row>
    <row r="6191" spans="1:7" s="15" customFormat="1" x14ac:dyDescent="0.15">
      <c r="A6191" s="6"/>
      <c r="B6191" s="15">
        <v>5974</v>
      </c>
      <c r="C6191" s="18" t="str">
        <f>'Population tagcount script'!D5975</f>
        <v>in_f &lt;- "C:/NGS/save/F2_Adap-3.fastq"</v>
      </c>
      <c r="D6191" s="5"/>
      <c r="E6191" s="5"/>
      <c r="F6191" s="5"/>
      <c r="G6191" s="5"/>
    </row>
    <row r="6192" spans="1:7" s="15" customFormat="1" x14ac:dyDescent="0.15">
      <c r="A6192" s="6"/>
      <c r="B6192" s="15">
        <v>5975</v>
      </c>
      <c r="C6192" s="18" t="str">
        <f>'Population tagcount script'!D5976</f>
        <v>out_f &lt;- "C:/NGS/save/AdapterTrim_.fastq"</v>
      </c>
      <c r="D6192" s="5"/>
      <c r="E6192" s="5"/>
      <c r="F6192" s="5"/>
      <c r="G6192" s="5"/>
    </row>
    <row r="6193" spans="1:7" s="15" customFormat="1" x14ac:dyDescent="0.15">
      <c r="A6193" s="6"/>
      <c r="B6193" s="15">
        <v>5976</v>
      </c>
      <c r="C6193" s="18" t="str">
        <f>'Population tagcount script'!D5977</f>
        <v>param_adapter &lt;- "CATGAGATCGGAAGAGCACACGTCTGAACTCCAGTCAC"  #Adapter sequence 4</v>
      </c>
      <c r="D6193" s="5"/>
      <c r="E6193" s="5"/>
      <c r="F6193" s="5"/>
      <c r="G6193" s="5"/>
    </row>
    <row r="6194" spans="1:7" s="15" customFormat="1" x14ac:dyDescent="0.15">
      <c r="A6194" s="6"/>
      <c r="B6194" s="15">
        <v>5977</v>
      </c>
      <c r="C6194" s="18" t="str">
        <f>'Population tagcount script'!D5978</f>
        <v xml:space="preserve">system.time(res4 &lt;- preprocessReads(filename=in_f,  outputFilename=out_f,Rpattern=param_adapter, max.Rmismatch=rep(0, nchar(param_adapter)), nBases=0, minLength=20, nrec=1000000))      </v>
      </c>
      <c r="D6194" s="5"/>
      <c r="E6194" s="5"/>
      <c r="F6194" s="5"/>
      <c r="G6194" s="5"/>
    </row>
    <row r="6195" spans="1:7" s="15" customFormat="1" x14ac:dyDescent="0.15">
      <c r="A6195" s="6"/>
      <c r="B6195" s="15">
        <v>5978</v>
      </c>
      <c r="C6195" s="18" t="str">
        <f>'Population tagcount script'!D5979</f>
        <v>res &lt;- rbind(res1,res2,res3,res4)</v>
      </c>
      <c r="D6195" s="5"/>
      <c r="E6195" s="5"/>
      <c r="F6195" s="5"/>
      <c r="G6195" s="5"/>
    </row>
    <row r="6196" spans="1:7" s="15" customFormat="1" x14ac:dyDescent="0.15">
      <c r="A6196" s="6"/>
      <c r="B6196" s="15">
        <v>5979</v>
      </c>
      <c r="C6196" s="18" t="str">
        <f>'Population tagcount script'!D5980</f>
        <v>write.csv(res, "C:/NGS/save/.fastq.csv")</v>
      </c>
      <c r="D6196" s="5"/>
      <c r="E6196" s="5"/>
      <c r="F6196" s="5"/>
      <c r="G6196" s="5"/>
    </row>
    <row r="6197" spans="1:7" s="15" customFormat="1" x14ac:dyDescent="0.15">
      <c r="A6197" s="6"/>
      <c r="B6197" s="15">
        <v>5980</v>
      </c>
      <c r="C6197" s="18" t="str">
        <f>'Population tagcount script'!D5981</f>
        <v>system.time(fastq &lt;- fread("C:/NGS/save/AdapterTrim_.fastq", header=F, sep="\t", na.strings="NA", strip.white=TRUE, verbose=TRUE))</v>
      </c>
      <c r="D6197" s="5"/>
      <c r="E6197" s="5"/>
      <c r="F6197" s="5"/>
      <c r="G6197" s="5"/>
    </row>
    <row r="6198" spans="1:7" s="15" customFormat="1" x14ac:dyDescent="0.15">
      <c r="A6198" s="6"/>
      <c r="B6198" s="15">
        <v>5981</v>
      </c>
      <c r="C6198" s="18" t="str">
        <f>'Population tagcount script'!D5982</f>
        <v>file.remove("C:/NGS/save/AdapterTrim_.fastq","C:/NGS/save/F2_Adap-0.fastq","C:/NGS/save/F2_Adap-1.fastq","C:/NGS/save/F2_Adap-2.fastq","C:/NGS/save/F2_Adap-3.fastq")</v>
      </c>
      <c r="D6198" s="5"/>
      <c r="E6198" s="5"/>
      <c r="F6198" s="5"/>
      <c r="G6198" s="5"/>
    </row>
    <row r="6199" spans="1:7" s="15" customFormat="1" x14ac:dyDescent="0.15">
      <c r="A6199" s="6"/>
      <c r="B6199" s="15">
        <v>5982</v>
      </c>
      <c r="C6199" s="18" t="str">
        <f>'Population tagcount script'!D5983</f>
        <v>system.time(nucleotide &lt;- fastq[2+4*(0:((nrow(fastq)/4)-1))])</v>
      </c>
      <c r="D6199" s="5"/>
      <c r="E6199" s="5"/>
      <c r="F6199" s="5"/>
      <c r="G6199" s="5"/>
    </row>
    <row r="6200" spans="1:7" s="15" customFormat="1" x14ac:dyDescent="0.15">
      <c r="A6200" s="6"/>
      <c r="B6200" s="15">
        <v>5983</v>
      </c>
      <c r="C6200" s="18" t="str">
        <f>'Population tagcount script'!D5984</f>
        <v>system.time(RADtag &lt;- sort(table(nucleotide), decreasing=TRUE))</v>
      </c>
      <c r="D6200" s="5"/>
      <c r="E6200" s="5"/>
      <c r="F6200" s="5"/>
      <c r="G6200" s="5"/>
    </row>
    <row r="6201" spans="1:7" s="15" customFormat="1" x14ac:dyDescent="0.15">
      <c r="A6201" s="6"/>
      <c r="B6201" s="15">
        <v>5984</v>
      </c>
      <c r="C6201" s="18" t="str">
        <f>'Population tagcount script'!D5985</f>
        <v>system.time(write.csv(RADtag, file="C:/NGS/save/.tagcount", row.names = F))</v>
      </c>
      <c r="D6201" s="5"/>
      <c r="E6201" s="5"/>
      <c r="F6201" s="5"/>
      <c r="G6201" s="5"/>
    </row>
    <row r="6202" spans="1:7" s="15" customFormat="1" x14ac:dyDescent="0.15">
      <c r="A6202" s="6"/>
      <c r="B6202" s="15">
        <v>5985</v>
      </c>
      <c r="C6202" s="18" t="str">
        <f>'Population tagcount script'!D5986</f>
        <v>file.remove("C:/NGS/save/.fastq")</v>
      </c>
      <c r="D6202" s="5"/>
      <c r="E6202" s="5"/>
      <c r="F6202" s="5"/>
      <c r="G6202" s="5"/>
    </row>
    <row r="6203" spans="1:7" s="15" customFormat="1" x14ac:dyDescent="0.15">
      <c r="A6203" s="6"/>
      <c r="B6203" s="15">
        <v>5986</v>
      </c>
      <c r="C6203" s="18" t="str">
        <f>'Population tagcount script'!D5987</f>
        <v>RAD_1over &lt;- RADtag[RADtag&gt;1]</v>
      </c>
      <c r="D6203" s="5"/>
      <c r="E6203" s="5"/>
      <c r="F6203" s="5"/>
      <c r="G6203" s="5"/>
    </row>
    <row r="6204" spans="1:7" s="15" customFormat="1" x14ac:dyDescent="0.15">
      <c r="A6204" s="6"/>
      <c r="B6204" s="15">
        <v>5987</v>
      </c>
      <c r="C6204" s="18" t="str">
        <f>'Population tagcount script'!D5988</f>
        <v>system.time(write.csv(RAD_1over, file="C:/NGS/save/.tagcount1over", row.names = F))</v>
      </c>
      <c r="D6204" s="5"/>
      <c r="E6204" s="5"/>
      <c r="F6204" s="5"/>
      <c r="G6204" s="5"/>
    </row>
    <row r="6205" spans="1:7" s="15" customFormat="1" x14ac:dyDescent="0.15">
      <c r="A6205" s="6"/>
      <c r="B6205" s="15">
        <v>5988</v>
      </c>
      <c r="C6205" s="18" t="str">
        <f>'Population tagcount script'!D5989</f>
        <v>rm(list=ls())</v>
      </c>
      <c r="D6205" s="5"/>
      <c r="E6205" s="5"/>
      <c r="F6205" s="5"/>
      <c r="G6205" s="5"/>
    </row>
    <row r="6206" spans="1:7" s="15" customFormat="1" x14ac:dyDescent="0.15">
      <c r="A6206" s="6"/>
      <c r="B6206" s="15">
        <v>5989</v>
      </c>
      <c r="C6206" s="18" t="str">
        <f>'Population tagcount script'!D5990</f>
        <v>in_f &lt;- c("0", "0")</v>
      </c>
      <c r="D6206" s="5"/>
      <c r="E6206" s="5"/>
      <c r="F6206" s="5"/>
      <c r="G6206" s="5"/>
    </row>
    <row r="6207" spans="1:7" s="15" customFormat="1" x14ac:dyDescent="0.15">
      <c r="A6207" s="6"/>
      <c r="B6207" s="15">
        <v>5990</v>
      </c>
      <c r="C6207" s="18" t="str">
        <f>'Population tagcount script'!D5991</f>
        <v>out_f &lt;- "C:/NGS/save/.fastq"</v>
      </c>
      <c r="D6207" s="5"/>
      <c r="E6207" s="5"/>
      <c r="F6207" s="5"/>
      <c r="G6207" s="5"/>
    </row>
    <row r="6208" spans="1:7" s="15" customFormat="1" x14ac:dyDescent="0.15">
      <c r="A6208" s="6"/>
      <c r="B6208" s="15">
        <v>5991</v>
      </c>
      <c r="C6208" s="18" t="str">
        <f>'Population tagcount script'!D5992</f>
        <v>param_trim &lt;- 0</v>
      </c>
      <c r="D6208" s="5"/>
      <c r="E6208" s="5"/>
      <c r="F6208" s="5"/>
      <c r="G6208" s="5"/>
    </row>
    <row r="6209" spans="1:7" s="15" customFormat="1" x14ac:dyDescent="0.15">
      <c r="A6209" s="6"/>
      <c r="B6209" s="15">
        <v>5992</v>
      </c>
      <c r="C6209" s="18" t="str">
        <f>'Population tagcount script'!D5993</f>
        <v xml:space="preserve">fastq &lt;- readFastq(in_f)              </v>
      </c>
      <c r="D6209" s="5"/>
      <c r="E6209" s="5"/>
      <c r="F6209" s="5"/>
      <c r="G6209" s="5"/>
    </row>
    <row r="6210" spans="1:7" s="15" customFormat="1" x14ac:dyDescent="0.15">
      <c r="A6210" s="6"/>
      <c r="B6210" s="15">
        <v>5993</v>
      </c>
      <c r="C6210" s="18" t="str">
        <f>'Population tagcount script'!D5994</f>
        <v>hoge &lt;- width(sread(fastq)) - param_trim</v>
      </c>
      <c r="D6210" s="5"/>
      <c r="E6210" s="5"/>
      <c r="F6210" s="5"/>
      <c r="G6210" s="5"/>
    </row>
    <row r="6211" spans="1:7" s="15" customFormat="1" x14ac:dyDescent="0.15">
      <c r="A6211" s="6"/>
      <c r="B6211" s="15">
        <v>5994</v>
      </c>
      <c r="C6211" s="18" t="str">
        <f>'Population tagcount script'!D5995</f>
        <v xml:space="preserve">hoge[hoge &lt; 1] &lt;- 1                   </v>
      </c>
      <c r="D6211" s="5"/>
      <c r="E6211" s="5"/>
      <c r="F6211" s="5"/>
      <c r="G6211" s="5"/>
    </row>
    <row r="6212" spans="1:7" s="15" customFormat="1" x14ac:dyDescent="0.15">
      <c r="A6212" s="6"/>
      <c r="B6212" s="15">
        <v>5995</v>
      </c>
      <c r="C6212" s="18" t="str">
        <f>'Population tagcount script'!D5996</f>
        <v>hoge1 &lt;- DNAStringSet(sread(fastq), start=1, end=hoge)</v>
      </c>
      <c r="D6212" s="5"/>
      <c r="E6212" s="5"/>
      <c r="F6212" s="5"/>
      <c r="G6212" s="5"/>
    </row>
    <row r="6213" spans="1:7" s="15" customFormat="1" x14ac:dyDescent="0.15">
      <c r="A6213" s="6"/>
      <c r="B6213" s="15">
        <v>5996</v>
      </c>
      <c r="C6213" s="18" t="str">
        <f>'Population tagcount script'!D5997</f>
        <v>hoge2 &lt;- BStringSet(quality(quality(fastq)), start=1, end=hoge)</v>
      </c>
      <c r="D6213" s="5"/>
      <c r="E6213" s="5"/>
      <c r="F6213" s="5"/>
      <c r="G6213" s="5"/>
    </row>
    <row r="6214" spans="1:7" s="15" customFormat="1" x14ac:dyDescent="0.15">
      <c r="A6214" s="6"/>
      <c r="B6214" s="15">
        <v>5997</v>
      </c>
      <c r="C6214" s="18" t="str">
        <f>'Population tagcount script'!D5998</f>
        <v>fastq &lt;- ShortReadQ(hoge1, hoge2, id(fastq))</v>
      </c>
      <c r="D6214" s="5"/>
      <c r="E6214" s="5"/>
      <c r="F6214" s="5"/>
      <c r="G6214" s="5"/>
    </row>
    <row r="6215" spans="1:7" s="15" customFormat="1" x14ac:dyDescent="0.15">
      <c r="A6215" s="6"/>
      <c r="B6215" s="15">
        <v>5998</v>
      </c>
      <c r="C6215" s="18" t="str">
        <f>'Population tagcount script'!D5999</f>
        <v xml:space="preserve">writeFastq(fastq, out_f, compress=F)   </v>
      </c>
      <c r="D6215" s="5"/>
      <c r="E6215" s="5"/>
      <c r="F6215" s="5"/>
      <c r="G6215" s="5"/>
    </row>
    <row r="6216" spans="1:7" s="15" customFormat="1" x14ac:dyDescent="0.15">
      <c r="A6216" s="6"/>
      <c r="B6216" s="15">
        <v>5999</v>
      </c>
      <c r="C6216" s="18" t="str">
        <f>'Population tagcount script'!D6000</f>
        <v>param1 &lt;- 35</v>
      </c>
      <c r="D6216" s="5"/>
      <c r="E6216" s="5"/>
      <c r="F6216" s="5"/>
      <c r="G6216" s="5"/>
    </row>
    <row r="6217" spans="1:7" s="15" customFormat="1" x14ac:dyDescent="0.15">
      <c r="A6217" s="6"/>
      <c r="B6217" s="15">
        <v>6000</v>
      </c>
      <c r="C6217" s="18" t="str">
        <f>'Population tagcount script'!D6001</f>
        <v>param2 &lt;- 0.1</v>
      </c>
      <c r="D6217" s="5"/>
      <c r="E6217" s="5"/>
      <c r="F6217" s="5"/>
      <c r="G6217" s="5"/>
    </row>
    <row r="6218" spans="1:7" s="15" customFormat="1" x14ac:dyDescent="0.15">
      <c r="A6218" s="6"/>
      <c r="B6218" s="15">
        <v>6001</v>
      </c>
      <c r="C6218" s="18" t="str">
        <f>'Population tagcount script'!D6002</f>
        <v>fastq &lt;- readFastq("C:/NGS/save/.fastq")</v>
      </c>
      <c r="D6218" s="5"/>
      <c r="E6218" s="5"/>
      <c r="F6218" s="5"/>
      <c r="G6218" s="5"/>
    </row>
    <row r="6219" spans="1:7" s="15" customFormat="1" x14ac:dyDescent="0.15">
      <c r="A6219" s="6"/>
      <c r="B6219" s="15">
        <v>6002</v>
      </c>
      <c r="C6219" s="18" t="str">
        <f>'Population tagcount script'!D6003</f>
        <v>hoge &lt;- as(quality(fastq), "matrix")</v>
      </c>
      <c r="D6219" s="5"/>
      <c r="E6219" s="5"/>
      <c r="F6219" s="5"/>
      <c r="G6219" s="5"/>
    </row>
    <row r="6220" spans="1:7" s="15" customFormat="1" x14ac:dyDescent="0.15">
      <c r="A6220" s="6"/>
      <c r="B6220" s="15">
        <v>6003</v>
      </c>
      <c r="C6220" s="18" t="str">
        <f>'Population tagcount script'!D6004</f>
        <v>obj &lt;- (rowSums(hoge &lt; param1) &lt;= width(fastq)*param2)</v>
      </c>
      <c r="D6220" s="5"/>
      <c r="E6220" s="5"/>
      <c r="F6220" s="5"/>
      <c r="G6220" s="5"/>
    </row>
    <row r="6221" spans="1:7" s="15" customFormat="1" x14ac:dyDescent="0.15">
      <c r="A6221" s="6"/>
      <c r="B6221" s="15">
        <v>6004</v>
      </c>
      <c r="C6221" s="18" t="str">
        <f>'Population tagcount script'!D6005</f>
        <v>fastq &lt;- fastq[obj]</v>
      </c>
      <c r="D6221" s="5"/>
      <c r="E6221" s="5"/>
      <c r="F6221" s="5"/>
      <c r="G6221" s="5"/>
    </row>
    <row r="6222" spans="1:7" s="15" customFormat="1" x14ac:dyDescent="0.15">
      <c r="A6222" s="6"/>
      <c r="B6222" s="15">
        <v>6005</v>
      </c>
      <c r="C6222" s="18" t="str">
        <f>'Population tagcount script'!D6006</f>
        <v xml:space="preserve">writeFastq(fastq, "C:/NGS/save/F2_Adap-0.fastq", compress=F)   </v>
      </c>
      <c r="D6222" s="5"/>
      <c r="E6222" s="5"/>
      <c r="F6222" s="5"/>
      <c r="G6222" s="5"/>
    </row>
    <row r="6223" spans="1:7" s="15" customFormat="1" x14ac:dyDescent="0.15">
      <c r="A6223" s="6"/>
      <c r="B6223" s="15">
        <v>6006</v>
      </c>
      <c r="C6223" s="18" t="str">
        <f>'Population tagcount script'!D6007</f>
        <v>in_f &lt;- "C:/NGS/save/F2_Adap-0.fastq"</v>
      </c>
      <c r="D6223" s="5"/>
      <c r="E6223" s="5"/>
      <c r="F6223" s="5"/>
      <c r="G6223" s="5"/>
    </row>
    <row r="6224" spans="1:7" s="15" customFormat="1" x14ac:dyDescent="0.15">
      <c r="A6224" s="6"/>
      <c r="B6224" s="15">
        <v>6007</v>
      </c>
      <c r="C6224" s="18" t="str">
        <f>'Population tagcount script'!D6008</f>
        <v>out_f &lt;- "C:/NGS/save/F2_Adap-1.fastq"</v>
      </c>
      <c r="D6224" s="5"/>
      <c r="E6224" s="5"/>
      <c r="F6224" s="5"/>
      <c r="G6224" s="5"/>
    </row>
    <row r="6225" spans="1:7" s="15" customFormat="1" x14ac:dyDescent="0.15">
      <c r="A6225" s="6"/>
      <c r="B6225" s="15">
        <v>6008</v>
      </c>
      <c r="C6225" s="18" t="str">
        <f>'Population tagcount script'!D6009</f>
        <v>param_adapter &lt;- "CATGAGATCGGAAGAGCGTCGTGTAGGGAAAGAGTGT"  #Adapter sequence 1</v>
      </c>
      <c r="D6225" s="5"/>
      <c r="E6225" s="5"/>
      <c r="F6225" s="5"/>
      <c r="G6225" s="5"/>
    </row>
    <row r="6226" spans="1:7" s="15" customFormat="1" x14ac:dyDescent="0.15">
      <c r="A6226" s="6"/>
      <c r="B6226" s="15">
        <v>6009</v>
      </c>
      <c r="C6226" s="18" t="str">
        <f>'Population tagcount script'!D6010</f>
        <v xml:space="preserve">system.time(res1 &lt;- preprocessReads(filename=in_f,  outputFilename=out_f,Rpattern=param_adapter, max.Rmismatch=rep(0, nchar(param_adapter)), nBases=0, minLength=20, nrec=1000000))      </v>
      </c>
      <c r="D6226" s="5"/>
      <c r="E6226" s="5"/>
      <c r="F6226" s="5"/>
      <c r="G6226" s="5"/>
    </row>
    <row r="6227" spans="1:7" s="15" customFormat="1" x14ac:dyDescent="0.15">
      <c r="A6227" s="6"/>
      <c r="B6227" s="15">
        <v>6010</v>
      </c>
      <c r="C6227" s="18" t="str">
        <f>'Population tagcount script'!D6011</f>
        <v>in_f &lt;- "C:/NGS/save/F2_Adap-1.fastq"</v>
      </c>
      <c r="D6227" s="5"/>
      <c r="E6227" s="5"/>
      <c r="F6227" s="5"/>
      <c r="G6227" s="5"/>
    </row>
    <row r="6228" spans="1:7" s="15" customFormat="1" x14ac:dyDescent="0.15">
      <c r="A6228" s="6"/>
      <c r="B6228" s="15">
        <v>6011</v>
      </c>
      <c r="C6228" s="18" t="str">
        <f>'Population tagcount script'!D6012</f>
        <v>out_f &lt;- "C:/NGS/save/F2_Adap-2.fastq"</v>
      </c>
      <c r="D6228" s="5"/>
      <c r="E6228" s="5"/>
      <c r="F6228" s="5"/>
      <c r="G6228" s="5"/>
    </row>
    <row r="6229" spans="1:7" s="15" customFormat="1" x14ac:dyDescent="0.15">
      <c r="A6229" s="6"/>
      <c r="B6229" s="15">
        <v>6012</v>
      </c>
      <c r="C6229" s="18" t="str">
        <f>'Population tagcount script'!D6013</f>
        <v>param_adapter &lt;- "TAAGATCGGAAGAGCACACGTCTGAACTCCAGTCAC"  #Adapter sequence 2</v>
      </c>
      <c r="D6229" s="5"/>
      <c r="E6229" s="5"/>
      <c r="F6229" s="5"/>
      <c r="G6229" s="5"/>
    </row>
    <row r="6230" spans="1:7" s="15" customFormat="1" x14ac:dyDescent="0.15">
      <c r="A6230" s="6"/>
      <c r="B6230" s="15">
        <v>6013</v>
      </c>
      <c r="C6230" s="18" t="str">
        <f>'Population tagcount script'!D6014</f>
        <v xml:space="preserve">system.time(res2 &lt;- preprocessReads(filename=in_f,  outputFilename=out_f,Rpattern=param_adapter, max.Rmismatch=rep(0, nchar(param_adapter)), nBases=0, minLength=20, nrec=1000000))      </v>
      </c>
      <c r="D6230" s="5"/>
      <c r="E6230" s="5"/>
      <c r="F6230" s="5"/>
      <c r="G6230" s="5"/>
    </row>
    <row r="6231" spans="1:7" s="15" customFormat="1" x14ac:dyDescent="0.15">
      <c r="A6231" s="6"/>
      <c r="B6231" s="15">
        <v>6014</v>
      </c>
      <c r="C6231" s="18" t="str">
        <f>'Population tagcount script'!D6015</f>
        <v>in_f &lt;- "C:/NGS/save/F2_Adap-2.fastq"</v>
      </c>
      <c r="D6231" s="5"/>
      <c r="E6231" s="5"/>
      <c r="F6231" s="5"/>
      <c r="G6231" s="5"/>
    </row>
    <row r="6232" spans="1:7" s="15" customFormat="1" x14ac:dyDescent="0.15">
      <c r="A6232" s="6"/>
      <c r="B6232" s="15">
        <v>6015</v>
      </c>
      <c r="C6232" s="18" t="str">
        <f>'Population tagcount script'!D6016</f>
        <v>out_f &lt;- "C:/NGS/save/F2_Adap-3.fastq"</v>
      </c>
      <c r="D6232" s="5"/>
      <c r="E6232" s="5"/>
      <c r="F6232" s="5"/>
      <c r="G6232" s="5"/>
    </row>
    <row r="6233" spans="1:7" s="15" customFormat="1" x14ac:dyDescent="0.15">
      <c r="A6233" s="6"/>
      <c r="B6233" s="15">
        <v>6016</v>
      </c>
      <c r="C6233" s="18" t="str">
        <f>'Population tagcount script'!D6017</f>
        <v>param_adapter &lt;- "TAAGATCGGAAGAGCGTCGTGTAGGGAAAGAGTGT"  #Adapter sequence 3</v>
      </c>
      <c r="D6233" s="5"/>
      <c r="E6233" s="5"/>
      <c r="F6233" s="5"/>
      <c r="G6233" s="5"/>
    </row>
    <row r="6234" spans="1:7" s="15" customFormat="1" x14ac:dyDescent="0.15">
      <c r="A6234" s="6"/>
      <c r="B6234" s="15">
        <v>6017</v>
      </c>
      <c r="C6234" s="18" t="str">
        <f>'Population tagcount script'!D6018</f>
        <v xml:space="preserve">system.time(res3 &lt;- preprocessReads(filename=in_f,  outputFilename=out_f,Rpattern=param_adapter, max.Rmismatch=rep(0, nchar(param_adapter)), nBases=0, minLength=20, nrec=1000000))      </v>
      </c>
      <c r="D6234" s="5"/>
      <c r="E6234" s="5"/>
      <c r="F6234" s="5"/>
      <c r="G6234" s="5"/>
    </row>
    <row r="6235" spans="1:7" s="15" customFormat="1" x14ac:dyDescent="0.15">
      <c r="A6235" s="6"/>
      <c r="B6235" s="15">
        <v>6018</v>
      </c>
      <c r="C6235" s="18" t="str">
        <f>'Population tagcount script'!D6019</f>
        <v>in_f &lt;- "C:/NGS/save/F2_Adap-3.fastq"</v>
      </c>
      <c r="D6235" s="5"/>
      <c r="E6235" s="5"/>
      <c r="F6235" s="5"/>
      <c r="G6235" s="5"/>
    </row>
    <row r="6236" spans="1:7" s="15" customFormat="1" x14ac:dyDescent="0.15">
      <c r="A6236" s="6"/>
      <c r="B6236" s="15">
        <v>6019</v>
      </c>
      <c r="C6236" s="18" t="str">
        <f>'Population tagcount script'!D6020</f>
        <v>out_f &lt;- "C:/NGS/save/AdapterTrim_.fastq"</v>
      </c>
      <c r="D6236" s="5"/>
      <c r="E6236" s="5"/>
      <c r="F6236" s="5"/>
      <c r="G6236" s="5"/>
    </row>
    <row r="6237" spans="1:7" s="15" customFormat="1" x14ac:dyDescent="0.15">
      <c r="A6237" s="6"/>
      <c r="B6237" s="15">
        <v>6020</v>
      </c>
      <c r="C6237" s="18" t="str">
        <f>'Population tagcount script'!D6021</f>
        <v>param_adapter &lt;- "CATGAGATCGGAAGAGCACACGTCTGAACTCCAGTCAC"  #Adapter sequence 4</v>
      </c>
      <c r="D6237" s="5"/>
      <c r="E6237" s="5"/>
      <c r="F6237" s="5"/>
      <c r="G6237" s="5"/>
    </row>
    <row r="6238" spans="1:7" s="15" customFormat="1" x14ac:dyDescent="0.15">
      <c r="A6238" s="6"/>
      <c r="B6238" s="15">
        <v>6021</v>
      </c>
      <c r="C6238" s="18" t="str">
        <f>'Population tagcount script'!D6022</f>
        <v xml:space="preserve">system.time(res4 &lt;- preprocessReads(filename=in_f,  outputFilename=out_f,Rpattern=param_adapter, max.Rmismatch=rep(0, nchar(param_adapter)), nBases=0, minLength=20, nrec=1000000))      </v>
      </c>
      <c r="D6238" s="5"/>
      <c r="E6238" s="5"/>
      <c r="F6238" s="5"/>
      <c r="G6238" s="5"/>
    </row>
    <row r="6239" spans="1:7" s="15" customFormat="1" x14ac:dyDescent="0.15">
      <c r="A6239" s="6"/>
      <c r="B6239" s="15">
        <v>6022</v>
      </c>
      <c r="C6239" s="18" t="str">
        <f>'Population tagcount script'!D6023</f>
        <v>res &lt;- rbind(res1,res2,res3,res4)</v>
      </c>
      <c r="D6239" s="5"/>
      <c r="E6239" s="5"/>
      <c r="F6239" s="5"/>
      <c r="G6239" s="5"/>
    </row>
    <row r="6240" spans="1:7" s="15" customFormat="1" x14ac:dyDescent="0.15">
      <c r="A6240" s="6"/>
      <c r="B6240" s="15">
        <v>6023</v>
      </c>
      <c r="C6240" s="18" t="str">
        <f>'Population tagcount script'!D6024</f>
        <v>write.csv(res, "C:/NGS/save/.fastq.csv")</v>
      </c>
      <c r="D6240" s="5"/>
      <c r="E6240" s="5"/>
      <c r="F6240" s="5"/>
      <c r="G6240" s="5"/>
    </row>
    <row r="6241" spans="1:7" s="15" customFormat="1" x14ac:dyDescent="0.15">
      <c r="A6241" s="6"/>
      <c r="B6241" s="15">
        <v>6024</v>
      </c>
      <c r="C6241" s="18" t="str">
        <f>'Population tagcount script'!D6025</f>
        <v>system.time(fastq &lt;- fread("C:/NGS/save/AdapterTrim_.fastq", header=F, sep="\t", na.strings="NA", strip.white=TRUE, verbose=TRUE))</v>
      </c>
      <c r="D6241" s="5"/>
      <c r="E6241" s="5"/>
      <c r="F6241" s="5"/>
      <c r="G6241" s="5"/>
    </row>
    <row r="6242" spans="1:7" s="15" customFormat="1" x14ac:dyDescent="0.15">
      <c r="A6242" s="6"/>
      <c r="B6242" s="15">
        <v>6025</v>
      </c>
      <c r="C6242" s="18" t="str">
        <f>'Population tagcount script'!D6026</f>
        <v>file.remove("C:/NGS/save/AdapterTrim_.fastq","C:/NGS/save/F2_Adap-0.fastq","C:/NGS/save/F2_Adap-1.fastq","C:/NGS/save/F2_Adap-2.fastq","C:/NGS/save/F2_Adap-3.fastq")</v>
      </c>
      <c r="D6242" s="5"/>
      <c r="E6242" s="5"/>
      <c r="F6242" s="5"/>
      <c r="G6242" s="5"/>
    </row>
    <row r="6243" spans="1:7" s="15" customFormat="1" x14ac:dyDescent="0.15">
      <c r="A6243" s="6"/>
      <c r="B6243" s="15">
        <v>6026</v>
      </c>
      <c r="C6243" s="18" t="str">
        <f>'Population tagcount script'!D6027</f>
        <v>system.time(nucleotide &lt;- fastq[2+4*(0:((nrow(fastq)/4)-1))])</v>
      </c>
      <c r="D6243" s="5"/>
      <c r="E6243" s="5"/>
      <c r="F6243" s="5"/>
      <c r="G6243" s="5"/>
    </row>
    <row r="6244" spans="1:7" s="15" customFormat="1" x14ac:dyDescent="0.15">
      <c r="A6244" s="6"/>
      <c r="B6244" s="15">
        <v>6027</v>
      </c>
      <c r="C6244" s="18" t="str">
        <f>'Population tagcount script'!D6028</f>
        <v>system.time(RADtag &lt;- sort(table(nucleotide), decreasing=TRUE))</v>
      </c>
      <c r="D6244" s="5"/>
      <c r="E6244" s="5"/>
      <c r="F6244" s="5"/>
      <c r="G6244" s="5"/>
    </row>
    <row r="6245" spans="1:7" s="15" customFormat="1" x14ac:dyDescent="0.15">
      <c r="A6245" s="6"/>
      <c r="B6245" s="15">
        <v>6028</v>
      </c>
      <c r="C6245" s="18" t="str">
        <f>'Population tagcount script'!D6029</f>
        <v>system.time(write.csv(RADtag, file="C:/NGS/save/.tagcount", row.names = F))</v>
      </c>
      <c r="D6245" s="5"/>
      <c r="E6245" s="5"/>
      <c r="F6245" s="5"/>
      <c r="G6245" s="5"/>
    </row>
    <row r="6246" spans="1:7" s="15" customFormat="1" x14ac:dyDescent="0.15">
      <c r="A6246" s="6"/>
      <c r="B6246" s="15">
        <v>6029</v>
      </c>
      <c r="C6246" s="18" t="str">
        <f>'Population tagcount script'!D6030</f>
        <v>file.remove("C:/NGS/save/.fastq")</v>
      </c>
      <c r="D6246" s="5"/>
      <c r="E6246" s="5"/>
      <c r="F6246" s="5"/>
      <c r="G6246" s="5"/>
    </row>
    <row r="6247" spans="1:7" s="15" customFormat="1" x14ac:dyDescent="0.15">
      <c r="A6247" s="6"/>
      <c r="B6247" s="15">
        <v>6030</v>
      </c>
      <c r="C6247" s="18" t="str">
        <f>'Population tagcount script'!D6031</f>
        <v>RAD_1over &lt;- RADtag[RADtag&gt;1]</v>
      </c>
      <c r="D6247" s="5"/>
      <c r="E6247" s="5"/>
      <c r="F6247" s="5"/>
      <c r="G6247" s="5"/>
    </row>
    <row r="6248" spans="1:7" s="15" customFormat="1" x14ac:dyDescent="0.15">
      <c r="A6248" s="6"/>
      <c r="B6248" s="15">
        <v>6031</v>
      </c>
      <c r="C6248" s="18" t="str">
        <f>'Population tagcount script'!D6032</f>
        <v>system.time(write.csv(RAD_1over, file="C:/NGS/save/.tagcount1over", row.names = F))</v>
      </c>
      <c r="D6248" s="5"/>
      <c r="E6248" s="5"/>
      <c r="F6248" s="5"/>
      <c r="G6248" s="5"/>
    </row>
    <row r="6249" spans="1:7" s="15" customFormat="1" x14ac:dyDescent="0.15">
      <c r="A6249" s="6"/>
      <c r="B6249" s="15">
        <v>6032</v>
      </c>
      <c r="C6249" s="18" t="str">
        <f>'Population tagcount script'!D6033</f>
        <v>rm(list=ls())</v>
      </c>
      <c r="D6249" s="5"/>
      <c r="E6249" s="5"/>
      <c r="F6249" s="5"/>
      <c r="G6249" s="5"/>
    </row>
    <row r="6250" spans="1:7" s="15" customFormat="1" x14ac:dyDescent="0.15">
      <c r="A6250" s="6"/>
      <c r="B6250" s="15">
        <v>6033</v>
      </c>
      <c r="C6250" s="18" t="str">
        <f>'Population tagcount script'!D6034</f>
        <v>in_f &lt;- c("0", "0")</v>
      </c>
      <c r="D6250" s="5"/>
      <c r="E6250" s="5"/>
      <c r="F6250" s="5"/>
      <c r="G6250" s="5"/>
    </row>
    <row r="6251" spans="1:7" s="15" customFormat="1" x14ac:dyDescent="0.15">
      <c r="A6251" s="6"/>
      <c r="B6251" s="15">
        <v>6034</v>
      </c>
      <c r="C6251" s="18" t="str">
        <f>'Population tagcount script'!D6035</f>
        <v>out_f &lt;- "C:/NGS/save/.fastq"</v>
      </c>
      <c r="D6251" s="5"/>
      <c r="E6251" s="5"/>
      <c r="F6251" s="5"/>
      <c r="G6251" s="5"/>
    </row>
    <row r="6252" spans="1:7" s="15" customFormat="1" x14ac:dyDescent="0.15">
      <c r="A6252" s="6"/>
      <c r="B6252" s="15">
        <v>6035</v>
      </c>
      <c r="C6252" s="18" t="str">
        <f>'Population tagcount script'!D6036</f>
        <v>param_trim &lt;- 0</v>
      </c>
      <c r="D6252" s="5"/>
      <c r="E6252" s="5"/>
      <c r="F6252" s="5"/>
      <c r="G6252" s="5"/>
    </row>
    <row r="6253" spans="1:7" s="15" customFormat="1" x14ac:dyDescent="0.15">
      <c r="A6253" s="6"/>
      <c r="B6253" s="15">
        <v>6036</v>
      </c>
      <c r="C6253" s="18" t="str">
        <f>'Population tagcount script'!D6037</f>
        <v xml:space="preserve">fastq &lt;- readFastq(in_f)              </v>
      </c>
      <c r="D6253" s="5"/>
      <c r="E6253" s="5"/>
      <c r="F6253" s="5"/>
      <c r="G6253" s="5"/>
    </row>
    <row r="6254" spans="1:7" s="15" customFormat="1" x14ac:dyDescent="0.15">
      <c r="A6254" s="6"/>
      <c r="B6254" s="15">
        <v>6037</v>
      </c>
      <c r="C6254" s="18" t="str">
        <f>'Population tagcount script'!D6038</f>
        <v>hoge &lt;- width(sread(fastq)) - param_trim</v>
      </c>
      <c r="D6254" s="5"/>
      <c r="E6254" s="5"/>
      <c r="F6254" s="5"/>
      <c r="G6254" s="5"/>
    </row>
    <row r="6255" spans="1:7" s="15" customFormat="1" x14ac:dyDescent="0.15">
      <c r="A6255" s="6"/>
      <c r="B6255" s="15">
        <v>6038</v>
      </c>
      <c r="C6255" s="18" t="str">
        <f>'Population tagcount script'!D6039</f>
        <v xml:space="preserve">hoge[hoge &lt; 1] &lt;- 1                   </v>
      </c>
      <c r="D6255" s="5"/>
      <c r="E6255" s="5"/>
      <c r="F6255" s="5"/>
      <c r="G6255" s="5"/>
    </row>
    <row r="6256" spans="1:7" s="15" customFormat="1" x14ac:dyDescent="0.15">
      <c r="A6256" s="6"/>
      <c r="B6256" s="15">
        <v>6039</v>
      </c>
      <c r="C6256" s="18" t="str">
        <f>'Population tagcount script'!D6040</f>
        <v>hoge1 &lt;- DNAStringSet(sread(fastq), start=1, end=hoge)</v>
      </c>
      <c r="D6256" s="5"/>
      <c r="E6256" s="5"/>
      <c r="F6256" s="5"/>
      <c r="G6256" s="5"/>
    </row>
    <row r="6257" spans="1:7" s="15" customFormat="1" x14ac:dyDescent="0.15">
      <c r="A6257" s="6"/>
      <c r="B6257" s="15">
        <v>6040</v>
      </c>
      <c r="C6257" s="18" t="str">
        <f>'Population tagcount script'!D6041</f>
        <v>hoge2 &lt;- BStringSet(quality(quality(fastq)), start=1, end=hoge)</v>
      </c>
      <c r="D6257" s="5"/>
      <c r="E6257" s="5"/>
      <c r="F6257" s="5"/>
      <c r="G6257" s="5"/>
    </row>
    <row r="6258" spans="1:7" s="15" customFormat="1" x14ac:dyDescent="0.15">
      <c r="A6258" s="6"/>
      <c r="B6258" s="15">
        <v>6041</v>
      </c>
      <c r="C6258" s="18" t="str">
        <f>'Population tagcount script'!D6042</f>
        <v>fastq &lt;- ShortReadQ(hoge1, hoge2, id(fastq))</v>
      </c>
      <c r="D6258" s="5"/>
      <c r="E6258" s="5"/>
      <c r="F6258" s="5"/>
      <c r="G6258" s="5"/>
    </row>
    <row r="6259" spans="1:7" s="15" customFormat="1" x14ac:dyDescent="0.15">
      <c r="A6259" s="6"/>
      <c r="B6259" s="15">
        <v>6042</v>
      </c>
      <c r="C6259" s="18" t="str">
        <f>'Population tagcount script'!D6043</f>
        <v xml:space="preserve">writeFastq(fastq, out_f, compress=F)   </v>
      </c>
      <c r="D6259" s="5"/>
      <c r="E6259" s="5"/>
      <c r="F6259" s="5"/>
      <c r="G6259" s="5"/>
    </row>
    <row r="6260" spans="1:7" s="15" customFormat="1" x14ac:dyDescent="0.15">
      <c r="A6260" s="6"/>
      <c r="B6260" s="15">
        <v>6043</v>
      </c>
      <c r="C6260" s="18" t="str">
        <f>'Population tagcount script'!D6044</f>
        <v>param1 &lt;- 35</v>
      </c>
      <c r="D6260" s="5"/>
      <c r="E6260" s="5"/>
      <c r="F6260" s="5"/>
      <c r="G6260" s="5"/>
    </row>
    <row r="6261" spans="1:7" s="15" customFormat="1" x14ac:dyDescent="0.15">
      <c r="A6261" s="6"/>
      <c r="B6261" s="15">
        <v>6044</v>
      </c>
      <c r="C6261" s="18" t="str">
        <f>'Population tagcount script'!D6045</f>
        <v>param2 &lt;- 0.1</v>
      </c>
      <c r="D6261" s="5"/>
      <c r="E6261" s="5"/>
      <c r="F6261" s="5"/>
      <c r="G6261" s="5"/>
    </row>
    <row r="6262" spans="1:7" s="15" customFormat="1" x14ac:dyDescent="0.15">
      <c r="A6262" s="6"/>
      <c r="B6262" s="15">
        <v>6045</v>
      </c>
      <c r="C6262" s="18" t="str">
        <f>'Population tagcount script'!D6046</f>
        <v>fastq &lt;- readFastq("C:/NGS/save/.fastq")</v>
      </c>
      <c r="D6262" s="5"/>
      <c r="E6262" s="5"/>
      <c r="F6262" s="5"/>
      <c r="G6262" s="5"/>
    </row>
    <row r="6263" spans="1:7" s="15" customFormat="1" x14ac:dyDescent="0.15">
      <c r="A6263" s="6"/>
      <c r="B6263" s="15">
        <v>6046</v>
      </c>
      <c r="C6263" s="18" t="str">
        <f>'Population tagcount script'!D6047</f>
        <v>hoge &lt;- as(quality(fastq), "matrix")</v>
      </c>
      <c r="D6263" s="5"/>
      <c r="E6263" s="5"/>
      <c r="F6263" s="5"/>
      <c r="G6263" s="5"/>
    </row>
    <row r="6264" spans="1:7" s="15" customFormat="1" x14ac:dyDescent="0.15">
      <c r="A6264" s="6"/>
      <c r="B6264" s="15">
        <v>6047</v>
      </c>
      <c r="C6264" s="18" t="str">
        <f>'Population tagcount script'!D6048</f>
        <v>obj &lt;- (rowSums(hoge &lt; param1) &lt;= width(fastq)*param2)</v>
      </c>
      <c r="D6264" s="5"/>
      <c r="E6264" s="5"/>
      <c r="F6264" s="5"/>
      <c r="G6264" s="5"/>
    </row>
    <row r="6265" spans="1:7" s="15" customFormat="1" x14ac:dyDescent="0.15">
      <c r="A6265" s="6"/>
      <c r="B6265" s="15">
        <v>6048</v>
      </c>
      <c r="C6265" s="18" t="str">
        <f>'Population tagcount script'!D6049</f>
        <v>fastq &lt;- fastq[obj]</v>
      </c>
      <c r="D6265" s="5"/>
      <c r="E6265" s="5"/>
      <c r="F6265" s="5"/>
      <c r="G6265" s="5"/>
    </row>
    <row r="6266" spans="1:7" s="15" customFormat="1" x14ac:dyDescent="0.15">
      <c r="A6266" s="6"/>
      <c r="B6266" s="15">
        <v>6049</v>
      </c>
      <c r="C6266" s="18" t="str">
        <f>'Population tagcount script'!D6050</f>
        <v xml:space="preserve">writeFastq(fastq, "C:/NGS/save/F2_Adap-0.fastq", compress=F)   </v>
      </c>
      <c r="D6266" s="5"/>
      <c r="E6266" s="5"/>
      <c r="F6266" s="5"/>
      <c r="G6266" s="5"/>
    </row>
    <row r="6267" spans="1:7" s="15" customFormat="1" x14ac:dyDescent="0.15">
      <c r="A6267" s="6"/>
      <c r="B6267" s="15">
        <v>6050</v>
      </c>
      <c r="C6267" s="18" t="str">
        <f>'Population tagcount script'!D6051</f>
        <v>in_f &lt;- "C:/NGS/save/F2_Adap-0.fastq"</v>
      </c>
      <c r="D6267" s="5"/>
      <c r="E6267" s="5"/>
      <c r="F6267" s="5"/>
      <c r="G6267" s="5"/>
    </row>
    <row r="6268" spans="1:7" s="15" customFormat="1" x14ac:dyDescent="0.15">
      <c r="A6268" s="6"/>
      <c r="B6268" s="15">
        <v>6051</v>
      </c>
      <c r="C6268" s="18" t="str">
        <f>'Population tagcount script'!D6052</f>
        <v>out_f &lt;- "C:/NGS/save/F2_Adap-1.fastq"</v>
      </c>
      <c r="D6268" s="5"/>
      <c r="E6268" s="5"/>
      <c r="F6268" s="5"/>
      <c r="G6268" s="5"/>
    </row>
    <row r="6269" spans="1:7" s="15" customFormat="1" x14ac:dyDescent="0.15">
      <c r="A6269" s="6"/>
      <c r="B6269" s="15">
        <v>6052</v>
      </c>
      <c r="C6269" s="18" t="str">
        <f>'Population tagcount script'!D6053</f>
        <v>param_adapter &lt;- "CATGAGATCGGAAGAGCGTCGTGTAGGGAAAGAGTGT"  #Adapter sequence 1</v>
      </c>
      <c r="D6269" s="5"/>
      <c r="E6269" s="5"/>
      <c r="F6269" s="5"/>
      <c r="G6269" s="5"/>
    </row>
    <row r="6270" spans="1:7" s="15" customFormat="1" x14ac:dyDescent="0.15">
      <c r="A6270" s="6"/>
      <c r="B6270" s="15">
        <v>6053</v>
      </c>
      <c r="C6270" s="18" t="str">
        <f>'Population tagcount script'!D6054</f>
        <v xml:space="preserve">system.time(res1 &lt;- preprocessReads(filename=in_f,  outputFilename=out_f,Rpattern=param_adapter, max.Rmismatch=rep(0, nchar(param_adapter)), nBases=0, minLength=20, nrec=1000000))      </v>
      </c>
      <c r="D6270" s="5"/>
      <c r="E6270" s="5"/>
      <c r="F6270" s="5"/>
      <c r="G6270" s="5"/>
    </row>
    <row r="6271" spans="1:7" s="15" customFormat="1" x14ac:dyDescent="0.15">
      <c r="A6271" s="6"/>
      <c r="B6271" s="15">
        <v>6054</v>
      </c>
      <c r="C6271" s="18" t="str">
        <f>'Population tagcount script'!D6055</f>
        <v>in_f &lt;- "C:/NGS/save/F2_Adap-1.fastq"</v>
      </c>
      <c r="D6271" s="5"/>
      <c r="E6271" s="5"/>
      <c r="F6271" s="5"/>
      <c r="G6271" s="5"/>
    </row>
    <row r="6272" spans="1:7" s="15" customFormat="1" x14ac:dyDescent="0.15">
      <c r="A6272" s="6"/>
      <c r="B6272" s="15">
        <v>6055</v>
      </c>
      <c r="C6272" s="18" t="str">
        <f>'Population tagcount script'!D6056</f>
        <v>out_f &lt;- "C:/NGS/save/F2_Adap-2.fastq"</v>
      </c>
      <c r="D6272" s="5"/>
      <c r="E6272" s="5"/>
      <c r="F6272" s="5"/>
      <c r="G6272" s="5"/>
    </row>
    <row r="6273" spans="1:7" s="15" customFormat="1" x14ac:dyDescent="0.15">
      <c r="A6273" s="6"/>
      <c r="B6273" s="15">
        <v>6056</v>
      </c>
      <c r="C6273" s="18" t="str">
        <f>'Population tagcount script'!D6057</f>
        <v>param_adapter &lt;- "TAAGATCGGAAGAGCACACGTCTGAACTCCAGTCAC"  #Adapter sequence 2</v>
      </c>
      <c r="D6273" s="5"/>
      <c r="E6273" s="5"/>
      <c r="F6273" s="5"/>
      <c r="G6273" s="5"/>
    </row>
    <row r="6274" spans="1:7" s="15" customFormat="1" x14ac:dyDescent="0.15">
      <c r="A6274" s="6"/>
      <c r="B6274" s="15">
        <v>6057</v>
      </c>
      <c r="C6274" s="18" t="str">
        <f>'Population tagcount script'!D6058</f>
        <v xml:space="preserve">system.time(res2 &lt;- preprocessReads(filename=in_f,  outputFilename=out_f,Rpattern=param_adapter, max.Rmismatch=rep(0, nchar(param_adapter)), nBases=0, minLength=20, nrec=1000000))      </v>
      </c>
      <c r="D6274" s="5"/>
      <c r="E6274" s="5"/>
      <c r="F6274" s="5"/>
      <c r="G6274" s="5"/>
    </row>
    <row r="6275" spans="1:7" s="15" customFormat="1" x14ac:dyDescent="0.15">
      <c r="A6275" s="6"/>
      <c r="B6275" s="15">
        <v>6058</v>
      </c>
      <c r="C6275" s="18" t="str">
        <f>'Population tagcount script'!D6059</f>
        <v>in_f &lt;- "C:/NGS/save/F2_Adap-2.fastq"</v>
      </c>
      <c r="D6275" s="5"/>
      <c r="E6275" s="5"/>
      <c r="F6275" s="5"/>
      <c r="G6275" s="5"/>
    </row>
    <row r="6276" spans="1:7" s="15" customFormat="1" x14ac:dyDescent="0.15">
      <c r="A6276" s="6"/>
      <c r="B6276" s="15">
        <v>6059</v>
      </c>
      <c r="C6276" s="18" t="str">
        <f>'Population tagcount script'!D6060</f>
        <v>out_f &lt;- "C:/NGS/save/F2_Adap-3.fastq"</v>
      </c>
      <c r="D6276" s="5"/>
      <c r="E6276" s="5"/>
      <c r="F6276" s="5"/>
      <c r="G6276" s="5"/>
    </row>
    <row r="6277" spans="1:7" s="15" customFormat="1" x14ac:dyDescent="0.15">
      <c r="A6277" s="6"/>
      <c r="B6277" s="15">
        <v>6060</v>
      </c>
      <c r="C6277" s="18" t="str">
        <f>'Population tagcount script'!D6061</f>
        <v>param_adapter &lt;- "TAAGATCGGAAGAGCGTCGTGTAGGGAAAGAGTGT"  #Adapter sequence 3</v>
      </c>
      <c r="D6277" s="5"/>
      <c r="E6277" s="5"/>
      <c r="F6277" s="5"/>
      <c r="G6277" s="5"/>
    </row>
    <row r="6278" spans="1:7" s="15" customFormat="1" x14ac:dyDescent="0.15">
      <c r="A6278" s="6"/>
      <c r="B6278" s="15">
        <v>6061</v>
      </c>
      <c r="C6278" s="18" t="str">
        <f>'Population tagcount script'!D6062</f>
        <v xml:space="preserve">system.time(res3 &lt;- preprocessReads(filename=in_f,  outputFilename=out_f,Rpattern=param_adapter, max.Rmismatch=rep(0, nchar(param_adapter)), nBases=0, minLength=20, nrec=1000000))      </v>
      </c>
      <c r="D6278" s="5"/>
      <c r="E6278" s="5"/>
      <c r="F6278" s="5"/>
      <c r="G6278" s="5"/>
    </row>
    <row r="6279" spans="1:7" s="15" customFormat="1" x14ac:dyDescent="0.15">
      <c r="A6279" s="6"/>
      <c r="B6279" s="15">
        <v>6062</v>
      </c>
      <c r="C6279" s="18" t="str">
        <f>'Population tagcount script'!D6063</f>
        <v>in_f &lt;- "C:/NGS/save/F2_Adap-3.fastq"</v>
      </c>
      <c r="D6279" s="5"/>
      <c r="E6279" s="5"/>
      <c r="F6279" s="5"/>
      <c r="G6279" s="5"/>
    </row>
    <row r="6280" spans="1:7" s="15" customFormat="1" x14ac:dyDescent="0.15">
      <c r="A6280" s="6"/>
      <c r="B6280" s="15">
        <v>6063</v>
      </c>
      <c r="C6280" s="18" t="str">
        <f>'Population tagcount script'!D6064</f>
        <v>out_f &lt;- "C:/NGS/save/AdapterTrim_.fastq"</v>
      </c>
      <c r="D6280" s="5"/>
      <c r="E6280" s="5"/>
      <c r="F6280" s="5"/>
      <c r="G6280" s="5"/>
    </row>
    <row r="6281" spans="1:7" s="15" customFormat="1" x14ac:dyDescent="0.15">
      <c r="A6281" s="6"/>
      <c r="B6281" s="15">
        <v>6064</v>
      </c>
      <c r="C6281" s="18" t="str">
        <f>'Population tagcount script'!D6065</f>
        <v>param_adapter &lt;- "CATGAGATCGGAAGAGCACACGTCTGAACTCCAGTCAC"  #Adapter sequence 4</v>
      </c>
      <c r="D6281" s="5"/>
      <c r="E6281" s="5"/>
      <c r="F6281" s="5"/>
      <c r="G6281" s="5"/>
    </row>
    <row r="6282" spans="1:7" s="15" customFormat="1" x14ac:dyDescent="0.15">
      <c r="A6282" s="6"/>
      <c r="B6282" s="15">
        <v>6065</v>
      </c>
      <c r="C6282" s="18" t="str">
        <f>'Population tagcount script'!D6066</f>
        <v xml:space="preserve">system.time(res4 &lt;- preprocessReads(filename=in_f,  outputFilename=out_f,Rpattern=param_adapter, max.Rmismatch=rep(0, nchar(param_adapter)), nBases=0, minLength=20, nrec=1000000))      </v>
      </c>
      <c r="D6282" s="5"/>
      <c r="E6282" s="5"/>
      <c r="F6282" s="5"/>
      <c r="G6282" s="5"/>
    </row>
    <row r="6283" spans="1:7" s="15" customFormat="1" x14ac:dyDescent="0.15">
      <c r="A6283" s="6"/>
      <c r="B6283" s="15">
        <v>6066</v>
      </c>
      <c r="C6283" s="18" t="str">
        <f>'Population tagcount script'!D6067</f>
        <v>res &lt;- rbind(res1,res2,res3,res4)</v>
      </c>
      <c r="D6283" s="5"/>
      <c r="E6283" s="5"/>
      <c r="F6283" s="5"/>
      <c r="G6283" s="5"/>
    </row>
    <row r="6284" spans="1:7" s="15" customFormat="1" x14ac:dyDescent="0.15">
      <c r="A6284" s="6"/>
      <c r="B6284" s="15">
        <v>6067</v>
      </c>
      <c r="C6284" s="18" t="str">
        <f>'Population tagcount script'!D6068</f>
        <v>write.csv(res, "C:/NGS/save/.fastq.csv")</v>
      </c>
      <c r="D6284" s="5"/>
      <c r="E6284" s="5"/>
      <c r="F6284" s="5"/>
      <c r="G6284" s="5"/>
    </row>
    <row r="6285" spans="1:7" s="15" customFormat="1" x14ac:dyDescent="0.15">
      <c r="A6285" s="6"/>
      <c r="B6285" s="15">
        <v>6068</v>
      </c>
      <c r="C6285" s="18" t="str">
        <f>'Population tagcount script'!D6069</f>
        <v>system.time(fastq &lt;- fread("C:/NGS/save/AdapterTrim_.fastq", header=F, sep="\t", na.strings="NA", strip.white=TRUE, verbose=TRUE))</v>
      </c>
      <c r="D6285" s="5"/>
      <c r="E6285" s="5"/>
      <c r="F6285" s="5"/>
      <c r="G6285" s="5"/>
    </row>
    <row r="6286" spans="1:7" s="15" customFormat="1" x14ac:dyDescent="0.15">
      <c r="A6286" s="6"/>
      <c r="B6286" s="15">
        <v>6069</v>
      </c>
      <c r="C6286" s="18" t="str">
        <f>'Population tagcount script'!D6070</f>
        <v>file.remove("C:/NGS/save/AdapterTrim_.fastq","C:/NGS/save/F2_Adap-0.fastq","C:/NGS/save/F2_Adap-1.fastq","C:/NGS/save/F2_Adap-2.fastq","C:/NGS/save/F2_Adap-3.fastq")</v>
      </c>
      <c r="D6286" s="5"/>
      <c r="E6286" s="5"/>
      <c r="F6286" s="5"/>
      <c r="G6286" s="5"/>
    </row>
    <row r="6287" spans="1:7" s="15" customFormat="1" x14ac:dyDescent="0.15">
      <c r="A6287" s="6"/>
      <c r="B6287" s="15">
        <v>6070</v>
      </c>
      <c r="C6287" s="18" t="str">
        <f>'Population tagcount script'!D6071</f>
        <v>system.time(nucleotide &lt;- fastq[2+4*(0:((nrow(fastq)/4)-1))])</v>
      </c>
      <c r="D6287" s="5"/>
      <c r="E6287" s="5"/>
      <c r="F6287" s="5"/>
      <c r="G6287" s="5"/>
    </row>
    <row r="6288" spans="1:7" s="15" customFormat="1" x14ac:dyDescent="0.15">
      <c r="A6288" s="6"/>
      <c r="B6288" s="15">
        <v>6071</v>
      </c>
      <c r="C6288" s="18" t="str">
        <f>'Population tagcount script'!D6072</f>
        <v>system.time(RADtag &lt;- sort(table(nucleotide), decreasing=TRUE))</v>
      </c>
      <c r="D6288" s="5"/>
      <c r="E6288" s="5"/>
      <c r="F6288" s="5"/>
      <c r="G6288" s="5"/>
    </row>
    <row r="6289" spans="1:7" s="15" customFormat="1" x14ac:dyDescent="0.15">
      <c r="A6289" s="6"/>
      <c r="B6289" s="15">
        <v>6072</v>
      </c>
      <c r="C6289" s="18" t="str">
        <f>'Population tagcount script'!D6073</f>
        <v>system.time(write.csv(RADtag, file="C:/NGS/save/.tagcount", row.names = F))</v>
      </c>
      <c r="D6289" s="5"/>
      <c r="E6289" s="5"/>
      <c r="F6289" s="5"/>
      <c r="G6289" s="5"/>
    </row>
    <row r="6290" spans="1:7" s="15" customFormat="1" x14ac:dyDescent="0.15">
      <c r="A6290" s="6"/>
      <c r="B6290" s="15">
        <v>6073</v>
      </c>
      <c r="C6290" s="18" t="str">
        <f>'Population tagcount script'!D6074</f>
        <v>file.remove("C:/NGS/save/.fastq")</v>
      </c>
      <c r="D6290" s="5"/>
      <c r="E6290" s="5"/>
      <c r="F6290" s="5"/>
      <c r="G6290" s="5"/>
    </row>
    <row r="6291" spans="1:7" s="15" customFormat="1" x14ac:dyDescent="0.15">
      <c r="A6291" s="6"/>
      <c r="B6291" s="15">
        <v>6074</v>
      </c>
      <c r="C6291" s="18" t="str">
        <f>'Population tagcount script'!D6075</f>
        <v>RAD_1over &lt;- RADtag[RADtag&gt;1]</v>
      </c>
      <c r="D6291" s="5"/>
      <c r="E6291" s="5"/>
      <c r="F6291" s="5"/>
      <c r="G6291" s="5"/>
    </row>
    <row r="6292" spans="1:7" s="15" customFormat="1" x14ac:dyDescent="0.15">
      <c r="A6292" s="6"/>
      <c r="B6292" s="15">
        <v>6075</v>
      </c>
      <c r="C6292" s="18" t="str">
        <f>'Population tagcount script'!D6076</f>
        <v>system.time(write.csv(RAD_1over, file="C:/NGS/save/.tagcount1over", row.names = F))</v>
      </c>
      <c r="D6292" s="5"/>
      <c r="E6292" s="5"/>
      <c r="F6292" s="5"/>
      <c r="G6292" s="5"/>
    </row>
    <row r="6293" spans="1:7" s="15" customFormat="1" x14ac:dyDescent="0.15">
      <c r="A6293" s="6"/>
      <c r="B6293" s="15">
        <v>6076</v>
      </c>
      <c r="C6293" s="18" t="str">
        <f>'Population tagcount script'!D6077</f>
        <v>rm(list=ls())</v>
      </c>
      <c r="D6293" s="5"/>
      <c r="E6293" s="5"/>
      <c r="F6293" s="5"/>
      <c r="G6293" s="5"/>
    </row>
    <row r="6294" spans="1:7" s="15" customFormat="1" x14ac:dyDescent="0.15">
      <c r="A6294" s="6"/>
      <c r="B6294" s="15">
        <v>6077</v>
      </c>
      <c r="C6294" s="18" t="str">
        <f>'Population tagcount script'!D6078</f>
        <v>in_f &lt;- c("0", "0")</v>
      </c>
      <c r="D6294" s="5"/>
      <c r="E6294" s="5"/>
      <c r="F6294" s="5"/>
      <c r="G6294" s="5"/>
    </row>
    <row r="6295" spans="1:7" s="15" customFormat="1" x14ac:dyDescent="0.15">
      <c r="A6295" s="6"/>
      <c r="B6295" s="15">
        <v>6078</v>
      </c>
      <c r="C6295" s="18" t="str">
        <f>'Population tagcount script'!D6079</f>
        <v>out_f &lt;- "C:/NGS/save/.fastq"</v>
      </c>
      <c r="D6295" s="5"/>
      <c r="E6295" s="5"/>
      <c r="F6295" s="5"/>
      <c r="G6295" s="5"/>
    </row>
    <row r="6296" spans="1:7" s="15" customFormat="1" x14ac:dyDescent="0.15">
      <c r="A6296" s="6"/>
      <c r="B6296" s="15">
        <v>6079</v>
      </c>
      <c r="C6296" s="18" t="str">
        <f>'Population tagcount script'!D6080</f>
        <v>param_trim &lt;- 0</v>
      </c>
      <c r="D6296" s="5"/>
      <c r="E6296" s="5"/>
      <c r="F6296" s="5"/>
      <c r="G6296" s="5"/>
    </row>
    <row r="6297" spans="1:7" s="15" customFormat="1" x14ac:dyDescent="0.15">
      <c r="A6297" s="6"/>
      <c r="B6297" s="15">
        <v>6080</v>
      </c>
      <c r="C6297" s="18" t="str">
        <f>'Population tagcount script'!D6081</f>
        <v xml:space="preserve">fastq &lt;- readFastq(in_f)              </v>
      </c>
      <c r="D6297" s="5"/>
      <c r="E6297" s="5"/>
      <c r="F6297" s="5"/>
      <c r="G6297" s="5"/>
    </row>
    <row r="6298" spans="1:7" s="15" customFormat="1" x14ac:dyDescent="0.15">
      <c r="A6298" s="6"/>
      <c r="B6298" s="15">
        <v>6081</v>
      </c>
      <c r="C6298" s="18" t="str">
        <f>'Population tagcount script'!D6082</f>
        <v>hoge &lt;- width(sread(fastq)) - param_trim</v>
      </c>
      <c r="D6298" s="5"/>
      <c r="E6298" s="5"/>
      <c r="F6298" s="5"/>
      <c r="G6298" s="5"/>
    </row>
    <row r="6299" spans="1:7" s="15" customFormat="1" x14ac:dyDescent="0.15">
      <c r="A6299" s="6"/>
      <c r="B6299" s="15">
        <v>6082</v>
      </c>
      <c r="C6299" s="18" t="str">
        <f>'Population tagcount script'!D6083</f>
        <v xml:space="preserve">hoge[hoge &lt; 1] &lt;- 1                   </v>
      </c>
      <c r="D6299" s="5"/>
      <c r="E6299" s="5"/>
      <c r="F6299" s="5"/>
      <c r="G6299" s="5"/>
    </row>
    <row r="6300" spans="1:7" s="15" customFormat="1" x14ac:dyDescent="0.15">
      <c r="A6300" s="6"/>
      <c r="B6300" s="15">
        <v>6083</v>
      </c>
      <c r="C6300" s="18" t="str">
        <f>'Population tagcount script'!D6084</f>
        <v>hoge1 &lt;- DNAStringSet(sread(fastq), start=1, end=hoge)</v>
      </c>
      <c r="D6300" s="5"/>
      <c r="E6300" s="5"/>
      <c r="F6300" s="5"/>
      <c r="G6300" s="5"/>
    </row>
    <row r="6301" spans="1:7" s="15" customFormat="1" x14ac:dyDescent="0.15">
      <c r="A6301" s="6"/>
      <c r="B6301" s="15">
        <v>6084</v>
      </c>
      <c r="C6301" s="18" t="str">
        <f>'Population tagcount script'!D6085</f>
        <v>hoge2 &lt;- BStringSet(quality(quality(fastq)), start=1, end=hoge)</v>
      </c>
      <c r="D6301" s="5"/>
      <c r="E6301" s="5"/>
      <c r="F6301" s="5"/>
      <c r="G6301" s="5"/>
    </row>
    <row r="6302" spans="1:7" s="15" customFormat="1" x14ac:dyDescent="0.15">
      <c r="A6302" s="6"/>
      <c r="B6302" s="15">
        <v>6085</v>
      </c>
      <c r="C6302" s="18" t="str">
        <f>'Population tagcount script'!D6086</f>
        <v>fastq &lt;- ShortReadQ(hoge1, hoge2, id(fastq))</v>
      </c>
      <c r="D6302" s="5"/>
      <c r="E6302" s="5"/>
      <c r="F6302" s="5"/>
      <c r="G6302" s="5"/>
    </row>
    <row r="6303" spans="1:7" s="15" customFormat="1" x14ac:dyDescent="0.15">
      <c r="A6303" s="6"/>
      <c r="B6303" s="15">
        <v>6086</v>
      </c>
      <c r="C6303" s="18" t="str">
        <f>'Population tagcount script'!D6087</f>
        <v xml:space="preserve">writeFastq(fastq, out_f, compress=F)   </v>
      </c>
      <c r="D6303" s="5"/>
      <c r="E6303" s="5"/>
      <c r="F6303" s="5"/>
      <c r="G6303" s="5"/>
    </row>
    <row r="6304" spans="1:7" s="15" customFormat="1" x14ac:dyDescent="0.15">
      <c r="A6304" s="6"/>
      <c r="B6304" s="15">
        <v>6087</v>
      </c>
      <c r="C6304" s="18" t="str">
        <f>'Population tagcount script'!D6088</f>
        <v>param1 &lt;- 35</v>
      </c>
      <c r="D6304" s="5"/>
      <c r="E6304" s="5"/>
      <c r="F6304" s="5"/>
      <c r="G6304" s="5"/>
    </row>
    <row r="6305" spans="1:7" s="15" customFormat="1" x14ac:dyDescent="0.15">
      <c r="A6305" s="6"/>
      <c r="B6305" s="15">
        <v>6088</v>
      </c>
      <c r="C6305" s="18" t="str">
        <f>'Population tagcount script'!D6089</f>
        <v>param2 &lt;- 0.1</v>
      </c>
      <c r="D6305" s="5"/>
      <c r="E6305" s="5"/>
      <c r="F6305" s="5"/>
      <c r="G6305" s="5"/>
    </row>
    <row r="6306" spans="1:7" s="15" customFormat="1" x14ac:dyDescent="0.15">
      <c r="A6306" s="6"/>
      <c r="B6306" s="15">
        <v>6089</v>
      </c>
      <c r="C6306" s="18" t="str">
        <f>'Population tagcount script'!D6090</f>
        <v>fastq &lt;- readFastq("C:/NGS/save/.fastq")</v>
      </c>
      <c r="D6306" s="5"/>
      <c r="E6306" s="5"/>
      <c r="F6306" s="5"/>
      <c r="G6306" s="5"/>
    </row>
    <row r="6307" spans="1:7" s="15" customFormat="1" x14ac:dyDescent="0.15">
      <c r="A6307" s="6"/>
      <c r="B6307" s="15">
        <v>6090</v>
      </c>
      <c r="C6307" s="18" t="str">
        <f>'Population tagcount script'!D6091</f>
        <v>hoge &lt;- as(quality(fastq), "matrix")</v>
      </c>
      <c r="D6307" s="5"/>
      <c r="E6307" s="5"/>
      <c r="F6307" s="5"/>
      <c r="G6307" s="5"/>
    </row>
    <row r="6308" spans="1:7" s="15" customFormat="1" x14ac:dyDescent="0.15">
      <c r="A6308" s="6"/>
      <c r="B6308" s="15">
        <v>6091</v>
      </c>
      <c r="C6308" s="18" t="str">
        <f>'Population tagcount script'!D6092</f>
        <v>obj &lt;- (rowSums(hoge &lt; param1) &lt;= width(fastq)*param2)</v>
      </c>
      <c r="D6308" s="5"/>
      <c r="E6308" s="5"/>
      <c r="F6308" s="5"/>
      <c r="G6308" s="5"/>
    </row>
    <row r="6309" spans="1:7" s="15" customFormat="1" x14ac:dyDescent="0.15">
      <c r="A6309" s="6"/>
      <c r="B6309" s="15">
        <v>6092</v>
      </c>
      <c r="C6309" s="18" t="str">
        <f>'Population tagcount script'!D6093</f>
        <v>fastq &lt;- fastq[obj]</v>
      </c>
      <c r="D6309" s="5"/>
      <c r="E6309" s="5"/>
      <c r="F6309" s="5"/>
      <c r="G6309" s="5"/>
    </row>
    <row r="6310" spans="1:7" s="15" customFormat="1" x14ac:dyDescent="0.15">
      <c r="A6310" s="6"/>
      <c r="B6310" s="15">
        <v>6093</v>
      </c>
      <c r="C6310" s="18" t="str">
        <f>'Population tagcount script'!D6094</f>
        <v xml:space="preserve">writeFastq(fastq, "C:/NGS/save/F2_Adap-0.fastq", compress=F)   </v>
      </c>
      <c r="D6310" s="5"/>
      <c r="E6310" s="5"/>
      <c r="F6310" s="5"/>
      <c r="G6310" s="5"/>
    </row>
    <row r="6311" spans="1:7" s="15" customFormat="1" x14ac:dyDescent="0.15">
      <c r="A6311" s="6"/>
      <c r="B6311" s="15">
        <v>6094</v>
      </c>
      <c r="C6311" s="18" t="str">
        <f>'Population tagcount script'!D6095</f>
        <v>in_f &lt;- "C:/NGS/save/F2_Adap-0.fastq"</v>
      </c>
      <c r="D6311" s="5"/>
      <c r="E6311" s="5"/>
      <c r="F6311" s="5"/>
      <c r="G6311" s="5"/>
    </row>
    <row r="6312" spans="1:7" s="15" customFormat="1" x14ac:dyDescent="0.15">
      <c r="A6312" s="6"/>
      <c r="B6312" s="15">
        <v>6095</v>
      </c>
      <c r="C6312" s="18" t="str">
        <f>'Population tagcount script'!D6096</f>
        <v>out_f &lt;- "C:/NGS/save/F2_Adap-1.fastq"</v>
      </c>
      <c r="D6312" s="5"/>
      <c r="E6312" s="5"/>
      <c r="F6312" s="5"/>
      <c r="G6312" s="5"/>
    </row>
    <row r="6313" spans="1:7" s="15" customFormat="1" x14ac:dyDescent="0.15">
      <c r="A6313" s="6"/>
      <c r="B6313" s="15">
        <v>6096</v>
      </c>
      <c r="C6313" s="18" t="str">
        <f>'Population tagcount script'!D6097</f>
        <v>param_adapter &lt;- "CATGAGATCGGAAGAGCGTCGTGTAGGGAAAGAGTGT"  #Adapter sequence 1</v>
      </c>
      <c r="D6313" s="5"/>
      <c r="E6313" s="5"/>
      <c r="F6313" s="5"/>
      <c r="G6313" s="5"/>
    </row>
    <row r="6314" spans="1:7" s="15" customFormat="1" x14ac:dyDescent="0.15">
      <c r="A6314" s="6"/>
      <c r="B6314" s="15">
        <v>6097</v>
      </c>
      <c r="C6314" s="18" t="str">
        <f>'Population tagcount script'!D6098</f>
        <v xml:space="preserve">system.time(res1 &lt;- preprocessReads(filename=in_f,  outputFilename=out_f,Rpattern=param_adapter, max.Rmismatch=rep(0, nchar(param_adapter)), nBases=0, minLength=20, nrec=1000000))      </v>
      </c>
      <c r="D6314" s="5"/>
      <c r="E6314" s="5"/>
      <c r="F6314" s="5"/>
      <c r="G6314" s="5"/>
    </row>
    <row r="6315" spans="1:7" s="15" customFormat="1" x14ac:dyDescent="0.15">
      <c r="A6315" s="6"/>
      <c r="B6315" s="15">
        <v>6098</v>
      </c>
      <c r="C6315" s="18" t="str">
        <f>'Population tagcount script'!D6099</f>
        <v>in_f &lt;- "C:/NGS/save/F2_Adap-1.fastq"</v>
      </c>
      <c r="D6315" s="5"/>
      <c r="E6315" s="5"/>
      <c r="F6315" s="5"/>
      <c r="G6315" s="5"/>
    </row>
    <row r="6316" spans="1:7" s="15" customFormat="1" x14ac:dyDescent="0.15">
      <c r="A6316" s="6"/>
      <c r="B6316" s="15">
        <v>6099</v>
      </c>
      <c r="C6316" s="18" t="str">
        <f>'Population tagcount script'!D6100</f>
        <v>out_f &lt;- "C:/NGS/save/F2_Adap-2.fastq"</v>
      </c>
      <c r="D6316" s="5"/>
      <c r="E6316" s="5"/>
      <c r="F6316" s="5"/>
      <c r="G6316" s="5"/>
    </row>
    <row r="6317" spans="1:7" s="15" customFormat="1" x14ac:dyDescent="0.15">
      <c r="A6317" s="6"/>
      <c r="B6317" s="15">
        <v>6100</v>
      </c>
      <c r="C6317" s="18" t="str">
        <f>'Population tagcount script'!D6101</f>
        <v>param_adapter &lt;- "TAAGATCGGAAGAGCACACGTCTGAACTCCAGTCAC"  #Adapter sequence 2</v>
      </c>
      <c r="D6317" s="5"/>
      <c r="E6317" s="5"/>
      <c r="F6317" s="5"/>
      <c r="G6317" s="5"/>
    </row>
    <row r="6318" spans="1:7" s="15" customFormat="1" x14ac:dyDescent="0.15">
      <c r="A6318" s="6"/>
      <c r="B6318" s="15">
        <v>6101</v>
      </c>
      <c r="C6318" s="18" t="str">
        <f>'Population tagcount script'!D6102</f>
        <v xml:space="preserve">system.time(res2 &lt;- preprocessReads(filename=in_f,  outputFilename=out_f,Rpattern=param_adapter, max.Rmismatch=rep(0, nchar(param_adapter)), nBases=0, minLength=20, nrec=1000000))      </v>
      </c>
      <c r="D6318" s="5"/>
      <c r="E6318" s="5"/>
      <c r="F6318" s="5"/>
      <c r="G6318" s="5"/>
    </row>
    <row r="6319" spans="1:7" s="15" customFormat="1" x14ac:dyDescent="0.15">
      <c r="A6319" s="6"/>
      <c r="B6319" s="15">
        <v>6102</v>
      </c>
      <c r="C6319" s="18" t="str">
        <f>'Population tagcount script'!D6103</f>
        <v>in_f &lt;- "C:/NGS/save/F2_Adap-2.fastq"</v>
      </c>
      <c r="D6319" s="5"/>
      <c r="E6319" s="5"/>
      <c r="F6319" s="5"/>
      <c r="G6319" s="5"/>
    </row>
    <row r="6320" spans="1:7" s="15" customFormat="1" x14ac:dyDescent="0.15">
      <c r="A6320" s="6"/>
      <c r="B6320" s="15">
        <v>6103</v>
      </c>
      <c r="C6320" s="18" t="str">
        <f>'Population tagcount script'!D6104</f>
        <v>out_f &lt;- "C:/NGS/save/F2_Adap-3.fastq"</v>
      </c>
      <c r="D6320" s="5"/>
      <c r="E6320" s="5"/>
      <c r="F6320" s="5"/>
      <c r="G6320" s="5"/>
    </row>
    <row r="6321" spans="1:7" s="15" customFormat="1" x14ac:dyDescent="0.15">
      <c r="A6321" s="6"/>
      <c r="B6321" s="15">
        <v>6104</v>
      </c>
      <c r="C6321" s="18" t="str">
        <f>'Population tagcount script'!D6105</f>
        <v>param_adapter &lt;- "TAAGATCGGAAGAGCGTCGTGTAGGGAAAGAGTGT"  #Adapter sequence 3</v>
      </c>
      <c r="D6321" s="5"/>
      <c r="E6321" s="5"/>
      <c r="F6321" s="5"/>
      <c r="G6321" s="5"/>
    </row>
    <row r="6322" spans="1:7" s="15" customFormat="1" x14ac:dyDescent="0.15">
      <c r="A6322" s="6"/>
      <c r="B6322" s="15">
        <v>6105</v>
      </c>
      <c r="C6322" s="18" t="str">
        <f>'Population tagcount script'!D6106</f>
        <v xml:space="preserve">system.time(res3 &lt;- preprocessReads(filename=in_f,  outputFilename=out_f,Rpattern=param_adapter, max.Rmismatch=rep(0, nchar(param_adapter)), nBases=0, minLength=20, nrec=1000000))      </v>
      </c>
      <c r="D6322" s="5"/>
      <c r="E6322" s="5"/>
      <c r="F6322" s="5"/>
      <c r="G6322" s="5"/>
    </row>
    <row r="6323" spans="1:7" s="15" customFormat="1" x14ac:dyDescent="0.15">
      <c r="A6323" s="6"/>
      <c r="B6323" s="15">
        <v>6106</v>
      </c>
      <c r="C6323" s="18" t="str">
        <f>'Population tagcount script'!D6107</f>
        <v>in_f &lt;- "C:/NGS/save/F2_Adap-3.fastq"</v>
      </c>
      <c r="D6323" s="5"/>
      <c r="E6323" s="5"/>
      <c r="F6323" s="5"/>
      <c r="G6323" s="5"/>
    </row>
    <row r="6324" spans="1:7" s="15" customFormat="1" x14ac:dyDescent="0.15">
      <c r="A6324" s="6"/>
      <c r="B6324" s="15">
        <v>6107</v>
      </c>
      <c r="C6324" s="18" t="str">
        <f>'Population tagcount script'!D6108</f>
        <v>out_f &lt;- "C:/NGS/save/AdapterTrim_.fastq"</v>
      </c>
      <c r="D6324" s="5"/>
      <c r="E6324" s="5"/>
      <c r="F6324" s="5"/>
      <c r="G6324" s="5"/>
    </row>
    <row r="6325" spans="1:7" s="15" customFormat="1" x14ac:dyDescent="0.15">
      <c r="A6325" s="6"/>
      <c r="B6325" s="15">
        <v>6108</v>
      </c>
      <c r="C6325" s="18" t="str">
        <f>'Population tagcount script'!D6109</f>
        <v>param_adapter &lt;- "CATGAGATCGGAAGAGCACACGTCTGAACTCCAGTCAC"  #Adapter sequence 4</v>
      </c>
      <c r="D6325" s="5"/>
      <c r="E6325" s="5"/>
      <c r="F6325" s="5"/>
      <c r="G6325" s="5"/>
    </row>
    <row r="6326" spans="1:7" s="15" customFormat="1" x14ac:dyDescent="0.15">
      <c r="A6326" s="6"/>
      <c r="B6326" s="15">
        <v>6109</v>
      </c>
      <c r="C6326" s="18" t="str">
        <f>'Population tagcount script'!D6110</f>
        <v xml:space="preserve">system.time(res4 &lt;- preprocessReads(filename=in_f,  outputFilename=out_f,Rpattern=param_adapter, max.Rmismatch=rep(0, nchar(param_adapter)), nBases=0, minLength=20, nrec=1000000))      </v>
      </c>
      <c r="D6326" s="5"/>
      <c r="E6326" s="5"/>
      <c r="F6326" s="5"/>
      <c r="G6326" s="5"/>
    </row>
    <row r="6327" spans="1:7" s="15" customFormat="1" x14ac:dyDescent="0.15">
      <c r="A6327" s="6"/>
      <c r="B6327" s="15">
        <v>6110</v>
      </c>
      <c r="C6327" s="18" t="str">
        <f>'Population tagcount script'!D6111</f>
        <v>res &lt;- rbind(res1,res2,res3,res4)</v>
      </c>
      <c r="D6327" s="5"/>
      <c r="E6327" s="5"/>
      <c r="F6327" s="5"/>
      <c r="G6327" s="5"/>
    </row>
    <row r="6328" spans="1:7" s="15" customFormat="1" x14ac:dyDescent="0.15">
      <c r="A6328" s="6"/>
      <c r="B6328" s="15">
        <v>6111</v>
      </c>
      <c r="C6328" s="18" t="str">
        <f>'Population tagcount script'!D6112</f>
        <v>write.csv(res, "C:/NGS/save/.fastq.csv")</v>
      </c>
      <c r="D6328" s="5"/>
      <c r="E6328" s="5"/>
      <c r="F6328" s="5"/>
      <c r="G6328" s="5"/>
    </row>
    <row r="6329" spans="1:7" s="15" customFormat="1" x14ac:dyDescent="0.15">
      <c r="A6329" s="6"/>
      <c r="B6329" s="15">
        <v>6112</v>
      </c>
      <c r="C6329" s="18" t="str">
        <f>'Population tagcount script'!D6113</f>
        <v>system.time(fastq &lt;- fread("C:/NGS/save/AdapterTrim_.fastq", header=F, sep="\t", na.strings="NA", strip.white=TRUE, verbose=TRUE))</v>
      </c>
      <c r="D6329" s="5"/>
      <c r="E6329" s="5"/>
      <c r="F6329" s="5"/>
      <c r="G6329" s="5"/>
    </row>
    <row r="6330" spans="1:7" s="15" customFormat="1" x14ac:dyDescent="0.15">
      <c r="A6330" s="6"/>
      <c r="B6330" s="15">
        <v>6113</v>
      </c>
      <c r="C6330" s="18" t="str">
        <f>'Population tagcount script'!D6114</f>
        <v>file.remove("C:/NGS/save/AdapterTrim_.fastq","C:/NGS/save/F2_Adap-0.fastq","C:/NGS/save/F2_Adap-1.fastq","C:/NGS/save/F2_Adap-2.fastq","C:/NGS/save/F2_Adap-3.fastq")</v>
      </c>
      <c r="D6330" s="5"/>
      <c r="E6330" s="5"/>
      <c r="F6330" s="5"/>
      <c r="G6330" s="5"/>
    </row>
    <row r="6331" spans="1:7" s="15" customFormat="1" x14ac:dyDescent="0.15">
      <c r="A6331" s="6"/>
      <c r="B6331" s="15">
        <v>6114</v>
      </c>
      <c r="C6331" s="18" t="str">
        <f>'Population tagcount script'!D6115</f>
        <v>system.time(nucleotide &lt;- fastq[2+4*(0:((nrow(fastq)/4)-1))])</v>
      </c>
      <c r="D6331" s="5"/>
      <c r="E6331" s="5"/>
      <c r="F6331" s="5"/>
      <c r="G6331" s="5"/>
    </row>
    <row r="6332" spans="1:7" s="15" customFormat="1" x14ac:dyDescent="0.15">
      <c r="A6332" s="6"/>
      <c r="B6332" s="15">
        <v>6115</v>
      </c>
      <c r="C6332" s="18" t="str">
        <f>'Population tagcount script'!D6116</f>
        <v>system.time(RADtag &lt;- sort(table(nucleotide), decreasing=TRUE))</v>
      </c>
      <c r="D6332" s="5"/>
      <c r="E6332" s="5"/>
      <c r="F6332" s="5"/>
      <c r="G6332" s="5"/>
    </row>
    <row r="6333" spans="1:7" s="15" customFormat="1" x14ac:dyDescent="0.15">
      <c r="A6333" s="6"/>
      <c r="B6333" s="15">
        <v>6116</v>
      </c>
      <c r="C6333" s="18" t="str">
        <f>'Population tagcount script'!D6117</f>
        <v>system.time(write.csv(RADtag, file="C:/NGS/save/.tagcount", row.names = F))</v>
      </c>
      <c r="D6333" s="5"/>
      <c r="E6333" s="5"/>
      <c r="F6333" s="5"/>
      <c r="G6333" s="5"/>
    </row>
    <row r="6334" spans="1:7" s="15" customFormat="1" x14ac:dyDescent="0.15">
      <c r="A6334" s="6"/>
      <c r="B6334" s="15">
        <v>6117</v>
      </c>
      <c r="C6334" s="18" t="str">
        <f>'Population tagcount script'!D6118</f>
        <v>file.remove("C:/NGS/save/.fastq")</v>
      </c>
      <c r="D6334" s="5"/>
      <c r="E6334" s="5"/>
      <c r="F6334" s="5"/>
      <c r="G6334" s="5"/>
    </row>
    <row r="6335" spans="1:7" s="15" customFormat="1" x14ac:dyDescent="0.15">
      <c r="A6335" s="6"/>
      <c r="B6335" s="15">
        <v>6118</v>
      </c>
      <c r="C6335" s="18" t="str">
        <f>'Population tagcount script'!D6119</f>
        <v>RAD_1over &lt;- RADtag[RADtag&gt;1]</v>
      </c>
      <c r="D6335" s="5"/>
      <c r="E6335" s="5"/>
      <c r="F6335" s="5"/>
      <c r="G6335" s="5"/>
    </row>
    <row r="6336" spans="1:7" s="15" customFormat="1" x14ac:dyDescent="0.15">
      <c r="A6336" s="6"/>
      <c r="B6336" s="15">
        <v>6119</v>
      </c>
      <c r="C6336" s="18" t="str">
        <f>'Population tagcount script'!D6120</f>
        <v>system.time(write.csv(RAD_1over, file="C:/NGS/save/.tagcount1over", row.names = F))</v>
      </c>
      <c r="D6336" s="5"/>
      <c r="E6336" s="5"/>
      <c r="F6336" s="5"/>
      <c r="G6336" s="5"/>
    </row>
    <row r="6337" spans="1:7" s="15" customFormat="1" x14ac:dyDescent="0.15">
      <c r="A6337" s="6"/>
      <c r="B6337" s="15">
        <v>6120</v>
      </c>
      <c r="C6337" s="18" t="str">
        <f>'Population tagcount script'!D6121</f>
        <v>rm(list=ls())</v>
      </c>
      <c r="D6337" s="5"/>
      <c r="E6337" s="5"/>
      <c r="F6337" s="5"/>
      <c r="G6337" s="5"/>
    </row>
    <row r="6338" spans="1:7" s="15" customFormat="1" x14ac:dyDescent="0.15">
      <c r="A6338" s="6"/>
      <c r="B6338" s="15">
        <v>6121</v>
      </c>
      <c r="C6338" s="18" t="str">
        <f>'Population tagcount script'!D6122</f>
        <v>in_f &lt;- c("0", "0")</v>
      </c>
      <c r="D6338" s="5"/>
      <c r="E6338" s="5"/>
      <c r="F6338" s="5"/>
      <c r="G6338" s="5"/>
    </row>
    <row r="6339" spans="1:7" s="15" customFormat="1" x14ac:dyDescent="0.15">
      <c r="A6339" s="6"/>
      <c r="B6339" s="15">
        <v>6122</v>
      </c>
      <c r="C6339" s="18" t="str">
        <f>'Population tagcount script'!D6123</f>
        <v>out_f &lt;- "C:/NGS/save/.fastq"</v>
      </c>
      <c r="D6339" s="5"/>
      <c r="E6339" s="5"/>
      <c r="F6339" s="5"/>
      <c r="G6339" s="5"/>
    </row>
    <row r="6340" spans="1:7" s="15" customFormat="1" x14ac:dyDescent="0.15">
      <c r="A6340" s="6"/>
      <c r="B6340" s="15">
        <v>6123</v>
      </c>
      <c r="C6340" s="18" t="str">
        <f>'Population tagcount script'!D6124</f>
        <v>param_trim &lt;- 0</v>
      </c>
      <c r="D6340" s="5"/>
      <c r="E6340" s="5"/>
      <c r="F6340" s="5"/>
      <c r="G6340" s="5"/>
    </row>
    <row r="6341" spans="1:7" s="15" customFormat="1" x14ac:dyDescent="0.15">
      <c r="A6341" s="6"/>
      <c r="B6341" s="15">
        <v>6124</v>
      </c>
      <c r="C6341" s="18" t="str">
        <f>'Population tagcount script'!D6125</f>
        <v xml:space="preserve">fastq &lt;- readFastq(in_f)              </v>
      </c>
      <c r="D6341" s="5"/>
      <c r="E6341" s="5"/>
      <c r="F6341" s="5"/>
      <c r="G6341" s="5"/>
    </row>
    <row r="6342" spans="1:7" s="15" customFormat="1" x14ac:dyDescent="0.15">
      <c r="A6342" s="6"/>
      <c r="B6342" s="15">
        <v>6125</v>
      </c>
      <c r="C6342" s="18" t="str">
        <f>'Population tagcount script'!D6126</f>
        <v>hoge &lt;- width(sread(fastq)) - param_trim</v>
      </c>
      <c r="D6342" s="5"/>
      <c r="E6342" s="5"/>
      <c r="F6342" s="5"/>
      <c r="G6342" s="5"/>
    </row>
    <row r="6343" spans="1:7" s="15" customFormat="1" x14ac:dyDescent="0.15">
      <c r="A6343" s="6"/>
      <c r="B6343" s="15">
        <v>6126</v>
      </c>
      <c r="C6343" s="18" t="str">
        <f>'Population tagcount script'!D6127</f>
        <v xml:space="preserve">hoge[hoge &lt; 1] &lt;- 1                   </v>
      </c>
      <c r="D6343" s="5"/>
      <c r="E6343" s="5"/>
      <c r="F6343" s="5"/>
      <c r="G6343" s="5"/>
    </row>
    <row r="6344" spans="1:7" s="15" customFormat="1" x14ac:dyDescent="0.15">
      <c r="A6344" s="6"/>
      <c r="B6344" s="15">
        <v>6127</v>
      </c>
      <c r="C6344" s="18" t="str">
        <f>'Population tagcount script'!D6128</f>
        <v>hoge1 &lt;- DNAStringSet(sread(fastq), start=1, end=hoge)</v>
      </c>
      <c r="D6344" s="5"/>
      <c r="E6344" s="5"/>
      <c r="F6344" s="5"/>
      <c r="G6344" s="5"/>
    </row>
    <row r="6345" spans="1:7" s="15" customFormat="1" x14ac:dyDescent="0.15">
      <c r="A6345" s="6"/>
      <c r="B6345" s="15">
        <v>6128</v>
      </c>
      <c r="C6345" s="18" t="str">
        <f>'Population tagcount script'!D6129</f>
        <v>hoge2 &lt;- BStringSet(quality(quality(fastq)), start=1, end=hoge)</v>
      </c>
      <c r="D6345" s="5"/>
      <c r="E6345" s="5"/>
      <c r="F6345" s="5"/>
      <c r="G6345" s="5"/>
    </row>
    <row r="6346" spans="1:7" s="15" customFormat="1" x14ac:dyDescent="0.15">
      <c r="A6346" s="6"/>
      <c r="B6346" s="15">
        <v>6129</v>
      </c>
      <c r="C6346" s="18" t="str">
        <f>'Population tagcount script'!D6130</f>
        <v>fastq &lt;- ShortReadQ(hoge1, hoge2, id(fastq))</v>
      </c>
      <c r="D6346" s="5"/>
      <c r="E6346" s="5"/>
      <c r="F6346" s="5"/>
      <c r="G6346" s="5"/>
    </row>
    <row r="6347" spans="1:7" s="15" customFormat="1" x14ac:dyDescent="0.15">
      <c r="A6347" s="6"/>
      <c r="B6347" s="15">
        <v>6130</v>
      </c>
      <c r="C6347" s="18" t="str">
        <f>'Population tagcount script'!D6131</f>
        <v xml:space="preserve">writeFastq(fastq, out_f, compress=F)   </v>
      </c>
      <c r="D6347" s="5"/>
      <c r="E6347" s="5"/>
      <c r="F6347" s="5"/>
      <c r="G6347" s="5"/>
    </row>
    <row r="6348" spans="1:7" s="15" customFormat="1" x14ac:dyDescent="0.15">
      <c r="A6348" s="6"/>
      <c r="B6348" s="15">
        <v>6131</v>
      </c>
      <c r="C6348" s="18" t="str">
        <f>'Population tagcount script'!D6132</f>
        <v>param1 &lt;- 35</v>
      </c>
      <c r="D6348" s="5"/>
      <c r="E6348" s="5"/>
      <c r="F6348" s="5"/>
      <c r="G6348" s="5"/>
    </row>
    <row r="6349" spans="1:7" s="15" customFormat="1" x14ac:dyDescent="0.15">
      <c r="A6349" s="6"/>
      <c r="B6349" s="15">
        <v>6132</v>
      </c>
      <c r="C6349" s="18" t="str">
        <f>'Population tagcount script'!D6133</f>
        <v>param2 &lt;- 0.1</v>
      </c>
      <c r="D6349" s="5"/>
      <c r="E6349" s="5"/>
      <c r="F6349" s="5"/>
      <c r="G6349" s="5"/>
    </row>
    <row r="6350" spans="1:7" s="15" customFormat="1" x14ac:dyDescent="0.15">
      <c r="A6350" s="6"/>
      <c r="B6350" s="15">
        <v>6133</v>
      </c>
      <c r="C6350" s="18" t="str">
        <f>'Population tagcount script'!D6134</f>
        <v>fastq &lt;- readFastq("C:/NGS/save/.fastq")</v>
      </c>
      <c r="D6350" s="5"/>
      <c r="E6350" s="5"/>
      <c r="F6350" s="5"/>
      <c r="G6350" s="5"/>
    </row>
    <row r="6351" spans="1:7" s="15" customFormat="1" x14ac:dyDescent="0.15">
      <c r="A6351" s="6"/>
      <c r="B6351" s="15">
        <v>6134</v>
      </c>
      <c r="C6351" s="18" t="str">
        <f>'Population tagcount script'!D6135</f>
        <v>hoge &lt;- as(quality(fastq), "matrix")</v>
      </c>
      <c r="D6351" s="5"/>
      <c r="E6351" s="5"/>
      <c r="F6351" s="5"/>
      <c r="G6351" s="5"/>
    </row>
    <row r="6352" spans="1:7" s="15" customFormat="1" x14ac:dyDescent="0.15">
      <c r="A6352" s="6"/>
      <c r="B6352" s="15">
        <v>6135</v>
      </c>
      <c r="C6352" s="18" t="str">
        <f>'Population tagcount script'!D6136</f>
        <v>obj &lt;- (rowSums(hoge &lt; param1) &lt;= width(fastq)*param2)</v>
      </c>
      <c r="D6352" s="5"/>
      <c r="E6352" s="5"/>
      <c r="F6352" s="5"/>
      <c r="G6352" s="5"/>
    </row>
    <row r="6353" spans="1:7" s="15" customFormat="1" x14ac:dyDescent="0.15">
      <c r="A6353" s="6"/>
      <c r="B6353" s="15">
        <v>6136</v>
      </c>
      <c r="C6353" s="18" t="str">
        <f>'Population tagcount script'!D6137</f>
        <v>fastq &lt;- fastq[obj]</v>
      </c>
      <c r="D6353" s="5"/>
      <c r="E6353" s="5"/>
      <c r="F6353" s="5"/>
      <c r="G6353" s="5"/>
    </row>
    <row r="6354" spans="1:7" s="15" customFormat="1" x14ac:dyDescent="0.15">
      <c r="A6354" s="6"/>
      <c r="B6354" s="15">
        <v>6137</v>
      </c>
      <c r="C6354" s="18" t="str">
        <f>'Population tagcount script'!D6138</f>
        <v xml:space="preserve">writeFastq(fastq, "C:/NGS/save/F2_Adap-0.fastq", compress=F)   </v>
      </c>
      <c r="D6354" s="5"/>
      <c r="E6354" s="5"/>
      <c r="F6354" s="5"/>
      <c r="G6354" s="5"/>
    </row>
    <row r="6355" spans="1:7" s="15" customFormat="1" x14ac:dyDescent="0.15">
      <c r="A6355" s="6"/>
      <c r="B6355" s="15">
        <v>6138</v>
      </c>
      <c r="C6355" s="18" t="str">
        <f>'Population tagcount script'!D6139</f>
        <v>in_f &lt;- "C:/NGS/save/F2_Adap-0.fastq"</v>
      </c>
      <c r="D6355" s="5"/>
      <c r="E6355" s="5"/>
      <c r="F6355" s="5"/>
      <c r="G6355" s="5"/>
    </row>
    <row r="6356" spans="1:7" s="15" customFormat="1" x14ac:dyDescent="0.15">
      <c r="A6356" s="6"/>
      <c r="B6356" s="15">
        <v>6139</v>
      </c>
      <c r="C6356" s="18" t="str">
        <f>'Population tagcount script'!D6140</f>
        <v>out_f &lt;- "C:/NGS/save/F2_Adap-1.fastq"</v>
      </c>
      <c r="D6356" s="5"/>
      <c r="E6356" s="5"/>
      <c r="F6356" s="5"/>
      <c r="G6356" s="5"/>
    </row>
    <row r="6357" spans="1:7" s="15" customFormat="1" x14ac:dyDescent="0.15">
      <c r="A6357" s="6"/>
      <c r="B6357" s="15">
        <v>6140</v>
      </c>
      <c r="C6357" s="18" t="str">
        <f>'Population tagcount script'!D6141</f>
        <v>param_adapter &lt;- "CATGAGATCGGAAGAGCGTCGTGTAGGGAAAGAGTGT"  #Adapter sequence 1</v>
      </c>
      <c r="D6357" s="5"/>
      <c r="E6357" s="5"/>
      <c r="F6357" s="5"/>
      <c r="G6357" s="5"/>
    </row>
    <row r="6358" spans="1:7" s="15" customFormat="1" x14ac:dyDescent="0.15">
      <c r="A6358" s="6"/>
      <c r="B6358" s="15">
        <v>6141</v>
      </c>
      <c r="C6358" s="18" t="str">
        <f>'Population tagcount script'!D6142</f>
        <v xml:space="preserve">system.time(res1 &lt;- preprocessReads(filename=in_f,  outputFilename=out_f,Rpattern=param_adapter, max.Rmismatch=rep(0, nchar(param_adapter)), nBases=0, minLength=20, nrec=1000000))      </v>
      </c>
      <c r="D6358" s="5"/>
      <c r="E6358" s="5"/>
      <c r="F6358" s="5"/>
      <c r="G6358" s="5"/>
    </row>
    <row r="6359" spans="1:7" s="15" customFormat="1" x14ac:dyDescent="0.15">
      <c r="A6359" s="6"/>
      <c r="B6359" s="15">
        <v>6142</v>
      </c>
      <c r="C6359" s="18" t="str">
        <f>'Population tagcount script'!D6143</f>
        <v>in_f &lt;- "C:/NGS/save/F2_Adap-1.fastq"</v>
      </c>
      <c r="D6359" s="5"/>
      <c r="E6359" s="5"/>
      <c r="F6359" s="5"/>
      <c r="G6359" s="5"/>
    </row>
    <row r="6360" spans="1:7" s="15" customFormat="1" x14ac:dyDescent="0.15">
      <c r="A6360" s="6"/>
      <c r="B6360" s="15">
        <v>6143</v>
      </c>
      <c r="C6360" s="18" t="str">
        <f>'Population tagcount script'!D6144</f>
        <v>out_f &lt;- "C:/NGS/save/F2_Adap-2.fastq"</v>
      </c>
      <c r="D6360" s="5"/>
      <c r="E6360" s="5"/>
      <c r="F6360" s="5"/>
      <c r="G6360" s="5"/>
    </row>
    <row r="6361" spans="1:7" s="15" customFormat="1" x14ac:dyDescent="0.15">
      <c r="A6361" s="6"/>
      <c r="B6361" s="15">
        <v>6144</v>
      </c>
      <c r="C6361" s="18" t="str">
        <f>'Population tagcount script'!D6145</f>
        <v>param_adapter &lt;- "TAAGATCGGAAGAGCACACGTCTGAACTCCAGTCAC"  #Adapter sequence 2</v>
      </c>
      <c r="D6361" s="5"/>
      <c r="E6361" s="5"/>
      <c r="F6361" s="5"/>
      <c r="G6361" s="5"/>
    </row>
    <row r="6362" spans="1:7" s="15" customFormat="1" x14ac:dyDescent="0.15">
      <c r="A6362" s="6"/>
      <c r="B6362" s="15">
        <v>6145</v>
      </c>
      <c r="C6362" s="18" t="str">
        <f>'Population tagcount script'!D6146</f>
        <v xml:space="preserve">system.time(res2 &lt;- preprocessReads(filename=in_f,  outputFilename=out_f,Rpattern=param_adapter, max.Rmismatch=rep(0, nchar(param_adapter)), nBases=0, minLength=20, nrec=1000000))      </v>
      </c>
      <c r="D6362" s="5"/>
      <c r="E6362" s="5"/>
      <c r="F6362" s="5"/>
      <c r="G6362" s="5"/>
    </row>
    <row r="6363" spans="1:7" s="15" customFormat="1" x14ac:dyDescent="0.15">
      <c r="A6363" s="6"/>
      <c r="B6363" s="15">
        <v>6146</v>
      </c>
      <c r="C6363" s="18" t="str">
        <f>'Population tagcount script'!D6147</f>
        <v>in_f &lt;- "C:/NGS/save/F2_Adap-2.fastq"</v>
      </c>
      <c r="D6363" s="5"/>
      <c r="E6363" s="5"/>
      <c r="F6363" s="5"/>
      <c r="G6363" s="5"/>
    </row>
    <row r="6364" spans="1:7" s="15" customFormat="1" x14ac:dyDescent="0.15">
      <c r="A6364" s="6"/>
      <c r="B6364" s="15">
        <v>6147</v>
      </c>
      <c r="C6364" s="18" t="str">
        <f>'Population tagcount script'!D6148</f>
        <v>out_f &lt;- "C:/NGS/save/F2_Adap-3.fastq"</v>
      </c>
      <c r="D6364" s="5"/>
      <c r="E6364" s="5"/>
      <c r="F6364" s="5"/>
      <c r="G6364" s="5"/>
    </row>
    <row r="6365" spans="1:7" s="15" customFormat="1" x14ac:dyDescent="0.15">
      <c r="A6365" s="6"/>
      <c r="B6365" s="15">
        <v>6148</v>
      </c>
      <c r="C6365" s="18" t="str">
        <f>'Population tagcount script'!D6149</f>
        <v>param_adapter &lt;- "TAAGATCGGAAGAGCGTCGTGTAGGGAAAGAGTGT"  #Adapter sequence 3</v>
      </c>
      <c r="D6365" s="5"/>
      <c r="E6365" s="5"/>
      <c r="F6365" s="5"/>
      <c r="G6365" s="5"/>
    </row>
    <row r="6366" spans="1:7" s="15" customFormat="1" x14ac:dyDescent="0.15">
      <c r="A6366" s="6"/>
      <c r="B6366" s="15">
        <v>6149</v>
      </c>
      <c r="C6366" s="18" t="str">
        <f>'Population tagcount script'!D6150</f>
        <v xml:space="preserve">system.time(res3 &lt;- preprocessReads(filename=in_f,  outputFilename=out_f,Rpattern=param_adapter, max.Rmismatch=rep(0, nchar(param_adapter)), nBases=0, minLength=20, nrec=1000000))      </v>
      </c>
      <c r="D6366" s="5"/>
      <c r="E6366" s="5"/>
      <c r="F6366" s="5"/>
      <c r="G6366" s="5"/>
    </row>
    <row r="6367" spans="1:7" s="15" customFormat="1" x14ac:dyDescent="0.15">
      <c r="A6367" s="6"/>
      <c r="B6367" s="15">
        <v>6150</v>
      </c>
      <c r="C6367" s="18" t="str">
        <f>'Population tagcount script'!D6151</f>
        <v>in_f &lt;- "C:/NGS/save/F2_Adap-3.fastq"</v>
      </c>
      <c r="D6367" s="5"/>
      <c r="E6367" s="5"/>
      <c r="F6367" s="5"/>
      <c r="G6367" s="5"/>
    </row>
    <row r="6368" spans="1:7" s="15" customFormat="1" x14ac:dyDescent="0.15">
      <c r="A6368" s="6"/>
      <c r="B6368" s="15">
        <v>6151</v>
      </c>
      <c r="C6368" s="18" t="str">
        <f>'Population tagcount script'!D6152</f>
        <v>out_f &lt;- "C:/NGS/save/AdapterTrim_.fastq"</v>
      </c>
      <c r="D6368" s="5"/>
      <c r="E6368" s="5"/>
      <c r="F6368" s="5"/>
      <c r="G6368" s="5"/>
    </row>
    <row r="6369" spans="1:7" s="15" customFormat="1" x14ac:dyDescent="0.15">
      <c r="A6369" s="6"/>
      <c r="B6369" s="15">
        <v>6152</v>
      </c>
      <c r="C6369" s="18" t="str">
        <f>'Population tagcount script'!D6153</f>
        <v>param_adapter &lt;- "CATGAGATCGGAAGAGCACACGTCTGAACTCCAGTCAC"  #Adapter sequence 4</v>
      </c>
      <c r="D6369" s="5"/>
      <c r="E6369" s="5"/>
      <c r="F6369" s="5"/>
      <c r="G6369" s="5"/>
    </row>
    <row r="6370" spans="1:7" s="15" customFormat="1" x14ac:dyDescent="0.15">
      <c r="A6370" s="6"/>
      <c r="B6370" s="15">
        <v>6153</v>
      </c>
      <c r="C6370" s="18" t="str">
        <f>'Population tagcount script'!D6154</f>
        <v xml:space="preserve">system.time(res4 &lt;- preprocessReads(filename=in_f,  outputFilename=out_f,Rpattern=param_adapter, max.Rmismatch=rep(0, nchar(param_adapter)), nBases=0, minLength=20, nrec=1000000))      </v>
      </c>
      <c r="D6370" s="5"/>
      <c r="E6370" s="5"/>
      <c r="F6370" s="5"/>
      <c r="G6370" s="5"/>
    </row>
    <row r="6371" spans="1:7" s="15" customFormat="1" x14ac:dyDescent="0.15">
      <c r="A6371" s="6"/>
      <c r="B6371" s="15">
        <v>6154</v>
      </c>
      <c r="C6371" s="18" t="str">
        <f>'Population tagcount script'!D6155</f>
        <v>res &lt;- rbind(res1,res2,res3,res4)</v>
      </c>
      <c r="D6371" s="5"/>
      <c r="E6371" s="5"/>
      <c r="F6371" s="5"/>
      <c r="G6371" s="5"/>
    </row>
    <row r="6372" spans="1:7" s="15" customFormat="1" x14ac:dyDescent="0.15">
      <c r="A6372" s="6"/>
      <c r="B6372" s="15">
        <v>6155</v>
      </c>
      <c r="C6372" s="18" t="str">
        <f>'Population tagcount script'!D6156</f>
        <v>write.csv(res, "C:/NGS/save/.fastq.csv")</v>
      </c>
      <c r="D6372" s="5"/>
      <c r="E6372" s="5"/>
      <c r="F6372" s="5"/>
      <c r="G6372" s="5"/>
    </row>
    <row r="6373" spans="1:7" s="15" customFormat="1" x14ac:dyDescent="0.15">
      <c r="A6373" s="6"/>
      <c r="B6373" s="15">
        <v>6156</v>
      </c>
      <c r="C6373" s="18" t="str">
        <f>'Population tagcount script'!D6157</f>
        <v>system.time(fastq &lt;- fread("C:/NGS/save/AdapterTrim_.fastq", header=F, sep="\t", na.strings="NA", strip.white=TRUE, verbose=TRUE))</v>
      </c>
      <c r="D6373" s="5"/>
      <c r="E6373" s="5"/>
      <c r="F6373" s="5"/>
      <c r="G6373" s="5"/>
    </row>
    <row r="6374" spans="1:7" s="15" customFormat="1" x14ac:dyDescent="0.15">
      <c r="A6374" s="6"/>
      <c r="B6374" s="15">
        <v>6157</v>
      </c>
      <c r="C6374" s="18" t="str">
        <f>'Population tagcount script'!D6158</f>
        <v>file.remove("C:/NGS/save/AdapterTrim_.fastq","C:/NGS/save/F2_Adap-0.fastq","C:/NGS/save/F2_Adap-1.fastq","C:/NGS/save/F2_Adap-2.fastq","C:/NGS/save/F2_Adap-3.fastq")</v>
      </c>
      <c r="D6374" s="5"/>
      <c r="E6374" s="5"/>
      <c r="F6374" s="5"/>
      <c r="G6374" s="5"/>
    </row>
    <row r="6375" spans="1:7" s="15" customFormat="1" x14ac:dyDescent="0.15">
      <c r="A6375" s="6"/>
      <c r="B6375" s="15">
        <v>6158</v>
      </c>
      <c r="C6375" s="18" t="str">
        <f>'Population tagcount script'!D6159</f>
        <v>system.time(nucleotide &lt;- fastq[2+4*(0:((nrow(fastq)/4)-1))])</v>
      </c>
      <c r="D6375" s="5"/>
      <c r="E6375" s="5"/>
      <c r="F6375" s="5"/>
      <c r="G6375" s="5"/>
    </row>
    <row r="6376" spans="1:7" s="15" customFormat="1" x14ac:dyDescent="0.15">
      <c r="A6376" s="6"/>
      <c r="B6376" s="15">
        <v>6159</v>
      </c>
      <c r="C6376" s="18" t="str">
        <f>'Population tagcount script'!D6160</f>
        <v>system.time(RADtag &lt;- sort(table(nucleotide), decreasing=TRUE))</v>
      </c>
      <c r="D6376" s="5"/>
      <c r="E6376" s="5"/>
      <c r="F6376" s="5"/>
      <c r="G6376" s="5"/>
    </row>
    <row r="6377" spans="1:7" s="15" customFormat="1" x14ac:dyDescent="0.15">
      <c r="A6377" s="6"/>
      <c r="B6377" s="15">
        <v>6160</v>
      </c>
      <c r="C6377" s="18" t="str">
        <f>'Population tagcount script'!D6161</f>
        <v>system.time(write.csv(RADtag, file="C:/NGS/save/.tagcount", row.names = F))</v>
      </c>
      <c r="D6377" s="5"/>
      <c r="E6377" s="5"/>
      <c r="F6377" s="5"/>
      <c r="G6377" s="5"/>
    </row>
    <row r="6378" spans="1:7" s="15" customFormat="1" x14ac:dyDescent="0.15">
      <c r="A6378" s="6"/>
      <c r="B6378" s="15">
        <v>6161</v>
      </c>
      <c r="C6378" s="18" t="str">
        <f>'Population tagcount script'!D6162</f>
        <v>file.remove("C:/NGS/save/.fastq")</v>
      </c>
      <c r="D6378" s="5"/>
      <c r="E6378" s="5"/>
      <c r="F6378" s="5"/>
      <c r="G6378" s="5"/>
    </row>
    <row r="6379" spans="1:7" s="15" customFormat="1" x14ac:dyDescent="0.15">
      <c r="A6379" s="6"/>
      <c r="B6379" s="15">
        <v>6162</v>
      </c>
      <c r="C6379" s="18" t="str">
        <f>'Population tagcount script'!D6163</f>
        <v>RAD_1over &lt;- RADtag[RADtag&gt;1]</v>
      </c>
      <c r="D6379" s="5"/>
      <c r="E6379" s="5"/>
      <c r="F6379" s="5"/>
      <c r="G6379" s="5"/>
    </row>
    <row r="6380" spans="1:7" s="15" customFormat="1" x14ac:dyDescent="0.15">
      <c r="A6380" s="6"/>
      <c r="B6380" s="15">
        <v>6163</v>
      </c>
      <c r="C6380" s="18" t="str">
        <f>'Population tagcount script'!D6164</f>
        <v>system.time(write.csv(RAD_1over, file="C:/NGS/save/.tagcount1over", row.names = F))</v>
      </c>
      <c r="D6380" s="5"/>
      <c r="E6380" s="5"/>
      <c r="F6380" s="5"/>
      <c r="G6380" s="5"/>
    </row>
    <row r="6381" spans="1:7" s="15" customFormat="1" x14ac:dyDescent="0.15">
      <c r="A6381" s="6"/>
      <c r="B6381" s="15">
        <v>6164</v>
      </c>
      <c r="C6381" s="18" t="str">
        <f>'Population tagcount script'!D6165</f>
        <v>rm(list=ls())</v>
      </c>
      <c r="D6381" s="5"/>
      <c r="E6381" s="5"/>
      <c r="F6381" s="5"/>
      <c r="G6381" s="5"/>
    </row>
    <row r="6382" spans="1:7" s="15" customFormat="1" x14ac:dyDescent="0.15">
      <c r="A6382" s="6"/>
      <c r="B6382" s="15">
        <v>6165</v>
      </c>
      <c r="C6382" s="18" t="str">
        <f>'Population tagcount script'!D6166</f>
        <v>in_f &lt;- c("0", "0")</v>
      </c>
      <c r="D6382" s="5"/>
      <c r="E6382" s="5"/>
      <c r="F6382" s="5"/>
      <c r="G6382" s="5"/>
    </row>
    <row r="6383" spans="1:7" s="15" customFormat="1" x14ac:dyDescent="0.15">
      <c r="A6383" s="6"/>
      <c r="B6383" s="15">
        <v>6166</v>
      </c>
      <c r="C6383" s="18" t="str">
        <f>'Population tagcount script'!D6167</f>
        <v>out_f &lt;- "C:/NGS/save/.fastq"</v>
      </c>
      <c r="D6383" s="5"/>
      <c r="E6383" s="5"/>
      <c r="F6383" s="5"/>
      <c r="G6383" s="5"/>
    </row>
    <row r="6384" spans="1:7" s="15" customFormat="1" x14ac:dyDescent="0.15">
      <c r="A6384" s="6"/>
      <c r="B6384" s="15">
        <v>6167</v>
      </c>
      <c r="C6384" s="18" t="str">
        <f>'Population tagcount script'!D6168</f>
        <v>param_trim &lt;- 0</v>
      </c>
      <c r="D6384" s="5"/>
      <c r="E6384" s="5"/>
      <c r="F6384" s="5"/>
      <c r="G6384" s="5"/>
    </row>
    <row r="6385" spans="1:7" s="15" customFormat="1" x14ac:dyDescent="0.15">
      <c r="A6385" s="6"/>
      <c r="B6385" s="15">
        <v>6168</v>
      </c>
      <c r="C6385" s="18" t="str">
        <f>'Population tagcount script'!D6169</f>
        <v xml:space="preserve">fastq &lt;- readFastq(in_f)              </v>
      </c>
      <c r="D6385" s="5"/>
      <c r="E6385" s="5"/>
      <c r="F6385" s="5"/>
      <c r="G6385" s="5"/>
    </row>
    <row r="6386" spans="1:7" s="15" customFormat="1" x14ac:dyDescent="0.15">
      <c r="A6386" s="6"/>
      <c r="B6386" s="15">
        <v>6169</v>
      </c>
      <c r="C6386" s="18" t="str">
        <f>'Population tagcount script'!D6170</f>
        <v>hoge &lt;- width(sread(fastq)) - param_trim</v>
      </c>
      <c r="D6386" s="5"/>
      <c r="E6386" s="5"/>
      <c r="F6386" s="5"/>
      <c r="G6386" s="5"/>
    </row>
    <row r="6387" spans="1:7" s="15" customFormat="1" x14ac:dyDescent="0.15">
      <c r="A6387" s="6"/>
      <c r="B6387" s="15">
        <v>6170</v>
      </c>
      <c r="C6387" s="18" t="str">
        <f>'Population tagcount script'!D6171</f>
        <v xml:space="preserve">hoge[hoge &lt; 1] &lt;- 1                   </v>
      </c>
      <c r="D6387" s="5"/>
      <c r="E6387" s="5"/>
      <c r="F6387" s="5"/>
      <c r="G6387" s="5"/>
    </row>
    <row r="6388" spans="1:7" s="15" customFormat="1" x14ac:dyDescent="0.15">
      <c r="A6388" s="6"/>
      <c r="B6388" s="15">
        <v>6171</v>
      </c>
      <c r="C6388" s="18" t="str">
        <f>'Population tagcount script'!D6172</f>
        <v>hoge1 &lt;- DNAStringSet(sread(fastq), start=1, end=hoge)</v>
      </c>
      <c r="D6388" s="5"/>
      <c r="E6388" s="5"/>
      <c r="F6388" s="5"/>
      <c r="G6388" s="5"/>
    </row>
    <row r="6389" spans="1:7" s="15" customFormat="1" x14ac:dyDescent="0.15">
      <c r="A6389" s="6"/>
      <c r="B6389" s="15">
        <v>6172</v>
      </c>
      <c r="C6389" s="18" t="str">
        <f>'Population tagcount script'!D6173</f>
        <v>hoge2 &lt;- BStringSet(quality(quality(fastq)), start=1, end=hoge)</v>
      </c>
      <c r="D6389" s="5"/>
      <c r="E6389" s="5"/>
      <c r="F6389" s="5"/>
      <c r="G6389" s="5"/>
    </row>
    <row r="6390" spans="1:7" s="15" customFormat="1" x14ac:dyDescent="0.15">
      <c r="A6390" s="6"/>
      <c r="B6390" s="15">
        <v>6173</v>
      </c>
      <c r="C6390" s="18" t="str">
        <f>'Population tagcount script'!D6174</f>
        <v>fastq &lt;- ShortReadQ(hoge1, hoge2, id(fastq))</v>
      </c>
      <c r="D6390" s="5"/>
      <c r="E6390" s="5"/>
      <c r="F6390" s="5"/>
      <c r="G6390" s="5"/>
    </row>
    <row r="6391" spans="1:7" s="15" customFormat="1" x14ac:dyDescent="0.15">
      <c r="A6391" s="6"/>
      <c r="B6391" s="15">
        <v>6174</v>
      </c>
      <c r="C6391" s="18" t="str">
        <f>'Population tagcount script'!D6175</f>
        <v xml:space="preserve">writeFastq(fastq, out_f, compress=F)   </v>
      </c>
      <c r="D6391" s="5"/>
      <c r="E6391" s="5"/>
      <c r="F6391" s="5"/>
      <c r="G6391" s="5"/>
    </row>
    <row r="6392" spans="1:7" s="15" customFormat="1" x14ac:dyDescent="0.15">
      <c r="A6392" s="6"/>
      <c r="B6392" s="15">
        <v>6175</v>
      </c>
      <c r="C6392" s="18" t="str">
        <f>'Population tagcount script'!D6176</f>
        <v>param1 &lt;- 35</v>
      </c>
      <c r="D6392" s="5"/>
      <c r="E6392" s="5"/>
      <c r="F6392" s="5"/>
      <c r="G6392" s="5"/>
    </row>
    <row r="6393" spans="1:7" s="15" customFormat="1" x14ac:dyDescent="0.15">
      <c r="A6393" s="6"/>
      <c r="B6393" s="15">
        <v>6176</v>
      </c>
      <c r="C6393" s="18" t="str">
        <f>'Population tagcount script'!D6177</f>
        <v>param2 &lt;- 0.1</v>
      </c>
      <c r="D6393" s="5"/>
      <c r="E6393" s="5"/>
      <c r="F6393" s="5"/>
      <c r="G6393" s="5"/>
    </row>
    <row r="6394" spans="1:7" s="15" customFormat="1" x14ac:dyDescent="0.15">
      <c r="A6394" s="6"/>
      <c r="B6394" s="15">
        <v>6177</v>
      </c>
      <c r="C6394" s="18" t="str">
        <f>'Population tagcount script'!D6178</f>
        <v>fastq &lt;- readFastq("C:/NGS/save/.fastq")</v>
      </c>
      <c r="D6394" s="5"/>
      <c r="E6394" s="5"/>
      <c r="F6394" s="5"/>
      <c r="G6394" s="5"/>
    </row>
    <row r="6395" spans="1:7" s="15" customFormat="1" x14ac:dyDescent="0.15">
      <c r="A6395" s="6"/>
      <c r="B6395" s="15">
        <v>6178</v>
      </c>
      <c r="C6395" s="18" t="str">
        <f>'Population tagcount script'!D6179</f>
        <v>hoge &lt;- as(quality(fastq), "matrix")</v>
      </c>
      <c r="D6395" s="5"/>
      <c r="E6395" s="5"/>
      <c r="F6395" s="5"/>
      <c r="G6395" s="5"/>
    </row>
    <row r="6396" spans="1:7" s="15" customFormat="1" x14ac:dyDescent="0.15">
      <c r="A6396" s="6"/>
      <c r="B6396" s="15">
        <v>6179</v>
      </c>
      <c r="C6396" s="18" t="str">
        <f>'Population tagcount script'!D6180</f>
        <v>obj &lt;- (rowSums(hoge &lt; param1) &lt;= width(fastq)*param2)</v>
      </c>
      <c r="D6396" s="5"/>
      <c r="E6396" s="5"/>
      <c r="F6396" s="5"/>
      <c r="G6396" s="5"/>
    </row>
    <row r="6397" spans="1:7" s="15" customFormat="1" x14ac:dyDescent="0.15">
      <c r="A6397" s="6"/>
      <c r="B6397" s="15">
        <v>6180</v>
      </c>
      <c r="C6397" s="18" t="str">
        <f>'Population tagcount script'!D6181</f>
        <v>fastq &lt;- fastq[obj]</v>
      </c>
      <c r="D6397" s="5"/>
      <c r="E6397" s="5"/>
      <c r="F6397" s="5"/>
      <c r="G6397" s="5"/>
    </row>
    <row r="6398" spans="1:7" s="15" customFormat="1" x14ac:dyDescent="0.15">
      <c r="A6398" s="6"/>
      <c r="B6398" s="15">
        <v>6181</v>
      </c>
      <c r="C6398" s="18" t="str">
        <f>'Population tagcount script'!D6182</f>
        <v xml:space="preserve">writeFastq(fastq, "C:/NGS/save/F2_Adap-0.fastq", compress=F)   </v>
      </c>
      <c r="D6398" s="5"/>
      <c r="E6398" s="5"/>
      <c r="F6398" s="5"/>
      <c r="G6398" s="5"/>
    </row>
    <row r="6399" spans="1:7" s="15" customFormat="1" x14ac:dyDescent="0.15">
      <c r="A6399" s="6"/>
      <c r="B6399" s="15">
        <v>6182</v>
      </c>
      <c r="C6399" s="18" t="str">
        <f>'Population tagcount script'!D6183</f>
        <v>in_f &lt;- "C:/NGS/save/F2_Adap-0.fastq"</v>
      </c>
      <c r="D6399" s="5"/>
      <c r="E6399" s="5"/>
      <c r="F6399" s="5"/>
      <c r="G6399" s="5"/>
    </row>
    <row r="6400" spans="1:7" s="15" customFormat="1" x14ac:dyDescent="0.15">
      <c r="A6400" s="6"/>
      <c r="B6400" s="15">
        <v>6183</v>
      </c>
      <c r="C6400" s="18" t="str">
        <f>'Population tagcount script'!D6184</f>
        <v>out_f &lt;- "C:/NGS/save/F2_Adap-1.fastq"</v>
      </c>
      <c r="D6400" s="5"/>
      <c r="E6400" s="5"/>
      <c r="F6400" s="5"/>
      <c r="G6400" s="5"/>
    </row>
    <row r="6401" spans="1:7" s="15" customFormat="1" x14ac:dyDescent="0.15">
      <c r="A6401" s="6"/>
      <c r="B6401" s="15">
        <v>6184</v>
      </c>
      <c r="C6401" s="18" t="str">
        <f>'Population tagcount script'!D6185</f>
        <v>param_adapter &lt;- "CATGAGATCGGAAGAGCGTCGTGTAGGGAAAGAGTGT"  #Adapter sequence 1</v>
      </c>
      <c r="D6401" s="5"/>
      <c r="E6401" s="5"/>
      <c r="F6401" s="5"/>
      <c r="G6401" s="5"/>
    </row>
    <row r="6402" spans="1:7" s="15" customFormat="1" x14ac:dyDescent="0.15">
      <c r="A6402" s="6"/>
      <c r="B6402" s="15">
        <v>6185</v>
      </c>
      <c r="C6402" s="18" t="str">
        <f>'Population tagcount script'!D6186</f>
        <v xml:space="preserve">system.time(res1 &lt;- preprocessReads(filename=in_f,  outputFilename=out_f,Rpattern=param_adapter, max.Rmismatch=rep(0, nchar(param_adapter)), nBases=0, minLength=20, nrec=1000000))      </v>
      </c>
      <c r="D6402" s="5"/>
      <c r="E6402" s="5"/>
      <c r="F6402" s="5"/>
      <c r="G6402" s="5"/>
    </row>
    <row r="6403" spans="1:7" s="15" customFormat="1" x14ac:dyDescent="0.15">
      <c r="A6403" s="6"/>
      <c r="B6403" s="15">
        <v>6186</v>
      </c>
      <c r="C6403" s="18" t="str">
        <f>'Population tagcount script'!D6187</f>
        <v>in_f &lt;- "C:/NGS/save/F2_Adap-1.fastq"</v>
      </c>
      <c r="D6403" s="5"/>
      <c r="E6403" s="5"/>
      <c r="F6403" s="5"/>
      <c r="G6403" s="5"/>
    </row>
    <row r="6404" spans="1:7" s="15" customFormat="1" x14ac:dyDescent="0.15">
      <c r="A6404" s="6"/>
      <c r="B6404" s="15">
        <v>6187</v>
      </c>
      <c r="C6404" s="18" t="str">
        <f>'Population tagcount script'!D6188</f>
        <v>out_f &lt;- "C:/NGS/save/F2_Adap-2.fastq"</v>
      </c>
      <c r="D6404" s="5"/>
      <c r="E6404" s="5"/>
      <c r="F6404" s="5"/>
      <c r="G6404" s="5"/>
    </row>
    <row r="6405" spans="1:7" s="15" customFormat="1" x14ac:dyDescent="0.15">
      <c r="A6405" s="6"/>
      <c r="B6405" s="15">
        <v>6188</v>
      </c>
      <c r="C6405" s="18" t="str">
        <f>'Population tagcount script'!D6189</f>
        <v>param_adapter &lt;- "TAAGATCGGAAGAGCACACGTCTGAACTCCAGTCAC"  #Adapter sequence 2</v>
      </c>
      <c r="D6405" s="5"/>
      <c r="E6405" s="5"/>
      <c r="F6405" s="5"/>
      <c r="G6405" s="5"/>
    </row>
    <row r="6406" spans="1:7" s="15" customFormat="1" x14ac:dyDescent="0.15">
      <c r="A6406" s="6"/>
      <c r="B6406" s="15">
        <v>6189</v>
      </c>
      <c r="C6406" s="18" t="str">
        <f>'Population tagcount script'!D6190</f>
        <v xml:space="preserve">system.time(res2 &lt;- preprocessReads(filename=in_f,  outputFilename=out_f,Rpattern=param_adapter, max.Rmismatch=rep(0, nchar(param_adapter)), nBases=0, minLength=20, nrec=1000000))      </v>
      </c>
      <c r="D6406" s="5"/>
      <c r="E6406" s="5"/>
      <c r="F6406" s="5"/>
      <c r="G6406" s="5"/>
    </row>
    <row r="6407" spans="1:7" s="15" customFormat="1" x14ac:dyDescent="0.15">
      <c r="A6407" s="6"/>
      <c r="B6407" s="15">
        <v>6190</v>
      </c>
      <c r="C6407" s="18" t="str">
        <f>'Population tagcount script'!D6191</f>
        <v>in_f &lt;- "C:/NGS/save/F2_Adap-2.fastq"</v>
      </c>
      <c r="D6407" s="5"/>
      <c r="E6407" s="5"/>
      <c r="F6407" s="5"/>
      <c r="G6407" s="5"/>
    </row>
    <row r="6408" spans="1:7" s="15" customFormat="1" x14ac:dyDescent="0.15">
      <c r="A6408" s="6"/>
      <c r="B6408" s="15">
        <v>6191</v>
      </c>
      <c r="C6408" s="18" t="str">
        <f>'Population tagcount script'!D6192</f>
        <v>out_f &lt;- "C:/NGS/save/F2_Adap-3.fastq"</v>
      </c>
      <c r="D6408" s="5"/>
      <c r="E6408" s="5"/>
      <c r="F6408" s="5"/>
      <c r="G6408" s="5"/>
    </row>
    <row r="6409" spans="1:7" s="15" customFormat="1" x14ac:dyDescent="0.15">
      <c r="A6409" s="6"/>
      <c r="B6409" s="15">
        <v>6192</v>
      </c>
      <c r="C6409" s="18" t="str">
        <f>'Population tagcount script'!D6193</f>
        <v>param_adapter &lt;- "TAAGATCGGAAGAGCGTCGTGTAGGGAAAGAGTGT"  #Adapter sequence 3</v>
      </c>
      <c r="D6409" s="5"/>
      <c r="E6409" s="5"/>
      <c r="F6409" s="5"/>
      <c r="G6409" s="5"/>
    </row>
    <row r="6410" spans="1:7" s="15" customFormat="1" x14ac:dyDescent="0.15">
      <c r="A6410" s="6"/>
      <c r="B6410" s="15">
        <v>6193</v>
      </c>
      <c r="C6410" s="18" t="str">
        <f>'Population tagcount script'!D6194</f>
        <v xml:space="preserve">system.time(res3 &lt;- preprocessReads(filename=in_f,  outputFilename=out_f,Rpattern=param_adapter, max.Rmismatch=rep(0, nchar(param_adapter)), nBases=0, minLength=20, nrec=1000000))      </v>
      </c>
      <c r="D6410" s="5"/>
      <c r="E6410" s="5"/>
      <c r="F6410" s="5"/>
      <c r="G6410" s="5"/>
    </row>
    <row r="6411" spans="1:7" s="15" customFormat="1" x14ac:dyDescent="0.15">
      <c r="A6411" s="6"/>
      <c r="B6411" s="15">
        <v>6194</v>
      </c>
      <c r="C6411" s="18" t="str">
        <f>'Population tagcount script'!D6195</f>
        <v>in_f &lt;- "C:/NGS/save/F2_Adap-3.fastq"</v>
      </c>
      <c r="D6411" s="5"/>
      <c r="E6411" s="5"/>
      <c r="F6411" s="5"/>
      <c r="G6411" s="5"/>
    </row>
    <row r="6412" spans="1:7" s="15" customFormat="1" x14ac:dyDescent="0.15">
      <c r="A6412" s="6"/>
      <c r="B6412" s="15">
        <v>6195</v>
      </c>
      <c r="C6412" s="18" t="str">
        <f>'Population tagcount script'!D6196</f>
        <v>out_f &lt;- "C:/NGS/save/AdapterTrim_.fastq"</v>
      </c>
      <c r="D6412" s="5"/>
      <c r="E6412" s="5"/>
      <c r="F6412" s="5"/>
      <c r="G6412" s="5"/>
    </row>
    <row r="6413" spans="1:7" s="15" customFormat="1" x14ac:dyDescent="0.15">
      <c r="A6413" s="6"/>
      <c r="B6413" s="15">
        <v>6196</v>
      </c>
      <c r="C6413" s="18" t="str">
        <f>'Population tagcount script'!D6197</f>
        <v>param_adapter &lt;- "CATGAGATCGGAAGAGCACACGTCTGAACTCCAGTCAC"  #Adapter sequence 4</v>
      </c>
      <c r="D6413" s="5"/>
      <c r="E6413" s="5"/>
      <c r="F6413" s="5"/>
      <c r="G6413" s="5"/>
    </row>
    <row r="6414" spans="1:7" s="15" customFormat="1" x14ac:dyDescent="0.15">
      <c r="A6414" s="6"/>
      <c r="B6414" s="15">
        <v>6197</v>
      </c>
      <c r="C6414" s="18" t="str">
        <f>'Population tagcount script'!D6198</f>
        <v xml:space="preserve">system.time(res4 &lt;- preprocessReads(filename=in_f,  outputFilename=out_f,Rpattern=param_adapter, max.Rmismatch=rep(0, nchar(param_adapter)), nBases=0, minLength=20, nrec=1000000))      </v>
      </c>
      <c r="D6414" s="5"/>
      <c r="E6414" s="5"/>
      <c r="F6414" s="5"/>
      <c r="G6414" s="5"/>
    </row>
    <row r="6415" spans="1:7" s="15" customFormat="1" x14ac:dyDescent="0.15">
      <c r="A6415" s="6"/>
      <c r="B6415" s="15">
        <v>6198</v>
      </c>
      <c r="C6415" s="18" t="str">
        <f>'Population tagcount script'!D6199</f>
        <v>res &lt;- rbind(res1,res2,res3,res4)</v>
      </c>
      <c r="D6415" s="5"/>
      <c r="E6415" s="5"/>
      <c r="F6415" s="5"/>
      <c r="G6415" s="5"/>
    </row>
    <row r="6416" spans="1:7" s="15" customFormat="1" x14ac:dyDescent="0.15">
      <c r="A6416" s="6"/>
      <c r="B6416" s="15">
        <v>6199</v>
      </c>
      <c r="C6416" s="18" t="str">
        <f>'Population tagcount script'!D6200</f>
        <v>write.csv(res, "C:/NGS/save/.fastq.csv")</v>
      </c>
      <c r="D6416" s="5"/>
      <c r="E6416" s="5"/>
      <c r="F6416" s="5"/>
      <c r="G6416" s="5"/>
    </row>
    <row r="6417" spans="1:7" s="15" customFormat="1" x14ac:dyDescent="0.15">
      <c r="A6417" s="6"/>
      <c r="B6417" s="15">
        <v>6200</v>
      </c>
      <c r="C6417" s="18" t="str">
        <f>'Population tagcount script'!D6201</f>
        <v>system.time(fastq &lt;- fread("C:/NGS/save/AdapterTrim_.fastq", header=F, sep="\t", na.strings="NA", strip.white=TRUE, verbose=TRUE))</v>
      </c>
      <c r="D6417" s="5"/>
      <c r="E6417" s="5"/>
      <c r="F6417" s="5"/>
      <c r="G6417" s="5"/>
    </row>
    <row r="6418" spans="1:7" s="15" customFormat="1" x14ac:dyDescent="0.15">
      <c r="A6418" s="6"/>
      <c r="B6418" s="15">
        <v>6201</v>
      </c>
      <c r="C6418" s="18" t="str">
        <f>'Population tagcount script'!D6202</f>
        <v>file.remove("C:/NGS/save/AdapterTrim_.fastq","C:/NGS/save/F2_Adap-0.fastq","C:/NGS/save/F2_Adap-1.fastq","C:/NGS/save/F2_Adap-2.fastq","C:/NGS/save/F2_Adap-3.fastq")</v>
      </c>
      <c r="D6418" s="5"/>
      <c r="E6418" s="5"/>
      <c r="F6418" s="5"/>
      <c r="G6418" s="5"/>
    </row>
    <row r="6419" spans="1:7" s="15" customFormat="1" x14ac:dyDescent="0.15">
      <c r="A6419" s="6"/>
      <c r="B6419" s="15">
        <v>6202</v>
      </c>
      <c r="C6419" s="18" t="str">
        <f>'Population tagcount script'!D6203</f>
        <v>system.time(nucleotide &lt;- fastq[2+4*(0:((nrow(fastq)/4)-1))])</v>
      </c>
      <c r="D6419" s="5"/>
      <c r="E6419" s="5"/>
      <c r="F6419" s="5"/>
      <c r="G6419" s="5"/>
    </row>
    <row r="6420" spans="1:7" s="15" customFormat="1" x14ac:dyDescent="0.15">
      <c r="A6420" s="6"/>
      <c r="B6420" s="15">
        <v>6203</v>
      </c>
      <c r="C6420" s="18" t="str">
        <f>'Population tagcount script'!D6204</f>
        <v>system.time(RADtag &lt;- sort(table(nucleotide), decreasing=TRUE))</v>
      </c>
      <c r="D6420" s="5"/>
      <c r="E6420" s="5"/>
      <c r="F6420" s="5"/>
      <c r="G6420" s="5"/>
    </row>
    <row r="6421" spans="1:7" s="15" customFormat="1" x14ac:dyDescent="0.15">
      <c r="A6421" s="6"/>
      <c r="B6421" s="15">
        <v>6204</v>
      </c>
      <c r="C6421" s="18" t="str">
        <f>'Population tagcount script'!D6205</f>
        <v>system.time(write.csv(RADtag, file="C:/NGS/save/.tagcount", row.names = F))</v>
      </c>
      <c r="D6421" s="5"/>
      <c r="E6421" s="5"/>
      <c r="F6421" s="5"/>
      <c r="G6421" s="5"/>
    </row>
    <row r="6422" spans="1:7" s="15" customFormat="1" x14ac:dyDescent="0.15">
      <c r="A6422" s="6"/>
      <c r="B6422" s="15">
        <v>6205</v>
      </c>
      <c r="C6422" s="18" t="str">
        <f>'Population tagcount script'!D6206</f>
        <v>file.remove("C:/NGS/save/.fastq")</v>
      </c>
      <c r="D6422" s="5"/>
      <c r="E6422" s="5"/>
      <c r="F6422" s="5"/>
      <c r="G6422" s="5"/>
    </row>
    <row r="6423" spans="1:7" s="15" customFormat="1" x14ac:dyDescent="0.15">
      <c r="A6423" s="6"/>
      <c r="B6423" s="15">
        <v>6206</v>
      </c>
      <c r="C6423" s="18" t="str">
        <f>'Population tagcount script'!D6207</f>
        <v>RAD_1over &lt;- RADtag[RADtag&gt;1]</v>
      </c>
      <c r="D6423" s="5"/>
      <c r="E6423" s="5"/>
      <c r="F6423" s="5"/>
      <c r="G6423" s="5"/>
    </row>
    <row r="6424" spans="1:7" s="15" customFormat="1" x14ac:dyDescent="0.15">
      <c r="A6424" s="6"/>
      <c r="B6424" s="15">
        <v>6207</v>
      </c>
      <c r="C6424" s="18" t="str">
        <f>'Population tagcount script'!D6208</f>
        <v>system.time(write.csv(RAD_1over, file="C:/NGS/save/.tagcount1over", row.names = F))</v>
      </c>
      <c r="D6424" s="5"/>
      <c r="E6424" s="5"/>
      <c r="F6424" s="5"/>
      <c r="G6424" s="5"/>
    </row>
    <row r="6425" spans="1:7" s="15" customFormat="1" x14ac:dyDescent="0.15">
      <c r="A6425" s="6"/>
      <c r="B6425" s="15">
        <v>6208</v>
      </c>
      <c r="C6425" s="18" t="str">
        <f>'Population tagcount script'!D6209</f>
        <v>rm(list=ls())</v>
      </c>
      <c r="D6425" s="5"/>
      <c r="E6425" s="5"/>
      <c r="F6425" s="5"/>
      <c r="G6425" s="5"/>
    </row>
    <row r="6426" spans="1:7" s="15" customFormat="1" x14ac:dyDescent="0.15">
      <c r="A6426" s="6"/>
      <c r="B6426" s="15">
        <v>6209</v>
      </c>
      <c r="C6426" s="18" t="str">
        <f>'Population tagcount script'!D6210</f>
        <v>in_f &lt;- c("0", "0")</v>
      </c>
      <c r="D6426" s="5"/>
      <c r="E6426" s="5"/>
      <c r="F6426" s="5"/>
      <c r="G6426" s="5"/>
    </row>
    <row r="6427" spans="1:7" s="15" customFormat="1" x14ac:dyDescent="0.15">
      <c r="A6427" s="6"/>
      <c r="B6427" s="15">
        <v>6210</v>
      </c>
      <c r="C6427" s="18" t="str">
        <f>'Population tagcount script'!D6211</f>
        <v>out_f &lt;- "C:/NGS/save/.fastq"</v>
      </c>
      <c r="D6427" s="5"/>
      <c r="E6427" s="5"/>
      <c r="F6427" s="5"/>
      <c r="G6427" s="5"/>
    </row>
    <row r="6428" spans="1:7" s="15" customFormat="1" x14ac:dyDescent="0.15">
      <c r="A6428" s="6"/>
      <c r="B6428" s="15">
        <v>6211</v>
      </c>
      <c r="C6428" s="18" t="str">
        <f>'Population tagcount script'!D6212</f>
        <v>param_trim &lt;- 0</v>
      </c>
      <c r="D6428" s="5"/>
      <c r="E6428" s="5"/>
      <c r="F6428" s="5"/>
      <c r="G6428" s="5"/>
    </row>
    <row r="6429" spans="1:7" s="15" customFormat="1" x14ac:dyDescent="0.15">
      <c r="A6429" s="6"/>
      <c r="B6429" s="15">
        <v>6212</v>
      </c>
      <c r="C6429" s="18" t="str">
        <f>'Population tagcount script'!D6213</f>
        <v xml:space="preserve">fastq &lt;- readFastq(in_f)              </v>
      </c>
      <c r="D6429" s="5"/>
      <c r="E6429" s="5"/>
      <c r="F6429" s="5"/>
      <c r="G6429" s="5"/>
    </row>
    <row r="6430" spans="1:7" s="15" customFormat="1" x14ac:dyDescent="0.15">
      <c r="A6430" s="6"/>
      <c r="B6430" s="15">
        <v>6213</v>
      </c>
      <c r="C6430" s="18" t="str">
        <f>'Population tagcount script'!D6214</f>
        <v>hoge &lt;- width(sread(fastq)) - param_trim</v>
      </c>
      <c r="D6430" s="5"/>
      <c r="E6430" s="5"/>
      <c r="F6430" s="5"/>
      <c r="G6430" s="5"/>
    </row>
    <row r="6431" spans="1:7" s="15" customFormat="1" x14ac:dyDescent="0.15">
      <c r="A6431" s="6"/>
      <c r="B6431" s="15">
        <v>6214</v>
      </c>
      <c r="C6431" s="18" t="str">
        <f>'Population tagcount script'!D6215</f>
        <v xml:space="preserve">hoge[hoge &lt; 1] &lt;- 1                   </v>
      </c>
      <c r="D6431" s="5"/>
      <c r="E6431" s="5"/>
      <c r="F6431" s="5"/>
      <c r="G6431" s="5"/>
    </row>
    <row r="6432" spans="1:7" s="15" customFormat="1" x14ac:dyDescent="0.15">
      <c r="A6432" s="6"/>
      <c r="B6432" s="15">
        <v>6215</v>
      </c>
      <c r="C6432" s="18" t="str">
        <f>'Population tagcount script'!D6216</f>
        <v>hoge1 &lt;- DNAStringSet(sread(fastq), start=1, end=hoge)</v>
      </c>
      <c r="D6432" s="5"/>
      <c r="E6432" s="5"/>
      <c r="F6432" s="5"/>
      <c r="G6432" s="5"/>
    </row>
    <row r="6433" spans="1:7" s="15" customFormat="1" x14ac:dyDescent="0.15">
      <c r="A6433" s="6"/>
      <c r="B6433" s="15">
        <v>6216</v>
      </c>
      <c r="C6433" s="18" t="str">
        <f>'Population tagcount script'!D6217</f>
        <v>hoge2 &lt;- BStringSet(quality(quality(fastq)), start=1, end=hoge)</v>
      </c>
      <c r="D6433" s="5"/>
      <c r="E6433" s="5"/>
      <c r="F6433" s="5"/>
      <c r="G6433" s="5"/>
    </row>
    <row r="6434" spans="1:7" s="15" customFormat="1" x14ac:dyDescent="0.15">
      <c r="A6434" s="6"/>
      <c r="B6434" s="15">
        <v>6217</v>
      </c>
      <c r="C6434" s="18" t="str">
        <f>'Population tagcount script'!D6218</f>
        <v>fastq &lt;- ShortReadQ(hoge1, hoge2, id(fastq))</v>
      </c>
      <c r="D6434" s="5"/>
      <c r="E6434" s="5"/>
      <c r="F6434" s="5"/>
      <c r="G6434" s="5"/>
    </row>
    <row r="6435" spans="1:7" s="15" customFormat="1" x14ac:dyDescent="0.15">
      <c r="A6435" s="6"/>
      <c r="B6435" s="15">
        <v>6218</v>
      </c>
      <c r="C6435" s="18" t="str">
        <f>'Population tagcount script'!D6219</f>
        <v xml:space="preserve">writeFastq(fastq, out_f, compress=F)   </v>
      </c>
      <c r="D6435" s="5"/>
      <c r="E6435" s="5"/>
      <c r="F6435" s="5"/>
      <c r="G6435" s="5"/>
    </row>
    <row r="6436" spans="1:7" s="15" customFormat="1" x14ac:dyDescent="0.15">
      <c r="A6436" s="6"/>
      <c r="B6436" s="15">
        <v>6219</v>
      </c>
      <c r="C6436" s="18" t="str">
        <f>'Population tagcount script'!D6220</f>
        <v>param1 &lt;- 35</v>
      </c>
      <c r="D6436" s="5"/>
      <c r="E6436" s="5"/>
      <c r="F6436" s="5"/>
      <c r="G6436" s="5"/>
    </row>
    <row r="6437" spans="1:7" s="15" customFormat="1" x14ac:dyDescent="0.15">
      <c r="A6437" s="6"/>
      <c r="B6437" s="15">
        <v>6220</v>
      </c>
      <c r="C6437" s="18" t="str">
        <f>'Population tagcount script'!D6221</f>
        <v>param2 &lt;- 0.1</v>
      </c>
      <c r="D6437" s="5"/>
      <c r="E6437" s="5"/>
      <c r="F6437" s="5"/>
      <c r="G6437" s="5"/>
    </row>
    <row r="6438" spans="1:7" s="15" customFormat="1" x14ac:dyDescent="0.15">
      <c r="A6438" s="6"/>
      <c r="B6438" s="15">
        <v>6221</v>
      </c>
      <c r="C6438" s="18" t="str">
        <f>'Population tagcount script'!D6222</f>
        <v>fastq &lt;- readFastq("C:/NGS/save/.fastq")</v>
      </c>
      <c r="D6438" s="5"/>
      <c r="E6438" s="5"/>
      <c r="F6438" s="5"/>
      <c r="G6438" s="5"/>
    </row>
    <row r="6439" spans="1:7" s="15" customFormat="1" x14ac:dyDescent="0.15">
      <c r="A6439" s="6"/>
      <c r="B6439" s="15">
        <v>6222</v>
      </c>
      <c r="C6439" s="18" t="str">
        <f>'Population tagcount script'!D6223</f>
        <v>hoge &lt;- as(quality(fastq), "matrix")</v>
      </c>
      <c r="D6439" s="5"/>
      <c r="E6439" s="5"/>
      <c r="F6439" s="5"/>
      <c r="G6439" s="5"/>
    </row>
    <row r="6440" spans="1:7" s="15" customFormat="1" x14ac:dyDescent="0.15">
      <c r="A6440" s="6"/>
      <c r="B6440" s="15">
        <v>6223</v>
      </c>
      <c r="C6440" s="18" t="str">
        <f>'Population tagcount script'!D6224</f>
        <v>obj &lt;- (rowSums(hoge &lt; param1) &lt;= width(fastq)*param2)</v>
      </c>
      <c r="D6440" s="5"/>
      <c r="E6440" s="5"/>
      <c r="F6440" s="5"/>
      <c r="G6440" s="5"/>
    </row>
    <row r="6441" spans="1:7" s="15" customFormat="1" x14ac:dyDescent="0.15">
      <c r="A6441" s="6"/>
      <c r="B6441" s="15">
        <v>6224</v>
      </c>
      <c r="C6441" s="18" t="str">
        <f>'Population tagcount script'!D6225</f>
        <v>fastq &lt;- fastq[obj]</v>
      </c>
      <c r="D6441" s="5"/>
      <c r="E6441" s="5"/>
      <c r="F6441" s="5"/>
      <c r="G6441" s="5"/>
    </row>
    <row r="6442" spans="1:7" s="15" customFormat="1" x14ac:dyDescent="0.15">
      <c r="A6442" s="6"/>
      <c r="B6442" s="15">
        <v>6225</v>
      </c>
      <c r="C6442" s="18" t="str">
        <f>'Population tagcount script'!D6226</f>
        <v xml:space="preserve">writeFastq(fastq, "C:/NGS/save/F2_Adap-0.fastq", compress=F)   </v>
      </c>
      <c r="D6442" s="5"/>
      <c r="E6442" s="5"/>
      <c r="F6442" s="5"/>
      <c r="G6442" s="5"/>
    </row>
    <row r="6443" spans="1:7" s="15" customFormat="1" x14ac:dyDescent="0.15">
      <c r="A6443" s="6"/>
      <c r="B6443" s="15">
        <v>6226</v>
      </c>
      <c r="C6443" s="18" t="str">
        <f>'Population tagcount script'!D6227</f>
        <v>in_f &lt;- "C:/NGS/save/F2_Adap-0.fastq"</v>
      </c>
      <c r="D6443" s="5"/>
      <c r="E6443" s="5"/>
      <c r="F6443" s="5"/>
      <c r="G6443" s="5"/>
    </row>
    <row r="6444" spans="1:7" s="15" customFormat="1" x14ac:dyDescent="0.15">
      <c r="A6444" s="6"/>
      <c r="B6444" s="15">
        <v>6227</v>
      </c>
      <c r="C6444" s="18" t="str">
        <f>'Population tagcount script'!D6228</f>
        <v>out_f &lt;- "C:/NGS/save/F2_Adap-1.fastq"</v>
      </c>
      <c r="D6444" s="5"/>
      <c r="E6444" s="5"/>
      <c r="F6444" s="5"/>
      <c r="G6444" s="5"/>
    </row>
    <row r="6445" spans="1:7" s="15" customFormat="1" x14ac:dyDescent="0.15">
      <c r="A6445" s="6"/>
      <c r="B6445" s="15">
        <v>6228</v>
      </c>
      <c r="C6445" s="18" t="str">
        <f>'Population tagcount script'!D6229</f>
        <v>param_adapter &lt;- "CATGAGATCGGAAGAGCGTCGTGTAGGGAAAGAGTGT"  #Adapter sequence 1</v>
      </c>
      <c r="D6445" s="5"/>
      <c r="E6445" s="5"/>
      <c r="F6445" s="5"/>
      <c r="G6445" s="5"/>
    </row>
    <row r="6446" spans="1:7" s="15" customFormat="1" x14ac:dyDescent="0.15">
      <c r="A6446" s="6"/>
      <c r="B6446" s="15">
        <v>6229</v>
      </c>
      <c r="C6446" s="18" t="str">
        <f>'Population tagcount script'!D6230</f>
        <v xml:space="preserve">system.time(res1 &lt;- preprocessReads(filename=in_f,  outputFilename=out_f,Rpattern=param_adapter, max.Rmismatch=rep(0, nchar(param_adapter)), nBases=0, minLength=20, nrec=1000000))      </v>
      </c>
      <c r="D6446" s="5"/>
      <c r="E6446" s="5"/>
      <c r="F6446" s="5"/>
      <c r="G6446" s="5"/>
    </row>
    <row r="6447" spans="1:7" s="15" customFormat="1" x14ac:dyDescent="0.15">
      <c r="A6447" s="6"/>
      <c r="B6447" s="15">
        <v>6230</v>
      </c>
      <c r="C6447" s="18" t="str">
        <f>'Population tagcount script'!D6231</f>
        <v>in_f &lt;- "C:/NGS/save/F2_Adap-1.fastq"</v>
      </c>
      <c r="D6447" s="5"/>
      <c r="E6447" s="5"/>
      <c r="F6447" s="5"/>
      <c r="G6447" s="5"/>
    </row>
    <row r="6448" spans="1:7" s="15" customFormat="1" x14ac:dyDescent="0.15">
      <c r="A6448" s="6"/>
      <c r="B6448" s="15">
        <v>6231</v>
      </c>
      <c r="C6448" s="18" t="str">
        <f>'Population tagcount script'!D6232</f>
        <v>out_f &lt;- "C:/NGS/save/F2_Adap-2.fastq"</v>
      </c>
      <c r="D6448" s="5"/>
      <c r="E6448" s="5"/>
      <c r="F6448" s="5"/>
      <c r="G6448" s="5"/>
    </row>
    <row r="6449" spans="1:7" s="15" customFormat="1" x14ac:dyDescent="0.15">
      <c r="A6449" s="6"/>
      <c r="B6449" s="15">
        <v>6232</v>
      </c>
      <c r="C6449" s="18" t="str">
        <f>'Population tagcount script'!D6233</f>
        <v>param_adapter &lt;- "TAAGATCGGAAGAGCACACGTCTGAACTCCAGTCAC"  #Adapter sequence 2</v>
      </c>
      <c r="D6449" s="5"/>
      <c r="E6449" s="5"/>
      <c r="F6449" s="5"/>
      <c r="G6449" s="5"/>
    </row>
    <row r="6450" spans="1:7" s="15" customFormat="1" x14ac:dyDescent="0.15">
      <c r="A6450" s="6"/>
      <c r="B6450" s="15">
        <v>6233</v>
      </c>
      <c r="C6450" s="18" t="str">
        <f>'Population tagcount script'!D6234</f>
        <v xml:space="preserve">system.time(res2 &lt;- preprocessReads(filename=in_f,  outputFilename=out_f,Rpattern=param_adapter, max.Rmismatch=rep(0, nchar(param_adapter)), nBases=0, minLength=20, nrec=1000000))      </v>
      </c>
      <c r="D6450" s="5"/>
      <c r="E6450" s="5"/>
      <c r="F6450" s="5"/>
      <c r="G6450" s="5"/>
    </row>
    <row r="6451" spans="1:7" s="15" customFormat="1" x14ac:dyDescent="0.15">
      <c r="A6451" s="6"/>
      <c r="B6451" s="15">
        <v>6234</v>
      </c>
      <c r="C6451" s="18" t="str">
        <f>'Population tagcount script'!D6235</f>
        <v>in_f &lt;- "C:/NGS/save/F2_Adap-2.fastq"</v>
      </c>
      <c r="D6451" s="5"/>
      <c r="E6451" s="5"/>
      <c r="F6451" s="5"/>
      <c r="G6451" s="5"/>
    </row>
    <row r="6452" spans="1:7" s="15" customFormat="1" x14ac:dyDescent="0.15">
      <c r="A6452" s="6"/>
      <c r="B6452" s="15">
        <v>6235</v>
      </c>
      <c r="C6452" s="18" t="str">
        <f>'Population tagcount script'!D6236</f>
        <v>out_f &lt;- "C:/NGS/save/F2_Adap-3.fastq"</v>
      </c>
      <c r="D6452" s="5"/>
      <c r="E6452" s="5"/>
      <c r="F6452" s="5"/>
      <c r="G6452" s="5"/>
    </row>
    <row r="6453" spans="1:7" s="15" customFormat="1" x14ac:dyDescent="0.15">
      <c r="A6453" s="6"/>
      <c r="B6453" s="15">
        <v>6236</v>
      </c>
      <c r="C6453" s="18" t="str">
        <f>'Population tagcount script'!D6237</f>
        <v>param_adapter &lt;- "TAAGATCGGAAGAGCGTCGTGTAGGGAAAGAGTGT"  #Adapter sequence 3</v>
      </c>
      <c r="D6453" s="5"/>
      <c r="E6453" s="5"/>
      <c r="F6453" s="5"/>
      <c r="G6453" s="5"/>
    </row>
    <row r="6454" spans="1:7" s="15" customFormat="1" x14ac:dyDescent="0.15">
      <c r="A6454" s="6"/>
      <c r="B6454" s="15">
        <v>6237</v>
      </c>
      <c r="C6454" s="18" t="str">
        <f>'Population tagcount script'!D6238</f>
        <v xml:space="preserve">system.time(res3 &lt;- preprocessReads(filename=in_f,  outputFilename=out_f,Rpattern=param_adapter, max.Rmismatch=rep(0, nchar(param_adapter)), nBases=0, minLength=20, nrec=1000000))      </v>
      </c>
      <c r="D6454" s="5"/>
      <c r="E6454" s="5"/>
      <c r="F6454" s="5"/>
      <c r="G6454" s="5"/>
    </row>
    <row r="6455" spans="1:7" s="15" customFormat="1" x14ac:dyDescent="0.15">
      <c r="A6455" s="6"/>
      <c r="B6455" s="15">
        <v>6238</v>
      </c>
      <c r="C6455" s="18" t="str">
        <f>'Population tagcount script'!D6239</f>
        <v>in_f &lt;- "C:/NGS/save/F2_Adap-3.fastq"</v>
      </c>
      <c r="D6455" s="5"/>
      <c r="E6455" s="5"/>
      <c r="F6455" s="5"/>
      <c r="G6455" s="5"/>
    </row>
    <row r="6456" spans="1:7" s="15" customFormat="1" x14ac:dyDescent="0.15">
      <c r="A6456" s="6"/>
      <c r="B6456" s="15">
        <v>6239</v>
      </c>
      <c r="C6456" s="18" t="str">
        <f>'Population tagcount script'!D6240</f>
        <v>out_f &lt;- "C:/NGS/save/AdapterTrim_.fastq"</v>
      </c>
      <c r="D6456" s="5"/>
      <c r="E6456" s="5"/>
      <c r="F6456" s="5"/>
      <c r="G6456" s="5"/>
    </row>
    <row r="6457" spans="1:7" s="15" customFormat="1" x14ac:dyDescent="0.15">
      <c r="A6457" s="6"/>
      <c r="B6457" s="15">
        <v>6240</v>
      </c>
      <c r="C6457" s="18" t="str">
        <f>'Population tagcount script'!D6241</f>
        <v>param_adapter &lt;- "CATGAGATCGGAAGAGCACACGTCTGAACTCCAGTCAC"  #Adapter sequence 4</v>
      </c>
      <c r="D6457" s="5"/>
      <c r="E6457" s="5"/>
      <c r="F6457" s="5"/>
      <c r="G6457" s="5"/>
    </row>
    <row r="6458" spans="1:7" s="15" customFormat="1" x14ac:dyDescent="0.15">
      <c r="A6458" s="6"/>
      <c r="B6458" s="15">
        <v>6241</v>
      </c>
      <c r="C6458" s="18" t="str">
        <f>'Population tagcount script'!D6242</f>
        <v xml:space="preserve">system.time(res4 &lt;- preprocessReads(filename=in_f,  outputFilename=out_f,Rpattern=param_adapter, max.Rmismatch=rep(0, nchar(param_adapter)), nBases=0, minLength=20, nrec=1000000))      </v>
      </c>
      <c r="D6458" s="5"/>
      <c r="E6458" s="5"/>
      <c r="F6458" s="5"/>
      <c r="G6458" s="5"/>
    </row>
    <row r="6459" spans="1:7" s="15" customFormat="1" x14ac:dyDescent="0.15">
      <c r="A6459" s="6"/>
      <c r="B6459" s="15">
        <v>6242</v>
      </c>
      <c r="C6459" s="18" t="str">
        <f>'Population tagcount script'!D6243</f>
        <v>res &lt;- rbind(res1,res2,res3,res4)</v>
      </c>
      <c r="D6459" s="5"/>
      <c r="E6459" s="5"/>
      <c r="F6459" s="5"/>
      <c r="G6459" s="5"/>
    </row>
    <row r="6460" spans="1:7" s="15" customFormat="1" x14ac:dyDescent="0.15">
      <c r="A6460" s="6"/>
      <c r="B6460" s="15">
        <v>6243</v>
      </c>
      <c r="C6460" s="18" t="str">
        <f>'Population tagcount script'!D6244</f>
        <v>write.csv(res, "C:/NGS/save/.fastq.csv")</v>
      </c>
      <c r="D6460" s="5"/>
      <c r="E6460" s="5"/>
      <c r="F6460" s="5"/>
      <c r="G6460" s="5"/>
    </row>
    <row r="6461" spans="1:7" s="15" customFormat="1" x14ac:dyDescent="0.15">
      <c r="A6461" s="6"/>
      <c r="B6461" s="15">
        <v>6244</v>
      </c>
      <c r="C6461" s="18" t="str">
        <f>'Population tagcount script'!D6245</f>
        <v>system.time(fastq &lt;- fread("C:/NGS/save/AdapterTrim_.fastq", header=F, sep="\t", na.strings="NA", strip.white=TRUE, verbose=TRUE))</v>
      </c>
      <c r="D6461" s="5"/>
      <c r="E6461" s="5"/>
      <c r="F6461" s="5"/>
      <c r="G6461" s="5"/>
    </row>
    <row r="6462" spans="1:7" s="15" customFormat="1" x14ac:dyDescent="0.15">
      <c r="A6462" s="6"/>
      <c r="B6462" s="15">
        <v>6245</v>
      </c>
      <c r="C6462" s="18" t="str">
        <f>'Population tagcount script'!D6246</f>
        <v>file.remove("C:/NGS/save/AdapterTrim_.fastq","C:/NGS/save/F2_Adap-0.fastq","C:/NGS/save/F2_Adap-1.fastq","C:/NGS/save/F2_Adap-2.fastq","C:/NGS/save/F2_Adap-3.fastq")</v>
      </c>
      <c r="D6462" s="5"/>
      <c r="E6462" s="5"/>
      <c r="F6462" s="5"/>
      <c r="G6462" s="5"/>
    </row>
    <row r="6463" spans="1:7" s="15" customFormat="1" x14ac:dyDescent="0.15">
      <c r="A6463" s="6"/>
      <c r="B6463" s="15">
        <v>6246</v>
      </c>
      <c r="C6463" s="18" t="str">
        <f>'Population tagcount script'!D6247</f>
        <v>system.time(nucleotide &lt;- fastq[2+4*(0:((nrow(fastq)/4)-1))])</v>
      </c>
      <c r="D6463" s="5"/>
      <c r="E6463" s="5"/>
      <c r="F6463" s="5"/>
      <c r="G6463" s="5"/>
    </row>
    <row r="6464" spans="1:7" s="15" customFormat="1" x14ac:dyDescent="0.15">
      <c r="A6464" s="6"/>
      <c r="B6464" s="15">
        <v>6247</v>
      </c>
      <c r="C6464" s="18" t="str">
        <f>'Population tagcount script'!D6248</f>
        <v>system.time(RADtag &lt;- sort(table(nucleotide), decreasing=TRUE))</v>
      </c>
      <c r="D6464" s="5"/>
      <c r="E6464" s="5"/>
      <c r="F6464" s="5"/>
      <c r="G6464" s="5"/>
    </row>
    <row r="6465" spans="1:7" s="15" customFormat="1" x14ac:dyDescent="0.15">
      <c r="A6465" s="6"/>
      <c r="B6465" s="15">
        <v>6248</v>
      </c>
      <c r="C6465" s="18" t="str">
        <f>'Population tagcount script'!D6249</f>
        <v>system.time(write.csv(RADtag, file="C:/NGS/save/.tagcount", row.names = F))</v>
      </c>
      <c r="D6465" s="5"/>
      <c r="E6465" s="5"/>
      <c r="F6465" s="5"/>
      <c r="G6465" s="5"/>
    </row>
    <row r="6466" spans="1:7" s="15" customFormat="1" x14ac:dyDescent="0.15">
      <c r="A6466" s="6"/>
      <c r="B6466" s="15">
        <v>6249</v>
      </c>
      <c r="C6466" s="18" t="str">
        <f>'Population tagcount script'!D6250</f>
        <v>file.remove("C:/NGS/save/.fastq")</v>
      </c>
      <c r="D6466" s="5"/>
      <c r="E6466" s="5"/>
      <c r="F6466" s="5"/>
      <c r="G6466" s="5"/>
    </row>
    <row r="6467" spans="1:7" s="15" customFormat="1" x14ac:dyDescent="0.15">
      <c r="A6467" s="6"/>
      <c r="B6467" s="15">
        <v>6250</v>
      </c>
      <c r="C6467" s="18" t="str">
        <f>'Population tagcount script'!D6251</f>
        <v>RAD_1over &lt;- RADtag[RADtag&gt;1]</v>
      </c>
      <c r="D6467" s="5"/>
      <c r="E6467" s="5"/>
      <c r="F6467" s="5"/>
      <c r="G6467" s="5"/>
    </row>
    <row r="6468" spans="1:7" s="15" customFormat="1" x14ac:dyDescent="0.15">
      <c r="A6468" s="6"/>
      <c r="B6468" s="15">
        <v>6251</v>
      </c>
      <c r="C6468" s="18" t="str">
        <f>'Population tagcount script'!D6252</f>
        <v>system.time(write.csv(RAD_1over, file="C:/NGS/save/.tagcount1over", row.names = F))</v>
      </c>
      <c r="D6468" s="5"/>
      <c r="E6468" s="5"/>
      <c r="F6468" s="5"/>
      <c r="G6468" s="5"/>
    </row>
    <row r="6469" spans="1:7" s="15" customFormat="1" x14ac:dyDescent="0.15">
      <c r="A6469" s="6"/>
      <c r="B6469" s="15">
        <v>6252</v>
      </c>
      <c r="C6469" s="18" t="str">
        <f>'Population tagcount script'!D6253</f>
        <v>rm(list=ls())</v>
      </c>
      <c r="D6469" s="5"/>
      <c r="E6469" s="5"/>
      <c r="F6469" s="5"/>
      <c r="G6469" s="5"/>
    </row>
    <row r="6470" spans="1:7" s="15" customFormat="1" x14ac:dyDescent="0.15">
      <c r="A6470" s="6"/>
      <c r="B6470" s="15">
        <v>6253</v>
      </c>
      <c r="C6470" s="18" t="str">
        <f>'Population tagcount script'!D6254</f>
        <v>in_f &lt;- c("0", "0")</v>
      </c>
      <c r="D6470" s="5"/>
      <c r="E6470" s="5"/>
      <c r="F6470" s="5"/>
      <c r="G6470" s="5"/>
    </row>
    <row r="6471" spans="1:7" s="15" customFormat="1" x14ac:dyDescent="0.15">
      <c r="A6471" s="6"/>
      <c r="B6471" s="15">
        <v>6254</v>
      </c>
      <c r="C6471" s="18" t="str">
        <f>'Population tagcount script'!D6255</f>
        <v>out_f &lt;- "C:/NGS/save/.fastq"</v>
      </c>
      <c r="D6471" s="5"/>
      <c r="E6471" s="5"/>
      <c r="F6471" s="5"/>
      <c r="G6471" s="5"/>
    </row>
    <row r="6472" spans="1:7" s="15" customFormat="1" x14ac:dyDescent="0.15">
      <c r="A6472" s="6"/>
      <c r="B6472" s="15">
        <v>6255</v>
      </c>
      <c r="C6472" s="18" t="str">
        <f>'Population tagcount script'!D6256</f>
        <v>param_trim &lt;- 0</v>
      </c>
      <c r="D6472" s="5"/>
      <c r="E6472" s="5"/>
      <c r="F6472" s="5"/>
      <c r="G6472" s="5"/>
    </row>
    <row r="6473" spans="1:7" s="15" customFormat="1" x14ac:dyDescent="0.15">
      <c r="A6473" s="6"/>
      <c r="B6473" s="15">
        <v>6256</v>
      </c>
      <c r="C6473" s="18" t="str">
        <f>'Population tagcount script'!D6257</f>
        <v xml:space="preserve">fastq &lt;- readFastq(in_f)              </v>
      </c>
      <c r="D6473" s="5"/>
      <c r="E6473" s="5"/>
      <c r="F6473" s="5"/>
      <c r="G6473" s="5"/>
    </row>
    <row r="6474" spans="1:7" s="15" customFormat="1" x14ac:dyDescent="0.15">
      <c r="A6474" s="6"/>
      <c r="B6474" s="15">
        <v>6257</v>
      </c>
      <c r="C6474" s="18" t="str">
        <f>'Population tagcount script'!D6258</f>
        <v>hoge &lt;- width(sread(fastq)) - param_trim</v>
      </c>
      <c r="D6474" s="5"/>
      <c r="E6474" s="5"/>
      <c r="F6474" s="5"/>
      <c r="G6474" s="5"/>
    </row>
    <row r="6475" spans="1:7" s="15" customFormat="1" x14ac:dyDescent="0.15">
      <c r="A6475" s="6"/>
      <c r="B6475" s="15">
        <v>6258</v>
      </c>
      <c r="C6475" s="18" t="str">
        <f>'Population tagcount script'!D6259</f>
        <v xml:space="preserve">hoge[hoge &lt; 1] &lt;- 1                   </v>
      </c>
      <c r="D6475" s="5"/>
      <c r="E6475" s="5"/>
      <c r="F6475" s="5"/>
      <c r="G6475" s="5"/>
    </row>
    <row r="6476" spans="1:7" s="15" customFormat="1" x14ac:dyDescent="0.15">
      <c r="A6476" s="6"/>
      <c r="B6476" s="15">
        <v>6259</v>
      </c>
      <c r="C6476" s="18" t="str">
        <f>'Population tagcount script'!D6260</f>
        <v>hoge1 &lt;- DNAStringSet(sread(fastq), start=1, end=hoge)</v>
      </c>
      <c r="D6476" s="5"/>
      <c r="E6476" s="5"/>
      <c r="F6476" s="5"/>
      <c r="G6476" s="5"/>
    </row>
    <row r="6477" spans="1:7" s="15" customFormat="1" x14ac:dyDescent="0.15">
      <c r="A6477" s="6"/>
      <c r="B6477" s="15">
        <v>6260</v>
      </c>
      <c r="C6477" s="18" t="str">
        <f>'Population tagcount script'!D6261</f>
        <v>hoge2 &lt;- BStringSet(quality(quality(fastq)), start=1, end=hoge)</v>
      </c>
      <c r="D6477" s="5"/>
      <c r="E6477" s="5"/>
      <c r="F6477" s="5"/>
      <c r="G6477" s="5"/>
    </row>
    <row r="6478" spans="1:7" s="15" customFormat="1" x14ac:dyDescent="0.15">
      <c r="A6478" s="6"/>
      <c r="B6478" s="15">
        <v>6261</v>
      </c>
      <c r="C6478" s="18" t="str">
        <f>'Population tagcount script'!D6262</f>
        <v>fastq &lt;- ShortReadQ(hoge1, hoge2, id(fastq))</v>
      </c>
      <c r="D6478" s="5"/>
      <c r="E6478" s="5"/>
      <c r="F6478" s="5"/>
      <c r="G6478" s="5"/>
    </row>
    <row r="6479" spans="1:7" s="15" customFormat="1" x14ac:dyDescent="0.15">
      <c r="A6479" s="6"/>
      <c r="B6479" s="15">
        <v>6262</v>
      </c>
      <c r="C6479" s="18" t="str">
        <f>'Population tagcount script'!D6263</f>
        <v xml:space="preserve">writeFastq(fastq, out_f, compress=F)   </v>
      </c>
      <c r="D6479" s="5"/>
      <c r="E6479" s="5"/>
      <c r="F6479" s="5"/>
      <c r="G6479" s="5"/>
    </row>
    <row r="6480" spans="1:7" s="15" customFormat="1" x14ac:dyDescent="0.15">
      <c r="A6480" s="6"/>
      <c r="B6480" s="15">
        <v>6263</v>
      </c>
      <c r="C6480" s="18" t="str">
        <f>'Population tagcount script'!D6264</f>
        <v>param1 &lt;- 35</v>
      </c>
      <c r="D6480" s="5"/>
      <c r="E6480" s="5"/>
      <c r="F6480" s="5"/>
      <c r="G6480" s="5"/>
    </row>
    <row r="6481" spans="1:7" s="15" customFormat="1" x14ac:dyDescent="0.15">
      <c r="A6481" s="6"/>
      <c r="B6481" s="15">
        <v>6264</v>
      </c>
      <c r="C6481" s="18" t="str">
        <f>'Population tagcount script'!D6265</f>
        <v>param2 &lt;- 0.1</v>
      </c>
      <c r="D6481" s="5"/>
      <c r="E6481" s="5"/>
      <c r="F6481" s="5"/>
      <c r="G6481" s="5"/>
    </row>
    <row r="6482" spans="1:7" s="15" customFormat="1" x14ac:dyDescent="0.15">
      <c r="A6482" s="6"/>
      <c r="B6482" s="15">
        <v>6265</v>
      </c>
      <c r="C6482" s="18" t="str">
        <f>'Population tagcount script'!D6266</f>
        <v>fastq &lt;- readFastq("C:/NGS/save/.fastq")</v>
      </c>
      <c r="D6482" s="5"/>
      <c r="E6482" s="5"/>
      <c r="F6482" s="5"/>
      <c r="G6482" s="5"/>
    </row>
    <row r="6483" spans="1:7" s="15" customFormat="1" x14ac:dyDescent="0.15">
      <c r="A6483" s="6"/>
      <c r="B6483" s="15">
        <v>6266</v>
      </c>
      <c r="C6483" s="18" t="str">
        <f>'Population tagcount script'!D6267</f>
        <v>hoge &lt;- as(quality(fastq), "matrix")</v>
      </c>
      <c r="D6483" s="5"/>
      <c r="E6483" s="5"/>
      <c r="F6483" s="5"/>
      <c r="G6483" s="5"/>
    </row>
    <row r="6484" spans="1:7" s="15" customFormat="1" x14ac:dyDescent="0.15">
      <c r="A6484" s="6"/>
      <c r="B6484" s="15">
        <v>6267</v>
      </c>
      <c r="C6484" s="18" t="str">
        <f>'Population tagcount script'!D6268</f>
        <v>obj &lt;- (rowSums(hoge &lt; param1) &lt;= width(fastq)*param2)</v>
      </c>
      <c r="D6484" s="5"/>
      <c r="E6484" s="5"/>
      <c r="F6484" s="5"/>
      <c r="G6484" s="5"/>
    </row>
    <row r="6485" spans="1:7" s="15" customFormat="1" x14ac:dyDescent="0.15">
      <c r="A6485" s="6"/>
      <c r="B6485" s="15">
        <v>6268</v>
      </c>
      <c r="C6485" s="18" t="str">
        <f>'Population tagcount script'!D6269</f>
        <v>fastq &lt;- fastq[obj]</v>
      </c>
      <c r="D6485" s="5"/>
      <c r="E6485" s="5"/>
      <c r="F6485" s="5"/>
      <c r="G6485" s="5"/>
    </row>
    <row r="6486" spans="1:7" s="15" customFormat="1" x14ac:dyDescent="0.15">
      <c r="A6486" s="6"/>
      <c r="B6486" s="15">
        <v>6269</v>
      </c>
      <c r="C6486" s="18" t="str">
        <f>'Population tagcount script'!D6270</f>
        <v xml:space="preserve">writeFastq(fastq, "C:/NGS/save/F2_Adap-0.fastq", compress=F)   </v>
      </c>
      <c r="D6486" s="5"/>
      <c r="E6486" s="5"/>
      <c r="F6486" s="5"/>
      <c r="G6486" s="5"/>
    </row>
    <row r="6487" spans="1:7" s="15" customFormat="1" x14ac:dyDescent="0.15">
      <c r="A6487" s="6"/>
      <c r="B6487" s="15">
        <v>6270</v>
      </c>
      <c r="C6487" s="18" t="str">
        <f>'Population tagcount script'!D6271</f>
        <v>in_f &lt;- "C:/NGS/save/F2_Adap-0.fastq"</v>
      </c>
      <c r="D6487" s="5"/>
      <c r="E6487" s="5"/>
      <c r="F6487" s="5"/>
      <c r="G6487" s="5"/>
    </row>
    <row r="6488" spans="1:7" s="15" customFormat="1" x14ac:dyDescent="0.15">
      <c r="A6488" s="6"/>
      <c r="B6488" s="15">
        <v>6271</v>
      </c>
      <c r="C6488" s="18" t="str">
        <f>'Population tagcount script'!D6272</f>
        <v>out_f &lt;- "C:/NGS/save/F2_Adap-1.fastq"</v>
      </c>
      <c r="D6488" s="5"/>
      <c r="E6488" s="5"/>
      <c r="F6488" s="5"/>
      <c r="G6488" s="5"/>
    </row>
    <row r="6489" spans="1:7" s="15" customFormat="1" x14ac:dyDescent="0.15">
      <c r="A6489" s="6"/>
      <c r="B6489" s="15">
        <v>6272</v>
      </c>
      <c r="C6489" s="18" t="str">
        <f>'Population tagcount script'!D6273</f>
        <v>param_adapter &lt;- "CATGAGATCGGAAGAGCGTCGTGTAGGGAAAGAGTGT"  #Adapter sequence 1</v>
      </c>
      <c r="D6489" s="5"/>
      <c r="E6489" s="5"/>
      <c r="F6489" s="5"/>
      <c r="G6489" s="5"/>
    </row>
    <row r="6490" spans="1:7" s="15" customFormat="1" x14ac:dyDescent="0.15">
      <c r="A6490" s="6"/>
      <c r="B6490" s="15">
        <v>6273</v>
      </c>
      <c r="C6490" s="18" t="str">
        <f>'Population tagcount script'!D6274</f>
        <v xml:space="preserve">system.time(res1 &lt;- preprocessReads(filename=in_f,  outputFilename=out_f,Rpattern=param_adapter, max.Rmismatch=rep(0, nchar(param_adapter)), nBases=0, minLength=20, nrec=1000000))      </v>
      </c>
      <c r="D6490" s="5"/>
      <c r="E6490" s="5"/>
      <c r="F6490" s="5"/>
      <c r="G6490" s="5"/>
    </row>
    <row r="6491" spans="1:7" s="15" customFormat="1" x14ac:dyDescent="0.15">
      <c r="A6491" s="6"/>
      <c r="B6491" s="15">
        <v>6274</v>
      </c>
      <c r="C6491" s="18" t="str">
        <f>'Population tagcount script'!D6275</f>
        <v>in_f &lt;- "C:/NGS/save/F2_Adap-1.fastq"</v>
      </c>
      <c r="D6491" s="5"/>
      <c r="E6491" s="5"/>
      <c r="F6491" s="5"/>
      <c r="G6491" s="5"/>
    </row>
    <row r="6492" spans="1:7" s="15" customFormat="1" x14ac:dyDescent="0.15">
      <c r="A6492" s="6"/>
      <c r="B6492" s="15">
        <v>6275</v>
      </c>
      <c r="C6492" s="18" t="str">
        <f>'Population tagcount script'!D6276</f>
        <v>out_f &lt;- "C:/NGS/save/F2_Adap-2.fastq"</v>
      </c>
      <c r="D6492" s="5"/>
      <c r="E6492" s="5"/>
      <c r="F6492" s="5"/>
      <c r="G6492" s="5"/>
    </row>
    <row r="6493" spans="1:7" s="15" customFormat="1" x14ac:dyDescent="0.15">
      <c r="A6493" s="6"/>
      <c r="B6493" s="15">
        <v>6276</v>
      </c>
      <c r="C6493" s="18" t="str">
        <f>'Population tagcount script'!D6277</f>
        <v>param_adapter &lt;- "TAAGATCGGAAGAGCACACGTCTGAACTCCAGTCAC"  #Adapter sequence 2</v>
      </c>
      <c r="D6493" s="5"/>
      <c r="E6493" s="5"/>
      <c r="F6493" s="5"/>
      <c r="G6493" s="5"/>
    </row>
    <row r="6494" spans="1:7" s="15" customFormat="1" x14ac:dyDescent="0.15">
      <c r="A6494" s="6"/>
      <c r="B6494" s="15">
        <v>6277</v>
      </c>
      <c r="C6494" s="18" t="str">
        <f>'Population tagcount script'!D6278</f>
        <v xml:space="preserve">system.time(res2 &lt;- preprocessReads(filename=in_f,  outputFilename=out_f,Rpattern=param_adapter, max.Rmismatch=rep(0, nchar(param_adapter)), nBases=0, minLength=20, nrec=1000000))      </v>
      </c>
      <c r="D6494" s="5"/>
      <c r="E6494" s="5"/>
      <c r="F6494" s="5"/>
      <c r="G6494" s="5"/>
    </row>
    <row r="6495" spans="1:7" s="15" customFormat="1" x14ac:dyDescent="0.15">
      <c r="A6495" s="6"/>
      <c r="B6495" s="15">
        <v>6278</v>
      </c>
      <c r="C6495" s="18" t="str">
        <f>'Population tagcount script'!D6279</f>
        <v>in_f &lt;- "C:/NGS/save/F2_Adap-2.fastq"</v>
      </c>
      <c r="D6495" s="5"/>
      <c r="E6495" s="5"/>
      <c r="F6495" s="5"/>
      <c r="G6495" s="5"/>
    </row>
    <row r="6496" spans="1:7" s="15" customFormat="1" x14ac:dyDescent="0.15">
      <c r="A6496" s="6"/>
      <c r="B6496" s="15">
        <v>6279</v>
      </c>
      <c r="C6496" s="18" t="str">
        <f>'Population tagcount script'!D6280</f>
        <v>out_f &lt;- "C:/NGS/save/F2_Adap-3.fastq"</v>
      </c>
      <c r="D6496" s="5"/>
      <c r="E6496" s="5"/>
      <c r="F6496" s="5"/>
      <c r="G6496" s="5"/>
    </row>
    <row r="6497" spans="1:7" s="15" customFormat="1" x14ac:dyDescent="0.15">
      <c r="A6497" s="6"/>
      <c r="B6497" s="15">
        <v>6280</v>
      </c>
      <c r="C6497" s="18" t="str">
        <f>'Population tagcount script'!D6281</f>
        <v>param_adapter &lt;- "TAAGATCGGAAGAGCGTCGTGTAGGGAAAGAGTGT"  #Adapter sequence 3</v>
      </c>
      <c r="D6497" s="5"/>
      <c r="E6497" s="5"/>
      <c r="F6497" s="5"/>
      <c r="G6497" s="5"/>
    </row>
    <row r="6498" spans="1:7" s="15" customFormat="1" x14ac:dyDescent="0.15">
      <c r="A6498" s="6"/>
      <c r="B6498" s="15">
        <v>6281</v>
      </c>
      <c r="C6498" s="18" t="str">
        <f>'Population tagcount script'!D6282</f>
        <v xml:space="preserve">system.time(res3 &lt;- preprocessReads(filename=in_f,  outputFilename=out_f,Rpattern=param_adapter, max.Rmismatch=rep(0, nchar(param_adapter)), nBases=0, minLength=20, nrec=1000000))      </v>
      </c>
      <c r="D6498" s="5"/>
      <c r="E6498" s="5"/>
      <c r="F6498" s="5"/>
      <c r="G6498" s="5"/>
    </row>
    <row r="6499" spans="1:7" s="15" customFormat="1" x14ac:dyDescent="0.15">
      <c r="A6499" s="6"/>
      <c r="B6499" s="15">
        <v>6282</v>
      </c>
      <c r="C6499" s="18" t="str">
        <f>'Population tagcount script'!D6283</f>
        <v>in_f &lt;- "C:/NGS/save/F2_Adap-3.fastq"</v>
      </c>
      <c r="D6499" s="5"/>
      <c r="E6499" s="5"/>
      <c r="F6499" s="5"/>
      <c r="G6499" s="5"/>
    </row>
    <row r="6500" spans="1:7" s="15" customFormat="1" x14ac:dyDescent="0.15">
      <c r="A6500" s="6"/>
      <c r="B6500" s="15">
        <v>6283</v>
      </c>
      <c r="C6500" s="18" t="str">
        <f>'Population tagcount script'!D6284</f>
        <v>out_f &lt;- "C:/NGS/save/AdapterTrim_.fastq"</v>
      </c>
      <c r="D6500" s="5"/>
      <c r="E6500" s="5"/>
      <c r="F6500" s="5"/>
      <c r="G6500" s="5"/>
    </row>
    <row r="6501" spans="1:7" s="15" customFormat="1" x14ac:dyDescent="0.15">
      <c r="A6501" s="6"/>
      <c r="B6501" s="15">
        <v>6284</v>
      </c>
      <c r="C6501" s="18" t="str">
        <f>'Population tagcount script'!D6285</f>
        <v>param_adapter &lt;- "CATGAGATCGGAAGAGCACACGTCTGAACTCCAGTCAC"  #Adapter sequence 4</v>
      </c>
      <c r="D6501" s="5"/>
      <c r="E6501" s="5"/>
      <c r="F6501" s="5"/>
      <c r="G6501" s="5"/>
    </row>
    <row r="6502" spans="1:7" s="15" customFormat="1" x14ac:dyDescent="0.15">
      <c r="A6502" s="6"/>
      <c r="B6502" s="15">
        <v>6285</v>
      </c>
      <c r="C6502" s="18" t="str">
        <f>'Population tagcount script'!D6286</f>
        <v xml:space="preserve">system.time(res4 &lt;- preprocessReads(filename=in_f,  outputFilename=out_f,Rpattern=param_adapter, max.Rmismatch=rep(0, nchar(param_adapter)), nBases=0, minLength=20, nrec=1000000))      </v>
      </c>
      <c r="D6502" s="5"/>
      <c r="E6502" s="5"/>
      <c r="F6502" s="5"/>
      <c r="G6502" s="5"/>
    </row>
    <row r="6503" spans="1:7" s="15" customFormat="1" x14ac:dyDescent="0.15">
      <c r="A6503" s="6"/>
      <c r="B6503" s="15">
        <v>6286</v>
      </c>
      <c r="C6503" s="18" t="str">
        <f>'Population tagcount script'!D6287</f>
        <v>res &lt;- rbind(res1,res2,res3,res4)</v>
      </c>
      <c r="D6503" s="5"/>
      <c r="E6503" s="5"/>
      <c r="F6503" s="5"/>
      <c r="G6503" s="5"/>
    </row>
    <row r="6504" spans="1:7" s="15" customFormat="1" x14ac:dyDescent="0.15">
      <c r="A6504" s="6"/>
      <c r="B6504" s="15">
        <v>6287</v>
      </c>
      <c r="C6504" s="18" t="str">
        <f>'Population tagcount script'!D6288</f>
        <v>write.csv(res, "C:/NGS/save/.fastq.csv")</v>
      </c>
      <c r="D6504" s="5"/>
      <c r="E6504" s="5"/>
      <c r="F6504" s="5"/>
      <c r="G6504" s="5"/>
    </row>
    <row r="6505" spans="1:7" s="15" customFormat="1" x14ac:dyDescent="0.15">
      <c r="A6505" s="6"/>
      <c r="B6505" s="15">
        <v>6288</v>
      </c>
      <c r="C6505" s="18" t="str">
        <f>'Population tagcount script'!D6289</f>
        <v>system.time(fastq &lt;- fread("C:/NGS/save/AdapterTrim_.fastq", header=F, sep="\t", na.strings="NA", strip.white=TRUE, verbose=TRUE))</v>
      </c>
      <c r="D6505" s="5"/>
      <c r="E6505" s="5"/>
      <c r="F6505" s="5"/>
      <c r="G6505" s="5"/>
    </row>
    <row r="6506" spans="1:7" s="15" customFormat="1" x14ac:dyDescent="0.15">
      <c r="A6506" s="6"/>
      <c r="B6506" s="15">
        <v>6289</v>
      </c>
      <c r="C6506" s="18" t="str">
        <f>'Population tagcount script'!D6290</f>
        <v>file.remove("C:/NGS/save/AdapterTrim_.fastq","C:/NGS/save/F2_Adap-0.fastq","C:/NGS/save/F2_Adap-1.fastq","C:/NGS/save/F2_Adap-2.fastq","C:/NGS/save/F2_Adap-3.fastq")</v>
      </c>
      <c r="D6506" s="5"/>
      <c r="E6506" s="5"/>
      <c r="F6506" s="5"/>
      <c r="G6506" s="5"/>
    </row>
    <row r="6507" spans="1:7" s="15" customFormat="1" x14ac:dyDescent="0.15">
      <c r="A6507" s="6"/>
      <c r="B6507" s="15">
        <v>6290</v>
      </c>
      <c r="C6507" s="18" t="str">
        <f>'Population tagcount script'!D6291</f>
        <v>system.time(nucleotide &lt;- fastq[2+4*(0:((nrow(fastq)/4)-1))])</v>
      </c>
      <c r="D6507" s="5"/>
      <c r="E6507" s="5"/>
      <c r="F6507" s="5"/>
      <c r="G6507" s="5"/>
    </row>
    <row r="6508" spans="1:7" s="15" customFormat="1" x14ac:dyDescent="0.15">
      <c r="A6508" s="6"/>
      <c r="B6508" s="15">
        <v>6291</v>
      </c>
      <c r="C6508" s="18" t="str">
        <f>'Population tagcount script'!D6292</f>
        <v>system.time(RADtag &lt;- sort(table(nucleotide), decreasing=TRUE))</v>
      </c>
      <c r="D6508" s="5"/>
      <c r="E6508" s="5"/>
      <c r="F6508" s="5"/>
      <c r="G6508" s="5"/>
    </row>
    <row r="6509" spans="1:7" s="15" customFormat="1" x14ac:dyDescent="0.15">
      <c r="A6509" s="6"/>
      <c r="B6509" s="15">
        <v>6292</v>
      </c>
      <c r="C6509" s="18" t="str">
        <f>'Population tagcount script'!D6293</f>
        <v>system.time(write.csv(RADtag, file="C:/NGS/save/.tagcount", row.names = F))</v>
      </c>
      <c r="D6509" s="5"/>
      <c r="E6509" s="5"/>
      <c r="F6509" s="5"/>
      <c r="G6509" s="5"/>
    </row>
    <row r="6510" spans="1:7" s="15" customFormat="1" x14ac:dyDescent="0.15">
      <c r="A6510" s="6"/>
      <c r="B6510" s="15">
        <v>6293</v>
      </c>
      <c r="C6510" s="18" t="str">
        <f>'Population tagcount script'!D6294</f>
        <v>file.remove("C:/NGS/save/.fastq")</v>
      </c>
      <c r="D6510" s="5"/>
      <c r="E6510" s="5"/>
      <c r="F6510" s="5"/>
      <c r="G6510" s="5"/>
    </row>
    <row r="6511" spans="1:7" s="15" customFormat="1" x14ac:dyDescent="0.15">
      <c r="A6511" s="6"/>
      <c r="B6511" s="15">
        <v>6294</v>
      </c>
      <c r="C6511" s="18" t="str">
        <f>'Population tagcount script'!D6295</f>
        <v>RAD_1over &lt;- RADtag[RADtag&gt;1]</v>
      </c>
      <c r="D6511" s="5"/>
      <c r="E6511" s="5"/>
      <c r="F6511" s="5"/>
      <c r="G6511" s="5"/>
    </row>
    <row r="6512" spans="1:7" s="15" customFormat="1" x14ac:dyDescent="0.15">
      <c r="A6512" s="6"/>
      <c r="B6512" s="15">
        <v>6295</v>
      </c>
      <c r="C6512" s="18" t="str">
        <f>'Population tagcount script'!D6296</f>
        <v>system.time(write.csv(RAD_1over, file="C:/NGS/save/.tagcount1over", row.names = F))</v>
      </c>
      <c r="D6512" s="5"/>
      <c r="E6512" s="5"/>
      <c r="F6512" s="5"/>
      <c r="G6512" s="5"/>
    </row>
    <row r="6513" spans="1:7" s="15" customFormat="1" x14ac:dyDescent="0.15">
      <c r="A6513" s="6"/>
      <c r="B6513" s="15">
        <v>6296</v>
      </c>
      <c r="C6513" s="18" t="str">
        <f>'Population tagcount script'!D6297</f>
        <v>rm(list=ls())</v>
      </c>
      <c r="D6513" s="5"/>
      <c r="E6513" s="5"/>
      <c r="F6513" s="5"/>
      <c r="G6513" s="5"/>
    </row>
    <row r="6514" spans="1:7" s="15" customFormat="1" x14ac:dyDescent="0.15">
      <c r="A6514" s="6"/>
      <c r="B6514" s="15">
        <v>6297</v>
      </c>
      <c r="C6514" s="18" t="str">
        <f>'Population tagcount script'!D6298</f>
        <v>in_f &lt;- c("0", "0")</v>
      </c>
      <c r="D6514" s="5"/>
      <c r="E6514" s="5"/>
      <c r="F6514" s="5"/>
      <c r="G6514" s="5"/>
    </row>
    <row r="6515" spans="1:7" s="15" customFormat="1" x14ac:dyDescent="0.15">
      <c r="A6515" s="6"/>
      <c r="B6515" s="15">
        <v>6298</v>
      </c>
      <c r="C6515" s="18" t="str">
        <f>'Population tagcount script'!D6299</f>
        <v>out_f &lt;- "C:/NGS/save/.fastq"</v>
      </c>
      <c r="D6515" s="5"/>
      <c r="E6515" s="5"/>
      <c r="F6515" s="5"/>
      <c r="G6515" s="5"/>
    </row>
    <row r="6516" spans="1:7" s="15" customFormat="1" x14ac:dyDescent="0.15">
      <c r="A6516" s="6"/>
      <c r="B6516" s="15">
        <v>6299</v>
      </c>
      <c r="C6516" s="18" t="str">
        <f>'Population tagcount script'!D6300</f>
        <v>param_trim &lt;- 0</v>
      </c>
      <c r="D6516" s="5"/>
      <c r="E6516" s="5"/>
      <c r="F6516" s="5"/>
      <c r="G6516" s="5"/>
    </row>
    <row r="6517" spans="1:7" s="15" customFormat="1" x14ac:dyDescent="0.15">
      <c r="A6517" s="6"/>
      <c r="B6517" s="15">
        <v>6300</v>
      </c>
      <c r="C6517" s="18" t="str">
        <f>'Population tagcount script'!D6301</f>
        <v xml:space="preserve">fastq &lt;- readFastq(in_f)              </v>
      </c>
      <c r="D6517" s="5"/>
      <c r="E6517" s="5"/>
      <c r="F6517" s="5"/>
      <c r="G6517" s="5"/>
    </row>
    <row r="6518" spans="1:7" s="15" customFormat="1" x14ac:dyDescent="0.15">
      <c r="A6518" s="6"/>
      <c r="B6518" s="15">
        <v>6301</v>
      </c>
      <c r="C6518" s="18" t="str">
        <f>'Population tagcount script'!D6302</f>
        <v>hoge &lt;- width(sread(fastq)) - param_trim</v>
      </c>
      <c r="D6518" s="5"/>
      <c r="E6518" s="5"/>
      <c r="F6518" s="5"/>
      <c r="G6518" s="5"/>
    </row>
    <row r="6519" spans="1:7" s="15" customFormat="1" x14ac:dyDescent="0.15">
      <c r="A6519" s="6"/>
      <c r="B6519" s="15">
        <v>6302</v>
      </c>
      <c r="C6519" s="18" t="str">
        <f>'Population tagcount script'!D6303</f>
        <v xml:space="preserve">hoge[hoge &lt; 1] &lt;- 1                   </v>
      </c>
      <c r="D6519" s="5"/>
      <c r="E6519" s="5"/>
      <c r="F6519" s="5"/>
      <c r="G6519" s="5"/>
    </row>
    <row r="6520" spans="1:7" s="15" customFormat="1" x14ac:dyDescent="0.15">
      <c r="A6520" s="6"/>
      <c r="B6520" s="15">
        <v>6303</v>
      </c>
      <c r="C6520" s="18" t="str">
        <f>'Population tagcount script'!D6304</f>
        <v>hoge1 &lt;- DNAStringSet(sread(fastq), start=1, end=hoge)</v>
      </c>
      <c r="D6520" s="5"/>
      <c r="E6520" s="5"/>
      <c r="F6520" s="5"/>
      <c r="G6520" s="5"/>
    </row>
    <row r="6521" spans="1:7" s="15" customFormat="1" x14ac:dyDescent="0.15">
      <c r="A6521" s="6"/>
      <c r="B6521" s="15">
        <v>6304</v>
      </c>
      <c r="C6521" s="18" t="str">
        <f>'Population tagcount script'!D6305</f>
        <v>hoge2 &lt;- BStringSet(quality(quality(fastq)), start=1, end=hoge)</v>
      </c>
      <c r="D6521" s="5"/>
      <c r="E6521" s="5"/>
      <c r="F6521" s="5"/>
      <c r="G6521" s="5"/>
    </row>
    <row r="6522" spans="1:7" s="15" customFormat="1" x14ac:dyDescent="0.15">
      <c r="A6522" s="6"/>
      <c r="B6522" s="15">
        <v>6305</v>
      </c>
      <c r="C6522" s="18" t="str">
        <f>'Population tagcount script'!D6306</f>
        <v>fastq &lt;- ShortReadQ(hoge1, hoge2, id(fastq))</v>
      </c>
      <c r="D6522" s="5"/>
      <c r="E6522" s="5"/>
      <c r="F6522" s="5"/>
      <c r="G6522" s="5"/>
    </row>
    <row r="6523" spans="1:7" s="15" customFormat="1" x14ac:dyDescent="0.15">
      <c r="A6523" s="6"/>
      <c r="B6523" s="15">
        <v>6306</v>
      </c>
      <c r="C6523" s="18" t="str">
        <f>'Population tagcount script'!D6307</f>
        <v xml:space="preserve">writeFastq(fastq, out_f, compress=F)   </v>
      </c>
      <c r="D6523" s="5"/>
      <c r="E6523" s="5"/>
      <c r="F6523" s="5"/>
      <c r="G6523" s="5"/>
    </row>
    <row r="6524" spans="1:7" s="15" customFormat="1" x14ac:dyDescent="0.15">
      <c r="A6524" s="6"/>
      <c r="B6524" s="15">
        <v>6307</v>
      </c>
      <c r="C6524" s="18" t="str">
        <f>'Population tagcount script'!D6308</f>
        <v>param1 &lt;- 35</v>
      </c>
      <c r="D6524" s="5"/>
      <c r="E6524" s="5"/>
      <c r="F6524" s="5"/>
      <c r="G6524" s="5"/>
    </row>
    <row r="6525" spans="1:7" s="15" customFormat="1" x14ac:dyDescent="0.15">
      <c r="A6525" s="6"/>
      <c r="B6525" s="15">
        <v>6308</v>
      </c>
      <c r="C6525" s="18" t="str">
        <f>'Population tagcount script'!D6309</f>
        <v>param2 &lt;- 0.1</v>
      </c>
      <c r="D6525" s="5"/>
      <c r="E6525" s="5"/>
      <c r="F6525" s="5"/>
      <c r="G6525" s="5"/>
    </row>
    <row r="6526" spans="1:7" s="15" customFormat="1" x14ac:dyDescent="0.15">
      <c r="A6526" s="6"/>
      <c r="B6526" s="15">
        <v>6309</v>
      </c>
      <c r="C6526" s="18" t="str">
        <f>'Population tagcount script'!D6310</f>
        <v>fastq &lt;- readFastq("C:/NGS/save/.fastq")</v>
      </c>
      <c r="D6526" s="5"/>
      <c r="E6526" s="5"/>
      <c r="F6526" s="5"/>
      <c r="G6526" s="5"/>
    </row>
    <row r="6527" spans="1:7" s="15" customFormat="1" x14ac:dyDescent="0.15">
      <c r="A6527" s="6"/>
      <c r="B6527" s="15">
        <v>6310</v>
      </c>
      <c r="C6527" s="18" t="str">
        <f>'Population tagcount script'!D6311</f>
        <v>hoge &lt;- as(quality(fastq), "matrix")</v>
      </c>
      <c r="D6527" s="5"/>
      <c r="E6527" s="5"/>
      <c r="F6527" s="5"/>
      <c r="G6527" s="5"/>
    </row>
    <row r="6528" spans="1:7" s="15" customFormat="1" x14ac:dyDescent="0.15">
      <c r="A6528" s="6"/>
      <c r="B6528" s="15">
        <v>6311</v>
      </c>
      <c r="C6528" s="18" t="str">
        <f>'Population tagcount script'!D6312</f>
        <v>obj &lt;- (rowSums(hoge &lt; param1) &lt;= width(fastq)*param2)</v>
      </c>
      <c r="D6528" s="5"/>
      <c r="E6528" s="5"/>
      <c r="F6528" s="5"/>
      <c r="G6528" s="5"/>
    </row>
    <row r="6529" spans="1:7" s="15" customFormat="1" x14ac:dyDescent="0.15">
      <c r="A6529" s="6"/>
      <c r="B6529" s="15">
        <v>6312</v>
      </c>
      <c r="C6529" s="18" t="str">
        <f>'Population tagcount script'!D6313</f>
        <v>fastq &lt;- fastq[obj]</v>
      </c>
      <c r="D6529" s="5"/>
      <c r="E6529" s="5"/>
      <c r="F6529" s="5"/>
      <c r="G6529" s="5"/>
    </row>
    <row r="6530" spans="1:7" s="15" customFormat="1" x14ac:dyDescent="0.15">
      <c r="A6530" s="6"/>
      <c r="B6530" s="15">
        <v>6313</v>
      </c>
      <c r="C6530" s="18" t="str">
        <f>'Population tagcount script'!D6314</f>
        <v xml:space="preserve">writeFastq(fastq, "C:/NGS/save/F2_Adap-0.fastq", compress=F)   </v>
      </c>
      <c r="D6530" s="5"/>
      <c r="E6530" s="5"/>
      <c r="F6530" s="5"/>
      <c r="G6530" s="5"/>
    </row>
    <row r="6531" spans="1:7" s="15" customFormat="1" x14ac:dyDescent="0.15">
      <c r="A6531" s="6"/>
      <c r="B6531" s="15">
        <v>6314</v>
      </c>
      <c r="C6531" s="18" t="str">
        <f>'Population tagcount script'!D6315</f>
        <v>in_f &lt;- "C:/NGS/save/F2_Adap-0.fastq"</v>
      </c>
      <c r="D6531" s="5"/>
      <c r="E6531" s="5"/>
      <c r="F6531" s="5"/>
      <c r="G6531" s="5"/>
    </row>
    <row r="6532" spans="1:7" s="15" customFormat="1" x14ac:dyDescent="0.15">
      <c r="A6532" s="6"/>
      <c r="B6532" s="15">
        <v>6315</v>
      </c>
      <c r="C6532" s="18" t="str">
        <f>'Population tagcount script'!D6316</f>
        <v>out_f &lt;- "C:/NGS/save/F2_Adap-1.fastq"</v>
      </c>
      <c r="D6532" s="5"/>
      <c r="E6532" s="5"/>
      <c r="F6532" s="5"/>
      <c r="G6532" s="5"/>
    </row>
    <row r="6533" spans="1:7" s="15" customFormat="1" x14ac:dyDescent="0.15">
      <c r="A6533" s="6"/>
      <c r="B6533" s="15">
        <v>6316</v>
      </c>
      <c r="C6533" s="18" t="str">
        <f>'Population tagcount script'!D6317</f>
        <v>param_adapter &lt;- "CATGAGATCGGAAGAGCGTCGTGTAGGGAAAGAGTGT"  #Adapter sequence 1</v>
      </c>
      <c r="D6533" s="5"/>
      <c r="E6533" s="5"/>
      <c r="F6533" s="5"/>
      <c r="G6533" s="5"/>
    </row>
    <row r="6534" spans="1:7" s="15" customFormat="1" x14ac:dyDescent="0.15">
      <c r="A6534" s="6"/>
      <c r="B6534" s="15">
        <v>6317</v>
      </c>
      <c r="C6534" s="18" t="str">
        <f>'Population tagcount script'!D6318</f>
        <v xml:space="preserve">system.time(res1 &lt;- preprocessReads(filename=in_f,  outputFilename=out_f,Rpattern=param_adapter, max.Rmismatch=rep(0, nchar(param_adapter)), nBases=0, minLength=20, nrec=1000000))      </v>
      </c>
      <c r="D6534" s="5"/>
      <c r="E6534" s="5"/>
      <c r="F6534" s="5"/>
      <c r="G6534" s="5"/>
    </row>
    <row r="6535" spans="1:7" s="15" customFormat="1" x14ac:dyDescent="0.15">
      <c r="A6535" s="6"/>
      <c r="B6535" s="15">
        <v>6318</v>
      </c>
      <c r="C6535" s="18" t="str">
        <f>'Population tagcount script'!D6319</f>
        <v>in_f &lt;- "C:/NGS/save/F2_Adap-1.fastq"</v>
      </c>
      <c r="D6535" s="5"/>
      <c r="E6535" s="5"/>
      <c r="F6535" s="5"/>
      <c r="G6535" s="5"/>
    </row>
    <row r="6536" spans="1:7" s="15" customFormat="1" x14ac:dyDescent="0.15">
      <c r="A6536" s="6"/>
      <c r="B6536" s="15">
        <v>6319</v>
      </c>
      <c r="C6536" s="18" t="str">
        <f>'Population tagcount script'!D6320</f>
        <v>out_f &lt;- "C:/NGS/save/F2_Adap-2.fastq"</v>
      </c>
      <c r="D6536" s="5"/>
      <c r="E6536" s="5"/>
      <c r="F6536" s="5"/>
      <c r="G6536" s="5"/>
    </row>
    <row r="6537" spans="1:7" s="15" customFormat="1" x14ac:dyDescent="0.15">
      <c r="A6537" s="6"/>
      <c r="B6537" s="15">
        <v>6320</v>
      </c>
      <c r="C6537" s="18" t="str">
        <f>'Population tagcount script'!D6321</f>
        <v>param_adapter &lt;- "TAAGATCGGAAGAGCACACGTCTGAACTCCAGTCAC"  #Adapter sequence 2</v>
      </c>
      <c r="D6537" s="5"/>
      <c r="E6537" s="5"/>
      <c r="F6537" s="5"/>
      <c r="G6537" s="5"/>
    </row>
    <row r="6538" spans="1:7" s="15" customFormat="1" x14ac:dyDescent="0.15">
      <c r="A6538" s="6"/>
      <c r="B6538" s="15">
        <v>6321</v>
      </c>
      <c r="C6538" s="18" t="str">
        <f>'Population tagcount script'!D6322</f>
        <v xml:space="preserve">system.time(res2 &lt;- preprocessReads(filename=in_f,  outputFilename=out_f,Rpattern=param_adapter, max.Rmismatch=rep(0, nchar(param_adapter)), nBases=0, minLength=20, nrec=1000000))      </v>
      </c>
      <c r="D6538" s="5"/>
      <c r="E6538" s="5"/>
      <c r="F6538" s="5"/>
      <c r="G6538" s="5"/>
    </row>
    <row r="6539" spans="1:7" s="15" customFormat="1" x14ac:dyDescent="0.15">
      <c r="A6539" s="6"/>
      <c r="B6539" s="15">
        <v>6322</v>
      </c>
      <c r="C6539" s="18" t="str">
        <f>'Population tagcount script'!D6323</f>
        <v>in_f &lt;- "C:/NGS/save/F2_Adap-2.fastq"</v>
      </c>
      <c r="D6539" s="5"/>
      <c r="E6539" s="5"/>
      <c r="F6539" s="5"/>
      <c r="G6539" s="5"/>
    </row>
    <row r="6540" spans="1:7" s="15" customFormat="1" x14ac:dyDescent="0.15">
      <c r="A6540" s="6"/>
      <c r="B6540" s="15">
        <v>6323</v>
      </c>
      <c r="C6540" s="18" t="str">
        <f>'Population tagcount script'!D6324</f>
        <v>out_f &lt;- "C:/NGS/save/F2_Adap-3.fastq"</v>
      </c>
      <c r="D6540" s="5"/>
      <c r="E6540" s="5"/>
      <c r="F6540" s="5"/>
      <c r="G6540" s="5"/>
    </row>
    <row r="6541" spans="1:7" s="15" customFormat="1" x14ac:dyDescent="0.15">
      <c r="A6541" s="6"/>
      <c r="B6541" s="15">
        <v>6324</v>
      </c>
      <c r="C6541" s="18" t="str">
        <f>'Population tagcount script'!D6325</f>
        <v>param_adapter &lt;- "TAAGATCGGAAGAGCGTCGTGTAGGGAAAGAGTGT"  #Adapter sequence 3</v>
      </c>
      <c r="D6541" s="5"/>
      <c r="E6541" s="5"/>
      <c r="F6541" s="5"/>
      <c r="G6541" s="5"/>
    </row>
    <row r="6542" spans="1:7" s="15" customFormat="1" x14ac:dyDescent="0.15">
      <c r="A6542" s="6"/>
      <c r="B6542" s="15">
        <v>6325</v>
      </c>
      <c r="C6542" s="18" t="str">
        <f>'Population tagcount script'!D6326</f>
        <v xml:space="preserve">system.time(res3 &lt;- preprocessReads(filename=in_f,  outputFilename=out_f,Rpattern=param_adapter, max.Rmismatch=rep(0, nchar(param_adapter)), nBases=0, minLength=20, nrec=1000000))      </v>
      </c>
      <c r="D6542" s="5"/>
      <c r="E6542" s="5"/>
      <c r="F6542" s="5"/>
      <c r="G6542" s="5"/>
    </row>
    <row r="6543" spans="1:7" s="15" customFormat="1" x14ac:dyDescent="0.15">
      <c r="A6543" s="6"/>
      <c r="B6543" s="15">
        <v>6326</v>
      </c>
      <c r="C6543" s="18" t="str">
        <f>'Population tagcount script'!D6327</f>
        <v>in_f &lt;- "C:/NGS/save/F2_Adap-3.fastq"</v>
      </c>
      <c r="D6543" s="5"/>
      <c r="E6543" s="5"/>
      <c r="F6543" s="5"/>
      <c r="G6543" s="5"/>
    </row>
    <row r="6544" spans="1:7" s="15" customFormat="1" x14ac:dyDescent="0.15">
      <c r="A6544" s="6"/>
      <c r="B6544" s="15">
        <v>6327</v>
      </c>
      <c r="C6544" s="18" t="str">
        <f>'Population tagcount script'!D6328</f>
        <v>out_f &lt;- "C:/NGS/save/AdapterTrim_.fastq"</v>
      </c>
      <c r="D6544" s="5"/>
      <c r="E6544" s="5"/>
      <c r="F6544" s="5"/>
      <c r="G6544" s="5"/>
    </row>
    <row r="6545" spans="1:7" s="15" customFormat="1" x14ac:dyDescent="0.15">
      <c r="A6545" s="6"/>
      <c r="B6545" s="15">
        <v>6328</v>
      </c>
      <c r="C6545" s="18" t="str">
        <f>'Population tagcount script'!D6329</f>
        <v>param_adapter &lt;- "CATGAGATCGGAAGAGCACACGTCTGAACTCCAGTCAC"  #Adapter sequence 4</v>
      </c>
      <c r="D6545" s="5"/>
      <c r="E6545" s="5"/>
      <c r="F6545" s="5"/>
      <c r="G6545" s="5"/>
    </row>
    <row r="6546" spans="1:7" s="15" customFormat="1" x14ac:dyDescent="0.15">
      <c r="A6546" s="6"/>
      <c r="B6546" s="15">
        <v>6329</v>
      </c>
      <c r="C6546" s="18" t="str">
        <f>'Population tagcount script'!D6330</f>
        <v xml:space="preserve">system.time(res4 &lt;- preprocessReads(filename=in_f,  outputFilename=out_f,Rpattern=param_adapter, max.Rmismatch=rep(0, nchar(param_adapter)), nBases=0, minLength=20, nrec=1000000))      </v>
      </c>
      <c r="D6546" s="5"/>
      <c r="E6546" s="5"/>
      <c r="F6546" s="5"/>
      <c r="G6546" s="5"/>
    </row>
    <row r="6547" spans="1:7" s="15" customFormat="1" x14ac:dyDescent="0.15">
      <c r="A6547" s="6"/>
      <c r="B6547" s="15">
        <v>6330</v>
      </c>
      <c r="C6547" s="18" t="str">
        <f>'Population tagcount script'!D6331</f>
        <v>res &lt;- rbind(res1,res2,res3,res4)</v>
      </c>
      <c r="D6547" s="5"/>
      <c r="E6547" s="5"/>
      <c r="F6547" s="5"/>
      <c r="G6547" s="5"/>
    </row>
    <row r="6548" spans="1:7" s="15" customFormat="1" x14ac:dyDescent="0.15">
      <c r="A6548" s="6"/>
      <c r="B6548" s="15">
        <v>6331</v>
      </c>
      <c r="C6548" s="18" t="str">
        <f>'Population tagcount script'!D6332</f>
        <v>write.csv(res, "C:/NGS/save/.fastq.csv")</v>
      </c>
      <c r="D6548" s="5"/>
      <c r="E6548" s="5"/>
      <c r="F6548" s="5"/>
      <c r="G6548" s="5"/>
    </row>
    <row r="6549" spans="1:7" s="15" customFormat="1" x14ac:dyDescent="0.15">
      <c r="A6549" s="6"/>
      <c r="B6549" s="15">
        <v>6332</v>
      </c>
      <c r="C6549" s="18" t="str">
        <f>'Population tagcount script'!D6333</f>
        <v>system.time(fastq &lt;- fread("C:/NGS/save/AdapterTrim_.fastq", header=F, sep="\t", na.strings="NA", strip.white=TRUE, verbose=TRUE))</v>
      </c>
      <c r="D6549" s="5"/>
      <c r="E6549" s="5"/>
      <c r="F6549" s="5"/>
      <c r="G6549" s="5"/>
    </row>
    <row r="6550" spans="1:7" s="15" customFormat="1" x14ac:dyDescent="0.15">
      <c r="A6550" s="6"/>
      <c r="B6550" s="15">
        <v>6333</v>
      </c>
      <c r="C6550" s="18" t="str">
        <f>'Population tagcount script'!D6334</f>
        <v>file.remove("C:/NGS/save/AdapterTrim_.fastq","C:/NGS/save/F2_Adap-0.fastq","C:/NGS/save/F2_Adap-1.fastq","C:/NGS/save/F2_Adap-2.fastq","C:/NGS/save/F2_Adap-3.fastq")</v>
      </c>
      <c r="D6550" s="5"/>
      <c r="E6550" s="5"/>
      <c r="F6550" s="5"/>
      <c r="G6550" s="5"/>
    </row>
    <row r="6551" spans="1:7" s="15" customFormat="1" x14ac:dyDescent="0.15">
      <c r="A6551" s="6"/>
      <c r="B6551" s="15">
        <v>6334</v>
      </c>
      <c r="C6551" s="18" t="str">
        <f>'Population tagcount script'!D6335</f>
        <v>system.time(nucleotide &lt;- fastq[2+4*(0:((nrow(fastq)/4)-1))])</v>
      </c>
      <c r="D6551" s="5"/>
      <c r="E6551" s="5"/>
      <c r="F6551" s="5"/>
      <c r="G6551" s="5"/>
    </row>
    <row r="6552" spans="1:7" s="15" customFormat="1" x14ac:dyDescent="0.15">
      <c r="A6552" s="6"/>
      <c r="B6552" s="15">
        <v>6335</v>
      </c>
      <c r="C6552" s="18" t="str">
        <f>'Population tagcount script'!D6336</f>
        <v>system.time(RADtag &lt;- sort(table(nucleotide), decreasing=TRUE))</v>
      </c>
      <c r="D6552" s="5"/>
      <c r="E6552" s="5"/>
      <c r="F6552" s="5"/>
      <c r="G6552" s="5"/>
    </row>
    <row r="6553" spans="1:7" s="15" customFormat="1" x14ac:dyDescent="0.15">
      <c r="A6553" s="6"/>
      <c r="B6553" s="15">
        <v>6336</v>
      </c>
      <c r="C6553" s="18" t="str">
        <f>'Population tagcount script'!D6337</f>
        <v>system.time(write.csv(RADtag, file="C:/NGS/save/.tagcount", row.names = F))</v>
      </c>
      <c r="D6553" s="5"/>
      <c r="E6553" s="5"/>
      <c r="F6553" s="5"/>
      <c r="G6553" s="5"/>
    </row>
    <row r="6554" spans="1:7" s="15" customFormat="1" x14ac:dyDescent="0.15">
      <c r="A6554" s="6"/>
      <c r="B6554" s="15">
        <v>6337</v>
      </c>
      <c r="C6554" s="18" t="str">
        <f>'Population tagcount script'!D6338</f>
        <v>file.remove("C:/NGS/save/.fastq")</v>
      </c>
      <c r="D6554" s="5"/>
      <c r="E6554" s="5"/>
      <c r="F6554" s="5"/>
      <c r="G6554" s="5"/>
    </row>
    <row r="6555" spans="1:7" s="15" customFormat="1" x14ac:dyDescent="0.15">
      <c r="A6555" s="6"/>
      <c r="B6555" s="15">
        <v>6338</v>
      </c>
      <c r="C6555" s="18" t="str">
        <f>'Population tagcount script'!D6339</f>
        <v>RAD_1over &lt;- RADtag[RADtag&gt;1]</v>
      </c>
      <c r="D6555" s="5"/>
      <c r="E6555" s="5"/>
      <c r="F6555" s="5"/>
      <c r="G6555" s="5"/>
    </row>
    <row r="6556" spans="1:7" s="15" customFormat="1" x14ac:dyDescent="0.15">
      <c r="A6556" s="6"/>
      <c r="B6556" s="15">
        <v>6339</v>
      </c>
      <c r="C6556" s="18" t="str">
        <f>'Population tagcount script'!D6340</f>
        <v>system.time(write.csv(RAD_1over, file="C:/NGS/save/.tagcount1over", row.names = F))</v>
      </c>
      <c r="D6556" s="5"/>
      <c r="E6556" s="5"/>
      <c r="F6556" s="5"/>
      <c r="G6556" s="5"/>
    </row>
    <row r="6557" spans="1:7" s="15" customFormat="1" x14ac:dyDescent="0.15">
      <c r="A6557" s="6"/>
      <c r="B6557" s="15">
        <v>6340</v>
      </c>
      <c r="C6557" s="18" t="str">
        <f>'Population tagcount script'!D6341</f>
        <v>rm(list=ls())</v>
      </c>
      <c r="D6557" s="5"/>
      <c r="E6557" s="5"/>
      <c r="F6557" s="5"/>
      <c r="G6557" s="5"/>
    </row>
    <row r="6558" spans="1:7" s="15" customFormat="1" x14ac:dyDescent="0.15">
      <c r="A6558" s="6"/>
      <c r="B6558" s="15">
        <v>6341</v>
      </c>
      <c r="C6558" s="18" t="str">
        <f>'Population tagcount script'!D6342</f>
        <v>in_f &lt;- c("0", "0")</v>
      </c>
      <c r="D6558" s="5"/>
      <c r="E6558" s="5"/>
      <c r="F6558" s="5"/>
      <c r="G6558" s="5"/>
    </row>
    <row r="6559" spans="1:7" s="15" customFormat="1" x14ac:dyDescent="0.15">
      <c r="A6559" s="6"/>
      <c r="B6559" s="15">
        <v>6342</v>
      </c>
      <c r="C6559" s="18" t="str">
        <f>'Population tagcount script'!D6343</f>
        <v>out_f &lt;- "C:/NGS/save/.fastq"</v>
      </c>
      <c r="D6559" s="5"/>
      <c r="E6559" s="5"/>
      <c r="F6559" s="5"/>
      <c r="G6559" s="5"/>
    </row>
    <row r="6560" spans="1:7" s="15" customFormat="1" x14ac:dyDescent="0.15">
      <c r="A6560" s="6"/>
      <c r="B6560" s="15">
        <v>6343</v>
      </c>
      <c r="C6560" s="18" t="str">
        <f>'Population tagcount script'!D6344</f>
        <v>param_trim &lt;- 0</v>
      </c>
      <c r="D6560" s="5"/>
      <c r="E6560" s="5"/>
      <c r="F6560" s="5"/>
      <c r="G6560" s="5"/>
    </row>
    <row r="6561" spans="1:7" s="15" customFormat="1" x14ac:dyDescent="0.15">
      <c r="A6561" s="6"/>
      <c r="B6561" s="15">
        <v>6344</v>
      </c>
      <c r="C6561" s="18" t="str">
        <f>'Population tagcount script'!D6345</f>
        <v xml:space="preserve">fastq &lt;- readFastq(in_f)              </v>
      </c>
      <c r="D6561" s="5"/>
      <c r="E6561" s="5"/>
      <c r="F6561" s="5"/>
      <c r="G6561" s="5"/>
    </row>
    <row r="6562" spans="1:7" s="15" customFormat="1" x14ac:dyDescent="0.15">
      <c r="A6562" s="6"/>
      <c r="B6562" s="15">
        <v>6345</v>
      </c>
      <c r="C6562" s="18" t="str">
        <f>'Population tagcount script'!D6346</f>
        <v>hoge &lt;- width(sread(fastq)) - param_trim</v>
      </c>
      <c r="D6562" s="5"/>
      <c r="E6562" s="5"/>
      <c r="F6562" s="5"/>
      <c r="G6562" s="5"/>
    </row>
    <row r="6563" spans="1:7" s="15" customFormat="1" x14ac:dyDescent="0.15">
      <c r="A6563" s="6"/>
      <c r="B6563" s="15">
        <v>6346</v>
      </c>
      <c r="C6563" s="18" t="str">
        <f>'Population tagcount script'!D6347</f>
        <v xml:space="preserve">hoge[hoge &lt; 1] &lt;- 1                   </v>
      </c>
      <c r="D6563" s="5"/>
      <c r="E6563" s="5"/>
      <c r="F6563" s="5"/>
      <c r="G6563" s="5"/>
    </row>
    <row r="6564" spans="1:7" s="15" customFormat="1" x14ac:dyDescent="0.15">
      <c r="A6564" s="6"/>
      <c r="B6564" s="15">
        <v>6347</v>
      </c>
      <c r="C6564" s="18" t="str">
        <f>'Population tagcount script'!D6348</f>
        <v>hoge1 &lt;- DNAStringSet(sread(fastq), start=1, end=hoge)</v>
      </c>
      <c r="D6564" s="5"/>
      <c r="E6564" s="5"/>
      <c r="F6564" s="5"/>
      <c r="G6564" s="5"/>
    </row>
    <row r="6565" spans="1:7" s="15" customFormat="1" x14ac:dyDescent="0.15">
      <c r="A6565" s="6"/>
      <c r="B6565" s="15">
        <v>6348</v>
      </c>
      <c r="C6565" s="18" t="str">
        <f>'Population tagcount script'!D6349</f>
        <v>hoge2 &lt;- BStringSet(quality(quality(fastq)), start=1, end=hoge)</v>
      </c>
      <c r="D6565" s="5"/>
      <c r="E6565" s="5"/>
      <c r="F6565" s="5"/>
      <c r="G6565" s="5"/>
    </row>
    <row r="6566" spans="1:7" s="15" customFormat="1" x14ac:dyDescent="0.15">
      <c r="A6566" s="6"/>
      <c r="B6566" s="15">
        <v>6349</v>
      </c>
      <c r="C6566" s="18" t="str">
        <f>'Population tagcount script'!D6350</f>
        <v>fastq &lt;- ShortReadQ(hoge1, hoge2, id(fastq))</v>
      </c>
      <c r="D6566" s="5"/>
      <c r="E6566" s="5"/>
      <c r="F6566" s="5"/>
      <c r="G6566" s="5"/>
    </row>
    <row r="6567" spans="1:7" s="15" customFormat="1" x14ac:dyDescent="0.15">
      <c r="A6567" s="6"/>
      <c r="B6567" s="15">
        <v>6350</v>
      </c>
      <c r="C6567" s="18" t="str">
        <f>'Population tagcount script'!D6351</f>
        <v xml:space="preserve">writeFastq(fastq, out_f, compress=F)   </v>
      </c>
      <c r="D6567" s="5"/>
      <c r="E6567" s="5"/>
      <c r="F6567" s="5"/>
      <c r="G6567" s="5"/>
    </row>
    <row r="6568" spans="1:7" s="15" customFormat="1" x14ac:dyDescent="0.15">
      <c r="A6568" s="6"/>
      <c r="B6568" s="15">
        <v>6351</v>
      </c>
      <c r="C6568" s="18" t="str">
        <f>'Population tagcount script'!D6352</f>
        <v>param1 &lt;- 35</v>
      </c>
      <c r="D6568" s="5"/>
      <c r="E6568" s="5"/>
      <c r="F6568" s="5"/>
      <c r="G6568" s="5"/>
    </row>
    <row r="6569" spans="1:7" s="15" customFormat="1" x14ac:dyDescent="0.15">
      <c r="A6569" s="6"/>
      <c r="B6569" s="15">
        <v>6352</v>
      </c>
      <c r="C6569" s="18" t="str">
        <f>'Population tagcount script'!D6353</f>
        <v>param2 &lt;- 0.1</v>
      </c>
      <c r="D6569" s="5"/>
      <c r="E6569" s="5"/>
      <c r="F6569" s="5"/>
      <c r="G6569" s="5"/>
    </row>
    <row r="6570" spans="1:7" s="15" customFormat="1" x14ac:dyDescent="0.15">
      <c r="A6570" s="6"/>
      <c r="B6570" s="15">
        <v>6353</v>
      </c>
      <c r="C6570" s="18" t="str">
        <f>'Population tagcount script'!D6354</f>
        <v>fastq &lt;- readFastq("C:/NGS/save/.fastq")</v>
      </c>
      <c r="D6570" s="5"/>
      <c r="E6570" s="5"/>
      <c r="F6570" s="5"/>
      <c r="G6570" s="5"/>
    </row>
    <row r="6571" spans="1:7" s="15" customFormat="1" x14ac:dyDescent="0.15">
      <c r="A6571" s="6"/>
      <c r="B6571" s="15">
        <v>6354</v>
      </c>
      <c r="C6571" s="18" t="str">
        <f>'Population tagcount script'!D6355</f>
        <v>hoge &lt;- as(quality(fastq), "matrix")</v>
      </c>
      <c r="D6571" s="5"/>
      <c r="E6571" s="5"/>
      <c r="F6571" s="5"/>
      <c r="G6571" s="5"/>
    </row>
    <row r="6572" spans="1:7" s="15" customFormat="1" x14ac:dyDescent="0.15">
      <c r="A6572" s="6"/>
      <c r="B6572" s="15">
        <v>6355</v>
      </c>
      <c r="C6572" s="18" t="str">
        <f>'Population tagcount script'!D6356</f>
        <v>obj &lt;- (rowSums(hoge &lt; param1) &lt;= width(fastq)*param2)</v>
      </c>
      <c r="D6572" s="5"/>
      <c r="E6572" s="5"/>
      <c r="F6572" s="5"/>
      <c r="G6572" s="5"/>
    </row>
    <row r="6573" spans="1:7" s="15" customFormat="1" x14ac:dyDescent="0.15">
      <c r="A6573" s="6"/>
      <c r="B6573" s="15">
        <v>6356</v>
      </c>
      <c r="C6573" s="18" t="str">
        <f>'Population tagcount script'!D6357</f>
        <v>fastq &lt;- fastq[obj]</v>
      </c>
      <c r="D6573" s="5"/>
      <c r="E6573" s="5"/>
      <c r="F6573" s="5"/>
      <c r="G6573" s="5"/>
    </row>
    <row r="6574" spans="1:7" s="15" customFormat="1" x14ac:dyDescent="0.15">
      <c r="A6574" s="6"/>
      <c r="B6574" s="15">
        <v>6357</v>
      </c>
      <c r="C6574" s="18" t="str">
        <f>'Population tagcount script'!D6358</f>
        <v xml:space="preserve">writeFastq(fastq, "C:/NGS/save/F2_Adap-0.fastq", compress=F)   </v>
      </c>
      <c r="D6574" s="5"/>
      <c r="E6574" s="5"/>
      <c r="F6574" s="5"/>
      <c r="G6574" s="5"/>
    </row>
    <row r="6575" spans="1:7" s="15" customFormat="1" x14ac:dyDescent="0.15">
      <c r="A6575" s="6"/>
      <c r="B6575" s="15">
        <v>6358</v>
      </c>
      <c r="C6575" s="18" t="str">
        <f>'Population tagcount script'!D6359</f>
        <v>in_f &lt;- "C:/NGS/save/F2_Adap-0.fastq"</v>
      </c>
      <c r="D6575" s="5"/>
      <c r="E6575" s="5"/>
      <c r="F6575" s="5"/>
      <c r="G6575" s="5"/>
    </row>
    <row r="6576" spans="1:7" s="15" customFormat="1" x14ac:dyDescent="0.15">
      <c r="A6576" s="6"/>
      <c r="B6576" s="15">
        <v>6359</v>
      </c>
      <c r="C6576" s="18" t="str">
        <f>'Population tagcount script'!D6360</f>
        <v>out_f &lt;- "C:/NGS/save/F2_Adap-1.fastq"</v>
      </c>
      <c r="D6576" s="5"/>
      <c r="E6576" s="5"/>
      <c r="F6576" s="5"/>
      <c r="G6576" s="5"/>
    </row>
    <row r="6577" spans="1:7" s="15" customFormat="1" x14ac:dyDescent="0.15">
      <c r="A6577" s="6"/>
      <c r="B6577" s="15">
        <v>6360</v>
      </c>
      <c r="C6577" s="18" t="str">
        <f>'Population tagcount script'!D6361</f>
        <v>param_adapter &lt;- "CATGAGATCGGAAGAGCGTCGTGTAGGGAAAGAGTGT"  #Adapter sequence 1</v>
      </c>
      <c r="D6577" s="5"/>
      <c r="E6577" s="5"/>
      <c r="F6577" s="5"/>
      <c r="G6577" s="5"/>
    </row>
    <row r="6578" spans="1:7" s="15" customFormat="1" x14ac:dyDescent="0.15">
      <c r="A6578" s="6"/>
      <c r="B6578" s="15">
        <v>6361</v>
      </c>
      <c r="C6578" s="18" t="str">
        <f>'Population tagcount script'!D6362</f>
        <v xml:space="preserve">system.time(res1 &lt;- preprocessReads(filename=in_f,  outputFilename=out_f,Rpattern=param_adapter, max.Rmismatch=rep(0, nchar(param_adapter)), nBases=0, minLength=20, nrec=1000000))      </v>
      </c>
      <c r="D6578" s="5"/>
      <c r="E6578" s="5"/>
      <c r="F6578" s="5"/>
      <c r="G6578" s="5"/>
    </row>
    <row r="6579" spans="1:7" s="15" customFormat="1" x14ac:dyDescent="0.15">
      <c r="A6579" s="6"/>
      <c r="B6579" s="15">
        <v>6362</v>
      </c>
      <c r="C6579" s="18" t="str">
        <f>'Population tagcount script'!D6363</f>
        <v>in_f &lt;- "C:/NGS/save/F2_Adap-1.fastq"</v>
      </c>
      <c r="D6579" s="5"/>
      <c r="E6579" s="5"/>
      <c r="F6579" s="5"/>
      <c r="G6579" s="5"/>
    </row>
    <row r="6580" spans="1:7" s="15" customFormat="1" x14ac:dyDescent="0.15">
      <c r="A6580" s="6"/>
      <c r="B6580" s="15">
        <v>6363</v>
      </c>
      <c r="C6580" s="18" t="str">
        <f>'Population tagcount script'!D6364</f>
        <v>out_f &lt;- "C:/NGS/save/F2_Adap-2.fastq"</v>
      </c>
      <c r="D6580" s="5"/>
      <c r="E6580" s="5"/>
      <c r="F6580" s="5"/>
      <c r="G6580" s="5"/>
    </row>
    <row r="6581" spans="1:7" s="15" customFormat="1" x14ac:dyDescent="0.15">
      <c r="A6581" s="6"/>
      <c r="B6581" s="15">
        <v>6364</v>
      </c>
      <c r="C6581" s="18" t="str">
        <f>'Population tagcount script'!D6365</f>
        <v>param_adapter &lt;- "TAAGATCGGAAGAGCACACGTCTGAACTCCAGTCAC"  #Adapter sequence 2</v>
      </c>
      <c r="D6581" s="5"/>
      <c r="E6581" s="5"/>
      <c r="F6581" s="5"/>
      <c r="G6581" s="5"/>
    </row>
    <row r="6582" spans="1:7" s="15" customFormat="1" x14ac:dyDescent="0.15">
      <c r="A6582" s="6"/>
      <c r="B6582" s="15">
        <v>6365</v>
      </c>
      <c r="C6582" s="18" t="str">
        <f>'Population tagcount script'!D6366</f>
        <v xml:space="preserve">system.time(res2 &lt;- preprocessReads(filename=in_f,  outputFilename=out_f,Rpattern=param_adapter, max.Rmismatch=rep(0, nchar(param_adapter)), nBases=0, minLength=20, nrec=1000000))      </v>
      </c>
      <c r="D6582" s="5"/>
      <c r="E6582" s="5"/>
      <c r="F6582" s="5"/>
      <c r="G6582" s="5"/>
    </row>
    <row r="6583" spans="1:7" s="15" customFormat="1" x14ac:dyDescent="0.15">
      <c r="A6583" s="6"/>
      <c r="B6583" s="15">
        <v>6366</v>
      </c>
      <c r="C6583" s="18" t="str">
        <f>'Population tagcount script'!D6367</f>
        <v>in_f &lt;- "C:/NGS/save/F2_Adap-2.fastq"</v>
      </c>
      <c r="D6583" s="5"/>
      <c r="E6583" s="5"/>
      <c r="F6583" s="5"/>
      <c r="G6583" s="5"/>
    </row>
    <row r="6584" spans="1:7" s="15" customFormat="1" x14ac:dyDescent="0.15">
      <c r="A6584" s="6"/>
      <c r="B6584" s="15">
        <v>6367</v>
      </c>
      <c r="C6584" s="18" t="str">
        <f>'Population tagcount script'!D6368</f>
        <v>out_f &lt;- "C:/NGS/save/F2_Adap-3.fastq"</v>
      </c>
      <c r="D6584" s="5"/>
      <c r="E6584" s="5"/>
      <c r="F6584" s="5"/>
      <c r="G6584" s="5"/>
    </row>
    <row r="6585" spans="1:7" s="15" customFormat="1" x14ac:dyDescent="0.15">
      <c r="A6585" s="6"/>
      <c r="B6585" s="15">
        <v>6368</v>
      </c>
      <c r="C6585" s="18" t="str">
        <f>'Population tagcount script'!D6369</f>
        <v>param_adapter &lt;- "TAAGATCGGAAGAGCGTCGTGTAGGGAAAGAGTGT"  #Adapter sequence 3</v>
      </c>
      <c r="D6585" s="5"/>
      <c r="E6585" s="5"/>
      <c r="F6585" s="5"/>
      <c r="G6585" s="5"/>
    </row>
    <row r="6586" spans="1:7" s="15" customFormat="1" x14ac:dyDescent="0.15">
      <c r="A6586" s="6"/>
      <c r="B6586" s="15">
        <v>6369</v>
      </c>
      <c r="C6586" s="18" t="str">
        <f>'Population tagcount script'!D6370</f>
        <v xml:space="preserve">system.time(res3 &lt;- preprocessReads(filename=in_f,  outputFilename=out_f,Rpattern=param_adapter, max.Rmismatch=rep(0, nchar(param_adapter)), nBases=0, minLength=20, nrec=1000000))      </v>
      </c>
      <c r="D6586" s="5"/>
      <c r="E6586" s="5"/>
      <c r="F6586" s="5"/>
      <c r="G6586" s="5"/>
    </row>
    <row r="6587" spans="1:7" s="15" customFormat="1" x14ac:dyDescent="0.15">
      <c r="A6587" s="6"/>
      <c r="B6587" s="15">
        <v>6370</v>
      </c>
      <c r="C6587" s="18" t="str">
        <f>'Population tagcount script'!D6371</f>
        <v>in_f &lt;- "C:/NGS/save/F2_Adap-3.fastq"</v>
      </c>
      <c r="D6587" s="5"/>
      <c r="E6587" s="5"/>
      <c r="F6587" s="5"/>
      <c r="G6587" s="5"/>
    </row>
    <row r="6588" spans="1:7" s="15" customFormat="1" x14ac:dyDescent="0.15">
      <c r="A6588" s="6"/>
      <c r="B6588" s="15">
        <v>6371</v>
      </c>
      <c r="C6588" s="18" t="str">
        <f>'Population tagcount script'!D6372</f>
        <v>out_f &lt;- "C:/NGS/save/AdapterTrim_.fastq"</v>
      </c>
      <c r="D6588" s="5"/>
      <c r="E6588" s="5"/>
      <c r="F6588" s="5"/>
      <c r="G6588" s="5"/>
    </row>
    <row r="6589" spans="1:7" s="15" customFormat="1" x14ac:dyDescent="0.15">
      <c r="A6589" s="6"/>
      <c r="B6589" s="15">
        <v>6372</v>
      </c>
      <c r="C6589" s="18" t="str">
        <f>'Population tagcount script'!D6373</f>
        <v>param_adapter &lt;- "CATGAGATCGGAAGAGCACACGTCTGAACTCCAGTCAC"  #Adapter sequence 4</v>
      </c>
      <c r="D6589" s="5"/>
      <c r="E6589" s="5"/>
      <c r="F6589" s="5"/>
      <c r="G6589" s="5"/>
    </row>
    <row r="6590" spans="1:7" s="15" customFormat="1" x14ac:dyDescent="0.15">
      <c r="A6590" s="6"/>
      <c r="B6590" s="15">
        <v>6373</v>
      </c>
      <c r="C6590" s="18" t="str">
        <f>'Population tagcount script'!D6374</f>
        <v xml:space="preserve">system.time(res4 &lt;- preprocessReads(filename=in_f,  outputFilename=out_f,Rpattern=param_adapter, max.Rmismatch=rep(0, nchar(param_adapter)), nBases=0, minLength=20, nrec=1000000))      </v>
      </c>
      <c r="D6590" s="5"/>
      <c r="E6590" s="5"/>
      <c r="F6590" s="5"/>
      <c r="G6590" s="5"/>
    </row>
    <row r="6591" spans="1:7" s="15" customFormat="1" x14ac:dyDescent="0.15">
      <c r="A6591" s="6"/>
      <c r="B6591" s="15">
        <v>6374</v>
      </c>
      <c r="C6591" s="18" t="str">
        <f>'Population tagcount script'!D6375</f>
        <v>res &lt;- rbind(res1,res2,res3,res4)</v>
      </c>
      <c r="D6591" s="5"/>
      <c r="E6591" s="5"/>
      <c r="F6591" s="5"/>
      <c r="G6591" s="5"/>
    </row>
    <row r="6592" spans="1:7" s="15" customFormat="1" x14ac:dyDescent="0.15">
      <c r="A6592" s="6"/>
      <c r="B6592" s="15">
        <v>6375</v>
      </c>
      <c r="C6592" s="18" t="str">
        <f>'Population tagcount script'!D6376</f>
        <v>write.csv(res, "C:/NGS/save/.fastq.csv")</v>
      </c>
      <c r="D6592" s="5"/>
      <c r="E6592" s="5"/>
      <c r="F6592" s="5"/>
      <c r="G6592" s="5"/>
    </row>
    <row r="6593" spans="1:7" s="15" customFormat="1" x14ac:dyDescent="0.15">
      <c r="A6593" s="6"/>
      <c r="B6593" s="15">
        <v>6376</v>
      </c>
      <c r="C6593" s="18" t="str">
        <f>'Population tagcount script'!D6377</f>
        <v>system.time(fastq &lt;- fread("C:/NGS/save/AdapterTrim_.fastq", header=F, sep="\t", na.strings="NA", strip.white=TRUE, verbose=TRUE))</v>
      </c>
      <c r="D6593" s="5"/>
      <c r="E6593" s="5"/>
      <c r="F6593" s="5"/>
      <c r="G6593" s="5"/>
    </row>
    <row r="6594" spans="1:7" s="15" customFormat="1" x14ac:dyDescent="0.15">
      <c r="A6594" s="6"/>
      <c r="B6594" s="15">
        <v>6377</v>
      </c>
      <c r="C6594" s="18" t="str">
        <f>'Population tagcount script'!D6378</f>
        <v>file.remove("C:/NGS/save/AdapterTrim_.fastq","C:/NGS/save/F2_Adap-0.fastq","C:/NGS/save/F2_Adap-1.fastq","C:/NGS/save/F2_Adap-2.fastq","C:/NGS/save/F2_Adap-3.fastq")</v>
      </c>
      <c r="D6594" s="5"/>
      <c r="E6594" s="5"/>
      <c r="F6594" s="5"/>
      <c r="G6594" s="5"/>
    </row>
    <row r="6595" spans="1:7" s="15" customFormat="1" x14ac:dyDescent="0.15">
      <c r="A6595" s="6"/>
      <c r="B6595" s="15">
        <v>6378</v>
      </c>
      <c r="C6595" s="18" t="str">
        <f>'Population tagcount script'!D6379</f>
        <v>system.time(nucleotide &lt;- fastq[2+4*(0:((nrow(fastq)/4)-1))])</v>
      </c>
      <c r="D6595" s="5"/>
      <c r="E6595" s="5"/>
      <c r="F6595" s="5"/>
      <c r="G6595" s="5"/>
    </row>
    <row r="6596" spans="1:7" s="15" customFormat="1" x14ac:dyDescent="0.15">
      <c r="A6596" s="6"/>
      <c r="B6596" s="15">
        <v>6379</v>
      </c>
      <c r="C6596" s="18" t="str">
        <f>'Population tagcount script'!D6380</f>
        <v>system.time(RADtag &lt;- sort(table(nucleotide), decreasing=TRUE))</v>
      </c>
      <c r="D6596" s="5"/>
      <c r="E6596" s="5"/>
      <c r="F6596" s="5"/>
      <c r="G6596" s="5"/>
    </row>
    <row r="6597" spans="1:7" s="15" customFormat="1" x14ac:dyDescent="0.15">
      <c r="A6597" s="6"/>
      <c r="B6597" s="15">
        <v>6380</v>
      </c>
      <c r="C6597" s="18" t="str">
        <f>'Population tagcount script'!D6381</f>
        <v>system.time(write.csv(RADtag, file="C:/NGS/save/.tagcount", row.names = F))</v>
      </c>
      <c r="D6597" s="5"/>
      <c r="E6597" s="5"/>
      <c r="F6597" s="5"/>
      <c r="G6597" s="5"/>
    </row>
    <row r="6598" spans="1:7" s="15" customFormat="1" x14ac:dyDescent="0.15">
      <c r="A6598" s="6"/>
      <c r="B6598" s="15">
        <v>6381</v>
      </c>
      <c r="C6598" s="18" t="str">
        <f>'Population tagcount script'!D6382</f>
        <v>file.remove("C:/NGS/save/.fastq")</v>
      </c>
      <c r="D6598" s="5"/>
      <c r="E6598" s="5"/>
      <c r="F6598" s="5"/>
      <c r="G6598" s="5"/>
    </row>
    <row r="6599" spans="1:7" s="15" customFormat="1" x14ac:dyDescent="0.15">
      <c r="A6599" s="6"/>
      <c r="B6599" s="15">
        <v>6382</v>
      </c>
      <c r="C6599" s="18" t="str">
        <f>'Population tagcount script'!D6383</f>
        <v>RAD_1over &lt;- RADtag[RADtag&gt;1]</v>
      </c>
      <c r="D6599" s="5"/>
      <c r="E6599" s="5"/>
      <c r="F6599" s="5"/>
      <c r="G6599" s="5"/>
    </row>
    <row r="6600" spans="1:7" s="15" customFormat="1" x14ac:dyDescent="0.15">
      <c r="A6600" s="6"/>
      <c r="B6600" s="15">
        <v>6383</v>
      </c>
      <c r="C6600" s="18" t="str">
        <f>'Population tagcount script'!D6384</f>
        <v>system.time(write.csv(RAD_1over, file="C:/NGS/save/.tagcount1over", row.names = F))</v>
      </c>
      <c r="D6600" s="5"/>
      <c r="E6600" s="5"/>
      <c r="F6600" s="5"/>
      <c r="G6600" s="5"/>
    </row>
    <row r="6601" spans="1:7" s="15" customFormat="1" x14ac:dyDescent="0.15">
      <c r="A6601" s="6"/>
      <c r="B6601" s="15">
        <v>6384</v>
      </c>
      <c r="C6601" s="18" t="str">
        <f>'Population tagcount script'!D6385</f>
        <v>rm(list=ls())</v>
      </c>
      <c r="D6601" s="5"/>
      <c r="E6601" s="5"/>
      <c r="F6601" s="5"/>
      <c r="G6601" s="5"/>
    </row>
    <row r="6602" spans="1:7" s="15" customFormat="1" x14ac:dyDescent="0.15">
      <c r="A6602" s="6"/>
      <c r="B6602" s="15">
        <v>6385</v>
      </c>
      <c r="C6602" s="18" t="str">
        <f>'Population tagcount script'!D6386</f>
        <v>in_f &lt;- c("0", "0")</v>
      </c>
      <c r="D6602" s="5"/>
      <c r="E6602" s="5"/>
      <c r="F6602" s="5"/>
      <c r="G6602" s="5"/>
    </row>
    <row r="6603" spans="1:7" s="15" customFormat="1" x14ac:dyDescent="0.15">
      <c r="A6603" s="6"/>
      <c r="B6603" s="15">
        <v>6386</v>
      </c>
      <c r="C6603" s="18" t="str">
        <f>'Population tagcount script'!D6387</f>
        <v>out_f &lt;- "C:/NGS/save/.fastq"</v>
      </c>
      <c r="D6603" s="5"/>
      <c r="E6603" s="5"/>
      <c r="F6603" s="5"/>
      <c r="G6603" s="5"/>
    </row>
    <row r="6604" spans="1:7" s="15" customFormat="1" x14ac:dyDescent="0.15">
      <c r="A6604" s="6"/>
      <c r="B6604" s="15">
        <v>6387</v>
      </c>
      <c r="C6604" s="18" t="str">
        <f>'Population tagcount script'!D6388</f>
        <v>param_trim &lt;- 0</v>
      </c>
      <c r="D6604" s="5"/>
      <c r="E6604" s="5"/>
      <c r="F6604" s="5"/>
      <c r="G6604" s="5"/>
    </row>
    <row r="6605" spans="1:7" s="15" customFormat="1" x14ac:dyDescent="0.15">
      <c r="A6605" s="6"/>
      <c r="B6605" s="15">
        <v>6388</v>
      </c>
      <c r="C6605" s="18" t="str">
        <f>'Population tagcount script'!D6389</f>
        <v xml:space="preserve">fastq &lt;- readFastq(in_f)              </v>
      </c>
      <c r="D6605" s="5"/>
      <c r="E6605" s="5"/>
      <c r="F6605" s="5"/>
      <c r="G6605" s="5"/>
    </row>
    <row r="6606" spans="1:7" s="15" customFormat="1" x14ac:dyDescent="0.15">
      <c r="A6606" s="6"/>
      <c r="B6606" s="15">
        <v>6389</v>
      </c>
      <c r="C6606" s="18" t="str">
        <f>'Population tagcount script'!D6390</f>
        <v>hoge &lt;- width(sread(fastq)) - param_trim</v>
      </c>
      <c r="D6606" s="5"/>
      <c r="E6606" s="5"/>
      <c r="F6606" s="5"/>
      <c r="G6606" s="5"/>
    </row>
    <row r="6607" spans="1:7" s="15" customFormat="1" x14ac:dyDescent="0.15">
      <c r="A6607" s="6"/>
      <c r="B6607" s="15">
        <v>6390</v>
      </c>
      <c r="C6607" s="18" t="str">
        <f>'Population tagcount script'!D6391</f>
        <v xml:space="preserve">hoge[hoge &lt; 1] &lt;- 1                   </v>
      </c>
      <c r="D6607" s="5"/>
      <c r="E6607" s="5"/>
      <c r="F6607" s="5"/>
      <c r="G6607" s="5"/>
    </row>
    <row r="6608" spans="1:7" s="15" customFormat="1" x14ac:dyDescent="0.15">
      <c r="A6608" s="6"/>
      <c r="B6608" s="15">
        <v>6391</v>
      </c>
      <c r="C6608" s="18" t="str">
        <f>'Population tagcount script'!D6392</f>
        <v>hoge1 &lt;- DNAStringSet(sread(fastq), start=1, end=hoge)</v>
      </c>
      <c r="D6608" s="5"/>
      <c r="E6608" s="5"/>
      <c r="F6608" s="5"/>
      <c r="G6608" s="5"/>
    </row>
    <row r="6609" spans="1:7" s="15" customFormat="1" x14ac:dyDescent="0.15">
      <c r="A6609" s="6"/>
      <c r="B6609" s="15">
        <v>6392</v>
      </c>
      <c r="C6609" s="18" t="str">
        <f>'Population tagcount script'!D6393</f>
        <v>hoge2 &lt;- BStringSet(quality(quality(fastq)), start=1, end=hoge)</v>
      </c>
      <c r="D6609" s="5"/>
      <c r="E6609" s="5"/>
      <c r="F6609" s="5"/>
      <c r="G6609" s="5"/>
    </row>
    <row r="6610" spans="1:7" s="15" customFormat="1" x14ac:dyDescent="0.15">
      <c r="A6610" s="6"/>
      <c r="B6610" s="15">
        <v>6393</v>
      </c>
      <c r="C6610" s="18" t="str">
        <f>'Population tagcount script'!D6394</f>
        <v>fastq &lt;- ShortReadQ(hoge1, hoge2, id(fastq))</v>
      </c>
      <c r="D6610" s="5"/>
      <c r="E6610" s="5"/>
      <c r="F6610" s="5"/>
      <c r="G6610" s="5"/>
    </row>
    <row r="6611" spans="1:7" s="15" customFormat="1" x14ac:dyDescent="0.15">
      <c r="A6611" s="6"/>
      <c r="B6611" s="15">
        <v>6394</v>
      </c>
      <c r="C6611" s="18" t="str">
        <f>'Population tagcount script'!D6395</f>
        <v xml:space="preserve">writeFastq(fastq, out_f, compress=F)   </v>
      </c>
      <c r="D6611" s="5"/>
      <c r="E6611" s="5"/>
      <c r="F6611" s="5"/>
      <c r="G6611" s="5"/>
    </row>
    <row r="6612" spans="1:7" s="15" customFormat="1" x14ac:dyDescent="0.15">
      <c r="A6612" s="6"/>
      <c r="B6612" s="15">
        <v>6395</v>
      </c>
      <c r="C6612" s="18" t="str">
        <f>'Population tagcount script'!D6396</f>
        <v>param1 &lt;- 35</v>
      </c>
      <c r="D6612" s="5"/>
      <c r="E6612" s="5"/>
      <c r="F6612" s="5"/>
      <c r="G6612" s="5"/>
    </row>
    <row r="6613" spans="1:7" s="15" customFormat="1" x14ac:dyDescent="0.15">
      <c r="A6613" s="6"/>
      <c r="B6613" s="15">
        <v>6396</v>
      </c>
      <c r="C6613" s="18" t="str">
        <f>'Population tagcount script'!D6397</f>
        <v>param2 &lt;- 0.1</v>
      </c>
      <c r="D6613" s="5"/>
      <c r="E6613" s="5"/>
      <c r="F6613" s="5"/>
      <c r="G6613" s="5"/>
    </row>
    <row r="6614" spans="1:7" s="15" customFormat="1" x14ac:dyDescent="0.15">
      <c r="A6614" s="6"/>
      <c r="B6614" s="15">
        <v>6397</v>
      </c>
      <c r="C6614" s="18" t="str">
        <f>'Population tagcount script'!D6398</f>
        <v>fastq &lt;- readFastq("C:/NGS/save/.fastq")</v>
      </c>
      <c r="D6614" s="5"/>
      <c r="E6614" s="5"/>
      <c r="F6614" s="5"/>
      <c r="G6614" s="5"/>
    </row>
    <row r="6615" spans="1:7" s="15" customFormat="1" x14ac:dyDescent="0.15">
      <c r="A6615" s="6"/>
      <c r="B6615" s="15">
        <v>6398</v>
      </c>
      <c r="C6615" s="18" t="str">
        <f>'Population tagcount script'!D6399</f>
        <v>hoge &lt;- as(quality(fastq), "matrix")</v>
      </c>
      <c r="D6615" s="5"/>
      <c r="E6615" s="5"/>
      <c r="F6615" s="5"/>
      <c r="G6615" s="5"/>
    </row>
    <row r="6616" spans="1:7" s="15" customFormat="1" x14ac:dyDescent="0.15">
      <c r="A6616" s="6"/>
      <c r="B6616" s="15">
        <v>6399</v>
      </c>
      <c r="C6616" s="18" t="str">
        <f>'Population tagcount script'!D6400</f>
        <v>obj &lt;- (rowSums(hoge &lt; param1) &lt;= width(fastq)*param2)</v>
      </c>
      <c r="D6616" s="5"/>
      <c r="E6616" s="5"/>
      <c r="F6616" s="5"/>
      <c r="G6616" s="5"/>
    </row>
    <row r="6617" spans="1:7" s="15" customFormat="1" x14ac:dyDescent="0.15">
      <c r="A6617" s="6"/>
      <c r="B6617" s="15">
        <v>6400</v>
      </c>
      <c r="C6617" s="18" t="str">
        <f>'Population tagcount script'!D6401</f>
        <v>fastq &lt;- fastq[obj]</v>
      </c>
      <c r="D6617" s="5"/>
      <c r="E6617" s="5"/>
      <c r="F6617" s="5"/>
      <c r="G6617" s="5"/>
    </row>
    <row r="6618" spans="1:7" s="15" customFormat="1" x14ac:dyDescent="0.15">
      <c r="A6618" s="6"/>
      <c r="B6618" s="15">
        <v>6401</v>
      </c>
      <c r="C6618" s="18" t="str">
        <f>'Population tagcount script'!D6402</f>
        <v xml:space="preserve">writeFastq(fastq, "C:/NGS/save/F2_Adap-0.fastq", compress=F)   </v>
      </c>
      <c r="D6618" s="5"/>
      <c r="E6618" s="5"/>
      <c r="F6618" s="5"/>
      <c r="G6618" s="5"/>
    </row>
    <row r="6619" spans="1:7" s="15" customFormat="1" x14ac:dyDescent="0.15">
      <c r="A6619" s="6"/>
      <c r="B6619" s="15">
        <v>6402</v>
      </c>
      <c r="C6619" s="18" t="str">
        <f>'Population tagcount script'!D6403</f>
        <v>in_f &lt;- "C:/NGS/save/F2_Adap-0.fastq"</v>
      </c>
      <c r="D6619" s="5"/>
      <c r="E6619" s="5"/>
      <c r="F6619" s="5"/>
      <c r="G6619" s="5"/>
    </row>
    <row r="6620" spans="1:7" s="15" customFormat="1" x14ac:dyDescent="0.15">
      <c r="A6620" s="6"/>
      <c r="B6620" s="15">
        <v>6403</v>
      </c>
      <c r="C6620" s="18" t="str">
        <f>'Population tagcount script'!D6404</f>
        <v>out_f &lt;- "C:/NGS/save/F2_Adap-1.fastq"</v>
      </c>
      <c r="D6620" s="5"/>
      <c r="E6620" s="5"/>
      <c r="F6620" s="5"/>
      <c r="G6620" s="5"/>
    </row>
    <row r="6621" spans="1:7" s="15" customFormat="1" x14ac:dyDescent="0.15">
      <c r="A6621" s="6"/>
      <c r="B6621" s="15">
        <v>6404</v>
      </c>
      <c r="C6621" s="18" t="str">
        <f>'Population tagcount script'!D6405</f>
        <v>param_adapter &lt;- "CATGAGATCGGAAGAGCGTCGTGTAGGGAAAGAGTGT"  #Adapter sequence 1</v>
      </c>
      <c r="D6621" s="5"/>
      <c r="E6621" s="5"/>
      <c r="F6621" s="5"/>
      <c r="G6621" s="5"/>
    </row>
    <row r="6622" spans="1:7" s="15" customFormat="1" x14ac:dyDescent="0.15">
      <c r="A6622" s="6"/>
      <c r="B6622" s="15">
        <v>6405</v>
      </c>
      <c r="C6622" s="18" t="str">
        <f>'Population tagcount script'!D6406</f>
        <v xml:space="preserve">system.time(res1 &lt;- preprocessReads(filename=in_f,  outputFilename=out_f,Rpattern=param_adapter, max.Rmismatch=rep(0, nchar(param_adapter)), nBases=0, minLength=20, nrec=1000000))      </v>
      </c>
      <c r="D6622" s="5"/>
      <c r="E6622" s="5"/>
      <c r="F6622" s="5"/>
      <c r="G6622" s="5"/>
    </row>
    <row r="6623" spans="1:7" s="15" customFormat="1" x14ac:dyDescent="0.15">
      <c r="A6623" s="6"/>
      <c r="B6623" s="15">
        <v>6406</v>
      </c>
      <c r="C6623" s="18" t="str">
        <f>'Population tagcount script'!D6407</f>
        <v>in_f &lt;- "C:/NGS/save/F2_Adap-1.fastq"</v>
      </c>
      <c r="D6623" s="5"/>
      <c r="E6623" s="5"/>
      <c r="F6623" s="5"/>
      <c r="G6623" s="5"/>
    </row>
    <row r="6624" spans="1:7" s="15" customFormat="1" x14ac:dyDescent="0.15">
      <c r="A6624" s="6"/>
      <c r="B6624" s="15">
        <v>6407</v>
      </c>
      <c r="C6624" s="18" t="str">
        <f>'Population tagcount script'!D6408</f>
        <v>out_f &lt;- "C:/NGS/save/F2_Adap-2.fastq"</v>
      </c>
      <c r="D6624" s="5"/>
      <c r="E6624" s="5"/>
      <c r="F6624" s="5"/>
      <c r="G6624" s="5"/>
    </row>
    <row r="6625" spans="1:7" s="15" customFormat="1" x14ac:dyDescent="0.15">
      <c r="A6625" s="6"/>
      <c r="B6625" s="15">
        <v>6408</v>
      </c>
      <c r="C6625" s="18" t="str">
        <f>'Population tagcount script'!D6409</f>
        <v>param_adapter &lt;- "TAAGATCGGAAGAGCACACGTCTGAACTCCAGTCAC"  #Adapter sequence 2</v>
      </c>
      <c r="D6625" s="5"/>
      <c r="E6625" s="5"/>
      <c r="F6625" s="5"/>
      <c r="G6625" s="5"/>
    </row>
    <row r="6626" spans="1:7" s="15" customFormat="1" x14ac:dyDescent="0.15">
      <c r="A6626" s="6"/>
      <c r="B6626" s="15">
        <v>6409</v>
      </c>
      <c r="C6626" s="18" t="str">
        <f>'Population tagcount script'!D6410</f>
        <v xml:space="preserve">system.time(res2 &lt;- preprocessReads(filename=in_f,  outputFilename=out_f,Rpattern=param_adapter, max.Rmismatch=rep(0, nchar(param_adapter)), nBases=0, minLength=20, nrec=1000000))      </v>
      </c>
      <c r="D6626" s="5"/>
      <c r="E6626" s="5"/>
      <c r="F6626" s="5"/>
      <c r="G6626" s="5"/>
    </row>
    <row r="6627" spans="1:7" s="15" customFormat="1" x14ac:dyDescent="0.15">
      <c r="A6627" s="6"/>
      <c r="B6627" s="15">
        <v>6410</v>
      </c>
      <c r="C6627" s="18" t="str">
        <f>'Population tagcount script'!D6411</f>
        <v>in_f &lt;- "C:/NGS/save/F2_Adap-2.fastq"</v>
      </c>
      <c r="D6627" s="5"/>
      <c r="E6627" s="5"/>
      <c r="F6627" s="5"/>
      <c r="G6627" s="5"/>
    </row>
    <row r="6628" spans="1:7" s="15" customFormat="1" x14ac:dyDescent="0.15">
      <c r="A6628" s="6"/>
      <c r="B6628" s="15">
        <v>6411</v>
      </c>
      <c r="C6628" s="18" t="str">
        <f>'Population tagcount script'!D6412</f>
        <v>out_f &lt;- "C:/NGS/save/F2_Adap-3.fastq"</v>
      </c>
      <c r="D6628" s="5"/>
      <c r="E6628" s="5"/>
      <c r="F6628" s="5"/>
      <c r="G6628" s="5"/>
    </row>
    <row r="6629" spans="1:7" s="15" customFormat="1" x14ac:dyDescent="0.15">
      <c r="A6629" s="6"/>
      <c r="B6629" s="15">
        <v>6412</v>
      </c>
      <c r="C6629" s="18" t="str">
        <f>'Population tagcount script'!D6413</f>
        <v>param_adapter &lt;- "TAAGATCGGAAGAGCGTCGTGTAGGGAAAGAGTGT"  #Adapter sequence 3</v>
      </c>
      <c r="D6629" s="5"/>
      <c r="E6629" s="5"/>
      <c r="F6629" s="5"/>
      <c r="G6629" s="5"/>
    </row>
    <row r="6630" spans="1:7" s="15" customFormat="1" x14ac:dyDescent="0.15">
      <c r="A6630" s="6"/>
      <c r="B6630" s="15">
        <v>6413</v>
      </c>
      <c r="C6630" s="18" t="str">
        <f>'Population tagcount script'!D6414</f>
        <v xml:space="preserve">system.time(res3 &lt;- preprocessReads(filename=in_f,  outputFilename=out_f,Rpattern=param_adapter, max.Rmismatch=rep(0, nchar(param_adapter)), nBases=0, minLength=20, nrec=1000000))      </v>
      </c>
      <c r="D6630" s="5"/>
      <c r="E6630" s="5"/>
      <c r="F6630" s="5"/>
      <c r="G6630" s="5"/>
    </row>
    <row r="6631" spans="1:7" s="15" customFormat="1" x14ac:dyDescent="0.15">
      <c r="A6631" s="6"/>
      <c r="B6631" s="15">
        <v>6414</v>
      </c>
      <c r="C6631" s="18" t="str">
        <f>'Population tagcount script'!D6415</f>
        <v>in_f &lt;- "C:/NGS/save/F2_Adap-3.fastq"</v>
      </c>
      <c r="D6631" s="5"/>
      <c r="E6631" s="5"/>
      <c r="F6631" s="5"/>
      <c r="G6631" s="5"/>
    </row>
    <row r="6632" spans="1:7" s="15" customFormat="1" x14ac:dyDescent="0.15">
      <c r="A6632" s="6"/>
      <c r="B6632" s="15">
        <v>6415</v>
      </c>
      <c r="C6632" s="18" t="str">
        <f>'Population tagcount script'!D6416</f>
        <v>out_f &lt;- "C:/NGS/save/AdapterTrim_.fastq"</v>
      </c>
      <c r="D6632" s="5"/>
      <c r="E6632" s="5"/>
      <c r="F6632" s="5"/>
      <c r="G6632" s="5"/>
    </row>
    <row r="6633" spans="1:7" s="15" customFormat="1" x14ac:dyDescent="0.15">
      <c r="A6633" s="6"/>
      <c r="B6633" s="15">
        <v>6416</v>
      </c>
      <c r="C6633" s="18" t="str">
        <f>'Population tagcount script'!D6417</f>
        <v>param_adapter &lt;- "CATGAGATCGGAAGAGCACACGTCTGAACTCCAGTCAC"  #Adapter sequence 4</v>
      </c>
      <c r="D6633" s="5"/>
      <c r="E6633" s="5"/>
      <c r="F6633" s="5"/>
      <c r="G6633" s="5"/>
    </row>
    <row r="6634" spans="1:7" s="15" customFormat="1" x14ac:dyDescent="0.15">
      <c r="A6634" s="6"/>
      <c r="B6634" s="15">
        <v>6417</v>
      </c>
      <c r="C6634" s="18" t="str">
        <f>'Population tagcount script'!D6418</f>
        <v xml:space="preserve">system.time(res4 &lt;- preprocessReads(filename=in_f,  outputFilename=out_f,Rpattern=param_adapter, max.Rmismatch=rep(0, nchar(param_adapter)), nBases=0, minLength=20, nrec=1000000))      </v>
      </c>
      <c r="D6634" s="5"/>
      <c r="E6634" s="5"/>
      <c r="F6634" s="5"/>
      <c r="G6634" s="5"/>
    </row>
    <row r="6635" spans="1:7" s="15" customFormat="1" x14ac:dyDescent="0.15">
      <c r="A6635" s="6"/>
      <c r="B6635" s="15">
        <v>6418</v>
      </c>
      <c r="C6635" s="18" t="str">
        <f>'Population tagcount script'!D6419</f>
        <v>res &lt;- rbind(res1,res2,res3,res4)</v>
      </c>
      <c r="D6635" s="5"/>
      <c r="E6635" s="5"/>
      <c r="F6635" s="5"/>
      <c r="G6635" s="5"/>
    </row>
    <row r="6636" spans="1:7" s="15" customFormat="1" x14ac:dyDescent="0.15">
      <c r="A6636" s="6"/>
      <c r="B6636" s="15">
        <v>6419</v>
      </c>
      <c r="C6636" s="18" t="str">
        <f>'Population tagcount script'!D6420</f>
        <v>write.csv(res, "C:/NGS/save/.fastq.csv")</v>
      </c>
      <c r="D6636" s="5"/>
      <c r="E6636" s="5"/>
      <c r="F6636" s="5"/>
      <c r="G6636" s="5"/>
    </row>
    <row r="6637" spans="1:7" s="15" customFormat="1" x14ac:dyDescent="0.15">
      <c r="A6637" s="6"/>
      <c r="B6637" s="15">
        <v>6420</v>
      </c>
      <c r="C6637" s="18" t="str">
        <f>'Population tagcount script'!D6421</f>
        <v>system.time(fastq &lt;- fread("C:/NGS/save/AdapterTrim_.fastq", header=F, sep="\t", na.strings="NA", strip.white=TRUE, verbose=TRUE))</v>
      </c>
      <c r="D6637" s="5"/>
      <c r="E6637" s="5"/>
      <c r="F6637" s="5"/>
      <c r="G6637" s="5"/>
    </row>
    <row r="6638" spans="1:7" s="15" customFormat="1" x14ac:dyDescent="0.15">
      <c r="A6638" s="6"/>
      <c r="B6638" s="15">
        <v>6421</v>
      </c>
      <c r="C6638" s="18" t="str">
        <f>'Population tagcount script'!D6422</f>
        <v>file.remove("C:/NGS/save/AdapterTrim_.fastq","C:/NGS/save/F2_Adap-0.fastq","C:/NGS/save/F2_Adap-1.fastq","C:/NGS/save/F2_Adap-2.fastq","C:/NGS/save/F2_Adap-3.fastq")</v>
      </c>
      <c r="D6638" s="5"/>
      <c r="E6638" s="5"/>
      <c r="F6638" s="5"/>
      <c r="G6638" s="5"/>
    </row>
    <row r="6639" spans="1:7" s="15" customFormat="1" x14ac:dyDescent="0.15">
      <c r="A6639" s="6"/>
      <c r="B6639" s="15">
        <v>6422</v>
      </c>
      <c r="C6639" s="18" t="str">
        <f>'Population tagcount script'!D6423</f>
        <v>system.time(nucleotide &lt;- fastq[2+4*(0:((nrow(fastq)/4)-1))])</v>
      </c>
      <c r="D6639" s="5"/>
      <c r="E6639" s="5"/>
      <c r="F6639" s="5"/>
      <c r="G6639" s="5"/>
    </row>
    <row r="6640" spans="1:7" s="15" customFormat="1" x14ac:dyDescent="0.15">
      <c r="A6640" s="6"/>
      <c r="B6640" s="15">
        <v>6423</v>
      </c>
      <c r="C6640" s="18" t="str">
        <f>'Population tagcount script'!D6424</f>
        <v>system.time(RADtag &lt;- sort(table(nucleotide), decreasing=TRUE))</v>
      </c>
      <c r="D6640" s="5"/>
      <c r="E6640" s="5"/>
      <c r="F6640" s="5"/>
      <c r="G6640" s="5"/>
    </row>
    <row r="6641" spans="1:7" s="15" customFormat="1" x14ac:dyDescent="0.15">
      <c r="A6641" s="6"/>
      <c r="B6641" s="15">
        <v>6424</v>
      </c>
      <c r="C6641" s="18" t="str">
        <f>'Population tagcount script'!D6425</f>
        <v>system.time(write.csv(RADtag, file="C:/NGS/save/.tagcount", row.names = F))</v>
      </c>
      <c r="D6641" s="5"/>
      <c r="E6641" s="5"/>
      <c r="F6641" s="5"/>
      <c r="G6641" s="5"/>
    </row>
    <row r="6642" spans="1:7" s="15" customFormat="1" x14ac:dyDescent="0.15">
      <c r="A6642" s="6"/>
      <c r="B6642" s="15">
        <v>6425</v>
      </c>
      <c r="C6642" s="18" t="str">
        <f>'Population tagcount script'!D6426</f>
        <v>file.remove("C:/NGS/save/.fastq")</v>
      </c>
      <c r="D6642" s="5"/>
      <c r="E6642" s="5"/>
      <c r="F6642" s="5"/>
      <c r="G6642" s="5"/>
    </row>
    <row r="6643" spans="1:7" s="15" customFormat="1" x14ac:dyDescent="0.15">
      <c r="A6643" s="6"/>
      <c r="B6643" s="15">
        <v>6426</v>
      </c>
      <c r="C6643" s="18" t="str">
        <f>'Population tagcount script'!D6427</f>
        <v>RAD_1over &lt;- RADtag[RADtag&gt;1]</v>
      </c>
      <c r="D6643" s="5"/>
      <c r="E6643" s="5"/>
      <c r="F6643" s="5"/>
      <c r="G6643" s="5"/>
    </row>
    <row r="6644" spans="1:7" s="15" customFormat="1" x14ac:dyDescent="0.15">
      <c r="A6644" s="6"/>
      <c r="B6644" s="15">
        <v>6427</v>
      </c>
      <c r="C6644" s="18" t="str">
        <f>'Population tagcount script'!D6428</f>
        <v>system.time(write.csv(RAD_1over, file="C:/NGS/save/.tagcount1over", row.names = F))</v>
      </c>
      <c r="D6644" s="5"/>
      <c r="E6644" s="5"/>
      <c r="F6644" s="5"/>
      <c r="G6644" s="5"/>
    </row>
    <row r="6645" spans="1:7" s="15" customFormat="1" x14ac:dyDescent="0.15">
      <c r="A6645" s="6"/>
      <c r="B6645" s="15">
        <v>6428</v>
      </c>
      <c r="C6645" s="18" t="str">
        <f>'Population tagcount script'!D6429</f>
        <v>rm(list=ls())</v>
      </c>
      <c r="D6645" s="5"/>
      <c r="E6645" s="5"/>
      <c r="F6645" s="5"/>
      <c r="G6645" s="5"/>
    </row>
    <row r="6646" spans="1:7" s="15" customFormat="1" x14ac:dyDescent="0.15">
      <c r="A6646" s="6"/>
      <c r="B6646" s="15">
        <v>6429</v>
      </c>
      <c r="C6646" s="18" t="str">
        <f>'Population tagcount script'!D6430</f>
        <v>in_f &lt;- c("0", "0")</v>
      </c>
      <c r="D6646" s="5"/>
      <c r="E6646" s="5"/>
      <c r="F6646" s="5"/>
      <c r="G6646" s="5"/>
    </row>
    <row r="6647" spans="1:7" s="15" customFormat="1" x14ac:dyDescent="0.15">
      <c r="A6647" s="6"/>
      <c r="B6647" s="15">
        <v>6430</v>
      </c>
      <c r="C6647" s="18" t="str">
        <f>'Population tagcount script'!D6431</f>
        <v>out_f &lt;- "C:/NGS/save/.fastq"</v>
      </c>
      <c r="D6647" s="5"/>
      <c r="E6647" s="5"/>
      <c r="F6647" s="5"/>
      <c r="G6647" s="5"/>
    </row>
    <row r="6648" spans="1:7" s="15" customFormat="1" x14ac:dyDescent="0.15">
      <c r="A6648" s="6"/>
      <c r="B6648" s="15">
        <v>6431</v>
      </c>
      <c r="C6648" s="18" t="str">
        <f>'Population tagcount script'!D6432</f>
        <v>param_trim &lt;- 0</v>
      </c>
      <c r="D6648" s="5"/>
      <c r="E6648" s="5"/>
      <c r="F6648" s="5"/>
      <c r="G6648" s="5"/>
    </row>
    <row r="6649" spans="1:7" s="15" customFormat="1" x14ac:dyDescent="0.15">
      <c r="A6649" s="6"/>
      <c r="B6649" s="15">
        <v>6432</v>
      </c>
      <c r="C6649" s="18" t="str">
        <f>'Population tagcount script'!D6433</f>
        <v xml:space="preserve">fastq &lt;- readFastq(in_f)              </v>
      </c>
      <c r="D6649" s="5"/>
      <c r="E6649" s="5"/>
      <c r="F6649" s="5"/>
      <c r="G6649" s="5"/>
    </row>
    <row r="6650" spans="1:7" s="15" customFormat="1" x14ac:dyDescent="0.15">
      <c r="A6650" s="6"/>
      <c r="B6650" s="15">
        <v>6433</v>
      </c>
      <c r="C6650" s="18" t="str">
        <f>'Population tagcount script'!D6434</f>
        <v>hoge &lt;- width(sread(fastq)) - param_trim</v>
      </c>
      <c r="D6650" s="5"/>
      <c r="E6650" s="5"/>
      <c r="F6650" s="5"/>
      <c r="G6650" s="5"/>
    </row>
    <row r="6651" spans="1:7" s="15" customFormat="1" x14ac:dyDescent="0.15">
      <c r="A6651" s="6"/>
      <c r="B6651" s="15">
        <v>6434</v>
      </c>
      <c r="C6651" s="18" t="str">
        <f>'Population tagcount script'!D6435</f>
        <v xml:space="preserve">hoge[hoge &lt; 1] &lt;- 1                   </v>
      </c>
      <c r="D6651" s="5"/>
      <c r="E6651" s="5"/>
      <c r="F6651" s="5"/>
      <c r="G6651" s="5"/>
    </row>
    <row r="6652" spans="1:7" s="15" customFormat="1" x14ac:dyDescent="0.15">
      <c r="A6652" s="6"/>
      <c r="B6652" s="15">
        <v>6435</v>
      </c>
      <c r="C6652" s="18" t="str">
        <f>'Population tagcount script'!D6436</f>
        <v>hoge1 &lt;- DNAStringSet(sread(fastq), start=1, end=hoge)</v>
      </c>
      <c r="D6652" s="5"/>
      <c r="E6652" s="5"/>
      <c r="F6652" s="5"/>
      <c r="G6652" s="5"/>
    </row>
    <row r="6653" spans="1:7" s="15" customFormat="1" x14ac:dyDescent="0.15">
      <c r="A6653" s="6"/>
      <c r="B6653" s="15">
        <v>6436</v>
      </c>
      <c r="C6653" s="18" t="str">
        <f>'Population tagcount script'!D6437</f>
        <v>hoge2 &lt;- BStringSet(quality(quality(fastq)), start=1, end=hoge)</v>
      </c>
      <c r="D6653" s="5"/>
      <c r="E6653" s="5"/>
      <c r="F6653" s="5"/>
      <c r="G6653" s="5"/>
    </row>
    <row r="6654" spans="1:7" s="15" customFormat="1" x14ac:dyDescent="0.15">
      <c r="A6654" s="6"/>
      <c r="B6654" s="15">
        <v>6437</v>
      </c>
      <c r="C6654" s="18" t="str">
        <f>'Population tagcount script'!D6438</f>
        <v>fastq &lt;- ShortReadQ(hoge1, hoge2, id(fastq))</v>
      </c>
      <c r="D6654" s="5"/>
      <c r="E6654" s="5"/>
      <c r="F6654" s="5"/>
      <c r="G6654" s="5"/>
    </row>
    <row r="6655" spans="1:7" s="15" customFormat="1" x14ac:dyDescent="0.15">
      <c r="A6655" s="6"/>
      <c r="B6655" s="15">
        <v>6438</v>
      </c>
      <c r="C6655" s="18" t="str">
        <f>'Population tagcount script'!D6439</f>
        <v xml:space="preserve">writeFastq(fastq, out_f, compress=F)   </v>
      </c>
      <c r="D6655" s="5"/>
      <c r="E6655" s="5"/>
      <c r="F6655" s="5"/>
      <c r="G6655" s="5"/>
    </row>
    <row r="6656" spans="1:7" s="15" customFormat="1" x14ac:dyDescent="0.15">
      <c r="A6656" s="6"/>
      <c r="B6656" s="15">
        <v>6439</v>
      </c>
      <c r="C6656" s="18" t="str">
        <f>'Population tagcount script'!D6440</f>
        <v>param1 &lt;- 35</v>
      </c>
      <c r="D6656" s="5"/>
      <c r="E6656" s="5"/>
      <c r="F6656" s="5"/>
      <c r="G6656" s="5"/>
    </row>
    <row r="6657" spans="1:7" s="15" customFormat="1" x14ac:dyDescent="0.15">
      <c r="A6657" s="6"/>
      <c r="B6657" s="15">
        <v>6440</v>
      </c>
      <c r="C6657" s="18" t="str">
        <f>'Population tagcount script'!D6441</f>
        <v>param2 &lt;- 0.1</v>
      </c>
      <c r="D6657" s="5"/>
      <c r="E6657" s="5"/>
      <c r="F6657" s="5"/>
      <c r="G6657" s="5"/>
    </row>
    <row r="6658" spans="1:7" s="15" customFormat="1" x14ac:dyDescent="0.15">
      <c r="A6658" s="6"/>
      <c r="B6658" s="15">
        <v>6441</v>
      </c>
      <c r="C6658" s="18" t="str">
        <f>'Population tagcount script'!D6442</f>
        <v>fastq &lt;- readFastq("C:/NGS/save/.fastq")</v>
      </c>
      <c r="D6658" s="5"/>
      <c r="E6658" s="5"/>
      <c r="F6658" s="5"/>
      <c r="G6658" s="5"/>
    </row>
    <row r="6659" spans="1:7" s="15" customFormat="1" x14ac:dyDescent="0.15">
      <c r="A6659" s="6"/>
      <c r="B6659" s="15">
        <v>6442</v>
      </c>
      <c r="C6659" s="18" t="str">
        <f>'Population tagcount script'!D6443</f>
        <v>hoge &lt;- as(quality(fastq), "matrix")</v>
      </c>
      <c r="D6659" s="5"/>
      <c r="E6659" s="5"/>
      <c r="F6659" s="5"/>
      <c r="G6659" s="5"/>
    </row>
    <row r="6660" spans="1:7" s="15" customFormat="1" x14ac:dyDescent="0.15">
      <c r="A6660" s="6"/>
      <c r="B6660" s="15">
        <v>6443</v>
      </c>
      <c r="C6660" s="18" t="str">
        <f>'Population tagcount script'!D6444</f>
        <v>obj &lt;- (rowSums(hoge &lt; param1) &lt;= width(fastq)*param2)</v>
      </c>
      <c r="D6660" s="5"/>
      <c r="E6660" s="5"/>
      <c r="F6660" s="5"/>
      <c r="G6660" s="5"/>
    </row>
    <row r="6661" spans="1:7" s="15" customFormat="1" x14ac:dyDescent="0.15">
      <c r="A6661" s="6"/>
      <c r="B6661" s="15">
        <v>6444</v>
      </c>
      <c r="C6661" s="18" t="str">
        <f>'Population tagcount script'!D6445</f>
        <v>fastq &lt;- fastq[obj]</v>
      </c>
      <c r="D6661" s="5"/>
      <c r="E6661" s="5"/>
      <c r="F6661" s="5"/>
      <c r="G6661" s="5"/>
    </row>
    <row r="6662" spans="1:7" s="15" customFormat="1" x14ac:dyDescent="0.15">
      <c r="A6662" s="6"/>
      <c r="B6662" s="15">
        <v>6445</v>
      </c>
      <c r="C6662" s="18" t="str">
        <f>'Population tagcount script'!D6446</f>
        <v xml:space="preserve">writeFastq(fastq, "C:/NGS/save/F2_Adap-0.fastq", compress=F)   </v>
      </c>
      <c r="D6662" s="5"/>
      <c r="E6662" s="5"/>
      <c r="F6662" s="5"/>
      <c r="G6662" s="5"/>
    </row>
    <row r="6663" spans="1:7" s="15" customFormat="1" x14ac:dyDescent="0.15">
      <c r="A6663" s="6"/>
      <c r="B6663" s="15">
        <v>6446</v>
      </c>
      <c r="C6663" s="18" t="str">
        <f>'Population tagcount script'!D6447</f>
        <v>in_f &lt;- "C:/NGS/save/F2_Adap-0.fastq"</v>
      </c>
      <c r="D6663" s="5"/>
      <c r="E6663" s="5"/>
      <c r="F6663" s="5"/>
      <c r="G6663" s="5"/>
    </row>
    <row r="6664" spans="1:7" s="15" customFormat="1" x14ac:dyDescent="0.15">
      <c r="A6664" s="6"/>
      <c r="B6664" s="15">
        <v>6447</v>
      </c>
      <c r="C6664" s="18" t="str">
        <f>'Population tagcount script'!D6448</f>
        <v>out_f &lt;- "C:/NGS/save/F2_Adap-1.fastq"</v>
      </c>
      <c r="D6664" s="5"/>
      <c r="E6664" s="5"/>
      <c r="F6664" s="5"/>
      <c r="G6664" s="5"/>
    </row>
    <row r="6665" spans="1:7" s="15" customFormat="1" x14ac:dyDescent="0.15">
      <c r="A6665" s="6"/>
      <c r="B6665" s="15">
        <v>6448</v>
      </c>
      <c r="C6665" s="18" t="str">
        <f>'Population tagcount script'!D6449</f>
        <v>param_adapter &lt;- "CATGAGATCGGAAGAGCGTCGTGTAGGGAAAGAGTGT"  #Adapter sequence 1</v>
      </c>
      <c r="D6665" s="5"/>
      <c r="E6665" s="5"/>
      <c r="F6665" s="5"/>
      <c r="G6665" s="5"/>
    </row>
    <row r="6666" spans="1:7" s="15" customFormat="1" x14ac:dyDescent="0.15">
      <c r="A6666" s="6"/>
      <c r="B6666" s="15">
        <v>6449</v>
      </c>
      <c r="C6666" s="18" t="str">
        <f>'Population tagcount script'!D6450</f>
        <v xml:space="preserve">system.time(res1 &lt;- preprocessReads(filename=in_f,  outputFilename=out_f,Rpattern=param_adapter, max.Rmismatch=rep(0, nchar(param_adapter)), nBases=0, minLength=20, nrec=1000000))      </v>
      </c>
      <c r="D6666" s="5"/>
      <c r="E6666" s="5"/>
      <c r="F6666" s="5"/>
      <c r="G6666" s="5"/>
    </row>
    <row r="6667" spans="1:7" s="15" customFormat="1" x14ac:dyDescent="0.15">
      <c r="A6667" s="6"/>
      <c r="B6667" s="15">
        <v>6450</v>
      </c>
      <c r="C6667" s="18" t="str">
        <f>'Population tagcount script'!D6451</f>
        <v>in_f &lt;- "C:/NGS/save/F2_Adap-1.fastq"</v>
      </c>
      <c r="D6667" s="5"/>
      <c r="E6667" s="5"/>
      <c r="F6667" s="5"/>
      <c r="G6667" s="5"/>
    </row>
    <row r="6668" spans="1:7" s="15" customFormat="1" x14ac:dyDescent="0.15">
      <c r="A6668" s="6"/>
      <c r="B6668" s="15">
        <v>6451</v>
      </c>
      <c r="C6668" s="18" t="str">
        <f>'Population tagcount script'!D6452</f>
        <v>out_f &lt;- "C:/NGS/save/F2_Adap-2.fastq"</v>
      </c>
      <c r="D6668" s="5"/>
      <c r="E6668" s="5"/>
      <c r="F6668" s="5"/>
      <c r="G6668" s="5"/>
    </row>
    <row r="6669" spans="1:7" s="15" customFormat="1" x14ac:dyDescent="0.15">
      <c r="A6669" s="6"/>
      <c r="B6669" s="15">
        <v>6452</v>
      </c>
      <c r="C6669" s="18" t="str">
        <f>'Population tagcount script'!D6453</f>
        <v>param_adapter &lt;- "TAAGATCGGAAGAGCACACGTCTGAACTCCAGTCAC"  #Adapter sequence 2</v>
      </c>
      <c r="D6669" s="5"/>
      <c r="E6669" s="5"/>
      <c r="F6669" s="5"/>
      <c r="G6669" s="5"/>
    </row>
    <row r="6670" spans="1:7" s="15" customFormat="1" x14ac:dyDescent="0.15">
      <c r="A6670" s="6"/>
      <c r="B6670" s="15">
        <v>6453</v>
      </c>
      <c r="C6670" s="18" t="str">
        <f>'Population tagcount script'!D6454</f>
        <v xml:space="preserve">system.time(res2 &lt;- preprocessReads(filename=in_f,  outputFilename=out_f,Rpattern=param_adapter, max.Rmismatch=rep(0, nchar(param_adapter)), nBases=0, minLength=20, nrec=1000000))      </v>
      </c>
      <c r="D6670" s="5"/>
      <c r="E6670" s="5"/>
      <c r="F6670" s="5"/>
      <c r="G6670" s="5"/>
    </row>
    <row r="6671" spans="1:7" s="15" customFormat="1" x14ac:dyDescent="0.15">
      <c r="A6671" s="6"/>
      <c r="B6671" s="15">
        <v>6454</v>
      </c>
      <c r="C6671" s="18" t="str">
        <f>'Population tagcount script'!D6455</f>
        <v>in_f &lt;- "C:/NGS/save/F2_Adap-2.fastq"</v>
      </c>
      <c r="D6671" s="5"/>
      <c r="E6671" s="5"/>
      <c r="F6671" s="5"/>
      <c r="G6671" s="5"/>
    </row>
    <row r="6672" spans="1:7" s="15" customFormat="1" x14ac:dyDescent="0.15">
      <c r="A6672" s="6"/>
      <c r="B6672" s="15">
        <v>6455</v>
      </c>
      <c r="C6672" s="18" t="str">
        <f>'Population tagcount script'!D6456</f>
        <v>out_f &lt;- "C:/NGS/save/F2_Adap-3.fastq"</v>
      </c>
      <c r="D6672" s="5"/>
      <c r="E6672" s="5"/>
      <c r="F6672" s="5"/>
      <c r="G6672" s="5"/>
    </row>
    <row r="6673" spans="1:7" s="15" customFormat="1" x14ac:dyDescent="0.15">
      <c r="A6673" s="6"/>
      <c r="B6673" s="15">
        <v>6456</v>
      </c>
      <c r="C6673" s="18" t="str">
        <f>'Population tagcount script'!D6457</f>
        <v>param_adapter &lt;- "TAAGATCGGAAGAGCGTCGTGTAGGGAAAGAGTGT"  #Adapter sequence 3</v>
      </c>
      <c r="D6673" s="5"/>
      <c r="E6673" s="5"/>
      <c r="F6673" s="5"/>
      <c r="G6673" s="5"/>
    </row>
    <row r="6674" spans="1:7" s="15" customFormat="1" x14ac:dyDescent="0.15">
      <c r="A6674" s="6"/>
      <c r="B6674" s="15">
        <v>6457</v>
      </c>
      <c r="C6674" s="18" t="str">
        <f>'Population tagcount script'!D6458</f>
        <v xml:space="preserve">system.time(res3 &lt;- preprocessReads(filename=in_f,  outputFilename=out_f,Rpattern=param_adapter, max.Rmismatch=rep(0, nchar(param_adapter)), nBases=0, minLength=20, nrec=1000000))      </v>
      </c>
      <c r="D6674" s="5"/>
      <c r="E6674" s="5"/>
      <c r="F6674" s="5"/>
      <c r="G6674" s="5"/>
    </row>
    <row r="6675" spans="1:7" s="15" customFormat="1" x14ac:dyDescent="0.15">
      <c r="A6675" s="6"/>
      <c r="B6675" s="15">
        <v>6458</v>
      </c>
      <c r="C6675" s="18" t="str">
        <f>'Population tagcount script'!D6459</f>
        <v>in_f &lt;- "C:/NGS/save/F2_Adap-3.fastq"</v>
      </c>
      <c r="D6675" s="5"/>
      <c r="E6675" s="5"/>
      <c r="F6675" s="5"/>
      <c r="G6675" s="5"/>
    </row>
    <row r="6676" spans="1:7" s="15" customFormat="1" x14ac:dyDescent="0.15">
      <c r="A6676" s="6"/>
      <c r="B6676" s="15">
        <v>6459</v>
      </c>
      <c r="C6676" s="18" t="str">
        <f>'Population tagcount script'!D6460</f>
        <v>out_f &lt;- "C:/NGS/save/AdapterTrim_.fastq"</v>
      </c>
      <c r="D6676" s="5"/>
      <c r="E6676" s="5"/>
      <c r="F6676" s="5"/>
      <c r="G6676" s="5"/>
    </row>
    <row r="6677" spans="1:7" s="15" customFormat="1" x14ac:dyDescent="0.15">
      <c r="A6677" s="6"/>
      <c r="B6677" s="15">
        <v>6460</v>
      </c>
      <c r="C6677" s="18" t="str">
        <f>'Population tagcount script'!D6461</f>
        <v>param_adapter &lt;- "CATGAGATCGGAAGAGCACACGTCTGAACTCCAGTCAC"  #Adapter sequence 4</v>
      </c>
      <c r="D6677" s="5"/>
      <c r="E6677" s="5"/>
      <c r="F6677" s="5"/>
      <c r="G6677" s="5"/>
    </row>
    <row r="6678" spans="1:7" s="15" customFormat="1" x14ac:dyDescent="0.15">
      <c r="A6678" s="6"/>
      <c r="B6678" s="15">
        <v>6461</v>
      </c>
      <c r="C6678" s="18" t="str">
        <f>'Population tagcount script'!D6462</f>
        <v xml:space="preserve">system.time(res4 &lt;- preprocessReads(filename=in_f,  outputFilename=out_f,Rpattern=param_adapter, max.Rmismatch=rep(0, nchar(param_adapter)), nBases=0, minLength=20, nrec=1000000))      </v>
      </c>
      <c r="D6678" s="5"/>
      <c r="E6678" s="5"/>
      <c r="F6678" s="5"/>
      <c r="G6678" s="5"/>
    </row>
    <row r="6679" spans="1:7" s="15" customFormat="1" x14ac:dyDescent="0.15">
      <c r="A6679" s="6"/>
      <c r="B6679" s="15">
        <v>6462</v>
      </c>
      <c r="C6679" s="18" t="str">
        <f>'Population tagcount script'!D6463</f>
        <v>res &lt;- rbind(res1,res2,res3,res4)</v>
      </c>
      <c r="D6679" s="5"/>
      <c r="E6679" s="5"/>
      <c r="F6679" s="5"/>
      <c r="G6679" s="5"/>
    </row>
    <row r="6680" spans="1:7" s="15" customFormat="1" x14ac:dyDescent="0.15">
      <c r="A6680" s="6"/>
      <c r="B6680" s="15">
        <v>6463</v>
      </c>
      <c r="C6680" s="18" t="str">
        <f>'Population tagcount script'!D6464</f>
        <v>write.csv(res, "C:/NGS/save/.fastq.csv")</v>
      </c>
      <c r="D6680" s="5"/>
      <c r="E6680" s="5"/>
      <c r="F6680" s="5"/>
      <c r="G6680" s="5"/>
    </row>
    <row r="6681" spans="1:7" s="15" customFormat="1" x14ac:dyDescent="0.15">
      <c r="A6681" s="6"/>
      <c r="B6681" s="15">
        <v>6464</v>
      </c>
      <c r="C6681" s="18" t="str">
        <f>'Population tagcount script'!D6465</f>
        <v>system.time(fastq &lt;- fread("C:/NGS/save/AdapterTrim_.fastq", header=F, sep="\t", na.strings="NA", strip.white=TRUE, verbose=TRUE))</v>
      </c>
      <c r="D6681" s="5"/>
      <c r="E6681" s="5"/>
      <c r="F6681" s="5"/>
      <c r="G6681" s="5"/>
    </row>
    <row r="6682" spans="1:7" s="15" customFormat="1" x14ac:dyDescent="0.15">
      <c r="A6682" s="6"/>
      <c r="B6682" s="15">
        <v>6465</v>
      </c>
      <c r="C6682" s="18" t="str">
        <f>'Population tagcount script'!D6466</f>
        <v>file.remove("C:/NGS/save/AdapterTrim_.fastq","C:/NGS/save/F2_Adap-0.fastq","C:/NGS/save/F2_Adap-1.fastq","C:/NGS/save/F2_Adap-2.fastq","C:/NGS/save/F2_Adap-3.fastq")</v>
      </c>
      <c r="D6682" s="5"/>
      <c r="E6682" s="5"/>
      <c r="F6682" s="5"/>
      <c r="G6682" s="5"/>
    </row>
    <row r="6683" spans="1:7" s="15" customFormat="1" x14ac:dyDescent="0.15">
      <c r="A6683" s="6"/>
      <c r="B6683" s="15">
        <v>6466</v>
      </c>
      <c r="C6683" s="18" t="str">
        <f>'Population tagcount script'!D6467</f>
        <v>system.time(nucleotide &lt;- fastq[2+4*(0:((nrow(fastq)/4)-1))])</v>
      </c>
      <c r="D6683" s="5"/>
      <c r="E6683" s="5"/>
      <c r="F6683" s="5"/>
      <c r="G6683" s="5"/>
    </row>
    <row r="6684" spans="1:7" s="15" customFormat="1" x14ac:dyDescent="0.15">
      <c r="A6684" s="6"/>
      <c r="B6684" s="15">
        <v>6467</v>
      </c>
      <c r="C6684" s="18" t="str">
        <f>'Population tagcount script'!D6468</f>
        <v>system.time(RADtag &lt;- sort(table(nucleotide), decreasing=TRUE))</v>
      </c>
      <c r="D6684" s="5"/>
      <c r="E6684" s="5"/>
      <c r="F6684" s="5"/>
      <c r="G6684" s="5"/>
    </row>
    <row r="6685" spans="1:7" s="15" customFormat="1" x14ac:dyDescent="0.15">
      <c r="A6685" s="6"/>
      <c r="B6685" s="15">
        <v>6468</v>
      </c>
      <c r="C6685" s="18" t="str">
        <f>'Population tagcount script'!D6469</f>
        <v>system.time(write.csv(RADtag, file="C:/NGS/save/.tagcount", row.names = F))</v>
      </c>
      <c r="D6685" s="5"/>
      <c r="E6685" s="5"/>
      <c r="F6685" s="5"/>
      <c r="G6685" s="5"/>
    </row>
    <row r="6686" spans="1:7" s="15" customFormat="1" x14ac:dyDescent="0.15">
      <c r="A6686" s="6"/>
      <c r="B6686" s="15">
        <v>6469</v>
      </c>
      <c r="C6686" s="18" t="str">
        <f>'Population tagcount script'!D6470</f>
        <v>file.remove("C:/NGS/save/.fastq")</v>
      </c>
      <c r="D6686" s="5"/>
      <c r="E6686" s="5"/>
      <c r="F6686" s="5"/>
      <c r="G6686" s="5"/>
    </row>
    <row r="6687" spans="1:7" s="15" customFormat="1" x14ac:dyDescent="0.15">
      <c r="A6687" s="6"/>
      <c r="B6687" s="15">
        <v>6470</v>
      </c>
      <c r="C6687" s="18" t="str">
        <f>'Population tagcount script'!D6471</f>
        <v>RAD_1over &lt;- RADtag[RADtag&gt;1]</v>
      </c>
      <c r="D6687" s="5"/>
      <c r="E6687" s="5"/>
      <c r="F6687" s="5"/>
      <c r="G6687" s="5"/>
    </row>
    <row r="6688" spans="1:7" s="15" customFormat="1" x14ac:dyDescent="0.15">
      <c r="A6688" s="6"/>
      <c r="B6688" s="15">
        <v>6471</v>
      </c>
      <c r="C6688" s="18" t="str">
        <f>'Population tagcount script'!D6472</f>
        <v>system.time(write.csv(RAD_1over, file="C:/NGS/save/.tagcount1over", row.names = F))</v>
      </c>
      <c r="D6688" s="5"/>
      <c r="E6688" s="5"/>
      <c r="F6688" s="5"/>
      <c r="G6688" s="5"/>
    </row>
    <row r="6689" spans="1:7" s="15" customFormat="1" x14ac:dyDescent="0.15">
      <c r="A6689" s="6"/>
      <c r="B6689" s="15">
        <v>6472</v>
      </c>
      <c r="C6689" s="18" t="str">
        <f>'Population tagcount script'!D6473</f>
        <v>rm(list=ls())</v>
      </c>
      <c r="D6689" s="5"/>
      <c r="E6689" s="5"/>
      <c r="F6689" s="5"/>
      <c r="G6689" s="5"/>
    </row>
    <row r="6690" spans="1:7" s="15" customFormat="1" x14ac:dyDescent="0.15">
      <c r="A6690" s="6"/>
      <c r="B6690" s="15">
        <v>6473</v>
      </c>
      <c r="C6690" s="18" t="str">
        <f>'Population tagcount script'!D6474</f>
        <v>in_f &lt;- c("0", "0")</v>
      </c>
      <c r="D6690" s="5"/>
      <c r="E6690" s="5"/>
      <c r="F6690" s="5"/>
      <c r="G6690" s="5"/>
    </row>
    <row r="6691" spans="1:7" s="15" customFormat="1" x14ac:dyDescent="0.15">
      <c r="A6691" s="6"/>
      <c r="B6691" s="15">
        <v>6474</v>
      </c>
      <c r="C6691" s="18" t="str">
        <f>'Population tagcount script'!D6475</f>
        <v>out_f &lt;- "C:/NGS/save/.fastq"</v>
      </c>
      <c r="D6691" s="5"/>
      <c r="E6691" s="5"/>
      <c r="F6691" s="5"/>
      <c r="G6691" s="5"/>
    </row>
    <row r="6692" spans="1:7" s="15" customFormat="1" x14ac:dyDescent="0.15">
      <c r="A6692" s="6"/>
      <c r="B6692" s="15">
        <v>6475</v>
      </c>
      <c r="C6692" s="18" t="str">
        <f>'Population tagcount script'!D6476</f>
        <v>param_trim &lt;- 0</v>
      </c>
      <c r="D6692" s="5"/>
      <c r="E6692" s="5"/>
      <c r="F6692" s="5"/>
      <c r="G6692" s="5"/>
    </row>
    <row r="6693" spans="1:7" s="15" customFormat="1" x14ac:dyDescent="0.15">
      <c r="A6693" s="6"/>
      <c r="B6693" s="15">
        <v>6476</v>
      </c>
      <c r="C6693" s="18" t="str">
        <f>'Population tagcount script'!D6477</f>
        <v xml:space="preserve">fastq &lt;- readFastq(in_f)              </v>
      </c>
      <c r="D6693" s="5"/>
      <c r="E6693" s="5"/>
      <c r="F6693" s="5"/>
      <c r="G6693" s="5"/>
    </row>
    <row r="6694" spans="1:7" s="15" customFormat="1" x14ac:dyDescent="0.15">
      <c r="A6694" s="6"/>
      <c r="B6694" s="15">
        <v>6477</v>
      </c>
      <c r="C6694" s="18" t="str">
        <f>'Population tagcount script'!D6478</f>
        <v>hoge &lt;- width(sread(fastq)) - param_trim</v>
      </c>
      <c r="D6694" s="5"/>
      <c r="E6694" s="5"/>
      <c r="F6694" s="5"/>
      <c r="G6694" s="5"/>
    </row>
    <row r="6695" spans="1:7" s="15" customFormat="1" x14ac:dyDescent="0.15">
      <c r="A6695" s="6"/>
      <c r="B6695" s="15">
        <v>6478</v>
      </c>
      <c r="C6695" s="18" t="str">
        <f>'Population tagcount script'!D6479</f>
        <v xml:space="preserve">hoge[hoge &lt; 1] &lt;- 1                   </v>
      </c>
      <c r="D6695" s="5"/>
      <c r="E6695" s="5"/>
      <c r="F6695" s="5"/>
      <c r="G6695" s="5"/>
    </row>
    <row r="6696" spans="1:7" s="15" customFormat="1" x14ac:dyDescent="0.15">
      <c r="A6696" s="6"/>
      <c r="B6696" s="15">
        <v>6479</v>
      </c>
      <c r="C6696" s="18" t="str">
        <f>'Population tagcount script'!D6480</f>
        <v>hoge1 &lt;- DNAStringSet(sread(fastq), start=1, end=hoge)</v>
      </c>
      <c r="D6696" s="5"/>
      <c r="E6696" s="5"/>
      <c r="F6696" s="5"/>
      <c r="G6696" s="5"/>
    </row>
    <row r="6697" spans="1:7" s="15" customFormat="1" x14ac:dyDescent="0.15">
      <c r="A6697" s="6"/>
      <c r="B6697" s="15">
        <v>6480</v>
      </c>
      <c r="C6697" s="18" t="str">
        <f>'Population tagcount script'!D6481</f>
        <v>hoge2 &lt;- BStringSet(quality(quality(fastq)), start=1, end=hoge)</v>
      </c>
      <c r="D6697" s="5"/>
      <c r="E6697" s="5"/>
      <c r="F6697" s="5"/>
      <c r="G6697" s="5"/>
    </row>
    <row r="6698" spans="1:7" s="15" customFormat="1" x14ac:dyDescent="0.15">
      <c r="A6698" s="6"/>
      <c r="B6698" s="15">
        <v>6481</v>
      </c>
      <c r="C6698" s="18" t="str">
        <f>'Population tagcount script'!D6482</f>
        <v>fastq &lt;- ShortReadQ(hoge1, hoge2, id(fastq))</v>
      </c>
      <c r="D6698" s="5"/>
      <c r="E6698" s="5"/>
      <c r="F6698" s="5"/>
      <c r="G6698" s="5"/>
    </row>
    <row r="6699" spans="1:7" s="15" customFormat="1" x14ac:dyDescent="0.15">
      <c r="A6699" s="6"/>
      <c r="B6699" s="15">
        <v>6482</v>
      </c>
      <c r="C6699" s="18" t="str">
        <f>'Population tagcount script'!D6483</f>
        <v xml:space="preserve">writeFastq(fastq, out_f, compress=F)   </v>
      </c>
      <c r="D6699" s="5"/>
      <c r="E6699" s="5"/>
      <c r="F6699" s="5"/>
      <c r="G6699" s="5"/>
    </row>
    <row r="6700" spans="1:7" s="15" customFormat="1" x14ac:dyDescent="0.15">
      <c r="A6700" s="6"/>
      <c r="B6700" s="15">
        <v>6483</v>
      </c>
      <c r="C6700" s="18" t="str">
        <f>'Population tagcount script'!D6484</f>
        <v>param1 &lt;- 35</v>
      </c>
      <c r="D6700" s="5"/>
      <c r="E6700" s="5"/>
      <c r="F6700" s="5"/>
      <c r="G6700" s="5"/>
    </row>
    <row r="6701" spans="1:7" s="15" customFormat="1" x14ac:dyDescent="0.15">
      <c r="A6701" s="6"/>
      <c r="B6701" s="15">
        <v>6484</v>
      </c>
      <c r="C6701" s="18" t="str">
        <f>'Population tagcount script'!D6485</f>
        <v>param2 &lt;- 0.1</v>
      </c>
      <c r="D6701" s="5"/>
      <c r="E6701" s="5"/>
      <c r="F6701" s="5"/>
      <c r="G6701" s="5"/>
    </row>
    <row r="6702" spans="1:7" s="15" customFormat="1" x14ac:dyDescent="0.15">
      <c r="A6702" s="6"/>
      <c r="B6702" s="15">
        <v>6485</v>
      </c>
      <c r="C6702" s="18" t="str">
        <f>'Population tagcount script'!D6486</f>
        <v>fastq &lt;- readFastq("C:/NGS/save/.fastq")</v>
      </c>
      <c r="D6702" s="5"/>
      <c r="E6702" s="5"/>
      <c r="F6702" s="5"/>
      <c r="G6702" s="5"/>
    </row>
    <row r="6703" spans="1:7" s="15" customFormat="1" x14ac:dyDescent="0.15">
      <c r="A6703" s="6"/>
      <c r="B6703" s="15">
        <v>6486</v>
      </c>
      <c r="C6703" s="18" t="str">
        <f>'Population tagcount script'!D6487</f>
        <v>hoge &lt;- as(quality(fastq), "matrix")</v>
      </c>
      <c r="D6703" s="5"/>
      <c r="E6703" s="5"/>
      <c r="F6703" s="5"/>
      <c r="G6703" s="5"/>
    </row>
    <row r="6704" spans="1:7" s="15" customFormat="1" x14ac:dyDescent="0.15">
      <c r="A6704" s="6"/>
      <c r="B6704" s="15">
        <v>6487</v>
      </c>
      <c r="C6704" s="18" t="str">
        <f>'Population tagcount script'!D6488</f>
        <v>obj &lt;- (rowSums(hoge &lt; param1) &lt;= width(fastq)*param2)</v>
      </c>
      <c r="D6704" s="5"/>
      <c r="E6704" s="5"/>
      <c r="F6704" s="5"/>
      <c r="G6704" s="5"/>
    </row>
    <row r="6705" spans="1:7" s="15" customFormat="1" x14ac:dyDescent="0.15">
      <c r="A6705" s="6"/>
      <c r="B6705" s="15">
        <v>6488</v>
      </c>
      <c r="C6705" s="18" t="str">
        <f>'Population tagcount script'!D6489</f>
        <v>fastq &lt;- fastq[obj]</v>
      </c>
      <c r="D6705" s="5"/>
      <c r="E6705" s="5"/>
      <c r="F6705" s="5"/>
      <c r="G6705" s="5"/>
    </row>
    <row r="6706" spans="1:7" s="15" customFormat="1" x14ac:dyDescent="0.15">
      <c r="A6706" s="6"/>
      <c r="B6706" s="15">
        <v>6489</v>
      </c>
      <c r="C6706" s="18" t="str">
        <f>'Population tagcount script'!D6490</f>
        <v xml:space="preserve">writeFastq(fastq, "C:/NGS/save/F2_Adap-0.fastq", compress=F)   </v>
      </c>
      <c r="D6706" s="5"/>
      <c r="E6706" s="5"/>
      <c r="F6706" s="5"/>
      <c r="G6706" s="5"/>
    </row>
    <row r="6707" spans="1:7" s="15" customFormat="1" x14ac:dyDescent="0.15">
      <c r="A6707" s="6"/>
      <c r="B6707" s="15">
        <v>6490</v>
      </c>
      <c r="C6707" s="18" t="str">
        <f>'Population tagcount script'!D6491</f>
        <v>in_f &lt;- "C:/NGS/save/F2_Adap-0.fastq"</v>
      </c>
      <c r="D6707" s="5"/>
      <c r="E6707" s="5"/>
      <c r="F6707" s="5"/>
      <c r="G6707" s="5"/>
    </row>
    <row r="6708" spans="1:7" s="15" customFormat="1" x14ac:dyDescent="0.15">
      <c r="A6708" s="6"/>
      <c r="B6708" s="15">
        <v>6491</v>
      </c>
      <c r="C6708" s="18" t="str">
        <f>'Population tagcount script'!D6492</f>
        <v>out_f &lt;- "C:/NGS/save/F2_Adap-1.fastq"</v>
      </c>
      <c r="D6708" s="5"/>
      <c r="E6708" s="5"/>
      <c r="F6708" s="5"/>
      <c r="G6708" s="5"/>
    </row>
    <row r="6709" spans="1:7" s="15" customFormat="1" x14ac:dyDescent="0.15">
      <c r="A6709" s="6"/>
      <c r="B6709" s="15">
        <v>6492</v>
      </c>
      <c r="C6709" s="18" t="str">
        <f>'Population tagcount script'!D6493</f>
        <v>param_adapter &lt;- "CATGAGATCGGAAGAGCGTCGTGTAGGGAAAGAGTGT"  #Adapter sequence 1</v>
      </c>
      <c r="D6709" s="5"/>
      <c r="E6709" s="5"/>
      <c r="F6709" s="5"/>
      <c r="G6709" s="5"/>
    </row>
    <row r="6710" spans="1:7" s="15" customFormat="1" x14ac:dyDescent="0.15">
      <c r="A6710" s="6"/>
      <c r="B6710" s="15">
        <v>6493</v>
      </c>
      <c r="C6710" s="18" t="str">
        <f>'Population tagcount script'!D6494</f>
        <v xml:space="preserve">system.time(res1 &lt;- preprocessReads(filename=in_f,  outputFilename=out_f,Rpattern=param_adapter, max.Rmismatch=rep(0, nchar(param_adapter)), nBases=0, minLength=20, nrec=1000000))      </v>
      </c>
      <c r="D6710" s="5"/>
      <c r="E6710" s="5"/>
      <c r="F6710" s="5"/>
      <c r="G6710" s="5"/>
    </row>
    <row r="6711" spans="1:7" s="15" customFormat="1" x14ac:dyDescent="0.15">
      <c r="A6711" s="6"/>
      <c r="B6711" s="15">
        <v>6494</v>
      </c>
      <c r="C6711" s="18" t="str">
        <f>'Population tagcount script'!D6495</f>
        <v>in_f &lt;- "C:/NGS/save/F2_Adap-1.fastq"</v>
      </c>
      <c r="D6711" s="5"/>
      <c r="E6711" s="5"/>
      <c r="F6711" s="5"/>
      <c r="G6711" s="5"/>
    </row>
    <row r="6712" spans="1:7" s="15" customFormat="1" x14ac:dyDescent="0.15">
      <c r="A6712" s="6"/>
      <c r="B6712" s="15">
        <v>6495</v>
      </c>
      <c r="C6712" s="18" t="str">
        <f>'Population tagcount script'!D6496</f>
        <v>out_f &lt;- "C:/NGS/save/F2_Adap-2.fastq"</v>
      </c>
      <c r="D6712" s="5"/>
      <c r="E6712" s="5"/>
      <c r="F6712" s="5"/>
      <c r="G6712" s="5"/>
    </row>
    <row r="6713" spans="1:7" s="15" customFormat="1" x14ac:dyDescent="0.15">
      <c r="A6713" s="6"/>
      <c r="B6713" s="15">
        <v>6496</v>
      </c>
      <c r="C6713" s="18" t="str">
        <f>'Population tagcount script'!D6497</f>
        <v>param_adapter &lt;- "TAAGATCGGAAGAGCACACGTCTGAACTCCAGTCAC"  #Adapter sequence 2</v>
      </c>
      <c r="D6713" s="5"/>
      <c r="E6713" s="5"/>
      <c r="F6713" s="5"/>
      <c r="G6713" s="5"/>
    </row>
    <row r="6714" spans="1:7" s="15" customFormat="1" x14ac:dyDescent="0.15">
      <c r="A6714" s="6"/>
      <c r="B6714" s="15">
        <v>6497</v>
      </c>
      <c r="C6714" s="18" t="str">
        <f>'Population tagcount script'!D6498</f>
        <v xml:space="preserve">system.time(res2 &lt;- preprocessReads(filename=in_f,  outputFilename=out_f,Rpattern=param_adapter, max.Rmismatch=rep(0, nchar(param_adapter)), nBases=0, minLength=20, nrec=1000000))      </v>
      </c>
      <c r="D6714" s="5"/>
      <c r="E6714" s="5"/>
      <c r="F6714" s="5"/>
      <c r="G6714" s="5"/>
    </row>
    <row r="6715" spans="1:7" s="15" customFormat="1" x14ac:dyDescent="0.15">
      <c r="A6715" s="6"/>
      <c r="B6715" s="15">
        <v>6498</v>
      </c>
      <c r="C6715" s="18" t="str">
        <f>'Population tagcount script'!D6499</f>
        <v>in_f &lt;- "C:/NGS/save/F2_Adap-2.fastq"</v>
      </c>
      <c r="D6715" s="5"/>
      <c r="E6715" s="5"/>
      <c r="F6715" s="5"/>
      <c r="G6715" s="5"/>
    </row>
    <row r="6716" spans="1:7" s="15" customFormat="1" x14ac:dyDescent="0.15">
      <c r="A6716" s="6"/>
      <c r="B6716" s="15">
        <v>6499</v>
      </c>
      <c r="C6716" s="18" t="str">
        <f>'Population tagcount script'!D6500</f>
        <v>out_f &lt;- "C:/NGS/save/F2_Adap-3.fastq"</v>
      </c>
      <c r="D6716" s="5"/>
      <c r="E6716" s="5"/>
      <c r="F6716" s="5"/>
      <c r="G6716" s="5"/>
    </row>
    <row r="6717" spans="1:7" s="15" customFormat="1" x14ac:dyDescent="0.15">
      <c r="A6717" s="6"/>
      <c r="B6717" s="15">
        <v>6500</v>
      </c>
      <c r="C6717" s="18" t="str">
        <f>'Population tagcount script'!D6501</f>
        <v>param_adapter &lt;- "TAAGATCGGAAGAGCGTCGTGTAGGGAAAGAGTGT"  #Adapter sequence 3</v>
      </c>
      <c r="D6717" s="5"/>
      <c r="E6717" s="5"/>
      <c r="F6717" s="5"/>
      <c r="G6717" s="5"/>
    </row>
    <row r="6718" spans="1:7" s="15" customFormat="1" x14ac:dyDescent="0.15">
      <c r="A6718" s="6"/>
      <c r="B6718" s="15">
        <v>6501</v>
      </c>
      <c r="C6718" s="18" t="str">
        <f>'Population tagcount script'!D6502</f>
        <v xml:space="preserve">system.time(res3 &lt;- preprocessReads(filename=in_f,  outputFilename=out_f,Rpattern=param_adapter, max.Rmismatch=rep(0, nchar(param_adapter)), nBases=0, minLength=20, nrec=1000000))      </v>
      </c>
      <c r="D6718" s="5"/>
      <c r="E6718" s="5"/>
      <c r="F6718" s="5"/>
      <c r="G6718" s="5"/>
    </row>
    <row r="6719" spans="1:7" s="15" customFormat="1" x14ac:dyDescent="0.15">
      <c r="A6719" s="6"/>
      <c r="B6719" s="15">
        <v>6502</v>
      </c>
      <c r="C6719" s="18" t="str">
        <f>'Population tagcount script'!D6503</f>
        <v>in_f &lt;- "C:/NGS/save/F2_Adap-3.fastq"</v>
      </c>
      <c r="D6719" s="5"/>
      <c r="E6719" s="5"/>
      <c r="F6719" s="5"/>
      <c r="G6719" s="5"/>
    </row>
    <row r="6720" spans="1:7" s="15" customFormat="1" x14ac:dyDescent="0.15">
      <c r="A6720" s="6"/>
      <c r="B6720" s="15">
        <v>6503</v>
      </c>
      <c r="C6720" s="18" t="str">
        <f>'Population tagcount script'!D6504</f>
        <v>out_f &lt;- "C:/NGS/save/AdapterTrim_.fastq"</v>
      </c>
      <c r="D6720" s="5"/>
      <c r="E6720" s="5"/>
      <c r="F6720" s="5"/>
      <c r="G6720" s="5"/>
    </row>
    <row r="6721" spans="1:7" s="15" customFormat="1" x14ac:dyDescent="0.15">
      <c r="A6721" s="6"/>
      <c r="B6721" s="15">
        <v>6504</v>
      </c>
      <c r="C6721" s="18" t="str">
        <f>'Population tagcount script'!D6505</f>
        <v>param_adapter &lt;- "CATGAGATCGGAAGAGCACACGTCTGAACTCCAGTCAC"  #Adapter sequence 4</v>
      </c>
      <c r="D6721" s="5"/>
      <c r="E6721" s="5"/>
      <c r="F6721" s="5"/>
      <c r="G6721" s="5"/>
    </row>
    <row r="6722" spans="1:7" s="15" customFormat="1" x14ac:dyDescent="0.15">
      <c r="A6722" s="6"/>
      <c r="B6722" s="15">
        <v>6505</v>
      </c>
      <c r="C6722" s="18" t="str">
        <f>'Population tagcount script'!D6506</f>
        <v xml:space="preserve">system.time(res4 &lt;- preprocessReads(filename=in_f,  outputFilename=out_f,Rpattern=param_adapter, max.Rmismatch=rep(0, nchar(param_adapter)), nBases=0, minLength=20, nrec=1000000))      </v>
      </c>
      <c r="D6722" s="5"/>
      <c r="E6722" s="5"/>
      <c r="F6722" s="5"/>
      <c r="G6722" s="5"/>
    </row>
    <row r="6723" spans="1:7" s="15" customFormat="1" x14ac:dyDescent="0.15">
      <c r="A6723" s="6"/>
      <c r="B6723" s="15">
        <v>6506</v>
      </c>
      <c r="C6723" s="18" t="str">
        <f>'Population tagcount script'!D6507</f>
        <v>res &lt;- rbind(res1,res2,res3,res4)</v>
      </c>
      <c r="D6723" s="5"/>
      <c r="E6723" s="5"/>
      <c r="F6723" s="5"/>
      <c r="G6723" s="5"/>
    </row>
    <row r="6724" spans="1:7" s="15" customFormat="1" x14ac:dyDescent="0.15">
      <c r="A6724" s="6"/>
      <c r="B6724" s="15">
        <v>6507</v>
      </c>
      <c r="C6724" s="18" t="str">
        <f>'Population tagcount script'!D6508</f>
        <v>write.csv(res, "C:/NGS/save/.fastq.csv")</v>
      </c>
      <c r="D6724" s="5"/>
      <c r="E6724" s="5"/>
      <c r="F6724" s="5"/>
      <c r="G6724" s="5"/>
    </row>
    <row r="6725" spans="1:7" s="15" customFormat="1" x14ac:dyDescent="0.15">
      <c r="A6725" s="6"/>
      <c r="B6725" s="15">
        <v>6508</v>
      </c>
      <c r="C6725" s="18" t="str">
        <f>'Population tagcount script'!D6509</f>
        <v>system.time(fastq &lt;- fread("C:/NGS/save/AdapterTrim_.fastq", header=F, sep="\t", na.strings="NA", strip.white=TRUE, verbose=TRUE))</v>
      </c>
      <c r="D6725" s="5"/>
      <c r="E6725" s="5"/>
      <c r="F6725" s="5"/>
      <c r="G6725" s="5"/>
    </row>
    <row r="6726" spans="1:7" s="15" customFormat="1" x14ac:dyDescent="0.15">
      <c r="A6726" s="6"/>
      <c r="B6726" s="15">
        <v>6509</v>
      </c>
      <c r="C6726" s="18" t="str">
        <f>'Population tagcount script'!D6510</f>
        <v>file.remove("C:/NGS/save/AdapterTrim_.fastq","C:/NGS/save/F2_Adap-0.fastq","C:/NGS/save/F2_Adap-1.fastq","C:/NGS/save/F2_Adap-2.fastq","C:/NGS/save/F2_Adap-3.fastq")</v>
      </c>
      <c r="D6726" s="5"/>
      <c r="E6726" s="5"/>
      <c r="F6726" s="5"/>
      <c r="G6726" s="5"/>
    </row>
    <row r="6727" spans="1:7" s="15" customFormat="1" x14ac:dyDescent="0.15">
      <c r="A6727" s="6"/>
      <c r="B6727" s="15">
        <v>6510</v>
      </c>
      <c r="C6727" s="18" t="str">
        <f>'Population tagcount script'!D6511</f>
        <v>system.time(nucleotide &lt;- fastq[2+4*(0:((nrow(fastq)/4)-1))])</v>
      </c>
      <c r="D6727" s="5"/>
      <c r="E6727" s="5"/>
      <c r="F6727" s="5"/>
      <c r="G6727" s="5"/>
    </row>
    <row r="6728" spans="1:7" s="15" customFormat="1" x14ac:dyDescent="0.15">
      <c r="A6728" s="6"/>
      <c r="B6728" s="15">
        <v>6511</v>
      </c>
      <c r="C6728" s="18" t="str">
        <f>'Population tagcount script'!D6512</f>
        <v>system.time(RADtag &lt;- sort(table(nucleotide), decreasing=TRUE))</v>
      </c>
      <c r="D6728" s="5"/>
      <c r="E6728" s="5"/>
      <c r="F6728" s="5"/>
      <c r="G6728" s="5"/>
    </row>
    <row r="6729" spans="1:7" s="15" customFormat="1" x14ac:dyDescent="0.15">
      <c r="A6729" s="6"/>
      <c r="B6729" s="15">
        <v>6512</v>
      </c>
      <c r="C6729" s="18" t="str">
        <f>'Population tagcount script'!D6513</f>
        <v>system.time(write.csv(RADtag, file="C:/NGS/save/.tagcount", row.names = F))</v>
      </c>
      <c r="D6729" s="5"/>
      <c r="E6729" s="5"/>
      <c r="F6729" s="5"/>
      <c r="G6729" s="5"/>
    </row>
    <row r="6730" spans="1:7" s="15" customFormat="1" x14ac:dyDescent="0.15">
      <c r="A6730" s="6"/>
      <c r="B6730" s="15">
        <v>6513</v>
      </c>
      <c r="C6730" s="18" t="str">
        <f>'Population tagcount script'!D6514</f>
        <v>file.remove("C:/NGS/save/.fastq")</v>
      </c>
      <c r="D6730" s="5"/>
      <c r="E6730" s="5"/>
      <c r="F6730" s="5"/>
      <c r="G6730" s="5"/>
    </row>
    <row r="6731" spans="1:7" s="15" customFormat="1" x14ac:dyDescent="0.15">
      <c r="A6731" s="6"/>
      <c r="B6731" s="15">
        <v>6514</v>
      </c>
      <c r="C6731" s="18" t="str">
        <f>'Population tagcount script'!D6515</f>
        <v>RAD_1over &lt;- RADtag[RADtag&gt;1]</v>
      </c>
      <c r="D6731" s="5"/>
      <c r="E6731" s="5"/>
      <c r="F6731" s="5"/>
      <c r="G6731" s="5"/>
    </row>
    <row r="6732" spans="1:7" s="15" customFormat="1" x14ac:dyDescent="0.15">
      <c r="A6732" s="6"/>
      <c r="B6732" s="15">
        <v>6515</v>
      </c>
      <c r="C6732" s="18" t="str">
        <f>'Population tagcount script'!D6516</f>
        <v>system.time(write.csv(RAD_1over, file="C:/NGS/save/.tagcount1over", row.names = F))</v>
      </c>
      <c r="D6732" s="5"/>
      <c r="E6732" s="5"/>
      <c r="F6732" s="5"/>
      <c r="G6732" s="5"/>
    </row>
    <row r="6733" spans="1:7" s="15" customFormat="1" x14ac:dyDescent="0.15">
      <c r="A6733" s="6"/>
      <c r="B6733" s="15">
        <v>6516</v>
      </c>
      <c r="C6733" s="18" t="str">
        <f>'Population tagcount script'!D6517</f>
        <v>rm(list=ls())</v>
      </c>
      <c r="D6733" s="5"/>
      <c r="E6733" s="5"/>
      <c r="F6733" s="5"/>
      <c r="G6733" s="5"/>
    </row>
    <row r="6734" spans="1:7" s="15" customFormat="1" x14ac:dyDescent="0.15">
      <c r="A6734" s="6"/>
      <c r="B6734" s="15">
        <v>6517</v>
      </c>
      <c r="C6734" s="18" t="str">
        <f>'Population tagcount script'!D6518</f>
        <v>in_f &lt;- c("0", "0")</v>
      </c>
      <c r="D6734" s="5"/>
      <c r="E6734" s="5"/>
      <c r="F6734" s="5"/>
      <c r="G6734" s="5"/>
    </row>
    <row r="6735" spans="1:7" s="15" customFormat="1" x14ac:dyDescent="0.15">
      <c r="A6735" s="6"/>
      <c r="B6735" s="15">
        <v>6518</v>
      </c>
      <c r="C6735" s="18" t="str">
        <f>'Population tagcount script'!D6519</f>
        <v>out_f &lt;- "C:/NGS/save/.fastq"</v>
      </c>
      <c r="D6735" s="5"/>
      <c r="E6735" s="5"/>
      <c r="F6735" s="5"/>
      <c r="G6735" s="5"/>
    </row>
    <row r="6736" spans="1:7" s="15" customFormat="1" x14ac:dyDescent="0.15">
      <c r="A6736" s="6"/>
      <c r="B6736" s="15">
        <v>6519</v>
      </c>
      <c r="C6736" s="18" t="str">
        <f>'Population tagcount script'!D6520</f>
        <v>param_trim &lt;- 0</v>
      </c>
      <c r="D6736" s="5"/>
      <c r="E6736" s="5"/>
      <c r="F6736" s="5"/>
      <c r="G6736" s="5"/>
    </row>
    <row r="6737" spans="1:7" s="15" customFormat="1" x14ac:dyDescent="0.15">
      <c r="A6737" s="6"/>
      <c r="B6737" s="15">
        <v>6520</v>
      </c>
      <c r="C6737" s="18" t="str">
        <f>'Population tagcount script'!D6521</f>
        <v xml:space="preserve">fastq &lt;- readFastq(in_f)              </v>
      </c>
      <c r="D6737" s="5"/>
      <c r="E6737" s="5"/>
      <c r="F6737" s="5"/>
      <c r="G6737" s="5"/>
    </row>
    <row r="6738" spans="1:7" s="15" customFormat="1" x14ac:dyDescent="0.15">
      <c r="A6738" s="6"/>
      <c r="B6738" s="15">
        <v>6521</v>
      </c>
      <c r="C6738" s="18" t="str">
        <f>'Population tagcount script'!D6522</f>
        <v>hoge &lt;- width(sread(fastq)) - param_trim</v>
      </c>
      <c r="D6738" s="5"/>
      <c r="E6738" s="5"/>
      <c r="F6738" s="5"/>
      <c r="G6738" s="5"/>
    </row>
    <row r="6739" spans="1:7" s="15" customFormat="1" x14ac:dyDescent="0.15">
      <c r="A6739" s="6"/>
      <c r="B6739" s="15">
        <v>6522</v>
      </c>
      <c r="C6739" s="18" t="str">
        <f>'Population tagcount script'!D6523</f>
        <v xml:space="preserve">hoge[hoge &lt; 1] &lt;- 1                   </v>
      </c>
      <c r="D6739" s="5"/>
      <c r="E6739" s="5"/>
      <c r="F6739" s="5"/>
      <c r="G6739" s="5"/>
    </row>
    <row r="6740" spans="1:7" s="15" customFormat="1" x14ac:dyDescent="0.15">
      <c r="A6740" s="6"/>
      <c r="B6740" s="15">
        <v>6523</v>
      </c>
      <c r="C6740" s="18" t="str">
        <f>'Population tagcount script'!D6524</f>
        <v>hoge1 &lt;- DNAStringSet(sread(fastq), start=1, end=hoge)</v>
      </c>
      <c r="D6740" s="5"/>
      <c r="E6740" s="5"/>
      <c r="F6740" s="5"/>
      <c r="G6740" s="5"/>
    </row>
    <row r="6741" spans="1:7" s="15" customFormat="1" x14ac:dyDescent="0.15">
      <c r="A6741" s="6"/>
      <c r="B6741" s="15">
        <v>6524</v>
      </c>
      <c r="C6741" s="18" t="str">
        <f>'Population tagcount script'!D6525</f>
        <v>hoge2 &lt;- BStringSet(quality(quality(fastq)), start=1, end=hoge)</v>
      </c>
      <c r="D6741" s="5"/>
      <c r="E6741" s="5"/>
      <c r="F6741" s="5"/>
      <c r="G6741" s="5"/>
    </row>
    <row r="6742" spans="1:7" s="15" customFormat="1" x14ac:dyDescent="0.15">
      <c r="A6742" s="6"/>
      <c r="B6742" s="15">
        <v>6525</v>
      </c>
      <c r="C6742" s="18" t="str">
        <f>'Population tagcount script'!D6526</f>
        <v>fastq &lt;- ShortReadQ(hoge1, hoge2, id(fastq))</v>
      </c>
      <c r="D6742" s="5"/>
      <c r="E6742" s="5"/>
      <c r="F6742" s="5"/>
      <c r="G6742" s="5"/>
    </row>
    <row r="6743" spans="1:7" s="15" customFormat="1" x14ac:dyDescent="0.15">
      <c r="A6743" s="6"/>
      <c r="B6743" s="15">
        <v>6526</v>
      </c>
      <c r="C6743" s="18" t="str">
        <f>'Population tagcount script'!D6527</f>
        <v xml:space="preserve">writeFastq(fastq, out_f, compress=F)   </v>
      </c>
      <c r="D6743" s="5"/>
      <c r="E6743" s="5"/>
      <c r="F6743" s="5"/>
      <c r="G6743" s="5"/>
    </row>
    <row r="6744" spans="1:7" s="15" customFormat="1" x14ac:dyDescent="0.15">
      <c r="A6744" s="6"/>
      <c r="B6744" s="15">
        <v>6527</v>
      </c>
      <c r="C6744" s="18" t="str">
        <f>'Population tagcount script'!D6528</f>
        <v>param1 &lt;- 35</v>
      </c>
      <c r="D6744" s="5"/>
      <c r="E6744" s="5"/>
      <c r="F6744" s="5"/>
      <c r="G6744" s="5"/>
    </row>
    <row r="6745" spans="1:7" s="15" customFormat="1" x14ac:dyDescent="0.15">
      <c r="A6745" s="6"/>
      <c r="B6745" s="15">
        <v>6528</v>
      </c>
      <c r="C6745" s="18" t="str">
        <f>'Population tagcount script'!D6529</f>
        <v>param2 &lt;- 0.1</v>
      </c>
      <c r="D6745" s="5"/>
      <c r="E6745" s="5"/>
      <c r="F6745" s="5"/>
      <c r="G6745" s="5"/>
    </row>
    <row r="6746" spans="1:7" s="15" customFormat="1" x14ac:dyDescent="0.15">
      <c r="A6746" s="6"/>
      <c r="B6746" s="15">
        <v>6529</v>
      </c>
      <c r="C6746" s="18" t="str">
        <f>'Population tagcount script'!D6530</f>
        <v>fastq &lt;- readFastq("C:/NGS/save/.fastq")</v>
      </c>
      <c r="D6746" s="5"/>
      <c r="E6746" s="5"/>
      <c r="F6746" s="5"/>
      <c r="G6746" s="5"/>
    </row>
    <row r="6747" spans="1:7" s="15" customFormat="1" x14ac:dyDescent="0.15">
      <c r="A6747" s="6"/>
      <c r="B6747" s="15">
        <v>6530</v>
      </c>
      <c r="C6747" s="18" t="str">
        <f>'Population tagcount script'!D6531</f>
        <v>hoge &lt;- as(quality(fastq), "matrix")</v>
      </c>
      <c r="D6747" s="5"/>
      <c r="E6747" s="5"/>
      <c r="F6747" s="5"/>
      <c r="G6747" s="5"/>
    </row>
    <row r="6748" spans="1:7" s="15" customFormat="1" x14ac:dyDescent="0.15">
      <c r="A6748" s="6"/>
      <c r="B6748" s="15">
        <v>6531</v>
      </c>
      <c r="C6748" s="18" t="str">
        <f>'Population tagcount script'!D6532</f>
        <v>obj &lt;- (rowSums(hoge &lt; param1) &lt;= width(fastq)*param2)</v>
      </c>
      <c r="D6748" s="5"/>
      <c r="E6748" s="5"/>
      <c r="F6748" s="5"/>
      <c r="G6748" s="5"/>
    </row>
    <row r="6749" spans="1:7" s="15" customFormat="1" x14ac:dyDescent="0.15">
      <c r="A6749" s="6"/>
      <c r="B6749" s="15">
        <v>6532</v>
      </c>
      <c r="C6749" s="18" t="str">
        <f>'Population tagcount script'!D6533</f>
        <v>fastq &lt;- fastq[obj]</v>
      </c>
      <c r="D6749" s="5"/>
      <c r="E6749" s="5"/>
      <c r="F6749" s="5"/>
      <c r="G6749" s="5"/>
    </row>
    <row r="6750" spans="1:7" s="15" customFormat="1" x14ac:dyDescent="0.15">
      <c r="A6750" s="6"/>
      <c r="B6750" s="15">
        <v>6533</v>
      </c>
      <c r="C6750" s="18" t="str">
        <f>'Population tagcount script'!D6534</f>
        <v xml:space="preserve">writeFastq(fastq, "C:/NGS/save/F2_Adap-0.fastq", compress=F)   </v>
      </c>
      <c r="D6750" s="5"/>
      <c r="E6750" s="5"/>
      <c r="F6750" s="5"/>
      <c r="G6750" s="5"/>
    </row>
    <row r="6751" spans="1:7" s="15" customFormat="1" x14ac:dyDescent="0.15">
      <c r="A6751" s="6"/>
      <c r="B6751" s="15">
        <v>6534</v>
      </c>
      <c r="C6751" s="18" t="str">
        <f>'Population tagcount script'!D6535</f>
        <v>in_f &lt;- "C:/NGS/save/F2_Adap-0.fastq"</v>
      </c>
      <c r="D6751" s="5"/>
      <c r="E6751" s="5"/>
      <c r="F6751" s="5"/>
      <c r="G6751" s="5"/>
    </row>
    <row r="6752" spans="1:7" s="15" customFormat="1" x14ac:dyDescent="0.15">
      <c r="A6752" s="6"/>
      <c r="B6752" s="15">
        <v>6535</v>
      </c>
      <c r="C6752" s="18" t="str">
        <f>'Population tagcount script'!D6536</f>
        <v>out_f &lt;- "C:/NGS/save/F2_Adap-1.fastq"</v>
      </c>
      <c r="D6752" s="5"/>
      <c r="E6752" s="5"/>
      <c r="F6752" s="5"/>
      <c r="G6752" s="5"/>
    </row>
    <row r="6753" spans="1:7" s="15" customFormat="1" x14ac:dyDescent="0.15">
      <c r="A6753" s="6"/>
      <c r="B6753" s="15">
        <v>6536</v>
      </c>
      <c r="C6753" s="18" t="str">
        <f>'Population tagcount script'!D6537</f>
        <v>param_adapter &lt;- "CATGAGATCGGAAGAGCGTCGTGTAGGGAAAGAGTGT"  #Adapter sequence 1</v>
      </c>
      <c r="D6753" s="5"/>
      <c r="E6753" s="5"/>
      <c r="F6753" s="5"/>
      <c r="G6753" s="5"/>
    </row>
    <row r="6754" spans="1:7" s="15" customFormat="1" x14ac:dyDescent="0.15">
      <c r="A6754" s="6"/>
      <c r="B6754" s="15">
        <v>6537</v>
      </c>
      <c r="C6754" s="18" t="str">
        <f>'Population tagcount script'!D6538</f>
        <v xml:space="preserve">system.time(res1 &lt;- preprocessReads(filename=in_f,  outputFilename=out_f,Rpattern=param_adapter, max.Rmismatch=rep(0, nchar(param_adapter)), nBases=0, minLength=20, nrec=1000000))      </v>
      </c>
      <c r="D6754" s="5"/>
      <c r="E6754" s="5"/>
      <c r="F6754" s="5"/>
      <c r="G6754" s="5"/>
    </row>
    <row r="6755" spans="1:7" s="15" customFormat="1" x14ac:dyDescent="0.15">
      <c r="A6755" s="6"/>
      <c r="B6755" s="15">
        <v>6538</v>
      </c>
      <c r="C6755" s="18" t="str">
        <f>'Population tagcount script'!D6539</f>
        <v>in_f &lt;- "C:/NGS/save/F2_Adap-1.fastq"</v>
      </c>
      <c r="D6755" s="5"/>
      <c r="E6755" s="5"/>
      <c r="F6755" s="5"/>
      <c r="G6755" s="5"/>
    </row>
    <row r="6756" spans="1:7" s="15" customFormat="1" x14ac:dyDescent="0.15">
      <c r="A6756" s="6"/>
      <c r="B6756" s="15">
        <v>6539</v>
      </c>
      <c r="C6756" s="18" t="str">
        <f>'Population tagcount script'!D6540</f>
        <v>out_f &lt;- "C:/NGS/save/F2_Adap-2.fastq"</v>
      </c>
      <c r="D6756" s="5"/>
      <c r="E6756" s="5"/>
      <c r="F6756" s="5"/>
      <c r="G6756" s="5"/>
    </row>
    <row r="6757" spans="1:7" s="15" customFormat="1" x14ac:dyDescent="0.15">
      <c r="A6757" s="6"/>
      <c r="B6757" s="15">
        <v>6540</v>
      </c>
      <c r="C6757" s="18" t="str">
        <f>'Population tagcount script'!D6541</f>
        <v>param_adapter &lt;- "TAAGATCGGAAGAGCACACGTCTGAACTCCAGTCAC"  #Adapter sequence 2</v>
      </c>
      <c r="D6757" s="5"/>
      <c r="E6757" s="5"/>
      <c r="F6757" s="5"/>
      <c r="G6757" s="5"/>
    </row>
    <row r="6758" spans="1:7" s="15" customFormat="1" x14ac:dyDescent="0.15">
      <c r="A6758" s="6"/>
      <c r="B6758" s="15">
        <v>6541</v>
      </c>
      <c r="C6758" s="18" t="str">
        <f>'Population tagcount script'!D6542</f>
        <v xml:space="preserve">system.time(res2 &lt;- preprocessReads(filename=in_f,  outputFilename=out_f,Rpattern=param_adapter, max.Rmismatch=rep(0, nchar(param_adapter)), nBases=0, minLength=20, nrec=1000000))      </v>
      </c>
      <c r="D6758" s="5"/>
      <c r="E6758" s="5"/>
      <c r="F6758" s="5"/>
      <c r="G6758" s="5"/>
    </row>
    <row r="6759" spans="1:7" s="15" customFormat="1" x14ac:dyDescent="0.15">
      <c r="A6759" s="6"/>
      <c r="B6759" s="15">
        <v>6542</v>
      </c>
      <c r="C6759" s="18" t="str">
        <f>'Population tagcount script'!D6543</f>
        <v>in_f &lt;- "C:/NGS/save/F2_Adap-2.fastq"</v>
      </c>
      <c r="D6759" s="5"/>
      <c r="E6759" s="5"/>
      <c r="F6759" s="5"/>
      <c r="G6759" s="5"/>
    </row>
    <row r="6760" spans="1:7" s="15" customFormat="1" x14ac:dyDescent="0.15">
      <c r="A6760" s="6"/>
      <c r="B6760" s="15">
        <v>6543</v>
      </c>
      <c r="C6760" s="18" t="str">
        <f>'Population tagcount script'!D6544</f>
        <v>out_f &lt;- "C:/NGS/save/F2_Adap-3.fastq"</v>
      </c>
      <c r="D6760" s="5"/>
      <c r="E6760" s="5"/>
      <c r="F6760" s="5"/>
      <c r="G6760" s="5"/>
    </row>
    <row r="6761" spans="1:7" s="15" customFormat="1" x14ac:dyDescent="0.15">
      <c r="A6761" s="6"/>
      <c r="B6761" s="15">
        <v>6544</v>
      </c>
      <c r="C6761" s="18" t="str">
        <f>'Population tagcount script'!D6545</f>
        <v>param_adapter &lt;- "TAAGATCGGAAGAGCGTCGTGTAGGGAAAGAGTGT"  #Adapter sequence 3</v>
      </c>
      <c r="D6761" s="5"/>
      <c r="E6761" s="5"/>
      <c r="F6761" s="5"/>
      <c r="G6761" s="5"/>
    </row>
    <row r="6762" spans="1:7" s="15" customFormat="1" x14ac:dyDescent="0.15">
      <c r="A6762" s="6"/>
      <c r="B6762" s="15">
        <v>6545</v>
      </c>
      <c r="C6762" s="18" t="str">
        <f>'Population tagcount script'!D6546</f>
        <v xml:space="preserve">system.time(res3 &lt;- preprocessReads(filename=in_f,  outputFilename=out_f,Rpattern=param_adapter, max.Rmismatch=rep(0, nchar(param_adapter)), nBases=0, minLength=20, nrec=1000000))      </v>
      </c>
      <c r="D6762" s="5"/>
      <c r="E6762" s="5"/>
      <c r="F6762" s="5"/>
      <c r="G6762" s="5"/>
    </row>
    <row r="6763" spans="1:7" s="15" customFormat="1" x14ac:dyDescent="0.15">
      <c r="A6763" s="6"/>
      <c r="B6763" s="15">
        <v>6546</v>
      </c>
      <c r="C6763" s="18" t="str">
        <f>'Population tagcount script'!D6547</f>
        <v>in_f &lt;- "C:/NGS/save/F2_Adap-3.fastq"</v>
      </c>
      <c r="D6763" s="5"/>
      <c r="E6763" s="5"/>
      <c r="F6763" s="5"/>
      <c r="G6763" s="5"/>
    </row>
    <row r="6764" spans="1:7" s="15" customFormat="1" x14ac:dyDescent="0.15">
      <c r="A6764" s="6"/>
      <c r="B6764" s="15">
        <v>6547</v>
      </c>
      <c r="C6764" s="18" t="str">
        <f>'Population tagcount script'!D6548</f>
        <v>out_f &lt;- "C:/NGS/save/AdapterTrim_.fastq"</v>
      </c>
      <c r="D6764" s="5"/>
      <c r="E6764" s="5"/>
      <c r="F6764" s="5"/>
      <c r="G6764" s="5"/>
    </row>
    <row r="6765" spans="1:7" s="15" customFormat="1" x14ac:dyDescent="0.15">
      <c r="A6765" s="6"/>
      <c r="B6765" s="15">
        <v>6548</v>
      </c>
      <c r="C6765" s="18" t="str">
        <f>'Population tagcount script'!D6549</f>
        <v>param_adapter &lt;- "CATGAGATCGGAAGAGCACACGTCTGAACTCCAGTCAC"  #Adapter sequence 4</v>
      </c>
      <c r="D6765" s="5"/>
      <c r="E6765" s="5"/>
      <c r="F6765" s="5"/>
      <c r="G6765" s="5"/>
    </row>
    <row r="6766" spans="1:7" s="15" customFormat="1" x14ac:dyDescent="0.15">
      <c r="A6766" s="6"/>
      <c r="B6766" s="15">
        <v>6549</v>
      </c>
      <c r="C6766" s="18" t="str">
        <f>'Population tagcount script'!D6550</f>
        <v xml:space="preserve">system.time(res4 &lt;- preprocessReads(filename=in_f,  outputFilename=out_f,Rpattern=param_adapter, max.Rmismatch=rep(0, nchar(param_adapter)), nBases=0, minLength=20, nrec=1000000))      </v>
      </c>
      <c r="D6766" s="5"/>
      <c r="E6766" s="5"/>
      <c r="F6766" s="5"/>
      <c r="G6766" s="5"/>
    </row>
    <row r="6767" spans="1:7" s="15" customFormat="1" x14ac:dyDescent="0.15">
      <c r="A6767" s="6"/>
      <c r="B6767" s="15">
        <v>6550</v>
      </c>
      <c r="C6767" s="18" t="str">
        <f>'Population tagcount script'!D6551</f>
        <v>res &lt;- rbind(res1,res2,res3,res4)</v>
      </c>
      <c r="D6767" s="5"/>
      <c r="E6767" s="5"/>
      <c r="F6767" s="5"/>
      <c r="G6767" s="5"/>
    </row>
    <row r="6768" spans="1:7" s="15" customFormat="1" x14ac:dyDescent="0.15">
      <c r="A6768" s="6"/>
      <c r="B6768" s="15">
        <v>6551</v>
      </c>
      <c r="C6768" s="18" t="str">
        <f>'Population tagcount script'!D6552</f>
        <v>write.csv(res, "C:/NGS/save/.fastq.csv")</v>
      </c>
      <c r="D6768" s="5"/>
      <c r="E6768" s="5"/>
      <c r="F6768" s="5"/>
      <c r="G6768" s="5"/>
    </row>
    <row r="6769" spans="1:7" s="15" customFormat="1" x14ac:dyDescent="0.15">
      <c r="A6769" s="6"/>
      <c r="B6769" s="15">
        <v>6552</v>
      </c>
      <c r="C6769" s="18" t="str">
        <f>'Population tagcount script'!D6553</f>
        <v>system.time(fastq &lt;- fread("C:/NGS/save/AdapterTrim_.fastq", header=F, sep="\t", na.strings="NA", strip.white=TRUE, verbose=TRUE))</v>
      </c>
      <c r="D6769" s="5"/>
      <c r="E6769" s="5"/>
      <c r="F6769" s="5"/>
      <c r="G6769" s="5"/>
    </row>
    <row r="6770" spans="1:7" s="15" customFormat="1" x14ac:dyDescent="0.15">
      <c r="A6770" s="6"/>
      <c r="B6770" s="15">
        <v>6553</v>
      </c>
      <c r="C6770" s="18" t="str">
        <f>'Population tagcount script'!D6554</f>
        <v>file.remove("C:/NGS/save/AdapterTrim_.fastq","C:/NGS/save/F2_Adap-0.fastq","C:/NGS/save/F2_Adap-1.fastq","C:/NGS/save/F2_Adap-2.fastq","C:/NGS/save/F2_Adap-3.fastq")</v>
      </c>
      <c r="D6770" s="5"/>
      <c r="E6770" s="5"/>
      <c r="F6770" s="5"/>
      <c r="G6770" s="5"/>
    </row>
    <row r="6771" spans="1:7" s="15" customFormat="1" x14ac:dyDescent="0.15">
      <c r="A6771" s="6"/>
      <c r="B6771" s="15">
        <v>6554</v>
      </c>
      <c r="C6771" s="18" t="str">
        <f>'Population tagcount script'!D6555</f>
        <v>system.time(nucleotide &lt;- fastq[2+4*(0:((nrow(fastq)/4)-1))])</v>
      </c>
      <c r="D6771" s="5"/>
      <c r="E6771" s="5"/>
      <c r="F6771" s="5"/>
      <c r="G6771" s="5"/>
    </row>
    <row r="6772" spans="1:7" s="15" customFormat="1" x14ac:dyDescent="0.15">
      <c r="A6772" s="6"/>
      <c r="B6772" s="15">
        <v>6555</v>
      </c>
      <c r="C6772" s="18" t="str">
        <f>'Population tagcount script'!D6556</f>
        <v>system.time(RADtag &lt;- sort(table(nucleotide), decreasing=TRUE))</v>
      </c>
      <c r="D6772" s="5"/>
      <c r="E6772" s="5"/>
      <c r="F6772" s="5"/>
      <c r="G6772" s="5"/>
    </row>
    <row r="6773" spans="1:7" s="15" customFormat="1" x14ac:dyDescent="0.15">
      <c r="A6773" s="6"/>
      <c r="B6773" s="15">
        <v>6556</v>
      </c>
      <c r="C6773" s="18" t="str">
        <f>'Population tagcount script'!D6557</f>
        <v>system.time(write.csv(RADtag, file="C:/NGS/save/.tagcount", row.names = F))</v>
      </c>
      <c r="D6773" s="5"/>
      <c r="E6773" s="5"/>
      <c r="F6773" s="5"/>
      <c r="G6773" s="5"/>
    </row>
    <row r="6774" spans="1:7" s="15" customFormat="1" x14ac:dyDescent="0.15">
      <c r="A6774" s="6"/>
      <c r="B6774" s="15">
        <v>6557</v>
      </c>
      <c r="C6774" s="18" t="str">
        <f>'Population tagcount script'!D6558</f>
        <v>file.remove("C:/NGS/save/.fastq")</v>
      </c>
      <c r="D6774" s="5"/>
      <c r="E6774" s="5"/>
      <c r="F6774" s="5"/>
      <c r="G6774" s="5"/>
    </row>
    <row r="6775" spans="1:7" s="15" customFormat="1" x14ac:dyDescent="0.15">
      <c r="A6775" s="6"/>
      <c r="B6775" s="15">
        <v>6558</v>
      </c>
      <c r="C6775" s="18" t="str">
        <f>'Population tagcount script'!D6559</f>
        <v>RAD_1over &lt;- RADtag[RADtag&gt;1]</v>
      </c>
      <c r="D6775" s="5"/>
      <c r="E6775" s="5"/>
      <c r="F6775" s="5"/>
      <c r="G6775" s="5"/>
    </row>
    <row r="6776" spans="1:7" s="15" customFormat="1" x14ac:dyDescent="0.15">
      <c r="A6776" s="6"/>
      <c r="B6776" s="15">
        <v>6559</v>
      </c>
      <c r="C6776" s="18" t="str">
        <f>'Population tagcount script'!D6560</f>
        <v>system.time(write.csv(RAD_1over, file="C:/NGS/save/.tagcount1over", row.names = F))</v>
      </c>
      <c r="D6776" s="5"/>
      <c r="E6776" s="5"/>
      <c r="F6776" s="5"/>
      <c r="G6776" s="5"/>
    </row>
    <row r="6777" spans="1:7" s="15" customFormat="1" x14ac:dyDescent="0.15">
      <c r="A6777" s="6"/>
      <c r="B6777" s="15">
        <v>6560</v>
      </c>
      <c r="C6777" s="18" t="str">
        <f>'Population tagcount script'!D6561</f>
        <v>rm(list=ls())</v>
      </c>
      <c r="D6777" s="5"/>
      <c r="E6777" s="5"/>
      <c r="F6777" s="5"/>
      <c r="G6777" s="5"/>
    </row>
    <row r="6778" spans="1:7" s="15" customFormat="1" x14ac:dyDescent="0.15">
      <c r="A6778" s="6"/>
      <c r="B6778" s="15">
        <v>6561</v>
      </c>
      <c r="C6778" s="18" t="str">
        <f>'Population tagcount script'!D6562</f>
        <v>in_f &lt;- c("0", "0")</v>
      </c>
      <c r="D6778" s="5"/>
      <c r="E6778" s="5"/>
      <c r="F6778" s="5"/>
      <c r="G6778" s="5"/>
    </row>
    <row r="6779" spans="1:7" s="15" customFormat="1" x14ac:dyDescent="0.15">
      <c r="A6779" s="6"/>
      <c r="B6779" s="15">
        <v>6562</v>
      </c>
      <c r="C6779" s="18" t="str">
        <f>'Population tagcount script'!D6563</f>
        <v>out_f &lt;- "C:/NGS/save/.fastq"</v>
      </c>
      <c r="D6779" s="5"/>
      <c r="E6779" s="5"/>
      <c r="F6779" s="5"/>
      <c r="G6779" s="5"/>
    </row>
    <row r="6780" spans="1:7" s="15" customFormat="1" x14ac:dyDescent="0.15">
      <c r="A6780" s="6"/>
      <c r="B6780" s="15">
        <v>6563</v>
      </c>
      <c r="C6780" s="18" t="str">
        <f>'Population tagcount script'!D6564</f>
        <v>param_trim &lt;- 0</v>
      </c>
      <c r="D6780" s="5"/>
      <c r="E6780" s="5"/>
      <c r="F6780" s="5"/>
      <c r="G6780" s="5"/>
    </row>
    <row r="6781" spans="1:7" s="15" customFormat="1" x14ac:dyDescent="0.15">
      <c r="A6781" s="6"/>
      <c r="B6781" s="15">
        <v>6564</v>
      </c>
      <c r="C6781" s="18" t="str">
        <f>'Population tagcount script'!D6565</f>
        <v xml:space="preserve">fastq &lt;- readFastq(in_f)              </v>
      </c>
      <c r="D6781" s="5"/>
      <c r="E6781" s="5"/>
      <c r="F6781" s="5"/>
      <c r="G6781" s="5"/>
    </row>
    <row r="6782" spans="1:7" s="15" customFormat="1" x14ac:dyDescent="0.15">
      <c r="A6782" s="6"/>
      <c r="B6782" s="15">
        <v>6565</v>
      </c>
      <c r="C6782" s="18" t="str">
        <f>'Population tagcount script'!D6566</f>
        <v>hoge &lt;- width(sread(fastq)) - param_trim</v>
      </c>
      <c r="D6782" s="5"/>
      <c r="E6782" s="5"/>
      <c r="F6782" s="5"/>
      <c r="G6782" s="5"/>
    </row>
    <row r="6783" spans="1:7" s="15" customFormat="1" x14ac:dyDescent="0.15">
      <c r="A6783" s="6"/>
      <c r="B6783" s="15">
        <v>6566</v>
      </c>
      <c r="C6783" s="18" t="str">
        <f>'Population tagcount script'!D6567</f>
        <v xml:space="preserve">hoge[hoge &lt; 1] &lt;- 1                   </v>
      </c>
      <c r="D6783" s="5"/>
      <c r="E6783" s="5"/>
      <c r="F6783" s="5"/>
      <c r="G6783" s="5"/>
    </row>
    <row r="6784" spans="1:7" s="15" customFormat="1" x14ac:dyDescent="0.15">
      <c r="A6784" s="6"/>
      <c r="B6784" s="15">
        <v>6567</v>
      </c>
      <c r="C6784" s="18" t="str">
        <f>'Population tagcount script'!D6568</f>
        <v>hoge1 &lt;- DNAStringSet(sread(fastq), start=1, end=hoge)</v>
      </c>
      <c r="D6784" s="5"/>
      <c r="E6784" s="5"/>
      <c r="F6784" s="5"/>
      <c r="G6784" s="5"/>
    </row>
    <row r="6785" spans="1:7" s="15" customFormat="1" x14ac:dyDescent="0.15">
      <c r="A6785" s="6"/>
      <c r="B6785" s="15">
        <v>6568</v>
      </c>
      <c r="C6785" s="18" t="str">
        <f>'Population tagcount script'!D6569</f>
        <v>hoge2 &lt;- BStringSet(quality(quality(fastq)), start=1, end=hoge)</v>
      </c>
      <c r="D6785" s="5"/>
      <c r="E6785" s="5"/>
      <c r="F6785" s="5"/>
      <c r="G6785" s="5"/>
    </row>
    <row r="6786" spans="1:7" s="15" customFormat="1" x14ac:dyDescent="0.15">
      <c r="A6786" s="6"/>
      <c r="B6786" s="15">
        <v>6569</v>
      </c>
      <c r="C6786" s="18" t="str">
        <f>'Population tagcount script'!D6570</f>
        <v>fastq &lt;- ShortReadQ(hoge1, hoge2, id(fastq))</v>
      </c>
      <c r="D6786" s="5"/>
      <c r="E6786" s="5"/>
      <c r="F6786" s="5"/>
      <c r="G6786" s="5"/>
    </row>
    <row r="6787" spans="1:7" s="15" customFormat="1" x14ac:dyDescent="0.15">
      <c r="A6787" s="6"/>
      <c r="B6787" s="15">
        <v>6570</v>
      </c>
      <c r="C6787" s="18" t="str">
        <f>'Population tagcount script'!D6571</f>
        <v xml:space="preserve">writeFastq(fastq, out_f, compress=F)   </v>
      </c>
      <c r="D6787" s="5"/>
      <c r="E6787" s="5"/>
      <c r="F6787" s="5"/>
      <c r="G6787" s="5"/>
    </row>
    <row r="6788" spans="1:7" s="15" customFormat="1" x14ac:dyDescent="0.15">
      <c r="A6788" s="6"/>
      <c r="B6788" s="15">
        <v>6571</v>
      </c>
      <c r="C6788" s="18" t="str">
        <f>'Population tagcount script'!D6572</f>
        <v>param1 &lt;- 35</v>
      </c>
      <c r="D6788" s="5"/>
      <c r="E6788" s="5"/>
      <c r="F6788" s="5"/>
      <c r="G6788" s="5"/>
    </row>
    <row r="6789" spans="1:7" s="15" customFormat="1" x14ac:dyDescent="0.15">
      <c r="A6789" s="6"/>
      <c r="B6789" s="15">
        <v>6572</v>
      </c>
      <c r="C6789" s="18" t="str">
        <f>'Population tagcount script'!D6573</f>
        <v>param2 &lt;- 0.1</v>
      </c>
      <c r="D6789" s="5"/>
      <c r="E6789" s="5"/>
      <c r="F6789" s="5"/>
      <c r="G6789" s="5"/>
    </row>
    <row r="6790" spans="1:7" s="15" customFormat="1" x14ac:dyDescent="0.15">
      <c r="A6790" s="6"/>
      <c r="B6790" s="15">
        <v>6573</v>
      </c>
      <c r="C6790" s="18" t="str">
        <f>'Population tagcount script'!D6574</f>
        <v>fastq &lt;- readFastq("C:/NGS/save/.fastq")</v>
      </c>
      <c r="D6790" s="5"/>
      <c r="E6790" s="5"/>
      <c r="F6790" s="5"/>
      <c r="G6790" s="5"/>
    </row>
    <row r="6791" spans="1:7" s="15" customFormat="1" x14ac:dyDescent="0.15">
      <c r="A6791" s="6"/>
      <c r="B6791" s="15">
        <v>6574</v>
      </c>
      <c r="C6791" s="18" t="str">
        <f>'Population tagcount script'!D6575</f>
        <v>hoge &lt;- as(quality(fastq), "matrix")</v>
      </c>
      <c r="D6791" s="5"/>
      <c r="E6791" s="5"/>
      <c r="F6791" s="5"/>
      <c r="G6791" s="5"/>
    </row>
    <row r="6792" spans="1:7" s="15" customFormat="1" x14ac:dyDescent="0.15">
      <c r="A6792" s="6"/>
      <c r="B6792" s="15">
        <v>6575</v>
      </c>
      <c r="C6792" s="18" t="str">
        <f>'Population tagcount script'!D6576</f>
        <v>obj &lt;- (rowSums(hoge &lt; param1) &lt;= width(fastq)*param2)</v>
      </c>
      <c r="D6792" s="5"/>
      <c r="E6792" s="5"/>
      <c r="F6792" s="5"/>
      <c r="G6792" s="5"/>
    </row>
    <row r="6793" spans="1:7" s="15" customFormat="1" x14ac:dyDescent="0.15">
      <c r="A6793" s="6"/>
      <c r="B6793" s="15">
        <v>6576</v>
      </c>
      <c r="C6793" s="18" t="str">
        <f>'Population tagcount script'!D6577</f>
        <v>fastq &lt;- fastq[obj]</v>
      </c>
      <c r="D6793" s="5"/>
      <c r="E6793" s="5"/>
      <c r="F6793" s="5"/>
      <c r="G6793" s="5"/>
    </row>
    <row r="6794" spans="1:7" s="15" customFormat="1" x14ac:dyDescent="0.15">
      <c r="A6794" s="6"/>
      <c r="B6794" s="15">
        <v>6577</v>
      </c>
      <c r="C6794" s="18" t="str">
        <f>'Population tagcount script'!D6578</f>
        <v xml:space="preserve">writeFastq(fastq, "C:/NGS/save/F2_Adap-0.fastq", compress=F)   </v>
      </c>
      <c r="D6794" s="5"/>
      <c r="E6794" s="5"/>
      <c r="F6794" s="5"/>
      <c r="G6794" s="5"/>
    </row>
    <row r="6795" spans="1:7" s="15" customFormat="1" x14ac:dyDescent="0.15">
      <c r="A6795" s="6"/>
      <c r="B6795" s="15">
        <v>6578</v>
      </c>
      <c r="C6795" s="18" t="str">
        <f>'Population tagcount script'!D6579</f>
        <v>in_f &lt;- "C:/NGS/save/F2_Adap-0.fastq"</v>
      </c>
      <c r="D6795" s="5"/>
      <c r="E6795" s="5"/>
      <c r="F6795" s="5"/>
      <c r="G6795" s="5"/>
    </row>
    <row r="6796" spans="1:7" s="15" customFormat="1" x14ac:dyDescent="0.15">
      <c r="A6796" s="6"/>
      <c r="B6796" s="15">
        <v>6579</v>
      </c>
      <c r="C6796" s="18" t="str">
        <f>'Population tagcount script'!D6580</f>
        <v>out_f &lt;- "C:/NGS/save/F2_Adap-1.fastq"</v>
      </c>
      <c r="D6796" s="5"/>
      <c r="E6796" s="5"/>
      <c r="F6796" s="5"/>
      <c r="G6796" s="5"/>
    </row>
    <row r="6797" spans="1:7" s="15" customFormat="1" x14ac:dyDescent="0.15">
      <c r="A6797" s="6"/>
      <c r="B6797" s="15">
        <v>6580</v>
      </c>
      <c r="C6797" s="18" t="str">
        <f>'Population tagcount script'!D6581</f>
        <v>param_adapter &lt;- "CATGAGATCGGAAGAGCGTCGTGTAGGGAAAGAGTGT"  #Adapter sequence 1</v>
      </c>
      <c r="D6797" s="5"/>
      <c r="E6797" s="5"/>
      <c r="F6797" s="5"/>
      <c r="G6797" s="5"/>
    </row>
    <row r="6798" spans="1:7" s="15" customFormat="1" x14ac:dyDescent="0.15">
      <c r="A6798" s="6"/>
      <c r="B6798" s="15">
        <v>6581</v>
      </c>
      <c r="C6798" s="18" t="str">
        <f>'Population tagcount script'!D6582</f>
        <v xml:space="preserve">system.time(res1 &lt;- preprocessReads(filename=in_f,  outputFilename=out_f,Rpattern=param_adapter, max.Rmismatch=rep(0, nchar(param_adapter)), nBases=0, minLength=20, nrec=1000000))      </v>
      </c>
      <c r="D6798" s="5"/>
      <c r="E6798" s="5"/>
      <c r="F6798" s="5"/>
      <c r="G6798" s="5"/>
    </row>
    <row r="6799" spans="1:7" s="15" customFormat="1" x14ac:dyDescent="0.15">
      <c r="A6799" s="6"/>
      <c r="B6799" s="15">
        <v>6582</v>
      </c>
      <c r="C6799" s="18" t="str">
        <f>'Population tagcount script'!D6583</f>
        <v>in_f &lt;- "C:/NGS/save/F2_Adap-1.fastq"</v>
      </c>
      <c r="D6799" s="5"/>
      <c r="E6799" s="5"/>
      <c r="F6799" s="5"/>
      <c r="G6799" s="5"/>
    </row>
    <row r="6800" spans="1:7" s="15" customFormat="1" x14ac:dyDescent="0.15">
      <c r="A6800" s="6"/>
      <c r="B6800" s="15">
        <v>6583</v>
      </c>
      <c r="C6800" s="18" t="str">
        <f>'Population tagcount script'!D6584</f>
        <v>out_f &lt;- "C:/NGS/save/F2_Adap-2.fastq"</v>
      </c>
      <c r="D6800" s="5"/>
      <c r="E6800" s="5"/>
      <c r="F6800" s="5"/>
      <c r="G6800" s="5"/>
    </row>
    <row r="6801" spans="1:7" s="15" customFormat="1" x14ac:dyDescent="0.15">
      <c r="A6801" s="6"/>
      <c r="B6801" s="15">
        <v>6584</v>
      </c>
      <c r="C6801" s="18" t="str">
        <f>'Population tagcount script'!D6585</f>
        <v>param_adapter &lt;- "TAAGATCGGAAGAGCACACGTCTGAACTCCAGTCAC"  #Adapter sequence 2</v>
      </c>
      <c r="D6801" s="5"/>
      <c r="E6801" s="5"/>
      <c r="F6801" s="5"/>
      <c r="G6801" s="5"/>
    </row>
    <row r="6802" spans="1:7" s="15" customFormat="1" x14ac:dyDescent="0.15">
      <c r="A6802" s="6"/>
      <c r="B6802" s="15">
        <v>6585</v>
      </c>
      <c r="C6802" s="18" t="str">
        <f>'Population tagcount script'!D6586</f>
        <v xml:space="preserve">system.time(res2 &lt;- preprocessReads(filename=in_f,  outputFilename=out_f,Rpattern=param_adapter, max.Rmismatch=rep(0, nchar(param_adapter)), nBases=0, minLength=20, nrec=1000000))      </v>
      </c>
      <c r="D6802" s="5"/>
      <c r="E6802" s="5"/>
      <c r="F6802" s="5"/>
      <c r="G6802" s="5"/>
    </row>
    <row r="6803" spans="1:7" s="15" customFormat="1" x14ac:dyDescent="0.15">
      <c r="A6803" s="6"/>
      <c r="B6803" s="15">
        <v>6586</v>
      </c>
      <c r="C6803" s="18" t="str">
        <f>'Population tagcount script'!D6587</f>
        <v>in_f &lt;- "C:/NGS/save/F2_Adap-2.fastq"</v>
      </c>
      <c r="D6803" s="5"/>
      <c r="E6803" s="5"/>
      <c r="F6803" s="5"/>
      <c r="G6803" s="5"/>
    </row>
    <row r="6804" spans="1:7" s="15" customFormat="1" x14ac:dyDescent="0.15">
      <c r="A6804" s="6"/>
      <c r="B6804" s="15">
        <v>6587</v>
      </c>
      <c r="C6804" s="18" t="str">
        <f>'Population tagcount script'!D6588</f>
        <v>out_f &lt;- "C:/NGS/save/F2_Adap-3.fastq"</v>
      </c>
      <c r="D6804" s="5"/>
      <c r="E6804" s="5"/>
      <c r="F6804" s="5"/>
      <c r="G6804" s="5"/>
    </row>
    <row r="6805" spans="1:7" s="15" customFormat="1" x14ac:dyDescent="0.15">
      <c r="A6805" s="6"/>
      <c r="B6805" s="15">
        <v>6588</v>
      </c>
      <c r="C6805" s="18" t="str">
        <f>'Population tagcount script'!D6589</f>
        <v>param_adapter &lt;- "TAAGATCGGAAGAGCGTCGTGTAGGGAAAGAGTGT"  #Adapter sequence 3</v>
      </c>
      <c r="D6805" s="5"/>
      <c r="E6805" s="5"/>
      <c r="F6805" s="5"/>
      <c r="G6805" s="5"/>
    </row>
    <row r="6806" spans="1:7" s="15" customFormat="1" x14ac:dyDescent="0.15">
      <c r="A6806" s="6"/>
      <c r="B6806" s="15">
        <v>6589</v>
      </c>
      <c r="C6806" s="18" t="str">
        <f>'Population tagcount script'!D6590</f>
        <v xml:space="preserve">system.time(res3 &lt;- preprocessReads(filename=in_f,  outputFilename=out_f,Rpattern=param_adapter, max.Rmismatch=rep(0, nchar(param_adapter)), nBases=0, minLength=20, nrec=1000000))      </v>
      </c>
      <c r="D6806" s="5"/>
      <c r="E6806" s="5"/>
      <c r="F6806" s="5"/>
      <c r="G6806" s="5"/>
    </row>
    <row r="6807" spans="1:7" s="15" customFormat="1" x14ac:dyDescent="0.15">
      <c r="A6807" s="6"/>
      <c r="B6807" s="15">
        <v>6590</v>
      </c>
      <c r="C6807" s="18" t="str">
        <f>'Population tagcount script'!D6591</f>
        <v>in_f &lt;- "C:/NGS/save/F2_Adap-3.fastq"</v>
      </c>
      <c r="D6807" s="5"/>
      <c r="E6807" s="5"/>
      <c r="F6807" s="5"/>
      <c r="G6807" s="5"/>
    </row>
    <row r="6808" spans="1:7" s="15" customFormat="1" x14ac:dyDescent="0.15">
      <c r="A6808" s="6"/>
      <c r="B6808" s="15">
        <v>6591</v>
      </c>
      <c r="C6808" s="18" t="str">
        <f>'Population tagcount script'!D6592</f>
        <v>out_f &lt;- "C:/NGS/save/AdapterTrim_.fastq"</v>
      </c>
      <c r="D6808" s="5"/>
      <c r="E6808" s="5"/>
      <c r="F6808" s="5"/>
      <c r="G6808" s="5"/>
    </row>
    <row r="6809" spans="1:7" s="15" customFormat="1" x14ac:dyDescent="0.15">
      <c r="A6809" s="6"/>
      <c r="B6809" s="15">
        <v>6592</v>
      </c>
      <c r="C6809" s="18" t="str">
        <f>'Population tagcount script'!D6593</f>
        <v>param_adapter &lt;- "CATGAGATCGGAAGAGCACACGTCTGAACTCCAGTCAC"  #Adapter sequence 4</v>
      </c>
      <c r="D6809" s="5"/>
      <c r="E6809" s="5"/>
      <c r="F6809" s="5"/>
      <c r="G6809" s="5"/>
    </row>
    <row r="6810" spans="1:7" s="15" customFormat="1" x14ac:dyDescent="0.15">
      <c r="A6810" s="6"/>
      <c r="B6810" s="15">
        <v>6593</v>
      </c>
      <c r="C6810" s="18" t="str">
        <f>'Population tagcount script'!D6594</f>
        <v xml:space="preserve">system.time(res4 &lt;- preprocessReads(filename=in_f,  outputFilename=out_f,Rpattern=param_adapter, max.Rmismatch=rep(0, nchar(param_adapter)), nBases=0, minLength=20, nrec=1000000))      </v>
      </c>
      <c r="D6810" s="5"/>
      <c r="E6810" s="5"/>
      <c r="F6810" s="5"/>
      <c r="G6810" s="5"/>
    </row>
    <row r="6811" spans="1:7" s="15" customFormat="1" x14ac:dyDescent="0.15">
      <c r="A6811" s="6"/>
      <c r="B6811" s="15">
        <v>6594</v>
      </c>
      <c r="C6811" s="18" t="str">
        <f>'Population tagcount script'!D6595</f>
        <v>res &lt;- rbind(res1,res2,res3,res4)</v>
      </c>
      <c r="D6811" s="5"/>
      <c r="E6811" s="5"/>
      <c r="F6811" s="5"/>
      <c r="G6811" s="5"/>
    </row>
    <row r="6812" spans="1:7" s="15" customFormat="1" x14ac:dyDescent="0.15">
      <c r="A6812" s="6"/>
      <c r="B6812" s="15">
        <v>6595</v>
      </c>
      <c r="C6812" s="18" t="str">
        <f>'Population tagcount script'!D6596</f>
        <v>write.csv(res, "C:/NGS/save/.fastq.csv")</v>
      </c>
      <c r="D6812" s="5"/>
      <c r="E6812" s="5"/>
      <c r="F6812" s="5"/>
      <c r="G6812" s="5"/>
    </row>
    <row r="6813" spans="1:7" s="15" customFormat="1" x14ac:dyDescent="0.15">
      <c r="A6813" s="6"/>
      <c r="B6813" s="15">
        <v>6596</v>
      </c>
      <c r="C6813" s="18" t="str">
        <f>'Population tagcount script'!D6597</f>
        <v>system.time(fastq &lt;- fread("C:/NGS/save/AdapterTrim_.fastq", header=F, sep="\t", na.strings="NA", strip.white=TRUE, verbose=TRUE))</v>
      </c>
      <c r="D6813" s="5"/>
      <c r="E6813" s="5"/>
      <c r="F6813" s="5"/>
      <c r="G6813" s="5"/>
    </row>
    <row r="6814" spans="1:7" s="15" customFormat="1" x14ac:dyDescent="0.15">
      <c r="A6814" s="6"/>
      <c r="B6814" s="15">
        <v>6597</v>
      </c>
      <c r="C6814" s="18" t="str">
        <f>'Population tagcount script'!D6598</f>
        <v>file.remove("C:/NGS/save/AdapterTrim_.fastq","C:/NGS/save/F2_Adap-0.fastq","C:/NGS/save/F2_Adap-1.fastq","C:/NGS/save/F2_Adap-2.fastq","C:/NGS/save/F2_Adap-3.fastq")</v>
      </c>
      <c r="D6814" s="5"/>
      <c r="E6814" s="5"/>
      <c r="F6814" s="5"/>
      <c r="G6814" s="5"/>
    </row>
    <row r="6815" spans="1:7" s="15" customFormat="1" x14ac:dyDescent="0.15">
      <c r="A6815" s="6"/>
      <c r="B6815" s="15">
        <v>6598</v>
      </c>
      <c r="C6815" s="18" t="str">
        <f>'Population tagcount script'!D6599</f>
        <v>system.time(nucleotide &lt;- fastq[2+4*(0:((nrow(fastq)/4)-1))])</v>
      </c>
      <c r="D6815" s="5"/>
      <c r="E6815" s="5"/>
      <c r="F6815" s="5"/>
      <c r="G6815" s="5"/>
    </row>
    <row r="6816" spans="1:7" s="15" customFormat="1" x14ac:dyDescent="0.15">
      <c r="A6816" s="6"/>
      <c r="B6816" s="15">
        <v>6599</v>
      </c>
      <c r="C6816" s="18" t="str">
        <f>'Population tagcount script'!D6600</f>
        <v>system.time(RADtag &lt;- sort(table(nucleotide), decreasing=TRUE))</v>
      </c>
      <c r="D6816" s="5"/>
      <c r="E6816" s="5"/>
      <c r="F6816" s="5"/>
      <c r="G6816" s="5"/>
    </row>
    <row r="6817" spans="1:7" s="15" customFormat="1" x14ac:dyDescent="0.15">
      <c r="A6817" s="6"/>
      <c r="B6817" s="15">
        <v>6600</v>
      </c>
      <c r="C6817" s="18" t="str">
        <f>'Population tagcount script'!D6601</f>
        <v>system.time(write.csv(RADtag, file="C:/NGS/save/.tagcount", row.names = F))</v>
      </c>
      <c r="D6817" s="5"/>
      <c r="E6817" s="5"/>
      <c r="F6817" s="5"/>
      <c r="G6817" s="5"/>
    </row>
    <row r="6818" spans="1:7" s="15" customFormat="1" x14ac:dyDescent="0.15">
      <c r="A6818" s="6"/>
      <c r="B6818" s="15">
        <v>6601</v>
      </c>
      <c r="C6818" s="18" t="str">
        <f>'Population tagcount script'!D6602</f>
        <v>file.remove("C:/NGS/save/.fastq")</v>
      </c>
      <c r="D6818" s="5"/>
      <c r="E6818" s="5"/>
      <c r="F6818" s="5"/>
      <c r="G6818" s="5"/>
    </row>
    <row r="6819" spans="1:7" s="15" customFormat="1" x14ac:dyDescent="0.15">
      <c r="A6819" s="6"/>
      <c r="B6819" s="15">
        <v>6602</v>
      </c>
      <c r="C6819" s="18" t="str">
        <f>'Population tagcount script'!D6603</f>
        <v>RAD_1over &lt;- RADtag[RADtag&gt;1]</v>
      </c>
      <c r="D6819" s="5"/>
      <c r="E6819" s="5"/>
      <c r="F6819" s="5"/>
      <c r="G6819" s="5"/>
    </row>
    <row r="6820" spans="1:7" s="15" customFormat="1" x14ac:dyDescent="0.15">
      <c r="A6820" s="6"/>
      <c r="B6820" s="15">
        <v>6603</v>
      </c>
      <c r="C6820" s="18" t="str">
        <f>'Population tagcount script'!D6604</f>
        <v>system.time(write.csv(RAD_1over, file="C:/NGS/save/.tagcount1over", row.names = F))</v>
      </c>
      <c r="D6820" s="5"/>
      <c r="E6820" s="5"/>
      <c r="F6820" s="5"/>
      <c r="G6820" s="5"/>
    </row>
    <row r="6821" spans="1:7" s="15" customFormat="1" x14ac:dyDescent="0.15">
      <c r="A6821" s="6"/>
      <c r="B6821" s="15">
        <v>6604</v>
      </c>
      <c r="C6821" s="18" t="str">
        <f>'Population tagcount script'!D6605</f>
        <v>rm(list=ls())</v>
      </c>
      <c r="D6821" s="5"/>
      <c r="E6821" s="5"/>
      <c r="F6821" s="5"/>
      <c r="G6821" s="5"/>
    </row>
    <row r="6822" spans="1:7" s="15" customFormat="1" x14ac:dyDescent="0.15">
      <c r="A6822" s="6"/>
      <c r="B6822" s="15">
        <v>6605</v>
      </c>
      <c r="C6822" s="18" t="str">
        <f>'Population tagcount script'!D6606</f>
        <v>in_f &lt;- c("0", "0")</v>
      </c>
      <c r="D6822" s="5"/>
      <c r="E6822" s="5"/>
      <c r="F6822" s="5"/>
      <c r="G6822" s="5"/>
    </row>
    <row r="6823" spans="1:7" s="15" customFormat="1" x14ac:dyDescent="0.15">
      <c r="A6823" s="6"/>
      <c r="B6823" s="15">
        <v>6606</v>
      </c>
      <c r="C6823" s="18" t="str">
        <f>'Population tagcount script'!D6607</f>
        <v>out_f &lt;- "C:/NGS/save/.fastq"</v>
      </c>
      <c r="D6823" s="5"/>
      <c r="E6823" s="5"/>
      <c r="F6823" s="5"/>
      <c r="G6823" s="5"/>
    </row>
    <row r="6824" spans="1:7" s="15" customFormat="1" x14ac:dyDescent="0.15">
      <c r="A6824" s="6"/>
      <c r="B6824" s="15">
        <v>6607</v>
      </c>
      <c r="C6824" s="18" t="str">
        <f>'Population tagcount script'!D6608</f>
        <v>param_trim &lt;- 0</v>
      </c>
      <c r="D6824" s="5"/>
      <c r="E6824" s="5"/>
      <c r="F6824" s="5"/>
      <c r="G6824" s="5"/>
    </row>
    <row r="6825" spans="1:7" s="15" customFormat="1" x14ac:dyDescent="0.15">
      <c r="A6825" s="6"/>
      <c r="B6825" s="15">
        <v>6608</v>
      </c>
      <c r="C6825" s="18" t="str">
        <f>'Population tagcount script'!D6609</f>
        <v xml:space="preserve">fastq &lt;- readFastq(in_f)              </v>
      </c>
      <c r="D6825" s="5"/>
      <c r="E6825" s="5"/>
      <c r="F6825" s="5"/>
      <c r="G6825" s="5"/>
    </row>
    <row r="6826" spans="1:7" s="15" customFormat="1" x14ac:dyDescent="0.15">
      <c r="A6826" s="6"/>
      <c r="B6826" s="15">
        <v>6609</v>
      </c>
      <c r="C6826" s="18" t="str">
        <f>'Population tagcount script'!D6610</f>
        <v>hoge &lt;- width(sread(fastq)) - param_trim</v>
      </c>
      <c r="D6826" s="5"/>
      <c r="E6826" s="5"/>
      <c r="F6826" s="5"/>
      <c r="G6826" s="5"/>
    </row>
    <row r="6827" spans="1:7" s="15" customFormat="1" x14ac:dyDescent="0.15">
      <c r="A6827" s="6"/>
      <c r="B6827" s="15">
        <v>6610</v>
      </c>
      <c r="C6827" s="18" t="str">
        <f>'Population tagcount script'!D6611</f>
        <v xml:space="preserve">hoge[hoge &lt; 1] &lt;- 1                   </v>
      </c>
      <c r="D6827" s="5"/>
      <c r="E6827" s="5"/>
      <c r="F6827" s="5"/>
      <c r="G6827" s="5"/>
    </row>
    <row r="6828" spans="1:7" s="15" customFormat="1" x14ac:dyDescent="0.15">
      <c r="A6828" s="6"/>
      <c r="B6828" s="15">
        <v>6611</v>
      </c>
      <c r="C6828" s="18" t="str">
        <f>'Population tagcount script'!D6612</f>
        <v>hoge1 &lt;- DNAStringSet(sread(fastq), start=1, end=hoge)</v>
      </c>
      <c r="D6828" s="5"/>
      <c r="E6828" s="5"/>
      <c r="F6828" s="5"/>
      <c r="G6828" s="5"/>
    </row>
    <row r="6829" spans="1:7" s="15" customFormat="1" x14ac:dyDescent="0.15">
      <c r="A6829" s="6"/>
      <c r="B6829" s="15">
        <v>6612</v>
      </c>
      <c r="C6829" s="18" t="str">
        <f>'Population tagcount script'!D6613</f>
        <v>hoge2 &lt;- BStringSet(quality(quality(fastq)), start=1, end=hoge)</v>
      </c>
      <c r="D6829" s="5"/>
      <c r="E6829" s="5"/>
      <c r="F6829" s="5"/>
      <c r="G6829" s="5"/>
    </row>
    <row r="6830" spans="1:7" s="15" customFormat="1" x14ac:dyDescent="0.15">
      <c r="A6830" s="6"/>
      <c r="B6830" s="15">
        <v>6613</v>
      </c>
      <c r="C6830" s="18" t="str">
        <f>'Population tagcount script'!D6614</f>
        <v>fastq &lt;- ShortReadQ(hoge1, hoge2, id(fastq))</v>
      </c>
      <c r="D6830" s="5"/>
      <c r="E6830" s="5"/>
      <c r="F6830" s="5"/>
      <c r="G6830" s="5"/>
    </row>
    <row r="6831" spans="1:7" s="15" customFormat="1" x14ac:dyDescent="0.15">
      <c r="A6831" s="6"/>
      <c r="B6831" s="15">
        <v>6614</v>
      </c>
      <c r="C6831" s="18" t="str">
        <f>'Population tagcount script'!D6615</f>
        <v xml:space="preserve">writeFastq(fastq, out_f, compress=F)   </v>
      </c>
      <c r="D6831" s="5"/>
      <c r="E6831" s="5"/>
      <c r="F6831" s="5"/>
      <c r="G6831" s="5"/>
    </row>
    <row r="6832" spans="1:7" s="15" customFormat="1" x14ac:dyDescent="0.15">
      <c r="A6832" s="6"/>
      <c r="B6832" s="15">
        <v>6615</v>
      </c>
      <c r="C6832" s="18" t="str">
        <f>'Population tagcount script'!D6616</f>
        <v>param1 &lt;- 35</v>
      </c>
      <c r="D6832" s="5"/>
      <c r="E6832" s="5"/>
      <c r="F6832" s="5"/>
      <c r="G6832" s="5"/>
    </row>
    <row r="6833" spans="1:7" s="15" customFormat="1" x14ac:dyDescent="0.15">
      <c r="A6833" s="6"/>
      <c r="B6833" s="15">
        <v>6616</v>
      </c>
      <c r="C6833" s="18" t="str">
        <f>'Population tagcount script'!D6617</f>
        <v>param2 &lt;- 0.1</v>
      </c>
      <c r="D6833" s="5"/>
      <c r="E6833" s="5"/>
      <c r="F6833" s="5"/>
      <c r="G6833" s="5"/>
    </row>
    <row r="6834" spans="1:7" s="15" customFormat="1" x14ac:dyDescent="0.15">
      <c r="A6834" s="6"/>
      <c r="B6834" s="15">
        <v>6617</v>
      </c>
      <c r="C6834" s="18" t="str">
        <f>'Population tagcount script'!D6618</f>
        <v>fastq &lt;- readFastq("C:/NGS/save/.fastq")</v>
      </c>
      <c r="D6834" s="5"/>
      <c r="E6834" s="5"/>
      <c r="F6834" s="5"/>
      <c r="G6834" s="5"/>
    </row>
    <row r="6835" spans="1:7" s="15" customFormat="1" x14ac:dyDescent="0.15">
      <c r="A6835" s="6"/>
      <c r="B6835" s="15">
        <v>6618</v>
      </c>
      <c r="C6835" s="18" t="str">
        <f>'Population tagcount script'!D6619</f>
        <v>hoge &lt;- as(quality(fastq), "matrix")</v>
      </c>
      <c r="D6835" s="5"/>
      <c r="E6835" s="5"/>
      <c r="F6835" s="5"/>
      <c r="G6835" s="5"/>
    </row>
    <row r="6836" spans="1:7" s="15" customFormat="1" x14ac:dyDescent="0.15">
      <c r="A6836" s="6"/>
      <c r="B6836" s="15">
        <v>6619</v>
      </c>
      <c r="C6836" s="18" t="str">
        <f>'Population tagcount script'!D6620</f>
        <v>obj &lt;- (rowSums(hoge &lt; param1) &lt;= width(fastq)*param2)</v>
      </c>
      <c r="D6836" s="5"/>
      <c r="E6836" s="5"/>
      <c r="F6836" s="5"/>
      <c r="G6836" s="5"/>
    </row>
    <row r="6837" spans="1:7" s="15" customFormat="1" x14ac:dyDescent="0.15">
      <c r="A6837" s="6"/>
      <c r="B6837" s="15">
        <v>6620</v>
      </c>
      <c r="C6837" s="18" t="str">
        <f>'Population tagcount script'!D6621</f>
        <v>fastq &lt;- fastq[obj]</v>
      </c>
      <c r="D6837" s="5"/>
      <c r="E6837" s="5"/>
      <c r="F6837" s="5"/>
      <c r="G6837" s="5"/>
    </row>
    <row r="6838" spans="1:7" s="15" customFormat="1" x14ac:dyDescent="0.15">
      <c r="A6838" s="6"/>
      <c r="B6838" s="15">
        <v>6621</v>
      </c>
      <c r="C6838" s="18" t="str">
        <f>'Population tagcount script'!D6622</f>
        <v xml:space="preserve">writeFastq(fastq, "C:/NGS/save/F2_Adap-0.fastq", compress=F)   </v>
      </c>
      <c r="D6838" s="5"/>
      <c r="E6838" s="5"/>
      <c r="F6838" s="5"/>
      <c r="G6838" s="5"/>
    </row>
    <row r="6839" spans="1:7" s="15" customFormat="1" x14ac:dyDescent="0.15">
      <c r="A6839" s="6"/>
      <c r="B6839" s="15">
        <v>6622</v>
      </c>
      <c r="C6839" s="18" t="str">
        <f>'Population tagcount script'!D6623</f>
        <v>in_f &lt;- "C:/NGS/save/F2_Adap-0.fastq"</v>
      </c>
      <c r="D6839" s="5"/>
      <c r="E6839" s="5"/>
      <c r="F6839" s="5"/>
      <c r="G6839" s="5"/>
    </row>
    <row r="6840" spans="1:7" s="15" customFormat="1" x14ac:dyDescent="0.15">
      <c r="A6840" s="6"/>
      <c r="B6840" s="15">
        <v>6623</v>
      </c>
      <c r="C6840" s="18" t="str">
        <f>'Population tagcount script'!D6624</f>
        <v>out_f &lt;- "C:/NGS/save/F2_Adap-1.fastq"</v>
      </c>
      <c r="D6840" s="5"/>
      <c r="E6840" s="5"/>
      <c r="F6840" s="5"/>
      <c r="G6840" s="5"/>
    </row>
    <row r="6841" spans="1:7" s="15" customFormat="1" x14ac:dyDescent="0.15">
      <c r="A6841" s="6"/>
      <c r="B6841" s="15">
        <v>6624</v>
      </c>
      <c r="C6841" s="18" t="str">
        <f>'Population tagcount script'!D6625</f>
        <v>param_adapter &lt;- "CATGAGATCGGAAGAGCGTCGTGTAGGGAAAGAGTGT"  #Adapter sequence 1</v>
      </c>
      <c r="D6841" s="5"/>
      <c r="E6841" s="5"/>
      <c r="F6841" s="5"/>
      <c r="G6841" s="5"/>
    </row>
    <row r="6842" spans="1:7" s="15" customFormat="1" x14ac:dyDescent="0.15">
      <c r="A6842" s="6"/>
      <c r="B6842" s="15">
        <v>6625</v>
      </c>
      <c r="C6842" s="18" t="str">
        <f>'Population tagcount script'!D6626</f>
        <v xml:space="preserve">system.time(res1 &lt;- preprocessReads(filename=in_f,  outputFilename=out_f,Rpattern=param_adapter, max.Rmismatch=rep(0, nchar(param_adapter)), nBases=0, minLength=20, nrec=1000000))      </v>
      </c>
      <c r="D6842" s="5"/>
      <c r="E6842" s="5"/>
      <c r="F6842" s="5"/>
      <c r="G6842" s="5"/>
    </row>
    <row r="6843" spans="1:7" s="15" customFormat="1" x14ac:dyDescent="0.15">
      <c r="A6843" s="6"/>
      <c r="B6843" s="15">
        <v>6626</v>
      </c>
      <c r="C6843" s="18" t="str">
        <f>'Population tagcount script'!D6627</f>
        <v>in_f &lt;- "C:/NGS/save/F2_Adap-1.fastq"</v>
      </c>
      <c r="D6843" s="5"/>
      <c r="E6843" s="5"/>
      <c r="F6843" s="5"/>
      <c r="G6843" s="5"/>
    </row>
    <row r="6844" spans="1:7" s="15" customFormat="1" x14ac:dyDescent="0.15">
      <c r="A6844" s="6"/>
      <c r="B6844" s="15">
        <v>6627</v>
      </c>
      <c r="C6844" s="18" t="str">
        <f>'Population tagcount script'!D6628</f>
        <v>out_f &lt;- "C:/NGS/save/F2_Adap-2.fastq"</v>
      </c>
      <c r="D6844" s="5"/>
      <c r="E6844" s="5"/>
      <c r="F6844" s="5"/>
      <c r="G6844" s="5"/>
    </row>
    <row r="6845" spans="1:7" s="15" customFormat="1" x14ac:dyDescent="0.15">
      <c r="A6845" s="6"/>
      <c r="B6845" s="15">
        <v>6628</v>
      </c>
      <c r="C6845" s="18" t="str">
        <f>'Population tagcount script'!D6629</f>
        <v>param_adapter &lt;- "TAAGATCGGAAGAGCACACGTCTGAACTCCAGTCAC"  #Adapter sequence 2</v>
      </c>
      <c r="D6845" s="5"/>
      <c r="E6845" s="5"/>
      <c r="F6845" s="5"/>
      <c r="G6845" s="5"/>
    </row>
    <row r="6846" spans="1:7" s="15" customFormat="1" x14ac:dyDescent="0.15">
      <c r="A6846" s="6"/>
      <c r="B6846" s="15">
        <v>6629</v>
      </c>
      <c r="C6846" s="18" t="str">
        <f>'Population tagcount script'!D6630</f>
        <v xml:space="preserve">system.time(res2 &lt;- preprocessReads(filename=in_f,  outputFilename=out_f,Rpattern=param_adapter, max.Rmismatch=rep(0, nchar(param_adapter)), nBases=0, minLength=20, nrec=1000000))      </v>
      </c>
      <c r="D6846" s="5"/>
      <c r="E6846" s="5"/>
      <c r="F6846" s="5"/>
      <c r="G6846" s="5"/>
    </row>
    <row r="6847" spans="1:7" s="15" customFormat="1" x14ac:dyDescent="0.15">
      <c r="A6847" s="6"/>
      <c r="B6847" s="15">
        <v>6630</v>
      </c>
      <c r="C6847" s="18" t="str">
        <f>'Population tagcount script'!D6631</f>
        <v>in_f &lt;- "C:/NGS/save/F2_Adap-2.fastq"</v>
      </c>
      <c r="D6847" s="5"/>
      <c r="E6847" s="5"/>
      <c r="F6847" s="5"/>
      <c r="G6847" s="5"/>
    </row>
    <row r="6848" spans="1:7" s="15" customFormat="1" x14ac:dyDescent="0.15">
      <c r="A6848" s="6"/>
      <c r="B6848" s="15">
        <v>6631</v>
      </c>
      <c r="C6848" s="18" t="str">
        <f>'Population tagcount script'!D6632</f>
        <v>out_f &lt;- "C:/NGS/save/F2_Adap-3.fastq"</v>
      </c>
      <c r="D6848" s="5"/>
      <c r="E6848" s="5"/>
      <c r="F6848" s="5"/>
      <c r="G6848" s="5"/>
    </row>
    <row r="6849" spans="1:7" s="15" customFormat="1" x14ac:dyDescent="0.15">
      <c r="A6849" s="6"/>
      <c r="B6849" s="15">
        <v>6632</v>
      </c>
      <c r="C6849" s="18" t="str">
        <f>'Population tagcount script'!D6633</f>
        <v>param_adapter &lt;- "TAAGATCGGAAGAGCGTCGTGTAGGGAAAGAGTGT"  #Adapter sequence 3</v>
      </c>
      <c r="D6849" s="5"/>
      <c r="E6849" s="5"/>
      <c r="F6849" s="5"/>
      <c r="G6849" s="5"/>
    </row>
    <row r="6850" spans="1:7" s="15" customFormat="1" x14ac:dyDescent="0.15">
      <c r="A6850" s="6"/>
      <c r="B6850" s="15">
        <v>6633</v>
      </c>
      <c r="C6850" s="18" t="str">
        <f>'Population tagcount script'!D6634</f>
        <v xml:space="preserve">system.time(res3 &lt;- preprocessReads(filename=in_f,  outputFilename=out_f,Rpattern=param_adapter, max.Rmismatch=rep(0, nchar(param_adapter)), nBases=0, minLength=20, nrec=1000000))      </v>
      </c>
      <c r="D6850" s="5"/>
      <c r="E6850" s="5"/>
      <c r="F6850" s="5"/>
      <c r="G6850" s="5"/>
    </row>
    <row r="6851" spans="1:7" s="15" customFormat="1" x14ac:dyDescent="0.15">
      <c r="A6851" s="6"/>
      <c r="B6851" s="15">
        <v>6634</v>
      </c>
      <c r="C6851" s="18" t="str">
        <f>'Population tagcount script'!D6635</f>
        <v>in_f &lt;- "C:/NGS/save/F2_Adap-3.fastq"</v>
      </c>
      <c r="D6851" s="5"/>
      <c r="E6851" s="5"/>
      <c r="F6851" s="5"/>
      <c r="G6851" s="5"/>
    </row>
    <row r="6852" spans="1:7" s="15" customFormat="1" x14ac:dyDescent="0.15">
      <c r="A6852" s="6"/>
      <c r="B6852" s="15">
        <v>6635</v>
      </c>
      <c r="C6852" s="18" t="str">
        <f>'Population tagcount script'!D6636</f>
        <v>out_f &lt;- "C:/NGS/save/AdapterTrim_.fastq"</v>
      </c>
      <c r="D6852" s="5"/>
      <c r="E6852" s="5"/>
      <c r="F6852" s="5"/>
      <c r="G6852" s="5"/>
    </row>
    <row r="6853" spans="1:7" s="15" customFormat="1" x14ac:dyDescent="0.15">
      <c r="A6853" s="6"/>
      <c r="B6853" s="15">
        <v>6636</v>
      </c>
      <c r="C6853" s="18" t="str">
        <f>'Population tagcount script'!D6637</f>
        <v>param_adapter &lt;- "CATGAGATCGGAAGAGCACACGTCTGAACTCCAGTCAC"  #Adapter sequence 4</v>
      </c>
      <c r="D6853" s="5"/>
      <c r="E6853" s="5"/>
      <c r="F6853" s="5"/>
      <c r="G6853" s="5"/>
    </row>
    <row r="6854" spans="1:7" s="15" customFormat="1" x14ac:dyDescent="0.15">
      <c r="A6854" s="6"/>
      <c r="B6854" s="15">
        <v>6637</v>
      </c>
      <c r="C6854" s="18" t="str">
        <f>'Population tagcount script'!D6638</f>
        <v xml:space="preserve">system.time(res4 &lt;- preprocessReads(filename=in_f,  outputFilename=out_f,Rpattern=param_adapter, max.Rmismatch=rep(0, nchar(param_adapter)), nBases=0, minLength=20, nrec=1000000))      </v>
      </c>
      <c r="D6854" s="5"/>
      <c r="E6854" s="5"/>
      <c r="F6854" s="5"/>
      <c r="G6854" s="5"/>
    </row>
    <row r="6855" spans="1:7" s="15" customFormat="1" x14ac:dyDescent="0.15">
      <c r="A6855" s="6"/>
      <c r="B6855" s="15">
        <v>6638</v>
      </c>
      <c r="C6855" s="18" t="str">
        <f>'Population tagcount script'!D6639</f>
        <v>res &lt;- rbind(res1,res2,res3,res4)</v>
      </c>
      <c r="D6855" s="5"/>
      <c r="E6855" s="5"/>
      <c r="F6855" s="5"/>
      <c r="G6855" s="5"/>
    </row>
    <row r="6856" spans="1:7" s="15" customFormat="1" x14ac:dyDescent="0.15">
      <c r="A6856" s="6"/>
      <c r="B6856" s="15">
        <v>6639</v>
      </c>
      <c r="C6856" s="18" t="str">
        <f>'Population tagcount script'!D6640</f>
        <v>write.csv(res, "C:/NGS/save/.fastq.csv")</v>
      </c>
      <c r="D6856" s="5"/>
      <c r="E6856" s="5"/>
      <c r="F6856" s="5"/>
      <c r="G6856" s="5"/>
    </row>
    <row r="6857" spans="1:7" s="15" customFormat="1" x14ac:dyDescent="0.15">
      <c r="A6857" s="6"/>
      <c r="B6857" s="15">
        <v>6640</v>
      </c>
      <c r="C6857" s="18" t="str">
        <f>'Population tagcount script'!D6641</f>
        <v>system.time(fastq &lt;- fread("C:/NGS/save/AdapterTrim_.fastq", header=F, sep="\t", na.strings="NA", strip.white=TRUE, verbose=TRUE))</v>
      </c>
      <c r="D6857" s="5"/>
      <c r="E6857" s="5"/>
      <c r="F6857" s="5"/>
      <c r="G6857" s="5"/>
    </row>
    <row r="6858" spans="1:7" s="15" customFormat="1" x14ac:dyDescent="0.15">
      <c r="A6858" s="6"/>
      <c r="B6858" s="15">
        <v>6641</v>
      </c>
      <c r="C6858" s="18" t="str">
        <f>'Population tagcount script'!D6642</f>
        <v>file.remove("C:/NGS/save/AdapterTrim_.fastq","C:/NGS/save/F2_Adap-0.fastq","C:/NGS/save/F2_Adap-1.fastq","C:/NGS/save/F2_Adap-2.fastq","C:/NGS/save/F2_Adap-3.fastq")</v>
      </c>
      <c r="D6858" s="5"/>
      <c r="E6858" s="5"/>
      <c r="F6858" s="5"/>
      <c r="G6858" s="5"/>
    </row>
    <row r="6859" spans="1:7" s="15" customFormat="1" x14ac:dyDescent="0.15">
      <c r="A6859" s="6"/>
      <c r="B6859" s="15">
        <v>6642</v>
      </c>
      <c r="C6859" s="18" t="str">
        <f>'Population tagcount script'!D6643</f>
        <v>system.time(nucleotide &lt;- fastq[2+4*(0:((nrow(fastq)/4)-1))])</v>
      </c>
      <c r="D6859" s="5"/>
      <c r="E6859" s="5"/>
      <c r="F6859" s="5"/>
      <c r="G6859" s="5"/>
    </row>
    <row r="6860" spans="1:7" s="15" customFormat="1" x14ac:dyDescent="0.15">
      <c r="A6860" s="6"/>
      <c r="B6860" s="15">
        <v>6643</v>
      </c>
      <c r="C6860" s="18" t="str">
        <f>'Population tagcount script'!D6644</f>
        <v>system.time(RADtag &lt;- sort(table(nucleotide), decreasing=TRUE))</v>
      </c>
      <c r="D6860" s="5"/>
      <c r="E6860" s="5"/>
      <c r="F6860" s="5"/>
      <c r="G6860" s="5"/>
    </row>
    <row r="6861" spans="1:7" s="15" customFormat="1" x14ac:dyDescent="0.15">
      <c r="A6861" s="6"/>
      <c r="B6861" s="15">
        <v>6644</v>
      </c>
      <c r="C6861" s="18" t="str">
        <f>'Population tagcount script'!D6645</f>
        <v>system.time(write.csv(RADtag, file="C:/NGS/save/.tagcount", row.names = F))</v>
      </c>
      <c r="D6861" s="5"/>
      <c r="E6861" s="5"/>
      <c r="F6861" s="5"/>
      <c r="G6861" s="5"/>
    </row>
    <row r="6862" spans="1:7" s="15" customFormat="1" x14ac:dyDescent="0.15">
      <c r="A6862" s="6"/>
      <c r="B6862" s="15">
        <v>6645</v>
      </c>
      <c r="C6862" s="18" t="str">
        <f>'Population tagcount script'!D6646</f>
        <v>file.remove("C:/NGS/save/.fastq")</v>
      </c>
      <c r="D6862" s="5"/>
      <c r="E6862" s="5"/>
      <c r="F6862" s="5"/>
      <c r="G6862" s="5"/>
    </row>
    <row r="6863" spans="1:7" s="15" customFormat="1" x14ac:dyDescent="0.15">
      <c r="A6863" s="6"/>
      <c r="B6863" s="15">
        <v>6646</v>
      </c>
      <c r="C6863" s="18" t="str">
        <f>'Population tagcount script'!D6647</f>
        <v>RAD_1over &lt;- RADtag[RADtag&gt;1]</v>
      </c>
      <c r="D6863" s="5"/>
      <c r="E6863" s="5"/>
      <c r="F6863" s="5"/>
      <c r="G6863" s="5"/>
    </row>
    <row r="6864" spans="1:7" s="15" customFormat="1" x14ac:dyDescent="0.15">
      <c r="A6864" s="6"/>
      <c r="B6864" s="15">
        <v>6647</v>
      </c>
      <c r="C6864" s="18" t="str">
        <f>'Population tagcount script'!D6648</f>
        <v>system.time(write.csv(RAD_1over, file="C:/NGS/save/.tagcount1over", row.names = F))</v>
      </c>
      <c r="D6864" s="5"/>
      <c r="E6864" s="5"/>
      <c r="F6864" s="5"/>
      <c r="G6864" s="5"/>
    </row>
    <row r="6865" spans="1:7" s="15" customFormat="1" x14ac:dyDescent="0.15">
      <c r="A6865" s="6"/>
      <c r="B6865" s="15">
        <v>6648</v>
      </c>
      <c r="C6865" s="18" t="str">
        <f>'Population tagcount script'!D6649</f>
        <v>rm(list=ls())</v>
      </c>
      <c r="D6865" s="5"/>
      <c r="E6865" s="5"/>
      <c r="F6865" s="5"/>
      <c r="G6865" s="5"/>
    </row>
    <row r="6866" spans="1:7" s="15" customFormat="1" x14ac:dyDescent="0.15">
      <c r="A6866" s="6"/>
      <c r="B6866" s="15">
        <v>6649</v>
      </c>
      <c r="C6866" s="18" t="str">
        <f>'Population tagcount script'!D6650</f>
        <v>in_f &lt;- c("0", "0")</v>
      </c>
      <c r="D6866" s="5"/>
      <c r="E6866" s="5"/>
      <c r="F6866" s="5"/>
      <c r="G6866" s="5"/>
    </row>
    <row r="6867" spans="1:7" s="15" customFormat="1" x14ac:dyDescent="0.15">
      <c r="A6867" s="6"/>
      <c r="B6867" s="15">
        <v>6650</v>
      </c>
      <c r="C6867" s="18" t="str">
        <f>'Population tagcount script'!D6651</f>
        <v>out_f &lt;- "C:/NGS/save/.fastq"</v>
      </c>
      <c r="D6867" s="5"/>
      <c r="E6867" s="5"/>
      <c r="F6867" s="5"/>
      <c r="G6867" s="5"/>
    </row>
    <row r="6868" spans="1:7" s="15" customFormat="1" x14ac:dyDescent="0.15">
      <c r="A6868" s="6"/>
      <c r="B6868" s="15">
        <v>6651</v>
      </c>
      <c r="C6868" s="18" t="str">
        <f>'Population tagcount script'!D6652</f>
        <v>param_trim &lt;- 0</v>
      </c>
      <c r="D6868" s="5"/>
      <c r="E6868" s="5"/>
      <c r="F6868" s="5"/>
      <c r="G6868" s="5"/>
    </row>
    <row r="6869" spans="1:7" s="15" customFormat="1" x14ac:dyDescent="0.15">
      <c r="A6869" s="6"/>
      <c r="B6869" s="15">
        <v>6652</v>
      </c>
      <c r="C6869" s="18" t="str">
        <f>'Population tagcount script'!D6653</f>
        <v xml:space="preserve">fastq &lt;- readFastq(in_f)              </v>
      </c>
      <c r="D6869" s="5"/>
      <c r="E6869" s="5"/>
      <c r="F6869" s="5"/>
      <c r="G6869" s="5"/>
    </row>
    <row r="6870" spans="1:7" s="15" customFormat="1" x14ac:dyDescent="0.15">
      <c r="A6870" s="6"/>
      <c r="B6870" s="15">
        <v>6653</v>
      </c>
      <c r="C6870" s="18" t="str">
        <f>'Population tagcount script'!D6654</f>
        <v>hoge &lt;- width(sread(fastq)) - param_trim</v>
      </c>
      <c r="D6870" s="5"/>
      <c r="E6870" s="5"/>
      <c r="F6870" s="5"/>
      <c r="G6870" s="5"/>
    </row>
    <row r="6871" spans="1:7" s="15" customFormat="1" x14ac:dyDescent="0.15">
      <c r="A6871" s="6"/>
      <c r="B6871" s="15">
        <v>6654</v>
      </c>
      <c r="C6871" s="18" t="str">
        <f>'Population tagcount script'!D6655</f>
        <v xml:space="preserve">hoge[hoge &lt; 1] &lt;- 1                   </v>
      </c>
      <c r="D6871" s="5"/>
      <c r="E6871" s="5"/>
      <c r="F6871" s="5"/>
      <c r="G6871" s="5"/>
    </row>
    <row r="6872" spans="1:7" s="15" customFormat="1" x14ac:dyDescent="0.15">
      <c r="A6872" s="6"/>
      <c r="B6872" s="15">
        <v>6655</v>
      </c>
      <c r="C6872" s="18" t="str">
        <f>'Population tagcount script'!D6656</f>
        <v>hoge1 &lt;- DNAStringSet(sread(fastq), start=1, end=hoge)</v>
      </c>
      <c r="D6872" s="5"/>
      <c r="E6872" s="5"/>
      <c r="F6872" s="5"/>
      <c r="G6872" s="5"/>
    </row>
    <row r="6873" spans="1:7" s="15" customFormat="1" x14ac:dyDescent="0.15">
      <c r="A6873" s="6"/>
      <c r="B6873" s="15">
        <v>6656</v>
      </c>
      <c r="C6873" s="18" t="str">
        <f>'Population tagcount script'!D6657</f>
        <v>hoge2 &lt;- BStringSet(quality(quality(fastq)), start=1, end=hoge)</v>
      </c>
      <c r="D6873" s="5"/>
      <c r="E6873" s="5"/>
      <c r="F6873" s="5"/>
      <c r="G6873" s="5"/>
    </row>
    <row r="6874" spans="1:7" s="15" customFormat="1" x14ac:dyDescent="0.15">
      <c r="A6874" s="6"/>
      <c r="B6874" s="15">
        <v>6657</v>
      </c>
      <c r="C6874" s="18" t="str">
        <f>'Population tagcount script'!D6658</f>
        <v>fastq &lt;- ShortReadQ(hoge1, hoge2, id(fastq))</v>
      </c>
      <c r="D6874" s="5"/>
      <c r="E6874" s="5"/>
      <c r="F6874" s="5"/>
      <c r="G6874" s="5"/>
    </row>
    <row r="6875" spans="1:7" s="15" customFormat="1" x14ac:dyDescent="0.15">
      <c r="A6875" s="6"/>
      <c r="B6875" s="15">
        <v>6658</v>
      </c>
      <c r="C6875" s="18" t="str">
        <f>'Population tagcount script'!D6659</f>
        <v xml:space="preserve">writeFastq(fastq, out_f, compress=F)   </v>
      </c>
      <c r="D6875" s="5"/>
      <c r="E6875" s="5"/>
      <c r="F6875" s="5"/>
      <c r="G6875" s="5"/>
    </row>
    <row r="6876" spans="1:7" s="15" customFormat="1" x14ac:dyDescent="0.15">
      <c r="A6876" s="6"/>
      <c r="B6876" s="15">
        <v>6659</v>
      </c>
      <c r="C6876" s="18" t="str">
        <f>'Population tagcount script'!D6660</f>
        <v>param1 &lt;- 35</v>
      </c>
      <c r="D6876" s="5"/>
      <c r="E6876" s="5"/>
      <c r="F6876" s="5"/>
      <c r="G6876" s="5"/>
    </row>
    <row r="6877" spans="1:7" s="15" customFormat="1" x14ac:dyDescent="0.15">
      <c r="A6877" s="6"/>
      <c r="B6877" s="15">
        <v>6660</v>
      </c>
      <c r="C6877" s="18" t="str">
        <f>'Population tagcount script'!D6661</f>
        <v>param2 &lt;- 0.1</v>
      </c>
      <c r="D6877" s="5"/>
      <c r="E6877" s="5"/>
      <c r="F6877" s="5"/>
      <c r="G6877" s="5"/>
    </row>
    <row r="6878" spans="1:7" s="15" customFormat="1" x14ac:dyDescent="0.15">
      <c r="A6878" s="6"/>
      <c r="B6878" s="15">
        <v>6661</v>
      </c>
      <c r="C6878" s="18" t="str">
        <f>'Population tagcount script'!D6662</f>
        <v>fastq &lt;- readFastq("C:/NGS/save/.fastq")</v>
      </c>
      <c r="D6878" s="5"/>
      <c r="E6878" s="5"/>
      <c r="F6878" s="5"/>
      <c r="G6878" s="5"/>
    </row>
    <row r="6879" spans="1:7" s="15" customFormat="1" x14ac:dyDescent="0.15">
      <c r="A6879" s="6"/>
      <c r="B6879" s="15">
        <v>6662</v>
      </c>
      <c r="C6879" s="18" t="str">
        <f>'Population tagcount script'!D6663</f>
        <v>hoge &lt;- as(quality(fastq), "matrix")</v>
      </c>
      <c r="D6879" s="5"/>
      <c r="E6879" s="5"/>
      <c r="F6879" s="5"/>
      <c r="G6879" s="5"/>
    </row>
    <row r="6880" spans="1:7" s="15" customFormat="1" x14ac:dyDescent="0.15">
      <c r="A6880" s="6"/>
      <c r="B6880" s="15">
        <v>6663</v>
      </c>
      <c r="C6880" s="18" t="str">
        <f>'Population tagcount script'!D6664</f>
        <v>obj &lt;- (rowSums(hoge &lt; param1) &lt;= width(fastq)*param2)</v>
      </c>
      <c r="D6880" s="5"/>
      <c r="E6880" s="5"/>
      <c r="F6880" s="5"/>
      <c r="G6880" s="5"/>
    </row>
    <row r="6881" spans="1:7" s="15" customFormat="1" x14ac:dyDescent="0.15">
      <c r="A6881" s="6"/>
      <c r="B6881" s="15">
        <v>6664</v>
      </c>
      <c r="C6881" s="18" t="str">
        <f>'Population tagcount script'!D6665</f>
        <v>fastq &lt;- fastq[obj]</v>
      </c>
      <c r="D6881" s="5"/>
      <c r="E6881" s="5"/>
      <c r="F6881" s="5"/>
      <c r="G6881" s="5"/>
    </row>
    <row r="6882" spans="1:7" s="15" customFormat="1" x14ac:dyDescent="0.15">
      <c r="A6882" s="6"/>
      <c r="B6882" s="15">
        <v>6665</v>
      </c>
      <c r="C6882" s="18" t="str">
        <f>'Population tagcount script'!D6666</f>
        <v xml:space="preserve">writeFastq(fastq, "C:/NGS/save/F2_Adap-0.fastq", compress=F)   </v>
      </c>
      <c r="D6882" s="5"/>
      <c r="E6882" s="5"/>
      <c r="F6882" s="5"/>
      <c r="G6882" s="5"/>
    </row>
    <row r="6883" spans="1:7" s="15" customFormat="1" x14ac:dyDescent="0.15">
      <c r="A6883" s="6"/>
      <c r="B6883" s="15">
        <v>6666</v>
      </c>
      <c r="C6883" s="18" t="str">
        <f>'Population tagcount script'!D6667</f>
        <v>in_f &lt;- "C:/NGS/save/F2_Adap-0.fastq"</v>
      </c>
      <c r="D6883" s="5"/>
      <c r="E6883" s="5"/>
      <c r="F6883" s="5"/>
      <c r="G6883" s="5"/>
    </row>
    <row r="6884" spans="1:7" s="15" customFormat="1" x14ac:dyDescent="0.15">
      <c r="A6884" s="6"/>
      <c r="B6884" s="15">
        <v>6667</v>
      </c>
      <c r="C6884" s="18" t="str">
        <f>'Population tagcount script'!D6668</f>
        <v>out_f &lt;- "C:/NGS/save/F2_Adap-1.fastq"</v>
      </c>
      <c r="D6884" s="5"/>
      <c r="E6884" s="5"/>
      <c r="F6884" s="5"/>
      <c r="G6884" s="5"/>
    </row>
    <row r="6885" spans="1:7" s="15" customFormat="1" x14ac:dyDescent="0.15">
      <c r="A6885" s="6"/>
      <c r="B6885" s="15">
        <v>6668</v>
      </c>
      <c r="C6885" s="18" t="str">
        <f>'Population tagcount script'!D6669</f>
        <v>param_adapter &lt;- "CATGAGATCGGAAGAGCGTCGTGTAGGGAAAGAGTGT"  #Adapter sequence 1</v>
      </c>
      <c r="D6885" s="5"/>
      <c r="E6885" s="5"/>
      <c r="F6885" s="5"/>
      <c r="G6885" s="5"/>
    </row>
    <row r="6886" spans="1:7" s="15" customFormat="1" x14ac:dyDescent="0.15">
      <c r="A6886" s="6"/>
      <c r="B6886" s="15">
        <v>6669</v>
      </c>
      <c r="C6886" s="18" t="str">
        <f>'Population tagcount script'!D6670</f>
        <v xml:space="preserve">system.time(res1 &lt;- preprocessReads(filename=in_f,  outputFilename=out_f,Rpattern=param_adapter, max.Rmismatch=rep(0, nchar(param_adapter)), nBases=0, minLength=20, nrec=1000000))      </v>
      </c>
      <c r="D6886" s="5"/>
      <c r="E6886" s="5"/>
      <c r="F6886" s="5"/>
      <c r="G6886" s="5"/>
    </row>
    <row r="6887" spans="1:7" s="15" customFormat="1" x14ac:dyDescent="0.15">
      <c r="A6887" s="6"/>
      <c r="B6887" s="15">
        <v>6670</v>
      </c>
      <c r="C6887" s="18" t="str">
        <f>'Population tagcount script'!D6671</f>
        <v>in_f &lt;- "C:/NGS/save/F2_Adap-1.fastq"</v>
      </c>
      <c r="D6887" s="5"/>
      <c r="E6887" s="5"/>
      <c r="F6887" s="5"/>
      <c r="G6887" s="5"/>
    </row>
    <row r="6888" spans="1:7" s="15" customFormat="1" x14ac:dyDescent="0.15">
      <c r="A6888" s="6"/>
      <c r="B6888" s="15">
        <v>6671</v>
      </c>
      <c r="C6888" s="18" t="str">
        <f>'Population tagcount script'!D6672</f>
        <v>out_f &lt;- "C:/NGS/save/F2_Adap-2.fastq"</v>
      </c>
      <c r="D6888" s="5"/>
      <c r="E6888" s="5"/>
      <c r="F6888" s="5"/>
      <c r="G6888" s="5"/>
    </row>
    <row r="6889" spans="1:7" s="15" customFormat="1" x14ac:dyDescent="0.15">
      <c r="A6889" s="6"/>
      <c r="B6889" s="15">
        <v>6672</v>
      </c>
      <c r="C6889" s="18" t="str">
        <f>'Population tagcount script'!D6673</f>
        <v>param_adapter &lt;- "TAAGATCGGAAGAGCACACGTCTGAACTCCAGTCAC"  #Adapter sequence 2</v>
      </c>
      <c r="D6889" s="5"/>
      <c r="E6889" s="5"/>
      <c r="F6889" s="5"/>
      <c r="G6889" s="5"/>
    </row>
    <row r="6890" spans="1:7" s="15" customFormat="1" x14ac:dyDescent="0.15">
      <c r="A6890" s="6"/>
      <c r="B6890" s="15">
        <v>6673</v>
      </c>
      <c r="C6890" s="18" t="str">
        <f>'Population tagcount script'!D6674</f>
        <v xml:space="preserve">system.time(res2 &lt;- preprocessReads(filename=in_f,  outputFilename=out_f,Rpattern=param_adapter, max.Rmismatch=rep(0, nchar(param_adapter)), nBases=0, minLength=20, nrec=1000000))      </v>
      </c>
      <c r="D6890" s="5"/>
      <c r="E6890" s="5"/>
      <c r="F6890" s="5"/>
      <c r="G6890" s="5"/>
    </row>
    <row r="6891" spans="1:7" s="15" customFormat="1" x14ac:dyDescent="0.15">
      <c r="A6891" s="6"/>
      <c r="B6891" s="15">
        <v>6674</v>
      </c>
      <c r="C6891" s="18" t="str">
        <f>'Population tagcount script'!D6675</f>
        <v>in_f &lt;- "C:/NGS/save/F2_Adap-2.fastq"</v>
      </c>
      <c r="D6891" s="5"/>
      <c r="E6891" s="5"/>
      <c r="F6891" s="5"/>
      <c r="G6891" s="5"/>
    </row>
    <row r="6892" spans="1:7" s="15" customFormat="1" x14ac:dyDescent="0.15">
      <c r="A6892" s="6"/>
      <c r="B6892" s="15">
        <v>6675</v>
      </c>
      <c r="C6892" s="18" t="str">
        <f>'Population tagcount script'!D6676</f>
        <v>out_f &lt;- "C:/NGS/save/F2_Adap-3.fastq"</v>
      </c>
      <c r="D6892" s="5"/>
      <c r="E6892" s="5"/>
      <c r="F6892" s="5"/>
      <c r="G6892" s="5"/>
    </row>
    <row r="6893" spans="1:7" s="15" customFormat="1" x14ac:dyDescent="0.15">
      <c r="A6893" s="6"/>
      <c r="B6893" s="15">
        <v>6676</v>
      </c>
      <c r="C6893" s="18" t="str">
        <f>'Population tagcount script'!D6677</f>
        <v>param_adapter &lt;- "TAAGATCGGAAGAGCGTCGTGTAGGGAAAGAGTGT"  #Adapter sequence 3</v>
      </c>
      <c r="D6893" s="5"/>
      <c r="E6893" s="5"/>
      <c r="F6893" s="5"/>
      <c r="G6893" s="5"/>
    </row>
    <row r="6894" spans="1:7" s="15" customFormat="1" x14ac:dyDescent="0.15">
      <c r="A6894" s="6"/>
      <c r="B6894" s="15">
        <v>6677</v>
      </c>
      <c r="C6894" s="18" t="str">
        <f>'Population tagcount script'!D6678</f>
        <v xml:space="preserve">system.time(res3 &lt;- preprocessReads(filename=in_f,  outputFilename=out_f,Rpattern=param_adapter, max.Rmismatch=rep(0, nchar(param_adapter)), nBases=0, minLength=20, nrec=1000000))      </v>
      </c>
      <c r="D6894" s="5"/>
      <c r="E6894" s="5"/>
      <c r="F6894" s="5"/>
      <c r="G6894" s="5"/>
    </row>
    <row r="6895" spans="1:7" s="15" customFormat="1" x14ac:dyDescent="0.15">
      <c r="A6895" s="6"/>
      <c r="B6895" s="15">
        <v>6678</v>
      </c>
      <c r="C6895" s="18" t="str">
        <f>'Population tagcount script'!D6679</f>
        <v>in_f &lt;- "C:/NGS/save/F2_Adap-3.fastq"</v>
      </c>
      <c r="D6895" s="5"/>
      <c r="E6895" s="5"/>
      <c r="F6895" s="5"/>
      <c r="G6895" s="5"/>
    </row>
    <row r="6896" spans="1:7" s="15" customFormat="1" x14ac:dyDescent="0.15">
      <c r="A6896" s="6"/>
      <c r="B6896" s="15">
        <v>6679</v>
      </c>
      <c r="C6896" s="18" t="str">
        <f>'Population tagcount script'!D6680</f>
        <v>out_f &lt;- "C:/NGS/save/AdapterTrim_.fastq"</v>
      </c>
      <c r="D6896" s="5"/>
      <c r="E6896" s="5"/>
      <c r="F6896" s="5"/>
      <c r="G6896" s="5"/>
    </row>
    <row r="6897" spans="1:7" s="15" customFormat="1" x14ac:dyDescent="0.15">
      <c r="A6897" s="6"/>
      <c r="B6897" s="15">
        <v>6680</v>
      </c>
      <c r="C6897" s="18" t="str">
        <f>'Population tagcount script'!D6681</f>
        <v>param_adapter &lt;- "CATGAGATCGGAAGAGCACACGTCTGAACTCCAGTCAC"  #Adapter sequence 4</v>
      </c>
      <c r="D6897" s="5"/>
      <c r="E6897" s="5"/>
      <c r="F6897" s="5"/>
      <c r="G6897" s="5"/>
    </row>
    <row r="6898" spans="1:7" s="15" customFormat="1" x14ac:dyDescent="0.15">
      <c r="A6898" s="6"/>
      <c r="B6898" s="15">
        <v>6681</v>
      </c>
      <c r="C6898" s="18" t="str">
        <f>'Population tagcount script'!D6682</f>
        <v xml:space="preserve">system.time(res4 &lt;- preprocessReads(filename=in_f,  outputFilename=out_f,Rpattern=param_adapter, max.Rmismatch=rep(0, nchar(param_adapter)), nBases=0, minLength=20, nrec=1000000))      </v>
      </c>
      <c r="D6898" s="5"/>
      <c r="E6898" s="5"/>
      <c r="F6898" s="5"/>
      <c r="G6898" s="5"/>
    </row>
    <row r="6899" spans="1:7" s="15" customFormat="1" x14ac:dyDescent="0.15">
      <c r="A6899" s="6"/>
      <c r="B6899" s="15">
        <v>6682</v>
      </c>
      <c r="C6899" s="18" t="str">
        <f>'Population tagcount script'!D6683</f>
        <v>res &lt;- rbind(res1,res2,res3,res4)</v>
      </c>
      <c r="D6899" s="5"/>
      <c r="E6899" s="5"/>
      <c r="F6899" s="5"/>
      <c r="G6899" s="5"/>
    </row>
    <row r="6900" spans="1:7" s="15" customFormat="1" x14ac:dyDescent="0.15">
      <c r="A6900" s="6"/>
      <c r="B6900" s="15">
        <v>6683</v>
      </c>
      <c r="C6900" s="18" t="str">
        <f>'Population tagcount script'!D6684</f>
        <v>write.csv(res, "C:/NGS/save/.fastq.csv")</v>
      </c>
      <c r="D6900" s="5"/>
      <c r="E6900" s="5"/>
      <c r="F6900" s="5"/>
      <c r="G6900" s="5"/>
    </row>
    <row r="6901" spans="1:7" s="15" customFormat="1" x14ac:dyDescent="0.15">
      <c r="A6901" s="6"/>
      <c r="B6901" s="15">
        <v>6684</v>
      </c>
      <c r="C6901" s="18" t="str">
        <f>'Population tagcount script'!D6685</f>
        <v>system.time(fastq &lt;- fread("C:/NGS/save/AdapterTrim_.fastq", header=F, sep="\t", na.strings="NA", strip.white=TRUE, verbose=TRUE))</v>
      </c>
      <c r="D6901" s="5"/>
      <c r="E6901" s="5"/>
      <c r="F6901" s="5"/>
      <c r="G6901" s="5"/>
    </row>
    <row r="6902" spans="1:7" s="15" customFormat="1" x14ac:dyDescent="0.15">
      <c r="A6902" s="6"/>
      <c r="B6902" s="15">
        <v>6685</v>
      </c>
      <c r="C6902" s="18" t="str">
        <f>'Population tagcount script'!D6686</f>
        <v>file.remove("C:/NGS/save/AdapterTrim_.fastq","C:/NGS/save/F2_Adap-0.fastq","C:/NGS/save/F2_Adap-1.fastq","C:/NGS/save/F2_Adap-2.fastq","C:/NGS/save/F2_Adap-3.fastq")</v>
      </c>
      <c r="D6902" s="5"/>
      <c r="E6902" s="5"/>
      <c r="F6902" s="5"/>
      <c r="G6902" s="5"/>
    </row>
    <row r="6903" spans="1:7" s="15" customFormat="1" x14ac:dyDescent="0.15">
      <c r="A6903" s="6"/>
      <c r="B6903" s="15">
        <v>6686</v>
      </c>
      <c r="C6903" s="18" t="str">
        <f>'Population tagcount script'!D6687</f>
        <v>system.time(nucleotide &lt;- fastq[2+4*(0:((nrow(fastq)/4)-1))])</v>
      </c>
      <c r="D6903" s="5"/>
      <c r="E6903" s="5"/>
      <c r="F6903" s="5"/>
      <c r="G6903" s="5"/>
    </row>
    <row r="6904" spans="1:7" s="15" customFormat="1" x14ac:dyDescent="0.15">
      <c r="A6904" s="6"/>
      <c r="B6904" s="15">
        <v>6687</v>
      </c>
      <c r="C6904" s="18" t="str">
        <f>'Population tagcount script'!D6688</f>
        <v>system.time(RADtag &lt;- sort(table(nucleotide), decreasing=TRUE))</v>
      </c>
      <c r="D6904" s="5"/>
      <c r="E6904" s="5"/>
      <c r="F6904" s="5"/>
      <c r="G6904" s="5"/>
    </row>
    <row r="6905" spans="1:7" s="15" customFormat="1" x14ac:dyDescent="0.15">
      <c r="A6905" s="6"/>
      <c r="B6905" s="15">
        <v>6688</v>
      </c>
      <c r="C6905" s="18" t="str">
        <f>'Population tagcount script'!D6689</f>
        <v>system.time(write.csv(RADtag, file="C:/NGS/save/.tagcount", row.names = F))</v>
      </c>
      <c r="D6905" s="5"/>
      <c r="E6905" s="5"/>
      <c r="F6905" s="5"/>
      <c r="G6905" s="5"/>
    </row>
    <row r="6906" spans="1:7" s="15" customFormat="1" x14ac:dyDescent="0.15">
      <c r="A6906" s="6"/>
      <c r="B6906" s="15">
        <v>6689</v>
      </c>
      <c r="C6906" s="18" t="str">
        <f>'Population tagcount script'!D6690</f>
        <v>file.remove("C:/NGS/save/.fastq")</v>
      </c>
      <c r="D6906" s="5"/>
      <c r="E6906" s="5"/>
      <c r="F6906" s="5"/>
      <c r="G6906" s="5"/>
    </row>
    <row r="6907" spans="1:7" s="15" customFormat="1" x14ac:dyDescent="0.15">
      <c r="A6907" s="6"/>
      <c r="B6907" s="15">
        <v>6690</v>
      </c>
      <c r="C6907" s="18" t="str">
        <f>'Population tagcount script'!D6691</f>
        <v>RAD_1over &lt;- RADtag[RADtag&gt;1]</v>
      </c>
      <c r="D6907" s="5"/>
      <c r="E6907" s="5"/>
      <c r="F6907" s="5"/>
      <c r="G6907" s="5"/>
    </row>
    <row r="6908" spans="1:7" s="15" customFormat="1" x14ac:dyDescent="0.15">
      <c r="A6908" s="6"/>
      <c r="B6908" s="15">
        <v>6691</v>
      </c>
      <c r="C6908" s="18" t="str">
        <f>'Population tagcount script'!D6692</f>
        <v>system.time(write.csv(RAD_1over, file="C:/NGS/save/.tagcount1over", row.names = F))</v>
      </c>
      <c r="D6908" s="5"/>
      <c r="E6908" s="5"/>
      <c r="F6908" s="5"/>
      <c r="G6908" s="5"/>
    </row>
    <row r="6909" spans="1:7" s="15" customFormat="1" x14ac:dyDescent="0.15">
      <c r="A6909" s="6"/>
      <c r="B6909" s="15">
        <v>6692</v>
      </c>
      <c r="C6909" s="18" t="str">
        <f>'Population tagcount script'!D6693</f>
        <v>rm(list=ls())</v>
      </c>
      <c r="D6909" s="5"/>
      <c r="E6909" s="5"/>
      <c r="F6909" s="5"/>
      <c r="G6909" s="5"/>
    </row>
    <row r="6910" spans="1:7" s="15" customFormat="1" x14ac:dyDescent="0.15">
      <c r="A6910" s="6"/>
      <c r="B6910" s="15">
        <v>6693</v>
      </c>
      <c r="C6910" s="18" t="str">
        <f>'Population tagcount script'!D6694</f>
        <v>in_f &lt;- c("0", "0")</v>
      </c>
      <c r="D6910" s="5"/>
      <c r="E6910" s="5"/>
      <c r="F6910" s="5"/>
      <c r="G6910" s="5"/>
    </row>
    <row r="6911" spans="1:7" s="15" customFormat="1" x14ac:dyDescent="0.15">
      <c r="A6911" s="6"/>
      <c r="B6911" s="15">
        <v>6694</v>
      </c>
      <c r="C6911" s="18" t="str">
        <f>'Population tagcount script'!D6695</f>
        <v>out_f &lt;- "C:/NGS/save/.fastq"</v>
      </c>
      <c r="D6911" s="5"/>
      <c r="E6911" s="5"/>
      <c r="F6911" s="5"/>
      <c r="G6911" s="5"/>
    </row>
    <row r="6912" spans="1:7" s="15" customFormat="1" x14ac:dyDescent="0.15">
      <c r="A6912" s="6"/>
      <c r="B6912" s="15">
        <v>6695</v>
      </c>
      <c r="C6912" s="18" t="str">
        <f>'Population tagcount script'!D6696</f>
        <v>param_trim &lt;- 0</v>
      </c>
      <c r="D6912" s="5"/>
      <c r="E6912" s="5"/>
      <c r="F6912" s="5"/>
      <c r="G6912" s="5"/>
    </row>
    <row r="6913" spans="1:7" s="15" customFormat="1" x14ac:dyDescent="0.15">
      <c r="A6913" s="6"/>
      <c r="B6913" s="15">
        <v>6696</v>
      </c>
      <c r="C6913" s="18" t="str">
        <f>'Population tagcount script'!D6697</f>
        <v xml:space="preserve">fastq &lt;- readFastq(in_f)              </v>
      </c>
      <c r="D6913" s="5"/>
      <c r="E6913" s="5"/>
      <c r="F6913" s="5"/>
      <c r="G6913" s="5"/>
    </row>
    <row r="6914" spans="1:7" s="15" customFormat="1" x14ac:dyDescent="0.15">
      <c r="A6914" s="6"/>
      <c r="B6914" s="15">
        <v>6697</v>
      </c>
      <c r="C6914" s="18" t="str">
        <f>'Population tagcount script'!D6698</f>
        <v>hoge &lt;- width(sread(fastq)) - param_trim</v>
      </c>
      <c r="D6914" s="5"/>
      <c r="E6914" s="5"/>
      <c r="F6914" s="5"/>
      <c r="G6914" s="5"/>
    </row>
    <row r="6915" spans="1:7" s="15" customFormat="1" x14ac:dyDescent="0.15">
      <c r="A6915" s="6"/>
      <c r="B6915" s="15">
        <v>6698</v>
      </c>
      <c r="C6915" s="18" t="str">
        <f>'Population tagcount script'!D6699</f>
        <v xml:space="preserve">hoge[hoge &lt; 1] &lt;- 1                   </v>
      </c>
      <c r="D6915" s="5"/>
      <c r="E6915" s="5"/>
      <c r="F6915" s="5"/>
      <c r="G6915" s="5"/>
    </row>
    <row r="6916" spans="1:7" s="15" customFormat="1" x14ac:dyDescent="0.15">
      <c r="A6916" s="6"/>
      <c r="B6916" s="15">
        <v>6699</v>
      </c>
      <c r="C6916" s="18" t="str">
        <f>'Population tagcount script'!D6700</f>
        <v>hoge1 &lt;- DNAStringSet(sread(fastq), start=1, end=hoge)</v>
      </c>
      <c r="D6916" s="5"/>
      <c r="E6916" s="5"/>
      <c r="F6916" s="5"/>
      <c r="G6916" s="5"/>
    </row>
    <row r="6917" spans="1:7" s="15" customFormat="1" x14ac:dyDescent="0.15">
      <c r="A6917" s="6"/>
      <c r="B6917" s="15">
        <v>6700</v>
      </c>
      <c r="C6917" s="18" t="str">
        <f>'Population tagcount script'!D6701</f>
        <v>hoge2 &lt;- BStringSet(quality(quality(fastq)), start=1, end=hoge)</v>
      </c>
      <c r="D6917" s="5"/>
      <c r="E6917" s="5"/>
      <c r="F6917" s="5"/>
      <c r="G6917" s="5"/>
    </row>
    <row r="6918" spans="1:7" s="15" customFormat="1" x14ac:dyDescent="0.15">
      <c r="A6918" s="6"/>
      <c r="B6918" s="15">
        <v>6701</v>
      </c>
      <c r="C6918" s="18" t="str">
        <f>'Population tagcount script'!D6702</f>
        <v>fastq &lt;- ShortReadQ(hoge1, hoge2, id(fastq))</v>
      </c>
      <c r="D6918" s="5"/>
      <c r="E6918" s="5"/>
      <c r="F6918" s="5"/>
      <c r="G6918" s="5"/>
    </row>
    <row r="6919" spans="1:7" s="15" customFormat="1" x14ac:dyDescent="0.15">
      <c r="A6919" s="6"/>
      <c r="B6919" s="15">
        <v>6702</v>
      </c>
      <c r="C6919" s="18" t="str">
        <f>'Population tagcount script'!D6703</f>
        <v xml:space="preserve">writeFastq(fastq, out_f, compress=F)   </v>
      </c>
      <c r="D6919" s="5"/>
      <c r="E6919" s="5"/>
      <c r="F6919" s="5"/>
      <c r="G6919" s="5"/>
    </row>
    <row r="6920" spans="1:7" s="15" customFormat="1" x14ac:dyDescent="0.15">
      <c r="A6920" s="6"/>
      <c r="B6920" s="15">
        <v>6703</v>
      </c>
      <c r="C6920" s="18" t="str">
        <f>'Population tagcount script'!D6704</f>
        <v>param1 &lt;- 35</v>
      </c>
      <c r="D6920" s="5"/>
      <c r="E6920" s="5"/>
      <c r="F6920" s="5"/>
      <c r="G6920" s="5"/>
    </row>
    <row r="6921" spans="1:7" s="15" customFormat="1" x14ac:dyDescent="0.15">
      <c r="A6921" s="6"/>
      <c r="B6921" s="15">
        <v>6704</v>
      </c>
      <c r="C6921" s="18" t="str">
        <f>'Population tagcount script'!D6705</f>
        <v>param2 &lt;- 0.1</v>
      </c>
      <c r="D6921" s="5"/>
      <c r="E6921" s="5"/>
      <c r="F6921" s="5"/>
      <c r="G6921" s="5"/>
    </row>
    <row r="6922" spans="1:7" s="15" customFormat="1" x14ac:dyDescent="0.15">
      <c r="A6922" s="6"/>
      <c r="B6922" s="15">
        <v>6705</v>
      </c>
      <c r="C6922" s="18" t="str">
        <f>'Population tagcount script'!D6706</f>
        <v>fastq &lt;- readFastq("C:/NGS/save/.fastq")</v>
      </c>
      <c r="D6922" s="5"/>
      <c r="E6922" s="5"/>
      <c r="F6922" s="5"/>
      <c r="G6922" s="5"/>
    </row>
    <row r="6923" spans="1:7" s="15" customFormat="1" x14ac:dyDescent="0.15">
      <c r="A6923" s="6"/>
      <c r="B6923" s="15">
        <v>6706</v>
      </c>
      <c r="C6923" s="18" t="str">
        <f>'Population tagcount script'!D6707</f>
        <v>hoge &lt;- as(quality(fastq), "matrix")</v>
      </c>
      <c r="D6923" s="5"/>
      <c r="E6923" s="5"/>
      <c r="F6923" s="5"/>
      <c r="G6923" s="5"/>
    </row>
    <row r="6924" spans="1:7" s="15" customFormat="1" x14ac:dyDescent="0.15">
      <c r="A6924" s="6"/>
      <c r="B6924" s="15">
        <v>6707</v>
      </c>
      <c r="C6924" s="18" t="str">
        <f>'Population tagcount script'!D6708</f>
        <v>obj &lt;- (rowSums(hoge &lt; param1) &lt;= width(fastq)*param2)</v>
      </c>
      <c r="D6924" s="5"/>
      <c r="E6924" s="5"/>
      <c r="F6924" s="5"/>
      <c r="G6924" s="5"/>
    </row>
    <row r="6925" spans="1:7" s="15" customFormat="1" x14ac:dyDescent="0.15">
      <c r="A6925" s="6"/>
      <c r="B6925" s="15">
        <v>6708</v>
      </c>
      <c r="C6925" s="18" t="str">
        <f>'Population tagcount script'!D6709</f>
        <v>fastq &lt;- fastq[obj]</v>
      </c>
      <c r="D6925" s="5"/>
      <c r="E6925" s="5"/>
      <c r="F6925" s="5"/>
      <c r="G6925" s="5"/>
    </row>
    <row r="6926" spans="1:7" s="15" customFormat="1" x14ac:dyDescent="0.15">
      <c r="A6926" s="6"/>
      <c r="B6926" s="15">
        <v>6709</v>
      </c>
      <c r="C6926" s="18" t="str">
        <f>'Population tagcount script'!D6710</f>
        <v xml:space="preserve">writeFastq(fastq, "C:/NGS/save/F2_Adap-0.fastq", compress=F)   </v>
      </c>
      <c r="D6926" s="5"/>
      <c r="E6926" s="5"/>
      <c r="F6926" s="5"/>
      <c r="G6926" s="5"/>
    </row>
    <row r="6927" spans="1:7" s="15" customFormat="1" x14ac:dyDescent="0.15">
      <c r="A6927" s="6"/>
      <c r="B6927" s="15">
        <v>6710</v>
      </c>
      <c r="C6927" s="18" t="str">
        <f>'Population tagcount script'!D6711</f>
        <v>in_f &lt;- "C:/NGS/save/F2_Adap-0.fastq"</v>
      </c>
      <c r="D6927" s="5"/>
      <c r="E6927" s="5"/>
      <c r="F6927" s="5"/>
      <c r="G6927" s="5"/>
    </row>
    <row r="6928" spans="1:7" s="15" customFormat="1" x14ac:dyDescent="0.15">
      <c r="A6928" s="6"/>
      <c r="B6928" s="15">
        <v>6711</v>
      </c>
      <c r="C6928" s="18" t="str">
        <f>'Population tagcount script'!D6712</f>
        <v>out_f &lt;- "C:/NGS/save/F2_Adap-1.fastq"</v>
      </c>
      <c r="D6928" s="5"/>
      <c r="E6928" s="5"/>
      <c r="F6928" s="5"/>
      <c r="G6928" s="5"/>
    </row>
    <row r="6929" spans="1:7" s="15" customFormat="1" x14ac:dyDescent="0.15">
      <c r="A6929" s="6"/>
      <c r="B6929" s="15">
        <v>6712</v>
      </c>
      <c r="C6929" s="18" t="str">
        <f>'Population tagcount script'!D6713</f>
        <v>param_adapter &lt;- "CATGAGATCGGAAGAGCGTCGTGTAGGGAAAGAGTGT"  #Adapter sequence 1</v>
      </c>
      <c r="D6929" s="5"/>
      <c r="E6929" s="5"/>
      <c r="F6929" s="5"/>
      <c r="G6929" s="5"/>
    </row>
    <row r="6930" spans="1:7" s="15" customFormat="1" x14ac:dyDescent="0.15">
      <c r="A6930" s="6"/>
      <c r="B6930" s="15">
        <v>6713</v>
      </c>
      <c r="C6930" s="18" t="str">
        <f>'Population tagcount script'!D6714</f>
        <v xml:space="preserve">system.time(res1 &lt;- preprocessReads(filename=in_f,  outputFilename=out_f,Rpattern=param_adapter, max.Rmismatch=rep(0, nchar(param_adapter)), nBases=0, minLength=20, nrec=1000000))      </v>
      </c>
      <c r="D6930" s="5"/>
      <c r="E6930" s="5"/>
      <c r="F6930" s="5"/>
      <c r="G6930" s="5"/>
    </row>
    <row r="6931" spans="1:7" s="15" customFormat="1" x14ac:dyDescent="0.15">
      <c r="A6931" s="6"/>
      <c r="B6931" s="15">
        <v>6714</v>
      </c>
      <c r="C6931" s="18" t="str">
        <f>'Population tagcount script'!D6715</f>
        <v>in_f &lt;- "C:/NGS/save/F2_Adap-1.fastq"</v>
      </c>
      <c r="D6931" s="5"/>
      <c r="E6931" s="5"/>
      <c r="F6931" s="5"/>
      <c r="G6931" s="5"/>
    </row>
    <row r="6932" spans="1:7" s="15" customFormat="1" x14ac:dyDescent="0.15">
      <c r="A6932" s="6"/>
      <c r="B6932" s="15">
        <v>6715</v>
      </c>
      <c r="C6932" s="18" t="str">
        <f>'Population tagcount script'!D6716</f>
        <v>out_f &lt;- "C:/NGS/save/F2_Adap-2.fastq"</v>
      </c>
      <c r="D6932" s="5"/>
      <c r="E6932" s="5"/>
      <c r="F6932" s="5"/>
      <c r="G6932" s="5"/>
    </row>
    <row r="6933" spans="1:7" s="15" customFormat="1" x14ac:dyDescent="0.15">
      <c r="A6933" s="6"/>
      <c r="B6933" s="15">
        <v>6716</v>
      </c>
      <c r="C6933" s="18" t="str">
        <f>'Population tagcount script'!D6717</f>
        <v>param_adapter &lt;- "TAAGATCGGAAGAGCACACGTCTGAACTCCAGTCAC"  #Adapter sequence 2</v>
      </c>
      <c r="D6933" s="5"/>
      <c r="E6933" s="5"/>
      <c r="F6933" s="5"/>
      <c r="G6933" s="5"/>
    </row>
    <row r="6934" spans="1:7" s="15" customFormat="1" x14ac:dyDescent="0.15">
      <c r="A6934" s="6"/>
      <c r="B6934" s="15">
        <v>6717</v>
      </c>
      <c r="C6934" s="18" t="str">
        <f>'Population tagcount script'!D6718</f>
        <v xml:space="preserve">system.time(res2 &lt;- preprocessReads(filename=in_f,  outputFilename=out_f,Rpattern=param_adapter, max.Rmismatch=rep(0, nchar(param_adapter)), nBases=0, minLength=20, nrec=1000000))      </v>
      </c>
      <c r="D6934" s="5"/>
      <c r="E6934" s="5"/>
      <c r="F6934" s="5"/>
      <c r="G6934" s="5"/>
    </row>
    <row r="6935" spans="1:7" s="15" customFormat="1" x14ac:dyDescent="0.15">
      <c r="A6935" s="6"/>
      <c r="B6935" s="15">
        <v>6718</v>
      </c>
      <c r="C6935" s="18" t="str">
        <f>'Population tagcount script'!D6719</f>
        <v>in_f &lt;- "C:/NGS/save/F2_Adap-2.fastq"</v>
      </c>
      <c r="D6935" s="5"/>
      <c r="E6935" s="5"/>
      <c r="F6935" s="5"/>
      <c r="G6935" s="5"/>
    </row>
    <row r="6936" spans="1:7" s="15" customFormat="1" x14ac:dyDescent="0.15">
      <c r="A6936" s="6"/>
      <c r="B6936" s="15">
        <v>6719</v>
      </c>
      <c r="C6936" s="18" t="str">
        <f>'Population tagcount script'!D6720</f>
        <v>out_f &lt;- "C:/NGS/save/F2_Adap-3.fastq"</v>
      </c>
      <c r="D6936" s="5"/>
      <c r="E6936" s="5"/>
      <c r="F6936" s="5"/>
      <c r="G6936" s="5"/>
    </row>
    <row r="6937" spans="1:7" s="15" customFormat="1" x14ac:dyDescent="0.15">
      <c r="A6937" s="6"/>
      <c r="B6937" s="15">
        <v>6720</v>
      </c>
      <c r="C6937" s="18" t="str">
        <f>'Population tagcount script'!D6721</f>
        <v>param_adapter &lt;- "TAAGATCGGAAGAGCGTCGTGTAGGGAAAGAGTGT"  #Adapter sequence 3</v>
      </c>
      <c r="D6937" s="5"/>
      <c r="E6937" s="5"/>
      <c r="F6937" s="5"/>
      <c r="G6937" s="5"/>
    </row>
    <row r="6938" spans="1:7" s="15" customFormat="1" x14ac:dyDescent="0.15">
      <c r="A6938" s="6"/>
      <c r="B6938" s="15">
        <v>6721</v>
      </c>
      <c r="C6938" s="18" t="str">
        <f>'Population tagcount script'!D6722</f>
        <v xml:space="preserve">system.time(res3 &lt;- preprocessReads(filename=in_f,  outputFilename=out_f,Rpattern=param_adapter, max.Rmismatch=rep(0, nchar(param_adapter)), nBases=0, minLength=20, nrec=1000000))      </v>
      </c>
      <c r="D6938" s="5"/>
      <c r="E6938" s="5"/>
      <c r="F6938" s="5"/>
      <c r="G6938" s="5"/>
    </row>
    <row r="6939" spans="1:7" s="15" customFormat="1" x14ac:dyDescent="0.15">
      <c r="A6939" s="6"/>
      <c r="B6939" s="15">
        <v>6722</v>
      </c>
      <c r="C6939" s="18" t="str">
        <f>'Population tagcount script'!D6723</f>
        <v>in_f &lt;- "C:/NGS/save/F2_Adap-3.fastq"</v>
      </c>
      <c r="D6939" s="5"/>
      <c r="E6939" s="5"/>
      <c r="F6939" s="5"/>
      <c r="G6939" s="5"/>
    </row>
    <row r="6940" spans="1:7" s="15" customFormat="1" x14ac:dyDescent="0.15">
      <c r="A6940" s="6"/>
      <c r="B6940" s="15">
        <v>6723</v>
      </c>
      <c r="C6940" s="18" t="str">
        <f>'Population tagcount script'!D6724</f>
        <v>out_f &lt;- "C:/NGS/save/AdapterTrim_.fastq"</v>
      </c>
      <c r="D6940" s="5"/>
      <c r="E6940" s="5"/>
      <c r="F6940" s="5"/>
      <c r="G6940" s="5"/>
    </row>
    <row r="6941" spans="1:7" s="15" customFormat="1" x14ac:dyDescent="0.15">
      <c r="A6941" s="6"/>
      <c r="B6941" s="15">
        <v>6724</v>
      </c>
      <c r="C6941" s="18" t="str">
        <f>'Population tagcount script'!D6725</f>
        <v>param_adapter &lt;- "CATGAGATCGGAAGAGCACACGTCTGAACTCCAGTCAC"  #Adapter sequence 4</v>
      </c>
      <c r="D6941" s="5"/>
      <c r="E6941" s="5"/>
      <c r="F6941" s="5"/>
      <c r="G6941" s="5"/>
    </row>
    <row r="6942" spans="1:7" s="15" customFormat="1" x14ac:dyDescent="0.15">
      <c r="A6942" s="6"/>
      <c r="B6942" s="15">
        <v>6725</v>
      </c>
      <c r="C6942" s="18" t="str">
        <f>'Population tagcount script'!D6726</f>
        <v xml:space="preserve">system.time(res4 &lt;- preprocessReads(filename=in_f,  outputFilename=out_f,Rpattern=param_adapter, max.Rmismatch=rep(0, nchar(param_adapter)), nBases=0, minLength=20, nrec=1000000))      </v>
      </c>
      <c r="D6942" s="5"/>
      <c r="E6942" s="5"/>
      <c r="F6942" s="5"/>
      <c r="G6942" s="5"/>
    </row>
    <row r="6943" spans="1:7" s="15" customFormat="1" x14ac:dyDescent="0.15">
      <c r="A6943" s="6"/>
      <c r="B6943" s="15">
        <v>6726</v>
      </c>
      <c r="C6943" s="18" t="str">
        <f>'Population tagcount script'!D6727</f>
        <v>res &lt;- rbind(res1,res2,res3,res4)</v>
      </c>
      <c r="D6943" s="5"/>
      <c r="E6943" s="5"/>
      <c r="F6943" s="5"/>
      <c r="G6943" s="5"/>
    </row>
    <row r="6944" spans="1:7" s="15" customFormat="1" x14ac:dyDescent="0.15">
      <c r="A6944" s="6"/>
      <c r="B6944" s="15">
        <v>6727</v>
      </c>
      <c r="C6944" s="18" t="str">
        <f>'Population tagcount script'!D6728</f>
        <v>write.csv(res, "C:/NGS/save/.fastq.csv")</v>
      </c>
      <c r="D6944" s="5"/>
      <c r="E6944" s="5"/>
      <c r="F6944" s="5"/>
      <c r="G6944" s="5"/>
    </row>
    <row r="6945" spans="1:7" s="15" customFormat="1" x14ac:dyDescent="0.15">
      <c r="A6945" s="6"/>
      <c r="B6945" s="15">
        <v>6728</v>
      </c>
      <c r="C6945" s="18" t="str">
        <f>'Population tagcount script'!D6729</f>
        <v>system.time(fastq &lt;- fread("C:/NGS/save/AdapterTrim_.fastq", header=F, sep="\t", na.strings="NA", strip.white=TRUE, verbose=TRUE))</v>
      </c>
      <c r="D6945" s="5"/>
      <c r="E6945" s="5"/>
      <c r="F6945" s="5"/>
      <c r="G6945" s="5"/>
    </row>
    <row r="6946" spans="1:7" s="15" customFormat="1" x14ac:dyDescent="0.15">
      <c r="A6946" s="6"/>
      <c r="B6946" s="15">
        <v>6729</v>
      </c>
      <c r="C6946" s="18" t="str">
        <f>'Population tagcount script'!D6730</f>
        <v>file.remove("C:/NGS/save/AdapterTrim_.fastq","C:/NGS/save/F2_Adap-0.fastq","C:/NGS/save/F2_Adap-1.fastq","C:/NGS/save/F2_Adap-2.fastq","C:/NGS/save/F2_Adap-3.fastq")</v>
      </c>
      <c r="D6946" s="5"/>
      <c r="E6946" s="5"/>
      <c r="F6946" s="5"/>
      <c r="G6946" s="5"/>
    </row>
    <row r="6947" spans="1:7" s="15" customFormat="1" x14ac:dyDescent="0.15">
      <c r="A6947" s="6"/>
      <c r="B6947" s="15">
        <v>6730</v>
      </c>
      <c r="C6947" s="18" t="str">
        <f>'Population tagcount script'!D6731</f>
        <v>system.time(nucleotide &lt;- fastq[2+4*(0:((nrow(fastq)/4)-1))])</v>
      </c>
      <c r="D6947" s="5"/>
      <c r="E6947" s="5"/>
      <c r="F6947" s="5"/>
      <c r="G6947" s="5"/>
    </row>
    <row r="6948" spans="1:7" s="15" customFormat="1" x14ac:dyDescent="0.15">
      <c r="A6948" s="6"/>
      <c r="B6948" s="15">
        <v>6731</v>
      </c>
      <c r="C6948" s="18" t="str">
        <f>'Population tagcount script'!D6732</f>
        <v>system.time(RADtag &lt;- sort(table(nucleotide), decreasing=TRUE))</v>
      </c>
      <c r="D6948" s="5"/>
      <c r="E6948" s="5"/>
      <c r="F6948" s="5"/>
      <c r="G6948" s="5"/>
    </row>
    <row r="6949" spans="1:7" s="15" customFormat="1" x14ac:dyDescent="0.15">
      <c r="A6949" s="6"/>
      <c r="B6949" s="15">
        <v>6732</v>
      </c>
      <c r="C6949" s="18" t="str">
        <f>'Population tagcount script'!D6733</f>
        <v>system.time(write.csv(RADtag, file="C:/NGS/save/.tagcount", row.names = F))</v>
      </c>
      <c r="D6949" s="5"/>
      <c r="E6949" s="5"/>
      <c r="F6949" s="5"/>
      <c r="G6949" s="5"/>
    </row>
    <row r="6950" spans="1:7" s="15" customFormat="1" x14ac:dyDescent="0.15">
      <c r="A6950" s="6"/>
      <c r="B6950" s="15">
        <v>6733</v>
      </c>
      <c r="C6950" s="18" t="str">
        <f>'Population tagcount script'!D6734</f>
        <v>file.remove("C:/NGS/save/.fastq")</v>
      </c>
      <c r="D6950" s="5"/>
      <c r="E6950" s="5"/>
      <c r="F6950" s="5"/>
      <c r="G6950" s="5"/>
    </row>
    <row r="6951" spans="1:7" s="15" customFormat="1" x14ac:dyDescent="0.15">
      <c r="A6951" s="6"/>
      <c r="B6951" s="15">
        <v>6734</v>
      </c>
      <c r="C6951" s="18" t="str">
        <f>'Population tagcount script'!D6735</f>
        <v>RAD_1over &lt;- RADtag[RADtag&gt;1]</v>
      </c>
      <c r="D6951" s="5"/>
      <c r="E6951" s="5"/>
      <c r="F6951" s="5"/>
      <c r="G6951" s="5"/>
    </row>
    <row r="6952" spans="1:7" s="15" customFormat="1" x14ac:dyDescent="0.15">
      <c r="A6952" s="6"/>
      <c r="B6952" s="15">
        <v>6735</v>
      </c>
      <c r="C6952" s="18" t="str">
        <f>'Population tagcount script'!D6736</f>
        <v>system.time(write.csv(RAD_1over, file="C:/NGS/save/.tagcount1over", row.names = F))</v>
      </c>
      <c r="D6952" s="5"/>
      <c r="E6952" s="5"/>
      <c r="F6952" s="5"/>
      <c r="G6952" s="5"/>
    </row>
    <row r="6953" spans="1:7" s="15" customFormat="1" x14ac:dyDescent="0.15">
      <c r="A6953" s="6"/>
      <c r="B6953" s="15">
        <v>6736</v>
      </c>
      <c r="C6953" s="18" t="str">
        <f>'Population tagcount script'!D6737</f>
        <v>rm(list=ls())</v>
      </c>
      <c r="D6953" s="5"/>
      <c r="E6953" s="5"/>
      <c r="F6953" s="5"/>
      <c r="G6953" s="5"/>
    </row>
    <row r="6954" spans="1:7" s="15" customFormat="1" x14ac:dyDescent="0.15">
      <c r="A6954" s="6"/>
      <c r="B6954" s="15">
        <v>6737</v>
      </c>
      <c r="C6954" s="18" t="str">
        <f>'Population tagcount script'!D6738</f>
        <v>in_f &lt;- c("0", "0")</v>
      </c>
      <c r="D6954" s="5"/>
      <c r="E6954" s="5"/>
      <c r="F6954" s="5"/>
      <c r="G6954" s="5"/>
    </row>
    <row r="6955" spans="1:7" s="15" customFormat="1" x14ac:dyDescent="0.15">
      <c r="A6955" s="6"/>
      <c r="B6955" s="15">
        <v>6738</v>
      </c>
      <c r="C6955" s="18" t="str">
        <f>'Population tagcount script'!D6739</f>
        <v>out_f &lt;- "C:/NGS/save/.fastq"</v>
      </c>
      <c r="D6955" s="5"/>
      <c r="E6955" s="5"/>
      <c r="F6955" s="5"/>
      <c r="G6955" s="5"/>
    </row>
    <row r="6956" spans="1:7" s="15" customFormat="1" x14ac:dyDescent="0.15">
      <c r="A6956" s="6"/>
      <c r="B6956" s="15">
        <v>6739</v>
      </c>
      <c r="C6956" s="18" t="str">
        <f>'Population tagcount script'!D6740</f>
        <v>param_trim &lt;- 0</v>
      </c>
      <c r="D6956" s="5"/>
      <c r="E6956" s="5"/>
      <c r="F6956" s="5"/>
      <c r="G6956" s="5"/>
    </row>
    <row r="6957" spans="1:7" s="15" customFormat="1" x14ac:dyDescent="0.15">
      <c r="A6957" s="6"/>
      <c r="B6957" s="15">
        <v>6740</v>
      </c>
      <c r="C6957" s="18" t="str">
        <f>'Population tagcount script'!D6741</f>
        <v xml:space="preserve">fastq &lt;- readFastq(in_f)              </v>
      </c>
      <c r="D6957" s="5"/>
      <c r="E6957" s="5"/>
      <c r="F6957" s="5"/>
      <c r="G6957" s="5"/>
    </row>
    <row r="6958" spans="1:7" s="15" customFormat="1" x14ac:dyDescent="0.15">
      <c r="A6958" s="6"/>
      <c r="B6958" s="15">
        <v>6741</v>
      </c>
      <c r="C6958" s="18" t="str">
        <f>'Population tagcount script'!D6742</f>
        <v>hoge &lt;- width(sread(fastq)) - param_trim</v>
      </c>
      <c r="D6958" s="5"/>
      <c r="E6958" s="5"/>
      <c r="F6958" s="5"/>
      <c r="G6958" s="5"/>
    </row>
    <row r="6959" spans="1:7" s="15" customFormat="1" x14ac:dyDescent="0.15">
      <c r="A6959" s="6"/>
      <c r="B6959" s="15">
        <v>6742</v>
      </c>
      <c r="C6959" s="18" t="str">
        <f>'Population tagcount script'!D6743</f>
        <v xml:space="preserve">hoge[hoge &lt; 1] &lt;- 1                   </v>
      </c>
      <c r="D6959" s="5"/>
      <c r="E6959" s="5"/>
      <c r="F6959" s="5"/>
      <c r="G6959" s="5"/>
    </row>
    <row r="6960" spans="1:7" s="15" customFormat="1" x14ac:dyDescent="0.15">
      <c r="A6960" s="6"/>
      <c r="B6960" s="15">
        <v>6743</v>
      </c>
      <c r="C6960" s="18" t="str">
        <f>'Population tagcount script'!D6744</f>
        <v>hoge1 &lt;- DNAStringSet(sread(fastq), start=1, end=hoge)</v>
      </c>
      <c r="D6960" s="5"/>
      <c r="E6960" s="5"/>
      <c r="F6960" s="5"/>
      <c r="G6960" s="5"/>
    </row>
    <row r="6961" spans="1:7" s="15" customFormat="1" x14ac:dyDescent="0.15">
      <c r="A6961" s="6"/>
      <c r="B6961" s="15">
        <v>6744</v>
      </c>
      <c r="C6961" s="18" t="str">
        <f>'Population tagcount script'!D6745</f>
        <v>hoge2 &lt;- BStringSet(quality(quality(fastq)), start=1, end=hoge)</v>
      </c>
      <c r="D6961" s="5"/>
      <c r="E6961" s="5"/>
      <c r="F6961" s="5"/>
      <c r="G6961" s="5"/>
    </row>
    <row r="6962" spans="1:7" s="15" customFormat="1" x14ac:dyDescent="0.15">
      <c r="A6962" s="6"/>
      <c r="B6962" s="15">
        <v>6745</v>
      </c>
      <c r="C6962" s="18" t="str">
        <f>'Population tagcount script'!D6746</f>
        <v>fastq &lt;- ShortReadQ(hoge1, hoge2, id(fastq))</v>
      </c>
      <c r="D6962" s="5"/>
      <c r="E6962" s="5"/>
      <c r="F6962" s="5"/>
      <c r="G6962" s="5"/>
    </row>
    <row r="6963" spans="1:7" s="15" customFormat="1" x14ac:dyDescent="0.15">
      <c r="A6963" s="6"/>
      <c r="B6963" s="15">
        <v>6746</v>
      </c>
      <c r="C6963" s="18" t="str">
        <f>'Population tagcount script'!D6747</f>
        <v xml:space="preserve">writeFastq(fastq, out_f, compress=F)   </v>
      </c>
      <c r="D6963" s="5"/>
      <c r="E6963" s="5"/>
      <c r="F6963" s="5"/>
      <c r="G6963" s="5"/>
    </row>
    <row r="6964" spans="1:7" s="15" customFormat="1" x14ac:dyDescent="0.15">
      <c r="A6964" s="6"/>
      <c r="B6964" s="15">
        <v>6747</v>
      </c>
      <c r="C6964" s="18" t="str">
        <f>'Population tagcount script'!D6748</f>
        <v>param1 &lt;- 35</v>
      </c>
      <c r="D6964" s="5"/>
      <c r="E6964" s="5"/>
      <c r="F6964" s="5"/>
      <c r="G6964" s="5"/>
    </row>
    <row r="6965" spans="1:7" s="15" customFormat="1" x14ac:dyDescent="0.15">
      <c r="A6965" s="6"/>
      <c r="B6965" s="15">
        <v>6748</v>
      </c>
      <c r="C6965" s="18" t="str">
        <f>'Population tagcount script'!D6749</f>
        <v>param2 &lt;- 0.1</v>
      </c>
      <c r="D6965" s="5"/>
      <c r="E6965" s="5"/>
      <c r="F6965" s="5"/>
      <c r="G6965" s="5"/>
    </row>
    <row r="6966" spans="1:7" s="15" customFormat="1" x14ac:dyDescent="0.15">
      <c r="A6966" s="6"/>
      <c r="B6966" s="15">
        <v>6749</v>
      </c>
      <c r="C6966" s="18" t="str">
        <f>'Population tagcount script'!D6750</f>
        <v>fastq &lt;- readFastq("C:/NGS/save/.fastq")</v>
      </c>
      <c r="D6966" s="5"/>
      <c r="E6966" s="5"/>
      <c r="F6966" s="5"/>
      <c r="G6966" s="5"/>
    </row>
    <row r="6967" spans="1:7" s="15" customFormat="1" x14ac:dyDescent="0.15">
      <c r="A6967" s="6"/>
      <c r="B6967" s="15">
        <v>6750</v>
      </c>
      <c r="C6967" s="18" t="str">
        <f>'Population tagcount script'!D6751</f>
        <v>hoge &lt;- as(quality(fastq), "matrix")</v>
      </c>
      <c r="D6967" s="5"/>
      <c r="E6967" s="5"/>
      <c r="F6967" s="5"/>
      <c r="G6967" s="5"/>
    </row>
    <row r="6968" spans="1:7" s="15" customFormat="1" x14ac:dyDescent="0.15">
      <c r="A6968" s="6"/>
      <c r="B6968" s="15">
        <v>6751</v>
      </c>
      <c r="C6968" s="18" t="str">
        <f>'Population tagcount script'!D6752</f>
        <v>obj &lt;- (rowSums(hoge &lt; param1) &lt;= width(fastq)*param2)</v>
      </c>
      <c r="D6968" s="5"/>
      <c r="E6968" s="5"/>
      <c r="F6968" s="5"/>
      <c r="G6968" s="5"/>
    </row>
    <row r="6969" spans="1:7" s="15" customFormat="1" x14ac:dyDescent="0.15">
      <c r="A6969" s="6"/>
      <c r="B6969" s="15">
        <v>6752</v>
      </c>
      <c r="C6969" s="18" t="str">
        <f>'Population tagcount script'!D6753</f>
        <v>fastq &lt;- fastq[obj]</v>
      </c>
      <c r="D6969" s="5"/>
      <c r="E6969" s="5"/>
      <c r="F6969" s="5"/>
      <c r="G6969" s="5"/>
    </row>
    <row r="6970" spans="1:7" s="15" customFormat="1" x14ac:dyDescent="0.15">
      <c r="A6970" s="6"/>
      <c r="B6970" s="15">
        <v>6753</v>
      </c>
      <c r="C6970" s="18" t="str">
        <f>'Population tagcount script'!D6754</f>
        <v xml:space="preserve">writeFastq(fastq, "C:/NGS/save/F2_Adap-0.fastq", compress=F)   </v>
      </c>
      <c r="D6970" s="5"/>
      <c r="E6970" s="5"/>
      <c r="F6970" s="5"/>
      <c r="G6970" s="5"/>
    </row>
    <row r="6971" spans="1:7" s="15" customFormat="1" x14ac:dyDescent="0.15">
      <c r="A6971" s="6"/>
      <c r="B6971" s="15">
        <v>6754</v>
      </c>
      <c r="C6971" s="18" t="str">
        <f>'Population tagcount script'!D6755</f>
        <v>in_f &lt;- "C:/NGS/save/F2_Adap-0.fastq"</v>
      </c>
      <c r="D6971" s="5"/>
      <c r="E6971" s="5"/>
      <c r="F6971" s="5"/>
      <c r="G6971" s="5"/>
    </row>
    <row r="6972" spans="1:7" s="15" customFormat="1" x14ac:dyDescent="0.15">
      <c r="A6972" s="6"/>
      <c r="B6972" s="15">
        <v>6755</v>
      </c>
      <c r="C6972" s="18" t="str">
        <f>'Population tagcount script'!D6756</f>
        <v>out_f &lt;- "C:/NGS/save/F2_Adap-1.fastq"</v>
      </c>
      <c r="D6972" s="5"/>
      <c r="E6972" s="5"/>
      <c r="F6972" s="5"/>
      <c r="G6972" s="5"/>
    </row>
    <row r="6973" spans="1:7" s="15" customFormat="1" x14ac:dyDescent="0.15">
      <c r="A6973" s="6"/>
      <c r="B6973" s="15">
        <v>6756</v>
      </c>
      <c r="C6973" s="18" t="str">
        <f>'Population tagcount script'!D6757</f>
        <v>param_adapter &lt;- "CATGAGATCGGAAGAGCGTCGTGTAGGGAAAGAGTGT"  #Adapter sequence 1</v>
      </c>
      <c r="D6973" s="5"/>
      <c r="E6973" s="5"/>
      <c r="F6973" s="5"/>
      <c r="G6973" s="5"/>
    </row>
    <row r="6974" spans="1:7" s="15" customFormat="1" x14ac:dyDescent="0.15">
      <c r="A6974" s="6"/>
      <c r="B6974" s="15">
        <v>6757</v>
      </c>
      <c r="C6974" s="18" t="str">
        <f>'Population tagcount script'!D6758</f>
        <v xml:space="preserve">system.time(res1 &lt;- preprocessReads(filename=in_f,  outputFilename=out_f,Rpattern=param_adapter, max.Rmismatch=rep(0, nchar(param_adapter)), nBases=0, minLength=20, nrec=1000000))      </v>
      </c>
      <c r="D6974" s="5"/>
      <c r="E6974" s="5"/>
      <c r="F6974" s="5"/>
      <c r="G6974" s="5"/>
    </row>
    <row r="6975" spans="1:7" s="15" customFormat="1" x14ac:dyDescent="0.15">
      <c r="A6975" s="6"/>
      <c r="B6975" s="15">
        <v>6758</v>
      </c>
      <c r="C6975" s="18" t="str">
        <f>'Population tagcount script'!D6759</f>
        <v>in_f &lt;- "C:/NGS/save/F2_Adap-1.fastq"</v>
      </c>
      <c r="D6975" s="5"/>
      <c r="E6975" s="5"/>
      <c r="F6975" s="5"/>
      <c r="G6975" s="5"/>
    </row>
    <row r="6976" spans="1:7" s="15" customFormat="1" x14ac:dyDescent="0.15">
      <c r="A6976" s="6"/>
      <c r="B6976" s="15">
        <v>6759</v>
      </c>
      <c r="C6976" s="18" t="str">
        <f>'Population tagcount script'!D6760</f>
        <v>out_f &lt;- "C:/NGS/save/F2_Adap-2.fastq"</v>
      </c>
      <c r="D6976" s="5"/>
      <c r="E6976" s="5"/>
      <c r="F6976" s="5"/>
      <c r="G6976" s="5"/>
    </row>
    <row r="6977" spans="1:7" s="15" customFormat="1" x14ac:dyDescent="0.15">
      <c r="A6977" s="6"/>
      <c r="B6977" s="15">
        <v>6760</v>
      </c>
      <c r="C6977" s="18" t="str">
        <f>'Population tagcount script'!D6761</f>
        <v>param_adapter &lt;- "TAAGATCGGAAGAGCACACGTCTGAACTCCAGTCAC"  #Adapter sequence 2</v>
      </c>
      <c r="D6977" s="5"/>
      <c r="E6977" s="5"/>
      <c r="F6977" s="5"/>
      <c r="G6977" s="5"/>
    </row>
    <row r="6978" spans="1:7" s="15" customFormat="1" x14ac:dyDescent="0.15">
      <c r="A6978" s="6"/>
      <c r="B6978" s="15">
        <v>6761</v>
      </c>
      <c r="C6978" s="18" t="str">
        <f>'Population tagcount script'!D6762</f>
        <v xml:space="preserve">system.time(res2 &lt;- preprocessReads(filename=in_f,  outputFilename=out_f,Rpattern=param_adapter, max.Rmismatch=rep(0, nchar(param_adapter)), nBases=0, minLength=20, nrec=1000000))      </v>
      </c>
      <c r="D6978" s="5"/>
      <c r="E6978" s="5"/>
      <c r="F6978" s="5"/>
      <c r="G6978" s="5"/>
    </row>
    <row r="6979" spans="1:7" s="15" customFormat="1" x14ac:dyDescent="0.15">
      <c r="A6979" s="6"/>
      <c r="B6979" s="15">
        <v>6762</v>
      </c>
      <c r="C6979" s="18" t="str">
        <f>'Population tagcount script'!D6763</f>
        <v>in_f &lt;- "C:/NGS/save/F2_Adap-2.fastq"</v>
      </c>
      <c r="D6979" s="5"/>
      <c r="E6979" s="5"/>
      <c r="F6979" s="5"/>
      <c r="G6979" s="5"/>
    </row>
    <row r="6980" spans="1:7" s="15" customFormat="1" x14ac:dyDescent="0.15">
      <c r="A6980" s="6"/>
      <c r="B6980" s="15">
        <v>6763</v>
      </c>
      <c r="C6980" s="18" t="str">
        <f>'Population tagcount script'!D6764</f>
        <v>out_f &lt;- "C:/NGS/save/F2_Adap-3.fastq"</v>
      </c>
      <c r="D6980" s="5"/>
      <c r="E6980" s="5"/>
      <c r="F6980" s="5"/>
      <c r="G6980" s="5"/>
    </row>
    <row r="6981" spans="1:7" s="15" customFormat="1" x14ac:dyDescent="0.15">
      <c r="A6981" s="6"/>
      <c r="B6981" s="15">
        <v>6764</v>
      </c>
      <c r="C6981" s="18" t="str">
        <f>'Population tagcount script'!D6765</f>
        <v>param_adapter &lt;- "TAAGATCGGAAGAGCGTCGTGTAGGGAAAGAGTGT"  #Adapter sequence 3</v>
      </c>
      <c r="D6981" s="5"/>
      <c r="E6981" s="5"/>
      <c r="F6981" s="5"/>
      <c r="G6981" s="5"/>
    </row>
    <row r="6982" spans="1:7" s="15" customFormat="1" x14ac:dyDescent="0.15">
      <c r="A6982" s="6"/>
      <c r="B6982" s="15">
        <v>6765</v>
      </c>
      <c r="C6982" s="18" t="str">
        <f>'Population tagcount script'!D6766</f>
        <v xml:space="preserve">system.time(res3 &lt;- preprocessReads(filename=in_f,  outputFilename=out_f,Rpattern=param_adapter, max.Rmismatch=rep(0, nchar(param_adapter)), nBases=0, minLength=20, nrec=1000000))      </v>
      </c>
      <c r="D6982" s="5"/>
      <c r="E6982" s="5"/>
      <c r="F6982" s="5"/>
      <c r="G6982" s="5"/>
    </row>
    <row r="6983" spans="1:7" s="15" customFormat="1" x14ac:dyDescent="0.15">
      <c r="A6983" s="6"/>
      <c r="B6983" s="15">
        <v>6766</v>
      </c>
      <c r="C6983" s="18" t="str">
        <f>'Population tagcount script'!D6767</f>
        <v>in_f &lt;- "C:/NGS/save/F2_Adap-3.fastq"</v>
      </c>
      <c r="D6983" s="5"/>
      <c r="E6983" s="5"/>
      <c r="F6983" s="5"/>
      <c r="G6983" s="5"/>
    </row>
    <row r="6984" spans="1:7" s="15" customFormat="1" x14ac:dyDescent="0.15">
      <c r="A6984" s="6"/>
      <c r="B6984" s="15">
        <v>6767</v>
      </c>
      <c r="C6984" s="18" t="str">
        <f>'Population tagcount script'!D6768</f>
        <v>out_f &lt;- "C:/NGS/save/AdapterTrim_.fastq"</v>
      </c>
      <c r="D6984" s="5"/>
      <c r="E6984" s="5"/>
      <c r="F6984" s="5"/>
      <c r="G6984" s="5"/>
    </row>
    <row r="6985" spans="1:7" s="15" customFormat="1" x14ac:dyDescent="0.15">
      <c r="A6985" s="6"/>
      <c r="B6985" s="15">
        <v>6768</v>
      </c>
      <c r="C6985" s="18" t="str">
        <f>'Population tagcount script'!D6769</f>
        <v>param_adapter &lt;- "CATGAGATCGGAAGAGCACACGTCTGAACTCCAGTCAC"  #Adapter sequence 4</v>
      </c>
      <c r="D6985" s="5"/>
      <c r="E6985" s="5"/>
      <c r="F6985" s="5"/>
      <c r="G6985" s="5"/>
    </row>
    <row r="6986" spans="1:7" s="15" customFormat="1" x14ac:dyDescent="0.15">
      <c r="A6986" s="6"/>
      <c r="B6986" s="15">
        <v>6769</v>
      </c>
      <c r="C6986" s="18" t="str">
        <f>'Population tagcount script'!D6770</f>
        <v xml:space="preserve">system.time(res4 &lt;- preprocessReads(filename=in_f,  outputFilename=out_f,Rpattern=param_adapter, max.Rmismatch=rep(0, nchar(param_adapter)), nBases=0, minLength=20, nrec=1000000))      </v>
      </c>
      <c r="D6986" s="5"/>
      <c r="E6986" s="5"/>
      <c r="F6986" s="5"/>
      <c r="G6986" s="5"/>
    </row>
    <row r="6987" spans="1:7" s="15" customFormat="1" x14ac:dyDescent="0.15">
      <c r="A6987" s="6"/>
      <c r="B6987" s="15">
        <v>6770</v>
      </c>
      <c r="C6987" s="18" t="str">
        <f>'Population tagcount script'!D6771</f>
        <v>res &lt;- rbind(res1,res2,res3,res4)</v>
      </c>
      <c r="D6987" s="5"/>
      <c r="E6987" s="5"/>
      <c r="F6987" s="5"/>
      <c r="G6987" s="5"/>
    </row>
    <row r="6988" spans="1:7" s="15" customFormat="1" x14ac:dyDescent="0.15">
      <c r="A6988" s="6"/>
      <c r="B6988" s="15">
        <v>6771</v>
      </c>
      <c r="C6988" s="18" t="str">
        <f>'Population tagcount script'!D6772</f>
        <v>write.csv(res, "C:/NGS/save/.fastq.csv")</v>
      </c>
      <c r="D6988" s="5"/>
      <c r="E6988" s="5"/>
      <c r="F6988" s="5"/>
      <c r="G6988" s="5"/>
    </row>
    <row r="6989" spans="1:7" s="15" customFormat="1" x14ac:dyDescent="0.15">
      <c r="A6989" s="6"/>
      <c r="B6989" s="15">
        <v>6772</v>
      </c>
      <c r="C6989" s="18" t="str">
        <f>'Population tagcount script'!D6773</f>
        <v>system.time(fastq &lt;- fread("C:/NGS/save/AdapterTrim_.fastq", header=F, sep="\t", na.strings="NA", strip.white=TRUE, verbose=TRUE))</v>
      </c>
      <c r="D6989" s="5"/>
      <c r="E6989" s="5"/>
      <c r="F6989" s="5"/>
      <c r="G6989" s="5"/>
    </row>
    <row r="6990" spans="1:7" s="15" customFormat="1" x14ac:dyDescent="0.15">
      <c r="A6990" s="6"/>
      <c r="B6990" s="15">
        <v>6773</v>
      </c>
      <c r="C6990" s="18" t="str">
        <f>'Population tagcount script'!D6774</f>
        <v>file.remove("C:/NGS/save/AdapterTrim_.fastq","C:/NGS/save/F2_Adap-0.fastq","C:/NGS/save/F2_Adap-1.fastq","C:/NGS/save/F2_Adap-2.fastq","C:/NGS/save/F2_Adap-3.fastq")</v>
      </c>
      <c r="D6990" s="5"/>
      <c r="E6990" s="5"/>
      <c r="F6990" s="5"/>
      <c r="G6990" s="5"/>
    </row>
    <row r="6991" spans="1:7" s="15" customFormat="1" x14ac:dyDescent="0.15">
      <c r="A6991" s="6"/>
      <c r="B6991" s="15">
        <v>6774</v>
      </c>
      <c r="C6991" s="18" t="str">
        <f>'Population tagcount script'!D6775</f>
        <v>system.time(nucleotide &lt;- fastq[2+4*(0:((nrow(fastq)/4)-1))])</v>
      </c>
      <c r="D6991" s="5"/>
      <c r="E6991" s="5"/>
      <c r="F6991" s="5"/>
      <c r="G6991" s="5"/>
    </row>
    <row r="6992" spans="1:7" s="15" customFormat="1" x14ac:dyDescent="0.15">
      <c r="A6992" s="6"/>
      <c r="B6992" s="15">
        <v>6775</v>
      </c>
      <c r="C6992" s="18" t="str">
        <f>'Population tagcount script'!D6776</f>
        <v>system.time(RADtag &lt;- sort(table(nucleotide), decreasing=TRUE))</v>
      </c>
      <c r="D6992" s="5"/>
      <c r="E6992" s="5"/>
      <c r="F6992" s="5"/>
      <c r="G6992" s="5"/>
    </row>
    <row r="6993" spans="1:7" s="15" customFormat="1" x14ac:dyDescent="0.15">
      <c r="A6993" s="6"/>
      <c r="B6993" s="15">
        <v>6776</v>
      </c>
      <c r="C6993" s="18" t="str">
        <f>'Population tagcount script'!D6777</f>
        <v>system.time(write.csv(RADtag, file="C:/NGS/save/.tagcount", row.names = F))</v>
      </c>
      <c r="D6993" s="5"/>
      <c r="E6993" s="5"/>
      <c r="F6993" s="5"/>
      <c r="G6993" s="5"/>
    </row>
    <row r="6994" spans="1:7" s="15" customFormat="1" x14ac:dyDescent="0.15">
      <c r="A6994" s="6"/>
      <c r="B6994" s="15">
        <v>6777</v>
      </c>
      <c r="C6994" s="18" t="str">
        <f>'Population tagcount script'!D6778</f>
        <v>file.remove("C:/NGS/save/.fastq")</v>
      </c>
      <c r="D6994" s="5"/>
      <c r="E6994" s="5"/>
      <c r="F6994" s="5"/>
      <c r="G6994" s="5"/>
    </row>
    <row r="6995" spans="1:7" s="15" customFormat="1" x14ac:dyDescent="0.15">
      <c r="A6995" s="6"/>
      <c r="B6995" s="15">
        <v>6778</v>
      </c>
      <c r="C6995" s="18" t="str">
        <f>'Population tagcount script'!D6779</f>
        <v>RAD_1over &lt;- RADtag[RADtag&gt;1]</v>
      </c>
      <c r="D6995" s="5"/>
      <c r="E6995" s="5"/>
      <c r="F6995" s="5"/>
      <c r="G6995" s="5"/>
    </row>
    <row r="6996" spans="1:7" s="15" customFormat="1" x14ac:dyDescent="0.15">
      <c r="A6996" s="6"/>
      <c r="B6996" s="15">
        <v>6779</v>
      </c>
      <c r="C6996" s="18" t="str">
        <f>'Population tagcount script'!D6780</f>
        <v>system.time(write.csv(RAD_1over, file="C:/NGS/save/.tagcount1over", row.names = F))</v>
      </c>
      <c r="D6996" s="5"/>
      <c r="E6996" s="5"/>
      <c r="F6996" s="5"/>
      <c r="G6996" s="5"/>
    </row>
    <row r="6997" spans="1:7" s="15" customFormat="1" x14ac:dyDescent="0.15">
      <c r="A6997" s="6"/>
      <c r="B6997" s="15">
        <v>6780</v>
      </c>
      <c r="C6997" s="18" t="str">
        <f>'Population tagcount script'!D6781</f>
        <v>rm(list=ls())</v>
      </c>
      <c r="D6997" s="5"/>
      <c r="E6997" s="5"/>
      <c r="F6997" s="5"/>
      <c r="G6997" s="5"/>
    </row>
    <row r="6998" spans="1:7" s="15" customFormat="1" x14ac:dyDescent="0.15">
      <c r="A6998" s="6"/>
      <c r="B6998" s="15">
        <v>6781</v>
      </c>
      <c r="C6998" s="18" t="str">
        <f>'Population tagcount script'!D6782</f>
        <v>in_f &lt;- c("0", "0")</v>
      </c>
      <c r="D6998" s="5"/>
      <c r="E6998" s="5"/>
      <c r="F6998" s="5"/>
      <c r="G6998" s="5"/>
    </row>
    <row r="6999" spans="1:7" s="15" customFormat="1" x14ac:dyDescent="0.15">
      <c r="A6999" s="6"/>
      <c r="B6999" s="15">
        <v>6782</v>
      </c>
      <c r="C6999" s="18" t="str">
        <f>'Population tagcount script'!D6783</f>
        <v>out_f &lt;- "C:/NGS/save/.fastq"</v>
      </c>
      <c r="D6999" s="5"/>
      <c r="E6999" s="5"/>
      <c r="F6999" s="5"/>
      <c r="G6999" s="5"/>
    </row>
    <row r="7000" spans="1:7" s="15" customFormat="1" x14ac:dyDescent="0.15">
      <c r="A7000" s="6"/>
      <c r="B7000" s="15">
        <v>6783</v>
      </c>
      <c r="C7000" s="18" t="str">
        <f>'Population tagcount script'!D6784</f>
        <v>param_trim &lt;- 0</v>
      </c>
      <c r="D7000" s="5"/>
      <c r="E7000" s="5"/>
      <c r="F7000" s="5"/>
      <c r="G7000" s="5"/>
    </row>
    <row r="7001" spans="1:7" s="15" customFormat="1" x14ac:dyDescent="0.15">
      <c r="A7001" s="6"/>
      <c r="B7001" s="15">
        <v>6784</v>
      </c>
      <c r="C7001" s="18" t="str">
        <f>'Population tagcount script'!D6785</f>
        <v xml:space="preserve">fastq &lt;- readFastq(in_f)              </v>
      </c>
      <c r="D7001" s="5"/>
      <c r="E7001" s="5"/>
      <c r="F7001" s="5"/>
      <c r="G7001" s="5"/>
    </row>
    <row r="7002" spans="1:7" s="15" customFormat="1" x14ac:dyDescent="0.15">
      <c r="A7002" s="6"/>
      <c r="B7002" s="15">
        <v>6785</v>
      </c>
      <c r="C7002" s="18" t="str">
        <f>'Population tagcount script'!D6786</f>
        <v>hoge &lt;- width(sread(fastq)) - param_trim</v>
      </c>
      <c r="D7002" s="5"/>
      <c r="E7002" s="5"/>
      <c r="F7002" s="5"/>
      <c r="G7002" s="5"/>
    </row>
    <row r="7003" spans="1:7" s="15" customFormat="1" x14ac:dyDescent="0.15">
      <c r="A7003" s="6"/>
      <c r="B7003" s="15">
        <v>6786</v>
      </c>
      <c r="C7003" s="18" t="str">
        <f>'Population tagcount script'!D6787</f>
        <v xml:space="preserve">hoge[hoge &lt; 1] &lt;- 1                   </v>
      </c>
      <c r="D7003" s="5"/>
      <c r="E7003" s="5"/>
      <c r="F7003" s="5"/>
      <c r="G7003" s="5"/>
    </row>
    <row r="7004" spans="1:7" s="15" customFormat="1" x14ac:dyDescent="0.15">
      <c r="A7004" s="6"/>
      <c r="B7004" s="15">
        <v>6787</v>
      </c>
      <c r="C7004" s="18" t="str">
        <f>'Population tagcount script'!D6788</f>
        <v>hoge1 &lt;- DNAStringSet(sread(fastq), start=1, end=hoge)</v>
      </c>
      <c r="D7004" s="5"/>
      <c r="E7004" s="5"/>
      <c r="F7004" s="5"/>
      <c r="G7004" s="5"/>
    </row>
    <row r="7005" spans="1:7" s="15" customFormat="1" x14ac:dyDescent="0.15">
      <c r="A7005" s="6"/>
      <c r="B7005" s="15">
        <v>6788</v>
      </c>
      <c r="C7005" s="18" t="str">
        <f>'Population tagcount script'!D6789</f>
        <v>hoge2 &lt;- BStringSet(quality(quality(fastq)), start=1, end=hoge)</v>
      </c>
      <c r="D7005" s="5"/>
      <c r="E7005" s="5"/>
      <c r="F7005" s="5"/>
      <c r="G7005" s="5"/>
    </row>
    <row r="7006" spans="1:7" s="15" customFormat="1" x14ac:dyDescent="0.15">
      <c r="A7006" s="6"/>
      <c r="B7006" s="15">
        <v>6789</v>
      </c>
      <c r="C7006" s="18" t="str">
        <f>'Population tagcount script'!D6790</f>
        <v>fastq &lt;- ShortReadQ(hoge1, hoge2, id(fastq))</v>
      </c>
      <c r="D7006" s="5"/>
      <c r="E7006" s="5"/>
      <c r="F7006" s="5"/>
      <c r="G7006" s="5"/>
    </row>
    <row r="7007" spans="1:7" s="15" customFormat="1" x14ac:dyDescent="0.15">
      <c r="A7007" s="6"/>
      <c r="B7007" s="15">
        <v>6790</v>
      </c>
      <c r="C7007" s="18" t="str">
        <f>'Population tagcount script'!D6791</f>
        <v xml:space="preserve">writeFastq(fastq, out_f, compress=F)   </v>
      </c>
      <c r="D7007" s="5"/>
      <c r="E7007" s="5"/>
      <c r="F7007" s="5"/>
      <c r="G7007" s="5"/>
    </row>
    <row r="7008" spans="1:7" s="15" customFormat="1" x14ac:dyDescent="0.15">
      <c r="A7008" s="6"/>
      <c r="B7008" s="15">
        <v>6791</v>
      </c>
      <c r="C7008" s="18" t="str">
        <f>'Population tagcount script'!D6792</f>
        <v>param1 &lt;- 35</v>
      </c>
      <c r="D7008" s="5"/>
      <c r="E7008" s="5"/>
      <c r="F7008" s="5"/>
      <c r="G7008" s="5"/>
    </row>
    <row r="7009" spans="1:7" s="15" customFormat="1" x14ac:dyDescent="0.15">
      <c r="A7009" s="6"/>
      <c r="B7009" s="15">
        <v>6792</v>
      </c>
      <c r="C7009" s="18" t="str">
        <f>'Population tagcount script'!D6793</f>
        <v>param2 &lt;- 0.1</v>
      </c>
      <c r="D7009" s="5"/>
      <c r="E7009" s="5"/>
      <c r="F7009" s="5"/>
      <c r="G7009" s="5"/>
    </row>
    <row r="7010" spans="1:7" s="15" customFormat="1" x14ac:dyDescent="0.15">
      <c r="A7010" s="6"/>
      <c r="B7010" s="15">
        <v>6793</v>
      </c>
      <c r="C7010" s="18" t="str">
        <f>'Population tagcount script'!D6794</f>
        <v>fastq &lt;- readFastq("C:/NGS/save/.fastq")</v>
      </c>
      <c r="D7010" s="5"/>
      <c r="E7010" s="5"/>
      <c r="F7010" s="5"/>
      <c r="G7010" s="5"/>
    </row>
    <row r="7011" spans="1:7" s="15" customFormat="1" x14ac:dyDescent="0.15">
      <c r="A7011" s="6"/>
      <c r="B7011" s="15">
        <v>6794</v>
      </c>
      <c r="C7011" s="18" t="str">
        <f>'Population tagcount script'!D6795</f>
        <v>hoge &lt;- as(quality(fastq), "matrix")</v>
      </c>
      <c r="D7011" s="5"/>
      <c r="E7011" s="5"/>
      <c r="F7011" s="5"/>
      <c r="G7011" s="5"/>
    </row>
    <row r="7012" spans="1:7" s="15" customFormat="1" x14ac:dyDescent="0.15">
      <c r="A7012" s="6"/>
      <c r="B7012" s="15">
        <v>6795</v>
      </c>
      <c r="C7012" s="18" t="str">
        <f>'Population tagcount script'!D6796</f>
        <v>obj &lt;- (rowSums(hoge &lt; param1) &lt;= width(fastq)*param2)</v>
      </c>
      <c r="D7012" s="5"/>
      <c r="E7012" s="5"/>
      <c r="F7012" s="5"/>
      <c r="G7012" s="5"/>
    </row>
    <row r="7013" spans="1:7" s="15" customFormat="1" x14ac:dyDescent="0.15">
      <c r="A7013" s="6"/>
      <c r="B7013" s="15">
        <v>6796</v>
      </c>
      <c r="C7013" s="18" t="str">
        <f>'Population tagcount script'!D6797</f>
        <v>fastq &lt;- fastq[obj]</v>
      </c>
      <c r="D7013" s="5"/>
      <c r="E7013" s="5"/>
      <c r="F7013" s="5"/>
      <c r="G7013" s="5"/>
    </row>
    <row r="7014" spans="1:7" s="15" customFormat="1" x14ac:dyDescent="0.15">
      <c r="A7014" s="6"/>
      <c r="B7014" s="15">
        <v>6797</v>
      </c>
      <c r="C7014" s="18" t="str">
        <f>'Population tagcount script'!D6798</f>
        <v xml:space="preserve">writeFastq(fastq, "C:/NGS/save/F2_Adap-0.fastq", compress=F)   </v>
      </c>
      <c r="D7014" s="5"/>
      <c r="E7014" s="5"/>
      <c r="F7014" s="5"/>
      <c r="G7014" s="5"/>
    </row>
    <row r="7015" spans="1:7" s="15" customFormat="1" x14ac:dyDescent="0.15">
      <c r="A7015" s="6"/>
      <c r="B7015" s="15">
        <v>6798</v>
      </c>
      <c r="C7015" s="18" t="str">
        <f>'Population tagcount script'!D6799</f>
        <v>in_f &lt;- "C:/NGS/save/F2_Adap-0.fastq"</v>
      </c>
      <c r="D7015" s="5"/>
      <c r="E7015" s="5"/>
      <c r="F7015" s="5"/>
      <c r="G7015" s="5"/>
    </row>
    <row r="7016" spans="1:7" s="15" customFormat="1" x14ac:dyDescent="0.15">
      <c r="A7016" s="6"/>
      <c r="B7016" s="15">
        <v>6799</v>
      </c>
      <c r="C7016" s="18" t="str">
        <f>'Population tagcount script'!D6800</f>
        <v>out_f &lt;- "C:/NGS/save/F2_Adap-1.fastq"</v>
      </c>
      <c r="D7016" s="5"/>
      <c r="E7016" s="5"/>
      <c r="F7016" s="5"/>
      <c r="G7016" s="5"/>
    </row>
    <row r="7017" spans="1:7" s="15" customFormat="1" x14ac:dyDescent="0.15">
      <c r="A7017" s="6"/>
      <c r="B7017" s="15">
        <v>6800</v>
      </c>
      <c r="C7017" s="18" t="str">
        <f>'Population tagcount script'!D6801</f>
        <v>param_adapter &lt;- "CATGAGATCGGAAGAGCGTCGTGTAGGGAAAGAGTGT"  #Adapter sequence 1</v>
      </c>
      <c r="D7017" s="5"/>
      <c r="E7017" s="5"/>
      <c r="F7017" s="5"/>
      <c r="G7017" s="5"/>
    </row>
    <row r="7018" spans="1:7" s="15" customFormat="1" x14ac:dyDescent="0.15">
      <c r="A7018" s="6"/>
      <c r="B7018" s="15">
        <v>6801</v>
      </c>
      <c r="C7018" s="18" t="str">
        <f>'Population tagcount script'!D6802</f>
        <v xml:space="preserve">system.time(res1 &lt;- preprocessReads(filename=in_f,  outputFilename=out_f,Rpattern=param_adapter, max.Rmismatch=rep(0, nchar(param_adapter)), nBases=0, minLength=20, nrec=1000000))      </v>
      </c>
      <c r="D7018" s="5"/>
      <c r="E7018" s="5"/>
      <c r="F7018" s="5"/>
      <c r="G7018" s="5"/>
    </row>
    <row r="7019" spans="1:7" s="15" customFormat="1" x14ac:dyDescent="0.15">
      <c r="A7019" s="6"/>
      <c r="B7019" s="15">
        <v>6802</v>
      </c>
      <c r="C7019" s="18" t="str">
        <f>'Population tagcount script'!D6803</f>
        <v>in_f &lt;- "C:/NGS/save/F2_Adap-1.fastq"</v>
      </c>
      <c r="D7019" s="5"/>
      <c r="E7019" s="5"/>
      <c r="F7019" s="5"/>
      <c r="G7019" s="5"/>
    </row>
    <row r="7020" spans="1:7" s="15" customFormat="1" x14ac:dyDescent="0.15">
      <c r="A7020" s="6"/>
      <c r="B7020" s="15">
        <v>6803</v>
      </c>
      <c r="C7020" s="18" t="str">
        <f>'Population tagcount script'!D6804</f>
        <v>out_f &lt;- "C:/NGS/save/F2_Adap-2.fastq"</v>
      </c>
      <c r="D7020" s="5"/>
      <c r="E7020" s="5"/>
      <c r="F7020" s="5"/>
      <c r="G7020" s="5"/>
    </row>
    <row r="7021" spans="1:7" s="15" customFormat="1" x14ac:dyDescent="0.15">
      <c r="A7021" s="6"/>
      <c r="B7021" s="15">
        <v>6804</v>
      </c>
      <c r="C7021" s="18" t="str">
        <f>'Population tagcount script'!D6805</f>
        <v>param_adapter &lt;- "TAAGATCGGAAGAGCACACGTCTGAACTCCAGTCAC"  #Adapter sequence 2</v>
      </c>
      <c r="D7021" s="5"/>
      <c r="E7021" s="5"/>
      <c r="F7021" s="5"/>
      <c r="G7021" s="5"/>
    </row>
    <row r="7022" spans="1:7" s="15" customFormat="1" x14ac:dyDescent="0.15">
      <c r="A7022" s="6"/>
      <c r="B7022" s="15">
        <v>6805</v>
      </c>
      <c r="C7022" s="18" t="str">
        <f>'Population tagcount script'!D6806</f>
        <v xml:space="preserve">system.time(res2 &lt;- preprocessReads(filename=in_f,  outputFilename=out_f,Rpattern=param_adapter, max.Rmismatch=rep(0, nchar(param_adapter)), nBases=0, minLength=20, nrec=1000000))      </v>
      </c>
      <c r="D7022" s="5"/>
      <c r="E7022" s="5"/>
      <c r="F7022" s="5"/>
      <c r="G7022" s="5"/>
    </row>
    <row r="7023" spans="1:7" s="15" customFormat="1" x14ac:dyDescent="0.15">
      <c r="A7023" s="6"/>
      <c r="B7023" s="15">
        <v>6806</v>
      </c>
      <c r="C7023" s="18" t="str">
        <f>'Population tagcount script'!D6807</f>
        <v>in_f &lt;- "C:/NGS/save/F2_Adap-2.fastq"</v>
      </c>
      <c r="D7023" s="5"/>
      <c r="E7023" s="5"/>
      <c r="F7023" s="5"/>
      <c r="G7023" s="5"/>
    </row>
    <row r="7024" spans="1:7" s="15" customFormat="1" x14ac:dyDescent="0.15">
      <c r="A7024" s="6"/>
      <c r="B7024" s="15">
        <v>6807</v>
      </c>
      <c r="C7024" s="18" t="str">
        <f>'Population tagcount script'!D6808</f>
        <v>out_f &lt;- "C:/NGS/save/F2_Adap-3.fastq"</v>
      </c>
      <c r="D7024" s="5"/>
      <c r="E7024" s="5"/>
      <c r="F7024" s="5"/>
      <c r="G7024" s="5"/>
    </row>
    <row r="7025" spans="1:7" s="15" customFormat="1" x14ac:dyDescent="0.15">
      <c r="A7025" s="6"/>
      <c r="B7025" s="15">
        <v>6808</v>
      </c>
      <c r="C7025" s="18" t="str">
        <f>'Population tagcount script'!D6809</f>
        <v>param_adapter &lt;- "TAAGATCGGAAGAGCGTCGTGTAGGGAAAGAGTGT"  #Adapter sequence 3</v>
      </c>
      <c r="D7025" s="5"/>
      <c r="E7025" s="5"/>
      <c r="F7025" s="5"/>
      <c r="G7025" s="5"/>
    </row>
    <row r="7026" spans="1:7" s="15" customFormat="1" x14ac:dyDescent="0.15">
      <c r="A7026" s="6"/>
      <c r="B7026" s="15">
        <v>6809</v>
      </c>
      <c r="C7026" s="18" t="str">
        <f>'Population tagcount script'!D6810</f>
        <v xml:space="preserve">system.time(res3 &lt;- preprocessReads(filename=in_f,  outputFilename=out_f,Rpattern=param_adapter, max.Rmismatch=rep(0, nchar(param_adapter)), nBases=0, minLength=20, nrec=1000000))      </v>
      </c>
      <c r="D7026" s="5"/>
      <c r="E7026" s="5"/>
      <c r="F7026" s="5"/>
      <c r="G7026" s="5"/>
    </row>
    <row r="7027" spans="1:7" s="15" customFormat="1" x14ac:dyDescent="0.15">
      <c r="A7027" s="6"/>
      <c r="B7027" s="15">
        <v>6810</v>
      </c>
      <c r="C7027" s="18" t="str">
        <f>'Population tagcount script'!D6811</f>
        <v>in_f &lt;- "C:/NGS/save/F2_Adap-3.fastq"</v>
      </c>
      <c r="D7027" s="5"/>
      <c r="E7027" s="5"/>
      <c r="F7027" s="5"/>
      <c r="G7027" s="5"/>
    </row>
    <row r="7028" spans="1:7" s="15" customFormat="1" x14ac:dyDescent="0.15">
      <c r="A7028" s="6"/>
      <c r="B7028" s="15">
        <v>6811</v>
      </c>
      <c r="C7028" s="18" t="str">
        <f>'Population tagcount script'!D6812</f>
        <v>out_f &lt;- "C:/NGS/save/AdapterTrim_.fastq"</v>
      </c>
      <c r="D7028" s="5"/>
      <c r="E7028" s="5"/>
      <c r="F7028" s="5"/>
      <c r="G7028" s="5"/>
    </row>
    <row r="7029" spans="1:7" s="15" customFormat="1" x14ac:dyDescent="0.15">
      <c r="A7029" s="6"/>
      <c r="B7029" s="15">
        <v>6812</v>
      </c>
      <c r="C7029" s="18" t="str">
        <f>'Population tagcount script'!D6813</f>
        <v>param_adapter &lt;- "CATGAGATCGGAAGAGCACACGTCTGAACTCCAGTCAC"  #Adapter sequence 4</v>
      </c>
      <c r="D7029" s="5"/>
      <c r="E7029" s="5"/>
      <c r="F7029" s="5"/>
      <c r="G7029" s="5"/>
    </row>
    <row r="7030" spans="1:7" s="15" customFormat="1" x14ac:dyDescent="0.15">
      <c r="A7030" s="6"/>
      <c r="B7030" s="15">
        <v>6813</v>
      </c>
      <c r="C7030" s="18" t="str">
        <f>'Population tagcount script'!D6814</f>
        <v xml:space="preserve">system.time(res4 &lt;- preprocessReads(filename=in_f,  outputFilename=out_f,Rpattern=param_adapter, max.Rmismatch=rep(0, nchar(param_adapter)), nBases=0, minLength=20, nrec=1000000))      </v>
      </c>
      <c r="D7030" s="5"/>
      <c r="E7030" s="5"/>
      <c r="F7030" s="5"/>
      <c r="G7030" s="5"/>
    </row>
    <row r="7031" spans="1:7" s="15" customFormat="1" x14ac:dyDescent="0.15">
      <c r="A7031" s="6"/>
      <c r="B7031" s="15">
        <v>6814</v>
      </c>
      <c r="C7031" s="18" t="str">
        <f>'Population tagcount script'!D6815</f>
        <v>res &lt;- rbind(res1,res2,res3,res4)</v>
      </c>
      <c r="D7031" s="5"/>
      <c r="E7031" s="5"/>
      <c r="F7031" s="5"/>
      <c r="G7031" s="5"/>
    </row>
    <row r="7032" spans="1:7" s="15" customFormat="1" x14ac:dyDescent="0.15">
      <c r="A7032" s="6"/>
      <c r="B7032" s="15">
        <v>6815</v>
      </c>
      <c r="C7032" s="18" t="str">
        <f>'Population tagcount script'!D6816</f>
        <v>write.csv(res, "C:/NGS/save/.fastq.csv")</v>
      </c>
      <c r="D7032" s="5"/>
      <c r="E7032" s="5"/>
      <c r="F7032" s="5"/>
      <c r="G7032" s="5"/>
    </row>
    <row r="7033" spans="1:7" s="15" customFormat="1" x14ac:dyDescent="0.15">
      <c r="A7033" s="6"/>
      <c r="B7033" s="15">
        <v>6816</v>
      </c>
      <c r="C7033" s="18" t="str">
        <f>'Population tagcount script'!D6817</f>
        <v>system.time(fastq &lt;- fread("C:/NGS/save/AdapterTrim_.fastq", header=F, sep="\t", na.strings="NA", strip.white=TRUE, verbose=TRUE))</v>
      </c>
      <c r="D7033" s="5"/>
      <c r="E7033" s="5"/>
      <c r="F7033" s="5"/>
      <c r="G7033" s="5"/>
    </row>
    <row r="7034" spans="1:7" s="15" customFormat="1" x14ac:dyDescent="0.15">
      <c r="A7034" s="6"/>
      <c r="B7034" s="15">
        <v>6817</v>
      </c>
      <c r="C7034" s="18" t="str">
        <f>'Population tagcount script'!D6818</f>
        <v>file.remove("C:/NGS/save/AdapterTrim_.fastq","C:/NGS/save/F2_Adap-0.fastq","C:/NGS/save/F2_Adap-1.fastq","C:/NGS/save/F2_Adap-2.fastq","C:/NGS/save/F2_Adap-3.fastq")</v>
      </c>
      <c r="D7034" s="5"/>
      <c r="E7034" s="5"/>
      <c r="F7034" s="5"/>
      <c r="G7034" s="5"/>
    </row>
    <row r="7035" spans="1:7" s="15" customFormat="1" x14ac:dyDescent="0.15">
      <c r="A7035" s="6"/>
      <c r="B7035" s="15">
        <v>6818</v>
      </c>
      <c r="C7035" s="18" t="str">
        <f>'Population tagcount script'!D6819</f>
        <v>system.time(nucleotide &lt;- fastq[2+4*(0:((nrow(fastq)/4)-1))])</v>
      </c>
      <c r="D7035" s="5"/>
      <c r="E7035" s="5"/>
      <c r="F7035" s="5"/>
      <c r="G7035" s="5"/>
    </row>
    <row r="7036" spans="1:7" s="15" customFormat="1" x14ac:dyDescent="0.15">
      <c r="A7036" s="6"/>
      <c r="B7036" s="15">
        <v>6819</v>
      </c>
      <c r="C7036" s="18" t="str">
        <f>'Population tagcount script'!D6820</f>
        <v>system.time(RADtag &lt;- sort(table(nucleotide), decreasing=TRUE))</v>
      </c>
      <c r="D7036" s="5"/>
      <c r="E7036" s="5"/>
      <c r="F7036" s="5"/>
      <c r="G7036" s="5"/>
    </row>
    <row r="7037" spans="1:7" s="15" customFormat="1" x14ac:dyDescent="0.15">
      <c r="A7037" s="6"/>
      <c r="B7037" s="15">
        <v>6820</v>
      </c>
      <c r="C7037" s="18" t="str">
        <f>'Population tagcount script'!D6821</f>
        <v>system.time(write.csv(RADtag, file="C:/NGS/save/.tagcount", row.names = F))</v>
      </c>
      <c r="D7037" s="5"/>
      <c r="E7037" s="5"/>
      <c r="F7037" s="5"/>
      <c r="G7037" s="5"/>
    </row>
    <row r="7038" spans="1:7" s="15" customFormat="1" x14ac:dyDescent="0.15">
      <c r="A7038" s="6"/>
      <c r="B7038" s="15">
        <v>6821</v>
      </c>
      <c r="C7038" s="18" t="str">
        <f>'Population tagcount script'!D6822</f>
        <v>file.remove("C:/NGS/save/.fastq")</v>
      </c>
      <c r="D7038" s="5"/>
      <c r="E7038" s="5"/>
      <c r="F7038" s="5"/>
      <c r="G7038" s="5"/>
    </row>
    <row r="7039" spans="1:7" s="15" customFormat="1" x14ac:dyDescent="0.15">
      <c r="A7039" s="6"/>
      <c r="B7039" s="15">
        <v>6822</v>
      </c>
      <c r="C7039" s="18" t="str">
        <f>'Population tagcount script'!D6823</f>
        <v>RAD_1over &lt;- RADtag[RADtag&gt;1]</v>
      </c>
      <c r="D7039" s="5"/>
      <c r="E7039" s="5"/>
      <c r="F7039" s="5"/>
      <c r="G7039" s="5"/>
    </row>
    <row r="7040" spans="1:7" s="15" customFormat="1" x14ac:dyDescent="0.15">
      <c r="A7040" s="6"/>
      <c r="B7040" s="15">
        <v>6823</v>
      </c>
      <c r="C7040" s="18" t="str">
        <f>'Population tagcount script'!D6824</f>
        <v>system.time(write.csv(RAD_1over, file="C:/NGS/save/.tagcount1over", row.names = F))</v>
      </c>
      <c r="D7040" s="5"/>
      <c r="E7040" s="5"/>
      <c r="F7040" s="5"/>
      <c r="G7040" s="5"/>
    </row>
    <row r="7041" spans="1:7" s="15" customFormat="1" x14ac:dyDescent="0.15">
      <c r="A7041" s="6"/>
      <c r="B7041" s="15">
        <v>6824</v>
      </c>
      <c r="C7041" s="18" t="str">
        <f>'Population tagcount script'!D6825</f>
        <v>rm(list=ls())</v>
      </c>
      <c r="D7041" s="5"/>
      <c r="E7041" s="5"/>
      <c r="F7041" s="5"/>
      <c r="G7041" s="5"/>
    </row>
    <row r="7042" spans="1:7" s="15" customFormat="1" x14ac:dyDescent="0.15">
      <c r="A7042" s="6"/>
      <c r="B7042" s="15">
        <v>6825</v>
      </c>
      <c r="C7042" s="18" t="str">
        <f>'Population tagcount script'!D6826</f>
        <v>in_f &lt;- c("0", "0")</v>
      </c>
      <c r="D7042" s="5"/>
      <c r="E7042" s="5"/>
      <c r="F7042" s="5"/>
      <c r="G7042" s="5"/>
    </row>
    <row r="7043" spans="1:7" s="15" customFormat="1" x14ac:dyDescent="0.15">
      <c r="A7043" s="6"/>
      <c r="B7043" s="15">
        <v>6826</v>
      </c>
      <c r="C7043" s="18" t="str">
        <f>'Population tagcount script'!D6827</f>
        <v>out_f &lt;- "C:/NGS/save/.fastq"</v>
      </c>
      <c r="D7043" s="5"/>
      <c r="E7043" s="5"/>
      <c r="F7043" s="5"/>
      <c r="G7043" s="5"/>
    </row>
    <row r="7044" spans="1:7" s="15" customFormat="1" x14ac:dyDescent="0.15">
      <c r="A7044" s="6"/>
      <c r="B7044" s="15">
        <v>6827</v>
      </c>
      <c r="C7044" s="18" t="str">
        <f>'Population tagcount script'!D6828</f>
        <v>param_trim &lt;- 0</v>
      </c>
      <c r="D7044" s="5"/>
      <c r="E7044" s="5"/>
      <c r="F7044" s="5"/>
      <c r="G7044" s="5"/>
    </row>
    <row r="7045" spans="1:7" s="15" customFormat="1" x14ac:dyDescent="0.15">
      <c r="A7045" s="6"/>
      <c r="B7045" s="15">
        <v>6828</v>
      </c>
      <c r="C7045" s="18" t="str">
        <f>'Population tagcount script'!D6829</f>
        <v xml:space="preserve">fastq &lt;- readFastq(in_f)              </v>
      </c>
      <c r="D7045" s="5"/>
      <c r="E7045" s="5"/>
      <c r="F7045" s="5"/>
      <c r="G7045" s="5"/>
    </row>
    <row r="7046" spans="1:7" s="15" customFormat="1" x14ac:dyDescent="0.15">
      <c r="A7046" s="6"/>
      <c r="B7046" s="15">
        <v>6829</v>
      </c>
      <c r="C7046" s="18" t="str">
        <f>'Population tagcount script'!D6830</f>
        <v>hoge &lt;- width(sread(fastq)) - param_trim</v>
      </c>
      <c r="D7046" s="5"/>
      <c r="E7046" s="5"/>
      <c r="F7046" s="5"/>
      <c r="G7046" s="5"/>
    </row>
    <row r="7047" spans="1:7" s="15" customFormat="1" x14ac:dyDescent="0.15">
      <c r="A7047" s="6"/>
      <c r="B7047" s="15">
        <v>6830</v>
      </c>
      <c r="C7047" s="18" t="str">
        <f>'Population tagcount script'!D6831</f>
        <v xml:space="preserve">hoge[hoge &lt; 1] &lt;- 1                   </v>
      </c>
      <c r="D7047" s="5"/>
      <c r="E7047" s="5"/>
      <c r="F7047" s="5"/>
      <c r="G7047" s="5"/>
    </row>
    <row r="7048" spans="1:7" s="15" customFormat="1" x14ac:dyDescent="0.15">
      <c r="A7048" s="6"/>
      <c r="B7048" s="15">
        <v>6831</v>
      </c>
      <c r="C7048" s="18" t="str">
        <f>'Population tagcount script'!D6832</f>
        <v>hoge1 &lt;- DNAStringSet(sread(fastq), start=1, end=hoge)</v>
      </c>
      <c r="D7048" s="5"/>
      <c r="E7048" s="5"/>
      <c r="F7048" s="5"/>
      <c r="G7048" s="5"/>
    </row>
    <row r="7049" spans="1:7" s="15" customFormat="1" x14ac:dyDescent="0.15">
      <c r="A7049" s="6"/>
      <c r="B7049" s="15">
        <v>6832</v>
      </c>
      <c r="C7049" s="18" t="str">
        <f>'Population tagcount script'!D6833</f>
        <v>hoge2 &lt;- BStringSet(quality(quality(fastq)), start=1, end=hoge)</v>
      </c>
      <c r="D7049" s="5"/>
      <c r="E7049" s="5"/>
      <c r="F7049" s="5"/>
      <c r="G7049" s="5"/>
    </row>
    <row r="7050" spans="1:7" s="15" customFormat="1" x14ac:dyDescent="0.15">
      <c r="A7050" s="6"/>
      <c r="B7050" s="15">
        <v>6833</v>
      </c>
      <c r="C7050" s="18" t="str">
        <f>'Population tagcount script'!D6834</f>
        <v>fastq &lt;- ShortReadQ(hoge1, hoge2, id(fastq))</v>
      </c>
      <c r="D7050" s="5"/>
      <c r="E7050" s="5"/>
      <c r="F7050" s="5"/>
      <c r="G7050" s="5"/>
    </row>
    <row r="7051" spans="1:7" s="15" customFormat="1" x14ac:dyDescent="0.15">
      <c r="A7051" s="6"/>
      <c r="B7051" s="15">
        <v>6834</v>
      </c>
      <c r="C7051" s="18" t="str">
        <f>'Population tagcount script'!D6835</f>
        <v xml:space="preserve">writeFastq(fastq, out_f, compress=F)   </v>
      </c>
      <c r="D7051" s="5"/>
      <c r="E7051" s="5"/>
      <c r="F7051" s="5"/>
      <c r="G7051" s="5"/>
    </row>
    <row r="7052" spans="1:7" s="15" customFormat="1" x14ac:dyDescent="0.15">
      <c r="A7052" s="6"/>
      <c r="B7052" s="15">
        <v>6835</v>
      </c>
      <c r="C7052" s="18" t="str">
        <f>'Population tagcount script'!D6836</f>
        <v>param1 &lt;- 35</v>
      </c>
      <c r="D7052" s="5"/>
      <c r="E7052" s="5"/>
      <c r="F7052" s="5"/>
      <c r="G7052" s="5"/>
    </row>
    <row r="7053" spans="1:7" s="15" customFormat="1" x14ac:dyDescent="0.15">
      <c r="A7053" s="6"/>
      <c r="B7053" s="15">
        <v>6836</v>
      </c>
      <c r="C7053" s="18" t="str">
        <f>'Population tagcount script'!D6837</f>
        <v>param2 &lt;- 0.1</v>
      </c>
      <c r="D7053" s="5"/>
      <c r="E7053" s="5"/>
      <c r="F7053" s="5"/>
      <c r="G7053" s="5"/>
    </row>
    <row r="7054" spans="1:7" s="15" customFormat="1" x14ac:dyDescent="0.15">
      <c r="A7054" s="6"/>
      <c r="B7054" s="15">
        <v>6837</v>
      </c>
      <c r="C7054" s="18" t="str">
        <f>'Population tagcount script'!D6838</f>
        <v>fastq &lt;- readFastq("C:/NGS/save/.fastq")</v>
      </c>
      <c r="D7054" s="5"/>
      <c r="E7054" s="5"/>
      <c r="F7054" s="5"/>
      <c r="G7054" s="5"/>
    </row>
    <row r="7055" spans="1:7" s="15" customFormat="1" x14ac:dyDescent="0.15">
      <c r="A7055" s="6"/>
      <c r="B7055" s="15">
        <v>6838</v>
      </c>
      <c r="C7055" s="18" t="str">
        <f>'Population tagcount script'!D6839</f>
        <v>hoge &lt;- as(quality(fastq), "matrix")</v>
      </c>
      <c r="D7055" s="5"/>
      <c r="E7055" s="5"/>
      <c r="F7055" s="5"/>
      <c r="G7055" s="5"/>
    </row>
    <row r="7056" spans="1:7" s="15" customFormat="1" x14ac:dyDescent="0.15">
      <c r="A7056" s="6"/>
      <c r="B7056" s="15">
        <v>6839</v>
      </c>
      <c r="C7056" s="18" t="str">
        <f>'Population tagcount script'!D6840</f>
        <v>obj &lt;- (rowSums(hoge &lt; param1) &lt;= width(fastq)*param2)</v>
      </c>
      <c r="D7056" s="5"/>
      <c r="E7056" s="5"/>
      <c r="F7056" s="5"/>
      <c r="G7056" s="5"/>
    </row>
    <row r="7057" spans="1:7" s="15" customFormat="1" x14ac:dyDescent="0.15">
      <c r="A7057" s="6"/>
      <c r="B7057" s="15">
        <v>6840</v>
      </c>
      <c r="C7057" s="18" t="str">
        <f>'Population tagcount script'!D6841</f>
        <v>fastq &lt;- fastq[obj]</v>
      </c>
      <c r="D7057" s="5"/>
      <c r="E7057" s="5"/>
      <c r="F7057" s="5"/>
      <c r="G7057" s="5"/>
    </row>
    <row r="7058" spans="1:7" s="15" customFormat="1" x14ac:dyDescent="0.15">
      <c r="A7058" s="6"/>
      <c r="B7058" s="15">
        <v>6841</v>
      </c>
      <c r="C7058" s="18" t="str">
        <f>'Population tagcount script'!D6842</f>
        <v xml:space="preserve">writeFastq(fastq, "C:/NGS/save/F2_Adap-0.fastq", compress=F)   </v>
      </c>
      <c r="D7058" s="5"/>
      <c r="E7058" s="5"/>
      <c r="F7058" s="5"/>
      <c r="G7058" s="5"/>
    </row>
    <row r="7059" spans="1:7" s="15" customFormat="1" x14ac:dyDescent="0.15">
      <c r="A7059" s="6"/>
      <c r="B7059" s="15">
        <v>6842</v>
      </c>
      <c r="C7059" s="18" t="str">
        <f>'Population tagcount script'!D6843</f>
        <v>in_f &lt;- "C:/NGS/save/F2_Adap-0.fastq"</v>
      </c>
      <c r="D7059" s="5"/>
      <c r="E7059" s="5"/>
      <c r="F7059" s="5"/>
      <c r="G7059" s="5"/>
    </row>
    <row r="7060" spans="1:7" s="15" customFormat="1" x14ac:dyDescent="0.15">
      <c r="A7060" s="6"/>
      <c r="B7060" s="15">
        <v>6843</v>
      </c>
      <c r="C7060" s="18" t="str">
        <f>'Population tagcount script'!D6844</f>
        <v>out_f &lt;- "C:/NGS/save/F2_Adap-1.fastq"</v>
      </c>
      <c r="D7060" s="5"/>
      <c r="E7060" s="5"/>
      <c r="F7060" s="5"/>
      <c r="G7060" s="5"/>
    </row>
    <row r="7061" spans="1:7" s="15" customFormat="1" x14ac:dyDescent="0.15">
      <c r="A7061" s="6"/>
      <c r="B7061" s="15">
        <v>6844</v>
      </c>
      <c r="C7061" s="18" t="str">
        <f>'Population tagcount script'!D6845</f>
        <v>param_adapter &lt;- "CATGAGATCGGAAGAGCGTCGTGTAGGGAAAGAGTGT"  #Adapter sequence 1</v>
      </c>
      <c r="D7061" s="5"/>
      <c r="E7061" s="5"/>
      <c r="F7061" s="5"/>
      <c r="G7061" s="5"/>
    </row>
    <row r="7062" spans="1:7" s="15" customFormat="1" x14ac:dyDescent="0.15">
      <c r="A7062" s="6"/>
      <c r="B7062" s="15">
        <v>6845</v>
      </c>
      <c r="C7062" s="18" t="str">
        <f>'Population tagcount script'!D6846</f>
        <v xml:space="preserve">system.time(res1 &lt;- preprocessReads(filename=in_f,  outputFilename=out_f,Rpattern=param_adapter, max.Rmismatch=rep(0, nchar(param_adapter)), nBases=0, minLength=20, nrec=1000000))      </v>
      </c>
      <c r="D7062" s="5"/>
      <c r="E7062" s="5"/>
      <c r="F7062" s="5"/>
      <c r="G7062" s="5"/>
    </row>
    <row r="7063" spans="1:7" s="15" customFormat="1" x14ac:dyDescent="0.15">
      <c r="A7063" s="6"/>
      <c r="B7063" s="15">
        <v>6846</v>
      </c>
      <c r="C7063" s="18" t="str">
        <f>'Population tagcount script'!D6847</f>
        <v>in_f &lt;- "C:/NGS/save/F2_Adap-1.fastq"</v>
      </c>
      <c r="D7063" s="5"/>
      <c r="E7063" s="5"/>
      <c r="F7063" s="5"/>
      <c r="G7063" s="5"/>
    </row>
    <row r="7064" spans="1:7" s="15" customFormat="1" x14ac:dyDescent="0.15">
      <c r="A7064" s="6"/>
      <c r="B7064" s="15">
        <v>6847</v>
      </c>
      <c r="C7064" s="18" t="str">
        <f>'Population tagcount script'!D6848</f>
        <v>out_f &lt;- "C:/NGS/save/F2_Adap-2.fastq"</v>
      </c>
      <c r="D7064" s="5"/>
      <c r="E7064" s="5"/>
      <c r="F7064" s="5"/>
      <c r="G7064" s="5"/>
    </row>
    <row r="7065" spans="1:7" s="15" customFormat="1" x14ac:dyDescent="0.15">
      <c r="A7065" s="6"/>
      <c r="B7065" s="15">
        <v>6848</v>
      </c>
      <c r="C7065" s="18" t="str">
        <f>'Population tagcount script'!D6849</f>
        <v>param_adapter &lt;- "TAAGATCGGAAGAGCACACGTCTGAACTCCAGTCAC"  #Adapter sequence 2</v>
      </c>
      <c r="D7065" s="5"/>
      <c r="E7065" s="5"/>
      <c r="F7065" s="5"/>
      <c r="G7065" s="5"/>
    </row>
    <row r="7066" spans="1:7" s="15" customFormat="1" x14ac:dyDescent="0.15">
      <c r="A7066" s="6"/>
      <c r="B7066" s="15">
        <v>6849</v>
      </c>
      <c r="C7066" s="18" t="str">
        <f>'Population tagcount script'!D6850</f>
        <v xml:space="preserve">system.time(res2 &lt;- preprocessReads(filename=in_f,  outputFilename=out_f,Rpattern=param_adapter, max.Rmismatch=rep(0, nchar(param_adapter)), nBases=0, minLength=20, nrec=1000000))      </v>
      </c>
      <c r="D7066" s="5"/>
      <c r="E7066" s="5"/>
      <c r="F7066" s="5"/>
      <c r="G7066" s="5"/>
    </row>
    <row r="7067" spans="1:7" s="15" customFormat="1" x14ac:dyDescent="0.15">
      <c r="A7067" s="6"/>
      <c r="B7067" s="15">
        <v>6850</v>
      </c>
      <c r="C7067" s="18" t="str">
        <f>'Population tagcount script'!D6851</f>
        <v>in_f &lt;- "C:/NGS/save/F2_Adap-2.fastq"</v>
      </c>
      <c r="D7067" s="5"/>
      <c r="E7067" s="5"/>
      <c r="F7067" s="5"/>
      <c r="G7067" s="5"/>
    </row>
    <row r="7068" spans="1:7" s="15" customFormat="1" x14ac:dyDescent="0.15">
      <c r="A7068" s="6"/>
      <c r="B7068" s="15">
        <v>6851</v>
      </c>
      <c r="C7068" s="18" t="str">
        <f>'Population tagcount script'!D6852</f>
        <v>out_f &lt;- "C:/NGS/save/F2_Adap-3.fastq"</v>
      </c>
      <c r="D7068" s="5"/>
      <c r="E7068" s="5"/>
      <c r="F7068" s="5"/>
      <c r="G7068" s="5"/>
    </row>
    <row r="7069" spans="1:7" s="15" customFormat="1" x14ac:dyDescent="0.15">
      <c r="A7069" s="6"/>
      <c r="B7069" s="15">
        <v>6852</v>
      </c>
      <c r="C7069" s="18" t="str">
        <f>'Population tagcount script'!D6853</f>
        <v>param_adapter &lt;- "TAAGATCGGAAGAGCGTCGTGTAGGGAAAGAGTGT"  #Adapter sequence 3</v>
      </c>
      <c r="D7069" s="5"/>
      <c r="E7069" s="5"/>
      <c r="F7069" s="5"/>
      <c r="G7069" s="5"/>
    </row>
    <row r="7070" spans="1:7" s="15" customFormat="1" x14ac:dyDescent="0.15">
      <c r="A7070" s="6"/>
      <c r="B7070" s="15">
        <v>6853</v>
      </c>
      <c r="C7070" s="18" t="str">
        <f>'Population tagcount script'!D6854</f>
        <v xml:space="preserve">system.time(res3 &lt;- preprocessReads(filename=in_f,  outputFilename=out_f,Rpattern=param_adapter, max.Rmismatch=rep(0, nchar(param_adapter)), nBases=0, minLength=20, nrec=1000000))      </v>
      </c>
      <c r="D7070" s="5"/>
      <c r="E7070" s="5"/>
      <c r="F7070" s="5"/>
      <c r="G7070" s="5"/>
    </row>
    <row r="7071" spans="1:7" s="15" customFormat="1" x14ac:dyDescent="0.15">
      <c r="A7071" s="6"/>
      <c r="B7071" s="15">
        <v>6854</v>
      </c>
      <c r="C7071" s="18" t="str">
        <f>'Population tagcount script'!D6855</f>
        <v>in_f &lt;- "C:/NGS/save/F2_Adap-3.fastq"</v>
      </c>
      <c r="D7071" s="5"/>
      <c r="E7071" s="5"/>
      <c r="F7071" s="5"/>
      <c r="G7071" s="5"/>
    </row>
    <row r="7072" spans="1:7" s="15" customFormat="1" x14ac:dyDescent="0.15">
      <c r="A7072" s="6"/>
      <c r="B7072" s="15">
        <v>6855</v>
      </c>
      <c r="C7072" s="18" t="str">
        <f>'Population tagcount script'!D6856</f>
        <v>out_f &lt;- "C:/NGS/save/AdapterTrim_.fastq"</v>
      </c>
      <c r="D7072" s="5"/>
      <c r="E7072" s="5"/>
      <c r="F7072" s="5"/>
      <c r="G7072" s="5"/>
    </row>
    <row r="7073" spans="1:7" s="15" customFormat="1" x14ac:dyDescent="0.15">
      <c r="A7073" s="6"/>
      <c r="B7073" s="15">
        <v>6856</v>
      </c>
      <c r="C7073" s="18" t="str">
        <f>'Population tagcount script'!D6857</f>
        <v>param_adapter &lt;- "CATGAGATCGGAAGAGCACACGTCTGAACTCCAGTCAC"  #Adapter sequence 4</v>
      </c>
      <c r="D7073" s="5"/>
      <c r="E7073" s="5"/>
      <c r="F7073" s="5"/>
      <c r="G7073" s="5"/>
    </row>
    <row r="7074" spans="1:7" s="15" customFormat="1" x14ac:dyDescent="0.15">
      <c r="A7074" s="6"/>
      <c r="B7074" s="15">
        <v>6857</v>
      </c>
      <c r="C7074" s="18" t="str">
        <f>'Population tagcount script'!D6858</f>
        <v xml:space="preserve">system.time(res4 &lt;- preprocessReads(filename=in_f,  outputFilename=out_f,Rpattern=param_adapter, max.Rmismatch=rep(0, nchar(param_adapter)), nBases=0, minLength=20, nrec=1000000))      </v>
      </c>
      <c r="D7074" s="5"/>
      <c r="E7074" s="5"/>
      <c r="F7074" s="5"/>
      <c r="G7074" s="5"/>
    </row>
    <row r="7075" spans="1:7" s="15" customFormat="1" x14ac:dyDescent="0.15">
      <c r="A7075" s="6"/>
      <c r="B7075" s="15">
        <v>6858</v>
      </c>
      <c r="C7075" s="18" t="str">
        <f>'Population tagcount script'!D6859</f>
        <v>res &lt;- rbind(res1,res2,res3,res4)</v>
      </c>
      <c r="D7075" s="5"/>
      <c r="E7075" s="5"/>
      <c r="F7075" s="5"/>
      <c r="G7075" s="5"/>
    </row>
    <row r="7076" spans="1:7" s="15" customFormat="1" x14ac:dyDescent="0.15">
      <c r="A7076" s="6"/>
      <c r="B7076" s="15">
        <v>6859</v>
      </c>
      <c r="C7076" s="18" t="str">
        <f>'Population tagcount script'!D6860</f>
        <v>write.csv(res, "C:/NGS/save/.fastq.csv")</v>
      </c>
      <c r="D7076" s="5"/>
      <c r="E7076" s="5"/>
      <c r="F7076" s="5"/>
      <c r="G7076" s="5"/>
    </row>
    <row r="7077" spans="1:7" s="15" customFormat="1" x14ac:dyDescent="0.15">
      <c r="A7077" s="6"/>
      <c r="B7077" s="15">
        <v>6860</v>
      </c>
      <c r="C7077" s="18" t="str">
        <f>'Population tagcount script'!D6861</f>
        <v>system.time(fastq &lt;- fread("C:/NGS/save/AdapterTrim_.fastq", header=F, sep="\t", na.strings="NA", strip.white=TRUE, verbose=TRUE))</v>
      </c>
      <c r="D7077" s="5"/>
      <c r="E7077" s="5"/>
      <c r="F7077" s="5"/>
      <c r="G7077" s="5"/>
    </row>
    <row r="7078" spans="1:7" s="15" customFormat="1" x14ac:dyDescent="0.15">
      <c r="A7078" s="6"/>
      <c r="B7078" s="15">
        <v>6861</v>
      </c>
      <c r="C7078" s="18" t="str">
        <f>'Population tagcount script'!D6862</f>
        <v>file.remove("C:/NGS/save/AdapterTrim_.fastq","C:/NGS/save/F2_Adap-0.fastq","C:/NGS/save/F2_Adap-1.fastq","C:/NGS/save/F2_Adap-2.fastq","C:/NGS/save/F2_Adap-3.fastq")</v>
      </c>
      <c r="D7078" s="5"/>
      <c r="E7078" s="5"/>
      <c r="F7078" s="5"/>
      <c r="G7078" s="5"/>
    </row>
    <row r="7079" spans="1:7" s="15" customFormat="1" x14ac:dyDescent="0.15">
      <c r="A7079" s="6"/>
      <c r="B7079" s="15">
        <v>6862</v>
      </c>
      <c r="C7079" s="18" t="str">
        <f>'Population tagcount script'!D6863</f>
        <v>system.time(nucleotide &lt;- fastq[2+4*(0:((nrow(fastq)/4)-1))])</v>
      </c>
      <c r="D7079" s="5"/>
      <c r="E7079" s="5"/>
      <c r="F7079" s="5"/>
      <c r="G7079" s="5"/>
    </row>
    <row r="7080" spans="1:7" s="15" customFormat="1" x14ac:dyDescent="0.15">
      <c r="A7080" s="6"/>
      <c r="B7080" s="15">
        <v>6863</v>
      </c>
      <c r="C7080" s="18" t="str">
        <f>'Population tagcount script'!D6864</f>
        <v>system.time(RADtag &lt;- sort(table(nucleotide), decreasing=TRUE))</v>
      </c>
      <c r="D7080" s="5"/>
      <c r="E7080" s="5"/>
      <c r="F7080" s="5"/>
      <c r="G7080" s="5"/>
    </row>
    <row r="7081" spans="1:7" s="15" customFormat="1" x14ac:dyDescent="0.15">
      <c r="A7081" s="6"/>
      <c r="B7081" s="15">
        <v>6864</v>
      </c>
      <c r="C7081" s="18" t="str">
        <f>'Population tagcount script'!D6865</f>
        <v>system.time(write.csv(RADtag, file="C:/NGS/save/.tagcount", row.names = F))</v>
      </c>
      <c r="D7081" s="5"/>
      <c r="E7081" s="5"/>
      <c r="F7081" s="5"/>
      <c r="G7081" s="5"/>
    </row>
    <row r="7082" spans="1:7" s="15" customFormat="1" x14ac:dyDescent="0.15">
      <c r="A7082" s="6"/>
      <c r="B7082" s="15">
        <v>6865</v>
      </c>
      <c r="C7082" s="18" t="str">
        <f>'Population tagcount script'!D6866</f>
        <v>file.remove("C:/NGS/save/.fastq")</v>
      </c>
      <c r="D7082" s="5"/>
      <c r="E7082" s="5"/>
      <c r="F7082" s="5"/>
      <c r="G7082" s="5"/>
    </row>
    <row r="7083" spans="1:7" s="15" customFormat="1" x14ac:dyDescent="0.15">
      <c r="A7083" s="6"/>
      <c r="B7083" s="15">
        <v>6866</v>
      </c>
      <c r="C7083" s="18" t="str">
        <f>'Population tagcount script'!D6867</f>
        <v>RAD_1over &lt;- RADtag[RADtag&gt;1]</v>
      </c>
      <c r="D7083" s="5"/>
      <c r="E7083" s="5"/>
      <c r="F7083" s="5"/>
      <c r="G7083" s="5"/>
    </row>
    <row r="7084" spans="1:7" s="15" customFormat="1" x14ac:dyDescent="0.15">
      <c r="A7084" s="6"/>
      <c r="B7084" s="15">
        <v>6867</v>
      </c>
      <c r="C7084" s="18" t="str">
        <f>'Population tagcount script'!D6868</f>
        <v>system.time(write.csv(RAD_1over, file="C:/NGS/save/.tagcount1over", row.names = F))</v>
      </c>
      <c r="D7084" s="5"/>
      <c r="E7084" s="5"/>
      <c r="F7084" s="5"/>
      <c r="G7084" s="5"/>
    </row>
    <row r="7085" spans="1:7" s="15" customFormat="1" x14ac:dyDescent="0.15">
      <c r="A7085" s="6"/>
      <c r="B7085" s="15">
        <v>6868</v>
      </c>
      <c r="C7085" s="18" t="str">
        <f>'Population tagcount script'!D6869</f>
        <v>rm(list=ls())</v>
      </c>
      <c r="D7085" s="5"/>
      <c r="E7085" s="5"/>
      <c r="F7085" s="5"/>
      <c r="G7085" s="5"/>
    </row>
    <row r="7086" spans="1:7" s="15" customFormat="1" x14ac:dyDescent="0.15">
      <c r="A7086" s="6"/>
      <c r="B7086" s="15">
        <v>6869</v>
      </c>
      <c r="C7086" s="18" t="str">
        <f>'Population tagcount script'!D6870</f>
        <v>in_f &lt;- c("0", "0")</v>
      </c>
      <c r="D7086" s="5"/>
      <c r="E7086" s="5"/>
      <c r="F7086" s="5"/>
      <c r="G7086" s="5"/>
    </row>
    <row r="7087" spans="1:7" s="15" customFormat="1" x14ac:dyDescent="0.15">
      <c r="A7087" s="6"/>
      <c r="B7087" s="15">
        <v>6870</v>
      </c>
      <c r="C7087" s="18" t="str">
        <f>'Population tagcount script'!D6871</f>
        <v>out_f &lt;- "C:/NGS/save/.fastq"</v>
      </c>
      <c r="D7087" s="5"/>
      <c r="E7087" s="5"/>
      <c r="F7087" s="5"/>
      <c r="G7087" s="5"/>
    </row>
    <row r="7088" spans="1:7" s="15" customFormat="1" x14ac:dyDescent="0.15">
      <c r="A7088" s="6"/>
      <c r="B7088" s="15">
        <v>6871</v>
      </c>
      <c r="C7088" s="18" t="str">
        <f>'Population tagcount script'!D6872</f>
        <v>param_trim &lt;- 0</v>
      </c>
      <c r="D7088" s="5"/>
      <c r="E7088" s="5"/>
      <c r="F7088" s="5"/>
      <c r="G7088" s="5"/>
    </row>
    <row r="7089" spans="1:7" s="15" customFormat="1" x14ac:dyDescent="0.15">
      <c r="A7089" s="6"/>
      <c r="B7089" s="15">
        <v>6872</v>
      </c>
      <c r="C7089" s="18" t="str">
        <f>'Population tagcount script'!D6873</f>
        <v xml:space="preserve">fastq &lt;- readFastq(in_f)              </v>
      </c>
      <c r="D7089" s="5"/>
      <c r="E7089" s="5"/>
      <c r="F7089" s="5"/>
      <c r="G7089" s="5"/>
    </row>
    <row r="7090" spans="1:7" s="15" customFormat="1" x14ac:dyDescent="0.15">
      <c r="A7090" s="6"/>
      <c r="B7090" s="15">
        <v>6873</v>
      </c>
      <c r="C7090" s="18" t="str">
        <f>'Population tagcount script'!D6874</f>
        <v>hoge &lt;- width(sread(fastq)) - param_trim</v>
      </c>
      <c r="D7090" s="5"/>
      <c r="E7090" s="5"/>
      <c r="F7090" s="5"/>
      <c r="G7090" s="5"/>
    </row>
    <row r="7091" spans="1:7" s="15" customFormat="1" x14ac:dyDescent="0.15">
      <c r="A7091" s="6"/>
      <c r="B7091" s="15">
        <v>6874</v>
      </c>
      <c r="C7091" s="18" t="str">
        <f>'Population tagcount script'!D6875</f>
        <v xml:space="preserve">hoge[hoge &lt; 1] &lt;- 1                   </v>
      </c>
      <c r="D7091" s="5"/>
      <c r="E7091" s="5"/>
      <c r="F7091" s="5"/>
      <c r="G7091" s="5"/>
    </row>
    <row r="7092" spans="1:7" s="15" customFormat="1" x14ac:dyDescent="0.15">
      <c r="A7092" s="6"/>
      <c r="B7092" s="15">
        <v>6875</v>
      </c>
      <c r="C7092" s="18" t="str">
        <f>'Population tagcount script'!D6876</f>
        <v>hoge1 &lt;- DNAStringSet(sread(fastq), start=1, end=hoge)</v>
      </c>
      <c r="D7092" s="5"/>
      <c r="E7092" s="5"/>
      <c r="F7092" s="5"/>
      <c r="G7092" s="5"/>
    </row>
    <row r="7093" spans="1:7" s="15" customFormat="1" x14ac:dyDescent="0.15">
      <c r="A7093" s="6"/>
      <c r="B7093" s="15">
        <v>6876</v>
      </c>
      <c r="C7093" s="18" t="str">
        <f>'Population tagcount script'!D6877</f>
        <v>hoge2 &lt;- BStringSet(quality(quality(fastq)), start=1, end=hoge)</v>
      </c>
      <c r="D7093" s="5"/>
      <c r="E7093" s="5"/>
      <c r="F7093" s="5"/>
      <c r="G7093" s="5"/>
    </row>
    <row r="7094" spans="1:7" s="15" customFormat="1" x14ac:dyDescent="0.15">
      <c r="A7094" s="6"/>
      <c r="B7094" s="15">
        <v>6877</v>
      </c>
      <c r="C7094" s="18" t="str">
        <f>'Population tagcount script'!D6878</f>
        <v>fastq &lt;- ShortReadQ(hoge1, hoge2, id(fastq))</v>
      </c>
      <c r="D7094" s="5"/>
      <c r="E7094" s="5"/>
      <c r="F7094" s="5"/>
      <c r="G7094" s="5"/>
    </row>
    <row r="7095" spans="1:7" s="15" customFormat="1" x14ac:dyDescent="0.15">
      <c r="A7095" s="6"/>
      <c r="B7095" s="15">
        <v>6878</v>
      </c>
      <c r="C7095" s="18" t="str">
        <f>'Population tagcount script'!D6879</f>
        <v xml:space="preserve">writeFastq(fastq, out_f, compress=F)   </v>
      </c>
      <c r="D7095" s="5"/>
      <c r="E7095" s="5"/>
      <c r="F7095" s="5"/>
      <c r="G7095" s="5"/>
    </row>
    <row r="7096" spans="1:7" s="15" customFormat="1" x14ac:dyDescent="0.15">
      <c r="A7096" s="6"/>
      <c r="B7096" s="15">
        <v>6879</v>
      </c>
      <c r="C7096" s="18" t="str">
        <f>'Population tagcount script'!D6880</f>
        <v>param1 &lt;- 35</v>
      </c>
      <c r="D7096" s="5"/>
      <c r="E7096" s="5"/>
      <c r="F7096" s="5"/>
      <c r="G7096" s="5"/>
    </row>
    <row r="7097" spans="1:7" s="15" customFormat="1" x14ac:dyDescent="0.15">
      <c r="A7097" s="6"/>
      <c r="B7097" s="15">
        <v>6880</v>
      </c>
      <c r="C7097" s="18" t="str">
        <f>'Population tagcount script'!D6881</f>
        <v>param2 &lt;- 0.1</v>
      </c>
      <c r="D7097" s="5"/>
      <c r="E7097" s="5"/>
      <c r="F7097" s="5"/>
      <c r="G7097" s="5"/>
    </row>
    <row r="7098" spans="1:7" s="15" customFormat="1" x14ac:dyDescent="0.15">
      <c r="A7098" s="6"/>
      <c r="B7098" s="15">
        <v>6881</v>
      </c>
      <c r="C7098" s="18" t="str">
        <f>'Population tagcount script'!D6882</f>
        <v>fastq &lt;- readFastq("C:/NGS/save/.fastq")</v>
      </c>
      <c r="D7098" s="5"/>
      <c r="E7098" s="5"/>
      <c r="F7098" s="5"/>
      <c r="G7098" s="5"/>
    </row>
    <row r="7099" spans="1:7" s="15" customFormat="1" x14ac:dyDescent="0.15">
      <c r="A7099" s="6"/>
      <c r="B7099" s="15">
        <v>6882</v>
      </c>
      <c r="C7099" s="18" t="str">
        <f>'Population tagcount script'!D6883</f>
        <v>hoge &lt;- as(quality(fastq), "matrix")</v>
      </c>
      <c r="D7099" s="5"/>
      <c r="E7099" s="5"/>
      <c r="F7099" s="5"/>
      <c r="G7099" s="5"/>
    </row>
    <row r="7100" spans="1:7" s="15" customFormat="1" x14ac:dyDescent="0.15">
      <c r="A7100" s="6"/>
      <c r="B7100" s="15">
        <v>6883</v>
      </c>
      <c r="C7100" s="18" t="str">
        <f>'Population tagcount script'!D6884</f>
        <v>obj &lt;- (rowSums(hoge &lt; param1) &lt;= width(fastq)*param2)</v>
      </c>
      <c r="D7100" s="5"/>
      <c r="E7100" s="5"/>
      <c r="F7100" s="5"/>
      <c r="G7100" s="5"/>
    </row>
    <row r="7101" spans="1:7" s="15" customFormat="1" x14ac:dyDescent="0.15">
      <c r="A7101" s="6"/>
      <c r="B7101" s="15">
        <v>6884</v>
      </c>
      <c r="C7101" s="18" t="str">
        <f>'Population tagcount script'!D6885</f>
        <v>fastq &lt;- fastq[obj]</v>
      </c>
      <c r="D7101" s="5"/>
      <c r="E7101" s="5"/>
      <c r="F7101" s="5"/>
      <c r="G7101" s="5"/>
    </row>
    <row r="7102" spans="1:7" s="15" customFormat="1" x14ac:dyDescent="0.15">
      <c r="A7102" s="6"/>
      <c r="B7102" s="15">
        <v>6885</v>
      </c>
      <c r="C7102" s="18" t="str">
        <f>'Population tagcount script'!D6886</f>
        <v xml:space="preserve">writeFastq(fastq, "C:/NGS/save/F2_Adap-0.fastq", compress=F)   </v>
      </c>
      <c r="D7102" s="5"/>
      <c r="E7102" s="5"/>
      <c r="F7102" s="5"/>
      <c r="G7102" s="5"/>
    </row>
    <row r="7103" spans="1:7" s="15" customFormat="1" x14ac:dyDescent="0.15">
      <c r="A7103" s="6"/>
      <c r="B7103" s="15">
        <v>6886</v>
      </c>
      <c r="C7103" s="18" t="str">
        <f>'Population tagcount script'!D6887</f>
        <v>in_f &lt;- "C:/NGS/save/F2_Adap-0.fastq"</v>
      </c>
      <c r="D7103" s="5"/>
      <c r="E7103" s="5"/>
      <c r="F7103" s="5"/>
      <c r="G7103" s="5"/>
    </row>
    <row r="7104" spans="1:7" s="15" customFormat="1" x14ac:dyDescent="0.15">
      <c r="A7104" s="6"/>
      <c r="B7104" s="15">
        <v>6887</v>
      </c>
      <c r="C7104" s="18" t="str">
        <f>'Population tagcount script'!D6888</f>
        <v>out_f &lt;- "C:/NGS/save/F2_Adap-1.fastq"</v>
      </c>
      <c r="D7104" s="5"/>
      <c r="E7104" s="5"/>
      <c r="F7104" s="5"/>
      <c r="G7104" s="5"/>
    </row>
    <row r="7105" spans="1:7" s="15" customFormat="1" x14ac:dyDescent="0.15">
      <c r="A7105" s="6"/>
      <c r="B7105" s="15">
        <v>6888</v>
      </c>
      <c r="C7105" s="18" t="str">
        <f>'Population tagcount script'!D6889</f>
        <v>param_adapter &lt;- "CATGAGATCGGAAGAGCGTCGTGTAGGGAAAGAGTGT"  #Adapter sequence 1</v>
      </c>
      <c r="D7105" s="5"/>
      <c r="E7105" s="5"/>
      <c r="F7105" s="5"/>
      <c r="G7105" s="5"/>
    </row>
    <row r="7106" spans="1:7" s="15" customFormat="1" x14ac:dyDescent="0.15">
      <c r="A7106" s="6"/>
      <c r="B7106" s="15">
        <v>6889</v>
      </c>
      <c r="C7106" s="18" t="str">
        <f>'Population tagcount script'!D6890</f>
        <v xml:space="preserve">system.time(res1 &lt;- preprocessReads(filename=in_f,  outputFilename=out_f,Rpattern=param_adapter, max.Rmismatch=rep(0, nchar(param_adapter)), nBases=0, minLength=20, nrec=1000000))      </v>
      </c>
      <c r="D7106" s="5"/>
      <c r="E7106" s="5"/>
      <c r="F7106" s="5"/>
      <c r="G7106" s="5"/>
    </row>
    <row r="7107" spans="1:7" s="15" customFormat="1" x14ac:dyDescent="0.15">
      <c r="A7107" s="6"/>
      <c r="B7107" s="15">
        <v>6890</v>
      </c>
      <c r="C7107" s="18" t="str">
        <f>'Population tagcount script'!D6891</f>
        <v>in_f &lt;- "C:/NGS/save/F2_Adap-1.fastq"</v>
      </c>
      <c r="D7107" s="5"/>
      <c r="E7107" s="5"/>
      <c r="F7107" s="5"/>
      <c r="G7107" s="5"/>
    </row>
    <row r="7108" spans="1:7" s="15" customFormat="1" x14ac:dyDescent="0.15">
      <c r="A7108" s="6"/>
      <c r="B7108" s="15">
        <v>6891</v>
      </c>
      <c r="C7108" s="18" t="str">
        <f>'Population tagcount script'!D6892</f>
        <v>out_f &lt;- "C:/NGS/save/F2_Adap-2.fastq"</v>
      </c>
      <c r="D7108" s="5"/>
      <c r="E7108" s="5"/>
      <c r="F7108" s="5"/>
      <c r="G7108" s="5"/>
    </row>
    <row r="7109" spans="1:7" s="15" customFormat="1" x14ac:dyDescent="0.15">
      <c r="A7109" s="6"/>
      <c r="B7109" s="15">
        <v>6892</v>
      </c>
      <c r="C7109" s="18" t="str">
        <f>'Population tagcount script'!D6893</f>
        <v>param_adapter &lt;- "TAAGATCGGAAGAGCACACGTCTGAACTCCAGTCAC"  #Adapter sequence 2</v>
      </c>
      <c r="D7109" s="5"/>
      <c r="E7109" s="5"/>
      <c r="F7109" s="5"/>
      <c r="G7109" s="5"/>
    </row>
    <row r="7110" spans="1:7" s="15" customFormat="1" x14ac:dyDescent="0.15">
      <c r="A7110" s="6"/>
      <c r="B7110" s="15">
        <v>6893</v>
      </c>
      <c r="C7110" s="18" t="str">
        <f>'Population tagcount script'!D6894</f>
        <v xml:space="preserve">system.time(res2 &lt;- preprocessReads(filename=in_f,  outputFilename=out_f,Rpattern=param_adapter, max.Rmismatch=rep(0, nchar(param_adapter)), nBases=0, minLength=20, nrec=1000000))      </v>
      </c>
      <c r="D7110" s="5"/>
      <c r="E7110" s="5"/>
      <c r="F7110" s="5"/>
      <c r="G7110" s="5"/>
    </row>
    <row r="7111" spans="1:7" s="15" customFormat="1" x14ac:dyDescent="0.15">
      <c r="A7111" s="6"/>
      <c r="B7111" s="15">
        <v>6894</v>
      </c>
      <c r="C7111" s="18" t="str">
        <f>'Population tagcount script'!D6895</f>
        <v>in_f &lt;- "C:/NGS/save/F2_Adap-2.fastq"</v>
      </c>
      <c r="D7111" s="5"/>
      <c r="E7111" s="5"/>
      <c r="F7111" s="5"/>
      <c r="G7111" s="5"/>
    </row>
    <row r="7112" spans="1:7" s="15" customFormat="1" x14ac:dyDescent="0.15">
      <c r="A7112" s="6"/>
      <c r="B7112" s="15">
        <v>6895</v>
      </c>
      <c r="C7112" s="18" t="str">
        <f>'Population tagcount script'!D6896</f>
        <v>out_f &lt;- "C:/NGS/save/F2_Adap-3.fastq"</v>
      </c>
      <c r="D7112" s="5"/>
      <c r="E7112" s="5"/>
      <c r="F7112" s="5"/>
      <c r="G7112" s="5"/>
    </row>
    <row r="7113" spans="1:7" s="15" customFormat="1" x14ac:dyDescent="0.15">
      <c r="A7113" s="6"/>
      <c r="B7113" s="15">
        <v>6896</v>
      </c>
      <c r="C7113" s="18" t="str">
        <f>'Population tagcount script'!D6897</f>
        <v>param_adapter &lt;- "TAAGATCGGAAGAGCGTCGTGTAGGGAAAGAGTGT"  #Adapter sequence 3</v>
      </c>
      <c r="D7113" s="5"/>
      <c r="E7113" s="5"/>
      <c r="F7113" s="5"/>
      <c r="G7113" s="5"/>
    </row>
    <row r="7114" spans="1:7" s="15" customFormat="1" x14ac:dyDescent="0.15">
      <c r="A7114" s="6"/>
      <c r="B7114" s="15">
        <v>6897</v>
      </c>
      <c r="C7114" s="18" t="str">
        <f>'Population tagcount script'!D6898</f>
        <v xml:space="preserve">system.time(res3 &lt;- preprocessReads(filename=in_f,  outputFilename=out_f,Rpattern=param_adapter, max.Rmismatch=rep(0, nchar(param_adapter)), nBases=0, minLength=20, nrec=1000000))      </v>
      </c>
      <c r="D7114" s="5"/>
      <c r="E7114" s="5"/>
      <c r="F7114" s="5"/>
      <c r="G7114" s="5"/>
    </row>
    <row r="7115" spans="1:7" s="15" customFormat="1" x14ac:dyDescent="0.15">
      <c r="A7115" s="6"/>
      <c r="B7115" s="15">
        <v>6898</v>
      </c>
      <c r="C7115" s="18" t="str">
        <f>'Population tagcount script'!D6899</f>
        <v>in_f &lt;- "C:/NGS/save/F2_Adap-3.fastq"</v>
      </c>
      <c r="D7115" s="5"/>
      <c r="E7115" s="5"/>
      <c r="F7115" s="5"/>
      <c r="G7115" s="5"/>
    </row>
    <row r="7116" spans="1:7" s="15" customFormat="1" x14ac:dyDescent="0.15">
      <c r="A7116" s="6"/>
      <c r="B7116" s="15">
        <v>6899</v>
      </c>
      <c r="C7116" s="18" t="str">
        <f>'Population tagcount script'!D6900</f>
        <v>out_f &lt;- "C:/NGS/save/AdapterTrim_.fastq"</v>
      </c>
      <c r="D7116" s="5"/>
      <c r="E7116" s="5"/>
      <c r="F7116" s="5"/>
      <c r="G7116" s="5"/>
    </row>
    <row r="7117" spans="1:7" s="15" customFormat="1" x14ac:dyDescent="0.15">
      <c r="A7117" s="6"/>
      <c r="B7117" s="15">
        <v>6900</v>
      </c>
      <c r="C7117" s="18" t="str">
        <f>'Population tagcount script'!D6901</f>
        <v>param_adapter &lt;- "CATGAGATCGGAAGAGCACACGTCTGAACTCCAGTCAC"  #Adapter sequence 4</v>
      </c>
      <c r="D7117" s="5"/>
      <c r="E7117" s="5"/>
      <c r="F7117" s="5"/>
      <c r="G7117" s="5"/>
    </row>
    <row r="7118" spans="1:7" s="15" customFormat="1" x14ac:dyDescent="0.15">
      <c r="A7118" s="6"/>
      <c r="B7118" s="15">
        <v>6901</v>
      </c>
      <c r="C7118" s="18" t="str">
        <f>'Population tagcount script'!D6902</f>
        <v xml:space="preserve">system.time(res4 &lt;- preprocessReads(filename=in_f,  outputFilename=out_f,Rpattern=param_adapter, max.Rmismatch=rep(0, nchar(param_adapter)), nBases=0, minLength=20, nrec=1000000))      </v>
      </c>
      <c r="D7118" s="5"/>
      <c r="E7118" s="5"/>
      <c r="F7118" s="5"/>
      <c r="G7118" s="5"/>
    </row>
    <row r="7119" spans="1:7" s="15" customFormat="1" x14ac:dyDescent="0.15">
      <c r="A7119" s="6"/>
      <c r="B7119" s="15">
        <v>6902</v>
      </c>
      <c r="C7119" s="18" t="str">
        <f>'Population tagcount script'!D6903</f>
        <v>res &lt;- rbind(res1,res2,res3,res4)</v>
      </c>
      <c r="D7119" s="5"/>
      <c r="E7119" s="5"/>
      <c r="F7119" s="5"/>
      <c r="G7119" s="5"/>
    </row>
    <row r="7120" spans="1:7" s="15" customFormat="1" x14ac:dyDescent="0.15">
      <c r="A7120" s="6"/>
      <c r="B7120" s="15">
        <v>6903</v>
      </c>
      <c r="C7120" s="18" t="str">
        <f>'Population tagcount script'!D6904</f>
        <v>write.csv(res, "C:/NGS/save/.fastq.csv")</v>
      </c>
      <c r="D7120" s="5"/>
      <c r="E7120" s="5"/>
      <c r="F7120" s="5"/>
      <c r="G7120" s="5"/>
    </row>
    <row r="7121" spans="1:7" s="15" customFormat="1" x14ac:dyDescent="0.15">
      <c r="A7121" s="6"/>
      <c r="B7121" s="15">
        <v>6904</v>
      </c>
      <c r="C7121" s="18" t="str">
        <f>'Population tagcount script'!D6905</f>
        <v>system.time(fastq &lt;- fread("C:/NGS/save/AdapterTrim_.fastq", header=F, sep="\t", na.strings="NA", strip.white=TRUE, verbose=TRUE))</v>
      </c>
      <c r="D7121" s="5"/>
      <c r="E7121" s="5"/>
      <c r="F7121" s="5"/>
      <c r="G7121" s="5"/>
    </row>
    <row r="7122" spans="1:7" s="15" customFormat="1" x14ac:dyDescent="0.15">
      <c r="A7122" s="6"/>
      <c r="B7122" s="15">
        <v>6905</v>
      </c>
      <c r="C7122" s="18" t="str">
        <f>'Population tagcount script'!D6906</f>
        <v>file.remove("C:/NGS/save/AdapterTrim_.fastq","C:/NGS/save/F2_Adap-0.fastq","C:/NGS/save/F2_Adap-1.fastq","C:/NGS/save/F2_Adap-2.fastq","C:/NGS/save/F2_Adap-3.fastq")</v>
      </c>
      <c r="D7122" s="5"/>
      <c r="E7122" s="5"/>
      <c r="F7122" s="5"/>
      <c r="G7122" s="5"/>
    </row>
    <row r="7123" spans="1:7" s="15" customFormat="1" x14ac:dyDescent="0.15">
      <c r="A7123" s="6"/>
      <c r="B7123" s="15">
        <v>6906</v>
      </c>
      <c r="C7123" s="18" t="str">
        <f>'Population tagcount script'!D6907</f>
        <v>system.time(nucleotide &lt;- fastq[2+4*(0:((nrow(fastq)/4)-1))])</v>
      </c>
      <c r="D7123" s="5"/>
      <c r="E7123" s="5"/>
      <c r="F7123" s="5"/>
      <c r="G7123" s="5"/>
    </row>
    <row r="7124" spans="1:7" s="15" customFormat="1" x14ac:dyDescent="0.15">
      <c r="A7124" s="6"/>
      <c r="B7124" s="15">
        <v>6907</v>
      </c>
      <c r="C7124" s="18" t="str">
        <f>'Population tagcount script'!D6908</f>
        <v>system.time(RADtag &lt;- sort(table(nucleotide), decreasing=TRUE))</v>
      </c>
      <c r="D7124" s="5"/>
      <c r="E7124" s="5"/>
      <c r="F7124" s="5"/>
      <c r="G7124" s="5"/>
    </row>
    <row r="7125" spans="1:7" s="15" customFormat="1" x14ac:dyDescent="0.15">
      <c r="A7125" s="6"/>
      <c r="B7125" s="15">
        <v>6908</v>
      </c>
      <c r="C7125" s="18" t="str">
        <f>'Population tagcount script'!D6909</f>
        <v>system.time(write.csv(RADtag, file="C:/NGS/save/.tagcount", row.names = F))</v>
      </c>
      <c r="D7125" s="5"/>
      <c r="E7125" s="5"/>
      <c r="F7125" s="5"/>
      <c r="G7125" s="5"/>
    </row>
    <row r="7126" spans="1:7" s="15" customFormat="1" x14ac:dyDescent="0.15">
      <c r="A7126" s="6"/>
      <c r="B7126" s="15">
        <v>6909</v>
      </c>
      <c r="C7126" s="18" t="str">
        <f>'Population tagcount script'!D6910</f>
        <v>file.remove("C:/NGS/save/.fastq")</v>
      </c>
      <c r="D7126" s="5"/>
      <c r="E7126" s="5"/>
      <c r="F7126" s="5"/>
      <c r="G7126" s="5"/>
    </row>
    <row r="7127" spans="1:7" s="15" customFormat="1" x14ac:dyDescent="0.15">
      <c r="A7127" s="6"/>
      <c r="B7127" s="15">
        <v>6910</v>
      </c>
      <c r="C7127" s="18" t="str">
        <f>'Population tagcount script'!D6911</f>
        <v>RAD_1over &lt;- RADtag[RADtag&gt;1]</v>
      </c>
      <c r="D7127" s="5"/>
      <c r="E7127" s="5"/>
      <c r="F7127" s="5"/>
      <c r="G7127" s="5"/>
    </row>
    <row r="7128" spans="1:7" s="15" customFormat="1" x14ac:dyDescent="0.15">
      <c r="A7128" s="6"/>
      <c r="B7128" s="15">
        <v>6911</v>
      </c>
      <c r="C7128" s="18" t="str">
        <f>'Population tagcount script'!D6912</f>
        <v>system.time(write.csv(RAD_1over, file="C:/NGS/save/.tagcount1over", row.names = F))</v>
      </c>
      <c r="D7128" s="5"/>
      <c r="E7128" s="5"/>
      <c r="F7128" s="5"/>
      <c r="G7128" s="5"/>
    </row>
    <row r="7129" spans="1:7" s="15" customFormat="1" x14ac:dyDescent="0.15">
      <c r="A7129" s="6"/>
      <c r="B7129" s="15">
        <v>6912</v>
      </c>
      <c r="C7129" s="18" t="str">
        <f>'Population tagcount script'!D6913</f>
        <v>rm(list=ls())</v>
      </c>
      <c r="D7129" s="5"/>
      <c r="E7129" s="5"/>
      <c r="F7129" s="5"/>
      <c r="G7129" s="5"/>
    </row>
    <row r="7130" spans="1:7" s="15" customFormat="1" x14ac:dyDescent="0.15">
      <c r="A7130" s="6"/>
      <c r="B7130" s="15">
        <v>6913</v>
      </c>
      <c r="C7130" s="18" t="str">
        <f>'Population tagcount script'!D6914</f>
        <v>in_f &lt;- c("0", "0")</v>
      </c>
      <c r="D7130" s="5"/>
      <c r="E7130" s="5"/>
      <c r="F7130" s="5"/>
      <c r="G7130" s="5"/>
    </row>
    <row r="7131" spans="1:7" s="15" customFormat="1" x14ac:dyDescent="0.15">
      <c r="A7131" s="6"/>
      <c r="B7131" s="15">
        <v>6914</v>
      </c>
      <c r="C7131" s="18" t="str">
        <f>'Population tagcount script'!D6915</f>
        <v>out_f &lt;- "C:/NGS/save/.fastq"</v>
      </c>
      <c r="D7131" s="5"/>
      <c r="E7131" s="5"/>
      <c r="F7131" s="5"/>
      <c r="G7131" s="5"/>
    </row>
    <row r="7132" spans="1:7" s="15" customFormat="1" x14ac:dyDescent="0.15">
      <c r="A7132" s="6"/>
      <c r="B7132" s="15">
        <v>6915</v>
      </c>
      <c r="C7132" s="18" t="str">
        <f>'Population tagcount script'!D6916</f>
        <v>param_trim &lt;- 0</v>
      </c>
      <c r="D7132" s="5"/>
      <c r="E7132" s="5"/>
      <c r="F7132" s="5"/>
      <c r="G7132" s="5"/>
    </row>
    <row r="7133" spans="1:7" s="15" customFormat="1" x14ac:dyDescent="0.15">
      <c r="A7133" s="6"/>
      <c r="B7133" s="15">
        <v>6916</v>
      </c>
      <c r="C7133" s="18" t="str">
        <f>'Population tagcount script'!D6917</f>
        <v xml:space="preserve">fastq &lt;- readFastq(in_f)              </v>
      </c>
      <c r="D7133" s="5"/>
      <c r="E7133" s="5"/>
      <c r="F7133" s="5"/>
      <c r="G7133" s="5"/>
    </row>
    <row r="7134" spans="1:7" s="15" customFormat="1" x14ac:dyDescent="0.15">
      <c r="A7134" s="6"/>
      <c r="B7134" s="15">
        <v>6917</v>
      </c>
      <c r="C7134" s="18" t="str">
        <f>'Population tagcount script'!D6918</f>
        <v>hoge &lt;- width(sread(fastq)) - param_trim</v>
      </c>
      <c r="D7134" s="5"/>
      <c r="E7134" s="5"/>
      <c r="F7134" s="5"/>
      <c r="G7134" s="5"/>
    </row>
    <row r="7135" spans="1:7" s="15" customFormat="1" x14ac:dyDescent="0.15">
      <c r="A7135" s="6"/>
      <c r="B7135" s="15">
        <v>6918</v>
      </c>
      <c r="C7135" s="18" t="str">
        <f>'Population tagcount script'!D6919</f>
        <v xml:space="preserve">hoge[hoge &lt; 1] &lt;- 1                   </v>
      </c>
      <c r="D7135" s="5"/>
      <c r="E7135" s="5"/>
      <c r="F7135" s="5"/>
      <c r="G7135" s="5"/>
    </row>
    <row r="7136" spans="1:7" s="15" customFormat="1" x14ac:dyDescent="0.15">
      <c r="A7136" s="6"/>
      <c r="B7136" s="15">
        <v>6919</v>
      </c>
      <c r="C7136" s="18" t="str">
        <f>'Population tagcount script'!D6920</f>
        <v>hoge1 &lt;- DNAStringSet(sread(fastq), start=1, end=hoge)</v>
      </c>
      <c r="D7136" s="5"/>
      <c r="E7136" s="5"/>
      <c r="F7136" s="5"/>
      <c r="G7136" s="5"/>
    </row>
    <row r="7137" spans="1:7" s="15" customFormat="1" x14ac:dyDescent="0.15">
      <c r="A7137" s="6"/>
      <c r="B7137" s="15">
        <v>6920</v>
      </c>
      <c r="C7137" s="18" t="str">
        <f>'Population tagcount script'!D6921</f>
        <v>hoge2 &lt;- BStringSet(quality(quality(fastq)), start=1, end=hoge)</v>
      </c>
      <c r="D7137" s="5"/>
      <c r="E7137" s="5"/>
      <c r="F7137" s="5"/>
      <c r="G7137" s="5"/>
    </row>
    <row r="7138" spans="1:7" s="15" customFormat="1" x14ac:dyDescent="0.15">
      <c r="A7138" s="6"/>
      <c r="B7138" s="15">
        <v>6921</v>
      </c>
      <c r="C7138" s="18" t="str">
        <f>'Population tagcount script'!D6922</f>
        <v>fastq &lt;- ShortReadQ(hoge1, hoge2, id(fastq))</v>
      </c>
      <c r="D7138" s="5"/>
      <c r="E7138" s="5"/>
      <c r="F7138" s="5"/>
      <c r="G7138" s="5"/>
    </row>
    <row r="7139" spans="1:7" s="15" customFormat="1" x14ac:dyDescent="0.15">
      <c r="A7139" s="6"/>
      <c r="B7139" s="15">
        <v>6922</v>
      </c>
      <c r="C7139" s="18" t="str">
        <f>'Population tagcount script'!D6923</f>
        <v xml:space="preserve">writeFastq(fastq, out_f, compress=F)   </v>
      </c>
      <c r="D7139" s="5"/>
      <c r="E7139" s="5"/>
      <c r="F7139" s="5"/>
      <c r="G7139" s="5"/>
    </row>
    <row r="7140" spans="1:7" s="15" customFormat="1" x14ac:dyDescent="0.15">
      <c r="A7140" s="6"/>
      <c r="B7140" s="15">
        <v>6923</v>
      </c>
      <c r="C7140" s="18" t="str">
        <f>'Population tagcount script'!D6924</f>
        <v>param1 &lt;- 35</v>
      </c>
      <c r="D7140" s="5"/>
      <c r="E7140" s="5"/>
      <c r="F7140" s="5"/>
      <c r="G7140" s="5"/>
    </row>
    <row r="7141" spans="1:7" s="15" customFormat="1" x14ac:dyDescent="0.15">
      <c r="A7141" s="6"/>
      <c r="B7141" s="15">
        <v>6924</v>
      </c>
      <c r="C7141" s="18" t="str">
        <f>'Population tagcount script'!D6925</f>
        <v>param2 &lt;- 0.1</v>
      </c>
      <c r="D7141" s="5"/>
      <c r="E7141" s="5"/>
      <c r="F7141" s="5"/>
      <c r="G7141" s="5"/>
    </row>
    <row r="7142" spans="1:7" s="15" customFormat="1" x14ac:dyDescent="0.15">
      <c r="A7142" s="6"/>
      <c r="B7142" s="15">
        <v>6925</v>
      </c>
      <c r="C7142" s="18" t="str">
        <f>'Population tagcount script'!D6926</f>
        <v>fastq &lt;- readFastq("C:/NGS/save/.fastq")</v>
      </c>
      <c r="D7142" s="5"/>
      <c r="E7142" s="5"/>
      <c r="F7142" s="5"/>
      <c r="G7142" s="5"/>
    </row>
    <row r="7143" spans="1:7" s="15" customFormat="1" x14ac:dyDescent="0.15">
      <c r="A7143" s="6"/>
      <c r="B7143" s="15">
        <v>6926</v>
      </c>
      <c r="C7143" s="18" t="str">
        <f>'Population tagcount script'!D6927</f>
        <v>hoge &lt;- as(quality(fastq), "matrix")</v>
      </c>
      <c r="D7143" s="5"/>
      <c r="E7143" s="5"/>
      <c r="F7143" s="5"/>
      <c r="G7143" s="5"/>
    </row>
    <row r="7144" spans="1:7" s="15" customFormat="1" x14ac:dyDescent="0.15">
      <c r="A7144" s="6"/>
      <c r="B7144" s="15">
        <v>6927</v>
      </c>
      <c r="C7144" s="18" t="str">
        <f>'Population tagcount script'!D6928</f>
        <v>obj &lt;- (rowSums(hoge &lt; param1) &lt;= width(fastq)*param2)</v>
      </c>
      <c r="D7144" s="5"/>
      <c r="E7144" s="5"/>
      <c r="F7144" s="5"/>
      <c r="G7144" s="5"/>
    </row>
    <row r="7145" spans="1:7" s="15" customFormat="1" x14ac:dyDescent="0.15">
      <c r="A7145" s="6"/>
      <c r="B7145" s="15">
        <v>6928</v>
      </c>
      <c r="C7145" s="18" t="str">
        <f>'Population tagcount script'!D6929</f>
        <v>fastq &lt;- fastq[obj]</v>
      </c>
      <c r="D7145" s="5"/>
      <c r="E7145" s="5"/>
      <c r="F7145" s="5"/>
      <c r="G7145" s="5"/>
    </row>
    <row r="7146" spans="1:7" s="15" customFormat="1" x14ac:dyDescent="0.15">
      <c r="A7146" s="6"/>
      <c r="B7146" s="15">
        <v>6929</v>
      </c>
      <c r="C7146" s="18" t="str">
        <f>'Population tagcount script'!D6930</f>
        <v xml:space="preserve">writeFastq(fastq, "C:/NGS/save/F2_Adap-0.fastq", compress=F)   </v>
      </c>
      <c r="D7146" s="5"/>
      <c r="E7146" s="5"/>
      <c r="F7146" s="5"/>
      <c r="G7146" s="5"/>
    </row>
    <row r="7147" spans="1:7" s="15" customFormat="1" x14ac:dyDescent="0.15">
      <c r="A7147" s="6"/>
      <c r="B7147" s="15">
        <v>6930</v>
      </c>
      <c r="C7147" s="18" t="str">
        <f>'Population tagcount script'!D6931</f>
        <v>in_f &lt;- "C:/NGS/save/F2_Adap-0.fastq"</v>
      </c>
      <c r="D7147" s="5"/>
      <c r="E7147" s="5"/>
      <c r="F7147" s="5"/>
      <c r="G7147" s="5"/>
    </row>
    <row r="7148" spans="1:7" s="15" customFormat="1" x14ac:dyDescent="0.15">
      <c r="A7148" s="6"/>
      <c r="B7148" s="15">
        <v>6931</v>
      </c>
      <c r="C7148" s="18" t="str">
        <f>'Population tagcount script'!D6932</f>
        <v>out_f &lt;- "C:/NGS/save/F2_Adap-1.fastq"</v>
      </c>
      <c r="D7148" s="5"/>
      <c r="E7148" s="5"/>
      <c r="F7148" s="5"/>
      <c r="G7148" s="5"/>
    </row>
    <row r="7149" spans="1:7" s="15" customFormat="1" x14ac:dyDescent="0.15">
      <c r="A7149" s="6"/>
      <c r="B7149" s="15">
        <v>6932</v>
      </c>
      <c r="C7149" s="18" t="str">
        <f>'Population tagcount script'!D6933</f>
        <v>param_adapter &lt;- "CATGAGATCGGAAGAGCGTCGTGTAGGGAAAGAGTGT"  #Adapter sequence 1</v>
      </c>
      <c r="D7149" s="5"/>
      <c r="E7149" s="5"/>
      <c r="F7149" s="5"/>
      <c r="G7149" s="5"/>
    </row>
    <row r="7150" spans="1:7" s="15" customFormat="1" x14ac:dyDescent="0.15">
      <c r="A7150" s="6"/>
      <c r="B7150" s="15">
        <v>6933</v>
      </c>
      <c r="C7150" s="18" t="str">
        <f>'Population tagcount script'!D6934</f>
        <v xml:space="preserve">system.time(res1 &lt;- preprocessReads(filename=in_f,  outputFilename=out_f,Rpattern=param_adapter, max.Rmismatch=rep(0, nchar(param_adapter)), nBases=0, minLength=20, nrec=1000000))      </v>
      </c>
      <c r="D7150" s="5"/>
      <c r="E7150" s="5"/>
      <c r="F7150" s="5"/>
      <c r="G7150" s="5"/>
    </row>
    <row r="7151" spans="1:7" s="15" customFormat="1" x14ac:dyDescent="0.15">
      <c r="A7151" s="6"/>
      <c r="B7151" s="15">
        <v>6934</v>
      </c>
      <c r="C7151" s="18" t="str">
        <f>'Population tagcount script'!D6935</f>
        <v>in_f &lt;- "C:/NGS/save/F2_Adap-1.fastq"</v>
      </c>
      <c r="D7151" s="5"/>
      <c r="E7151" s="5"/>
      <c r="F7151" s="5"/>
      <c r="G7151" s="5"/>
    </row>
    <row r="7152" spans="1:7" s="15" customFormat="1" x14ac:dyDescent="0.15">
      <c r="A7152" s="6"/>
      <c r="B7152" s="15">
        <v>6935</v>
      </c>
      <c r="C7152" s="18" t="str">
        <f>'Population tagcount script'!D6936</f>
        <v>out_f &lt;- "C:/NGS/save/F2_Adap-2.fastq"</v>
      </c>
      <c r="D7152" s="5"/>
      <c r="E7152" s="5"/>
      <c r="F7152" s="5"/>
      <c r="G7152" s="5"/>
    </row>
    <row r="7153" spans="1:7" s="15" customFormat="1" x14ac:dyDescent="0.15">
      <c r="A7153" s="6"/>
      <c r="B7153" s="15">
        <v>6936</v>
      </c>
      <c r="C7153" s="18" t="str">
        <f>'Population tagcount script'!D6937</f>
        <v>param_adapter &lt;- "TAAGATCGGAAGAGCACACGTCTGAACTCCAGTCAC"  #Adapter sequence 2</v>
      </c>
      <c r="D7153" s="5"/>
      <c r="E7153" s="5"/>
      <c r="F7153" s="5"/>
      <c r="G7153" s="5"/>
    </row>
    <row r="7154" spans="1:7" s="15" customFormat="1" x14ac:dyDescent="0.15">
      <c r="A7154" s="6"/>
      <c r="B7154" s="15">
        <v>6937</v>
      </c>
      <c r="C7154" s="18" t="str">
        <f>'Population tagcount script'!D6938</f>
        <v xml:space="preserve">system.time(res2 &lt;- preprocessReads(filename=in_f,  outputFilename=out_f,Rpattern=param_adapter, max.Rmismatch=rep(0, nchar(param_adapter)), nBases=0, minLength=20, nrec=1000000))      </v>
      </c>
      <c r="D7154" s="5"/>
      <c r="E7154" s="5"/>
      <c r="F7154" s="5"/>
      <c r="G7154" s="5"/>
    </row>
    <row r="7155" spans="1:7" s="15" customFormat="1" x14ac:dyDescent="0.15">
      <c r="A7155" s="6"/>
      <c r="B7155" s="15">
        <v>6938</v>
      </c>
      <c r="C7155" s="18" t="str">
        <f>'Population tagcount script'!D6939</f>
        <v>in_f &lt;- "C:/NGS/save/F2_Adap-2.fastq"</v>
      </c>
      <c r="D7155" s="5"/>
      <c r="E7155" s="5"/>
      <c r="F7155" s="5"/>
      <c r="G7155" s="5"/>
    </row>
    <row r="7156" spans="1:7" s="15" customFormat="1" x14ac:dyDescent="0.15">
      <c r="A7156" s="6"/>
      <c r="B7156" s="15">
        <v>6939</v>
      </c>
      <c r="C7156" s="18" t="str">
        <f>'Population tagcount script'!D6940</f>
        <v>out_f &lt;- "C:/NGS/save/F2_Adap-3.fastq"</v>
      </c>
      <c r="D7156" s="5"/>
      <c r="E7156" s="5"/>
      <c r="F7156" s="5"/>
      <c r="G7156" s="5"/>
    </row>
    <row r="7157" spans="1:7" s="15" customFormat="1" x14ac:dyDescent="0.15">
      <c r="A7157" s="6"/>
      <c r="B7157" s="15">
        <v>6940</v>
      </c>
      <c r="C7157" s="18" t="str">
        <f>'Population tagcount script'!D6941</f>
        <v>param_adapter &lt;- "TAAGATCGGAAGAGCGTCGTGTAGGGAAAGAGTGT"  #Adapter sequence 3</v>
      </c>
      <c r="D7157" s="5"/>
      <c r="E7157" s="5"/>
      <c r="F7157" s="5"/>
      <c r="G7157" s="5"/>
    </row>
    <row r="7158" spans="1:7" s="15" customFormat="1" x14ac:dyDescent="0.15">
      <c r="A7158" s="6"/>
      <c r="B7158" s="15">
        <v>6941</v>
      </c>
      <c r="C7158" s="18" t="str">
        <f>'Population tagcount script'!D6942</f>
        <v xml:space="preserve">system.time(res3 &lt;- preprocessReads(filename=in_f,  outputFilename=out_f,Rpattern=param_adapter, max.Rmismatch=rep(0, nchar(param_adapter)), nBases=0, minLength=20, nrec=1000000))      </v>
      </c>
      <c r="D7158" s="5"/>
      <c r="E7158" s="5"/>
      <c r="F7158" s="5"/>
      <c r="G7158" s="5"/>
    </row>
    <row r="7159" spans="1:7" s="15" customFormat="1" x14ac:dyDescent="0.15">
      <c r="A7159" s="6"/>
      <c r="B7159" s="15">
        <v>6942</v>
      </c>
      <c r="C7159" s="18" t="str">
        <f>'Population tagcount script'!D6943</f>
        <v>in_f &lt;- "C:/NGS/save/F2_Adap-3.fastq"</v>
      </c>
      <c r="D7159" s="5"/>
      <c r="E7159" s="5"/>
      <c r="F7159" s="5"/>
      <c r="G7159" s="5"/>
    </row>
    <row r="7160" spans="1:7" s="15" customFormat="1" x14ac:dyDescent="0.15">
      <c r="A7160" s="6"/>
      <c r="B7160" s="15">
        <v>6943</v>
      </c>
      <c r="C7160" s="18" t="str">
        <f>'Population tagcount script'!D6944</f>
        <v>out_f &lt;- "C:/NGS/save/AdapterTrim_.fastq"</v>
      </c>
      <c r="D7160" s="5"/>
      <c r="E7160" s="5"/>
      <c r="F7160" s="5"/>
      <c r="G7160" s="5"/>
    </row>
    <row r="7161" spans="1:7" s="15" customFormat="1" x14ac:dyDescent="0.15">
      <c r="A7161" s="6"/>
      <c r="B7161" s="15">
        <v>6944</v>
      </c>
      <c r="C7161" s="18" t="str">
        <f>'Population tagcount script'!D6945</f>
        <v>param_adapter &lt;- "CATGAGATCGGAAGAGCACACGTCTGAACTCCAGTCAC"  #Adapter sequence 4</v>
      </c>
      <c r="D7161" s="5"/>
      <c r="E7161" s="5"/>
      <c r="F7161" s="5"/>
      <c r="G7161" s="5"/>
    </row>
    <row r="7162" spans="1:7" s="15" customFormat="1" x14ac:dyDescent="0.15">
      <c r="A7162" s="6"/>
      <c r="B7162" s="15">
        <v>6945</v>
      </c>
      <c r="C7162" s="18" t="str">
        <f>'Population tagcount script'!D6946</f>
        <v xml:space="preserve">system.time(res4 &lt;- preprocessReads(filename=in_f,  outputFilename=out_f,Rpattern=param_adapter, max.Rmismatch=rep(0, nchar(param_adapter)), nBases=0, minLength=20, nrec=1000000))      </v>
      </c>
      <c r="D7162" s="5"/>
      <c r="E7162" s="5"/>
      <c r="F7162" s="5"/>
      <c r="G7162" s="5"/>
    </row>
    <row r="7163" spans="1:7" s="15" customFormat="1" x14ac:dyDescent="0.15">
      <c r="A7163" s="6"/>
      <c r="B7163" s="15">
        <v>6946</v>
      </c>
      <c r="C7163" s="18" t="str">
        <f>'Population tagcount script'!D6947</f>
        <v>res &lt;- rbind(res1,res2,res3,res4)</v>
      </c>
      <c r="D7163" s="5"/>
      <c r="E7163" s="5"/>
      <c r="F7163" s="5"/>
      <c r="G7163" s="5"/>
    </row>
    <row r="7164" spans="1:7" s="15" customFormat="1" x14ac:dyDescent="0.15">
      <c r="A7164" s="6"/>
      <c r="B7164" s="15">
        <v>6947</v>
      </c>
      <c r="C7164" s="18" t="str">
        <f>'Population tagcount script'!D6948</f>
        <v>write.csv(res, "C:/NGS/save/.fastq.csv")</v>
      </c>
      <c r="D7164" s="5"/>
      <c r="E7164" s="5"/>
      <c r="F7164" s="5"/>
      <c r="G7164" s="5"/>
    </row>
    <row r="7165" spans="1:7" s="15" customFormat="1" x14ac:dyDescent="0.15">
      <c r="A7165" s="6"/>
      <c r="B7165" s="15">
        <v>6948</v>
      </c>
      <c r="C7165" s="18" t="str">
        <f>'Population tagcount script'!D6949</f>
        <v>system.time(fastq &lt;- fread("C:/NGS/save/AdapterTrim_.fastq", header=F, sep="\t", na.strings="NA", strip.white=TRUE, verbose=TRUE))</v>
      </c>
      <c r="D7165" s="5"/>
      <c r="E7165" s="5"/>
      <c r="F7165" s="5"/>
      <c r="G7165" s="5"/>
    </row>
    <row r="7166" spans="1:7" s="15" customFormat="1" x14ac:dyDescent="0.15">
      <c r="A7166" s="6"/>
      <c r="B7166" s="15">
        <v>6949</v>
      </c>
      <c r="C7166" s="18" t="str">
        <f>'Population tagcount script'!D6950</f>
        <v>file.remove("C:/NGS/save/AdapterTrim_.fastq","C:/NGS/save/F2_Adap-0.fastq","C:/NGS/save/F2_Adap-1.fastq","C:/NGS/save/F2_Adap-2.fastq","C:/NGS/save/F2_Adap-3.fastq")</v>
      </c>
      <c r="D7166" s="5"/>
      <c r="E7166" s="5"/>
      <c r="F7166" s="5"/>
      <c r="G7166" s="5"/>
    </row>
    <row r="7167" spans="1:7" s="15" customFormat="1" x14ac:dyDescent="0.15">
      <c r="A7167" s="6"/>
      <c r="B7167" s="15">
        <v>6950</v>
      </c>
      <c r="C7167" s="18" t="str">
        <f>'Population tagcount script'!D6951</f>
        <v>system.time(nucleotide &lt;- fastq[2+4*(0:((nrow(fastq)/4)-1))])</v>
      </c>
      <c r="D7167" s="5"/>
      <c r="E7167" s="5"/>
      <c r="F7167" s="5"/>
      <c r="G7167" s="5"/>
    </row>
    <row r="7168" spans="1:7" s="15" customFormat="1" x14ac:dyDescent="0.15">
      <c r="A7168" s="6"/>
      <c r="B7168" s="15">
        <v>6951</v>
      </c>
      <c r="C7168" s="18" t="str">
        <f>'Population tagcount script'!D6952</f>
        <v>system.time(RADtag &lt;- sort(table(nucleotide), decreasing=TRUE))</v>
      </c>
      <c r="D7168" s="5"/>
      <c r="E7168" s="5"/>
      <c r="F7168" s="5"/>
      <c r="G7168" s="5"/>
    </row>
    <row r="7169" spans="1:7" s="15" customFormat="1" x14ac:dyDescent="0.15">
      <c r="A7169" s="6"/>
      <c r="B7169" s="15">
        <v>6952</v>
      </c>
      <c r="C7169" s="18" t="str">
        <f>'Population tagcount script'!D6953</f>
        <v>system.time(write.csv(RADtag, file="C:/NGS/save/.tagcount", row.names = F))</v>
      </c>
      <c r="D7169" s="5"/>
      <c r="E7169" s="5"/>
      <c r="F7169" s="5"/>
      <c r="G7169" s="5"/>
    </row>
    <row r="7170" spans="1:7" s="15" customFormat="1" x14ac:dyDescent="0.15">
      <c r="A7170" s="6"/>
      <c r="B7170" s="15">
        <v>6953</v>
      </c>
      <c r="C7170" s="18" t="str">
        <f>'Population tagcount script'!D6954</f>
        <v>file.remove("C:/NGS/save/.fastq")</v>
      </c>
      <c r="D7170" s="5"/>
      <c r="E7170" s="5"/>
      <c r="F7170" s="5"/>
      <c r="G7170" s="5"/>
    </row>
    <row r="7171" spans="1:7" s="15" customFormat="1" x14ac:dyDescent="0.15">
      <c r="A7171" s="6"/>
      <c r="B7171" s="15">
        <v>6954</v>
      </c>
      <c r="C7171" s="18" t="str">
        <f>'Population tagcount script'!D6955</f>
        <v>RAD_1over &lt;- RADtag[RADtag&gt;1]</v>
      </c>
      <c r="D7171" s="5"/>
      <c r="E7171" s="5"/>
      <c r="F7171" s="5"/>
      <c r="G7171" s="5"/>
    </row>
    <row r="7172" spans="1:7" s="15" customFormat="1" x14ac:dyDescent="0.15">
      <c r="A7172" s="6"/>
      <c r="B7172" s="15">
        <v>6955</v>
      </c>
      <c r="C7172" s="18" t="str">
        <f>'Population tagcount script'!D6956</f>
        <v>system.time(write.csv(RAD_1over, file="C:/NGS/save/.tagcount1over", row.names = F))</v>
      </c>
      <c r="D7172" s="5"/>
      <c r="E7172" s="5"/>
      <c r="F7172" s="5"/>
      <c r="G7172" s="5"/>
    </row>
    <row r="7173" spans="1:7" s="15" customFormat="1" x14ac:dyDescent="0.15">
      <c r="A7173" s="6"/>
      <c r="B7173" s="15">
        <v>6956</v>
      </c>
      <c r="C7173" s="18" t="str">
        <f>'Population tagcount script'!D6957</f>
        <v>rm(list=ls())</v>
      </c>
      <c r="D7173" s="5"/>
      <c r="E7173" s="5"/>
      <c r="F7173" s="5"/>
      <c r="G7173" s="5"/>
    </row>
    <row r="7174" spans="1:7" s="15" customFormat="1" x14ac:dyDescent="0.15">
      <c r="A7174" s="6"/>
      <c r="B7174" s="15">
        <v>6957</v>
      </c>
      <c r="C7174" s="18" t="str">
        <f>'Population tagcount script'!D6958</f>
        <v>in_f &lt;- c("0", "0")</v>
      </c>
      <c r="D7174" s="5"/>
      <c r="E7174" s="5"/>
      <c r="F7174" s="5"/>
      <c r="G7174" s="5"/>
    </row>
    <row r="7175" spans="1:7" s="15" customFormat="1" x14ac:dyDescent="0.15">
      <c r="A7175" s="6"/>
      <c r="B7175" s="15">
        <v>6958</v>
      </c>
      <c r="C7175" s="18" t="str">
        <f>'Population tagcount script'!D6959</f>
        <v>out_f &lt;- "C:/NGS/save/.fastq"</v>
      </c>
      <c r="D7175" s="5"/>
      <c r="E7175" s="5"/>
      <c r="F7175" s="5"/>
      <c r="G7175" s="5"/>
    </row>
    <row r="7176" spans="1:7" s="15" customFormat="1" x14ac:dyDescent="0.15">
      <c r="A7176" s="6"/>
      <c r="B7176" s="15">
        <v>6959</v>
      </c>
      <c r="C7176" s="18" t="str">
        <f>'Population tagcount script'!D6960</f>
        <v>param_trim &lt;- 0</v>
      </c>
      <c r="D7176" s="5"/>
      <c r="E7176" s="5"/>
      <c r="F7176" s="5"/>
      <c r="G7176" s="5"/>
    </row>
    <row r="7177" spans="1:7" s="15" customFormat="1" x14ac:dyDescent="0.15">
      <c r="A7177" s="6"/>
      <c r="B7177" s="15">
        <v>6960</v>
      </c>
      <c r="C7177" s="18" t="str">
        <f>'Population tagcount script'!D6961</f>
        <v xml:space="preserve">fastq &lt;- readFastq(in_f)              </v>
      </c>
      <c r="D7177" s="5"/>
      <c r="E7177" s="5"/>
      <c r="F7177" s="5"/>
      <c r="G7177" s="5"/>
    </row>
    <row r="7178" spans="1:7" s="15" customFormat="1" x14ac:dyDescent="0.15">
      <c r="A7178" s="6"/>
      <c r="B7178" s="15">
        <v>6961</v>
      </c>
      <c r="C7178" s="18" t="str">
        <f>'Population tagcount script'!D6962</f>
        <v>hoge &lt;- width(sread(fastq)) - param_trim</v>
      </c>
      <c r="D7178" s="5"/>
      <c r="E7178" s="5"/>
      <c r="F7178" s="5"/>
      <c r="G7178" s="5"/>
    </row>
    <row r="7179" spans="1:7" s="15" customFormat="1" x14ac:dyDescent="0.15">
      <c r="A7179" s="6"/>
      <c r="B7179" s="15">
        <v>6962</v>
      </c>
      <c r="C7179" s="18" t="str">
        <f>'Population tagcount script'!D6963</f>
        <v xml:space="preserve">hoge[hoge &lt; 1] &lt;- 1                   </v>
      </c>
      <c r="D7179" s="5"/>
      <c r="E7179" s="5"/>
      <c r="F7179" s="5"/>
      <c r="G7179" s="5"/>
    </row>
    <row r="7180" spans="1:7" s="15" customFormat="1" x14ac:dyDescent="0.15">
      <c r="A7180" s="6"/>
      <c r="B7180" s="15">
        <v>6963</v>
      </c>
      <c r="C7180" s="18" t="str">
        <f>'Population tagcount script'!D6964</f>
        <v>hoge1 &lt;- DNAStringSet(sread(fastq), start=1, end=hoge)</v>
      </c>
      <c r="D7180" s="5"/>
      <c r="E7180" s="5"/>
      <c r="F7180" s="5"/>
      <c r="G7180" s="5"/>
    </row>
    <row r="7181" spans="1:7" s="15" customFormat="1" x14ac:dyDescent="0.15">
      <c r="A7181" s="6"/>
      <c r="B7181" s="15">
        <v>6964</v>
      </c>
      <c r="C7181" s="18" t="str">
        <f>'Population tagcount script'!D6965</f>
        <v>hoge2 &lt;- BStringSet(quality(quality(fastq)), start=1, end=hoge)</v>
      </c>
      <c r="D7181" s="5"/>
      <c r="E7181" s="5"/>
      <c r="F7181" s="5"/>
      <c r="G7181" s="5"/>
    </row>
    <row r="7182" spans="1:7" s="15" customFormat="1" x14ac:dyDescent="0.15">
      <c r="A7182" s="6"/>
      <c r="B7182" s="15">
        <v>6965</v>
      </c>
      <c r="C7182" s="18" t="str">
        <f>'Population tagcount script'!D6966</f>
        <v>fastq &lt;- ShortReadQ(hoge1, hoge2, id(fastq))</v>
      </c>
      <c r="D7182" s="5"/>
      <c r="E7182" s="5"/>
      <c r="F7182" s="5"/>
      <c r="G7182" s="5"/>
    </row>
    <row r="7183" spans="1:7" s="15" customFormat="1" x14ac:dyDescent="0.15">
      <c r="A7183" s="6"/>
      <c r="B7183" s="15">
        <v>6966</v>
      </c>
      <c r="C7183" s="18" t="str">
        <f>'Population tagcount script'!D6967</f>
        <v xml:space="preserve">writeFastq(fastq, out_f, compress=F)   </v>
      </c>
      <c r="D7183" s="5"/>
      <c r="E7183" s="5"/>
      <c r="F7183" s="5"/>
      <c r="G7183" s="5"/>
    </row>
    <row r="7184" spans="1:7" s="15" customFormat="1" x14ac:dyDescent="0.15">
      <c r="A7184" s="6"/>
      <c r="B7184" s="15">
        <v>6967</v>
      </c>
      <c r="C7184" s="18" t="str">
        <f>'Population tagcount script'!D6968</f>
        <v>param1 &lt;- 35</v>
      </c>
      <c r="D7184" s="5"/>
      <c r="E7184" s="5"/>
      <c r="F7184" s="5"/>
      <c r="G7184" s="5"/>
    </row>
    <row r="7185" spans="1:7" s="15" customFormat="1" x14ac:dyDescent="0.15">
      <c r="A7185" s="6"/>
      <c r="B7185" s="15">
        <v>6968</v>
      </c>
      <c r="C7185" s="18" t="str">
        <f>'Population tagcount script'!D6969</f>
        <v>param2 &lt;- 0.1</v>
      </c>
      <c r="D7185" s="5"/>
      <c r="E7185" s="5"/>
      <c r="F7185" s="5"/>
      <c r="G7185" s="5"/>
    </row>
    <row r="7186" spans="1:7" s="15" customFormat="1" x14ac:dyDescent="0.15">
      <c r="A7186" s="6"/>
      <c r="B7186" s="15">
        <v>6969</v>
      </c>
      <c r="C7186" s="18" t="str">
        <f>'Population tagcount script'!D6970</f>
        <v>fastq &lt;- readFastq("C:/NGS/save/.fastq")</v>
      </c>
      <c r="D7186" s="5"/>
      <c r="E7186" s="5"/>
      <c r="F7186" s="5"/>
      <c r="G7186" s="5"/>
    </row>
    <row r="7187" spans="1:7" s="15" customFormat="1" x14ac:dyDescent="0.15">
      <c r="A7187" s="6"/>
      <c r="B7187" s="15">
        <v>6970</v>
      </c>
      <c r="C7187" s="18" t="str">
        <f>'Population tagcount script'!D6971</f>
        <v>hoge &lt;- as(quality(fastq), "matrix")</v>
      </c>
      <c r="D7187" s="5"/>
      <c r="E7187" s="5"/>
      <c r="F7187" s="5"/>
      <c r="G7187" s="5"/>
    </row>
    <row r="7188" spans="1:7" s="15" customFormat="1" x14ac:dyDescent="0.15">
      <c r="A7188" s="6"/>
      <c r="B7188" s="15">
        <v>6971</v>
      </c>
      <c r="C7188" s="18" t="str">
        <f>'Population tagcount script'!D6972</f>
        <v>obj &lt;- (rowSums(hoge &lt; param1) &lt;= width(fastq)*param2)</v>
      </c>
      <c r="D7188" s="5"/>
      <c r="E7188" s="5"/>
      <c r="F7188" s="5"/>
      <c r="G7188" s="5"/>
    </row>
    <row r="7189" spans="1:7" s="15" customFormat="1" x14ac:dyDescent="0.15">
      <c r="A7189" s="6"/>
      <c r="B7189" s="15">
        <v>6972</v>
      </c>
      <c r="C7189" s="18" t="str">
        <f>'Population tagcount script'!D6973</f>
        <v>fastq &lt;- fastq[obj]</v>
      </c>
      <c r="D7189" s="5"/>
      <c r="E7189" s="5"/>
      <c r="F7189" s="5"/>
      <c r="G7189" s="5"/>
    </row>
    <row r="7190" spans="1:7" s="15" customFormat="1" x14ac:dyDescent="0.15">
      <c r="A7190" s="6"/>
      <c r="B7190" s="15">
        <v>6973</v>
      </c>
      <c r="C7190" s="18" t="str">
        <f>'Population tagcount script'!D6974</f>
        <v xml:space="preserve">writeFastq(fastq, "C:/NGS/save/F2_Adap-0.fastq", compress=F)   </v>
      </c>
      <c r="D7190" s="5"/>
      <c r="E7190" s="5"/>
      <c r="F7190" s="5"/>
      <c r="G7190" s="5"/>
    </row>
    <row r="7191" spans="1:7" s="15" customFormat="1" x14ac:dyDescent="0.15">
      <c r="A7191" s="6"/>
      <c r="B7191" s="15">
        <v>6974</v>
      </c>
      <c r="C7191" s="18" t="str">
        <f>'Population tagcount script'!D6975</f>
        <v>in_f &lt;- "C:/NGS/save/F2_Adap-0.fastq"</v>
      </c>
      <c r="D7191" s="5"/>
      <c r="E7191" s="5"/>
      <c r="F7191" s="5"/>
      <c r="G7191" s="5"/>
    </row>
    <row r="7192" spans="1:7" s="15" customFormat="1" x14ac:dyDescent="0.15">
      <c r="A7192" s="6"/>
      <c r="B7192" s="15">
        <v>6975</v>
      </c>
      <c r="C7192" s="18" t="str">
        <f>'Population tagcount script'!D6976</f>
        <v>out_f &lt;- "C:/NGS/save/F2_Adap-1.fastq"</v>
      </c>
      <c r="D7192" s="5"/>
      <c r="E7192" s="5"/>
      <c r="F7192" s="5"/>
      <c r="G7192" s="5"/>
    </row>
    <row r="7193" spans="1:7" s="15" customFormat="1" x14ac:dyDescent="0.15">
      <c r="A7193" s="6"/>
      <c r="B7193" s="15">
        <v>6976</v>
      </c>
      <c r="C7193" s="18" t="str">
        <f>'Population tagcount script'!D6977</f>
        <v>param_adapter &lt;- "CATGAGATCGGAAGAGCGTCGTGTAGGGAAAGAGTGT"  #Adapter sequence 1</v>
      </c>
      <c r="D7193" s="5"/>
      <c r="E7193" s="5"/>
      <c r="F7193" s="5"/>
      <c r="G7193" s="5"/>
    </row>
    <row r="7194" spans="1:7" s="15" customFormat="1" x14ac:dyDescent="0.15">
      <c r="A7194" s="6"/>
      <c r="B7194" s="15">
        <v>6977</v>
      </c>
      <c r="C7194" s="18" t="str">
        <f>'Population tagcount script'!D6978</f>
        <v xml:space="preserve">system.time(res1 &lt;- preprocessReads(filename=in_f,  outputFilename=out_f,Rpattern=param_adapter, max.Rmismatch=rep(0, nchar(param_adapter)), nBases=0, minLength=20, nrec=1000000))      </v>
      </c>
      <c r="D7194" s="5"/>
      <c r="E7194" s="5"/>
      <c r="F7194" s="5"/>
      <c r="G7194" s="5"/>
    </row>
    <row r="7195" spans="1:7" s="15" customFormat="1" x14ac:dyDescent="0.15">
      <c r="A7195" s="6"/>
      <c r="B7195" s="15">
        <v>6978</v>
      </c>
      <c r="C7195" s="18" t="str">
        <f>'Population tagcount script'!D6979</f>
        <v>in_f &lt;- "C:/NGS/save/F2_Adap-1.fastq"</v>
      </c>
      <c r="D7195" s="5"/>
      <c r="E7195" s="5"/>
      <c r="F7195" s="5"/>
      <c r="G7195" s="5"/>
    </row>
    <row r="7196" spans="1:7" s="15" customFormat="1" x14ac:dyDescent="0.15">
      <c r="A7196" s="6"/>
      <c r="B7196" s="15">
        <v>6979</v>
      </c>
      <c r="C7196" s="18" t="str">
        <f>'Population tagcount script'!D6980</f>
        <v>out_f &lt;- "C:/NGS/save/F2_Adap-2.fastq"</v>
      </c>
      <c r="D7196" s="5"/>
      <c r="E7196" s="5"/>
      <c r="F7196" s="5"/>
      <c r="G7196" s="5"/>
    </row>
    <row r="7197" spans="1:7" s="15" customFormat="1" x14ac:dyDescent="0.15">
      <c r="A7197" s="6"/>
      <c r="B7197" s="15">
        <v>6980</v>
      </c>
      <c r="C7197" s="18" t="str">
        <f>'Population tagcount script'!D6981</f>
        <v>param_adapter &lt;- "TAAGATCGGAAGAGCACACGTCTGAACTCCAGTCAC"  #Adapter sequence 2</v>
      </c>
      <c r="D7197" s="5"/>
      <c r="E7197" s="5"/>
      <c r="F7197" s="5"/>
      <c r="G7197" s="5"/>
    </row>
    <row r="7198" spans="1:7" s="15" customFormat="1" x14ac:dyDescent="0.15">
      <c r="A7198" s="6"/>
      <c r="B7198" s="15">
        <v>6981</v>
      </c>
      <c r="C7198" s="18" t="str">
        <f>'Population tagcount script'!D6982</f>
        <v xml:space="preserve">system.time(res2 &lt;- preprocessReads(filename=in_f,  outputFilename=out_f,Rpattern=param_adapter, max.Rmismatch=rep(0, nchar(param_adapter)), nBases=0, minLength=20, nrec=1000000))      </v>
      </c>
      <c r="D7198" s="5"/>
      <c r="E7198" s="5"/>
      <c r="F7198" s="5"/>
      <c r="G7198" s="5"/>
    </row>
    <row r="7199" spans="1:7" s="15" customFormat="1" x14ac:dyDescent="0.15">
      <c r="A7199" s="6"/>
      <c r="B7199" s="15">
        <v>6982</v>
      </c>
      <c r="C7199" s="18" t="str">
        <f>'Population tagcount script'!D6983</f>
        <v>in_f &lt;- "C:/NGS/save/F2_Adap-2.fastq"</v>
      </c>
      <c r="D7199" s="5"/>
      <c r="E7199" s="5"/>
      <c r="F7199" s="5"/>
      <c r="G7199" s="5"/>
    </row>
    <row r="7200" spans="1:7" s="15" customFormat="1" x14ac:dyDescent="0.15">
      <c r="A7200" s="6"/>
      <c r="B7200" s="15">
        <v>6983</v>
      </c>
      <c r="C7200" s="18" t="str">
        <f>'Population tagcount script'!D6984</f>
        <v>out_f &lt;- "C:/NGS/save/F2_Adap-3.fastq"</v>
      </c>
      <c r="D7200" s="5"/>
      <c r="E7200" s="5"/>
      <c r="F7200" s="5"/>
      <c r="G7200" s="5"/>
    </row>
    <row r="7201" spans="1:7" s="15" customFormat="1" x14ac:dyDescent="0.15">
      <c r="A7201" s="6"/>
      <c r="B7201" s="15">
        <v>6984</v>
      </c>
      <c r="C7201" s="18" t="str">
        <f>'Population tagcount script'!D6985</f>
        <v>param_adapter &lt;- "TAAGATCGGAAGAGCGTCGTGTAGGGAAAGAGTGT"  #Adapter sequence 3</v>
      </c>
      <c r="D7201" s="5"/>
      <c r="E7201" s="5"/>
      <c r="F7201" s="5"/>
      <c r="G7201" s="5"/>
    </row>
    <row r="7202" spans="1:7" s="15" customFormat="1" x14ac:dyDescent="0.15">
      <c r="A7202" s="6"/>
      <c r="B7202" s="15">
        <v>6985</v>
      </c>
      <c r="C7202" s="18" t="str">
        <f>'Population tagcount script'!D6986</f>
        <v xml:space="preserve">system.time(res3 &lt;- preprocessReads(filename=in_f,  outputFilename=out_f,Rpattern=param_adapter, max.Rmismatch=rep(0, nchar(param_adapter)), nBases=0, minLength=20, nrec=1000000))      </v>
      </c>
      <c r="D7202" s="5"/>
      <c r="E7202" s="5"/>
      <c r="F7202" s="5"/>
      <c r="G7202" s="5"/>
    </row>
    <row r="7203" spans="1:7" s="15" customFormat="1" x14ac:dyDescent="0.15">
      <c r="A7203" s="6"/>
      <c r="B7203" s="15">
        <v>6986</v>
      </c>
      <c r="C7203" s="18" t="str">
        <f>'Population tagcount script'!D6987</f>
        <v>in_f &lt;- "C:/NGS/save/F2_Adap-3.fastq"</v>
      </c>
      <c r="D7203" s="5"/>
      <c r="E7203" s="5"/>
      <c r="F7203" s="5"/>
      <c r="G7203" s="5"/>
    </row>
    <row r="7204" spans="1:7" s="15" customFormat="1" x14ac:dyDescent="0.15">
      <c r="A7204" s="6"/>
      <c r="B7204" s="15">
        <v>6987</v>
      </c>
      <c r="C7204" s="18" t="str">
        <f>'Population tagcount script'!D6988</f>
        <v>out_f &lt;- "C:/NGS/save/AdapterTrim_.fastq"</v>
      </c>
      <c r="D7204" s="5"/>
      <c r="E7204" s="5"/>
      <c r="F7204" s="5"/>
      <c r="G7204" s="5"/>
    </row>
    <row r="7205" spans="1:7" s="15" customFormat="1" x14ac:dyDescent="0.15">
      <c r="A7205" s="6"/>
      <c r="B7205" s="15">
        <v>6988</v>
      </c>
      <c r="C7205" s="18" t="str">
        <f>'Population tagcount script'!D6989</f>
        <v>param_adapter &lt;- "CATGAGATCGGAAGAGCACACGTCTGAACTCCAGTCAC"  #Adapter sequence 4</v>
      </c>
      <c r="D7205" s="5"/>
      <c r="E7205" s="5"/>
      <c r="F7205" s="5"/>
      <c r="G7205" s="5"/>
    </row>
    <row r="7206" spans="1:7" s="15" customFormat="1" x14ac:dyDescent="0.15">
      <c r="A7206" s="6"/>
      <c r="B7206" s="15">
        <v>6989</v>
      </c>
      <c r="C7206" s="18" t="str">
        <f>'Population tagcount script'!D6990</f>
        <v xml:space="preserve">system.time(res4 &lt;- preprocessReads(filename=in_f,  outputFilename=out_f,Rpattern=param_adapter, max.Rmismatch=rep(0, nchar(param_adapter)), nBases=0, minLength=20, nrec=1000000))      </v>
      </c>
      <c r="D7206" s="5"/>
      <c r="E7206" s="5"/>
      <c r="F7206" s="5"/>
      <c r="G7206" s="5"/>
    </row>
    <row r="7207" spans="1:7" s="15" customFormat="1" x14ac:dyDescent="0.15">
      <c r="A7207" s="6"/>
      <c r="B7207" s="15">
        <v>6990</v>
      </c>
      <c r="C7207" s="18" t="str">
        <f>'Population tagcount script'!D6991</f>
        <v>res &lt;- rbind(res1,res2,res3,res4)</v>
      </c>
      <c r="D7207" s="5"/>
      <c r="E7207" s="5"/>
      <c r="F7207" s="5"/>
      <c r="G7207" s="5"/>
    </row>
    <row r="7208" spans="1:7" s="15" customFormat="1" x14ac:dyDescent="0.15">
      <c r="A7208" s="6"/>
      <c r="B7208" s="15">
        <v>6991</v>
      </c>
      <c r="C7208" s="18" t="str">
        <f>'Population tagcount script'!D6992</f>
        <v>write.csv(res, "C:/NGS/save/.fastq.csv")</v>
      </c>
      <c r="D7208" s="5"/>
      <c r="E7208" s="5"/>
      <c r="F7208" s="5"/>
      <c r="G7208" s="5"/>
    </row>
    <row r="7209" spans="1:7" s="15" customFormat="1" x14ac:dyDescent="0.15">
      <c r="A7209" s="6"/>
      <c r="B7209" s="15">
        <v>6992</v>
      </c>
      <c r="C7209" s="18" t="str">
        <f>'Population tagcount script'!D6993</f>
        <v>system.time(fastq &lt;- fread("C:/NGS/save/AdapterTrim_.fastq", header=F, sep="\t", na.strings="NA", strip.white=TRUE, verbose=TRUE))</v>
      </c>
      <c r="D7209" s="5"/>
      <c r="E7209" s="5"/>
      <c r="F7209" s="5"/>
      <c r="G7209" s="5"/>
    </row>
    <row r="7210" spans="1:7" s="15" customFormat="1" x14ac:dyDescent="0.15">
      <c r="A7210" s="6"/>
      <c r="B7210" s="15">
        <v>6993</v>
      </c>
      <c r="C7210" s="18" t="str">
        <f>'Population tagcount script'!D6994</f>
        <v>file.remove("C:/NGS/save/AdapterTrim_.fastq","C:/NGS/save/F2_Adap-0.fastq","C:/NGS/save/F2_Adap-1.fastq","C:/NGS/save/F2_Adap-2.fastq","C:/NGS/save/F2_Adap-3.fastq")</v>
      </c>
      <c r="D7210" s="5"/>
      <c r="E7210" s="5"/>
      <c r="F7210" s="5"/>
      <c r="G7210" s="5"/>
    </row>
    <row r="7211" spans="1:7" s="15" customFormat="1" x14ac:dyDescent="0.15">
      <c r="A7211" s="6"/>
      <c r="B7211" s="15">
        <v>6994</v>
      </c>
      <c r="C7211" s="18" t="str">
        <f>'Population tagcount script'!D6995</f>
        <v>system.time(nucleotide &lt;- fastq[2+4*(0:((nrow(fastq)/4)-1))])</v>
      </c>
      <c r="D7211" s="5"/>
      <c r="E7211" s="5"/>
      <c r="F7211" s="5"/>
      <c r="G7211" s="5"/>
    </row>
    <row r="7212" spans="1:7" s="15" customFormat="1" x14ac:dyDescent="0.15">
      <c r="A7212" s="6"/>
      <c r="B7212" s="15">
        <v>6995</v>
      </c>
      <c r="C7212" s="18" t="str">
        <f>'Population tagcount script'!D6996</f>
        <v>system.time(RADtag &lt;- sort(table(nucleotide), decreasing=TRUE))</v>
      </c>
      <c r="D7212" s="5"/>
      <c r="E7212" s="5"/>
      <c r="F7212" s="5"/>
      <c r="G7212" s="5"/>
    </row>
    <row r="7213" spans="1:7" s="15" customFormat="1" x14ac:dyDescent="0.15">
      <c r="A7213" s="6"/>
      <c r="B7213" s="15">
        <v>6996</v>
      </c>
      <c r="C7213" s="18" t="str">
        <f>'Population tagcount script'!D6997</f>
        <v>system.time(write.csv(RADtag, file="C:/NGS/save/.tagcount", row.names = F))</v>
      </c>
      <c r="D7213" s="5"/>
      <c r="E7213" s="5"/>
      <c r="F7213" s="5"/>
      <c r="G7213" s="5"/>
    </row>
    <row r="7214" spans="1:7" s="15" customFormat="1" x14ac:dyDescent="0.15">
      <c r="A7214" s="6"/>
      <c r="B7214" s="15">
        <v>6997</v>
      </c>
      <c r="C7214" s="18" t="str">
        <f>'Population tagcount script'!D6998</f>
        <v>file.remove("C:/NGS/save/.fastq")</v>
      </c>
      <c r="D7214" s="5"/>
      <c r="E7214" s="5"/>
      <c r="F7214" s="5"/>
      <c r="G7214" s="5"/>
    </row>
    <row r="7215" spans="1:7" s="15" customFormat="1" x14ac:dyDescent="0.15">
      <c r="A7215" s="6"/>
      <c r="B7215" s="15">
        <v>6998</v>
      </c>
      <c r="C7215" s="18" t="str">
        <f>'Population tagcount script'!D6999</f>
        <v>RAD_1over &lt;- RADtag[RADtag&gt;1]</v>
      </c>
      <c r="D7215" s="5"/>
      <c r="E7215" s="5"/>
      <c r="F7215" s="5"/>
      <c r="G7215" s="5"/>
    </row>
    <row r="7216" spans="1:7" s="15" customFormat="1" x14ac:dyDescent="0.15">
      <c r="A7216" s="6"/>
      <c r="B7216" s="15">
        <v>6999</v>
      </c>
      <c r="C7216" s="18" t="str">
        <f>'Population tagcount script'!D7000</f>
        <v>system.time(write.csv(RAD_1over, file="C:/NGS/save/.tagcount1over", row.names = F))</v>
      </c>
      <c r="D7216" s="5"/>
      <c r="E7216" s="5"/>
      <c r="F7216" s="5"/>
      <c r="G7216" s="5"/>
    </row>
    <row r="7217" spans="1:7" s="15" customFormat="1" x14ac:dyDescent="0.15">
      <c r="A7217" s="6"/>
      <c r="B7217" s="15">
        <v>7000</v>
      </c>
      <c r="C7217" s="18" t="str">
        <f>'Population tagcount script'!D7001</f>
        <v>rm(list=ls())</v>
      </c>
      <c r="D7217" s="5"/>
      <c r="E7217" s="5"/>
      <c r="F7217" s="5"/>
      <c r="G7217" s="5"/>
    </row>
    <row r="7218" spans="1:7" s="15" customFormat="1" x14ac:dyDescent="0.15">
      <c r="A7218" s="6"/>
      <c r="B7218" s="15">
        <v>7001</v>
      </c>
      <c r="C7218" s="18" t="str">
        <f>'Population tagcount script'!D7002</f>
        <v>in_f &lt;- c("0", "0")</v>
      </c>
      <c r="D7218" s="5"/>
      <c r="E7218" s="5"/>
      <c r="F7218" s="5"/>
      <c r="G7218" s="5"/>
    </row>
    <row r="7219" spans="1:7" s="15" customFormat="1" x14ac:dyDescent="0.15">
      <c r="A7219" s="6"/>
      <c r="B7219" s="15">
        <v>7002</v>
      </c>
      <c r="C7219" s="18" t="str">
        <f>'Population tagcount script'!D7003</f>
        <v>out_f &lt;- "C:/NGS/save/.fastq"</v>
      </c>
      <c r="D7219" s="5"/>
      <c r="E7219" s="5"/>
      <c r="F7219" s="5"/>
      <c r="G7219" s="5"/>
    </row>
    <row r="7220" spans="1:7" s="15" customFormat="1" x14ac:dyDescent="0.15">
      <c r="A7220" s="6"/>
      <c r="B7220" s="15">
        <v>7003</v>
      </c>
      <c r="C7220" s="18" t="str">
        <f>'Population tagcount script'!D7004</f>
        <v>param_trim &lt;- 0</v>
      </c>
      <c r="D7220" s="5"/>
      <c r="E7220" s="5"/>
      <c r="F7220" s="5"/>
      <c r="G7220" s="5"/>
    </row>
    <row r="7221" spans="1:7" s="15" customFormat="1" x14ac:dyDescent="0.15">
      <c r="A7221" s="6"/>
      <c r="B7221" s="15">
        <v>7004</v>
      </c>
      <c r="C7221" s="18" t="str">
        <f>'Population tagcount script'!D7005</f>
        <v xml:space="preserve">fastq &lt;- readFastq(in_f)              </v>
      </c>
      <c r="D7221" s="5"/>
      <c r="E7221" s="5"/>
      <c r="F7221" s="5"/>
      <c r="G7221" s="5"/>
    </row>
    <row r="7222" spans="1:7" s="15" customFormat="1" x14ac:dyDescent="0.15">
      <c r="A7222" s="6"/>
      <c r="B7222" s="15">
        <v>7005</v>
      </c>
      <c r="C7222" s="18" t="str">
        <f>'Population tagcount script'!D7006</f>
        <v>hoge &lt;- width(sread(fastq)) - param_trim</v>
      </c>
      <c r="D7222" s="5"/>
      <c r="E7222" s="5"/>
      <c r="F7222" s="5"/>
      <c r="G7222" s="5"/>
    </row>
    <row r="7223" spans="1:7" s="15" customFormat="1" x14ac:dyDescent="0.15">
      <c r="A7223" s="6"/>
      <c r="B7223" s="15">
        <v>7006</v>
      </c>
      <c r="C7223" s="18" t="str">
        <f>'Population tagcount script'!D7007</f>
        <v xml:space="preserve">hoge[hoge &lt; 1] &lt;- 1                   </v>
      </c>
      <c r="D7223" s="5"/>
      <c r="E7223" s="5"/>
      <c r="F7223" s="5"/>
      <c r="G7223" s="5"/>
    </row>
    <row r="7224" spans="1:7" s="15" customFormat="1" x14ac:dyDescent="0.15">
      <c r="A7224" s="6"/>
      <c r="B7224" s="15">
        <v>7007</v>
      </c>
      <c r="C7224" s="18" t="str">
        <f>'Population tagcount script'!D7008</f>
        <v>hoge1 &lt;- DNAStringSet(sread(fastq), start=1, end=hoge)</v>
      </c>
      <c r="D7224" s="5"/>
      <c r="E7224" s="5"/>
      <c r="F7224" s="5"/>
      <c r="G7224" s="5"/>
    </row>
    <row r="7225" spans="1:7" s="15" customFormat="1" x14ac:dyDescent="0.15">
      <c r="A7225" s="6"/>
      <c r="B7225" s="15">
        <v>7008</v>
      </c>
      <c r="C7225" s="18" t="str">
        <f>'Population tagcount script'!D7009</f>
        <v>hoge2 &lt;- BStringSet(quality(quality(fastq)), start=1, end=hoge)</v>
      </c>
      <c r="D7225" s="5"/>
      <c r="E7225" s="5"/>
      <c r="F7225" s="5"/>
      <c r="G7225" s="5"/>
    </row>
    <row r="7226" spans="1:7" s="15" customFormat="1" x14ac:dyDescent="0.15">
      <c r="A7226" s="6"/>
      <c r="B7226" s="15">
        <v>7009</v>
      </c>
      <c r="C7226" s="18" t="str">
        <f>'Population tagcount script'!D7010</f>
        <v>fastq &lt;- ShortReadQ(hoge1, hoge2, id(fastq))</v>
      </c>
      <c r="D7226" s="5"/>
      <c r="E7226" s="5"/>
      <c r="F7226" s="5"/>
      <c r="G7226" s="5"/>
    </row>
    <row r="7227" spans="1:7" s="15" customFormat="1" x14ac:dyDescent="0.15">
      <c r="A7227" s="6"/>
      <c r="B7227" s="15">
        <v>7010</v>
      </c>
      <c r="C7227" s="18" t="str">
        <f>'Population tagcount script'!D7011</f>
        <v xml:space="preserve">writeFastq(fastq, out_f, compress=F)   </v>
      </c>
      <c r="D7227" s="5"/>
      <c r="E7227" s="5"/>
      <c r="F7227" s="5"/>
      <c r="G7227" s="5"/>
    </row>
    <row r="7228" spans="1:7" s="15" customFormat="1" x14ac:dyDescent="0.15">
      <c r="A7228" s="6"/>
      <c r="B7228" s="15">
        <v>7011</v>
      </c>
      <c r="C7228" s="18" t="str">
        <f>'Population tagcount script'!D7012</f>
        <v>param1 &lt;- 35</v>
      </c>
      <c r="D7228" s="5"/>
      <c r="E7228" s="5"/>
      <c r="F7228" s="5"/>
      <c r="G7228" s="5"/>
    </row>
    <row r="7229" spans="1:7" s="15" customFormat="1" x14ac:dyDescent="0.15">
      <c r="A7229" s="6"/>
      <c r="B7229" s="15">
        <v>7012</v>
      </c>
      <c r="C7229" s="18" t="str">
        <f>'Population tagcount script'!D7013</f>
        <v>param2 &lt;- 0.1</v>
      </c>
      <c r="D7229" s="5"/>
      <c r="E7229" s="5"/>
      <c r="F7229" s="5"/>
      <c r="G7229" s="5"/>
    </row>
    <row r="7230" spans="1:7" s="15" customFormat="1" x14ac:dyDescent="0.15">
      <c r="A7230" s="6"/>
      <c r="B7230" s="15">
        <v>7013</v>
      </c>
      <c r="C7230" s="18" t="str">
        <f>'Population tagcount script'!D7014</f>
        <v>fastq &lt;- readFastq("C:/NGS/save/.fastq")</v>
      </c>
      <c r="D7230" s="5"/>
      <c r="E7230" s="5"/>
      <c r="F7230" s="5"/>
      <c r="G7230" s="5"/>
    </row>
    <row r="7231" spans="1:7" s="15" customFormat="1" x14ac:dyDescent="0.15">
      <c r="A7231" s="6"/>
      <c r="B7231" s="15">
        <v>7014</v>
      </c>
      <c r="C7231" s="18" t="str">
        <f>'Population tagcount script'!D7015</f>
        <v>hoge &lt;- as(quality(fastq), "matrix")</v>
      </c>
      <c r="D7231" s="5"/>
      <c r="E7231" s="5"/>
      <c r="F7231" s="5"/>
      <c r="G7231" s="5"/>
    </row>
    <row r="7232" spans="1:7" s="15" customFormat="1" x14ac:dyDescent="0.15">
      <c r="A7232" s="6"/>
      <c r="B7232" s="15">
        <v>7015</v>
      </c>
      <c r="C7232" s="18" t="str">
        <f>'Population tagcount script'!D7016</f>
        <v>obj &lt;- (rowSums(hoge &lt; param1) &lt;= width(fastq)*param2)</v>
      </c>
      <c r="D7232" s="5"/>
      <c r="E7232" s="5"/>
      <c r="F7232" s="5"/>
      <c r="G7232" s="5"/>
    </row>
    <row r="7233" spans="1:7" s="15" customFormat="1" x14ac:dyDescent="0.15">
      <c r="A7233" s="6"/>
      <c r="B7233" s="15">
        <v>7016</v>
      </c>
      <c r="C7233" s="18" t="str">
        <f>'Population tagcount script'!D7017</f>
        <v>fastq &lt;- fastq[obj]</v>
      </c>
      <c r="D7233" s="5"/>
      <c r="E7233" s="5"/>
      <c r="F7233" s="5"/>
      <c r="G7233" s="5"/>
    </row>
    <row r="7234" spans="1:7" s="15" customFormat="1" x14ac:dyDescent="0.15">
      <c r="A7234" s="6"/>
      <c r="B7234" s="15">
        <v>7017</v>
      </c>
      <c r="C7234" s="18" t="str">
        <f>'Population tagcount script'!D7018</f>
        <v xml:space="preserve">writeFastq(fastq, "C:/NGS/save/F2_Adap-0.fastq", compress=F)   </v>
      </c>
      <c r="D7234" s="5"/>
      <c r="E7234" s="5"/>
      <c r="F7234" s="5"/>
      <c r="G7234" s="5"/>
    </row>
    <row r="7235" spans="1:7" s="15" customFormat="1" x14ac:dyDescent="0.15">
      <c r="A7235" s="6"/>
      <c r="B7235" s="15">
        <v>7018</v>
      </c>
      <c r="C7235" s="18" t="str">
        <f>'Population tagcount script'!D7019</f>
        <v>in_f &lt;- "C:/NGS/save/F2_Adap-0.fastq"</v>
      </c>
      <c r="D7235" s="5"/>
      <c r="E7235" s="5"/>
      <c r="F7235" s="5"/>
      <c r="G7235" s="5"/>
    </row>
    <row r="7236" spans="1:7" s="15" customFormat="1" x14ac:dyDescent="0.15">
      <c r="A7236" s="6"/>
      <c r="B7236" s="15">
        <v>7019</v>
      </c>
      <c r="C7236" s="18" t="str">
        <f>'Population tagcount script'!D7020</f>
        <v>out_f &lt;- "C:/NGS/save/F2_Adap-1.fastq"</v>
      </c>
      <c r="D7236" s="5"/>
      <c r="E7236" s="5"/>
      <c r="F7236" s="5"/>
      <c r="G7236" s="5"/>
    </row>
    <row r="7237" spans="1:7" s="15" customFormat="1" x14ac:dyDescent="0.15">
      <c r="A7237" s="6"/>
      <c r="B7237" s="15">
        <v>7020</v>
      </c>
      <c r="C7237" s="18" t="str">
        <f>'Population tagcount script'!D7021</f>
        <v>param_adapter &lt;- "CATGAGATCGGAAGAGCGTCGTGTAGGGAAAGAGTGT"  #Adapter sequence 1</v>
      </c>
      <c r="D7237" s="5"/>
      <c r="E7237" s="5"/>
      <c r="F7237" s="5"/>
      <c r="G7237" s="5"/>
    </row>
    <row r="7238" spans="1:7" s="15" customFormat="1" x14ac:dyDescent="0.15">
      <c r="A7238" s="6"/>
      <c r="B7238" s="15">
        <v>7021</v>
      </c>
      <c r="C7238" s="18" t="str">
        <f>'Population tagcount script'!D7022</f>
        <v xml:space="preserve">system.time(res1 &lt;- preprocessReads(filename=in_f,  outputFilename=out_f,Rpattern=param_adapter, max.Rmismatch=rep(0, nchar(param_adapter)), nBases=0, minLength=20, nrec=1000000))      </v>
      </c>
      <c r="D7238" s="5"/>
      <c r="E7238" s="5"/>
      <c r="F7238" s="5"/>
      <c r="G7238" s="5"/>
    </row>
    <row r="7239" spans="1:7" s="15" customFormat="1" x14ac:dyDescent="0.15">
      <c r="A7239" s="6"/>
      <c r="B7239" s="15">
        <v>7022</v>
      </c>
      <c r="C7239" s="18" t="str">
        <f>'Population tagcount script'!D7023</f>
        <v>in_f &lt;- "C:/NGS/save/F2_Adap-1.fastq"</v>
      </c>
      <c r="D7239" s="5"/>
      <c r="E7239" s="5"/>
      <c r="F7239" s="5"/>
      <c r="G7239" s="5"/>
    </row>
    <row r="7240" spans="1:7" s="15" customFormat="1" x14ac:dyDescent="0.15">
      <c r="A7240" s="6"/>
      <c r="B7240" s="15">
        <v>7023</v>
      </c>
      <c r="C7240" s="18" t="str">
        <f>'Population tagcount script'!D7024</f>
        <v>out_f &lt;- "C:/NGS/save/F2_Adap-2.fastq"</v>
      </c>
      <c r="D7240" s="5"/>
      <c r="E7240" s="5"/>
      <c r="F7240" s="5"/>
      <c r="G7240" s="5"/>
    </row>
    <row r="7241" spans="1:7" s="15" customFormat="1" x14ac:dyDescent="0.15">
      <c r="A7241" s="6"/>
      <c r="B7241" s="15">
        <v>7024</v>
      </c>
      <c r="C7241" s="18" t="str">
        <f>'Population tagcount script'!D7025</f>
        <v>param_adapter &lt;- "TAAGATCGGAAGAGCACACGTCTGAACTCCAGTCAC"  #Adapter sequence 2</v>
      </c>
      <c r="D7241" s="5"/>
      <c r="E7241" s="5"/>
      <c r="F7241" s="5"/>
      <c r="G7241" s="5"/>
    </row>
    <row r="7242" spans="1:7" s="15" customFormat="1" x14ac:dyDescent="0.15">
      <c r="A7242" s="6"/>
      <c r="B7242" s="15">
        <v>7025</v>
      </c>
      <c r="C7242" s="18" t="str">
        <f>'Population tagcount script'!D7026</f>
        <v xml:space="preserve">system.time(res2 &lt;- preprocessReads(filename=in_f,  outputFilename=out_f,Rpattern=param_adapter, max.Rmismatch=rep(0, nchar(param_adapter)), nBases=0, minLength=20, nrec=1000000))      </v>
      </c>
      <c r="D7242" s="5"/>
      <c r="E7242" s="5"/>
      <c r="F7242" s="5"/>
      <c r="G7242" s="5"/>
    </row>
    <row r="7243" spans="1:7" s="15" customFormat="1" x14ac:dyDescent="0.15">
      <c r="A7243" s="6"/>
      <c r="B7243" s="15">
        <v>7026</v>
      </c>
      <c r="C7243" s="18" t="str">
        <f>'Population tagcount script'!D7027</f>
        <v>in_f &lt;- "C:/NGS/save/F2_Adap-2.fastq"</v>
      </c>
      <c r="D7243" s="5"/>
      <c r="E7243" s="5"/>
      <c r="F7243" s="5"/>
      <c r="G7243" s="5"/>
    </row>
    <row r="7244" spans="1:7" s="15" customFormat="1" x14ac:dyDescent="0.15">
      <c r="A7244" s="6"/>
      <c r="B7244" s="15">
        <v>7027</v>
      </c>
      <c r="C7244" s="18" t="str">
        <f>'Population tagcount script'!D7028</f>
        <v>out_f &lt;- "C:/NGS/save/F2_Adap-3.fastq"</v>
      </c>
      <c r="D7244" s="5"/>
      <c r="E7244" s="5"/>
      <c r="F7244" s="5"/>
      <c r="G7244" s="5"/>
    </row>
    <row r="7245" spans="1:7" s="15" customFormat="1" x14ac:dyDescent="0.15">
      <c r="A7245" s="6"/>
      <c r="B7245" s="15">
        <v>7028</v>
      </c>
      <c r="C7245" s="18" t="str">
        <f>'Population tagcount script'!D7029</f>
        <v>param_adapter &lt;- "TAAGATCGGAAGAGCGTCGTGTAGGGAAAGAGTGT"  #Adapter sequence 3</v>
      </c>
      <c r="D7245" s="5"/>
      <c r="E7245" s="5"/>
      <c r="F7245" s="5"/>
      <c r="G7245" s="5"/>
    </row>
    <row r="7246" spans="1:7" s="15" customFormat="1" x14ac:dyDescent="0.15">
      <c r="A7246" s="6"/>
      <c r="B7246" s="15">
        <v>7029</v>
      </c>
      <c r="C7246" s="18" t="str">
        <f>'Population tagcount script'!D7030</f>
        <v xml:space="preserve">system.time(res3 &lt;- preprocessReads(filename=in_f,  outputFilename=out_f,Rpattern=param_adapter, max.Rmismatch=rep(0, nchar(param_adapter)), nBases=0, minLength=20, nrec=1000000))      </v>
      </c>
      <c r="D7246" s="5"/>
      <c r="E7246" s="5"/>
      <c r="F7246" s="5"/>
      <c r="G7246" s="5"/>
    </row>
    <row r="7247" spans="1:7" s="15" customFormat="1" x14ac:dyDescent="0.15">
      <c r="A7247" s="6"/>
      <c r="B7247" s="15">
        <v>7030</v>
      </c>
      <c r="C7247" s="18" t="str">
        <f>'Population tagcount script'!D7031</f>
        <v>in_f &lt;- "C:/NGS/save/F2_Adap-3.fastq"</v>
      </c>
      <c r="D7247" s="5"/>
      <c r="E7247" s="5"/>
      <c r="F7247" s="5"/>
      <c r="G7247" s="5"/>
    </row>
    <row r="7248" spans="1:7" s="15" customFormat="1" x14ac:dyDescent="0.15">
      <c r="A7248" s="6"/>
      <c r="B7248" s="15">
        <v>7031</v>
      </c>
      <c r="C7248" s="18" t="str">
        <f>'Population tagcount script'!D7032</f>
        <v>out_f &lt;- "C:/NGS/save/AdapterTrim_.fastq"</v>
      </c>
      <c r="D7248" s="5"/>
      <c r="E7248" s="5"/>
      <c r="F7248" s="5"/>
      <c r="G7248" s="5"/>
    </row>
    <row r="7249" spans="1:7" s="15" customFormat="1" x14ac:dyDescent="0.15">
      <c r="A7249" s="6"/>
      <c r="B7249" s="15">
        <v>7032</v>
      </c>
      <c r="C7249" s="18" t="str">
        <f>'Population tagcount script'!D7033</f>
        <v>param_adapter &lt;- "CATGAGATCGGAAGAGCACACGTCTGAACTCCAGTCAC"  #Adapter sequence 4</v>
      </c>
      <c r="D7249" s="5"/>
      <c r="E7249" s="5"/>
      <c r="F7249" s="5"/>
      <c r="G7249" s="5"/>
    </row>
    <row r="7250" spans="1:7" s="15" customFormat="1" x14ac:dyDescent="0.15">
      <c r="A7250" s="6"/>
      <c r="B7250" s="15">
        <v>7033</v>
      </c>
      <c r="C7250" s="18" t="str">
        <f>'Population tagcount script'!D7034</f>
        <v xml:space="preserve">system.time(res4 &lt;- preprocessReads(filename=in_f,  outputFilename=out_f,Rpattern=param_adapter, max.Rmismatch=rep(0, nchar(param_adapter)), nBases=0, minLength=20, nrec=1000000))      </v>
      </c>
      <c r="D7250" s="5"/>
      <c r="E7250" s="5"/>
      <c r="F7250" s="5"/>
      <c r="G7250" s="5"/>
    </row>
    <row r="7251" spans="1:7" s="15" customFormat="1" x14ac:dyDescent="0.15">
      <c r="A7251" s="6"/>
      <c r="B7251" s="15">
        <v>7034</v>
      </c>
      <c r="C7251" s="18" t="str">
        <f>'Population tagcount script'!D7035</f>
        <v>res &lt;- rbind(res1,res2,res3,res4)</v>
      </c>
      <c r="D7251" s="5"/>
      <c r="E7251" s="5"/>
      <c r="F7251" s="5"/>
      <c r="G7251" s="5"/>
    </row>
    <row r="7252" spans="1:7" s="15" customFormat="1" x14ac:dyDescent="0.15">
      <c r="A7252" s="6"/>
      <c r="B7252" s="15">
        <v>7035</v>
      </c>
      <c r="C7252" s="18" t="str">
        <f>'Population tagcount script'!D7036</f>
        <v>write.csv(res, "C:/NGS/save/.fastq.csv")</v>
      </c>
      <c r="D7252" s="5"/>
      <c r="E7252" s="5"/>
      <c r="F7252" s="5"/>
      <c r="G7252" s="5"/>
    </row>
    <row r="7253" spans="1:7" s="15" customFormat="1" x14ac:dyDescent="0.15">
      <c r="A7253" s="6"/>
      <c r="B7253" s="15">
        <v>7036</v>
      </c>
      <c r="C7253" s="18" t="str">
        <f>'Population tagcount script'!D7037</f>
        <v>system.time(fastq &lt;- fread("C:/NGS/save/AdapterTrim_.fastq", header=F, sep="\t", na.strings="NA", strip.white=TRUE, verbose=TRUE))</v>
      </c>
      <c r="D7253" s="5"/>
      <c r="E7253" s="5"/>
      <c r="F7253" s="5"/>
      <c r="G7253" s="5"/>
    </row>
    <row r="7254" spans="1:7" s="15" customFormat="1" x14ac:dyDescent="0.15">
      <c r="A7254" s="6"/>
      <c r="B7254" s="15">
        <v>7037</v>
      </c>
      <c r="C7254" s="18" t="str">
        <f>'Population tagcount script'!D7038</f>
        <v>file.remove("C:/NGS/save/AdapterTrim_.fastq","C:/NGS/save/F2_Adap-0.fastq","C:/NGS/save/F2_Adap-1.fastq","C:/NGS/save/F2_Adap-2.fastq","C:/NGS/save/F2_Adap-3.fastq")</v>
      </c>
      <c r="D7254" s="5"/>
      <c r="E7254" s="5"/>
      <c r="F7254" s="5"/>
      <c r="G7254" s="5"/>
    </row>
    <row r="7255" spans="1:7" s="15" customFormat="1" x14ac:dyDescent="0.15">
      <c r="A7255" s="6"/>
      <c r="B7255" s="15">
        <v>7038</v>
      </c>
      <c r="C7255" s="18" t="str">
        <f>'Population tagcount script'!D7039</f>
        <v>system.time(nucleotide &lt;- fastq[2+4*(0:((nrow(fastq)/4)-1))])</v>
      </c>
      <c r="D7255" s="5"/>
      <c r="E7255" s="5"/>
      <c r="F7255" s="5"/>
      <c r="G7255" s="5"/>
    </row>
    <row r="7256" spans="1:7" s="15" customFormat="1" x14ac:dyDescent="0.15">
      <c r="A7256" s="6"/>
      <c r="B7256" s="15">
        <v>7039</v>
      </c>
      <c r="C7256" s="18" t="str">
        <f>'Population tagcount script'!D7040</f>
        <v>system.time(RADtag &lt;- sort(table(nucleotide), decreasing=TRUE))</v>
      </c>
      <c r="D7256" s="5"/>
      <c r="E7256" s="5"/>
      <c r="F7256" s="5"/>
      <c r="G7256" s="5"/>
    </row>
    <row r="7257" spans="1:7" s="15" customFormat="1" x14ac:dyDescent="0.15">
      <c r="A7257" s="6"/>
      <c r="B7257" s="15">
        <v>7040</v>
      </c>
      <c r="C7257" s="18" t="str">
        <f>'Population tagcount script'!D7041</f>
        <v>system.time(write.csv(RADtag, file="C:/NGS/save/.tagcount", row.names = F))</v>
      </c>
      <c r="D7257" s="5"/>
      <c r="E7257" s="5"/>
      <c r="F7257" s="5"/>
      <c r="G7257" s="5"/>
    </row>
    <row r="7258" spans="1:7" s="15" customFormat="1" x14ac:dyDescent="0.15">
      <c r="A7258" s="6"/>
      <c r="B7258" s="15">
        <v>7041</v>
      </c>
      <c r="C7258" s="18" t="str">
        <f>'Population tagcount script'!D7042</f>
        <v>file.remove("C:/NGS/save/.fastq")</v>
      </c>
      <c r="D7258" s="5"/>
      <c r="E7258" s="5"/>
      <c r="F7258" s="5"/>
      <c r="G7258" s="5"/>
    </row>
    <row r="7259" spans="1:7" s="15" customFormat="1" x14ac:dyDescent="0.15">
      <c r="A7259" s="6"/>
      <c r="B7259" s="15">
        <v>7042</v>
      </c>
      <c r="C7259" s="18" t="str">
        <f>'Population tagcount script'!D7043</f>
        <v>RAD_1over &lt;- RADtag[RADtag&gt;1]</v>
      </c>
      <c r="D7259" s="5"/>
      <c r="E7259" s="5"/>
      <c r="F7259" s="5"/>
      <c r="G7259" s="5"/>
    </row>
    <row r="7260" spans="1:7" s="15" customFormat="1" x14ac:dyDescent="0.15">
      <c r="A7260" s="6"/>
      <c r="B7260" s="15">
        <v>7043</v>
      </c>
      <c r="C7260" s="18" t="str">
        <f>'Population tagcount script'!D7044</f>
        <v>system.time(write.csv(RAD_1over, file="C:/NGS/save/.tagcount1over", row.names = F))</v>
      </c>
      <c r="D7260" s="5"/>
      <c r="E7260" s="5"/>
      <c r="F7260" s="5"/>
      <c r="G7260" s="5"/>
    </row>
    <row r="7261" spans="1:7" s="15" customFormat="1" x14ac:dyDescent="0.15">
      <c r="A7261" s="6"/>
      <c r="B7261" s="15">
        <v>7044</v>
      </c>
      <c r="C7261" s="18" t="str">
        <f>'Population tagcount script'!D7045</f>
        <v>rm(list=ls())</v>
      </c>
      <c r="D7261" s="5"/>
      <c r="E7261" s="5"/>
      <c r="F7261" s="5"/>
      <c r="G7261" s="5"/>
    </row>
    <row r="7262" spans="1:7" s="15" customFormat="1" x14ac:dyDescent="0.15">
      <c r="A7262" s="6"/>
      <c r="B7262" s="15">
        <v>7045</v>
      </c>
      <c r="C7262" s="18" t="str">
        <f>'Population tagcount script'!D7046</f>
        <v>in_f &lt;- c("0", "0")</v>
      </c>
      <c r="D7262" s="5"/>
      <c r="E7262" s="5"/>
      <c r="F7262" s="5"/>
      <c r="G7262" s="5"/>
    </row>
    <row r="7263" spans="1:7" s="15" customFormat="1" x14ac:dyDescent="0.15">
      <c r="A7263" s="6"/>
      <c r="B7263" s="15">
        <v>7046</v>
      </c>
      <c r="C7263" s="18" t="str">
        <f>'Population tagcount script'!D7047</f>
        <v>out_f &lt;- "C:/NGS/save/.fastq"</v>
      </c>
      <c r="D7263" s="5"/>
      <c r="E7263" s="5"/>
      <c r="F7263" s="5"/>
      <c r="G7263" s="5"/>
    </row>
    <row r="7264" spans="1:7" s="15" customFormat="1" x14ac:dyDescent="0.15">
      <c r="A7264" s="6"/>
      <c r="B7264" s="15">
        <v>7047</v>
      </c>
      <c r="C7264" s="18" t="str">
        <f>'Population tagcount script'!D7048</f>
        <v>param_trim &lt;- 0</v>
      </c>
      <c r="D7264" s="5"/>
      <c r="E7264" s="5"/>
      <c r="F7264" s="5"/>
      <c r="G7264" s="5"/>
    </row>
    <row r="7265" spans="1:7" s="15" customFormat="1" x14ac:dyDescent="0.15">
      <c r="A7265" s="6"/>
      <c r="B7265" s="15">
        <v>7048</v>
      </c>
      <c r="C7265" s="18" t="str">
        <f>'Population tagcount script'!D7049</f>
        <v xml:space="preserve">fastq &lt;- readFastq(in_f)              </v>
      </c>
      <c r="D7265" s="5"/>
      <c r="E7265" s="5"/>
      <c r="F7265" s="5"/>
      <c r="G7265" s="5"/>
    </row>
    <row r="7266" spans="1:7" s="15" customFormat="1" x14ac:dyDescent="0.15">
      <c r="A7266" s="6"/>
      <c r="B7266" s="15">
        <v>7049</v>
      </c>
      <c r="C7266" s="18" t="str">
        <f>'Population tagcount script'!D7050</f>
        <v>hoge &lt;- width(sread(fastq)) - param_trim</v>
      </c>
      <c r="D7266" s="5"/>
      <c r="E7266" s="5"/>
      <c r="F7266" s="5"/>
      <c r="G7266" s="5"/>
    </row>
    <row r="7267" spans="1:7" s="15" customFormat="1" x14ac:dyDescent="0.15">
      <c r="A7267" s="6"/>
      <c r="B7267" s="15">
        <v>7050</v>
      </c>
      <c r="C7267" s="18" t="str">
        <f>'Population tagcount script'!D7051</f>
        <v xml:space="preserve">hoge[hoge &lt; 1] &lt;- 1                   </v>
      </c>
      <c r="D7267" s="5"/>
      <c r="E7267" s="5"/>
      <c r="F7267" s="5"/>
      <c r="G7267" s="5"/>
    </row>
    <row r="7268" spans="1:7" s="15" customFormat="1" x14ac:dyDescent="0.15">
      <c r="A7268" s="6"/>
      <c r="B7268" s="15">
        <v>7051</v>
      </c>
      <c r="C7268" s="18" t="str">
        <f>'Population tagcount script'!D7052</f>
        <v>hoge1 &lt;- DNAStringSet(sread(fastq), start=1, end=hoge)</v>
      </c>
      <c r="D7268" s="5"/>
      <c r="E7268" s="5"/>
      <c r="F7268" s="5"/>
      <c r="G7268" s="5"/>
    </row>
    <row r="7269" spans="1:7" s="15" customFormat="1" x14ac:dyDescent="0.15">
      <c r="A7269" s="6"/>
      <c r="B7269" s="15">
        <v>7052</v>
      </c>
      <c r="C7269" s="18" t="str">
        <f>'Population tagcount script'!D7053</f>
        <v>hoge2 &lt;- BStringSet(quality(quality(fastq)), start=1, end=hoge)</v>
      </c>
      <c r="D7269" s="5"/>
      <c r="E7269" s="5"/>
      <c r="F7269" s="5"/>
      <c r="G7269" s="5"/>
    </row>
    <row r="7270" spans="1:7" s="15" customFormat="1" x14ac:dyDescent="0.15">
      <c r="A7270" s="6"/>
      <c r="B7270" s="15">
        <v>7053</v>
      </c>
      <c r="C7270" s="18" t="str">
        <f>'Population tagcount script'!D7054</f>
        <v>fastq &lt;- ShortReadQ(hoge1, hoge2, id(fastq))</v>
      </c>
      <c r="D7270" s="5"/>
      <c r="E7270" s="5"/>
      <c r="F7270" s="5"/>
      <c r="G7270" s="5"/>
    </row>
    <row r="7271" spans="1:7" s="15" customFormat="1" x14ac:dyDescent="0.15">
      <c r="A7271" s="6"/>
      <c r="B7271" s="15">
        <v>7054</v>
      </c>
      <c r="C7271" s="18" t="str">
        <f>'Population tagcount script'!D7055</f>
        <v xml:space="preserve">writeFastq(fastq, out_f, compress=F)   </v>
      </c>
      <c r="D7271" s="5"/>
      <c r="E7271" s="5"/>
      <c r="F7271" s="5"/>
      <c r="G7271" s="5"/>
    </row>
    <row r="7272" spans="1:7" s="15" customFormat="1" x14ac:dyDescent="0.15">
      <c r="A7272" s="6"/>
      <c r="B7272" s="15">
        <v>7055</v>
      </c>
      <c r="C7272" s="18" t="str">
        <f>'Population tagcount script'!D7056</f>
        <v>param1 &lt;- 35</v>
      </c>
      <c r="D7272" s="5"/>
      <c r="E7272" s="5"/>
      <c r="F7272" s="5"/>
      <c r="G7272" s="5"/>
    </row>
    <row r="7273" spans="1:7" s="15" customFormat="1" x14ac:dyDescent="0.15">
      <c r="A7273" s="6"/>
      <c r="B7273" s="15">
        <v>7056</v>
      </c>
      <c r="C7273" s="18" t="str">
        <f>'Population tagcount script'!D7057</f>
        <v>param2 &lt;- 0.1</v>
      </c>
      <c r="D7273" s="5"/>
      <c r="E7273" s="5"/>
      <c r="F7273" s="5"/>
      <c r="G7273" s="5"/>
    </row>
    <row r="7274" spans="1:7" s="15" customFormat="1" x14ac:dyDescent="0.15">
      <c r="A7274" s="6"/>
      <c r="B7274" s="15">
        <v>7057</v>
      </c>
      <c r="C7274" s="18" t="str">
        <f>'Population tagcount script'!D7058</f>
        <v>fastq &lt;- readFastq("C:/NGS/save/.fastq")</v>
      </c>
      <c r="D7274" s="5"/>
      <c r="E7274" s="5"/>
      <c r="F7274" s="5"/>
      <c r="G7274" s="5"/>
    </row>
    <row r="7275" spans="1:7" s="15" customFormat="1" x14ac:dyDescent="0.15">
      <c r="A7275" s="6"/>
      <c r="B7275" s="15">
        <v>7058</v>
      </c>
      <c r="C7275" s="18" t="str">
        <f>'Population tagcount script'!D7059</f>
        <v>hoge &lt;- as(quality(fastq), "matrix")</v>
      </c>
      <c r="D7275" s="5"/>
      <c r="E7275" s="5"/>
      <c r="F7275" s="5"/>
      <c r="G7275" s="5"/>
    </row>
    <row r="7276" spans="1:7" s="15" customFormat="1" x14ac:dyDescent="0.15">
      <c r="A7276" s="6"/>
      <c r="B7276" s="15">
        <v>7059</v>
      </c>
      <c r="C7276" s="18" t="str">
        <f>'Population tagcount script'!D7060</f>
        <v>obj &lt;- (rowSums(hoge &lt; param1) &lt;= width(fastq)*param2)</v>
      </c>
      <c r="D7276" s="5"/>
      <c r="E7276" s="5"/>
      <c r="F7276" s="5"/>
      <c r="G7276" s="5"/>
    </row>
    <row r="7277" spans="1:7" s="15" customFormat="1" x14ac:dyDescent="0.15">
      <c r="A7277" s="6"/>
      <c r="B7277" s="15">
        <v>7060</v>
      </c>
      <c r="C7277" s="18" t="str">
        <f>'Population tagcount script'!D7061</f>
        <v>fastq &lt;- fastq[obj]</v>
      </c>
      <c r="D7277" s="5"/>
      <c r="E7277" s="5"/>
      <c r="F7277" s="5"/>
      <c r="G7277" s="5"/>
    </row>
    <row r="7278" spans="1:7" s="15" customFormat="1" x14ac:dyDescent="0.15">
      <c r="A7278" s="6"/>
      <c r="B7278" s="15">
        <v>7061</v>
      </c>
      <c r="C7278" s="18" t="str">
        <f>'Population tagcount script'!D7062</f>
        <v xml:space="preserve">writeFastq(fastq, "C:/NGS/save/F2_Adap-0.fastq", compress=F)   </v>
      </c>
      <c r="D7278" s="5"/>
      <c r="E7278" s="5"/>
      <c r="F7278" s="5"/>
      <c r="G7278" s="5"/>
    </row>
    <row r="7279" spans="1:7" s="15" customFormat="1" x14ac:dyDescent="0.15">
      <c r="A7279" s="6"/>
      <c r="B7279" s="15">
        <v>7062</v>
      </c>
      <c r="C7279" s="18" t="str">
        <f>'Population tagcount script'!D7063</f>
        <v>in_f &lt;- "C:/NGS/save/F2_Adap-0.fastq"</v>
      </c>
      <c r="D7279" s="5"/>
      <c r="E7279" s="5"/>
      <c r="F7279" s="5"/>
      <c r="G7279" s="5"/>
    </row>
    <row r="7280" spans="1:7" s="15" customFormat="1" x14ac:dyDescent="0.15">
      <c r="A7280" s="6"/>
      <c r="B7280" s="15">
        <v>7063</v>
      </c>
      <c r="C7280" s="18" t="str">
        <f>'Population tagcount script'!D7064</f>
        <v>out_f &lt;- "C:/NGS/save/F2_Adap-1.fastq"</v>
      </c>
      <c r="D7280" s="5"/>
      <c r="E7280" s="5"/>
      <c r="F7280" s="5"/>
      <c r="G7280" s="5"/>
    </row>
    <row r="7281" spans="1:7" s="15" customFormat="1" x14ac:dyDescent="0.15">
      <c r="A7281" s="6"/>
      <c r="B7281" s="15">
        <v>7064</v>
      </c>
      <c r="C7281" s="18" t="str">
        <f>'Population tagcount script'!D7065</f>
        <v>param_adapter &lt;- "CATGAGATCGGAAGAGCGTCGTGTAGGGAAAGAGTGT"  #Adapter sequence 1</v>
      </c>
      <c r="D7281" s="5"/>
      <c r="E7281" s="5"/>
      <c r="F7281" s="5"/>
      <c r="G7281" s="5"/>
    </row>
    <row r="7282" spans="1:7" s="15" customFormat="1" x14ac:dyDescent="0.15">
      <c r="A7282" s="6"/>
      <c r="B7282" s="15">
        <v>7065</v>
      </c>
      <c r="C7282" s="18" t="str">
        <f>'Population tagcount script'!D7066</f>
        <v xml:space="preserve">system.time(res1 &lt;- preprocessReads(filename=in_f,  outputFilename=out_f,Rpattern=param_adapter, max.Rmismatch=rep(0, nchar(param_adapter)), nBases=0, minLength=20, nrec=1000000))      </v>
      </c>
      <c r="D7282" s="5"/>
      <c r="E7282" s="5"/>
      <c r="F7282" s="5"/>
      <c r="G7282" s="5"/>
    </row>
    <row r="7283" spans="1:7" s="15" customFormat="1" x14ac:dyDescent="0.15">
      <c r="A7283" s="6"/>
      <c r="B7283" s="15">
        <v>7066</v>
      </c>
      <c r="C7283" s="18" t="str">
        <f>'Population tagcount script'!D7067</f>
        <v>in_f &lt;- "C:/NGS/save/F2_Adap-1.fastq"</v>
      </c>
      <c r="D7283" s="5"/>
      <c r="E7283" s="5"/>
      <c r="F7283" s="5"/>
      <c r="G7283" s="5"/>
    </row>
    <row r="7284" spans="1:7" s="15" customFormat="1" x14ac:dyDescent="0.15">
      <c r="A7284" s="6"/>
      <c r="B7284" s="15">
        <v>7067</v>
      </c>
      <c r="C7284" s="18" t="str">
        <f>'Population tagcount script'!D7068</f>
        <v>out_f &lt;- "C:/NGS/save/F2_Adap-2.fastq"</v>
      </c>
      <c r="D7284" s="5"/>
      <c r="E7284" s="5"/>
      <c r="F7284" s="5"/>
      <c r="G7284" s="5"/>
    </row>
    <row r="7285" spans="1:7" s="15" customFormat="1" x14ac:dyDescent="0.15">
      <c r="A7285" s="6"/>
      <c r="B7285" s="15">
        <v>7068</v>
      </c>
      <c r="C7285" s="18" t="str">
        <f>'Population tagcount script'!D7069</f>
        <v>param_adapter &lt;- "TAAGATCGGAAGAGCACACGTCTGAACTCCAGTCAC"  #Adapter sequence 2</v>
      </c>
      <c r="D7285" s="5"/>
      <c r="E7285" s="5"/>
      <c r="F7285" s="5"/>
      <c r="G7285" s="5"/>
    </row>
    <row r="7286" spans="1:7" s="15" customFormat="1" x14ac:dyDescent="0.15">
      <c r="A7286" s="6"/>
      <c r="B7286" s="15">
        <v>7069</v>
      </c>
      <c r="C7286" s="18" t="str">
        <f>'Population tagcount script'!D7070</f>
        <v xml:space="preserve">system.time(res2 &lt;- preprocessReads(filename=in_f,  outputFilename=out_f,Rpattern=param_adapter, max.Rmismatch=rep(0, nchar(param_adapter)), nBases=0, minLength=20, nrec=1000000))      </v>
      </c>
      <c r="D7286" s="5"/>
      <c r="E7286" s="5"/>
      <c r="F7286" s="5"/>
      <c r="G7286" s="5"/>
    </row>
    <row r="7287" spans="1:7" s="15" customFormat="1" x14ac:dyDescent="0.15">
      <c r="A7287" s="6"/>
      <c r="B7287" s="15">
        <v>7070</v>
      </c>
      <c r="C7287" s="18" t="str">
        <f>'Population tagcount script'!D7071</f>
        <v>in_f &lt;- "C:/NGS/save/F2_Adap-2.fastq"</v>
      </c>
      <c r="D7287" s="5"/>
      <c r="E7287" s="5"/>
      <c r="F7287" s="5"/>
      <c r="G7287" s="5"/>
    </row>
    <row r="7288" spans="1:7" s="15" customFormat="1" x14ac:dyDescent="0.15">
      <c r="A7288" s="6"/>
      <c r="B7288" s="15">
        <v>7071</v>
      </c>
      <c r="C7288" s="18" t="str">
        <f>'Population tagcount script'!D7072</f>
        <v>out_f &lt;- "C:/NGS/save/F2_Adap-3.fastq"</v>
      </c>
      <c r="D7288" s="5"/>
      <c r="E7288" s="5"/>
      <c r="F7288" s="5"/>
      <c r="G7288" s="5"/>
    </row>
    <row r="7289" spans="1:7" s="15" customFormat="1" x14ac:dyDescent="0.15">
      <c r="A7289" s="6"/>
      <c r="B7289" s="15">
        <v>7072</v>
      </c>
      <c r="C7289" s="18" t="str">
        <f>'Population tagcount script'!D7073</f>
        <v>param_adapter &lt;- "TAAGATCGGAAGAGCGTCGTGTAGGGAAAGAGTGT"  #Adapter sequence 3</v>
      </c>
      <c r="D7289" s="5"/>
      <c r="E7289" s="5"/>
      <c r="F7289" s="5"/>
      <c r="G7289" s="5"/>
    </row>
    <row r="7290" spans="1:7" s="15" customFormat="1" x14ac:dyDescent="0.15">
      <c r="A7290" s="6"/>
      <c r="B7290" s="15">
        <v>7073</v>
      </c>
      <c r="C7290" s="18" t="str">
        <f>'Population tagcount script'!D7074</f>
        <v xml:space="preserve">system.time(res3 &lt;- preprocessReads(filename=in_f,  outputFilename=out_f,Rpattern=param_adapter, max.Rmismatch=rep(0, nchar(param_adapter)), nBases=0, minLength=20, nrec=1000000))      </v>
      </c>
      <c r="D7290" s="5"/>
      <c r="E7290" s="5"/>
      <c r="F7290" s="5"/>
      <c r="G7290" s="5"/>
    </row>
    <row r="7291" spans="1:7" s="15" customFormat="1" x14ac:dyDescent="0.15">
      <c r="A7291" s="6"/>
      <c r="B7291" s="15">
        <v>7074</v>
      </c>
      <c r="C7291" s="18" t="str">
        <f>'Population tagcount script'!D7075</f>
        <v>in_f &lt;- "C:/NGS/save/F2_Adap-3.fastq"</v>
      </c>
      <c r="D7291" s="5"/>
      <c r="E7291" s="5"/>
      <c r="F7291" s="5"/>
      <c r="G7291" s="5"/>
    </row>
    <row r="7292" spans="1:7" s="15" customFormat="1" x14ac:dyDescent="0.15">
      <c r="A7292" s="6"/>
      <c r="B7292" s="15">
        <v>7075</v>
      </c>
      <c r="C7292" s="18" t="str">
        <f>'Population tagcount script'!D7076</f>
        <v>out_f &lt;- "C:/NGS/save/AdapterTrim_.fastq"</v>
      </c>
      <c r="D7292" s="5"/>
      <c r="E7292" s="5"/>
      <c r="F7292" s="5"/>
      <c r="G7292" s="5"/>
    </row>
    <row r="7293" spans="1:7" s="15" customFormat="1" x14ac:dyDescent="0.15">
      <c r="A7293" s="6"/>
      <c r="B7293" s="15">
        <v>7076</v>
      </c>
      <c r="C7293" s="18" t="str">
        <f>'Population tagcount script'!D7077</f>
        <v>param_adapter &lt;- "CATGAGATCGGAAGAGCACACGTCTGAACTCCAGTCAC"  #Adapter sequence 4</v>
      </c>
      <c r="D7293" s="5"/>
      <c r="E7293" s="5"/>
      <c r="F7293" s="5"/>
      <c r="G7293" s="5"/>
    </row>
    <row r="7294" spans="1:7" s="15" customFormat="1" x14ac:dyDescent="0.15">
      <c r="A7294" s="6"/>
      <c r="B7294" s="15">
        <v>7077</v>
      </c>
      <c r="C7294" s="18" t="str">
        <f>'Population tagcount script'!D7078</f>
        <v xml:space="preserve">system.time(res4 &lt;- preprocessReads(filename=in_f,  outputFilename=out_f,Rpattern=param_adapter, max.Rmismatch=rep(0, nchar(param_adapter)), nBases=0, minLength=20, nrec=1000000))      </v>
      </c>
      <c r="D7294" s="5"/>
      <c r="E7294" s="5"/>
      <c r="F7294" s="5"/>
      <c r="G7294" s="5"/>
    </row>
    <row r="7295" spans="1:7" s="15" customFormat="1" x14ac:dyDescent="0.15">
      <c r="A7295" s="6"/>
      <c r="B7295" s="15">
        <v>7078</v>
      </c>
      <c r="C7295" s="18" t="str">
        <f>'Population tagcount script'!D7079</f>
        <v>res &lt;- rbind(res1,res2,res3,res4)</v>
      </c>
      <c r="D7295" s="5"/>
      <c r="E7295" s="5"/>
      <c r="F7295" s="5"/>
      <c r="G7295" s="5"/>
    </row>
    <row r="7296" spans="1:7" s="15" customFormat="1" x14ac:dyDescent="0.15">
      <c r="A7296" s="6"/>
      <c r="B7296" s="15">
        <v>7079</v>
      </c>
      <c r="C7296" s="18" t="str">
        <f>'Population tagcount script'!D7080</f>
        <v>write.csv(res, "C:/NGS/save/.fastq.csv")</v>
      </c>
      <c r="D7296" s="5"/>
      <c r="E7296" s="5"/>
      <c r="F7296" s="5"/>
      <c r="G7296" s="5"/>
    </row>
    <row r="7297" spans="1:7" s="15" customFormat="1" x14ac:dyDescent="0.15">
      <c r="A7297" s="6"/>
      <c r="B7297" s="15">
        <v>7080</v>
      </c>
      <c r="C7297" s="18" t="str">
        <f>'Population tagcount script'!D7081</f>
        <v>system.time(fastq &lt;- fread("C:/NGS/save/AdapterTrim_.fastq", header=F, sep="\t", na.strings="NA", strip.white=TRUE, verbose=TRUE))</v>
      </c>
      <c r="D7297" s="5"/>
      <c r="E7297" s="5"/>
      <c r="F7297" s="5"/>
      <c r="G7297" s="5"/>
    </row>
    <row r="7298" spans="1:7" s="15" customFormat="1" x14ac:dyDescent="0.15">
      <c r="A7298" s="6"/>
      <c r="B7298" s="15">
        <v>7081</v>
      </c>
      <c r="C7298" s="18" t="str">
        <f>'Population tagcount script'!D7082</f>
        <v>file.remove("C:/NGS/save/AdapterTrim_.fastq","C:/NGS/save/F2_Adap-0.fastq","C:/NGS/save/F2_Adap-1.fastq","C:/NGS/save/F2_Adap-2.fastq","C:/NGS/save/F2_Adap-3.fastq")</v>
      </c>
      <c r="D7298" s="5"/>
      <c r="E7298" s="5"/>
      <c r="F7298" s="5"/>
      <c r="G7298" s="5"/>
    </row>
    <row r="7299" spans="1:7" s="15" customFormat="1" x14ac:dyDescent="0.15">
      <c r="A7299" s="6"/>
      <c r="B7299" s="15">
        <v>7082</v>
      </c>
      <c r="C7299" s="18" t="str">
        <f>'Population tagcount script'!D7083</f>
        <v>system.time(nucleotide &lt;- fastq[2+4*(0:((nrow(fastq)/4)-1))])</v>
      </c>
      <c r="D7299" s="5"/>
      <c r="E7299" s="5"/>
      <c r="F7299" s="5"/>
      <c r="G7299" s="5"/>
    </row>
    <row r="7300" spans="1:7" s="15" customFormat="1" x14ac:dyDescent="0.15">
      <c r="A7300" s="6"/>
      <c r="B7300" s="15">
        <v>7083</v>
      </c>
      <c r="C7300" s="18" t="str">
        <f>'Population tagcount script'!D7084</f>
        <v>system.time(RADtag &lt;- sort(table(nucleotide), decreasing=TRUE))</v>
      </c>
      <c r="D7300" s="5"/>
      <c r="E7300" s="5"/>
      <c r="F7300" s="5"/>
      <c r="G7300" s="5"/>
    </row>
    <row r="7301" spans="1:7" s="15" customFormat="1" x14ac:dyDescent="0.15">
      <c r="A7301" s="6"/>
      <c r="B7301" s="15">
        <v>7084</v>
      </c>
      <c r="C7301" s="18" t="str">
        <f>'Population tagcount script'!D7085</f>
        <v>system.time(write.csv(RADtag, file="C:/NGS/save/.tagcount", row.names = F))</v>
      </c>
      <c r="D7301" s="5"/>
      <c r="E7301" s="5"/>
      <c r="F7301" s="5"/>
      <c r="G7301" s="5"/>
    </row>
    <row r="7302" spans="1:7" s="15" customFormat="1" x14ac:dyDescent="0.15">
      <c r="A7302" s="6"/>
      <c r="B7302" s="15">
        <v>7085</v>
      </c>
      <c r="C7302" s="18" t="str">
        <f>'Population tagcount script'!D7086</f>
        <v>file.remove("C:/NGS/save/.fastq")</v>
      </c>
      <c r="D7302" s="5"/>
      <c r="E7302" s="5"/>
      <c r="F7302" s="5"/>
      <c r="G7302" s="5"/>
    </row>
    <row r="7303" spans="1:7" s="15" customFormat="1" x14ac:dyDescent="0.15">
      <c r="A7303" s="6"/>
      <c r="B7303" s="15">
        <v>7086</v>
      </c>
      <c r="C7303" s="18" t="str">
        <f>'Population tagcount script'!D7087</f>
        <v>RAD_1over &lt;- RADtag[RADtag&gt;1]</v>
      </c>
      <c r="D7303" s="5"/>
      <c r="E7303" s="5"/>
      <c r="F7303" s="5"/>
      <c r="G7303" s="5"/>
    </row>
    <row r="7304" spans="1:7" s="15" customFormat="1" x14ac:dyDescent="0.15">
      <c r="A7304" s="6"/>
      <c r="B7304" s="15">
        <v>7087</v>
      </c>
      <c r="C7304" s="18" t="str">
        <f>'Population tagcount script'!D7088</f>
        <v>system.time(write.csv(RAD_1over, file="C:/NGS/save/.tagcount1over", row.names = F))</v>
      </c>
      <c r="D7304" s="5"/>
      <c r="E7304" s="5"/>
      <c r="F7304" s="5"/>
      <c r="G7304" s="5"/>
    </row>
    <row r="7305" spans="1:7" s="15" customFormat="1" x14ac:dyDescent="0.15">
      <c r="A7305" s="6"/>
      <c r="B7305" s="15">
        <v>7088</v>
      </c>
      <c r="C7305" s="18" t="str">
        <f>'Population tagcount script'!D7089</f>
        <v>rm(list=ls())</v>
      </c>
      <c r="D7305" s="5"/>
      <c r="E7305" s="5"/>
      <c r="F7305" s="5"/>
      <c r="G7305" s="5"/>
    </row>
    <row r="7306" spans="1:7" s="15" customFormat="1" x14ac:dyDescent="0.15">
      <c r="A7306" s="6"/>
      <c r="B7306" s="15">
        <v>7089</v>
      </c>
      <c r="C7306" s="18" t="str">
        <f>'Population tagcount script'!D7090</f>
        <v>in_f &lt;- c("0", "0")</v>
      </c>
      <c r="D7306" s="5"/>
      <c r="E7306" s="5"/>
      <c r="F7306" s="5"/>
      <c r="G7306" s="5"/>
    </row>
    <row r="7307" spans="1:7" s="15" customFormat="1" x14ac:dyDescent="0.15">
      <c r="A7307" s="6"/>
      <c r="B7307" s="15">
        <v>7090</v>
      </c>
      <c r="C7307" s="18" t="str">
        <f>'Population tagcount script'!D7091</f>
        <v>out_f &lt;- "C:/NGS/save/.fastq"</v>
      </c>
      <c r="D7307" s="5"/>
      <c r="E7307" s="5"/>
      <c r="F7307" s="5"/>
      <c r="G7307" s="5"/>
    </row>
    <row r="7308" spans="1:7" s="15" customFormat="1" x14ac:dyDescent="0.15">
      <c r="A7308" s="6"/>
      <c r="B7308" s="15">
        <v>7091</v>
      </c>
      <c r="C7308" s="18" t="str">
        <f>'Population tagcount script'!D7092</f>
        <v>param_trim &lt;- 0</v>
      </c>
      <c r="D7308" s="5"/>
      <c r="E7308" s="5"/>
      <c r="F7308" s="5"/>
      <c r="G7308" s="5"/>
    </row>
    <row r="7309" spans="1:7" s="15" customFormat="1" x14ac:dyDescent="0.15">
      <c r="A7309" s="6"/>
      <c r="B7309" s="15">
        <v>7092</v>
      </c>
      <c r="C7309" s="18" t="str">
        <f>'Population tagcount script'!D7093</f>
        <v xml:space="preserve">fastq &lt;- readFastq(in_f)              </v>
      </c>
      <c r="D7309" s="5"/>
      <c r="E7309" s="5"/>
      <c r="F7309" s="5"/>
      <c r="G7309" s="5"/>
    </row>
    <row r="7310" spans="1:7" s="15" customFormat="1" x14ac:dyDescent="0.15">
      <c r="A7310" s="6"/>
      <c r="B7310" s="15">
        <v>7093</v>
      </c>
      <c r="C7310" s="18" t="str">
        <f>'Population tagcount script'!D7094</f>
        <v>hoge &lt;- width(sread(fastq)) - param_trim</v>
      </c>
      <c r="D7310" s="5"/>
      <c r="E7310" s="5"/>
      <c r="F7310" s="5"/>
      <c r="G7310" s="5"/>
    </row>
    <row r="7311" spans="1:7" s="15" customFormat="1" x14ac:dyDescent="0.15">
      <c r="A7311" s="6"/>
      <c r="B7311" s="15">
        <v>7094</v>
      </c>
      <c r="C7311" s="18" t="str">
        <f>'Population tagcount script'!D7095</f>
        <v xml:space="preserve">hoge[hoge &lt; 1] &lt;- 1                   </v>
      </c>
      <c r="D7311" s="5"/>
      <c r="E7311" s="5"/>
      <c r="F7311" s="5"/>
      <c r="G7311" s="5"/>
    </row>
    <row r="7312" spans="1:7" s="15" customFormat="1" x14ac:dyDescent="0.15">
      <c r="A7312" s="6"/>
      <c r="B7312" s="15">
        <v>7095</v>
      </c>
      <c r="C7312" s="18" t="str">
        <f>'Population tagcount script'!D7096</f>
        <v>hoge1 &lt;- DNAStringSet(sread(fastq), start=1, end=hoge)</v>
      </c>
      <c r="D7312" s="5"/>
      <c r="E7312" s="5"/>
      <c r="F7312" s="5"/>
      <c r="G7312" s="5"/>
    </row>
    <row r="7313" spans="1:7" s="15" customFormat="1" x14ac:dyDescent="0.15">
      <c r="A7313" s="6"/>
      <c r="B7313" s="15">
        <v>7096</v>
      </c>
      <c r="C7313" s="18" t="str">
        <f>'Population tagcount script'!D7097</f>
        <v>hoge2 &lt;- BStringSet(quality(quality(fastq)), start=1, end=hoge)</v>
      </c>
      <c r="D7313" s="5"/>
      <c r="E7313" s="5"/>
      <c r="F7313" s="5"/>
      <c r="G7313" s="5"/>
    </row>
    <row r="7314" spans="1:7" s="15" customFormat="1" x14ac:dyDescent="0.15">
      <c r="A7314" s="6"/>
      <c r="B7314" s="15">
        <v>7097</v>
      </c>
      <c r="C7314" s="18" t="str">
        <f>'Population tagcount script'!D7098</f>
        <v>fastq &lt;- ShortReadQ(hoge1, hoge2, id(fastq))</v>
      </c>
      <c r="D7314" s="5"/>
      <c r="E7314" s="5"/>
      <c r="F7314" s="5"/>
      <c r="G7314" s="5"/>
    </row>
    <row r="7315" spans="1:7" s="15" customFormat="1" x14ac:dyDescent="0.15">
      <c r="A7315" s="6"/>
      <c r="B7315" s="15">
        <v>7098</v>
      </c>
      <c r="C7315" s="18" t="str">
        <f>'Population tagcount script'!D7099</f>
        <v xml:space="preserve">writeFastq(fastq, out_f, compress=F)   </v>
      </c>
      <c r="D7315" s="5"/>
      <c r="E7315" s="5"/>
      <c r="F7315" s="5"/>
      <c r="G7315" s="5"/>
    </row>
    <row r="7316" spans="1:7" s="15" customFormat="1" x14ac:dyDescent="0.15">
      <c r="A7316" s="6"/>
      <c r="B7316" s="15">
        <v>7099</v>
      </c>
      <c r="C7316" s="18" t="str">
        <f>'Population tagcount script'!D7100</f>
        <v>param1 &lt;- 35</v>
      </c>
      <c r="D7316" s="5"/>
      <c r="E7316" s="5"/>
      <c r="F7316" s="5"/>
      <c r="G7316" s="5"/>
    </row>
    <row r="7317" spans="1:7" s="15" customFormat="1" x14ac:dyDescent="0.15">
      <c r="A7317" s="6"/>
      <c r="B7317" s="15">
        <v>7100</v>
      </c>
      <c r="C7317" s="18" t="str">
        <f>'Population tagcount script'!D7101</f>
        <v>param2 &lt;- 0.1</v>
      </c>
      <c r="D7317" s="5"/>
      <c r="E7317" s="5"/>
      <c r="F7317" s="5"/>
      <c r="G7317" s="5"/>
    </row>
    <row r="7318" spans="1:7" s="15" customFormat="1" x14ac:dyDescent="0.15">
      <c r="A7318" s="6"/>
      <c r="B7318" s="15">
        <v>7101</v>
      </c>
      <c r="C7318" s="18" t="str">
        <f>'Population tagcount script'!D7102</f>
        <v>fastq &lt;- readFastq("C:/NGS/save/.fastq")</v>
      </c>
      <c r="D7318" s="5"/>
      <c r="E7318" s="5"/>
      <c r="F7318" s="5"/>
      <c r="G7318" s="5"/>
    </row>
    <row r="7319" spans="1:7" s="15" customFormat="1" x14ac:dyDescent="0.15">
      <c r="A7319" s="6"/>
      <c r="B7319" s="15">
        <v>7102</v>
      </c>
      <c r="C7319" s="18" t="str">
        <f>'Population tagcount script'!D7103</f>
        <v>hoge &lt;- as(quality(fastq), "matrix")</v>
      </c>
      <c r="D7319" s="5"/>
      <c r="E7319" s="5"/>
      <c r="F7319" s="5"/>
      <c r="G7319" s="5"/>
    </row>
    <row r="7320" spans="1:7" s="15" customFormat="1" x14ac:dyDescent="0.15">
      <c r="A7320" s="6"/>
      <c r="B7320" s="15">
        <v>7103</v>
      </c>
      <c r="C7320" s="18" t="str">
        <f>'Population tagcount script'!D7104</f>
        <v>obj &lt;- (rowSums(hoge &lt; param1) &lt;= width(fastq)*param2)</v>
      </c>
      <c r="D7320" s="5"/>
      <c r="E7320" s="5"/>
      <c r="F7320" s="5"/>
      <c r="G7320" s="5"/>
    </row>
    <row r="7321" spans="1:7" s="15" customFormat="1" x14ac:dyDescent="0.15">
      <c r="A7321" s="6"/>
      <c r="B7321" s="15">
        <v>7104</v>
      </c>
      <c r="C7321" s="18" t="str">
        <f>'Population tagcount script'!D7105</f>
        <v>fastq &lt;- fastq[obj]</v>
      </c>
      <c r="D7321" s="5"/>
      <c r="E7321" s="5"/>
      <c r="F7321" s="5"/>
      <c r="G7321" s="5"/>
    </row>
    <row r="7322" spans="1:7" s="15" customFormat="1" x14ac:dyDescent="0.15">
      <c r="A7322" s="6"/>
      <c r="B7322" s="15">
        <v>7105</v>
      </c>
      <c r="C7322" s="18" t="str">
        <f>'Population tagcount script'!D7106</f>
        <v xml:space="preserve">writeFastq(fastq, "C:/NGS/save/F2_Adap-0.fastq", compress=F)   </v>
      </c>
      <c r="D7322" s="5"/>
      <c r="E7322" s="5"/>
      <c r="F7322" s="5"/>
      <c r="G7322" s="5"/>
    </row>
    <row r="7323" spans="1:7" s="15" customFormat="1" x14ac:dyDescent="0.15">
      <c r="A7323" s="6"/>
      <c r="B7323" s="15">
        <v>7106</v>
      </c>
      <c r="C7323" s="18" t="str">
        <f>'Population tagcount script'!D7107</f>
        <v>in_f &lt;- "C:/NGS/save/F2_Adap-0.fastq"</v>
      </c>
      <c r="D7323" s="5"/>
      <c r="E7323" s="5"/>
      <c r="F7323" s="5"/>
      <c r="G7323" s="5"/>
    </row>
    <row r="7324" spans="1:7" s="15" customFormat="1" x14ac:dyDescent="0.15">
      <c r="A7324" s="6"/>
      <c r="B7324" s="15">
        <v>7107</v>
      </c>
      <c r="C7324" s="18" t="str">
        <f>'Population tagcount script'!D7108</f>
        <v>out_f &lt;- "C:/NGS/save/F2_Adap-1.fastq"</v>
      </c>
      <c r="D7324" s="5"/>
      <c r="E7324" s="5"/>
      <c r="F7324" s="5"/>
      <c r="G7324" s="5"/>
    </row>
    <row r="7325" spans="1:7" s="15" customFormat="1" x14ac:dyDescent="0.15">
      <c r="A7325" s="6"/>
      <c r="B7325" s="15">
        <v>7108</v>
      </c>
      <c r="C7325" s="18" t="str">
        <f>'Population tagcount script'!D7109</f>
        <v>param_adapter &lt;- "CATGAGATCGGAAGAGCGTCGTGTAGGGAAAGAGTGT"  #Adapter sequence 1</v>
      </c>
      <c r="D7325" s="5"/>
      <c r="E7325" s="5"/>
      <c r="F7325" s="5"/>
      <c r="G7325" s="5"/>
    </row>
    <row r="7326" spans="1:7" s="15" customFormat="1" x14ac:dyDescent="0.15">
      <c r="A7326" s="6"/>
      <c r="B7326" s="15">
        <v>7109</v>
      </c>
      <c r="C7326" s="18" t="str">
        <f>'Population tagcount script'!D7110</f>
        <v xml:space="preserve">system.time(res1 &lt;- preprocessReads(filename=in_f,  outputFilename=out_f,Rpattern=param_adapter, max.Rmismatch=rep(0, nchar(param_adapter)), nBases=0, minLength=20, nrec=1000000))      </v>
      </c>
      <c r="D7326" s="5"/>
      <c r="E7326" s="5"/>
      <c r="F7326" s="5"/>
      <c r="G7326" s="5"/>
    </row>
    <row r="7327" spans="1:7" s="15" customFormat="1" x14ac:dyDescent="0.15">
      <c r="A7327" s="6"/>
      <c r="B7327" s="15">
        <v>7110</v>
      </c>
      <c r="C7327" s="18" t="str">
        <f>'Population tagcount script'!D7111</f>
        <v>in_f &lt;- "C:/NGS/save/F2_Adap-1.fastq"</v>
      </c>
      <c r="D7327" s="5"/>
      <c r="E7327" s="5"/>
      <c r="F7327" s="5"/>
      <c r="G7327" s="5"/>
    </row>
    <row r="7328" spans="1:7" s="15" customFormat="1" x14ac:dyDescent="0.15">
      <c r="A7328" s="6"/>
      <c r="B7328" s="15">
        <v>7111</v>
      </c>
      <c r="C7328" s="18" t="str">
        <f>'Population tagcount script'!D7112</f>
        <v>out_f &lt;- "C:/NGS/save/F2_Adap-2.fastq"</v>
      </c>
      <c r="D7328" s="5"/>
      <c r="E7328" s="5"/>
      <c r="F7328" s="5"/>
      <c r="G7328" s="5"/>
    </row>
    <row r="7329" spans="1:7" s="15" customFormat="1" x14ac:dyDescent="0.15">
      <c r="A7329" s="6"/>
      <c r="B7329" s="15">
        <v>7112</v>
      </c>
      <c r="C7329" s="18" t="str">
        <f>'Population tagcount script'!D7113</f>
        <v>param_adapter &lt;- "TAAGATCGGAAGAGCACACGTCTGAACTCCAGTCAC"  #Adapter sequence 2</v>
      </c>
      <c r="D7329" s="5"/>
      <c r="E7329" s="5"/>
      <c r="F7329" s="5"/>
      <c r="G7329" s="5"/>
    </row>
    <row r="7330" spans="1:7" s="15" customFormat="1" x14ac:dyDescent="0.15">
      <c r="A7330" s="6"/>
      <c r="B7330" s="15">
        <v>7113</v>
      </c>
      <c r="C7330" s="18" t="str">
        <f>'Population tagcount script'!D7114</f>
        <v xml:space="preserve">system.time(res2 &lt;- preprocessReads(filename=in_f,  outputFilename=out_f,Rpattern=param_adapter, max.Rmismatch=rep(0, nchar(param_adapter)), nBases=0, minLength=20, nrec=1000000))      </v>
      </c>
      <c r="D7330" s="5"/>
      <c r="E7330" s="5"/>
      <c r="F7330" s="5"/>
      <c r="G7330" s="5"/>
    </row>
    <row r="7331" spans="1:7" s="15" customFormat="1" x14ac:dyDescent="0.15">
      <c r="A7331" s="6"/>
      <c r="B7331" s="15">
        <v>7114</v>
      </c>
      <c r="C7331" s="18" t="str">
        <f>'Population tagcount script'!D7115</f>
        <v>in_f &lt;- "C:/NGS/save/F2_Adap-2.fastq"</v>
      </c>
      <c r="D7331" s="5"/>
      <c r="E7331" s="5"/>
      <c r="F7331" s="5"/>
      <c r="G7331" s="5"/>
    </row>
    <row r="7332" spans="1:7" s="15" customFormat="1" x14ac:dyDescent="0.15">
      <c r="A7332" s="6"/>
      <c r="B7332" s="15">
        <v>7115</v>
      </c>
      <c r="C7332" s="18" t="str">
        <f>'Population tagcount script'!D7116</f>
        <v>out_f &lt;- "C:/NGS/save/F2_Adap-3.fastq"</v>
      </c>
      <c r="D7332" s="5"/>
      <c r="E7332" s="5"/>
      <c r="F7332" s="5"/>
      <c r="G7332" s="5"/>
    </row>
    <row r="7333" spans="1:7" s="15" customFormat="1" x14ac:dyDescent="0.15">
      <c r="A7333" s="6"/>
      <c r="B7333" s="15">
        <v>7116</v>
      </c>
      <c r="C7333" s="18" t="str">
        <f>'Population tagcount script'!D7117</f>
        <v>param_adapter &lt;- "TAAGATCGGAAGAGCGTCGTGTAGGGAAAGAGTGT"  #Adapter sequence 3</v>
      </c>
      <c r="D7333" s="5"/>
      <c r="E7333" s="5"/>
      <c r="F7333" s="5"/>
      <c r="G7333" s="5"/>
    </row>
    <row r="7334" spans="1:7" s="15" customFormat="1" x14ac:dyDescent="0.15">
      <c r="A7334" s="6"/>
      <c r="B7334" s="15">
        <v>7117</v>
      </c>
      <c r="C7334" s="18" t="str">
        <f>'Population tagcount script'!D7118</f>
        <v xml:space="preserve">system.time(res3 &lt;- preprocessReads(filename=in_f,  outputFilename=out_f,Rpattern=param_adapter, max.Rmismatch=rep(0, nchar(param_adapter)), nBases=0, minLength=20, nrec=1000000))      </v>
      </c>
      <c r="D7334" s="5"/>
      <c r="E7334" s="5"/>
      <c r="F7334" s="5"/>
      <c r="G7334" s="5"/>
    </row>
    <row r="7335" spans="1:7" s="15" customFormat="1" x14ac:dyDescent="0.15">
      <c r="A7335" s="6"/>
      <c r="B7335" s="15">
        <v>7118</v>
      </c>
      <c r="C7335" s="18" t="str">
        <f>'Population tagcount script'!D7119</f>
        <v>in_f &lt;- "C:/NGS/save/F2_Adap-3.fastq"</v>
      </c>
      <c r="D7335" s="5"/>
      <c r="E7335" s="5"/>
      <c r="F7335" s="5"/>
      <c r="G7335" s="5"/>
    </row>
    <row r="7336" spans="1:7" s="15" customFormat="1" x14ac:dyDescent="0.15">
      <c r="A7336" s="6"/>
      <c r="B7336" s="15">
        <v>7119</v>
      </c>
      <c r="C7336" s="18" t="str">
        <f>'Population tagcount script'!D7120</f>
        <v>out_f &lt;- "C:/NGS/save/AdapterTrim_.fastq"</v>
      </c>
      <c r="D7336" s="5"/>
      <c r="E7336" s="5"/>
      <c r="F7336" s="5"/>
      <c r="G7336" s="5"/>
    </row>
    <row r="7337" spans="1:7" s="15" customFormat="1" x14ac:dyDescent="0.15">
      <c r="A7337" s="6"/>
      <c r="B7337" s="15">
        <v>7120</v>
      </c>
      <c r="C7337" s="18" t="str">
        <f>'Population tagcount script'!D7121</f>
        <v>param_adapter &lt;- "CATGAGATCGGAAGAGCACACGTCTGAACTCCAGTCAC"  #Adapter sequence 4</v>
      </c>
      <c r="D7337" s="5"/>
      <c r="E7337" s="5"/>
      <c r="F7337" s="5"/>
      <c r="G7337" s="5"/>
    </row>
    <row r="7338" spans="1:7" s="15" customFormat="1" x14ac:dyDescent="0.15">
      <c r="A7338" s="6"/>
      <c r="B7338" s="15">
        <v>7121</v>
      </c>
      <c r="C7338" s="18" t="str">
        <f>'Population tagcount script'!D7122</f>
        <v xml:space="preserve">system.time(res4 &lt;- preprocessReads(filename=in_f,  outputFilename=out_f,Rpattern=param_adapter, max.Rmismatch=rep(0, nchar(param_adapter)), nBases=0, minLength=20, nrec=1000000))      </v>
      </c>
      <c r="D7338" s="5"/>
      <c r="E7338" s="5"/>
      <c r="F7338" s="5"/>
      <c r="G7338" s="5"/>
    </row>
    <row r="7339" spans="1:7" s="15" customFormat="1" x14ac:dyDescent="0.15">
      <c r="A7339" s="6"/>
      <c r="B7339" s="15">
        <v>7122</v>
      </c>
      <c r="C7339" s="18" t="str">
        <f>'Population tagcount script'!D7123</f>
        <v>res &lt;- rbind(res1,res2,res3,res4)</v>
      </c>
      <c r="D7339" s="5"/>
      <c r="E7339" s="5"/>
      <c r="F7339" s="5"/>
      <c r="G7339" s="5"/>
    </row>
    <row r="7340" spans="1:7" s="15" customFormat="1" x14ac:dyDescent="0.15">
      <c r="A7340" s="6"/>
      <c r="B7340" s="15">
        <v>7123</v>
      </c>
      <c r="C7340" s="18" t="str">
        <f>'Population tagcount script'!D7124</f>
        <v>write.csv(res, "C:/NGS/save/.fastq.csv")</v>
      </c>
      <c r="D7340" s="5"/>
      <c r="E7340" s="5"/>
      <c r="F7340" s="5"/>
      <c r="G7340" s="5"/>
    </row>
    <row r="7341" spans="1:7" s="15" customFormat="1" x14ac:dyDescent="0.15">
      <c r="A7341" s="6"/>
      <c r="B7341" s="15">
        <v>7124</v>
      </c>
      <c r="C7341" s="18" t="str">
        <f>'Population tagcount script'!D7125</f>
        <v>system.time(fastq &lt;- fread("C:/NGS/save/AdapterTrim_.fastq", header=F, sep="\t", na.strings="NA", strip.white=TRUE, verbose=TRUE))</v>
      </c>
      <c r="D7341" s="5"/>
      <c r="E7341" s="5"/>
      <c r="F7341" s="5"/>
      <c r="G7341" s="5"/>
    </row>
    <row r="7342" spans="1:7" s="15" customFormat="1" x14ac:dyDescent="0.15">
      <c r="A7342" s="6"/>
      <c r="B7342" s="15">
        <v>7125</v>
      </c>
      <c r="C7342" s="18" t="str">
        <f>'Population tagcount script'!D7126</f>
        <v>file.remove("C:/NGS/save/AdapterTrim_.fastq","C:/NGS/save/F2_Adap-0.fastq","C:/NGS/save/F2_Adap-1.fastq","C:/NGS/save/F2_Adap-2.fastq","C:/NGS/save/F2_Adap-3.fastq")</v>
      </c>
      <c r="D7342" s="5"/>
      <c r="E7342" s="5"/>
      <c r="F7342" s="5"/>
      <c r="G7342" s="5"/>
    </row>
    <row r="7343" spans="1:7" s="15" customFormat="1" x14ac:dyDescent="0.15">
      <c r="A7343" s="6"/>
      <c r="B7343" s="15">
        <v>7126</v>
      </c>
      <c r="C7343" s="18" t="str">
        <f>'Population tagcount script'!D7127</f>
        <v>system.time(nucleotide &lt;- fastq[2+4*(0:((nrow(fastq)/4)-1))])</v>
      </c>
      <c r="D7343" s="5"/>
      <c r="E7343" s="5"/>
      <c r="F7343" s="5"/>
      <c r="G7343" s="5"/>
    </row>
    <row r="7344" spans="1:7" s="15" customFormat="1" x14ac:dyDescent="0.15">
      <c r="A7344" s="6"/>
      <c r="B7344" s="15">
        <v>7127</v>
      </c>
      <c r="C7344" s="18" t="str">
        <f>'Population tagcount script'!D7128</f>
        <v>system.time(RADtag &lt;- sort(table(nucleotide), decreasing=TRUE))</v>
      </c>
      <c r="D7344" s="5"/>
      <c r="E7344" s="5"/>
      <c r="F7344" s="5"/>
      <c r="G7344" s="5"/>
    </row>
    <row r="7345" spans="1:7" s="15" customFormat="1" x14ac:dyDescent="0.15">
      <c r="A7345" s="6"/>
      <c r="B7345" s="15">
        <v>7128</v>
      </c>
      <c r="C7345" s="18" t="str">
        <f>'Population tagcount script'!D7129</f>
        <v>system.time(write.csv(RADtag, file="C:/NGS/save/.tagcount", row.names = F))</v>
      </c>
      <c r="D7345" s="5"/>
      <c r="E7345" s="5"/>
      <c r="F7345" s="5"/>
      <c r="G7345" s="5"/>
    </row>
    <row r="7346" spans="1:7" s="15" customFormat="1" x14ac:dyDescent="0.15">
      <c r="A7346" s="6"/>
      <c r="B7346" s="15">
        <v>7129</v>
      </c>
      <c r="C7346" s="18" t="str">
        <f>'Population tagcount script'!D7130</f>
        <v>file.remove("C:/NGS/save/.fastq")</v>
      </c>
      <c r="D7346" s="5"/>
      <c r="E7346" s="5"/>
      <c r="F7346" s="5"/>
      <c r="G7346" s="5"/>
    </row>
    <row r="7347" spans="1:7" s="15" customFormat="1" x14ac:dyDescent="0.15">
      <c r="A7347" s="6"/>
      <c r="B7347" s="15">
        <v>7130</v>
      </c>
      <c r="C7347" s="18" t="str">
        <f>'Population tagcount script'!D7131</f>
        <v>RAD_1over &lt;- RADtag[RADtag&gt;1]</v>
      </c>
      <c r="D7347" s="5"/>
      <c r="E7347" s="5"/>
      <c r="F7347" s="5"/>
      <c r="G7347" s="5"/>
    </row>
    <row r="7348" spans="1:7" s="15" customFormat="1" x14ac:dyDescent="0.15">
      <c r="A7348" s="6"/>
      <c r="B7348" s="15">
        <v>7131</v>
      </c>
      <c r="C7348" s="18" t="str">
        <f>'Population tagcount script'!D7132</f>
        <v>system.time(write.csv(RAD_1over, file="C:/NGS/save/.tagcount1over", row.names = F))</v>
      </c>
      <c r="D7348" s="5"/>
      <c r="E7348" s="5"/>
      <c r="F7348" s="5"/>
      <c r="G7348" s="5"/>
    </row>
    <row r="7349" spans="1:7" s="15" customFormat="1" x14ac:dyDescent="0.15">
      <c r="A7349" s="6"/>
      <c r="B7349" s="15">
        <v>7132</v>
      </c>
      <c r="C7349" s="18" t="str">
        <f>'Population tagcount script'!D7133</f>
        <v>rm(list=ls())</v>
      </c>
      <c r="D7349" s="5"/>
      <c r="E7349" s="5"/>
      <c r="F7349" s="5"/>
      <c r="G7349" s="5"/>
    </row>
    <row r="7350" spans="1:7" s="15" customFormat="1" x14ac:dyDescent="0.15">
      <c r="A7350" s="6"/>
      <c r="B7350" s="15">
        <v>7133</v>
      </c>
      <c r="C7350" s="18" t="str">
        <f>'Population tagcount script'!D7134</f>
        <v>in_f &lt;- c("0", "0")</v>
      </c>
      <c r="D7350" s="5"/>
      <c r="E7350" s="5"/>
      <c r="F7350" s="5"/>
      <c r="G7350" s="5"/>
    </row>
    <row r="7351" spans="1:7" s="15" customFormat="1" x14ac:dyDescent="0.15">
      <c r="A7351" s="6"/>
      <c r="B7351" s="15">
        <v>7134</v>
      </c>
      <c r="C7351" s="18" t="str">
        <f>'Population tagcount script'!D7135</f>
        <v>out_f &lt;- "C:/NGS/save/.fastq"</v>
      </c>
      <c r="D7351" s="5"/>
      <c r="E7351" s="5"/>
      <c r="F7351" s="5"/>
      <c r="G7351" s="5"/>
    </row>
    <row r="7352" spans="1:7" s="15" customFormat="1" x14ac:dyDescent="0.15">
      <c r="A7352" s="6"/>
      <c r="B7352" s="15">
        <v>7135</v>
      </c>
      <c r="C7352" s="18" t="str">
        <f>'Population tagcount script'!D7136</f>
        <v>param_trim &lt;- 0</v>
      </c>
      <c r="D7352" s="5"/>
      <c r="E7352" s="5"/>
      <c r="F7352" s="5"/>
      <c r="G7352" s="5"/>
    </row>
    <row r="7353" spans="1:7" s="15" customFormat="1" x14ac:dyDescent="0.15">
      <c r="A7353" s="6"/>
      <c r="B7353" s="15">
        <v>7136</v>
      </c>
      <c r="C7353" s="18" t="str">
        <f>'Population tagcount script'!D7137</f>
        <v xml:space="preserve">fastq &lt;- readFastq(in_f)              </v>
      </c>
      <c r="D7353" s="5"/>
      <c r="E7353" s="5"/>
      <c r="F7353" s="5"/>
      <c r="G7353" s="5"/>
    </row>
    <row r="7354" spans="1:7" s="15" customFormat="1" x14ac:dyDescent="0.15">
      <c r="A7354" s="6"/>
      <c r="B7354" s="15">
        <v>7137</v>
      </c>
      <c r="C7354" s="18" t="str">
        <f>'Population tagcount script'!D7138</f>
        <v>hoge &lt;- width(sread(fastq)) - param_trim</v>
      </c>
      <c r="D7354" s="5"/>
      <c r="E7354" s="5"/>
      <c r="F7354" s="5"/>
      <c r="G7354" s="5"/>
    </row>
    <row r="7355" spans="1:7" s="15" customFormat="1" x14ac:dyDescent="0.15">
      <c r="A7355" s="6"/>
      <c r="B7355" s="15">
        <v>7138</v>
      </c>
      <c r="C7355" s="18" t="str">
        <f>'Population tagcount script'!D7139</f>
        <v xml:space="preserve">hoge[hoge &lt; 1] &lt;- 1                   </v>
      </c>
      <c r="D7355" s="5"/>
      <c r="E7355" s="5"/>
      <c r="F7355" s="5"/>
      <c r="G7355" s="5"/>
    </row>
    <row r="7356" spans="1:7" s="15" customFormat="1" x14ac:dyDescent="0.15">
      <c r="A7356" s="6"/>
      <c r="B7356" s="15">
        <v>7139</v>
      </c>
      <c r="C7356" s="18" t="str">
        <f>'Population tagcount script'!D7140</f>
        <v>hoge1 &lt;- DNAStringSet(sread(fastq), start=1, end=hoge)</v>
      </c>
      <c r="D7356" s="5"/>
      <c r="E7356" s="5"/>
      <c r="F7356" s="5"/>
      <c r="G7356" s="5"/>
    </row>
    <row r="7357" spans="1:7" s="15" customFormat="1" x14ac:dyDescent="0.15">
      <c r="A7357" s="6"/>
      <c r="B7357" s="15">
        <v>7140</v>
      </c>
      <c r="C7357" s="18" t="str">
        <f>'Population tagcount script'!D7141</f>
        <v>hoge2 &lt;- BStringSet(quality(quality(fastq)), start=1, end=hoge)</v>
      </c>
      <c r="D7357" s="5"/>
      <c r="E7357" s="5"/>
      <c r="F7357" s="5"/>
      <c r="G7357" s="5"/>
    </row>
    <row r="7358" spans="1:7" s="15" customFormat="1" x14ac:dyDescent="0.15">
      <c r="A7358" s="6"/>
      <c r="B7358" s="15">
        <v>7141</v>
      </c>
      <c r="C7358" s="18" t="str">
        <f>'Population tagcount script'!D7142</f>
        <v>fastq &lt;- ShortReadQ(hoge1, hoge2, id(fastq))</v>
      </c>
      <c r="D7358" s="5"/>
      <c r="E7358" s="5"/>
      <c r="F7358" s="5"/>
      <c r="G7358" s="5"/>
    </row>
    <row r="7359" spans="1:7" s="15" customFormat="1" x14ac:dyDescent="0.15">
      <c r="A7359" s="6"/>
      <c r="B7359" s="15">
        <v>7142</v>
      </c>
      <c r="C7359" s="18" t="str">
        <f>'Population tagcount script'!D7143</f>
        <v xml:space="preserve">writeFastq(fastq, out_f, compress=F)   </v>
      </c>
      <c r="D7359" s="5"/>
      <c r="E7359" s="5"/>
      <c r="F7359" s="5"/>
      <c r="G7359" s="5"/>
    </row>
    <row r="7360" spans="1:7" s="15" customFormat="1" x14ac:dyDescent="0.15">
      <c r="A7360" s="6"/>
      <c r="B7360" s="15">
        <v>7143</v>
      </c>
      <c r="C7360" s="18" t="str">
        <f>'Population tagcount script'!D7144</f>
        <v>param1 &lt;- 35</v>
      </c>
      <c r="D7360" s="5"/>
      <c r="E7360" s="5"/>
      <c r="F7360" s="5"/>
      <c r="G7360" s="5"/>
    </row>
    <row r="7361" spans="1:7" s="15" customFormat="1" x14ac:dyDescent="0.15">
      <c r="A7361" s="6"/>
      <c r="B7361" s="15">
        <v>7144</v>
      </c>
      <c r="C7361" s="18" t="str">
        <f>'Population tagcount script'!D7145</f>
        <v>param2 &lt;- 0.1</v>
      </c>
      <c r="D7361" s="5"/>
      <c r="E7361" s="5"/>
      <c r="F7361" s="5"/>
      <c r="G7361" s="5"/>
    </row>
    <row r="7362" spans="1:7" s="15" customFormat="1" x14ac:dyDescent="0.15">
      <c r="A7362" s="6"/>
      <c r="B7362" s="15">
        <v>7145</v>
      </c>
      <c r="C7362" s="18" t="str">
        <f>'Population tagcount script'!D7146</f>
        <v>fastq &lt;- readFastq("C:/NGS/save/.fastq")</v>
      </c>
      <c r="D7362" s="5"/>
      <c r="E7362" s="5"/>
      <c r="F7362" s="5"/>
      <c r="G7362" s="5"/>
    </row>
    <row r="7363" spans="1:7" s="15" customFormat="1" x14ac:dyDescent="0.15">
      <c r="A7363" s="6"/>
      <c r="B7363" s="15">
        <v>7146</v>
      </c>
      <c r="C7363" s="18" t="str">
        <f>'Population tagcount script'!D7147</f>
        <v>hoge &lt;- as(quality(fastq), "matrix")</v>
      </c>
      <c r="D7363" s="5"/>
      <c r="E7363" s="5"/>
      <c r="F7363" s="5"/>
      <c r="G7363" s="5"/>
    </row>
    <row r="7364" spans="1:7" s="15" customFormat="1" x14ac:dyDescent="0.15">
      <c r="A7364" s="6"/>
      <c r="B7364" s="15">
        <v>7147</v>
      </c>
      <c r="C7364" s="18" t="str">
        <f>'Population tagcount script'!D7148</f>
        <v>obj &lt;- (rowSums(hoge &lt; param1) &lt;= width(fastq)*param2)</v>
      </c>
      <c r="D7364" s="5"/>
      <c r="E7364" s="5"/>
      <c r="F7364" s="5"/>
      <c r="G7364" s="5"/>
    </row>
    <row r="7365" spans="1:7" s="15" customFormat="1" x14ac:dyDescent="0.15">
      <c r="A7365" s="6"/>
      <c r="B7365" s="15">
        <v>7148</v>
      </c>
      <c r="C7365" s="18" t="str">
        <f>'Population tagcount script'!D7149</f>
        <v>fastq &lt;- fastq[obj]</v>
      </c>
      <c r="D7365" s="5"/>
      <c r="E7365" s="5"/>
      <c r="F7365" s="5"/>
      <c r="G7365" s="5"/>
    </row>
    <row r="7366" spans="1:7" s="15" customFormat="1" x14ac:dyDescent="0.15">
      <c r="A7366" s="6"/>
      <c r="B7366" s="15">
        <v>7149</v>
      </c>
      <c r="C7366" s="18" t="str">
        <f>'Population tagcount script'!D7150</f>
        <v xml:space="preserve">writeFastq(fastq, "C:/NGS/save/F2_Adap-0.fastq", compress=F)   </v>
      </c>
      <c r="D7366" s="5"/>
      <c r="E7366" s="5"/>
      <c r="F7366" s="5"/>
      <c r="G7366" s="5"/>
    </row>
    <row r="7367" spans="1:7" s="15" customFormat="1" x14ac:dyDescent="0.15">
      <c r="A7367" s="6"/>
      <c r="B7367" s="15">
        <v>7150</v>
      </c>
      <c r="C7367" s="18" t="str">
        <f>'Population tagcount script'!D7151</f>
        <v>in_f &lt;- "C:/NGS/save/F2_Adap-0.fastq"</v>
      </c>
      <c r="D7367" s="5"/>
      <c r="E7367" s="5"/>
      <c r="F7367" s="5"/>
      <c r="G7367" s="5"/>
    </row>
    <row r="7368" spans="1:7" s="15" customFormat="1" x14ac:dyDescent="0.15">
      <c r="A7368" s="6"/>
      <c r="B7368" s="15">
        <v>7151</v>
      </c>
      <c r="C7368" s="18" t="str">
        <f>'Population tagcount script'!D7152</f>
        <v>out_f &lt;- "C:/NGS/save/F2_Adap-1.fastq"</v>
      </c>
      <c r="D7368" s="5"/>
      <c r="E7368" s="5"/>
      <c r="F7368" s="5"/>
      <c r="G7368" s="5"/>
    </row>
    <row r="7369" spans="1:7" s="15" customFormat="1" x14ac:dyDescent="0.15">
      <c r="A7369" s="6"/>
      <c r="B7369" s="15">
        <v>7152</v>
      </c>
      <c r="C7369" s="18" t="str">
        <f>'Population tagcount script'!D7153</f>
        <v>param_adapter &lt;- "CATGAGATCGGAAGAGCGTCGTGTAGGGAAAGAGTGT"  #Adapter sequence 1</v>
      </c>
      <c r="D7369" s="5"/>
      <c r="E7369" s="5"/>
      <c r="F7369" s="5"/>
      <c r="G7369" s="5"/>
    </row>
    <row r="7370" spans="1:7" s="15" customFormat="1" x14ac:dyDescent="0.15">
      <c r="A7370" s="6"/>
      <c r="B7370" s="15">
        <v>7153</v>
      </c>
      <c r="C7370" s="18" t="str">
        <f>'Population tagcount script'!D7154</f>
        <v xml:space="preserve">system.time(res1 &lt;- preprocessReads(filename=in_f,  outputFilename=out_f,Rpattern=param_adapter, max.Rmismatch=rep(0, nchar(param_adapter)), nBases=0, minLength=20, nrec=1000000))      </v>
      </c>
      <c r="D7370" s="5"/>
      <c r="E7370" s="5"/>
      <c r="F7370" s="5"/>
      <c r="G7370" s="5"/>
    </row>
    <row r="7371" spans="1:7" s="15" customFormat="1" x14ac:dyDescent="0.15">
      <c r="A7371" s="6"/>
      <c r="B7371" s="15">
        <v>7154</v>
      </c>
      <c r="C7371" s="18" t="str">
        <f>'Population tagcount script'!D7155</f>
        <v>in_f &lt;- "C:/NGS/save/F2_Adap-1.fastq"</v>
      </c>
      <c r="D7371" s="5"/>
      <c r="E7371" s="5"/>
      <c r="F7371" s="5"/>
      <c r="G7371" s="5"/>
    </row>
    <row r="7372" spans="1:7" s="15" customFormat="1" x14ac:dyDescent="0.15">
      <c r="A7372" s="6"/>
      <c r="B7372" s="15">
        <v>7155</v>
      </c>
      <c r="C7372" s="18" t="str">
        <f>'Population tagcount script'!D7156</f>
        <v>out_f &lt;- "C:/NGS/save/F2_Adap-2.fastq"</v>
      </c>
      <c r="D7372" s="5"/>
      <c r="E7372" s="5"/>
      <c r="F7372" s="5"/>
      <c r="G7372" s="5"/>
    </row>
    <row r="7373" spans="1:7" s="15" customFormat="1" x14ac:dyDescent="0.15">
      <c r="A7373" s="6"/>
      <c r="B7373" s="15">
        <v>7156</v>
      </c>
      <c r="C7373" s="18" t="str">
        <f>'Population tagcount script'!D7157</f>
        <v>param_adapter &lt;- "TAAGATCGGAAGAGCACACGTCTGAACTCCAGTCAC"  #Adapter sequence 2</v>
      </c>
      <c r="D7373" s="5"/>
      <c r="E7373" s="5"/>
      <c r="F7373" s="5"/>
      <c r="G7373" s="5"/>
    </row>
    <row r="7374" spans="1:7" s="15" customFormat="1" x14ac:dyDescent="0.15">
      <c r="A7374" s="6"/>
      <c r="B7374" s="15">
        <v>7157</v>
      </c>
      <c r="C7374" s="18" t="str">
        <f>'Population tagcount script'!D7158</f>
        <v xml:space="preserve">system.time(res2 &lt;- preprocessReads(filename=in_f,  outputFilename=out_f,Rpattern=param_adapter, max.Rmismatch=rep(0, nchar(param_adapter)), nBases=0, minLength=20, nrec=1000000))      </v>
      </c>
      <c r="D7374" s="5"/>
      <c r="E7374" s="5"/>
      <c r="F7374" s="5"/>
      <c r="G7374" s="5"/>
    </row>
    <row r="7375" spans="1:7" s="15" customFormat="1" x14ac:dyDescent="0.15">
      <c r="A7375" s="6"/>
      <c r="B7375" s="15">
        <v>7158</v>
      </c>
      <c r="C7375" s="18" t="str">
        <f>'Population tagcount script'!D7159</f>
        <v>in_f &lt;- "C:/NGS/save/F2_Adap-2.fastq"</v>
      </c>
      <c r="D7375" s="5"/>
      <c r="E7375" s="5"/>
      <c r="F7375" s="5"/>
      <c r="G7375" s="5"/>
    </row>
    <row r="7376" spans="1:7" s="15" customFormat="1" x14ac:dyDescent="0.15">
      <c r="A7376" s="6"/>
      <c r="B7376" s="15">
        <v>7159</v>
      </c>
      <c r="C7376" s="18" t="str">
        <f>'Population tagcount script'!D7160</f>
        <v>out_f &lt;- "C:/NGS/save/F2_Adap-3.fastq"</v>
      </c>
      <c r="D7376" s="5"/>
      <c r="E7376" s="5"/>
      <c r="F7376" s="5"/>
      <c r="G7376" s="5"/>
    </row>
    <row r="7377" spans="1:7" s="15" customFormat="1" x14ac:dyDescent="0.15">
      <c r="A7377" s="6"/>
      <c r="B7377" s="15">
        <v>7160</v>
      </c>
      <c r="C7377" s="18" t="str">
        <f>'Population tagcount script'!D7161</f>
        <v>param_adapter &lt;- "TAAGATCGGAAGAGCGTCGTGTAGGGAAAGAGTGT"  #Adapter sequence 3</v>
      </c>
      <c r="D7377" s="5"/>
      <c r="E7377" s="5"/>
      <c r="F7377" s="5"/>
      <c r="G7377" s="5"/>
    </row>
    <row r="7378" spans="1:7" s="15" customFormat="1" x14ac:dyDescent="0.15">
      <c r="A7378" s="6"/>
      <c r="B7378" s="15">
        <v>7161</v>
      </c>
      <c r="C7378" s="18" t="str">
        <f>'Population tagcount script'!D7162</f>
        <v xml:space="preserve">system.time(res3 &lt;- preprocessReads(filename=in_f,  outputFilename=out_f,Rpattern=param_adapter, max.Rmismatch=rep(0, nchar(param_adapter)), nBases=0, minLength=20, nrec=1000000))      </v>
      </c>
      <c r="D7378" s="5"/>
      <c r="E7378" s="5"/>
      <c r="F7378" s="5"/>
      <c r="G7378" s="5"/>
    </row>
    <row r="7379" spans="1:7" s="15" customFormat="1" x14ac:dyDescent="0.15">
      <c r="A7379" s="6"/>
      <c r="B7379" s="15">
        <v>7162</v>
      </c>
      <c r="C7379" s="18" t="str">
        <f>'Population tagcount script'!D7163</f>
        <v>in_f &lt;- "C:/NGS/save/F2_Adap-3.fastq"</v>
      </c>
      <c r="D7379" s="5"/>
      <c r="E7379" s="5"/>
      <c r="F7379" s="5"/>
      <c r="G7379" s="5"/>
    </row>
    <row r="7380" spans="1:7" s="15" customFormat="1" x14ac:dyDescent="0.15">
      <c r="A7380" s="6"/>
      <c r="B7380" s="15">
        <v>7163</v>
      </c>
      <c r="C7380" s="18" t="str">
        <f>'Population tagcount script'!D7164</f>
        <v>out_f &lt;- "C:/NGS/save/AdapterTrim_.fastq"</v>
      </c>
      <c r="D7380" s="5"/>
      <c r="E7380" s="5"/>
      <c r="F7380" s="5"/>
      <c r="G7380" s="5"/>
    </row>
    <row r="7381" spans="1:7" s="15" customFormat="1" x14ac:dyDescent="0.15">
      <c r="A7381" s="6"/>
      <c r="B7381" s="15">
        <v>7164</v>
      </c>
      <c r="C7381" s="18" t="str">
        <f>'Population tagcount script'!D7165</f>
        <v>param_adapter &lt;- "CATGAGATCGGAAGAGCACACGTCTGAACTCCAGTCAC"  #Adapter sequence 4</v>
      </c>
      <c r="D7381" s="5"/>
      <c r="E7381" s="5"/>
      <c r="F7381" s="5"/>
      <c r="G7381" s="5"/>
    </row>
    <row r="7382" spans="1:7" s="15" customFormat="1" x14ac:dyDescent="0.15">
      <c r="A7382" s="6"/>
      <c r="B7382" s="15">
        <v>7165</v>
      </c>
      <c r="C7382" s="18" t="str">
        <f>'Population tagcount script'!D7166</f>
        <v xml:space="preserve">system.time(res4 &lt;- preprocessReads(filename=in_f,  outputFilename=out_f,Rpattern=param_adapter, max.Rmismatch=rep(0, nchar(param_adapter)), nBases=0, minLength=20, nrec=1000000))      </v>
      </c>
      <c r="D7382" s="5"/>
      <c r="E7382" s="5"/>
      <c r="F7382" s="5"/>
      <c r="G7382" s="5"/>
    </row>
    <row r="7383" spans="1:7" s="15" customFormat="1" x14ac:dyDescent="0.15">
      <c r="A7383" s="6"/>
      <c r="B7383" s="15">
        <v>7166</v>
      </c>
      <c r="C7383" s="18" t="str">
        <f>'Population tagcount script'!D7167</f>
        <v>res &lt;- rbind(res1,res2,res3,res4)</v>
      </c>
      <c r="D7383" s="5"/>
      <c r="E7383" s="5"/>
      <c r="F7383" s="5"/>
      <c r="G7383" s="5"/>
    </row>
    <row r="7384" spans="1:7" s="15" customFormat="1" x14ac:dyDescent="0.15">
      <c r="A7384" s="6"/>
      <c r="B7384" s="15">
        <v>7167</v>
      </c>
      <c r="C7384" s="18" t="str">
        <f>'Population tagcount script'!D7168</f>
        <v>write.csv(res, "C:/NGS/save/.fastq.csv")</v>
      </c>
      <c r="D7384" s="5"/>
      <c r="E7384" s="5"/>
      <c r="F7384" s="5"/>
      <c r="G7384" s="5"/>
    </row>
    <row r="7385" spans="1:7" s="15" customFormat="1" x14ac:dyDescent="0.15">
      <c r="A7385" s="6"/>
      <c r="B7385" s="15">
        <v>7168</v>
      </c>
      <c r="C7385" s="18" t="str">
        <f>'Population tagcount script'!D7169</f>
        <v>system.time(fastq &lt;- fread("C:/NGS/save/AdapterTrim_.fastq", header=F, sep="\t", na.strings="NA", strip.white=TRUE, verbose=TRUE))</v>
      </c>
      <c r="D7385" s="5"/>
      <c r="E7385" s="5"/>
      <c r="F7385" s="5"/>
      <c r="G7385" s="5"/>
    </row>
    <row r="7386" spans="1:7" s="15" customFormat="1" x14ac:dyDescent="0.15">
      <c r="A7386" s="6"/>
      <c r="B7386" s="15">
        <v>7169</v>
      </c>
      <c r="C7386" s="18" t="str">
        <f>'Population tagcount script'!D7170</f>
        <v>file.remove("C:/NGS/save/AdapterTrim_.fastq","C:/NGS/save/F2_Adap-0.fastq","C:/NGS/save/F2_Adap-1.fastq","C:/NGS/save/F2_Adap-2.fastq","C:/NGS/save/F2_Adap-3.fastq")</v>
      </c>
      <c r="D7386" s="5"/>
      <c r="E7386" s="5"/>
      <c r="F7386" s="5"/>
      <c r="G7386" s="5"/>
    </row>
    <row r="7387" spans="1:7" s="15" customFormat="1" x14ac:dyDescent="0.15">
      <c r="A7387" s="6"/>
      <c r="B7387" s="15">
        <v>7170</v>
      </c>
      <c r="C7387" s="18" t="str">
        <f>'Population tagcount script'!D7171</f>
        <v>system.time(nucleotide &lt;- fastq[2+4*(0:((nrow(fastq)/4)-1))])</v>
      </c>
      <c r="D7387" s="5"/>
      <c r="E7387" s="5"/>
      <c r="F7387" s="5"/>
      <c r="G7387" s="5"/>
    </row>
    <row r="7388" spans="1:7" s="15" customFormat="1" x14ac:dyDescent="0.15">
      <c r="A7388" s="6"/>
      <c r="B7388" s="15">
        <v>7171</v>
      </c>
      <c r="C7388" s="18" t="str">
        <f>'Population tagcount script'!D7172</f>
        <v>system.time(RADtag &lt;- sort(table(nucleotide), decreasing=TRUE))</v>
      </c>
      <c r="D7388" s="5"/>
      <c r="E7388" s="5"/>
      <c r="F7388" s="5"/>
      <c r="G7388" s="5"/>
    </row>
    <row r="7389" spans="1:7" s="15" customFormat="1" x14ac:dyDescent="0.15">
      <c r="A7389" s="6"/>
      <c r="B7389" s="15">
        <v>7172</v>
      </c>
      <c r="C7389" s="18" t="str">
        <f>'Population tagcount script'!D7173</f>
        <v>system.time(write.csv(RADtag, file="C:/NGS/save/.tagcount", row.names = F))</v>
      </c>
      <c r="D7389" s="5"/>
      <c r="E7389" s="5"/>
      <c r="F7389" s="5"/>
      <c r="G7389" s="5"/>
    </row>
    <row r="7390" spans="1:7" s="15" customFormat="1" x14ac:dyDescent="0.15">
      <c r="A7390" s="6"/>
      <c r="B7390" s="15">
        <v>7173</v>
      </c>
      <c r="C7390" s="18" t="str">
        <f>'Population tagcount script'!D7174</f>
        <v>file.remove("C:/NGS/save/.fastq")</v>
      </c>
      <c r="D7390" s="5"/>
      <c r="E7390" s="5"/>
      <c r="F7390" s="5"/>
      <c r="G7390" s="5"/>
    </row>
    <row r="7391" spans="1:7" s="15" customFormat="1" x14ac:dyDescent="0.15">
      <c r="A7391" s="6"/>
      <c r="B7391" s="15">
        <v>7174</v>
      </c>
      <c r="C7391" s="18" t="str">
        <f>'Population tagcount script'!D7175</f>
        <v>RAD_1over &lt;- RADtag[RADtag&gt;1]</v>
      </c>
      <c r="D7391" s="5"/>
      <c r="E7391" s="5"/>
      <c r="F7391" s="5"/>
      <c r="G7391" s="5"/>
    </row>
    <row r="7392" spans="1:7" s="15" customFormat="1" x14ac:dyDescent="0.15">
      <c r="A7392" s="6"/>
      <c r="B7392" s="15">
        <v>7175</v>
      </c>
      <c r="C7392" s="18" t="str">
        <f>'Population tagcount script'!D7176</f>
        <v>system.time(write.csv(RAD_1over, file="C:/NGS/save/.tagcount1over", row.names = F))</v>
      </c>
      <c r="D7392" s="5"/>
      <c r="E7392" s="5"/>
      <c r="F7392" s="5"/>
      <c r="G7392" s="5"/>
    </row>
    <row r="7393" spans="1:7" s="15" customFormat="1" x14ac:dyDescent="0.15">
      <c r="A7393" s="6"/>
      <c r="B7393" s="15">
        <v>7176</v>
      </c>
      <c r="C7393" s="18" t="str">
        <f>'Population tagcount script'!D7177</f>
        <v>rm(list=ls())</v>
      </c>
      <c r="D7393" s="5"/>
      <c r="E7393" s="5"/>
      <c r="F7393" s="5"/>
      <c r="G7393" s="5"/>
    </row>
    <row r="7394" spans="1:7" s="15" customFormat="1" x14ac:dyDescent="0.15">
      <c r="A7394" s="6"/>
      <c r="B7394" s="15">
        <v>7177</v>
      </c>
      <c r="C7394" s="18" t="str">
        <f>'Population tagcount script'!D7178</f>
        <v>in_f &lt;- c("0", "0")</v>
      </c>
      <c r="D7394" s="5"/>
      <c r="E7394" s="5"/>
      <c r="F7394" s="5"/>
      <c r="G7394" s="5"/>
    </row>
    <row r="7395" spans="1:7" s="15" customFormat="1" x14ac:dyDescent="0.15">
      <c r="A7395" s="6"/>
      <c r="B7395" s="15">
        <v>7178</v>
      </c>
      <c r="C7395" s="18" t="str">
        <f>'Population tagcount script'!D7179</f>
        <v>out_f &lt;- "C:/NGS/save/.fastq"</v>
      </c>
      <c r="D7395" s="5"/>
      <c r="E7395" s="5"/>
      <c r="F7395" s="5"/>
      <c r="G7395" s="5"/>
    </row>
    <row r="7396" spans="1:7" s="15" customFormat="1" x14ac:dyDescent="0.15">
      <c r="A7396" s="6"/>
      <c r="B7396" s="15">
        <v>7179</v>
      </c>
      <c r="C7396" s="18" t="str">
        <f>'Population tagcount script'!D7180</f>
        <v>param_trim &lt;- 0</v>
      </c>
      <c r="D7396" s="5"/>
      <c r="E7396" s="5"/>
      <c r="F7396" s="5"/>
      <c r="G7396" s="5"/>
    </row>
    <row r="7397" spans="1:7" s="15" customFormat="1" x14ac:dyDescent="0.15">
      <c r="A7397" s="6"/>
      <c r="B7397" s="15">
        <v>7180</v>
      </c>
      <c r="C7397" s="18" t="str">
        <f>'Population tagcount script'!D7181</f>
        <v xml:space="preserve">fastq &lt;- readFastq(in_f)              </v>
      </c>
      <c r="D7397" s="5"/>
      <c r="E7397" s="5"/>
      <c r="F7397" s="5"/>
      <c r="G7397" s="5"/>
    </row>
    <row r="7398" spans="1:7" s="15" customFormat="1" x14ac:dyDescent="0.15">
      <c r="A7398" s="6"/>
      <c r="B7398" s="15">
        <v>7181</v>
      </c>
      <c r="C7398" s="18" t="str">
        <f>'Population tagcount script'!D7182</f>
        <v>hoge &lt;- width(sread(fastq)) - param_trim</v>
      </c>
      <c r="D7398" s="5"/>
      <c r="E7398" s="5"/>
      <c r="F7398" s="5"/>
      <c r="G7398" s="5"/>
    </row>
    <row r="7399" spans="1:7" s="15" customFormat="1" x14ac:dyDescent="0.15">
      <c r="A7399" s="6"/>
      <c r="B7399" s="15">
        <v>7182</v>
      </c>
      <c r="C7399" s="18" t="str">
        <f>'Population tagcount script'!D7183</f>
        <v xml:space="preserve">hoge[hoge &lt; 1] &lt;- 1                   </v>
      </c>
      <c r="D7399" s="5"/>
      <c r="E7399" s="5"/>
      <c r="F7399" s="5"/>
      <c r="G7399" s="5"/>
    </row>
    <row r="7400" spans="1:7" s="15" customFormat="1" x14ac:dyDescent="0.15">
      <c r="A7400" s="6"/>
      <c r="B7400" s="15">
        <v>7183</v>
      </c>
      <c r="C7400" s="18" t="str">
        <f>'Population tagcount script'!D7184</f>
        <v>hoge1 &lt;- DNAStringSet(sread(fastq), start=1, end=hoge)</v>
      </c>
      <c r="D7400" s="5"/>
      <c r="E7400" s="5"/>
      <c r="F7400" s="5"/>
      <c r="G7400" s="5"/>
    </row>
    <row r="7401" spans="1:7" s="15" customFormat="1" x14ac:dyDescent="0.15">
      <c r="A7401" s="6"/>
      <c r="B7401" s="15">
        <v>7184</v>
      </c>
      <c r="C7401" s="18" t="str">
        <f>'Population tagcount script'!D7185</f>
        <v>hoge2 &lt;- BStringSet(quality(quality(fastq)), start=1, end=hoge)</v>
      </c>
      <c r="D7401" s="5"/>
      <c r="E7401" s="5"/>
      <c r="F7401" s="5"/>
      <c r="G7401" s="5"/>
    </row>
    <row r="7402" spans="1:7" s="15" customFormat="1" x14ac:dyDescent="0.15">
      <c r="A7402" s="6"/>
      <c r="B7402" s="15">
        <v>7185</v>
      </c>
      <c r="C7402" s="18" t="str">
        <f>'Population tagcount script'!D7186</f>
        <v>fastq &lt;- ShortReadQ(hoge1, hoge2, id(fastq))</v>
      </c>
      <c r="D7402" s="5"/>
      <c r="E7402" s="5"/>
      <c r="F7402" s="5"/>
      <c r="G7402" s="5"/>
    </row>
    <row r="7403" spans="1:7" s="15" customFormat="1" x14ac:dyDescent="0.15">
      <c r="A7403" s="6"/>
      <c r="B7403" s="15">
        <v>7186</v>
      </c>
      <c r="C7403" s="18" t="str">
        <f>'Population tagcount script'!D7187</f>
        <v xml:space="preserve">writeFastq(fastq, out_f, compress=F)   </v>
      </c>
      <c r="D7403" s="5"/>
      <c r="E7403" s="5"/>
      <c r="F7403" s="5"/>
      <c r="G7403" s="5"/>
    </row>
    <row r="7404" spans="1:7" s="15" customFormat="1" x14ac:dyDescent="0.15">
      <c r="A7404" s="6"/>
      <c r="B7404" s="15">
        <v>7187</v>
      </c>
      <c r="C7404" s="18" t="str">
        <f>'Population tagcount script'!D7188</f>
        <v>param1 &lt;- 35</v>
      </c>
      <c r="D7404" s="5"/>
      <c r="E7404" s="5"/>
      <c r="F7404" s="5"/>
      <c r="G7404" s="5"/>
    </row>
    <row r="7405" spans="1:7" s="15" customFormat="1" x14ac:dyDescent="0.15">
      <c r="A7405" s="6"/>
      <c r="B7405" s="15">
        <v>7188</v>
      </c>
      <c r="C7405" s="18" t="str">
        <f>'Population tagcount script'!D7189</f>
        <v>param2 &lt;- 0.1</v>
      </c>
      <c r="D7405" s="5"/>
      <c r="E7405" s="5"/>
      <c r="F7405" s="5"/>
      <c r="G7405" s="5"/>
    </row>
    <row r="7406" spans="1:7" s="15" customFormat="1" x14ac:dyDescent="0.15">
      <c r="A7406" s="6"/>
      <c r="B7406" s="15">
        <v>7189</v>
      </c>
      <c r="C7406" s="18" t="str">
        <f>'Population tagcount script'!D7190</f>
        <v>fastq &lt;- readFastq("C:/NGS/save/.fastq")</v>
      </c>
      <c r="D7406" s="5"/>
      <c r="E7406" s="5"/>
      <c r="F7406" s="5"/>
      <c r="G7406" s="5"/>
    </row>
    <row r="7407" spans="1:7" s="15" customFormat="1" x14ac:dyDescent="0.15">
      <c r="A7407" s="6"/>
      <c r="B7407" s="15">
        <v>7190</v>
      </c>
      <c r="C7407" s="18" t="str">
        <f>'Population tagcount script'!D7191</f>
        <v>hoge &lt;- as(quality(fastq), "matrix")</v>
      </c>
      <c r="D7407" s="5"/>
      <c r="E7407" s="5"/>
      <c r="F7407" s="5"/>
      <c r="G7407" s="5"/>
    </row>
    <row r="7408" spans="1:7" s="15" customFormat="1" x14ac:dyDescent="0.15">
      <c r="A7408" s="6"/>
      <c r="B7408" s="15">
        <v>7191</v>
      </c>
      <c r="C7408" s="18" t="str">
        <f>'Population tagcount script'!D7192</f>
        <v>obj &lt;- (rowSums(hoge &lt; param1) &lt;= width(fastq)*param2)</v>
      </c>
      <c r="D7408" s="5"/>
      <c r="E7408" s="5"/>
      <c r="F7408" s="5"/>
      <c r="G7408" s="5"/>
    </row>
    <row r="7409" spans="1:7" s="15" customFormat="1" x14ac:dyDescent="0.15">
      <c r="A7409" s="6"/>
      <c r="B7409" s="15">
        <v>7192</v>
      </c>
      <c r="C7409" s="18" t="str">
        <f>'Population tagcount script'!D7193</f>
        <v>fastq &lt;- fastq[obj]</v>
      </c>
      <c r="D7409" s="5"/>
      <c r="E7409" s="5"/>
      <c r="F7409" s="5"/>
      <c r="G7409" s="5"/>
    </row>
    <row r="7410" spans="1:7" s="15" customFormat="1" x14ac:dyDescent="0.15">
      <c r="A7410" s="6"/>
      <c r="B7410" s="15">
        <v>7193</v>
      </c>
      <c r="C7410" s="18" t="str">
        <f>'Population tagcount script'!D7194</f>
        <v xml:space="preserve">writeFastq(fastq, "C:/NGS/save/F2_Adap-0.fastq", compress=F)   </v>
      </c>
      <c r="D7410" s="5"/>
      <c r="E7410" s="5"/>
      <c r="F7410" s="5"/>
      <c r="G7410" s="5"/>
    </row>
    <row r="7411" spans="1:7" s="15" customFormat="1" x14ac:dyDescent="0.15">
      <c r="A7411" s="6"/>
      <c r="B7411" s="15">
        <v>7194</v>
      </c>
      <c r="C7411" s="18" t="str">
        <f>'Population tagcount script'!D7195</f>
        <v>in_f &lt;- "C:/NGS/save/F2_Adap-0.fastq"</v>
      </c>
      <c r="D7411" s="5"/>
      <c r="E7411" s="5"/>
      <c r="F7411" s="5"/>
      <c r="G7411" s="5"/>
    </row>
    <row r="7412" spans="1:7" s="15" customFormat="1" x14ac:dyDescent="0.15">
      <c r="A7412" s="6"/>
      <c r="B7412" s="15">
        <v>7195</v>
      </c>
      <c r="C7412" s="18" t="str">
        <f>'Population tagcount script'!D7196</f>
        <v>out_f &lt;- "C:/NGS/save/F2_Adap-1.fastq"</v>
      </c>
      <c r="D7412" s="5"/>
      <c r="E7412" s="5"/>
      <c r="F7412" s="5"/>
      <c r="G7412" s="5"/>
    </row>
    <row r="7413" spans="1:7" s="15" customFormat="1" x14ac:dyDescent="0.15">
      <c r="A7413" s="6"/>
      <c r="B7413" s="15">
        <v>7196</v>
      </c>
      <c r="C7413" s="18" t="str">
        <f>'Population tagcount script'!D7197</f>
        <v>param_adapter &lt;- "CATGAGATCGGAAGAGCGTCGTGTAGGGAAAGAGTGT"  #Adapter sequence 1</v>
      </c>
      <c r="D7413" s="5"/>
      <c r="E7413" s="5"/>
      <c r="F7413" s="5"/>
      <c r="G7413" s="5"/>
    </row>
    <row r="7414" spans="1:7" s="15" customFormat="1" x14ac:dyDescent="0.15">
      <c r="A7414" s="6"/>
      <c r="B7414" s="15">
        <v>7197</v>
      </c>
      <c r="C7414" s="18" t="str">
        <f>'Population tagcount script'!D7198</f>
        <v xml:space="preserve">system.time(res1 &lt;- preprocessReads(filename=in_f,  outputFilename=out_f,Rpattern=param_adapter, max.Rmismatch=rep(0, nchar(param_adapter)), nBases=0, minLength=20, nrec=1000000))      </v>
      </c>
      <c r="D7414" s="5"/>
      <c r="E7414" s="5"/>
      <c r="F7414" s="5"/>
      <c r="G7414" s="5"/>
    </row>
    <row r="7415" spans="1:7" s="15" customFormat="1" x14ac:dyDescent="0.15">
      <c r="A7415" s="6"/>
      <c r="B7415" s="15">
        <v>7198</v>
      </c>
      <c r="C7415" s="18" t="str">
        <f>'Population tagcount script'!D7199</f>
        <v>in_f &lt;- "C:/NGS/save/F2_Adap-1.fastq"</v>
      </c>
      <c r="D7415" s="5"/>
      <c r="E7415" s="5"/>
      <c r="F7415" s="5"/>
      <c r="G7415" s="5"/>
    </row>
    <row r="7416" spans="1:7" s="15" customFormat="1" x14ac:dyDescent="0.15">
      <c r="A7416" s="6"/>
      <c r="B7416" s="15">
        <v>7199</v>
      </c>
      <c r="C7416" s="18" t="str">
        <f>'Population tagcount script'!D7200</f>
        <v>out_f &lt;- "C:/NGS/save/F2_Adap-2.fastq"</v>
      </c>
      <c r="D7416" s="5"/>
      <c r="E7416" s="5"/>
      <c r="F7416" s="5"/>
      <c r="G7416" s="5"/>
    </row>
    <row r="7417" spans="1:7" s="15" customFormat="1" x14ac:dyDescent="0.15">
      <c r="A7417" s="6"/>
      <c r="B7417" s="15">
        <v>7200</v>
      </c>
      <c r="C7417" s="18" t="str">
        <f>'Population tagcount script'!D7201</f>
        <v>param_adapter &lt;- "TAAGATCGGAAGAGCACACGTCTGAACTCCAGTCAC"  #Adapter sequence 2</v>
      </c>
      <c r="D7417" s="5"/>
      <c r="E7417" s="5"/>
      <c r="F7417" s="5"/>
      <c r="G7417" s="5"/>
    </row>
    <row r="7418" spans="1:7" s="15" customFormat="1" x14ac:dyDescent="0.15">
      <c r="A7418" s="6"/>
      <c r="B7418" s="15">
        <v>7201</v>
      </c>
      <c r="C7418" s="18" t="str">
        <f>'Population tagcount script'!D7202</f>
        <v xml:space="preserve">system.time(res2 &lt;- preprocessReads(filename=in_f,  outputFilename=out_f,Rpattern=param_adapter, max.Rmismatch=rep(0, nchar(param_adapter)), nBases=0, minLength=20, nrec=1000000))      </v>
      </c>
      <c r="D7418" s="5"/>
      <c r="E7418" s="5"/>
      <c r="F7418" s="5"/>
      <c r="G7418" s="5"/>
    </row>
    <row r="7419" spans="1:7" s="15" customFormat="1" x14ac:dyDescent="0.15">
      <c r="A7419" s="6"/>
      <c r="B7419" s="15">
        <v>7202</v>
      </c>
      <c r="C7419" s="18" t="str">
        <f>'Population tagcount script'!D7203</f>
        <v>in_f &lt;- "C:/NGS/save/F2_Adap-2.fastq"</v>
      </c>
      <c r="D7419" s="5"/>
      <c r="E7419" s="5"/>
      <c r="F7419" s="5"/>
      <c r="G7419" s="5"/>
    </row>
    <row r="7420" spans="1:7" s="15" customFormat="1" x14ac:dyDescent="0.15">
      <c r="A7420" s="6"/>
      <c r="B7420" s="15">
        <v>7203</v>
      </c>
      <c r="C7420" s="18" t="str">
        <f>'Population tagcount script'!D7204</f>
        <v>out_f &lt;- "C:/NGS/save/F2_Adap-3.fastq"</v>
      </c>
      <c r="D7420" s="5"/>
      <c r="E7420" s="5"/>
      <c r="F7420" s="5"/>
      <c r="G7420" s="5"/>
    </row>
    <row r="7421" spans="1:7" s="15" customFormat="1" x14ac:dyDescent="0.15">
      <c r="A7421" s="6"/>
      <c r="B7421" s="15">
        <v>7204</v>
      </c>
      <c r="C7421" s="18" t="str">
        <f>'Population tagcount script'!D7205</f>
        <v>param_adapter &lt;- "TAAGATCGGAAGAGCGTCGTGTAGGGAAAGAGTGT"  #Adapter sequence 3</v>
      </c>
      <c r="D7421" s="5"/>
      <c r="E7421" s="5"/>
      <c r="F7421" s="5"/>
      <c r="G7421" s="5"/>
    </row>
    <row r="7422" spans="1:7" s="15" customFormat="1" x14ac:dyDescent="0.15">
      <c r="A7422" s="6"/>
      <c r="B7422" s="15">
        <v>7205</v>
      </c>
      <c r="C7422" s="18" t="str">
        <f>'Population tagcount script'!D7206</f>
        <v xml:space="preserve">system.time(res3 &lt;- preprocessReads(filename=in_f,  outputFilename=out_f,Rpattern=param_adapter, max.Rmismatch=rep(0, nchar(param_adapter)), nBases=0, minLength=20, nrec=1000000))      </v>
      </c>
      <c r="D7422" s="5"/>
      <c r="E7422" s="5"/>
      <c r="F7422" s="5"/>
      <c r="G7422" s="5"/>
    </row>
    <row r="7423" spans="1:7" s="15" customFormat="1" x14ac:dyDescent="0.15">
      <c r="A7423" s="6"/>
      <c r="B7423" s="15">
        <v>7206</v>
      </c>
      <c r="C7423" s="18" t="str">
        <f>'Population tagcount script'!D7207</f>
        <v>in_f &lt;- "C:/NGS/save/F2_Adap-3.fastq"</v>
      </c>
      <c r="D7423" s="5"/>
      <c r="E7423" s="5"/>
      <c r="F7423" s="5"/>
      <c r="G7423" s="5"/>
    </row>
    <row r="7424" spans="1:7" s="15" customFormat="1" x14ac:dyDescent="0.15">
      <c r="A7424" s="6"/>
      <c r="B7424" s="15">
        <v>7207</v>
      </c>
      <c r="C7424" s="18" t="str">
        <f>'Population tagcount script'!D7208</f>
        <v>out_f &lt;- "C:/NGS/save/AdapterTrim_.fastq"</v>
      </c>
      <c r="D7424" s="5"/>
      <c r="E7424" s="5"/>
      <c r="F7424" s="5"/>
      <c r="G7424" s="5"/>
    </row>
    <row r="7425" spans="1:7" s="15" customFormat="1" x14ac:dyDescent="0.15">
      <c r="A7425" s="6"/>
      <c r="B7425" s="15">
        <v>7208</v>
      </c>
      <c r="C7425" s="18" t="str">
        <f>'Population tagcount script'!D7209</f>
        <v>param_adapter &lt;- "CATGAGATCGGAAGAGCACACGTCTGAACTCCAGTCAC"  #Adapter sequence 4</v>
      </c>
      <c r="D7425" s="5"/>
      <c r="E7425" s="5"/>
      <c r="F7425" s="5"/>
      <c r="G7425" s="5"/>
    </row>
    <row r="7426" spans="1:7" s="15" customFormat="1" x14ac:dyDescent="0.15">
      <c r="A7426" s="6"/>
      <c r="B7426" s="15">
        <v>7209</v>
      </c>
      <c r="C7426" s="18" t="str">
        <f>'Population tagcount script'!D7210</f>
        <v xml:space="preserve">system.time(res4 &lt;- preprocessReads(filename=in_f,  outputFilename=out_f,Rpattern=param_adapter, max.Rmismatch=rep(0, nchar(param_adapter)), nBases=0, minLength=20, nrec=1000000))      </v>
      </c>
      <c r="D7426" s="5"/>
      <c r="E7426" s="5"/>
      <c r="F7426" s="5"/>
      <c r="G7426" s="5"/>
    </row>
    <row r="7427" spans="1:7" s="15" customFormat="1" x14ac:dyDescent="0.15">
      <c r="A7427" s="6"/>
      <c r="B7427" s="15">
        <v>7210</v>
      </c>
      <c r="C7427" s="18" t="str">
        <f>'Population tagcount script'!D7211</f>
        <v>res &lt;- rbind(res1,res2,res3,res4)</v>
      </c>
      <c r="D7427" s="5"/>
      <c r="E7427" s="5"/>
      <c r="F7427" s="5"/>
      <c r="G7427" s="5"/>
    </row>
    <row r="7428" spans="1:7" s="15" customFormat="1" x14ac:dyDescent="0.15">
      <c r="A7428" s="6"/>
      <c r="B7428" s="15">
        <v>7211</v>
      </c>
      <c r="C7428" s="18" t="str">
        <f>'Population tagcount script'!D7212</f>
        <v>write.csv(res, "C:/NGS/save/.fastq.csv")</v>
      </c>
      <c r="D7428" s="5"/>
      <c r="E7428" s="5"/>
      <c r="F7428" s="5"/>
      <c r="G7428" s="5"/>
    </row>
    <row r="7429" spans="1:7" s="15" customFormat="1" x14ac:dyDescent="0.15">
      <c r="A7429" s="6"/>
      <c r="B7429" s="15">
        <v>7212</v>
      </c>
      <c r="C7429" s="18" t="str">
        <f>'Population tagcount script'!D7213</f>
        <v>system.time(fastq &lt;- fread("C:/NGS/save/AdapterTrim_.fastq", header=F, sep="\t", na.strings="NA", strip.white=TRUE, verbose=TRUE))</v>
      </c>
      <c r="D7429" s="5"/>
      <c r="E7429" s="5"/>
      <c r="F7429" s="5"/>
      <c r="G7429" s="5"/>
    </row>
    <row r="7430" spans="1:7" s="15" customFormat="1" x14ac:dyDescent="0.15">
      <c r="A7430" s="6"/>
      <c r="B7430" s="15">
        <v>7213</v>
      </c>
      <c r="C7430" s="18" t="str">
        <f>'Population tagcount script'!D7214</f>
        <v>file.remove("C:/NGS/save/AdapterTrim_.fastq","C:/NGS/save/F2_Adap-0.fastq","C:/NGS/save/F2_Adap-1.fastq","C:/NGS/save/F2_Adap-2.fastq","C:/NGS/save/F2_Adap-3.fastq")</v>
      </c>
      <c r="D7430" s="5"/>
      <c r="E7430" s="5"/>
      <c r="F7430" s="5"/>
      <c r="G7430" s="5"/>
    </row>
    <row r="7431" spans="1:7" s="15" customFormat="1" x14ac:dyDescent="0.15">
      <c r="A7431" s="6"/>
      <c r="B7431" s="15">
        <v>7214</v>
      </c>
      <c r="C7431" s="18" t="str">
        <f>'Population tagcount script'!D7215</f>
        <v>system.time(nucleotide &lt;- fastq[2+4*(0:((nrow(fastq)/4)-1))])</v>
      </c>
      <c r="D7431" s="5"/>
      <c r="E7431" s="5"/>
      <c r="F7431" s="5"/>
      <c r="G7431" s="5"/>
    </row>
    <row r="7432" spans="1:7" s="15" customFormat="1" x14ac:dyDescent="0.15">
      <c r="A7432" s="6"/>
      <c r="B7432" s="15">
        <v>7215</v>
      </c>
      <c r="C7432" s="18" t="str">
        <f>'Population tagcount script'!D7216</f>
        <v>system.time(RADtag &lt;- sort(table(nucleotide), decreasing=TRUE))</v>
      </c>
      <c r="D7432" s="5"/>
      <c r="E7432" s="5"/>
      <c r="F7432" s="5"/>
      <c r="G7432" s="5"/>
    </row>
    <row r="7433" spans="1:7" s="15" customFormat="1" x14ac:dyDescent="0.15">
      <c r="A7433" s="6"/>
      <c r="B7433" s="15">
        <v>7216</v>
      </c>
      <c r="C7433" s="18" t="str">
        <f>'Population tagcount script'!D7217</f>
        <v>system.time(write.csv(RADtag, file="C:/NGS/save/.tagcount", row.names = F))</v>
      </c>
      <c r="D7433" s="5"/>
      <c r="E7433" s="5"/>
      <c r="F7433" s="5"/>
      <c r="G7433" s="5"/>
    </row>
    <row r="7434" spans="1:7" s="15" customFormat="1" x14ac:dyDescent="0.15">
      <c r="A7434" s="6"/>
      <c r="B7434" s="15">
        <v>7217</v>
      </c>
      <c r="C7434" s="18" t="str">
        <f>'Population tagcount script'!D7218</f>
        <v>file.remove("C:/NGS/save/.fastq")</v>
      </c>
      <c r="D7434" s="5"/>
      <c r="E7434" s="5"/>
      <c r="F7434" s="5"/>
      <c r="G7434" s="5"/>
    </row>
    <row r="7435" spans="1:7" s="15" customFormat="1" x14ac:dyDescent="0.15">
      <c r="A7435" s="6"/>
      <c r="B7435" s="15">
        <v>7218</v>
      </c>
      <c r="C7435" s="18" t="str">
        <f>'Population tagcount script'!D7219</f>
        <v>RAD_1over &lt;- RADtag[RADtag&gt;1]</v>
      </c>
      <c r="D7435" s="5"/>
      <c r="E7435" s="5"/>
      <c r="F7435" s="5"/>
      <c r="G7435" s="5"/>
    </row>
    <row r="7436" spans="1:7" s="15" customFormat="1" x14ac:dyDescent="0.15">
      <c r="A7436" s="6"/>
      <c r="B7436" s="15">
        <v>7219</v>
      </c>
      <c r="C7436" s="18" t="str">
        <f>'Population tagcount script'!D7220</f>
        <v>system.time(write.csv(RAD_1over, file="C:/NGS/save/.tagcount1over", row.names = F))</v>
      </c>
      <c r="D7436" s="5"/>
      <c r="E7436" s="5"/>
      <c r="F7436" s="5"/>
      <c r="G7436" s="5"/>
    </row>
    <row r="7437" spans="1:7" s="15" customFormat="1" x14ac:dyDescent="0.15">
      <c r="A7437" s="6"/>
      <c r="B7437" s="15">
        <v>7220</v>
      </c>
      <c r="C7437" s="18" t="str">
        <f>'Population tagcount script'!D7221</f>
        <v>rm(list=ls())</v>
      </c>
      <c r="D7437" s="5"/>
      <c r="E7437" s="5"/>
      <c r="F7437" s="5"/>
      <c r="G7437" s="5"/>
    </row>
    <row r="7438" spans="1:7" s="15" customFormat="1" x14ac:dyDescent="0.15">
      <c r="A7438" s="6"/>
      <c r="B7438" s="15">
        <v>7221</v>
      </c>
      <c r="C7438" s="18" t="str">
        <f>'Population tagcount script'!D7222</f>
        <v>in_f &lt;- c("0", "0")</v>
      </c>
      <c r="D7438" s="5"/>
      <c r="E7438" s="5"/>
      <c r="F7438" s="5"/>
      <c r="G7438" s="5"/>
    </row>
    <row r="7439" spans="1:7" s="15" customFormat="1" x14ac:dyDescent="0.15">
      <c r="A7439" s="6"/>
      <c r="B7439" s="15">
        <v>7222</v>
      </c>
      <c r="C7439" s="18" t="str">
        <f>'Population tagcount script'!D7223</f>
        <v>out_f &lt;- "C:/NGS/save/.fastq"</v>
      </c>
      <c r="D7439" s="5"/>
      <c r="E7439" s="5"/>
      <c r="F7439" s="5"/>
      <c r="G7439" s="5"/>
    </row>
    <row r="7440" spans="1:7" s="15" customFormat="1" x14ac:dyDescent="0.15">
      <c r="A7440" s="6"/>
      <c r="B7440" s="15">
        <v>7223</v>
      </c>
      <c r="C7440" s="18" t="str">
        <f>'Population tagcount script'!D7224</f>
        <v>param_trim &lt;- 0</v>
      </c>
      <c r="D7440" s="5"/>
      <c r="E7440" s="5"/>
      <c r="F7440" s="5"/>
      <c r="G7440" s="5"/>
    </row>
    <row r="7441" spans="1:7" s="15" customFormat="1" x14ac:dyDescent="0.15">
      <c r="A7441" s="6"/>
      <c r="B7441" s="15">
        <v>7224</v>
      </c>
      <c r="C7441" s="18" t="str">
        <f>'Population tagcount script'!D7225</f>
        <v xml:space="preserve">fastq &lt;- readFastq(in_f)              </v>
      </c>
      <c r="D7441" s="5"/>
      <c r="E7441" s="5"/>
      <c r="F7441" s="5"/>
      <c r="G7441" s="5"/>
    </row>
    <row r="7442" spans="1:7" s="15" customFormat="1" x14ac:dyDescent="0.15">
      <c r="A7442" s="6"/>
      <c r="B7442" s="15">
        <v>7225</v>
      </c>
      <c r="C7442" s="18" t="str">
        <f>'Population tagcount script'!D7226</f>
        <v>hoge &lt;- width(sread(fastq)) - param_trim</v>
      </c>
      <c r="D7442" s="5"/>
      <c r="E7442" s="5"/>
      <c r="F7442" s="5"/>
      <c r="G7442" s="5"/>
    </row>
    <row r="7443" spans="1:7" s="15" customFormat="1" x14ac:dyDescent="0.15">
      <c r="A7443" s="6"/>
      <c r="B7443" s="15">
        <v>7226</v>
      </c>
      <c r="C7443" s="18" t="str">
        <f>'Population tagcount script'!D7227</f>
        <v xml:space="preserve">hoge[hoge &lt; 1] &lt;- 1                   </v>
      </c>
      <c r="D7443" s="5"/>
      <c r="E7443" s="5"/>
      <c r="F7443" s="5"/>
      <c r="G7443" s="5"/>
    </row>
    <row r="7444" spans="1:7" s="15" customFormat="1" x14ac:dyDescent="0.15">
      <c r="A7444" s="6"/>
      <c r="B7444" s="15">
        <v>7227</v>
      </c>
      <c r="C7444" s="18" t="str">
        <f>'Population tagcount script'!D7228</f>
        <v>hoge1 &lt;- DNAStringSet(sread(fastq), start=1, end=hoge)</v>
      </c>
      <c r="D7444" s="5"/>
      <c r="E7444" s="5"/>
      <c r="F7444" s="5"/>
      <c r="G7444" s="5"/>
    </row>
    <row r="7445" spans="1:7" s="15" customFormat="1" x14ac:dyDescent="0.15">
      <c r="A7445" s="6"/>
      <c r="B7445" s="15">
        <v>7228</v>
      </c>
      <c r="C7445" s="18" t="str">
        <f>'Population tagcount script'!D7229</f>
        <v>hoge2 &lt;- BStringSet(quality(quality(fastq)), start=1, end=hoge)</v>
      </c>
      <c r="D7445" s="5"/>
      <c r="E7445" s="5"/>
      <c r="F7445" s="5"/>
      <c r="G7445" s="5"/>
    </row>
    <row r="7446" spans="1:7" s="15" customFormat="1" x14ac:dyDescent="0.15">
      <c r="A7446" s="6"/>
      <c r="B7446" s="15">
        <v>7229</v>
      </c>
      <c r="C7446" s="18" t="str">
        <f>'Population tagcount script'!D7230</f>
        <v>fastq &lt;- ShortReadQ(hoge1, hoge2, id(fastq))</v>
      </c>
      <c r="D7446" s="5"/>
      <c r="E7446" s="5"/>
      <c r="F7446" s="5"/>
      <c r="G7446" s="5"/>
    </row>
    <row r="7447" spans="1:7" s="15" customFormat="1" x14ac:dyDescent="0.15">
      <c r="A7447" s="6"/>
      <c r="B7447" s="15">
        <v>7230</v>
      </c>
      <c r="C7447" s="18" t="str">
        <f>'Population tagcount script'!D7231</f>
        <v xml:space="preserve">writeFastq(fastq, out_f, compress=F)   </v>
      </c>
      <c r="D7447" s="5"/>
      <c r="E7447" s="5"/>
      <c r="F7447" s="5"/>
      <c r="G7447" s="5"/>
    </row>
    <row r="7448" spans="1:7" s="15" customFormat="1" x14ac:dyDescent="0.15">
      <c r="A7448" s="6"/>
      <c r="B7448" s="15">
        <v>7231</v>
      </c>
      <c r="C7448" s="18" t="str">
        <f>'Population tagcount script'!D7232</f>
        <v>param1 &lt;- 35</v>
      </c>
      <c r="D7448" s="5"/>
      <c r="E7448" s="5"/>
      <c r="F7448" s="5"/>
      <c r="G7448" s="5"/>
    </row>
    <row r="7449" spans="1:7" s="15" customFormat="1" x14ac:dyDescent="0.15">
      <c r="A7449" s="6"/>
      <c r="B7449" s="15">
        <v>7232</v>
      </c>
      <c r="C7449" s="18" t="str">
        <f>'Population tagcount script'!D7233</f>
        <v>param2 &lt;- 0.1</v>
      </c>
      <c r="D7449" s="5"/>
      <c r="E7449" s="5"/>
      <c r="F7449" s="5"/>
      <c r="G7449" s="5"/>
    </row>
    <row r="7450" spans="1:7" s="15" customFormat="1" x14ac:dyDescent="0.15">
      <c r="A7450" s="6"/>
      <c r="B7450" s="15">
        <v>7233</v>
      </c>
      <c r="C7450" s="18" t="str">
        <f>'Population tagcount script'!D7234</f>
        <v>fastq &lt;- readFastq("C:/NGS/save/.fastq")</v>
      </c>
      <c r="D7450" s="5"/>
      <c r="E7450" s="5"/>
      <c r="F7450" s="5"/>
      <c r="G7450" s="5"/>
    </row>
    <row r="7451" spans="1:7" s="15" customFormat="1" x14ac:dyDescent="0.15">
      <c r="A7451" s="6"/>
      <c r="B7451" s="15">
        <v>7234</v>
      </c>
      <c r="C7451" s="18" t="str">
        <f>'Population tagcount script'!D7235</f>
        <v>hoge &lt;- as(quality(fastq), "matrix")</v>
      </c>
      <c r="D7451" s="5"/>
      <c r="E7451" s="5"/>
      <c r="F7451" s="5"/>
      <c r="G7451" s="5"/>
    </row>
    <row r="7452" spans="1:7" s="15" customFormat="1" x14ac:dyDescent="0.15">
      <c r="A7452" s="6"/>
      <c r="B7452" s="15">
        <v>7235</v>
      </c>
      <c r="C7452" s="18" t="str">
        <f>'Population tagcount script'!D7236</f>
        <v>obj &lt;- (rowSums(hoge &lt; param1) &lt;= width(fastq)*param2)</v>
      </c>
      <c r="D7452" s="5"/>
      <c r="E7452" s="5"/>
      <c r="F7452" s="5"/>
      <c r="G7452" s="5"/>
    </row>
    <row r="7453" spans="1:7" s="15" customFormat="1" x14ac:dyDescent="0.15">
      <c r="A7453" s="6"/>
      <c r="B7453" s="15">
        <v>7236</v>
      </c>
      <c r="C7453" s="18" t="str">
        <f>'Population tagcount script'!D7237</f>
        <v>fastq &lt;- fastq[obj]</v>
      </c>
      <c r="D7453" s="5"/>
      <c r="E7453" s="5"/>
      <c r="F7453" s="5"/>
      <c r="G7453" s="5"/>
    </row>
    <row r="7454" spans="1:7" s="15" customFormat="1" x14ac:dyDescent="0.15">
      <c r="A7454" s="6"/>
      <c r="B7454" s="15">
        <v>7237</v>
      </c>
      <c r="C7454" s="18" t="str">
        <f>'Population tagcount script'!D7238</f>
        <v xml:space="preserve">writeFastq(fastq, "C:/NGS/save/F2_Adap-0.fastq", compress=F)   </v>
      </c>
      <c r="D7454" s="5"/>
      <c r="E7454" s="5"/>
      <c r="F7454" s="5"/>
      <c r="G7454" s="5"/>
    </row>
    <row r="7455" spans="1:7" s="15" customFormat="1" x14ac:dyDescent="0.15">
      <c r="A7455" s="6"/>
      <c r="B7455" s="15">
        <v>7238</v>
      </c>
      <c r="C7455" s="18" t="str">
        <f>'Population tagcount script'!D7239</f>
        <v>in_f &lt;- "C:/NGS/save/F2_Adap-0.fastq"</v>
      </c>
      <c r="D7455" s="5"/>
      <c r="E7455" s="5"/>
      <c r="F7455" s="5"/>
      <c r="G7455" s="5"/>
    </row>
    <row r="7456" spans="1:7" s="15" customFormat="1" x14ac:dyDescent="0.15">
      <c r="A7456" s="6"/>
      <c r="B7456" s="15">
        <v>7239</v>
      </c>
      <c r="C7456" s="18" t="str">
        <f>'Population tagcount script'!D7240</f>
        <v>out_f &lt;- "C:/NGS/save/F2_Adap-1.fastq"</v>
      </c>
      <c r="D7456" s="5"/>
      <c r="E7456" s="5"/>
      <c r="F7456" s="5"/>
      <c r="G7456" s="5"/>
    </row>
    <row r="7457" spans="1:7" s="15" customFormat="1" x14ac:dyDescent="0.15">
      <c r="A7457" s="6"/>
      <c r="B7457" s="15">
        <v>7240</v>
      </c>
      <c r="C7457" s="18" t="str">
        <f>'Population tagcount script'!D7241</f>
        <v>param_adapter &lt;- "CATGAGATCGGAAGAGCGTCGTGTAGGGAAAGAGTGT"  #Adapter sequence 1</v>
      </c>
      <c r="D7457" s="5"/>
      <c r="E7457" s="5"/>
      <c r="F7457" s="5"/>
      <c r="G7457" s="5"/>
    </row>
    <row r="7458" spans="1:7" s="15" customFormat="1" x14ac:dyDescent="0.15">
      <c r="A7458" s="6"/>
      <c r="B7458" s="15">
        <v>7241</v>
      </c>
      <c r="C7458" s="18" t="str">
        <f>'Population tagcount script'!D7242</f>
        <v xml:space="preserve">system.time(res1 &lt;- preprocessReads(filename=in_f,  outputFilename=out_f,Rpattern=param_adapter, max.Rmismatch=rep(0, nchar(param_adapter)), nBases=0, minLength=20, nrec=1000000))      </v>
      </c>
      <c r="D7458" s="5"/>
      <c r="E7458" s="5"/>
      <c r="F7458" s="5"/>
      <c r="G7458" s="5"/>
    </row>
    <row r="7459" spans="1:7" s="15" customFormat="1" x14ac:dyDescent="0.15">
      <c r="A7459" s="6"/>
      <c r="B7459" s="15">
        <v>7242</v>
      </c>
      <c r="C7459" s="18" t="str">
        <f>'Population tagcount script'!D7243</f>
        <v>in_f &lt;- "C:/NGS/save/F2_Adap-1.fastq"</v>
      </c>
      <c r="D7459" s="5"/>
      <c r="E7459" s="5"/>
      <c r="F7459" s="5"/>
      <c r="G7459" s="5"/>
    </row>
    <row r="7460" spans="1:7" s="15" customFormat="1" x14ac:dyDescent="0.15">
      <c r="A7460" s="6"/>
      <c r="B7460" s="15">
        <v>7243</v>
      </c>
      <c r="C7460" s="18" t="str">
        <f>'Population tagcount script'!D7244</f>
        <v>out_f &lt;- "C:/NGS/save/F2_Adap-2.fastq"</v>
      </c>
      <c r="D7460" s="5"/>
      <c r="E7460" s="5"/>
      <c r="F7460" s="5"/>
      <c r="G7460" s="5"/>
    </row>
    <row r="7461" spans="1:7" s="15" customFormat="1" x14ac:dyDescent="0.15">
      <c r="A7461" s="6"/>
      <c r="B7461" s="15">
        <v>7244</v>
      </c>
      <c r="C7461" s="18" t="str">
        <f>'Population tagcount script'!D7245</f>
        <v>param_adapter &lt;- "TAAGATCGGAAGAGCACACGTCTGAACTCCAGTCAC"  #Adapter sequence 2</v>
      </c>
      <c r="D7461" s="5"/>
      <c r="E7461" s="5"/>
      <c r="F7461" s="5"/>
      <c r="G7461" s="5"/>
    </row>
    <row r="7462" spans="1:7" s="15" customFormat="1" x14ac:dyDescent="0.15">
      <c r="A7462" s="6"/>
      <c r="B7462" s="15">
        <v>7245</v>
      </c>
      <c r="C7462" s="18" t="str">
        <f>'Population tagcount script'!D7246</f>
        <v xml:space="preserve">system.time(res2 &lt;- preprocessReads(filename=in_f,  outputFilename=out_f,Rpattern=param_adapter, max.Rmismatch=rep(0, nchar(param_adapter)), nBases=0, minLength=20, nrec=1000000))      </v>
      </c>
      <c r="D7462" s="5"/>
      <c r="E7462" s="5"/>
      <c r="F7462" s="5"/>
      <c r="G7462" s="5"/>
    </row>
    <row r="7463" spans="1:7" s="15" customFormat="1" x14ac:dyDescent="0.15">
      <c r="A7463" s="6"/>
      <c r="B7463" s="15">
        <v>7246</v>
      </c>
      <c r="C7463" s="18" t="str">
        <f>'Population tagcount script'!D7247</f>
        <v>in_f &lt;- "C:/NGS/save/F2_Adap-2.fastq"</v>
      </c>
      <c r="D7463" s="5"/>
      <c r="E7463" s="5"/>
      <c r="F7463" s="5"/>
      <c r="G7463" s="5"/>
    </row>
    <row r="7464" spans="1:7" s="15" customFormat="1" x14ac:dyDescent="0.15">
      <c r="A7464" s="6"/>
      <c r="B7464" s="15">
        <v>7247</v>
      </c>
      <c r="C7464" s="18" t="str">
        <f>'Population tagcount script'!D7248</f>
        <v>out_f &lt;- "C:/NGS/save/F2_Adap-3.fastq"</v>
      </c>
      <c r="D7464" s="5"/>
      <c r="E7464" s="5"/>
      <c r="F7464" s="5"/>
      <c r="G7464" s="5"/>
    </row>
    <row r="7465" spans="1:7" s="15" customFormat="1" x14ac:dyDescent="0.15">
      <c r="A7465" s="6"/>
      <c r="B7465" s="15">
        <v>7248</v>
      </c>
      <c r="C7465" s="18" t="str">
        <f>'Population tagcount script'!D7249</f>
        <v>param_adapter &lt;- "TAAGATCGGAAGAGCGTCGTGTAGGGAAAGAGTGT"  #Adapter sequence 3</v>
      </c>
      <c r="D7465" s="5"/>
      <c r="E7465" s="5"/>
      <c r="F7465" s="5"/>
      <c r="G7465" s="5"/>
    </row>
    <row r="7466" spans="1:7" s="15" customFormat="1" x14ac:dyDescent="0.15">
      <c r="A7466" s="6"/>
      <c r="B7466" s="15">
        <v>7249</v>
      </c>
      <c r="C7466" s="18" t="str">
        <f>'Population tagcount script'!D7250</f>
        <v xml:space="preserve">system.time(res3 &lt;- preprocessReads(filename=in_f,  outputFilename=out_f,Rpattern=param_adapter, max.Rmismatch=rep(0, nchar(param_adapter)), nBases=0, minLength=20, nrec=1000000))      </v>
      </c>
      <c r="D7466" s="5"/>
      <c r="E7466" s="5"/>
      <c r="F7466" s="5"/>
      <c r="G7466" s="5"/>
    </row>
    <row r="7467" spans="1:7" s="15" customFormat="1" x14ac:dyDescent="0.15">
      <c r="A7467" s="6"/>
      <c r="B7467" s="15">
        <v>7250</v>
      </c>
      <c r="C7467" s="18" t="str">
        <f>'Population tagcount script'!D7251</f>
        <v>in_f &lt;- "C:/NGS/save/F2_Adap-3.fastq"</v>
      </c>
      <c r="D7467" s="5"/>
      <c r="E7467" s="5"/>
      <c r="F7467" s="5"/>
      <c r="G7467" s="5"/>
    </row>
    <row r="7468" spans="1:7" s="15" customFormat="1" x14ac:dyDescent="0.15">
      <c r="A7468" s="6"/>
      <c r="B7468" s="15">
        <v>7251</v>
      </c>
      <c r="C7468" s="18" t="str">
        <f>'Population tagcount script'!D7252</f>
        <v>out_f &lt;- "C:/NGS/save/AdapterTrim_.fastq"</v>
      </c>
      <c r="D7468" s="5"/>
      <c r="E7468" s="5"/>
      <c r="F7468" s="5"/>
      <c r="G7468" s="5"/>
    </row>
    <row r="7469" spans="1:7" s="15" customFormat="1" x14ac:dyDescent="0.15">
      <c r="A7469" s="6"/>
      <c r="B7469" s="15">
        <v>7252</v>
      </c>
      <c r="C7469" s="18" t="str">
        <f>'Population tagcount script'!D7253</f>
        <v>param_adapter &lt;- "CATGAGATCGGAAGAGCACACGTCTGAACTCCAGTCAC"  #Adapter sequence 4</v>
      </c>
      <c r="D7469" s="5"/>
      <c r="E7469" s="5"/>
      <c r="F7469" s="5"/>
      <c r="G7469" s="5"/>
    </row>
    <row r="7470" spans="1:7" s="15" customFormat="1" x14ac:dyDescent="0.15">
      <c r="A7470" s="6"/>
      <c r="B7470" s="15">
        <v>7253</v>
      </c>
      <c r="C7470" s="18" t="str">
        <f>'Population tagcount script'!D7254</f>
        <v xml:space="preserve">system.time(res4 &lt;- preprocessReads(filename=in_f,  outputFilename=out_f,Rpattern=param_adapter, max.Rmismatch=rep(0, nchar(param_adapter)), nBases=0, minLength=20, nrec=1000000))      </v>
      </c>
      <c r="D7470" s="5"/>
      <c r="E7470" s="5"/>
      <c r="F7470" s="5"/>
      <c r="G7470" s="5"/>
    </row>
    <row r="7471" spans="1:7" s="15" customFormat="1" x14ac:dyDescent="0.15">
      <c r="A7471" s="6"/>
      <c r="B7471" s="15">
        <v>7254</v>
      </c>
      <c r="C7471" s="18" t="str">
        <f>'Population tagcount script'!D7255</f>
        <v>res &lt;- rbind(res1,res2,res3,res4)</v>
      </c>
      <c r="D7471" s="5"/>
      <c r="E7471" s="5"/>
      <c r="F7471" s="5"/>
      <c r="G7471" s="5"/>
    </row>
    <row r="7472" spans="1:7" s="15" customFormat="1" x14ac:dyDescent="0.15">
      <c r="A7472" s="6"/>
      <c r="B7472" s="15">
        <v>7255</v>
      </c>
      <c r="C7472" s="18" t="str">
        <f>'Population tagcount script'!D7256</f>
        <v>write.csv(res, "C:/NGS/save/.fastq.csv")</v>
      </c>
      <c r="D7472" s="5"/>
      <c r="E7472" s="5"/>
      <c r="F7472" s="5"/>
      <c r="G7472" s="5"/>
    </row>
    <row r="7473" spans="1:7" s="15" customFormat="1" x14ac:dyDescent="0.15">
      <c r="A7473" s="6"/>
      <c r="B7473" s="15">
        <v>7256</v>
      </c>
      <c r="C7473" s="18" t="str">
        <f>'Population tagcount script'!D7257</f>
        <v>system.time(fastq &lt;- fread("C:/NGS/save/AdapterTrim_.fastq", header=F, sep="\t", na.strings="NA", strip.white=TRUE, verbose=TRUE))</v>
      </c>
      <c r="D7473" s="5"/>
      <c r="E7473" s="5"/>
      <c r="F7473" s="5"/>
      <c r="G7473" s="5"/>
    </row>
    <row r="7474" spans="1:7" s="15" customFormat="1" x14ac:dyDescent="0.15">
      <c r="A7474" s="6"/>
      <c r="B7474" s="15">
        <v>7257</v>
      </c>
      <c r="C7474" s="18" t="str">
        <f>'Population tagcount script'!D7258</f>
        <v>file.remove("C:/NGS/save/AdapterTrim_.fastq","C:/NGS/save/F2_Adap-0.fastq","C:/NGS/save/F2_Adap-1.fastq","C:/NGS/save/F2_Adap-2.fastq","C:/NGS/save/F2_Adap-3.fastq")</v>
      </c>
      <c r="D7474" s="5"/>
      <c r="E7474" s="5"/>
      <c r="F7474" s="5"/>
      <c r="G7474" s="5"/>
    </row>
    <row r="7475" spans="1:7" s="15" customFormat="1" x14ac:dyDescent="0.15">
      <c r="A7475" s="6"/>
      <c r="B7475" s="15">
        <v>7258</v>
      </c>
      <c r="C7475" s="18" t="str">
        <f>'Population tagcount script'!D7259</f>
        <v>system.time(nucleotide &lt;- fastq[2+4*(0:((nrow(fastq)/4)-1))])</v>
      </c>
      <c r="D7475" s="5"/>
      <c r="E7475" s="5"/>
      <c r="F7475" s="5"/>
      <c r="G7475" s="5"/>
    </row>
    <row r="7476" spans="1:7" s="15" customFormat="1" x14ac:dyDescent="0.15">
      <c r="A7476" s="6"/>
      <c r="B7476" s="15">
        <v>7259</v>
      </c>
      <c r="C7476" s="18" t="str">
        <f>'Population tagcount script'!D7260</f>
        <v>system.time(RADtag &lt;- sort(table(nucleotide), decreasing=TRUE))</v>
      </c>
      <c r="D7476" s="5"/>
      <c r="E7476" s="5"/>
      <c r="F7476" s="5"/>
      <c r="G7476" s="5"/>
    </row>
    <row r="7477" spans="1:7" s="15" customFormat="1" x14ac:dyDescent="0.15">
      <c r="A7477" s="6"/>
      <c r="B7477" s="15">
        <v>7260</v>
      </c>
      <c r="C7477" s="18" t="str">
        <f>'Population tagcount script'!D7261</f>
        <v>system.time(write.csv(RADtag, file="C:/NGS/save/.tagcount", row.names = F))</v>
      </c>
      <c r="D7477" s="5"/>
      <c r="E7477" s="5"/>
      <c r="F7477" s="5"/>
      <c r="G7477" s="5"/>
    </row>
    <row r="7478" spans="1:7" s="15" customFormat="1" x14ac:dyDescent="0.15">
      <c r="A7478" s="6"/>
      <c r="B7478" s="15">
        <v>7261</v>
      </c>
      <c r="C7478" s="18" t="str">
        <f>'Population tagcount script'!D7262</f>
        <v>file.remove("C:/NGS/save/.fastq")</v>
      </c>
      <c r="D7478" s="5"/>
      <c r="E7478" s="5"/>
      <c r="F7478" s="5"/>
      <c r="G7478" s="5"/>
    </row>
    <row r="7479" spans="1:7" s="15" customFormat="1" x14ac:dyDescent="0.15">
      <c r="A7479" s="6"/>
      <c r="B7479" s="15">
        <v>7262</v>
      </c>
      <c r="C7479" s="18" t="str">
        <f>'Population tagcount script'!D7263</f>
        <v>RAD_1over &lt;- RADtag[RADtag&gt;1]</v>
      </c>
      <c r="D7479" s="5"/>
      <c r="E7479" s="5"/>
      <c r="F7479" s="5"/>
      <c r="G7479" s="5"/>
    </row>
    <row r="7480" spans="1:7" s="15" customFormat="1" x14ac:dyDescent="0.15">
      <c r="A7480" s="6"/>
      <c r="B7480" s="15">
        <v>7263</v>
      </c>
      <c r="C7480" s="18" t="str">
        <f>'Population tagcount script'!D7264</f>
        <v>system.time(write.csv(RAD_1over, file="C:/NGS/save/.tagcount1over", row.names = F))</v>
      </c>
      <c r="D7480" s="5"/>
      <c r="E7480" s="5"/>
      <c r="F7480" s="5"/>
      <c r="G7480" s="5"/>
    </row>
    <row r="7481" spans="1:7" s="15" customFormat="1" x14ac:dyDescent="0.15">
      <c r="A7481" s="6"/>
      <c r="B7481" s="15">
        <v>7264</v>
      </c>
      <c r="C7481" s="18" t="str">
        <f>'Population tagcount script'!D7265</f>
        <v>rm(list=ls())</v>
      </c>
      <c r="D7481" s="5"/>
      <c r="E7481" s="5"/>
      <c r="F7481" s="5"/>
      <c r="G7481" s="5"/>
    </row>
    <row r="7482" spans="1:7" s="15" customFormat="1" x14ac:dyDescent="0.15">
      <c r="A7482" s="6"/>
      <c r="B7482" s="15">
        <v>7265</v>
      </c>
      <c r="C7482" s="18" t="str">
        <f>'Population tagcount script'!D7266</f>
        <v>in_f &lt;- c("0", "0")</v>
      </c>
      <c r="D7482" s="5"/>
      <c r="E7482" s="5"/>
      <c r="F7482" s="5"/>
      <c r="G7482" s="5"/>
    </row>
    <row r="7483" spans="1:7" s="15" customFormat="1" x14ac:dyDescent="0.15">
      <c r="A7483" s="6"/>
      <c r="B7483" s="15">
        <v>7266</v>
      </c>
      <c r="C7483" s="18" t="str">
        <f>'Population tagcount script'!D7267</f>
        <v>out_f &lt;- "C:/NGS/save/.fastq"</v>
      </c>
      <c r="D7483" s="5"/>
      <c r="E7483" s="5"/>
      <c r="F7483" s="5"/>
      <c r="G7483" s="5"/>
    </row>
    <row r="7484" spans="1:7" s="15" customFormat="1" x14ac:dyDescent="0.15">
      <c r="A7484" s="6"/>
      <c r="B7484" s="15">
        <v>7267</v>
      </c>
      <c r="C7484" s="18" t="str">
        <f>'Population tagcount script'!D7268</f>
        <v>param_trim &lt;- 0</v>
      </c>
      <c r="D7484" s="5"/>
      <c r="E7484" s="5"/>
      <c r="F7484" s="5"/>
      <c r="G7484" s="5"/>
    </row>
    <row r="7485" spans="1:7" s="15" customFormat="1" x14ac:dyDescent="0.15">
      <c r="A7485" s="6"/>
      <c r="B7485" s="15">
        <v>7268</v>
      </c>
      <c r="C7485" s="18" t="str">
        <f>'Population tagcount script'!D7269</f>
        <v xml:space="preserve">fastq &lt;- readFastq(in_f)              </v>
      </c>
      <c r="D7485" s="5"/>
      <c r="E7485" s="5"/>
      <c r="F7485" s="5"/>
      <c r="G7485" s="5"/>
    </row>
    <row r="7486" spans="1:7" s="15" customFormat="1" x14ac:dyDescent="0.15">
      <c r="A7486" s="6"/>
      <c r="B7486" s="15">
        <v>7269</v>
      </c>
      <c r="C7486" s="18" t="str">
        <f>'Population tagcount script'!D7270</f>
        <v>hoge &lt;- width(sread(fastq)) - param_trim</v>
      </c>
      <c r="D7486" s="5"/>
      <c r="E7486" s="5"/>
      <c r="F7486" s="5"/>
      <c r="G7486" s="5"/>
    </row>
    <row r="7487" spans="1:7" s="15" customFormat="1" x14ac:dyDescent="0.15">
      <c r="A7487" s="6"/>
      <c r="B7487" s="15">
        <v>7270</v>
      </c>
      <c r="C7487" s="18" t="str">
        <f>'Population tagcount script'!D7271</f>
        <v xml:space="preserve">hoge[hoge &lt; 1] &lt;- 1                   </v>
      </c>
      <c r="D7487" s="5"/>
      <c r="E7487" s="5"/>
      <c r="F7487" s="5"/>
      <c r="G7487" s="5"/>
    </row>
    <row r="7488" spans="1:7" s="15" customFormat="1" x14ac:dyDescent="0.15">
      <c r="A7488" s="6"/>
      <c r="B7488" s="15">
        <v>7271</v>
      </c>
      <c r="C7488" s="18" t="str">
        <f>'Population tagcount script'!D7272</f>
        <v>hoge1 &lt;- DNAStringSet(sread(fastq), start=1, end=hoge)</v>
      </c>
      <c r="D7488" s="5"/>
      <c r="E7488" s="5"/>
      <c r="F7488" s="5"/>
      <c r="G7488" s="5"/>
    </row>
    <row r="7489" spans="1:7" s="15" customFormat="1" x14ac:dyDescent="0.15">
      <c r="A7489" s="6"/>
      <c r="B7489" s="15">
        <v>7272</v>
      </c>
      <c r="C7489" s="18" t="str">
        <f>'Population tagcount script'!D7273</f>
        <v>hoge2 &lt;- BStringSet(quality(quality(fastq)), start=1, end=hoge)</v>
      </c>
      <c r="D7489" s="5"/>
      <c r="E7489" s="5"/>
      <c r="F7489" s="5"/>
      <c r="G7489" s="5"/>
    </row>
    <row r="7490" spans="1:7" s="15" customFormat="1" x14ac:dyDescent="0.15">
      <c r="A7490" s="6"/>
      <c r="B7490" s="15">
        <v>7273</v>
      </c>
      <c r="C7490" s="18" t="str">
        <f>'Population tagcount script'!D7274</f>
        <v>fastq &lt;- ShortReadQ(hoge1, hoge2, id(fastq))</v>
      </c>
      <c r="D7490" s="5"/>
      <c r="E7490" s="5"/>
      <c r="F7490" s="5"/>
      <c r="G7490" s="5"/>
    </row>
    <row r="7491" spans="1:7" s="15" customFormat="1" x14ac:dyDescent="0.15">
      <c r="A7491" s="6"/>
      <c r="B7491" s="15">
        <v>7274</v>
      </c>
      <c r="C7491" s="18" t="str">
        <f>'Population tagcount script'!D7275</f>
        <v xml:space="preserve">writeFastq(fastq, out_f, compress=F)   </v>
      </c>
      <c r="D7491" s="5"/>
      <c r="E7491" s="5"/>
      <c r="F7491" s="5"/>
      <c r="G7491" s="5"/>
    </row>
    <row r="7492" spans="1:7" s="15" customFormat="1" x14ac:dyDescent="0.15">
      <c r="A7492" s="6"/>
      <c r="B7492" s="15">
        <v>7275</v>
      </c>
      <c r="C7492" s="18" t="str">
        <f>'Population tagcount script'!D7276</f>
        <v>param1 &lt;- 35</v>
      </c>
      <c r="D7492" s="5"/>
      <c r="E7492" s="5"/>
      <c r="F7492" s="5"/>
      <c r="G7492" s="5"/>
    </row>
    <row r="7493" spans="1:7" s="15" customFormat="1" x14ac:dyDescent="0.15">
      <c r="A7493" s="6"/>
      <c r="B7493" s="15">
        <v>7276</v>
      </c>
      <c r="C7493" s="18" t="str">
        <f>'Population tagcount script'!D7277</f>
        <v>param2 &lt;- 0.1</v>
      </c>
      <c r="D7493" s="5"/>
      <c r="E7493" s="5"/>
      <c r="F7493" s="5"/>
      <c r="G7493" s="5"/>
    </row>
    <row r="7494" spans="1:7" s="15" customFormat="1" x14ac:dyDescent="0.15">
      <c r="A7494" s="6"/>
      <c r="B7494" s="15">
        <v>7277</v>
      </c>
      <c r="C7494" s="18" t="str">
        <f>'Population tagcount script'!D7278</f>
        <v>fastq &lt;- readFastq("C:/NGS/save/.fastq")</v>
      </c>
      <c r="D7494" s="5"/>
      <c r="E7494" s="5"/>
      <c r="F7494" s="5"/>
      <c r="G7494" s="5"/>
    </row>
    <row r="7495" spans="1:7" s="15" customFormat="1" x14ac:dyDescent="0.15">
      <c r="A7495" s="6"/>
      <c r="B7495" s="15">
        <v>7278</v>
      </c>
      <c r="C7495" s="18" t="str">
        <f>'Population tagcount script'!D7279</f>
        <v>hoge &lt;- as(quality(fastq), "matrix")</v>
      </c>
      <c r="D7495" s="5"/>
      <c r="E7495" s="5"/>
      <c r="F7495" s="5"/>
      <c r="G7495" s="5"/>
    </row>
    <row r="7496" spans="1:7" s="15" customFormat="1" x14ac:dyDescent="0.15">
      <c r="A7496" s="6"/>
      <c r="B7496" s="15">
        <v>7279</v>
      </c>
      <c r="C7496" s="18" t="str">
        <f>'Population tagcount script'!D7280</f>
        <v>obj &lt;- (rowSums(hoge &lt; param1) &lt;= width(fastq)*param2)</v>
      </c>
      <c r="D7496" s="5"/>
      <c r="E7496" s="5"/>
      <c r="F7496" s="5"/>
      <c r="G7496" s="5"/>
    </row>
    <row r="7497" spans="1:7" s="15" customFormat="1" x14ac:dyDescent="0.15">
      <c r="A7497" s="6"/>
      <c r="B7497" s="15">
        <v>7280</v>
      </c>
      <c r="C7497" s="18" t="str">
        <f>'Population tagcount script'!D7281</f>
        <v>fastq &lt;- fastq[obj]</v>
      </c>
      <c r="D7497" s="5"/>
      <c r="E7497" s="5"/>
      <c r="F7497" s="5"/>
      <c r="G7497" s="5"/>
    </row>
    <row r="7498" spans="1:7" s="15" customFormat="1" x14ac:dyDescent="0.15">
      <c r="A7498" s="6"/>
      <c r="B7498" s="15">
        <v>7281</v>
      </c>
      <c r="C7498" s="18" t="str">
        <f>'Population tagcount script'!D7282</f>
        <v xml:space="preserve">writeFastq(fastq, "C:/NGS/save/F2_Adap-0.fastq", compress=F)   </v>
      </c>
      <c r="D7498" s="5"/>
      <c r="E7498" s="5"/>
      <c r="F7498" s="5"/>
      <c r="G7498" s="5"/>
    </row>
    <row r="7499" spans="1:7" s="15" customFormat="1" x14ac:dyDescent="0.15">
      <c r="A7499" s="6"/>
      <c r="B7499" s="15">
        <v>7282</v>
      </c>
      <c r="C7499" s="18" t="str">
        <f>'Population tagcount script'!D7283</f>
        <v>in_f &lt;- "C:/NGS/save/F2_Adap-0.fastq"</v>
      </c>
      <c r="D7499" s="5"/>
      <c r="E7499" s="5"/>
      <c r="F7499" s="5"/>
      <c r="G7499" s="5"/>
    </row>
    <row r="7500" spans="1:7" s="15" customFormat="1" x14ac:dyDescent="0.15">
      <c r="A7500" s="6"/>
      <c r="B7500" s="15">
        <v>7283</v>
      </c>
      <c r="C7500" s="18" t="str">
        <f>'Population tagcount script'!D7284</f>
        <v>out_f &lt;- "C:/NGS/save/F2_Adap-1.fastq"</v>
      </c>
      <c r="D7500" s="5"/>
      <c r="E7500" s="5"/>
      <c r="F7500" s="5"/>
      <c r="G7500" s="5"/>
    </row>
    <row r="7501" spans="1:7" s="15" customFormat="1" x14ac:dyDescent="0.15">
      <c r="A7501" s="6"/>
      <c r="B7501" s="15">
        <v>7284</v>
      </c>
      <c r="C7501" s="18" t="str">
        <f>'Population tagcount script'!D7285</f>
        <v>param_adapter &lt;- "CATGAGATCGGAAGAGCGTCGTGTAGGGAAAGAGTGT"  #Adapter sequence 1</v>
      </c>
      <c r="D7501" s="5"/>
      <c r="E7501" s="5"/>
      <c r="F7501" s="5"/>
      <c r="G7501" s="5"/>
    </row>
    <row r="7502" spans="1:7" s="15" customFormat="1" x14ac:dyDescent="0.15">
      <c r="A7502" s="6"/>
      <c r="B7502" s="15">
        <v>7285</v>
      </c>
      <c r="C7502" s="18" t="str">
        <f>'Population tagcount script'!D7286</f>
        <v xml:space="preserve">system.time(res1 &lt;- preprocessReads(filename=in_f,  outputFilename=out_f,Rpattern=param_adapter, max.Rmismatch=rep(0, nchar(param_adapter)), nBases=0, minLength=20, nrec=1000000))      </v>
      </c>
      <c r="D7502" s="5"/>
      <c r="E7502" s="5"/>
      <c r="F7502" s="5"/>
      <c r="G7502" s="5"/>
    </row>
    <row r="7503" spans="1:7" s="15" customFormat="1" x14ac:dyDescent="0.15">
      <c r="A7503" s="6"/>
      <c r="B7503" s="15">
        <v>7286</v>
      </c>
      <c r="C7503" s="18" t="str">
        <f>'Population tagcount script'!D7287</f>
        <v>in_f &lt;- "C:/NGS/save/F2_Adap-1.fastq"</v>
      </c>
      <c r="D7503" s="5"/>
      <c r="E7503" s="5"/>
      <c r="F7503" s="5"/>
      <c r="G7503" s="5"/>
    </row>
    <row r="7504" spans="1:7" s="15" customFormat="1" x14ac:dyDescent="0.15">
      <c r="A7504" s="6"/>
      <c r="B7504" s="15">
        <v>7287</v>
      </c>
      <c r="C7504" s="18" t="str">
        <f>'Population tagcount script'!D7288</f>
        <v>out_f &lt;- "C:/NGS/save/F2_Adap-2.fastq"</v>
      </c>
      <c r="D7504" s="5"/>
      <c r="E7504" s="5"/>
      <c r="F7504" s="5"/>
      <c r="G7504" s="5"/>
    </row>
    <row r="7505" spans="1:7" s="15" customFormat="1" x14ac:dyDescent="0.15">
      <c r="A7505" s="6"/>
      <c r="B7505" s="15">
        <v>7288</v>
      </c>
      <c r="C7505" s="18" t="str">
        <f>'Population tagcount script'!D7289</f>
        <v>param_adapter &lt;- "TAAGATCGGAAGAGCACACGTCTGAACTCCAGTCAC"  #Adapter sequence 2</v>
      </c>
      <c r="D7505" s="5"/>
      <c r="E7505" s="5"/>
      <c r="F7505" s="5"/>
      <c r="G7505" s="5"/>
    </row>
    <row r="7506" spans="1:7" s="15" customFormat="1" x14ac:dyDescent="0.15">
      <c r="A7506" s="6"/>
      <c r="B7506" s="15">
        <v>7289</v>
      </c>
      <c r="C7506" s="18" t="str">
        <f>'Population tagcount script'!D7290</f>
        <v xml:space="preserve">system.time(res2 &lt;- preprocessReads(filename=in_f,  outputFilename=out_f,Rpattern=param_adapter, max.Rmismatch=rep(0, nchar(param_adapter)), nBases=0, minLength=20, nrec=1000000))      </v>
      </c>
      <c r="D7506" s="5"/>
      <c r="E7506" s="5"/>
      <c r="F7506" s="5"/>
      <c r="G7506" s="5"/>
    </row>
    <row r="7507" spans="1:7" s="15" customFormat="1" x14ac:dyDescent="0.15">
      <c r="A7507" s="6"/>
      <c r="B7507" s="15">
        <v>7290</v>
      </c>
      <c r="C7507" s="18" t="str">
        <f>'Population tagcount script'!D7291</f>
        <v>in_f &lt;- "C:/NGS/save/F2_Adap-2.fastq"</v>
      </c>
      <c r="D7507" s="5"/>
      <c r="E7507" s="5"/>
      <c r="F7507" s="5"/>
      <c r="G7507" s="5"/>
    </row>
    <row r="7508" spans="1:7" s="15" customFormat="1" x14ac:dyDescent="0.15">
      <c r="A7508" s="6"/>
      <c r="B7508" s="15">
        <v>7291</v>
      </c>
      <c r="C7508" s="18" t="str">
        <f>'Population tagcount script'!D7292</f>
        <v>out_f &lt;- "C:/NGS/save/F2_Adap-3.fastq"</v>
      </c>
      <c r="D7508" s="5"/>
      <c r="E7508" s="5"/>
      <c r="F7508" s="5"/>
      <c r="G7508" s="5"/>
    </row>
    <row r="7509" spans="1:7" s="15" customFormat="1" x14ac:dyDescent="0.15">
      <c r="A7509" s="6"/>
      <c r="B7509" s="15">
        <v>7292</v>
      </c>
      <c r="C7509" s="18" t="str">
        <f>'Population tagcount script'!D7293</f>
        <v>param_adapter &lt;- "TAAGATCGGAAGAGCGTCGTGTAGGGAAAGAGTGT"  #Adapter sequence 3</v>
      </c>
      <c r="D7509" s="5"/>
      <c r="E7509" s="5"/>
      <c r="F7509" s="5"/>
      <c r="G7509" s="5"/>
    </row>
    <row r="7510" spans="1:7" s="15" customFormat="1" x14ac:dyDescent="0.15">
      <c r="A7510" s="6"/>
      <c r="B7510" s="15">
        <v>7293</v>
      </c>
      <c r="C7510" s="18" t="str">
        <f>'Population tagcount script'!D7294</f>
        <v xml:space="preserve">system.time(res3 &lt;- preprocessReads(filename=in_f,  outputFilename=out_f,Rpattern=param_adapter, max.Rmismatch=rep(0, nchar(param_adapter)), nBases=0, minLength=20, nrec=1000000))      </v>
      </c>
      <c r="D7510" s="5"/>
      <c r="E7510" s="5"/>
      <c r="F7510" s="5"/>
      <c r="G7510" s="5"/>
    </row>
    <row r="7511" spans="1:7" s="15" customFormat="1" x14ac:dyDescent="0.15">
      <c r="A7511" s="6"/>
      <c r="B7511" s="15">
        <v>7294</v>
      </c>
      <c r="C7511" s="18" t="str">
        <f>'Population tagcount script'!D7295</f>
        <v>in_f &lt;- "C:/NGS/save/F2_Adap-3.fastq"</v>
      </c>
      <c r="D7511" s="5"/>
      <c r="E7511" s="5"/>
      <c r="F7511" s="5"/>
      <c r="G7511" s="5"/>
    </row>
    <row r="7512" spans="1:7" s="15" customFormat="1" x14ac:dyDescent="0.15">
      <c r="A7512" s="6"/>
      <c r="B7512" s="15">
        <v>7295</v>
      </c>
      <c r="C7512" s="18" t="str">
        <f>'Population tagcount script'!D7296</f>
        <v>out_f &lt;- "C:/NGS/save/AdapterTrim_.fastq"</v>
      </c>
      <c r="D7512" s="5"/>
      <c r="E7512" s="5"/>
      <c r="F7512" s="5"/>
      <c r="G7512" s="5"/>
    </row>
    <row r="7513" spans="1:7" s="15" customFormat="1" x14ac:dyDescent="0.15">
      <c r="A7513" s="6"/>
      <c r="B7513" s="15">
        <v>7296</v>
      </c>
      <c r="C7513" s="18" t="str">
        <f>'Population tagcount script'!D7297</f>
        <v>param_adapter &lt;- "CATGAGATCGGAAGAGCACACGTCTGAACTCCAGTCAC"  #Adapter sequence 4</v>
      </c>
      <c r="D7513" s="5"/>
      <c r="E7513" s="5"/>
      <c r="F7513" s="5"/>
      <c r="G7513" s="5"/>
    </row>
    <row r="7514" spans="1:7" s="15" customFormat="1" x14ac:dyDescent="0.15">
      <c r="A7514" s="6"/>
      <c r="B7514" s="15">
        <v>7297</v>
      </c>
      <c r="C7514" s="18" t="str">
        <f>'Population tagcount script'!D7298</f>
        <v xml:space="preserve">system.time(res4 &lt;- preprocessReads(filename=in_f,  outputFilename=out_f,Rpattern=param_adapter, max.Rmismatch=rep(0, nchar(param_adapter)), nBases=0, minLength=20, nrec=1000000))      </v>
      </c>
      <c r="D7514" s="5"/>
      <c r="E7514" s="5"/>
      <c r="F7514" s="5"/>
      <c r="G7514" s="5"/>
    </row>
    <row r="7515" spans="1:7" s="15" customFormat="1" x14ac:dyDescent="0.15">
      <c r="A7515" s="6"/>
      <c r="B7515" s="15">
        <v>7298</v>
      </c>
      <c r="C7515" s="18" t="str">
        <f>'Population tagcount script'!D7299</f>
        <v>res &lt;- rbind(res1,res2,res3,res4)</v>
      </c>
      <c r="D7515" s="5"/>
      <c r="E7515" s="5"/>
      <c r="F7515" s="5"/>
      <c r="G7515" s="5"/>
    </row>
    <row r="7516" spans="1:7" s="15" customFormat="1" x14ac:dyDescent="0.15">
      <c r="A7516" s="6"/>
      <c r="B7516" s="15">
        <v>7299</v>
      </c>
      <c r="C7516" s="18" t="str">
        <f>'Population tagcount script'!D7300</f>
        <v>write.csv(res, "C:/NGS/save/.fastq.csv")</v>
      </c>
      <c r="D7516" s="5"/>
      <c r="E7516" s="5"/>
      <c r="F7516" s="5"/>
      <c r="G7516" s="5"/>
    </row>
    <row r="7517" spans="1:7" s="15" customFormat="1" x14ac:dyDescent="0.15">
      <c r="A7517" s="6"/>
      <c r="B7517" s="15">
        <v>7300</v>
      </c>
      <c r="C7517" s="18" t="str">
        <f>'Population tagcount script'!D7301</f>
        <v>system.time(fastq &lt;- fread("C:/NGS/save/AdapterTrim_.fastq", header=F, sep="\t", na.strings="NA", strip.white=TRUE, verbose=TRUE))</v>
      </c>
      <c r="D7517" s="5"/>
      <c r="E7517" s="5"/>
      <c r="F7517" s="5"/>
      <c r="G7517" s="5"/>
    </row>
    <row r="7518" spans="1:7" s="15" customFormat="1" x14ac:dyDescent="0.15">
      <c r="A7518" s="6"/>
      <c r="B7518" s="15">
        <v>7301</v>
      </c>
      <c r="C7518" s="18" t="str">
        <f>'Population tagcount script'!D7302</f>
        <v>file.remove("C:/NGS/save/AdapterTrim_.fastq","C:/NGS/save/F2_Adap-0.fastq","C:/NGS/save/F2_Adap-1.fastq","C:/NGS/save/F2_Adap-2.fastq","C:/NGS/save/F2_Adap-3.fastq")</v>
      </c>
      <c r="D7518" s="5"/>
      <c r="E7518" s="5"/>
      <c r="F7518" s="5"/>
      <c r="G7518" s="5"/>
    </row>
    <row r="7519" spans="1:7" s="15" customFormat="1" x14ac:dyDescent="0.15">
      <c r="A7519" s="6"/>
      <c r="B7519" s="15">
        <v>7302</v>
      </c>
      <c r="C7519" s="18" t="str">
        <f>'Population tagcount script'!D7303</f>
        <v>system.time(nucleotide &lt;- fastq[2+4*(0:((nrow(fastq)/4)-1))])</v>
      </c>
      <c r="D7519" s="5"/>
      <c r="E7519" s="5"/>
      <c r="F7519" s="5"/>
      <c r="G7519" s="5"/>
    </row>
    <row r="7520" spans="1:7" s="15" customFormat="1" x14ac:dyDescent="0.15">
      <c r="A7520" s="6"/>
      <c r="B7520" s="15">
        <v>7303</v>
      </c>
      <c r="C7520" s="18" t="str">
        <f>'Population tagcount script'!D7304</f>
        <v>system.time(RADtag &lt;- sort(table(nucleotide), decreasing=TRUE))</v>
      </c>
      <c r="D7520" s="5"/>
      <c r="E7520" s="5"/>
      <c r="F7520" s="5"/>
      <c r="G7520" s="5"/>
    </row>
    <row r="7521" spans="1:7" s="15" customFormat="1" x14ac:dyDescent="0.15">
      <c r="A7521" s="6"/>
      <c r="B7521" s="15">
        <v>7304</v>
      </c>
      <c r="C7521" s="18" t="str">
        <f>'Population tagcount script'!D7305</f>
        <v>system.time(write.csv(RADtag, file="C:/NGS/save/.tagcount", row.names = F))</v>
      </c>
      <c r="D7521" s="5"/>
      <c r="E7521" s="5"/>
      <c r="F7521" s="5"/>
      <c r="G7521" s="5"/>
    </row>
    <row r="7522" spans="1:7" s="15" customFormat="1" x14ac:dyDescent="0.15">
      <c r="A7522" s="6"/>
      <c r="B7522" s="15">
        <v>7305</v>
      </c>
      <c r="C7522" s="18" t="str">
        <f>'Population tagcount script'!D7306</f>
        <v>file.remove("C:/NGS/save/.fastq")</v>
      </c>
      <c r="D7522" s="5"/>
      <c r="E7522" s="5"/>
      <c r="F7522" s="5"/>
      <c r="G7522" s="5"/>
    </row>
    <row r="7523" spans="1:7" s="15" customFormat="1" x14ac:dyDescent="0.15">
      <c r="A7523" s="6"/>
      <c r="B7523" s="15">
        <v>7306</v>
      </c>
      <c r="C7523" s="18" t="str">
        <f>'Population tagcount script'!D7307</f>
        <v>RAD_1over &lt;- RADtag[RADtag&gt;1]</v>
      </c>
      <c r="D7523" s="5"/>
      <c r="E7523" s="5"/>
      <c r="F7523" s="5"/>
      <c r="G7523" s="5"/>
    </row>
    <row r="7524" spans="1:7" s="15" customFormat="1" x14ac:dyDescent="0.15">
      <c r="A7524" s="6"/>
      <c r="B7524" s="15">
        <v>7307</v>
      </c>
      <c r="C7524" s="18" t="str">
        <f>'Population tagcount script'!D7308</f>
        <v>system.time(write.csv(RAD_1over, file="C:/NGS/save/.tagcount1over", row.names = F))</v>
      </c>
      <c r="D7524" s="5"/>
      <c r="E7524" s="5"/>
      <c r="F7524" s="5"/>
      <c r="G7524" s="5"/>
    </row>
    <row r="7525" spans="1:7" s="15" customFormat="1" x14ac:dyDescent="0.15">
      <c r="A7525" s="6"/>
      <c r="B7525" s="15">
        <v>7308</v>
      </c>
      <c r="C7525" s="18" t="str">
        <f>'Population tagcount script'!D7309</f>
        <v>rm(list=ls())</v>
      </c>
      <c r="D7525" s="5"/>
      <c r="E7525" s="5"/>
      <c r="F7525" s="5"/>
      <c r="G7525" s="5"/>
    </row>
    <row r="7526" spans="1:7" s="15" customFormat="1" x14ac:dyDescent="0.15">
      <c r="A7526" s="6"/>
      <c r="B7526" s="15">
        <v>7309</v>
      </c>
      <c r="C7526" s="18" t="str">
        <f>'Population tagcount script'!D7310</f>
        <v>in_f &lt;- c("0", "0")</v>
      </c>
      <c r="D7526" s="5"/>
      <c r="E7526" s="5"/>
      <c r="F7526" s="5"/>
      <c r="G7526" s="5"/>
    </row>
    <row r="7527" spans="1:7" s="15" customFormat="1" x14ac:dyDescent="0.15">
      <c r="A7527" s="6"/>
      <c r="B7527" s="15">
        <v>7310</v>
      </c>
      <c r="C7527" s="18" t="str">
        <f>'Population tagcount script'!D7311</f>
        <v>out_f &lt;- "C:/NGS/save/.fastq"</v>
      </c>
      <c r="D7527" s="5"/>
      <c r="E7527" s="5"/>
      <c r="F7527" s="5"/>
      <c r="G7527" s="5"/>
    </row>
    <row r="7528" spans="1:7" s="15" customFormat="1" x14ac:dyDescent="0.15">
      <c r="A7528" s="6"/>
      <c r="B7528" s="15">
        <v>7311</v>
      </c>
      <c r="C7528" s="18" t="str">
        <f>'Population tagcount script'!D7312</f>
        <v>param_trim &lt;- 0</v>
      </c>
      <c r="D7528" s="5"/>
      <c r="E7528" s="5"/>
      <c r="F7528" s="5"/>
      <c r="G7528" s="5"/>
    </row>
    <row r="7529" spans="1:7" s="15" customFormat="1" x14ac:dyDescent="0.15">
      <c r="A7529" s="6"/>
      <c r="B7529" s="15">
        <v>7312</v>
      </c>
      <c r="C7529" s="18" t="str">
        <f>'Population tagcount script'!D7313</f>
        <v xml:space="preserve">fastq &lt;- readFastq(in_f)              </v>
      </c>
      <c r="D7529" s="5"/>
      <c r="E7529" s="5"/>
      <c r="F7529" s="5"/>
      <c r="G7529" s="5"/>
    </row>
    <row r="7530" spans="1:7" s="15" customFormat="1" x14ac:dyDescent="0.15">
      <c r="A7530" s="6"/>
      <c r="B7530" s="15">
        <v>7313</v>
      </c>
      <c r="C7530" s="18" t="str">
        <f>'Population tagcount script'!D7314</f>
        <v>hoge &lt;- width(sread(fastq)) - param_trim</v>
      </c>
      <c r="D7530" s="5"/>
      <c r="E7530" s="5"/>
      <c r="F7530" s="5"/>
      <c r="G7530" s="5"/>
    </row>
    <row r="7531" spans="1:7" s="15" customFormat="1" x14ac:dyDescent="0.15">
      <c r="A7531" s="6"/>
      <c r="B7531" s="15">
        <v>7314</v>
      </c>
      <c r="C7531" s="18" t="str">
        <f>'Population tagcount script'!D7315</f>
        <v xml:space="preserve">hoge[hoge &lt; 1] &lt;- 1                   </v>
      </c>
      <c r="D7531" s="5"/>
      <c r="E7531" s="5"/>
      <c r="F7531" s="5"/>
      <c r="G7531" s="5"/>
    </row>
    <row r="7532" spans="1:7" s="15" customFormat="1" x14ac:dyDescent="0.15">
      <c r="A7532" s="6"/>
      <c r="B7532" s="15">
        <v>7315</v>
      </c>
      <c r="C7532" s="18" t="str">
        <f>'Population tagcount script'!D7316</f>
        <v>hoge1 &lt;- DNAStringSet(sread(fastq), start=1, end=hoge)</v>
      </c>
      <c r="D7532" s="5"/>
      <c r="E7532" s="5"/>
      <c r="F7532" s="5"/>
      <c r="G7532" s="5"/>
    </row>
    <row r="7533" spans="1:7" s="15" customFormat="1" x14ac:dyDescent="0.15">
      <c r="A7533" s="6"/>
      <c r="B7533" s="15">
        <v>7316</v>
      </c>
      <c r="C7533" s="18" t="str">
        <f>'Population tagcount script'!D7317</f>
        <v>hoge2 &lt;- BStringSet(quality(quality(fastq)), start=1, end=hoge)</v>
      </c>
      <c r="D7533" s="5"/>
      <c r="E7533" s="5"/>
      <c r="F7533" s="5"/>
      <c r="G7533" s="5"/>
    </row>
    <row r="7534" spans="1:7" s="15" customFormat="1" x14ac:dyDescent="0.15">
      <c r="A7534" s="6"/>
      <c r="B7534" s="15">
        <v>7317</v>
      </c>
      <c r="C7534" s="18" t="str">
        <f>'Population tagcount script'!D7318</f>
        <v>fastq &lt;- ShortReadQ(hoge1, hoge2, id(fastq))</v>
      </c>
      <c r="D7534" s="5"/>
      <c r="E7534" s="5"/>
      <c r="F7534" s="5"/>
      <c r="G7534" s="5"/>
    </row>
    <row r="7535" spans="1:7" s="15" customFormat="1" x14ac:dyDescent="0.15">
      <c r="A7535" s="6"/>
      <c r="B7535" s="15">
        <v>7318</v>
      </c>
      <c r="C7535" s="18" t="str">
        <f>'Population tagcount script'!D7319</f>
        <v xml:space="preserve">writeFastq(fastq, out_f, compress=F)   </v>
      </c>
      <c r="D7535" s="5"/>
      <c r="E7535" s="5"/>
      <c r="F7535" s="5"/>
      <c r="G7535" s="5"/>
    </row>
    <row r="7536" spans="1:7" s="15" customFormat="1" x14ac:dyDescent="0.15">
      <c r="A7536" s="6"/>
      <c r="B7536" s="15">
        <v>7319</v>
      </c>
      <c r="C7536" s="18" t="str">
        <f>'Population tagcount script'!D7320</f>
        <v>param1 &lt;- 35</v>
      </c>
      <c r="D7536" s="5"/>
      <c r="E7536" s="5"/>
      <c r="F7536" s="5"/>
      <c r="G7536" s="5"/>
    </row>
    <row r="7537" spans="1:7" s="15" customFormat="1" x14ac:dyDescent="0.15">
      <c r="A7537" s="6"/>
      <c r="B7537" s="15">
        <v>7320</v>
      </c>
      <c r="C7537" s="18" t="str">
        <f>'Population tagcount script'!D7321</f>
        <v>param2 &lt;- 0.1</v>
      </c>
      <c r="D7537" s="5"/>
      <c r="E7537" s="5"/>
      <c r="F7537" s="5"/>
      <c r="G7537" s="5"/>
    </row>
    <row r="7538" spans="1:7" s="15" customFormat="1" x14ac:dyDescent="0.15">
      <c r="A7538" s="6"/>
      <c r="B7538" s="15">
        <v>7321</v>
      </c>
      <c r="C7538" s="18" t="str">
        <f>'Population tagcount script'!D7322</f>
        <v>fastq &lt;- readFastq("C:/NGS/save/.fastq")</v>
      </c>
      <c r="D7538" s="5"/>
      <c r="E7538" s="5"/>
      <c r="F7538" s="5"/>
      <c r="G7538" s="5"/>
    </row>
    <row r="7539" spans="1:7" s="15" customFormat="1" x14ac:dyDescent="0.15">
      <c r="A7539" s="6"/>
      <c r="B7539" s="15">
        <v>7322</v>
      </c>
      <c r="C7539" s="18" t="str">
        <f>'Population tagcount script'!D7323</f>
        <v>hoge &lt;- as(quality(fastq), "matrix")</v>
      </c>
      <c r="D7539" s="5"/>
      <c r="E7539" s="5"/>
      <c r="F7539" s="5"/>
      <c r="G7539" s="5"/>
    </row>
    <row r="7540" spans="1:7" s="15" customFormat="1" x14ac:dyDescent="0.15">
      <c r="A7540" s="6"/>
      <c r="B7540" s="15">
        <v>7323</v>
      </c>
      <c r="C7540" s="18" t="str">
        <f>'Population tagcount script'!D7324</f>
        <v>obj &lt;- (rowSums(hoge &lt; param1) &lt;= width(fastq)*param2)</v>
      </c>
      <c r="D7540" s="5"/>
      <c r="E7540" s="5"/>
      <c r="F7540" s="5"/>
      <c r="G7540" s="5"/>
    </row>
    <row r="7541" spans="1:7" s="15" customFormat="1" x14ac:dyDescent="0.15">
      <c r="A7541" s="6"/>
      <c r="B7541" s="15">
        <v>7324</v>
      </c>
      <c r="C7541" s="18" t="str">
        <f>'Population tagcount script'!D7325</f>
        <v>fastq &lt;- fastq[obj]</v>
      </c>
      <c r="D7541" s="5"/>
      <c r="E7541" s="5"/>
      <c r="F7541" s="5"/>
      <c r="G7541" s="5"/>
    </row>
    <row r="7542" spans="1:7" s="15" customFormat="1" x14ac:dyDescent="0.15">
      <c r="A7542" s="6"/>
      <c r="B7542" s="15">
        <v>7325</v>
      </c>
      <c r="C7542" s="18" t="str">
        <f>'Population tagcount script'!D7326</f>
        <v xml:space="preserve">writeFastq(fastq, "C:/NGS/save/F2_Adap-0.fastq", compress=F)   </v>
      </c>
      <c r="D7542" s="5"/>
      <c r="E7542" s="5"/>
      <c r="F7542" s="5"/>
      <c r="G7542" s="5"/>
    </row>
    <row r="7543" spans="1:7" s="15" customFormat="1" x14ac:dyDescent="0.15">
      <c r="A7543" s="6"/>
      <c r="B7543" s="15">
        <v>7326</v>
      </c>
      <c r="C7543" s="18" t="str">
        <f>'Population tagcount script'!D7327</f>
        <v>in_f &lt;- "C:/NGS/save/F2_Adap-0.fastq"</v>
      </c>
      <c r="D7543" s="5"/>
      <c r="E7543" s="5"/>
      <c r="F7543" s="5"/>
      <c r="G7543" s="5"/>
    </row>
    <row r="7544" spans="1:7" s="15" customFormat="1" x14ac:dyDescent="0.15">
      <c r="A7544" s="6"/>
      <c r="B7544" s="15">
        <v>7327</v>
      </c>
      <c r="C7544" s="18" t="str">
        <f>'Population tagcount script'!D7328</f>
        <v>out_f &lt;- "C:/NGS/save/F2_Adap-1.fastq"</v>
      </c>
      <c r="D7544" s="5"/>
      <c r="E7544" s="5"/>
      <c r="F7544" s="5"/>
      <c r="G7544" s="5"/>
    </row>
    <row r="7545" spans="1:7" s="15" customFormat="1" x14ac:dyDescent="0.15">
      <c r="A7545" s="6"/>
      <c r="B7545" s="15">
        <v>7328</v>
      </c>
      <c r="C7545" s="18" t="str">
        <f>'Population tagcount script'!D7329</f>
        <v>param_adapter &lt;- "CATGAGATCGGAAGAGCGTCGTGTAGGGAAAGAGTGT"  #Adapter sequence 1</v>
      </c>
      <c r="D7545" s="5"/>
      <c r="E7545" s="5"/>
      <c r="F7545" s="5"/>
      <c r="G7545" s="5"/>
    </row>
    <row r="7546" spans="1:7" s="15" customFormat="1" x14ac:dyDescent="0.15">
      <c r="A7546" s="6"/>
      <c r="B7546" s="15">
        <v>7329</v>
      </c>
      <c r="C7546" s="18" t="str">
        <f>'Population tagcount script'!D7330</f>
        <v xml:space="preserve">system.time(res1 &lt;- preprocessReads(filename=in_f,  outputFilename=out_f,Rpattern=param_adapter, max.Rmismatch=rep(0, nchar(param_adapter)), nBases=0, minLength=20, nrec=1000000))      </v>
      </c>
      <c r="D7546" s="5"/>
      <c r="E7546" s="5"/>
      <c r="F7546" s="5"/>
      <c r="G7546" s="5"/>
    </row>
    <row r="7547" spans="1:7" s="15" customFormat="1" x14ac:dyDescent="0.15">
      <c r="A7547" s="6"/>
      <c r="B7547" s="15">
        <v>7330</v>
      </c>
      <c r="C7547" s="18" t="str">
        <f>'Population tagcount script'!D7331</f>
        <v>in_f &lt;- "C:/NGS/save/F2_Adap-1.fastq"</v>
      </c>
      <c r="D7547" s="5"/>
      <c r="E7547" s="5"/>
      <c r="F7547" s="5"/>
      <c r="G7547" s="5"/>
    </row>
    <row r="7548" spans="1:7" s="15" customFormat="1" x14ac:dyDescent="0.15">
      <c r="A7548" s="6"/>
      <c r="B7548" s="15">
        <v>7331</v>
      </c>
      <c r="C7548" s="18" t="str">
        <f>'Population tagcount script'!D7332</f>
        <v>out_f &lt;- "C:/NGS/save/F2_Adap-2.fastq"</v>
      </c>
      <c r="D7548" s="5"/>
      <c r="E7548" s="5"/>
      <c r="F7548" s="5"/>
      <c r="G7548" s="5"/>
    </row>
    <row r="7549" spans="1:7" s="15" customFormat="1" x14ac:dyDescent="0.15">
      <c r="A7549" s="6"/>
      <c r="B7549" s="15">
        <v>7332</v>
      </c>
      <c r="C7549" s="18" t="str">
        <f>'Population tagcount script'!D7333</f>
        <v>param_adapter &lt;- "TAAGATCGGAAGAGCACACGTCTGAACTCCAGTCAC"  #Adapter sequence 2</v>
      </c>
      <c r="D7549" s="5"/>
      <c r="E7549" s="5"/>
      <c r="F7549" s="5"/>
      <c r="G7549" s="5"/>
    </row>
    <row r="7550" spans="1:7" s="15" customFormat="1" x14ac:dyDescent="0.15">
      <c r="A7550" s="6"/>
      <c r="B7550" s="15">
        <v>7333</v>
      </c>
      <c r="C7550" s="18" t="str">
        <f>'Population tagcount script'!D7334</f>
        <v xml:space="preserve">system.time(res2 &lt;- preprocessReads(filename=in_f,  outputFilename=out_f,Rpattern=param_adapter, max.Rmismatch=rep(0, nchar(param_adapter)), nBases=0, minLength=20, nrec=1000000))      </v>
      </c>
      <c r="D7550" s="5"/>
      <c r="E7550" s="5"/>
      <c r="F7550" s="5"/>
      <c r="G7550" s="5"/>
    </row>
    <row r="7551" spans="1:7" s="15" customFormat="1" x14ac:dyDescent="0.15">
      <c r="A7551" s="6"/>
      <c r="B7551" s="15">
        <v>7334</v>
      </c>
      <c r="C7551" s="18" t="str">
        <f>'Population tagcount script'!D7335</f>
        <v>in_f &lt;- "C:/NGS/save/F2_Adap-2.fastq"</v>
      </c>
      <c r="D7551" s="5"/>
      <c r="E7551" s="5"/>
      <c r="F7551" s="5"/>
      <c r="G7551" s="5"/>
    </row>
    <row r="7552" spans="1:7" s="15" customFormat="1" x14ac:dyDescent="0.15">
      <c r="A7552" s="6"/>
      <c r="B7552" s="15">
        <v>7335</v>
      </c>
      <c r="C7552" s="18" t="str">
        <f>'Population tagcount script'!D7336</f>
        <v>out_f &lt;- "C:/NGS/save/F2_Adap-3.fastq"</v>
      </c>
      <c r="D7552" s="5"/>
      <c r="E7552" s="5"/>
      <c r="F7552" s="5"/>
      <c r="G7552" s="5"/>
    </row>
    <row r="7553" spans="1:7" s="15" customFormat="1" x14ac:dyDescent="0.15">
      <c r="A7553" s="6"/>
      <c r="B7553" s="15">
        <v>7336</v>
      </c>
      <c r="C7553" s="18" t="str">
        <f>'Population tagcount script'!D7337</f>
        <v>param_adapter &lt;- "TAAGATCGGAAGAGCGTCGTGTAGGGAAAGAGTGT"  #Adapter sequence 3</v>
      </c>
      <c r="D7553" s="5"/>
      <c r="E7553" s="5"/>
      <c r="F7553" s="5"/>
      <c r="G7553" s="5"/>
    </row>
    <row r="7554" spans="1:7" s="15" customFormat="1" x14ac:dyDescent="0.15">
      <c r="A7554" s="6"/>
      <c r="B7554" s="15">
        <v>7337</v>
      </c>
      <c r="C7554" s="18" t="str">
        <f>'Population tagcount script'!D7338</f>
        <v xml:space="preserve">system.time(res3 &lt;- preprocessReads(filename=in_f,  outputFilename=out_f,Rpattern=param_adapter, max.Rmismatch=rep(0, nchar(param_adapter)), nBases=0, minLength=20, nrec=1000000))      </v>
      </c>
      <c r="D7554" s="5"/>
      <c r="E7554" s="5"/>
      <c r="F7554" s="5"/>
      <c r="G7554" s="5"/>
    </row>
    <row r="7555" spans="1:7" s="15" customFormat="1" x14ac:dyDescent="0.15">
      <c r="A7555" s="6"/>
      <c r="B7555" s="15">
        <v>7338</v>
      </c>
      <c r="C7555" s="18" t="str">
        <f>'Population tagcount script'!D7339</f>
        <v>in_f &lt;- "C:/NGS/save/F2_Adap-3.fastq"</v>
      </c>
      <c r="D7555" s="5"/>
      <c r="E7555" s="5"/>
      <c r="F7555" s="5"/>
      <c r="G7555" s="5"/>
    </row>
    <row r="7556" spans="1:7" s="15" customFormat="1" x14ac:dyDescent="0.15">
      <c r="A7556" s="6"/>
      <c r="B7556" s="15">
        <v>7339</v>
      </c>
      <c r="C7556" s="18" t="str">
        <f>'Population tagcount script'!D7340</f>
        <v>out_f &lt;- "C:/NGS/save/AdapterTrim_.fastq"</v>
      </c>
      <c r="D7556" s="5"/>
      <c r="E7556" s="5"/>
      <c r="F7556" s="5"/>
      <c r="G7556" s="5"/>
    </row>
    <row r="7557" spans="1:7" s="15" customFormat="1" x14ac:dyDescent="0.15">
      <c r="A7557" s="6"/>
      <c r="B7557" s="15">
        <v>7340</v>
      </c>
      <c r="C7557" s="18" t="str">
        <f>'Population tagcount script'!D7341</f>
        <v>param_adapter &lt;- "CATGAGATCGGAAGAGCACACGTCTGAACTCCAGTCAC"  #Adapter sequence 4</v>
      </c>
      <c r="D7557" s="5"/>
      <c r="E7557" s="5"/>
      <c r="F7557" s="5"/>
      <c r="G7557" s="5"/>
    </row>
    <row r="7558" spans="1:7" s="15" customFormat="1" x14ac:dyDescent="0.15">
      <c r="A7558" s="6"/>
      <c r="B7558" s="15">
        <v>7341</v>
      </c>
      <c r="C7558" s="18" t="str">
        <f>'Population tagcount script'!D7342</f>
        <v xml:space="preserve">system.time(res4 &lt;- preprocessReads(filename=in_f,  outputFilename=out_f,Rpattern=param_adapter, max.Rmismatch=rep(0, nchar(param_adapter)), nBases=0, minLength=20, nrec=1000000))      </v>
      </c>
      <c r="D7558" s="5"/>
      <c r="E7558" s="5"/>
      <c r="F7558" s="5"/>
      <c r="G7558" s="5"/>
    </row>
    <row r="7559" spans="1:7" s="15" customFormat="1" x14ac:dyDescent="0.15">
      <c r="A7559" s="6"/>
      <c r="B7559" s="15">
        <v>7342</v>
      </c>
      <c r="C7559" s="18" t="str">
        <f>'Population tagcount script'!D7343</f>
        <v>res &lt;- rbind(res1,res2,res3,res4)</v>
      </c>
      <c r="D7559" s="5"/>
      <c r="E7559" s="5"/>
      <c r="F7559" s="5"/>
      <c r="G7559" s="5"/>
    </row>
    <row r="7560" spans="1:7" s="15" customFormat="1" x14ac:dyDescent="0.15">
      <c r="A7560" s="6"/>
      <c r="B7560" s="15">
        <v>7343</v>
      </c>
      <c r="C7560" s="18" t="str">
        <f>'Population tagcount script'!D7344</f>
        <v>write.csv(res, "C:/NGS/save/.fastq.csv")</v>
      </c>
      <c r="D7560" s="5"/>
      <c r="E7560" s="5"/>
      <c r="F7560" s="5"/>
      <c r="G7560" s="5"/>
    </row>
    <row r="7561" spans="1:7" s="15" customFormat="1" x14ac:dyDescent="0.15">
      <c r="A7561" s="6"/>
      <c r="B7561" s="15">
        <v>7344</v>
      </c>
      <c r="C7561" s="18" t="str">
        <f>'Population tagcount script'!D7345</f>
        <v>system.time(fastq &lt;- fread("C:/NGS/save/AdapterTrim_.fastq", header=F, sep="\t", na.strings="NA", strip.white=TRUE, verbose=TRUE))</v>
      </c>
      <c r="D7561" s="5"/>
      <c r="E7561" s="5"/>
      <c r="F7561" s="5"/>
      <c r="G7561" s="5"/>
    </row>
    <row r="7562" spans="1:7" s="15" customFormat="1" x14ac:dyDescent="0.15">
      <c r="A7562" s="6"/>
      <c r="B7562" s="15">
        <v>7345</v>
      </c>
      <c r="C7562" s="18" t="str">
        <f>'Population tagcount script'!D7346</f>
        <v>file.remove("C:/NGS/save/AdapterTrim_.fastq","C:/NGS/save/F2_Adap-0.fastq","C:/NGS/save/F2_Adap-1.fastq","C:/NGS/save/F2_Adap-2.fastq","C:/NGS/save/F2_Adap-3.fastq")</v>
      </c>
      <c r="D7562" s="5"/>
      <c r="E7562" s="5"/>
      <c r="F7562" s="5"/>
      <c r="G7562" s="5"/>
    </row>
    <row r="7563" spans="1:7" s="15" customFormat="1" x14ac:dyDescent="0.15">
      <c r="A7563" s="6"/>
      <c r="B7563" s="15">
        <v>7346</v>
      </c>
      <c r="C7563" s="18" t="str">
        <f>'Population tagcount script'!D7347</f>
        <v>system.time(nucleotide &lt;- fastq[2+4*(0:((nrow(fastq)/4)-1))])</v>
      </c>
      <c r="D7563" s="5"/>
      <c r="E7563" s="5"/>
      <c r="F7563" s="5"/>
      <c r="G7563" s="5"/>
    </row>
    <row r="7564" spans="1:7" s="15" customFormat="1" x14ac:dyDescent="0.15">
      <c r="A7564" s="6"/>
      <c r="B7564" s="15">
        <v>7347</v>
      </c>
      <c r="C7564" s="18" t="str">
        <f>'Population tagcount script'!D7348</f>
        <v>system.time(RADtag &lt;- sort(table(nucleotide), decreasing=TRUE))</v>
      </c>
      <c r="D7564" s="5"/>
      <c r="E7564" s="5"/>
      <c r="F7564" s="5"/>
      <c r="G7564" s="5"/>
    </row>
    <row r="7565" spans="1:7" s="15" customFormat="1" x14ac:dyDescent="0.15">
      <c r="A7565" s="6"/>
      <c r="B7565" s="15">
        <v>7348</v>
      </c>
      <c r="C7565" s="18" t="str">
        <f>'Population tagcount script'!D7349</f>
        <v>system.time(write.csv(RADtag, file="C:/NGS/save/.tagcount", row.names = F))</v>
      </c>
      <c r="D7565" s="5"/>
      <c r="E7565" s="5"/>
      <c r="F7565" s="5"/>
      <c r="G7565" s="5"/>
    </row>
    <row r="7566" spans="1:7" s="15" customFormat="1" x14ac:dyDescent="0.15">
      <c r="A7566" s="6"/>
      <c r="B7566" s="15">
        <v>7349</v>
      </c>
      <c r="C7566" s="18" t="str">
        <f>'Population tagcount script'!D7350</f>
        <v>file.remove("C:/NGS/save/.fastq")</v>
      </c>
      <c r="D7566" s="5"/>
      <c r="E7566" s="5"/>
      <c r="F7566" s="5"/>
      <c r="G7566" s="5"/>
    </row>
    <row r="7567" spans="1:7" s="15" customFormat="1" x14ac:dyDescent="0.15">
      <c r="A7567" s="6"/>
      <c r="B7567" s="15">
        <v>7350</v>
      </c>
      <c r="C7567" s="18" t="str">
        <f>'Population tagcount script'!D7351</f>
        <v>RAD_1over &lt;- RADtag[RADtag&gt;1]</v>
      </c>
      <c r="D7567" s="5"/>
      <c r="E7567" s="5"/>
      <c r="F7567" s="5"/>
      <c r="G7567" s="5"/>
    </row>
    <row r="7568" spans="1:7" s="15" customFormat="1" x14ac:dyDescent="0.15">
      <c r="A7568" s="6"/>
      <c r="B7568" s="15">
        <v>7351</v>
      </c>
      <c r="C7568" s="18" t="str">
        <f>'Population tagcount script'!D7352</f>
        <v>system.time(write.csv(RAD_1over, file="C:/NGS/save/.tagcount1over", row.names = F))</v>
      </c>
      <c r="D7568" s="5"/>
      <c r="E7568" s="5"/>
      <c r="F7568" s="5"/>
      <c r="G7568" s="5"/>
    </row>
    <row r="7569" spans="1:7" s="15" customFormat="1" x14ac:dyDescent="0.15">
      <c r="A7569" s="6"/>
      <c r="B7569" s="15">
        <v>7352</v>
      </c>
      <c r="C7569" s="18" t="str">
        <f>'Population tagcount script'!D7353</f>
        <v>rm(list=ls())</v>
      </c>
      <c r="D7569" s="5"/>
      <c r="E7569" s="5"/>
      <c r="F7569" s="5"/>
      <c r="G7569" s="5"/>
    </row>
    <row r="7570" spans="1:7" s="15" customFormat="1" x14ac:dyDescent="0.15">
      <c r="A7570" s="6"/>
      <c r="B7570" s="15">
        <v>7353</v>
      </c>
      <c r="C7570" s="18" t="str">
        <f>'Population tagcount script'!D7354</f>
        <v>in_f &lt;- c("0", "0")</v>
      </c>
      <c r="D7570" s="5"/>
      <c r="E7570" s="5"/>
      <c r="F7570" s="5"/>
      <c r="G7570" s="5"/>
    </row>
    <row r="7571" spans="1:7" s="15" customFormat="1" x14ac:dyDescent="0.15">
      <c r="A7571" s="6"/>
      <c r="B7571" s="15">
        <v>7354</v>
      </c>
      <c r="C7571" s="18" t="str">
        <f>'Population tagcount script'!D7355</f>
        <v>out_f &lt;- "C:/NGS/save/.fastq"</v>
      </c>
      <c r="D7571" s="5"/>
      <c r="E7571" s="5"/>
      <c r="F7571" s="5"/>
      <c r="G7571" s="5"/>
    </row>
    <row r="7572" spans="1:7" s="15" customFormat="1" x14ac:dyDescent="0.15">
      <c r="A7572" s="6"/>
      <c r="B7572" s="15">
        <v>7355</v>
      </c>
      <c r="C7572" s="18" t="str">
        <f>'Population tagcount script'!D7356</f>
        <v>param_trim &lt;- 0</v>
      </c>
      <c r="D7572" s="5"/>
      <c r="E7572" s="5"/>
      <c r="F7572" s="5"/>
      <c r="G7572" s="5"/>
    </row>
    <row r="7573" spans="1:7" s="15" customFormat="1" x14ac:dyDescent="0.15">
      <c r="A7573" s="6"/>
      <c r="B7573" s="15">
        <v>7356</v>
      </c>
      <c r="C7573" s="18" t="str">
        <f>'Population tagcount script'!D7357</f>
        <v xml:space="preserve">fastq &lt;- readFastq(in_f)              </v>
      </c>
      <c r="D7573" s="5"/>
      <c r="E7573" s="5"/>
      <c r="F7573" s="5"/>
      <c r="G7573" s="5"/>
    </row>
    <row r="7574" spans="1:7" s="15" customFormat="1" x14ac:dyDescent="0.15">
      <c r="A7574" s="6"/>
      <c r="B7574" s="15">
        <v>7357</v>
      </c>
      <c r="C7574" s="18" t="str">
        <f>'Population tagcount script'!D7358</f>
        <v>hoge &lt;- width(sread(fastq)) - param_trim</v>
      </c>
      <c r="D7574" s="5"/>
      <c r="E7574" s="5"/>
      <c r="F7574" s="5"/>
      <c r="G7574" s="5"/>
    </row>
    <row r="7575" spans="1:7" s="15" customFormat="1" x14ac:dyDescent="0.15">
      <c r="A7575" s="6"/>
      <c r="B7575" s="15">
        <v>7358</v>
      </c>
      <c r="C7575" s="18" t="str">
        <f>'Population tagcount script'!D7359</f>
        <v xml:space="preserve">hoge[hoge &lt; 1] &lt;- 1                   </v>
      </c>
      <c r="D7575" s="5"/>
      <c r="E7575" s="5"/>
      <c r="F7575" s="5"/>
      <c r="G7575" s="5"/>
    </row>
    <row r="7576" spans="1:7" s="15" customFormat="1" x14ac:dyDescent="0.15">
      <c r="A7576" s="6"/>
      <c r="B7576" s="15">
        <v>7359</v>
      </c>
      <c r="C7576" s="18" t="str">
        <f>'Population tagcount script'!D7360</f>
        <v>hoge1 &lt;- DNAStringSet(sread(fastq), start=1, end=hoge)</v>
      </c>
      <c r="D7576" s="5"/>
      <c r="E7576" s="5"/>
      <c r="F7576" s="5"/>
      <c r="G7576" s="5"/>
    </row>
    <row r="7577" spans="1:7" s="15" customFormat="1" x14ac:dyDescent="0.15">
      <c r="A7577" s="6"/>
      <c r="B7577" s="15">
        <v>7360</v>
      </c>
      <c r="C7577" s="18" t="str">
        <f>'Population tagcount script'!D7361</f>
        <v>hoge2 &lt;- BStringSet(quality(quality(fastq)), start=1, end=hoge)</v>
      </c>
      <c r="D7577" s="5"/>
      <c r="E7577" s="5"/>
      <c r="F7577" s="5"/>
      <c r="G7577" s="5"/>
    </row>
    <row r="7578" spans="1:7" s="15" customFormat="1" x14ac:dyDescent="0.15">
      <c r="A7578" s="6"/>
      <c r="B7578" s="15">
        <v>7361</v>
      </c>
      <c r="C7578" s="18" t="str">
        <f>'Population tagcount script'!D7362</f>
        <v>fastq &lt;- ShortReadQ(hoge1, hoge2, id(fastq))</v>
      </c>
      <c r="D7578" s="5"/>
      <c r="E7578" s="5"/>
      <c r="F7578" s="5"/>
      <c r="G7578" s="5"/>
    </row>
    <row r="7579" spans="1:7" s="15" customFormat="1" x14ac:dyDescent="0.15">
      <c r="A7579" s="6"/>
      <c r="B7579" s="15">
        <v>7362</v>
      </c>
      <c r="C7579" s="18" t="str">
        <f>'Population tagcount script'!D7363</f>
        <v xml:space="preserve">writeFastq(fastq, out_f, compress=F)   </v>
      </c>
      <c r="D7579" s="5"/>
      <c r="E7579" s="5"/>
      <c r="F7579" s="5"/>
      <c r="G7579" s="5"/>
    </row>
    <row r="7580" spans="1:7" s="15" customFormat="1" x14ac:dyDescent="0.15">
      <c r="A7580" s="6"/>
      <c r="B7580" s="15">
        <v>7363</v>
      </c>
      <c r="C7580" s="18" t="str">
        <f>'Population tagcount script'!D7364</f>
        <v>param1 &lt;- 35</v>
      </c>
      <c r="D7580" s="5"/>
      <c r="E7580" s="5"/>
      <c r="F7580" s="5"/>
      <c r="G7580" s="5"/>
    </row>
    <row r="7581" spans="1:7" s="15" customFormat="1" x14ac:dyDescent="0.15">
      <c r="A7581" s="6"/>
      <c r="B7581" s="15">
        <v>7364</v>
      </c>
      <c r="C7581" s="18" t="str">
        <f>'Population tagcount script'!D7365</f>
        <v>param2 &lt;- 0.1</v>
      </c>
      <c r="D7581" s="5"/>
      <c r="E7581" s="5"/>
      <c r="F7581" s="5"/>
      <c r="G7581" s="5"/>
    </row>
    <row r="7582" spans="1:7" s="15" customFormat="1" x14ac:dyDescent="0.15">
      <c r="A7582" s="6"/>
      <c r="B7582" s="15">
        <v>7365</v>
      </c>
      <c r="C7582" s="18" t="str">
        <f>'Population tagcount script'!D7366</f>
        <v>fastq &lt;- readFastq("C:/NGS/save/.fastq")</v>
      </c>
      <c r="D7582" s="5"/>
      <c r="E7582" s="5"/>
      <c r="F7582" s="5"/>
      <c r="G7582" s="5"/>
    </row>
    <row r="7583" spans="1:7" s="15" customFormat="1" x14ac:dyDescent="0.15">
      <c r="A7583" s="6"/>
      <c r="B7583" s="15">
        <v>7366</v>
      </c>
      <c r="C7583" s="18" t="str">
        <f>'Population tagcount script'!D7367</f>
        <v>hoge &lt;- as(quality(fastq), "matrix")</v>
      </c>
      <c r="D7583" s="5"/>
      <c r="E7583" s="5"/>
      <c r="F7583" s="5"/>
      <c r="G7583" s="5"/>
    </row>
    <row r="7584" spans="1:7" s="15" customFormat="1" x14ac:dyDescent="0.15">
      <c r="A7584" s="6"/>
      <c r="B7584" s="15">
        <v>7367</v>
      </c>
      <c r="C7584" s="18" t="str">
        <f>'Population tagcount script'!D7368</f>
        <v>obj &lt;- (rowSums(hoge &lt; param1) &lt;= width(fastq)*param2)</v>
      </c>
      <c r="D7584" s="5"/>
      <c r="E7584" s="5"/>
      <c r="F7584" s="5"/>
      <c r="G7584" s="5"/>
    </row>
    <row r="7585" spans="1:7" s="15" customFormat="1" x14ac:dyDescent="0.15">
      <c r="A7585" s="6"/>
      <c r="B7585" s="15">
        <v>7368</v>
      </c>
      <c r="C7585" s="18" t="str">
        <f>'Population tagcount script'!D7369</f>
        <v>fastq &lt;- fastq[obj]</v>
      </c>
      <c r="D7585" s="5"/>
      <c r="E7585" s="5"/>
      <c r="F7585" s="5"/>
      <c r="G7585" s="5"/>
    </row>
    <row r="7586" spans="1:7" s="15" customFormat="1" x14ac:dyDescent="0.15">
      <c r="A7586" s="6"/>
      <c r="B7586" s="15">
        <v>7369</v>
      </c>
      <c r="C7586" s="18" t="str">
        <f>'Population tagcount script'!D7370</f>
        <v xml:space="preserve">writeFastq(fastq, "C:/NGS/save/F2_Adap-0.fastq", compress=F)   </v>
      </c>
      <c r="D7586" s="5"/>
      <c r="E7586" s="5"/>
      <c r="F7586" s="5"/>
      <c r="G7586" s="5"/>
    </row>
    <row r="7587" spans="1:7" s="15" customFormat="1" x14ac:dyDescent="0.15">
      <c r="A7587" s="6"/>
      <c r="B7587" s="15">
        <v>7370</v>
      </c>
      <c r="C7587" s="18" t="str">
        <f>'Population tagcount script'!D7371</f>
        <v>in_f &lt;- "C:/NGS/save/F2_Adap-0.fastq"</v>
      </c>
      <c r="D7587" s="5"/>
      <c r="E7587" s="5"/>
      <c r="F7587" s="5"/>
      <c r="G7587" s="5"/>
    </row>
    <row r="7588" spans="1:7" s="15" customFormat="1" x14ac:dyDescent="0.15">
      <c r="A7588" s="6"/>
      <c r="B7588" s="15">
        <v>7371</v>
      </c>
      <c r="C7588" s="18" t="str">
        <f>'Population tagcount script'!D7372</f>
        <v>out_f &lt;- "C:/NGS/save/F2_Adap-1.fastq"</v>
      </c>
      <c r="D7588" s="5"/>
      <c r="E7588" s="5"/>
      <c r="F7588" s="5"/>
      <c r="G7588" s="5"/>
    </row>
    <row r="7589" spans="1:7" s="15" customFormat="1" x14ac:dyDescent="0.15">
      <c r="A7589" s="6"/>
      <c r="B7589" s="15">
        <v>7372</v>
      </c>
      <c r="C7589" s="18" t="str">
        <f>'Population tagcount script'!D7373</f>
        <v>param_adapter &lt;- "CATGAGATCGGAAGAGCGTCGTGTAGGGAAAGAGTGT"  #Adapter sequence 1</v>
      </c>
      <c r="D7589" s="5"/>
      <c r="E7589" s="5"/>
      <c r="F7589" s="5"/>
      <c r="G7589" s="5"/>
    </row>
    <row r="7590" spans="1:7" s="15" customFormat="1" x14ac:dyDescent="0.15">
      <c r="A7590" s="6"/>
      <c r="B7590" s="15">
        <v>7373</v>
      </c>
      <c r="C7590" s="18" t="str">
        <f>'Population tagcount script'!D7374</f>
        <v xml:space="preserve">system.time(res1 &lt;- preprocessReads(filename=in_f,  outputFilename=out_f,Rpattern=param_adapter, max.Rmismatch=rep(0, nchar(param_adapter)), nBases=0, minLength=20, nrec=1000000))      </v>
      </c>
      <c r="D7590" s="5"/>
      <c r="E7590" s="5"/>
      <c r="F7590" s="5"/>
      <c r="G7590" s="5"/>
    </row>
    <row r="7591" spans="1:7" s="15" customFormat="1" x14ac:dyDescent="0.15">
      <c r="A7591" s="6"/>
      <c r="B7591" s="15">
        <v>7374</v>
      </c>
      <c r="C7591" s="18" t="str">
        <f>'Population tagcount script'!D7375</f>
        <v>in_f &lt;- "C:/NGS/save/F2_Adap-1.fastq"</v>
      </c>
      <c r="D7591" s="5"/>
      <c r="E7591" s="5"/>
      <c r="F7591" s="5"/>
      <c r="G7591" s="5"/>
    </row>
    <row r="7592" spans="1:7" s="15" customFormat="1" x14ac:dyDescent="0.15">
      <c r="A7592" s="6"/>
      <c r="B7592" s="15">
        <v>7375</v>
      </c>
      <c r="C7592" s="18" t="str">
        <f>'Population tagcount script'!D7376</f>
        <v>out_f &lt;- "C:/NGS/save/F2_Adap-2.fastq"</v>
      </c>
      <c r="D7592" s="5"/>
      <c r="E7592" s="5"/>
      <c r="F7592" s="5"/>
      <c r="G7592" s="5"/>
    </row>
    <row r="7593" spans="1:7" s="15" customFormat="1" x14ac:dyDescent="0.15">
      <c r="A7593" s="6"/>
      <c r="B7593" s="15">
        <v>7376</v>
      </c>
      <c r="C7593" s="18" t="str">
        <f>'Population tagcount script'!D7377</f>
        <v>param_adapter &lt;- "TAAGATCGGAAGAGCACACGTCTGAACTCCAGTCAC"  #Adapter sequence 2</v>
      </c>
      <c r="D7593" s="5"/>
      <c r="E7593" s="5"/>
      <c r="F7593" s="5"/>
      <c r="G7593" s="5"/>
    </row>
    <row r="7594" spans="1:7" s="15" customFormat="1" x14ac:dyDescent="0.15">
      <c r="A7594" s="6"/>
      <c r="B7594" s="15">
        <v>7377</v>
      </c>
      <c r="C7594" s="18" t="str">
        <f>'Population tagcount script'!D7378</f>
        <v xml:space="preserve">system.time(res2 &lt;- preprocessReads(filename=in_f,  outputFilename=out_f,Rpattern=param_adapter, max.Rmismatch=rep(0, nchar(param_adapter)), nBases=0, minLength=20, nrec=1000000))      </v>
      </c>
      <c r="D7594" s="5"/>
      <c r="E7594" s="5"/>
      <c r="F7594" s="5"/>
      <c r="G7594" s="5"/>
    </row>
    <row r="7595" spans="1:7" s="15" customFormat="1" x14ac:dyDescent="0.15">
      <c r="A7595" s="6"/>
      <c r="B7595" s="15">
        <v>7378</v>
      </c>
      <c r="C7595" s="18" t="str">
        <f>'Population tagcount script'!D7379</f>
        <v>in_f &lt;- "C:/NGS/save/F2_Adap-2.fastq"</v>
      </c>
      <c r="D7595" s="5"/>
      <c r="E7595" s="5"/>
      <c r="F7595" s="5"/>
      <c r="G7595" s="5"/>
    </row>
    <row r="7596" spans="1:7" s="15" customFormat="1" x14ac:dyDescent="0.15">
      <c r="A7596" s="6"/>
      <c r="B7596" s="15">
        <v>7379</v>
      </c>
      <c r="C7596" s="18" t="str">
        <f>'Population tagcount script'!D7380</f>
        <v>out_f &lt;- "C:/NGS/save/F2_Adap-3.fastq"</v>
      </c>
      <c r="D7596" s="5"/>
      <c r="E7596" s="5"/>
      <c r="F7596" s="5"/>
      <c r="G7596" s="5"/>
    </row>
    <row r="7597" spans="1:7" s="15" customFormat="1" x14ac:dyDescent="0.15">
      <c r="A7597" s="6"/>
      <c r="B7597" s="15">
        <v>7380</v>
      </c>
      <c r="C7597" s="18" t="str">
        <f>'Population tagcount script'!D7381</f>
        <v>param_adapter &lt;- "TAAGATCGGAAGAGCGTCGTGTAGGGAAAGAGTGT"  #Adapter sequence 3</v>
      </c>
      <c r="D7597" s="5"/>
      <c r="E7597" s="5"/>
      <c r="F7597" s="5"/>
      <c r="G7597" s="5"/>
    </row>
    <row r="7598" spans="1:7" s="15" customFormat="1" x14ac:dyDescent="0.15">
      <c r="A7598" s="6"/>
      <c r="B7598" s="15">
        <v>7381</v>
      </c>
      <c r="C7598" s="18" t="str">
        <f>'Population tagcount script'!D7382</f>
        <v xml:space="preserve">system.time(res3 &lt;- preprocessReads(filename=in_f,  outputFilename=out_f,Rpattern=param_adapter, max.Rmismatch=rep(0, nchar(param_adapter)), nBases=0, minLength=20, nrec=1000000))      </v>
      </c>
      <c r="D7598" s="5"/>
      <c r="E7598" s="5"/>
      <c r="F7598" s="5"/>
      <c r="G7598" s="5"/>
    </row>
    <row r="7599" spans="1:7" s="15" customFormat="1" x14ac:dyDescent="0.15">
      <c r="A7599" s="6"/>
      <c r="B7599" s="15">
        <v>7382</v>
      </c>
      <c r="C7599" s="18" t="str">
        <f>'Population tagcount script'!D7383</f>
        <v>in_f &lt;- "C:/NGS/save/F2_Adap-3.fastq"</v>
      </c>
      <c r="D7599" s="5"/>
      <c r="E7599" s="5"/>
      <c r="F7599" s="5"/>
      <c r="G7599" s="5"/>
    </row>
    <row r="7600" spans="1:7" s="15" customFormat="1" x14ac:dyDescent="0.15">
      <c r="A7600" s="6"/>
      <c r="B7600" s="15">
        <v>7383</v>
      </c>
      <c r="C7600" s="18" t="str">
        <f>'Population tagcount script'!D7384</f>
        <v>out_f &lt;- "C:/NGS/save/AdapterTrim_.fastq"</v>
      </c>
      <c r="D7600" s="5"/>
      <c r="E7600" s="5"/>
      <c r="F7600" s="5"/>
      <c r="G7600" s="5"/>
    </row>
    <row r="7601" spans="1:7" s="15" customFormat="1" x14ac:dyDescent="0.15">
      <c r="A7601" s="6"/>
      <c r="B7601" s="15">
        <v>7384</v>
      </c>
      <c r="C7601" s="18" t="str">
        <f>'Population tagcount script'!D7385</f>
        <v>param_adapter &lt;- "CATGAGATCGGAAGAGCACACGTCTGAACTCCAGTCAC"  #Adapter sequence 4</v>
      </c>
      <c r="D7601" s="5"/>
      <c r="E7601" s="5"/>
      <c r="F7601" s="5"/>
      <c r="G7601" s="5"/>
    </row>
    <row r="7602" spans="1:7" s="15" customFormat="1" x14ac:dyDescent="0.15">
      <c r="A7602" s="6"/>
      <c r="B7602" s="15">
        <v>7385</v>
      </c>
      <c r="C7602" s="18" t="str">
        <f>'Population tagcount script'!D7386</f>
        <v xml:space="preserve">system.time(res4 &lt;- preprocessReads(filename=in_f,  outputFilename=out_f,Rpattern=param_adapter, max.Rmismatch=rep(0, nchar(param_adapter)), nBases=0, minLength=20, nrec=1000000))      </v>
      </c>
      <c r="D7602" s="5"/>
      <c r="E7602" s="5"/>
      <c r="F7602" s="5"/>
      <c r="G7602" s="5"/>
    </row>
    <row r="7603" spans="1:7" s="15" customFormat="1" x14ac:dyDescent="0.15">
      <c r="A7603" s="6"/>
      <c r="B7603" s="15">
        <v>7386</v>
      </c>
      <c r="C7603" s="18" t="str">
        <f>'Population tagcount script'!D7387</f>
        <v>res &lt;- rbind(res1,res2,res3,res4)</v>
      </c>
      <c r="D7603" s="5"/>
      <c r="E7603" s="5"/>
      <c r="F7603" s="5"/>
      <c r="G7603" s="5"/>
    </row>
    <row r="7604" spans="1:7" s="15" customFormat="1" x14ac:dyDescent="0.15">
      <c r="A7604" s="6"/>
      <c r="B7604" s="15">
        <v>7387</v>
      </c>
      <c r="C7604" s="18" t="str">
        <f>'Population tagcount script'!D7388</f>
        <v>write.csv(res, "C:/NGS/save/.fastq.csv")</v>
      </c>
      <c r="D7604" s="5"/>
      <c r="E7604" s="5"/>
      <c r="F7604" s="5"/>
      <c r="G7604" s="5"/>
    </row>
    <row r="7605" spans="1:7" s="15" customFormat="1" x14ac:dyDescent="0.15">
      <c r="A7605" s="6"/>
      <c r="B7605" s="15">
        <v>7388</v>
      </c>
      <c r="C7605" s="18" t="str">
        <f>'Population tagcount script'!D7389</f>
        <v>system.time(fastq &lt;- fread("C:/NGS/save/AdapterTrim_.fastq", header=F, sep="\t", na.strings="NA", strip.white=TRUE, verbose=TRUE))</v>
      </c>
      <c r="D7605" s="5"/>
      <c r="E7605" s="5"/>
      <c r="F7605" s="5"/>
      <c r="G7605" s="5"/>
    </row>
    <row r="7606" spans="1:7" s="15" customFormat="1" x14ac:dyDescent="0.15">
      <c r="A7606" s="6"/>
      <c r="B7606" s="15">
        <v>7389</v>
      </c>
      <c r="C7606" s="18" t="str">
        <f>'Population tagcount script'!D7390</f>
        <v>file.remove("C:/NGS/save/AdapterTrim_.fastq","C:/NGS/save/F2_Adap-0.fastq","C:/NGS/save/F2_Adap-1.fastq","C:/NGS/save/F2_Adap-2.fastq","C:/NGS/save/F2_Adap-3.fastq")</v>
      </c>
      <c r="D7606" s="5"/>
      <c r="E7606" s="5"/>
      <c r="F7606" s="5"/>
      <c r="G7606" s="5"/>
    </row>
    <row r="7607" spans="1:7" s="15" customFormat="1" x14ac:dyDescent="0.15">
      <c r="A7607" s="6"/>
      <c r="B7607" s="15">
        <v>7390</v>
      </c>
      <c r="C7607" s="18" t="str">
        <f>'Population tagcount script'!D7391</f>
        <v>system.time(nucleotide &lt;- fastq[2+4*(0:((nrow(fastq)/4)-1))])</v>
      </c>
      <c r="D7607" s="5"/>
      <c r="E7607" s="5"/>
      <c r="F7607" s="5"/>
      <c r="G7607" s="5"/>
    </row>
    <row r="7608" spans="1:7" s="15" customFormat="1" x14ac:dyDescent="0.15">
      <c r="A7608" s="6"/>
      <c r="B7608" s="15">
        <v>7391</v>
      </c>
      <c r="C7608" s="18" t="str">
        <f>'Population tagcount script'!D7392</f>
        <v>system.time(RADtag &lt;- sort(table(nucleotide), decreasing=TRUE))</v>
      </c>
      <c r="D7608" s="5"/>
      <c r="E7608" s="5"/>
      <c r="F7608" s="5"/>
      <c r="G7608" s="5"/>
    </row>
    <row r="7609" spans="1:7" s="15" customFormat="1" x14ac:dyDescent="0.15">
      <c r="A7609" s="6"/>
      <c r="B7609" s="15">
        <v>7392</v>
      </c>
      <c r="C7609" s="18" t="str">
        <f>'Population tagcount script'!D7393</f>
        <v>system.time(write.csv(RADtag, file="C:/NGS/save/.tagcount", row.names = F))</v>
      </c>
      <c r="D7609" s="5"/>
      <c r="E7609" s="5"/>
      <c r="F7609" s="5"/>
      <c r="G7609" s="5"/>
    </row>
    <row r="7610" spans="1:7" s="15" customFormat="1" x14ac:dyDescent="0.15">
      <c r="A7610" s="6"/>
      <c r="B7610" s="15">
        <v>7393</v>
      </c>
      <c r="C7610" s="18" t="str">
        <f>'Population tagcount script'!D7394</f>
        <v>file.remove("C:/NGS/save/.fastq")</v>
      </c>
      <c r="D7610" s="5"/>
      <c r="E7610" s="5"/>
      <c r="F7610" s="5"/>
      <c r="G7610" s="5"/>
    </row>
    <row r="7611" spans="1:7" s="15" customFormat="1" x14ac:dyDescent="0.15">
      <c r="A7611" s="6"/>
      <c r="B7611" s="15">
        <v>7394</v>
      </c>
      <c r="C7611" s="18" t="str">
        <f>'Population tagcount script'!D7395</f>
        <v>RAD_1over &lt;- RADtag[RADtag&gt;1]</v>
      </c>
      <c r="D7611" s="5"/>
      <c r="E7611" s="5"/>
      <c r="F7611" s="5"/>
      <c r="G7611" s="5"/>
    </row>
    <row r="7612" spans="1:7" s="15" customFormat="1" x14ac:dyDescent="0.15">
      <c r="A7612" s="6"/>
      <c r="B7612" s="15">
        <v>7395</v>
      </c>
      <c r="C7612" s="18" t="str">
        <f>'Population tagcount script'!D7396</f>
        <v>system.time(write.csv(RAD_1over, file="C:/NGS/save/.tagcount1over", row.names = F))</v>
      </c>
      <c r="D7612" s="5"/>
      <c r="E7612" s="5"/>
      <c r="F7612" s="5"/>
      <c r="G7612" s="5"/>
    </row>
    <row r="7613" spans="1:7" s="15" customFormat="1" x14ac:dyDescent="0.15">
      <c r="A7613" s="6"/>
      <c r="B7613" s="15">
        <v>7396</v>
      </c>
      <c r="C7613" s="18" t="str">
        <f>'Population tagcount script'!D7397</f>
        <v>rm(list=ls())</v>
      </c>
      <c r="D7613" s="5"/>
      <c r="E7613" s="5"/>
      <c r="F7613" s="5"/>
      <c r="G7613" s="5"/>
    </row>
    <row r="7614" spans="1:7" s="15" customFormat="1" x14ac:dyDescent="0.15">
      <c r="A7614" s="6"/>
      <c r="B7614" s="15">
        <v>7397</v>
      </c>
      <c r="C7614" s="18" t="str">
        <f>'Population tagcount script'!D7398</f>
        <v>in_f &lt;- c("0", "0")</v>
      </c>
      <c r="D7614" s="5"/>
      <c r="E7614" s="5"/>
      <c r="F7614" s="5"/>
      <c r="G7614" s="5"/>
    </row>
    <row r="7615" spans="1:7" s="15" customFormat="1" x14ac:dyDescent="0.15">
      <c r="A7615" s="6"/>
      <c r="B7615" s="15">
        <v>7398</v>
      </c>
      <c r="C7615" s="18" t="str">
        <f>'Population tagcount script'!D7399</f>
        <v>out_f &lt;- "C:/NGS/save/.fastq"</v>
      </c>
      <c r="D7615" s="5"/>
      <c r="E7615" s="5"/>
      <c r="F7615" s="5"/>
      <c r="G7615" s="5"/>
    </row>
    <row r="7616" spans="1:7" s="15" customFormat="1" x14ac:dyDescent="0.15">
      <c r="A7616" s="6"/>
      <c r="B7616" s="15">
        <v>7399</v>
      </c>
      <c r="C7616" s="18" t="str">
        <f>'Population tagcount script'!D7400</f>
        <v>param_trim &lt;- 0</v>
      </c>
      <c r="D7616" s="5"/>
      <c r="E7616" s="5"/>
      <c r="F7616" s="5"/>
      <c r="G7616" s="5"/>
    </row>
    <row r="7617" spans="1:7" s="15" customFormat="1" x14ac:dyDescent="0.15">
      <c r="A7617" s="6"/>
      <c r="B7617" s="15">
        <v>7400</v>
      </c>
      <c r="C7617" s="18" t="str">
        <f>'Population tagcount script'!D7401</f>
        <v xml:space="preserve">fastq &lt;- readFastq(in_f)              </v>
      </c>
      <c r="D7617" s="5"/>
      <c r="E7617" s="5"/>
      <c r="F7617" s="5"/>
      <c r="G7617" s="5"/>
    </row>
    <row r="7618" spans="1:7" s="15" customFormat="1" x14ac:dyDescent="0.15">
      <c r="A7618" s="6"/>
      <c r="B7618" s="15">
        <v>7401</v>
      </c>
      <c r="C7618" s="18" t="str">
        <f>'Population tagcount script'!D7402</f>
        <v>hoge &lt;- width(sread(fastq)) - param_trim</v>
      </c>
      <c r="D7618" s="5"/>
      <c r="E7618" s="5"/>
      <c r="F7618" s="5"/>
      <c r="G7618" s="5"/>
    </row>
    <row r="7619" spans="1:7" s="15" customFormat="1" x14ac:dyDescent="0.15">
      <c r="A7619" s="6"/>
      <c r="B7619" s="15">
        <v>7402</v>
      </c>
      <c r="C7619" s="18" t="str">
        <f>'Population tagcount script'!D7403</f>
        <v xml:space="preserve">hoge[hoge &lt; 1] &lt;- 1                   </v>
      </c>
      <c r="D7619" s="5"/>
      <c r="E7619" s="5"/>
      <c r="F7619" s="5"/>
      <c r="G7619" s="5"/>
    </row>
    <row r="7620" spans="1:7" s="15" customFormat="1" x14ac:dyDescent="0.15">
      <c r="A7620" s="6"/>
      <c r="B7620" s="15">
        <v>7403</v>
      </c>
      <c r="C7620" s="18" t="str">
        <f>'Population tagcount script'!D7404</f>
        <v>hoge1 &lt;- DNAStringSet(sread(fastq), start=1, end=hoge)</v>
      </c>
      <c r="D7620" s="5"/>
      <c r="E7620" s="5"/>
      <c r="F7620" s="5"/>
      <c r="G7620" s="5"/>
    </row>
    <row r="7621" spans="1:7" s="15" customFormat="1" x14ac:dyDescent="0.15">
      <c r="A7621" s="6"/>
      <c r="B7621" s="15">
        <v>7404</v>
      </c>
      <c r="C7621" s="18" t="str">
        <f>'Population tagcount script'!D7405</f>
        <v>hoge2 &lt;- BStringSet(quality(quality(fastq)), start=1, end=hoge)</v>
      </c>
      <c r="D7621" s="5"/>
      <c r="E7621" s="5"/>
      <c r="F7621" s="5"/>
      <c r="G7621" s="5"/>
    </row>
    <row r="7622" spans="1:7" s="15" customFormat="1" x14ac:dyDescent="0.15">
      <c r="A7622" s="6"/>
      <c r="B7622" s="15">
        <v>7405</v>
      </c>
      <c r="C7622" s="18" t="str">
        <f>'Population tagcount script'!D7406</f>
        <v>fastq &lt;- ShortReadQ(hoge1, hoge2, id(fastq))</v>
      </c>
      <c r="D7622" s="5"/>
      <c r="E7622" s="5"/>
      <c r="F7622" s="5"/>
      <c r="G7622" s="5"/>
    </row>
    <row r="7623" spans="1:7" s="15" customFormat="1" x14ac:dyDescent="0.15">
      <c r="A7623" s="6"/>
      <c r="B7623" s="15">
        <v>7406</v>
      </c>
      <c r="C7623" s="18" t="str">
        <f>'Population tagcount script'!D7407</f>
        <v xml:space="preserve">writeFastq(fastq, out_f, compress=F)   </v>
      </c>
      <c r="D7623" s="5"/>
      <c r="E7623" s="5"/>
      <c r="F7623" s="5"/>
      <c r="G7623" s="5"/>
    </row>
    <row r="7624" spans="1:7" s="15" customFormat="1" x14ac:dyDescent="0.15">
      <c r="A7624" s="6"/>
      <c r="B7624" s="15">
        <v>7407</v>
      </c>
      <c r="C7624" s="18" t="str">
        <f>'Population tagcount script'!D7408</f>
        <v>param1 &lt;- 35</v>
      </c>
      <c r="D7624" s="5"/>
      <c r="E7624" s="5"/>
      <c r="F7624" s="5"/>
      <c r="G7624" s="5"/>
    </row>
    <row r="7625" spans="1:7" s="15" customFormat="1" x14ac:dyDescent="0.15">
      <c r="A7625" s="6"/>
      <c r="B7625" s="15">
        <v>7408</v>
      </c>
      <c r="C7625" s="18" t="str">
        <f>'Population tagcount script'!D7409</f>
        <v>param2 &lt;- 0.1</v>
      </c>
      <c r="D7625" s="5"/>
      <c r="E7625" s="5"/>
      <c r="F7625" s="5"/>
      <c r="G7625" s="5"/>
    </row>
    <row r="7626" spans="1:7" s="15" customFormat="1" x14ac:dyDescent="0.15">
      <c r="A7626" s="6"/>
      <c r="B7626" s="15">
        <v>7409</v>
      </c>
      <c r="C7626" s="18" t="str">
        <f>'Population tagcount script'!D7410</f>
        <v>fastq &lt;- readFastq("C:/NGS/save/.fastq")</v>
      </c>
      <c r="D7626" s="5"/>
      <c r="E7626" s="5"/>
      <c r="F7626" s="5"/>
      <c r="G7626" s="5"/>
    </row>
    <row r="7627" spans="1:7" s="15" customFormat="1" x14ac:dyDescent="0.15">
      <c r="A7627" s="6"/>
      <c r="B7627" s="15">
        <v>7410</v>
      </c>
      <c r="C7627" s="18" t="str">
        <f>'Population tagcount script'!D7411</f>
        <v>hoge &lt;- as(quality(fastq), "matrix")</v>
      </c>
      <c r="D7627" s="5"/>
      <c r="E7627" s="5"/>
      <c r="F7627" s="5"/>
      <c r="G7627" s="5"/>
    </row>
    <row r="7628" spans="1:7" s="15" customFormat="1" x14ac:dyDescent="0.15">
      <c r="A7628" s="6"/>
      <c r="B7628" s="15">
        <v>7411</v>
      </c>
      <c r="C7628" s="18" t="str">
        <f>'Population tagcount script'!D7412</f>
        <v>obj &lt;- (rowSums(hoge &lt; param1) &lt;= width(fastq)*param2)</v>
      </c>
      <c r="D7628" s="5"/>
      <c r="E7628" s="5"/>
      <c r="F7628" s="5"/>
      <c r="G7628" s="5"/>
    </row>
    <row r="7629" spans="1:7" s="15" customFormat="1" x14ac:dyDescent="0.15">
      <c r="A7629" s="6"/>
      <c r="B7629" s="15">
        <v>7412</v>
      </c>
      <c r="C7629" s="18" t="str">
        <f>'Population tagcount script'!D7413</f>
        <v>fastq &lt;- fastq[obj]</v>
      </c>
      <c r="D7629" s="5"/>
      <c r="E7629" s="5"/>
      <c r="F7629" s="5"/>
      <c r="G7629" s="5"/>
    </row>
    <row r="7630" spans="1:7" s="15" customFormat="1" x14ac:dyDescent="0.15">
      <c r="A7630" s="6"/>
      <c r="B7630" s="15">
        <v>7413</v>
      </c>
      <c r="C7630" s="18" t="str">
        <f>'Population tagcount script'!D7414</f>
        <v xml:space="preserve">writeFastq(fastq, "C:/NGS/save/F2_Adap-0.fastq", compress=F)   </v>
      </c>
      <c r="D7630" s="5"/>
      <c r="E7630" s="5"/>
      <c r="F7630" s="5"/>
      <c r="G7630" s="5"/>
    </row>
    <row r="7631" spans="1:7" s="15" customFormat="1" x14ac:dyDescent="0.15">
      <c r="A7631" s="6"/>
      <c r="B7631" s="15">
        <v>7414</v>
      </c>
      <c r="C7631" s="18" t="str">
        <f>'Population tagcount script'!D7415</f>
        <v>in_f &lt;- "C:/NGS/save/F2_Adap-0.fastq"</v>
      </c>
      <c r="D7631" s="5"/>
      <c r="E7631" s="5"/>
      <c r="F7631" s="5"/>
      <c r="G7631" s="5"/>
    </row>
    <row r="7632" spans="1:7" s="15" customFormat="1" x14ac:dyDescent="0.15">
      <c r="A7632" s="6"/>
      <c r="B7632" s="15">
        <v>7415</v>
      </c>
      <c r="C7632" s="18" t="str">
        <f>'Population tagcount script'!D7416</f>
        <v>out_f &lt;- "C:/NGS/save/F2_Adap-1.fastq"</v>
      </c>
      <c r="D7632" s="5"/>
      <c r="E7632" s="5"/>
      <c r="F7632" s="5"/>
      <c r="G7632" s="5"/>
    </row>
    <row r="7633" spans="1:7" s="15" customFormat="1" x14ac:dyDescent="0.15">
      <c r="A7633" s="6"/>
      <c r="B7633" s="15">
        <v>7416</v>
      </c>
      <c r="C7633" s="18" t="str">
        <f>'Population tagcount script'!D7417</f>
        <v>param_adapter &lt;- "CATGAGATCGGAAGAGCGTCGTGTAGGGAAAGAGTGT"  #Adapter sequence 1</v>
      </c>
      <c r="D7633" s="5"/>
      <c r="E7633" s="5"/>
      <c r="F7633" s="5"/>
      <c r="G7633" s="5"/>
    </row>
    <row r="7634" spans="1:7" s="15" customFormat="1" x14ac:dyDescent="0.15">
      <c r="A7634" s="6"/>
      <c r="B7634" s="15">
        <v>7417</v>
      </c>
      <c r="C7634" s="18" t="str">
        <f>'Population tagcount script'!D7418</f>
        <v xml:space="preserve">system.time(res1 &lt;- preprocessReads(filename=in_f,  outputFilename=out_f,Rpattern=param_adapter, max.Rmismatch=rep(0, nchar(param_adapter)), nBases=0, minLength=20, nrec=1000000))      </v>
      </c>
      <c r="D7634" s="5"/>
      <c r="E7634" s="5"/>
      <c r="F7634" s="5"/>
      <c r="G7634" s="5"/>
    </row>
    <row r="7635" spans="1:7" s="15" customFormat="1" x14ac:dyDescent="0.15">
      <c r="A7635" s="6"/>
      <c r="B7635" s="15">
        <v>7418</v>
      </c>
      <c r="C7635" s="18" t="str">
        <f>'Population tagcount script'!D7419</f>
        <v>in_f &lt;- "C:/NGS/save/F2_Adap-1.fastq"</v>
      </c>
      <c r="D7635" s="5"/>
      <c r="E7635" s="5"/>
      <c r="F7635" s="5"/>
      <c r="G7635" s="5"/>
    </row>
    <row r="7636" spans="1:7" s="15" customFormat="1" x14ac:dyDescent="0.15">
      <c r="A7636" s="6"/>
      <c r="B7636" s="15">
        <v>7419</v>
      </c>
      <c r="C7636" s="18" t="str">
        <f>'Population tagcount script'!D7420</f>
        <v>out_f &lt;- "C:/NGS/save/F2_Adap-2.fastq"</v>
      </c>
      <c r="D7636" s="5"/>
      <c r="E7636" s="5"/>
      <c r="F7636" s="5"/>
      <c r="G7636" s="5"/>
    </row>
    <row r="7637" spans="1:7" s="15" customFormat="1" x14ac:dyDescent="0.15">
      <c r="A7637" s="6"/>
      <c r="B7637" s="15">
        <v>7420</v>
      </c>
      <c r="C7637" s="18" t="str">
        <f>'Population tagcount script'!D7421</f>
        <v>param_adapter &lt;- "TAAGATCGGAAGAGCACACGTCTGAACTCCAGTCAC"  #Adapter sequence 2</v>
      </c>
      <c r="D7637" s="5"/>
      <c r="E7637" s="5"/>
      <c r="F7637" s="5"/>
      <c r="G7637" s="5"/>
    </row>
    <row r="7638" spans="1:7" s="15" customFormat="1" x14ac:dyDescent="0.15">
      <c r="A7638" s="6"/>
      <c r="B7638" s="15">
        <v>7421</v>
      </c>
      <c r="C7638" s="18" t="str">
        <f>'Population tagcount script'!D7422</f>
        <v xml:space="preserve">system.time(res2 &lt;- preprocessReads(filename=in_f,  outputFilename=out_f,Rpattern=param_adapter, max.Rmismatch=rep(0, nchar(param_adapter)), nBases=0, minLength=20, nrec=1000000))      </v>
      </c>
      <c r="D7638" s="5"/>
      <c r="E7638" s="5"/>
      <c r="F7638" s="5"/>
      <c r="G7638" s="5"/>
    </row>
    <row r="7639" spans="1:7" s="15" customFormat="1" x14ac:dyDescent="0.15">
      <c r="A7639" s="6"/>
      <c r="B7639" s="15">
        <v>7422</v>
      </c>
      <c r="C7639" s="18" t="str">
        <f>'Population tagcount script'!D7423</f>
        <v>in_f &lt;- "C:/NGS/save/F2_Adap-2.fastq"</v>
      </c>
      <c r="D7639" s="5"/>
      <c r="E7639" s="5"/>
      <c r="F7639" s="5"/>
      <c r="G7639" s="5"/>
    </row>
    <row r="7640" spans="1:7" s="15" customFormat="1" x14ac:dyDescent="0.15">
      <c r="A7640" s="6"/>
      <c r="B7640" s="15">
        <v>7423</v>
      </c>
      <c r="C7640" s="18" t="str">
        <f>'Population tagcount script'!D7424</f>
        <v>out_f &lt;- "C:/NGS/save/F2_Adap-3.fastq"</v>
      </c>
      <c r="D7640" s="5"/>
      <c r="E7640" s="5"/>
      <c r="F7640" s="5"/>
      <c r="G7640" s="5"/>
    </row>
    <row r="7641" spans="1:7" s="15" customFormat="1" x14ac:dyDescent="0.15">
      <c r="A7641" s="6"/>
      <c r="B7641" s="15">
        <v>7424</v>
      </c>
      <c r="C7641" s="18" t="str">
        <f>'Population tagcount script'!D7425</f>
        <v>param_adapter &lt;- "TAAGATCGGAAGAGCGTCGTGTAGGGAAAGAGTGT"  #Adapter sequence 3</v>
      </c>
      <c r="D7641" s="5"/>
      <c r="E7641" s="5"/>
      <c r="F7641" s="5"/>
      <c r="G7641" s="5"/>
    </row>
    <row r="7642" spans="1:7" s="15" customFormat="1" x14ac:dyDescent="0.15">
      <c r="A7642" s="6"/>
      <c r="B7642" s="15">
        <v>7425</v>
      </c>
      <c r="C7642" s="18" t="str">
        <f>'Population tagcount script'!D7426</f>
        <v xml:space="preserve">system.time(res3 &lt;- preprocessReads(filename=in_f,  outputFilename=out_f,Rpattern=param_adapter, max.Rmismatch=rep(0, nchar(param_adapter)), nBases=0, minLength=20, nrec=1000000))      </v>
      </c>
      <c r="D7642" s="5"/>
      <c r="E7642" s="5"/>
      <c r="F7642" s="5"/>
      <c r="G7642" s="5"/>
    </row>
    <row r="7643" spans="1:7" s="15" customFormat="1" x14ac:dyDescent="0.15">
      <c r="A7643" s="6"/>
      <c r="B7643" s="15">
        <v>7426</v>
      </c>
      <c r="C7643" s="18" t="str">
        <f>'Population tagcount script'!D7427</f>
        <v>in_f &lt;- "C:/NGS/save/F2_Adap-3.fastq"</v>
      </c>
      <c r="D7643" s="5"/>
      <c r="E7643" s="5"/>
      <c r="F7643" s="5"/>
      <c r="G7643" s="5"/>
    </row>
    <row r="7644" spans="1:7" s="15" customFormat="1" x14ac:dyDescent="0.15">
      <c r="A7644" s="6"/>
      <c r="B7644" s="15">
        <v>7427</v>
      </c>
      <c r="C7644" s="18" t="str">
        <f>'Population tagcount script'!D7428</f>
        <v>out_f &lt;- "C:/NGS/save/AdapterTrim_.fastq"</v>
      </c>
      <c r="D7644" s="5"/>
      <c r="E7644" s="5"/>
      <c r="F7644" s="5"/>
      <c r="G7644" s="5"/>
    </row>
    <row r="7645" spans="1:7" s="15" customFormat="1" x14ac:dyDescent="0.15">
      <c r="A7645" s="6"/>
      <c r="B7645" s="15">
        <v>7428</v>
      </c>
      <c r="C7645" s="18" t="str">
        <f>'Population tagcount script'!D7429</f>
        <v>param_adapter &lt;- "CATGAGATCGGAAGAGCACACGTCTGAACTCCAGTCAC"  #Adapter sequence 4</v>
      </c>
      <c r="D7645" s="5"/>
      <c r="E7645" s="5"/>
      <c r="F7645" s="5"/>
      <c r="G7645" s="5"/>
    </row>
    <row r="7646" spans="1:7" s="15" customFormat="1" x14ac:dyDescent="0.15">
      <c r="A7646" s="6"/>
      <c r="B7646" s="15">
        <v>7429</v>
      </c>
      <c r="C7646" s="18" t="str">
        <f>'Population tagcount script'!D7430</f>
        <v xml:space="preserve">system.time(res4 &lt;- preprocessReads(filename=in_f,  outputFilename=out_f,Rpattern=param_adapter, max.Rmismatch=rep(0, nchar(param_adapter)), nBases=0, minLength=20, nrec=1000000))      </v>
      </c>
      <c r="D7646" s="5"/>
      <c r="E7646" s="5"/>
      <c r="F7646" s="5"/>
      <c r="G7646" s="5"/>
    </row>
    <row r="7647" spans="1:7" s="15" customFormat="1" x14ac:dyDescent="0.15">
      <c r="A7647" s="6"/>
      <c r="B7647" s="15">
        <v>7430</v>
      </c>
      <c r="C7647" s="18" t="str">
        <f>'Population tagcount script'!D7431</f>
        <v>res &lt;- rbind(res1,res2,res3,res4)</v>
      </c>
      <c r="D7647" s="5"/>
      <c r="E7647" s="5"/>
      <c r="F7647" s="5"/>
      <c r="G7647" s="5"/>
    </row>
    <row r="7648" spans="1:7" s="15" customFormat="1" x14ac:dyDescent="0.15">
      <c r="A7648" s="6"/>
      <c r="B7648" s="15">
        <v>7431</v>
      </c>
      <c r="C7648" s="18" t="str">
        <f>'Population tagcount script'!D7432</f>
        <v>write.csv(res, "C:/NGS/save/.fastq.csv")</v>
      </c>
      <c r="D7648" s="5"/>
      <c r="E7648" s="5"/>
      <c r="F7648" s="5"/>
      <c r="G7648" s="5"/>
    </row>
    <row r="7649" spans="1:7" s="15" customFormat="1" x14ac:dyDescent="0.15">
      <c r="A7649" s="6"/>
      <c r="B7649" s="15">
        <v>7432</v>
      </c>
      <c r="C7649" s="18" t="str">
        <f>'Population tagcount script'!D7433</f>
        <v>system.time(fastq &lt;- fread("C:/NGS/save/AdapterTrim_.fastq", header=F, sep="\t", na.strings="NA", strip.white=TRUE, verbose=TRUE))</v>
      </c>
      <c r="D7649" s="5"/>
      <c r="E7649" s="5"/>
      <c r="F7649" s="5"/>
      <c r="G7649" s="5"/>
    </row>
    <row r="7650" spans="1:7" s="15" customFormat="1" x14ac:dyDescent="0.15">
      <c r="A7650" s="6"/>
      <c r="B7650" s="15">
        <v>7433</v>
      </c>
      <c r="C7650" s="18" t="str">
        <f>'Population tagcount script'!D7434</f>
        <v>file.remove("C:/NGS/save/AdapterTrim_.fastq","C:/NGS/save/F2_Adap-0.fastq","C:/NGS/save/F2_Adap-1.fastq","C:/NGS/save/F2_Adap-2.fastq","C:/NGS/save/F2_Adap-3.fastq")</v>
      </c>
      <c r="D7650" s="5"/>
      <c r="E7650" s="5"/>
      <c r="F7650" s="5"/>
      <c r="G7650" s="5"/>
    </row>
    <row r="7651" spans="1:7" s="15" customFormat="1" x14ac:dyDescent="0.15">
      <c r="A7651" s="6"/>
      <c r="B7651" s="15">
        <v>7434</v>
      </c>
      <c r="C7651" s="18" t="str">
        <f>'Population tagcount script'!D7435</f>
        <v>system.time(nucleotide &lt;- fastq[2+4*(0:((nrow(fastq)/4)-1))])</v>
      </c>
      <c r="D7651" s="5"/>
      <c r="E7651" s="5"/>
      <c r="F7651" s="5"/>
      <c r="G7651" s="5"/>
    </row>
    <row r="7652" spans="1:7" s="15" customFormat="1" x14ac:dyDescent="0.15">
      <c r="A7652" s="6"/>
      <c r="B7652" s="15">
        <v>7435</v>
      </c>
      <c r="C7652" s="18" t="str">
        <f>'Population tagcount script'!D7436</f>
        <v>system.time(RADtag &lt;- sort(table(nucleotide), decreasing=TRUE))</v>
      </c>
      <c r="D7652" s="5"/>
      <c r="E7652" s="5"/>
      <c r="F7652" s="5"/>
      <c r="G7652" s="5"/>
    </row>
    <row r="7653" spans="1:7" s="15" customFormat="1" x14ac:dyDescent="0.15">
      <c r="A7653" s="6"/>
      <c r="B7653" s="15">
        <v>7436</v>
      </c>
      <c r="C7653" s="18" t="str">
        <f>'Population tagcount script'!D7437</f>
        <v>system.time(write.csv(RADtag, file="C:/NGS/save/.tagcount", row.names = F))</v>
      </c>
      <c r="D7653" s="5"/>
      <c r="E7653" s="5"/>
      <c r="F7653" s="5"/>
      <c r="G7653" s="5"/>
    </row>
    <row r="7654" spans="1:7" s="15" customFormat="1" x14ac:dyDescent="0.15">
      <c r="A7654" s="6"/>
      <c r="B7654" s="15">
        <v>7437</v>
      </c>
      <c r="C7654" s="18" t="str">
        <f>'Population tagcount script'!D7438</f>
        <v>file.remove("C:/NGS/save/.fastq")</v>
      </c>
      <c r="D7654" s="5"/>
      <c r="E7654" s="5"/>
      <c r="F7654" s="5"/>
      <c r="G7654" s="5"/>
    </row>
    <row r="7655" spans="1:7" s="15" customFormat="1" x14ac:dyDescent="0.15">
      <c r="A7655" s="6"/>
      <c r="B7655" s="15">
        <v>7438</v>
      </c>
      <c r="C7655" s="18" t="str">
        <f>'Population tagcount script'!D7439</f>
        <v>RAD_1over &lt;- RADtag[RADtag&gt;1]</v>
      </c>
      <c r="D7655" s="5"/>
      <c r="E7655" s="5"/>
      <c r="F7655" s="5"/>
      <c r="G7655" s="5"/>
    </row>
    <row r="7656" spans="1:7" s="15" customFormat="1" x14ac:dyDescent="0.15">
      <c r="A7656" s="6"/>
      <c r="B7656" s="15">
        <v>7439</v>
      </c>
      <c r="C7656" s="18" t="str">
        <f>'Population tagcount script'!D7440</f>
        <v>system.time(write.csv(RAD_1over, file="C:/NGS/save/.tagcount1over", row.names = F))</v>
      </c>
      <c r="D7656" s="5"/>
      <c r="E7656" s="5"/>
      <c r="F7656" s="5"/>
      <c r="G7656" s="5"/>
    </row>
    <row r="7657" spans="1:7" s="15" customFormat="1" x14ac:dyDescent="0.15">
      <c r="A7657" s="6"/>
      <c r="B7657" s="15">
        <v>7440</v>
      </c>
      <c r="C7657" s="18" t="str">
        <f>'Population tagcount script'!D7441</f>
        <v>rm(list=ls())</v>
      </c>
      <c r="D7657" s="5"/>
      <c r="E7657" s="5"/>
      <c r="F7657" s="5"/>
      <c r="G7657" s="5"/>
    </row>
    <row r="7658" spans="1:7" s="15" customFormat="1" x14ac:dyDescent="0.15">
      <c r="A7658" s="6"/>
      <c r="B7658" s="15">
        <v>7441</v>
      </c>
      <c r="C7658" s="18" t="str">
        <f>'Population tagcount script'!D7442</f>
        <v>in_f &lt;- c("0", "0")</v>
      </c>
      <c r="D7658" s="5"/>
      <c r="E7658" s="5"/>
      <c r="F7658" s="5"/>
      <c r="G7658" s="5"/>
    </row>
    <row r="7659" spans="1:7" s="15" customFormat="1" x14ac:dyDescent="0.15">
      <c r="A7659" s="6"/>
      <c r="B7659" s="15">
        <v>7442</v>
      </c>
      <c r="C7659" s="18" t="str">
        <f>'Population tagcount script'!D7443</f>
        <v>out_f &lt;- "C:/NGS/save/.fastq"</v>
      </c>
      <c r="D7659" s="5"/>
      <c r="E7659" s="5"/>
      <c r="F7659" s="5"/>
      <c r="G7659" s="5"/>
    </row>
    <row r="7660" spans="1:7" s="15" customFormat="1" x14ac:dyDescent="0.15">
      <c r="A7660" s="6"/>
      <c r="B7660" s="15">
        <v>7443</v>
      </c>
      <c r="C7660" s="18" t="str">
        <f>'Population tagcount script'!D7444</f>
        <v>param_trim &lt;- 0</v>
      </c>
      <c r="D7660" s="5"/>
      <c r="E7660" s="5"/>
      <c r="F7660" s="5"/>
      <c r="G7660" s="5"/>
    </row>
    <row r="7661" spans="1:7" s="15" customFormat="1" x14ac:dyDescent="0.15">
      <c r="A7661" s="6"/>
      <c r="B7661" s="15">
        <v>7444</v>
      </c>
      <c r="C7661" s="18" t="str">
        <f>'Population tagcount script'!D7445</f>
        <v xml:space="preserve">fastq &lt;- readFastq(in_f)              </v>
      </c>
      <c r="D7661" s="5"/>
      <c r="E7661" s="5"/>
      <c r="F7661" s="5"/>
      <c r="G7661" s="5"/>
    </row>
    <row r="7662" spans="1:7" s="15" customFormat="1" x14ac:dyDescent="0.15">
      <c r="A7662" s="6"/>
      <c r="B7662" s="15">
        <v>7445</v>
      </c>
      <c r="C7662" s="18" t="str">
        <f>'Population tagcount script'!D7446</f>
        <v>hoge &lt;- width(sread(fastq)) - param_trim</v>
      </c>
      <c r="D7662" s="5"/>
      <c r="E7662" s="5"/>
      <c r="F7662" s="5"/>
      <c r="G7662" s="5"/>
    </row>
    <row r="7663" spans="1:7" s="15" customFormat="1" x14ac:dyDescent="0.15">
      <c r="A7663" s="6"/>
      <c r="B7663" s="15">
        <v>7446</v>
      </c>
      <c r="C7663" s="18" t="str">
        <f>'Population tagcount script'!D7447</f>
        <v xml:space="preserve">hoge[hoge &lt; 1] &lt;- 1                   </v>
      </c>
      <c r="D7663" s="5"/>
      <c r="E7663" s="5"/>
      <c r="F7663" s="5"/>
      <c r="G7663" s="5"/>
    </row>
    <row r="7664" spans="1:7" s="15" customFormat="1" x14ac:dyDescent="0.15">
      <c r="A7664" s="6"/>
      <c r="B7664" s="15">
        <v>7447</v>
      </c>
      <c r="C7664" s="18" t="str">
        <f>'Population tagcount script'!D7448</f>
        <v>hoge1 &lt;- DNAStringSet(sread(fastq), start=1, end=hoge)</v>
      </c>
      <c r="D7664" s="5"/>
      <c r="E7664" s="5"/>
      <c r="F7664" s="5"/>
      <c r="G7664" s="5"/>
    </row>
    <row r="7665" spans="1:7" s="15" customFormat="1" x14ac:dyDescent="0.15">
      <c r="A7665" s="6"/>
      <c r="B7665" s="15">
        <v>7448</v>
      </c>
      <c r="C7665" s="18" t="str">
        <f>'Population tagcount script'!D7449</f>
        <v>hoge2 &lt;- BStringSet(quality(quality(fastq)), start=1, end=hoge)</v>
      </c>
      <c r="D7665" s="5"/>
      <c r="E7665" s="5"/>
      <c r="F7665" s="5"/>
      <c r="G7665" s="5"/>
    </row>
    <row r="7666" spans="1:7" s="15" customFormat="1" x14ac:dyDescent="0.15">
      <c r="A7666" s="6"/>
      <c r="B7666" s="15">
        <v>7449</v>
      </c>
      <c r="C7666" s="18" t="str">
        <f>'Population tagcount script'!D7450</f>
        <v>fastq &lt;- ShortReadQ(hoge1, hoge2, id(fastq))</v>
      </c>
      <c r="D7666" s="5"/>
      <c r="E7666" s="5"/>
      <c r="F7666" s="5"/>
      <c r="G7666" s="5"/>
    </row>
    <row r="7667" spans="1:7" s="15" customFormat="1" x14ac:dyDescent="0.15">
      <c r="A7667" s="6"/>
      <c r="B7667" s="15">
        <v>7450</v>
      </c>
      <c r="C7667" s="18" t="str">
        <f>'Population tagcount script'!D7451</f>
        <v xml:space="preserve">writeFastq(fastq, out_f, compress=F)   </v>
      </c>
      <c r="D7667" s="5"/>
      <c r="E7667" s="5"/>
      <c r="F7667" s="5"/>
      <c r="G7667" s="5"/>
    </row>
    <row r="7668" spans="1:7" s="15" customFormat="1" x14ac:dyDescent="0.15">
      <c r="A7668" s="6"/>
      <c r="B7668" s="15">
        <v>7451</v>
      </c>
      <c r="C7668" s="18" t="str">
        <f>'Population tagcount script'!D7452</f>
        <v>param1 &lt;- 35</v>
      </c>
      <c r="D7668" s="5"/>
      <c r="E7668" s="5"/>
      <c r="F7668" s="5"/>
      <c r="G7668" s="5"/>
    </row>
    <row r="7669" spans="1:7" s="15" customFormat="1" x14ac:dyDescent="0.15">
      <c r="A7669" s="6"/>
      <c r="B7669" s="15">
        <v>7452</v>
      </c>
      <c r="C7669" s="18" t="str">
        <f>'Population tagcount script'!D7453</f>
        <v>param2 &lt;- 0.1</v>
      </c>
      <c r="D7669" s="5"/>
      <c r="E7669" s="5"/>
      <c r="F7669" s="5"/>
      <c r="G7669" s="5"/>
    </row>
    <row r="7670" spans="1:7" s="15" customFormat="1" x14ac:dyDescent="0.15">
      <c r="A7670" s="6"/>
      <c r="B7670" s="15">
        <v>7453</v>
      </c>
      <c r="C7670" s="18" t="str">
        <f>'Population tagcount script'!D7454</f>
        <v>fastq &lt;- readFastq("C:/NGS/save/.fastq")</v>
      </c>
      <c r="D7670" s="5"/>
      <c r="E7670" s="5"/>
      <c r="F7670" s="5"/>
      <c r="G7670" s="5"/>
    </row>
    <row r="7671" spans="1:7" s="15" customFormat="1" x14ac:dyDescent="0.15">
      <c r="A7671" s="6"/>
      <c r="B7671" s="15">
        <v>7454</v>
      </c>
      <c r="C7671" s="18" t="str">
        <f>'Population tagcount script'!D7455</f>
        <v>hoge &lt;- as(quality(fastq), "matrix")</v>
      </c>
      <c r="D7671" s="5"/>
      <c r="E7671" s="5"/>
      <c r="F7671" s="5"/>
      <c r="G7671" s="5"/>
    </row>
    <row r="7672" spans="1:7" s="15" customFormat="1" x14ac:dyDescent="0.15">
      <c r="A7672" s="6"/>
      <c r="B7672" s="15">
        <v>7455</v>
      </c>
      <c r="C7672" s="18" t="str">
        <f>'Population tagcount script'!D7456</f>
        <v>obj &lt;- (rowSums(hoge &lt; param1) &lt;= width(fastq)*param2)</v>
      </c>
      <c r="D7672" s="5"/>
      <c r="E7672" s="5"/>
      <c r="F7672" s="5"/>
      <c r="G7672" s="5"/>
    </row>
    <row r="7673" spans="1:7" s="15" customFormat="1" x14ac:dyDescent="0.15">
      <c r="A7673" s="6"/>
      <c r="B7673" s="15">
        <v>7456</v>
      </c>
      <c r="C7673" s="18" t="str">
        <f>'Population tagcount script'!D7457</f>
        <v>fastq &lt;- fastq[obj]</v>
      </c>
      <c r="D7673" s="5"/>
      <c r="E7673" s="5"/>
      <c r="F7673" s="5"/>
      <c r="G7673" s="5"/>
    </row>
    <row r="7674" spans="1:7" s="15" customFormat="1" x14ac:dyDescent="0.15">
      <c r="A7674" s="6"/>
      <c r="B7674" s="15">
        <v>7457</v>
      </c>
      <c r="C7674" s="18" t="str">
        <f>'Population tagcount script'!D7458</f>
        <v xml:space="preserve">writeFastq(fastq, "C:/NGS/save/F2_Adap-0.fastq", compress=F)   </v>
      </c>
      <c r="D7674" s="5"/>
      <c r="E7674" s="5"/>
      <c r="F7674" s="5"/>
      <c r="G7674" s="5"/>
    </row>
    <row r="7675" spans="1:7" s="15" customFormat="1" x14ac:dyDescent="0.15">
      <c r="A7675" s="6"/>
      <c r="B7675" s="15">
        <v>7458</v>
      </c>
      <c r="C7675" s="18" t="str">
        <f>'Population tagcount script'!D7459</f>
        <v>in_f &lt;- "C:/NGS/save/F2_Adap-0.fastq"</v>
      </c>
      <c r="D7675" s="5"/>
      <c r="E7675" s="5"/>
      <c r="F7675" s="5"/>
      <c r="G7675" s="5"/>
    </row>
    <row r="7676" spans="1:7" s="15" customFormat="1" x14ac:dyDescent="0.15">
      <c r="A7676" s="6"/>
      <c r="B7676" s="15">
        <v>7459</v>
      </c>
      <c r="C7676" s="18" t="str">
        <f>'Population tagcount script'!D7460</f>
        <v>out_f &lt;- "C:/NGS/save/F2_Adap-1.fastq"</v>
      </c>
      <c r="D7676" s="5"/>
      <c r="E7676" s="5"/>
      <c r="F7676" s="5"/>
      <c r="G7676" s="5"/>
    </row>
    <row r="7677" spans="1:7" s="15" customFormat="1" x14ac:dyDescent="0.15">
      <c r="A7677" s="6"/>
      <c r="B7677" s="15">
        <v>7460</v>
      </c>
      <c r="C7677" s="18" t="str">
        <f>'Population tagcount script'!D7461</f>
        <v>param_adapter &lt;- "CATGAGATCGGAAGAGCGTCGTGTAGGGAAAGAGTGT"  #Adapter sequence 1</v>
      </c>
      <c r="D7677" s="5"/>
      <c r="E7677" s="5"/>
      <c r="F7677" s="5"/>
      <c r="G7677" s="5"/>
    </row>
    <row r="7678" spans="1:7" s="15" customFormat="1" x14ac:dyDescent="0.15">
      <c r="A7678" s="6"/>
      <c r="B7678" s="15">
        <v>7461</v>
      </c>
      <c r="C7678" s="18" t="str">
        <f>'Population tagcount script'!D7462</f>
        <v xml:space="preserve">system.time(res1 &lt;- preprocessReads(filename=in_f,  outputFilename=out_f,Rpattern=param_adapter, max.Rmismatch=rep(0, nchar(param_adapter)), nBases=0, minLength=20, nrec=1000000))      </v>
      </c>
      <c r="D7678" s="5"/>
      <c r="E7678" s="5"/>
      <c r="F7678" s="5"/>
      <c r="G7678" s="5"/>
    </row>
    <row r="7679" spans="1:7" s="15" customFormat="1" x14ac:dyDescent="0.15">
      <c r="A7679" s="6"/>
      <c r="B7679" s="15">
        <v>7462</v>
      </c>
      <c r="C7679" s="18" t="str">
        <f>'Population tagcount script'!D7463</f>
        <v>in_f &lt;- "C:/NGS/save/F2_Adap-1.fastq"</v>
      </c>
      <c r="D7679" s="5"/>
      <c r="E7679" s="5"/>
      <c r="F7679" s="5"/>
      <c r="G7679" s="5"/>
    </row>
    <row r="7680" spans="1:7" s="15" customFormat="1" x14ac:dyDescent="0.15">
      <c r="A7680" s="6"/>
      <c r="B7680" s="15">
        <v>7463</v>
      </c>
      <c r="C7680" s="18" t="str">
        <f>'Population tagcount script'!D7464</f>
        <v>out_f &lt;- "C:/NGS/save/F2_Adap-2.fastq"</v>
      </c>
      <c r="D7680" s="5"/>
      <c r="E7680" s="5"/>
      <c r="F7680" s="5"/>
      <c r="G7680" s="5"/>
    </row>
    <row r="7681" spans="1:7" s="15" customFormat="1" x14ac:dyDescent="0.15">
      <c r="A7681" s="6"/>
      <c r="B7681" s="15">
        <v>7464</v>
      </c>
      <c r="C7681" s="18" t="str">
        <f>'Population tagcount script'!D7465</f>
        <v>param_adapter &lt;- "TAAGATCGGAAGAGCACACGTCTGAACTCCAGTCAC"  #Adapter sequence 2</v>
      </c>
      <c r="D7681" s="5"/>
      <c r="E7681" s="5"/>
      <c r="F7681" s="5"/>
      <c r="G7681" s="5"/>
    </row>
    <row r="7682" spans="1:7" s="15" customFormat="1" x14ac:dyDescent="0.15">
      <c r="A7682" s="6"/>
      <c r="B7682" s="15">
        <v>7465</v>
      </c>
      <c r="C7682" s="18" t="str">
        <f>'Population tagcount script'!D7466</f>
        <v xml:space="preserve">system.time(res2 &lt;- preprocessReads(filename=in_f,  outputFilename=out_f,Rpattern=param_adapter, max.Rmismatch=rep(0, nchar(param_adapter)), nBases=0, minLength=20, nrec=1000000))      </v>
      </c>
      <c r="D7682" s="5"/>
      <c r="E7682" s="5"/>
      <c r="F7682" s="5"/>
      <c r="G7682" s="5"/>
    </row>
    <row r="7683" spans="1:7" s="15" customFormat="1" x14ac:dyDescent="0.15">
      <c r="A7683" s="6"/>
      <c r="B7683" s="15">
        <v>7466</v>
      </c>
      <c r="C7683" s="18" t="str">
        <f>'Population tagcount script'!D7467</f>
        <v>in_f &lt;- "C:/NGS/save/F2_Adap-2.fastq"</v>
      </c>
      <c r="D7683" s="5"/>
      <c r="E7683" s="5"/>
      <c r="F7683" s="5"/>
      <c r="G7683" s="5"/>
    </row>
    <row r="7684" spans="1:7" s="15" customFormat="1" x14ac:dyDescent="0.15">
      <c r="A7684" s="6"/>
      <c r="B7684" s="15">
        <v>7467</v>
      </c>
      <c r="C7684" s="18" t="str">
        <f>'Population tagcount script'!D7468</f>
        <v>out_f &lt;- "C:/NGS/save/F2_Adap-3.fastq"</v>
      </c>
      <c r="D7684" s="5"/>
      <c r="E7684" s="5"/>
      <c r="F7684" s="5"/>
      <c r="G7684" s="5"/>
    </row>
    <row r="7685" spans="1:7" s="15" customFormat="1" x14ac:dyDescent="0.15">
      <c r="A7685" s="6"/>
      <c r="B7685" s="15">
        <v>7468</v>
      </c>
      <c r="C7685" s="18" t="str">
        <f>'Population tagcount script'!D7469</f>
        <v>param_adapter &lt;- "TAAGATCGGAAGAGCGTCGTGTAGGGAAAGAGTGT"  #Adapter sequence 3</v>
      </c>
      <c r="D7685" s="5"/>
      <c r="E7685" s="5"/>
      <c r="F7685" s="5"/>
      <c r="G7685" s="5"/>
    </row>
    <row r="7686" spans="1:7" s="15" customFormat="1" x14ac:dyDescent="0.15">
      <c r="A7686" s="6"/>
      <c r="B7686" s="15">
        <v>7469</v>
      </c>
      <c r="C7686" s="18" t="str">
        <f>'Population tagcount script'!D7470</f>
        <v xml:space="preserve">system.time(res3 &lt;- preprocessReads(filename=in_f,  outputFilename=out_f,Rpattern=param_adapter, max.Rmismatch=rep(0, nchar(param_adapter)), nBases=0, minLength=20, nrec=1000000))      </v>
      </c>
      <c r="D7686" s="5"/>
      <c r="E7686" s="5"/>
      <c r="F7686" s="5"/>
      <c r="G7686" s="5"/>
    </row>
    <row r="7687" spans="1:7" s="15" customFormat="1" x14ac:dyDescent="0.15">
      <c r="A7687" s="6"/>
      <c r="B7687" s="15">
        <v>7470</v>
      </c>
      <c r="C7687" s="18" t="str">
        <f>'Population tagcount script'!D7471</f>
        <v>in_f &lt;- "C:/NGS/save/F2_Adap-3.fastq"</v>
      </c>
      <c r="D7687" s="5"/>
      <c r="E7687" s="5"/>
      <c r="F7687" s="5"/>
      <c r="G7687" s="5"/>
    </row>
    <row r="7688" spans="1:7" s="15" customFormat="1" x14ac:dyDescent="0.15">
      <c r="A7688" s="6"/>
      <c r="B7688" s="15">
        <v>7471</v>
      </c>
      <c r="C7688" s="18" t="str">
        <f>'Population tagcount script'!D7472</f>
        <v>out_f &lt;- "C:/NGS/save/AdapterTrim_.fastq"</v>
      </c>
      <c r="D7688" s="5"/>
      <c r="E7688" s="5"/>
      <c r="F7688" s="5"/>
      <c r="G7688" s="5"/>
    </row>
    <row r="7689" spans="1:7" s="15" customFormat="1" x14ac:dyDescent="0.15">
      <c r="A7689" s="6"/>
      <c r="B7689" s="15">
        <v>7472</v>
      </c>
      <c r="C7689" s="18" t="str">
        <f>'Population tagcount script'!D7473</f>
        <v>param_adapter &lt;- "CATGAGATCGGAAGAGCACACGTCTGAACTCCAGTCAC"  #Adapter sequence 4</v>
      </c>
      <c r="D7689" s="5"/>
      <c r="E7689" s="5"/>
      <c r="F7689" s="5"/>
      <c r="G7689" s="5"/>
    </row>
    <row r="7690" spans="1:7" s="15" customFormat="1" x14ac:dyDescent="0.15">
      <c r="A7690" s="6"/>
      <c r="B7690" s="15">
        <v>7473</v>
      </c>
      <c r="C7690" s="18" t="str">
        <f>'Population tagcount script'!D7474</f>
        <v xml:space="preserve">system.time(res4 &lt;- preprocessReads(filename=in_f,  outputFilename=out_f,Rpattern=param_adapter, max.Rmismatch=rep(0, nchar(param_adapter)), nBases=0, minLength=20, nrec=1000000))      </v>
      </c>
      <c r="D7690" s="5"/>
      <c r="E7690" s="5"/>
      <c r="F7690" s="5"/>
      <c r="G7690" s="5"/>
    </row>
    <row r="7691" spans="1:7" s="15" customFormat="1" x14ac:dyDescent="0.15">
      <c r="A7691" s="6"/>
      <c r="B7691" s="15">
        <v>7474</v>
      </c>
      <c r="C7691" s="18" t="str">
        <f>'Population tagcount script'!D7475</f>
        <v>res &lt;- rbind(res1,res2,res3,res4)</v>
      </c>
      <c r="D7691" s="5"/>
      <c r="E7691" s="5"/>
      <c r="F7691" s="5"/>
      <c r="G7691" s="5"/>
    </row>
    <row r="7692" spans="1:7" s="15" customFormat="1" x14ac:dyDescent="0.15">
      <c r="A7692" s="6"/>
      <c r="B7692" s="15">
        <v>7475</v>
      </c>
      <c r="C7692" s="18" t="str">
        <f>'Population tagcount script'!D7476</f>
        <v>write.csv(res, "C:/NGS/save/.fastq.csv")</v>
      </c>
      <c r="D7692" s="5"/>
      <c r="E7692" s="5"/>
      <c r="F7692" s="5"/>
      <c r="G7692" s="5"/>
    </row>
    <row r="7693" spans="1:7" s="15" customFormat="1" x14ac:dyDescent="0.15">
      <c r="A7693" s="6"/>
      <c r="B7693" s="15">
        <v>7476</v>
      </c>
      <c r="C7693" s="18" t="str">
        <f>'Population tagcount script'!D7477</f>
        <v>system.time(fastq &lt;- fread("C:/NGS/save/AdapterTrim_.fastq", header=F, sep="\t", na.strings="NA", strip.white=TRUE, verbose=TRUE))</v>
      </c>
      <c r="D7693" s="5"/>
      <c r="E7693" s="5"/>
      <c r="F7693" s="5"/>
      <c r="G7693" s="5"/>
    </row>
    <row r="7694" spans="1:7" s="15" customFormat="1" x14ac:dyDescent="0.15">
      <c r="A7694" s="6"/>
      <c r="B7694" s="15">
        <v>7477</v>
      </c>
      <c r="C7694" s="18" t="str">
        <f>'Population tagcount script'!D7478</f>
        <v>file.remove("C:/NGS/save/AdapterTrim_.fastq","C:/NGS/save/F2_Adap-0.fastq","C:/NGS/save/F2_Adap-1.fastq","C:/NGS/save/F2_Adap-2.fastq","C:/NGS/save/F2_Adap-3.fastq")</v>
      </c>
      <c r="D7694" s="5"/>
      <c r="E7694" s="5"/>
      <c r="F7694" s="5"/>
      <c r="G7694" s="5"/>
    </row>
    <row r="7695" spans="1:7" s="15" customFormat="1" x14ac:dyDescent="0.15">
      <c r="A7695" s="6"/>
      <c r="B7695" s="15">
        <v>7478</v>
      </c>
      <c r="C7695" s="18" t="str">
        <f>'Population tagcount script'!D7479</f>
        <v>system.time(nucleotide &lt;- fastq[2+4*(0:((nrow(fastq)/4)-1))])</v>
      </c>
      <c r="D7695" s="5"/>
      <c r="E7695" s="5"/>
      <c r="F7695" s="5"/>
      <c r="G7695" s="5"/>
    </row>
    <row r="7696" spans="1:7" s="15" customFormat="1" x14ac:dyDescent="0.15">
      <c r="A7696" s="6"/>
      <c r="B7696" s="15">
        <v>7479</v>
      </c>
      <c r="C7696" s="18" t="str">
        <f>'Population tagcount script'!D7480</f>
        <v>system.time(RADtag &lt;- sort(table(nucleotide), decreasing=TRUE))</v>
      </c>
      <c r="D7696" s="5"/>
      <c r="E7696" s="5"/>
      <c r="F7696" s="5"/>
      <c r="G7696" s="5"/>
    </row>
    <row r="7697" spans="1:7" s="15" customFormat="1" x14ac:dyDescent="0.15">
      <c r="A7697" s="6"/>
      <c r="B7697" s="15">
        <v>7480</v>
      </c>
      <c r="C7697" s="18" t="str">
        <f>'Population tagcount script'!D7481</f>
        <v>system.time(write.csv(RADtag, file="C:/NGS/save/.tagcount", row.names = F))</v>
      </c>
      <c r="D7697" s="5"/>
      <c r="E7697" s="5"/>
      <c r="F7697" s="5"/>
      <c r="G7697" s="5"/>
    </row>
    <row r="7698" spans="1:7" s="15" customFormat="1" x14ac:dyDescent="0.15">
      <c r="A7698" s="6"/>
      <c r="B7698" s="15">
        <v>7481</v>
      </c>
      <c r="C7698" s="18" t="str">
        <f>'Population tagcount script'!D7482</f>
        <v>file.remove("C:/NGS/save/.fastq")</v>
      </c>
      <c r="D7698" s="5"/>
      <c r="E7698" s="5"/>
      <c r="F7698" s="5"/>
      <c r="G7698" s="5"/>
    </row>
    <row r="7699" spans="1:7" s="15" customFormat="1" x14ac:dyDescent="0.15">
      <c r="A7699" s="6"/>
      <c r="B7699" s="15">
        <v>7482</v>
      </c>
      <c r="C7699" s="18" t="str">
        <f>'Population tagcount script'!D7483</f>
        <v>RAD_1over &lt;- RADtag[RADtag&gt;1]</v>
      </c>
      <c r="D7699" s="5"/>
      <c r="E7699" s="5"/>
      <c r="F7699" s="5"/>
      <c r="G7699" s="5"/>
    </row>
    <row r="7700" spans="1:7" s="15" customFormat="1" x14ac:dyDescent="0.15">
      <c r="A7700" s="6"/>
      <c r="B7700" s="15">
        <v>7483</v>
      </c>
      <c r="C7700" s="18" t="str">
        <f>'Population tagcount script'!D7484</f>
        <v>system.time(write.csv(RAD_1over, file="C:/NGS/save/.tagcount1over", row.names = F))</v>
      </c>
      <c r="D7700" s="5"/>
      <c r="E7700" s="5"/>
      <c r="F7700" s="5"/>
      <c r="G7700" s="5"/>
    </row>
    <row r="7701" spans="1:7" s="15" customFormat="1" x14ac:dyDescent="0.15">
      <c r="A7701" s="6"/>
      <c r="B7701" s="15">
        <v>7484</v>
      </c>
      <c r="C7701" s="18" t="str">
        <f>'Population tagcount script'!D7485</f>
        <v>rm(list=ls())</v>
      </c>
      <c r="D7701" s="5"/>
      <c r="E7701" s="5"/>
      <c r="F7701" s="5"/>
      <c r="G7701" s="5"/>
    </row>
    <row r="7702" spans="1:7" s="15" customFormat="1" x14ac:dyDescent="0.15">
      <c r="A7702" s="6"/>
      <c r="B7702" s="15">
        <v>7485</v>
      </c>
      <c r="C7702" s="18" t="str">
        <f>'Population tagcount script'!D7486</f>
        <v>in_f &lt;- c("0", "0")</v>
      </c>
      <c r="D7702" s="5"/>
      <c r="E7702" s="5"/>
      <c r="F7702" s="5"/>
      <c r="G7702" s="5"/>
    </row>
    <row r="7703" spans="1:7" s="15" customFormat="1" x14ac:dyDescent="0.15">
      <c r="A7703" s="6"/>
      <c r="B7703" s="15">
        <v>7486</v>
      </c>
      <c r="C7703" s="18" t="str">
        <f>'Population tagcount script'!D7487</f>
        <v>out_f &lt;- "C:/NGS/save/.fastq"</v>
      </c>
      <c r="D7703" s="5"/>
      <c r="E7703" s="5"/>
      <c r="F7703" s="5"/>
      <c r="G7703" s="5"/>
    </row>
    <row r="7704" spans="1:7" s="15" customFormat="1" x14ac:dyDescent="0.15">
      <c r="A7704" s="6"/>
      <c r="B7704" s="15">
        <v>7487</v>
      </c>
      <c r="C7704" s="18" t="str">
        <f>'Population tagcount script'!D7488</f>
        <v>param_trim &lt;- 0</v>
      </c>
      <c r="D7704" s="5"/>
      <c r="E7704" s="5"/>
      <c r="F7704" s="5"/>
      <c r="G7704" s="5"/>
    </row>
    <row r="7705" spans="1:7" s="15" customFormat="1" x14ac:dyDescent="0.15">
      <c r="A7705" s="6"/>
      <c r="B7705" s="15">
        <v>7488</v>
      </c>
      <c r="C7705" s="18" t="str">
        <f>'Population tagcount script'!D7489</f>
        <v xml:space="preserve">fastq &lt;- readFastq(in_f)              </v>
      </c>
      <c r="D7705" s="5"/>
      <c r="E7705" s="5"/>
      <c r="F7705" s="5"/>
      <c r="G7705" s="5"/>
    </row>
    <row r="7706" spans="1:7" s="15" customFormat="1" x14ac:dyDescent="0.15">
      <c r="A7706" s="6"/>
      <c r="B7706" s="15">
        <v>7489</v>
      </c>
      <c r="C7706" s="18" t="str">
        <f>'Population tagcount script'!D7490</f>
        <v>hoge &lt;- width(sread(fastq)) - param_trim</v>
      </c>
      <c r="D7706" s="5"/>
      <c r="E7706" s="5"/>
      <c r="F7706" s="5"/>
      <c r="G7706" s="5"/>
    </row>
    <row r="7707" spans="1:7" s="15" customFormat="1" x14ac:dyDescent="0.15">
      <c r="A7707" s="6"/>
      <c r="B7707" s="15">
        <v>7490</v>
      </c>
      <c r="C7707" s="18" t="str">
        <f>'Population tagcount script'!D7491</f>
        <v xml:space="preserve">hoge[hoge &lt; 1] &lt;- 1                   </v>
      </c>
      <c r="D7707" s="5"/>
      <c r="E7707" s="5"/>
      <c r="F7707" s="5"/>
      <c r="G7707" s="5"/>
    </row>
    <row r="7708" spans="1:7" s="15" customFormat="1" x14ac:dyDescent="0.15">
      <c r="A7708" s="6"/>
      <c r="B7708" s="15">
        <v>7491</v>
      </c>
      <c r="C7708" s="18" t="str">
        <f>'Population tagcount script'!D7492</f>
        <v>hoge1 &lt;- DNAStringSet(sread(fastq), start=1, end=hoge)</v>
      </c>
      <c r="D7708" s="5"/>
      <c r="E7708" s="5"/>
      <c r="F7708" s="5"/>
      <c r="G7708" s="5"/>
    </row>
    <row r="7709" spans="1:7" s="15" customFormat="1" x14ac:dyDescent="0.15">
      <c r="A7709" s="6"/>
      <c r="B7709" s="15">
        <v>7492</v>
      </c>
      <c r="C7709" s="18" t="str">
        <f>'Population tagcount script'!D7493</f>
        <v>hoge2 &lt;- BStringSet(quality(quality(fastq)), start=1, end=hoge)</v>
      </c>
      <c r="D7709" s="5"/>
      <c r="E7709" s="5"/>
      <c r="F7709" s="5"/>
      <c r="G7709" s="5"/>
    </row>
    <row r="7710" spans="1:7" s="15" customFormat="1" x14ac:dyDescent="0.15">
      <c r="A7710" s="6"/>
      <c r="B7710" s="15">
        <v>7493</v>
      </c>
      <c r="C7710" s="18" t="str">
        <f>'Population tagcount script'!D7494</f>
        <v>fastq &lt;- ShortReadQ(hoge1, hoge2, id(fastq))</v>
      </c>
      <c r="D7710" s="5"/>
      <c r="E7710" s="5"/>
      <c r="F7710" s="5"/>
      <c r="G7710" s="5"/>
    </row>
    <row r="7711" spans="1:7" s="15" customFormat="1" x14ac:dyDescent="0.15">
      <c r="A7711" s="6"/>
      <c r="B7711" s="15">
        <v>7494</v>
      </c>
      <c r="C7711" s="18" t="str">
        <f>'Population tagcount script'!D7495</f>
        <v xml:space="preserve">writeFastq(fastq, out_f, compress=F)   </v>
      </c>
      <c r="D7711" s="5"/>
      <c r="E7711" s="5"/>
      <c r="F7711" s="5"/>
      <c r="G7711" s="5"/>
    </row>
    <row r="7712" spans="1:7" s="15" customFormat="1" x14ac:dyDescent="0.15">
      <c r="A7712" s="6"/>
      <c r="B7712" s="15">
        <v>7495</v>
      </c>
      <c r="C7712" s="18" t="str">
        <f>'Population tagcount script'!D7496</f>
        <v>param1 &lt;- 35</v>
      </c>
      <c r="D7712" s="5"/>
      <c r="E7712" s="5"/>
      <c r="F7712" s="5"/>
      <c r="G7712" s="5"/>
    </row>
    <row r="7713" spans="1:7" s="15" customFormat="1" x14ac:dyDescent="0.15">
      <c r="A7713" s="6"/>
      <c r="B7713" s="15">
        <v>7496</v>
      </c>
      <c r="C7713" s="18" t="str">
        <f>'Population tagcount script'!D7497</f>
        <v>param2 &lt;- 0.1</v>
      </c>
      <c r="D7713" s="5"/>
      <c r="E7713" s="5"/>
      <c r="F7713" s="5"/>
      <c r="G7713" s="5"/>
    </row>
    <row r="7714" spans="1:7" s="15" customFormat="1" x14ac:dyDescent="0.15">
      <c r="A7714" s="6"/>
      <c r="B7714" s="15">
        <v>7497</v>
      </c>
      <c r="C7714" s="18" t="str">
        <f>'Population tagcount script'!D7498</f>
        <v>fastq &lt;- readFastq("C:/NGS/save/.fastq")</v>
      </c>
      <c r="D7714" s="5"/>
      <c r="E7714" s="5"/>
      <c r="F7714" s="5"/>
      <c r="G7714" s="5"/>
    </row>
    <row r="7715" spans="1:7" s="15" customFormat="1" x14ac:dyDescent="0.15">
      <c r="A7715" s="6"/>
      <c r="B7715" s="15">
        <v>7498</v>
      </c>
      <c r="C7715" s="18" t="str">
        <f>'Population tagcount script'!D7499</f>
        <v>hoge &lt;- as(quality(fastq), "matrix")</v>
      </c>
      <c r="D7715" s="5"/>
      <c r="E7715" s="5"/>
      <c r="F7715" s="5"/>
      <c r="G7715" s="5"/>
    </row>
    <row r="7716" spans="1:7" s="15" customFormat="1" x14ac:dyDescent="0.15">
      <c r="A7716" s="6"/>
      <c r="B7716" s="15">
        <v>7499</v>
      </c>
      <c r="C7716" s="18" t="str">
        <f>'Population tagcount script'!D7500</f>
        <v>obj &lt;- (rowSums(hoge &lt; param1) &lt;= width(fastq)*param2)</v>
      </c>
      <c r="D7716" s="5"/>
      <c r="E7716" s="5"/>
      <c r="F7716" s="5"/>
      <c r="G7716" s="5"/>
    </row>
    <row r="7717" spans="1:7" s="15" customFormat="1" x14ac:dyDescent="0.15">
      <c r="A7717" s="6"/>
      <c r="B7717" s="15">
        <v>7500</v>
      </c>
      <c r="C7717" s="18" t="str">
        <f>'Population tagcount script'!D7501</f>
        <v>fastq &lt;- fastq[obj]</v>
      </c>
      <c r="D7717" s="5"/>
      <c r="E7717" s="5"/>
      <c r="F7717" s="5"/>
      <c r="G7717" s="5"/>
    </row>
    <row r="7718" spans="1:7" s="15" customFormat="1" x14ac:dyDescent="0.15">
      <c r="A7718" s="6"/>
      <c r="B7718" s="15">
        <v>7501</v>
      </c>
      <c r="C7718" s="18" t="str">
        <f>'Population tagcount script'!D7502</f>
        <v xml:space="preserve">writeFastq(fastq, "C:/NGS/save/F2_Adap-0.fastq", compress=F)   </v>
      </c>
      <c r="D7718" s="5"/>
      <c r="E7718" s="5"/>
      <c r="F7718" s="5"/>
      <c r="G7718" s="5"/>
    </row>
    <row r="7719" spans="1:7" s="15" customFormat="1" x14ac:dyDescent="0.15">
      <c r="A7719" s="6"/>
      <c r="B7719" s="15">
        <v>7502</v>
      </c>
      <c r="C7719" s="18" t="str">
        <f>'Population tagcount script'!D7503</f>
        <v>in_f &lt;- "C:/NGS/save/F2_Adap-0.fastq"</v>
      </c>
      <c r="D7719" s="5"/>
      <c r="E7719" s="5"/>
      <c r="F7719" s="5"/>
      <c r="G7719" s="5"/>
    </row>
    <row r="7720" spans="1:7" s="15" customFormat="1" x14ac:dyDescent="0.15">
      <c r="A7720" s="6"/>
      <c r="B7720" s="15">
        <v>7503</v>
      </c>
      <c r="C7720" s="18" t="str">
        <f>'Population tagcount script'!D7504</f>
        <v>out_f &lt;- "C:/NGS/save/F2_Adap-1.fastq"</v>
      </c>
      <c r="D7720" s="5"/>
      <c r="E7720" s="5"/>
      <c r="F7720" s="5"/>
      <c r="G7720" s="5"/>
    </row>
    <row r="7721" spans="1:7" s="15" customFormat="1" x14ac:dyDescent="0.15">
      <c r="A7721" s="6"/>
      <c r="B7721" s="15">
        <v>7504</v>
      </c>
      <c r="C7721" s="18" t="str">
        <f>'Population tagcount script'!D7505</f>
        <v>param_adapter &lt;- "CATGAGATCGGAAGAGCGTCGTGTAGGGAAAGAGTGT"  #Adapter sequence 1</v>
      </c>
      <c r="D7721" s="5"/>
      <c r="E7721" s="5"/>
      <c r="F7721" s="5"/>
      <c r="G7721" s="5"/>
    </row>
    <row r="7722" spans="1:7" s="15" customFormat="1" x14ac:dyDescent="0.15">
      <c r="A7722" s="6"/>
      <c r="B7722" s="15">
        <v>7505</v>
      </c>
      <c r="C7722" s="18" t="str">
        <f>'Population tagcount script'!D7506</f>
        <v xml:space="preserve">system.time(res1 &lt;- preprocessReads(filename=in_f,  outputFilename=out_f,Rpattern=param_adapter, max.Rmismatch=rep(0, nchar(param_adapter)), nBases=0, minLength=20, nrec=1000000))      </v>
      </c>
      <c r="D7722" s="5"/>
      <c r="E7722" s="5"/>
      <c r="F7722" s="5"/>
      <c r="G7722" s="5"/>
    </row>
    <row r="7723" spans="1:7" s="15" customFormat="1" x14ac:dyDescent="0.15">
      <c r="A7723" s="6"/>
      <c r="B7723" s="15">
        <v>7506</v>
      </c>
      <c r="C7723" s="18" t="str">
        <f>'Population tagcount script'!D7507</f>
        <v>in_f &lt;- "C:/NGS/save/F2_Adap-1.fastq"</v>
      </c>
      <c r="D7723" s="5"/>
      <c r="E7723" s="5"/>
      <c r="F7723" s="5"/>
      <c r="G7723" s="5"/>
    </row>
    <row r="7724" spans="1:7" s="15" customFormat="1" x14ac:dyDescent="0.15">
      <c r="A7724" s="6"/>
      <c r="B7724" s="15">
        <v>7507</v>
      </c>
      <c r="C7724" s="18" t="str">
        <f>'Population tagcount script'!D7508</f>
        <v>out_f &lt;- "C:/NGS/save/F2_Adap-2.fastq"</v>
      </c>
      <c r="D7724" s="5"/>
      <c r="E7724" s="5"/>
      <c r="F7724" s="5"/>
      <c r="G7724" s="5"/>
    </row>
    <row r="7725" spans="1:7" s="15" customFormat="1" x14ac:dyDescent="0.15">
      <c r="A7725" s="6"/>
      <c r="B7725" s="15">
        <v>7508</v>
      </c>
      <c r="C7725" s="18" t="str">
        <f>'Population tagcount script'!D7509</f>
        <v>param_adapter &lt;- "TAAGATCGGAAGAGCACACGTCTGAACTCCAGTCAC"  #Adapter sequence 2</v>
      </c>
      <c r="D7725" s="5"/>
      <c r="E7725" s="5"/>
      <c r="F7725" s="5"/>
      <c r="G7725" s="5"/>
    </row>
    <row r="7726" spans="1:7" s="15" customFormat="1" x14ac:dyDescent="0.15">
      <c r="A7726" s="6"/>
      <c r="B7726" s="15">
        <v>7509</v>
      </c>
      <c r="C7726" s="18" t="str">
        <f>'Population tagcount script'!D7510</f>
        <v xml:space="preserve">system.time(res2 &lt;- preprocessReads(filename=in_f,  outputFilename=out_f,Rpattern=param_adapter, max.Rmismatch=rep(0, nchar(param_adapter)), nBases=0, minLength=20, nrec=1000000))      </v>
      </c>
      <c r="D7726" s="5"/>
      <c r="E7726" s="5"/>
      <c r="F7726" s="5"/>
      <c r="G7726" s="5"/>
    </row>
    <row r="7727" spans="1:7" s="15" customFormat="1" x14ac:dyDescent="0.15">
      <c r="A7727" s="6"/>
      <c r="B7727" s="15">
        <v>7510</v>
      </c>
      <c r="C7727" s="18" t="str">
        <f>'Population tagcount script'!D7511</f>
        <v>in_f &lt;- "C:/NGS/save/F2_Adap-2.fastq"</v>
      </c>
      <c r="D7727" s="5"/>
      <c r="E7727" s="5"/>
      <c r="F7727" s="5"/>
      <c r="G7727" s="5"/>
    </row>
    <row r="7728" spans="1:7" s="15" customFormat="1" x14ac:dyDescent="0.15">
      <c r="A7728" s="6"/>
      <c r="B7728" s="15">
        <v>7511</v>
      </c>
      <c r="C7728" s="18" t="str">
        <f>'Population tagcount script'!D7512</f>
        <v>out_f &lt;- "C:/NGS/save/F2_Adap-3.fastq"</v>
      </c>
      <c r="D7728" s="5"/>
      <c r="E7728" s="5"/>
      <c r="F7728" s="5"/>
      <c r="G7728" s="5"/>
    </row>
    <row r="7729" spans="1:7" s="15" customFormat="1" x14ac:dyDescent="0.15">
      <c r="A7729" s="6"/>
      <c r="B7729" s="15">
        <v>7512</v>
      </c>
      <c r="C7729" s="18" t="str">
        <f>'Population tagcount script'!D7513</f>
        <v>param_adapter &lt;- "TAAGATCGGAAGAGCGTCGTGTAGGGAAAGAGTGT"  #Adapter sequence 3</v>
      </c>
      <c r="D7729" s="5"/>
      <c r="E7729" s="5"/>
      <c r="F7729" s="5"/>
      <c r="G7729" s="5"/>
    </row>
    <row r="7730" spans="1:7" s="15" customFormat="1" x14ac:dyDescent="0.15">
      <c r="A7730" s="6"/>
      <c r="B7730" s="15">
        <v>7513</v>
      </c>
      <c r="C7730" s="18" t="str">
        <f>'Population tagcount script'!D7514</f>
        <v xml:space="preserve">system.time(res3 &lt;- preprocessReads(filename=in_f,  outputFilename=out_f,Rpattern=param_adapter, max.Rmismatch=rep(0, nchar(param_adapter)), nBases=0, minLength=20, nrec=1000000))      </v>
      </c>
      <c r="D7730" s="5"/>
      <c r="E7730" s="5"/>
      <c r="F7730" s="5"/>
      <c r="G7730" s="5"/>
    </row>
    <row r="7731" spans="1:7" s="15" customFormat="1" x14ac:dyDescent="0.15">
      <c r="A7731" s="6"/>
      <c r="B7731" s="15">
        <v>7514</v>
      </c>
      <c r="C7731" s="18" t="str">
        <f>'Population tagcount script'!D7515</f>
        <v>in_f &lt;- "C:/NGS/save/F2_Adap-3.fastq"</v>
      </c>
      <c r="D7731" s="5"/>
      <c r="E7731" s="5"/>
      <c r="F7731" s="5"/>
      <c r="G7731" s="5"/>
    </row>
    <row r="7732" spans="1:7" s="15" customFormat="1" x14ac:dyDescent="0.15">
      <c r="A7732" s="6"/>
      <c r="B7732" s="15">
        <v>7515</v>
      </c>
      <c r="C7732" s="18" t="str">
        <f>'Population tagcount script'!D7516</f>
        <v>out_f &lt;- "C:/NGS/save/AdapterTrim_.fastq"</v>
      </c>
      <c r="D7732" s="5"/>
      <c r="E7732" s="5"/>
      <c r="F7732" s="5"/>
      <c r="G7732" s="5"/>
    </row>
    <row r="7733" spans="1:7" s="15" customFormat="1" x14ac:dyDescent="0.15">
      <c r="A7733" s="6"/>
      <c r="B7733" s="15">
        <v>7516</v>
      </c>
      <c r="C7733" s="18" t="str">
        <f>'Population tagcount script'!D7517</f>
        <v>param_adapter &lt;- "CATGAGATCGGAAGAGCACACGTCTGAACTCCAGTCAC"  #Adapter sequence 4</v>
      </c>
      <c r="D7733" s="5"/>
      <c r="E7733" s="5"/>
      <c r="F7733" s="5"/>
      <c r="G7733" s="5"/>
    </row>
    <row r="7734" spans="1:7" s="15" customFormat="1" x14ac:dyDescent="0.15">
      <c r="A7734" s="6"/>
      <c r="B7734" s="15">
        <v>7517</v>
      </c>
      <c r="C7734" s="18" t="str">
        <f>'Population tagcount script'!D7518</f>
        <v xml:space="preserve">system.time(res4 &lt;- preprocessReads(filename=in_f,  outputFilename=out_f,Rpattern=param_adapter, max.Rmismatch=rep(0, nchar(param_adapter)), nBases=0, minLength=20, nrec=1000000))      </v>
      </c>
      <c r="D7734" s="5"/>
      <c r="E7734" s="5"/>
      <c r="F7734" s="5"/>
      <c r="G7734" s="5"/>
    </row>
    <row r="7735" spans="1:7" s="15" customFormat="1" x14ac:dyDescent="0.15">
      <c r="A7735" s="6"/>
      <c r="B7735" s="15">
        <v>7518</v>
      </c>
      <c r="C7735" s="18" t="str">
        <f>'Population tagcount script'!D7519</f>
        <v>res &lt;- rbind(res1,res2,res3,res4)</v>
      </c>
      <c r="D7735" s="5"/>
      <c r="E7735" s="5"/>
      <c r="F7735" s="5"/>
      <c r="G7735" s="5"/>
    </row>
    <row r="7736" spans="1:7" s="15" customFormat="1" x14ac:dyDescent="0.15">
      <c r="A7736" s="6"/>
      <c r="B7736" s="15">
        <v>7519</v>
      </c>
      <c r="C7736" s="18" t="str">
        <f>'Population tagcount script'!D7520</f>
        <v>write.csv(res, "C:/NGS/save/.fastq.csv")</v>
      </c>
      <c r="D7736" s="5"/>
      <c r="E7736" s="5"/>
      <c r="F7736" s="5"/>
      <c r="G7736" s="5"/>
    </row>
    <row r="7737" spans="1:7" s="15" customFormat="1" x14ac:dyDescent="0.15">
      <c r="A7737" s="6"/>
      <c r="B7737" s="15">
        <v>7520</v>
      </c>
      <c r="C7737" s="18" t="str">
        <f>'Population tagcount script'!D7521</f>
        <v>system.time(fastq &lt;- fread("C:/NGS/save/AdapterTrim_.fastq", header=F, sep="\t", na.strings="NA", strip.white=TRUE, verbose=TRUE))</v>
      </c>
      <c r="D7737" s="5"/>
      <c r="E7737" s="5"/>
      <c r="F7737" s="5"/>
      <c r="G7737" s="5"/>
    </row>
    <row r="7738" spans="1:7" s="15" customFormat="1" x14ac:dyDescent="0.15">
      <c r="A7738" s="6"/>
      <c r="B7738" s="15">
        <v>7521</v>
      </c>
      <c r="C7738" s="18" t="str">
        <f>'Population tagcount script'!D7522</f>
        <v>file.remove("C:/NGS/save/AdapterTrim_.fastq","C:/NGS/save/F2_Adap-0.fastq","C:/NGS/save/F2_Adap-1.fastq","C:/NGS/save/F2_Adap-2.fastq","C:/NGS/save/F2_Adap-3.fastq")</v>
      </c>
      <c r="D7738" s="5"/>
      <c r="E7738" s="5"/>
      <c r="F7738" s="5"/>
      <c r="G7738" s="5"/>
    </row>
    <row r="7739" spans="1:7" s="15" customFormat="1" x14ac:dyDescent="0.15">
      <c r="A7739" s="6"/>
      <c r="B7739" s="15">
        <v>7522</v>
      </c>
      <c r="C7739" s="18" t="str">
        <f>'Population tagcount script'!D7523</f>
        <v>system.time(nucleotide &lt;- fastq[2+4*(0:((nrow(fastq)/4)-1))])</v>
      </c>
      <c r="D7739" s="5"/>
      <c r="E7739" s="5"/>
      <c r="F7739" s="5"/>
      <c r="G7739" s="5"/>
    </row>
    <row r="7740" spans="1:7" s="15" customFormat="1" x14ac:dyDescent="0.15">
      <c r="A7740" s="6"/>
      <c r="B7740" s="15">
        <v>7523</v>
      </c>
      <c r="C7740" s="18" t="str">
        <f>'Population tagcount script'!D7524</f>
        <v>system.time(RADtag &lt;- sort(table(nucleotide), decreasing=TRUE))</v>
      </c>
      <c r="D7740" s="5"/>
      <c r="E7740" s="5"/>
      <c r="F7740" s="5"/>
      <c r="G7740" s="5"/>
    </row>
    <row r="7741" spans="1:7" s="15" customFormat="1" x14ac:dyDescent="0.15">
      <c r="A7741" s="6"/>
      <c r="B7741" s="15">
        <v>7524</v>
      </c>
      <c r="C7741" s="18" t="str">
        <f>'Population tagcount script'!D7525</f>
        <v>system.time(write.csv(RADtag, file="C:/NGS/save/.tagcount", row.names = F))</v>
      </c>
      <c r="D7741" s="5"/>
      <c r="E7741" s="5"/>
      <c r="F7741" s="5"/>
      <c r="G7741" s="5"/>
    </row>
    <row r="7742" spans="1:7" s="15" customFormat="1" x14ac:dyDescent="0.15">
      <c r="A7742" s="6"/>
      <c r="B7742" s="15">
        <v>7525</v>
      </c>
      <c r="C7742" s="18" t="str">
        <f>'Population tagcount script'!D7526</f>
        <v>file.remove("C:/NGS/save/.fastq")</v>
      </c>
      <c r="D7742" s="5"/>
      <c r="E7742" s="5"/>
      <c r="F7742" s="5"/>
      <c r="G7742" s="5"/>
    </row>
    <row r="7743" spans="1:7" s="15" customFormat="1" x14ac:dyDescent="0.15">
      <c r="A7743" s="6"/>
      <c r="B7743" s="15">
        <v>7526</v>
      </c>
      <c r="C7743" s="18" t="str">
        <f>'Population tagcount script'!D7527</f>
        <v>RAD_1over &lt;- RADtag[RADtag&gt;1]</v>
      </c>
      <c r="D7743" s="5"/>
      <c r="E7743" s="5"/>
      <c r="F7743" s="5"/>
      <c r="G7743" s="5"/>
    </row>
    <row r="7744" spans="1:7" s="15" customFormat="1" x14ac:dyDescent="0.15">
      <c r="A7744" s="6"/>
      <c r="B7744" s="15">
        <v>7527</v>
      </c>
      <c r="C7744" s="18" t="str">
        <f>'Population tagcount script'!D7528</f>
        <v>system.time(write.csv(RAD_1over, file="C:/NGS/save/.tagcount1over", row.names = F))</v>
      </c>
      <c r="D7744" s="5"/>
      <c r="E7744" s="5"/>
      <c r="F7744" s="5"/>
      <c r="G7744" s="5"/>
    </row>
    <row r="7745" spans="1:7" s="15" customFormat="1" x14ac:dyDescent="0.15">
      <c r="A7745" s="6"/>
      <c r="B7745" s="15">
        <v>7528</v>
      </c>
      <c r="C7745" s="18" t="str">
        <f>'Population tagcount script'!D7529</f>
        <v>rm(list=ls())</v>
      </c>
      <c r="D7745" s="5"/>
      <c r="E7745" s="5"/>
      <c r="F7745" s="5"/>
      <c r="G7745" s="5"/>
    </row>
    <row r="7746" spans="1:7" s="15" customFormat="1" x14ac:dyDescent="0.15">
      <c r="A7746" s="6"/>
      <c r="B7746" s="15">
        <v>7529</v>
      </c>
      <c r="C7746" s="18" t="str">
        <f>'Population tagcount script'!D7530</f>
        <v>in_f &lt;- c("0", "0")</v>
      </c>
      <c r="D7746" s="5"/>
      <c r="E7746" s="5"/>
      <c r="F7746" s="5"/>
      <c r="G7746" s="5"/>
    </row>
    <row r="7747" spans="1:7" s="15" customFormat="1" x14ac:dyDescent="0.15">
      <c r="A7747" s="6"/>
      <c r="B7747" s="15">
        <v>7530</v>
      </c>
      <c r="C7747" s="18" t="str">
        <f>'Population tagcount script'!D7531</f>
        <v>out_f &lt;- "C:/NGS/save/.fastq"</v>
      </c>
      <c r="D7747" s="5"/>
      <c r="E7747" s="5"/>
      <c r="F7747" s="5"/>
      <c r="G7747" s="5"/>
    </row>
    <row r="7748" spans="1:7" s="15" customFormat="1" x14ac:dyDescent="0.15">
      <c r="A7748" s="6"/>
      <c r="B7748" s="15">
        <v>7531</v>
      </c>
      <c r="C7748" s="18" t="str">
        <f>'Population tagcount script'!D7532</f>
        <v>param_trim &lt;- 0</v>
      </c>
      <c r="D7748" s="5"/>
      <c r="E7748" s="5"/>
      <c r="F7748" s="5"/>
      <c r="G7748" s="5"/>
    </row>
    <row r="7749" spans="1:7" s="15" customFormat="1" x14ac:dyDescent="0.15">
      <c r="A7749" s="6"/>
      <c r="B7749" s="15">
        <v>7532</v>
      </c>
      <c r="C7749" s="18" t="str">
        <f>'Population tagcount script'!D7533</f>
        <v xml:space="preserve">fastq &lt;- readFastq(in_f)              </v>
      </c>
      <c r="D7749" s="5"/>
      <c r="E7749" s="5"/>
      <c r="F7749" s="5"/>
      <c r="G7749" s="5"/>
    </row>
    <row r="7750" spans="1:7" s="15" customFormat="1" x14ac:dyDescent="0.15">
      <c r="A7750" s="6"/>
      <c r="B7750" s="15">
        <v>7533</v>
      </c>
      <c r="C7750" s="18" t="str">
        <f>'Population tagcount script'!D7534</f>
        <v>hoge &lt;- width(sread(fastq)) - param_trim</v>
      </c>
      <c r="D7750" s="5"/>
      <c r="E7750" s="5"/>
      <c r="F7750" s="5"/>
      <c r="G7750" s="5"/>
    </row>
    <row r="7751" spans="1:7" s="15" customFormat="1" x14ac:dyDescent="0.15">
      <c r="A7751" s="6"/>
      <c r="B7751" s="15">
        <v>7534</v>
      </c>
      <c r="C7751" s="18" t="str">
        <f>'Population tagcount script'!D7535</f>
        <v xml:space="preserve">hoge[hoge &lt; 1] &lt;- 1                   </v>
      </c>
      <c r="D7751" s="5"/>
      <c r="E7751" s="5"/>
      <c r="F7751" s="5"/>
      <c r="G7751" s="5"/>
    </row>
    <row r="7752" spans="1:7" s="15" customFormat="1" x14ac:dyDescent="0.15">
      <c r="A7752" s="6"/>
      <c r="B7752" s="15">
        <v>7535</v>
      </c>
      <c r="C7752" s="18" t="str">
        <f>'Population tagcount script'!D7536</f>
        <v>hoge1 &lt;- DNAStringSet(sread(fastq), start=1, end=hoge)</v>
      </c>
      <c r="D7752" s="5"/>
      <c r="E7752" s="5"/>
      <c r="F7752" s="5"/>
      <c r="G7752" s="5"/>
    </row>
    <row r="7753" spans="1:7" s="15" customFormat="1" x14ac:dyDescent="0.15">
      <c r="A7753" s="6"/>
      <c r="B7753" s="15">
        <v>7536</v>
      </c>
      <c r="C7753" s="18" t="str">
        <f>'Population tagcount script'!D7537</f>
        <v>hoge2 &lt;- BStringSet(quality(quality(fastq)), start=1, end=hoge)</v>
      </c>
      <c r="D7753" s="5"/>
      <c r="E7753" s="5"/>
      <c r="F7753" s="5"/>
      <c r="G7753" s="5"/>
    </row>
    <row r="7754" spans="1:7" s="15" customFormat="1" x14ac:dyDescent="0.15">
      <c r="A7754" s="6"/>
      <c r="B7754" s="15">
        <v>7537</v>
      </c>
      <c r="C7754" s="18" t="str">
        <f>'Population tagcount script'!D7538</f>
        <v>fastq &lt;- ShortReadQ(hoge1, hoge2, id(fastq))</v>
      </c>
      <c r="D7754" s="5"/>
      <c r="E7754" s="5"/>
      <c r="F7754" s="5"/>
      <c r="G7754" s="5"/>
    </row>
    <row r="7755" spans="1:7" s="15" customFormat="1" x14ac:dyDescent="0.15">
      <c r="A7755" s="6"/>
      <c r="B7755" s="15">
        <v>7538</v>
      </c>
      <c r="C7755" s="18" t="str">
        <f>'Population tagcount script'!D7539</f>
        <v xml:space="preserve">writeFastq(fastq, out_f, compress=F)   </v>
      </c>
      <c r="D7755" s="5"/>
      <c r="E7755" s="5"/>
      <c r="F7755" s="5"/>
      <c r="G7755" s="5"/>
    </row>
    <row r="7756" spans="1:7" s="15" customFormat="1" x14ac:dyDescent="0.15">
      <c r="A7756" s="6"/>
      <c r="B7756" s="15">
        <v>7539</v>
      </c>
      <c r="C7756" s="18" t="str">
        <f>'Population tagcount script'!D7540</f>
        <v>param1 &lt;- 35</v>
      </c>
      <c r="D7756" s="5"/>
      <c r="E7756" s="5"/>
      <c r="F7756" s="5"/>
      <c r="G7756" s="5"/>
    </row>
    <row r="7757" spans="1:7" s="15" customFormat="1" x14ac:dyDescent="0.15">
      <c r="A7757" s="6"/>
      <c r="B7757" s="15">
        <v>7540</v>
      </c>
      <c r="C7757" s="18" t="str">
        <f>'Population tagcount script'!D7541</f>
        <v>param2 &lt;- 0.1</v>
      </c>
      <c r="D7757" s="5"/>
      <c r="E7757" s="5"/>
      <c r="F7757" s="5"/>
      <c r="G7757" s="5"/>
    </row>
    <row r="7758" spans="1:7" s="15" customFormat="1" x14ac:dyDescent="0.15">
      <c r="A7758" s="6"/>
      <c r="B7758" s="15">
        <v>7541</v>
      </c>
      <c r="C7758" s="18" t="str">
        <f>'Population tagcount script'!D7542</f>
        <v>fastq &lt;- readFastq("C:/NGS/save/.fastq")</v>
      </c>
      <c r="D7758" s="5"/>
      <c r="E7758" s="5"/>
      <c r="F7758" s="5"/>
      <c r="G7758" s="5"/>
    </row>
    <row r="7759" spans="1:7" s="15" customFormat="1" x14ac:dyDescent="0.15">
      <c r="A7759" s="6"/>
      <c r="B7759" s="15">
        <v>7542</v>
      </c>
      <c r="C7759" s="18" t="str">
        <f>'Population tagcount script'!D7543</f>
        <v>hoge &lt;- as(quality(fastq), "matrix")</v>
      </c>
      <c r="D7759" s="5"/>
      <c r="E7759" s="5"/>
      <c r="F7759" s="5"/>
      <c r="G7759" s="5"/>
    </row>
    <row r="7760" spans="1:7" s="15" customFormat="1" x14ac:dyDescent="0.15">
      <c r="A7760" s="6"/>
      <c r="B7760" s="15">
        <v>7543</v>
      </c>
      <c r="C7760" s="18" t="str">
        <f>'Population tagcount script'!D7544</f>
        <v>obj &lt;- (rowSums(hoge &lt; param1) &lt;= width(fastq)*param2)</v>
      </c>
      <c r="D7760" s="5"/>
      <c r="E7760" s="5"/>
      <c r="F7760" s="5"/>
      <c r="G7760" s="5"/>
    </row>
    <row r="7761" spans="1:7" s="15" customFormat="1" x14ac:dyDescent="0.15">
      <c r="A7761" s="6"/>
      <c r="B7761" s="15">
        <v>7544</v>
      </c>
      <c r="C7761" s="18" t="str">
        <f>'Population tagcount script'!D7545</f>
        <v>fastq &lt;- fastq[obj]</v>
      </c>
      <c r="D7761" s="5"/>
      <c r="E7761" s="5"/>
      <c r="F7761" s="5"/>
      <c r="G7761" s="5"/>
    </row>
    <row r="7762" spans="1:7" s="15" customFormat="1" x14ac:dyDescent="0.15">
      <c r="A7762" s="6"/>
      <c r="B7762" s="15">
        <v>7545</v>
      </c>
      <c r="C7762" s="18" t="str">
        <f>'Population tagcount script'!D7546</f>
        <v xml:space="preserve">writeFastq(fastq, "C:/NGS/save/F2_Adap-0.fastq", compress=F)   </v>
      </c>
      <c r="D7762" s="5"/>
      <c r="E7762" s="5"/>
      <c r="F7762" s="5"/>
      <c r="G7762" s="5"/>
    </row>
    <row r="7763" spans="1:7" s="15" customFormat="1" x14ac:dyDescent="0.15">
      <c r="A7763" s="6"/>
      <c r="B7763" s="15">
        <v>7546</v>
      </c>
      <c r="C7763" s="18" t="str">
        <f>'Population tagcount script'!D7547</f>
        <v>in_f &lt;- "C:/NGS/save/F2_Adap-0.fastq"</v>
      </c>
      <c r="D7763" s="5"/>
      <c r="E7763" s="5"/>
      <c r="F7763" s="5"/>
      <c r="G7763" s="5"/>
    </row>
    <row r="7764" spans="1:7" s="15" customFormat="1" x14ac:dyDescent="0.15">
      <c r="A7764" s="6"/>
      <c r="B7764" s="15">
        <v>7547</v>
      </c>
      <c r="C7764" s="18" t="str">
        <f>'Population tagcount script'!D7548</f>
        <v>out_f &lt;- "C:/NGS/save/F2_Adap-1.fastq"</v>
      </c>
      <c r="D7764" s="5"/>
      <c r="E7764" s="5"/>
      <c r="F7764" s="5"/>
      <c r="G7764" s="5"/>
    </row>
    <row r="7765" spans="1:7" s="15" customFormat="1" x14ac:dyDescent="0.15">
      <c r="A7765" s="6"/>
      <c r="B7765" s="15">
        <v>7548</v>
      </c>
      <c r="C7765" s="18" t="str">
        <f>'Population tagcount script'!D7549</f>
        <v>param_adapter &lt;- "CATGAGATCGGAAGAGCGTCGTGTAGGGAAAGAGTGT"  #Adapter sequence 1</v>
      </c>
      <c r="D7765" s="5"/>
      <c r="E7765" s="5"/>
      <c r="F7765" s="5"/>
      <c r="G7765" s="5"/>
    </row>
    <row r="7766" spans="1:7" s="15" customFormat="1" x14ac:dyDescent="0.15">
      <c r="A7766" s="6"/>
      <c r="B7766" s="15">
        <v>7549</v>
      </c>
      <c r="C7766" s="18" t="str">
        <f>'Population tagcount script'!D7550</f>
        <v xml:space="preserve">system.time(res1 &lt;- preprocessReads(filename=in_f,  outputFilename=out_f,Rpattern=param_adapter, max.Rmismatch=rep(0, nchar(param_adapter)), nBases=0, minLength=20, nrec=1000000))      </v>
      </c>
      <c r="D7766" s="5"/>
      <c r="E7766" s="5"/>
      <c r="F7766" s="5"/>
      <c r="G7766" s="5"/>
    </row>
    <row r="7767" spans="1:7" s="15" customFormat="1" x14ac:dyDescent="0.15">
      <c r="A7767" s="6"/>
      <c r="B7767" s="15">
        <v>7550</v>
      </c>
      <c r="C7767" s="18" t="str">
        <f>'Population tagcount script'!D7551</f>
        <v>in_f &lt;- "C:/NGS/save/F2_Adap-1.fastq"</v>
      </c>
      <c r="D7767" s="5"/>
      <c r="E7767" s="5"/>
      <c r="F7767" s="5"/>
      <c r="G7767" s="5"/>
    </row>
    <row r="7768" spans="1:7" s="15" customFormat="1" x14ac:dyDescent="0.15">
      <c r="A7768" s="6"/>
      <c r="B7768" s="15">
        <v>7551</v>
      </c>
      <c r="C7768" s="18" t="str">
        <f>'Population tagcount script'!D7552</f>
        <v>out_f &lt;- "C:/NGS/save/F2_Adap-2.fastq"</v>
      </c>
      <c r="D7768" s="5"/>
      <c r="E7768" s="5"/>
      <c r="F7768" s="5"/>
      <c r="G7768" s="5"/>
    </row>
    <row r="7769" spans="1:7" s="15" customFormat="1" x14ac:dyDescent="0.15">
      <c r="A7769" s="6"/>
      <c r="B7769" s="15">
        <v>7552</v>
      </c>
      <c r="C7769" s="18" t="str">
        <f>'Population tagcount script'!D7553</f>
        <v>param_adapter &lt;- "TAAGATCGGAAGAGCACACGTCTGAACTCCAGTCAC"  #Adapter sequence 2</v>
      </c>
      <c r="D7769" s="5"/>
      <c r="E7769" s="5"/>
      <c r="F7769" s="5"/>
      <c r="G7769" s="5"/>
    </row>
    <row r="7770" spans="1:7" s="15" customFormat="1" x14ac:dyDescent="0.15">
      <c r="A7770" s="6"/>
      <c r="B7770" s="15">
        <v>7553</v>
      </c>
      <c r="C7770" s="18" t="str">
        <f>'Population tagcount script'!D7554</f>
        <v xml:space="preserve">system.time(res2 &lt;- preprocessReads(filename=in_f,  outputFilename=out_f,Rpattern=param_adapter, max.Rmismatch=rep(0, nchar(param_adapter)), nBases=0, minLength=20, nrec=1000000))      </v>
      </c>
      <c r="D7770" s="5"/>
      <c r="E7770" s="5"/>
      <c r="F7770" s="5"/>
      <c r="G7770" s="5"/>
    </row>
    <row r="7771" spans="1:7" s="15" customFormat="1" x14ac:dyDescent="0.15">
      <c r="A7771" s="6"/>
      <c r="B7771" s="15">
        <v>7554</v>
      </c>
      <c r="C7771" s="18" t="str">
        <f>'Population tagcount script'!D7555</f>
        <v>in_f &lt;- "C:/NGS/save/F2_Adap-2.fastq"</v>
      </c>
      <c r="D7771" s="5"/>
      <c r="E7771" s="5"/>
      <c r="F7771" s="5"/>
      <c r="G7771" s="5"/>
    </row>
    <row r="7772" spans="1:7" s="15" customFormat="1" x14ac:dyDescent="0.15">
      <c r="A7772" s="6"/>
      <c r="B7772" s="15">
        <v>7555</v>
      </c>
      <c r="C7772" s="18" t="str">
        <f>'Population tagcount script'!D7556</f>
        <v>out_f &lt;- "C:/NGS/save/F2_Adap-3.fastq"</v>
      </c>
      <c r="D7772" s="5"/>
      <c r="E7772" s="5"/>
      <c r="F7772" s="5"/>
      <c r="G7772" s="5"/>
    </row>
    <row r="7773" spans="1:7" s="15" customFormat="1" x14ac:dyDescent="0.15">
      <c r="A7773" s="6"/>
      <c r="B7773" s="15">
        <v>7556</v>
      </c>
      <c r="C7773" s="18" t="str">
        <f>'Population tagcount script'!D7557</f>
        <v>param_adapter &lt;- "TAAGATCGGAAGAGCGTCGTGTAGGGAAAGAGTGT"  #Adapter sequence 3</v>
      </c>
      <c r="D7773" s="5"/>
      <c r="E7773" s="5"/>
      <c r="F7773" s="5"/>
      <c r="G7773" s="5"/>
    </row>
    <row r="7774" spans="1:7" s="15" customFormat="1" x14ac:dyDescent="0.15">
      <c r="A7774" s="6"/>
      <c r="B7774" s="15">
        <v>7557</v>
      </c>
      <c r="C7774" s="18" t="str">
        <f>'Population tagcount script'!D7558</f>
        <v xml:space="preserve">system.time(res3 &lt;- preprocessReads(filename=in_f,  outputFilename=out_f,Rpattern=param_adapter, max.Rmismatch=rep(0, nchar(param_adapter)), nBases=0, minLength=20, nrec=1000000))      </v>
      </c>
      <c r="D7774" s="5"/>
      <c r="E7774" s="5"/>
      <c r="F7774" s="5"/>
      <c r="G7774" s="5"/>
    </row>
    <row r="7775" spans="1:7" s="15" customFormat="1" x14ac:dyDescent="0.15">
      <c r="A7775" s="6"/>
      <c r="B7775" s="15">
        <v>7558</v>
      </c>
      <c r="C7775" s="18" t="str">
        <f>'Population tagcount script'!D7559</f>
        <v>in_f &lt;- "C:/NGS/save/F2_Adap-3.fastq"</v>
      </c>
      <c r="D7775" s="5"/>
      <c r="E7775" s="5"/>
      <c r="F7775" s="5"/>
      <c r="G7775" s="5"/>
    </row>
    <row r="7776" spans="1:7" s="15" customFormat="1" x14ac:dyDescent="0.15">
      <c r="A7776" s="6"/>
      <c r="B7776" s="15">
        <v>7559</v>
      </c>
      <c r="C7776" s="18" t="str">
        <f>'Population tagcount script'!D7560</f>
        <v>out_f &lt;- "C:/NGS/save/AdapterTrim_.fastq"</v>
      </c>
      <c r="D7776" s="5"/>
      <c r="E7776" s="5"/>
      <c r="F7776" s="5"/>
      <c r="G7776" s="5"/>
    </row>
    <row r="7777" spans="1:7" s="15" customFormat="1" x14ac:dyDescent="0.15">
      <c r="A7777" s="6"/>
      <c r="B7777" s="15">
        <v>7560</v>
      </c>
      <c r="C7777" s="18" t="str">
        <f>'Population tagcount script'!D7561</f>
        <v>param_adapter &lt;- "CATGAGATCGGAAGAGCACACGTCTGAACTCCAGTCAC"  #Adapter sequence 4</v>
      </c>
      <c r="D7777" s="5"/>
      <c r="E7777" s="5"/>
      <c r="F7777" s="5"/>
      <c r="G7777" s="5"/>
    </row>
    <row r="7778" spans="1:7" s="15" customFormat="1" x14ac:dyDescent="0.15">
      <c r="A7778" s="6"/>
      <c r="B7778" s="15">
        <v>7561</v>
      </c>
      <c r="C7778" s="18" t="str">
        <f>'Population tagcount script'!D7562</f>
        <v xml:space="preserve">system.time(res4 &lt;- preprocessReads(filename=in_f,  outputFilename=out_f,Rpattern=param_adapter, max.Rmismatch=rep(0, nchar(param_adapter)), nBases=0, minLength=20, nrec=1000000))      </v>
      </c>
      <c r="D7778" s="5"/>
      <c r="E7778" s="5"/>
      <c r="F7778" s="5"/>
      <c r="G7778" s="5"/>
    </row>
    <row r="7779" spans="1:7" s="15" customFormat="1" x14ac:dyDescent="0.15">
      <c r="A7779" s="6"/>
      <c r="B7779" s="15">
        <v>7562</v>
      </c>
      <c r="C7779" s="18" t="str">
        <f>'Population tagcount script'!D7563</f>
        <v>res &lt;- rbind(res1,res2,res3,res4)</v>
      </c>
      <c r="D7779" s="5"/>
      <c r="E7779" s="5"/>
      <c r="F7779" s="5"/>
      <c r="G7779" s="5"/>
    </row>
    <row r="7780" spans="1:7" s="15" customFormat="1" x14ac:dyDescent="0.15">
      <c r="A7780" s="6"/>
      <c r="B7780" s="15">
        <v>7563</v>
      </c>
      <c r="C7780" s="18" t="str">
        <f>'Population tagcount script'!D7564</f>
        <v>write.csv(res, "C:/NGS/save/.fastq.csv")</v>
      </c>
      <c r="D7780" s="5"/>
      <c r="E7780" s="5"/>
      <c r="F7780" s="5"/>
      <c r="G7780" s="5"/>
    </row>
    <row r="7781" spans="1:7" s="15" customFormat="1" x14ac:dyDescent="0.15">
      <c r="A7781" s="6"/>
      <c r="B7781" s="15">
        <v>7564</v>
      </c>
      <c r="C7781" s="18" t="str">
        <f>'Population tagcount script'!D7565</f>
        <v>system.time(fastq &lt;- fread("C:/NGS/save/AdapterTrim_.fastq", header=F, sep="\t", na.strings="NA", strip.white=TRUE, verbose=TRUE))</v>
      </c>
      <c r="D7781" s="5"/>
      <c r="E7781" s="5"/>
      <c r="F7781" s="5"/>
      <c r="G7781" s="5"/>
    </row>
    <row r="7782" spans="1:7" s="15" customFormat="1" x14ac:dyDescent="0.15">
      <c r="A7782" s="6"/>
      <c r="B7782" s="15">
        <v>7565</v>
      </c>
      <c r="C7782" s="18" t="str">
        <f>'Population tagcount script'!D7566</f>
        <v>file.remove("C:/NGS/save/AdapterTrim_.fastq","C:/NGS/save/F2_Adap-0.fastq","C:/NGS/save/F2_Adap-1.fastq","C:/NGS/save/F2_Adap-2.fastq","C:/NGS/save/F2_Adap-3.fastq")</v>
      </c>
      <c r="D7782" s="5"/>
      <c r="E7782" s="5"/>
      <c r="F7782" s="5"/>
      <c r="G7782" s="5"/>
    </row>
    <row r="7783" spans="1:7" s="15" customFormat="1" x14ac:dyDescent="0.15">
      <c r="A7783" s="6"/>
      <c r="B7783" s="15">
        <v>7566</v>
      </c>
      <c r="C7783" s="18" t="str">
        <f>'Population tagcount script'!D7567</f>
        <v>system.time(nucleotide &lt;- fastq[2+4*(0:((nrow(fastq)/4)-1))])</v>
      </c>
      <c r="D7783" s="5"/>
      <c r="E7783" s="5"/>
      <c r="F7783" s="5"/>
      <c r="G7783" s="5"/>
    </row>
    <row r="7784" spans="1:7" s="15" customFormat="1" x14ac:dyDescent="0.15">
      <c r="A7784" s="6"/>
      <c r="B7784" s="15">
        <v>7567</v>
      </c>
      <c r="C7784" s="18" t="str">
        <f>'Population tagcount script'!D7568</f>
        <v>system.time(RADtag &lt;- sort(table(nucleotide), decreasing=TRUE))</v>
      </c>
      <c r="D7784" s="5"/>
      <c r="E7784" s="5"/>
      <c r="F7784" s="5"/>
      <c r="G7784" s="5"/>
    </row>
    <row r="7785" spans="1:7" s="15" customFormat="1" x14ac:dyDescent="0.15">
      <c r="A7785" s="6"/>
      <c r="B7785" s="15">
        <v>7568</v>
      </c>
      <c r="C7785" s="18" t="str">
        <f>'Population tagcount script'!D7569</f>
        <v>system.time(write.csv(RADtag, file="C:/NGS/save/.tagcount", row.names = F))</v>
      </c>
      <c r="D7785" s="5"/>
      <c r="E7785" s="5"/>
      <c r="F7785" s="5"/>
      <c r="G7785" s="5"/>
    </row>
    <row r="7786" spans="1:7" s="15" customFormat="1" x14ac:dyDescent="0.15">
      <c r="A7786" s="6"/>
      <c r="B7786" s="15">
        <v>7569</v>
      </c>
      <c r="C7786" s="18" t="str">
        <f>'Population tagcount script'!D7570</f>
        <v>file.remove("C:/NGS/save/.fastq")</v>
      </c>
      <c r="D7786" s="5"/>
      <c r="E7786" s="5"/>
      <c r="F7786" s="5"/>
      <c r="G7786" s="5"/>
    </row>
    <row r="7787" spans="1:7" s="15" customFormat="1" x14ac:dyDescent="0.15">
      <c r="A7787" s="6"/>
      <c r="B7787" s="15">
        <v>7570</v>
      </c>
      <c r="C7787" s="18" t="str">
        <f>'Population tagcount script'!D7571</f>
        <v>RAD_1over &lt;- RADtag[RADtag&gt;1]</v>
      </c>
      <c r="D7787" s="5"/>
      <c r="E7787" s="5"/>
      <c r="F7787" s="5"/>
      <c r="G7787" s="5"/>
    </row>
    <row r="7788" spans="1:7" s="15" customFormat="1" x14ac:dyDescent="0.15">
      <c r="A7788" s="6"/>
      <c r="B7788" s="15">
        <v>7571</v>
      </c>
      <c r="C7788" s="18" t="str">
        <f>'Population tagcount script'!D7572</f>
        <v>system.time(write.csv(RAD_1over, file="C:/NGS/save/.tagcount1over", row.names = F))</v>
      </c>
      <c r="D7788" s="5"/>
      <c r="E7788" s="5"/>
      <c r="F7788" s="5"/>
      <c r="G7788" s="5"/>
    </row>
    <row r="7789" spans="1:7" s="15" customFormat="1" x14ac:dyDescent="0.15">
      <c r="A7789" s="6"/>
      <c r="B7789" s="15">
        <v>7572</v>
      </c>
      <c r="C7789" s="18" t="str">
        <f>'Population tagcount script'!D7573</f>
        <v>rm(list=ls())</v>
      </c>
      <c r="D7789" s="5"/>
      <c r="E7789" s="5"/>
      <c r="F7789" s="5"/>
      <c r="G7789" s="5"/>
    </row>
    <row r="7790" spans="1:7" s="15" customFormat="1" x14ac:dyDescent="0.15">
      <c r="A7790" s="6"/>
      <c r="B7790" s="15">
        <v>7573</v>
      </c>
      <c r="C7790" s="18" t="str">
        <f>'Population tagcount script'!D7574</f>
        <v>in_f &lt;- c("0", "0")</v>
      </c>
      <c r="D7790" s="5"/>
      <c r="E7790" s="5"/>
      <c r="F7790" s="5"/>
      <c r="G7790" s="5"/>
    </row>
    <row r="7791" spans="1:7" s="15" customFormat="1" x14ac:dyDescent="0.15">
      <c r="A7791" s="6"/>
      <c r="B7791" s="15">
        <v>7574</v>
      </c>
      <c r="C7791" s="18" t="str">
        <f>'Population tagcount script'!D7575</f>
        <v>out_f &lt;- "C:/NGS/save/.fastq"</v>
      </c>
      <c r="D7791" s="5"/>
      <c r="E7791" s="5"/>
      <c r="F7791" s="5"/>
      <c r="G7791" s="5"/>
    </row>
    <row r="7792" spans="1:7" s="15" customFormat="1" x14ac:dyDescent="0.15">
      <c r="A7792" s="6"/>
      <c r="B7792" s="15">
        <v>7575</v>
      </c>
      <c r="C7792" s="18" t="str">
        <f>'Population tagcount script'!D7576</f>
        <v>param_trim &lt;- 0</v>
      </c>
      <c r="D7792" s="5"/>
      <c r="E7792" s="5"/>
      <c r="F7792" s="5"/>
      <c r="G7792" s="5"/>
    </row>
    <row r="7793" spans="1:7" s="15" customFormat="1" x14ac:dyDescent="0.15">
      <c r="A7793" s="6"/>
      <c r="B7793" s="15">
        <v>7576</v>
      </c>
      <c r="C7793" s="18" t="str">
        <f>'Population tagcount script'!D7577</f>
        <v xml:space="preserve">fastq &lt;- readFastq(in_f)              </v>
      </c>
      <c r="D7793" s="5"/>
      <c r="E7793" s="5"/>
      <c r="F7793" s="5"/>
      <c r="G7793" s="5"/>
    </row>
    <row r="7794" spans="1:7" s="15" customFormat="1" x14ac:dyDescent="0.15">
      <c r="A7794" s="6"/>
      <c r="B7794" s="15">
        <v>7577</v>
      </c>
      <c r="C7794" s="18" t="str">
        <f>'Population tagcount script'!D7578</f>
        <v>hoge &lt;- width(sread(fastq)) - param_trim</v>
      </c>
      <c r="D7794" s="5"/>
      <c r="E7794" s="5"/>
      <c r="F7794" s="5"/>
      <c r="G7794" s="5"/>
    </row>
    <row r="7795" spans="1:7" s="15" customFormat="1" x14ac:dyDescent="0.15">
      <c r="A7795" s="6"/>
      <c r="B7795" s="15">
        <v>7578</v>
      </c>
      <c r="C7795" s="18" t="str">
        <f>'Population tagcount script'!D7579</f>
        <v xml:space="preserve">hoge[hoge &lt; 1] &lt;- 1                   </v>
      </c>
      <c r="D7795" s="5"/>
      <c r="E7795" s="5"/>
      <c r="F7795" s="5"/>
      <c r="G7795" s="5"/>
    </row>
    <row r="7796" spans="1:7" s="15" customFormat="1" x14ac:dyDescent="0.15">
      <c r="A7796" s="6"/>
      <c r="B7796" s="15">
        <v>7579</v>
      </c>
      <c r="C7796" s="18" t="str">
        <f>'Population tagcount script'!D7580</f>
        <v>hoge1 &lt;- DNAStringSet(sread(fastq), start=1, end=hoge)</v>
      </c>
      <c r="D7796" s="5"/>
      <c r="E7796" s="5"/>
      <c r="F7796" s="5"/>
      <c r="G7796" s="5"/>
    </row>
    <row r="7797" spans="1:7" s="15" customFormat="1" x14ac:dyDescent="0.15">
      <c r="A7797" s="6"/>
      <c r="B7797" s="15">
        <v>7580</v>
      </c>
      <c r="C7797" s="18" t="str">
        <f>'Population tagcount script'!D7581</f>
        <v>hoge2 &lt;- BStringSet(quality(quality(fastq)), start=1, end=hoge)</v>
      </c>
      <c r="D7797" s="5"/>
      <c r="E7797" s="5"/>
      <c r="F7797" s="5"/>
      <c r="G7797" s="5"/>
    </row>
    <row r="7798" spans="1:7" s="15" customFormat="1" x14ac:dyDescent="0.15">
      <c r="A7798" s="6"/>
      <c r="B7798" s="15">
        <v>7581</v>
      </c>
      <c r="C7798" s="18" t="str">
        <f>'Population tagcount script'!D7582</f>
        <v>fastq &lt;- ShortReadQ(hoge1, hoge2, id(fastq))</v>
      </c>
      <c r="D7798" s="5"/>
      <c r="E7798" s="5"/>
      <c r="F7798" s="5"/>
      <c r="G7798" s="5"/>
    </row>
    <row r="7799" spans="1:7" s="15" customFormat="1" x14ac:dyDescent="0.15">
      <c r="A7799" s="6"/>
      <c r="B7799" s="15">
        <v>7582</v>
      </c>
      <c r="C7799" s="18" t="str">
        <f>'Population tagcount script'!D7583</f>
        <v xml:space="preserve">writeFastq(fastq, out_f, compress=F)   </v>
      </c>
      <c r="D7799" s="5"/>
      <c r="E7799" s="5"/>
      <c r="F7799" s="5"/>
      <c r="G7799" s="5"/>
    </row>
    <row r="7800" spans="1:7" s="15" customFormat="1" x14ac:dyDescent="0.15">
      <c r="A7800" s="6"/>
      <c r="B7800" s="15">
        <v>7583</v>
      </c>
      <c r="C7800" s="18" t="str">
        <f>'Population tagcount script'!D7584</f>
        <v>param1 &lt;- 35</v>
      </c>
      <c r="D7800" s="5"/>
      <c r="E7800" s="5"/>
      <c r="F7800" s="5"/>
      <c r="G7800" s="5"/>
    </row>
    <row r="7801" spans="1:7" s="15" customFormat="1" x14ac:dyDescent="0.15">
      <c r="A7801" s="6"/>
      <c r="B7801" s="15">
        <v>7584</v>
      </c>
      <c r="C7801" s="18" t="str">
        <f>'Population tagcount script'!D7585</f>
        <v>param2 &lt;- 0.1</v>
      </c>
      <c r="D7801" s="5"/>
      <c r="E7801" s="5"/>
      <c r="F7801" s="5"/>
      <c r="G7801" s="5"/>
    </row>
    <row r="7802" spans="1:7" s="15" customFormat="1" x14ac:dyDescent="0.15">
      <c r="A7802" s="6"/>
      <c r="B7802" s="15">
        <v>7585</v>
      </c>
      <c r="C7802" s="18" t="str">
        <f>'Population tagcount script'!D7586</f>
        <v>fastq &lt;- readFastq("C:/NGS/save/.fastq")</v>
      </c>
      <c r="D7802" s="5"/>
      <c r="E7802" s="5"/>
      <c r="F7802" s="5"/>
      <c r="G7802" s="5"/>
    </row>
    <row r="7803" spans="1:7" s="15" customFormat="1" x14ac:dyDescent="0.15">
      <c r="A7803" s="6"/>
      <c r="B7803" s="15">
        <v>7586</v>
      </c>
      <c r="C7803" s="18" t="str">
        <f>'Population tagcount script'!D7587</f>
        <v>hoge &lt;- as(quality(fastq), "matrix")</v>
      </c>
      <c r="D7803" s="5"/>
      <c r="E7803" s="5"/>
      <c r="F7803" s="5"/>
      <c r="G7803" s="5"/>
    </row>
    <row r="7804" spans="1:7" s="15" customFormat="1" x14ac:dyDescent="0.15">
      <c r="A7804" s="6"/>
      <c r="B7804" s="15">
        <v>7587</v>
      </c>
      <c r="C7804" s="18" t="str">
        <f>'Population tagcount script'!D7588</f>
        <v>obj &lt;- (rowSums(hoge &lt; param1) &lt;= width(fastq)*param2)</v>
      </c>
      <c r="D7804" s="5"/>
      <c r="E7804" s="5"/>
      <c r="F7804" s="5"/>
      <c r="G7804" s="5"/>
    </row>
    <row r="7805" spans="1:7" s="15" customFormat="1" x14ac:dyDescent="0.15">
      <c r="A7805" s="6"/>
      <c r="B7805" s="15">
        <v>7588</v>
      </c>
      <c r="C7805" s="18" t="str">
        <f>'Population tagcount script'!D7589</f>
        <v>fastq &lt;- fastq[obj]</v>
      </c>
      <c r="D7805" s="5"/>
      <c r="E7805" s="5"/>
      <c r="F7805" s="5"/>
      <c r="G7805" s="5"/>
    </row>
    <row r="7806" spans="1:7" s="15" customFormat="1" x14ac:dyDescent="0.15">
      <c r="A7806" s="6"/>
      <c r="B7806" s="15">
        <v>7589</v>
      </c>
      <c r="C7806" s="18" t="str">
        <f>'Population tagcount script'!D7590</f>
        <v xml:space="preserve">writeFastq(fastq, "C:/NGS/save/F2_Adap-0.fastq", compress=F)   </v>
      </c>
      <c r="D7806" s="5"/>
      <c r="E7806" s="5"/>
      <c r="F7806" s="5"/>
      <c r="G7806" s="5"/>
    </row>
    <row r="7807" spans="1:7" s="15" customFormat="1" x14ac:dyDescent="0.15">
      <c r="A7807" s="6"/>
      <c r="B7807" s="15">
        <v>7590</v>
      </c>
      <c r="C7807" s="18" t="str">
        <f>'Population tagcount script'!D7591</f>
        <v>in_f &lt;- "C:/NGS/save/F2_Adap-0.fastq"</v>
      </c>
      <c r="D7807" s="5"/>
      <c r="E7807" s="5"/>
      <c r="F7807" s="5"/>
      <c r="G7807" s="5"/>
    </row>
    <row r="7808" spans="1:7" s="15" customFormat="1" x14ac:dyDescent="0.15">
      <c r="A7808" s="6"/>
      <c r="B7808" s="15">
        <v>7591</v>
      </c>
      <c r="C7808" s="18" t="str">
        <f>'Population tagcount script'!D7592</f>
        <v>out_f &lt;- "C:/NGS/save/F2_Adap-1.fastq"</v>
      </c>
      <c r="D7808" s="5"/>
      <c r="E7808" s="5"/>
      <c r="F7808" s="5"/>
      <c r="G7808" s="5"/>
    </row>
    <row r="7809" spans="1:7" s="15" customFormat="1" x14ac:dyDescent="0.15">
      <c r="A7809" s="6"/>
      <c r="B7809" s="15">
        <v>7592</v>
      </c>
      <c r="C7809" s="18" t="str">
        <f>'Population tagcount script'!D7593</f>
        <v>param_adapter &lt;- "CATGAGATCGGAAGAGCGTCGTGTAGGGAAAGAGTGT"  #Adapter sequence 1</v>
      </c>
      <c r="D7809" s="5"/>
      <c r="E7809" s="5"/>
      <c r="F7809" s="5"/>
      <c r="G7809" s="5"/>
    </row>
    <row r="7810" spans="1:7" s="15" customFormat="1" x14ac:dyDescent="0.15">
      <c r="A7810" s="6"/>
      <c r="B7810" s="15">
        <v>7593</v>
      </c>
      <c r="C7810" s="18" t="str">
        <f>'Population tagcount script'!D7594</f>
        <v xml:space="preserve">system.time(res1 &lt;- preprocessReads(filename=in_f,  outputFilename=out_f,Rpattern=param_adapter, max.Rmismatch=rep(0, nchar(param_adapter)), nBases=0, minLength=20, nrec=1000000))      </v>
      </c>
      <c r="D7810" s="5"/>
      <c r="E7810" s="5"/>
      <c r="F7810" s="5"/>
      <c r="G7810" s="5"/>
    </row>
    <row r="7811" spans="1:7" s="15" customFormat="1" x14ac:dyDescent="0.15">
      <c r="A7811" s="6"/>
      <c r="B7811" s="15">
        <v>7594</v>
      </c>
      <c r="C7811" s="18" t="str">
        <f>'Population tagcount script'!D7595</f>
        <v>in_f &lt;- "C:/NGS/save/F2_Adap-1.fastq"</v>
      </c>
      <c r="D7811" s="5"/>
      <c r="E7811" s="5"/>
      <c r="F7811" s="5"/>
      <c r="G7811" s="5"/>
    </row>
    <row r="7812" spans="1:7" s="15" customFormat="1" x14ac:dyDescent="0.15">
      <c r="A7812" s="6"/>
      <c r="B7812" s="15">
        <v>7595</v>
      </c>
      <c r="C7812" s="18" t="str">
        <f>'Population tagcount script'!D7596</f>
        <v>out_f &lt;- "C:/NGS/save/F2_Adap-2.fastq"</v>
      </c>
      <c r="D7812" s="5"/>
      <c r="E7812" s="5"/>
      <c r="F7812" s="5"/>
      <c r="G7812" s="5"/>
    </row>
    <row r="7813" spans="1:7" s="15" customFormat="1" x14ac:dyDescent="0.15">
      <c r="A7813" s="6"/>
      <c r="B7813" s="15">
        <v>7596</v>
      </c>
      <c r="C7813" s="18" t="str">
        <f>'Population tagcount script'!D7597</f>
        <v>param_adapter &lt;- "TAAGATCGGAAGAGCACACGTCTGAACTCCAGTCAC"  #Adapter sequence 2</v>
      </c>
      <c r="D7813" s="5"/>
      <c r="E7813" s="5"/>
      <c r="F7813" s="5"/>
      <c r="G7813" s="5"/>
    </row>
    <row r="7814" spans="1:7" s="15" customFormat="1" x14ac:dyDescent="0.15">
      <c r="A7814" s="6"/>
      <c r="B7814" s="15">
        <v>7597</v>
      </c>
      <c r="C7814" s="18" t="str">
        <f>'Population tagcount script'!D7598</f>
        <v xml:space="preserve">system.time(res2 &lt;- preprocessReads(filename=in_f,  outputFilename=out_f,Rpattern=param_adapter, max.Rmismatch=rep(0, nchar(param_adapter)), nBases=0, minLength=20, nrec=1000000))      </v>
      </c>
      <c r="D7814" s="5"/>
      <c r="E7814" s="5"/>
      <c r="F7814" s="5"/>
      <c r="G7814" s="5"/>
    </row>
    <row r="7815" spans="1:7" s="15" customFormat="1" x14ac:dyDescent="0.15">
      <c r="A7815" s="6"/>
      <c r="B7815" s="15">
        <v>7598</v>
      </c>
      <c r="C7815" s="18" t="str">
        <f>'Population tagcount script'!D7599</f>
        <v>in_f &lt;- "C:/NGS/save/F2_Adap-2.fastq"</v>
      </c>
      <c r="D7815" s="5"/>
      <c r="E7815" s="5"/>
      <c r="F7815" s="5"/>
      <c r="G7815" s="5"/>
    </row>
    <row r="7816" spans="1:7" s="15" customFormat="1" x14ac:dyDescent="0.15">
      <c r="A7816" s="6"/>
      <c r="B7816" s="15">
        <v>7599</v>
      </c>
      <c r="C7816" s="18" t="str">
        <f>'Population tagcount script'!D7600</f>
        <v>out_f &lt;- "C:/NGS/save/F2_Adap-3.fastq"</v>
      </c>
      <c r="D7816" s="5"/>
      <c r="E7816" s="5"/>
      <c r="F7816" s="5"/>
      <c r="G7816" s="5"/>
    </row>
    <row r="7817" spans="1:7" s="15" customFormat="1" x14ac:dyDescent="0.15">
      <c r="A7817" s="6"/>
      <c r="B7817" s="15">
        <v>7600</v>
      </c>
      <c r="C7817" s="18" t="str">
        <f>'Population tagcount script'!D7601</f>
        <v>param_adapter &lt;- "TAAGATCGGAAGAGCGTCGTGTAGGGAAAGAGTGT"  #Adapter sequence 3</v>
      </c>
      <c r="D7817" s="5"/>
      <c r="E7817" s="5"/>
      <c r="F7817" s="5"/>
      <c r="G7817" s="5"/>
    </row>
    <row r="7818" spans="1:7" s="15" customFormat="1" x14ac:dyDescent="0.15">
      <c r="A7818" s="6"/>
      <c r="B7818" s="15">
        <v>7601</v>
      </c>
      <c r="C7818" s="18" t="str">
        <f>'Population tagcount script'!D7602</f>
        <v xml:space="preserve">system.time(res3 &lt;- preprocessReads(filename=in_f,  outputFilename=out_f,Rpattern=param_adapter, max.Rmismatch=rep(0, nchar(param_adapter)), nBases=0, minLength=20, nrec=1000000))      </v>
      </c>
      <c r="D7818" s="5"/>
      <c r="E7818" s="5"/>
      <c r="F7818" s="5"/>
      <c r="G7818" s="5"/>
    </row>
    <row r="7819" spans="1:7" s="15" customFormat="1" x14ac:dyDescent="0.15">
      <c r="A7819" s="6"/>
      <c r="B7819" s="15">
        <v>7602</v>
      </c>
      <c r="C7819" s="18" t="str">
        <f>'Population tagcount script'!D7603</f>
        <v>in_f &lt;- "C:/NGS/save/F2_Adap-3.fastq"</v>
      </c>
      <c r="D7819" s="5"/>
      <c r="E7819" s="5"/>
      <c r="F7819" s="5"/>
      <c r="G7819" s="5"/>
    </row>
    <row r="7820" spans="1:7" s="15" customFormat="1" x14ac:dyDescent="0.15">
      <c r="A7820" s="6"/>
      <c r="B7820" s="15">
        <v>7603</v>
      </c>
      <c r="C7820" s="18" t="str">
        <f>'Population tagcount script'!D7604</f>
        <v>out_f &lt;- "C:/NGS/save/AdapterTrim_.fastq"</v>
      </c>
      <c r="D7820" s="5"/>
      <c r="E7820" s="5"/>
      <c r="F7820" s="5"/>
      <c r="G7820" s="5"/>
    </row>
    <row r="7821" spans="1:7" s="15" customFormat="1" x14ac:dyDescent="0.15">
      <c r="A7821" s="6"/>
      <c r="B7821" s="15">
        <v>7604</v>
      </c>
      <c r="C7821" s="18" t="str">
        <f>'Population tagcount script'!D7605</f>
        <v>param_adapter &lt;- "CATGAGATCGGAAGAGCACACGTCTGAACTCCAGTCAC"  #Adapter sequence 4</v>
      </c>
      <c r="D7821" s="5"/>
      <c r="E7821" s="5"/>
      <c r="F7821" s="5"/>
      <c r="G7821" s="5"/>
    </row>
    <row r="7822" spans="1:7" s="15" customFormat="1" x14ac:dyDescent="0.15">
      <c r="A7822" s="6"/>
      <c r="B7822" s="15">
        <v>7605</v>
      </c>
      <c r="C7822" s="18" t="str">
        <f>'Population tagcount script'!D7606</f>
        <v xml:space="preserve">system.time(res4 &lt;- preprocessReads(filename=in_f,  outputFilename=out_f,Rpattern=param_adapter, max.Rmismatch=rep(0, nchar(param_adapter)), nBases=0, minLength=20, nrec=1000000))      </v>
      </c>
      <c r="D7822" s="5"/>
      <c r="E7822" s="5"/>
      <c r="F7822" s="5"/>
      <c r="G7822" s="5"/>
    </row>
    <row r="7823" spans="1:7" s="15" customFormat="1" x14ac:dyDescent="0.15">
      <c r="A7823" s="6"/>
      <c r="B7823" s="15">
        <v>7606</v>
      </c>
      <c r="C7823" s="18" t="str">
        <f>'Population tagcount script'!D7607</f>
        <v>res &lt;- rbind(res1,res2,res3,res4)</v>
      </c>
      <c r="D7823" s="5"/>
      <c r="E7823" s="5"/>
      <c r="F7823" s="5"/>
      <c r="G7823" s="5"/>
    </row>
    <row r="7824" spans="1:7" s="15" customFormat="1" x14ac:dyDescent="0.15">
      <c r="A7824" s="6"/>
      <c r="B7824" s="15">
        <v>7607</v>
      </c>
      <c r="C7824" s="18" t="str">
        <f>'Population tagcount script'!D7608</f>
        <v>write.csv(res, "C:/NGS/save/.fastq.csv")</v>
      </c>
      <c r="D7824" s="5"/>
      <c r="E7824" s="5"/>
      <c r="F7824" s="5"/>
      <c r="G7824" s="5"/>
    </row>
    <row r="7825" spans="1:7" s="15" customFormat="1" x14ac:dyDescent="0.15">
      <c r="A7825" s="6"/>
      <c r="B7825" s="15">
        <v>7608</v>
      </c>
      <c r="C7825" s="18" t="str">
        <f>'Population tagcount script'!D7609</f>
        <v>system.time(fastq &lt;- fread("C:/NGS/save/AdapterTrim_.fastq", header=F, sep="\t", na.strings="NA", strip.white=TRUE, verbose=TRUE))</v>
      </c>
      <c r="D7825" s="5"/>
      <c r="E7825" s="5"/>
      <c r="F7825" s="5"/>
      <c r="G7825" s="5"/>
    </row>
    <row r="7826" spans="1:7" s="15" customFormat="1" x14ac:dyDescent="0.15">
      <c r="A7826" s="6"/>
      <c r="B7826" s="15">
        <v>7609</v>
      </c>
      <c r="C7826" s="18" t="str">
        <f>'Population tagcount script'!D7610</f>
        <v>file.remove("C:/NGS/save/AdapterTrim_.fastq","C:/NGS/save/F2_Adap-0.fastq","C:/NGS/save/F2_Adap-1.fastq","C:/NGS/save/F2_Adap-2.fastq","C:/NGS/save/F2_Adap-3.fastq")</v>
      </c>
      <c r="D7826" s="5"/>
      <c r="E7826" s="5"/>
      <c r="F7826" s="5"/>
      <c r="G7826" s="5"/>
    </row>
    <row r="7827" spans="1:7" s="15" customFormat="1" x14ac:dyDescent="0.15">
      <c r="A7827" s="6"/>
      <c r="B7827" s="15">
        <v>7610</v>
      </c>
      <c r="C7827" s="18" t="str">
        <f>'Population tagcount script'!D7611</f>
        <v>system.time(nucleotide &lt;- fastq[2+4*(0:((nrow(fastq)/4)-1))])</v>
      </c>
      <c r="D7827" s="5"/>
      <c r="E7827" s="5"/>
      <c r="F7827" s="5"/>
      <c r="G7827" s="5"/>
    </row>
    <row r="7828" spans="1:7" s="15" customFormat="1" x14ac:dyDescent="0.15">
      <c r="A7828" s="6"/>
      <c r="B7828" s="15">
        <v>7611</v>
      </c>
      <c r="C7828" s="18" t="str">
        <f>'Population tagcount script'!D7612</f>
        <v>system.time(RADtag &lt;- sort(table(nucleotide), decreasing=TRUE))</v>
      </c>
      <c r="D7828" s="5"/>
      <c r="E7828" s="5"/>
      <c r="F7828" s="5"/>
      <c r="G7828" s="5"/>
    </row>
    <row r="7829" spans="1:7" s="15" customFormat="1" x14ac:dyDescent="0.15">
      <c r="A7829" s="6"/>
      <c r="B7829" s="15">
        <v>7612</v>
      </c>
      <c r="C7829" s="18" t="str">
        <f>'Population tagcount script'!D7613</f>
        <v>system.time(write.csv(RADtag, file="C:/NGS/save/.tagcount", row.names = F))</v>
      </c>
      <c r="D7829" s="5"/>
      <c r="E7829" s="5"/>
      <c r="F7829" s="5"/>
      <c r="G7829" s="5"/>
    </row>
    <row r="7830" spans="1:7" s="15" customFormat="1" x14ac:dyDescent="0.15">
      <c r="A7830" s="6"/>
      <c r="B7830" s="15">
        <v>7613</v>
      </c>
      <c r="C7830" s="18" t="str">
        <f>'Population tagcount script'!D7614</f>
        <v>file.remove("C:/NGS/save/.fastq")</v>
      </c>
      <c r="D7830" s="5"/>
      <c r="E7830" s="5"/>
      <c r="F7830" s="5"/>
      <c r="G7830" s="5"/>
    </row>
    <row r="7831" spans="1:7" s="15" customFormat="1" x14ac:dyDescent="0.15">
      <c r="A7831" s="6"/>
      <c r="B7831" s="15">
        <v>7614</v>
      </c>
      <c r="C7831" s="18" t="str">
        <f>'Population tagcount script'!D7615</f>
        <v>RAD_1over &lt;- RADtag[RADtag&gt;1]</v>
      </c>
      <c r="D7831" s="5"/>
      <c r="E7831" s="5"/>
      <c r="F7831" s="5"/>
      <c r="G7831" s="5"/>
    </row>
    <row r="7832" spans="1:7" s="15" customFormat="1" x14ac:dyDescent="0.15">
      <c r="A7832" s="6"/>
      <c r="B7832" s="15">
        <v>7615</v>
      </c>
      <c r="C7832" s="18" t="str">
        <f>'Population tagcount script'!D7616</f>
        <v>system.time(write.csv(RAD_1over, file="C:/NGS/save/.tagcount1over", row.names = F))</v>
      </c>
      <c r="D7832" s="5"/>
      <c r="E7832" s="5"/>
      <c r="F7832" s="5"/>
      <c r="G7832" s="5"/>
    </row>
    <row r="7833" spans="1:7" s="15" customFormat="1" x14ac:dyDescent="0.15">
      <c r="A7833" s="6"/>
      <c r="B7833" s="15">
        <v>7616</v>
      </c>
      <c r="C7833" s="18" t="str">
        <f>'Population tagcount script'!D7617</f>
        <v>rm(list=ls())</v>
      </c>
      <c r="D7833" s="5"/>
      <c r="E7833" s="5"/>
      <c r="F7833" s="5"/>
      <c r="G7833" s="5"/>
    </row>
    <row r="7834" spans="1:7" s="15" customFormat="1" x14ac:dyDescent="0.15">
      <c r="A7834" s="6"/>
      <c r="B7834" s="15">
        <v>7617</v>
      </c>
      <c r="C7834" s="18" t="str">
        <f>'Population tagcount script'!D7618</f>
        <v>in_f &lt;- c("0", "0")</v>
      </c>
      <c r="D7834" s="5"/>
      <c r="E7834" s="5"/>
      <c r="F7834" s="5"/>
      <c r="G7834" s="5"/>
    </row>
    <row r="7835" spans="1:7" s="15" customFormat="1" x14ac:dyDescent="0.15">
      <c r="A7835" s="6"/>
      <c r="B7835" s="15">
        <v>7618</v>
      </c>
      <c r="C7835" s="18" t="str">
        <f>'Population tagcount script'!D7619</f>
        <v>out_f &lt;- "C:/NGS/save/.fastq"</v>
      </c>
      <c r="D7835" s="5"/>
      <c r="E7835" s="5"/>
      <c r="F7835" s="5"/>
      <c r="G7835" s="5"/>
    </row>
    <row r="7836" spans="1:7" s="15" customFormat="1" x14ac:dyDescent="0.15">
      <c r="A7836" s="6"/>
      <c r="B7836" s="15">
        <v>7619</v>
      </c>
      <c r="C7836" s="18" t="str">
        <f>'Population tagcount script'!D7620</f>
        <v>param_trim &lt;- 0</v>
      </c>
      <c r="D7836" s="5"/>
      <c r="E7836" s="5"/>
      <c r="F7836" s="5"/>
      <c r="G7836" s="5"/>
    </row>
    <row r="7837" spans="1:7" s="15" customFormat="1" x14ac:dyDescent="0.15">
      <c r="A7837" s="6"/>
      <c r="B7837" s="15">
        <v>7620</v>
      </c>
      <c r="C7837" s="18" t="str">
        <f>'Population tagcount script'!D7621</f>
        <v xml:space="preserve">fastq &lt;- readFastq(in_f)              </v>
      </c>
      <c r="D7837" s="5"/>
      <c r="E7837" s="5"/>
      <c r="F7837" s="5"/>
      <c r="G7837" s="5"/>
    </row>
    <row r="7838" spans="1:7" s="15" customFormat="1" x14ac:dyDescent="0.15">
      <c r="A7838" s="6"/>
      <c r="B7838" s="15">
        <v>7621</v>
      </c>
      <c r="C7838" s="18" t="str">
        <f>'Population tagcount script'!D7622</f>
        <v>hoge &lt;- width(sread(fastq)) - param_trim</v>
      </c>
      <c r="D7838" s="5"/>
      <c r="E7838" s="5"/>
      <c r="F7838" s="5"/>
      <c r="G7838" s="5"/>
    </row>
    <row r="7839" spans="1:7" s="15" customFormat="1" x14ac:dyDescent="0.15">
      <c r="A7839" s="6"/>
      <c r="B7839" s="15">
        <v>7622</v>
      </c>
      <c r="C7839" s="18" t="str">
        <f>'Population tagcount script'!D7623</f>
        <v xml:space="preserve">hoge[hoge &lt; 1] &lt;- 1                   </v>
      </c>
      <c r="D7839" s="5"/>
      <c r="E7839" s="5"/>
      <c r="F7839" s="5"/>
      <c r="G7839" s="5"/>
    </row>
    <row r="7840" spans="1:7" s="15" customFormat="1" x14ac:dyDescent="0.15">
      <c r="A7840" s="6"/>
      <c r="B7840" s="15">
        <v>7623</v>
      </c>
      <c r="C7840" s="18" t="str">
        <f>'Population tagcount script'!D7624</f>
        <v>hoge1 &lt;- DNAStringSet(sread(fastq), start=1, end=hoge)</v>
      </c>
      <c r="D7840" s="5"/>
      <c r="E7840" s="5"/>
      <c r="F7840" s="5"/>
      <c r="G7840" s="5"/>
    </row>
    <row r="7841" spans="1:7" s="15" customFormat="1" x14ac:dyDescent="0.15">
      <c r="A7841" s="6"/>
      <c r="B7841" s="15">
        <v>7624</v>
      </c>
      <c r="C7841" s="18" t="str">
        <f>'Population tagcount script'!D7625</f>
        <v>hoge2 &lt;- BStringSet(quality(quality(fastq)), start=1, end=hoge)</v>
      </c>
      <c r="D7841" s="5"/>
      <c r="E7841" s="5"/>
      <c r="F7841" s="5"/>
      <c r="G7841" s="5"/>
    </row>
    <row r="7842" spans="1:7" s="15" customFormat="1" x14ac:dyDescent="0.15">
      <c r="A7842" s="6"/>
      <c r="B7842" s="15">
        <v>7625</v>
      </c>
      <c r="C7842" s="18" t="str">
        <f>'Population tagcount script'!D7626</f>
        <v>fastq &lt;- ShortReadQ(hoge1, hoge2, id(fastq))</v>
      </c>
      <c r="D7842" s="5"/>
      <c r="E7842" s="5"/>
      <c r="F7842" s="5"/>
      <c r="G7842" s="5"/>
    </row>
    <row r="7843" spans="1:7" s="15" customFormat="1" x14ac:dyDescent="0.15">
      <c r="A7843" s="6"/>
      <c r="B7843" s="15">
        <v>7626</v>
      </c>
      <c r="C7843" s="18" t="str">
        <f>'Population tagcount script'!D7627</f>
        <v xml:space="preserve">writeFastq(fastq, out_f, compress=F)   </v>
      </c>
      <c r="D7843" s="5"/>
      <c r="E7843" s="5"/>
      <c r="F7843" s="5"/>
      <c r="G7843" s="5"/>
    </row>
    <row r="7844" spans="1:7" s="15" customFormat="1" x14ac:dyDescent="0.15">
      <c r="A7844" s="6"/>
      <c r="B7844" s="15">
        <v>7627</v>
      </c>
      <c r="C7844" s="18" t="str">
        <f>'Population tagcount script'!D7628</f>
        <v>param1 &lt;- 35</v>
      </c>
      <c r="D7844" s="5"/>
      <c r="E7844" s="5"/>
      <c r="F7844" s="5"/>
      <c r="G7844" s="5"/>
    </row>
    <row r="7845" spans="1:7" s="15" customFormat="1" x14ac:dyDescent="0.15">
      <c r="A7845" s="6"/>
      <c r="B7845" s="15">
        <v>7628</v>
      </c>
      <c r="C7845" s="18" t="str">
        <f>'Population tagcount script'!D7629</f>
        <v>param2 &lt;- 0.1</v>
      </c>
      <c r="D7845" s="5"/>
      <c r="E7845" s="5"/>
      <c r="F7845" s="5"/>
      <c r="G7845" s="5"/>
    </row>
    <row r="7846" spans="1:7" s="15" customFormat="1" x14ac:dyDescent="0.15">
      <c r="A7846" s="6"/>
      <c r="B7846" s="15">
        <v>7629</v>
      </c>
      <c r="C7846" s="18" t="str">
        <f>'Population tagcount script'!D7630</f>
        <v>fastq &lt;- readFastq("C:/NGS/save/.fastq")</v>
      </c>
      <c r="D7846" s="5"/>
      <c r="E7846" s="5"/>
      <c r="F7846" s="5"/>
      <c r="G7846" s="5"/>
    </row>
    <row r="7847" spans="1:7" s="15" customFormat="1" x14ac:dyDescent="0.15">
      <c r="A7847" s="6"/>
      <c r="B7847" s="15">
        <v>7630</v>
      </c>
      <c r="C7847" s="18" t="str">
        <f>'Population tagcount script'!D7631</f>
        <v>hoge &lt;- as(quality(fastq), "matrix")</v>
      </c>
      <c r="D7847" s="5"/>
      <c r="E7847" s="5"/>
      <c r="F7847" s="5"/>
      <c r="G7847" s="5"/>
    </row>
    <row r="7848" spans="1:7" s="15" customFormat="1" x14ac:dyDescent="0.15">
      <c r="A7848" s="6"/>
      <c r="B7848" s="15">
        <v>7631</v>
      </c>
      <c r="C7848" s="18" t="str">
        <f>'Population tagcount script'!D7632</f>
        <v>obj &lt;- (rowSums(hoge &lt; param1) &lt;= width(fastq)*param2)</v>
      </c>
      <c r="D7848" s="5"/>
      <c r="E7848" s="5"/>
      <c r="F7848" s="5"/>
      <c r="G7848" s="5"/>
    </row>
    <row r="7849" spans="1:7" s="15" customFormat="1" x14ac:dyDescent="0.15">
      <c r="A7849" s="6"/>
      <c r="B7849" s="15">
        <v>7632</v>
      </c>
      <c r="C7849" s="18" t="str">
        <f>'Population tagcount script'!D7633</f>
        <v>fastq &lt;- fastq[obj]</v>
      </c>
      <c r="D7849" s="5"/>
      <c r="E7849" s="5"/>
      <c r="F7849" s="5"/>
      <c r="G7849" s="5"/>
    </row>
    <row r="7850" spans="1:7" s="15" customFormat="1" x14ac:dyDescent="0.15">
      <c r="A7850" s="6"/>
      <c r="B7850" s="15">
        <v>7633</v>
      </c>
      <c r="C7850" s="18" t="str">
        <f>'Population tagcount script'!D7634</f>
        <v xml:space="preserve">writeFastq(fastq, "C:/NGS/save/F2_Adap-0.fastq", compress=F)   </v>
      </c>
      <c r="D7850" s="5"/>
      <c r="E7850" s="5"/>
      <c r="F7850" s="5"/>
      <c r="G7850" s="5"/>
    </row>
    <row r="7851" spans="1:7" s="15" customFormat="1" x14ac:dyDescent="0.15">
      <c r="A7851" s="6"/>
      <c r="B7851" s="15">
        <v>7634</v>
      </c>
      <c r="C7851" s="18" t="str">
        <f>'Population tagcount script'!D7635</f>
        <v>in_f &lt;- "C:/NGS/save/F2_Adap-0.fastq"</v>
      </c>
      <c r="D7851" s="5"/>
      <c r="E7851" s="5"/>
      <c r="F7851" s="5"/>
      <c r="G7851" s="5"/>
    </row>
    <row r="7852" spans="1:7" s="15" customFormat="1" x14ac:dyDescent="0.15">
      <c r="A7852" s="6"/>
      <c r="B7852" s="15">
        <v>7635</v>
      </c>
      <c r="C7852" s="18" t="str">
        <f>'Population tagcount script'!D7636</f>
        <v>out_f &lt;- "C:/NGS/save/F2_Adap-1.fastq"</v>
      </c>
      <c r="D7852" s="5"/>
      <c r="E7852" s="5"/>
      <c r="F7852" s="5"/>
      <c r="G7852" s="5"/>
    </row>
    <row r="7853" spans="1:7" s="15" customFormat="1" x14ac:dyDescent="0.15">
      <c r="A7853" s="6"/>
      <c r="B7853" s="15">
        <v>7636</v>
      </c>
      <c r="C7853" s="18" t="str">
        <f>'Population tagcount script'!D7637</f>
        <v>param_adapter &lt;- "CATGAGATCGGAAGAGCGTCGTGTAGGGAAAGAGTGT"  #Adapter sequence 1</v>
      </c>
      <c r="D7853" s="5"/>
      <c r="E7853" s="5"/>
      <c r="F7853" s="5"/>
      <c r="G7853" s="5"/>
    </row>
    <row r="7854" spans="1:7" s="15" customFormat="1" x14ac:dyDescent="0.15">
      <c r="A7854" s="6"/>
      <c r="B7854" s="15">
        <v>7637</v>
      </c>
      <c r="C7854" s="18" t="str">
        <f>'Population tagcount script'!D7638</f>
        <v xml:space="preserve">system.time(res1 &lt;- preprocessReads(filename=in_f,  outputFilename=out_f,Rpattern=param_adapter, max.Rmismatch=rep(0, nchar(param_adapter)), nBases=0, minLength=20, nrec=1000000))      </v>
      </c>
      <c r="D7854" s="5"/>
      <c r="E7854" s="5"/>
      <c r="F7854" s="5"/>
      <c r="G7854" s="5"/>
    </row>
    <row r="7855" spans="1:7" s="15" customFormat="1" x14ac:dyDescent="0.15">
      <c r="A7855" s="6"/>
      <c r="B7855" s="15">
        <v>7638</v>
      </c>
      <c r="C7855" s="18" t="str">
        <f>'Population tagcount script'!D7639</f>
        <v>in_f &lt;- "C:/NGS/save/F2_Adap-1.fastq"</v>
      </c>
      <c r="D7855" s="5"/>
      <c r="E7855" s="5"/>
      <c r="F7855" s="5"/>
      <c r="G7855" s="5"/>
    </row>
    <row r="7856" spans="1:7" s="15" customFormat="1" x14ac:dyDescent="0.15">
      <c r="A7856" s="6"/>
      <c r="B7856" s="15">
        <v>7639</v>
      </c>
      <c r="C7856" s="18" t="str">
        <f>'Population tagcount script'!D7640</f>
        <v>out_f &lt;- "C:/NGS/save/F2_Adap-2.fastq"</v>
      </c>
      <c r="D7856" s="5"/>
      <c r="E7856" s="5"/>
      <c r="F7856" s="5"/>
      <c r="G7856" s="5"/>
    </row>
    <row r="7857" spans="1:7" s="15" customFormat="1" x14ac:dyDescent="0.15">
      <c r="A7857" s="6"/>
      <c r="B7857" s="15">
        <v>7640</v>
      </c>
      <c r="C7857" s="18" t="str">
        <f>'Population tagcount script'!D7641</f>
        <v>param_adapter &lt;- "TAAGATCGGAAGAGCACACGTCTGAACTCCAGTCAC"  #Adapter sequence 2</v>
      </c>
      <c r="D7857" s="5"/>
      <c r="E7857" s="5"/>
      <c r="F7857" s="5"/>
      <c r="G7857" s="5"/>
    </row>
    <row r="7858" spans="1:7" s="15" customFormat="1" x14ac:dyDescent="0.15">
      <c r="A7858" s="6"/>
      <c r="B7858" s="15">
        <v>7641</v>
      </c>
      <c r="C7858" s="18" t="str">
        <f>'Population tagcount script'!D7642</f>
        <v xml:space="preserve">system.time(res2 &lt;- preprocessReads(filename=in_f,  outputFilename=out_f,Rpattern=param_adapter, max.Rmismatch=rep(0, nchar(param_adapter)), nBases=0, minLength=20, nrec=1000000))      </v>
      </c>
      <c r="D7858" s="5"/>
      <c r="E7858" s="5"/>
      <c r="F7858" s="5"/>
      <c r="G7858" s="5"/>
    </row>
    <row r="7859" spans="1:7" s="15" customFormat="1" x14ac:dyDescent="0.15">
      <c r="A7859" s="6"/>
      <c r="B7859" s="15">
        <v>7642</v>
      </c>
      <c r="C7859" s="18" t="str">
        <f>'Population tagcount script'!D7643</f>
        <v>in_f &lt;- "C:/NGS/save/F2_Adap-2.fastq"</v>
      </c>
      <c r="D7859" s="5"/>
      <c r="E7859" s="5"/>
      <c r="F7859" s="5"/>
      <c r="G7859" s="5"/>
    </row>
    <row r="7860" spans="1:7" s="15" customFormat="1" x14ac:dyDescent="0.15">
      <c r="A7860" s="6"/>
      <c r="B7860" s="15">
        <v>7643</v>
      </c>
      <c r="C7860" s="18" t="str">
        <f>'Population tagcount script'!D7644</f>
        <v>out_f &lt;- "C:/NGS/save/F2_Adap-3.fastq"</v>
      </c>
      <c r="D7860" s="5"/>
      <c r="E7860" s="5"/>
      <c r="F7860" s="5"/>
      <c r="G7860" s="5"/>
    </row>
    <row r="7861" spans="1:7" s="15" customFormat="1" x14ac:dyDescent="0.15">
      <c r="A7861" s="6"/>
      <c r="B7861" s="15">
        <v>7644</v>
      </c>
      <c r="C7861" s="18" t="str">
        <f>'Population tagcount script'!D7645</f>
        <v>param_adapter &lt;- "TAAGATCGGAAGAGCGTCGTGTAGGGAAAGAGTGT"  #Adapter sequence 3</v>
      </c>
      <c r="D7861" s="5"/>
      <c r="E7861" s="5"/>
      <c r="F7861" s="5"/>
      <c r="G7861" s="5"/>
    </row>
    <row r="7862" spans="1:7" s="15" customFormat="1" x14ac:dyDescent="0.15">
      <c r="A7862" s="6"/>
      <c r="B7862" s="15">
        <v>7645</v>
      </c>
      <c r="C7862" s="18" t="str">
        <f>'Population tagcount script'!D7646</f>
        <v xml:space="preserve">system.time(res3 &lt;- preprocessReads(filename=in_f,  outputFilename=out_f,Rpattern=param_adapter, max.Rmismatch=rep(0, nchar(param_adapter)), nBases=0, minLength=20, nrec=1000000))      </v>
      </c>
      <c r="D7862" s="5"/>
      <c r="E7862" s="5"/>
      <c r="F7862" s="5"/>
      <c r="G7862" s="5"/>
    </row>
    <row r="7863" spans="1:7" s="15" customFormat="1" x14ac:dyDescent="0.15">
      <c r="A7863" s="6"/>
      <c r="B7863" s="15">
        <v>7646</v>
      </c>
      <c r="C7863" s="18" t="str">
        <f>'Population tagcount script'!D7647</f>
        <v>in_f &lt;- "C:/NGS/save/F2_Adap-3.fastq"</v>
      </c>
      <c r="D7863" s="5"/>
      <c r="E7863" s="5"/>
      <c r="F7863" s="5"/>
      <c r="G7863" s="5"/>
    </row>
    <row r="7864" spans="1:7" s="15" customFormat="1" x14ac:dyDescent="0.15">
      <c r="A7864" s="6"/>
      <c r="B7864" s="15">
        <v>7647</v>
      </c>
      <c r="C7864" s="18" t="str">
        <f>'Population tagcount script'!D7648</f>
        <v>out_f &lt;- "C:/NGS/save/AdapterTrim_.fastq"</v>
      </c>
      <c r="D7864" s="5"/>
      <c r="E7864" s="5"/>
      <c r="F7864" s="5"/>
      <c r="G7864" s="5"/>
    </row>
    <row r="7865" spans="1:7" s="15" customFormat="1" x14ac:dyDescent="0.15">
      <c r="A7865" s="6"/>
      <c r="B7865" s="15">
        <v>7648</v>
      </c>
      <c r="C7865" s="18" t="str">
        <f>'Population tagcount script'!D7649</f>
        <v>param_adapter &lt;- "CATGAGATCGGAAGAGCACACGTCTGAACTCCAGTCAC"  #Adapter sequence 4</v>
      </c>
      <c r="D7865" s="5"/>
      <c r="E7865" s="5"/>
      <c r="F7865" s="5"/>
      <c r="G7865" s="5"/>
    </row>
    <row r="7866" spans="1:7" s="15" customFormat="1" x14ac:dyDescent="0.15">
      <c r="A7866" s="6"/>
      <c r="B7866" s="15">
        <v>7649</v>
      </c>
      <c r="C7866" s="18" t="str">
        <f>'Population tagcount script'!D7650</f>
        <v xml:space="preserve">system.time(res4 &lt;- preprocessReads(filename=in_f,  outputFilename=out_f,Rpattern=param_adapter, max.Rmismatch=rep(0, nchar(param_adapter)), nBases=0, minLength=20, nrec=1000000))      </v>
      </c>
      <c r="D7866" s="5"/>
      <c r="E7866" s="5"/>
      <c r="F7866" s="5"/>
      <c r="G7866" s="5"/>
    </row>
    <row r="7867" spans="1:7" s="15" customFormat="1" x14ac:dyDescent="0.15">
      <c r="A7867" s="6"/>
      <c r="B7867" s="15">
        <v>7650</v>
      </c>
      <c r="C7867" s="18" t="str">
        <f>'Population tagcount script'!D7651</f>
        <v>res &lt;- rbind(res1,res2,res3,res4)</v>
      </c>
      <c r="D7867" s="5"/>
      <c r="E7867" s="5"/>
      <c r="F7867" s="5"/>
      <c r="G7867" s="5"/>
    </row>
    <row r="7868" spans="1:7" s="15" customFormat="1" x14ac:dyDescent="0.15">
      <c r="A7868" s="6"/>
      <c r="B7868" s="15">
        <v>7651</v>
      </c>
      <c r="C7868" s="18" t="str">
        <f>'Population tagcount script'!D7652</f>
        <v>write.csv(res, "C:/NGS/save/.fastq.csv")</v>
      </c>
      <c r="D7868" s="5"/>
      <c r="E7868" s="5"/>
      <c r="F7868" s="5"/>
      <c r="G7868" s="5"/>
    </row>
    <row r="7869" spans="1:7" s="15" customFormat="1" x14ac:dyDescent="0.15">
      <c r="A7869" s="6"/>
      <c r="B7869" s="15">
        <v>7652</v>
      </c>
      <c r="C7869" s="18" t="str">
        <f>'Population tagcount script'!D7653</f>
        <v>system.time(fastq &lt;- fread("C:/NGS/save/AdapterTrim_.fastq", header=F, sep="\t", na.strings="NA", strip.white=TRUE, verbose=TRUE))</v>
      </c>
      <c r="D7869" s="5"/>
      <c r="E7869" s="5"/>
      <c r="F7869" s="5"/>
      <c r="G7869" s="5"/>
    </row>
    <row r="7870" spans="1:7" s="15" customFormat="1" x14ac:dyDescent="0.15">
      <c r="A7870" s="6"/>
      <c r="B7870" s="15">
        <v>7653</v>
      </c>
      <c r="C7870" s="18" t="str">
        <f>'Population tagcount script'!D7654</f>
        <v>file.remove("C:/NGS/save/AdapterTrim_.fastq","C:/NGS/save/F2_Adap-0.fastq","C:/NGS/save/F2_Adap-1.fastq","C:/NGS/save/F2_Adap-2.fastq","C:/NGS/save/F2_Adap-3.fastq")</v>
      </c>
      <c r="D7870" s="5"/>
      <c r="E7870" s="5"/>
      <c r="F7870" s="5"/>
      <c r="G7870" s="5"/>
    </row>
    <row r="7871" spans="1:7" s="15" customFormat="1" x14ac:dyDescent="0.15">
      <c r="A7871" s="6"/>
      <c r="B7871" s="15">
        <v>7654</v>
      </c>
      <c r="C7871" s="18" t="str">
        <f>'Population tagcount script'!D7655</f>
        <v>system.time(nucleotide &lt;- fastq[2+4*(0:((nrow(fastq)/4)-1))])</v>
      </c>
      <c r="D7871" s="5"/>
      <c r="E7871" s="5"/>
      <c r="F7871" s="5"/>
      <c r="G7871" s="5"/>
    </row>
    <row r="7872" spans="1:7" s="15" customFormat="1" x14ac:dyDescent="0.15">
      <c r="A7872" s="6"/>
      <c r="B7872" s="15">
        <v>7655</v>
      </c>
      <c r="C7872" s="18" t="str">
        <f>'Population tagcount script'!D7656</f>
        <v>system.time(RADtag &lt;- sort(table(nucleotide), decreasing=TRUE))</v>
      </c>
      <c r="D7872" s="5"/>
      <c r="E7872" s="5"/>
      <c r="F7872" s="5"/>
      <c r="G7872" s="5"/>
    </row>
    <row r="7873" spans="1:7" s="15" customFormat="1" x14ac:dyDescent="0.15">
      <c r="A7873" s="6"/>
      <c r="B7873" s="15">
        <v>7656</v>
      </c>
      <c r="C7873" s="18" t="str">
        <f>'Population tagcount script'!D7657</f>
        <v>system.time(write.csv(RADtag, file="C:/NGS/save/.tagcount", row.names = F))</v>
      </c>
      <c r="D7873" s="5"/>
      <c r="E7873" s="5"/>
      <c r="F7873" s="5"/>
      <c r="G7873" s="5"/>
    </row>
    <row r="7874" spans="1:7" s="15" customFormat="1" x14ac:dyDescent="0.15">
      <c r="A7874" s="6"/>
      <c r="B7874" s="15">
        <v>7657</v>
      </c>
      <c r="C7874" s="18" t="str">
        <f>'Population tagcount script'!D7658</f>
        <v>file.remove("C:/NGS/save/.fastq")</v>
      </c>
      <c r="D7874" s="5"/>
      <c r="E7874" s="5"/>
      <c r="F7874" s="5"/>
      <c r="G7874" s="5"/>
    </row>
    <row r="7875" spans="1:7" s="15" customFormat="1" x14ac:dyDescent="0.15">
      <c r="A7875" s="6"/>
      <c r="B7875" s="15">
        <v>7658</v>
      </c>
      <c r="C7875" s="18" t="str">
        <f>'Population tagcount script'!D7659</f>
        <v>RAD_1over &lt;- RADtag[RADtag&gt;1]</v>
      </c>
      <c r="D7875" s="5"/>
      <c r="E7875" s="5"/>
      <c r="F7875" s="5"/>
      <c r="G7875" s="5"/>
    </row>
    <row r="7876" spans="1:7" s="15" customFormat="1" x14ac:dyDescent="0.15">
      <c r="A7876" s="6"/>
      <c r="B7876" s="15">
        <v>7659</v>
      </c>
      <c r="C7876" s="18" t="str">
        <f>'Population tagcount script'!D7660</f>
        <v>system.time(write.csv(RAD_1over, file="C:/NGS/save/.tagcount1over", row.names = F))</v>
      </c>
      <c r="D7876" s="5"/>
      <c r="E7876" s="5"/>
      <c r="F7876" s="5"/>
      <c r="G7876" s="5"/>
    </row>
    <row r="7877" spans="1:7" s="15" customFormat="1" x14ac:dyDescent="0.15">
      <c r="A7877" s="6"/>
      <c r="B7877" s="15">
        <v>7660</v>
      </c>
      <c r="C7877" s="18" t="str">
        <f>'Population tagcount script'!D7661</f>
        <v>rm(list=ls())</v>
      </c>
      <c r="D7877" s="5"/>
      <c r="E7877" s="5"/>
      <c r="F7877" s="5"/>
      <c r="G7877" s="5"/>
    </row>
    <row r="7878" spans="1:7" s="15" customFormat="1" x14ac:dyDescent="0.15">
      <c r="A7878" s="6"/>
      <c r="B7878" s="15">
        <v>7661</v>
      </c>
      <c r="C7878" s="18" t="str">
        <f>'Population tagcount script'!D7662</f>
        <v>in_f &lt;- c("0", "0")</v>
      </c>
      <c r="D7878" s="5"/>
      <c r="E7878" s="5"/>
      <c r="F7878" s="5"/>
      <c r="G7878" s="5"/>
    </row>
    <row r="7879" spans="1:7" s="15" customFormat="1" x14ac:dyDescent="0.15">
      <c r="A7879" s="6"/>
      <c r="B7879" s="15">
        <v>7662</v>
      </c>
      <c r="C7879" s="18" t="str">
        <f>'Population tagcount script'!D7663</f>
        <v>out_f &lt;- "C:/NGS/save/.fastq"</v>
      </c>
      <c r="D7879" s="5"/>
      <c r="E7879" s="5"/>
      <c r="F7879" s="5"/>
      <c r="G7879" s="5"/>
    </row>
    <row r="7880" spans="1:7" s="15" customFormat="1" x14ac:dyDescent="0.15">
      <c r="A7880" s="6"/>
      <c r="B7880" s="15">
        <v>7663</v>
      </c>
      <c r="C7880" s="18" t="str">
        <f>'Population tagcount script'!D7664</f>
        <v>param_trim &lt;- 0</v>
      </c>
      <c r="D7880" s="5"/>
      <c r="E7880" s="5"/>
      <c r="F7880" s="5"/>
      <c r="G7880" s="5"/>
    </row>
    <row r="7881" spans="1:7" s="15" customFormat="1" x14ac:dyDescent="0.15">
      <c r="A7881" s="6"/>
      <c r="B7881" s="15">
        <v>7664</v>
      </c>
      <c r="C7881" s="18" t="str">
        <f>'Population tagcount script'!D7665</f>
        <v xml:space="preserve">fastq &lt;- readFastq(in_f)              </v>
      </c>
      <c r="D7881" s="5"/>
      <c r="E7881" s="5"/>
      <c r="F7881" s="5"/>
      <c r="G7881" s="5"/>
    </row>
    <row r="7882" spans="1:7" s="15" customFormat="1" x14ac:dyDescent="0.15">
      <c r="A7882" s="6"/>
      <c r="B7882" s="15">
        <v>7665</v>
      </c>
      <c r="C7882" s="18" t="str">
        <f>'Population tagcount script'!D7666</f>
        <v>hoge &lt;- width(sread(fastq)) - param_trim</v>
      </c>
      <c r="D7882" s="5"/>
      <c r="E7882" s="5"/>
      <c r="F7882" s="5"/>
      <c r="G7882" s="5"/>
    </row>
    <row r="7883" spans="1:7" s="15" customFormat="1" x14ac:dyDescent="0.15">
      <c r="A7883" s="6"/>
      <c r="B7883" s="15">
        <v>7666</v>
      </c>
      <c r="C7883" s="18" t="str">
        <f>'Population tagcount script'!D7667</f>
        <v xml:space="preserve">hoge[hoge &lt; 1] &lt;- 1                   </v>
      </c>
      <c r="D7883" s="5"/>
      <c r="E7883" s="5"/>
      <c r="F7883" s="5"/>
      <c r="G7883" s="5"/>
    </row>
    <row r="7884" spans="1:7" s="15" customFormat="1" x14ac:dyDescent="0.15">
      <c r="A7884" s="6"/>
      <c r="B7884" s="15">
        <v>7667</v>
      </c>
      <c r="C7884" s="18" t="str">
        <f>'Population tagcount script'!D7668</f>
        <v>hoge1 &lt;- DNAStringSet(sread(fastq), start=1, end=hoge)</v>
      </c>
      <c r="D7884" s="5"/>
      <c r="E7884" s="5"/>
      <c r="F7884" s="5"/>
      <c r="G7884" s="5"/>
    </row>
    <row r="7885" spans="1:7" s="15" customFormat="1" x14ac:dyDescent="0.15">
      <c r="A7885" s="6"/>
      <c r="B7885" s="15">
        <v>7668</v>
      </c>
      <c r="C7885" s="18" t="str">
        <f>'Population tagcount script'!D7669</f>
        <v>hoge2 &lt;- BStringSet(quality(quality(fastq)), start=1, end=hoge)</v>
      </c>
      <c r="D7885" s="5"/>
      <c r="E7885" s="5"/>
      <c r="F7885" s="5"/>
      <c r="G7885" s="5"/>
    </row>
    <row r="7886" spans="1:7" s="15" customFormat="1" x14ac:dyDescent="0.15">
      <c r="A7886" s="6"/>
      <c r="B7886" s="15">
        <v>7669</v>
      </c>
      <c r="C7886" s="18" t="str">
        <f>'Population tagcount script'!D7670</f>
        <v>fastq &lt;- ShortReadQ(hoge1, hoge2, id(fastq))</v>
      </c>
      <c r="D7886" s="5"/>
      <c r="E7886" s="5"/>
      <c r="F7886" s="5"/>
      <c r="G7886" s="5"/>
    </row>
    <row r="7887" spans="1:7" s="15" customFormat="1" x14ac:dyDescent="0.15">
      <c r="A7887" s="6"/>
      <c r="B7887" s="15">
        <v>7670</v>
      </c>
      <c r="C7887" s="18" t="str">
        <f>'Population tagcount script'!D7671</f>
        <v xml:space="preserve">writeFastq(fastq, out_f, compress=F)   </v>
      </c>
      <c r="D7887" s="5"/>
      <c r="E7887" s="5"/>
      <c r="F7887" s="5"/>
      <c r="G7887" s="5"/>
    </row>
    <row r="7888" spans="1:7" s="15" customFormat="1" x14ac:dyDescent="0.15">
      <c r="A7888" s="6"/>
      <c r="B7888" s="15">
        <v>7671</v>
      </c>
      <c r="C7888" s="18" t="str">
        <f>'Population tagcount script'!D7672</f>
        <v>param1 &lt;- 35</v>
      </c>
      <c r="D7888" s="5"/>
      <c r="E7888" s="5"/>
      <c r="F7888" s="5"/>
      <c r="G7888" s="5"/>
    </row>
    <row r="7889" spans="1:7" s="15" customFormat="1" x14ac:dyDescent="0.15">
      <c r="A7889" s="6"/>
      <c r="B7889" s="15">
        <v>7672</v>
      </c>
      <c r="C7889" s="18" t="str">
        <f>'Population tagcount script'!D7673</f>
        <v>param2 &lt;- 0.1</v>
      </c>
      <c r="D7889" s="5"/>
      <c r="E7889" s="5"/>
      <c r="F7889" s="5"/>
      <c r="G7889" s="5"/>
    </row>
    <row r="7890" spans="1:7" s="15" customFormat="1" x14ac:dyDescent="0.15">
      <c r="A7890" s="6"/>
      <c r="B7890" s="15">
        <v>7673</v>
      </c>
      <c r="C7890" s="18" t="str">
        <f>'Population tagcount script'!D7674</f>
        <v>fastq &lt;- readFastq("C:/NGS/save/.fastq")</v>
      </c>
      <c r="D7890" s="5"/>
      <c r="E7890" s="5"/>
      <c r="F7890" s="5"/>
      <c r="G7890" s="5"/>
    </row>
    <row r="7891" spans="1:7" s="15" customFormat="1" x14ac:dyDescent="0.15">
      <c r="A7891" s="6"/>
      <c r="B7891" s="15">
        <v>7674</v>
      </c>
      <c r="C7891" s="18" t="str">
        <f>'Population tagcount script'!D7675</f>
        <v>hoge &lt;- as(quality(fastq), "matrix")</v>
      </c>
      <c r="D7891" s="5"/>
      <c r="E7891" s="5"/>
      <c r="F7891" s="5"/>
      <c r="G7891" s="5"/>
    </row>
    <row r="7892" spans="1:7" s="15" customFormat="1" x14ac:dyDescent="0.15">
      <c r="A7892" s="6"/>
      <c r="B7892" s="15">
        <v>7675</v>
      </c>
      <c r="C7892" s="18" t="str">
        <f>'Population tagcount script'!D7676</f>
        <v>obj &lt;- (rowSums(hoge &lt; param1) &lt;= width(fastq)*param2)</v>
      </c>
      <c r="D7892" s="5"/>
      <c r="E7892" s="5"/>
      <c r="F7892" s="5"/>
      <c r="G7892" s="5"/>
    </row>
    <row r="7893" spans="1:7" s="15" customFormat="1" x14ac:dyDescent="0.15">
      <c r="A7893" s="6"/>
      <c r="B7893" s="15">
        <v>7676</v>
      </c>
      <c r="C7893" s="18" t="str">
        <f>'Population tagcount script'!D7677</f>
        <v>fastq &lt;- fastq[obj]</v>
      </c>
      <c r="D7893" s="5"/>
      <c r="E7893" s="5"/>
      <c r="F7893" s="5"/>
      <c r="G7893" s="5"/>
    </row>
    <row r="7894" spans="1:7" s="15" customFormat="1" x14ac:dyDescent="0.15">
      <c r="A7894" s="6"/>
      <c r="B7894" s="15">
        <v>7677</v>
      </c>
      <c r="C7894" s="18" t="str">
        <f>'Population tagcount script'!D7678</f>
        <v xml:space="preserve">writeFastq(fastq, "C:/NGS/save/F2_Adap-0.fastq", compress=F)   </v>
      </c>
      <c r="D7894" s="5"/>
      <c r="E7894" s="5"/>
      <c r="F7894" s="5"/>
      <c r="G7894" s="5"/>
    </row>
    <row r="7895" spans="1:7" s="15" customFormat="1" x14ac:dyDescent="0.15">
      <c r="A7895" s="6"/>
      <c r="B7895" s="15">
        <v>7678</v>
      </c>
      <c r="C7895" s="18" t="str">
        <f>'Population tagcount script'!D7679</f>
        <v>in_f &lt;- "C:/NGS/save/F2_Adap-0.fastq"</v>
      </c>
      <c r="D7895" s="5"/>
      <c r="E7895" s="5"/>
      <c r="F7895" s="5"/>
      <c r="G7895" s="5"/>
    </row>
    <row r="7896" spans="1:7" s="15" customFormat="1" x14ac:dyDescent="0.15">
      <c r="A7896" s="6"/>
      <c r="B7896" s="15">
        <v>7679</v>
      </c>
      <c r="C7896" s="18" t="str">
        <f>'Population tagcount script'!D7680</f>
        <v>out_f &lt;- "C:/NGS/save/F2_Adap-1.fastq"</v>
      </c>
      <c r="D7896" s="5"/>
      <c r="E7896" s="5"/>
      <c r="F7896" s="5"/>
      <c r="G7896" s="5"/>
    </row>
    <row r="7897" spans="1:7" s="15" customFormat="1" x14ac:dyDescent="0.15">
      <c r="A7897" s="6"/>
      <c r="B7897" s="15">
        <v>7680</v>
      </c>
      <c r="C7897" s="18" t="str">
        <f>'Population tagcount script'!D7681</f>
        <v>param_adapter &lt;- "CATGAGATCGGAAGAGCGTCGTGTAGGGAAAGAGTGT"  #Adapter sequence 1</v>
      </c>
      <c r="D7897" s="5"/>
      <c r="E7897" s="5"/>
      <c r="F7897" s="5"/>
      <c r="G7897" s="5"/>
    </row>
    <row r="7898" spans="1:7" s="15" customFormat="1" x14ac:dyDescent="0.15">
      <c r="A7898" s="6"/>
      <c r="B7898" s="15">
        <v>7681</v>
      </c>
      <c r="C7898" s="18" t="str">
        <f>'Population tagcount script'!D7682</f>
        <v xml:space="preserve">system.time(res1 &lt;- preprocessReads(filename=in_f,  outputFilename=out_f,Rpattern=param_adapter, max.Rmismatch=rep(0, nchar(param_adapter)), nBases=0, minLength=20, nrec=1000000))      </v>
      </c>
      <c r="D7898" s="5"/>
      <c r="E7898" s="5"/>
      <c r="F7898" s="5"/>
      <c r="G7898" s="5"/>
    </row>
    <row r="7899" spans="1:7" s="15" customFormat="1" x14ac:dyDescent="0.15">
      <c r="A7899" s="6"/>
      <c r="B7899" s="15">
        <v>7682</v>
      </c>
      <c r="C7899" s="18" t="str">
        <f>'Population tagcount script'!D7683</f>
        <v>in_f &lt;- "C:/NGS/save/F2_Adap-1.fastq"</v>
      </c>
      <c r="D7899" s="5"/>
      <c r="E7899" s="5"/>
      <c r="F7899" s="5"/>
      <c r="G7899" s="5"/>
    </row>
    <row r="7900" spans="1:7" s="15" customFormat="1" x14ac:dyDescent="0.15">
      <c r="A7900" s="6"/>
      <c r="B7900" s="15">
        <v>7683</v>
      </c>
      <c r="C7900" s="18" t="str">
        <f>'Population tagcount script'!D7684</f>
        <v>out_f &lt;- "C:/NGS/save/F2_Adap-2.fastq"</v>
      </c>
      <c r="D7900" s="5"/>
      <c r="E7900" s="5"/>
      <c r="F7900" s="5"/>
      <c r="G7900" s="5"/>
    </row>
    <row r="7901" spans="1:7" s="15" customFormat="1" x14ac:dyDescent="0.15">
      <c r="A7901" s="6"/>
      <c r="B7901" s="15">
        <v>7684</v>
      </c>
      <c r="C7901" s="18" t="str">
        <f>'Population tagcount script'!D7685</f>
        <v>param_adapter &lt;- "TAAGATCGGAAGAGCACACGTCTGAACTCCAGTCAC"  #Adapter sequence 2</v>
      </c>
      <c r="D7901" s="5"/>
      <c r="E7901" s="5"/>
      <c r="F7901" s="5"/>
      <c r="G7901" s="5"/>
    </row>
    <row r="7902" spans="1:7" s="15" customFormat="1" x14ac:dyDescent="0.15">
      <c r="A7902" s="6"/>
      <c r="B7902" s="15">
        <v>7685</v>
      </c>
      <c r="C7902" s="18" t="str">
        <f>'Population tagcount script'!D7686</f>
        <v xml:space="preserve">system.time(res2 &lt;- preprocessReads(filename=in_f,  outputFilename=out_f,Rpattern=param_adapter, max.Rmismatch=rep(0, nchar(param_adapter)), nBases=0, minLength=20, nrec=1000000))      </v>
      </c>
      <c r="D7902" s="5"/>
      <c r="E7902" s="5"/>
      <c r="F7902" s="5"/>
      <c r="G7902" s="5"/>
    </row>
    <row r="7903" spans="1:7" s="15" customFormat="1" x14ac:dyDescent="0.15">
      <c r="A7903" s="6"/>
      <c r="B7903" s="15">
        <v>7686</v>
      </c>
      <c r="C7903" s="18" t="str">
        <f>'Population tagcount script'!D7687</f>
        <v>in_f &lt;- "C:/NGS/save/F2_Adap-2.fastq"</v>
      </c>
      <c r="D7903" s="5"/>
      <c r="E7903" s="5"/>
      <c r="F7903" s="5"/>
      <c r="G7903" s="5"/>
    </row>
    <row r="7904" spans="1:7" s="15" customFormat="1" x14ac:dyDescent="0.15">
      <c r="A7904" s="6"/>
      <c r="B7904" s="15">
        <v>7687</v>
      </c>
      <c r="C7904" s="18" t="str">
        <f>'Population tagcount script'!D7688</f>
        <v>out_f &lt;- "C:/NGS/save/F2_Adap-3.fastq"</v>
      </c>
      <c r="D7904" s="5"/>
      <c r="E7904" s="5"/>
      <c r="F7904" s="5"/>
      <c r="G7904" s="5"/>
    </row>
    <row r="7905" spans="1:7" s="15" customFormat="1" x14ac:dyDescent="0.15">
      <c r="A7905" s="6"/>
      <c r="B7905" s="15">
        <v>7688</v>
      </c>
      <c r="C7905" s="18" t="str">
        <f>'Population tagcount script'!D7689</f>
        <v>param_adapter &lt;- "TAAGATCGGAAGAGCGTCGTGTAGGGAAAGAGTGT"  #Adapter sequence 3</v>
      </c>
      <c r="D7905" s="5"/>
      <c r="E7905" s="5"/>
      <c r="F7905" s="5"/>
      <c r="G7905" s="5"/>
    </row>
    <row r="7906" spans="1:7" s="15" customFormat="1" x14ac:dyDescent="0.15">
      <c r="A7906" s="6"/>
      <c r="B7906" s="15">
        <v>7689</v>
      </c>
      <c r="C7906" s="18" t="str">
        <f>'Population tagcount script'!D7690</f>
        <v xml:space="preserve">system.time(res3 &lt;- preprocessReads(filename=in_f,  outputFilename=out_f,Rpattern=param_adapter, max.Rmismatch=rep(0, nchar(param_adapter)), nBases=0, minLength=20, nrec=1000000))      </v>
      </c>
      <c r="D7906" s="5"/>
      <c r="E7906" s="5"/>
      <c r="F7906" s="5"/>
      <c r="G7906" s="5"/>
    </row>
    <row r="7907" spans="1:7" s="15" customFormat="1" x14ac:dyDescent="0.15">
      <c r="A7907" s="6"/>
      <c r="B7907" s="15">
        <v>7690</v>
      </c>
      <c r="C7907" s="18" t="str">
        <f>'Population tagcount script'!D7691</f>
        <v>in_f &lt;- "C:/NGS/save/F2_Adap-3.fastq"</v>
      </c>
      <c r="D7907" s="5"/>
      <c r="E7907" s="5"/>
      <c r="F7907" s="5"/>
      <c r="G7907" s="5"/>
    </row>
    <row r="7908" spans="1:7" s="15" customFormat="1" x14ac:dyDescent="0.15">
      <c r="A7908" s="6"/>
      <c r="B7908" s="15">
        <v>7691</v>
      </c>
      <c r="C7908" s="18" t="str">
        <f>'Population tagcount script'!D7692</f>
        <v>out_f &lt;- "C:/NGS/save/AdapterTrim_.fastq"</v>
      </c>
      <c r="D7908" s="5"/>
      <c r="E7908" s="5"/>
      <c r="F7908" s="5"/>
      <c r="G7908" s="5"/>
    </row>
    <row r="7909" spans="1:7" s="15" customFormat="1" x14ac:dyDescent="0.15">
      <c r="A7909" s="6"/>
      <c r="B7909" s="15">
        <v>7692</v>
      </c>
      <c r="C7909" s="18" t="str">
        <f>'Population tagcount script'!D7693</f>
        <v>param_adapter &lt;- "CATGAGATCGGAAGAGCACACGTCTGAACTCCAGTCAC"  #Adapter sequence 4</v>
      </c>
      <c r="D7909" s="5"/>
      <c r="E7909" s="5"/>
      <c r="F7909" s="5"/>
      <c r="G7909" s="5"/>
    </row>
    <row r="7910" spans="1:7" s="15" customFormat="1" x14ac:dyDescent="0.15">
      <c r="A7910" s="6"/>
      <c r="B7910" s="15">
        <v>7693</v>
      </c>
      <c r="C7910" s="18" t="str">
        <f>'Population tagcount script'!D7694</f>
        <v xml:space="preserve">system.time(res4 &lt;- preprocessReads(filename=in_f,  outputFilename=out_f,Rpattern=param_adapter, max.Rmismatch=rep(0, nchar(param_adapter)), nBases=0, minLength=20, nrec=1000000))      </v>
      </c>
      <c r="D7910" s="5"/>
      <c r="E7910" s="5"/>
      <c r="F7910" s="5"/>
      <c r="G7910" s="5"/>
    </row>
    <row r="7911" spans="1:7" s="15" customFormat="1" x14ac:dyDescent="0.15">
      <c r="A7911" s="6"/>
      <c r="B7911" s="15">
        <v>7694</v>
      </c>
      <c r="C7911" s="18" t="str">
        <f>'Population tagcount script'!D7695</f>
        <v>res &lt;- rbind(res1,res2,res3,res4)</v>
      </c>
      <c r="D7911" s="5"/>
      <c r="E7911" s="5"/>
      <c r="F7911" s="5"/>
      <c r="G7911" s="5"/>
    </row>
    <row r="7912" spans="1:7" s="15" customFormat="1" x14ac:dyDescent="0.15">
      <c r="A7912" s="6"/>
      <c r="B7912" s="15">
        <v>7695</v>
      </c>
      <c r="C7912" s="18" t="str">
        <f>'Population tagcount script'!D7696</f>
        <v>write.csv(res, "C:/NGS/save/.fastq.csv")</v>
      </c>
      <c r="D7912" s="5"/>
      <c r="E7912" s="5"/>
      <c r="F7912" s="5"/>
      <c r="G7912" s="5"/>
    </row>
    <row r="7913" spans="1:7" s="15" customFormat="1" x14ac:dyDescent="0.15">
      <c r="A7913" s="6"/>
      <c r="B7913" s="15">
        <v>7696</v>
      </c>
      <c r="C7913" s="18" t="str">
        <f>'Population tagcount script'!D7697</f>
        <v>system.time(fastq &lt;- fread("C:/NGS/save/AdapterTrim_.fastq", header=F, sep="\t", na.strings="NA", strip.white=TRUE, verbose=TRUE))</v>
      </c>
      <c r="D7913" s="5"/>
      <c r="E7913" s="5"/>
      <c r="F7913" s="5"/>
      <c r="G7913" s="5"/>
    </row>
    <row r="7914" spans="1:7" s="15" customFormat="1" x14ac:dyDescent="0.15">
      <c r="A7914" s="6"/>
      <c r="B7914" s="15">
        <v>7697</v>
      </c>
      <c r="C7914" s="18" t="str">
        <f>'Population tagcount script'!D7698</f>
        <v>file.remove("C:/NGS/save/AdapterTrim_.fastq","C:/NGS/save/F2_Adap-0.fastq","C:/NGS/save/F2_Adap-1.fastq","C:/NGS/save/F2_Adap-2.fastq","C:/NGS/save/F2_Adap-3.fastq")</v>
      </c>
      <c r="D7914" s="5"/>
      <c r="E7914" s="5"/>
      <c r="F7914" s="5"/>
      <c r="G7914" s="5"/>
    </row>
    <row r="7915" spans="1:7" s="15" customFormat="1" x14ac:dyDescent="0.15">
      <c r="A7915" s="6"/>
      <c r="B7915" s="15">
        <v>7698</v>
      </c>
      <c r="C7915" s="18" t="str">
        <f>'Population tagcount script'!D7699</f>
        <v>system.time(nucleotide &lt;- fastq[2+4*(0:((nrow(fastq)/4)-1))])</v>
      </c>
      <c r="D7915" s="5"/>
      <c r="E7915" s="5"/>
      <c r="F7915" s="5"/>
      <c r="G7915" s="5"/>
    </row>
    <row r="7916" spans="1:7" s="15" customFormat="1" x14ac:dyDescent="0.15">
      <c r="A7916" s="6"/>
      <c r="B7916" s="15">
        <v>7699</v>
      </c>
      <c r="C7916" s="18" t="str">
        <f>'Population tagcount script'!D7700</f>
        <v>system.time(RADtag &lt;- sort(table(nucleotide), decreasing=TRUE))</v>
      </c>
      <c r="D7916" s="5"/>
      <c r="E7916" s="5"/>
      <c r="F7916" s="5"/>
      <c r="G7916" s="5"/>
    </row>
    <row r="7917" spans="1:7" s="15" customFormat="1" x14ac:dyDescent="0.15">
      <c r="A7917" s="6"/>
      <c r="B7917" s="15">
        <v>7700</v>
      </c>
      <c r="C7917" s="18" t="str">
        <f>'Population tagcount script'!D7701</f>
        <v>system.time(write.csv(RADtag, file="C:/NGS/save/.tagcount", row.names = F))</v>
      </c>
      <c r="D7917" s="5"/>
      <c r="E7917" s="5"/>
      <c r="F7917" s="5"/>
      <c r="G7917" s="5"/>
    </row>
    <row r="7918" spans="1:7" s="15" customFormat="1" x14ac:dyDescent="0.15">
      <c r="A7918" s="6"/>
      <c r="B7918" s="15">
        <v>7701</v>
      </c>
      <c r="C7918" s="18" t="str">
        <f>'Population tagcount script'!D7702</f>
        <v>file.remove("C:/NGS/save/.fastq")</v>
      </c>
      <c r="D7918" s="5"/>
      <c r="E7918" s="5"/>
      <c r="F7918" s="5"/>
      <c r="G7918" s="5"/>
    </row>
    <row r="7919" spans="1:7" s="15" customFormat="1" x14ac:dyDescent="0.15">
      <c r="A7919" s="6"/>
      <c r="B7919" s="15">
        <v>7702</v>
      </c>
      <c r="C7919" s="18" t="str">
        <f>'Population tagcount script'!D7703</f>
        <v>RAD_1over &lt;- RADtag[RADtag&gt;1]</v>
      </c>
      <c r="D7919" s="5"/>
      <c r="E7919" s="5"/>
      <c r="F7919" s="5"/>
      <c r="G7919" s="5"/>
    </row>
    <row r="7920" spans="1:7" s="15" customFormat="1" x14ac:dyDescent="0.15">
      <c r="A7920" s="6"/>
      <c r="B7920" s="15">
        <v>7703</v>
      </c>
      <c r="C7920" s="18" t="str">
        <f>'Population tagcount script'!D7704</f>
        <v>system.time(write.csv(RAD_1over, file="C:/NGS/save/.tagcount1over", row.names = F))</v>
      </c>
      <c r="D7920" s="5"/>
      <c r="E7920" s="5"/>
      <c r="F7920" s="5"/>
      <c r="G7920" s="5"/>
    </row>
    <row r="7921" spans="1:7" s="15" customFormat="1" x14ac:dyDescent="0.15">
      <c r="A7921" s="6"/>
      <c r="B7921" s="15">
        <v>7704</v>
      </c>
      <c r="C7921" s="18" t="str">
        <f>'Population tagcount script'!D7705</f>
        <v>rm(list=ls())</v>
      </c>
      <c r="D7921" s="5"/>
      <c r="E7921" s="5"/>
      <c r="F7921" s="5"/>
      <c r="G7921" s="5"/>
    </row>
    <row r="7922" spans="1:7" s="15" customFormat="1" x14ac:dyDescent="0.15">
      <c r="A7922" s="6"/>
      <c r="B7922" s="15">
        <v>7705</v>
      </c>
      <c r="C7922" s="18" t="str">
        <f>'Population tagcount script'!D7706</f>
        <v>in_f &lt;- c("0", "0")</v>
      </c>
      <c r="D7922" s="5"/>
      <c r="E7922" s="5"/>
      <c r="F7922" s="5"/>
      <c r="G7922" s="5"/>
    </row>
    <row r="7923" spans="1:7" s="15" customFormat="1" x14ac:dyDescent="0.15">
      <c r="A7923" s="6"/>
      <c r="B7923" s="15">
        <v>7706</v>
      </c>
      <c r="C7923" s="18" t="str">
        <f>'Population tagcount script'!D7707</f>
        <v>out_f &lt;- "C:/NGS/save/.fastq"</v>
      </c>
      <c r="D7923" s="5"/>
      <c r="E7923" s="5"/>
      <c r="F7923" s="5"/>
      <c r="G7923" s="5"/>
    </row>
    <row r="7924" spans="1:7" s="15" customFormat="1" x14ac:dyDescent="0.15">
      <c r="A7924" s="6"/>
      <c r="B7924" s="15">
        <v>7707</v>
      </c>
      <c r="C7924" s="18" t="str">
        <f>'Population tagcount script'!D7708</f>
        <v>param_trim &lt;- 0</v>
      </c>
      <c r="D7924" s="5"/>
      <c r="E7924" s="5"/>
      <c r="F7924" s="5"/>
      <c r="G7924" s="5"/>
    </row>
    <row r="7925" spans="1:7" s="15" customFormat="1" x14ac:dyDescent="0.15">
      <c r="A7925" s="6"/>
      <c r="B7925" s="15">
        <v>7708</v>
      </c>
      <c r="C7925" s="18" t="str">
        <f>'Population tagcount script'!D7709</f>
        <v xml:space="preserve">fastq &lt;- readFastq(in_f)              </v>
      </c>
      <c r="D7925" s="5"/>
      <c r="E7925" s="5"/>
      <c r="F7925" s="5"/>
      <c r="G7925" s="5"/>
    </row>
    <row r="7926" spans="1:7" s="15" customFormat="1" x14ac:dyDescent="0.15">
      <c r="A7926" s="6"/>
      <c r="B7926" s="15">
        <v>7709</v>
      </c>
      <c r="C7926" s="18" t="str">
        <f>'Population tagcount script'!D7710</f>
        <v>hoge &lt;- width(sread(fastq)) - param_trim</v>
      </c>
      <c r="D7926" s="5"/>
      <c r="E7926" s="5"/>
      <c r="F7926" s="5"/>
      <c r="G7926" s="5"/>
    </row>
    <row r="7927" spans="1:7" s="15" customFormat="1" x14ac:dyDescent="0.15">
      <c r="A7927" s="6"/>
      <c r="B7927" s="15">
        <v>7710</v>
      </c>
      <c r="C7927" s="18" t="str">
        <f>'Population tagcount script'!D7711</f>
        <v xml:space="preserve">hoge[hoge &lt; 1] &lt;- 1                   </v>
      </c>
      <c r="D7927" s="5"/>
      <c r="E7927" s="5"/>
      <c r="F7927" s="5"/>
      <c r="G7927" s="5"/>
    </row>
    <row r="7928" spans="1:7" s="15" customFormat="1" x14ac:dyDescent="0.15">
      <c r="A7928" s="6"/>
      <c r="B7928" s="15">
        <v>7711</v>
      </c>
      <c r="C7928" s="18" t="str">
        <f>'Population tagcount script'!D7712</f>
        <v>hoge1 &lt;- DNAStringSet(sread(fastq), start=1, end=hoge)</v>
      </c>
      <c r="D7928" s="5"/>
      <c r="E7928" s="5"/>
      <c r="F7928" s="5"/>
      <c r="G7928" s="5"/>
    </row>
    <row r="7929" spans="1:7" s="15" customFormat="1" x14ac:dyDescent="0.15">
      <c r="A7929" s="6"/>
      <c r="B7929" s="15">
        <v>7712</v>
      </c>
      <c r="C7929" s="18" t="str">
        <f>'Population tagcount script'!D7713</f>
        <v>hoge2 &lt;- BStringSet(quality(quality(fastq)), start=1, end=hoge)</v>
      </c>
      <c r="D7929" s="5"/>
      <c r="E7929" s="5"/>
      <c r="F7929" s="5"/>
      <c r="G7929" s="5"/>
    </row>
    <row r="7930" spans="1:7" s="15" customFormat="1" x14ac:dyDescent="0.15">
      <c r="A7930" s="6"/>
      <c r="B7930" s="15">
        <v>7713</v>
      </c>
      <c r="C7930" s="18" t="str">
        <f>'Population tagcount script'!D7714</f>
        <v>fastq &lt;- ShortReadQ(hoge1, hoge2, id(fastq))</v>
      </c>
      <c r="D7930" s="5"/>
      <c r="E7930" s="5"/>
      <c r="F7930" s="5"/>
      <c r="G7930" s="5"/>
    </row>
    <row r="7931" spans="1:7" s="15" customFormat="1" x14ac:dyDescent="0.15">
      <c r="A7931" s="6"/>
      <c r="B7931" s="15">
        <v>7714</v>
      </c>
      <c r="C7931" s="18" t="str">
        <f>'Population tagcount script'!D7715</f>
        <v xml:space="preserve">writeFastq(fastq, out_f, compress=F)   </v>
      </c>
      <c r="D7931" s="5"/>
      <c r="E7931" s="5"/>
      <c r="F7931" s="5"/>
      <c r="G7931" s="5"/>
    </row>
    <row r="7932" spans="1:7" s="15" customFormat="1" x14ac:dyDescent="0.15">
      <c r="A7932" s="6"/>
      <c r="B7932" s="15">
        <v>7715</v>
      </c>
      <c r="C7932" s="18" t="str">
        <f>'Population tagcount script'!D7716</f>
        <v>param1 &lt;- 35</v>
      </c>
      <c r="D7932" s="5"/>
      <c r="E7932" s="5"/>
      <c r="F7932" s="5"/>
      <c r="G7932" s="5"/>
    </row>
    <row r="7933" spans="1:7" s="15" customFormat="1" x14ac:dyDescent="0.15">
      <c r="A7933" s="6"/>
      <c r="B7933" s="15">
        <v>7716</v>
      </c>
      <c r="C7933" s="18" t="str">
        <f>'Population tagcount script'!D7717</f>
        <v>param2 &lt;- 0.1</v>
      </c>
      <c r="D7933" s="5"/>
      <c r="E7933" s="5"/>
      <c r="F7933" s="5"/>
      <c r="G7933" s="5"/>
    </row>
    <row r="7934" spans="1:7" s="15" customFormat="1" x14ac:dyDescent="0.15">
      <c r="A7934" s="6"/>
      <c r="B7934" s="15">
        <v>7717</v>
      </c>
      <c r="C7934" s="18" t="str">
        <f>'Population tagcount script'!D7718</f>
        <v>fastq &lt;- readFastq("C:/NGS/save/.fastq")</v>
      </c>
      <c r="D7934" s="5"/>
      <c r="E7934" s="5"/>
      <c r="F7934" s="5"/>
      <c r="G7934" s="5"/>
    </row>
    <row r="7935" spans="1:7" s="15" customFormat="1" x14ac:dyDescent="0.15">
      <c r="A7935" s="6"/>
      <c r="B7935" s="15">
        <v>7718</v>
      </c>
      <c r="C7935" s="18" t="str">
        <f>'Population tagcount script'!D7719</f>
        <v>hoge &lt;- as(quality(fastq), "matrix")</v>
      </c>
      <c r="D7935" s="5"/>
      <c r="E7935" s="5"/>
      <c r="F7935" s="5"/>
      <c r="G7935" s="5"/>
    </row>
    <row r="7936" spans="1:7" s="15" customFormat="1" x14ac:dyDescent="0.15">
      <c r="A7936" s="6"/>
      <c r="B7936" s="15">
        <v>7719</v>
      </c>
      <c r="C7936" s="18" t="str">
        <f>'Population tagcount script'!D7720</f>
        <v>obj &lt;- (rowSums(hoge &lt; param1) &lt;= width(fastq)*param2)</v>
      </c>
      <c r="D7936" s="5"/>
      <c r="E7936" s="5"/>
      <c r="F7936" s="5"/>
      <c r="G7936" s="5"/>
    </row>
    <row r="7937" spans="1:7" s="15" customFormat="1" x14ac:dyDescent="0.15">
      <c r="A7937" s="6"/>
      <c r="B7937" s="15">
        <v>7720</v>
      </c>
      <c r="C7937" s="18" t="str">
        <f>'Population tagcount script'!D7721</f>
        <v>fastq &lt;- fastq[obj]</v>
      </c>
      <c r="D7937" s="5"/>
      <c r="E7937" s="5"/>
      <c r="F7937" s="5"/>
      <c r="G7937" s="5"/>
    </row>
    <row r="7938" spans="1:7" s="15" customFormat="1" x14ac:dyDescent="0.15">
      <c r="A7938" s="6"/>
      <c r="B7938" s="15">
        <v>7721</v>
      </c>
      <c r="C7938" s="18" t="str">
        <f>'Population tagcount script'!D7722</f>
        <v xml:space="preserve">writeFastq(fastq, "C:/NGS/save/F2_Adap-0.fastq", compress=F)   </v>
      </c>
      <c r="D7938" s="5"/>
      <c r="E7938" s="5"/>
      <c r="F7938" s="5"/>
      <c r="G7938" s="5"/>
    </row>
    <row r="7939" spans="1:7" s="15" customFormat="1" x14ac:dyDescent="0.15">
      <c r="A7939" s="6"/>
      <c r="B7939" s="15">
        <v>7722</v>
      </c>
      <c r="C7939" s="18" t="str">
        <f>'Population tagcount script'!D7723</f>
        <v>in_f &lt;- "C:/NGS/save/F2_Adap-0.fastq"</v>
      </c>
      <c r="D7939" s="5"/>
      <c r="E7939" s="5"/>
      <c r="F7939" s="5"/>
      <c r="G7939" s="5"/>
    </row>
    <row r="7940" spans="1:7" s="15" customFormat="1" x14ac:dyDescent="0.15">
      <c r="A7940" s="6"/>
      <c r="B7940" s="15">
        <v>7723</v>
      </c>
      <c r="C7940" s="18" t="str">
        <f>'Population tagcount script'!D7724</f>
        <v>out_f &lt;- "C:/NGS/save/F2_Adap-1.fastq"</v>
      </c>
      <c r="D7940" s="5"/>
      <c r="E7940" s="5"/>
      <c r="F7940" s="5"/>
      <c r="G7940" s="5"/>
    </row>
    <row r="7941" spans="1:7" s="15" customFormat="1" x14ac:dyDescent="0.15">
      <c r="A7941" s="6"/>
      <c r="B7941" s="15">
        <v>7724</v>
      </c>
      <c r="C7941" s="18" t="str">
        <f>'Population tagcount script'!D7725</f>
        <v>param_adapter &lt;- "CATGAGATCGGAAGAGCGTCGTGTAGGGAAAGAGTGT"  #Adapter sequence 1</v>
      </c>
      <c r="D7941" s="5"/>
      <c r="E7941" s="5"/>
      <c r="F7941" s="5"/>
      <c r="G7941" s="5"/>
    </row>
    <row r="7942" spans="1:7" s="15" customFormat="1" x14ac:dyDescent="0.15">
      <c r="A7942" s="6"/>
      <c r="B7942" s="15">
        <v>7725</v>
      </c>
      <c r="C7942" s="18" t="str">
        <f>'Population tagcount script'!D7726</f>
        <v xml:space="preserve">system.time(res1 &lt;- preprocessReads(filename=in_f,  outputFilename=out_f,Rpattern=param_adapter, max.Rmismatch=rep(0, nchar(param_adapter)), nBases=0, minLength=20, nrec=1000000))      </v>
      </c>
      <c r="D7942" s="5"/>
      <c r="E7942" s="5"/>
      <c r="F7942" s="5"/>
      <c r="G7942" s="5"/>
    </row>
    <row r="7943" spans="1:7" s="15" customFormat="1" x14ac:dyDescent="0.15">
      <c r="A7943" s="6"/>
      <c r="B7943" s="15">
        <v>7726</v>
      </c>
      <c r="C7943" s="18" t="str">
        <f>'Population tagcount script'!D7727</f>
        <v>in_f &lt;- "C:/NGS/save/F2_Adap-1.fastq"</v>
      </c>
      <c r="D7943" s="5"/>
      <c r="E7943" s="5"/>
      <c r="F7943" s="5"/>
      <c r="G7943" s="5"/>
    </row>
    <row r="7944" spans="1:7" s="15" customFormat="1" x14ac:dyDescent="0.15">
      <c r="A7944" s="6"/>
      <c r="B7944" s="15">
        <v>7727</v>
      </c>
      <c r="C7944" s="18" t="str">
        <f>'Population tagcount script'!D7728</f>
        <v>out_f &lt;- "C:/NGS/save/F2_Adap-2.fastq"</v>
      </c>
      <c r="D7944" s="5"/>
      <c r="E7944" s="5"/>
      <c r="F7944" s="5"/>
      <c r="G7944" s="5"/>
    </row>
    <row r="7945" spans="1:7" s="15" customFormat="1" x14ac:dyDescent="0.15">
      <c r="A7945" s="6"/>
      <c r="B7945" s="15">
        <v>7728</v>
      </c>
      <c r="C7945" s="18" t="str">
        <f>'Population tagcount script'!D7729</f>
        <v>param_adapter &lt;- "TAAGATCGGAAGAGCACACGTCTGAACTCCAGTCAC"  #Adapter sequence 2</v>
      </c>
      <c r="D7945" s="5"/>
      <c r="E7945" s="5"/>
      <c r="F7945" s="5"/>
      <c r="G7945" s="5"/>
    </row>
    <row r="7946" spans="1:7" s="15" customFormat="1" x14ac:dyDescent="0.15">
      <c r="A7946" s="6"/>
      <c r="B7946" s="15">
        <v>7729</v>
      </c>
      <c r="C7946" s="18" t="str">
        <f>'Population tagcount script'!D7730</f>
        <v xml:space="preserve">system.time(res2 &lt;- preprocessReads(filename=in_f,  outputFilename=out_f,Rpattern=param_adapter, max.Rmismatch=rep(0, nchar(param_adapter)), nBases=0, minLength=20, nrec=1000000))      </v>
      </c>
      <c r="D7946" s="5"/>
      <c r="E7946" s="5"/>
      <c r="F7946" s="5"/>
      <c r="G7946" s="5"/>
    </row>
    <row r="7947" spans="1:7" s="15" customFormat="1" x14ac:dyDescent="0.15">
      <c r="A7947" s="6"/>
      <c r="B7947" s="15">
        <v>7730</v>
      </c>
      <c r="C7947" s="18" t="str">
        <f>'Population tagcount script'!D7731</f>
        <v>in_f &lt;- "C:/NGS/save/F2_Adap-2.fastq"</v>
      </c>
      <c r="D7947" s="5"/>
      <c r="E7947" s="5"/>
      <c r="F7947" s="5"/>
      <c r="G7947" s="5"/>
    </row>
    <row r="7948" spans="1:7" s="15" customFormat="1" x14ac:dyDescent="0.15">
      <c r="A7948" s="6"/>
      <c r="B7948" s="15">
        <v>7731</v>
      </c>
      <c r="C7948" s="18" t="str">
        <f>'Population tagcount script'!D7732</f>
        <v>out_f &lt;- "C:/NGS/save/F2_Adap-3.fastq"</v>
      </c>
      <c r="D7948" s="5"/>
      <c r="E7948" s="5"/>
      <c r="F7948" s="5"/>
      <c r="G7948" s="5"/>
    </row>
    <row r="7949" spans="1:7" s="15" customFormat="1" x14ac:dyDescent="0.15">
      <c r="A7949" s="6"/>
      <c r="B7949" s="15">
        <v>7732</v>
      </c>
      <c r="C7949" s="18" t="str">
        <f>'Population tagcount script'!D7733</f>
        <v>param_adapter &lt;- "TAAGATCGGAAGAGCGTCGTGTAGGGAAAGAGTGT"  #Adapter sequence 3</v>
      </c>
      <c r="D7949" s="5"/>
      <c r="E7949" s="5"/>
      <c r="F7949" s="5"/>
      <c r="G7949" s="5"/>
    </row>
    <row r="7950" spans="1:7" s="15" customFormat="1" x14ac:dyDescent="0.15">
      <c r="A7950" s="6"/>
      <c r="B7950" s="15">
        <v>7733</v>
      </c>
      <c r="C7950" s="18" t="str">
        <f>'Population tagcount script'!D7734</f>
        <v xml:space="preserve">system.time(res3 &lt;- preprocessReads(filename=in_f,  outputFilename=out_f,Rpattern=param_adapter, max.Rmismatch=rep(0, nchar(param_adapter)), nBases=0, minLength=20, nrec=1000000))      </v>
      </c>
      <c r="D7950" s="5"/>
      <c r="E7950" s="5"/>
      <c r="F7950" s="5"/>
      <c r="G7950" s="5"/>
    </row>
    <row r="7951" spans="1:7" s="15" customFormat="1" x14ac:dyDescent="0.15">
      <c r="A7951" s="6"/>
      <c r="B7951" s="15">
        <v>7734</v>
      </c>
      <c r="C7951" s="18" t="str">
        <f>'Population tagcount script'!D7735</f>
        <v>in_f &lt;- "C:/NGS/save/F2_Adap-3.fastq"</v>
      </c>
      <c r="D7951" s="5"/>
      <c r="E7951" s="5"/>
      <c r="F7951" s="5"/>
      <c r="G7951" s="5"/>
    </row>
    <row r="7952" spans="1:7" s="15" customFormat="1" x14ac:dyDescent="0.15">
      <c r="A7952" s="6"/>
      <c r="B7952" s="15">
        <v>7735</v>
      </c>
      <c r="C7952" s="18" t="str">
        <f>'Population tagcount script'!D7736</f>
        <v>out_f &lt;- "C:/NGS/save/AdapterTrim_.fastq"</v>
      </c>
      <c r="D7952" s="5"/>
      <c r="E7952" s="5"/>
      <c r="F7952" s="5"/>
      <c r="G7952" s="5"/>
    </row>
    <row r="7953" spans="1:7" s="15" customFormat="1" x14ac:dyDescent="0.15">
      <c r="A7953" s="6"/>
      <c r="B7953" s="15">
        <v>7736</v>
      </c>
      <c r="C7953" s="18" t="str">
        <f>'Population tagcount script'!D7737</f>
        <v>param_adapter &lt;- "CATGAGATCGGAAGAGCACACGTCTGAACTCCAGTCAC"  #Adapter sequence 4</v>
      </c>
      <c r="D7953" s="5"/>
      <c r="E7953" s="5"/>
      <c r="F7953" s="5"/>
      <c r="G7953" s="5"/>
    </row>
    <row r="7954" spans="1:7" s="15" customFormat="1" x14ac:dyDescent="0.15">
      <c r="A7954" s="6"/>
      <c r="B7954" s="15">
        <v>7737</v>
      </c>
      <c r="C7954" s="18" t="str">
        <f>'Population tagcount script'!D7738</f>
        <v xml:space="preserve">system.time(res4 &lt;- preprocessReads(filename=in_f,  outputFilename=out_f,Rpattern=param_adapter, max.Rmismatch=rep(0, nchar(param_adapter)), nBases=0, minLength=20, nrec=1000000))      </v>
      </c>
      <c r="D7954" s="5"/>
      <c r="E7954" s="5"/>
      <c r="F7954" s="5"/>
      <c r="G7954" s="5"/>
    </row>
    <row r="7955" spans="1:7" s="15" customFormat="1" x14ac:dyDescent="0.15">
      <c r="A7955" s="6"/>
      <c r="B7955" s="15">
        <v>7738</v>
      </c>
      <c r="C7955" s="18" t="str">
        <f>'Population tagcount script'!D7739</f>
        <v>res &lt;- rbind(res1,res2,res3,res4)</v>
      </c>
      <c r="D7955" s="5"/>
      <c r="E7955" s="5"/>
      <c r="F7955" s="5"/>
      <c r="G7955" s="5"/>
    </row>
    <row r="7956" spans="1:7" s="15" customFormat="1" x14ac:dyDescent="0.15">
      <c r="A7956" s="6"/>
      <c r="B7956" s="15">
        <v>7739</v>
      </c>
      <c r="C7956" s="18" t="str">
        <f>'Population tagcount script'!D7740</f>
        <v>write.csv(res, "C:/NGS/save/.fastq.csv")</v>
      </c>
      <c r="D7956" s="5"/>
      <c r="E7956" s="5"/>
      <c r="F7956" s="5"/>
      <c r="G7956" s="5"/>
    </row>
    <row r="7957" spans="1:7" s="15" customFormat="1" x14ac:dyDescent="0.15">
      <c r="A7957" s="6"/>
      <c r="B7957" s="15">
        <v>7740</v>
      </c>
      <c r="C7957" s="18" t="str">
        <f>'Population tagcount script'!D7741</f>
        <v>system.time(fastq &lt;- fread("C:/NGS/save/AdapterTrim_.fastq", header=F, sep="\t", na.strings="NA", strip.white=TRUE, verbose=TRUE))</v>
      </c>
      <c r="D7957" s="5"/>
      <c r="E7957" s="5"/>
      <c r="F7957" s="5"/>
      <c r="G7957" s="5"/>
    </row>
    <row r="7958" spans="1:7" s="15" customFormat="1" x14ac:dyDescent="0.15">
      <c r="A7958" s="6"/>
      <c r="B7958" s="15">
        <v>7741</v>
      </c>
      <c r="C7958" s="18" t="str">
        <f>'Population tagcount script'!D7742</f>
        <v>file.remove("C:/NGS/save/AdapterTrim_.fastq","C:/NGS/save/F2_Adap-0.fastq","C:/NGS/save/F2_Adap-1.fastq","C:/NGS/save/F2_Adap-2.fastq","C:/NGS/save/F2_Adap-3.fastq")</v>
      </c>
      <c r="D7958" s="5"/>
      <c r="E7958" s="5"/>
      <c r="F7958" s="5"/>
      <c r="G7958" s="5"/>
    </row>
    <row r="7959" spans="1:7" s="15" customFormat="1" x14ac:dyDescent="0.15">
      <c r="A7959" s="6"/>
      <c r="B7959" s="15">
        <v>7742</v>
      </c>
      <c r="C7959" s="18" t="str">
        <f>'Population tagcount script'!D7743</f>
        <v>system.time(nucleotide &lt;- fastq[2+4*(0:((nrow(fastq)/4)-1))])</v>
      </c>
      <c r="D7959" s="5"/>
      <c r="E7959" s="5"/>
      <c r="F7959" s="5"/>
      <c r="G7959" s="5"/>
    </row>
    <row r="7960" spans="1:7" s="15" customFormat="1" x14ac:dyDescent="0.15">
      <c r="A7960" s="6"/>
      <c r="B7960" s="15">
        <v>7743</v>
      </c>
      <c r="C7960" s="18" t="str">
        <f>'Population tagcount script'!D7744</f>
        <v>system.time(RADtag &lt;- sort(table(nucleotide), decreasing=TRUE))</v>
      </c>
      <c r="D7960" s="5"/>
      <c r="E7960" s="5"/>
      <c r="F7960" s="5"/>
      <c r="G7960" s="5"/>
    </row>
    <row r="7961" spans="1:7" s="15" customFormat="1" x14ac:dyDescent="0.15">
      <c r="A7961" s="6"/>
      <c r="B7961" s="15">
        <v>7744</v>
      </c>
      <c r="C7961" s="18" t="str">
        <f>'Population tagcount script'!D7745</f>
        <v>system.time(write.csv(RADtag, file="C:/NGS/save/.tagcount", row.names = F))</v>
      </c>
      <c r="D7961" s="5"/>
      <c r="E7961" s="5"/>
      <c r="F7961" s="5"/>
      <c r="G7961" s="5"/>
    </row>
    <row r="7962" spans="1:7" s="15" customFormat="1" x14ac:dyDescent="0.15">
      <c r="A7962" s="6"/>
      <c r="B7962" s="15">
        <v>7745</v>
      </c>
      <c r="C7962" s="18" t="str">
        <f>'Population tagcount script'!D7746</f>
        <v>file.remove("C:/NGS/save/.fastq")</v>
      </c>
      <c r="D7962" s="5"/>
      <c r="E7962" s="5"/>
      <c r="F7962" s="5"/>
      <c r="G7962" s="5"/>
    </row>
    <row r="7963" spans="1:7" s="15" customFormat="1" x14ac:dyDescent="0.15">
      <c r="A7963" s="6"/>
      <c r="B7963" s="15">
        <v>7746</v>
      </c>
      <c r="C7963" s="18" t="str">
        <f>'Population tagcount script'!D7747</f>
        <v>RAD_1over &lt;- RADtag[RADtag&gt;1]</v>
      </c>
      <c r="D7963" s="5"/>
      <c r="E7963" s="5"/>
      <c r="F7963" s="5"/>
      <c r="G7963" s="5"/>
    </row>
    <row r="7964" spans="1:7" s="15" customFormat="1" x14ac:dyDescent="0.15">
      <c r="A7964" s="6"/>
      <c r="B7964" s="15">
        <v>7747</v>
      </c>
      <c r="C7964" s="18" t="str">
        <f>'Population tagcount script'!D7748</f>
        <v>system.time(write.csv(RAD_1over, file="C:/NGS/save/.tagcount1over", row.names = F))</v>
      </c>
      <c r="D7964" s="5"/>
      <c r="E7964" s="5"/>
      <c r="F7964" s="5"/>
      <c r="G7964" s="5"/>
    </row>
    <row r="7965" spans="1:7" s="15" customFormat="1" x14ac:dyDescent="0.15">
      <c r="A7965" s="6"/>
      <c r="B7965" s="15">
        <v>7748</v>
      </c>
      <c r="C7965" s="18" t="str">
        <f>'Population tagcount script'!D7749</f>
        <v>rm(list=ls())</v>
      </c>
      <c r="D7965" s="5"/>
      <c r="E7965" s="5"/>
      <c r="F7965" s="5"/>
      <c r="G7965" s="5"/>
    </row>
    <row r="7966" spans="1:7" s="15" customFormat="1" x14ac:dyDescent="0.15">
      <c r="A7966" s="6"/>
      <c r="B7966" s="15">
        <v>7749</v>
      </c>
      <c r="C7966" s="18" t="str">
        <f>'Population tagcount script'!D7750</f>
        <v>in_f &lt;- c("0", "0")</v>
      </c>
      <c r="D7966" s="5"/>
      <c r="E7966" s="5"/>
      <c r="F7966" s="5"/>
      <c r="G7966" s="5"/>
    </row>
    <row r="7967" spans="1:7" s="15" customFormat="1" x14ac:dyDescent="0.15">
      <c r="A7967" s="6"/>
      <c r="B7967" s="15">
        <v>7750</v>
      </c>
      <c r="C7967" s="18" t="str">
        <f>'Population tagcount script'!D7751</f>
        <v>out_f &lt;- "C:/NGS/save/.fastq"</v>
      </c>
      <c r="D7967" s="5"/>
      <c r="E7967" s="5"/>
      <c r="F7967" s="5"/>
      <c r="G7967" s="5"/>
    </row>
    <row r="7968" spans="1:7" s="15" customFormat="1" x14ac:dyDescent="0.15">
      <c r="A7968" s="6"/>
      <c r="B7968" s="15">
        <v>7751</v>
      </c>
      <c r="C7968" s="18" t="str">
        <f>'Population tagcount script'!D7752</f>
        <v>param_trim &lt;- 0</v>
      </c>
      <c r="D7968" s="5"/>
      <c r="E7968" s="5"/>
      <c r="F7968" s="5"/>
      <c r="G7968" s="5"/>
    </row>
    <row r="7969" spans="1:7" s="15" customFormat="1" x14ac:dyDescent="0.15">
      <c r="A7969" s="6"/>
      <c r="B7969" s="15">
        <v>7752</v>
      </c>
      <c r="C7969" s="18" t="str">
        <f>'Population tagcount script'!D7753</f>
        <v xml:space="preserve">fastq &lt;- readFastq(in_f)              </v>
      </c>
      <c r="D7969" s="5"/>
      <c r="E7969" s="5"/>
      <c r="F7969" s="5"/>
      <c r="G7969" s="5"/>
    </row>
    <row r="7970" spans="1:7" s="15" customFormat="1" x14ac:dyDescent="0.15">
      <c r="A7970" s="6"/>
      <c r="B7970" s="15">
        <v>7753</v>
      </c>
      <c r="C7970" s="18" t="str">
        <f>'Population tagcount script'!D7754</f>
        <v>hoge &lt;- width(sread(fastq)) - param_trim</v>
      </c>
      <c r="D7970" s="5"/>
      <c r="E7970" s="5"/>
      <c r="F7970" s="5"/>
      <c r="G7970" s="5"/>
    </row>
    <row r="7971" spans="1:7" s="15" customFormat="1" x14ac:dyDescent="0.15">
      <c r="A7971" s="6"/>
      <c r="B7971" s="15">
        <v>7754</v>
      </c>
      <c r="C7971" s="18" t="str">
        <f>'Population tagcount script'!D7755</f>
        <v xml:space="preserve">hoge[hoge &lt; 1] &lt;- 1                   </v>
      </c>
      <c r="D7971" s="5"/>
      <c r="E7971" s="5"/>
      <c r="F7971" s="5"/>
      <c r="G7971" s="5"/>
    </row>
    <row r="7972" spans="1:7" s="15" customFormat="1" x14ac:dyDescent="0.15">
      <c r="A7972" s="6"/>
      <c r="B7972" s="15">
        <v>7755</v>
      </c>
      <c r="C7972" s="18" t="str">
        <f>'Population tagcount script'!D7756</f>
        <v>hoge1 &lt;- DNAStringSet(sread(fastq), start=1, end=hoge)</v>
      </c>
      <c r="D7972" s="5"/>
      <c r="E7972" s="5"/>
      <c r="F7972" s="5"/>
      <c r="G7972" s="5"/>
    </row>
    <row r="7973" spans="1:7" s="15" customFormat="1" x14ac:dyDescent="0.15">
      <c r="A7973" s="6"/>
      <c r="B7973" s="15">
        <v>7756</v>
      </c>
      <c r="C7973" s="18" t="str">
        <f>'Population tagcount script'!D7757</f>
        <v>hoge2 &lt;- BStringSet(quality(quality(fastq)), start=1, end=hoge)</v>
      </c>
      <c r="D7973" s="5"/>
      <c r="E7973" s="5"/>
      <c r="F7973" s="5"/>
      <c r="G7973" s="5"/>
    </row>
    <row r="7974" spans="1:7" s="15" customFormat="1" x14ac:dyDescent="0.15">
      <c r="A7974" s="6"/>
      <c r="B7974" s="15">
        <v>7757</v>
      </c>
      <c r="C7974" s="18" t="str">
        <f>'Population tagcount script'!D7758</f>
        <v>fastq &lt;- ShortReadQ(hoge1, hoge2, id(fastq))</v>
      </c>
      <c r="D7974" s="5"/>
      <c r="E7974" s="5"/>
      <c r="F7974" s="5"/>
      <c r="G7974" s="5"/>
    </row>
    <row r="7975" spans="1:7" s="15" customFormat="1" x14ac:dyDescent="0.15">
      <c r="A7975" s="6"/>
      <c r="B7975" s="15">
        <v>7758</v>
      </c>
      <c r="C7975" s="18" t="str">
        <f>'Population tagcount script'!D7759</f>
        <v xml:space="preserve">writeFastq(fastq, out_f, compress=F)   </v>
      </c>
      <c r="D7975" s="5"/>
      <c r="E7975" s="5"/>
      <c r="F7975" s="5"/>
      <c r="G7975" s="5"/>
    </row>
    <row r="7976" spans="1:7" s="15" customFormat="1" x14ac:dyDescent="0.15">
      <c r="A7976" s="6"/>
      <c r="B7976" s="15">
        <v>7759</v>
      </c>
      <c r="C7976" s="18" t="str">
        <f>'Population tagcount script'!D7760</f>
        <v>param1 &lt;- 35</v>
      </c>
      <c r="D7976" s="5"/>
      <c r="E7976" s="5"/>
      <c r="F7976" s="5"/>
      <c r="G7976" s="5"/>
    </row>
    <row r="7977" spans="1:7" s="15" customFormat="1" x14ac:dyDescent="0.15">
      <c r="A7977" s="6"/>
      <c r="B7977" s="15">
        <v>7760</v>
      </c>
      <c r="C7977" s="18" t="str">
        <f>'Population tagcount script'!D7761</f>
        <v>param2 &lt;- 0.1</v>
      </c>
      <c r="D7977" s="5"/>
      <c r="E7977" s="5"/>
      <c r="F7977" s="5"/>
      <c r="G7977" s="5"/>
    </row>
    <row r="7978" spans="1:7" s="15" customFormat="1" x14ac:dyDescent="0.15">
      <c r="A7978" s="6"/>
      <c r="B7978" s="15">
        <v>7761</v>
      </c>
      <c r="C7978" s="18" t="str">
        <f>'Population tagcount script'!D7762</f>
        <v>fastq &lt;- readFastq("C:/NGS/save/.fastq")</v>
      </c>
      <c r="D7978" s="5"/>
      <c r="E7978" s="5"/>
      <c r="F7978" s="5"/>
      <c r="G7978" s="5"/>
    </row>
    <row r="7979" spans="1:7" s="15" customFormat="1" x14ac:dyDescent="0.15">
      <c r="A7979" s="6"/>
      <c r="B7979" s="15">
        <v>7762</v>
      </c>
      <c r="C7979" s="18" t="str">
        <f>'Population tagcount script'!D7763</f>
        <v>hoge &lt;- as(quality(fastq), "matrix")</v>
      </c>
      <c r="D7979" s="5"/>
      <c r="E7979" s="5"/>
      <c r="F7979" s="5"/>
      <c r="G7979" s="5"/>
    </row>
    <row r="7980" spans="1:7" s="15" customFormat="1" x14ac:dyDescent="0.15">
      <c r="A7980" s="6"/>
      <c r="B7980" s="15">
        <v>7763</v>
      </c>
      <c r="C7980" s="18" t="str">
        <f>'Population tagcount script'!D7764</f>
        <v>obj &lt;- (rowSums(hoge &lt; param1) &lt;= width(fastq)*param2)</v>
      </c>
      <c r="D7980" s="5"/>
      <c r="E7980" s="5"/>
      <c r="F7980" s="5"/>
      <c r="G7980" s="5"/>
    </row>
    <row r="7981" spans="1:7" s="15" customFormat="1" x14ac:dyDescent="0.15">
      <c r="A7981" s="6"/>
      <c r="B7981" s="15">
        <v>7764</v>
      </c>
      <c r="C7981" s="18" t="str">
        <f>'Population tagcount script'!D7765</f>
        <v>fastq &lt;- fastq[obj]</v>
      </c>
      <c r="D7981" s="5"/>
      <c r="E7981" s="5"/>
      <c r="F7981" s="5"/>
      <c r="G7981" s="5"/>
    </row>
    <row r="7982" spans="1:7" s="15" customFormat="1" x14ac:dyDescent="0.15">
      <c r="A7982" s="6"/>
      <c r="B7982" s="15">
        <v>7765</v>
      </c>
      <c r="C7982" s="18" t="str">
        <f>'Population tagcount script'!D7766</f>
        <v xml:space="preserve">writeFastq(fastq, "C:/NGS/save/F2_Adap-0.fastq", compress=F)   </v>
      </c>
      <c r="D7982" s="5"/>
      <c r="E7982" s="5"/>
      <c r="F7982" s="5"/>
      <c r="G7982" s="5"/>
    </row>
    <row r="7983" spans="1:7" s="15" customFormat="1" x14ac:dyDescent="0.15">
      <c r="A7983" s="6"/>
      <c r="B7983" s="15">
        <v>7766</v>
      </c>
      <c r="C7983" s="18" t="str">
        <f>'Population tagcount script'!D7767</f>
        <v>in_f &lt;- "C:/NGS/save/F2_Adap-0.fastq"</v>
      </c>
      <c r="D7983" s="5"/>
      <c r="E7983" s="5"/>
      <c r="F7983" s="5"/>
      <c r="G7983" s="5"/>
    </row>
    <row r="7984" spans="1:7" s="15" customFormat="1" x14ac:dyDescent="0.15">
      <c r="A7984" s="6"/>
      <c r="B7984" s="15">
        <v>7767</v>
      </c>
      <c r="C7984" s="18" t="str">
        <f>'Population tagcount script'!D7768</f>
        <v>out_f &lt;- "C:/NGS/save/F2_Adap-1.fastq"</v>
      </c>
      <c r="D7984" s="5"/>
      <c r="E7984" s="5"/>
      <c r="F7984" s="5"/>
      <c r="G7984" s="5"/>
    </row>
    <row r="7985" spans="1:7" s="15" customFormat="1" x14ac:dyDescent="0.15">
      <c r="A7985" s="6"/>
      <c r="B7985" s="15">
        <v>7768</v>
      </c>
      <c r="C7985" s="18" t="str">
        <f>'Population tagcount script'!D7769</f>
        <v>param_adapter &lt;- "CATGAGATCGGAAGAGCGTCGTGTAGGGAAAGAGTGT"  #Adapter sequence 1</v>
      </c>
      <c r="D7985" s="5"/>
      <c r="E7985" s="5"/>
      <c r="F7985" s="5"/>
      <c r="G7985" s="5"/>
    </row>
    <row r="7986" spans="1:7" s="15" customFormat="1" x14ac:dyDescent="0.15">
      <c r="A7986" s="6"/>
      <c r="B7986" s="15">
        <v>7769</v>
      </c>
      <c r="C7986" s="18" t="str">
        <f>'Population tagcount script'!D7770</f>
        <v xml:space="preserve">system.time(res1 &lt;- preprocessReads(filename=in_f,  outputFilename=out_f,Rpattern=param_adapter, max.Rmismatch=rep(0, nchar(param_adapter)), nBases=0, minLength=20, nrec=1000000))      </v>
      </c>
      <c r="D7986" s="5"/>
      <c r="E7986" s="5"/>
      <c r="F7986" s="5"/>
      <c r="G7986" s="5"/>
    </row>
    <row r="7987" spans="1:7" s="15" customFormat="1" x14ac:dyDescent="0.15">
      <c r="A7987" s="6"/>
      <c r="B7987" s="15">
        <v>7770</v>
      </c>
      <c r="C7987" s="18" t="str">
        <f>'Population tagcount script'!D7771</f>
        <v>in_f &lt;- "C:/NGS/save/F2_Adap-1.fastq"</v>
      </c>
      <c r="D7987" s="5"/>
      <c r="E7987" s="5"/>
      <c r="F7987" s="5"/>
      <c r="G7987" s="5"/>
    </row>
    <row r="7988" spans="1:7" s="15" customFormat="1" x14ac:dyDescent="0.15">
      <c r="A7988" s="6"/>
      <c r="B7988" s="15">
        <v>7771</v>
      </c>
      <c r="C7988" s="18" t="str">
        <f>'Population tagcount script'!D7772</f>
        <v>out_f &lt;- "C:/NGS/save/F2_Adap-2.fastq"</v>
      </c>
      <c r="D7988" s="5"/>
      <c r="E7988" s="5"/>
      <c r="F7988" s="5"/>
      <c r="G7988" s="5"/>
    </row>
    <row r="7989" spans="1:7" s="15" customFormat="1" x14ac:dyDescent="0.15">
      <c r="A7989" s="6"/>
      <c r="B7989" s="15">
        <v>7772</v>
      </c>
      <c r="C7989" s="18" t="str">
        <f>'Population tagcount script'!D7773</f>
        <v>param_adapter &lt;- "TAAGATCGGAAGAGCACACGTCTGAACTCCAGTCAC"  #Adapter sequence 2</v>
      </c>
      <c r="D7989" s="5"/>
      <c r="E7989" s="5"/>
      <c r="F7989" s="5"/>
      <c r="G7989" s="5"/>
    </row>
    <row r="7990" spans="1:7" s="15" customFormat="1" x14ac:dyDescent="0.15">
      <c r="A7990" s="6"/>
      <c r="B7990" s="15">
        <v>7773</v>
      </c>
      <c r="C7990" s="18" t="str">
        <f>'Population tagcount script'!D7774</f>
        <v xml:space="preserve">system.time(res2 &lt;- preprocessReads(filename=in_f,  outputFilename=out_f,Rpattern=param_adapter, max.Rmismatch=rep(0, nchar(param_adapter)), nBases=0, minLength=20, nrec=1000000))      </v>
      </c>
      <c r="D7990" s="5"/>
      <c r="E7990" s="5"/>
      <c r="F7990" s="5"/>
      <c r="G7990" s="5"/>
    </row>
    <row r="7991" spans="1:7" s="15" customFormat="1" x14ac:dyDescent="0.15">
      <c r="A7991" s="6"/>
      <c r="B7991" s="15">
        <v>7774</v>
      </c>
      <c r="C7991" s="18" t="str">
        <f>'Population tagcount script'!D7775</f>
        <v>in_f &lt;- "C:/NGS/save/F2_Adap-2.fastq"</v>
      </c>
      <c r="D7991" s="5"/>
      <c r="E7991" s="5"/>
      <c r="F7991" s="5"/>
      <c r="G7991" s="5"/>
    </row>
    <row r="7992" spans="1:7" s="15" customFormat="1" x14ac:dyDescent="0.15">
      <c r="A7992" s="6"/>
      <c r="B7992" s="15">
        <v>7775</v>
      </c>
      <c r="C7992" s="18" t="str">
        <f>'Population tagcount script'!D7776</f>
        <v>out_f &lt;- "C:/NGS/save/F2_Adap-3.fastq"</v>
      </c>
      <c r="D7992" s="5"/>
      <c r="E7992" s="5"/>
      <c r="F7992" s="5"/>
      <c r="G7992" s="5"/>
    </row>
    <row r="7993" spans="1:7" s="15" customFormat="1" x14ac:dyDescent="0.15">
      <c r="A7993" s="6"/>
      <c r="B7993" s="15">
        <v>7776</v>
      </c>
      <c r="C7993" s="18" t="str">
        <f>'Population tagcount script'!D7777</f>
        <v>param_adapter &lt;- "TAAGATCGGAAGAGCGTCGTGTAGGGAAAGAGTGT"  #Adapter sequence 3</v>
      </c>
      <c r="D7993" s="5"/>
      <c r="E7993" s="5"/>
      <c r="F7993" s="5"/>
      <c r="G7993" s="5"/>
    </row>
    <row r="7994" spans="1:7" s="15" customFormat="1" x14ac:dyDescent="0.15">
      <c r="A7994" s="6"/>
      <c r="B7994" s="15">
        <v>7777</v>
      </c>
      <c r="C7994" s="18" t="str">
        <f>'Population tagcount script'!D7778</f>
        <v xml:space="preserve">system.time(res3 &lt;- preprocessReads(filename=in_f,  outputFilename=out_f,Rpattern=param_adapter, max.Rmismatch=rep(0, nchar(param_adapter)), nBases=0, minLength=20, nrec=1000000))      </v>
      </c>
      <c r="D7994" s="5"/>
      <c r="E7994" s="5"/>
      <c r="F7994" s="5"/>
      <c r="G7994" s="5"/>
    </row>
    <row r="7995" spans="1:7" s="15" customFormat="1" x14ac:dyDescent="0.15">
      <c r="A7995" s="6"/>
      <c r="B7995" s="15">
        <v>7778</v>
      </c>
      <c r="C7995" s="18" t="str">
        <f>'Population tagcount script'!D7779</f>
        <v>in_f &lt;- "C:/NGS/save/F2_Adap-3.fastq"</v>
      </c>
      <c r="D7995" s="5"/>
      <c r="E7995" s="5"/>
      <c r="F7995" s="5"/>
      <c r="G7995" s="5"/>
    </row>
    <row r="7996" spans="1:7" s="15" customFormat="1" x14ac:dyDescent="0.15">
      <c r="A7996" s="6"/>
      <c r="B7996" s="15">
        <v>7779</v>
      </c>
      <c r="C7996" s="18" t="str">
        <f>'Population tagcount script'!D7780</f>
        <v>out_f &lt;- "C:/NGS/save/AdapterTrim_.fastq"</v>
      </c>
      <c r="D7996" s="5"/>
      <c r="E7996" s="5"/>
      <c r="F7996" s="5"/>
      <c r="G7996" s="5"/>
    </row>
    <row r="7997" spans="1:7" s="15" customFormat="1" x14ac:dyDescent="0.15">
      <c r="A7997" s="6"/>
      <c r="B7997" s="15">
        <v>7780</v>
      </c>
      <c r="C7997" s="18" t="str">
        <f>'Population tagcount script'!D7781</f>
        <v>param_adapter &lt;- "CATGAGATCGGAAGAGCACACGTCTGAACTCCAGTCAC"  #Adapter sequence 4</v>
      </c>
      <c r="D7997" s="5"/>
      <c r="E7997" s="5"/>
      <c r="F7997" s="5"/>
      <c r="G7997" s="5"/>
    </row>
    <row r="7998" spans="1:7" s="15" customFormat="1" x14ac:dyDescent="0.15">
      <c r="A7998" s="6"/>
      <c r="B7998" s="15">
        <v>7781</v>
      </c>
      <c r="C7998" s="18" t="str">
        <f>'Population tagcount script'!D7782</f>
        <v xml:space="preserve">system.time(res4 &lt;- preprocessReads(filename=in_f,  outputFilename=out_f,Rpattern=param_adapter, max.Rmismatch=rep(0, nchar(param_adapter)), nBases=0, minLength=20, nrec=1000000))      </v>
      </c>
      <c r="D7998" s="5"/>
      <c r="E7998" s="5"/>
      <c r="F7998" s="5"/>
      <c r="G7998" s="5"/>
    </row>
    <row r="7999" spans="1:7" s="15" customFormat="1" x14ac:dyDescent="0.15">
      <c r="A7999" s="6"/>
      <c r="B7999" s="15">
        <v>7782</v>
      </c>
      <c r="C7999" s="18" t="str">
        <f>'Population tagcount script'!D7783</f>
        <v>res &lt;- rbind(res1,res2,res3,res4)</v>
      </c>
      <c r="D7999" s="5"/>
      <c r="E7999" s="5"/>
      <c r="F7999" s="5"/>
      <c r="G7999" s="5"/>
    </row>
    <row r="8000" spans="1:7" s="15" customFormat="1" x14ac:dyDescent="0.15">
      <c r="A8000" s="6"/>
      <c r="B8000" s="15">
        <v>7783</v>
      </c>
      <c r="C8000" s="18" t="str">
        <f>'Population tagcount script'!D7784</f>
        <v>write.csv(res, "C:/NGS/save/.fastq.csv")</v>
      </c>
      <c r="D8000" s="5"/>
      <c r="E8000" s="5"/>
      <c r="F8000" s="5"/>
      <c r="G8000" s="5"/>
    </row>
    <row r="8001" spans="1:7" s="15" customFormat="1" x14ac:dyDescent="0.15">
      <c r="A8001" s="6"/>
      <c r="B8001" s="15">
        <v>7784</v>
      </c>
      <c r="C8001" s="18" t="str">
        <f>'Population tagcount script'!D7785</f>
        <v>system.time(fastq &lt;- fread("C:/NGS/save/AdapterTrim_.fastq", header=F, sep="\t", na.strings="NA", strip.white=TRUE, verbose=TRUE))</v>
      </c>
      <c r="D8001" s="5"/>
      <c r="E8001" s="5"/>
      <c r="F8001" s="5"/>
      <c r="G8001" s="5"/>
    </row>
    <row r="8002" spans="1:7" s="15" customFormat="1" x14ac:dyDescent="0.15">
      <c r="A8002" s="6"/>
      <c r="B8002" s="15">
        <v>7785</v>
      </c>
      <c r="C8002" s="18" t="str">
        <f>'Population tagcount script'!D7786</f>
        <v>file.remove("C:/NGS/save/AdapterTrim_.fastq","C:/NGS/save/F2_Adap-0.fastq","C:/NGS/save/F2_Adap-1.fastq","C:/NGS/save/F2_Adap-2.fastq","C:/NGS/save/F2_Adap-3.fastq")</v>
      </c>
      <c r="D8002" s="5"/>
      <c r="E8002" s="5"/>
      <c r="F8002" s="5"/>
      <c r="G8002" s="5"/>
    </row>
    <row r="8003" spans="1:7" s="15" customFormat="1" x14ac:dyDescent="0.15">
      <c r="A8003" s="6"/>
      <c r="B8003" s="15">
        <v>7786</v>
      </c>
      <c r="C8003" s="18" t="str">
        <f>'Population tagcount script'!D7787</f>
        <v>system.time(nucleotide &lt;- fastq[2+4*(0:((nrow(fastq)/4)-1))])</v>
      </c>
      <c r="D8003" s="5"/>
      <c r="E8003" s="5"/>
      <c r="F8003" s="5"/>
      <c r="G8003" s="5"/>
    </row>
    <row r="8004" spans="1:7" s="15" customFormat="1" x14ac:dyDescent="0.15">
      <c r="A8004" s="6"/>
      <c r="B8004" s="15">
        <v>7787</v>
      </c>
      <c r="C8004" s="18" t="str">
        <f>'Population tagcount script'!D7788</f>
        <v>system.time(RADtag &lt;- sort(table(nucleotide), decreasing=TRUE))</v>
      </c>
      <c r="D8004" s="5"/>
      <c r="E8004" s="5"/>
      <c r="F8004" s="5"/>
      <c r="G8004" s="5"/>
    </row>
    <row r="8005" spans="1:7" s="15" customFormat="1" x14ac:dyDescent="0.15">
      <c r="A8005" s="6"/>
      <c r="B8005" s="15">
        <v>7788</v>
      </c>
      <c r="C8005" s="18" t="str">
        <f>'Population tagcount script'!D7789</f>
        <v>system.time(write.csv(RADtag, file="C:/NGS/save/.tagcount", row.names = F))</v>
      </c>
      <c r="D8005" s="5"/>
      <c r="E8005" s="5"/>
      <c r="F8005" s="5"/>
      <c r="G8005" s="5"/>
    </row>
    <row r="8006" spans="1:7" s="15" customFormat="1" x14ac:dyDescent="0.15">
      <c r="A8006" s="6"/>
      <c r="B8006" s="15">
        <v>7789</v>
      </c>
      <c r="C8006" s="18" t="str">
        <f>'Population tagcount script'!D7790</f>
        <v>file.remove("C:/NGS/save/.fastq")</v>
      </c>
      <c r="D8006" s="5"/>
      <c r="E8006" s="5"/>
      <c r="F8006" s="5"/>
      <c r="G8006" s="5"/>
    </row>
    <row r="8007" spans="1:7" s="15" customFormat="1" x14ac:dyDescent="0.15">
      <c r="A8007" s="6"/>
      <c r="B8007" s="15">
        <v>7790</v>
      </c>
      <c r="C8007" s="18" t="str">
        <f>'Population tagcount script'!D7791</f>
        <v>RAD_1over &lt;- RADtag[RADtag&gt;1]</v>
      </c>
      <c r="D8007" s="5"/>
      <c r="E8007" s="5"/>
      <c r="F8007" s="5"/>
      <c r="G8007" s="5"/>
    </row>
    <row r="8008" spans="1:7" s="15" customFormat="1" x14ac:dyDescent="0.15">
      <c r="A8008" s="6"/>
      <c r="B8008" s="15">
        <v>7791</v>
      </c>
      <c r="C8008" s="18" t="str">
        <f>'Population tagcount script'!D7792</f>
        <v>system.time(write.csv(RAD_1over, file="C:/NGS/save/.tagcount1over", row.names = F))</v>
      </c>
      <c r="D8008" s="5"/>
      <c r="E8008" s="5"/>
      <c r="F8008" s="5"/>
      <c r="G8008" s="5"/>
    </row>
    <row r="8009" spans="1:7" s="15" customFormat="1" x14ac:dyDescent="0.15">
      <c r="A8009" s="6"/>
      <c r="B8009" s="15">
        <v>7792</v>
      </c>
      <c r="C8009" s="18" t="str">
        <f>'Population tagcount script'!D7793</f>
        <v>rm(list=ls())</v>
      </c>
      <c r="D8009" s="5"/>
      <c r="E8009" s="5"/>
      <c r="F8009" s="5"/>
      <c r="G8009" s="5"/>
    </row>
    <row r="8010" spans="1:7" s="15" customFormat="1" x14ac:dyDescent="0.15">
      <c r="A8010" s="6"/>
      <c r="B8010" s="15">
        <v>7793</v>
      </c>
      <c r="C8010" s="18" t="str">
        <f>'Population tagcount script'!D7794</f>
        <v>in_f &lt;- c("0", "0")</v>
      </c>
      <c r="D8010" s="5"/>
      <c r="E8010" s="5"/>
      <c r="F8010" s="5"/>
      <c r="G8010" s="5"/>
    </row>
    <row r="8011" spans="1:7" s="15" customFormat="1" x14ac:dyDescent="0.15">
      <c r="A8011" s="6"/>
      <c r="B8011" s="15">
        <v>7794</v>
      </c>
      <c r="C8011" s="18" t="str">
        <f>'Population tagcount script'!D7795</f>
        <v>out_f &lt;- "C:/NGS/save/.fastq"</v>
      </c>
      <c r="D8011" s="5"/>
      <c r="E8011" s="5"/>
      <c r="F8011" s="5"/>
      <c r="G8011" s="5"/>
    </row>
    <row r="8012" spans="1:7" s="15" customFormat="1" x14ac:dyDescent="0.15">
      <c r="A8012" s="6"/>
      <c r="B8012" s="15">
        <v>7795</v>
      </c>
      <c r="C8012" s="18" t="str">
        <f>'Population tagcount script'!D7796</f>
        <v>param_trim &lt;- 0</v>
      </c>
      <c r="D8012" s="5"/>
      <c r="E8012" s="5"/>
      <c r="F8012" s="5"/>
      <c r="G8012" s="5"/>
    </row>
    <row r="8013" spans="1:7" s="15" customFormat="1" x14ac:dyDescent="0.15">
      <c r="A8013" s="6"/>
      <c r="B8013" s="15">
        <v>7796</v>
      </c>
      <c r="C8013" s="18" t="str">
        <f>'Population tagcount script'!D7797</f>
        <v xml:space="preserve">fastq &lt;- readFastq(in_f)              </v>
      </c>
      <c r="D8013" s="5"/>
      <c r="E8013" s="5"/>
      <c r="F8013" s="5"/>
      <c r="G8013" s="5"/>
    </row>
    <row r="8014" spans="1:7" s="15" customFormat="1" x14ac:dyDescent="0.15">
      <c r="A8014" s="6"/>
      <c r="B8014" s="15">
        <v>7797</v>
      </c>
      <c r="C8014" s="18" t="str">
        <f>'Population tagcount script'!D7798</f>
        <v>hoge &lt;- width(sread(fastq)) - param_trim</v>
      </c>
      <c r="D8014" s="5"/>
      <c r="E8014" s="5"/>
      <c r="F8014" s="5"/>
      <c r="G8014" s="5"/>
    </row>
    <row r="8015" spans="1:7" s="15" customFormat="1" x14ac:dyDescent="0.15">
      <c r="A8015" s="6"/>
      <c r="B8015" s="15">
        <v>7798</v>
      </c>
      <c r="C8015" s="18" t="str">
        <f>'Population tagcount script'!D7799</f>
        <v xml:space="preserve">hoge[hoge &lt; 1] &lt;- 1                   </v>
      </c>
      <c r="D8015" s="5"/>
      <c r="E8015" s="5"/>
      <c r="F8015" s="5"/>
      <c r="G8015" s="5"/>
    </row>
    <row r="8016" spans="1:7" s="15" customFormat="1" x14ac:dyDescent="0.15">
      <c r="A8016" s="6"/>
      <c r="B8016" s="15">
        <v>7799</v>
      </c>
      <c r="C8016" s="18" t="str">
        <f>'Population tagcount script'!D7800</f>
        <v>hoge1 &lt;- DNAStringSet(sread(fastq), start=1, end=hoge)</v>
      </c>
      <c r="D8016" s="5"/>
      <c r="E8016" s="5"/>
      <c r="F8016" s="5"/>
      <c r="G8016" s="5"/>
    </row>
    <row r="8017" spans="1:7" s="15" customFormat="1" x14ac:dyDescent="0.15">
      <c r="A8017" s="6"/>
      <c r="B8017" s="15">
        <v>7800</v>
      </c>
      <c r="C8017" s="18" t="str">
        <f>'Population tagcount script'!D7801</f>
        <v>hoge2 &lt;- BStringSet(quality(quality(fastq)), start=1, end=hoge)</v>
      </c>
      <c r="D8017" s="5"/>
      <c r="E8017" s="5"/>
      <c r="F8017" s="5"/>
      <c r="G8017" s="5"/>
    </row>
    <row r="8018" spans="1:7" s="15" customFormat="1" x14ac:dyDescent="0.15">
      <c r="A8018" s="6"/>
      <c r="B8018" s="15">
        <v>7801</v>
      </c>
      <c r="C8018" s="18" t="str">
        <f>'Population tagcount script'!D7802</f>
        <v>fastq &lt;- ShortReadQ(hoge1, hoge2, id(fastq))</v>
      </c>
      <c r="D8018" s="5"/>
      <c r="E8018" s="5"/>
      <c r="F8018" s="5"/>
      <c r="G8018" s="5"/>
    </row>
    <row r="8019" spans="1:7" s="15" customFormat="1" x14ac:dyDescent="0.15">
      <c r="A8019" s="6"/>
      <c r="B8019" s="15">
        <v>7802</v>
      </c>
      <c r="C8019" s="18" t="str">
        <f>'Population tagcount script'!D7803</f>
        <v xml:space="preserve">writeFastq(fastq, out_f, compress=F)   </v>
      </c>
      <c r="D8019" s="5"/>
      <c r="E8019" s="5"/>
      <c r="F8019" s="5"/>
      <c r="G8019" s="5"/>
    </row>
    <row r="8020" spans="1:7" s="15" customFormat="1" x14ac:dyDescent="0.15">
      <c r="A8020" s="6"/>
      <c r="B8020" s="15">
        <v>7803</v>
      </c>
      <c r="C8020" s="18" t="str">
        <f>'Population tagcount script'!D7804</f>
        <v>param1 &lt;- 35</v>
      </c>
      <c r="D8020" s="5"/>
      <c r="E8020" s="5"/>
      <c r="F8020" s="5"/>
      <c r="G8020" s="5"/>
    </row>
    <row r="8021" spans="1:7" s="15" customFormat="1" x14ac:dyDescent="0.15">
      <c r="A8021" s="6"/>
      <c r="B8021" s="15">
        <v>7804</v>
      </c>
      <c r="C8021" s="18" t="str">
        <f>'Population tagcount script'!D7805</f>
        <v>param2 &lt;- 0.1</v>
      </c>
      <c r="D8021" s="5"/>
      <c r="E8021" s="5"/>
      <c r="F8021" s="5"/>
      <c r="G8021" s="5"/>
    </row>
    <row r="8022" spans="1:7" s="15" customFormat="1" x14ac:dyDescent="0.15">
      <c r="A8022" s="6"/>
      <c r="B8022" s="15">
        <v>7805</v>
      </c>
      <c r="C8022" s="18" t="str">
        <f>'Population tagcount script'!D7806</f>
        <v>fastq &lt;- readFastq("C:/NGS/save/.fastq")</v>
      </c>
      <c r="D8022" s="5"/>
      <c r="E8022" s="5"/>
      <c r="F8022" s="5"/>
      <c r="G8022" s="5"/>
    </row>
    <row r="8023" spans="1:7" s="15" customFormat="1" x14ac:dyDescent="0.15">
      <c r="A8023" s="6"/>
      <c r="B8023" s="15">
        <v>7806</v>
      </c>
      <c r="C8023" s="18" t="str">
        <f>'Population tagcount script'!D7807</f>
        <v>hoge &lt;- as(quality(fastq), "matrix")</v>
      </c>
      <c r="D8023" s="5"/>
      <c r="E8023" s="5"/>
      <c r="F8023" s="5"/>
      <c r="G8023" s="5"/>
    </row>
    <row r="8024" spans="1:7" s="15" customFormat="1" x14ac:dyDescent="0.15">
      <c r="A8024" s="6"/>
      <c r="B8024" s="15">
        <v>7807</v>
      </c>
      <c r="C8024" s="18" t="str">
        <f>'Population tagcount script'!D7808</f>
        <v>obj &lt;- (rowSums(hoge &lt; param1) &lt;= width(fastq)*param2)</v>
      </c>
      <c r="D8024" s="5"/>
      <c r="E8024" s="5"/>
      <c r="F8024" s="5"/>
      <c r="G8024" s="5"/>
    </row>
    <row r="8025" spans="1:7" s="15" customFormat="1" x14ac:dyDescent="0.15">
      <c r="A8025" s="6"/>
      <c r="B8025" s="15">
        <v>7808</v>
      </c>
      <c r="C8025" s="18" t="str">
        <f>'Population tagcount script'!D7809</f>
        <v>fastq &lt;- fastq[obj]</v>
      </c>
      <c r="D8025" s="5"/>
      <c r="E8025" s="5"/>
      <c r="F8025" s="5"/>
      <c r="G8025" s="5"/>
    </row>
    <row r="8026" spans="1:7" s="15" customFormat="1" x14ac:dyDescent="0.15">
      <c r="A8026" s="6"/>
      <c r="B8026" s="15">
        <v>7809</v>
      </c>
      <c r="C8026" s="18" t="str">
        <f>'Population tagcount script'!D7810</f>
        <v xml:space="preserve">writeFastq(fastq, "C:/NGS/save/F2_Adap-0.fastq", compress=F)   </v>
      </c>
      <c r="D8026" s="5"/>
      <c r="E8026" s="5"/>
      <c r="F8026" s="5"/>
      <c r="G8026" s="5"/>
    </row>
    <row r="8027" spans="1:7" s="15" customFormat="1" x14ac:dyDescent="0.15">
      <c r="A8027" s="6"/>
      <c r="B8027" s="15">
        <v>7810</v>
      </c>
      <c r="C8027" s="18" t="str">
        <f>'Population tagcount script'!D7811</f>
        <v>in_f &lt;- "C:/NGS/save/F2_Adap-0.fastq"</v>
      </c>
      <c r="D8027" s="5"/>
      <c r="E8027" s="5"/>
      <c r="F8027" s="5"/>
      <c r="G8027" s="5"/>
    </row>
    <row r="8028" spans="1:7" s="15" customFormat="1" x14ac:dyDescent="0.15">
      <c r="A8028" s="6"/>
      <c r="B8028" s="15">
        <v>7811</v>
      </c>
      <c r="C8028" s="18" t="str">
        <f>'Population tagcount script'!D7812</f>
        <v>out_f &lt;- "C:/NGS/save/F2_Adap-1.fastq"</v>
      </c>
      <c r="D8028" s="5"/>
      <c r="E8028" s="5"/>
      <c r="F8028" s="5"/>
      <c r="G8028" s="5"/>
    </row>
    <row r="8029" spans="1:7" s="15" customFormat="1" x14ac:dyDescent="0.15">
      <c r="A8029" s="6"/>
      <c r="B8029" s="15">
        <v>7812</v>
      </c>
      <c r="C8029" s="18" t="str">
        <f>'Population tagcount script'!D7813</f>
        <v>param_adapter &lt;- "CATGAGATCGGAAGAGCGTCGTGTAGGGAAAGAGTGT"  #Adapter sequence 1</v>
      </c>
      <c r="D8029" s="5"/>
      <c r="E8029" s="5"/>
      <c r="F8029" s="5"/>
      <c r="G8029" s="5"/>
    </row>
    <row r="8030" spans="1:7" s="15" customFormat="1" x14ac:dyDescent="0.15">
      <c r="A8030" s="6"/>
      <c r="B8030" s="15">
        <v>7813</v>
      </c>
      <c r="C8030" s="18" t="str">
        <f>'Population tagcount script'!D7814</f>
        <v xml:space="preserve">system.time(res1 &lt;- preprocessReads(filename=in_f,  outputFilename=out_f,Rpattern=param_adapter, max.Rmismatch=rep(0, nchar(param_adapter)), nBases=0, minLength=20, nrec=1000000))      </v>
      </c>
      <c r="D8030" s="5"/>
      <c r="E8030" s="5"/>
      <c r="F8030" s="5"/>
      <c r="G8030" s="5"/>
    </row>
    <row r="8031" spans="1:7" s="15" customFormat="1" x14ac:dyDescent="0.15">
      <c r="A8031" s="6"/>
      <c r="B8031" s="15">
        <v>7814</v>
      </c>
      <c r="C8031" s="18" t="str">
        <f>'Population tagcount script'!D7815</f>
        <v>in_f &lt;- "C:/NGS/save/F2_Adap-1.fastq"</v>
      </c>
      <c r="D8031" s="5"/>
      <c r="E8031" s="5"/>
      <c r="F8031" s="5"/>
      <c r="G8031" s="5"/>
    </row>
    <row r="8032" spans="1:7" s="15" customFormat="1" x14ac:dyDescent="0.15">
      <c r="A8032" s="6"/>
      <c r="B8032" s="15">
        <v>7815</v>
      </c>
      <c r="C8032" s="18" t="str">
        <f>'Population tagcount script'!D7816</f>
        <v>out_f &lt;- "C:/NGS/save/F2_Adap-2.fastq"</v>
      </c>
      <c r="D8032" s="5"/>
      <c r="E8032" s="5"/>
      <c r="F8032" s="5"/>
      <c r="G8032" s="5"/>
    </row>
    <row r="8033" spans="1:7" s="15" customFormat="1" x14ac:dyDescent="0.15">
      <c r="A8033" s="6"/>
      <c r="B8033" s="15">
        <v>7816</v>
      </c>
      <c r="C8033" s="18" t="str">
        <f>'Population tagcount script'!D7817</f>
        <v>param_adapter &lt;- "TAAGATCGGAAGAGCACACGTCTGAACTCCAGTCAC"  #Adapter sequence 2</v>
      </c>
      <c r="D8033" s="5"/>
      <c r="E8033" s="5"/>
      <c r="F8033" s="5"/>
      <c r="G8033" s="5"/>
    </row>
    <row r="8034" spans="1:7" s="15" customFormat="1" x14ac:dyDescent="0.15">
      <c r="A8034" s="6"/>
      <c r="B8034" s="15">
        <v>7817</v>
      </c>
      <c r="C8034" s="18" t="str">
        <f>'Population tagcount script'!D7818</f>
        <v xml:space="preserve">system.time(res2 &lt;- preprocessReads(filename=in_f,  outputFilename=out_f,Rpattern=param_adapter, max.Rmismatch=rep(0, nchar(param_adapter)), nBases=0, minLength=20, nrec=1000000))      </v>
      </c>
      <c r="D8034" s="5"/>
      <c r="E8034" s="5"/>
      <c r="F8034" s="5"/>
      <c r="G8034" s="5"/>
    </row>
    <row r="8035" spans="1:7" s="15" customFormat="1" x14ac:dyDescent="0.15">
      <c r="A8035" s="6"/>
      <c r="B8035" s="15">
        <v>7818</v>
      </c>
      <c r="C8035" s="18" t="str">
        <f>'Population tagcount script'!D7819</f>
        <v>in_f &lt;- "C:/NGS/save/F2_Adap-2.fastq"</v>
      </c>
      <c r="D8035" s="5"/>
      <c r="E8035" s="5"/>
      <c r="F8035" s="5"/>
      <c r="G8035" s="5"/>
    </row>
    <row r="8036" spans="1:7" s="15" customFormat="1" x14ac:dyDescent="0.15">
      <c r="A8036" s="6"/>
      <c r="B8036" s="15">
        <v>7819</v>
      </c>
      <c r="C8036" s="18" t="str">
        <f>'Population tagcount script'!D7820</f>
        <v>out_f &lt;- "C:/NGS/save/F2_Adap-3.fastq"</v>
      </c>
      <c r="D8036" s="5"/>
      <c r="E8036" s="5"/>
      <c r="F8036" s="5"/>
      <c r="G8036" s="5"/>
    </row>
    <row r="8037" spans="1:7" s="15" customFormat="1" x14ac:dyDescent="0.15">
      <c r="A8037" s="6"/>
      <c r="B8037" s="15">
        <v>7820</v>
      </c>
      <c r="C8037" s="18" t="str">
        <f>'Population tagcount script'!D7821</f>
        <v>param_adapter &lt;- "TAAGATCGGAAGAGCGTCGTGTAGGGAAAGAGTGT"  #Adapter sequence 3</v>
      </c>
      <c r="D8037" s="5"/>
      <c r="E8037" s="5"/>
      <c r="F8037" s="5"/>
      <c r="G8037" s="5"/>
    </row>
    <row r="8038" spans="1:7" s="15" customFormat="1" x14ac:dyDescent="0.15">
      <c r="A8038" s="6"/>
      <c r="B8038" s="15">
        <v>7821</v>
      </c>
      <c r="C8038" s="18" t="str">
        <f>'Population tagcount script'!D7822</f>
        <v xml:space="preserve">system.time(res3 &lt;- preprocessReads(filename=in_f,  outputFilename=out_f,Rpattern=param_adapter, max.Rmismatch=rep(0, nchar(param_adapter)), nBases=0, minLength=20, nrec=1000000))      </v>
      </c>
      <c r="D8038" s="5"/>
      <c r="E8038" s="5"/>
      <c r="F8038" s="5"/>
      <c r="G8038" s="5"/>
    </row>
    <row r="8039" spans="1:7" s="15" customFormat="1" x14ac:dyDescent="0.15">
      <c r="A8039" s="6"/>
      <c r="B8039" s="15">
        <v>7822</v>
      </c>
      <c r="C8039" s="18" t="str">
        <f>'Population tagcount script'!D7823</f>
        <v>in_f &lt;- "C:/NGS/save/F2_Adap-3.fastq"</v>
      </c>
      <c r="D8039" s="5"/>
      <c r="E8039" s="5"/>
      <c r="F8039" s="5"/>
      <c r="G8039" s="5"/>
    </row>
    <row r="8040" spans="1:7" s="15" customFormat="1" x14ac:dyDescent="0.15">
      <c r="A8040" s="6"/>
      <c r="B8040" s="15">
        <v>7823</v>
      </c>
      <c r="C8040" s="18" t="str">
        <f>'Population tagcount script'!D7824</f>
        <v>out_f &lt;- "C:/NGS/save/AdapterTrim_.fastq"</v>
      </c>
      <c r="D8040" s="5"/>
      <c r="E8040" s="5"/>
      <c r="F8040" s="5"/>
      <c r="G8040" s="5"/>
    </row>
    <row r="8041" spans="1:7" s="15" customFormat="1" x14ac:dyDescent="0.15">
      <c r="A8041" s="6"/>
      <c r="B8041" s="15">
        <v>7824</v>
      </c>
      <c r="C8041" s="18" t="str">
        <f>'Population tagcount script'!D7825</f>
        <v>param_adapter &lt;- "CATGAGATCGGAAGAGCACACGTCTGAACTCCAGTCAC"  #Adapter sequence 4</v>
      </c>
      <c r="D8041" s="5"/>
      <c r="E8041" s="5"/>
      <c r="F8041" s="5"/>
      <c r="G8041" s="5"/>
    </row>
    <row r="8042" spans="1:7" s="15" customFormat="1" x14ac:dyDescent="0.15">
      <c r="A8042" s="6"/>
      <c r="B8042" s="15">
        <v>7825</v>
      </c>
      <c r="C8042" s="18" t="str">
        <f>'Population tagcount script'!D7826</f>
        <v xml:space="preserve">system.time(res4 &lt;- preprocessReads(filename=in_f,  outputFilename=out_f,Rpattern=param_adapter, max.Rmismatch=rep(0, nchar(param_adapter)), nBases=0, minLength=20, nrec=1000000))      </v>
      </c>
      <c r="D8042" s="5"/>
      <c r="E8042" s="5"/>
      <c r="F8042" s="5"/>
      <c r="G8042" s="5"/>
    </row>
    <row r="8043" spans="1:7" s="15" customFormat="1" x14ac:dyDescent="0.15">
      <c r="A8043" s="6"/>
      <c r="B8043" s="15">
        <v>7826</v>
      </c>
      <c r="C8043" s="18" t="str">
        <f>'Population tagcount script'!D7827</f>
        <v>res &lt;- rbind(res1,res2,res3,res4)</v>
      </c>
      <c r="D8043" s="5"/>
      <c r="E8043" s="5"/>
      <c r="F8043" s="5"/>
      <c r="G8043" s="5"/>
    </row>
    <row r="8044" spans="1:7" s="15" customFormat="1" x14ac:dyDescent="0.15">
      <c r="A8044" s="6"/>
      <c r="B8044" s="15">
        <v>7827</v>
      </c>
      <c r="C8044" s="18" t="str">
        <f>'Population tagcount script'!D7828</f>
        <v>write.csv(res, "C:/NGS/save/.fastq.csv")</v>
      </c>
      <c r="D8044" s="5"/>
      <c r="E8044" s="5"/>
      <c r="F8044" s="5"/>
      <c r="G8044" s="5"/>
    </row>
    <row r="8045" spans="1:7" s="15" customFormat="1" x14ac:dyDescent="0.15">
      <c r="A8045" s="6"/>
      <c r="B8045" s="15">
        <v>7828</v>
      </c>
      <c r="C8045" s="18" t="str">
        <f>'Population tagcount script'!D7829</f>
        <v>system.time(fastq &lt;- fread("C:/NGS/save/AdapterTrim_.fastq", header=F, sep="\t", na.strings="NA", strip.white=TRUE, verbose=TRUE))</v>
      </c>
      <c r="D8045" s="5"/>
      <c r="E8045" s="5"/>
      <c r="F8045" s="5"/>
      <c r="G8045" s="5"/>
    </row>
    <row r="8046" spans="1:7" s="15" customFormat="1" x14ac:dyDescent="0.15">
      <c r="A8046" s="6"/>
      <c r="B8046" s="15">
        <v>7829</v>
      </c>
      <c r="C8046" s="18" t="str">
        <f>'Population tagcount script'!D7830</f>
        <v>file.remove("C:/NGS/save/AdapterTrim_.fastq","C:/NGS/save/F2_Adap-0.fastq","C:/NGS/save/F2_Adap-1.fastq","C:/NGS/save/F2_Adap-2.fastq","C:/NGS/save/F2_Adap-3.fastq")</v>
      </c>
      <c r="D8046" s="5"/>
      <c r="E8046" s="5"/>
      <c r="F8046" s="5"/>
      <c r="G8046" s="5"/>
    </row>
    <row r="8047" spans="1:7" s="15" customFormat="1" x14ac:dyDescent="0.15">
      <c r="A8047" s="6"/>
      <c r="B8047" s="15">
        <v>7830</v>
      </c>
      <c r="C8047" s="18" t="str">
        <f>'Population tagcount script'!D7831</f>
        <v>system.time(nucleotide &lt;- fastq[2+4*(0:((nrow(fastq)/4)-1))])</v>
      </c>
      <c r="D8047" s="5"/>
      <c r="E8047" s="5"/>
      <c r="F8047" s="5"/>
      <c r="G8047" s="5"/>
    </row>
    <row r="8048" spans="1:7" s="15" customFormat="1" x14ac:dyDescent="0.15">
      <c r="A8048" s="6"/>
      <c r="B8048" s="15">
        <v>7831</v>
      </c>
      <c r="C8048" s="18" t="str">
        <f>'Population tagcount script'!D7832</f>
        <v>system.time(RADtag &lt;- sort(table(nucleotide), decreasing=TRUE))</v>
      </c>
      <c r="D8048" s="5"/>
      <c r="E8048" s="5"/>
      <c r="F8048" s="5"/>
      <c r="G8048" s="5"/>
    </row>
    <row r="8049" spans="1:7" s="15" customFormat="1" x14ac:dyDescent="0.15">
      <c r="A8049" s="6"/>
      <c r="B8049" s="15">
        <v>7832</v>
      </c>
      <c r="C8049" s="18" t="str">
        <f>'Population tagcount script'!D7833</f>
        <v>system.time(write.csv(RADtag, file="C:/NGS/save/.tagcount", row.names = F))</v>
      </c>
      <c r="D8049" s="5"/>
      <c r="E8049" s="5"/>
      <c r="F8049" s="5"/>
      <c r="G8049" s="5"/>
    </row>
    <row r="8050" spans="1:7" s="15" customFormat="1" x14ac:dyDescent="0.15">
      <c r="A8050" s="6"/>
      <c r="B8050" s="15">
        <v>7833</v>
      </c>
      <c r="C8050" s="18" t="str">
        <f>'Population tagcount script'!D7834</f>
        <v>file.remove("C:/NGS/save/.fastq")</v>
      </c>
      <c r="D8050" s="5"/>
      <c r="E8050" s="5"/>
      <c r="F8050" s="5"/>
      <c r="G8050" s="5"/>
    </row>
    <row r="8051" spans="1:7" s="15" customFormat="1" x14ac:dyDescent="0.15">
      <c r="A8051" s="6"/>
      <c r="B8051" s="15">
        <v>7834</v>
      </c>
      <c r="C8051" s="18" t="str">
        <f>'Population tagcount script'!D7835</f>
        <v>RAD_1over &lt;- RADtag[RADtag&gt;1]</v>
      </c>
      <c r="D8051" s="5"/>
      <c r="E8051" s="5"/>
      <c r="F8051" s="5"/>
      <c r="G8051" s="5"/>
    </row>
    <row r="8052" spans="1:7" s="15" customFormat="1" x14ac:dyDescent="0.15">
      <c r="A8052" s="6"/>
      <c r="B8052" s="15">
        <v>7835</v>
      </c>
      <c r="C8052" s="18" t="str">
        <f>'Population tagcount script'!D7836</f>
        <v>system.time(write.csv(RAD_1over, file="C:/NGS/save/.tagcount1over", row.names = F))</v>
      </c>
      <c r="D8052" s="5"/>
      <c r="E8052" s="5"/>
      <c r="F8052" s="5"/>
      <c r="G8052" s="5"/>
    </row>
    <row r="8053" spans="1:7" s="15" customFormat="1" x14ac:dyDescent="0.15">
      <c r="A8053" s="6"/>
      <c r="B8053" s="15">
        <v>7836</v>
      </c>
      <c r="C8053" s="18" t="str">
        <f>'Population tagcount script'!D7837</f>
        <v>rm(list=ls())</v>
      </c>
      <c r="D8053" s="5"/>
      <c r="E8053" s="5"/>
      <c r="F8053" s="5"/>
      <c r="G8053" s="5"/>
    </row>
    <row r="8054" spans="1:7" s="15" customFormat="1" x14ac:dyDescent="0.15">
      <c r="A8054" s="6"/>
      <c r="B8054" s="15">
        <v>7837</v>
      </c>
      <c r="C8054" s="18" t="str">
        <f>'Population tagcount script'!D7838</f>
        <v>in_f &lt;- c("0", "0")</v>
      </c>
      <c r="D8054" s="5"/>
      <c r="E8054" s="5"/>
      <c r="F8054" s="5"/>
      <c r="G8054" s="5"/>
    </row>
    <row r="8055" spans="1:7" s="15" customFormat="1" x14ac:dyDescent="0.15">
      <c r="A8055" s="6"/>
      <c r="B8055" s="15">
        <v>7838</v>
      </c>
      <c r="C8055" s="18" t="str">
        <f>'Population tagcount script'!D7839</f>
        <v>out_f &lt;- "C:/NGS/save/.fastq"</v>
      </c>
      <c r="D8055" s="5"/>
      <c r="E8055" s="5"/>
      <c r="F8055" s="5"/>
      <c r="G8055" s="5"/>
    </row>
    <row r="8056" spans="1:7" s="15" customFormat="1" x14ac:dyDescent="0.15">
      <c r="A8056" s="6"/>
      <c r="B8056" s="15">
        <v>7839</v>
      </c>
      <c r="C8056" s="18" t="str">
        <f>'Population tagcount script'!D7840</f>
        <v>param_trim &lt;- 0</v>
      </c>
      <c r="D8056" s="5"/>
      <c r="E8056" s="5"/>
      <c r="F8056" s="5"/>
      <c r="G8056" s="5"/>
    </row>
    <row r="8057" spans="1:7" s="15" customFormat="1" x14ac:dyDescent="0.15">
      <c r="A8057" s="6"/>
      <c r="B8057" s="15">
        <v>7840</v>
      </c>
      <c r="C8057" s="18" t="str">
        <f>'Population tagcount script'!D7841</f>
        <v xml:space="preserve">fastq &lt;- readFastq(in_f)              </v>
      </c>
      <c r="D8057" s="5"/>
      <c r="E8057" s="5"/>
      <c r="F8057" s="5"/>
      <c r="G8057" s="5"/>
    </row>
    <row r="8058" spans="1:7" s="15" customFormat="1" x14ac:dyDescent="0.15">
      <c r="A8058" s="6"/>
      <c r="B8058" s="15">
        <v>7841</v>
      </c>
      <c r="C8058" s="18" t="str">
        <f>'Population tagcount script'!D7842</f>
        <v>hoge &lt;- width(sread(fastq)) - param_trim</v>
      </c>
      <c r="D8058" s="5"/>
      <c r="E8058" s="5"/>
      <c r="F8058" s="5"/>
      <c r="G8058" s="5"/>
    </row>
    <row r="8059" spans="1:7" s="15" customFormat="1" x14ac:dyDescent="0.15">
      <c r="A8059" s="6"/>
      <c r="B8059" s="15">
        <v>7842</v>
      </c>
      <c r="C8059" s="18" t="str">
        <f>'Population tagcount script'!D7843</f>
        <v xml:space="preserve">hoge[hoge &lt; 1] &lt;- 1                   </v>
      </c>
      <c r="D8059" s="5"/>
      <c r="E8059" s="5"/>
      <c r="F8059" s="5"/>
      <c r="G8059" s="5"/>
    </row>
    <row r="8060" spans="1:7" s="15" customFormat="1" x14ac:dyDescent="0.15">
      <c r="A8060" s="6"/>
      <c r="B8060" s="15">
        <v>7843</v>
      </c>
      <c r="C8060" s="18" t="str">
        <f>'Population tagcount script'!D7844</f>
        <v>hoge1 &lt;- DNAStringSet(sread(fastq), start=1, end=hoge)</v>
      </c>
      <c r="D8060" s="5"/>
      <c r="E8060" s="5"/>
      <c r="F8060" s="5"/>
      <c r="G8060" s="5"/>
    </row>
    <row r="8061" spans="1:7" s="15" customFormat="1" x14ac:dyDescent="0.15">
      <c r="A8061" s="6"/>
      <c r="B8061" s="15">
        <v>7844</v>
      </c>
      <c r="C8061" s="18" t="str">
        <f>'Population tagcount script'!D7845</f>
        <v>hoge2 &lt;- BStringSet(quality(quality(fastq)), start=1, end=hoge)</v>
      </c>
      <c r="D8061" s="5"/>
      <c r="E8061" s="5"/>
      <c r="F8061" s="5"/>
      <c r="G8061" s="5"/>
    </row>
    <row r="8062" spans="1:7" s="15" customFormat="1" x14ac:dyDescent="0.15">
      <c r="A8062" s="6"/>
      <c r="B8062" s="15">
        <v>7845</v>
      </c>
      <c r="C8062" s="18" t="str">
        <f>'Population tagcount script'!D7846</f>
        <v>fastq &lt;- ShortReadQ(hoge1, hoge2, id(fastq))</v>
      </c>
      <c r="D8062" s="5"/>
      <c r="E8062" s="5"/>
      <c r="F8062" s="5"/>
      <c r="G8062" s="5"/>
    </row>
    <row r="8063" spans="1:7" s="15" customFormat="1" x14ac:dyDescent="0.15">
      <c r="A8063" s="6"/>
      <c r="B8063" s="15">
        <v>7846</v>
      </c>
      <c r="C8063" s="18" t="str">
        <f>'Population tagcount script'!D7847</f>
        <v xml:space="preserve">writeFastq(fastq, out_f, compress=F)   </v>
      </c>
      <c r="D8063" s="5"/>
      <c r="E8063" s="5"/>
      <c r="F8063" s="5"/>
      <c r="G8063" s="5"/>
    </row>
    <row r="8064" spans="1:7" s="15" customFormat="1" x14ac:dyDescent="0.15">
      <c r="A8064" s="6"/>
      <c r="B8064" s="15">
        <v>7847</v>
      </c>
      <c r="C8064" s="18" t="str">
        <f>'Population tagcount script'!D7848</f>
        <v>param1 &lt;- 35</v>
      </c>
      <c r="D8064" s="5"/>
      <c r="E8064" s="5"/>
      <c r="F8064" s="5"/>
      <c r="G8064" s="5"/>
    </row>
    <row r="8065" spans="1:7" s="15" customFormat="1" x14ac:dyDescent="0.15">
      <c r="A8065" s="6"/>
      <c r="B8065" s="15">
        <v>7848</v>
      </c>
      <c r="C8065" s="18" t="str">
        <f>'Population tagcount script'!D7849</f>
        <v>param2 &lt;- 0.1</v>
      </c>
      <c r="D8065" s="5"/>
      <c r="E8065" s="5"/>
      <c r="F8065" s="5"/>
      <c r="G8065" s="5"/>
    </row>
    <row r="8066" spans="1:7" s="15" customFormat="1" x14ac:dyDescent="0.15">
      <c r="A8066" s="6"/>
      <c r="B8066" s="15">
        <v>7849</v>
      </c>
      <c r="C8066" s="18" t="str">
        <f>'Population tagcount script'!D7850</f>
        <v>fastq &lt;- readFastq("C:/NGS/save/.fastq")</v>
      </c>
      <c r="D8066" s="5"/>
      <c r="E8066" s="5"/>
      <c r="F8066" s="5"/>
      <c r="G8066" s="5"/>
    </row>
    <row r="8067" spans="1:7" s="15" customFormat="1" x14ac:dyDescent="0.15">
      <c r="A8067" s="6"/>
      <c r="B8067" s="15">
        <v>7850</v>
      </c>
      <c r="C8067" s="18" t="str">
        <f>'Population tagcount script'!D7851</f>
        <v>hoge &lt;- as(quality(fastq), "matrix")</v>
      </c>
      <c r="D8067" s="5"/>
      <c r="E8067" s="5"/>
      <c r="F8067" s="5"/>
      <c r="G8067" s="5"/>
    </row>
    <row r="8068" spans="1:7" s="15" customFormat="1" x14ac:dyDescent="0.15">
      <c r="A8068" s="6"/>
      <c r="B8068" s="15">
        <v>7851</v>
      </c>
      <c r="C8068" s="18" t="str">
        <f>'Population tagcount script'!D7852</f>
        <v>obj &lt;- (rowSums(hoge &lt; param1) &lt;= width(fastq)*param2)</v>
      </c>
      <c r="D8068" s="5"/>
      <c r="E8068" s="5"/>
      <c r="F8068" s="5"/>
      <c r="G8068" s="5"/>
    </row>
    <row r="8069" spans="1:7" s="15" customFormat="1" x14ac:dyDescent="0.15">
      <c r="A8069" s="6"/>
      <c r="B8069" s="15">
        <v>7852</v>
      </c>
      <c r="C8069" s="18" t="str">
        <f>'Population tagcount script'!D7853</f>
        <v>fastq &lt;- fastq[obj]</v>
      </c>
      <c r="D8069" s="5"/>
      <c r="E8069" s="5"/>
      <c r="F8069" s="5"/>
      <c r="G8069" s="5"/>
    </row>
    <row r="8070" spans="1:7" s="15" customFormat="1" x14ac:dyDescent="0.15">
      <c r="A8070" s="6"/>
      <c r="B8070" s="15">
        <v>7853</v>
      </c>
      <c r="C8070" s="18" t="str">
        <f>'Population tagcount script'!D7854</f>
        <v xml:space="preserve">writeFastq(fastq, "C:/NGS/save/F2_Adap-0.fastq", compress=F)   </v>
      </c>
      <c r="D8070" s="5"/>
      <c r="E8070" s="5"/>
      <c r="F8070" s="5"/>
      <c r="G8070" s="5"/>
    </row>
    <row r="8071" spans="1:7" s="15" customFormat="1" x14ac:dyDescent="0.15">
      <c r="A8071" s="6"/>
      <c r="B8071" s="15">
        <v>7854</v>
      </c>
      <c r="C8071" s="18" t="str">
        <f>'Population tagcount script'!D7855</f>
        <v>in_f &lt;- "C:/NGS/save/F2_Adap-0.fastq"</v>
      </c>
      <c r="D8071" s="5"/>
      <c r="E8071" s="5"/>
      <c r="F8071" s="5"/>
      <c r="G8071" s="5"/>
    </row>
    <row r="8072" spans="1:7" s="15" customFormat="1" x14ac:dyDescent="0.15">
      <c r="A8072" s="6"/>
      <c r="B8072" s="15">
        <v>7855</v>
      </c>
      <c r="C8072" s="18" t="str">
        <f>'Population tagcount script'!D7856</f>
        <v>out_f &lt;- "C:/NGS/save/F2_Adap-1.fastq"</v>
      </c>
      <c r="D8072" s="5"/>
      <c r="E8072" s="5"/>
      <c r="F8072" s="5"/>
      <c r="G8072" s="5"/>
    </row>
    <row r="8073" spans="1:7" s="15" customFormat="1" x14ac:dyDescent="0.15">
      <c r="A8073" s="6"/>
      <c r="B8073" s="15">
        <v>7856</v>
      </c>
      <c r="C8073" s="18" t="str">
        <f>'Population tagcount script'!D7857</f>
        <v>param_adapter &lt;- "CATGAGATCGGAAGAGCGTCGTGTAGGGAAAGAGTGT"  #Adapter sequence 1</v>
      </c>
      <c r="D8073" s="5"/>
      <c r="E8073" s="5"/>
      <c r="F8073" s="5"/>
      <c r="G8073" s="5"/>
    </row>
    <row r="8074" spans="1:7" s="15" customFormat="1" x14ac:dyDescent="0.15">
      <c r="A8074" s="6"/>
      <c r="B8074" s="15">
        <v>7857</v>
      </c>
      <c r="C8074" s="18" t="str">
        <f>'Population tagcount script'!D7858</f>
        <v xml:space="preserve">system.time(res1 &lt;- preprocessReads(filename=in_f,  outputFilename=out_f,Rpattern=param_adapter, max.Rmismatch=rep(0, nchar(param_adapter)), nBases=0, minLength=20, nrec=1000000))      </v>
      </c>
      <c r="D8074" s="5"/>
      <c r="E8074" s="5"/>
      <c r="F8074" s="5"/>
      <c r="G8074" s="5"/>
    </row>
    <row r="8075" spans="1:7" s="15" customFormat="1" x14ac:dyDescent="0.15">
      <c r="A8075" s="6"/>
      <c r="B8075" s="15">
        <v>7858</v>
      </c>
      <c r="C8075" s="18" t="str">
        <f>'Population tagcount script'!D7859</f>
        <v>in_f &lt;- "C:/NGS/save/F2_Adap-1.fastq"</v>
      </c>
      <c r="D8075" s="5"/>
      <c r="E8075" s="5"/>
      <c r="F8075" s="5"/>
      <c r="G8075" s="5"/>
    </row>
    <row r="8076" spans="1:7" s="15" customFormat="1" x14ac:dyDescent="0.15">
      <c r="A8076" s="6"/>
      <c r="B8076" s="15">
        <v>7859</v>
      </c>
      <c r="C8076" s="18" t="str">
        <f>'Population tagcount script'!D7860</f>
        <v>out_f &lt;- "C:/NGS/save/F2_Adap-2.fastq"</v>
      </c>
      <c r="D8076" s="5"/>
      <c r="E8076" s="5"/>
      <c r="F8076" s="5"/>
      <c r="G8076" s="5"/>
    </row>
    <row r="8077" spans="1:7" s="15" customFormat="1" x14ac:dyDescent="0.15">
      <c r="A8077" s="6"/>
      <c r="B8077" s="15">
        <v>7860</v>
      </c>
      <c r="C8077" s="18" t="str">
        <f>'Population tagcount script'!D7861</f>
        <v>param_adapter &lt;- "TAAGATCGGAAGAGCACACGTCTGAACTCCAGTCAC"  #Adapter sequence 2</v>
      </c>
      <c r="D8077" s="5"/>
      <c r="E8077" s="5"/>
      <c r="F8077" s="5"/>
      <c r="G8077" s="5"/>
    </row>
    <row r="8078" spans="1:7" s="15" customFormat="1" x14ac:dyDescent="0.15">
      <c r="A8078" s="6"/>
      <c r="B8078" s="15">
        <v>7861</v>
      </c>
      <c r="C8078" s="18" t="str">
        <f>'Population tagcount script'!D7862</f>
        <v xml:space="preserve">system.time(res2 &lt;- preprocessReads(filename=in_f,  outputFilename=out_f,Rpattern=param_adapter, max.Rmismatch=rep(0, nchar(param_adapter)), nBases=0, minLength=20, nrec=1000000))      </v>
      </c>
      <c r="D8078" s="5"/>
      <c r="E8078" s="5"/>
      <c r="F8078" s="5"/>
      <c r="G8078" s="5"/>
    </row>
    <row r="8079" spans="1:7" s="15" customFormat="1" x14ac:dyDescent="0.15">
      <c r="A8079" s="6"/>
      <c r="B8079" s="15">
        <v>7862</v>
      </c>
      <c r="C8079" s="18" t="str">
        <f>'Population tagcount script'!D7863</f>
        <v>in_f &lt;- "C:/NGS/save/F2_Adap-2.fastq"</v>
      </c>
      <c r="D8079" s="5"/>
      <c r="E8079" s="5"/>
      <c r="F8079" s="5"/>
      <c r="G8079" s="5"/>
    </row>
    <row r="8080" spans="1:7" s="15" customFormat="1" x14ac:dyDescent="0.15">
      <c r="A8080" s="6"/>
      <c r="B8080" s="15">
        <v>7863</v>
      </c>
      <c r="C8080" s="18" t="str">
        <f>'Population tagcount script'!D7864</f>
        <v>out_f &lt;- "C:/NGS/save/F2_Adap-3.fastq"</v>
      </c>
      <c r="D8080" s="5"/>
      <c r="E8080" s="5"/>
      <c r="F8080" s="5"/>
      <c r="G8080" s="5"/>
    </row>
    <row r="8081" spans="1:7" s="15" customFormat="1" x14ac:dyDescent="0.15">
      <c r="A8081" s="6"/>
      <c r="B8081" s="15">
        <v>7864</v>
      </c>
      <c r="C8081" s="18" t="str">
        <f>'Population tagcount script'!D7865</f>
        <v>param_adapter &lt;- "TAAGATCGGAAGAGCGTCGTGTAGGGAAAGAGTGT"  #Adapter sequence 3</v>
      </c>
      <c r="D8081" s="5"/>
      <c r="E8081" s="5"/>
      <c r="F8081" s="5"/>
      <c r="G8081" s="5"/>
    </row>
    <row r="8082" spans="1:7" s="15" customFormat="1" x14ac:dyDescent="0.15">
      <c r="A8082" s="6"/>
      <c r="B8082" s="15">
        <v>7865</v>
      </c>
      <c r="C8082" s="18" t="str">
        <f>'Population tagcount script'!D7866</f>
        <v xml:space="preserve">system.time(res3 &lt;- preprocessReads(filename=in_f,  outputFilename=out_f,Rpattern=param_adapter, max.Rmismatch=rep(0, nchar(param_adapter)), nBases=0, minLength=20, nrec=1000000))      </v>
      </c>
      <c r="D8082" s="5"/>
      <c r="E8082" s="5"/>
      <c r="F8082" s="5"/>
      <c r="G8082" s="5"/>
    </row>
    <row r="8083" spans="1:7" s="15" customFormat="1" x14ac:dyDescent="0.15">
      <c r="A8083" s="6"/>
      <c r="B8083" s="15">
        <v>7866</v>
      </c>
      <c r="C8083" s="18" t="str">
        <f>'Population tagcount script'!D7867</f>
        <v>in_f &lt;- "C:/NGS/save/F2_Adap-3.fastq"</v>
      </c>
      <c r="D8083" s="5"/>
      <c r="E8083" s="5"/>
      <c r="F8083" s="5"/>
      <c r="G8083" s="5"/>
    </row>
    <row r="8084" spans="1:7" s="15" customFormat="1" x14ac:dyDescent="0.15">
      <c r="A8084" s="6"/>
      <c r="B8084" s="15">
        <v>7867</v>
      </c>
      <c r="C8084" s="18" t="str">
        <f>'Population tagcount script'!D7868</f>
        <v>out_f &lt;- "C:/NGS/save/AdapterTrim_.fastq"</v>
      </c>
      <c r="D8084" s="5"/>
      <c r="E8084" s="5"/>
      <c r="F8084" s="5"/>
      <c r="G8084" s="5"/>
    </row>
    <row r="8085" spans="1:7" s="15" customFormat="1" x14ac:dyDescent="0.15">
      <c r="A8085" s="6"/>
      <c r="B8085" s="15">
        <v>7868</v>
      </c>
      <c r="C8085" s="18" t="str">
        <f>'Population tagcount script'!D7869</f>
        <v>param_adapter &lt;- "CATGAGATCGGAAGAGCACACGTCTGAACTCCAGTCAC"  #Adapter sequence 4</v>
      </c>
      <c r="D8085" s="5"/>
      <c r="E8085" s="5"/>
      <c r="F8085" s="5"/>
      <c r="G8085" s="5"/>
    </row>
    <row r="8086" spans="1:7" s="15" customFormat="1" x14ac:dyDescent="0.15">
      <c r="A8086" s="6"/>
      <c r="B8086" s="15">
        <v>7869</v>
      </c>
      <c r="C8086" s="18" t="str">
        <f>'Population tagcount script'!D7870</f>
        <v xml:space="preserve">system.time(res4 &lt;- preprocessReads(filename=in_f,  outputFilename=out_f,Rpattern=param_adapter, max.Rmismatch=rep(0, nchar(param_adapter)), nBases=0, minLength=20, nrec=1000000))      </v>
      </c>
      <c r="D8086" s="5"/>
      <c r="E8086" s="5"/>
      <c r="F8086" s="5"/>
      <c r="G8086" s="5"/>
    </row>
    <row r="8087" spans="1:7" s="15" customFormat="1" x14ac:dyDescent="0.15">
      <c r="A8087" s="6"/>
      <c r="B8087" s="15">
        <v>7870</v>
      </c>
      <c r="C8087" s="18" t="str">
        <f>'Population tagcount script'!D7871</f>
        <v>res &lt;- rbind(res1,res2,res3,res4)</v>
      </c>
      <c r="D8087" s="5"/>
      <c r="E8087" s="5"/>
      <c r="F8087" s="5"/>
      <c r="G8087" s="5"/>
    </row>
    <row r="8088" spans="1:7" s="15" customFormat="1" x14ac:dyDescent="0.15">
      <c r="A8088" s="6"/>
      <c r="B8088" s="15">
        <v>7871</v>
      </c>
      <c r="C8088" s="18" t="str">
        <f>'Population tagcount script'!D7872</f>
        <v>write.csv(res, "C:/NGS/save/.fastq.csv")</v>
      </c>
      <c r="D8088" s="5"/>
      <c r="E8088" s="5"/>
      <c r="F8088" s="5"/>
      <c r="G8088" s="5"/>
    </row>
    <row r="8089" spans="1:7" s="15" customFormat="1" x14ac:dyDescent="0.15">
      <c r="A8089" s="6"/>
      <c r="B8089" s="15">
        <v>7872</v>
      </c>
      <c r="C8089" s="18" t="str">
        <f>'Population tagcount script'!D7873</f>
        <v>system.time(fastq &lt;- fread("C:/NGS/save/AdapterTrim_.fastq", header=F, sep="\t", na.strings="NA", strip.white=TRUE, verbose=TRUE))</v>
      </c>
      <c r="D8089" s="5"/>
      <c r="E8089" s="5"/>
      <c r="F8089" s="5"/>
      <c r="G8089" s="5"/>
    </row>
    <row r="8090" spans="1:7" s="15" customFormat="1" x14ac:dyDescent="0.15">
      <c r="A8090" s="6"/>
      <c r="B8090" s="15">
        <v>7873</v>
      </c>
      <c r="C8090" s="18" t="str">
        <f>'Population tagcount script'!D7874</f>
        <v>file.remove("C:/NGS/save/AdapterTrim_.fastq","C:/NGS/save/F2_Adap-0.fastq","C:/NGS/save/F2_Adap-1.fastq","C:/NGS/save/F2_Adap-2.fastq","C:/NGS/save/F2_Adap-3.fastq")</v>
      </c>
      <c r="D8090" s="5"/>
      <c r="E8090" s="5"/>
      <c r="F8090" s="5"/>
      <c r="G8090" s="5"/>
    </row>
    <row r="8091" spans="1:7" s="15" customFormat="1" x14ac:dyDescent="0.15">
      <c r="A8091" s="6"/>
      <c r="B8091" s="15">
        <v>7874</v>
      </c>
      <c r="C8091" s="18" t="str">
        <f>'Population tagcount script'!D7875</f>
        <v>system.time(nucleotide &lt;- fastq[2+4*(0:((nrow(fastq)/4)-1))])</v>
      </c>
      <c r="D8091" s="5"/>
      <c r="E8091" s="5"/>
      <c r="F8091" s="5"/>
      <c r="G8091" s="5"/>
    </row>
    <row r="8092" spans="1:7" s="15" customFormat="1" x14ac:dyDescent="0.15">
      <c r="A8092" s="6"/>
      <c r="B8092" s="15">
        <v>7875</v>
      </c>
      <c r="C8092" s="18" t="str">
        <f>'Population tagcount script'!D7876</f>
        <v>system.time(RADtag &lt;- sort(table(nucleotide), decreasing=TRUE))</v>
      </c>
      <c r="D8092" s="5"/>
      <c r="E8092" s="5"/>
      <c r="F8092" s="5"/>
      <c r="G8092" s="5"/>
    </row>
    <row r="8093" spans="1:7" s="15" customFormat="1" x14ac:dyDescent="0.15">
      <c r="A8093" s="6"/>
      <c r="B8093" s="15">
        <v>7876</v>
      </c>
      <c r="C8093" s="18" t="str">
        <f>'Population tagcount script'!D7877</f>
        <v>system.time(write.csv(RADtag, file="C:/NGS/save/.tagcount", row.names = F))</v>
      </c>
      <c r="D8093" s="5"/>
      <c r="E8093" s="5"/>
      <c r="F8093" s="5"/>
      <c r="G8093" s="5"/>
    </row>
    <row r="8094" spans="1:7" s="15" customFormat="1" x14ac:dyDescent="0.15">
      <c r="A8094" s="6"/>
      <c r="B8094" s="15">
        <v>7877</v>
      </c>
      <c r="C8094" s="18" t="str">
        <f>'Population tagcount script'!D7878</f>
        <v>file.remove("C:/NGS/save/.fastq")</v>
      </c>
      <c r="D8094" s="5"/>
      <c r="E8094" s="5"/>
      <c r="F8094" s="5"/>
      <c r="G8094" s="5"/>
    </row>
    <row r="8095" spans="1:7" s="15" customFormat="1" x14ac:dyDescent="0.15">
      <c r="A8095" s="6"/>
      <c r="B8095" s="15">
        <v>7878</v>
      </c>
      <c r="C8095" s="18" t="str">
        <f>'Population tagcount script'!D7879</f>
        <v>RAD_1over &lt;- RADtag[RADtag&gt;1]</v>
      </c>
      <c r="D8095" s="5"/>
      <c r="E8095" s="5"/>
      <c r="F8095" s="5"/>
      <c r="G8095" s="5"/>
    </row>
    <row r="8096" spans="1:7" s="15" customFormat="1" x14ac:dyDescent="0.15">
      <c r="A8096" s="6"/>
      <c r="B8096" s="15">
        <v>7879</v>
      </c>
      <c r="C8096" s="18" t="str">
        <f>'Population tagcount script'!D7880</f>
        <v>system.time(write.csv(RAD_1over, file="C:/NGS/save/.tagcount1over", row.names = F))</v>
      </c>
      <c r="D8096" s="5"/>
      <c r="E8096" s="5"/>
      <c r="F8096" s="5"/>
      <c r="G8096" s="5"/>
    </row>
    <row r="8097" spans="1:7" s="15" customFormat="1" x14ac:dyDescent="0.15">
      <c r="A8097" s="6"/>
      <c r="B8097" s="15">
        <v>7880</v>
      </c>
      <c r="C8097" s="18" t="str">
        <f>'Population tagcount script'!D7881</f>
        <v>rm(list=ls())</v>
      </c>
      <c r="D8097" s="5"/>
      <c r="E8097" s="5"/>
      <c r="F8097" s="5"/>
      <c r="G8097" s="5"/>
    </row>
    <row r="8098" spans="1:7" s="15" customFormat="1" x14ac:dyDescent="0.15">
      <c r="A8098" s="6"/>
      <c r="B8098" s="15">
        <v>7881</v>
      </c>
      <c r="C8098" s="18" t="str">
        <f>'Population tagcount script'!D7882</f>
        <v>in_f &lt;- c("0", "0")</v>
      </c>
      <c r="D8098" s="5"/>
      <c r="E8098" s="5"/>
      <c r="F8098" s="5"/>
      <c r="G8098" s="5"/>
    </row>
    <row r="8099" spans="1:7" s="15" customFormat="1" x14ac:dyDescent="0.15">
      <c r="A8099" s="6"/>
      <c r="B8099" s="15">
        <v>7882</v>
      </c>
      <c r="C8099" s="18" t="str">
        <f>'Population tagcount script'!D7883</f>
        <v>out_f &lt;- "C:/NGS/save/.fastq"</v>
      </c>
      <c r="D8099" s="5"/>
      <c r="E8099" s="5"/>
      <c r="F8099" s="5"/>
      <c r="G8099" s="5"/>
    </row>
    <row r="8100" spans="1:7" s="15" customFormat="1" x14ac:dyDescent="0.15">
      <c r="A8100" s="6"/>
      <c r="B8100" s="15">
        <v>7883</v>
      </c>
      <c r="C8100" s="18" t="str">
        <f>'Population tagcount script'!D7884</f>
        <v>param_trim &lt;- 0</v>
      </c>
      <c r="D8100" s="5"/>
      <c r="E8100" s="5"/>
      <c r="F8100" s="5"/>
      <c r="G8100" s="5"/>
    </row>
    <row r="8101" spans="1:7" s="15" customFormat="1" x14ac:dyDescent="0.15">
      <c r="A8101" s="6"/>
      <c r="B8101" s="15">
        <v>7884</v>
      </c>
      <c r="C8101" s="18" t="str">
        <f>'Population tagcount script'!D7885</f>
        <v xml:space="preserve">fastq &lt;- readFastq(in_f)              </v>
      </c>
      <c r="D8101" s="5"/>
      <c r="E8101" s="5"/>
      <c r="F8101" s="5"/>
      <c r="G8101" s="5"/>
    </row>
    <row r="8102" spans="1:7" s="15" customFormat="1" x14ac:dyDescent="0.15">
      <c r="A8102" s="6"/>
      <c r="B8102" s="15">
        <v>7885</v>
      </c>
      <c r="C8102" s="18" t="str">
        <f>'Population tagcount script'!D7886</f>
        <v>hoge &lt;- width(sread(fastq)) - param_trim</v>
      </c>
      <c r="D8102" s="5"/>
      <c r="E8102" s="5"/>
      <c r="F8102" s="5"/>
      <c r="G8102" s="5"/>
    </row>
    <row r="8103" spans="1:7" s="15" customFormat="1" x14ac:dyDescent="0.15">
      <c r="A8103" s="6"/>
      <c r="B8103" s="15">
        <v>7886</v>
      </c>
      <c r="C8103" s="18" t="str">
        <f>'Population tagcount script'!D7887</f>
        <v xml:space="preserve">hoge[hoge &lt; 1] &lt;- 1                   </v>
      </c>
      <c r="D8103" s="5"/>
      <c r="E8103" s="5"/>
      <c r="F8103" s="5"/>
      <c r="G8103" s="5"/>
    </row>
    <row r="8104" spans="1:7" s="15" customFormat="1" x14ac:dyDescent="0.15">
      <c r="A8104" s="6"/>
      <c r="B8104" s="15">
        <v>7887</v>
      </c>
      <c r="C8104" s="18" t="str">
        <f>'Population tagcount script'!D7888</f>
        <v>hoge1 &lt;- DNAStringSet(sread(fastq), start=1, end=hoge)</v>
      </c>
      <c r="D8104" s="5"/>
      <c r="E8104" s="5"/>
      <c r="F8104" s="5"/>
      <c r="G8104" s="5"/>
    </row>
    <row r="8105" spans="1:7" s="15" customFormat="1" x14ac:dyDescent="0.15">
      <c r="A8105" s="6"/>
      <c r="B8105" s="15">
        <v>7888</v>
      </c>
      <c r="C8105" s="18" t="str">
        <f>'Population tagcount script'!D7889</f>
        <v>hoge2 &lt;- BStringSet(quality(quality(fastq)), start=1, end=hoge)</v>
      </c>
      <c r="D8105" s="5"/>
      <c r="E8105" s="5"/>
      <c r="F8105" s="5"/>
      <c r="G8105" s="5"/>
    </row>
    <row r="8106" spans="1:7" s="15" customFormat="1" x14ac:dyDescent="0.15">
      <c r="A8106" s="6"/>
      <c r="B8106" s="15">
        <v>7889</v>
      </c>
      <c r="C8106" s="18" t="str">
        <f>'Population tagcount script'!D7890</f>
        <v>fastq &lt;- ShortReadQ(hoge1, hoge2, id(fastq))</v>
      </c>
      <c r="D8106" s="5"/>
      <c r="E8106" s="5"/>
      <c r="F8106" s="5"/>
      <c r="G8106" s="5"/>
    </row>
    <row r="8107" spans="1:7" s="15" customFormat="1" x14ac:dyDescent="0.15">
      <c r="A8107" s="6"/>
      <c r="B8107" s="15">
        <v>7890</v>
      </c>
      <c r="C8107" s="18" t="str">
        <f>'Population tagcount script'!D7891</f>
        <v xml:space="preserve">writeFastq(fastq, out_f, compress=F)   </v>
      </c>
      <c r="D8107" s="5"/>
      <c r="E8107" s="5"/>
      <c r="F8107" s="5"/>
      <c r="G8107" s="5"/>
    </row>
    <row r="8108" spans="1:7" s="15" customFormat="1" x14ac:dyDescent="0.15">
      <c r="A8108" s="6"/>
      <c r="B8108" s="15">
        <v>7891</v>
      </c>
      <c r="C8108" s="18" t="str">
        <f>'Population tagcount script'!D7892</f>
        <v>param1 &lt;- 35</v>
      </c>
      <c r="D8108" s="5"/>
      <c r="E8108" s="5"/>
      <c r="F8108" s="5"/>
      <c r="G8108" s="5"/>
    </row>
    <row r="8109" spans="1:7" s="15" customFormat="1" x14ac:dyDescent="0.15">
      <c r="A8109" s="6"/>
      <c r="B8109" s="15">
        <v>7892</v>
      </c>
      <c r="C8109" s="18" t="str">
        <f>'Population tagcount script'!D7893</f>
        <v>param2 &lt;- 0.1</v>
      </c>
      <c r="D8109" s="5"/>
      <c r="E8109" s="5"/>
      <c r="F8109" s="5"/>
      <c r="G8109" s="5"/>
    </row>
    <row r="8110" spans="1:7" s="15" customFormat="1" x14ac:dyDescent="0.15">
      <c r="A8110" s="6"/>
      <c r="B8110" s="15">
        <v>7893</v>
      </c>
      <c r="C8110" s="18" t="str">
        <f>'Population tagcount script'!D7894</f>
        <v>fastq &lt;- readFastq("C:/NGS/save/.fastq")</v>
      </c>
      <c r="D8110" s="5"/>
      <c r="E8110" s="5"/>
      <c r="F8110" s="5"/>
      <c r="G8110" s="5"/>
    </row>
    <row r="8111" spans="1:7" s="15" customFormat="1" x14ac:dyDescent="0.15">
      <c r="A8111" s="6"/>
      <c r="B8111" s="15">
        <v>7894</v>
      </c>
      <c r="C8111" s="18" t="str">
        <f>'Population tagcount script'!D7895</f>
        <v>hoge &lt;- as(quality(fastq), "matrix")</v>
      </c>
      <c r="D8111" s="5"/>
      <c r="E8111" s="5"/>
      <c r="F8111" s="5"/>
      <c r="G8111" s="5"/>
    </row>
    <row r="8112" spans="1:7" s="15" customFormat="1" x14ac:dyDescent="0.15">
      <c r="A8112" s="6"/>
      <c r="B8112" s="15">
        <v>7895</v>
      </c>
      <c r="C8112" s="18" t="str">
        <f>'Population tagcount script'!D7896</f>
        <v>obj &lt;- (rowSums(hoge &lt; param1) &lt;= width(fastq)*param2)</v>
      </c>
      <c r="D8112" s="5"/>
      <c r="E8112" s="5"/>
      <c r="F8112" s="5"/>
      <c r="G8112" s="5"/>
    </row>
    <row r="8113" spans="1:7" s="15" customFormat="1" x14ac:dyDescent="0.15">
      <c r="A8113" s="6"/>
      <c r="B8113" s="15">
        <v>7896</v>
      </c>
      <c r="C8113" s="18" t="str">
        <f>'Population tagcount script'!D7897</f>
        <v>fastq &lt;- fastq[obj]</v>
      </c>
      <c r="D8113" s="5"/>
      <c r="E8113" s="5"/>
      <c r="F8113" s="5"/>
      <c r="G8113" s="5"/>
    </row>
    <row r="8114" spans="1:7" s="15" customFormat="1" x14ac:dyDescent="0.15">
      <c r="A8114" s="6"/>
      <c r="B8114" s="15">
        <v>7897</v>
      </c>
      <c r="C8114" s="18" t="str">
        <f>'Population tagcount script'!D7898</f>
        <v xml:space="preserve">writeFastq(fastq, "C:/NGS/save/F2_Adap-0.fastq", compress=F)   </v>
      </c>
      <c r="D8114" s="5"/>
      <c r="E8114" s="5"/>
      <c r="F8114" s="5"/>
      <c r="G8114" s="5"/>
    </row>
    <row r="8115" spans="1:7" s="15" customFormat="1" x14ac:dyDescent="0.15">
      <c r="A8115" s="6"/>
      <c r="B8115" s="15">
        <v>7898</v>
      </c>
      <c r="C8115" s="18" t="str">
        <f>'Population tagcount script'!D7899</f>
        <v>in_f &lt;- "C:/NGS/save/F2_Adap-0.fastq"</v>
      </c>
      <c r="D8115" s="5"/>
      <c r="E8115" s="5"/>
      <c r="F8115" s="5"/>
      <c r="G8115" s="5"/>
    </row>
    <row r="8116" spans="1:7" s="15" customFormat="1" x14ac:dyDescent="0.15">
      <c r="A8116" s="6"/>
      <c r="B8116" s="15">
        <v>7899</v>
      </c>
      <c r="C8116" s="18" t="str">
        <f>'Population tagcount script'!D7900</f>
        <v>out_f &lt;- "C:/NGS/save/F2_Adap-1.fastq"</v>
      </c>
      <c r="D8116" s="5"/>
      <c r="E8116" s="5"/>
      <c r="F8116" s="5"/>
      <c r="G8116" s="5"/>
    </row>
    <row r="8117" spans="1:7" s="15" customFormat="1" x14ac:dyDescent="0.15">
      <c r="A8117" s="6"/>
      <c r="B8117" s="15">
        <v>7900</v>
      </c>
      <c r="C8117" s="18" t="str">
        <f>'Population tagcount script'!D7901</f>
        <v>param_adapter &lt;- "CATGAGATCGGAAGAGCGTCGTGTAGGGAAAGAGTGT"  #Adapter sequence 1</v>
      </c>
      <c r="D8117" s="5"/>
      <c r="E8117" s="5"/>
      <c r="F8117" s="5"/>
      <c r="G8117" s="5"/>
    </row>
    <row r="8118" spans="1:7" s="15" customFormat="1" x14ac:dyDescent="0.15">
      <c r="A8118" s="6"/>
      <c r="B8118" s="15">
        <v>7901</v>
      </c>
      <c r="C8118" s="18" t="str">
        <f>'Population tagcount script'!D7902</f>
        <v xml:space="preserve">system.time(res1 &lt;- preprocessReads(filename=in_f,  outputFilename=out_f,Rpattern=param_adapter, max.Rmismatch=rep(0, nchar(param_adapter)), nBases=0, minLength=20, nrec=1000000))      </v>
      </c>
      <c r="D8118" s="5"/>
      <c r="E8118" s="5"/>
      <c r="F8118" s="5"/>
      <c r="G8118" s="5"/>
    </row>
    <row r="8119" spans="1:7" s="15" customFormat="1" x14ac:dyDescent="0.15">
      <c r="A8119" s="6"/>
      <c r="B8119" s="15">
        <v>7902</v>
      </c>
      <c r="C8119" s="18" t="str">
        <f>'Population tagcount script'!D7903</f>
        <v>in_f &lt;- "C:/NGS/save/F2_Adap-1.fastq"</v>
      </c>
      <c r="D8119" s="5"/>
      <c r="E8119" s="5"/>
      <c r="F8119" s="5"/>
      <c r="G8119" s="5"/>
    </row>
    <row r="8120" spans="1:7" s="15" customFormat="1" x14ac:dyDescent="0.15">
      <c r="A8120" s="6"/>
      <c r="B8120" s="15">
        <v>7903</v>
      </c>
      <c r="C8120" s="18" t="str">
        <f>'Population tagcount script'!D7904</f>
        <v>out_f &lt;- "C:/NGS/save/F2_Adap-2.fastq"</v>
      </c>
      <c r="D8120" s="5"/>
      <c r="E8120" s="5"/>
      <c r="F8120" s="5"/>
      <c r="G8120" s="5"/>
    </row>
    <row r="8121" spans="1:7" s="15" customFormat="1" x14ac:dyDescent="0.15">
      <c r="A8121" s="6"/>
      <c r="B8121" s="15">
        <v>7904</v>
      </c>
      <c r="C8121" s="18" t="str">
        <f>'Population tagcount script'!D7905</f>
        <v>param_adapter &lt;- "TAAGATCGGAAGAGCACACGTCTGAACTCCAGTCAC"  #Adapter sequence 2</v>
      </c>
      <c r="D8121" s="5"/>
      <c r="E8121" s="5"/>
      <c r="F8121" s="5"/>
      <c r="G8121" s="5"/>
    </row>
    <row r="8122" spans="1:7" s="15" customFormat="1" x14ac:dyDescent="0.15">
      <c r="A8122" s="6"/>
      <c r="B8122" s="15">
        <v>7905</v>
      </c>
      <c r="C8122" s="18" t="str">
        <f>'Population tagcount script'!D7906</f>
        <v xml:space="preserve">system.time(res2 &lt;- preprocessReads(filename=in_f,  outputFilename=out_f,Rpattern=param_adapter, max.Rmismatch=rep(0, nchar(param_adapter)), nBases=0, minLength=20, nrec=1000000))      </v>
      </c>
      <c r="D8122" s="5"/>
      <c r="E8122" s="5"/>
      <c r="F8122" s="5"/>
      <c r="G8122" s="5"/>
    </row>
    <row r="8123" spans="1:7" s="15" customFormat="1" x14ac:dyDescent="0.15">
      <c r="A8123" s="6"/>
      <c r="B8123" s="15">
        <v>7906</v>
      </c>
      <c r="C8123" s="18" t="str">
        <f>'Population tagcount script'!D7907</f>
        <v>in_f &lt;- "C:/NGS/save/F2_Adap-2.fastq"</v>
      </c>
      <c r="D8123" s="5"/>
      <c r="E8123" s="5"/>
      <c r="F8123" s="5"/>
      <c r="G8123" s="5"/>
    </row>
    <row r="8124" spans="1:7" s="15" customFormat="1" x14ac:dyDescent="0.15">
      <c r="A8124" s="6"/>
      <c r="B8124" s="15">
        <v>7907</v>
      </c>
      <c r="C8124" s="18" t="str">
        <f>'Population tagcount script'!D7908</f>
        <v>out_f &lt;- "C:/NGS/save/F2_Adap-3.fastq"</v>
      </c>
      <c r="D8124" s="5"/>
      <c r="E8124" s="5"/>
      <c r="F8124" s="5"/>
      <c r="G8124" s="5"/>
    </row>
    <row r="8125" spans="1:7" s="15" customFormat="1" x14ac:dyDescent="0.15">
      <c r="A8125" s="6"/>
      <c r="B8125" s="15">
        <v>7908</v>
      </c>
      <c r="C8125" s="18" t="str">
        <f>'Population tagcount script'!D7909</f>
        <v>param_adapter &lt;- "TAAGATCGGAAGAGCGTCGTGTAGGGAAAGAGTGT"  #Adapter sequence 3</v>
      </c>
      <c r="D8125" s="5"/>
      <c r="E8125" s="5"/>
      <c r="F8125" s="5"/>
      <c r="G8125" s="5"/>
    </row>
    <row r="8126" spans="1:7" s="15" customFormat="1" x14ac:dyDescent="0.15">
      <c r="A8126" s="6"/>
      <c r="B8126" s="15">
        <v>7909</v>
      </c>
      <c r="C8126" s="18" t="str">
        <f>'Population tagcount script'!D7910</f>
        <v xml:space="preserve">system.time(res3 &lt;- preprocessReads(filename=in_f,  outputFilename=out_f,Rpattern=param_adapter, max.Rmismatch=rep(0, nchar(param_adapter)), nBases=0, minLength=20, nrec=1000000))      </v>
      </c>
      <c r="D8126" s="5"/>
      <c r="E8126" s="5"/>
      <c r="F8126" s="5"/>
      <c r="G8126" s="5"/>
    </row>
    <row r="8127" spans="1:7" s="15" customFormat="1" x14ac:dyDescent="0.15">
      <c r="A8127" s="6"/>
      <c r="B8127" s="15">
        <v>7910</v>
      </c>
      <c r="C8127" s="18" t="str">
        <f>'Population tagcount script'!D7911</f>
        <v>in_f &lt;- "C:/NGS/save/F2_Adap-3.fastq"</v>
      </c>
      <c r="D8127" s="5"/>
      <c r="E8127" s="5"/>
      <c r="F8127" s="5"/>
      <c r="G8127" s="5"/>
    </row>
    <row r="8128" spans="1:7" s="15" customFormat="1" x14ac:dyDescent="0.15">
      <c r="A8128" s="6"/>
      <c r="B8128" s="15">
        <v>7911</v>
      </c>
      <c r="C8128" s="18" t="str">
        <f>'Population tagcount script'!D7912</f>
        <v>out_f &lt;- "C:/NGS/save/AdapterTrim_.fastq"</v>
      </c>
      <c r="D8128" s="5"/>
      <c r="E8128" s="5"/>
      <c r="F8128" s="5"/>
      <c r="G8128" s="5"/>
    </row>
    <row r="8129" spans="1:7" s="15" customFormat="1" x14ac:dyDescent="0.15">
      <c r="A8129" s="6"/>
      <c r="B8129" s="15">
        <v>7912</v>
      </c>
      <c r="C8129" s="18" t="str">
        <f>'Population tagcount script'!D7913</f>
        <v>param_adapter &lt;- "CATGAGATCGGAAGAGCACACGTCTGAACTCCAGTCAC"  #Adapter sequence 4</v>
      </c>
      <c r="D8129" s="5"/>
      <c r="E8129" s="5"/>
      <c r="F8129" s="5"/>
      <c r="G8129" s="5"/>
    </row>
    <row r="8130" spans="1:7" s="15" customFormat="1" x14ac:dyDescent="0.15">
      <c r="A8130" s="6"/>
      <c r="B8130" s="15">
        <v>7913</v>
      </c>
      <c r="C8130" s="18" t="str">
        <f>'Population tagcount script'!D7914</f>
        <v xml:space="preserve">system.time(res4 &lt;- preprocessReads(filename=in_f,  outputFilename=out_f,Rpattern=param_adapter, max.Rmismatch=rep(0, nchar(param_adapter)), nBases=0, minLength=20, nrec=1000000))      </v>
      </c>
      <c r="D8130" s="5"/>
      <c r="E8130" s="5"/>
      <c r="F8130" s="5"/>
      <c r="G8130" s="5"/>
    </row>
    <row r="8131" spans="1:7" s="15" customFormat="1" x14ac:dyDescent="0.15">
      <c r="A8131" s="6"/>
      <c r="B8131" s="15">
        <v>7914</v>
      </c>
      <c r="C8131" s="18" t="str">
        <f>'Population tagcount script'!D7915</f>
        <v>res &lt;- rbind(res1,res2,res3,res4)</v>
      </c>
      <c r="D8131" s="5"/>
      <c r="E8131" s="5"/>
      <c r="F8131" s="5"/>
      <c r="G8131" s="5"/>
    </row>
    <row r="8132" spans="1:7" s="15" customFormat="1" x14ac:dyDescent="0.15">
      <c r="A8132" s="6"/>
      <c r="B8132" s="15">
        <v>7915</v>
      </c>
      <c r="C8132" s="18" t="str">
        <f>'Population tagcount script'!D7916</f>
        <v>write.csv(res, "C:/NGS/save/.fastq.csv")</v>
      </c>
      <c r="D8132" s="5"/>
      <c r="E8132" s="5"/>
      <c r="F8132" s="5"/>
      <c r="G8132" s="5"/>
    </row>
    <row r="8133" spans="1:7" s="15" customFormat="1" x14ac:dyDescent="0.15">
      <c r="A8133" s="6"/>
      <c r="B8133" s="15">
        <v>7916</v>
      </c>
      <c r="C8133" s="18" t="str">
        <f>'Population tagcount script'!D7917</f>
        <v>system.time(fastq &lt;- fread("C:/NGS/save/AdapterTrim_.fastq", header=F, sep="\t", na.strings="NA", strip.white=TRUE, verbose=TRUE))</v>
      </c>
      <c r="D8133" s="5"/>
      <c r="E8133" s="5"/>
      <c r="F8133" s="5"/>
      <c r="G8133" s="5"/>
    </row>
    <row r="8134" spans="1:7" s="15" customFormat="1" x14ac:dyDescent="0.15">
      <c r="A8134" s="6"/>
      <c r="B8134" s="15">
        <v>7917</v>
      </c>
      <c r="C8134" s="18" t="str">
        <f>'Population tagcount script'!D7918</f>
        <v>file.remove("C:/NGS/save/AdapterTrim_.fastq","C:/NGS/save/F2_Adap-0.fastq","C:/NGS/save/F2_Adap-1.fastq","C:/NGS/save/F2_Adap-2.fastq","C:/NGS/save/F2_Adap-3.fastq")</v>
      </c>
      <c r="D8134" s="5"/>
      <c r="E8134" s="5"/>
      <c r="F8134" s="5"/>
      <c r="G8134" s="5"/>
    </row>
    <row r="8135" spans="1:7" s="15" customFormat="1" x14ac:dyDescent="0.15">
      <c r="A8135" s="6"/>
      <c r="B8135" s="15">
        <v>7918</v>
      </c>
      <c r="C8135" s="18" t="str">
        <f>'Population tagcount script'!D7919</f>
        <v>system.time(nucleotide &lt;- fastq[2+4*(0:((nrow(fastq)/4)-1))])</v>
      </c>
      <c r="D8135" s="5"/>
      <c r="E8135" s="5"/>
      <c r="F8135" s="5"/>
      <c r="G8135" s="5"/>
    </row>
    <row r="8136" spans="1:7" s="15" customFormat="1" x14ac:dyDescent="0.15">
      <c r="A8136" s="6"/>
      <c r="B8136" s="15">
        <v>7919</v>
      </c>
      <c r="C8136" s="18" t="str">
        <f>'Population tagcount script'!D7920</f>
        <v>system.time(RADtag &lt;- sort(table(nucleotide), decreasing=TRUE))</v>
      </c>
      <c r="D8136" s="5"/>
      <c r="E8136" s="5"/>
      <c r="F8136" s="5"/>
      <c r="G8136" s="5"/>
    </row>
    <row r="8137" spans="1:7" s="15" customFormat="1" x14ac:dyDescent="0.15">
      <c r="A8137" s="6"/>
      <c r="B8137" s="15">
        <v>7920</v>
      </c>
      <c r="C8137" s="18" t="str">
        <f>'Population tagcount script'!D7921</f>
        <v>system.time(write.csv(RADtag, file="C:/NGS/save/.tagcount", row.names = F))</v>
      </c>
      <c r="D8137" s="5"/>
      <c r="E8137" s="5"/>
      <c r="F8137" s="5"/>
      <c r="G8137" s="5"/>
    </row>
    <row r="8138" spans="1:7" s="15" customFormat="1" x14ac:dyDescent="0.15">
      <c r="A8138" s="6"/>
      <c r="B8138" s="15">
        <v>7921</v>
      </c>
      <c r="C8138" s="18" t="str">
        <f>'Population tagcount script'!D7922</f>
        <v>file.remove("C:/NGS/save/.fastq")</v>
      </c>
      <c r="D8138" s="5"/>
      <c r="E8138" s="5"/>
      <c r="F8138" s="5"/>
      <c r="G8138" s="5"/>
    </row>
    <row r="8139" spans="1:7" s="15" customFormat="1" x14ac:dyDescent="0.15">
      <c r="A8139" s="6"/>
      <c r="B8139" s="15">
        <v>7922</v>
      </c>
      <c r="C8139" s="18" t="str">
        <f>'Population tagcount script'!D7923</f>
        <v>RAD_1over &lt;- RADtag[RADtag&gt;1]</v>
      </c>
      <c r="D8139" s="5"/>
      <c r="E8139" s="5"/>
      <c r="F8139" s="5"/>
      <c r="G8139" s="5"/>
    </row>
    <row r="8140" spans="1:7" s="15" customFormat="1" x14ac:dyDescent="0.15">
      <c r="A8140" s="6"/>
      <c r="B8140" s="15">
        <v>7923</v>
      </c>
      <c r="C8140" s="18" t="str">
        <f>'Population tagcount script'!D7924</f>
        <v>system.time(write.csv(RAD_1over, file="C:/NGS/save/.tagcount1over", row.names = F))</v>
      </c>
      <c r="D8140" s="5"/>
      <c r="E8140" s="5"/>
      <c r="F8140" s="5"/>
      <c r="G8140" s="5"/>
    </row>
    <row r="8141" spans="1:7" s="15" customFormat="1" x14ac:dyDescent="0.15">
      <c r="A8141" s="6"/>
      <c r="B8141" s="15">
        <v>7924</v>
      </c>
      <c r="C8141" s="18" t="str">
        <f>'Population tagcount script'!D7925</f>
        <v>rm(list=ls())</v>
      </c>
      <c r="D8141" s="5"/>
      <c r="E8141" s="5"/>
      <c r="F8141" s="5"/>
      <c r="G8141" s="5"/>
    </row>
    <row r="8142" spans="1:7" s="15" customFormat="1" x14ac:dyDescent="0.15">
      <c r="A8142" s="6"/>
      <c r="B8142" s="15">
        <v>7925</v>
      </c>
      <c r="C8142" s="18" t="str">
        <f>'Population tagcount script'!D7926</f>
        <v>in_f &lt;- c("0", "0")</v>
      </c>
      <c r="D8142" s="5"/>
      <c r="E8142" s="5"/>
      <c r="F8142" s="5"/>
      <c r="G8142" s="5"/>
    </row>
    <row r="8143" spans="1:7" s="15" customFormat="1" x14ac:dyDescent="0.15">
      <c r="A8143" s="6"/>
      <c r="B8143" s="15">
        <v>7926</v>
      </c>
      <c r="C8143" s="18" t="str">
        <f>'Population tagcount script'!D7927</f>
        <v>out_f &lt;- "C:/NGS/save/.fastq"</v>
      </c>
      <c r="D8143" s="5"/>
      <c r="E8143" s="5"/>
      <c r="F8143" s="5"/>
      <c r="G8143" s="5"/>
    </row>
    <row r="8144" spans="1:7" s="15" customFormat="1" x14ac:dyDescent="0.15">
      <c r="A8144" s="6"/>
      <c r="B8144" s="15">
        <v>7927</v>
      </c>
      <c r="C8144" s="18" t="str">
        <f>'Population tagcount script'!D7928</f>
        <v>param_trim &lt;- 0</v>
      </c>
      <c r="D8144" s="5"/>
      <c r="E8144" s="5"/>
      <c r="F8144" s="5"/>
      <c r="G8144" s="5"/>
    </row>
    <row r="8145" spans="1:7" s="15" customFormat="1" x14ac:dyDescent="0.15">
      <c r="A8145" s="6"/>
      <c r="B8145" s="15">
        <v>7928</v>
      </c>
      <c r="C8145" s="18" t="str">
        <f>'Population tagcount script'!D7929</f>
        <v xml:space="preserve">fastq &lt;- readFastq(in_f)              </v>
      </c>
      <c r="D8145" s="5"/>
      <c r="E8145" s="5"/>
      <c r="F8145" s="5"/>
      <c r="G8145" s="5"/>
    </row>
    <row r="8146" spans="1:7" s="15" customFormat="1" x14ac:dyDescent="0.15">
      <c r="A8146" s="6"/>
      <c r="B8146" s="15">
        <v>7929</v>
      </c>
      <c r="C8146" s="18" t="str">
        <f>'Population tagcount script'!D7930</f>
        <v>hoge &lt;- width(sread(fastq)) - param_trim</v>
      </c>
      <c r="D8146" s="5"/>
      <c r="E8146" s="5"/>
      <c r="F8146" s="5"/>
      <c r="G8146" s="5"/>
    </row>
    <row r="8147" spans="1:7" s="15" customFormat="1" x14ac:dyDescent="0.15">
      <c r="A8147" s="6"/>
      <c r="B8147" s="15">
        <v>7930</v>
      </c>
      <c r="C8147" s="18" t="str">
        <f>'Population tagcount script'!D7931</f>
        <v xml:space="preserve">hoge[hoge &lt; 1] &lt;- 1                   </v>
      </c>
      <c r="D8147" s="5"/>
      <c r="E8147" s="5"/>
      <c r="F8147" s="5"/>
      <c r="G8147" s="5"/>
    </row>
    <row r="8148" spans="1:7" s="15" customFormat="1" x14ac:dyDescent="0.15">
      <c r="A8148" s="6"/>
      <c r="B8148" s="15">
        <v>7931</v>
      </c>
      <c r="C8148" s="18" t="str">
        <f>'Population tagcount script'!D7932</f>
        <v>hoge1 &lt;- DNAStringSet(sread(fastq), start=1, end=hoge)</v>
      </c>
      <c r="D8148" s="5"/>
      <c r="E8148" s="5"/>
      <c r="F8148" s="5"/>
      <c r="G8148" s="5"/>
    </row>
    <row r="8149" spans="1:7" s="15" customFormat="1" x14ac:dyDescent="0.15">
      <c r="A8149" s="6"/>
      <c r="B8149" s="15">
        <v>7932</v>
      </c>
      <c r="C8149" s="18" t="str">
        <f>'Population tagcount script'!D7933</f>
        <v>hoge2 &lt;- BStringSet(quality(quality(fastq)), start=1, end=hoge)</v>
      </c>
      <c r="D8149" s="5"/>
      <c r="E8149" s="5"/>
      <c r="F8149" s="5"/>
      <c r="G8149" s="5"/>
    </row>
    <row r="8150" spans="1:7" s="15" customFormat="1" x14ac:dyDescent="0.15">
      <c r="A8150" s="6"/>
      <c r="B8150" s="15">
        <v>7933</v>
      </c>
      <c r="C8150" s="18" t="str">
        <f>'Population tagcount script'!D7934</f>
        <v>fastq &lt;- ShortReadQ(hoge1, hoge2, id(fastq))</v>
      </c>
      <c r="D8150" s="5"/>
      <c r="E8150" s="5"/>
      <c r="F8150" s="5"/>
      <c r="G8150" s="5"/>
    </row>
    <row r="8151" spans="1:7" s="15" customFormat="1" x14ac:dyDescent="0.15">
      <c r="A8151" s="6"/>
      <c r="B8151" s="15">
        <v>7934</v>
      </c>
      <c r="C8151" s="18" t="str">
        <f>'Population tagcount script'!D7935</f>
        <v xml:space="preserve">writeFastq(fastq, out_f, compress=F)   </v>
      </c>
      <c r="D8151" s="5"/>
      <c r="E8151" s="5"/>
      <c r="F8151" s="5"/>
      <c r="G8151" s="5"/>
    </row>
    <row r="8152" spans="1:7" s="15" customFormat="1" x14ac:dyDescent="0.15">
      <c r="A8152" s="6"/>
      <c r="B8152" s="15">
        <v>7935</v>
      </c>
      <c r="C8152" s="18" t="str">
        <f>'Population tagcount script'!D7936</f>
        <v>param1 &lt;- 35</v>
      </c>
      <c r="D8152" s="5"/>
      <c r="E8152" s="5"/>
      <c r="F8152" s="5"/>
      <c r="G8152" s="5"/>
    </row>
    <row r="8153" spans="1:7" s="15" customFormat="1" x14ac:dyDescent="0.15">
      <c r="A8153" s="6"/>
      <c r="B8153" s="15">
        <v>7936</v>
      </c>
      <c r="C8153" s="18" t="str">
        <f>'Population tagcount script'!D7937</f>
        <v>param2 &lt;- 0.1</v>
      </c>
      <c r="D8153" s="5"/>
      <c r="E8153" s="5"/>
      <c r="F8153" s="5"/>
      <c r="G8153" s="5"/>
    </row>
    <row r="8154" spans="1:7" s="15" customFormat="1" x14ac:dyDescent="0.15">
      <c r="A8154" s="6"/>
      <c r="B8154" s="15">
        <v>7937</v>
      </c>
      <c r="C8154" s="18" t="str">
        <f>'Population tagcount script'!D7938</f>
        <v>fastq &lt;- readFastq("C:/NGS/save/.fastq")</v>
      </c>
      <c r="D8154" s="5"/>
      <c r="E8154" s="5"/>
      <c r="F8154" s="5"/>
      <c r="G8154" s="5"/>
    </row>
    <row r="8155" spans="1:7" s="15" customFormat="1" x14ac:dyDescent="0.15">
      <c r="A8155" s="6"/>
      <c r="B8155" s="15">
        <v>7938</v>
      </c>
      <c r="C8155" s="18" t="str">
        <f>'Population tagcount script'!D7939</f>
        <v>hoge &lt;- as(quality(fastq), "matrix")</v>
      </c>
      <c r="D8155" s="5"/>
      <c r="E8155" s="5"/>
      <c r="F8155" s="5"/>
      <c r="G8155" s="5"/>
    </row>
    <row r="8156" spans="1:7" s="15" customFormat="1" x14ac:dyDescent="0.15">
      <c r="A8156" s="6"/>
      <c r="B8156" s="15">
        <v>7939</v>
      </c>
      <c r="C8156" s="18" t="str">
        <f>'Population tagcount script'!D7940</f>
        <v>obj &lt;- (rowSums(hoge &lt; param1) &lt;= width(fastq)*param2)</v>
      </c>
      <c r="D8156" s="5"/>
      <c r="E8156" s="5"/>
      <c r="F8156" s="5"/>
      <c r="G8156" s="5"/>
    </row>
    <row r="8157" spans="1:7" s="15" customFormat="1" x14ac:dyDescent="0.15">
      <c r="A8157" s="6"/>
      <c r="B8157" s="15">
        <v>7940</v>
      </c>
      <c r="C8157" s="18" t="str">
        <f>'Population tagcount script'!D7941</f>
        <v>fastq &lt;- fastq[obj]</v>
      </c>
      <c r="D8157" s="5"/>
      <c r="E8157" s="5"/>
      <c r="F8157" s="5"/>
      <c r="G8157" s="5"/>
    </row>
    <row r="8158" spans="1:7" s="15" customFormat="1" x14ac:dyDescent="0.15">
      <c r="A8158" s="6"/>
      <c r="B8158" s="15">
        <v>7941</v>
      </c>
      <c r="C8158" s="18" t="str">
        <f>'Population tagcount script'!D7942</f>
        <v xml:space="preserve">writeFastq(fastq, "C:/NGS/save/F2_Adap-0.fastq", compress=F)   </v>
      </c>
      <c r="D8158" s="5"/>
      <c r="E8158" s="5"/>
      <c r="F8158" s="5"/>
      <c r="G8158" s="5"/>
    </row>
    <row r="8159" spans="1:7" s="15" customFormat="1" x14ac:dyDescent="0.15">
      <c r="A8159" s="6"/>
      <c r="B8159" s="15">
        <v>7942</v>
      </c>
      <c r="C8159" s="18" t="str">
        <f>'Population tagcount script'!D7943</f>
        <v>in_f &lt;- "C:/NGS/save/F2_Adap-0.fastq"</v>
      </c>
      <c r="D8159" s="5"/>
      <c r="E8159" s="5"/>
      <c r="F8159" s="5"/>
      <c r="G8159" s="5"/>
    </row>
    <row r="8160" spans="1:7" s="15" customFormat="1" x14ac:dyDescent="0.15">
      <c r="A8160" s="6"/>
      <c r="B8160" s="15">
        <v>7943</v>
      </c>
      <c r="C8160" s="18" t="str">
        <f>'Population tagcount script'!D7944</f>
        <v>out_f &lt;- "C:/NGS/save/F2_Adap-1.fastq"</v>
      </c>
      <c r="D8160" s="5"/>
      <c r="E8160" s="5"/>
      <c r="F8160" s="5"/>
      <c r="G8160" s="5"/>
    </row>
    <row r="8161" spans="1:7" s="15" customFormat="1" x14ac:dyDescent="0.15">
      <c r="A8161" s="6"/>
      <c r="B8161" s="15">
        <v>7944</v>
      </c>
      <c r="C8161" s="18" t="str">
        <f>'Population tagcount script'!D7945</f>
        <v>param_adapter &lt;- "CATGAGATCGGAAGAGCGTCGTGTAGGGAAAGAGTGT"  #Adapter sequence 1</v>
      </c>
      <c r="D8161" s="5"/>
      <c r="E8161" s="5"/>
      <c r="F8161" s="5"/>
      <c r="G8161" s="5"/>
    </row>
    <row r="8162" spans="1:7" s="15" customFormat="1" x14ac:dyDescent="0.15">
      <c r="A8162" s="6"/>
      <c r="B8162" s="15">
        <v>7945</v>
      </c>
      <c r="C8162" s="18" t="str">
        <f>'Population tagcount script'!D7946</f>
        <v xml:space="preserve">system.time(res1 &lt;- preprocessReads(filename=in_f,  outputFilename=out_f,Rpattern=param_adapter, max.Rmismatch=rep(0, nchar(param_adapter)), nBases=0, minLength=20, nrec=1000000))      </v>
      </c>
      <c r="D8162" s="5"/>
      <c r="E8162" s="5"/>
      <c r="F8162" s="5"/>
      <c r="G8162" s="5"/>
    </row>
    <row r="8163" spans="1:7" s="15" customFormat="1" x14ac:dyDescent="0.15">
      <c r="A8163" s="6"/>
      <c r="B8163" s="15">
        <v>7946</v>
      </c>
      <c r="C8163" s="18" t="str">
        <f>'Population tagcount script'!D7947</f>
        <v>in_f &lt;- "C:/NGS/save/F2_Adap-1.fastq"</v>
      </c>
      <c r="D8163" s="5"/>
      <c r="E8163" s="5"/>
      <c r="F8163" s="5"/>
      <c r="G8163" s="5"/>
    </row>
    <row r="8164" spans="1:7" s="15" customFormat="1" x14ac:dyDescent="0.15">
      <c r="A8164" s="6"/>
      <c r="B8164" s="15">
        <v>7947</v>
      </c>
      <c r="C8164" s="18" t="str">
        <f>'Population tagcount script'!D7948</f>
        <v>out_f &lt;- "C:/NGS/save/F2_Adap-2.fastq"</v>
      </c>
      <c r="D8164" s="5"/>
      <c r="E8164" s="5"/>
      <c r="F8164" s="5"/>
      <c r="G8164" s="5"/>
    </row>
    <row r="8165" spans="1:7" s="15" customFormat="1" x14ac:dyDescent="0.15">
      <c r="A8165" s="6"/>
      <c r="B8165" s="15">
        <v>7948</v>
      </c>
      <c r="C8165" s="18" t="str">
        <f>'Population tagcount script'!D7949</f>
        <v>param_adapter &lt;- "TAAGATCGGAAGAGCACACGTCTGAACTCCAGTCAC"  #Adapter sequence 2</v>
      </c>
      <c r="D8165" s="5"/>
      <c r="E8165" s="5"/>
      <c r="F8165" s="5"/>
      <c r="G8165" s="5"/>
    </row>
    <row r="8166" spans="1:7" s="15" customFormat="1" x14ac:dyDescent="0.15">
      <c r="A8166" s="6"/>
      <c r="B8166" s="15">
        <v>7949</v>
      </c>
      <c r="C8166" s="18" t="str">
        <f>'Population tagcount script'!D7950</f>
        <v xml:space="preserve">system.time(res2 &lt;- preprocessReads(filename=in_f,  outputFilename=out_f,Rpattern=param_adapter, max.Rmismatch=rep(0, nchar(param_adapter)), nBases=0, minLength=20, nrec=1000000))      </v>
      </c>
      <c r="D8166" s="5"/>
      <c r="E8166" s="5"/>
      <c r="F8166" s="5"/>
      <c r="G8166" s="5"/>
    </row>
    <row r="8167" spans="1:7" s="15" customFormat="1" x14ac:dyDescent="0.15">
      <c r="A8167" s="6"/>
      <c r="B8167" s="15">
        <v>7950</v>
      </c>
      <c r="C8167" s="18" t="str">
        <f>'Population tagcount script'!D7951</f>
        <v>in_f &lt;- "C:/NGS/save/F2_Adap-2.fastq"</v>
      </c>
      <c r="D8167" s="5"/>
      <c r="E8167" s="5"/>
      <c r="F8167" s="5"/>
      <c r="G8167" s="5"/>
    </row>
    <row r="8168" spans="1:7" s="15" customFormat="1" x14ac:dyDescent="0.15">
      <c r="A8168" s="6"/>
      <c r="B8168" s="15">
        <v>7951</v>
      </c>
      <c r="C8168" s="18" t="str">
        <f>'Population tagcount script'!D7952</f>
        <v>out_f &lt;- "C:/NGS/save/F2_Adap-3.fastq"</v>
      </c>
      <c r="D8168" s="5"/>
      <c r="E8168" s="5"/>
      <c r="F8168" s="5"/>
      <c r="G8168" s="5"/>
    </row>
    <row r="8169" spans="1:7" s="15" customFormat="1" x14ac:dyDescent="0.15">
      <c r="A8169" s="6"/>
      <c r="B8169" s="15">
        <v>7952</v>
      </c>
      <c r="C8169" s="18" t="str">
        <f>'Population tagcount script'!D7953</f>
        <v>param_adapter &lt;- "TAAGATCGGAAGAGCGTCGTGTAGGGAAAGAGTGT"  #Adapter sequence 3</v>
      </c>
      <c r="D8169" s="5"/>
      <c r="E8169" s="5"/>
      <c r="F8169" s="5"/>
      <c r="G8169" s="5"/>
    </row>
    <row r="8170" spans="1:7" s="15" customFormat="1" x14ac:dyDescent="0.15">
      <c r="A8170" s="6"/>
      <c r="B8170" s="15">
        <v>7953</v>
      </c>
      <c r="C8170" s="18" t="str">
        <f>'Population tagcount script'!D7954</f>
        <v xml:space="preserve">system.time(res3 &lt;- preprocessReads(filename=in_f,  outputFilename=out_f,Rpattern=param_adapter, max.Rmismatch=rep(0, nchar(param_adapter)), nBases=0, minLength=20, nrec=1000000))      </v>
      </c>
      <c r="D8170" s="5"/>
      <c r="E8170" s="5"/>
      <c r="F8170" s="5"/>
      <c r="G8170" s="5"/>
    </row>
    <row r="8171" spans="1:7" s="15" customFormat="1" x14ac:dyDescent="0.15">
      <c r="A8171" s="6"/>
      <c r="B8171" s="15">
        <v>7954</v>
      </c>
      <c r="C8171" s="18" t="str">
        <f>'Population tagcount script'!D7955</f>
        <v>in_f &lt;- "C:/NGS/save/F2_Adap-3.fastq"</v>
      </c>
      <c r="D8171" s="5"/>
      <c r="E8171" s="5"/>
      <c r="F8171" s="5"/>
      <c r="G8171" s="5"/>
    </row>
    <row r="8172" spans="1:7" s="15" customFormat="1" x14ac:dyDescent="0.15">
      <c r="A8172" s="6"/>
      <c r="B8172" s="15">
        <v>7955</v>
      </c>
      <c r="C8172" s="18" t="str">
        <f>'Population tagcount script'!D7956</f>
        <v>out_f &lt;- "C:/NGS/save/AdapterTrim_.fastq"</v>
      </c>
      <c r="D8172" s="5"/>
      <c r="E8172" s="5"/>
      <c r="F8172" s="5"/>
      <c r="G8172" s="5"/>
    </row>
    <row r="8173" spans="1:7" s="15" customFormat="1" x14ac:dyDescent="0.15">
      <c r="A8173" s="6"/>
      <c r="B8173" s="15">
        <v>7956</v>
      </c>
      <c r="C8173" s="18" t="str">
        <f>'Population tagcount script'!D7957</f>
        <v>param_adapter &lt;- "CATGAGATCGGAAGAGCACACGTCTGAACTCCAGTCAC"  #Adapter sequence 4</v>
      </c>
      <c r="D8173" s="5"/>
      <c r="E8173" s="5"/>
      <c r="F8173" s="5"/>
      <c r="G8173" s="5"/>
    </row>
    <row r="8174" spans="1:7" s="15" customFormat="1" x14ac:dyDescent="0.15">
      <c r="A8174" s="6"/>
      <c r="B8174" s="15">
        <v>7957</v>
      </c>
      <c r="C8174" s="18" t="str">
        <f>'Population tagcount script'!D7958</f>
        <v xml:space="preserve">system.time(res4 &lt;- preprocessReads(filename=in_f,  outputFilename=out_f,Rpattern=param_adapter, max.Rmismatch=rep(0, nchar(param_adapter)), nBases=0, minLength=20, nrec=1000000))      </v>
      </c>
      <c r="D8174" s="5"/>
      <c r="E8174" s="5"/>
      <c r="F8174" s="5"/>
      <c r="G8174" s="5"/>
    </row>
    <row r="8175" spans="1:7" s="15" customFormat="1" x14ac:dyDescent="0.15">
      <c r="A8175" s="6"/>
      <c r="B8175" s="15">
        <v>7958</v>
      </c>
      <c r="C8175" s="18" t="str">
        <f>'Population tagcount script'!D7959</f>
        <v>res &lt;- rbind(res1,res2,res3,res4)</v>
      </c>
      <c r="D8175" s="5"/>
      <c r="E8175" s="5"/>
      <c r="F8175" s="5"/>
      <c r="G8175" s="5"/>
    </row>
    <row r="8176" spans="1:7" s="15" customFormat="1" x14ac:dyDescent="0.15">
      <c r="A8176" s="6"/>
      <c r="B8176" s="15">
        <v>7959</v>
      </c>
      <c r="C8176" s="18" t="str">
        <f>'Population tagcount script'!D7960</f>
        <v>write.csv(res, "C:/NGS/save/.fastq.csv")</v>
      </c>
      <c r="D8176" s="5"/>
      <c r="E8176" s="5"/>
      <c r="F8176" s="5"/>
      <c r="G8176" s="5"/>
    </row>
    <row r="8177" spans="1:7" s="15" customFormat="1" x14ac:dyDescent="0.15">
      <c r="A8177" s="6"/>
      <c r="B8177" s="15">
        <v>7960</v>
      </c>
      <c r="C8177" s="18" t="str">
        <f>'Population tagcount script'!D7961</f>
        <v>system.time(fastq &lt;- fread("C:/NGS/save/AdapterTrim_.fastq", header=F, sep="\t", na.strings="NA", strip.white=TRUE, verbose=TRUE))</v>
      </c>
      <c r="D8177" s="5"/>
      <c r="E8177" s="5"/>
      <c r="F8177" s="5"/>
      <c r="G8177" s="5"/>
    </row>
    <row r="8178" spans="1:7" s="15" customFormat="1" x14ac:dyDescent="0.15">
      <c r="A8178" s="6"/>
      <c r="B8178" s="15">
        <v>7961</v>
      </c>
      <c r="C8178" s="18" t="str">
        <f>'Population tagcount script'!D7962</f>
        <v>file.remove("C:/NGS/save/AdapterTrim_.fastq","C:/NGS/save/F2_Adap-0.fastq","C:/NGS/save/F2_Adap-1.fastq","C:/NGS/save/F2_Adap-2.fastq","C:/NGS/save/F2_Adap-3.fastq")</v>
      </c>
      <c r="D8178" s="5"/>
      <c r="E8178" s="5"/>
      <c r="F8178" s="5"/>
      <c r="G8178" s="5"/>
    </row>
    <row r="8179" spans="1:7" s="15" customFormat="1" x14ac:dyDescent="0.15">
      <c r="A8179" s="6"/>
      <c r="B8179" s="15">
        <v>7962</v>
      </c>
      <c r="C8179" s="18" t="str">
        <f>'Population tagcount script'!D7963</f>
        <v>system.time(nucleotide &lt;- fastq[2+4*(0:((nrow(fastq)/4)-1))])</v>
      </c>
      <c r="D8179" s="5"/>
      <c r="E8179" s="5"/>
      <c r="F8179" s="5"/>
      <c r="G8179" s="5"/>
    </row>
    <row r="8180" spans="1:7" s="15" customFormat="1" x14ac:dyDescent="0.15">
      <c r="A8180" s="6"/>
      <c r="B8180" s="15">
        <v>7963</v>
      </c>
      <c r="C8180" s="18" t="str">
        <f>'Population tagcount script'!D7964</f>
        <v>system.time(RADtag &lt;- sort(table(nucleotide), decreasing=TRUE))</v>
      </c>
      <c r="D8180" s="5"/>
      <c r="E8180" s="5"/>
      <c r="F8180" s="5"/>
      <c r="G8180" s="5"/>
    </row>
    <row r="8181" spans="1:7" s="15" customFormat="1" x14ac:dyDescent="0.15">
      <c r="A8181" s="6"/>
      <c r="B8181" s="15">
        <v>7964</v>
      </c>
      <c r="C8181" s="18" t="str">
        <f>'Population tagcount script'!D7965</f>
        <v>system.time(write.csv(RADtag, file="C:/NGS/save/.tagcount", row.names = F))</v>
      </c>
      <c r="D8181" s="5"/>
      <c r="E8181" s="5"/>
      <c r="F8181" s="5"/>
      <c r="G8181" s="5"/>
    </row>
    <row r="8182" spans="1:7" s="15" customFormat="1" x14ac:dyDescent="0.15">
      <c r="A8182" s="6"/>
      <c r="B8182" s="15">
        <v>7965</v>
      </c>
      <c r="C8182" s="18" t="str">
        <f>'Population tagcount script'!D7966</f>
        <v>file.remove("C:/NGS/save/.fastq")</v>
      </c>
      <c r="D8182" s="5"/>
      <c r="E8182" s="5"/>
      <c r="F8182" s="5"/>
      <c r="G8182" s="5"/>
    </row>
    <row r="8183" spans="1:7" s="15" customFormat="1" x14ac:dyDescent="0.15">
      <c r="A8183" s="6"/>
      <c r="B8183" s="15">
        <v>7966</v>
      </c>
      <c r="C8183" s="18" t="str">
        <f>'Population tagcount script'!D7967</f>
        <v>RAD_1over &lt;- RADtag[RADtag&gt;1]</v>
      </c>
      <c r="D8183" s="5"/>
      <c r="E8183" s="5"/>
      <c r="F8183" s="5"/>
      <c r="G8183" s="5"/>
    </row>
    <row r="8184" spans="1:7" s="15" customFormat="1" x14ac:dyDescent="0.15">
      <c r="A8184" s="6"/>
      <c r="B8184" s="15">
        <v>7967</v>
      </c>
      <c r="C8184" s="18" t="str">
        <f>'Population tagcount script'!D7968</f>
        <v>system.time(write.csv(RAD_1over, file="C:/NGS/save/.tagcount1over", row.names = F))</v>
      </c>
      <c r="D8184" s="5"/>
      <c r="E8184" s="5"/>
      <c r="F8184" s="5"/>
      <c r="G8184" s="5"/>
    </row>
    <row r="8185" spans="1:7" s="15" customFormat="1" x14ac:dyDescent="0.15">
      <c r="A8185" s="6"/>
      <c r="B8185" s="15">
        <v>7968</v>
      </c>
      <c r="C8185" s="18" t="str">
        <f>'Population tagcount script'!D7969</f>
        <v>rm(list=ls())</v>
      </c>
      <c r="D8185" s="5"/>
      <c r="E8185" s="5"/>
      <c r="F8185" s="5"/>
      <c r="G8185" s="5"/>
    </row>
    <row r="8186" spans="1:7" s="15" customFormat="1" x14ac:dyDescent="0.15">
      <c r="A8186" s="6"/>
      <c r="B8186" s="15">
        <v>7969</v>
      </c>
      <c r="C8186" s="18" t="str">
        <f>'Population tagcount script'!D7970</f>
        <v>in_f &lt;- c("0", "0")</v>
      </c>
      <c r="D8186" s="5"/>
      <c r="E8186" s="5"/>
      <c r="F8186" s="5"/>
      <c r="G8186" s="5"/>
    </row>
    <row r="8187" spans="1:7" s="15" customFormat="1" x14ac:dyDescent="0.15">
      <c r="A8187" s="6"/>
      <c r="B8187" s="15">
        <v>7970</v>
      </c>
      <c r="C8187" s="18" t="str">
        <f>'Population tagcount script'!D7971</f>
        <v>out_f &lt;- "C:/NGS/save/.fastq"</v>
      </c>
      <c r="D8187" s="5"/>
      <c r="E8187" s="5"/>
      <c r="F8187" s="5"/>
      <c r="G8187" s="5"/>
    </row>
    <row r="8188" spans="1:7" s="15" customFormat="1" x14ac:dyDescent="0.15">
      <c r="A8188" s="6"/>
      <c r="B8188" s="15">
        <v>7971</v>
      </c>
      <c r="C8188" s="18" t="str">
        <f>'Population tagcount script'!D7972</f>
        <v>param_trim &lt;- 0</v>
      </c>
      <c r="D8188" s="5"/>
      <c r="E8188" s="5"/>
      <c r="F8188" s="5"/>
      <c r="G8188" s="5"/>
    </row>
    <row r="8189" spans="1:7" s="15" customFormat="1" x14ac:dyDescent="0.15">
      <c r="A8189" s="6"/>
      <c r="B8189" s="15">
        <v>7972</v>
      </c>
      <c r="C8189" s="18" t="str">
        <f>'Population tagcount script'!D7973</f>
        <v xml:space="preserve">fastq &lt;- readFastq(in_f)              </v>
      </c>
      <c r="D8189" s="5"/>
      <c r="E8189" s="5"/>
      <c r="F8189" s="5"/>
      <c r="G8189" s="5"/>
    </row>
    <row r="8190" spans="1:7" s="15" customFormat="1" x14ac:dyDescent="0.15">
      <c r="A8190" s="6"/>
      <c r="B8190" s="15">
        <v>7973</v>
      </c>
      <c r="C8190" s="18" t="str">
        <f>'Population tagcount script'!D7974</f>
        <v>hoge &lt;- width(sread(fastq)) - param_trim</v>
      </c>
      <c r="D8190" s="5"/>
      <c r="E8190" s="5"/>
      <c r="F8190" s="5"/>
      <c r="G8190" s="5"/>
    </row>
    <row r="8191" spans="1:7" s="15" customFormat="1" x14ac:dyDescent="0.15">
      <c r="A8191" s="6"/>
      <c r="B8191" s="15">
        <v>7974</v>
      </c>
      <c r="C8191" s="18" t="str">
        <f>'Population tagcount script'!D7975</f>
        <v xml:space="preserve">hoge[hoge &lt; 1] &lt;- 1                   </v>
      </c>
      <c r="D8191" s="5"/>
      <c r="E8191" s="5"/>
      <c r="F8191" s="5"/>
      <c r="G8191" s="5"/>
    </row>
    <row r="8192" spans="1:7" s="15" customFormat="1" x14ac:dyDescent="0.15">
      <c r="A8192" s="6"/>
      <c r="B8192" s="15">
        <v>7975</v>
      </c>
      <c r="C8192" s="18" t="str">
        <f>'Population tagcount script'!D7976</f>
        <v>hoge1 &lt;- DNAStringSet(sread(fastq), start=1, end=hoge)</v>
      </c>
      <c r="D8192" s="5"/>
      <c r="E8192" s="5"/>
      <c r="F8192" s="5"/>
      <c r="G8192" s="5"/>
    </row>
    <row r="8193" spans="1:7" s="15" customFormat="1" x14ac:dyDescent="0.15">
      <c r="A8193" s="6"/>
      <c r="B8193" s="15">
        <v>7976</v>
      </c>
      <c r="C8193" s="18" t="str">
        <f>'Population tagcount script'!D7977</f>
        <v>hoge2 &lt;- BStringSet(quality(quality(fastq)), start=1, end=hoge)</v>
      </c>
      <c r="D8193" s="5"/>
      <c r="E8193" s="5"/>
      <c r="F8193" s="5"/>
      <c r="G8193" s="5"/>
    </row>
    <row r="8194" spans="1:7" s="15" customFormat="1" x14ac:dyDescent="0.15">
      <c r="A8194" s="6"/>
      <c r="B8194" s="15">
        <v>7977</v>
      </c>
      <c r="C8194" s="18" t="str">
        <f>'Population tagcount script'!D7978</f>
        <v>fastq &lt;- ShortReadQ(hoge1, hoge2, id(fastq))</v>
      </c>
      <c r="D8194" s="5"/>
      <c r="E8194" s="5"/>
      <c r="F8194" s="5"/>
      <c r="G8194" s="5"/>
    </row>
    <row r="8195" spans="1:7" s="15" customFormat="1" x14ac:dyDescent="0.15">
      <c r="A8195" s="6"/>
      <c r="B8195" s="15">
        <v>7978</v>
      </c>
      <c r="C8195" s="18" t="str">
        <f>'Population tagcount script'!D7979</f>
        <v xml:space="preserve">writeFastq(fastq, out_f, compress=F)   </v>
      </c>
      <c r="D8195" s="5"/>
      <c r="E8195" s="5"/>
      <c r="F8195" s="5"/>
      <c r="G8195" s="5"/>
    </row>
    <row r="8196" spans="1:7" s="15" customFormat="1" x14ac:dyDescent="0.15">
      <c r="A8196" s="6"/>
      <c r="B8196" s="15">
        <v>7979</v>
      </c>
      <c r="C8196" s="18" t="str">
        <f>'Population tagcount script'!D7980</f>
        <v>param1 &lt;- 35</v>
      </c>
      <c r="D8196" s="5"/>
      <c r="E8196" s="5"/>
      <c r="F8196" s="5"/>
      <c r="G8196" s="5"/>
    </row>
    <row r="8197" spans="1:7" s="15" customFormat="1" x14ac:dyDescent="0.15">
      <c r="A8197" s="6"/>
      <c r="B8197" s="15">
        <v>7980</v>
      </c>
      <c r="C8197" s="18" t="str">
        <f>'Population tagcount script'!D7981</f>
        <v>param2 &lt;- 0.1</v>
      </c>
      <c r="D8197" s="5"/>
      <c r="E8197" s="5"/>
      <c r="F8197" s="5"/>
      <c r="G8197" s="5"/>
    </row>
    <row r="8198" spans="1:7" s="15" customFormat="1" x14ac:dyDescent="0.15">
      <c r="A8198" s="6"/>
      <c r="B8198" s="15">
        <v>7981</v>
      </c>
      <c r="C8198" s="18" t="str">
        <f>'Population tagcount script'!D7982</f>
        <v>fastq &lt;- readFastq("C:/NGS/save/.fastq")</v>
      </c>
      <c r="D8198" s="5"/>
      <c r="E8198" s="5"/>
      <c r="F8198" s="5"/>
      <c r="G8198" s="5"/>
    </row>
    <row r="8199" spans="1:7" s="15" customFormat="1" x14ac:dyDescent="0.15">
      <c r="A8199" s="6"/>
      <c r="B8199" s="15">
        <v>7982</v>
      </c>
      <c r="C8199" s="18" t="str">
        <f>'Population tagcount script'!D7983</f>
        <v>hoge &lt;- as(quality(fastq), "matrix")</v>
      </c>
      <c r="D8199" s="5"/>
      <c r="E8199" s="5"/>
      <c r="F8199" s="5"/>
      <c r="G8199" s="5"/>
    </row>
    <row r="8200" spans="1:7" s="15" customFormat="1" x14ac:dyDescent="0.15">
      <c r="A8200" s="6"/>
      <c r="B8200" s="15">
        <v>7983</v>
      </c>
      <c r="C8200" s="18" t="str">
        <f>'Population tagcount script'!D7984</f>
        <v>obj &lt;- (rowSums(hoge &lt; param1) &lt;= width(fastq)*param2)</v>
      </c>
      <c r="D8200" s="5"/>
      <c r="E8200" s="5"/>
      <c r="F8200" s="5"/>
      <c r="G8200" s="5"/>
    </row>
    <row r="8201" spans="1:7" s="15" customFormat="1" x14ac:dyDescent="0.15">
      <c r="A8201" s="6"/>
      <c r="B8201" s="15">
        <v>7984</v>
      </c>
      <c r="C8201" s="18" t="str">
        <f>'Population tagcount script'!D7985</f>
        <v>fastq &lt;- fastq[obj]</v>
      </c>
      <c r="D8201" s="5"/>
      <c r="E8201" s="5"/>
      <c r="F8201" s="5"/>
      <c r="G8201" s="5"/>
    </row>
    <row r="8202" spans="1:7" s="15" customFormat="1" x14ac:dyDescent="0.15">
      <c r="A8202" s="6"/>
      <c r="B8202" s="15">
        <v>7985</v>
      </c>
      <c r="C8202" s="18" t="str">
        <f>'Population tagcount script'!D7986</f>
        <v xml:space="preserve">writeFastq(fastq, "C:/NGS/save/F2_Adap-0.fastq", compress=F)   </v>
      </c>
      <c r="D8202" s="5"/>
      <c r="E8202" s="5"/>
      <c r="F8202" s="5"/>
      <c r="G8202" s="5"/>
    </row>
    <row r="8203" spans="1:7" s="15" customFormat="1" x14ac:dyDescent="0.15">
      <c r="A8203" s="6"/>
      <c r="B8203" s="15">
        <v>7986</v>
      </c>
      <c r="C8203" s="18" t="str">
        <f>'Population tagcount script'!D7987</f>
        <v>in_f &lt;- "C:/NGS/save/F2_Adap-0.fastq"</v>
      </c>
      <c r="D8203" s="5"/>
      <c r="E8203" s="5"/>
      <c r="F8203" s="5"/>
      <c r="G8203" s="5"/>
    </row>
    <row r="8204" spans="1:7" s="15" customFormat="1" x14ac:dyDescent="0.15">
      <c r="A8204" s="6"/>
      <c r="B8204" s="15">
        <v>7987</v>
      </c>
      <c r="C8204" s="18" t="str">
        <f>'Population tagcount script'!D7988</f>
        <v>out_f &lt;- "C:/NGS/save/F2_Adap-1.fastq"</v>
      </c>
      <c r="D8204" s="5"/>
      <c r="E8204" s="5"/>
      <c r="F8204" s="5"/>
      <c r="G8204" s="5"/>
    </row>
    <row r="8205" spans="1:7" s="15" customFormat="1" x14ac:dyDescent="0.15">
      <c r="A8205" s="6"/>
      <c r="B8205" s="15">
        <v>7988</v>
      </c>
      <c r="C8205" s="18" t="str">
        <f>'Population tagcount script'!D7989</f>
        <v>param_adapter &lt;- "CATGAGATCGGAAGAGCGTCGTGTAGGGAAAGAGTGT"  #Adapter sequence 1</v>
      </c>
      <c r="D8205" s="5"/>
      <c r="E8205" s="5"/>
      <c r="F8205" s="5"/>
      <c r="G8205" s="5"/>
    </row>
    <row r="8206" spans="1:7" s="15" customFormat="1" x14ac:dyDescent="0.15">
      <c r="A8206" s="6"/>
      <c r="B8206" s="15">
        <v>7989</v>
      </c>
      <c r="C8206" s="18" t="str">
        <f>'Population tagcount script'!D7990</f>
        <v xml:space="preserve">system.time(res1 &lt;- preprocessReads(filename=in_f,  outputFilename=out_f,Rpattern=param_adapter, max.Rmismatch=rep(0, nchar(param_adapter)), nBases=0, minLength=20, nrec=1000000))      </v>
      </c>
      <c r="D8206" s="5"/>
      <c r="E8206" s="5"/>
      <c r="F8206" s="5"/>
      <c r="G8206" s="5"/>
    </row>
    <row r="8207" spans="1:7" s="15" customFormat="1" x14ac:dyDescent="0.15">
      <c r="A8207" s="6"/>
      <c r="B8207" s="15">
        <v>7990</v>
      </c>
      <c r="C8207" s="18" t="str">
        <f>'Population tagcount script'!D7991</f>
        <v>in_f &lt;- "C:/NGS/save/F2_Adap-1.fastq"</v>
      </c>
      <c r="D8207" s="5"/>
      <c r="E8207" s="5"/>
      <c r="F8207" s="5"/>
      <c r="G8207" s="5"/>
    </row>
    <row r="8208" spans="1:7" s="15" customFormat="1" x14ac:dyDescent="0.15">
      <c r="A8208" s="6"/>
      <c r="B8208" s="15">
        <v>7991</v>
      </c>
      <c r="C8208" s="18" t="str">
        <f>'Population tagcount script'!D7992</f>
        <v>out_f &lt;- "C:/NGS/save/F2_Adap-2.fastq"</v>
      </c>
      <c r="D8208" s="5"/>
      <c r="E8208" s="5"/>
      <c r="F8208" s="5"/>
      <c r="G8208" s="5"/>
    </row>
    <row r="8209" spans="1:7" s="15" customFormat="1" x14ac:dyDescent="0.15">
      <c r="A8209" s="6"/>
      <c r="B8209" s="15">
        <v>7992</v>
      </c>
      <c r="C8209" s="18" t="str">
        <f>'Population tagcount script'!D7993</f>
        <v>param_adapter &lt;- "TAAGATCGGAAGAGCACACGTCTGAACTCCAGTCAC"  #Adapter sequence 2</v>
      </c>
      <c r="D8209" s="5"/>
      <c r="E8209" s="5"/>
      <c r="F8209" s="5"/>
      <c r="G8209" s="5"/>
    </row>
    <row r="8210" spans="1:7" s="15" customFormat="1" x14ac:dyDescent="0.15">
      <c r="A8210" s="6"/>
      <c r="B8210" s="15">
        <v>7993</v>
      </c>
      <c r="C8210" s="18" t="str">
        <f>'Population tagcount script'!D7994</f>
        <v xml:space="preserve">system.time(res2 &lt;- preprocessReads(filename=in_f,  outputFilename=out_f,Rpattern=param_adapter, max.Rmismatch=rep(0, nchar(param_adapter)), nBases=0, minLength=20, nrec=1000000))      </v>
      </c>
      <c r="D8210" s="5"/>
      <c r="E8210" s="5"/>
      <c r="F8210" s="5"/>
      <c r="G8210" s="5"/>
    </row>
    <row r="8211" spans="1:7" s="15" customFormat="1" x14ac:dyDescent="0.15">
      <c r="A8211" s="6"/>
      <c r="B8211" s="15">
        <v>7994</v>
      </c>
      <c r="C8211" s="18" t="str">
        <f>'Population tagcount script'!D7995</f>
        <v>in_f &lt;- "C:/NGS/save/F2_Adap-2.fastq"</v>
      </c>
      <c r="D8211" s="5"/>
      <c r="E8211" s="5"/>
      <c r="F8211" s="5"/>
      <c r="G8211" s="5"/>
    </row>
    <row r="8212" spans="1:7" s="15" customFormat="1" x14ac:dyDescent="0.15">
      <c r="A8212" s="6"/>
      <c r="B8212" s="15">
        <v>7995</v>
      </c>
      <c r="C8212" s="18" t="str">
        <f>'Population tagcount script'!D7996</f>
        <v>out_f &lt;- "C:/NGS/save/F2_Adap-3.fastq"</v>
      </c>
      <c r="D8212" s="5"/>
      <c r="E8212" s="5"/>
      <c r="F8212" s="5"/>
      <c r="G8212" s="5"/>
    </row>
    <row r="8213" spans="1:7" s="15" customFormat="1" x14ac:dyDescent="0.15">
      <c r="A8213" s="6"/>
      <c r="B8213" s="15">
        <v>7996</v>
      </c>
      <c r="C8213" s="18" t="str">
        <f>'Population tagcount script'!D7997</f>
        <v>param_adapter &lt;- "TAAGATCGGAAGAGCGTCGTGTAGGGAAAGAGTGT"  #Adapter sequence 3</v>
      </c>
      <c r="D8213" s="5"/>
      <c r="E8213" s="5"/>
      <c r="F8213" s="5"/>
      <c r="G8213" s="5"/>
    </row>
    <row r="8214" spans="1:7" s="15" customFormat="1" x14ac:dyDescent="0.15">
      <c r="A8214" s="6"/>
      <c r="B8214" s="15">
        <v>7997</v>
      </c>
      <c r="C8214" s="18" t="str">
        <f>'Population tagcount script'!D7998</f>
        <v xml:space="preserve">system.time(res3 &lt;- preprocessReads(filename=in_f,  outputFilename=out_f,Rpattern=param_adapter, max.Rmismatch=rep(0, nchar(param_adapter)), nBases=0, minLength=20, nrec=1000000))      </v>
      </c>
      <c r="D8214" s="5"/>
      <c r="E8214" s="5"/>
      <c r="F8214" s="5"/>
      <c r="G8214" s="5"/>
    </row>
    <row r="8215" spans="1:7" s="15" customFormat="1" x14ac:dyDescent="0.15">
      <c r="A8215" s="6"/>
      <c r="B8215" s="15">
        <v>7998</v>
      </c>
      <c r="C8215" s="18" t="str">
        <f>'Population tagcount script'!D7999</f>
        <v>in_f &lt;- "C:/NGS/save/F2_Adap-3.fastq"</v>
      </c>
      <c r="D8215" s="5"/>
      <c r="E8215" s="5"/>
      <c r="F8215" s="5"/>
      <c r="G8215" s="5"/>
    </row>
    <row r="8216" spans="1:7" s="15" customFormat="1" x14ac:dyDescent="0.15">
      <c r="A8216" s="6"/>
      <c r="B8216" s="15">
        <v>7999</v>
      </c>
      <c r="C8216" s="18" t="str">
        <f>'Population tagcount script'!D8000</f>
        <v>out_f &lt;- "C:/NGS/save/AdapterTrim_.fastq"</v>
      </c>
      <c r="D8216" s="5"/>
      <c r="E8216" s="5"/>
      <c r="F8216" s="5"/>
      <c r="G8216" s="5"/>
    </row>
    <row r="8217" spans="1:7" s="15" customFormat="1" x14ac:dyDescent="0.15">
      <c r="A8217" s="6"/>
      <c r="B8217" s="15">
        <v>8000</v>
      </c>
      <c r="C8217" s="18" t="str">
        <f>'Population tagcount script'!D8001</f>
        <v>param_adapter &lt;- "CATGAGATCGGAAGAGCACACGTCTGAACTCCAGTCAC"  #Adapter sequence 4</v>
      </c>
      <c r="D8217" s="5"/>
      <c r="E8217" s="5"/>
      <c r="F8217" s="5"/>
      <c r="G8217" s="5"/>
    </row>
    <row r="8218" spans="1:7" s="15" customFormat="1" x14ac:dyDescent="0.15">
      <c r="A8218" s="6"/>
      <c r="B8218" s="15">
        <v>8001</v>
      </c>
      <c r="C8218" s="18" t="str">
        <f>'Population tagcount script'!D8002</f>
        <v xml:space="preserve">system.time(res4 &lt;- preprocessReads(filename=in_f,  outputFilename=out_f,Rpattern=param_adapter, max.Rmismatch=rep(0, nchar(param_adapter)), nBases=0, minLength=20, nrec=1000000))      </v>
      </c>
      <c r="D8218" s="5"/>
      <c r="E8218" s="5"/>
      <c r="F8218" s="5"/>
      <c r="G8218" s="5"/>
    </row>
    <row r="8219" spans="1:7" s="15" customFormat="1" x14ac:dyDescent="0.15">
      <c r="A8219" s="6"/>
      <c r="B8219" s="15">
        <v>8002</v>
      </c>
      <c r="C8219" s="18" t="str">
        <f>'Population tagcount script'!D8003</f>
        <v>res &lt;- rbind(res1,res2,res3,res4)</v>
      </c>
      <c r="D8219" s="5"/>
      <c r="E8219" s="5"/>
      <c r="F8219" s="5"/>
      <c r="G8219" s="5"/>
    </row>
    <row r="8220" spans="1:7" s="15" customFormat="1" x14ac:dyDescent="0.15">
      <c r="A8220" s="6"/>
      <c r="B8220" s="15">
        <v>8003</v>
      </c>
      <c r="C8220" s="18" t="str">
        <f>'Population tagcount script'!D8004</f>
        <v>write.csv(res, "C:/NGS/save/.fastq.csv")</v>
      </c>
      <c r="D8220" s="5"/>
      <c r="E8220" s="5"/>
      <c r="F8220" s="5"/>
      <c r="G8220" s="5"/>
    </row>
    <row r="8221" spans="1:7" s="15" customFormat="1" x14ac:dyDescent="0.15">
      <c r="A8221" s="6"/>
      <c r="B8221" s="15">
        <v>8004</v>
      </c>
      <c r="C8221" s="18" t="str">
        <f>'Population tagcount script'!D8005</f>
        <v>system.time(fastq &lt;- fread("C:/NGS/save/AdapterTrim_.fastq", header=F, sep="\t", na.strings="NA", strip.white=TRUE, verbose=TRUE))</v>
      </c>
      <c r="D8221" s="5"/>
      <c r="E8221" s="5"/>
      <c r="F8221" s="5"/>
      <c r="G8221" s="5"/>
    </row>
    <row r="8222" spans="1:7" s="15" customFormat="1" x14ac:dyDescent="0.15">
      <c r="A8222" s="6"/>
      <c r="B8222" s="15">
        <v>8005</v>
      </c>
      <c r="C8222" s="18" t="str">
        <f>'Population tagcount script'!D8006</f>
        <v>file.remove("C:/NGS/save/AdapterTrim_.fastq","C:/NGS/save/F2_Adap-0.fastq","C:/NGS/save/F2_Adap-1.fastq","C:/NGS/save/F2_Adap-2.fastq","C:/NGS/save/F2_Adap-3.fastq")</v>
      </c>
      <c r="D8222" s="5"/>
      <c r="E8222" s="5"/>
      <c r="F8222" s="5"/>
      <c r="G8222" s="5"/>
    </row>
    <row r="8223" spans="1:7" s="15" customFormat="1" x14ac:dyDescent="0.15">
      <c r="A8223" s="6"/>
      <c r="B8223" s="15">
        <v>8006</v>
      </c>
      <c r="C8223" s="18" t="str">
        <f>'Population tagcount script'!D8007</f>
        <v>system.time(nucleotide &lt;- fastq[2+4*(0:((nrow(fastq)/4)-1))])</v>
      </c>
      <c r="D8223" s="5"/>
      <c r="E8223" s="5"/>
      <c r="F8223" s="5"/>
      <c r="G8223" s="5"/>
    </row>
    <row r="8224" spans="1:7" s="15" customFormat="1" x14ac:dyDescent="0.15">
      <c r="A8224" s="6"/>
      <c r="B8224" s="15">
        <v>8007</v>
      </c>
      <c r="C8224" s="18" t="str">
        <f>'Population tagcount script'!D8008</f>
        <v>system.time(RADtag &lt;- sort(table(nucleotide), decreasing=TRUE))</v>
      </c>
      <c r="D8224" s="5"/>
      <c r="E8224" s="5"/>
      <c r="F8224" s="5"/>
      <c r="G8224" s="5"/>
    </row>
    <row r="8225" spans="1:7" s="15" customFormat="1" x14ac:dyDescent="0.15">
      <c r="A8225" s="6"/>
      <c r="B8225" s="15">
        <v>8008</v>
      </c>
      <c r="C8225" s="18" t="str">
        <f>'Population tagcount script'!D8009</f>
        <v>system.time(write.csv(RADtag, file="C:/NGS/save/.tagcount", row.names = F))</v>
      </c>
      <c r="D8225" s="5"/>
      <c r="E8225" s="5"/>
      <c r="F8225" s="5"/>
      <c r="G8225" s="5"/>
    </row>
    <row r="8226" spans="1:7" s="15" customFormat="1" x14ac:dyDescent="0.15">
      <c r="A8226" s="6"/>
      <c r="B8226" s="15">
        <v>8009</v>
      </c>
      <c r="C8226" s="18" t="str">
        <f>'Population tagcount script'!D8010</f>
        <v>file.remove("C:/NGS/save/.fastq")</v>
      </c>
      <c r="D8226" s="5"/>
      <c r="E8226" s="5"/>
      <c r="F8226" s="5"/>
      <c r="G8226" s="5"/>
    </row>
    <row r="8227" spans="1:7" s="15" customFormat="1" x14ac:dyDescent="0.15">
      <c r="A8227" s="6"/>
      <c r="B8227" s="15">
        <v>8010</v>
      </c>
      <c r="C8227" s="18" t="str">
        <f>'Population tagcount script'!D8011</f>
        <v>RAD_1over &lt;- RADtag[RADtag&gt;1]</v>
      </c>
      <c r="D8227" s="5"/>
      <c r="E8227" s="5"/>
      <c r="F8227" s="5"/>
      <c r="G8227" s="5"/>
    </row>
    <row r="8228" spans="1:7" s="15" customFormat="1" x14ac:dyDescent="0.15">
      <c r="A8228" s="6"/>
      <c r="B8228" s="15">
        <v>8011</v>
      </c>
      <c r="C8228" s="18" t="str">
        <f>'Population tagcount script'!D8012</f>
        <v>system.time(write.csv(RAD_1over, file="C:/NGS/save/.tagcount1over", row.names = F))</v>
      </c>
      <c r="D8228" s="5"/>
      <c r="E8228" s="5"/>
      <c r="F8228" s="5"/>
      <c r="G8228" s="5"/>
    </row>
    <row r="8229" spans="1:7" s="15" customFormat="1" x14ac:dyDescent="0.15">
      <c r="A8229" s="6"/>
      <c r="B8229" s="15">
        <v>8012</v>
      </c>
      <c r="C8229" s="18" t="str">
        <f>'Population tagcount script'!D8013</f>
        <v>rm(list=ls())</v>
      </c>
      <c r="D8229" s="5"/>
      <c r="E8229" s="5"/>
      <c r="F8229" s="5"/>
      <c r="G8229" s="5"/>
    </row>
    <row r="8230" spans="1:7" s="15" customFormat="1" x14ac:dyDescent="0.15">
      <c r="A8230" s="6"/>
      <c r="B8230" s="15">
        <v>8013</v>
      </c>
      <c r="C8230" s="18" t="str">
        <f>'Population tagcount script'!D8014</f>
        <v>in_f &lt;- c("0", "0")</v>
      </c>
      <c r="D8230" s="5"/>
      <c r="E8230" s="5"/>
      <c r="F8230" s="5"/>
      <c r="G8230" s="5"/>
    </row>
    <row r="8231" spans="1:7" s="15" customFormat="1" x14ac:dyDescent="0.15">
      <c r="A8231" s="6"/>
      <c r="B8231" s="15">
        <v>8014</v>
      </c>
      <c r="C8231" s="18" t="str">
        <f>'Population tagcount script'!D8015</f>
        <v>out_f &lt;- "C:/NGS/save/.fastq"</v>
      </c>
      <c r="D8231" s="5"/>
      <c r="E8231" s="5"/>
      <c r="F8231" s="5"/>
      <c r="G8231" s="5"/>
    </row>
    <row r="8232" spans="1:7" s="15" customFormat="1" x14ac:dyDescent="0.15">
      <c r="A8232" s="6"/>
      <c r="B8232" s="15">
        <v>8015</v>
      </c>
      <c r="C8232" s="18" t="str">
        <f>'Population tagcount script'!D8016</f>
        <v>param_trim &lt;- 0</v>
      </c>
      <c r="D8232" s="5"/>
      <c r="E8232" s="5"/>
      <c r="F8232" s="5"/>
      <c r="G8232" s="5"/>
    </row>
    <row r="8233" spans="1:7" s="15" customFormat="1" x14ac:dyDescent="0.15">
      <c r="A8233" s="6"/>
      <c r="B8233" s="15">
        <v>8016</v>
      </c>
      <c r="C8233" s="18" t="str">
        <f>'Population tagcount script'!D8017</f>
        <v xml:space="preserve">fastq &lt;- readFastq(in_f)              </v>
      </c>
      <c r="D8233" s="5"/>
      <c r="E8233" s="5"/>
      <c r="F8233" s="5"/>
      <c r="G8233" s="5"/>
    </row>
    <row r="8234" spans="1:7" s="15" customFormat="1" x14ac:dyDescent="0.15">
      <c r="A8234" s="6"/>
      <c r="B8234" s="15">
        <v>8017</v>
      </c>
      <c r="C8234" s="18" t="str">
        <f>'Population tagcount script'!D8018</f>
        <v>hoge &lt;- width(sread(fastq)) - param_trim</v>
      </c>
      <c r="D8234" s="5"/>
      <c r="E8234" s="5"/>
      <c r="F8234" s="5"/>
      <c r="G8234" s="5"/>
    </row>
    <row r="8235" spans="1:7" s="15" customFormat="1" x14ac:dyDescent="0.15">
      <c r="A8235" s="6"/>
      <c r="B8235" s="15">
        <v>8018</v>
      </c>
      <c r="C8235" s="18" t="str">
        <f>'Population tagcount script'!D8019</f>
        <v xml:space="preserve">hoge[hoge &lt; 1] &lt;- 1                   </v>
      </c>
      <c r="D8235" s="5"/>
      <c r="E8235" s="5"/>
      <c r="F8235" s="5"/>
      <c r="G8235" s="5"/>
    </row>
    <row r="8236" spans="1:7" s="15" customFormat="1" x14ac:dyDescent="0.15">
      <c r="A8236" s="6"/>
      <c r="B8236" s="15">
        <v>8019</v>
      </c>
      <c r="C8236" s="18" t="str">
        <f>'Population tagcount script'!D8020</f>
        <v>hoge1 &lt;- DNAStringSet(sread(fastq), start=1, end=hoge)</v>
      </c>
      <c r="D8236" s="5"/>
      <c r="E8236" s="5"/>
      <c r="F8236" s="5"/>
      <c r="G8236" s="5"/>
    </row>
    <row r="8237" spans="1:7" s="15" customFormat="1" x14ac:dyDescent="0.15">
      <c r="A8237" s="6"/>
      <c r="B8237" s="15">
        <v>8020</v>
      </c>
      <c r="C8237" s="18" t="str">
        <f>'Population tagcount script'!D8021</f>
        <v>hoge2 &lt;- BStringSet(quality(quality(fastq)), start=1, end=hoge)</v>
      </c>
      <c r="D8237" s="5"/>
      <c r="E8237" s="5"/>
      <c r="F8237" s="5"/>
      <c r="G8237" s="5"/>
    </row>
    <row r="8238" spans="1:7" s="15" customFormat="1" x14ac:dyDescent="0.15">
      <c r="A8238" s="6"/>
      <c r="B8238" s="15">
        <v>8021</v>
      </c>
      <c r="C8238" s="18" t="str">
        <f>'Population tagcount script'!D8022</f>
        <v>fastq &lt;- ShortReadQ(hoge1, hoge2, id(fastq))</v>
      </c>
      <c r="D8238" s="5"/>
      <c r="E8238" s="5"/>
      <c r="F8238" s="5"/>
      <c r="G8238" s="5"/>
    </row>
    <row r="8239" spans="1:7" s="15" customFormat="1" x14ac:dyDescent="0.15">
      <c r="A8239" s="6"/>
      <c r="B8239" s="15">
        <v>8022</v>
      </c>
      <c r="C8239" s="18" t="str">
        <f>'Population tagcount script'!D8023</f>
        <v xml:space="preserve">writeFastq(fastq, out_f, compress=F)   </v>
      </c>
      <c r="D8239" s="5"/>
      <c r="E8239" s="5"/>
      <c r="F8239" s="5"/>
      <c r="G8239" s="5"/>
    </row>
    <row r="8240" spans="1:7" s="15" customFormat="1" x14ac:dyDescent="0.15">
      <c r="A8240" s="6"/>
      <c r="B8240" s="15">
        <v>8023</v>
      </c>
      <c r="C8240" s="18" t="str">
        <f>'Population tagcount script'!D8024</f>
        <v>param1 &lt;- 35</v>
      </c>
      <c r="D8240" s="5"/>
      <c r="E8240" s="5"/>
      <c r="F8240" s="5"/>
      <c r="G8240" s="5"/>
    </row>
    <row r="8241" spans="1:7" s="15" customFormat="1" x14ac:dyDescent="0.15">
      <c r="A8241" s="6"/>
      <c r="B8241" s="15">
        <v>8024</v>
      </c>
      <c r="C8241" s="18" t="str">
        <f>'Population tagcount script'!D8025</f>
        <v>param2 &lt;- 0.1</v>
      </c>
      <c r="D8241" s="5"/>
      <c r="E8241" s="5"/>
      <c r="F8241" s="5"/>
      <c r="G8241" s="5"/>
    </row>
    <row r="8242" spans="1:7" s="15" customFormat="1" x14ac:dyDescent="0.15">
      <c r="A8242" s="6"/>
      <c r="B8242" s="15">
        <v>8025</v>
      </c>
      <c r="C8242" s="18" t="str">
        <f>'Population tagcount script'!D8026</f>
        <v>fastq &lt;- readFastq("C:/NGS/save/.fastq")</v>
      </c>
      <c r="D8242" s="5"/>
      <c r="E8242" s="5"/>
      <c r="F8242" s="5"/>
      <c r="G8242" s="5"/>
    </row>
    <row r="8243" spans="1:7" s="15" customFormat="1" x14ac:dyDescent="0.15">
      <c r="A8243" s="6"/>
      <c r="B8243" s="15">
        <v>8026</v>
      </c>
      <c r="C8243" s="18" t="str">
        <f>'Population tagcount script'!D8027</f>
        <v>hoge &lt;- as(quality(fastq), "matrix")</v>
      </c>
      <c r="D8243" s="5"/>
      <c r="E8243" s="5"/>
      <c r="F8243" s="5"/>
      <c r="G8243" s="5"/>
    </row>
    <row r="8244" spans="1:7" s="15" customFormat="1" x14ac:dyDescent="0.15">
      <c r="A8244" s="6"/>
      <c r="B8244" s="15">
        <v>8027</v>
      </c>
      <c r="C8244" s="18" t="str">
        <f>'Population tagcount script'!D8028</f>
        <v>obj &lt;- (rowSums(hoge &lt; param1) &lt;= width(fastq)*param2)</v>
      </c>
      <c r="D8244" s="5"/>
      <c r="E8244" s="5"/>
      <c r="F8244" s="5"/>
      <c r="G8244" s="5"/>
    </row>
    <row r="8245" spans="1:7" s="15" customFormat="1" x14ac:dyDescent="0.15">
      <c r="A8245" s="6"/>
      <c r="B8245" s="15">
        <v>8028</v>
      </c>
      <c r="C8245" s="18" t="str">
        <f>'Population tagcount script'!D8029</f>
        <v>fastq &lt;- fastq[obj]</v>
      </c>
      <c r="D8245" s="5"/>
      <c r="E8245" s="5"/>
      <c r="F8245" s="5"/>
      <c r="G8245" s="5"/>
    </row>
    <row r="8246" spans="1:7" s="15" customFormat="1" x14ac:dyDescent="0.15">
      <c r="A8246" s="6"/>
      <c r="B8246" s="15">
        <v>8029</v>
      </c>
      <c r="C8246" s="18" t="str">
        <f>'Population tagcount script'!D8030</f>
        <v xml:space="preserve">writeFastq(fastq, "C:/NGS/save/F2_Adap-0.fastq", compress=F)   </v>
      </c>
      <c r="D8246" s="5"/>
      <c r="E8246" s="5"/>
      <c r="F8246" s="5"/>
      <c r="G8246" s="5"/>
    </row>
    <row r="8247" spans="1:7" s="15" customFormat="1" x14ac:dyDescent="0.15">
      <c r="A8247" s="6"/>
      <c r="B8247" s="15">
        <v>8030</v>
      </c>
      <c r="C8247" s="18" t="str">
        <f>'Population tagcount script'!D8031</f>
        <v>in_f &lt;- "C:/NGS/save/F2_Adap-0.fastq"</v>
      </c>
      <c r="D8247" s="5"/>
      <c r="E8247" s="5"/>
      <c r="F8247" s="5"/>
      <c r="G8247" s="5"/>
    </row>
    <row r="8248" spans="1:7" s="15" customFormat="1" x14ac:dyDescent="0.15">
      <c r="A8248" s="6"/>
      <c r="B8248" s="15">
        <v>8031</v>
      </c>
      <c r="C8248" s="18" t="str">
        <f>'Population tagcount script'!D8032</f>
        <v>out_f &lt;- "C:/NGS/save/F2_Adap-1.fastq"</v>
      </c>
      <c r="D8248" s="5"/>
      <c r="E8248" s="5"/>
      <c r="F8248" s="5"/>
      <c r="G8248" s="5"/>
    </row>
    <row r="8249" spans="1:7" s="15" customFormat="1" x14ac:dyDescent="0.15">
      <c r="A8249" s="6"/>
      <c r="B8249" s="15">
        <v>8032</v>
      </c>
      <c r="C8249" s="18" t="str">
        <f>'Population tagcount script'!D8033</f>
        <v>param_adapter &lt;- "CATGAGATCGGAAGAGCGTCGTGTAGGGAAAGAGTGT"  #Adapter sequence 1</v>
      </c>
      <c r="D8249" s="5"/>
      <c r="E8249" s="5"/>
      <c r="F8249" s="5"/>
      <c r="G8249" s="5"/>
    </row>
    <row r="8250" spans="1:7" s="15" customFormat="1" x14ac:dyDescent="0.15">
      <c r="A8250" s="6"/>
      <c r="B8250" s="15">
        <v>8033</v>
      </c>
      <c r="C8250" s="18" t="str">
        <f>'Population tagcount script'!D8034</f>
        <v xml:space="preserve">system.time(res1 &lt;- preprocessReads(filename=in_f,  outputFilename=out_f,Rpattern=param_adapter, max.Rmismatch=rep(0, nchar(param_adapter)), nBases=0, minLength=20, nrec=1000000))      </v>
      </c>
      <c r="D8250" s="5"/>
      <c r="E8250" s="5"/>
      <c r="F8250" s="5"/>
      <c r="G8250" s="5"/>
    </row>
    <row r="8251" spans="1:7" s="15" customFormat="1" x14ac:dyDescent="0.15">
      <c r="A8251" s="6"/>
      <c r="B8251" s="15">
        <v>8034</v>
      </c>
      <c r="C8251" s="18" t="str">
        <f>'Population tagcount script'!D8035</f>
        <v>in_f &lt;- "C:/NGS/save/F2_Adap-1.fastq"</v>
      </c>
      <c r="D8251" s="5"/>
      <c r="E8251" s="5"/>
      <c r="F8251" s="5"/>
      <c r="G8251" s="5"/>
    </row>
    <row r="8252" spans="1:7" s="15" customFormat="1" x14ac:dyDescent="0.15">
      <c r="A8252" s="6"/>
      <c r="B8252" s="15">
        <v>8035</v>
      </c>
      <c r="C8252" s="18" t="str">
        <f>'Population tagcount script'!D8036</f>
        <v>out_f &lt;- "C:/NGS/save/F2_Adap-2.fastq"</v>
      </c>
      <c r="D8252" s="5"/>
      <c r="E8252" s="5"/>
      <c r="F8252" s="5"/>
      <c r="G8252" s="5"/>
    </row>
    <row r="8253" spans="1:7" s="15" customFormat="1" x14ac:dyDescent="0.15">
      <c r="A8253" s="6"/>
      <c r="B8253" s="15">
        <v>8036</v>
      </c>
      <c r="C8253" s="18" t="str">
        <f>'Population tagcount script'!D8037</f>
        <v>param_adapter &lt;- "TAAGATCGGAAGAGCACACGTCTGAACTCCAGTCAC"  #Adapter sequence 2</v>
      </c>
      <c r="D8253" s="5"/>
      <c r="E8253" s="5"/>
      <c r="F8253" s="5"/>
      <c r="G8253" s="5"/>
    </row>
    <row r="8254" spans="1:7" s="15" customFormat="1" x14ac:dyDescent="0.15">
      <c r="A8254" s="6"/>
      <c r="B8254" s="15">
        <v>8037</v>
      </c>
      <c r="C8254" s="18" t="str">
        <f>'Population tagcount script'!D8038</f>
        <v xml:space="preserve">system.time(res2 &lt;- preprocessReads(filename=in_f,  outputFilename=out_f,Rpattern=param_adapter, max.Rmismatch=rep(0, nchar(param_adapter)), nBases=0, minLength=20, nrec=1000000))      </v>
      </c>
      <c r="D8254" s="5"/>
      <c r="E8254" s="5"/>
      <c r="F8254" s="5"/>
      <c r="G8254" s="5"/>
    </row>
    <row r="8255" spans="1:7" s="15" customFormat="1" x14ac:dyDescent="0.15">
      <c r="A8255" s="6"/>
      <c r="B8255" s="15">
        <v>8038</v>
      </c>
      <c r="C8255" s="18" t="str">
        <f>'Population tagcount script'!D8039</f>
        <v>in_f &lt;- "C:/NGS/save/F2_Adap-2.fastq"</v>
      </c>
      <c r="D8255" s="5"/>
      <c r="E8255" s="5"/>
      <c r="F8255" s="5"/>
      <c r="G8255" s="5"/>
    </row>
    <row r="8256" spans="1:7" s="15" customFormat="1" x14ac:dyDescent="0.15">
      <c r="A8256" s="6"/>
      <c r="B8256" s="15">
        <v>8039</v>
      </c>
      <c r="C8256" s="18" t="str">
        <f>'Population tagcount script'!D8040</f>
        <v>out_f &lt;- "C:/NGS/save/F2_Adap-3.fastq"</v>
      </c>
      <c r="D8256" s="5"/>
      <c r="E8256" s="5"/>
      <c r="F8256" s="5"/>
      <c r="G8256" s="5"/>
    </row>
    <row r="8257" spans="1:7" s="15" customFormat="1" x14ac:dyDescent="0.15">
      <c r="A8257" s="6"/>
      <c r="B8257" s="15">
        <v>8040</v>
      </c>
      <c r="C8257" s="18" t="str">
        <f>'Population tagcount script'!D8041</f>
        <v>param_adapter &lt;- "TAAGATCGGAAGAGCGTCGTGTAGGGAAAGAGTGT"  #Adapter sequence 3</v>
      </c>
      <c r="D8257" s="5"/>
      <c r="E8257" s="5"/>
      <c r="F8257" s="5"/>
      <c r="G8257" s="5"/>
    </row>
    <row r="8258" spans="1:7" s="15" customFormat="1" x14ac:dyDescent="0.15">
      <c r="A8258" s="6"/>
      <c r="B8258" s="15">
        <v>8041</v>
      </c>
      <c r="C8258" s="18" t="str">
        <f>'Population tagcount script'!D8042</f>
        <v xml:space="preserve">system.time(res3 &lt;- preprocessReads(filename=in_f,  outputFilename=out_f,Rpattern=param_adapter, max.Rmismatch=rep(0, nchar(param_adapter)), nBases=0, minLength=20, nrec=1000000))      </v>
      </c>
      <c r="D8258" s="5"/>
      <c r="E8258" s="5"/>
      <c r="F8258" s="5"/>
      <c r="G8258" s="5"/>
    </row>
    <row r="8259" spans="1:7" s="15" customFormat="1" x14ac:dyDescent="0.15">
      <c r="A8259" s="6"/>
      <c r="B8259" s="15">
        <v>8042</v>
      </c>
      <c r="C8259" s="18" t="str">
        <f>'Population tagcount script'!D8043</f>
        <v>in_f &lt;- "C:/NGS/save/F2_Adap-3.fastq"</v>
      </c>
      <c r="D8259" s="5"/>
      <c r="E8259" s="5"/>
      <c r="F8259" s="5"/>
      <c r="G8259" s="5"/>
    </row>
    <row r="8260" spans="1:7" s="15" customFormat="1" x14ac:dyDescent="0.15">
      <c r="A8260" s="6"/>
      <c r="B8260" s="15">
        <v>8043</v>
      </c>
      <c r="C8260" s="18" t="str">
        <f>'Population tagcount script'!D8044</f>
        <v>out_f &lt;- "C:/NGS/save/AdapterTrim_.fastq"</v>
      </c>
      <c r="D8260" s="5"/>
      <c r="E8260" s="5"/>
      <c r="F8260" s="5"/>
      <c r="G8260" s="5"/>
    </row>
    <row r="8261" spans="1:7" s="15" customFormat="1" x14ac:dyDescent="0.15">
      <c r="A8261" s="6"/>
      <c r="B8261" s="15">
        <v>8044</v>
      </c>
      <c r="C8261" s="18" t="str">
        <f>'Population tagcount script'!D8045</f>
        <v>param_adapter &lt;- "CATGAGATCGGAAGAGCACACGTCTGAACTCCAGTCAC"  #Adapter sequence 4</v>
      </c>
      <c r="D8261" s="5"/>
      <c r="E8261" s="5"/>
      <c r="F8261" s="5"/>
      <c r="G8261" s="5"/>
    </row>
    <row r="8262" spans="1:7" s="15" customFormat="1" x14ac:dyDescent="0.15">
      <c r="A8262" s="6"/>
      <c r="B8262" s="15">
        <v>8045</v>
      </c>
      <c r="C8262" s="18" t="str">
        <f>'Population tagcount script'!D8046</f>
        <v xml:space="preserve">system.time(res4 &lt;- preprocessReads(filename=in_f,  outputFilename=out_f,Rpattern=param_adapter, max.Rmismatch=rep(0, nchar(param_adapter)), nBases=0, minLength=20, nrec=1000000))      </v>
      </c>
      <c r="D8262" s="5"/>
      <c r="E8262" s="5"/>
      <c r="F8262" s="5"/>
      <c r="G8262" s="5"/>
    </row>
    <row r="8263" spans="1:7" s="15" customFormat="1" x14ac:dyDescent="0.15">
      <c r="A8263" s="6"/>
      <c r="B8263" s="15">
        <v>8046</v>
      </c>
      <c r="C8263" s="18" t="str">
        <f>'Population tagcount script'!D8047</f>
        <v>res &lt;- rbind(res1,res2,res3,res4)</v>
      </c>
      <c r="D8263" s="5"/>
      <c r="E8263" s="5"/>
      <c r="F8263" s="5"/>
      <c r="G8263" s="5"/>
    </row>
    <row r="8264" spans="1:7" s="15" customFormat="1" x14ac:dyDescent="0.15">
      <c r="A8264" s="6"/>
      <c r="B8264" s="15">
        <v>8047</v>
      </c>
      <c r="C8264" s="18" t="str">
        <f>'Population tagcount script'!D8048</f>
        <v>write.csv(res, "C:/NGS/save/.fastq.csv")</v>
      </c>
      <c r="D8264" s="5"/>
      <c r="E8264" s="5"/>
      <c r="F8264" s="5"/>
      <c r="G8264" s="5"/>
    </row>
    <row r="8265" spans="1:7" s="15" customFormat="1" x14ac:dyDescent="0.15">
      <c r="A8265" s="6"/>
      <c r="B8265" s="15">
        <v>8048</v>
      </c>
      <c r="C8265" s="18" t="str">
        <f>'Population tagcount script'!D8049</f>
        <v>system.time(fastq &lt;- fread("C:/NGS/save/AdapterTrim_.fastq", header=F, sep="\t", na.strings="NA", strip.white=TRUE, verbose=TRUE))</v>
      </c>
      <c r="D8265" s="5"/>
      <c r="E8265" s="5"/>
      <c r="F8265" s="5"/>
      <c r="G8265" s="5"/>
    </row>
    <row r="8266" spans="1:7" s="15" customFormat="1" x14ac:dyDescent="0.15">
      <c r="A8266" s="6"/>
      <c r="B8266" s="15">
        <v>8049</v>
      </c>
      <c r="C8266" s="18" t="str">
        <f>'Population tagcount script'!D8050</f>
        <v>file.remove("C:/NGS/save/AdapterTrim_.fastq","C:/NGS/save/F2_Adap-0.fastq","C:/NGS/save/F2_Adap-1.fastq","C:/NGS/save/F2_Adap-2.fastq","C:/NGS/save/F2_Adap-3.fastq")</v>
      </c>
      <c r="D8266" s="5"/>
      <c r="E8266" s="5"/>
      <c r="F8266" s="5"/>
      <c r="G8266" s="5"/>
    </row>
    <row r="8267" spans="1:7" s="15" customFormat="1" x14ac:dyDescent="0.15">
      <c r="A8267" s="6"/>
      <c r="B8267" s="15">
        <v>8050</v>
      </c>
      <c r="C8267" s="18" t="str">
        <f>'Population tagcount script'!D8051</f>
        <v>system.time(nucleotide &lt;- fastq[2+4*(0:((nrow(fastq)/4)-1))])</v>
      </c>
      <c r="D8267" s="5"/>
      <c r="E8267" s="5"/>
      <c r="F8267" s="5"/>
      <c r="G8267" s="5"/>
    </row>
    <row r="8268" spans="1:7" s="15" customFormat="1" x14ac:dyDescent="0.15">
      <c r="A8268" s="6"/>
      <c r="B8268" s="15">
        <v>8051</v>
      </c>
      <c r="C8268" s="18" t="str">
        <f>'Population tagcount script'!D8052</f>
        <v>system.time(RADtag &lt;- sort(table(nucleotide), decreasing=TRUE))</v>
      </c>
      <c r="D8268" s="5"/>
      <c r="E8268" s="5"/>
      <c r="F8268" s="5"/>
      <c r="G8268" s="5"/>
    </row>
    <row r="8269" spans="1:7" s="15" customFormat="1" x14ac:dyDescent="0.15">
      <c r="A8269" s="6"/>
      <c r="B8269" s="15">
        <v>8052</v>
      </c>
      <c r="C8269" s="18" t="str">
        <f>'Population tagcount script'!D8053</f>
        <v>system.time(write.csv(RADtag, file="C:/NGS/save/.tagcount", row.names = F))</v>
      </c>
      <c r="D8269" s="5"/>
      <c r="E8269" s="5"/>
      <c r="F8269" s="5"/>
      <c r="G8269" s="5"/>
    </row>
    <row r="8270" spans="1:7" s="15" customFormat="1" x14ac:dyDescent="0.15">
      <c r="A8270" s="6"/>
      <c r="B8270" s="15">
        <v>8053</v>
      </c>
      <c r="C8270" s="18" t="str">
        <f>'Population tagcount script'!D8054</f>
        <v>file.remove("C:/NGS/save/.fastq")</v>
      </c>
      <c r="D8270" s="5"/>
      <c r="E8270" s="5"/>
      <c r="F8270" s="5"/>
      <c r="G8270" s="5"/>
    </row>
    <row r="8271" spans="1:7" s="15" customFormat="1" x14ac:dyDescent="0.15">
      <c r="A8271" s="6"/>
      <c r="B8271" s="15">
        <v>8054</v>
      </c>
      <c r="C8271" s="18" t="str">
        <f>'Population tagcount script'!D8055</f>
        <v>RAD_1over &lt;- RADtag[RADtag&gt;1]</v>
      </c>
      <c r="D8271" s="5"/>
      <c r="E8271" s="5"/>
      <c r="F8271" s="5"/>
      <c r="G8271" s="5"/>
    </row>
    <row r="8272" spans="1:7" s="15" customFormat="1" x14ac:dyDescent="0.15">
      <c r="A8272" s="6"/>
      <c r="B8272" s="15">
        <v>8055</v>
      </c>
      <c r="C8272" s="18" t="str">
        <f>'Population tagcount script'!D8056</f>
        <v>system.time(write.csv(RAD_1over, file="C:/NGS/save/.tagcount1over", row.names = F))</v>
      </c>
      <c r="D8272" s="5"/>
      <c r="E8272" s="5"/>
      <c r="F8272" s="5"/>
      <c r="G8272" s="5"/>
    </row>
    <row r="8273" spans="1:7" s="15" customFormat="1" x14ac:dyDescent="0.15">
      <c r="A8273" s="6"/>
      <c r="B8273" s="15">
        <v>8056</v>
      </c>
      <c r="C8273" s="18" t="str">
        <f>'Population tagcount script'!D8057</f>
        <v>rm(list=ls())</v>
      </c>
      <c r="D8273" s="5"/>
      <c r="E8273" s="5"/>
      <c r="F8273" s="5"/>
      <c r="G8273" s="5"/>
    </row>
    <row r="8274" spans="1:7" s="15" customFormat="1" x14ac:dyDescent="0.15">
      <c r="A8274" s="6"/>
      <c r="B8274" s="15">
        <v>8057</v>
      </c>
      <c r="C8274" s="18" t="str">
        <f>'Population tagcount script'!D8058</f>
        <v>in_f &lt;- c("0", "0")</v>
      </c>
      <c r="D8274" s="5"/>
      <c r="E8274" s="5"/>
      <c r="F8274" s="5"/>
      <c r="G8274" s="5"/>
    </row>
    <row r="8275" spans="1:7" s="15" customFormat="1" x14ac:dyDescent="0.15">
      <c r="A8275" s="6"/>
      <c r="B8275" s="15">
        <v>8058</v>
      </c>
      <c r="C8275" s="18" t="str">
        <f>'Population tagcount script'!D8059</f>
        <v>out_f &lt;- "C:/NGS/save/.fastq"</v>
      </c>
      <c r="D8275" s="5"/>
      <c r="E8275" s="5"/>
      <c r="F8275" s="5"/>
      <c r="G8275" s="5"/>
    </row>
    <row r="8276" spans="1:7" s="15" customFormat="1" x14ac:dyDescent="0.15">
      <c r="A8276" s="6"/>
      <c r="B8276" s="15">
        <v>8059</v>
      </c>
      <c r="C8276" s="18" t="str">
        <f>'Population tagcount script'!D8060</f>
        <v>param_trim &lt;- 0</v>
      </c>
      <c r="D8276" s="5"/>
      <c r="E8276" s="5"/>
      <c r="F8276" s="5"/>
      <c r="G8276" s="5"/>
    </row>
    <row r="8277" spans="1:7" s="15" customFormat="1" x14ac:dyDescent="0.15">
      <c r="A8277" s="6"/>
      <c r="B8277" s="15">
        <v>8060</v>
      </c>
      <c r="C8277" s="18" t="str">
        <f>'Population tagcount script'!D8061</f>
        <v xml:space="preserve">fastq &lt;- readFastq(in_f)              </v>
      </c>
      <c r="D8277" s="5"/>
      <c r="E8277" s="5"/>
      <c r="F8277" s="5"/>
      <c r="G8277" s="5"/>
    </row>
    <row r="8278" spans="1:7" s="15" customFormat="1" x14ac:dyDescent="0.15">
      <c r="A8278" s="6"/>
      <c r="B8278" s="15">
        <v>8061</v>
      </c>
      <c r="C8278" s="18" t="str">
        <f>'Population tagcount script'!D8062</f>
        <v>hoge &lt;- width(sread(fastq)) - param_trim</v>
      </c>
      <c r="D8278" s="5"/>
      <c r="E8278" s="5"/>
      <c r="F8278" s="5"/>
      <c r="G8278" s="5"/>
    </row>
    <row r="8279" spans="1:7" s="15" customFormat="1" x14ac:dyDescent="0.15">
      <c r="A8279" s="6"/>
      <c r="B8279" s="15">
        <v>8062</v>
      </c>
      <c r="C8279" s="18" t="str">
        <f>'Population tagcount script'!D8063</f>
        <v xml:space="preserve">hoge[hoge &lt; 1] &lt;- 1                   </v>
      </c>
      <c r="D8279" s="5"/>
      <c r="E8279" s="5"/>
      <c r="F8279" s="5"/>
      <c r="G8279" s="5"/>
    </row>
    <row r="8280" spans="1:7" s="15" customFormat="1" x14ac:dyDescent="0.15">
      <c r="A8280" s="6"/>
      <c r="B8280" s="15">
        <v>8063</v>
      </c>
      <c r="C8280" s="18" t="str">
        <f>'Population tagcount script'!D8064</f>
        <v>hoge1 &lt;- DNAStringSet(sread(fastq), start=1, end=hoge)</v>
      </c>
      <c r="D8280" s="5"/>
      <c r="E8280" s="5"/>
      <c r="F8280" s="5"/>
      <c r="G8280" s="5"/>
    </row>
    <row r="8281" spans="1:7" s="15" customFormat="1" x14ac:dyDescent="0.15">
      <c r="A8281" s="6"/>
      <c r="B8281" s="15">
        <v>8064</v>
      </c>
      <c r="C8281" s="18" t="str">
        <f>'Population tagcount script'!D8065</f>
        <v>hoge2 &lt;- BStringSet(quality(quality(fastq)), start=1, end=hoge)</v>
      </c>
      <c r="D8281" s="5"/>
      <c r="E8281" s="5"/>
      <c r="F8281" s="5"/>
      <c r="G8281" s="5"/>
    </row>
    <row r="8282" spans="1:7" s="15" customFormat="1" x14ac:dyDescent="0.15">
      <c r="A8282" s="6"/>
      <c r="B8282" s="15">
        <v>8065</v>
      </c>
      <c r="C8282" s="18" t="str">
        <f>'Population tagcount script'!D8066</f>
        <v>fastq &lt;- ShortReadQ(hoge1, hoge2, id(fastq))</v>
      </c>
      <c r="D8282" s="5"/>
      <c r="E8282" s="5"/>
      <c r="F8282" s="5"/>
      <c r="G8282" s="5"/>
    </row>
    <row r="8283" spans="1:7" s="15" customFormat="1" x14ac:dyDescent="0.15">
      <c r="A8283" s="6"/>
      <c r="B8283" s="15">
        <v>8066</v>
      </c>
      <c r="C8283" s="18" t="str">
        <f>'Population tagcount script'!D8067</f>
        <v xml:space="preserve">writeFastq(fastq, out_f, compress=F)   </v>
      </c>
      <c r="D8283" s="5"/>
      <c r="E8283" s="5"/>
      <c r="F8283" s="5"/>
      <c r="G8283" s="5"/>
    </row>
    <row r="8284" spans="1:7" s="15" customFormat="1" x14ac:dyDescent="0.15">
      <c r="A8284" s="6"/>
      <c r="B8284" s="15">
        <v>8067</v>
      </c>
      <c r="C8284" s="18" t="str">
        <f>'Population tagcount script'!D8068</f>
        <v>param1 &lt;- 35</v>
      </c>
      <c r="D8284" s="5"/>
      <c r="E8284" s="5"/>
      <c r="F8284" s="5"/>
      <c r="G8284" s="5"/>
    </row>
    <row r="8285" spans="1:7" s="15" customFormat="1" x14ac:dyDescent="0.15">
      <c r="A8285" s="6"/>
      <c r="B8285" s="15">
        <v>8068</v>
      </c>
      <c r="C8285" s="18" t="str">
        <f>'Population tagcount script'!D8069</f>
        <v>param2 &lt;- 0.1</v>
      </c>
      <c r="D8285" s="5"/>
      <c r="E8285" s="5"/>
      <c r="F8285" s="5"/>
      <c r="G8285" s="5"/>
    </row>
    <row r="8286" spans="1:7" s="15" customFormat="1" x14ac:dyDescent="0.15">
      <c r="A8286" s="6"/>
      <c r="B8286" s="15">
        <v>8069</v>
      </c>
      <c r="C8286" s="18" t="str">
        <f>'Population tagcount script'!D8070</f>
        <v>fastq &lt;- readFastq("C:/NGS/save/.fastq")</v>
      </c>
      <c r="D8286" s="5"/>
      <c r="E8286" s="5"/>
      <c r="F8286" s="5"/>
      <c r="G8286" s="5"/>
    </row>
    <row r="8287" spans="1:7" s="15" customFormat="1" x14ac:dyDescent="0.15">
      <c r="A8287" s="6"/>
      <c r="B8287" s="15">
        <v>8070</v>
      </c>
      <c r="C8287" s="18" t="str">
        <f>'Population tagcount script'!D8071</f>
        <v>hoge &lt;- as(quality(fastq), "matrix")</v>
      </c>
      <c r="D8287" s="5"/>
      <c r="E8287" s="5"/>
      <c r="F8287" s="5"/>
      <c r="G8287" s="5"/>
    </row>
    <row r="8288" spans="1:7" s="15" customFormat="1" x14ac:dyDescent="0.15">
      <c r="A8288" s="6"/>
      <c r="B8288" s="15">
        <v>8071</v>
      </c>
      <c r="C8288" s="18" t="str">
        <f>'Population tagcount script'!D8072</f>
        <v>obj &lt;- (rowSums(hoge &lt; param1) &lt;= width(fastq)*param2)</v>
      </c>
      <c r="D8288" s="5"/>
      <c r="E8288" s="5"/>
      <c r="F8288" s="5"/>
      <c r="G8288" s="5"/>
    </row>
    <row r="8289" spans="1:7" s="15" customFormat="1" x14ac:dyDescent="0.15">
      <c r="A8289" s="6"/>
      <c r="B8289" s="15">
        <v>8072</v>
      </c>
      <c r="C8289" s="18" t="str">
        <f>'Population tagcount script'!D8073</f>
        <v>fastq &lt;- fastq[obj]</v>
      </c>
      <c r="D8289" s="5"/>
      <c r="E8289" s="5"/>
      <c r="F8289" s="5"/>
      <c r="G8289" s="5"/>
    </row>
    <row r="8290" spans="1:7" s="15" customFormat="1" x14ac:dyDescent="0.15">
      <c r="A8290" s="6"/>
      <c r="B8290" s="15">
        <v>8073</v>
      </c>
      <c r="C8290" s="18" t="str">
        <f>'Population tagcount script'!D8074</f>
        <v xml:space="preserve">writeFastq(fastq, "C:/NGS/save/F2_Adap-0.fastq", compress=F)   </v>
      </c>
      <c r="D8290" s="5"/>
      <c r="E8290" s="5"/>
      <c r="F8290" s="5"/>
      <c r="G8290" s="5"/>
    </row>
    <row r="8291" spans="1:7" s="15" customFormat="1" x14ac:dyDescent="0.15">
      <c r="A8291" s="6"/>
      <c r="B8291" s="15">
        <v>8074</v>
      </c>
      <c r="C8291" s="18" t="str">
        <f>'Population tagcount script'!D8075</f>
        <v>in_f &lt;- "C:/NGS/save/F2_Adap-0.fastq"</v>
      </c>
      <c r="D8291" s="5"/>
      <c r="E8291" s="5"/>
      <c r="F8291" s="5"/>
      <c r="G8291" s="5"/>
    </row>
    <row r="8292" spans="1:7" s="15" customFormat="1" x14ac:dyDescent="0.15">
      <c r="A8292" s="6"/>
      <c r="B8292" s="15">
        <v>8075</v>
      </c>
      <c r="C8292" s="18" t="str">
        <f>'Population tagcount script'!D8076</f>
        <v>out_f &lt;- "C:/NGS/save/F2_Adap-1.fastq"</v>
      </c>
      <c r="D8292" s="5"/>
      <c r="E8292" s="5"/>
      <c r="F8292" s="5"/>
      <c r="G8292" s="5"/>
    </row>
    <row r="8293" spans="1:7" s="15" customFormat="1" x14ac:dyDescent="0.15">
      <c r="A8293" s="6"/>
      <c r="B8293" s="15">
        <v>8076</v>
      </c>
      <c r="C8293" s="18" t="str">
        <f>'Population tagcount script'!D8077</f>
        <v>param_adapter &lt;- "CATGAGATCGGAAGAGCGTCGTGTAGGGAAAGAGTGT"  #Adapter sequence 1</v>
      </c>
      <c r="D8293" s="5"/>
      <c r="E8293" s="5"/>
      <c r="F8293" s="5"/>
      <c r="G8293" s="5"/>
    </row>
    <row r="8294" spans="1:7" s="15" customFormat="1" x14ac:dyDescent="0.15">
      <c r="A8294" s="6"/>
      <c r="B8294" s="15">
        <v>8077</v>
      </c>
      <c r="C8294" s="18" t="str">
        <f>'Population tagcount script'!D8078</f>
        <v xml:space="preserve">system.time(res1 &lt;- preprocessReads(filename=in_f,  outputFilename=out_f,Rpattern=param_adapter, max.Rmismatch=rep(0, nchar(param_adapter)), nBases=0, minLength=20, nrec=1000000))      </v>
      </c>
      <c r="D8294" s="5"/>
      <c r="E8294" s="5"/>
      <c r="F8294" s="5"/>
      <c r="G8294" s="5"/>
    </row>
    <row r="8295" spans="1:7" s="15" customFormat="1" x14ac:dyDescent="0.15">
      <c r="A8295" s="6"/>
      <c r="B8295" s="15">
        <v>8078</v>
      </c>
      <c r="C8295" s="18" t="str">
        <f>'Population tagcount script'!D8079</f>
        <v>in_f &lt;- "C:/NGS/save/F2_Adap-1.fastq"</v>
      </c>
      <c r="D8295" s="5"/>
      <c r="E8295" s="5"/>
      <c r="F8295" s="5"/>
      <c r="G8295" s="5"/>
    </row>
    <row r="8296" spans="1:7" s="15" customFormat="1" x14ac:dyDescent="0.15">
      <c r="A8296" s="6"/>
      <c r="B8296" s="15">
        <v>8079</v>
      </c>
      <c r="C8296" s="18" t="str">
        <f>'Population tagcount script'!D8080</f>
        <v>out_f &lt;- "C:/NGS/save/F2_Adap-2.fastq"</v>
      </c>
      <c r="D8296" s="5"/>
      <c r="E8296" s="5"/>
      <c r="F8296" s="5"/>
      <c r="G8296" s="5"/>
    </row>
    <row r="8297" spans="1:7" s="15" customFormat="1" x14ac:dyDescent="0.15">
      <c r="A8297" s="6"/>
      <c r="B8297" s="15">
        <v>8080</v>
      </c>
      <c r="C8297" s="18" t="str">
        <f>'Population tagcount script'!D8081</f>
        <v>param_adapter &lt;- "TAAGATCGGAAGAGCACACGTCTGAACTCCAGTCAC"  #Adapter sequence 2</v>
      </c>
      <c r="D8297" s="5"/>
      <c r="E8297" s="5"/>
      <c r="F8297" s="5"/>
      <c r="G8297" s="5"/>
    </row>
    <row r="8298" spans="1:7" s="15" customFormat="1" x14ac:dyDescent="0.15">
      <c r="A8298" s="6"/>
      <c r="B8298" s="15">
        <v>8081</v>
      </c>
      <c r="C8298" s="18" t="str">
        <f>'Population tagcount script'!D8082</f>
        <v xml:space="preserve">system.time(res2 &lt;- preprocessReads(filename=in_f,  outputFilename=out_f,Rpattern=param_adapter, max.Rmismatch=rep(0, nchar(param_adapter)), nBases=0, minLength=20, nrec=1000000))      </v>
      </c>
      <c r="D8298" s="5"/>
      <c r="E8298" s="5"/>
      <c r="F8298" s="5"/>
      <c r="G8298" s="5"/>
    </row>
    <row r="8299" spans="1:7" s="15" customFormat="1" x14ac:dyDescent="0.15">
      <c r="A8299" s="6"/>
      <c r="B8299" s="15">
        <v>8082</v>
      </c>
      <c r="C8299" s="18" t="str">
        <f>'Population tagcount script'!D8083</f>
        <v>in_f &lt;- "C:/NGS/save/F2_Adap-2.fastq"</v>
      </c>
      <c r="D8299" s="5"/>
      <c r="E8299" s="5"/>
      <c r="F8299" s="5"/>
      <c r="G8299" s="5"/>
    </row>
    <row r="8300" spans="1:7" s="15" customFormat="1" x14ac:dyDescent="0.15">
      <c r="A8300" s="6"/>
      <c r="B8300" s="15">
        <v>8083</v>
      </c>
      <c r="C8300" s="18" t="str">
        <f>'Population tagcount script'!D8084</f>
        <v>out_f &lt;- "C:/NGS/save/F2_Adap-3.fastq"</v>
      </c>
      <c r="D8300" s="5"/>
      <c r="E8300" s="5"/>
      <c r="F8300" s="5"/>
      <c r="G8300" s="5"/>
    </row>
    <row r="8301" spans="1:7" s="15" customFormat="1" x14ac:dyDescent="0.15">
      <c r="A8301" s="6"/>
      <c r="B8301" s="15">
        <v>8084</v>
      </c>
      <c r="C8301" s="18" t="str">
        <f>'Population tagcount script'!D8085</f>
        <v>param_adapter &lt;- "TAAGATCGGAAGAGCGTCGTGTAGGGAAAGAGTGT"  #Adapter sequence 3</v>
      </c>
      <c r="D8301" s="5"/>
      <c r="E8301" s="5"/>
      <c r="F8301" s="5"/>
      <c r="G8301" s="5"/>
    </row>
    <row r="8302" spans="1:7" s="15" customFormat="1" x14ac:dyDescent="0.15">
      <c r="A8302" s="6"/>
      <c r="B8302" s="15">
        <v>8085</v>
      </c>
      <c r="C8302" s="18" t="str">
        <f>'Population tagcount script'!D8086</f>
        <v xml:space="preserve">system.time(res3 &lt;- preprocessReads(filename=in_f,  outputFilename=out_f,Rpattern=param_adapter, max.Rmismatch=rep(0, nchar(param_adapter)), nBases=0, minLength=20, nrec=1000000))      </v>
      </c>
      <c r="D8302" s="5"/>
      <c r="E8302" s="5"/>
      <c r="F8302" s="5"/>
      <c r="G8302" s="5"/>
    </row>
    <row r="8303" spans="1:7" s="15" customFormat="1" x14ac:dyDescent="0.15">
      <c r="A8303" s="6"/>
      <c r="B8303" s="15">
        <v>8086</v>
      </c>
      <c r="C8303" s="18" t="str">
        <f>'Population tagcount script'!D8087</f>
        <v>in_f &lt;- "C:/NGS/save/F2_Adap-3.fastq"</v>
      </c>
      <c r="D8303" s="5"/>
      <c r="E8303" s="5"/>
      <c r="F8303" s="5"/>
      <c r="G8303" s="5"/>
    </row>
    <row r="8304" spans="1:7" s="15" customFormat="1" x14ac:dyDescent="0.15">
      <c r="A8304" s="6"/>
      <c r="B8304" s="15">
        <v>8087</v>
      </c>
      <c r="C8304" s="18" t="str">
        <f>'Population tagcount script'!D8088</f>
        <v>out_f &lt;- "C:/NGS/save/AdapterTrim_.fastq"</v>
      </c>
      <c r="D8304" s="5"/>
      <c r="E8304" s="5"/>
      <c r="F8304" s="5"/>
      <c r="G8304" s="5"/>
    </row>
    <row r="8305" spans="1:7" s="15" customFormat="1" x14ac:dyDescent="0.15">
      <c r="A8305" s="6"/>
      <c r="B8305" s="15">
        <v>8088</v>
      </c>
      <c r="C8305" s="18" t="str">
        <f>'Population tagcount script'!D8089</f>
        <v>param_adapter &lt;- "CATGAGATCGGAAGAGCACACGTCTGAACTCCAGTCAC"  #Adapter sequence 4</v>
      </c>
      <c r="D8305" s="5"/>
      <c r="E8305" s="5"/>
      <c r="F8305" s="5"/>
      <c r="G8305" s="5"/>
    </row>
    <row r="8306" spans="1:7" s="15" customFormat="1" x14ac:dyDescent="0.15">
      <c r="A8306" s="6"/>
      <c r="B8306" s="15">
        <v>8089</v>
      </c>
      <c r="C8306" s="18" t="str">
        <f>'Population tagcount script'!D8090</f>
        <v xml:space="preserve">system.time(res4 &lt;- preprocessReads(filename=in_f,  outputFilename=out_f,Rpattern=param_adapter, max.Rmismatch=rep(0, nchar(param_adapter)), nBases=0, minLength=20, nrec=1000000))      </v>
      </c>
      <c r="D8306" s="5"/>
      <c r="E8306" s="5"/>
      <c r="F8306" s="5"/>
      <c r="G8306" s="5"/>
    </row>
    <row r="8307" spans="1:7" s="15" customFormat="1" x14ac:dyDescent="0.15">
      <c r="A8307" s="6"/>
      <c r="B8307" s="15">
        <v>8090</v>
      </c>
      <c r="C8307" s="18" t="str">
        <f>'Population tagcount script'!D8091</f>
        <v>res &lt;- rbind(res1,res2,res3,res4)</v>
      </c>
      <c r="D8307" s="5"/>
      <c r="E8307" s="5"/>
      <c r="F8307" s="5"/>
      <c r="G8307" s="5"/>
    </row>
    <row r="8308" spans="1:7" s="15" customFormat="1" x14ac:dyDescent="0.15">
      <c r="A8308" s="6"/>
      <c r="B8308" s="15">
        <v>8091</v>
      </c>
      <c r="C8308" s="18" t="str">
        <f>'Population tagcount script'!D8092</f>
        <v>write.csv(res, "C:/NGS/save/.fastq.csv")</v>
      </c>
      <c r="D8308" s="5"/>
      <c r="E8308" s="5"/>
      <c r="F8308" s="5"/>
      <c r="G8308" s="5"/>
    </row>
    <row r="8309" spans="1:7" s="15" customFormat="1" x14ac:dyDescent="0.15">
      <c r="A8309" s="6"/>
      <c r="B8309" s="15">
        <v>8092</v>
      </c>
      <c r="C8309" s="18" t="str">
        <f>'Population tagcount script'!D8093</f>
        <v>system.time(fastq &lt;- fread("C:/NGS/save/AdapterTrim_.fastq", header=F, sep="\t", na.strings="NA", strip.white=TRUE, verbose=TRUE))</v>
      </c>
      <c r="D8309" s="5"/>
      <c r="E8309" s="5"/>
      <c r="F8309" s="5"/>
      <c r="G8309" s="5"/>
    </row>
    <row r="8310" spans="1:7" s="15" customFormat="1" x14ac:dyDescent="0.15">
      <c r="A8310" s="6"/>
      <c r="B8310" s="15">
        <v>8093</v>
      </c>
      <c r="C8310" s="18" t="str">
        <f>'Population tagcount script'!D8094</f>
        <v>file.remove("C:/NGS/save/AdapterTrim_.fastq","C:/NGS/save/F2_Adap-0.fastq","C:/NGS/save/F2_Adap-1.fastq","C:/NGS/save/F2_Adap-2.fastq","C:/NGS/save/F2_Adap-3.fastq")</v>
      </c>
      <c r="D8310" s="5"/>
      <c r="E8310" s="5"/>
      <c r="F8310" s="5"/>
      <c r="G8310" s="5"/>
    </row>
    <row r="8311" spans="1:7" s="15" customFormat="1" x14ac:dyDescent="0.15">
      <c r="A8311" s="6"/>
      <c r="B8311" s="15">
        <v>8094</v>
      </c>
      <c r="C8311" s="18" t="str">
        <f>'Population tagcount script'!D8095</f>
        <v>system.time(nucleotide &lt;- fastq[2+4*(0:((nrow(fastq)/4)-1))])</v>
      </c>
      <c r="D8311" s="5"/>
      <c r="E8311" s="5"/>
      <c r="F8311" s="5"/>
      <c r="G8311" s="5"/>
    </row>
    <row r="8312" spans="1:7" s="15" customFormat="1" x14ac:dyDescent="0.15">
      <c r="A8312" s="6"/>
      <c r="B8312" s="15">
        <v>8095</v>
      </c>
      <c r="C8312" s="18" t="str">
        <f>'Population tagcount script'!D8096</f>
        <v>system.time(RADtag &lt;- sort(table(nucleotide), decreasing=TRUE))</v>
      </c>
      <c r="D8312" s="5"/>
      <c r="E8312" s="5"/>
      <c r="F8312" s="5"/>
      <c r="G8312" s="5"/>
    </row>
    <row r="8313" spans="1:7" s="15" customFormat="1" x14ac:dyDescent="0.15">
      <c r="A8313" s="6"/>
      <c r="B8313" s="15">
        <v>8096</v>
      </c>
      <c r="C8313" s="18" t="str">
        <f>'Population tagcount script'!D8097</f>
        <v>system.time(write.csv(RADtag, file="C:/NGS/save/.tagcount", row.names = F))</v>
      </c>
      <c r="D8313" s="5"/>
      <c r="E8313" s="5"/>
      <c r="F8313" s="5"/>
      <c r="G8313" s="5"/>
    </row>
    <row r="8314" spans="1:7" s="15" customFormat="1" x14ac:dyDescent="0.15">
      <c r="A8314" s="6"/>
      <c r="B8314" s="15">
        <v>8097</v>
      </c>
      <c r="C8314" s="18" t="str">
        <f>'Population tagcount script'!D8098</f>
        <v>file.remove("C:/NGS/save/.fastq")</v>
      </c>
      <c r="D8314" s="5"/>
      <c r="E8314" s="5"/>
      <c r="F8314" s="5"/>
      <c r="G8314" s="5"/>
    </row>
    <row r="8315" spans="1:7" s="15" customFormat="1" x14ac:dyDescent="0.15">
      <c r="A8315" s="6"/>
      <c r="B8315" s="15">
        <v>8098</v>
      </c>
      <c r="C8315" s="18" t="str">
        <f>'Population tagcount script'!D8099</f>
        <v>RAD_1over &lt;- RADtag[RADtag&gt;1]</v>
      </c>
      <c r="D8315" s="5"/>
      <c r="E8315" s="5"/>
      <c r="F8315" s="5"/>
      <c r="G8315" s="5"/>
    </row>
    <row r="8316" spans="1:7" s="15" customFormat="1" x14ac:dyDescent="0.15">
      <c r="A8316" s="6"/>
      <c r="B8316" s="15">
        <v>8099</v>
      </c>
      <c r="C8316" s="18" t="str">
        <f>'Population tagcount script'!D8100</f>
        <v>system.time(write.csv(RAD_1over, file="C:/NGS/save/.tagcount1over", row.names = F))</v>
      </c>
      <c r="D8316" s="5"/>
      <c r="E8316" s="5"/>
      <c r="F8316" s="5"/>
      <c r="G8316" s="5"/>
    </row>
    <row r="8317" spans="1:7" s="15" customFormat="1" x14ac:dyDescent="0.15">
      <c r="A8317" s="6"/>
      <c r="B8317" s="15">
        <v>8100</v>
      </c>
      <c r="C8317" s="18" t="str">
        <f>'Population tagcount script'!D8101</f>
        <v>rm(list=ls())</v>
      </c>
      <c r="D8317" s="5"/>
      <c r="E8317" s="5"/>
      <c r="F8317" s="5"/>
      <c r="G8317" s="5"/>
    </row>
    <row r="8318" spans="1:7" s="15" customFormat="1" x14ac:dyDescent="0.15">
      <c r="A8318" s="6"/>
      <c r="B8318" s="15">
        <v>8101</v>
      </c>
      <c r="C8318" s="18" t="str">
        <f>'Population tagcount script'!D8102</f>
        <v>in_f &lt;- c("0", "0")</v>
      </c>
      <c r="D8318" s="5"/>
      <c r="E8318" s="5"/>
      <c r="F8318" s="5"/>
      <c r="G8318" s="5"/>
    </row>
    <row r="8319" spans="1:7" s="15" customFormat="1" x14ac:dyDescent="0.15">
      <c r="A8319" s="6"/>
      <c r="B8319" s="15">
        <v>8102</v>
      </c>
      <c r="C8319" s="18" t="str">
        <f>'Population tagcount script'!D8103</f>
        <v>out_f &lt;- "C:/NGS/save/.fastq"</v>
      </c>
      <c r="D8319" s="5"/>
      <c r="E8319" s="5"/>
      <c r="F8319" s="5"/>
      <c r="G8319" s="5"/>
    </row>
    <row r="8320" spans="1:7" s="15" customFormat="1" x14ac:dyDescent="0.15">
      <c r="A8320" s="6"/>
      <c r="B8320" s="15">
        <v>8103</v>
      </c>
      <c r="C8320" s="18" t="str">
        <f>'Population tagcount script'!D8104</f>
        <v>param_trim &lt;- 0</v>
      </c>
      <c r="D8320" s="5"/>
      <c r="E8320" s="5"/>
      <c r="F8320" s="5"/>
      <c r="G8320" s="5"/>
    </row>
    <row r="8321" spans="1:7" s="15" customFormat="1" x14ac:dyDescent="0.15">
      <c r="A8321" s="6"/>
      <c r="B8321" s="15">
        <v>8104</v>
      </c>
      <c r="C8321" s="18" t="str">
        <f>'Population tagcount script'!D8105</f>
        <v xml:space="preserve">fastq &lt;- readFastq(in_f)              </v>
      </c>
      <c r="D8321" s="5"/>
      <c r="E8321" s="5"/>
      <c r="F8321" s="5"/>
      <c r="G8321" s="5"/>
    </row>
    <row r="8322" spans="1:7" s="15" customFormat="1" x14ac:dyDescent="0.15">
      <c r="A8322" s="6"/>
      <c r="B8322" s="15">
        <v>8105</v>
      </c>
      <c r="C8322" s="18" t="str">
        <f>'Population tagcount script'!D8106</f>
        <v>hoge &lt;- width(sread(fastq)) - param_trim</v>
      </c>
      <c r="D8322" s="5"/>
      <c r="E8322" s="5"/>
      <c r="F8322" s="5"/>
      <c r="G8322" s="5"/>
    </row>
    <row r="8323" spans="1:7" s="15" customFormat="1" x14ac:dyDescent="0.15">
      <c r="A8323" s="6"/>
      <c r="B8323" s="15">
        <v>8106</v>
      </c>
      <c r="C8323" s="18" t="str">
        <f>'Population tagcount script'!D8107</f>
        <v xml:space="preserve">hoge[hoge &lt; 1] &lt;- 1                   </v>
      </c>
      <c r="D8323" s="5"/>
      <c r="E8323" s="5"/>
      <c r="F8323" s="5"/>
      <c r="G8323" s="5"/>
    </row>
    <row r="8324" spans="1:7" s="15" customFormat="1" x14ac:dyDescent="0.15">
      <c r="A8324" s="6"/>
      <c r="B8324" s="15">
        <v>8107</v>
      </c>
      <c r="C8324" s="18" t="str">
        <f>'Population tagcount script'!D8108</f>
        <v>hoge1 &lt;- DNAStringSet(sread(fastq), start=1, end=hoge)</v>
      </c>
      <c r="D8324" s="5"/>
      <c r="E8324" s="5"/>
      <c r="F8324" s="5"/>
      <c r="G8324" s="5"/>
    </row>
    <row r="8325" spans="1:7" s="15" customFormat="1" x14ac:dyDescent="0.15">
      <c r="A8325" s="6"/>
      <c r="B8325" s="15">
        <v>8108</v>
      </c>
      <c r="C8325" s="18" t="str">
        <f>'Population tagcount script'!D8109</f>
        <v>hoge2 &lt;- BStringSet(quality(quality(fastq)), start=1, end=hoge)</v>
      </c>
      <c r="D8325" s="5"/>
      <c r="E8325" s="5"/>
      <c r="F8325" s="5"/>
      <c r="G8325" s="5"/>
    </row>
    <row r="8326" spans="1:7" s="15" customFormat="1" x14ac:dyDescent="0.15">
      <c r="A8326" s="6"/>
      <c r="B8326" s="15">
        <v>8109</v>
      </c>
      <c r="C8326" s="18" t="str">
        <f>'Population tagcount script'!D8110</f>
        <v>fastq &lt;- ShortReadQ(hoge1, hoge2, id(fastq))</v>
      </c>
      <c r="D8326" s="5"/>
      <c r="E8326" s="5"/>
      <c r="F8326" s="5"/>
      <c r="G8326" s="5"/>
    </row>
    <row r="8327" spans="1:7" s="15" customFormat="1" x14ac:dyDescent="0.15">
      <c r="A8327" s="6"/>
      <c r="B8327" s="15">
        <v>8110</v>
      </c>
      <c r="C8327" s="18" t="str">
        <f>'Population tagcount script'!D8111</f>
        <v xml:space="preserve">writeFastq(fastq, out_f, compress=F)   </v>
      </c>
      <c r="D8327" s="5"/>
      <c r="E8327" s="5"/>
      <c r="F8327" s="5"/>
      <c r="G8327" s="5"/>
    </row>
    <row r="8328" spans="1:7" s="15" customFormat="1" x14ac:dyDescent="0.15">
      <c r="A8328" s="6"/>
      <c r="B8328" s="15">
        <v>8111</v>
      </c>
      <c r="C8328" s="18" t="str">
        <f>'Population tagcount script'!D8112</f>
        <v>param1 &lt;- 35</v>
      </c>
      <c r="D8328" s="5"/>
      <c r="E8328" s="5"/>
      <c r="F8328" s="5"/>
      <c r="G8328" s="5"/>
    </row>
    <row r="8329" spans="1:7" s="15" customFormat="1" x14ac:dyDescent="0.15">
      <c r="A8329" s="6"/>
      <c r="B8329" s="15">
        <v>8112</v>
      </c>
      <c r="C8329" s="18" t="str">
        <f>'Population tagcount script'!D8113</f>
        <v>param2 &lt;- 0.1</v>
      </c>
      <c r="D8329" s="5"/>
      <c r="E8329" s="5"/>
      <c r="F8329" s="5"/>
      <c r="G8329" s="5"/>
    </row>
    <row r="8330" spans="1:7" s="15" customFormat="1" x14ac:dyDescent="0.15">
      <c r="A8330" s="6"/>
      <c r="B8330" s="15">
        <v>8113</v>
      </c>
      <c r="C8330" s="18" t="str">
        <f>'Population tagcount script'!D8114</f>
        <v>fastq &lt;- readFastq("C:/NGS/save/.fastq")</v>
      </c>
      <c r="D8330" s="5"/>
      <c r="E8330" s="5"/>
      <c r="F8330" s="5"/>
      <c r="G8330" s="5"/>
    </row>
    <row r="8331" spans="1:7" s="15" customFormat="1" x14ac:dyDescent="0.15">
      <c r="A8331" s="6"/>
      <c r="B8331" s="15">
        <v>8114</v>
      </c>
      <c r="C8331" s="18" t="str">
        <f>'Population tagcount script'!D8115</f>
        <v>hoge &lt;- as(quality(fastq), "matrix")</v>
      </c>
      <c r="D8331" s="5"/>
      <c r="E8331" s="5"/>
      <c r="F8331" s="5"/>
      <c r="G8331" s="5"/>
    </row>
    <row r="8332" spans="1:7" s="15" customFormat="1" x14ac:dyDescent="0.15">
      <c r="A8332" s="6"/>
      <c r="B8332" s="15">
        <v>8115</v>
      </c>
      <c r="C8332" s="18" t="str">
        <f>'Population tagcount script'!D8116</f>
        <v>obj &lt;- (rowSums(hoge &lt; param1) &lt;= width(fastq)*param2)</v>
      </c>
      <c r="D8332" s="5"/>
      <c r="E8332" s="5"/>
      <c r="F8332" s="5"/>
      <c r="G8332" s="5"/>
    </row>
    <row r="8333" spans="1:7" s="15" customFormat="1" x14ac:dyDescent="0.15">
      <c r="A8333" s="6"/>
      <c r="B8333" s="15">
        <v>8116</v>
      </c>
      <c r="C8333" s="18" t="str">
        <f>'Population tagcount script'!D8117</f>
        <v>fastq &lt;- fastq[obj]</v>
      </c>
      <c r="D8333" s="5"/>
      <c r="E8333" s="5"/>
      <c r="F8333" s="5"/>
      <c r="G8333" s="5"/>
    </row>
    <row r="8334" spans="1:7" s="15" customFormat="1" x14ac:dyDescent="0.15">
      <c r="A8334" s="6"/>
      <c r="B8334" s="15">
        <v>8117</v>
      </c>
      <c r="C8334" s="18" t="str">
        <f>'Population tagcount script'!D8118</f>
        <v xml:space="preserve">writeFastq(fastq, "C:/NGS/save/F2_Adap-0.fastq", compress=F)   </v>
      </c>
      <c r="D8334" s="5"/>
      <c r="E8334" s="5"/>
      <c r="F8334" s="5"/>
      <c r="G8334" s="5"/>
    </row>
    <row r="8335" spans="1:7" s="15" customFormat="1" x14ac:dyDescent="0.15">
      <c r="A8335" s="6"/>
      <c r="B8335" s="15">
        <v>8118</v>
      </c>
      <c r="C8335" s="18" t="str">
        <f>'Population tagcount script'!D8119</f>
        <v>in_f &lt;- "C:/NGS/save/F2_Adap-0.fastq"</v>
      </c>
      <c r="D8335" s="5"/>
      <c r="E8335" s="5"/>
      <c r="F8335" s="5"/>
      <c r="G8335" s="5"/>
    </row>
    <row r="8336" spans="1:7" s="15" customFormat="1" x14ac:dyDescent="0.15">
      <c r="A8336" s="6"/>
      <c r="B8336" s="15">
        <v>8119</v>
      </c>
      <c r="C8336" s="18" t="str">
        <f>'Population tagcount script'!D8120</f>
        <v>out_f &lt;- "C:/NGS/save/F2_Adap-1.fastq"</v>
      </c>
      <c r="D8336" s="5"/>
      <c r="E8336" s="5"/>
      <c r="F8336" s="5"/>
      <c r="G8336" s="5"/>
    </row>
    <row r="8337" spans="1:7" s="15" customFormat="1" x14ac:dyDescent="0.15">
      <c r="A8337" s="6"/>
      <c r="B8337" s="15">
        <v>8120</v>
      </c>
      <c r="C8337" s="18" t="str">
        <f>'Population tagcount script'!D8121</f>
        <v>param_adapter &lt;- "CATGAGATCGGAAGAGCGTCGTGTAGGGAAAGAGTGT"  #Adapter sequence 1</v>
      </c>
      <c r="D8337" s="5"/>
      <c r="E8337" s="5"/>
      <c r="F8337" s="5"/>
      <c r="G8337" s="5"/>
    </row>
    <row r="8338" spans="1:7" s="15" customFormat="1" x14ac:dyDescent="0.15">
      <c r="A8338" s="6"/>
      <c r="B8338" s="15">
        <v>8121</v>
      </c>
      <c r="C8338" s="18" t="str">
        <f>'Population tagcount script'!D8122</f>
        <v xml:space="preserve">system.time(res1 &lt;- preprocessReads(filename=in_f,  outputFilename=out_f,Rpattern=param_adapter, max.Rmismatch=rep(0, nchar(param_adapter)), nBases=0, minLength=20, nrec=1000000))      </v>
      </c>
      <c r="D8338" s="5"/>
      <c r="E8338" s="5"/>
      <c r="F8338" s="5"/>
      <c r="G8338" s="5"/>
    </row>
    <row r="8339" spans="1:7" s="15" customFormat="1" x14ac:dyDescent="0.15">
      <c r="A8339" s="6"/>
      <c r="B8339" s="15">
        <v>8122</v>
      </c>
      <c r="C8339" s="18" t="str">
        <f>'Population tagcount script'!D8123</f>
        <v>in_f &lt;- "C:/NGS/save/F2_Adap-1.fastq"</v>
      </c>
      <c r="D8339" s="5"/>
      <c r="E8339" s="5"/>
      <c r="F8339" s="5"/>
      <c r="G8339" s="5"/>
    </row>
    <row r="8340" spans="1:7" s="15" customFormat="1" x14ac:dyDescent="0.15">
      <c r="A8340" s="6"/>
      <c r="B8340" s="15">
        <v>8123</v>
      </c>
      <c r="C8340" s="18" t="str">
        <f>'Population tagcount script'!D8124</f>
        <v>out_f &lt;- "C:/NGS/save/F2_Adap-2.fastq"</v>
      </c>
      <c r="D8340" s="5"/>
      <c r="E8340" s="5"/>
      <c r="F8340" s="5"/>
      <c r="G8340" s="5"/>
    </row>
    <row r="8341" spans="1:7" s="15" customFormat="1" x14ac:dyDescent="0.15">
      <c r="A8341" s="6"/>
      <c r="B8341" s="15">
        <v>8124</v>
      </c>
      <c r="C8341" s="18" t="str">
        <f>'Population tagcount script'!D8125</f>
        <v>param_adapter &lt;- "TAAGATCGGAAGAGCACACGTCTGAACTCCAGTCAC"  #Adapter sequence 2</v>
      </c>
      <c r="D8341" s="5"/>
      <c r="E8341" s="5"/>
      <c r="F8341" s="5"/>
      <c r="G8341" s="5"/>
    </row>
    <row r="8342" spans="1:7" s="15" customFormat="1" x14ac:dyDescent="0.15">
      <c r="A8342" s="6"/>
      <c r="B8342" s="15">
        <v>8125</v>
      </c>
      <c r="C8342" s="18" t="str">
        <f>'Population tagcount script'!D8126</f>
        <v xml:space="preserve">system.time(res2 &lt;- preprocessReads(filename=in_f,  outputFilename=out_f,Rpattern=param_adapter, max.Rmismatch=rep(0, nchar(param_adapter)), nBases=0, minLength=20, nrec=1000000))      </v>
      </c>
      <c r="D8342" s="5"/>
      <c r="E8342" s="5"/>
      <c r="F8342" s="5"/>
      <c r="G8342" s="5"/>
    </row>
    <row r="8343" spans="1:7" s="15" customFormat="1" x14ac:dyDescent="0.15">
      <c r="A8343" s="6"/>
      <c r="B8343" s="15">
        <v>8126</v>
      </c>
      <c r="C8343" s="18" t="str">
        <f>'Population tagcount script'!D8127</f>
        <v>in_f &lt;- "C:/NGS/save/F2_Adap-2.fastq"</v>
      </c>
      <c r="D8343" s="5"/>
      <c r="E8343" s="5"/>
      <c r="F8343" s="5"/>
      <c r="G8343" s="5"/>
    </row>
    <row r="8344" spans="1:7" s="15" customFormat="1" x14ac:dyDescent="0.15">
      <c r="A8344" s="6"/>
      <c r="B8344" s="15">
        <v>8127</v>
      </c>
      <c r="C8344" s="18" t="str">
        <f>'Population tagcount script'!D8128</f>
        <v>out_f &lt;- "C:/NGS/save/F2_Adap-3.fastq"</v>
      </c>
      <c r="D8344" s="5"/>
      <c r="E8344" s="5"/>
      <c r="F8344" s="5"/>
      <c r="G8344" s="5"/>
    </row>
    <row r="8345" spans="1:7" s="15" customFormat="1" x14ac:dyDescent="0.15">
      <c r="A8345" s="6"/>
      <c r="B8345" s="15">
        <v>8128</v>
      </c>
      <c r="C8345" s="18" t="str">
        <f>'Population tagcount script'!D8129</f>
        <v>param_adapter &lt;- "TAAGATCGGAAGAGCGTCGTGTAGGGAAAGAGTGT"  #Adapter sequence 3</v>
      </c>
      <c r="D8345" s="5"/>
      <c r="E8345" s="5"/>
      <c r="F8345" s="5"/>
      <c r="G8345" s="5"/>
    </row>
    <row r="8346" spans="1:7" s="15" customFormat="1" x14ac:dyDescent="0.15">
      <c r="A8346" s="6"/>
      <c r="B8346" s="15">
        <v>8129</v>
      </c>
      <c r="C8346" s="18" t="str">
        <f>'Population tagcount script'!D8130</f>
        <v xml:space="preserve">system.time(res3 &lt;- preprocessReads(filename=in_f,  outputFilename=out_f,Rpattern=param_adapter, max.Rmismatch=rep(0, nchar(param_adapter)), nBases=0, minLength=20, nrec=1000000))      </v>
      </c>
      <c r="D8346" s="5"/>
      <c r="E8346" s="5"/>
      <c r="F8346" s="5"/>
      <c r="G8346" s="5"/>
    </row>
    <row r="8347" spans="1:7" s="15" customFormat="1" x14ac:dyDescent="0.15">
      <c r="A8347" s="6"/>
      <c r="B8347" s="15">
        <v>8130</v>
      </c>
      <c r="C8347" s="18" t="str">
        <f>'Population tagcount script'!D8131</f>
        <v>in_f &lt;- "C:/NGS/save/F2_Adap-3.fastq"</v>
      </c>
      <c r="D8347" s="5"/>
      <c r="E8347" s="5"/>
      <c r="F8347" s="5"/>
      <c r="G8347" s="5"/>
    </row>
    <row r="8348" spans="1:7" s="15" customFormat="1" x14ac:dyDescent="0.15">
      <c r="A8348" s="6"/>
      <c r="B8348" s="15">
        <v>8131</v>
      </c>
      <c r="C8348" s="18" t="str">
        <f>'Population tagcount script'!D8132</f>
        <v>out_f &lt;- "C:/NGS/save/AdapterTrim_.fastq"</v>
      </c>
      <c r="D8348" s="5"/>
      <c r="E8348" s="5"/>
      <c r="F8348" s="5"/>
      <c r="G8348" s="5"/>
    </row>
    <row r="8349" spans="1:7" s="15" customFormat="1" x14ac:dyDescent="0.15">
      <c r="A8349" s="6"/>
      <c r="B8349" s="15">
        <v>8132</v>
      </c>
      <c r="C8349" s="18" t="str">
        <f>'Population tagcount script'!D8133</f>
        <v>param_adapter &lt;- "CATGAGATCGGAAGAGCACACGTCTGAACTCCAGTCAC"  #Adapter sequence 4</v>
      </c>
      <c r="D8349" s="5"/>
      <c r="E8349" s="5"/>
      <c r="F8349" s="5"/>
      <c r="G8349" s="5"/>
    </row>
    <row r="8350" spans="1:7" s="15" customFormat="1" x14ac:dyDescent="0.15">
      <c r="A8350" s="6"/>
      <c r="B8350" s="15">
        <v>8133</v>
      </c>
      <c r="C8350" s="18" t="str">
        <f>'Population tagcount script'!D8134</f>
        <v xml:space="preserve">system.time(res4 &lt;- preprocessReads(filename=in_f,  outputFilename=out_f,Rpattern=param_adapter, max.Rmismatch=rep(0, nchar(param_adapter)), nBases=0, minLength=20, nrec=1000000))      </v>
      </c>
      <c r="D8350" s="5"/>
      <c r="E8350" s="5"/>
      <c r="F8350" s="5"/>
      <c r="G8350" s="5"/>
    </row>
    <row r="8351" spans="1:7" s="15" customFormat="1" x14ac:dyDescent="0.15">
      <c r="A8351" s="6"/>
      <c r="B8351" s="15">
        <v>8134</v>
      </c>
      <c r="C8351" s="18" t="str">
        <f>'Population tagcount script'!D8135</f>
        <v>res &lt;- rbind(res1,res2,res3,res4)</v>
      </c>
      <c r="D8351" s="5"/>
      <c r="E8351" s="5"/>
      <c r="F8351" s="5"/>
      <c r="G8351" s="5"/>
    </row>
    <row r="8352" spans="1:7" s="15" customFormat="1" x14ac:dyDescent="0.15">
      <c r="A8352" s="6"/>
      <c r="B8352" s="15">
        <v>8135</v>
      </c>
      <c r="C8352" s="18" t="str">
        <f>'Population tagcount script'!D8136</f>
        <v>write.csv(res, "C:/NGS/save/.fastq.csv")</v>
      </c>
      <c r="D8352" s="5"/>
      <c r="E8352" s="5"/>
      <c r="F8352" s="5"/>
      <c r="G8352" s="5"/>
    </row>
    <row r="8353" spans="1:7" s="15" customFormat="1" x14ac:dyDescent="0.15">
      <c r="A8353" s="6"/>
      <c r="B8353" s="15">
        <v>8136</v>
      </c>
      <c r="C8353" s="18" t="str">
        <f>'Population tagcount script'!D8137</f>
        <v>system.time(fastq &lt;- fread("C:/NGS/save/AdapterTrim_.fastq", header=F, sep="\t", na.strings="NA", strip.white=TRUE, verbose=TRUE))</v>
      </c>
      <c r="D8353" s="5"/>
      <c r="E8353" s="5"/>
      <c r="F8353" s="5"/>
      <c r="G8353" s="5"/>
    </row>
    <row r="8354" spans="1:7" s="15" customFormat="1" x14ac:dyDescent="0.15">
      <c r="A8354" s="6"/>
      <c r="B8354" s="15">
        <v>8137</v>
      </c>
      <c r="C8354" s="18" t="str">
        <f>'Population tagcount script'!D8138</f>
        <v>file.remove("C:/NGS/save/AdapterTrim_.fastq","C:/NGS/save/F2_Adap-0.fastq","C:/NGS/save/F2_Adap-1.fastq","C:/NGS/save/F2_Adap-2.fastq","C:/NGS/save/F2_Adap-3.fastq")</v>
      </c>
      <c r="D8354" s="5"/>
      <c r="E8354" s="5"/>
      <c r="F8354" s="5"/>
      <c r="G8354" s="5"/>
    </row>
    <row r="8355" spans="1:7" s="15" customFormat="1" x14ac:dyDescent="0.15">
      <c r="A8355" s="6"/>
      <c r="B8355" s="15">
        <v>8138</v>
      </c>
      <c r="C8355" s="18" t="str">
        <f>'Population tagcount script'!D8139</f>
        <v>system.time(nucleotide &lt;- fastq[2+4*(0:((nrow(fastq)/4)-1))])</v>
      </c>
      <c r="D8355" s="5"/>
      <c r="E8355" s="5"/>
      <c r="F8355" s="5"/>
      <c r="G8355" s="5"/>
    </row>
    <row r="8356" spans="1:7" s="15" customFormat="1" x14ac:dyDescent="0.15">
      <c r="A8356" s="6"/>
      <c r="B8356" s="15">
        <v>8139</v>
      </c>
      <c r="C8356" s="18" t="str">
        <f>'Population tagcount script'!D8140</f>
        <v>system.time(RADtag &lt;- sort(table(nucleotide), decreasing=TRUE))</v>
      </c>
      <c r="D8356" s="5"/>
      <c r="E8356" s="5"/>
      <c r="F8356" s="5"/>
      <c r="G8356" s="5"/>
    </row>
    <row r="8357" spans="1:7" s="15" customFormat="1" x14ac:dyDescent="0.15">
      <c r="A8357" s="6"/>
      <c r="B8357" s="15">
        <v>8140</v>
      </c>
      <c r="C8357" s="18" t="str">
        <f>'Population tagcount script'!D8141</f>
        <v>system.time(write.csv(RADtag, file="C:/NGS/save/.tagcount", row.names = F))</v>
      </c>
      <c r="D8357" s="5"/>
      <c r="E8357" s="5"/>
      <c r="F8357" s="5"/>
      <c r="G8357" s="5"/>
    </row>
    <row r="8358" spans="1:7" s="15" customFormat="1" x14ac:dyDescent="0.15">
      <c r="A8358" s="6"/>
      <c r="B8358" s="15">
        <v>8141</v>
      </c>
      <c r="C8358" s="18" t="str">
        <f>'Population tagcount script'!D8142</f>
        <v>file.remove("C:/NGS/save/.fastq")</v>
      </c>
      <c r="D8358" s="5"/>
      <c r="E8358" s="5"/>
      <c r="F8358" s="5"/>
      <c r="G8358" s="5"/>
    </row>
    <row r="8359" spans="1:7" s="15" customFormat="1" x14ac:dyDescent="0.15">
      <c r="A8359" s="6"/>
      <c r="B8359" s="15">
        <v>8142</v>
      </c>
      <c r="C8359" s="18" t="str">
        <f>'Population tagcount script'!D8143</f>
        <v>RAD_1over &lt;- RADtag[RADtag&gt;1]</v>
      </c>
      <c r="D8359" s="5"/>
      <c r="E8359" s="5"/>
      <c r="F8359" s="5"/>
      <c r="G8359" s="5"/>
    </row>
    <row r="8360" spans="1:7" s="15" customFormat="1" x14ac:dyDescent="0.15">
      <c r="A8360" s="6"/>
      <c r="B8360" s="15">
        <v>8143</v>
      </c>
      <c r="C8360" s="18" t="str">
        <f>'Population tagcount script'!D8144</f>
        <v>system.time(write.csv(RAD_1over, file="C:/NGS/save/.tagcount1over", row.names = F))</v>
      </c>
      <c r="D8360" s="5"/>
      <c r="E8360" s="5"/>
      <c r="F8360" s="5"/>
      <c r="G8360" s="5"/>
    </row>
    <row r="8361" spans="1:7" s="15" customFormat="1" x14ac:dyDescent="0.15">
      <c r="A8361" s="6"/>
      <c r="B8361" s="15">
        <v>8144</v>
      </c>
      <c r="C8361" s="18" t="str">
        <f>'Population tagcount script'!D8145</f>
        <v>rm(list=ls())</v>
      </c>
      <c r="D8361" s="5"/>
      <c r="E8361" s="5"/>
      <c r="F8361" s="5"/>
      <c r="G8361" s="5"/>
    </row>
    <row r="8362" spans="1:7" s="15" customFormat="1" x14ac:dyDescent="0.15">
      <c r="A8362" s="6"/>
      <c r="B8362" s="15">
        <v>8145</v>
      </c>
      <c r="C8362" s="18" t="str">
        <f>'Population tagcount script'!D8146</f>
        <v>in_f &lt;- c("0", "0")</v>
      </c>
      <c r="D8362" s="5"/>
      <c r="E8362" s="5"/>
      <c r="F8362" s="5"/>
      <c r="G8362" s="5"/>
    </row>
    <row r="8363" spans="1:7" s="15" customFormat="1" x14ac:dyDescent="0.15">
      <c r="A8363" s="6"/>
      <c r="B8363" s="15">
        <v>8146</v>
      </c>
      <c r="C8363" s="18" t="str">
        <f>'Population tagcount script'!D8147</f>
        <v>out_f &lt;- "C:/NGS/save/.fastq"</v>
      </c>
      <c r="D8363" s="5"/>
      <c r="E8363" s="5"/>
      <c r="F8363" s="5"/>
      <c r="G8363" s="5"/>
    </row>
    <row r="8364" spans="1:7" s="15" customFormat="1" x14ac:dyDescent="0.15">
      <c r="A8364" s="6"/>
      <c r="B8364" s="15">
        <v>8147</v>
      </c>
      <c r="C8364" s="18" t="str">
        <f>'Population tagcount script'!D8148</f>
        <v>param_trim &lt;- 0</v>
      </c>
      <c r="D8364" s="5"/>
      <c r="E8364" s="5"/>
      <c r="F8364" s="5"/>
      <c r="G8364" s="5"/>
    </row>
    <row r="8365" spans="1:7" s="15" customFormat="1" x14ac:dyDescent="0.15">
      <c r="A8365" s="6"/>
      <c r="B8365" s="15">
        <v>8148</v>
      </c>
      <c r="C8365" s="18" t="str">
        <f>'Population tagcount script'!D8149</f>
        <v xml:space="preserve">fastq &lt;- readFastq(in_f)              </v>
      </c>
      <c r="D8365" s="5"/>
      <c r="E8365" s="5"/>
      <c r="F8365" s="5"/>
      <c r="G8365" s="5"/>
    </row>
    <row r="8366" spans="1:7" s="15" customFormat="1" x14ac:dyDescent="0.15">
      <c r="A8366" s="6"/>
      <c r="B8366" s="15">
        <v>8149</v>
      </c>
      <c r="C8366" s="18" t="str">
        <f>'Population tagcount script'!D8150</f>
        <v>hoge &lt;- width(sread(fastq)) - param_trim</v>
      </c>
      <c r="D8366" s="5"/>
      <c r="E8366" s="5"/>
      <c r="F8366" s="5"/>
      <c r="G8366" s="5"/>
    </row>
    <row r="8367" spans="1:7" s="15" customFormat="1" x14ac:dyDescent="0.15">
      <c r="A8367" s="6"/>
      <c r="B8367" s="15">
        <v>8150</v>
      </c>
      <c r="C8367" s="18" t="str">
        <f>'Population tagcount script'!D8151</f>
        <v xml:space="preserve">hoge[hoge &lt; 1] &lt;- 1                   </v>
      </c>
      <c r="D8367" s="5"/>
      <c r="E8367" s="5"/>
      <c r="F8367" s="5"/>
      <c r="G8367" s="5"/>
    </row>
    <row r="8368" spans="1:7" s="15" customFormat="1" x14ac:dyDescent="0.15">
      <c r="A8368" s="6"/>
      <c r="B8368" s="15">
        <v>8151</v>
      </c>
      <c r="C8368" s="18" t="str">
        <f>'Population tagcount script'!D8152</f>
        <v>hoge1 &lt;- DNAStringSet(sread(fastq), start=1, end=hoge)</v>
      </c>
      <c r="D8368" s="5"/>
      <c r="E8368" s="5"/>
      <c r="F8368" s="5"/>
      <c r="G8368" s="5"/>
    </row>
    <row r="8369" spans="1:7" s="15" customFormat="1" x14ac:dyDescent="0.15">
      <c r="A8369" s="6"/>
      <c r="B8369" s="15">
        <v>8152</v>
      </c>
      <c r="C8369" s="18" t="str">
        <f>'Population tagcount script'!D8153</f>
        <v>hoge2 &lt;- BStringSet(quality(quality(fastq)), start=1, end=hoge)</v>
      </c>
      <c r="D8369" s="5"/>
      <c r="E8369" s="5"/>
      <c r="F8369" s="5"/>
      <c r="G8369" s="5"/>
    </row>
    <row r="8370" spans="1:7" s="15" customFormat="1" x14ac:dyDescent="0.15">
      <c r="A8370" s="6"/>
      <c r="B8370" s="15">
        <v>8153</v>
      </c>
      <c r="C8370" s="18" t="str">
        <f>'Population tagcount script'!D8154</f>
        <v>fastq &lt;- ShortReadQ(hoge1, hoge2, id(fastq))</v>
      </c>
      <c r="D8370" s="5"/>
      <c r="E8370" s="5"/>
      <c r="F8370" s="5"/>
      <c r="G8370" s="5"/>
    </row>
    <row r="8371" spans="1:7" s="15" customFormat="1" x14ac:dyDescent="0.15">
      <c r="A8371" s="6"/>
      <c r="B8371" s="15">
        <v>8154</v>
      </c>
      <c r="C8371" s="18" t="str">
        <f>'Population tagcount script'!D8155</f>
        <v xml:space="preserve">writeFastq(fastq, out_f, compress=F)   </v>
      </c>
      <c r="D8371" s="5"/>
      <c r="E8371" s="5"/>
      <c r="F8371" s="5"/>
      <c r="G8371" s="5"/>
    </row>
    <row r="8372" spans="1:7" s="15" customFormat="1" x14ac:dyDescent="0.15">
      <c r="A8372" s="6"/>
      <c r="B8372" s="15">
        <v>8155</v>
      </c>
      <c r="C8372" s="18" t="str">
        <f>'Population tagcount script'!D8156</f>
        <v>param1 &lt;- 35</v>
      </c>
      <c r="D8372" s="5"/>
      <c r="E8372" s="5"/>
      <c r="F8372" s="5"/>
      <c r="G8372" s="5"/>
    </row>
    <row r="8373" spans="1:7" s="15" customFormat="1" x14ac:dyDescent="0.15">
      <c r="A8373" s="6"/>
      <c r="B8373" s="15">
        <v>8156</v>
      </c>
      <c r="C8373" s="18" t="str">
        <f>'Population tagcount script'!D8157</f>
        <v>param2 &lt;- 0.1</v>
      </c>
      <c r="D8373" s="5"/>
      <c r="E8373" s="5"/>
      <c r="F8373" s="5"/>
      <c r="G8373" s="5"/>
    </row>
    <row r="8374" spans="1:7" s="15" customFormat="1" x14ac:dyDescent="0.15">
      <c r="A8374" s="6"/>
      <c r="B8374" s="15">
        <v>8157</v>
      </c>
      <c r="C8374" s="18" t="str">
        <f>'Population tagcount script'!D8158</f>
        <v>fastq &lt;- readFastq("C:/NGS/save/.fastq")</v>
      </c>
      <c r="D8374" s="5"/>
      <c r="E8374" s="5"/>
      <c r="F8374" s="5"/>
      <c r="G8374" s="5"/>
    </row>
    <row r="8375" spans="1:7" s="15" customFormat="1" x14ac:dyDescent="0.15">
      <c r="A8375" s="6"/>
      <c r="B8375" s="15">
        <v>8158</v>
      </c>
      <c r="C8375" s="18" t="str">
        <f>'Population tagcount script'!D8159</f>
        <v>hoge &lt;- as(quality(fastq), "matrix")</v>
      </c>
      <c r="D8375" s="5"/>
      <c r="E8375" s="5"/>
      <c r="F8375" s="5"/>
      <c r="G8375" s="5"/>
    </row>
    <row r="8376" spans="1:7" s="15" customFormat="1" x14ac:dyDescent="0.15">
      <c r="A8376" s="6"/>
      <c r="B8376" s="15">
        <v>8159</v>
      </c>
      <c r="C8376" s="18" t="str">
        <f>'Population tagcount script'!D8160</f>
        <v>obj &lt;- (rowSums(hoge &lt; param1) &lt;= width(fastq)*param2)</v>
      </c>
      <c r="D8376" s="5"/>
      <c r="E8376" s="5"/>
      <c r="F8376" s="5"/>
      <c r="G8376" s="5"/>
    </row>
    <row r="8377" spans="1:7" s="15" customFormat="1" x14ac:dyDescent="0.15">
      <c r="A8377" s="6"/>
      <c r="B8377" s="15">
        <v>8160</v>
      </c>
      <c r="C8377" s="18" t="str">
        <f>'Population tagcount script'!D8161</f>
        <v>fastq &lt;- fastq[obj]</v>
      </c>
      <c r="D8377" s="5"/>
      <c r="E8377" s="5"/>
      <c r="F8377" s="5"/>
      <c r="G8377" s="5"/>
    </row>
    <row r="8378" spans="1:7" s="15" customFormat="1" x14ac:dyDescent="0.15">
      <c r="A8378" s="6"/>
      <c r="B8378" s="15">
        <v>8161</v>
      </c>
      <c r="C8378" s="18" t="str">
        <f>'Population tagcount script'!D8162</f>
        <v xml:space="preserve">writeFastq(fastq, "C:/NGS/save/F2_Adap-0.fastq", compress=F)   </v>
      </c>
      <c r="D8378" s="5"/>
      <c r="E8378" s="5"/>
      <c r="F8378" s="5"/>
      <c r="G8378" s="5"/>
    </row>
    <row r="8379" spans="1:7" s="15" customFormat="1" x14ac:dyDescent="0.15">
      <c r="A8379" s="6"/>
      <c r="B8379" s="15">
        <v>8162</v>
      </c>
      <c r="C8379" s="18" t="str">
        <f>'Population tagcount script'!D8163</f>
        <v>in_f &lt;- "C:/NGS/save/F2_Adap-0.fastq"</v>
      </c>
      <c r="D8379" s="5"/>
      <c r="E8379" s="5"/>
      <c r="F8379" s="5"/>
      <c r="G8379" s="5"/>
    </row>
    <row r="8380" spans="1:7" s="15" customFormat="1" x14ac:dyDescent="0.15">
      <c r="A8380" s="6"/>
      <c r="B8380" s="15">
        <v>8163</v>
      </c>
      <c r="C8380" s="18" t="str">
        <f>'Population tagcount script'!D8164</f>
        <v>out_f &lt;- "C:/NGS/save/F2_Adap-1.fastq"</v>
      </c>
      <c r="D8380" s="5"/>
      <c r="E8380" s="5"/>
      <c r="F8380" s="5"/>
      <c r="G8380" s="5"/>
    </row>
    <row r="8381" spans="1:7" s="15" customFormat="1" x14ac:dyDescent="0.15">
      <c r="A8381" s="6"/>
      <c r="B8381" s="15">
        <v>8164</v>
      </c>
      <c r="C8381" s="18" t="str">
        <f>'Population tagcount script'!D8165</f>
        <v>param_adapter &lt;- "CATGAGATCGGAAGAGCGTCGTGTAGGGAAAGAGTGT"  #Adapter sequence 1</v>
      </c>
      <c r="D8381" s="5"/>
      <c r="E8381" s="5"/>
      <c r="F8381" s="5"/>
      <c r="G8381" s="5"/>
    </row>
    <row r="8382" spans="1:7" s="15" customFormat="1" x14ac:dyDescent="0.15">
      <c r="A8382" s="6"/>
      <c r="B8382" s="15">
        <v>8165</v>
      </c>
      <c r="C8382" s="18" t="str">
        <f>'Population tagcount script'!D8166</f>
        <v xml:space="preserve">system.time(res1 &lt;- preprocessReads(filename=in_f,  outputFilename=out_f,Rpattern=param_adapter, max.Rmismatch=rep(0, nchar(param_adapter)), nBases=0, minLength=20, nrec=1000000))      </v>
      </c>
      <c r="D8382" s="5"/>
      <c r="E8382" s="5"/>
      <c r="F8382" s="5"/>
      <c r="G8382" s="5"/>
    </row>
    <row r="8383" spans="1:7" s="15" customFormat="1" x14ac:dyDescent="0.15">
      <c r="A8383" s="6"/>
      <c r="B8383" s="15">
        <v>8166</v>
      </c>
      <c r="C8383" s="18" t="str">
        <f>'Population tagcount script'!D8167</f>
        <v>in_f &lt;- "C:/NGS/save/F2_Adap-1.fastq"</v>
      </c>
      <c r="D8383" s="5"/>
      <c r="E8383" s="5"/>
      <c r="F8383" s="5"/>
      <c r="G8383" s="5"/>
    </row>
    <row r="8384" spans="1:7" s="15" customFormat="1" x14ac:dyDescent="0.15">
      <c r="A8384" s="6"/>
      <c r="B8384" s="15">
        <v>8167</v>
      </c>
      <c r="C8384" s="18" t="str">
        <f>'Population tagcount script'!D8168</f>
        <v>out_f &lt;- "C:/NGS/save/F2_Adap-2.fastq"</v>
      </c>
      <c r="D8384" s="5"/>
      <c r="E8384" s="5"/>
      <c r="F8384" s="5"/>
      <c r="G8384" s="5"/>
    </row>
    <row r="8385" spans="1:7" s="15" customFormat="1" x14ac:dyDescent="0.15">
      <c r="A8385" s="6"/>
      <c r="B8385" s="15">
        <v>8168</v>
      </c>
      <c r="C8385" s="18" t="str">
        <f>'Population tagcount script'!D8169</f>
        <v>param_adapter &lt;- "TAAGATCGGAAGAGCACACGTCTGAACTCCAGTCAC"  #Adapter sequence 2</v>
      </c>
      <c r="D8385" s="5"/>
      <c r="E8385" s="5"/>
      <c r="F8385" s="5"/>
      <c r="G8385" s="5"/>
    </row>
    <row r="8386" spans="1:7" s="15" customFormat="1" x14ac:dyDescent="0.15">
      <c r="A8386" s="6"/>
      <c r="B8386" s="15">
        <v>8169</v>
      </c>
      <c r="C8386" s="18" t="str">
        <f>'Population tagcount script'!D8170</f>
        <v xml:space="preserve">system.time(res2 &lt;- preprocessReads(filename=in_f,  outputFilename=out_f,Rpattern=param_adapter, max.Rmismatch=rep(0, nchar(param_adapter)), nBases=0, minLength=20, nrec=1000000))      </v>
      </c>
      <c r="D8386" s="5"/>
      <c r="E8386" s="5"/>
      <c r="F8386" s="5"/>
      <c r="G8386" s="5"/>
    </row>
    <row r="8387" spans="1:7" s="15" customFormat="1" x14ac:dyDescent="0.15">
      <c r="A8387" s="6"/>
      <c r="B8387" s="15">
        <v>8170</v>
      </c>
      <c r="C8387" s="18" t="str">
        <f>'Population tagcount script'!D8171</f>
        <v>in_f &lt;- "C:/NGS/save/F2_Adap-2.fastq"</v>
      </c>
      <c r="D8387" s="5"/>
      <c r="E8387" s="5"/>
      <c r="F8387" s="5"/>
      <c r="G8387" s="5"/>
    </row>
    <row r="8388" spans="1:7" s="15" customFormat="1" x14ac:dyDescent="0.15">
      <c r="A8388" s="6"/>
      <c r="B8388" s="15">
        <v>8171</v>
      </c>
      <c r="C8388" s="18" t="str">
        <f>'Population tagcount script'!D8172</f>
        <v>out_f &lt;- "C:/NGS/save/F2_Adap-3.fastq"</v>
      </c>
      <c r="D8388" s="5"/>
      <c r="E8388" s="5"/>
      <c r="F8388" s="5"/>
      <c r="G8388" s="5"/>
    </row>
    <row r="8389" spans="1:7" s="15" customFormat="1" x14ac:dyDescent="0.15">
      <c r="A8389" s="6"/>
      <c r="B8389" s="15">
        <v>8172</v>
      </c>
      <c r="C8389" s="18" t="str">
        <f>'Population tagcount script'!D8173</f>
        <v>param_adapter &lt;- "TAAGATCGGAAGAGCGTCGTGTAGGGAAAGAGTGT"  #Adapter sequence 3</v>
      </c>
      <c r="D8389" s="5"/>
      <c r="E8389" s="5"/>
      <c r="F8389" s="5"/>
      <c r="G8389" s="5"/>
    </row>
    <row r="8390" spans="1:7" s="15" customFormat="1" x14ac:dyDescent="0.15">
      <c r="A8390" s="6"/>
      <c r="B8390" s="15">
        <v>8173</v>
      </c>
      <c r="C8390" s="18" t="str">
        <f>'Population tagcount script'!D8174</f>
        <v xml:space="preserve">system.time(res3 &lt;- preprocessReads(filename=in_f,  outputFilename=out_f,Rpattern=param_adapter, max.Rmismatch=rep(0, nchar(param_adapter)), nBases=0, minLength=20, nrec=1000000))      </v>
      </c>
      <c r="D8390" s="5"/>
      <c r="E8390" s="5"/>
      <c r="F8390" s="5"/>
      <c r="G8390" s="5"/>
    </row>
    <row r="8391" spans="1:7" s="15" customFormat="1" x14ac:dyDescent="0.15">
      <c r="A8391" s="6"/>
      <c r="B8391" s="15">
        <v>8174</v>
      </c>
      <c r="C8391" s="18" t="str">
        <f>'Population tagcount script'!D8175</f>
        <v>in_f &lt;- "C:/NGS/save/F2_Adap-3.fastq"</v>
      </c>
      <c r="D8391" s="5"/>
      <c r="E8391" s="5"/>
      <c r="F8391" s="5"/>
      <c r="G8391" s="5"/>
    </row>
    <row r="8392" spans="1:7" s="15" customFormat="1" x14ac:dyDescent="0.15">
      <c r="A8392" s="6"/>
      <c r="B8392" s="15">
        <v>8175</v>
      </c>
      <c r="C8392" s="18" t="str">
        <f>'Population tagcount script'!D8176</f>
        <v>out_f &lt;- "C:/NGS/save/AdapterTrim_.fastq"</v>
      </c>
      <c r="D8392" s="5"/>
      <c r="E8392" s="5"/>
      <c r="F8392" s="5"/>
      <c r="G8392" s="5"/>
    </row>
    <row r="8393" spans="1:7" s="15" customFormat="1" x14ac:dyDescent="0.15">
      <c r="A8393" s="6"/>
      <c r="B8393" s="15">
        <v>8176</v>
      </c>
      <c r="C8393" s="18" t="str">
        <f>'Population tagcount script'!D8177</f>
        <v>param_adapter &lt;- "CATGAGATCGGAAGAGCACACGTCTGAACTCCAGTCAC"  #Adapter sequence 4</v>
      </c>
      <c r="D8393" s="5"/>
      <c r="E8393" s="5"/>
      <c r="F8393" s="5"/>
      <c r="G8393" s="5"/>
    </row>
    <row r="8394" spans="1:7" s="15" customFormat="1" x14ac:dyDescent="0.15">
      <c r="A8394" s="6"/>
      <c r="B8394" s="15">
        <v>8177</v>
      </c>
      <c r="C8394" s="18" t="str">
        <f>'Population tagcount script'!D8178</f>
        <v xml:space="preserve">system.time(res4 &lt;- preprocessReads(filename=in_f,  outputFilename=out_f,Rpattern=param_adapter, max.Rmismatch=rep(0, nchar(param_adapter)), nBases=0, minLength=20, nrec=1000000))      </v>
      </c>
      <c r="D8394" s="5"/>
      <c r="E8394" s="5"/>
      <c r="F8394" s="5"/>
      <c r="G8394" s="5"/>
    </row>
    <row r="8395" spans="1:7" s="15" customFormat="1" x14ac:dyDescent="0.15">
      <c r="A8395" s="6"/>
      <c r="B8395" s="15">
        <v>8178</v>
      </c>
      <c r="C8395" s="18" t="str">
        <f>'Population tagcount script'!D8179</f>
        <v>res &lt;- rbind(res1,res2,res3,res4)</v>
      </c>
      <c r="D8395" s="5"/>
      <c r="E8395" s="5"/>
      <c r="F8395" s="5"/>
      <c r="G8395" s="5"/>
    </row>
    <row r="8396" spans="1:7" s="15" customFormat="1" x14ac:dyDescent="0.15">
      <c r="A8396" s="6"/>
      <c r="B8396" s="15">
        <v>8179</v>
      </c>
      <c r="C8396" s="18" t="str">
        <f>'Population tagcount script'!D8180</f>
        <v>write.csv(res, "C:/NGS/save/.fastq.csv")</v>
      </c>
      <c r="D8396" s="5"/>
      <c r="E8396" s="5"/>
      <c r="F8396" s="5"/>
      <c r="G8396" s="5"/>
    </row>
    <row r="8397" spans="1:7" s="15" customFormat="1" x14ac:dyDescent="0.15">
      <c r="A8397" s="6"/>
      <c r="B8397" s="15">
        <v>8180</v>
      </c>
      <c r="C8397" s="18" t="str">
        <f>'Population tagcount script'!D8181</f>
        <v>system.time(fastq &lt;- fread("C:/NGS/save/AdapterTrim_.fastq", header=F, sep="\t", na.strings="NA", strip.white=TRUE, verbose=TRUE))</v>
      </c>
      <c r="D8397" s="5"/>
      <c r="E8397" s="5"/>
      <c r="F8397" s="5"/>
      <c r="G8397" s="5"/>
    </row>
    <row r="8398" spans="1:7" s="15" customFormat="1" x14ac:dyDescent="0.15">
      <c r="A8398" s="6"/>
      <c r="B8398" s="15">
        <v>8181</v>
      </c>
      <c r="C8398" s="18" t="str">
        <f>'Population tagcount script'!D8182</f>
        <v>file.remove("C:/NGS/save/AdapterTrim_.fastq","C:/NGS/save/F2_Adap-0.fastq","C:/NGS/save/F2_Adap-1.fastq","C:/NGS/save/F2_Adap-2.fastq","C:/NGS/save/F2_Adap-3.fastq")</v>
      </c>
      <c r="D8398" s="5"/>
      <c r="E8398" s="5"/>
      <c r="F8398" s="5"/>
      <c r="G8398" s="5"/>
    </row>
    <row r="8399" spans="1:7" s="15" customFormat="1" x14ac:dyDescent="0.15">
      <c r="A8399" s="6"/>
      <c r="B8399" s="15">
        <v>8182</v>
      </c>
      <c r="C8399" s="18" t="str">
        <f>'Population tagcount script'!D8183</f>
        <v>system.time(nucleotide &lt;- fastq[2+4*(0:((nrow(fastq)/4)-1))])</v>
      </c>
      <c r="D8399" s="5"/>
      <c r="E8399" s="5"/>
      <c r="F8399" s="5"/>
      <c r="G8399" s="5"/>
    </row>
    <row r="8400" spans="1:7" s="15" customFormat="1" x14ac:dyDescent="0.15">
      <c r="A8400" s="6"/>
      <c r="B8400" s="15">
        <v>8183</v>
      </c>
      <c r="C8400" s="18" t="str">
        <f>'Population tagcount script'!D8184</f>
        <v>system.time(RADtag &lt;- sort(table(nucleotide), decreasing=TRUE))</v>
      </c>
      <c r="D8400" s="5"/>
      <c r="E8400" s="5"/>
      <c r="F8400" s="5"/>
      <c r="G8400" s="5"/>
    </row>
    <row r="8401" spans="1:7" s="15" customFormat="1" x14ac:dyDescent="0.15">
      <c r="A8401" s="6"/>
      <c r="B8401" s="15">
        <v>8184</v>
      </c>
      <c r="C8401" s="18" t="str">
        <f>'Population tagcount script'!D8185</f>
        <v>system.time(write.csv(RADtag, file="C:/NGS/save/.tagcount", row.names = F))</v>
      </c>
      <c r="D8401" s="5"/>
      <c r="E8401" s="5"/>
      <c r="F8401" s="5"/>
      <c r="G8401" s="5"/>
    </row>
    <row r="8402" spans="1:7" s="15" customFormat="1" x14ac:dyDescent="0.15">
      <c r="A8402" s="6"/>
      <c r="B8402" s="15">
        <v>8185</v>
      </c>
      <c r="C8402" s="18" t="str">
        <f>'Population tagcount script'!D8186</f>
        <v>file.remove("C:/NGS/save/.fastq")</v>
      </c>
      <c r="D8402" s="5"/>
      <c r="E8402" s="5"/>
      <c r="F8402" s="5"/>
      <c r="G8402" s="5"/>
    </row>
    <row r="8403" spans="1:7" s="15" customFormat="1" x14ac:dyDescent="0.15">
      <c r="A8403" s="6"/>
      <c r="B8403" s="15">
        <v>8186</v>
      </c>
      <c r="C8403" s="18" t="str">
        <f>'Population tagcount script'!D8187</f>
        <v>RAD_1over &lt;- RADtag[RADtag&gt;1]</v>
      </c>
      <c r="D8403" s="5"/>
      <c r="E8403" s="5"/>
      <c r="F8403" s="5"/>
      <c r="G8403" s="5"/>
    </row>
    <row r="8404" spans="1:7" s="15" customFormat="1" x14ac:dyDescent="0.15">
      <c r="A8404" s="6"/>
      <c r="B8404" s="15">
        <v>8187</v>
      </c>
      <c r="C8404" s="18" t="str">
        <f>'Population tagcount script'!D8188</f>
        <v>system.time(write.csv(RAD_1over, file="C:/NGS/save/.tagcount1over", row.names = F))</v>
      </c>
      <c r="D8404" s="5"/>
      <c r="E8404" s="5"/>
      <c r="F8404" s="5"/>
      <c r="G8404" s="5"/>
    </row>
    <row r="8405" spans="1:7" s="15" customFormat="1" x14ac:dyDescent="0.15">
      <c r="A8405" s="6"/>
      <c r="B8405" s="15">
        <v>8188</v>
      </c>
      <c r="C8405" s="18" t="str">
        <f>'Population tagcount script'!D8189</f>
        <v>rm(list=ls())</v>
      </c>
      <c r="D8405" s="5"/>
      <c r="E8405" s="5"/>
      <c r="F8405" s="5"/>
      <c r="G8405" s="5"/>
    </row>
    <row r="8406" spans="1:7" s="15" customFormat="1" x14ac:dyDescent="0.15">
      <c r="A8406" s="6"/>
      <c r="B8406" s="15">
        <v>8189</v>
      </c>
      <c r="C8406" s="18" t="str">
        <f>'Population tagcount script'!D8190</f>
        <v>in_f &lt;- c("0", "0")</v>
      </c>
      <c r="D8406" s="5"/>
      <c r="E8406" s="5"/>
      <c r="F8406" s="5"/>
      <c r="G8406" s="5"/>
    </row>
    <row r="8407" spans="1:7" s="15" customFormat="1" x14ac:dyDescent="0.15">
      <c r="A8407" s="6"/>
      <c r="B8407" s="15">
        <v>8190</v>
      </c>
      <c r="C8407" s="18" t="str">
        <f>'Population tagcount script'!D8191</f>
        <v>out_f &lt;- "C:/NGS/save/.fastq"</v>
      </c>
      <c r="D8407" s="5"/>
      <c r="E8407" s="5"/>
      <c r="F8407" s="5"/>
      <c r="G8407" s="5"/>
    </row>
    <row r="8408" spans="1:7" s="15" customFormat="1" x14ac:dyDescent="0.15">
      <c r="A8408" s="6"/>
      <c r="B8408" s="15">
        <v>8191</v>
      </c>
      <c r="C8408" s="18" t="str">
        <f>'Population tagcount script'!D8192</f>
        <v>param_trim &lt;- 0</v>
      </c>
      <c r="D8408" s="5"/>
      <c r="E8408" s="5"/>
      <c r="F8408" s="5"/>
      <c r="G8408" s="5"/>
    </row>
    <row r="8409" spans="1:7" s="15" customFormat="1" x14ac:dyDescent="0.15">
      <c r="A8409" s="6"/>
      <c r="B8409" s="15">
        <v>8192</v>
      </c>
      <c r="C8409" s="18" t="str">
        <f>'Population tagcount script'!D8193</f>
        <v xml:space="preserve">fastq &lt;- readFastq(in_f)              </v>
      </c>
      <c r="D8409" s="5"/>
      <c r="E8409" s="5"/>
      <c r="F8409" s="5"/>
      <c r="G8409" s="5"/>
    </row>
    <row r="8410" spans="1:7" s="15" customFormat="1" x14ac:dyDescent="0.15">
      <c r="A8410" s="6"/>
      <c r="B8410" s="15">
        <v>8193</v>
      </c>
      <c r="C8410" s="18" t="str">
        <f>'Population tagcount script'!D8194</f>
        <v>hoge &lt;- width(sread(fastq)) - param_trim</v>
      </c>
      <c r="D8410" s="5"/>
      <c r="E8410" s="5"/>
      <c r="F8410" s="5"/>
      <c r="G8410" s="5"/>
    </row>
    <row r="8411" spans="1:7" s="15" customFormat="1" x14ac:dyDescent="0.15">
      <c r="A8411" s="6"/>
      <c r="B8411" s="15">
        <v>8194</v>
      </c>
      <c r="C8411" s="18" t="str">
        <f>'Population tagcount script'!D8195</f>
        <v xml:space="preserve">hoge[hoge &lt; 1] &lt;- 1                   </v>
      </c>
      <c r="D8411" s="5"/>
      <c r="E8411" s="5"/>
      <c r="F8411" s="5"/>
      <c r="G8411" s="5"/>
    </row>
    <row r="8412" spans="1:7" s="15" customFormat="1" x14ac:dyDescent="0.15">
      <c r="A8412" s="6"/>
      <c r="B8412" s="15">
        <v>8195</v>
      </c>
      <c r="C8412" s="18" t="str">
        <f>'Population tagcount script'!D8196</f>
        <v>hoge1 &lt;- DNAStringSet(sread(fastq), start=1, end=hoge)</v>
      </c>
      <c r="D8412" s="5"/>
      <c r="E8412" s="5"/>
      <c r="F8412" s="5"/>
      <c r="G8412" s="5"/>
    </row>
    <row r="8413" spans="1:7" s="15" customFormat="1" x14ac:dyDescent="0.15">
      <c r="A8413" s="6"/>
      <c r="B8413" s="15">
        <v>8196</v>
      </c>
      <c r="C8413" s="18" t="str">
        <f>'Population tagcount script'!D8197</f>
        <v>hoge2 &lt;- BStringSet(quality(quality(fastq)), start=1, end=hoge)</v>
      </c>
      <c r="D8413" s="5"/>
      <c r="E8413" s="5"/>
      <c r="F8413" s="5"/>
      <c r="G8413" s="5"/>
    </row>
    <row r="8414" spans="1:7" s="15" customFormat="1" x14ac:dyDescent="0.15">
      <c r="A8414" s="6"/>
      <c r="B8414" s="15">
        <v>8197</v>
      </c>
      <c r="C8414" s="18" t="str">
        <f>'Population tagcount script'!D8198</f>
        <v>fastq &lt;- ShortReadQ(hoge1, hoge2, id(fastq))</v>
      </c>
      <c r="D8414" s="5"/>
      <c r="E8414" s="5"/>
      <c r="F8414" s="5"/>
      <c r="G8414" s="5"/>
    </row>
    <row r="8415" spans="1:7" s="15" customFormat="1" x14ac:dyDescent="0.15">
      <c r="A8415" s="6"/>
      <c r="B8415" s="15">
        <v>8198</v>
      </c>
      <c r="C8415" s="18" t="str">
        <f>'Population tagcount script'!D8199</f>
        <v xml:space="preserve">writeFastq(fastq, out_f, compress=F)   </v>
      </c>
      <c r="D8415" s="5"/>
      <c r="E8415" s="5"/>
      <c r="F8415" s="5"/>
      <c r="G8415" s="5"/>
    </row>
    <row r="8416" spans="1:7" s="15" customFormat="1" x14ac:dyDescent="0.15">
      <c r="A8416" s="6"/>
      <c r="B8416" s="15">
        <v>8199</v>
      </c>
      <c r="C8416" s="18" t="str">
        <f>'Population tagcount script'!D8200</f>
        <v>param1 &lt;- 35</v>
      </c>
      <c r="D8416" s="5"/>
      <c r="E8416" s="5"/>
      <c r="F8416" s="5"/>
      <c r="G8416" s="5"/>
    </row>
    <row r="8417" spans="1:7" s="15" customFormat="1" x14ac:dyDescent="0.15">
      <c r="A8417" s="6"/>
      <c r="B8417" s="15">
        <v>8200</v>
      </c>
      <c r="C8417" s="18" t="str">
        <f>'Population tagcount script'!D8201</f>
        <v>param2 &lt;- 0.1</v>
      </c>
      <c r="D8417" s="5"/>
      <c r="E8417" s="5"/>
      <c r="F8417" s="5"/>
      <c r="G8417" s="5"/>
    </row>
    <row r="8418" spans="1:7" s="15" customFormat="1" x14ac:dyDescent="0.15">
      <c r="A8418" s="6"/>
      <c r="B8418" s="15">
        <v>8201</v>
      </c>
      <c r="C8418" s="18" t="str">
        <f>'Population tagcount script'!D8202</f>
        <v>fastq &lt;- readFastq("C:/NGS/save/.fastq")</v>
      </c>
      <c r="D8418" s="5"/>
      <c r="E8418" s="5"/>
      <c r="F8418" s="5"/>
      <c r="G8418" s="5"/>
    </row>
    <row r="8419" spans="1:7" s="15" customFormat="1" x14ac:dyDescent="0.15">
      <c r="A8419" s="6"/>
      <c r="B8419" s="15">
        <v>8202</v>
      </c>
      <c r="C8419" s="18" t="str">
        <f>'Population tagcount script'!D8203</f>
        <v>hoge &lt;- as(quality(fastq), "matrix")</v>
      </c>
      <c r="D8419" s="5"/>
      <c r="E8419" s="5"/>
      <c r="F8419" s="5"/>
      <c r="G8419" s="5"/>
    </row>
    <row r="8420" spans="1:7" s="15" customFormat="1" x14ac:dyDescent="0.15">
      <c r="A8420" s="6"/>
      <c r="B8420" s="15">
        <v>8203</v>
      </c>
      <c r="C8420" s="18" t="str">
        <f>'Population tagcount script'!D8204</f>
        <v>obj &lt;- (rowSums(hoge &lt; param1) &lt;= width(fastq)*param2)</v>
      </c>
      <c r="D8420" s="5"/>
      <c r="E8420" s="5"/>
      <c r="F8420" s="5"/>
      <c r="G8420" s="5"/>
    </row>
    <row r="8421" spans="1:7" s="15" customFormat="1" x14ac:dyDescent="0.15">
      <c r="A8421" s="6"/>
      <c r="B8421" s="15">
        <v>8204</v>
      </c>
      <c r="C8421" s="18" t="str">
        <f>'Population tagcount script'!D8205</f>
        <v>fastq &lt;- fastq[obj]</v>
      </c>
      <c r="D8421" s="5"/>
      <c r="E8421" s="5"/>
      <c r="F8421" s="5"/>
      <c r="G8421" s="5"/>
    </row>
    <row r="8422" spans="1:7" s="15" customFormat="1" x14ac:dyDescent="0.15">
      <c r="A8422" s="6"/>
      <c r="B8422" s="15">
        <v>8205</v>
      </c>
      <c r="C8422" s="18" t="str">
        <f>'Population tagcount script'!D8206</f>
        <v xml:space="preserve">writeFastq(fastq, "C:/NGS/save/F2_Adap-0.fastq", compress=F)   </v>
      </c>
      <c r="D8422" s="5"/>
      <c r="E8422" s="5"/>
      <c r="F8422" s="5"/>
      <c r="G8422" s="5"/>
    </row>
    <row r="8423" spans="1:7" s="15" customFormat="1" x14ac:dyDescent="0.15">
      <c r="A8423" s="6"/>
      <c r="B8423" s="15">
        <v>8206</v>
      </c>
      <c r="C8423" s="18" t="str">
        <f>'Population tagcount script'!D8207</f>
        <v>in_f &lt;- "C:/NGS/save/F2_Adap-0.fastq"</v>
      </c>
      <c r="D8423" s="5"/>
      <c r="E8423" s="5"/>
      <c r="F8423" s="5"/>
      <c r="G8423" s="5"/>
    </row>
    <row r="8424" spans="1:7" s="15" customFormat="1" x14ac:dyDescent="0.15">
      <c r="A8424" s="6"/>
      <c r="B8424" s="15">
        <v>8207</v>
      </c>
      <c r="C8424" s="18" t="str">
        <f>'Population tagcount script'!D8208</f>
        <v>out_f &lt;- "C:/NGS/save/F2_Adap-1.fastq"</v>
      </c>
      <c r="D8424" s="5"/>
      <c r="E8424" s="5"/>
      <c r="F8424" s="5"/>
      <c r="G8424" s="5"/>
    </row>
    <row r="8425" spans="1:7" s="15" customFormat="1" x14ac:dyDescent="0.15">
      <c r="A8425" s="6"/>
      <c r="B8425" s="15">
        <v>8208</v>
      </c>
      <c r="C8425" s="18" t="str">
        <f>'Population tagcount script'!D8209</f>
        <v>param_adapter &lt;- "CATGAGATCGGAAGAGCGTCGTGTAGGGAAAGAGTGT"  #Adapter sequence 1</v>
      </c>
      <c r="D8425" s="5"/>
      <c r="E8425" s="5"/>
      <c r="F8425" s="5"/>
      <c r="G8425" s="5"/>
    </row>
    <row r="8426" spans="1:7" s="15" customFormat="1" x14ac:dyDescent="0.15">
      <c r="A8426" s="6"/>
      <c r="B8426" s="15">
        <v>8209</v>
      </c>
      <c r="C8426" s="18" t="str">
        <f>'Population tagcount script'!D8210</f>
        <v xml:space="preserve">system.time(res1 &lt;- preprocessReads(filename=in_f,  outputFilename=out_f,Rpattern=param_adapter, max.Rmismatch=rep(0, nchar(param_adapter)), nBases=0, minLength=20, nrec=1000000))      </v>
      </c>
      <c r="D8426" s="5"/>
      <c r="E8426" s="5"/>
      <c r="F8426" s="5"/>
      <c r="G8426" s="5"/>
    </row>
    <row r="8427" spans="1:7" s="15" customFormat="1" x14ac:dyDescent="0.15">
      <c r="A8427" s="6"/>
      <c r="B8427" s="15">
        <v>8210</v>
      </c>
      <c r="C8427" s="18" t="str">
        <f>'Population tagcount script'!D8211</f>
        <v>in_f &lt;- "C:/NGS/save/F2_Adap-1.fastq"</v>
      </c>
      <c r="D8427" s="5"/>
      <c r="E8427" s="5"/>
      <c r="F8427" s="5"/>
      <c r="G8427" s="5"/>
    </row>
    <row r="8428" spans="1:7" s="15" customFormat="1" x14ac:dyDescent="0.15">
      <c r="A8428" s="6"/>
      <c r="B8428" s="15">
        <v>8211</v>
      </c>
      <c r="C8428" s="18" t="str">
        <f>'Population tagcount script'!D8212</f>
        <v>out_f &lt;- "C:/NGS/save/F2_Adap-2.fastq"</v>
      </c>
      <c r="D8428" s="5"/>
      <c r="E8428" s="5"/>
      <c r="F8428" s="5"/>
      <c r="G8428" s="5"/>
    </row>
    <row r="8429" spans="1:7" s="15" customFormat="1" x14ac:dyDescent="0.15">
      <c r="A8429" s="6"/>
      <c r="B8429" s="15">
        <v>8212</v>
      </c>
      <c r="C8429" s="18" t="str">
        <f>'Population tagcount script'!D8213</f>
        <v>param_adapter &lt;- "TAAGATCGGAAGAGCACACGTCTGAACTCCAGTCAC"  #Adapter sequence 2</v>
      </c>
      <c r="D8429" s="5"/>
      <c r="E8429" s="5"/>
      <c r="F8429" s="5"/>
      <c r="G8429" s="5"/>
    </row>
    <row r="8430" spans="1:7" s="15" customFormat="1" x14ac:dyDescent="0.15">
      <c r="A8430" s="6"/>
      <c r="B8430" s="15">
        <v>8213</v>
      </c>
      <c r="C8430" s="18" t="str">
        <f>'Population tagcount script'!D8214</f>
        <v xml:space="preserve">system.time(res2 &lt;- preprocessReads(filename=in_f,  outputFilename=out_f,Rpattern=param_adapter, max.Rmismatch=rep(0, nchar(param_adapter)), nBases=0, minLength=20, nrec=1000000))      </v>
      </c>
      <c r="D8430" s="5"/>
      <c r="E8430" s="5"/>
      <c r="F8430" s="5"/>
      <c r="G8430" s="5"/>
    </row>
    <row r="8431" spans="1:7" s="15" customFormat="1" x14ac:dyDescent="0.15">
      <c r="A8431" s="6"/>
      <c r="B8431" s="15">
        <v>8214</v>
      </c>
      <c r="C8431" s="18" t="str">
        <f>'Population tagcount script'!D8215</f>
        <v>in_f &lt;- "C:/NGS/save/F2_Adap-2.fastq"</v>
      </c>
      <c r="D8431" s="5"/>
      <c r="E8431" s="5"/>
      <c r="F8431" s="5"/>
      <c r="G8431" s="5"/>
    </row>
    <row r="8432" spans="1:7" s="15" customFormat="1" x14ac:dyDescent="0.15">
      <c r="A8432" s="6"/>
      <c r="B8432" s="15">
        <v>8215</v>
      </c>
      <c r="C8432" s="18" t="str">
        <f>'Population tagcount script'!D8216</f>
        <v>out_f &lt;- "C:/NGS/save/F2_Adap-3.fastq"</v>
      </c>
      <c r="D8432" s="5"/>
      <c r="E8432" s="5"/>
      <c r="F8432" s="5"/>
      <c r="G8432" s="5"/>
    </row>
    <row r="8433" spans="1:7" s="15" customFormat="1" x14ac:dyDescent="0.15">
      <c r="A8433" s="6"/>
      <c r="B8433" s="15">
        <v>8216</v>
      </c>
      <c r="C8433" s="18" t="str">
        <f>'Population tagcount script'!D8217</f>
        <v>param_adapter &lt;- "TAAGATCGGAAGAGCGTCGTGTAGGGAAAGAGTGT"  #Adapter sequence 3</v>
      </c>
      <c r="D8433" s="5"/>
      <c r="E8433" s="5"/>
      <c r="F8433" s="5"/>
      <c r="G8433" s="5"/>
    </row>
    <row r="8434" spans="1:7" s="15" customFormat="1" x14ac:dyDescent="0.15">
      <c r="A8434" s="6"/>
      <c r="B8434" s="15">
        <v>8217</v>
      </c>
      <c r="C8434" s="18" t="str">
        <f>'Population tagcount script'!D8218</f>
        <v xml:space="preserve">system.time(res3 &lt;- preprocessReads(filename=in_f,  outputFilename=out_f,Rpattern=param_adapter, max.Rmismatch=rep(0, nchar(param_adapter)), nBases=0, minLength=20, nrec=1000000))      </v>
      </c>
      <c r="D8434" s="5"/>
      <c r="E8434" s="5"/>
      <c r="F8434" s="5"/>
      <c r="G8434" s="5"/>
    </row>
    <row r="8435" spans="1:7" s="15" customFormat="1" x14ac:dyDescent="0.15">
      <c r="A8435" s="6"/>
      <c r="B8435" s="15">
        <v>8218</v>
      </c>
      <c r="C8435" s="18" t="str">
        <f>'Population tagcount script'!D8219</f>
        <v>in_f &lt;- "C:/NGS/save/F2_Adap-3.fastq"</v>
      </c>
      <c r="D8435" s="5"/>
      <c r="E8435" s="5"/>
      <c r="F8435" s="5"/>
      <c r="G8435" s="5"/>
    </row>
    <row r="8436" spans="1:7" s="15" customFormat="1" x14ac:dyDescent="0.15">
      <c r="A8436" s="6"/>
      <c r="B8436" s="15">
        <v>8219</v>
      </c>
      <c r="C8436" s="18" t="str">
        <f>'Population tagcount script'!D8220</f>
        <v>out_f &lt;- "C:/NGS/save/AdapterTrim_.fastq"</v>
      </c>
      <c r="D8436" s="5"/>
      <c r="E8436" s="5"/>
      <c r="F8436" s="5"/>
      <c r="G8436" s="5"/>
    </row>
    <row r="8437" spans="1:7" s="15" customFormat="1" x14ac:dyDescent="0.15">
      <c r="A8437" s="6"/>
      <c r="B8437" s="15">
        <v>8220</v>
      </c>
      <c r="C8437" s="18" t="str">
        <f>'Population tagcount script'!D8221</f>
        <v>param_adapter &lt;- "CATGAGATCGGAAGAGCACACGTCTGAACTCCAGTCAC"  #Adapter sequence 4</v>
      </c>
      <c r="D8437" s="5"/>
      <c r="E8437" s="5"/>
      <c r="F8437" s="5"/>
      <c r="G8437" s="5"/>
    </row>
    <row r="8438" spans="1:7" s="15" customFormat="1" x14ac:dyDescent="0.15">
      <c r="A8438" s="6"/>
      <c r="B8438" s="15">
        <v>8221</v>
      </c>
      <c r="C8438" s="18" t="str">
        <f>'Population tagcount script'!D8222</f>
        <v xml:space="preserve">system.time(res4 &lt;- preprocessReads(filename=in_f,  outputFilename=out_f,Rpattern=param_adapter, max.Rmismatch=rep(0, nchar(param_adapter)), nBases=0, minLength=20, nrec=1000000))      </v>
      </c>
      <c r="D8438" s="5"/>
      <c r="E8438" s="5"/>
      <c r="F8438" s="5"/>
      <c r="G8438" s="5"/>
    </row>
    <row r="8439" spans="1:7" s="15" customFormat="1" x14ac:dyDescent="0.15">
      <c r="A8439" s="6"/>
      <c r="B8439" s="15">
        <v>8222</v>
      </c>
      <c r="C8439" s="18" t="str">
        <f>'Population tagcount script'!D8223</f>
        <v>res &lt;- rbind(res1,res2,res3,res4)</v>
      </c>
      <c r="D8439" s="5"/>
      <c r="E8439" s="5"/>
      <c r="F8439" s="5"/>
      <c r="G8439" s="5"/>
    </row>
    <row r="8440" spans="1:7" s="15" customFormat="1" x14ac:dyDescent="0.15">
      <c r="A8440" s="6"/>
      <c r="B8440" s="15">
        <v>8223</v>
      </c>
      <c r="C8440" s="18" t="str">
        <f>'Population tagcount script'!D8224</f>
        <v>write.csv(res, "C:/NGS/save/.fastq.csv")</v>
      </c>
      <c r="D8440" s="5"/>
      <c r="E8440" s="5"/>
      <c r="F8440" s="5"/>
      <c r="G8440" s="5"/>
    </row>
    <row r="8441" spans="1:7" s="15" customFormat="1" x14ac:dyDescent="0.15">
      <c r="A8441" s="6"/>
      <c r="B8441" s="15">
        <v>8224</v>
      </c>
      <c r="C8441" s="18" t="str">
        <f>'Population tagcount script'!D8225</f>
        <v>system.time(fastq &lt;- fread("C:/NGS/save/AdapterTrim_.fastq", header=F, sep="\t", na.strings="NA", strip.white=TRUE, verbose=TRUE))</v>
      </c>
      <c r="D8441" s="5"/>
      <c r="E8441" s="5"/>
      <c r="F8441" s="5"/>
      <c r="G8441" s="5"/>
    </row>
    <row r="8442" spans="1:7" s="15" customFormat="1" x14ac:dyDescent="0.15">
      <c r="A8442" s="6"/>
      <c r="B8442" s="15">
        <v>8225</v>
      </c>
      <c r="C8442" s="18" t="str">
        <f>'Population tagcount script'!D8226</f>
        <v>file.remove("C:/NGS/save/AdapterTrim_.fastq","C:/NGS/save/F2_Adap-0.fastq","C:/NGS/save/F2_Adap-1.fastq","C:/NGS/save/F2_Adap-2.fastq","C:/NGS/save/F2_Adap-3.fastq")</v>
      </c>
      <c r="D8442" s="5"/>
      <c r="E8442" s="5"/>
      <c r="F8442" s="5"/>
      <c r="G8442" s="5"/>
    </row>
    <row r="8443" spans="1:7" s="15" customFormat="1" x14ac:dyDescent="0.15">
      <c r="A8443" s="6"/>
      <c r="B8443" s="15">
        <v>8226</v>
      </c>
      <c r="C8443" s="18" t="str">
        <f>'Population tagcount script'!D8227</f>
        <v>system.time(nucleotide &lt;- fastq[2+4*(0:((nrow(fastq)/4)-1))])</v>
      </c>
      <c r="D8443" s="5"/>
      <c r="E8443" s="5"/>
      <c r="F8443" s="5"/>
      <c r="G8443" s="5"/>
    </row>
    <row r="8444" spans="1:7" s="15" customFormat="1" x14ac:dyDescent="0.15">
      <c r="A8444" s="6"/>
      <c r="B8444" s="15">
        <v>8227</v>
      </c>
      <c r="C8444" s="18" t="str">
        <f>'Population tagcount script'!D8228</f>
        <v>system.time(RADtag &lt;- sort(table(nucleotide), decreasing=TRUE))</v>
      </c>
      <c r="D8444" s="5"/>
      <c r="E8444" s="5"/>
      <c r="F8444" s="5"/>
      <c r="G8444" s="5"/>
    </row>
    <row r="8445" spans="1:7" s="15" customFormat="1" x14ac:dyDescent="0.15">
      <c r="A8445" s="6"/>
      <c r="B8445" s="15">
        <v>8228</v>
      </c>
      <c r="C8445" s="18" t="str">
        <f>'Population tagcount script'!D8229</f>
        <v>system.time(write.csv(RADtag, file="C:/NGS/save/.tagcount", row.names = F))</v>
      </c>
      <c r="D8445" s="5"/>
      <c r="E8445" s="5"/>
      <c r="F8445" s="5"/>
      <c r="G8445" s="5"/>
    </row>
    <row r="8446" spans="1:7" s="15" customFormat="1" x14ac:dyDescent="0.15">
      <c r="A8446" s="6"/>
      <c r="B8446" s="15">
        <v>8229</v>
      </c>
      <c r="C8446" s="18" t="str">
        <f>'Population tagcount script'!D8230</f>
        <v>file.remove("C:/NGS/save/.fastq")</v>
      </c>
      <c r="D8446" s="5"/>
      <c r="E8446" s="5"/>
      <c r="F8446" s="5"/>
      <c r="G8446" s="5"/>
    </row>
    <row r="8447" spans="1:7" s="15" customFormat="1" x14ac:dyDescent="0.15">
      <c r="A8447" s="6"/>
      <c r="B8447" s="15">
        <v>8230</v>
      </c>
      <c r="C8447" s="18" t="str">
        <f>'Population tagcount script'!D8231</f>
        <v>RAD_1over &lt;- RADtag[RADtag&gt;1]</v>
      </c>
      <c r="D8447" s="5"/>
      <c r="E8447" s="5"/>
      <c r="F8447" s="5"/>
      <c r="G8447" s="5"/>
    </row>
    <row r="8448" spans="1:7" s="15" customFormat="1" x14ac:dyDescent="0.15">
      <c r="A8448" s="6"/>
      <c r="B8448" s="15">
        <v>8231</v>
      </c>
      <c r="C8448" s="18" t="str">
        <f>'Population tagcount script'!D8232</f>
        <v>system.time(write.csv(RAD_1over, file="C:/NGS/save/.tagcount1over", row.names = F))</v>
      </c>
      <c r="D8448" s="5"/>
      <c r="E8448" s="5"/>
      <c r="F8448" s="5"/>
      <c r="G8448" s="5"/>
    </row>
    <row r="8449" spans="1:7" s="15" customFormat="1" x14ac:dyDescent="0.15">
      <c r="A8449" s="6"/>
      <c r="B8449" s="15">
        <v>8232</v>
      </c>
      <c r="C8449" s="18" t="str">
        <f>'Population tagcount script'!D8233</f>
        <v>rm(list=ls())</v>
      </c>
      <c r="D8449" s="5"/>
      <c r="E8449" s="5"/>
      <c r="F8449" s="5"/>
      <c r="G8449" s="5"/>
    </row>
    <row r="8450" spans="1:7" s="15" customFormat="1" x14ac:dyDescent="0.15">
      <c r="A8450" s="6"/>
      <c r="B8450" s="15">
        <v>8233</v>
      </c>
      <c r="C8450" s="18" t="str">
        <f>'Population tagcount script'!D8234</f>
        <v>in_f &lt;- c("0", "0")</v>
      </c>
      <c r="D8450" s="5"/>
      <c r="E8450" s="5"/>
      <c r="F8450" s="5"/>
      <c r="G8450" s="5"/>
    </row>
    <row r="8451" spans="1:7" s="15" customFormat="1" x14ac:dyDescent="0.15">
      <c r="A8451" s="6"/>
      <c r="B8451" s="15">
        <v>8234</v>
      </c>
      <c r="C8451" s="18" t="str">
        <f>'Population tagcount script'!D8235</f>
        <v>out_f &lt;- "C:/NGS/save/.fastq"</v>
      </c>
      <c r="D8451" s="5"/>
      <c r="E8451" s="5"/>
      <c r="F8451" s="5"/>
      <c r="G8451" s="5"/>
    </row>
    <row r="8452" spans="1:7" s="15" customFormat="1" x14ac:dyDescent="0.15">
      <c r="A8452" s="6"/>
      <c r="B8452" s="15">
        <v>8235</v>
      </c>
      <c r="C8452" s="18" t="str">
        <f>'Population tagcount script'!D8236</f>
        <v>param_trim &lt;- 0</v>
      </c>
      <c r="D8452" s="5"/>
      <c r="E8452" s="5"/>
      <c r="F8452" s="5"/>
      <c r="G8452" s="5"/>
    </row>
    <row r="8453" spans="1:7" s="15" customFormat="1" x14ac:dyDescent="0.15">
      <c r="A8453" s="6"/>
      <c r="B8453" s="15">
        <v>8236</v>
      </c>
      <c r="C8453" s="18" t="str">
        <f>'Population tagcount script'!D8237</f>
        <v xml:space="preserve">fastq &lt;- readFastq(in_f)              </v>
      </c>
      <c r="D8453" s="5"/>
      <c r="E8453" s="5"/>
      <c r="F8453" s="5"/>
      <c r="G8453" s="5"/>
    </row>
    <row r="8454" spans="1:7" s="15" customFormat="1" x14ac:dyDescent="0.15">
      <c r="A8454" s="6"/>
      <c r="B8454" s="15">
        <v>8237</v>
      </c>
      <c r="C8454" s="18" t="str">
        <f>'Population tagcount script'!D8238</f>
        <v>hoge &lt;- width(sread(fastq)) - param_trim</v>
      </c>
      <c r="D8454" s="5"/>
      <c r="E8454" s="5"/>
      <c r="F8454" s="5"/>
      <c r="G8454" s="5"/>
    </row>
    <row r="8455" spans="1:7" s="15" customFormat="1" x14ac:dyDescent="0.15">
      <c r="A8455" s="6"/>
      <c r="B8455" s="15">
        <v>8238</v>
      </c>
      <c r="C8455" s="18" t="str">
        <f>'Population tagcount script'!D8239</f>
        <v xml:space="preserve">hoge[hoge &lt; 1] &lt;- 1                   </v>
      </c>
      <c r="D8455" s="5"/>
      <c r="E8455" s="5"/>
      <c r="F8455" s="5"/>
      <c r="G8455" s="5"/>
    </row>
    <row r="8456" spans="1:7" s="15" customFormat="1" x14ac:dyDescent="0.15">
      <c r="A8456" s="6"/>
      <c r="B8456" s="15">
        <v>8239</v>
      </c>
      <c r="C8456" s="18" t="str">
        <f>'Population tagcount script'!D8240</f>
        <v>hoge1 &lt;- DNAStringSet(sread(fastq), start=1, end=hoge)</v>
      </c>
      <c r="D8456" s="5"/>
      <c r="E8456" s="5"/>
      <c r="F8456" s="5"/>
      <c r="G8456" s="5"/>
    </row>
    <row r="8457" spans="1:7" s="15" customFormat="1" x14ac:dyDescent="0.15">
      <c r="A8457" s="6"/>
      <c r="B8457" s="15">
        <v>8240</v>
      </c>
      <c r="C8457" s="18" t="str">
        <f>'Population tagcount script'!D8241</f>
        <v>hoge2 &lt;- BStringSet(quality(quality(fastq)), start=1, end=hoge)</v>
      </c>
      <c r="D8457" s="5"/>
      <c r="E8457" s="5"/>
      <c r="F8457" s="5"/>
      <c r="G8457" s="5"/>
    </row>
    <row r="8458" spans="1:7" s="15" customFormat="1" x14ac:dyDescent="0.15">
      <c r="A8458" s="6"/>
      <c r="B8458" s="15">
        <v>8241</v>
      </c>
      <c r="C8458" s="18" t="str">
        <f>'Population tagcount script'!D8242</f>
        <v>fastq &lt;- ShortReadQ(hoge1, hoge2, id(fastq))</v>
      </c>
      <c r="D8458" s="5"/>
      <c r="E8458" s="5"/>
      <c r="F8458" s="5"/>
      <c r="G8458" s="5"/>
    </row>
    <row r="8459" spans="1:7" s="15" customFormat="1" x14ac:dyDescent="0.15">
      <c r="A8459" s="6"/>
      <c r="B8459" s="15">
        <v>8242</v>
      </c>
      <c r="C8459" s="18" t="str">
        <f>'Population tagcount script'!D8243</f>
        <v xml:space="preserve">writeFastq(fastq, out_f, compress=F)   </v>
      </c>
      <c r="D8459" s="5"/>
      <c r="E8459" s="5"/>
      <c r="F8459" s="5"/>
      <c r="G8459" s="5"/>
    </row>
    <row r="8460" spans="1:7" s="15" customFormat="1" x14ac:dyDescent="0.15">
      <c r="A8460" s="6"/>
      <c r="B8460" s="15">
        <v>8243</v>
      </c>
      <c r="C8460" s="18" t="str">
        <f>'Population tagcount script'!D8244</f>
        <v>param1 &lt;- 35</v>
      </c>
      <c r="D8460" s="5"/>
      <c r="E8460" s="5"/>
      <c r="F8460" s="5"/>
      <c r="G8460" s="5"/>
    </row>
    <row r="8461" spans="1:7" s="15" customFormat="1" x14ac:dyDescent="0.15">
      <c r="A8461" s="6"/>
      <c r="B8461" s="15">
        <v>8244</v>
      </c>
      <c r="C8461" s="18" t="str">
        <f>'Population tagcount script'!D8245</f>
        <v>param2 &lt;- 0.1</v>
      </c>
      <c r="D8461" s="5"/>
      <c r="E8461" s="5"/>
      <c r="F8461" s="5"/>
      <c r="G8461" s="5"/>
    </row>
    <row r="8462" spans="1:7" s="15" customFormat="1" x14ac:dyDescent="0.15">
      <c r="A8462" s="6"/>
      <c r="B8462" s="15">
        <v>8245</v>
      </c>
      <c r="C8462" s="18" t="str">
        <f>'Population tagcount script'!D8246</f>
        <v>fastq &lt;- readFastq("C:/NGS/save/.fastq")</v>
      </c>
      <c r="D8462" s="5"/>
      <c r="E8462" s="5"/>
      <c r="F8462" s="5"/>
      <c r="G8462" s="5"/>
    </row>
    <row r="8463" spans="1:7" s="15" customFormat="1" x14ac:dyDescent="0.15">
      <c r="A8463" s="6"/>
      <c r="B8463" s="15">
        <v>8246</v>
      </c>
      <c r="C8463" s="18" t="str">
        <f>'Population tagcount script'!D8247</f>
        <v>hoge &lt;- as(quality(fastq), "matrix")</v>
      </c>
      <c r="D8463" s="5"/>
      <c r="E8463" s="5"/>
      <c r="F8463" s="5"/>
      <c r="G8463" s="5"/>
    </row>
    <row r="8464" spans="1:7" s="15" customFormat="1" x14ac:dyDescent="0.15">
      <c r="A8464" s="6"/>
      <c r="B8464" s="15">
        <v>8247</v>
      </c>
      <c r="C8464" s="18" t="str">
        <f>'Population tagcount script'!D8248</f>
        <v>obj &lt;- (rowSums(hoge &lt; param1) &lt;= width(fastq)*param2)</v>
      </c>
      <c r="D8464" s="5"/>
      <c r="E8464" s="5"/>
      <c r="F8464" s="5"/>
      <c r="G8464" s="5"/>
    </row>
    <row r="8465" spans="1:7" s="15" customFormat="1" x14ac:dyDescent="0.15">
      <c r="A8465" s="6"/>
      <c r="B8465" s="15">
        <v>8248</v>
      </c>
      <c r="C8465" s="18" t="str">
        <f>'Population tagcount script'!D8249</f>
        <v>fastq &lt;- fastq[obj]</v>
      </c>
      <c r="D8465" s="5"/>
      <c r="E8465" s="5"/>
      <c r="F8465" s="5"/>
      <c r="G8465" s="5"/>
    </row>
    <row r="8466" spans="1:7" s="15" customFormat="1" x14ac:dyDescent="0.15">
      <c r="A8466" s="6"/>
      <c r="B8466" s="15">
        <v>8249</v>
      </c>
      <c r="C8466" s="18" t="str">
        <f>'Population tagcount script'!D8250</f>
        <v xml:space="preserve">writeFastq(fastq, "C:/NGS/save/F2_Adap-0.fastq", compress=F)   </v>
      </c>
      <c r="D8466" s="5"/>
      <c r="E8466" s="5"/>
      <c r="F8466" s="5"/>
      <c r="G8466" s="5"/>
    </row>
    <row r="8467" spans="1:7" s="15" customFormat="1" x14ac:dyDescent="0.15">
      <c r="A8467" s="6"/>
      <c r="B8467" s="15">
        <v>8250</v>
      </c>
      <c r="C8467" s="18" t="str">
        <f>'Population tagcount script'!D8251</f>
        <v>in_f &lt;- "C:/NGS/save/F2_Adap-0.fastq"</v>
      </c>
      <c r="D8467" s="5"/>
      <c r="E8467" s="5"/>
      <c r="F8467" s="5"/>
      <c r="G8467" s="5"/>
    </row>
    <row r="8468" spans="1:7" s="15" customFormat="1" x14ac:dyDescent="0.15">
      <c r="A8468" s="6"/>
      <c r="B8468" s="15">
        <v>8251</v>
      </c>
      <c r="C8468" s="18" t="str">
        <f>'Population tagcount script'!D8252</f>
        <v>out_f &lt;- "C:/NGS/save/F2_Adap-1.fastq"</v>
      </c>
      <c r="D8468" s="5"/>
      <c r="E8468" s="5"/>
      <c r="F8468" s="5"/>
      <c r="G8468" s="5"/>
    </row>
    <row r="8469" spans="1:7" s="15" customFormat="1" x14ac:dyDescent="0.15">
      <c r="A8469" s="6"/>
      <c r="B8469" s="15">
        <v>8252</v>
      </c>
      <c r="C8469" s="18" t="str">
        <f>'Population tagcount script'!D8253</f>
        <v>param_adapter &lt;- "CATGAGATCGGAAGAGCGTCGTGTAGGGAAAGAGTGT"  #Adapter sequence 1</v>
      </c>
      <c r="D8469" s="5"/>
      <c r="E8469" s="5"/>
      <c r="F8469" s="5"/>
      <c r="G8469" s="5"/>
    </row>
    <row r="8470" spans="1:7" s="15" customFormat="1" x14ac:dyDescent="0.15">
      <c r="A8470" s="6"/>
      <c r="B8470" s="15">
        <v>8253</v>
      </c>
      <c r="C8470" s="18" t="str">
        <f>'Population tagcount script'!D8254</f>
        <v xml:space="preserve">system.time(res1 &lt;- preprocessReads(filename=in_f,  outputFilename=out_f,Rpattern=param_adapter, max.Rmismatch=rep(0, nchar(param_adapter)), nBases=0, minLength=20, nrec=1000000))      </v>
      </c>
      <c r="D8470" s="5"/>
      <c r="E8470" s="5"/>
      <c r="F8470" s="5"/>
      <c r="G8470" s="5"/>
    </row>
    <row r="8471" spans="1:7" s="15" customFormat="1" x14ac:dyDescent="0.15">
      <c r="A8471" s="6"/>
      <c r="B8471" s="15">
        <v>8254</v>
      </c>
      <c r="C8471" s="18" t="str">
        <f>'Population tagcount script'!D8255</f>
        <v>in_f &lt;- "C:/NGS/save/F2_Adap-1.fastq"</v>
      </c>
      <c r="D8471" s="5"/>
      <c r="E8471" s="5"/>
      <c r="F8471" s="5"/>
      <c r="G8471" s="5"/>
    </row>
    <row r="8472" spans="1:7" s="15" customFormat="1" x14ac:dyDescent="0.15">
      <c r="A8472" s="6"/>
      <c r="B8472" s="15">
        <v>8255</v>
      </c>
      <c r="C8472" s="18" t="str">
        <f>'Population tagcount script'!D8256</f>
        <v>out_f &lt;- "C:/NGS/save/F2_Adap-2.fastq"</v>
      </c>
      <c r="D8472" s="5"/>
      <c r="E8472" s="5"/>
      <c r="F8472" s="5"/>
      <c r="G8472" s="5"/>
    </row>
    <row r="8473" spans="1:7" s="15" customFormat="1" x14ac:dyDescent="0.15">
      <c r="A8473" s="6"/>
      <c r="B8473" s="15">
        <v>8256</v>
      </c>
      <c r="C8473" s="18" t="str">
        <f>'Population tagcount script'!D8257</f>
        <v>param_adapter &lt;- "TAAGATCGGAAGAGCACACGTCTGAACTCCAGTCAC"  #Adapter sequence 2</v>
      </c>
      <c r="D8473" s="5"/>
      <c r="E8473" s="5"/>
      <c r="F8473" s="5"/>
      <c r="G8473" s="5"/>
    </row>
    <row r="8474" spans="1:7" s="15" customFormat="1" x14ac:dyDescent="0.15">
      <c r="A8474" s="6"/>
      <c r="B8474" s="15">
        <v>8257</v>
      </c>
      <c r="C8474" s="18" t="str">
        <f>'Population tagcount script'!D8258</f>
        <v xml:space="preserve">system.time(res2 &lt;- preprocessReads(filename=in_f,  outputFilename=out_f,Rpattern=param_adapter, max.Rmismatch=rep(0, nchar(param_adapter)), nBases=0, minLength=20, nrec=1000000))      </v>
      </c>
      <c r="D8474" s="5"/>
      <c r="E8474" s="5"/>
      <c r="F8474" s="5"/>
      <c r="G8474" s="5"/>
    </row>
    <row r="8475" spans="1:7" s="15" customFormat="1" x14ac:dyDescent="0.15">
      <c r="A8475" s="6"/>
      <c r="B8475" s="15">
        <v>8258</v>
      </c>
      <c r="C8475" s="18" t="str">
        <f>'Population tagcount script'!D8259</f>
        <v>in_f &lt;- "C:/NGS/save/F2_Adap-2.fastq"</v>
      </c>
      <c r="D8475" s="5"/>
      <c r="E8475" s="5"/>
      <c r="F8475" s="5"/>
      <c r="G8475" s="5"/>
    </row>
    <row r="8476" spans="1:7" s="15" customFormat="1" x14ac:dyDescent="0.15">
      <c r="A8476" s="6"/>
      <c r="B8476" s="15">
        <v>8259</v>
      </c>
      <c r="C8476" s="18" t="str">
        <f>'Population tagcount script'!D8260</f>
        <v>out_f &lt;- "C:/NGS/save/F2_Adap-3.fastq"</v>
      </c>
      <c r="D8476" s="5"/>
      <c r="E8476" s="5"/>
      <c r="F8476" s="5"/>
      <c r="G8476" s="5"/>
    </row>
    <row r="8477" spans="1:7" s="15" customFormat="1" x14ac:dyDescent="0.15">
      <c r="A8477" s="6"/>
      <c r="B8477" s="15">
        <v>8260</v>
      </c>
      <c r="C8477" s="18" t="str">
        <f>'Population tagcount script'!D8261</f>
        <v>param_adapter &lt;- "TAAGATCGGAAGAGCGTCGTGTAGGGAAAGAGTGT"  #Adapter sequence 3</v>
      </c>
      <c r="D8477" s="5"/>
      <c r="E8477" s="5"/>
      <c r="F8477" s="5"/>
      <c r="G8477" s="5"/>
    </row>
    <row r="8478" spans="1:7" s="15" customFormat="1" x14ac:dyDescent="0.15">
      <c r="A8478" s="6"/>
      <c r="B8478" s="15">
        <v>8261</v>
      </c>
      <c r="C8478" s="18" t="str">
        <f>'Population tagcount script'!D8262</f>
        <v xml:space="preserve">system.time(res3 &lt;- preprocessReads(filename=in_f,  outputFilename=out_f,Rpattern=param_adapter, max.Rmismatch=rep(0, nchar(param_adapter)), nBases=0, minLength=20, nrec=1000000))      </v>
      </c>
      <c r="D8478" s="5"/>
      <c r="E8478" s="5"/>
      <c r="F8478" s="5"/>
      <c r="G8478" s="5"/>
    </row>
    <row r="8479" spans="1:7" s="15" customFormat="1" x14ac:dyDescent="0.15">
      <c r="A8479" s="6"/>
      <c r="B8479" s="15">
        <v>8262</v>
      </c>
      <c r="C8479" s="18" t="str">
        <f>'Population tagcount script'!D8263</f>
        <v>in_f &lt;- "C:/NGS/save/F2_Adap-3.fastq"</v>
      </c>
      <c r="D8479" s="5"/>
      <c r="E8479" s="5"/>
      <c r="F8479" s="5"/>
      <c r="G8479" s="5"/>
    </row>
    <row r="8480" spans="1:7" s="15" customFormat="1" x14ac:dyDescent="0.15">
      <c r="A8480" s="6"/>
      <c r="B8480" s="15">
        <v>8263</v>
      </c>
      <c r="C8480" s="18" t="str">
        <f>'Population tagcount script'!D8264</f>
        <v>out_f &lt;- "C:/NGS/save/AdapterTrim_.fastq"</v>
      </c>
      <c r="D8480" s="5"/>
      <c r="E8480" s="5"/>
      <c r="F8480" s="5"/>
      <c r="G8480" s="5"/>
    </row>
    <row r="8481" spans="1:7" s="15" customFormat="1" x14ac:dyDescent="0.15">
      <c r="A8481" s="6"/>
      <c r="B8481" s="15">
        <v>8264</v>
      </c>
      <c r="C8481" s="18" t="str">
        <f>'Population tagcount script'!D8265</f>
        <v>param_adapter &lt;- "CATGAGATCGGAAGAGCACACGTCTGAACTCCAGTCAC"  #Adapter sequence 4</v>
      </c>
      <c r="D8481" s="5"/>
      <c r="E8481" s="5"/>
      <c r="F8481" s="5"/>
      <c r="G8481" s="5"/>
    </row>
    <row r="8482" spans="1:7" s="15" customFormat="1" x14ac:dyDescent="0.15">
      <c r="A8482" s="6"/>
      <c r="B8482" s="15">
        <v>8265</v>
      </c>
      <c r="C8482" s="18" t="str">
        <f>'Population tagcount script'!D8266</f>
        <v xml:space="preserve">system.time(res4 &lt;- preprocessReads(filename=in_f,  outputFilename=out_f,Rpattern=param_adapter, max.Rmismatch=rep(0, nchar(param_adapter)), nBases=0, minLength=20, nrec=1000000))      </v>
      </c>
      <c r="D8482" s="5"/>
      <c r="E8482" s="5"/>
      <c r="F8482" s="5"/>
      <c r="G8482" s="5"/>
    </row>
    <row r="8483" spans="1:7" s="15" customFormat="1" x14ac:dyDescent="0.15">
      <c r="A8483" s="6"/>
      <c r="B8483" s="15">
        <v>8266</v>
      </c>
      <c r="C8483" s="18" t="str">
        <f>'Population tagcount script'!D8267</f>
        <v>res &lt;- rbind(res1,res2,res3,res4)</v>
      </c>
      <c r="D8483" s="5"/>
      <c r="E8483" s="5"/>
      <c r="F8483" s="5"/>
      <c r="G8483" s="5"/>
    </row>
    <row r="8484" spans="1:7" s="15" customFormat="1" x14ac:dyDescent="0.15">
      <c r="A8484" s="6"/>
      <c r="B8484" s="15">
        <v>8267</v>
      </c>
      <c r="C8484" s="18" t="str">
        <f>'Population tagcount script'!D8268</f>
        <v>write.csv(res, "C:/NGS/save/.fastq.csv")</v>
      </c>
      <c r="D8484" s="5"/>
      <c r="E8484" s="5"/>
      <c r="F8484" s="5"/>
      <c r="G8484" s="5"/>
    </row>
    <row r="8485" spans="1:7" s="15" customFormat="1" x14ac:dyDescent="0.15">
      <c r="A8485" s="6"/>
      <c r="B8485" s="15">
        <v>8268</v>
      </c>
      <c r="C8485" s="18" t="str">
        <f>'Population tagcount script'!D8269</f>
        <v>system.time(fastq &lt;- fread("C:/NGS/save/AdapterTrim_.fastq", header=F, sep="\t", na.strings="NA", strip.white=TRUE, verbose=TRUE))</v>
      </c>
      <c r="D8485" s="5"/>
      <c r="E8485" s="5"/>
      <c r="F8485" s="5"/>
      <c r="G8485" s="5"/>
    </row>
    <row r="8486" spans="1:7" s="15" customFormat="1" x14ac:dyDescent="0.15">
      <c r="A8486" s="6"/>
      <c r="B8486" s="15">
        <v>8269</v>
      </c>
      <c r="C8486" s="18" t="str">
        <f>'Population tagcount script'!D8270</f>
        <v>file.remove("C:/NGS/save/AdapterTrim_.fastq","C:/NGS/save/F2_Adap-0.fastq","C:/NGS/save/F2_Adap-1.fastq","C:/NGS/save/F2_Adap-2.fastq","C:/NGS/save/F2_Adap-3.fastq")</v>
      </c>
      <c r="D8486" s="5"/>
      <c r="E8486" s="5"/>
      <c r="F8486" s="5"/>
      <c r="G8486" s="5"/>
    </row>
    <row r="8487" spans="1:7" s="15" customFormat="1" x14ac:dyDescent="0.15">
      <c r="A8487" s="6"/>
      <c r="B8487" s="15">
        <v>8270</v>
      </c>
      <c r="C8487" s="18" t="str">
        <f>'Population tagcount script'!D8271</f>
        <v>system.time(nucleotide &lt;- fastq[2+4*(0:((nrow(fastq)/4)-1))])</v>
      </c>
      <c r="D8487" s="5"/>
      <c r="E8487" s="5"/>
      <c r="F8487" s="5"/>
      <c r="G8487" s="5"/>
    </row>
    <row r="8488" spans="1:7" s="15" customFormat="1" x14ac:dyDescent="0.15">
      <c r="A8488" s="6"/>
      <c r="B8488" s="15">
        <v>8271</v>
      </c>
      <c r="C8488" s="18" t="str">
        <f>'Population tagcount script'!D8272</f>
        <v>system.time(RADtag &lt;- sort(table(nucleotide), decreasing=TRUE))</v>
      </c>
      <c r="D8488" s="5"/>
      <c r="E8488" s="5"/>
      <c r="F8488" s="5"/>
      <c r="G8488" s="5"/>
    </row>
    <row r="8489" spans="1:7" s="15" customFormat="1" x14ac:dyDescent="0.15">
      <c r="A8489" s="6"/>
      <c r="B8489" s="15">
        <v>8272</v>
      </c>
      <c r="C8489" s="18" t="str">
        <f>'Population tagcount script'!D8273</f>
        <v>system.time(write.csv(RADtag, file="C:/NGS/save/.tagcount", row.names = F))</v>
      </c>
      <c r="D8489" s="5"/>
      <c r="E8489" s="5"/>
      <c r="F8489" s="5"/>
      <c r="G8489" s="5"/>
    </row>
    <row r="8490" spans="1:7" s="15" customFormat="1" x14ac:dyDescent="0.15">
      <c r="A8490" s="6"/>
      <c r="B8490" s="15">
        <v>8273</v>
      </c>
      <c r="C8490" s="18" t="str">
        <f>'Population tagcount script'!D8274</f>
        <v>file.remove("C:/NGS/save/.fastq")</v>
      </c>
      <c r="D8490" s="5"/>
      <c r="E8490" s="5"/>
      <c r="F8490" s="5"/>
      <c r="G8490" s="5"/>
    </row>
    <row r="8491" spans="1:7" s="15" customFormat="1" x14ac:dyDescent="0.15">
      <c r="A8491" s="6"/>
      <c r="B8491" s="15">
        <v>8274</v>
      </c>
      <c r="C8491" s="18" t="str">
        <f>'Population tagcount script'!D8275</f>
        <v>RAD_1over &lt;- RADtag[RADtag&gt;1]</v>
      </c>
      <c r="D8491" s="5"/>
      <c r="E8491" s="5"/>
      <c r="F8491" s="5"/>
      <c r="G8491" s="5"/>
    </row>
    <row r="8492" spans="1:7" s="15" customFormat="1" x14ac:dyDescent="0.15">
      <c r="A8492" s="6"/>
      <c r="B8492" s="15">
        <v>8275</v>
      </c>
      <c r="C8492" s="18" t="str">
        <f>'Population tagcount script'!D8276</f>
        <v>system.time(write.csv(RAD_1over, file="C:/NGS/save/.tagcount1over", row.names = F))</v>
      </c>
      <c r="D8492" s="5"/>
      <c r="E8492" s="5"/>
      <c r="F8492" s="5"/>
      <c r="G8492" s="5"/>
    </row>
    <row r="8493" spans="1:7" s="15" customFormat="1" x14ac:dyDescent="0.15">
      <c r="A8493" s="6"/>
      <c r="B8493" s="15">
        <v>8276</v>
      </c>
      <c r="C8493" s="18" t="str">
        <f>'Population tagcount script'!D8277</f>
        <v>rm(list=ls())</v>
      </c>
      <c r="D8493" s="5"/>
      <c r="E8493" s="5"/>
      <c r="F8493" s="5"/>
      <c r="G8493" s="5"/>
    </row>
    <row r="8494" spans="1:7" s="15" customFormat="1" x14ac:dyDescent="0.15">
      <c r="A8494" s="6"/>
      <c r="B8494" s="15">
        <v>8277</v>
      </c>
      <c r="C8494" s="18" t="str">
        <f>'Population tagcount script'!D8278</f>
        <v>in_f &lt;- c("0", "0")</v>
      </c>
      <c r="D8494" s="5"/>
      <c r="E8494" s="5"/>
      <c r="F8494" s="5"/>
      <c r="G8494" s="5"/>
    </row>
    <row r="8495" spans="1:7" s="15" customFormat="1" x14ac:dyDescent="0.15">
      <c r="A8495" s="6"/>
      <c r="B8495" s="15">
        <v>8278</v>
      </c>
      <c r="C8495" s="18" t="str">
        <f>'Population tagcount script'!D8279</f>
        <v>out_f &lt;- "C:/NGS/save/.fastq"</v>
      </c>
      <c r="D8495" s="5"/>
      <c r="E8495" s="5"/>
      <c r="F8495" s="5"/>
      <c r="G8495" s="5"/>
    </row>
    <row r="8496" spans="1:7" s="15" customFormat="1" x14ac:dyDescent="0.15">
      <c r="A8496" s="6"/>
      <c r="B8496" s="15">
        <v>8279</v>
      </c>
      <c r="C8496" s="18" t="str">
        <f>'Population tagcount script'!D8280</f>
        <v>param_trim &lt;- 0</v>
      </c>
      <c r="D8496" s="5"/>
      <c r="E8496" s="5"/>
      <c r="F8496" s="5"/>
      <c r="G8496" s="5"/>
    </row>
    <row r="8497" spans="1:7" s="15" customFormat="1" x14ac:dyDescent="0.15">
      <c r="A8497" s="6"/>
      <c r="B8497" s="15">
        <v>8280</v>
      </c>
      <c r="C8497" s="18" t="str">
        <f>'Population tagcount script'!D8281</f>
        <v xml:space="preserve">fastq &lt;- readFastq(in_f)              </v>
      </c>
      <c r="D8497" s="5"/>
      <c r="E8497" s="5"/>
      <c r="F8497" s="5"/>
      <c r="G8497" s="5"/>
    </row>
    <row r="8498" spans="1:7" s="15" customFormat="1" x14ac:dyDescent="0.15">
      <c r="A8498" s="6"/>
      <c r="B8498" s="15">
        <v>8281</v>
      </c>
      <c r="C8498" s="18" t="str">
        <f>'Population tagcount script'!D8282</f>
        <v>hoge &lt;- width(sread(fastq)) - param_trim</v>
      </c>
      <c r="D8498" s="5"/>
      <c r="E8498" s="5"/>
      <c r="F8498" s="5"/>
      <c r="G8498" s="5"/>
    </row>
    <row r="8499" spans="1:7" s="15" customFormat="1" x14ac:dyDescent="0.15">
      <c r="A8499" s="6"/>
      <c r="B8499" s="15">
        <v>8282</v>
      </c>
      <c r="C8499" s="18" t="str">
        <f>'Population tagcount script'!D8283</f>
        <v xml:space="preserve">hoge[hoge &lt; 1] &lt;- 1                   </v>
      </c>
      <c r="D8499" s="5"/>
      <c r="E8499" s="5"/>
      <c r="F8499" s="5"/>
      <c r="G8499" s="5"/>
    </row>
    <row r="8500" spans="1:7" s="15" customFormat="1" x14ac:dyDescent="0.15">
      <c r="A8500" s="6"/>
      <c r="B8500" s="15">
        <v>8283</v>
      </c>
      <c r="C8500" s="18" t="str">
        <f>'Population tagcount script'!D8284</f>
        <v>hoge1 &lt;- DNAStringSet(sread(fastq), start=1, end=hoge)</v>
      </c>
      <c r="D8500" s="5"/>
      <c r="E8500" s="5"/>
      <c r="F8500" s="5"/>
      <c r="G8500" s="5"/>
    </row>
    <row r="8501" spans="1:7" s="15" customFormat="1" x14ac:dyDescent="0.15">
      <c r="A8501" s="6"/>
      <c r="B8501" s="15">
        <v>8284</v>
      </c>
      <c r="C8501" s="18" t="str">
        <f>'Population tagcount script'!D8285</f>
        <v>hoge2 &lt;- BStringSet(quality(quality(fastq)), start=1, end=hoge)</v>
      </c>
      <c r="D8501" s="5"/>
      <c r="E8501" s="5"/>
      <c r="F8501" s="5"/>
      <c r="G8501" s="5"/>
    </row>
    <row r="8502" spans="1:7" s="15" customFormat="1" x14ac:dyDescent="0.15">
      <c r="A8502" s="6"/>
      <c r="B8502" s="15">
        <v>8285</v>
      </c>
      <c r="C8502" s="18" t="str">
        <f>'Population tagcount script'!D8286</f>
        <v>fastq &lt;- ShortReadQ(hoge1, hoge2, id(fastq))</v>
      </c>
      <c r="D8502" s="5"/>
      <c r="E8502" s="5"/>
      <c r="F8502" s="5"/>
      <c r="G8502" s="5"/>
    </row>
    <row r="8503" spans="1:7" s="15" customFormat="1" x14ac:dyDescent="0.15">
      <c r="A8503" s="6"/>
      <c r="B8503" s="15">
        <v>8286</v>
      </c>
      <c r="C8503" s="18" t="str">
        <f>'Population tagcount script'!D8287</f>
        <v xml:space="preserve">writeFastq(fastq, out_f, compress=F)   </v>
      </c>
      <c r="D8503" s="5"/>
      <c r="E8503" s="5"/>
      <c r="F8503" s="5"/>
      <c r="G8503" s="5"/>
    </row>
    <row r="8504" spans="1:7" s="15" customFormat="1" x14ac:dyDescent="0.15">
      <c r="A8504" s="6"/>
      <c r="B8504" s="15">
        <v>8287</v>
      </c>
      <c r="C8504" s="18" t="str">
        <f>'Population tagcount script'!D8288</f>
        <v>param1 &lt;- 35</v>
      </c>
      <c r="D8504" s="5"/>
      <c r="E8504" s="5"/>
      <c r="F8504" s="5"/>
      <c r="G8504" s="5"/>
    </row>
    <row r="8505" spans="1:7" s="15" customFormat="1" x14ac:dyDescent="0.15">
      <c r="A8505" s="6"/>
      <c r="B8505" s="15">
        <v>8288</v>
      </c>
      <c r="C8505" s="18" t="str">
        <f>'Population tagcount script'!D8289</f>
        <v>param2 &lt;- 0.1</v>
      </c>
      <c r="D8505" s="5"/>
      <c r="E8505" s="5"/>
      <c r="F8505" s="5"/>
      <c r="G8505" s="5"/>
    </row>
    <row r="8506" spans="1:7" s="15" customFormat="1" x14ac:dyDescent="0.15">
      <c r="A8506" s="6"/>
      <c r="B8506" s="15">
        <v>8289</v>
      </c>
      <c r="C8506" s="18" t="str">
        <f>'Population tagcount script'!D8290</f>
        <v>fastq &lt;- readFastq("C:/NGS/save/.fastq")</v>
      </c>
      <c r="D8506" s="5"/>
      <c r="E8506" s="5"/>
      <c r="F8506" s="5"/>
      <c r="G8506" s="5"/>
    </row>
    <row r="8507" spans="1:7" s="15" customFormat="1" x14ac:dyDescent="0.15">
      <c r="A8507" s="6"/>
      <c r="B8507" s="15">
        <v>8290</v>
      </c>
      <c r="C8507" s="18" t="str">
        <f>'Population tagcount script'!D8291</f>
        <v>hoge &lt;- as(quality(fastq), "matrix")</v>
      </c>
      <c r="D8507" s="5"/>
      <c r="E8507" s="5"/>
      <c r="F8507" s="5"/>
      <c r="G8507" s="5"/>
    </row>
    <row r="8508" spans="1:7" s="15" customFormat="1" x14ac:dyDescent="0.15">
      <c r="A8508" s="6"/>
      <c r="B8508" s="15">
        <v>8291</v>
      </c>
      <c r="C8508" s="18" t="str">
        <f>'Population tagcount script'!D8292</f>
        <v>obj &lt;- (rowSums(hoge &lt; param1) &lt;= width(fastq)*param2)</v>
      </c>
      <c r="D8508" s="5"/>
      <c r="E8508" s="5"/>
      <c r="F8508" s="5"/>
      <c r="G8508" s="5"/>
    </row>
    <row r="8509" spans="1:7" s="15" customFormat="1" x14ac:dyDescent="0.15">
      <c r="A8509" s="6"/>
      <c r="B8509" s="15">
        <v>8292</v>
      </c>
      <c r="C8509" s="18" t="str">
        <f>'Population tagcount script'!D8293</f>
        <v>fastq &lt;- fastq[obj]</v>
      </c>
      <c r="D8509" s="5"/>
      <c r="E8509" s="5"/>
      <c r="F8509" s="5"/>
      <c r="G8509" s="5"/>
    </row>
    <row r="8510" spans="1:7" s="15" customFormat="1" x14ac:dyDescent="0.15">
      <c r="A8510" s="6"/>
      <c r="B8510" s="15">
        <v>8293</v>
      </c>
      <c r="C8510" s="18" t="str">
        <f>'Population tagcount script'!D8294</f>
        <v xml:space="preserve">writeFastq(fastq, "C:/NGS/save/F2_Adap-0.fastq", compress=F)   </v>
      </c>
      <c r="D8510" s="5"/>
      <c r="E8510" s="5"/>
      <c r="F8510" s="5"/>
      <c r="G8510" s="5"/>
    </row>
    <row r="8511" spans="1:7" s="15" customFormat="1" x14ac:dyDescent="0.15">
      <c r="A8511" s="6"/>
      <c r="B8511" s="15">
        <v>8294</v>
      </c>
      <c r="C8511" s="18" t="str">
        <f>'Population tagcount script'!D8295</f>
        <v>in_f &lt;- "C:/NGS/save/F2_Adap-0.fastq"</v>
      </c>
      <c r="D8511" s="5"/>
      <c r="E8511" s="5"/>
      <c r="F8511" s="5"/>
      <c r="G8511" s="5"/>
    </row>
    <row r="8512" spans="1:7" s="15" customFormat="1" x14ac:dyDescent="0.15">
      <c r="A8512" s="6"/>
      <c r="B8512" s="15">
        <v>8295</v>
      </c>
      <c r="C8512" s="18" t="str">
        <f>'Population tagcount script'!D8296</f>
        <v>out_f &lt;- "C:/NGS/save/F2_Adap-1.fastq"</v>
      </c>
      <c r="D8512" s="5"/>
      <c r="E8512" s="5"/>
      <c r="F8512" s="5"/>
      <c r="G8512" s="5"/>
    </row>
    <row r="8513" spans="1:7" s="15" customFormat="1" x14ac:dyDescent="0.15">
      <c r="A8513" s="6"/>
      <c r="B8513" s="15">
        <v>8296</v>
      </c>
      <c r="C8513" s="18" t="str">
        <f>'Population tagcount script'!D8297</f>
        <v>param_adapter &lt;- "CATGAGATCGGAAGAGCGTCGTGTAGGGAAAGAGTGT"  #Adapter sequence 1</v>
      </c>
      <c r="D8513" s="5"/>
      <c r="E8513" s="5"/>
      <c r="F8513" s="5"/>
      <c r="G8513" s="5"/>
    </row>
    <row r="8514" spans="1:7" s="15" customFormat="1" x14ac:dyDescent="0.15">
      <c r="A8514" s="6"/>
      <c r="B8514" s="15">
        <v>8297</v>
      </c>
      <c r="C8514" s="18" t="str">
        <f>'Population tagcount script'!D8298</f>
        <v xml:space="preserve">system.time(res1 &lt;- preprocessReads(filename=in_f,  outputFilename=out_f,Rpattern=param_adapter, max.Rmismatch=rep(0, nchar(param_adapter)), nBases=0, minLength=20, nrec=1000000))      </v>
      </c>
      <c r="D8514" s="5"/>
      <c r="E8514" s="5"/>
      <c r="F8514" s="5"/>
      <c r="G8514" s="5"/>
    </row>
    <row r="8515" spans="1:7" s="15" customFormat="1" x14ac:dyDescent="0.15">
      <c r="A8515" s="6"/>
      <c r="B8515" s="15">
        <v>8298</v>
      </c>
      <c r="C8515" s="18" t="str">
        <f>'Population tagcount script'!D8299</f>
        <v>in_f &lt;- "C:/NGS/save/F2_Adap-1.fastq"</v>
      </c>
      <c r="D8515" s="5"/>
      <c r="E8515" s="5"/>
      <c r="F8515" s="5"/>
      <c r="G8515" s="5"/>
    </row>
    <row r="8516" spans="1:7" s="15" customFormat="1" x14ac:dyDescent="0.15">
      <c r="A8516" s="6"/>
      <c r="B8516" s="15">
        <v>8299</v>
      </c>
      <c r="C8516" s="18" t="str">
        <f>'Population tagcount script'!D8300</f>
        <v>out_f &lt;- "C:/NGS/save/F2_Adap-2.fastq"</v>
      </c>
      <c r="D8516" s="5"/>
      <c r="E8516" s="5"/>
      <c r="F8516" s="5"/>
      <c r="G8516" s="5"/>
    </row>
    <row r="8517" spans="1:7" s="15" customFormat="1" x14ac:dyDescent="0.15">
      <c r="A8517" s="6"/>
      <c r="B8517" s="15">
        <v>8300</v>
      </c>
      <c r="C8517" s="18" t="str">
        <f>'Population tagcount script'!D8301</f>
        <v>param_adapter &lt;- "TAAGATCGGAAGAGCACACGTCTGAACTCCAGTCAC"  #Adapter sequence 2</v>
      </c>
      <c r="D8517" s="5"/>
      <c r="E8517" s="5"/>
      <c r="F8517" s="5"/>
      <c r="G8517" s="5"/>
    </row>
    <row r="8518" spans="1:7" s="15" customFormat="1" x14ac:dyDescent="0.15">
      <c r="A8518" s="6"/>
      <c r="B8518" s="15">
        <v>8301</v>
      </c>
      <c r="C8518" s="18" t="str">
        <f>'Population tagcount script'!D8302</f>
        <v xml:space="preserve">system.time(res2 &lt;- preprocessReads(filename=in_f,  outputFilename=out_f,Rpattern=param_adapter, max.Rmismatch=rep(0, nchar(param_adapter)), nBases=0, minLength=20, nrec=1000000))      </v>
      </c>
      <c r="D8518" s="5"/>
      <c r="E8518" s="5"/>
      <c r="F8518" s="5"/>
      <c r="G8518" s="5"/>
    </row>
    <row r="8519" spans="1:7" s="15" customFormat="1" x14ac:dyDescent="0.15">
      <c r="A8519" s="6"/>
      <c r="B8519" s="15">
        <v>8302</v>
      </c>
      <c r="C8519" s="18" t="str">
        <f>'Population tagcount script'!D8303</f>
        <v>in_f &lt;- "C:/NGS/save/F2_Adap-2.fastq"</v>
      </c>
      <c r="D8519" s="5"/>
      <c r="E8519" s="5"/>
      <c r="F8519" s="5"/>
      <c r="G8519" s="5"/>
    </row>
    <row r="8520" spans="1:7" s="15" customFormat="1" x14ac:dyDescent="0.15">
      <c r="A8520" s="6"/>
      <c r="B8520" s="15">
        <v>8303</v>
      </c>
      <c r="C8520" s="18" t="str">
        <f>'Population tagcount script'!D8304</f>
        <v>out_f &lt;- "C:/NGS/save/F2_Adap-3.fastq"</v>
      </c>
      <c r="D8520" s="5"/>
      <c r="E8520" s="5"/>
      <c r="F8520" s="5"/>
      <c r="G8520" s="5"/>
    </row>
    <row r="8521" spans="1:7" s="15" customFormat="1" x14ac:dyDescent="0.15">
      <c r="A8521" s="6"/>
      <c r="B8521" s="15">
        <v>8304</v>
      </c>
      <c r="C8521" s="18" t="str">
        <f>'Population tagcount script'!D8305</f>
        <v>param_adapter &lt;- "TAAGATCGGAAGAGCGTCGTGTAGGGAAAGAGTGT"  #Adapter sequence 3</v>
      </c>
      <c r="D8521" s="5"/>
      <c r="E8521" s="5"/>
      <c r="F8521" s="5"/>
      <c r="G8521" s="5"/>
    </row>
    <row r="8522" spans="1:7" s="15" customFormat="1" x14ac:dyDescent="0.15">
      <c r="A8522" s="6"/>
      <c r="B8522" s="15">
        <v>8305</v>
      </c>
      <c r="C8522" s="18" t="str">
        <f>'Population tagcount script'!D8306</f>
        <v xml:space="preserve">system.time(res3 &lt;- preprocessReads(filename=in_f,  outputFilename=out_f,Rpattern=param_adapter, max.Rmismatch=rep(0, nchar(param_adapter)), nBases=0, minLength=20, nrec=1000000))      </v>
      </c>
      <c r="D8522" s="5"/>
      <c r="E8522" s="5"/>
      <c r="F8522" s="5"/>
      <c r="G8522" s="5"/>
    </row>
    <row r="8523" spans="1:7" s="15" customFormat="1" x14ac:dyDescent="0.15">
      <c r="A8523" s="6"/>
      <c r="B8523" s="15">
        <v>8306</v>
      </c>
      <c r="C8523" s="18" t="str">
        <f>'Population tagcount script'!D8307</f>
        <v>in_f &lt;- "C:/NGS/save/F2_Adap-3.fastq"</v>
      </c>
      <c r="D8523" s="5"/>
      <c r="E8523" s="5"/>
      <c r="F8523" s="5"/>
      <c r="G8523" s="5"/>
    </row>
    <row r="8524" spans="1:7" s="15" customFormat="1" x14ac:dyDescent="0.15">
      <c r="A8524" s="6"/>
      <c r="B8524" s="15">
        <v>8307</v>
      </c>
      <c r="C8524" s="18" t="str">
        <f>'Population tagcount script'!D8308</f>
        <v>out_f &lt;- "C:/NGS/save/AdapterTrim_.fastq"</v>
      </c>
      <c r="D8524" s="5"/>
      <c r="E8524" s="5"/>
      <c r="F8524" s="5"/>
      <c r="G8524" s="5"/>
    </row>
    <row r="8525" spans="1:7" s="15" customFormat="1" x14ac:dyDescent="0.15">
      <c r="A8525" s="6"/>
      <c r="B8525" s="15">
        <v>8308</v>
      </c>
      <c r="C8525" s="18" t="str">
        <f>'Population tagcount script'!D8309</f>
        <v>param_adapter &lt;- "CATGAGATCGGAAGAGCACACGTCTGAACTCCAGTCAC"  #Adapter sequence 4</v>
      </c>
      <c r="D8525" s="5"/>
      <c r="E8525" s="5"/>
      <c r="F8525" s="5"/>
      <c r="G8525" s="5"/>
    </row>
    <row r="8526" spans="1:7" s="15" customFormat="1" x14ac:dyDescent="0.15">
      <c r="A8526" s="6"/>
      <c r="B8526" s="15">
        <v>8309</v>
      </c>
      <c r="C8526" s="18" t="str">
        <f>'Population tagcount script'!D8310</f>
        <v xml:space="preserve">system.time(res4 &lt;- preprocessReads(filename=in_f,  outputFilename=out_f,Rpattern=param_adapter, max.Rmismatch=rep(0, nchar(param_adapter)), nBases=0, minLength=20, nrec=1000000))      </v>
      </c>
      <c r="D8526" s="5"/>
      <c r="E8526" s="5"/>
      <c r="F8526" s="5"/>
      <c r="G8526" s="5"/>
    </row>
    <row r="8527" spans="1:7" s="15" customFormat="1" x14ac:dyDescent="0.15">
      <c r="A8527" s="6"/>
      <c r="B8527" s="15">
        <v>8310</v>
      </c>
      <c r="C8527" s="18" t="str">
        <f>'Population tagcount script'!D8311</f>
        <v>res &lt;- rbind(res1,res2,res3,res4)</v>
      </c>
      <c r="D8527" s="5"/>
      <c r="E8527" s="5"/>
      <c r="F8527" s="5"/>
      <c r="G8527" s="5"/>
    </row>
    <row r="8528" spans="1:7" s="15" customFormat="1" x14ac:dyDescent="0.15">
      <c r="A8528" s="6"/>
      <c r="B8528" s="15">
        <v>8311</v>
      </c>
      <c r="C8528" s="18" t="str">
        <f>'Population tagcount script'!D8312</f>
        <v>write.csv(res, "C:/NGS/save/.fastq.csv")</v>
      </c>
      <c r="D8528" s="5"/>
      <c r="E8528" s="5"/>
      <c r="F8528" s="5"/>
      <c r="G8528" s="5"/>
    </row>
    <row r="8529" spans="1:7" s="15" customFormat="1" x14ac:dyDescent="0.15">
      <c r="A8529" s="6"/>
      <c r="B8529" s="15">
        <v>8312</v>
      </c>
      <c r="C8529" s="18" t="str">
        <f>'Population tagcount script'!D8313</f>
        <v>system.time(fastq &lt;- fread("C:/NGS/save/AdapterTrim_.fastq", header=F, sep="\t", na.strings="NA", strip.white=TRUE, verbose=TRUE))</v>
      </c>
      <c r="D8529" s="5"/>
      <c r="E8529" s="5"/>
      <c r="F8529" s="5"/>
      <c r="G8529" s="5"/>
    </row>
    <row r="8530" spans="1:7" s="15" customFormat="1" x14ac:dyDescent="0.15">
      <c r="A8530" s="6"/>
      <c r="B8530" s="15">
        <v>8313</v>
      </c>
      <c r="C8530" s="18" t="str">
        <f>'Population tagcount script'!D8314</f>
        <v>file.remove("C:/NGS/save/AdapterTrim_.fastq","C:/NGS/save/F2_Adap-0.fastq","C:/NGS/save/F2_Adap-1.fastq","C:/NGS/save/F2_Adap-2.fastq","C:/NGS/save/F2_Adap-3.fastq")</v>
      </c>
      <c r="D8530" s="5"/>
      <c r="E8530" s="5"/>
      <c r="F8530" s="5"/>
      <c r="G8530" s="5"/>
    </row>
    <row r="8531" spans="1:7" s="15" customFormat="1" x14ac:dyDescent="0.15">
      <c r="A8531" s="6"/>
      <c r="B8531" s="15">
        <v>8314</v>
      </c>
      <c r="C8531" s="18" t="str">
        <f>'Population tagcount script'!D8315</f>
        <v>system.time(nucleotide &lt;- fastq[2+4*(0:((nrow(fastq)/4)-1))])</v>
      </c>
      <c r="D8531" s="5"/>
      <c r="E8531" s="5"/>
      <c r="F8531" s="5"/>
      <c r="G8531" s="5"/>
    </row>
    <row r="8532" spans="1:7" s="15" customFormat="1" x14ac:dyDescent="0.15">
      <c r="A8532" s="6"/>
      <c r="B8532" s="15">
        <v>8315</v>
      </c>
      <c r="C8532" s="18" t="str">
        <f>'Population tagcount script'!D8316</f>
        <v>system.time(RADtag &lt;- sort(table(nucleotide), decreasing=TRUE))</v>
      </c>
      <c r="D8532" s="5"/>
      <c r="E8532" s="5"/>
      <c r="F8532" s="5"/>
      <c r="G8532" s="5"/>
    </row>
    <row r="8533" spans="1:7" s="15" customFormat="1" x14ac:dyDescent="0.15">
      <c r="A8533" s="6"/>
      <c r="B8533" s="15">
        <v>8316</v>
      </c>
      <c r="C8533" s="18" t="str">
        <f>'Population tagcount script'!D8317</f>
        <v>system.time(write.csv(RADtag, file="C:/NGS/save/.tagcount", row.names = F))</v>
      </c>
      <c r="D8533" s="5"/>
      <c r="E8533" s="5"/>
      <c r="F8533" s="5"/>
      <c r="G8533" s="5"/>
    </row>
    <row r="8534" spans="1:7" s="15" customFormat="1" x14ac:dyDescent="0.15">
      <c r="A8534" s="6"/>
      <c r="B8534" s="15">
        <v>8317</v>
      </c>
      <c r="C8534" s="18" t="str">
        <f>'Population tagcount script'!D8318</f>
        <v>file.remove("C:/NGS/save/.fastq")</v>
      </c>
      <c r="D8534" s="5"/>
      <c r="E8534" s="5"/>
      <c r="F8534" s="5"/>
      <c r="G8534" s="5"/>
    </row>
    <row r="8535" spans="1:7" s="15" customFormat="1" x14ac:dyDescent="0.15">
      <c r="A8535" s="6"/>
      <c r="B8535" s="15">
        <v>8318</v>
      </c>
      <c r="C8535" s="18" t="str">
        <f>'Population tagcount script'!D8319</f>
        <v>RAD_1over &lt;- RADtag[RADtag&gt;1]</v>
      </c>
      <c r="D8535" s="5"/>
      <c r="E8535" s="5"/>
      <c r="F8535" s="5"/>
      <c r="G8535" s="5"/>
    </row>
    <row r="8536" spans="1:7" s="15" customFormat="1" x14ac:dyDescent="0.15">
      <c r="A8536" s="6"/>
      <c r="B8536" s="15">
        <v>8319</v>
      </c>
      <c r="C8536" s="18" t="str">
        <f>'Population tagcount script'!D8320</f>
        <v>system.time(write.csv(RAD_1over, file="C:/NGS/save/.tagcount1over", row.names = F))</v>
      </c>
      <c r="D8536" s="5"/>
      <c r="E8536" s="5"/>
      <c r="F8536" s="5"/>
      <c r="G8536" s="5"/>
    </row>
    <row r="8537" spans="1:7" s="15" customFormat="1" x14ac:dyDescent="0.15">
      <c r="A8537" s="6"/>
      <c r="B8537" s="15">
        <v>8320</v>
      </c>
      <c r="C8537" s="18" t="str">
        <f>'Population tagcount script'!D8321</f>
        <v>rm(list=ls())</v>
      </c>
      <c r="D8537" s="5"/>
      <c r="E8537" s="5"/>
      <c r="F8537" s="5"/>
      <c r="G8537" s="5"/>
    </row>
    <row r="8538" spans="1:7" s="15" customFormat="1" x14ac:dyDescent="0.15">
      <c r="A8538" s="6"/>
      <c r="B8538" s="15">
        <v>8321</v>
      </c>
      <c r="C8538" s="18" t="str">
        <f>'Population tagcount script'!D8322</f>
        <v>in_f &lt;- c("0", "0")</v>
      </c>
      <c r="D8538" s="5"/>
      <c r="E8538" s="5"/>
      <c r="F8538" s="5"/>
      <c r="G8538" s="5"/>
    </row>
    <row r="8539" spans="1:7" s="15" customFormat="1" x14ac:dyDescent="0.15">
      <c r="A8539" s="6"/>
      <c r="B8539" s="15">
        <v>8322</v>
      </c>
      <c r="C8539" s="18" t="str">
        <f>'Population tagcount script'!D8323</f>
        <v>out_f &lt;- "C:/NGS/save/.fastq"</v>
      </c>
      <c r="D8539" s="5"/>
      <c r="E8539" s="5"/>
      <c r="F8539" s="5"/>
      <c r="G8539" s="5"/>
    </row>
    <row r="8540" spans="1:7" s="15" customFormat="1" x14ac:dyDescent="0.15">
      <c r="A8540" s="6"/>
      <c r="B8540" s="15">
        <v>8323</v>
      </c>
      <c r="C8540" s="18" t="str">
        <f>'Population tagcount script'!D8324</f>
        <v>param_trim &lt;- 0</v>
      </c>
      <c r="D8540" s="5"/>
      <c r="E8540" s="5"/>
      <c r="F8540" s="5"/>
      <c r="G8540" s="5"/>
    </row>
    <row r="8541" spans="1:7" s="15" customFormat="1" x14ac:dyDescent="0.15">
      <c r="A8541" s="6"/>
      <c r="B8541" s="15">
        <v>8324</v>
      </c>
      <c r="C8541" s="18" t="str">
        <f>'Population tagcount script'!D8325</f>
        <v xml:space="preserve">fastq &lt;- readFastq(in_f)              </v>
      </c>
      <c r="D8541" s="5"/>
      <c r="E8541" s="5"/>
      <c r="F8541" s="5"/>
      <c r="G8541" s="5"/>
    </row>
    <row r="8542" spans="1:7" s="15" customFormat="1" x14ac:dyDescent="0.15">
      <c r="A8542" s="6"/>
      <c r="B8542" s="15">
        <v>8325</v>
      </c>
      <c r="C8542" s="18" t="str">
        <f>'Population tagcount script'!D8326</f>
        <v>hoge &lt;- width(sread(fastq)) - param_trim</v>
      </c>
      <c r="D8542" s="5"/>
      <c r="E8542" s="5"/>
      <c r="F8542" s="5"/>
      <c r="G8542" s="5"/>
    </row>
    <row r="8543" spans="1:7" s="15" customFormat="1" x14ac:dyDescent="0.15">
      <c r="A8543" s="6"/>
      <c r="B8543" s="15">
        <v>8326</v>
      </c>
      <c r="C8543" s="18" t="str">
        <f>'Population tagcount script'!D8327</f>
        <v xml:space="preserve">hoge[hoge &lt; 1] &lt;- 1                   </v>
      </c>
      <c r="D8543" s="5"/>
      <c r="E8543" s="5"/>
      <c r="F8543" s="5"/>
      <c r="G8543" s="5"/>
    </row>
    <row r="8544" spans="1:7" s="15" customFormat="1" x14ac:dyDescent="0.15">
      <c r="A8544" s="6"/>
      <c r="B8544" s="15">
        <v>8327</v>
      </c>
      <c r="C8544" s="18" t="str">
        <f>'Population tagcount script'!D8328</f>
        <v>hoge1 &lt;- DNAStringSet(sread(fastq), start=1, end=hoge)</v>
      </c>
      <c r="D8544" s="5"/>
      <c r="E8544" s="5"/>
      <c r="F8544" s="5"/>
      <c r="G8544" s="5"/>
    </row>
    <row r="8545" spans="1:7" s="15" customFormat="1" x14ac:dyDescent="0.15">
      <c r="A8545" s="6"/>
      <c r="B8545" s="15">
        <v>8328</v>
      </c>
      <c r="C8545" s="18" t="str">
        <f>'Population tagcount script'!D8329</f>
        <v>hoge2 &lt;- BStringSet(quality(quality(fastq)), start=1, end=hoge)</v>
      </c>
      <c r="D8545" s="5"/>
      <c r="E8545" s="5"/>
      <c r="F8545" s="5"/>
      <c r="G8545" s="5"/>
    </row>
    <row r="8546" spans="1:7" s="15" customFormat="1" x14ac:dyDescent="0.15">
      <c r="A8546" s="6"/>
      <c r="B8546" s="15">
        <v>8329</v>
      </c>
      <c r="C8546" s="18" t="str">
        <f>'Population tagcount script'!D8330</f>
        <v>fastq &lt;- ShortReadQ(hoge1, hoge2, id(fastq))</v>
      </c>
      <c r="D8546" s="5"/>
      <c r="E8546" s="5"/>
      <c r="F8546" s="5"/>
      <c r="G8546" s="5"/>
    </row>
    <row r="8547" spans="1:7" s="15" customFormat="1" x14ac:dyDescent="0.15">
      <c r="A8547" s="6"/>
      <c r="B8547" s="15">
        <v>8330</v>
      </c>
      <c r="C8547" s="18" t="str">
        <f>'Population tagcount script'!D8331</f>
        <v xml:space="preserve">writeFastq(fastq, out_f, compress=F)   </v>
      </c>
      <c r="D8547" s="5"/>
      <c r="E8547" s="5"/>
      <c r="F8547" s="5"/>
      <c r="G8547" s="5"/>
    </row>
    <row r="8548" spans="1:7" s="15" customFormat="1" x14ac:dyDescent="0.15">
      <c r="A8548" s="6"/>
      <c r="B8548" s="15">
        <v>8331</v>
      </c>
      <c r="C8548" s="18" t="str">
        <f>'Population tagcount script'!D8332</f>
        <v>param1 &lt;- 35</v>
      </c>
      <c r="D8548" s="5"/>
      <c r="E8548" s="5"/>
      <c r="F8548" s="5"/>
      <c r="G8548" s="5"/>
    </row>
    <row r="8549" spans="1:7" s="15" customFormat="1" x14ac:dyDescent="0.15">
      <c r="A8549" s="6"/>
      <c r="B8549" s="15">
        <v>8332</v>
      </c>
      <c r="C8549" s="18" t="str">
        <f>'Population tagcount script'!D8333</f>
        <v>param2 &lt;- 0.1</v>
      </c>
      <c r="D8549" s="5"/>
      <c r="E8549" s="5"/>
      <c r="F8549" s="5"/>
      <c r="G8549" s="5"/>
    </row>
    <row r="8550" spans="1:7" s="15" customFormat="1" x14ac:dyDescent="0.15">
      <c r="A8550" s="6"/>
      <c r="B8550" s="15">
        <v>8333</v>
      </c>
      <c r="C8550" s="18" t="str">
        <f>'Population tagcount script'!D8334</f>
        <v>fastq &lt;- readFastq("C:/NGS/save/.fastq")</v>
      </c>
      <c r="D8550" s="5"/>
      <c r="E8550" s="5"/>
      <c r="F8550" s="5"/>
      <c r="G8550" s="5"/>
    </row>
    <row r="8551" spans="1:7" s="15" customFormat="1" x14ac:dyDescent="0.15">
      <c r="A8551" s="6"/>
      <c r="B8551" s="15">
        <v>8334</v>
      </c>
      <c r="C8551" s="18" t="str">
        <f>'Population tagcount script'!D8335</f>
        <v>hoge &lt;- as(quality(fastq), "matrix")</v>
      </c>
      <c r="D8551" s="5"/>
      <c r="E8551" s="5"/>
      <c r="F8551" s="5"/>
      <c r="G8551" s="5"/>
    </row>
    <row r="8552" spans="1:7" s="15" customFormat="1" x14ac:dyDescent="0.15">
      <c r="A8552" s="6"/>
      <c r="B8552" s="15">
        <v>8335</v>
      </c>
      <c r="C8552" s="18" t="str">
        <f>'Population tagcount script'!D8336</f>
        <v>obj &lt;- (rowSums(hoge &lt; param1) &lt;= width(fastq)*param2)</v>
      </c>
      <c r="D8552" s="5"/>
      <c r="E8552" s="5"/>
      <c r="F8552" s="5"/>
      <c r="G8552" s="5"/>
    </row>
    <row r="8553" spans="1:7" s="15" customFormat="1" x14ac:dyDescent="0.15">
      <c r="A8553" s="6"/>
      <c r="B8553" s="15">
        <v>8336</v>
      </c>
      <c r="C8553" s="18" t="str">
        <f>'Population tagcount script'!D8337</f>
        <v>fastq &lt;- fastq[obj]</v>
      </c>
      <c r="D8553" s="5"/>
      <c r="E8553" s="5"/>
      <c r="F8553" s="5"/>
      <c r="G8553" s="5"/>
    </row>
    <row r="8554" spans="1:7" s="15" customFormat="1" x14ac:dyDescent="0.15">
      <c r="A8554" s="6"/>
      <c r="B8554" s="15">
        <v>8337</v>
      </c>
      <c r="C8554" s="18" t="str">
        <f>'Population tagcount script'!D8338</f>
        <v xml:space="preserve">writeFastq(fastq, "C:/NGS/save/F2_Adap-0.fastq", compress=F)   </v>
      </c>
      <c r="D8554" s="5"/>
      <c r="E8554" s="5"/>
      <c r="F8554" s="5"/>
      <c r="G8554" s="5"/>
    </row>
    <row r="8555" spans="1:7" s="15" customFormat="1" x14ac:dyDescent="0.15">
      <c r="A8555" s="6"/>
      <c r="B8555" s="15">
        <v>8338</v>
      </c>
      <c r="C8555" s="18" t="str">
        <f>'Population tagcount script'!D8339</f>
        <v>in_f &lt;- "C:/NGS/save/F2_Adap-0.fastq"</v>
      </c>
      <c r="D8555" s="5"/>
      <c r="E8555" s="5"/>
      <c r="F8555" s="5"/>
      <c r="G8555" s="5"/>
    </row>
    <row r="8556" spans="1:7" s="15" customFormat="1" x14ac:dyDescent="0.15">
      <c r="A8556" s="6"/>
      <c r="B8556" s="15">
        <v>8339</v>
      </c>
      <c r="C8556" s="18" t="str">
        <f>'Population tagcount script'!D8340</f>
        <v>out_f &lt;- "C:/NGS/save/F2_Adap-1.fastq"</v>
      </c>
      <c r="D8556" s="5"/>
      <c r="E8556" s="5"/>
      <c r="F8556" s="5"/>
      <c r="G8556" s="5"/>
    </row>
    <row r="8557" spans="1:7" s="15" customFormat="1" x14ac:dyDescent="0.15">
      <c r="A8557" s="6"/>
      <c r="B8557" s="15">
        <v>8340</v>
      </c>
      <c r="C8557" s="18" t="str">
        <f>'Population tagcount script'!D8341</f>
        <v>param_adapter &lt;- "CATGAGATCGGAAGAGCGTCGTGTAGGGAAAGAGTGT"  #Adapter sequence 1</v>
      </c>
      <c r="D8557" s="5"/>
      <c r="E8557" s="5"/>
      <c r="F8557" s="5"/>
      <c r="G8557" s="5"/>
    </row>
    <row r="8558" spans="1:7" s="15" customFormat="1" x14ac:dyDescent="0.15">
      <c r="A8558" s="6"/>
      <c r="B8558" s="15">
        <v>8341</v>
      </c>
      <c r="C8558" s="18" t="str">
        <f>'Population tagcount script'!D8342</f>
        <v xml:space="preserve">system.time(res1 &lt;- preprocessReads(filename=in_f,  outputFilename=out_f,Rpattern=param_adapter, max.Rmismatch=rep(0, nchar(param_adapter)), nBases=0, minLength=20, nrec=1000000))      </v>
      </c>
      <c r="D8558" s="5"/>
      <c r="E8558" s="5"/>
      <c r="F8558" s="5"/>
      <c r="G8558" s="5"/>
    </row>
    <row r="8559" spans="1:7" s="15" customFormat="1" x14ac:dyDescent="0.15">
      <c r="A8559" s="6"/>
      <c r="B8559" s="15">
        <v>8342</v>
      </c>
      <c r="C8559" s="18" t="str">
        <f>'Population tagcount script'!D8343</f>
        <v>in_f &lt;- "C:/NGS/save/F2_Adap-1.fastq"</v>
      </c>
      <c r="D8559" s="5"/>
      <c r="E8559" s="5"/>
      <c r="F8559" s="5"/>
      <c r="G8559" s="5"/>
    </row>
    <row r="8560" spans="1:7" s="15" customFormat="1" x14ac:dyDescent="0.15">
      <c r="A8560" s="6"/>
      <c r="B8560" s="15">
        <v>8343</v>
      </c>
      <c r="C8560" s="18" t="str">
        <f>'Population tagcount script'!D8344</f>
        <v>out_f &lt;- "C:/NGS/save/F2_Adap-2.fastq"</v>
      </c>
      <c r="D8560" s="5"/>
      <c r="E8560" s="5"/>
      <c r="F8560" s="5"/>
      <c r="G8560" s="5"/>
    </row>
    <row r="8561" spans="1:7" s="15" customFormat="1" x14ac:dyDescent="0.15">
      <c r="A8561" s="6"/>
      <c r="B8561" s="15">
        <v>8344</v>
      </c>
      <c r="C8561" s="18" t="str">
        <f>'Population tagcount script'!D8345</f>
        <v>param_adapter &lt;- "TAAGATCGGAAGAGCACACGTCTGAACTCCAGTCAC"  #Adapter sequence 2</v>
      </c>
      <c r="D8561" s="5"/>
      <c r="E8561" s="5"/>
      <c r="F8561" s="5"/>
      <c r="G8561" s="5"/>
    </row>
    <row r="8562" spans="1:7" s="15" customFormat="1" x14ac:dyDescent="0.15">
      <c r="A8562" s="6"/>
      <c r="B8562" s="15">
        <v>8345</v>
      </c>
      <c r="C8562" s="18" t="str">
        <f>'Population tagcount script'!D8346</f>
        <v xml:space="preserve">system.time(res2 &lt;- preprocessReads(filename=in_f,  outputFilename=out_f,Rpattern=param_adapter, max.Rmismatch=rep(0, nchar(param_adapter)), nBases=0, minLength=20, nrec=1000000))      </v>
      </c>
      <c r="D8562" s="5"/>
      <c r="E8562" s="5"/>
      <c r="F8562" s="5"/>
      <c r="G8562" s="5"/>
    </row>
    <row r="8563" spans="1:7" s="15" customFormat="1" x14ac:dyDescent="0.15">
      <c r="A8563" s="6"/>
      <c r="B8563" s="15">
        <v>8346</v>
      </c>
      <c r="C8563" s="18" t="str">
        <f>'Population tagcount script'!D8347</f>
        <v>in_f &lt;- "C:/NGS/save/F2_Adap-2.fastq"</v>
      </c>
      <c r="D8563" s="5"/>
      <c r="E8563" s="5"/>
      <c r="F8563" s="5"/>
      <c r="G8563" s="5"/>
    </row>
    <row r="8564" spans="1:7" s="15" customFormat="1" x14ac:dyDescent="0.15">
      <c r="A8564" s="6"/>
      <c r="B8564" s="15">
        <v>8347</v>
      </c>
      <c r="C8564" s="18" t="str">
        <f>'Population tagcount script'!D8348</f>
        <v>out_f &lt;- "C:/NGS/save/F2_Adap-3.fastq"</v>
      </c>
      <c r="D8564" s="5"/>
      <c r="E8564" s="5"/>
      <c r="F8564" s="5"/>
      <c r="G8564" s="5"/>
    </row>
    <row r="8565" spans="1:7" s="15" customFormat="1" x14ac:dyDescent="0.15">
      <c r="A8565" s="6"/>
      <c r="B8565" s="15">
        <v>8348</v>
      </c>
      <c r="C8565" s="18" t="str">
        <f>'Population tagcount script'!D8349</f>
        <v>param_adapter &lt;- "TAAGATCGGAAGAGCGTCGTGTAGGGAAAGAGTGT"  #Adapter sequence 3</v>
      </c>
      <c r="D8565" s="5"/>
      <c r="E8565" s="5"/>
      <c r="F8565" s="5"/>
      <c r="G8565" s="5"/>
    </row>
    <row r="8566" spans="1:7" s="15" customFormat="1" x14ac:dyDescent="0.15">
      <c r="A8566" s="6"/>
      <c r="B8566" s="15">
        <v>8349</v>
      </c>
      <c r="C8566" s="18" t="str">
        <f>'Population tagcount script'!D8350</f>
        <v xml:space="preserve">system.time(res3 &lt;- preprocessReads(filename=in_f,  outputFilename=out_f,Rpattern=param_adapter, max.Rmismatch=rep(0, nchar(param_adapter)), nBases=0, minLength=20, nrec=1000000))      </v>
      </c>
      <c r="D8566" s="5"/>
      <c r="E8566" s="5"/>
      <c r="F8566" s="5"/>
      <c r="G8566" s="5"/>
    </row>
    <row r="8567" spans="1:7" s="15" customFormat="1" x14ac:dyDescent="0.15">
      <c r="A8567" s="6"/>
      <c r="B8567" s="15">
        <v>8350</v>
      </c>
      <c r="C8567" s="18" t="str">
        <f>'Population tagcount script'!D8351</f>
        <v>in_f &lt;- "C:/NGS/save/F2_Adap-3.fastq"</v>
      </c>
      <c r="D8567" s="5"/>
      <c r="E8567" s="5"/>
      <c r="F8567" s="5"/>
      <c r="G8567" s="5"/>
    </row>
    <row r="8568" spans="1:7" s="15" customFormat="1" x14ac:dyDescent="0.15">
      <c r="A8568" s="6"/>
      <c r="B8568" s="15">
        <v>8351</v>
      </c>
      <c r="C8568" s="18" t="str">
        <f>'Population tagcount script'!D8352</f>
        <v>out_f &lt;- "C:/NGS/save/AdapterTrim_.fastq"</v>
      </c>
      <c r="D8568" s="5"/>
      <c r="E8568" s="5"/>
      <c r="F8568" s="5"/>
      <c r="G8568" s="5"/>
    </row>
    <row r="8569" spans="1:7" s="15" customFormat="1" x14ac:dyDescent="0.15">
      <c r="A8569" s="6"/>
      <c r="B8569" s="15">
        <v>8352</v>
      </c>
      <c r="C8569" s="18" t="str">
        <f>'Population tagcount script'!D8353</f>
        <v>param_adapter &lt;- "CATGAGATCGGAAGAGCACACGTCTGAACTCCAGTCAC"  #Adapter sequence 4</v>
      </c>
      <c r="D8569" s="5"/>
      <c r="E8569" s="5"/>
      <c r="F8569" s="5"/>
      <c r="G8569" s="5"/>
    </row>
    <row r="8570" spans="1:7" s="15" customFormat="1" x14ac:dyDescent="0.15">
      <c r="A8570" s="6"/>
      <c r="B8570" s="15">
        <v>8353</v>
      </c>
      <c r="C8570" s="18" t="str">
        <f>'Population tagcount script'!D8354</f>
        <v xml:space="preserve">system.time(res4 &lt;- preprocessReads(filename=in_f,  outputFilename=out_f,Rpattern=param_adapter, max.Rmismatch=rep(0, nchar(param_adapter)), nBases=0, minLength=20, nrec=1000000))      </v>
      </c>
      <c r="D8570" s="5"/>
      <c r="E8570" s="5"/>
      <c r="F8570" s="5"/>
      <c r="G8570" s="5"/>
    </row>
    <row r="8571" spans="1:7" s="15" customFormat="1" x14ac:dyDescent="0.15">
      <c r="A8571" s="6"/>
      <c r="B8571" s="15">
        <v>8354</v>
      </c>
      <c r="C8571" s="18" t="str">
        <f>'Population tagcount script'!D8355</f>
        <v>res &lt;- rbind(res1,res2,res3,res4)</v>
      </c>
      <c r="D8571" s="5"/>
      <c r="E8571" s="5"/>
      <c r="F8571" s="5"/>
      <c r="G8571" s="5"/>
    </row>
    <row r="8572" spans="1:7" s="15" customFormat="1" x14ac:dyDescent="0.15">
      <c r="A8572" s="6"/>
      <c r="B8572" s="15">
        <v>8355</v>
      </c>
      <c r="C8572" s="18" t="str">
        <f>'Population tagcount script'!D8356</f>
        <v>write.csv(res, "C:/NGS/save/.fastq.csv")</v>
      </c>
      <c r="D8572" s="5"/>
      <c r="E8572" s="5"/>
      <c r="F8572" s="5"/>
      <c r="G8572" s="5"/>
    </row>
    <row r="8573" spans="1:7" s="15" customFormat="1" x14ac:dyDescent="0.15">
      <c r="A8573" s="6"/>
      <c r="B8573" s="15">
        <v>8356</v>
      </c>
      <c r="C8573" s="18" t="str">
        <f>'Population tagcount script'!D8357</f>
        <v>system.time(fastq &lt;- fread("C:/NGS/save/AdapterTrim_.fastq", header=F, sep="\t", na.strings="NA", strip.white=TRUE, verbose=TRUE))</v>
      </c>
      <c r="D8573" s="5"/>
      <c r="E8573" s="5"/>
      <c r="F8573" s="5"/>
      <c r="G8573" s="5"/>
    </row>
    <row r="8574" spans="1:7" s="15" customFormat="1" x14ac:dyDescent="0.15">
      <c r="A8574" s="6"/>
      <c r="B8574" s="15">
        <v>8357</v>
      </c>
      <c r="C8574" s="18" t="str">
        <f>'Population tagcount script'!D8358</f>
        <v>file.remove("C:/NGS/save/AdapterTrim_.fastq","C:/NGS/save/F2_Adap-0.fastq","C:/NGS/save/F2_Adap-1.fastq","C:/NGS/save/F2_Adap-2.fastq","C:/NGS/save/F2_Adap-3.fastq")</v>
      </c>
      <c r="D8574" s="5"/>
      <c r="E8574" s="5"/>
      <c r="F8574" s="5"/>
      <c r="G8574" s="5"/>
    </row>
    <row r="8575" spans="1:7" s="15" customFormat="1" x14ac:dyDescent="0.15">
      <c r="A8575" s="6"/>
      <c r="B8575" s="15">
        <v>8358</v>
      </c>
      <c r="C8575" s="18" t="str">
        <f>'Population tagcount script'!D8359</f>
        <v>system.time(nucleotide &lt;- fastq[2+4*(0:((nrow(fastq)/4)-1))])</v>
      </c>
      <c r="D8575" s="5"/>
      <c r="E8575" s="5"/>
      <c r="F8575" s="5"/>
      <c r="G8575" s="5"/>
    </row>
    <row r="8576" spans="1:7" s="15" customFormat="1" x14ac:dyDescent="0.15">
      <c r="A8576" s="6"/>
      <c r="B8576" s="15">
        <v>8359</v>
      </c>
      <c r="C8576" s="18" t="str">
        <f>'Population tagcount script'!D8360</f>
        <v>system.time(RADtag &lt;- sort(table(nucleotide), decreasing=TRUE))</v>
      </c>
      <c r="D8576" s="5"/>
      <c r="E8576" s="5"/>
      <c r="F8576" s="5"/>
      <c r="G8576" s="5"/>
    </row>
    <row r="8577" spans="1:7" s="15" customFormat="1" x14ac:dyDescent="0.15">
      <c r="A8577" s="6"/>
      <c r="B8577" s="15">
        <v>8360</v>
      </c>
      <c r="C8577" s="18" t="str">
        <f>'Population tagcount script'!D8361</f>
        <v>system.time(write.csv(RADtag, file="C:/NGS/save/.tagcount", row.names = F))</v>
      </c>
      <c r="D8577" s="5"/>
      <c r="E8577" s="5"/>
      <c r="F8577" s="5"/>
      <c r="G8577" s="5"/>
    </row>
    <row r="8578" spans="1:7" s="15" customFormat="1" x14ac:dyDescent="0.15">
      <c r="A8578" s="6"/>
      <c r="B8578" s="15">
        <v>8361</v>
      </c>
      <c r="C8578" s="18" t="str">
        <f>'Population tagcount script'!D8362</f>
        <v>file.remove("C:/NGS/save/.fastq")</v>
      </c>
      <c r="D8578" s="5"/>
      <c r="E8578" s="5"/>
      <c r="F8578" s="5"/>
      <c r="G8578" s="5"/>
    </row>
    <row r="8579" spans="1:7" s="15" customFormat="1" x14ac:dyDescent="0.15">
      <c r="A8579" s="6"/>
      <c r="B8579" s="15">
        <v>8362</v>
      </c>
      <c r="C8579" s="18" t="str">
        <f>'Population tagcount script'!D8363</f>
        <v>RAD_1over &lt;- RADtag[RADtag&gt;1]</v>
      </c>
      <c r="D8579" s="5"/>
      <c r="E8579" s="5"/>
      <c r="F8579" s="5"/>
      <c r="G8579" s="5"/>
    </row>
    <row r="8580" spans="1:7" s="15" customFormat="1" x14ac:dyDescent="0.15">
      <c r="A8580" s="6"/>
      <c r="B8580" s="15">
        <v>8363</v>
      </c>
      <c r="C8580" s="18" t="str">
        <f>'Population tagcount script'!D8364</f>
        <v>system.time(write.csv(RAD_1over, file="C:/NGS/save/.tagcount1over", row.names = F))</v>
      </c>
      <c r="D8580" s="5"/>
      <c r="E8580" s="5"/>
      <c r="F8580" s="5"/>
      <c r="G8580" s="5"/>
    </row>
    <row r="8581" spans="1:7" s="15" customFormat="1" x14ac:dyDescent="0.15">
      <c r="A8581" s="6"/>
      <c r="B8581" s="15">
        <v>8364</v>
      </c>
      <c r="C8581" s="18" t="str">
        <f>'Population tagcount script'!D8365</f>
        <v>rm(list=ls())</v>
      </c>
      <c r="D8581" s="5"/>
      <c r="E8581" s="5"/>
      <c r="F8581" s="5"/>
      <c r="G8581" s="5"/>
    </row>
    <row r="8582" spans="1:7" s="15" customFormat="1" x14ac:dyDescent="0.15">
      <c r="A8582" s="6"/>
      <c r="B8582" s="15">
        <v>8365</v>
      </c>
      <c r="C8582" s="18" t="str">
        <f>'Population tagcount script'!D8366</f>
        <v>in_f &lt;- c("0", "0")</v>
      </c>
      <c r="D8582" s="5"/>
      <c r="E8582" s="5"/>
      <c r="F8582" s="5"/>
      <c r="G8582" s="5"/>
    </row>
    <row r="8583" spans="1:7" s="15" customFormat="1" x14ac:dyDescent="0.15">
      <c r="A8583" s="6"/>
      <c r="B8583" s="15">
        <v>8366</v>
      </c>
      <c r="C8583" s="18" t="str">
        <f>'Population tagcount script'!D8367</f>
        <v>out_f &lt;- "C:/NGS/save/.fastq"</v>
      </c>
      <c r="D8583" s="5"/>
      <c r="E8583" s="5"/>
      <c r="F8583" s="5"/>
      <c r="G8583" s="5"/>
    </row>
    <row r="8584" spans="1:7" s="15" customFormat="1" x14ac:dyDescent="0.15">
      <c r="A8584" s="6"/>
      <c r="B8584" s="15">
        <v>8367</v>
      </c>
      <c r="C8584" s="18" t="str">
        <f>'Population tagcount script'!D8368</f>
        <v>param_trim &lt;- 0</v>
      </c>
      <c r="D8584" s="5"/>
      <c r="E8584" s="5"/>
      <c r="F8584" s="5"/>
      <c r="G8584" s="5"/>
    </row>
    <row r="8585" spans="1:7" s="15" customFormat="1" x14ac:dyDescent="0.15">
      <c r="A8585" s="6"/>
      <c r="B8585" s="15">
        <v>8368</v>
      </c>
      <c r="C8585" s="18" t="str">
        <f>'Population tagcount script'!D8369</f>
        <v xml:space="preserve">fastq &lt;- readFastq(in_f)              </v>
      </c>
      <c r="D8585" s="5"/>
      <c r="E8585" s="5"/>
      <c r="F8585" s="5"/>
      <c r="G8585" s="5"/>
    </row>
    <row r="8586" spans="1:7" s="15" customFormat="1" x14ac:dyDescent="0.15">
      <c r="A8586" s="6"/>
      <c r="B8586" s="15">
        <v>8369</v>
      </c>
      <c r="C8586" s="18" t="str">
        <f>'Population tagcount script'!D8370</f>
        <v>hoge &lt;- width(sread(fastq)) - param_trim</v>
      </c>
      <c r="D8586" s="5"/>
      <c r="E8586" s="5"/>
      <c r="F8586" s="5"/>
      <c r="G8586" s="5"/>
    </row>
    <row r="8587" spans="1:7" s="15" customFormat="1" x14ac:dyDescent="0.15">
      <c r="A8587" s="6"/>
      <c r="B8587" s="15">
        <v>8370</v>
      </c>
      <c r="C8587" s="18" t="str">
        <f>'Population tagcount script'!D8371</f>
        <v xml:space="preserve">hoge[hoge &lt; 1] &lt;- 1                   </v>
      </c>
      <c r="D8587" s="5"/>
      <c r="E8587" s="5"/>
      <c r="F8587" s="5"/>
      <c r="G8587" s="5"/>
    </row>
    <row r="8588" spans="1:7" s="15" customFormat="1" x14ac:dyDescent="0.15">
      <c r="A8588" s="6"/>
      <c r="B8588" s="15">
        <v>8371</v>
      </c>
      <c r="C8588" s="18" t="str">
        <f>'Population tagcount script'!D8372</f>
        <v>hoge1 &lt;- DNAStringSet(sread(fastq), start=1, end=hoge)</v>
      </c>
      <c r="D8588" s="5"/>
      <c r="E8588" s="5"/>
      <c r="F8588" s="5"/>
      <c r="G8588" s="5"/>
    </row>
    <row r="8589" spans="1:7" s="15" customFormat="1" x14ac:dyDescent="0.15">
      <c r="A8589" s="6"/>
      <c r="B8589" s="15">
        <v>8372</v>
      </c>
      <c r="C8589" s="18" t="str">
        <f>'Population tagcount script'!D8373</f>
        <v>hoge2 &lt;- BStringSet(quality(quality(fastq)), start=1, end=hoge)</v>
      </c>
      <c r="D8589" s="5"/>
      <c r="E8589" s="5"/>
      <c r="F8589" s="5"/>
      <c r="G8589" s="5"/>
    </row>
    <row r="8590" spans="1:7" s="15" customFormat="1" x14ac:dyDescent="0.15">
      <c r="A8590" s="6"/>
      <c r="B8590" s="15">
        <v>8373</v>
      </c>
      <c r="C8590" s="18" t="str">
        <f>'Population tagcount script'!D8374</f>
        <v>fastq &lt;- ShortReadQ(hoge1, hoge2, id(fastq))</v>
      </c>
      <c r="D8590" s="5"/>
      <c r="E8590" s="5"/>
      <c r="F8590" s="5"/>
      <c r="G8590" s="5"/>
    </row>
    <row r="8591" spans="1:7" s="15" customFormat="1" x14ac:dyDescent="0.15">
      <c r="A8591" s="6"/>
      <c r="B8591" s="15">
        <v>8374</v>
      </c>
      <c r="C8591" s="18" t="str">
        <f>'Population tagcount script'!D8375</f>
        <v xml:space="preserve">writeFastq(fastq, out_f, compress=F)   </v>
      </c>
      <c r="D8591" s="5"/>
      <c r="E8591" s="5"/>
      <c r="F8591" s="5"/>
      <c r="G8591" s="5"/>
    </row>
    <row r="8592" spans="1:7" s="15" customFormat="1" x14ac:dyDescent="0.15">
      <c r="A8592" s="6"/>
      <c r="B8592" s="15">
        <v>8375</v>
      </c>
      <c r="C8592" s="18" t="str">
        <f>'Population tagcount script'!D8376</f>
        <v>param1 &lt;- 35</v>
      </c>
      <c r="D8592" s="5"/>
      <c r="E8592" s="5"/>
      <c r="F8592" s="5"/>
      <c r="G8592" s="5"/>
    </row>
    <row r="8593" spans="1:7" s="15" customFormat="1" x14ac:dyDescent="0.15">
      <c r="A8593" s="6"/>
      <c r="B8593" s="15">
        <v>8376</v>
      </c>
      <c r="C8593" s="18" t="str">
        <f>'Population tagcount script'!D8377</f>
        <v>param2 &lt;- 0.1</v>
      </c>
      <c r="D8593" s="5"/>
      <c r="E8593" s="5"/>
      <c r="F8593" s="5"/>
      <c r="G8593" s="5"/>
    </row>
    <row r="8594" spans="1:7" s="15" customFormat="1" x14ac:dyDescent="0.15">
      <c r="A8594" s="6"/>
      <c r="B8594" s="15">
        <v>8377</v>
      </c>
      <c r="C8594" s="18" t="str">
        <f>'Population tagcount script'!D8378</f>
        <v>fastq &lt;- readFastq("C:/NGS/save/.fastq")</v>
      </c>
      <c r="D8594" s="5"/>
      <c r="E8594" s="5"/>
      <c r="F8594" s="5"/>
      <c r="G8594" s="5"/>
    </row>
    <row r="8595" spans="1:7" s="15" customFormat="1" x14ac:dyDescent="0.15">
      <c r="A8595" s="6"/>
      <c r="B8595" s="15">
        <v>8378</v>
      </c>
      <c r="C8595" s="18" t="str">
        <f>'Population tagcount script'!D8379</f>
        <v>hoge &lt;- as(quality(fastq), "matrix")</v>
      </c>
      <c r="D8595" s="5"/>
      <c r="E8595" s="5"/>
      <c r="F8595" s="5"/>
      <c r="G8595" s="5"/>
    </row>
    <row r="8596" spans="1:7" s="15" customFormat="1" x14ac:dyDescent="0.15">
      <c r="A8596" s="6"/>
      <c r="B8596" s="15">
        <v>8379</v>
      </c>
      <c r="C8596" s="18" t="str">
        <f>'Population tagcount script'!D8380</f>
        <v>obj &lt;- (rowSums(hoge &lt; param1) &lt;= width(fastq)*param2)</v>
      </c>
      <c r="D8596" s="5"/>
      <c r="E8596" s="5"/>
      <c r="F8596" s="5"/>
      <c r="G8596" s="5"/>
    </row>
    <row r="8597" spans="1:7" s="15" customFormat="1" x14ac:dyDescent="0.15">
      <c r="A8597" s="6"/>
      <c r="B8597" s="15">
        <v>8380</v>
      </c>
      <c r="C8597" s="18" t="str">
        <f>'Population tagcount script'!D8381</f>
        <v>fastq &lt;- fastq[obj]</v>
      </c>
      <c r="D8597" s="5"/>
      <c r="E8597" s="5"/>
      <c r="F8597" s="5"/>
      <c r="G8597" s="5"/>
    </row>
    <row r="8598" spans="1:7" s="15" customFormat="1" x14ac:dyDescent="0.15">
      <c r="A8598" s="6"/>
      <c r="B8598" s="15">
        <v>8381</v>
      </c>
      <c r="C8598" s="18" t="str">
        <f>'Population tagcount script'!D8382</f>
        <v xml:space="preserve">writeFastq(fastq, "C:/NGS/save/F2_Adap-0.fastq", compress=F)   </v>
      </c>
      <c r="D8598" s="5"/>
      <c r="E8598" s="5"/>
      <c r="F8598" s="5"/>
      <c r="G8598" s="5"/>
    </row>
    <row r="8599" spans="1:7" s="15" customFormat="1" x14ac:dyDescent="0.15">
      <c r="A8599" s="6"/>
      <c r="B8599" s="15">
        <v>8382</v>
      </c>
      <c r="C8599" s="18" t="str">
        <f>'Population tagcount script'!D8383</f>
        <v>in_f &lt;- "C:/NGS/save/F2_Adap-0.fastq"</v>
      </c>
      <c r="D8599" s="5"/>
      <c r="E8599" s="5"/>
      <c r="F8599" s="5"/>
      <c r="G8599" s="5"/>
    </row>
    <row r="8600" spans="1:7" s="15" customFormat="1" x14ac:dyDescent="0.15">
      <c r="A8600" s="6"/>
      <c r="B8600" s="15">
        <v>8383</v>
      </c>
      <c r="C8600" s="18" t="str">
        <f>'Population tagcount script'!D8384</f>
        <v>out_f &lt;- "C:/NGS/save/F2_Adap-1.fastq"</v>
      </c>
      <c r="D8600" s="5"/>
      <c r="E8600" s="5"/>
      <c r="F8600" s="5"/>
      <c r="G8600" s="5"/>
    </row>
    <row r="8601" spans="1:7" s="15" customFormat="1" x14ac:dyDescent="0.15">
      <c r="A8601" s="6"/>
      <c r="B8601" s="15">
        <v>8384</v>
      </c>
      <c r="C8601" s="18" t="str">
        <f>'Population tagcount script'!D8385</f>
        <v>param_adapter &lt;- "CATGAGATCGGAAGAGCGTCGTGTAGGGAAAGAGTGT"  #Adapter sequence 1</v>
      </c>
      <c r="D8601" s="5"/>
      <c r="E8601" s="5"/>
      <c r="F8601" s="5"/>
      <c r="G8601" s="5"/>
    </row>
    <row r="8602" spans="1:7" s="15" customFormat="1" x14ac:dyDescent="0.15">
      <c r="A8602" s="6"/>
      <c r="B8602" s="15">
        <v>8385</v>
      </c>
      <c r="C8602" s="18" t="str">
        <f>'Population tagcount script'!D8386</f>
        <v xml:space="preserve">system.time(res1 &lt;- preprocessReads(filename=in_f,  outputFilename=out_f,Rpattern=param_adapter, max.Rmismatch=rep(0, nchar(param_adapter)), nBases=0, minLength=20, nrec=1000000))      </v>
      </c>
      <c r="D8602" s="5"/>
      <c r="E8602" s="5"/>
      <c r="F8602" s="5"/>
      <c r="G8602" s="5"/>
    </row>
    <row r="8603" spans="1:7" s="15" customFormat="1" x14ac:dyDescent="0.15">
      <c r="A8603" s="6"/>
      <c r="B8603" s="15">
        <v>8386</v>
      </c>
      <c r="C8603" s="18" t="str">
        <f>'Population tagcount script'!D8387</f>
        <v>in_f &lt;- "C:/NGS/save/F2_Adap-1.fastq"</v>
      </c>
      <c r="D8603" s="5"/>
      <c r="E8603" s="5"/>
      <c r="F8603" s="5"/>
      <c r="G8603" s="5"/>
    </row>
    <row r="8604" spans="1:7" s="15" customFormat="1" x14ac:dyDescent="0.15">
      <c r="A8604" s="6"/>
      <c r="B8604" s="15">
        <v>8387</v>
      </c>
      <c r="C8604" s="18" t="str">
        <f>'Population tagcount script'!D8388</f>
        <v>out_f &lt;- "C:/NGS/save/F2_Adap-2.fastq"</v>
      </c>
      <c r="D8604" s="5"/>
      <c r="E8604" s="5"/>
      <c r="F8604" s="5"/>
      <c r="G8604" s="5"/>
    </row>
    <row r="8605" spans="1:7" s="15" customFormat="1" x14ac:dyDescent="0.15">
      <c r="A8605" s="6"/>
      <c r="B8605" s="15">
        <v>8388</v>
      </c>
      <c r="C8605" s="18" t="str">
        <f>'Population tagcount script'!D8389</f>
        <v>param_adapter &lt;- "TAAGATCGGAAGAGCACACGTCTGAACTCCAGTCAC"  #Adapter sequence 2</v>
      </c>
      <c r="D8605" s="5"/>
      <c r="E8605" s="5"/>
      <c r="F8605" s="5"/>
      <c r="G8605" s="5"/>
    </row>
    <row r="8606" spans="1:7" s="15" customFormat="1" x14ac:dyDescent="0.15">
      <c r="A8606" s="6"/>
      <c r="B8606" s="15">
        <v>8389</v>
      </c>
      <c r="C8606" s="18" t="str">
        <f>'Population tagcount script'!D8390</f>
        <v xml:space="preserve">system.time(res2 &lt;- preprocessReads(filename=in_f,  outputFilename=out_f,Rpattern=param_adapter, max.Rmismatch=rep(0, nchar(param_adapter)), nBases=0, minLength=20, nrec=1000000))      </v>
      </c>
      <c r="D8606" s="5"/>
      <c r="E8606" s="5"/>
      <c r="F8606" s="5"/>
      <c r="G8606" s="5"/>
    </row>
    <row r="8607" spans="1:7" s="15" customFormat="1" x14ac:dyDescent="0.15">
      <c r="A8607" s="6"/>
      <c r="B8607" s="15">
        <v>8390</v>
      </c>
      <c r="C8607" s="18" t="str">
        <f>'Population tagcount script'!D8391</f>
        <v>in_f &lt;- "C:/NGS/save/F2_Adap-2.fastq"</v>
      </c>
      <c r="D8607" s="5"/>
      <c r="E8607" s="5"/>
      <c r="F8607" s="5"/>
      <c r="G8607" s="5"/>
    </row>
    <row r="8608" spans="1:7" s="15" customFormat="1" x14ac:dyDescent="0.15">
      <c r="A8608" s="6"/>
      <c r="B8608" s="15">
        <v>8391</v>
      </c>
      <c r="C8608" s="18" t="str">
        <f>'Population tagcount script'!D8392</f>
        <v>out_f &lt;- "C:/NGS/save/F2_Adap-3.fastq"</v>
      </c>
      <c r="D8608" s="5"/>
      <c r="E8608" s="5"/>
      <c r="F8608" s="5"/>
      <c r="G8608" s="5"/>
    </row>
    <row r="8609" spans="1:7" s="15" customFormat="1" x14ac:dyDescent="0.15">
      <c r="A8609" s="6"/>
      <c r="B8609" s="15">
        <v>8392</v>
      </c>
      <c r="C8609" s="18" t="str">
        <f>'Population tagcount script'!D8393</f>
        <v>param_adapter &lt;- "TAAGATCGGAAGAGCGTCGTGTAGGGAAAGAGTGT"  #Adapter sequence 3</v>
      </c>
      <c r="D8609" s="5"/>
      <c r="E8609" s="5"/>
      <c r="F8609" s="5"/>
      <c r="G8609" s="5"/>
    </row>
    <row r="8610" spans="1:7" s="15" customFormat="1" x14ac:dyDescent="0.15">
      <c r="A8610" s="6"/>
      <c r="B8610" s="15">
        <v>8393</v>
      </c>
      <c r="C8610" s="18" t="str">
        <f>'Population tagcount script'!D8394</f>
        <v xml:space="preserve">system.time(res3 &lt;- preprocessReads(filename=in_f,  outputFilename=out_f,Rpattern=param_adapter, max.Rmismatch=rep(0, nchar(param_adapter)), nBases=0, minLength=20, nrec=1000000))      </v>
      </c>
      <c r="D8610" s="5"/>
      <c r="E8610" s="5"/>
      <c r="F8610" s="5"/>
      <c r="G8610" s="5"/>
    </row>
    <row r="8611" spans="1:7" s="15" customFormat="1" x14ac:dyDescent="0.15">
      <c r="A8611" s="6"/>
      <c r="B8611" s="15">
        <v>8394</v>
      </c>
      <c r="C8611" s="18" t="str">
        <f>'Population tagcount script'!D8395</f>
        <v>in_f &lt;- "C:/NGS/save/F2_Adap-3.fastq"</v>
      </c>
      <c r="D8611" s="5"/>
      <c r="E8611" s="5"/>
      <c r="F8611" s="5"/>
      <c r="G8611" s="5"/>
    </row>
    <row r="8612" spans="1:7" s="15" customFormat="1" x14ac:dyDescent="0.15">
      <c r="A8612" s="6"/>
      <c r="B8612" s="15">
        <v>8395</v>
      </c>
      <c r="C8612" s="18" t="str">
        <f>'Population tagcount script'!D8396</f>
        <v>out_f &lt;- "C:/NGS/save/AdapterTrim_.fastq"</v>
      </c>
      <c r="D8612" s="5"/>
      <c r="E8612" s="5"/>
      <c r="F8612" s="5"/>
      <c r="G8612" s="5"/>
    </row>
    <row r="8613" spans="1:7" s="15" customFormat="1" x14ac:dyDescent="0.15">
      <c r="A8613" s="6"/>
      <c r="B8613" s="15">
        <v>8396</v>
      </c>
      <c r="C8613" s="18" t="str">
        <f>'Population tagcount script'!D8397</f>
        <v>param_adapter &lt;- "CATGAGATCGGAAGAGCACACGTCTGAACTCCAGTCAC"  #Adapter sequence 4</v>
      </c>
      <c r="D8613" s="5"/>
      <c r="E8613" s="5"/>
      <c r="F8613" s="5"/>
      <c r="G8613" s="5"/>
    </row>
    <row r="8614" spans="1:7" s="15" customFormat="1" x14ac:dyDescent="0.15">
      <c r="A8614" s="6"/>
      <c r="B8614" s="15">
        <v>8397</v>
      </c>
      <c r="C8614" s="18" t="str">
        <f>'Population tagcount script'!D8398</f>
        <v xml:space="preserve">system.time(res4 &lt;- preprocessReads(filename=in_f,  outputFilename=out_f,Rpattern=param_adapter, max.Rmismatch=rep(0, nchar(param_adapter)), nBases=0, minLength=20, nrec=1000000))      </v>
      </c>
      <c r="D8614" s="5"/>
      <c r="E8614" s="5"/>
      <c r="F8614" s="5"/>
      <c r="G8614" s="5"/>
    </row>
    <row r="8615" spans="1:7" s="15" customFormat="1" x14ac:dyDescent="0.15">
      <c r="A8615" s="6"/>
      <c r="B8615" s="15">
        <v>8398</v>
      </c>
      <c r="C8615" s="18" t="str">
        <f>'Population tagcount script'!D8399</f>
        <v>res &lt;- rbind(res1,res2,res3,res4)</v>
      </c>
      <c r="D8615" s="5"/>
      <c r="E8615" s="5"/>
      <c r="F8615" s="5"/>
      <c r="G8615" s="5"/>
    </row>
    <row r="8616" spans="1:7" s="15" customFormat="1" x14ac:dyDescent="0.15">
      <c r="A8616" s="6"/>
      <c r="B8616" s="15">
        <v>8399</v>
      </c>
      <c r="C8616" s="18" t="str">
        <f>'Population tagcount script'!D8400</f>
        <v>write.csv(res, "C:/NGS/save/.fastq.csv")</v>
      </c>
      <c r="D8616" s="5"/>
      <c r="E8616" s="5"/>
      <c r="F8616" s="5"/>
      <c r="G8616" s="5"/>
    </row>
    <row r="8617" spans="1:7" s="15" customFormat="1" x14ac:dyDescent="0.15">
      <c r="A8617" s="6"/>
      <c r="B8617" s="15">
        <v>8400</v>
      </c>
      <c r="C8617" s="18" t="str">
        <f>'Population tagcount script'!D8401</f>
        <v>system.time(fastq &lt;- fread("C:/NGS/save/AdapterTrim_.fastq", header=F, sep="\t", na.strings="NA", strip.white=TRUE, verbose=TRUE))</v>
      </c>
      <c r="D8617" s="5"/>
      <c r="E8617" s="5"/>
      <c r="F8617" s="5"/>
      <c r="G8617" s="5"/>
    </row>
    <row r="8618" spans="1:7" s="15" customFormat="1" x14ac:dyDescent="0.15">
      <c r="A8618" s="6"/>
      <c r="B8618" s="15">
        <v>8401</v>
      </c>
      <c r="C8618" s="18" t="str">
        <f>'Population tagcount script'!D8402</f>
        <v>file.remove("C:/NGS/save/AdapterTrim_.fastq","C:/NGS/save/F2_Adap-0.fastq","C:/NGS/save/F2_Adap-1.fastq","C:/NGS/save/F2_Adap-2.fastq","C:/NGS/save/F2_Adap-3.fastq")</v>
      </c>
      <c r="D8618" s="5"/>
      <c r="E8618" s="5"/>
      <c r="F8618" s="5"/>
      <c r="G8618" s="5"/>
    </row>
    <row r="8619" spans="1:7" s="15" customFormat="1" x14ac:dyDescent="0.15">
      <c r="A8619" s="6"/>
      <c r="B8619" s="15">
        <v>8402</v>
      </c>
      <c r="C8619" s="18" t="str">
        <f>'Population tagcount script'!D8403</f>
        <v>system.time(nucleotide &lt;- fastq[2+4*(0:((nrow(fastq)/4)-1))])</v>
      </c>
      <c r="D8619" s="5"/>
      <c r="E8619" s="5"/>
      <c r="F8619" s="5"/>
      <c r="G8619" s="5"/>
    </row>
    <row r="8620" spans="1:7" s="15" customFormat="1" x14ac:dyDescent="0.15">
      <c r="A8620" s="6"/>
      <c r="B8620" s="15">
        <v>8403</v>
      </c>
      <c r="C8620" s="18" t="str">
        <f>'Population tagcount script'!D8404</f>
        <v>system.time(RADtag &lt;- sort(table(nucleotide), decreasing=TRUE))</v>
      </c>
      <c r="D8620" s="5"/>
      <c r="E8620" s="5"/>
      <c r="F8620" s="5"/>
      <c r="G8620" s="5"/>
    </row>
    <row r="8621" spans="1:7" s="15" customFormat="1" x14ac:dyDescent="0.15">
      <c r="A8621" s="6"/>
      <c r="B8621" s="15">
        <v>8404</v>
      </c>
      <c r="C8621" s="18" t="str">
        <f>'Population tagcount script'!D8405</f>
        <v>system.time(write.csv(RADtag, file="C:/NGS/save/.tagcount", row.names = F))</v>
      </c>
      <c r="D8621" s="5"/>
      <c r="E8621" s="5"/>
      <c r="F8621" s="5"/>
      <c r="G8621" s="5"/>
    </row>
    <row r="8622" spans="1:7" s="15" customFormat="1" x14ac:dyDescent="0.15">
      <c r="A8622" s="6"/>
      <c r="B8622" s="15">
        <v>8405</v>
      </c>
      <c r="C8622" s="18" t="str">
        <f>'Population tagcount script'!D8406</f>
        <v>file.remove("C:/NGS/save/.fastq")</v>
      </c>
      <c r="D8622" s="5"/>
      <c r="E8622" s="5"/>
      <c r="F8622" s="5"/>
      <c r="G8622" s="5"/>
    </row>
    <row r="8623" spans="1:7" s="15" customFormat="1" x14ac:dyDescent="0.15">
      <c r="A8623" s="6"/>
      <c r="B8623" s="15">
        <v>8406</v>
      </c>
      <c r="C8623" s="18" t="str">
        <f>'Population tagcount script'!D8407</f>
        <v>RAD_1over &lt;- RADtag[RADtag&gt;1]</v>
      </c>
      <c r="D8623" s="5"/>
      <c r="E8623" s="5"/>
      <c r="F8623" s="5"/>
      <c r="G8623" s="5"/>
    </row>
    <row r="8624" spans="1:7" s="15" customFormat="1" x14ac:dyDescent="0.15">
      <c r="A8624" s="6"/>
      <c r="B8624" s="15">
        <v>8407</v>
      </c>
      <c r="C8624" s="18" t="str">
        <f>'Population tagcount script'!D8408</f>
        <v>system.time(write.csv(RAD_1over, file="C:/NGS/save/.tagcount1over", row.names = F))</v>
      </c>
      <c r="D8624" s="5"/>
      <c r="E8624" s="5"/>
      <c r="F8624" s="5"/>
      <c r="G8624" s="5"/>
    </row>
    <row r="8625" spans="1:7" s="15" customFormat="1" x14ac:dyDescent="0.15">
      <c r="A8625" s="6"/>
      <c r="B8625" s="15">
        <v>8408</v>
      </c>
      <c r="C8625" s="18" t="str">
        <f>'Population tagcount script'!D8409</f>
        <v>rm(list=ls())</v>
      </c>
      <c r="D8625" s="5"/>
      <c r="E8625" s="5"/>
      <c r="F8625" s="5"/>
      <c r="G8625" s="5"/>
    </row>
    <row r="8626" spans="1:7" s="15" customFormat="1" x14ac:dyDescent="0.15">
      <c r="A8626" s="6"/>
      <c r="B8626" s="15">
        <v>8409</v>
      </c>
      <c r="C8626" s="18" t="str">
        <f>'Population tagcount script'!D8410</f>
        <v>in_f &lt;- c("0", "0")</v>
      </c>
      <c r="D8626" s="5"/>
      <c r="E8626" s="5"/>
      <c r="F8626" s="5"/>
      <c r="G8626" s="5"/>
    </row>
    <row r="8627" spans="1:7" s="15" customFormat="1" x14ac:dyDescent="0.15">
      <c r="A8627" s="6"/>
      <c r="B8627" s="15">
        <v>8410</v>
      </c>
      <c r="C8627" s="18" t="str">
        <f>'Population tagcount script'!D8411</f>
        <v>out_f &lt;- "C:/NGS/save/.fastq"</v>
      </c>
      <c r="D8627" s="5"/>
      <c r="E8627" s="5"/>
      <c r="F8627" s="5"/>
      <c r="G8627" s="5"/>
    </row>
    <row r="8628" spans="1:7" s="15" customFormat="1" x14ac:dyDescent="0.15">
      <c r="A8628" s="6"/>
      <c r="B8628" s="15">
        <v>8411</v>
      </c>
      <c r="C8628" s="18" t="str">
        <f>'Population tagcount script'!D8412</f>
        <v>param_trim &lt;- 0</v>
      </c>
      <c r="D8628" s="5"/>
      <c r="E8628" s="5"/>
      <c r="F8628" s="5"/>
      <c r="G8628" s="5"/>
    </row>
    <row r="8629" spans="1:7" s="15" customFormat="1" x14ac:dyDescent="0.15">
      <c r="A8629" s="6"/>
      <c r="B8629" s="15">
        <v>8412</v>
      </c>
      <c r="C8629" s="18" t="str">
        <f>'Population tagcount script'!D8413</f>
        <v xml:space="preserve">fastq &lt;- readFastq(in_f)              </v>
      </c>
      <c r="D8629" s="5"/>
      <c r="E8629" s="5"/>
      <c r="F8629" s="5"/>
      <c r="G8629" s="5"/>
    </row>
    <row r="8630" spans="1:7" s="15" customFormat="1" x14ac:dyDescent="0.15">
      <c r="A8630" s="6"/>
      <c r="B8630" s="15">
        <v>8413</v>
      </c>
      <c r="C8630" s="18" t="str">
        <f>'Population tagcount script'!D8414</f>
        <v>hoge &lt;- width(sread(fastq)) - param_trim</v>
      </c>
      <c r="D8630" s="5"/>
      <c r="E8630" s="5"/>
      <c r="F8630" s="5"/>
      <c r="G8630" s="5"/>
    </row>
    <row r="8631" spans="1:7" s="15" customFormat="1" x14ac:dyDescent="0.15">
      <c r="A8631" s="6"/>
      <c r="B8631" s="15">
        <v>8414</v>
      </c>
      <c r="C8631" s="18" t="str">
        <f>'Population tagcount script'!D8415</f>
        <v xml:space="preserve">hoge[hoge &lt; 1] &lt;- 1                   </v>
      </c>
      <c r="D8631" s="5"/>
      <c r="E8631" s="5"/>
      <c r="F8631" s="5"/>
      <c r="G8631" s="5"/>
    </row>
    <row r="8632" spans="1:7" s="15" customFormat="1" x14ac:dyDescent="0.15">
      <c r="A8632" s="6"/>
      <c r="B8632" s="15">
        <v>8415</v>
      </c>
      <c r="C8632" s="18" t="str">
        <f>'Population tagcount script'!D8416</f>
        <v>hoge1 &lt;- DNAStringSet(sread(fastq), start=1, end=hoge)</v>
      </c>
      <c r="D8632" s="5"/>
      <c r="E8632" s="5"/>
      <c r="F8632" s="5"/>
      <c r="G8632" s="5"/>
    </row>
    <row r="8633" spans="1:7" s="15" customFormat="1" x14ac:dyDescent="0.15">
      <c r="A8633" s="6"/>
      <c r="B8633" s="15">
        <v>8416</v>
      </c>
      <c r="C8633" s="18" t="str">
        <f>'Population tagcount script'!D8417</f>
        <v>hoge2 &lt;- BStringSet(quality(quality(fastq)), start=1, end=hoge)</v>
      </c>
      <c r="D8633" s="5"/>
      <c r="E8633" s="5"/>
      <c r="F8633" s="5"/>
      <c r="G8633" s="5"/>
    </row>
    <row r="8634" spans="1:7" s="15" customFormat="1" x14ac:dyDescent="0.15">
      <c r="A8634" s="6"/>
      <c r="B8634" s="15">
        <v>8417</v>
      </c>
      <c r="C8634" s="18" t="str">
        <f>'Population tagcount script'!D8418</f>
        <v>fastq &lt;- ShortReadQ(hoge1, hoge2, id(fastq))</v>
      </c>
      <c r="D8634" s="5"/>
      <c r="E8634" s="5"/>
      <c r="F8634" s="5"/>
      <c r="G8634" s="5"/>
    </row>
    <row r="8635" spans="1:7" s="15" customFormat="1" x14ac:dyDescent="0.15">
      <c r="A8635" s="6"/>
      <c r="B8635" s="15">
        <v>8418</v>
      </c>
      <c r="C8635" s="18" t="str">
        <f>'Population tagcount script'!D8419</f>
        <v xml:space="preserve">writeFastq(fastq, out_f, compress=F)   </v>
      </c>
      <c r="D8635" s="5"/>
      <c r="E8635" s="5"/>
      <c r="F8635" s="5"/>
      <c r="G8635" s="5"/>
    </row>
    <row r="8636" spans="1:7" s="15" customFormat="1" x14ac:dyDescent="0.15">
      <c r="A8636" s="6"/>
      <c r="B8636" s="15">
        <v>8419</v>
      </c>
      <c r="C8636" s="18" t="str">
        <f>'Population tagcount script'!D8420</f>
        <v>param1 &lt;- 35</v>
      </c>
      <c r="D8636" s="5"/>
      <c r="E8636" s="5"/>
      <c r="F8636" s="5"/>
      <c r="G8636" s="5"/>
    </row>
    <row r="8637" spans="1:7" s="15" customFormat="1" x14ac:dyDescent="0.15">
      <c r="A8637" s="6"/>
      <c r="B8637" s="15">
        <v>8420</v>
      </c>
      <c r="C8637" s="18" t="str">
        <f>'Population tagcount script'!D8421</f>
        <v>param2 &lt;- 0.1</v>
      </c>
      <c r="D8637" s="5"/>
      <c r="E8637" s="5"/>
      <c r="F8637" s="5"/>
      <c r="G8637" s="5"/>
    </row>
    <row r="8638" spans="1:7" s="15" customFormat="1" x14ac:dyDescent="0.15">
      <c r="A8638" s="6"/>
      <c r="B8638" s="15">
        <v>8421</v>
      </c>
      <c r="C8638" s="18" t="str">
        <f>'Population tagcount script'!D8422</f>
        <v>fastq &lt;- readFastq("C:/NGS/save/.fastq")</v>
      </c>
      <c r="D8638" s="5"/>
      <c r="E8638" s="5"/>
      <c r="F8638" s="5"/>
      <c r="G8638" s="5"/>
    </row>
    <row r="8639" spans="1:7" s="15" customFormat="1" x14ac:dyDescent="0.15">
      <c r="A8639" s="6"/>
      <c r="B8639" s="15">
        <v>8422</v>
      </c>
      <c r="C8639" s="18" t="str">
        <f>'Population tagcount script'!D8423</f>
        <v>hoge &lt;- as(quality(fastq), "matrix")</v>
      </c>
      <c r="D8639" s="5"/>
      <c r="E8639" s="5"/>
      <c r="F8639" s="5"/>
      <c r="G8639" s="5"/>
    </row>
    <row r="8640" spans="1:7" s="15" customFormat="1" x14ac:dyDescent="0.15">
      <c r="A8640" s="6"/>
      <c r="B8640" s="15">
        <v>8423</v>
      </c>
      <c r="C8640" s="18" t="str">
        <f>'Population tagcount script'!D8424</f>
        <v>obj &lt;- (rowSums(hoge &lt; param1) &lt;= width(fastq)*param2)</v>
      </c>
      <c r="D8640" s="5"/>
      <c r="E8640" s="5"/>
      <c r="F8640" s="5"/>
      <c r="G8640" s="5"/>
    </row>
    <row r="8641" spans="1:7" s="15" customFormat="1" x14ac:dyDescent="0.15">
      <c r="A8641" s="6"/>
      <c r="B8641" s="15">
        <v>8424</v>
      </c>
      <c r="C8641" s="18" t="str">
        <f>'Population tagcount script'!D8425</f>
        <v>fastq &lt;- fastq[obj]</v>
      </c>
      <c r="D8641" s="5"/>
      <c r="E8641" s="5"/>
      <c r="F8641" s="5"/>
      <c r="G8641" s="5"/>
    </row>
    <row r="8642" spans="1:7" s="15" customFormat="1" x14ac:dyDescent="0.15">
      <c r="A8642" s="6"/>
      <c r="B8642" s="15">
        <v>8425</v>
      </c>
      <c r="C8642" s="18" t="str">
        <f>'Population tagcount script'!D8426</f>
        <v xml:space="preserve">writeFastq(fastq, "C:/NGS/save/F2_Adap-0.fastq", compress=F)   </v>
      </c>
      <c r="D8642" s="5"/>
      <c r="E8642" s="5"/>
      <c r="F8642" s="5"/>
      <c r="G8642" s="5"/>
    </row>
    <row r="8643" spans="1:7" s="15" customFormat="1" x14ac:dyDescent="0.15">
      <c r="A8643" s="6"/>
      <c r="B8643" s="15">
        <v>8426</v>
      </c>
      <c r="C8643" s="18" t="str">
        <f>'Population tagcount script'!D8427</f>
        <v>in_f &lt;- "C:/NGS/save/F2_Adap-0.fastq"</v>
      </c>
      <c r="D8643" s="5"/>
      <c r="E8643" s="5"/>
      <c r="F8643" s="5"/>
      <c r="G8643" s="5"/>
    </row>
    <row r="8644" spans="1:7" s="15" customFormat="1" x14ac:dyDescent="0.15">
      <c r="A8644" s="6"/>
      <c r="B8644" s="15">
        <v>8427</v>
      </c>
      <c r="C8644" s="18" t="str">
        <f>'Population tagcount script'!D8428</f>
        <v>out_f &lt;- "C:/NGS/save/F2_Adap-1.fastq"</v>
      </c>
      <c r="D8644" s="5"/>
      <c r="E8644" s="5"/>
      <c r="F8644" s="5"/>
      <c r="G8644" s="5"/>
    </row>
    <row r="8645" spans="1:7" s="15" customFormat="1" x14ac:dyDescent="0.15">
      <c r="A8645" s="6"/>
      <c r="B8645" s="15">
        <v>8428</v>
      </c>
      <c r="C8645" s="18" t="str">
        <f>'Population tagcount script'!D8429</f>
        <v>param_adapter &lt;- "CATGAGATCGGAAGAGCGTCGTGTAGGGAAAGAGTGT"  #Adapter sequence 1</v>
      </c>
      <c r="D8645" s="5"/>
      <c r="E8645" s="5"/>
      <c r="F8645" s="5"/>
      <c r="G8645" s="5"/>
    </row>
    <row r="8646" spans="1:7" s="15" customFormat="1" x14ac:dyDescent="0.15">
      <c r="A8646" s="6"/>
      <c r="B8646" s="15">
        <v>8429</v>
      </c>
      <c r="C8646" s="18" t="str">
        <f>'Population tagcount script'!D8430</f>
        <v xml:space="preserve">system.time(res1 &lt;- preprocessReads(filename=in_f,  outputFilename=out_f,Rpattern=param_adapter, max.Rmismatch=rep(0, nchar(param_adapter)), nBases=0, minLength=20, nrec=1000000))      </v>
      </c>
      <c r="D8646" s="5"/>
      <c r="E8646" s="5"/>
      <c r="F8646" s="5"/>
      <c r="G8646" s="5"/>
    </row>
    <row r="8647" spans="1:7" s="15" customFormat="1" x14ac:dyDescent="0.15">
      <c r="A8647" s="6"/>
      <c r="B8647" s="15">
        <v>8430</v>
      </c>
      <c r="C8647" s="18" t="str">
        <f>'Population tagcount script'!D8431</f>
        <v>in_f &lt;- "C:/NGS/save/F2_Adap-1.fastq"</v>
      </c>
      <c r="D8647" s="5"/>
      <c r="E8647" s="5"/>
      <c r="F8647" s="5"/>
      <c r="G8647" s="5"/>
    </row>
    <row r="8648" spans="1:7" s="15" customFormat="1" x14ac:dyDescent="0.15">
      <c r="A8648" s="6"/>
      <c r="B8648" s="15">
        <v>8431</v>
      </c>
      <c r="C8648" s="18" t="str">
        <f>'Population tagcount script'!D8432</f>
        <v>out_f &lt;- "C:/NGS/save/F2_Adap-2.fastq"</v>
      </c>
      <c r="D8648" s="5"/>
      <c r="E8648" s="5"/>
      <c r="F8648" s="5"/>
      <c r="G8648" s="5"/>
    </row>
    <row r="8649" spans="1:7" s="15" customFormat="1" x14ac:dyDescent="0.15">
      <c r="A8649" s="6"/>
      <c r="B8649" s="15">
        <v>8432</v>
      </c>
      <c r="C8649" s="18" t="str">
        <f>'Population tagcount script'!D8433</f>
        <v>param_adapter &lt;- "TAAGATCGGAAGAGCACACGTCTGAACTCCAGTCAC"  #Adapter sequence 2</v>
      </c>
      <c r="D8649" s="5"/>
      <c r="E8649" s="5"/>
      <c r="F8649" s="5"/>
      <c r="G8649" s="5"/>
    </row>
    <row r="8650" spans="1:7" s="15" customFormat="1" x14ac:dyDescent="0.15">
      <c r="A8650" s="6"/>
      <c r="B8650" s="15">
        <v>8433</v>
      </c>
      <c r="C8650" s="18" t="str">
        <f>'Population tagcount script'!D8434</f>
        <v xml:space="preserve">system.time(res2 &lt;- preprocessReads(filename=in_f,  outputFilename=out_f,Rpattern=param_adapter, max.Rmismatch=rep(0, nchar(param_adapter)), nBases=0, minLength=20, nrec=1000000))      </v>
      </c>
      <c r="D8650" s="5"/>
      <c r="E8650" s="5"/>
      <c r="F8650" s="5"/>
      <c r="G8650" s="5"/>
    </row>
    <row r="8651" spans="1:7" s="15" customFormat="1" x14ac:dyDescent="0.15">
      <c r="A8651" s="6"/>
      <c r="B8651" s="15">
        <v>8434</v>
      </c>
      <c r="C8651" s="18" t="str">
        <f>'Population tagcount script'!D8435</f>
        <v>in_f &lt;- "C:/NGS/save/F2_Adap-2.fastq"</v>
      </c>
      <c r="D8651" s="5"/>
      <c r="E8651" s="5"/>
      <c r="F8651" s="5"/>
      <c r="G8651" s="5"/>
    </row>
    <row r="8652" spans="1:7" s="15" customFormat="1" x14ac:dyDescent="0.15">
      <c r="A8652" s="6"/>
      <c r="B8652" s="15">
        <v>8435</v>
      </c>
      <c r="C8652" s="18" t="str">
        <f>'Population tagcount script'!D8436</f>
        <v>out_f &lt;- "C:/NGS/save/F2_Adap-3.fastq"</v>
      </c>
      <c r="D8652" s="5"/>
      <c r="E8652" s="5"/>
      <c r="F8652" s="5"/>
      <c r="G8652" s="5"/>
    </row>
    <row r="8653" spans="1:7" s="15" customFormat="1" x14ac:dyDescent="0.15">
      <c r="A8653" s="6"/>
      <c r="B8653" s="15">
        <v>8436</v>
      </c>
      <c r="C8653" s="18" t="str">
        <f>'Population tagcount script'!D8437</f>
        <v>param_adapter &lt;- "TAAGATCGGAAGAGCGTCGTGTAGGGAAAGAGTGT"  #Adapter sequence 3</v>
      </c>
      <c r="D8653" s="5"/>
      <c r="E8653" s="5"/>
      <c r="F8653" s="5"/>
      <c r="G8653" s="5"/>
    </row>
    <row r="8654" spans="1:7" s="15" customFormat="1" x14ac:dyDescent="0.15">
      <c r="A8654" s="6"/>
      <c r="B8654" s="15">
        <v>8437</v>
      </c>
      <c r="C8654" s="18" t="str">
        <f>'Population tagcount script'!D8438</f>
        <v xml:space="preserve">system.time(res3 &lt;- preprocessReads(filename=in_f,  outputFilename=out_f,Rpattern=param_adapter, max.Rmismatch=rep(0, nchar(param_adapter)), nBases=0, minLength=20, nrec=1000000))      </v>
      </c>
      <c r="D8654" s="5"/>
      <c r="E8654" s="5"/>
      <c r="F8654" s="5"/>
      <c r="G8654" s="5"/>
    </row>
    <row r="8655" spans="1:7" s="15" customFormat="1" x14ac:dyDescent="0.15">
      <c r="A8655" s="6"/>
      <c r="B8655" s="15">
        <v>8438</v>
      </c>
      <c r="C8655" s="18" t="str">
        <f>'Population tagcount script'!D8439</f>
        <v>in_f &lt;- "C:/NGS/save/F2_Adap-3.fastq"</v>
      </c>
      <c r="D8655" s="5"/>
      <c r="E8655" s="5"/>
      <c r="F8655" s="5"/>
      <c r="G8655" s="5"/>
    </row>
    <row r="8656" spans="1:7" s="15" customFormat="1" x14ac:dyDescent="0.15">
      <c r="A8656" s="6"/>
      <c r="B8656" s="15">
        <v>8439</v>
      </c>
      <c r="C8656" s="18" t="str">
        <f>'Population tagcount script'!D8440</f>
        <v>out_f &lt;- "C:/NGS/save/AdapterTrim_.fastq"</v>
      </c>
      <c r="D8656" s="5"/>
      <c r="E8656" s="5"/>
      <c r="F8656" s="5"/>
      <c r="G8656" s="5"/>
    </row>
    <row r="8657" spans="1:7" s="15" customFormat="1" x14ac:dyDescent="0.15">
      <c r="A8657" s="6"/>
      <c r="B8657" s="15">
        <v>8440</v>
      </c>
      <c r="C8657" s="18" t="str">
        <f>'Population tagcount script'!D8441</f>
        <v>param_adapter &lt;- "CATGAGATCGGAAGAGCACACGTCTGAACTCCAGTCAC"  #Adapter sequence 4</v>
      </c>
      <c r="D8657" s="5"/>
      <c r="E8657" s="5"/>
      <c r="F8657" s="5"/>
      <c r="G8657" s="5"/>
    </row>
    <row r="8658" spans="1:7" s="15" customFormat="1" x14ac:dyDescent="0.15">
      <c r="A8658" s="6"/>
      <c r="B8658" s="15">
        <v>8441</v>
      </c>
      <c r="C8658" s="18" t="str">
        <f>'Population tagcount script'!D8442</f>
        <v xml:space="preserve">system.time(res4 &lt;- preprocessReads(filename=in_f,  outputFilename=out_f,Rpattern=param_adapter, max.Rmismatch=rep(0, nchar(param_adapter)), nBases=0, minLength=20, nrec=1000000))      </v>
      </c>
      <c r="D8658" s="5"/>
      <c r="E8658" s="5"/>
      <c r="F8658" s="5"/>
      <c r="G8658" s="5"/>
    </row>
    <row r="8659" spans="1:7" s="15" customFormat="1" x14ac:dyDescent="0.15">
      <c r="A8659" s="6"/>
      <c r="B8659" s="15">
        <v>8442</v>
      </c>
      <c r="C8659" s="18" t="str">
        <f>'Population tagcount script'!D8443</f>
        <v>res &lt;- rbind(res1,res2,res3,res4)</v>
      </c>
      <c r="D8659" s="5"/>
      <c r="E8659" s="5"/>
      <c r="F8659" s="5"/>
      <c r="G8659" s="5"/>
    </row>
    <row r="8660" spans="1:7" s="15" customFormat="1" x14ac:dyDescent="0.15">
      <c r="A8660" s="6"/>
      <c r="B8660" s="15">
        <v>8443</v>
      </c>
      <c r="C8660" s="18" t="str">
        <f>'Population tagcount script'!D8444</f>
        <v>write.csv(res, "C:/NGS/save/.fastq.csv")</v>
      </c>
      <c r="D8660" s="5"/>
      <c r="E8660" s="5"/>
      <c r="F8660" s="5"/>
      <c r="G8660" s="5"/>
    </row>
    <row r="8661" spans="1:7" s="15" customFormat="1" x14ac:dyDescent="0.15">
      <c r="A8661" s="6"/>
      <c r="B8661" s="15">
        <v>8444</v>
      </c>
      <c r="C8661" s="18" t="str">
        <f>'Population tagcount script'!D8445</f>
        <v>system.time(fastq &lt;- fread("C:/NGS/save/AdapterTrim_.fastq", header=F, sep="\t", na.strings="NA", strip.white=TRUE, verbose=TRUE))</v>
      </c>
      <c r="D8661" s="5"/>
      <c r="E8661" s="5"/>
      <c r="F8661" s="5"/>
      <c r="G8661" s="5"/>
    </row>
    <row r="8662" spans="1:7" s="15" customFormat="1" x14ac:dyDescent="0.15">
      <c r="A8662" s="6"/>
      <c r="B8662" s="15">
        <v>8445</v>
      </c>
      <c r="C8662" s="18" t="str">
        <f>'Population tagcount script'!D8446</f>
        <v>file.remove("C:/NGS/save/AdapterTrim_.fastq","C:/NGS/save/F2_Adap-0.fastq","C:/NGS/save/F2_Adap-1.fastq","C:/NGS/save/F2_Adap-2.fastq","C:/NGS/save/F2_Adap-3.fastq")</v>
      </c>
      <c r="D8662" s="5"/>
      <c r="E8662" s="5"/>
      <c r="F8662" s="5"/>
      <c r="G8662" s="5"/>
    </row>
    <row r="8663" spans="1:7" s="15" customFormat="1" x14ac:dyDescent="0.15">
      <c r="A8663" s="6"/>
      <c r="B8663" s="15">
        <v>8446</v>
      </c>
      <c r="C8663" s="18" t="str">
        <f>'Population tagcount script'!D8447</f>
        <v>system.time(nucleotide &lt;- fastq[2+4*(0:((nrow(fastq)/4)-1))])</v>
      </c>
      <c r="D8663" s="5"/>
      <c r="E8663" s="5"/>
      <c r="F8663" s="5"/>
      <c r="G8663" s="5"/>
    </row>
    <row r="8664" spans="1:7" s="15" customFormat="1" x14ac:dyDescent="0.15">
      <c r="A8664" s="6"/>
      <c r="B8664" s="15">
        <v>8447</v>
      </c>
      <c r="C8664" s="18" t="str">
        <f>'Population tagcount script'!D8448</f>
        <v>system.time(RADtag &lt;- sort(table(nucleotide), decreasing=TRUE))</v>
      </c>
      <c r="D8664" s="5"/>
      <c r="E8664" s="5"/>
      <c r="F8664" s="5"/>
      <c r="G8664" s="5"/>
    </row>
    <row r="8665" spans="1:7" s="15" customFormat="1" x14ac:dyDescent="0.15">
      <c r="A8665" s="6"/>
      <c r="B8665" s="15">
        <v>8448</v>
      </c>
      <c r="C8665" s="18" t="str">
        <f>'Population tagcount script'!D8449</f>
        <v>system.time(write.csv(RADtag, file="C:/NGS/save/.tagcount", row.names = F))</v>
      </c>
      <c r="D8665" s="5"/>
      <c r="E8665" s="5"/>
      <c r="F8665" s="5"/>
      <c r="G8665" s="5"/>
    </row>
    <row r="8666" spans="1:7" s="15" customFormat="1" x14ac:dyDescent="0.15">
      <c r="A8666" s="6"/>
      <c r="B8666" s="15">
        <v>8449</v>
      </c>
      <c r="C8666" s="18" t="str">
        <f>'Population tagcount script'!D8450</f>
        <v>file.remove("C:/NGS/save/.fastq")</v>
      </c>
      <c r="D8666" s="5"/>
      <c r="E8666" s="5"/>
      <c r="F8666" s="5"/>
      <c r="G8666" s="5"/>
    </row>
    <row r="8667" spans="1:7" s="15" customFormat="1" x14ac:dyDescent="0.15">
      <c r="A8667" s="6"/>
      <c r="B8667" s="15">
        <v>8450</v>
      </c>
      <c r="C8667" s="18" t="str">
        <f>'Population tagcount script'!D8451</f>
        <v>RAD_1over &lt;- RADtag[RADtag&gt;1]</v>
      </c>
      <c r="D8667" s="5"/>
      <c r="E8667" s="5"/>
      <c r="F8667" s="5"/>
      <c r="G8667" s="5"/>
    </row>
    <row r="8668" spans="1:7" s="15" customFormat="1" x14ac:dyDescent="0.15">
      <c r="A8668" s="6"/>
      <c r="B8668" s="15">
        <v>8451</v>
      </c>
      <c r="C8668" s="18" t="str">
        <f>'Population tagcount script'!D8452</f>
        <v>system.time(write.csv(RAD_1over, file="C:/NGS/save/.tagcount1over", row.names = F))</v>
      </c>
      <c r="D8668" s="5"/>
      <c r="E8668" s="5"/>
      <c r="F8668" s="5"/>
      <c r="G8668" s="5"/>
    </row>
    <row r="8669" spans="1:7" s="15" customFormat="1" x14ac:dyDescent="0.15">
      <c r="A8669" s="6"/>
      <c r="B8669" s="15">
        <v>8452</v>
      </c>
      <c r="C8669" s="18" t="str">
        <f>'Population tagcount script'!D8453</f>
        <v>rm(list=ls())</v>
      </c>
      <c r="D8669" s="5"/>
      <c r="E8669" s="5"/>
      <c r="F8669" s="5"/>
      <c r="G8669" s="5"/>
    </row>
    <row r="8670" spans="1:7" s="15" customFormat="1" x14ac:dyDescent="0.15">
      <c r="A8670" s="6"/>
      <c r="B8670" s="15">
        <v>8453</v>
      </c>
      <c r="C8670" s="18" t="str">
        <f>'Population tagcount script'!D8454</f>
        <v>in_f &lt;- c("0", "0")</v>
      </c>
      <c r="D8670" s="5"/>
      <c r="E8670" s="5"/>
      <c r="F8670" s="5"/>
      <c r="G8670" s="5"/>
    </row>
    <row r="8671" spans="1:7" s="15" customFormat="1" x14ac:dyDescent="0.15">
      <c r="A8671" s="6"/>
      <c r="B8671" s="15">
        <v>8454</v>
      </c>
      <c r="C8671" s="18" t="str">
        <f>'Population tagcount script'!D8455</f>
        <v>out_f &lt;- "C:/NGS/save/.fastq"</v>
      </c>
      <c r="D8671" s="5"/>
      <c r="E8671" s="5"/>
      <c r="F8671" s="5"/>
      <c r="G8671" s="5"/>
    </row>
    <row r="8672" spans="1:7" s="15" customFormat="1" x14ac:dyDescent="0.15">
      <c r="A8672" s="6"/>
      <c r="B8672" s="15">
        <v>8455</v>
      </c>
      <c r="C8672" s="18" t="str">
        <f>'Population tagcount script'!D8456</f>
        <v>param_trim &lt;- 0</v>
      </c>
      <c r="D8672" s="5"/>
      <c r="E8672" s="5"/>
      <c r="F8672" s="5"/>
      <c r="G8672" s="5"/>
    </row>
    <row r="8673" spans="1:7" s="15" customFormat="1" x14ac:dyDescent="0.15">
      <c r="A8673" s="6"/>
      <c r="B8673" s="15">
        <v>8456</v>
      </c>
      <c r="C8673" s="18" t="str">
        <f>'Population tagcount script'!D8457</f>
        <v xml:space="preserve">fastq &lt;- readFastq(in_f)              </v>
      </c>
      <c r="D8673" s="5"/>
      <c r="E8673" s="5"/>
      <c r="F8673" s="5"/>
      <c r="G8673" s="5"/>
    </row>
    <row r="8674" spans="1:7" s="15" customFormat="1" x14ac:dyDescent="0.15">
      <c r="A8674" s="6"/>
      <c r="B8674" s="15">
        <v>8457</v>
      </c>
      <c r="C8674" s="18" t="str">
        <f>'Population tagcount script'!D8458</f>
        <v>hoge &lt;- width(sread(fastq)) - param_trim</v>
      </c>
      <c r="D8674" s="5"/>
      <c r="E8674" s="5"/>
      <c r="F8674" s="5"/>
      <c r="G8674" s="5"/>
    </row>
    <row r="8675" spans="1:7" s="15" customFormat="1" x14ac:dyDescent="0.15">
      <c r="A8675" s="6"/>
      <c r="B8675" s="15">
        <v>8458</v>
      </c>
      <c r="C8675" s="18" t="str">
        <f>'Population tagcount script'!D8459</f>
        <v xml:space="preserve">hoge[hoge &lt; 1] &lt;- 1                   </v>
      </c>
      <c r="D8675" s="5"/>
      <c r="E8675" s="5"/>
      <c r="F8675" s="5"/>
      <c r="G8675" s="5"/>
    </row>
    <row r="8676" spans="1:7" s="15" customFormat="1" x14ac:dyDescent="0.15">
      <c r="A8676" s="6"/>
      <c r="B8676" s="15">
        <v>8459</v>
      </c>
      <c r="C8676" s="18" t="str">
        <f>'Population tagcount script'!D8460</f>
        <v>hoge1 &lt;- DNAStringSet(sread(fastq), start=1, end=hoge)</v>
      </c>
      <c r="D8676" s="5"/>
      <c r="E8676" s="5"/>
      <c r="F8676" s="5"/>
      <c r="G8676" s="5"/>
    </row>
    <row r="8677" spans="1:7" s="15" customFormat="1" x14ac:dyDescent="0.15">
      <c r="A8677" s="6"/>
      <c r="B8677" s="15">
        <v>8460</v>
      </c>
      <c r="C8677" s="18" t="str">
        <f>'Population tagcount script'!D8461</f>
        <v>hoge2 &lt;- BStringSet(quality(quality(fastq)), start=1, end=hoge)</v>
      </c>
      <c r="D8677" s="5"/>
      <c r="E8677" s="5"/>
      <c r="F8677" s="5"/>
      <c r="G8677" s="5"/>
    </row>
    <row r="8678" spans="1:7" s="15" customFormat="1" x14ac:dyDescent="0.15">
      <c r="A8678" s="6"/>
      <c r="B8678" s="15">
        <v>8461</v>
      </c>
      <c r="C8678" s="18" t="str">
        <f>'Population tagcount script'!D8462</f>
        <v>fastq &lt;- ShortReadQ(hoge1, hoge2, id(fastq))</v>
      </c>
      <c r="D8678" s="5"/>
      <c r="E8678" s="5"/>
      <c r="F8678" s="5"/>
      <c r="G8678" s="5"/>
    </row>
    <row r="8679" spans="1:7" s="15" customFormat="1" x14ac:dyDescent="0.15">
      <c r="A8679" s="6"/>
      <c r="B8679" s="15">
        <v>8462</v>
      </c>
      <c r="C8679" s="18" t="str">
        <f>'Population tagcount script'!D8463</f>
        <v xml:space="preserve">writeFastq(fastq, out_f, compress=F)   </v>
      </c>
      <c r="D8679" s="5"/>
      <c r="E8679" s="5"/>
      <c r="F8679" s="5"/>
      <c r="G8679" s="5"/>
    </row>
    <row r="8680" spans="1:7" s="15" customFormat="1" x14ac:dyDescent="0.15">
      <c r="A8680" s="6"/>
      <c r="B8680" s="15">
        <v>8463</v>
      </c>
      <c r="C8680" s="18" t="str">
        <f>'Population tagcount script'!D8464</f>
        <v>param1 &lt;- 35</v>
      </c>
      <c r="D8680" s="5"/>
      <c r="E8680" s="5"/>
      <c r="F8680" s="5"/>
      <c r="G8680" s="5"/>
    </row>
    <row r="8681" spans="1:7" s="15" customFormat="1" x14ac:dyDescent="0.15">
      <c r="A8681" s="6"/>
      <c r="B8681" s="15">
        <v>8464</v>
      </c>
      <c r="C8681" s="18" t="str">
        <f>'Population tagcount script'!D8465</f>
        <v>param2 &lt;- 0.1</v>
      </c>
      <c r="D8681" s="5"/>
      <c r="E8681" s="5"/>
      <c r="F8681" s="5"/>
      <c r="G8681" s="5"/>
    </row>
    <row r="8682" spans="1:7" s="15" customFormat="1" x14ac:dyDescent="0.15">
      <c r="A8682" s="6"/>
      <c r="B8682" s="15">
        <v>8465</v>
      </c>
      <c r="C8682" s="18" t="str">
        <f>'Population tagcount script'!D8466</f>
        <v>fastq &lt;- readFastq("C:/NGS/save/.fastq")</v>
      </c>
      <c r="D8682" s="5"/>
      <c r="E8682" s="5"/>
      <c r="F8682" s="5"/>
      <c r="G8682" s="5"/>
    </row>
    <row r="8683" spans="1:7" s="15" customFormat="1" x14ac:dyDescent="0.15">
      <c r="A8683" s="6"/>
      <c r="B8683" s="15">
        <v>8466</v>
      </c>
      <c r="C8683" s="18" t="str">
        <f>'Population tagcount script'!D8467</f>
        <v>hoge &lt;- as(quality(fastq), "matrix")</v>
      </c>
      <c r="D8683" s="5"/>
      <c r="E8683" s="5"/>
      <c r="F8683" s="5"/>
      <c r="G8683" s="5"/>
    </row>
    <row r="8684" spans="1:7" s="15" customFormat="1" x14ac:dyDescent="0.15">
      <c r="A8684" s="6"/>
      <c r="B8684" s="15">
        <v>8467</v>
      </c>
      <c r="C8684" s="18" t="str">
        <f>'Population tagcount script'!D8468</f>
        <v>obj &lt;- (rowSums(hoge &lt; param1) &lt;= width(fastq)*param2)</v>
      </c>
      <c r="D8684" s="5"/>
      <c r="E8684" s="5"/>
      <c r="F8684" s="5"/>
      <c r="G8684" s="5"/>
    </row>
    <row r="8685" spans="1:7" s="15" customFormat="1" x14ac:dyDescent="0.15">
      <c r="A8685" s="6"/>
      <c r="B8685" s="15">
        <v>8468</v>
      </c>
      <c r="C8685" s="18" t="str">
        <f>'Population tagcount script'!D8469</f>
        <v>fastq &lt;- fastq[obj]</v>
      </c>
      <c r="D8685" s="5"/>
      <c r="E8685" s="5"/>
      <c r="F8685" s="5"/>
      <c r="G8685" s="5"/>
    </row>
    <row r="8686" spans="1:7" s="15" customFormat="1" x14ac:dyDescent="0.15">
      <c r="A8686" s="6"/>
      <c r="B8686" s="15">
        <v>8469</v>
      </c>
      <c r="C8686" s="18" t="str">
        <f>'Population tagcount script'!D8470</f>
        <v xml:space="preserve">writeFastq(fastq, "C:/NGS/save/F2_Adap-0.fastq", compress=F)   </v>
      </c>
      <c r="D8686" s="5"/>
      <c r="E8686" s="5"/>
      <c r="F8686" s="5"/>
      <c r="G8686" s="5"/>
    </row>
    <row r="8687" spans="1:7" s="15" customFormat="1" x14ac:dyDescent="0.15">
      <c r="A8687" s="6"/>
      <c r="B8687" s="15">
        <v>8470</v>
      </c>
      <c r="C8687" s="18" t="str">
        <f>'Population tagcount script'!D8471</f>
        <v>in_f &lt;- "C:/NGS/save/F2_Adap-0.fastq"</v>
      </c>
      <c r="D8687" s="5"/>
      <c r="E8687" s="5"/>
      <c r="F8687" s="5"/>
      <c r="G8687" s="5"/>
    </row>
    <row r="8688" spans="1:7" s="15" customFormat="1" x14ac:dyDescent="0.15">
      <c r="A8688" s="6"/>
      <c r="B8688" s="15">
        <v>8471</v>
      </c>
      <c r="C8688" s="18" t="str">
        <f>'Population tagcount script'!D8472</f>
        <v>out_f &lt;- "C:/NGS/save/F2_Adap-1.fastq"</v>
      </c>
      <c r="D8688" s="5"/>
      <c r="E8688" s="5"/>
      <c r="F8688" s="5"/>
      <c r="G8688" s="5"/>
    </row>
    <row r="8689" spans="1:7" s="15" customFormat="1" x14ac:dyDescent="0.15">
      <c r="A8689" s="6"/>
      <c r="B8689" s="15">
        <v>8472</v>
      </c>
      <c r="C8689" s="18" t="str">
        <f>'Population tagcount script'!D8473</f>
        <v>param_adapter &lt;- "CATGAGATCGGAAGAGCGTCGTGTAGGGAAAGAGTGT"  #Adapter sequence 1</v>
      </c>
      <c r="D8689" s="5"/>
      <c r="E8689" s="5"/>
      <c r="F8689" s="5"/>
      <c r="G8689" s="5"/>
    </row>
    <row r="8690" spans="1:7" s="15" customFormat="1" x14ac:dyDescent="0.15">
      <c r="A8690" s="6"/>
      <c r="B8690" s="15">
        <v>8473</v>
      </c>
      <c r="C8690" s="18" t="str">
        <f>'Population tagcount script'!D8474</f>
        <v xml:space="preserve">system.time(res1 &lt;- preprocessReads(filename=in_f,  outputFilename=out_f,Rpattern=param_adapter, max.Rmismatch=rep(0, nchar(param_adapter)), nBases=0, minLength=20, nrec=1000000))      </v>
      </c>
      <c r="D8690" s="5"/>
      <c r="E8690" s="5"/>
      <c r="F8690" s="5"/>
      <c r="G8690" s="5"/>
    </row>
    <row r="8691" spans="1:7" s="15" customFormat="1" x14ac:dyDescent="0.15">
      <c r="A8691" s="6"/>
      <c r="B8691" s="15">
        <v>8474</v>
      </c>
      <c r="C8691" s="18" t="str">
        <f>'Population tagcount script'!D8475</f>
        <v>in_f &lt;- "C:/NGS/save/F2_Adap-1.fastq"</v>
      </c>
      <c r="D8691" s="5"/>
      <c r="E8691" s="5"/>
      <c r="F8691" s="5"/>
      <c r="G8691" s="5"/>
    </row>
    <row r="8692" spans="1:7" s="15" customFormat="1" x14ac:dyDescent="0.15">
      <c r="A8692" s="6"/>
      <c r="B8692" s="15">
        <v>8475</v>
      </c>
      <c r="C8692" s="18" t="str">
        <f>'Population tagcount script'!D8476</f>
        <v>out_f &lt;- "C:/NGS/save/F2_Adap-2.fastq"</v>
      </c>
      <c r="D8692" s="5"/>
      <c r="E8692" s="5"/>
      <c r="F8692" s="5"/>
      <c r="G8692" s="5"/>
    </row>
    <row r="8693" spans="1:7" s="15" customFormat="1" x14ac:dyDescent="0.15">
      <c r="A8693" s="6"/>
      <c r="B8693" s="15">
        <v>8476</v>
      </c>
      <c r="C8693" s="18" t="str">
        <f>'Population tagcount script'!D8477</f>
        <v>param_adapter &lt;- "TAAGATCGGAAGAGCACACGTCTGAACTCCAGTCAC"  #Adapter sequence 2</v>
      </c>
      <c r="D8693" s="5"/>
      <c r="E8693" s="5"/>
      <c r="F8693" s="5"/>
      <c r="G8693" s="5"/>
    </row>
    <row r="8694" spans="1:7" s="15" customFormat="1" x14ac:dyDescent="0.15">
      <c r="A8694" s="6"/>
      <c r="B8694" s="15">
        <v>8477</v>
      </c>
      <c r="C8694" s="18" t="str">
        <f>'Population tagcount script'!D8478</f>
        <v xml:space="preserve">system.time(res2 &lt;- preprocessReads(filename=in_f,  outputFilename=out_f,Rpattern=param_adapter, max.Rmismatch=rep(0, nchar(param_adapter)), nBases=0, minLength=20, nrec=1000000))      </v>
      </c>
      <c r="D8694" s="5"/>
      <c r="E8694" s="5"/>
      <c r="F8694" s="5"/>
      <c r="G8694" s="5"/>
    </row>
    <row r="8695" spans="1:7" s="15" customFormat="1" x14ac:dyDescent="0.15">
      <c r="A8695" s="6"/>
      <c r="B8695" s="15">
        <v>8478</v>
      </c>
      <c r="C8695" s="18" t="str">
        <f>'Population tagcount script'!D8479</f>
        <v>in_f &lt;- "C:/NGS/save/F2_Adap-2.fastq"</v>
      </c>
      <c r="D8695" s="5"/>
      <c r="E8695" s="5"/>
      <c r="F8695" s="5"/>
      <c r="G8695" s="5"/>
    </row>
    <row r="8696" spans="1:7" s="15" customFormat="1" x14ac:dyDescent="0.15">
      <c r="A8696" s="6"/>
      <c r="B8696" s="15">
        <v>8479</v>
      </c>
      <c r="C8696" s="18" t="str">
        <f>'Population tagcount script'!D8480</f>
        <v>out_f &lt;- "C:/NGS/save/F2_Adap-3.fastq"</v>
      </c>
      <c r="D8696" s="5"/>
      <c r="E8696" s="5"/>
      <c r="F8696" s="5"/>
      <c r="G8696" s="5"/>
    </row>
    <row r="8697" spans="1:7" s="15" customFormat="1" x14ac:dyDescent="0.15">
      <c r="A8697" s="6"/>
      <c r="B8697" s="15">
        <v>8480</v>
      </c>
      <c r="C8697" s="18" t="str">
        <f>'Population tagcount script'!D8481</f>
        <v>param_adapter &lt;- "TAAGATCGGAAGAGCGTCGTGTAGGGAAAGAGTGT"  #Adapter sequence 3</v>
      </c>
      <c r="D8697" s="5"/>
      <c r="E8697" s="5"/>
      <c r="F8697" s="5"/>
      <c r="G8697" s="5"/>
    </row>
    <row r="8698" spans="1:7" s="15" customFormat="1" x14ac:dyDescent="0.15">
      <c r="A8698" s="6"/>
      <c r="B8698" s="15">
        <v>8481</v>
      </c>
      <c r="C8698" s="18" t="str">
        <f>'Population tagcount script'!D8482</f>
        <v xml:space="preserve">system.time(res3 &lt;- preprocessReads(filename=in_f,  outputFilename=out_f,Rpattern=param_adapter, max.Rmismatch=rep(0, nchar(param_adapter)), nBases=0, minLength=20, nrec=1000000))      </v>
      </c>
      <c r="D8698" s="5"/>
      <c r="E8698" s="5"/>
      <c r="F8698" s="5"/>
      <c r="G8698" s="5"/>
    </row>
    <row r="8699" spans="1:7" s="15" customFormat="1" x14ac:dyDescent="0.15">
      <c r="A8699" s="6"/>
      <c r="B8699" s="15">
        <v>8482</v>
      </c>
      <c r="C8699" s="18" t="str">
        <f>'Population tagcount script'!D8483</f>
        <v>in_f &lt;- "C:/NGS/save/F2_Adap-3.fastq"</v>
      </c>
      <c r="D8699" s="5"/>
      <c r="E8699" s="5"/>
      <c r="F8699" s="5"/>
      <c r="G8699" s="5"/>
    </row>
    <row r="8700" spans="1:7" s="15" customFormat="1" x14ac:dyDescent="0.15">
      <c r="A8700" s="6"/>
      <c r="B8700" s="15">
        <v>8483</v>
      </c>
      <c r="C8700" s="18" t="str">
        <f>'Population tagcount script'!D8484</f>
        <v>out_f &lt;- "C:/NGS/save/AdapterTrim_.fastq"</v>
      </c>
      <c r="D8700" s="5"/>
      <c r="E8700" s="5"/>
      <c r="F8700" s="5"/>
      <c r="G8700" s="5"/>
    </row>
    <row r="8701" spans="1:7" s="15" customFormat="1" x14ac:dyDescent="0.15">
      <c r="A8701" s="6"/>
      <c r="B8701" s="15">
        <v>8484</v>
      </c>
      <c r="C8701" s="18" t="str">
        <f>'Population tagcount script'!D8485</f>
        <v>param_adapter &lt;- "CATGAGATCGGAAGAGCACACGTCTGAACTCCAGTCAC"  #Adapter sequence 4</v>
      </c>
      <c r="D8701" s="5"/>
      <c r="E8701" s="5"/>
      <c r="F8701" s="5"/>
      <c r="G8701" s="5"/>
    </row>
    <row r="8702" spans="1:7" s="15" customFormat="1" x14ac:dyDescent="0.15">
      <c r="A8702" s="6"/>
      <c r="B8702" s="15">
        <v>8485</v>
      </c>
      <c r="C8702" s="18" t="str">
        <f>'Population tagcount script'!D8486</f>
        <v xml:space="preserve">system.time(res4 &lt;- preprocessReads(filename=in_f,  outputFilename=out_f,Rpattern=param_adapter, max.Rmismatch=rep(0, nchar(param_adapter)), nBases=0, minLength=20, nrec=1000000))      </v>
      </c>
      <c r="D8702" s="5"/>
      <c r="E8702" s="5"/>
      <c r="F8702" s="5"/>
      <c r="G8702" s="5"/>
    </row>
    <row r="8703" spans="1:7" s="15" customFormat="1" x14ac:dyDescent="0.15">
      <c r="A8703" s="6"/>
      <c r="B8703" s="15">
        <v>8486</v>
      </c>
      <c r="C8703" s="18" t="str">
        <f>'Population tagcount script'!D8487</f>
        <v>res &lt;- rbind(res1,res2,res3,res4)</v>
      </c>
      <c r="D8703" s="5"/>
      <c r="E8703" s="5"/>
      <c r="F8703" s="5"/>
      <c r="G8703" s="5"/>
    </row>
    <row r="8704" spans="1:7" s="15" customFormat="1" x14ac:dyDescent="0.15">
      <c r="A8704" s="6"/>
      <c r="B8704" s="15">
        <v>8487</v>
      </c>
      <c r="C8704" s="18" t="str">
        <f>'Population tagcount script'!D8488</f>
        <v>write.csv(res, "C:/NGS/save/.fastq.csv")</v>
      </c>
      <c r="D8704" s="5"/>
      <c r="E8704" s="5"/>
      <c r="F8704" s="5"/>
      <c r="G8704" s="5"/>
    </row>
    <row r="8705" spans="1:7" s="15" customFormat="1" x14ac:dyDescent="0.15">
      <c r="A8705" s="6"/>
      <c r="B8705" s="15">
        <v>8488</v>
      </c>
      <c r="C8705" s="18" t="str">
        <f>'Population tagcount script'!D8489</f>
        <v>system.time(fastq &lt;- fread("C:/NGS/save/AdapterTrim_.fastq", header=F, sep="\t", na.strings="NA", strip.white=TRUE, verbose=TRUE))</v>
      </c>
      <c r="D8705" s="5"/>
      <c r="E8705" s="5"/>
      <c r="F8705" s="5"/>
      <c r="G8705" s="5"/>
    </row>
    <row r="8706" spans="1:7" s="15" customFormat="1" x14ac:dyDescent="0.15">
      <c r="A8706" s="6"/>
      <c r="B8706" s="15">
        <v>8489</v>
      </c>
      <c r="C8706" s="18" t="str">
        <f>'Population tagcount script'!D8490</f>
        <v>file.remove("C:/NGS/save/AdapterTrim_.fastq","C:/NGS/save/F2_Adap-0.fastq","C:/NGS/save/F2_Adap-1.fastq","C:/NGS/save/F2_Adap-2.fastq","C:/NGS/save/F2_Adap-3.fastq")</v>
      </c>
      <c r="D8706" s="5"/>
      <c r="E8706" s="5"/>
      <c r="F8706" s="5"/>
      <c r="G8706" s="5"/>
    </row>
    <row r="8707" spans="1:7" s="15" customFormat="1" x14ac:dyDescent="0.15">
      <c r="A8707" s="6"/>
      <c r="B8707" s="15">
        <v>8490</v>
      </c>
      <c r="C8707" s="18" t="str">
        <f>'Population tagcount script'!D8491</f>
        <v>system.time(nucleotide &lt;- fastq[2+4*(0:((nrow(fastq)/4)-1))])</v>
      </c>
      <c r="D8707" s="5"/>
      <c r="E8707" s="5"/>
      <c r="F8707" s="5"/>
      <c r="G8707" s="5"/>
    </row>
    <row r="8708" spans="1:7" s="15" customFormat="1" x14ac:dyDescent="0.15">
      <c r="A8708" s="6"/>
      <c r="B8708" s="15">
        <v>8491</v>
      </c>
      <c r="C8708" s="18" t="str">
        <f>'Population tagcount script'!D8492</f>
        <v>system.time(RADtag &lt;- sort(table(nucleotide), decreasing=TRUE))</v>
      </c>
      <c r="D8708" s="5"/>
      <c r="E8708" s="5"/>
      <c r="F8708" s="5"/>
      <c r="G8708" s="5"/>
    </row>
    <row r="8709" spans="1:7" s="15" customFormat="1" x14ac:dyDescent="0.15">
      <c r="A8709" s="6"/>
      <c r="B8709" s="15">
        <v>8492</v>
      </c>
      <c r="C8709" s="18" t="str">
        <f>'Population tagcount script'!D8493</f>
        <v>system.time(write.csv(RADtag, file="C:/NGS/save/.tagcount", row.names = F))</v>
      </c>
      <c r="D8709" s="5"/>
      <c r="E8709" s="5"/>
      <c r="F8709" s="5"/>
      <c r="G8709" s="5"/>
    </row>
    <row r="8710" spans="1:7" s="15" customFormat="1" x14ac:dyDescent="0.15">
      <c r="A8710" s="6"/>
      <c r="B8710" s="15">
        <v>8493</v>
      </c>
      <c r="C8710" s="18" t="str">
        <f>'Population tagcount script'!D8494</f>
        <v>file.remove("C:/NGS/save/.fastq")</v>
      </c>
      <c r="D8710" s="5"/>
      <c r="E8710" s="5"/>
      <c r="F8710" s="5"/>
      <c r="G8710" s="5"/>
    </row>
    <row r="8711" spans="1:7" s="15" customFormat="1" x14ac:dyDescent="0.15">
      <c r="A8711" s="6"/>
      <c r="B8711" s="15">
        <v>8494</v>
      </c>
      <c r="C8711" s="18" t="str">
        <f>'Population tagcount script'!D8495</f>
        <v>RAD_1over &lt;- RADtag[RADtag&gt;1]</v>
      </c>
      <c r="D8711" s="5"/>
      <c r="E8711" s="5"/>
      <c r="F8711" s="5"/>
      <c r="G8711" s="5"/>
    </row>
    <row r="8712" spans="1:7" s="15" customFormat="1" x14ac:dyDescent="0.15">
      <c r="A8712" s="6"/>
      <c r="B8712" s="15">
        <v>8495</v>
      </c>
      <c r="C8712" s="18" t="str">
        <f>'Population tagcount script'!D8496</f>
        <v>system.time(write.csv(RAD_1over, file="C:/NGS/save/.tagcount1over", row.names = F))</v>
      </c>
      <c r="D8712" s="5"/>
      <c r="E8712" s="5"/>
      <c r="F8712" s="5"/>
      <c r="G8712" s="5"/>
    </row>
    <row r="8713" spans="1:7" s="15" customFormat="1" x14ac:dyDescent="0.15">
      <c r="A8713" s="6"/>
      <c r="B8713" s="15">
        <v>8496</v>
      </c>
      <c r="C8713" s="18" t="str">
        <f>'Population tagcount script'!D8497</f>
        <v>rm(list=ls())</v>
      </c>
      <c r="D8713" s="5"/>
      <c r="E8713" s="5"/>
      <c r="F8713" s="5"/>
      <c r="G8713" s="5"/>
    </row>
    <row r="8714" spans="1:7" s="15" customFormat="1" x14ac:dyDescent="0.15">
      <c r="A8714" s="6"/>
      <c r="B8714" s="15">
        <v>8497</v>
      </c>
      <c r="C8714" s="18" t="str">
        <f>'Population tagcount script'!D8498</f>
        <v>in_f &lt;- c("0", "0")</v>
      </c>
      <c r="D8714" s="5"/>
      <c r="E8714" s="5"/>
      <c r="F8714" s="5"/>
      <c r="G8714" s="5"/>
    </row>
    <row r="8715" spans="1:7" s="15" customFormat="1" x14ac:dyDescent="0.15">
      <c r="A8715" s="6"/>
      <c r="B8715" s="15">
        <v>8498</v>
      </c>
      <c r="C8715" s="18" t="str">
        <f>'Population tagcount script'!D8499</f>
        <v>out_f &lt;- "C:/NGS/save/.fastq"</v>
      </c>
      <c r="D8715" s="5"/>
      <c r="E8715" s="5"/>
      <c r="F8715" s="5"/>
      <c r="G8715" s="5"/>
    </row>
    <row r="8716" spans="1:7" s="15" customFormat="1" x14ac:dyDescent="0.15">
      <c r="A8716" s="6"/>
      <c r="B8716" s="15">
        <v>8499</v>
      </c>
      <c r="C8716" s="18" t="str">
        <f>'Population tagcount script'!D8500</f>
        <v>param_trim &lt;- 0</v>
      </c>
      <c r="D8716" s="5"/>
      <c r="E8716" s="5"/>
      <c r="F8716" s="5"/>
      <c r="G8716" s="5"/>
    </row>
    <row r="8717" spans="1:7" s="15" customFormat="1" x14ac:dyDescent="0.15">
      <c r="A8717" s="6"/>
      <c r="B8717" s="15">
        <v>8500</v>
      </c>
      <c r="C8717" s="18" t="str">
        <f>'Population tagcount script'!D8501</f>
        <v xml:space="preserve">fastq &lt;- readFastq(in_f)              </v>
      </c>
      <c r="D8717" s="5"/>
      <c r="E8717" s="5"/>
      <c r="F8717" s="5"/>
      <c r="G8717" s="5"/>
    </row>
    <row r="8718" spans="1:7" s="15" customFormat="1" x14ac:dyDescent="0.15">
      <c r="A8718" s="6"/>
      <c r="B8718" s="15">
        <v>8501</v>
      </c>
      <c r="C8718" s="18" t="str">
        <f>'Population tagcount script'!D8502</f>
        <v>hoge &lt;- width(sread(fastq)) - param_trim</v>
      </c>
      <c r="D8718" s="5"/>
      <c r="E8718" s="5"/>
      <c r="F8718" s="5"/>
      <c r="G8718" s="5"/>
    </row>
    <row r="8719" spans="1:7" s="15" customFormat="1" x14ac:dyDescent="0.15">
      <c r="A8719" s="6"/>
      <c r="B8719" s="15">
        <v>8502</v>
      </c>
      <c r="C8719" s="18" t="str">
        <f>'Population tagcount script'!D8503</f>
        <v xml:space="preserve">hoge[hoge &lt; 1] &lt;- 1                   </v>
      </c>
      <c r="D8719" s="5"/>
      <c r="E8719" s="5"/>
      <c r="F8719" s="5"/>
      <c r="G8719" s="5"/>
    </row>
    <row r="8720" spans="1:7" s="15" customFormat="1" x14ac:dyDescent="0.15">
      <c r="A8720" s="6"/>
      <c r="B8720" s="15">
        <v>8503</v>
      </c>
      <c r="C8720" s="18" t="str">
        <f>'Population tagcount script'!D8504</f>
        <v>hoge1 &lt;- DNAStringSet(sread(fastq), start=1, end=hoge)</v>
      </c>
      <c r="D8720" s="5"/>
      <c r="E8720" s="5"/>
      <c r="F8720" s="5"/>
      <c r="G8720" s="5"/>
    </row>
    <row r="8721" spans="1:7" s="15" customFormat="1" x14ac:dyDescent="0.15">
      <c r="A8721" s="6"/>
      <c r="B8721" s="15">
        <v>8504</v>
      </c>
      <c r="C8721" s="18" t="str">
        <f>'Population tagcount script'!D8505</f>
        <v>hoge2 &lt;- BStringSet(quality(quality(fastq)), start=1, end=hoge)</v>
      </c>
      <c r="D8721" s="5"/>
      <c r="E8721" s="5"/>
      <c r="F8721" s="5"/>
      <c r="G8721" s="5"/>
    </row>
    <row r="8722" spans="1:7" s="15" customFormat="1" x14ac:dyDescent="0.15">
      <c r="A8722" s="6"/>
      <c r="B8722" s="15">
        <v>8505</v>
      </c>
      <c r="C8722" s="18" t="str">
        <f>'Population tagcount script'!D8506</f>
        <v>fastq &lt;- ShortReadQ(hoge1, hoge2, id(fastq))</v>
      </c>
      <c r="D8722" s="5"/>
      <c r="E8722" s="5"/>
      <c r="F8722" s="5"/>
      <c r="G8722" s="5"/>
    </row>
    <row r="8723" spans="1:7" s="15" customFormat="1" x14ac:dyDescent="0.15">
      <c r="A8723" s="6"/>
      <c r="B8723" s="15">
        <v>8506</v>
      </c>
      <c r="C8723" s="18" t="str">
        <f>'Population tagcount script'!D8507</f>
        <v xml:space="preserve">writeFastq(fastq, out_f, compress=F)   </v>
      </c>
      <c r="D8723" s="5"/>
      <c r="E8723" s="5"/>
      <c r="F8723" s="5"/>
      <c r="G8723" s="5"/>
    </row>
    <row r="8724" spans="1:7" s="15" customFormat="1" x14ac:dyDescent="0.15">
      <c r="A8724" s="6"/>
      <c r="B8724" s="15">
        <v>8507</v>
      </c>
      <c r="C8724" s="18" t="str">
        <f>'Population tagcount script'!D8508</f>
        <v>param1 &lt;- 35</v>
      </c>
      <c r="D8724" s="5"/>
      <c r="E8724" s="5"/>
      <c r="F8724" s="5"/>
      <c r="G8724" s="5"/>
    </row>
    <row r="8725" spans="1:7" s="15" customFormat="1" x14ac:dyDescent="0.15">
      <c r="A8725" s="6"/>
      <c r="B8725" s="15">
        <v>8508</v>
      </c>
      <c r="C8725" s="18" t="str">
        <f>'Population tagcount script'!D8509</f>
        <v>param2 &lt;- 0.1</v>
      </c>
      <c r="D8725" s="5"/>
      <c r="E8725" s="5"/>
      <c r="F8725" s="5"/>
      <c r="G8725" s="5"/>
    </row>
    <row r="8726" spans="1:7" s="15" customFormat="1" x14ac:dyDescent="0.15">
      <c r="A8726" s="6"/>
      <c r="B8726" s="15">
        <v>8509</v>
      </c>
      <c r="C8726" s="18" t="str">
        <f>'Population tagcount script'!D8510</f>
        <v>fastq &lt;- readFastq("C:/NGS/save/.fastq")</v>
      </c>
      <c r="D8726" s="5"/>
      <c r="E8726" s="5"/>
      <c r="F8726" s="5"/>
      <c r="G8726" s="5"/>
    </row>
    <row r="8727" spans="1:7" s="15" customFormat="1" x14ac:dyDescent="0.15">
      <c r="A8727" s="6"/>
      <c r="B8727" s="15">
        <v>8510</v>
      </c>
      <c r="C8727" s="18" t="str">
        <f>'Population tagcount script'!D8511</f>
        <v>hoge &lt;- as(quality(fastq), "matrix")</v>
      </c>
      <c r="D8727" s="5"/>
      <c r="E8727" s="5"/>
      <c r="F8727" s="5"/>
      <c r="G8727" s="5"/>
    </row>
    <row r="8728" spans="1:7" s="15" customFormat="1" x14ac:dyDescent="0.15">
      <c r="A8728" s="6"/>
      <c r="B8728" s="15">
        <v>8511</v>
      </c>
      <c r="C8728" s="18" t="str">
        <f>'Population tagcount script'!D8512</f>
        <v>obj &lt;- (rowSums(hoge &lt; param1) &lt;= width(fastq)*param2)</v>
      </c>
      <c r="D8728" s="5"/>
      <c r="E8728" s="5"/>
      <c r="F8728" s="5"/>
      <c r="G8728" s="5"/>
    </row>
    <row r="8729" spans="1:7" s="15" customFormat="1" x14ac:dyDescent="0.15">
      <c r="A8729" s="6"/>
      <c r="B8729" s="15">
        <v>8512</v>
      </c>
      <c r="C8729" s="18" t="str">
        <f>'Population tagcount script'!D8513</f>
        <v>fastq &lt;- fastq[obj]</v>
      </c>
      <c r="D8729" s="5"/>
      <c r="E8729" s="5"/>
      <c r="F8729" s="5"/>
      <c r="G8729" s="5"/>
    </row>
    <row r="8730" spans="1:7" s="15" customFormat="1" x14ac:dyDescent="0.15">
      <c r="A8730" s="6"/>
      <c r="B8730" s="15">
        <v>8513</v>
      </c>
      <c r="C8730" s="18" t="str">
        <f>'Population tagcount script'!D8514</f>
        <v xml:space="preserve">writeFastq(fastq, "C:/NGS/save/F2_Adap-0.fastq", compress=F)   </v>
      </c>
      <c r="D8730" s="5"/>
      <c r="E8730" s="5"/>
      <c r="F8730" s="5"/>
      <c r="G8730" s="5"/>
    </row>
    <row r="8731" spans="1:7" s="15" customFormat="1" x14ac:dyDescent="0.15">
      <c r="A8731" s="6"/>
      <c r="B8731" s="15">
        <v>8514</v>
      </c>
      <c r="C8731" s="18" t="str">
        <f>'Population tagcount script'!D8515</f>
        <v>in_f &lt;- "C:/NGS/save/F2_Adap-0.fastq"</v>
      </c>
      <c r="D8731" s="5"/>
      <c r="E8731" s="5"/>
      <c r="F8731" s="5"/>
      <c r="G8731" s="5"/>
    </row>
    <row r="8732" spans="1:7" s="15" customFormat="1" x14ac:dyDescent="0.15">
      <c r="A8732" s="6"/>
      <c r="B8732" s="15">
        <v>8515</v>
      </c>
      <c r="C8732" s="18" t="str">
        <f>'Population tagcount script'!D8516</f>
        <v>out_f &lt;- "C:/NGS/save/F2_Adap-1.fastq"</v>
      </c>
      <c r="D8732" s="5"/>
      <c r="E8732" s="5"/>
      <c r="F8732" s="5"/>
      <c r="G8732" s="5"/>
    </row>
    <row r="8733" spans="1:7" s="15" customFormat="1" x14ac:dyDescent="0.15">
      <c r="A8733" s="6"/>
      <c r="B8733" s="15">
        <v>8516</v>
      </c>
      <c r="C8733" s="18" t="str">
        <f>'Population tagcount script'!D8517</f>
        <v>param_adapter &lt;- "CATGAGATCGGAAGAGCGTCGTGTAGGGAAAGAGTGT"  #Adapter sequence 1</v>
      </c>
      <c r="D8733" s="5"/>
      <c r="E8733" s="5"/>
      <c r="F8733" s="5"/>
      <c r="G8733" s="5"/>
    </row>
    <row r="8734" spans="1:7" s="15" customFormat="1" x14ac:dyDescent="0.15">
      <c r="A8734" s="6"/>
      <c r="B8734" s="15">
        <v>8517</v>
      </c>
      <c r="C8734" s="18" t="str">
        <f>'Population tagcount script'!D8518</f>
        <v xml:space="preserve">system.time(res1 &lt;- preprocessReads(filename=in_f,  outputFilename=out_f,Rpattern=param_adapter, max.Rmismatch=rep(0, nchar(param_adapter)), nBases=0, minLength=20, nrec=1000000))      </v>
      </c>
      <c r="D8734" s="5"/>
      <c r="E8734" s="5"/>
      <c r="F8734" s="5"/>
      <c r="G8734" s="5"/>
    </row>
    <row r="8735" spans="1:7" s="15" customFormat="1" x14ac:dyDescent="0.15">
      <c r="A8735" s="6"/>
      <c r="B8735" s="15">
        <v>8518</v>
      </c>
      <c r="C8735" s="18" t="str">
        <f>'Population tagcount script'!D8519</f>
        <v>in_f &lt;- "C:/NGS/save/F2_Adap-1.fastq"</v>
      </c>
      <c r="D8735" s="5"/>
      <c r="E8735" s="5"/>
      <c r="F8735" s="5"/>
      <c r="G8735" s="5"/>
    </row>
    <row r="8736" spans="1:7" s="15" customFormat="1" x14ac:dyDescent="0.15">
      <c r="A8736" s="6"/>
      <c r="B8736" s="15">
        <v>8519</v>
      </c>
      <c r="C8736" s="18" t="str">
        <f>'Population tagcount script'!D8520</f>
        <v>out_f &lt;- "C:/NGS/save/F2_Adap-2.fastq"</v>
      </c>
      <c r="D8736" s="5"/>
      <c r="E8736" s="5"/>
      <c r="F8736" s="5"/>
      <c r="G8736" s="5"/>
    </row>
    <row r="8737" spans="1:7" s="15" customFormat="1" x14ac:dyDescent="0.15">
      <c r="A8737" s="6"/>
      <c r="B8737" s="15">
        <v>8520</v>
      </c>
      <c r="C8737" s="18" t="str">
        <f>'Population tagcount script'!D8521</f>
        <v>param_adapter &lt;- "TAAGATCGGAAGAGCACACGTCTGAACTCCAGTCAC"  #Adapter sequence 2</v>
      </c>
      <c r="D8737" s="5"/>
      <c r="E8737" s="5"/>
      <c r="F8737" s="5"/>
      <c r="G8737" s="5"/>
    </row>
    <row r="8738" spans="1:7" s="15" customFormat="1" x14ac:dyDescent="0.15">
      <c r="A8738" s="6"/>
      <c r="B8738" s="15">
        <v>8521</v>
      </c>
      <c r="C8738" s="18" t="str">
        <f>'Population tagcount script'!D8522</f>
        <v xml:space="preserve">system.time(res2 &lt;- preprocessReads(filename=in_f,  outputFilename=out_f,Rpattern=param_adapter, max.Rmismatch=rep(0, nchar(param_adapter)), nBases=0, minLength=20, nrec=1000000))      </v>
      </c>
      <c r="D8738" s="5"/>
      <c r="E8738" s="5"/>
      <c r="F8738" s="5"/>
      <c r="G8738" s="5"/>
    </row>
    <row r="8739" spans="1:7" s="15" customFormat="1" x14ac:dyDescent="0.15">
      <c r="A8739" s="6"/>
      <c r="B8739" s="15">
        <v>8522</v>
      </c>
      <c r="C8739" s="18" t="str">
        <f>'Population tagcount script'!D8523</f>
        <v>in_f &lt;- "C:/NGS/save/F2_Adap-2.fastq"</v>
      </c>
      <c r="D8739" s="5"/>
      <c r="E8739" s="5"/>
      <c r="F8739" s="5"/>
      <c r="G8739" s="5"/>
    </row>
    <row r="8740" spans="1:7" s="15" customFormat="1" x14ac:dyDescent="0.15">
      <c r="A8740" s="6"/>
      <c r="B8740" s="15">
        <v>8523</v>
      </c>
      <c r="C8740" s="18" t="str">
        <f>'Population tagcount script'!D8524</f>
        <v>out_f &lt;- "C:/NGS/save/F2_Adap-3.fastq"</v>
      </c>
      <c r="D8740" s="5"/>
      <c r="E8740" s="5"/>
      <c r="F8740" s="5"/>
      <c r="G8740" s="5"/>
    </row>
    <row r="8741" spans="1:7" s="15" customFormat="1" x14ac:dyDescent="0.15">
      <c r="A8741" s="6"/>
      <c r="B8741" s="15">
        <v>8524</v>
      </c>
      <c r="C8741" s="18" t="str">
        <f>'Population tagcount script'!D8525</f>
        <v>param_adapter &lt;- "TAAGATCGGAAGAGCGTCGTGTAGGGAAAGAGTGT"  #Adapter sequence 3</v>
      </c>
      <c r="D8741" s="5"/>
      <c r="E8741" s="5"/>
      <c r="F8741" s="5"/>
      <c r="G8741" s="5"/>
    </row>
    <row r="8742" spans="1:7" s="15" customFormat="1" x14ac:dyDescent="0.15">
      <c r="A8742" s="6"/>
      <c r="B8742" s="15">
        <v>8525</v>
      </c>
      <c r="C8742" s="18" t="str">
        <f>'Population tagcount script'!D8526</f>
        <v xml:space="preserve">system.time(res3 &lt;- preprocessReads(filename=in_f,  outputFilename=out_f,Rpattern=param_adapter, max.Rmismatch=rep(0, nchar(param_adapter)), nBases=0, minLength=20, nrec=1000000))      </v>
      </c>
      <c r="D8742" s="5"/>
      <c r="E8742" s="5"/>
      <c r="F8742" s="5"/>
      <c r="G8742" s="5"/>
    </row>
    <row r="8743" spans="1:7" s="15" customFormat="1" x14ac:dyDescent="0.15">
      <c r="A8743" s="6"/>
      <c r="B8743" s="15">
        <v>8526</v>
      </c>
      <c r="C8743" s="18" t="str">
        <f>'Population tagcount script'!D8527</f>
        <v>in_f &lt;- "C:/NGS/save/F2_Adap-3.fastq"</v>
      </c>
      <c r="D8743" s="5"/>
      <c r="E8743" s="5"/>
      <c r="F8743" s="5"/>
      <c r="G8743" s="5"/>
    </row>
    <row r="8744" spans="1:7" s="15" customFormat="1" x14ac:dyDescent="0.15">
      <c r="A8744" s="6"/>
      <c r="B8744" s="15">
        <v>8527</v>
      </c>
      <c r="C8744" s="18" t="str">
        <f>'Population tagcount script'!D8528</f>
        <v>out_f &lt;- "C:/NGS/save/AdapterTrim_.fastq"</v>
      </c>
      <c r="D8744" s="5"/>
      <c r="E8744" s="5"/>
      <c r="F8744" s="5"/>
      <c r="G8744" s="5"/>
    </row>
    <row r="8745" spans="1:7" s="15" customFormat="1" x14ac:dyDescent="0.15">
      <c r="A8745" s="6"/>
      <c r="B8745" s="15">
        <v>8528</v>
      </c>
      <c r="C8745" s="18" t="str">
        <f>'Population tagcount script'!D8529</f>
        <v>param_adapter &lt;- "CATGAGATCGGAAGAGCACACGTCTGAACTCCAGTCAC"  #Adapter sequence 4</v>
      </c>
      <c r="D8745" s="5"/>
      <c r="E8745" s="5"/>
      <c r="F8745" s="5"/>
      <c r="G8745" s="5"/>
    </row>
    <row r="8746" spans="1:7" s="15" customFormat="1" x14ac:dyDescent="0.15">
      <c r="A8746" s="6"/>
      <c r="B8746" s="15">
        <v>8529</v>
      </c>
      <c r="C8746" s="18" t="str">
        <f>'Population tagcount script'!D8530</f>
        <v xml:space="preserve">system.time(res4 &lt;- preprocessReads(filename=in_f,  outputFilename=out_f,Rpattern=param_adapter, max.Rmismatch=rep(0, nchar(param_adapter)), nBases=0, minLength=20, nrec=1000000))      </v>
      </c>
      <c r="D8746" s="5"/>
      <c r="E8746" s="5"/>
      <c r="F8746" s="5"/>
      <c r="G8746" s="5"/>
    </row>
    <row r="8747" spans="1:7" s="15" customFormat="1" x14ac:dyDescent="0.15">
      <c r="A8747" s="6"/>
      <c r="B8747" s="15">
        <v>8530</v>
      </c>
      <c r="C8747" s="18" t="str">
        <f>'Population tagcount script'!D8531</f>
        <v>res &lt;- rbind(res1,res2,res3,res4)</v>
      </c>
      <c r="D8747" s="5"/>
      <c r="E8747" s="5"/>
      <c r="F8747" s="5"/>
      <c r="G8747" s="5"/>
    </row>
    <row r="8748" spans="1:7" s="15" customFormat="1" x14ac:dyDescent="0.15">
      <c r="A8748" s="6"/>
      <c r="B8748" s="15">
        <v>8531</v>
      </c>
      <c r="C8748" s="18" t="str">
        <f>'Population tagcount script'!D8532</f>
        <v>write.csv(res, "C:/NGS/save/.fastq.csv")</v>
      </c>
      <c r="D8748" s="5"/>
      <c r="E8748" s="5"/>
      <c r="F8748" s="5"/>
      <c r="G8748" s="5"/>
    </row>
    <row r="8749" spans="1:7" s="15" customFormat="1" x14ac:dyDescent="0.15">
      <c r="A8749" s="6"/>
      <c r="B8749" s="15">
        <v>8532</v>
      </c>
      <c r="C8749" s="18" t="str">
        <f>'Population tagcount script'!D8533</f>
        <v>system.time(fastq &lt;- fread("C:/NGS/save/AdapterTrim_.fastq", header=F, sep="\t", na.strings="NA", strip.white=TRUE, verbose=TRUE))</v>
      </c>
      <c r="D8749" s="5"/>
      <c r="E8749" s="5"/>
      <c r="F8749" s="5"/>
      <c r="G8749" s="5"/>
    </row>
    <row r="8750" spans="1:7" s="15" customFormat="1" x14ac:dyDescent="0.15">
      <c r="A8750" s="6"/>
      <c r="B8750" s="15">
        <v>8533</v>
      </c>
      <c r="C8750" s="18" t="str">
        <f>'Population tagcount script'!D8534</f>
        <v>file.remove("C:/NGS/save/AdapterTrim_.fastq","C:/NGS/save/F2_Adap-0.fastq","C:/NGS/save/F2_Adap-1.fastq","C:/NGS/save/F2_Adap-2.fastq","C:/NGS/save/F2_Adap-3.fastq")</v>
      </c>
      <c r="D8750" s="5"/>
      <c r="E8750" s="5"/>
      <c r="F8750" s="5"/>
      <c r="G8750" s="5"/>
    </row>
    <row r="8751" spans="1:7" s="15" customFormat="1" x14ac:dyDescent="0.15">
      <c r="A8751" s="6"/>
      <c r="B8751" s="15">
        <v>8534</v>
      </c>
      <c r="C8751" s="18" t="str">
        <f>'Population tagcount script'!D8535</f>
        <v>system.time(nucleotide &lt;- fastq[2+4*(0:((nrow(fastq)/4)-1))])</v>
      </c>
      <c r="D8751" s="5"/>
      <c r="E8751" s="5"/>
      <c r="F8751" s="5"/>
      <c r="G8751" s="5"/>
    </row>
    <row r="8752" spans="1:7" s="15" customFormat="1" x14ac:dyDescent="0.15">
      <c r="A8752" s="6"/>
      <c r="B8752" s="15">
        <v>8535</v>
      </c>
      <c r="C8752" s="18" t="str">
        <f>'Population tagcount script'!D8536</f>
        <v>system.time(RADtag &lt;- sort(table(nucleotide), decreasing=TRUE))</v>
      </c>
      <c r="D8752" s="5"/>
      <c r="E8752" s="5"/>
      <c r="F8752" s="5"/>
      <c r="G8752" s="5"/>
    </row>
    <row r="8753" spans="1:7" s="15" customFormat="1" x14ac:dyDescent="0.15">
      <c r="A8753" s="6"/>
      <c r="B8753" s="15">
        <v>8536</v>
      </c>
      <c r="C8753" s="18" t="str">
        <f>'Population tagcount script'!D8537</f>
        <v>system.time(write.csv(RADtag, file="C:/NGS/save/.tagcount", row.names = F))</v>
      </c>
      <c r="D8753" s="5"/>
      <c r="E8753" s="5"/>
      <c r="F8753" s="5"/>
      <c r="G8753" s="5"/>
    </row>
    <row r="8754" spans="1:7" s="15" customFormat="1" x14ac:dyDescent="0.15">
      <c r="A8754" s="6"/>
      <c r="B8754" s="15">
        <v>8537</v>
      </c>
      <c r="C8754" s="18" t="str">
        <f>'Population tagcount script'!D8538</f>
        <v>file.remove("C:/NGS/save/.fastq")</v>
      </c>
      <c r="D8754" s="5"/>
      <c r="E8754" s="5"/>
      <c r="F8754" s="5"/>
      <c r="G8754" s="5"/>
    </row>
    <row r="8755" spans="1:7" s="15" customFormat="1" x14ac:dyDescent="0.15">
      <c r="A8755" s="6"/>
      <c r="B8755" s="15">
        <v>8538</v>
      </c>
      <c r="C8755" s="18" t="str">
        <f>'Population tagcount script'!D8539</f>
        <v>RAD_1over &lt;- RADtag[RADtag&gt;1]</v>
      </c>
      <c r="D8755" s="5"/>
      <c r="E8755" s="5"/>
      <c r="F8755" s="5"/>
      <c r="G8755" s="5"/>
    </row>
    <row r="8756" spans="1:7" s="15" customFormat="1" x14ac:dyDescent="0.15">
      <c r="A8756" s="6"/>
      <c r="B8756" s="15">
        <v>8539</v>
      </c>
      <c r="C8756" s="18" t="str">
        <f>'Population tagcount script'!D8540</f>
        <v>system.time(write.csv(RAD_1over, file="C:/NGS/save/.tagcount1over", row.names = F))</v>
      </c>
      <c r="D8756" s="5"/>
      <c r="E8756" s="5"/>
      <c r="F8756" s="5"/>
      <c r="G8756" s="5"/>
    </row>
    <row r="8757" spans="1:7" s="15" customFormat="1" x14ac:dyDescent="0.15">
      <c r="A8757" s="6"/>
      <c r="B8757" s="15">
        <v>8540</v>
      </c>
      <c r="C8757" s="18" t="str">
        <f>'Population tagcount script'!D8541</f>
        <v>rm(list=ls())</v>
      </c>
      <c r="D8757" s="5"/>
      <c r="E8757" s="5"/>
      <c r="F8757" s="5"/>
      <c r="G8757" s="5"/>
    </row>
    <row r="8758" spans="1:7" s="15" customFormat="1" x14ac:dyDescent="0.15">
      <c r="A8758" s="6"/>
      <c r="B8758" s="15">
        <v>8541</v>
      </c>
      <c r="C8758" s="18" t="str">
        <f>'Population tagcount script'!D8542</f>
        <v>in_f &lt;- c("0", "0")</v>
      </c>
      <c r="D8758" s="5"/>
      <c r="E8758" s="5"/>
      <c r="F8758" s="5"/>
      <c r="G8758" s="5"/>
    </row>
    <row r="8759" spans="1:7" s="15" customFormat="1" x14ac:dyDescent="0.15">
      <c r="A8759" s="6"/>
      <c r="B8759" s="15">
        <v>8542</v>
      </c>
      <c r="C8759" s="18" t="str">
        <f>'Population tagcount script'!D8543</f>
        <v>out_f &lt;- "C:/NGS/save/.fastq"</v>
      </c>
      <c r="D8759" s="5"/>
      <c r="E8759" s="5"/>
      <c r="F8759" s="5"/>
      <c r="G8759" s="5"/>
    </row>
    <row r="8760" spans="1:7" s="15" customFormat="1" x14ac:dyDescent="0.15">
      <c r="A8760" s="6"/>
      <c r="B8760" s="15">
        <v>8543</v>
      </c>
      <c r="C8760" s="18" t="str">
        <f>'Population tagcount script'!D8544</f>
        <v>param_trim &lt;- 0</v>
      </c>
      <c r="D8760" s="5"/>
      <c r="E8760" s="5"/>
      <c r="F8760" s="5"/>
      <c r="G8760" s="5"/>
    </row>
    <row r="8761" spans="1:7" s="15" customFormat="1" x14ac:dyDescent="0.15">
      <c r="A8761" s="6"/>
      <c r="B8761" s="15">
        <v>8544</v>
      </c>
      <c r="C8761" s="18" t="str">
        <f>'Population tagcount script'!D8545</f>
        <v xml:space="preserve">fastq &lt;- readFastq(in_f)              </v>
      </c>
      <c r="D8761" s="5"/>
      <c r="E8761" s="5"/>
      <c r="F8761" s="5"/>
      <c r="G8761" s="5"/>
    </row>
    <row r="8762" spans="1:7" s="15" customFormat="1" x14ac:dyDescent="0.15">
      <c r="A8762" s="6"/>
      <c r="B8762" s="15">
        <v>8545</v>
      </c>
      <c r="C8762" s="18" t="str">
        <f>'Population tagcount script'!D8546</f>
        <v>hoge &lt;- width(sread(fastq)) - param_trim</v>
      </c>
      <c r="D8762" s="5"/>
      <c r="E8762" s="5"/>
      <c r="F8762" s="5"/>
      <c r="G8762" s="5"/>
    </row>
    <row r="8763" spans="1:7" s="15" customFormat="1" x14ac:dyDescent="0.15">
      <c r="A8763" s="6"/>
      <c r="B8763" s="15">
        <v>8546</v>
      </c>
      <c r="C8763" s="18" t="str">
        <f>'Population tagcount script'!D8547</f>
        <v xml:space="preserve">hoge[hoge &lt; 1] &lt;- 1                   </v>
      </c>
      <c r="D8763" s="5"/>
      <c r="E8763" s="5"/>
      <c r="F8763" s="5"/>
      <c r="G8763" s="5"/>
    </row>
    <row r="8764" spans="1:7" s="15" customFormat="1" x14ac:dyDescent="0.15">
      <c r="A8764" s="6"/>
      <c r="B8764" s="15">
        <v>8547</v>
      </c>
      <c r="C8764" s="18" t="str">
        <f>'Population tagcount script'!D8548</f>
        <v>hoge1 &lt;- DNAStringSet(sread(fastq), start=1, end=hoge)</v>
      </c>
      <c r="D8764" s="5"/>
      <c r="E8764" s="5"/>
      <c r="F8764" s="5"/>
      <c r="G8764" s="5"/>
    </row>
    <row r="8765" spans="1:7" s="15" customFormat="1" x14ac:dyDescent="0.15">
      <c r="A8765" s="6"/>
      <c r="B8765" s="15">
        <v>8548</v>
      </c>
      <c r="C8765" s="18" t="str">
        <f>'Population tagcount script'!D8549</f>
        <v>hoge2 &lt;- BStringSet(quality(quality(fastq)), start=1, end=hoge)</v>
      </c>
      <c r="D8765" s="5"/>
      <c r="E8765" s="5"/>
      <c r="F8765" s="5"/>
      <c r="G8765" s="5"/>
    </row>
    <row r="8766" spans="1:7" s="15" customFormat="1" x14ac:dyDescent="0.15">
      <c r="A8766" s="6"/>
      <c r="B8766" s="15">
        <v>8549</v>
      </c>
      <c r="C8766" s="18" t="str">
        <f>'Population tagcount script'!D8550</f>
        <v>fastq &lt;- ShortReadQ(hoge1, hoge2, id(fastq))</v>
      </c>
      <c r="D8766" s="5"/>
      <c r="E8766" s="5"/>
      <c r="F8766" s="5"/>
      <c r="G8766" s="5"/>
    </row>
    <row r="8767" spans="1:7" s="15" customFormat="1" x14ac:dyDescent="0.15">
      <c r="A8767" s="6"/>
      <c r="B8767" s="15">
        <v>8550</v>
      </c>
      <c r="C8767" s="18" t="str">
        <f>'Population tagcount script'!D8551</f>
        <v xml:space="preserve">writeFastq(fastq, out_f, compress=F)   </v>
      </c>
      <c r="D8767" s="5"/>
      <c r="E8767" s="5"/>
      <c r="F8767" s="5"/>
      <c r="G8767" s="5"/>
    </row>
    <row r="8768" spans="1:7" s="15" customFormat="1" x14ac:dyDescent="0.15">
      <c r="A8768" s="6"/>
      <c r="B8768" s="15">
        <v>8551</v>
      </c>
      <c r="C8768" s="18" t="str">
        <f>'Population tagcount script'!D8552</f>
        <v>param1 &lt;- 35</v>
      </c>
      <c r="D8768" s="5"/>
      <c r="E8768" s="5"/>
      <c r="F8768" s="5"/>
      <c r="G8768" s="5"/>
    </row>
    <row r="8769" spans="1:7" s="15" customFormat="1" x14ac:dyDescent="0.15">
      <c r="A8769" s="6"/>
      <c r="B8769" s="15">
        <v>8552</v>
      </c>
      <c r="C8769" s="18" t="str">
        <f>'Population tagcount script'!D8553</f>
        <v>param2 &lt;- 0.1</v>
      </c>
      <c r="D8769" s="5"/>
      <c r="E8769" s="5"/>
      <c r="F8769" s="5"/>
      <c r="G8769" s="5"/>
    </row>
    <row r="8770" spans="1:7" s="15" customFormat="1" x14ac:dyDescent="0.15">
      <c r="A8770" s="6"/>
      <c r="B8770" s="15">
        <v>8553</v>
      </c>
      <c r="C8770" s="18" t="str">
        <f>'Population tagcount script'!D8554</f>
        <v>fastq &lt;- readFastq("C:/NGS/save/.fastq")</v>
      </c>
      <c r="D8770" s="5"/>
      <c r="E8770" s="5"/>
      <c r="F8770" s="5"/>
      <c r="G8770" s="5"/>
    </row>
    <row r="8771" spans="1:7" s="15" customFormat="1" x14ac:dyDescent="0.15">
      <c r="A8771" s="6"/>
      <c r="B8771" s="15">
        <v>8554</v>
      </c>
      <c r="C8771" s="18" t="str">
        <f>'Population tagcount script'!D8555</f>
        <v>hoge &lt;- as(quality(fastq), "matrix")</v>
      </c>
      <c r="D8771" s="5"/>
      <c r="E8771" s="5"/>
      <c r="F8771" s="5"/>
      <c r="G8771" s="5"/>
    </row>
    <row r="8772" spans="1:7" s="15" customFormat="1" x14ac:dyDescent="0.15">
      <c r="A8772" s="6"/>
      <c r="B8772" s="15">
        <v>8555</v>
      </c>
      <c r="C8772" s="18" t="str">
        <f>'Population tagcount script'!D8556</f>
        <v>obj &lt;- (rowSums(hoge &lt; param1) &lt;= width(fastq)*param2)</v>
      </c>
      <c r="D8772" s="5"/>
      <c r="E8772" s="5"/>
      <c r="F8772" s="5"/>
      <c r="G8772" s="5"/>
    </row>
    <row r="8773" spans="1:7" s="15" customFormat="1" x14ac:dyDescent="0.15">
      <c r="A8773" s="6"/>
      <c r="B8773" s="15">
        <v>8556</v>
      </c>
      <c r="C8773" s="18" t="str">
        <f>'Population tagcount script'!D8557</f>
        <v>fastq &lt;- fastq[obj]</v>
      </c>
      <c r="D8773" s="5"/>
      <c r="E8773" s="5"/>
      <c r="F8773" s="5"/>
      <c r="G8773" s="5"/>
    </row>
    <row r="8774" spans="1:7" s="15" customFormat="1" x14ac:dyDescent="0.15">
      <c r="A8774" s="6"/>
      <c r="B8774" s="15">
        <v>8557</v>
      </c>
      <c r="C8774" s="18" t="str">
        <f>'Population tagcount script'!D8558</f>
        <v xml:space="preserve">writeFastq(fastq, "C:/NGS/save/F2_Adap-0.fastq", compress=F)   </v>
      </c>
      <c r="D8774" s="5"/>
      <c r="E8774" s="5"/>
      <c r="F8774" s="5"/>
      <c r="G8774" s="5"/>
    </row>
    <row r="8775" spans="1:7" s="15" customFormat="1" x14ac:dyDescent="0.15">
      <c r="A8775" s="6"/>
      <c r="B8775" s="15">
        <v>8558</v>
      </c>
      <c r="C8775" s="18" t="str">
        <f>'Population tagcount script'!D8559</f>
        <v>in_f &lt;- "C:/NGS/save/F2_Adap-0.fastq"</v>
      </c>
      <c r="D8775" s="5"/>
      <c r="E8775" s="5"/>
      <c r="F8775" s="5"/>
      <c r="G8775" s="5"/>
    </row>
    <row r="8776" spans="1:7" s="15" customFormat="1" x14ac:dyDescent="0.15">
      <c r="A8776" s="6"/>
      <c r="B8776" s="15">
        <v>8559</v>
      </c>
      <c r="C8776" s="18" t="str">
        <f>'Population tagcount script'!D8560</f>
        <v>out_f &lt;- "C:/NGS/save/F2_Adap-1.fastq"</v>
      </c>
      <c r="D8776" s="5"/>
      <c r="E8776" s="5"/>
      <c r="F8776" s="5"/>
      <c r="G8776" s="5"/>
    </row>
    <row r="8777" spans="1:7" s="15" customFormat="1" x14ac:dyDescent="0.15">
      <c r="A8777" s="6"/>
      <c r="B8777" s="15">
        <v>8560</v>
      </c>
      <c r="C8777" s="18" t="str">
        <f>'Population tagcount script'!D8561</f>
        <v>param_adapter &lt;- "CATGAGATCGGAAGAGCGTCGTGTAGGGAAAGAGTGT"  #Adapter sequence 1</v>
      </c>
      <c r="D8777" s="5"/>
      <c r="E8777" s="5"/>
      <c r="F8777" s="5"/>
      <c r="G8777" s="5"/>
    </row>
    <row r="8778" spans="1:7" s="15" customFormat="1" x14ac:dyDescent="0.15">
      <c r="A8778" s="6"/>
      <c r="B8778" s="15">
        <v>8561</v>
      </c>
      <c r="C8778" s="18" t="str">
        <f>'Population tagcount script'!D8562</f>
        <v xml:space="preserve">system.time(res1 &lt;- preprocessReads(filename=in_f,  outputFilename=out_f,Rpattern=param_adapter, max.Rmismatch=rep(0, nchar(param_adapter)), nBases=0, minLength=20, nrec=1000000))      </v>
      </c>
      <c r="D8778" s="5"/>
      <c r="E8778" s="5"/>
      <c r="F8778" s="5"/>
      <c r="G8778" s="5"/>
    </row>
    <row r="8779" spans="1:7" s="15" customFormat="1" x14ac:dyDescent="0.15">
      <c r="A8779" s="6"/>
      <c r="B8779" s="15">
        <v>8562</v>
      </c>
      <c r="C8779" s="18" t="str">
        <f>'Population tagcount script'!D8563</f>
        <v>in_f &lt;- "C:/NGS/save/F2_Adap-1.fastq"</v>
      </c>
      <c r="D8779" s="5"/>
      <c r="E8779" s="5"/>
      <c r="F8779" s="5"/>
      <c r="G8779" s="5"/>
    </row>
    <row r="8780" spans="1:7" s="15" customFormat="1" x14ac:dyDescent="0.15">
      <c r="A8780" s="6"/>
      <c r="B8780" s="15">
        <v>8563</v>
      </c>
      <c r="C8780" s="18" t="str">
        <f>'Population tagcount script'!D8564</f>
        <v>out_f &lt;- "C:/NGS/save/F2_Adap-2.fastq"</v>
      </c>
      <c r="D8780" s="5"/>
      <c r="E8780" s="5"/>
      <c r="F8780" s="5"/>
      <c r="G8780" s="5"/>
    </row>
    <row r="8781" spans="1:7" s="15" customFormat="1" x14ac:dyDescent="0.15">
      <c r="A8781" s="6"/>
      <c r="B8781" s="15">
        <v>8564</v>
      </c>
      <c r="C8781" s="18" t="str">
        <f>'Population tagcount script'!D8565</f>
        <v>param_adapter &lt;- "TAAGATCGGAAGAGCACACGTCTGAACTCCAGTCAC"  #Adapter sequence 2</v>
      </c>
      <c r="D8781" s="5"/>
      <c r="E8781" s="5"/>
      <c r="F8781" s="5"/>
      <c r="G8781" s="5"/>
    </row>
    <row r="8782" spans="1:7" s="15" customFormat="1" x14ac:dyDescent="0.15">
      <c r="A8782" s="6"/>
      <c r="B8782" s="15">
        <v>8565</v>
      </c>
      <c r="C8782" s="18" t="str">
        <f>'Population tagcount script'!D8566</f>
        <v xml:space="preserve">system.time(res2 &lt;- preprocessReads(filename=in_f,  outputFilename=out_f,Rpattern=param_adapter, max.Rmismatch=rep(0, nchar(param_adapter)), nBases=0, minLength=20, nrec=1000000))      </v>
      </c>
      <c r="D8782" s="5"/>
      <c r="E8782" s="5"/>
      <c r="F8782" s="5"/>
      <c r="G8782" s="5"/>
    </row>
    <row r="8783" spans="1:7" s="15" customFormat="1" x14ac:dyDescent="0.15">
      <c r="A8783" s="6"/>
      <c r="B8783" s="15">
        <v>8566</v>
      </c>
      <c r="C8783" s="18" t="str">
        <f>'Population tagcount script'!D8567</f>
        <v>in_f &lt;- "C:/NGS/save/F2_Adap-2.fastq"</v>
      </c>
      <c r="D8783" s="5"/>
      <c r="E8783" s="5"/>
      <c r="F8783" s="5"/>
      <c r="G8783" s="5"/>
    </row>
    <row r="8784" spans="1:7" s="15" customFormat="1" x14ac:dyDescent="0.15">
      <c r="A8784" s="6"/>
      <c r="B8784" s="15">
        <v>8567</v>
      </c>
      <c r="C8784" s="18" t="str">
        <f>'Population tagcount script'!D8568</f>
        <v>out_f &lt;- "C:/NGS/save/F2_Adap-3.fastq"</v>
      </c>
      <c r="D8784" s="5"/>
      <c r="E8784" s="5"/>
      <c r="F8784" s="5"/>
      <c r="G8784" s="5"/>
    </row>
    <row r="8785" spans="1:7" s="15" customFormat="1" x14ac:dyDescent="0.15">
      <c r="A8785" s="6"/>
      <c r="B8785" s="15">
        <v>8568</v>
      </c>
      <c r="C8785" s="18" t="str">
        <f>'Population tagcount script'!D8569</f>
        <v>param_adapter &lt;- "TAAGATCGGAAGAGCGTCGTGTAGGGAAAGAGTGT"  #Adapter sequence 3</v>
      </c>
      <c r="D8785" s="5"/>
      <c r="E8785" s="5"/>
      <c r="F8785" s="5"/>
      <c r="G8785" s="5"/>
    </row>
    <row r="8786" spans="1:7" s="15" customFormat="1" x14ac:dyDescent="0.15">
      <c r="A8786" s="6"/>
      <c r="B8786" s="15">
        <v>8569</v>
      </c>
      <c r="C8786" s="18" t="str">
        <f>'Population tagcount script'!D8570</f>
        <v xml:space="preserve">system.time(res3 &lt;- preprocessReads(filename=in_f,  outputFilename=out_f,Rpattern=param_adapter, max.Rmismatch=rep(0, nchar(param_adapter)), nBases=0, minLength=20, nrec=1000000))      </v>
      </c>
      <c r="D8786" s="5"/>
      <c r="E8786" s="5"/>
      <c r="F8786" s="5"/>
      <c r="G8786" s="5"/>
    </row>
    <row r="8787" spans="1:7" s="15" customFormat="1" x14ac:dyDescent="0.15">
      <c r="A8787" s="6"/>
      <c r="B8787" s="15">
        <v>8570</v>
      </c>
      <c r="C8787" s="18" t="str">
        <f>'Population tagcount script'!D8571</f>
        <v>in_f &lt;- "C:/NGS/save/F2_Adap-3.fastq"</v>
      </c>
      <c r="D8787" s="5"/>
      <c r="E8787" s="5"/>
      <c r="F8787" s="5"/>
      <c r="G8787" s="5"/>
    </row>
    <row r="8788" spans="1:7" s="15" customFormat="1" x14ac:dyDescent="0.15">
      <c r="A8788" s="6"/>
      <c r="B8788" s="15">
        <v>8571</v>
      </c>
      <c r="C8788" s="18" t="str">
        <f>'Population tagcount script'!D8572</f>
        <v>out_f &lt;- "C:/NGS/save/AdapterTrim_.fastq"</v>
      </c>
      <c r="D8788" s="5"/>
      <c r="E8788" s="5"/>
      <c r="F8788" s="5"/>
      <c r="G8788" s="5"/>
    </row>
    <row r="8789" spans="1:7" s="15" customFormat="1" x14ac:dyDescent="0.15">
      <c r="A8789" s="6"/>
      <c r="B8789" s="15">
        <v>8572</v>
      </c>
      <c r="C8789" s="18" t="str">
        <f>'Population tagcount script'!D8573</f>
        <v>param_adapter &lt;- "CATGAGATCGGAAGAGCACACGTCTGAACTCCAGTCAC"  #Adapter sequence 4</v>
      </c>
      <c r="D8789" s="5"/>
      <c r="E8789" s="5"/>
      <c r="F8789" s="5"/>
      <c r="G8789" s="5"/>
    </row>
    <row r="8790" spans="1:7" s="15" customFormat="1" x14ac:dyDescent="0.15">
      <c r="A8790" s="6"/>
      <c r="B8790" s="15">
        <v>8573</v>
      </c>
      <c r="C8790" s="18" t="str">
        <f>'Population tagcount script'!D8574</f>
        <v xml:space="preserve">system.time(res4 &lt;- preprocessReads(filename=in_f,  outputFilename=out_f,Rpattern=param_adapter, max.Rmismatch=rep(0, nchar(param_adapter)), nBases=0, minLength=20, nrec=1000000))      </v>
      </c>
      <c r="D8790" s="5"/>
      <c r="E8790" s="5"/>
      <c r="F8790" s="5"/>
      <c r="G8790" s="5"/>
    </row>
    <row r="8791" spans="1:7" s="15" customFormat="1" x14ac:dyDescent="0.15">
      <c r="A8791" s="6"/>
      <c r="B8791" s="15">
        <v>8574</v>
      </c>
      <c r="C8791" s="18" t="str">
        <f>'Population tagcount script'!D8575</f>
        <v>res &lt;- rbind(res1,res2,res3,res4)</v>
      </c>
      <c r="D8791" s="5"/>
      <c r="E8791" s="5"/>
      <c r="F8791" s="5"/>
      <c r="G8791" s="5"/>
    </row>
    <row r="8792" spans="1:7" s="15" customFormat="1" x14ac:dyDescent="0.15">
      <c r="A8792" s="6"/>
      <c r="B8792" s="15">
        <v>8575</v>
      </c>
      <c r="C8792" s="18" t="str">
        <f>'Population tagcount script'!D8576</f>
        <v>write.csv(res, "C:/NGS/save/.fastq.csv")</v>
      </c>
      <c r="D8792" s="5"/>
      <c r="E8792" s="5"/>
      <c r="F8792" s="5"/>
      <c r="G8792" s="5"/>
    </row>
    <row r="8793" spans="1:7" s="15" customFormat="1" x14ac:dyDescent="0.15">
      <c r="A8793" s="6"/>
      <c r="B8793" s="15">
        <v>8576</v>
      </c>
      <c r="C8793" s="18" t="str">
        <f>'Population tagcount script'!D8577</f>
        <v>system.time(fastq &lt;- fread("C:/NGS/save/AdapterTrim_.fastq", header=F, sep="\t", na.strings="NA", strip.white=TRUE, verbose=TRUE))</v>
      </c>
      <c r="D8793" s="5"/>
      <c r="E8793" s="5"/>
      <c r="F8793" s="5"/>
      <c r="G8793" s="5"/>
    </row>
    <row r="8794" spans="1:7" s="15" customFormat="1" x14ac:dyDescent="0.15">
      <c r="A8794" s="6"/>
      <c r="B8794" s="15">
        <v>8577</v>
      </c>
      <c r="C8794" s="18" t="str">
        <f>'Population tagcount script'!D8578</f>
        <v>file.remove("C:/NGS/save/AdapterTrim_.fastq","C:/NGS/save/F2_Adap-0.fastq","C:/NGS/save/F2_Adap-1.fastq","C:/NGS/save/F2_Adap-2.fastq","C:/NGS/save/F2_Adap-3.fastq")</v>
      </c>
      <c r="D8794" s="5"/>
      <c r="E8794" s="5"/>
      <c r="F8794" s="5"/>
      <c r="G8794" s="5"/>
    </row>
    <row r="8795" spans="1:7" s="15" customFormat="1" x14ac:dyDescent="0.15">
      <c r="A8795" s="6"/>
      <c r="B8795" s="15">
        <v>8578</v>
      </c>
      <c r="C8795" s="18" t="str">
        <f>'Population tagcount script'!D8579</f>
        <v>system.time(nucleotide &lt;- fastq[2+4*(0:((nrow(fastq)/4)-1))])</v>
      </c>
      <c r="D8795" s="5"/>
      <c r="E8795" s="5"/>
      <c r="F8795" s="5"/>
      <c r="G8795" s="5"/>
    </row>
    <row r="8796" spans="1:7" s="15" customFormat="1" x14ac:dyDescent="0.15">
      <c r="A8796" s="6"/>
      <c r="B8796" s="15">
        <v>8579</v>
      </c>
      <c r="C8796" s="18" t="str">
        <f>'Population tagcount script'!D8580</f>
        <v>system.time(RADtag &lt;- sort(table(nucleotide), decreasing=TRUE))</v>
      </c>
      <c r="D8796" s="5"/>
      <c r="E8796" s="5"/>
      <c r="F8796" s="5"/>
      <c r="G8796" s="5"/>
    </row>
    <row r="8797" spans="1:7" s="15" customFormat="1" x14ac:dyDescent="0.15">
      <c r="A8797" s="6"/>
      <c r="B8797" s="15">
        <v>8580</v>
      </c>
      <c r="C8797" s="18" t="str">
        <f>'Population tagcount script'!D8581</f>
        <v>system.time(write.csv(RADtag, file="C:/NGS/save/.tagcount", row.names = F))</v>
      </c>
      <c r="D8797" s="5"/>
      <c r="E8797" s="5"/>
      <c r="F8797" s="5"/>
      <c r="G8797" s="5"/>
    </row>
    <row r="8798" spans="1:7" s="15" customFormat="1" x14ac:dyDescent="0.15">
      <c r="A8798" s="6"/>
      <c r="B8798" s="15">
        <v>8581</v>
      </c>
      <c r="C8798" s="18" t="str">
        <f>'Population tagcount script'!D8582</f>
        <v>file.remove("C:/NGS/save/.fastq")</v>
      </c>
      <c r="D8798" s="5"/>
      <c r="E8798" s="5"/>
      <c r="F8798" s="5"/>
      <c r="G8798" s="5"/>
    </row>
    <row r="8799" spans="1:7" s="15" customFormat="1" x14ac:dyDescent="0.15">
      <c r="A8799" s="6"/>
      <c r="B8799" s="15">
        <v>8582</v>
      </c>
      <c r="C8799" s="18" t="str">
        <f>'Population tagcount script'!D8583</f>
        <v>RAD_1over &lt;- RADtag[RADtag&gt;1]</v>
      </c>
      <c r="D8799" s="5"/>
      <c r="E8799" s="5"/>
      <c r="F8799" s="5"/>
      <c r="G8799" s="5"/>
    </row>
    <row r="8800" spans="1:7" s="15" customFormat="1" x14ac:dyDescent="0.15">
      <c r="A8800" s="6"/>
      <c r="B8800" s="15">
        <v>8583</v>
      </c>
      <c r="C8800" s="18" t="str">
        <f>'Population tagcount script'!D8584</f>
        <v>system.time(write.csv(RAD_1over, file="C:/NGS/save/.tagcount1over", row.names = F))</v>
      </c>
      <c r="D8800" s="5"/>
      <c r="E8800" s="5"/>
      <c r="F8800" s="5"/>
      <c r="G8800" s="5"/>
    </row>
    <row r="8801" spans="1:7" s="15" customFormat="1" x14ac:dyDescent="0.15">
      <c r="A8801" s="6"/>
      <c r="B8801" s="15">
        <v>8584</v>
      </c>
      <c r="C8801" s="18" t="str">
        <f>'Population tagcount script'!D8585</f>
        <v>rm(list=ls())</v>
      </c>
      <c r="D8801" s="5"/>
      <c r="E8801" s="5"/>
      <c r="F8801" s="5"/>
      <c r="G8801" s="5"/>
    </row>
    <row r="8802" spans="1:7" s="15" customFormat="1" x14ac:dyDescent="0.15">
      <c r="A8802" s="6"/>
      <c r="B8802" s="15">
        <v>8585</v>
      </c>
      <c r="C8802" s="18" t="str">
        <f>'Population tagcount script'!D8586</f>
        <v>in_f &lt;- c("0", "0")</v>
      </c>
      <c r="D8802" s="5"/>
      <c r="E8802" s="5"/>
      <c r="F8802" s="5"/>
      <c r="G8802" s="5"/>
    </row>
    <row r="8803" spans="1:7" s="15" customFormat="1" x14ac:dyDescent="0.15">
      <c r="A8803" s="6"/>
      <c r="B8803" s="15">
        <v>8586</v>
      </c>
      <c r="C8803" s="18" t="str">
        <f>'Population tagcount script'!D8587</f>
        <v>out_f &lt;- "C:/NGS/save/.fastq"</v>
      </c>
      <c r="D8803" s="5"/>
      <c r="E8803" s="5"/>
      <c r="F8803" s="5"/>
      <c r="G8803" s="5"/>
    </row>
    <row r="8804" spans="1:7" s="15" customFormat="1" x14ac:dyDescent="0.15">
      <c r="A8804" s="6"/>
      <c r="B8804" s="15">
        <v>8587</v>
      </c>
      <c r="C8804" s="18" t="str">
        <f>'Population tagcount script'!D8588</f>
        <v>param_trim &lt;- 0</v>
      </c>
      <c r="D8804" s="5"/>
      <c r="E8804" s="5"/>
      <c r="F8804" s="5"/>
      <c r="G8804" s="5"/>
    </row>
    <row r="8805" spans="1:7" s="15" customFormat="1" x14ac:dyDescent="0.15">
      <c r="A8805" s="6"/>
      <c r="B8805" s="15">
        <v>8588</v>
      </c>
      <c r="C8805" s="18" t="str">
        <f>'Population tagcount script'!D8589</f>
        <v xml:space="preserve">fastq &lt;- readFastq(in_f)              </v>
      </c>
      <c r="D8805" s="5"/>
      <c r="E8805" s="5"/>
      <c r="F8805" s="5"/>
      <c r="G8805" s="5"/>
    </row>
    <row r="8806" spans="1:7" s="15" customFormat="1" x14ac:dyDescent="0.15">
      <c r="A8806" s="6"/>
      <c r="B8806" s="15">
        <v>8589</v>
      </c>
      <c r="C8806" s="18" t="str">
        <f>'Population tagcount script'!D8590</f>
        <v>hoge &lt;- width(sread(fastq)) - param_trim</v>
      </c>
      <c r="D8806" s="5"/>
      <c r="E8806" s="5"/>
      <c r="F8806" s="5"/>
      <c r="G8806" s="5"/>
    </row>
    <row r="8807" spans="1:7" s="15" customFormat="1" x14ac:dyDescent="0.15">
      <c r="A8807" s="6"/>
      <c r="B8807" s="15">
        <v>8590</v>
      </c>
      <c r="C8807" s="18" t="str">
        <f>'Population tagcount script'!D8591</f>
        <v xml:space="preserve">hoge[hoge &lt; 1] &lt;- 1                   </v>
      </c>
      <c r="D8807" s="5"/>
      <c r="E8807" s="5"/>
      <c r="F8807" s="5"/>
      <c r="G8807" s="5"/>
    </row>
    <row r="8808" spans="1:7" s="15" customFormat="1" x14ac:dyDescent="0.15">
      <c r="A8808" s="6"/>
      <c r="B8808" s="15">
        <v>8591</v>
      </c>
      <c r="C8808" s="18" t="str">
        <f>'Population tagcount script'!D8592</f>
        <v>hoge1 &lt;- DNAStringSet(sread(fastq), start=1, end=hoge)</v>
      </c>
      <c r="D8808" s="5"/>
      <c r="E8808" s="5"/>
      <c r="F8808" s="5"/>
      <c r="G8808" s="5"/>
    </row>
    <row r="8809" spans="1:7" s="15" customFormat="1" x14ac:dyDescent="0.15">
      <c r="A8809" s="6"/>
      <c r="B8809" s="15">
        <v>8592</v>
      </c>
      <c r="C8809" s="18" t="str">
        <f>'Population tagcount script'!D8593</f>
        <v>hoge2 &lt;- BStringSet(quality(quality(fastq)), start=1, end=hoge)</v>
      </c>
      <c r="D8809" s="5"/>
      <c r="E8809" s="5"/>
      <c r="F8809" s="5"/>
      <c r="G8809" s="5"/>
    </row>
    <row r="8810" spans="1:7" s="15" customFormat="1" x14ac:dyDescent="0.15">
      <c r="A8810" s="6"/>
      <c r="B8810" s="15">
        <v>8593</v>
      </c>
      <c r="C8810" s="18" t="str">
        <f>'Population tagcount script'!D8594</f>
        <v>fastq &lt;- ShortReadQ(hoge1, hoge2, id(fastq))</v>
      </c>
      <c r="D8810" s="5"/>
      <c r="E8810" s="5"/>
      <c r="F8810" s="5"/>
      <c r="G8810" s="5"/>
    </row>
    <row r="8811" spans="1:7" s="15" customFormat="1" x14ac:dyDescent="0.15">
      <c r="A8811" s="6"/>
      <c r="B8811" s="15">
        <v>8594</v>
      </c>
      <c r="C8811" s="18" t="str">
        <f>'Population tagcount script'!D8595</f>
        <v xml:space="preserve">writeFastq(fastq, out_f, compress=F)   </v>
      </c>
      <c r="D8811" s="5"/>
      <c r="E8811" s="5"/>
      <c r="F8811" s="5"/>
      <c r="G8811" s="5"/>
    </row>
    <row r="8812" spans="1:7" s="15" customFormat="1" x14ac:dyDescent="0.15">
      <c r="A8812" s="6"/>
      <c r="B8812" s="15">
        <v>8595</v>
      </c>
      <c r="C8812" s="18" t="str">
        <f>'Population tagcount script'!D8596</f>
        <v>param1 &lt;- 35</v>
      </c>
      <c r="D8812" s="5"/>
      <c r="E8812" s="5"/>
      <c r="F8812" s="5"/>
      <c r="G8812" s="5"/>
    </row>
    <row r="8813" spans="1:7" s="15" customFormat="1" x14ac:dyDescent="0.15">
      <c r="A8813" s="6"/>
      <c r="B8813" s="15">
        <v>8596</v>
      </c>
      <c r="C8813" s="18" t="str">
        <f>'Population tagcount script'!D8597</f>
        <v>param2 &lt;- 0.1</v>
      </c>
      <c r="D8813" s="5"/>
      <c r="E8813" s="5"/>
      <c r="F8813" s="5"/>
      <c r="G8813" s="5"/>
    </row>
    <row r="8814" spans="1:7" s="15" customFormat="1" x14ac:dyDescent="0.15">
      <c r="A8814" s="6"/>
      <c r="B8814" s="15">
        <v>8597</v>
      </c>
      <c r="C8814" s="18" t="str">
        <f>'Population tagcount script'!D8598</f>
        <v>fastq &lt;- readFastq("C:/NGS/save/.fastq")</v>
      </c>
      <c r="D8814" s="5"/>
      <c r="E8814" s="5"/>
      <c r="F8814" s="5"/>
      <c r="G8814" s="5"/>
    </row>
    <row r="8815" spans="1:7" s="15" customFormat="1" x14ac:dyDescent="0.15">
      <c r="A8815" s="6"/>
      <c r="B8815" s="15">
        <v>8598</v>
      </c>
      <c r="C8815" s="18" t="str">
        <f>'Population tagcount script'!D8599</f>
        <v>hoge &lt;- as(quality(fastq), "matrix")</v>
      </c>
      <c r="D8815" s="5"/>
      <c r="E8815" s="5"/>
      <c r="F8815" s="5"/>
      <c r="G8815" s="5"/>
    </row>
    <row r="8816" spans="1:7" s="15" customFormat="1" x14ac:dyDescent="0.15">
      <c r="A8816" s="6"/>
      <c r="B8816" s="15">
        <v>8599</v>
      </c>
      <c r="C8816" s="18" t="str">
        <f>'Population tagcount script'!D8600</f>
        <v>obj &lt;- (rowSums(hoge &lt; param1) &lt;= width(fastq)*param2)</v>
      </c>
      <c r="D8816" s="5"/>
      <c r="E8816" s="5"/>
      <c r="F8816" s="5"/>
      <c r="G8816" s="5"/>
    </row>
    <row r="8817" spans="1:7" s="15" customFormat="1" x14ac:dyDescent="0.15">
      <c r="A8817" s="6"/>
      <c r="B8817" s="15">
        <v>8600</v>
      </c>
      <c r="C8817" s="18" t="str">
        <f>'Population tagcount script'!D8601</f>
        <v>fastq &lt;- fastq[obj]</v>
      </c>
      <c r="D8817" s="5"/>
      <c r="E8817" s="5"/>
      <c r="F8817" s="5"/>
      <c r="G8817" s="5"/>
    </row>
    <row r="8818" spans="1:7" s="15" customFormat="1" x14ac:dyDescent="0.15">
      <c r="A8818" s="6"/>
      <c r="B8818" s="15">
        <v>8601</v>
      </c>
      <c r="C8818" s="18" t="str">
        <f>'Population tagcount script'!D8602</f>
        <v xml:space="preserve">writeFastq(fastq, "C:/NGS/save/F2_Adap-0.fastq", compress=F)   </v>
      </c>
      <c r="D8818" s="5"/>
      <c r="E8818" s="5"/>
      <c r="F8818" s="5"/>
      <c r="G8818" s="5"/>
    </row>
    <row r="8819" spans="1:7" s="15" customFormat="1" x14ac:dyDescent="0.15">
      <c r="A8819" s="6"/>
      <c r="B8819" s="15">
        <v>8602</v>
      </c>
      <c r="C8819" s="18" t="str">
        <f>'Population tagcount script'!D8603</f>
        <v>in_f &lt;- "C:/NGS/save/F2_Adap-0.fastq"</v>
      </c>
      <c r="D8819" s="5"/>
      <c r="E8819" s="5"/>
      <c r="F8819" s="5"/>
      <c r="G8819" s="5"/>
    </row>
    <row r="8820" spans="1:7" s="15" customFormat="1" x14ac:dyDescent="0.15">
      <c r="A8820" s="6"/>
      <c r="B8820" s="15">
        <v>8603</v>
      </c>
      <c r="C8820" s="18" t="str">
        <f>'Population tagcount script'!D8604</f>
        <v>out_f &lt;- "C:/NGS/save/F2_Adap-1.fastq"</v>
      </c>
      <c r="D8820" s="5"/>
      <c r="E8820" s="5"/>
      <c r="F8820" s="5"/>
      <c r="G8820" s="5"/>
    </row>
    <row r="8821" spans="1:7" s="15" customFormat="1" x14ac:dyDescent="0.15">
      <c r="A8821" s="6"/>
      <c r="B8821" s="15">
        <v>8604</v>
      </c>
      <c r="C8821" s="18" t="str">
        <f>'Population tagcount script'!D8605</f>
        <v>param_adapter &lt;- "CATGAGATCGGAAGAGCGTCGTGTAGGGAAAGAGTGT"  #Adapter sequence 1</v>
      </c>
      <c r="D8821" s="5"/>
      <c r="E8821" s="5"/>
      <c r="F8821" s="5"/>
      <c r="G8821" s="5"/>
    </row>
    <row r="8822" spans="1:7" s="15" customFormat="1" x14ac:dyDescent="0.15">
      <c r="A8822" s="6"/>
      <c r="B8822" s="15">
        <v>8605</v>
      </c>
      <c r="C8822" s="18" t="str">
        <f>'Population tagcount script'!D8606</f>
        <v xml:space="preserve">system.time(res1 &lt;- preprocessReads(filename=in_f,  outputFilename=out_f,Rpattern=param_adapter, max.Rmismatch=rep(0, nchar(param_adapter)), nBases=0, minLength=20, nrec=1000000))      </v>
      </c>
      <c r="D8822" s="5"/>
      <c r="E8822" s="5"/>
      <c r="F8822" s="5"/>
      <c r="G8822" s="5"/>
    </row>
    <row r="8823" spans="1:7" s="15" customFormat="1" x14ac:dyDescent="0.15">
      <c r="A8823" s="6"/>
      <c r="B8823" s="15">
        <v>8606</v>
      </c>
      <c r="C8823" s="18" t="str">
        <f>'Population tagcount script'!D8607</f>
        <v>in_f &lt;- "C:/NGS/save/F2_Adap-1.fastq"</v>
      </c>
      <c r="D8823" s="5"/>
      <c r="E8823" s="5"/>
      <c r="F8823" s="5"/>
      <c r="G8823" s="5"/>
    </row>
    <row r="8824" spans="1:7" s="15" customFormat="1" x14ac:dyDescent="0.15">
      <c r="A8824" s="6"/>
      <c r="B8824" s="15">
        <v>8607</v>
      </c>
      <c r="C8824" s="18" t="str">
        <f>'Population tagcount script'!D8608</f>
        <v>out_f &lt;- "C:/NGS/save/F2_Adap-2.fastq"</v>
      </c>
      <c r="D8824" s="5"/>
      <c r="E8824" s="5"/>
      <c r="F8824" s="5"/>
      <c r="G8824" s="5"/>
    </row>
    <row r="8825" spans="1:7" s="15" customFormat="1" x14ac:dyDescent="0.15">
      <c r="A8825" s="6"/>
      <c r="B8825" s="15">
        <v>8608</v>
      </c>
      <c r="C8825" s="18" t="str">
        <f>'Population tagcount script'!D8609</f>
        <v>param_adapter &lt;- "TAAGATCGGAAGAGCACACGTCTGAACTCCAGTCAC"  #Adapter sequence 2</v>
      </c>
      <c r="D8825" s="5"/>
      <c r="E8825" s="5"/>
      <c r="F8825" s="5"/>
      <c r="G8825" s="5"/>
    </row>
    <row r="8826" spans="1:7" s="15" customFormat="1" x14ac:dyDescent="0.15">
      <c r="A8826" s="6"/>
      <c r="B8826" s="15">
        <v>8609</v>
      </c>
      <c r="C8826" s="18" t="str">
        <f>'Population tagcount script'!D8610</f>
        <v xml:space="preserve">system.time(res2 &lt;- preprocessReads(filename=in_f,  outputFilename=out_f,Rpattern=param_adapter, max.Rmismatch=rep(0, nchar(param_adapter)), nBases=0, minLength=20, nrec=1000000))      </v>
      </c>
      <c r="D8826" s="5"/>
      <c r="E8826" s="5"/>
      <c r="F8826" s="5"/>
      <c r="G8826" s="5"/>
    </row>
    <row r="8827" spans="1:7" s="15" customFormat="1" x14ac:dyDescent="0.15">
      <c r="A8827" s="6"/>
      <c r="B8827" s="15">
        <v>8610</v>
      </c>
      <c r="C8827" s="18" t="str">
        <f>'Population tagcount script'!D8611</f>
        <v>in_f &lt;- "C:/NGS/save/F2_Adap-2.fastq"</v>
      </c>
      <c r="D8827" s="5"/>
      <c r="E8827" s="5"/>
      <c r="F8827" s="5"/>
      <c r="G8827" s="5"/>
    </row>
    <row r="8828" spans="1:7" s="15" customFormat="1" x14ac:dyDescent="0.15">
      <c r="A8828" s="6"/>
      <c r="B8828" s="15">
        <v>8611</v>
      </c>
      <c r="C8828" s="18" t="str">
        <f>'Population tagcount script'!D8612</f>
        <v>out_f &lt;- "C:/NGS/save/F2_Adap-3.fastq"</v>
      </c>
      <c r="D8828" s="5"/>
      <c r="E8828" s="5"/>
      <c r="F8828" s="5"/>
      <c r="G8828" s="5"/>
    </row>
    <row r="8829" spans="1:7" s="15" customFormat="1" x14ac:dyDescent="0.15">
      <c r="A8829" s="6"/>
      <c r="B8829" s="15">
        <v>8612</v>
      </c>
      <c r="C8829" s="18" t="str">
        <f>'Population tagcount script'!D8613</f>
        <v>param_adapter &lt;- "TAAGATCGGAAGAGCGTCGTGTAGGGAAAGAGTGT"  #Adapter sequence 3</v>
      </c>
      <c r="D8829" s="5"/>
      <c r="E8829" s="5"/>
      <c r="F8829" s="5"/>
      <c r="G8829" s="5"/>
    </row>
    <row r="8830" spans="1:7" s="15" customFormat="1" x14ac:dyDescent="0.15">
      <c r="A8830" s="6"/>
      <c r="B8830" s="15">
        <v>8613</v>
      </c>
      <c r="C8830" s="18" t="str">
        <f>'Population tagcount script'!D8614</f>
        <v xml:space="preserve">system.time(res3 &lt;- preprocessReads(filename=in_f,  outputFilename=out_f,Rpattern=param_adapter, max.Rmismatch=rep(0, nchar(param_adapter)), nBases=0, minLength=20, nrec=1000000))      </v>
      </c>
      <c r="D8830" s="5"/>
      <c r="E8830" s="5"/>
      <c r="F8830" s="5"/>
      <c r="G8830" s="5"/>
    </row>
    <row r="8831" spans="1:7" s="15" customFormat="1" x14ac:dyDescent="0.15">
      <c r="A8831" s="6"/>
      <c r="B8831" s="15">
        <v>8614</v>
      </c>
      <c r="C8831" s="18" t="str">
        <f>'Population tagcount script'!D8615</f>
        <v>in_f &lt;- "C:/NGS/save/F2_Adap-3.fastq"</v>
      </c>
      <c r="D8831" s="5"/>
      <c r="E8831" s="5"/>
      <c r="F8831" s="5"/>
      <c r="G8831" s="5"/>
    </row>
    <row r="8832" spans="1:7" s="15" customFormat="1" x14ac:dyDescent="0.15">
      <c r="A8832" s="6"/>
      <c r="B8832" s="15">
        <v>8615</v>
      </c>
      <c r="C8832" s="18" t="str">
        <f>'Population tagcount script'!D8616</f>
        <v>out_f &lt;- "C:/NGS/save/AdapterTrim_.fastq"</v>
      </c>
      <c r="D8832" s="5"/>
      <c r="E8832" s="5"/>
      <c r="F8832" s="5"/>
      <c r="G8832" s="5"/>
    </row>
    <row r="8833" spans="1:7" s="15" customFormat="1" x14ac:dyDescent="0.15">
      <c r="A8833" s="6"/>
      <c r="B8833" s="15">
        <v>8616</v>
      </c>
      <c r="C8833" s="18" t="str">
        <f>'Population tagcount script'!D8617</f>
        <v>param_adapter &lt;- "CATGAGATCGGAAGAGCACACGTCTGAACTCCAGTCAC"  #Adapter sequence 4</v>
      </c>
      <c r="D8833" s="5"/>
      <c r="E8833" s="5"/>
      <c r="F8833" s="5"/>
      <c r="G8833" s="5"/>
    </row>
    <row r="8834" spans="1:7" s="15" customFormat="1" x14ac:dyDescent="0.15">
      <c r="A8834" s="6"/>
      <c r="B8834" s="15">
        <v>8617</v>
      </c>
      <c r="C8834" s="18" t="str">
        <f>'Population tagcount script'!D8618</f>
        <v xml:space="preserve">system.time(res4 &lt;- preprocessReads(filename=in_f,  outputFilename=out_f,Rpattern=param_adapter, max.Rmismatch=rep(0, nchar(param_adapter)), nBases=0, minLength=20, nrec=1000000))      </v>
      </c>
      <c r="D8834" s="5"/>
      <c r="E8834" s="5"/>
      <c r="F8834" s="5"/>
      <c r="G8834" s="5"/>
    </row>
    <row r="8835" spans="1:7" s="15" customFormat="1" x14ac:dyDescent="0.15">
      <c r="A8835" s="6"/>
      <c r="B8835" s="15">
        <v>8618</v>
      </c>
      <c r="C8835" s="18" t="str">
        <f>'Population tagcount script'!D8619</f>
        <v>res &lt;- rbind(res1,res2,res3,res4)</v>
      </c>
      <c r="D8835" s="5"/>
      <c r="E8835" s="5"/>
      <c r="F8835" s="5"/>
      <c r="G8835" s="5"/>
    </row>
    <row r="8836" spans="1:7" s="15" customFormat="1" x14ac:dyDescent="0.15">
      <c r="A8836" s="6"/>
      <c r="B8836" s="15">
        <v>8619</v>
      </c>
      <c r="C8836" s="18" t="str">
        <f>'Population tagcount script'!D8620</f>
        <v>write.csv(res, "C:/NGS/save/.fastq.csv")</v>
      </c>
      <c r="D8836" s="5"/>
      <c r="E8836" s="5"/>
      <c r="F8836" s="5"/>
      <c r="G8836" s="5"/>
    </row>
    <row r="8837" spans="1:7" s="15" customFormat="1" x14ac:dyDescent="0.15">
      <c r="A8837" s="6"/>
      <c r="B8837" s="15">
        <v>8620</v>
      </c>
      <c r="C8837" s="18" t="str">
        <f>'Population tagcount script'!D8621</f>
        <v>system.time(fastq &lt;- fread("C:/NGS/save/AdapterTrim_.fastq", header=F, sep="\t", na.strings="NA", strip.white=TRUE, verbose=TRUE))</v>
      </c>
      <c r="D8837" s="5"/>
      <c r="E8837" s="5"/>
      <c r="F8837" s="5"/>
      <c r="G8837" s="5"/>
    </row>
    <row r="8838" spans="1:7" s="15" customFormat="1" x14ac:dyDescent="0.15">
      <c r="A8838" s="6"/>
      <c r="B8838" s="15">
        <v>8621</v>
      </c>
      <c r="C8838" s="18" t="str">
        <f>'Population tagcount script'!D8622</f>
        <v>file.remove("C:/NGS/save/AdapterTrim_.fastq","C:/NGS/save/F2_Adap-0.fastq","C:/NGS/save/F2_Adap-1.fastq","C:/NGS/save/F2_Adap-2.fastq","C:/NGS/save/F2_Adap-3.fastq")</v>
      </c>
      <c r="D8838" s="5"/>
      <c r="E8838" s="5"/>
      <c r="F8838" s="5"/>
      <c r="G8838" s="5"/>
    </row>
    <row r="8839" spans="1:7" s="15" customFormat="1" x14ac:dyDescent="0.15">
      <c r="A8839" s="6"/>
      <c r="B8839" s="15">
        <v>8622</v>
      </c>
      <c r="C8839" s="18" t="str">
        <f>'Population tagcount script'!D8623</f>
        <v>system.time(nucleotide &lt;- fastq[2+4*(0:((nrow(fastq)/4)-1))])</v>
      </c>
      <c r="D8839" s="5"/>
      <c r="E8839" s="5"/>
      <c r="F8839" s="5"/>
      <c r="G8839" s="5"/>
    </row>
    <row r="8840" spans="1:7" s="15" customFormat="1" x14ac:dyDescent="0.15">
      <c r="A8840" s="6"/>
      <c r="B8840" s="15">
        <v>8623</v>
      </c>
      <c r="C8840" s="18" t="str">
        <f>'Population tagcount script'!D8624</f>
        <v>system.time(RADtag &lt;- sort(table(nucleotide), decreasing=TRUE))</v>
      </c>
      <c r="D8840" s="5"/>
      <c r="E8840" s="5"/>
      <c r="F8840" s="5"/>
      <c r="G8840" s="5"/>
    </row>
    <row r="8841" spans="1:7" s="15" customFormat="1" x14ac:dyDescent="0.15">
      <c r="A8841" s="6"/>
      <c r="B8841" s="15">
        <v>8624</v>
      </c>
      <c r="C8841" s="18" t="str">
        <f>'Population tagcount script'!D8625</f>
        <v>system.time(write.csv(RADtag, file="C:/NGS/save/.tagcount", row.names = F))</v>
      </c>
      <c r="D8841" s="5"/>
      <c r="E8841" s="5"/>
      <c r="F8841" s="5"/>
      <c r="G8841" s="5"/>
    </row>
    <row r="8842" spans="1:7" s="15" customFormat="1" x14ac:dyDescent="0.15">
      <c r="A8842" s="6"/>
      <c r="B8842" s="15">
        <v>8625</v>
      </c>
      <c r="C8842" s="18" t="str">
        <f>'Population tagcount script'!D8626</f>
        <v>file.remove("C:/NGS/save/.fastq")</v>
      </c>
      <c r="D8842" s="5"/>
      <c r="E8842" s="5"/>
      <c r="F8842" s="5"/>
      <c r="G8842" s="5"/>
    </row>
    <row r="8843" spans="1:7" s="15" customFormat="1" x14ac:dyDescent="0.15">
      <c r="A8843" s="6"/>
      <c r="B8843" s="15">
        <v>8626</v>
      </c>
      <c r="C8843" s="18" t="str">
        <f>'Population tagcount script'!D8627</f>
        <v>RAD_1over &lt;- RADtag[RADtag&gt;1]</v>
      </c>
      <c r="D8843" s="5"/>
      <c r="E8843" s="5"/>
      <c r="F8843" s="5"/>
      <c r="G8843" s="5"/>
    </row>
    <row r="8844" spans="1:7" s="15" customFormat="1" x14ac:dyDescent="0.15">
      <c r="A8844" s="6"/>
      <c r="B8844" s="15">
        <v>8627</v>
      </c>
      <c r="C8844" s="18" t="str">
        <f>'Population tagcount script'!D8628</f>
        <v>system.time(write.csv(RAD_1over, file="C:/NGS/save/.tagcount1over", row.names = F))</v>
      </c>
      <c r="D8844" s="5"/>
      <c r="E8844" s="5"/>
      <c r="F8844" s="5"/>
      <c r="G8844" s="5"/>
    </row>
    <row r="8845" spans="1:7" s="15" customFormat="1" x14ac:dyDescent="0.15">
      <c r="A8845" s="6"/>
      <c r="B8845" s="15">
        <v>8628</v>
      </c>
      <c r="C8845" s="18" t="str">
        <f>'Population tagcount script'!D8629</f>
        <v>rm(list=ls())</v>
      </c>
      <c r="D8845" s="5"/>
      <c r="E8845" s="5"/>
      <c r="F8845" s="5"/>
      <c r="G8845" s="5"/>
    </row>
    <row r="8846" spans="1:7" s="15" customFormat="1" x14ac:dyDescent="0.15">
      <c r="A8846" s="6"/>
      <c r="B8846" s="15">
        <v>8629</v>
      </c>
      <c r="C8846" s="18" t="str">
        <f>'Population tagcount script'!D8630</f>
        <v>in_f &lt;- c("0", "0")</v>
      </c>
      <c r="D8846" s="5"/>
      <c r="E8846" s="5"/>
      <c r="F8846" s="5"/>
      <c r="G8846" s="5"/>
    </row>
    <row r="8847" spans="1:7" s="15" customFormat="1" x14ac:dyDescent="0.15">
      <c r="A8847" s="6"/>
      <c r="B8847" s="15">
        <v>8630</v>
      </c>
      <c r="C8847" s="18" t="str">
        <f>'Population tagcount script'!D8631</f>
        <v>out_f &lt;- "C:/NGS/save/.fastq"</v>
      </c>
      <c r="D8847" s="5"/>
      <c r="E8847" s="5"/>
      <c r="F8847" s="5"/>
      <c r="G8847" s="5"/>
    </row>
    <row r="8848" spans="1:7" s="15" customFormat="1" x14ac:dyDescent="0.15">
      <c r="A8848" s="6"/>
      <c r="B8848" s="15">
        <v>8631</v>
      </c>
      <c r="C8848" s="18" t="str">
        <f>'Population tagcount script'!D8632</f>
        <v>param_trim &lt;- 0</v>
      </c>
      <c r="D8848" s="5"/>
      <c r="E8848" s="5"/>
      <c r="F8848" s="5"/>
      <c r="G8848" s="5"/>
    </row>
    <row r="8849" spans="1:7" s="15" customFormat="1" x14ac:dyDescent="0.15">
      <c r="A8849" s="6"/>
      <c r="B8849" s="15">
        <v>8632</v>
      </c>
      <c r="C8849" s="18" t="str">
        <f>'Population tagcount script'!D8633</f>
        <v xml:space="preserve">fastq &lt;- readFastq(in_f)              </v>
      </c>
      <c r="D8849" s="5"/>
      <c r="E8849" s="5"/>
      <c r="F8849" s="5"/>
      <c r="G8849" s="5"/>
    </row>
    <row r="8850" spans="1:7" s="15" customFormat="1" x14ac:dyDescent="0.15">
      <c r="A8850" s="6"/>
      <c r="B8850" s="15">
        <v>8633</v>
      </c>
      <c r="C8850" s="18" t="str">
        <f>'Population tagcount script'!D8634</f>
        <v>hoge &lt;- width(sread(fastq)) - param_trim</v>
      </c>
      <c r="D8850" s="5"/>
      <c r="E8850" s="5"/>
      <c r="F8850" s="5"/>
      <c r="G8850" s="5"/>
    </row>
    <row r="8851" spans="1:7" s="15" customFormat="1" x14ac:dyDescent="0.15">
      <c r="A8851" s="6"/>
      <c r="B8851" s="15">
        <v>8634</v>
      </c>
      <c r="C8851" s="18" t="str">
        <f>'Population tagcount script'!D8635</f>
        <v xml:space="preserve">hoge[hoge &lt; 1] &lt;- 1                   </v>
      </c>
      <c r="D8851" s="5"/>
      <c r="E8851" s="5"/>
      <c r="F8851" s="5"/>
      <c r="G8851" s="5"/>
    </row>
    <row r="8852" spans="1:7" s="15" customFormat="1" x14ac:dyDescent="0.15">
      <c r="A8852" s="6"/>
      <c r="B8852" s="15">
        <v>8635</v>
      </c>
      <c r="C8852" s="18" t="str">
        <f>'Population tagcount script'!D8636</f>
        <v>hoge1 &lt;- DNAStringSet(sread(fastq), start=1, end=hoge)</v>
      </c>
      <c r="D8852" s="5"/>
      <c r="E8852" s="5"/>
      <c r="F8852" s="5"/>
      <c r="G8852" s="5"/>
    </row>
    <row r="8853" spans="1:7" s="15" customFormat="1" x14ac:dyDescent="0.15">
      <c r="A8853" s="6"/>
      <c r="B8853" s="15">
        <v>8636</v>
      </c>
      <c r="C8853" s="18" t="str">
        <f>'Population tagcount script'!D8637</f>
        <v>hoge2 &lt;- BStringSet(quality(quality(fastq)), start=1, end=hoge)</v>
      </c>
      <c r="D8853" s="5"/>
      <c r="E8853" s="5"/>
      <c r="F8853" s="5"/>
      <c r="G8853" s="5"/>
    </row>
    <row r="8854" spans="1:7" s="15" customFormat="1" x14ac:dyDescent="0.15">
      <c r="A8854" s="6"/>
      <c r="B8854" s="15">
        <v>8637</v>
      </c>
      <c r="C8854" s="18" t="str">
        <f>'Population tagcount script'!D8638</f>
        <v>fastq &lt;- ShortReadQ(hoge1, hoge2, id(fastq))</v>
      </c>
      <c r="D8854" s="5"/>
      <c r="E8854" s="5"/>
      <c r="F8854" s="5"/>
      <c r="G8854" s="5"/>
    </row>
    <row r="8855" spans="1:7" s="15" customFormat="1" x14ac:dyDescent="0.15">
      <c r="A8855" s="6"/>
      <c r="B8855" s="15">
        <v>8638</v>
      </c>
      <c r="C8855" s="18" t="str">
        <f>'Population tagcount script'!D8639</f>
        <v xml:space="preserve">writeFastq(fastq, out_f, compress=F)   </v>
      </c>
      <c r="D8855" s="5"/>
      <c r="E8855" s="5"/>
      <c r="F8855" s="5"/>
      <c r="G8855" s="5"/>
    </row>
    <row r="8856" spans="1:7" s="15" customFormat="1" x14ac:dyDescent="0.15">
      <c r="A8856" s="6"/>
      <c r="B8856" s="15">
        <v>8639</v>
      </c>
      <c r="C8856" s="18" t="str">
        <f>'Population tagcount script'!D8640</f>
        <v>param1 &lt;- 35</v>
      </c>
      <c r="D8856" s="5"/>
      <c r="E8856" s="5"/>
      <c r="F8856" s="5"/>
      <c r="G8856" s="5"/>
    </row>
    <row r="8857" spans="1:7" s="15" customFormat="1" x14ac:dyDescent="0.15">
      <c r="A8857" s="6"/>
      <c r="B8857" s="15">
        <v>8640</v>
      </c>
      <c r="C8857" s="18" t="str">
        <f>'Population tagcount script'!D8641</f>
        <v>param2 &lt;- 0.1</v>
      </c>
      <c r="D8857" s="5"/>
      <c r="E8857" s="5"/>
      <c r="F8857" s="5"/>
      <c r="G8857" s="5"/>
    </row>
    <row r="8858" spans="1:7" s="15" customFormat="1" x14ac:dyDescent="0.15">
      <c r="A8858" s="6"/>
      <c r="B8858" s="15">
        <v>8641</v>
      </c>
      <c r="C8858" s="18" t="str">
        <f>'Population tagcount script'!D8642</f>
        <v>fastq &lt;- readFastq("C:/NGS/save/.fastq")</v>
      </c>
      <c r="D8858" s="5"/>
      <c r="E8858" s="5"/>
      <c r="F8858" s="5"/>
      <c r="G8858" s="5"/>
    </row>
    <row r="8859" spans="1:7" s="15" customFormat="1" x14ac:dyDescent="0.15">
      <c r="A8859" s="6"/>
      <c r="B8859" s="15">
        <v>8642</v>
      </c>
      <c r="C8859" s="18" t="str">
        <f>'Population tagcount script'!D8643</f>
        <v>hoge &lt;- as(quality(fastq), "matrix")</v>
      </c>
      <c r="D8859" s="5"/>
      <c r="E8859" s="5"/>
      <c r="F8859" s="5"/>
      <c r="G8859" s="5"/>
    </row>
    <row r="8860" spans="1:7" s="15" customFormat="1" x14ac:dyDescent="0.15">
      <c r="A8860" s="6"/>
      <c r="B8860" s="15">
        <v>8643</v>
      </c>
      <c r="C8860" s="18" t="str">
        <f>'Population tagcount script'!D8644</f>
        <v>obj &lt;- (rowSums(hoge &lt; param1) &lt;= width(fastq)*param2)</v>
      </c>
      <c r="D8860" s="5"/>
      <c r="E8860" s="5"/>
      <c r="F8860" s="5"/>
      <c r="G8860" s="5"/>
    </row>
    <row r="8861" spans="1:7" s="15" customFormat="1" x14ac:dyDescent="0.15">
      <c r="A8861" s="6"/>
      <c r="B8861" s="15">
        <v>8644</v>
      </c>
      <c r="C8861" s="18" t="str">
        <f>'Population tagcount script'!D8645</f>
        <v>fastq &lt;- fastq[obj]</v>
      </c>
      <c r="D8861" s="5"/>
      <c r="E8861" s="5"/>
      <c r="F8861" s="5"/>
      <c r="G8861" s="5"/>
    </row>
    <row r="8862" spans="1:7" s="15" customFormat="1" x14ac:dyDescent="0.15">
      <c r="A8862" s="6"/>
      <c r="B8862" s="15">
        <v>8645</v>
      </c>
      <c r="C8862" s="18" t="str">
        <f>'Population tagcount script'!D8646</f>
        <v xml:space="preserve">writeFastq(fastq, "C:/NGS/save/F2_Adap-0.fastq", compress=F)   </v>
      </c>
      <c r="D8862" s="5"/>
      <c r="E8862" s="5"/>
      <c r="F8862" s="5"/>
      <c r="G8862" s="5"/>
    </row>
    <row r="8863" spans="1:7" s="15" customFormat="1" x14ac:dyDescent="0.15">
      <c r="A8863" s="6"/>
      <c r="B8863" s="15">
        <v>8646</v>
      </c>
      <c r="C8863" s="18" t="str">
        <f>'Population tagcount script'!D8647</f>
        <v>in_f &lt;- "C:/NGS/save/F2_Adap-0.fastq"</v>
      </c>
      <c r="D8863" s="5"/>
      <c r="E8863" s="5"/>
      <c r="F8863" s="5"/>
      <c r="G8863" s="5"/>
    </row>
    <row r="8864" spans="1:7" s="15" customFormat="1" x14ac:dyDescent="0.15">
      <c r="A8864" s="6"/>
      <c r="B8864" s="15">
        <v>8647</v>
      </c>
      <c r="C8864" s="18" t="str">
        <f>'Population tagcount script'!D8648</f>
        <v>out_f &lt;- "C:/NGS/save/F2_Adap-1.fastq"</v>
      </c>
      <c r="D8864" s="5"/>
      <c r="E8864" s="5"/>
      <c r="F8864" s="5"/>
      <c r="G8864" s="5"/>
    </row>
    <row r="8865" spans="1:7" s="15" customFormat="1" x14ac:dyDescent="0.15">
      <c r="A8865" s="6"/>
      <c r="B8865" s="15">
        <v>8648</v>
      </c>
      <c r="C8865" s="18" t="str">
        <f>'Population tagcount script'!D8649</f>
        <v>param_adapter &lt;- "CATGAGATCGGAAGAGCGTCGTGTAGGGAAAGAGTGT"  #Adapter sequence 1</v>
      </c>
      <c r="D8865" s="5"/>
      <c r="E8865" s="5"/>
      <c r="F8865" s="5"/>
      <c r="G8865" s="5"/>
    </row>
    <row r="8866" spans="1:7" s="15" customFormat="1" x14ac:dyDescent="0.15">
      <c r="A8866" s="6"/>
      <c r="B8866" s="15">
        <v>8649</v>
      </c>
      <c r="C8866" s="18" t="str">
        <f>'Population tagcount script'!D8650</f>
        <v xml:space="preserve">system.time(res1 &lt;- preprocessReads(filename=in_f,  outputFilename=out_f,Rpattern=param_adapter, max.Rmismatch=rep(0, nchar(param_adapter)), nBases=0, minLength=20, nrec=1000000))      </v>
      </c>
      <c r="D8866" s="5"/>
      <c r="E8866" s="5"/>
      <c r="F8866" s="5"/>
      <c r="G8866" s="5"/>
    </row>
    <row r="8867" spans="1:7" s="15" customFormat="1" x14ac:dyDescent="0.15">
      <c r="A8867" s="6"/>
      <c r="B8867" s="15">
        <v>8650</v>
      </c>
      <c r="C8867" s="18" t="str">
        <f>'Population tagcount script'!D8651</f>
        <v>in_f &lt;- "C:/NGS/save/F2_Adap-1.fastq"</v>
      </c>
      <c r="D8867" s="5"/>
      <c r="E8867" s="5"/>
      <c r="F8867" s="5"/>
      <c r="G8867" s="5"/>
    </row>
    <row r="8868" spans="1:7" s="15" customFormat="1" x14ac:dyDescent="0.15">
      <c r="A8868" s="6"/>
      <c r="B8868" s="15">
        <v>8651</v>
      </c>
      <c r="C8868" s="18" t="str">
        <f>'Population tagcount script'!D8652</f>
        <v>out_f &lt;- "C:/NGS/save/F2_Adap-2.fastq"</v>
      </c>
      <c r="D8868" s="5"/>
      <c r="E8868" s="5"/>
      <c r="F8868" s="5"/>
      <c r="G8868" s="5"/>
    </row>
    <row r="8869" spans="1:7" s="15" customFormat="1" x14ac:dyDescent="0.15">
      <c r="A8869" s="6"/>
      <c r="B8869" s="15">
        <v>8652</v>
      </c>
      <c r="C8869" s="18" t="str">
        <f>'Population tagcount script'!D8653</f>
        <v>param_adapter &lt;- "TAAGATCGGAAGAGCACACGTCTGAACTCCAGTCAC"  #Adapter sequence 2</v>
      </c>
      <c r="D8869" s="5"/>
      <c r="E8869" s="5"/>
      <c r="F8869" s="5"/>
      <c r="G8869" s="5"/>
    </row>
    <row r="8870" spans="1:7" s="15" customFormat="1" x14ac:dyDescent="0.15">
      <c r="A8870" s="6"/>
      <c r="B8870" s="15">
        <v>8653</v>
      </c>
      <c r="C8870" s="18" t="str">
        <f>'Population tagcount script'!D8654</f>
        <v xml:space="preserve">system.time(res2 &lt;- preprocessReads(filename=in_f,  outputFilename=out_f,Rpattern=param_adapter, max.Rmismatch=rep(0, nchar(param_adapter)), nBases=0, minLength=20, nrec=1000000))      </v>
      </c>
      <c r="D8870" s="5"/>
      <c r="E8870" s="5"/>
      <c r="F8870" s="5"/>
      <c r="G8870" s="5"/>
    </row>
    <row r="8871" spans="1:7" s="15" customFormat="1" x14ac:dyDescent="0.15">
      <c r="A8871" s="6"/>
      <c r="B8871" s="15">
        <v>8654</v>
      </c>
      <c r="C8871" s="18" t="str">
        <f>'Population tagcount script'!D8655</f>
        <v>in_f &lt;- "C:/NGS/save/F2_Adap-2.fastq"</v>
      </c>
      <c r="D8871" s="5"/>
      <c r="E8871" s="5"/>
      <c r="F8871" s="5"/>
      <c r="G8871" s="5"/>
    </row>
    <row r="8872" spans="1:7" s="15" customFormat="1" x14ac:dyDescent="0.15">
      <c r="A8872" s="6"/>
      <c r="B8872" s="15">
        <v>8655</v>
      </c>
      <c r="C8872" s="18" t="str">
        <f>'Population tagcount script'!D8656</f>
        <v>out_f &lt;- "C:/NGS/save/F2_Adap-3.fastq"</v>
      </c>
      <c r="D8872" s="5"/>
      <c r="E8872" s="5"/>
      <c r="F8872" s="5"/>
      <c r="G8872" s="5"/>
    </row>
    <row r="8873" spans="1:7" s="15" customFormat="1" x14ac:dyDescent="0.15">
      <c r="A8873" s="6"/>
      <c r="B8873" s="15">
        <v>8656</v>
      </c>
      <c r="C8873" s="18" t="str">
        <f>'Population tagcount script'!D8657</f>
        <v>param_adapter &lt;- "TAAGATCGGAAGAGCGTCGTGTAGGGAAAGAGTGT"  #Adapter sequence 3</v>
      </c>
      <c r="D8873" s="5"/>
      <c r="E8873" s="5"/>
      <c r="F8873" s="5"/>
      <c r="G8873" s="5"/>
    </row>
    <row r="8874" spans="1:7" s="15" customFormat="1" x14ac:dyDescent="0.15">
      <c r="A8874" s="6"/>
      <c r="B8874" s="15">
        <v>8657</v>
      </c>
      <c r="C8874" s="18" t="str">
        <f>'Population tagcount script'!D8658</f>
        <v xml:space="preserve">system.time(res3 &lt;- preprocessReads(filename=in_f,  outputFilename=out_f,Rpattern=param_adapter, max.Rmismatch=rep(0, nchar(param_adapter)), nBases=0, minLength=20, nrec=1000000))      </v>
      </c>
      <c r="D8874" s="5"/>
      <c r="E8874" s="5"/>
      <c r="F8874" s="5"/>
      <c r="G8874" s="5"/>
    </row>
    <row r="8875" spans="1:7" s="15" customFormat="1" x14ac:dyDescent="0.15">
      <c r="A8875" s="6"/>
      <c r="B8875" s="15">
        <v>8658</v>
      </c>
      <c r="C8875" s="18" t="str">
        <f>'Population tagcount script'!D8659</f>
        <v>in_f &lt;- "C:/NGS/save/F2_Adap-3.fastq"</v>
      </c>
      <c r="D8875" s="5"/>
      <c r="E8875" s="5"/>
      <c r="F8875" s="5"/>
      <c r="G8875" s="5"/>
    </row>
    <row r="8876" spans="1:7" s="15" customFormat="1" x14ac:dyDescent="0.15">
      <c r="A8876" s="6"/>
      <c r="B8876" s="15">
        <v>8659</v>
      </c>
      <c r="C8876" s="18" t="str">
        <f>'Population tagcount script'!D8660</f>
        <v>out_f &lt;- "C:/NGS/save/AdapterTrim_.fastq"</v>
      </c>
      <c r="D8876" s="5"/>
      <c r="E8876" s="5"/>
      <c r="F8876" s="5"/>
      <c r="G8876" s="5"/>
    </row>
    <row r="8877" spans="1:7" s="15" customFormat="1" x14ac:dyDescent="0.15">
      <c r="A8877" s="6"/>
      <c r="B8877" s="15">
        <v>8660</v>
      </c>
      <c r="C8877" s="18" t="str">
        <f>'Population tagcount script'!D8661</f>
        <v>param_adapter &lt;- "CATGAGATCGGAAGAGCACACGTCTGAACTCCAGTCAC"  #Adapter sequence 4</v>
      </c>
      <c r="D8877" s="5"/>
      <c r="E8877" s="5"/>
      <c r="F8877" s="5"/>
      <c r="G8877" s="5"/>
    </row>
    <row r="8878" spans="1:7" s="15" customFormat="1" x14ac:dyDescent="0.15">
      <c r="A8878" s="6"/>
      <c r="B8878" s="15">
        <v>8661</v>
      </c>
      <c r="C8878" s="18" t="str">
        <f>'Population tagcount script'!D8662</f>
        <v xml:space="preserve">system.time(res4 &lt;- preprocessReads(filename=in_f,  outputFilename=out_f,Rpattern=param_adapter, max.Rmismatch=rep(0, nchar(param_adapter)), nBases=0, minLength=20, nrec=1000000))      </v>
      </c>
      <c r="D8878" s="5"/>
      <c r="E8878" s="5"/>
      <c r="F8878" s="5"/>
      <c r="G8878" s="5"/>
    </row>
    <row r="8879" spans="1:7" s="15" customFormat="1" x14ac:dyDescent="0.15">
      <c r="A8879" s="6"/>
      <c r="B8879" s="15">
        <v>8662</v>
      </c>
      <c r="C8879" s="18" t="str">
        <f>'Population tagcount script'!D8663</f>
        <v>res &lt;- rbind(res1,res2,res3,res4)</v>
      </c>
      <c r="D8879" s="5"/>
      <c r="E8879" s="5"/>
      <c r="F8879" s="5"/>
      <c r="G8879" s="5"/>
    </row>
    <row r="8880" spans="1:7" s="15" customFormat="1" x14ac:dyDescent="0.15">
      <c r="A8880" s="6"/>
      <c r="B8880" s="15">
        <v>8663</v>
      </c>
      <c r="C8880" s="18" t="str">
        <f>'Population tagcount script'!D8664</f>
        <v>write.csv(res, "C:/NGS/save/.fastq.csv")</v>
      </c>
      <c r="D8880" s="5"/>
      <c r="E8880" s="5"/>
      <c r="F8880" s="5"/>
      <c r="G8880" s="5"/>
    </row>
    <row r="8881" spans="1:7" s="15" customFormat="1" x14ac:dyDescent="0.15">
      <c r="A8881" s="6"/>
      <c r="B8881" s="15">
        <v>8664</v>
      </c>
      <c r="C8881" s="18" t="str">
        <f>'Population tagcount script'!D8665</f>
        <v>system.time(fastq &lt;- fread("C:/NGS/save/AdapterTrim_.fastq", header=F, sep="\t", na.strings="NA", strip.white=TRUE, verbose=TRUE))</v>
      </c>
      <c r="D8881" s="5"/>
      <c r="E8881" s="5"/>
      <c r="F8881" s="5"/>
      <c r="G8881" s="5"/>
    </row>
    <row r="8882" spans="1:7" s="15" customFormat="1" x14ac:dyDescent="0.15">
      <c r="A8882" s="6"/>
      <c r="B8882" s="15">
        <v>8665</v>
      </c>
      <c r="C8882" s="18" t="str">
        <f>'Population tagcount script'!D8666</f>
        <v>file.remove("C:/NGS/save/AdapterTrim_.fastq","C:/NGS/save/F2_Adap-0.fastq","C:/NGS/save/F2_Adap-1.fastq","C:/NGS/save/F2_Adap-2.fastq","C:/NGS/save/F2_Adap-3.fastq")</v>
      </c>
      <c r="D8882" s="5"/>
      <c r="E8882" s="5"/>
      <c r="F8882" s="5"/>
      <c r="G8882" s="5"/>
    </row>
    <row r="8883" spans="1:7" s="15" customFormat="1" x14ac:dyDescent="0.15">
      <c r="A8883" s="6"/>
      <c r="B8883" s="15">
        <v>8666</v>
      </c>
      <c r="C8883" s="18" t="str">
        <f>'Population tagcount script'!D8667</f>
        <v>system.time(nucleotide &lt;- fastq[2+4*(0:((nrow(fastq)/4)-1))])</v>
      </c>
      <c r="D8883" s="5"/>
      <c r="E8883" s="5"/>
      <c r="F8883" s="5"/>
      <c r="G8883" s="5"/>
    </row>
    <row r="8884" spans="1:7" s="15" customFormat="1" x14ac:dyDescent="0.15">
      <c r="A8884" s="6"/>
      <c r="B8884" s="15">
        <v>8667</v>
      </c>
      <c r="C8884" s="18" t="str">
        <f>'Population tagcount script'!D8668</f>
        <v>system.time(RADtag &lt;- sort(table(nucleotide), decreasing=TRUE))</v>
      </c>
      <c r="D8884" s="5"/>
      <c r="E8884" s="5"/>
      <c r="F8884" s="5"/>
      <c r="G8884" s="5"/>
    </row>
    <row r="8885" spans="1:7" s="15" customFormat="1" x14ac:dyDescent="0.15">
      <c r="A8885" s="6"/>
      <c r="B8885" s="15">
        <v>8668</v>
      </c>
      <c r="C8885" s="18" t="str">
        <f>'Population tagcount script'!D8669</f>
        <v>system.time(write.csv(RADtag, file="C:/NGS/save/.tagcount", row.names = F))</v>
      </c>
      <c r="D8885" s="5"/>
      <c r="E8885" s="5"/>
      <c r="F8885" s="5"/>
      <c r="G8885" s="5"/>
    </row>
    <row r="8886" spans="1:7" s="15" customFormat="1" x14ac:dyDescent="0.15">
      <c r="A8886" s="6"/>
      <c r="B8886" s="15">
        <v>8669</v>
      </c>
      <c r="C8886" s="18" t="str">
        <f>'Population tagcount script'!D8670</f>
        <v>file.remove("C:/NGS/save/.fastq")</v>
      </c>
      <c r="D8886" s="5"/>
      <c r="E8886" s="5"/>
      <c r="F8886" s="5"/>
      <c r="G8886" s="5"/>
    </row>
    <row r="8887" spans="1:7" s="15" customFormat="1" x14ac:dyDescent="0.15">
      <c r="A8887" s="6"/>
      <c r="B8887" s="15">
        <v>8670</v>
      </c>
      <c r="C8887" s="18" t="str">
        <f>'Population tagcount script'!D8671</f>
        <v>RAD_1over &lt;- RADtag[RADtag&gt;1]</v>
      </c>
      <c r="D8887" s="5"/>
      <c r="E8887" s="5"/>
      <c r="F8887" s="5"/>
      <c r="G8887" s="5"/>
    </row>
    <row r="8888" spans="1:7" s="15" customFormat="1" x14ac:dyDescent="0.15">
      <c r="A8888" s="6"/>
      <c r="B8888" s="15">
        <v>8671</v>
      </c>
      <c r="C8888" s="18" t="str">
        <f>'Population tagcount script'!D8672</f>
        <v>system.time(write.csv(RAD_1over, file="C:/NGS/save/.tagcount1over", row.names = F))</v>
      </c>
      <c r="D8888" s="5"/>
      <c r="E8888" s="5"/>
      <c r="F8888" s="5"/>
      <c r="G8888" s="5"/>
    </row>
    <row r="8889" spans="1:7" s="15" customFormat="1" x14ac:dyDescent="0.15">
      <c r="A8889" s="6"/>
      <c r="B8889" s="15">
        <v>8672</v>
      </c>
      <c r="C8889" s="18" t="str">
        <f>'Population tagcount script'!D8673</f>
        <v>rm(list=ls())</v>
      </c>
      <c r="D8889" s="5"/>
      <c r="E8889" s="5"/>
      <c r="F8889" s="5"/>
      <c r="G8889" s="5"/>
    </row>
    <row r="8890" spans="1:7" s="15" customFormat="1" x14ac:dyDescent="0.15">
      <c r="A8890" s="6"/>
      <c r="B8890" s="15">
        <v>8673</v>
      </c>
      <c r="C8890" s="18" t="str">
        <f>'Population tagcount script'!D8674</f>
        <v>in_f &lt;- c("0", "0")</v>
      </c>
      <c r="D8890" s="5"/>
      <c r="E8890" s="5"/>
      <c r="F8890" s="5"/>
      <c r="G8890" s="5"/>
    </row>
    <row r="8891" spans="1:7" s="15" customFormat="1" x14ac:dyDescent="0.15">
      <c r="A8891" s="6"/>
      <c r="B8891" s="15">
        <v>8674</v>
      </c>
      <c r="C8891" s="18" t="str">
        <f>'Population tagcount script'!D8675</f>
        <v>out_f &lt;- "C:/NGS/save/.fastq"</v>
      </c>
      <c r="D8891" s="5"/>
      <c r="E8891" s="5"/>
      <c r="F8891" s="5"/>
      <c r="G8891" s="5"/>
    </row>
    <row r="8892" spans="1:7" s="15" customFormat="1" x14ac:dyDescent="0.15">
      <c r="A8892" s="6"/>
      <c r="B8892" s="15">
        <v>8675</v>
      </c>
      <c r="C8892" s="18" t="str">
        <f>'Population tagcount script'!D8676</f>
        <v>param_trim &lt;- 0</v>
      </c>
      <c r="D8892" s="5"/>
      <c r="E8892" s="5"/>
      <c r="F8892" s="5"/>
      <c r="G8892" s="5"/>
    </row>
    <row r="8893" spans="1:7" s="15" customFormat="1" x14ac:dyDescent="0.15">
      <c r="A8893" s="6"/>
      <c r="B8893" s="15">
        <v>8676</v>
      </c>
      <c r="C8893" s="18" t="str">
        <f>'Population tagcount script'!D8677</f>
        <v xml:space="preserve">fastq &lt;- readFastq(in_f)              </v>
      </c>
      <c r="D8893" s="5"/>
      <c r="E8893" s="5"/>
      <c r="F8893" s="5"/>
      <c r="G8893" s="5"/>
    </row>
    <row r="8894" spans="1:7" s="15" customFormat="1" x14ac:dyDescent="0.15">
      <c r="A8894" s="6"/>
      <c r="B8894" s="15">
        <v>8677</v>
      </c>
      <c r="C8894" s="18" t="str">
        <f>'Population tagcount script'!D8678</f>
        <v>hoge &lt;- width(sread(fastq)) - param_trim</v>
      </c>
      <c r="D8894" s="5"/>
      <c r="E8894" s="5"/>
      <c r="F8894" s="5"/>
      <c r="G8894" s="5"/>
    </row>
    <row r="8895" spans="1:7" s="15" customFormat="1" x14ac:dyDescent="0.15">
      <c r="A8895" s="6"/>
      <c r="B8895" s="15">
        <v>8678</v>
      </c>
      <c r="C8895" s="18" t="str">
        <f>'Population tagcount script'!D8679</f>
        <v xml:space="preserve">hoge[hoge &lt; 1] &lt;- 1                   </v>
      </c>
      <c r="D8895" s="5"/>
      <c r="E8895" s="5"/>
      <c r="F8895" s="5"/>
      <c r="G8895" s="5"/>
    </row>
    <row r="8896" spans="1:7" s="15" customFormat="1" x14ac:dyDescent="0.15">
      <c r="A8896" s="6"/>
      <c r="B8896" s="15">
        <v>8679</v>
      </c>
      <c r="C8896" s="18" t="str">
        <f>'Population tagcount script'!D8680</f>
        <v>hoge1 &lt;- DNAStringSet(sread(fastq), start=1, end=hoge)</v>
      </c>
      <c r="D8896" s="5"/>
      <c r="E8896" s="5"/>
      <c r="F8896" s="5"/>
      <c r="G8896" s="5"/>
    </row>
    <row r="8897" spans="1:7" s="15" customFormat="1" x14ac:dyDescent="0.15">
      <c r="A8897" s="6"/>
      <c r="B8897" s="15">
        <v>8680</v>
      </c>
      <c r="C8897" s="18" t="str">
        <f>'Population tagcount script'!D8681</f>
        <v>hoge2 &lt;- BStringSet(quality(quality(fastq)), start=1, end=hoge)</v>
      </c>
      <c r="D8897" s="5"/>
      <c r="E8897" s="5"/>
      <c r="F8897" s="5"/>
      <c r="G8897" s="5"/>
    </row>
    <row r="8898" spans="1:7" s="15" customFormat="1" x14ac:dyDescent="0.15">
      <c r="A8898" s="6"/>
      <c r="B8898" s="15">
        <v>8681</v>
      </c>
      <c r="C8898" s="18" t="str">
        <f>'Population tagcount script'!D8682</f>
        <v>fastq &lt;- ShortReadQ(hoge1, hoge2, id(fastq))</v>
      </c>
      <c r="D8898" s="5"/>
      <c r="E8898" s="5"/>
      <c r="F8898" s="5"/>
      <c r="G8898" s="5"/>
    </row>
    <row r="8899" spans="1:7" s="15" customFormat="1" x14ac:dyDescent="0.15">
      <c r="A8899" s="6"/>
      <c r="B8899" s="15">
        <v>8682</v>
      </c>
      <c r="C8899" s="18" t="str">
        <f>'Population tagcount script'!D8683</f>
        <v xml:space="preserve">writeFastq(fastq, out_f, compress=F)   </v>
      </c>
      <c r="D8899" s="5"/>
      <c r="E8899" s="5"/>
      <c r="F8899" s="5"/>
      <c r="G8899" s="5"/>
    </row>
    <row r="8900" spans="1:7" s="15" customFormat="1" x14ac:dyDescent="0.15">
      <c r="A8900" s="6"/>
      <c r="B8900" s="15">
        <v>8683</v>
      </c>
      <c r="C8900" s="18" t="str">
        <f>'Population tagcount script'!D8684</f>
        <v>param1 &lt;- 35</v>
      </c>
      <c r="D8900" s="5"/>
      <c r="E8900" s="5"/>
      <c r="F8900" s="5"/>
      <c r="G8900" s="5"/>
    </row>
    <row r="8901" spans="1:7" s="15" customFormat="1" x14ac:dyDescent="0.15">
      <c r="A8901" s="6"/>
      <c r="B8901" s="15">
        <v>8684</v>
      </c>
      <c r="C8901" s="18" t="str">
        <f>'Population tagcount script'!D8685</f>
        <v>param2 &lt;- 0.1</v>
      </c>
      <c r="D8901" s="5"/>
      <c r="E8901" s="5"/>
      <c r="F8901" s="5"/>
      <c r="G8901" s="5"/>
    </row>
    <row r="8902" spans="1:7" s="15" customFormat="1" x14ac:dyDescent="0.15">
      <c r="A8902" s="6"/>
      <c r="B8902" s="15">
        <v>8685</v>
      </c>
      <c r="C8902" s="18" t="str">
        <f>'Population tagcount script'!D8686</f>
        <v>fastq &lt;- readFastq("C:/NGS/save/.fastq")</v>
      </c>
      <c r="D8902" s="5"/>
      <c r="E8902" s="5"/>
      <c r="F8902" s="5"/>
      <c r="G8902" s="5"/>
    </row>
    <row r="8903" spans="1:7" s="15" customFormat="1" x14ac:dyDescent="0.15">
      <c r="A8903" s="6"/>
      <c r="B8903" s="15">
        <v>8686</v>
      </c>
      <c r="C8903" s="18" t="str">
        <f>'Population tagcount script'!D8687</f>
        <v>hoge &lt;- as(quality(fastq), "matrix")</v>
      </c>
      <c r="D8903" s="5"/>
      <c r="E8903" s="5"/>
      <c r="F8903" s="5"/>
      <c r="G8903" s="5"/>
    </row>
    <row r="8904" spans="1:7" s="15" customFormat="1" x14ac:dyDescent="0.15">
      <c r="A8904" s="6"/>
      <c r="B8904" s="15">
        <v>8687</v>
      </c>
      <c r="C8904" s="18" t="str">
        <f>'Population tagcount script'!D8688</f>
        <v>obj &lt;- (rowSums(hoge &lt; param1) &lt;= width(fastq)*param2)</v>
      </c>
      <c r="D8904" s="5"/>
      <c r="E8904" s="5"/>
      <c r="F8904" s="5"/>
      <c r="G8904" s="5"/>
    </row>
    <row r="8905" spans="1:7" s="15" customFormat="1" x14ac:dyDescent="0.15">
      <c r="A8905" s="6"/>
      <c r="B8905" s="15">
        <v>8688</v>
      </c>
      <c r="C8905" s="18" t="str">
        <f>'Population tagcount script'!D8689</f>
        <v>fastq &lt;- fastq[obj]</v>
      </c>
      <c r="D8905" s="5"/>
      <c r="E8905" s="5"/>
      <c r="F8905" s="5"/>
      <c r="G8905" s="5"/>
    </row>
    <row r="8906" spans="1:7" s="15" customFormat="1" x14ac:dyDescent="0.15">
      <c r="A8906" s="6"/>
      <c r="B8906" s="15">
        <v>8689</v>
      </c>
      <c r="C8906" s="18" t="str">
        <f>'Population tagcount script'!D8690</f>
        <v xml:space="preserve">writeFastq(fastq, "C:/NGS/save/F2_Adap-0.fastq", compress=F)   </v>
      </c>
      <c r="D8906" s="5"/>
      <c r="E8906" s="5"/>
      <c r="F8906" s="5"/>
      <c r="G8906" s="5"/>
    </row>
    <row r="8907" spans="1:7" s="15" customFormat="1" x14ac:dyDescent="0.15">
      <c r="A8907" s="6"/>
      <c r="B8907" s="15">
        <v>8690</v>
      </c>
      <c r="C8907" s="18" t="str">
        <f>'Population tagcount script'!D8691</f>
        <v>in_f &lt;- "C:/NGS/save/F2_Adap-0.fastq"</v>
      </c>
      <c r="D8907" s="5"/>
      <c r="E8907" s="5"/>
      <c r="F8907" s="5"/>
      <c r="G8907" s="5"/>
    </row>
    <row r="8908" spans="1:7" s="15" customFormat="1" x14ac:dyDescent="0.15">
      <c r="A8908" s="6"/>
      <c r="B8908" s="15">
        <v>8691</v>
      </c>
      <c r="C8908" s="18" t="str">
        <f>'Population tagcount script'!D8692</f>
        <v>out_f &lt;- "C:/NGS/save/F2_Adap-1.fastq"</v>
      </c>
      <c r="D8908" s="5"/>
      <c r="E8908" s="5"/>
      <c r="F8908" s="5"/>
      <c r="G8908" s="5"/>
    </row>
    <row r="8909" spans="1:7" s="15" customFormat="1" x14ac:dyDescent="0.15">
      <c r="A8909" s="6"/>
      <c r="B8909" s="15">
        <v>8692</v>
      </c>
      <c r="C8909" s="18" t="str">
        <f>'Population tagcount script'!D8693</f>
        <v>param_adapter &lt;- "CATGAGATCGGAAGAGCGTCGTGTAGGGAAAGAGTGT"  #Adapter sequence 1</v>
      </c>
      <c r="D8909" s="5"/>
      <c r="E8909" s="5"/>
      <c r="F8909" s="5"/>
      <c r="G8909" s="5"/>
    </row>
    <row r="8910" spans="1:7" s="15" customFormat="1" x14ac:dyDescent="0.15">
      <c r="A8910" s="6"/>
      <c r="B8910" s="15">
        <v>8693</v>
      </c>
      <c r="C8910" s="18" t="str">
        <f>'Population tagcount script'!D8694</f>
        <v xml:space="preserve">system.time(res1 &lt;- preprocessReads(filename=in_f,  outputFilename=out_f,Rpattern=param_adapter, max.Rmismatch=rep(0, nchar(param_adapter)), nBases=0, minLength=20, nrec=1000000))      </v>
      </c>
      <c r="D8910" s="5"/>
      <c r="E8910" s="5"/>
      <c r="F8910" s="5"/>
      <c r="G8910" s="5"/>
    </row>
    <row r="8911" spans="1:7" s="15" customFormat="1" x14ac:dyDescent="0.15">
      <c r="A8911" s="6"/>
      <c r="B8911" s="15">
        <v>8694</v>
      </c>
      <c r="C8911" s="18" t="str">
        <f>'Population tagcount script'!D8695</f>
        <v>in_f &lt;- "C:/NGS/save/F2_Adap-1.fastq"</v>
      </c>
      <c r="D8911" s="5"/>
      <c r="E8911" s="5"/>
      <c r="F8911" s="5"/>
      <c r="G8911" s="5"/>
    </row>
    <row r="8912" spans="1:7" s="15" customFormat="1" x14ac:dyDescent="0.15">
      <c r="A8912" s="6"/>
      <c r="B8912" s="15">
        <v>8695</v>
      </c>
      <c r="C8912" s="18" t="str">
        <f>'Population tagcount script'!D8696</f>
        <v>out_f &lt;- "C:/NGS/save/F2_Adap-2.fastq"</v>
      </c>
      <c r="D8912" s="5"/>
      <c r="E8912" s="5"/>
      <c r="F8912" s="5"/>
      <c r="G8912" s="5"/>
    </row>
    <row r="8913" spans="1:7" s="15" customFormat="1" x14ac:dyDescent="0.15">
      <c r="A8913" s="6"/>
      <c r="B8913" s="15">
        <v>8696</v>
      </c>
      <c r="C8913" s="18" t="str">
        <f>'Population tagcount script'!D8697</f>
        <v>param_adapter &lt;- "TAAGATCGGAAGAGCACACGTCTGAACTCCAGTCAC"  #Adapter sequence 2</v>
      </c>
      <c r="D8913" s="5"/>
      <c r="E8913" s="5"/>
      <c r="F8913" s="5"/>
      <c r="G8913" s="5"/>
    </row>
    <row r="8914" spans="1:7" s="15" customFormat="1" x14ac:dyDescent="0.15">
      <c r="A8914" s="6"/>
      <c r="B8914" s="15">
        <v>8697</v>
      </c>
      <c r="C8914" s="18" t="str">
        <f>'Population tagcount script'!D8698</f>
        <v xml:space="preserve">system.time(res2 &lt;- preprocessReads(filename=in_f,  outputFilename=out_f,Rpattern=param_adapter, max.Rmismatch=rep(0, nchar(param_adapter)), nBases=0, minLength=20, nrec=1000000))      </v>
      </c>
      <c r="D8914" s="5"/>
      <c r="E8914" s="5"/>
      <c r="F8914" s="5"/>
      <c r="G8914" s="5"/>
    </row>
    <row r="8915" spans="1:7" s="15" customFormat="1" x14ac:dyDescent="0.15">
      <c r="A8915" s="6"/>
      <c r="B8915" s="15">
        <v>8698</v>
      </c>
      <c r="C8915" s="18" t="str">
        <f>'Population tagcount script'!D8699</f>
        <v>in_f &lt;- "C:/NGS/save/F2_Adap-2.fastq"</v>
      </c>
      <c r="D8915" s="5"/>
      <c r="E8915" s="5"/>
      <c r="F8915" s="5"/>
      <c r="G8915" s="5"/>
    </row>
    <row r="8916" spans="1:7" s="15" customFormat="1" x14ac:dyDescent="0.15">
      <c r="A8916" s="6"/>
      <c r="B8916" s="15">
        <v>8699</v>
      </c>
      <c r="C8916" s="18" t="str">
        <f>'Population tagcount script'!D8700</f>
        <v>out_f &lt;- "C:/NGS/save/F2_Adap-3.fastq"</v>
      </c>
      <c r="D8916" s="5"/>
      <c r="E8916" s="5"/>
      <c r="F8916" s="5"/>
      <c r="G8916" s="5"/>
    </row>
    <row r="8917" spans="1:7" s="15" customFormat="1" x14ac:dyDescent="0.15">
      <c r="A8917" s="6"/>
      <c r="B8917" s="15">
        <v>8700</v>
      </c>
      <c r="C8917" s="18" t="str">
        <f>'Population tagcount script'!D8701</f>
        <v>param_adapter &lt;- "TAAGATCGGAAGAGCGTCGTGTAGGGAAAGAGTGT"  #Adapter sequence 3</v>
      </c>
      <c r="D8917" s="5"/>
      <c r="E8917" s="5"/>
      <c r="F8917" s="5"/>
      <c r="G8917" s="5"/>
    </row>
    <row r="8918" spans="1:7" s="15" customFormat="1" x14ac:dyDescent="0.15">
      <c r="A8918" s="6"/>
      <c r="B8918" s="15">
        <v>8701</v>
      </c>
      <c r="C8918" s="18" t="str">
        <f>'Population tagcount script'!D8702</f>
        <v xml:space="preserve">system.time(res3 &lt;- preprocessReads(filename=in_f,  outputFilename=out_f,Rpattern=param_adapter, max.Rmismatch=rep(0, nchar(param_adapter)), nBases=0, minLength=20, nrec=1000000))      </v>
      </c>
      <c r="D8918" s="5"/>
      <c r="E8918" s="5"/>
      <c r="F8918" s="5"/>
      <c r="G8918" s="5"/>
    </row>
    <row r="8919" spans="1:7" s="15" customFormat="1" x14ac:dyDescent="0.15">
      <c r="A8919" s="6"/>
      <c r="B8919" s="15">
        <v>8702</v>
      </c>
      <c r="C8919" s="18" t="str">
        <f>'Population tagcount script'!D8703</f>
        <v>in_f &lt;- "C:/NGS/save/F2_Adap-3.fastq"</v>
      </c>
      <c r="D8919" s="5"/>
      <c r="E8919" s="5"/>
      <c r="F8919" s="5"/>
      <c r="G8919" s="5"/>
    </row>
    <row r="8920" spans="1:7" s="15" customFormat="1" x14ac:dyDescent="0.15">
      <c r="A8920" s="6"/>
      <c r="B8920" s="15">
        <v>8703</v>
      </c>
      <c r="C8920" s="18" t="str">
        <f>'Population tagcount script'!D8704</f>
        <v>out_f &lt;- "C:/NGS/save/AdapterTrim_.fastq"</v>
      </c>
      <c r="D8920" s="5"/>
      <c r="E8920" s="5"/>
      <c r="F8920" s="5"/>
      <c r="G8920" s="5"/>
    </row>
    <row r="8921" spans="1:7" s="15" customFormat="1" x14ac:dyDescent="0.15">
      <c r="A8921" s="6"/>
      <c r="B8921" s="15">
        <v>8704</v>
      </c>
      <c r="C8921" s="18" t="str">
        <f>'Population tagcount script'!D8705</f>
        <v>param_adapter &lt;- "CATGAGATCGGAAGAGCACACGTCTGAACTCCAGTCAC"  #Adapter sequence 4</v>
      </c>
      <c r="D8921" s="5"/>
      <c r="E8921" s="5"/>
      <c r="F8921" s="5"/>
      <c r="G8921" s="5"/>
    </row>
    <row r="8922" spans="1:7" s="15" customFormat="1" x14ac:dyDescent="0.15">
      <c r="A8922" s="6"/>
      <c r="B8922" s="15">
        <v>8705</v>
      </c>
      <c r="C8922" s="18" t="str">
        <f>'Population tagcount script'!D8706</f>
        <v xml:space="preserve">system.time(res4 &lt;- preprocessReads(filename=in_f,  outputFilename=out_f,Rpattern=param_adapter, max.Rmismatch=rep(0, nchar(param_adapter)), nBases=0, minLength=20, nrec=1000000))      </v>
      </c>
      <c r="D8922" s="5"/>
      <c r="E8922" s="5"/>
      <c r="F8922" s="5"/>
      <c r="G8922" s="5"/>
    </row>
    <row r="8923" spans="1:7" s="15" customFormat="1" x14ac:dyDescent="0.15">
      <c r="A8923" s="6"/>
      <c r="B8923" s="15">
        <v>8706</v>
      </c>
      <c r="C8923" s="18" t="str">
        <f>'Population tagcount script'!D8707</f>
        <v>res &lt;- rbind(res1,res2,res3,res4)</v>
      </c>
      <c r="D8923" s="5"/>
      <c r="E8923" s="5"/>
      <c r="F8923" s="5"/>
      <c r="G8923" s="5"/>
    </row>
    <row r="8924" spans="1:7" s="15" customFormat="1" x14ac:dyDescent="0.15">
      <c r="A8924" s="6"/>
      <c r="B8924" s="15">
        <v>8707</v>
      </c>
      <c r="C8924" s="18" t="str">
        <f>'Population tagcount script'!D8708</f>
        <v>write.csv(res, "C:/NGS/save/.fastq.csv")</v>
      </c>
      <c r="D8924" s="5"/>
      <c r="E8924" s="5"/>
      <c r="F8924" s="5"/>
      <c r="G8924" s="5"/>
    </row>
    <row r="8925" spans="1:7" s="15" customFormat="1" x14ac:dyDescent="0.15">
      <c r="A8925" s="6"/>
      <c r="B8925" s="15">
        <v>8708</v>
      </c>
      <c r="C8925" s="18" t="str">
        <f>'Population tagcount script'!D8709</f>
        <v>system.time(fastq &lt;- fread("C:/NGS/save/AdapterTrim_.fastq", header=F, sep="\t", na.strings="NA", strip.white=TRUE, verbose=TRUE))</v>
      </c>
      <c r="D8925" s="5"/>
      <c r="E8925" s="5"/>
      <c r="F8925" s="5"/>
      <c r="G8925" s="5"/>
    </row>
    <row r="8926" spans="1:7" s="15" customFormat="1" x14ac:dyDescent="0.15">
      <c r="A8926" s="6"/>
      <c r="B8926" s="15">
        <v>8709</v>
      </c>
      <c r="C8926" s="18" t="str">
        <f>'Population tagcount script'!D8710</f>
        <v>file.remove("C:/NGS/save/AdapterTrim_.fastq","C:/NGS/save/F2_Adap-0.fastq","C:/NGS/save/F2_Adap-1.fastq","C:/NGS/save/F2_Adap-2.fastq","C:/NGS/save/F2_Adap-3.fastq")</v>
      </c>
      <c r="D8926" s="5"/>
      <c r="E8926" s="5"/>
      <c r="F8926" s="5"/>
      <c r="G8926" s="5"/>
    </row>
    <row r="8927" spans="1:7" s="15" customFormat="1" x14ac:dyDescent="0.15">
      <c r="A8927" s="6"/>
      <c r="B8927" s="15">
        <v>8710</v>
      </c>
      <c r="C8927" s="18" t="str">
        <f>'Population tagcount script'!D8711</f>
        <v>system.time(nucleotide &lt;- fastq[2+4*(0:((nrow(fastq)/4)-1))])</v>
      </c>
      <c r="D8927" s="5"/>
      <c r="E8927" s="5"/>
      <c r="F8927" s="5"/>
      <c r="G8927" s="5"/>
    </row>
    <row r="8928" spans="1:7" s="15" customFormat="1" x14ac:dyDescent="0.15">
      <c r="A8928" s="6"/>
      <c r="B8928" s="15">
        <v>8711</v>
      </c>
      <c r="C8928" s="18" t="str">
        <f>'Population tagcount script'!D8712</f>
        <v>system.time(RADtag &lt;- sort(table(nucleotide), decreasing=TRUE))</v>
      </c>
      <c r="D8928" s="5"/>
      <c r="E8928" s="5"/>
      <c r="F8928" s="5"/>
      <c r="G8928" s="5"/>
    </row>
    <row r="8929" spans="1:7" s="15" customFormat="1" x14ac:dyDescent="0.15">
      <c r="A8929" s="6"/>
      <c r="B8929" s="15">
        <v>8712</v>
      </c>
      <c r="C8929" s="18" t="str">
        <f>'Population tagcount script'!D8713</f>
        <v>system.time(write.csv(RADtag, file="C:/NGS/save/.tagcount", row.names = F))</v>
      </c>
      <c r="D8929" s="5"/>
      <c r="E8929" s="5"/>
      <c r="F8929" s="5"/>
      <c r="G8929" s="5"/>
    </row>
    <row r="8930" spans="1:7" s="15" customFormat="1" x14ac:dyDescent="0.15">
      <c r="A8930" s="6"/>
      <c r="B8930" s="15">
        <v>8713</v>
      </c>
      <c r="C8930" s="18" t="str">
        <f>'Population tagcount script'!D8714</f>
        <v>file.remove("C:/NGS/save/.fastq")</v>
      </c>
      <c r="D8930" s="5"/>
      <c r="E8930" s="5"/>
      <c r="F8930" s="5"/>
      <c r="G8930" s="5"/>
    </row>
    <row r="8931" spans="1:7" s="15" customFormat="1" x14ac:dyDescent="0.15">
      <c r="A8931" s="6"/>
      <c r="B8931" s="15">
        <v>8714</v>
      </c>
      <c r="C8931" s="18" t="str">
        <f>'Population tagcount script'!D8715</f>
        <v>RAD_1over &lt;- RADtag[RADtag&gt;1]</v>
      </c>
      <c r="D8931" s="5"/>
      <c r="E8931" s="5"/>
      <c r="F8931" s="5"/>
      <c r="G8931" s="5"/>
    </row>
    <row r="8932" spans="1:7" s="15" customFormat="1" x14ac:dyDescent="0.15">
      <c r="A8932" s="6"/>
      <c r="B8932" s="15">
        <v>8715</v>
      </c>
      <c r="C8932" s="18" t="str">
        <f>'Population tagcount script'!D8716</f>
        <v>system.time(write.csv(RAD_1over, file="C:/NGS/save/.tagcount1over", row.names = F))</v>
      </c>
      <c r="D8932" s="5"/>
      <c r="E8932" s="5"/>
      <c r="F8932" s="5"/>
      <c r="G8932" s="5"/>
    </row>
    <row r="8933" spans="1:7" s="15" customFormat="1" x14ac:dyDescent="0.15">
      <c r="A8933" s="6"/>
      <c r="B8933" s="15">
        <v>8716</v>
      </c>
      <c r="C8933" s="18" t="str">
        <f>'Population tagcount script'!D8717</f>
        <v>rm(list=ls())</v>
      </c>
      <c r="D8933" s="5"/>
      <c r="E8933" s="5"/>
      <c r="F8933" s="5"/>
      <c r="G8933" s="5"/>
    </row>
    <row r="8934" spans="1:7" s="15" customFormat="1" x14ac:dyDescent="0.15">
      <c r="A8934" s="6"/>
      <c r="B8934" s="15">
        <v>8717</v>
      </c>
      <c r="C8934" s="18" t="str">
        <f>'Population tagcount script'!D8718</f>
        <v>in_f &lt;- c("0", "0")</v>
      </c>
      <c r="D8934" s="5"/>
      <c r="E8934" s="5"/>
      <c r="F8934" s="5"/>
      <c r="G8934" s="5"/>
    </row>
    <row r="8935" spans="1:7" s="15" customFormat="1" x14ac:dyDescent="0.15">
      <c r="A8935" s="6"/>
      <c r="B8935" s="15">
        <v>8718</v>
      </c>
      <c r="C8935" s="18" t="str">
        <f>'Population tagcount script'!D8719</f>
        <v>out_f &lt;- "C:/NGS/save/.fastq"</v>
      </c>
      <c r="D8935" s="5"/>
      <c r="E8935" s="5"/>
      <c r="F8935" s="5"/>
      <c r="G8935" s="5"/>
    </row>
    <row r="8936" spans="1:7" s="15" customFormat="1" x14ac:dyDescent="0.15">
      <c r="A8936" s="6"/>
      <c r="B8936" s="15">
        <v>8719</v>
      </c>
      <c r="C8936" s="18" t="str">
        <f>'Population tagcount script'!D8720</f>
        <v>param_trim &lt;- 0</v>
      </c>
      <c r="D8936" s="5"/>
      <c r="E8936" s="5"/>
      <c r="F8936" s="5"/>
      <c r="G8936" s="5"/>
    </row>
    <row r="8937" spans="1:7" s="15" customFormat="1" x14ac:dyDescent="0.15">
      <c r="A8937" s="6"/>
      <c r="B8937" s="15">
        <v>8720</v>
      </c>
      <c r="C8937" s="18" t="str">
        <f>'Population tagcount script'!D8721</f>
        <v xml:space="preserve">fastq &lt;- readFastq(in_f)              </v>
      </c>
      <c r="D8937" s="5"/>
      <c r="E8937" s="5"/>
      <c r="F8937" s="5"/>
      <c r="G8937" s="5"/>
    </row>
    <row r="8938" spans="1:7" s="15" customFormat="1" x14ac:dyDescent="0.15">
      <c r="A8938" s="6"/>
      <c r="B8938" s="15">
        <v>8721</v>
      </c>
      <c r="C8938" s="18" t="str">
        <f>'Population tagcount script'!D8722</f>
        <v>hoge &lt;- width(sread(fastq)) - param_trim</v>
      </c>
      <c r="D8938" s="5"/>
      <c r="E8938" s="5"/>
      <c r="F8938" s="5"/>
      <c r="G8938" s="5"/>
    </row>
    <row r="8939" spans="1:7" s="15" customFormat="1" x14ac:dyDescent="0.15">
      <c r="A8939" s="6"/>
      <c r="B8939" s="15">
        <v>8722</v>
      </c>
      <c r="C8939" s="18" t="str">
        <f>'Population tagcount script'!D8723</f>
        <v xml:space="preserve">hoge[hoge &lt; 1] &lt;- 1                   </v>
      </c>
      <c r="D8939" s="5"/>
      <c r="E8939" s="5"/>
      <c r="F8939" s="5"/>
      <c r="G8939" s="5"/>
    </row>
    <row r="8940" spans="1:7" s="15" customFormat="1" x14ac:dyDescent="0.15">
      <c r="A8940" s="6"/>
      <c r="B8940" s="15">
        <v>8723</v>
      </c>
      <c r="C8940" s="18" t="str">
        <f>'Population tagcount script'!D8724</f>
        <v>hoge1 &lt;- DNAStringSet(sread(fastq), start=1, end=hoge)</v>
      </c>
      <c r="D8940" s="5"/>
      <c r="E8940" s="5"/>
      <c r="F8940" s="5"/>
      <c r="G8940" s="5"/>
    </row>
    <row r="8941" spans="1:7" s="15" customFormat="1" x14ac:dyDescent="0.15">
      <c r="A8941" s="6"/>
      <c r="B8941" s="15">
        <v>8724</v>
      </c>
      <c r="C8941" s="18" t="str">
        <f>'Population tagcount script'!D8725</f>
        <v>hoge2 &lt;- BStringSet(quality(quality(fastq)), start=1, end=hoge)</v>
      </c>
      <c r="D8941" s="5"/>
      <c r="E8941" s="5"/>
      <c r="F8941" s="5"/>
      <c r="G8941" s="5"/>
    </row>
    <row r="8942" spans="1:7" s="15" customFormat="1" x14ac:dyDescent="0.15">
      <c r="A8942" s="6"/>
      <c r="B8942" s="15">
        <v>8725</v>
      </c>
      <c r="C8942" s="18" t="str">
        <f>'Population tagcount script'!D8726</f>
        <v>fastq &lt;- ShortReadQ(hoge1, hoge2, id(fastq))</v>
      </c>
      <c r="D8942" s="5"/>
      <c r="E8942" s="5"/>
      <c r="F8942" s="5"/>
      <c r="G8942" s="5"/>
    </row>
    <row r="8943" spans="1:7" s="15" customFormat="1" x14ac:dyDescent="0.15">
      <c r="A8943" s="6"/>
      <c r="B8943" s="15">
        <v>8726</v>
      </c>
      <c r="C8943" s="18" t="str">
        <f>'Population tagcount script'!D8727</f>
        <v xml:space="preserve">writeFastq(fastq, out_f, compress=F)   </v>
      </c>
      <c r="D8943" s="5"/>
      <c r="E8943" s="5"/>
      <c r="F8943" s="5"/>
      <c r="G8943" s="5"/>
    </row>
    <row r="8944" spans="1:7" s="15" customFormat="1" x14ac:dyDescent="0.15">
      <c r="A8944" s="6"/>
      <c r="B8944" s="15">
        <v>8727</v>
      </c>
      <c r="C8944" s="18" t="str">
        <f>'Population tagcount script'!D8728</f>
        <v>param1 &lt;- 35</v>
      </c>
      <c r="D8944" s="5"/>
      <c r="E8944" s="5"/>
      <c r="F8944" s="5"/>
      <c r="G8944" s="5"/>
    </row>
    <row r="8945" spans="1:7" s="15" customFormat="1" x14ac:dyDescent="0.15">
      <c r="A8945" s="6"/>
      <c r="B8945" s="15">
        <v>8728</v>
      </c>
      <c r="C8945" s="18" t="str">
        <f>'Population tagcount script'!D8729</f>
        <v>param2 &lt;- 0.1</v>
      </c>
      <c r="D8945" s="5"/>
      <c r="E8945" s="5"/>
      <c r="F8945" s="5"/>
      <c r="G8945" s="5"/>
    </row>
    <row r="8946" spans="1:7" s="15" customFormat="1" x14ac:dyDescent="0.15">
      <c r="A8946" s="6"/>
      <c r="B8946" s="15">
        <v>8729</v>
      </c>
      <c r="C8946" s="18" t="str">
        <f>'Population tagcount script'!D8730</f>
        <v>fastq &lt;- readFastq("C:/NGS/save/.fastq")</v>
      </c>
      <c r="D8946" s="5"/>
      <c r="E8946" s="5"/>
      <c r="F8946" s="5"/>
      <c r="G8946" s="5"/>
    </row>
    <row r="8947" spans="1:7" s="15" customFormat="1" x14ac:dyDescent="0.15">
      <c r="A8947" s="6"/>
      <c r="B8947" s="15">
        <v>8730</v>
      </c>
      <c r="C8947" s="18" t="str">
        <f>'Population tagcount script'!D8731</f>
        <v>hoge &lt;- as(quality(fastq), "matrix")</v>
      </c>
      <c r="D8947" s="5"/>
      <c r="E8947" s="5"/>
      <c r="F8947" s="5"/>
      <c r="G8947" s="5"/>
    </row>
    <row r="8948" spans="1:7" s="15" customFormat="1" x14ac:dyDescent="0.15">
      <c r="A8948" s="6"/>
      <c r="B8948" s="15">
        <v>8731</v>
      </c>
      <c r="C8948" s="18" t="str">
        <f>'Population tagcount script'!D8732</f>
        <v>obj &lt;- (rowSums(hoge &lt; param1) &lt;= width(fastq)*param2)</v>
      </c>
      <c r="D8948" s="5"/>
      <c r="E8948" s="5"/>
      <c r="F8948" s="5"/>
      <c r="G8948" s="5"/>
    </row>
    <row r="8949" spans="1:7" s="15" customFormat="1" x14ac:dyDescent="0.15">
      <c r="A8949" s="6"/>
      <c r="B8949" s="15">
        <v>8732</v>
      </c>
      <c r="C8949" s="18" t="str">
        <f>'Population tagcount script'!D8733</f>
        <v>fastq &lt;- fastq[obj]</v>
      </c>
      <c r="D8949" s="5"/>
      <c r="E8949" s="5"/>
      <c r="F8949" s="5"/>
      <c r="G8949" s="5"/>
    </row>
    <row r="8950" spans="1:7" s="15" customFormat="1" x14ac:dyDescent="0.15">
      <c r="A8950" s="6"/>
      <c r="B8950" s="15">
        <v>8733</v>
      </c>
      <c r="C8950" s="18" t="str">
        <f>'Population tagcount script'!D8734</f>
        <v xml:space="preserve">writeFastq(fastq, "C:/NGS/save/F2_Adap-0.fastq", compress=F)   </v>
      </c>
      <c r="D8950" s="5"/>
      <c r="E8950" s="5"/>
      <c r="F8950" s="5"/>
      <c r="G8950" s="5"/>
    </row>
    <row r="8951" spans="1:7" s="15" customFormat="1" x14ac:dyDescent="0.15">
      <c r="A8951" s="6"/>
      <c r="B8951" s="15">
        <v>8734</v>
      </c>
      <c r="C8951" s="18" t="str">
        <f>'Population tagcount script'!D8735</f>
        <v>in_f &lt;- "C:/NGS/save/F2_Adap-0.fastq"</v>
      </c>
      <c r="D8951" s="5"/>
      <c r="E8951" s="5"/>
      <c r="F8951" s="5"/>
      <c r="G8951" s="5"/>
    </row>
    <row r="8952" spans="1:7" s="15" customFormat="1" x14ac:dyDescent="0.15">
      <c r="A8952" s="6"/>
      <c r="B8952" s="15">
        <v>8735</v>
      </c>
      <c r="C8952" s="18" t="str">
        <f>'Population tagcount script'!D8736</f>
        <v>out_f &lt;- "C:/NGS/save/F2_Adap-1.fastq"</v>
      </c>
      <c r="D8952" s="5"/>
      <c r="E8952" s="5"/>
      <c r="F8952" s="5"/>
      <c r="G8952" s="5"/>
    </row>
    <row r="8953" spans="1:7" s="15" customFormat="1" x14ac:dyDescent="0.15">
      <c r="A8953" s="6"/>
      <c r="B8953" s="15">
        <v>8736</v>
      </c>
      <c r="C8953" s="18" t="str">
        <f>'Population tagcount script'!D8737</f>
        <v>param_adapter &lt;- "CATGAGATCGGAAGAGCGTCGTGTAGGGAAAGAGTGT"  #Adapter sequence 1</v>
      </c>
      <c r="D8953" s="5"/>
      <c r="E8953" s="5"/>
      <c r="F8953" s="5"/>
      <c r="G8953" s="5"/>
    </row>
    <row r="8954" spans="1:7" s="15" customFormat="1" x14ac:dyDescent="0.15">
      <c r="A8954" s="6"/>
      <c r="B8954" s="15">
        <v>8737</v>
      </c>
      <c r="C8954" s="18" t="str">
        <f>'Population tagcount script'!D8738</f>
        <v xml:space="preserve">system.time(res1 &lt;- preprocessReads(filename=in_f,  outputFilename=out_f,Rpattern=param_adapter, max.Rmismatch=rep(0, nchar(param_adapter)), nBases=0, minLength=20, nrec=1000000))      </v>
      </c>
      <c r="D8954" s="5"/>
      <c r="E8954" s="5"/>
      <c r="F8954" s="5"/>
      <c r="G8954" s="5"/>
    </row>
    <row r="8955" spans="1:7" s="15" customFormat="1" x14ac:dyDescent="0.15">
      <c r="A8955" s="6"/>
      <c r="B8955" s="15">
        <v>8738</v>
      </c>
      <c r="C8955" s="18" t="str">
        <f>'Population tagcount script'!D8739</f>
        <v>in_f &lt;- "C:/NGS/save/F2_Adap-1.fastq"</v>
      </c>
      <c r="D8955" s="5"/>
      <c r="E8955" s="5"/>
      <c r="F8955" s="5"/>
      <c r="G8955" s="5"/>
    </row>
    <row r="8956" spans="1:7" s="15" customFormat="1" x14ac:dyDescent="0.15">
      <c r="A8956" s="6"/>
      <c r="B8956" s="15">
        <v>8739</v>
      </c>
      <c r="C8956" s="18" t="str">
        <f>'Population tagcount script'!D8740</f>
        <v>out_f &lt;- "C:/NGS/save/F2_Adap-2.fastq"</v>
      </c>
      <c r="D8956" s="5"/>
      <c r="E8956" s="5"/>
      <c r="F8956" s="5"/>
      <c r="G8956" s="5"/>
    </row>
    <row r="8957" spans="1:7" s="15" customFormat="1" x14ac:dyDescent="0.15">
      <c r="A8957" s="6"/>
      <c r="B8957" s="15">
        <v>8740</v>
      </c>
      <c r="C8957" s="18" t="str">
        <f>'Population tagcount script'!D8741</f>
        <v>param_adapter &lt;- "TAAGATCGGAAGAGCACACGTCTGAACTCCAGTCAC"  #Adapter sequence 2</v>
      </c>
      <c r="D8957" s="5"/>
      <c r="E8957" s="5"/>
      <c r="F8957" s="5"/>
      <c r="G8957" s="5"/>
    </row>
    <row r="8958" spans="1:7" s="15" customFormat="1" x14ac:dyDescent="0.15">
      <c r="A8958" s="6"/>
      <c r="B8958" s="15">
        <v>8741</v>
      </c>
      <c r="C8958" s="18" t="str">
        <f>'Population tagcount script'!D8742</f>
        <v xml:space="preserve">system.time(res2 &lt;- preprocessReads(filename=in_f,  outputFilename=out_f,Rpattern=param_adapter, max.Rmismatch=rep(0, nchar(param_adapter)), nBases=0, minLength=20, nrec=1000000))      </v>
      </c>
      <c r="D8958" s="5"/>
      <c r="E8958" s="5"/>
      <c r="F8958" s="5"/>
      <c r="G8958" s="5"/>
    </row>
    <row r="8959" spans="1:7" s="15" customFormat="1" x14ac:dyDescent="0.15">
      <c r="A8959" s="6"/>
      <c r="B8959" s="15">
        <v>8742</v>
      </c>
      <c r="C8959" s="18" t="str">
        <f>'Population tagcount script'!D8743</f>
        <v>in_f &lt;- "C:/NGS/save/F2_Adap-2.fastq"</v>
      </c>
      <c r="D8959" s="5"/>
      <c r="E8959" s="5"/>
      <c r="F8959" s="5"/>
      <c r="G8959" s="5"/>
    </row>
    <row r="8960" spans="1:7" s="15" customFormat="1" x14ac:dyDescent="0.15">
      <c r="A8960" s="6"/>
      <c r="B8960" s="15">
        <v>8743</v>
      </c>
      <c r="C8960" s="18" t="str">
        <f>'Population tagcount script'!D8744</f>
        <v>out_f &lt;- "C:/NGS/save/F2_Adap-3.fastq"</v>
      </c>
      <c r="D8960" s="5"/>
      <c r="E8960" s="5"/>
      <c r="F8960" s="5"/>
      <c r="G8960" s="5"/>
    </row>
    <row r="8961" spans="1:7" s="15" customFormat="1" x14ac:dyDescent="0.15">
      <c r="A8961" s="6"/>
      <c r="B8961" s="15">
        <v>8744</v>
      </c>
      <c r="C8961" s="18" t="str">
        <f>'Population tagcount script'!D8745</f>
        <v>param_adapter &lt;- "TAAGATCGGAAGAGCGTCGTGTAGGGAAAGAGTGT"  #Adapter sequence 3</v>
      </c>
      <c r="D8961" s="5"/>
      <c r="E8961" s="5"/>
      <c r="F8961" s="5"/>
      <c r="G8961" s="5"/>
    </row>
    <row r="8962" spans="1:7" s="15" customFormat="1" x14ac:dyDescent="0.15">
      <c r="A8962" s="6"/>
      <c r="B8962" s="15">
        <v>8745</v>
      </c>
      <c r="C8962" s="18" t="str">
        <f>'Population tagcount script'!D8746</f>
        <v xml:space="preserve">system.time(res3 &lt;- preprocessReads(filename=in_f,  outputFilename=out_f,Rpattern=param_adapter, max.Rmismatch=rep(0, nchar(param_adapter)), nBases=0, minLength=20, nrec=1000000))      </v>
      </c>
      <c r="D8962" s="5"/>
      <c r="E8962" s="5"/>
      <c r="F8962" s="5"/>
      <c r="G8962" s="5"/>
    </row>
    <row r="8963" spans="1:7" s="15" customFormat="1" x14ac:dyDescent="0.15">
      <c r="A8963" s="6"/>
      <c r="B8963" s="15">
        <v>8746</v>
      </c>
      <c r="C8963" s="18" t="str">
        <f>'Population tagcount script'!D8747</f>
        <v>in_f &lt;- "C:/NGS/save/F2_Adap-3.fastq"</v>
      </c>
      <c r="D8963" s="5"/>
      <c r="E8963" s="5"/>
      <c r="F8963" s="5"/>
      <c r="G8963" s="5"/>
    </row>
    <row r="8964" spans="1:7" s="15" customFormat="1" x14ac:dyDescent="0.15">
      <c r="A8964" s="6"/>
      <c r="B8964" s="15">
        <v>8747</v>
      </c>
      <c r="C8964" s="18" t="str">
        <f>'Population tagcount script'!D8748</f>
        <v>out_f &lt;- "C:/NGS/save/AdapterTrim_.fastq"</v>
      </c>
      <c r="D8964" s="5"/>
      <c r="E8964" s="5"/>
      <c r="F8964" s="5"/>
      <c r="G8964" s="5"/>
    </row>
    <row r="8965" spans="1:7" s="15" customFormat="1" x14ac:dyDescent="0.15">
      <c r="A8965" s="6"/>
      <c r="B8965" s="15">
        <v>8748</v>
      </c>
      <c r="C8965" s="18" t="str">
        <f>'Population tagcount script'!D8749</f>
        <v>param_adapter &lt;- "CATGAGATCGGAAGAGCACACGTCTGAACTCCAGTCAC"  #Adapter sequence 4</v>
      </c>
      <c r="D8965" s="5"/>
      <c r="E8965" s="5"/>
      <c r="F8965" s="5"/>
      <c r="G8965" s="5"/>
    </row>
    <row r="8966" spans="1:7" s="15" customFormat="1" x14ac:dyDescent="0.15">
      <c r="A8966" s="6"/>
      <c r="B8966" s="15">
        <v>8749</v>
      </c>
      <c r="C8966" s="18" t="str">
        <f>'Population tagcount script'!D8750</f>
        <v xml:space="preserve">system.time(res4 &lt;- preprocessReads(filename=in_f,  outputFilename=out_f,Rpattern=param_adapter, max.Rmismatch=rep(0, nchar(param_adapter)), nBases=0, minLength=20, nrec=1000000))      </v>
      </c>
      <c r="D8966" s="5"/>
      <c r="E8966" s="5"/>
      <c r="F8966" s="5"/>
      <c r="G8966" s="5"/>
    </row>
    <row r="8967" spans="1:7" s="15" customFormat="1" x14ac:dyDescent="0.15">
      <c r="A8967" s="6"/>
      <c r="B8967" s="15">
        <v>8750</v>
      </c>
      <c r="C8967" s="18" t="str">
        <f>'Population tagcount script'!D8751</f>
        <v>res &lt;- rbind(res1,res2,res3,res4)</v>
      </c>
      <c r="D8967" s="5"/>
      <c r="E8967" s="5"/>
      <c r="F8967" s="5"/>
      <c r="G8967" s="5"/>
    </row>
    <row r="8968" spans="1:7" s="15" customFormat="1" x14ac:dyDescent="0.15">
      <c r="A8968" s="6"/>
      <c r="B8968" s="15">
        <v>8751</v>
      </c>
      <c r="C8968" s="18" t="str">
        <f>'Population tagcount script'!D8752</f>
        <v>write.csv(res, "C:/NGS/save/.fastq.csv")</v>
      </c>
      <c r="D8968" s="5"/>
      <c r="E8968" s="5"/>
      <c r="F8968" s="5"/>
      <c r="G8968" s="5"/>
    </row>
    <row r="8969" spans="1:7" s="15" customFormat="1" x14ac:dyDescent="0.15">
      <c r="A8969" s="6"/>
      <c r="B8969" s="15">
        <v>8752</v>
      </c>
      <c r="C8969" s="18" t="str">
        <f>'Population tagcount script'!D8753</f>
        <v>system.time(fastq &lt;- fread("C:/NGS/save/AdapterTrim_.fastq", header=F, sep="\t", na.strings="NA", strip.white=TRUE, verbose=TRUE))</v>
      </c>
      <c r="D8969" s="5"/>
      <c r="E8969" s="5"/>
      <c r="F8969" s="5"/>
      <c r="G8969" s="5"/>
    </row>
    <row r="8970" spans="1:7" s="15" customFormat="1" x14ac:dyDescent="0.15">
      <c r="A8970" s="6"/>
      <c r="B8970" s="15">
        <v>8753</v>
      </c>
      <c r="C8970" s="18" t="str">
        <f>'Population tagcount script'!D8754</f>
        <v>file.remove("C:/NGS/save/AdapterTrim_.fastq","C:/NGS/save/F2_Adap-0.fastq","C:/NGS/save/F2_Adap-1.fastq","C:/NGS/save/F2_Adap-2.fastq","C:/NGS/save/F2_Adap-3.fastq")</v>
      </c>
      <c r="D8970" s="5"/>
      <c r="E8970" s="5"/>
      <c r="F8970" s="5"/>
      <c r="G8970" s="5"/>
    </row>
    <row r="8971" spans="1:7" s="15" customFormat="1" x14ac:dyDescent="0.15">
      <c r="A8971" s="6"/>
      <c r="B8971" s="15">
        <v>8754</v>
      </c>
      <c r="C8971" s="18" t="str">
        <f>'Population tagcount script'!D8755</f>
        <v>system.time(nucleotide &lt;- fastq[2+4*(0:((nrow(fastq)/4)-1))])</v>
      </c>
      <c r="D8971" s="5"/>
      <c r="E8971" s="5"/>
      <c r="F8971" s="5"/>
      <c r="G8971" s="5"/>
    </row>
    <row r="8972" spans="1:7" s="15" customFormat="1" x14ac:dyDescent="0.15">
      <c r="A8972" s="6"/>
      <c r="B8972" s="15">
        <v>8755</v>
      </c>
      <c r="C8972" s="18" t="str">
        <f>'Population tagcount script'!D8756</f>
        <v>system.time(RADtag &lt;- sort(table(nucleotide), decreasing=TRUE))</v>
      </c>
      <c r="D8972" s="5"/>
      <c r="E8972" s="5"/>
      <c r="F8972" s="5"/>
      <c r="G8972" s="5"/>
    </row>
    <row r="8973" spans="1:7" s="15" customFormat="1" x14ac:dyDescent="0.15">
      <c r="A8973" s="6"/>
      <c r="B8973" s="15">
        <v>8756</v>
      </c>
      <c r="C8973" s="18" t="str">
        <f>'Population tagcount script'!D8757</f>
        <v>system.time(write.csv(RADtag, file="C:/NGS/save/.tagcount", row.names = F))</v>
      </c>
      <c r="D8973" s="5"/>
      <c r="E8973" s="5"/>
      <c r="F8973" s="5"/>
      <c r="G8973" s="5"/>
    </row>
    <row r="8974" spans="1:7" s="15" customFormat="1" x14ac:dyDescent="0.15">
      <c r="A8974" s="6"/>
      <c r="B8974" s="15">
        <v>8757</v>
      </c>
      <c r="C8974" s="18" t="str">
        <f>'Population tagcount script'!D8758</f>
        <v>file.remove("C:/NGS/save/.fastq")</v>
      </c>
      <c r="D8974" s="5"/>
      <c r="E8974" s="5"/>
      <c r="F8974" s="5"/>
      <c r="G8974" s="5"/>
    </row>
    <row r="8975" spans="1:7" s="15" customFormat="1" x14ac:dyDescent="0.15">
      <c r="A8975" s="6"/>
      <c r="B8975" s="15">
        <v>8758</v>
      </c>
      <c r="C8975" s="18" t="str">
        <f>'Population tagcount script'!D8759</f>
        <v>RAD_1over &lt;- RADtag[RADtag&gt;1]</v>
      </c>
      <c r="D8975" s="5"/>
      <c r="E8975" s="5"/>
      <c r="F8975" s="5"/>
      <c r="G8975" s="5"/>
    </row>
    <row r="8976" spans="1:7" s="15" customFormat="1" x14ac:dyDescent="0.15">
      <c r="A8976" s="6"/>
      <c r="B8976" s="15">
        <v>8759</v>
      </c>
      <c r="C8976" s="18" t="str">
        <f>'Population tagcount script'!D8760</f>
        <v>system.time(write.csv(RAD_1over, file="C:/NGS/save/.tagcount1over", row.names = F))</v>
      </c>
      <c r="D8976" s="5"/>
      <c r="E8976" s="5"/>
      <c r="F8976" s="5"/>
      <c r="G8976" s="5"/>
    </row>
    <row r="8977" spans="1:7" s="15" customFormat="1" x14ac:dyDescent="0.15">
      <c r="A8977" s="6"/>
      <c r="B8977" s="15">
        <v>8760</v>
      </c>
      <c r="C8977" s="18" t="str">
        <f>'Population tagcount script'!D8761</f>
        <v>rm(list=ls())</v>
      </c>
      <c r="D8977" s="5"/>
      <c r="E8977" s="5"/>
      <c r="F8977" s="5"/>
      <c r="G8977" s="5"/>
    </row>
    <row r="8978" spans="1:7" s="15" customFormat="1" x14ac:dyDescent="0.15">
      <c r="A8978" s="6"/>
      <c r="B8978" s="15">
        <v>8761</v>
      </c>
      <c r="C8978" s="18" t="str">
        <f>'Population tagcount script'!D8762</f>
        <v>in_f &lt;- c("0", "0")</v>
      </c>
      <c r="D8978" s="5"/>
      <c r="E8978" s="5"/>
      <c r="F8978" s="5"/>
      <c r="G8978" s="5"/>
    </row>
    <row r="8979" spans="1:7" s="15" customFormat="1" x14ac:dyDescent="0.15">
      <c r="A8979" s="6"/>
      <c r="B8979" s="15">
        <v>8762</v>
      </c>
      <c r="C8979" s="18" t="str">
        <f>'Population tagcount script'!D8763</f>
        <v>out_f &lt;- "C:/NGS/save/.fastq"</v>
      </c>
      <c r="D8979" s="5"/>
      <c r="E8979" s="5"/>
      <c r="F8979" s="5"/>
      <c r="G8979" s="5"/>
    </row>
    <row r="8980" spans="1:7" s="15" customFormat="1" x14ac:dyDescent="0.15">
      <c r="A8980" s="6"/>
      <c r="B8980" s="15">
        <v>8763</v>
      </c>
      <c r="C8980" s="18" t="str">
        <f>'Population tagcount script'!D8764</f>
        <v>param_trim &lt;- 0</v>
      </c>
      <c r="D8980" s="5"/>
      <c r="E8980" s="5"/>
      <c r="F8980" s="5"/>
      <c r="G8980" s="5"/>
    </row>
    <row r="8981" spans="1:7" s="15" customFormat="1" x14ac:dyDescent="0.15">
      <c r="A8981" s="6"/>
      <c r="B8981" s="15">
        <v>8764</v>
      </c>
      <c r="C8981" s="18" t="str">
        <f>'Population tagcount script'!D8765</f>
        <v xml:space="preserve">fastq &lt;- readFastq(in_f)              </v>
      </c>
      <c r="D8981" s="5"/>
      <c r="E8981" s="5"/>
      <c r="F8981" s="5"/>
      <c r="G8981" s="5"/>
    </row>
    <row r="8982" spans="1:7" s="15" customFormat="1" x14ac:dyDescent="0.15">
      <c r="A8982" s="6"/>
      <c r="B8982" s="15">
        <v>8765</v>
      </c>
      <c r="C8982" s="18" t="str">
        <f>'Population tagcount script'!D8766</f>
        <v>hoge &lt;- width(sread(fastq)) - param_trim</v>
      </c>
      <c r="D8982" s="5"/>
      <c r="E8982" s="5"/>
      <c r="F8982" s="5"/>
      <c r="G8982" s="5"/>
    </row>
    <row r="8983" spans="1:7" s="15" customFormat="1" x14ac:dyDescent="0.15">
      <c r="A8983" s="6"/>
      <c r="B8983" s="15">
        <v>8766</v>
      </c>
      <c r="C8983" s="18" t="str">
        <f>'Population tagcount script'!D8767</f>
        <v xml:space="preserve">hoge[hoge &lt; 1] &lt;- 1                   </v>
      </c>
      <c r="D8983" s="5"/>
      <c r="E8983" s="5"/>
      <c r="F8983" s="5"/>
      <c r="G8983" s="5"/>
    </row>
    <row r="8984" spans="1:7" s="15" customFormat="1" x14ac:dyDescent="0.15">
      <c r="A8984" s="6"/>
      <c r="B8984" s="15">
        <v>8767</v>
      </c>
      <c r="C8984" s="18" t="str">
        <f>'Population tagcount script'!D8768</f>
        <v>hoge1 &lt;- DNAStringSet(sread(fastq), start=1, end=hoge)</v>
      </c>
      <c r="D8984" s="5"/>
      <c r="E8984" s="5"/>
      <c r="F8984" s="5"/>
      <c r="G8984" s="5"/>
    </row>
    <row r="8985" spans="1:7" s="15" customFormat="1" x14ac:dyDescent="0.15">
      <c r="A8985" s="6"/>
      <c r="B8985" s="15">
        <v>8768</v>
      </c>
      <c r="C8985" s="18" t="str">
        <f>'Population tagcount script'!D8769</f>
        <v>hoge2 &lt;- BStringSet(quality(quality(fastq)), start=1, end=hoge)</v>
      </c>
      <c r="D8985" s="5"/>
      <c r="E8985" s="5"/>
      <c r="F8985" s="5"/>
      <c r="G8985" s="5"/>
    </row>
    <row r="8986" spans="1:7" s="15" customFormat="1" x14ac:dyDescent="0.15">
      <c r="A8986" s="6"/>
      <c r="B8986" s="15">
        <v>8769</v>
      </c>
      <c r="C8986" s="18" t="str">
        <f>'Population tagcount script'!D8770</f>
        <v>fastq &lt;- ShortReadQ(hoge1, hoge2, id(fastq))</v>
      </c>
      <c r="D8986" s="5"/>
      <c r="E8986" s="5"/>
      <c r="F8986" s="5"/>
      <c r="G8986" s="5"/>
    </row>
    <row r="8987" spans="1:7" s="15" customFormat="1" x14ac:dyDescent="0.15">
      <c r="A8987" s="6"/>
      <c r="B8987" s="15">
        <v>8770</v>
      </c>
      <c r="C8987" s="18" t="str">
        <f>'Population tagcount script'!D8771</f>
        <v xml:space="preserve">writeFastq(fastq, out_f, compress=F)   </v>
      </c>
      <c r="D8987" s="5"/>
      <c r="E8987" s="5"/>
      <c r="F8987" s="5"/>
      <c r="G8987" s="5"/>
    </row>
    <row r="8988" spans="1:7" s="15" customFormat="1" x14ac:dyDescent="0.15">
      <c r="A8988" s="6"/>
      <c r="B8988" s="15">
        <v>8771</v>
      </c>
      <c r="C8988" s="18" t="str">
        <f>'Population tagcount script'!D8772</f>
        <v>param1 &lt;- 35</v>
      </c>
      <c r="D8988" s="5"/>
      <c r="E8988" s="5"/>
      <c r="F8988" s="5"/>
      <c r="G8988" s="5"/>
    </row>
    <row r="8989" spans="1:7" s="15" customFormat="1" x14ac:dyDescent="0.15">
      <c r="A8989" s="6"/>
      <c r="B8989" s="15">
        <v>8772</v>
      </c>
      <c r="C8989" s="18" t="str">
        <f>'Population tagcount script'!D8773</f>
        <v>param2 &lt;- 0.1</v>
      </c>
      <c r="D8989" s="5"/>
      <c r="E8989" s="5"/>
      <c r="F8989" s="5"/>
      <c r="G8989" s="5"/>
    </row>
    <row r="8990" spans="1:7" s="15" customFormat="1" x14ac:dyDescent="0.15">
      <c r="A8990" s="6"/>
      <c r="B8990" s="15">
        <v>8773</v>
      </c>
      <c r="C8990" s="18" t="str">
        <f>'Population tagcount script'!D8774</f>
        <v>fastq &lt;- readFastq("C:/NGS/save/.fastq")</v>
      </c>
      <c r="D8990" s="5"/>
      <c r="E8990" s="5"/>
      <c r="F8990" s="5"/>
      <c r="G8990" s="5"/>
    </row>
    <row r="8991" spans="1:7" s="15" customFormat="1" x14ac:dyDescent="0.15">
      <c r="A8991" s="6"/>
      <c r="B8991" s="15">
        <v>8774</v>
      </c>
      <c r="C8991" s="18" t="str">
        <f>'Population tagcount script'!D8775</f>
        <v>hoge &lt;- as(quality(fastq), "matrix")</v>
      </c>
      <c r="D8991" s="5"/>
      <c r="E8991" s="5"/>
      <c r="F8991" s="5"/>
      <c r="G8991" s="5"/>
    </row>
    <row r="8992" spans="1:7" s="15" customFormat="1" x14ac:dyDescent="0.15">
      <c r="A8992" s="6"/>
      <c r="B8992" s="15">
        <v>8775</v>
      </c>
      <c r="C8992" s="18" t="str">
        <f>'Population tagcount script'!D8776</f>
        <v>obj &lt;- (rowSums(hoge &lt; param1) &lt;= width(fastq)*param2)</v>
      </c>
      <c r="D8992" s="5"/>
      <c r="E8992" s="5"/>
      <c r="F8992" s="5"/>
      <c r="G8992" s="5"/>
    </row>
    <row r="8993" spans="1:7" s="15" customFormat="1" x14ac:dyDescent="0.15">
      <c r="A8993" s="6"/>
      <c r="B8993" s="15">
        <v>8776</v>
      </c>
      <c r="C8993" s="18" t="str">
        <f>'Population tagcount script'!D8777</f>
        <v>fastq &lt;- fastq[obj]</v>
      </c>
      <c r="D8993" s="5"/>
      <c r="E8993" s="5"/>
      <c r="F8993" s="5"/>
      <c r="G8993" s="5"/>
    </row>
    <row r="8994" spans="1:7" s="15" customFormat="1" x14ac:dyDescent="0.15">
      <c r="A8994" s="6"/>
      <c r="B8994" s="15">
        <v>8777</v>
      </c>
      <c r="C8994" s="18" t="str">
        <f>'Population tagcount script'!D8778</f>
        <v xml:space="preserve">writeFastq(fastq, "C:/NGS/save/F2_Adap-0.fastq", compress=F)   </v>
      </c>
      <c r="D8994" s="5"/>
      <c r="E8994" s="5"/>
      <c r="F8994" s="5"/>
      <c r="G8994" s="5"/>
    </row>
    <row r="8995" spans="1:7" s="15" customFormat="1" x14ac:dyDescent="0.15">
      <c r="A8995" s="6"/>
      <c r="B8995" s="15">
        <v>8778</v>
      </c>
      <c r="C8995" s="18" t="str">
        <f>'Population tagcount script'!D8779</f>
        <v>in_f &lt;- "C:/NGS/save/F2_Adap-0.fastq"</v>
      </c>
      <c r="D8995" s="5"/>
      <c r="E8995" s="5"/>
      <c r="F8995" s="5"/>
      <c r="G8995" s="5"/>
    </row>
    <row r="8996" spans="1:7" s="15" customFormat="1" x14ac:dyDescent="0.15">
      <c r="A8996" s="6"/>
      <c r="B8996" s="15">
        <v>8779</v>
      </c>
      <c r="C8996" s="18" t="str">
        <f>'Population tagcount script'!D8780</f>
        <v>out_f &lt;- "C:/NGS/save/F2_Adap-1.fastq"</v>
      </c>
      <c r="D8996" s="5"/>
      <c r="E8996" s="5"/>
      <c r="F8996" s="5"/>
      <c r="G8996" s="5"/>
    </row>
    <row r="8997" spans="1:7" s="15" customFormat="1" x14ac:dyDescent="0.15">
      <c r="A8997" s="6"/>
      <c r="B8997" s="15">
        <v>8780</v>
      </c>
      <c r="C8997" s="18" t="str">
        <f>'Population tagcount script'!D8781</f>
        <v>param_adapter &lt;- "CATGAGATCGGAAGAGCGTCGTGTAGGGAAAGAGTGT"  #Adapter sequence 1</v>
      </c>
      <c r="D8997" s="5"/>
      <c r="E8997" s="5"/>
      <c r="F8997" s="5"/>
      <c r="G8997" s="5"/>
    </row>
    <row r="8998" spans="1:7" s="15" customFormat="1" x14ac:dyDescent="0.15">
      <c r="A8998" s="6"/>
      <c r="B8998" s="15">
        <v>8781</v>
      </c>
      <c r="C8998" s="18" t="str">
        <f>'Population tagcount script'!D8782</f>
        <v xml:space="preserve">system.time(res1 &lt;- preprocessReads(filename=in_f,  outputFilename=out_f,Rpattern=param_adapter, max.Rmismatch=rep(0, nchar(param_adapter)), nBases=0, minLength=20, nrec=1000000))      </v>
      </c>
      <c r="D8998" s="5"/>
      <c r="E8998" s="5"/>
      <c r="F8998" s="5"/>
      <c r="G8998" s="5"/>
    </row>
    <row r="8999" spans="1:7" s="15" customFormat="1" x14ac:dyDescent="0.15">
      <c r="A8999" s="6"/>
      <c r="B8999" s="15">
        <v>8782</v>
      </c>
      <c r="C8999" s="18" t="str">
        <f>'Population tagcount script'!D8783</f>
        <v>in_f &lt;- "C:/NGS/save/F2_Adap-1.fastq"</v>
      </c>
      <c r="D8999" s="5"/>
      <c r="E8999" s="5"/>
      <c r="F8999" s="5"/>
      <c r="G8999" s="5"/>
    </row>
    <row r="9000" spans="1:7" s="15" customFormat="1" x14ac:dyDescent="0.15">
      <c r="A9000" s="6"/>
      <c r="B9000" s="15">
        <v>8783</v>
      </c>
      <c r="C9000" s="18" t="str">
        <f>'Population tagcount script'!D8784</f>
        <v>out_f &lt;- "C:/NGS/save/F2_Adap-2.fastq"</v>
      </c>
      <c r="D9000" s="5"/>
      <c r="E9000" s="5"/>
      <c r="F9000" s="5"/>
      <c r="G9000" s="5"/>
    </row>
    <row r="9001" spans="1:7" s="15" customFormat="1" x14ac:dyDescent="0.15">
      <c r="A9001" s="6"/>
      <c r="B9001" s="15">
        <v>8784</v>
      </c>
      <c r="C9001" s="18" t="str">
        <f>'Population tagcount script'!D8785</f>
        <v>param_adapter &lt;- "TAAGATCGGAAGAGCACACGTCTGAACTCCAGTCAC"  #Adapter sequence 2</v>
      </c>
      <c r="D9001" s="5"/>
      <c r="E9001" s="5"/>
      <c r="F9001" s="5"/>
      <c r="G9001" s="5"/>
    </row>
    <row r="9002" spans="1:7" s="15" customFormat="1" x14ac:dyDescent="0.15">
      <c r="A9002" s="6"/>
      <c r="B9002" s="15">
        <v>8785</v>
      </c>
      <c r="C9002" s="18" t="str">
        <f>'Population tagcount script'!D8786</f>
        <v xml:space="preserve">system.time(res2 &lt;- preprocessReads(filename=in_f,  outputFilename=out_f,Rpattern=param_adapter, max.Rmismatch=rep(0, nchar(param_adapter)), nBases=0, minLength=20, nrec=1000000))      </v>
      </c>
      <c r="D9002" s="5"/>
      <c r="E9002" s="5"/>
      <c r="F9002" s="5"/>
      <c r="G9002" s="5"/>
    </row>
    <row r="9003" spans="1:7" s="15" customFormat="1" x14ac:dyDescent="0.15">
      <c r="A9003" s="6"/>
      <c r="B9003" s="15">
        <v>8786</v>
      </c>
      <c r="C9003" s="18" t="str">
        <f>'Population tagcount script'!D8787</f>
        <v>in_f &lt;- "C:/NGS/save/F2_Adap-2.fastq"</v>
      </c>
      <c r="D9003" s="5"/>
      <c r="E9003" s="5"/>
      <c r="F9003" s="5"/>
      <c r="G9003" s="5"/>
    </row>
    <row r="9004" spans="1:7" s="15" customFormat="1" x14ac:dyDescent="0.15">
      <c r="A9004" s="6"/>
      <c r="B9004" s="15">
        <v>8787</v>
      </c>
      <c r="C9004" s="18" t="str">
        <f>'Population tagcount script'!D8788</f>
        <v>out_f &lt;- "C:/NGS/save/F2_Adap-3.fastq"</v>
      </c>
      <c r="D9004" s="5"/>
      <c r="E9004" s="5"/>
      <c r="F9004" s="5"/>
      <c r="G9004" s="5"/>
    </row>
    <row r="9005" spans="1:7" s="15" customFormat="1" x14ac:dyDescent="0.15">
      <c r="A9005" s="6"/>
      <c r="B9005" s="15">
        <v>8788</v>
      </c>
      <c r="C9005" s="18" t="str">
        <f>'Population tagcount script'!D8789</f>
        <v>param_adapter &lt;- "TAAGATCGGAAGAGCGTCGTGTAGGGAAAGAGTGT"  #Adapter sequence 3</v>
      </c>
      <c r="D9005" s="5"/>
      <c r="E9005" s="5"/>
      <c r="F9005" s="5"/>
      <c r="G9005" s="5"/>
    </row>
    <row r="9006" spans="1:7" s="15" customFormat="1" x14ac:dyDescent="0.15">
      <c r="A9006" s="6"/>
      <c r="B9006" s="15">
        <v>8789</v>
      </c>
      <c r="C9006" s="18" t="str">
        <f>'Population tagcount script'!D8790</f>
        <v xml:space="preserve">system.time(res3 &lt;- preprocessReads(filename=in_f,  outputFilename=out_f,Rpattern=param_adapter, max.Rmismatch=rep(0, nchar(param_adapter)), nBases=0, minLength=20, nrec=1000000))      </v>
      </c>
      <c r="D9006" s="5"/>
      <c r="E9006" s="5"/>
      <c r="F9006" s="5"/>
      <c r="G9006" s="5"/>
    </row>
    <row r="9007" spans="1:7" s="15" customFormat="1" x14ac:dyDescent="0.15">
      <c r="A9007" s="6"/>
      <c r="B9007" s="15">
        <v>8790</v>
      </c>
      <c r="C9007" s="18" t="str">
        <f>'Population tagcount script'!D8791</f>
        <v>in_f &lt;- "C:/NGS/save/F2_Adap-3.fastq"</v>
      </c>
      <c r="D9007" s="5"/>
      <c r="E9007" s="5"/>
      <c r="F9007" s="5"/>
      <c r="G9007" s="5"/>
    </row>
    <row r="9008" spans="1:7" s="15" customFormat="1" x14ac:dyDescent="0.15">
      <c r="A9008" s="6"/>
      <c r="B9008" s="15">
        <v>8791</v>
      </c>
      <c r="C9008" s="18" t="str">
        <f>'Population tagcount script'!D8792</f>
        <v>out_f &lt;- "C:/NGS/save/AdapterTrim_.fastq"</v>
      </c>
      <c r="D9008" s="5"/>
      <c r="E9008" s="5"/>
      <c r="F9008" s="5"/>
      <c r="G9008" s="5"/>
    </row>
    <row r="9009" spans="1:7" s="15" customFormat="1" x14ac:dyDescent="0.15">
      <c r="A9009" s="6"/>
      <c r="B9009" s="15">
        <v>8792</v>
      </c>
      <c r="C9009" s="18" t="str">
        <f>'Population tagcount script'!D8793</f>
        <v>param_adapter &lt;- "CATGAGATCGGAAGAGCACACGTCTGAACTCCAGTCAC"  #Adapter sequence 4</v>
      </c>
      <c r="D9009" s="5"/>
      <c r="E9009" s="5"/>
      <c r="F9009" s="5"/>
      <c r="G9009" s="5"/>
    </row>
    <row r="9010" spans="1:7" s="15" customFormat="1" x14ac:dyDescent="0.15">
      <c r="A9010" s="6"/>
      <c r="B9010" s="15">
        <v>8793</v>
      </c>
      <c r="C9010" s="18" t="str">
        <f>'Population tagcount script'!D8794</f>
        <v xml:space="preserve">system.time(res4 &lt;- preprocessReads(filename=in_f,  outputFilename=out_f,Rpattern=param_adapter, max.Rmismatch=rep(0, nchar(param_adapter)), nBases=0, minLength=20, nrec=1000000))      </v>
      </c>
      <c r="D9010" s="5"/>
      <c r="E9010" s="5"/>
      <c r="F9010" s="5"/>
      <c r="G9010" s="5"/>
    </row>
    <row r="9011" spans="1:7" s="15" customFormat="1" x14ac:dyDescent="0.15">
      <c r="A9011" s="6"/>
      <c r="B9011" s="15">
        <v>8794</v>
      </c>
      <c r="C9011" s="18" t="str">
        <f>'Population tagcount script'!D8795</f>
        <v>res &lt;- rbind(res1,res2,res3,res4)</v>
      </c>
      <c r="D9011" s="5"/>
      <c r="E9011" s="5"/>
      <c r="F9011" s="5"/>
      <c r="G9011" s="5"/>
    </row>
    <row r="9012" spans="1:7" s="15" customFormat="1" x14ac:dyDescent="0.15">
      <c r="A9012" s="6"/>
      <c r="B9012" s="15">
        <v>8795</v>
      </c>
      <c r="C9012" s="18" t="str">
        <f>'Population tagcount script'!D8796</f>
        <v>write.csv(res, "C:/NGS/save/.fastq.csv")</v>
      </c>
      <c r="D9012" s="5"/>
      <c r="E9012" s="5"/>
      <c r="F9012" s="5"/>
      <c r="G9012" s="5"/>
    </row>
    <row r="9013" spans="1:7" s="15" customFormat="1" x14ac:dyDescent="0.15">
      <c r="A9013" s="6"/>
      <c r="B9013" s="15">
        <v>8796</v>
      </c>
      <c r="C9013" s="18" t="str">
        <f>'Population tagcount script'!D8797</f>
        <v>system.time(fastq &lt;- fread("C:/NGS/save/AdapterTrim_.fastq", header=F, sep="\t", na.strings="NA", strip.white=TRUE, verbose=TRUE))</v>
      </c>
      <c r="D9013" s="5"/>
      <c r="E9013" s="5"/>
      <c r="F9013" s="5"/>
      <c r="G9013" s="5"/>
    </row>
    <row r="9014" spans="1:7" s="15" customFormat="1" x14ac:dyDescent="0.15">
      <c r="A9014" s="6"/>
      <c r="B9014" s="15">
        <v>8797</v>
      </c>
      <c r="C9014" s="18" t="str">
        <f>'Population tagcount script'!D8798</f>
        <v>file.remove("C:/NGS/save/AdapterTrim_.fastq","C:/NGS/save/F2_Adap-0.fastq","C:/NGS/save/F2_Adap-1.fastq","C:/NGS/save/F2_Adap-2.fastq","C:/NGS/save/F2_Adap-3.fastq")</v>
      </c>
      <c r="D9014" s="5"/>
      <c r="E9014" s="5"/>
      <c r="F9014" s="5"/>
      <c r="G9014" s="5"/>
    </row>
    <row r="9015" spans="1:7" s="15" customFormat="1" x14ac:dyDescent="0.15">
      <c r="A9015" s="6"/>
      <c r="B9015" s="15">
        <v>8798</v>
      </c>
      <c r="C9015" s="18" t="str">
        <f>'Population tagcount script'!D8799</f>
        <v>system.time(nucleotide &lt;- fastq[2+4*(0:((nrow(fastq)/4)-1))])</v>
      </c>
      <c r="D9015" s="5"/>
      <c r="E9015" s="5"/>
      <c r="F9015" s="5"/>
      <c r="G9015" s="5"/>
    </row>
    <row r="9016" spans="1:7" s="15" customFormat="1" x14ac:dyDescent="0.15">
      <c r="A9016" s="6"/>
      <c r="B9016" s="15">
        <v>8799</v>
      </c>
      <c r="C9016" s="18" t="str">
        <f>'Population tagcount script'!D8800</f>
        <v>system.time(RADtag &lt;- sort(table(nucleotide), decreasing=TRUE))</v>
      </c>
      <c r="D9016" s="5"/>
      <c r="E9016" s="5"/>
      <c r="F9016" s="5"/>
      <c r="G9016" s="5"/>
    </row>
    <row r="9017" spans="1:7" s="15" customFormat="1" x14ac:dyDescent="0.15">
      <c r="A9017" s="6"/>
      <c r="B9017" s="15">
        <v>8800</v>
      </c>
      <c r="C9017" s="18" t="str">
        <f>'Population tagcount script'!D8801</f>
        <v>system.time(write.csv(RADtag, file="C:/NGS/save/.tagcount", row.names = F))</v>
      </c>
      <c r="D9017" s="5"/>
      <c r="E9017" s="5"/>
      <c r="F9017" s="5"/>
      <c r="G9017" s="5"/>
    </row>
    <row r="9018" spans="1:7" s="15" customFormat="1" x14ac:dyDescent="0.15">
      <c r="A9018" s="6"/>
      <c r="B9018" s="15">
        <v>8801</v>
      </c>
      <c r="C9018" s="18" t="str">
        <f>'Population tagcount script'!D8802</f>
        <v>file.remove("C:/NGS/save/.fastq")</v>
      </c>
      <c r="D9018" s="5"/>
      <c r="E9018" s="5"/>
      <c r="F9018" s="5"/>
      <c r="G9018" s="5"/>
    </row>
    <row r="9019" spans="1:7" s="15" customFormat="1" x14ac:dyDescent="0.15">
      <c r="A9019" s="6"/>
      <c r="B9019" s="15">
        <v>8802</v>
      </c>
      <c r="C9019" s="18" t="str">
        <f>'Population tagcount script'!D8803</f>
        <v>RAD_1over &lt;- RADtag[RADtag&gt;1]</v>
      </c>
      <c r="D9019" s="5"/>
      <c r="E9019" s="5"/>
      <c r="F9019" s="5"/>
      <c r="G9019" s="5"/>
    </row>
    <row r="9020" spans="1:7" s="15" customFormat="1" x14ac:dyDescent="0.15">
      <c r="A9020" s="6"/>
      <c r="B9020" s="15">
        <v>8803</v>
      </c>
      <c r="C9020" s="18" t="str">
        <f>'Population tagcount script'!D8804</f>
        <v>system.time(write.csv(RAD_1over, file="C:/NGS/save/.tagcount1over", row.names = F))</v>
      </c>
      <c r="D9020" s="5"/>
      <c r="E9020" s="5"/>
      <c r="F9020" s="5"/>
      <c r="G9020" s="5"/>
    </row>
    <row r="9021" spans="1:7" s="15" customFormat="1" x14ac:dyDescent="0.15">
      <c r="A9021" s="6"/>
      <c r="B9021" s="15">
        <v>8804</v>
      </c>
      <c r="C9021" s="18" t="str">
        <f>'Population tagcount script'!D8805</f>
        <v>rm(list=ls())</v>
      </c>
      <c r="D9021" s="5"/>
      <c r="E9021" s="5"/>
      <c r="F9021" s="5"/>
      <c r="G9021" s="5"/>
    </row>
    <row r="9022" spans="1:7" s="15" customFormat="1" x14ac:dyDescent="0.15">
      <c r="A9022" s="5" t="s">
        <v>870</v>
      </c>
      <c r="B9022" s="15">
        <v>1</v>
      </c>
      <c r="C9022" s="18" t="str">
        <f>'Trimming summary script'!D2</f>
        <v>library(data.table)</v>
      </c>
      <c r="D9022" s="5"/>
      <c r="E9022" s="5"/>
      <c r="F9022" s="5"/>
      <c r="G9022" s="5"/>
    </row>
    <row r="9023" spans="1:7" s="15" customFormat="1" x14ac:dyDescent="0.15">
      <c r="A9023" s="6"/>
      <c r="B9023" s="15">
        <v>2</v>
      </c>
      <c r="C9023" s="18" t="str">
        <f>'Trimming summary script'!D3</f>
        <v>data&lt;- c("tags","freq")</v>
      </c>
      <c r="D9023" s="5"/>
      <c r="E9023" s="5"/>
      <c r="F9023" s="5"/>
      <c r="G9023" s="5"/>
    </row>
    <row r="9024" spans="1:7" s="15" customFormat="1" x14ac:dyDescent="0.15">
      <c r="A9024" s="6"/>
      <c r="B9024" s="15">
        <v>3</v>
      </c>
      <c r="C9024" s="18" t="str">
        <f>'Trimming summary script'!D4</f>
        <v>P1datacsv &lt;- read.csv("C:/NGS/save/parent/ShinanoGreen.fastq.csv", header=F, col.names=data)</v>
      </c>
      <c r="D9024" s="5"/>
      <c r="E9024" s="5"/>
      <c r="F9024" s="5"/>
      <c r="G9024" s="5"/>
    </row>
    <row r="9025" spans="1:7" s="15" customFormat="1" x14ac:dyDescent="0.15">
      <c r="A9025" s="6"/>
      <c r="B9025" s="15">
        <v>4</v>
      </c>
      <c r="C9025" s="18" t="str">
        <f>'Trimming summary script'!D5</f>
        <v>P2datacsv &lt;- read.csv("C:/NGS/save/parent/VI185_4.fastq.csv", header=F, col.names=data)</v>
      </c>
      <c r="D9025" s="5"/>
      <c r="E9025" s="5"/>
      <c r="F9025" s="5"/>
      <c r="G9025" s="5"/>
    </row>
    <row r="9026" spans="1:7" s="15" customFormat="1" x14ac:dyDescent="0.15">
      <c r="A9026" s="6"/>
      <c r="B9026" s="15">
        <v>5</v>
      </c>
      <c r="C9026" s="18" t="str">
        <f>'Trimming summary script'!D6</f>
        <v>datacsvSum &lt;- cbind(P1datacsv, P2datacsv[2])</v>
      </c>
      <c r="D9026" s="5"/>
      <c r="E9026" s="5"/>
      <c r="F9026" s="5"/>
      <c r="G9026" s="5"/>
    </row>
    <row r="9027" spans="1:7" s="15" customFormat="1" x14ac:dyDescent="0.15">
      <c r="A9027" s="6"/>
      <c r="B9027" s="15">
        <v>6</v>
      </c>
      <c r="C9027" s="18" t="str">
        <f>'Trimming summary script'!D7</f>
        <v>datacsv &lt;- read.csv("C:/NGS/save/NGS0_01.fastq.csv", header=F, col.names=data)</v>
      </c>
      <c r="D9027" s="5"/>
      <c r="E9027" s="5"/>
      <c r="F9027" s="5"/>
      <c r="G9027" s="5"/>
    </row>
    <row r="9028" spans="1:7" s="15" customFormat="1" x14ac:dyDescent="0.15">
      <c r="A9028" s="6"/>
      <c r="B9028" s="15">
        <v>7</v>
      </c>
      <c r="C9028" s="18" t="str">
        <f>'Trimming summary script'!D8</f>
        <v>datacsvSum &lt;- cbind(datacsvSum, datacsv[2])</v>
      </c>
      <c r="D9028" s="5"/>
      <c r="E9028" s="5"/>
      <c r="F9028" s="5"/>
      <c r="G9028" s="5"/>
    </row>
    <row r="9029" spans="1:7" s="15" customFormat="1" x14ac:dyDescent="0.15">
      <c r="A9029" s="6"/>
      <c r="B9029" s="15">
        <v>8</v>
      </c>
      <c r="C9029" s="18" t="str">
        <f>'Trimming summary script'!D9</f>
        <v>rm(datacsv)</v>
      </c>
      <c r="D9029" s="5"/>
      <c r="E9029" s="5"/>
      <c r="F9029" s="5"/>
      <c r="G9029" s="5"/>
    </row>
    <row r="9030" spans="1:7" s="15" customFormat="1" x14ac:dyDescent="0.15">
      <c r="A9030" s="6"/>
      <c r="B9030" s="15">
        <v>9</v>
      </c>
      <c r="C9030" s="18" t="str">
        <f>'Trimming summary script'!D10</f>
        <v>datacsv &lt;- read.csv("C:/NGS/save/NGS0_02.fastq.csv", header=F, col.names=data)</v>
      </c>
      <c r="D9030" s="5"/>
      <c r="E9030" s="5"/>
      <c r="F9030" s="5"/>
      <c r="G9030" s="5"/>
    </row>
    <row r="9031" spans="1:7" s="15" customFormat="1" x14ac:dyDescent="0.15">
      <c r="A9031" s="6"/>
      <c r="B9031" s="15">
        <v>10</v>
      </c>
      <c r="C9031" s="18" t="str">
        <f>'Trimming summary script'!D11</f>
        <v>datacsvSum &lt;- cbind(datacsvSum, datacsv[2])</v>
      </c>
      <c r="D9031" s="5"/>
      <c r="E9031" s="5"/>
      <c r="F9031" s="5"/>
      <c r="G9031" s="5"/>
    </row>
    <row r="9032" spans="1:7" s="15" customFormat="1" x14ac:dyDescent="0.15">
      <c r="A9032" s="6"/>
      <c r="B9032" s="15">
        <v>11</v>
      </c>
      <c r="C9032" s="18" t="str">
        <f>'Trimming summary script'!D12</f>
        <v>rm(datacsv)</v>
      </c>
      <c r="D9032" s="5"/>
      <c r="E9032" s="5"/>
      <c r="F9032" s="5"/>
      <c r="G9032" s="5"/>
    </row>
    <row r="9033" spans="1:7" s="15" customFormat="1" x14ac:dyDescent="0.15">
      <c r="A9033" s="6"/>
      <c r="B9033" s="15">
        <v>12</v>
      </c>
      <c r="C9033" s="18" t="str">
        <f>'Trimming summary script'!D13</f>
        <v>datacsv &lt;- read.csv("C:/NGS/save/NGS0_03.fastq.csv", header=F, col.names=data)</v>
      </c>
      <c r="D9033" s="5"/>
      <c r="E9033" s="5"/>
      <c r="F9033" s="5"/>
      <c r="G9033" s="5"/>
    </row>
    <row r="9034" spans="1:7" s="15" customFormat="1" x14ac:dyDescent="0.15">
      <c r="A9034" s="6"/>
      <c r="B9034" s="15">
        <v>13</v>
      </c>
      <c r="C9034" s="18" t="str">
        <f>'Trimming summary script'!D14</f>
        <v>datacsvSum &lt;- cbind(datacsvSum, datacsv[2])</v>
      </c>
      <c r="D9034" s="5"/>
      <c r="E9034" s="5"/>
      <c r="F9034" s="5"/>
      <c r="G9034" s="5"/>
    </row>
    <row r="9035" spans="1:7" s="15" customFormat="1" x14ac:dyDescent="0.15">
      <c r="A9035" s="6"/>
      <c r="B9035" s="15">
        <v>14</v>
      </c>
      <c r="C9035" s="18" t="str">
        <f>'Trimming summary script'!D15</f>
        <v>rm(datacsv)</v>
      </c>
      <c r="D9035" s="5"/>
      <c r="E9035" s="5"/>
      <c r="F9035" s="5"/>
      <c r="G9035" s="5"/>
    </row>
    <row r="9036" spans="1:7" s="15" customFormat="1" x14ac:dyDescent="0.15">
      <c r="A9036" s="6"/>
      <c r="B9036" s="15">
        <v>15</v>
      </c>
      <c r="C9036" s="18" t="str">
        <f>'Trimming summary script'!D16</f>
        <v>datacsv &lt;- read.csv("C:/NGS/save/NGS0_04.fastq.csv", header=F, col.names=data)</v>
      </c>
      <c r="D9036" s="5"/>
      <c r="E9036" s="5"/>
      <c r="F9036" s="5"/>
      <c r="G9036" s="5"/>
    </row>
    <row r="9037" spans="1:7" s="15" customFormat="1" x14ac:dyDescent="0.15">
      <c r="A9037" s="6"/>
      <c r="B9037" s="15">
        <v>16</v>
      </c>
      <c r="C9037" s="18" t="str">
        <f>'Trimming summary script'!D17</f>
        <v>datacsvSum &lt;- cbind(datacsvSum, datacsv[2])</v>
      </c>
      <c r="D9037" s="5"/>
      <c r="E9037" s="5"/>
      <c r="F9037" s="5"/>
      <c r="G9037" s="5"/>
    </row>
    <row r="9038" spans="1:7" s="15" customFormat="1" x14ac:dyDescent="0.15">
      <c r="A9038" s="6"/>
      <c r="B9038" s="15">
        <v>17</v>
      </c>
      <c r="C9038" s="18" t="str">
        <f>'Trimming summary script'!D18</f>
        <v>rm(datacsv)</v>
      </c>
      <c r="D9038" s="5"/>
      <c r="E9038" s="5"/>
      <c r="F9038" s="5"/>
      <c r="G9038" s="5"/>
    </row>
    <row r="9039" spans="1:7" s="15" customFormat="1" x14ac:dyDescent="0.15">
      <c r="A9039" s="6"/>
      <c r="B9039" s="15">
        <v>18</v>
      </c>
      <c r="C9039" s="18" t="str">
        <f>'Trimming summary script'!D19</f>
        <v>datacsv &lt;- read.csv("C:/NGS/save/NGS0_05.fastq.csv", header=F, col.names=data)</v>
      </c>
      <c r="D9039" s="5"/>
      <c r="E9039" s="5"/>
      <c r="F9039" s="5"/>
      <c r="G9039" s="5"/>
    </row>
    <row r="9040" spans="1:7" s="15" customFormat="1" x14ac:dyDescent="0.15">
      <c r="A9040" s="6"/>
      <c r="B9040" s="15">
        <v>19</v>
      </c>
      <c r="C9040" s="18" t="str">
        <f>'Trimming summary script'!D20</f>
        <v>datacsvSum &lt;- cbind(datacsvSum, datacsv[2])</v>
      </c>
      <c r="D9040" s="5"/>
      <c r="E9040" s="5"/>
      <c r="F9040" s="5"/>
      <c r="G9040" s="5"/>
    </row>
    <row r="9041" spans="1:7" s="15" customFormat="1" x14ac:dyDescent="0.15">
      <c r="A9041" s="6"/>
      <c r="B9041" s="15">
        <v>20</v>
      </c>
      <c r="C9041" s="18" t="str">
        <f>'Trimming summary script'!D21</f>
        <v>rm(datacsv)</v>
      </c>
      <c r="D9041" s="5"/>
      <c r="E9041" s="5"/>
      <c r="F9041" s="5"/>
      <c r="G9041" s="5"/>
    </row>
    <row r="9042" spans="1:7" s="15" customFormat="1" x14ac:dyDescent="0.15">
      <c r="A9042" s="6"/>
      <c r="B9042" s="15">
        <v>21</v>
      </c>
      <c r="C9042" s="18" t="str">
        <f>'Trimming summary script'!D22</f>
        <v>datacsv &lt;- read.csv("C:/NGS/save/NGS0_06.fastq.csv", header=F, col.names=data)</v>
      </c>
      <c r="D9042" s="5"/>
      <c r="E9042" s="5"/>
      <c r="F9042" s="5"/>
      <c r="G9042" s="5"/>
    </row>
    <row r="9043" spans="1:7" s="15" customFormat="1" x14ac:dyDescent="0.15">
      <c r="A9043" s="6"/>
      <c r="B9043" s="15">
        <v>22</v>
      </c>
      <c r="C9043" s="18" t="str">
        <f>'Trimming summary script'!D23</f>
        <v>datacsvSum &lt;- cbind(datacsvSum, datacsv[2])</v>
      </c>
      <c r="D9043" s="5"/>
      <c r="E9043" s="5"/>
      <c r="F9043" s="5"/>
      <c r="G9043" s="5"/>
    </row>
    <row r="9044" spans="1:7" s="15" customFormat="1" x14ac:dyDescent="0.15">
      <c r="A9044" s="6"/>
      <c r="B9044" s="15">
        <v>23</v>
      </c>
      <c r="C9044" s="18" t="str">
        <f>'Trimming summary script'!D24</f>
        <v>rm(datacsv)</v>
      </c>
      <c r="D9044" s="5"/>
      <c r="E9044" s="5"/>
      <c r="F9044" s="5"/>
      <c r="G9044" s="5"/>
    </row>
    <row r="9045" spans="1:7" s="15" customFormat="1" x14ac:dyDescent="0.15">
      <c r="A9045" s="6"/>
      <c r="B9045" s="15">
        <v>24</v>
      </c>
      <c r="C9045" s="18" t="str">
        <f>'Trimming summary script'!D25</f>
        <v>datacsv &lt;- read.csv("C:/NGS/save/NGS0_07.fastq.csv", header=F, col.names=data)</v>
      </c>
      <c r="D9045" s="5"/>
      <c r="E9045" s="5"/>
      <c r="F9045" s="5"/>
      <c r="G9045" s="5"/>
    </row>
    <row r="9046" spans="1:7" s="15" customFormat="1" x14ac:dyDescent="0.15">
      <c r="A9046" s="6"/>
      <c r="B9046" s="15">
        <v>25</v>
      </c>
      <c r="C9046" s="18" t="str">
        <f>'Trimming summary script'!D26</f>
        <v>datacsvSum &lt;- cbind(datacsvSum, datacsv[2])</v>
      </c>
      <c r="D9046" s="5"/>
      <c r="E9046" s="5"/>
      <c r="F9046" s="5"/>
      <c r="G9046" s="5"/>
    </row>
    <row r="9047" spans="1:7" s="15" customFormat="1" x14ac:dyDescent="0.15">
      <c r="A9047" s="6"/>
      <c r="B9047" s="15">
        <v>26</v>
      </c>
      <c r="C9047" s="18" t="str">
        <f>'Trimming summary script'!D27</f>
        <v>rm(datacsv)</v>
      </c>
      <c r="D9047" s="5"/>
      <c r="E9047" s="5"/>
      <c r="F9047" s="5"/>
      <c r="G9047" s="5"/>
    </row>
    <row r="9048" spans="1:7" s="15" customFormat="1" x14ac:dyDescent="0.15">
      <c r="A9048" s="6"/>
      <c r="B9048" s="15">
        <v>27</v>
      </c>
      <c r="C9048" s="18" t="str">
        <f>'Trimming summary script'!D28</f>
        <v>datacsv &lt;- read.csv("C:/NGS/save/NGS0_08.fastq.csv", header=F, col.names=data)</v>
      </c>
      <c r="D9048" s="5"/>
      <c r="E9048" s="5"/>
      <c r="F9048" s="5"/>
      <c r="G9048" s="5"/>
    </row>
    <row r="9049" spans="1:7" s="15" customFormat="1" x14ac:dyDescent="0.15">
      <c r="A9049" s="6"/>
      <c r="B9049" s="15">
        <v>28</v>
      </c>
      <c r="C9049" s="18" t="str">
        <f>'Trimming summary script'!D29</f>
        <v>datacsvSum &lt;- cbind(datacsvSum, datacsv[2])</v>
      </c>
      <c r="D9049" s="5"/>
      <c r="E9049" s="5"/>
      <c r="F9049" s="5"/>
      <c r="G9049" s="5"/>
    </row>
    <row r="9050" spans="1:7" s="15" customFormat="1" x14ac:dyDescent="0.15">
      <c r="A9050" s="6"/>
      <c r="B9050" s="15">
        <v>29</v>
      </c>
      <c r="C9050" s="18" t="str">
        <f>'Trimming summary script'!D30</f>
        <v>rm(datacsv)</v>
      </c>
      <c r="D9050" s="5"/>
      <c r="E9050" s="5"/>
      <c r="F9050" s="5"/>
      <c r="G9050" s="5"/>
    </row>
    <row r="9051" spans="1:7" s="15" customFormat="1" x14ac:dyDescent="0.15">
      <c r="A9051" s="6"/>
      <c r="B9051" s="15">
        <v>30</v>
      </c>
      <c r="C9051" s="18" t="str">
        <f>'Trimming summary script'!D31</f>
        <v>datacsv &lt;- read.csv("C:/NGS/save/NGS0_09.fastq.csv", header=F, col.names=data)</v>
      </c>
      <c r="D9051" s="5"/>
      <c r="E9051" s="5"/>
      <c r="F9051" s="5"/>
      <c r="G9051" s="5"/>
    </row>
    <row r="9052" spans="1:7" s="15" customFormat="1" x14ac:dyDescent="0.15">
      <c r="A9052" s="6"/>
      <c r="B9052" s="15">
        <v>31</v>
      </c>
      <c r="C9052" s="18" t="str">
        <f>'Trimming summary script'!D32</f>
        <v>datacsvSum &lt;- cbind(datacsvSum, datacsv[2])</v>
      </c>
      <c r="D9052" s="5"/>
      <c r="E9052" s="5"/>
      <c r="F9052" s="5"/>
      <c r="G9052" s="5"/>
    </row>
    <row r="9053" spans="1:7" s="15" customFormat="1" x14ac:dyDescent="0.15">
      <c r="A9053" s="6"/>
      <c r="B9053" s="15">
        <v>32</v>
      </c>
      <c r="C9053" s="18" t="str">
        <f>'Trimming summary script'!D33</f>
        <v>rm(datacsv)</v>
      </c>
      <c r="D9053" s="5"/>
      <c r="E9053" s="5"/>
      <c r="F9053" s="5"/>
      <c r="G9053" s="5"/>
    </row>
    <row r="9054" spans="1:7" s="15" customFormat="1" x14ac:dyDescent="0.15">
      <c r="A9054" s="6"/>
      <c r="B9054" s="15">
        <v>33</v>
      </c>
      <c r="C9054" s="18" t="str">
        <f>'Trimming summary script'!D34</f>
        <v>datacsv &lt;- read.csv("C:/NGS/save/NGS0_10.fastq.csv", header=F, col.names=data)</v>
      </c>
      <c r="D9054" s="5"/>
      <c r="E9054" s="5"/>
      <c r="F9054" s="5"/>
      <c r="G9054" s="5"/>
    </row>
    <row r="9055" spans="1:7" s="15" customFormat="1" x14ac:dyDescent="0.15">
      <c r="A9055" s="6"/>
      <c r="B9055" s="15">
        <v>34</v>
      </c>
      <c r="C9055" s="18" t="str">
        <f>'Trimming summary script'!D35</f>
        <v>datacsvSum &lt;- cbind(datacsvSum, datacsv[2])</v>
      </c>
      <c r="D9055" s="5"/>
      <c r="E9055" s="5"/>
      <c r="F9055" s="5"/>
      <c r="G9055" s="5"/>
    </row>
    <row r="9056" spans="1:7" s="15" customFormat="1" x14ac:dyDescent="0.15">
      <c r="A9056" s="6"/>
      <c r="B9056" s="15">
        <v>35</v>
      </c>
      <c r="C9056" s="18" t="str">
        <f>'Trimming summary script'!D36</f>
        <v>rm(datacsv)</v>
      </c>
      <c r="D9056" s="5"/>
      <c r="E9056" s="5"/>
      <c r="F9056" s="5"/>
      <c r="G9056" s="5"/>
    </row>
    <row r="9057" spans="1:7" s="15" customFormat="1" x14ac:dyDescent="0.15">
      <c r="A9057" s="6"/>
      <c r="B9057" s="15">
        <v>36</v>
      </c>
      <c r="C9057" s="18" t="str">
        <f>'Trimming summary script'!D37</f>
        <v>datacsv &lt;- read.csv("C:/NGS/save/NGS0_11.fastq.csv", header=F, col.names=data)</v>
      </c>
      <c r="D9057" s="5"/>
      <c r="E9057" s="5"/>
      <c r="F9057" s="5"/>
      <c r="G9057" s="5"/>
    </row>
    <row r="9058" spans="1:7" s="15" customFormat="1" x14ac:dyDescent="0.15">
      <c r="A9058" s="6"/>
      <c r="B9058" s="15">
        <v>37</v>
      </c>
      <c r="C9058" s="18" t="str">
        <f>'Trimming summary script'!D38</f>
        <v>datacsvSum &lt;- cbind(datacsvSum, datacsv[2])</v>
      </c>
      <c r="D9058" s="5"/>
      <c r="E9058" s="5"/>
      <c r="F9058" s="5"/>
      <c r="G9058" s="5"/>
    </row>
    <row r="9059" spans="1:7" s="15" customFormat="1" x14ac:dyDescent="0.15">
      <c r="A9059" s="6"/>
      <c r="B9059" s="15">
        <v>38</v>
      </c>
      <c r="C9059" s="18" t="str">
        <f>'Trimming summary script'!D39</f>
        <v>rm(datacsv)</v>
      </c>
      <c r="D9059" s="5"/>
      <c r="E9059" s="5"/>
      <c r="F9059" s="5"/>
      <c r="G9059" s="5"/>
    </row>
    <row r="9060" spans="1:7" s="15" customFormat="1" x14ac:dyDescent="0.15">
      <c r="A9060" s="6"/>
      <c r="B9060" s="15">
        <v>39</v>
      </c>
      <c r="C9060" s="18" t="str">
        <f>'Trimming summary script'!D40</f>
        <v>datacsv &lt;- read.csv("C:/NGS/save/NGS0_12.fastq.csv", header=F, col.names=data)</v>
      </c>
      <c r="D9060" s="5"/>
      <c r="E9060" s="5"/>
      <c r="F9060" s="5"/>
      <c r="G9060" s="5"/>
    </row>
    <row r="9061" spans="1:7" s="15" customFormat="1" x14ac:dyDescent="0.15">
      <c r="A9061" s="6"/>
      <c r="B9061" s="15">
        <v>40</v>
      </c>
      <c r="C9061" s="18" t="str">
        <f>'Trimming summary script'!D41</f>
        <v>datacsvSum &lt;- cbind(datacsvSum, datacsv[2])</v>
      </c>
      <c r="D9061" s="5"/>
      <c r="E9061" s="5"/>
      <c r="F9061" s="5"/>
      <c r="G9061" s="5"/>
    </row>
    <row r="9062" spans="1:7" s="15" customFormat="1" x14ac:dyDescent="0.15">
      <c r="A9062" s="6"/>
      <c r="B9062" s="15">
        <v>41</v>
      </c>
      <c r="C9062" s="18" t="str">
        <f>'Trimming summary script'!D42</f>
        <v>rm(datacsv)</v>
      </c>
      <c r="D9062" s="5"/>
      <c r="E9062" s="5"/>
      <c r="F9062" s="5"/>
      <c r="G9062" s="5"/>
    </row>
    <row r="9063" spans="1:7" s="15" customFormat="1" x14ac:dyDescent="0.15">
      <c r="A9063" s="6"/>
      <c r="B9063" s="15">
        <v>42</v>
      </c>
      <c r="C9063" s="18" t="str">
        <f>'Trimming summary script'!D43</f>
        <v>datacsv &lt;- read.csv("C:/NGS/save/NGS0_13.fastq.csv", header=F, col.names=data)</v>
      </c>
      <c r="D9063" s="5"/>
      <c r="E9063" s="5"/>
      <c r="F9063" s="5"/>
      <c r="G9063" s="5"/>
    </row>
    <row r="9064" spans="1:7" s="15" customFormat="1" x14ac:dyDescent="0.15">
      <c r="A9064" s="6"/>
      <c r="B9064" s="15">
        <v>43</v>
      </c>
      <c r="C9064" s="18" t="str">
        <f>'Trimming summary script'!D44</f>
        <v>datacsvSum &lt;- cbind(datacsvSum, datacsv[2])</v>
      </c>
      <c r="D9064" s="5"/>
      <c r="E9064" s="5"/>
      <c r="F9064" s="5"/>
      <c r="G9064" s="5"/>
    </row>
    <row r="9065" spans="1:7" s="15" customFormat="1" x14ac:dyDescent="0.15">
      <c r="A9065" s="6"/>
      <c r="B9065" s="15">
        <v>44</v>
      </c>
      <c r="C9065" s="18" t="str">
        <f>'Trimming summary script'!D45</f>
        <v>rm(datacsv)</v>
      </c>
      <c r="D9065" s="5"/>
      <c r="E9065" s="5"/>
      <c r="F9065" s="5"/>
      <c r="G9065" s="5"/>
    </row>
    <row r="9066" spans="1:7" s="15" customFormat="1" x14ac:dyDescent="0.15">
      <c r="A9066" s="6"/>
      <c r="B9066" s="15">
        <v>45</v>
      </c>
      <c r="C9066" s="18" t="str">
        <f>'Trimming summary script'!D46</f>
        <v>datacsv &lt;- read.csv("C:/NGS/save/NGS0_14.fastq.csv", header=F, col.names=data)</v>
      </c>
      <c r="D9066" s="5"/>
      <c r="E9066" s="5"/>
      <c r="F9066" s="5"/>
      <c r="G9066" s="5"/>
    </row>
    <row r="9067" spans="1:7" s="15" customFormat="1" x14ac:dyDescent="0.15">
      <c r="A9067" s="6"/>
      <c r="B9067" s="15">
        <v>46</v>
      </c>
      <c r="C9067" s="18" t="str">
        <f>'Trimming summary script'!D47</f>
        <v>datacsvSum &lt;- cbind(datacsvSum, datacsv[2])</v>
      </c>
      <c r="D9067" s="5"/>
      <c r="E9067" s="5"/>
      <c r="F9067" s="5"/>
      <c r="G9067" s="5"/>
    </row>
    <row r="9068" spans="1:7" s="15" customFormat="1" x14ac:dyDescent="0.15">
      <c r="A9068" s="6"/>
      <c r="B9068" s="15">
        <v>47</v>
      </c>
      <c r="C9068" s="18" t="str">
        <f>'Trimming summary script'!D48</f>
        <v>rm(datacsv)</v>
      </c>
      <c r="D9068" s="5"/>
      <c r="E9068" s="5"/>
      <c r="F9068" s="5"/>
      <c r="G9068" s="5"/>
    </row>
    <row r="9069" spans="1:7" s="15" customFormat="1" x14ac:dyDescent="0.15">
      <c r="A9069" s="6"/>
      <c r="B9069" s="15">
        <v>48</v>
      </c>
      <c r="C9069" s="18" t="str">
        <f>'Trimming summary script'!D49</f>
        <v>datacsv &lt;- read.csv("C:/NGS/save/NGS0_15.fastq.csv", header=F, col.names=data)</v>
      </c>
      <c r="D9069" s="5"/>
      <c r="E9069" s="5"/>
      <c r="F9069" s="5"/>
      <c r="G9069" s="5"/>
    </row>
    <row r="9070" spans="1:7" s="15" customFormat="1" x14ac:dyDescent="0.15">
      <c r="A9070" s="6"/>
      <c r="B9070" s="15">
        <v>49</v>
      </c>
      <c r="C9070" s="18" t="str">
        <f>'Trimming summary script'!D50</f>
        <v>datacsvSum &lt;- cbind(datacsvSum, datacsv[2])</v>
      </c>
      <c r="D9070" s="5"/>
      <c r="E9070" s="5"/>
      <c r="F9070" s="5"/>
      <c r="G9070" s="5"/>
    </row>
    <row r="9071" spans="1:7" s="15" customFormat="1" x14ac:dyDescent="0.15">
      <c r="A9071" s="6"/>
      <c r="B9071" s="15">
        <v>50</v>
      </c>
      <c r="C9071" s="18" t="str">
        <f>'Trimming summary script'!D51</f>
        <v>rm(datacsv)</v>
      </c>
      <c r="D9071" s="5"/>
      <c r="E9071" s="5"/>
      <c r="F9071" s="5"/>
      <c r="G9071" s="5"/>
    </row>
    <row r="9072" spans="1:7" s="15" customFormat="1" x14ac:dyDescent="0.15">
      <c r="A9072" s="6"/>
      <c r="B9072" s="15">
        <v>51</v>
      </c>
      <c r="C9072" s="18" t="str">
        <f>'Trimming summary script'!D52</f>
        <v>datacsv &lt;- read.csv("C:/NGS/save/NGS0_16.fastq.csv", header=F, col.names=data)</v>
      </c>
      <c r="D9072" s="5"/>
      <c r="E9072" s="5"/>
      <c r="F9072" s="5"/>
      <c r="G9072" s="5"/>
    </row>
    <row r="9073" spans="1:7" s="15" customFormat="1" x14ac:dyDescent="0.15">
      <c r="A9073" s="6"/>
      <c r="B9073" s="15">
        <v>52</v>
      </c>
      <c r="C9073" s="18" t="str">
        <f>'Trimming summary script'!D53</f>
        <v>datacsvSum &lt;- cbind(datacsvSum, datacsv[2])</v>
      </c>
      <c r="D9073" s="5"/>
      <c r="E9073" s="5"/>
      <c r="F9073" s="5"/>
      <c r="G9073" s="5"/>
    </row>
    <row r="9074" spans="1:7" s="15" customFormat="1" x14ac:dyDescent="0.15">
      <c r="A9074" s="6"/>
      <c r="B9074" s="15">
        <v>53</v>
      </c>
      <c r="C9074" s="18" t="str">
        <f>'Trimming summary script'!D54</f>
        <v>rm(datacsv)</v>
      </c>
      <c r="D9074" s="5"/>
      <c r="E9074" s="5"/>
      <c r="F9074" s="5"/>
      <c r="G9074" s="5"/>
    </row>
    <row r="9075" spans="1:7" s="15" customFormat="1" x14ac:dyDescent="0.15">
      <c r="A9075" s="6"/>
      <c r="B9075" s="15">
        <v>54</v>
      </c>
      <c r="C9075" s="18" t="str">
        <f>'Trimming summary script'!D55</f>
        <v>datacsv &lt;- read.csv("C:/NGS/save/NGS0_17.fastq.csv", header=F, col.names=data)</v>
      </c>
      <c r="D9075" s="5"/>
      <c r="E9075" s="5"/>
      <c r="F9075" s="5"/>
      <c r="G9075" s="5"/>
    </row>
    <row r="9076" spans="1:7" s="15" customFormat="1" x14ac:dyDescent="0.15">
      <c r="A9076" s="6"/>
      <c r="B9076" s="15">
        <v>55</v>
      </c>
      <c r="C9076" s="18" t="str">
        <f>'Trimming summary script'!D56</f>
        <v>datacsvSum &lt;- cbind(datacsvSum, datacsv[2])</v>
      </c>
      <c r="D9076" s="5"/>
      <c r="E9076" s="5"/>
      <c r="F9076" s="5"/>
      <c r="G9076" s="5"/>
    </row>
    <row r="9077" spans="1:7" s="15" customFormat="1" x14ac:dyDescent="0.15">
      <c r="A9077" s="6"/>
      <c r="B9077" s="15">
        <v>56</v>
      </c>
      <c r="C9077" s="18" t="str">
        <f>'Trimming summary script'!D57</f>
        <v>rm(datacsv)</v>
      </c>
      <c r="D9077" s="5"/>
      <c r="E9077" s="5"/>
      <c r="F9077" s="5"/>
      <c r="G9077" s="5"/>
    </row>
    <row r="9078" spans="1:7" s="15" customFormat="1" x14ac:dyDescent="0.15">
      <c r="A9078" s="6"/>
      <c r="B9078" s="15">
        <v>57</v>
      </c>
      <c r="C9078" s="18" t="str">
        <f>'Trimming summary script'!D58</f>
        <v>datacsv &lt;- read.csv("C:/NGS/save/NGS0_18.fastq.csv", header=F, col.names=data)</v>
      </c>
      <c r="D9078" s="5"/>
      <c r="E9078" s="5"/>
      <c r="F9078" s="5"/>
      <c r="G9078" s="5"/>
    </row>
    <row r="9079" spans="1:7" s="15" customFormat="1" x14ac:dyDescent="0.15">
      <c r="A9079" s="6"/>
      <c r="B9079" s="15">
        <v>58</v>
      </c>
      <c r="C9079" s="18" t="str">
        <f>'Trimming summary script'!D59</f>
        <v>datacsvSum &lt;- cbind(datacsvSum, datacsv[2])</v>
      </c>
      <c r="D9079" s="5"/>
      <c r="E9079" s="5"/>
      <c r="F9079" s="5"/>
      <c r="G9079" s="5"/>
    </row>
    <row r="9080" spans="1:7" s="15" customFormat="1" x14ac:dyDescent="0.15">
      <c r="A9080" s="6"/>
      <c r="B9080" s="15">
        <v>59</v>
      </c>
      <c r="C9080" s="18" t="str">
        <f>'Trimming summary script'!D60</f>
        <v>rm(datacsv)</v>
      </c>
      <c r="D9080" s="5"/>
      <c r="E9080" s="5"/>
      <c r="F9080" s="5"/>
      <c r="G9080" s="5"/>
    </row>
    <row r="9081" spans="1:7" s="15" customFormat="1" x14ac:dyDescent="0.15">
      <c r="A9081" s="6"/>
      <c r="B9081" s="15">
        <v>60</v>
      </c>
      <c r="C9081" s="18" t="str">
        <f>'Trimming summary script'!D61</f>
        <v>datacsv &lt;- read.csv("C:/NGS/save/NGS0_19.fastq.csv", header=F, col.names=data)</v>
      </c>
      <c r="D9081" s="5"/>
      <c r="E9081" s="5"/>
      <c r="F9081" s="5"/>
      <c r="G9081" s="5"/>
    </row>
    <row r="9082" spans="1:7" s="15" customFormat="1" x14ac:dyDescent="0.15">
      <c r="A9082" s="6"/>
      <c r="B9082" s="15">
        <v>61</v>
      </c>
      <c r="C9082" s="18" t="str">
        <f>'Trimming summary script'!D62</f>
        <v>datacsvSum &lt;- cbind(datacsvSum, datacsv[2])</v>
      </c>
      <c r="D9082" s="5"/>
      <c r="E9082" s="5"/>
      <c r="F9082" s="5"/>
      <c r="G9082" s="5"/>
    </row>
    <row r="9083" spans="1:7" s="15" customFormat="1" x14ac:dyDescent="0.15">
      <c r="A9083" s="6"/>
      <c r="B9083" s="15">
        <v>62</v>
      </c>
      <c r="C9083" s="18" t="str">
        <f>'Trimming summary script'!D63</f>
        <v>rm(datacsv)</v>
      </c>
      <c r="D9083" s="5"/>
      <c r="E9083" s="5"/>
      <c r="F9083" s="5"/>
      <c r="G9083" s="5"/>
    </row>
    <row r="9084" spans="1:7" s="15" customFormat="1" x14ac:dyDescent="0.15">
      <c r="A9084" s="6"/>
      <c r="B9084" s="15">
        <v>63</v>
      </c>
      <c r="C9084" s="18" t="str">
        <f>'Trimming summary script'!D64</f>
        <v>datacsv &lt;- read.csv("C:/NGS/save/NGS0_20.fastq.csv", header=F, col.names=data)</v>
      </c>
      <c r="D9084" s="5"/>
      <c r="E9084" s="5"/>
      <c r="F9084" s="5"/>
      <c r="G9084" s="5"/>
    </row>
    <row r="9085" spans="1:7" s="15" customFormat="1" x14ac:dyDescent="0.15">
      <c r="A9085" s="6"/>
      <c r="B9085" s="15">
        <v>64</v>
      </c>
      <c r="C9085" s="18" t="str">
        <f>'Trimming summary script'!D65</f>
        <v>datacsvSum &lt;- cbind(datacsvSum, datacsv[2])</v>
      </c>
      <c r="D9085" s="5"/>
      <c r="E9085" s="5"/>
      <c r="F9085" s="5"/>
      <c r="G9085" s="5"/>
    </row>
    <row r="9086" spans="1:7" s="15" customFormat="1" x14ac:dyDescent="0.15">
      <c r="A9086" s="6"/>
      <c r="B9086" s="15">
        <v>65</v>
      </c>
      <c r="C9086" s="18" t="str">
        <f>'Trimming summary script'!D66</f>
        <v>rm(datacsv)</v>
      </c>
      <c r="D9086" s="5"/>
      <c r="E9086" s="5"/>
      <c r="F9086" s="5"/>
      <c r="G9086" s="5"/>
    </row>
    <row r="9087" spans="1:7" s="15" customFormat="1" x14ac:dyDescent="0.15">
      <c r="A9087" s="6"/>
      <c r="B9087" s="15">
        <v>66</v>
      </c>
      <c r="C9087" s="18" t="str">
        <f>'Trimming summary script'!D67</f>
        <v>datacsv &lt;- read.csv("C:/NGS/save/NGS0_21.fastq.csv", header=F, col.names=data)</v>
      </c>
      <c r="D9087" s="5"/>
      <c r="E9087" s="5"/>
      <c r="F9087" s="5"/>
      <c r="G9087" s="5"/>
    </row>
    <row r="9088" spans="1:7" s="15" customFormat="1" x14ac:dyDescent="0.15">
      <c r="A9088" s="6"/>
      <c r="B9088" s="15">
        <v>67</v>
      </c>
      <c r="C9088" s="18" t="str">
        <f>'Trimming summary script'!D68</f>
        <v>datacsvSum &lt;- cbind(datacsvSum, datacsv[2])</v>
      </c>
      <c r="D9088" s="5"/>
      <c r="E9088" s="5"/>
      <c r="F9088" s="5"/>
      <c r="G9088" s="5"/>
    </row>
    <row r="9089" spans="1:7" s="15" customFormat="1" x14ac:dyDescent="0.15">
      <c r="A9089" s="6"/>
      <c r="B9089" s="15">
        <v>68</v>
      </c>
      <c r="C9089" s="18" t="str">
        <f>'Trimming summary script'!D69</f>
        <v>rm(datacsv)</v>
      </c>
      <c r="D9089" s="5"/>
      <c r="E9089" s="5"/>
      <c r="F9089" s="5"/>
      <c r="G9089" s="5"/>
    </row>
    <row r="9090" spans="1:7" s="15" customFormat="1" x14ac:dyDescent="0.15">
      <c r="A9090" s="6"/>
      <c r="B9090" s="15">
        <v>69</v>
      </c>
      <c r="C9090" s="18" t="str">
        <f>'Trimming summary script'!D70</f>
        <v>datacsv &lt;- read.csv("C:/NGS/save/NGS0_22.fastq.csv", header=F, col.names=data)</v>
      </c>
      <c r="D9090" s="5"/>
      <c r="E9090" s="5"/>
      <c r="F9090" s="5"/>
      <c r="G9090" s="5"/>
    </row>
    <row r="9091" spans="1:7" s="15" customFormat="1" x14ac:dyDescent="0.15">
      <c r="A9091" s="6"/>
      <c r="B9091" s="15">
        <v>70</v>
      </c>
      <c r="C9091" s="18" t="str">
        <f>'Trimming summary script'!D71</f>
        <v>datacsvSum &lt;- cbind(datacsvSum, datacsv[2])</v>
      </c>
      <c r="D9091" s="5"/>
      <c r="E9091" s="5"/>
      <c r="F9091" s="5"/>
      <c r="G9091" s="5"/>
    </row>
    <row r="9092" spans="1:7" s="15" customFormat="1" x14ac:dyDescent="0.15">
      <c r="A9092" s="6"/>
      <c r="B9092" s="15">
        <v>71</v>
      </c>
      <c r="C9092" s="18" t="str">
        <f>'Trimming summary script'!D72</f>
        <v>rm(datacsv)</v>
      </c>
      <c r="D9092" s="5"/>
      <c r="E9092" s="5"/>
      <c r="F9092" s="5"/>
      <c r="G9092" s="5"/>
    </row>
    <row r="9093" spans="1:7" s="15" customFormat="1" x14ac:dyDescent="0.15">
      <c r="A9093" s="6"/>
      <c r="B9093" s="15">
        <v>72</v>
      </c>
      <c r="C9093" s="18" t="str">
        <f>'Trimming summary script'!D73</f>
        <v>datacsv &lt;- read.csv("C:/NGS/save/NGS0_23.fastq.csv", header=F, col.names=data)</v>
      </c>
      <c r="D9093" s="5"/>
      <c r="E9093" s="5"/>
      <c r="F9093" s="5"/>
      <c r="G9093" s="5"/>
    </row>
    <row r="9094" spans="1:7" s="15" customFormat="1" x14ac:dyDescent="0.15">
      <c r="A9094" s="6"/>
      <c r="B9094" s="15">
        <v>73</v>
      </c>
      <c r="C9094" s="18" t="str">
        <f>'Trimming summary script'!D74</f>
        <v>datacsvSum &lt;- cbind(datacsvSum, datacsv[2])</v>
      </c>
      <c r="D9094" s="5"/>
      <c r="E9094" s="5"/>
      <c r="F9094" s="5"/>
      <c r="G9094" s="5"/>
    </row>
    <row r="9095" spans="1:7" s="15" customFormat="1" x14ac:dyDescent="0.15">
      <c r="A9095" s="6"/>
      <c r="B9095" s="15">
        <v>74</v>
      </c>
      <c r="C9095" s="18" t="str">
        <f>'Trimming summary script'!D75</f>
        <v>rm(datacsv)</v>
      </c>
      <c r="D9095" s="5"/>
      <c r="E9095" s="5"/>
      <c r="F9095" s="5"/>
      <c r="G9095" s="5"/>
    </row>
    <row r="9096" spans="1:7" s="15" customFormat="1" x14ac:dyDescent="0.15">
      <c r="A9096" s="6"/>
      <c r="B9096" s="15">
        <v>75</v>
      </c>
      <c r="C9096" s="18" t="str">
        <f>'Trimming summary script'!D76</f>
        <v>datacsv &lt;- read.csv("C:/NGS/save/NGS0_24.fastq.csv", header=F, col.names=data)</v>
      </c>
      <c r="D9096" s="5"/>
      <c r="E9096" s="5"/>
      <c r="F9096" s="5"/>
      <c r="G9096" s="5"/>
    </row>
    <row r="9097" spans="1:7" s="15" customFormat="1" x14ac:dyDescent="0.15">
      <c r="A9097" s="6"/>
      <c r="B9097" s="15">
        <v>76</v>
      </c>
      <c r="C9097" s="18" t="str">
        <f>'Trimming summary script'!D77</f>
        <v>datacsvSum &lt;- cbind(datacsvSum, datacsv[2])</v>
      </c>
      <c r="D9097" s="5"/>
      <c r="E9097" s="5"/>
      <c r="F9097" s="5"/>
      <c r="G9097" s="5"/>
    </row>
    <row r="9098" spans="1:7" s="15" customFormat="1" x14ac:dyDescent="0.15">
      <c r="A9098" s="6"/>
      <c r="B9098" s="15">
        <v>77</v>
      </c>
      <c r="C9098" s="18" t="str">
        <f>'Trimming summary script'!D78</f>
        <v>rm(datacsv)</v>
      </c>
      <c r="D9098" s="5"/>
      <c r="E9098" s="5"/>
      <c r="F9098" s="5"/>
      <c r="G9098" s="5"/>
    </row>
    <row r="9099" spans="1:7" s="15" customFormat="1" x14ac:dyDescent="0.15">
      <c r="A9099" s="6"/>
      <c r="B9099" s="15">
        <v>78</v>
      </c>
      <c r="C9099" s="18" t="str">
        <f>'Trimming summary script'!D79</f>
        <v>datacsv &lt;- read.csv("C:/NGS/save/NGS0_25.fastq.csv", header=F, col.names=data)</v>
      </c>
      <c r="D9099" s="5"/>
      <c r="E9099" s="5"/>
      <c r="F9099" s="5"/>
      <c r="G9099" s="5"/>
    </row>
    <row r="9100" spans="1:7" s="15" customFormat="1" x14ac:dyDescent="0.15">
      <c r="A9100" s="6"/>
      <c r="B9100" s="15">
        <v>79</v>
      </c>
      <c r="C9100" s="18" t="str">
        <f>'Trimming summary script'!D80</f>
        <v>datacsvSum &lt;- cbind(datacsvSum, datacsv[2])</v>
      </c>
      <c r="D9100" s="5"/>
      <c r="E9100" s="5"/>
      <c r="F9100" s="5"/>
      <c r="G9100" s="5"/>
    </row>
    <row r="9101" spans="1:7" s="15" customFormat="1" x14ac:dyDescent="0.15">
      <c r="A9101" s="6"/>
      <c r="B9101" s="15">
        <v>80</v>
      </c>
      <c r="C9101" s="18" t="str">
        <f>'Trimming summary script'!D81</f>
        <v>rm(datacsv)</v>
      </c>
      <c r="D9101" s="5"/>
      <c r="E9101" s="5"/>
      <c r="F9101" s="5"/>
      <c r="G9101" s="5"/>
    </row>
    <row r="9102" spans="1:7" s="15" customFormat="1" x14ac:dyDescent="0.15">
      <c r="A9102" s="6"/>
      <c r="B9102" s="15">
        <v>81</v>
      </c>
      <c r="C9102" s="18" t="str">
        <f>'Trimming summary script'!D82</f>
        <v>datacsv &lt;- read.csv("C:/NGS/save/NGS0_26.fastq.csv", header=F, col.names=data)</v>
      </c>
      <c r="D9102" s="5"/>
      <c r="E9102" s="5"/>
      <c r="F9102" s="5"/>
      <c r="G9102" s="5"/>
    </row>
    <row r="9103" spans="1:7" s="15" customFormat="1" x14ac:dyDescent="0.15">
      <c r="A9103" s="6"/>
      <c r="B9103" s="15">
        <v>82</v>
      </c>
      <c r="C9103" s="18" t="str">
        <f>'Trimming summary script'!D83</f>
        <v>datacsvSum &lt;- cbind(datacsvSum, datacsv[2])</v>
      </c>
      <c r="D9103" s="5"/>
      <c r="E9103" s="5"/>
      <c r="F9103" s="5"/>
      <c r="G9103" s="5"/>
    </row>
    <row r="9104" spans="1:7" s="15" customFormat="1" x14ac:dyDescent="0.15">
      <c r="A9104" s="6"/>
      <c r="B9104" s="15">
        <v>83</v>
      </c>
      <c r="C9104" s="18" t="str">
        <f>'Trimming summary script'!D84</f>
        <v>rm(datacsv)</v>
      </c>
      <c r="D9104" s="5"/>
      <c r="E9104" s="5"/>
      <c r="F9104" s="5"/>
      <c r="G9104" s="5"/>
    </row>
    <row r="9105" spans="1:7" s="15" customFormat="1" x14ac:dyDescent="0.15">
      <c r="A9105" s="6"/>
      <c r="B9105" s="15">
        <v>84</v>
      </c>
      <c r="C9105" s="18" t="str">
        <f>'Trimming summary script'!D85</f>
        <v>datacsv &lt;- read.csv("C:/NGS/save/NGS0_27.fastq.csv", header=F, col.names=data)</v>
      </c>
      <c r="D9105" s="5"/>
      <c r="E9105" s="5"/>
      <c r="F9105" s="5"/>
      <c r="G9105" s="5"/>
    </row>
    <row r="9106" spans="1:7" s="15" customFormat="1" x14ac:dyDescent="0.15">
      <c r="A9106" s="6"/>
      <c r="B9106" s="15">
        <v>85</v>
      </c>
      <c r="C9106" s="18" t="str">
        <f>'Trimming summary script'!D86</f>
        <v>datacsvSum &lt;- cbind(datacsvSum, datacsv[2])</v>
      </c>
      <c r="D9106" s="5"/>
      <c r="E9106" s="5"/>
      <c r="F9106" s="5"/>
      <c r="G9106" s="5"/>
    </row>
    <row r="9107" spans="1:7" s="15" customFormat="1" x14ac:dyDescent="0.15">
      <c r="A9107" s="6"/>
      <c r="B9107" s="15">
        <v>86</v>
      </c>
      <c r="C9107" s="18" t="str">
        <f>'Trimming summary script'!D87</f>
        <v>rm(datacsv)</v>
      </c>
      <c r="D9107" s="5"/>
      <c r="E9107" s="5"/>
      <c r="F9107" s="5"/>
      <c r="G9107" s="5"/>
    </row>
    <row r="9108" spans="1:7" s="15" customFormat="1" x14ac:dyDescent="0.15">
      <c r="A9108" s="6"/>
      <c r="B9108" s="15">
        <v>87</v>
      </c>
      <c r="C9108" s="18" t="str">
        <f>'Trimming summary script'!D88</f>
        <v>datacsv &lt;- read.csv("C:/NGS/save/NGS0_28.fastq.csv", header=F, col.names=data)</v>
      </c>
      <c r="D9108" s="5"/>
      <c r="E9108" s="5"/>
      <c r="F9108" s="5"/>
      <c r="G9108" s="5"/>
    </row>
    <row r="9109" spans="1:7" s="15" customFormat="1" x14ac:dyDescent="0.15">
      <c r="A9109" s="6"/>
      <c r="B9109" s="15">
        <v>88</v>
      </c>
      <c r="C9109" s="18" t="str">
        <f>'Trimming summary script'!D89</f>
        <v>datacsvSum &lt;- cbind(datacsvSum, datacsv[2])</v>
      </c>
      <c r="D9109" s="5"/>
      <c r="E9109" s="5"/>
      <c r="F9109" s="5"/>
      <c r="G9109" s="5"/>
    </row>
    <row r="9110" spans="1:7" s="15" customFormat="1" x14ac:dyDescent="0.15">
      <c r="A9110" s="6"/>
      <c r="B9110" s="15">
        <v>89</v>
      </c>
      <c r="C9110" s="18" t="str">
        <f>'Trimming summary script'!D90</f>
        <v>rm(datacsv)</v>
      </c>
      <c r="D9110" s="5"/>
      <c r="E9110" s="5"/>
      <c r="F9110" s="5"/>
      <c r="G9110" s="5"/>
    </row>
    <row r="9111" spans="1:7" s="15" customFormat="1" x14ac:dyDescent="0.15">
      <c r="A9111" s="6"/>
      <c r="B9111" s="15">
        <v>90</v>
      </c>
      <c r="C9111" s="18" t="str">
        <f>'Trimming summary script'!D91</f>
        <v>datacsv &lt;- read.csv("C:/NGS/save/NGS0_29.fastq.csv", header=F, col.names=data)</v>
      </c>
      <c r="D9111" s="5"/>
      <c r="E9111" s="5"/>
      <c r="F9111" s="5"/>
      <c r="G9111" s="5"/>
    </row>
    <row r="9112" spans="1:7" s="15" customFormat="1" x14ac:dyDescent="0.15">
      <c r="A9112" s="6"/>
      <c r="B9112" s="15">
        <v>91</v>
      </c>
      <c r="C9112" s="18" t="str">
        <f>'Trimming summary script'!D92</f>
        <v>datacsvSum &lt;- cbind(datacsvSum, datacsv[2])</v>
      </c>
      <c r="D9112" s="5"/>
      <c r="E9112" s="5"/>
      <c r="F9112" s="5"/>
      <c r="G9112" s="5"/>
    </row>
    <row r="9113" spans="1:7" s="15" customFormat="1" x14ac:dyDescent="0.15">
      <c r="A9113" s="6"/>
      <c r="B9113" s="15">
        <v>92</v>
      </c>
      <c r="C9113" s="18" t="str">
        <f>'Trimming summary script'!D93</f>
        <v>rm(datacsv)</v>
      </c>
      <c r="D9113" s="5"/>
      <c r="E9113" s="5"/>
      <c r="F9113" s="5"/>
      <c r="G9113" s="5"/>
    </row>
    <row r="9114" spans="1:7" s="15" customFormat="1" x14ac:dyDescent="0.15">
      <c r="A9114" s="6"/>
      <c r="B9114" s="15">
        <v>93</v>
      </c>
      <c r="C9114" s="18" t="str">
        <f>'Trimming summary script'!D94</f>
        <v>datacsv &lt;- read.csv("C:/NGS/save/NGS0_30.fastq.csv", header=F, col.names=data)</v>
      </c>
      <c r="D9114" s="5"/>
      <c r="E9114" s="5"/>
      <c r="F9114" s="5"/>
      <c r="G9114" s="5"/>
    </row>
    <row r="9115" spans="1:7" s="15" customFormat="1" x14ac:dyDescent="0.15">
      <c r="A9115" s="6"/>
      <c r="B9115" s="15">
        <v>94</v>
      </c>
      <c r="C9115" s="18" t="str">
        <f>'Trimming summary script'!D95</f>
        <v>datacsvSum &lt;- cbind(datacsvSum, datacsv[2])</v>
      </c>
      <c r="D9115" s="5"/>
      <c r="E9115" s="5"/>
      <c r="F9115" s="5"/>
      <c r="G9115" s="5"/>
    </row>
    <row r="9116" spans="1:7" s="15" customFormat="1" x14ac:dyDescent="0.15">
      <c r="A9116" s="6"/>
      <c r="B9116" s="15">
        <v>95</v>
      </c>
      <c r="C9116" s="18" t="str">
        <f>'Trimming summary script'!D96</f>
        <v>rm(datacsv)</v>
      </c>
      <c r="D9116" s="5"/>
      <c r="E9116" s="5"/>
      <c r="F9116" s="5"/>
      <c r="G9116" s="5"/>
    </row>
    <row r="9117" spans="1:7" s="15" customFormat="1" x14ac:dyDescent="0.15">
      <c r="A9117" s="6"/>
      <c r="B9117" s="15">
        <v>96</v>
      </c>
      <c r="C9117" s="18" t="str">
        <f>'Trimming summary script'!D97</f>
        <v>datacsv &lt;- read.csv("C:/NGS/save/NGS0_31.fastq.csv", header=F, col.names=data)</v>
      </c>
      <c r="D9117" s="5"/>
      <c r="E9117" s="5"/>
      <c r="F9117" s="5"/>
      <c r="G9117" s="5"/>
    </row>
    <row r="9118" spans="1:7" s="15" customFormat="1" x14ac:dyDescent="0.15">
      <c r="A9118" s="6"/>
      <c r="B9118" s="15">
        <v>97</v>
      </c>
      <c r="C9118" s="18" t="str">
        <f>'Trimming summary script'!D98</f>
        <v>datacsvSum &lt;- cbind(datacsvSum, datacsv[2])</v>
      </c>
      <c r="D9118" s="5"/>
      <c r="E9118" s="5"/>
      <c r="F9118" s="5"/>
      <c r="G9118" s="5"/>
    </row>
    <row r="9119" spans="1:7" s="15" customFormat="1" x14ac:dyDescent="0.15">
      <c r="A9119" s="6"/>
      <c r="B9119" s="15">
        <v>98</v>
      </c>
      <c r="C9119" s="18" t="str">
        <f>'Trimming summary script'!D99</f>
        <v>rm(datacsv)</v>
      </c>
      <c r="D9119" s="5"/>
      <c r="E9119" s="5"/>
      <c r="F9119" s="5"/>
      <c r="G9119" s="5"/>
    </row>
    <row r="9120" spans="1:7" s="15" customFormat="1" x14ac:dyDescent="0.15">
      <c r="A9120" s="6"/>
      <c r="B9120" s="15">
        <v>99</v>
      </c>
      <c r="C9120" s="18" t="str">
        <f>'Trimming summary script'!D100</f>
        <v>datacsv &lt;- read.csv("C:/NGS/save/NGS0_32.fastq.csv", header=F, col.names=data)</v>
      </c>
      <c r="D9120" s="5"/>
      <c r="E9120" s="5"/>
      <c r="F9120" s="5"/>
      <c r="G9120" s="5"/>
    </row>
    <row r="9121" spans="1:7" s="15" customFormat="1" x14ac:dyDescent="0.15">
      <c r="A9121" s="6"/>
      <c r="B9121" s="15">
        <v>100</v>
      </c>
      <c r="C9121" s="18" t="str">
        <f>'Trimming summary script'!D101</f>
        <v>datacsvSum &lt;- cbind(datacsvSum, datacsv[2])</v>
      </c>
      <c r="D9121" s="5"/>
      <c r="E9121" s="5"/>
      <c r="F9121" s="5"/>
      <c r="G9121" s="5"/>
    </row>
    <row r="9122" spans="1:7" s="15" customFormat="1" x14ac:dyDescent="0.15">
      <c r="A9122" s="6"/>
      <c r="B9122" s="15">
        <v>101</v>
      </c>
      <c r="C9122" s="18" t="str">
        <f>'Trimming summary script'!D102</f>
        <v>rm(datacsv)</v>
      </c>
      <c r="D9122" s="5"/>
      <c r="E9122" s="5"/>
      <c r="F9122" s="5"/>
      <c r="G9122" s="5"/>
    </row>
    <row r="9123" spans="1:7" s="15" customFormat="1" x14ac:dyDescent="0.15">
      <c r="A9123" s="6"/>
      <c r="B9123" s="15">
        <v>102</v>
      </c>
      <c r="C9123" s="18" t="str">
        <f>'Trimming summary script'!D103</f>
        <v>datacsv &lt;- read.csv("C:/NGS/save/NGS0_33.fastq.csv", header=F, col.names=data)</v>
      </c>
      <c r="D9123" s="5"/>
      <c r="E9123" s="5"/>
      <c r="F9123" s="5"/>
      <c r="G9123" s="5"/>
    </row>
    <row r="9124" spans="1:7" s="15" customFormat="1" x14ac:dyDescent="0.15">
      <c r="A9124" s="6"/>
      <c r="B9124" s="15">
        <v>103</v>
      </c>
      <c r="C9124" s="18" t="str">
        <f>'Trimming summary script'!D104</f>
        <v>datacsvSum &lt;- cbind(datacsvSum, datacsv[2])</v>
      </c>
      <c r="D9124" s="5"/>
      <c r="E9124" s="5"/>
      <c r="F9124" s="5"/>
      <c r="G9124" s="5"/>
    </row>
    <row r="9125" spans="1:7" s="15" customFormat="1" x14ac:dyDescent="0.15">
      <c r="A9125" s="6"/>
      <c r="B9125" s="15">
        <v>104</v>
      </c>
      <c r="C9125" s="18" t="str">
        <f>'Trimming summary script'!D105</f>
        <v>rm(datacsv)</v>
      </c>
      <c r="D9125" s="5"/>
      <c r="E9125" s="5"/>
      <c r="F9125" s="5"/>
      <c r="G9125" s="5"/>
    </row>
    <row r="9126" spans="1:7" s="15" customFormat="1" x14ac:dyDescent="0.15">
      <c r="A9126" s="6"/>
      <c r="B9126" s="15">
        <v>105</v>
      </c>
      <c r="C9126" s="18" t="str">
        <f>'Trimming summary script'!D106</f>
        <v>datacsv &lt;- read.csv("C:/NGS/save/NGS0_34.fastq.csv", header=F, col.names=data)</v>
      </c>
      <c r="D9126" s="5"/>
      <c r="E9126" s="5"/>
      <c r="F9126" s="5"/>
      <c r="G9126" s="5"/>
    </row>
    <row r="9127" spans="1:7" s="15" customFormat="1" x14ac:dyDescent="0.15">
      <c r="A9127" s="6"/>
      <c r="B9127" s="15">
        <v>106</v>
      </c>
      <c r="C9127" s="18" t="str">
        <f>'Trimming summary script'!D107</f>
        <v>datacsvSum &lt;- cbind(datacsvSum, datacsv[2])</v>
      </c>
      <c r="D9127" s="5"/>
      <c r="E9127" s="5"/>
      <c r="F9127" s="5"/>
      <c r="G9127" s="5"/>
    </row>
    <row r="9128" spans="1:7" s="15" customFormat="1" x14ac:dyDescent="0.15">
      <c r="A9128" s="6"/>
      <c r="B9128" s="15">
        <v>107</v>
      </c>
      <c r="C9128" s="18" t="str">
        <f>'Trimming summary script'!D108</f>
        <v>rm(datacsv)</v>
      </c>
      <c r="D9128" s="5"/>
      <c r="E9128" s="5"/>
      <c r="F9128" s="5"/>
      <c r="G9128" s="5"/>
    </row>
    <row r="9129" spans="1:7" s="15" customFormat="1" x14ac:dyDescent="0.15">
      <c r="A9129" s="6"/>
      <c r="B9129" s="15">
        <v>108</v>
      </c>
      <c r="C9129" s="18" t="str">
        <f>'Trimming summary script'!D109</f>
        <v>datacsv &lt;- read.csv("C:/NGS/save/NGS0_35.fastq.csv", header=F, col.names=data)</v>
      </c>
      <c r="D9129" s="5"/>
      <c r="E9129" s="5"/>
      <c r="F9129" s="5"/>
      <c r="G9129" s="5"/>
    </row>
    <row r="9130" spans="1:7" s="15" customFormat="1" x14ac:dyDescent="0.15">
      <c r="A9130" s="6"/>
      <c r="B9130" s="15">
        <v>109</v>
      </c>
      <c r="C9130" s="18" t="str">
        <f>'Trimming summary script'!D110</f>
        <v>datacsvSum &lt;- cbind(datacsvSum, datacsv[2])</v>
      </c>
      <c r="D9130" s="5"/>
      <c r="E9130" s="5"/>
      <c r="F9130" s="5"/>
      <c r="G9130" s="5"/>
    </row>
    <row r="9131" spans="1:7" s="15" customFormat="1" x14ac:dyDescent="0.15">
      <c r="A9131" s="6"/>
      <c r="B9131" s="15">
        <v>110</v>
      </c>
      <c r="C9131" s="18" t="str">
        <f>'Trimming summary script'!D111</f>
        <v>rm(datacsv)</v>
      </c>
      <c r="D9131" s="5"/>
      <c r="E9131" s="5"/>
      <c r="F9131" s="5"/>
      <c r="G9131" s="5"/>
    </row>
    <row r="9132" spans="1:7" s="15" customFormat="1" x14ac:dyDescent="0.15">
      <c r="A9132" s="6"/>
      <c r="B9132" s="15">
        <v>111</v>
      </c>
      <c r="C9132" s="18" t="str">
        <f>'Trimming summary script'!D112</f>
        <v>datacsv &lt;- read.csv("C:/NGS/save/NGS0_36.fastq.csv", header=F, col.names=data)</v>
      </c>
      <c r="D9132" s="5"/>
      <c r="E9132" s="5"/>
      <c r="F9132" s="5"/>
      <c r="G9132" s="5"/>
    </row>
    <row r="9133" spans="1:7" s="15" customFormat="1" x14ac:dyDescent="0.15">
      <c r="A9133" s="6"/>
      <c r="B9133" s="15">
        <v>112</v>
      </c>
      <c r="C9133" s="18" t="str">
        <f>'Trimming summary script'!D113</f>
        <v>datacsvSum &lt;- cbind(datacsvSum, datacsv[2])</v>
      </c>
      <c r="D9133" s="5"/>
      <c r="E9133" s="5"/>
      <c r="F9133" s="5"/>
      <c r="G9133" s="5"/>
    </row>
    <row r="9134" spans="1:7" s="15" customFormat="1" x14ac:dyDescent="0.15">
      <c r="A9134" s="6"/>
      <c r="B9134" s="15">
        <v>113</v>
      </c>
      <c r="C9134" s="18" t="str">
        <f>'Trimming summary script'!D114</f>
        <v>rm(datacsv)</v>
      </c>
      <c r="D9134" s="5"/>
      <c r="E9134" s="5"/>
      <c r="F9134" s="5"/>
      <c r="G9134" s="5"/>
    </row>
    <row r="9135" spans="1:7" s="15" customFormat="1" x14ac:dyDescent="0.15">
      <c r="A9135" s="6"/>
      <c r="B9135" s="15">
        <v>114</v>
      </c>
      <c r="C9135" s="18" t="str">
        <f>'Trimming summary script'!D115</f>
        <v>datacsv &lt;- read.csv("C:/NGS/save/NGS0_37.fastq.csv", header=F, col.names=data)</v>
      </c>
      <c r="D9135" s="5"/>
      <c r="E9135" s="5"/>
      <c r="F9135" s="5"/>
      <c r="G9135" s="5"/>
    </row>
    <row r="9136" spans="1:7" s="15" customFormat="1" x14ac:dyDescent="0.15">
      <c r="A9136" s="6"/>
      <c r="B9136" s="15">
        <v>115</v>
      </c>
      <c r="C9136" s="18" t="str">
        <f>'Trimming summary script'!D116</f>
        <v>datacsvSum &lt;- cbind(datacsvSum, datacsv[2])</v>
      </c>
      <c r="D9136" s="5"/>
      <c r="E9136" s="5"/>
      <c r="F9136" s="5"/>
      <c r="G9136" s="5"/>
    </row>
    <row r="9137" spans="1:7" s="15" customFormat="1" x14ac:dyDescent="0.15">
      <c r="A9137" s="6"/>
      <c r="B9137" s="15">
        <v>116</v>
      </c>
      <c r="C9137" s="18" t="str">
        <f>'Trimming summary script'!D117</f>
        <v>rm(datacsv)</v>
      </c>
      <c r="D9137" s="5"/>
      <c r="E9137" s="5"/>
      <c r="F9137" s="5"/>
      <c r="G9137" s="5"/>
    </row>
    <row r="9138" spans="1:7" s="15" customFormat="1" x14ac:dyDescent="0.15">
      <c r="A9138" s="6"/>
      <c r="B9138" s="15">
        <v>117</v>
      </c>
      <c r="C9138" s="18" t="str">
        <f>'Trimming summary script'!D118</f>
        <v>datacsv &lt;- read.csv("C:/NGS/save/NGS0_38.fastq.csv", header=F, col.names=data)</v>
      </c>
      <c r="D9138" s="5"/>
      <c r="E9138" s="5"/>
      <c r="F9138" s="5"/>
      <c r="G9138" s="5"/>
    </row>
    <row r="9139" spans="1:7" s="15" customFormat="1" x14ac:dyDescent="0.15">
      <c r="A9139" s="6"/>
      <c r="B9139" s="15">
        <v>118</v>
      </c>
      <c r="C9139" s="18" t="str">
        <f>'Trimming summary script'!D119</f>
        <v>datacsvSum &lt;- cbind(datacsvSum, datacsv[2])</v>
      </c>
      <c r="D9139" s="5"/>
      <c r="E9139" s="5"/>
      <c r="F9139" s="5"/>
      <c r="G9139" s="5"/>
    </row>
    <row r="9140" spans="1:7" s="15" customFormat="1" x14ac:dyDescent="0.15">
      <c r="A9140" s="6"/>
      <c r="B9140" s="15">
        <v>119</v>
      </c>
      <c r="C9140" s="18" t="str">
        <f>'Trimming summary script'!D120</f>
        <v>rm(datacsv)</v>
      </c>
      <c r="D9140" s="5"/>
      <c r="E9140" s="5"/>
      <c r="F9140" s="5"/>
      <c r="G9140" s="5"/>
    </row>
    <row r="9141" spans="1:7" s="15" customFormat="1" x14ac:dyDescent="0.15">
      <c r="A9141" s="6"/>
      <c r="B9141" s="15">
        <v>120</v>
      </c>
      <c r="C9141" s="18" t="str">
        <f>'Trimming summary script'!D121</f>
        <v>datacsv &lt;- read.csv("C:/NGS/save/NGS0_39.fastq.csv", header=F, col.names=data)</v>
      </c>
      <c r="D9141" s="5"/>
      <c r="E9141" s="5"/>
      <c r="F9141" s="5"/>
      <c r="G9141" s="5"/>
    </row>
    <row r="9142" spans="1:7" s="15" customFormat="1" x14ac:dyDescent="0.15">
      <c r="A9142" s="6"/>
      <c r="B9142" s="15">
        <v>121</v>
      </c>
      <c r="C9142" s="18" t="str">
        <f>'Trimming summary script'!D122</f>
        <v>datacsvSum &lt;- cbind(datacsvSum, datacsv[2])</v>
      </c>
      <c r="D9142" s="5"/>
      <c r="E9142" s="5"/>
      <c r="F9142" s="5"/>
      <c r="G9142" s="5"/>
    </row>
    <row r="9143" spans="1:7" s="15" customFormat="1" x14ac:dyDescent="0.15">
      <c r="A9143" s="6"/>
      <c r="B9143" s="15">
        <v>122</v>
      </c>
      <c r="C9143" s="18" t="str">
        <f>'Trimming summary script'!D123</f>
        <v>rm(datacsv)</v>
      </c>
      <c r="D9143" s="5"/>
      <c r="E9143" s="5"/>
      <c r="F9143" s="5"/>
      <c r="G9143" s="5"/>
    </row>
    <row r="9144" spans="1:7" s="15" customFormat="1" x14ac:dyDescent="0.15">
      <c r="A9144" s="6"/>
      <c r="B9144" s="15">
        <v>123</v>
      </c>
      <c r="C9144" s="18" t="str">
        <f>'Trimming summary script'!D124</f>
        <v>datacsv &lt;- read.csv("C:/NGS/save/NGS0_40.fastq.csv", header=F, col.names=data)</v>
      </c>
      <c r="D9144" s="5"/>
      <c r="E9144" s="5"/>
      <c r="F9144" s="5"/>
      <c r="G9144" s="5"/>
    </row>
    <row r="9145" spans="1:7" s="15" customFormat="1" x14ac:dyDescent="0.15">
      <c r="A9145" s="6"/>
      <c r="B9145" s="15">
        <v>124</v>
      </c>
      <c r="C9145" s="18" t="str">
        <f>'Trimming summary script'!D125</f>
        <v>datacsvSum &lt;- cbind(datacsvSum, datacsv[2])</v>
      </c>
      <c r="D9145" s="5"/>
      <c r="E9145" s="5"/>
      <c r="F9145" s="5"/>
      <c r="G9145" s="5"/>
    </row>
    <row r="9146" spans="1:7" s="15" customFormat="1" x14ac:dyDescent="0.15">
      <c r="A9146" s="6"/>
      <c r="B9146" s="15">
        <v>125</v>
      </c>
      <c r="C9146" s="18" t="str">
        <f>'Trimming summary script'!D126</f>
        <v>rm(datacsv)</v>
      </c>
      <c r="D9146" s="5"/>
      <c r="E9146" s="5"/>
      <c r="F9146" s="5"/>
      <c r="G9146" s="5"/>
    </row>
    <row r="9147" spans="1:7" s="15" customFormat="1" x14ac:dyDescent="0.15">
      <c r="A9147" s="6"/>
      <c r="B9147" s="15">
        <v>126</v>
      </c>
      <c r="C9147" s="18" t="str">
        <f>'Trimming summary script'!D127</f>
        <v>datacsv &lt;- read.csv("C:/NGS/save/NGS0_41.fastq.csv", header=F, col.names=data)</v>
      </c>
      <c r="D9147" s="5"/>
      <c r="E9147" s="5"/>
      <c r="F9147" s="5"/>
      <c r="G9147" s="5"/>
    </row>
    <row r="9148" spans="1:7" s="15" customFormat="1" x14ac:dyDescent="0.15">
      <c r="A9148" s="6"/>
      <c r="B9148" s="15">
        <v>127</v>
      </c>
      <c r="C9148" s="18" t="str">
        <f>'Trimming summary script'!D128</f>
        <v>datacsvSum &lt;- cbind(datacsvSum, datacsv[2])</v>
      </c>
      <c r="D9148" s="5"/>
      <c r="E9148" s="5"/>
      <c r="F9148" s="5"/>
      <c r="G9148" s="5"/>
    </row>
    <row r="9149" spans="1:7" s="15" customFormat="1" x14ac:dyDescent="0.15">
      <c r="A9149" s="6"/>
      <c r="B9149" s="15">
        <v>128</v>
      </c>
      <c r="C9149" s="18" t="str">
        <f>'Trimming summary script'!D129</f>
        <v>rm(datacsv)</v>
      </c>
      <c r="D9149" s="5"/>
      <c r="E9149" s="5"/>
      <c r="F9149" s="5"/>
      <c r="G9149" s="5"/>
    </row>
    <row r="9150" spans="1:7" s="15" customFormat="1" x14ac:dyDescent="0.15">
      <c r="A9150" s="6"/>
      <c r="B9150" s="15">
        <v>129</v>
      </c>
      <c r="C9150" s="18" t="str">
        <f>'Trimming summary script'!D130</f>
        <v>datacsv &lt;- read.csv("C:/NGS/save/NGS0_42.fastq.csv", header=F, col.names=data)</v>
      </c>
      <c r="D9150" s="5"/>
      <c r="E9150" s="5"/>
      <c r="F9150" s="5"/>
      <c r="G9150" s="5"/>
    </row>
    <row r="9151" spans="1:7" s="15" customFormat="1" x14ac:dyDescent="0.15">
      <c r="A9151" s="6"/>
      <c r="B9151" s="15">
        <v>130</v>
      </c>
      <c r="C9151" s="18" t="str">
        <f>'Trimming summary script'!D131</f>
        <v>datacsvSum &lt;- cbind(datacsvSum, datacsv[2])</v>
      </c>
      <c r="D9151" s="5"/>
      <c r="E9151" s="5"/>
      <c r="F9151" s="5"/>
      <c r="G9151" s="5"/>
    </row>
    <row r="9152" spans="1:7" s="15" customFormat="1" x14ac:dyDescent="0.15">
      <c r="A9152" s="6"/>
      <c r="B9152" s="15">
        <v>131</v>
      </c>
      <c r="C9152" s="18" t="str">
        <f>'Trimming summary script'!D132</f>
        <v>rm(datacsv)</v>
      </c>
      <c r="D9152" s="5"/>
      <c r="E9152" s="5"/>
      <c r="F9152" s="5"/>
      <c r="G9152" s="5"/>
    </row>
    <row r="9153" spans="1:7" s="15" customFormat="1" x14ac:dyDescent="0.15">
      <c r="A9153" s="6"/>
      <c r="B9153" s="15">
        <v>132</v>
      </c>
      <c r="C9153" s="18" t="str">
        <f>'Trimming summary script'!D133</f>
        <v>datacsv &lt;- read.csv("C:/NGS/save/NGS0_43.fastq.csv", header=F, col.names=data)</v>
      </c>
      <c r="D9153" s="5"/>
      <c r="E9153" s="5"/>
      <c r="F9153" s="5"/>
      <c r="G9153" s="5"/>
    </row>
    <row r="9154" spans="1:7" s="15" customFormat="1" x14ac:dyDescent="0.15">
      <c r="A9154" s="6"/>
      <c r="B9154" s="15">
        <v>133</v>
      </c>
      <c r="C9154" s="18" t="str">
        <f>'Trimming summary script'!D134</f>
        <v>datacsvSum &lt;- cbind(datacsvSum, datacsv[2])</v>
      </c>
      <c r="D9154" s="5"/>
      <c r="E9154" s="5"/>
      <c r="F9154" s="5"/>
      <c r="G9154" s="5"/>
    </row>
    <row r="9155" spans="1:7" s="15" customFormat="1" x14ac:dyDescent="0.15">
      <c r="A9155" s="6"/>
      <c r="B9155" s="15">
        <v>134</v>
      </c>
      <c r="C9155" s="18" t="str">
        <f>'Trimming summary script'!D135</f>
        <v>rm(datacsv)</v>
      </c>
      <c r="D9155" s="5"/>
      <c r="E9155" s="5"/>
      <c r="F9155" s="5"/>
      <c r="G9155" s="5"/>
    </row>
    <row r="9156" spans="1:7" s="15" customFormat="1" x14ac:dyDescent="0.15">
      <c r="A9156" s="6"/>
      <c r="B9156" s="15">
        <v>135</v>
      </c>
      <c r="C9156" s="18" t="str">
        <f>'Trimming summary script'!D136</f>
        <v>datacsv &lt;- read.csv("C:/NGS/save/NGS0_44.fastq.csv", header=F, col.names=data)</v>
      </c>
      <c r="D9156" s="5"/>
      <c r="E9156" s="5"/>
      <c r="F9156" s="5"/>
      <c r="G9156" s="5"/>
    </row>
    <row r="9157" spans="1:7" s="15" customFormat="1" x14ac:dyDescent="0.15">
      <c r="A9157" s="6"/>
      <c r="B9157" s="15">
        <v>136</v>
      </c>
      <c r="C9157" s="18" t="str">
        <f>'Trimming summary script'!D137</f>
        <v>datacsvSum &lt;- cbind(datacsvSum, datacsv[2])</v>
      </c>
      <c r="D9157" s="5"/>
      <c r="E9157" s="5"/>
      <c r="F9157" s="5"/>
      <c r="G9157" s="5"/>
    </row>
    <row r="9158" spans="1:7" s="15" customFormat="1" x14ac:dyDescent="0.15">
      <c r="A9158" s="6"/>
      <c r="B9158" s="15">
        <v>137</v>
      </c>
      <c r="C9158" s="18" t="str">
        <f>'Trimming summary script'!D138</f>
        <v>rm(datacsv)</v>
      </c>
      <c r="D9158" s="5"/>
      <c r="E9158" s="5"/>
      <c r="F9158" s="5"/>
      <c r="G9158" s="5"/>
    </row>
    <row r="9159" spans="1:7" s="15" customFormat="1" x14ac:dyDescent="0.15">
      <c r="A9159" s="6"/>
      <c r="B9159" s="15">
        <v>138</v>
      </c>
      <c r="C9159" s="18" t="str">
        <f>'Trimming summary script'!D139</f>
        <v>datacsv &lt;- read.csv("C:/NGS/save/NGS0_45.fastq.csv", header=F, col.names=data)</v>
      </c>
      <c r="D9159" s="5"/>
      <c r="E9159" s="5"/>
      <c r="F9159" s="5"/>
      <c r="G9159" s="5"/>
    </row>
    <row r="9160" spans="1:7" s="15" customFormat="1" x14ac:dyDescent="0.15">
      <c r="A9160" s="6"/>
      <c r="B9160" s="15">
        <v>139</v>
      </c>
      <c r="C9160" s="18" t="str">
        <f>'Trimming summary script'!D140</f>
        <v>datacsvSum &lt;- cbind(datacsvSum, datacsv[2])</v>
      </c>
      <c r="D9160" s="5"/>
      <c r="E9160" s="5"/>
      <c r="F9160" s="5"/>
      <c r="G9160" s="5"/>
    </row>
    <row r="9161" spans="1:7" s="15" customFormat="1" x14ac:dyDescent="0.15">
      <c r="A9161" s="6"/>
      <c r="B9161" s="15">
        <v>140</v>
      </c>
      <c r="C9161" s="18" t="str">
        <f>'Trimming summary script'!D141</f>
        <v>rm(datacsv)</v>
      </c>
      <c r="D9161" s="5"/>
      <c r="E9161" s="5"/>
      <c r="F9161" s="5"/>
      <c r="G9161" s="5"/>
    </row>
    <row r="9162" spans="1:7" s="15" customFormat="1" x14ac:dyDescent="0.15">
      <c r="A9162" s="6"/>
      <c r="B9162" s="15">
        <v>141</v>
      </c>
      <c r="C9162" s="18" t="str">
        <f>'Trimming summary script'!D142</f>
        <v>datacsv &lt;- read.csv("C:/NGS/save/NGS0_46.fastq.csv", header=F, col.names=data)</v>
      </c>
      <c r="D9162" s="5"/>
      <c r="E9162" s="5"/>
      <c r="F9162" s="5"/>
      <c r="G9162" s="5"/>
    </row>
    <row r="9163" spans="1:7" s="15" customFormat="1" x14ac:dyDescent="0.15">
      <c r="A9163" s="6"/>
      <c r="B9163" s="15">
        <v>142</v>
      </c>
      <c r="C9163" s="18" t="str">
        <f>'Trimming summary script'!D143</f>
        <v>datacsvSum &lt;- cbind(datacsvSum, datacsv[2])</v>
      </c>
      <c r="D9163" s="5"/>
      <c r="E9163" s="5"/>
      <c r="F9163" s="5"/>
      <c r="G9163" s="5"/>
    </row>
    <row r="9164" spans="1:7" s="15" customFormat="1" x14ac:dyDescent="0.15">
      <c r="A9164" s="6"/>
      <c r="B9164" s="15">
        <v>143</v>
      </c>
      <c r="C9164" s="18" t="str">
        <f>'Trimming summary script'!D144</f>
        <v>rm(datacsv)</v>
      </c>
      <c r="D9164" s="5"/>
      <c r="E9164" s="5"/>
      <c r="F9164" s="5"/>
      <c r="G9164" s="5"/>
    </row>
    <row r="9165" spans="1:7" s="15" customFormat="1" x14ac:dyDescent="0.15">
      <c r="A9165" s="6"/>
      <c r="B9165" s="15">
        <v>144</v>
      </c>
      <c r="C9165" s="18" t="str">
        <f>'Trimming summary script'!D145</f>
        <v>datacsv &lt;- read.csv("C:/NGS/save/NGS0_47.fastq.csv", header=F, col.names=data)</v>
      </c>
      <c r="D9165" s="5"/>
      <c r="E9165" s="5"/>
      <c r="F9165" s="5"/>
      <c r="G9165" s="5"/>
    </row>
    <row r="9166" spans="1:7" s="15" customFormat="1" x14ac:dyDescent="0.15">
      <c r="A9166" s="6"/>
      <c r="B9166" s="15">
        <v>145</v>
      </c>
      <c r="C9166" s="18" t="str">
        <f>'Trimming summary script'!D146</f>
        <v>datacsvSum &lt;- cbind(datacsvSum, datacsv[2])</v>
      </c>
      <c r="D9166" s="5"/>
      <c r="E9166" s="5"/>
      <c r="F9166" s="5"/>
      <c r="G9166" s="5"/>
    </row>
    <row r="9167" spans="1:7" s="15" customFormat="1" x14ac:dyDescent="0.15">
      <c r="A9167" s="6"/>
      <c r="B9167" s="15">
        <v>146</v>
      </c>
      <c r="C9167" s="18" t="str">
        <f>'Trimming summary script'!D147</f>
        <v>rm(datacsv)</v>
      </c>
      <c r="D9167" s="5"/>
      <c r="E9167" s="5"/>
      <c r="F9167" s="5"/>
      <c r="G9167" s="5"/>
    </row>
    <row r="9168" spans="1:7" s="15" customFormat="1" x14ac:dyDescent="0.15">
      <c r="A9168" s="6"/>
      <c r="B9168" s="15">
        <v>147</v>
      </c>
      <c r="C9168" s="18" t="str">
        <f>'Trimming summary script'!D148</f>
        <v>datacsv &lt;- read.csv("C:/NGS/save/NGS0_48.fastq.csv", header=F, col.names=data)</v>
      </c>
      <c r="D9168" s="5"/>
      <c r="E9168" s="5"/>
      <c r="F9168" s="5"/>
      <c r="G9168" s="5"/>
    </row>
    <row r="9169" spans="1:7" s="15" customFormat="1" x14ac:dyDescent="0.15">
      <c r="A9169" s="6"/>
      <c r="B9169" s="15">
        <v>148</v>
      </c>
      <c r="C9169" s="18" t="str">
        <f>'Trimming summary script'!D149</f>
        <v>datacsvSum &lt;- cbind(datacsvSum, datacsv[2])</v>
      </c>
      <c r="D9169" s="5"/>
      <c r="E9169" s="5"/>
      <c r="F9169" s="5"/>
      <c r="G9169" s="5"/>
    </row>
    <row r="9170" spans="1:7" s="15" customFormat="1" x14ac:dyDescent="0.15">
      <c r="A9170" s="6"/>
      <c r="B9170" s="15">
        <v>149</v>
      </c>
      <c r="C9170" s="18" t="str">
        <f>'Trimming summary script'!D150</f>
        <v>rm(datacsv)</v>
      </c>
      <c r="D9170" s="5"/>
      <c r="E9170" s="5"/>
      <c r="F9170" s="5"/>
      <c r="G9170" s="5"/>
    </row>
    <row r="9171" spans="1:7" s="15" customFormat="1" x14ac:dyDescent="0.15">
      <c r="A9171" s="6"/>
      <c r="B9171" s="15">
        <v>150</v>
      </c>
      <c r="C9171" s="18" t="str">
        <f>'Trimming summary script'!D151</f>
        <v>datacsv &lt;- read.csv("C:/NGS/save/NGS0_49.fastq.csv", header=F, col.names=data)</v>
      </c>
      <c r="D9171" s="5"/>
      <c r="E9171" s="5"/>
      <c r="F9171" s="5"/>
      <c r="G9171" s="5"/>
    </row>
    <row r="9172" spans="1:7" s="15" customFormat="1" x14ac:dyDescent="0.15">
      <c r="A9172" s="6"/>
      <c r="B9172" s="15">
        <v>151</v>
      </c>
      <c r="C9172" s="18" t="str">
        <f>'Trimming summary script'!D152</f>
        <v>datacsvSum &lt;- cbind(datacsvSum, datacsv[2])</v>
      </c>
      <c r="D9172" s="5"/>
      <c r="E9172" s="5"/>
      <c r="F9172" s="5"/>
      <c r="G9172" s="5"/>
    </row>
    <row r="9173" spans="1:7" s="15" customFormat="1" x14ac:dyDescent="0.15">
      <c r="A9173" s="6"/>
      <c r="B9173" s="15">
        <v>152</v>
      </c>
      <c r="C9173" s="18" t="str">
        <f>'Trimming summary script'!D153</f>
        <v>rm(datacsv)</v>
      </c>
      <c r="D9173" s="5"/>
      <c r="E9173" s="5"/>
      <c r="F9173" s="5"/>
      <c r="G9173" s="5"/>
    </row>
    <row r="9174" spans="1:7" s="15" customFormat="1" x14ac:dyDescent="0.15">
      <c r="A9174" s="6"/>
      <c r="B9174" s="15">
        <v>153</v>
      </c>
      <c r="C9174" s="18" t="str">
        <f>'Trimming summary script'!D154</f>
        <v>datacsv &lt;- read.csv("C:/NGS/save/NGS0_50.fastq.csv", header=F, col.names=data)</v>
      </c>
      <c r="D9174" s="5"/>
      <c r="E9174" s="5"/>
      <c r="F9174" s="5"/>
      <c r="G9174" s="5"/>
    </row>
    <row r="9175" spans="1:7" s="15" customFormat="1" x14ac:dyDescent="0.15">
      <c r="A9175" s="6"/>
      <c r="B9175" s="15">
        <v>154</v>
      </c>
      <c r="C9175" s="18" t="str">
        <f>'Trimming summary script'!D155</f>
        <v>datacsvSum &lt;- cbind(datacsvSum, datacsv[2])</v>
      </c>
      <c r="D9175" s="5"/>
      <c r="E9175" s="5"/>
      <c r="F9175" s="5"/>
      <c r="G9175" s="5"/>
    </row>
    <row r="9176" spans="1:7" s="15" customFormat="1" x14ac:dyDescent="0.15">
      <c r="A9176" s="6"/>
      <c r="B9176" s="15">
        <v>155</v>
      </c>
      <c r="C9176" s="18" t="str">
        <f>'Trimming summary script'!D156</f>
        <v>rm(datacsv)</v>
      </c>
      <c r="D9176" s="5"/>
      <c r="E9176" s="5"/>
      <c r="F9176" s="5"/>
      <c r="G9176" s="5"/>
    </row>
    <row r="9177" spans="1:7" s="15" customFormat="1" x14ac:dyDescent="0.15">
      <c r="A9177" s="6"/>
      <c r="B9177" s="15">
        <v>156</v>
      </c>
      <c r="C9177" s="18" t="str">
        <f>'Trimming summary script'!D157</f>
        <v>datacsv &lt;- read.csv("C:/NGS/save/NGS0_51.fastq.csv", header=F, col.names=data)</v>
      </c>
      <c r="D9177" s="5"/>
      <c r="E9177" s="5"/>
      <c r="F9177" s="5"/>
      <c r="G9177" s="5"/>
    </row>
    <row r="9178" spans="1:7" s="15" customFormat="1" x14ac:dyDescent="0.15">
      <c r="A9178" s="6"/>
      <c r="B9178" s="15">
        <v>157</v>
      </c>
      <c r="C9178" s="18" t="str">
        <f>'Trimming summary script'!D158</f>
        <v>datacsvSum &lt;- cbind(datacsvSum, datacsv[2])</v>
      </c>
      <c r="D9178" s="5"/>
      <c r="E9178" s="5"/>
      <c r="F9178" s="5"/>
      <c r="G9178" s="5"/>
    </row>
    <row r="9179" spans="1:7" s="15" customFormat="1" x14ac:dyDescent="0.15">
      <c r="A9179" s="6"/>
      <c r="B9179" s="15">
        <v>158</v>
      </c>
      <c r="C9179" s="18" t="str">
        <f>'Trimming summary script'!D159</f>
        <v>rm(datacsv)</v>
      </c>
      <c r="D9179" s="5"/>
      <c r="E9179" s="5"/>
      <c r="F9179" s="5"/>
      <c r="G9179" s="5"/>
    </row>
    <row r="9180" spans="1:7" s="15" customFormat="1" x14ac:dyDescent="0.15">
      <c r="A9180" s="6"/>
      <c r="B9180" s="15">
        <v>159</v>
      </c>
      <c r="C9180" s="18" t="str">
        <f>'Trimming summary script'!D160</f>
        <v>datacsv &lt;- read.csv("C:/NGS/save/NGS0_52.fastq.csv", header=F, col.names=data)</v>
      </c>
      <c r="D9180" s="5"/>
      <c r="E9180" s="5"/>
      <c r="F9180" s="5"/>
      <c r="G9180" s="5"/>
    </row>
    <row r="9181" spans="1:7" s="15" customFormat="1" x14ac:dyDescent="0.15">
      <c r="A9181" s="6"/>
      <c r="B9181" s="15">
        <v>160</v>
      </c>
      <c r="C9181" s="18" t="str">
        <f>'Trimming summary script'!D161</f>
        <v>datacsvSum &lt;- cbind(datacsvSum, datacsv[2])</v>
      </c>
      <c r="D9181" s="5"/>
      <c r="E9181" s="5"/>
      <c r="F9181" s="5"/>
      <c r="G9181" s="5"/>
    </row>
    <row r="9182" spans="1:7" s="15" customFormat="1" x14ac:dyDescent="0.15">
      <c r="A9182" s="6"/>
      <c r="B9182" s="15">
        <v>161</v>
      </c>
      <c r="C9182" s="18" t="str">
        <f>'Trimming summary script'!D162</f>
        <v>rm(datacsv)</v>
      </c>
      <c r="D9182" s="5"/>
      <c r="E9182" s="5"/>
      <c r="F9182" s="5"/>
      <c r="G9182" s="5"/>
    </row>
    <row r="9183" spans="1:7" s="15" customFormat="1" x14ac:dyDescent="0.15">
      <c r="A9183" s="6"/>
      <c r="B9183" s="15">
        <v>162</v>
      </c>
      <c r="C9183" s="18" t="str">
        <f>'Trimming summary script'!D163</f>
        <v>datacsv &lt;- read.csv("C:/NGS/save/NGS0_53.fastq.csv", header=F, col.names=data)</v>
      </c>
      <c r="D9183" s="5"/>
      <c r="E9183" s="5"/>
      <c r="F9183" s="5"/>
      <c r="G9183" s="5"/>
    </row>
    <row r="9184" spans="1:7" s="15" customFormat="1" x14ac:dyDescent="0.15">
      <c r="A9184" s="6"/>
      <c r="B9184" s="15">
        <v>163</v>
      </c>
      <c r="C9184" s="18" t="str">
        <f>'Trimming summary script'!D164</f>
        <v>datacsvSum &lt;- cbind(datacsvSum, datacsv[2])</v>
      </c>
      <c r="D9184" s="5"/>
      <c r="E9184" s="5"/>
      <c r="F9184" s="5"/>
      <c r="G9184" s="5"/>
    </row>
    <row r="9185" spans="1:7" s="15" customFormat="1" x14ac:dyDescent="0.15">
      <c r="A9185" s="6"/>
      <c r="B9185" s="15">
        <v>164</v>
      </c>
      <c r="C9185" s="18" t="str">
        <f>'Trimming summary script'!D165</f>
        <v>rm(datacsv)</v>
      </c>
      <c r="D9185" s="5"/>
      <c r="E9185" s="5"/>
      <c r="F9185" s="5"/>
      <c r="G9185" s="5"/>
    </row>
    <row r="9186" spans="1:7" s="15" customFormat="1" x14ac:dyDescent="0.15">
      <c r="A9186" s="6"/>
      <c r="B9186" s="15">
        <v>165</v>
      </c>
      <c r="C9186" s="18" t="str">
        <f>'Trimming summary script'!D166</f>
        <v>datacsv &lt;- read.csv("C:/NGS/save/NGS0_54.fastq.csv", header=F, col.names=data)</v>
      </c>
      <c r="D9186" s="5"/>
      <c r="E9186" s="5"/>
      <c r="F9186" s="5"/>
      <c r="G9186" s="5"/>
    </row>
    <row r="9187" spans="1:7" s="15" customFormat="1" x14ac:dyDescent="0.15">
      <c r="A9187" s="6"/>
      <c r="B9187" s="15">
        <v>166</v>
      </c>
      <c r="C9187" s="18" t="str">
        <f>'Trimming summary script'!D167</f>
        <v>datacsvSum &lt;- cbind(datacsvSum, datacsv[2])</v>
      </c>
      <c r="D9187" s="5"/>
      <c r="E9187" s="5"/>
      <c r="F9187" s="5"/>
      <c r="G9187" s="5"/>
    </row>
    <row r="9188" spans="1:7" s="15" customFormat="1" x14ac:dyDescent="0.15">
      <c r="A9188" s="6"/>
      <c r="B9188" s="15">
        <v>167</v>
      </c>
      <c r="C9188" s="18" t="str">
        <f>'Trimming summary script'!D168</f>
        <v>rm(datacsv)</v>
      </c>
      <c r="D9188" s="5"/>
      <c r="E9188" s="5"/>
      <c r="F9188" s="5"/>
      <c r="G9188" s="5"/>
    </row>
    <row r="9189" spans="1:7" s="15" customFormat="1" x14ac:dyDescent="0.15">
      <c r="A9189" s="6"/>
      <c r="B9189" s="15">
        <v>168</v>
      </c>
      <c r="C9189" s="18" t="str">
        <f>'Trimming summary script'!D169</f>
        <v>datacsv &lt;- read.csv("C:/NGS/save/NGS0_55.fastq.csv", header=F, col.names=data)</v>
      </c>
      <c r="D9189" s="5"/>
      <c r="E9189" s="5"/>
      <c r="F9189" s="5"/>
      <c r="G9189" s="5"/>
    </row>
    <row r="9190" spans="1:7" s="15" customFormat="1" x14ac:dyDescent="0.15">
      <c r="A9190" s="6"/>
      <c r="B9190" s="15">
        <v>169</v>
      </c>
      <c r="C9190" s="18" t="str">
        <f>'Trimming summary script'!D170</f>
        <v>datacsvSum &lt;- cbind(datacsvSum, datacsv[2])</v>
      </c>
      <c r="D9190" s="5"/>
      <c r="E9190" s="5"/>
      <c r="F9190" s="5"/>
      <c r="G9190" s="5"/>
    </row>
    <row r="9191" spans="1:7" s="15" customFormat="1" x14ac:dyDescent="0.15">
      <c r="A9191" s="6"/>
      <c r="B9191" s="15">
        <v>170</v>
      </c>
      <c r="C9191" s="18" t="str">
        <f>'Trimming summary script'!D171</f>
        <v>rm(datacsv)</v>
      </c>
      <c r="D9191" s="5"/>
      <c r="E9191" s="5"/>
      <c r="F9191" s="5"/>
      <c r="G9191" s="5"/>
    </row>
    <row r="9192" spans="1:7" s="15" customFormat="1" x14ac:dyDescent="0.15">
      <c r="A9192" s="6"/>
      <c r="B9192" s="15">
        <v>171</v>
      </c>
      <c r="C9192" s="18" t="str">
        <f>'Trimming summary script'!D172</f>
        <v>datacsv &lt;- read.csv("C:/NGS/save/NGS0_56.fastq.csv", header=F, col.names=data)</v>
      </c>
      <c r="D9192" s="5"/>
      <c r="E9192" s="5"/>
      <c r="F9192" s="5"/>
      <c r="G9192" s="5"/>
    </row>
    <row r="9193" spans="1:7" s="15" customFormat="1" x14ac:dyDescent="0.15">
      <c r="A9193" s="6"/>
      <c r="B9193" s="15">
        <v>172</v>
      </c>
      <c r="C9193" s="18" t="str">
        <f>'Trimming summary script'!D173</f>
        <v>datacsvSum &lt;- cbind(datacsvSum, datacsv[2])</v>
      </c>
      <c r="D9193" s="5"/>
      <c r="E9193" s="5"/>
      <c r="F9193" s="5"/>
      <c r="G9193" s="5"/>
    </row>
    <row r="9194" spans="1:7" s="15" customFormat="1" x14ac:dyDescent="0.15">
      <c r="A9194" s="6"/>
      <c r="B9194" s="15">
        <v>173</v>
      </c>
      <c r="C9194" s="18" t="str">
        <f>'Trimming summary script'!D174</f>
        <v>rm(datacsv)</v>
      </c>
      <c r="D9194" s="5"/>
      <c r="E9194" s="5"/>
      <c r="F9194" s="5"/>
      <c r="G9194" s="5"/>
    </row>
    <row r="9195" spans="1:7" s="15" customFormat="1" x14ac:dyDescent="0.15">
      <c r="A9195" s="6"/>
      <c r="B9195" s="15">
        <v>174</v>
      </c>
      <c r="C9195" s="18" t="str">
        <f>'Trimming summary script'!D175</f>
        <v>datacsv &lt;- read.csv("C:/NGS/save/NGS0_57.fastq.csv", header=F, col.names=data)</v>
      </c>
      <c r="D9195" s="5"/>
      <c r="E9195" s="5"/>
      <c r="F9195" s="5"/>
      <c r="G9195" s="5"/>
    </row>
    <row r="9196" spans="1:7" s="15" customFormat="1" x14ac:dyDescent="0.15">
      <c r="A9196" s="6"/>
      <c r="B9196" s="15">
        <v>175</v>
      </c>
      <c r="C9196" s="18" t="str">
        <f>'Trimming summary script'!D176</f>
        <v>datacsvSum &lt;- cbind(datacsvSum, datacsv[2])</v>
      </c>
      <c r="D9196" s="5"/>
      <c r="E9196" s="5"/>
      <c r="F9196" s="5"/>
      <c r="G9196" s="5"/>
    </row>
    <row r="9197" spans="1:7" s="15" customFormat="1" x14ac:dyDescent="0.15">
      <c r="A9197" s="6"/>
      <c r="B9197" s="15">
        <v>176</v>
      </c>
      <c r="C9197" s="18" t="str">
        <f>'Trimming summary script'!D177</f>
        <v>rm(datacsv)</v>
      </c>
      <c r="D9197" s="5"/>
      <c r="E9197" s="5"/>
      <c r="F9197" s="5"/>
      <c r="G9197" s="5"/>
    </row>
    <row r="9198" spans="1:7" s="15" customFormat="1" x14ac:dyDescent="0.15">
      <c r="A9198" s="6"/>
      <c r="B9198" s="15">
        <v>177</v>
      </c>
      <c r="C9198" s="18" t="str">
        <f>'Trimming summary script'!D178</f>
        <v>datacsv &lt;- read.csv("C:/NGS/save/NGS0_58.fastq.csv", header=F, col.names=data)</v>
      </c>
      <c r="D9198" s="5"/>
      <c r="E9198" s="5"/>
      <c r="F9198" s="5"/>
      <c r="G9198" s="5"/>
    </row>
    <row r="9199" spans="1:7" s="15" customFormat="1" x14ac:dyDescent="0.15">
      <c r="A9199" s="6"/>
      <c r="B9199" s="15">
        <v>178</v>
      </c>
      <c r="C9199" s="18" t="str">
        <f>'Trimming summary script'!D179</f>
        <v>datacsvSum &lt;- cbind(datacsvSum, datacsv[2])</v>
      </c>
      <c r="D9199" s="5"/>
      <c r="E9199" s="5"/>
      <c r="F9199" s="5"/>
      <c r="G9199" s="5"/>
    </row>
    <row r="9200" spans="1:7" s="15" customFormat="1" x14ac:dyDescent="0.15">
      <c r="A9200" s="6"/>
      <c r="B9200" s="15">
        <v>179</v>
      </c>
      <c r="C9200" s="18" t="str">
        <f>'Trimming summary script'!D180</f>
        <v>rm(datacsv)</v>
      </c>
      <c r="D9200" s="5"/>
      <c r="E9200" s="5"/>
      <c r="F9200" s="5"/>
      <c r="G9200" s="5"/>
    </row>
    <row r="9201" spans="1:7" s="15" customFormat="1" x14ac:dyDescent="0.15">
      <c r="A9201" s="6"/>
      <c r="B9201" s="15">
        <v>180</v>
      </c>
      <c r="C9201" s="18" t="str">
        <f>'Trimming summary script'!D181</f>
        <v>datacsv &lt;- read.csv("C:/NGS/save/NGS0_59.fastq.csv", header=F, col.names=data)</v>
      </c>
      <c r="D9201" s="5"/>
      <c r="E9201" s="5"/>
      <c r="F9201" s="5"/>
      <c r="G9201" s="5"/>
    </row>
    <row r="9202" spans="1:7" s="15" customFormat="1" x14ac:dyDescent="0.15">
      <c r="A9202" s="6"/>
      <c r="B9202" s="15">
        <v>181</v>
      </c>
      <c r="C9202" s="18" t="str">
        <f>'Trimming summary script'!D182</f>
        <v>datacsvSum &lt;- cbind(datacsvSum, datacsv[2])</v>
      </c>
      <c r="D9202" s="5"/>
      <c r="E9202" s="5"/>
      <c r="F9202" s="5"/>
      <c r="G9202" s="5"/>
    </row>
    <row r="9203" spans="1:7" s="15" customFormat="1" x14ac:dyDescent="0.15">
      <c r="A9203" s="6"/>
      <c r="B9203" s="15">
        <v>182</v>
      </c>
      <c r="C9203" s="18" t="str">
        <f>'Trimming summary script'!D183</f>
        <v>rm(datacsv)</v>
      </c>
      <c r="D9203" s="5"/>
      <c r="E9203" s="5"/>
      <c r="F9203" s="5"/>
      <c r="G9203" s="5"/>
    </row>
    <row r="9204" spans="1:7" s="15" customFormat="1" x14ac:dyDescent="0.15">
      <c r="A9204" s="6"/>
      <c r="B9204" s="15">
        <v>183</v>
      </c>
      <c r="C9204" s="18" t="str">
        <f>'Trimming summary script'!D184</f>
        <v>datacsv &lt;- read.csv("C:/NGS/save/NGS0_60.fastq.csv", header=F, col.names=data)</v>
      </c>
      <c r="D9204" s="5"/>
      <c r="E9204" s="5"/>
      <c r="F9204" s="5"/>
      <c r="G9204" s="5"/>
    </row>
    <row r="9205" spans="1:7" s="15" customFormat="1" x14ac:dyDescent="0.15">
      <c r="A9205" s="6"/>
      <c r="B9205" s="15">
        <v>184</v>
      </c>
      <c r="C9205" s="18" t="str">
        <f>'Trimming summary script'!D185</f>
        <v>datacsvSum &lt;- cbind(datacsvSum, datacsv[2])</v>
      </c>
      <c r="D9205" s="5"/>
      <c r="E9205" s="5"/>
      <c r="F9205" s="5"/>
      <c r="G9205" s="5"/>
    </row>
    <row r="9206" spans="1:7" s="15" customFormat="1" x14ac:dyDescent="0.15">
      <c r="A9206" s="6"/>
      <c r="B9206" s="15">
        <v>185</v>
      </c>
      <c r="C9206" s="18" t="str">
        <f>'Trimming summary script'!D186</f>
        <v>rm(datacsv)</v>
      </c>
      <c r="D9206" s="5"/>
      <c r="E9206" s="5"/>
      <c r="F9206" s="5"/>
      <c r="G9206" s="5"/>
    </row>
    <row r="9207" spans="1:7" s="15" customFormat="1" x14ac:dyDescent="0.15">
      <c r="A9207" s="6"/>
      <c r="B9207" s="15">
        <v>186</v>
      </c>
      <c r="C9207" s="18" t="str">
        <f>'Trimming summary script'!D187</f>
        <v>datacsv &lt;- read.csv("C:/NGS/save/NGS0_61.fastq.csv", header=F, col.names=data)</v>
      </c>
      <c r="D9207" s="5"/>
      <c r="E9207" s="5"/>
      <c r="F9207" s="5"/>
      <c r="G9207" s="5"/>
    </row>
    <row r="9208" spans="1:7" s="15" customFormat="1" x14ac:dyDescent="0.15">
      <c r="A9208" s="6"/>
      <c r="B9208" s="15">
        <v>187</v>
      </c>
      <c r="C9208" s="18" t="str">
        <f>'Trimming summary script'!D188</f>
        <v>datacsvSum &lt;- cbind(datacsvSum, datacsv[2])</v>
      </c>
      <c r="D9208" s="5"/>
      <c r="E9208" s="5"/>
      <c r="F9208" s="5"/>
      <c r="G9208" s="5"/>
    </row>
    <row r="9209" spans="1:7" s="15" customFormat="1" x14ac:dyDescent="0.15">
      <c r="A9209" s="6"/>
      <c r="B9209" s="15">
        <v>188</v>
      </c>
      <c r="C9209" s="18" t="str">
        <f>'Trimming summary script'!D189</f>
        <v>rm(datacsv)</v>
      </c>
      <c r="D9209" s="5"/>
      <c r="E9209" s="5"/>
      <c r="F9209" s="5"/>
      <c r="G9209" s="5"/>
    </row>
    <row r="9210" spans="1:7" s="15" customFormat="1" x14ac:dyDescent="0.15">
      <c r="A9210" s="6"/>
      <c r="B9210" s="15">
        <v>189</v>
      </c>
      <c r="C9210" s="18" t="str">
        <f>'Trimming summary script'!D190</f>
        <v>datacsv &lt;- read.csv("C:/NGS/save/NGS0_62.fastq.csv", header=F, col.names=data)</v>
      </c>
      <c r="D9210" s="5"/>
      <c r="E9210" s="5"/>
      <c r="F9210" s="5"/>
      <c r="G9210" s="5"/>
    </row>
    <row r="9211" spans="1:7" s="15" customFormat="1" x14ac:dyDescent="0.15">
      <c r="A9211" s="6"/>
      <c r="B9211" s="15">
        <v>190</v>
      </c>
      <c r="C9211" s="18" t="str">
        <f>'Trimming summary script'!D191</f>
        <v>datacsvSum &lt;- cbind(datacsvSum, datacsv[2])</v>
      </c>
      <c r="D9211" s="5"/>
      <c r="E9211" s="5"/>
      <c r="F9211" s="5"/>
      <c r="G9211" s="5"/>
    </row>
    <row r="9212" spans="1:7" s="15" customFormat="1" x14ac:dyDescent="0.15">
      <c r="A9212" s="6"/>
      <c r="B9212" s="15">
        <v>191</v>
      </c>
      <c r="C9212" s="18" t="str">
        <f>'Trimming summary script'!D192</f>
        <v>rm(datacsv)</v>
      </c>
      <c r="D9212" s="5"/>
      <c r="E9212" s="5"/>
      <c r="F9212" s="5"/>
      <c r="G9212" s="5"/>
    </row>
    <row r="9213" spans="1:7" s="15" customFormat="1" x14ac:dyDescent="0.15">
      <c r="A9213" s="6"/>
      <c r="B9213" s="15">
        <v>192</v>
      </c>
      <c r="C9213" s="18" t="str">
        <f>'Trimming summary script'!D193</f>
        <v>datacsv &lt;- read.csv("C:/NGS/save/NGS0_63.fastq.csv", header=F, col.names=data)</v>
      </c>
      <c r="D9213" s="5"/>
      <c r="E9213" s="5"/>
      <c r="F9213" s="5"/>
      <c r="G9213" s="5"/>
    </row>
    <row r="9214" spans="1:7" s="15" customFormat="1" x14ac:dyDescent="0.15">
      <c r="A9214" s="6"/>
      <c r="B9214" s="15">
        <v>193</v>
      </c>
      <c r="C9214" s="18" t="str">
        <f>'Trimming summary script'!D194</f>
        <v>datacsvSum &lt;- cbind(datacsvSum, datacsv[2])</v>
      </c>
      <c r="D9214" s="5"/>
      <c r="E9214" s="5"/>
      <c r="F9214" s="5"/>
      <c r="G9214" s="5"/>
    </row>
    <row r="9215" spans="1:7" s="15" customFormat="1" x14ac:dyDescent="0.15">
      <c r="A9215" s="6"/>
      <c r="B9215" s="15">
        <v>194</v>
      </c>
      <c r="C9215" s="18" t="str">
        <f>'Trimming summary script'!D195</f>
        <v>rm(datacsv)</v>
      </c>
      <c r="D9215" s="5"/>
      <c r="E9215" s="5"/>
      <c r="F9215" s="5"/>
      <c r="G9215" s="5"/>
    </row>
    <row r="9216" spans="1:7" s="15" customFormat="1" x14ac:dyDescent="0.15">
      <c r="A9216" s="6"/>
      <c r="B9216" s="15">
        <v>195</v>
      </c>
      <c r="C9216" s="18" t="str">
        <f>'Trimming summary script'!D196</f>
        <v>datacsv &lt;- read.csv("C:/NGS/save/NGS0_64.fastq.csv", header=F, col.names=data)</v>
      </c>
      <c r="D9216" s="5"/>
      <c r="E9216" s="5"/>
      <c r="F9216" s="5"/>
      <c r="G9216" s="5"/>
    </row>
    <row r="9217" spans="1:7" s="15" customFormat="1" x14ac:dyDescent="0.15">
      <c r="A9217" s="6"/>
      <c r="B9217" s="15">
        <v>196</v>
      </c>
      <c r="C9217" s="18" t="str">
        <f>'Trimming summary script'!D197</f>
        <v>datacsvSum &lt;- cbind(datacsvSum, datacsv[2])</v>
      </c>
      <c r="D9217" s="5"/>
      <c r="E9217" s="5"/>
      <c r="F9217" s="5"/>
      <c r="G9217" s="5"/>
    </row>
    <row r="9218" spans="1:7" s="15" customFormat="1" x14ac:dyDescent="0.15">
      <c r="A9218" s="6"/>
      <c r="B9218" s="15">
        <v>197</v>
      </c>
      <c r="C9218" s="18" t="str">
        <f>'Trimming summary script'!D198</f>
        <v>rm(datacsv)</v>
      </c>
      <c r="D9218" s="5"/>
      <c r="E9218" s="5"/>
      <c r="F9218" s="5"/>
      <c r="G9218" s="5"/>
    </row>
    <row r="9219" spans="1:7" s="15" customFormat="1" x14ac:dyDescent="0.15">
      <c r="A9219" s="6"/>
      <c r="B9219" s="15">
        <v>198</v>
      </c>
      <c r="C9219" s="18" t="str">
        <f>'Trimming summary script'!D199</f>
        <v>datacsv &lt;- read.csv("C:/NGS/save/NGS0_65.fastq.csv", header=F, col.names=data)</v>
      </c>
      <c r="D9219" s="5"/>
      <c r="E9219" s="5"/>
      <c r="F9219" s="5"/>
      <c r="G9219" s="5"/>
    </row>
    <row r="9220" spans="1:7" s="15" customFormat="1" x14ac:dyDescent="0.15">
      <c r="A9220" s="6"/>
      <c r="B9220" s="15">
        <v>199</v>
      </c>
      <c r="C9220" s="18" t="str">
        <f>'Trimming summary script'!D200</f>
        <v>datacsvSum &lt;- cbind(datacsvSum, datacsv[2])</v>
      </c>
      <c r="D9220" s="5"/>
      <c r="E9220" s="5"/>
      <c r="F9220" s="5"/>
      <c r="G9220" s="5"/>
    </row>
    <row r="9221" spans="1:7" s="15" customFormat="1" x14ac:dyDescent="0.15">
      <c r="A9221" s="6"/>
      <c r="B9221" s="15">
        <v>200</v>
      </c>
      <c r="C9221" s="18" t="str">
        <f>'Trimming summary script'!D201</f>
        <v>rm(datacsv)</v>
      </c>
      <c r="D9221" s="5"/>
      <c r="E9221" s="5"/>
      <c r="F9221" s="5"/>
      <c r="G9221" s="5"/>
    </row>
    <row r="9222" spans="1:7" s="15" customFormat="1" x14ac:dyDescent="0.15">
      <c r="A9222" s="6"/>
      <c r="B9222" s="15">
        <v>201</v>
      </c>
      <c r="C9222" s="18" t="str">
        <f>'Trimming summary script'!D202</f>
        <v>datacsv &lt;- read.csv("C:/NGS/save/NGS0_66.fastq.csv", header=F, col.names=data)</v>
      </c>
      <c r="D9222" s="5"/>
      <c r="E9222" s="5"/>
      <c r="F9222" s="5"/>
      <c r="G9222" s="5"/>
    </row>
    <row r="9223" spans="1:7" s="15" customFormat="1" x14ac:dyDescent="0.15">
      <c r="A9223" s="6"/>
      <c r="B9223" s="15">
        <v>202</v>
      </c>
      <c r="C9223" s="18" t="str">
        <f>'Trimming summary script'!D203</f>
        <v>datacsvSum &lt;- cbind(datacsvSum, datacsv[2])</v>
      </c>
      <c r="D9223" s="5"/>
      <c r="E9223" s="5"/>
      <c r="F9223" s="5"/>
      <c r="G9223" s="5"/>
    </row>
    <row r="9224" spans="1:7" s="15" customFormat="1" x14ac:dyDescent="0.15">
      <c r="A9224" s="6"/>
      <c r="B9224" s="15">
        <v>203</v>
      </c>
      <c r="C9224" s="18" t="str">
        <f>'Trimming summary script'!D204</f>
        <v>rm(datacsv)</v>
      </c>
      <c r="D9224" s="5"/>
      <c r="E9224" s="5"/>
      <c r="F9224" s="5"/>
      <c r="G9224" s="5"/>
    </row>
    <row r="9225" spans="1:7" s="15" customFormat="1" x14ac:dyDescent="0.15">
      <c r="A9225" s="6"/>
      <c r="B9225" s="15">
        <v>204</v>
      </c>
      <c r="C9225" s="18" t="str">
        <f>'Trimming summary script'!D205</f>
        <v>datacsv &lt;- read.csv("C:/NGS/save/NGS0_67.fastq.csv", header=F, col.names=data)</v>
      </c>
      <c r="D9225" s="5"/>
      <c r="E9225" s="5"/>
      <c r="F9225" s="5"/>
      <c r="G9225" s="5"/>
    </row>
    <row r="9226" spans="1:7" s="15" customFormat="1" x14ac:dyDescent="0.15">
      <c r="A9226" s="6"/>
      <c r="B9226" s="15">
        <v>205</v>
      </c>
      <c r="C9226" s="18" t="str">
        <f>'Trimming summary script'!D206</f>
        <v>datacsvSum &lt;- cbind(datacsvSum, datacsv[2])</v>
      </c>
      <c r="D9226" s="5"/>
      <c r="E9226" s="5"/>
      <c r="F9226" s="5"/>
      <c r="G9226" s="5"/>
    </row>
    <row r="9227" spans="1:7" s="15" customFormat="1" x14ac:dyDescent="0.15">
      <c r="A9227" s="6"/>
      <c r="B9227" s="15">
        <v>206</v>
      </c>
      <c r="C9227" s="18" t="str">
        <f>'Trimming summary script'!D207</f>
        <v>rm(datacsv)</v>
      </c>
      <c r="D9227" s="5"/>
      <c r="E9227" s="5"/>
      <c r="F9227" s="5"/>
      <c r="G9227" s="5"/>
    </row>
    <row r="9228" spans="1:7" s="15" customFormat="1" x14ac:dyDescent="0.15">
      <c r="A9228" s="6"/>
      <c r="B9228" s="15">
        <v>207</v>
      </c>
      <c r="C9228" s="18" t="str">
        <f>'Trimming summary script'!D208</f>
        <v>datacsv &lt;- read.csv("C:/NGS/save/NGS0_68.fastq.csv", header=F, col.names=data)</v>
      </c>
      <c r="D9228" s="5"/>
      <c r="E9228" s="5"/>
      <c r="F9228" s="5"/>
      <c r="G9228" s="5"/>
    </row>
    <row r="9229" spans="1:7" s="15" customFormat="1" x14ac:dyDescent="0.15">
      <c r="A9229" s="6"/>
      <c r="B9229" s="15">
        <v>208</v>
      </c>
      <c r="C9229" s="18" t="str">
        <f>'Trimming summary script'!D209</f>
        <v>datacsvSum &lt;- cbind(datacsvSum, datacsv[2])</v>
      </c>
      <c r="D9229" s="5"/>
      <c r="E9229" s="5"/>
      <c r="F9229" s="5"/>
      <c r="G9229" s="5"/>
    </row>
    <row r="9230" spans="1:7" s="15" customFormat="1" x14ac:dyDescent="0.15">
      <c r="A9230" s="6"/>
      <c r="B9230" s="15">
        <v>209</v>
      </c>
      <c r="C9230" s="18" t="str">
        <f>'Trimming summary script'!D210</f>
        <v>rm(datacsv)</v>
      </c>
      <c r="D9230" s="5"/>
      <c r="E9230" s="5"/>
      <c r="F9230" s="5"/>
      <c r="G9230" s="5"/>
    </row>
    <row r="9231" spans="1:7" s="15" customFormat="1" x14ac:dyDescent="0.15">
      <c r="A9231" s="6"/>
      <c r="B9231" s="15">
        <v>210</v>
      </c>
      <c r="C9231" s="18" t="str">
        <f>'Trimming summary script'!D211</f>
        <v>datacsv &lt;- read.csv("C:/NGS/save/NGS0_69.fastq.csv", header=F, col.names=data)</v>
      </c>
      <c r="D9231" s="5"/>
      <c r="E9231" s="5"/>
      <c r="F9231" s="5"/>
      <c r="G9231" s="5"/>
    </row>
    <row r="9232" spans="1:7" s="15" customFormat="1" x14ac:dyDescent="0.15">
      <c r="A9232" s="6"/>
      <c r="B9232" s="15">
        <v>211</v>
      </c>
      <c r="C9232" s="18" t="str">
        <f>'Trimming summary script'!D212</f>
        <v>datacsvSum &lt;- cbind(datacsvSum, datacsv[2])</v>
      </c>
      <c r="D9232" s="5"/>
      <c r="E9232" s="5"/>
      <c r="F9232" s="5"/>
      <c r="G9232" s="5"/>
    </row>
    <row r="9233" spans="1:7" s="15" customFormat="1" x14ac:dyDescent="0.15">
      <c r="A9233" s="6"/>
      <c r="B9233" s="15">
        <v>212</v>
      </c>
      <c r="C9233" s="18" t="str">
        <f>'Trimming summary script'!D213</f>
        <v>rm(datacsv)</v>
      </c>
      <c r="D9233" s="5"/>
      <c r="E9233" s="5"/>
      <c r="F9233" s="5"/>
      <c r="G9233" s="5"/>
    </row>
    <row r="9234" spans="1:7" s="15" customFormat="1" x14ac:dyDescent="0.15">
      <c r="A9234" s="6"/>
      <c r="B9234" s="15">
        <v>213</v>
      </c>
      <c r="C9234" s="18" t="str">
        <f>'Trimming summary script'!D214</f>
        <v>datacsv &lt;- read.csv("C:/NGS/save/NGS0_70.fastq.csv", header=F, col.names=data)</v>
      </c>
      <c r="D9234" s="5"/>
      <c r="E9234" s="5"/>
      <c r="F9234" s="5"/>
      <c r="G9234" s="5"/>
    </row>
    <row r="9235" spans="1:7" s="15" customFormat="1" x14ac:dyDescent="0.15">
      <c r="A9235" s="6"/>
      <c r="B9235" s="15">
        <v>214</v>
      </c>
      <c r="C9235" s="18" t="str">
        <f>'Trimming summary script'!D215</f>
        <v>datacsvSum &lt;- cbind(datacsvSum, datacsv[2])</v>
      </c>
      <c r="D9235" s="5"/>
      <c r="E9235" s="5"/>
      <c r="F9235" s="5"/>
      <c r="G9235" s="5"/>
    </row>
    <row r="9236" spans="1:7" s="15" customFormat="1" x14ac:dyDescent="0.15">
      <c r="A9236" s="6"/>
      <c r="B9236" s="15">
        <v>215</v>
      </c>
      <c r="C9236" s="18" t="str">
        <f>'Trimming summary script'!D216</f>
        <v>rm(datacsv)</v>
      </c>
      <c r="D9236" s="5"/>
      <c r="E9236" s="5"/>
      <c r="F9236" s="5"/>
      <c r="G9236" s="5"/>
    </row>
    <row r="9237" spans="1:7" s="15" customFormat="1" x14ac:dyDescent="0.15">
      <c r="A9237" s="6"/>
      <c r="B9237" s="15">
        <v>216</v>
      </c>
      <c r="C9237" s="18" t="str">
        <f>'Trimming summary script'!D217</f>
        <v>datacsv &lt;- read.csv("C:/NGS/save/NGS0_71.fastq.csv", header=F, col.names=data)</v>
      </c>
      <c r="D9237" s="5"/>
      <c r="E9237" s="5"/>
      <c r="F9237" s="5"/>
      <c r="G9237" s="5"/>
    </row>
    <row r="9238" spans="1:7" s="15" customFormat="1" x14ac:dyDescent="0.15">
      <c r="A9238" s="6"/>
      <c r="B9238" s="15">
        <v>217</v>
      </c>
      <c r="C9238" s="18" t="str">
        <f>'Trimming summary script'!D218</f>
        <v>datacsvSum &lt;- cbind(datacsvSum, datacsv[2])</v>
      </c>
      <c r="D9238" s="5"/>
      <c r="E9238" s="5"/>
      <c r="F9238" s="5"/>
      <c r="G9238" s="5"/>
    </row>
    <row r="9239" spans="1:7" s="15" customFormat="1" x14ac:dyDescent="0.15">
      <c r="A9239" s="6"/>
      <c r="B9239" s="15">
        <v>218</v>
      </c>
      <c r="C9239" s="18" t="str">
        <f>'Trimming summary script'!D219</f>
        <v>rm(datacsv)</v>
      </c>
      <c r="D9239" s="5"/>
      <c r="E9239" s="5"/>
      <c r="F9239" s="5"/>
      <c r="G9239" s="5"/>
    </row>
    <row r="9240" spans="1:7" s="15" customFormat="1" x14ac:dyDescent="0.15">
      <c r="A9240" s="6"/>
      <c r="B9240" s="15">
        <v>219</v>
      </c>
      <c r="C9240" s="18" t="str">
        <f>'Trimming summary script'!D220</f>
        <v>datacsv &lt;- read.csv("C:/NGS/save/NGS0_72.fastq.csv", header=F, col.names=data)</v>
      </c>
      <c r="D9240" s="5"/>
      <c r="E9240" s="5"/>
      <c r="F9240" s="5"/>
      <c r="G9240" s="5"/>
    </row>
    <row r="9241" spans="1:7" s="15" customFormat="1" x14ac:dyDescent="0.15">
      <c r="A9241" s="6"/>
      <c r="B9241" s="15">
        <v>220</v>
      </c>
      <c r="C9241" s="18" t="str">
        <f>'Trimming summary script'!D221</f>
        <v>datacsvSum &lt;- cbind(datacsvSum, datacsv[2])</v>
      </c>
      <c r="D9241" s="5"/>
      <c r="E9241" s="5"/>
      <c r="F9241" s="5"/>
      <c r="G9241" s="5"/>
    </row>
    <row r="9242" spans="1:7" s="15" customFormat="1" x14ac:dyDescent="0.15">
      <c r="A9242" s="6"/>
      <c r="B9242" s="15">
        <v>221</v>
      </c>
      <c r="C9242" s="18" t="str">
        <f>'Trimming summary script'!D222</f>
        <v>rm(datacsv)</v>
      </c>
      <c r="D9242" s="5"/>
      <c r="E9242" s="5"/>
      <c r="F9242" s="5"/>
      <c r="G9242" s="5"/>
    </row>
    <row r="9243" spans="1:7" s="15" customFormat="1" x14ac:dyDescent="0.15">
      <c r="A9243" s="6"/>
      <c r="B9243" s="15">
        <v>222</v>
      </c>
      <c r="C9243" s="18" t="str">
        <f>'Trimming summary script'!D223</f>
        <v>datacsv &lt;- read.csv("C:/NGS/save/NGS0_73.fastq.csv", header=F, col.names=data)</v>
      </c>
      <c r="D9243" s="5"/>
      <c r="E9243" s="5"/>
      <c r="F9243" s="5"/>
      <c r="G9243" s="5"/>
    </row>
    <row r="9244" spans="1:7" s="15" customFormat="1" x14ac:dyDescent="0.15">
      <c r="A9244" s="6"/>
      <c r="B9244" s="15">
        <v>223</v>
      </c>
      <c r="C9244" s="18" t="str">
        <f>'Trimming summary script'!D224</f>
        <v>datacsvSum &lt;- cbind(datacsvSum, datacsv[2])</v>
      </c>
      <c r="D9244" s="5"/>
      <c r="E9244" s="5"/>
      <c r="F9244" s="5"/>
      <c r="G9244" s="5"/>
    </row>
    <row r="9245" spans="1:7" s="15" customFormat="1" x14ac:dyDescent="0.15">
      <c r="A9245" s="6"/>
      <c r="B9245" s="15">
        <v>224</v>
      </c>
      <c r="C9245" s="18" t="str">
        <f>'Trimming summary script'!D225</f>
        <v>rm(datacsv)</v>
      </c>
      <c r="D9245" s="5"/>
      <c r="E9245" s="5"/>
      <c r="F9245" s="5"/>
      <c r="G9245" s="5"/>
    </row>
    <row r="9246" spans="1:7" s="15" customFormat="1" x14ac:dyDescent="0.15">
      <c r="A9246" s="6"/>
      <c r="B9246" s="15">
        <v>225</v>
      </c>
      <c r="C9246" s="18" t="str">
        <f>'Trimming summary script'!D226</f>
        <v>datacsv &lt;- read.csv("C:/NGS/save/NGS0_74.fastq.csv", header=F, col.names=data)</v>
      </c>
      <c r="D9246" s="5"/>
      <c r="E9246" s="5"/>
      <c r="F9246" s="5"/>
      <c r="G9246" s="5"/>
    </row>
    <row r="9247" spans="1:7" s="15" customFormat="1" x14ac:dyDescent="0.15">
      <c r="A9247" s="6"/>
      <c r="B9247" s="15">
        <v>226</v>
      </c>
      <c r="C9247" s="18" t="str">
        <f>'Trimming summary script'!D227</f>
        <v>datacsvSum &lt;- cbind(datacsvSum, datacsv[2])</v>
      </c>
      <c r="D9247" s="5"/>
      <c r="E9247" s="5"/>
      <c r="F9247" s="5"/>
      <c r="G9247" s="5"/>
    </row>
    <row r="9248" spans="1:7" s="15" customFormat="1" x14ac:dyDescent="0.15">
      <c r="A9248" s="6"/>
      <c r="B9248" s="15">
        <v>227</v>
      </c>
      <c r="C9248" s="18" t="str">
        <f>'Trimming summary script'!D228</f>
        <v>rm(datacsv)</v>
      </c>
      <c r="D9248" s="5"/>
      <c r="E9248" s="5"/>
      <c r="F9248" s="5"/>
      <c r="G9248" s="5"/>
    </row>
    <row r="9249" spans="1:7" s="15" customFormat="1" x14ac:dyDescent="0.15">
      <c r="A9249" s="6"/>
      <c r="B9249" s="15">
        <v>228</v>
      </c>
      <c r="C9249" s="18" t="str">
        <f>'Trimming summary script'!D229</f>
        <v>datacsv &lt;- read.csv("C:/NGS/save/NGS0_75.fastq.csv", header=F, col.names=data)</v>
      </c>
      <c r="D9249" s="5"/>
      <c r="E9249" s="5"/>
      <c r="F9249" s="5"/>
      <c r="G9249" s="5"/>
    </row>
    <row r="9250" spans="1:7" s="15" customFormat="1" x14ac:dyDescent="0.15">
      <c r="A9250" s="6"/>
      <c r="B9250" s="15">
        <v>229</v>
      </c>
      <c r="C9250" s="18" t="str">
        <f>'Trimming summary script'!D230</f>
        <v>datacsvSum &lt;- cbind(datacsvSum, datacsv[2])</v>
      </c>
      <c r="D9250" s="5"/>
      <c r="E9250" s="5"/>
      <c r="F9250" s="5"/>
      <c r="G9250" s="5"/>
    </row>
    <row r="9251" spans="1:7" s="15" customFormat="1" x14ac:dyDescent="0.15">
      <c r="A9251" s="6"/>
      <c r="B9251" s="15">
        <v>230</v>
      </c>
      <c r="C9251" s="18" t="str">
        <f>'Trimming summary script'!D231</f>
        <v>rm(datacsv)</v>
      </c>
      <c r="D9251" s="5"/>
      <c r="E9251" s="5"/>
      <c r="F9251" s="5"/>
      <c r="G9251" s="5"/>
    </row>
    <row r="9252" spans="1:7" s="15" customFormat="1" x14ac:dyDescent="0.15">
      <c r="A9252" s="6"/>
      <c r="B9252" s="15">
        <v>231</v>
      </c>
      <c r="C9252" s="18" t="str">
        <f>'Trimming summary script'!D232</f>
        <v>datacsv &lt;- read.csv("C:/NGS/save/NGS0_76.fastq.csv", header=F, col.names=data)</v>
      </c>
      <c r="D9252" s="5"/>
      <c r="E9252" s="5"/>
      <c r="F9252" s="5"/>
      <c r="G9252" s="5"/>
    </row>
    <row r="9253" spans="1:7" s="15" customFormat="1" x14ac:dyDescent="0.15">
      <c r="A9253" s="6"/>
      <c r="B9253" s="15">
        <v>232</v>
      </c>
      <c r="C9253" s="18" t="str">
        <f>'Trimming summary script'!D233</f>
        <v>datacsvSum &lt;- cbind(datacsvSum, datacsv[2])</v>
      </c>
      <c r="D9253" s="5"/>
      <c r="E9253" s="5"/>
      <c r="F9253" s="5"/>
      <c r="G9253" s="5"/>
    </row>
    <row r="9254" spans="1:7" s="15" customFormat="1" x14ac:dyDescent="0.15">
      <c r="A9254" s="6"/>
      <c r="B9254" s="15">
        <v>233</v>
      </c>
      <c r="C9254" s="18" t="str">
        <f>'Trimming summary script'!D234</f>
        <v>rm(datacsv)</v>
      </c>
      <c r="D9254" s="5"/>
      <c r="E9254" s="5"/>
      <c r="F9254" s="5"/>
      <c r="G9254" s="5"/>
    </row>
    <row r="9255" spans="1:7" s="15" customFormat="1" x14ac:dyDescent="0.15">
      <c r="A9255" s="6"/>
      <c r="B9255" s="15">
        <v>234</v>
      </c>
      <c r="C9255" s="18" t="str">
        <f>'Trimming summary script'!D235</f>
        <v>datacsv &lt;- read.csv("C:/NGS/save/NGS0_77.fastq.csv", header=F, col.names=data)</v>
      </c>
      <c r="D9255" s="5"/>
      <c r="E9255" s="5"/>
      <c r="F9255" s="5"/>
      <c r="G9255" s="5"/>
    </row>
    <row r="9256" spans="1:7" s="15" customFormat="1" x14ac:dyDescent="0.15">
      <c r="A9256" s="6"/>
      <c r="B9256" s="15">
        <v>235</v>
      </c>
      <c r="C9256" s="18" t="str">
        <f>'Trimming summary script'!D236</f>
        <v>datacsvSum &lt;- cbind(datacsvSum, datacsv[2])</v>
      </c>
      <c r="D9256" s="5"/>
      <c r="E9256" s="5"/>
      <c r="F9256" s="5"/>
      <c r="G9256" s="5"/>
    </row>
    <row r="9257" spans="1:7" s="15" customFormat="1" x14ac:dyDescent="0.15">
      <c r="A9257" s="6"/>
      <c r="B9257" s="15">
        <v>236</v>
      </c>
      <c r="C9257" s="18" t="str">
        <f>'Trimming summary script'!D237</f>
        <v>rm(datacsv)</v>
      </c>
      <c r="D9257" s="5"/>
      <c r="E9257" s="5"/>
      <c r="F9257" s="5"/>
      <c r="G9257" s="5"/>
    </row>
    <row r="9258" spans="1:7" s="15" customFormat="1" x14ac:dyDescent="0.15">
      <c r="A9258" s="6"/>
      <c r="B9258" s="15">
        <v>237</v>
      </c>
      <c r="C9258" s="18" t="str">
        <f>'Trimming summary script'!D238</f>
        <v>datacsv &lt;- read.csv("C:/NGS/save/NGS0_78.fastq.csv", header=F, col.names=data)</v>
      </c>
      <c r="D9258" s="5"/>
      <c r="E9258" s="5"/>
      <c r="F9258" s="5"/>
      <c r="G9258" s="5"/>
    </row>
    <row r="9259" spans="1:7" s="15" customFormat="1" x14ac:dyDescent="0.15">
      <c r="A9259" s="6"/>
      <c r="B9259" s="15">
        <v>238</v>
      </c>
      <c r="C9259" s="18" t="str">
        <f>'Trimming summary script'!D239</f>
        <v>datacsvSum &lt;- cbind(datacsvSum, datacsv[2])</v>
      </c>
      <c r="D9259" s="5"/>
      <c r="E9259" s="5"/>
      <c r="F9259" s="5"/>
      <c r="G9259" s="5"/>
    </row>
    <row r="9260" spans="1:7" s="15" customFormat="1" x14ac:dyDescent="0.15">
      <c r="A9260" s="6"/>
      <c r="B9260" s="15">
        <v>239</v>
      </c>
      <c r="C9260" s="18" t="str">
        <f>'Trimming summary script'!D240</f>
        <v>rm(datacsv)</v>
      </c>
      <c r="D9260" s="5"/>
      <c r="E9260" s="5"/>
      <c r="F9260" s="5"/>
      <c r="G9260" s="5"/>
    </row>
    <row r="9261" spans="1:7" s="15" customFormat="1" x14ac:dyDescent="0.15">
      <c r="A9261" s="6"/>
      <c r="B9261" s="15">
        <v>240</v>
      </c>
      <c r="C9261" s="18" t="str">
        <f>'Trimming summary script'!D241</f>
        <v>datacsv &lt;- read.csv("C:/NGS/save/NGS0_79.fastq.csv", header=F, col.names=data)</v>
      </c>
      <c r="D9261" s="5"/>
      <c r="E9261" s="5"/>
      <c r="F9261" s="5"/>
      <c r="G9261" s="5"/>
    </row>
    <row r="9262" spans="1:7" s="15" customFormat="1" x14ac:dyDescent="0.15">
      <c r="A9262" s="6"/>
      <c r="B9262" s="15">
        <v>241</v>
      </c>
      <c r="C9262" s="18" t="str">
        <f>'Trimming summary script'!D242</f>
        <v>datacsvSum &lt;- cbind(datacsvSum, datacsv[2])</v>
      </c>
      <c r="D9262" s="5"/>
      <c r="E9262" s="5"/>
      <c r="F9262" s="5"/>
      <c r="G9262" s="5"/>
    </row>
    <row r="9263" spans="1:7" s="15" customFormat="1" x14ac:dyDescent="0.15">
      <c r="A9263" s="6"/>
      <c r="B9263" s="15">
        <v>242</v>
      </c>
      <c r="C9263" s="18" t="str">
        <f>'Trimming summary script'!D243</f>
        <v>rm(datacsv)</v>
      </c>
      <c r="D9263" s="5"/>
      <c r="E9263" s="5"/>
      <c r="F9263" s="5"/>
      <c r="G9263" s="5"/>
    </row>
    <row r="9264" spans="1:7" s="15" customFormat="1" x14ac:dyDescent="0.15">
      <c r="A9264" s="6"/>
      <c r="B9264" s="15">
        <v>243</v>
      </c>
      <c r="C9264" s="18" t="str">
        <f>'Trimming summary script'!D244</f>
        <v>datacsv &lt;- read.csv("C:/NGS/save/NGS0_80.fastq.csv", header=F, col.names=data)</v>
      </c>
      <c r="D9264" s="5"/>
      <c r="E9264" s="5"/>
      <c r="F9264" s="5"/>
      <c r="G9264" s="5"/>
    </row>
    <row r="9265" spans="1:7" s="15" customFormat="1" x14ac:dyDescent="0.15">
      <c r="A9265" s="6"/>
      <c r="B9265" s="15">
        <v>244</v>
      </c>
      <c r="C9265" s="18" t="str">
        <f>'Trimming summary script'!D245</f>
        <v>datacsvSum &lt;- cbind(datacsvSum, datacsv[2])</v>
      </c>
      <c r="D9265" s="5"/>
      <c r="E9265" s="5"/>
      <c r="F9265" s="5"/>
      <c r="G9265" s="5"/>
    </row>
    <row r="9266" spans="1:7" s="15" customFormat="1" x14ac:dyDescent="0.15">
      <c r="A9266" s="6"/>
      <c r="B9266" s="15">
        <v>245</v>
      </c>
      <c r="C9266" s="18" t="str">
        <f>'Trimming summary script'!D246</f>
        <v>rm(datacsv)</v>
      </c>
      <c r="D9266" s="5"/>
      <c r="E9266" s="5"/>
      <c r="F9266" s="5"/>
      <c r="G9266" s="5"/>
    </row>
    <row r="9267" spans="1:7" s="15" customFormat="1" x14ac:dyDescent="0.15">
      <c r="A9267" s="6"/>
      <c r="B9267" s="15">
        <v>246</v>
      </c>
      <c r="C9267" s="18" t="str">
        <f>'Trimming summary script'!D247</f>
        <v>datacsv &lt;- read.csv("C:/NGS/save/NGS0_81.fastq.csv", header=F, col.names=data)</v>
      </c>
      <c r="D9267" s="5"/>
      <c r="E9267" s="5"/>
      <c r="F9267" s="5"/>
      <c r="G9267" s="5"/>
    </row>
    <row r="9268" spans="1:7" s="15" customFormat="1" x14ac:dyDescent="0.15">
      <c r="A9268" s="6"/>
      <c r="B9268" s="15">
        <v>247</v>
      </c>
      <c r="C9268" s="18" t="str">
        <f>'Trimming summary script'!D248</f>
        <v>datacsvSum &lt;- cbind(datacsvSum, datacsv[2])</v>
      </c>
      <c r="D9268" s="5"/>
      <c r="E9268" s="5"/>
      <c r="F9268" s="5"/>
      <c r="G9268" s="5"/>
    </row>
    <row r="9269" spans="1:7" s="15" customFormat="1" x14ac:dyDescent="0.15">
      <c r="A9269" s="6"/>
      <c r="B9269" s="15">
        <v>248</v>
      </c>
      <c r="C9269" s="18" t="str">
        <f>'Trimming summary script'!D249</f>
        <v>rm(datacsv)</v>
      </c>
      <c r="D9269" s="5"/>
      <c r="E9269" s="5"/>
      <c r="F9269" s="5"/>
      <c r="G9269" s="5"/>
    </row>
    <row r="9270" spans="1:7" s="15" customFormat="1" x14ac:dyDescent="0.15">
      <c r="A9270" s="6"/>
      <c r="B9270" s="15">
        <v>249</v>
      </c>
      <c r="C9270" s="18" t="str">
        <f>'Trimming summary script'!D250</f>
        <v>datacsv &lt;- read.csv("C:/NGS/save/NGS0_82.fastq.csv", header=F, col.names=data)</v>
      </c>
      <c r="D9270" s="5"/>
      <c r="E9270" s="5"/>
      <c r="F9270" s="5"/>
      <c r="G9270" s="5"/>
    </row>
    <row r="9271" spans="1:7" s="15" customFormat="1" x14ac:dyDescent="0.15">
      <c r="A9271" s="6"/>
      <c r="B9271" s="15">
        <v>250</v>
      </c>
      <c r="C9271" s="18" t="str">
        <f>'Trimming summary script'!D251</f>
        <v>datacsvSum &lt;- cbind(datacsvSum, datacsv[2])</v>
      </c>
      <c r="D9271" s="5"/>
      <c r="E9271" s="5"/>
      <c r="F9271" s="5"/>
      <c r="G9271" s="5"/>
    </row>
    <row r="9272" spans="1:7" s="15" customFormat="1" x14ac:dyDescent="0.15">
      <c r="A9272" s="6"/>
      <c r="B9272" s="15">
        <v>251</v>
      </c>
      <c r="C9272" s="18" t="str">
        <f>'Trimming summary script'!D252</f>
        <v>rm(datacsv)</v>
      </c>
      <c r="D9272" s="5"/>
      <c r="E9272" s="5"/>
      <c r="F9272" s="5"/>
      <c r="G9272" s="5"/>
    </row>
    <row r="9273" spans="1:7" s="15" customFormat="1" x14ac:dyDescent="0.15">
      <c r="A9273" s="6"/>
      <c r="B9273" s="15">
        <v>252</v>
      </c>
      <c r="C9273" s="18" t="str">
        <f>'Trimming summary script'!D253</f>
        <v>datacsv &lt;- read.csv("C:/NGS/save/NGS0_83.fastq.csv", header=F, col.names=data)</v>
      </c>
      <c r="D9273" s="5"/>
      <c r="E9273" s="5"/>
      <c r="F9273" s="5"/>
      <c r="G9273" s="5"/>
    </row>
    <row r="9274" spans="1:7" s="15" customFormat="1" x14ac:dyDescent="0.15">
      <c r="A9274" s="6"/>
      <c r="B9274" s="15">
        <v>253</v>
      </c>
      <c r="C9274" s="18" t="str">
        <f>'Trimming summary script'!D254</f>
        <v>datacsvSum &lt;- cbind(datacsvSum, datacsv[2])</v>
      </c>
      <c r="D9274" s="5"/>
      <c r="E9274" s="5"/>
      <c r="F9274" s="5"/>
      <c r="G9274" s="5"/>
    </row>
    <row r="9275" spans="1:7" s="15" customFormat="1" x14ac:dyDescent="0.15">
      <c r="A9275" s="6"/>
      <c r="B9275" s="15">
        <v>254</v>
      </c>
      <c r="C9275" s="18" t="str">
        <f>'Trimming summary script'!D255</f>
        <v>rm(datacsv)</v>
      </c>
      <c r="D9275" s="5"/>
      <c r="E9275" s="5"/>
      <c r="F9275" s="5"/>
      <c r="G9275" s="5"/>
    </row>
    <row r="9276" spans="1:7" s="15" customFormat="1" x14ac:dyDescent="0.15">
      <c r="A9276" s="6"/>
      <c r="B9276" s="15">
        <v>255</v>
      </c>
      <c r="C9276" s="18" t="str">
        <f>'Trimming summary script'!D256</f>
        <v>datacsv &lt;- read.csv("C:/NGS/save/NGS0_84.fastq.csv", header=F, col.names=data)</v>
      </c>
      <c r="D9276" s="5"/>
      <c r="E9276" s="5"/>
      <c r="F9276" s="5"/>
      <c r="G9276" s="5"/>
    </row>
    <row r="9277" spans="1:7" s="15" customFormat="1" x14ac:dyDescent="0.15">
      <c r="A9277" s="6"/>
      <c r="B9277" s="15">
        <v>256</v>
      </c>
      <c r="C9277" s="18" t="str">
        <f>'Trimming summary script'!D257</f>
        <v>datacsvSum &lt;- cbind(datacsvSum, datacsv[2])</v>
      </c>
      <c r="D9277" s="5"/>
      <c r="E9277" s="5"/>
      <c r="F9277" s="5"/>
      <c r="G9277" s="5"/>
    </row>
    <row r="9278" spans="1:7" s="15" customFormat="1" x14ac:dyDescent="0.15">
      <c r="A9278" s="6"/>
      <c r="B9278" s="15">
        <v>257</v>
      </c>
      <c r="C9278" s="18" t="str">
        <f>'Trimming summary script'!D258</f>
        <v>rm(datacsv)</v>
      </c>
      <c r="D9278" s="5"/>
      <c r="E9278" s="5"/>
      <c r="F9278" s="5"/>
      <c r="G9278" s="5"/>
    </row>
    <row r="9279" spans="1:7" s="15" customFormat="1" x14ac:dyDescent="0.15">
      <c r="A9279" s="6"/>
      <c r="B9279" s="15">
        <v>258</v>
      </c>
      <c r="C9279" s="18" t="str">
        <f>'Trimming summary script'!D259</f>
        <v>datacsv &lt;- read.csv("C:/NGS/save/NGS0_85.fastq.csv", header=F, col.names=data)</v>
      </c>
      <c r="D9279" s="5"/>
      <c r="E9279" s="5"/>
      <c r="F9279" s="5"/>
      <c r="G9279" s="5"/>
    </row>
    <row r="9280" spans="1:7" s="15" customFormat="1" x14ac:dyDescent="0.15">
      <c r="A9280" s="6"/>
      <c r="B9280" s="15">
        <v>259</v>
      </c>
      <c r="C9280" s="18" t="str">
        <f>'Trimming summary script'!D260</f>
        <v>datacsvSum &lt;- cbind(datacsvSum, datacsv[2])</v>
      </c>
      <c r="D9280" s="5"/>
      <c r="E9280" s="5"/>
      <c r="F9280" s="5"/>
      <c r="G9280" s="5"/>
    </row>
    <row r="9281" spans="1:7" s="15" customFormat="1" x14ac:dyDescent="0.15">
      <c r="A9281" s="6"/>
      <c r="B9281" s="15">
        <v>260</v>
      </c>
      <c r="C9281" s="18" t="str">
        <f>'Trimming summary script'!D261</f>
        <v>rm(datacsv)</v>
      </c>
      <c r="D9281" s="5"/>
      <c r="E9281" s="5"/>
      <c r="F9281" s="5"/>
      <c r="G9281" s="5"/>
    </row>
    <row r="9282" spans="1:7" s="15" customFormat="1" x14ac:dyDescent="0.15">
      <c r="A9282" s="6"/>
      <c r="B9282" s="15">
        <v>261</v>
      </c>
      <c r="C9282" s="18" t="str">
        <f>'Trimming summary script'!D262</f>
        <v>datacsv &lt;- read.csv("C:/NGS/save/NGS0_86.fastq.csv", header=F, col.names=data)</v>
      </c>
      <c r="D9282" s="5"/>
      <c r="E9282" s="5"/>
      <c r="F9282" s="5"/>
      <c r="G9282" s="5"/>
    </row>
    <row r="9283" spans="1:7" s="15" customFormat="1" x14ac:dyDescent="0.15">
      <c r="A9283" s="6"/>
      <c r="B9283" s="15">
        <v>262</v>
      </c>
      <c r="C9283" s="18" t="str">
        <f>'Trimming summary script'!D263</f>
        <v>datacsvSum &lt;- cbind(datacsvSum, datacsv[2])</v>
      </c>
      <c r="D9283" s="5"/>
      <c r="E9283" s="5"/>
      <c r="F9283" s="5"/>
      <c r="G9283" s="5"/>
    </row>
    <row r="9284" spans="1:7" s="15" customFormat="1" x14ac:dyDescent="0.15">
      <c r="A9284" s="6"/>
      <c r="B9284" s="15">
        <v>263</v>
      </c>
      <c r="C9284" s="18" t="str">
        <f>'Trimming summary script'!D264</f>
        <v>rm(datacsv)</v>
      </c>
      <c r="D9284" s="5"/>
      <c r="E9284" s="5"/>
      <c r="F9284" s="5"/>
      <c r="G9284" s="5"/>
    </row>
    <row r="9285" spans="1:7" s="15" customFormat="1" x14ac:dyDescent="0.15">
      <c r="A9285" s="6"/>
      <c r="B9285" s="15">
        <v>264</v>
      </c>
      <c r="C9285" s="18" t="str">
        <f>'Trimming summary script'!D265</f>
        <v>datacsv &lt;- read.csv("C:/NGS/save/NGS0_87.fastq.csv", header=F, col.names=data)</v>
      </c>
      <c r="D9285" s="5"/>
      <c r="E9285" s="5"/>
      <c r="F9285" s="5"/>
      <c r="G9285" s="5"/>
    </row>
    <row r="9286" spans="1:7" s="15" customFormat="1" x14ac:dyDescent="0.15">
      <c r="A9286" s="6"/>
      <c r="B9286" s="15">
        <v>265</v>
      </c>
      <c r="C9286" s="18" t="str">
        <f>'Trimming summary script'!D266</f>
        <v>datacsvSum &lt;- cbind(datacsvSum, datacsv[2])</v>
      </c>
      <c r="D9286" s="5"/>
      <c r="E9286" s="5"/>
      <c r="F9286" s="5"/>
      <c r="G9286" s="5"/>
    </row>
    <row r="9287" spans="1:7" s="15" customFormat="1" x14ac:dyDescent="0.15">
      <c r="A9287" s="6"/>
      <c r="B9287" s="15">
        <v>266</v>
      </c>
      <c r="C9287" s="18" t="str">
        <f>'Trimming summary script'!D267</f>
        <v>rm(datacsv)</v>
      </c>
      <c r="D9287" s="5"/>
      <c r="E9287" s="5"/>
      <c r="F9287" s="5"/>
      <c r="G9287" s="5"/>
    </row>
    <row r="9288" spans="1:7" s="15" customFormat="1" x14ac:dyDescent="0.15">
      <c r="A9288" s="6"/>
      <c r="B9288" s="15">
        <v>267</v>
      </c>
      <c r="C9288" s="18" t="str">
        <f>'Trimming summary script'!D268</f>
        <v>datacsv &lt;- read.csv("C:/NGS/save/NGS0_88.fastq.csv", header=F, col.names=data)</v>
      </c>
      <c r="D9288" s="5"/>
      <c r="E9288" s="5"/>
      <c r="F9288" s="5"/>
      <c r="G9288" s="5"/>
    </row>
    <row r="9289" spans="1:7" s="15" customFormat="1" x14ac:dyDescent="0.15">
      <c r="A9289" s="6"/>
      <c r="B9289" s="15">
        <v>268</v>
      </c>
      <c r="C9289" s="18" t="str">
        <f>'Trimming summary script'!D269</f>
        <v>datacsvSum &lt;- cbind(datacsvSum, datacsv[2])</v>
      </c>
      <c r="D9289" s="5"/>
      <c r="E9289" s="5"/>
      <c r="F9289" s="5"/>
      <c r="G9289" s="5"/>
    </row>
    <row r="9290" spans="1:7" s="15" customFormat="1" x14ac:dyDescent="0.15">
      <c r="A9290" s="6"/>
      <c r="B9290" s="15">
        <v>269</v>
      </c>
      <c r="C9290" s="18" t="str">
        <f>'Trimming summary script'!D270</f>
        <v>rm(datacsv)</v>
      </c>
      <c r="D9290" s="5"/>
      <c r="E9290" s="5"/>
      <c r="F9290" s="5"/>
      <c r="G9290" s="5"/>
    </row>
    <row r="9291" spans="1:7" s="15" customFormat="1" x14ac:dyDescent="0.15">
      <c r="A9291" s="6"/>
      <c r="B9291" s="15">
        <v>270</v>
      </c>
      <c r="C9291" s="18" t="str">
        <f>'Trimming summary script'!D271</f>
        <v>datacsv &lt;- read.csv("C:/NGS/save/NGS0_89.fastq.csv", header=F, col.names=data)</v>
      </c>
      <c r="D9291" s="5"/>
      <c r="E9291" s="5"/>
      <c r="F9291" s="5"/>
      <c r="G9291" s="5"/>
    </row>
    <row r="9292" spans="1:7" s="15" customFormat="1" x14ac:dyDescent="0.15">
      <c r="A9292" s="6"/>
      <c r="B9292" s="15">
        <v>271</v>
      </c>
      <c r="C9292" s="18" t="str">
        <f>'Trimming summary script'!D272</f>
        <v>datacsvSum &lt;- cbind(datacsvSum, datacsv[2])</v>
      </c>
      <c r="D9292" s="5"/>
      <c r="E9292" s="5"/>
      <c r="F9292" s="5"/>
      <c r="G9292" s="5"/>
    </row>
    <row r="9293" spans="1:7" s="15" customFormat="1" x14ac:dyDescent="0.15">
      <c r="A9293" s="6"/>
      <c r="B9293" s="15">
        <v>272</v>
      </c>
      <c r="C9293" s="18" t="str">
        <f>'Trimming summary script'!D273</f>
        <v>rm(datacsv)</v>
      </c>
      <c r="D9293" s="5"/>
      <c r="E9293" s="5"/>
      <c r="F9293" s="5"/>
      <c r="G9293" s="5"/>
    </row>
    <row r="9294" spans="1:7" s="15" customFormat="1" x14ac:dyDescent="0.15">
      <c r="A9294" s="6"/>
      <c r="B9294" s="15">
        <v>273</v>
      </c>
      <c r="C9294" s="18" t="str">
        <f>'Trimming summary script'!D274</f>
        <v>datacsv &lt;- read.csv("C:/NGS/save/NGS0_90.fastq.csv", header=F, col.names=data)</v>
      </c>
      <c r="D9294" s="5"/>
      <c r="E9294" s="5"/>
      <c r="F9294" s="5"/>
      <c r="G9294" s="5"/>
    </row>
    <row r="9295" spans="1:7" s="15" customFormat="1" x14ac:dyDescent="0.15">
      <c r="A9295" s="6"/>
      <c r="B9295" s="15">
        <v>274</v>
      </c>
      <c r="C9295" s="18" t="str">
        <f>'Trimming summary script'!D275</f>
        <v>datacsvSum &lt;- cbind(datacsvSum, datacsv[2])</v>
      </c>
      <c r="D9295" s="5"/>
      <c r="E9295" s="5"/>
      <c r="F9295" s="5"/>
      <c r="G9295" s="5"/>
    </row>
    <row r="9296" spans="1:7" s="15" customFormat="1" x14ac:dyDescent="0.15">
      <c r="A9296" s="6"/>
      <c r="B9296" s="15">
        <v>275</v>
      </c>
      <c r="C9296" s="18" t="str">
        <f>'Trimming summary script'!D276</f>
        <v>rm(datacsv)</v>
      </c>
      <c r="D9296" s="5"/>
      <c r="E9296" s="5"/>
      <c r="F9296" s="5"/>
      <c r="G9296" s="5"/>
    </row>
    <row r="9297" spans="1:7" s="15" customFormat="1" x14ac:dyDescent="0.15">
      <c r="A9297" s="6"/>
      <c r="B9297" s="15">
        <v>276</v>
      </c>
      <c r="C9297" s="18" t="str">
        <f>'Trimming summary script'!D277</f>
        <v>datacsv &lt;- read.csv("C:/NGS/save/NGS0_91.fastq.csv", header=F, col.names=data)</v>
      </c>
      <c r="D9297" s="5"/>
      <c r="E9297" s="5"/>
      <c r="F9297" s="5"/>
      <c r="G9297" s="5"/>
    </row>
    <row r="9298" spans="1:7" s="15" customFormat="1" x14ac:dyDescent="0.15">
      <c r="A9298" s="6"/>
      <c r="B9298" s="15">
        <v>277</v>
      </c>
      <c r="C9298" s="18" t="str">
        <f>'Trimming summary script'!D278</f>
        <v>datacsvSum &lt;- cbind(datacsvSum, datacsv[2])</v>
      </c>
      <c r="D9298" s="5"/>
      <c r="E9298" s="5"/>
      <c r="F9298" s="5"/>
      <c r="G9298" s="5"/>
    </row>
    <row r="9299" spans="1:7" s="15" customFormat="1" x14ac:dyDescent="0.15">
      <c r="A9299" s="6"/>
      <c r="B9299" s="15">
        <v>278</v>
      </c>
      <c r="C9299" s="18" t="str">
        <f>'Trimming summary script'!D279</f>
        <v>rm(datacsv)</v>
      </c>
      <c r="D9299" s="5"/>
      <c r="E9299" s="5"/>
      <c r="F9299" s="5"/>
      <c r="G9299" s="5"/>
    </row>
    <row r="9300" spans="1:7" s="15" customFormat="1" x14ac:dyDescent="0.15">
      <c r="A9300" s="6"/>
      <c r="B9300" s="15">
        <v>279</v>
      </c>
      <c r="C9300" s="18" t="str">
        <f>'Trimming summary script'!D280</f>
        <v>datacsv &lt;- read.csv("C:/NGS/save/NGS0_92.fastq.csv", header=F, col.names=data)</v>
      </c>
      <c r="D9300" s="5"/>
      <c r="E9300" s="5"/>
      <c r="F9300" s="5"/>
      <c r="G9300" s="5"/>
    </row>
    <row r="9301" spans="1:7" s="15" customFormat="1" x14ac:dyDescent="0.15">
      <c r="A9301" s="6"/>
      <c r="B9301" s="15">
        <v>280</v>
      </c>
      <c r="C9301" s="18" t="str">
        <f>'Trimming summary script'!D281</f>
        <v>datacsvSum &lt;- cbind(datacsvSum, datacsv[2])</v>
      </c>
      <c r="D9301" s="5"/>
      <c r="E9301" s="5"/>
      <c r="F9301" s="5"/>
      <c r="G9301" s="5"/>
    </row>
    <row r="9302" spans="1:7" s="15" customFormat="1" x14ac:dyDescent="0.15">
      <c r="A9302" s="6"/>
      <c r="B9302" s="15">
        <v>281</v>
      </c>
      <c r="C9302" s="18" t="str">
        <f>'Trimming summary script'!D282</f>
        <v>rm(datacsv)</v>
      </c>
      <c r="D9302" s="5"/>
      <c r="E9302" s="5"/>
      <c r="F9302" s="5"/>
      <c r="G9302" s="5"/>
    </row>
    <row r="9303" spans="1:7" s="15" customFormat="1" x14ac:dyDescent="0.15">
      <c r="A9303" s="6"/>
      <c r="B9303" s="15">
        <v>282</v>
      </c>
      <c r="C9303" s="18" t="str">
        <f>'Trimming summary script'!D283</f>
        <v>datacsv &lt;- read.csv("C:/NGS/save/NGS0_93.fastq.csv", header=F, col.names=data)</v>
      </c>
      <c r="D9303" s="5"/>
      <c r="E9303" s="5"/>
      <c r="F9303" s="5"/>
      <c r="G9303" s="5"/>
    </row>
    <row r="9304" spans="1:7" s="15" customFormat="1" x14ac:dyDescent="0.15">
      <c r="A9304" s="6"/>
      <c r="B9304" s="15">
        <v>283</v>
      </c>
      <c r="C9304" s="18" t="str">
        <f>'Trimming summary script'!D284</f>
        <v>datacsvSum &lt;- cbind(datacsvSum, datacsv[2])</v>
      </c>
      <c r="D9304" s="5"/>
      <c r="E9304" s="5"/>
      <c r="F9304" s="5"/>
      <c r="G9304" s="5"/>
    </row>
    <row r="9305" spans="1:7" s="15" customFormat="1" x14ac:dyDescent="0.15">
      <c r="A9305" s="6"/>
      <c r="B9305" s="15">
        <v>284</v>
      </c>
      <c r="C9305" s="18" t="str">
        <f>'Trimming summary script'!D285</f>
        <v>rm(datacsv)</v>
      </c>
      <c r="D9305" s="5"/>
      <c r="E9305" s="5"/>
      <c r="F9305" s="5"/>
      <c r="G9305" s="5"/>
    </row>
    <row r="9306" spans="1:7" s="15" customFormat="1" x14ac:dyDescent="0.15">
      <c r="A9306" s="6"/>
      <c r="B9306" s="15">
        <v>285</v>
      </c>
      <c r="C9306" s="18" t="str">
        <f>'Trimming summary script'!D286</f>
        <v>datacsv &lt;- read.csv("C:/NGS/save/NGS0_94.fastq.csv", header=F, col.names=data)</v>
      </c>
      <c r="D9306" s="5"/>
      <c r="E9306" s="5"/>
      <c r="F9306" s="5"/>
      <c r="G9306" s="5"/>
    </row>
    <row r="9307" spans="1:7" s="15" customFormat="1" x14ac:dyDescent="0.15">
      <c r="A9307" s="6"/>
      <c r="B9307" s="15">
        <v>286</v>
      </c>
      <c r="C9307" s="18" t="str">
        <f>'Trimming summary script'!D287</f>
        <v>datacsvSum &lt;- cbind(datacsvSum, datacsv[2])</v>
      </c>
      <c r="D9307" s="5"/>
      <c r="E9307" s="5"/>
      <c r="F9307" s="5"/>
      <c r="G9307" s="5"/>
    </row>
    <row r="9308" spans="1:7" s="15" customFormat="1" x14ac:dyDescent="0.15">
      <c r="A9308" s="6"/>
      <c r="B9308" s="15">
        <v>287</v>
      </c>
      <c r="C9308" s="18" t="str">
        <f>'Trimming summary script'!D288</f>
        <v>rm(datacsv)</v>
      </c>
      <c r="D9308" s="5"/>
      <c r="E9308" s="5"/>
      <c r="F9308" s="5"/>
      <c r="G9308" s="5"/>
    </row>
    <row r="9309" spans="1:7" s="15" customFormat="1" x14ac:dyDescent="0.15">
      <c r="A9309" s="6"/>
      <c r="B9309" s="15">
        <v>288</v>
      </c>
      <c r="C9309" s="18" t="str">
        <f>'Trimming summary script'!D289</f>
        <v>datacsv &lt;- read.csv("C:/NGS/save/NGS0_95.fastq.csv", header=F, col.names=data)</v>
      </c>
      <c r="D9309" s="5"/>
      <c r="E9309" s="5"/>
      <c r="F9309" s="5"/>
      <c r="G9309" s="5"/>
    </row>
    <row r="9310" spans="1:7" s="15" customFormat="1" x14ac:dyDescent="0.15">
      <c r="A9310" s="6"/>
      <c r="B9310" s="15">
        <v>289</v>
      </c>
      <c r="C9310" s="18" t="str">
        <f>'Trimming summary script'!D290</f>
        <v>datacsvSum &lt;- cbind(datacsvSum, datacsv[2])</v>
      </c>
      <c r="D9310" s="5"/>
      <c r="E9310" s="5"/>
      <c r="F9310" s="5"/>
      <c r="G9310" s="5"/>
    </row>
    <row r="9311" spans="1:7" s="15" customFormat="1" x14ac:dyDescent="0.15">
      <c r="A9311" s="6"/>
      <c r="B9311" s="15">
        <v>290</v>
      </c>
      <c r="C9311" s="18" t="str">
        <f>'Trimming summary script'!D291</f>
        <v>rm(datacsv)</v>
      </c>
      <c r="D9311" s="5"/>
      <c r="E9311" s="5"/>
      <c r="F9311" s="5"/>
      <c r="G9311" s="5"/>
    </row>
    <row r="9312" spans="1:7" s="15" customFormat="1" x14ac:dyDescent="0.15">
      <c r="A9312" s="6"/>
      <c r="B9312" s="15">
        <v>291</v>
      </c>
      <c r="C9312" s="18" t="str">
        <f>'Trimming summary script'!D292</f>
        <v>datacsv &lt;- read.csv("C:/NGS/save/NGS0_96.fastq.csv", header=F, col.names=data)</v>
      </c>
      <c r="D9312" s="5"/>
      <c r="E9312" s="5"/>
      <c r="F9312" s="5"/>
      <c r="G9312" s="5"/>
    </row>
    <row r="9313" spans="1:7" s="15" customFormat="1" x14ac:dyDescent="0.15">
      <c r="A9313" s="6"/>
      <c r="B9313" s="15">
        <v>292</v>
      </c>
      <c r="C9313" s="18" t="str">
        <f>'Trimming summary script'!D293</f>
        <v>datacsvSum &lt;- cbind(datacsvSum, datacsv[2])</v>
      </c>
      <c r="D9313" s="5"/>
      <c r="E9313" s="5"/>
      <c r="F9313" s="5"/>
      <c r="G9313" s="5"/>
    </row>
    <row r="9314" spans="1:7" s="15" customFormat="1" x14ac:dyDescent="0.15">
      <c r="A9314" s="6"/>
      <c r="B9314" s="15">
        <v>293</v>
      </c>
      <c r="C9314" s="18" t="str">
        <f>'Trimming summary script'!D294</f>
        <v>rm(datacsv)</v>
      </c>
      <c r="D9314" s="5"/>
      <c r="E9314" s="5"/>
      <c r="F9314" s="5"/>
      <c r="G9314" s="5"/>
    </row>
    <row r="9315" spans="1:7" s="15" customFormat="1" x14ac:dyDescent="0.15">
      <c r="A9315" s="6"/>
      <c r="B9315" s="15">
        <v>294</v>
      </c>
      <c r="C9315" s="18" t="str">
        <f>'Trimming summary script'!D295</f>
        <v>datacsv &lt;- read.csv("C:/NGS/save/.fastq.csv", header=F, col.names=data)</v>
      </c>
      <c r="D9315" s="5"/>
      <c r="E9315" s="5"/>
      <c r="F9315" s="5"/>
      <c r="G9315" s="5"/>
    </row>
    <row r="9316" spans="1:7" s="15" customFormat="1" x14ac:dyDescent="0.15">
      <c r="A9316" s="6"/>
      <c r="B9316" s="15">
        <v>295</v>
      </c>
      <c r="C9316" s="18" t="str">
        <f>'Trimming summary script'!D296</f>
        <v>datacsvSum &lt;- cbind(datacsvSum, datacsv[2])</v>
      </c>
      <c r="D9316" s="5"/>
      <c r="E9316" s="5"/>
      <c r="F9316" s="5"/>
      <c r="G9316" s="5"/>
    </row>
    <row r="9317" spans="1:7" s="15" customFormat="1" x14ac:dyDescent="0.15">
      <c r="A9317" s="6"/>
      <c r="B9317" s="15">
        <v>296</v>
      </c>
      <c r="C9317" s="18" t="str">
        <f>'Trimming summary script'!D297</f>
        <v>rm(datacsv)</v>
      </c>
      <c r="D9317" s="5"/>
      <c r="E9317" s="5"/>
      <c r="F9317" s="5"/>
      <c r="G9317" s="5"/>
    </row>
    <row r="9318" spans="1:7" s="15" customFormat="1" x14ac:dyDescent="0.15">
      <c r="A9318" s="6"/>
      <c r="B9318" s="15">
        <v>297</v>
      </c>
      <c r="C9318" s="18" t="str">
        <f>'Trimming summary script'!D298</f>
        <v>datacsv &lt;- read.csv("C:/NGS/save/.fastq.csv", header=F, col.names=data)</v>
      </c>
      <c r="D9318" s="5"/>
      <c r="E9318" s="5"/>
      <c r="F9318" s="5"/>
      <c r="G9318" s="5"/>
    </row>
    <row r="9319" spans="1:7" s="15" customFormat="1" x14ac:dyDescent="0.15">
      <c r="A9319" s="6"/>
      <c r="B9319" s="15">
        <v>298</v>
      </c>
      <c r="C9319" s="18" t="str">
        <f>'Trimming summary script'!D299</f>
        <v>datacsvSum &lt;- cbind(datacsvSum, datacsv[2])</v>
      </c>
      <c r="D9319" s="5"/>
      <c r="E9319" s="5"/>
      <c r="F9319" s="5"/>
      <c r="G9319" s="5"/>
    </row>
    <row r="9320" spans="1:7" s="15" customFormat="1" x14ac:dyDescent="0.15">
      <c r="A9320" s="6"/>
      <c r="B9320" s="15">
        <v>299</v>
      </c>
      <c r="C9320" s="18" t="str">
        <f>'Trimming summary script'!D300</f>
        <v>rm(datacsv)</v>
      </c>
      <c r="D9320" s="5"/>
      <c r="E9320" s="5"/>
      <c r="F9320" s="5"/>
      <c r="G9320" s="5"/>
    </row>
    <row r="9321" spans="1:7" s="15" customFormat="1" x14ac:dyDescent="0.15">
      <c r="A9321" s="6"/>
      <c r="B9321" s="15">
        <v>300</v>
      </c>
      <c r="C9321" s="18" t="str">
        <f>'Trimming summary script'!D301</f>
        <v>datacsv &lt;- read.csv("C:/NGS/save/.fastq.csv", header=F, col.names=data)</v>
      </c>
      <c r="D9321" s="5"/>
      <c r="E9321" s="5"/>
      <c r="F9321" s="5"/>
      <c r="G9321" s="5"/>
    </row>
    <row r="9322" spans="1:7" s="15" customFormat="1" x14ac:dyDescent="0.15">
      <c r="A9322" s="6"/>
      <c r="B9322" s="15">
        <v>301</v>
      </c>
      <c r="C9322" s="18" t="str">
        <f>'Trimming summary script'!D302</f>
        <v>datacsvSum &lt;- cbind(datacsvSum, datacsv[2])</v>
      </c>
      <c r="D9322" s="5"/>
      <c r="E9322" s="5"/>
      <c r="F9322" s="5"/>
      <c r="G9322" s="5"/>
    </row>
    <row r="9323" spans="1:7" s="15" customFormat="1" x14ac:dyDescent="0.15">
      <c r="A9323" s="6"/>
      <c r="B9323" s="15">
        <v>302</v>
      </c>
      <c r="C9323" s="18" t="str">
        <f>'Trimming summary script'!D303</f>
        <v>rm(datacsv)</v>
      </c>
      <c r="D9323" s="5"/>
      <c r="E9323" s="5"/>
      <c r="F9323" s="5"/>
      <c r="G9323" s="5"/>
    </row>
    <row r="9324" spans="1:7" s="15" customFormat="1" x14ac:dyDescent="0.15">
      <c r="A9324" s="6"/>
      <c r="B9324" s="15">
        <v>303</v>
      </c>
      <c r="C9324" s="18" t="str">
        <f>'Trimming summary script'!D304</f>
        <v>datacsv &lt;- read.csv("C:/NGS/save/.fastq.csv", header=F, col.names=data)</v>
      </c>
      <c r="D9324" s="5"/>
      <c r="E9324" s="5"/>
      <c r="F9324" s="5"/>
      <c r="G9324" s="5"/>
    </row>
    <row r="9325" spans="1:7" s="15" customFormat="1" x14ac:dyDescent="0.15">
      <c r="A9325" s="6"/>
      <c r="B9325" s="15">
        <v>304</v>
      </c>
      <c r="C9325" s="18" t="str">
        <f>'Trimming summary script'!D305</f>
        <v>datacsvSum &lt;- cbind(datacsvSum, datacsv[2])</v>
      </c>
      <c r="D9325" s="5"/>
      <c r="E9325" s="5"/>
      <c r="F9325" s="5"/>
      <c r="G9325" s="5"/>
    </row>
    <row r="9326" spans="1:7" s="15" customFormat="1" x14ac:dyDescent="0.15">
      <c r="A9326" s="6"/>
      <c r="B9326" s="15">
        <v>305</v>
      </c>
      <c r="C9326" s="18" t="str">
        <f>'Trimming summary script'!D306</f>
        <v>rm(datacsv)</v>
      </c>
      <c r="D9326" s="5"/>
      <c r="E9326" s="5"/>
      <c r="F9326" s="5"/>
      <c r="G9326" s="5"/>
    </row>
    <row r="9327" spans="1:7" s="15" customFormat="1" x14ac:dyDescent="0.15">
      <c r="A9327" s="6"/>
      <c r="B9327" s="15">
        <v>306</v>
      </c>
      <c r="C9327" s="18" t="str">
        <f>'Trimming summary script'!D307</f>
        <v>datacsv &lt;- read.csv("C:/NGS/save/.fastq.csv", header=F, col.names=data)</v>
      </c>
      <c r="D9327" s="5"/>
      <c r="E9327" s="5"/>
      <c r="F9327" s="5"/>
      <c r="G9327" s="5"/>
    </row>
    <row r="9328" spans="1:7" s="15" customFormat="1" x14ac:dyDescent="0.15">
      <c r="A9328" s="6"/>
      <c r="B9328" s="15">
        <v>307</v>
      </c>
      <c r="C9328" s="18" t="str">
        <f>'Trimming summary script'!D308</f>
        <v>datacsvSum &lt;- cbind(datacsvSum, datacsv[2])</v>
      </c>
      <c r="D9328" s="5"/>
      <c r="E9328" s="5"/>
      <c r="F9328" s="5"/>
      <c r="G9328" s="5"/>
    </row>
    <row r="9329" spans="1:7" s="15" customFormat="1" x14ac:dyDescent="0.15">
      <c r="A9329" s="6"/>
      <c r="B9329" s="15">
        <v>308</v>
      </c>
      <c r="C9329" s="18" t="str">
        <f>'Trimming summary script'!D309</f>
        <v>rm(datacsv)</v>
      </c>
      <c r="D9329" s="5"/>
      <c r="E9329" s="5"/>
      <c r="F9329" s="5"/>
      <c r="G9329" s="5"/>
    </row>
    <row r="9330" spans="1:7" s="15" customFormat="1" x14ac:dyDescent="0.15">
      <c r="A9330" s="6"/>
      <c r="B9330" s="15">
        <v>309</v>
      </c>
      <c r="C9330" s="18" t="str">
        <f>'Trimming summary script'!D310</f>
        <v>datacsv &lt;- read.csv("C:/NGS/save/.fastq.csv", header=F, col.names=data)</v>
      </c>
      <c r="D9330" s="5"/>
      <c r="E9330" s="5"/>
      <c r="F9330" s="5"/>
      <c r="G9330" s="5"/>
    </row>
    <row r="9331" spans="1:7" s="15" customFormat="1" x14ac:dyDescent="0.15">
      <c r="A9331" s="6"/>
      <c r="B9331" s="15">
        <v>310</v>
      </c>
      <c r="C9331" s="18" t="str">
        <f>'Trimming summary script'!D311</f>
        <v>datacsvSum &lt;- cbind(datacsvSum, datacsv[2])</v>
      </c>
      <c r="D9331" s="5"/>
      <c r="E9331" s="5"/>
      <c r="F9331" s="5"/>
      <c r="G9331" s="5"/>
    </row>
    <row r="9332" spans="1:7" s="15" customFormat="1" x14ac:dyDescent="0.15">
      <c r="A9332" s="6"/>
      <c r="B9332" s="15">
        <v>311</v>
      </c>
      <c r="C9332" s="18" t="str">
        <f>'Trimming summary script'!D312</f>
        <v>rm(datacsv)</v>
      </c>
      <c r="D9332" s="5"/>
      <c r="E9332" s="5"/>
      <c r="F9332" s="5"/>
      <c r="G9332" s="5"/>
    </row>
    <row r="9333" spans="1:7" s="15" customFormat="1" x14ac:dyDescent="0.15">
      <c r="A9333" s="6"/>
      <c r="B9333" s="15">
        <v>312</v>
      </c>
      <c r="C9333" s="18" t="str">
        <f>'Trimming summary script'!D313</f>
        <v>datacsv &lt;- read.csv("C:/NGS/save/.fastq.csv", header=F, col.names=data)</v>
      </c>
      <c r="D9333" s="5"/>
      <c r="E9333" s="5"/>
      <c r="F9333" s="5"/>
      <c r="G9333" s="5"/>
    </row>
    <row r="9334" spans="1:7" s="15" customFormat="1" x14ac:dyDescent="0.15">
      <c r="A9334" s="6"/>
      <c r="B9334" s="15">
        <v>313</v>
      </c>
      <c r="C9334" s="18" t="str">
        <f>'Trimming summary script'!D314</f>
        <v>datacsvSum &lt;- cbind(datacsvSum, datacsv[2])</v>
      </c>
      <c r="D9334" s="5"/>
      <c r="E9334" s="5"/>
      <c r="F9334" s="5"/>
      <c r="G9334" s="5"/>
    </row>
    <row r="9335" spans="1:7" s="15" customFormat="1" x14ac:dyDescent="0.15">
      <c r="A9335" s="6"/>
      <c r="B9335" s="15">
        <v>314</v>
      </c>
      <c r="C9335" s="18" t="str">
        <f>'Trimming summary script'!D315</f>
        <v>rm(datacsv)</v>
      </c>
      <c r="D9335" s="5"/>
      <c r="E9335" s="5"/>
      <c r="F9335" s="5"/>
      <c r="G9335" s="5"/>
    </row>
    <row r="9336" spans="1:7" s="15" customFormat="1" x14ac:dyDescent="0.15">
      <c r="A9336" s="6"/>
      <c r="B9336" s="15">
        <v>315</v>
      </c>
      <c r="C9336" s="18" t="str">
        <f>'Trimming summary script'!D316</f>
        <v>datacsv &lt;- read.csv("C:/NGS/save/.fastq.csv", header=F, col.names=data)</v>
      </c>
      <c r="D9336" s="5"/>
      <c r="E9336" s="5"/>
      <c r="F9336" s="5"/>
      <c r="G9336" s="5"/>
    </row>
    <row r="9337" spans="1:7" s="15" customFormat="1" x14ac:dyDescent="0.15">
      <c r="A9337" s="6"/>
      <c r="B9337" s="15">
        <v>316</v>
      </c>
      <c r="C9337" s="18" t="str">
        <f>'Trimming summary script'!D317</f>
        <v>datacsvSum &lt;- cbind(datacsvSum, datacsv[2])</v>
      </c>
      <c r="D9337" s="5"/>
      <c r="E9337" s="5"/>
      <c r="F9337" s="5"/>
      <c r="G9337" s="5"/>
    </row>
    <row r="9338" spans="1:7" s="15" customFormat="1" x14ac:dyDescent="0.15">
      <c r="A9338" s="6"/>
      <c r="B9338" s="15">
        <v>317</v>
      </c>
      <c r="C9338" s="18" t="str">
        <f>'Trimming summary script'!D318</f>
        <v>rm(datacsv)</v>
      </c>
      <c r="D9338" s="5"/>
      <c r="E9338" s="5"/>
      <c r="F9338" s="5"/>
      <c r="G9338" s="5"/>
    </row>
    <row r="9339" spans="1:7" s="15" customFormat="1" x14ac:dyDescent="0.15">
      <c r="A9339" s="6"/>
      <c r="B9339" s="15">
        <v>318</v>
      </c>
      <c r="C9339" s="18" t="str">
        <f>'Trimming summary script'!D319</f>
        <v>datacsv &lt;- read.csv("C:/NGS/save/.fastq.csv", header=F, col.names=data)</v>
      </c>
      <c r="D9339" s="5"/>
      <c r="E9339" s="5"/>
      <c r="F9339" s="5"/>
      <c r="G9339" s="5"/>
    </row>
    <row r="9340" spans="1:7" s="15" customFormat="1" x14ac:dyDescent="0.15">
      <c r="A9340" s="6"/>
      <c r="B9340" s="15">
        <v>319</v>
      </c>
      <c r="C9340" s="18" t="str">
        <f>'Trimming summary script'!D320</f>
        <v>datacsvSum &lt;- cbind(datacsvSum, datacsv[2])</v>
      </c>
      <c r="D9340" s="5"/>
      <c r="E9340" s="5"/>
      <c r="F9340" s="5"/>
      <c r="G9340" s="5"/>
    </row>
    <row r="9341" spans="1:7" s="15" customFormat="1" x14ac:dyDescent="0.15">
      <c r="A9341" s="6"/>
      <c r="B9341" s="15">
        <v>320</v>
      </c>
      <c r="C9341" s="18" t="str">
        <f>'Trimming summary script'!D321</f>
        <v>rm(datacsv)</v>
      </c>
      <c r="D9341" s="5"/>
      <c r="E9341" s="5"/>
      <c r="F9341" s="5"/>
      <c r="G9341" s="5"/>
    </row>
    <row r="9342" spans="1:7" s="15" customFormat="1" x14ac:dyDescent="0.15">
      <c r="A9342" s="6"/>
      <c r="B9342" s="15">
        <v>321</v>
      </c>
      <c r="C9342" s="18" t="str">
        <f>'Trimming summary script'!D322</f>
        <v>datacsv &lt;- read.csv("C:/NGS/save/.fastq.csv", header=F, col.names=data)</v>
      </c>
      <c r="D9342" s="5"/>
      <c r="E9342" s="5"/>
      <c r="F9342" s="5"/>
      <c r="G9342" s="5"/>
    </row>
    <row r="9343" spans="1:7" s="15" customFormat="1" x14ac:dyDescent="0.15">
      <c r="A9343" s="6"/>
      <c r="B9343" s="15">
        <v>322</v>
      </c>
      <c r="C9343" s="18" t="str">
        <f>'Trimming summary script'!D323</f>
        <v>datacsvSum &lt;- cbind(datacsvSum, datacsv[2])</v>
      </c>
      <c r="D9343" s="5"/>
      <c r="E9343" s="5"/>
      <c r="F9343" s="5"/>
      <c r="G9343" s="5"/>
    </row>
    <row r="9344" spans="1:7" s="15" customFormat="1" x14ac:dyDescent="0.15">
      <c r="A9344" s="6"/>
      <c r="B9344" s="15">
        <v>323</v>
      </c>
      <c r="C9344" s="18" t="str">
        <f>'Trimming summary script'!D324</f>
        <v>rm(datacsv)</v>
      </c>
      <c r="D9344" s="5"/>
      <c r="E9344" s="5"/>
      <c r="F9344" s="5"/>
      <c r="G9344" s="5"/>
    </row>
    <row r="9345" spans="1:7" s="15" customFormat="1" x14ac:dyDescent="0.15">
      <c r="A9345" s="6"/>
      <c r="B9345" s="15">
        <v>324</v>
      </c>
      <c r="C9345" s="18" t="str">
        <f>'Trimming summary script'!D325</f>
        <v>datacsv &lt;- read.csv("C:/NGS/save/.fastq.csv", header=F, col.names=data)</v>
      </c>
      <c r="D9345" s="5"/>
      <c r="E9345" s="5"/>
      <c r="F9345" s="5"/>
      <c r="G9345" s="5"/>
    </row>
    <row r="9346" spans="1:7" s="15" customFormat="1" x14ac:dyDescent="0.15">
      <c r="A9346" s="6"/>
      <c r="B9346" s="15">
        <v>325</v>
      </c>
      <c r="C9346" s="18" t="str">
        <f>'Trimming summary script'!D326</f>
        <v>datacsvSum &lt;- cbind(datacsvSum, datacsv[2])</v>
      </c>
      <c r="D9346" s="5"/>
      <c r="E9346" s="5"/>
      <c r="F9346" s="5"/>
      <c r="G9346" s="5"/>
    </row>
    <row r="9347" spans="1:7" s="15" customFormat="1" x14ac:dyDescent="0.15">
      <c r="A9347" s="6"/>
      <c r="B9347" s="15">
        <v>326</v>
      </c>
      <c r="C9347" s="18" t="str">
        <f>'Trimming summary script'!D327</f>
        <v>rm(datacsv)</v>
      </c>
      <c r="D9347" s="5"/>
      <c r="E9347" s="5"/>
      <c r="F9347" s="5"/>
      <c r="G9347" s="5"/>
    </row>
    <row r="9348" spans="1:7" s="15" customFormat="1" x14ac:dyDescent="0.15">
      <c r="A9348" s="6"/>
      <c r="B9348" s="15">
        <v>327</v>
      </c>
      <c r="C9348" s="18" t="str">
        <f>'Trimming summary script'!D328</f>
        <v>datacsv &lt;- read.csv("C:/NGS/save/.fastq.csv", header=F, col.names=data)</v>
      </c>
      <c r="D9348" s="5"/>
      <c r="E9348" s="5"/>
      <c r="F9348" s="5"/>
      <c r="G9348" s="5"/>
    </row>
    <row r="9349" spans="1:7" s="15" customFormat="1" x14ac:dyDescent="0.15">
      <c r="A9349" s="6"/>
      <c r="B9349" s="15">
        <v>328</v>
      </c>
      <c r="C9349" s="18" t="str">
        <f>'Trimming summary script'!D329</f>
        <v>datacsvSum &lt;- cbind(datacsvSum, datacsv[2])</v>
      </c>
      <c r="D9349" s="5"/>
      <c r="E9349" s="5"/>
      <c r="F9349" s="5"/>
      <c r="G9349" s="5"/>
    </row>
    <row r="9350" spans="1:7" s="15" customFormat="1" x14ac:dyDescent="0.15">
      <c r="A9350" s="6"/>
      <c r="B9350" s="15">
        <v>329</v>
      </c>
      <c r="C9350" s="18" t="str">
        <f>'Trimming summary script'!D330</f>
        <v>rm(datacsv)</v>
      </c>
      <c r="D9350" s="5"/>
      <c r="E9350" s="5"/>
      <c r="F9350" s="5"/>
      <c r="G9350" s="5"/>
    </row>
    <row r="9351" spans="1:7" s="15" customFormat="1" x14ac:dyDescent="0.15">
      <c r="A9351" s="6"/>
      <c r="B9351" s="15">
        <v>330</v>
      </c>
      <c r="C9351" s="18" t="str">
        <f>'Trimming summary script'!D331</f>
        <v>datacsv &lt;- read.csv("C:/NGS/save/.fastq.csv", header=F, col.names=data)</v>
      </c>
      <c r="D9351" s="5"/>
      <c r="E9351" s="5"/>
      <c r="F9351" s="5"/>
      <c r="G9351" s="5"/>
    </row>
    <row r="9352" spans="1:7" s="15" customFormat="1" x14ac:dyDescent="0.15">
      <c r="A9352" s="6"/>
      <c r="B9352" s="15">
        <v>331</v>
      </c>
      <c r="C9352" s="18" t="str">
        <f>'Trimming summary script'!D332</f>
        <v>datacsvSum &lt;- cbind(datacsvSum, datacsv[2])</v>
      </c>
      <c r="D9352" s="5"/>
      <c r="E9352" s="5"/>
      <c r="F9352" s="5"/>
      <c r="G9352" s="5"/>
    </row>
    <row r="9353" spans="1:7" s="15" customFormat="1" x14ac:dyDescent="0.15">
      <c r="A9353" s="6"/>
      <c r="B9353" s="15">
        <v>332</v>
      </c>
      <c r="C9353" s="18" t="str">
        <f>'Trimming summary script'!D333</f>
        <v>rm(datacsv)</v>
      </c>
      <c r="D9353" s="5"/>
      <c r="E9353" s="5"/>
      <c r="F9353" s="5"/>
      <c r="G9353" s="5"/>
    </row>
    <row r="9354" spans="1:7" s="15" customFormat="1" x14ac:dyDescent="0.15">
      <c r="A9354" s="6"/>
      <c r="B9354" s="15">
        <v>333</v>
      </c>
      <c r="C9354" s="18" t="str">
        <f>'Trimming summary script'!D334</f>
        <v>datacsv &lt;- read.csv("C:/NGS/save/.fastq.csv", header=F, col.names=data)</v>
      </c>
      <c r="D9354" s="5"/>
      <c r="E9354" s="5"/>
      <c r="F9354" s="5"/>
      <c r="G9354" s="5"/>
    </row>
    <row r="9355" spans="1:7" s="15" customFormat="1" x14ac:dyDescent="0.15">
      <c r="A9355" s="6"/>
      <c r="B9355" s="15">
        <v>334</v>
      </c>
      <c r="C9355" s="18" t="str">
        <f>'Trimming summary script'!D335</f>
        <v>datacsvSum &lt;- cbind(datacsvSum, datacsv[2])</v>
      </c>
      <c r="D9355" s="5"/>
      <c r="E9355" s="5"/>
      <c r="F9355" s="5"/>
      <c r="G9355" s="5"/>
    </row>
    <row r="9356" spans="1:7" s="15" customFormat="1" x14ac:dyDescent="0.15">
      <c r="A9356" s="6"/>
      <c r="B9356" s="15">
        <v>335</v>
      </c>
      <c r="C9356" s="18" t="str">
        <f>'Trimming summary script'!D336</f>
        <v>rm(datacsv)</v>
      </c>
      <c r="D9356" s="5"/>
      <c r="E9356" s="5"/>
      <c r="F9356" s="5"/>
      <c r="G9356" s="5"/>
    </row>
    <row r="9357" spans="1:7" s="15" customFormat="1" x14ac:dyDescent="0.15">
      <c r="A9357" s="6"/>
      <c r="B9357" s="15">
        <v>336</v>
      </c>
      <c r="C9357" s="18" t="str">
        <f>'Trimming summary script'!D337</f>
        <v>datacsv &lt;- read.csv("C:/NGS/save/.fastq.csv", header=F, col.names=data)</v>
      </c>
      <c r="D9357" s="5"/>
      <c r="E9357" s="5"/>
      <c r="F9357" s="5"/>
      <c r="G9357" s="5"/>
    </row>
    <row r="9358" spans="1:7" s="15" customFormat="1" x14ac:dyDescent="0.15">
      <c r="A9358" s="6"/>
      <c r="B9358" s="15">
        <v>337</v>
      </c>
      <c r="C9358" s="18" t="str">
        <f>'Trimming summary script'!D338</f>
        <v>datacsvSum &lt;- cbind(datacsvSum, datacsv[2])</v>
      </c>
      <c r="D9358" s="5"/>
      <c r="E9358" s="5"/>
      <c r="F9358" s="5"/>
      <c r="G9358" s="5"/>
    </row>
    <row r="9359" spans="1:7" s="15" customFormat="1" x14ac:dyDescent="0.15">
      <c r="A9359" s="6"/>
      <c r="B9359" s="15">
        <v>338</v>
      </c>
      <c r="C9359" s="18" t="str">
        <f>'Trimming summary script'!D339</f>
        <v>rm(datacsv)</v>
      </c>
      <c r="D9359" s="5"/>
      <c r="E9359" s="5"/>
      <c r="F9359" s="5"/>
      <c r="G9359" s="5"/>
    </row>
    <row r="9360" spans="1:7" s="15" customFormat="1" x14ac:dyDescent="0.15">
      <c r="A9360" s="6"/>
      <c r="B9360" s="15">
        <v>339</v>
      </c>
      <c r="C9360" s="18" t="str">
        <f>'Trimming summary script'!D340</f>
        <v>datacsv &lt;- read.csv("C:/NGS/save/.fastq.csv", header=F, col.names=data)</v>
      </c>
      <c r="D9360" s="5"/>
      <c r="E9360" s="5"/>
      <c r="F9360" s="5"/>
      <c r="G9360" s="5"/>
    </row>
    <row r="9361" spans="1:7" s="15" customFormat="1" x14ac:dyDescent="0.15">
      <c r="A9361" s="6"/>
      <c r="B9361" s="15">
        <v>340</v>
      </c>
      <c r="C9361" s="18" t="str">
        <f>'Trimming summary script'!D341</f>
        <v>datacsvSum &lt;- cbind(datacsvSum, datacsv[2])</v>
      </c>
      <c r="D9361" s="5"/>
      <c r="E9361" s="5"/>
      <c r="F9361" s="5"/>
      <c r="G9361" s="5"/>
    </row>
    <row r="9362" spans="1:7" s="15" customFormat="1" x14ac:dyDescent="0.15">
      <c r="A9362" s="6"/>
      <c r="B9362" s="15">
        <v>341</v>
      </c>
      <c r="C9362" s="18" t="str">
        <f>'Trimming summary script'!D342</f>
        <v>rm(datacsv)</v>
      </c>
      <c r="D9362" s="5"/>
      <c r="E9362" s="5"/>
      <c r="F9362" s="5"/>
      <c r="G9362" s="5"/>
    </row>
    <row r="9363" spans="1:7" s="15" customFormat="1" x14ac:dyDescent="0.15">
      <c r="A9363" s="6"/>
      <c r="B9363" s="15">
        <v>342</v>
      </c>
      <c r="C9363" s="18" t="str">
        <f>'Trimming summary script'!D343</f>
        <v>datacsv &lt;- read.csv("C:/NGS/save/.fastq.csv", header=F, col.names=data)</v>
      </c>
      <c r="D9363" s="5"/>
      <c r="E9363" s="5"/>
      <c r="F9363" s="5"/>
      <c r="G9363" s="5"/>
    </row>
    <row r="9364" spans="1:7" s="15" customFormat="1" x14ac:dyDescent="0.15">
      <c r="A9364" s="6"/>
      <c r="B9364" s="15">
        <v>343</v>
      </c>
      <c r="C9364" s="18" t="str">
        <f>'Trimming summary script'!D344</f>
        <v>datacsvSum &lt;- cbind(datacsvSum, datacsv[2])</v>
      </c>
      <c r="D9364" s="5"/>
      <c r="E9364" s="5"/>
      <c r="F9364" s="5"/>
      <c r="G9364" s="5"/>
    </row>
    <row r="9365" spans="1:7" s="15" customFormat="1" x14ac:dyDescent="0.15">
      <c r="A9365" s="6"/>
      <c r="B9365" s="15">
        <v>344</v>
      </c>
      <c r="C9365" s="18" t="str">
        <f>'Trimming summary script'!D345</f>
        <v>rm(datacsv)</v>
      </c>
      <c r="D9365" s="5"/>
      <c r="E9365" s="5"/>
      <c r="F9365" s="5"/>
      <c r="G9365" s="5"/>
    </row>
    <row r="9366" spans="1:7" s="15" customFormat="1" x14ac:dyDescent="0.15">
      <c r="A9366" s="6"/>
      <c r="B9366" s="15">
        <v>345</v>
      </c>
      <c r="C9366" s="18" t="str">
        <f>'Trimming summary script'!D346</f>
        <v>datacsv &lt;- read.csv("C:/NGS/save/.fastq.csv", header=F, col.names=data)</v>
      </c>
      <c r="D9366" s="5"/>
      <c r="E9366" s="5"/>
      <c r="F9366" s="5"/>
      <c r="G9366" s="5"/>
    </row>
    <row r="9367" spans="1:7" s="15" customFormat="1" x14ac:dyDescent="0.15">
      <c r="A9367" s="6"/>
      <c r="B9367" s="15">
        <v>346</v>
      </c>
      <c r="C9367" s="18" t="str">
        <f>'Trimming summary script'!D347</f>
        <v>datacsvSum &lt;- cbind(datacsvSum, datacsv[2])</v>
      </c>
      <c r="D9367" s="5"/>
      <c r="E9367" s="5"/>
      <c r="F9367" s="5"/>
      <c r="G9367" s="5"/>
    </row>
    <row r="9368" spans="1:7" s="15" customFormat="1" x14ac:dyDescent="0.15">
      <c r="A9368" s="6"/>
      <c r="B9368" s="15">
        <v>347</v>
      </c>
      <c r="C9368" s="18" t="str">
        <f>'Trimming summary script'!D348</f>
        <v>rm(datacsv)</v>
      </c>
      <c r="D9368" s="5"/>
      <c r="E9368" s="5"/>
      <c r="F9368" s="5"/>
      <c r="G9368" s="5"/>
    </row>
    <row r="9369" spans="1:7" s="15" customFormat="1" x14ac:dyDescent="0.15">
      <c r="A9369" s="6"/>
      <c r="B9369" s="15">
        <v>348</v>
      </c>
      <c r="C9369" s="18" t="str">
        <f>'Trimming summary script'!D349</f>
        <v>datacsv &lt;- read.csv("C:/NGS/save/.fastq.csv", header=F, col.names=data)</v>
      </c>
      <c r="D9369" s="5"/>
      <c r="E9369" s="5"/>
      <c r="F9369" s="5"/>
      <c r="G9369" s="5"/>
    </row>
    <row r="9370" spans="1:7" s="15" customFormat="1" x14ac:dyDescent="0.15">
      <c r="A9370" s="6"/>
      <c r="B9370" s="15">
        <v>349</v>
      </c>
      <c r="C9370" s="18" t="str">
        <f>'Trimming summary script'!D350</f>
        <v>datacsvSum &lt;- cbind(datacsvSum, datacsv[2])</v>
      </c>
      <c r="D9370" s="5"/>
      <c r="E9370" s="5"/>
      <c r="F9370" s="5"/>
      <c r="G9370" s="5"/>
    </row>
    <row r="9371" spans="1:7" s="15" customFormat="1" x14ac:dyDescent="0.15">
      <c r="A9371" s="6"/>
      <c r="B9371" s="15">
        <v>350</v>
      </c>
      <c r="C9371" s="18" t="str">
        <f>'Trimming summary script'!D351</f>
        <v>rm(datacsv)</v>
      </c>
      <c r="D9371" s="5"/>
      <c r="E9371" s="5"/>
      <c r="F9371" s="5"/>
      <c r="G9371" s="5"/>
    </row>
    <row r="9372" spans="1:7" s="15" customFormat="1" x14ac:dyDescent="0.15">
      <c r="A9372" s="6"/>
      <c r="B9372" s="15">
        <v>351</v>
      </c>
      <c r="C9372" s="18" t="str">
        <f>'Trimming summary script'!D352</f>
        <v>datacsv &lt;- read.csv("C:/NGS/save/.fastq.csv", header=F, col.names=data)</v>
      </c>
      <c r="D9372" s="5"/>
      <c r="E9372" s="5"/>
      <c r="F9372" s="5"/>
      <c r="G9372" s="5"/>
    </row>
    <row r="9373" spans="1:7" s="15" customFormat="1" x14ac:dyDescent="0.15">
      <c r="A9373" s="6"/>
      <c r="B9373" s="15">
        <v>352</v>
      </c>
      <c r="C9373" s="18" t="str">
        <f>'Trimming summary script'!D353</f>
        <v>datacsvSum &lt;- cbind(datacsvSum, datacsv[2])</v>
      </c>
      <c r="D9373" s="5"/>
      <c r="E9373" s="5"/>
      <c r="F9373" s="5"/>
      <c r="G9373" s="5"/>
    </row>
    <row r="9374" spans="1:7" s="15" customFormat="1" x14ac:dyDescent="0.15">
      <c r="A9374" s="6"/>
      <c r="B9374" s="15">
        <v>353</v>
      </c>
      <c r="C9374" s="18" t="str">
        <f>'Trimming summary script'!D354</f>
        <v>rm(datacsv)</v>
      </c>
      <c r="D9374" s="5"/>
      <c r="E9374" s="5"/>
      <c r="F9374" s="5"/>
      <c r="G9374" s="5"/>
    </row>
    <row r="9375" spans="1:7" s="15" customFormat="1" x14ac:dyDescent="0.15">
      <c r="A9375" s="6"/>
      <c r="B9375" s="15">
        <v>354</v>
      </c>
      <c r="C9375" s="18" t="str">
        <f>'Trimming summary script'!D355</f>
        <v>datacsv &lt;- read.csv("C:/NGS/save/.fastq.csv", header=F, col.names=data)</v>
      </c>
      <c r="D9375" s="5"/>
      <c r="E9375" s="5"/>
      <c r="F9375" s="5"/>
      <c r="G9375" s="5"/>
    </row>
    <row r="9376" spans="1:7" s="15" customFormat="1" x14ac:dyDescent="0.15">
      <c r="A9376" s="6"/>
      <c r="B9376" s="15">
        <v>355</v>
      </c>
      <c r="C9376" s="18" t="str">
        <f>'Trimming summary script'!D356</f>
        <v>datacsvSum &lt;- cbind(datacsvSum, datacsv[2])</v>
      </c>
      <c r="D9376" s="5"/>
      <c r="E9376" s="5"/>
      <c r="F9376" s="5"/>
      <c r="G9376" s="5"/>
    </row>
    <row r="9377" spans="1:7" s="15" customFormat="1" x14ac:dyDescent="0.15">
      <c r="A9377" s="6"/>
      <c r="B9377" s="15">
        <v>356</v>
      </c>
      <c r="C9377" s="18" t="str">
        <f>'Trimming summary script'!D357</f>
        <v>rm(datacsv)</v>
      </c>
      <c r="D9377" s="5"/>
      <c r="E9377" s="5"/>
      <c r="F9377" s="5"/>
      <c r="G9377" s="5"/>
    </row>
    <row r="9378" spans="1:7" s="15" customFormat="1" x14ac:dyDescent="0.15">
      <c r="A9378" s="6"/>
      <c r="B9378" s="15">
        <v>357</v>
      </c>
      <c r="C9378" s="18" t="str">
        <f>'Trimming summary script'!D358</f>
        <v>datacsv &lt;- read.csv("C:/NGS/save/.fastq.csv", header=F, col.names=data)</v>
      </c>
      <c r="D9378" s="5"/>
      <c r="E9378" s="5"/>
      <c r="F9378" s="5"/>
      <c r="G9378" s="5"/>
    </row>
    <row r="9379" spans="1:7" s="15" customFormat="1" x14ac:dyDescent="0.15">
      <c r="A9379" s="6"/>
      <c r="B9379" s="15">
        <v>358</v>
      </c>
      <c r="C9379" s="18" t="str">
        <f>'Trimming summary script'!D359</f>
        <v>datacsvSum &lt;- cbind(datacsvSum, datacsv[2])</v>
      </c>
      <c r="D9379" s="5"/>
      <c r="E9379" s="5"/>
      <c r="F9379" s="5"/>
      <c r="G9379" s="5"/>
    </row>
    <row r="9380" spans="1:7" s="15" customFormat="1" x14ac:dyDescent="0.15">
      <c r="A9380" s="6"/>
      <c r="B9380" s="15">
        <v>359</v>
      </c>
      <c r="C9380" s="18" t="str">
        <f>'Trimming summary script'!D360</f>
        <v>rm(datacsv)</v>
      </c>
      <c r="D9380" s="5"/>
      <c r="E9380" s="5"/>
      <c r="F9380" s="5"/>
      <c r="G9380" s="5"/>
    </row>
    <row r="9381" spans="1:7" s="15" customFormat="1" x14ac:dyDescent="0.15">
      <c r="A9381" s="6"/>
      <c r="B9381" s="15">
        <v>360</v>
      </c>
      <c r="C9381" s="18" t="str">
        <f>'Trimming summary script'!D361</f>
        <v>datacsv &lt;- read.csv("C:/NGS/save/.fastq.csv", header=F, col.names=data)</v>
      </c>
      <c r="D9381" s="5"/>
      <c r="E9381" s="5"/>
      <c r="F9381" s="5"/>
      <c r="G9381" s="5"/>
    </row>
    <row r="9382" spans="1:7" s="15" customFormat="1" x14ac:dyDescent="0.15">
      <c r="A9382" s="6"/>
      <c r="B9382" s="15">
        <v>361</v>
      </c>
      <c r="C9382" s="18" t="str">
        <f>'Trimming summary script'!D362</f>
        <v>datacsvSum &lt;- cbind(datacsvSum, datacsv[2])</v>
      </c>
      <c r="D9382" s="5"/>
      <c r="E9382" s="5"/>
      <c r="F9382" s="5"/>
      <c r="G9382" s="5"/>
    </row>
    <row r="9383" spans="1:7" s="15" customFormat="1" x14ac:dyDescent="0.15">
      <c r="A9383" s="6"/>
      <c r="B9383" s="15">
        <v>362</v>
      </c>
      <c r="C9383" s="18" t="str">
        <f>'Trimming summary script'!D363</f>
        <v>rm(datacsv)</v>
      </c>
      <c r="D9383" s="5"/>
      <c r="E9383" s="5"/>
      <c r="F9383" s="5"/>
      <c r="G9383" s="5"/>
    </row>
    <row r="9384" spans="1:7" s="15" customFormat="1" x14ac:dyDescent="0.15">
      <c r="A9384" s="6"/>
      <c r="B9384" s="15">
        <v>363</v>
      </c>
      <c r="C9384" s="18" t="str">
        <f>'Trimming summary script'!D364</f>
        <v>datacsv &lt;- read.csv("C:/NGS/save/.fastq.csv", header=F, col.names=data)</v>
      </c>
      <c r="D9384" s="5"/>
      <c r="E9384" s="5"/>
      <c r="F9384" s="5"/>
      <c r="G9384" s="5"/>
    </row>
    <row r="9385" spans="1:7" s="15" customFormat="1" x14ac:dyDescent="0.15">
      <c r="A9385" s="6"/>
      <c r="B9385" s="15">
        <v>364</v>
      </c>
      <c r="C9385" s="18" t="str">
        <f>'Trimming summary script'!D365</f>
        <v>datacsvSum &lt;- cbind(datacsvSum, datacsv[2])</v>
      </c>
      <c r="D9385" s="5"/>
      <c r="E9385" s="5"/>
      <c r="F9385" s="5"/>
      <c r="G9385" s="5"/>
    </row>
    <row r="9386" spans="1:7" s="15" customFormat="1" x14ac:dyDescent="0.15">
      <c r="A9386" s="6"/>
      <c r="B9386" s="15">
        <v>365</v>
      </c>
      <c r="C9386" s="18" t="str">
        <f>'Trimming summary script'!D366</f>
        <v>rm(datacsv)</v>
      </c>
      <c r="D9386" s="5"/>
      <c r="E9386" s="5"/>
      <c r="F9386" s="5"/>
      <c r="G9386" s="5"/>
    </row>
    <row r="9387" spans="1:7" s="15" customFormat="1" x14ac:dyDescent="0.15">
      <c r="A9387" s="6"/>
      <c r="B9387" s="15">
        <v>366</v>
      </c>
      <c r="C9387" s="18" t="str">
        <f>'Trimming summary script'!D367</f>
        <v>datacsv &lt;- read.csv("C:/NGS/save/.fastq.csv", header=F, col.names=data)</v>
      </c>
      <c r="D9387" s="5"/>
      <c r="E9387" s="5"/>
      <c r="F9387" s="5"/>
      <c r="G9387" s="5"/>
    </row>
    <row r="9388" spans="1:7" s="15" customFormat="1" x14ac:dyDescent="0.15">
      <c r="A9388" s="6"/>
      <c r="B9388" s="15">
        <v>367</v>
      </c>
      <c r="C9388" s="18" t="str">
        <f>'Trimming summary script'!D368</f>
        <v>datacsvSum &lt;- cbind(datacsvSum, datacsv[2])</v>
      </c>
      <c r="D9388" s="5"/>
      <c r="E9388" s="5"/>
      <c r="F9388" s="5"/>
      <c r="G9388" s="5"/>
    </row>
    <row r="9389" spans="1:7" s="15" customFormat="1" x14ac:dyDescent="0.15">
      <c r="A9389" s="6"/>
      <c r="B9389" s="15">
        <v>368</v>
      </c>
      <c r="C9389" s="18" t="str">
        <f>'Trimming summary script'!D369</f>
        <v>rm(datacsv)</v>
      </c>
      <c r="D9389" s="5"/>
      <c r="E9389" s="5"/>
      <c r="F9389" s="5"/>
      <c r="G9389" s="5"/>
    </row>
    <row r="9390" spans="1:7" s="15" customFormat="1" x14ac:dyDescent="0.15">
      <c r="A9390" s="6"/>
      <c r="B9390" s="15">
        <v>369</v>
      </c>
      <c r="C9390" s="18" t="str">
        <f>'Trimming summary script'!D370</f>
        <v>datacsv &lt;- read.csv("C:/NGS/save/.fastq.csv", header=F, col.names=data)</v>
      </c>
      <c r="D9390" s="5"/>
      <c r="E9390" s="5"/>
      <c r="F9390" s="5"/>
      <c r="G9390" s="5"/>
    </row>
    <row r="9391" spans="1:7" s="15" customFormat="1" x14ac:dyDescent="0.15">
      <c r="A9391" s="6"/>
      <c r="B9391" s="15">
        <v>370</v>
      </c>
      <c r="C9391" s="18" t="str">
        <f>'Trimming summary script'!D371</f>
        <v>datacsvSum &lt;- cbind(datacsvSum, datacsv[2])</v>
      </c>
      <c r="D9391" s="5"/>
      <c r="E9391" s="5"/>
      <c r="F9391" s="5"/>
      <c r="G9391" s="5"/>
    </row>
    <row r="9392" spans="1:7" s="15" customFormat="1" x14ac:dyDescent="0.15">
      <c r="A9392" s="6"/>
      <c r="B9392" s="15">
        <v>371</v>
      </c>
      <c r="C9392" s="18" t="str">
        <f>'Trimming summary script'!D372</f>
        <v>rm(datacsv)</v>
      </c>
      <c r="D9392" s="5"/>
      <c r="E9392" s="5"/>
      <c r="F9392" s="5"/>
      <c r="G9392" s="5"/>
    </row>
    <row r="9393" spans="1:7" s="15" customFormat="1" x14ac:dyDescent="0.15">
      <c r="A9393" s="6"/>
      <c r="B9393" s="15">
        <v>372</v>
      </c>
      <c r="C9393" s="18" t="str">
        <f>'Trimming summary script'!D373</f>
        <v>datacsv &lt;- read.csv("C:/NGS/save/.fastq.csv", header=F, col.names=data)</v>
      </c>
      <c r="D9393" s="5"/>
      <c r="E9393" s="5"/>
      <c r="F9393" s="5"/>
      <c r="G9393" s="5"/>
    </row>
    <row r="9394" spans="1:7" s="15" customFormat="1" x14ac:dyDescent="0.15">
      <c r="A9394" s="6"/>
      <c r="B9394" s="15">
        <v>373</v>
      </c>
      <c r="C9394" s="18" t="str">
        <f>'Trimming summary script'!D374</f>
        <v>datacsvSum &lt;- cbind(datacsvSum, datacsv[2])</v>
      </c>
      <c r="D9394" s="5"/>
      <c r="E9394" s="5"/>
      <c r="F9394" s="5"/>
      <c r="G9394" s="5"/>
    </row>
    <row r="9395" spans="1:7" s="15" customFormat="1" x14ac:dyDescent="0.15">
      <c r="A9395" s="6"/>
      <c r="B9395" s="15">
        <v>374</v>
      </c>
      <c r="C9395" s="18" t="str">
        <f>'Trimming summary script'!D375</f>
        <v>rm(datacsv)</v>
      </c>
      <c r="D9395" s="5"/>
      <c r="E9395" s="5"/>
      <c r="F9395" s="5"/>
      <c r="G9395" s="5"/>
    </row>
    <row r="9396" spans="1:7" s="15" customFormat="1" x14ac:dyDescent="0.15">
      <c r="A9396" s="6"/>
      <c r="B9396" s="15">
        <v>375</v>
      </c>
      <c r="C9396" s="18" t="str">
        <f>'Trimming summary script'!D376</f>
        <v>datacsv &lt;- read.csv("C:/NGS/save/.fastq.csv", header=F, col.names=data)</v>
      </c>
      <c r="D9396" s="5"/>
      <c r="E9396" s="5"/>
      <c r="F9396" s="5"/>
      <c r="G9396" s="5"/>
    </row>
    <row r="9397" spans="1:7" s="15" customFormat="1" x14ac:dyDescent="0.15">
      <c r="A9397" s="6"/>
      <c r="B9397" s="15">
        <v>376</v>
      </c>
      <c r="C9397" s="18" t="str">
        <f>'Trimming summary script'!D377</f>
        <v>datacsvSum &lt;- cbind(datacsvSum, datacsv[2])</v>
      </c>
      <c r="D9397" s="5"/>
      <c r="E9397" s="5"/>
      <c r="F9397" s="5"/>
      <c r="G9397" s="5"/>
    </row>
    <row r="9398" spans="1:7" s="15" customFormat="1" x14ac:dyDescent="0.15">
      <c r="A9398" s="6"/>
      <c r="B9398" s="15">
        <v>377</v>
      </c>
      <c r="C9398" s="18" t="str">
        <f>'Trimming summary script'!D378</f>
        <v>rm(datacsv)</v>
      </c>
      <c r="D9398" s="5"/>
      <c r="E9398" s="5"/>
      <c r="F9398" s="5"/>
      <c r="G9398" s="5"/>
    </row>
    <row r="9399" spans="1:7" s="15" customFormat="1" x14ac:dyDescent="0.15">
      <c r="A9399" s="6"/>
      <c r="B9399" s="15">
        <v>378</v>
      </c>
      <c r="C9399" s="18" t="str">
        <f>'Trimming summary script'!D379</f>
        <v>datacsv &lt;- read.csv("C:/NGS/save/.fastq.csv", header=F, col.names=data)</v>
      </c>
      <c r="D9399" s="5"/>
      <c r="E9399" s="5"/>
      <c r="F9399" s="5"/>
      <c r="G9399" s="5"/>
    </row>
    <row r="9400" spans="1:7" s="15" customFormat="1" x14ac:dyDescent="0.15">
      <c r="A9400" s="6"/>
      <c r="B9400" s="15">
        <v>379</v>
      </c>
      <c r="C9400" s="18" t="str">
        <f>'Trimming summary script'!D380</f>
        <v>datacsvSum &lt;- cbind(datacsvSum, datacsv[2])</v>
      </c>
      <c r="D9400" s="5"/>
      <c r="E9400" s="5"/>
      <c r="F9400" s="5"/>
      <c r="G9400" s="5"/>
    </row>
    <row r="9401" spans="1:7" s="15" customFormat="1" x14ac:dyDescent="0.15">
      <c r="A9401" s="6"/>
      <c r="B9401" s="15">
        <v>380</v>
      </c>
      <c r="C9401" s="18" t="str">
        <f>'Trimming summary script'!D381</f>
        <v>rm(datacsv)</v>
      </c>
      <c r="D9401" s="5"/>
      <c r="E9401" s="5"/>
      <c r="F9401" s="5"/>
      <c r="G9401" s="5"/>
    </row>
    <row r="9402" spans="1:7" s="15" customFormat="1" x14ac:dyDescent="0.15">
      <c r="A9402" s="6"/>
      <c r="B9402" s="15">
        <v>381</v>
      </c>
      <c r="C9402" s="18" t="str">
        <f>'Trimming summary script'!D382</f>
        <v>datacsv &lt;- read.csv("C:/NGS/save/.fastq.csv", header=F, col.names=data)</v>
      </c>
      <c r="D9402" s="5"/>
      <c r="E9402" s="5"/>
      <c r="F9402" s="5"/>
      <c r="G9402" s="5"/>
    </row>
    <row r="9403" spans="1:7" s="15" customFormat="1" x14ac:dyDescent="0.15">
      <c r="A9403" s="6"/>
      <c r="B9403" s="15">
        <v>382</v>
      </c>
      <c r="C9403" s="18" t="str">
        <f>'Trimming summary script'!D383</f>
        <v>datacsvSum &lt;- cbind(datacsvSum, datacsv[2])</v>
      </c>
      <c r="D9403" s="5"/>
      <c r="E9403" s="5"/>
      <c r="F9403" s="5"/>
      <c r="G9403" s="5"/>
    </row>
    <row r="9404" spans="1:7" s="15" customFormat="1" x14ac:dyDescent="0.15">
      <c r="A9404" s="6"/>
      <c r="B9404" s="15">
        <v>383</v>
      </c>
      <c r="C9404" s="18" t="str">
        <f>'Trimming summary script'!D384</f>
        <v>rm(datacsv)</v>
      </c>
      <c r="D9404" s="5"/>
      <c r="E9404" s="5"/>
      <c r="F9404" s="5"/>
      <c r="G9404" s="5"/>
    </row>
    <row r="9405" spans="1:7" s="15" customFormat="1" x14ac:dyDescent="0.15">
      <c r="A9405" s="6"/>
      <c r="B9405" s="15">
        <v>384</v>
      </c>
      <c r="C9405" s="18" t="str">
        <f>'Trimming summary script'!D385</f>
        <v>datacsv &lt;- read.csv("C:/NGS/save/.fastq.csv", header=F, col.names=data)</v>
      </c>
      <c r="D9405" s="5"/>
      <c r="E9405" s="5"/>
      <c r="F9405" s="5"/>
      <c r="G9405" s="5"/>
    </row>
    <row r="9406" spans="1:7" s="15" customFormat="1" x14ac:dyDescent="0.15">
      <c r="A9406" s="6"/>
      <c r="B9406" s="15">
        <v>385</v>
      </c>
      <c r="C9406" s="18" t="str">
        <f>'Trimming summary script'!D386</f>
        <v>datacsvSum &lt;- cbind(datacsvSum, datacsv[2])</v>
      </c>
      <c r="D9406" s="5"/>
      <c r="E9406" s="5"/>
      <c r="F9406" s="5"/>
      <c r="G9406" s="5"/>
    </row>
    <row r="9407" spans="1:7" s="15" customFormat="1" x14ac:dyDescent="0.15">
      <c r="A9407" s="6"/>
      <c r="B9407" s="15">
        <v>386</v>
      </c>
      <c r="C9407" s="18" t="str">
        <f>'Trimming summary script'!D387</f>
        <v>rm(datacsv)</v>
      </c>
      <c r="D9407" s="5"/>
      <c r="E9407" s="5"/>
      <c r="F9407" s="5"/>
      <c r="G9407" s="5"/>
    </row>
    <row r="9408" spans="1:7" s="15" customFormat="1" x14ac:dyDescent="0.15">
      <c r="A9408" s="6"/>
      <c r="B9408" s="15">
        <v>387</v>
      </c>
      <c r="C9408" s="18" t="str">
        <f>'Trimming summary script'!D388</f>
        <v>datacsv &lt;- read.csv("C:/NGS/save/.fastq.csv", header=F, col.names=data)</v>
      </c>
      <c r="D9408" s="5"/>
      <c r="E9408" s="5"/>
      <c r="F9408" s="5"/>
      <c r="G9408" s="5"/>
    </row>
    <row r="9409" spans="1:7" s="15" customFormat="1" x14ac:dyDescent="0.15">
      <c r="A9409" s="6"/>
      <c r="B9409" s="15">
        <v>388</v>
      </c>
      <c r="C9409" s="18" t="str">
        <f>'Trimming summary script'!D389</f>
        <v>datacsvSum &lt;- cbind(datacsvSum, datacsv[2])</v>
      </c>
      <c r="D9409" s="5"/>
      <c r="E9409" s="5"/>
      <c r="F9409" s="5"/>
      <c r="G9409" s="5"/>
    </row>
    <row r="9410" spans="1:7" s="15" customFormat="1" x14ac:dyDescent="0.15">
      <c r="A9410" s="6"/>
      <c r="B9410" s="15">
        <v>389</v>
      </c>
      <c r="C9410" s="18" t="str">
        <f>'Trimming summary script'!D390</f>
        <v>rm(datacsv)</v>
      </c>
      <c r="D9410" s="5"/>
      <c r="E9410" s="5"/>
      <c r="F9410" s="5"/>
      <c r="G9410" s="5"/>
    </row>
    <row r="9411" spans="1:7" s="15" customFormat="1" x14ac:dyDescent="0.15">
      <c r="A9411" s="6"/>
      <c r="B9411" s="15">
        <v>390</v>
      </c>
      <c r="C9411" s="18" t="str">
        <f>'Trimming summary script'!D391</f>
        <v>datacsv &lt;- read.csv("C:/NGS/save/.fastq.csv", header=F, col.names=data)</v>
      </c>
      <c r="D9411" s="5"/>
      <c r="E9411" s="5"/>
      <c r="F9411" s="5"/>
      <c r="G9411" s="5"/>
    </row>
    <row r="9412" spans="1:7" s="15" customFormat="1" x14ac:dyDescent="0.15">
      <c r="A9412" s="6"/>
      <c r="B9412" s="15">
        <v>391</v>
      </c>
      <c r="C9412" s="18" t="str">
        <f>'Trimming summary script'!D392</f>
        <v>datacsvSum &lt;- cbind(datacsvSum, datacsv[2])</v>
      </c>
      <c r="D9412" s="5"/>
      <c r="E9412" s="5"/>
      <c r="F9412" s="5"/>
      <c r="G9412" s="5"/>
    </row>
    <row r="9413" spans="1:7" s="15" customFormat="1" x14ac:dyDescent="0.15">
      <c r="A9413" s="6"/>
      <c r="B9413" s="15">
        <v>392</v>
      </c>
      <c r="C9413" s="18" t="str">
        <f>'Trimming summary script'!D393</f>
        <v>rm(datacsv)</v>
      </c>
      <c r="D9413" s="5"/>
      <c r="E9413" s="5"/>
      <c r="F9413" s="5"/>
      <c r="G9413" s="5"/>
    </row>
    <row r="9414" spans="1:7" s="15" customFormat="1" x14ac:dyDescent="0.15">
      <c r="A9414" s="6"/>
      <c r="B9414" s="15">
        <v>393</v>
      </c>
      <c r="C9414" s="18" t="str">
        <f>'Trimming summary script'!D394</f>
        <v>datacsv &lt;- read.csv("C:/NGS/save/.fastq.csv", header=F, col.names=data)</v>
      </c>
      <c r="D9414" s="5"/>
      <c r="E9414" s="5"/>
      <c r="F9414" s="5"/>
      <c r="G9414" s="5"/>
    </row>
    <row r="9415" spans="1:7" s="15" customFormat="1" x14ac:dyDescent="0.15">
      <c r="A9415" s="6"/>
      <c r="B9415" s="15">
        <v>394</v>
      </c>
      <c r="C9415" s="18" t="str">
        <f>'Trimming summary script'!D395</f>
        <v>datacsvSum &lt;- cbind(datacsvSum, datacsv[2])</v>
      </c>
      <c r="D9415" s="5"/>
      <c r="E9415" s="5"/>
      <c r="F9415" s="5"/>
      <c r="G9415" s="5"/>
    </row>
    <row r="9416" spans="1:7" s="15" customFormat="1" x14ac:dyDescent="0.15">
      <c r="A9416" s="6"/>
      <c r="B9416" s="15">
        <v>395</v>
      </c>
      <c r="C9416" s="18" t="str">
        <f>'Trimming summary script'!D396</f>
        <v>rm(datacsv)</v>
      </c>
      <c r="D9416" s="5"/>
      <c r="E9416" s="5"/>
      <c r="F9416" s="5"/>
      <c r="G9416" s="5"/>
    </row>
    <row r="9417" spans="1:7" s="15" customFormat="1" x14ac:dyDescent="0.15">
      <c r="A9417" s="6"/>
      <c r="B9417" s="15">
        <v>396</v>
      </c>
      <c r="C9417" s="18" t="str">
        <f>'Trimming summary script'!D397</f>
        <v>datacsv &lt;- read.csv("C:/NGS/save/.fastq.csv", header=F, col.names=data)</v>
      </c>
      <c r="D9417" s="5"/>
      <c r="E9417" s="5"/>
      <c r="F9417" s="5"/>
      <c r="G9417" s="5"/>
    </row>
    <row r="9418" spans="1:7" s="15" customFormat="1" x14ac:dyDescent="0.15">
      <c r="A9418" s="6"/>
      <c r="B9418" s="15">
        <v>397</v>
      </c>
      <c r="C9418" s="18" t="str">
        <f>'Trimming summary script'!D398</f>
        <v>datacsvSum &lt;- cbind(datacsvSum, datacsv[2])</v>
      </c>
      <c r="D9418" s="5"/>
      <c r="E9418" s="5"/>
      <c r="F9418" s="5"/>
      <c r="G9418" s="5"/>
    </row>
    <row r="9419" spans="1:7" s="15" customFormat="1" x14ac:dyDescent="0.15">
      <c r="A9419" s="6"/>
      <c r="B9419" s="15">
        <v>398</v>
      </c>
      <c r="C9419" s="18" t="str">
        <f>'Trimming summary script'!D399</f>
        <v>rm(datacsv)</v>
      </c>
      <c r="D9419" s="5"/>
      <c r="E9419" s="5"/>
      <c r="F9419" s="5"/>
      <c r="G9419" s="5"/>
    </row>
    <row r="9420" spans="1:7" s="15" customFormat="1" x14ac:dyDescent="0.15">
      <c r="A9420" s="6"/>
      <c r="B9420" s="15">
        <v>399</v>
      </c>
      <c r="C9420" s="18" t="str">
        <f>'Trimming summary script'!D400</f>
        <v>datacsv &lt;- read.csv("C:/NGS/save/.fastq.csv", header=F, col.names=data)</v>
      </c>
      <c r="D9420" s="5"/>
      <c r="E9420" s="5"/>
      <c r="F9420" s="5"/>
      <c r="G9420" s="5"/>
    </row>
    <row r="9421" spans="1:7" s="15" customFormat="1" x14ac:dyDescent="0.15">
      <c r="A9421" s="6"/>
      <c r="B9421" s="15">
        <v>400</v>
      </c>
      <c r="C9421" s="18" t="str">
        <f>'Trimming summary script'!D401</f>
        <v>datacsvSum &lt;- cbind(datacsvSum, datacsv[2])</v>
      </c>
      <c r="D9421" s="5"/>
      <c r="E9421" s="5"/>
      <c r="F9421" s="5"/>
      <c r="G9421" s="5"/>
    </row>
    <row r="9422" spans="1:7" s="15" customFormat="1" x14ac:dyDescent="0.15">
      <c r="A9422" s="6"/>
      <c r="B9422" s="15">
        <v>401</v>
      </c>
      <c r="C9422" s="18" t="str">
        <f>'Trimming summary script'!D402</f>
        <v>rm(datacsv)</v>
      </c>
      <c r="D9422" s="5"/>
      <c r="E9422" s="5"/>
      <c r="F9422" s="5"/>
      <c r="G9422" s="5"/>
    </row>
    <row r="9423" spans="1:7" s="15" customFormat="1" x14ac:dyDescent="0.15">
      <c r="A9423" s="6"/>
      <c r="B9423" s="15">
        <v>402</v>
      </c>
      <c r="C9423" s="18" t="str">
        <f>'Trimming summary script'!D403</f>
        <v>datacsv &lt;- read.csv("C:/NGS/save/.fastq.csv", header=F, col.names=data)</v>
      </c>
      <c r="D9423" s="5"/>
      <c r="E9423" s="5"/>
      <c r="F9423" s="5"/>
      <c r="G9423" s="5"/>
    </row>
    <row r="9424" spans="1:7" s="15" customFormat="1" x14ac:dyDescent="0.15">
      <c r="A9424" s="6"/>
      <c r="B9424" s="15">
        <v>403</v>
      </c>
      <c r="C9424" s="18" t="str">
        <f>'Trimming summary script'!D404</f>
        <v>datacsvSum &lt;- cbind(datacsvSum, datacsv[2])</v>
      </c>
      <c r="D9424" s="5"/>
      <c r="E9424" s="5"/>
      <c r="F9424" s="5"/>
      <c r="G9424" s="5"/>
    </row>
    <row r="9425" spans="1:7" s="15" customFormat="1" x14ac:dyDescent="0.15">
      <c r="A9425" s="6"/>
      <c r="B9425" s="15">
        <v>404</v>
      </c>
      <c r="C9425" s="18" t="str">
        <f>'Trimming summary script'!D405</f>
        <v>rm(datacsv)</v>
      </c>
      <c r="D9425" s="5"/>
      <c r="E9425" s="5"/>
      <c r="F9425" s="5"/>
      <c r="G9425" s="5"/>
    </row>
    <row r="9426" spans="1:7" s="15" customFormat="1" x14ac:dyDescent="0.15">
      <c r="A9426" s="6"/>
      <c r="B9426" s="15">
        <v>405</v>
      </c>
      <c r="C9426" s="18" t="str">
        <f>'Trimming summary script'!D406</f>
        <v>datacsv &lt;- read.csv("C:/NGS/save/.fastq.csv", header=F, col.names=data)</v>
      </c>
      <c r="D9426" s="5"/>
      <c r="E9426" s="5"/>
      <c r="F9426" s="5"/>
      <c r="G9426" s="5"/>
    </row>
    <row r="9427" spans="1:7" s="15" customFormat="1" x14ac:dyDescent="0.15">
      <c r="A9427" s="6"/>
      <c r="B9427" s="15">
        <v>406</v>
      </c>
      <c r="C9427" s="18" t="str">
        <f>'Trimming summary script'!D407</f>
        <v>datacsvSum &lt;- cbind(datacsvSum, datacsv[2])</v>
      </c>
      <c r="D9427" s="5"/>
      <c r="E9427" s="5"/>
      <c r="F9427" s="5"/>
      <c r="G9427" s="5"/>
    </row>
    <row r="9428" spans="1:7" s="15" customFormat="1" x14ac:dyDescent="0.15">
      <c r="A9428" s="6"/>
      <c r="B9428" s="15">
        <v>407</v>
      </c>
      <c r="C9428" s="18" t="str">
        <f>'Trimming summary script'!D408</f>
        <v>rm(datacsv)</v>
      </c>
      <c r="D9428" s="5"/>
      <c r="E9428" s="5"/>
      <c r="F9428" s="5"/>
      <c r="G9428" s="5"/>
    </row>
    <row r="9429" spans="1:7" s="15" customFormat="1" x14ac:dyDescent="0.15">
      <c r="A9429" s="6"/>
      <c r="B9429" s="15">
        <v>408</v>
      </c>
      <c r="C9429" s="18" t="str">
        <f>'Trimming summary script'!D409</f>
        <v>datacsv &lt;- read.csv("C:/NGS/save/.fastq.csv", header=F, col.names=data)</v>
      </c>
      <c r="D9429" s="5"/>
      <c r="E9429" s="5"/>
      <c r="F9429" s="5"/>
      <c r="G9429" s="5"/>
    </row>
    <row r="9430" spans="1:7" s="15" customFormat="1" x14ac:dyDescent="0.15">
      <c r="A9430" s="6"/>
      <c r="B9430" s="15">
        <v>409</v>
      </c>
      <c r="C9430" s="18" t="str">
        <f>'Trimming summary script'!D410</f>
        <v>datacsvSum &lt;- cbind(datacsvSum, datacsv[2])</v>
      </c>
      <c r="D9430" s="5"/>
      <c r="E9430" s="5"/>
      <c r="F9430" s="5"/>
      <c r="G9430" s="5"/>
    </row>
    <row r="9431" spans="1:7" s="15" customFormat="1" x14ac:dyDescent="0.15">
      <c r="A9431" s="6"/>
      <c r="B9431" s="15">
        <v>410</v>
      </c>
      <c r="C9431" s="18" t="str">
        <f>'Trimming summary script'!D411</f>
        <v>rm(datacsv)</v>
      </c>
      <c r="D9431" s="5"/>
      <c r="E9431" s="5"/>
      <c r="F9431" s="5"/>
      <c r="G9431" s="5"/>
    </row>
    <row r="9432" spans="1:7" s="15" customFormat="1" x14ac:dyDescent="0.15">
      <c r="A9432" s="6"/>
      <c r="B9432" s="15">
        <v>411</v>
      </c>
      <c r="C9432" s="18" t="str">
        <f>'Trimming summary script'!D412</f>
        <v>datacsv &lt;- read.csv("C:/NGS/save/.fastq.csv", header=F, col.names=data)</v>
      </c>
      <c r="D9432" s="5"/>
      <c r="E9432" s="5"/>
      <c r="F9432" s="5"/>
      <c r="G9432" s="5"/>
    </row>
    <row r="9433" spans="1:7" s="15" customFormat="1" x14ac:dyDescent="0.15">
      <c r="A9433" s="6"/>
      <c r="B9433" s="15">
        <v>412</v>
      </c>
      <c r="C9433" s="18" t="str">
        <f>'Trimming summary script'!D413</f>
        <v>datacsvSum &lt;- cbind(datacsvSum, datacsv[2])</v>
      </c>
      <c r="D9433" s="5"/>
      <c r="E9433" s="5"/>
      <c r="F9433" s="5"/>
      <c r="G9433" s="5"/>
    </row>
    <row r="9434" spans="1:7" s="15" customFormat="1" x14ac:dyDescent="0.15">
      <c r="A9434" s="6"/>
      <c r="B9434" s="15">
        <v>413</v>
      </c>
      <c r="C9434" s="18" t="str">
        <f>'Trimming summary script'!D414</f>
        <v>rm(datacsv)</v>
      </c>
      <c r="D9434" s="5"/>
      <c r="E9434" s="5"/>
      <c r="F9434" s="5"/>
      <c r="G9434" s="5"/>
    </row>
    <row r="9435" spans="1:7" s="15" customFormat="1" x14ac:dyDescent="0.15">
      <c r="A9435" s="6"/>
      <c r="B9435" s="15">
        <v>414</v>
      </c>
      <c r="C9435" s="18" t="str">
        <f>'Trimming summary script'!D415</f>
        <v>datacsv &lt;- read.csv("C:/NGS/save/.fastq.csv", header=F, col.names=data)</v>
      </c>
      <c r="D9435" s="5"/>
      <c r="E9435" s="5"/>
      <c r="F9435" s="5"/>
      <c r="G9435" s="5"/>
    </row>
    <row r="9436" spans="1:7" s="15" customFormat="1" x14ac:dyDescent="0.15">
      <c r="A9436" s="6"/>
      <c r="B9436" s="15">
        <v>415</v>
      </c>
      <c r="C9436" s="18" t="str">
        <f>'Trimming summary script'!D416</f>
        <v>datacsvSum &lt;- cbind(datacsvSum, datacsv[2])</v>
      </c>
      <c r="D9436" s="5"/>
      <c r="E9436" s="5"/>
      <c r="F9436" s="5"/>
      <c r="G9436" s="5"/>
    </row>
    <row r="9437" spans="1:7" s="15" customFormat="1" x14ac:dyDescent="0.15">
      <c r="A9437" s="6"/>
      <c r="B9437" s="15">
        <v>416</v>
      </c>
      <c r="C9437" s="18" t="str">
        <f>'Trimming summary script'!D417</f>
        <v>rm(datacsv)</v>
      </c>
      <c r="D9437" s="5"/>
      <c r="E9437" s="5"/>
      <c r="F9437" s="5"/>
      <c r="G9437" s="5"/>
    </row>
    <row r="9438" spans="1:7" s="15" customFormat="1" x14ac:dyDescent="0.15">
      <c r="A9438" s="6"/>
      <c r="B9438" s="15">
        <v>417</v>
      </c>
      <c r="C9438" s="18" t="str">
        <f>'Trimming summary script'!D418</f>
        <v>datacsv &lt;- read.csv("C:/NGS/save/.fastq.csv", header=F, col.names=data)</v>
      </c>
      <c r="D9438" s="5"/>
      <c r="E9438" s="5"/>
      <c r="F9438" s="5"/>
      <c r="G9438" s="5"/>
    </row>
    <row r="9439" spans="1:7" s="15" customFormat="1" x14ac:dyDescent="0.15">
      <c r="A9439" s="6"/>
      <c r="B9439" s="15">
        <v>418</v>
      </c>
      <c r="C9439" s="18" t="str">
        <f>'Trimming summary script'!D419</f>
        <v>datacsvSum &lt;- cbind(datacsvSum, datacsv[2])</v>
      </c>
      <c r="D9439" s="5"/>
      <c r="E9439" s="5"/>
      <c r="F9439" s="5"/>
      <c r="G9439" s="5"/>
    </row>
    <row r="9440" spans="1:7" s="15" customFormat="1" x14ac:dyDescent="0.15">
      <c r="A9440" s="6"/>
      <c r="B9440" s="15">
        <v>419</v>
      </c>
      <c r="C9440" s="18" t="str">
        <f>'Trimming summary script'!D420</f>
        <v>rm(datacsv)</v>
      </c>
      <c r="D9440" s="5"/>
      <c r="E9440" s="5"/>
      <c r="F9440" s="5"/>
      <c r="G9440" s="5"/>
    </row>
    <row r="9441" spans="1:7" s="15" customFormat="1" x14ac:dyDescent="0.15">
      <c r="A9441" s="6"/>
      <c r="B9441" s="15">
        <v>420</v>
      </c>
      <c r="C9441" s="18" t="str">
        <f>'Trimming summary script'!D421</f>
        <v>datacsv &lt;- read.csv("C:/NGS/save/.fastq.csv", header=F, col.names=data)</v>
      </c>
      <c r="D9441" s="5"/>
      <c r="E9441" s="5"/>
      <c r="F9441" s="5"/>
      <c r="G9441" s="5"/>
    </row>
    <row r="9442" spans="1:7" s="15" customFormat="1" x14ac:dyDescent="0.15">
      <c r="A9442" s="6"/>
      <c r="B9442" s="15">
        <v>421</v>
      </c>
      <c r="C9442" s="18" t="str">
        <f>'Trimming summary script'!D422</f>
        <v>datacsvSum &lt;- cbind(datacsvSum, datacsv[2])</v>
      </c>
      <c r="D9442" s="5"/>
      <c r="E9442" s="5"/>
      <c r="F9442" s="5"/>
      <c r="G9442" s="5"/>
    </row>
    <row r="9443" spans="1:7" s="15" customFormat="1" x14ac:dyDescent="0.15">
      <c r="A9443" s="6"/>
      <c r="B9443" s="15">
        <v>422</v>
      </c>
      <c r="C9443" s="18" t="str">
        <f>'Trimming summary script'!D423</f>
        <v>rm(datacsv)</v>
      </c>
      <c r="D9443" s="5"/>
      <c r="E9443" s="5"/>
      <c r="F9443" s="5"/>
      <c r="G9443" s="5"/>
    </row>
    <row r="9444" spans="1:7" s="15" customFormat="1" x14ac:dyDescent="0.15">
      <c r="A9444" s="6"/>
      <c r="B9444" s="15">
        <v>423</v>
      </c>
      <c r="C9444" s="18" t="str">
        <f>'Trimming summary script'!D424</f>
        <v>datacsv &lt;- read.csv("C:/NGS/save/.fastq.csv", header=F, col.names=data)</v>
      </c>
      <c r="D9444" s="5"/>
      <c r="E9444" s="5"/>
      <c r="F9444" s="5"/>
      <c r="G9444" s="5"/>
    </row>
    <row r="9445" spans="1:7" s="15" customFormat="1" x14ac:dyDescent="0.15">
      <c r="A9445" s="6"/>
      <c r="B9445" s="15">
        <v>424</v>
      </c>
      <c r="C9445" s="18" t="str">
        <f>'Trimming summary script'!D425</f>
        <v>datacsvSum &lt;- cbind(datacsvSum, datacsv[2])</v>
      </c>
      <c r="D9445" s="5"/>
      <c r="E9445" s="5"/>
      <c r="F9445" s="5"/>
      <c r="G9445" s="5"/>
    </row>
    <row r="9446" spans="1:7" s="15" customFormat="1" x14ac:dyDescent="0.15">
      <c r="A9446" s="6"/>
      <c r="B9446" s="15">
        <v>425</v>
      </c>
      <c r="C9446" s="18" t="str">
        <f>'Trimming summary script'!D426</f>
        <v>rm(datacsv)</v>
      </c>
      <c r="D9446" s="5"/>
      <c r="E9446" s="5"/>
      <c r="F9446" s="5"/>
      <c r="G9446" s="5"/>
    </row>
    <row r="9447" spans="1:7" s="15" customFormat="1" x14ac:dyDescent="0.15">
      <c r="A9447" s="6"/>
      <c r="B9447" s="15">
        <v>426</v>
      </c>
      <c r="C9447" s="18" t="str">
        <f>'Trimming summary script'!D427</f>
        <v>datacsv &lt;- read.csv("C:/NGS/save/.fastq.csv", header=F, col.names=data)</v>
      </c>
      <c r="D9447" s="5"/>
      <c r="E9447" s="5"/>
      <c r="F9447" s="5"/>
      <c r="G9447" s="5"/>
    </row>
    <row r="9448" spans="1:7" s="15" customFormat="1" x14ac:dyDescent="0.15">
      <c r="A9448" s="6"/>
      <c r="B9448" s="15">
        <v>427</v>
      </c>
      <c r="C9448" s="18" t="str">
        <f>'Trimming summary script'!D428</f>
        <v>datacsvSum &lt;- cbind(datacsvSum, datacsv[2])</v>
      </c>
      <c r="D9448" s="5"/>
      <c r="E9448" s="5"/>
      <c r="F9448" s="5"/>
      <c r="G9448" s="5"/>
    </row>
    <row r="9449" spans="1:7" s="15" customFormat="1" x14ac:dyDescent="0.15">
      <c r="A9449" s="6"/>
      <c r="B9449" s="15">
        <v>428</v>
      </c>
      <c r="C9449" s="18" t="str">
        <f>'Trimming summary script'!D429</f>
        <v>rm(datacsv)</v>
      </c>
      <c r="D9449" s="5"/>
      <c r="E9449" s="5"/>
      <c r="F9449" s="5"/>
      <c r="G9449" s="5"/>
    </row>
    <row r="9450" spans="1:7" s="15" customFormat="1" x14ac:dyDescent="0.15">
      <c r="A9450" s="6"/>
      <c r="B9450" s="15">
        <v>429</v>
      </c>
      <c r="C9450" s="18" t="str">
        <f>'Trimming summary script'!D430</f>
        <v>datacsv &lt;- read.csv("C:/NGS/save/.fastq.csv", header=F, col.names=data)</v>
      </c>
      <c r="D9450" s="5"/>
      <c r="E9450" s="5"/>
      <c r="F9450" s="5"/>
      <c r="G9450" s="5"/>
    </row>
    <row r="9451" spans="1:7" s="15" customFormat="1" x14ac:dyDescent="0.15">
      <c r="A9451" s="6"/>
      <c r="B9451" s="15">
        <v>430</v>
      </c>
      <c r="C9451" s="18" t="str">
        <f>'Trimming summary script'!D431</f>
        <v>datacsvSum &lt;- cbind(datacsvSum, datacsv[2])</v>
      </c>
      <c r="D9451" s="5"/>
      <c r="E9451" s="5"/>
      <c r="F9451" s="5"/>
      <c r="G9451" s="5"/>
    </row>
    <row r="9452" spans="1:7" s="15" customFormat="1" x14ac:dyDescent="0.15">
      <c r="A9452" s="6"/>
      <c r="B9452" s="15">
        <v>431</v>
      </c>
      <c r="C9452" s="18" t="str">
        <f>'Trimming summary script'!D432</f>
        <v>rm(datacsv)</v>
      </c>
      <c r="D9452" s="5"/>
      <c r="E9452" s="5"/>
      <c r="F9452" s="5"/>
      <c r="G9452" s="5"/>
    </row>
    <row r="9453" spans="1:7" s="15" customFormat="1" x14ac:dyDescent="0.15">
      <c r="A9453" s="6"/>
      <c r="B9453" s="15">
        <v>432</v>
      </c>
      <c r="C9453" s="18" t="str">
        <f>'Trimming summary script'!D433</f>
        <v>datacsv &lt;- read.csv("C:/NGS/save/.fastq.csv", header=F, col.names=data)</v>
      </c>
      <c r="D9453" s="5"/>
      <c r="E9453" s="5"/>
      <c r="F9453" s="5"/>
      <c r="G9453" s="5"/>
    </row>
    <row r="9454" spans="1:7" s="15" customFormat="1" x14ac:dyDescent="0.15">
      <c r="A9454" s="6"/>
      <c r="B9454" s="15">
        <v>433</v>
      </c>
      <c r="C9454" s="18" t="str">
        <f>'Trimming summary script'!D434</f>
        <v>datacsvSum &lt;- cbind(datacsvSum, datacsv[2])</v>
      </c>
      <c r="D9454" s="5"/>
      <c r="E9454" s="5"/>
      <c r="F9454" s="5"/>
      <c r="G9454" s="5"/>
    </row>
    <row r="9455" spans="1:7" s="15" customFormat="1" x14ac:dyDescent="0.15">
      <c r="A9455" s="6"/>
      <c r="B9455" s="15">
        <v>434</v>
      </c>
      <c r="C9455" s="18" t="str">
        <f>'Trimming summary script'!D435</f>
        <v>rm(datacsv)</v>
      </c>
      <c r="D9455" s="5"/>
      <c r="E9455" s="5"/>
      <c r="F9455" s="5"/>
      <c r="G9455" s="5"/>
    </row>
    <row r="9456" spans="1:7" s="15" customFormat="1" x14ac:dyDescent="0.15">
      <c r="A9456" s="6"/>
      <c r="B9456" s="15">
        <v>435</v>
      </c>
      <c r="C9456" s="18" t="str">
        <f>'Trimming summary script'!D436</f>
        <v>datacsv &lt;- read.csv("C:/NGS/save/.fastq.csv", header=F, col.names=data)</v>
      </c>
      <c r="D9456" s="5"/>
      <c r="E9456" s="5"/>
      <c r="F9456" s="5"/>
      <c r="G9456" s="5"/>
    </row>
    <row r="9457" spans="1:7" s="15" customFormat="1" x14ac:dyDescent="0.15">
      <c r="A9457" s="6"/>
      <c r="B9457" s="15">
        <v>436</v>
      </c>
      <c r="C9457" s="18" t="str">
        <f>'Trimming summary script'!D437</f>
        <v>datacsvSum &lt;- cbind(datacsvSum, datacsv[2])</v>
      </c>
      <c r="D9457" s="5"/>
      <c r="E9457" s="5"/>
      <c r="F9457" s="5"/>
      <c r="G9457" s="5"/>
    </row>
    <row r="9458" spans="1:7" s="15" customFormat="1" x14ac:dyDescent="0.15">
      <c r="A9458" s="6"/>
      <c r="B9458" s="15">
        <v>437</v>
      </c>
      <c r="C9458" s="18" t="str">
        <f>'Trimming summary script'!D438</f>
        <v>rm(datacsv)</v>
      </c>
      <c r="D9458" s="5"/>
      <c r="E9458" s="5"/>
      <c r="F9458" s="5"/>
      <c r="G9458" s="5"/>
    </row>
    <row r="9459" spans="1:7" s="15" customFormat="1" x14ac:dyDescent="0.15">
      <c r="A9459" s="6"/>
      <c r="B9459" s="15">
        <v>438</v>
      </c>
      <c r="C9459" s="18" t="str">
        <f>'Trimming summary script'!D439</f>
        <v>datacsv &lt;- read.csv("C:/NGS/save/.fastq.csv", header=F, col.names=data)</v>
      </c>
      <c r="D9459" s="5"/>
      <c r="E9459" s="5"/>
      <c r="F9459" s="5"/>
      <c r="G9459" s="5"/>
    </row>
    <row r="9460" spans="1:7" s="15" customFormat="1" x14ac:dyDescent="0.15">
      <c r="A9460" s="6"/>
      <c r="B9460" s="15">
        <v>439</v>
      </c>
      <c r="C9460" s="18" t="str">
        <f>'Trimming summary script'!D440</f>
        <v>datacsvSum &lt;- cbind(datacsvSum, datacsv[2])</v>
      </c>
      <c r="D9460" s="5"/>
      <c r="E9460" s="5"/>
      <c r="F9460" s="5"/>
      <c r="G9460" s="5"/>
    </row>
    <row r="9461" spans="1:7" s="15" customFormat="1" x14ac:dyDescent="0.15">
      <c r="A9461" s="6"/>
      <c r="B9461" s="15">
        <v>440</v>
      </c>
      <c r="C9461" s="18" t="str">
        <f>'Trimming summary script'!D441</f>
        <v>rm(datacsv)</v>
      </c>
      <c r="D9461" s="5"/>
      <c r="E9461" s="5"/>
      <c r="F9461" s="5"/>
      <c r="G9461" s="5"/>
    </row>
    <row r="9462" spans="1:7" s="15" customFormat="1" x14ac:dyDescent="0.15">
      <c r="A9462" s="6"/>
      <c r="B9462" s="15">
        <v>441</v>
      </c>
      <c r="C9462" s="18" t="str">
        <f>'Trimming summary script'!D442</f>
        <v>datacsv &lt;- read.csv("C:/NGS/save/.fastq.csv", header=F, col.names=data)</v>
      </c>
      <c r="D9462" s="5"/>
      <c r="E9462" s="5"/>
      <c r="F9462" s="5"/>
      <c r="G9462" s="5"/>
    </row>
    <row r="9463" spans="1:7" s="15" customFormat="1" x14ac:dyDescent="0.15">
      <c r="A9463" s="6"/>
      <c r="B9463" s="15">
        <v>442</v>
      </c>
      <c r="C9463" s="18" t="str">
        <f>'Trimming summary script'!D443</f>
        <v>datacsvSum &lt;- cbind(datacsvSum, datacsv[2])</v>
      </c>
      <c r="D9463" s="5"/>
      <c r="E9463" s="5"/>
      <c r="F9463" s="5"/>
      <c r="G9463" s="5"/>
    </row>
    <row r="9464" spans="1:7" s="15" customFormat="1" x14ac:dyDescent="0.15">
      <c r="A9464" s="6"/>
      <c r="B9464" s="15">
        <v>443</v>
      </c>
      <c r="C9464" s="18" t="str">
        <f>'Trimming summary script'!D444</f>
        <v>rm(datacsv)</v>
      </c>
      <c r="D9464" s="5"/>
      <c r="E9464" s="5"/>
      <c r="F9464" s="5"/>
      <c r="G9464" s="5"/>
    </row>
    <row r="9465" spans="1:7" s="15" customFormat="1" x14ac:dyDescent="0.15">
      <c r="A9465" s="6"/>
      <c r="B9465" s="15">
        <v>444</v>
      </c>
      <c r="C9465" s="18" t="str">
        <f>'Trimming summary script'!D445</f>
        <v>datacsv &lt;- read.csv("C:/NGS/save/.fastq.csv", header=F, col.names=data)</v>
      </c>
      <c r="D9465" s="5"/>
      <c r="E9465" s="5"/>
      <c r="F9465" s="5"/>
      <c r="G9465" s="5"/>
    </row>
    <row r="9466" spans="1:7" s="15" customFormat="1" x14ac:dyDescent="0.15">
      <c r="A9466" s="6"/>
      <c r="B9466" s="15">
        <v>445</v>
      </c>
      <c r="C9466" s="18" t="str">
        <f>'Trimming summary script'!D446</f>
        <v>datacsvSum &lt;- cbind(datacsvSum, datacsv[2])</v>
      </c>
      <c r="D9466" s="5"/>
      <c r="E9466" s="5"/>
      <c r="F9466" s="5"/>
      <c r="G9466" s="5"/>
    </row>
    <row r="9467" spans="1:7" s="15" customFormat="1" x14ac:dyDescent="0.15">
      <c r="A9467" s="6"/>
      <c r="B9467" s="15">
        <v>446</v>
      </c>
      <c r="C9467" s="18" t="str">
        <f>'Trimming summary script'!D447</f>
        <v>rm(datacsv)</v>
      </c>
      <c r="D9467" s="5"/>
      <c r="E9467" s="5"/>
      <c r="F9467" s="5"/>
      <c r="G9467" s="5"/>
    </row>
    <row r="9468" spans="1:7" s="15" customFormat="1" x14ac:dyDescent="0.15">
      <c r="A9468" s="6"/>
      <c r="B9468" s="15">
        <v>447</v>
      </c>
      <c r="C9468" s="18" t="str">
        <f>'Trimming summary script'!D448</f>
        <v>datacsv &lt;- read.csv("C:/NGS/save/.fastq.csv", header=F, col.names=data)</v>
      </c>
      <c r="D9468" s="5"/>
      <c r="E9468" s="5"/>
      <c r="F9468" s="5"/>
      <c r="G9468" s="5"/>
    </row>
    <row r="9469" spans="1:7" s="15" customFormat="1" x14ac:dyDescent="0.15">
      <c r="A9469" s="6"/>
      <c r="B9469" s="15">
        <v>448</v>
      </c>
      <c r="C9469" s="18" t="str">
        <f>'Trimming summary script'!D449</f>
        <v>datacsvSum &lt;- cbind(datacsvSum, datacsv[2])</v>
      </c>
      <c r="D9469" s="5"/>
      <c r="E9469" s="5"/>
      <c r="F9469" s="5"/>
      <c r="G9469" s="5"/>
    </row>
    <row r="9470" spans="1:7" s="15" customFormat="1" x14ac:dyDescent="0.15">
      <c r="A9470" s="6"/>
      <c r="B9470" s="15">
        <v>449</v>
      </c>
      <c r="C9470" s="18" t="str">
        <f>'Trimming summary script'!D450</f>
        <v>rm(datacsv)</v>
      </c>
      <c r="D9470" s="5"/>
      <c r="E9470" s="5"/>
      <c r="F9470" s="5"/>
      <c r="G9470" s="5"/>
    </row>
    <row r="9471" spans="1:7" s="15" customFormat="1" x14ac:dyDescent="0.15">
      <c r="A9471" s="6"/>
      <c r="B9471" s="15">
        <v>450</v>
      </c>
      <c r="C9471" s="18" t="str">
        <f>'Trimming summary script'!D451</f>
        <v>datacsv &lt;- read.csv("C:/NGS/save/.fastq.csv", header=F, col.names=data)</v>
      </c>
      <c r="D9471" s="5"/>
      <c r="E9471" s="5"/>
      <c r="F9471" s="5"/>
      <c r="G9471" s="5"/>
    </row>
    <row r="9472" spans="1:7" s="15" customFormat="1" x14ac:dyDescent="0.15">
      <c r="A9472" s="6"/>
      <c r="B9472" s="15">
        <v>451</v>
      </c>
      <c r="C9472" s="18" t="str">
        <f>'Trimming summary script'!D452</f>
        <v>datacsvSum &lt;- cbind(datacsvSum, datacsv[2])</v>
      </c>
      <c r="D9472" s="5"/>
      <c r="E9472" s="5"/>
      <c r="F9472" s="5"/>
      <c r="G9472" s="5"/>
    </row>
    <row r="9473" spans="1:7" s="15" customFormat="1" x14ac:dyDescent="0.15">
      <c r="A9473" s="6"/>
      <c r="B9473" s="15">
        <v>452</v>
      </c>
      <c r="C9473" s="18" t="str">
        <f>'Trimming summary script'!D453</f>
        <v>rm(datacsv)</v>
      </c>
      <c r="D9473" s="5"/>
      <c r="E9473" s="5"/>
      <c r="F9473" s="5"/>
      <c r="G9473" s="5"/>
    </row>
    <row r="9474" spans="1:7" s="15" customFormat="1" x14ac:dyDescent="0.15">
      <c r="A9474" s="6"/>
      <c r="B9474" s="15">
        <v>453</v>
      </c>
      <c r="C9474" s="18" t="str">
        <f>'Trimming summary script'!D454</f>
        <v>datacsv &lt;- read.csv("C:/NGS/save/.fastq.csv", header=F, col.names=data)</v>
      </c>
      <c r="D9474" s="5"/>
      <c r="E9474" s="5"/>
      <c r="F9474" s="5"/>
      <c r="G9474" s="5"/>
    </row>
    <row r="9475" spans="1:7" s="15" customFormat="1" x14ac:dyDescent="0.15">
      <c r="A9475" s="6"/>
      <c r="B9475" s="15">
        <v>454</v>
      </c>
      <c r="C9475" s="18" t="str">
        <f>'Trimming summary script'!D455</f>
        <v>datacsvSum &lt;- cbind(datacsvSum, datacsv[2])</v>
      </c>
      <c r="D9475" s="5"/>
      <c r="E9475" s="5"/>
      <c r="F9475" s="5"/>
      <c r="G9475" s="5"/>
    </row>
    <row r="9476" spans="1:7" s="15" customFormat="1" x14ac:dyDescent="0.15">
      <c r="A9476" s="6"/>
      <c r="B9476" s="15">
        <v>455</v>
      </c>
      <c r="C9476" s="18" t="str">
        <f>'Trimming summary script'!D456</f>
        <v>rm(datacsv)</v>
      </c>
      <c r="D9476" s="5"/>
      <c r="E9476" s="5"/>
      <c r="F9476" s="5"/>
      <c r="G9476" s="5"/>
    </row>
    <row r="9477" spans="1:7" s="15" customFormat="1" x14ac:dyDescent="0.15">
      <c r="A9477" s="6"/>
      <c r="B9477" s="15">
        <v>456</v>
      </c>
      <c r="C9477" s="18" t="str">
        <f>'Trimming summary script'!D457</f>
        <v>datacsv &lt;- read.csv("C:/NGS/save/.fastq.csv", header=F, col.names=data)</v>
      </c>
      <c r="D9477" s="5"/>
      <c r="E9477" s="5"/>
      <c r="F9477" s="5"/>
      <c r="G9477" s="5"/>
    </row>
    <row r="9478" spans="1:7" s="15" customFormat="1" x14ac:dyDescent="0.15">
      <c r="A9478" s="6"/>
      <c r="B9478" s="15">
        <v>457</v>
      </c>
      <c r="C9478" s="18" t="str">
        <f>'Trimming summary script'!D458</f>
        <v>datacsvSum &lt;- cbind(datacsvSum, datacsv[2])</v>
      </c>
      <c r="D9478" s="5"/>
      <c r="E9478" s="5"/>
      <c r="F9478" s="5"/>
      <c r="G9478" s="5"/>
    </row>
    <row r="9479" spans="1:7" s="15" customFormat="1" x14ac:dyDescent="0.15">
      <c r="A9479" s="6"/>
      <c r="B9479" s="15">
        <v>458</v>
      </c>
      <c r="C9479" s="18" t="str">
        <f>'Trimming summary script'!D459</f>
        <v>rm(datacsv)</v>
      </c>
      <c r="D9479" s="5"/>
      <c r="E9479" s="5"/>
      <c r="F9479" s="5"/>
      <c r="G9479" s="5"/>
    </row>
    <row r="9480" spans="1:7" s="15" customFormat="1" x14ac:dyDescent="0.15">
      <c r="A9480" s="6"/>
      <c r="B9480" s="15">
        <v>459</v>
      </c>
      <c r="C9480" s="18" t="str">
        <f>'Trimming summary script'!D460</f>
        <v>datacsv &lt;- read.csv("C:/NGS/save/.fastq.csv", header=F, col.names=data)</v>
      </c>
      <c r="D9480" s="5"/>
      <c r="E9480" s="5"/>
      <c r="F9480" s="5"/>
      <c r="G9480" s="5"/>
    </row>
    <row r="9481" spans="1:7" s="15" customFormat="1" x14ac:dyDescent="0.15">
      <c r="A9481" s="6"/>
      <c r="B9481" s="15">
        <v>460</v>
      </c>
      <c r="C9481" s="18" t="str">
        <f>'Trimming summary script'!D461</f>
        <v>datacsvSum &lt;- cbind(datacsvSum, datacsv[2])</v>
      </c>
      <c r="D9481" s="5"/>
      <c r="E9481" s="5"/>
      <c r="F9481" s="5"/>
      <c r="G9481" s="5"/>
    </row>
    <row r="9482" spans="1:7" s="15" customFormat="1" x14ac:dyDescent="0.15">
      <c r="A9482" s="6"/>
      <c r="B9482" s="15">
        <v>461</v>
      </c>
      <c r="C9482" s="18" t="str">
        <f>'Trimming summary script'!D462</f>
        <v>rm(datacsv)</v>
      </c>
      <c r="D9482" s="5"/>
      <c r="E9482" s="5"/>
      <c r="F9482" s="5"/>
      <c r="G9482" s="5"/>
    </row>
    <row r="9483" spans="1:7" s="15" customFormat="1" x14ac:dyDescent="0.15">
      <c r="A9483" s="6"/>
      <c r="B9483" s="15">
        <v>462</v>
      </c>
      <c r="C9483" s="18" t="str">
        <f>'Trimming summary script'!D463</f>
        <v>datacsv &lt;- read.csv("C:/NGS/save/.fastq.csv", header=F, col.names=data)</v>
      </c>
      <c r="D9483" s="5"/>
      <c r="E9483" s="5"/>
      <c r="F9483" s="5"/>
      <c r="G9483" s="5"/>
    </row>
    <row r="9484" spans="1:7" s="15" customFormat="1" x14ac:dyDescent="0.15">
      <c r="A9484" s="6"/>
      <c r="B9484" s="15">
        <v>463</v>
      </c>
      <c r="C9484" s="18" t="str">
        <f>'Trimming summary script'!D464</f>
        <v>datacsvSum &lt;- cbind(datacsvSum, datacsv[2])</v>
      </c>
      <c r="D9484" s="5"/>
      <c r="E9484" s="5"/>
      <c r="F9484" s="5"/>
      <c r="G9484" s="5"/>
    </row>
    <row r="9485" spans="1:7" s="15" customFormat="1" x14ac:dyDescent="0.15">
      <c r="A9485" s="6"/>
      <c r="B9485" s="15">
        <v>464</v>
      </c>
      <c r="C9485" s="18" t="str">
        <f>'Trimming summary script'!D465</f>
        <v>rm(datacsv)</v>
      </c>
      <c r="D9485" s="5"/>
      <c r="E9485" s="5"/>
      <c r="F9485" s="5"/>
      <c r="G9485" s="5"/>
    </row>
    <row r="9486" spans="1:7" s="15" customFormat="1" x14ac:dyDescent="0.15">
      <c r="A9486" s="6"/>
      <c r="B9486" s="15">
        <v>465</v>
      </c>
      <c r="C9486" s="18" t="str">
        <f>'Trimming summary script'!D466</f>
        <v>datacsv &lt;- read.csv("C:/NGS/save/.fastq.csv", header=F, col.names=data)</v>
      </c>
      <c r="D9486" s="5"/>
      <c r="E9486" s="5"/>
      <c r="F9486" s="5"/>
      <c r="G9486" s="5"/>
    </row>
    <row r="9487" spans="1:7" s="15" customFormat="1" x14ac:dyDescent="0.15">
      <c r="A9487" s="6"/>
      <c r="B9487" s="15">
        <v>466</v>
      </c>
      <c r="C9487" s="18" t="str">
        <f>'Trimming summary script'!D467</f>
        <v>datacsvSum &lt;- cbind(datacsvSum, datacsv[2])</v>
      </c>
      <c r="D9487" s="5"/>
      <c r="E9487" s="5"/>
      <c r="F9487" s="5"/>
      <c r="G9487" s="5"/>
    </row>
    <row r="9488" spans="1:7" s="15" customFormat="1" x14ac:dyDescent="0.15">
      <c r="A9488" s="6"/>
      <c r="B9488" s="15">
        <v>467</v>
      </c>
      <c r="C9488" s="18" t="str">
        <f>'Trimming summary script'!D468</f>
        <v>rm(datacsv)</v>
      </c>
      <c r="D9488" s="5"/>
      <c r="E9488" s="5"/>
      <c r="F9488" s="5"/>
      <c r="G9488" s="5"/>
    </row>
    <row r="9489" spans="1:7" s="15" customFormat="1" x14ac:dyDescent="0.15">
      <c r="A9489" s="6"/>
      <c r="B9489" s="15">
        <v>468</v>
      </c>
      <c r="C9489" s="18" t="str">
        <f>'Trimming summary script'!D469</f>
        <v>datacsv &lt;- read.csv("C:/NGS/save/.fastq.csv", header=F, col.names=data)</v>
      </c>
      <c r="D9489" s="5"/>
      <c r="E9489" s="5"/>
      <c r="F9489" s="5"/>
      <c r="G9489" s="5"/>
    </row>
    <row r="9490" spans="1:7" s="15" customFormat="1" x14ac:dyDescent="0.15">
      <c r="A9490" s="6"/>
      <c r="B9490" s="15">
        <v>469</v>
      </c>
      <c r="C9490" s="18" t="str">
        <f>'Trimming summary script'!D470</f>
        <v>datacsvSum &lt;- cbind(datacsvSum, datacsv[2])</v>
      </c>
      <c r="D9490" s="5"/>
      <c r="E9490" s="5"/>
      <c r="F9490" s="5"/>
      <c r="G9490" s="5"/>
    </row>
    <row r="9491" spans="1:7" s="15" customFormat="1" x14ac:dyDescent="0.15">
      <c r="A9491" s="6"/>
      <c r="B9491" s="15">
        <v>470</v>
      </c>
      <c r="C9491" s="18" t="str">
        <f>'Trimming summary script'!D471</f>
        <v>rm(datacsv)</v>
      </c>
      <c r="D9491" s="5"/>
      <c r="E9491" s="5"/>
      <c r="F9491" s="5"/>
      <c r="G9491" s="5"/>
    </row>
    <row r="9492" spans="1:7" s="15" customFormat="1" x14ac:dyDescent="0.15">
      <c r="A9492" s="6"/>
      <c r="B9492" s="15">
        <v>471</v>
      </c>
      <c r="C9492" s="18" t="str">
        <f>'Trimming summary script'!D472</f>
        <v>datacsv &lt;- read.csv("C:/NGS/save/.fastq.csv", header=F, col.names=data)</v>
      </c>
      <c r="D9492" s="5"/>
      <c r="E9492" s="5"/>
      <c r="F9492" s="5"/>
      <c r="G9492" s="5"/>
    </row>
    <row r="9493" spans="1:7" s="15" customFormat="1" x14ac:dyDescent="0.15">
      <c r="A9493" s="6"/>
      <c r="B9493" s="15">
        <v>472</v>
      </c>
      <c r="C9493" s="18" t="str">
        <f>'Trimming summary script'!D473</f>
        <v>datacsvSum &lt;- cbind(datacsvSum, datacsv[2])</v>
      </c>
      <c r="D9493" s="5"/>
      <c r="E9493" s="5"/>
      <c r="F9493" s="5"/>
      <c r="G9493" s="5"/>
    </row>
    <row r="9494" spans="1:7" s="15" customFormat="1" x14ac:dyDescent="0.15">
      <c r="A9494" s="6"/>
      <c r="B9494" s="15">
        <v>473</v>
      </c>
      <c r="C9494" s="18" t="str">
        <f>'Trimming summary script'!D474</f>
        <v>rm(datacsv)</v>
      </c>
      <c r="D9494" s="5"/>
      <c r="E9494" s="5"/>
      <c r="F9494" s="5"/>
      <c r="G9494" s="5"/>
    </row>
    <row r="9495" spans="1:7" s="15" customFormat="1" x14ac:dyDescent="0.15">
      <c r="A9495" s="6"/>
      <c r="B9495" s="15">
        <v>474</v>
      </c>
      <c r="C9495" s="18" t="str">
        <f>'Trimming summary script'!D475</f>
        <v>datacsv &lt;- read.csv("C:/NGS/save/.fastq.csv", header=F, col.names=data)</v>
      </c>
      <c r="D9495" s="5"/>
      <c r="E9495" s="5"/>
      <c r="F9495" s="5"/>
      <c r="G9495" s="5"/>
    </row>
    <row r="9496" spans="1:7" s="15" customFormat="1" x14ac:dyDescent="0.15">
      <c r="A9496" s="6"/>
      <c r="B9496" s="15">
        <v>475</v>
      </c>
      <c r="C9496" s="18" t="str">
        <f>'Trimming summary script'!D476</f>
        <v>datacsvSum &lt;- cbind(datacsvSum, datacsv[2])</v>
      </c>
      <c r="D9496" s="5"/>
      <c r="E9496" s="5"/>
      <c r="F9496" s="5"/>
      <c r="G9496" s="5"/>
    </row>
    <row r="9497" spans="1:7" s="15" customFormat="1" x14ac:dyDescent="0.15">
      <c r="A9497" s="6"/>
      <c r="B9497" s="15">
        <v>476</v>
      </c>
      <c r="C9497" s="18" t="str">
        <f>'Trimming summary script'!D477</f>
        <v>rm(datacsv)</v>
      </c>
      <c r="D9497" s="5"/>
      <c r="E9497" s="5"/>
      <c r="F9497" s="5"/>
      <c r="G9497" s="5"/>
    </row>
    <row r="9498" spans="1:7" s="15" customFormat="1" x14ac:dyDescent="0.15">
      <c r="A9498" s="6"/>
      <c r="B9498" s="15">
        <v>477</v>
      </c>
      <c r="C9498" s="18" t="str">
        <f>'Trimming summary script'!D478</f>
        <v>datacsv &lt;- read.csv("C:/NGS/save/.fastq.csv", header=F, col.names=data)</v>
      </c>
      <c r="D9498" s="5"/>
      <c r="E9498" s="5"/>
      <c r="F9498" s="5"/>
      <c r="G9498" s="5"/>
    </row>
    <row r="9499" spans="1:7" s="15" customFormat="1" x14ac:dyDescent="0.15">
      <c r="A9499" s="6"/>
      <c r="B9499" s="15">
        <v>478</v>
      </c>
      <c r="C9499" s="18" t="str">
        <f>'Trimming summary script'!D479</f>
        <v>datacsvSum &lt;- cbind(datacsvSum, datacsv[2])</v>
      </c>
      <c r="D9499" s="5"/>
      <c r="E9499" s="5"/>
      <c r="F9499" s="5"/>
      <c r="G9499" s="5"/>
    </row>
    <row r="9500" spans="1:7" s="15" customFormat="1" x14ac:dyDescent="0.15">
      <c r="A9500" s="6"/>
      <c r="B9500" s="15">
        <v>479</v>
      </c>
      <c r="C9500" s="18" t="str">
        <f>'Trimming summary script'!D480</f>
        <v>rm(datacsv)</v>
      </c>
      <c r="D9500" s="5"/>
      <c r="E9500" s="5"/>
      <c r="F9500" s="5"/>
      <c r="G9500" s="5"/>
    </row>
    <row r="9501" spans="1:7" s="15" customFormat="1" x14ac:dyDescent="0.15">
      <c r="A9501" s="6"/>
      <c r="B9501" s="15">
        <v>480</v>
      </c>
      <c r="C9501" s="18" t="str">
        <f>'Trimming summary script'!D481</f>
        <v>datacsv &lt;- read.csv("C:/NGS/save/.fastq.csv", header=F, col.names=data)</v>
      </c>
      <c r="D9501" s="5"/>
      <c r="E9501" s="5"/>
      <c r="F9501" s="5"/>
      <c r="G9501" s="5"/>
    </row>
    <row r="9502" spans="1:7" s="15" customFormat="1" x14ac:dyDescent="0.15">
      <c r="A9502" s="6"/>
      <c r="B9502" s="15">
        <v>481</v>
      </c>
      <c r="C9502" s="18" t="str">
        <f>'Trimming summary script'!D482</f>
        <v>datacsvSum &lt;- cbind(datacsvSum, datacsv[2])</v>
      </c>
      <c r="D9502" s="5"/>
      <c r="E9502" s="5"/>
      <c r="F9502" s="5"/>
      <c r="G9502" s="5"/>
    </row>
    <row r="9503" spans="1:7" s="15" customFormat="1" x14ac:dyDescent="0.15">
      <c r="A9503" s="6"/>
      <c r="B9503" s="15">
        <v>482</v>
      </c>
      <c r="C9503" s="18" t="str">
        <f>'Trimming summary script'!D483</f>
        <v>rm(datacsv)</v>
      </c>
      <c r="D9503" s="5"/>
      <c r="E9503" s="5"/>
      <c r="F9503" s="5"/>
      <c r="G9503" s="5"/>
    </row>
    <row r="9504" spans="1:7" s="15" customFormat="1" x14ac:dyDescent="0.15">
      <c r="A9504" s="6"/>
      <c r="B9504" s="15">
        <v>483</v>
      </c>
      <c r="C9504" s="18" t="str">
        <f>'Trimming summary script'!D484</f>
        <v>datacsv &lt;- read.csv("C:/NGS/save/.fastq.csv", header=F, col.names=data)</v>
      </c>
      <c r="D9504" s="5"/>
      <c r="E9504" s="5"/>
      <c r="F9504" s="5"/>
      <c r="G9504" s="5"/>
    </row>
    <row r="9505" spans="1:7" s="15" customFormat="1" x14ac:dyDescent="0.15">
      <c r="A9505" s="6"/>
      <c r="B9505" s="15">
        <v>484</v>
      </c>
      <c r="C9505" s="18" t="str">
        <f>'Trimming summary script'!D485</f>
        <v>datacsvSum &lt;- cbind(datacsvSum, datacsv[2])</v>
      </c>
      <c r="D9505" s="5"/>
      <c r="E9505" s="5"/>
      <c r="F9505" s="5"/>
      <c r="G9505" s="5"/>
    </row>
    <row r="9506" spans="1:7" s="15" customFormat="1" x14ac:dyDescent="0.15">
      <c r="A9506" s="6"/>
      <c r="B9506" s="15">
        <v>485</v>
      </c>
      <c r="C9506" s="18" t="str">
        <f>'Trimming summary script'!D486</f>
        <v>rm(datacsv)</v>
      </c>
      <c r="D9506" s="5"/>
      <c r="E9506" s="5"/>
      <c r="F9506" s="5"/>
      <c r="G9506" s="5"/>
    </row>
    <row r="9507" spans="1:7" s="15" customFormat="1" x14ac:dyDescent="0.15">
      <c r="A9507" s="6"/>
      <c r="B9507" s="15">
        <v>486</v>
      </c>
      <c r="C9507" s="18" t="str">
        <f>'Trimming summary script'!D487</f>
        <v>datacsv &lt;- read.csv("C:/NGS/save/.fastq.csv", header=F, col.names=data)</v>
      </c>
      <c r="D9507" s="5"/>
      <c r="E9507" s="5"/>
      <c r="F9507" s="5"/>
      <c r="G9507" s="5"/>
    </row>
    <row r="9508" spans="1:7" s="15" customFormat="1" x14ac:dyDescent="0.15">
      <c r="A9508" s="6"/>
      <c r="B9508" s="15">
        <v>487</v>
      </c>
      <c r="C9508" s="18" t="str">
        <f>'Trimming summary script'!D488</f>
        <v>datacsvSum &lt;- cbind(datacsvSum, datacsv[2])</v>
      </c>
      <c r="D9508" s="5"/>
      <c r="E9508" s="5"/>
      <c r="F9508" s="5"/>
      <c r="G9508" s="5"/>
    </row>
    <row r="9509" spans="1:7" s="15" customFormat="1" x14ac:dyDescent="0.15">
      <c r="A9509" s="6"/>
      <c r="B9509" s="15">
        <v>488</v>
      </c>
      <c r="C9509" s="18" t="str">
        <f>'Trimming summary script'!D489</f>
        <v>rm(datacsv)</v>
      </c>
      <c r="D9509" s="5"/>
      <c r="E9509" s="5"/>
      <c r="F9509" s="5"/>
      <c r="G9509" s="5"/>
    </row>
    <row r="9510" spans="1:7" s="15" customFormat="1" x14ac:dyDescent="0.15">
      <c r="A9510" s="6"/>
      <c r="B9510" s="15">
        <v>489</v>
      </c>
      <c r="C9510" s="18" t="str">
        <f>'Trimming summary script'!D490</f>
        <v>datacsv &lt;- read.csv("C:/NGS/save/.fastq.csv", header=F, col.names=data)</v>
      </c>
      <c r="D9510" s="5"/>
      <c r="E9510" s="5"/>
      <c r="F9510" s="5"/>
      <c r="G9510" s="5"/>
    </row>
    <row r="9511" spans="1:7" s="15" customFormat="1" x14ac:dyDescent="0.15">
      <c r="A9511" s="6"/>
      <c r="B9511" s="15">
        <v>490</v>
      </c>
      <c r="C9511" s="18" t="str">
        <f>'Trimming summary script'!D491</f>
        <v>datacsvSum &lt;- cbind(datacsvSum, datacsv[2])</v>
      </c>
      <c r="D9511" s="5"/>
      <c r="E9511" s="5"/>
      <c r="F9511" s="5"/>
      <c r="G9511" s="5"/>
    </row>
    <row r="9512" spans="1:7" s="15" customFormat="1" x14ac:dyDescent="0.15">
      <c r="A9512" s="6"/>
      <c r="B9512" s="15">
        <v>491</v>
      </c>
      <c r="C9512" s="18" t="str">
        <f>'Trimming summary script'!D492</f>
        <v>rm(datacsv)</v>
      </c>
      <c r="D9512" s="5"/>
      <c r="E9512" s="5"/>
      <c r="F9512" s="5"/>
      <c r="G9512" s="5"/>
    </row>
    <row r="9513" spans="1:7" s="15" customFormat="1" x14ac:dyDescent="0.15">
      <c r="A9513" s="6"/>
      <c r="B9513" s="15">
        <v>492</v>
      </c>
      <c r="C9513" s="18" t="str">
        <f>'Trimming summary script'!D493</f>
        <v>datacsv &lt;- read.csv("C:/NGS/save/.fastq.csv", header=F, col.names=data)</v>
      </c>
      <c r="D9513" s="5"/>
      <c r="E9513" s="5"/>
      <c r="F9513" s="5"/>
      <c r="G9513" s="5"/>
    </row>
    <row r="9514" spans="1:7" s="15" customFormat="1" x14ac:dyDescent="0.15">
      <c r="A9514" s="6"/>
      <c r="B9514" s="15">
        <v>493</v>
      </c>
      <c r="C9514" s="18" t="str">
        <f>'Trimming summary script'!D494</f>
        <v>datacsvSum &lt;- cbind(datacsvSum, datacsv[2])</v>
      </c>
      <c r="D9514" s="5"/>
      <c r="E9514" s="5"/>
      <c r="F9514" s="5"/>
      <c r="G9514" s="5"/>
    </row>
    <row r="9515" spans="1:7" s="15" customFormat="1" x14ac:dyDescent="0.15">
      <c r="A9515" s="6"/>
      <c r="B9515" s="15">
        <v>494</v>
      </c>
      <c r="C9515" s="18" t="str">
        <f>'Trimming summary script'!D495</f>
        <v>rm(datacsv)</v>
      </c>
      <c r="D9515" s="5"/>
      <c r="E9515" s="5"/>
      <c r="F9515" s="5"/>
      <c r="G9515" s="5"/>
    </row>
    <row r="9516" spans="1:7" s="15" customFormat="1" x14ac:dyDescent="0.15">
      <c r="A9516" s="6"/>
      <c r="B9516" s="15">
        <v>495</v>
      </c>
      <c r="C9516" s="18" t="str">
        <f>'Trimming summary script'!D496</f>
        <v>datacsv &lt;- read.csv("C:/NGS/save/.fastq.csv", header=F, col.names=data)</v>
      </c>
      <c r="D9516" s="5"/>
      <c r="E9516" s="5"/>
      <c r="F9516" s="5"/>
      <c r="G9516" s="5"/>
    </row>
    <row r="9517" spans="1:7" s="15" customFormat="1" x14ac:dyDescent="0.15">
      <c r="A9517" s="6"/>
      <c r="B9517" s="15">
        <v>496</v>
      </c>
      <c r="C9517" s="18" t="str">
        <f>'Trimming summary script'!D497</f>
        <v>datacsvSum &lt;- cbind(datacsvSum, datacsv[2])</v>
      </c>
      <c r="D9517" s="5"/>
      <c r="E9517" s="5"/>
      <c r="F9517" s="5"/>
      <c r="G9517" s="5"/>
    </row>
    <row r="9518" spans="1:7" s="15" customFormat="1" x14ac:dyDescent="0.15">
      <c r="A9518" s="6"/>
      <c r="B9518" s="15">
        <v>497</v>
      </c>
      <c r="C9518" s="18" t="str">
        <f>'Trimming summary script'!D498</f>
        <v>rm(datacsv)</v>
      </c>
      <c r="D9518" s="5"/>
      <c r="E9518" s="5"/>
      <c r="F9518" s="5"/>
      <c r="G9518" s="5"/>
    </row>
    <row r="9519" spans="1:7" s="15" customFormat="1" x14ac:dyDescent="0.15">
      <c r="A9519" s="6"/>
      <c r="B9519" s="15">
        <v>498</v>
      </c>
      <c r="C9519" s="18" t="str">
        <f>'Trimming summary script'!D499</f>
        <v>datacsv &lt;- read.csv("C:/NGS/save/.fastq.csv", header=F, col.names=data)</v>
      </c>
      <c r="D9519" s="5"/>
      <c r="E9519" s="5"/>
      <c r="F9519" s="5"/>
      <c r="G9519" s="5"/>
    </row>
    <row r="9520" spans="1:7" s="15" customFormat="1" x14ac:dyDescent="0.15">
      <c r="A9520" s="6"/>
      <c r="B9520" s="15">
        <v>499</v>
      </c>
      <c r="C9520" s="18" t="str">
        <f>'Trimming summary script'!D500</f>
        <v>datacsvSum &lt;- cbind(datacsvSum, datacsv[2])</v>
      </c>
      <c r="D9520" s="5"/>
      <c r="E9520" s="5"/>
      <c r="F9520" s="5"/>
      <c r="G9520" s="5"/>
    </row>
    <row r="9521" spans="1:7" s="15" customFormat="1" x14ac:dyDescent="0.15">
      <c r="A9521" s="6"/>
      <c r="B9521" s="15">
        <v>500</v>
      </c>
      <c r="C9521" s="18" t="str">
        <f>'Trimming summary script'!D501</f>
        <v>rm(datacsv)</v>
      </c>
      <c r="D9521" s="5"/>
      <c r="E9521" s="5"/>
      <c r="F9521" s="5"/>
      <c r="G9521" s="5"/>
    </row>
    <row r="9522" spans="1:7" s="15" customFormat="1" x14ac:dyDescent="0.15">
      <c r="A9522" s="6"/>
      <c r="B9522" s="15">
        <v>501</v>
      </c>
      <c r="C9522" s="18" t="str">
        <f>'Trimming summary script'!D502</f>
        <v>datacsv &lt;- read.csv("C:/NGS/save/.fastq.csv", header=F, col.names=data)</v>
      </c>
      <c r="D9522" s="5"/>
      <c r="E9522" s="5"/>
      <c r="F9522" s="5"/>
      <c r="G9522" s="5"/>
    </row>
    <row r="9523" spans="1:7" s="15" customFormat="1" x14ac:dyDescent="0.15">
      <c r="A9523" s="6"/>
      <c r="B9523" s="15">
        <v>502</v>
      </c>
      <c r="C9523" s="18" t="str">
        <f>'Trimming summary script'!D503</f>
        <v>datacsvSum &lt;- cbind(datacsvSum, datacsv[2])</v>
      </c>
      <c r="D9523" s="5"/>
      <c r="E9523" s="5"/>
      <c r="F9523" s="5"/>
      <c r="G9523" s="5"/>
    </row>
    <row r="9524" spans="1:7" s="15" customFormat="1" x14ac:dyDescent="0.15">
      <c r="A9524" s="6"/>
      <c r="B9524" s="15">
        <v>503</v>
      </c>
      <c r="C9524" s="18" t="str">
        <f>'Trimming summary script'!D504</f>
        <v>rm(datacsv)</v>
      </c>
      <c r="D9524" s="5"/>
      <c r="E9524" s="5"/>
      <c r="F9524" s="5"/>
      <c r="G9524" s="5"/>
    </row>
    <row r="9525" spans="1:7" s="15" customFormat="1" x14ac:dyDescent="0.15">
      <c r="A9525" s="6"/>
      <c r="B9525" s="15">
        <v>504</v>
      </c>
      <c r="C9525" s="18" t="str">
        <f>'Trimming summary script'!D505</f>
        <v>datacsv &lt;- read.csv("C:/NGS/save/.fastq.csv", header=F, col.names=data)</v>
      </c>
      <c r="D9525" s="5"/>
      <c r="E9525" s="5"/>
      <c r="F9525" s="5"/>
      <c r="G9525" s="5"/>
    </row>
    <row r="9526" spans="1:7" s="15" customFormat="1" x14ac:dyDescent="0.15">
      <c r="A9526" s="6"/>
      <c r="B9526" s="15">
        <v>505</v>
      </c>
      <c r="C9526" s="18" t="str">
        <f>'Trimming summary script'!D506</f>
        <v>datacsvSum &lt;- cbind(datacsvSum, datacsv[2])</v>
      </c>
      <c r="D9526" s="5"/>
      <c r="E9526" s="5"/>
      <c r="F9526" s="5"/>
      <c r="G9526" s="5"/>
    </row>
    <row r="9527" spans="1:7" s="15" customFormat="1" x14ac:dyDescent="0.15">
      <c r="A9527" s="6"/>
      <c r="B9527" s="15">
        <v>506</v>
      </c>
      <c r="C9527" s="18" t="str">
        <f>'Trimming summary script'!D507</f>
        <v>rm(datacsv)</v>
      </c>
      <c r="D9527" s="5"/>
      <c r="E9527" s="5"/>
      <c r="F9527" s="5"/>
      <c r="G9527" s="5"/>
    </row>
    <row r="9528" spans="1:7" s="15" customFormat="1" x14ac:dyDescent="0.15">
      <c r="A9528" s="6"/>
      <c r="B9528" s="15">
        <v>507</v>
      </c>
      <c r="C9528" s="18" t="str">
        <f>'Trimming summary script'!D508</f>
        <v>datacsv &lt;- read.csv("C:/NGS/save/.fastq.csv", header=F, col.names=data)</v>
      </c>
      <c r="D9528" s="5"/>
      <c r="E9528" s="5"/>
      <c r="F9528" s="5"/>
      <c r="G9528" s="5"/>
    </row>
    <row r="9529" spans="1:7" s="15" customFormat="1" x14ac:dyDescent="0.15">
      <c r="A9529" s="6"/>
      <c r="B9529" s="15">
        <v>508</v>
      </c>
      <c r="C9529" s="18" t="str">
        <f>'Trimming summary script'!D509</f>
        <v>datacsvSum &lt;- cbind(datacsvSum, datacsv[2])</v>
      </c>
      <c r="D9529" s="5"/>
      <c r="E9529" s="5"/>
      <c r="F9529" s="5"/>
      <c r="G9529" s="5"/>
    </row>
    <row r="9530" spans="1:7" s="15" customFormat="1" x14ac:dyDescent="0.15">
      <c r="A9530" s="6"/>
      <c r="B9530" s="15">
        <v>509</v>
      </c>
      <c r="C9530" s="18" t="str">
        <f>'Trimming summary script'!D510</f>
        <v>rm(datacsv)</v>
      </c>
      <c r="D9530" s="5"/>
      <c r="E9530" s="5"/>
      <c r="F9530" s="5"/>
      <c r="G9530" s="5"/>
    </row>
    <row r="9531" spans="1:7" s="15" customFormat="1" x14ac:dyDescent="0.15">
      <c r="A9531" s="6"/>
      <c r="B9531" s="15">
        <v>510</v>
      </c>
      <c r="C9531" s="18" t="str">
        <f>'Trimming summary script'!D511</f>
        <v>datacsv &lt;- read.csv("C:/NGS/save/.fastq.csv", header=F, col.names=data)</v>
      </c>
      <c r="D9531" s="5"/>
      <c r="E9531" s="5"/>
      <c r="F9531" s="5"/>
      <c r="G9531" s="5"/>
    </row>
    <row r="9532" spans="1:7" s="15" customFormat="1" x14ac:dyDescent="0.15">
      <c r="A9532" s="6"/>
      <c r="B9532" s="15">
        <v>511</v>
      </c>
      <c r="C9532" s="18" t="str">
        <f>'Trimming summary script'!D512</f>
        <v>datacsvSum &lt;- cbind(datacsvSum, datacsv[2])</v>
      </c>
      <c r="D9532" s="5"/>
      <c r="E9532" s="5"/>
      <c r="F9532" s="5"/>
      <c r="G9532" s="5"/>
    </row>
    <row r="9533" spans="1:7" s="15" customFormat="1" x14ac:dyDescent="0.15">
      <c r="A9533" s="6"/>
      <c r="B9533" s="15">
        <v>512</v>
      </c>
      <c r="C9533" s="18" t="str">
        <f>'Trimming summary script'!D513</f>
        <v>rm(datacsv)</v>
      </c>
      <c r="D9533" s="5"/>
      <c r="E9533" s="5"/>
      <c r="F9533" s="5"/>
      <c r="G9533" s="5"/>
    </row>
    <row r="9534" spans="1:7" s="15" customFormat="1" x14ac:dyDescent="0.15">
      <c r="A9534" s="6"/>
      <c r="B9534" s="15">
        <v>513</v>
      </c>
      <c r="C9534" s="18" t="str">
        <f>'Trimming summary script'!D514</f>
        <v>datacsv &lt;- read.csv("C:/NGS/save/.fastq.csv", header=F, col.names=data)</v>
      </c>
      <c r="D9534" s="5"/>
      <c r="E9534" s="5"/>
      <c r="F9534" s="5"/>
      <c r="G9534" s="5"/>
    </row>
    <row r="9535" spans="1:7" s="15" customFormat="1" x14ac:dyDescent="0.15">
      <c r="A9535" s="6"/>
      <c r="B9535" s="15">
        <v>514</v>
      </c>
      <c r="C9535" s="18" t="str">
        <f>'Trimming summary script'!D515</f>
        <v>datacsvSum &lt;- cbind(datacsvSum, datacsv[2])</v>
      </c>
      <c r="D9535" s="5"/>
      <c r="E9535" s="5"/>
      <c r="F9535" s="5"/>
      <c r="G9535" s="5"/>
    </row>
    <row r="9536" spans="1:7" s="15" customFormat="1" x14ac:dyDescent="0.15">
      <c r="A9536" s="6"/>
      <c r="B9536" s="15">
        <v>515</v>
      </c>
      <c r="C9536" s="18" t="str">
        <f>'Trimming summary script'!D516</f>
        <v>rm(datacsv)</v>
      </c>
      <c r="D9536" s="5"/>
      <c r="E9536" s="5"/>
      <c r="F9536" s="5"/>
      <c r="G9536" s="5"/>
    </row>
    <row r="9537" spans="1:7" s="15" customFormat="1" x14ac:dyDescent="0.15">
      <c r="A9537" s="6"/>
      <c r="B9537" s="15">
        <v>516</v>
      </c>
      <c r="C9537" s="18" t="str">
        <f>'Trimming summary script'!D517</f>
        <v>datacsv &lt;- read.csv("C:/NGS/save/.fastq.csv", header=F, col.names=data)</v>
      </c>
      <c r="D9537" s="5"/>
      <c r="E9537" s="5"/>
      <c r="F9537" s="5"/>
      <c r="G9537" s="5"/>
    </row>
    <row r="9538" spans="1:7" s="15" customFormat="1" x14ac:dyDescent="0.15">
      <c r="A9538" s="6"/>
      <c r="B9538" s="15">
        <v>517</v>
      </c>
      <c r="C9538" s="18" t="str">
        <f>'Trimming summary script'!D518</f>
        <v>datacsvSum &lt;- cbind(datacsvSum, datacsv[2])</v>
      </c>
      <c r="D9538" s="5"/>
      <c r="E9538" s="5"/>
      <c r="F9538" s="5"/>
      <c r="G9538" s="5"/>
    </row>
    <row r="9539" spans="1:7" s="15" customFormat="1" x14ac:dyDescent="0.15">
      <c r="A9539" s="6"/>
      <c r="B9539" s="15">
        <v>518</v>
      </c>
      <c r="C9539" s="18" t="str">
        <f>'Trimming summary script'!D519</f>
        <v>rm(datacsv)</v>
      </c>
      <c r="D9539" s="5"/>
      <c r="E9539" s="5"/>
      <c r="F9539" s="5"/>
      <c r="G9539" s="5"/>
    </row>
    <row r="9540" spans="1:7" s="15" customFormat="1" x14ac:dyDescent="0.15">
      <c r="A9540" s="6"/>
      <c r="B9540" s="15">
        <v>519</v>
      </c>
      <c r="C9540" s="18" t="str">
        <f>'Trimming summary script'!D520</f>
        <v>datacsv &lt;- read.csv("C:/NGS/save/.fastq.csv", header=F, col.names=data)</v>
      </c>
      <c r="D9540" s="5"/>
      <c r="E9540" s="5"/>
      <c r="F9540" s="5"/>
      <c r="G9540" s="5"/>
    </row>
    <row r="9541" spans="1:7" s="15" customFormat="1" x14ac:dyDescent="0.15">
      <c r="A9541" s="6"/>
      <c r="B9541" s="15">
        <v>520</v>
      </c>
      <c r="C9541" s="18" t="str">
        <f>'Trimming summary script'!D521</f>
        <v>datacsvSum &lt;- cbind(datacsvSum, datacsv[2])</v>
      </c>
      <c r="D9541" s="5"/>
      <c r="E9541" s="5"/>
      <c r="F9541" s="5"/>
      <c r="G9541" s="5"/>
    </row>
    <row r="9542" spans="1:7" s="15" customFormat="1" x14ac:dyDescent="0.15">
      <c r="A9542" s="6"/>
      <c r="B9542" s="15">
        <v>521</v>
      </c>
      <c r="C9542" s="18" t="str">
        <f>'Trimming summary script'!D522</f>
        <v>rm(datacsv)</v>
      </c>
      <c r="D9542" s="5"/>
      <c r="E9542" s="5"/>
      <c r="F9542" s="5"/>
      <c r="G9542" s="5"/>
    </row>
    <row r="9543" spans="1:7" s="15" customFormat="1" x14ac:dyDescent="0.15">
      <c r="A9543" s="6"/>
      <c r="B9543" s="15">
        <v>522</v>
      </c>
      <c r="C9543" s="18" t="str">
        <f>'Trimming summary script'!D523</f>
        <v>datacsv &lt;- read.csv("C:/NGS/save/.fastq.csv", header=F, col.names=data)</v>
      </c>
      <c r="D9543" s="5"/>
      <c r="E9543" s="5"/>
      <c r="F9543" s="5"/>
      <c r="G9543" s="5"/>
    </row>
    <row r="9544" spans="1:7" s="15" customFormat="1" x14ac:dyDescent="0.15">
      <c r="A9544" s="6"/>
      <c r="B9544" s="15">
        <v>523</v>
      </c>
      <c r="C9544" s="18" t="str">
        <f>'Trimming summary script'!D524</f>
        <v>datacsvSum &lt;- cbind(datacsvSum, datacsv[2])</v>
      </c>
      <c r="D9544" s="5"/>
      <c r="E9544" s="5"/>
      <c r="F9544" s="5"/>
      <c r="G9544" s="5"/>
    </row>
    <row r="9545" spans="1:7" s="15" customFormat="1" x14ac:dyDescent="0.15">
      <c r="A9545" s="6"/>
      <c r="B9545" s="15">
        <v>524</v>
      </c>
      <c r="C9545" s="18" t="str">
        <f>'Trimming summary script'!D525</f>
        <v>rm(datacsv)</v>
      </c>
      <c r="D9545" s="5"/>
      <c r="E9545" s="5"/>
      <c r="F9545" s="5"/>
      <c r="G9545" s="5"/>
    </row>
    <row r="9546" spans="1:7" s="15" customFormat="1" x14ac:dyDescent="0.15">
      <c r="A9546" s="6"/>
      <c r="B9546" s="15">
        <v>525</v>
      </c>
      <c r="C9546" s="18" t="str">
        <f>'Trimming summary script'!D526</f>
        <v>datacsv &lt;- read.csv("C:/NGS/save/.fastq.csv", header=F, col.names=data)</v>
      </c>
      <c r="D9546" s="5"/>
      <c r="E9546" s="5"/>
      <c r="F9546" s="5"/>
      <c r="G9546" s="5"/>
    </row>
    <row r="9547" spans="1:7" s="15" customFormat="1" x14ac:dyDescent="0.15">
      <c r="A9547" s="6"/>
      <c r="B9547" s="15">
        <v>526</v>
      </c>
      <c r="C9547" s="18" t="str">
        <f>'Trimming summary script'!D527</f>
        <v>datacsvSum &lt;- cbind(datacsvSum, datacsv[2])</v>
      </c>
      <c r="D9547" s="5"/>
      <c r="E9547" s="5"/>
      <c r="F9547" s="5"/>
      <c r="G9547" s="5"/>
    </row>
    <row r="9548" spans="1:7" s="15" customFormat="1" x14ac:dyDescent="0.15">
      <c r="A9548" s="6"/>
      <c r="B9548" s="15">
        <v>527</v>
      </c>
      <c r="C9548" s="18" t="str">
        <f>'Trimming summary script'!D528</f>
        <v>rm(datacsv)</v>
      </c>
      <c r="D9548" s="5"/>
      <c r="E9548" s="5"/>
      <c r="F9548" s="5"/>
      <c r="G9548" s="5"/>
    </row>
    <row r="9549" spans="1:7" s="15" customFormat="1" x14ac:dyDescent="0.15">
      <c r="A9549" s="6"/>
      <c r="B9549" s="15">
        <v>528</v>
      </c>
      <c r="C9549" s="18" t="str">
        <f>'Trimming summary script'!D529</f>
        <v>datacsv &lt;- read.csv("C:/NGS/save/.fastq.csv", header=F, col.names=data)</v>
      </c>
      <c r="D9549" s="5"/>
      <c r="E9549" s="5"/>
      <c r="F9549" s="5"/>
      <c r="G9549" s="5"/>
    </row>
    <row r="9550" spans="1:7" s="15" customFormat="1" x14ac:dyDescent="0.15">
      <c r="A9550" s="6"/>
      <c r="B9550" s="15">
        <v>529</v>
      </c>
      <c r="C9550" s="18" t="str">
        <f>'Trimming summary script'!D530</f>
        <v>datacsvSum &lt;- cbind(datacsvSum, datacsv[2])</v>
      </c>
      <c r="D9550" s="5"/>
      <c r="E9550" s="5"/>
      <c r="F9550" s="5"/>
      <c r="G9550" s="5"/>
    </row>
    <row r="9551" spans="1:7" s="15" customFormat="1" x14ac:dyDescent="0.15">
      <c r="A9551" s="6"/>
      <c r="B9551" s="15">
        <v>530</v>
      </c>
      <c r="C9551" s="18" t="str">
        <f>'Trimming summary script'!D531</f>
        <v>rm(datacsv)</v>
      </c>
      <c r="D9551" s="5"/>
      <c r="E9551" s="5"/>
      <c r="F9551" s="5"/>
      <c r="G9551" s="5"/>
    </row>
    <row r="9552" spans="1:7" s="15" customFormat="1" x14ac:dyDescent="0.15">
      <c r="A9552" s="6"/>
      <c r="B9552" s="15">
        <v>531</v>
      </c>
      <c r="C9552" s="18" t="str">
        <f>'Trimming summary script'!D532</f>
        <v>datacsv &lt;- read.csv("C:/NGS/save/.fastq.csv", header=F, col.names=data)</v>
      </c>
      <c r="D9552" s="5"/>
      <c r="E9552" s="5"/>
      <c r="F9552" s="5"/>
      <c r="G9552" s="5"/>
    </row>
    <row r="9553" spans="1:7" s="15" customFormat="1" x14ac:dyDescent="0.15">
      <c r="A9553" s="6"/>
      <c r="B9553" s="15">
        <v>532</v>
      </c>
      <c r="C9553" s="18" t="str">
        <f>'Trimming summary script'!D533</f>
        <v>datacsvSum &lt;- cbind(datacsvSum, datacsv[2])</v>
      </c>
      <c r="D9553" s="5"/>
      <c r="E9553" s="5"/>
      <c r="F9553" s="5"/>
      <c r="G9553" s="5"/>
    </row>
    <row r="9554" spans="1:7" s="15" customFormat="1" x14ac:dyDescent="0.15">
      <c r="A9554" s="6"/>
      <c r="B9554" s="15">
        <v>533</v>
      </c>
      <c r="C9554" s="18" t="str">
        <f>'Trimming summary script'!D534</f>
        <v>rm(datacsv)</v>
      </c>
      <c r="D9554" s="5"/>
      <c r="E9554" s="5"/>
      <c r="F9554" s="5"/>
      <c r="G9554" s="5"/>
    </row>
    <row r="9555" spans="1:7" s="15" customFormat="1" x14ac:dyDescent="0.15">
      <c r="A9555" s="6"/>
      <c r="B9555" s="15">
        <v>534</v>
      </c>
      <c r="C9555" s="18" t="str">
        <f>'Trimming summary script'!D535</f>
        <v>datacsv &lt;- read.csv("C:/NGS/save/.fastq.csv", header=F, col.names=data)</v>
      </c>
      <c r="D9555" s="5"/>
      <c r="E9555" s="5"/>
      <c r="F9555" s="5"/>
      <c r="G9555" s="5"/>
    </row>
    <row r="9556" spans="1:7" s="15" customFormat="1" x14ac:dyDescent="0.15">
      <c r="A9556" s="6"/>
      <c r="B9556" s="15">
        <v>535</v>
      </c>
      <c r="C9556" s="18" t="str">
        <f>'Trimming summary script'!D536</f>
        <v>datacsvSum &lt;- cbind(datacsvSum, datacsv[2])</v>
      </c>
      <c r="D9556" s="5"/>
      <c r="E9556" s="5"/>
      <c r="F9556" s="5"/>
      <c r="G9556" s="5"/>
    </row>
    <row r="9557" spans="1:7" s="15" customFormat="1" x14ac:dyDescent="0.15">
      <c r="A9557" s="6"/>
      <c r="B9557" s="15">
        <v>536</v>
      </c>
      <c r="C9557" s="18" t="str">
        <f>'Trimming summary script'!D537</f>
        <v>rm(datacsv)</v>
      </c>
      <c r="D9557" s="5"/>
      <c r="E9557" s="5"/>
      <c r="F9557" s="5"/>
      <c r="G9557" s="5"/>
    </row>
    <row r="9558" spans="1:7" s="15" customFormat="1" x14ac:dyDescent="0.15">
      <c r="A9558" s="6"/>
      <c r="B9558" s="15">
        <v>537</v>
      </c>
      <c r="C9558" s="18" t="str">
        <f>'Trimming summary script'!D538</f>
        <v>datacsv &lt;- read.csv("C:/NGS/save/.fastq.csv", header=F, col.names=data)</v>
      </c>
      <c r="D9558" s="5"/>
      <c r="E9558" s="5"/>
      <c r="F9558" s="5"/>
      <c r="G9558" s="5"/>
    </row>
    <row r="9559" spans="1:7" s="15" customFormat="1" x14ac:dyDescent="0.15">
      <c r="A9559" s="6"/>
      <c r="B9559" s="15">
        <v>538</v>
      </c>
      <c r="C9559" s="18" t="str">
        <f>'Trimming summary script'!D539</f>
        <v>datacsvSum &lt;- cbind(datacsvSum, datacsv[2])</v>
      </c>
      <c r="D9559" s="5"/>
      <c r="E9559" s="5"/>
      <c r="F9559" s="5"/>
      <c r="G9559" s="5"/>
    </row>
    <row r="9560" spans="1:7" s="15" customFormat="1" x14ac:dyDescent="0.15">
      <c r="A9560" s="6"/>
      <c r="B9560" s="15">
        <v>539</v>
      </c>
      <c r="C9560" s="18" t="str">
        <f>'Trimming summary script'!D540</f>
        <v>rm(datacsv)</v>
      </c>
      <c r="D9560" s="5"/>
      <c r="E9560" s="5"/>
      <c r="F9560" s="5"/>
      <c r="G9560" s="5"/>
    </row>
    <row r="9561" spans="1:7" s="15" customFormat="1" x14ac:dyDescent="0.15">
      <c r="A9561" s="6"/>
      <c r="B9561" s="15">
        <v>540</v>
      </c>
      <c r="C9561" s="18" t="str">
        <f>'Trimming summary script'!D541</f>
        <v>datacsv &lt;- read.csv("C:/NGS/save/.fastq.csv", header=F, col.names=data)</v>
      </c>
      <c r="D9561" s="5"/>
      <c r="E9561" s="5"/>
      <c r="F9561" s="5"/>
      <c r="G9561" s="5"/>
    </row>
    <row r="9562" spans="1:7" s="15" customFormat="1" x14ac:dyDescent="0.15">
      <c r="A9562" s="6"/>
      <c r="B9562" s="15">
        <v>541</v>
      </c>
      <c r="C9562" s="18" t="str">
        <f>'Trimming summary script'!D542</f>
        <v>datacsvSum &lt;- cbind(datacsvSum, datacsv[2])</v>
      </c>
      <c r="D9562" s="5"/>
      <c r="E9562" s="5"/>
      <c r="F9562" s="5"/>
      <c r="G9562" s="5"/>
    </row>
    <row r="9563" spans="1:7" s="15" customFormat="1" x14ac:dyDescent="0.15">
      <c r="A9563" s="6"/>
      <c r="B9563" s="15">
        <v>542</v>
      </c>
      <c r="C9563" s="18" t="str">
        <f>'Trimming summary script'!D543</f>
        <v>rm(datacsv)</v>
      </c>
      <c r="D9563" s="5"/>
      <c r="E9563" s="5"/>
      <c r="F9563" s="5"/>
      <c r="G9563" s="5"/>
    </row>
    <row r="9564" spans="1:7" s="15" customFormat="1" x14ac:dyDescent="0.15">
      <c r="A9564" s="6"/>
      <c r="B9564" s="15">
        <v>543</v>
      </c>
      <c r="C9564" s="18" t="str">
        <f>'Trimming summary script'!D544</f>
        <v>datacsv &lt;- read.csv("C:/NGS/save/.fastq.csv", header=F, col.names=data)</v>
      </c>
      <c r="D9564" s="5"/>
      <c r="E9564" s="5"/>
      <c r="F9564" s="5"/>
      <c r="G9564" s="5"/>
    </row>
    <row r="9565" spans="1:7" s="15" customFormat="1" x14ac:dyDescent="0.15">
      <c r="A9565" s="6"/>
      <c r="B9565" s="15">
        <v>544</v>
      </c>
      <c r="C9565" s="18" t="str">
        <f>'Trimming summary script'!D545</f>
        <v>datacsvSum &lt;- cbind(datacsvSum, datacsv[2])</v>
      </c>
      <c r="D9565" s="5"/>
      <c r="E9565" s="5"/>
      <c r="F9565" s="5"/>
      <c r="G9565" s="5"/>
    </row>
    <row r="9566" spans="1:7" s="15" customFormat="1" x14ac:dyDescent="0.15">
      <c r="A9566" s="6"/>
      <c r="B9566" s="15">
        <v>545</v>
      </c>
      <c r="C9566" s="18" t="str">
        <f>'Trimming summary script'!D546</f>
        <v>rm(datacsv)</v>
      </c>
      <c r="D9566" s="5"/>
      <c r="E9566" s="5"/>
      <c r="F9566" s="5"/>
      <c r="G9566" s="5"/>
    </row>
    <row r="9567" spans="1:7" s="15" customFormat="1" x14ac:dyDescent="0.15">
      <c r="A9567" s="6"/>
      <c r="B9567" s="15">
        <v>546</v>
      </c>
      <c r="C9567" s="18" t="str">
        <f>'Trimming summary script'!D547</f>
        <v>datacsv &lt;- read.csv("C:/NGS/save/.fastq.csv", header=F, col.names=data)</v>
      </c>
      <c r="D9567" s="5"/>
      <c r="E9567" s="5"/>
      <c r="F9567" s="5"/>
      <c r="G9567" s="5"/>
    </row>
    <row r="9568" spans="1:7" s="15" customFormat="1" x14ac:dyDescent="0.15">
      <c r="A9568" s="6"/>
      <c r="B9568" s="15">
        <v>547</v>
      </c>
      <c r="C9568" s="18" t="str">
        <f>'Trimming summary script'!D548</f>
        <v>datacsvSum &lt;- cbind(datacsvSum, datacsv[2])</v>
      </c>
      <c r="D9568" s="5"/>
      <c r="E9568" s="5"/>
      <c r="F9568" s="5"/>
      <c r="G9568" s="5"/>
    </row>
    <row r="9569" spans="1:7" s="15" customFormat="1" x14ac:dyDescent="0.15">
      <c r="A9569" s="6"/>
      <c r="B9569" s="15">
        <v>548</v>
      </c>
      <c r="C9569" s="18" t="str">
        <f>'Trimming summary script'!D549</f>
        <v>rm(datacsv)</v>
      </c>
      <c r="D9569" s="5"/>
      <c r="E9569" s="5"/>
      <c r="F9569" s="5"/>
      <c r="G9569" s="5"/>
    </row>
    <row r="9570" spans="1:7" s="15" customFormat="1" x14ac:dyDescent="0.15">
      <c r="A9570" s="6"/>
      <c r="B9570" s="15">
        <v>549</v>
      </c>
      <c r="C9570" s="18" t="str">
        <f>'Trimming summary script'!D550</f>
        <v>datacsv &lt;- read.csv("C:/NGS/save/.fastq.csv", header=F, col.names=data)</v>
      </c>
      <c r="D9570" s="5"/>
      <c r="E9570" s="5"/>
      <c r="F9570" s="5"/>
      <c r="G9570" s="5"/>
    </row>
    <row r="9571" spans="1:7" s="15" customFormat="1" x14ac:dyDescent="0.15">
      <c r="A9571" s="6"/>
      <c r="B9571" s="15">
        <v>550</v>
      </c>
      <c r="C9571" s="18" t="str">
        <f>'Trimming summary script'!D551</f>
        <v>datacsvSum &lt;- cbind(datacsvSum, datacsv[2])</v>
      </c>
      <c r="D9571" s="5"/>
      <c r="E9571" s="5"/>
      <c r="F9571" s="5"/>
      <c r="G9571" s="5"/>
    </row>
    <row r="9572" spans="1:7" s="15" customFormat="1" x14ac:dyDescent="0.15">
      <c r="A9572" s="6"/>
      <c r="B9572" s="15">
        <v>551</v>
      </c>
      <c r="C9572" s="18" t="str">
        <f>'Trimming summary script'!D552</f>
        <v>rm(datacsv)</v>
      </c>
      <c r="D9572" s="5"/>
      <c r="E9572" s="5"/>
      <c r="F9572" s="5"/>
      <c r="G9572" s="5"/>
    </row>
    <row r="9573" spans="1:7" s="15" customFormat="1" x14ac:dyDescent="0.15">
      <c r="A9573" s="6"/>
      <c r="B9573" s="15">
        <v>552</v>
      </c>
      <c r="C9573" s="18" t="str">
        <f>'Trimming summary script'!D553</f>
        <v>datacsv &lt;- read.csv("C:/NGS/save/.fastq.csv", header=F, col.names=data)</v>
      </c>
      <c r="D9573" s="5"/>
      <c r="E9573" s="5"/>
      <c r="F9573" s="5"/>
      <c r="G9573" s="5"/>
    </row>
    <row r="9574" spans="1:7" s="15" customFormat="1" x14ac:dyDescent="0.15">
      <c r="A9574" s="6"/>
      <c r="B9574" s="15">
        <v>553</v>
      </c>
      <c r="C9574" s="18" t="str">
        <f>'Trimming summary script'!D554</f>
        <v>datacsvSum &lt;- cbind(datacsvSum, datacsv[2])</v>
      </c>
      <c r="D9574" s="5"/>
      <c r="E9574" s="5"/>
      <c r="F9574" s="5"/>
      <c r="G9574" s="5"/>
    </row>
    <row r="9575" spans="1:7" s="15" customFormat="1" x14ac:dyDescent="0.15">
      <c r="A9575" s="6"/>
      <c r="B9575" s="15">
        <v>554</v>
      </c>
      <c r="C9575" s="18" t="str">
        <f>'Trimming summary script'!D555</f>
        <v>rm(datacsv)</v>
      </c>
      <c r="D9575" s="5"/>
      <c r="E9575" s="5"/>
      <c r="F9575" s="5"/>
      <c r="G9575" s="5"/>
    </row>
    <row r="9576" spans="1:7" s="15" customFormat="1" x14ac:dyDescent="0.15">
      <c r="A9576" s="6"/>
      <c r="B9576" s="15">
        <v>555</v>
      </c>
      <c r="C9576" s="18" t="str">
        <f>'Trimming summary script'!D556</f>
        <v>datacsv &lt;- read.csv("C:/NGS/save/.fastq.csv", header=F, col.names=data)</v>
      </c>
      <c r="D9576" s="5"/>
      <c r="E9576" s="5"/>
      <c r="F9576" s="5"/>
      <c r="G9576" s="5"/>
    </row>
    <row r="9577" spans="1:7" s="15" customFormat="1" x14ac:dyDescent="0.15">
      <c r="A9577" s="6"/>
      <c r="B9577" s="15">
        <v>556</v>
      </c>
      <c r="C9577" s="18" t="str">
        <f>'Trimming summary script'!D557</f>
        <v>datacsvSum &lt;- cbind(datacsvSum, datacsv[2])</v>
      </c>
      <c r="D9577" s="5"/>
      <c r="E9577" s="5"/>
      <c r="F9577" s="5"/>
      <c r="G9577" s="5"/>
    </row>
    <row r="9578" spans="1:7" s="15" customFormat="1" x14ac:dyDescent="0.15">
      <c r="A9578" s="6"/>
      <c r="B9578" s="15">
        <v>557</v>
      </c>
      <c r="C9578" s="18" t="str">
        <f>'Trimming summary script'!D558</f>
        <v>rm(datacsv)</v>
      </c>
      <c r="D9578" s="5"/>
      <c r="E9578" s="5"/>
      <c r="F9578" s="5"/>
      <c r="G9578" s="5"/>
    </row>
    <row r="9579" spans="1:7" s="15" customFormat="1" x14ac:dyDescent="0.15">
      <c r="A9579" s="6"/>
      <c r="B9579" s="15">
        <v>558</v>
      </c>
      <c r="C9579" s="18" t="str">
        <f>'Trimming summary script'!D559</f>
        <v>datacsv &lt;- read.csv("C:/NGS/save/.fastq.csv", header=F, col.names=data)</v>
      </c>
      <c r="D9579" s="5"/>
      <c r="E9579" s="5"/>
      <c r="F9579" s="5"/>
      <c r="G9579" s="5"/>
    </row>
    <row r="9580" spans="1:7" s="15" customFormat="1" x14ac:dyDescent="0.15">
      <c r="A9580" s="6"/>
      <c r="B9580" s="15">
        <v>559</v>
      </c>
      <c r="C9580" s="18" t="str">
        <f>'Trimming summary script'!D560</f>
        <v>datacsvSum &lt;- cbind(datacsvSum, datacsv[2])</v>
      </c>
      <c r="D9580" s="5"/>
      <c r="E9580" s="5"/>
      <c r="F9580" s="5"/>
      <c r="G9580" s="5"/>
    </row>
    <row r="9581" spans="1:7" s="15" customFormat="1" x14ac:dyDescent="0.15">
      <c r="A9581" s="6"/>
      <c r="B9581" s="15">
        <v>560</v>
      </c>
      <c r="C9581" s="18" t="str">
        <f>'Trimming summary script'!D561</f>
        <v>rm(datacsv)</v>
      </c>
      <c r="D9581" s="5"/>
      <c r="E9581" s="5"/>
      <c r="F9581" s="5"/>
      <c r="G9581" s="5"/>
    </row>
    <row r="9582" spans="1:7" s="15" customFormat="1" x14ac:dyDescent="0.15">
      <c r="A9582" s="6"/>
      <c r="B9582" s="15">
        <v>561</v>
      </c>
      <c r="C9582" s="18" t="str">
        <f>'Trimming summary script'!D562</f>
        <v>datacsv &lt;- read.csv("C:/NGS/save/.fastq.csv", header=F, col.names=data)</v>
      </c>
      <c r="D9582" s="5"/>
      <c r="E9582" s="5"/>
      <c r="F9582" s="5"/>
      <c r="G9582" s="5"/>
    </row>
    <row r="9583" spans="1:7" s="15" customFormat="1" x14ac:dyDescent="0.15">
      <c r="A9583" s="6"/>
      <c r="B9583" s="15">
        <v>562</v>
      </c>
      <c r="C9583" s="18" t="str">
        <f>'Trimming summary script'!D563</f>
        <v>datacsvSum &lt;- cbind(datacsvSum, datacsv[2])</v>
      </c>
      <c r="D9583" s="5"/>
      <c r="E9583" s="5"/>
      <c r="F9583" s="5"/>
      <c r="G9583" s="5"/>
    </row>
    <row r="9584" spans="1:7" s="15" customFormat="1" x14ac:dyDescent="0.15">
      <c r="A9584" s="6"/>
      <c r="B9584" s="15">
        <v>563</v>
      </c>
      <c r="C9584" s="18" t="str">
        <f>'Trimming summary script'!D564</f>
        <v>rm(datacsv)</v>
      </c>
      <c r="D9584" s="5"/>
      <c r="E9584" s="5"/>
      <c r="F9584" s="5"/>
      <c r="G9584" s="5"/>
    </row>
    <row r="9585" spans="1:7" s="15" customFormat="1" x14ac:dyDescent="0.15">
      <c r="A9585" s="6"/>
      <c r="B9585" s="15">
        <v>564</v>
      </c>
      <c r="C9585" s="18" t="str">
        <f>'Trimming summary script'!D565</f>
        <v>datacsv &lt;- read.csv("C:/NGS/save/.fastq.csv", header=F, col.names=data)</v>
      </c>
      <c r="D9585" s="5"/>
      <c r="E9585" s="5"/>
      <c r="F9585" s="5"/>
      <c r="G9585" s="5"/>
    </row>
    <row r="9586" spans="1:7" s="15" customFormat="1" x14ac:dyDescent="0.15">
      <c r="A9586" s="6"/>
      <c r="B9586" s="15">
        <v>565</v>
      </c>
      <c r="C9586" s="18" t="str">
        <f>'Trimming summary script'!D566</f>
        <v>datacsvSum &lt;- cbind(datacsvSum, datacsv[2])</v>
      </c>
      <c r="D9586" s="5"/>
      <c r="E9586" s="5"/>
      <c r="F9586" s="5"/>
      <c r="G9586" s="5"/>
    </row>
    <row r="9587" spans="1:7" s="15" customFormat="1" x14ac:dyDescent="0.15">
      <c r="A9587" s="6"/>
      <c r="B9587" s="15">
        <v>566</v>
      </c>
      <c r="C9587" s="18" t="str">
        <f>'Trimming summary script'!D567</f>
        <v>rm(datacsv)</v>
      </c>
      <c r="D9587" s="5"/>
      <c r="E9587" s="5"/>
      <c r="F9587" s="5"/>
      <c r="G9587" s="5"/>
    </row>
    <row r="9588" spans="1:7" s="15" customFormat="1" x14ac:dyDescent="0.15">
      <c r="A9588" s="6"/>
      <c r="B9588" s="15">
        <v>567</v>
      </c>
      <c r="C9588" s="18" t="str">
        <f>'Trimming summary script'!D568</f>
        <v>datacsv &lt;- read.csv("C:/NGS/save/.fastq.csv", header=F, col.names=data)</v>
      </c>
      <c r="D9588" s="5"/>
      <c r="E9588" s="5"/>
      <c r="F9588" s="5"/>
      <c r="G9588" s="5"/>
    </row>
    <row r="9589" spans="1:7" s="15" customFormat="1" x14ac:dyDescent="0.15">
      <c r="A9589" s="6"/>
      <c r="B9589" s="15">
        <v>568</v>
      </c>
      <c r="C9589" s="18" t="str">
        <f>'Trimming summary script'!D569</f>
        <v>datacsvSum &lt;- cbind(datacsvSum, datacsv[2])</v>
      </c>
      <c r="D9589" s="5"/>
      <c r="E9589" s="5"/>
      <c r="F9589" s="5"/>
      <c r="G9589" s="5"/>
    </row>
    <row r="9590" spans="1:7" s="15" customFormat="1" x14ac:dyDescent="0.15">
      <c r="A9590" s="6"/>
      <c r="B9590" s="15">
        <v>569</v>
      </c>
      <c r="C9590" s="18" t="str">
        <f>'Trimming summary script'!D570</f>
        <v>rm(datacsv)</v>
      </c>
      <c r="D9590" s="5"/>
      <c r="E9590" s="5"/>
      <c r="F9590" s="5"/>
      <c r="G9590" s="5"/>
    </row>
    <row r="9591" spans="1:7" s="15" customFormat="1" x14ac:dyDescent="0.15">
      <c r="A9591" s="6"/>
      <c r="B9591" s="15">
        <v>570</v>
      </c>
      <c r="C9591" s="18" t="str">
        <f>'Trimming summary script'!D571</f>
        <v>datacsv &lt;- read.csv("C:/NGS/save/.fastq.csv", header=F, col.names=data)</v>
      </c>
      <c r="D9591" s="5"/>
      <c r="E9591" s="5"/>
      <c r="F9591" s="5"/>
      <c r="G9591" s="5"/>
    </row>
    <row r="9592" spans="1:7" s="15" customFormat="1" x14ac:dyDescent="0.15">
      <c r="A9592" s="6"/>
      <c r="B9592" s="15">
        <v>571</v>
      </c>
      <c r="C9592" s="18" t="str">
        <f>'Trimming summary script'!D572</f>
        <v>datacsvSum &lt;- cbind(datacsvSum, datacsv[2])</v>
      </c>
      <c r="D9592" s="5"/>
      <c r="E9592" s="5"/>
      <c r="F9592" s="5"/>
      <c r="G9592" s="5"/>
    </row>
    <row r="9593" spans="1:7" s="15" customFormat="1" x14ac:dyDescent="0.15">
      <c r="A9593" s="6"/>
      <c r="B9593" s="15">
        <v>572</v>
      </c>
      <c r="C9593" s="18" t="str">
        <f>'Trimming summary script'!D573</f>
        <v>rm(datacsv)</v>
      </c>
      <c r="D9593" s="5"/>
      <c r="E9593" s="5"/>
      <c r="F9593" s="5"/>
      <c r="G9593" s="5"/>
    </row>
    <row r="9594" spans="1:7" s="15" customFormat="1" x14ac:dyDescent="0.15">
      <c r="A9594" s="6"/>
      <c r="B9594" s="15">
        <v>573</v>
      </c>
      <c r="C9594" s="18" t="str">
        <f>'Trimming summary script'!D574</f>
        <v>datacsv &lt;- read.csv("C:/NGS/save/.fastq.csv", header=F, col.names=data)</v>
      </c>
      <c r="D9594" s="5"/>
      <c r="E9594" s="5"/>
      <c r="F9594" s="5"/>
      <c r="G9594" s="5"/>
    </row>
    <row r="9595" spans="1:7" s="15" customFormat="1" x14ac:dyDescent="0.15">
      <c r="A9595" s="6"/>
      <c r="B9595" s="15">
        <v>574</v>
      </c>
      <c r="C9595" s="18" t="str">
        <f>'Trimming summary script'!D575</f>
        <v>datacsvSum &lt;- cbind(datacsvSum, datacsv[2])</v>
      </c>
      <c r="D9595" s="5"/>
      <c r="E9595" s="5"/>
      <c r="F9595" s="5"/>
      <c r="G9595" s="5"/>
    </row>
    <row r="9596" spans="1:7" s="15" customFormat="1" x14ac:dyDescent="0.15">
      <c r="A9596" s="6"/>
      <c r="B9596" s="15">
        <v>575</v>
      </c>
      <c r="C9596" s="18" t="str">
        <f>'Trimming summary script'!D576</f>
        <v>rm(datacsv)</v>
      </c>
      <c r="D9596" s="5"/>
      <c r="E9596" s="5"/>
      <c r="F9596" s="5"/>
      <c r="G9596" s="5"/>
    </row>
    <row r="9597" spans="1:7" s="15" customFormat="1" x14ac:dyDescent="0.15">
      <c r="A9597" s="6"/>
      <c r="B9597" s="15">
        <v>576</v>
      </c>
      <c r="C9597" s="18" t="str">
        <f>'Trimming summary script'!D577</f>
        <v>datacsv &lt;- read.csv("C:/NGS/save/.fastq.csv", header=F, col.names=data)</v>
      </c>
      <c r="D9597" s="5"/>
      <c r="E9597" s="5"/>
      <c r="F9597" s="5"/>
      <c r="G9597" s="5"/>
    </row>
    <row r="9598" spans="1:7" s="15" customFormat="1" x14ac:dyDescent="0.15">
      <c r="A9598" s="6"/>
      <c r="B9598" s="15">
        <v>577</v>
      </c>
      <c r="C9598" s="18" t="str">
        <f>'Trimming summary script'!D578</f>
        <v>datacsvSum &lt;- cbind(datacsvSum, datacsv[2])</v>
      </c>
      <c r="D9598" s="5"/>
      <c r="E9598" s="5"/>
      <c r="F9598" s="5"/>
      <c r="G9598" s="5"/>
    </row>
    <row r="9599" spans="1:7" s="15" customFormat="1" x14ac:dyDescent="0.15">
      <c r="A9599" s="6"/>
      <c r="B9599" s="15">
        <v>578</v>
      </c>
      <c r="C9599" s="18" t="str">
        <f>'Trimming summary script'!D579</f>
        <v>rm(datacsv)</v>
      </c>
      <c r="D9599" s="5"/>
      <c r="E9599" s="5"/>
      <c r="F9599" s="5"/>
      <c r="G9599" s="5"/>
    </row>
    <row r="9600" spans="1:7" s="15" customFormat="1" x14ac:dyDescent="0.15">
      <c r="A9600" s="6"/>
      <c r="B9600" s="15">
        <v>579</v>
      </c>
      <c r="C9600" s="18" t="str">
        <f>'Trimming summary script'!D580</f>
        <v>datacsv &lt;- read.csv("C:/NGS/save/.fastq.csv", header=F, col.names=data)</v>
      </c>
      <c r="D9600" s="5"/>
      <c r="E9600" s="5"/>
      <c r="F9600" s="5"/>
      <c r="G9600" s="5"/>
    </row>
    <row r="9601" spans="1:7" s="15" customFormat="1" x14ac:dyDescent="0.15">
      <c r="A9601" s="6"/>
      <c r="B9601" s="15">
        <v>580</v>
      </c>
      <c r="C9601" s="18" t="str">
        <f>'Trimming summary script'!D581</f>
        <v>datacsvSum &lt;- cbind(datacsvSum, datacsv[2])</v>
      </c>
      <c r="D9601" s="5"/>
      <c r="E9601" s="5"/>
      <c r="F9601" s="5"/>
      <c r="G9601" s="5"/>
    </row>
    <row r="9602" spans="1:7" s="15" customFormat="1" x14ac:dyDescent="0.15">
      <c r="A9602" s="6"/>
      <c r="B9602" s="15">
        <v>581</v>
      </c>
      <c r="C9602" s="18" t="str">
        <f>'Trimming summary script'!D582</f>
        <v>rm(datacsv)</v>
      </c>
      <c r="D9602" s="5"/>
      <c r="E9602" s="5"/>
      <c r="F9602" s="5"/>
      <c r="G9602" s="5"/>
    </row>
    <row r="9603" spans="1:7" s="15" customFormat="1" x14ac:dyDescent="0.15">
      <c r="A9603" s="6"/>
      <c r="B9603" s="15">
        <v>582</v>
      </c>
      <c r="C9603" s="18" t="str">
        <f>'Trimming summary script'!D583</f>
        <v>datacsv &lt;- read.csv("C:/NGS/save/.fastq.csv", header=F, col.names=data)</v>
      </c>
      <c r="D9603" s="5"/>
      <c r="E9603" s="5"/>
      <c r="F9603" s="5"/>
      <c r="G9603" s="5"/>
    </row>
    <row r="9604" spans="1:7" s="15" customFormat="1" x14ac:dyDescent="0.15">
      <c r="A9604" s="6"/>
      <c r="B9604" s="15">
        <v>583</v>
      </c>
      <c r="C9604" s="18" t="str">
        <f>'Trimming summary script'!D584</f>
        <v>datacsvSum &lt;- cbind(datacsvSum, datacsv[2])</v>
      </c>
      <c r="D9604" s="5"/>
      <c r="E9604" s="5"/>
      <c r="F9604" s="5"/>
      <c r="G9604" s="5"/>
    </row>
    <row r="9605" spans="1:7" s="15" customFormat="1" x14ac:dyDescent="0.15">
      <c r="A9605" s="6"/>
      <c r="B9605" s="15">
        <v>584</v>
      </c>
      <c r="C9605" s="18" t="str">
        <f>'Trimming summary script'!D585</f>
        <v>rm(datacsv)</v>
      </c>
      <c r="D9605" s="5"/>
      <c r="E9605" s="5"/>
      <c r="F9605" s="5"/>
      <c r="G9605" s="5"/>
    </row>
    <row r="9606" spans="1:7" s="15" customFormat="1" x14ac:dyDescent="0.15">
      <c r="A9606" s="6"/>
      <c r="B9606" s="15">
        <v>585</v>
      </c>
      <c r="C9606" s="18" t="str">
        <f>'Trimming summary script'!D586</f>
        <v>datacsv &lt;- read.csv("C:/NGS/save/.fastq.csv", header=F, col.names=data)</v>
      </c>
      <c r="D9606" s="5"/>
      <c r="E9606" s="5"/>
      <c r="F9606" s="5"/>
      <c r="G9606" s="5"/>
    </row>
    <row r="9607" spans="1:7" s="15" customFormat="1" x14ac:dyDescent="0.15">
      <c r="A9607" s="6"/>
      <c r="B9607" s="15">
        <v>586</v>
      </c>
      <c r="C9607" s="18" t="str">
        <f>'Trimming summary script'!D587</f>
        <v>datacsvSum &lt;- cbind(datacsvSum, datacsv[2])</v>
      </c>
      <c r="D9607" s="5"/>
      <c r="E9607" s="5"/>
      <c r="F9607" s="5"/>
      <c r="G9607" s="5"/>
    </row>
    <row r="9608" spans="1:7" s="15" customFormat="1" x14ac:dyDescent="0.15">
      <c r="A9608" s="6"/>
      <c r="B9608" s="15">
        <v>587</v>
      </c>
      <c r="C9608" s="18" t="str">
        <f>'Trimming summary script'!D588</f>
        <v>rm(datacsv)</v>
      </c>
      <c r="D9608" s="5"/>
      <c r="E9608" s="5"/>
      <c r="F9608" s="5"/>
      <c r="G9608" s="5"/>
    </row>
    <row r="9609" spans="1:7" s="15" customFormat="1" x14ac:dyDescent="0.15">
      <c r="A9609" s="6"/>
      <c r="B9609" s="15">
        <v>588</v>
      </c>
      <c r="C9609" s="18" t="str">
        <f>'Trimming summary script'!D589</f>
        <v>datacsv &lt;- read.csv("C:/NGS/save/.fastq.csv", header=F, col.names=data)</v>
      </c>
      <c r="D9609" s="5"/>
      <c r="E9609" s="5"/>
      <c r="F9609" s="5"/>
      <c r="G9609" s="5"/>
    </row>
    <row r="9610" spans="1:7" s="15" customFormat="1" x14ac:dyDescent="0.15">
      <c r="A9610" s="6"/>
      <c r="B9610" s="15">
        <v>589</v>
      </c>
      <c r="C9610" s="18" t="str">
        <f>'Trimming summary script'!D590</f>
        <v>datacsvSum &lt;- cbind(datacsvSum, datacsv[2])</v>
      </c>
      <c r="D9610" s="5"/>
      <c r="E9610" s="5"/>
      <c r="F9610" s="5"/>
      <c r="G9610" s="5"/>
    </row>
    <row r="9611" spans="1:7" s="15" customFormat="1" x14ac:dyDescent="0.15">
      <c r="A9611" s="6"/>
      <c r="B9611" s="15">
        <v>590</v>
      </c>
      <c r="C9611" s="18" t="str">
        <f>'Trimming summary script'!D591</f>
        <v>rm(datacsv)</v>
      </c>
      <c r="D9611" s="5"/>
      <c r="E9611" s="5"/>
      <c r="F9611" s="5"/>
      <c r="G9611" s="5"/>
    </row>
    <row r="9612" spans="1:7" s="15" customFormat="1" x14ac:dyDescent="0.15">
      <c r="A9612" s="6"/>
      <c r="B9612" s="15">
        <v>591</v>
      </c>
      <c r="C9612" s="18" t="str">
        <f>'Trimming summary script'!D592</f>
        <v>datacsv &lt;- read.csv("C:/NGS/save/.fastq.csv", header=F, col.names=data)</v>
      </c>
      <c r="D9612" s="5"/>
      <c r="E9612" s="5"/>
      <c r="F9612" s="5"/>
      <c r="G9612" s="5"/>
    </row>
    <row r="9613" spans="1:7" s="15" customFormat="1" x14ac:dyDescent="0.15">
      <c r="A9613" s="6"/>
      <c r="B9613" s="15">
        <v>592</v>
      </c>
      <c r="C9613" s="18" t="str">
        <f>'Trimming summary script'!D593</f>
        <v>datacsvSum &lt;- cbind(datacsvSum, datacsv[2])</v>
      </c>
      <c r="D9613" s="5"/>
      <c r="E9613" s="5"/>
      <c r="F9613" s="5"/>
      <c r="G9613" s="5"/>
    </row>
    <row r="9614" spans="1:7" s="15" customFormat="1" x14ac:dyDescent="0.15">
      <c r="A9614" s="6"/>
      <c r="B9614" s="15">
        <v>593</v>
      </c>
      <c r="C9614" s="18" t="str">
        <f>'Trimming summary script'!D594</f>
        <v>rm(datacsv)</v>
      </c>
      <c r="D9614" s="5"/>
      <c r="E9614" s="5"/>
      <c r="F9614" s="5"/>
      <c r="G9614" s="5"/>
    </row>
    <row r="9615" spans="1:7" s="15" customFormat="1" x14ac:dyDescent="0.15">
      <c r="A9615" s="6"/>
      <c r="B9615" s="15">
        <v>594</v>
      </c>
      <c r="C9615" s="18" t="str">
        <f>'Trimming summary script'!D595</f>
        <v>datacsv &lt;- read.csv("C:/NGS/save/.fastq.csv", header=F, col.names=data)</v>
      </c>
      <c r="D9615" s="5"/>
      <c r="E9615" s="5"/>
      <c r="F9615" s="5"/>
      <c r="G9615" s="5"/>
    </row>
    <row r="9616" spans="1:7" s="15" customFormat="1" x14ac:dyDescent="0.15">
      <c r="A9616" s="6"/>
      <c r="B9616" s="15">
        <v>595</v>
      </c>
      <c r="C9616" s="18" t="str">
        <f>'Trimming summary script'!D596</f>
        <v>datacsvSum &lt;- cbind(datacsvSum, datacsv[2])</v>
      </c>
      <c r="D9616" s="5"/>
      <c r="E9616" s="5"/>
      <c r="F9616" s="5"/>
      <c r="G9616" s="5"/>
    </row>
    <row r="9617" spans="1:7" s="15" customFormat="1" x14ac:dyDescent="0.15">
      <c r="A9617" s="6"/>
      <c r="B9617" s="15">
        <v>596</v>
      </c>
      <c r="C9617" s="18" t="str">
        <f>'Trimming summary script'!D597</f>
        <v>rm(datacsv)</v>
      </c>
      <c r="D9617" s="5"/>
      <c r="E9617" s="5"/>
      <c r="F9617" s="5"/>
      <c r="G9617" s="5"/>
    </row>
    <row r="9618" spans="1:7" s="15" customFormat="1" x14ac:dyDescent="0.15">
      <c r="A9618" s="6"/>
      <c r="B9618" s="15">
        <v>597</v>
      </c>
      <c r="C9618" s="18" t="str">
        <f>'Trimming summary script'!D598</f>
        <v>datacsv &lt;- read.csv("C:/NGS/save/.fastq.csv", header=F, col.names=data)</v>
      </c>
      <c r="D9618" s="5"/>
      <c r="E9618" s="5"/>
      <c r="F9618" s="5"/>
      <c r="G9618" s="5"/>
    </row>
    <row r="9619" spans="1:7" s="15" customFormat="1" x14ac:dyDescent="0.15">
      <c r="A9619" s="6"/>
      <c r="B9619" s="15">
        <v>598</v>
      </c>
      <c r="C9619" s="18" t="str">
        <f>'Trimming summary script'!D599</f>
        <v>datacsvSum &lt;- cbind(datacsvSum, datacsv[2])</v>
      </c>
      <c r="D9619" s="5"/>
      <c r="E9619" s="5"/>
      <c r="F9619" s="5"/>
      <c r="G9619" s="5"/>
    </row>
    <row r="9620" spans="1:7" s="15" customFormat="1" x14ac:dyDescent="0.15">
      <c r="A9620" s="6"/>
      <c r="B9620" s="15">
        <v>599</v>
      </c>
      <c r="C9620" s="18" t="str">
        <f>'Trimming summary script'!D600</f>
        <v>rm(datacsv)</v>
      </c>
      <c r="D9620" s="5"/>
      <c r="E9620" s="5"/>
      <c r="F9620" s="5"/>
      <c r="G9620" s="5"/>
    </row>
    <row r="9621" spans="1:7" s="15" customFormat="1" x14ac:dyDescent="0.15">
      <c r="A9621" s="6"/>
      <c r="B9621" s="15">
        <v>600</v>
      </c>
      <c r="C9621" s="18" t="str">
        <f>'Trimming summary script'!D601</f>
        <v>datacsv &lt;- read.csv("C:/NGS/save/.fastq.csv", header=F, col.names=data)</v>
      </c>
      <c r="D9621" s="5"/>
      <c r="E9621" s="5"/>
      <c r="F9621" s="5"/>
      <c r="G9621" s="5"/>
    </row>
    <row r="9622" spans="1:7" s="15" customFormat="1" x14ac:dyDescent="0.15">
      <c r="A9622" s="6"/>
      <c r="B9622" s="15">
        <v>601</v>
      </c>
      <c r="C9622" s="18" t="str">
        <f>'Trimming summary script'!D602</f>
        <v>datacsvSum &lt;- cbind(datacsvSum, datacsv[2])</v>
      </c>
      <c r="D9622" s="5"/>
      <c r="E9622" s="5"/>
      <c r="F9622" s="5"/>
      <c r="G9622" s="5"/>
    </row>
    <row r="9623" spans="1:7" s="15" customFormat="1" x14ac:dyDescent="0.15">
      <c r="A9623" s="6"/>
      <c r="B9623" s="15">
        <v>602</v>
      </c>
      <c r="C9623" s="18" t="str">
        <f>'Trimming summary script'!D603</f>
        <v>rm(datacsv)</v>
      </c>
      <c r="D9623" s="5"/>
      <c r="E9623" s="5"/>
      <c r="F9623" s="5"/>
      <c r="G9623" s="5"/>
    </row>
    <row r="9624" spans="1:7" s="15" customFormat="1" x14ac:dyDescent="0.15">
      <c r="A9624" s="6"/>
      <c r="B9624" s="15">
        <v>603</v>
      </c>
      <c r="C9624" s="18" t="str">
        <f>'Trimming summary script'!D604</f>
        <v>datacsv &lt;- read.csv("C:/NGS/save/.fastq.csv", header=F, col.names=data)</v>
      </c>
      <c r="D9624" s="5"/>
      <c r="E9624" s="5"/>
      <c r="F9624" s="5"/>
      <c r="G9624" s="5"/>
    </row>
    <row r="9625" spans="1:7" s="15" customFormat="1" x14ac:dyDescent="0.15">
      <c r="A9625" s="6"/>
      <c r="B9625" s="15">
        <v>604</v>
      </c>
      <c r="C9625" s="18" t="str">
        <f>'Trimming summary script'!D605</f>
        <v>datacsvSum &lt;- cbind(datacsvSum, datacsv[2])</v>
      </c>
      <c r="D9625" s="5"/>
      <c r="E9625" s="5"/>
      <c r="F9625" s="5"/>
      <c r="G9625" s="5"/>
    </row>
    <row r="9626" spans="1:7" s="15" customFormat="1" x14ac:dyDescent="0.15">
      <c r="A9626" s="6"/>
      <c r="B9626" s="15">
        <v>605</v>
      </c>
      <c r="C9626" s="18" t="str">
        <f>'Trimming summary script'!D606</f>
        <v>rm(datacsv)</v>
      </c>
      <c r="D9626" s="5"/>
      <c r="E9626" s="5"/>
      <c r="F9626" s="5"/>
      <c r="G9626" s="5"/>
    </row>
    <row r="9627" spans="1:7" s="15" customFormat="1" x14ac:dyDescent="0.15">
      <c r="A9627" s="6"/>
      <c r="B9627" s="15">
        <v>606</v>
      </c>
      <c r="C9627" s="18" t="str">
        <f>'Trimming summary script'!D607</f>
        <v>write.csv((datacsvSum), file="C:/NGS/save/Triming_summary_complete.csv", row.names = F)</v>
      </c>
      <c r="D9627" s="5"/>
      <c r="E9627" s="5"/>
      <c r="F9627" s="5"/>
      <c r="G9627" s="5"/>
    </row>
    <row r="9628" spans="1:7" s="15" customFormat="1" x14ac:dyDescent="0.15">
      <c r="A9628" s="73"/>
      <c r="B9628" s="5"/>
      <c r="C9628" s="18" t="s">
        <v>855</v>
      </c>
      <c r="D9628" s="5"/>
      <c r="E9628" s="5"/>
      <c r="F9628" s="5"/>
      <c r="G9628" s="5"/>
    </row>
    <row r="9629" spans="1:7" s="15" customFormat="1" x14ac:dyDescent="0.15">
      <c r="A9629" s="35"/>
      <c r="B9629" s="5"/>
      <c r="C9629" s="18" t="s">
        <v>1634</v>
      </c>
      <c r="D9629" s="5"/>
      <c r="E9629" s="5"/>
      <c r="F9629" s="5"/>
      <c r="G9629" s="5"/>
    </row>
    <row r="9630" spans="1:7" x14ac:dyDescent="0.15">
      <c r="A9630" s="5" t="s">
        <v>858</v>
      </c>
      <c r="B9630" s="5">
        <v>1</v>
      </c>
      <c r="C9630" s="18" t="str">
        <f>'BWA-mem script'!D14</f>
        <v xml:space="preserve">setwd("C:/NGS/save/")       </v>
      </c>
    </row>
    <row r="9631" spans="1:7" x14ac:dyDescent="0.15">
      <c r="B9631" s="5">
        <v>2</v>
      </c>
      <c r="C9631" s="18" t="str">
        <f>'BWA-mem script'!D15</f>
        <v>system("ubuntu run bwa mem -t 4 Lsat_1_v8_lg_1-9.fasta P1_unique_tag.fasta &gt; P1_unique_tag_mem.sam")</v>
      </c>
    </row>
    <row r="9632" spans="1:7" x14ac:dyDescent="0.15">
      <c r="B9632" s="5">
        <v>3</v>
      </c>
      <c r="C9632" s="18" t="str">
        <f>'BWA-mem script'!D16</f>
        <v>system("ubuntu run samtools view -S -F 4 -S P1_unique_tag_mem.sam &gt; P1_unique_tag_mapped_mem.sam")</v>
      </c>
    </row>
    <row r="9633" spans="1:7" x14ac:dyDescent="0.15">
      <c r="B9633" s="5">
        <v>4</v>
      </c>
      <c r="C9633" s="18" t="str">
        <f>'BWA-mem script'!D17</f>
        <v>system("ubuntu run samtools view -S -f 4 -F 0 -F 16 -S P1_unique_tag_mem.sam &gt; P1_unique_tag_unmapped_mem.sam")</v>
      </c>
      <c r="D9633"/>
      <c r="E9633"/>
      <c r="F9633"/>
      <c r="G9633"/>
    </row>
    <row r="9634" spans="1:7" x14ac:dyDescent="0.15">
      <c r="B9634" s="5">
        <v>5</v>
      </c>
      <c r="C9634" s="18" t="str">
        <f>'BWA-mem script'!D18</f>
        <v>system("ubuntu run bwa mem -t 4 Lsat_1_v8_lg_1-9.fasta P2_unique_tag.fasta &gt; P2_unique_tag_mem.sam")</v>
      </c>
      <c r="D9634"/>
      <c r="E9634"/>
      <c r="F9634"/>
      <c r="G9634"/>
    </row>
    <row r="9635" spans="1:7" x14ac:dyDescent="0.15">
      <c r="B9635" s="5">
        <v>6</v>
      </c>
      <c r="C9635" s="18" t="str">
        <f>'BWA-mem script'!D19</f>
        <v>system("ubuntu run samtools view -S -F 4 -S P2_unique_tag_mem.sam &gt; P2_unique_tag_mapped_mem.sam")</v>
      </c>
      <c r="D9635"/>
      <c r="E9635"/>
      <c r="F9635"/>
      <c r="G9635"/>
    </row>
    <row r="9636" spans="1:7" x14ac:dyDescent="0.15">
      <c r="B9636" s="5">
        <v>7</v>
      </c>
      <c r="C9636" s="18" t="str">
        <f>'BWA-mem script'!D20</f>
        <v>system("ubuntu run samtools view -S -f 4 -F 0 -F 16 -S P2_unique_tag_mem.sam &gt; P2_unique_tag_unmapped_mem.sam")</v>
      </c>
      <c r="D9636"/>
      <c r="E9636"/>
      <c r="F9636"/>
      <c r="G9636"/>
    </row>
    <row r="9637" spans="1:7" x14ac:dyDescent="0.15">
      <c r="B9637" s="5">
        <v>8</v>
      </c>
      <c r="C9637" s="18" t="str">
        <f>'BWA-mem script'!D21</f>
        <v>system("ubuntu run bwa mem -t 4 Lsat_1_v8_lg_1-9.fasta P1P2_common_tag.fasta &gt; P1P2_common_tag_mem.sam")</v>
      </c>
      <c r="D9637"/>
      <c r="E9637"/>
      <c r="F9637"/>
      <c r="G9637"/>
    </row>
    <row r="9638" spans="1:7" x14ac:dyDescent="0.15">
      <c r="B9638" s="5">
        <v>9</v>
      </c>
      <c r="C9638" s="18" t="str">
        <f>'BWA-mem script'!D22</f>
        <v>system("ubuntu run samtools view -S -F 4 -S P1P2_common_tag_mem.sam &gt; P1P2_common_tag_mapped_mem.sam")</v>
      </c>
      <c r="D9638"/>
      <c r="E9638"/>
      <c r="F9638"/>
      <c r="G9638"/>
    </row>
    <row r="9639" spans="1:7" x14ac:dyDescent="0.15">
      <c r="B9639" s="5">
        <v>10</v>
      </c>
      <c r="C9639" s="18" t="str">
        <f>'BWA-mem script'!D23</f>
        <v>system("ubuntu run samtools view -S -f 4 -F 0 -F 16 -S P1P2_common_tag_mem.sam &gt; P1P2_common_tag_unmapped_mem.sam")</v>
      </c>
      <c r="D9639"/>
      <c r="E9639"/>
      <c r="F9639"/>
      <c r="G9639"/>
    </row>
    <row r="9640" spans="1:7" x14ac:dyDescent="0.15">
      <c r="A9640" s="5" t="s">
        <v>859</v>
      </c>
      <c r="B9640" s="15">
        <v>1</v>
      </c>
      <c r="C9640" s="18" t="str">
        <f>'MapList script(BWA-mem)'!D2</f>
        <v xml:space="preserve">library(Biostrings) </v>
      </c>
      <c r="D9640"/>
      <c r="E9640"/>
      <c r="F9640"/>
      <c r="G9640"/>
    </row>
    <row r="9641" spans="1:7" x14ac:dyDescent="0.15">
      <c r="B9641" s="15">
        <v>2</v>
      </c>
      <c r="C9641" s="18" t="str">
        <f>'MapList script(BWA-mem)'!D3</f>
        <v>library(data.table)</v>
      </c>
      <c r="D9641"/>
      <c r="E9641"/>
      <c r="F9641"/>
      <c r="G9641"/>
    </row>
    <row r="9642" spans="1:7" x14ac:dyDescent="0.15">
      <c r="B9642" s="15">
        <v>3</v>
      </c>
      <c r="C9642" s="18" t="str">
        <f>'MapList script(BWA-mem)'!D4</f>
        <v>colnames &lt;- c("sam1","sam2","sam3","sam4","sam5","sam6","sam7","sam8","sam9","sam10","sam11","sam12","sam13","sam14","sam15","sam16","sam17")</v>
      </c>
      <c r="D9642"/>
      <c r="E9642"/>
      <c r="F9642"/>
      <c r="G9642"/>
    </row>
    <row r="9643" spans="1:7" x14ac:dyDescent="0.15">
      <c r="B9643" s="15">
        <v>4</v>
      </c>
      <c r="C9643" s="18" t="str">
        <f>'MapList script(BWA-mem)'!D5</f>
        <v>tagsP1 &lt;- read.delim("C:/NGS/save/P1_unique_tag_mapped_mem.sam", header=F, fill=TRUE, na.strings="NA", col.names=colnames)</v>
      </c>
      <c r="D9643"/>
      <c r="E9643"/>
      <c r="F9643"/>
      <c r="G9643"/>
    </row>
    <row r="9644" spans="1:7" x14ac:dyDescent="0.15">
      <c r="B9644" s="15">
        <v>5</v>
      </c>
      <c r="C9644" s="18" t="str">
        <f>'MapList script(BWA-mem)'!D6</f>
        <v>write.csv(tagsP1,"C:/NGS/save/parent/P1_tags1.csv", row.names=F)</v>
      </c>
      <c r="D9644"/>
      <c r="E9644"/>
      <c r="F9644"/>
      <c r="G9644"/>
    </row>
    <row r="9645" spans="1:7" x14ac:dyDescent="0.15">
      <c r="B9645" s="15">
        <v>6</v>
      </c>
      <c r="C9645" s="18" t="str">
        <f>'MapList script(BWA-mem)'!D7</f>
        <v>tagsP1 &lt;- fread("C:/NGS/save/parent/P1_tags1.csv", header=T, fill=TRUE, na.strings="NA", strip.white=TRUE, verbose=TRUE)</v>
      </c>
      <c r="D9645"/>
      <c r="E9645"/>
      <c r="F9645"/>
      <c r="G9645"/>
    </row>
    <row r="9646" spans="1:7" x14ac:dyDescent="0.15">
      <c r="B9646" s="15">
        <v>7</v>
      </c>
      <c r="C9646" s="18" t="str">
        <f>'MapList script(BWA-mem)'!D8</f>
        <v>tags1 &lt;- tagsP1[sam2==16, sam10]</v>
      </c>
      <c r="D9646"/>
      <c r="E9646"/>
      <c r="F9646"/>
      <c r="G9646"/>
    </row>
    <row r="9647" spans="1:7" x14ac:dyDescent="0.15">
      <c r="B9647" s="15">
        <v>8</v>
      </c>
      <c r="C9647" s="18" t="str">
        <f>'MapList script(BWA-mem)'!D9</f>
        <v>write.csv(tags1,"C:/NGS/save/parent/P1_tags1.csv", row.names=F)</v>
      </c>
      <c r="D9647"/>
      <c r="E9647"/>
      <c r="F9647"/>
      <c r="G9647"/>
    </row>
    <row r="9648" spans="1:7" x14ac:dyDescent="0.15">
      <c r="B9648" s="15">
        <v>9</v>
      </c>
      <c r="C9648" s="18" t="str">
        <f>'MapList script(BWA-mem)'!D10</f>
        <v>tags1 &lt;- fread("C:/NGS/save/parent/P1_tags1.csv", header=T)</v>
      </c>
      <c r="D9648"/>
      <c r="E9648"/>
      <c r="F9648"/>
      <c r="G9648"/>
    </row>
    <row r="9649" spans="2:3" customFormat="1" x14ac:dyDescent="0.15">
      <c r="B9649" s="15">
        <v>10</v>
      </c>
      <c r="C9649" s="18" t="str">
        <f>'MapList script(BWA-mem)'!D11</f>
        <v>file.remove("C:/NGS/save//parent/P1_tags1.csv")</v>
      </c>
    </row>
    <row r="9650" spans="2:3" customFormat="1" x14ac:dyDescent="0.15">
      <c r="B9650" s="15">
        <v>11</v>
      </c>
      <c r="C9650" s="18" t="str">
        <f>'MapList script(BWA-mem)'!D12</f>
        <v>tags2 &lt;- cbind(c(2*(1:nrow(tags1))),tags1[,1])</v>
      </c>
    </row>
    <row r="9651" spans="2:3" customFormat="1" x14ac:dyDescent="0.15">
      <c r="B9651" s="15">
        <v>12</v>
      </c>
      <c r="C9651" s="18" t="str">
        <f>'MapList script(BWA-mem)'!D13</f>
        <v>names(tags2) &lt;- c("number","tags")</v>
      </c>
    </row>
    <row r="9652" spans="2:3" customFormat="1" x14ac:dyDescent="0.15">
      <c r="B9652" s="15">
        <v>13</v>
      </c>
      <c r="C9652" s="18" t="str">
        <f>'MapList script(BWA-mem)'!D14</f>
        <v>tags3 &lt;- c(paste("&gt;16_",1:nrow(tags1),sep=""))</v>
      </c>
    </row>
    <row r="9653" spans="2:3" customFormat="1" x14ac:dyDescent="0.15">
      <c r="B9653" s="15">
        <v>14</v>
      </c>
      <c r="C9653" s="18" t="str">
        <f>'MapList script(BWA-mem)'!D15</f>
        <v>write.csv(tags3,"C:/NGS/save/parent/tags3.csv", row.names=F)</v>
      </c>
    </row>
    <row r="9654" spans="2:3" customFormat="1" x14ac:dyDescent="0.15">
      <c r="B9654" s="15">
        <v>15</v>
      </c>
      <c r="C9654" s="18" t="str">
        <f>'MapList script(BWA-mem)'!D16</f>
        <v>tags4 &lt;- fread("C:/NGS/save/parent/tags3.csv", header=T)</v>
      </c>
    </row>
    <row r="9655" spans="2:3" customFormat="1" x14ac:dyDescent="0.15">
      <c r="B9655" s="15">
        <v>16</v>
      </c>
      <c r="C9655" s="18" t="str">
        <f>'MapList script(BWA-mem)'!D17</f>
        <v>tags5 &lt;- cbind(c(2*(1:nrow(tags1))-1),tags4)</v>
      </c>
    </row>
    <row r="9656" spans="2:3" customFormat="1" x14ac:dyDescent="0.15">
      <c r="B9656" s="15">
        <v>17</v>
      </c>
      <c r="C9656" s="18" t="str">
        <f>'MapList script(BWA-mem)'!D18</f>
        <v>names(tags5) &lt;- c("number","tags")</v>
      </c>
    </row>
    <row r="9657" spans="2:3" customFormat="1" x14ac:dyDescent="0.15">
      <c r="B9657" s="15">
        <v>18</v>
      </c>
      <c r="C9657" s="18" t="str">
        <f>'MapList script(BWA-mem)'!D19</f>
        <v>tags6 &lt;- rbind(tags2,tags5)</v>
      </c>
    </row>
    <row r="9658" spans="2:3" customFormat="1" x14ac:dyDescent="0.15">
      <c r="B9658" s="15">
        <v>19</v>
      </c>
      <c r="C9658" s="18" t="str">
        <f>'MapList script(BWA-mem)'!D20</f>
        <v>tags7 &lt;- data.frame(tags6)</v>
      </c>
    </row>
    <row r="9659" spans="2:3" customFormat="1" x14ac:dyDescent="0.15">
      <c r="B9659" s="15">
        <v>20</v>
      </c>
      <c r="C9659" s="18" t="str">
        <f>'MapList script(BWA-mem)'!D21</f>
        <v>tags8 &lt;- tags7[order(tags7$number),]</v>
      </c>
    </row>
    <row r="9660" spans="2:3" customFormat="1" x14ac:dyDescent="0.15">
      <c r="B9660" s="15">
        <v>21</v>
      </c>
      <c r="C9660" s="18" t="str">
        <f>'MapList script(BWA-mem)'!D22</f>
        <v>write(tags8$tags,"C:/NGS/save/parent/P1_16.fasta")</v>
      </c>
    </row>
    <row r="9661" spans="2:3" customFormat="1" x14ac:dyDescent="0.15">
      <c r="B9661" s="15">
        <v>22</v>
      </c>
      <c r="C9661" s="18" t="str">
        <f>'MapList script(BWA-mem)'!D23</f>
        <v>file.remove("C:/NGS/save/parent/tags3.csv")</v>
      </c>
    </row>
    <row r="9662" spans="2:3" customFormat="1" x14ac:dyDescent="0.15">
      <c r="B9662" s="15">
        <v>23</v>
      </c>
      <c r="C9662" s="18" t="str">
        <f>'MapList script(BWA-mem)'!D24</f>
        <v>in_f &lt;- "C:/NGS/save/parent/P1_16.fasta"</v>
      </c>
    </row>
    <row r="9663" spans="2:3" customFormat="1" x14ac:dyDescent="0.15">
      <c r="B9663" s="15">
        <v>24</v>
      </c>
      <c r="C9663" s="18" t="str">
        <f>'MapList script(BWA-mem)'!D25</f>
        <v>out_f &lt;- "C:/NGS/save/parent/P1_16_revcomp.fasta"</v>
      </c>
    </row>
    <row r="9664" spans="2:3" customFormat="1" x14ac:dyDescent="0.15">
      <c r="B9664" s="15">
        <v>25</v>
      </c>
      <c r="C9664" s="18" t="str">
        <f>'MapList script(BWA-mem)'!D26</f>
        <v>fasta &lt;- readDNAStringSet(in_f, format="fasta")</v>
      </c>
    </row>
    <row r="9665" spans="2:3" customFormat="1" x14ac:dyDescent="0.15">
      <c r="B9665" s="15">
        <v>26</v>
      </c>
      <c r="C9665" s="18" t="str">
        <f>'MapList script(BWA-mem)'!D27</f>
        <v>fasta &lt;- reverseComplement(fasta)</v>
      </c>
    </row>
    <row r="9666" spans="2:3" customFormat="1" x14ac:dyDescent="0.15">
      <c r="B9666" s="15">
        <v>27</v>
      </c>
      <c r="C9666" s="18" t="str">
        <f>'MapList script(BWA-mem)'!D28</f>
        <v>writeXStringSet(fasta, file=out_f, format="fasta", width=150)</v>
      </c>
    </row>
    <row r="9667" spans="2:3" customFormat="1" x14ac:dyDescent="0.15">
      <c r="B9667" s="15">
        <v>28</v>
      </c>
      <c r="C9667" s="18" t="str">
        <f>'MapList script(BWA-mem)'!D29</f>
        <v>system.time(fasta &lt;- fread("C:/NGS/save/parent/P1_16_revcomp.fasta", header=F, sep="\t", na.strings="NA", strip.white=TRUE, verbose=TRUE))</v>
      </c>
    </row>
    <row r="9668" spans="2:3" customFormat="1" x14ac:dyDescent="0.15">
      <c r="B9668" s="15">
        <v>29</v>
      </c>
      <c r="C9668" s="18" t="str">
        <f>'MapList script(BWA-mem)'!D30</f>
        <v>system.time(nucleotideP1 &lt;- fasta[2+2*(0:((nrow(fasta)/2)-1))])</v>
      </c>
    </row>
    <row r="9669" spans="2:3" customFormat="1" x14ac:dyDescent="0.15">
      <c r="B9669" s="15">
        <v>30</v>
      </c>
      <c r="C9669" s="18" t="str">
        <f>'MapList script(BWA-mem)'!D31</f>
        <v>colnames(nucleotideP1) &lt;- c("sam10")</v>
      </c>
    </row>
    <row r="9670" spans="2:3" customFormat="1" x14ac:dyDescent="0.15">
      <c r="B9670" s="15">
        <v>31</v>
      </c>
      <c r="C9670" s="18" t="str">
        <f>'MapList script(BWA-mem)'!D32</f>
        <v>tagsP1sam2_16f &lt;- tagsP1[tagsP1$sam2=="16", sam1:9]</v>
      </c>
    </row>
    <row r="9671" spans="2:3" customFormat="1" x14ac:dyDescent="0.15">
      <c r="B9671" s="15">
        <v>32</v>
      </c>
      <c r="C9671" s="18" t="str">
        <f>'MapList script(BWA-mem)'!D33</f>
        <v>tagsP1sam2_16r &lt;- tagsP1[tagsP1$sam2=="16", sam11:17]</v>
      </c>
    </row>
    <row r="9672" spans="2:3" customFormat="1" x14ac:dyDescent="0.15">
      <c r="B9672" s="15">
        <v>33</v>
      </c>
      <c r="C9672" s="18" t="str">
        <f>'MapList script(BWA-mem)'!D34</f>
        <v>tagsP1_16recomp &lt;- cbind(tagsP1sam2_16f, nucleotideP1)</v>
      </c>
    </row>
    <row r="9673" spans="2:3" customFormat="1" x14ac:dyDescent="0.15">
      <c r="B9673" s="15">
        <v>34</v>
      </c>
      <c r="C9673" s="18" t="str">
        <f>'MapList script(BWA-mem)'!D35</f>
        <v>tagsP1_16recomp &lt;- cbind(tagsP1_16recomp, tagsP1sam2_16r)</v>
      </c>
    </row>
    <row r="9674" spans="2:3" customFormat="1" x14ac:dyDescent="0.15">
      <c r="B9674" s="15">
        <v>35</v>
      </c>
      <c r="C9674" s="18" t="str">
        <f>'MapList script(BWA-mem)'!D36</f>
        <v>tagsP1sam2_0 &lt;- tagsP1[tagsP1$sam2=="0", ]</v>
      </c>
    </row>
    <row r="9675" spans="2:3" customFormat="1" x14ac:dyDescent="0.15">
      <c r="B9675" s="15">
        <v>36</v>
      </c>
      <c r="C9675" s="18" t="str">
        <f>'MapList script(BWA-mem)'!D37</f>
        <v>tagsP1_0_16revcomp &lt;- rbind(tagsP1sam2_0, tagsP1_16recomp)</v>
      </c>
    </row>
    <row r="9676" spans="2:3" customFormat="1" x14ac:dyDescent="0.15">
      <c r="B9676" s="15">
        <v>37</v>
      </c>
      <c r="C9676" s="18" t="str">
        <f>'MapList script(BWA-mem)'!D38</f>
        <v>file.remove("C:/NGS/save/parent/P1_16.fasta")</v>
      </c>
    </row>
    <row r="9677" spans="2:3" customFormat="1" x14ac:dyDescent="0.15">
      <c r="B9677" s="15">
        <v>38</v>
      </c>
      <c r="C9677" s="18" t="str">
        <f>'MapList script(BWA-mem)'!D39</f>
        <v>file.remove("C:/NGS/save/parent/P1_16_revcomp.fasta")</v>
      </c>
    </row>
    <row r="9678" spans="2:3" customFormat="1" x14ac:dyDescent="0.15">
      <c r="B9678" s="15">
        <v>39</v>
      </c>
      <c r="C9678" s="18" t="str">
        <f>'MapList script(BWA-mem)'!D40</f>
        <v>tagsP1_0_16revcomp_60 &lt;- tagsP1_0_16revcomp[tagsP1_0_16revcomp$sam5&gt;=0 &amp; substr(tagsP1_0_16revcomp$sam16, 1,5)=="", ]</v>
      </c>
    </row>
    <row r="9679" spans="2:3" customFormat="1" x14ac:dyDescent="0.15">
      <c r="B9679" s="15">
        <v>40</v>
      </c>
      <c r="C9679" s="18" t="str">
        <f>'MapList script(BWA-mem)'!D41</f>
        <v>tagsP1_0_16revcomp_60$sam4 &lt;- as.numeric(tagsP1_0_16revcomp_60$sam4)</v>
      </c>
    </row>
    <row r="9680" spans="2:3" customFormat="1" x14ac:dyDescent="0.15">
      <c r="B9680" s="15">
        <v>41</v>
      </c>
      <c r="C9680" s="18" t="str">
        <f>'MapList script(BWA-mem)'!D42</f>
        <v>tagsP1_0_16revcomp_60sort1 &lt;- tagsP1_0_16revcomp_60[order(tagsP1_0_16revcomp_60$sam4),]</v>
      </c>
    </row>
    <row r="9681" spans="2:3" customFormat="1" x14ac:dyDescent="0.15">
      <c r="B9681" s="15">
        <v>42</v>
      </c>
      <c r="C9681" s="18" t="str">
        <f>'MapList script(BWA-mem)'!D43</f>
        <v>tagsP1_0_16revcomp_60sort2 &lt;- tagsP1_0_16revcomp_60sort1[order(tagsP1_0_16revcomp_60sort1$sam3),]</v>
      </c>
    </row>
    <row r="9682" spans="2:3" customFormat="1" x14ac:dyDescent="0.15">
      <c r="B9682" s="15">
        <v>43</v>
      </c>
      <c r="C9682" s="18" t="str">
        <f>'MapList script(BWA-mem)'!D44</f>
        <v>colnames &lt;- c("sam1","sam2","sam3","sam4","sam5","sam6","sam7","sam8","sam9","sam10","sam11","sam12","sam13","sam14","sam15","sam16","sam17")</v>
      </c>
    </row>
    <row r="9683" spans="2:3" customFormat="1" x14ac:dyDescent="0.15">
      <c r="B9683" s="15">
        <v>44</v>
      </c>
      <c r="C9683" s="18" t="str">
        <f>'MapList script(BWA-mem)'!D45</f>
        <v>tagsP2 &lt;- read.delim("C:/NGS/save/P2_unique_tag_mapped_mem.sam", header=F, fill=TRUE, na.strings="NA", col.names=colnames)</v>
      </c>
    </row>
    <row r="9684" spans="2:3" customFormat="1" x14ac:dyDescent="0.15">
      <c r="B9684" s="15">
        <v>45</v>
      </c>
      <c r="C9684" s="18" t="str">
        <f>'MapList script(BWA-mem)'!D46</f>
        <v>write.csv(tagsP2,"C:/NGS/save/parent/P2_tags1.csv", row.names=F)</v>
      </c>
    </row>
    <row r="9685" spans="2:3" customFormat="1" x14ac:dyDescent="0.15">
      <c r="B9685" s="15">
        <v>46</v>
      </c>
      <c r="C9685" s="18" t="str">
        <f>'MapList script(BWA-mem)'!D47</f>
        <v>tagsP2 &lt;- fread("C:/NGS/save/parent/P2_tags1.csv", header=T, fill=TRUE, na.strings="NA", strip.white=TRUE, verbose=TRUE)</v>
      </c>
    </row>
    <row r="9686" spans="2:3" customFormat="1" x14ac:dyDescent="0.15">
      <c r="B9686" s="15">
        <v>47</v>
      </c>
      <c r="C9686" s="18" t="str">
        <f>'MapList script(BWA-mem)'!D48</f>
        <v>tags1 &lt;- tagsP2[sam2==16, sam10]</v>
      </c>
    </row>
    <row r="9687" spans="2:3" customFormat="1" x14ac:dyDescent="0.15">
      <c r="B9687" s="15">
        <v>48</v>
      </c>
      <c r="C9687" s="18" t="str">
        <f>'MapList script(BWA-mem)'!D49</f>
        <v>write.csv(tags1,"C:/NGS/save/parent/P2_tags1.csv", row.names=F)</v>
      </c>
    </row>
    <row r="9688" spans="2:3" customFormat="1" x14ac:dyDescent="0.15">
      <c r="B9688" s="15">
        <v>49</v>
      </c>
      <c r="C9688" s="18" t="str">
        <f>'MapList script(BWA-mem)'!D50</f>
        <v>tags1 &lt;- fread("C:/NGS/save/parent/P2_tags1.csv", header=T)</v>
      </c>
    </row>
    <row r="9689" spans="2:3" customFormat="1" x14ac:dyDescent="0.15">
      <c r="B9689" s="15">
        <v>50</v>
      </c>
      <c r="C9689" s="18" t="str">
        <f>'MapList script(BWA-mem)'!D51</f>
        <v>file.remove("C:/NGS/save//parent/P2_tags1.csv")</v>
      </c>
    </row>
    <row r="9690" spans="2:3" customFormat="1" x14ac:dyDescent="0.15">
      <c r="B9690" s="15">
        <v>51</v>
      </c>
      <c r="C9690" s="18" t="str">
        <f>'MapList script(BWA-mem)'!D52</f>
        <v>tags2 &lt;- cbind(c(2*(1:nrow(tags1))),tags1[,1])</v>
      </c>
    </row>
    <row r="9691" spans="2:3" customFormat="1" x14ac:dyDescent="0.15">
      <c r="B9691" s="15">
        <v>52</v>
      </c>
      <c r="C9691" s="18" t="str">
        <f>'MapList script(BWA-mem)'!D53</f>
        <v>names(tags2) &lt;- c("number","tags")</v>
      </c>
    </row>
    <row r="9692" spans="2:3" customFormat="1" x14ac:dyDescent="0.15">
      <c r="B9692" s="15">
        <v>53</v>
      </c>
      <c r="C9692" s="18" t="str">
        <f>'MapList script(BWA-mem)'!D54</f>
        <v>tags3 &lt;- c(paste("&gt;16_",1:nrow(tags1),sep=""))</v>
      </c>
    </row>
    <row r="9693" spans="2:3" customFormat="1" x14ac:dyDescent="0.15">
      <c r="B9693" s="15">
        <v>54</v>
      </c>
      <c r="C9693" s="18" t="str">
        <f>'MapList script(BWA-mem)'!D55</f>
        <v>write.csv(tags3,"C:/NGS/save/parent/tags3.csv", row.names=F)</v>
      </c>
    </row>
    <row r="9694" spans="2:3" customFormat="1" x14ac:dyDescent="0.15">
      <c r="B9694" s="15">
        <v>55</v>
      </c>
      <c r="C9694" s="18" t="str">
        <f>'MapList script(BWA-mem)'!D56</f>
        <v>tags4 &lt;- fread("C:/NGS/save/parent/tags3.csv", header=T)</v>
      </c>
    </row>
    <row r="9695" spans="2:3" customFormat="1" x14ac:dyDescent="0.15">
      <c r="B9695" s="15">
        <v>56</v>
      </c>
      <c r="C9695" s="18" t="str">
        <f>'MapList script(BWA-mem)'!D57</f>
        <v>tags5 &lt;- cbind(c(2*(1:nrow(tags1))-1),tags4)</v>
      </c>
    </row>
    <row r="9696" spans="2:3" customFormat="1" x14ac:dyDescent="0.15">
      <c r="B9696" s="15">
        <v>57</v>
      </c>
      <c r="C9696" s="18" t="str">
        <f>'MapList script(BWA-mem)'!D58</f>
        <v>names(tags5) &lt;- c("number","tags")</v>
      </c>
    </row>
    <row r="9697" spans="2:3" customFormat="1" x14ac:dyDescent="0.15">
      <c r="B9697" s="15">
        <v>58</v>
      </c>
      <c r="C9697" s="18" t="str">
        <f>'MapList script(BWA-mem)'!D59</f>
        <v>tags6 &lt;- rbind(tags2,tags5)</v>
      </c>
    </row>
    <row r="9698" spans="2:3" customFormat="1" x14ac:dyDescent="0.15">
      <c r="B9698" s="15">
        <v>59</v>
      </c>
      <c r="C9698" s="18" t="str">
        <f>'MapList script(BWA-mem)'!D60</f>
        <v>tags7 &lt;- data.frame(tags6)</v>
      </c>
    </row>
    <row r="9699" spans="2:3" customFormat="1" x14ac:dyDescent="0.15">
      <c r="B9699" s="15">
        <v>60</v>
      </c>
      <c r="C9699" s="18" t="str">
        <f>'MapList script(BWA-mem)'!D61</f>
        <v>tags8 &lt;- tags7[order(tags7$number),]</v>
      </c>
    </row>
    <row r="9700" spans="2:3" customFormat="1" x14ac:dyDescent="0.15">
      <c r="B9700" s="15">
        <v>61</v>
      </c>
      <c r="C9700" s="18" t="str">
        <f>'MapList script(BWA-mem)'!D62</f>
        <v>write(tags8$tags,"C:/NGS/save/parent/P2_16.fasta")</v>
      </c>
    </row>
    <row r="9701" spans="2:3" customFormat="1" x14ac:dyDescent="0.15">
      <c r="B9701" s="15">
        <v>62</v>
      </c>
      <c r="C9701" s="18" t="str">
        <f>'MapList script(BWA-mem)'!D63</f>
        <v>file.remove("C:/NGS/save/parent/tags3.csv")</v>
      </c>
    </row>
    <row r="9702" spans="2:3" customFormat="1" x14ac:dyDescent="0.15">
      <c r="B9702" s="15">
        <v>63</v>
      </c>
      <c r="C9702" s="18" t="str">
        <f>'MapList script(BWA-mem)'!D64</f>
        <v>in_f &lt;- "C:/NGS/save/parent/P2_16.fasta"</v>
      </c>
    </row>
    <row r="9703" spans="2:3" customFormat="1" x14ac:dyDescent="0.15">
      <c r="B9703" s="15">
        <v>64</v>
      </c>
      <c r="C9703" s="18" t="str">
        <f>'MapList script(BWA-mem)'!D65</f>
        <v>out_f &lt;- "C:/NGS/save/parent/P2_16_revcomp.fasta"</v>
      </c>
    </row>
    <row r="9704" spans="2:3" customFormat="1" x14ac:dyDescent="0.15">
      <c r="B9704" s="15">
        <v>65</v>
      </c>
      <c r="C9704" s="18" t="str">
        <f>'MapList script(BWA-mem)'!D66</f>
        <v>fasta &lt;- readDNAStringSet(in_f, format="fasta")</v>
      </c>
    </row>
    <row r="9705" spans="2:3" customFormat="1" x14ac:dyDescent="0.15">
      <c r="B9705" s="15">
        <v>66</v>
      </c>
      <c r="C9705" s="18" t="str">
        <f>'MapList script(BWA-mem)'!D67</f>
        <v>fasta &lt;- reverseComplement(fasta)</v>
      </c>
    </row>
    <row r="9706" spans="2:3" customFormat="1" x14ac:dyDescent="0.15">
      <c r="B9706" s="15">
        <v>67</v>
      </c>
      <c r="C9706" s="18" t="str">
        <f>'MapList script(BWA-mem)'!D68</f>
        <v>writeXStringSet(fasta, file=out_f, format="fasta", width=150)</v>
      </c>
    </row>
    <row r="9707" spans="2:3" customFormat="1" x14ac:dyDescent="0.15">
      <c r="B9707" s="15">
        <v>68</v>
      </c>
      <c r="C9707" s="18" t="str">
        <f>'MapList script(BWA-mem)'!D69</f>
        <v>system.time(fasta &lt;- fread("C:/NGS/save/parent/P2_16_revcomp.fasta", header=F, sep="\t", na.strings="NA", strip.white=TRUE, verbose=TRUE))</v>
      </c>
    </row>
    <row r="9708" spans="2:3" customFormat="1" x14ac:dyDescent="0.15">
      <c r="B9708" s="15">
        <v>69</v>
      </c>
      <c r="C9708" s="18" t="str">
        <f>'MapList script(BWA-mem)'!D70</f>
        <v>system.time(nucleotideP2 &lt;- fasta[2+2*(0:((nrow(fasta)/2)-1))])</v>
      </c>
    </row>
    <row r="9709" spans="2:3" customFormat="1" x14ac:dyDescent="0.15">
      <c r="B9709" s="15">
        <v>70</v>
      </c>
      <c r="C9709" s="18" t="str">
        <f>'MapList script(BWA-mem)'!D71</f>
        <v>colnames(nucleotideP2) &lt;- c("sam10")</v>
      </c>
    </row>
    <row r="9710" spans="2:3" customFormat="1" x14ac:dyDescent="0.15">
      <c r="B9710" s="15">
        <v>71</v>
      </c>
      <c r="C9710" s="18" t="str">
        <f>'MapList script(BWA-mem)'!D72</f>
        <v>tagsP2sam2_16f &lt;- tagsP2[tagsP2$sam2=="16", sam1:9]</v>
      </c>
    </row>
    <row r="9711" spans="2:3" customFormat="1" x14ac:dyDescent="0.15">
      <c r="B9711" s="15">
        <v>72</v>
      </c>
      <c r="C9711" s="18" t="str">
        <f>'MapList script(BWA-mem)'!D73</f>
        <v>tagsP2sam2_16r &lt;- tagsP2[tagsP2$sam2=="16", sam11:17]</v>
      </c>
    </row>
    <row r="9712" spans="2:3" customFormat="1" x14ac:dyDescent="0.15">
      <c r="B9712" s="15">
        <v>73</v>
      </c>
      <c r="C9712" s="18" t="str">
        <f>'MapList script(BWA-mem)'!D74</f>
        <v>tagsP2_16recomp &lt;- cbind(tagsP2sam2_16f, nucleotideP2)</v>
      </c>
    </row>
    <row r="9713" spans="2:3" customFormat="1" x14ac:dyDescent="0.15">
      <c r="B9713" s="15">
        <v>74</v>
      </c>
      <c r="C9713" s="18" t="str">
        <f>'MapList script(BWA-mem)'!D75</f>
        <v>tagsP2_16recomp &lt;- cbind(tagsP2_16recomp, tagsP2sam2_16r)</v>
      </c>
    </row>
    <row r="9714" spans="2:3" customFormat="1" x14ac:dyDescent="0.15">
      <c r="B9714" s="15">
        <v>75</v>
      </c>
      <c r="C9714" s="18" t="str">
        <f>'MapList script(BWA-mem)'!D76</f>
        <v>tagsP2sam2_0 &lt;- tagsP2[tagsP2$sam2=="0", ]</v>
      </c>
    </row>
    <row r="9715" spans="2:3" customFormat="1" x14ac:dyDescent="0.15">
      <c r="B9715" s="15">
        <v>76</v>
      </c>
      <c r="C9715" s="18" t="str">
        <f>'MapList script(BWA-mem)'!D77</f>
        <v>tagsP2_0_16revcomp &lt;- rbind(tagsP2sam2_0, tagsP2_16recomp)</v>
      </c>
    </row>
    <row r="9716" spans="2:3" customFormat="1" x14ac:dyDescent="0.15">
      <c r="B9716" s="15">
        <v>77</v>
      </c>
      <c r="C9716" s="18" t="str">
        <f>'MapList script(BWA-mem)'!D78</f>
        <v>file.remove("C:/NGS/save/parent/P2_16.fasta")</v>
      </c>
    </row>
    <row r="9717" spans="2:3" customFormat="1" x14ac:dyDescent="0.15">
      <c r="B9717" s="15">
        <v>78</v>
      </c>
      <c r="C9717" s="18" t="str">
        <f>'MapList script(BWA-mem)'!D79</f>
        <v>file.remove("C:/NGS/save/parent/P2_16_revcomp.fasta")</v>
      </c>
    </row>
    <row r="9718" spans="2:3" customFormat="1" x14ac:dyDescent="0.15">
      <c r="B9718" s="15">
        <v>79</v>
      </c>
      <c r="C9718" s="18" t="str">
        <f>'MapList script(BWA-mem)'!D80</f>
        <v>tagsP2_0_16revcomp_60 &lt;- tagsP2_0_16revcomp[tagsP2_0_16revcomp$sam5&gt;=0 &amp; substr(tagsP2_0_16revcomp$sam16, 1,5)=="", ]</v>
      </c>
    </row>
    <row r="9719" spans="2:3" customFormat="1" x14ac:dyDescent="0.15">
      <c r="B9719" s="15">
        <v>80</v>
      </c>
      <c r="C9719" s="18" t="str">
        <f>'MapList script(BWA-mem)'!D81</f>
        <v>tagsP2_0_16revcomp_60$sam4 &lt;- as.numeric(tagsP2_0_16revcomp_60$sam4)</v>
      </c>
    </row>
    <row r="9720" spans="2:3" customFormat="1" x14ac:dyDescent="0.15">
      <c r="B9720" s="15">
        <v>81</v>
      </c>
      <c r="C9720" s="18" t="str">
        <f>'MapList script(BWA-mem)'!D82</f>
        <v>tagsP2_0_16revcomp_60sort1 &lt;- tagsP2_0_16revcomp_60[order(tagsP2_0_16revcomp_60$sam4),]</v>
      </c>
    </row>
    <row r="9721" spans="2:3" customFormat="1" x14ac:dyDescent="0.15">
      <c r="B9721" s="15">
        <v>82</v>
      </c>
      <c r="C9721" s="18" t="str">
        <f>'MapList script(BWA-mem)'!D83</f>
        <v>tagsP2_0_16revcomp_60sort2 &lt;- tagsP2_0_16revcomp_60sort1[order(tagsP2_0_16revcomp_60sort1$sam3),]</v>
      </c>
    </row>
    <row r="9722" spans="2:3" customFormat="1" x14ac:dyDescent="0.15">
      <c r="B9722" s="15">
        <v>83</v>
      </c>
      <c r="C9722" s="18" t="str">
        <f>'MapList script(BWA-mem)'!D84</f>
        <v>tagsP1P2_0_16revcomp &lt;- rbind(tagsP1_0_16revcomp, tagsP2_0_16revcomp)</v>
      </c>
    </row>
    <row r="9723" spans="2:3" customFormat="1" x14ac:dyDescent="0.15">
      <c r="B9723" s="15">
        <v>84</v>
      </c>
      <c r="C9723" s="18" t="str">
        <f>'MapList script(BWA-mem)'!D85</f>
        <v>tagsP1P2_0_16revcomp_60 &lt;- rbind(tagsP1_0_16revcomp_60sort2, tagsP2_0_16revcomp_60sort2)</v>
      </c>
    </row>
    <row r="9724" spans="2:3" customFormat="1" x14ac:dyDescent="0.15">
      <c r="B9724" s="15">
        <v>85</v>
      </c>
      <c r="C9724" s="18" t="str">
        <f>'MapList script(BWA-mem)'!D86</f>
        <v>mappinglist &lt;- tagsP1P2_0_16revcomp_60[, sam1:5]</v>
      </c>
    </row>
    <row r="9725" spans="2:3" customFormat="1" x14ac:dyDescent="0.15">
      <c r="B9725" s="15">
        <v>86</v>
      </c>
      <c r="C9725" s="18" t="str">
        <f>'MapList script(BWA-mem)'!D87</f>
        <v>genotypelist &lt;- tagsP1P2_0_16revcomp_60[, sam10]</v>
      </c>
    </row>
    <row r="9726" spans="2:3" customFormat="1" x14ac:dyDescent="0.15">
      <c r="B9726" s="15">
        <v>87</v>
      </c>
      <c r="C9726" s="18" t="str">
        <f>'MapList script(BWA-mem)'!D88</f>
        <v>mappinggenotypelist &lt;- cbind(mappinglist, genotypelist)</v>
      </c>
    </row>
    <row r="9727" spans="2:3" customFormat="1" x14ac:dyDescent="0.15">
      <c r="B9727" s="15">
        <v>88</v>
      </c>
      <c r="C9727" s="18" t="str">
        <f>'MapList script(BWA-mem)'!D89</f>
        <v>colnames(mappinggenotypelist) &lt;- c("Marker","Flag","Linkage_group","Position","Quality","tags")</v>
      </c>
    </row>
    <row r="9728" spans="2:3" customFormat="1" x14ac:dyDescent="0.15">
      <c r="B9728" s="15">
        <v>89</v>
      </c>
      <c r="C9728" s="18" t="str">
        <f>'MapList script(BWA-mem)'!D90</f>
        <v>write.csv(mappinggenotypelist, "C:/NGS/save/parent/mappinggenotypelist_mem.csv", row.names=FALSE)</v>
      </c>
    </row>
    <row r="9729" spans="2:3" customFormat="1" x14ac:dyDescent="0.15">
      <c r="B9729" s="15">
        <v>90</v>
      </c>
      <c r="C9729" s="18" t="str">
        <f>'MapList script(BWA-mem)'!D91</f>
        <v>tagsP1_0_16revcomp_60 &lt;- tagsP1_0_16revcomp[tagsP1_0_16revcomp$sam5=="60" &amp; substr(tagsP1_0_16revcomp$sam16, 1,5)=="", ]</v>
      </c>
    </row>
    <row r="9730" spans="2:3" customFormat="1" x14ac:dyDescent="0.15">
      <c r="B9730" s="15">
        <v>91</v>
      </c>
      <c r="C9730" s="18" t="str">
        <f>'MapList script(BWA-mem)'!D92</f>
        <v>tagsP1_0_16revcomp_60$sam4 &lt;- as.numeric(tagsP1_0_16revcomp_60$sam4)</v>
      </c>
    </row>
    <row r="9731" spans="2:3" customFormat="1" x14ac:dyDescent="0.15">
      <c r="B9731" s="15">
        <v>92</v>
      </c>
      <c r="C9731" s="18" t="str">
        <f>'MapList script(BWA-mem)'!D93</f>
        <v>tagsP1_0_16revcomp_60sort1 &lt;- tagsP1_0_16revcomp_60[order(tagsP1_0_16revcomp_60$sam4),]</v>
      </c>
    </row>
    <row r="9732" spans="2:3" customFormat="1" x14ac:dyDescent="0.15">
      <c r="B9732" s="15">
        <v>93</v>
      </c>
      <c r="C9732" s="18" t="str">
        <f>'MapList script(BWA-mem)'!D94</f>
        <v>tagsP1_0_16revcomp_60sort2 &lt;- tagsP1_0_16revcomp_60sort1[order(tagsP1_0_16revcomp_60sort1$sam3),]</v>
      </c>
    </row>
    <row r="9733" spans="2:3" customFormat="1" x14ac:dyDescent="0.15">
      <c r="B9733" s="15">
        <v>94</v>
      </c>
      <c r="C9733" s="18" t="str">
        <f>'MapList script(BWA-mem)'!D95</f>
        <v>tagsP2_0_16revcomp_60 &lt;- tagsP2_0_16revcomp[tagsP2_0_16revcomp$sam5=="60" &amp; substr(tagsP2_0_16revcomp$sam16, 1,5)=="", ]</v>
      </c>
    </row>
    <row r="9734" spans="2:3" customFormat="1" x14ac:dyDescent="0.15">
      <c r="B9734" s="15">
        <v>95</v>
      </c>
      <c r="C9734" s="18" t="str">
        <f>'MapList script(BWA-mem)'!D96</f>
        <v>tagsP2_0_16revcomp_60$sam4 &lt;- as.numeric(tagsP2_0_16revcomp_60$sam4)</v>
      </c>
    </row>
    <row r="9735" spans="2:3" customFormat="1" x14ac:dyDescent="0.15">
      <c r="B9735" s="15">
        <v>96</v>
      </c>
      <c r="C9735" s="18" t="str">
        <f>'MapList script(BWA-mem)'!D97</f>
        <v>tagsP2_0_16revcomp_60sort1 &lt;- tagsP2_0_16revcomp_60[order(tagsP2_0_16revcomp_60$sam4),]</v>
      </c>
    </row>
    <row r="9736" spans="2:3" customFormat="1" x14ac:dyDescent="0.15">
      <c r="B9736" s="15">
        <v>97</v>
      </c>
      <c r="C9736" s="18" t="str">
        <f>'MapList script(BWA-mem)'!D98</f>
        <v>tagsP2_0_16revcomp_60sort2 &lt;- tagsP2_0_16revcomp_60sort1[order(tagsP2_0_16revcomp_60sort1$sam3),]</v>
      </c>
    </row>
    <row r="9737" spans="2:3" customFormat="1" x14ac:dyDescent="0.15">
      <c r="B9737" s="15">
        <v>98</v>
      </c>
      <c r="C9737" s="18" t="str">
        <f>'MapList script(BWA-mem)'!D99</f>
        <v>tagsP1P2_0_16revcomp &lt;- rbind(tagsP1_0_16revcomp, tagsP2_0_16revcomp)</v>
      </c>
    </row>
    <row r="9738" spans="2:3" customFormat="1" x14ac:dyDescent="0.15">
      <c r="B9738" s="15">
        <v>99</v>
      </c>
      <c r="C9738" s="18" t="str">
        <f>'MapList script(BWA-mem)'!D100</f>
        <v>tagsP1P2_0_16revcomp_60 &lt;- rbind(tagsP1_0_16revcomp_60sort2, tagsP2_0_16revcomp_60sort2)</v>
      </c>
    </row>
    <row r="9739" spans="2:3" customFormat="1" x14ac:dyDescent="0.15">
      <c r="B9739" s="15">
        <v>100</v>
      </c>
      <c r="C9739" s="18" t="str">
        <f>'MapList script(BWA-mem)'!D101</f>
        <v>mappinglist &lt;- tagsP1P2_0_16revcomp_60[, sam1:5]</v>
      </c>
    </row>
    <row r="9740" spans="2:3" customFormat="1" x14ac:dyDescent="0.15">
      <c r="B9740" s="15">
        <v>101</v>
      </c>
      <c r="C9740" s="18" t="str">
        <f>'MapList script(BWA-mem)'!D102</f>
        <v>genotypelist &lt;- tagsP1P2_0_16revcomp_60[, sam10]</v>
      </c>
    </row>
    <row r="9741" spans="2:3" customFormat="1" x14ac:dyDescent="0.15">
      <c r="B9741" s="15">
        <v>102</v>
      </c>
      <c r="C9741" s="18" t="str">
        <f>'MapList script(BWA-mem)'!D103</f>
        <v>mappinggenotypelist &lt;- cbind(mappinglist, genotypelist)</v>
      </c>
    </row>
    <row r="9742" spans="2:3" customFormat="1" x14ac:dyDescent="0.15">
      <c r="B9742" s="15">
        <v>103</v>
      </c>
      <c r="C9742" s="18" t="str">
        <f>'MapList script(BWA-mem)'!D104</f>
        <v>colnames(mappinggenotypelist) &lt;- c("Marker","Flag","Linkage_group","Position","Quality","tags")</v>
      </c>
    </row>
    <row r="9743" spans="2:3" customFormat="1" x14ac:dyDescent="0.15">
      <c r="B9743" s="15">
        <v>104</v>
      </c>
      <c r="C9743" s="18" t="str">
        <f>'MapList script(BWA-mem)'!D105</f>
        <v>write.csv(mappinggenotypelist, "C:/NGS/save/parent/mappinggenotypelist_mem_60.csv", row.names=FALSE)</v>
      </c>
    </row>
    <row r="9744" spans="2:3" customFormat="1" x14ac:dyDescent="0.15">
      <c r="B9744" s="5"/>
      <c r="C9744" s="18" t="s">
        <v>860</v>
      </c>
    </row>
    <row r="9745" spans="1:7" x14ac:dyDescent="0.15">
      <c r="A9745" s="5" t="s">
        <v>861</v>
      </c>
      <c r="B9745" s="15">
        <v>1</v>
      </c>
      <c r="C9745" s="18" t="str">
        <f>'Genotype script(tagcount)mem'!D2</f>
        <v>library(data.table)</v>
      </c>
      <c r="D9745"/>
      <c r="E9745"/>
      <c r="F9745"/>
      <c r="G9745"/>
    </row>
    <row r="9746" spans="1:7" x14ac:dyDescent="0.15">
      <c r="B9746" s="15">
        <v>2</v>
      </c>
      <c r="C9746" s="18" t="str">
        <f>'Genotype script(tagcount)mem'!D3</f>
        <v>genotypingSum &lt;- fread("C:/NGS/save/parent/mappinggenotypelist_mem.csv", header=TRUE)</v>
      </c>
      <c r="D9746"/>
      <c r="E9746"/>
      <c r="F9746"/>
      <c r="G9746"/>
    </row>
    <row r="9747" spans="1:7" x14ac:dyDescent="0.15">
      <c r="B9747" s="15">
        <v>3</v>
      </c>
      <c r="C9747" s="18" t="str">
        <f>'Genotype script(tagcount)mem'!D4</f>
        <v>genotype&lt;- c("tags","freq")</v>
      </c>
      <c r="D9747"/>
      <c r="E9747"/>
      <c r="F9747"/>
      <c r="G9747"/>
    </row>
    <row r="9748" spans="1:7" x14ac:dyDescent="0.15">
      <c r="B9748" s="15">
        <v>4</v>
      </c>
      <c r="C9748" s="18" t="str">
        <f>'Genotype script(tagcount)mem'!D5</f>
        <v>dataP1csv &lt;- fread("C:/NGS/save/parent/P1unique_tag.csv", header=F, col.names=genotype)</v>
      </c>
      <c r="D9748"/>
      <c r="E9748"/>
      <c r="F9748"/>
      <c r="G9748"/>
    </row>
    <row r="9749" spans="1:7" x14ac:dyDescent="0.15">
      <c r="B9749" s="15">
        <v>5</v>
      </c>
      <c r="C9749" s="18" t="str">
        <f>'Genotype script(tagcount)mem'!D6</f>
        <v>system.time(write.csv(dataP1csv[match(genotypingSum$tags, dataP1csv$tags),2], file="C:/NGS/save/parent/ShinanoGreen.tagcountmatchindex.csv", row.names = F))</v>
      </c>
      <c r="D9749"/>
      <c r="E9749"/>
      <c r="F9749"/>
      <c r="G9749"/>
    </row>
    <row r="9750" spans="1:7" x14ac:dyDescent="0.15">
      <c r="B9750" s="15">
        <v>6</v>
      </c>
      <c r="C9750" s="18" t="str">
        <f>'Genotype script(tagcount)mem'!D7</f>
        <v>genotypingP1 &lt;- fread("C:/NGS/save/parent/ShinanoGreen.tagcountmatchindex.csv", col.names = c("ShinanoGreen"))</v>
      </c>
      <c r="D9750"/>
      <c r="E9750"/>
      <c r="F9750"/>
      <c r="G9750"/>
    </row>
    <row r="9751" spans="1:7" x14ac:dyDescent="0.15">
      <c r="B9751" s="15">
        <v>7</v>
      </c>
      <c r="C9751" s="18" t="str">
        <f>'Genotype script(tagcount)mem'!D8</f>
        <v>genotypingSum &lt;- cbind(genotypingSum, genotypingP1)</v>
      </c>
      <c r="D9751"/>
      <c r="E9751"/>
      <c r="F9751"/>
      <c r="G9751"/>
    </row>
    <row r="9752" spans="1:7" x14ac:dyDescent="0.15">
      <c r="B9752" s="15">
        <v>8</v>
      </c>
      <c r="C9752" s="18" t="str">
        <f>'Genotype script(tagcount)mem'!D9</f>
        <v>dataP2csv &lt;- fread("C:/NGS/save/parent/P2unique_tag.csv", header=F, col.names=genotype)</v>
      </c>
      <c r="D9752"/>
      <c r="E9752"/>
      <c r="F9752"/>
      <c r="G9752"/>
    </row>
    <row r="9753" spans="1:7" x14ac:dyDescent="0.15">
      <c r="B9753" s="15">
        <v>9</v>
      </c>
      <c r="C9753" s="18" t="str">
        <f>'Genotype script(tagcount)mem'!D10</f>
        <v>system.time(write.csv(dataP2csv[match(genotypingSum$tags, dataP2csv$tags),2], file="C:/NGS/save/parent/VI185_4.tagcountmatchindex.csv", row.names = F))</v>
      </c>
      <c r="D9753"/>
      <c r="E9753"/>
      <c r="F9753"/>
      <c r="G9753"/>
    </row>
    <row r="9754" spans="1:7" x14ac:dyDescent="0.15">
      <c r="B9754" s="15">
        <v>10</v>
      </c>
      <c r="C9754" s="18" t="str">
        <f>'Genotype script(tagcount)mem'!D11</f>
        <v>genotypingP2 &lt;- fread("C:/NGS/save/parent/VI185_4.tagcountmatchindex.csv", col.names = c("VI185_4"))</v>
      </c>
      <c r="D9754"/>
      <c r="E9754"/>
      <c r="F9754"/>
      <c r="G9754"/>
    </row>
    <row r="9755" spans="1:7" x14ac:dyDescent="0.15">
      <c r="B9755" s="15">
        <v>11</v>
      </c>
      <c r="C9755" s="18" t="str">
        <f>'Genotype script(tagcount)mem'!D12</f>
        <v>genotypingSum &lt;- cbind(genotypingSum, genotypingP2)</v>
      </c>
      <c r="D9755"/>
      <c r="E9755"/>
      <c r="F9755"/>
      <c r="G9755"/>
    </row>
    <row r="9756" spans="1:7" x14ac:dyDescent="0.15">
      <c r="B9756" s="15">
        <v>12</v>
      </c>
      <c r="C9756" s="18" t="str">
        <f>'Genotype script(tagcount)mem'!D13</f>
        <v>write.csv((genotypingSum), file="C:/NGS/save/parent/genotypingSum_P1P2_mem.csv", row.names = F)</v>
      </c>
      <c r="D9756"/>
      <c r="E9756"/>
      <c r="F9756"/>
      <c r="G9756"/>
    </row>
    <row r="9757" spans="1:7" x14ac:dyDescent="0.15">
      <c r="B9757" s="15">
        <v>13</v>
      </c>
      <c r="C9757" s="18" t="str">
        <f>'Genotype script(tagcount)mem'!D14</f>
        <v>rm(dataP1csv)</v>
      </c>
      <c r="D9757"/>
      <c r="E9757"/>
      <c r="F9757"/>
      <c r="G9757"/>
    </row>
    <row r="9758" spans="1:7" x14ac:dyDescent="0.15">
      <c r="B9758" s="15">
        <v>14</v>
      </c>
      <c r="C9758" s="18" t="str">
        <f>'Genotype script(tagcount)mem'!D15</f>
        <v>rm(genotypingP1)</v>
      </c>
      <c r="D9758"/>
      <c r="E9758"/>
      <c r="F9758"/>
      <c r="G9758"/>
    </row>
    <row r="9759" spans="1:7" x14ac:dyDescent="0.15">
      <c r="B9759" s="15">
        <v>15</v>
      </c>
      <c r="C9759" s="18" t="str">
        <f>'Genotype script(tagcount)mem'!D16</f>
        <v>rm(dataP2csv)</v>
      </c>
      <c r="D9759"/>
      <c r="E9759"/>
      <c r="F9759"/>
      <c r="G9759"/>
    </row>
    <row r="9760" spans="1:7" x14ac:dyDescent="0.15">
      <c r="B9760" s="15">
        <v>16</v>
      </c>
      <c r="C9760" s="18" t="str">
        <f>'Genotype script(tagcount)mem'!D17</f>
        <v>rm(genotypingP2)</v>
      </c>
      <c r="D9760"/>
      <c r="E9760"/>
      <c r="F9760"/>
      <c r="G9760"/>
    </row>
    <row r="9761" spans="2:3" customFormat="1" x14ac:dyDescent="0.15">
      <c r="B9761" s="15">
        <v>17</v>
      </c>
      <c r="C9761" s="18" t="str">
        <f>'Genotype script(tagcount)mem'!D18</f>
        <v>genotypingdata &lt;- fread("C:/NGS/save/NGS0_01.tagcount", header=F, col.names=genotype)</v>
      </c>
    </row>
    <row r="9762" spans="2:3" customFormat="1" x14ac:dyDescent="0.15">
      <c r="B9762" s="15">
        <v>18</v>
      </c>
      <c r="C9762" s="18" t="str">
        <f>'Genotype script(tagcount)mem'!D19</f>
        <v>system.time(write.csv(genotypingdata[match(genotypingSum$tags, genotypingdata$tags),2], file="C:/NGS/save/NGS0_01.tagcountmatchindex.csv", row.names = F))</v>
      </c>
    </row>
    <row r="9763" spans="2:3" customFormat="1" x14ac:dyDescent="0.15">
      <c r="B9763" s="15">
        <v>19</v>
      </c>
      <c r="C9763" s="18" t="str">
        <f>'Genotype script(tagcount)mem'!D20</f>
        <v>genotypingdata&lt;- fread("C:/NGS/save/NGS0_01.tagcountmatchindex.csv", col.names = c("NGS0_01"))</v>
      </c>
    </row>
    <row r="9764" spans="2:3" customFormat="1" x14ac:dyDescent="0.15">
      <c r="B9764" s="15">
        <v>20</v>
      </c>
      <c r="C9764" s="18" t="str">
        <f>'Genotype script(tagcount)mem'!D21</f>
        <v>genotypingSum &lt;- cbind(genotypingSum, genotypingdata)</v>
      </c>
    </row>
    <row r="9765" spans="2:3" customFormat="1" x14ac:dyDescent="0.15">
      <c r="B9765" s="15">
        <v>21</v>
      </c>
      <c r="C9765" s="18" t="str">
        <f>'Genotype script(tagcount)mem'!D22</f>
        <v>rm(genotypingdata)</v>
      </c>
    </row>
    <row r="9766" spans="2:3" customFormat="1" x14ac:dyDescent="0.15">
      <c r="B9766" s="15">
        <v>22</v>
      </c>
      <c r="C9766" s="18" t="str">
        <f>'Genotype script(tagcount)mem'!D23</f>
        <v>genotypingdata &lt;- fread("C:/NGS/save/NGS0_02.tagcount", header=F, col.names=genotype)</v>
      </c>
    </row>
    <row r="9767" spans="2:3" customFormat="1" x14ac:dyDescent="0.15">
      <c r="B9767" s="15">
        <v>23</v>
      </c>
      <c r="C9767" s="18" t="str">
        <f>'Genotype script(tagcount)mem'!D24</f>
        <v>system.time(write.csv(genotypingdata[match(genotypingSum$tags, genotypingdata$tags),2], file="C:/NGS/save/NGS0_02.tagcountmatchindex.csv", row.names = F))</v>
      </c>
    </row>
    <row r="9768" spans="2:3" customFormat="1" x14ac:dyDescent="0.15">
      <c r="B9768" s="15">
        <v>24</v>
      </c>
      <c r="C9768" s="18" t="str">
        <f>'Genotype script(tagcount)mem'!D25</f>
        <v>genotypingdata&lt;- fread("C:/NGS/save/NGS0_02.tagcountmatchindex.csv", col.names = c("NGS0_02"))</v>
      </c>
    </row>
    <row r="9769" spans="2:3" customFormat="1" x14ac:dyDescent="0.15">
      <c r="B9769" s="15">
        <v>25</v>
      </c>
      <c r="C9769" s="18" t="str">
        <f>'Genotype script(tagcount)mem'!D26</f>
        <v>genotypingSum &lt;- cbind(genotypingSum, genotypingdata)</v>
      </c>
    </row>
    <row r="9770" spans="2:3" customFormat="1" x14ac:dyDescent="0.15">
      <c r="B9770" s="15">
        <v>26</v>
      </c>
      <c r="C9770" s="18" t="str">
        <f>'Genotype script(tagcount)mem'!D27</f>
        <v>rm(genotypingdata)</v>
      </c>
    </row>
    <row r="9771" spans="2:3" customFormat="1" x14ac:dyDescent="0.15">
      <c r="B9771" s="15">
        <v>27</v>
      </c>
      <c r="C9771" s="18" t="str">
        <f>'Genotype script(tagcount)mem'!D28</f>
        <v>genotypingdata &lt;- fread("C:/NGS/save/NGS0_03.tagcount", header=F, col.names=genotype)</v>
      </c>
    </row>
    <row r="9772" spans="2:3" customFormat="1" x14ac:dyDescent="0.15">
      <c r="B9772" s="15">
        <v>28</v>
      </c>
      <c r="C9772" s="18" t="str">
        <f>'Genotype script(tagcount)mem'!D29</f>
        <v>system.time(write.csv(genotypingdata[match(genotypingSum$tags, genotypingdata$tags),2], file="C:/NGS/save/NGS0_03.tagcountmatchindex.csv", row.names = F))</v>
      </c>
    </row>
    <row r="9773" spans="2:3" customFormat="1" x14ac:dyDescent="0.15">
      <c r="B9773" s="15">
        <v>29</v>
      </c>
      <c r="C9773" s="18" t="str">
        <f>'Genotype script(tagcount)mem'!D30</f>
        <v>genotypingdata&lt;- fread("C:/NGS/save/NGS0_03.tagcountmatchindex.csv", col.names = c("NGS0_03"))</v>
      </c>
    </row>
    <row r="9774" spans="2:3" customFormat="1" x14ac:dyDescent="0.15">
      <c r="B9774" s="15">
        <v>30</v>
      </c>
      <c r="C9774" s="18" t="str">
        <f>'Genotype script(tagcount)mem'!D31</f>
        <v>genotypingSum &lt;- cbind(genotypingSum, genotypingdata)</v>
      </c>
    </row>
    <row r="9775" spans="2:3" customFormat="1" x14ac:dyDescent="0.15">
      <c r="B9775" s="15">
        <v>31</v>
      </c>
      <c r="C9775" s="18" t="str">
        <f>'Genotype script(tagcount)mem'!D32</f>
        <v>rm(genotypingdata)</v>
      </c>
    </row>
    <row r="9776" spans="2:3" customFormat="1" x14ac:dyDescent="0.15">
      <c r="B9776" s="15">
        <v>32</v>
      </c>
      <c r="C9776" s="18" t="str">
        <f>'Genotype script(tagcount)mem'!D33</f>
        <v>genotypingdata &lt;- fread("C:/NGS/save/NGS0_04.tagcount", header=F, col.names=genotype)</v>
      </c>
    </row>
    <row r="9777" spans="2:3" customFormat="1" x14ac:dyDescent="0.15">
      <c r="B9777" s="15">
        <v>33</v>
      </c>
      <c r="C9777" s="18" t="str">
        <f>'Genotype script(tagcount)mem'!D34</f>
        <v>system.time(write.csv(genotypingdata[match(genotypingSum$tags, genotypingdata$tags),2], file="C:/NGS/save/NGS0_04.tagcountmatchindex.csv", row.names = F))</v>
      </c>
    </row>
    <row r="9778" spans="2:3" customFormat="1" x14ac:dyDescent="0.15">
      <c r="B9778" s="15">
        <v>34</v>
      </c>
      <c r="C9778" s="18" t="str">
        <f>'Genotype script(tagcount)mem'!D35</f>
        <v>genotypingdata&lt;- fread("C:/NGS/save/NGS0_04.tagcountmatchindex.csv", col.names = c("NGS0_04"))</v>
      </c>
    </row>
    <row r="9779" spans="2:3" customFormat="1" x14ac:dyDescent="0.15">
      <c r="B9779" s="15">
        <v>35</v>
      </c>
      <c r="C9779" s="18" t="str">
        <f>'Genotype script(tagcount)mem'!D36</f>
        <v>genotypingSum &lt;- cbind(genotypingSum, genotypingdata)</v>
      </c>
    </row>
    <row r="9780" spans="2:3" customFormat="1" x14ac:dyDescent="0.15">
      <c r="B9780" s="15">
        <v>36</v>
      </c>
      <c r="C9780" s="18" t="str">
        <f>'Genotype script(tagcount)mem'!D37</f>
        <v>rm(genotypingdata)</v>
      </c>
    </row>
    <row r="9781" spans="2:3" customFormat="1" x14ac:dyDescent="0.15">
      <c r="B9781" s="15">
        <v>37</v>
      </c>
      <c r="C9781" s="18" t="str">
        <f>'Genotype script(tagcount)mem'!D38</f>
        <v>genotypingdata &lt;- fread("C:/NGS/save/NGS0_05.tagcount", header=F, col.names=genotype)</v>
      </c>
    </row>
    <row r="9782" spans="2:3" customFormat="1" x14ac:dyDescent="0.15">
      <c r="B9782" s="15">
        <v>38</v>
      </c>
      <c r="C9782" s="18" t="str">
        <f>'Genotype script(tagcount)mem'!D39</f>
        <v>system.time(write.csv(genotypingdata[match(genotypingSum$tags, genotypingdata$tags),2], file="C:/NGS/save/NGS0_05.tagcountmatchindex.csv", row.names = F))</v>
      </c>
    </row>
    <row r="9783" spans="2:3" customFormat="1" x14ac:dyDescent="0.15">
      <c r="B9783" s="15">
        <v>39</v>
      </c>
      <c r="C9783" s="18" t="str">
        <f>'Genotype script(tagcount)mem'!D40</f>
        <v>genotypingdata&lt;- fread("C:/NGS/save/NGS0_05.tagcountmatchindex.csv", col.names = c("NGS0_05"))</v>
      </c>
    </row>
    <row r="9784" spans="2:3" customFormat="1" x14ac:dyDescent="0.15">
      <c r="B9784" s="15">
        <v>40</v>
      </c>
      <c r="C9784" s="18" t="str">
        <f>'Genotype script(tagcount)mem'!D41</f>
        <v>genotypingSum &lt;- cbind(genotypingSum, genotypingdata)</v>
      </c>
    </row>
    <row r="9785" spans="2:3" customFormat="1" x14ac:dyDescent="0.15">
      <c r="B9785" s="15">
        <v>41</v>
      </c>
      <c r="C9785" s="18" t="str">
        <f>'Genotype script(tagcount)mem'!D42</f>
        <v>rm(genotypingdata)</v>
      </c>
    </row>
    <row r="9786" spans="2:3" customFormat="1" x14ac:dyDescent="0.15">
      <c r="B9786" s="15">
        <v>42</v>
      </c>
      <c r="C9786" s="18" t="str">
        <f>'Genotype script(tagcount)mem'!D43</f>
        <v>genotypingdata &lt;- fread("C:/NGS/save/NGS0_06.tagcount", header=F, col.names=genotype)</v>
      </c>
    </row>
    <row r="9787" spans="2:3" customFormat="1" x14ac:dyDescent="0.15">
      <c r="B9787" s="15">
        <v>43</v>
      </c>
      <c r="C9787" s="18" t="str">
        <f>'Genotype script(tagcount)mem'!D44</f>
        <v>system.time(write.csv(genotypingdata[match(genotypingSum$tags, genotypingdata$tags),2], file="C:/NGS/save/NGS0_06.tagcountmatchindex.csv", row.names = F))</v>
      </c>
    </row>
    <row r="9788" spans="2:3" customFormat="1" x14ac:dyDescent="0.15">
      <c r="B9788" s="15">
        <v>44</v>
      </c>
      <c r="C9788" s="18" t="str">
        <f>'Genotype script(tagcount)mem'!D45</f>
        <v>genotypingdata&lt;- fread("C:/NGS/save/NGS0_06.tagcountmatchindex.csv", col.names = c("NGS0_06"))</v>
      </c>
    </row>
    <row r="9789" spans="2:3" customFormat="1" x14ac:dyDescent="0.15">
      <c r="B9789" s="15">
        <v>45</v>
      </c>
      <c r="C9789" s="18" t="str">
        <f>'Genotype script(tagcount)mem'!D46</f>
        <v>genotypingSum &lt;- cbind(genotypingSum, genotypingdata)</v>
      </c>
    </row>
    <row r="9790" spans="2:3" customFormat="1" x14ac:dyDescent="0.15">
      <c r="B9790" s="15">
        <v>46</v>
      </c>
      <c r="C9790" s="18" t="str">
        <f>'Genotype script(tagcount)mem'!D47</f>
        <v>rm(genotypingdata)</v>
      </c>
    </row>
    <row r="9791" spans="2:3" customFormat="1" x14ac:dyDescent="0.15">
      <c r="B9791" s="15">
        <v>47</v>
      </c>
      <c r="C9791" s="18" t="str">
        <f>'Genotype script(tagcount)mem'!D48</f>
        <v>genotypingdata &lt;- fread("C:/NGS/save/NGS0_07.tagcount", header=F, col.names=genotype)</v>
      </c>
    </row>
    <row r="9792" spans="2:3" customFormat="1" x14ac:dyDescent="0.15">
      <c r="B9792" s="15">
        <v>48</v>
      </c>
      <c r="C9792" s="18" t="str">
        <f>'Genotype script(tagcount)mem'!D49</f>
        <v>system.time(write.csv(genotypingdata[match(genotypingSum$tags, genotypingdata$tags),2], file="C:/NGS/save/NGS0_07.tagcountmatchindex.csv", row.names = F))</v>
      </c>
    </row>
    <row r="9793" spans="2:3" customFormat="1" x14ac:dyDescent="0.15">
      <c r="B9793" s="15">
        <v>49</v>
      </c>
      <c r="C9793" s="18" t="str">
        <f>'Genotype script(tagcount)mem'!D50</f>
        <v>genotypingdata&lt;- fread("C:/NGS/save/NGS0_07.tagcountmatchindex.csv", col.names = c("NGS0_07"))</v>
      </c>
    </row>
    <row r="9794" spans="2:3" customFormat="1" x14ac:dyDescent="0.15">
      <c r="B9794" s="15">
        <v>50</v>
      </c>
      <c r="C9794" s="18" t="str">
        <f>'Genotype script(tagcount)mem'!D51</f>
        <v>genotypingSum &lt;- cbind(genotypingSum, genotypingdata)</v>
      </c>
    </row>
    <row r="9795" spans="2:3" customFormat="1" x14ac:dyDescent="0.15">
      <c r="B9795" s="15">
        <v>51</v>
      </c>
      <c r="C9795" s="18" t="str">
        <f>'Genotype script(tagcount)mem'!D52</f>
        <v>rm(genotypingdata)</v>
      </c>
    </row>
    <row r="9796" spans="2:3" customFormat="1" x14ac:dyDescent="0.15">
      <c r="B9796" s="15">
        <v>52</v>
      </c>
      <c r="C9796" s="18" t="str">
        <f>'Genotype script(tagcount)mem'!D53</f>
        <v>genotypingdata &lt;- fread("C:/NGS/save/NGS0_08.tagcount", header=F, col.names=genotype)</v>
      </c>
    </row>
    <row r="9797" spans="2:3" customFormat="1" x14ac:dyDescent="0.15">
      <c r="B9797" s="15">
        <v>53</v>
      </c>
      <c r="C9797" s="18" t="str">
        <f>'Genotype script(tagcount)mem'!D54</f>
        <v>system.time(write.csv(genotypingdata[match(genotypingSum$tags, genotypingdata$tags),2], file="C:/NGS/save/NGS0_08.tagcountmatchindex.csv", row.names = F))</v>
      </c>
    </row>
    <row r="9798" spans="2:3" customFormat="1" x14ac:dyDescent="0.15">
      <c r="B9798" s="15">
        <v>54</v>
      </c>
      <c r="C9798" s="18" t="str">
        <f>'Genotype script(tagcount)mem'!D55</f>
        <v>genotypingdata&lt;- fread("C:/NGS/save/NGS0_08.tagcountmatchindex.csv", col.names = c("NGS0_08"))</v>
      </c>
    </row>
    <row r="9799" spans="2:3" customFormat="1" x14ac:dyDescent="0.15">
      <c r="B9799" s="15">
        <v>55</v>
      </c>
      <c r="C9799" s="18" t="str">
        <f>'Genotype script(tagcount)mem'!D56</f>
        <v>genotypingSum &lt;- cbind(genotypingSum, genotypingdata)</v>
      </c>
    </row>
    <row r="9800" spans="2:3" customFormat="1" x14ac:dyDescent="0.15">
      <c r="B9800" s="15">
        <v>56</v>
      </c>
      <c r="C9800" s="18" t="str">
        <f>'Genotype script(tagcount)mem'!D57</f>
        <v>rm(genotypingdata)</v>
      </c>
    </row>
    <row r="9801" spans="2:3" customFormat="1" x14ac:dyDescent="0.15">
      <c r="B9801" s="15">
        <v>57</v>
      </c>
      <c r="C9801" s="18" t="str">
        <f>'Genotype script(tagcount)mem'!D58</f>
        <v>genotypingdata &lt;- fread("C:/NGS/save/NGS0_09.tagcount", header=F, col.names=genotype)</v>
      </c>
    </row>
    <row r="9802" spans="2:3" customFormat="1" x14ac:dyDescent="0.15">
      <c r="B9802" s="15">
        <v>58</v>
      </c>
      <c r="C9802" s="18" t="str">
        <f>'Genotype script(tagcount)mem'!D59</f>
        <v>system.time(write.csv(genotypingdata[match(genotypingSum$tags, genotypingdata$tags),2], file="C:/NGS/save/NGS0_09.tagcountmatchindex.csv", row.names = F))</v>
      </c>
    </row>
    <row r="9803" spans="2:3" customFormat="1" x14ac:dyDescent="0.15">
      <c r="B9803" s="15">
        <v>59</v>
      </c>
      <c r="C9803" s="18" t="str">
        <f>'Genotype script(tagcount)mem'!D60</f>
        <v>genotypingdata&lt;- fread("C:/NGS/save/NGS0_09.tagcountmatchindex.csv", col.names = c("NGS0_09"))</v>
      </c>
    </row>
    <row r="9804" spans="2:3" customFormat="1" x14ac:dyDescent="0.15">
      <c r="B9804" s="15">
        <v>60</v>
      </c>
      <c r="C9804" s="18" t="str">
        <f>'Genotype script(tagcount)mem'!D61</f>
        <v>genotypingSum &lt;- cbind(genotypingSum, genotypingdata)</v>
      </c>
    </row>
    <row r="9805" spans="2:3" customFormat="1" x14ac:dyDescent="0.15">
      <c r="B9805" s="15">
        <v>61</v>
      </c>
      <c r="C9805" s="18" t="str">
        <f>'Genotype script(tagcount)mem'!D62</f>
        <v>rm(genotypingdata)</v>
      </c>
    </row>
    <row r="9806" spans="2:3" customFormat="1" x14ac:dyDescent="0.15">
      <c r="B9806" s="15">
        <v>62</v>
      </c>
      <c r="C9806" s="18" t="str">
        <f>'Genotype script(tagcount)mem'!D63</f>
        <v>genotypingdata &lt;- fread("C:/NGS/save/NGS0_10.tagcount", header=F, col.names=genotype)</v>
      </c>
    </row>
    <row r="9807" spans="2:3" customFormat="1" x14ac:dyDescent="0.15">
      <c r="B9807" s="15">
        <v>63</v>
      </c>
      <c r="C9807" s="18" t="str">
        <f>'Genotype script(tagcount)mem'!D64</f>
        <v>system.time(write.csv(genotypingdata[match(genotypingSum$tags, genotypingdata$tags),2], file="C:/NGS/save/NGS0_10.tagcountmatchindex.csv", row.names = F))</v>
      </c>
    </row>
    <row r="9808" spans="2:3" customFormat="1" x14ac:dyDescent="0.15">
      <c r="B9808" s="15">
        <v>64</v>
      </c>
      <c r="C9808" s="18" t="str">
        <f>'Genotype script(tagcount)mem'!D65</f>
        <v>genotypingdata&lt;- fread("C:/NGS/save/NGS0_10.tagcountmatchindex.csv", col.names = c("NGS0_10"))</v>
      </c>
    </row>
    <row r="9809" spans="2:3" customFormat="1" x14ac:dyDescent="0.15">
      <c r="B9809" s="15">
        <v>65</v>
      </c>
      <c r="C9809" s="18" t="str">
        <f>'Genotype script(tagcount)mem'!D66</f>
        <v>genotypingSum &lt;- cbind(genotypingSum, genotypingdata)</v>
      </c>
    </row>
    <row r="9810" spans="2:3" customFormat="1" x14ac:dyDescent="0.15">
      <c r="B9810" s="15">
        <v>66</v>
      </c>
      <c r="C9810" s="18" t="str">
        <f>'Genotype script(tagcount)mem'!D67</f>
        <v>rm(genotypingdata)</v>
      </c>
    </row>
    <row r="9811" spans="2:3" customFormat="1" x14ac:dyDescent="0.15">
      <c r="B9811" s="15">
        <v>67</v>
      </c>
      <c r="C9811" s="18" t="str">
        <f>'Genotype script(tagcount)mem'!D68</f>
        <v>genotypingdata &lt;- fread("C:/NGS/save/NGS0_11.tagcount", header=F, col.names=genotype)</v>
      </c>
    </row>
    <row r="9812" spans="2:3" customFormat="1" x14ac:dyDescent="0.15">
      <c r="B9812" s="15">
        <v>68</v>
      </c>
      <c r="C9812" s="18" t="str">
        <f>'Genotype script(tagcount)mem'!D69</f>
        <v>system.time(write.csv(genotypingdata[match(genotypingSum$tags, genotypingdata$tags),2], file="C:/NGS/save/NGS0_11.tagcountmatchindex.csv", row.names = F))</v>
      </c>
    </row>
    <row r="9813" spans="2:3" customFormat="1" x14ac:dyDescent="0.15">
      <c r="B9813" s="15">
        <v>69</v>
      </c>
      <c r="C9813" s="18" t="str">
        <f>'Genotype script(tagcount)mem'!D70</f>
        <v>genotypingdata&lt;- fread("C:/NGS/save/NGS0_11.tagcountmatchindex.csv", col.names = c("NGS0_11"))</v>
      </c>
    </row>
    <row r="9814" spans="2:3" customFormat="1" x14ac:dyDescent="0.15">
      <c r="B9814" s="15">
        <v>70</v>
      </c>
      <c r="C9814" s="18" t="str">
        <f>'Genotype script(tagcount)mem'!D71</f>
        <v>genotypingSum &lt;- cbind(genotypingSum, genotypingdata)</v>
      </c>
    </row>
    <row r="9815" spans="2:3" customFormat="1" x14ac:dyDescent="0.15">
      <c r="B9815" s="15">
        <v>71</v>
      </c>
      <c r="C9815" s="18" t="str">
        <f>'Genotype script(tagcount)mem'!D72</f>
        <v>rm(genotypingdata)</v>
      </c>
    </row>
    <row r="9816" spans="2:3" customFormat="1" x14ac:dyDescent="0.15">
      <c r="B9816" s="15">
        <v>72</v>
      </c>
      <c r="C9816" s="18" t="str">
        <f>'Genotype script(tagcount)mem'!D73</f>
        <v>genotypingdata &lt;- fread("C:/NGS/save/NGS0_12.tagcount", header=F, col.names=genotype)</v>
      </c>
    </row>
    <row r="9817" spans="2:3" customFormat="1" x14ac:dyDescent="0.15">
      <c r="B9817" s="15">
        <v>73</v>
      </c>
      <c r="C9817" s="18" t="str">
        <f>'Genotype script(tagcount)mem'!D74</f>
        <v>system.time(write.csv(genotypingdata[match(genotypingSum$tags, genotypingdata$tags),2], file="C:/NGS/save/NGS0_12.tagcountmatchindex.csv", row.names = F))</v>
      </c>
    </row>
    <row r="9818" spans="2:3" customFormat="1" x14ac:dyDescent="0.15">
      <c r="B9818" s="15">
        <v>74</v>
      </c>
      <c r="C9818" s="18" t="str">
        <f>'Genotype script(tagcount)mem'!D75</f>
        <v>genotypingdata&lt;- fread("C:/NGS/save/NGS0_12.tagcountmatchindex.csv", col.names = c("NGS0_12"))</v>
      </c>
    </row>
    <row r="9819" spans="2:3" customFormat="1" x14ac:dyDescent="0.15">
      <c r="B9819" s="15">
        <v>75</v>
      </c>
      <c r="C9819" s="18" t="str">
        <f>'Genotype script(tagcount)mem'!D76</f>
        <v>genotypingSum &lt;- cbind(genotypingSum, genotypingdata)</v>
      </c>
    </row>
    <row r="9820" spans="2:3" customFormat="1" x14ac:dyDescent="0.15">
      <c r="B9820" s="15">
        <v>76</v>
      </c>
      <c r="C9820" s="18" t="str">
        <f>'Genotype script(tagcount)mem'!D77</f>
        <v>rm(genotypingdata)</v>
      </c>
    </row>
    <row r="9821" spans="2:3" customFormat="1" x14ac:dyDescent="0.15">
      <c r="B9821" s="15">
        <v>77</v>
      </c>
      <c r="C9821" s="18" t="str">
        <f>'Genotype script(tagcount)mem'!D78</f>
        <v>genotypingdata &lt;- fread("C:/NGS/save/NGS0_13.tagcount", header=F, col.names=genotype)</v>
      </c>
    </row>
    <row r="9822" spans="2:3" customFormat="1" x14ac:dyDescent="0.15">
      <c r="B9822" s="15">
        <v>78</v>
      </c>
      <c r="C9822" s="18" t="str">
        <f>'Genotype script(tagcount)mem'!D79</f>
        <v>system.time(write.csv(genotypingdata[match(genotypingSum$tags, genotypingdata$tags),2], file="C:/NGS/save/NGS0_13.tagcountmatchindex.csv", row.names = F))</v>
      </c>
    </row>
    <row r="9823" spans="2:3" customFormat="1" x14ac:dyDescent="0.15">
      <c r="B9823" s="15">
        <v>79</v>
      </c>
      <c r="C9823" s="18" t="str">
        <f>'Genotype script(tagcount)mem'!D80</f>
        <v>genotypingdata&lt;- fread("C:/NGS/save/NGS0_13.tagcountmatchindex.csv", col.names = c("NGS0_13"))</v>
      </c>
    </row>
    <row r="9824" spans="2:3" customFormat="1" x14ac:dyDescent="0.15">
      <c r="B9824" s="15">
        <v>80</v>
      </c>
      <c r="C9824" s="18" t="str">
        <f>'Genotype script(tagcount)mem'!D81</f>
        <v>genotypingSum &lt;- cbind(genotypingSum, genotypingdata)</v>
      </c>
    </row>
    <row r="9825" spans="2:3" customFormat="1" x14ac:dyDescent="0.15">
      <c r="B9825" s="15">
        <v>81</v>
      </c>
      <c r="C9825" s="18" t="str">
        <f>'Genotype script(tagcount)mem'!D82</f>
        <v>rm(genotypingdata)</v>
      </c>
    </row>
    <row r="9826" spans="2:3" customFormat="1" x14ac:dyDescent="0.15">
      <c r="B9826" s="15">
        <v>82</v>
      </c>
      <c r="C9826" s="18" t="str">
        <f>'Genotype script(tagcount)mem'!D83</f>
        <v>genotypingdata &lt;- fread("C:/NGS/save/NGS0_14.tagcount", header=F, col.names=genotype)</v>
      </c>
    </row>
    <row r="9827" spans="2:3" customFormat="1" x14ac:dyDescent="0.15">
      <c r="B9827" s="15">
        <v>83</v>
      </c>
      <c r="C9827" s="18" t="str">
        <f>'Genotype script(tagcount)mem'!D84</f>
        <v>system.time(write.csv(genotypingdata[match(genotypingSum$tags, genotypingdata$tags),2], file="C:/NGS/save/NGS0_14.tagcountmatchindex.csv", row.names = F))</v>
      </c>
    </row>
    <row r="9828" spans="2:3" customFormat="1" x14ac:dyDescent="0.15">
      <c r="B9828" s="15">
        <v>84</v>
      </c>
      <c r="C9828" s="18" t="str">
        <f>'Genotype script(tagcount)mem'!D85</f>
        <v>genotypingdata&lt;- fread("C:/NGS/save/NGS0_14.tagcountmatchindex.csv", col.names = c("NGS0_14"))</v>
      </c>
    </row>
    <row r="9829" spans="2:3" customFormat="1" x14ac:dyDescent="0.15">
      <c r="B9829" s="15">
        <v>85</v>
      </c>
      <c r="C9829" s="18" t="str">
        <f>'Genotype script(tagcount)mem'!D86</f>
        <v>genotypingSum &lt;- cbind(genotypingSum, genotypingdata)</v>
      </c>
    </row>
    <row r="9830" spans="2:3" customFormat="1" x14ac:dyDescent="0.15">
      <c r="B9830" s="15">
        <v>86</v>
      </c>
      <c r="C9830" s="18" t="str">
        <f>'Genotype script(tagcount)mem'!D87</f>
        <v>rm(genotypingdata)</v>
      </c>
    </row>
    <row r="9831" spans="2:3" customFormat="1" x14ac:dyDescent="0.15">
      <c r="B9831" s="15">
        <v>87</v>
      </c>
      <c r="C9831" s="18" t="str">
        <f>'Genotype script(tagcount)mem'!D88</f>
        <v>genotypingdata &lt;- fread("C:/NGS/save/NGS0_15.tagcount", header=F, col.names=genotype)</v>
      </c>
    </row>
    <row r="9832" spans="2:3" customFormat="1" x14ac:dyDescent="0.15">
      <c r="B9832" s="15">
        <v>88</v>
      </c>
      <c r="C9832" s="18" t="str">
        <f>'Genotype script(tagcount)mem'!D89</f>
        <v>system.time(write.csv(genotypingdata[match(genotypingSum$tags, genotypingdata$tags),2], file="C:/NGS/save/NGS0_15.tagcountmatchindex.csv", row.names = F))</v>
      </c>
    </row>
    <row r="9833" spans="2:3" customFormat="1" x14ac:dyDescent="0.15">
      <c r="B9833" s="15">
        <v>89</v>
      </c>
      <c r="C9833" s="18" t="str">
        <f>'Genotype script(tagcount)mem'!D90</f>
        <v>genotypingdata&lt;- fread("C:/NGS/save/NGS0_15.tagcountmatchindex.csv", col.names = c("NGS0_15"))</v>
      </c>
    </row>
    <row r="9834" spans="2:3" customFormat="1" x14ac:dyDescent="0.15">
      <c r="B9834" s="15">
        <v>90</v>
      </c>
      <c r="C9834" s="18" t="str">
        <f>'Genotype script(tagcount)mem'!D91</f>
        <v>genotypingSum &lt;- cbind(genotypingSum, genotypingdata)</v>
      </c>
    </row>
    <row r="9835" spans="2:3" customFormat="1" x14ac:dyDescent="0.15">
      <c r="B9835" s="15">
        <v>91</v>
      </c>
      <c r="C9835" s="18" t="str">
        <f>'Genotype script(tagcount)mem'!D92</f>
        <v>rm(genotypingdata)</v>
      </c>
    </row>
    <row r="9836" spans="2:3" customFormat="1" x14ac:dyDescent="0.15">
      <c r="B9836" s="15">
        <v>92</v>
      </c>
      <c r="C9836" s="18" t="str">
        <f>'Genotype script(tagcount)mem'!D93</f>
        <v>genotypingdata &lt;- fread("C:/NGS/save/NGS0_16.tagcount", header=F, col.names=genotype)</v>
      </c>
    </row>
    <row r="9837" spans="2:3" customFormat="1" x14ac:dyDescent="0.15">
      <c r="B9837" s="15">
        <v>93</v>
      </c>
      <c r="C9837" s="18" t="str">
        <f>'Genotype script(tagcount)mem'!D94</f>
        <v>system.time(write.csv(genotypingdata[match(genotypingSum$tags, genotypingdata$tags),2], file="C:/NGS/save/NGS0_16.tagcountmatchindex.csv", row.names = F))</v>
      </c>
    </row>
    <row r="9838" spans="2:3" customFormat="1" x14ac:dyDescent="0.15">
      <c r="B9838" s="15">
        <v>94</v>
      </c>
      <c r="C9838" s="18" t="str">
        <f>'Genotype script(tagcount)mem'!D95</f>
        <v>genotypingdata&lt;- fread("C:/NGS/save/NGS0_16.tagcountmatchindex.csv", col.names = c("NGS0_16"))</v>
      </c>
    </row>
    <row r="9839" spans="2:3" customFormat="1" x14ac:dyDescent="0.15">
      <c r="B9839" s="15">
        <v>95</v>
      </c>
      <c r="C9839" s="18" t="str">
        <f>'Genotype script(tagcount)mem'!D96</f>
        <v>genotypingSum &lt;- cbind(genotypingSum, genotypingdata)</v>
      </c>
    </row>
    <row r="9840" spans="2:3" customFormat="1" x14ac:dyDescent="0.15">
      <c r="B9840" s="15">
        <v>96</v>
      </c>
      <c r="C9840" s="18" t="str">
        <f>'Genotype script(tagcount)mem'!D97</f>
        <v>rm(genotypingdata)</v>
      </c>
    </row>
    <row r="9841" spans="2:3" customFormat="1" x14ac:dyDescent="0.15">
      <c r="B9841" s="15">
        <v>97</v>
      </c>
      <c r="C9841" s="18" t="str">
        <f>'Genotype script(tagcount)mem'!D98</f>
        <v>genotypingdata &lt;- fread("C:/NGS/save/NGS0_17.tagcount", header=F, col.names=genotype)</v>
      </c>
    </row>
    <row r="9842" spans="2:3" customFormat="1" x14ac:dyDescent="0.15">
      <c r="B9842" s="15">
        <v>98</v>
      </c>
      <c r="C9842" s="18" t="str">
        <f>'Genotype script(tagcount)mem'!D99</f>
        <v>system.time(write.csv(genotypingdata[match(genotypingSum$tags, genotypingdata$tags),2], file="C:/NGS/save/NGS0_17.tagcountmatchindex.csv", row.names = F))</v>
      </c>
    </row>
    <row r="9843" spans="2:3" customFormat="1" x14ac:dyDescent="0.15">
      <c r="B9843" s="15">
        <v>99</v>
      </c>
      <c r="C9843" s="18" t="str">
        <f>'Genotype script(tagcount)mem'!D100</f>
        <v>genotypingdata&lt;- fread("C:/NGS/save/NGS0_17.tagcountmatchindex.csv", col.names = c("NGS0_17"))</v>
      </c>
    </row>
    <row r="9844" spans="2:3" customFormat="1" x14ac:dyDescent="0.15">
      <c r="B9844" s="15">
        <v>100</v>
      </c>
      <c r="C9844" s="18" t="str">
        <f>'Genotype script(tagcount)mem'!D101</f>
        <v>genotypingSum &lt;- cbind(genotypingSum, genotypingdata)</v>
      </c>
    </row>
    <row r="9845" spans="2:3" customFormat="1" x14ac:dyDescent="0.15">
      <c r="B9845" s="15">
        <v>101</v>
      </c>
      <c r="C9845" s="18" t="str">
        <f>'Genotype script(tagcount)mem'!D102</f>
        <v>rm(genotypingdata)</v>
      </c>
    </row>
    <row r="9846" spans="2:3" customFormat="1" x14ac:dyDescent="0.15">
      <c r="B9846" s="15">
        <v>102</v>
      </c>
      <c r="C9846" s="18" t="str">
        <f>'Genotype script(tagcount)mem'!D103</f>
        <v>genotypingdata &lt;- fread("C:/NGS/save/NGS0_18.tagcount", header=F, col.names=genotype)</v>
      </c>
    </row>
    <row r="9847" spans="2:3" customFormat="1" x14ac:dyDescent="0.15">
      <c r="B9847" s="15">
        <v>103</v>
      </c>
      <c r="C9847" s="18" t="str">
        <f>'Genotype script(tagcount)mem'!D104</f>
        <v>system.time(write.csv(genotypingdata[match(genotypingSum$tags, genotypingdata$tags),2], file="C:/NGS/save/NGS0_18.tagcountmatchindex.csv", row.names = F))</v>
      </c>
    </row>
    <row r="9848" spans="2:3" customFormat="1" x14ac:dyDescent="0.15">
      <c r="B9848" s="15">
        <v>104</v>
      </c>
      <c r="C9848" s="18" t="str">
        <f>'Genotype script(tagcount)mem'!D105</f>
        <v>genotypingdata&lt;- fread("C:/NGS/save/NGS0_18.tagcountmatchindex.csv", col.names = c("NGS0_18"))</v>
      </c>
    </row>
    <row r="9849" spans="2:3" customFormat="1" x14ac:dyDescent="0.15">
      <c r="B9849" s="15">
        <v>105</v>
      </c>
      <c r="C9849" s="18" t="str">
        <f>'Genotype script(tagcount)mem'!D106</f>
        <v>genotypingSum &lt;- cbind(genotypingSum, genotypingdata)</v>
      </c>
    </row>
    <row r="9850" spans="2:3" customFormat="1" x14ac:dyDescent="0.15">
      <c r="B9850" s="15">
        <v>106</v>
      </c>
      <c r="C9850" s="18" t="str">
        <f>'Genotype script(tagcount)mem'!D107</f>
        <v>rm(genotypingdata)</v>
      </c>
    </row>
    <row r="9851" spans="2:3" customFormat="1" x14ac:dyDescent="0.15">
      <c r="B9851" s="15">
        <v>107</v>
      </c>
      <c r="C9851" s="18" t="str">
        <f>'Genotype script(tagcount)mem'!D108</f>
        <v>genotypingdata &lt;- fread("C:/NGS/save/NGS0_19.tagcount", header=F, col.names=genotype)</v>
      </c>
    </row>
    <row r="9852" spans="2:3" customFormat="1" x14ac:dyDescent="0.15">
      <c r="B9852" s="15">
        <v>108</v>
      </c>
      <c r="C9852" s="18" t="str">
        <f>'Genotype script(tagcount)mem'!D109</f>
        <v>system.time(write.csv(genotypingdata[match(genotypingSum$tags, genotypingdata$tags),2], file="C:/NGS/save/NGS0_19.tagcountmatchindex.csv", row.names = F))</v>
      </c>
    </row>
    <row r="9853" spans="2:3" customFormat="1" x14ac:dyDescent="0.15">
      <c r="B9853" s="15">
        <v>109</v>
      </c>
      <c r="C9853" s="18" t="str">
        <f>'Genotype script(tagcount)mem'!D110</f>
        <v>genotypingdata&lt;- fread("C:/NGS/save/NGS0_19.tagcountmatchindex.csv", col.names = c("NGS0_19"))</v>
      </c>
    </row>
    <row r="9854" spans="2:3" customFormat="1" x14ac:dyDescent="0.15">
      <c r="B9854" s="15">
        <v>110</v>
      </c>
      <c r="C9854" s="18" t="str">
        <f>'Genotype script(tagcount)mem'!D111</f>
        <v>genotypingSum &lt;- cbind(genotypingSum, genotypingdata)</v>
      </c>
    </row>
    <row r="9855" spans="2:3" customFormat="1" x14ac:dyDescent="0.15">
      <c r="B9855" s="15">
        <v>111</v>
      </c>
      <c r="C9855" s="18" t="str">
        <f>'Genotype script(tagcount)mem'!D112</f>
        <v>rm(genotypingdata)</v>
      </c>
    </row>
    <row r="9856" spans="2:3" customFormat="1" x14ac:dyDescent="0.15">
      <c r="B9856" s="15">
        <v>112</v>
      </c>
      <c r="C9856" s="18" t="str">
        <f>'Genotype script(tagcount)mem'!D113</f>
        <v>genotypingdata &lt;- fread("C:/NGS/save/NGS0_20.tagcount", header=F, col.names=genotype)</v>
      </c>
    </row>
    <row r="9857" spans="2:3" customFormat="1" x14ac:dyDescent="0.15">
      <c r="B9857" s="15">
        <v>113</v>
      </c>
      <c r="C9857" s="18" t="str">
        <f>'Genotype script(tagcount)mem'!D114</f>
        <v>system.time(write.csv(genotypingdata[match(genotypingSum$tags, genotypingdata$tags),2], file="C:/NGS/save/NGS0_20.tagcountmatchindex.csv", row.names = F))</v>
      </c>
    </row>
    <row r="9858" spans="2:3" customFormat="1" x14ac:dyDescent="0.15">
      <c r="B9858" s="15">
        <v>114</v>
      </c>
      <c r="C9858" s="18" t="str">
        <f>'Genotype script(tagcount)mem'!D115</f>
        <v>genotypingdata&lt;- fread("C:/NGS/save/NGS0_20.tagcountmatchindex.csv", col.names = c("NGS0_20"))</v>
      </c>
    </row>
    <row r="9859" spans="2:3" customFormat="1" x14ac:dyDescent="0.15">
      <c r="B9859" s="15">
        <v>115</v>
      </c>
      <c r="C9859" s="18" t="str">
        <f>'Genotype script(tagcount)mem'!D116</f>
        <v>genotypingSum &lt;- cbind(genotypingSum, genotypingdata)</v>
      </c>
    </row>
    <row r="9860" spans="2:3" customFormat="1" x14ac:dyDescent="0.15">
      <c r="B9860" s="15">
        <v>116</v>
      </c>
      <c r="C9860" s="18" t="str">
        <f>'Genotype script(tagcount)mem'!D117</f>
        <v>rm(genotypingdata)</v>
      </c>
    </row>
    <row r="9861" spans="2:3" customFormat="1" x14ac:dyDescent="0.15">
      <c r="B9861" s="15">
        <v>117</v>
      </c>
      <c r="C9861" s="18" t="str">
        <f>'Genotype script(tagcount)mem'!D118</f>
        <v>genotypingdata &lt;- fread("C:/NGS/save/NGS0_21.tagcount", header=F, col.names=genotype)</v>
      </c>
    </row>
    <row r="9862" spans="2:3" customFormat="1" x14ac:dyDescent="0.15">
      <c r="B9862" s="15">
        <v>118</v>
      </c>
      <c r="C9862" s="18" t="str">
        <f>'Genotype script(tagcount)mem'!D119</f>
        <v>system.time(write.csv(genotypingdata[match(genotypingSum$tags, genotypingdata$tags),2], file="C:/NGS/save/NGS0_21.tagcountmatchindex.csv", row.names = F))</v>
      </c>
    </row>
    <row r="9863" spans="2:3" customFormat="1" x14ac:dyDescent="0.15">
      <c r="B9863" s="15">
        <v>119</v>
      </c>
      <c r="C9863" s="18" t="str">
        <f>'Genotype script(tagcount)mem'!D120</f>
        <v>genotypingdata&lt;- fread("C:/NGS/save/NGS0_21.tagcountmatchindex.csv", col.names = c("NGS0_21"))</v>
      </c>
    </row>
    <row r="9864" spans="2:3" customFormat="1" x14ac:dyDescent="0.15">
      <c r="B9864" s="15">
        <v>120</v>
      </c>
      <c r="C9864" s="18" t="str">
        <f>'Genotype script(tagcount)mem'!D121</f>
        <v>genotypingSum &lt;- cbind(genotypingSum, genotypingdata)</v>
      </c>
    </row>
    <row r="9865" spans="2:3" customFormat="1" x14ac:dyDescent="0.15">
      <c r="B9865" s="15">
        <v>121</v>
      </c>
      <c r="C9865" s="18" t="str">
        <f>'Genotype script(tagcount)mem'!D122</f>
        <v>rm(genotypingdata)</v>
      </c>
    </row>
    <row r="9866" spans="2:3" customFormat="1" x14ac:dyDescent="0.15">
      <c r="B9866" s="15">
        <v>122</v>
      </c>
      <c r="C9866" s="18" t="str">
        <f>'Genotype script(tagcount)mem'!D123</f>
        <v>genotypingdata &lt;- fread("C:/NGS/save/NGS0_22.tagcount", header=F, col.names=genotype)</v>
      </c>
    </row>
    <row r="9867" spans="2:3" customFormat="1" x14ac:dyDescent="0.15">
      <c r="B9867" s="15">
        <v>123</v>
      </c>
      <c r="C9867" s="18" t="str">
        <f>'Genotype script(tagcount)mem'!D124</f>
        <v>system.time(write.csv(genotypingdata[match(genotypingSum$tags, genotypingdata$tags),2], file="C:/NGS/save/NGS0_22.tagcountmatchindex.csv", row.names = F))</v>
      </c>
    </row>
    <row r="9868" spans="2:3" customFormat="1" x14ac:dyDescent="0.15">
      <c r="B9868" s="15">
        <v>124</v>
      </c>
      <c r="C9868" s="18" t="str">
        <f>'Genotype script(tagcount)mem'!D125</f>
        <v>genotypingdata&lt;- fread("C:/NGS/save/NGS0_22.tagcountmatchindex.csv", col.names = c("NGS0_22"))</v>
      </c>
    </row>
    <row r="9869" spans="2:3" customFormat="1" x14ac:dyDescent="0.15">
      <c r="B9869" s="15">
        <v>125</v>
      </c>
      <c r="C9869" s="18" t="str">
        <f>'Genotype script(tagcount)mem'!D126</f>
        <v>genotypingSum &lt;- cbind(genotypingSum, genotypingdata)</v>
      </c>
    </row>
    <row r="9870" spans="2:3" customFormat="1" x14ac:dyDescent="0.15">
      <c r="B9870" s="15">
        <v>126</v>
      </c>
      <c r="C9870" s="18" t="str">
        <f>'Genotype script(tagcount)mem'!D127</f>
        <v>rm(genotypingdata)</v>
      </c>
    </row>
    <row r="9871" spans="2:3" customFormat="1" x14ac:dyDescent="0.15">
      <c r="B9871" s="15">
        <v>127</v>
      </c>
      <c r="C9871" s="18" t="str">
        <f>'Genotype script(tagcount)mem'!D128</f>
        <v>genotypingdata &lt;- fread("C:/NGS/save/NGS0_23.tagcount", header=F, col.names=genotype)</v>
      </c>
    </row>
    <row r="9872" spans="2:3" customFormat="1" x14ac:dyDescent="0.15">
      <c r="B9872" s="15">
        <v>128</v>
      </c>
      <c r="C9872" s="18" t="str">
        <f>'Genotype script(tagcount)mem'!D129</f>
        <v>system.time(write.csv(genotypingdata[match(genotypingSum$tags, genotypingdata$tags),2], file="C:/NGS/save/NGS0_23.tagcountmatchindex.csv", row.names = F))</v>
      </c>
    </row>
    <row r="9873" spans="2:3" customFormat="1" x14ac:dyDescent="0.15">
      <c r="B9873" s="15">
        <v>129</v>
      </c>
      <c r="C9873" s="18" t="str">
        <f>'Genotype script(tagcount)mem'!D130</f>
        <v>genotypingdata&lt;- fread("C:/NGS/save/NGS0_23.tagcountmatchindex.csv", col.names = c("NGS0_23"))</v>
      </c>
    </row>
    <row r="9874" spans="2:3" customFormat="1" x14ac:dyDescent="0.15">
      <c r="B9874" s="15">
        <v>130</v>
      </c>
      <c r="C9874" s="18" t="str">
        <f>'Genotype script(tagcount)mem'!D131</f>
        <v>genotypingSum &lt;- cbind(genotypingSum, genotypingdata)</v>
      </c>
    </row>
    <row r="9875" spans="2:3" customFormat="1" x14ac:dyDescent="0.15">
      <c r="B9875" s="15">
        <v>131</v>
      </c>
      <c r="C9875" s="18" t="str">
        <f>'Genotype script(tagcount)mem'!D132</f>
        <v>rm(genotypingdata)</v>
      </c>
    </row>
    <row r="9876" spans="2:3" customFormat="1" x14ac:dyDescent="0.15">
      <c r="B9876" s="15">
        <v>132</v>
      </c>
      <c r="C9876" s="18" t="str">
        <f>'Genotype script(tagcount)mem'!D133</f>
        <v>genotypingdata &lt;- fread("C:/NGS/save/NGS0_24.tagcount", header=F, col.names=genotype)</v>
      </c>
    </row>
    <row r="9877" spans="2:3" customFormat="1" x14ac:dyDescent="0.15">
      <c r="B9877" s="15">
        <v>133</v>
      </c>
      <c r="C9877" s="18" t="str">
        <f>'Genotype script(tagcount)mem'!D134</f>
        <v>system.time(write.csv(genotypingdata[match(genotypingSum$tags, genotypingdata$tags),2], file="C:/NGS/save/NGS0_24.tagcountmatchindex.csv", row.names = F))</v>
      </c>
    </row>
    <row r="9878" spans="2:3" customFormat="1" x14ac:dyDescent="0.15">
      <c r="B9878" s="15">
        <v>134</v>
      </c>
      <c r="C9878" s="18" t="str">
        <f>'Genotype script(tagcount)mem'!D135</f>
        <v>genotypingdata&lt;- fread("C:/NGS/save/NGS0_24.tagcountmatchindex.csv", col.names = c("NGS0_24"))</v>
      </c>
    </row>
    <row r="9879" spans="2:3" customFormat="1" x14ac:dyDescent="0.15">
      <c r="B9879" s="15">
        <v>135</v>
      </c>
      <c r="C9879" s="18" t="str">
        <f>'Genotype script(tagcount)mem'!D136</f>
        <v>genotypingSum &lt;- cbind(genotypingSum, genotypingdata)</v>
      </c>
    </row>
    <row r="9880" spans="2:3" customFormat="1" x14ac:dyDescent="0.15">
      <c r="B9880" s="15">
        <v>136</v>
      </c>
      <c r="C9880" s="18" t="str">
        <f>'Genotype script(tagcount)mem'!D137</f>
        <v>rm(genotypingdata)</v>
      </c>
    </row>
    <row r="9881" spans="2:3" customFormat="1" x14ac:dyDescent="0.15">
      <c r="B9881" s="15">
        <v>137</v>
      </c>
      <c r="C9881" s="18" t="str">
        <f>'Genotype script(tagcount)mem'!D138</f>
        <v>genotypingdata &lt;- fread("C:/NGS/save/NGS0_25.tagcount", header=F, col.names=genotype)</v>
      </c>
    </row>
    <row r="9882" spans="2:3" customFormat="1" x14ac:dyDescent="0.15">
      <c r="B9882" s="15">
        <v>138</v>
      </c>
      <c r="C9882" s="18" t="str">
        <f>'Genotype script(tagcount)mem'!D139</f>
        <v>system.time(write.csv(genotypingdata[match(genotypingSum$tags, genotypingdata$tags),2], file="C:/NGS/save/NGS0_25.tagcountmatchindex.csv", row.names = F))</v>
      </c>
    </row>
    <row r="9883" spans="2:3" customFormat="1" x14ac:dyDescent="0.15">
      <c r="B9883" s="15">
        <v>139</v>
      </c>
      <c r="C9883" s="18" t="str">
        <f>'Genotype script(tagcount)mem'!D140</f>
        <v>genotypingdata&lt;- fread("C:/NGS/save/NGS0_25.tagcountmatchindex.csv", col.names = c("NGS0_25"))</v>
      </c>
    </row>
    <row r="9884" spans="2:3" customFormat="1" x14ac:dyDescent="0.15">
      <c r="B9884" s="15">
        <v>140</v>
      </c>
      <c r="C9884" s="18" t="str">
        <f>'Genotype script(tagcount)mem'!D141</f>
        <v>genotypingSum &lt;- cbind(genotypingSum, genotypingdata)</v>
      </c>
    </row>
    <row r="9885" spans="2:3" customFormat="1" x14ac:dyDescent="0.15">
      <c r="B9885" s="15">
        <v>141</v>
      </c>
      <c r="C9885" s="18" t="str">
        <f>'Genotype script(tagcount)mem'!D142</f>
        <v>rm(genotypingdata)</v>
      </c>
    </row>
    <row r="9886" spans="2:3" customFormat="1" x14ac:dyDescent="0.15">
      <c r="B9886" s="15">
        <v>142</v>
      </c>
      <c r="C9886" s="18" t="str">
        <f>'Genotype script(tagcount)mem'!D143</f>
        <v>genotypingdata &lt;- fread("C:/NGS/save/NGS0_26.tagcount", header=F, col.names=genotype)</v>
      </c>
    </row>
    <row r="9887" spans="2:3" customFormat="1" x14ac:dyDescent="0.15">
      <c r="B9887" s="15">
        <v>143</v>
      </c>
      <c r="C9887" s="18" t="str">
        <f>'Genotype script(tagcount)mem'!D144</f>
        <v>system.time(write.csv(genotypingdata[match(genotypingSum$tags, genotypingdata$tags),2], file="C:/NGS/save/NGS0_26.tagcountmatchindex.csv", row.names = F))</v>
      </c>
    </row>
    <row r="9888" spans="2:3" customFormat="1" x14ac:dyDescent="0.15">
      <c r="B9888" s="15">
        <v>144</v>
      </c>
      <c r="C9888" s="18" t="str">
        <f>'Genotype script(tagcount)mem'!D145</f>
        <v>genotypingdata&lt;- fread("C:/NGS/save/NGS0_26.tagcountmatchindex.csv", col.names = c("NGS0_26"))</v>
      </c>
    </row>
    <row r="9889" spans="2:3" customFormat="1" x14ac:dyDescent="0.15">
      <c r="B9889" s="15">
        <v>145</v>
      </c>
      <c r="C9889" s="18" t="str">
        <f>'Genotype script(tagcount)mem'!D146</f>
        <v>genotypingSum &lt;- cbind(genotypingSum, genotypingdata)</v>
      </c>
    </row>
    <row r="9890" spans="2:3" customFormat="1" x14ac:dyDescent="0.15">
      <c r="B9890" s="15">
        <v>146</v>
      </c>
      <c r="C9890" s="18" t="str">
        <f>'Genotype script(tagcount)mem'!D147</f>
        <v>rm(genotypingdata)</v>
      </c>
    </row>
    <row r="9891" spans="2:3" customFormat="1" x14ac:dyDescent="0.15">
      <c r="B9891" s="15">
        <v>147</v>
      </c>
      <c r="C9891" s="18" t="str">
        <f>'Genotype script(tagcount)mem'!D148</f>
        <v>genotypingdata &lt;- fread("C:/NGS/save/NGS0_27.tagcount", header=F, col.names=genotype)</v>
      </c>
    </row>
    <row r="9892" spans="2:3" customFormat="1" x14ac:dyDescent="0.15">
      <c r="B9892" s="15">
        <v>148</v>
      </c>
      <c r="C9892" s="18" t="str">
        <f>'Genotype script(tagcount)mem'!D149</f>
        <v>system.time(write.csv(genotypingdata[match(genotypingSum$tags, genotypingdata$tags),2], file="C:/NGS/save/NGS0_27.tagcountmatchindex.csv", row.names = F))</v>
      </c>
    </row>
    <row r="9893" spans="2:3" customFormat="1" x14ac:dyDescent="0.15">
      <c r="B9893" s="15">
        <v>149</v>
      </c>
      <c r="C9893" s="18" t="str">
        <f>'Genotype script(tagcount)mem'!D150</f>
        <v>genotypingdata&lt;- fread("C:/NGS/save/NGS0_27.tagcountmatchindex.csv", col.names = c("NGS0_27"))</v>
      </c>
    </row>
    <row r="9894" spans="2:3" customFormat="1" x14ac:dyDescent="0.15">
      <c r="B9894" s="15">
        <v>150</v>
      </c>
      <c r="C9894" s="18" t="str">
        <f>'Genotype script(tagcount)mem'!D151</f>
        <v>genotypingSum &lt;- cbind(genotypingSum, genotypingdata)</v>
      </c>
    </row>
    <row r="9895" spans="2:3" customFormat="1" x14ac:dyDescent="0.15">
      <c r="B9895" s="15">
        <v>151</v>
      </c>
      <c r="C9895" s="18" t="str">
        <f>'Genotype script(tagcount)mem'!D152</f>
        <v>rm(genotypingdata)</v>
      </c>
    </row>
    <row r="9896" spans="2:3" customFormat="1" x14ac:dyDescent="0.15">
      <c r="B9896" s="15">
        <v>152</v>
      </c>
      <c r="C9896" s="18" t="str">
        <f>'Genotype script(tagcount)mem'!D153</f>
        <v>genotypingdata &lt;- fread("C:/NGS/save/NGS0_28.tagcount", header=F, col.names=genotype)</v>
      </c>
    </row>
    <row r="9897" spans="2:3" customFormat="1" x14ac:dyDescent="0.15">
      <c r="B9897" s="15">
        <v>153</v>
      </c>
      <c r="C9897" s="18" t="str">
        <f>'Genotype script(tagcount)mem'!D154</f>
        <v>system.time(write.csv(genotypingdata[match(genotypingSum$tags, genotypingdata$tags),2], file="C:/NGS/save/NGS0_28.tagcountmatchindex.csv", row.names = F))</v>
      </c>
    </row>
    <row r="9898" spans="2:3" customFormat="1" x14ac:dyDescent="0.15">
      <c r="B9898" s="15">
        <v>154</v>
      </c>
      <c r="C9898" s="18" t="str">
        <f>'Genotype script(tagcount)mem'!D155</f>
        <v>genotypingdata&lt;- fread("C:/NGS/save/NGS0_28.tagcountmatchindex.csv", col.names = c("NGS0_28"))</v>
      </c>
    </row>
    <row r="9899" spans="2:3" customFormat="1" x14ac:dyDescent="0.15">
      <c r="B9899" s="15">
        <v>155</v>
      </c>
      <c r="C9899" s="18" t="str">
        <f>'Genotype script(tagcount)mem'!D156</f>
        <v>genotypingSum &lt;- cbind(genotypingSum, genotypingdata)</v>
      </c>
    </row>
    <row r="9900" spans="2:3" customFormat="1" x14ac:dyDescent="0.15">
      <c r="B9900" s="15">
        <v>156</v>
      </c>
      <c r="C9900" s="18" t="str">
        <f>'Genotype script(tagcount)mem'!D157</f>
        <v>rm(genotypingdata)</v>
      </c>
    </row>
    <row r="9901" spans="2:3" customFormat="1" x14ac:dyDescent="0.15">
      <c r="B9901" s="15">
        <v>157</v>
      </c>
      <c r="C9901" s="18" t="str">
        <f>'Genotype script(tagcount)mem'!D158</f>
        <v>genotypingdata &lt;- fread("C:/NGS/save/NGS0_29.tagcount", header=F, col.names=genotype)</v>
      </c>
    </row>
    <row r="9902" spans="2:3" customFormat="1" x14ac:dyDescent="0.15">
      <c r="B9902" s="15">
        <v>158</v>
      </c>
      <c r="C9902" s="18" t="str">
        <f>'Genotype script(tagcount)mem'!D159</f>
        <v>system.time(write.csv(genotypingdata[match(genotypingSum$tags, genotypingdata$tags),2], file="C:/NGS/save/NGS0_29.tagcountmatchindex.csv", row.names = F))</v>
      </c>
    </row>
    <row r="9903" spans="2:3" customFormat="1" x14ac:dyDescent="0.15">
      <c r="B9903" s="15">
        <v>159</v>
      </c>
      <c r="C9903" s="18" t="str">
        <f>'Genotype script(tagcount)mem'!D160</f>
        <v>genotypingdata&lt;- fread("C:/NGS/save/NGS0_29.tagcountmatchindex.csv", col.names = c("NGS0_29"))</v>
      </c>
    </row>
    <row r="9904" spans="2:3" customFormat="1" x14ac:dyDescent="0.15">
      <c r="B9904" s="15">
        <v>160</v>
      </c>
      <c r="C9904" s="18" t="str">
        <f>'Genotype script(tagcount)mem'!D161</f>
        <v>genotypingSum &lt;- cbind(genotypingSum, genotypingdata)</v>
      </c>
    </row>
    <row r="9905" spans="2:3" customFormat="1" x14ac:dyDescent="0.15">
      <c r="B9905" s="15">
        <v>161</v>
      </c>
      <c r="C9905" s="18" t="str">
        <f>'Genotype script(tagcount)mem'!D162</f>
        <v>rm(genotypingdata)</v>
      </c>
    </row>
    <row r="9906" spans="2:3" customFormat="1" x14ac:dyDescent="0.15">
      <c r="B9906" s="15">
        <v>162</v>
      </c>
      <c r="C9906" s="18" t="str">
        <f>'Genotype script(tagcount)mem'!D163</f>
        <v>genotypingdata &lt;- fread("C:/NGS/save/NGS0_30.tagcount", header=F, col.names=genotype)</v>
      </c>
    </row>
    <row r="9907" spans="2:3" customFormat="1" x14ac:dyDescent="0.15">
      <c r="B9907" s="15">
        <v>163</v>
      </c>
      <c r="C9907" s="18" t="str">
        <f>'Genotype script(tagcount)mem'!D164</f>
        <v>system.time(write.csv(genotypingdata[match(genotypingSum$tags, genotypingdata$tags),2], file="C:/NGS/save/NGS0_30.tagcountmatchindex.csv", row.names = F))</v>
      </c>
    </row>
    <row r="9908" spans="2:3" customFormat="1" x14ac:dyDescent="0.15">
      <c r="B9908" s="15">
        <v>164</v>
      </c>
      <c r="C9908" s="18" t="str">
        <f>'Genotype script(tagcount)mem'!D165</f>
        <v>genotypingdata&lt;- fread("C:/NGS/save/NGS0_30.tagcountmatchindex.csv", col.names = c("NGS0_30"))</v>
      </c>
    </row>
    <row r="9909" spans="2:3" customFormat="1" x14ac:dyDescent="0.15">
      <c r="B9909" s="15">
        <v>165</v>
      </c>
      <c r="C9909" s="18" t="str">
        <f>'Genotype script(tagcount)mem'!D166</f>
        <v>genotypingSum &lt;- cbind(genotypingSum, genotypingdata)</v>
      </c>
    </row>
    <row r="9910" spans="2:3" customFormat="1" x14ac:dyDescent="0.15">
      <c r="B9910" s="15">
        <v>166</v>
      </c>
      <c r="C9910" s="18" t="str">
        <f>'Genotype script(tagcount)mem'!D167</f>
        <v>rm(genotypingdata)</v>
      </c>
    </row>
    <row r="9911" spans="2:3" customFormat="1" x14ac:dyDescent="0.15">
      <c r="B9911" s="15">
        <v>167</v>
      </c>
      <c r="C9911" s="18" t="str">
        <f>'Genotype script(tagcount)mem'!D168</f>
        <v>genotypingdata &lt;- fread("C:/NGS/save/NGS0_31.tagcount", header=F, col.names=genotype)</v>
      </c>
    </row>
    <row r="9912" spans="2:3" customFormat="1" x14ac:dyDescent="0.15">
      <c r="B9912" s="15">
        <v>168</v>
      </c>
      <c r="C9912" s="18" t="str">
        <f>'Genotype script(tagcount)mem'!D169</f>
        <v>system.time(write.csv(genotypingdata[match(genotypingSum$tags, genotypingdata$tags),2], file="C:/NGS/save/NGS0_31.tagcountmatchindex.csv", row.names = F))</v>
      </c>
    </row>
    <row r="9913" spans="2:3" customFormat="1" x14ac:dyDescent="0.15">
      <c r="B9913" s="15">
        <v>169</v>
      </c>
      <c r="C9913" s="18" t="str">
        <f>'Genotype script(tagcount)mem'!D170</f>
        <v>genotypingdata&lt;- fread("C:/NGS/save/NGS0_31.tagcountmatchindex.csv", col.names = c("NGS0_31"))</v>
      </c>
    </row>
    <row r="9914" spans="2:3" customFormat="1" x14ac:dyDescent="0.15">
      <c r="B9914" s="15">
        <v>170</v>
      </c>
      <c r="C9914" s="18" t="str">
        <f>'Genotype script(tagcount)mem'!D171</f>
        <v>genotypingSum &lt;- cbind(genotypingSum, genotypingdata)</v>
      </c>
    </row>
    <row r="9915" spans="2:3" customFormat="1" x14ac:dyDescent="0.15">
      <c r="B9915" s="15">
        <v>171</v>
      </c>
      <c r="C9915" s="18" t="str">
        <f>'Genotype script(tagcount)mem'!D172</f>
        <v>rm(genotypingdata)</v>
      </c>
    </row>
    <row r="9916" spans="2:3" customFormat="1" x14ac:dyDescent="0.15">
      <c r="B9916" s="15">
        <v>172</v>
      </c>
      <c r="C9916" s="18" t="str">
        <f>'Genotype script(tagcount)mem'!D173</f>
        <v>genotypingdata &lt;- fread("C:/NGS/save/NGS0_32.tagcount", header=F, col.names=genotype)</v>
      </c>
    </row>
    <row r="9917" spans="2:3" customFormat="1" x14ac:dyDescent="0.15">
      <c r="B9917" s="15">
        <v>173</v>
      </c>
      <c r="C9917" s="18" t="str">
        <f>'Genotype script(tagcount)mem'!D174</f>
        <v>system.time(write.csv(genotypingdata[match(genotypingSum$tags, genotypingdata$tags),2], file="C:/NGS/save/NGS0_32.tagcountmatchindex.csv", row.names = F))</v>
      </c>
    </row>
    <row r="9918" spans="2:3" customFormat="1" x14ac:dyDescent="0.15">
      <c r="B9918" s="15">
        <v>174</v>
      </c>
      <c r="C9918" s="18" t="str">
        <f>'Genotype script(tagcount)mem'!D175</f>
        <v>genotypingdata&lt;- fread("C:/NGS/save/NGS0_32.tagcountmatchindex.csv", col.names = c("NGS0_32"))</v>
      </c>
    </row>
    <row r="9919" spans="2:3" customFormat="1" x14ac:dyDescent="0.15">
      <c r="B9919" s="15">
        <v>175</v>
      </c>
      <c r="C9919" s="18" t="str">
        <f>'Genotype script(tagcount)mem'!D176</f>
        <v>genotypingSum &lt;- cbind(genotypingSum, genotypingdata)</v>
      </c>
    </row>
    <row r="9920" spans="2:3" customFormat="1" x14ac:dyDescent="0.15">
      <c r="B9920" s="15">
        <v>176</v>
      </c>
      <c r="C9920" s="18" t="str">
        <f>'Genotype script(tagcount)mem'!D177</f>
        <v>rm(genotypingdata)</v>
      </c>
    </row>
    <row r="9921" spans="2:3" customFormat="1" x14ac:dyDescent="0.15">
      <c r="B9921" s="15">
        <v>177</v>
      </c>
      <c r="C9921" s="18" t="str">
        <f>'Genotype script(tagcount)mem'!D178</f>
        <v>genotypingdata &lt;- fread("C:/NGS/save/NGS0_33.tagcount", header=F, col.names=genotype)</v>
      </c>
    </row>
    <row r="9922" spans="2:3" customFormat="1" x14ac:dyDescent="0.15">
      <c r="B9922" s="15">
        <v>178</v>
      </c>
      <c r="C9922" s="18" t="str">
        <f>'Genotype script(tagcount)mem'!D179</f>
        <v>system.time(write.csv(genotypingdata[match(genotypingSum$tags, genotypingdata$tags),2], file="C:/NGS/save/NGS0_33.tagcountmatchindex.csv", row.names = F))</v>
      </c>
    </row>
    <row r="9923" spans="2:3" customFormat="1" x14ac:dyDescent="0.15">
      <c r="B9923" s="15">
        <v>179</v>
      </c>
      <c r="C9923" s="18" t="str">
        <f>'Genotype script(tagcount)mem'!D180</f>
        <v>genotypingdata&lt;- fread("C:/NGS/save/NGS0_33.tagcountmatchindex.csv", col.names = c("NGS0_33"))</v>
      </c>
    </row>
    <row r="9924" spans="2:3" customFormat="1" x14ac:dyDescent="0.15">
      <c r="B9924" s="15">
        <v>180</v>
      </c>
      <c r="C9924" s="18" t="str">
        <f>'Genotype script(tagcount)mem'!D181</f>
        <v>genotypingSum &lt;- cbind(genotypingSum, genotypingdata)</v>
      </c>
    </row>
    <row r="9925" spans="2:3" customFormat="1" x14ac:dyDescent="0.15">
      <c r="B9925" s="15">
        <v>181</v>
      </c>
      <c r="C9925" s="18" t="str">
        <f>'Genotype script(tagcount)mem'!D182</f>
        <v>rm(genotypingdata)</v>
      </c>
    </row>
    <row r="9926" spans="2:3" customFormat="1" x14ac:dyDescent="0.15">
      <c r="B9926" s="15">
        <v>182</v>
      </c>
      <c r="C9926" s="18" t="str">
        <f>'Genotype script(tagcount)mem'!D183</f>
        <v>genotypingdata &lt;- fread("C:/NGS/save/NGS0_34.tagcount", header=F, col.names=genotype)</v>
      </c>
    </row>
    <row r="9927" spans="2:3" customFormat="1" x14ac:dyDescent="0.15">
      <c r="B9927" s="15">
        <v>183</v>
      </c>
      <c r="C9927" s="18" t="str">
        <f>'Genotype script(tagcount)mem'!D184</f>
        <v>system.time(write.csv(genotypingdata[match(genotypingSum$tags, genotypingdata$tags),2], file="C:/NGS/save/NGS0_34.tagcountmatchindex.csv", row.names = F))</v>
      </c>
    </row>
    <row r="9928" spans="2:3" customFormat="1" x14ac:dyDescent="0.15">
      <c r="B9928" s="15">
        <v>184</v>
      </c>
      <c r="C9928" s="18" t="str">
        <f>'Genotype script(tagcount)mem'!D185</f>
        <v>genotypingdata&lt;- fread("C:/NGS/save/NGS0_34.tagcountmatchindex.csv", col.names = c("NGS0_34"))</v>
      </c>
    </row>
    <row r="9929" spans="2:3" customFormat="1" x14ac:dyDescent="0.15">
      <c r="B9929" s="15">
        <v>185</v>
      </c>
      <c r="C9929" s="18" t="str">
        <f>'Genotype script(tagcount)mem'!D186</f>
        <v>genotypingSum &lt;- cbind(genotypingSum, genotypingdata)</v>
      </c>
    </row>
    <row r="9930" spans="2:3" customFormat="1" x14ac:dyDescent="0.15">
      <c r="B9930" s="15">
        <v>186</v>
      </c>
      <c r="C9930" s="18" t="str">
        <f>'Genotype script(tagcount)mem'!D187</f>
        <v>rm(genotypingdata)</v>
      </c>
    </row>
    <row r="9931" spans="2:3" customFormat="1" x14ac:dyDescent="0.15">
      <c r="B9931" s="15">
        <v>187</v>
      </c>
      <c r="C9931" s="18" t="str">
        <f>'Genotype script(tagcount)mem'!D188</f>
        <v>genotypingdata &lt;- fread("C:/NGS/save/NGS0_35.tagcount", header=F, col.names=genotype)</v>
      </c>
    </row>
    <row r="9932" spans="2:3" customFormat="1" x14ac:dyDescent="0.15">
      <c r="B9932" s="15">
        <v>188</v>
      </c>
      <c r="C9932" s="18" t="str">
        <f>'Genotype script(tagcount)mem'!D189</f>
        <v>system.time(write.csv(genotypingdata[match(genotypingSum$tags, genotypingdata$tags),2], file="C:/NGS/save/NGS0_35.tagcountmatchindex.csv", row.names = F))</v>
      </c>
    </row>
    <row r="9933" spans="2:3" customFormat="1" x14ac:dyDescent="0.15">
      <c r="B9933" s="15">
        <v>189</v>
      </c>
      <c r="C9933" s="18" t="str">
        <f>'Genotype script(tagcount)mem'!D190</f>
        <v>genotypingdata&lt;- fread("C:/NGS/save/NGS0_35.tagcountmatchindex.csv", col.names = c("NGS0_35"))</v>
      </c>
    </row>
    <row r="9934" spans="2:3" customFormat="1" x14ac:dyDescent="0.15">
      <c r="B9934" s="15">
        <v>190</v>
      </c>
      <c r="C9934" s="18" t="str">
        <f>'Genotype script(tagcount)mem'!D191</f>
        <v>genotypingSum &lt;- cbind(genotypingSum, genotypingdata)</v>
      </c>
    </row>
    <row r="9935" spans="2:3" customFormat="1" x14ac:dyDescent="0.15">
      <c r="B9935" s="15">
        <v>191</v>
      </c>
      <c r="C9935" s="18" t="str">
        <f>'Genotype script(tagcount)mem'!D192</f>
        <v>rm(genotypingdata)</v>
      </c>
    </row>
    <row r="9936" spans="2:3" customFormat="1" x14ac:dyDescent="0.15">
      <c r="B9936" s="15">
        <v>192</v>
      </c>
      <c r="C9936" s="18" t="str">
        <f>'Genotype script(tagcount)mem'!D193</f>
        <v>genotypingdata &lt;- fread("C:/NGS/save/NGS0_36.tagcount", header=F, col.names=genotype)</v>
      </c>
    </row>
    <row r="9937" spans="2:3" customFormat="1" x14ac:dyDescent="0.15">
      <c r="B9937" s="15">
        <v>193</v>
      </c>
      <c r="C9937" s="18" t="str">
        <f>'Genotype script(tagcount)mem'!D194</f>
        <v>system.time(write.csv(genotypingdata[match(genotypingSum$tags, genotypingdata$tags),2], file="C:/NGS/save/NGS0_36.tagcountmatchindex.csv", row.names = F))</v>
      </c>
    </row>
    <row r="9938" spans="2:3" customFormat="1" x14ac:dyDescent="0.15">
      <c r="B9938" s="15">
        <v>194</v>
      </c>
      <c r="C9938" s="18" t="str">
        <f>'Genotype script(tagcount)mem'!D195</f>
        <v>genotypingdata&lt;- fread("C:/NGS/save/NGS0_36.tagcountmatchindex.csv", col.names = c("NGS0_36"))</v>
      </c>
    </row>
    <row r="9939" spans="2:3" customFormat="1" x14ac:dyDescent="0.15">
      <c r="B9939" s="15">
        <v>195</v>
      </c>
      <c r="C9939" s="18" t="str">
        <f>'Genotype script(tagcount)mem'!D196</f>
        <v>genotypingSum &lt;- cbind(genotypingSum, genotypingdata)</v>
      </c>
    </row>
    <row r="9940" spans="2:3" customFormat="1" x14ac:dyDescent="0.15">
      <c r="B9940" s="15">
        <v>196</v>
      </c>
      <c r="C9940" s="18" t="str">
        <f>'Genotype script(tagcount)mem'!D197</f>
        <v>rm(genotypingdata)</v>
      </c>
    </row>
    <row r="9941" spans="2:3" customFormat="1" x14ac:dyDescent="0.15">
      <c r="B9941" s="15">
        <v>197</v>
      </c>
      <c r="C9941" s="18" t="str">
        <f>'Genotype script(tagcount)mem'!D198</f>
        <v>genotypingdata &lt;- fread("C:/NGS/save/NGS0_37.tagcount", header=F, col.names=genotype)</v>
      </c>
    </row>
    <row r="9942" spans="2:3" customFormat="1" x14ac:dyDescent="0.15">
      <c r="B9942" s="15">
        <v>198</v>
      </c>
      <c r="C9942" s="18" t="str">
        <f>'Genotype script(tagcount)mem'!D199</f>
        <v>system.time(write.csv(genotypingdata[match(genotypingSum$tags, genotypingdata$tags),2], file="C:/NGS/save/NGS0_37.tagcountmatchindex.csv", row.names = F))</v>
      </c>
    </row>
    <row r="9943" spans="2:3" customFormat="1" x14ac:dyDescent="0.15">
      <c r="B9943" s="15">
        <v>199</v>
      </c>
      <c r="C9943" s="18" t="str">
        <f>'Genotype script(tagcount)mem'!D200</f>
        <v>genotypingdata&lt;- fread("C:/NGS/save/NGS0_37.tagcountmatchindex.csv", col.names = c("NGS0_37"))</v>
      </c>
    </row>
    <row r="9944" spans="2:3" customFormat="1" x14ac:dyDescent="0.15">
      <c r="B9944" s="15">
        <v>200</v>
      </c>
      <c r="C9944" s="18" t="str">
        <f>'Genotype script(tagcount)mem'!D201</f>
        <v>genotypingSum &lt;- cbind(genotypingSum, genotypingdata)</v>
      </c>
    </row>
    <row r="9945" spans="2:3" customFormat="1" x14ac:dyDescent="0.15">
      <c r="B9945" s="15">
        <v>201</v>
      </c>
      <c r="C9945" s="18" t="str">
        <f>'Genotype script(tagcount)mem'!D202</f>
        <v>rm(genotypingdata)</v>
      </c>
    </row>
    <row r="9946" spans="2:3" customFormat="1" x14ac:dyDescent="0.15">
      <c r="B9946" s="15">
        <v>202</v>
      </c>
      <c r="C9946" s="18" t="str">
        <f>'Genotype script(tagcount)mem'!D203</f>
        <v>genotypingdata &lt;- fread("C:/NGS/save/NGS0_38.tagcount", header=F, col.names=genotype)</v>
      </c>
    </row>
    <row r="9947" spans="2:3" customFormat="1" x14ac:dyDescent="0.15">
      <c r="B9947" s="15">
        <v>203</v>
      </c>
      <c r="C9947" s="18" t="str">
        <f>'Genotype script(tagcount)mem'!D204</f>
        <v>system.time(write.csv(genotypingdata[match(genotypingSum$tags, genotypingdata$tags),2], file="C:/NGS/save/NGS0_38.tagcountmatchindex.csv", row.names = F))</v>
      </c>
    </row>
    <row r="9948" spans="2:3" customFormat="1" x14ac:dyDescent="0.15">
      <c r="B9948" s="15">
        <v>204</v>
      </c>
      <c r="C9948" s="18" t="str">
        <f>'Genotype script(tagcount)mem'!D205</f>
        <v>genotypingdata&lt;- fread("C:/NGS/save/NGS0_38.tagcountmatchindex.csv", col.names = c("NGS0_38"))</v>
      </c>
    </row>
    <row r="9949" spans="2:3" customFormat="1" x14ac:dyDescent="0.15">
      <c r="B9949" s="15">
        <v>205</v>
      </c>
      <c r="C9949" s="18" t="str">
        <f>'Genotype script(tagcount)mem'!D206</f>
        <v>genotypingSum &lt;- cbind(genotypingSum, genotypingdata)</v>
      </c>
    </row>
    <row r="9950" spans="2:3" customFormat="1" x14ac:dyDescent="0.15">
      <c r="B9950" s="15">
        <v>206</v>
      </c>
      <c r="C9950" s="18" t="str">
        <f>'Genotype script(tagcount)mem'!D207</f>
        <v>rm(genotypingdata)</v>
      </c>
    </row>
    <row r="9951" spans="2:3" customFormat="1" x14ac:dyDescent="0.15">
      <c r="B9951" s="15">
        <v>207</v>
      </c>
      <c r="C9951" s="18" t="str">
        <f>'Genotype script(tagcount)mem'!D208</f>
        <v>genotypingdata &lt;- fread("C:/NGS/save/NGS0_39.tagcount", header=F, col.names=genotype)</v>
      </c>
    </row>
    <row r="9952" spans="2:3" customFormat="1" x14ac:dyDescent="0.15">
      <c r="B9952" s="15">
        <v>208</v>
      </c>
      <c r="C9952" s="18" t="str">
        <f>'Genotype script(tagcount)mem'!D209</f>
        <v>system.time(write.csv(genotypingdata[match(genotypingSum$tags, genotypingdata$tags),2], file="C:/NGS/save/NGS0_39.tagcountmatchindex.csv", row.names = F))</v>
      </c>
    </row>
    <row r="9953" spans="2:3" customFormat="1" x14ac:dyDescent="0.15">
      <c r="B9953" s="15">
        <v>209</v>
      </c>
      <c r="C9953" s="18" t="str">
        <f>'Genotype script(tagcount)mem'!D210</f>
        <v>genotypingdata&lt;- fread("C:/NGS/save/NGS0_39.tagcountmatchindex.csv", col.names = c("NGS0_39"))</v>
      </c>
    </row>
    <row r="9954" spans="2:3" customFormat="1" x14ac:dyDescent="0.15">
      <c r="B9954" s="15">
        <v>210</v>
      </c>
      <c r="C9954" s="18" t="str">
        <f>'Genotype script(tagcount)mem'!D211</f>
        <v>genotypingSum &lt;- cbind(genotypingSum, genotypingdata)</v>
      </c>
    </row>
    <row r="9955" spans="2:3" customFormat="1" x14ac:dyDescent="0.15">
      <c r="B9955" s="15">
        <v>211</v>
      </c>
      <c r="C9955" s="18" t="str">
        <f>'Genotype script(tagcount)mem'!D212</f>
        <v>rm(genotypingdata)</v>
      </c>
    </row>
    <row r="9956" spans="2:3" customFormat="1" x14ac:dyDescent="0.15">
      <c r="B9956" s="15">
        <v>212</v>
      </c>
      <c r="C9956" s="18" t="str">
        <f>'Genotype script(tagcount)mem'!D213</f>
        <v>genotypingdata &lt;- fread("C:/NGS/save/NGS0_40.tagcount", header=F, col.names=genotype)</v>
      </c>
    </row>
    <row r="9957" spans="2:3" customFormat="1" x14ac:dyDescent="0.15">
      <c r="B9957" s="15">
        <v>213</v>
      </c>
      <c r="C9957" s="18" t="str">
        <f>'Genotype script(tagcount)mem'!D214</f>
        <v>system.time(write.csv(genotypingdata[match(genotypingSum$tags, genotypingdata$tags),2], file="C:/NGS/save/NGS0_40.tagcountmatchindex.csv", row.names = F))</v>
      </c>
    </row>
    <row r="9958" spans="2:3" customFormat="1" x14ac:dyDescent="0.15">
      <c r="B9958" s="15">
        <v>214</v>
      </c>
      <c r="C9958" s="18" t="str">
        <f>'Genotype script(tagcount)mem'!D215</f>
        <v>genotypingdata&lt;- fread("C:/NGS/save/NGS0_40.tagcountmatchindex.csv", col.names = c("NGS0_40"))</v>
      </c>
    </row>
    <row r="9959" spans="2:3" customFormat="1" x14ac:dyDescent="0.15">
      <c r="B9959" s="15">
        <v>215</v>
      </c>
      <c r="C9959" s="18" t="str">
        <f>'Genotype script(tagcount)mem'!D216</f>
        <v>genotypingSum &lt;- cbind(genotypingSum, genotypingdata)</v>
      </c>
    </row>
    <row r="9960" spans="2:3" customFormat="1" x14ac:dyDescent="0.15">
      <c r="B9960" s="15">
        <v>216</v>
      </c>
      <c r="C9960" s="18" t="str">
        <f>'Genotype script(tagcount)mem'!D217</f>
        <v>rm(genotypingdata)</v>
      </c>
    </row>
    <row r="9961" spans="2:3" customFormat="1" x14ac:dyDescent="0.15">
      <c r="B9961" s="15">
        <v>217</v>
      </c>
      <c r="C9961" s="18" t="str">
        <f>'Genotype script(tagcount)mem'!D218</f>
        <v>genotypingdata &lt;- fread("C:/NGS/save/NGS0_41.tagcount", header=F, col.names=genotype)</v>
      </c>
    </row>
    <row r="9962" spans="2:3" customFormat="1" x14ac:dyDescent="0.15">
      <c r="B9962" s="15">
        <v>218</v>
      </c>
      <c r="C9962" s="18" t="str">
        <f>'Genotype script(tagcount)mem'!D219</f>
        <v>system.time(write.csv(genotypingdata[match(genotypingSum$tags, genotypingdata$tags),2], file="C:/NGS/save/NGS0_41.tagcountmatchindex.csv", row.names = F))</v>
      </c>
    </row>
    <row r="9963" spans="2:3" customFormat="1" x14ac:dyDescent="0.15">
      <c r="B9963" s="15">
        <v>219</v>
      </c>
      <c r="C9963" s="18" t="str">
        <f>'Genotype script(tagcount)mem'!D220</f>
        <v>genotypingdata&lt;- fread("C:/NGS/save/NGS0_41.tagcountmatchindex.csv", col.names = c("NGS0_41"))</v>
      </c>
    </row>
    <row r="9964" spans="2:3" customFormat="1" x14ac:dyDescent="0.15">
      <c r="B9964" s="15">
        <v>220</v>
      </c>
      <c r="C9964" s="18" t="str">
        <f>'Genotype script(tagcount)mem'!D221</f>
        <v>genotypingSum &lt;- cbind(genotypingSum, genotypingdata)</v>
      </c>
    </row>
    <row r="9965" spans="2:3" customFormat="1" x14ac:dyDescent="0.15">
      <c r="B9965" s="15">
        <v>221</v>
      </c>
      <c r="C9965" s="18" t="str">
        <f>'Genotype script(tagcount)mem'!D222</f>
        <v>rm(genotypingdata)</v>
      </c>
    </row>
    <row r="9966" spans="2:3" customFormat="1" x14ac:dyDescent="0.15">
      <c r="B9966" s="15">
        <v>222</v>
      </c>
      <c r="C9966" s="18" t="str">
        <f>'Genotype script(tagcount)mem'!D223</f>
        <v>genotypingdata &lt;- fread("C:/NGS/save/NGS0_42.tagcount", header=F, col.names=genotype)</v>
      </c>
    </row>
    <row r="9967" spans="2:3" customFormat="1" x14ac:dyDescent="0.15">
      <c r="B9967" s="15">
        <v>223</v>
      </c>
      <c r="C9967" s="18" t="str">
        <f>'Genotype script(tagcount)mem'!D224</f>
        <v>system.time(write.csv(genotypingdata[match(genotypingSum$tags, genotypingdata$tags),2], file="C:/NGS/save/NGS0_42.tagcountmatchindex.csv", row.names = F))</v>
      </c>
    </row>
    <row r="9968" spans="2:3" customFormat="1" x14ac:dyDescent="0.15">
      <c r="B9968" s="15">
        <v>224</v>
      </c>
      <c r="C9968" s="18" t="str">
        <f>'Genotype script(tagcount)mem'!D225</f>
        <v>genotypingdata&lt;- fread("C:/NGS/save/NGS0_42.tagcountmatchindex.csv", col.names = c("NGS0_42"))</v>
      </c>
    </row>
    <row r="9969" spans="2:3" customFormat="1" x14ac:dyDescent="0.15">
      <c r="B9969" s="15">
        <v>225</v>
      </c>
      <c r="C9969" s="18" t="str">
        <f>'Genotype script(tagcount)mem'!D226</f>
        <v>genotypingSum &lt;- cbind(genotypingSum, genotypingdata)</v>
      </c>
    </row>
    <row r="9970" spans="2:3" customFormat="1" x14ac:dyDescent="0.15">
      <c r="B9970" s="15">
        <v>226</v>
      </c>
      <c r="C9970" s="18" t="str">
        <f>'Genotype script(tagcount)mem'!D227</f>
        <v>rm(genotypingdata)</v>
      </c>
    </row>
    <row r="9971" spans="2:3" customFormat="1" x14ac:dyDescent="0.15">
      <c r="B9971" s="15">
        <v>227</v>
      </c>
      <c r="C9971" s="18" t="str">
        <f>'Genotype script(tagcount)mem'!D228</f>
        <v>genotypingdata &lt;- fread("C:/NGS/save/NGS0_43.tagcount", header=F, col.names=genotype)</v>
      </c>
    </row>
    <row r="9972" spans="2:3" customFormat="1" x14ac:dyDescent="0.15">
      <c r="B9972" s="15">
        <v>228</v>
      </c>
      <c r="C9972" s="18" t="str">
        <f>'Genotype script(tagcount)mem'!D229</f>
        <v>system.time(write.csv(genotypingdata[match(genotypingSum$tags, genotypingdata$tags),2], file="C:/NGS/save/NGS0_43.tagcountmatchindex.csv", row.names = F))</v>
      </c>
    </row>
    <row r="9973" spans="2:3" customFormat="1" x14ac:dyDescent="0.15">
      <c r="B9973" s="15">
        <v>229</v>
      </c>
      <c r="C9973" s="18" t="str">
        <f>'Genotype script(tagcount)mem'!D230</f>
        <v>genotypingdata&lt;- fread("C:/NGS/save/NGS0_43.tagcountmatchindex.csv", col.names = c("NGS0_43"))</v>
      </c>
    </row>
    <row r="9974" spans="2:3" customFormat="1" x14ac:dyDescent="0.15">
      <c r="B9974" s="15">
        <v>230</v>
      </c>
      <c r="C9974" s="18" t="str">
        <f>'Genotype script(tagcount)mem'!D231</f>
        <v>genotypingSum &lt;- cbind(genotypingSum, genotypingdata)</v>
      </c>
    </row>
    <row r="9975" spans="2:3" customFormat="1" x14ac:dyDescent="0.15">
      <c r="B9975" s="15">
        <v>231</v>
      </c>
      <c r="C9975" s="18" t="str">
        <f>'Genotype script(tagcount)mem'!D232</f>
        <v>rm(genotypingdata)</v>
      </c>
    </row>
    <row r="9976" spans="2:3" customFormat="1" x14ac:dyDescent="0.15">
      <c r="B9976" s="15">
        <v>232</v>
      </c>
      <c r="C9976" s="18" t="str">
        <f>'Genotype script(tagcount)mem'!D233</f>
        <v>genotypingdata &lt;- fread("C:/NGS/save/NGS0_44.tagcount", header=F, col.names=genotype)</v>
      </c>
    </row>
    <row r="9977" spans="2:3" customFormat="1" x14ac:dyDescent="0.15">
      <c r="B9977" s="15">
        <v>233</v>
      </c>
      <c r="C9977" s="18" t="str">
        <f>'Genotype script(tagcount)mem'!D234</f>
        <v>system.time(write.csv(genotypingdata[match(genotypingSum$tags, genotypingdata$tags),2], file="C:/NGS/save/NGS0_44.tagcountmatchindex.csv", row.names = F))</v>
      </c>
    </row>
    <row r="9978" spans="2:3" customFormat="1" x14ac:dyDescent="0.15">
      <c r="B9978" s="15">
        <v>234</v>
      </c>
      <c r="C9978" s="18" t="str">
        <f>'Genotype script(tagcount)mem'!D235</f>
        <v>genotypingdata&lt;- fread("C:/NGS/save/NGS0_44.tagcountmatchindex.csv", col.names = c("NGS0_44"))</v>
      </c>
    </row>
    <row r="9979" spans="2:3" customFormat="1" x14ac:dyDescent="0.15">
      <c r="B9979" s="15">
        <v>235</v>
      </c>
      <c r="C9979" s="18" t="str">
        <f>'Genotype script(tagcount)mem'!D236</f>
        <v>genotypingSum &lt;- cbind(genotypingSum, genotypingdata)</v>
      </c>
    </row>
    <row r="9980" spans="2:3" customFormat="1" x14ac:dyDescent="0.15">
      <c r="B9980" s="15">
        <v>236</v>
      </c>
      <c r="C9980" s="18" t="str">
        <f>'Genotype script(tagcount)mem'!D237</f>
        <v>rm(genotypingdata)</v>
      </c>
    </row>
    <row r="9981" spans="2:3" customFormat="1" x14ac:dyDescent="0.15">
      <c r="B9981" s="15">
        <v>237</v>
      </c>
      <c r="C9981" s="18" t="str">
        <f>'Genotype script(tagcount)mem'!D238</f>
        <v>genotypingdata &lt;- fread("C:/NGS/save/NGS0_45.tagcount", header=F, col.names=genotype)</v>
      </c>
    </row>
    <row r="9982" spans="2:3" customFormat="1" x14ac:dyDescent="0.15">
      <c r="B9982" s="15">
        <v>238</v>
      </c>
      <c r="C9982" s="18" t="str">
        <f>'Genotype script(tagcount)mem'!D239</f>
        <v>system.time(write.csv(genotypingdata[match(genotypingSum$tags, genotypingdata$tags),2], file="C:/NGS/save/NGS0_45.tagcountmatchindex.csv", row.names = F))</v>
      </c>
    </row>
    <row r="9983" spans="2:3" customFormat="1" x14ac:dyDescent="0.15">
      <c r="B9983" s="15">
        <v>239</v>
      </c>
      <c r="C9983" s="18" t="str">
        <f>'Genotype script(tagcount)mem'!D240</f>
        <v>genotypingdata&lt;- fread("C:/NGS/save/NGS0_45.tagcountmatchindex.csv", col.names = c("NGS0_45"))</v>
      </c>
    </row>
    <row r="9984" spans="2:3" customFormat="1" x14ac:dyDescent="0.15">
      <c r="B9984" s="15">
        <v>240</v>
      </c>
      <c r="C9984" s="18" t="str">
        <f>'Genotype script(tagcount)mem'!D241</f>
        <v>genotypingSum &lt;- cbind(genotypingSum, genotypingdata)</v>
      </c>
    </row>
    <row r="9985" spans="2:3" customFormat="1" x14ac:dyDescent="0.15">
      <c r="B9985" s="15">
        <v>241</v>
      </c>
      <c r="C9985" s="18" t="str">
        <f>'Genotype script(tagcount)mem'!D242</f>
        <v>rm(genotypingdata)</v>
      </c>
    </row>
    <row r="9986" spans="2:3" customFormat="1" x14ac:dyDescent="0.15">
      <c r="B9986" s="15">
        <v>242</v>
      </c>
      <c r="C9986" s="18" t="str">
        <f>'Genotype script(tagcount)mem'!D243</f>
        <v>genotypingdata &lt;- fread("C:/NGS/save/NGS0_46.tagcount", header=F, col.names=genotype)</v>
      </c>
    </row>
    <row r="9987" spans="2:3" customFormat="1" x14ac:dyDescent="0.15">
      <c r="B9987" s="15">
        <v>243</v>
      </c>
      <c r="C9987" s="18" t="str">
        <f>'Genotype script(tagcount)mem'!D244</f>
        <v>system.time(write.csv(genotypingdata[match(genotypingSum$tags, genotypingdata$tags),2], file="C:/NGS/save/NGS0_46.tagcountmatchindex.csv", row.names = F))</v>
      </c>
    </row>
    <row r="9988" spans="2:3" customFormat="1" x14ac:dyDescent="0.15">
      <c r="B9988" s="15">
        <v>244</v>
      </c>
      <c r="C9988" s="18" t="str">
        <f>'Genotype script(tagcount)mem'!D245</f>
        <v>genotypingdata&lt;- fread("C:/NGS/save/NGS0_46.tagcountmatchindex.csv", col.names = c("NGS0_46"))</v>
      </c>
    </row>
    <row r="9989" spans="2:3" customFormat="1" x14ac:dyDescent="0.15">
      <c r="B9989" s="15">
        <v>245</v>
      </c>
      <c r="C9989" s="18" t="str">
        <f>'Genotype script(tagcount)mem'!D246</f>
        <v>genotypingSum &lt;- cbind(genotypingSum, genotypingdata)</v>
      </c>
    </row>
    <row r="9990" spans="2:3" customFormat="1" x14ac:dyDescent="0.15">
      <c r="B9990" s="15">
        <v>246</v>
      </c>
      <c r="C9990" s="18" t="str">
        <f>'Genotype script(tagcount)mem'!D247</f>
        <v>rm(genotypingdata)</v>
      </c>
    </row>
    <row r="9991" spans="2:3" customFormat="1" x14ac:dyDescent="0.15">
      <c r="B9991" s="15">
        <v>247</v>
      </c>
      <c r="C9991" s="18" t="str">
        <f>'Genotype script(tagcount)mem'!D248</f>
        <v>genotypingdata &lt;- fread("C:/NGS/save/NGS0_47.tagcount", header=F, col.names=genotype)</v>
      </c>
    </row>
    <row r="9992" spans="2:3" customFormat="1" x14ac:dyDescent="0.15">
      <c r="B9992" s="15">
        <v>248</v>
      </c>
      <c r="C9992" s="18" t="str">
        <f>'Genotype script(tagcount)mem'!D249</f>
        <v>system.time(write.csv(genotypingdata[match(genotypingSum$tags, genotypingdata$tags),2], file="C:/NGS/save/NGS0_47.tagcountmatchindex.csv", row.names = F))</v>
      </c>
    </row>
    <row r="9993" spans="2:3" customFormat="1" x14ac:dyDescent="0.15">
      <c r="B9993" s="15">
        <v>249</v>
      </c>
      <c r="C9993" s="18" t="str">
        <f>'Genotype script(tagcount)mem'!D250</f>
        <v>genotypingdata&lt;- fread("C:/NGS/save/NGS0_47.tagcountmatchindex.csv", col.names = c("NGS0_47"))</v>
      </c>
    </row>
    <row r="9994" spans="2:3" customFormat="1" x14ac:dyDescent="0.15">
      <c r="B9994" s="15">
        <v>250</v>
      </c>
      <c r="C9994" s="18" t="str">
        <f>'Genotype script(tagcount)mem'!D251</f>
        <v>genotypingSum &lt;- cbind(genotypingSum, genotypingdata)</v>
      </c>
    </row>
    <row r="9995" spans="2:3" customFormat="1" x14ac:dyDescent="0.15">
      <c r="B9995" s="15">
        <v>251</v>
      </c>
      <c r="C9995" s="18" t="str">
        <f>'Genotype script(tagcount)mem'!D252</f>
        <v>rm(genotypingdata)</v>
      </c>
    </row>
    <row r="9996" spans="2:3" customFormat="1" x14ac:dyDescent="0.15">
      <c r="B9996" s="15">
        <v>252</v>
      </c>
      <c r="C9996" s="18" t="str">
        <f>'Genotype script(tagcount)mem'!D253</f>
        <v>genotypingdata &lt;- fread("C:/NGS/save/NGS0_48.tagcount", header=F, col.names=genotype)</v>
      </c>
    </row>
    <row r="9997" spans="2:3" customFormat="1" x14ac:dyDescent="0.15">
      <c r="B9997" s="15">
        <v>253</v>
      </c>
      <c r="C9997" s="18" t="str">
        <f>'Genotype script(tagcount)mem'!D254</f>
        <v>system.time(write.csv(genotypingdata[match(genotypingSum$tags, genotypingdata$tags),2], file="C:/NGS/save/NGS0_48.tagcountmatchindex.csv", row.names = F))</v>
      </c>
    </row>
    <row r="9998" spans="2:3" customFormat="1" x14ac:dyDescent="0.15">
      <c r="B9998" s="15">
        <v>254</v>
      </c>
      <c r="C9998" s="18" t="str">
        <f>'Genotype script(tagcount)mem'!D255</f>
        <v>genotypingdata&lt;- fread("C:/NGS/save/NGS0_48.tagcountmatchindex.csv", col.names = c("NGS0_48"))</v>
      </c>
    </row>
    <row r="9999" spans="2:3" customFormat="1" x14ac:dyDescent="0.15">
      <c r="B9999" s="15">
        <v>255</v>
      </c>
      <c r="C9999" s="18" t="str">
        <f>'Genotype script(tagcount)mem'!D256</f>
        <v>genotypingSum &lt;- cbind(genotypingSum, genotypingdata)</v>
      </c>
    </row>
    <row r="10000" spans="2:3" customFormat="1" x14ac:dyDescent="0.15">
      <c r="B10000" s="15">
        <v>256</v>
      </c>
      <c r="C10000" s="18" t="str">
        <f>'Genotype script(tagcount)mem'!D257</f>
        <v>rm(genotypingdata)</v>
      </c>
    </row>
    <row r="10001" spans="2:3" customFormat="1" x14ac:dyDescent="0.15">
      <c r="B10001" s="15">
        <v>257</v>
      </c>
      <c r="C10001" s="18" t="str">
        <f>'Genotype script(tagcount)mem'!D258</f>
        <v>genotypingdata &lt;- fread("C:/NGS/save/NGS0_49.tagcount", header=F, col.names=genotype)</v>
      </c>
    </row>
    <row r="10002" spans="2:3" customFormat="1" x14ac:dyDescent="0.15">
      <c r="B10002" s="15">
        <v>258</v>
      </c>
      <c r="C10002" s="18" t="str">
        <f>'Genotype script(tagcount)mem'!D259</f>
        <v>system.time(write.csv(genotypingdata[match(genotypingSum$tags, genotypingdata$tags),2], file="C:/NGS/save/NGS0_49.tagcountmatchindex.csv", row.names = F))</v>
      </c>
    </row>
    <row r="10003" spans="2:3" customFormat="1" x14ac:dyDescent="0.15">
      <c r="B10003" s="15">
        <v>259</v>
      </c>
      <c r="C10003" s="18" t="str">
        <f>'Genotype script(tagcount)mem'!D260</f>
        <v>genotypingdata&lt;- fread("C:/NGS/save/NGS0_49.tagcountmatchindex.csv", col.names = c("NGS0_49"))</v>
      </c>
    </row>
    <row r="10004" spans="2:3" customFormat="1" x14ac:dyDescent="0.15">
      <c r="B10004" s="15">
        <v>260</v>
      </c>
      <c r="C10004" s="18" t="str">
        <f>'Genotype script(tagcount)mem'!D261</f>
        <v>genotypingSum &lt;- cbind(genotypingSum, genotypingdata)</v>
      </c>
    </row>
    <row r="10005" spans="2:3" customFormat="1" x14ac:dyDescent="0.15">
      <c r="B10005" s="15">
        <v>261</v>
      </c>
      <c r="C10005" s="18" t="str">
        <f>'Genotype script(tagcount)mem'!D262</f>
        <v>rm(genotypingdata)</v>
      </c>
    </row>
    <row r="10006" spans="2:3" customFormat="1" x14ac:dyDescent="0.15">
      <c r="B10006" s="15">
        <v>262</v>
      </c>
      <c r="C10006" s="18" t="str">
        <f>'Genotype script(tagcount)mem'!D263</f>
        <v>genotypingdata &lt;- fread("C:/NGS/save/NGS0_50.tagcount", header=F, col.names=genotype)</v>
      </c>
    </row>
    <row r="10007" spans="2:3" customFormat="1" x14ac:dyDescent="0.15">
      <c r="B10007" s="15">
        <v>263</v>
      </c>
      <c r="C10007" s="18" t="str">
        <f>'Genotype script(tagcount)mem'!D264</f>
        <v>system.time(write.csv(genotypingdata[match(genotypingSum$tags, genotypingdata$tags),2], file="C:/NGS/save/NGS0_50.tagcountmatchindex.csv", row.names = F))</v>
      </c>
    </row>
    <row r="10008" spans="2:3" customFormat="1" x14ac:dyDescent="0.15">
      <c r="B10008" s="15">
        <v>264</v>
      </c>
      <c r="C10008" s="18" t="str">
        <f>'Genotype script(tagcount)mem'!D265</f>
        <v>genotypingdata&lt;- fread("C:/NGS/save/NGS0_50.tagcountmatchindex.csv", col.names = c("NGS0_50"))</v>
      </c>
    </row>
    <row r="10009" spans="2:3" customFormat="1" x14ac:dyDescent="0.15">
      <c r="B10009" s="15">
        <v>265</v>
      </c>
      <c r="C10009" s="18" t="str">
        <f>'Genotype script(tagcount)mem'!D266</f>
        <v>genotypingSum &lt;- cbind(genotypingSum, genotypingdata)</v>
      </c>
    </row>
    <row r="10010" spans="2:3" customFormat="1" x14ac:dyDescent="0.15">
      <c r="B10010" s="15">
        <v>266</v>
      </c>
      <c r="C10010" s="18" t="str">
        <f>'Genotype script(tagcount)mem'!D267</f>
        <v>rm(genotypingdata)</v>
      </c>
    </row>
    <row r="10011" spans="2:3" customFormat="1" x14ac:dyDescent="0.15">
      <c r="B10011" s="15">
        <v>267</v>
      </c>
      <c r="C10011" s="18" t="str">
        <f>'Genotype script(tagcount)mem'!D268</f>
        <v>genotypingdata &lt;- fread("C:/NGS/save/NGS0_51.tagcount", header=F, col.names=genotype)</v>
      </c>
    </row>
    <row r="10012" spans="2:3" customFormat="1" x14ac:dyDescent="0.15">
      <c r="B10012" s="15">
        <v>268</v>
      </c>
      <c r="C10012" s="18" t="str">
        <f>'Genotype script(tagcount)mem'!D269</f>
        <v>system.time(write.csv(genotypingdata[match(genotypingSum$tags, genotypingdata$tags),2], file="C:/NGS/save/NGS0_51.tagcountmatchindex.csv", row.names = F))</v>
      </c>
    </row>
    <row r="10013" spans="2:3" customFormat="1" x14ac:dyDescent="0.15">
      <c r="B10013" s="15">
        <v>269</v>
      </c>
      <c r="C10013" s="18" t="str">
        <f>'Genotype script(tagcount)mem'!D270</f>
        <v>genotypingdata&lt;- fread("C:/NGS/save/NGS0_51.tagcountmatchindex.csv", col.names = c("NGS0_51"))</v>
      </c>
    </row>
    <row r="10014" spans="2:3" customFormat="1" x14ac:dyDescent="0.15">
      <c r="B10014" s="15">
        <v>270</v>
      </c>
      <c r="C10014" s="18" t="str">
        <f>'Genotype script(tagcount)mem'!D271</f>
        <v>genotypingSum &lt;- cbind(genotypingSum, genotypingdata)</v>
      </c>
    </row>
    <row r="10015" spans="2:3" customFormat="1" x14ac:dyDescent="0.15">
      <c r="B10015" s="15">
        <v>271</v>
      </c>
      <c r="C10015" s="18" t="str">
        <f>'Genotype script(tagcount)mem'!D272</f>
        <v>rm(genotypingdata)</v>
      </c>
    </row>
    <row r="10016" spans="2:3" customFormat="1" x14ac:dyDescent="0.15">
      <c r="B10016" s="15">
        <v>272</v>
      </c>
      <c r="C10016" s="18" t="str">
        <f>'Genotype script(tagcount)mem'!D273</f>
        <v>genotypingdata &lt;- fread("C:/NGS/save/NGS0_52.tagcount", header=F, col.names=genotype)</v>
      </c>
    </row>
    <row r="10017" spans="2:3" customFormat="1" x14ac:dyDescent="0.15">
      <c r="B10017" s="15">
        <v>273</v>
      </c>
      <c r="C10017" s="18" t="str">
        <f>'Genotype script(tagcount)mem'!D274</f>
        <v>system.time(write.csv(genotypingdata[match(genotypingSum$tags, genotypingdata$tags),2], file="C:/NGS/save/NGS0_52.tagcountmatchindex.csv", row.names = F))</v>
      </c>
    </row>
    <row r="10018" spans="2:3" customFormat="1" x14ac:dyDescent="0.15">
      <c r="B10018" s="15">
        <v>274</v>
      </c>
      <c r="C10018" s="18" t="str">
        <f>'Genotype script(tagcount)mem'!D275</f>
        <v>genotypingdata&lt;- fread("C:/NGS/save/NGS0_52.tagcountmatchindex.csv", col.names = c("NGS0_52"))</v>
      </c>
    </row>
    <row r="10019" spans="2:3" customFormat="1" x14ac:dyDescent="0.15">
      <c r="B10019" s="15">
        <v>275</v>
      </c>
      <c r="C10019" s="18" t="str">
        <f>'Genotype script(tagcount)mem'!D276</f>
        <v>genotypingSum &lt;- cbind(genotypingSum, genotypingdata)</v>
      </c>
    </row>
    <row r="10020" spans="2:3" customFormat="1" x14ac:dyDescent="0.15">
      <c r="B10020" s="15">
        <v>276</v>
      </c>
      <c r="C10020" s="18" t="str">
        <f>'Genotype script(tagcount)mem'!D277</f>
        <v>rm(genotypingdata)</v>
      </c>
    </row>
    <row r="10021" spans="2:3" customFormat="1" x14ac:dyDescent="0.15">
      <c r="B10021" s="15">
        <v>277</v>
      </c>
      <c r="C10021" s="18" t="str">
        <f>'Genotype script(tagcount)mem'!D278</f>
        <v>genotypingdata &lt;- fread("C:/NGS/save/NGS0_53.tagcount", header=F, col.names=genotype)</v>
      </c>
    </row>
    <row r="10022" spans="2:3" customFormat="1" x14ac:dyDescent="0.15">
      <c r="B10022" s="15">
        <v>278</v>
      </c>
      <c r="C10022" s="18" t="str">
        <f>'Genotype script(tagcount)mem'!D279</f>
        <v>system.time(write.csv(genotypingdata[match(genotypingSum$tags, genotypingdata$tags),2], file="C:/NGS/save/NGS0_53.tagcountmatchindex.csv", row.names = F))</v>
      </c>
    </row>
    <row r="10023" spans="2:3" customFormat="1" x14ac:dyDescent="0.15">
      <c r="B10023" s="15">
        <v>279</v>
      </c>
      <c r="C10023" s="18" t="str">
        <f>'Genotype script(tagcount)mem'!D280</f>
        <v>genotypingdata&lt;- fread("C:/NGS/save/NGS0_53.tagcountmatchindex.csv", col.names = c("NGS0_53"))</v>
      </c>
    </row>
    <row r="10024" spans="2:3" customFormat="1" x14ac:dyDescent="0.15">
      <c r="B10024" s="15">
        <v>280</v>
      </c>
      <c r="C10024" s="18" t="str">
        <f>'Genotype script(tagcount)mem'!D281</f>
        <v>genotypingSum &lt;- cbind(genotypingSum, genotypingdata)</v>
      </c>
    </row>
    <row r="10025" spans="2:3" customFormat="1" x14ac:dyDescent="0.15">
      <c r="B10025" s="15">
        <v>281</v>
      </c>
      <c r="C10025" s="18" t="str">
        <f>'Genotype script(tagcount)mem'!D282</f>
        <v>rm(genotypingdata)</v>
      </c>
    </row>
    <row r="10026" spans="2:3" customFormat="1" x14ac:dyDescent="0.15">
      <c r="B10026" s="15">
        <v>282</v>
      </c>
      <c r="C10026" s="18" t="str">
        <f>'Genotype script(tagcount)mem'!D283</f>
        <v>genotypingdata &lt;- fread("C:/NGS/save/NGS0_54.tagcount", header=F, col.names=genotype)</v>
      </c>
    </row>
    <row r="10027" spans="2:3" customFormat="1" x14ac:dyDescent="0.15">
      <c r="B10027" s="15">
        <v>283</v>
      </c>
      <c r="C10027" s="18" t="str">
        <f>'Genotype script(tagcount)mem'!D284</f>
        <v>system.time(write.csv(genotypingdata[match(genotypingSum$tags, genotypingdata$tags),2], file="C:/NGS/save/NGS0_54.tagcountmatchindex.csv", row.names = F))</v>
      </c>
    </row>
    <row r="10028" spans="2:3" customFormat="1" x14ac:dyDescent="0.15">
      <c r="B10028" s="15">
        <v>284</v>
      </c>
      <c r="C10028" s="18" t="str">
        <f>'Genotype script(tagcount)mem'!D285</f>
        <v>genotypingdata&lt;- fread("C:/NGS/save/NGS0_54.tagcountmatchindex.csv", col.names = c("NGS0_54"))</v>
      </c>
    </row>
    <row r="10029" spans="2:3" customFormat="1" x14ac:dyDescent="0.15">
      <c r="B10029" s="15">
        <v>285</v>
      </c>
      <c r="C10029" s="18" t="str">
        <f>'Genotype script(tagcount)mem'!D286</f>
        <v>genotypingSum &lt;- cbind(genotypingSum, genotypingdata)</v>
      </c>
    </row>
    <row r="10030" spans="2:3" customFormat="1" x14ac:dyDescent="0.15">
      <c r="B10030" s="15">
        <v>286</v>
      </c>
      <c r="C10030" s="18" t="str">
        <f>'Genotype script(tagcount)mem'!D287</f>
        <v>rm(genotypingdata)</v>
      </c>
    </row>
    <row r="10031" spans="2:3" customFormat="1" x14ac:dyDescent="0.15">
      <c r="B10031" s="15">
        <v>287</v>
      </c>
      <c r="C10031" s="18" t="str">
        <f>'Genotype script(tagcount)mem'!D288</f>
        <v>genotypingdata &lt;- fread("C:/NGS/save/NGS0_55.tagcount", header=F, col.names=genotype)</v>
      </c>
    </row>
    <row r="10032" spans="2:3" customFormat="1" x14ac:dyDescent="0.15">
      <c r="B10032" s="15">
        <v>288</v>
      </c>
      <c r="C10032" s="18" t="str">
        <f>'Genotype script(tagcount)mem'!D289</f>
        <v>system.time(write.csv(genotypingdata[match(genotypingSum$tags, genotypingdata$tags),2], file="C:/NGS/save/NGS0_55.tagcountmatchindex.csv", row.names = F))</v>
      </c>
    </row>
    <row r="10033" spans="2:3" customFormat="1" x14ac:dyDescent="0.15">
      <c r="B10033" s="15">
        <v>289</v>
      </c>
      <c r="C10033" s="18" t="str">
        <f>'Genotype script(tagcount)mem'!D290</f>
        <v>genotypingdata&lt;- fread("C:/NGS/save/NGS0_55.tagcountmatchindex.csv", col.names = c("NGS0_55"))</v>
      </c>
    </row>
    <row r="10034" spans="2:3" customFormat="1" x14ac:dyDescent="0.15">
      <c r="B10034" s="15">
        <v>290</v>
      </c>
      <c r="C10034" s="18" t="str">
        <f>'Genotype script(tagcount)mem'!D291</f>
        <v>genotypingSum &lt;- cbind(genotypingSum, genotypingdata)</v>
      </c>
    </row>
    <row r="10035" spans="2:3" customFormat="1" x14ac:dyDescent="0.15">
      <c r="B10035" s="15">
        <v>291</v>
      </c>
      <c r="C10035" s="18" t="str">
        <f>'Genotype script(tagcount)mem'!D292</f>
        <v>rm(genotypingdata)</v>
      </c>
    </row>
    <row r="10036" spans="2:3" customFormat="1" x14ac:dyDescent="0.15">
      <c r="B10036" s="15">
        <v>292</v>
      </c>
      <c r="C10036" s="18" t="str">
        <f>'Genotype script(tagcount)mem'!D293</f>
        <v>genotypingdata &lt;- fread("C:/NGS/save/NGS0_56.tagcount", header=F, col.names=genotype)</v>
      </c>
    </row>
    <row r="10037" spans="2:3" customFormat="1" x14ac:dyDescent="0.15">
      <c r="B10037" s="15">
        <v>293</v>
      </c>
      <c r="C10037" s="18" t="str">
        <f>'Genotype script(tagcount)mem'!D294</f>
        <v>system.time(write.csv(genotypingdata[match(genotypingSum$tags, genotypingdata$tags),2], file="C:/NGS/save/NGS0_56.tagcountmatchindex.csv", row.names = F))</v>
      </c>
    </row>
    <row r="10038" spans="2:3" customFormat="1" x14ac:dyDescent="0.15">
      <c r="B10038" s="15">
        <v>294</v>
      </c>
      <c r="C10038" s="18" t="str">
        <f>'Genotype script(tagcount)mem'!D295</f>
        <v>genotypingdata&lt;- fread("C:/NGS/save/NGS0_56.tagcountmatchindex.csv", col.names = c("NGS0_56"))</v>
      </c>
    </row>
    <row r="10039" spans="2:3" customFormat="1" x14ac:dyDescent="0.15">
      <c r="B10039" s="15">
        <v>295</v>
      </c>
      <c r="C10039" s="18" t="str">
        <f>'Genotype script(tagcount)mem'!D296</f>
        <v>genotypingSum &lt;- cbind(genotypingSum, genotypingdata)</v>
      </c>
    </row>
    <row r="10040" spans="2:3" customFormat="1" x14ac:dyDescent="0.15">
      <c r="B10040" s="15">
        <v>296</v>
      </c>
      <c r="C10040" s="18" t="str">
        <f>'Genotype script(tagcount)mem'!D297</f>
        <v>rm(genotypingdata)</v>
      </c>
    </row>
    <row r="10041" spans="2:3" customFormat="1" x14ac:dyDescent="0.15">
      <c r="B10041" s="15">
        <v>297</v>
      </c>
      <c r="C10041" s="18" t="str">
        <f>'Genotype script(tagcount)mem'!D298</f>
        <v>genotypingdata &lt;- fread("C:/NGS/save/NGS0_57.tagcount", header=F, col.names=genotype)</v>
      </c>
    </row>
    <row r="10042" spans="2:3" customFormat="1" x14ac:dyDescent="0.15">
      <c r="B10042" s="15">
        <v>298</v>
      </c>
      <c r="C10042" s="18" t="str">
        <f>'Genotype script(tagcount)mem'!D299</f>
        <v>system.time(write.csv(genotypingdata[match(genotypingSum$tags, genotypingdata$tags),2], file="C:/NGS/save/NGS0_57.tagcountmatchindex.csv", row.names = F))</v>
      </c>
    </row>
    <row r="10043" spans="2:3" customFormat="1" x14ac:dyDescent="0.15">
      <c r="B10043" s="15">
        <v>299</v>
      </c>
      <c r="C10043" s="18" t="str">
        <f>'Genotype script(tagcount)mem'!D300</f>
        <v>genotypingdata&lt;- fread("C:/NGS/save/NGS0_57.tagcountmatchindex.csv", col.names = c("NGS0_57"))</v>
      </c>
    </row>
    <row r="10044" spans="2:3" customFormat="1" x14ac:dyDescent="0.15">
      <c r="B10044" s="15">
        <v>300</v>
      </c>
      <c r="C10044" s="18" t="str">
        <f>'Genotype script(tagcount)mem'!D301</f>
        <v>genotypingSum &lt;- cbind(genotypingSum, genotypingdata)</v>
      </c>
    </row>
    <row r="10045" spans="2:3" customFormat="1" x14ac:dyDescent="0.15">
      <c r="B10045" s="15">
        <v>301</v>
      </c>
      <c r="C10045" s="18" t="str">
        <f>'Genotype script(tagcount)mem'!D302</f>
        <v>rm(genotypingdata)</v>
      </c>
    </row>
    <row r="10046" spans="2:3" customFormat="1" x14ac:dyDescent="0.15">
      <c r="B10046" s="15">
        <v>302</v>
      </c>
      <c r="C10046" s="18" t="str">
        <f>'Genotype script(tagcount)mem'!D303</f>
        <v>genotypingdata &lt;- fread("C:/NGS/save/NGS0_58.tagcount", header=F, col.names=genotype)</v>
      </c>
    </row>
    <row r="10047" spans="2:3" customFormat="1" x14ac:dyDescent="0.15">
      <c r="B10047" s="15">
        <v>303</v>
      </c>
      <c r="C10047" s="18" t="str">
        <f>'Genotype script(tagcount)mem'!D304</f>
        <v>system.time(write.csv(genotypingdata[match(genotypingSum$tags, genotypingdata$tags),2], file="C:/NGS/save/NGS0_58.tagcountmatchindex.csv", row.names = F))</v>
      </c>
    </row>
    <row r="10048" spans="2:3" customFormat="1" x14ac:dyDescent="0.15">
      <c r="B10048" s="15">
        <v>304</v>
      </c>
      <c r="C10048" s="18" t="str">
        <f>'Genotype script(tagcount)mem'!D305</f>
        <v>genotypingdata&lt;- fread("C:/NGS/save/NGS0_58.tagcountmatchindex.csv", col.names = c("NGS0_58"))</v>
      </c>
    </row>
    <row r="10049" spans="2:3" customFormat="1" x14ac:dyDescent="0.15">
      <c r="B10049" s="15">
        <v>305</v>
      </c>
      <c r="C10049" s="18" t="str">
        <f>'Genotype script(tagcount)mem'!D306</f>
        <v>genotypingSum &lt;- cbind(genotypingSum, genotypingdata)</v>
      </c>
    </row>
    <row r="10050" spans="2:3" customFormat="1" x14ac:dyDescent="0.15">
      <c r="B10050" s="15">
        <v>306</v>
      </c>
      <c r="C10050" s="18" t="str">
        <f>'Genotype script(tagcount)mem'!D307</f>
        <v>rm(genotypingdata)</v>
      </c>
    </row>
    <row r="10051" spans="2:3" customFormat="1" x14ac:dyDescent="0.15">
      <c r="B10051" s="15">
        <v>307</v>
      </c>
      <c r="C10051" s="18" t="str">
        <f>'Genotype script(tagcount)mem'!D308</f>
        <v>genotypingdata &lt;- fread("C:/NGS/save/NGS0_59.tagcount", header=F, col.names=genotype)</v>
      </c>
    </row>
    <row r="10052" spans="2:3" customFormat="1" x14ac:dyDescent="0.15">
      <c r="B10052" s="15">
        <v>308</v>
      </c>
      <c r="C10052" s="18" t="str">
        <f>'Genotype script(tagcount)mem'!D309</f>
        <v>system.time(write.csv(genotypingdata[match(genotypingSum$tags, genotypingdata$tags),2], file="C:/NGS/save/NGS0_59.tagcountmatchindex.csv", row.names = F))</v>
      </c>
    </row>
    <row r="10053" spans="2:3" customFormat="1" x14ac:dyDescent="0.15">
      <c r="B10053" s="15">
        <v>309</v>
      </c>
      <c r="C10053" s="18" t="str">
        <f>'Genotype script(tagcount)mem'!D310</f>
        <v>genotypingdata&lt;- fread("C:/NGS/save/NGS0_59.tagcountmatchindex.csv", col.names = c("NGS0_59"))</v>
      </c>
    </row>
    <row r="10054" spans="2:3" customFormat="1" x14ac:dyDescent="0.15">
      <c r="B10054" s="15">
        <v>310</v>
      </c>
      <c r="C10054" s="18" t="str">
        <f>'Genotype script(tagcount)mem'!D311</f>
        <v>genotypingSum &lt;- cbind(genotypingSum, genotypingdata)</v>
      </c>
    </row>
    <row r="10055" spans="2:3" customFormat="1" x14ac:dyDescent="0.15">
      <c r="B10055" s="15">
        <v>311</v>
      </c>
      <c r="C10055" s="18" t="str">
        <f>'Genotype script(tagcount)mem'!D312</f>
        <v>rm(genotypingdata)</v>
      </c>
    </row>
    <row r="10056" spans="2:3" customFormat="1" x14ac:dyDescent="0.15">
      <c r="B10056" s="15">
        <v>312</v>
      </c>
      <c r="C10056" s="18" t="str">
        <f>'Genotype script(tagcount)mem'!D313</f>
        <v>genotypingdata &lt;- fread("C:/NGS/save/NGS0_60.tagcount", header=F, col.names=genotype)</v>
      </c>
    </row>
    <row r="10057" spans="2:3" customFormat="1" x14ac:dyDescent="0.15">
      <c r="B10057" s="15">
        <v>313</v>
      </c>
      <c r="C10057" s="18" t="str">
        <f>'Genotype script(tagcount)mem'!D314</f>
        <v>system.time(write.csv(genotypingdata[match(genotypingSum$tags, genotypingdata$tags),2], file="C:/NGS/save/NGS0_60.tagcountmatchindex.csv", row.names = F))</v>
      </c>
    </row>
    <row r="10058" spans="2:3" customFormat="1" x14ac:dyDescent="0.15">
      <c r="B10058" s="15">
        <v>314</v>
      </c>
      <c r="C10058" s="18" t="str">
        <f>'Genotype script(tagcount)mem'!D315</f>
        <v>genotypingdata&lt;- fread("C:/NGS/save/NGS0_60.tagcountmatchindex.csv", col.names = c("NGS0_60"))</v>
      </c>
    </row>
    <row r="10059" spans="2:3" customFormat="1" x14ac:dyDescent="0.15">
      <c r="B10059" s="15">
        <v>315</v>
      </c>
      <c r="C10059" s="18" t="str">
        <f>'Genotype script(tagcount)mem'!D316</f>
        <v>genotypingSum &lt;- cbind(genotypingSum, genotypingdata)</v>
      </c>
    </row>
    <row r="10060" spans="2:3" customFormat="1" x14ac:dyDescent="0.15">
      <c r="B10060" s="15">
        <v>316</v>
      </c>
      <c r="C10060" s="18" t="str">
        <f>'Genotype script(tagcount)mem'!D317</f>
        <v>rm(genotypingdata)</v>
      </c>
    </row>
    <row r="10061" spans="2:3" customFormat="1" x14ac:dyDescent="0.15">
      <c r="B10061" s="15">
        <v>317</v>
      </c>
      <c r="C10061" s="18" t="str">
        <f>'Genotype script(tagcount)mem'!D318</f>
        <v>genotypingdata &lt;- fread("C:/NGS/save/NGS0_61.tagcount", header=F, col.names=genotype)</v>
      </c>
    </row>
    <row r="10062" spans="2:3" customFormat="1" x14ac:dyDescent="0.15">
      <c r="B10062" s="15">
        <v>318</v>
      </c>
      <c r="C10062" s="18" t="str">
        <f>'Genotype script(tagcount)mem'!D319</f>
        <v>system.time(write.csv(genotypingdata[match(genotypingSum$tags, genotypingdata$tags),2], file="C:/NGS/save/NGS0_61.tagcountmatchindex.csv", row.names = F))</v>
      </c>
    </row>
    <row r="10063" spans="2:3" customFormat="1" x14ac:dyDescent="0.15">
      <c r="B10063" s="15">
        <v>319</v>
      </c>
      <c r="C10063" s="18" t="str">
        <f>'Genotype script(tagcount)mem'!D320</f>
        <v>genotypingdata&lt;- fread("C:/NGS/save/NGS0_61.tagcountmatchindex.csv", col.names = c("NGS0_61"))</v>
      </c>
    </row>
    <row r="10064" spans="2:3" customFormat="1" x14ac:dyDescent="0.15">
      <c r="B10064" s="15">
        <v>320</v>
      </c>
      <c r="C10064" s="18" t="str">
        <f>'Genotype script(tagcount)mem'!D321</f>
        <v>genotypingSum &lt;- cbind(genotypingSum, genotypingdata)</v>
      </c>
    </row>
    <row r="10065" spans="2:3" customFormat="1" x14ac:dyDescent="0.15">
      <c r="B10065" s="15">
        <v>321</v>
      </c>
      <c r="C10065" s="18" t="str">
        <f>'Genotype script(tagcount)mem'!D322</f>
        <v>rm(genotypingdata)</v>
      </c>
    </row>
    <row r="10066" spans="2:3" customFormat="1" x14ac:dyDescent="0.15">
      <c r="B10066" s="15">
        <v>322</v>
      </c>
      <c r="C10066" s="18" t="str">
        <f>'Genotype script(tagcount)mem'!D323</f>
        <v>genotypingdata &lt;- fread("C:/NGS/save/NGS0_62.tagcount", header=F, col.names=genotype)</v>
      </c>
    </row>
    <row r="10067" spans="2:3" customFormat="1" x14ac:dyDescent="0.15">
      <c r="B10067" s="15">
        <v>323</v>
      </c>
      <c r="C10067" s="18" t="str">
        <f>'Genotype script(tagcount)mem'!D324</f>
        <v>system.time(write.csv(genotypingdata[match(genotypingSum$tags, genotypingdata$tags),2], file="C:/NGS/save/NGS0_62.tagcountmatchindex.csv", row.names = F))</v>
      </c>
    </row>
    <row r="10068" spans="2:3" customFormat="1" x14ac:dyDescent="0.15">
      <c r="B10068" s="15">
        <v>324</v>
      </c>
      <c r="C10068" s="18" t="str">
        <f>'Genotype script(tagcount)mem'!D325</f>
        <v>genotypingdata&lt;- fread("C:/NGS/save/NGS0_62.tagcountmatchindex.csv", col.names = c("NGS0_62"))</v>
      </c>
    </row>
    <row r="10069" spans="2:3" customFormat="1" x14ac:dyDescent="0.15">
      <c r="B10069" s="15">
        <v>325</v>
      </c>
      <c r="C10069" s="18" t="str">
        <f>'Genotype script(tagcount)mem'!D326</f>
        <v>genotypingSum &lt;- cbind(genotypingSum, genotypingdata)</v>
      </c>
    </row>
    <row r="10070" spans="2:3" customFormat="1" x14ac:dyDescent="0.15">
      <c r="B10070" s="15">
        <v>326</v>
      </c>
      <c r="C10070" s="18" t="str">
        <f>'Genotype script(tagcount)mem'!D327</f>
        <v>rm(genotypingdata)</v>
      </c>
    </row>
    <row r="10071" spans="2:3" customFormat="1" x14ac:dyDescent="0.15">
      <c r="B10071" s="15">
        <v>327</v>
      </c>
      <c r="C10071" s="18" t="str">
        <f>'Genotype script(tagcount)mem'!D328</f>
        <v>genotypingdata &lt;- fread("C:/NGS/save/NGS0_63.tagcount", header=F, col.names=genotype)</v>
      </c>
    </row>
    <row r="10072" spans="2:3" customFormat="1" x14ac:dyDescent="0.15">
      <c r="B10072" s="15">
        <v>328</v>
      </c>
      <c r="C10072" s="18" t="str">
        <f>'Genotype script(tagcount)mem'!D329</f>
        <v>system.time(write.csv(genotypingdata[match(genotypingSum$tags, genotypingdata$tags),2], file="C:/NGS/save/NGS0_63.tagcountmatchindex.csv", row.names = F))</v>
      </c>
    </row>
    <row r="10073" spans="2:3" customFormat="1" x14ac:dyDescent="0.15">
      <c r="B10073" s="15">
        <v>329</v>
      </c>
      <c r="C10073" s="18" t="str">
        <f>'Genotype script(tagcount)mem'!D330</f>
        <v>genotypingdata&lt;- fread("C:/NGS/save/NGS0_63.tagcountmatchindex.csv", col.names = c("NGS0_63"))</v>
      </c>
    </row>
    <row r="10074" spans="2:3" customFormat="1" x14ac:dyDescent="0.15">
      <c r="B10074" s="15">
        <v>330</v>
      </c>
      <c r="C10074" s="18" t="str">
        <f>'Genotype script(tagcount)mem'!D331</f>
        <v>genotypingSum &lt;- cbind(genotypingSum, genotypingdata)</v>
      </c>
    </row>
    <row r="10075" spans="2:3" customFormat="1" x14ac:dyDescent="0.15">
      <c r="B10075" s="15">
        <v>331</v>
      </c>
      <c r="C10075" s="18" t="str">
        <f>'Genotype script(tagcount)mem'!D332</f>
        <v>rm(genotypingdata)</v>
      </c>
    </row>
    <row r="10076" spans="2:3" customFormat="1" x14ac:dyDescent="0.15">
      <c r="B10076" s="15">
        <v>332</v>
      </c>
      <c r="C10076" s="18" t="str">
        <f>'Genotype script(tagcount)mem'!D333</f>
        <v>genotypingdata &lt;- fread("C:/NGS/save/NGS0_64.tagcount", header=F, col.names=genotype)</v>
      </c>
    </row>
    <row r="10077" spans="2:3" customFormat="1" x14ac:dyDescent="0.15">
      <c r="B10077" s="15">
        <v>333</v>
      </c>
      <c r="C10077" s="18" t="str">
        <f>'Genotype script(tagcount)mem'!D334</f>
        <v>system.time(write.csv(genotypingdata[match(genotypingSum$tags, genotypingdata$tags),2], file="C:/NGS/save/NGS0_64.tagcountmatchindex.csv", row.names = F))</v>
      </c>
    </row>
    <row r="10078" spans="2:3" customFormat="1" x14ac:dyDescent="0.15">
      <c r="B10078" s="15">
        <v>334</v>
      </c>
      <c r="C10078" s="18" t="str">
        <f>'Genotype script(tagcount)mem'!D335</f>
        <v>genotypingdata&lt;- fread("C:/NGS/save/NGS0_64.tagcountmatchindex.csv", col.names = c("NGS0_64"))</v>
      </c>
    </row>
    <row r="10079" spans="2:3" customFormat="1" x14ac:dyDescent="0.15">
      <c r="B10079" s="15">
        <v>335</v>
      </c>
      <c r="C10079" s="18" t="str">
        <f>'Genotype script(tagcount)mem'!D336</f>
        <v>genotypingSum &lt;- cbind(genotypingSum, genotypingdata)</v>
      </c>
    </row>
    <row r="10080" spans="2:3" customFormat="1" x14ac:dyDescent="0.15">
      <c r="B10080" s="15">
        <v>336</v>
      </c>
      <c r="C10080" s="18" t="str">
        <f>'Genotype script(tagcount)mem'!D337</f>
        <v>rm(genotypingdata)</v>
      </c>
    </row>
    <row r="10081" spans="2:3" customFormat="1" x14ac:dyDescent="0.15">
      <c r="B10081" s="15">
        <v>337</v>
      </c>
      <c r="C10081" s="18" t="str">
        <f>'Genotype script(tagcount)mem'!D338</f>
        <v>genotypingdata &lt;- fread("C:/NGS/save/NGS0_65.tagcount", header=F, col.names=genotype)</v>
      </c>
    </row>
    <row r="10082" spans="2:3" customFormat="1" x14ac:dyDescent="0.15">
      <c r="B10082" s="15">
        <v>338</v>
      </c>
      <c r="C10082" s="18" t="str">
        <f>'Genotype script(tagcount)mem'!D339</f>
        <v>system.time(write.csv(genotypingdata[match(genotypingSum$tags, genotypingdata$tags),2], file="C:/NGS/save/NGS0_65.tagcountmatchindex.csv", row.names = F))</v>
      </c>
    </row>
    <row r="10083" spans="2:3" customFormat="1" x14ac:dyDescent="0.15">
      <c r="B10083" s="15">
        <v>339</v>
      </c>
      <c r="C10083" s="18" t="str">
        <f>'Genotype script(tagcount)mem'!D340</f>
        <v>genotypingdata&lt;- fread("C:/NGS/save/NGS0_65.tagcountmatchindex.csv", col.names = c("NGS0_65"))</v>
      </c>
    </row>
    <row r="10084" spans="2:3" customFormat="1" x14ac:dyDescent="0.15">
      <c r="B10084" s="15">
        <v>340</v>
      </c>
      <c r="C10084" s="18" t="str">
        <f>'Genotype script(tagcount)mem'!D341</f>
        <v>genotypingSum &lt;- cbind(genotypingSum, genotypingdata)</v>
      </c>
    </row>
    <row r="10085" spans="2:3" customFormat="1" x14ac:dyDescent="0.15">
      <c r="B10085" s="15">
        <v>341</v>
      </c>
      <c r="C10085" s="18" t="str">
        <f>'Genotype script(tagcount)mem'!D342</f>
        <v>rm(genotypingdata)</v>
      </c>
    </row>
    <row r="10086" spans="2:3" customFormat="1" x14ac:dyDescent="0.15">
      <c r="B10086" s="15">
        <v>342</v>
      </c>
      <c r="C10086" s="18" t="str">
        <f>'Genotype script(tagcount)mem'!D343</f>
        <v>genotypingdata &lt;- fread("C:/NGS/save/NGS0_66.tagcount", header=F, col.names=genotype)</v>
      </c>
    </row>
    <row r="10087" spans="2:3" customFormat="1" x14ac:dyDescent="0.15">
      <c r="B10087" s="15">
        <v>343</v>
      </c>
      <c r="C10087" s="18" t="str">
        <f>'Genotype script(tagcount)mem'!D344</f>
        <v>system.time(write.csv(genotypingdata[match(genotypingSum$tags, genotypingdata$tags),2], file="C:/NGS/save/NGS0_66.tagcountmatchindex.csv", row.names = F))</v>
      </c>
    </row>
    <row r="10088" spans="2:3" customFormat="1" x14ac:dyDescent="0.15">
      <c r="B10088" s="15">
        <v>344</v>
      </c>
      <c r="C10088" s="18" t="str">
        <f>'Genotype script(tagcount)mem'!D345</f>
        <v>genotypingdata&lt;- fread("C:/NGS/save/NGS0_66.tagcountmatchindex.csv", col.names = c("NGS0_66"))</v>
      </c>
    </row>
    <row r="10089" spans="2:3" customFormat="1" x14ac:dyDescent="0.15">
      <c r="B10089" s="15">
        <v>345</v>
      </c>
      <c r="C10089" s="18" t="str">
        <f>'Genotype script(tagcount)mem'!D346</f>
        <v>genotypingSum &lt;- cbind(genotypingSum, genotypingdata)</v>
      </c>
    </row>
    <row r="10090" spans="2:3" customFormat="1" x14ac:dyDescent="0.15">
      <c r="B10090" s="15">
        <v>346</v>
      </c>
      <c r="C10090" s="18" t="str">
        <f>'Genotype script(tagcount)mem'!D347</f>
        <v>rm(genotypingdata)</v>
      </c>
    </row>
    <row r="10091" spans="2:3" customFormat="1" x14ac:dyDescent="0.15">
      <c r="B10091" s="15">
        <v>347</v>
      </c>
      <c r="C10091" s="18" t="str">
        <f>'Genotype script(tagcount)mem'!D348</f>
        <v>genotypingdata &lt;- fread("C:/NGS/save/NGS0_67.tagcount", header=F, col.names=genotype)</v>
      </c>
    </row>
    <row r="10092" spans="2:3" customFormat="1" x14ac:dyDescent="0.15">
      <c r="B10092" s="15">
        <v>348</v>
      </c>
      <c r="C10092" s="18" t="str">
        <f>'Genotype script(tagcount)mem'!D349</f>
        <v>system.time(write.csv(genotypingdata[match(genotypingSum$tags, genotypingdata$tags),2], file="C:/NGS/save/NGS0_67.tagcountmatchindex.csv", row.names = F))</v>
      </c>
    </row>
    <row r="10093" spans="2:3" customFormat="1" x14ac:dyDescent="0.15">
      <c r="B10093" s="15">
        <v>349</v>
      </c>
      <c r="C10093" s="18" t="str">
        <f>'Genotype script(tagcount)mem'!D350</f>
        <v>genotypingdata&lt;- fread("C:/NGS/save/NGS0_67.tagcountmatchindex.csv", col.names = c("NGS0_67"))</v>
      </c>
    </row>
    <row r="10094" spans="2:3" customFormat="1" x14ac:dyDescent="0.15">
      <c r="B10094" s="15">
        <v>350</v>
      </c>
      <c r="C10094" s="18" t="str">
        <f>'Genotype script(tagcount)mem'!D351</f>
        <v>genotypingSum &lt;- cbind(genotypingSum, genotypingdata)</v>
      </c>
    </row>
    <row r="10095" spans="2:3" customFormat="1" x14ac:dyDescent="0.15">
      <c r="B10095" s="15">
        <v>351</v>
      </c>
      <c r="C10095" s="18" t="str">
        <f>'Genotype script(tagcount)mem'!D352</f>
        <v>rm(genotypingdata)</v>
      </c>
    </row>
    <row r="10096" spans="2:3" customFormat="1" x14ac:dyDescent="0.15">
      <c r="B10096" s="15">
        <v>352</v>
      </c>
      <c r="C10096" s="18" t="str">
        <f>'Genotype script(tagcount)mem'!D353</f>
        <v>genotypingdata &lt;- fread("C:/NGS/save/NGS0_68.tagcount", header=F, col.names=genotype)</v>
      </c>
    </row>
    <row r="10097" spans="2:3" customFormat="1" x14ac:dyDescent="0.15">
      <c r="B10097" s="15">
        <v>353</v>
      </c>
      <c r="C10097" s="18" t="str">
        <f>'Genotype script(tagcount)mem'!D354</f>
        <v>system.time(write.csv(genotypingdata[match(genotypingSum$tags, genotypingdata$tags),2], file="C:/NGS/save/NGS0_68.tagcountmatchindex.csv", row.names = F))</v>
      </c>
    </row>
    <row r="10098" spans="2:3" customFormat="1" x14ac:dyDescent="0.15">
      <c r="B10098" s="15">
        <v>354</v>
      </c>
      <c r="C10098" s="18" t="str">
        <f>'Genotype script(tagcount)mem'!D355</f>
        <v>genotypingdata&lt;- fread("C:/NGS/save/NGS0_68.tagcountmatchindex.csv", col.names = c("NGS0_68"))</v>
      </c>
    </row>
    <row r="10099" spans="2:3" customFormat="1" x14ac:dyDescent="0.15">
      <c r="B10099" s="15">
        <v>355</v>
      </c>
      <c r="C10099" s="18" t="str">
        <f>'Genotype script(tagcount)mem'!D356</f>
        <v>genotypingSum &lt;- cbind(genotypingSum, genotypingdata)</v>
      </c>
    </row>
    <row r="10100" spans="2:3" customFormat="1" x14ac:dyDescent="0.15">
      <c r="B10100" s="15">
        <v>356</v>
      </c>
      <c r="C10100" s="18" t="str">
        <f>'Genotype script(tagcount)mem'!D357</f>
        <v>rm(genotypingdata)</v>
      </c>
    </row>
    <row r="10101" spans="2:3" customFormat="1" x14ac:dyDescent="0.15">
      <c r="B10101" s="15">
        <v>357</v>
      </c>
      <c r="C10101" s="18" t="str">
        <f>'Genotype script(tagcount)mem'!D358</f>
        <v>genotypingdata &lt;- fread("C:/NGS/save/NGS0_69.tagcount", header=F, col.names=genotype)</v>
      </c>
    </row>
    <row r="10102" spans="2:3" customFormat="1" x14ac:dyDescent="0.15">
      <c r="B10102" s="15">
        <v>358</v>
      </c>
      <c r="C10102" s="18" t="str">
        <f>'Genotype script(tagcount)mem'!D359</f>
        <v>system.time(write.csv(genotypingdata[match(genotypingSum$tags, genotypingdata$tags),2], file="C:/NGS/save/NGS0_69.tagcountmatchindex.csv", row.names = F))</v>
      </c>
    </row>
    <row r="10103" spans="2:3" customFormat="1" x14ac:dyDescent="0.15">
      <c r="B10103" s="15">
        <v>359</v>
      </c>
      <c r="C10103" s="18" t="str">
        <f>'Genotype script(tagcount)mem'!D360</f>
        <v>genotypingdata&lt;- fread("C:/NGS/save/NGS0_69.tagcountmatchindex.csv", col.names = c("NGS0_69"))</v>
      </c>
    </row>
    <row r="10104" spans="2:3" customFormat="1" x14ac:dyDescent="0.15">
      <c r="B10104" s="15">
        <v>360</v>
      </c>
      <c r="C10104" s="18" t="str">
        <f>'Genotype script(tagcount)mem'!D361</f>
        <v>genotypingSum &lt;- cbind(genotypingSum, genotypingdata)</v>
      </c>
    </row>
    <row r="10105" spans="2:3" customFormat="1" x14ac:dyDescent="0.15">
      <c r="B10105" s="15">
        <v>361</v>
      </c>
      <c r="C10105" s="18" t="str">
        <f>'Genotype script(tagcount)mem'!D362</f>
        <v>rm(genotypingdata)</v>
      </c>
    </row>
    <row r="10106" spans="2:3" customFormat="1" x14ac:dyDescent="0.15">
      <c r="B10106" s="15">
        <v>362</v>
      </c>
      <c r="C10106" s="18" t="str">
        <f>'Genotype script(tagcount)mem'!D363</f>
        <v>genotypingdata &lt;- fread("C:/NGS/save/NGS0_70.tagcount", header=F, col.names=genotype)</v>
      </c>
    </row>
    <row r="10107" spans="2:3" customFormat="1" x14ac:dyDescent="0.15">
      <c r="B10107" s="15">
        <v>363</v>
      </c>
      <c r="C10107" s="18" t="str">
        <f>'Genotype script(tagcount)mem'!D364</f>
        <v>system.time(write.csv(genotypingdata[match(genotypingSum$tags, genotypingdata$tags),2], file="C:/NGS/save/NGS0_70.tagcountmatchindex.csv", row.names = F))</v>
      </c>
    </row>
    <row r="10108" spans="2:3" customFormat="1" x14ac:dyDescent="0.15">
      <c r="B10108" s="15">
        <v>364</v>
      </c>
      <c r="C10108" s="18" t="str">
        <f>'Genotype script(tagcount)mem'!D365</f>
        <v>genotypingdata&lt;- fread("C:/NGS/save/NGS0_70.tagcountmatchindex.csv", col.names = c("NGS0_70"))</v>
      </c>
    </row>
    <row r="10109" spans="2:3" customFormat="1" x14ac:dyDescent="0.15">
      <c r="B10109" s="15">
        <v>365</v>
      </c>
      <c r="C10109" s="18" t="str">
        <f>'Genotype script(tagcount)mem'!D366</f>
        <v>genotypingSum &lt;- cbind(genotypingSum, genotypingdata)</v>
      </c>
    </row>
    <row r="10110" spans="2:3" customFormat="1" x14ac:dyDescent="0.15">
      <c r="B10110" s="15">
        <v>366</v>
      </c>
      <c r="C10110" s="18" t="str">
        <f>'Genotype script(tagcount)mem'!D367</f>
        <v>rm(genotypingdata)</v>
      </c>
    </row>
    <row r="10111" spans="2:3" customFormat="1" x14ac:dyDescent="0.15">
      <c r="B10111" s="15">
        <v>367</v>
      </c>
      <c r="C10111" s="18" t="str">
        <f>'Genotype script(tagcount)mem'!D368</f>
        <v>genotypingdata &lt;- fread("C:/NGS/save/NGS0_71.tagcount", header=F, col.names=genotype)</v>
      </c>
    </row>
    <row r="10112" spans="2:3" customFormat="1" x14ac:dyDescent="0.15">
      <c r="B10112" s="15">
        <v>368</v>
      </c>
      <c r="C10112" s="18" t="str">
        <f>'Genotype script(tagcount)mem'!D369</f>
        <v>system.time(write.csv(genotypingdata[match(genotypingSum$tags, genotypingdata$tags),2], file="C:/NGS/save/NGS0_71.tagcountmatchindex.csv", row.names = F))</v>
      </c>
    </row>
    <row r="10113" spans="2:3" customFormat="1" x14ac:dyDescent="0.15">
      <c r="B10113" s="15">
        <v>369</v>
      </c>
      <c r="C10113" s="18" t="str">
        <f>'Genotype script(tagcount)mem'!D370</f>
        <v>genotypingdata&lt;- fread("C:/NGS/save/NGS0_71.tagcountmatchindex.csv", col.names = c("NGS0_71"))</v>
      </c>
    </row>
    <row r="10114" spans="2:3" customFormat="1" x14ac:dyDescent="0.15">
      <c r="B10114" s="15">
        <v>370</v>
      </c>
      <c r="C10114" s="18" t="str">
        <f>'Genotype script(tagcount)mem'!D371</f>
        <v>genotypingSum &lt;- cbind(genotypingSum, genotypingdata)</v>
      </c>
    </row>
    <row r="10115" spans="2:3" customFormat="1" x14ac:dyDescent="0.15">
      <c r="B10115" s="15">
        <v>371</v>
      </c>
      <c r="C10115" s="18" t="str">
        <f>'Genotype script(tagcount)mem'!D372</f>
        <v>rm(genotypingdata)</v>
      </c>
    </row>
    <row r="10116" spans="2:3" customFormat="1" x14ac:dyDescent="0.15">
      <c r="B10116" s="15">
        <v>372</v>
      </c>
      <c r="C10116" s="18" t="str">
        <f>'Genotype script(tagcount)mem'!D373</f>
        <v>genotypingdata &lt;- fread("C:/NGS/save/NGS0_72.tagcount", header=F, col.names=genotype)</v>
      </c>
    </row>
    <row r="10117" spans="2:3" customFormat="1" x14ac:dyDescent="0.15">
      <c r="B10117" s="15">
        <v>373</v>
      </c>
      <c r="C10117" s="18" t="str">
        <f>'Genotype script(tagcount)mem'!D374</f>
        <v>system.time(write.csv(genotypingdata[match(genotypingSum$tags, genotypingdata$tags),2], file="C:/NGS/save/NGS0_72.tagcountmatchindex.csv", row.names = F))</v>
      </c>
    </row>
    <row r="10118" spans="2:3" customFormat="1" x14ac:dyDescent="0.15">
      <c r="B10118" s="15">
        <v>374</v>
      </c>
      <c r="C10118" s="18" t="str">
        <f>'Genotype script(tagcount)mem'!D375</f>
        <v>genotypingdata&lt;- fread("C:/NGS/save/NGS0_72.tagcountmatchindex.csv", col.names = c("NGS0_72"))</v>
      </c>
    </row>
    <row r="10119" spans="2:3" customFormat="1" x14ac:dyDescent="0.15">
      <c r="B10119" s="15">
        <v>375</v>
      </c>
      <c r="C10119" s="18" t="str">
        <f>'Genotype script(tagcount)mem'!D376</f>
        <v>genotypingSum &lt;- cbind(genotypingSum, genotypingdata)</v>
      </c>
    </row>
    <row r="10120" spans="2:3" customFormat="1" x14ac:dyDescent="0.15">
      <c r="B10120" s="15">
        <v>376</v>
      </c>
      <c r="C10120" s="18" t="str">
        <f>'Genotype script(tagcount)mem'!D377</f>
        <v>rm(genotypingdata)</v>
      </c>
    </row>
    <row r="10121" spans="2:3" customFormat="1" x14ac:dyDescent="0.15">
      <c r="B10121" s="15">
        <v>377</v>
      </c>
      <c r="C10121" s="18" t="str">
        <f>'Genotype script(tagcount)mem'!D378</f>
        <v>genotypingdata &lt;- fread("C:/NGS/save/NGS0_73.tagcount", header=F, col.names=genotype)</v>
      </c>
    </row>
    <row r="10122" spans="2:3" customFormat="1" x14ac:dyDescent="0.15">
      <c r="B10122" s="15">
        <v>378</v>
      </c>
      <c r="C10122" s="18" t="str">
        <f>'Genotype script(tagcount)mem'!D379</f>
        <v>system.time(write.csv(genotypingdata[match(genotypingSum$tags, genotypingdata$tags),2], file="C:/NGS/save/NGS0_73.tagcountmatchindex.csv", row.names = F))</v>
      </c>
    </row>
    <row r="10123" spans="2:3" customFormat="1" x14ac:dyDescent="0.15">
      <c r="B10123" s="15">
        <v>379</v>
      </c>
      <c r="C10123" s="18" t="str">
        <f>'Genotype script(tagcount)mem'!D380</f>
        <v>genotypingdata&lt;- fread("C:/NGS/save/NGS0_73.tagcountmatchindex.csv", col.names = c("NGS0_73"))</v>
      </c>
    </row>
    <row r="10124" spans="2:3" customFormat="1" x14ac:dyDescent="0.15">
      <c r="B10124" s="15">
        <v>380</v>
      </c>
      <c r="C10124" s="18" t="str">
        <f>'Genotype script(tagcount)mem'!D381</f>
        <v>genotypingSum &lt;- cbind(genotypingSum, genotypingdata)</v>
      </c>
    </row>
    <row r="10125" spans="2:3" customFormat="1" x14ac:dyDescent="0.15">
      <c r="B10125" s="15">
        <v>381</v>
      </c>
      <c r="C10125" s="18" t="str">
        <f>'Genotype script(tagcount)mem'!D382</f>
        <v>rm(genotypingdata)</v>
      </c>
    </row>
    <row r="10126" spans="2:3" customFormat="1" x14ac:dyDescent="0.15">
      <c r="B10126" s="15">
        <v>382</v>
      </c>
      <c r="C10126" s="18" t="str">
        <f>'Genotype script(tagcount)mem'!D383</f>
        <v>genotypingdata &lt;- fread("C:/NGS/save/NGS0_74.tagcount", header=F, col.names=genotype)</v>
      </c>
    </row>
    <row r="10127" spans="2:3" customFormat="1" x14ac:dyDescent="0.15">
      <c r="B10127" s="15">
        <v>383</v>
      </c>
      <c r="C10127" s="18" t="str">
        <f>'Genotype script(tagcount)mem'!D384</f>
        <v>system.time(write.csv(genotypingdata[match(genotypingSum$tags, genotypingdata$tags),2], file="C:/NGS/save/NGS0_74.tagcountmatchindex.csv", row.names = F))</v>
      </c>
    </row>
    <row r="10128" spans="2:3" customFormat="1" x14ac:dyDescent="0.15">
      <c r="B10128" s="15">
        <v>384</v>
      </c>
      <c r="C10128" s="18" t="str">
        <f>'Genotype script(tagcount)mem'!D385</f>
        <v>genotypingdata&lt;- fread("C:/NGS/save/NGS0_74.tagcountmatchindex.csv", col.names = c("NGS0_74"))</v>
      </c>
    </row>
    <row r="10129" spans="2:3" customFormat="1" x14ac:dyDescent="0.15">
      <c r="B10129" s="15">
        <v>385</v>
      </c>
      <c r="C10129" s="18" t="str">
        <f>'Genotype script(tagcount)mem'!D386</f>
        <v>genotypingSum &lt;- cbind(genotypingSum, genotypingdata)</v>
      </c>
    </row>
    <row r="10130" spans="2:3" customFormat="1" x14ac:dyDescent="0.15">
      <c r="B10130" s="15">
        <v>386</v>
      </c>
      <c r="C10130" s="18" t="str">
        <f>'Genotype script(tagcount)mem'!D387</f>
        <v>rm(genotypingdata)</v>
      </c>
    </row>
    <row r="10131" spans="2:3" customFormat="1" x14ac:dyDescent="0.15">
      <c r="B10131" s="15">
        <v>387</v>
      </c>
      <c r="C10131" s="18" t="str">
        <f>'Genotype script(tagcount)mem'!D388</f>
        <v>genotypingdata &lt;- fread("C:/NGS/save/NGS0_75.tagcount", header=F, col.names=genotype)</v>
      </c>
    </row>
    <row r="10132" spans="2:3" customFormat="1" x14ac:dyDescent="0.15">
      <c r="B10132" s="15">
        <v>388</v>
      </c>
      <c r="C10132" s="18" t="str">
        <f>'Genotype script(tagcount)mem'!D389</f>
        <v>system.time(write.csv(genotypingdata[match(genotypingSum$tags, genotypingdata$tags),2], file="C:/NGS/save/NGS0_75.tagcountmatchindex.csv", row.names = F))</v>
      </c>
    </row>
    <row r="10133" spans="2:3" customFormat="1" x14ac:dyDescent="0.15">
      <c r="B10133" s="15">
        <v>389</v>
      </c>
      <c r="C10133" s="18" t="str">
        <f>'Genotype script(tagcount)mem'!D390</f>
        <v>genotypingdata&lt;- fread("C:/NGS/save/NGS0_75.tagcountmatchindex.csv", col.names = c("NGS0_75"))</v>
      </c>
    </row>
    <row r="10134" spans="2:3" customFormat="1" x14ac:dyDescent="0.15">
      <c r="B10134" s="15">
        <v>390</v>
      </c>
      <c r="C10134" s="18" t="str">
        <f>'Genotype script(tagcount)mem'!D391</f>
        <v>genotypingSum &lt;- cbind(genotypingSum, genotypingdata)</v>
      </c>
    </row>
    <row r="10135" spans="2:3" customFormat="1" x14ac:dyDescent="0.15">
      <c r="B10135" s="15">
        <v>391</v>
      </c>
      <c r="C10135" s="18" t="str">
        <f>'Genotype script(tagcount)mem'!D392</f>
        <v>rm(genotypingdata)</v>
      </c>
    </row>
    <row r="10136" spans="2:3" customFormat="1" x14ac:dyDescent="0.15">
      <c r="B10136" s="15">
        <v>392</v>
      </c>
      <c r="C10136" s="18" t="str">
        <f>'Genotype script(tagcount)mem'!D393</f>
        <v>genotypingdata &lt;- fread("C:/NGS/save/NGS0_76.tagcount", header=F, col.names=genotype)</v>
      </c>
    </row>
    <row r="10137" spans="2:3" customFormat="1" x14ac:dyDescent="0.15">
      <c r="B10137" s="15">
        <v>393</v>
      </c>
      <c r="C10137" s="18" t="str">
        <f>'Genotype script(tagcount)mem'!D394</f>
        <v>system.time(write.csv(genotypingdata[match(genotypingSum$tags, genotypingdata$tags),2], file="C:/NGS/save/NGS0_76.tagcountmatchindex.csv", row.names = F))</v>
      </c>
    </row>
    <row r="10138" spans="2:3" customFormat="1" x14ac:dyDescent="0.15">
      <c r="B10138" s="15">
        <v>394</v>
      </c>
      <c r="C10138" s="18" t="str">
        <f>'Genotype script(tagcount)mem'!D395</f>
        <v>genotypingdata&lt;- fread("C:/NGS/save/NGS0_76.tagcountmatchindex.csv", col.names = c("NGS0_76"))</v>
      </c>
    </row>
    <row r="10139" spans="2:3" customFormat="1" x14ac:dyDescent="0.15">
      <c r="B10139" s="15">
        <v>395</v>
      </c>
      <c r="C10139" s="18" t="str">
        <f>'Genotype script(tagcount)mem'!D396</f>
        <v>genotypingSum &lt;- cbind(genotypingSum, genotypingdata)</v>
      </c>
    </row>
    <row r="10140" spans="2:3" customFormat="1" x14ac:dyDescent="0.15">
      <c r="B10140" s="15">
        <v>396</v>
      </c>
      <c r="C10140" s="18" t="str">
        <f>'Genotype script(tagcount)mem'!D397</f>
        <v>rm(genotypingdata)</v>
      </c>
    </row>
    <row r="10141" spans="2:3" customFormat="1" x14ac:dyDescent="0.15">
      <c r="B10141" s="15">
        <v>397</v>
      </c>
      <c r="C10141" s="18" t="str">
        <f>'Genotype script(tagcount)mem'!D398</f>
        <v>genotypingdata &lt;- fread("C:/NGS/save/NGS0_77.tagcount", header=F, col.names=genotype)</v>
      </c>
    </row>
    <row r="10142" spans="2:3" customFormat="1" x14ac:dyDescent="0.15">
      <c r="B10142" s="15">
        <v>398</v>
      </c>
      <c r="C10142" s="18" t="str">
        <f>'Genotype script(tagcount)mem'!D399</f>
        <v>system.time(write.csv(genotypingdata[match(genotypingSum$tags, genotypingdata$tags),2], file="C:/NGS/save/NGS0_77.tagcountmatchindex.csv", row.names = F))</v>
      </c>
    </row>
    <row r="10143" spans="2:3" customFormat="1" x14ac:dyDescent="0.15">
      <c r="B10143" s="15">
        <v>399</v>
      </c>
      <c r="C10143" s="18" t="str">
        <f>'Genotype script(tagcount)mem'!D400</f>
        <v>genotypingdata&lt;- fread("C:/NGS/save/NGS0_77.tagcountmatchindex.csv", col.names = c("NGS0_77"))</v>
      </c>
    </row>
    <row r="10144" spans="2:3" customFormat="1" x14ac:dyDescent="0.15">
      <c r="B10144" s="15">
        <v>400</v>
      </c>
      <c r="C10144" s="18" t="str">
        <f>'Genotype script(tagcount)mem'!D401</f>
        <v>genotypingSum &lt;- cbind(genotypingSum, genotypingdata)</v>
      </c>
    </row>
    <row r="10145" spans="2:3" customFormat="1" x14ac:dyDescent="0.15">
      <c r="B10145" s="15">
        <v>401</v>
      </c>
      <c r="C10145" s="18" t="str">
        <f>'Genotype script(tagcount)mem'!D402</f>
        <v>rm(genotypingdata)</v>
      </c>
    </row>
    <row r="10146" spans="2:3" customFormat="1" x14ac:dyDescent="0.15">
      <c r="B10146" s="15">
        <v>402</v>
      </c>
      <c r="C10146" s="18" t="str">
        <f>'Genotype script(tagcount)mem'!D403</f>
        <v>genotypingdata &lt;- fread("C:/NGS/save/NGS0_78.tagcount", header=F, col.names=genotype)</v>
      </c>
    </row>
    <row r="10147" spans="2:3" customFormat="1" x14ac:dyDescent="0.15">
      <c r="B10147" s="15">
        <v>403</v>
      </c>
      <c r="C10147" s="18" t="str">
        <f>'Genotype script(tagcount)mem'!D404</f>
        <v>system.time(write.csv(genotypingdata[match(genotypingSum$tags, genotypingdata$tags),2], file="C:/NGS/save/NGS0_78.tagcountmatchindex.csv", row.names = F))</v>
      </c>
    </row>
    <row r="10148" spans="2:3" customFormat="1" x14ac:dyDescent="0.15">
      <c r="B10148" s="15">
        <v>404</v>
      </c>
      <c r="C10148" s="18" t="str">
        <f>'Genotype script(tagcount)mem'!D405</f>
        <v>genotypingdata&lt;- fread("C:/NGS/save/NGS0_78.tagcountmatchindex.csv", col.names = c("NGS0_78"))</v>
      </c>
    </row>
    <row r="10149" spans="2:3" customFormat="1" x14ac:dyDescent="0.15">
      <c r="B10149" s="15">
        <v>405</v>
      </c>
      <c r="C10149" s="18" t="str">
        <f>'Genotype script(tagcount)mem'!D406</f>
        <v>genotypingSum &lt;- cbind(genotypingSum, genotypingdata)</v>
      </c>
    </row>
    <row r="10150" spans="2:3" customFormat="1" x14ac:dyDescent="0.15">
      <c r="B10150" s="15">
        <v>406</v>
      </c>
      <c r="C10150" s="18" t="str">
        <f>'Genotype script(tagcount)mem'!D407</f>
        <v>rm(genotypingdata)</v>
      </c>
    </row>
    <row r="10151" spans="2:3" customFormat="1" x14ac:dyDescent="0.15">
      <c r="B10151" s="15">
        <v>407</v>
      </c>
      <c r="C10151" s="18" t="str">
        <f>'Genotype script(tagcount)mem'!D408</f>
        <v>genotypingdata &lt;- fread("C:/NGS/save/NGS0_79.tagcount", header=F, col.names=genotype)</v>
      </c>
    </row>
    <row r="10152" spans="2:3" customFormat="1" x14ac:dyDescent="0.15">
      <c r="B10152" s="15">
        <v>408</v>
      </c>
      <c r="C10152" s="18" t="str">
        <f>'Genotype script(tagcount)mem'!D409</f>
        <v>system.time(write.csv(genotypingdata[match(genotypingSum$tags, genotypingdata$tags),2], file="C:/NGS/save/NGS0_79.tagcountmatchindex.csv", row.names = F))</v>
      </c>
    </row>
    <row r="10153" spans="2:3" customFormat="1" x14ac:dyDescent="0.15">
      <c r="B10153" s="15">
        <v>409</v>
      </c>
      <c r="C10153" s="18" t="str">
        <f>'Genotype script(tagcount)mem'!D410</f>
        <v>genotypingdata&lt;- fread("C:/NGS/save/NGS0_79.tagcountmatchindex.csv", col.names = c("NGS0_79"))</v>
      </c>
    </row>
    <row r="10154" spans="2:3" customFormat="1" x14ac:dyDescent="0.15">
      <c r="B10154" s="15">
        <v>410</v>
      </c>
      <c r="C10154" s="18" t="str">
        <f>'Genotype script(tagcount)mem'!D411</f>
        <v>genotypingSum &lt;- cbind(genotypingSum, genotypingdata)</v>
      </c>
    </row>
    <row r="10155" spans="2:3" customFormat="1" x14ac:dyDescent="0.15">
      <c r="B10155" s="15">
        <v>411</v>
      </c>
      <c r="C10155" s="18" t="str">
        <f>'Genotype script(tagcount)mem'!D412</f>
        <v>rm(genotypingdata)</v>
      </c>
    </row>
    <row r="10156" spans="2:3" customFormat="1" x14ac:dyDescent="0.15">
      <c r="B10156" s="15">
        <v>412</v>
      </c>
      <c r="C10156" s="18" t="str">
        <f>'Genotype script(tagcount)mem'!D413</f>
        <v>genotypingdata &lt;- fread("C:/NGS/save/NGS0_80.tagcount", header=F, col.names=genotype)</v>
      </c>
    </row>
    <row r="10157" spans="2:3" customFormat="1" x14ac:dyDescent="0.15">
      <c r="B10157" s="15">
        <v>413</v>
      </c>
      <c r="C10157" s="18" t="str">
        <f>'Genotype script(tagcount)mem'!D414</f>
        <v>system.time(write.csv(genotypingdata[match(genotypingSum$tags, genotypingdata$tags),2], file="C:/NGS/save/NGS0_80.tagcountmatchindex.csv", row.names = F))</v>
      </c>
    </row>
    <row r="10158" spans="2:3" customFormat="1" x14ac:dyDescent="0.15">
      <c r="B10158" s="15">
        <v>414</v>
      </c>
      <c r="C10158" s="18" t="str">
        <f>'Genotype script(tagcount)mem'!D415</f>
        <v>genotypingdata&lt;- fread("C:/NGS/save/NGS0_80.tagcountmatchindex.csv", col.names = c("NGS0_80"))</v>
      </c>
    </row>
    <row r="10159" spans="2:3" customFormat="1" x14ac:dyDescent="0.15">
      <c r="B10159" s="15">
        <v>415</v>
      </c>
      <c r="C10159" s="18" t="str">
        <f>'Genotype script(tagcount)mem'!D416</f>
        <v>genotypingSum &lt;- cbind(genotypingSum, genotypingdata)</v>
      </c>
    </row>
    <row r="10160" spans="2:3" customFormat="1" x14ac:dyDescent="0.15">
      <c r="B10160" s="15">
        <v>416</v>
      </c>
      <c r="C10160" s="18" t="str">
        <f>'Genotype script(tagcount)mem'!D417</f>
        <v>rm(genotypingdata)</v>
      </c>
    </row>
    <row r="10161" spans="2:3" customFormat="1" x14ac:dyDescent="0.15">
      <c r="B10161" s="15">
        <v>417</v>
      </c>
      <c r="C10161" s="18" t="str">
        <f>'Genotype script(tagcount)mem'!D418</f>
        <v>genotypingdata &lt;- fread("C:/NGS/save/NGS0_81.tagcount", header=F, col.names=genotype)</v>
      </c>
    </row>
    <row r="10162" spans="2:3" customFormat="1" x14ac:dyDescent="0.15">
      <c r="B10162" s="15">
        <v>418</v>
      </c>
      <c r="C10162" s="18" t="str">
        <f>'Genotype script(tagcount)mem'!D419</f>
        <v>system.time(write.csv(genotypingdata[match(genotypingSum$tags, genotypingdata$tags),2], file="C:/NGS/save/NGS0_81.tagcountmatchindex.csv", row.names = F))</v>
      </c>
    </row>
    <row r="10163" spans="2:3" customFormat="1" x14ac:dyDescent="0.15">
      <c r="B10163" s="15">
        <v>419</v>
      </c>
      <c r="C10163" s="18" t="str">
        <f>'Genotype script(tagcount)mem'!D420</f>
        <v>genotypingdata&lt;- fread("C:/NGS/save/NGS0_81.tagcountmatchindex.csv", col.names = c("NGS0_81"))</v>
      </c>
    </row>
    <row r="10164" spans="2:3" customFormat="1" x14ac:dyDescent="0.15">
      <c r="B10164" s="15">
        <v>420</v>
      </c>
      <c r="C10164" s="18" t="str">
        <f>'Genotype script(tagcount)mem'!D421</f>
        <v>genotypingSum &lt;- cbind(genotypingSum, genotypingdata)</v>
      </c>
    </row>
    <row r="10165" spans="2:3" customFormat="1" x14ac:dyDescent="0.15">
      <c r="B10165" s="15">
        <v>421</v>
      </c>
      <c r="C10165" s="18" t="str">
        <f>'Genotype script(tagcount)mem'!D422</f>
        <v>rm(genotypingdata)</v>
      </c>
    </row>
    <row r="10166" spans="2:3" customFormat="1" x14ac:dyDescent="0.15">
      <c r="B10166" s="15">
        <v>422</v>
      </c>
      <c r="C10166" s="18" t="str">
        <f>'Genotype script(tagcount)mem'!D423</f>
        <v>genotypingdata &lt;- fread("C:/NGS/save/NGS0_82.tagcount", header=F, col.names=genotype)</v>
      </c>
    </row>
    <row r="10167" spans="2:3" customFormat="1" x14ac:dyDescent="0.15">
      <c r="B10167" s="15">
        <v>423</v>
      </c>
      <c r="C10167" s="18" t="str">
        <f>'Genotype script(tagcount)mem'!D424</f>
        <v>system.time(write.csv(genotypingdata[match(genotypingSum$tags, genotypingdata$tags),2], file="C:/NGS/save/NGS0_82.tagcountmatchindex.csv", row.names = F))</v>
      </c>
    </row>
    <row r="10168" spans="2:3" customFormat="1" x14ac:dyDescent="0.15">
      <c r="B10168" s="15">
        <v>424</v>
      </c>
      <c r="C10168" s="18" t="str">
        <f>'Genotype script(tagcount)mem'!D425</f>
        <v>genotypingdata&lt;- fread("C:/NGS/save/NGS0_82.tagcountmatchindex.csv", col.names = c("NGS0_82"))</v>
      </c>
    </row>
    <row r="10169" spans="2:3" customFormat="1" x14ac:dyDescent="0.15">
      <c r="B10169" s="15">
        <v>425</v>
      </c>
      <c r="C10169" s="18" t="str">
        <f>'Genotype script(tagcount)mem'!D426</f>
        <v>genotypingSum &lt;- cbind(genotypingSum, genotypingdata)</v>
      </c>
    </row>
    <row r="10170" spans="2:3" customFormat="1" x14ac:dyDescent="0.15">
      <c r="B10170" s="15">
        <v>426</v>
      </c>
      <c r="C10170" s="18" t="str">
        <f>'Genotype script(tagcount)mem'!D427</f>
        <v>rm(genotypingdata)</v>
      </c>
    </row>
    <row r="10171" spans="2:3" customFormat="1" x14ac:dyDescent="0.15">
      <c r="B10171" s="15">
        <v>427</v>
      </c>
      <c r="C10171" s="18" t="str">
        <f>'Genotype script(tagcount)mem'!D428</f>
        <v>genotypingdata &lt;- fread("C:/NGS/save/NGS0_83.tagcount", header=F, col.names=genotype)</v>
      </c>
    </row>
    <row r="10172" spans="2:3" customFormat="1" x14ac:dyDescent="0.15">
      <c r="B10172" s="15">
        <v>428</v>
      </c>
      <c r="C10172" s="18" t="str">
        <f>'Genotype script(tagcount)mem'!D429</f>
        <v>system.time(write.csv(genotypingdata[match(genotypingSum$tags, genotypingdata$tags),2], file="C:/NGS/save/NGS0_83.tagcountmatchindex.csv", row.names = F))</v>
      </c>
    </row>
    <row r="10173" spans="2:3" customFormat="1" x14ac:dyDescent="0.15">
      <c r="B10173" s="15">
        <v>429</v>
      </c>
      <c r="C10173" s="18" t="str">
        <f>'Genotype script(tagcount)mem'!D430</f>
        <v>genotypingdata&lt;- fread("C:/NGS/save/NGS0_83.tagcountmatchindex.csv", col.names = c("NGS0_83"))</v>
      </c>
    </row>
    <row r="10174" spans="2:3" customFormat="1" x14ac:dyDescent="0.15">
      <c r="B10174" s="15">
        <v>430</v>
      </c>
      <c r="C10174" s="18" t="str">
        <f>'Genotype script(tagcount)mem'!D431</f>
        <v>genotypingSum &lt;- cbind(genotypingSum, genotypingdata)</v>
      </c>
    </row>
    <row r="10175" spans="2:3" customFormat="1" x14ac:dyDescent="0.15">
      <c r="B10175" s="15">
        <v>431</v>
      </c>
      <c r="C10175" s="18" t="str">
        <f>'Genotype script(tagcount)mem'!D432</f>
        <v>rm(genotypingdata)</v>
      </c>
    </row>
    <row r="10176" spans="2:3" customFormat="1" x14ac:dyDescent="0.15">
      <c r="B10176" s="15">
        <v>432</v>
      </c>
      <c r="C10176" s="18" t="str">
        <f>'Genotype script(tagcount)mem'!D433</f>
        <v>genotypingdata &lt;- fread("C:/NGS/save/NGS0_84.tagcount", header=F, col.names=genotype)</v>
      </c>
    </row>
    <row r="10177" spans="2:3" customFormat="1" x14ac:dyDescent="0.15">
      <c r="B10177" s="15">
        <v>433</v>
      </c>
      <c r="C10177" s="18" t="str">
        <f>'Genotype script(tagcount)mem'!D434</f>
        <v>system.time(write.csv(genotypingdata[match(genotypingSum$tags, genotypingdata$tags),2], file="C:/NGS/save/NGS0_84.tagcountmatchindex.csv", row.names = F))</v>
      </c>
    </row>
    <row r="10178" spans="2:3" customFormat="1" x14ac:dyDescent="0.15">
      <c r="B10178" s="15">
        <v>434</v>
      </c>
      <c r="C10178" s="18" t="str">
        <f>'Genotype script(tagcount)mem'!D435</f>
        <v>genotypingdata&lt;- fread("C:/NGS/save/NGS0_84.tagcountmatchindex.csv", col.names = c("NGS0_84"))</v>
      </c>
    </row>
    <row r="10179" spans="2:3" customFormat="1" x14ac:dyDescent="0.15">
      <c r="B10179" s="15">
        <v>435</v>
      </c>
      <c r="C10179" s="18" t="str">
        <f>'Genotype script(tagcount)mem'!D436</f>
        <v>genotypingSum &lt;- cbind(genotypingSum, genotypingdata)</v>
      </c>
    </row>
    <row r="10180" spans="2:3" customFormat="1" x14ac:dyDescent="0.15">
      <c r="B10180" s="15">
        <v>436</v>
      </c>
      <c r="C10180" s="18" t="str">
        <f>'Genotype script(tagcount)mem'!D437</f>
        <v>rm(genotypingdata)</v>
      </c>
    </row>
    <row r="10181" spans="2:3" customFormat="1" x14ac:dyDescent="0.15">
      <c r="B10181" s="15">
        <v>437</v>
      </c>
      <c r="C10181" s="18" t="str">
        <f>'Genotype script(tagcount)mem'!D438</f>
        <v>genotypingdata &lt;- fread("C:/NGS/save/NGS0_85.tagcount", header=F, col.names=genotype)</v>
      </c>
    </row>
    <row r="10182" spans="2:3" customFormat="1" x14ac:dyDescent="0.15">
      <c r="B10182" s="15">
        <v>438</v>
      </c>
      <c r="C10182" s="18" t="str">
        <f>'Genotype script(tagcount)mem'!D439</f>
        <v>system.time(write.csv(genotypingdata[match(genotypingSum$tags, genotypingdata$tags),2], file="C:/NGS/save/NGS0_85.tagcountmatchindex.csv", row.names = F))</v>
      </c>
    </row>
    <row r="10183" spans="2:3" customFormat="1" x14ac:dyDescent="0.15">
      <c r="B10183" s="15">
        <v>439</v>
      </c>
      <c r="C10183" s="18" t="str">
        <f>'Genotype script(tagcount)mem'!D440</f>
        <v>genotypingdata&lt;- fread("C:/NGS/save/NGS0_85.tagcountmatchindex.csv", col.names = c("NGS0_85"))</v>
      </c>
    </row>
    <row r="10184" spans="2:3" customFormat="1" x14ac:dyDescent="0.15">
      <c r="B10184" s="15">
        <v>440</v>
      </c>
      <c r="C10184" s="18" t="str">
        <f>'Genotype script(tagcount)mem'!D441</f>
        <v>genotypingSum &lt;- cbind(genotypingSum, genotypingdata)</v>
      </c>
    </row>
    <row r="10185" spans="2:3" customFormat="1" x14ac:dyDescent="0.15">
      <c r="B10185" s="15">
        <v>441</v>
      </c>
      <c r="C10185" s="18" t="str">
        <f>'Genotype script(tagcount)mem'!D442</f>
        <v>rm(genotypingdata)</v>
      </c>
    </row>
    <row r="10186" spans="2:3" customFormat="1" x14ac:dyDescent="0.15">
      <c r="B10186" s="15">
        <v>442</v>
      </c>
      <c r="C10186" s="18" t="str">
        <f>'Genotype script(tagcount)mem'!D443</f>
        <v>genotypingdata &lt;- fread("C:/NGS/save/NGS0_86.tagcount", header=F, col.names=genotype)</v>
      </c>
    </row>
    <row r="10187" spans="2:3" customFormat="1" x14ac:dyDescent="0.15">
      <c r="B10187" s="15">
        <v>443</v>
      </c>
      <c r="C10187" s="18" t="str">
        <f>'Genotype script(tagcount)mem'!D444</f>
        <v>system.time(write.csv(genotypingdata[match(genotypingSum$tags, genotypingdata$tags),2], file="C:/NGS/save/NGS0_86.tagcountmatchindex.csv", row.names = F))</v>
      </c>
    </row>
    <row r="10188" spans="2:3" customFormat="1" x14ac:dyDescent="0.15">
      <c r="B10188" s="15">
        <v>444</v>
      </c>
      <c r="C10188" s="18" t="str">
        <f>'Genotype script(tagcount)mem'!D445</f>
        <v>genotypingdata&lt;- fread("C:/NGS/save/NGS0_86.tagcountmatchindex.csv", col.names = c("NGS0_86"))</v>
      </c>
    </row>
    <row r="10189" spans="2:3" customFormat="1" x14ac:dyDescent="0.15">
      <c r="B10189" s="15">
        <v>445</v>
      </c>
      <c r="C10189" s="18" t="str">
        <f>'Genotype script(tagcount)mem'!D446</f>
        <v>genotypingSum &lt;- cbind(genotypingSum, genotypingdata)</v>
      </c>
    </row>
    <row r="10190" spans="2:3" customFormat="1" x14ac:dyDescent="0.15">
      <c r="B10190" s="15">
        <v>446</v>
      </c>
      <c r="C10190" s="18" t="str">
        <f>'Genotype script(tagcount)mem'!D447</f>
        <v>rm(genotypingdata)</v>
      </c>
    </row>
    <row r="10191" spans="2:3" customFormat="1" x14ac:dyDescent="0.15">
      <c r="B10191" s="15">
        <v>447</v>
      </c>
      <c r="C10191" s="18" t="str">
        <f>'Genotype script(tagcount)mem'!D448</f>
        <v>genotypingdata &lt;- fread("C:/NGS/save/NGS0_87.tagcount", header=F, col.names=genotype)</v>
      </c>
    </row>
    <row r="10192" spans="2:3" customFormat="1" x14ac:dyDescent="0.15">
      <c r="B10192" s="15">
        <v>448</v>
      </c>
      <c r="C10192" s="18" t="str">
        <f>'Genotype script(tagcount)mem'!D449</f>
        <v>system.time(write.csv(genotypingdata[match(genotypingSum$tags, genotypingdata$tags),2], file="C:/NGS/save/NGS0_87.tagcountmatchindex.csv", row.names = F))</v>
      </c>
    </row>
    <row r="10193" spans="2:3" customFormat="1" x14ac:dyDescent="0.15">
      <c r="B10193" s="15">
        <v>449</v>
      </c>
      <c r="C10193" s="18" t="str">
        <f>'Genotype script(tagcount)mem'!D450</f>
        <v>genotypingdata&lt;- fread("C:/NGS/save/NGS0_87.tagcountmatchindex.csv", col.names = c("NGS0_87"))</v>
      </c>
    </row>
    <row r="10194" spans="2:3" customFormat="1" x14ac:dyDescent="0.15">
      <c r="B10194" s="15">
        <v>450</v>
      </c>
      <c r="C10194" s="18" t="str">
        <f>'Genotype script(tagcount)mem'!D451</f>
        <v>genotypingSum &lt;- cbind(genotypingSum, genotypingdata)</v>
      </c>
    </row>
    <row r="10195" spans="2:3" customFormat="1" x14ac:dyDescent="0.15">
      <c r="B10195" s="15">
        <v>451</v>
      </c>
      <c r="C10195" s="18" t="str">
        <f>'Genotype script(tagcount)mem'!D452</f>
        <v>rm(genotypingdata)</v>
      </c>
    </row>
    <row r="10196" spans="2:3" customFormat="1" x14ac:dyDescent="0.15">
      <c r="B10196" s="15">
        <v>452</v>
      </c>
      <c r="C10196" s="18" t="str">
        <f>'Genotype script(tagcount)mem'!D453</f>
        <v>genotypingdata &lt;- fread("C:/NGS/save/NGS0_88.tagcount", header=F, col.names=genotype)</v>
      </c>
    </row>
    <row r="10197" spans="2:3" customFormat="1" x14ac:dyDescent="0.15">
      <c r="B10197" s="15">
        <v>453</v>
      </c>
      <c r="C10197" s="18" t="str">
        <f>'Genotype script(tagcount)mem'!D454</f>
        <v>system.time(write.csv(genotypingdata[match(genotypingSum$tags, genotypingdata$tags),2], file="C:/NGS/save/NGS0_88.tagcountmatchindex.csv", row.names = F))</v>
      </c>
    </row>
    <row r="10198" spans="2:3" customFormat="1" x14ac:dyDescent="0.15">
      <c r="B10198" s="15">
        <v>454</v>
      </c>
      <c r="C10198" s="18" t="str">
        <f>'Genotype script(tagcount)mem'!D455</f>
        <v>genotypingdata&lt;- fread("C:/NGS/save/NGS0_88.tagcountmatchindex.csv", col.names = c("NGS0_88"))</v>
      </c>
    </row>
    <row r="10199" spans="2:3" customFormat="1" x14ac:dyDescent="0.15">
      <c r="B10199" s="15">
        <v>455</v>
      </c>
      <c r="C10199" s="18" t="str">
        <f>'Genotype script(tagcount)mem'!D456</f>
        <v>genotypingSum &lt;- cbind(genotypingSum, genotypingdata)</v>
      </c>
    </row>
    <row r="10200" spans="2:3" customFormat="1" x14ac:dyDescent="0.15">
      <c r="B10200" s="15">
        <v>456</v>
      </c>
      <c r="C10200" s="18" t="str">
        <f>'Genotype script(tagcount)mem'!D457</f>
        <v>rm(genotypingdata)</v>
      </c>
    </row>
    <row r="10201" spans="2:3" customFormat="1" x14ac:dyDescent="0.15">
      <c r="B10201" s="15">
        <v>457</v>
      </c>
      <c r="C10201" s="18" t="str">
        <f>'Genotype script(tagcount)mem'!D458</f>
        <v>genotypingdata &lt;- fread("C:/NGS/save/NGS0_89.tagcount", header=F, col.names=genotype)</v>
      </c>
    </row>
    <row r="10202" spans="2:3" customFormat="1" x14ac:dyDescent="0.15">
      <c r="B10202" s="15">
        <v>458</v>
      </c>
      <c r="C10202" s="18" t="str">
        <f>'Genotype script(tagcount)mem'!D459</f>
        <v>system.time(write.csv(genotypingdata[match(genotypingSum$tags, genotypingdata$tags),2], file="C:/NGS/save/NGS0_89.tagcountmatchindex.csv", row.names = F))</v>
      </c>
    </row>
    <row r="10203" spans="2:3" customFormat="1" x14ac:dyDescent="0.15">
      <c r="B10203" s="15">
        <v>459</v>
      </c>
      <c r="C10203" s="18" t="str">
        <f>'Genotype script(tagcount)mem'!D460</f>
        <v>genotypingdata&lt;- fread("C:/NGS/save/NGS0_89.tagcountmatchindex.csv", col.names = c("NGS0_89"))</v>
      </c>
    </row>
    <row r="10204" spans="2:3" customFormat="1" x14ac:dyDescent="0.15">
      <c r="B10204" s="15">
        <v>460</v>
      </c>
      <c r="C10204" s="18" t="str">
        <f>'Genotype script(tagcount)mem'!D461</f>
        <v>genotypingSum &lt;- cbind(genotypingSum, genotypingdata)</v>
      </c>
    </row>
    <row r="10205" spans="2:3" customFormat="1" x14ac:dyDescent="0.15">
      <c r="B10205" s="15">
        <v>461</v>
      </c>
      <c r="C10205" s="18" t="str">
        <f>'Genotype script(tagcount)mem'!D462</f>
        <v>rm(genotypingdata)</v>
      </c>
    </row>
    <row r="10206" spans="2:3" customFormat="1" x14ac:dyDescent="0.15">
      <c r="B10206" s="15">
        <v>462</v>
      </c>
      <c r="C10206" s="18" t="str">
        <f>'Genotype script(tagcount)mem'!D463</f>
        <v>genotypingdata &lt;- fread("C:/NGS/save/NGS0_90.tagcount", header=F, col.names=genotype)</v>
      </c>
    </row>
    <row r="10207" spans="2:3" customFormat="1" x14ac:dyDescent="0.15">
      <c r="B10207" s="15">
        <v>463</v>
      </c>
      <c r="C10207" s="18" t="str">
        <f>'Genotype script(tagcount)mem'!D464</f>
        <v>system.time(write.csv(genotypingdata[match(genotypingSum$tags, genotypingdata$tags),2], file="C:/NGS/save/NGS0_90.tagcountmatchindex.csv", row.names = F))</v>
      </c>
    </row>
    <row r="10208" spans="2:3" customFormat="1" x14ac:dyDescent="0.15">
      <c r="B10208" s="15">
        <v>464</v>
      </c>
      <c r="C10208" s="18" t="str">
        <f>'Genotype script(tagcount)mem'!D465</f>
        <v>genotypingdata&lt;- fread("C:/NGS/save/NGS0_90.tagcountmatchindex.csv", col.names = c("NGS0_90"))</v>
      </c>
    </row>
    <row r="10209" spans="2:3" customFormat="1" x14ac:dyDescent="0.15">
      <c r="B10209" s="15">
        <v>465</v>
      </c>
      <c r="C10209" s="18" t="str">
        <f>'Genotype script(tagcount)mem'!D466</f>
        <v>genotypingSum &lt;- cbind(genotypingSum, genotypingdata)</v>
      </c>
    </row>
    <row r="10210" spans="2:3" customFormat="1" x14ac:dyDescent="0.15">
      <c r="B10210" s="15">
        <v>466</v>
      </c>
      <c r="C10210" s="18" t="str">
        <f>'Genotype script(tagcount)mem'!D467</f>
        <v>rm(genotypingdata)</v>
      </c>
    </row>
    <row r="10211" spans="2:3" customFormat="1" x14ac:dyDescent="0.15">
      <c r="B10211" s="15">
        <v>467</v>
      </c>
      <c r="C10211" s="18" t="str">
        <f>'Genotype script(tagcount)mem'!D468</f>
        <v>genotypingdata &lt;- fread("C:/NGS/save/NGS0_91.tagcount", header=F, col.names=genotype)</v>
      </c>
    </row>
    <row r="10212" spans="2:3" customFormat="1" x14ac:dyDescent="0.15">
      <c r="B10212" s="15">
        <v>468</v>
      </c>
      <c r="C10212" s="18" t="str">
        <f>'Genotype script(tagcount)mem'!D469</f>
        <v>system.time(write.csv(genotypingdata[match(genotypingSum$tags, genotypingdata$tags),2], file="C:/NGS/save/NGS0_91.tagcountmatchindex.csv", row.names = F))</v>
      </c>
    </row>
    <row r="10213" spans="2:3" customFormat="1" x14ac:dyDescent="0.15">
      <c r="B10213" s="15">
        <v>469</v>
      </c>
      <c r="C10213" s="18" t="str">
        <f>'Genotype script(tagcount)mem'!D470</f>
        <v>genotypingdata&lt;- fread("C:/NGS/save/NGS0_91.tagcountmatchindex.csv", col.names = c("NGS0_91"))</v>
      </c>
    </row>
    <row r="10214" spans="2:3" customFormat="1" x14ac:dyDescent="0.15">
      <c r="B10214" s="15">
        <v>470</v>
      </c>
      <c r="C10214" s="18" t="str">
        <f>'Genotype script(tagcount)mem'!D471</f>
        <v>genotypingSum &lt;- cbind(genotypingSum, genotypingdata)</v>
      </c>
    </row>
    <row r="10215" spans="2:3" customFormat="1" x14ac:dyDescent="0.15">
      <c r="B10215" s="15">
        <v>471</v>
      </c>
      <c r="C10215" s="18" t="str">
        <f>'Genotype script(tagcount)mem'!D472</f>
        <v>rm(genotypingdata)</v>
      </c>
    </row>
    <row r="10216" spans="2:3" customFormat="1" x14ac:dyDescent="0.15">
      <c r="B10216" s="15">
        <v>472</v>
      </c>
      <c r="C10216" s="18" t="str">
        <f>'Genotype script(tagcount)mem'!D473</f>
        <v>genotypingdata &lt;- fread("C:/NGS/save/NGS0_92.tagcount", header=F, col.names=genotype)</v>
      </c>
    </row>
    <row r="10217" spans="2:3" customFormat="1" x14ac:dyDescent="0.15">
      <c r="B10217" s="15">
        <v>473</v>
      </c>
      <c r="C10217" s="18" t="str">
        <f>'Genotype script(tagcount)mem'!D474</f>
        <v>system.time(write.csv(genotypingdata[match(genotypingSum$tags, genotypingdata$tags),2], file="C:/NGS/save/NGS0_92.tagcountmatchindex.csv", row.names = F))</v>
      </c>
    </row>
    <row r="10218" spans="2:3" customFormat="1" x14ac:dyDescent="0.15">
      <c r="B10218" s="15">
        <v>474</v>
      </c>
      <c r="C10218" s="18" t="str">
        <f>'Genotype script(tagcount)mem'!D475</f>
        <v>genotypingdata&lt;- fread("C:/NGS/save/NGS0_92.tagcountmatchindex.csv", col.names = c("NGS0_92"))</v>
      </c>
    </row>
    <row r="10219" spans="2:3" customFormat="1" x14ac:dyDescent="0.15">
      <c r="B10219" s="15">
        <v>475</v>
      </c>
      <c r="C10219" s="18" t="str">
        <f>'Genotype script(tagcount)mem'!D476</f>
        <v>genotypingSum &lt;- cbind(genotypingSum, genotypingdata)</v>
      </c>
    </row>
    <row r="10220" spans="2:3" customFormat="1" x14ac:dyDescent="0.15">
      <c r="B10220" s="15">
        <v>476</v>
      </c>
      <c r="C10220" s="18" t="str">
        <f>'Genotype script(tagcount)mem'!D477</f>
        <v>rm(genotypingdata)</v>
      </c>
    </row>
    <row r="10221" spans="2:3" customFormat="1" x14ac:dyDescent="0.15">
      <c r="B10221" s="15">
        <v>477</v>
      </c>
      <c r="C10221" s="18" t="str">
        <f>'Genotype script(tagcount)mem'!D478</f>
        <v>genotypingdata &lt;- fread("C:/NGS/save/NGS0_93.tagcount", header=F, col.names=genotype)</v>
      </c>
    </row>
    <row r="10222" spans="2:3" customFormat="1" x14ac:dyDescent="0.15">
      <c r="B10222" s="15">
        <v>478</v>
      </c>
      <c r="C10222" s="18" t="str">
        <f>'Genotype script(tagcount)mem'!D479</f>
        <v>system.time(write.csv(genotypingdata[match(genotypingSum$tags, genotypingdata$tags),2], file="C:/NGS/save/NGS0_93.tagcountmatchindex.csv", row.names = F))</v>
      </c>
    </row>
    <row r="10223" spans="2:3" customFormat="1" x14ac:dyDescent="0.15">
      <c r="B10223" s="15">
        <v>479</v>
      </c>
      <c r="C10223" s="18" t="str">
        <f>'Genotype script(tagcount)mem'!D480</f>
        <v>genotypingdata&lt;- fread("C:/NGS/save/NGS0_93.tagcountmatchindex.csv", col.names = c("NGS0_93"))</v>
      </c>
    </row>
    <row r="10224" spans="2:3" customFormat="1" x14ac:dyDescent="0.15">
      <c r="B10224" s="15">
        <v>480</v>
      </c>
      <c r="C10224" s="18" t="str">
        <f>'Genotype script(tagcount)mem'!D481</f>
        <v>genotypingSum &lt;- cbind(genotypingSum, genotypingdata)</v>
      </c>
    </row>
    <row r="10225" spans="2:3" customFormat="1" x14ac:dyDescent="0.15">
      <c r="B10225" s="15">
        <v>481</v>
      </c>
      <c r="C10225" s="18" t="str">
        <f>'Genotype script(tagcount)mem'!D482</f>
        <v>rm(genotypingdata)</v>
      </c>
    </row>
    <row r="10226" spans="2:3" customFormat="1" x14ac:dyDescent="0.15">
      <c r="B10226" s="15">
        <v>482</v>
      </c>
      <c r="C10226" s="18" t="str">
        <f>'Genotype script(tagcount)mem'!D483</f>
        <v>genotypingdata &lt;- fread("C:/NGS/save/NGS0_94.tagcount", header=F, col.names=genotype)</v>
      </c>
    </row>
    <row r="10227" spans="2:3" customFormat="1" x14ac:dyDescent="0.15">
      <c r="B10227" s="15">
        <v>483</v>
      </c>
      <c r="C10227" s="18" t="str">
        <f>'Genotype script(tagcount)mem'!D484</f>
        <v>system.time(write.csv(genotypingdata[match(genotypingSum$tags, genotypingdata$tags),2], file="C:/NGS/save/NGS0_94.tagcountmatchindex.csv", row.names = F))</v>
      </c>
    </row>
    <row r="10228" spans="2:3" customFormat="1" x14ac:dyDescent="0.15">
      <c r="B10228" s="15">
        <v>484</v>
      </c>
      <c r="C10228" s="18" t="str">
        <f>'Genotype script(tagcount)mem'!D485</f>
        <v>genotypingdata&lt;- fread("C:/NGS/save/NGS0_94.tagcountmatchindex.csv", col.names = c("NGS0_94"))</v>
      </c>
    </row>
    <row r="10229" spans="2:3" customFormat="1" x14ac:dyDescent="0.15">
      <c r="B10229" s="15">
        <v>485</v>
      </c>
      <c r="C10229" s="18" t="str">
        <f>'Genotype script(tagcount)mem'!D486</f>
        <v>genotypingSum &lt;- cbind(genotypingSum, genotypingdata)</v>
      </c>
    </row>
    <row r="10230" spans="2:3" customFormat="1" x14ac:dyDescent="0.15">
      <c r="B10230" s="15">
        <v>486</v>
      </c>
      <c r="C10230" s="18" t="str">
        <f>'Genotype script(tagcount)mem'!D487</f>
        <v>rm(genotypingdata)</v>
      </c>
    </row>
    <row r="10231" spans="2:3" customFormat="1" x14ac:dyDescent="0.15">
      <c r="B10231" s="15">
        <v>487</v>
      </c>
      <c r="C10231" s="18" t="str">
        <f>'Genotype script(tagcount)mem'!D488</f>
        <v>genotypingdata &lt;- fread("C:/NGS/save/NGS0_95.tagcount", header=F, col.names=genotype)</v>
      </c>
    </row>
    <row r="10232" spans="2:3" customFormat="1" x14ac:dyDescent="0.15">
      <c r="B10232" s="15">
        <v>488</v>
      </c>
      <c r="C10232" s="18" t="str">
        <f>'Genotype script(tagcount)mem'!D489</f>
        <v>system.time(write.csv(genotypingdata[match(genotypingSum$tags, genotypingdata$tags),2], file="C:/NGS/save/NGS0_95.tagcountmatchindex.csv", row.names = F))</v>
      </c>
    </row>
    <row r="10233" spans="2:3" customFormat="1" x14ac:dyDescent="0.15">
      <c r="B10233" s="15">
        <v>489</v>
      </c>
      <c r="C10233" s="18" t="str">
        <f>'Genotype script(tagcount)mem'!D490</f>
        <v>genotypingdata&lt;- fread("C:/NGS/save/NGS0_95.tagcountmatchindex.csv", col.names = c("NGS0_95"))</v>
      </c>
    </row>
    <row r="10234" spans="2:3" customFormat="1" x14ac:dyDescent="0.15">
      <c r="B10234" s="15">
        <v>490</v>
      </c>
      <c r="C10234" s="18" t="str">
        <f>'Genotype script(tagcount)mem'!D491</f>
        <v>genotypingSum &lt;- cbind(genotypingSum, genotypingdata)</v>
      </c>
    </row>
    <row r="10235" spans="2:3" customFormat="1" x14ac:dyDescent="0.15">
      <c r="B10235" s="15">
        <v>491</v>
      </c>
      <c r="C10235" s="18" t="str">
        <f>'Genotype script(tagcount)mem'!D492</f>
        <v>rm(genotypingdata)</v>
      </c>
    </row>
    <row r="10236" spans="2:3" customFormat="1" x14ac:dyDescent="0.15">
      <c r="B10236" s="15">
        <v>492</v>
      </c>
      <c r="C10236" s="18" t="str">
        <f>'Genotype script(tagcount)mem'!D493</f>
        <v>genotypingdata &lt;- fread("C:/NGS/save/NGS0_96.tagcount", header=F, col.names=genotype)</v>
      </c>
    </row>
    <row r="10237" spans="2:3" customFormat="1" x14ac:dyDescent="0.15">
      <c r="B10237" s="15">
        <v>493</v>
      </c>
      <c r="C10237" s="18" t="str">
        <f>'Genotype script(tagcount)mem'!D494</f>
        <v>system.time(write.csv(genotypingdata[match(genotypingSum$tags, genotypingdata$tags),2], file="C:/NGS/save/NGS0_96.tagcountmatchindex.csv", row.names = F))</v>
      </c>
    </row>
    <row r="10238" spans="2:3" customFormat="1" x14ac:dyDescent="0.15">
      <c r="B10238" s="15">
        <v>494</v>
      </c>
      <c r="C10238" s="18" t="str">
        <f>'Genotype script(tagcount)mem'!D495</f>
        <v>genotypingdata&lt;- fread("C:/NGS/save/NGS0_96.tagcountmatchindex.csv", col.names = c("NGS0_96"))</v>
      </c>
    </row>
    <row r="10239" spans="2:3" customFormat="1" x14ac:dyDescent="0.15">
      <c r="B10239" s="15">
        <v>495</v>
      </c>
      <c r="C10239" s="18" t="str">
        <f>'Genotype script(tagcount)mem'!D496</f>
        <v>genotypingSum &lt;- cbind(genotypingSum, genotypingdata)</v>
      </c>
    </row>
    <row r="10240" spans="2:3" customFormat="1" x14ac:dyDescent="0.15">
      <c r="B10240" s="15">
        <v>496</v>
      </c>
      <c r="C10240" s="18" t="str">
        <f>'Genotype script(tagcount)mem'!D497</f>
        <v>rm(genotypingdata)</v>
      </c>
    </row>
    <row r="10241" spans="2:3" customFormat="1" x14ac:dyDescent="0.15">
      <c r="B10241" s="15">
        <v>497</v>
      </c>
      <c r="C10241" s="18" t="str">
        <f>'Genotype script(tagcount)mem'!D498</f>
        <v>genotypingdata &lt;- fread("C:/NGS/save/.tagcount", header=F, col.names=genotype)</v>
      </c>
    </row>
    <row r="10242" spans="2:3" customFormat="1" x14ac:dyDescent="0.15">
      <c r="B10242" s="15">
        <v>498</v>
      </c>
      <c r="C10242" s="18" t="str">
        <f>'Genotype script(tagcount)mem'!D499</f>
        <v>system.time(write.csv(genotypingdata[match(genotypingSum$tags, genotypingdata$tags),2], file="C:/NGS/save/.tagcountmatchindex.csv", row.names = F))</v>
      </c>
    </row>
    <row r="10243" spans="2:3" customFormat="1" x14ac:dyDescent="0.15">
      <c r="B10243" s="15">
        <v>499</v>
      </c>
      <c r="C10243" s="18" t="str">
        <f>'Genotype script(tagcount)mem'!D500</f>
        <v>genotypingdata&lt;- fread("C:/NGS/save/.tagcountmatchindex.csv", col.names = c("0"))</v>
      </c>
    </row>
    <row r="10244" spans="2:3" customFormat="1" x14ac:dyDescent="0.15">
      <c r="B10244" s="15">
        <v>500</v>
      </c>
      <c r="C10244" s="18" t="str">
        <f>'Genotype script(tagcount)mem'!D501</f>
        <v>genotypingSum &lt;- cbind(genotypingSum, genotypingdata)</v>
      </c>
    </row>
    <row r="10245" spans="2:3" customFormat="1" x14ac:dyDescent="0.15">
      <c r="B10245" s="15">
        <v>501</v>
      </c>
      <c r="C10245" s="18" t="str">
        <f>'Genotype script(tagcount)mem'!D502</f>
        <v>rm(genotypingdata)</v>
      </c>
    </row>
    <row r="10246" spans="2:3" customFormat="1" x14ac:dyDescent="0.15">
      <c r="B10246" s="15">
        <v>502</v>
      </c>
      <c r="C10246" s="18" t="str">
        <f>'Genotype script(tagcount)mem'!D503</f>
        <v>genotypingdata &lt;- fread("C:/NGS/save/.tagcount", header=F, col.names=genotype)</v>
      </c>
    </row>
    <row r="10247" spans="2:3" customFormat="1" x14ac:dyDescent="0.15">
      <c r="B10247" s="15">
        <v>503</v>
      </c>
      <c r="C10247" s="18" t="str">
        <f>'Genotype script(tagcount)mem'!D504</f>
        <v>system.time(write.csv(genotypingdata[match(genotypingSum$tags, genotypingdata$tags),2], file="C:/NGS/save/.tagcountmatchindex.csv", row.names = F))</v>
      </c>
    </row>
    <row r="10248" spans="2:3" customFormat="1" x14ac:dyDescent="0.15">
      <c r="B10248" s="15">
        <v>504</v>
      </c>
      <c r="C10248" s="18" t="str">
        <f>'Genotype script(tagcount)mem'!D505</f>
        <v>genotypingdata&lt;- fread("C:/NGS/save/.tagcountmatchindex.csv", col.names = c("0"))</v>
      </c>
    </row>
    <row r="10249" spans="2:3" customFormat="1" x14ac:dyDescent="0.15">
      <c r="B10249" s="15">
        <v>505</v>
      </c>
      <c r="C10249" s="18" t="str">
        <f>'Genotype script(tagcount)mem'!D506</f>
        <v>genotypingSum &lt;- cbind(genotypingSum, genotypingdata)</v>
      </c>
    </row>
    <row r="10250" spans="2:3" customFormat="1" x14ac:dyDescent="0.15">
      <c r="B10250" s="15">
        <v>506</v>
      </c>
      <c r="C10250" s="18" t="str">
        <f>'Genotype script(tagcount)mem'!D507</f>
        <v>rm(genotypingdata)</v>
      </c>
    </row>
    <row r="10251" spans="2:3" customFormat="1" x14ac:dyDescent="0.15">
      <c r="B10251" s="15">
        <v>507</v>
      </c>
      <c r="C10251" s="18" t="str">
        <f>'Genotype script(tagcount)mem'!D508</f>
        <v>genotypingdata &lt;- fread("C:/NGS/save/.tagcount", header=F, col.names=genotype)</v>
      </c>
    </row>
    <row r="10252" spans="2:3" customFormat="1" x14ac:dyDescent="0.15">
      <c r="B10252" s="15">
        <v>508</v>
      </c>
      <c r="C10252" s="18" t="str">
        <f>'Genotype script(tagcount)mem'!D509</f>
        <v>system.time(write.csv(genotypingdata[match(genotypingSum$tags, genotypingdata$tags),2], file="C:/NGS/save/.tagcountmatchindex.csv", row.names = F))</v>
      </c>
    </row>
    <row r="10253" spans="2:3" customFormat="1" x14ac:dyDescent="0.15">
      <c r="B10253" s="15">
        <v>509</v>
      </c>
      <c r="C10253" s="18" t="str">
        <f>'Genotype script(tagcount)mem'!D510</f>
        <v>genotypingdata&lt;- fread("C:/NGS/save/.tagcountmatchindex.csv", col.names = c("0"))</v>
      </c>
    </row>
    <row r="10254" spans="2:3" customFormat="1" x14ac:dyDescent="0.15">
      <c r="B10254" s="15">
        <v>510</v>
      </c>
      <c r="C10254" s="18" t="str">
        <f>'Genotype script(tagcount)mem'!D511</f>
        <v>genotypingSum &lt;- cbind(genotypingSum, genotypingdata)</v>
      </c>
    </row>
    <row r="10255" spans="2:3" customFormat="1" x14ac:dyDescent="0.15">
      <c r="B10255" s="15">
        <v>511</v>
      </c>
      <c r="C10255" s="18" t="str">
        <f>'Genotype script(tagcount)mem'!D512</f>
        <v>rm(genotypingdata)</v>
      </c>
    </row>
    <row r="10256" spans="2:3" customFormat="1" x14ac:dyDescent="0.15">
      <c r="B10256" s="15">
        <v>512</v>
      </c>
      <c r="C10256" s="18" t="str">
        <f>'Genotype script(tagcount)mem'!D513</f>
        <v>genotypingdata &lt;- fread("C:/NGS/save/.tagcount", header=F, col.names=genotype)</v>
      </c>
    </row>
    <row r="10257" spans="2:3" customFormat="1" x14ac:dyDescent="0.15">
      <c r="B10257" s="15">
        <v>513</v>
      </c>
      <c r="C10257" s="18" t="str">
        <f>'Genotype script(tagcount)mem'!D514</f>
        <v>system.time(write.csv(genotypingdata[match(genotypingSum$tags, genotypingdata$tags),2], file="C:/NGS/save/.tagcountmatchindex.csv", row.names = F))</v>
      </c>
    </row>
    <row r="10258" spans="2:3" customFormat="1" x14ac:dyDescent="0.15">
      <c r="B10258" s="15">
        <v>514</v>
      </c>
      <c r="C10258" s="18" t="str">
        <f>'Genotype script(tagcount)mem'!D515</f>
        <v>genotypingdata&lt;- fread("C:/NGS/save/.tagcountmatchindex.csv", col.names = c("0"))</v>
      </c>
    </row>
    <row r="10259" spans="2:3" customFormat="1" x14ac:dyDescent="0.15">
      <c r="B10259" s="15">
        <v>515</v>
      </c>
      <c r="C10259" s="18" t="str">
        <f>'Genotype script(tagcount)mem'!D516</f>
        <v>genotypingSum &lt;- cbind(genotypingSum, genotypingdata)</v>
      </c>
    </row>
    <row r="10260" spans="2:3" customFormat="1" x14ac:dyDescent="0.15">
      <c r="B10260" s="15">
        <v>516</v>
      </c>
      <c r="C10260" s="18" t="str">
        <f>'Genotype script(tagcount)mem'!D517</f>
        <v>rm(genotypingdata)</v>
      </c>
    </row>
    <row r="10261" spans="2:3" customFormat="1" x14ac:dyDescent="0.15">
      <c r="B10261" s="15">
        <v>517</v>
      </c>
      <c r="C10261" s="18" t="str">
        <f>'Genotype script(tagcount)mem'!D518</f>
        <v>genotypingdata &lt;- fread("C:/NGS/save/.tagcount", header=F, col.names=genotype)</v>
      </c>
    </row>
    <row r="10262" spans="2:3" customFormat="1" x14ac:dyDescent="0.15">
      <c r="B10262" s="15">
        <v>518</v>
      </c>
      <c r="C10262" s="18" t="str">
        <f>'Genotype script(tagcount)mem'!D519</f>
        <v>system.time(write.csv(genotypingdata[match(genotypingSum$tags, genotypingdata$tags),2], file="C:/NGS/save/.tagcountmatchindex.csv", row.names = F))</v>
      </c>
    </row>
    <row r="10263" spans="2:3" customFormat="1" x14ac:dyDescent="0.15">
      <c r="B10263" s="15">
        <v>519</v>
      </c>
      <c r="C10263" s="18" t="str">
        <f>'Genotype script(tagcount)mem'!D520</f>
        <v>genotypingdata&lt;- fread("C:/NGS/save/.tagcountmatchindex.csv", col.names = c("0"))</v>
      </c>
    </row>
    <row r="10264" spans="2:3" customFormat="1" x14ac:dyDescent="0.15">
      <c r="B10264" s="15">
        <v>520</v>
      </c>
      <c r="C10264" s="18" t="str">
        <f>'Genotype script(tagcount)mem'!D521</f>
        <v>genotypingSum &lt;- cbind(genotypingSum, genotypingdata)</v>
      </c>
    </row>
    <row r="10265" spans="2:3" customFormat="1" x14ac:dyDescent="0.15">
      <c r="B10265" s="15">
        <v>521</v>
      </c>
      <c r="C10265" s="18" t="str">
        <f>'Genotype script(tagcount)mem'!D522</f>
        <v>rm(genotypingdata)</v>
      </c>
    </row>
    <row r="10266" spans="2:3" customFormat="1" x14ac:dyDescent="0.15">
      <c r="B10266" s="15">
        <v>522</v>
      </c>
      <c r="C10266" s="18" t="str">
        <f>'Genotype script(tagcount)mem'!D523</f>
        <v>genotypingdata &lt;- fread("C:/NGS/save/.tagcount", header=F, col.names=genotype)</v>
      </c>
    </row>
    <row r="10267" spans="2:3" customFormat="1" x14ac:dyDescent="0.15">
      <c r="B10267" s="15">
        <v>523</v>
      </c>
      <c r="C10267" s="18" t="str">
        <f>'Genotype script(tagcount)mem'!D524</f>
        <v>system.time(write.csv(genotypingdata[match(genotypingSum$tags, genotypingdata$tags),2], file="C:/NGS/save/.tagcountmatchindex.csv", row.names = F))</v>
      </c>
    </row>
    <row r="10268" spans="2:3" customFormat="1" x14ac:dyDescent="0.15">
      <c r="B10268" s="15">
        <v>524</v>
      </c>
      <c r="C10268" s="18" t="str">
        <f>'Genotype script(tagcount)mem'!D525</f>
        <v>genotypingdata&lt;- fread("C:/NGS/save/.tagcountmatchindex.csv", col.names = c("0"))</v>
      </c>
    </row>
    <row r="10269" spans="2:3" customFormat="1" x14ac:dyDescent="0.15">
      <c r="B10269" s="15">
        <v>525</v>
      </c>
      <c r="C10269" s="18" t="str">
        <f>'Genotype script(tagcount)mem'!D526</f>
        <v>genotypingSum &lt;- cbind(genotypingSum, genotypingdata)</v>
      </c>
    </row>
    <row r="10270" spans="2:3" customFormat="1" x14ac:dyDescent="0.15">
      <c r="B10270" s="15">
        <v>526</v>
      </c>
      <c r="C10270" s="18" t="str">
        <f>'Genotype script(tagcount)mem'!D527</f>
        <v>rm(genotypingdata)</v>
      </c>
    </row>
    <row r="10271" spans="2:3" customFormat="1" x14ac:dyDescent="0.15">
      <c r="B10271" s="15">
        <v>527</v>
      </c>
      <c r="C10271" s="18" t="str">
        <f>'Genotype script(tagcount)mem'!D528</f>
        <v>genotypingdata &lt;- fread("C:/NGS/save/.tagcount", header=F, col.names=genotype)</v>
      </c>
    </row>
    <row r="10272" spans="2:3" customFormat="1" x14ac:dyDescent="0.15">
      <c r="B10272" s="15">
        <v>528</v>
      </c>
      <c r="C10272" s="18" t="str">
        <f>'Genotype script(tagcount)mem'!D529</f>
        <v>system.time(write.csv(genotypingdata[match(genotypingSum$tags, genotypingdata$tags),2], file="C:/NGS/save/.tagcountmatchindex.csv", row.names = F))</v>
      </c>
    </row>
    <row r="10273" spans="2:3" customFormat="1" x14ac:dyDescent="0.15">
      <c r="B10273" s="15">
        <v>529</v>
      </c>
      <c r="C10273" s="18" t="str">
        <f>'Genotype script(tagcount)mem'!D530</f>
        <v>genotypingdata&lt;- fread("C:/NGS/save/.tagcountmatchindex.csv", col.names = c("0"))</v>
      </c>
    </row>
    <row r="10274" spans="2:3" customFormat="1" x14ac:dyDescent="0.15">
      <c r="B10274" s="15">
        <v>530</v>
      </c>
      <c r="C10274" s="18" t="str">
        <f>'Genotype script(tagcount)mem'!D531</f>
        <v>genotypingSum &lt;- cbind(genotypingSum, genotypingdata)</v>
      </c>
    </row>
    <row r="10275" spans="2:3" customFormat="1" x14ac:dyDescent="0.15">
      <c r="B10275" s="15">
        <v>531</v>
      </c>
      <c r="C10275" s="18" t="str">
        <f>'Genotype script(tagcount)mem'!D532</f>
        <v>rm(genotypingdata)</v>
      </c>
    </row>
    <row r="10276" spans="2:3" customFormat="1" x14ac:dyDescent="0.15">
      <c r="B10276" s="15">
        <v>532</v>
      </c>
      <c r="C10276" s="18" t="str">
        <f>'Genotype script(tagcount)mem'!D533</f>
        <v>genotypingdata &lt;- fread("C:/NGS/save/.tagcount", header=F, col.names=genotype)</v>
      </c>
    </row>
    <row r="10277" spans="2:3" customFormat="1" x14ac:dyDescent="0.15">
      <c r="B10277" s="15">
        <v>533</v>
      </c>
      <c r="C10277" s="18" t="str">
        <f>'Genotype script(tagcount)mem'!D534</f>
        <v>system.time(write.csv(genotypingdata[match(genotypingSum$tags, genotypingdata$tags),2], file="C:/NGS/save/.tagcountmatchindex.csv", row.names = F))</v>
      </c>
    </row>
    <row r="10278" spans="2:3" customFormat="1" x14ac:dyDescent="0.15">
      <c r="B10278" s="15">
        <v>534</v>
      </c>
      <c r="C10278" s="18" t="str">
        <f>'Genotype script(tagcount)mem'!D535</f>
        <v>genotypingdata&lt;- fread("C:/NGS/save/.tagcountmatchindex.csv", col.names = c("0"))</v>
      </c>
    </row>
    <row r="10279" spans="2:3" customFormat="1" x14ac:dyDescent="0.15">
      <c r="B10279" s="15">
        <v>535</v>
      </c>
      <c r="C10279" s="18" t="str">
        <f>'Genotype script(tagcount)mem'!D536</f>
        <v>genotypingSum &lt;- cbind(genotypingSum, genotypingdata)</v>
      </c>
    </row>
    <row r="10280" spans="2:3" customFormat="1" x14ac:dyDescent="0.15">
      <c r="B10280" s="15">
        <v>536</v>
      </c>
      <c r="C10280" s="18" t="str">
        <f>'Genotype script(tagcount)mem'!D537</f>
        <v>rm(genotypingdata)</v>
      </c>
    </row>
    <row r="10281" spans="2:3" customFormat="1" x14ac:dyDescent="0.15">
      <c r="B10281" s="15">
        <v>537</v>
      </c>
      <c r="C10281" s="18" t="str">
        <f>'Genotype script(tagcount)mem'!D538</f>
        <v>genotypingdata &lt;- fread("C:/NGS/save/.tagcount", header=F, col.names=genotype)</v>
      </c>
    </row>
    <row r="10282" spans="2:3" customFormat="1" x14ac:dyDescent="0.15">
      <c r="B10282" s="15">
        <v>538</v>
      </c>
      <c r="C10282" s="18" t="str">
        <f>'Genotype script(tagcount)mem'!D539</f>
        <v>system.time(write.csv(genotypingdata[match(genotypingSum$tags, genotypingdata$tags),2], file="C:/NGS/save/.tagcountmatchindex.csv", row.names = F))</v>
      </c>
    </row>
    <row r="10283" spans="2:3" customFormat="1" x14ac:dyDescent="0.15">
      <c r="B10283" s="15">
        <v>539</v>
      </c>
      <c r="C10283" s="18" t="str">
        <f>'Genotype script(tagcount)mem'!D540</f>
        <v>genotypingdata&lt;- fread("C:/NGS/save/.tagcountmatchindex.csv", col.names = c("0"))</v>
      </c>
    </row>
    <row r="10284" spans="2:3" customFormat="1" x14ac:dyDescent="0.15">
      <c r="B10284" s="15">
        <v>540</v>
      </c>
      <c r="C10284" s="18" t="str">
        <f>'Genotype script(tagcount)mem'!D541</f>
        <v>genotypingSum &lt;- cbind(genotypingSum, genotypingdata)</v>
      </c>
    </row>
    <row r="10285" spans="2:3" customFormat="1" x14ac:dyDescent="0.15">
      <c r="B10285" s="15">
        <v>541</v>
      </c>
      <c r="C10285" s="18" t="str">
        <f>'Genotype script(tagcount)mem'!D542</f>
        <v>rm(genotypingdata)</v>
      </c>
    </row>
    <row r="10286" spans="2:3" customFormat="1" x14ac:dyDescent="0.15">
      <c r="B10286" s="15">
        <v>542</v>
      </c>
      <c r="C10286" s="18" t="str">
        <f>'Genotype script(tagcount)mem'!D543</f>
        <v>genotypingdata &lt;- fread("C:/NGS/save/.tagcount", header=F, col.names=genotype)</v>
      </c>
    </row>
    <row r="10287" spans="2:3" customFormat="1" x14ac:dyDescent="0.15">
      <c r="B10287" s="15">
        <v>543</v>
      </c>
      <c r="C10287" s="18" t="str">
        <f>'Genotype script(tagcount)mem'!D544</f>
        <v>system.time(write.csv(genotypingdata[match(genotypingSum$tags, genotypingdata$tags),2], file="C:/NGS/save/.tagcountmatchindex.csv", row.names = F))</v>
      </c>
    </row>
    <row r="10288" spans="2:3" customFormat="1" x14ac:dyDescent="0.15">
      <c r="B10288" s="15">
        <v>544</v>
      </c>
      <c r="C10288" s="18" t="str">
        <f>'Genotype script(tagcount)mem'!D545</f>
        <v>genotypingdata&lt;- fread("C:/NGS/save/.tagcountmatchindex.csv", col.names = c("0"))</v>
      </c>
    </row>
    <row r="10289" spans="2:3" customFormat="1" x14ac:dyDescent="0.15">
      <c r="B10289" s="15">
        <v>545</v>
      </c>
      <c r="C10289" s="18" t="str">
        <f>'Genotype script(tagcount)mem'!D546</f>
        <v>genotypingSum &lt;- cbind(genotypingSum, genotypingdata)</v>
      </c>
    </row>
    <row r="10290" spans="2:3" customFormat="1" x14ac:dyDescent="0.15">
      <c r="B10290" s="15">
        <v>546</v>
      </c>
      <c r="C10290" s="18" t="str">
        <f>'Genotype script(tagcount)mem'!D547</f>
        <v>rm(genotypingdata)</v>
      </c>
    </row>
    <row r="10291" spans="2:3" customFormat="1" x14ac:dyDescent="0.15">
      <c r="B10291" s="15">
        <v>547</v>
      </c>
      <c r="C10291" s="18" t="str">
        <f>'Genotype script(tagcount)mem'!D548</f>
        <v>genotypingdata &lt;- fread("C:/NGS/save/.tagcount", header=F, col.names=genotype)</v>
      </c>
    </row>
    <row r="10292" spans="2:3" customFormat="1" x14ac:dyDescent="0.15">
      <c r="B10292" s="15">
        <v>548</v>
      </c>
      <c r="C10292" s="18" t="str">
        <f>'Genotype script(tagcount)mem'!D549</f>
        <v>system.time(write.csv(genotypingdata[match(genotypingSum$tags, genotypingdata$tags),2], file="C:/NGS/save/.tagcountmatchindex.csv", row.names = F))</v>
      </c>
    </row>
    <row r="10293" spans="2:3" customFormat="1" x14ac:dyDescent="0.15">
      <c r="B10293" s="15">
        <v>549</v>
      </c>
      <c r="C10293" s="18" t="str">
        <f>'Genotype script(tagcount)mem'!D550</f>
        <v>genotypingdata&lt;- fread("C:/NGS/save/.tagcountmatchindex.csv", col.names = c("0"))</v>
      </c>
    </row>
    <row r="10294" spans="2:3" customFormat="1" x14ac:dyDescent="0.15">
      <c r="B10294" s="15">
        <v>550</v>
      </c>
      <c r="C10294" s="18" t="str">
        <f>'Genotype script(tagcount)mem'!D551</f>
        <v>genotypingSum &lt;- cbind(genotypingSum, genotypingdata)</v>
      </c>
    </row>
    <row r="10295" spans="2:3" customFormat="1" x14ac:dyDescent="0.15">
      <c r="B10295" s="15">
        <v>551</v>
      </c>
      <c r="C10295" s="18" t="str">
        <f>'Genotype script(tagcount)mem'!D552</f>
        <v>rm(genotypingdata)</v>
      </c>
    </row>
    <row r="10296" spans="2:3" customFormat="1" x14ac:dyDescent="0.15">
      <c r="B10296" s="15">
        <v>552</v>
      </c>
      <c r="C10296" s="18" t="str">
        <f>'Genotype script(tagcount)mem'!D553</f>
        <v>genotypingdata &lt;- fread("C:/NGS/save/.tagcount", header=F, col.names=genotype)</v>
      </c>
    </row>
    <row r="10297" spans="2:3" customFormat="1" x14ac:dyDescent="0.15">
      <c r="B10297" s="15">
        <v>553</v>
      </c>
      <c r="C10297" s="18" t="str">
        <f>'Genotype script(tagcount)mem'!D554</f>
        <v>system.time(write.csv(genotypingdata[match(genotypingSum$tags, genotypingdata$tags),2], file="C:/NGS/save/.tagcountmatchindex.csv", row.names = F))</v>
      </c>
    </row>
    <row r="10298" spans="2:3" customFormat="1" x14ac:dyDescent="0.15">
      <c r="B10298" s="15">
        <v>554</v>
      </c>
      <c r="C10298" s="18" t="str">
        <f>'Genotype script(tagcount)mem'!D555</f>
        <v>genotypingdata&lt;- fread("C:/NGS/save/.tagcountmatchindex.csv", col.names = c("0"))</v>
      </c>
    </row>
    <row r="10299" spans="2:3" customFormat="1" x14ac:dyDescent="0.15">
      <c r="B10299" s="15">
        <v>555</v>
      </c>
      <c r="C10299" s="18" t="str">
        <f>'Genotype script(tagcount)mem'!D556</f>
        <v>genotypingSum &lt;- cbind(genotypingSum, genotypingdata)</v>
      </c>
    </row>
    <row r="10300" spans="2:3" customFormat="1" x14ac:dyDescent="0.15">
      <c r="B10300" s="15">
        <v>556</v>
      </c>
      <c r="C10300" s="18" t="str">
        <f>'Genotype script(tagcount)mem'!D557</f>
        <v>rm(genotypingdata)</v>
      </c>
    </row>
    <row r="10301" spans="2:3" customFormat="1" x14ac:dyDescent="0.15">
      <c r="B10301" s="15">
        <v>557</v>
      </c>
      <c r="C10301" s="18" t="str">
        <f>'Genotype script(tagcount)mem'!D558</f>
        <v>genotypingdata &lt;- fread("C:/NGS/save/.tagcount", header=F, col.names=genotype)</v>
      </c>
    </row>
    <row r="10302" spans="2:3" customFormat="1" x14ac:dyDescent="0.15">
      <c r="B10302" s="15">
        <v>558</v>
      </c>
      <c r="C10302" s="18" t="str">
        <f>'Genotype script(tagcount)mem'!D559</f>
        <v>system.time(write.csv(genotypingdata[match(genotypingSum$tags, genotypingdata$tags),2], file="C:/NGS/save/.tagcountmatchindex.csv", row.names = F))</v>
      </c>
    </row>
    <row r="10303" spans="2:3" customFormat="1" x14ac:dyDescent="0.15">
      <c r="B10303" s="15">
        <v>559</v>
      </c>
      <c r="C10303" s="18" t="str">
        <f>'Genotype script(tagcount)mem'!D560</f>
        <v>genotypingdata&lt;- fread("C:/NGS/save/.tagcountmatchindex.csv", col.names = c("0"))</v>
      </c>
    </row>
    <row r="10304" spans="2:3" customFormat="1" x14ac:dyDescent="0.15">
      <c r="B10304" s="15">
        <v>560</v>
      </c>
      <c r="C10304" s="18" t="str">
        <f>'Genotype script(tagcount)mem'!D561</f>
        <v>genotypingSum &lt;- cbind(genotypingSum, genotypingdata)</v>
      </c>
    </row>
    <row r="10305" spans="2:3" customFormat="1" x14ac:dyDescent="0.15">
      <c r="B10305" s="15">
        <v>561</v>
      </c>
      <c r="C10305" s="18" t="str">
        <f>'Genotype script(tagcount)mem'!D562</f>
        <v>rm(genotypingdata)</v>
      </c>
    </row>
    <row r="10306" spans="2:3" customFormat="1" x14ac:dyDescent="0.15">
      <c r="B10306" s="15">
        <v>562</v>
      </c>
      <c r="C10306" s="18" t="str">
        <f>'Genotype script(tagcount)mem'!D563</f>
        <v>genotypingdata &lt;- fread("C:/NGS/save/.tagcount", header=F, col.names=genotype)</v>
      </c>
    </row>
    <row r="10307" spans="2:3" customFormat="1" x14ac:dyDescent="0.15">
      <c r="B10307" s="15">
        <v>563</v>
      </c>
      <c r="C10307" s="18" t="str">
        <f>'Genotype script(tagcount)mem'!D564</f>
        <v>system.time(write.csv(genotypingdata[match(genotypingSum$tags, genotypingdata$tags),2], file="C:/NGS/save/.tagcountmatchindex.csv", row.names = F))</v>
      </c>
    </row>
    <row r="10308" spans="2:3" customFormat="1" x14ac:dyDescent="0.15">
      <c r="B10308" s="15">
        <v>564</v>
      </c>
      <c r="C10308" s="18" t="str">
        <f>'Genotype script(tagcount)mem'!D565</f>
        <v>genotypingdata&lt;- fread("C:/NGS/save/.tagcountmatchindex.csv", col.names = c("0"))</v>
      </c>
    </row>
    <row r="10309" spans="2:3" customFormat="1" x14ac:dyDescent="0.15">
      <c r="B10309" s="15">
        <v>565</v>
      </c>
      <c r="C10309" s="18" t="str">
        <f>'Genotype script(tagcount)mem'!D566</f>
        <v>genotypingSum &lt;- cbind(genotypingSum, genotypingdata)</v>
      </c>
    </row>
    <row r="10310" spans="2:3" customFormat="1" x14ac:dyDescent="0.15">
      <c r="B10310" s="15">
        <v>566</v>
      </c>
      <c r="C10310" s="18" t="str">
        <f>'Genotype script(tagcount)mem'!D567</f>
        <v>rm(genotypingdata)</v>
      </c>
    </row>
    <row r="10311" spans="2:3" customFormat="1" x14ac:dyDescent="0.15">
      <c r="B10311" s="15">
        <v>567</v>
      </c>
      <c r="C10311" s="18" t="str">
        <f>'Genotype script(tagcount)mem'!D568</f>
        <v>genotypingdata &lt;- fread("C:/NGS/save/.tagcount", header=F, col.names=genotype)</v>
      </c>
    </row>
    <row r="10312" spans="2:3" customFormat="1" x14ac:dyDescent="0.15">
      <c r="B10312" s="15">
        <v>568</v>
      </c>
      <c r="C10312" s="18" t="str">
        <f>'Genotype script(tagcount)mem'!D569</f>
        <v>system.time(write.csv(genotypingdata[match(genotypingSum$tags, genotypingdata$tags),2], file="C:/NGS/save/.tagcountmatchindex.csv", row.names = F))</v>
      </c>
    </row>
    <row r="10313" spans="2:3" customFormat="1" x14ac:dyDescent="0.15">
      <c r="B10313" s="15">
        <v>569</v>
      </c>
      <c r="C10313" s="18" t="str">
        <f>'Genotype script(tagcount)mem'!D570</f>
        <v>genotypingdata&lt;- fread("C:/NGS/save/.tagcountmatchindex.csv", col.names = c("0"))</v>
      </c>
    </row>
    <row r="10314" spans="2:3" customFormat="1" x14ac:dyDescent="0.15">
      <c r="B10314" s="15">
        <v>570</v>
      </c>
      <c r="C10314" s="18" t="str">
        <f>'Genotype script(tagcount)mem'!D571</f>
        <v>genotypingSum &lt;- cbind(genotypingSum, genotypingdata)</v>
      </c>
    </row>
    <row r="10315" spans="2:3" customFormat="1" x14ac:dyDescent="0.15">
      <c r="B10315" s="15">
        <v>571</v>
      </c>
      <c r="C10315" s="18" t="str">
        <f>'Genotype script(tagcount)mem'!D572</f>
        <v>rm(genotypingdata)</v>
      </c>
    </row>
    <row r="10316" spans="2:3" customFormat="1" x14ac:dyDescent="0.15">
      <c r="B10316" s="15">
        <v>572</v>
      </c>
      <c r="C10316" s="18" t="str">
        <f>'Genotype script(tagcount)mem'!D573</f>
        <v>genotypingdata &lt;- fread("C:/NGS/save/.tagcount", header=F, col.names=genotype)</v>
      </c>
    </row>
    <row r="10317" spans="2:3" customFormat="1" x14ac:dyDescent="0.15">
      <c r="B10317" s="15">
        <v>573</v>
      </c>
      <c r="C10317" s="18" t="str">
        <f>'Genotype script(tagcount)mem'!D574</f>
        <v>system.time(write.csv(genotypingdata[match(genotypingSum$tags, genotypingdata$tags),2], file="C:/NGS/save/.tagcountmatchindex.csv", row.names = F))</v>
      </c>
    </row>
    <row r="10318" spans="2:3" customFormat="1" x14ac:dyDescent="0.15">
      <c r="B10318" s="15">
        <v>574</v>
      </c>
      <c r="C10318" s="18" t="str">
        <f>'Genotype script(tagcount)mem'!D575</f>
        <v>genotypingdata&lt;- fread("C:/NGS/save/.tagcountmatchindex.csv", col.names = c("0"))</v>
      </c>
    </row>
    <row r="10319" spans="2:3" customFormat="1" x14ac:dyDescent="0.15">
      <c r="B10319" s="15">
        <v>575</v>
      </c>
      <c r="C10319" s="18" t="str">
        <f>'Genotype script(tagcount)mem'!D576</f>
        <v>genotypingSum &lt;- cbind(genotypingSum, genotypingdata)</v>
      </c>
    </row>
    <row r="10320" spans="2:3" customFormat="1" x14ac:dyDescent="0.15">
      <c r="B10320" s="15">
        <v>576</v>
      </c>
      <c r="C10320" s="18" t="str">
        <f>'Genotype script(tagcount)mem'!D577</f>
        <v>rm(genotypingdata)</v>
      </c>
    </row>
    <row r="10321" spans="2:3" customFormat="1" x14ac:dyDescent="0.15">
      <c r="B10321" s="15">
        <v>577</v>
      </c>
      <c r="C10321" s="18" t="str">
        <f>'Genotype script(tagcount)mem'!D578</f>
        <v>genotypingdata &lt;- fread("C:/NGS/save/.tagcount", header=F, col.names=genotype)</v>
      </c>
    </row>
    <row r="10322" spans="2:3" customFormat="1" x14ac:dyDescent="0.15">
      <c r="B10322" s="15">
        <v>578</v>
      </c>
      <c r="C10322" s="18" t="str">
        <f>'Genotype script(tagcount)mem'!D579</f>
        <v>system.time(write.csv(genotypingdata[match(genotypingSum$tags, genotypingdata$tags),2], file="C:/NGS/save/.tagcountmatchindex.csv", row.names = F))</v>
      </c>
    </row>
    <row r="10323" spans="2:3" customFormat="1" x14ac:dyDescent="0.15">
      <c r="B10323" s="15">
        <v>579</v>
      </c>
      <c r="C10323" s="18" t="str">
        <f>'Genotype script(tagcount)mem'!D580</f>
        <v>genotypingdata&lt;- fread("C:/NGS/save/.tagcountmatchindex.csv", col.names = c("0"))</v>
      </c>
    </row>
    <row r="10324" spans="2:3" customFormat="1" x14ac:dyDescent="0.15">
      <c r="B10324" s="15">
        <v>580</v>
      </c>
      <c r="C10324" s="18" t="str">
        <f>'Genotype script(tagcount)mem'!D581</f>
        <v>genotypingSum &lt;- cbind(genotypingSum, genotypingdata)</v>
      </c>
    </row>
    <row r="10325" spans="2:3" customFormat="1" x14ac:dyDescent="0.15">
      <c r="B10325" s="15">
        <v>581</v>
      </c>
      <c r="C10325" s="18" t="str">
        <f>'Genotype script(tagcount)mem'!D582</f>
        <v>rm(genotypingdata)</v>
      </c>
    </row>
    <row r="10326" spans="2:3" customFormat="1" x14ac:dyDescent="0.15">
      <c r="B10326" s="15">
        <v>582</v>
      </c>
      <c r="C10326" s="18" t="str">
        <f>'Genotype script(tagcount)mem'!D583</f>
        <v>genotypingdata &lt;- fread("C:/NGS/save/.tagcount", header=F, col.names=genotype)</v>
      </c>
    </row>
    <row r="10327" spans="2:3" customFormat="1" x14ac:dyDescent="0.15">
      <c r="B10327" s="15">
        <v>583</v>
      </c>
      <c r="C10327" s="18" t="str">
        <f>'Genotype script(tagcount)mem'!D584</f>
        <v>system.time(write.csv(genotypingdata[match(genotypingSum$tags, genotypingdata$tags),2], file="C:/NGS/save/.tagcountmatchindex.csv", row.names = F))</v>
      </c>
    </row>
    <row r="10328" spans="2:3" customFormat="1" x14ac:dyDescent="0.15">
      <c r="B10328" s="15">
        <v>584</v>
      </c>
      <c r="C10328" s="18" t="str">
        <f>'Genotype script(tagcount)mem'!D585</f>
        <v>genotypingdata&lt;- fread("C:/NGS/save/.tagcountmatchindex.csv", col.names = c("0"))</v>
      </c>
    </row>
    <row r="10329" spans="2:3" customFormat="1" x14ac:dyDescent="0.15">
      <c r="B10329" s="15">
        <v>585</v>
      </c>
      <c r="C10329" s="18" t="str">
        <f>'Genotype script(tagcount)mem'!D586</f>
        <v>genotypingSum &lt;- cbind(genotypingSum, genotypingdata)</v>
      </c>
    </row>
    <row r="10330" spans="2:3" customFormat="1" x14ac:dyDescent="0.15">
      <c r="B10330" s="15">
        <v>586</v>
      </c>
      <c r="C10330" s="18" t="str">
        <f>'Genotype script(tagcount)mem'!D587</f>
        <v>rm(genotypingdata)</v>
      </c>
    </row>
    <row r="10331" spans="2:3" customFormat="1" x14ac:dyDescent="0.15">
      <c r="B10331" s="15">
        <v>587</v>
      </c>
      <c r="C10331" s="18" t="str">
        <f>'Genotype script(tagcount)mem'!D588</f>
        <v>genotypingdata &lt;- fread("C:/NGS/save/.tagcount", header=F, col.names=genotype)</v>
      </c>
    </row>
    <row r="10332" spans="2:3" customFormat="1" x14ac:dyDescent="0.15">
      <c r="B10332" s="15">
        <v>588</v>
      </c>
      <c r="C10332" s="18" t="str">
        <f>'Genotype script(tagcount)mem'!D589</f>
        <v>system.time(write.csv(genotypingdata[match(genotypingSum$tags, genotypingdata$tags),2], file="C:/NGS/save/.tagcountmatchindex.csv", row.names = F))</v>
      </c>
    </row>
    <row r="10333" spans="2:3" customFormat="1" x14ac:dyDescent="0.15">
      <c r="B10333" s="15">
        <v>589</v>
      </c>
      <c r="C10333" s="18" t="str">
        <f>'Genotype script(tagcount)mem'!D590</f>
        <v>genotypingdata&lt;- fread("C:/NGS/save/.tagcountmatchindex.csv", col.names = c("0"))</v>
      </c>
    </row>
    <row r="10334" spans="2:3" customFormat="1" x14ac:dyDescent="0.15">
      <c r="B10334" s="15">
        <v>590</v>
      </c>
      <c r="C10334" s="18" t="str">
        <f>'Genotype script(tagcount)mem'!D591</f>
        <v>genotypingSum &lt;- cbind(genotypingSum, genotypingdata)</v>
      </c>
    </row>
    <row r="10335" spans="2:3" customFormat="1" x14ac:dyDescent="0.15">
      <c r="B10335" s="15">
        <v>591</v>
      </c>
      <c r="C10335" s="18" t="str">
        <f>'Genotype script(tagcount)mem'!D592</f>
        <v>rm(genotypingdata)</v>
      </c>
    </row>
    <row r="10336" spans="2:3" customFormat="1" x14ac:dyDescent="0.15">
      <c r="B10336" s="15">
        <v>592</v>
      </c>
      <c r="C10336" s="18" t="str">
        <f>'Genotype script(tagcount)mem'!D593</f>
        <v>genotypingdata &lt;- fread("C:/NGS/save/.tagcount", header=F, col.names=genotype)</v>
      </c>
    </row>
    <row r="10337" spans="2:3" customFormat="1" x14ac:dyDescent="0.15">
      <c r="B10337" s="15">
        <v>593</v>
      </c>
      <c r="C10337" s="18" t="str">
        <f>'Genotype script(tagcount)mem'!D594</f>
        <v>system.time(write.csv(genotypingdata[match(genotypingSum$tags, genotypingdata$tags),2], file="C:/NGS/save/.tagcountmatchindex.csv", row.names = F))</v>
      </c>
    </row>
    <row r="10338" spans="2:3" customFormat="1" x14ac:dyDescent="0.15">
      <c r="B10338" s="15">
        <v>594</v>
      </c>
      <c r="C10338" s="18" t="str">
        <f>'Genotype script(tagcount)mem'!D595</f>
        <v>genotypingdata&lt;- fread("C:/NGS/save/.tagcountmatchindex.csv", col.names = c("0"))</v>
      </c>
    </row>
    <row r="10339" spans="2:3" customFormat="1" x14ac:dyDescent="0.15">
      <c r="B10339" s="15">
        <v>595</v>
      </c>
      <c r="C10339" s="18" t="str">
        <f>'Genotype script(tagcount)mem'!D596</f>
        <v>genotypingSum &lt;- cbind(genotypingSum, genotypingdata)</v>
      </c>
    </row>
    <row r="10340" spans="2:3" customFormat="1" x14ac:dyDescent="0.15">
      <c r="B10340" s="15">
        <v>596</v>
      </c>
      <c r="C10340" s="18" t="str">
        <f>'Genotype script(tagcount)mem'!D597</f>
        <v>rm(genotypingdata)</v>
      </c>
    </row>
    <row r="10341" spans="2:3" customFormat="1" x14ac:dyDescent="0.15">
      <c r="B10341" s="15">
        <v>597</v>
      </c>
      <c r="C10341" s="18" t="str">
        <f>'Genotype script(tagcount)mem'!D598</f>
        <v>genotypingdata &lt;- fread("C:/NGS/save/.tagcount", header=F, col.names=genotype)</v>
      </c>
    </row>
    <row r="10342" spans="2:3" customFormat="1" x14ac:dyDescent="0.15">
      <c r="B10342" s="15">
        <v>598</v>
      </c>
      <c r="C10342" s="18" t="str">
        <f>'Genotype script(tagcount)mem'!D599</f>
        <v>system.time(write.csv(genotypingdata[match(genotypingSum$tags, genotypingdata$tags),2], file="C:/NGS/save/.tagcountmatchindex.csv", row.names = F))</v>
      </c>
    </row>
    <row r="10343" spans="2:3" customFormat="1" x14ac:dyDescent="0.15">
      <c r="B10343" s="15">
        <v>599</v>
      </c>
      <c r="C10343" s="18" t="str">
        <f>'Genotype script(tagcount)mem'!D600</f>
        <v>genotypingdata&lt;- fread("C:/NGS/save/.tagcountmatchindex.csv", col.names = c("0"))</v>
      </c>
    </row>
    <row r="10344" spans="2:3" customFormat="1" x14ac:dyDescent="0.15">
      <c r="B10344" s="15">
        <v>600</v>
      </c>
      <c r="C10344" s="18" t="str">
        <f>'Genotype script(tagcount)mem'!D601</f>
        <v>genotypingSum &lt;- cbind(genotypingSum, genotypingdata)</v>
      </c>
    </row>
    <row r="10345" spans="2:3" customFormat="1" x14ac:dyDescent="0.15">
      <c r="B10345" s="15">
        <v>601</v>
      </c>
      <c r="C10345" s="18" t="str">
        <f>'Genotype script(tagcount)mem'!D602</f>
        <v>rm(genotypingdata)</v>
      </c>
    </row>
    <row r="10346" spans="2:3" customFormat="1" x14ac:dyDescent="0.15">
      <c r="B10346" s="15">
        <v>602</v>
      </c>
      <c r="C10346" s="18" t="str">
        <f>'Genotype script(tagcount)mem'!D603</f>
        <v>genotypingdata &lt;- fread("C:/NGS/save/.tagcount", header=F, col.names=genotype)</v>
      </c>
    </row>
    <row r="10347" spans="2:3" customFormat="1" x14ac:dyDescent="0.15">
      <c r="B10347" s="15">
        <v>603</v>
      </c>
      <c r="C10347" s="18" t="str">
        <f>'Genotype script(tagcount)mem'!D604</f>
        <v>system.time(write.csv(genotypingdata[match(genotypingSum$tags, genotypingdata$tags),2], file="C:/NGS/save/.tagcountmatchindex.csv", row.names = F))</v>
      </c>
    </row>
    <row r="10348" spans="2:3" customFormat="1" x14ac:dyDescent="0.15">
      <c r="B10348" s="15">
        <v>604</v>
      </c>
      <c r="C10348" s="18" t="str">
        <f>'Genotype script(tagcount)mem'!D605</f>
        <v>genotypingdata&lt;- fread("C:/NGS/save/.tagcountmatchindex.csv", col.names = c("0"))</v>
      </c>
    </row>
    <row r="10349" spans="2:3" customFormat="1" x14ac:dyDescent="0.15">
      <c r="B10349" s="15">
        <v>605</v>
      </c>
      <c r="C10349" s="18" t="str">
        <f>'Genotype script(tagcount)mem'!D606</f>
        <v>genotypingSum &lt;- cbind(genotypingSum, genotypingdata)</v>
      </c>
    </row>
    <row r="10350" spans="2:3" customFormat="1" x14ac:dyDescent="0.15">
      <c r="B10350" s="15">
        <v>606</v>
      </c>
      <c r="C10350" s="18" t="str">
        <f>'Genotype script(tagcount)mem'!D607</f>
        <v>rm(genotypingdata)</v>
      </c>
    </row>
    <row r="10351" spans="2:3" customFormat="1" x14ac:dyDescent="0.15">
      <c r="B10351" s="15">
        <v>607</v>
      </c>
      <c r="C10351" s="18" t="str">
        <f>'Genotype script(tagcount)mem'!D608</f>
        <v>genotypingdata &lt;- fread("C:/NGS/save/.tagcount", header=F, col.names=genotype)</v>
      </c>
    </row>
    <row r="10352" spans="2:3" customFormat="1" x14ac:dyDescent="0.15">
      <c r="B10352" s="15">
        <v>608</v>
      </c>
      <c r="C10352" s="18" t="str">
        <f>'Genotype script(tagcount)mem'!D609</f>
        <v>system.time(write.csv(genotypingdata[match(genotypingSum$tags, genotypingdata$tags),2], file="C:/NGS/save/.tagcountmatchindex.csv", row.names = F))</v>
      </c>
    </row>
    <row r="10353" spans="2:3" customFormat="1" x14ac:dyDescent="0.15">
      <c r="B10353" s="15">
        <v>609</v>
      </c>
      <c r="C10353" s="18" t="str">
        <f>'Genotype script(tagcount)mem'!D610</f>
        <v>genotypingdata&lt;- fread("C:/NGS/save/.tagcountmatchindex.csv", col.names = c("0"))</v>
      </c>
    </row>
    <row r="10354" spans="2:3" customFormat="1" x14ac:dyDescent="0.15">
      <c r="B10354" s="15">
        <v>610</v>
      </c>
      <c r="C10354" s="18" t="str">
        <f>'Genotype script(tagcount)mem'!D611</f>
        <v>genotypingSum &lt;- cbind(genotypingSum, genotypingdata)</v>
      </c>
    </row>
    <row r="10355" spans="2:3" customFormat="1" x14ac:dyDescent="0.15">
      <c r="B10355" s="15">
        <v>611</v>
      </c>
      <c r="C10355" s="18" t="str">
        <f>'Genotype script(tagcount)mem'!D612</f>
        <v>rm(genotypingdata)</v>
      </c>
    </row>
    <row r="10356" spans="2:3" customFormat="1" x14ac:dyDescent="0.15">
      <c r="B10356" s="15">
        <v>612</v>
      </c>
      <c r="C10356" s="18" t="str">
        <f>'Genotype script(tagcount)mem'!D613</f>
        <v>genotypingdata &lt;- fread("C:/NGS/save/.tagcount", header=F, col.names=genotype)</v>
      </c>
    </row>
    <row r="10357" spans="2:3" customFormat="1" x14ac:dyDescent="0.15">
      <c r="B10357" s="15">
        <v>613</v>
      </c>
      <c r="C10357" s="18" t="str">
        <f>'Genotype script(tagcount)mem'!D614</f>
        <v>system.time(write.csv(genotypingdata[match(genotypingSum$tags, genotypingdata$tags),2], file="C:/NGS/save/.tagcountmatchindex.csv", row.names = F))</v>
      </c>
    </row>
    <row r="10358" spans="2:3" customFormat="1" x14ac:dyDescent="0.15">
      <c r="B10358" s="15">
        <v>614</v>
      </c>
      <c r="C10358" s="18" t="str">
        <f>'Genotype script(tagcount)mem'!D615</f>
        <v>genotypingdata&lt;- fread("C:/NGS/save/.tagcountmatchindex.csv", col.names = c("0"))</v>
      </c>
    </row>
    <row r="10359" spans="2:3" customFormat="1" x14ac:dyDescent="0.15">
      <c r="B10359" s="15">
        <v>615</v>
      </c>
      <c r="C10359" s="18" t="str">
        <f>'Genotype script(tagcount)mem'!D616</f>
        <v>genotypingSum &lt;- cbind(genotypingSum, genotypingdata)</v>
      </c>
    </row>
    <row r="10360" spans="2:3" customFormat="1" x14ac:dyDescent="0.15">
      <c r="B10360" s="15">
        <v>616</v>
      </c>
      <c r="C10360" s="18" t="str">
        <f>'Genotype script(tagcount)mem'!D617</f>
        <v>rm(genotypingdata)</v>
      </c>
    </row>
    <row r="10361" spans="2:3" customFormat="1" x14ac:dyDescent="0.15">
      <c r="B10361" s="15">
        <v>617</v>
      </c>
      <c r="C10361" s="18" t="str">
        <f>'Genotype script(tagcount)mem'!D618</f>
        <v>genotypingdata &lt;- fread("C:/NGS/save/.tagcount", header=F, col.names=genotype)</v>
      </c>
    </row>
    <row r="10362" spans="2:3" customFormat="1" x14ac:dyDescent="0.15">
      <c r="B10362" s="15">
        <v>618</v>
      </c>
      <c r="C10362" s="18" t="str">
        <f>'Genotype script(tagcount)mem'!D619</f>
        <v>system.time(write.csv(genotypingdata[match(genotypingSum$tags, genotypingdata$tags),2], file="C:/NGS/save/.tagcountmatchindex.csv", row.names = F))</v>
      </c>
    </row>
    <row r="10363" spans="2:3" customFormat="1" x14ac:dyDescent="0.15">
      <c r="B10363" s="15">
        <v>619</v>
      </c>
      <c r="C10363" s="18" t="str">
        <f>'Genotype script(tagcount)mem'!D620</f>
        <v>genotypingdata&lt;- fread("C:/NGS/save/.tagcountmatchindex.csv", col.names = c("0"))</v>
      </c>
    </row>
    <row r="10364" spans="2:3" customFormat="1" x14ac:dyDescent="0.15">
      <c r="B10364" s="15">
        <v>620</v>
      </c>
      <c r="C10364" s="18" t="str">
        <f>'Genotype script(tagcount)mem'!D621</f>
        <v>genotypingSum &lt;- cbind(genotypingSum, genotypingdata)</v>
      </c>
    </row>
    <row r="10365" spans="2:3" customFormat="1" x14ac:dyDescent="0.15">
      <c r="B10365" s="15">
        <v>621</v>
      </c>
      <c r="C10365" s="18" t="str">
        <f>'Genotype script(tagcount)mem'!D622</f>
        <v>rm(genotypingdata)</v>
      </c>
    </row>
    <row r="10366" spans="2:3" customFormat="1" x14ac:dyDescent="0.15">
      <c r="B10366" s="15">
        <v>622</v>
      </c>
      <c r="C10366" s="18" t="str">
        <f>'Genotype script(tagcount)mem'!D623</f>
        <v>genotypingdata &lt;- fread("C:/NGS/save/.tagcount", header=F, col.names=genotype)</v>
      </c>
    </row>
    <row r="10367" spans="2:3" customFormat="1" x14ac:dyDescent="0.15">
      <c r="B10367" s="15">
        <v>623</v>
      </c>
      <c r="C10367" s="18" t="str">
        <f>'Genotype script(tagcount)mem'!D624</f>
        <v>system.time(write.csv(genotypingdata[match(genotypingSum$tags, genotypingdata$tags),2], file="C:/NGS/save/.tagcountmatchindex.csv", row.names = F))</v>
      </c>
    </row>
    <row r="10368" spans="2:3" customFormat="1" x14ac:dyDescent="0.15">
      <c r="B10368" s="15">
        <v>624</v>
      </c>
      <c r="C10368" s="18" t="str">
        <f>'Genotype script(tagcount)mem'!D625</f>
        <v>genotypingdata&lt;- fread("C:/NGS/save/.tagcountmatchindex.csv", col.names = c("0"))</v>
      </c>
    </row>
    <row r="10369" spans="2:3" customFormat="1" x14ac:dyDescent="0.15">
      <c r="B10369" s="15">
        <v>625</v>
      </c>
      <c r="C10369" s="18" t="str">
        <f>'Genotype script(tagcount)mem'!D626</f>
        <v>genotypingSum &lt;- cbind(genotypingSum, genotypingdata)</v>
      </c>
    </row>
    <row r="10370" spans="2:3" customFormat="1" x14ac:dyDescent="0.15">
      <c r="B10370" s="15">
        <v>626</v>
      </c>
      <c r="C10370" s="18" t="str">
        <f>'Genotype script(tagcount)mem'!D627</f>
        <v>rm(genotypingdata)</v>
      </c>
    </row>
    <row r="10371" spans="2:3" customFormat="1" x14ac:dyDescent="0.15">
      <c r="B10371" s="15">
        <v>627</v>
      </c>
      <c r="C10371" s="18" t="str">
        <f>'Genotype script(tagcount)mem'!D628</f>
        <v>genotypingdata &lt;- fread("C:/NGS/save/.tagcount", header=F, col.names=genotype)</v>
      </c>
    </row>
    <row r="10372" spans="2:3" customFormat="1" x14ac:dyDescent="0.15">
      <c r="B10372" s="15">
        <v>628</v>
      </c>
      <c r="C10372" s="18" t="str">
        <f>'Genotype script(tagcount)mem'!D629</f>
        <v>system.time(write.csv(genotypingdata[match(genotypingSum$tags, genotypingdata$tags),2], file="C:/NGS/save/.tagcountmatchindex.csv", row.names = F))</v>
      </c>
    </row>
    <row r="10373" spans="2:3" customFormat="1" x14ac:dyDescent="0.15">
      <c r="B10373" s="15">
        <v>629</v>
      </c>
      <c r="C10373" s="18" t="str">
        <f>'Genotype script(tagcount)mem'!D630</f>
        <v>genotypingdata&lt;- fread("C:/NGS/save/.tagcountmatchindex.csv", col.names = c("0"))</v>
      </c>
    </row>
    <row r="10374" spans="2:3" customFormat="1" x14ac:dyDescent="0.15">
      <c r="B10374" s="15">
        <v>630</v>
      </c>
      <c r="C10374" s="18" t="str">
        <f>'Genotype script(tagcount)mem'!D631</f>
        <v>genotypingSum &lt;- cbind(genotypingSum, genotypingdata)</v>
      </c>
    </row>
    <row r="10375" spans="2:3" customFormat="1" x14ac:dyDescent="0.15">
      <c r="B10375" s="15">
        <v>631</v>
      </c>
      <c r="C10375" s="18" t="str">
        <f>'Genotype script(tagcount)mem'!D632</f>
        <v>rm(genotypingdata)</v>
      </c>
    </row>
    <row r="10376" spans="2:3" customFormat="1" x14ac:dyDescent="0.15">
      <c r="B10376" s="15">
        <v>632</v>
      </c>
      <c r="C10376" s="18" t="str">
        <f>'Genotype script(tagcount)mem'!D633</f>
        <v>genotypingdata &lt;- fread("C:/NGS/save/.tagcount", header=F, col.names=genotype)</v>
      </c>
    </row>
    <row r="10377" spans="2:3" customFormat="1" x14ac:dyDescent="0.15">
      <c r="B10377" s="15">
        <v>633</v>
      </c>
      <c r="C10377" s="18" t="str">
        <f>'Genotype script(tagcount)mem'!D634</f>
        <v>system.time(write.csv(genotypingdata[match(genotypingSum$tags, genotypingdata$tags),2], file="C:/NGS/save/.tagcountmatchindex.csv", row.names = F))</v>
      </c>
    </row>
    <row r="10378" spans="2:3" customFormat="1" x14ac:dyDescent="0.15">
      <c r="B10378" s="15">
        <v>634</v>
      </c>
      <c r="C10378" s="18" t="str">
        <f>'Genotype script(tagcount)mem'!D635</f>
        <v>genotypingdata&lt;- fread("C:/NGS/save/.tagcountmatchindex.csv", col.names = c("0"))</v>
      </c>
    </row>
    <row r="10379" spans="2:3" customFormat="1" x14ac:dyDescent="0.15">
      <c r="B10379" s="15">
        <v>635</v>
      </c>
      <c r="C10379" s="18" t="str">
        <f>'Genotype script(tagcount)mem'!D636</f>
        <v>genotypingSum &lt;- cbind(genotypingSum, genotypingdata)</v>
      </c>
    </row>
    <row r="10380" spans="2:3" customFormat="1" x14ac:dyDescent="0.15">
      <c r="B10380" s="15">
        <v>636</v>
      </c>
      <c r="C10380" s="18" t="str">
        <f>'Genotype script(tagcount)mem'!D637</f>
        <v>rm(genotypingdata)</v>
      </c>
    </row>
    <row r="10381" spans="2:3" customFormat="1" x14ac:dyDescent="0.15">
      <c r="B10381" s="15">
        <v>637</v>
      </c>
      <c r="C10381" s="18" t="str">
        <f>'Genotype script(tagcount)mem'!D638</f>
        <v>genotypingdata &lt;- fread("C:/NGS/save/.tagcount", header=F, col.names=genotype)</v>
      </c>
    </row>
    <row r="10382" spans="2:3" customFormat="1" x14ac:dyDescent="0.15">
      <c r="B10382" s="15">
        <v>638</v>
      </c>
      <c r="C10382" s="18" t="str">
        <f>'Genotype script(tagcount)mem'!D639</f>
        <v>system.time(write.csv(genotypingdata[match(genotypingSum$tags, genotypingdata$tags),2], file="C:/NGS/save/.tagcountmatchindex.csv", row.names = F))</v>
      </c>
    </row>
    <row r="10383" spans="2:3" customFormat="1" x14ac:dyDescent="0.15">
      <c r="B10383" s="15">
        <v>639</v>
      </c>
      <c r="C10383" s="18" t="str">
        <f>'Genotype script(tagcount)mem'!D640</f>
        <v>genotypingdata&lt;- fread("C:/NGS/save/.tagcountmatchindex.csv", col.names = c("0"))</v>
      </c>
    </row>
    <row r="10384" spans="2:3" customFormat="1" x14ac:dyDescent="0.15">
      <c r="B10384" s="15">
        <v>640</v>
      </c>
      <c r="C10384" s="18" t="str">
        <f>'Genotype script(tagcount)mem'!D641</f>
        <v>genotypingSum &lt;- cbind(genotypingSum, genotypingdata)</v>
      </c>
    </row>
    <row r="10385" spans="2:3" customFormat="1" x14ac:dyDescent="0.15">
      <c r="B10385" s="15">
        <v>641</v>
      </c>
      <c r="C10385" s="18" t="str">
        <f>'Genotype script(tagcount)mem'!D642</f>
        <v>rm(genotypingdata)</v>
      </c>
    </row>
    <row r="10386" spans="2:3" customFormat="1" x14ac:dyDescent="0.15">
      <c r="B10386" s="15">
        <v>642</v>
      </c>
      <c r="C10386" s="18" t="str">
        <f>'Genotype script(tagcount)mem'!D643</f>
        <v>genotypingdata &lt;- fread("C:/NGS/save/.tagcount", header=F, col.names=genotype)</v>
      </c>
    </row>
    <row r="10387" spans="2:3" customFormat="1" x14ac:dyDescent="0.15">
      <c r="B10387" s="15">
        <v>643</v>
      </c>
      <c r="C10387" s="18" t="str">
        <f>'Genotype script(tagcount)mem'!D644</f>
        <v>system.time(write.csv(genotypingdata[match(genotypingSum$tags, genotypingdata$tags),2], file="C:/NGS/save/.tagcountmatchindex.csv", row.names = F))</v>
      </c>
    </row>
    <row r="10388" spans="2:3" customFormat="1" x14ac:dyDescent="0.15">
      <c r="B10388" s="15">
        <v>644</v>
      </c>
      <c r="C10388" s="18" t="str">
        <f>'Genotype script(tagcount)mem'!D645</f>
        <v>genotypingdata&lt;- fread("C:/NGS/save/.tagcountmatchindex.csv", col.names = c("0"))</v>
      </c>
    </row>
    <row r="10389" spans="2:3" customFormat="1" x14ac:dyDescent="0.15">
      <c r="B10389" s="15">
        <v>645</v>
      </c>
      <c r="C10389" s="18" t="str">
        <f>'Genotype script(tagcount)mem'!D646</f>
        <v>genotypingSum &lt;- cbind(genotypingSum, genotypingdata)</v>
      </c>
    </row>
    <row r="10390" spans="2:3" customFormat="1" x14ac:dyDescent="0.15">
      <c r="B10390" s="15">
        <v>646</v>
      </c>
      <c r="C10390" s="18" t="str">
        <f>'Genotype script(tagcount)mem'!D647</f>
        <v>rm(genotypingdata)</v>
      </c>
    </row>
    <row r="10391" spans="2:3" customFormat="1" x14ac:dyDescent="0.15">
      <c r="B10391" s="15">
        <v>647</v>
      </c>
      <c r="C10391" s="18" t="str">
        <f>'Genotype script(tagcount)mem'!D648</f>
        <v>genotypingdata &lt;- fread("C:/NGS/save/.tagcount", header=F, col.names=genotype)</v>
      </c>
    </row>
    <row r="10392" spans="2:3" customFormat="1" x14ac:dyDescent="0.15">
      <c r="B10392" s="15">
        <v>648</v>
      </c>
      <c r="C10392" s="18" t="str">
        <f>'Genotype script(tagcount)mem'!D649</f>
        <v>system.time(write.csv(genotypingdata[match(genotypingSum$tags, genotypingdata$tags),2], file="C:/NGS/save/.tagcountmatchindex.csv", row.names = F))</v>
      </c>
    </row>
    <row r="10393" spans="2:3" customFormat="1" x14ac:dyDescent="0.15">
      <c r="B10393" s="15">
        <v>649</v>
      </c>
      <c r="C10393" s="18" t="str">
        <f>'Genotype script(tagcount)mem'!D650</f>
        <v>genotypingdata&lt;- fread("C:/NGS/save/.tagcountmatchindex.csv", col.names = c("0"))</v>
      </c>
    </row>
    <row r="10394" spans="2:3" customFormat="1" x14ac:dyDescent="0.15">
      <c r="B10394" s="15">
        <v>650</v>
      </c>
      <c r="C10394" s="18" t="str">
        <f>'Genotype script(tagcount)mem'!D651</f>
        <v>genotypingSum &lt;- cbind(genotypingSum, genotypingdata)</v>
      </c>
    </row>
    <row r="10395" spans="2:3" customFormat="1" x14ac:dyDescent="0.15">
      <c r="B10395" s="15">
        <v>651</v>
      </c>
      <c r="C10395" s="18" t="str">
        <f>'Genotype script(tagcount)mem'!D652</f>
        <v>rm(genotypingdata)</v>
      </c>
    </row>
    <row r="10396" spans="2:3" customFormat="1" x14ac:dyDescent="0.15">
      <c r="B10396" s="15">
        <v>652</v>
      </c>
      <c r="C10396" s="18" t="str">
        <f>'Genotype script(tagcount)mem'!D653</f>
        <v>genotypingdata &lt;- fread("C:/NGS/save/.tagcount", header=F, col.names=genotype)</v>
      </c>
    </row>
    <row r="10397" spans="2:3" customFormat="1" x14ac:dyDescent="0.15">
      <c r="B10397" s="15">
        <v>653</v>
      </c>
      <c r="C10397" s="18" t="str">
        <f>'Genotype script(tagcount)mem'!D654</f>
        <v>system.time(write.csv(genotypingdata[match(genotypingSum$tags, genotypingdata$tags),2], file="C:/NGS/save/.tagcountmatchindex.csv", row.names = F))</v>
      </c>
    </row>
    <row r="10398" spans="2:3" customFormat="1" x14ac:dyDescent="0.15">
      <c r="B10398" s="15">
        <v>654</v>
      </c>
      <c r="C10398" s="18" t="str">
        <f>'Genotype script(tagcount)mem'!D655</f>
        <v>genotypingdata&lt;- fread("C:/NGS/save/.tagcountmatchindex.csv", col.names = c("0"))</v>
      </c>
    </row>
    <row r="10399" spans="2:3" customFormat="1" x14ac:dyDescent="0.15">
      <c r="B10399" s="15">
        <v>655</v>
      </c>
      <c r="C10399" s="18" t="str">
        <f>'Genotype script(tagcount)mem'!D656</f>
        <v>genotypingSum &lt;- cbind(genotypingSum, genotypingdata)</v>
      </c>
    </row>
    <row r="10400" spans="2:3" customFormat="1" x14ac:dyDescent="0.15">
      <c r="B10400" s="15">
        <v>656</v>
      </c>
      <c r="C10400" s="18" t="str">
        <f>'Genotype script(tagcount)mem'!D657</f>
        <v>rm(genotypingdata)</v>
      </c>
    </row>
    <row r="10401" spans="2:3" customFormat="1" x14ac:dyDescent="0.15">
      <c r="B10401" s="15">
        <v>657</v>
      </c>
      <c r="C10401" s="18" t="str">
        <f>'Genotype script(tagcount)mem'!D658</f>
        <v>genotypingdata &lt;- fread("C:/NGS/save/.tagcount", header=F, col.names=genotype)</v>
      </c>
    </row>
    <row r="10402" spans="2:3" customFormat="1" x14ac:dyDescent="0.15">
      <c r="B10402" s="15">
        <v>658</v>
      </c>
      <c r="C10402" s="18" t="str">
        <f>'Genotype script(tagcount)mem'!D659</f>
        <v>system.time(write.csv(genotypingdata[match(genotypingSum$tags, genotypingdata$tags),2], file="C:/NGS/save/.tagcountmatchindex.csv", row.names = F))</v>
      </c>
    </row>
    <row r="10403" spans="2:3" customFormat="1" x14ac:dyDescent="0.15">
      <c r="B10403" s="15">
        <v>659</v>
      </c>
      <c r="C10403" s="18" t="str">
        <f>'Genotype script(tagcount)mem'!D660</f>
        <v>genotypingdata&lt;- fread("C:/NGS/save/.tagcountmatchindex.csv", col.names = c("0"))</v>
      </c>
    </row>
    <row r="10404" spans="2:3" customFormat="1" x14ac:dyDescent="0.15">
      <c r="B10404" s="15">
        <v>660</v>
      </c>
      <c r="C10404" s="18" t="str">
        <f>'Genotype script(tagcount)mem'!D661</f>
        <v>genotypingSum &lt;- cbind(genotypingSum, genotypingdata)</v>
      </c>
    </row>
    <row r="10405" spans="2:3" customFormat="1" x14ac:dyDescent="0.15">
      <c r="B10405" s="15">
        <v>661</v>
      </c>
      <c r="C10405" s="18" t="str">
        <f>'Genotype script(tagcount)mem'!D662</f>
        <v>rm(genotypingdata)</v>
      </c>
    </row>
    <row r="10406" spans="2:3" customFormat="1" x14ac:dyDescent="0.15">
      <c r="B10406" s="15">
        <v>662</v>
      </c>
      <c r="C10406" s="18" t="str">
        <f>'Genotype script(tagcount)mem'!D663</f>
        <v>genotypingdata &lt;- fread("C:/NGS/save/.tagcount", header=F, col.names=genotype)</v>
      </c>
    </row>
    <row r="10407" spans="2:3" customFormat="1" x14ac:dyDescent="0.15">
      <c r="B10407" s="15">
        <v>663</v>
      </c>
      <c r="C10407" s="18" t="str">
        <f>'Genotype script(tagcount)mem'!D664</f>
        <v>system.time(write.csv(genotypingdata[match(genotypingSum$tags, genotypingdata$tags),2], file="C:/NGS/save/.tagcountmatchindex.csv", row.names = F))</v>
      </c>
    </row>
    <row r="10408" spans="2:3" customFormat="1" x14ac:dyDescent="0.15">
      <c r="B10408" s="15">
        <v>664</v>
      </c>
      <c r="C10408" s="18" t="str">
        <f>'Genotype script(tagcount)mem'!D665</f>
        <v>genotypingdata&lt;- fread("C:/NGS/save/.tagcountmatchindex.csv", col.names = c("0"))</v>
      </c>
    </row>
    <row r="10409" spans="2:3" customFormat="1" x14ac:dyDescent="0.15">
      <c r="B10409" s="15">
        <v>665</v>
      </c>
      <c r="C10409" s="18" t="str">
        <f>'Genotype script(tagcount)mem'!D666</f>
        <v>genotypingSum &lt;- cbind(genotypingSum, genotypingdata)</v>
      </c>
    </row>
    <row r="10410" spans="2:3" customFormat="1" x14ac:dyDescent="0.15">
      <c r="B10410" s="15">
        <v>666</v>
      </c>
      <c r="C10410" s="18" t="str">
        <f>'Genotype script(tagcount)mem'!D667</f>
        <v>rm(genotypingdata)</v>
      </c>
    </row>
    <row r="10411" spans="2:3" customFormat="1" x14ac:dyDescent="0.15">
      <c r="B10411" s="15">
        <v>667</v>
      </c>
      <c r="C10411" s="18" t="str">
        <f>'Genotype script(tagcount)mem'!D668</f>
        <v>genotypingdata &lt;- fread("C:/NGS/save/.tagcount", header=F, col.names=genotype)</v>
      </c>
    </row>
    <row r="10412" spans="2:3" customFormat="1" x14ac:dyDescent="0.15">
      <c r="B10412" s="15">
        <v>668</v>
      </c>
      <c r="C10412" s="18" t="str">
        <f>'Genotype script(tagcount)mem'!D669</f>
        <v>system.time(write.csv(genotypingdata[match(genotypingSum$tags, genotypingdata$tags),2], file="C:/NGS/save/.tagcountmatchindex.csv", row.names = F))</v>
      </c>
    </row>
    <row r="10413" spans="2:3" customFormat="1" x14ac:dyDescent="0.15">
      <c r="B10413" s="15">
        <v>669</v>
      </c>
      <c r="C10413" s="18" t="str">
        <f>'Genotype script(tagcount)mem'!D670</f>
        <v>genotypingdata&lt;- fread("C:/NGS/save/.tagcountmatchindex.csv", col.names = c("0"))</v>
      </c>
    </row>
    <row r="10414" spans="2:3" customFormat="1" x14ac:dyDescent="0.15">
      <c r="B10414" s="15">
        <v>670</v>
      </c>
      <c r="C10414" s="18" t="str">
        <f>'Genotype script(tagcount)mem'!D671</f>
        <v>genotypingSum &lt;- cbind(genotypingSum, genotypingdata)</v>
      </c>
    </row>
    <row r="10415" spans="2:3" customFormat="1" x14ac:dyDescent="0.15">
      <c r="B10415" s="15">
        <v>671</v>
      </c>
      <c r="C10415" s="18" t="str">
        <f>'Genotype script(tagcount)mem'!D672</f>
        <v>rm(genotypingdata)</v>
      </c>
    </row>
    <row r="10416" spans="2:3" customFormat="1" x14ac:dyDescent="0.15">
      <c r="B10416" s="15">
        <v>672</v>
      </c>
      <c r="C10416" s="18" t="str">
        <f>'Genotype script(tagcount)mem'!D673</f>
        <v>genotypingdata &lt;- fread("C:/NGS/save/.tagcount", header=F, col.names=genotype)</v>
      </c>
    </row>
    <row r="10417" spans="2:3" customFormat="1" x14ac:dyDescent="0.15">
      <c r="B10417" s="15">
        <v>673</v>
      </c>
      <c r="C10417" s="18" t="str">
        <f>'Genotype script(tagcount)mem'!D674</f>
        <v>system.time(write.csv(genotypingdata[match(genotypingSum$tags, genotypingdata$tags),2], file="C:/NGS/save/.tagcountmatchindex.csv", row.names = F))</v>
      </c>
    </row>
    <row r="10418" spans="2:3" customFormat="1" x14ac:dyDescent="0.15">
      <c r="B10418" s="15">
        <v>674</v>
      </c>
      <c r="C10418" s="18" t="str">
        <f>'Genotype script(tagcount)mem'!D675</f>
        <v>genotypingdata&lt;- fread("C:/NGS/save/.tagcountmatchindex.csv", col.names = c("0"))</v>
      </c>
    </row>
    <row r="10419" spans="2:3" customFormat="1" x14ac:dyDescent="0.15">
      <c r="B10419" s="15">
        <v>675</v>
      </c>
      <c r="C10419" s="18" t="str">
        <f>'Genotype script(tagcount)mem'!D676</f>
        <v>genotypingSum &lt;- cbind(genotypingSum, genotypingdata)</v>
      </c>
    </row>
    <row r="10420" spans="2:3" customFormat="1" x14ac:dyDescent="0.15">
      <c r="B10420" s="15">
        <v>676</v>
      </c>
      <c r="C10420" s="18" t="str">
        <f>'Genotype script(tagcount)mem'!D677</f>
        <v>rm(genotypingdata)</v>
      </c>
    </row>
    <row r="10421" spans="2:3" customFormat="1" x14ac:dyDescent="0.15">
      <c r="B10421" s="15">
        <v>677</v>
      </c>
      <c r="C10421" s="18" t="str">
        <f>'Genotype script(tagcount)mem'!D678</f>
        <v>genotypingdata &lt;- fread("C:/NGS/save/.tagcount", header=F, col.names=genotype)</v>
      </c>
    </row>
    <row r="10422" spans="2:3" customFormat="1" x14ac:dyDescent="0.15">
      <c r="B10422" s="15">
        <v>678</v>
      </c>
      <c r="C10422" s="18" t="str">
        <f>'Genotype script(tagcount)mem'!D679</f>
        <v>system.time(write.csv(genotypingdata[match(genotypingSum$tags, genotypingdata$tags),2], file="C:/NGS/save/.tagcountmatchindex.csv", row.names = F))</v>
      </c>
    </row>
    <row r="10423" spans="2:3" customFormat="1" x14ac:dyDescent="0.15">
      <c r="B10423" s="15">
        <v>679</v>
      </c>
      <c r="C10423" s="18" t="str">
        <f>'Genotype script(tagcount)mem'!D680</f>
        <v>genotypingdata&lt;- fread("C:/NGS/save/.tagcountmatchindex.csv", col.names = c("0"))</v>
      </c>
    </row>
    <row r="10424" spans="2:3" customFormat="1" x14ac:dyDescent="0.15">
      <c r="B10424" s="15">
        <v>680</v>
      </c>
      <c r="C10424" s="18" t="str">
        <f>'Genotype script(tagcount)mem'!D681</f>
        <v>genotypingSum &lt;- cbind(genotypingSum, genotypingdata)</v>
      </c>
    </row>
    <row r="10425" spans="2:3" customFormat="1" x14ac:dyDescent="0.15">
      <c r="B10425" s="15">
        <v>681</v>
      </c>
      <c r="C10425" s="18" t="str">
        <f>'Genotype script(tagcount)mem'!D682</f>
        <v>rm(genotypingdata)</v>
      </c>
    </row>
    <row r="10426" spans="2:3" customFormat="1" x14ac:dyDescent="0.15">
      <c r="B10426" s="15">
        <v>682</v>
      </c>
      <c r="C10426" s="18" t="str">
        <f>'Genotype script(tagcount)mem'!D683</f>
        <v>genotypingdata &lt;- fread("C:/NGS/save/.tagcount", header=F, col.names=genotype)</v>
      </c>
    </row>
    <row r="10427" spans="2:3" customFormat="1" x14ac:dyDescent="0.15">
      <c r="B10427" s="15">
        <v>683</v>
      </c>
      <c r="C10427" s="18" t="str">
        <f>'Genotype script(tagcount)mem'!D684</f>
        <v>system.time(write.csv(genotypingdata[match(genotypingSum$tags, genotypingdata$tags),2], file="C:/NGS/save/.tagcountmatchindex.csv", row.names = F))</v>
      </c>
    </row>
    <row r="10428" spans="2:3" customFormat="1" x14ac:dyDescent="0.15">
      <c r="B10428" s="15">
        <v>684</v>
      </c>
      <c r="C10428" s="18" t="str">
        <f>'Genotype script(tagcount)mem'!D685</f>
        <v>genotypingdata&lt;- fread("C:/NGS/save/.tagcountmatchindex.csv", col.names = c("0"))</v>
      </c>
    </row>
    <row r="10429" spans="2:3" customFormat="1" x14ac:dyDescent="0.15">
      <c r="B10429" s="15">
        <v>685</v>
      </c>
      <c r="C10429" s="18" t="str">
        <f>'Genotype script(tagcount)mem'!D686</f>
        <v>genotypingSum &lt;- cbind(genotypingSum, genotypingdata)</v>
      </c>
    </row>
    <row r="10430" spans="2:3" customFormat="1" x14ac:dyDescent="0.15">
      <c r="B10430" s="15">
        <v>686</v>
      </c>
      <c r="C10430" s="18" t="str">
        <f>'Genotype script(tagcount)mem'!D687</f>
        <v>rm(genotypingdata)</v>
      </c>
    </row>
    <row r="10431" spans="2:3" customFormat="1" x14ac:dyDescent="0.15">
      <c r="B10431" s="15">
        <v>687</v>
      </c>
      <c r="C10431" s="18" t="str">
        <f>'Genotype script(tagcount)mem'!D688</f>
        <v>genotypingdata &lt;- fread("C:/NGS/save/.tagcount", header=F, col.names=genotype)</v>
      </c>
    </row>
    <row r="10432" spans="2:3" customFormat="1" x14ac:dyDescent="0.15">
      <c r="B10432" s="15">
        <v>688</v>
      </c>
      <c r="C10432" s="18" t="str">
        <f>'Genotype script(tagcount)mem'!D689</f>
        <v>system.time(write.csv(genotypingdata[match(genotypingSum$tags, genotypingdata$tags),2], file="C:/NGS/save/.tagcountmatchindex.csv", row.names = F))</v>
      </c>
    </row>
    <row r="10433" spans="2:3" customFormat="1" x14ac:dyDescent="0.15">
      <c r="B10433" s="15">
        <v>689</v>
      </c>
      <c r="C10433" s="18" t="str">
        <f>'Genotype script(tagcount)mem'!D690</f>
        <v>genotypingdata&lt;- fread("C:/NGS/save/.tagcountmatchindex.csv", col.names = c("0"))</v>
      </c>
    </row>
    <row r="10434" spans="2:3" customFormat="1" x14ac:dyDescent="0.15">
      <c r="B10434" s="15">
        <v>690</v>
      </c>
      <c r="C10434" s="18" t="str">
        <f>'Genotype script(tagcount)mem'!D691</f>
        <v>genotypingSum &lt;- cbind(genotypingSum, genotypingdata)</v>
      </c>
    </row>
    <row r="10435" spans="2:3" customFormat="1" x14ac:dyDescent="0.15">
      <c r="B10435" s="15">
        <v>691</v>
      </c>
      <c r="C10435" s="18" t="str">
        <f>'Genotype script(tagcount)mem'!D692</f>
        <v>rm(genotypingdata)</v>
      </c>
    </row>
    <row r="10436" spans="2:3" customFormat="1" x14ac:dyDescent="0.15">
      <c r="B10436" s="15">
        <v>692</v>
      </c>
      <c r="C10436" s="18" t="str">
        <f>'Genotype script(tagcount)mem'!D693</f>
        <v>genotypingdata &lt;- fread("C:/NGS/save/.tagcount", header=F, col.names=genotype)</v>
      </c>
    </row>
    <row r="10437" spans="2:3" customFormat="1" x14ac:dyDescent="0.15">
      <c r="B10437" s="15">
        <v>693</v>
      </c>
      <c r="C10437" s="18" t="str">
        <f>'Genotype script(tagcount)mem'!D694</f>
        <v>system.time(write.csv(genotypingdata[match(genotypingSum$tags, genotypingdata$tags),2], file="C:/NGS/save/.tagcountmatchindex.csv", row.names = F))</v>
      </c>
    </row>
    <row r="10438" spans="2:3" customFormat="1" x14ac:dyDescent="0.15">
      <c r="B10438" s="15">
        <v>694</v>
      </c>
      <c r="C10438" s="18" t="str">
        <f>'Genotype script(tagcount)mem'!D695</f>
        <v>genotypingdata&lt;- fread("C:/NGS/save/.tagcountmatchindex.csv", col.names = c("0"))</v>
      </c>
    </row>
    <row r="10439" spans="2:3" customFormat="1" x14ac:dyDescent="0.15">
      <c r="B10439" s="15">
        <v>695</v>
      </c>
      <c r="C10439" s="18" t="str">
        <f>'Genotype script(tagcount)mem'!D696</f>
        <v>genotypingSum &lt;- cbind(genotypingSum, genotypingdata)</v>
      </c>
    </row>
    <row r="10440" spans="2:3" customFormat="1" x14ac:dyDescent="0.15">
      <c r="B10440" s="15">
        <v>696</v>
      </c>
      <c r="C10440" s="18" t="str">
        <f>'Genotype script(tagcount)mem'!D697</f>
        <v>rm(genotypingdata)</v>
      </c>
    </row>
    <row r="10441" spans="2:3" customFormat="1" x14ac:dyDescent="0.15">
      <c r="B10441" s="15">
        <v>697</v>
      </c>
      <c r="C10441" s="18" t="str">
        <f>'Genotype script(tagcount)mem'!D698</f>
        <v>genotypingdata &lt;- fread("C:/NGS/save/.tagcount", header=F, col.names=genotype)</v>
      </c>
    </row>
    <row r="10442" spans="2:3" customFormat="1" x14ac:dyDescent="0.15">
      <c r="B10442" s="15">
        <v>698</v>
      </c>
      <c r="C10442" s="18" t="str">
        <f>'Genotype script(tagcount)mem'!D699</f>
        <v>system.time(write.csv(genotypingdata[match(genotypingSum$tags, genotypingdata$tags),2], file="C:/NGS/save/.tagcountmatchindex.csv", row.names = F))</v>
      </c>
    </row>
    <row r="10443" spans="2:3" customFormat="1" x14ac:dyDescent="0.15">
      <c r="B10443" s="15">
        <v>699</v>
      </c>
      <c r="C10443" s="18" t="str">
        <f>'Genotype script(tagcount)mem'!D700</f>
        <v>genotypingdata&lt;- fread("C:/NGS/save/.tagcountmatchindex.csv", col.names = c("0"))</v>
      </c>
    </row>
    <row r="10444" spans="2:3" customFormat="1" x14ac:dyDescent="0.15">
      <c r="B10444" s="15">
        <v>700</v>
      </c>
      <c r="C10444" s="18" t="str">
        <f>'Genotype script(tagcount)mem'!D701</f>
        <v>genotypingSum &lt;- cbind(genotypingSum, genotypingdata)</v>
      </c>
    </row>
    <row r="10445" spans="2:3" customFormat="1" x14ac:dyDescent="0.15">
      <c r="B10445" s="15">
        <v>701</v>
      </c>
      <c r="C10445" s="18" t="str">
        <f>'Genotype script(tagcount)mem'!D702</f>
        <v>rm(genotypingdata)</v>
      </c>
    </row>
    <row r="10446" spans="2:3" customFormat="1" x14ac:dyDescent="0.15">
      <c r="B10446" s="15">
        <v>702</v>
      </c>
      <c r="C10446" s="18" t="str">
        <f>'Genotype script(tagcount)mem'!D703</f>
        <v>genotypingdata &lt;- fread("C:/NGS/save/.tagcount", header=F, col.names=genotype)</v>
      </c>
    </row>
    <row r="10447" spans="2:3" customFormat="1" x14ac:dyDescent="0.15">
      <c r="B10447" s="15">
        <v>703</v>
      </c>
      <c r="C10447" s="18" t="str">
        <f>'Genotype script(tagcount)mem'!D704</f>
        <v>system.time(write.csv(genotypingdata[match(genotypingSum$tags, genotypingdata$tags),2], file="C:/NGS/save/.tagcountmatchindex.csv", row.names = F))</v>
      </c>
    </row>
    <row r="10448" spans="2:3" customFormat="1" x14ac:dyDescent="0.15">
      <c r="B10448" s="15">
        <v>704</v>
      </c>
      <c r="C10448" s="18" t="str">
        <f>'Genotype script(tagcount)mem'!D705</f>
        <v>genotypingdata&lt;- fread("C:/NGS/save/.tagcountmatchindex.csv", col.names = c("0"))</v>
      </c>
    </row>
    <row r="10449" spans="2:3" customFormat="1" x14ac:dyDescent="0.15">
      <c r="B10449" s="15">
        <v>705</v>
      </c>
      <c r="C10449" s="18" t="str">
        <f>'Genotype script(tagcount)mem'!D706</f>
        <v>genotypingSum &lt;- cbind(genotypingSum, genotypingdata)</v>
      </c>
    </row>
    <row r="10450" spans="2:3" customFormat="1" x14ac:dyDescent="0.15">
      <c r="B10450" s="15">
        <v>706</v>
      </c>
      <c r="C10450" s="18" t="str">
        <f>'Genotype script(tagcount)mem'!D707</f>
        <v>rm(genotypingdata)</v>
      </c>
    </row>
    <row r="10451" spans="2:3" customFormat="1" x14ac:dyDescent="0.15">
      <c r="B10451" s="15">
        <v>707</v>
      </c>
      <c r="C10451" s="18" t="str">
        <f>'Genotype script(tagcount)mem'!D708</f>
        <v>genotypingdata &lt;- fread("C:/NGS/save/.tagcount", header=F, col.names=genotype)</v>
      </c>
    </row>
    <row r="10452" spans="2:3" customFormat="1" x14ac:dyDescent="0.15">
      <c r="B10452" s="15">
        <v>708</v>
      </c>
      <c r="C10452" s="18" t="str">
        <f>'Genotype script(tagcount)mem'!D709</f>
        <v>system.time(write.csv(genotypingdata[match(genotypingSum$tags, genotypingdata$tags),2], file="C:/NGS/save/.tagcountmatchindex.csv", row.names = F))</v>
      </c>
    </row>
    <row r="10453" spans="2:3" customFormat="1" x14ac:dyDescent="0.15">
      <c r="B10453" s="15">
        <v>709</v>
      </c>
      <c r="C10453" s="18" t="str">
        <f>'Genotype script(tagcount)mem'!D710</f>
        <v>genotypingdata&lt;- fread("C:/NGS/save/.tagcountmatchindex.csv", col.names = c("0"))</v>
      </c>
    </row>
    <row r="10454" spans="2:3" customFormat="1" x14ac:dyDescent="0.15">
      <c r="B10454" s="15">
        <v>710</v>
      </c>
      <c r="C10454" s="18" t="str">
        <f>'Genotype script(tagcount)mem'!D711</f>
        <v>genotypingSum &lt;- cbind(genotypingSum, genotypingdata)</v>
      </c>
    </row>
    <row r="10455" spans="2:3" customFormat="1" x14ac:dyDescent="0.15">
      <c r="B10455" s="15">
        <v>711</v>
      </c>
      <c r="C10455" s="18" t="str">
        <f>'Genotype script(tagcount)mem'!D712</f>
        <v>rm(genotypingdata)</v>
      </c>
    </row>
    <row r="10456" spans="2:3" customFormat="1" x14ac:dyDescent="0.15">
      <c r="B10456" s="15">
        <v>712</v>
      </c>
      <c r="C10456" s="18" t="str">
        <f>'Genotype script(tagcount)mem'!D713</f>
        <v>genotypingdata &lt;- fread("C:/NGS/save/.tagcount", header=F, col.names=genotype)</v>
      </c>
    </row>
    <row r="10457" spans="2:3" customFormat="1" x14ac:dyDescent="0.15">
      <c r="B10457" s="15">
        <v>713</v>
      </c>
      <c r="C10457" s="18" t="str">
        <f>'Genotype script(tagcount)mem'!D714</f>
        <v>system.time(write.csv(genotypingdata[match(genotypingSum$tags, genotypingdata$tags),2], file="C:/NGS/save/.tagcountmatchindex.csv", row.names = F))</v>
      </c>
    </row>
    <row r="10458" spans="2:3" customFormat="1" x14ac:dyDescent="0.15">
      <c r="B10458" s="15">
        <v>714</v>
      </c>
      <c r="C10458" s="18" t="str">
        <f>'Genotype script(tagcount)mem'!D715</f>
        <v>genotypingdata&lt;- fread("C:/NGS/save/.tagcountmatchindex.csv", col.names = c("0"))</v>
      </c>
    </row>
    <row r="10459" spans="2:3" customFormat="1" x14ac:dyDescent="0.15">
      <c r="B10459" s="15">
        <v>715</v>
      </c>
      <c r="C10459" s="18" t="str">
        <f>'Genotype script(tagcount)mem'!D716</f>
        <v>genotypingSum &lt;- cbind(genotypingSum, genotypingdata)</v>
      </c>
    </row>
    <row r="10460" spans="2:3" customFormat="1" x14ac:dyDescent="0.15">
      <c r="B10460" s="15">
        <v>716</v>
      </c>
      <c r="C10460" s="18" t="str">
        <f>'Genotype script(tagcount)mem'!D717</f>
        <v>rm(genotypingdata)</v>
      </c>
    </row>
    <row r="10461" spans="2:3" customFormat="1" x14ac:dyDescent="0.15">
      <c r="B10461" s="15">
        <v>717</v>
      </c>
      <c r="C10461" s="18" t="str">
        <f>'Genotype script(tagcount)mem'!D718</f>
        <v>genotypingdata &lt;- fread("C:/NGS/save/.tagcount", header=F, col.names=genotype)</v>
      </c>
    </row>
    <row r="10462" spans="2:3" customFormat="1" x14ac:dyDescent="0.15">
      <c r="B10462" s="15">
        <v>718</v>
      </c>
      <c r="C10462" s="18" t="str">
        <f>'Genotype script(tagcount)mem'!D719</f>
        <v>system.time(write.csv(genotypingdata[match(genotypingSum$tags, genotypingdata$tags),2], file="C:/NGS/save/.tagcountmatchindex.csv", row.names = F))</v>
      </c>
    </row>
    <row r="10463" spans="2:3" customFormat="1" x14ac:dyDescent="0.15">
      <c r="B10463" s="15">
        <v>719</v>
      </c>
      <c r="C10463" s="18" t="str">
        <f>'Genotype script(tagcount)mem'!D720</f>
        <v>genotypingdata&lt;- fread("C:/NGS/save/.tagcountmatchindex.csv", col.names = c("0"))</v>
      </c>
    </row>
    <row r="10464" spans="2:3" customFormat="1" x14ac:dyDescent="0.15">
      <c r="B10464" s="15">
        <v>720</v>
      </c>
      <c r="C10464" s="18" t="str">
        <f>'Genotype script(tagcount)mem'!D721</f>
        <v>genotypingSum &lt;- cbind(genotypingSum, genotypingdata)</v>
      </c>
    </row>
    <row r="10465" spans="2:3" customFormat="1" x14ac:dyDescent="0.15">
      <c r="B10465" s="15">
        <v>721</v>
      </c>
      <c r="C10465" s="18" t="str">
        <f>'Genotype script(tagcount)mem'!D722</f>
        <v>rm(genotypingdata)</v>
      </c>
    </row>
    <row r="10466" spans="2:3" customFormat="1" x14ac:dyDescent="0.15">
      <c r="B10466" s="15">
        <v>722</v>
      </c>
      <c r="C10466" s="18" t="str">
        <f>'Genotype script(tagcount)mem'!D723</f>
        <v>genotypingdata &lt;- fread("C:/NGS/save/.tagcount", header=F, col.names=genotype)</v>
      </c>
    </row>
    <row r="10467" spans="2:3" customFormat="1" x14ac:dyDescent="0.15">
      <c r="B10467" s="15">
        <v>723</v>
      </c>
      <c r="C10467" s="18" t="str">
        <f>'Genotype script(tagcount)mem'!D724</f>
        <v>system.time(write.csv(genotypingdata[match(genotypingSum$tags, genotypingdata$tags),2], file="C:/NGS/save/.tagcountmatchindex.csv", row.names = F))</v>
      </c>
    </row>
    <row r="10468" spans="2:3" customFormat="1" x14ac:dyDescent="0.15">
      <c r="B10468" s="15">
        <v>724</v>
      </c>
      <c r="C10468" s="18" t="str">
        <f>'Genotype script(tagcount)mem'!D725</f>
        <v>genotypingdata&lt;- fread("C:/NGS/save/.tagcountmatchindex.csv", col.names = c("0"))</v>
      </c>
    </row>
    <row r="10469" spans="2:3" customFormat="1" x14ac:dyDescent="0.15">
      <c r="B10469" s="15">
        <v>725</v>
      </c>
      <c r="C10469" s="18" t="str">
        <f>'Genotype script(tagcount)mem'!D726</f>
        <v>genotypingSum &lt;- cbind(genotypingSum, genotypingdata)</v>
      </c>
    </row>
    <row r="10470" spans="2:3" customFormat="1" x14ac:dyDescent="0.15">
      <c r="B10470" s="15">
        <v>726</v>
      </c>
      <c r="C10470" s="18" t="str">
        <f>'Genotype script(tagcount)mem'!D727</f>
        <v>rm(genotypingdata)</v>
      </c>
    </row>
    <row r="10471" spans="2:3" customFormat="1" x14ac:dyDescent="0.15">
      <c r="B10471" s="15">
        <v>727</v>
      </c>
      <c r="C10471" s="18" t="str">
        <f>'Genotype script(tagcount)mem'!D728</f>
        <v>genotypingdata &lt;- fread("C:/NGS/save/.tagcount", header=F, col.names=genotype)</v>
      </c>
    </row>
    <row r="10472" spans="2:3" customFormat="1" x14ac:dyDescent="0.15">
      <c r="B10472" s="15">
        <v>728</v>
      </c>
      <c r="C10472" s="18" t="str">
        <f>'Genotype script(tagcount)mem'!D729</f>
        <v>system.time(write.csv(genotypingdata[match(genotypingSum$tags, genotypingdata$tags),2], file="C:/NGS/save/.tagcountmatchindex.csv", row.names = F))</v>
      </c>
    </row>
    <row r="10473" spans="2:3" customFormat="1" x14ac:dyDescent="0.15">
      <c r="B10473" s="15">
        <v>729</v>
      </c>
      <c r="C10473" s="18" t="str">
        <f>'Genotype script(tagcount)mem'!D730</f>
        <v>genotypingdata&lt;- fread("C:/NGS/save/.tagcountmatchindex.csv", col.names = c("0"))</v>
      </c>
    </row>
    <row r="10474" spans="2:3" customFormat="1" x14ac:dyDescent="0.15">
      <c r="B10474" s="15">
        <v>730</v>
      </c>
      <c r="C10474" s="18" t="str">
        <f>'Genotype script(tagcount)mem'!D731</f>
        <v>genotypingSum &lt;- cbind(genotypingSum, genotypingdata)</v>
      </c>
    </row>
    <row r="10475" spans="2:3" customFormat="1" x14ac:dyDescent="0.15">
      <c r="B10475" s="15">
        <v>731</v>
      </c>
      <c r="C10475" s="18" t="str">
        <f>'Genotype script(tagcount)mem'!D732</f>
        <v>rm(genotypingdata)</v>
      </c>
    </row>
    <row r="10476" spans="2:3" customFormat="1" x14ac:dyDescent="0.15">
      <c r="B10476" s="15">
        <v>732</v>
      </c>
      <c r="C10476" s="18" t="str">
        <f>'Genotype script(tagcount)mem'!D733</f>
        <v>genotypingdata &lt;- fread("C:/NGS/save/.tagcount", header=F, col.names=genotype)</v>
      </c>
    </row>
    <row r="10477" spans="2:3" customFormat="1" x14ac:dyDescent="0.15">
      <c r="B10477" s="15">
        <v>733</v>
      </c>
      <c r="C10477" s="18" t="str">
        <f>'Genotype script(tagcount)mem'!D734</f>
        <v>system.time(write.csv(genotypingdata[match(genotypingSum$tags, genotypingdata$tags),2], file="C:/NGS/save/.tagcountmatchindex.csv", row.names = F))</v>
      </c>
    </row>
    <row r="10478" spans="2:3" customFormat="1" x14ac:dyDescent="0.15">
      <c r="B10478" s="15">
        <v>734</v>
      </c>
      <c r="C10478" s="18" t="str">
        <f>'Genotype script(tagcount)mem'!D735</f>
        <v>genotypingdata&lt;- fread("C:/NGS/save/.tagcountmatchindex.csv", col.names = c("0"))</v>
      </c>
    </row>
    <row r="10479" spans="2:3" customFormat="1" x14ac:dyDescent="0.15">
      <c r="B10479" s="15">
        <v>735</v>
      </c>
      <c r="C10479" s="18" t="str">
        <f>'Genotype script(tagcount)mem'!D736</f>
        <v>genotypingSum &lt;- cbind(genotypingSum, genotypingdata)</v>
      </c>
    </row>
    <row r="10480" spans="2:3" customFormat="1" x14ac:dyDescent="0.15">
      <c r="B10480" s="15">
        <v>736</v>
      </c>
      <c r="C10480" s="18" t="str">
        <f>'Genotype script(tagcount)mem'!D737</f>
        <v>rm(genotypingdata)</v>
      </c>
    </row>
    <row r="10481" spans="2:3" customFormat="1" x14ac:dyDescent="0.15">
      <c r="B10481" s="15">
        <v>737</v>
      </c>
      <c r="C10481" s="18" t="str">
        <f>'Genotype script(tagcount)mem'!D738</f>
        <v>genotypingdata &lt;- fread("C:/NGS/save/.tagcount", header=F, col.names=genotype)</v>
      </c>
    </row>
    <row r="10482" spans="2:3" customFormat="1" x14ac:dyDescent="0.15">
      <c r="B10482" s="15">
        <v>738</v>
      </c>
      <c r="C10482" s="18" t="str">
        <f>'Genotype script(tagcount)mem'!D739</f>
        <v>system.time(write.csv(genotypingdata[match(genotypingSum$tags, genotypingdata$tags),2], file="C:/NGS/save/.tagcountmatchindex.csv", row.names = F))</v>
      </c>
    </row>
    <row r="10483" spans="2:3" customFormat="1" x14ac:dyDescent="0.15">
      <c r="B10483" s="15">
        <v>739</v>
      </c>
      <c r="C10483" s="18" t="str">
        <f>'Genotype script(tagcount)mem'!D740</f>
        <v>genotypingdata&lt;- fread("C:/NGS/save/.tagcountmatchindex.csv", col.names = c("0"))</v>
      </c>
    </row>
    <row r="10484" spans="2:3" customFormat="1" x14ac:dyDescent="0.15">
      <c r="B10484" s="15">
        <v>740</v>
      </c>
      <c r="C10484" s="18" t="str">
        <f>'Genotype script(tagcount)mem'!D741</f>
        <v>genotypingSum &lt;- cbind(genotypingSum, genotypingdata)</v>
      </c>
    </row>
    <row r="10485" spans="2:3" customFormat="1" x14ac:dyDescent="0.15">
      <c r="B10485" s="15">
        <v>741</v>
      </c>
      <c r="C10485" s="18" t="str">
        <f>'Genotype script(tagcount)mem'!D742</f>
        <v>rm(genotypingdata)</v>
      </c>
    </row>
    <row r="10486" spans="2:3" customFormat="1" x14ac:dyDescent="0.15">
      <c r="B10486" s="15">
        <v>742</v>
      </c>
      <c r="C10486" s="18" t="str">
        <f>'Genotype script(tagcount)mem'!D743</f>
        <v>genotypingdata &lt;- fread("C:/NGS/save/.tagcount", header=F, col.names=genotype)</v>
      </c>
    </row>
    <row r="10487" spans="2:3" customFormat="1" x14ac:dyDescent="0.15">
      <c r="B10487" s="15">
        <v>743</v>
      </c>
      <c r="C10487" s="18" t="str">
        <f>'Genotype script(tagcount)mem'!D744</f>
        <v>system.time(write.csv(genotypingdata[match(genotypingSum$tags, genotypingdata$tags),2], file="C:/NGS/save/.tagcountmatchindex.csv", row.names = F))</v>
      </c>
    </row>
    <row r="10488" spans="2:3" customFormat="1" x14ac:dyDescent="0.15">
      <c r="B10488" s="15">
        <v>744</v>
      </c>
      <c r="C10488" s="18" t="str">
        <f>'Genotype script(tagcount)mem'!D745</f>
        <v>genotypingdata&lt;- fread("C:/NGS/save/.tagcountmatchindex.csv", col.names = c("0"))</v>
      </c>
    </row>
    <row r="10489" spans="2:3" customFormat="1" x14ac:dyDescent="0.15">
      <c r="B10489" s="15">
        <v>745</v>
      </c>
      <c r="C10489" s="18" t="str">
        <f>'Genotype script(tagcount)mem'!D746</f>
        <v>genotypingSum &lt;- cbind(genotypingSum, genotypingdata)</v>
      </c>
    </row>
    <row r="10490" spans="2:3" customFormat="1" x14ac:dyDescent="0.15">
      <c r="B10490" s="15">
        <v>746</v>
      </c>
      <c r="C10490" s="18" t="str">
        <f>'Genotype script(tagcount)mem'!D747</f>
        <v>rm(genotypingdata)</v>
      </c>
    </row>
    <row r="10491" spans="2:3" customFormat="1" x14ac:dyDescent="0.15">
      <c r="B10491" s="15">
        <v>747</v>
      </c>
      <c r="C10491" s="18" t="str">
        <f>'Genotype script(tagcount)mem'!D748</f>
        <v>genotypingdata &lt;- fread("C:/NGS/save/.tagcount", header=F, col.names=genotype)</v>
      </c>
    </row>
    <row r="10492" spans="2:3" customFormat="1" x14ac:dyDescent="0.15">
      <c r="B10492" s="15">
        <v>748</v>
      </c>
      <c r="C10492" s="18" t="str">
        <f>'Genotype script(tagcount)mem'!D749</f>
        <v>system.time(write.csv(genotypingdata[match(genotypingSum$tags, genotypingdata$tags),2], file="C:/NGS/save/.tagcountmatchindex.csv", row.names = F))</v>
      </c>
    </row>
    <row r="10493" spans="2:3" customFormat="1" x14ac:dyDescent="0.15">
      <c r="B10493" s="15">
        <v>749</v>
      </c>
      <c r="C10493" s="18" t="str">
        <f>'Genotype script(tagcount)mem'!D750</f>
        <v>genotypingdata&lt;- fread("C:/NGS/save/.tagcountmatchindex.csv", col.names = c("0"))</v>
      </c>
    </row>
    <row r="10494" spans="2:3" customFormat="1" x14ac:dyDescent="0.15">
      <c r="B10494" s="15">
        <v>750</v>
      </c>
      <c r="C10494" s="18" t="str">
        <f>'Genotype script(tagcount)mem'!D751</f>
        <v>genotypingSum &lt;- cbind(genotypingSum, genotypingdata)</v>
      </c>
    </row>
    <row r="10495" spans="2:3" customFormat="1" x14ac:dyDescent="0.15">
      <c r="B10495" s="15">
        <v>751</v>
      </c>
      <c r="C10495" s="18" t="str">
        <f>'Genotype script(tagcount)mem'!D752</f>
        <v>rm(genotypingdata)</v>
      </c>
    </row>
    <row r="10496" spans="2:3" customFormat="1" x14ac:dyDescent="0.15">
      <c r="B10496" s="15">
        <v>752</v>
      </c>
      <c r="C10496" s="18" t="str">
        <f>'Genotype script(tagcount)mem'!D753</f>
        <v>genotypingdata &lt;- fread("C:/NGS/save/.tagcount", header=F, col.names=genotype)</v>
      </c>
    </row>
    <row r="10497" spans="2:3" customFormat="1" x14ac:dyDescent="0.15">
      <c r="B10497" s="15">
        <v>753</v>
      </c>
      <c r="C10497" s="18" t="str">
        <f>'Genotype script(tagcount)mem'!D754</f>
        <v>system.time(write.csv(genotypingdata[match(genotypingSum$tags, genotypingdata$tags),2], file="C:/NGS/save/.tagcountmatchindex.csv", row.names = F))</v>
      </c>
    </row>
    <row r="10498" spans="2:3" customFormat="1" x14ac:dyDescent="0.15">
      <c r="B10498" s="15">
        <v>754</v>
      </c>
      <c r="C10498" s="18" t="str">
        <f>'Genotype script(tagcount)mem'!D755</f>
        <v>genotypingdata&lt;- fread("C:/NGS/save/.tagcountmatchindex.csv", col.names = c("0"))</v>
      </c>
    </row>
    <row r="10499" spans="2:3" customFormat="1" x14ac:dyDescent="0.15">
      <c r="B10499" s="15">
        <v>755</v>
      </c>
      <c r="C10499" s="18" t="str">
        <f>'Genotype script(tagcount)mem'!D756</f>
        <v>genotypingSum &lt;- cbind(genotypingSum, genotypingdata)</v>
      </c>
    </row>
    <row r="10500" spans="2:3" customFormat="1" x14ac:dyDescent="0.15">
      <c r="B10500" s="15">
        <v>756</v>
      </c>
      <c r="C10500" s="18" t="str">
        <f>'Genotype script(tagcount)mem'!D757</f>
        <v>rm(genotypingdata)</v>
      </c>
    </row>
    <row r="10501" spans="2:3" customFormat="1" x14ac:dyDescent="0.15">
      <c r="B10501" s="15">
        <v>757</v>
      </c>
      <c r="C10501" s="18" t="str">
        <f>'Genotype script(tagcount)mem'!D758</f>
        <v>genotypingdata &lt;- fread("C:/NGS/save/.tagcount", header=F, col.names=genotype)</v>
      </c>
    </row>
    <row r="10502" spans="2:3" customFormat="1" x14ac:dyDescent="0.15">
      <c r="B10502" s="15">
        <v>758</v>
      </c>
      <c r="C10502" s="18" t="str">
        <f>'Genotype script(tagcount)mem'!D759</f>
        <v>system.time(write.csv(genotypingdata[match(genotypingSum$tags, genotypingdata$tags),2], file="C:/NGS/save/.tagcountmatchindex.csv", row.names = F))</v>
      </c>
    </row>
    <row r="10503" spans="2:3" customFormat="1" x14ac:dyDescent="0.15">
      <c r="B10503" s="15">
        <v>759</v>
      </c>
      <c r="C10503" s="18" t="str">
        <f>'Genotype script(tagcount)mem'!D760</f>
        <v>genotypingdata&lt;- fread("C:/NGS/save/.tagcountmatchindex.csv", col.names = c("0"))</v>
      </c>
    </row>
    <row r="10504" spans="2:3" customFormat="1" x14ac:dyDescent="0.15">
      <c r="B10504" s="15">
        <v>760</v>
      </c>
      <c r="C10504" s="18" t="str">
        <f>'Genotype script(tagcount)mem'!D761</f>
        <v>genotypingSum &lt;- cbind(genotypingSum, genotypingdata)</v>
      </c>
    </row>
    <row r="10505" spans="2:3" customFormat="1" x14ac:dyDescent="0.15">
      <c r="B10505" s="15">
        <v>761</v>
      </c>
      <c r="C10505" s="18" t="str">
        <f>'Genotype script(tagcount)mem'!D762</f>
        <v>rm(genotypingdata)</v>
      </c>
    </row>
    <row r="10506" spans="2:3" customFormat="1" x14ac:dyDescent="0.15">
      <c r="B10506" s="15">
        <v>762</v>
      </c>
      <c r="C10506" s="18" t="str">
        <f>'Genotype script(tagcount)mem'!D763</f>
        <v>genotypingdata &lt;- fread("C:/NGS/save/.tagcount", header=F, col.names=genotype)</v>
      </c>
    </row>
    <row r="10507" spans="2:3" customFormat="1" x14ac:dyDescent="0.15">
      <c r="B10507" s="15">
        <v>763</v>
      </c>
      <c r="C10507" s="18" t="str">
        <f>'Genotype script(tagcount)mem'!D764</f>
        <v>system.time(write.csv(genotypingdata[match(genotypingSum$tags, genotypingdata$tags),2], file="C:/NGS/save/.tagcountmatchindex.csv", row.names = F))</v>
      </c>
    </row>
    <row r="10508" spans="2:3" customFormat="1" x14ac:dyDescent="0.15">
      <c r="B10508" s="15">
        <v>764</v>
      </c>
      <c r="C10508" s="18" t="str">
        <f>'Genotype script(tagcount)mem'!D765</f>
        <v>genotypingdata&lt;- fread("C:/NGS/save/.tagcountmatchindex.csv", col.names = c("0"))</v>
      </c>
    </row>
    <row r="10509" spans="2:3" customFormat="1" x14ac:dyDescent="0.15">
      <c r="B10509" s="15">
        <v>765</v>
      </c>
      <c r="C10509" s="18" t="str">
        <f>'Genotype script(tagcount)mem'!D766</f>
        <v>genotypingSum &lt;- cbind(genotypingSum, genotypingdata)</v>
      </c>
    </row>
    <row r="10510" spans="2:3" customFormat="1" x14ac:dyDescent="0.15">
      <c r="B10510" s="15">
        <v>766</v>
      </c>
      <c r="C10510" s="18" t="str">
        <f>'Genotype script(tagcount)mem'!D767</f>
        <v>rm(genotypingdata)</v>
      </c>
    </row>
    <row r="10511" spans="2:3" customFormat="1" x14ac:dyDescent="0.15">
      <c r="B10511" s="15">
        <v>767</v>
      </c>
      <c r="C10511" s="18" t="str">
        <f>'Genotype script(tagcount)mem'!D768</f>
        <v>genotypingdata &lt;- fread("C:/NGS/save/.tagcount", header=F, col.names=genotype)</v>
      </c>
    </row>
    <row r="10512" spans="2:3" customFormat="1" x14ac:dyDescent="0.15">
      <c r="B10512" s="15">
        <v>768</v>
      </c>
      <c r="C10512" s="18" t="str">
        <f>'Genotype script(tagcount)mem'!D769</f>
        <v>system.time(write.csv(genotypingdata[match(genotypingSum$tags, genotypingdata$tags),2], file="C:/NGS/save/.tagcountmatchindex.csv", row.names = F))</v>
      </c>
    </row>
    <row r="10513" spans="2:3" customFormat="1" x14ac:dyDescent="0.15">
      <c r="B10513" s="15">
        <v>769</v>
      </c>
      <c r="C10513" s="18" t="str">
        <f>'Genotype script(tagcount)mem'!D770</f>
        <v>genotypingdata&lt;- fread("C:/NGS/save/.tagcountmatchindex.csv", col.names = c("0"))</v>
      </c>
    </row>
    <row r="10514" spans="2:3" customFormat="1" x14ac:dyDescent="0.15">
      <c r="B10514" s="15">
        <v>770</v>
      </c>
      <c r="C10514" s="18" t="str">
        <f>'Genotype script(tagcount)mem'!D771</f>
        <v>genotypingSum &lt;- cbind(genotypingSum, genotypingdata)</v>
      </c>
    </row>
    <row r="10515" spans="2:3" customFormat="1" x14ac:dyDescent="0.15">
      <c r="B10515" s="15">
        <v>771</v>
      </c>
      <c r="C10515" s="18" t="str">
        <f>'Genotype script(tagcount)mem'!D772</f>
        <v>rm(genotypingdata)</v>
      </c>
    </row>
    <row r="10516" spans="2:3" customFormat="1" x14ac:dyDescent="0.15">
      <c r="B10516" s="15">
        <v>772</v>
      </c>
      <c r="C10516" s="18" t="str">
        <f>'Genotype script(tagcount)mem'!D773</f>
        <v>genotypingdata &lt;- fread("C:/NGS/save/.tagcount", header=F, col.names=genotype)</v>
      </c>
    </row>
    <row r="10517" spans="2:3" customFormat="1" x14ac:dyDescent="0.15">
      <c r="B10517" s="15">
        <v>773</v>
      </c>
      <c r="C10517" s="18" t="str">
        <f>'Genotype script(tagcount)mem'!D774</f>
        <v>system.time(write.csv(genotypingdata[match(genotypingSum$tags, genotypingdata$tags),2], file="C:/NGS/save/.tagcountmatchindex.csv", row.names = F))</v>
      </c>
    </row>
    <row r="10518" spans="2:3" customFormat="1" x14ac:dyDescent="0.15">
      <c r="B10518" s="15">
        <v>774</v>
      </c>
      <c r="C10518" s="18" t="str">
        <f>'Genotype script(tagcount)mem'!D775</f>
        <v>genotypingdata&lt;- fread("C:/NGS/save/.tagcountmatchindex.csv", col.names = c("0"))</v>
      </c>
    </row>
    <row r="10519" spans="2:3" customFormat="1" x14ac:dyDescent="0.15">
      <c r="B10519" s="15">
        <v>775</v>
      </c>
      <c r="C10519" s="18" t="str">
        <f>'Genotype script(tagcount)mem'!D776</f>
        <v>genotypingSum &lt;- cbind(genotypingSum, genotypingdata)</v>
      </c>
    </row>
    <row r="10520" spans="2:3" customFormat="1" x14ac:dyDescent="0.15">
      <c r="B10520" s="15">
        <v>776</v>
      </c>
      <c r="C10520" s="18" t="str">
        <f>'Genotype script(tagcount)mem'!D777</f>
        <v>rm(genotypingdata)</v>
      </c>
    </row>
    <row r="10521" spans="2:3" customFormat="1" x14ac:dyDescent="0.15">
      <c r="B10521" s="15">
        <v>777</v>
      </c>
      <c r="C10521" s="18" t="str">
        <f>'Genotype script(tagcount)mem'!D778</f>
        <v>genotypingdata &lt;- fread("C:/NGS/save/.tagcount", header=F, col.names=genotype)</v>
      </c>
    </row>
    <row r="10522" spans="2:3" customFormat="1" x14ac:dyDescent="0.15">
      <c r="B10522" s="15">
        <v>778</v>
      </c>
      <c r="C10522" s="18" t="str">
        <f>'Genotype script(tagcount)mem'!D779</f>
        <v>system.time(write.csv(genotypingdata[match(genotypingSum$tags, genotypingdata$tags),2], file="C:/NGS/save/.tagcountmatchindex.csv", row.names = F))</v>
      </c>
    </row>
    <row r="10523" spans="2:3" customFormat="1" x14ac:dyDescent="0.15">
      <c r="B10523" s="15">
        <v>779</v>
      </c>
      <c r="C10523" s="18" t="str">
        <f>'Genotype script(tagcount)mem'!D780</f>
        <v>genotypingdata&lt;- fread("C:/NGS/save/.tagcountmatchindex.csv", col.names = c("0"))</v>
      </c>
    </row>
    <row r="10524" spans="2:3" customFormat="1" x14ac:dyDescent="0.15">
      <c r="B10524" s="15">
        <v>780</v>
      </c>
      <c r="C10524" s="18" t="str">
        <f>'Genotype script(tagcount)mem'!D781</f>
        <v>genotypingSum &lt;- cbind(genotypingSum, genotypingdata)</v>
      </c>
    </row>
    <row r="10525" spans="2:3" customFormat="1" x14ac:dyDescent="0.15">
      <c r="B10525" s="15">
        <v>781</v>
      </c>
      <c r="C10525" s="18" t="str">
        <f>'Genotype script(tagcount)mem'!D782</f>
        <v>rm(genotypingdata)</v>
      </c>
    </row>
    <row r="10526" spans="2:3" customFormat="1" x14ac:dyDescent="0.15">
      <c r="B10526" s="15">
        <v>782</v>
      </c>
      <c r="C10526" s="18" t="str">
        <f>'Genotype script(tagcount)mem'!D783</f>
        <v>genotypingdata &lt;- fread("C:/NGS/save/.tagcount", header=F, col.names=genotype)</v>
      </c>
    </row>
    <row r="10527" spans="2:3" customFormat="1" x14ac:dyDescent="0.15">
      <c r="B10527" s="15">
        <v>783</v>
      </c>
      <c r="C10527" s="18" t="str">
        <f>'Genotype script(tagcount)mem'!D784</f>
        <v>system.time(write.csv(genotypingdata[match(genotypingSum$tags, genotypingdata$tags),2], file="C:/NGS/save/.tagcountmatchindex.csv", row.names = F))</v>
      </c>
    </row>
    <row r="10528" spans="2:3" customFormat="1" x14ac:dyDescent="0.15">
      <c r="B10528" s="15">
        <v>784</v>
      </c>
      <c r="C10528" s="18" t="str">
        <f>'Genotype script(tagcount)mem'!D785</f>
        <v>genotypingdata&lt;- fread("C:/NGS/save/.tagcountmatchindex.csv", col.names = c("0"))</v>
      </c>
    </row>
    <row r="10529" spans="2:3" customFormat="1" x14ac:dyDescent="0.15">
      <c r="B10529" s="15">
        <v>785</v>
      </c>
      <c r="C10529" s="18" t="str">
        <f>'Genotype script(tagcount)mem'!D786</f>
        <v>genotypingSum &lt;- cbind(genotypingSum, genotypingdata)</v>
      </c>
    </row>
    <row r="10530" spans="2:3" customFormat="1" x14ac:dyDescent="0.15">
      <c r="B10530" s="15">
        <v>786</v>
      </c>
      <c r="C10530" s="18" t="str">
        <f>'Genotype script(tagcount)mem'!D787</f>
        <v>rm(genotypingdata)</v>
      </c>
    </row>
    <row r="10531" spans="2:3" customFormat="1" x14ac:dyDescent="0.15">
      <c r="B10531" s="15">
        <v>787</v>
      </c>
      <c r="C10531" s="18" t="str">
        <f>'Genotype script(tagcount)mem'!D788</f>
        <v>genotypingdata &lt;- fread("C:/NGS/save/.tagcount", header=F, col.names=genotype)</v>
      </c>
    </row>
    <row r="10532" spans="2:3" customFormat="1" x14ac:dyDescent="0.15">
      <c r="B10532" s="15">
        <v>788</v>
      </c>
      <c r="C10532" s="18" t="str">
        <f>'Genotype script(tagcount)mem'!D789</f>
        <v>system.time(write.csv(genotypingdata[match(genotypingSum$tags, genotypingdata$tags),2], file="C:/NGS/save/.tagcountmatchindex.csv", row.names = F))</v>
      </c>
    </row>
    <row r="10533" spans="2:3" customFormat="1" x14ac:dyDescent="0.15">
      <c r="B10533" s="15">
        <v>789</v>
      </c>
      <c r="C10533" s="18" t="str">
        <f>'Genotype script(tagcount)mem'!D790</f>
        <v>genotypingdata&lt;- fread("C:/NGS/save/.tagcountmatchindex.csv", col.names = c("0"))</v>
      </c>
    </row>
    <row r="10534" spans="2:3" customFormat="1" x14ac:dyDescent="0.15">
      <c r="B10534" s="15">
        <v>790</v>
      </c>
      <c r="C10534" s="18" t="str">
        <f>'Genotype script(tagcount)mem'!D791</f>
        <v>genotypingSum &lt;- cbind(genotypingSum, genotypingdata)</v>
      </c>
    </row>
    <row r="10535" spans="2:3" customFormat="1" x14ac:dyDescent="0.15">
      <c r="B10535" s="15">
        <v>791</v>
      </c>
      <c r="C10535" s="18" t="str">
        <f>'Genotype script(tagcount)mem'!D792</f>
        <v>rm(genotypingdata)</v>
      </c>
    </row>
    <row r="10536" spans="2:3" customFormat="1" x14ac:dyDescent="0.15">
      <c r="B10536" s="15">
        <v>792</v>
      </c>
      <c r="C10536" s="18" t="str">
        <f>'Genotype script(tagcount)mem'!D793</f>
        <v>genotypingdata &lt;- fread("C:/NGS/save/.tagcount", header=F, col.names=genotype)</v>
      </c>
    </row>
    <row r="10537" spans="2:3" customFormat="1" x14ac:dyDescent="0.15">
      <c r="B10537" s="15">
        <v>793</v>
      </c>
      <c r="C10537" s="18" t="str">
        <f>'Genotype script(tagcount)mem'!D794</f>
        <v>system.time(write.csv(genotypingdata[match(genotypingSum$tags, genotypingdata$tags),2], file="C:/NGS/save/.tagcountmatchindex.csv", row.names = F))</v>
      </c>
    </row>
    <row r="10538" spans="2:3" customFormat="1" x14ac:dyDescent="0.15">
      <c r="B10538" s="15">
        <v>794</v>
      </c>
      <c r="C10538" s="18" t="str">
        <f>'Genotype script(tagcount)mem'!D795</f>
        <v>genotypingdata&lt;- fread("C:/NGS/save/.tagcountmatchindex.csv", col.names = c("0"))</v>
      </c>
    </row>
    <row r="10539" spans="2:3" customFormat="1" x14ac:dyDescent="0.15">
      <c r="B10539" s="15">
        <v>795</v>
      </c>
      <c r="C10539" s="18" t="str">
        <f>'Genotype script(tagcount)mem'!D796</f>
        <v>genotypingSum &lt;- cbind(genotypingSum, genotypingdata)</v>
      </c>
    </row>
    <row r="10540" spans="2:3" customFormat="1" x14ac:dyDescent="0.15">
      <c r="B10540" s="15">
        <v>796</v>
      </c>
      <c r="C10540" s="18" t="str">
        <f>'Genotype script(tagcount)mem'!D797</f>
        <v>rm(genotypingdata)</v>
      </c>
    </row>
    <row r="10541" spans="2:3" customFormat="1" x14ac:dyDescent="0.15">
      <c r="B10541" s="15">
        <v>797</v>
      </c>
      <c r="C10541" s="18" t="str">
        <f>'Genotype script(tagcount)mem'!D798</f>
        <v>genotypingdata &lt;- fread("C:/NGS/save/.tagcount", header=F, col.names=genotype)</v>
      </c>
    </row>
    <row r="10542" spans="2:3" customFormat="1" x14ac:dyDescent="0.15">
      <c r="B10542" s="15">
        <v>798</v>
      </c>
      <c r="C10542" s="18" t="str">
        <f>'Genotype script(tagcount)mem'!D799</f>
        <v>system.time(write.csv(genotypingdata[match(genotypingSum$tags, genotypingdata$tags),2], file="C:/NGS/save/.tagcountmatchindex.csv", row.names = F))</v>
      </c>
    </row>
    <row r="10543" spans="2:3" customFormat="1" x14ac:dyDescent="0.15">
      <c r="B10543" s="15">
        <v>799</v>
      </c>
      <c r="C10543" s="18" t="str">
        <f>'Genotype script(tagcount)mem'!D800</f>
        <v>genotypingdata&lt;- fread("C:/NGS/save/.tagcountmatchindex.csv", col.names = c("0"))</v>
      </c>
    </row>
    <row r="10544" spans="2:3" customFormat="1" x14ac:dyDescent="0.15">
      <c r="B10544" s="15">
        <v>800</v>
      </c>
      <c r="C10544" s="18" t="str">
        <f>'Genotype script(tagcount)mem'!D801</f>
        <v>genotypingSum &lt;- cbind(genotypingSum, genotypingdata)</v>
      </c>
    </row>
    <row r="10545" spans="2:3" customFormat="1" x14ac:dyDescent="0.15">
      <c r="B10545" s="15">
        <v>801</v>
      </c>
      <c r="C10545" s="18" t="str">
        <f>'Genotype script(tagcount)mem'!D802</f>
        <v>rm(genotypingdata)</v>
      </c>
    </row>
    <row r="10546" spans="2:3" customFormat="1" x14ac:dyDescent="0.15">
      <c r="B10546" s="15">
        <v>802</v>
      </c>
      <c r="C10546" s="18" t="str">
        <f>'Genotype script(tagcount)mem'!D803</f>
        <v>genotypingdata &lt;- fread("C:/NGS/save/.tagcount", header=F, col.names=genotype)</v>
      </c>
    </row>
    <row r="10547" spans="2:3" customFormat="1" x14ac:dyDescent="0.15">
      <c r="B10547" s="15">
        <v>803</v>
      </c>
      <c r="C10547" s="18" t="str">
        <f>'Genotype script(tagcount)mem'!D804</f>
        <v>system.time(write.csv(genotypingdata[match(genotypingSum$tags, genotypingdata$tags),2], file="C:/NGS/save/.tagcountmatchindex.csv", row.names = F))</v>
      </c>
    </row>
    <row r="10548" spans="2:3" customFormat="1" x14ac:dyDescent="0.15">
      <c r="B10548" s="15">
        <v>804</v>
      </c>
      <c r="C10548" s="18" t="str">
        <f>'Genotype script(tagcount)mem'!D805</f>
        <v>genotypingdata&lt;- fread("C:/NGS/save/.tagcountmatchindex.csv", col.names = c("0"))</v>
      </c>
    </row>
    <row r="10549" spans="2:3" customFormat="1" x14ac:dyDescent="0.15">
      <c r="B10549" s="15">
        <v>805</v>
      </c>
      <c r="C10549" s="18" t="str">
        <f>'Genotype script(tagcount)mem'!D806</f>
        <v>genotypingSum &lt;- cbind(genotypingSum, genotypingdata)</v>
      </c>
    </row>
    <row r="10550" spans="2:3" customFormat="1" x14ac:dyDescent="0.15">
      <c r="B10550" s="15">
        <v>806</v>
      </c>
      <c r="C10550" s="18" t="str">
        <f>'Genotype script(tagcount)mem'!D807</f>
        <v>rm(genotypingdata)</v>
      </c>
    </row>
    <row r="10551" spans="2:3" customFormat="1" x14ac:dyDescent="0.15">
      <c r="B10551" s="15">
        <v>807</v>
      </c>
      <c r="C10551" s="18" t="str">
        <f>'Genotype script(tagcount)mem'!D808</f>
        <v>genotypingdata &lt;- fread("C:/NGS/save/.tagcount", header=F, col.names=genotype)</v>
      </c>
    </row>
    <row r="10552" spans="2:3" customFormat="1" x14ac:dyDescent="0.15">
      <c r="B10552" s="15">
        <v>808</v>
      </c>
      <c r="C10552" s="18" t="str">
        <f>'Genotype script(tagcount)mem'!D809</f>
        <v>system.time(write.csv(genotypingdata[match(genotypingSum$tags, genotypingdata$tags),2], file="C:/NGS/save/.tagcountmatchindex.csv", row.names = F))</v>
      </c>
    </row>
    <row r="10553" spans="2:3" customFormat="1" x14ac:dyDescent="0.15">
      <c r="B10553" s="15">
        <v>809</v>
      </c>
      <c r="C10553" s="18" t="str">
        <f>'Genotype script(tagcount)mem'!D810</f>
        <v>genotypingdata&lt;- fread("C:/NGS/save/.tagcountmatchindex.csv", col.names = c("0"))</v>
      </c>
    </row>
    <row r="10554" spans="2:3" customFormat="1" x14ac:dyDescent="0.15">
      <c r="B10554" s="15">
        <v>810</v>
      </c>
      <c r="C10554" s="18" t="str">
        <f>'Genotype script(tagcount)mem'!D811</f>
        <v>genotypingSum &lt;- cbind(genotypingSum, genotypingdata)</v>
      </c>
    </row>
    <row r="10555" spans="2:3" customFormat="1" x14ac:dyDescent="0.15">
      <c r="B10555" s="15">
        <v>811</v>
      </c>
      <c r="C10555" s="18" t="str">
        <f>'Genotype script(tagcount)mem'!D812</f>
        <v>rm(genotypingdata)</v>
      </c>
    </row>
    <row r="10556" spans="2:3" customFormat="1" x14ac:dyDescent="0.15">
      <c r="B10556" s="15">
        <v>812</v>
      </c>
      <c r="C10556" s="18" t="str">
        <f>'Genotype script(tagcount)mem'!D813</f>
        <v>genotypingdata &lt;- fread("C:/NGS/save/.tagcount", header=F, col.names=genotype)</v>
      </c>
    </row>
    <row r="10557" spans="2:3" customFormat="1" x14ac:dyDescent="0.15">
      <c r="B10557" s="15">
        <v>813</v>
      </c>
      <c r="C10557" s="18" t="str">
        <f>'Genotype script(tagcount)mem'!D814</f>
        <v>system.time(write.csv(genotypingdata[match(genotypingSum$tags, genotypingdata$tags),2], file="C:/NGS/save/.tagcountmatchindex.csv", row.names = F))</v>
      </c>
    </row>
    <row r="10558" spans="2:3" customFormat="1" x14ac:dyDescent="0.15">
      <c r="B10558" s="15">
        <v>814</v>
      </c>
      <c r="C10558" s="18" t="str">
        <f>'Genotype script(tagcount)mem'!D815</f>
        <v>genotypingdata&lt;- fread("C:/NGS/save/.tagcountmatchindex.csv", col.names = c("0"))</v>
      </c>
    </row>
    <row r="10559" spans="2:3" customFormat="1" x14ac:dyDescent="0.15">
      <c r="B10559" s="15">
        <v>815</v>
      </c>
      <c r="C10559" s="18" t="str">
        <f>'Genotype script(tagcount)mem'!D816</f>
        <v>genotypingSum &lt;- cbind(genotypingSum, genotypingdata)</v>
      </c>
    </row>
    <row r="10560" spans="2:3" customFormat="1" x14ac:dyDescent="0.15">
      <c r="B10560" s="15">
        <v>816</v>
      </c>
      <c r="C10560" s="18" t="str">
        <f>'Genotype script(tagcount)mem'!D817</f>
        <v>rm(genotypingdata)</v>
      </c>
    </row>
    <row r="10561" spans="2:3" customFormat="1" x14ac:dyDescent="0.15">
      <c r="B10561" s="15">
        <v>817</v>
      </c>
      <c r="C10561" s="18" t="str">
        <f>'Genotype script(tagcount)mem'!D818</f>
        <v>genotypingdata &lt;- fread("C:/NGS/save/.tagcount", header=F, col.names=genotype)</v>
      </c>
    </row>
    <row r="10562" spans="2:3" customFormat="1" x14ac:dyDescent="0.15">
      <c r="B10562" s="15">
        <v>818</v>
      </c>
      <c r="C10562" s="18" t="str">
        <f>'Genotype script(tagcount)mem'!D819</f>
        <v>system.time(write.csv(genotypingdata[match(genotypingSum$tags, genotypingdata$tags),2], file="C:/NGS/save/.tagcountmatchindex.csv", row.names = F))</v>
      </c>
    </row>
    <row r="10563" spans="2:3" customFormat="1" x14ac:dyDescent="0.15">
      <c r="B10563" s="15">
        <v>819</v>
      </c>
      <c r="C10563" s="18" t="str">
        <f>'Genotype script(tagcount)mem'!D820</f>
        <v>genotypingdata&lt;- fread("C:/NGS/save/.tagcountmatchindex.csv", col.names = c("0"))</v>
      </c>
    </row>
    <row r="10564" spans="2:3" customFormat="1" x14ac:dyDescent="0.15">
      <c r="B10564" s="15">
        <v>820</v>
      </c>
      <c r="C10564" s="18" t="str">
        <f>'Genotype script(tagcount)mem'!D821</f>
        <v>genotypingSum &lt;- cbind(genotypingSum, genotypingdata)</v>
      </c>
    </row>
    <row r="10565" spans="2:3" customFormat="1" x14ac:dyDescent="0.15">
      <c r="B10565" s="15">
        <v>821</v>
      </c>
      <c r="C10565" s="18" t="str">
        <f>'Genotype script(tagcount)mem'!D822</f>
        <v>rm(genotypingdata)</v>
      </c>
    </row>
    <row r="10566" spans="2:3" customFormat="1" x14ac:dyDescent="0.15">
      <c r="B10566" s="15">
        <v>822</v>
      </c>
      <c r="C10566" s="18" t="str">
        <f>'Genotype script(tagcount)mem'!D823</f>
        <v>genotypingdata &lt;- fread("C:/NGS/save/.tagcount", header=F, col.names=genotype)</v>
      </c>
    </row>
    <row r="10567" spans="2:3" customFormat="1" x14ac:dyDescent="0.15">
      <c r="B10567" s="15">
        <v>823</v>
      </c>
      <c r="C10567" s="18" t="str">
        <f>'Genotype script(tagcount)mem'!D824</f>
        <v>system.time(write.csv(genotypingdata[match(genotypingSum$tags, genotypingdata$tags),2], file="C:/NGS/save/.tagcountmatchindex.csv", row.names = F))</v>
      </c>
    </row>
    <row r="10568" spans="2:3" customFormat="1" x14ac:dyDescent="0.15">
      <c r="B10568" s="15">
        <v>824</v>
      </c>
      <c r="C10568" s="18" t="str">
        <f>'Genotype script(tagcount)mem'!D825</f>
        <v>genotypingdata&lt;- fread("C:/NGS/save/.tagcountmatchindex.csv", col.names = c("0"))</v>
      </c>
    </row>
    <row r="10569" spans="2:3" customFormat="1" x14ac:dyDescent="0.15">
      <c r="B10569" s="15">
        <v>825</v>
      </c>
      <c r="C10569" s="18" t="str">
        <f>'Genotype script(tagcount)mem'!D826</f>
        <v>genotypingSum &lt;- cbind(genotypingSum, genotypingdata)</v>
      </c>
    </row>
    <row r="10570" spans="2:3" customFormat="1" x14ac:dyDescent="0.15">
      <c r="B10570" s="15">
        <v>826</v>
      </c>
      <c r="C10570" s="18" t="str">
        <f>'Genotype script(tagcount)mem'!D827</f>
        <v>rm(genotypingdata)</v>
      </c>
    </row>
    <row r="10571" spans="2:3" customFormat="1" x14ac:dyDescent="0.15">
      <c r="B10571" s="15">
        <v>827</v>
      </c>
      <c r="C10571" s="18" t="str">
        <f>'Genotype script(tagcount)mem'!D828</f>
        <v>genotypingdata &lt;- fread("C:/NGS/save/.tagcount", header=F, col.names=genotype)</v>
      </c>
    </row>
    <row r="10572" spans="2:3" customFormat="1" x14ac:dyDescent="0.15">
      <c r="B10572" s="15">
        <v>828</v>
      </c>
      <c r="C10572" s="18" t="str">
        <f>'Genotype script(tagcount)mem'!D829</f>
        <v>system.time(write.csv(genotypingdata[match(genotypingSum$tags, genotypingdata$tags),2], file="C:/NGS/save/.tagcountmatchindex.csv", row.names = F))</v>
      </c>
    </row>
    <row r="10573" spans="2:3" customFormat="1" x14ac:dyDescent="0.15">
      <c r="B10573" s="15">
        <v>829</v>
      </c>
      <c r="C10573" s="18" t="str">
        <f>'Genotype script(tagcount)mem'!D830</f>
        <v>genotypingdata&lt;- fread("C:/NGS/save/.tagcountmatchindex.csv", col.names = c("0"))</v>
      </c>
    </row>
    <row r="10574" spans="2:3" customFormat="1" x14ac:dyDescent="0.15">
      <c r="B10574" s="15">
        <v>830</v>
      </c>
      <c r="C10574" s="18" t="str">
        <f>'Genotype script(tagcount)mem'!D831</f>
        <v>genotypingSum &lt;- cbind(genotypingSum, genotypingdata)</v>
      </c>
    </row>
    <row r="10575" spans="2:3" customFormat="1" x14ac:dyDescent="0.15">
      <c r="B10575" s="15">
        <v>831</v>
      </c>
      <c r="C10575" s="18" t="str">
        <f>'Genotype script(tagcount)mem'!D832</f>
        <v>rm(genotypingdata)</v>
      </c>
    </row>
    <row r="10576" spans="2:3" customFormat="1" x14ac:dyDescent="0.15">
      <c r="B10576" s="15">
        <v>832</v>
      </c>
      <c r="C10576" s="18" t="str">
        <f>'Genotype script(tagcount)mem'!D833</f>
        <v>genotypingdata &lt;- fread("C:/NGS/save/.tagcount", header=F, col.names=genotype)</v>
      </c>
    </row>
    <row r="10577" spans="2:3" customFormat="1" x14ac:dyDescent="0.15">
      <c r="B10577" s="15">
        <v>833</v>
      </c>
      <c r="C10577" s="18" t="str">
        <f>'Genotype script(tagcount)mem'!D834</f>
        <v>system.time(write.csv(genotypingdata[match(genotypingSum$tags, genotypingdata$tags),2], file="C:/NGS/save/.tagcountmatchindex.csv", row.names = F))</v>
      </c>
    </row>
    <row r="10578" spans="2:3" customFormat="1" x14ac:dyDescent="0.15">
      <c r="B10578" s="15">
        <v>834</v>
      </c>
      <c r="C10578" s="18" t="str">
        <f>'Genotype script(tagcount)mem'!D835</f>
        <v>genotypingdata&lt;- fread("C:/NGS/save/.tagcountmatchindex.csv", col.names = c("0"))</v>
      </c>
    </row>
    <row r="10579" spans="2:3" customFormat="1" x14ac:dyDescent="0.15">
      <c r="B10579" s="15">
        <v>835</v>
      </c>
      <c r="C10579" s="18" t="str">
        <f>'Genotype script(tagcount)mem'!D836</f>
        <v>genotypingSum &lt;- cbind(genotypingSum, genotypingdata)</v>
      </c>
    </row>
    <row r="10580" spans="2:3" customFormat="1" x14ac:dyDescent="0.15">
      <c r="B10580" s="15">
        <v>836</v>
      </c>
      <c r="C10580" s="18" t="str">
        <f>'Genotype script(tagcount)mem'!D837</f>
        <v>rm(genotypingdata)</v>
      </c>
    </row>
    <row r="10581" spans="2:3" customFormat="1" x14ac:dyDescent="0.15">
      <c r="B10581" s="15">
        <v>837</v>
      </c>
      <c r="C10581" s="18" t="str">
        <f>'Genotype script(tagcount)mem'!D838</f>
        <v>genotypingdata &lt;- fread("C:/NGS/save/.tagcount", header=F, col.names=genotype)</v>
      </c>
    </row>
    <row r="10582" spans="2:3" customFormat="1" x14ac:dyDescent="0.15">
      <c r="B10582" s="15">
        <v>838</v>
      </c>
      <c r="C10582" s="18" t="str">
        <f>'Genotype script(tagcount)mem'!D839</f>
        <v>system.time(write.csv(genotypingdata[match(genotypingSum$tags, genotypingdata$tags),2], file="C:/NGS/save/.tagcountmatchindex.csv", row.names = F))</v>
      </c>
    </row>
    <row r="10583" spans="2:3" customFormat="1" x14ac:dyDescent="0.15">
      <c r="B10583" s="15">
        <v>839</v>
      </c>
      <c r="C10583" s="18" t="str">
        <f>'Genotype script(tagcount)mem'!D840</f>
        <v>genotypingdata&lt;- fread("C:/NGS/save/.tagcountmatchindex.csv", col.names = c("0"))</v>
      </c>
    </row>
    <row r="10584" spans="2:3" customFormat="1" x14ac:dyDescent="0.15">
      <c r="B10584" s="15">
        <v>840</v>
      </c>
      <c r="C10584" s="18" t="str">
        <f>'Genotype script(tagcount)mem'!D841</f>
        <v>genotypingSum &lt;- cbind(genotypingSum, genotypingdata)</v>
      </c>
    </row>
    <row r="10585" spans="2:3" customFormat="1" x14ac:dyDescent="0.15">
      <c r="B10585" s="15">
        <v>841</v>
      </c>
      <c r="C10585" s="18" t="str">
        <f>'Genotype script(tagcount)mem'!D842</f>
        <v>rm(genotypingdata)</v>
      </c>
    </row>
    <row r="10586" spans="2:3" customFormat="1" x14ac:dyDescent="0.15">
      <c r="B10586" s="15">
        <v>842</v>
      </c>
      <c r="C10586" s="18" t="str">
        <f>'Genotype script(tagcount)mem'!D843</f>
        <v>genotypingdata &lt;- fread("C:/NGS/save/.tagcount", header=F, col.names=genotype)</v>
      </c>
    </row>
    <row r="10587" spans="2:3" customFormat="1" x14ac:dyDescent="0.15">
      <c r="B10587" s="15">
        <v>843</v>
      </c>
      <c r="C10587" s="18" t="str">
        <f>'Genotype script(tagcount)mem'!D844</f>
        <v>system.time(write.csv(genotypingdata[match(genotypingSum$tags, genotypingdata$tags),2], file="C:/NGS/save/.tagcountmatchindex.csv", row.names = F))</v>
      </c>
    </row>
    <row r="10588" spans="2:3" customFormat="1" x14ac:dyDescent="0.15">
      <c r="B10588" s="15">
        <v>844</v>
      </c>
      <c r="C10588" s="18" t="str">
        <f>'Genotype script(tagcount)mem'!D845</f>
        <v>genotypingdata&lt;- fread("C:/NGS/save/.tagcountmatchindex.csv", col.names = c("0"))</v>
      </c>
    </row>
    <row r="10589" spans="2:3" customFormat="1" x14ac:dyDescent="0.15">
      <c r="B10589" s="15">
        <v>845</v>
      </c>
      <c r="C10589" s="18" t="str">
        <f>'Genotype script(tagcount)mem'!D846</f>
        <v>genotypingSum &lt;- cbind(genotypingSum, genotypingdata)</v>
      </c>
    </row>
    <row r="10590" spans="2:3" customFormat="1" x14ac:dyDescent="0.15">
      <c r="B10590" s="15">
        <v>846</v>
      </c>
      <c r="C10590" s="18" t="str">
        <f>'Genotype script(tagcount)mem'!D847</f>
        <v>rm(genotypingdata)</v>
      </c>
    </row>
    <row r="10591" spans="2:3" customFormat="1" x14ac:dyDescent="0.15">
      <c r="B10591" s="15">
        <v>847</v>
      </c>
      <c r="C10591" s="18" t="str">
        <f>'Genotype script(tagcount)mem'!D848</f>
        <v>genotypingdata &lt;- fread("C:/NGS/save/.tagcount", header=F, col.names=genotype)</v>
      </c>
    </row>
    <row r="10592" spans="2:3" customFormat="1" x14ac:dyDescent="0.15">
      <c r="B10592" s="15">
        <v>848</v>
      </c>
      <c r="C10592" s="18" t="str">
        <f>'Genotype script(tagcount)mem'!D849</f>
        <v>system.time(write.csv(genotypingdata[match(genotypingSum$tags, genotypingdata$tags),2], file="C:/NGS/save/.tagcountmatchindex.csv", row.names = F))</v>
      </c>
    </row>
    <row r="10593" spans="2:3" customFormat="1" x14ac:dyDescent="0.15">
      <c r="B10593" s="15">
        <v>849</v>
      </c>
      <c r="C10593" s="18" t="str">
        <f>'Genotype script(tagcount)mem'!D850</f>
        <v>genotypingdata&lt;- fread("C:/NGS/save/.tagcountmatchindex.csv", col.names = c("0"))</v>
      </c>
    </row>
    <row r="10594" spans="2:3" customFormat="1" x14ac:dyDescent="0.15">
      <c r="B10594" s="15">
        <v>850</v>
      </c>
      <c r="C10594" s="18" t="str">
        <f>'Genotype script(tagcount)mem'!D851</f>
        <v>genotypingSum &lt;- cbind(genotypingSum, genotypingdata)</v>
      </c>
    </row>
    <row r="10595" spans="2:3" customFormat="1" x14ac:dyDescent="0.15">
      <c r="B10595" s="15">
        <v>851</v>
      </c>
      <c r="C10595" s="18" t="str">
        <f>'Genotype script(tagcount)mem'!D852</f>
        <v>rm(genotypingdata)</v>
      </c>
    </row>
    <row r="10596" spans="2:3" customFormat="1" x14ac:dyDescent="0.15">
      <c r="B10596" s="15">
        <v>852</v>
      </c>
      <c r="C10596" s="18" t="str">
        <f>'Genotype script(tagcount)mem'!D853</f>
        <v>genotypingdata &lt;- fread("C:/NGS/save/.tagcount", header=F, col.names=genotype)</v>
      </c>
    </row>
    <row r="10597" spans="2:3" customFormat="1" x14ac:dyDescent="0.15">
      <c r="B10597" s="15">
        <v>853</v>
      </c>
      <c r="C10597" s="18" t="str">
        <f>'Genotype script(tagcount)mem'!D854</f>
        <v>system.time(write.csv(genotypingdata[match(genotypingSum$tags, genotypingdata$tags),2], file="C:/NGS/save/.tagcountmatchindex.csv", row.names = F))</v>
      </c>
    </row>
    <row r="10598" spans="2:3" customFormat="1" x14ac:dyDescent="0.15">
      <c r="B10598" s="15">
        <v>854</v>
      </c>
      <c r="C10598" s="18" t="str">
        <f>'Genotype script(tagcount)mem'!D855</f>
        <v>genotypingdata&lt;- fread("C:/NGS/save/.tagcountmatchindex.csv", col.names = c("0"))</v>
      </c>
    </row>
    <row r="10599" spans="2:3" customFormat="1" x14ac:dyDescent="0.15">
      <c r="B10599" s="15">
        <v>855</v>
      </c>
      <c r="C10599" s="18" t="str">
        <f>'Genotype script(tagcount)mem'!D856</f>
        <v>genotypingSum &lt;- cbind(genotypingSum, genotypingdata)</v>
      </c>
    </row>
    <row r="10600" spans="2:3" customFormat="1" x14ac:dyDescent="0.15">
      <c r="B10600" s="15">
        <v>856</v>
      </c>
      <c r="C10600" s="18" t="str">
        <f>'Genotype script(tagcount)mem'!D857</f>
        <v>rm(genotypingdata)</v>
      </c>
    </row>
    <row r="10601" spans="2:3" customFormat="1" x14ac:dyDescent="0.15">
      <c r="B10601" s="15">
        <v>857</v>
      </c>
      <c r="C10601" s="18" t="str">
        <f>'Genotype script(tagcount)mem'!D858</f>
        <v>genotypingdata &lt;- fread("C:/NGS/save/.tagcount", header=F, col.names=genotype)</v>
      </c>
    </row>
    <row r="10602" spans="2:3" customFormat="1" x14ac:dyDescent="0.15">
      <c r="B10602" s="15">
        <v>858</v>
      </c>
      <c r="C10602" s="18" t="str">
        <f>'Genotype script(tagcount)mem'!D859</f>
        <v>system.time(write.csv(genotypingdata[match(genotypingSum$tags, genotypingdata$tags),2], file="C:/NGS/save/.tagcountmatchindex.csv", row.names = F))</v>
      </c>
    </row>
    <row r="10603" spans="2:3" customFormat="1" x14ac:dyDescent="0.15">
      <c r="B10603" s="15">
        <v>859</v>
      </c>
      <c r="C10603" s="18" t="str">
        <f>'Genotype script(tagcount)mem'!D860</f>
        <v>genotypingdata&lt;- fread("C:/NGS/save/.tagcountmatchindex.csv", col.names = c("0"))</v>
      </c>
    </row>
    <row r="10604" spans="2:3" customFormat="1" x14ac:dyDescent="0.15">
      <c r="B10604" s="15">
        <v>860</v>
      </c>
      <c r="C10604" s="18" t="str">
        <f>'Genotype script(tagcount)mem'!D861</f>
        <v>genotypingSum &lt;- cbind(genotypingSum, genotypingdata)</v>
      </c>
    </row>
    <row r="10605" spans="2:3" customFormat="1" x14ac:dyDescent="0.15">
      <c r="B10605" s="15">
        <v>861</v>
      </c>
      <c r="C10605" s="18" t="str">
        <f>'Genotype script(tagcount)mem'!D862</f>
        <v>rm(genotypingdata)</v>
      </c>
    </row>
    <row r="10606" spans="2:3" customFormat="1" x14ac:dyDescent="0.15">
      <c r="B10606" s="15">
        <v>862</v>
      </c>
      <c r="C10606" s="18" t="str">
        <f>'Genotype script(tagcount)mem'!D863</f>
        <v>genotypingdata &lt;- fread("C:/NGS/save/.tagcount", header=F, col.names=genotype)</v>
      </c>
    </row>
    <row r="10607" spans="2:3" customFormat="1" x14ac:dyDescent="0.15">
      <c r="B10607" s="15">
        <v>863</v>
      </c>
      <c r="C10607" s="18" t="str">
        <f>'Genotype script(tagcount)mem'!D864</f>
        <v>system.time(write.csv(genotypingdata[match(genotypingSum$tags, genotypingdata$tags),2], file="C:/NGS/save/.tagcountmatchindex.csv", row.names = F))</v>
      </c>
    </row>
    <row r="10608" spans="2:3" customFormat="1" x14ac:dyDescent="0.15">
      <c r="B10608" s="15">
        <v>864</v>
      </c>
      <c r="C10608" s="18" t="str">
        <f>'Genotype script(tagcount)mem'!D865</f>
        <v>genotypingdata&lt;- fread("C:/NGS/save/.tagcountmatchindex.csv", col.names = c("0"))</v>
      </c>
    </row>
    <row r="10609" spans="2:3" customFormat="1" x14ac:dyDescent="0.15">
      <c r="B10609" s="15">
        <v>865</v>
      </c>
      <c r="C10609" s="18" t="str">
        <f>'Genotype script(tagcount)mem'!D866</f>
        <v>genotypingSum &lt;- cbind(genotypingSum, genotypingdata)</v>
      </c>
    </row>
    <row r="10610" spans="2:3" customFormat="1" x14ac:dyDescent="0.15">
      <c r="B10610" s="15">
        <v>866</v>
      </c>
      <c r="C10610" s="18" t="str">
        <f>'Genotype script(tagcount)mem'!D867</f>
        <v>rm(genotypingdata)</v>
      </c>
    </row>
    <row r="10611" spans="2:3" customFormat="1" x14ac:dyDescent="0.15">
      <c r="B10611" s="15">
        <v>867</v>
      </c>
      <c r="C10611" s="18" t="str">
        <f>'Genotype script(tagcount)mem'!D868</f>
        <v>genotypingdata &lt;- fread("C:/NGS/save/.tagcount", header=F, col.names=genotype)</v>
      </c>
    </row>
    <row r="10612" spans="2:3" customFormat="1" x14ac:dyDescent="0.15">
      <c r="B10612" s="15">
        <v>868</v>
      </c>
      <c r="C10612" s="18" t="str">
        <f>'Genotype script(tagcount)mem'!D869</f>
        <v>system.time(write.csv(genotypingdata[match(genotypingSum$tags, genotypingdata$tags),2], file="C:/NGS/save/.tagcountmatchindex.csv", row.names = F))</v>
      </c>
    </row>
    <row r="10613" spans="2:3" customFormat="1" x14ac:dyDescent="0.15">
      <c r="B10613" s="15">
        <v>869</v>
      </c>
      <c r="C10613" s="18" t="str">
        <f>'Genotype script(tagcount)mem'!D870</f>
        <v>genotypingdata&lt;- fread("C:/NGS/save/.tagcountmatchindex.csv", col.names = c("0"))</v>
      </c>
    </row>
    <row r="10614" spans="2:3" customFormat="1" x14ac:dyDescent="0.15">
      <c r="B10614" s="15">
        <v>870</v>
      </c>
      <c r="C10614" s="18" t="str">
        <f>'Genotype script(tagcount)mem'!D871</f>
        <v>genotypingSum &lt;- cbind(genotypingSum, genotypingdata)</v>
      </c>
    </row>
    <row r="10615" spans="2:3" customFormat="1" x14ac:dyDescent="0.15">
      <c r="B10615" s="15">
        <v>871</v>
      </c>
      <c r="C10615" s="18" t="str">
        <f>'Genotype script(tagcount)mem'!D872</f>
        <v>rm(genotypingdata)</v>
      </c>
    </row>
    <row r="10616" spans="2:3" customFormat="1" x14ac:dyDescent="0.15">
      <c r="B10616" s="15">
        <v>872</v>
      </c>
      <c r="C10616" s="18" t="str">
        <f>'Genotype script(tagcount)mem'!D873</f>
        <v>genotypingdata &lt;- fread("C:/NGS/save/.tagcount", header=F, col.names=genotype)</v>
      </c>
    </row>
    <row r="10617" spans="2:3" customFormat="1" x14ac:dyDescent="0.15">
      <c r="B10617" s="15">
        <v>873</v>
      </c>
      <c r="C10617" s="18" t="str">
        <f>'Genotype script(tagcount)mem'!D874</f>
        <v>system.time(write.csv(genotypingdata[match(genotypingSum$tags, genotypingdata$tags),2], file="C:/NGS/save/.tagcountmatchindex.csv", row.names = F))</v>
      </c>
    </row>
    <row r="10618" spans="2:3" customFormat="1" x14ac:dyDescent="0.15">
      <c r="B10618" s="15">
        <v>874</v>
      </c>
      <c r="C10618" s="18" t="str">
        <f>'Genotype script(tagcount)mem'!D875</f>
        <v>genotypingdata&lt;- fread("C:/NGS/save/.tagcountmatchindex.csv", col.names = c("0"))</v>
      </c>
    </row>
    <row r="10619" spans="2:3" customFormat="1" x14ac:dyDescent="0.15">
      <c r="B10619" s="15">
        <v>875</v>
      </c>
      <c r="C10619" s="18" t="str">
        <f>'Genotype script(tagcount)mem'!D876</f>
        <v>genotypingSum &lt;- cbind(genotypingSum, genotypingdata)</v>
      </c>
    </row>
    <row r="10620" spans="2:3" customFormat="1" x14ac:dyDescent="0.15">
      <c r="B10620" s="15">
        <v>876</v>
      </c>
      <c r="C10620" s="18" t="str">
        <f>'Genotype script(tagcount)mem'!D877</f>
        <v>rm(genotypingdata)</v>
      </c>
    </row>
    <row r="10621" spans="2:3" customFormat="1" x14ac:dyDescent="0.15">
      <c r="B10621" s="15">
        <v>877</v>
      </c>
      <c r="C10621" s="18" t="str">
        <f>'Genotype script(tagcount)mem'!D878</f>
        <v>genotypingdata &lt;- fread("C:/NGS/save/.tagcount", header=F, col.names=genotype)</v>
      </c>
    </row>
    <row r="10622" spans="2:3" customFormat="1" x14ac:dyDescent="0.15">
      <c r="B10622" s="15">
        <v>878</v>
      </c>
      <c r="C10622" s="18" t="str">
        <f>'Genotype script(tagcount)mem'!D879</f>
        <v>system.time(write.csv(genotypingdata[match(genotypingSum$tags, genotypingdata$tags),2], file="C:/NGS/save/.tagcountmatchindex.csv", row.names = F))</v>
      </c>
    </row>
    <row r="10623" spans="2:3" customFormat="1" x14ac:dyDescent="0.15">
      <c r="B10623" s="15">
        <v>879</v>
      </c>
      <c r="C10623" s="18" t="str">
        <f>'Genotype script(tagcount)mem'!D880</f>
        <v>genotypingdata&lt;- fread("C:/NGS/save/.tagcountmatchindex.csv", col.names = c("0"))</v>
      </c>
    </row>
    <row r="10624" spans="2:3" customFormat="1" x14ac:dyDescent="0.15">
      <c r="B10624" s="15">
        <v>880</v>
      </c>
      <c r="C10624" s="18" t="str">
        <f>'Genotype script(tagcount)mem'!D881</f>
        <v>genotypingSum &lt;- cbind(genotypingSum, genotypingdata)</v>
      </c>
    </row>
    <row r="10625" spans="2:3" customFormat="1" x14ac:dyDescent="0.15">
      <c r="B10625" s="15">
        <v>881</v>
      </c>
      <c r="C10625" s="18" t="str">
        <f>'Genotype script(tagcount)mem'!D882</f>
        <v>rm(genotypingdata)</v>
      </c>
    </row>
    <row r="10626" spans="2:3" customFormat="1" x14ac:dyDescent="0.15">
      <c r="B10626" s="15">
        <v>882</v>
      </c>
      <c r="C10626" s="18" t="str">
        <f>'Genotype script(tagcount)mem'!D883</f>
        <v>genotypingdata &lt;- fread("C:/NGS/save/.tagcount", header=F, col.names=genotype)</v>
      </c>
    </row>
    <row r="10627" spans="2:3" customFormat="1" x14ac:dyDescent="0.15">
      <c r="B10627" s="15">
        <v>883</v>
      </c>
      <c r="C10627" s="18" t="str">
        <f>'Genotype script(tagcount)mem'!D884</f>
        <v>system.time(write.csv(genotypingdata[match(genotypingSum$tags, genotypingdata$tags),2], file="C:/NGS/save/.tagcountmatchindex.csv", row.names = F))</v>
      </c>
    </row>
    <row r="10628" spans="2:3" customFormat="1" x14ac:dyDescent="0.15">
      <c r="B10628" s="15">
        <v>884</v>
      </c>
      <c r="C10628" s="18" t="str">
        <f>'Genotype script(tagcount)mem'!D885</f>
        <v>genotypingdata&lt;- fread("C:/NGS/save/.tagcountmatchindex.csv", col.names = c("0"))</v>
      </c>
    </row>
    <row r="10629" spans="2:3" customFormat="1" x14ac:dyDescent="0.15">
      <c r="B10629" s="15">
        <v>885</v>
      </c>
      <c r="C10629" s="18" t="str">
        <f>'Genotype script(tagcount)mem'!D886</f>
        <v>genotypingSum &lt;- cbind(genotypingSum, genotypingdata)</v>
      </c>
    </row>
    <row r="10630" spans="2:3" customFormat="1" x14ac:dyDescent="0.15">
      <c r="B10630" s="15">
        <v>886</v>
      </c>
      <c r="C10630" s="18" t="str">
        <f>'Genotype script(tagcount)mem'!D887</f>
        <v>rm(genotypingdata)</v>
      </c>
    </row>
    <row r="10631" spans="2:3" customFormat="1" x14ac:dyDescent="0.15">
      <c r="B10631" s="15">
        <v>887</v>
      </c>
      <c r="C10631" s="18" t="str">
        <f>'Genotype script(tagcount)mem'!D888</f>
        <v>genotypingdata &lt;- fread("C:/NGS/save/.tagcount", header=F, col.names=genotype)</v>
      </c>
    </row>
    <row r="10632" spans="2:3" customFormat="1" x14ac:dyDescent="0.15">
      <c r="B10632" s="15">
        <v>888</v>
      </c>
      <c r="C10632" s="18" t="str">
        <f>'Genotype script(tagcount)mem'!D889</f>
        <v>system.time(write.csv(genotypingdata[match(genotypingSum$tags, genotypingdata$tags),2], file="C:/NGS/save/.tagcountmatchindex.csv", row.names = F))</v>
      </c>
    </row>
    <row r="10633" spans="2:3" customFormat="1" x14ac:dyDescent="0.15">
      <c r="B10633" s="15">
        <v>889</v>
      </c>
      <c r="C10633" s="18" t="str">
        <f>'Genotype script(tagcount)mem'!D890</f>
        <v>genotypingdata&lt;- fread("C:/NGS/save/.tagcountmatchindex.csv", col.names = c("0"))</v>
      </c>
    </row>
    <row r="10634" spans="2:3" customFormat="1" x14ac:dyDescent="0.15">
      <c r="B10634" s="15">
        <v>890</v>
      </c>
      <c r="C10634" s="18" t="str">
        <f>'Genotype script(tagcount)mem'!D891</f>
        <v>genotypingSum &lt;- cbind(genotypingSum, genotypingdata)</v>
      </c>
    </row>
    <row r="10635" spans="2:3" customFormat="1" x14ac:dyDescent="0.15">
      <c r="B10635" s="15">
        <v>891</v>
      </c>
      <c r="C10635" s="18" t="str">
        <f>'Genotype script(tagcount)mem'!D892</f>
        <v>rm(genotypingdata)</v>
      </c>
    </row>
    <row r="10636" spans="2:3" customFormat="1" x14ac:dyDescent="0.15">
      <c r="B10636" s="15">
        <v>892</v>
      </c>
      <c r="C10636" s="18" t="str">
        <f>'Genotype script(tagcount)mem'!D893</f>
        <v>genotypingdata &lt;- fread("C:/NGS/save/.tagcount", header=F, col.names=genotype)</v>
      </c>
    </row>
    <row r="10637" spans="2:3" customFormat="1" x14ac:dyDescent="0.15">
      <c r="B10637" s="15">
        <v>893</v>
      </c>
      <c r="C10637" s="18" t="str">
        <f>'Genotype script(tagcount)mem'!D894</f>
        <v>system.time(write.csv(genotypingdata[match(genotypingSum$tags, genotypingdata$tags),2], file="C:/NGS/save/.tagcountmatchindex.csv", row.names = F))</v>
      </c>
    </row>
    <row r="10638" spans="2:3" customFormat="1" x14ac:dyDescent="0.15">
      <c r="B10638" s="15">
        <v>894</v>
      </c>
      <c r="C10638" s="18" t="str">
        <f>'Genotype script(tagcount)mem'!D895</f>
        <v>genotypingdata&lt;- fread("C:/NGS/save/.tagcountmatchindex.csv", col.names = c("0"))</v>
      </c>
    </row>
    <row r="10639" spans="2:3" customFormat="1" x14ac:dyDescent="0.15">
      <c r="B10639" s="15">
        <v>895</v>
      </c>
      <c r="C10639" s="18" t="str">
        <f>'Genotype script(tagcount)mem'!D896</f>
        <v>genotypingSum &lt;- cbind(genotypingSum, genotypingdata)</v>
      </c>
    </row>
    <row r="10640" spans="2:3" customFormat="1" x14ac:dyDescent="0.15">
      <c r="B10640" s="15">
        <v>896</v>
      </c>
      <c r="C10640" s="18" t="str">
        <f>'Genotype script(tagcount)mem'!D897</f>
        <v>rm(genotypingdata)</v>
      </c>
    </row>
    <row r="10641" spans="2:3" customFormat="1" x14ac:dyDescent="0.15">
      <c r="B10641" s="15">
        <v>897</v>
      </c>
      <c r="C10641" s="18" t="str">
        <f>'Genotype script(tagcount)mem'!D898</f>
        <v>genotypingdata &lt;- fread("C:/NGS/save/.tagcount", header=F, col.names=genotype)</v>
      </c>
    </row>
    <row r="10642" spans="2:3" customFormat="1" x14ac:dyDescent="0.15">
      <c r="B10642" s="15">
        <v>898</v>
      </c>
      <c r="C10642" s="18" t="str">
        <f>'Genotype script(tagcount)mem'!D899</f>
        <v>system.time(write.csv(genotypingdata[match(genotypingSum$tags, genotypingdata$tags),2], file="C:/NGS/save/.tagcountmatchindex.csv", row.names = F))</v>
      </c>
    </row>
    <row r="10643" spans="2:3" customFormat="1" x14ac:dyDescent="0.15">
      <c r="B10643" s="15">
        <v>899</v>
      </c>
      <c r="C10643" s="18" t="str">
        <f>'Genotype script(tagcount)mem'!D900</f>
        <v>genotypingdata&lt;- fread("C:/NGS/save/.tagcountmatchindex.csv", col.names = c("0"))</v>
      </c>
    </row>
    <row r="10644" spans="2:3" customFormat="1" x14ac:dyDescent="0.15">
      <c r="B10644" s="15">
        <v>900</v>
      </c>
      <c r="C10644" s="18" t="str">
        <f>'Genotype script(tagcount)mem'!D901</f>
        <v>genotypingSum &lt;- cbind(genotypingSum, genotypingdata)</v>
      </c>
    </row>
    <row r="10645" spans="2:3" customFormat="1" x14ac:dyDescent="0.15">
      <c r="B10645" s="15">
        <v>901</v>
      </c>
      <c r="C10645" s="18" t="str">
        <f>'Genotype script(tagcount)mem'!D902</f>
        <v>rm(genotypingdata)</v>
      </c>
    </row>
    <row r="10646" spans="2:3" customFormat="1" x14ac:dyDescent="0.15">
      <c r="B10646" s="15">
        <v>902</v>
      </c>
      <c r="C10646" s="18" t="str">
        <f>'Genotype script(tagcount)mem'!D903</f>
        <v>genotypingdata &lt;- fread("C:/NGS/save/.tagcount", header=F, col.names=genotype)</v>
      </c>
    </row>
    <row r="10647" spans="2:3" customFormat="1" x14ac:dyDescent="0.15">
      <c r="B10647" s="15">
        <v>903</v>
      </c>
      <c r="C10647" s="18" t="str">
        <f>'Genotype script(tagcount)mem'!D904</f>
        <v>system.time(write.csv(genotypingdata[match(genotypingSum$tags, genotypingdata$tags),2], file="C:/NGS/save/.tagcountmatchindex.csv", row.names = F))</v>
      </c>
    </row>
    <row r="10648" spans="2:3" customFormat="1" x14ac:dyDescent="0.15">
      <c r="B10648" s="15">
        <v>904</v>
      </c>
      <c r="C10648" s="18" t="str">
        <f>'Genotype script(tagcount)mem'!D905</f>
        <v>genotypingdata&lt;- fread("C:/NGS/save/.tagcountmatchindex.csv", col.names = c("0"))</v>
      </c>
    </row>
    <row r="10649" spans="2:3" customFormat="1" x14ac:dyDescent="0.15">
      <c r="B10649" s="15">
        <v>905</v>
      </c>
      <c r="C10649" s="18" t="str">
        <f>'Genotype script(tagcount)mem'!D906</f>
        <v>genotypingSum &lt;- cbind(genotypingSum, genotypingdata)</v>
      </c>
    </row>
    <row r="10650" spans="2:3" customFormat="1" x14ac:dyDescent="0.15">
      <c r="B10650" s="15">
        <v>906</v>
      </c>
      <c r="C10650" s="18" t="str">
        <f>'Genotype script(tagcount)mem'!D907</f>
        <v>rm(genotypingdata)</v>
      </c>
    </row>
    <row r="10651" spans="2:3" customFormat="1" x14ac:dyDescent="0.15">
      <c r="B10651" s="15">
        <v>907</v>
      </c>
      <c r="C10651" s="18" t="str">
        <f>'Genotype script(tagcount)mem'!D908</f>
        <v>genotypingdata &lt;- fread("C:/NGS/save/.tagcount", header=F, col.names=genotype)</v>
      </c>
    </row>
    <row r="10652" spans="2:3" customFormat="1" x14ac:dyDescent="0.15">
      <c r="B10652" s="15">
        <v>908</v>
      </c>
      <c r="C10652" s="18" t="str">
        <f>'Genotype script(tagcount)mem'!D909</f>
        <v>system.time(write.csv(genotypingdata[match(genotypingSum$tags, genotypingdata$tags),2], file="C:/NGS/save/.tagcountmatchindex.csv", row.names = F))</v>
      </c>
    </row>
    <row r="10653" spans="2:3" customFormat="1" x14ac:dyDescent="0.15">
      <c r="B10653" s="15">
        <v>909</v>
      </c>
      <c r="C10653" s="18" t="str">
        <f>'Genotype script(tagcount)mem'!D910</f>
        <v>genotypingdata&lt;- fread("C:/NGS/save/.tagcountmatchindex.csv", col.names = c("0"))</v>
      </c>
    </row>
    <row r="10654" spans="2:3" customFormat="1" x14ac:dyDescent="0.15">
      <c r="B10654" s="15">
        <v>910</v>
      </c>
      <c r="C10654" s="18" t="str">
        <f>'Genotype script(tagcount)mem'!D911</f>
        <v>genotypingSum &lt;- cbind(genotypingSum, genotypingdata)</v>
      </c>
    </row>
    <row r="10655" spans="2:3" customFormat="1" x14ac:dyDescent="0.15">
      <c r="B10655" s="15">
        <v>911</v>
      </c>
      <c r="C10655" s="18" t="str">
        <f>'Genotype script(tagcount)mem'!D912</f>
        <v>rm(genotypingdata)</v>
      </c>
    </row>
    <row r="10656" spans="2:3" customFormat="1" x14ac:dyDescent="0.15">
      <c r="B10656" s="15">
        <v>912</v>
      </c>
      <c r="C10656" s="18" t="str">
        <f>'Genotype script(tagcount)mem'!D913</f>
        <v>genotypingdata &lt;- fread("C:/NGS/save/.tagcount", header=F, col.names=genotype)</v>
      </c>
    </row>
    <row r="10657" spans="2:3" customFormat="1" x14ac:dyDescent="0.15">
      <c r="B10657" s="15">
        <v>913</v>
      </c>
      <c r="C10657" s="18" t="str">
        <f>'Genotype script(tagcount)mem'!D914</f>
        <v>system.time(write.csv(genotypingdata[match(genotypingSum$tags, genotypingdata$tags),2], file="C:/NGS/save/.tagcountmatchindex.csv", row.names = F))</v>
      </c>
    </row>
    <row r="10658" spans="2:3" customFormat="1" x14ac:dyDescent="0.15">
      <c r="B10658" s="15">
        <v>914</v>
      </c>
      <c r="C10658" s="18" t="str">
        <f>'Genotype script(tagcount)mem'!D915</f>
        <v>genotypingdata&lt;- fread("C:/NGS/save/.tagcountmatchindex.csv", col.names = c("0"))</v>
      </c>
    </row>
    <row r="10659" spans="2:3" customFormat="1" x14ac:dyDescent="0.15">
      <c r="B10659" s="15">
        <v>915</v>
      </c>
      <c r="C10659" s="18" t="str">
        <f>'Genotype script(tagcount)mem'!D916</f>
        <v>genotypingSum &lt;- cbind(genotypingSum, genotypingdata)</v>
      </c>
    </row>
    <row r="10660" spans="2:3" customFormat="1" x14ac:dyDescent="0.15">
      <c r="B10660" s="15">
        <v>916</v>
      </c>
      <c r="C10660" s="18" t="str">
        <f>'Genotype script(tagcount)mem'!D917</f>
        <v>rm(genotypingdata)</v>
      </c>
    </row>
    <row r="10661" spans="2:3" customFormat="1" x14ac:dyDescent="0.15">
      <c r="B10661" s="15">
        <v>917</v>
      </c>
      <c r="C10661" s="18" t="str">
        <f>'Genotype script(tagcount)mem'!D918</f>
        <v>genotypingdata &lt;- fread("C:/NGS/save/.tagcount", header=F, col.names=genotype)</v>
      </c>
    </row>
    <row r="10662" spans="2:3" customFormat="1" x14ac:dyDescent="0.15">
      <c r="B10662" s="15">
        <v>918</v>
      </c>
      <c r="C10662" s="18" t="str">
        <f>'Genotype script(tagcount)mem'!D919</f>
        <v>system.time(write.csv(genotypingdata[match(genotypingSum$tags, genotypingdata$tags),2], file="C:/NGS/save/.tagcountmatchindex.csv", row.names = F))</v>
      </c>
    </row>
    <row r="10663" spans="2:3" customFormat="1" x14ac:dyDescent="0.15">
      <c r="B10663" s="15">
        <v>919</v>
      </c>
      <c r="C10663" s="18" t="str">
        <f>'Genotype script(tagcount)mem'!D920</f>
        <v>genotypingdata&lt;- fread("C:/NGS/save/.tagcountmatchindex.csv", col.names = c("0"))</v>
      </c>
    </row>
    <row r="10664" spans="2:3" customFormat="1" x14ac:dyDescent="0.15">
      <c r="B10664" s="15">
        <v>920</v>
      </c>
      <c r="C10664" s="18" t="str">
        <f>'Genotype script(tagcount)mem'!D921</f>
        <v>genotypingSum &lt;- cbind(genotypingSum, genotypingdata)</v>
      </c>
    </row>
    <row r="10665" spans="2:3" customFormat="1" x14ac:dyDescent="0.15">
      <c r="B10665" s="15">
        <v>921</v>
      </c>
      <c r="C10665" s="18" t="str">
        <f>'Genotype script(tagcount)mem'!D922</f>
        <v>rm(genotypingdata)</v>
      </c>
    </row>
    <row r="10666" spans="2:3" customFormat="1" x14ac:dyDescent="0.15">
      <c r="B10666" s="15">
        <v>922</v>
      </c>
      <c r="C10666" s="18" t="str">
        <f>'Genotype script(tagcount)mem'!D923</f>
        <v>genotypingdata &lt;- fread("C:/NGS/save/.tagcount", header=F, col.names=genotype)</v>
      </c>
    </row>
    <row r="10667" spans="2:3" customFormat="1" x14ac:dyDescent="0.15">
      <c r="B10667" s="15">
        <v>923</v>
      </c>
      <c r="C10667" s="18" t="str">
        <f>'Genotype script(tagcount)mem'!D924</f>
        <v>system.time(write.csv(genotypingdata[match(genotypingSum$tags, genotypingdata$tags),2], file="C:/NGS/save/.tagcountmatchindex.csv", row.names = F))</v>
      </c>
    </row>
    <row r="10668" spans="2:3" customFormat="1" x14ac:dyDescent="0.15">
      <c r="B10668" s="15">
        <v>924</v>
      </c>
      <c r="C10668" s="18" t="str">
        <f>'Genotype script(tagcount)mem'!D925</f>
        <v>genotypingdata&lt;- fread("C:/NGS/save/.tagcountmatchindex.csv", col.names = c("0"))</v>
      </c>
    </row>
    <row r="10669" spans="2:3" customFormat="1" x14ac:dyDescent="0.15">
      <c r="B10669" s="15">
        <v>925</v>
      </c>
      <c r="C10669" s="18" t="str">
        <f>'Genotype script(tagcount)mem'!D926</f>
        <v>genotypingSum &lt;- cbind(genotypingSum, genotypingdata)</v>
      </c>
    </row>
    <row r="10670" spans="2:3" customFormat="1" x14ac:dyDescent="0.15">
      <c r="B10670" s="15">
        <v>926</v>
      </c>
      <c r="C10670" s="18" t="str">
        <f>'Genotype script(tagcount)mem'!D927</f>
        <v>rm(genotypingdata)</v>
      </c>
    </row>
    <row r="10671" spans="2:3" customFormat="1" x14ac:dyDescent="0.15">
      <c r="B10671" s="15">
        <v>927</v>
      </c>
      <c r="C10671" s="18" t="str">
        <f>'Genotype script(tagcount)mem'!D928</f>
        <v>genotypingdata &lt;- fread("C:/NGS/save/.tagcount", header=F, col.names=genotype)</v>
      </c>
    </row>
    <row r="10672" spans="2:3" customFormat="1" x14ac:dyDescent="0.15">
      <c r="B10672" s="15">
        <v>928</v>
      </c>
      <c r="C10672" s="18" t="str">
        <f>'Genotype script(tagcount)mem'!D929</f>
        <v>system.time(write.csv(genotypingdata[match(genotypingSum$tags, genotypingdata$tags),2], file="C:/NGS/save/.tagcountmatchindex.csv", row.names = F))</v>
      </c>
    </row>
    <row r="10673" spans="2:3" customFormat="1" x14ac:dyDescent="0.15">
      <c r="B10673" s="15">
        <v>929</v>
      </c>
      <c r="C10673" s="18" t="str">
        <f>'Genotype script(tagcount)mem'!D930</f>
        <v>genotypingdata&lt;- fread("C:/NGS/save/.tagcountmatchindex.csv", col.names = c("0"))</v>
      </c>
    </row>
    <row r="10674" spans="2:3" customFormat="1" x14ac:dyDescent="0.15">
      <c r="B10674" s="15">
        <v>930</v>
      </c>
      <c r="C10674" s="18" t="str">
        <f>'Genotype script(tagcount)mem'!D931</f>
        <v>genotypingSum &lt;- cbind(genotypingSum, genotypingdata)</v>
      </c>
    </row>
    <row r="10675" spans="2:3" customFormat="1" x14ac:dyDescent="0.15">
      <c r="B10675" s="15">
        <v>931</v>
      </c>
      <c r="C10675" s="18" t="str">
        <f>'Genotype script(tagcount)mem'!D932</f>
        <v>rm(genotypingdata)</v>
      </c>
    </row>
    <row r="10676" spans="2:3" customFormat="1" x14ac:dyDescent="0.15">
      <c r="B10676" s="15">
        <v>932</v>
      </c>
      <c r="C10676" s="18" t="str">
        <f>'Genotype script(tagcount)mem'!D933</f>
        <v>genotypingdata &lt;- fread("C:/NGS/save/.tagcount", header=F, col.names=genotype)</v>
      </c>
    </row>
    <row r="10677" spans="2:3" customFormat="1" x14ac:dyDescent="0.15">
      <c r="B10677" s="15">
        <v>933</v>
      </c>
      <c r="C10677" s="18" t="str">
        <f>'Genotype script(tagcount)mem'!D934</f>
        <v>system.time(write.csv(genotypingdata[match(genotypingSum$tags, genotypingdata$tags),2], file="C:/NGS/save/.tagcountmatchindex.csv", row.names = F))</v>
      </c>
    </row>
    <row r="10678" spans="2:3" customFormat="1" x14ac:dyDescent="0.15">
      <c r="B10678" s="15">
        <v>934</v>
      </c>
      <c r="C10678" s="18" t="str">
        <f>'Genotype script(tagcount)mem'!D935</f>
        <v>genotypingdata&lt;- fread("C:/NGS/save/.tagcountmatchindex.csv", col.names = c("0"))</v>
      </c>
    </row>
    <row r="10679" spans="2:3" customFormat="1" x14ac:dyDescent="0.15">
      <c r="B10679" s="15">
        <v>935</v>
      </c>
      <c r="C10679" s="18" t="str">
        <f>'Genotype script(tagcount)mem'!D936</f>
        <v>genotypingSum &lt;- cbind(genotypingSum, genotypingdata)</v>
      </c>
    </row>
    <row r="10680" spans="2:3" customFormat="1" x14ac:dyDescent="0.15">
      <c r="B10680" s="15">
        <v>936</v>
      </c>
      <c r="C10680" s="18" t="str">
        <f>'Genotype script(tagcount)mem'!D937</f>
        <v>rm(genotypingdata)</v>
      </c>
    </row>
    <row r="10681" spans="2:3" customFormat="1" x14ac:dyDescent="0.15">
      <c r="B10681" s="15">
        <v>937</v>
      </c>
      <c r="C10681" s="18" t="str">
        <f>'Genotype script(tagcount)mem'!D938</f>
        <v>genotypingdata &lt;- fread("C:/NGS/save/.tagcount", header=F, col.names=genotype)</v>
      </c>
    </row>
    <row r="10682" spans="2:3" customFormat="1" x14ac:dyDescent="0.15">
      <c r="B10682" s="15">
        <v>938</v>
      </c>
      <c r="C10682" s="18" t="str">
        <f>'Genotype script(tagcount)mem'!D939</f>
        <v>system.time(write.csv(genotypingdata[match(genotypingSum$tags, genotypingdata$tags),2], file="C:/NGS/save/.tagcountmatchindex.csv", row.names = F))</v>
      </c>
    </row>
    <row r="10683" spans="2:3" customFormat="1" x14ac:dyDescent="0.15">
      <c r="B10683" s="15">
        <v>939</v>
      </c>
      <c r="C10683" s="18" t="str">
        <f>'Genotype script(tagcount)mem'!D940</f>
        <v>genotypingdata&lt;- fread("C:/NGS/save/.tagcountmatchindex.csv", col.names = c("0"))</v>
      </c>
    </row>
    <row r="10684" spans="2:3" customFormat="1" x14ac:dyDescent="0.15">
      <c r="B10684" s="15">
        <v>940</v>
      </c>
      <c r="C10684" s="18" t="str">
        <f>'Genotype script(tagcount)mem'!D941</f>
        <v>genotypingSum &lt;- cbind(genotypingSum, genotypingdata)</v>
      </c>
    </row>
    <row r="10685" spans="2:3" customFormat="1" x14ac:dyDescent="0.15">
      <c r="B10685" s="15">
        <v>941</v>
      </c>
      <c r="C10685" s="18" t="str">
        <f>'Genotype script(tagcount)mem'!D942</f>
        <v>rm(genotypingdata)</v>
      </c>
    </row>
    <row r="10686" spans="2:3" customFormat="1" x14ac:dyDescent="0.15">
      <c r="B10686" s="15">
        <v>942</v>
      </c>
      <c r="C10686" s="18" t="str">
        <f>'Genotype script(tagcount)mem'!D943</f>
        <v>genotypingdata &lt;- fread("C:/NGS/save/.tagcount", header=F, col.names=genotype)</v>
      </c>
    </row>
    <row r="10687" spans="2:3" customFormat="1" x14ac:dyDescent="0.15">
      <c r="B10687" s="15">
        <v>943</v>
      </c>
      <c r="C10687" s="18" t="str">
        <f>'Genotype script(tagcount)mem'!D944</f>
        <v>system.time(write.csv(genotypingdata[match(genotypingSum$tags, genotypingdata$tags),2], file="C:/NGS/save/.tagcountmatchindex.csv", row.names = F))</v>
      </c>
    </row>
    <row r="10688" spans="2:3" customFormat="1" x14ac:dyDescent="0.15">
      <c r="B10688" s="15">
        <v>944</v>
      </c>
      <c r="C10688" s="18" t="str">
        <f>'Genotype script(tagcount)mem'!D945</f>
        <v>genotypingdata&lt;- fread("C:/NGS/save/.tagcountmatchindex.csv", col.names = c("0"))</v>
      </c>
    </row>
    <row r="10689" spans="2:3" customFormat="1" x14ac:dyDescent="0.15">
      <c r="B10689" s="15">
        <v>945</v>
      </c>
      <c r="C10689" s="18" t="str">
        <f>'Genotype script(tagcount)mem'!D946</f>
        <v>genotypingSum &lt;- cbind(genotypingSum, genotypingdata)</v>
      </c>
    </row>
    <row r="10690" spans="2:3" customFormat="1" x14ac:dyDescent="0.15">
      <c r="B10690" s="15">
        <v>946</v>
      </c>
      <c r="C10690" s="18" t="str">
        <f>'Genotype script(tagcount)mem'!D947</f>
        <v>rm(genotypingdata)</v>
      </c>
    </row>
    <row r="10691" spans="2:3" customFormat="1" x14ac:dyDescent="0.15">
      <c r="B10691" s="15">
        <v>947</v>
      </c>
      <c r="C10691" s="18" t="str">
        <f>'Genotype script(tagcount)mem'!D948</f>
        <v>genotypingdata &lt;- fread("C:/NGS/save/.tagcount", header=F, col.names=genotype)</v>
      </c>
    </row>
    <row r="10692" spans="2:3" customFormat="1" x14ac:dyDescent="0.15">
      <c r="B10692" s="15">
        <v>948</v>
      </c>
      <c r="C10692" s="18" t="str">
        <f>'Genotype script(tagcount)mem'!D949</f>
        <v>system.time(write.csv(genotypingdata[match(genotypingSum$tags, genotypingdata$tags),2], file="C:/NGS/save/.tagcountmatchindex.csv", row.names = F))</v>
      </c>
    </row>
    <row r="10693" spans="2:3" customFormat="1" x14ac:dyDescent="0.15">
      <c r="B10693" s="15">
        <v>949</v>
      </c>
      <c r="C10693" s="18" t="str">
        <f>'Genotype script(tagcount)mem'!D950</f>
        <v>genotypingdata&lt;- fread("C:/NGS/save/.tagcountmatchindex.csv", col.names = c("0"))</v>
      </c>
    </row>
    <row r="10694" spans="2:3" customFormat="1" x14ac:dyDescent="0.15">
      <c r="B10694" s="15">
        <v>950</v>
      </c>
      <c r="C10694" s="18" t="str">
        <f>'Genotype script(tagcount)mem'!D951</f>
        <v>genotypingSum &lt;- cbind(genotypingSum, genotypingdata)</v>
      </c>
    </row>
    <row r="10695" spans="2:3" customFormat="1" x14ac:dyDescent="0.15">
      <c r="B10695" s="15">
        <v>951</v>
      </c>
      <c r="C10695" s="18" t="str">
        <f>'Genotype script(tagcount)mem'!D952</f>
        <v>rm(genotypingdata)</v>
      </c>
    </row>
    <row r="10696" spans="2:3" customFormat="1" x14ac:dyDescent="0.15">
      <c r="B10696" s="15">
        <v>952</v>
      </c>
      <c r="C10696" s="18" t="str">
        <f>'Genotype script(tagcount)mem'!D953</f>
        <v>genotypingdata &lt;- fread("C:/NGS/save/.tagcount", header=F, col.names=genotype)</v>
      </c>
    </row>
    <row r="10697" spans="2:3" customFormat="1" x14ac:dyDescent="0.15">
      <c r="B10697" s="15">
        <v>953</v>
      </c>
      <c r="C10697" s="18" t="str">
        <f>'Genotype script(tagcount)mem'!D954</f>
        <v>system.time(write.csv(genotypingdata[match(genotypingSum$tags, genotypingdata$tags),2], file="C:/NGS/save/.tagcountmatchindex.csv", row.names = F))</v>
      </c>
    </row>
    <row r="10698" spans="2:3" customFormat="1" x14ac:dyDescent="0.15">
      <c r="B10698" s="15">
        <v>954</v>
      </c>
      <c r="C10698" s="18" t="str">
        <f>'Genotype script(tagcount)mem'!D955</f>
        <v>genotypingdata&lt;- fread("C:/NGS/save/.tagcountmatchindex.csv", col.names = c("0"))</v>
      </c>
    </row>
    <row r="10699" spans="2:3" customFormat="1" x14ac:dyDescent="0.15">
      <c r="B10699" s="15">
        <v>955</v>
      </c>
      <c r="C10699" s="18" t="str">
        <f>'Genotype script(tagcount)mem'!D956</f>
        <v>genotypingSum &lt;- cbind(genotypingSum, genotypingdata)</v>
      </c>
    </row>
    <row r="10700" spans="2:3" customFormat="1" x14ac:dyDescent="0.15">
      <c r="B10700" s="15">
        <v>956</v>
      </c>
      <c r="C10700" s="18" t="str">
        <f>'Genotype script(tagcount)mem'!D957</f>
        <v>rm(genotypingdata)</v>
      </c>
    </row>
    <row r="10701" spans="2:3" customFormat="1" x14ac:dyDescent="0.15">
      <c r="B10701" s="15">
        <v>957</v>
      </c>
      <c r="C10701" s="18" t="str">
        <f>'Genotype script(tagcount)mem'!D958</f>
        <v>genotypingdata &lt;- fread("C:/NGS/save/.tagcount", header=F, col.names=genotype)</v>
      </c>
    </row>
    <row r="10702" spans="2:3" customFormat="1" x14ac:dyDescent="0.15">
      <c r="B10702" s="15">
        <v>958</v>
      </c>
      <c r="C10702" s="18" t="str">
        <f>'Genotype script(tagcount)mem'!D959</f>
        <v>system.time(write.csv(genotypingdata[match(genotypingSum$tags, genotypingdata$tags),2], file="C:/NGS/save/.tagcountmatchindex.csv", row.names = F))</v>
      </c>
    </row>
    <row r="10703" spans="2:3" customFormat="1" x14ac:dyDescent="0.15">
      <c r="B10703" s="15">
        <v>959</v>
      </c>
      <c r="C10703" s="18" t="str">
        <f>'Genotype script(tagcount)mem'!D960</f>
        <v>genotypingdata&lt;- fread("C:/NGS/save/.tagcountmatchindex.csv", col.names = c("0"))</v>
      </c>
    </row>
    <row r="10704" spans="2:3" customFormat="1" x14ac:dyDescent="0.15">
      <c r="B10704" s="15">
        <v>960</v>
      </c>
      <c r="C10704" s="18" t="str">
        <f>'Genotype script(tagcount)mem'!D961</f>
        <v>genotypingSum &lt;- cbind(genotypingSum, genotypingdata)</v>
      </c>
    </row>
    <row r="10705" spans="2:3" customFormat="1" x14ac:dyDescent="0.15">
      <c r="B10705" s="15">
        <v>961</v>
      </c>
      <c r="C10705" s="18" t="str">
        <f>'Genotype script(tagcount)mem'!D962</f>
        <v>rm(genotypingdata)</v>
      </c>
    </row>
    <row r="10706" spans="2:3" customFormat="1" x14ac:dyDescent="0.15">
      <c r="B10706" s="15">
        <v>962</v>
      </c>
      <c r="C10706" s="18" t="str">
        <f>'Genotype script(tagcount)mem'!D963</f>
        <v>genotypingdata &lt;- fread("C:/NGS/save/.tagcount", header=F, col.names=genotype)</v>
      </c>
    </row>
    <row r="10707" spans="2:3" customFormat="1" x14ac:dyDescent="0.15">
      <c r="B10707" s="15">
        <v>963</v>
      </c>
      <c r="C10707" s="18" t="str">
        <f>'Genotype script(tagcount)mem'!D964</f>
        <v>system.time(write.csv(genotypingdata[match(genotypingSum$tags, genotypingdata$tags),2], file="C:/NGS/save/.tagcountmatchindex.csv", row.names = F))</v>
      </c>
    </row>
    <row r="10708" spans="2:3" customFormat="1" x14ac:dyDescent="0.15">
      <c r="B10708" s="15">
        <v>964</v>
      </c>
      <c r="C10708" s="18" t="str">
        <f>'Genotype script(tagcount)mem'!D965</f>
        <v>genotypingdata&lt;- fread("C:/NGS/save/.tagcountmatchindex.csv", col.names = c("0"))</v>
      </c>
    </row>
    <row r="10709" spans="2:3" customFormat="1" x14ac:dyDescent="0.15">
      <c r="B10709" s="15">
        <v>965</v>
      </c>
      <c r="C10709" s="18" t="str">
        <f>'Genotype script(tagcount)mem'!D966</f>
        <v>genotypingSum &lt;- cbind(genotypingSum, genotypingdata)</v>
      </c>
    </row>
    <row r="10710" spans="2:3" customFormat="1" x14ac:dyDescent="0.15">
      <c r="B10710" s="15">
        <v>966</v>
      </c>
      <c r="C10710" s="18" t="str">
        <f>'Genotype script(tagcount)mem'!D967</f>
        <v>rm(genotypingdata)</v>
      </c>
    </row>
    <row r="10711" spans="2:3" customFormat="1" x14ac:dyDescent="0.15">
      <c r="B10711" s="15">
        <v>967</v>
      </c>
      <c r="C10711" s="18" t="str">
        <f>'Genotype script(tagcount)mem'!D968</f>
        <v>genotypingdata &lt;- fread("C:/NGS/save/.tagcount", header=F, col.names=genotype)</v>
      </c>
    </row>
    <row r="10712" spans="2:3" customFormat="1" x14ac:dyDescent="0.15">
      <c r="B10712" s="15">
        <v>968</v>
      </c>
      <c r="C10712" s="18" t="str">
        <f>'Genotype script(tagcount)mem'!D969</f>
        <v>system.time(write.csv(genotypingdata[match(genotypingSum$tags, genotypingdata$tags),2], file="C:/NGS/save/.tagcountmatchindex.csv", row.names = F))</v>
      </c>
    </row>
    <row r="10713" spans="2:3" customFormat="1" x14ac:dyDescent="0.15">
      <c r="B10713" s="15">
        <v>969</v>
      </c>
      <c r="C10713" s="18" t="str">
        <f>'Genotype script(tagcount)mem'!D970</f>
        <v>genotypingdata&lt;- fread("C:/NGS/save/.tagcountmatchindex.csv", col.names = c("0"))</v>
      </c>
    </row>
    <row r="10714" spans="2:3" customFormat="1" x14ac:dyDescent="0.15">
      <c r="B10714" s="15">
        <v>970</v>
      </c>
      <c r="C10714" s="18" t="str">
        <f>'Genotype script(tagcount)mem'!D971</f>
        <v>genotypingSum &lt;- cbind(genotypingSum, genotypingdata)</v>
      </c>
    </row>
    <row r="10715" spans="2:3" customFormat="1" x14ac:dyDescent="0.15">
      <c r="B10715" s="15">
        <v>971</v>
      </c>
      <c r="C10715" s="18" t="str">
        <f>'Genotype script(tagcount)mem'!D972</f>
        <v>rm(genotypingdata)</v>
      </c>
    </row>
    <row r="10716" spans="2:3" customFormat="1" x14ac:dyDescent="0.15">
      <c r="B10716" s="15">
        <v>972</v>
      </c>
      <c r="C10716" s="18" t="str">
        <f>'Genotype script(tagcount)mem'!D973</f>
        <v>genotypingdata &lt;- fread("C:/NGS/save/.tagcount", header=F, col.names=genotype)</v>
      </c>
    </row>
    <row r="10717" spans="2:3" customFormat="1" x14ac:dyDescent="0.15">
      <c r="B10717" s="15">
        <v>973</v>
      </c>
      <c r="C10717" s="18" t="str">
        <f>'Genotype script(tagcount)mem'!D974</f>
        <v>system.time(write.csv(genotypingdata[match(genotypingSum$tags, genotypingdata$tags),2], file="C:/NGS/save/.tagcountmatchindex.csv", row.names = F))</v>
      </c>
    </row>
    <row r="10718" spans="2:3" customFormat="1" x14ac:dyDescent="0.15">
      <c r="B10718" s="15">
        <v>974</v>
      </c>
      <c r="C10718" s="18" t="str">
        <f>'Genotype script(tagcount)mem'!D975</f>
        <v>genotypingdata&lt;- fread("C:/NGS/save/.tagcountmatchindex.csv", col.names = c("0"))</v>
      </c>
    </row>
    <row r="10719" spans="2:3" customFormat="1" x14ac:dyDescent="0.15">
      <c r="B10719" s="15">
        <v>975</v>
      </c>
      <c r="C10719" s="18" t="str">
        <f>'Genotype script(tagcount)mem'!D976</f>
        <v>genotypingSum &lt;- cbind(genotypingSum, genotypingdata)</v>
      </c>
    </row>
    <row r="10720" spans="2:3" customFormat="1" x14ac:dyDescent="0.15">
      <c r="B10720" s="15">
        <v>976</v>
      </c>
      <c r="C10720" s="18" t="str">
        <f>'Genotype script(tagcount)mem'!D977</f>
        <v>rm(genotypingdata)</v>
      </c>
    </row>
    <row r="10721" spans="2:3" customFormat="1" x14ac:dyDescent="0.15">
      <c r="B10721" s="15">
        <v>977</v>
      </c>
      <c r="C10721" s="18" t="str">
        <f>'Genotype script(tagcount)mem'!D978</f>
        <v>genotypingdata &lt;- fread("C:/NGS/save/.tagcount", header=F, col.names=genotype)</v>
      </c>
    </row>
    <row r="10722" spans="2:3" customFormat="1" x14ac:dyDescent="0.15">
      <c r="B10722" s="15">
        <v>978</v>
      </c>
      <c r="C10722" s="18" t="str">
        <f>'Genotype script(tagcount)mem'!D979</f>
        <v>system.time(write.csv(genotypingdata[match(genotypingSum$tags, genotypingdata$tags),2], file="C:/NGS/save/.tagcountmatchindex.csv", row.names = F))</v>
      </c>
    </row>
    <row r="10723" spans="2:3" customFormat="1" x14ac:dyDescent="0.15">
      <c r="B10723" s="15">
        <v>979</v>
      </c>
      <c r="C10723" s="18" t="str">
        <f>'Genotype script(tagcount)mem'!D980</f>
        <v>genotypingdata&lt;- fread("C:/NGS/save/.tagcountmatchindex.csv", col.names = c("0"))</v>
      </c>
    </row>
    <row r="10724" spans="2:3" customFormat="1" x14ac:dyDescent="0.15">
      <c r="B10724" s="15">
        <v>980</v>
      </c>
      <c r="C10724" s="18" t="str">
        <f>'Genotype script(tagcount)mem'!D981</f>
        <v>genotypingSum &lt;- cbind(genotypingSum, genotypingdata)</v>
      </c>
    </row>
    <row r="10725" spans="2:3" customFormat="1" x14ac:dyDescent="0.15">
      <c r="B10725" s="15">
        <v>981</v>
      </c>
      <c r="C10725" s="18" t="str">
        <f>'Genotype script(tagcount)mem'!D982</f>
        <v>rm(genotypingdata)</v>
      </c>
    </row>
    <row r="10726" spans="2:3" customFormat="1" x14ac:dyDescent="0.15">
      <c r="B10726" s="15">
        <v>982</v>
      </c>
      <c r="C10726" s="18" t="str">
        <f>'Genotype script(tagcount)mem'!D983</f>
        <v>genotypingdata &lt;- fread("C:/NGS/save/.tagcount", header=F, col.names=genotype)</v>
      </c>
    </row>
    <row r="10727" spans="2:3" customFormat="1" x14ac:dyDescent="0.15">
      <c r="B10727" s="15">
        <v>983</v>
      </c>
      <c r="C10727" s="18" t="str">
        <f>'Genotype script(tagcount)mem'!D984</f>
        <v>system.time(write.csv(genotypingdata[match(genotypingSum$tags, genotypingdata$tags),2], file="C:/NGS/save/.tagcountmatchindex.csv", row.names = F))</v>
      </c>
    </row>
    <row r="10728" spans="2:3" customFormat="1" x14ac:dyDescent="0.15">
      <c r="B10728" s="15">
        <v>984</v>
      </c>
      <c r="C10728" s="18" t="str">
        <f>'Genotype script(tagcount)mem'!D985</f>
        <v>genotypingdata&lt;- fread("C:/NGS/save/.tagcountmatchindex.csv", col.names = c("0"))</v>
      </c>
    </row>
    <row r="10729" spans="2:3" customFormat="1" x14ac:dyDescent="0.15">
      <c r="B10729" s="15">
        <v>985</v>
      </c>
      <c r="C10729" s="18" t="str">
        <f>'Genotype script(tagcount)mem'!D986</f>
        <v>genotypingSum &lt;- cbind(genotypingSum, genotypingdata)</v>
      </c>
    </row>
    <row r="10730" spans="2:3" customFormat="1" x14ac:dyDescent="0.15">
      <c r="B10730" s="15">
        <v>986</v>
      </c>
      <c r="C10730" s="18" t="str">
        <f>'Genotype script(tagcount)mem'!D987</f>
        <v>rm(genotypingdata)</v>
      </c>
    </row>
    <row r="10731" spans="2:3" customFormat="1" x14ac:dyDescent="0.15">
      <c r="B10731" s="15">
        <v>987</v>
      </c>
      <c r="C10731" s="18" t="str">
        <f>'Genotype script(tagcount)mem'!D988</f>
        <v>genotypingdata &lt;- fread("C:/NGS/save/.tagcount", header=F, col.names=genotype)</v>
      </c>
    </row>
    <row r="10732" spans="2:3" customFormat="1" x14ac:dyDescent="0.15">
      <c r="B10732" s="15">
        <v>988</v>
      </c>
      <c r="C10732" s="18" t="str">
        <f>'Genotype script(tagcount)mem'!D989</f>
        <v>system.time(write.csv(genotypingdata[match(genotypingSum$tags, genotypingdata$tags),2], file="C:/NGS/save/.tagcountmatchindex.csv", row.names = F))</v>
      </c>
    </row>
    <row r="10733" spans="2:3" customFormat="1" x14ac:dyDescent="0.15">
      <c r="B10733" s="15">
        <v>989</v>
      </c>
      <c r="C10733" s="18" t="str">
        <f>'Genotype script(tagcount)mem'!D990</f>
        <v>genotypingdata&lt;- fread("C:/NGS/save/.tagcountmatchindex.csv", col.names = c("0"))</v>
      </c>
    </row>
    <row r="10734" spans="2:3" customFormat="1" x14ac:dyDescent="0.15">
      <c r="B10734" s="15">
        <v>990</v>
      </c>
      <c r="C10734" s="18" t="str">
        <f>'Genotype script(tagcount)mem'!D991</f>
        <v>genotypingSum &lt;- cbind(genotypingSum, genotypingdata)</v>
      </c>
    </row>
    <row r="10735" spans="2:3" customFormat="1" x14ac:dyDescent="0.15">
      <c r="B10735" s="15">
        <v>991</v>
      </c>
      <c r="C10735" s="18" t="str">
        <f>'Genotype script(tagcount)mem'!D992</f>
        <v>rm(genotypingdata)</v>
      </c>
    </row>
    <row r="10736" spans="2:3" customFormat="1" x14ac:dyDescent="0.15">
      <c r="B10736" s="15">
        <v>992</v>
      </c>
      <c r="C10736" s="18" t="str">
        <f>'Genotype script(tagcount)mem'!D993</f>
        <v>genotypingdata &lt;- fread("C:/NGS/save/.tagcount", header=F, col.names=genotype)</v>
      </c>
    </row>
    <row r="10737" spans="2:3" customFormat="1" x14ac:dyDescent="0.15">
      <c r="B10737" s="15">
        <v>993</v>
      </c>
      <c r="C10737" s="18" t="str">
        <f>'Genotype script(tagcount)mem'!D994</f>
        <v>system.time(write.csv(genotypingdata[match(genotypingSum$tags, genotypingdata$tags),2], file="C:/NGS/save/.tagcountmatchindex.csv", row.names = F))</v>
      </c>
    </row>
    <row r="10738" spans="2:3" customFormat="1" x14ac:dyDescent="0.15">
      <c r="B10738" s="15">
        <v>994</v>
      </c>
      <c r="C10738" s="18" t="str">
        <f>'Genotype script(tagcount)mem'!D995</f>
        <v>genotypingdata&lt;- fread("C:/NGS/save/.tagcountmatchindex.csv", col.names = c("0"))</v>
      </c>
    </row>
    <row r="10739" spans="2:3" customFormat="1" x14ac:dyDescent="0.15">
      <c r="B10739" s="15">
        <v>995</v>
      </c>
      <c r="C10739" s="18" t="str">
        <f>'Genotype script(tagcount)mem'!D996</f>
        <v>genotypingSum &lt;- cbind(genotypingSum, genotypingdata)</v>
      </c>
    </row>
    <row r="10740" spans="2:3" customFormat="1" x14ac:dyDescent="0.15">
      <c r="B10740" s="15">
        <v>996</v>
      </c>
      <c r="C10740" s="18" t="str">
        <f>'Genotype script(tagcount)mem'!D997</f>
        <v>rm(genotypingdata)</v>
      </c>
    </row>
    <row r="10741" spans="2:3" customFormat="1" x14ac:dyDescent="0.15">
      <c r="B10741" s="15">
        <v>997</v>
      </c>
      <c r="C10741" s="18" t="str">
        <f>'Genotype script(tagcount)mem'!D998</f>
        <v>genotypingdata &lt;- fread("C:/NGS/save/.tagcount", header=F, col.names=genotype)</v>
      </c>
    </row>
    <row r="10742" spans="2:3" customFormat="1" x14ac:dyDescent="0.15">
      <c r="B10742" s="15">
        <v>998</v>
      </c>
      <c r="C10742" s="18" t="str">
        <f>'Genotype script(tagcount)mem'!D999</f>
        <v>system.time(write.csv(genotypingdata[match(genotypingSum$tags, genotypingdata$tags),2], file="C:/NGS/save/.tagcountmatchindex.csv", row.names = F))</v>
      </c>
    </row>
    <row r="10743" spans="2:3" customFormat="1" x14ac:dyDescent="0.15">
      <c r="B10743" s="15">
        <v>999</v>
      </c>
      <c r="C10743" s="18" t="str">
        <f>'Genotype script(tagcount)mem'!D1000</f>
        <v>genotypingdata&lt;- fread("C:/NGS/save/.tagcountmatchindex.csv", col.names = c("0"))</v>
      </c>
    </row>
    <row r="10744" spans="2:3" customFormat="1" x14ac:dyDescent="0.15">
      <c r="B10744" s="15">
        <v>1000</v>
      </c>
      <c r="C10744" s="18" t="str">
        <f>'Genotype script(tagcount)mem'!D1001</f>
        <v>genotypingSum &lt;- cbind(genotypingSum, genotypingdata)</v>
      </c>
    </row>
    <row r="10745" spans="2:3" customFormat="1" x14ac:dyDescent="0.15">
      <c r="B10745" s="15">
        <v>1001</v>
      </c>
      <c r="C10745" s="18" t="str">
        <f>'Genotype script(tagcount)mem'!D1002</f>
        <v>rm(genotypingdata)</v>
      </c>
    </row>
    <row r="10746" spans="2:3" customFormat="1" x14ac:dyDescent="0.15">
      <c r="B10746" s="15">
        <v>1002</v>
      </c>
      <c r="C10746" s="18" t="str">
        <f>'Genotype script(tagcount)mem'!D1003</f>
        <v>genotypingdata &lt;- fread("C:/NGS/save/.tagcount", header=F, col.names=genotype)</v>
      </c>
    </row>
    <row r="10747" spans="2:3" customFormat="1" x14ac:dyDescent="0.15">
      <c r="B10747" s="15">
        <v>1003</v>
      </c>
      <c r="C10747" s="18" t="str">
        <f>'Genotype script(tagcount)mem'!D1004</f>
        <v>system.time(write.csv(genotypingdata[match(genotypingSum$tags, genotypingdata$tags),2], file="C:/NGS/save/.tagcountmatchindex.csv", row.names = F))</v>
      </c>
    </row>
    <row r="10748" spans="2:3" customFormat="1" x14ac:dyDescent="0.15">
      <c r="B10748" s="15">
        <v>1004</v>
      </c>
      <c r="C10748" s="18" t="str">
        <f>'Genotype script(tagcount)mem'!D1005</f>
        <v>genotypingdata&lt;- fread("C:/NGS/save/.tagcountmatchindex.csv", col.names = c("0"))</v>
      </c>
    </row>
    <row r="10749" spans="2:3" customFormat="1" x14ac:dyDescent="0.15">
      <c r="B10749" s="15">
        <v>1005</v>
      </c>
      <c r="C10749" s="18" t="str">
        <f>'Genotype script(tagcount)mem'!D1006</f>
        <v>genotypingSum &lt;- cbind(genotypingSum, genotypingdata)</v>
      </c>
    </row>
    <row r="10750" spans="2:3" customFormat="1" x14ac:dyDescent="0.15">
      <c r="B10750" s="15">
        <v>1006</v>
      </c>
      <c r="C10750" s="18" t="str">
        <f>'Genotype script(tagcount)mem'!D1007</f>
        <v>rm(genotypingdata)</v>
      </c>
    </row>
    <row r="10751" spans="2:3" customFormat="1" x14ac:dyDescent="0.15">
      <c r="B10751" s="15">
        <v>1007</v>
      </c>
      <c r="C10751" s="18" t="str">
        <f>'Genotype script(tagcount)mem'!D1008</f>
        <v>genotypingdata &lt;- fread("C:/NGS/save/.tagcount", header=F, col.names=genotype)</v>
      </c>
    </row>
    <row r="10752" spans="2:3" customFormat="1" x14ac:dyDescent="0.15">
      <c r="B10752" s="15">
        <v>1008</v>
      </c>
      <c r="C10752" s="18" t="str">
        <f>'Genotype script(tagcount)mem'!D1009</f>
        <v>system.time(write.csv(genotypingdata[match(genotypingSum$tags, genotypingdata$tags),2], file="C:/NGS/save/.tagcountmatchindex.csv", row.names = F))</v>
      </c>
    </row>
    <row r="10753" spans="2:3" customFormat="1" x14ac:dyDescent="0.15">
      <c r="B10753" s="15">
        <v>1009</v>
      </c>
      <c r="C10753" s="18" t="str">
        <f>'Genotype script(tagcount)mem'!D1010</f>
        <v>genotypingdata&lt;- fread("C:/NGS/save/.tagcountmatchindex.csv", col.names = c("0"))</v>
      </c>
    </row>
    <row r="10754" spans="2:3" customFormat="1" x14ac:dyDescent="0.15">
      <c r="B10754" s="15">
        <v>1010</v>
      </c>
      <c r="C10754" s="18" t="str">
        <f>'Genotype script(tagcount)mem'!D1011</f>
        <v>genotypingSum &lt;- cbind(genotypingSum, genotypingdata)</v>
      </c>
    </row>
    <row r="10755" spans="2:3" customFormat="1" x14ac:dyDescent="0.15">
      <c r="B10755" s="15">
        <v>1011</v>
      </c>
      <c r="C10755" s="18" t="str">
        <f>'Genotype script(tagcount)mem'!D1012</f>
        <v>rm(genotypingdata)</v>
      </c>
    </row>
    <row r="10756" spans="2:3" customFormat="1" x14ac:dyDescent="0.15">
      <c r="B10756" s="15">
        <v>1012</v>
      </c>
      <c r="C10756" s="18" t="str">
        <f>'Genotype script(tagcount)mem'!D1013</f>
        <v>genotypingdata &lt;- fread("C:/NGS/save/.tagcount", header=F, col.names=genotype)</v>
      </c>
    </row>
    <row r="10757" spans="2:3" customFormat="1" x14ac:dyDescent="0.15">
      <c r="B10757" s="15">
        <v>1013</v>
      </c>
      <c r="C10757" s="18" t="str">
        <f>'Genotype script(tagcount)mem'!D1014</f>
        <v>system.time(write.csv(genotypingdata[match(genotypingSum$tags, genotypingdata$tags),2], file="C:/NGS/save/.tagcountmatchindex.csv", row.names = F))</v>
      </c>
    </row>
    <row r="10758" spans="2:3" customFormat="1" x14ac:dyDescent="0.15">
      <c r="B10758" s="15">
        <v>1014</v>
      </c>
      <c r="C10758" s="18" t="str">
        <f>'Genotype script(tagcount)mem'!D1015</f>
        <v>genotypingdata&lt;- fread("C:/NGS/save/.tagcountmatchindex.csv", col.names = c("0"))</v>
      </c>
    </row>
    <row r="10759" spans="2:3" customFormat="1" x14ac:dyDescent="0.15">
      <c r="B10759" s="15">
        <v>1015</v>
      </c>
      <c r="C10759" s="18" t="str">
        <f>'Genotype script(tagcount)mem'!D1016</f>
        <v>genotypingSum &lt;- cbind(genotypingSum, genotypingdata)</v>
      </c>
    </row>
    <row r="10760" spans="2:3" customFormat="1" x14ac:dyDescent="0.15">
      <c r="B10760" s="15">
        <v>1016</v>
      </c>
      <c r="C10760" s="18" t="str">
        <f>'Genotype script(tagcount)mem'!D1017</f>
        <v>rm(genotypingdata)</v>
      </c>
    </row>
    <row r="10761" spans="2:3" customFormat="1" x14ac:dyDescent="0.15">
      <c r="B10761" s="15">
        <v>1017</v>
      </c>
      <c r="C10761" s="18" t="str">
        <f>'Genotype script(tagcount)mem'!D1018</f>
        <v>genotypingSum[is.na(genotypingSum)] &lt;- 0</v>
      </c>
    </row>
    <row r="10762" spans="2:3" customFormat="1" x14ac:dyDescent="0.15">
      <c r="B10762" s="15">
        <v>1018</v>
      </c>
      <c r="C10762" s="18" t="str">
        <f>'Genotype script(tagcount)mem'!D1019</f>
        <v>aa &lt;- genotypingSum[,1:8]</v>
      </c>
    </row>
    <row r="10763" spans="2:3" customFormat="1" x14ac:dyDescent="0.15">
      <c r="B10763" s="15">
        <v>1019</v>
      </c>
      <c r="C10763" s="18" t="str">
        <f>'Genotype script(tagcount)mem'!D1020</f>
        <v>xx &lt;- genotypingSum[,9:ncol(genotypingSum)]</v>
      </c>
    </row>
    <row r="10764" spans="2:3" customFormat="1" x14ac:dyDescent="0.15">
      <c r="B10764" s="15">
        <v>1020</v>
      </c>
      <c r="C10764" s="18" t="str">
        <f>'Genotype script(tagcount)mem'!D1021</f>
        <v>rm(genotypingSum)</v>
      </c>
    </row>
    <row r="10765" spans="2:3" customFormat="1" x14ac:dyDescent="0.15">
      <c r="B10765" s="15">
        <v>1021</v>
      </c>
      <c r="C10765" s="18" t="str">
        <f>'Genotype script(tagcount)mem'!D1022</f>
        <v>yy &lt;- apply(xx, MARGIN=1, sum)</v>
      </c>
    </row>
    <row r="10766" spans="2:3" customFormat="1" x14ac:dyDescent="0.15">
      <c r="B10766" s="15">
        <v>1022</v>
      </c>
      <c r="C10766" s="18" t="str">
        <f>'Genotype script(tagcount)mem'!D1023</f>
        <v>zz &lt;- cbind(yy, aa)</v>
      </c>
    </row>
    <row r="10767" spans="2:3" customFormat="1" x14ac:dyDescent="0.15">
      <c r="B10767" s="15">
        <v>1023</v>
      </c>
      <c r="C10767" s="18" t="str">
        <f>'Genotype script(tagcount)mem'!D1024</f>
        <v>zz &lt;- cbind(zz, xx)</v>
      </c>
    </row>
    <row r="10768" spans="2:3" customFormat="1" x14ac:dyDescent="0.15">
      <c r="B10768" s="15">
        <v>1024</v>
      </c>
      <c r="C10768" s="18" t="str">
        <f>'Genotype script(tagcount)mem'!D1025</f>
        <v>zz &lt;- subset(zz, zz$yy &gt; 0)</v>
      </c>
    </row>
    <row r="10769" spans="2:3" customFormat="1" x14ac:dyDescent="0.15">
      <c r="B10769" s="15">
        <v>1025</v>
      </c>
      <c r="C10769" s="18" t="str">
        <f>'Genotype script(tagcount)mem'!D1026</f>
        <v>zz[,1] &lt;- NULL</v>
      </c>
    </row>
    <row r="10770" spans="2:3" customFormat="1" x14ac:dyDescent="0.15">
      <c r="B10770" s="15">
        <v>1026</v>
      </c>
      <c r="C10770" s="18" t="str">
        <f>'Genotype script(tagcount)mem'!D1027</f>
        <v>write.csv((zz), file="C:/NGS/save/genotypingSum_complete_mem.csv", row.names = F)</v>
      </c>
    </row>
    <row r="10771" spans="2:3" customFormat="1" x14ac:dyDescent="0.15">
      <c r="B10771" s="15">
        <v>1027</v>
      </c>
      <c r="C10771" s="18" t="str">
        <f>'Genotype script(tagcount)mem'!D1028</f>
        <v>rm(xx)</v>
      </c>
    </row>
    <row r="10772" spans="2:3" customFormat="1" x14ac:dyDescent="0.15">
      <c r="B10772" s="15">
        <v>1028</v>
      </c>
      <c r="C10772" s="18" t="str">
        <f>'Genotype script(tagcount)mem'!D1029</f>
        <v>rm(yy)</v>
      </c>
    </row>
    <row r="10773" spans="2:3" customFormat="1" x14ac:dyDescent="0.15">
      <c r="B10773" s="15">
        <v>1029</v>
      </c>
      <c r="C10773" s="18" t="str">
        <f>'Genotype script(tagcount)mem'!D1030</f>
        <v>genotypingSumF2 &lt;- zz[, 9:ncol(zz)]</v>
      </c>
    </row>
    <row r="10774" spans="2:3" customFormat="1" x14ac:dyDescent="0.15">
      <c r="B10774" s="15">
        <v>1030</v>
      </c>
      <c r="C10774" s="18" t="str">
        <f>'Genotype script(tagcount)mem'!D1031</f>
        <v>func0 &lt;- function(x) {return (sum(x == 0))}</v>
      </c>
    </row>
    <row r="10775" spans="2:3" customFormat="1" x14ac:dyDescent="0.15">
      <c r="B10775" s="15">
        <v>1031</v>
      </c>
      <c r="C10775" s="18" t="str">
        <f>'Genotype script(tagcount)mem'!D1032</f>
        <v>func0over &lt;- function(x) {return (sum(x &gt; 0))}</v>
      </c>
    </row>
    <row r="10776" spans="2:3" customFormat="1" x14ac:dyDescent="0.15">
      <c r="B10776" s="15">
        <v>1032</v>
      </c>
      <c r="C10776" s="18" t="str">
        <f>'Genotype script(tagcount)mem'!D1033</f>
        <v>funcChi &lt;- function(x){return (chisq.test(x, p=c(25, 75)/100, correct = FALSE)$p.value)}</v>
      </c>
    </row>
    <row r="10777" spans="2:3" customFormat="1" x14ac:dyDescent="0.15">
      <c r="B10777" s="15">
        <v>1033</v>
      </c>
      <c r="C10777" s="18" t="str">
        <f>'Genotype script(tagcount)mem'!D1034</f>
        <v>tag0 &lt;- apply(genotypingSumF2, MARGIN=1, func0)</v>
      </c>
    </row>
    <row r="10778" spans="2:3" customFormat="1" x14ac:dyDescent="0.15">
      <c r="B10778" s="15">
        <v>1034</v>
      </c>
      <c r="C10778" s="18" t="str">
        <f>'Genotype script(tagcount)mem'!D1035</f>
        <v>tag0over &lt;- apply(genotypingSumF2, MARGIN=1, func0over)</v>
      </c>
    </row>
    <row r="10779" spans="2:3" customFormat="1" x14ac:dyDescent="0.15">
      <c r="B10779" s="15">
        <v>1035</v>
      </c>
      <c r="C10779" s="18" t="str">
        <f>'Genotype script(tagcount)mem'!D1036</f>
        <v>tag0tag0over &lt;- cbind(tag0, tag0over)</v>
      </c>
    </row>
    <row r="10780" spans="2:3" customFormat="1" x14ac:dyDescent="0.15">
      <c r="B10780" s="15">
        <v>1036</v>
      </c>
      <c r="C10780" s="18" t="str">
        <f>'Genotype script(tagcount)mem'!D1037</f>
        <v>Chisquare &lt;- apply(tag0tag0over, MARGIN=1, funcChi)</v>
      </c>
    </row>
    <row r="10781" spans="2:3" customFormat="1" x14ac:dyDescent="0.15">
      <c r="B10781" s="15">
        <v>1037</v>
      </c>
      <c r="C10781" s="18" t="str">
        <f>'Genotype script(tagcount)mem'!D1038</f>
        <v>Cht0t0over &lt;- cbind(Chisquare, tag0tag0over)</v>
      </c>
    </row>
    <row r="10782" spans="2:3" customFormat="1" x14ac:dyDescent="0.15">
      <c r="B10782" s="15">
        <v>1038</v>
      </c>
      <c r="C10782" s="18" t="str">
        <f>'Genotype script(tagcount)mem'!D1039</f>
        <v>total &lt;- tag0+tag0over</v>
      </c>
    </row>
    <row r="10783" spans="2:3" customFormat="1" x14ac:dyDescent="0.15">
      <c r="B10783" s="15">
        <v>1039</v>
      </c>
      <c r="C10783" s="18" t="str">
        <f>'Genotype script(tagcount)mem'!D1040</f>
        <v>xyz &lt;- cbind(Cht0t0over,total)</v>
      </c>
    </row>
    <row r="10784" spans="2:3" customFormat="1" x14ac:dyDescent="0.15">
      <c r="B10784" s="15">
        <v>1040</v>
      </c>
      <c r="C10784" s="18" t="str">
        <f>'Genotype script(tagcount)mem'!D1041</f>
        <v>xyz &lt;- cbind(xyz,zz)</v>
      </c>
    </row>
    <row r="10785" spans="1:7" x14ac:dyDescent="0.15">
      <c r="B10785" s="15">
        <v>1041</v>
      </c>
      <c r="C10785" s="18" t="str">
        <f>'Genotype script(tagcount)mem'!D1042</f>
        <v>Genotype &lt;- subset(xyz, xyz$Chisquare &gt; 0.001)</v>
      </c>
      <c r="D10785"/>
      <c r="E10785"/>
      <c r="F10785"/>
      <c r="G10785"/>
    </row>
    <row r="10786" spans="1:7" x14ac:dyDescent="0.15">
      <c r="B10786" s="15">
        <v>1042</v>
      </c>
      <c r="C10786" s="18" t="str">
        <f>'Genotype script(tagcount)mem'!D1043</f>
        <v>write.csv((Genotype), file="C:/NGS/save/Genotype_mem.csv", row.names = F)</v>
      </c>
      <c r="D10786"/>
      <c r="E10786"/>
      <c r="F10786"/>
      <c r="G10786"/>
    </row>
    <row r="10787" spans="1:7" x14ac:dyDescent="0.15">
      <c r="C10787" s="18" t="s">
        <v>860</v>
      </c>
      <c r="D10787"/>
      <c r="E10787"/>
      <c r="F10787"/>
      <c r="G10787"/>
    </row>
    <row r="10788" spans="1:7" x14ac:dyDescent="0.15">
      <c r="A10788" s="5" t="s">
        <v>862</v>
      </c>
      <c r="B10788" s="15">
        <v>1</v>
      </c>
      <c r="C10788" s="18" t="str">
        <f>'Convert_ABH script_mem'!D2</f>
        <v>geno &lt;- read.csv("C:/NGS/save/Genotype_mem.csv")</v>
      </c>
      <c r="D10788"/>
      <c r="E10788"/>
      <c r="F10788"/>
      <c r="G10788"/>
    </row>
    <row r="10789" spans="1:7" x14ac:dyDescent="0.15">
      <c r="B10789" s="15">
        <v>2</v>
      </c>
      <c r="C10789" s="18" t="str">
        <f>'Convert_ABH script_mem'!D3</f>
        <v>LG &lt;- unique(geno$Linkage_group)</v>
      </c>
      <c r="D10789"/>
      <c r="E10789"/>
      <c r="F10789"/>
      <c r="G10789"/>
    </row>
    <row r="10790" spans="1:7" x14ac:dyDescent="0.15">
      <c r="B10790" s="15">
        <v>3</v>
      </c>
      <c r="C10790" s="18" t="str">
        <f>'Convert_ABH script_mem'!D4</f>
        <v>write.csv(LG, "C:/NGS/save/Linkage_group_list.csv", row.names=F)</v>
      </c>
      <c r="D10790"/>
      <c r="E10790"/>
      <c r="F10790"/>
      <c r="G10790"/>
    </row>
    <row r="10791" spans="1:7" x14ac:dyDescent="0.15">
      <c r="B10791" s="15">
        <v>4</v>
      </c>
      <c r="C10791" s="18" t="str">
        <f>'Convert_ABH script_mem'!D5</f>
        <v>LG &lt;- read.csv("C:/NGS/save/Linkage_group_list.csv", col.names=c("Linkage_group"), stringsAsFactors=F)</v>
      </c>
      <c r="D10791"/>
      <c r="E10791"/>
      <c r="F10791"/>
      <c r="G10791"/>
    </row>
    <row r="10792" spans="1:7" x14ac:dyDescent="0.15">
      <c r="B10792" s="15">
        <v>5</v>
      </c>
      <c r="C10792" s="18" t="str">
        <f>'Convert_ABH script_mem'!D6</f>
        <v>LGNum &lt;- 1:nrow(LG)</v>
      </c>
      <c r="D10792"/>
      <c r="E10792"/>
      <c r="F10792"/>
      <c r="G10792"/>
    </row>
    <row r="10793" spans="1:7" x14ac:dyDescent="0.15">
      <c r="B10793" s="15">
        <v>6</v>
      </c>
      <c r="C10793" s="18" t="str">
        <f>'Convert_ABH script_mem'!D7</f>
        <v>LG &lt;- cbind(LG, LGNum)</v>
      </c>
      <c r="D10793"/>
      <c r="E10793"/>
      <c r="F10793"/>
      <c r="G10793"/>
    </row>
    <row r="10794" spans="1:7" x14ac:dyDescent="0.15">
      <c r="B10794" s="15">
        <v>7</v>
      </c>
      <c r="C10794" s="18" t="str">
        <f>'Convert_ABH script_mem'!D8</f>
        <v>write.csv(LG, "C:/NGS/save/Linkage_group_list.csv", row.names=F)</v>
      </c>
      <c r="D10794"/>
      <c r="E10794"/>
      <c r="F10794"/>
      <c r="G10794"/>
    </row>
    <row r="10795" spans="1:7" x14ac:dyDescent="0.15">
      <c r="B10795" s="15">
        <v>8</v>
      </c>
      <c r="C10795" s="18" t="str">
        <f>'Convert_ABH script_mem'!D9</f>
        <v>genoL &lt;- geno$Linkage_group</v>
      </c>
      <c r="D10795"/>
      <c r="E10795"/>
      <c r="F10795"/>
      <c r="G10795"/>
    </row>
    <row r="10796" spans="1:7" x14ac:dyDescent="0.15">
      <c r="B10796" s="15">
        <v>9</v>
      </c>
      <c r="C10796" s="18" t="str">
        <f>'Convert_ABH script_mem'!D10</f>
        <v>for(i in 1:nrow(LG)){</v>
      </c>
      <c r="D10796"/>
      <c r="E10796"/>
      <c r="F10796"/>
      <c r="G10796"/>
    </row>
    <row r="10797" spans="1:7" x14ac:dyDescent="0.15">
      <c r="B10797" s="15">
        <v>10</v>
      </c>
      <c r="C10797" s="18" t="str">
        <f>'Convert_ABH script_mem'!D11</f>
        <v>LG1 &lt;- c(LG[i, 1])</v>
      </c>
      <c r="D10797"/>
      <c r="E10797"/>
      <c r="F10797"/>
      <c r="G10797"/>
    </row>
    <row r="10798" spans="1:7" x14ac:dyDescent="0.15">
      <c r="B10798" s="15">
        <v>11</v>
      </c>
      <c r="C10798" s="18" t="str">
        <f>'Convert_ABH script_mem'!D12</f>
        <v>LG2 &lt;- c(LG[i, 2])</v>
      </c>
      <c r="D10798"/>
      <c r="E10798"/>
      <c r="F10798"/>
      <c r="G10798"/>
    </row>
    <row r="10799" spans="1:7" x14ac:dyDescent="0.15">
      <c r="B10799" s="15">
        <v>12</v>
      </c>
      <c r="C10799" s="18" t="str">
        <f>'Convert_ABH script_mem'!D13</f>
        <v>genoL &lt;- gsub(LG1, LG2, genoL)</v>
      </c>
      <c r="D10799"/>
      <c r="E10799"/>
      <c r="F10799"/>
      <c r="G10799"/>
    </row>
    <row r="10800" spans="1:7" x14ac:dyDescent="0.15">
      <c r="B10800" s="15">
        <v>13</v>
      </c>
      <c r="C10800" s="18" t="str">
        <f>'Convert_ABH script_mem'!D14</f>
        <v>}</v>
      </c>
      <c r="D10800"/>
      <c r="E10800"/>
      <c r="F10800"/>
      <c r="G10800"/>
    </row>
    <row r="10801" spans="2:3" customFormat="1" x14ac:dyDescent="0.15">
      <c r="B10801" s="15">
        <v>14</v>
      </c>
      <c r="C10801" s="18" t="str">
        <f>'Convert_ABH script_mem'!D15</f>
        <v>geno$Linkage_group &lt;- genoL</v>
      </c>
    </row>
    <row r="10802" spans="2:3" customFormat="1" x14ac:dyDescent="0.15">
      <c r="B10802" s="15">
        <v>15</v>
      </c>
      <c r="C10802" s="18" t="str">
        <f>'Convert_ABH script_mem'!D16</f>
        <v>ge &lt;- geno[1:nrow(geno), 1:10]</v>
      </c>
    </row>
    <row r="10803" spans="2:3" customFormat="1" x14ac:dyDescent="0.15">
      <c r="B10803" s="15">
        <v>16</v>
      </c>
      <c r="C10803" s="18" t="str">
        <f>'Convert_ABH script_mem'!D17</f>
        <v>no &lt;- geno[1:nrow(geno), 11:ncol(geno)]</v>
      </c>
    </row>
    <row r="10804" spans="2:3" customFormat="1" x14ac:dyDescent="0.15">
      <c r="B10804" s="15">
        <v>17</v>
      </c>
      <c r="C10804" s="18" t="str">
        <f>'Convert_ABH script_mem'!D18</f>
        <v>no[no &gt; 0] &lt;- 10</v>
      </c>
    </row>
    <row r="10805" spans="2:3" customFormat="1" x14ac:dyDescent="0.15">
      <c r="B10805" s="15">
        <v>18</v>
      </c>
      <c r="C10805" s="18" t="str">
        <f>'Convert_ABH script_mem'!D19</f>
        <v>geno &lt;- cbind(ge, no)</v>
      </c>
    </row>
    <row r="10806" spans="2:3" customFormat="1" x14ac:dyDescent="0.15">
      <c r="B10806" s="15">
        <v>19</v>
      </c>
      <c r="C10806" s="18" t="str">
        <f>'Convert_ABH script_mem'!D20</f>
        <v>Parent &lt;- substring(geno$Marker, 1,2)</v>
      </c>
    </row>
    <row r="10807" spans="2:3" customFormat="1" x14ac:dyDescent="0.15">
      <c r="B10807" s="15">
        <v>20</v>
      </c>
      <c r="C10807" s="18" t="str">
        <f>'Convert_ABH script_mem'!D21</f>
        <v>Pageno &lt;- cbind(Parent, geno)</v>
      </c>
    </row>
    <row r="10808" spans="2:3" customFormat="1" x14ac:dyDescent="0.15">
      <c r="B10808" s="15">
        <v>21</v>
      </c>
      <c r="C10808" s="18" t="str">
        <f>'Convert_ABH script_mem'!D22</f>
        <v>id &lt;- paste(geno[1:nrow(geno), 7],geno[1:nrow(geno), 8], sep="_")</v>
      </c>
    </row>
    <row r="10809" spans="2:3" customFormat="1" x14ac:dyDescent="0.15">
      <c r="B10809" s="15">
        <v>22</v>
      </c>
      <c r="C10809" s="18" t="str">
        <f>'Convert_ABH script_mem'!D23</f>
        <v>Paid &lt;- paste(Parent,id, sep="*")</v>
      </c>
    </row>
    <row r="10810" spans="2:3" customFormat="1" x14ac:dyDescent="0.15">
      <c r="B10810" s="15">
        <v>23</v>
      </c>
      <c r="C10810" s="18" t="str">
        <f>'Convert_ABH script_mem'!D24</f>
        <v>idPageno &lt;- cbind(id, Pageno)</v>
      </c>
    </row>
    <row r="10811" spans="2:3" customFormat="1" x14ac:dyDescent="0.15">
      <c r="B10811" s="15">
        <v>24</v>
      </c>
      <c r="C10811" s="18" t="str">
        <f>'Convert_ABH script_mem'!D25</f>
        <v>PaididPageno &lt;- cbind(Paid, idPageno)</v>
      </c>
    </row>
    <row r="10812" spans="2:3" customFormat="1" x14ac:dyDescent="0.15">
      <c r="B10812" s="15">
        <v>25</v>
      </c>
      <c r="C10812" s="18" t="str">
        <f>'Convert_ABH script_mem'!D26</f>
        <v>Number &lt;- paste(1:nrow(PaididPageno))</v>
      </c>
    </row>
    <row r="10813" spans="2:3" customFormat="1" x14ac:dyDescent="0.15">
      <c r="B10813" s="15">
        <v>26</v>
      </c>
      <c r="C10813" s="18" t="str">
        <f>'Convert_ABH script_mem'!D27</f>
        <v>NuPaididPageno &lt;- cbind(Number, PaididPageno)</v>
      </c>
    </row>
    <row r="10814" spans="2:3" customFormat="1" x14ac:dyDescent="0.15">
      <c r="B10814" s="15">
        <v>27</v>
      </c>
      <c r="C10814" s="18" t="str">
        <f>'Convert_ABH script_mem'!D28</f>
        <v>write.csv(table(NuPaididPageno$Paid), "C:/NGS/save/Genotype_table.csv", row.names=F)</v>
      </c>
    </row>
    <row r="10815" spans="2:3" customFormat="1" x14ac:dyDescent="0.15">
      <c r="B10815" s="15">
        <v>28</v>
      </c>
      <c r="C10815" s="18" t="str">
        <f>'Convert_ABH script_mem'!D29</f>
        <v>table &lt;- read.csv("C:/NGS/save/Genotype_table.csv", col.names=c("table","freq"))</v>
      </c>
    </row>
    <row r="10816" spans="2:3" customFormat="1" x14ac:dyDescent="0.15">
      <c r="B10816" s="15">
        <v>29</v>
      </c>
      <c r="C10816" s="18" t="str">
        <f>'Convert_ABH script_mem'!D30</f>
        <v>file.remove("C:/NGS/save/Genotype_table.csv")</v>
      </c>
    </row>
    <row r="10817" spans="2:3" customFormat="1" x14ac:dyDescent="0.15">
      <c r="B10817" s="15">
        <v>30</v>
      </c>
      <c r="C10817" s="18" t="str">
        <f>'Convert_ABH script_mem'!D31</f>
        <v>table &lt;- subset(table,freq&lt;2)</v>
      </c>
    </row>
    <row r="10818" spans="2:3" customFormat="1" x14ac:dyDescent="0.15">
      <c r="B10818" s="15">
        <v>31</v>
      </c>
      <c r="C10818" s="18" t="str">
        <f>'Convert_ABH script_mem'!D32</f>
        <v>unique &lt;- NuPaididPageno[match(table$table, NuPaididPageno$Paid),]</v>
      </c>
    </row>
    <row r="10819" spans="2:3" customFormat="1" x14ac:dyDescent="0.15">
      <c r="B10819" s="15">
        <v>32</v>
      </c>
      <c r="C10819" s="18" t="str">
        <f>'Convert_ABH script_mem'!D33</f>
        <v>write.csv(unique, "C:/NGS/save/Genotype_unique.csv", row.names=F)</v>
      </c>
    </row>
    <row r="10820" spans="2:3" customFormat="1" x14ac:dyDescent="0.15">
      <c r="B10820" s="15">
        <v>33</v>
      </c>
      <c r="C10820" s="18" t="str">
        <f>'Convert_ABH script_mem'!D34</f>
        <v>unique &lt;- read.csv("C:/NGS/save/Genotype_unique.csv")</v>
      </c>
    </row>
    <row r="10821" spans="2:3" customFormat="1" x14ac:dyDescent="0.15">
      <c r="B10821" s="15">
        <v>34</v>
      </c>
      <c r="C10821" s="18" t="str">
        <f>'Convert_ABH script_mem'!D35</f>
        <v>file.remove("C:/NGS/save/Genotype_unique.csv")</v>
      </c>
    </row>
    <row r="10822" spans="2:3" customFormat="1" x14ac:dyDescent="0.15">
      <c r="B10822" s="15">
        <v>35</v>
      </c>
      <c r="C10822" s="18" t="str">
        <f>'Convert_ABH script_mem'!D36</f>
        <v>unique &lt;- unique[order(unique$Number),]</v>
      </c>
    </row>
    <row r="10823" spans="2:3" customFormat="1" x14ac:dyDescent="0.15">
      <c r="B10823" s="15">
        <v>36</v>
      </c>
      <c r="C10823" s="18" t="str">
        <f>'Convert_ABH script_mem'!D37</f>
        <v>write.csv(table(unique$id), "C:/NGS/save/Genotype_table.csv", row.names=F)</v>
      </c>
    </row>
    <row r="10824" spans="2:3" customFormat="1" x14ac:dyDescent="0.15">
      <c r="B10824" s="15">
        <v>37</v>
      </c>
      <c r="C10824" s="18" t="str">
        <f>'Convert_ABH script_mem'!D38</f>
        <v>table &lt;- read.csv("C:/NGS/save/Genotype_table.csv", col.names=c("table","freq"))</v>
      </c>
    </row>
    <row r="10825" spans="2:3" customFormat="1" x14ac:dyDescent="0.15">
      <c r="B10825" s="15">
        <v>38</v>
      </c>
      <c r="C10825" s="18" t="str">
        <f>'Convert_ABH script_mem'!D39</f>
        <v>file.remove("C:/NGS/save/Genotype_table.csv")</v>
      </c>
    </row>
    <row r="10826" spans="2:3" customFormat="1" x14ac:dyDescent="0.15">
      <c r="B10826" s="15">
        <v>39</v>
      </c>
      <c r="C10826" s="18" t="str">
        <f>'Convert_ABH script_mem'!D40</f>
        <v>table &lt;- subset(table,freq==2)</v>
      </c>
    </row>
    <row r="10827" spans="2:3" customFormat="1" x14ac:dyDescent="0.15">
      <c r="B10827" s="15">
        <v>40</v>
      </c>
      <c r="C10827" s="18" t="str">
        <f>'Convert_ABH script_mem'!D41</f>
        <v>P1unique &lt;- unique[unique$Parent=="P1",]</v>
      </c>
    </row>
    <row r="10828" spans="2:3" customFormat="1" x14ac:dyDescent="0.15">
      <c r="B10828" s="15">
        <v>41</v>
      </c>
      <c r="C10828" s="18" t="str">
        <f>'Convert_ABH script_mem'!D42</f>
        <v>P2unique &lt;- unique[unique$Parent=="P2",]</v>
      </c>
    </row>
    <row r="10829" spans="2:3" customFormat="1" x14ac:dyDescent="0.15">
      <c r="B10829" s="15">
        <v>42</v>
      </c>
      <c r="C10829" s="18" t="str">
        <f>'Convert_ABH script_mem'!D43</f>
        <v>P1 &lt;- P1unique[match(table$table, P1unique$id),]</v>
      </c>
    </row>
    <row r="10830" spans="2:3" customFormat="1" x14ac:dyDescent="0.15">
      <c r="B10830" s="15">
        <v>43</v>
      </c>
      <c r="C10830" s="18" t="str">
        <f>'Convert_ABH script_mem'!D44</f>
        <v>P2 &lt;- P2unique[match(table$table, P2unique$id),]</v>
      </c>
    </row>
    <row r="10831" spans="2:3" customFormat="1" x14ac:dyDescent="0.15">
      <c r="B10831" s="15">
        <v>44</v>
      </c>
      <c r="C10831" s="18" t="str">
        <f>'Convert_ABH script_mem'!D45</f>
        <v>P1[1:nrow(P1),15:ncol(P1)][P1[1:nrow(P1),15:ncol(P1)]&gt;0] &lt;- "A"</v>
      </c>
    </row>
    <row r="10832" spans="2:3" customFormat="1" x14ac:dyDescent="0.15">
      <c r="B10832" s="15">
        <v>45</v>
      </c>
      <c r="C10832" s="18" t="str">
        <f>'Convert_ABH script_mem'!D46</f>
        <v>P2[1:nrow(P2),15:ncol(P2)][P2[1:nrow(P2),15:ncol(P2)]&gt;0] &lt;- "B"</v>
      </c>
    </row>
    <row r="10833" spans="2:3" customFormat="1" x14ac:dyDescent="0.15">
      <c r="B10833" s="15">
        <v>46</v>
      </c>
      <c r="C10833" s="18" t="str">
        <f>'Convert_ABH script_mem'!D47</f>
        <v>P1[1:nrow(P1),15:ncol(P1)][P1[1:nrow(P1),15:ncol(P1)]==P2[1:nrow(P2),15:ncol(P2)]] &lt;- "-"</v>
      </c>
    </row>
    <row r="10834" spans="2:3" customFormat="1" x14ac:dyDescent="0.15">
      <c r="B10834" s="15">
        <v>47</v>
      </c>
      <c r="C10834" s="18" t="str">
        <f>'Convert_ABH script_mem'!D48</f>
        <v>P2[1:nrow(P2),15:ncol(P2)][P1[1:nrow(P1),15:ncol(P1)]=="-"] &lt;- "-"</v>
      </c>
    </row>
    <row r="10835" spans="2:3" customFormat="1" x14ac:dyDescent="0.15">
      <c r="B10835" s="15">
        <v>48</v>
      </c>
      <c r="C10835" s="18" t="str">
        <f>'Convert_ABH script_mem'!D49</f>
        <v>P1[1:nrow(P1),15:ncol(P1)][P1[1:nrow(P1),15:ncol(P1)]==0] &lt;- "B"</v>
      </c>
    </row>
    <row r="10836" spans="2:3" customFormat="1" x14ac:dyDescent="0.15">
      <c r="B10836" s="15">
        <v>49</v>
      </c>
      <c r="C10836" s="18" t="str">
        <f>'Convert_ABH script_mem'!D50</f>
        <v>P2[1:nrow(P2),15:ncol(P2)][P2[1:nrow(P2),15:ncol(P2)]==0] &lt;- "A"</v>
      </c>
    </row>
    <row r="10837" spans="2:3" customFormat="1" x14ac:dyDescent="0.15">
      <c r="B10837" s="15">
        <v>50</v>
      </c>
      <c r="C10837" s="18" t="str">
        <f>'Convert_ABH script_mem'!D51</f>
        <v>P2[1:nrow(P2),15:ncol(P2)][P1[1:nrow(P1),15:ncol(P1)]!=P2[1:nrow(P2),15:ncol(P2)]] &lt;- "H"</v>
      </c>
    </row>
    <row r="10838" spans="2:3" customFormat="1" x14ac:dyDescent="0.15">
      <c r="B10838" s="15">
        <v>51</v>
      </c>
      <c r="C10838" s="18" t="str">
        <f>'Convert_ABH script_mem'!D52</f>
        <v>P1head &lt;- P1[1:nrow(P1),1:14]</v>
      </c>
    </row>
    <row r="10839" spans="2:3" customFormat="1" x14ac:dyDescent="0.15">
      <c r="B10839" s="15">
        <v>52</v>
      </c>
      <c r="C10839" s="18" t="str">
        <f>'Convert_ABH script_mem'!D53</f>
        <v>P1P2 &lt;- cbind(P1head, P2)</v>
      </c>
    </row>
    <row r="10840" spans="2:3" customFormat="1" x14ac:dyDescent="0.15">
      <c r="B10840" s="15">
        <v>53</v>
      </c>
      <c r="C10840" s="18" t="str">
        <f>'Convert_ABH script_mem'!D54</f>
        <v>P1P2 &lt;- P1P2[order(P1P2$Number),]</v>
      </c>
    </row>
    <row r="10841" spans="2:3" customFormat="1" x14ac:dyDescent="0.15">
      <c r="B10841" s="15">
        <v>54</v>
      </c>
      <c r="C10841" s="18" t="str">
        <f>'Convert_ABH script_mem'!D55</f>
        <v>CSVS &lt;- P1P2[,-(1:2)]</v>
      </c>
    </row>
    <row r="10842" spans="2:3" customFormat="1" x14ac:dyDescent="0.15">
      <c r="B10842" s="15">
        <v>55</v>
      </c>
      <c r="C10842" s="18" t="str">
        <f>'Convert_ABH script_mem'!D56</f>
        <v>CSVS &lt;- CSVS[,-(2:8)]</v>
      </c>
    </row>
    <row r="10843" spans="2:3" customFormat="1" x14ac:dyDescent="0.15">
      <c r="B10843" s="15">
        <v>56</v>
      </c>
      <c r="C10843" s="18" t="str">
        <f>'Convert_ABH script_mem'!D57</f>
        <v>CSVS &lt;- CSVS[,-(3:19)]</v>
      </c>
    </row>
    <row r="10844" spans="2:3" customFormat="1" x14ac:dyDescent="0.15">
      <c r="B10844" s="15">
        <v>57</v>
      </c>
      <c r="C10844" s="18" t="str">
        <f>'Convert_ABH script_mem'!D58</f>
        <v>CSVS &lt;- t(CSVS)</v>
      </c>
    </row>
    <row r="10845" spans="2:3" customFormat="1" x14ac:dyDescent="0.15">
      <c r="B10845" s="15">
        <v>58</v>
      </c>
      <c r="C10845" s="18" t="str">
        <f>'Convert_ABH script_mem'!D59</f>
        <v>write.csv(CSVS, "C:/NGS/save/Genotype_csvs.csv")</v>
      </c>
    </row>
    <row r="10846" spans="2:3" customFormat="1" x14ac:dyDescent="0.15">
      <c r="B10846" s="15">
        <v>59</v>
      </c>
      <c r="C10846" s="18" t="str">
        <f>'Convert_ABH script_mem'!D60</f>
        <v>CSVS &lt;- read.csv("C:/NGS/save/Genotype_csvs.csv", skip=1)</v>
      </c>
    </row>
    <row r="10847" spans="2:3" customFormat="1" x14ac:dyDescent="0.15">
      <c r="B10847" s="15">
        <v>60</v>
      </c>
      <c r="C10847" s="18" t="str">
        <f>'Convert_ABH script_mem'!D61</f>
        <v>CSVS[1,1] &lt;- "NA"</v>
      </c>
    </row>
    <row r="10848" spans="2:3" customFormat="1" x14ac:dyDescent="0.15">
      <c r="B10848" s="15">
        <v>61</v>
      </c>
      <c r="C10848" s="18" t="str">
        <f>'Convert_ABH script_mem'!D62</f>
        <v>file.remove("C:/NGS/save/Genotype_csvs.csv")</v>
      </c>
    </row>
    <row r="10849" spans="2:3" customFormat="1" x14ac:dyDescent="0.15">
      <c r="B10849" s="15">
        <v>62</v>
      </c>
      <c r="C10849" s="18" t="str">
        <f>'Convert_ABH script_mem'!D63</f>
        <v>write.csv(CSVS, "C:/NGS/save/Genotype_csvs_mem.csv", row.names=F, na = "  ")</v>
      </c>
    </row>
    <row r="10850" spans="2:3" customFormat="1" x14ac:dyDescent="0.15">
      <c r="B10850" s="15">
        <v>63</v>
      </c>
      <c r="C10850" s="18" t="str">
        <f>'Convert_ABH script_mem'!D64</f>
        <v>PagenoP1 &lt;- subset(Pageno, Parent=="P1")</v>
      </c>
    </row>
    <row r="10851" spans="2:3" customFormat="1" x14ac:dyDescent="0.15">
      <c r="B10851" s="15">
        <v>64</v>
      </c>
      <c r="C10851" s="18" t="str">
        <f>'Convert_ABH script_mem'!D65</f>
        <v>PagenoP2 &lt;- subset(Pageno, Parent=="P2")</v>
      </c>
    </row>
    <row r="10852" spans="2:3" customFormat="1" x14ac:dyDescent="0.15">
      <c r="B10852" s="15">
        <v>65</v>
      </c>
      <c r="C10852" s="18" t="str">
        <f>'Convert_ABH script_mem'!D66</f>
        <v>PagenoP1L1 &lt;- subset(PagenoP1, Linkage_group==1)</v>
      </c>
    </row>
    <row r="10853" spans="2:3" customFormat="1" x14ac:dyDescent="0.15">
      <c r="B10853" s="15">
        <v>66</v>
      </c>
      <c r="C10853" s="18" t="str">
        <f>'Convert_ABH script_mem'!D67</f>
        <v>noP1L1 &lt;- PagenoP1L1[1:nrow(PagenoP1L1), 12:ncol(PagenoP1L1)]</v>
      </c>
    </row>
    <row r="10854" spans="2:3" customFormat="1" x14ac:dyDescent="0.15">
      <c r="B10854" s="15">
        <v>67</v>
      </c>
      <c r="C10854" s="18" t="str">
        <f>'Convert_ABH script_mem'!D68</f>
        <v>x &lt;- 1:ncol(noP1L1)</v>
      </c>
    </row>
    <row r="10855" spans="2:3" customFormat="1" x14ac:dyDescent="0.15">
      <c r="B10855" s="15">
        <v>68</v>
      </c>
      <c r="C10855" s="18" t="str">
        <f>'Convert_ABH script_mem'!D69</f>
        <v>y &lt;- abs(noP1L1[1:nrow(noP1L1), x]-noP1L1[1+1:nrow(noP1L1), x])+abs(noP1L1[1+1:nrow(noP1L1), x]-noP1L1[2+1:nrow(noP1L1), x])</v>
      </c>
    </row>
    <row r="10856" spans="2:3" customFormat="1" x14ac:dyDescent="0.15">
      <c r="B10856" s="15">
        <v>69</v>
      </c>
      <c r="C10856" s="18" t="str">
        <f>'Convert_ABH script_mem'!D70</f>
        <v>z &lt;- apply(y, MARGIN=1, sum)</v>
      </c>
    </row>
    <row r="10857" spans="2:3" customFormat="1" x14ac:dyDescent="0.15">
      <c r="B10857" s="15">
        <v>70</v>
      </c>
      <c r="C10857" s="18" t="str">
        <f>'Convert_ABH script_mem'!D71</f>
        <v>v &lt;- z[-nrow(noP1L1)]</v>
      </c>
    </row>
    <row r="10858" spans="2:3" customFormat="1" x14ac:dyDescent="0.15">
      <c r="B10858" s="15">
        <v>71</v>
      </c>
      <c r="C10858" s="18" t="str">
        <f>'Convert_ABH script_mem'!D72</f>
        <v>v &lt;- v[-(nrow(noP1L1)-1)]</v>
      </c>
    </row>
    <row r="10859" spans="2:3" customFormat="1" x14ac:dyDescent="0.15">
      <c r="B10859" s="15">
        <v>72</v>
      </c>
      <c r="C10859" s="18" t="str">
        <f>'Convert_ABH script_mem'!D73</f>
        <v>f &lt;- abs(noP1L1[1, x]-noP1L1[1+1, x])+abs(noP1L1[1, x]-noP1L1[1+1, x])</v>
      </c>
    </row>
    <row r="10860" spans="2:3" customFormat="1" x14ac:dyDescent="0.15">
      <c r="B10860" s="15">
        <v>73</v>
      </c>
      <c r="C10860" s="18" t="str">
        <f>'Convert_ABH script_mem'!D74</f>
        <v>first &lt;- apply(f, MARGIN=1, sum)</v>
      </c>
    </row>
    <row r="10861" spans="2:3" customFormat="1" x14ac:dyDescent="0.15">
      <c r="B10861" s="15">
        <v>74</v>
      </c>
      <c r="C10861" s="18" t="str">
        <f>'Convert_ABH script_mem'!D75</f>
        <v>l &lt;- abs(noP1L1[nrow(noP1L1)-1, x]-noP1L1[nrow(noP1L1), x])+abs(noP1L1[nrow(noP1L1)-1, x]-noP1L1[nrow(noP1L1), x])</v>
      </c>
    </row>
    <row r="10862" spans="2:3" customFormat="1" x14ac:dyDescent="0.15">
      <c r="B10862" s="15">
        <v>75</v>
      </c>
      <c r="C10862" s="18" t="str">
        <f>'Convert_ABH script_mem'!D76</f>
        <v>last &lt;- apply(l, MARGIN=1, sum)</v>
      </c>
    </row>
    <row r="10863" spans="2:3" customFormat="1" x14ac:dyDescent="0.15">
      <c r="B10863" s="15">
        <v>76</v>
      </c>
      <c r="C10863" s="18" t="str">
        <f>'Convert_ABH script_mem'!D77</f>
        <v>mismatch &lt;- c(first, v, last)</v>
      </c>
    </row>
    <row r="10864" spans="2:3" customFormat="1" x14ac:dyDescent="0.15">
      <c r="B10864" s="15">
        <v>77</v>
      </c>
      <c r="C10864" s="18" t="str">
        <f>'Convert_ABH script_mem'!D78</f>
        <v>write.csv(cbind(mismatch, PagenoP1L1), file="C:/NGS/save/PagenoPL.csv", row.names=F)</v>
      </c>
    </row>
    <row r="10865" spans="2:3" customFormat="1" x14ac:dyDescent="0.15">
      <c r="B10865" s="15">
        <v>78</v>
      </c>
      <c r="C10865" s="18" t="str">
        <f>'Convert_ABH script_mem'!D79</f>
        <v>PagenoP1L1 &lt;- read.csv("C:/NGS/save/PagenoPL.csv",stringsAsFactors=F)</v>
      </c>
    </row>
    <row r="10866" spans="2:3" customFormat="1" x14ac:dyDescent="0.15">
      <c r="B10866" s="15">
        <v>79</v>
      </c>
      <c r="C10866" s="18" t="str">
        <f>'Convert_ABH script_mem'!D80</f>
        <v>PagenoP1L1 &lt;- subset(PagenoP1L1, PagenoP1L1$mismatch &lt; (ncol(no)*10*0.5))</v>
      </c>
    </row>
    <row r="10867" spans="2:3" customFormat="1" x14ac:dyDescent="0.15">
      <c r="B10867" s="15">
        <v>80</v>
      </c>
      <c r="C10867" s="18" t="str">
        <f>'Convert_ABH script_mem'!D81</f>
        <v>noP1L1 &lt;- PagenoP1L1[1:nrow(PagenoP1L1), 13:ncol(PagenoP1L1)]</v>
      </c>
    </row>
    <row r="10868" spans="2:3" customFormat="1" x14ac:dyDescent="0.15">
      <c r="B10868" s="15">
        <v>81</v>
      </c>
      <c r="C10868" s="18" t="str">
        <f>'Convert_ABH script_mem'!D82</f>
        <v>x &lt;- 1:ncol(noP1L1)</v>
      </c>
    </row>
    <row r="10869" spans="2:3" customFormat="1" x14ac:dyDescent="0.15">
      <c r="B10869" s="15">
        <v>82</v>
      </c>
      <c r="C10869" s="18" t="str">
        <f>'Convert_ABH script_mem'!D83</f>
        <v>y &lt;- abs(noP1L1[1:nrow(noP1L1), x]-noP1L1[1+1:nrow(noP1L1), x])+abs(noP1L1[1+1:nrow(noP1L1), x]-noP1L1[2+1:nrow(noP1L1), x])</v>
      </c>
    </row>
    <row r="10870" spans="2:3" customFormat="1" x14ac:dyDescent="0.15">
      <c r="B10870" s="15">
        <v>83</v>
      </c>
      <c r="C10870" s="18" t="str">
        <f>'Convert_ABH script_mem'!D84</f>
        <v>z &lt;- apply(y, MARGIN=1, sum)</v>
      </c>
    </row>
    <row r="10871" spans="2:3" customFormat="1" x14ac:dyDescent="0.15">
      <c r="B10871" s="15">
        <v>84</v>
      </c>
      <c r="C10871" s="18" t="str">
        <f>'Convert_ABH script_mem'!D85</f>
        <v>v &lt;- z[-nrow(noP1L1)]</v>
      </c>
    </row>
    <row r="10872" spans="2:3" customFormat="1" x14ac:dyDescent="0.15">
      <c r="B10872" s="15">
        <v>85</v>
      </c>
      <c r="C10872" s="18" t="str">
        <f>'Convert_ABH script_mem'!D86</f>
        <v>v &lt;- v[-(nrow(noP1L1)-1)]</v>
      </c>
    </row>
    <row r="10873" spans="2:3" customFormat="1" x14ac:dyDescent="0.15">
      <c r="B10873" s="15">
        <v>86</v>
      </c>
      <c r="C10873" s="18" t="str">
        <f>'Convert_ABH script_mem'!D87</f>
        <v>f &lt;- abs(noP1L1[1, x]-noP1L1[1+1, x])+abs(noP1L1[1, x]-noP1L1[1+1, x])</v>
      </c>
    </row>
    <row r="10874" spans="2:3" customFormat="1" x14ac:dyDescent="0.15">
      <c r="B10874" s="15">
        <v>87</v>
      </c>
      <c r="C10874" s="18" t="str">
        <f>'Convert_ABH script_mem'!D88</f>
        <v>first &lt;- apply(f, MARGIN=1, sum)</v>
      </c>
    </row>
    <row r="10875" spans="2:3" customFormat="1" x14ac:dyDescent="0.15">
      <c r="B10875" s="15">
        <v>88</v>
      </c>
      <c r="C10875" s="18" t="str">
        <f>'Convert_ABH script_mem'!D89</f>
        <v>l &lt;- abs(noP1L1[nrow(noP1L1)-1, x]-noP1L1[nrow(noP1L1), x])+abs(noP1L1[nrow(noP1L1)-1, x]-noP1L1[nrow(noP1L1), x])</v>
      </c>
    </row>
    <row r="10876" spans="2:3" customFormat="1" x14ac:dyDescent="0.15">
      <c r="B10876" s="15">
        <v>89</v>
      </c>
      <c r="C10876" s="18" t="str">
        <f>'Convert_ABH script_mem'!D90</f>
        <v>last &lt;- apply(l, MARGIN=1, sum)</v>
      </c>
    </row>
    <row r="10877" spans="2:3" customFormat="1" x14ac:dyDescent="0.15">
      <c r="B10877" s="15">
        <v>90</v>
      </c>
      <c r="C10877" s="18" t="str">
        <f>'Convert_ABH script_mem'!D91</f>
        <v>mismatch &lt;- c(first, v, last)</v>
      </c>
    </row>
    <row r="10878" spans="2:3" customFormat="1" x14ac:dyDescent="0.15">
      <c r="B10878" s="15">
        <v>91</v>
      </c>
      <c r="C10878" s="18" t="str">
        <f>'Convert_ABH script_mem'!D92</f>
        <v>write.csv(cbind(mismatch, PagenoP1L1), file="C:/NGS/save/PagenoPL.csv", row.names=F)</v>
      </c>
    </row>
    <row r="10879" spans="2:3" customFormat="1" x14ac:dyDescent="0.15">
      <c r="B10879" s="15">
        <v>92</v>
      </c>
      <c r="C10879" s="18" t="str">
        <f>'Convert_ABH script_mem'!D93</f>
        <v>PagenoP1L1 &lt;- read.csv("C:/NGS/save/PagenoPL.csv",stringsAsFactors=F)</v>
      </c>
    </row>
    <row r="10880" spans="2:3" customFormat="1" x14ac:dyDescent="0.15">
      <c r="B10880" s="15">
        <v>93</v>
      </c>
      <c r="C10880" s="18" t="str">
        <f>'Convert_ABH script_mem'!D94</f>
        <v>PagenoP1L1 &lt;- subset(PagenoP1L1, PagenoP1L1$mismatch &lt; (ncol(no)*10*0.5))</v>
      </c>
    </row>
    <row r="10881" spans="2:3" customFormat="1" x14ac:dyDescent="0.15">
      <c r="B10881" s="15">
        <v>94</v>
      </c>
      <c r="C10881" s="18" t="str">
        <f>'Convert_ABH script_mem'!D95</f>
        <v>noP1L1 &lt;- PagenoP1L1[1:nrow(PagenoP1L1), 14:ncol(PagenoP1L1)]</v>
      </c>
    </row>
    <row r="10882" spans="2:3" customFormat="1" x14ac:dyDescent="0.15">
      <c r="B10882" s="15">
        <v>95</v>
      </c>
      <c r="C10882" s="18" t="str">
        <f>'Convert_ABH script_mem'!D96</f>
        <v>x &lt;- 1:ncol(noP1L1)</v>
      </c>
    </row>
    <row r="10883" spans="2:3" customFormat="1" x14ac:dyDescent="0.15">
      <c r="B10883" s="15">
        <v>96</v>
      </c>
      <c r="C10883" s="18" t="str">
        <f>'Convert_ABH script_mem'!D97</f>
        <v>y &lt;- abs(noP1L1[1:nrow(noP1L1), x]-noP1L1[1+1:nrow(noP1L1), x])+abs(noP1L1[1+1:nrow(noP1L1), x]-noP1L1[2+1:nrow(noP1L1), x])</v>
      </c>
    </row>
    <row r="10884" spans="2:3" customFormat="1" x14ac:dyDescent="0.15">
      <c r="B10884" s="15">
        <v>97</v>
      </c>
      <c r="C10884" s="18" t="str">
        <f>'Convert_ABH script_mem'!D98</f>
        <v>z &lt;- apply(y, MARGIN=1, sum)</v>
      </c>
    </row>
    <row r="10885" spans="2:3" customFormat="1" x14ac:dyDescent="0.15">
      <c r="B10885" s="15">
        <v>98</v>
      </c>
      <c r="C10885" s="18" t="str">
        <f>'Convert_ABH script_mem'!D99</f>
        <v>v &lt;- z[-nrow(noP1L1)]</v>
      </c>
    </row>
    <row r="10886" spans="2:3" customFormat="1" x14ac:dyDescent="0.15">
      <c r="B10886" s="15">
        <v>99</v>
      </c>
      <c r="C10886" s="18" t="str">
        <f>'Convert_ABH script_mem'!D100</f>
        <v>v &lt;- v[-(nrow(noP1L1)-1)]</v>
      </c>
    </row>
    <row r="10887" spans="2:3" customFormat="1" x14ac:dyDescent="0.15">
      <c r="B10887" s="15">
        <v>100</v>
      </c>
      <c r="C10887" s="18" t="str">
        <f>'Convert_ABH script_mem'!D101</f>
        <v>f &lt;- abs(noP1L1[1, x]-noP1L1[1+1, x])+abs(noP1L1[1, x]-noP1L1[1+1, x])</v>
      </c>
    </row>
    <row r="10888" spans="2:3" customFormat="1" x14ac:dyDescent="0.15">
      <c r="B10888" s="15">
        <v>101</v>
      </c>
      <c r="C10888" s="18" t="str">
        <f>'Convert_ABH script_mem'!D102</f>
        <v>first &lt;- apply(f, MARGIN=1, sum)</v>
      </c>
    </row>
    <row r="10889" spans="2:3" customFormat="1" x14ac:dyDescent="0.15">
      <c r="B10889" s="15">
        <v>102</v>
      </c>
      <c r="C10889" s="18" t="str">
        <f>'Convert_ABH script_mem'!D103</f>
        <v>l &lt;- abs(noP1L1[nrow(noP1L1)-1, x]-noP1L1[nrow(noP1L1), x])+abs(noP1L1[nrow(noP1L1)-1, x]-noP1L1[nrow(noP1L1), x])</v>
      </c>
    </row>
    <row r="10890" spans="2:3" customFormat="1" x14ac:dyDescent="0.15">
      <c r="B10890" s="15">
        <v>103</v>
      </c>
      <c r="C10890" s="18" t="str">
        <f>'Convert_ABH script_mem'!D104</f>
        <v>last &lt;- apply(l, MARGIN=1, sum)</v>
      </c>
    </row>
    <row r="10891" spans="2:3" customFormat="1" x14ac:dyDescent="0.15">
      <c r="B10891" s="15">
        <v>104</v>
      </c>
      <c r="C10891" s="18" t="str">
        <f>'Convert_ABH script_mem'!D105</f>
        <v>mismatch &lt;- c(first, v, last)</v>
      </c>
    </row>
    <row r="10892" spans="2:3" customFormat="1" x14ac:dyDescent="0.15">
      <c r="B10892" s="15">
        <v>105</v>
      </c>
      <c r="C10892" s="18" t="str">
        <f>'Convert_ABH script_mem'!D106</f>
        <v>write.csv(cbind(mismatch, PagenoP1L1), file="C:/NGS/save/PagenoPL.csv", row.names=F)</v>
      </c>
    </row>
    <row r="10893" spans="2:3" customFormat="1" x14ac:dyDescent="0.15">
      <c r="B10893" s="15">
        <v>106</v>
      </c>
      <c r="C10893" s="18" t="str">
        <f>'Convert_ABH script_mem'!D107</f>
        <v>PagenoP1L1 &lt;- read.csv("C:/NGS/save/PagenoPL.csv",stringsAsFactors=F)</v>
      </c>
    </row>
    <row r="10894" spans="2:3" customFormat="1" x14ac:dyDescent="0.15">
      <c r="B10894" s="15">
        <v>107</v>
      </c>
      <c r="C10894" s="18" t="str">
        <f>'Convert_ABH script_mem'!D108</f>
        <v>PagenoP1L1 &lt;- subset(PagenoP1L1, PagenoP1L1$mismatch &lt; (ncol(no)*10*0.4))</v>
      </c>
    </row>
    <row r="10895" spans="2:3" customFormat="1" x14ac:dyDescent="0.15">
      <c r="B10895" s="15">
        <v>108</v>
      </c>
      <c r="C10895" s="18" t="str">
        <f>'Convert_ABH script_mem'!D109</f>
        <v>PagenoP1L2 &lt;- subset(PagenoP1, Linkage_group==2)</v>
      </c>
    </row>
    <row r="10896" spans="2:3" customFormat="1" x14ac:dyDescent="0.15">
      <c r="B10896" s="15">
        <v>109</v>
      </c>
      <c r="C10896" s="18" t="str">
        <f>'Convert_ABH script_mem'!D110</f>
        <v>noP1L2 &lt;- PagenoP1L2[1:nrow(PagenoP1L2), 12:ncol(PagenoP1L2)]</v>
      </c>
    </row>
    <row r="10897" spans="2:3" customFormat="1" x14ac:dyDescent="0.15">
      <c r="B10897" s="15">
        <v>110</v>
      </c>
      <c r="C10897" s="18" t="str">
        <f>'Convert_ABH script_mem'!D111</f>
        <v>x &lt;- 1:ncol(noP1L2)</v>
      </c>
    </row>
    <row r="10898" spans="2:3" customFormat="1" x14ac:dyDescent="0.15">
      <c r="B10898" s="15">
        <v>111</v>
      </c>
      <c r="C10898" s="18" t="str">
        <f>'Convert_ABH script_mem'!D112</f>
        <v>y &lt;- abs(noP1L2[1:nrow(noP1L2), x]-noP1L2[1+1:nrow(noP1L2), x])+abs(noP1L2[1+1:nrow(noP1L2), x]-noP1L2[2+1:nrow(noP1L2), x])</v>
      </c>
    </row>
    <row r="10899" spans="2:3" customFormat="1" x14ac:dyDescent="0.15">
      <c r="B10899" s="15">
        <v>112</v>
      </c>
      <c r="C10899" s="18" t="str">
        <f>'Convert_ABH script_mem'!D113</f>
        <v>z &lt;- apply(y, MARGIN=1, sum)</v>
      </c>
    </row>
    <row r="10900" spans="2:3" customFormat="1" x14ac:dyDescent="0.15">
      <c r="B10900" s="15">
        <v>113</v>
      </c>
      <c r="C10900" s="18" t="str">
        <f>'Convert_ABH script_mem'!D114</f>
        <v>v &lt;- z[-nrow(noP1L2)]</v>
      </c>
    </row>
    <row r="10901" spans="2:3" customFormat="1" x14ac:dyDescent="0.15">
      <c r="B10901" s="15">
        <v>114</v>
      </c>
      <c r="C10901" s="18" t="str">
        <f>'Convert_ABH script_mem'!D115</f>
        <v>v &lt;- v[-(nrow(noP1L2)-1)]</v>
      </c>
    </row>
    <row r="10902" spans="2:3" customFormat="1" x14ac:dyDescent="0.15">
      <c r="B10902" s="15">
        <v>115</v>
      </c>
      <c r="C10902" s="18" t="str">
        <f>'Convert_ABH script_mem'!D116</f>
        <v>f &lt;- abs(noP1L1[1, x]-noP1L1[1+1, x])+abs(noP1L1[1, x]-noP1L1[1+1, x])</v>
      </c>
    </row>
    <row r="10903" spans="2:3" customFormat="1" x14ac:dyDescent="0.15">
      <c r="B10903" s="15">
        <v>116</v>
      </c>
      <c r="C10903" s="18" t="str">
        <f>'Convert_ABH script_mem'!D117</f>
        <v>first &lt;- apply(f, MARGIN=1, sum)</v>
      </c>
    </row>
    <row r="10904" spans="2:3" customFormat="1" x14ac:dyDescent="0.15">
      <c r="B10904" s="15">
        <v>117</v>
      </c>
      <c r="C10904" s="18" t="str">
        <f>'Convert_ABH script_mem'!D118</f>
        <v>l &lt;- abs(noP1L1[nrow(noP1L1)-1, x]-noP1L1[nrow(noP1L1), x])+abs(noP1L1[nrow(noP1L1)-1, x]-noP1L1[nrow(noP1L1), x])</v>
      </c>
    </row>
    <row r="10905" spans="2:3" customFormat="1" x14ac:dyDescent="0.15">
      <c r="B10905" s="15">
        <v>118</v>
      </c>
      <c r="C10905" s="18" t="str">
        <f>'Convert_ABH script_mem'!D119</f>
        <v>last &lt;- apply(l, MARGIN=1, sum)</v>
      </c>
    </row>
    <row r="10906" spans="2:3" customFormat="1" x14ac:dyDescent="0.15">
      <c r="B10906" s="15">
        <v>119</v>
      </c>
      <c r="C10906" s="18" t="str">
        <f>'Convert_ABH script_mem'!D120</f>
        <v>mismatch &lt;- c(first, v, last)</v>
      </c>
    </row>
    <row r="10907" spans="2:3" customFormat="1" x14ac:dyDescent="0.15">
      <c r="B10907" s="15">
        <v>120</v>
      </c>
      <c r="C10907" s="18" t="str">
        <f>'Convert_ABH script_mem'!D121</f>
        <v>write.csv(cbind(mismatch, PagenoP1L2), file="C:/NGS/save/PagenoPL.csv", row.names=F)</v>
      </c>
    </row>
    <row r="10908" spans="2:3" customFormat="1" x14ac:dyDescent="0.15">
      <c r="B10908" s="15">
        <v>121</v>
      </c>
      <c r="C10908" s="18" t="str">
        <f>'Convert_ABH script_mem'!D122</f>
        <v>PagenoP1L2 &lt;- read.csv("C:/NGS/save/PagenoPL.csv",stringsAsFactors=F)</v>
      </c>
    </row>
    <row r="10909" spans="2:3" customFormat="1" x14ac:dyDescent="0.15">
      <c r="B10909" s="15">
        <v>122</v>
      </c>
      <c r="C10909" s="18" t="str">
        <f>'Convert_ABH script_mem'!D123</f>
        <v>PagenoP1L2 &lt;- subset(PagenoP1L2, PagenoP1L2$mismatch &lt; (ncol(no)*10*0.5))</v>
      </c>
    </row>
    <row r="10910" spans="2:3" customFormat="1" x14ac:dyDescent="0.15">
      <c r="B10910" s="15">
        <v>123</v>
      </c>
      <c r="C10910" s="18" t="str">
        <f>'Convert_ABH script_mem'!D124</f>
        <v>noP1L2 &lt;- PagenoP1L2[1:nrow(PagenoP1L2), 13:ncol(PagenoP1L2)]</v>
      </c>
    </row>
    <row r="10911" spans="2:3" customFormat="1" x14ac:dyDescent="0.15">
      <c r="B10911" s="15">
        <v>124</v>
      </c>
      <c r="C10911" s="18" t="str">
        <f>'Convert_ABH script_mem'!D125</f>
        <v>x &lt;- 1:ncol(noP1L2)</v>
      </c>
    </row>
    <row r="10912" spans="2:3" customFormat="1" x14ac:dyDescent="0.15">
      <c r="B10912" s="15">
        <v>125</v>
      </c>
      <c r="C10912" s="18" t="str">
        <f>'Convert_ABH script_mem'!D126</f>
        <v>y &lt;- abs(noP1L2[1:nrow(noP1L2), x]-noP1L2[1+1:nrow(noP1L2), x])+abs(noP1L2[1+1:nrow(noP1L2), x]-noP1L2[2+1:nrow(noP1L2), x])</v>
      </c>
    </row>
    <row r="10913" spans="2:3" customFormat="1" x14ac:dyDescent="0.15">
      <c r="B10913" s="15">
        <v>126</v>
      </c>
      <c r="C10913" s="18" t="str">
        <f>'Convert_ABH script_mem'!D127</f>
        <v>z &lt;- apply(y, MARGIN=1, sum)</v>
      </c>
    </row>
    <row r="10914" spans="2:3" customFormat="1" x14ac:dyDescent="0.15">
      <c r="B10914" s="15">
        <v>127</v>
      </c>
      <c r="C10914" s="18" t="str">
        <f>'Convert_ABH script_mem'!D128</f>
        <v>v &lt;- z[-nrow(noP1L2)]</v>
      </c>
    </row>
    <row r="10915" spans="2:3" customFormat="1" x14ac:dyDescent="0.15">
      <c r="B10915" s="15">
        <v>128</v>
      </c>
      <c r="C10915" s="18" t="str">
        <f>'Convert_ABH script_mem'!D129</f>
        <v>v &lt;- v[-(nrow(noP1L2)-1)]</v>
      </c>
    </row>
    <row r="10916" spans="2:3" customFormat="1" x14ac:dyDescent="0.15">
      <c r="B10916" s="15">
        <v>129</v>
      </c>
      <c r="C10916" s="18" t="str">
        <f>'Convert_ABH script_mem'!D130</f>
        <v>f &lt;- abs(noP1L1[1, x]-noP1L1[1+1, x])+abs(noP1L1[1, x]-noP1L1[1+1, x])</v>
      </c>
    </row>
    <row r="10917" spans="2:3" customFormat="1" x14ac:dyDescent="0.15">
      <c r="B10917" s="15">
        <v>130</v>
      </c>
      <c r="C10917" s="18" t="str">
        <f>'Convert_ABH script_mem'!D131</f>
        <v>first &lt;- apply(f, MARGIN=1, sum)</v>
      </c>
    </row>
    <row r="10918" spans="2:3" customFormat="1" x14ac:dyDescent="0.15">
      <c r="B10918" s="15">
        <v>131</v>
      </c>
      <c r="C10918" s="18" t="str">
        <f>'Convert_ABH script_mem'!D132</f>
        <v>l &lt;- abs(noP1L1[nrow(noP1L1)-1, x]-noP1L1[nrow(noP1L1), x])+abs(noP1L1[nrow(noP1L1)-1, x]-noP1L1[nrow(noP1L1), x])</v>
      </c>
    </row>
    <row r="10919" spans="2:3" customFormat="1" x14ac:dyDescent="0.15">
      <c r="B10919" s="15">
        <v>132</v>
      </c>
      <c r="C10919" s="18" t="str">
        <f>'Convert_ABH script_mem'!D133</f>
        <v>last &lt;- apply(l, MARGIN=1, sum)</v>
      </c>
    </row>
    <row r="10920" spans="2:3" customFormat="1" x14ac:dyDescent="0.15">
      <c r="B10920" s="15">
        <v>133</v>
      </c>
      <c r="C10920" s="18" t="str">
        <f>'Convert_ABH script_mem'!D134</f>
        <v>mismatch &lt;- c(first, v, last)</v>
      </c>
    </row>
    <row r="10921" spans="2:3" customFormat="1" x14ac:dyDescent="0.15">
      <c r="B10921" s="15">
        <v>134</v>
      </c>
      <c r="C10921" s="18" t="str">
        <f>'Convert_ABH script_mem'!D135</f>
        <v>write.csv(cbind(mismatch, PagenoP1L2), file="C:/NGS/save/PagenoPL.csv", row.names=F)</v>
      </c>
    </row>
    <row r="10922" spans="2:3" customFormat="1" x14ac:dyDescent="0.15">
      <c r="B10922" s="15">
        <v>135</v>
      </c>
      <c r="C10922" s="18" t="str">
        <f>'Convert_ABH script_mem'!D136</f>
        <v>PagenoP1L2 &lt;- read.csv("C:/NGS/save/PagenoPL.csv",stringsAsFactors=F)</v>
      </c>
    </row>
    <row r="10923" spans="2:3" customFormat="1" x14ac:dyDescent="0.15">
      <c r="B10923" s="15">
        <v>136</v>
      </c>
      <c r="C10923" s="18" t="str">
        <f>'Convert_ABH script_mem'!D137</f>
        <v>PagenoP1L2 &lt;- subset(PagenoP1L2, PagenoP1L2$mismatch &lt; (ncol(no)*10*0.5))</v>
      </c>
    </row>
    <row r="10924" spans="2:3" customFormat="1" x14ac:dyDescent="0.15">
      <c r="B10924" s="15">
        <v>137</v>
      </c>
      <c r="C10924" s="18" t="str">
        <f>'Convert_ABH script_mem'!D138</f>
        <v>noP1L2 &lt;- PagenoP1L2[1:nrow(PagenoP1L2), 14:ncol(PagenoP1L2)]</v>
      </c>
    </row>
    <row r="10925" spans="2:3" customFormat="1" x14ac:dyDescent="0.15">
      <c r="B10925" s="15">
        <v>138</v>
      </c>
      <c r="C10925" s="18" t="str">
        <f>'Convert_ABH script_mem'!D139</f>
        <v>x &lt;- 1:ncol(noP1L2)</v>
      </c>
    </row>
    <row r="10926" spans="2:3" customFormat="1" x14ac:dyDescent="0.15">
      <c r="B10926" s="15">
        <v>139</v>
      </c>
      <c r="C10926" s="18" t="str">
        <f>'Convert_ABH script_mem'!D140</f>
        <v>y &lt;- abs(noP1L2[1:nrow(noP1L2), x]-noP1L2[1+1:nrow(noP1L2), x])+abs(noP1L2[1+1:nrow(noP1L2), x]-noP1L2[2+1:nrow(noP1L2), x])</v>
      </c>
    </row>
    <row r="10927" spans="2:3" customFormat="1" x14ac:dyDescent="0.15">
      <c r="B10927" s="15">
        <v>140</v>
      </c>
      <c r="C10927" s="18" t="str">
        <f>'Convert_ABH script_mem'!D141</f>
        <v>z &lt;- apply(y, MARGIN=1, sum)</v>
      </c>
    </row>
    <row r="10928" spans="2:3" customFormat="1" x14ac:dyDescent="0.15">
      <c r="B10928" s="15">
        <v>141</v>
      </c>
      <c r="C10928" s="18" t="str">
        <f>'Convert_ABH script_mem'!D142</f>
        <v>v &lt;- z[-nrow(noP1L2)]</v>
      </c>
    </row>
    <row r="10929" spans="2:3" customFormat="1" x14ac:dyDescent="0.15">
      <c r="B10929" s="15">
        <v>142</v>
      </c>
      <c r="C10929" s="18" t="str">
        <f>'Convert_ABH script_mem'!D143</f>
        <v>v &lt;- v[-(nrow(noP1L2)-1)]</v>
      </c>
    </row>
    <row r="10930" spans="2:3" customFormat="1" x14ac:dyDescent="0.15">
      <c r="B10930" s="15">
        <v>143</v>
      </c>
      <c r="C10930" s="18" t="str">
        <f>'Convert_ABH script_mem'!D144</f>
        <v>f &lt;- abs(noP1L1[1, x]-noP1L1[1+1, x])+abs(noP1L1[1, x]-noP1L1[1+1, x])</v>
      </c>
    </row>
    <row r="10931" spans="2:3" customFormat="1" x14ac:dyDescent="0.15">
      <c r="B10931" s="15">
        <v>144</v>
      </c>
      <c r="C10931" s="18" t="str">
        <f>'Convert_ABH script_mem'!D145</f>
        <v>first &lt;- apply(f, MARGIN=1, sum)</v>
      </c>
    </row>
    <row r="10932" spans="2:3" customFormat="1" x14ac:dyDescent="0.15">
      <c r="B10932" s="15">
        <v>145</v>
      </c>
      <c r="C10932" s="18" t="str">
        <f>'Convert_ABH script_mem'!D146</f>
        <v>l &lt;- abs(noP1L1[nrow(noP1L1)-1, x]-noP1L1[nrow(noP1L1), x])+abs(noP1L1[nrow(noP1L1)-1, x]-noP1L1[nrow(noP1L1), x])</v>
      </c>
    </row>
    <row r="10933" spans="2:3" customFormat="1" x14ac:dyDescent="0.15">
      <c r="B10933" s="15">
        <v>146</v>
      </c>
      <c r="C10933" s="18" t="str">
        <f>'Convert_ABH script_mem'!D147</f>
        <v>last &lt;- apply(l, MARGIN=1, sum)</v>
      </c>
    </row>
    <row r="10934" spans="2:3" customFormat="1" x14ac:dyDescent="0.15">
      <c r="B10934" s="15">
        <v>147</v>
      </c>
      <c r="C10934" s="18" t="str">
        <f>'Convert_ABH script_mem'!D148</f>
        <v>mismatch &lt;- c(first, v, last)</v>
      </c>
    </row>
    <row r="10935" spans="2:3" customFormat="1" x14ac:dyDescent="0.15">
      <c r="B10935" s="15">
        <v>148</v>
      </c>
      <c r="C10935" s="18" t="str">
        <f>'Convert_ABH script_mem'!D149</f>
        <v>write.csv(cbind(mismatch, PagenoP1L2), file="C:/NGS/save/PagenoPL.csv", row.names=F)</v>
      </c>
    </row>
    <row r="10936" spans="2:3" customFormat="1" x14ac:dyDescent="0.15">
      <c r="B10936" s="15">
        <v>149</v>
      </c>
      <c r="C10936" s="18" t="str">
        <f>'Convert_ABH script_mem'!D150</f>
        <v>PagenoP1L2 &lt;- read.csv("C:/NGS/save/PagenoPL.csv",stringsAsFactors=F)</v>
      </c>
    </row>
    <row r="10937" spans="2:3" customFormat="1" x14ac:dyDescent="0.15">
      <c r="B10937" s="15">
        <v>150</v>
      </c>
      <c r="C10937" s="18" t="str">
        <f>'Convert_ABH script_mem'!D151</f>
        <v>PagenoP1L2 &lt;- subset(PagenoP1L2, PagenoP1L2$mismatch &lt; (ncol(no)*10*0.4))</v>
      </c>
    </row>
    <row r="10938" spans="2:3" customFormat="1" x14ac:dyDescent="0.15">
      <c r="B10938" s="15">
        <v>151</v>
      </c>
      <c r="C10938" s="18" t="str">
        <f>'Convert_ABH script_mem'!D152</f>
        <v>PagenoP1select &lt;- rbind(PagenoP1L1, PagenoP1L2)</v>
      </c>
    </row>
    <row r="10939" spans="2:3" customFormat="1" x14ac:dyDescent="0.15">
      <c r="B10939" s="15">
        <v>152</v>
      </c>
      <c r="C10939" s="18" t="str">
        <f>'Convert_ABH script_mem'!D153</f>
        <v>for(g in 3:nrow(LG)){</v>
      </c>
    </row>
    <row r="10940" spans="2:3" customFormat="1" x14ac:dyDescent="0.15">
      <c r="B10940" s="15">
        <v>153</v>
      </c>
      <c r="C10940" s="18" t="str">
        <f>'Convert_ABH script_mem'!D154</f>
        <v>PagenoP1Lg &lt;- subset(PagenoP1, Linkage_group==g)</v>
      </c>
    </row>
    <row r="10941" spans="2:3" customFormat="1" x14ac:dyDescent="0.15">
      <c r="B10941" s="15">
        <v>154</v>
      </c>
      <c r="C10941" s="18" t="str">
        <f>'Convert_ABH script_mem'!D155</f>
        <v>noP1Lg &lt;- PagenoP1Lg[1:nrow(PagenoP1Lg), 12:ncol(PagenoP1Lg)]</v>
      </c>
    </row>
    <row r="10942" spans="2:3" customFormat="1" x14ac:dyDescent="0.15">
      <c r="B10942" s="15">
        <v>155</v>
      </c>
      <c r="C10942" s="18" t="str">
        <f>'Convert_ABH script_mem'!D156</f>
        <v>x &lt;- 1:ncol(noP1Lg)</v>
      </c>
    </row>
    <row r="10943" spans="2:3" customFormat="1" x14ac:dyDescent="0.15">
      <c r="B10943" s="15">
        <v>156</v>
      </c>
      <c r="C10943" s="18" t="str">
        <f>'Convert_ABH script_mem'!D157</f>
        <v>y &lt;- abs(noP1Lg[1:nrow(noP1Lg), x]-noP1Lg[1+1:nrow(noP1Lg), x])+abs(noP1Lg[1+1:nrow(noP1Lg), x]-noP1Lg[2+1:nrow(noP1Lg), x])</v>
      </c>
    </row>
    <row r="10944" spans="2:3" customFormat="1" x14ac:dyDescent="0.15">
      <c r="B10944" s="15">
        <v>157</v>
      </c>
      <c r="C10944" s="18" t="str">
        <f>'Convert_ABH script_mem'!D158</f>
        <v>z &lt;- apply(y, MARGIN=1, sum)</v>
      </c>
    </row>
    <row r="10945" spans="2:3" customFormat="1" x14ac:dyDescent="0.15">
      <c r="B10945" s="15">
        <v>158</v>
      </c>
      <c r="C10945" s="18" t="str">
        <f>'Convert_ABH script_mem'!D159</f>
        <v>v &lt;- z[-nrow(noP1Lg)]</v>
      </c>
    </row>
    <row r="10946" spans="2:3" customFormat="1" x14ac:dyDescent="0.15">
      <c r="B10946" s="15">
        <v>159</v>
      </c>
      <c r="C10946" s="18" t="str">
        <f>'Convert_ABH script_mem'!D160</f>
        <v>v &lt;- v[-(nrow(noP1Lg)-1)]</v>
      </c>
    </row>
    <row r="10947" spans="2:3" customFormat="1" x14ac:dyDescent="0.15">
      <c r="B10947" s="15">
        <v>160</v>
      </c>
      <c r="C10947" s="18" t="str">
        <f>'Convert_ABH script_mem'!D161</f>
        <v>f &lt;- abs(noP1L1[1, x]-noP1L1[1+1, x])+abs(noP1L1[1, x]-noP1L1[1+1, x])</v>
      </c>
    </row>
    <row r="10948" spans="2:3" customFormat="1" x14ac:dyDescent="0.15">
      <c r="B10948" s="15">
        <v>161</v>
      </c>
      <c r="C10948" s="18" t="str">
        <f>'Convert_ABH script_mem'!D162</f>
        <v>first &lt;- apply(f, MARGIN=1, sum)</v>
      </c>
    </row>
    <row r="10949" spans="2:3" customFormat="1" x14ac:dyDescent="0.15">
      <c r="B10949" s="15">
        <v>162</v>
      </c>
      <c r="C10949" s="18" t="str">
        <f>'Convert_ABH script_mem'!D163</f>
        <v>l &lt;- abs(noP1L1[nrow(noP1L1)-1, x]-noP1L1[nrow(noP1L1), x])+abs(noP1L1[nrow(noP1L1)-1, x]-noP1L1[nrow(noP1L1), x])</v>
      </c>
    </row>
    <row r="10950" spans="2:3" customFormat="1" x14ac:dyDescent="0.15">
      <c r="B10950" s="15">
        <v>163</v>
      </c>
      <c r="C10950" s="18" t="str">
        <f>'Convert_ABH script_mem'!D164</f>
        <v>last &lt;- apply(l, MARGIN=1, sum)</v>
      </c>
    </row>
    <row r="10951" spans="2:3" customFormat="1" x14ac:dyDescent="0.15">
      <c r="B10951" s="15">
        <v>164</v>
      </c>
      <c r="C10951" s="18" t="str">
        <f>'Convert_ABH script_mem'!D165</f>
        <v>mismatch &lt;- c(first, v, last)</v>
      </c>
    </row>
    <row r="10952" spans="2:3" customFormat="1" x14ac:dyDescent="0.15">
      <c r="B10952" s="15">
        <v>165</v>
      </c>
      <c r="C10952" s="18" t="str">
        <f>'Convert_ABH script_mem'!D166</f>
        <v>write.csv(cbind(mismatch, PagenoP1Lg), file="C:/NGS/save/PagenoPL.csv", row.names=F)</v>
      </c>
    </row>
    <row r="10953" spans="2:3" customFormat="1" x14ac:dyDescent="0.15">
      <c r="B10953" s="15">
        <v>166</v>
      </c>
      <c r="C10953" s="18" t="str">
        <f>'Convert_ABH script_mem'!D167</f>
        <v>PagenoP1Lg &lt;- read.csv("C:/NGS/save/PagenoPL.csv",stringsAsFactors=F)</v>
      </c>
    </row>
    <row r="10954" spans="2:3" customFormat="1" x14ac:dyDescent="0.15">
      <c r="B10954" s="15">
        <v>167</v>
      </c>
      <c r="C10954" s="18" t="str">
        <f>'Convert_ABH script_mem'!D168</f>
        <v>PagenoP1Lg &lt;- subset(PagenoP1Lg, PagenoP1Lg$mismatch &lt; (ncol(no)*10*0.5))</v>
      </c>
    </row>
    <row r="10955" spans="2:3" customFormat="1" x14ac:dyDescent="0.15">
      <c r="B10955" s="15">
        <v>168</v>
      </c>
      <c r="C10955" s="18" t="str">
        <f>'Convert_ABH script_mem'!D169</f>
        <v>noP1Lg &lt;- PagenoP1Lg[1:nrow(PagenoP1Lg), 13:ncol(PagenoP1Lg)]</v>
      </c>
    </row>
    <row r="10956" spans="2:3" customFormat="1" x14ac:dyDescent="0.15">
      <c r="B10956" s="15">
        <v>169</v>
      </c>
      <c r="C10956" s="18" t="str">
        <f>'Convert_ABH script_mem'!D170</f>
        <v>x &lt;- 1:ncol(noP1Lg)</v>
      </c>
    </row>
    <row r="10957" spans="2:3" customFormat="1" x14ac:dyDescent="0.15">
      <c r="B10957" s="15">
        <v>170</v>
      </c>
      <c r="C10957" s="18" t="str">
        <f>'Convert_ABH script_mem'!D171</f>
        <v>y &lt;- abs(noP1Lg[1:nrow(noP1Lg), x]-noP1Lg[1+1:nrow(noP1Lg), x])+abs(noP1Lg[1+1:nrow(noP1Lg), x]-noP1Lg[2+1:nrow(noP1Lg), x])</v>
      </c>
    </row>
    <row r="10958" spans="2:3" customFormat="1" x14ac:dyDescent="0.15">
      <c r="B10958" s="15">
        <v>171</v>
      </c>
      <c r="C10958" s="18" t="str">
        <f>'Convert_ABH script_mem'!D172</f>
        <v>z &lt;- apply(y, MARGIN=1, sum)</v>
      </c>
    </row>
    <row r="10959" spans="2:3" customFormat="1" x14ac:dyDescent="0.15">
      <c r="B10959" s="15">
        <v>172</v>
      </c>
      <c r="C10959" s="18" t="str">
        <f>'Convert_ABH script_mem'!D173</f>
        <v>v &lt;- z[-nrow(noP1Lg)]</v>
      </c>
    </row>
    <row r="10960" spans="2:3" customFormat="1" x14ac:dyDescent="0.15">
      <c r="B10960" s="15">
        <v>173</v>
      </c>
      <c r="C10960" s="18" t="str">
        <f>'Convert_ABH script_mem'!D174</f>
        <v>v &lt;- v[-(nrow(noP1Lg)-1)]</v>
      </c>
    </row>
    <row r="10961" spans="2:3" customFormat="1" x14ac:dyDescent="0.15">
      <c r="B10961" s="15">
        <v>174</v>
      </c>
      <c r="C10961" s="18" t="str">
        <f>'Convert_ABH script_mem'!D175</f>
        <v>f &lt;- abs(noP1L1[1, x]-noP1L1[1+1, x])+abs(noP1L1[1, x]-noP1L1[1+1, x])</v>
      </c>
    </row>
    <row r="10962" spans="2:3" customFormat="1" x14ac:dyDescent="0.15">
      <c r="B10962" s="15">
        <v>175</v>
      </c>
      <c r="C10962" s="18" t="str">
        <f>'Convert_ABH script_mem'!D176</f>
        <v>first &lt;- apply(f, MARGIN=1, sum)</v>
      </c>
    </row>
    <row r="10963" spans="2:3" customFormat="1" x14ac:dyDescent="0.15">
      <c r="B10963" s="15">
        <v>176</v>
      </c>
      <c r="C10963" s="18" t="str">
        <f>'Convert_ABH script_mem'!D177</f>
        <v>l &lt;- abs(noP1L1[nrow(noP1L1)-1, x]-noP1L1[nrow(noP1L1), x])+abs(noP1L1[nrow(noP1L1)-1, x]-noP1L1[nrow(noP1L1), x])</v>
      </c>
    </row>
    <row r="10964" spans="2:3" customFormat="1" x14ac:dyDescent="0.15">
      <c r="B10964" s="15">
        <v>177</v>
      </c>
      <c r="C10964" s="18" t="str">
        <f>'Convert_ABH script_mem'!D178</f>
        <v>last &lt;- apply(l, MARGIN=1, sum)</v>
      </c>
    </row>
    <row r="10965" spans="2:3" customFormat="1" x14ac:dyDescent="0.15">
      <c r="B10965" s="15">
        <v>178</v>
      </c>
      <c r="C10965" s="18" t="str">
        <f>'Convert_ABH script_mem'!D179</f>
        <v>mismatch &lt;- c(first, v, last)</v>
      </c>
    </row>
    <row r="10966" spans="2:3" customFormat="1" x14ac:dyDescent="0.15">
      <c r="B10966" s="15">
        <v>179</v>
      </c>
      <c r="C10966" s="18" t="str">
        <f>'Convert_ABH script_mem'!D180</f>
        <v>write.csv(cbind(mismatch, PagenoP1Lg), file="C:/NGS/save/PagenoPL.csv", row.names=F)</v>
      </c>
    </row>
    <row r="10967" spans="2:3" customFormat="1" x14ac:dyDescent="0.15">
      <c r="B10967" s="15">
        <v>180</v>
      </c>
      <c r="C10967" s="18" t="str">
        <f>'Convert_ABH script_mem'!D181</f>
        <v>PagenoP1Lg &lt;- read.csv("C:/NGS/save/PagenoPL.csv",stringsAsFactors=F)</v>
      </c>
    </row>
    <row r="10968" spans="2:3" customFormat="1" x14ac:dyDescent="0.15">
      <c r="B10968" s="15">
        <v>181</v>
      </c>
      <c r="C10968" s="18" t="str">
        <f>'Convert_ABH script_mem'!D182</f>
        <v>PagenoP1Lg &lt;- subset(PagenoP1Lg, PagenoP1Lg$mismatch &lt; (ncol(no)*10*0.5))</v>
      </c>
    </row>
    <row r="10969" spans="2:3" customFormat="1" x14ac:dyDescent="0.15">
      <c r="B10969" s="15">
        <v>182</v>
      </c>
      <c r="C10969" s="18" t="str">
        <f>'Convert_ABH script_mem'!D183</f>
        <v>noP1Lg &lt;- PagenoP1Lg[1:nrow(PagenoP1Lg), 14:ncol(PagenoP1Lg)]</v>
      </c>
    </row>
    <row r="10970" spans="2:3" customFormat="1" x14ac:dyDescent="0.15">
      <c r="B10970" s="15">
        <v>183</v>
      </c>
      <c r="C10970" s="18" t="str">
        <f>'Convert_ABH script_mem'!D184</f>
        <v>x &lt;- 1:ncol(noP1Lg)</v>
      </c>
    </row>
    <row r="10971" spans="2:3" customFormat="1" x14ac:dyDescent="0.15">
      <c r="B10971" s="15">
        <v>184</v>
      </c>
      <c r="C10971" s="18" t="str">
        <f>'Convert_ABH script_mem'!D185</f>
        <v>y &lt;- abs(noP1Lg[1:nrow(noP1Lg), x]-noP1Lg[1+1:nrow(noP1Lg), x])+abs(noP1Lg[1+1:nrow(noP1Lg), x]-noP1Lg[2+1:nrow(noP1Lg), x])</v>
      </c>
    </row>
    <row r="10972" spans="2:3" customFormat="1" x14ac:dyDescent="0.15">
      <c r="B10972" s="15">
        <v>185</v>
      </c>
      <c r="C10972" s="18" t="str">
        <f>'Convert_ABH script_mem'!D186</f>
        <v>z &lt;- apply(y, MARGIN=1, sum)</v>
      </c>
    </row>
    <row r="10973" spans="2:3" customFormat="1" x14ac:dyDescent="0.15">
      <c r="B10973" s="15">
        <v>186</v>
      </c>
      <c r="C10973" s="18" t="str">
        <f>'Convert_ABH script_mem'!D187</f>
        <v>v &lt;- z[-nrow(noP1Lg)]</v>
      </c>
    </row>
    <row r="10974" spans="2:3" customFormat="1" x14ac:dyDescent="0.15">
      <c r="B10974" s="15">
        <v>187</v>
      </c>
      <c r="C10974" s="18" t="str">
        <f>'Convert_ABH script_mem'!D188</f>
        <v>v &lt;- v[-(nrow(noP1Lg)-1)]</v>
      </c>
    </row>
    <row r="10975" spans="2:3" customFormat="1" x14ac:dyDescent="0.15">
      <c r="B10975" s="15">
        <v>188</v>
      </c>
      <c r="C10975" s="18" t="str">
        <f>'Convert_ABH script_mem'!D189</f>
        <v>f &lt;- abs(noP1L1[1, x]-noP1L1[1+1, x])+abs(noP1L1[1, x]-noP1L1[1+1, x])</v>
      </c>
    </row>
    <row r="10976" spans="2:3" customFormat="1" x14ac:dyDescent="0.15">
      <c r="B10976" s="15">
        <v>189</v>
      </c>
      <c r="C10976" s="18" t="str">
        <f>'Convert_ABH script_mem'!D190</f>
        <v>first &lt;- apply(f, MARGIN=1, sum)</v>
      </c>
    </row>
    <row r="10977" spans="2:3" customFormat="1" x14ac:dyDescent="0.15">
      <c r="B10977" s="15">
        <v>190</v>
      </c>
      <c r="C10977" s="18" t="str">
        <f>'Convert_ABH script_mem'!D191</f>
        <v>l &lt;- abs(noP1L1[nrow(noP1L1)-1, x]-noP1L1[nrow(noP1L1), x])+abs(noP1L1[nrow(noP1L1)-1, x]-noP1L1[nrow(noP1L1), x])</v>
      </c>
    </row>
    <row r="10978" spans="2:3" customFormat="1" x14ac:dyDescent="0.15">
      <c r="B10978" s="15">
        <v>191</v>
      </c>
      <c r="C10978" s="18" t="str">
        <f>'Convert_ABH script_mem'!D192</f>
        <v>last &lt;- apply(l, MARGIN=1, sum)</v>
      </c>
    </row>
    <row r="10979" spans="2:3" customFormat="1" x14ac:dyDescent="0.15">
      <c r="B10979" s="15">
        <v>192</v>
      </c>
      <c r="C10979" s="18" t="str">
        <f>'Convert_ABH script_mem'!D193</f>
        <v>mismatch &lt;- c(first, v, last)</v>
      </c>
    </row>
    <row r="10980" spans="2:3" customFormat="1" x14ac:dyDescent="0.15">
      <c r="B10980" s="15">
        <v>193</v>
      </c>
      <c r="C10980" s="18" t="str">
        <f>'Convert_ABH script_mem'!D194</f>
        <v>write.csv(cbind(mismatch, PagenoP1Lg), file="C:/NGS/save/PagenoPL.csv", row.names=F)</v>
      </c>
    </row>
    <row r="10981" spans="2:3" customFormat="1" x14ac:dyDescent="0.15">
      <c r="B10981" s="15">
        <v>194</v>
      </c>
      <c r="C10981" s="18" t="str">
        <f>'Convert_ABH script_mem'!D195</f>
        <v>PagenoP1Lg &lt;- read.csv("C:/NGS/save/PagenoPL.csv",stringsAsFactors=F)</v>
      </c>
    </row>
    <row r="10982" spans="2:3" customFormat="1" x14ac:dyDescent="0.15">
      <c r="B10982" s="15">
        <v>195</v>
      </c>
      <c r="C10982" s="18" t="str">
        <f>'Convert_ABH script_mem'!D196</f>
        <v>PagenoP1Lg &lt;- subset(PagenoP1Lg, PagenoP1Lg$mismatch &lt; (ncol(no)*10*0.4))</v>
      </c>
    </row>
    <row r="10983" spans="2:3" customFormat="1" x14ac:dyDescent="0.15">
      <c r="B10983" s="15">
        <v>196</v>
      </c>
      <c r="C10983" s="18" t="str">
        <f>'Convert_ABH script_mem'!D197</f>
        <v>PagenoP1select &lt;- rbind(PagenoP1select, PagenoP1Lg)</v>
      </c>
    </row>
    <row r="10984" spans="2:3" customFormat="1" x14ac:dyDescent="0.15">
      <c r="B10984" s="15">
        <v>197</v>
      </c>
      <c r="C10984" s="18" t="str">
        <f>'Convert_ABH script_mem'!D198</f>
        <v>}</v>
      </c>
    </row>
    <row r="10985" spans="2:3" customFormat="1" x14ac:dyDescent="0.15">
      <c r="B10985" s="15">
        <v>198</v>
      </c>
      <c r="C10985" s="18" t="str">
        <f>'Convert_ABH script_mem'!D199</f>
        <v>PagenoP2L1 &lt;- subset(PagenoP2, Linkage_group==1)</v>
      </c>
    </row>
    <row r="10986" spans="2:3" customFormat="1" x14ac:dyDescent="0.15">
      <c r="B10986" s="15">
        <v>199</v>
      </c>
      <c r="C10986" s="18" t="str">
        <f>'Convert_ABH script_mem'!D200</f>
        <v>noP2L1 &lt;- PagenoP2L1[1:nrow(PagenoP2L1), 12:ncol(PagenoP2L1)]</v>
      </c>
    </row>
    <row r="10987" spans="2:3" customFormat="1" x14ac:dyDescent="0.15">
      <c r="B10987" s="15">
        <v>200</v>
      </c>
      <c r="C10987" s="18" t="str">
        <f>'Convert_ABH script_mem'!D201</f>
        <v>x &lt;- 1:ncol(noP2L1)</v>
      </c>
    </row>
    <row r="10988" spans="2:3" customFormat="1" x14ac:dyDescent="0.15">
      <c r="B10988" s="15">
        <v>201</v>
      </c>
      <c r="C10988" s="18" t="str">
        <f>'Convert_ABH script_mem'!D202</f>
        <v>y &lt;- abs(noP2L1[1:nrow(noP2L1), x]-noP2L1[1+1:nrow(noP2L1), x])+abs(noP2L1[1+1:nrow(noP2L1), x]-noP2L1[2+1:nrow(noP2L1), x])</v>
      </c>
    </row>
    <row r="10989" spans="2:3" customFormat="1" x14ac:dyDescent="0.15">
      <c r="B10989" s="15">
        <v>202</v>
      </c>
      <c r="C10989" s="18" t="str">
        <f>'Convert_ABH script_mem'!D203</f>
        <v>z &lt;- apply(y, MARGIN=1, sum)</v>
      </c>
    </row>
    <row r="10990" spans="2:3" customFormat="1" x14ac:dyDescent="0.15">
      <c r="B10990" s="15">
        <v>203</v>
      </c>
      <c r="C10990" s="18" t="str">
        <f>'Convert_ABH script_mem'!D204</f>
        <v>v &lt;- z[-nrow(noP2L1)]</v>
      </c>
    </row>
    <row r="10991" spans="2:3" customFormat="1" x14ac:dyDescent="0.15">
      <c r="B10991" s="15">
        <v>204</v>
      </c>
      <c r="C10991" s="18" t="str">
        <f>'Convert_ABH script_mem'!D205</f>
        <v>v &lt;- v[-(nrow(noP2L1)-1)]</v>
      </c>
    </row>
    <row r="10992" spans="2:3" customFormat="1" x14ac:dyDescent="0.15">
      <c r="B10992" s="15">
        <v>205</v>
      </c>
      <c r="C10992" s="18" t="str">
        <f>'Convert_ABH script_mem'!D206</f>
        <v>f &lt;- abs(noP1L1[1, x]-noP1L1[1+1, x])+abs(noP1L1[1, x]-noP1L1[1+1, x])</v>
      </c>
    </row>
    <row r="10993" spans="2:3" customFormat="1" x14ac:dyDescent="0.15">
      <c r="B10993" s="15">
        <v>206</v>
      </c>
      <c r="C10993" s="18" t="str">
        <f>'Convert_ABH script_mem'!D207</f>
        <v>first &lt;- apply(f, MARGIN=1, sum)</v>
      </c>
    </row>
    <row r="10994" spans="2:3" customFormat="1" x14ac:dyDescent="0.15">
      <c r="B10994" s="15">
        <v>207</v>
      </c>
      <c r="C10994" s="18" t="str">
        <f>'Convert_ABH script_mem'!D208</f>
        <v>l &lt;- abs(noP1L1[nrow(noP1L1)-1, x]-noP1L1[nrow(noP1L1), x])+abs(noP1L1[nrow(noP1L1)-1, x]-noP1L1[nrow(noP1L1), x])</v>
      </c>
    </row>
    <row r="10995" spans="2:3" customFormat="1" x14ac:dyDescent="0.15">
      <c r="B10995" s="15">
        <v>208</v>
      </c>
      <c r="C10995" s="18" t="str">
        <f>'Convert_ABH script_mem'!D209</f>
        <v>last &lt;- apply(l, MARGIN=1, sum)</v>
      </c>
    </row>
    <row r="10996" spans="2:3" customFormat="1" x14ac:dyDescent="0.15">
      <c r="B10996" s="15">
        <v>209</v>
      </c>
      <c r="C10996" s="18" t="str">
        <f>'Convert_ABH script_mem'!D210</f>
        <v>mismatch &lt;- c(first, v, last)</v>
      </c>
    </row>
    <row r="10997" spans="2:3" customFormat="1" x14ac:dyDescent="0.15">
      <c r="B10997" s="15">
        <v>210</v>
      </c>
      <c r="C10997" s="18" t="str">
        <f>'Convert_ABH script_mem'!D211</f>
        <v>write.csv(cbind(mismatch, PagenoP2L1), file="C:/NGS/save/PagenoPL.csv", row.names=F)</v>
      </c>
    </row>
    <row r="10998" spans="2:3" customFormat="1" x14ac:dyDescent="0.15">
      <c r="B10998" s="15">
        <v>211</v>
      </c>
      <c r="C10998" s="18" t="str">
        <f>'Convert_ABH script_mem'!D212</f>
        <v>PagenoP2L1 &lt;- read.csv("C:/NGS/save/PagenoPL.csv",stringsAsFactors=F)</v>
      </c>
    </row>
    <row r="10999" spans="2:3" customFormat="1" x14ac:dyDescent="0.15">
      <c r="B10999" s="15">
        <v>212</v>
      </c>
      <c r="C10999" s="18" t="str">
        <f>'Convert_ABH script_mem'!D213</f>
        <v>PagenoP2L1 &lt;- subset(PagenoP2L1, PagenoP2L1$mismatch &lt; (ncol(no)*10*0.5))</v>
      </c>
    </row>
    <row r="11000" spans="2:3" customFormat="1" x14ac:dyDescent="0.15">
      <c r="B11000" s="15">
        <v>213</v>
      </c>
      <c r="C11000" s="18" t="str">
        <f>'Convert_ABH script_mem'!D214</f>
        <v>noP2L1 &lt;- PagenoP2L1[1:nrow(PagenoP2L1), 13:ncol(PagenoP2L1)]</v>
      </c>
    </row>
    <row r="11001" spans="2:3" customFormat="1" x14ac:dyDescent="0.15">
      <c r="B11001" s="15">
        <v>214</v>
      </c>
      <c r="C11001" s="18" t="str">
        <f>'Convert_ABH script_mem'!D215</f>
        <v>x &lt;- 1:ncol(noP2L1)</v>
      </c>
    </row>
    <row r="11002" spans="2:3" customFormat="1" x14ac:dyDescent="0.15">
      <c r="B11002" s="15">
        <v>215</v>
      </c>
      <c r="C11002" s="18" t="str">
        <f>'Convert_ABH script_mem'!D216</f>
        <v>y &lt;- abs(noP2L1[1:nrow(noP2L1), x]-noP2L1[1+1:nrow(noP2L1), x])+abs(noP2L1[1+1:nrow(noP2L1), x]-noP2L1[2+1:nrow(noP2L1), x])</v>
      </c>
    </row>
    <row r="11003" spans="2:3" customFormat="1" x14ac:dyDescent="0.15">
      <c r="B11003" s="15">
        <v>216</v>
      </c>
      <c r="C11003" s="18" t="str">
        <f>'Convert_ABH script_mem'!D217</f>
        <v>z &lt;- apply(y, MARGIN=1, sum)</v>
      </c>
    </row>
    <row r="11004" spans="2:3" customFormat="1" x14ac:dyDescent="0.15">
      <c r="B11004" s="15">
        <v>217</v>
      </c>
      <c r="C11004" s="18" t="str">
        <f>'Convert_ABH script_mem'!D218</f>
        <v>v &lt;- z[-nrow(noP2L1)]</v>
      </c>
    </row>
    <row r="11005" spans="2:3" customFormat="1" x14ac:dyDescent="0.15">
      <c r="B11005" s="15">
        <v>218</v>
      </c>
      <c r="C11005" s="18" t="str">
        <f>'Convert_ABH script_mem'!D219</f>
        <v>v &lt;- v[-(nrow(noP2L1)-1)]</v>
      </c>
    </row>
    <row r="11006" spans="2:3" customFormat="1" x14ac:dyDescent="0.15">
      <c r="B11006" s="15">
        <v>219</v>
      </c>
      <c r="C11006" s="18" t="str">
        <f>'Convert_ABH script_mem'!D220</f>
        <v>f &lt;- abs(noP1L1[1, x]-noP1L1[1+1, x])+abs(noP1L1[1, x]-noP1L1[1+1, x])</v>
      </c>
    </row>
    <row r="11007" spans="2:3" customFormat="1" x14ac:dyDescent="0.15">
      <c r="B11007" s="15">
        <v>220</v>
      </c>
      <c r="C11007" s="18" t="str">
        <f>'Convert_ABH script_mem'!D221</f>
        <v>first &lt;- apply(f, MARGIN=1, sum)</v>
      </c>
    </row>
    <row r="11008" spans="2:3" customFormat="1" x14ac:dyDescent="0.15">
      <c r="B11008" s="15">
        <v>221</v>
      </c>
      <c r="C11008" s="18" t="str">
        <f>'Convert_ABH script_mem'!D222</f>
        <v>l &lt;- abs(noP1L1[nrow(noP1L1)-1, x]-noP1L1[nrow(noP1L1), x])+abs(noP1L1[nrow(noP1L1)-1, x]-noP1L1[nrow(noP1L1), x])</v>
      </c>
    </row>
    <row r="11009" spans="2:3" customFormat="1" x14ac:dyDescent="0.15">
      <c r="B11009" s="15">
        <v>222</v>
      </c>
      <c r="C11009" s="18" t="str">
        <f>'Convert_ABH script_mem'!D223</f>
        <v>last &lt;- apply(l, MARGIN=1, sum)</v>
      </c>
    </row>
    <row r="11010" spans="2:3" customFormat="1" x14ac:dyDescent="0.15">
      <c r="B11010" s="15">
        <v>223</v>
      </c>
      <c r="C11010" s="18" t="str">
        <f>'Convert_ABH script_mem'!D224</f>
        <v>mismatch &lt;- c(first, v, last)</v>
      </c>
    </row>
    <row r="11011" spans="2:3" customFormat="1" x14ac:dyDescent="0.15">
      <c r="B11011" s="15">
        <v>224</v>
      </c>
      <c r="C11011" s="18" t="str">
        <f>'Convert_ABH script_mem'!D225</f>
        <v>write.csv(cbind(mismatch, PagenoP2L1), file="C:/NGS/save/PagenoPL.csv", row.names=F)</v>
      </c>
    </row>
    <row r="11012" spans="2:3" customFormat="1" x14ac:dyDescent="0.15">
      <c r="B11012" s="15">
        <v>225</v>
      </c>
      <c r="C11012" s="18" t="str">
        <f>'Convert_ABH script_mem'!D226</f>
        <v>PagenoP2L1 &lt;- read.csv("C:/NGS/save/PagenoPL.csv",stringsAsFactors=F)</v>
      </c>
    </row>
    <row r="11013" spans="2:3" customFormat="1" x14ac:dyDescent="0.15">
      <c r="B11013" s="15">
        <v>226</v>
      </c>
      <c r="C11013" s="18" t="str">
        <f>'Convert_ABH script_mem'!D227</f>
        <v>PagenoP2L1 &lt;- subset(PagenoP2L1, PagenoP2L1$mismatch &lt; (ncol(no)*10*0.5))</v>
      </c>
    </row>
    <row r="11014" spans="2:3" customFormat="1" x14ac:dyDescent="0.15">
      <c r="B11014" s="15">
        <v>227</v>
      </c>
      <c r="C11014" s="18" t="str">
        <f>'Convert_ABH script_mem'!D228</f>
        <v>noP2L1 &lt;- PagenoP2L1[1:nrow(PagenoP2L1), 14:ncol(PagenoP2L1)]</v>
      </c>
    </row>
    <row r="11015" spans="2:3" customFormat="1" x14ac:dyDescent="0.15">
      <c r="B11015" s="15">
        <v>228</v>
      </c>
      <c r="C11015" s="18" t="str">
        <f>'Convert_ABH script_mem'!D229</f>
        <v>x &lt;- 1:ncol(noP2L1)</v>
      </c>
    </row>
    <row r="11016" spans="2:3" customFormat="1" x14ac:dyDescent="0.15">
      <c r="B11016" s="15">
        <v>229</v>
      </c>
      <c r="C11016" s="18" t="str">
        <f>'Convert_ABH script_mem'!D230</f>
        <v>y &lt;- abs(noP2L1[1:nrow(noP2L1), x]-noP2L1[1+1:nrow(noP2L1), x])+abs(noP2L1[1+1:nrow(noP2L1), x]-noP2L1[2+1:nrow(noP2L1), x])</v>
      </c>
    </row>
    <row r="11017" spans="2:3" customFormat="1" x14ac:dyDescent="0.15">
      <c r="B11017" s="15">
        <v>230</v>
      </c>
      <c r="C11017" s="18" t="str">
        <f>'Convert_ABH script_mem'!D231</f>
        <v>z &lt;- apply(y, MARGIN=1, sum)</v>
      </c>
    </row>
    <row r="11018" spans="2:3" customFormat="1" x14ac:dyDescent="0.15">
      <c r="B11018" s="15">
        <v>231</v>
      </c>
      <c r="C11018" s="18" t="str">
        <f>'Convert_ABH script_mem'!D232</f>
        <v>v &lt;- z[-nrow(noP2L1)]</v>
      </c>
    </row>
    <row r="11019" spans="2:3" customFormat="1" x14ac:dyDescent="0.15">
      <c r="B11019" s="15">
        <v>232</v>
      </c>
      <c r="C11019" s="18" t="str">
        <f>'Convert_ABH script_mem'!D233</f>
        <v>v &lt;- v[-(nrow(noP2L1)-1)]</v>
      </c>
    </row>
    <row r="11020" spans="2:3" customFormat="1" x14ac:dyDescent="0.15">
      <c r="B11020" s="15">
        <v>233</v>
      </c>
      <c r="C11020" s="18" t="str">
        <f>'Convert_ABH script_mem'!D234</f>
        <v>f &lt;- abs(noP1L1[1, x]-noP1L1[1+1, x])+abs(noP1L1[1, x]-noP1L1[1+1, x])</v>
      </c>
    </row>
    <row r="11021" spans="2:3" customFormat="1" x14ac:dyDescent="0.15">
      <c r="B11021" s="15">
        <v>234</v>
      </c>
      <c r="C11021" s="18" t="str">
        <f>'Convert_ABH script_mem'!D235</f>
        <v>first &lt;- apply(f, MARGIN=1, sum)</v>
      </c>
    </row>
    <row r="11022" spans="2:3" customFormat="1" x14ac:dyDescent="0.15">
      <c r="B11022" s="15">
        <v>235</v>
      </c>
      <c r="C11022" s="18" t="str">
        <f>'Convert_ABH script_mem'!D236</f>
        <v>l &lt;- abs(noP1L1[nrow(noP1L1)-1, x]-noP1L1[nrow(noP1L1), x])+abs(noP1L1[nrow(noP1L1)-1, x]-noP1L1[nrow(noP1L1), x])</v>
      </c>
    </row>
    <row r="11023" spans="2:3" customFormat="1" x14ac:dyDescent="0.15">
      <c r="B11023" s="15">
        <v>236</v>
      </c>
      <c r="C11023" s="18" t="str">
        <f>'Convert_ABH script_mem'!D237</f>
        <v>last &lt;- apply(l, MARGIN=1, sum)</v>
      </c>
    </row>
    <row r="11024" spans="2:3" customFormat="1" x14ac:dyDescent="0.15">
      <c r="B11024" s="15">
        <v>237</v>
      </c>
      <c r="C11024" s="18" t="str">
        <f>'Convert_ABH script_mem'!D238</f>
        <v>mismatch &lt;- c(first, v, last)</v>
      </c>
    </row>
    <row r="11025" spans="2:3" customFormat="1" x14ac:dyDescent="0.15">
      <c r="B11025" s="15">
        <v>238</v>
      </c>
      <c r="C11025" s="18" t="str">
        <f>'Convert_ABH script_mem'!D239</f>
        <v>write.csv(cbind(mismatch, PagenoP2L1), file="C:/NGS/save/PagenoPL.csv", row.names=F)</v>
      </c>
    </row>
    <row r="11026" spans="2:3" customFormat="1" x14ac:dyDescent="0.15">
      <c r="B11026" s="15">
        <v>239</v>
      </c>
      <c r="C11026" s="18" t="str">
        <f>'Convert_ABH script_mem'!D240</f>
        <v>PagenoP2L1 &lt;- read.csv("C:/NGS/save/PagenoPL.csv",stringsAsFactors=F)</v>
      </c>
    </row>
    <row r="11027" spans="2:3" customFormat="1" x14ac:dyDescent="0.15">
      <c r="B11027" s="15">
        <v>240</v>
      </c>
      <c r="C11027" s="18" t="str">
        <f>'Convert_ABH script_mem'!D241</f>
        <v>PagenoP2L1 &lt;- subset(PagenoP2L1, PagenoP2L1$mismatch &lt; (ncol(no)*10*0.4))</v>
      </c>
    </row>
    <row r="11028" spans="2:3" customFormat="1" x14ac:dyDescent="0.15">
      <c r="B11028" s="15">
        <v>241</v>
      </c>
      <c r="C11028" s="18" t="str">
        <f>'Convert_ABH script_mem'!D242</f>
        <v>PagenoP2L2 &lt;- subset(PagenoP2, Linkage_group==2)</v>
      </c>
    </row>
    <row r="11029" spans="2:3" customFormat="1" x14ac:dyDescent="0.15">
      <c r="B11029" s="15">
        <v>242</v>
      </c>
      <c r="C11029" s="18" t="str">
        <f>'Convert_ABH script_mem'!D243</f>
        <v>noP2L2 &lt;- PagenoP2L2[1:nrow(PagenoP2L2), 12:ncol(PagenoP2L2)]</v>
      </c>
    </row>
    <row r="11030" spans="2:3" customFormat="1" x14ac:dyDescent="0.15">
      <c r="B11030" s="15">
        <v>243</v>
      </c>
      <c r="C11030" s="18" t="str">
        <f>'Convert_ABH script_mem'!D244</f>
        <v>x &lt;- 1:ncol(noP2L2)</v>
      </c>
    </row>
    <row r="11031" spans="2:3" customFormat="1" x14ac:dyDescent="0.15">
      <c r="B11031" s="15">
        <v>244</v>
      </c>
      <c r="C11031" s="18" t="str">
        <f>'Convert_ABH script_mem'!D245</f>
        <v>y &lt;- abs(noP2L2[1:nrow(noP2L2), x]-noP2L2[1+1:nrow(noP2L2), x])+abs(noP2L2[1+1:nrow(noP2L2), x]-noP2L2[2+1:nrow(noP2L2), x])</v>
      </c>
    </row>
    <row r="11032" spans="2:3" customFormat="1" x14ac:dyDescent="0.15">
      <c r="B11032" s="15">
        <v>245</v>
      </c>
      <c r="C11032" s="18" t="str">
        <f>'Convert_ABH script_mem'!D246</f>
        <v>z &lt;- apply(y, MARGIN=1, sum)</v>
      </c>
    </row>
    <row r="11033" spans="2:3" customFormat="1" x14ac:dyDescent="0.15">
      <c r="B11033" s="15">
        <v>246</v>
      </c>
      <c r="C11033" s="18" t="str">
        <f>'Convert_ABH script_mem'!D247</f>
        <v>v &lt;- z[-nrow(noP2L2)]</v>
      </c>
    </row>
    <row r="11034" spans="2:3" customFormat="1" x14ac:dyDescent="0.15">
      <c r="B11034" s="15">
        <v>247</v>
      </c>
      <c r="C11034" s="18" t="str">
        <f>'Convert_ABH script_mem'!D248</f>
        <v>v &lt;- v[-(nrow(noP2L2)-1)]</v>
      </c>
    </row>
    <row r="11035" spans="2:3" customFormat="1" x14ac:dyDescent="0.15">
      <c r="B11035" s="15">
        <v>248</v>
      </c>
      <c r="C11035" s="18" t="str">
        <f>'Convert_ABH script_mem'!D249</f>
        <v>f &lt;- abs(noP1L2[1, x]-noP1L2[1+1, x])+abs(noP1L2[1, x]-noP1L2[1+1, x])</v>
      </c>
    </row>
    <row r="11036" spans="2:3" customFormat="1" x14ac:dyDescent="0.15">
      <c r="B11036" s="15">
        <v>249</v>
      </c>
      <c r="C11036" s="18" t="str">
        <f>'Convert_ABH script_mem'!D250</f>
        <v>first &lt;- apply(f, MARGIN=1, sum)</v>
      </c>
    </row>
    <row r="11037" spans="2:3" customFormat="1" x14ac:dyDescent="0.15">
      <c r="B11037" s="15">
        <v>250</v>
      </c>
      <c r="C11037" s="18" t="str">
        <f>'Convert_ABH script_mem'!D251</f>
        <v>l &lt;- abs(noP1L2[nrow(noP1L2)-1, x]-noP1L2[nrow(noP1L2), x])+abs(noP1L2[nrow(noP1L2)-1, x]-noP1L2[nrow(noP1L2), x])</v>
      </c>
    </row>
    <row r="11038" spans="2:3" customFormat="1" x14ac:dyDescent="0.15">
      <c r="B11038" s="15">
        <v>251</v>
      </c>
      <c r="C11038" s="18" t="str">
        <f>'Convert_ABH script_mem'!D252</f>
        <v>last &lt;- apply(l, MARGIN=1, sum)</v>
      </c>
    </row>
    <row r="11039" spans="2:3" customFormat="1" x14ac:dyDescent="0.15">
      <c r="B11039" s="15">
        <v>252</v>
      </c>
      <c r="C11039" s="18" t="str">
        <f>'Convert_ABH script_mem'!D253</f>
        <v>mismatch &lt;- c(first, v, last)</v>
      </c>
    </row>
    <row r="11040" spans="2:3" customFormat="1" x14ac:dyDescent="0.15">
      <c r="B11040" s="15">
        <v>253</v>
      </c>
      <c r="C11040" s="18" t="str">
        <f>'Convert_ABH script_mem'!D254</f>
        <v>write.csv(cbind(mismatch, PagenoP2L2), file="C:/NGS/save/PagenoPL.csv", row.names=F)</v>
      </c>
    </row>
    <row r="11041" spans="2:3" customFormat="1" x14ac:dyDescent="0.15">
      <c r="B11041" s="15">
        <v>254</v>
      </c>
      <c r="C11041" s="18" t="str">
        <f>'Convert_ABH script_mem'!D255</f>
        <v>PagenoP2L2 &lt;- read.csv("C:/NGS/save/PagenoPL.csv",stringsAsFactors=F)</v>
      </c>
    </row>
    <row r="11042" spans="2:3" customFormat="1" x14ac:dyDescent="0.15">
      <c r="B11042" s="15">
        <v>255</v>
      </c>
      <c r="C11042" s="18" t="str">
        <f>'Convert_ABH script_mem'!D256</f>
        <v>PagenoP2L2 &lt;- subset(PagenoP2L2, PagenoP2L2$mismatch &lt; (ncol(no)*10*0.5))</v>
      </c>
    </row>
    <row r="11043" spans="2:3" customFormat="1" x14ac:dyDescent="0.15">
      <c r="B11043" s="15">
        <v>256</v>
      </c>
      <c r="C11043" s="18" t="str">
        <f>'Convert_ABH script_mem'!D257</f>
        <v>noP2L2 &lt;- PagenoP2L2[1:nrow(PagenoP2L2), 13:ncol(PagenoP2L2)]</v>
      </c>
    </row>
    <row r="11044" spans="2:3" customFormat="1" x14ac:dyDescent="0.15">
      <c r="B11044" s="15">
        <v>257</v>
      </c>
      <c r="C11044" s="18" t="str">
        <f>'Convert_ABH script_mem'!D258</f>
        <v>x &lt;- 1:ncol(noP2L2)</v>
      </c>
    </row>
    <row r="11045" spans="2:3" customFormat="1" x14ac:dyDescent="0.15">
      <c r="B11045" s="15">
        <v>258</v>
      </c>
      <c r="C11045" s="18" t="str">
        <f>'Convert_ABH script_mem'!D259</f>
        <v>y &lt;- abs(noP2L2[1:nrow(noP2L2), x]-noP2L2[1+1:nrow(noP2L2), x])+abs(noP2L2[1+1:nrow(noP2L2), x]-noP2L2[2+1:nrow(noP2L2), x])</v>
      </c>
    </row>
    <row r="11046" spans="2:3" customFormat="1" x14ac:dyDescent="0.15">
      <c r="B11046" s="15">
        <v>259</v>
      </c>
      <c r="C11046" s="18" t="str">
        <f>'Convert_ABH script_mem'!D260</f>
        <v>z &lt;- apply(y, MARGIN=1, sum)</v>
      </c>
    </row>
    <row r="11047" spans="2:3" customFormat="1" x14ac:dyDescent="0.15">
      <c r="B11047" s="15">
        <v>260</v>
      </c>
      <c r="C11047" s="18" t="str">
        <f>'Convert_ABH script_mem'!D261</f>
        <v>v &lt;- z[-nrow(noP2L2)]</v>
      </c>
    </row>
    <row r="11048" spans="2:3" customFormat="1" x14ac:dyDescent="0.15">
      <c r="B11048" s="15">
        <v>261</v>
      </c>
      <c r="C11048" s="18" t="str">
        <f>'Convert_ABH script_mem'!D262</f>
        <v>v &lt;- v[-(nrow(noP2L2)-1)]</v>
      </c>
    </row>
    <row r="11049" spans="2:3" customFormat="1" x14ac:dyDescent="0.15">
      <c r="B11049" s="15">
        <v>262</v>
      </c>
      <c r="C11049" s="18" t="str">
        <f>'Convert_ABH script_mem'!D263</f>
        <v>f &lt;- abs(noP1L2[1, x]-noP1L2[1+1, x])+abs(noP1L2[1, x]-noP1L2[1+1, x])</v>
      </c>
    </row>
    <row r="11050" spans="2:3" customFormat="1" x14ac:dyDescent="0.15">
      <c r="B11050" s="15">
        <v>263</v>
      </c>
      <c r="C11050" s="18" t="str">
        <f>'Convert_ABH script_mem'!D264</f>
        <v>first &lt;- apply(f, MARGIN=1, sum)</v>
      </c>
    </row>
    <row r="11051" spans="2:3" customFormat="1" x14ac:dyDescent="0.15">
      <c r="B11051" s="15">
        <v>264</v>
      </c>
      <c r="C11051" s="18" t="str">
        <f>'Convert_ABH script_mem'!D265</f>
        <v>l &lt;- abs(noP1L2[nrow(noP1L2)-1, x]-noP1L2[nrow(noP1L2), x])+abs(noP1L2[nrow(noP1L2)-1, x]-noP1L2[nrow(noP1L2), x])</v>
      </c>
    </row>
    <row r="11052" spans="2:3" customFormat="1" x14ac:dyDescent="0.15">
      <c r="B11052" s="15">
        <v>265</v>
      </c>
      <c r="C11052" s="18" t="str">
        <f>'Convert_ABH script_mem'!D266</f>
        <v>last &lt;- apply(l, MARGIN=1, sum)</v>
      </c>
    </row>
    <row r="11053" spans="2:3" customFormat="1" x14ac:dyDescent="0.15">
      <c r="B11053" s="15">
        <v>266</v>
      </c>
      <c r="C11053" s="18" t="str">
        <f>'Convert_ABH script_mem'!D267</f>
        <v>mismatch &lt;- c(first, v, last)</v>
      </c>
    </row>
    <row r="11054" spans="2:3" customFormat="1" x14ac:dyDescent="0.15">
      <c r="B11054" s="15">
        <v>267</v>
      </c>
      <c r="C11054" s="18" t="str">
        <f>'Convert_ABH script_mem'!D268</f>
        <v>write.csv(cbind(mismatch, PagenoP2L2), file="C:/NGS/save/PagenoPL.csv", row.names=F)</v>
      </c>
    </row>
    <row r="11055" spans="2:3" customFormat="1" x14ac:dyDescent="0.15">
      <c r="B11055" s="15">
        <v>268</v>
      </c>
      <c r="C11055" s="18" t="str">
        <f>'Convert_ABH script_mem'!D269</f>
        <v>PagenoP2L2 &lt;- read.csv("C:/NGS/save/PagenoPL.csv",stringsAsFactors=F)</v>
      </c>
    </row>
    <row r="11056" spans="2:3" customFormat="1" x14ac:dyDescent="0.15">
      <c r="B11056" s="15">
        <v>269</v>
      </c>
      <c r="C11056" s="18" t="str">
        <f>'Convert_ABH script_mem'!D270</f>
        <v>PagenoP2L2 &lt;- subset(PagenoP2L2, PagenoP2L2$mismatch &lt; (ncol(no)*10*0.5))</v>
      </c>
    </row>
    <row r="11057" spans="2:3" customFormat="1" x14ac:dyDescent="0.15">
      <c r="B11057" s="15">
        <v>270</v>
      </c>
      <c r="C11057" s="18" t="str">
        <f>'Convert_ABH script_mem'!D271</f>
        <v>noP2L2 &lt;- PagenoP2L2[1:nrow(PagenoP2L2), 14:ncol(PagenoP2L2)]</v>
      </c>
    </row>
    <row r="11058" spans="2:3" customFormat="1" x14ac:dyDescent="0.15">
      <c r="B11058" s="15">
        <v>271</v>
      </c>
      <c r="C11058" s="18" t="str">
        <f>'Convert_ABH script_mem'!D272</f>
        <v>x &lt;- 1:ncol(noP2L2)</v>
      </c>
    </row>
    <row r="11059" spans="2:3" customFormat="1" x14ac:dyDescent="0.15">
      <c r="B11059" s="15">
        <v>272</v>
      </c>
      <c r="C11059" s="18" t="str">
        <f>'Convert_ABH script_mem'!D273</f>
        <v>y &lt;- abs(noP2L2[1:nrow(noP2L2), x]-noP2L2[1+1:nrow(noP2L2), x])+abs(noP2L2[1+1:nrow(noP2L2), x]-noP2L2[2+1:nrow(noP2L2), x])</v>
      </c>
    </row>
    <row r="11060" spans="2:3" customFormat="1" x14ac:dyDescent="0.15">
      <c r="B11060" s="15">
        <v>273</v>
      </c>
      <c r="C11060" s="18" t="str">
        <f>'Convert_ABH script_mem'!D274</f>
        <v>z &lt;- apply(y, MARGIN=1, sum)</v>
      </c>
    </row>
    <row r="11061" spans="2:3" customFormat="1" x14ac:dyDescent="0.15">
      <c r="B11061" s="15">
        <v>274</v>
      </c>
      <c r="C11061" s="18" t="str">
        <f>'Convert_ABH script_mem'!D275</f>
        <v>v &lt;- z[-nrow(noP2L2)]</v>
      </c>
    </row>
    <row r="11062" spans="2:3" customFormat="1" x14ac:dyDescent="0.15">
      <c r="B11062" s="15">
        <v>275</v>
      </c>
      <c r="C11062" s="18" t="str">
        <f>'Convert_ABH script_mem'!D276</f>
        <v>v &lt;- v[-(nrow(noP2L2)-1)]</v>
      </c>
    </row>
    <row r="11063" spans="2:3" customFormat="1" x14ac:dyDescent="0.15">
      <c r="B11063" s="15">
        <v>276</v>
      </c>
      <c r="C11063" s="18" t="str">
        <f>'Convert_ABH script_mem'!D277</f>
        <v>f &lt;- abs(noP1L2[1, x]-noP1L2[1+1, x])+abs(noP1L2[1, x]-noP1L2[1+1, x])</v>
      </c>
    </row>
    <row r="11064" spans="2:3" customFormat="1" x14ac:dyDescent="0.15">
      <c r="B11064" s="15">
        <v>277</v>
      </c>
      <c r="C11064" s="18" t="str">
        <f>'Convert_ABH script_mem'!D278</f>
        <v>first &lt;- apply(f, MARGIN=1, sum)</v>
      </c>
    </row>
    <row r="11065" spans="2:3" customFormat="1" x14ac:dyDescent="0.15">
      <c r="B11065" s="15">
        <v>278</v>
      </c>
      <c r="C11065" s="18" t="str">
        <f>'Convert_ABH script_mem'!D279</f>
        <v>l &lt;- abs(noP1L2[nrow(noP1L2)-1, x]-noP1L2[nrow(noP1L2), x])+abs(noP1L2[nrow(noP1L2)-1, x]-noP1L2[nrow(noP1L2), x])</v>
      </c>
    </row>
    <row r="11066" spans="2:3" customFormat="1" x14ac:dyDescent="0.15">
      <c r="B11066" s="15">
        <v>279</v>
      </c>
      <c r="C11066" s="18" t="str">
        <f>'Convert_ABH script_mem'!D280</f>
        <v>last &lt;- apply(l, MARGIN=1, sum)</v>
      </c>
    </row>
    <row r="11067" spans="2:3" customFormat="1" x14ac:dyDescent="0.15">
      <c r="B11067" s="15">
        <v>280</v>
      </c>
      <c r="C11067" s="18" t="str">
        <f>'Convert_ABH script_mem'!D281</f>
        <v>mismatch &lt;- c(first, v, last)</v>
      </c>
    </row>
    <row r="11068" spans="2:3" customFormat="1" x14ac:dyDescent="0.15">
      <c r="B11068" s="15">
        <v>281</v>
      </c>
      <c r="C11068" s="18" t="str">
        <f>'Convert_ABH script_mem'!D282</f>
        <v>write.csv(cbind(mismatch, PagenoP2L2), file="C:/NGS/save/PagenoPL.csv", row.names=F)</v>
      </c>
    </row>
    <row r="11069" spans="2:3" customFormat="1" x14ac:dyDescent="0.15">
      <c r="B11069" s="15">
        <v>282</v>
      </c>
      <c r="C11069" s="18" t="str">
        <f>'Convert_ABH script_mem'!D283</f>
        <v>PagenoP2L2 &lt;- read.csv("C:/NGS/save/PagenoPL.csv",stringsAsFactors=F)</v>
      </c>
    </row>
    <row r="11070" spans="2:3" customFormat="1" x14ac:dyDescent="0.15">
      <c r="B11070" s="15">
        <v>283</v>
      </c>
      <c r="C11070" s="18" t="str">
        <f>'Convert_ABH script_mem'!D284</f>
        <v>PagenoP2L2 &lt;- subset(PagenoP2L2, PagenoP2L2$mismatch &lt; (ncol(no)*10*0.4))</v>
      </c>
    </row>
    <row r="11071" spans="2:3" customFormat="1" x14ac:dyDescent="0.15">
      <c r="B11071" s="15">
        <v>284</v>
      </c>
      <c r="C11071" s="18" t="str">
        <f>'Convert_ABH script_mem'!D285</f>
        <v>PagenoP2select &lt;- rbind(PagenoP2L1, PagenoP2L2)</v>
      </c>
    </row>
    <row r="11072" spans="2:3" customFormat="1" x14ac:dyDescent="0.15">
      <c r="B11072" s="15">
        <v>285</v>
      </c>
      <c r="C11072" s="18" t="str">
        <f>'Convert_ABH script_mem'!D286</f>
        <v>for(g in 3:nrow(LG)){</v>
      </c>
    </row>
    <row r="11073" spans="2:3" customFormat="1" x14ac:dyDescent="0.15">
      <c r="B11073" s="15">
        <v>286</v>
      </c>
      <c r="C11073" s="18" t="str">
        <f>'Convert_ABH script_mem'!D287</f>
        <v>PagenoP2Lg &lt;- subset(PagenoP2, Linkage_group==g)</v>
      </c>
    </row>
    <row r="11074" spans="2:3" customFormat="1" x14ac:dyDescent="0.15">
      <c r="B11074" s="15">
        <v>287</v>
      </c>
      <c r="C11074" s="18" t="str">
        <f>'Convert_ABH script_mem'!D288</f>
        <v>noP2Lg &lt;- PagenoP2Lg[1:nrow(PagenoP2Lg), 12:ncol(PagenoP2Lg)]</v>
      </c>
    </row>
    <row r="11075" spans="2:3" customFormat="1" x14ac:dyDescent="0.15">
      <c r="B11075" s="15">
        <v>288</v>
      </c>
      <c r="C11075" s="18" t="str">
        <f>'Convert_ABH script_mem'!D289</f>
        <v>x &lt;- 1:ncol(noP2Lg)</v>
      </c>
    </row>
    <row r="11076" spans="2:3" customFormat="1" x14ac:dyDescent="0.15">
      <c r="B11076" s="15">
        <v>289</v>
      </c>
      <c r="C11076" s="18" t="str">
        <f>'Convert_ABH script_mem'!D290</f>
        <v>y &lt;- abs(noP2Lg[1:nrow(noP2Lg), x]-noP2Lg[1+1:nrow(noP2Lg), x])+abs(noP2Lg[1+1:nrow(noP2Lg), x]-noP2Lg[2+1:nrow(noP2Lg), x])</v>
      </c>
    </row>
    <row r="11077" spans="2:3" customFormat="1" x14ac:dyDescent="0.15">
      <c r="B11077" s="15">
        <v>290</v>
      </c>
      <c r="C11077" s="18" t="str">
        <f>'Convert_ABH script_mem'!D291</f>
        <v>z &lt;- apply(y, MARGIN=1, sum)</v>
      </c>
    </row>
    <row r="11078" spans="2:3" customFormat="1" x14ac:dyDescent="0.15">
      <c r="B11078" s="15">
        <v>291</v>
      </c>
      <c r="C11078" s="18" t="str">
        <f>'Convert_ABH script_mem'!D292</f>
        <v>v &lt;- z[-nrow(noP2Lg)]</v>
      </c>
    </row>
    <row r="11079" spans="2:3" customFormat="1" x14ac:dyDescent="0.15">
      <c r="B11079" s="15">
        <v>292</v>
      </c>
      <c r="C11079" s="18" t="str">
        <f>'Convert_ABH script_mem'!D293</f>
        <v>v &lt;- v[-(nrow(noP2Lg)-1)]</v>
      </c>
    </row>
    <row r="11080" spans="2:3" customFormat="1" x14ac:dyDescent="0.15">
      <c r="B11080" s="15">
        <v>293</v>
      </c>
      <c r="C11080" s="18" t="str">
        <f>'Convert_ABH script_mem'!D294</f>
        <v>f &lt;- abs(noP1Lg[1, x]-noP1Lg[1+1, x])+abs(noP1Lg[1, x]-noP1Lg[1+1, x])</v>
      </c>
    </row>
    <row r="11081" spans="2:3" customFormat="1" x14ac:dyDescent="0.15">
      <c r="B11081" s="15">
        <v>294</v>
      </c>
      <c r="C11081" s="18" t="str">
        <f>'Convert_ABH script_mem'!D295</f>
        <v>first &lt;- apply(f, MARGIN=1, sum)</v>
      </c>
    </row>
    <row r="11082" spans="2:3" customFormat="1" x14ac:dyDescent="0.15">
      <c r="B11082" s="15">
        <v>295</v>
      </c>
      <c r="C11082" s="18" t="str">
        <f>'Convert_ABH script_mem'!D296</f>
        <v>l &lt;- abs(noP1Lg[nrow(noP1Lg)-1, x]-noP1Lg[nrow(noP1Lg), x])+abs(noP1Lg[nrow(noP1Lg)-1, x]-noP1Lg[nrow(noP1Lg), x])</v>
      </c>
    </row>
    <row r="11083" spans="2:3" customFormat="1" x14ac:dyDescent="0.15">
      <c r="B11083" s="15">
        <v>296</v>
      </c>
      <c r="C11083" s="18" t="str">
        <f>'Convert_ABH script_mem'!D297</f>
        <v>last &lt;- apply(l, MARGIN=1, sum)</v>
      </c>
    </row>
    <row r="11084" spans="2:3" customFormat="1" x14ac:dyDescent="0.15">
      <c r="B11084" s="15">
        <v>297</v>
      </c>
      <c r="C11084" s="18" t="str">
        <f>'Convert_ABH script_mem'!D298</f>
        <v>mismatch &lt;- c(first, v, last)</v>
      </c>
    </row>
    <row r="11085" spans="2:3" customFormat="1" x14ac:dyDescent="0.15">
      <c r="B11085" s="15">
        <v>298</v>
      </c>
      <c r="C11085" s="18" t="str">
        <f>'Convert_ABH script_mem'!D299</f>
        <v>write.csv(cbind(mismatch, PagenoP2Lg), file="C:/NGS/save/PagenoPL.csv", row.names=F)</v>
      </c>
    </row>
    <row r="11086" spans="2:3" customFormat="1" x14ac:dyDescent="0.15">
      <c r="B11086" s="15">
        <v>299</v>
      </c>
      <c r="C11086" s="18" t="str">
        <f>'Convert_ABH script_mem'!D300</f>
        <v>PagenoP2Lg &lt;- read.csv("C:/NGS/save/PagenoPL.csv",stringsAsFactors=F)</v>
      </c>
    </row>
    <row r="11087" spans="2:3" customFormat="1" x14ac:dyDescent="0.15">
      <c r="B11087" s="15">
        <v>300</v>
      </c>
      <c r="C11087" s="18" t="str">
        <f>'Convert_ABH script_mem'!D301</f>
        <v>PagenoP2Lg &lt;- subset(PagenoP2Lg, PagenoP2Lg$mismatch &lt; (ncol(no)*10*0.5))</v>
      </c>
    </row>
    <row r="11088" spans="2:3" customFormat="1" x14ac:dyDescent="0.15">
      <c r="B11088" s="15">
        <v>301</v>
      </c>
      <c r="C11088" s="18" t="str">
        <f>'Convert_ABH script_mem'!D302</f>
        <v>noP2Lg &lt;- PagenoP2Lg[1:nrow(PagenoP2Lg), 13:ncol(PagenoP2Lg)]</v>
      </c>
    </row>
    <row r="11089" spans="2:3" customFormat="1" x14ac:dyDescent="0.15">
      <c r="B11089" s="15">
        <v>302</v>
      </c>
      <c r="C11089" s="18" t="str">
        <f>'Convert_ABH script_mem'!D303</f>
        <v>x &lt;- 1:ncol(noP2Lg)</v>
      </c>
    </row>
    <row r="11090" spans="2:3" customFormat="1" x14ac:dyDescent="0.15">
      <c r="B11090" s="15">
        <v>303</v>
      </c>
      <c r="C11090" s="18" t="str">
        <f>'Convert_ABH script_mem'!D304</f>
        <v>y &lt;- abs(noP2Lg[1:nrow(noP2Lg), x]-noP2Lg[1+1:nrow(noP2Lg), x])+abs(noP2Lg[1+1:nrow(noP2Lg), x]-noP2Lg[2+1:nrow(noP2Lg), x])</v>
      </c>
    </row>
    <row r="11091" spans="2:3" customFormat="1" x14ac:dyDescent="0.15">
      <c r="B11091" s="15">
        <v>304</v>
      </c>
      <c r="C11091" s="18" t="str">
        <f>'Convert_ABH script_mem'!D305</f>
        <v>z &lt;- apply(y, MARGIN=1, sum)</v>
      </c>
    </row>
    <row r="11092" spans="2:3" customFormat="1" x14ac:dyDescent="0.15">
      <c r="B11092" s="15">
        <v>305</v>
      </c>
      <c r="C11092" s="18" t="str">
        <f>'Convert_ABH script_mem'!D306</f>
        <v>v &lt;- z[-nrow(noP2Lg)]</v>
      </c>
    </row>
    <row r="11093" spans="2:3" customFormat="1" x14ac:dyDescent="0.15">
      <c r="B11093" s="15">
        <v>306</v>
      </c>
      <c r="C11093" s="18" t="str">
        <f>'Convert_ABH script_mem'!D307</f>
        <v>v &lt;- v[-(nrow(noP2Lg)-1)]</v>
      </c>
    </row>
    <row r="11094" spans="2:3" customFormat="1" x14ac:dyDescent="0.15">
      <c r="B11094" s="15">
        <v>307</v>
      </c>
      <c r="C11094" s="18" t="str">
        <f>'Convert_ABH script_mem'!D308</f>
        <v>f &lt;- abs(noP1Lg[1, x]-noP1Lg[1+1, x])+abs(noP1Lg[1, x]-noP1Lg[1+1, x])</v>
      </c>
    </row>
    <row r="11095" spans="2:3" customFormat="1" x14ac:dyDescent="0.15">
      <c r="B11095" s="15">
        <v>308</v>
      </c>
      <c r="C11095" s="18" t="str">
        <f>'Convert_ABH script_mem'!D309</f>
        <v>first &lt;- apply(f, MARGIN=1, sum)</v>
      </c>
    </row>
    <row r="11096" spans="2:3" customFormat="1" x14ac:dyDescent="0.15">
      <c r="B11096" s="15">
        <v>309</v>
      </c>
      <c r="C11096" s="18" t="str">
        <f>'Convert_ABH script_mem'!D310</f>
        <v>l &lt;- abs(noP1Lg[nrow(noP1Lg)-1, x]-noP1Lg[nrow(noP1Lg), x])+abs(noP1Lg[nrow(noP1Lg)-1, x]-noP1Lg[nrow(noP1Lg), x])</v>
      </c>
    </row>
    <row r="11097" spans="2:3" customFormat="1" x14ac:dyDescent="0.15">
      <c r="B11097" s="15">
        <v>310</v>
      </c>
      <c r="C11097" s="18" t="str">
        <f>'Convert_ABH script_mem'!D311</f>
        <v>last &lt;- apply(l, MARGIN=1, sum)</v>
      </c>
    </row>
    <row r="11098" spans="2:3" customFormat="1" x14ac:dyDescent="0.15">
      <c r="B11098" s="15">
        <v>311</v>
      </c>
      <c r="C11098" s="18" t="str">
        <f>'Convert_ABH script_mem'!D312</f>
        <v>mismatch &lt;- c(first, v, last)</v>
      </c>
    </row>
    <row r="11099" spans="2:3" customFormat="1" x14ac:dyDescent="0.15">
      <c r="B11099" s="15">
        <v>312</v>
      </c>
      <c r="C11099" s="18" t="str">
        <f>'Convert_ABH script_mem'!D313</f>
        <v>write.csv(cbind(mismatch, PagenoP2Lg), file="C:/NGS/save/PagenoPL.csv", row.names=F)</v>
      </c>
    </row>
    <row r="11100" spans="2:3" customFormat="1" x14ac:dyDescent="0.15">
      <c r="B11100" s="15">
        <v>313</v>
      </c>
      <c r="C11100" s="18" t="str">
        <f>'Convert_ABH script_mem'!D314</f>
        <v>PagenoP2Lg &lt;- read.csv("C:/NGS/save/PagenoPL.csv",stringsAsFactors=F)</v>
      </c>
    </row>
    <row r="11101" spans="2:3" customFormat="1" x14ac:dyDescent="0.15">
      <c r="B11101" s="15">
        <v>314</v>
      </c>
      <c r="C11101" s="18" t="str">
        <f>'Convert_ABH script_mem'!D315</f>
        <v>PagenoP2Lg &lt;- subset(PagenoP2Lg, PagenoP2Lg$mismatch &lt; (ncol(no)*10*0.5))</v>
      </c>
    </row>
    <row r="11102" spans="2:3" customFormat="1" x14ac:dyDescent="0.15">
      <c r="B11102" s="15">
        <v>315</v>
      </c>
      <c r="C11102" s="18" t="str">
        <f>'Convert_ABH script_mem'!D316</f>
        <v>noP2Lg &lt;- PagenoP2Lg[1:nrow(PagenoP2Lg), 14:ncol(PagenoP2Lg)]</v>
      </c>
    </row>
    <row r="11103" spans="2:3" customFormat="1" x14ac:dyDescent="0.15">
      <c r="B11103" s="15">
        <v>316</v>
      </c>
      <c r="C11103" s="18" t="str">
        <f>'Convert_ABH script_mem'!D317</f>
        <v>x &lt;- 1:ncol(noP2Lg)</v>
      </c>
    </row>
    <row r="11104" spans="2:3" customFormat="1" x14ac:dyDescent="0.15">
      <c r="B11104" s="15">
        <v>317</v>
      </c>
      <c r="C11104" s="18" t="str">
        <f>'Convert_ABH script_mem'!D318</f>
        <v>y &lt;- abs(noP2Lg[1:nrow(noP2Lg), x]-noP2Lg[1+1:nrow(noP2Lg), x])+abs(noP2Lg[1+1:nrow(noP2Lg), x]-noP2Lg[2+1:nrow(noP2Lg), x])</v>
      </c>
    </row>
    <row r="11105" spans="2:3" customFormat="1" x14ac:dyDescent="0.15">
      <c r="B11105" s="15">
        <v>318</v>
      </c>
      <c r="C11105" s="18" t="str">
        <f>'Convert_ABH script_mem'!D319</f>
        <v>z &lt;- apply(y, MARGIN=1, sum)</v>
      </c>
    </row>
    <row r="11106" spans="2:3" customFormat="1" x14ac:dyDescent="0.15">
      <c r="B11106" s="15">
        <v>319</v>
      </c>
      <c r="C11106" s="18" t="str">
        <f>'Convert_ABH script_mem'!D320</f>
        <v>v &lt;- z[-nrow(noP2Lg)]</v>
      </c>
    </row>
    <row r="11107" spans="2:3" customFormat="1" x14ac:dyDescent="0.15">
      <c r="B11107" s="15">
        <v>320</v>
      </c>
      <c r="C11107" s="18" t="str">
        <f>'Convert_ABH script_mem'!D321</f>
        <v>v &lt;- v[-(nrow(noP2Lg)-1)]</v>
      </c>
    </row>
    <row r="11108" spans="2:3" customFormat="1" x14ac:dyDescent="0.15">
      <c r="B11108" s="15">
        <v>321</v>
      </c>
      <c r="C11108" s="18" t="str">
        <f>'Convert_ABH script_mem'!D322</f>
        <v>f &lt;- abs(noP1Lg[1, x]-noP1Lg[1+1, x])+abs(noP1Lg[1, x]-noP1Lg[1+1, x])</v>
      </c>
    </row>
    <row r="11109" spans="2:3" customFormat="1" x14ac:dyDescent="0.15">
      <c r="B11109" s="15">
        <v>322</v>
      </c>
      <c r="C11109" s="18" t="str">
        <f>'Convert_ABH script_mem'!D323</f>
        <v>first &lt;- apply(f, MARGIN=1, sum)</v>
      </c>
    </row>
    <row r="11110" spans="2:3" customFormat="1" x14ac:dyDescent="0.15">
      <c r="B11110" s="15">
        <v>323</v>
      </c>
      <c r="C11110" s="18" t="str">
        <f>'Convert_ABH script_mem'!D324</f>
        <v>l &lt;- abs(noP1Lg[nrow(noP1Lg)-1, x]-noP1Lg[nrow(noP1Lg), x])+abs(noP1Lg[nrow(noP1Lg)-1, x]-noP1Lg[nrow(noP1Lg), x])</v>
      </c>
    </row>
    <row r="11111" spans="2:3" customFormat="1" x14ac:dyDescent="0.15">
      <c r="B11111" s="15">
        <v>324</v>
      </c>
      <c r="C11111" s="18" t="str">
        <f>'Convert_ABH script_mem'!D325</f>
        <v>last &lt;- apply(l, MARGIN=1, sum)</v>
      </c>
    </row>
    <row r="11112" spans="2:3" customFormat="1" x14ac:dyDescent="0.15">
      <c r="B11112" s="15">
        <v>325</v>
      </c>
      <c r="C11112" s="18" t="str">
        <f>'Convert_ABH script_mem'!D326</f>
        <v>mismatch &lt;- c(first, v, last)</v>
      </c>
    </row>
    <row r="11113" spans="2:3" customFormat="1" x14ac:dyDescent="0.15">
      <c r="B11113" s="15">
        <v>326</v>
      </c>
      <c r="C11113" s="18" t="str">
        <f>'Convert_ABH script_mem'!D327</f>
        <v>write.csv(cbind(mismatch, PagenoP2Lg), file="C:/NGS/save/PagenoPL.csv", row.names=F)</v>
      </c>
    </row>
    <row r="11114" spans="2:3" customFormat="1" x14ac:dyDescent="0.15">
      <c r="B11114" s="15">
        <v>327</v>
      </c>
      <c r="C11114" s="18" t="str">
        <f>'Convert_ABH script_mem'!D328</f>
        <v>PagenoP2Lg &lt;- read.csv("C:/NGS/save/PagenoPL.csv",stringsAsFactors=F)</v>
      </c>
    </row>
    <row r="11115" spans="2:3" customFormat="1" x14ac:dyDescent="0.15">
      <c r="B11115" s="15">
        <v>328</v>
      </c>
      <c r="C11115" s="18" t="str">
        <f>'Convert_ABH script_mem'!D329</f>
        <v>PagenoP2Lg &lt;- subset(PagenoP2Lg, PagenoP2Lg$mismatch &lt; (ncol(no)*10*0.4))</v>
      </c>
    </row>
    <row r="11116" spans="2:3" customFormat="1" x14ac:dyDescent="0.15">
      <c r="B11116" s="15">
        <v>329</v>
      </c>
      <c r="C11116" s="18" t="str">
        <f>'Convert_ABH script_mem'!D330</f>
        <v>PagenoP2select &lt;- rbind(PagenoP2select, PagenoP2Lg)</v>
      </c>
    </row>
    <row r="11117" spans="2:3" customFormat="1" x14ac:dyDescent="0.15">
      <c r="B11117" s="15">
        <v>330</v>
      </c>
      <c r="C11117" s="18" t="str">
        <f>'Convert_ABH script_mem'!D331</f>
        <v>}</v>
      </c>
    </row>
    <row r="11118" spans="2:3" customFormat="1" x14ac:dyDescent="0.15">
      <c r="B11118" s="15">
        <v>331</v>
      </c>
      <c r="C11118" s="18" t="str">
        <f>'Convert_ABH script_mem'!D332</f>
        <v>file.remove("C:/NGS/save/PagenoPL.csv")</v>
      </c>
    </row>
    <row r="11119" spans="2:3" customFormat="1" x14ac:dyDescent="0.15">
      <c r="B11119" s="15">
        <v>332</v>
      </c>
      <c r="C11119" s="18" t="str">
        <f>'Convert_ABH script_mem'!D333</f>
        <v>PagenoP1P2select &lt;- rbind(PagenoP1select, PagenoP2select)</v>
      </c>
    </row>
    <row r="11120" spans="2:3" customFormat="1" x14ac:dyDescent="0.15">
      <c r="B11120" s="15">
        <v>333</v>
      </c>
      <c r="C11120" s="18" t="str">
        <f>'Convert_ABH script_mem'!D334</f>
        <v>PagenoP1P2select[,1:4] &lt;- NULL</v>
      </c>
    </row>
    <row r="11121" spans="2:3" customFormat="1" x14ac:dyDescent="0.15">
      <c r="B11121" s="15">
        <v>334</v>
      </c>
      <c r="C11121" s="18" t="str">
        <f>'Convert_ABH script_mem'!D335</f>
        <v>write.csv(PagenoP1P2select, file="C:/NGS/save/Genotype_select_mem.csv", row.names=F)</v>
      </c>
    </row>
    <row r="11122" spans="2:3" customFormat="1" x14ac:dyDescent="0.15">
      <c r="B11122" s="15">
        <v>335</v>
      </c>
      <c r="C11122" s="18" t="str">
        <f>'Convert_ABH script_mem'!D336</f>
        <v>geno &lt;- read.csv("C:/NGS/save/Genotype_select_mem.csv")</v>
      </c>
    </row>
    <row r="11123" spans="2:3" customFormat="1" x14ac:dyDescent="0.15">
      <c r="B11123" s="15">
        <v>336</v>
      </c>
      <c r="C11123" s="18" t="str">
        <f>'Convert_ABH script_mem'!D337</f>
        <v>Parent &lt;- substring(geno$Marker, 1,2)</v>
      </c>
    </row>
    <row r="11124" spans="2:3" customFormat="1" x14ac:dyDescent="0.15">
      <c r="B11124" s="15">
        <v>337</v>
      </c>
      <c r="C11124" s="18" t="str">
        <f>'Convert_ABH script_mem'!D338</f>
        <v>Pageno &lt;- cbind(Parent, geno)</v>
      </c>
    </row>
    <row r="11125" spans="2:3" customFormat="1" x14ac:dyDescent="0.15">
      <c r="B11125" s="15">
        <v>338</v>
      </c>
      <c r="C11125" s="18" t="str">
        <f>'Convert_ABH script_mem'!D339</f>
        <v>id &lt;- paste(geno[1:nrow(geno), 7],geno[1:nrow(geno), 8], sep="_")</v>
      </c>
    </row>
    <row r="11126" spans="2:3" customFormat="1" x14ac:dyDescent="0.15">
      <c r="B11126" s="15">
        <v>339</v>
      </c>
      <c r="C11126" s="18" t="str">
        <f>'Convert_ABH script_mem'!D340</f>
        <v>Paid &lt;- paste(Parent,id, sep="*")</v>
      </c>
    </row>
    <row r="11127" spans="2:3" customFormat="1" x14ac:dyDescent="0.15">
      <c r="B11127" s="15">
        <v>340</v>
      </c>
      <c r="C11127" s="18" t="str">
        <f>'Convert_ABH script_mem'!D341</f>
        <v>idPageno &lt;- cbind(id, Pageno)</v>
      </c>
    </row>
    <row r="11128" spans="2:3" customFormat="1" x14ac:dyDescent="0.15">
      <c r="B11128" s="15">
        <v>341</v>
      </c>
      <c r="C11128" s="18" t="str">
        <f>'Convert_ABH script_mem'!D342</f>
        <v>PaididPageno &lt;- cbind(Paid, idPageno)</v>
      </c>
    </row>
    <row r="11129" spans="2:3" customFormat="1" x14ac:dyDescent="0.15">
      <c r="B11129" s="15">
        <v>342</v>
      </c>
      <c r="C11129" s="18" t="str">
        <f>'Convert_ABH script_mem'!D343</f>
        <v>Number &lt;- paste(1:nrow(PaididPageno))</v>
      </c>
    </row>
    <row r="11130" spans="2:3" customFormat="1" x14ac:dyDescent="0.15">
      <c r="B11130" s="15">
        <v>343</v>
      </c>
      <c r="C11130" s="18" t="str">
        <f>'Convert_ABH script_mem'!D344</f>
        <v>NuPaididPageno &lt;- cbind(Number, PaididPageno)</v>
      </c>
    </row>
    <row r="11131" spans="2:3" customFormat="1" x14ac:dyDescent="0.15">
      <c r="B11131" s="15">
        <v>344</v>
      </c>
      <c r="C11131" s="18" t="str">
        <f>'Convert_ABH script_mem'!D345</f>
        <v>write.csv(table(NuPaididPageno$Paid), "C:/NGS/save/Genotype_table.csv", row.names=F)</v>
      </c>
    </row>
    <row r="11132" spans="2:3" customFormat="1" x14ac:dyDescent="0.15">
      <c r="B11132" s="15">
        <v>345</v>
      </c>
      <c r="C11132" s="18" t="str">
        <f>'Convert_ABH script_mem'!D346</f>
        <v>table &lt;- read.csv("C:/NGS/save/Genotype_table.csv", col.names=c("table","freq"))</v>
      </c>
    </row>
    <row r="11133" spans="2:3" customFormat="1" x14ac:dyDescent="0.15">
      <c r="B11133" s="15">
        <v>346</v>
      </c>
      <c r="C11133" s="18" t="str">
        <f>'Convert_ABH script_mem'!D347</f>
        <v>file.remove("C:/NGS/save/Genotype_table.csv")</v>
      </c>
    </row>
    <row r="11134" spans="2:3" customFormat="1" x14ac:dyDescent="0.15">
      <c r="B11134" s="15">
        <v>347</v>
      </c>
      <c r="C11134" s="18" t="str">
        <f>'Convert_ABH script_mem'!D348</f>
        <v>table &lt;- subset(table,freq&lt;2)</v>
      </c>
    </row>
    <row r="11135" spans="2:3" customFormat="1" x14ac:dyDescent="0.15">
      <c r="B11135" s="15">
        <v>348</v>
      </c>
      <c r="C11135" s="18" t="str">
        <f>'Convert_ABH script_mem'!D349</f>
        <v>unique &lt;- NuPaididPageno[match(table$table, NuPaididPageno$Paid),]</v>
      </c>
    </row>
    <row r="11136" spans="2:3" customFormat="1" x14ac:dyDescent="0.15">
      <c r="B11136" s="15">
        <v>349</v>
      </c>
      <c r="C11136" s="18" t="str">
        <f>'Convert_ABH script_mem'!D350</f>
        <v>write.csv(unique, "C:/NGS/save/Genotype_unique.csv", row.names=F)</v>
      </c>
    </row>
    <row r="11137" spans="2:3" customFormat="1" x14ac:dyDescent="0.15">
      <c r="B11137" s="15">
        <v>350</v>
      </c>
      <c r="C11137" s="18" t="str">
        <f>'Convert_ABH script_mem'!D351</f>
        <v>unique &lt;- read.csv("C:/NGS/save/Genotype_unique.csv")</v>
      </c>
    </row>
    <row r="11138" spans="2:3" customFormat="1" x14ac:dyDescent="0.15">
      <c r="B11138" s="15">
        <v>351</v>
      </c>
      <c r="C11138" s="18" t="str">
        <f>'Convert_ABH script_mem'!D352</f>
        <v>file.remove("C:/NGS/save/Genotype_unique.csv")</v>
      </c>
    </row>
    <row r="11139" spans="2:3" customFormat="1" x14ac:dyDescent="0.15">
      <c r="B11139" s="15">
        <v>352</v>
      </c>
      <c r="C11139" s="18" t="str">
        <f>'Convert_ABH script_mem'!D353</f>
        <v>unique &lt;- unique[order(unique$Number),]</v>
      </c>
    </row>
    <row r="11140" spans="2:3" customFormat="1" x14ac:dyDescent="0.15">
      <c r="B11140" s="15">
        <v>353</v>
      </c>
      <c r="C11140" s="18" t="str">
        <f>'Convert_ABH script_mem'!D354</f>
        <v>write.csv(table(unique$id), "C:/NGS/save/Genotype_table.csv", row.names=F)</v>
      </c>
    </row>
    <row r="11141" spans="2:3" customFormat="1" x14ac:dyDescent="0.15">
      <c r="B11141" s="15">
        <v>354</v>
      </c>
      <c r="C11141" s="18" t="str">
        <f>'Convert_ABH script_mem'!D355</f>
        <v>table &lt;- read.csv("C:/NGS/save/Genotype_table.csv", col.names=c("table","freq"))</v>
      </c>
    </row>
    <row r="11142" spans="2:3" customFormat="1" x14ac:dyDescent="0.15">
      <c r="B11142" s="15">
        <v>355</v>
      </c>
      <c r="C11142" s="18" t="str">
        <f>'Convert_ABH script_mem'!D356</f>
        <v>file.remove("C:/NGS/save/Genotype_table.csv")</v>
      </c>
    </row>
    <row r="11143" spans="2:3" customFormat="1" x14ac:dyDescent="0.15">
      <c r="B11143" s="15">
        <v>356</v>
      </c>
      <c r="C11143" s="18" t="str">
        <f>'Convert_ABH script_mem'!D357</f>
        <v>table &lt;- subset(table,freq==2)</v>
      </c>
    </row>
    <row r="11144" spans="2:3" customFormat="1" x14ac:dyDescent="0.15">
      <c r="B11144" s="15">
        <v>357</v>
      </c>
      <c r="C11144" s="18" t="str">
        <f>'Convert_ABH script_mem'!D358</f>
        <v>P1unique &lt;- unique[unique$Parent=="P1",]</v>
      </c>
    </row>
    <row r="11145" spans="2:3" customFormat="1" x14ac:dyDescent="0.15">
      <c r="B11145" s="15">
        <v>358</v>
      </c>
      <c r="C11145" s="18" t="str">
        <f>'Convert_ABH script_mem'!D359</f>
        <v>P2unique &lt;- unique[unique$Parent=="P2",]</v>
      </c>
    </row>
    <row r="11146" spans="2:3" customFormat="1" x14ac:dyDescent="0.15">
      <c r="B11146" s="15">
        <v>359</v>
      </c>
      <c r="C11146" s="18" t="str">
        <f>'Convert_ABH script_mem'!D360</f>
        <v>P1 &lt;- P1unique[match(table$table, P1unique$id),]</v>
      </c>
    </row>
    <row r="11147" spans="2:3" customFormat="1" x14ac:dyDescent="0.15">
      <c r="B11147" s="15">
        <v>360</v>
      </c>
      <c r="C11147" s="18" t="str">
        <f>'Convert_ABH script_mem'!D361</f>
        <v>P2 &lt;- P2unique[match(table$table, P2unique$id),]</v>
      </c>
    </row>
    <row r="11148" spans="2:3" customFormat="1" x14ac:dyDescent="0.15">
      <c r="B11148" s="15">
        <v>361</v>
      </c>
      <c r="C11148" s="18" t="str">
        <f>'Convert_ABH script_mem'!D362</f>
        <v>P1[1:nrow(P1),15:ncol(P1)][P1[1:nrow(P1),15:ncol(P1)]&gt;0] &lt;- "A"</v>
      </c>
    </row>
    <row r="11149" spans="2:3" customFormat="1" x14ac:dyDescent="0.15">
      <c r="B11149" s="15">
        <v>362</v>
      </c>
      <c r="C11149" s="18" t="str">
        <f>'Convert_ABH script_mem'!D363</f>
        <v>P2[1:nrow(P2),15:ncol(P2)][P2[1:nrow(P2),15:ncol(P2)]&gt;0] &lt;- "B"</v>
      </c>
    </row>
    <row r="11150" spans="2:3" customFormat="1" x14ac:dyDescent="0.15">
      <c r="B11150" s="15">
        <v>363</v>
      </c>
      <c r="C11150" s="18" t="str">
        <f>'Convert_ABH script_mem'!D364</f>
        <v>P1[1:nrow(P1),15:ncol(P1)][P1[1:nrow(P1),15:ncol(P1)]==P2[1:nrow(P2),15:ncol(P2)]] &lt;- "-"</v>
      </c>
    </row>
    <row r="11151" spans="2:3" customFormat="1" x14ac:dyDescent="0.15">
      <c r="B11151" s="15">
        <v>364</v>
      </c>
      <c r="C11151" s="18" t="str">
        <f>'Convert_ABH script_mem'!D365</f>
        <v>P2[1:nrow(P2),15:ncol(P2)][P1[1:nrow(P1),15:ncol(P1)]=="-"] &lt;- "-"</v>
      </c>
    </row>
    <row r="11152" spans="2:3" customFormat="1" x14ac:dyDescent="0.15">
      <c r="B11152" s="15">
        <v>365</v>
      </c>
      <c r="C11152" s="18" t="str">
        <f>'Convert_ABH script_mem'!D366</f>
        <v>P1[1:nrow(P1),15:ncol(P1)][P1[1:nrow(P1),15:ncol(P1)]==0] &lt;- "B"</v>
      </c>
    </row>
    <row r="11153" spans="2:3" customFormat="1" x14ac:dyDescent="0.15">
      <c r="B11153" s="15">
        <v>366</v>
      </c>
      <c r="C11153" s="18" t="str">
        <f>'Convert_ABH script_mem'!D367</f>
        <v>P2[1:nrow(P2),15:ncol(P2)][P2[1:nrow(P2),15:ncol(P2)]==0] &lt;- "A"</v>
      </c>
    </row>
    <row r="11154" spans="2:3" customFormat="1" x14ac:dyDescent="0.15">
      <c r="B11154" s="15">
        <v>367</v>
      </c>
      <c r="C11154" s="18" t="str">
        <f>'Convert_ABH script_mem'!D368</f>
        <v>P2[1:nrow(P2),15:ncol(P2)][P1[1:nrow(P1),15:ncol(P1)]!=P2[1:nrow(P2),15:ncol(P2)]] &lt;- "H"</v>
      </c>
    </row>
    <row r="11155" spans="2:3" customFormat="1" x14ac:dyDescent="0.15">
      <c r="B11155" s="15">
        <v>368</v>
      </c>
      <c r="C11155" s="18" t="str">
        <f>'Convert_ABH script_mem'!D369</f>
        <v>P1head &lt;- P1[1:nrow(P1),1:14]</v>
      </c>
    </row>
    <row r="11156" spans="2:3" customFormat="1" x14ac:dyDescent="0.15">
      <c r="B11156" s="15">
        <v>369</v>
      </c>
      <c r="C11156" s="18" t="str">
        <f>'Convert_ABH script_mem'!D370</f>
        <v>P1P2 &lt;- cbind(P1head, P2)</v>
      </c>
    </row>
    <row r="11157" spans="2:3" customFormat="1" x14ac:dyDescent="0.15">
      <c r="B11157" s="15">
        <v>370</v>
      </c>
      <c r="C11157" s="18" t="str">
        <f>'Convert_ABH script_mem'!D371</f>
        <v>P1P2 &lt;- P1P2[order(P1P2$Number),]</v>
      </c>
    </row>
    <row r="11158" spans="2:3" customFormat="1" x14ac:dyDescent="0.15">
      <c r="B11158" s="15">
        <v>371</v>
      </c>
      <c r="C11158" s="18" t="str">
        <f>'Convert_ABH script_mem'!D372</f>
        <v>CSVS &lt;- P1P2[,-(1:2)]</v>
      </c>
    </row>
    <row r="11159" spans="2:3" customFormat="1" x14ac:dyDescent="0.15">
      <c r="B11159" s="15">
        <v>372</v>
      </c>
      <c r="C11159" s="18" t="str">
        <f>'Convert_ABH script_mem'!D373</f>
        <v>CSVS &lt;- CSVS[,-(2:8)]</v>
      </c>
    </row>
    <row r="11160" spans="2:3" customFormat="1" x14ac:dyDescent="0.15">
      <c r="B11160" s="15">
        <v>373</v>
      </c>
      <c r="C11160" s="18" t="str">
        <f>'Convert_ABH script_mem'!D374</f>
        <v>CSVS &lt;- CSVS[,-(3:19)]</v>
      </c>
    </row>
    <row r="11161" spans="2:3" customFormat="1" x14ac:dyDescent="0.15">
      <c r="B11161" s="15">
        <v>374</v>
      </c>
      <c r="C11161" s="18" t="str">
        <f>'Convert_ABH script_mem'!D375</f>
        <v>CSVSL1 &lt;- subset(CSVS, Linkage_group==1)</v>
      </c>
    </row>
    <row r="11162" spans="2:3" customFormat="1" x14ac:dyDescent="0.15">
      <c r="B11162" s="15">
        <v>375</v>
      </c>
      <c r="C11162" s="18" t="str">
        <f>'Convert_ABH script_mem'!D376</f>
        <v>noP1L1 &lt;- CSVSL1[1:nrow(CSVSL1), 3:ncol(CSVSL1)]</v>
      </c>
    </row>
    <row r="11163" spans="2:3" customFormat="1" x14ac:dyDescent="0.15">
      <c r="B11163" s="15">
        <v>376</v>
      </c>
      <c r="C11163" s="18" t="str">
        <f>'Convert_ABH script_mem'!D377</f>
        <v>x &lt;- 1:ncol(noP1L1)</v>
      </c>
    </row>
    <row r="11164" spans="2:3" customFormat="1" x14ac:dyDescent="0.15">
      <c r="B11164" s="15">
        <v>377</v>
      </c>
      <c r="C11164" s="18" t="str">
        <f>'Convert_ABH script_mem'!D378</f>
        <v>y1 &lt;- ifelse((noP1L1[1:nrow(noP1L1), x]) == (noP1L1[1+1:nrow(noP1L1), x]), "0", "10")</v>
      </c>
    </row>
    <row r="11165" spans="2:3" customFormat="1" x14ac:dyDescent="0.15">
      <c r="B11165" s="15">
        <v>378</v>
      </c>
      <c r="C11165" s="18" t="str">
        <f>'Convert_ABH script_mem'!D379</f>
        <v>y2 &lt;- ifelse((noP1L1[1+1:nrow(noP1L1), x]) == (noP1L1[2+1:nrow(noP1L1), x]), "0", "10")</v>
      </c>
    </row>
    <row r="11166" spans="2:3" customFormat="1" x14ac:dyDescent="0.15">
      <c r="B11166" s="15">
        <v>379</v>
      </c>
      <c r="C11166" s="18" t="str">
        <f>'Convert_ABH script_mem'!D380</f>
        <v>write.csv(y1, file="C:/NGS/save/y1.csv", row.names=F)</v>
      </c>
    </row>
    <row r="11167" spans="2:3" customFormat="1" x14ac:dyDescent="0.15">
      <c r="B11167" s="15">
        <v>380</v>
      </c>
      <c r="C11167" s="18" t="str">
        <f>'Convert_ABH script_mem'!D381</f>
        <v>y1 &lt;- read.csv("C:/NGS/save/y1.csv")</v>
      </c>
    </row>
    <row r="11168" spans="2:3" customFormat="1" x14ac:dyDescent="0.15">
      <c r="B11168" s="15">
        <v>381</v>
      </c>
      <c r="C11168" s="18" t="str">
        <f>'Convert_ABH script_mem'!D382</f>
        <v>write.csv(y2, file="C:/NGS/save/y2.csv", row.names=F)</v>
      </c>
    </row>
    <row r="11169" spans="2:3" customFormat="1" x14ac:dyDescent="0.15">
      <c r="B11169" s="15">
        <v>382</v>
      </c>
      <c r="C11169" s="18" t="str">
        <f>'Convert_ABH script_mem'!D383</f>
        <v>y2 &lt;- read.csv("C:/NGS/save/y2.csv")</v>
      </c>
    </row>
    <row r="11170" spans="2:3" customFormat="1" x14ac:dyDescent="0.15">
      <c r="B11170" s="15">
        <v>383</v>
      </c>
      <c r="C11170" s="18" t="str">
        <f>'Convert_ABH script_mem'!D384</f>
        <v>y &lt;- y1+ y2</v>
      </c>
    </row>
    <row r="11171" spans="2:3" customFormat="1" x14ac:dyDescent="0.15">
      <c r="B11171" s="15">
        <v>384</v>
      </c>
      <c r="C11171" s="18" t="str">
        <f>'Convert_ABH script_mem'!D385</f>
        <v>z &lt;- apply(y, MARGIN=1, sum)</v>
      </c>
    </row>
    <row r="11172" spans="2:3" customFormat="1" x14ac:dyDescent="0.15">
      <c r="B11172" s="15">
        <v>385</v>
      </c>
      <c r="C11172" s="18" t="str">
        <f>'Convert_ABH script_mem'!D386</f>
        <v>v &lt;- z[-nrow(noP1L1)]</v>
      </c>
    </row>
    <row r="11173" spans="2:3" customFormat="1" x14ac:dyDescent="0.15">
      <c r="B11173" s="15">
        <v>386</v>
      </c>
      <c r="C11173" s="18" t="str">
        <f>'Convert_ABH script_mem'!D387</f>
        <v>v &lt;- v[-(nrow(noP1L1)-1)]</v>
      </c>
    </row>
    <row r="11174" spans="2:3" customFormat="1" x14ac:dyDescent="0.15">
      <c r="B11174" s="15">
        <v>387</v>
      </c>
      <c r="C11174" s="18" t="str">
        <f>'Convert_ABH script_mem'!D388</f>
        <v>y1 &lt;- ifelse((noP1L1[1, x]) == (noP1L1[1+1, x]), "0", "10")</v>
      </c>
    </row>
    <row r="11175" spans="2:3" customFormat="1" x14ac:dyDescent="0.15">
      <c r="B11175" s="15">
        <v>388</v>
      </c>
      <c r="C11175" s="18" t="str">
        <f>'Convert_ABH script_mem'!D389</f>
        <v>y2 &lt;- ifelse((noP1L1[1, x]) == (noP1L1[1+1, x]), "0", "10")</v>
      </c>
    </row>
    <row r="11176" spans="2:3" customFormat="1" x14ac:dyDescent="0.15">
      <c r="B11176" s="15">
        <v>389</v>
      </c>
      <c r="C11176" s="18" t="str">
        <f>'Convert_ABH script_mem'!D390</f>
        <v>write.csv(y1, file="C:/NGS/save/y1.csv", row.names=F)</v>
      </c>
    </row>
    <row r="11177" spans="2:3" customFormat="1" x14ac:dyDescent="0.15">
      <c r="B11177" s="15">
        <v>390</v>
      </c>
      <c r="C11177" s="18" t="str">
        <f>'Convert_ABH script_mem'!D391</f>
        <v>y1 &lt;- read.csv("C:/NGS/save/y1.csv")</v>
      </c>
    </row>
    <row r="11178" spans="2:3" customFormat="1" x14ac:dyDescent="0.15">
      <c r="B11178" s="15">
        <v>391</v>
      </c>
      <c r="C11178" s="18" t="str">
        <f>'Convert_ABH script_mem'!D392</f>
        <v>write.csv(y2, file="C:/NGS/save/y2.csv", row.names=F)</v>
      </c>
    </row>
    <row r="11179" spans="2:3" customFormat="1" x14ac:dyDescent="0.15">
      <c r="B11179" s="15">
        <v>392</v>
      </c>
      <c r="C11179" s="18" t="str">
        <f>'Convert_ABH script_mem'!D393</f>
        <v>y2 &lt;- read.csv("C:/NGS/save/y2.csv")</v>
      </c>
    </row>
    <row r="11180" spans="2:3" customFormat="1" x14ac:dyDescent="0.15">
      <c r="B11180" s="15">
        <v>393</v>
      </c>
      <c r="C11180" s="18" t="str">
        <f>'Convert_ABH script_mem'!D394</f>
        <v>y &lt;- y1+ y2</v>
      </c>
    </row>
    <row r="11181" spans="2:3" customFormat="1" x14ac:dyDescent="0.15">
      <c r="B11181" s="15">
        <v>394</v>
      </c>
      <c r="C11181" s="18" t="str">
        <f>'Convert_ABH script_mem'!D395</f>
        <v>firstz &lt;- apply(y, MARGIN=1, sum)</v>
      </c>
    </row>
    <row r="11182" spans="2:3" customFormat="1" x14ac:dyDescent="0.15">
      <c r="B11182" s="15">
        <v>395</v>
      </c>
      <c r="C11182" s="18" t="str">
        <f>'Convert_ABH script_mem'!D396</f>
        <v>y1 &lt;- ifelse((noP1L1[nrow(noP1L1)-1, x]) == (noP1L1[nrow(noP1L1), x]), "0", "10")</v>
      </c>
    </row>
    <row r="11183" spans="2:3" customFormat="1" x14ac:dyDescent="0.15">
      <c r="B11183" s="15">
        <v>396</v>
      </c>
      <c r="C11183" s="18" t="str">
        <f>'Convert_ABH script_mem'!D397</f>
        <v>y2 &lt;- ifelse((noP1L1[nrow(noP1L1)-1, x]) == (noP1L1[nrow(noP1L1), x]), "0", "10")</v>
      </c>
    </row>
    <row r="11184" spans="2:3" customFormat="1" x14ac:dyDescent="0.15">
      <c r="B11184" s="15">
        <v>397</v>
      </c>
      <c r="C11184" s="18" t="str">
        <f>'Convert_ABH script_mem'!D398</f>
        <v>write.csv(y1, file="C:/NGS/save/y1.csv", row.names=F)</v>
      </c>
    </row>
    <row r="11185" spans="2:3" customFormat="1" x14ac:dyDescent="0.15">
      <c r="B11185" s="15">
        <v>398</v>
      </c>
      <c r="C11185" s="18" t="str">
        <f>'Convert_ABH script_mem'!D399</f>
        <v>y1 &lt;- read.csv("C:/NGS/save/y1.csv")</v>
      </c>
    </row>
    <row r="11186" spans="2:3" customFormat="1" x14ac:dyDescent="0.15">
      <c r="B11186" s="15">
        <v>399</v>
      </c>
      <c r="C11186" s="18" t="str">
        <f>'Convert_ABH script_mem'!D400</f>
        <v>write.csv(y2, file="C:/NGS/save/y2.csv", row.names=F)</v>
      </c>
    </row>
    <row r="11187" spans="2:3" customFormat="1" x14ac:dyDescent="0.15">
      <c r="B11187" s="15">
        <v>400</v>
      </c>
      <c r="C11187" s="18" t="str">
        <f>'Convert_ABH script_mem'!D401</f>
        <v>y2 &lt;- read.csv("C:/NGS/save/y2.csv")</v>
      </c>
    </row>
    <row r="11188" spans="2:3" customFormat="1" x14ac:dyDescent="0.15">
      <c r="B11188" s="15">
        <v>401</v>
      </c>
      <c r="C11188" s="18" t="str">
        <f>'Convert_ABH script_mem'!D402</f>
        <v>y &lt;- y1+ y2</v>
      </c>
    </row>
    <row r="11189" spans="2:3" customFormat="1" x14ac:dyDescent="0.15">
      <c r="B11189" s="15">
        <v>402</v>
      </c>
      <c r="C11189" s="18" t="str">
        <f>'Convert_ABH script_mem'!D403</f>
        <v>lastz &lt;- apply(y, MARGIN=1, sum)</v>
      </c>
    </row>
    <row r="11190" spans="2:3" customFormat="1" x14ac:dyDescent="0.15">
      <c r="B11190" s="15">
        <v>403</v>
      </c>
      <c r="C11190" s="18" t="str">
        <f>'Convert_ABH script_mem'!D404</f>
        <v>mismatch &lt;- c(firstz, v, lastz)</v>
      </c>
    </row>
    <row r="11191" spans="2:3" customFormat="1" x14ac:dyDescent="0.15">
      <c r="B11191" s="15">
        <v>404</v>
      </c>
      <c r="C11191" s="18" t="str">
        <f>'Convert_ABH script_mem'!D405</f>
        <v>write.csv(cbind(mismatch, CSVSL1), file="C:/NGS/save/PagenoPL.csv", row.names=F)</v>
      </c>
    </row>
    <row r="11192" spans="2:3" customFormat="1" x14ac:dyDescent="0.15">
      <c r="B11192" s="15">
        <v>405</v>
      </c>
      <c r="C11192" s="18" t="str">
        <f>'Convert_ABH script_mem'!D406</f>
        <v>CSVSL1 &lt;- read.csv("C:/NGS/save/PagenoPL.csv",stringsAsFactors=F)</v>
      </c>
    </row>
    <row r="11193" spans="2:3" customFormat="1" x14ac:dyDescent="0.15">
      <c r="B11193" s="15">
        <v>406</v>
      </c>
      <c r="C11193" s="18" t="str">
        <f>'Convert_ABH script_mem'!D407</f>
        <v>CSVSL1 &lt;- subset(CSVSL1, CSVSL1$mismatch &lt; (ncol(no)*10*0.5))</v>
      </c>
    </row>
    <row r="11194" spans="2:3" customFormat="1" x14ac:dyDescent="0.15">
      <c r="B11194" s="15">
        <v>407</v>
      </c>
      <c r="C11194" s="18" t="str">
        <f>'Convert_ABH script_mem'!D408</f>
        <v>CSVSL2 &lt;- subset(CSVS, Linkage_group==2)</v>
      </c>
    </row>
    <row r="11195" spans="2:3" customFormat="1" x14ac:dyDescent="0.15">
      <c r="B11195" s="15">
        <v>408</v>
      </c>
      <c r="C11195" s="18" t="str">
        <f>'Convert_ABH script_mem'!D409</f>
        <v>noP1L2 &lt;- CSVSL2[1:nrow(CSVSL2), 3:ncol(CSVSL2)]</v>
      </c>
    </row>
    <row r="11196" spans="2:3" customFormat="1" x14ac:dyDescent="0.15">
      <c r="B11196" s="15">
        <v>409</v>
      </c>
      <c r="C11196" s="18" t="str">
        <f>'Convert_ABH script_mem'!D410</f>
        <v>x &lt;- 1:ncol(noP1L2)</v>
      </c>
    </row>
    <row r="11197" spans="2:3" customFormat="1" x14ac:dyDescent="0.15">
      <c r="B11197" s="15">
        <v>410</v>
      </c>
      <c r="C11197" s="18" t="str">
        <f>'Convert_ABH script_mem'!D411</f>
        <v>y1 &lt;- ifelse((noP1L2[1:nrow(noP1L2), x]) == (noP1L2[1+1:nrow(noP1L2), x]), "0", "10")</v>
      </c>
    </row>
    <row r="11198" spans="2:3" customFormat="1" x14ac:dyDescent="0.15">
      <c r="B11198" s="15">
        <v>411</v>
      </c>
      <c r="C11198" s="18" t="str">
        <f>'Convert_ABH script_mem'!D412</f>
        <v>y2 &lt;- ifelse((noP1L2[1+1:nrow(noP1L2), x]) == (noP1L2[2+1:nrow(noP1L2), x]), "0", "10")</v>
      </c>
    </row>
    <row r="11199" spans="2:3" customFormat="1" x14ac:dyDescent="0.15">
      <c r="B11199" s="15">
        <v>412</v>
      </c>
      <c r="C11199" s="18" t="str">
        <f>'Convert_ABH script_mem'!D413</f>
        <v>write.csv(y1, file="C:/NGS/save/y1.csv", row.names=F)</v>
      </c>
    </row>
    <row r="11200" spans="2:3" customFormat="1" x14ac:dyDescent="0.15">
      <c r="B11200" s="15">
        <v>413</v>
      </c>
      <c r="C11200" s="18" t="str">
        <f>'Convert_ABH script_mem'!D414</f>
        <v>y1 &lt;- read.csv("C:/NGS/save/y1.csv")</v>
      </c>
    </row>
    <row r="11201" spans="2:3" customFormat="1" x14ac:dyDescent="0.15">
      <c r="B11201" s="15">
        <v>414</v>
      </c>
      <c r="C11201" s="18" t="str">
        <f>'Convert_ABH script_mem'!D415</f>
        <v>write.csv(y2, file="C:/NGS/save/y2.csv", row.names=F)</v>
      </c>
    </row>
    <row r="11202" spans="2:3" customFormat="1" x14ac:dyDescent="0.15">
      <c r="B11202" s="15">
        <v>415</v>
      </c>
      <c r="C11202" s="18" t="str">
        <f>'Convert_ABH script_mem'!D416</f>
        <v>y2 &lt;- read.csv("C:/NGS/save/y2.csv")</v>
      </c>
    </row>
    <row r="11203" spans="2:3" customFormat="1" x14ac:dyDescent="0.15">
      <c r="B11203" s="15">
        <v>416</v>
      </c>
      <c r="C11203" s="18" t="str">
        <f>'Convert_ABH script_mem'!D417</f>
        <v>y &lt;- y1+ y2</v>
      </c>
    </row>
    <row r="11204" spans="2:3" customFormat="1" x14ac:dyDescent="0.15">
      <c r="B11204" s="15">
        <v>417</v>
      </c>
      <c r="C11204" s="18" t="str">
        <f>'Convert_ABH script_mem'!D418</f>
        <v>z &lt;- apply(y, MARGIN=1, sum)</v>
      </c>
    </row>
    <row r="11205" spans="2:3" customFormat="1" x14ac:dyDescent="0.15">
      <c r="B11205" s="15">
        <v>418</v>
      </c>
      <c r="C11205" s="18" t="str">
        <f>'Convert_ABH script_mem'!D419</f>
        <v>v &lt;- z[-nrow(noP1L2)]</v>
      </c>
    </row>
    <row r="11206" spans="2:3" customFormat="1" x14ac:dyDescent="0.15">
      <c r="B11206" s="15">
        <v>419</v>
      </c>
      <c r="C11206" s="18" t="str">
        <f>'Convert_ABH script_mem'!D420</f>
        <v>v &lt;- v[-(nrow(noP1L2)-1)]</v>
      </c>
    </row>
    <row r="11207" spans="2:3" customFormat="1" x14ac:dyDescent="0.15">
      <c r="B11207" s="15">
        <v>420</v>
      </c>
      <c r="C11207" s="18" t="str">
        <f>'Convert_ABH script_mem'!D421</f>
        <v>y1 &lt;- ifelse((noP1L2[1, x]) == (noP1L2[1+1, x]), "0", "10")</v>
      </c>
    </row>
    <row r="11208" spans="2:3" customFormat="1" x14ac:dyDescent="0.15">
      <c r="B11208" s="15">
        <v>421</v>
      </c>
      <c r="C11208" s="18" t="str">
        <f>'Convert_ABH script_mem'!D422</f>
        <v>y2 &lt;- ifelse((noP1L2[1, x]) == (noP1L2[1+1, x]), "0", "10")</v>
      </c>
    </row>
    <row r="11209" spans="2:3" customFormat="1" x14ac:dyDescent="0.15">
      <c r="B11209" s="15">
        <v>422</v>
      </c>
      <c r="C11209" s="18" t="str">
        <f>'Convert_ABH script_mem'!D423</f>
        <v>write.csv(y1, file="C:/NGS/save/y1.csv", row.names=F)</v>
      </c>
    </row>
    <row r="11210" spans="2:3" customFormat="1" x14ac:dyDescent="0.15">
      <c r="B11210" s="15">
        <v>423</v>
      </c>
      <c r="C11210" s="18" t="str">
        <f>'Convert_ABH script_mem'!D424</f>
        <v>y1 &lt;- read.csv("C:/NGS/save/y1.csv")</v>
      </c>
    </row>
    <row r="11211" spans="2:3" customFormat="1" x14ac:dyDescent="0.15">
      <c r="B11211" s="15">
        <v>424</v>
      </c>
      <c r="C11211" s="18" t="str">
        <f>'Convert_ABH script_mem'!D425</f>
        <v>write.csv(y2, file="C:/NGS/save/y2.csv", row.names=F)</v>
      </c>
    </row>
    <row r="11212" spans="2:3" customFormat="1" x14ac:dyDescent="0.15">
      <c r="B11212" s="15">
        <v>425</v>
      </c>
      <c r="C11212" s="18" t="str">
        <f>'Convert_ABH script_mem'!D426</f>
        <v>y2 &lt;- read.csv("C:/NGS/save/y2.csv")</v>
      </c>
    </row>
    <row r="11213" spans="2:3" customFormat="1" x14ac:dyDescent="0.15">
      <c r="B11213" s="15">
        <v>426</v>
      </c>
      <c r="C11213" s="18" t="str">
        <f>'Convert_ABH script_mem'!D427</f>
        <v>y &lt;- y1+ y2</v>
      </c>
    </row>
    <row r="11214" spans="2:3" customFormat="1" x14ac:dyDescent="0.15">
      <c r="B11214" s="15">
        <v>427</v>
      </c>
      <c r="C11214" s="18" t="str">
        <f>'Convert_ABH script_mem'!D428</f>
        <v>firstz &lt;- apply(y, MARGIN=1, sum)</v>
      </c>
    </row>
    <row r="11215" spans="2:3" customFormat="1" x14ac:dyDescent="0.15">
      <c r="B11215" s="15">
        <v>428</v>
      </c>
      <c r="C11215" s="18" t="str">
        <f>'Convert_ABH script_mem'!D429</f>
        <v>y1 &lt;- ifelse((noP1L2[nrow(noP1L2)-1, x]) == (noP1L2[nrow(noP1L2), x]), "0", "10")</v>
      </c>
    </row>
    <row r="11216" spans="2:3" customFormat="1" x14ac:dyDescent="0.15">
      <c r="B11216" s="15">
        <v>429</v>
      </c>
      <c r="C11216" s="18" t="str">
        <f>'Convert_ABH script_mem'!D430</f>
        <v>y2 &lt;- ifelse((noP1L2[nrow(noP1L2)-1, x]) == (noP1L2[nrow(noP1L2), x]), "0", "10")</v>
      </c>
    </row>
    <row r="11217" spans="2:3" customFormat="1" x14ac:dyDescent="0.15">
      <c r="B11217" s="15">
        <v>430</v>
      </c>
      <c r="C11217" s="18" t="str">
        <f>'Convert_ABH script_mem'!D431</f>
        <v>write.csv(y1, file="C:/NGS/save/y1.csv", row.names=F)</v>
      </c>
    </row>
    <row r="11218" spans="2:3" customFormat="1" x14ac:dyDescent="0.15">
      <c r="B11218" s="15">
        <v>431</v>
      </c>
      <c r="C11218" s="18" t="str">
        <f>'Convert_ABH script_mem'!D432</f>
        <v>y1 &lt;- read.csv("C:/NGS/save/y1.csv")</v>
      </c>
    </row>
    <row r="11219" spans="2:3" customFormat="1" x14ac:dyDescent="0.15">
      <c r="B11219" s="15">
        <v>432</v>
      </c>
      <c r="C11219" s="18" t="str">
        <f>'Convert_ABH script_mem'!D433</f>
        <v>write.csv(y2, file="C:/NGS/save/y2.csv", row.names=F)</v>
      </c>
    </row>
    <row r="11220" spans="2:3" customFormat="1" x14ac:dyDescent="0.15">
      <c r="B11220" s="15">
        <v>433</v>
      </c>
      <c r="C11220" s="18" t="str">
        <f>'Convert_ABH script_mem'!D434</f>
        <v>y2 &lt;- read.csv("C:/NGS/save/y2.csv")</v>
      </c>
    </row>
    <row r="11221" spans="2:3" customFormat="1" x14ac:dyDescent="0.15">
      <c r="B11221" s="15">
        <v>434</v>
      </c>
      <c r="C11221" s="18" t="str">
        <f>'Convert_ABH script_mem'!D435</f>
        <v>y &lt;- y1+ y2</v>
      </c>
    </row>
    <row r="11222" spans="2:3" customFormat="1" x14ac:dyDescent="0.15">
      <c r="B11222" s="15">
        <v>435</v>
      </c>
      <c r="C11222" s="18" t="str">
        <f>'Convert_ABH script_mem'!D436</f>
        <v>lastz &lt;- apply(y, MARGIN=1, sum)</v>
      </c>
    </row>
    <row r="11223" spans="2:3" customFormat="1" x14ac:dyDescent="0.15">
      <c r="B11223" s="15">
        <v>436</v>
      </c>
      <c r="C11223" s="18" t="str">
        <f>'Convert_ABH script_mem'!D437</f>
        <v>mismatch &lt;- c(firstz, v, lastz)</v>
      </c>
    </row>
    <row r="11224" spans="2:3" customFormat="1" x14ac:dyDescent="0.15">
      <c r="B11224" s="15">
        <v>437</v>
      </c>
      <c r="C11224" s="18" t="str">
        <f>'Convert_ABH script_mem'!D438</f>
        <v>write.csv(cbind(mismatch, CSVSL2), file="C:/NGS/save/PagenoPL.csv", row.names=F)</v>
      </c>
    </row>
    <row r="11225" spans="2:3" customFormat="1" x14ac:dyDescent="0.15">
      <c r="B11225" s="15">
        <v>438</v>
      </c>
      <c r="C11225" s="18" t="str">
        <f>'Convert_ABH script_mem'!D439</f>
        <v>CSVSL2 &lt;- read.csv("C:/NGS/save/PagenoPL.csv",stringsAsFactors=F)</v>
      </c>
    </row>
    <row r="11226" spans="2:3" customFormat="1" x14ac:dyDescent="0.15">
      <c r="B11226" s="15">
        <v>439</v>
      </c>
      <c r="C11226" s="18" t="str">
        <f>'Convert_ABH script_mem'!D440</f>
        <v>CSVSL2 &lt;- subset(CSVSL2, CSVSL2$mismatch &lt; (ncol(no)*10*0.5))</v>
      </c>
    </row>
    <row r="11227" spans="2:3" customFormat="1" x14ac:dyDescent="0.15">
      <c r="B11227" s="15">
        <v>440</v>
      </c>
      <c r="C11227" s="18" t="str">
        <f>'Convert_ABH script_mem'!D441</f>
        <v>CSVSselect &lt;- rbind(CSVSL1, CSVSL2)</v>
      </c>
    </row>
    <row r="11228" spans="2:3" customFormat="1" x14ac:dyDescent="0.15">
      <c r="B11228" s="15">
        <v>441</v>
      </c>
      <c r="C11228" s="18" t="str">
        <f>'Convert_ABH script_mem'!D442</f>
        <v>for(g in 3:nrow(LG)){</v>
      </c>
    </row>
    <row r="11229" spans="2:3" customFormat="1" x14ac:dyDescent="0.15">
      <c r="B11229" s="15">
        <v>442</v>
      </c>
      <c r="C11229" s="18" t="str">
        <f>'Convert_ABH script_mem'!D443</f>
        <v>CSVSLg &lt;- subset(CSVS, Linkage_group==g)</v>
      </c>
    </row>
    <row r="11230" spans="2:3" customFormat="1" x14ac:dyDescent="0.15">
      <c r="B11230" s="15">
        <v>443</v>
      </c>
      <c r="C11230" s="18" t="str">
        <f>'Convert_ABH script_mem'!D444</f>
        <v>noP1Lg &lt;- CSVSLg[1:nrow(CSVSLg), 3:ncol(CSVSLg)]</v>
      </c>
    </row>
    <row r="11231" spans="2:3" customFormat="1" x14ac:dyDescent="0.15">
      <c r="B11231" s="15">
        <v>444</v>
      </c>
      <c r="C11231" s="18" t="str">
        <f>'Convert_ABH script_mem'!D445</f>
        <v>x &lt;- 1:ncol(noP1Lg)</v>
      </c>
    </row>
    <row r="11232" spans="2:3" customFormat="1" x14ac:dyDescent="0.15">
      <c r="B11232" s="15">
        <v>445</v>
      </c>
      <c r="C11232" s="18" t="str">
        <f>'Convert_ABH script_mem'!D446</f>
        <v>y1 &lt;- ifelse((noP1Lg[1:nrow(noP1Lg), x]) == (noP1Lg[1+1:nrow(noP1Lg), x]), "0", "10")</v>
      </c>
    </row>
    <row r="11233" spans="2:3" customFormat="1" x14ac:dyDescent="0.15">
      <c r="B11233" s="15">
        <v>446</v>
      </c>
      <c r="C11233" s="18" t="str">
        <f>'Convert_ABH script_mem'!D447</f>
        <v>y2 &lt;- ifelse((noP1Lg[1+1:nrow(noP1Lg), x]) == (noP1Lg[2+1:nrow(noP1Lg), x]), "0", "10")</v>
      </c>
    </row>
    <row r="11234" spans="2:3" customFormat="1" x14ac:dyDescent="0.15">
      <c r="B11234" s="15">
        <v>447</v>
      </c>
      <c r="C11234" s="18" t="str">
        <f>'Convert_ABH script_mem'!D448</f>
        <v>write.csv(y1, file="C:/NGS/save/y1.csv", row.names=F)</v>
      </c>
    </row>
    <row r="11235" spans="2:3" customFormat="1" x14ac:dyDescent="0.15">
      <c r="B11235" s="15">
        <v>448</v>
      </c>
      <c r="C11235" s="18" t="str">
        <f>'Convert_ABH script_mem'!D449</f>
        <v>y1 &lt;- read.csv("C:/NGS/save/y1.csv")</v>
      </c>
    </row>
    <row r="11236" spans="2:3" customFormat="1" x14ac:dyDescent="0.15">
      <c r="B11236" s="15">
        <v>449</v>
      </c>
      <c r="C11236" s="18" t="str">
        <f>'Convert_ABH script_mem'!D450</f>
        <v>write.csv(y2, file="C:/NGS/save/y2.csv", row.names=F)</v>
      </c>
    </row>
    <row r="11237" spans="2:3" customFormat="1" x14ac:dyDescent="0.15">
      <c r="B11237" s="15">
        <v>450</v>
      </c>
      <c r="C11237" s="18" t="str">
        <f>'Convert_ABH script_mem'!D451</f>
        <v>y2 &lt;- read.csv("C:/NGS/save/y2.csv")</v>
      </c>
    </row>
    <row r="11238" spans="2:3" customFormat="1" x14ac:dyDescent="0.15">
      <c r="B11238" s="15">
        <v>451</v>
      </c>
      <c r="C11238" s="18" t="str">
        <f>'Convert_ABH script_mem'!D452</f>
        <v>y &lt;- y1+ y2</v>
      </c>
    </row>
    <row r="11239" spans="2:3" customFormat="1" x14ac:dyDescent="0.15">
      <c r="B11239" s="15">
        <v>452</v>
      </c>
      <c r="C11239" s="18" t="str">
        <f>'Convert_ABH script_mem'!D453</f>
        <v>z &lt;- apply(y, MARGIN=1, sum)</v>
      </c>
    </row>
    <row r="11240" spans="2:3" customFormat="1" x14ac:dyDescent="0.15">
      <c r="B11240" s="15">
        <v>453</v>
      </c>
      <c r="C11240" s="18" t="str">
        <f>'Convert_ABH script_mem'!D454</f>
        <v>v &lt;- z[-nrow(noP1Lg)]</v>
      </c>
    </row>
    <row r="11241" spans="2:3" customFormat="1" x14ac:dyDescent="0.15">
      <c r="B11241" s="15">
        <v>454</v>
      </c>
      <c r="C11241" s="18" t="str">
        <f>'Convert_ABH script_mem'!D455</f>
        <v>v &lt;- v[-(nrow(noP1Lg)-1)]</v>
      </c>
    </row>
    <row r="11242" spans="2:3" customFormat="1" x14ac:dyDescent="0.15">
      <c r="B11242" s="15">
        <v>455</v>
      </c>
      <c r="C11242" s="18" t="str">
        <f>'Convert_ABH script_mem'!D456</f>
        <v>y1 &lt;- ifelse((noP1Lg[1, x]) == (noP1Lg[1+1, x]), "0", "10")</v>
      </c>
    </row>
    <row r="11243" spans="2:3" customFormat="1" x14ac:dyDescent="0.15">
      <c r="B11243" s="15">
        <v>456</v>
      </c>
      <c r="C11243" s="18" t="str">
        <f>'Convert_ABH script_mem'!D457</f>
        <v>y2 &lt;- ifelse((noP1Lg[1, x]) == (noP1Lg[1+1, x]), "0", "10")</v>
      </c>
    </row>
    <row r="11244" spans="2:3" customFormat="1" x14ac:dyDescent="0.15">
      <c r="B11244" s="15">
        <v>457</v>
      </c>
      <c r="C11244" s="18" t="str">
        <f>'Convert_ABH script_mem'!D458</f>
        <v>write.csv(y1, file="C:/NGS/save/y1.csv", row.names=F)</v>
      </c>
    </row>
    <row r="11245" spans="2:3" customFormat="1" x14ac:dyDescent="0.15">
      <c r="B11245" s="15">
        <v>458</v>
      </c>
      <c r="C11245" s="18" t="str">
        <f>'Convert_ABH script_mem'!D459</f>
        <v>y1 &lt;- read.csv("C:/NGS/save/y1.csv")</v>
      </c>
    </row>
    <row r="11246" spans="2:3" customFormat="1" x14ac:dyDescent="0.15">
      <c r="B11246" s="15">
        <v>459</v>
      </c>
      <c r="C11246" s="18" t="str">
        <f>'Convert_ABH script_mem'!D460</f>
        <v>write.csv(y2, file="C:/NGS/save/y2.csv", row.names=F)</v>
      </c>
    </row>
    <row r="11247" spans="2:3" customFormat="1" x14ac:dyDescent="0.15">
      <c r="B11247" s="15">
        <v>460</v>
      </c>
      <c r="C11247" s="18" t="str">
        <f>'Convert_ABH script_mem'!D461</f>
        <v>y2 &lt;- read.csv("C:/NGS/save/y2.csv")</v>
      </c>
    </row>
    <row r="11248" spans="2:3" customFormat="1" x14ac:dyDescent="0.15">
      <c r="B11248" s="15">
        <v>461</v>
      </c>
      <c r="C11248" s="18" t="str">
        <f>'Convert_ABH script_mem'!D462</f>
        <v>y &lt;- y1+ y2</v>
      </c>
    </row>
    <row r="11249" spans="2:3" customFormat="1" x14ac:dyDescent="0.15">
      <c r="B11249" s="15">
        <v>462</v>
      </c>
      <c r="C11249" s="18" t="str">
        <f>'Convert_ABH script_mem'!D463</f>
        <v>firstz &lt;- apply(y, MARGIN=1, sum)</v>
      </c>
    </row>
    <row r="11250" spans="2:3" customFormat="1" x14ac:dyDescent="0.15">
      <c r="B11250" s="15">
        <v>463</v>
      </c>
      <c r="C11250" s="18" t="str">
        <f>'Convert_ABH script_mem'!D464</f>
        <v>y1 &lt;- ifelse((noP1Lg[nrow(noP1Lg)-1, x]) == (noP1Lg[nrow(noP1Lg), x]), "0", "10")</v>
      </c>
    </row>
    <row r="11251" spans="2:3" customFormat="1" x14ac:dyDescent="0.15">
      <c r="B11251" s="15">
        <v>464</v>
      </c>
      <c r="C11251" s="18" t="str">
        <f>'Convert_ABH script_mem'!D465</f>
        <v>y2 &lt;- ifelse((noP1Lg[nrow(noP1Lg)-1, x]) == (noP1Lg[nrow(noP1Lg), x]), "0", "10")</v>
      </c>
    </row>
    <row r="11252" spans="2:3" customFormat="1" x14ac:dyDescent="0.15">
      <c r="B11252" s="15">
        <v>465</v>
      </c>
      <c r="C11252" s="18" t="str">
        <f>'Convert_ABH script_mem'!D466</f>
        <v>write.csv(y1, file="C:/NGS/save/y1.csv", row.names=F)</v>
      </c>
    </row>
    <row r="11253" spans="2:3" customFormat="1" x14ac:dyDescent="0.15">
      <c r="B11253" s="15">
        <v>466</v>
      </c>
      <c r="C11253" s="18" t="str">
        <f>'Convert_ABH script_mem'!D467</f>
        <v>y1 &lt;- read.csv("C:/NGS/save/y1.csv")</v>
      </c>
    </row>
    <row r="11254" spans="2:3" customFormat="1" x14ac:dyDescent="0.15">
      <c r="B11254" s="15">
        <v>467</v>
      </c>
      <c r="C11254" s="18" t="str">
        <f>'Convert_ABH script_mem'!D468</f>
        <v>write.csv(y2, file="C:/NGS/save/y2.csv", row.names=F)</v>
      </c>
    </row>
    <row r="11255" spans="2:3" customFormat="1" x14ac:dyDescent="0.15">
      <c r="B11255" s="15">
        <v>468</v>
      </c>
      <c r="C11255" s="18" t="str">
        <f>'Convert_ABH script_mem'!D469</f>
        <v>y2 &lt;- read.csv("C:/NGS/save/y2.csv")</v>
      </c>
    </row>
    <row r="11256" spans="2:3" customFormat="1" x14ac:dyDescent="0.15">
      <c r="B11256" s="15">
        <v>469</v>
      </c>
      <c r="C11256" s="18" t="str">
        <f>'Convert_ABH script_mem'!D470</f>
        <v>y &lt;- y1+ y2</v>
      </c>
    </row>
    <row r="11257" spans="2:3" customFormat="1" x14ac:dyDescent="0.15">
      <c r="B11257" s="15">
        <v>470</v>
      </c>
      <c r="C11257" s="18" t="str">
        <f>'Convert_ABH script_mem'!D471</f>
        <v>lastz &lt;- apply(y, MARGIN=1, sum)</v>
      </c>
    </row>
    <row r="11258" spans="2:3" customFormat="1" x14ac:dyDescent="0.15">
      <c r="B11258" s="15">
        <v>471</v>
      </c>
      <c r="C11258" s="18" t="str">
        <f>'Convert_ABH script_mem'!D472</f>
        <v>mismatch &lt;- c(firstz, v, lastz)</v>
      </c>
    </row>
    <row r="11259" spans="2:3" customFormat="1" x14ac:dyDescent="0.15">
      <c r="B11259" s="15">
        <v>472</v>
      </c>
      <c r="C11259" s="18" t="str">
        <f>'Convert_ABH script_mem'!D473</f>
        <v>write.csv(cbind(mismatch, CSVSLg), file="C:/NGS/save/PagenoPL.csv", row.names=F)</v>
      </c>
    </row>
    <row r="11260" spans="2:3" customFormat="1" x14ac:dyDescent="0.15">
      <c r="B11260" s="15">
        <v>473</v>
      </c>
      <c r="C11260" s="18" t="str">
        <f>'Convert_ABH script_mem'!D474</f>
        <v>CSVSLg &lt;- read.csv("C:/NGS/save/PagenoPL.csv",stringsAsFactors=F)</v>
      </c>
    </row>
    <row r="11261" spans="2:3" customFormat="1" x14ac:dyDescent="0.15">
      <c r="B11261" s="15">
        <v>474</v>
      </c>
      <c r="C11261" s="18" t="str">
        <f>'Convert_ABH script_mem'!D475</f>
        <v>CSVSLg &lt;- subset(CSVSLg, CSVSLg$mismatch &lt; (ncol(no)*10*0.4))</v>
      </c>
    </row>
    <row r="11262" spans="2:3" customFormat="1" x14ac:dyDescent="0.15">
      <c r="B11262" s="15">
        <v>475</v>
      </c>
      <c r="C11262" s="18" t="str">
        <f>'Convert_ABH script_mem'!D476</f>
        <v>CSVSselect &lt;- rbind(CSVSselect, CSVSLg)</v>
      </c>
    </row>
    <row r="11263" spans="2:3" customFormat="1" x14ac:dyDescent="0.15">
      <c r="B11263" s="15">
        <v>476</v>
      </c>
      <c r="C11263" s="18" t="str">
        <f>'Convert_ABH script_mem'!D477</f>
        <v>}</v>
      </c>
    </row>
    <row r="11264" spans="2:3" customFormat="1" x14ac:dyDescent="0.15">
      <c r="B11264" s="15">
        <v>477</v>
      </c>
      <c r="C11264" s="18" t="str">
        <f>'Convert_ABH script_mem'!D478</f>
        <v>CSVSselect[,1] &lt;- NULL</v>
      </c>
    </row>
    <row r="11265" spans="1:7" x14ac:dyDescent="0.15">
      <c r="B11265" s="15">
        <v>478</v>
      </c>
      <c r="C11265" s="18" t="str">
        <f>'Convert_ABH script_mem'!D479</f>
        <v>CSVSselect &lt;- t(CSVSselect)</v>
      </c>
    </row>
    <row r="11266" spans="1:7" x14ac:dyDescent="0.15">
      <c r="B11266" s="15">
        <v>479</v>
      </c>
      <c r="C11266" s="18" t="str">
        <f>'Convert_ABH script_mem'!D480</f>
        <v>write.csv(CSVSselect, "C:/NGS/save/Genotype_csvs.csv")</v>
      </c>
    </row>
    <row r="11267" spans="1:7" x14ac:dyDescent="0.15">
      <c r="B11267" s="15">
        <v>480</v>
      </c>
      <c r="C11267" s="18" t="str">
        <f>'Convert_ABH script_mem'!D481</f>
        <v>CSVSselect &lt;- read.csv("C:/NGS/save/Genotype_csvs.csv", skip=1)</v>
      </c>
    </row>
    <row r="11268" spans="1:7" x14ac:dyDescent="0.15">
      <c r="B11268" s="15">
        <v>481</v>
      </c>
      <c r="C11268" s="18" t="str">
        <f>'Convert_ABH script_mem'!D482</f>
        <v>CSVSselect[1,1] &lt;- "NA"</v>
      </c>
    </row>
    <row r="11269" spans="1:7" x14ac:dyDescent="0.15">
      <c r="B11269" s="15">
        <v>482</v>
      </c>
      <c r="C11269" s="18" t="str">
        <f>'Convert_ABH script_mem'!D483</f>
        <v>file.remove("C:/NGS/save/Genotype_csvs.csv")</v>
      </c>
    </row>
    <row r="11270" spans="1:7" x14ac:dyDescent="0.15">
      <c r="B11270" s="15">
        <v>483</v>
      </c>
      <c r="C11270" s="18" t="str">
        <f>'Convert_ABH script_mem'!D484</f>
        <v>file.remove("C:/NGS/save/y1.csv")</v>
      </c>
    </row>
    <row r="11271" spans="1:7" x14ac:dyDescent="0.15">
      <c r="B11271" s="15">
        <v>484</v>
      </c>
      <c r="C11271" s="18" t="str">
        <f>'Convert_ABH script_mem'!D485</f>
        <v>file.remove("C:/NGS/save/y2.csv")</v>
      </c>
    </row>
    <row r="11272" spans="1:7" x14ac:dyDescent="0.15">
      <c r="B11272" s="15">
        <v>485</v>
      </c>
      <c r="C11272" s="18" t="str">
        <f>'Convert_ABH script_mem'!D486</f>
        <v>file.remove("C:/NGS/save/PagenoPL.csv")</v>
      </c>
    </row>
    <row r="11273" spans="1:7" x14ac:dyDescent="0.15">
      <c r="B11273" s="15">
        <v>486</v>
      </c>
      <c r="C11273" s="18" t="str">
        <f>'Convert_ABH script_mem'!D487</f>
        <v>write.csv(CSVSselect, "C:/NGS/save/Genotype_select_csvs_mem.csv", row.names=F, na = "  ")</v>
      </c>
    </row>
    <row r="11274" spans="1:7" s="15" customFormat="1" x14ac:dyDescent="0.15">
      <c r="A11274" s="5"/>
      <c r="B11274" s="15">
        <v>487</v>
      </c>
      <c r="C11274" s="18" t="str">
        <f>'Convert_ABH script_mem'!D488</f>
        <v>PagenoP1ABH &lt;- PagenoP1select</v>
      </c>
      <c r="D11274" s="5"/>
      <c r="E11274" s="5"/>
      <c r="F11274" s="5"/>
      <c r="G11274" s="5"/>
    </row>
    <row r="11275" spans="1:7" s="15" customFormat="1" x14ac:dyDescent="0.15">
      <c r="A11275" s="5"/>
      <c r="B11275" s="15">
        <v>488</v>
      </c>
      <c r="C11275" s="18" t="str">
        <f>'Convert_ABH script_mem'!D489</f>
        <v>PagenoP2ABH &lt;- PagenoP2select</v>
      </c>
      <c r="D11275" s="5"/>
      <c r="E11275" s="5"/>
      <c r="F11275" s="5"/>
      <c r="G11275" s="5"/>
    </row>
    <row r="11276" spans="1:7" s="15" customFormat="1" x14ac:dyDescent="0.15">
      <c r="A11276" s="5"/>
      <c r="B11276" s="15">
        <v>489</v>
      </c>
      <c r="C11276" s="18" t="str">
        <f>'Convert_ABH script_mem'!D490</f>
        <v>PagenoP1ABHr &lt;- PagenoP1ABH[1:nrow(PagenoP1ABH), 15:ncol(PagenoP1ABH)]</v>
      </c>
      <c r="D11276" s="5"/>
      <c r="E11276" s="5"/>
      <c r="F11276" s="5"/>
      <c r="G11276" s="5"/>
    </row>
    <row r="11277" spans="1:7" s="15" customFormat="1" x14ac:dyDescent="0.15">
      <c r="A11277" s="5"/>
      <c r="B11277" s="15">
        <v>490</v>
      </c>
      <c r="C11277" s="18" t="str">
        <f>'Convert_ABH script_mem'!D491</f>
        <v>PagenoP2ABHr &lt;- PagenoP2ABH[1:nrow(PagenoP2ABH), 15:ncol(PagenoP2ABH)]</v>
      </c>
      <c r="D11277" s="5"/>
      <c r="E11277" s="5"/>
      <c r="F11277" s="5"/>
      <c r="G11277" s="5"/>
    </row>
    <row r="11278" spans="1:7" s="15" customFormat="1" x14ac:dyDescent="0.15">
      <c r="A11278" s="5"/>
      <c r="B11278" s="15">
        <v>491</v>
      </c>
      <c r="C11278" s="18" t="str">
        <f>'Convert_ABH script_mem'!D492</f>
        <v>PagenoP1ABHr[PagenoP1ABHr == 0] &lt;- "B"</v>
      </c>
      <c r="D11278" s="5"/>
      <c r="E11278" s="5"/>
      <c r="F11278" s="5"/>
      <c r="G11278" s="5"/>
    </row>
    <row r="11279" spans="1:7" s="15" customFormat="1" x14ac:dyDescent="0.15">
      <c r="A11279" s="5"/>
      <c r="B11279" s="15">
        <v>492</v>
      </c>
      <c r="C11279" s="18" t="str">
        <f>'Convert_ABH script_mem'!D493</f>
        <v>PagenoP1ABHr[PagenoP1ABHr == 10] &lt;- "H"</v>
      </c>
      <c r="D11279" s="5"/>
      <c r="E11279" s="5"/>
      <c r="F11279" s="5"/>
      <c r="G11279" s="5"/>
    </row>
    <row r="11280" spans="1:7" s="15" customFormat="1" x14ac:dyDescent="0.15">
      <c r="A11280" s="5"/>
      <c r="B11280" s="15">
        <v>493</v>
      </c>
      <c r="C11280" s="18" t="str">
        <f>'Convert_ABH script_mem'!D494</f>
        <v>PagenoP2ABHr[PagenoP2ABHr == 0] &lt;- "A"</v>
      </c>
      <c r="D11280" s="5"/>
      <c r="E11280" s="5"/>
      <c r="F11280" s="5"/>
      <c r="G11280" s="5"/>
    </row>
    <row r="11281" spans="1:7" s="15" customFormat="1" x14ac:dyDescent="0.15">
      <c r="A11281" s="5"/>
      <c r="B11281" s="15">
        <v>494</v>
      </c>
      <c r="C11281" s="18" t="str">
        <f>'Convert_ABH script_mem'!D495</f>
        <v>PagenoP2ABHr[PagenoP2ABHr == 10] &lt;- "H"</v>
      </c>
      <c r="D11281" s="5"/>
      <c r="E11281" s="5"/>
      <c r="F11281" s="5"/>
      <c r="G11281" s="5"/>
    </row>
    <row r="11282" spans="1:7" s="15" customFormat="1" x14ac:dyDescent="0.15">
      <c r="A11282" s="5"/>
      <c r="B11282" s="15">
        <v>495</v>
      </c>
      <c r="C11282" s="18" t="str">
        <f>'Convert_ABH script_mem'!D496</f>
        <v>PagenoP1ABHfr &lt;- cbind(PagenoP1ABH$Linkage_group, PagenoP1ABHr)</v>
      </c>
      <c r="D11282" s="5"/>
      <c r="E11282" s="5"/>
      <c r="F11282" s="5"/>
      <c r="G11282" s="5"/>
    </row>
    <row r="11283" spans="1:7" s="15" customFormat="1" x14ac:dyDescent="0.15">
      <c r="A11283" s="5"/>
      <c r="B11283" s="15">
        <v>496</v>
      </c>
      <c r="C11283" s="18" t="str">
        <f>'Convert_ABH script_mem'!D497</f>
        <v>id &lt;- paste(PagenoP1ABH$Linkage_group, "_", PagenoP1ABH$Position, sep="")</v>
      </c>
      <c r="D11283" s="5"/>
      <c r="E11283" s="5"/>
      <c r="F11283" s="5"/>
      <c r="G11283" s="5"/>
    </row>
    <row r="11284" spans="1:7" s="15" customFormat="1" x14ac:dyDescent="0.15">
      <c r="A11284" s="5"/>
      <c r="B11284" s="15">
        <v>497</v>
      </c>
      <c r="C11284" s="18" t="str">
        <f>'Convert_ABH script_mem'!D498</f>
        <v>PagenoP1ABHfr &lt;- cbind(id, PagenoP1ABHfr)</v>
      </c>
      <c r="D11284" s="5"/>
      <c r="E11284" s="5"/>
      <c r="F11284" s="5"/>
      <c r="G11284" s="5"/>
    </row>
    <row r="11285" spans="1:7" s="15" customFormat="1" x14ac:dyDescent="0.15">
      <c r="A11285" s="5"/>
      <c r="B11285" s="15">
        <v>498</v>
      </c>
      <c r="C11285" s="18" t="str">
        <f>'Convert_ABH script_mem'!D499</f>
        <v>PagenoP2ABHfr &lt;- cbind(PagenoP2ABH$Linkage_group, PagenoP2ABHr)</v>
      </c>
      <c r="D11285" s="5"/>
      <c r="E11285" s="5"/>
      <c r="F11285" s="5"/>
      <c r="G11285" s="5"/>
    </row>
    <row r="11286" spans="1:7" s="15" customFormat="1" x14ac:dyDescent="0.15">
      <c r="A11286" s="5"/>
      <c r="B11286" s="15">
        <v>499</v>
      </c>
      <c r="C11286" s="18" t="str">
        <f>'Convert_ABH script_mem'!D500</f>
        <v>id &lt;- paste(PagenoP2ABH$Linkage_group, "_", PagenoP2ABH$Position, sep="")</v>
      </c>
      <c r="D11286" s="5"/>
      <c r="E11286" s="5"/>
      <c r="F11286" s="5"/>
      <c r="G11286" s="5"/>
    </row>
    <row r="11287" spans="1:7" s="15" customFormat="1" x14ac:dyDescent="0.15">
      <c r="A11287" s="5"/>
      <c r="B11287" s="15">
        <v>500</v>
      </c>
      <c r="C11287" s="18" t="str">
        <f>'Convert_ABH script_mem'!D501</f>
        <v>PagenoP2ABHfr &lt;- cbind(id, PagenoP2ABHfr)</v>
      </c>
      <c r="D11287" s="5"/>
      <c r="E11287" s="5"/>
      <c r="F11287" s="5"/>
      <c r="G11287" s="5"/>
    </row>
    <row r="11288" spans="1:7" s="15" customFormat="1" x14ac:dyDescent="0.15">
      <c r="A11288" s="5"/>
      <c r="B11288" s="15">
        <v>501</v>
      </c>
      <c r="C11288" s="18" t="str">
        <f>'Convert_ABH script_mem'!D502</f>
        <v>PagenoP1ABHfr &lt;- t(PagenoP1ABHfr)</v>
      </c>
      <c r="D11288" s="5"/>
      <c r="E11288" s="5"/>
      <c r="F11288" s="5"/>
      <c r="G11288" s="5"/>
    </row>
    <row r="11289" spans="1:7" s="15" customFormat="1" x14ac:dyDescent="0.15">
      <c r="A11289" s="5"/>
      <c r="B11289" s="15">
        <v>502</v>
      </c>
      <c r="C11289" s="18" t="str">
        <f>'Convert_ABH script_mem'!D503</f>
        <v>write.csv(PagenoP1ABHfr, "C:/NGS/save/Genotype_PagenoP1ABHfr_csvs.csv")</v>
      </c>
      <c r="D11289" s="5"/>
      <c r="E11289" s="5"/>
      <c r="F11289" s="5"/>
      <c r="G11289" s="5"/>
    </row>
    <row r="11290" spans="1:7" s="15" customFormat="1" x14ac:dyDescent="0.15">
      <c r="A11290" s="5"/>
      <c r="B11290" s="15">
        <v>503</v>
      </c>
      <c r="C11290" s="18" t="str">
        <f>'Convert_ABH script_mem'!D504</f>
        <v>PagenoP1ABHfr &lt;- read.csv("C:/NGS/save/Genotype_PagenoP1ABHfr_csvs.csv", skip=1)</v>
      </c>
      <c r="D11290" s="5"/>
      <c r="E11290" s="5"/>
      <c r="F11290" s="5"/>
      <c r="G11290" s="5"/>
    </row>
    <row r="11291" spans="1:7" s="15" customFormat="1" x14ac:dyDescent="0.15">
      <c r="A11291" s="5"/>
      <c r="B11291" s="15">
        <v>504</v>
      </c>
      <c r="C11291" s="18" t="str">
        <f>'Convert_ABH script_mem'!D505</f>
        <v>PagenoP1ABHfr[1,1] &lt;- "NA"</v>
      </c>
      <c r="D11291" s="5"/>
      <c r="E11291" s="5"/>
      <c r="F11291" s="5"/>
      <c r="G11291" s="5"/>
    </row>
    <row r="11292" spans="1:7" s="15" customFormat="1" x14ac:dyDescent="0.15">
      <c r="A11292" s="5"/>
      <c r="B11292" s="15">
        <v>505</v>
      </c>
      <c r="C11292" s="18" t="str">
        <f>'Convert_ABH script_mem'!D506</f>
        <v>write.csv(PagenoP1ABHfr, "C:/NGS/save/Genotype_PagenoP1ABHfr_csvs.csv", row.names=F, na = "  ")</v>
      </c>
      <c r="D11292" s="5"/>
      <c r="E11292" s="5"/>
      <c r="F11292" s="5"/>
      <c r="G11292" s="5"/>
    </row>
    <row r="11293" spans="1:7" s="15" customFormat="1" x14ac:dyDescent="0.15">
      <c r="A11293" s="5"/>
      <c r="B11293" s="15">
        <v>506</v>
      </c>
      <c r="C11293" s="18" t="str">
        <f>'Convert_ABH script_mem'!D507</f>
        <v>PagenoP2ABHfr &lt;- t(PagenoP2ABHfr)</v>
      </c>
      <c r="D11293" s="5"/>
      <c r="E11293" s="5"/>
      <c r="F11293" s="5"/>
      <c r="G11293" s="5"/>
    </row>
    <row r="11294" spans="1:7" s="15" customFormat="1" x14ac:dyDescent="0.15">
      <c r="A11294" s="5"/>
      <c r="B11294" s="15">
        <v>507</v>
      </c>
      <c r="C11294" s="18" t="str">
        <f>'Convert_ABH script_mem'!D508</f>
        <v>write.csv(PagenoP2ABHfr, "C:/NGS/save/Genotype_PagenoP2ABHfr_csvs.csv")</v>
      </c>
      <c r="D11294" s="5"/>
      <c r="E11294" s="5"/>
      <c r="F11294" s="5"/>
      <c r="G11294" s="5"/>
    </row>
    <row r="11295" spans="1:7" s="15" customFormat="1" x14ac:dyDescent="0.15">
      <c r="A11295" s="5"/>
      <c r="B11295" s="15">
        <v>508</v>
      </c>
      <c r="C11295" s="18" t="str">
        <f>'Convert_ABH script_mem'!D509</f>
        <v>PagenoP2ABHfr &lt;- read.csv("C:/NGS/save/Genotype_PagenoP2ABHfr_csvs.csv", skip=1)</v>
      </c>
      <c r="D11295" s="5"/>
      <c r="E11295" s="5"/>
      <c r="F11295" s="5"/>
      <c r="G11295" s="5"/>
    </row>
    <row r="11296" spans="1:7" s="15" customFormat="1" x14ac:dyDescent="0.15">
      <c r="A11296" s="5"/>
      <c r="B11296" s="15">
        <v>509</v>
      </c>
      <c r="C11296" s="18" t="str">
        <f>'Convert_ABH script_mem'!D510</f>
        <v>PagenoP2ABHfr[1,1] &lt;- "NA"</v>
      </c>
      <c r="D11296" s="5"/>
      <c r="E11296" s="5"/>
      <c r="F11296" s="5"/>
      <c r="G11296" s="5"/>
    </row>
    <row r="11297" spans="1:7" s="15" customFormat="1" x14ac:dyDescent="0.15">
      <c r="A11297" s="5"/>
      <c r="B11297" s="15">
        <v>510</v>
      </c>
      <c r="C11297" s="18" t="str">
        <f>'Convert_ABH script_mem'!D511</f>
        <v>write.csv(PagenoP2ABHfr, "C:/NGS/save/Genotype_PagenoP2ABHfr_csvs.csv", row.names=F, na = "  ")</v>
      </c>
      <c r="D11297" s="5"/>
      <c r="E11297" s="5"/>
      <c r="F11297" s="5"/>
      <c r="G11297" s="5"/>
    </row>
    <row r="11298" spans="1:7" s="15" customFormat="1" x14ac:dyDescent="0.15">
      <c r="A11298" s="5"/>
      <c r="B11298" s="15">
        <v>511</v>
      </c>
      <c r="C11298" s="18" t="str">
        <f>'Convert_ABH script_mem'!D512</f>
        <v>library(ABHgenotypeR)</v>
      </c>
      <c r="D11298" s="5"/>
      <c r="E11298" s="5"/>
      <c r="F11298" s="5"/>
      <c r="G11298" s="5"/>
    </row>
    <row r="11299" spans="1:7" s="15" customFormat="1" x14ac:dyDescent="0.15">
      <c r="A11299" s="5"/>
      <c r="B11299" s="15">
        <v>512</v>
      </c>
      <c r="C11299" s="18" t="str">
        <f>'Convert_ABH script_mem'!D513</f>
        <v>genotypeP1 &lt;- readABHgenotypes("C:/NGS/save/Genotype_PagenoP1ABHfr_csvs.csv", "P1", "P2", readPos=TRUE)</v>
      </c>
      <c r="D11299" s="5"/>
      <c r="E11299" s="5"/>
      <c r="F11299" s="5"/>
      <c r="G11299" s="5"/>
    </row>
    <row r="11300" spans="1:7" s="15" customFormat="1" x14ac:dyDescent="0.15">
      <c r="A11300" s="5"/>
      <c r="B11300" s="15">
        <v>513</v>
      </c>
      <c r="C11300" s="18" t="str">
        <f>'Convert_ABH script_mem'!D514</f>
        <v>ErrCorr1P1 &lt;- correctStretches(genotypeP1, maxHapLength = 3)</v>
      </c>
      <c r="D11300" s="5"/>
      <c r="E11300" s="5"/>
      <c r="F11300" s="5"/>
      <c r="G11300" s="5"/>
    </row>
    <row r="11301" spans="1:7" s="15" customFormat="1" x14ac:dyDescent="0.15">
      <c r="A11301" s="5"/>
      <c r="B11301" s="15">
        <v>514</v>
      </c>
      <c r="C11301" s="18" t="str">
        <f>'Convert_ABH script_mem'!D515</f>
        <v>ErrCorr2P1_3 &lt;- correctUndercalledHets(ErrCorr1P1, maxHapLength = 3)</v>
      </c>
      <c r="D11301" s="5"/>
      <c r="E11301" s="5"/>
      <c r="F11301" s="5"/>
      <c r="G11301" s="5"/>
    </row>
    <row r="11302" spans="1:7" s="15" customFormat="1" x14ac:dyDescent="0.15">
      <c r="A11302" s="5"/>
      <c r="B11302" s="15">
        <v>515</v>
      </c>
      <c r="C11302" s="18" t="str">
        <f>'Convert_ABH script_mem'!D516</f>
        <v>writeABHgenotypes(ErrCorr2P1_3, outfile = "C:/NGS/save/Genotype_PagenoP1ABHfr_csvs_ABHgenotypeR3SU_mem.csv")</v>
      </c>
      <c r="D11302" s="5"/>
      <c r="E11302" s="5"/>
      <c r="F11302" s="5"/>
      <c r="G11302" s="5"/>
    </row>
    <row r="11303" spans="1:7" s="15" customFormat="1" x14ac:dyDescent="0.15">
      <c r="A11303" s="5"/>
      <c r="B11303" s="15">
        <v>516</v>
      </c>
      <c r="C11303" s="18" t="str">
        <f>'Convert_ABH script_mem'!D517</f>
        <v>genotypeP2 &lt;- readABHgenotypes("C:/NGS/save/Genotype_PagenoP2ABHfr_csvs.csv", "P1", "P2", readPos=TRUE)</v>
      </c>
      <c r="D11303" s="5"/>
      <c r="E11303" s="5"/>
      <c r="F11303" s="5"/>
      <c r="G11303" s="5"/>
    </row>
    <row r="11304" spans="1:7" s="15" customFormat="1" x14ac:dyDescent="0.15">
      <c r="A11304" s="5"/>
      <c r="B11304" s="15">
        <v>517</v>
      </c>
      <c r="C11304" s="18" t="str">
        <f>'Convert_ABH script_mem'!D518</f>
        <v>ErrCorr1P2 &lt;- correctStretches(genotypeP2, maxHapLength = 3)</v>
      </c>
      <c r="D11304" s="5"/>
      <c r="E11304" s="5"/>
      <c r="F11304" s="5"/>
      <c r="G11304" s="5"/>
    </row>
    <row r="11305" spans="1:7" s="15" customFormat="1" x14ac:dyDescent="0.15">
      <c r="A11305" s="5"/>
      <c r="B11305" s="15">
        <v>518</v>
      </c>
      <c r="C11305" s="18" t="str">
        <f>'Convert_ABH script_mem'!D519</f>
        <v>ErrCorr2P2_3 &lt;- correctUndercalledHets(ErrCorr1P2, maxHapLength = 3)</v>
      </c>
      <c r="D11305" s="5"/>
      <c r="E11305" s="5"/>
      <c r="F11305" s="5"/>
      <c r="G11305" s="5"/>
    </row>
    <row r="11306" spans="1:7" s="15" customFormat="1" x14ac:dyDescent="0.15">
      <c r="A11306" s="5"/>
      <c r="B11306" s="15">
        <v>519</v>
      </c>
      <c r="C11306" s="18" t="str">
        <f>'Convert_ABH script_mem'!D520</f>
        <v>writeABHgenotypes(ErrCorr2P2_3, outfile = "C:/NGS/save/Genotype_PagenoP2ABHfr_csvs_ABHgenotypeR3SU_mem.csv")</v>
      </c>
      <c r="D11306" s="5"/>
      <c r="E11306" s="5"/>
      <c r="F11306" s="5"/>
      <c r="G11306" s="5"/>
    </row>
    <row r="11307" spans="1:7" s="15" customFormat="1" x14ac:dyDescent="0.15">
      <c r="A11307" s="5"/>
      <c r="B11307" s="15">
        <v>520</v>
      </c>
      <c r="C11307" s="18" t="str">
        <f>'Convert_ABH script_mem'!D521</f>
        <v>ErrCorr2P1 &lt;- correctUndercalledHets(genotypeP1, maxHapLength = 3)</v>
      </c>
      <c r="D11307" s="5"/>
      <c r="E11307" s="5"/>
      <c r="F11307" s="5"/>
      <c r="G11307" s="5"/>
    </row>
    <row r="11308" spans="1:7" s="15" customFormat="1" x14ac:dyDescent="0.15">
      <c r="A11308" s="5"/>
      <c r="B11308" s="15">
        <v>521</v>
      </c>
      <c r="C11308" s="18" t="str">
        <f>'Convert_ABH script_mem'!D522</f>
        <v>ErrCorr1P1_3 &lt;- correctStretches(ErrCorr2P1, maxHapLength = 3)</v>
      </c>
      <c r="D11308" s="5"/>
      <c r="E11308" s="5"/>
      <c r="F11308" s="5"/>
      <c r="G11308" s="5"/>
    </row>
    <row r="11309" spans="1:7" s="15" customFormat="1" x14ac:dyDescent="0.15">
      <c r="A11309" s="5"/>
      <c r="B11309" s="15">
        <v>522</v>
      </c>
      <c r="C11309" s="18" t="str">
        <f>'Convert_ABH script_mem'!D523</f>
        <v>writeABHgenotypes(ErrCorr1P1_3, outfile = "C:/NGS/save/Genotype_PagenoP1ABHfr_csvs_ABHgenotypeR3US_mem.csv")</v>
      </c>
      <c r="D11309" s="5"/>
      <c r="E11309" s="5"/>
      <c r="F11309" s="5"/>
      <c r="G11309" s="5"/>
    </row>
    <row r="11310" spans="1:7" s="15" customFormat="1" x14ac:dyDescent="0.15">
      <c r="A11310" s="5"/>
      <c r="B11310" s="15">
        <v>523</v>
      </c>
      <c r="C11310" s="18" t="str">
        <f>'Convert_ABH script_mem'!D524</f>
        <v>ErrCorr2P2 &lt;- correctUndercalledHets(genotypeP2, maxHapLength = 3)</v>
      </c>
      <c r="D11310" s="5"/>
      <c r="E11310" s="5"/>
      <c r="F11310" s="5"/>
      <c r="G11310" s="5"/>
    </row>
    <row r="11311" spans="1:7" s="15" customFormat="1" x14ac:dyDescent="0.15">
      <c r="A11311" s="5"/>
      <c r="B11311" s="15">
        <v>524</v>
      </c>
      <c r="C11311" s="18" t="str">
        <f>'Convert_ABH script_mem'!D525</f>
        <v>ErrCorr1P2_3 &lt;- correctStretches(ErrCorr2P2, maxHapLength = 3)</v>
      </c>
      <c r="D11311" s="5"/>
      <c r="E11311" s="5"/>
      <c r="F11311" s="5"/>
      <c r="G11311" s="5"/>
    </row>
    <row r="11312" spans="1:7" s="15" customFormat="1" x14ac:dyDescent="0.15">
      <c r="A11312" s="5"/>
      <c r="B11312" s="15">
        <v>525</v>
      </c>
      <c r="C11312" s="18" t="str">
        <f>'Convert_ABH script_mem'!D526</f>
        <v>writeABHgenotypes(ErrCorr1P2_3, outfile = "C:/NGS/save/Genotype_PagenoP2ABHfr_csvs_ABHgenotypeR3US_mem.csv")</v>
      </c>
      <c r="D11312" s="5"/>
      <c r="E11312" s="5"/>
      <c r="F11312" s="5"/>
      <c r="G11312" s="5"/>
    </row>
    <row r="11313" spans="1:7" s="15" customFormat="1" x14ac:dyDescent="0.15">
      <c r="A11313" s="5"/>
      <c r="B11313" s="15">
        <v>526</v>
      </c>
      <c r="C11313" s="18" t="str">
        <f>'Convert_ABH script_mem'!D527</f>
        <v>pdf("C:/NGS/save/Genotype_P1BH_csvs_ABHgenotypeR3SUUS_mem.pdf")</v>
      </c>
      <c r="D11313" s="5"/>
      <c r="E11313" s="5"/>
      <c r="F11313" s="5"/>
      <c r="G11313" s="5"/>
    </row>
    <row r="11314" spans="1:7" s="15" customFormat="1" x14ac:dyDescent="0.15">
      <c r="A11314" s="5"/>
      <c r="B11314" s="15">
        <v>527</v>
      </c>
      <c r="C11314" s="18" t="str">
        <f>'Convert_ABH script_mem'!D528</f>
        <v>plotGenos(genotypeP1)</v>
      </c>
      <c r="D11314" s="5"/>
      <c r="E11314" s="5"/>
      <c r="F11314" s="5"/>
      <c r="G11314" s="5"/>
    </row>
    <row r="11315" spans="1:7" s="15" customFormat="1" x14ac:dyDescent="0.15">
      <c r="A11315" s="5"/>
      <c r="B11315" s="15">
        <v>528</v>
      </c>
      <c r="C11315" s="18" t="str">
        <f>'Convert_ABH script_mem'!D529</f>
        <v>plotGenos(ErrCorr2P1_3)</v>
      </c>
      <c r="D11315" s="5"/>
      <c r="E11315" s="5"/>
      <c r="F11315" s="5"/>
      <c r="G11315" s="5"/>
    </row>
    <row r="11316" spans="1:7" s="15" customFormat="1" x14ac:dyDescent="0.15">
      <c r="A11316" s="5"/>
      <c r="B11316" s="15">
        <v>529</v>
      </c>
      <c r="C11316" s="18" t="str">
        <f>'Convert_ABH script_mem'!D530</f>
        <v>plotGenos(ErrCorr1P1_3)</v>
      </c>
      <c r="D11316" s="5"/>
      <c r="E11316" s="5"/>
      <c r="F11316" s="5"/>
      <c r="G11316" s="5"/>
    </row>
    <row r="11317" spans="1:7" s="15" customFormat="1" x14ac:dyDescent="0.15">
      <c r="A11317" s="5"/>
      <c r="B11317" s="15">
        <v>530</v>
      </c>
      <c r="C11317" s="18" t="str">
        <f>'Convert_ABH script_mem'!D531</f>
        <v>dev.off()</v>
      </c>
      <c r="D11317" s="5"/>
      <c r="E11317" s="5"/>
      <c r="F11317" s="5"/>
      <c r="G11317" s="5"/>
    </row>
    <row r="11318" spans="1:7" s="15" customFormat="1" x14ac:dyDescent="0.15">
      <c r="A11318" s="5"/>
      <c r="B11318" s="15">
        <v>531</v>
      </c>
      <c r="C11318" s="18" t="str">
        <f>'Convert_ABH script_mem'!D532</f>
        <v>pdf("C:/NGS/save/Genotype_P2AH_csvs_ABHgenotypeR3SUUS_mem.pdf")</v>
      </c>
      <c r="D11318" s="5"/>
      <c r="E11318" s="5"/>
      <c r="F11318" s="5"/>
      <c r="G11318" s="5"/>
    </row>
    <row r="11319" spans="1:7" s="15" customFormat="1" x14ac:dyDescent="0.15">
      <c r="A11319" s="5"/>
      <c r="B11319" s="15">
        <v>532</v>
      </c>
      <c r="C11319" s="18" t="str">
        <f>'Convert_ABH script_mem'!D533</f>
        <v>plotGenos(genotypeP2)</v>
      </c>
      <c r="D11319" s="5"/>
      <c r="E11319" s="5"/>
      <c r="F11319" s="5"/>
      <c r="G11319" s="5"/>
    </row>
    <row r="11320" spans="1:7" s="15" customFormat="1" x14ac:dyDescent="0.15">
      <c r="A11320" s="5"/>
      <c r="B11320" s="15">
        <v>533</v>
      </c>
      <c r="C11320" s="18" t="str">
        <f>'Convert_ABH script_mem'!D534</f>
        <v>plotGenos(ErrCorr2P2_3)</v>
      </c>
      <c r="D11320" s="5"/>
      <c r="E11320" s="5"/>
      <c r="F11320" s="5"/>
      <c r="G11320" s="5"/>
    </row>
    <row r="11321" spans="1:7" s="15" customFormat="1" x14ac:dyDescent="0.15">
      <c r="A11321" s="5"/>
      <c r="B11321" s="15">
        <v>534</v>
      </c>
      <c r="C11321" s="18" t="str">
        <f>'Convert_ABH script_mem'!D535</f>
        <v>plotGenos(ErrCorr1P2_3)</v>
      </c>
      <c r="D11321" s="5"/>
      <c r="E11321" s="5"/>
      <c r="F11321" s="5"/>
      <c r="G11321" s="5"/>
    </row>
    <row r="11322" spans="1:7" s="15" customFormat="1" x14ac:dyDescent="0.15">
      <c r="A11322" s="5"/>
      <c r="B11322" s="15">
        <v>535</v>
      </c>
      <c r="C11322" s="18" t="str">
        <f>'Convert_ABH script_mem'!D536</f>
        <v>dev.off()</v>
      </c>
      <c r="D11322" s="5"/>
      <c r="E11322" s="5"/>
      <c r="F11322" s="5"/>
      <c r="G11322" s="5"/>
    </row>
    <row r="11323" spans="1:7" s="15" customFormat="1" x14ac:dyDescent="0.15">
      <c r="A11323" s="5"/>
      <c r="B11323" s="15">
        <v>536</v>
      </c>
      <c r="C11323" s="18" t="str">
        <f>'Convert_ABH script_mem'!D537</f>
        <v>file.remove("C:/NGS/save/Genotype_PagenoP1ABHfr_csvs.csv", "C:/NGS/save/Genotype_PagenoP2ABHfr_csvs.csv")</v>
      </c>
      <c r="D11323" s="5"/>
      <c r="E11323" s="5"/>
      <c r="F11323" s="5"/>
      <c r="G11323" s="5"/>
    </row>
    <row r="11324" spans="1:7" s="15" customFormat="1" x14ac:dyDescent="0.15">
      <c r="A11324" s="5"/>
      <c r="B11324" s="15">
        <v>537</v>
      </c>
      <c r="C11324" s="18" t="str">
        <f>'Convert_ABH script_mem'!D538</f>
        <v>tags &lt;- read.csv("C:/NGS/save/Genotype_PagenoP1ABHfr_csvs_ABHgenotypeR3SU_mem.csv", head=F)</v>
      </c>
      <c r="D11324" s="5"/>
      <c r="E11324" s="5"/>
      <c r="F11324" s="5"/>
      <c r="G11324" s="5"/>
    </row>
    <row r="11325" spans="1:7" s="15" customFormat="1" x14ac:dyDescent="0.15">
      <c r="A11325" s="5"/>
      <c r="B11325" s="15">
        <v>538</v>
      </c>
      <c r="C11325" s="18" t="str">
        <f>'Convert_ABH script_mem'!D539</f>
        <v>tagst &lt;- t(tags)</v>
      </c>
      <c r="D11325" s="5"/>
      <c r="E11325" s="5"/>
      <c r="F11325" s="5"/>
      <c r="G11325" s="5"/>
    </row>
    <row r="11326" spans="1:7" s="15" customFormat="1" x14ac:dyDescent="0.15">
      <c r="A11326" s="5"/>
      <c r="B11326" s="15">
        <v>539</v>
      </c>
      <c r="C11326" s="18" t="str">
        <f>'Convert_ABH script_mem'!D540</f>
        <v>write.table(tagst, "C:/NGS/save/tagst.csv", row.names=T, na = "  ", sep=",", col.names=F)</v>
      </c>
      <c r="D11326" s="5"/>
      <c r="E11326" s="5"/>
      <c r="F11326" s="5"/>
      <c r="G11326" s="5"/>
    </row>
    <row r="11327" spans="1:7" s="15" customFormat="1" x14ac:dyDescent="0.15">
      <c r="A11327" s="5"/>
      <c r="B11327" s="15">
        <v>540</v>
      </c>
      <c r="C11327" s="18" t="str">
        <f>'Convert_ABH script_mem'!D541</f>
        <v>tags &lt;- read.csv("C:/NGS/save/tagst.csv",row.names=1)</v>
      </c>
      <c r="D11327" s="5"/>
      <c r="E11327" s="5"/>
      <c r="F11327" s="5"/>
      <c r="G11327" s="5"/>
    </row>
    <row r="11328" spans="1:7" s="15" customFormat="1" x14ac:dyDescent="0.15">
      <c r="A11328" s="5"/>
      <c r="B11328" s="15">
        <v>541</v>
      </c>
      <c r="C11328" s="18" t="str">
        <f>'Convert_ABH script_mem'!D542</f>
        <v>Parent &lt;- rep("P1", nrow(tags))</v>
      </c>
      <c r="D11328" s="5"/>
      <c r="E11328" s="5"/>
      <c r="F11328" s="5"/>
      <c r="G11328" s="5"/>
    </row>
    <row r="11329" spans="1:7" s="15" customFormat="1" x14ac:dyDescent="0.15">
      <c r="A11329" s="5"/>
      <c r="B11329" s="15">
        <v>542</v>
      </c>
      <c r="C11329" s="18" t="str">
        <f>'Convert_ABH script_mem'!D543</f>
        <v>tagsP1 &lt;- cbind(Parent, tags)</v>
      </c>
      <c r="D11329" s="5"/>
      <c r="E11329" s="5"/>
      <c r="F11329" s="5"/>
      <c r="G11329" s="5"/>
    </row>
    <row r="11330" spans="1:7" s="15" customFormat="1" x14ac:dyDescent="0.15">
      <c r="A11330" s="5"/>
      <c r="B11330" s="15">
        <v>543</v>
      </c>
      <c r="C11330" s="18" t="str">
        <f>'Convert_ABH script_mem'!D544</f>
        <v>tags &lt;- read.csv("C:/NGS/save/Genotype_PagenoP2ABHfr_csvs_ABHgenotypeR3SU_mem.csv", head=F)</v>
      </c>
      <c r="D11330" s="5"/>
      <c r="E11330" s="5"/>
      <c r="F11330" s="5"/>
      <c r="G11330" s="5"/>
    </row>
    <row r="11331" spans="1:7" s="15" customFormat="1" x14ac:dyDescent="0.15">
      <c r="A11331" s="5"/>
      <c r="B11331" s="15">
        <v>544</v>
      </c>
      <c r="C11331" s="18" t="str">
        <f>'Convert_ABH script_mem'!D545</f>
        <v>tagst &lt;- t(tags)</v>
      </c>
      <c r="D11331" s="5"/>
      <c r="E11331" s="5"/>
      <c r="F11331" s="5"/>
      <c r="G11331" s="5"/>
    </row>
    <row r="11332" spans="1:7" s="15" customFormat="1" x14ac:dyDescent="0.15">
      <c r="A11332" s="5"/>
      <c r="B11332" s="15">
        <v>545</v>
      </c>
      <c r="C11332" s="18" t="str">
        <f>'Convert_ABH script_mem'!D546</f>
        <v>write.table(tagst, "C:/NGS/save/tagst.csv", row.names=T, na = "  ", sep=",", col.names=F)</v>
      </c>
      <c r="D11332" s="5"/>
      <c r="E11332" s="5"/>
      <c r="F11332" s="5"/>
      <c r="G11332" s="5"/>
    </row>
    <row r="11333" spans="1:7" s="15" customFormat="1" x14ac:dyDescent="0.15">
      <c r="A11333" s="5"/>
      <c r="B11333" s="15">
        <v>546</v>
      </c>
      <c r="C11333" s="18" t="str">
        <f>'Convert_ABH script_mem'!D547</f>
        <v>tags &lt;- read.csv("C:/NGS/save/tagst.csv",row.names=1)</v>
      </c>
      <c r="D11333" s="5"/>
      <c r="E11333" s="5"/>
      <c r="F11333" s="5"/>
      <c r="G11333" s="5"/>
    </row>
    <row r="11334" spans="1:7" s="15" customFormat="1" x14ac:dyDescent="0.15">
      <c r="A11334" s="5"/>
      <c r="B11334" s="15">
        <v>547</v>
      </c>
      <c r="C11334" s="18" t="str">
        <f>'Convert_ABH script_mem'!D548</f>
        <v>Parent &lt;- rep("P2", nrow(tags))</v>
      </c>
      <c r="D11334" s="5"/>
      <c r="E11334" s="5"/>
      <c r="F11334" s="5"/>
      <c r="G11334" s="5"/>
    </row>
    <row r="11335" spans="1:7" s="15" customFormat="1" x14ac:dyDescent="0.15">
      <c r="A11335" s="5"/>
      <c r="B11335" s="15">
        <v>548</v>
      </c>
      <c r="C11335" s="18" t="str">
        <f>'Convert_ABH script_mem'!D549</f>
        <v>tagsP2 &lt;- cbind(Parent, tags)</v>
      </c>
      <c r="D11335" s="5"/>
      <c r="E11335" s="5"/>
      <c r="F11335" s="5"/>
      <c r="G11335" s="5"/>
    </row>
    <row r="11336" spans="1:7" s="15" customFormat="1" x14ac:dyDescent="0.15">
      <c r="A11336" s="5"/>
      <c r="B11336" s="15">
        <v>549</v>
      </c>
      <c r="C11336" s="18" t="str">
        <f>'Convert_ABH script_mem'!D550</f>
        <v>tagsP1P2 &lt;- rbind(tagsP1, tagsP2)</v>
      </c>
      <c r="D11336" s="5"/>
      <c r="E11336" s="5"/>
      <c r="F11336" s="5"/>
      <c r="G11336" s="5"/>
    </row>
    <row r="11337" spans="1:7" s="15" customFormat="1" x14ac:dyDescent="0.15">
      <c r="A11337" s="5"/>
      <c r="B11337" s="15">
        <v>550</v>
      </c>
      <c r="C11337" s="18" t="str">
        <f>'Convert_ABH script_mem'!D551</f>
        <v>Paid &lt;- paste(tagsP1P2$Parent, tagsP1P2$id, sep="")</v>
      </c>
      <c r="D11337" s="5"/>
      <c r="E11337" s="5"/>
      <c r="F11337" s="5"/>
      <c r="G11337" s="5"/>
    </row>
    <row r="11338" spans="1:7" s="15" customFormat="1" x14ac:dyDescent="0.15">
      <c r="A11338" s="5"/>
      <c r="B11338" s="15">
        <v>551</v>
      </c>
      <c r="C11338" s="18" t="str">
        <f>'Convert_ABH script_mem'!D552</f>
        <v>tagsP1P2 &lt;- cbind(Paid, tagsP1P2)</v>
      </c>
      <c r="D11338" s="5"/>
      <c r="E11338" s="5"/>
      <c r="F11338" s="5"/>
      <c r="G11338" s="5"/>
    </row>
    <row r="11339" spans="1:7" s="15" customFormat="1" x14ac:dyDescent="0.15">
      <c r="A11339" s="5"/>
      <c r="B11339" s="15">
        <v>552</v>
      </c>
      <c r="C11339" s="18" t="str">
        <f>'Convert_ABH script_mem'!D553</f>
        <v>Number &lt;- paste(1:nrow(tagsP1P2))</v>
      </c>
      <c r="D11339" s="5"/>
      <c r="E11339" s="5"/>
      <c r="F11339" s="5"/>
      <c r="G11339" s="5"/>
    </row>
    <row r="11340" spans="1:7" s="15" customFormat="1" x14ac:dyDescent="0.15">
      <c r="A11340" s="5"/>
      <c r="B11340" s="15">
        <v>553</v>
      </c>
      <c r="C11340" s="18" t="str">
        <f>'Convert_ABH script_mem'!D554</f>
        <v>tagsP1P2 &lt;- cbind(Number, tagsP1P2)</v>
      </c>
      <c r="D11340" s="5"/>
      <c r="E11340" s="5"/>
      <c r="F11340" s="5"/>
      <c r="G11340" s="5"/>
    </row>
    <row r="11341" spans="1:7" s="15" customFormat="1" x14ac:dyDescent="0.15">
      <c r="A11341" s="5"/>
      <c r="B11341" s="15">
        <v>554</v>
      </c>
      <c r="C11341" s="18" t="str">
        <f>'Convert_ABH script_mem'!D555</f>
        <v>write.csv(table(tagsP1P2$Paid), "C:/NGS/save/Genotype_table.csv", row.names=F)</v>
      </c>
      <c r="D11341" s="5"/>
      <c r="E11341" s="5"/>
      <c r="F11341" s="5"/>
      <c r="G11341" s="5"/>
    </row>
    <row r="11342" spans="1:7" s="15" customFormat="1" x14ac:dyDescent="0.15">
      <c r="A11342" s="5"/>
      <c r="B11342" s="15">
        <v>555</v>
      </c>
      <c r="C11342" s="18" t="str">
        <f>'Convert_ABH script_mem'!D556</f>
        <v>table &lt;- read.csv("C:/NGS/save/Genotype_table.csv", col.names=c("table","freq"))</v>
      </c>
      <c r="D11342" s="5"/>
      <c r="E11342" s="5"/>
      <c r="F11342" s="5"/>
      <c r="G11342" s="5"/>
    </row>
    <row r="11343" spans="1:7" s="15" customFormat="1" x14ac:dyDescent="0.15">
      <c r="A11343" s="5"/>
      <c r="B11343" s="15">
        <v>556</v>
      </c>
      <c r="C11343" s="18" t="str">
        <f>'Convert_ABH script_mem'!D557</f>
        <v>file.remove("C:/NGS/save/Genotype_table.csv")</v>
      </c>
      <c r="D11343" s="5"/>
      <c r="E11343" s="5"/>
      <c r="F11343" s="5"/>
      <c r="G11343" s="5"/>
    </row>
    <row r="11344" spans="1:7" s="15" customFormat="1" x14ac:dyDescent="0.15">
      <c r="A11344" s="5"/>
      <c r="B11344" s="15">
        <v>557</v>
      </c>
      <c r="C11344" s="18" t="str">
        <f>'Convert_ABH script_mem'!D558</f>
        <v>table &lt;- subset(table,freq&lt;2)</v>
      </c>
      <c r="D11344" s="5"/>
      <c r="E11344" s="5"/>
      <c r="F11344" s="5"/>
      <c r="G11344" s="5"/>
    </row>
    <row r="11345" spans="1:7" s="15" customFormat="1" x14ac:dyDescent="0.15">
      <c r="A11345" s="5"/>
      <c r="B11345" s="15">
        <v>558</v>
      </c>
      <c r="C11345" s="18" t="str">
        <f>'Convert_ABH script_mem'!D559</f>
        <v>unique &lt;- tagsP1P2[match(table$table, tagsP1P2$Paid),]</v>
      </c>
      <c r="D11345" s="5"/>
      <c r="E11345" s="5"/>
      <c r="F11345" s="5"/>
      <c r="G11345" s="5"/>
    </row>
    <row r="11346" spans="1:7" s="15" customFormat="1" x14ac:dyDescent="0.15">
      <c r="A11346" s="5"/>
      <c r="B11346" s="15">
        <v>559</v>
      </c>
      <c r="C11346" s="18" t="str">
        <f>'Convert_ABH script_mem'!D560</f>
        <v>write.csv(unique, "C:/NGS/save/Genotype_unique.csv", row.names=F)</v>
      </c>
      <c r="D11346" s="5"/>
      <c r="E11346" s="5"/>
      <c r="F11346" s="5"/>
      <c r="G11346" s="5"/>
    </row>
    <row r="11347" spans="1:7" s="15" customFormat="1" x14ac:dyDescent="0.15">
      <c r="A11347" s="5"/>
      <c r="B11347" s="15">
        <v>560</v>
      </c>
      <c r="C11347" s="18" t="str">
        <f>'Convert_ABH script_mem'!D561</f>
        <v>unique &lt;- read.csv("C:/NGS/save/Genotype_unique.csv")</v>
      </c>
      <c r="D11347" s="5"/>
      <c r="E11347" s="5"/>
      <c r="F11347" s="5"/>
      <c r="G11347" s="5"/>
    </row>
    <row r="11348" spans="1:7" s="15" customFormat="1" x14ac:dyDescent="0.15">
      <c r="A11348" s="5"/>
      <c r="B11348" s="15">
        <v>561</v>
      </c>
      <c r="C11348" s="18" t="str">
        <f>'Convert_ABH script_mem'!D562</f>
        <v>file.remove("C:/NGS/save/Genotype_unique.csv")</v>
      </c>
      <c r="D11348" s="5"/>
      <c r="E11348" s="5"/>
      <c r="F11348" s="5"/>
      <c r="G11348" s="5"/>
    </row>
    <row r="11349" spans="1:7" s="15" customFormat="1" x14ac:dyDescent="0.15">
      <c r="A11349" s="5"/>
      <c r="B11349" s="15">
        <v>562</v>
      </c>
      <c r="C11349" s="18" t="str">
        <f>'Convert_ABH script_mem'!D563</f>
        <v>unique &lt;- unique[order(unique$Number),]</v>
      </c>
      <c r="D11349" s="5"/>
      <c r="E11349" s="5"/>
      <c r="F11349" s="5"/>
      <c r="G11349" s="5"/>
    </row>
    <row r="11350" spans="1:7" s="15" customFormat="1" x14ac:dyDescent="0.15">
      <c r="A11350" s="5"/>
      <c r="B11350" s="15">
        <v>563</v>
      </c>
      <c r="C11350" s="18" t="str">
        <f>'Convert_ABH script_mem'!D564</f>
        <v>write.csv(table(unique$id), "C:/NGS/save/Genotype_table.csv", row.names=F)</v>
      </c>
      <c r="D11350" s="5"/>
      <c r="E11350" s="5"/>
      <c r="F11350" s="5"/>
      <c r="G11350" s="5"/>
    </row>
    <row r="11351" spans="1:7" s="15" customFormat="1" x14ac:dyDescent="0.15">
      <c r="A11351" s="5"/>
      <c r="B11351" s="15">
        <v>564</v>
      </c>
      <c r="C11351" s="18" t="str">
        <f>'Convert_ABH script_mem'!D565</f>
        <v>table &lt;- read.csv("C:/NGS/save/Genotype_table.csv", col.names=c("table","freq"))</v>
      </c>
      <c r="D11351" s="5"/>
      <c r="E11351" s="5"/>
      <c r="F11351" s="5"/>
      <c r="G11351" s="5"/>
    </row>
    <row r="11352" spans="1:7" s="15" customFormat="1" x14ac:dyDescent="0.15">
      <c r="A11352" s="5"/>
      <c r="B11352" s="15">
        <v>565</v>
      </c>
      <c r="C11352" s="18" t="str">
        <f>'Convert_ABH script_mem'!D566</f>
        <v>file.remove("C:/NGS/save/Genotype_table.csv")</v>
      </c>
      <c r="D11352" s="5"/>
      <c r="E11352" s="5"/>
      <c r="F11352" s="5"/>
      <c r="G11352" s="5"/>
    </row>
    <row r="11353" spans="1:7" s="15" customFormat="1" x14ac:dyDescent="0.15">
      <c r="A11353" s="5"/>
      <c r="B11353" s="15">
        <v>566</v>
      </c>
      <c r="C11353" s="18" t="str">
        <f>'Convert_ABH script_mem'!D567</f>
        <v>table &lt;- subset(table,freq==2)</v>
      </c>
      <c r="D11353" s="5"/>
      <c r="E11353" s="5"/>
      <c r="F11353" s="5"/>
      <c r="G11353" s="5"/>
    </row>
    <row r="11354" spans="1:7" s="15" customFormat="1" x14ac:dyDescent="0.15">
      <c r="A11354" s="5"/>
      <c r="B11354" s="15">
        <v>567</v>
      </c>
      <c r="C11354" s="18" t="str">
        <f>'Convert_ABH script_mem'!D568</f>
        <v>P1unique &lt;- unique[unique$Parent=="P1",]</v>
      </c>
      <c r="D11354" s="5"/>
      <c r="E11354" s="5"/>
      <c r="F11354" s="5"/>
      <c r="G11354" s="5"/>
    </row>
    <row r="11355" spans="1:7" s="15" customFormat="1" x14ac:dyDescent="0.15">
      <c r="A11355" s="5"/>
      <c r="B11355" s="15">
        <v>568</v>
      </c>
      <c r="C11355" s="18" t="str">
        <f>'Convert_ABH script_mem'!D569</f>
        <v>P2unique &lt;- unique[unique$Parent=="P2",]</v>
      </c>
      <c r="D11355" s="5"/>
      <c r="E11355" s="5"/>
      <c r="F11355" s="5"/>
      <c r="G11355" s="5"/>
    </row>
    <row r="11356" spans="1:7" s="15" customFormat="1" x14ac:dyDescent="0.15">
      <c r="A11356" s="5"/>
      <c r="B11356" s="15">
        <v>569</v>
      </c>
      <c r="C11356" s="18" t="str">
        <f>'Convert_ABH script_mem'!D570</f>
        <v>P1 &lt;- P1unique[match(table$table, P1unique$id),]</v>
      </c>
      <c r="D11356" s="5"/>
      <c r="E11356" s="5"/>
      <c r="F11356" s="5"/>
      <c r="G11356" s="5"/>
    </row>
    <row r="11357" spans="1:7" s="15" customFormat="1" x14ac:dyDescent="0.15">
      <c r="A11357" s="5"/>
      <c r="B11357" s="15">
        <v>570</v>
      </c>
      <c r="C11357" s="18" t="str">
        <f>'Convert_ABH script_mem'!D571</f>
        <v>P2 &lt;- P2unique[match(table$table, P2unique$id),]</v>
      </c>
      <c r="D11357" s="5"/>
      <c r="E11357" s="5"/>
      <c r="F11357" s="5"/>
      <c r="G11357" s="5"/>
    </row>
    <row r="11358" spans="1:7" s="15" customFormat="1" x14ac:dyDescent="0.15">
      <c r="A11358" s="5"/>
      <c r="B11358" s="15">
        <v>571</v>
      </c>
      <c r="C11358" s="18" t="str">
        <f>'Convert_ABH script_mem'!D572</f>
        <v>P1P2 &lt;- rbind(P1, P2)</v>
      </c>
      <c r="D11358" s="5"/>
      <c r="E11358" s="5"/>
      <c r="F11358" s="5"/>
      <c r="G11358" s="5"/>
    </row>
    <row r="11359" spans="1:7" s="15" customFormat="1" x14ac:dyDescent="0.15">
      <c r="A11359" s="5"/>
      <c r="B11359" s="15">
        <v>572</v>
      </c>
      <c r="C11359" s="18" t="str">
        <f>'Convert_ABH script_mem'!D573</f>
        <v>P1P2num &lt;- gsub("H", "10", as.matrix(P1P2))</v>
      </c>
      <c r="D11359" s="5"/>
      <c r="E11359" s="5"/>
      <c r="F11359" s="5"/>
      <c r="G11359" s="5"/>
    </row>
    <row r="11360" spans="1:7" s="15" customFormat="1" x14ac:dyDescent="0.15">
      <c r="A11360" s="5"/>
      <c r="B11360" s="15">
        <v>573</v>
      </c>
      <c r="C11360" s="18" t="str">
        <f>'Convert_ABH script_mem'!D574</f>
        <v>P1P2num &lt;- gsub("A", "0", as.matrix(P1P2num))</v>
      </c>
      <c r="D11360" s="5"/>
      <c r="E11360" s="5"/>
      <c r="F11360" s="5"/>
      <c r="G11360" s="5"/>
    </row>
    <row r="11361" spans="1:7" s="15" customFormat="1" x14ac:dyDescent="0.15">
      <c r="A11361" s="5"/>
      <c r="B11361" s="15">
        <v>574</v>
      </c>
      <c r="C11361" s="18" t="str">
        <f>'Convert_ABH script_mem'!D575</f>
        <v>P1P2num &lt;- gsub("B", "0", as.matrix(P1P2num))</v>
      </c>
      <c r="D11361" s="5"/>
      <c r="E11361" s="5"/>
      <c r="F11361" s="5"/>
      <c r="G11361" s="5"/>
    </row>
    <row r="11362" spans="1:7" s="15" customFormat="1" x14ac:dyDescent="0.15">
      <c r="A11362" s="5"/>
      <c r="B11362" s="15">
        <v>575</v>
      </c>
      <c r="C11362" s="18" t="str">
        <f>'Convert_ABH script_mem'!D576</f>
        <v>write.csv(P1P2num, "C:/NGS/save/P1P2num.csv")</v>
      </c>
      <c r="D11362" s="5"/>
      <c r="E11362" s="5"/>
      <c r="F11362" s="5"/>
      <c r="G11362" s="5"/>
    </row>
    <row r="11363" spans="1:7" s="15" customFormat="1" x14ac:dyDescent="0.15">
      <c r="A11363" s="5"/>
      <c r="B11363" s="15">
        <v>576</v>
      </c>
      <c r="C11363" s="18" t="str">
        <f>'Convert_ABH script_mem'!D577</f>
        <v>P1P2num &lt;- read.csv("C:/NGS/save/P1P2num.csv")</v>
      </c>
      <c r="D11363" s="5"/>
      <c r="E11363" s="5"/>
      <c r="F11363" s="5"/>
      <c r="G11363" s="5"/>
    </row>
    <row r="11364" spans="1:7" s="15" customFormat="1" x14ac:dyDescent="0.15">
      <c r="A11364" s="5"/>
      <c r="B11364" s="15">
        <v>577</v>
      </c>
      <c r="C11364" s="18" t="str">
        <f>'Convert_ABH script_mem'!D578</f>
        <v>P1 &lt;- P1P2num[P1P2num$Parent=="P1",]</v>
      </c>
      <c r="D11364" s="5"/>
      <c r="E11364" s="5"/>
      <c r="F11364" s="5"/>
      <c r="G11364" s="5"/>
    </row>
    <row r="11365" spans="1:7" s="15" customFormat="1" x14ac:dyDescent="0.15">
      <c r="A11365" s="5"/>
      <c r="B11365" s="15">
        <v>578</v>
      </c>
      <c r="C11365" s="18" t="str">
        <f>'Convert_ABH script_mem'!D579</f>
        <v>P2 &lt;- P1P2num[P1P2num$Parent=="P2",]</v>
      </c>
      <c r="D11365" s="5"/>
      <c r="E11365" s="5"/>
      <c r="F11365" s="5"/>
      <c r="G11365" s="5"/>
    </row>
    <row r="11366" spans="1:7" s="15" customFormat="1" x14ac:dyDescent="0.15">
      <c r="A11366" s="5"/>
      <c r="B11366" s="15">
        <v>579</v>
      </c>
      <c r="C11366" s="18" t="str">
        <f>'Convert_ABH script_mem'!D580</f>
        <v>P1[1:nrow(P1),7:ncol(P1)][P1[1:nrow(P1),7:ncol(P1)]&gt;0] &lt;- "A"</v>
      </c>
      <c r="D11366" s="5"/>
      <c r="E11366" s="5"/>
      <c r="F11366" s="5"/>
      <c r="G11366" s="5"/>
    </row>
    <row r="11367" spans="1:7" s="15" customFormat="1" x14ac:dyDescent="0.15">
      <c r="A11367" s="5"/>
      <c r="B11367" s="15">
        <v>580</v>
      </c>
      <c r="C11367" s="18" t="str">
        <f>'Convert_ABH script_mem'!D581</f>
        <v>P2[1:nrow(P2),7:ncol(P2)][P2[1:nrow(P2),7:ncol(P2)]&gt;0] &lt;- "B"</v>
      </c>
      <c r="D11367" s="5"/>
      <c r="E11367" s="5"/>
      <c r="F11367" s="5"/>
      <c r="G11367" s="5"/>
    </row>
    <row r="11368" spans="1:7" s="15" customFormat="1" x14ac:dyDescent="0.15">
      <c r="A11368" s="5"/>
      <c r="B11368" s="15">
        <v>581</v>
      </c>
      <c r="C11368" s="18" t="str">
        <f>'Convert_ABH script_mem'!D582</f>
        <v>P1[1:nrow(P1),7:ncol(P1)][P1[1:nrow(P1),7:ncol(P1)]==P2[1:nrow(P2),7:ncol(P2)]] &lt;- "-"</v>
      </c>
      <c r="D11368" s="5"/>
      <c r="E11368" s="5"/>
      <c r="F11368" s="5"/>
      <c r="G11368" s="5"/>
    </row>
    <row r="11369" spans="1:7" s="15" customFormat="1" x14ac:dyDescent="0.15">
      <c r="A11369" s="5"/>
      <c r="B11369" s="15">
        <v>582</v>
      </c>
      <c r="C11369" s="18" t="str">
        <f>'Convert_ABH script_mem'!D583</f>
        <v>P2[1:nrow(P2),7:ncol(P2)][P1[1:nrow(P1),7:ncol(P1)]=="-"] &lt;- "-"</v>
      </c>
      <c r="D11369" s="5"/>
      <c r="E11369" s="5"/>
      <c r="F11369" s="5"/>
      <c r="G11369" s="5"/>
    </row>
    <row r="11370" spans="1:7" s="15" customFormat="1" x14ac:dyDescent="0.15">
      <c r="A11370" s="5"/>
      <c r="B11370" s="15">
        <v>583</v>
      </c>
      <c r="C11370" s="18" t="str">
        <f>'Convert_ABH script_mem'!D584</f>
        <v>P1[1:nrow(P1),7:ncol(P1)][P1[1:nrow(P1),7:ncol(P1)]==0] &lt;- "B"</v>
      </c>
      <c r="D11370" s="5"/>
      <c r="E11370" s="5"/>
      <c r="F11370" s="5"/>
      <c r="G11370" s="5"/>
    </row>
    <row r="11371" spans="1:7" s="15" customFormat="1" x14ac:dyDescent="0.15">
      <c r="A11371" s="5"/>
      <c r="B11371" s="15">
        <v>584</v>
      </c>
      <c r="C11371" s="18" t="str">
        <f>'Convert_ABH script_mem'!D585</f>
        <v>P2[1:nrow(P2),7:ncol(P2)][P2[1:nrow(P2),7:ncol(P2)]==0] &lt;- "A"</v>
      </c>
      <c r="D11371" s="5"/>
      <c r="E11371" s="5"/>
      <c r="F11371" s="5"/>
      <c r="G11371" s="5"/>
    </row>
    <row r="11372" spans="1:7" s="15" customFormat="1" x14ac:dyDescent="0.15">
      <c r="A11372" s="5"/>
      <c r="B11372" s="15">
        <v>585</v>
      </c>
      <c r="C11372" s="18" t="str">
        <f>'Convert_ABH script_mem'!D586</f>
        <v>P2[1:nrow(P2),7:ncol(P2)][P1[1:nrow(P1),7:ncol(P1)]!=P2[1:nrow(P2),7:ncol(P2)]] &lt;- "H"</v>
      </c>
      <c r="D11372" s="5"/>
      <c r="E11372" s="5"/>
      <c r="F11372" s="5"/>
      <c r="G11372" s="5"/>
    </row>
    <row r="11373" spans="1:7" s="15" customFormat="1" x14ac:dyDescent="0.15">
      <c r="A11373" s="5"/>
      <c r="B11373" s="15">
        <v>586</v>
      </c>
      <c r="C11373" s="18" t="str">
        <f>'Convert_ABH script_mem'!D587</f>
        <v>P1head &lt;- P1[1:nrow(P1),5:6]</v>
      </c>
      <c r="D11373" s="5"/>
      <c r="E11373" s="5"/>
      <c r="F11373" s="5"/>
      <c r="G11373" s="5"/>
    </row>
    <row r="11374" spans="1:7" s="15" customFormat="1" x14ac:dyDescent="0.15">
      <c r="A11374" s="5"/>
      <c r="B11374" s="15">
        <v>587</v>
      </c>
      <c r="C11374" s="18" t="str">
        <f>'Convert_ABH script_mem'!D588</f>
        <v>P1P2 &lt;- cbind(P1head, P2)</v>
      </c>
      <c r="D11374" s="5"/>
      <c r="E11374" s="5"/>
      <c r="F11374" s="5"/>
      <c r="G11374" s="5"/>
    </row>
    <row r="11375" spans="1:7" s="15" customFormat="1" x14ac:dyDescent="0.15">
      <c r="A11375" s="5"/>
      <c r="B11375" s="15">
        <v>588</v>
      </c>
      <c r="C11375" s="18" t="str">
        <f>'Convert_ABH script_mem'!D589</f>
        <v>P1P2 &lt;- P1P2[order(P1P2$Number),]</v>
      </c>
      <c r="D11375" s="5"/>
      <c r="E11375" s="5"/>
      <c r="F11375" s="5"/>
      <c r="G11375" s="5"/>
    </row>
    <row r="11376" spans="1:7" s="15" customFormat="1" x14ac:dyDescent="0.15">
      <c r="A11376" s="5"/>
      <c r="B11376" s="15">
        <v>589</v>
      </c>
      <c r="C11376" s="18" t="str">
        <f>'Convert_ABH script_mem'!D590</f>
        <v>CSVS &lt;- P1P2[,-(2:7)]</v>
      </c>
      <c r="D11376" s="5"/>
      <c r="E11376" s="5"/>
      <c r="F11376" s="5"/>
      <c r="G11376" s="5"/>
    </row>
    <row r="11377" spans="1:7" s="15" customFormat="1" x14ac:dyDescent="0.15">
      <c r="A11377" s="5"/>
      <c r="B11377" s="15">
        <v>590</v>
      </c>
      <c r="C11377" s="18" t="str">
        <f>'Convert_ABH script_mem'!D591</f>
        <v>CSVS &lt;- t(CSVS)</v>
      </c>
      <c r="D11377" s="5"/>
      <c r="E11377" s="5"/>
      <c r="F11377" s="5"/>
      <c r="G11377" s="5"/>
    </row>
    <row r="11378" spans="1:7" s="15" customFormat="1" x14ac:dyDescent="0.15">
      <c r="A11378" s="5"/>
      <c r="B11378" s="15">
        <v>591</v>
      </c>
      <c r="C11378" s="18" t="str">
        <f>'Convert_ABH script_mem'!D592</f>
        <v>write.csv(CSVS, "C:/NGS/save/Genotype_csvst.csv")</v>
      </c>
      <c r="D11378" s="5"/>
      <c r="E11378" s="5"/>
      <c r="F11378" s="5"/>
      <c r="G11378" s="5"/>
    </row>
    <row r="11379" spans="1:7" s="15" customFormat="1" x14ac:dyDescent="0.15">
      <c r="A11379" s="5"/>
      <c r="B11379" s="15">
        <v>592</v>
      </c>
      <c r="C11379" s="18" t="str">
        <f>'Convert_ABH script_mem'!D593</f>
        <v>CSVS &lt;- read.csv("C:/NGS/save/Genotype_csvst.csv", skip=1)</v>
      </c>
      <c r="D11379" s="5"/>
      <c r="E11379" s="5"/>
      <c r="F11379" s="5"/>
      <c r="G11379" s="5"/>
    </row>
    <row r="11380" spans="1:7" s="15" customFormat="1" x14ac:dyDescent="0.15">
      <c r="A11380" s="5"/>
      <c r="B11380" s="15">
        <v>593</v>
      </c>
      <c r="C11380" s="18" t="str">
        <f>'Convert_ABH script_mem'!D594</f>
        <v>CSVS[1,1] &lt;- "NA"</v>
      </c>
      <c r="D11380" s="5"/>
      <c r="E11380" s="5"/>
      <c r="F11380" s="5"/>
      <c r="G11380" s="5"/>
    </row>
    <row r="11381" spans="1:7" s="15" customFormat="1" x14ac:dyDescent="0.15">
      <c r="A11381" s="5"/>
      <c r="B11381" s="15">
        <v>594</v>
      </c>
      <c r="C11381" s="18" t="str">
        <f>'Convert_ABH script_mem'!D595</f>
        <v>file.remove("C:/NGS/save/Genotype_csvst.csv", "C:/NGS/save/P1P2num.csv", "C:/NGS/save/tagst.csv")</v>
      </c>
      <c r="D11381" s="5"/>
      <c r="E11381" s="5"/>
      <c r="F11381" s="5"/>
      <c r="G11381" s="5"/>
    </row>
    <row r="11382" spans="1:7" s="15" customFormat="1" x14ac:dyDescent="0.15">
      <c r="A11382" s="5"/>
      <c r="B11382" s="15">
        <v>595</v>
      </c>
      <c r="C11382" s="18" t="str">
        <f>'Convert_ABH script_mem'!D596</f>
        <v>write.csv(CSVS, "C:/NGS/save/Genotype_select_ABHR3_csvs_mem.csv", row.names=F, na = "  ")</v>
      </c>
      <c r="D11382" s="5"/>
      <c r="E11382" s="5"/>
      <c r="F11382" s="5"/>
      <c r="G11382" s="5"/>
    </row>
    <row r="11383" spans="1:7" x14ac:dyDescent="0.15">
      <c r="C11383" s="18" t="s">
        <v>860</v>
      </c>
    </row>
    <row r="11384" spans="1:7" x14ac:dyDescent="0.15">
      <c r="A11384" s="5" t="s">
        <v>863</v>
      </c>
      <c r="B11384" s="15">
        <v>1</v>
      </c>
      <c r="C11384" s="18" t="str">
        <f>ABHgenotypeR_mem!D2</f>
        <v>library(ABHgenotypeR)</v>
      </c>
    </row>
    <row r="11385" spans="1:7" x14ac:dyDescent="0.15">
      <c r="B11385" s="15">
        <v>2</v>
      </c>
      <c r="C11385" s="18" t="str">
        <f>ABHgenotypeR_mem!D3</f>
        <v>genotype &lt;- readABHgenotypes("C:/NGS/save/Genotype_select_ABHR3_csvs_mem.csv", "ShinanoGreen", "VI185_4", readPos=TRUE)</v>
      </c>
    </row>
    <row r="11386" spans="1:7" x14ac:dyDescent="0.15">
      <c r="B11386" s="15">
        <v>3</v>
      </c>
      <c r="C11386" s="18" t="str">
        <f>ABHgenotypeR_mem!D4</f>
        <v>ErrCorr1 &lt;- correctStretches(genotype, maxHapLength = 1)</v>
      </c>
    </row>
    <row r="11387" spans="1:7" x14ac:dyDescent="0.15">
      <c r="B11387" s="15">
        <v>4</v>
      </c>
      <c r="C11387" s="18" t="str">
        <f>ABHgenotypeR_mem!D5</f>
        <v>ErrCorr2 &lt;- correctUndercalledHets(ErrCorr1, maxHapLength = 1)</v>
      </c>
    </row>
    <row r="11388" spans="1:7" x14ac:dyDescent="0.15">
      <c r="B11388" s="15">
        <v>5</v>
      </c>
      <c r="C11388" s="18" t="str">
        <f>ABHgenotypeR_mem!D6</f>
        <v>SUErrCorr3_1 &lt;- imputeByFlanks(ErrCorr2)</v>
      </c>
    </row>
    <row r="11389" spans="1:7" x14ac:dyDescent="0.15">
      <c r="B11389" s="15">
        <v>6</v>
      </c>
      <c r="C11389" s="18" t="str">
        <f>ABHgenotypeR_mem!D7</f>
        <v>writeABHgenotypes(SUErrCorr3_1, outfile = "C:/NGS/save/Genotype_select_ABHR3_csvs_ABHgenotypeR1SU_mem.csv")</v>
      </c>
    </row>
    <row r="11390" spans="1:7" x14ac:dyDescent="0.15">
      <c r="B11390" s="15">
        <v>7</v>
      </c>
      <c r="C11390" s="18" t="str">
        <f>ABHgenotypeR_mem!D8</f>
        <v>ErrCorr1 &lt;- correctStretches(genotype, maxHapLength = 2)</v>
      </c>
    </row>
    <row r="11391" spans="1:7" x14ac:dyDescent="0.15">
      <c r="B11391" s="15">
        <v>8</v>
      </c>
      <c r="C11391" s="18" t="str">
        <f>ABHgenotypeR_mem!D9</f>
        <v>ErrCorr2 &lt;- correctUndercalledHets(ErrCorr1, maxHapLength = 2)</v>
      </c>
    </row>
    <row r="11392" spans="1:7" x14ac:dyDescent="0.15">
      <c r="B11392" s="15">
        <v>9</v>
      </c>
      <c r="C11392" s="18" t="str">
        <f>ABHgenotypeR_mem!D10</f>
        <v>SUErrCorr3_2 &lt;- imputeByFlanks(ErrCorr2)</v>
      </c>
    </row>
    <row r="11393" spans="2:3" customFormat="1" x14ac:dyDescent="0.15">
      <c r="B11393" s="15">
        <v>10</v>
      </c>
      <c r="C11393" s="18" t="str">
        <f>ABHgenotypeR_mem!D11</f>
        <v>writeABHgenotypes(SUErrCorr3_2, outfile = "C:/NGS/save/Genotype_select_ABHR3_csvs_ABHgenotypeR2SU_mem.csv")</v>
      </c>
    </row>
    <row r="11394" spans="2:3" customFormat="1" x14ac:dyDescent="0.15">
      <c r="B11394" s="15">
        <v>11</v>
      </c>
      <c r="C11394" s="18" t="str">
        <f>ABHgenotypeR_mem!D12</f>
        <v>ErrCorr1 &lt;- correctStretches(genotype, maxHapLength = 3)</v>
      </c>
    </row>
    <row r="11395" spans="2:3" customFormat="1" x14ac:dyDescent="0.15">
      <c r="B11395" s="15">
        <v>12</v>
      </c>
      <c r="C11395" s="18" t="str">
        <f>ABHgenotypeR_mem!D13</f>
        <v>ErrCorr2 &lt;- correctUndercalledHets(ErrCorr1, maxHapLength = 3)</v>
      </c>
    </row>
    <row r="11396" spans="2:3" customFormat="1" x14ac:dyDescent="0.15">
      <c r="B11396" s="15">
        <v>13</v>
      </c>
      <c r="C11396" s="18" t="str">
        <f>ABHgenotypeR_mem!D14</f>
        <v>SUErrCorr3_3 &lt;- imputeByFlanks(ErrCorr2)</v>
      </c>
    </row>
    <row r="11397" spans="2:3" customFormat="1" x14ac:dyDescent="0.15">
      <c r="B11397" s="15">
        <v>14</v>
      </c>
      <c r="C11397" s="18" t="str">
        <f>ABHgenotypeR_mem!D15</f>
        <v>writeABHgenotypes(SUErrCorr3_3, outfile = "C:/NGS/save/Genotype_select_ABHR3_csvs_ABHgenotypeR3SU_mem.csv")</v>
      </c>
    </row>
    <row r="11398" spans="2:3" customFormat="1" x14ac:dyDescent="0.15">
      <c r="B11398" s="15">
        <v>15</v>
      </c>
      <c r="C11398" s="18" t="str">
        <f>ABHgenotypeR_mem!D16</f>
        <v>ErrCorr1 &lt;- correctStretches(genotype, maxHapLength = 4)</v>
      </c>
    </row>
    <row r="11399" spans="2:3" customFormat="1" x14ac:dyDescent="0.15">
      <c r="B11399" s="15">
        <v>16</v>
      </c>
      <c r="C11399" s="18" t="str">
        <f>ABHgenotypeR_mem!D17</f>
        <v>ErrCorr2 &lt;- correctUndercalledHets(ErrCorr1, maxHapLength = 4)</v>
      </c>
    </row>
    <row r="11400" spans="2:3" customFormat="1" x14ac:dyDescent="0.15">
      <c r="B11400" s="15">
        <v>17</v>
      </c>
      <c r="C11400" s="18" t="str">
        <f>ABHgenotypeR_mem!D18</f>
        <v>SUErrCorr3_4 &lt;- imputeByFlanks(ErrCorr2)</v>
      </c>
    </row>
    <row r="11401" spans="2:3" customFormat="1" x14ac:dyDescent="0.15">
      <c r="B11401" s="15">
        <v>18</v>
      </c>
      <c r="C11401" s="18" t="str">
        <f>ABHgenotypeR_mem!D19</f>
        <v>writeABHgenotypes(SUErrCorr3_4, outfile = "C:/NGS/save/Genotype_select_ABHR3_csvs_ABHgenotypeR4SU_mem.csv")</v>
      </c>
    </row>
    <row r="11402" spans="2:3" customFormat="1" x14ac:dyDescent="0.15">
      <c r="B11402" s="15">
        <v>19</v>
      </c>
      <c r="C11402" s="18" t="str">
        <f>ABHgenotypeR_mem!D20</f>
        <v>ErrCorr1 &lt;- correctStretches(genotype, maxHapLength = 5)</v>
      </c>
    </row>
    <row r="11403" spans="2:3" customFormat="1" x14ac:dyDescent="0.15">
      <c r="B11403" s="15">
        <v>20</v>
      </c>
      <c r="C11403" s="18" t="str">
        <f>ABHgenotypeR_mem!D21</f>
        <v>ErrCorr2 &lt;- correctUndercalledHets(ErrCorr1, maxHapLength = 5)</v>
      </c>
    </row>
    <row r="11404" spans="2:3" customFormat="1" x14ac:dyDescent="0.15">
      <c r="B11404" s="15">
        <v>21</v>
      </c>
      <c r="C11404" s="18" t="str">
        <f>ABHgenotypeR_mem!D22</f>
        <v>SUErrCorr3_5 &lt;- imputeByFlanks(ErrCorr2)</v>
      </c>
    </row>
    <row r="11405" spans="2:3" customFormat="1" x14ac:dyDescent="0.15">
      <c r="B11405" s="15">
        <v>22</v>
      </c>
      <c r="C11405" s="18" t="str">
        <f>ABHgenotypeR_mem!D23</f>
        <v>writeABHgenotypes(SUErrCorr3_5, outfile = "C:/NGS/save/Genotype_select_ABHR3_csvs_ABHgenotypeR5SU_mem.csv")</v>
      </c>
    </row>
    <row r="11406" spans="2:3" customFormat="1" x14ac:dyDescent="0.15">
      <c r="B11406" s="15">
        <v>23</v>
      </c>
      <c r="C11406" s="18" t="str">
        <f>ABHgenotypeR_mem!D24</f>
        <v>ErrCorr1 &lt;- correctStretches(genotype, maxHapLength = 6)</v>
      </c>
    </row>
    <row r="11407" spans="2:3" customFormat="1" x14ac:dyDescent="0.15">
      <c r="B11407" s="15">
        <v>24</v>
      </c>
      <c r="C11407" s="18" t="str">
        <f>ABHgenotypeR_mem!D25</f>
        <v>ErrCorr2 &lt;- correctUndercalledHets(ErrCorr1, maxHapLength = 6)</v>
      </c>
    </row>
    <row r="11408" spans="2:3" customFormat="1" x14ac:dyDescent="0.15">
      <c r="B11408" s="15">
        <v>25</v>
      </c>
      <c r="C11408" s="18" t="str">
        <f>ABHgenotypeR_mem!D26</f>
        <v>SUErrCorr3_6 &lt;- imputeByFlanks(ErrCorr2)</v>
      </c>
    </row>
    <row r="11409" spans="2:3" customFormat="1" x14ac:dyDescent="0.15">
      <c r="B11409" s="15">
        <v>26</v>
      </c>
      <c r="C11409" s="18" t="str">
        <f>ABHgenotypeR_mem!D27</f>
        <v>writeABHgenotypes(SUErrCorr3_6, outfile = "C:/NGS/save/Genotype_select_ABHR3_csvs_ABHgenotypeR6SU_mem.csv")</v>
      </c>
    </row>
    <row r="11410" spans="2:3" customFormat="1" x14ac:dyDescent="0.15">
      <c r="B11410" s="15">
        <v>27</v>
      </c>
      <c r="C11410" s="18" t="str">
        <f>ABHgenotypeR_mem!D28</f>
        <v>ErrCorr1 &lt;- correctStretches(genotype, maxHapLength = 7)</v>
      </c>
    </row>
    <row r="11411" spans="2:3" customFormat="1" x14ac:dyDescent="0.15">
      <c r="B11411" s="15">
        <v>28</v>
      </c>
      <c r="C11411" s="18" t="str">
        <f>ABHgenotypeR_mem!D29</f>
        <v>ErrCorr2 &lt;- correctUndercalledHets(ErrCorr1, maxHapLength = 7)</v>
      </c>
    </row>
    <row r="11412" spans="2:3" customFormat="1" x14ac:dyDescent="0.15">
      <c r="B11412" s="15">
        <v>29</v>
      </c>
      <c r="C11412" s="18" t="str">
        <f>ABHgenotypeR_mem!D30</f>
        <v>SUErrCorr3_7 &lt;- imputeByFlanks(ErrCorr2)</v>
      </c>
    </row>
    <row r="11413" spans="2:3" customFormat="1" x14ac:dyDescent="0.15">
      <c r="B11413" s="15">
        <v>30</v>
      </c>
      <c r="C11413" s="18" t="str">
        <f>ABHgenotypeR_mem!D31</f>
        <v>writeABHgenotypes(SUErrCorr3_7, outfile = "C:/NGS/save/Genotype_select_ABHR3_csvs_ABHgenotypeR7SU_mem.csv")</v>
      </c>
    </row>
    <row r="11414" spans="2:3" customFormat="1" x14ac:dyDescent="0.15">
      <c r="B11414" s="15">
        <v>31</v>
      </c>
      <c r="C11414" s="18" t="str">
        <f>ABHgenotypeR_mem!D32</f>
        <v>ErrCorr1 &lt;- correctStretches(genotype, maxHapLength = 8)</v>
      </c>
    </row>
    <row r="11415" spans="2:3" customFormat="1" x14ac:dyDescent="0.15">
      <c r="B11415" s="15">
        <v>32</v>
      </c>
      <c r="C11415" s="18" t="str">
        <f>ABHgenotypeR_mem!D33</f>
        <v>ErrCorr2 &lt;- correctUndercalledHets(ErrCorr1, maxHapLength = 8)</v>
      </c>
    </row>
    <row r="11416" spans="2:3" customFormat="1" x14ac:dyDescent="0.15">
      <c r="B11416" s="15">
        <v>33</v>
      </c>
      <c r="C11416" s="18" t="str">
        <f>ABHgenotypeR_mem!D34</f>
        <v>SUErrCorr3_8 &lt;- imputeByFlanks(ErrCorr2)</v>
      </c>
    </row>
    <row r="11417" spans="2:3" customFormat="1" x14ac:dyDescent="0.15">
      <c r="B11417" s="15">
        <v>34</v>
      </c>
      <c r="C11417" s="18" t="str">
        <f>ABHgenotypeR_mem!D35</f>
        <v>writeABHgenotypes(SUErrCorr3_8, outfile = "C:/NGS/save/Genotype_select_ABHR3_csvs_ABHgenotypeR8SU_mem.csv")</v>
      </c>
    </row>
    <row r="11418" spans="2:3" customFormat="1" x14ac:dyDescent="0.15">
      <c r="B11418" s="15">
        <v>35</v>
      </c>
      <c r="C11418" s="18" t="str">
        <f>ABHgenotypeR_mem!D36</f>
        <v>ErrCorr1 &lt;- correctStretches(genotype, maxHapLength = 9)</v>
      </c>
    </row>
    <row r="11419" spans="2:3" customFormat="1" x14ac:dyDescent="0.15">
      <c r="B11419" s="15">
        <v>36</v>
      </c>
      <c r="C11419" s="18" t="str">
        <f>ABHgenotypeR_mem!D37</f>
        <v>ErrCorr2 &lt;- correctUndercalledHets(ErrCorr1, maxHapLength = 9)</v>
      </c>
    </row>
    <row r="11420" spans="2:3" customFormat="1" x14ac:dyDescent="0.15">
      <c r="B11420" s="15">
        <v>37</v>
      </c>
      <c r="C11420" s="18" t="str">
        <f>ABHgenotypeR_mem!D38</f>
        <v>SUErrCorr3_9 &lt;- imputeByFlanks(ErrCorr2)</v>
      </c>
    </row>
    <row r="11421" spans="2:3" customFormat="1" x14ac:dyDescent="0.15">
      <c r="B11421" s="15">
        <v>38</v>
      </c>
      <c r="C11421" s="18" t="str">
        <f>ABHgenotypeR_mem!D39</f>
        <v>writeABHgenotypes(SUErrCorr3_9, outfile = "C:/NGS/save/Genotype_select_ABHR3_csvs_ABHgenotypeR9SU_mem.csv")</v>
      </c>
    </row>
    <row r="11422" spans="2:3" customFormat="1" x14ac:dyDescent="0.15">
      <c r="B11422" s="15">
        <v>39</v>
      </c>
      <c r="C11422" s="18" t="str">
        <f>ABHgenotypeR_mem!D40</f>
        <v>ErrCorr1 &lt;- correctStretches(genotype, maxHapLength = 10)</v>
      </c>
    </row>
    <row r="11423" spans="2:3" customFormat="1" x14ac:dyDescent="0.15">
      <c r="B11423" s="15">
        <v>40</v>
      </c>
      <c r="C11423" s="18" t="str">
        <f>ABHgenotypeR_mem!D41</f>
        <v>ErrCorr2 &lt;- correctUndercalledHets(ErrCorr1, maxHapLength = 10)</v>
      </c>
    </row>
    <row r="11424" spans="2:3" customFormat="1" x14ac:dyDescent="0.15">
      <c r="B11424" s="15">
        <v>41</v>
      </c>
      <c r="C11424" s="18" t="str">
        <f>ABHgenotypeR_mem!D42</f>
        <v>SUErrCorr3_10 &lt;- imputeByFlanks(ErrCorr2)</v>
      </c>
    </row>
    <row r="11425" spans="2:3" customFormat="1" x14ac:dyDescent="0.15">
      <c r="B11425" s="15">
        <v>42</v>
      </c>
      <c r="C11425" s="18" t="str">
        <f>ABHgenotypeR_mem!D43</f>
        <v>writeABHgenotypes(SUErrCorr3_10, outfile = "C:/NGS/save/Genotype_select_ABHR3_csvs_ABHgenotypeR10SU_mem.csv")</v>
      </c>
    </row>
    <row r="11426" spans="2:3" customFormat="1" x14ac:dyDescent="0.15">
      <c r="B11426" s="15">
        <v>43</v>
      </c>
      <c r="C11426" s="18" t="str">
        <f>ABHgenotypeR_mem!D44</f>
        <v>ErrCorr1 &lt;- correctUndercalledHets(genotype, maxHapLength = 1)</v>
      </c>
    </row>
    <row r="11427" spans="2:3" customFormat="1" x14ac:dyDescent="0.15">
      <c r="B11427" s="15">
        <v>44</v>
      </c>
      <c r="C11427" s="18" t="str">
        <f>ABHgenotypeR_mem!D45</f>
        <v>ErrCorr2 &lt;- correctStretches(ErrCorr1, maxHapLength = 1)</v>
      </c>
    </row>
    <row r="11428" spans="2:3" customFormat="1" x14ac:dyDescent="0.15">
      <c r="B11428" s="15">
        <v>45</v>
      </c>
      <c r="C11428" s="18" t="str">
        <f>ABHgenotypeR_mem!D46</f>
        <v>USErrCorr3_1 &lt;- imputeByFlanks(ErrCorr2)</v>
      </c>
    </row>
    <row r="11429" spans="2:3" customFormat="1" x14ac:dyDescent="0.15">
      <c r="B11429" s="15">
        <v>46</v>
      </c>
      <c r="C11429" s="18" t="str">
        <f>ABHgenotypeR_mem!D47</f>
        <v>writeABHgenotypes(USErrCorr3_1, outfile = "C:/NGS/save/Genotype_select_ABHR3_csvs_ABHgenotypeR1US_mem.csv")</v>
      </c>
    </row>
    <row r="11430" spans="2:3" customFormat="1" x14ac:dyDescent="0.15">
      <c r="B11430" s="15">
        <v>47</v>
      </c>
      <c r="C11430" s="18" t="str">
        <f>ABHgenotypeR_mem!D48</f>
        <v>ErrCorr1 &lt;- correctUndercalledHets(genotype, maxHapLength = 2)</v>
      </c>
    </row>
    <row r="11431" spans="2:3" customFormat="1" x14ac:dyDescent="0.15">
      <c r="B11431" s="15">
        <v>48</v>
      </c>
      <c r="C11431" s="18" t="str">
        <f>ABHgenotypeR_mem!D49</f>
        <v>ErrCorr2 &lt;- correctStretches(ErrCorr1, maxHapLength = 2)</v>
      </c>
    </row>
    <row r="11432" spans="2:3" customFormat="1" x14ac:dyDescent="0.15">
      <c r="B11432" s="15">
        <v>49</v>
      </c>
      <c r="C11432" s="18" t="str">
        <f>ABHgenotypeR_mem!D50</f>
        <v>USErrCorr3_2 &lt;- imputeByFlanks(ErrCorr2)</v>
      </c>
    </row>
    <row r="11433" spans="2:3" customFormat="1" x14ac:dyDescent="0.15">
      <c r="B11433" s="15">
        <v>50</v>
      </c>
      <c r="C11433" s="18" t="str">
        <f>ABHgenotypeR_mem!D51</f>
        <v>writeABHgenotypes(USErrCorr3_2, outfile = "C:/NGS/save/Genotype_select_ABHR3_csvs_ABHgenotypeR2US_mem.csv")</v>
      </c>
    </row>
    <row r="11434" spans="2:3" customFormat="1" x14ac:dyDescent="0.15">
      <c r="B11434" s="15">
        <v>51</v>
      </c>
      <c r="C11434" s="18" t="str">
        <f>ABHgenotypeR_mem!D52</f>
        <v>ErrCorr1 &lt;- correctUndercalledHets(genotype, maxHapLength = 3)</v>
      </c>
    </row>
    <row r="11435" spans="2:3" customFormat="1" x14ac:dyDescent="0.15">
      <c r="B11435" s="15">
        <v>52</v>
      </c>
      <c r="C11435" s="18" t="str">
        <f>ABHgenotypeR_mem!D53</f>
        <v>ErrCorr2 &lt;- correctStretches(ErrCorr1, maxHapLength = 3)</v>
      </c>
    </row>
    <row r="11436" spans="2:3" customFormat="1" x14ac:dyDescent="0.15">
      <c r="B11436" s="15">
        <v>53</v>
      </c>
      <c r="C11436" s="18" t="str">
        <f>ABHgenotypeR_mem!D54</f>
        <v>USErrCorr3_3 &lt;- imputeByFlanks(ErrCorr2)</v>
      </c>
    </row>
    <row r="11437" spans="2:3" customFormat="1" x14ac:dyDescent="0.15">
      <c r="B11437" s="15">
        <v>54</v>
      </c>
      <c r="C11437" s="18" t="str">
        <f>ABHgenotypeR_mem!D55</f>
        <v>writeABHgenotypes(USErrCorr3_3, outfile = "C:/NGS/save/Genotype_select_ABHR3_csvs_ABHgenotypeR3US_mem.csv")</v>
      </c>
    </row>
    <row r="11438" spans="2:3" customFormat="1" x14ac:dyDescent="0.15">
      <c r="B11438" s="15">
        <v>55</v>
      </c>
      <c r="C11438" s="18" t="str">
        <f>ABHgenotypeR_mem!D56</f>
        <v>ErrCorr1 &lt;- correctUndercalledHets(genotype, maxHapLength = 4)</v>
      </c>
    </row>
    <row r="11439" spans="2:3" customFormat="1" x14ac:dyDescent="0.15">
      <c r="B11439" s="15">
        <v>56</v>
      </c>
      <c r="C11439" s="18" t="str">
        <f>ABHgenotypeR_mem!D57</f>
        <v>ErrCorr2 &lt;- correctStretches(ErrCorr1, maxHapLength = 4)</v>
      </c>
    </row>
    <row r="11440" spans="2:3" customFormat="1" x14ac:dyDescent="0.15">
      <c r="B11440" s="15">
        <v>57</v>
      </c>
      <c r="C11440" s="18" t="str">
        <f>ABHgenotypeR_mem!D58</f>
        <v>USErrCorr3_4 &lt;- imputeByFlanks(ErrCorr2)</v>
      </c>
    </row>
    <row r="11441" spans="2:3" customFormat="1" x14ac:dyDescent="0.15">
      <c r="B11441" s="15">
        <v>58</v>
      </c>
      <c r="C11441" s="18" t="str">
        <f>ABHgenotypeR_mem!D59</f>
        <v>writeABHgenotypes(USErrCorr3_4, outfile = "C:/NGS/save/Genotype_select_ABHR3_csvs_ABHgenotypeR4US_mem.csv")</v>
      </c>
    </row>
    <row r="11442" spans="2:3" customFormat="1" x14ac:dyDescent="0.15">
      <c r="B11442" s="15">
        <v>59</v>
      </c>
      <c r="C11442" s="18" t="str">
        <f>ABHgenotypeR_mem!D60</f>
        <v>ErrCorr1 &lt;- correctUndercalledHets(genotype, maxHapLength = 5)</v>
      </c>
    </row>
    <row r="11443" spans="2:3" customFormat="1" x14ac:dyDescent="0.15">
      <c r="B11443" s="15">
        <v>60</v>
      </c>
      <c r="C11443" s="18" t="str">
        <f>ABHgenotypeR_mem!D61</f>
        <v>ErrCorr2 &lt;- correctStretches(ErrCorr1, maxHapLength = 5)</v>
      </c>
    </row>
    <row r="11444" spans="2:3" customFormat="1" x14ac:dyDescent="0.15">
      <c r="B11444" s="15">
        <v>61</v>
      </c>
      <c r="C11444" s="18" t="str">
        <f>ABHgenotypeR_mem!D62</f>
        <v>USErrCorr3_5 &lt;- imputeByFlanks(ErrCorr2)</v>
      </c>
    </row>
    <row r="11445" spans="2:3" customFormat="1" x14ac:dyDescent="0.15">
      <c r="B11445" s="15">
        <v>62</v>
      </c>
      <c r="C11445" s="18" t="str">
        <f>ABHgenotypeR_mem!D63</f>
        <v>writeABHgenotypes(USErrCorr3_5, outfile = "C:/NGS/save/Genotype_select_ABHR3_csvs_ABHgenotypeR5US_mem.csv")</v>
      </c>
    </row>
    <row r="11446" spans="2:3" customFormat="1" x14ac:dyDescent="0.15">
      <c r="B11446" s="15">
        <v>63</v>
      </c>
      <c r="C11446" s="18" t="str">
        <f>ABHgenotypeR_mem!D64</f>
        <v>ErrCorr1 &lt;- correctUndercalledHets(genotype, maxHapLength = 6)</v>
      </c>
    </row>
    <row r="11447" spans="2:3" customFormat="1" x14ac:dyDescent="0.15">
      <c r="B11447" s="15">
        <v>64</v>
      </c>
      <c r="C11447" s="18" t="str">
        <f>ABHgenotypeR_mem!D65</f>
        <v>ErrCorr2 &lt;- correctStretches(ErrCorr1, maxHapLength = 6)</v>
      </c>
    </row>
    <row r="11448" spans="2:3" customFormat="1" x14ac:dyDescent="0.15">
      <c r="B11448" s="15">
        <v>65</v>
      </c>
      <c r="C11448" s="18" t="str">
        <f>ABHgenotypeR_mem!D66</f>
        <v>USErrCorr3_6 &lt;- imputeByFlanks(ErrCorr2)</v>
      </c>
    </row>
    <row r="11449" spans="2:3" customFormat="1" x14ac:dyDescent="0.15">
      <c r="B11449" s="15">
        <v>66</v>
      </c>
      <c r="C11449" s="18" t="str">
        <f>ABHgenotypeR_mem!D67</f>
        <v>writeABHgenotypes(USErrCorr3_6, outfile = "C:/NGS/save/Genotype_select_ABHR3_csvs_ABHgenotypeR6US_mem.csv")</v>
      </c>
    </row>
    <row r="11450" spans="2:3" customFormat="1" x14ac:dyDescent="0.15">
      <c r="B11450" s="15">
        <v>67</v>
      </c>
      <c r="C11450" s="18" t="str">
        <f>ABHgenotypeR_mem!D68</f>
        <v>ErrCorr1 &lt;- correctUndercalledHets(genotype, maxHapLength = 7)</v>
      </c>
    </row>
    <row r="11451" spans="2:3" customFormat="1" x14ac:dyDescent="0.15">
      <c r="B11451" s="15">
        <v>68</v>
      </c>
      <c r="C11451" s="18" t="str">
        <f>ABHgenotypeR_mem!D69</f>
        <v>ErrCorr2 &lt;- correctStretches(ErrCorr1, maxHapLength = 7)</v>
      </c>
    </row>
    <row r="11452" spans="2:3" customFormat="1" x14ac:dyDescent="0.15">
      <c r="B11452" s="15">
        <v>69</v>
      </c>
      <c r="C11452" s="18" t="str">
        <f>ABHgenotypeR_mem!D70</f>
        <v>USErrCorr3_7 &lt;- imputeByFlanks(ErrCorr2)</v>
      </c>
    </row>
    <row r="11453" spans="2:3" customFormat="1" x14ac:dyDescent="0.15">
      <c r="B11453" s="15">
        <v>70</v>
      </c>
      <c r="C11453" s="18" t="str">
        <f>ABHgenotypeR_mem!D71</f>
        <v>writeABHgenotypes(USErrCorr3_7, outfile = "C:/NGS/save/Genotype_select_ABHR3_csvs_ABHgenotypeR7US_mem.csv")</v>
      </c>
    </row>
    <row r="11454" spans="2:3" customFormat="1" x14ac:dyDescent="0.15">
      <c r="B11454" s="15">
        <v>71</v>
      </c>
      <c r="C11454" s="18" t="str">
        <f>ABHgenotypeR_mem!D72</f>
        <v>ErrCorr1 &lt;- correctUndercalledHets(genotype, maxHapLength = 8)</v>
      </c>
    </row>
    <row r="11455" spans="2:3" customFormat="1" x14ac:dyDescent="0.15">
      <c r="B11455" s="15">
        <v>72</v>
      </c>
      <c r="C11455" s="18" t="str">
        <f>ABHgenotypeR_mem!D73</f>
        <v>ErrCorr2 &lt;- correctStretches(ErrCorr1, maxHapLength = 8)</v>
      </c>
    </row>
    <row r="11456" spans="2:3" customFormat="1" x14ac:dyDescent="0.15">
      <c r="B11456" s="15">
        <v>73</v>
      </c>
      <c r="C11456" s="18" t="str">
        <f>ABHgenotypeR_mem!D74</f>
        <v>USErrCorr3_8 &lt;- imputeByFlanks(ErrCorr2)</v>
      </c>
    </row>
    <row r="11457" spans="1:7" x14ac:dyDescent="0.15">
      <c r="B11457" s="15">
        <v>74</v>
      </c>
      <c r="C11457" s="18" t="str">
        <f>ABHgenotypeR_mem!D75</f>
        <v>writeABHgenotypes(USErrCorr3_8, outfile = "C:/NGS/save/Genotype_select_ABHR3_csvs_ABHgenotypeR8US_mem.csv")</v>
      </c>
    </row>
    <row r="11458" spans="1:7" x14ac:dyDescent="0.15">
      <c r="B11458" s="15">
        <v>75</v>
      </c>
      <c r="C11458" s="18" t="str">
        <f>ABHgenotypeR_mem!D76</f>
        <v>ErrCorr1 &lt;- correctUndercalledHets(genotype, maxHapLength = 9)</v>
      </c>
    </row>
    <row r="11459" spans="1:7" x14ac:dyDescent="0.15">
      <c r="B11459" s="15">
        <v>76</v>
      </c>
      <c r="C11459" s="18" t="str">
        <f>ABHgenotypeR_mem!D77</f>
        <v>ErrCorr2 &lt;- correctStretches(ErrCorr1, maxHapLength = 9)</v>
      </c>
    </row>
    <row r="11460" spans="1:7" x14ac:dyDescent="0.15">
      <c r="B11460" s="15">
        <v>77</v>
      </c>
      <c r="C11460" s="18" t="str">
        <f>ABHgenotypeR_mem!D78</f>
        <v>USErrCorr3_9 &lt;- imputeByFlanks(ErrCorr2)</v>
      </c>
    </row>
    <row r="11461" spans="1:7" x14ac:dyDescent="0.15">
      <c r="B11461" s="15">
        <v>78</v>
      </c>
      <c r="C11461" s="18" t="str">
        <f>ABHgenotypeR_mem!D79</f>
        <v>writeABHgenotypes(USErrCorr3_9, outfile = "C:/NGS/save/Genotype_select_ABHR3_csvs_ABHgenotypeR9US_mem.csv")</v>
      </c>
    </row>
    <row r="11462" spans="1:7" x14ac:dyDescent="0.15">
      <c r="B11462" s="15">
        <v>79</v>
      </c>
      <c r="C11462" s="18" t="str">
        <f>ABHgenotypeR_mem!D80</f>
        <v>ErrCorr1 &lt;- correctUndercalledHets(genotype, maxHapLength = 10)</v>
      </c>
    </row>
    <row r="11463" spans="1:7" x14ac:dyDescent="0.15">
      <c r="B11463" s="15">
        <v>80</v>
      </c>
      <c r="C11463" s="18" t="str">
        <f>ABHgenotypeR_mem!D81</f>
        <v>ErrCorr2 &lt;- correctStretches(ErrCorr1, maxHapLength = 10)</v>
      </c>
    </row>
    <row r="11464" spans="1:7" x14ac:dyDescent="0.15">
      <c r="B11464" s="15">
        <v>81</v>
      </c>
      <c r="C11464" s="18" t="str">
        <f>ABHgenotypeR_mem!D82</f>
        <v>USErrCorr3_10 &lt;- imputeByFlanks(ErrCorr2)</v>
      </c>
    </row>
    <row r="11465" spans="1:7" x14ac:dyDescent="0.15">
      <c r="B11465" s="15">
        <v>82</v>
      </c>
      <c r="C11465" s="18" t="str">
        <f>ABHgenotypeR_mem!D83</f>
        <v>writeABHgenotypes(USErrCorr3_10, outfile = "C:/NGS/save/Genotype_select_ABHR3_csvs_ABHgenotypeR10US_mem.csv")</v>
      </c>
    </row>
    <row r="11466" spans="1:7" x14ac:dyDescent="0.15">
      <c r="B11466" s="15">
        <v>83</v>
      </c>
      <c r="C11466" s="18" t="str">
        <f>ABHgenotypeR_mem!D84</f>
        <v>pdf("C:/NGS/save/Genotype_imges_PDF_files/Genotype_select_ABHR3_csvs_ABHgenotypeR1-10SUUS_mem_0.50.50.40.50.50.4.pdf")</v>
      </c>
    </row>
    <row r="11467" spans="1:7" s="15" customFormat="1" x14ac:dyDescent="0.15">
      <c r="A11467" s="5"/>
      <c r="B11467" s="15">
        <v>84</v>
      </c>
      <c r="C11467" s="18" t="str">
        <f>ABHgenotypeR_mem!D85</f>
        <v>text &lt;- {plot(rep(1,22), 1:22, xlim=c(0,4), ylim=c(22,1), xlab="", ylab="", main=paste("Table of contents"), xaxt = "n", yaxt = "n")</v>
      </c>
      <c r="D11467" s="5"/>
      <c r="E11467" s="5"/>
      <c r="F11467" s="5"/>
      <c r="G11467" s="5"/>
    </row>
    <row r="11468" spans="1:7" s="15" customFormat="1" x14ac:dyDescent="0.15">
      <c r="A11468" s="5"/>
      <c r="B11468" s="15">
        <v>85</v>
      </c>
      <c r="C11468" s="18" t="str">
        <f>ABHgenotypeR_mem!D86</f>
        <v>text(1.8,1,expression(paste("1/22    This page")))</v>
      </c>
      <c r="D11468" s="5"/>
      <c r="E11468" s="5"/>
      <c r="F11468" s="5"/>
      <c r="G11468" s="5"/>
    </row>
    <row r="11469" spans="1:7" s="15" customFormat="1" x14ac:dyDescent="0.15">
      <c r="A11469" s="5"/>
      <c r="B11469" s="15">
        <v>86</v>
      </c>
      <c r="C11469" s="18" t="str">
        <f>ABHgenotypeR_mem!D87</f>
        <v>text(2.44,2,expression(paste("2/22    Genotype_csvs(before collection)")))</v>
      </c>
      <c r="D11469" s="5"/>
      <c r="E11469" s="5"/>
      <c r="F11469" s="5"/>
      <c r="G11469" s="5"/>
    </row>
    <row r="11470" spans="1:7" s="15" customFormat="1" x14ac:dyDescent="0.15">
      <c r="A11470" s="5"/>
      <c r="B11470" s="15">
        <v>87</v>
      </c>
      <c r="C11470" s="18" t="str">
        <f>ABHgenotypeR_mem!D88</f>
        <v>text(1.65,3,expression(paste("3/22    1SU")))</v>
      </c>
      <c r="D11470" s="5"/>
      <c r="E11470" s="5"/>
      <c r="F11470" s="5"/>
      <c r="G11470" s="5"/>
    </row>
    <row r="11471" spans="1:7" s="15" customFormat="1" x14ac:dyDescent="0.15">
      <c r="A11471" s="5"/>
      <c r="B11471" s="15">
        <v>88</v>
      </c>
      <c r="C11471" s="18" t="str">
        <f>ABHgenotypeR_mem!D89</f>
        <v>text(1.65,4,expression(paste("4/22    2SU")))</v>
      </c>
      <c r="D11471" s="5"/>
      <c r="E11471" s="5"/>
      <c r="F11471" s="5"/>
      <c r="G11471" s="5"/>
    </row>
    <row r="11472" spans="1:7" s="15" customFormat="1" x14ac:dyDescent="0.15">
      <c r="A11472" s="5"/>
      <c r="B11472" s="15">
        <v>89</v>
      </c>
      <c r="C11472" s="18" t="str">
        <f>ABHgenotypeR_mem!D90</f>
        <v>text(1.65,5,expression(paste("5/22    3SU")))</v>
      </c>
      <c r="D11472" s="5"/>
      <c r="E11472" s="5"/>
      <c r="F11472" s="5"/>
      <c r="G11472" s="5"/>
    </row>
    <row r="11473" spans="1:7" s="15" customFormat="1" x14ac:dyDescent="0.15">
      <c r="A11473" s="5"/>
      <c r="B11473" s="15">
        <v>90</v>
      </c>
      <c r="C11473" s="18" t="str">
        <f>ABHgenotypeR_mem!D91</f>
        <v>text(1.65,6,expression(paste("6/22    4SU")))</v>
      </c>
      <c r="D11473" s="5"/>
      <c r="E11473" s="5"/>
      <c r="F11473" s="5"/>
      <c r="G11473" s="5"/>
    </row>
    <row r="11474" spans="1:7" s="15" customFormat="1" x14ac:dyDescent="0.15">
      <c r="A11474" s="5"/>
      <c r="B11474" s="15">
        <v>91</v>
      </c>
      <c r="C11474" s="18" t="str">
        <f>ABHgenotypeR_mem!D92</f>
        <v>text(1.65,7,expression(paste("7/22    5SU")))</v>
      </c>
      <c r="D11474" s="5"/>
      <c r="E11474" s="5"/>
      <c r="F11474" s="5"/>
      <c r="G11474" s="5"/>
    </row>
    <row r="11475" spans="1:7" s="15" customFormat="1" x14ac:dyDescent="0.15">
      <c r="A11475" s="5"/>
      <c r="B11475" s="15">
        <v>92</v>
      </c>
      <c r="C11475" s="18" t="str">
        <f>ABHgenotypeR_mem!D93</f>
        <v>text(1.65,8,expression(paste("8/22    6SU")))</v>
      </c>
      <c r="D11475" s="5"/>
      <c r="E11475" s="5"/>
      <c r="F11475" s="5"/>
      <c r="G11475" s="5"/>
    </row>
    <row r="11476" spans="1:7" s="15" customFormat="1" x14ac:dyDescent="0.15">
      <c r="A11476" s="5"/>
      <c r="B11476" s="15">
        <v>93</v>
      </c>
      <c r="C11476" s="18" t="str">
        <f>ABHgenotypeR_mem!D94</f>
        <v>text(1.65,9,expression(paste("9/22    7SU")))</v>
      </c>
      <c r="D11476" s="5"/>
      <c r="E11476" s="5"/>
      <c r="F11476" s="5"/>
      <c r="G11476" s="5"/>
    </row>
    <row r="11477" spans="1:7" s="15" customFormat="1" x14ac:dyDescent="0.15">
      <c r="A11477" s="5"/>
      <c r="B11477" s="15">
        <v>94</v>
      </c>
      <c r="C11477" s="18" t="str">
        <f>ABHgenotypeR_mem!D95</f>
        <v>text(1.62,10,expression(paste("10/22    8SU")))</v>
      </c>
      <c r="D11477" s="5"/>
      <c r="E11477" s="5"/>
      <c r="F11477" s="5"/>
      <c r="G11477" s="5"/>
    </row>
    <row r="11478" spans="1:7" s="15" customFormat="1" x14ac:dyDescent="0.15">
      <c r="A11478" s="5"/>
      <c r="B11478" s="15">
        <v>95</v>
      </c>
      <c r="C11478" s="18" t="str">
        <f>ABHgenotypeR_mem!D96</f>
        <v>text(1.62,11,expression(paste("11/22    9SU")))</v>
      </c>
      <c r="D11478" s="5"/>
      <c r="E11478" s="5"/>
      <c r="F11478" s="5"/>
      <c r="G11478" s="5"/>
    </row>
    <row r="11479" spans="1:7" s="15" customFormat="1" x14ac:dyDescent="0.15">
      <c r="A11479" s="5"/>
      <c r="B11479" s="15">
        <v>96</v>
      </c>
      <c r="C11479" s="18" t="str">
        <f>ABHgenotypeR_mem!D97</f>
        <v>text(1.62,12,expression(paste("12/22   10SU")))</v>
      </c>
      <c r="D11479" s="5"/>
      <c r="E11479" s="5"/>
      <c r="F11479" s="5"/>
      <c r="G11479" s="5"/>
    </row>
    <row r="11480" spans="1:7" s="15" customFormat="1" x14ac:dyDescent="0.15">
      <c r="A11480" s="5"/>
      <c r="B11480" s="15">
        <v>97</v>
      </c>
      <c r="C11480" s="18" t="str">
        <f>ABHgenotypeR_mem!D98</f>
        <v>text(1.6,13,expression(paste("13/22    1US")))</v>
      </c>
      <c r="D11480" s="5"/>
      <c r="E11480" s="5"/>
      <c r="F11480" s="5"/>
      <c r="G11480" s="5"/>
    </row>
    <row r="11481" spans="1:7" s="15" customFormat="1" x14ac:dyDescent="0.15">
      <c r="A11481" s="5"/>
      <c r="B11481" s="15">
        <v>98</v>
      </c>
      <c r="C11481" s="18" t="str">
        <f>ABHgenotypeR_mem!D99</f>
        <v>text(1.6,14,expression(paste("14/22    2US")))</v>
      </c>
      <c r="D11481" s="5"/>
      <c r="E11481" s="5"/>
      <c r="F11481" s="5"/>
      <c r="G11481" s="5"/>
    </row>
    <row r="11482" spans="1:7" s="15" customFormat="1" x14ac:dyDescent="0.15">
      <c r="A11482" s="5"/>
      <c r="B11482" s="15">
        <v>99</v>
      </c>
      <c r="C11482" s="18" t="str">
        <f>ABHgenotypeR_mem!D100</f>
        <v>text(1.6,15,expression(paste("15/22    3US")))</v>
      </c>
      <c r="D11482" s="5"/>
      <c r="E11482" s="5"/>
      <c r="F11482" s="5"/>
      <c r="G11482" s="5"/>
    </row>
    <row r="11483" spans="1:7" s="15" customFormat="1" x14ac:dyDescent="0.15">
      <c r="A11483" s="5"/>
      <c r="B11483" s="15">
        <v>100</v>
      </c>
      <c r="C11483" s="18" t="str">
        <f>ABHgenotypeR_mem!D101</f>
        <v>text(1.6,16,expression(paste("16/22    4US")))</v>
      </c>
      <c r="D11483" s="5"/>
      <c r="E11483" s="5"/>
      <c r="F11483" s="5"/>
      <c r="G11483" s="5"/>
    </row>
    <row r="11484" spans="1:7" s="15" customFormat="1" x14ac:dyDescent="0.15">
      <c r="A11484" s="5"/>
      <c r="B11484" s="15">
        <v>101</v>
      </c>
      <c r="C11484" s="18" t="str">
        <f>ABHgenotypeR_mem!D102</f>
        <v>text(1.6,17,expression(paste("17/22    5US")))</v>
      </c>
      <c r="D11484" s="5"/>
      <c r="E11484" s="5"/>
      <c r="F11484" s="5"/>
      <c r="G11484" s="5"/>
    </row>
    <row r="11485" spans="1:7" s="15" customFormat="1" x14ac:dyDescent="0.15">
      <c r="A11485" s="5"/>
      <c r="B11485" s="15">
        <v>102</v>
      </c>
      <c r="C11485" s="18" t="str">
        <f>ABHgenotypeR_mem!D103</f>
        <v>text(1.6,18,expression(paste("18/22    6US")))</v>
      </c>
      <c r="D11485" s="5"/>
      <c r="E11485" s="5"/>
      <c r="F11485" s="5"/>
      <c r="G11485" s="5"/>
    </row>
    <row r="11486" spans="1:7" s="15" customFormat="1" x14ac:dyDescent="0.15">
      <c r="A11486" s="5"/>
      <c r="B11486" s="15">
        <v>103</v>
      </c>
      <c r="C11486" s="18" t="str">
        <f>ABHgenotypeR_mem!D104</f>
        <v>text(1.6,19,expression(paste("19/22    7US")))</v>
      </c>
      <c r="D11486" s="5"/>
      <c r="E11486" s="5"/>
      <c r="F11486" s="5"/>
      <c r="G11486" s="5"/>
    </row>
    <row r="11487" spans="1:7" s="15" customFormat="1" x14ac:dyDescent="0.15">
      <c r="A11487" s="5"/>
      <c r="B11487" s="15">
        <v>104</v>
      </c>
      <c r="C11487" s="18" t="str">
        <f>ABHgenotypeR_mem!D105</f>
        <v>text(1.6,20,expression(paste("20/22    8US")))</v>
      </c>
      <c r="D11487" s="5"/>
      <c r="E11487" s="5"/>
      <c r="F11487" s="5"/>
      <c r="G11487" s="5"/>
    </row>
    <row r="11488" spans="1:7" s="15" customFormat="1" x14ac:dyDescent="0.15">
      <c r="A11488" s="5"/>
      <c r="B11488" s="15">
        <v>105</v>
      </c>
      <c r="C11488" s="18" t="str">
        <f>ABHgenotypeR_mem!D106</f>
        <v>text(1.6,21,expression(paste("21/22    9US")))</v>
      </c>
      <c r="D11488" s="5"/>
      <c r="E11488" s="5"/>
      <c r="F11488" s="5"/>
      <c r="G11488" s="5"/>
    </row>
    <row r="11489" spans="1:7" s="15" customFormat="1" x14ac:dyDescent="0.15">
      <c r="A11489" s="5"/>
      <c r="B11489" s="15">
        <v>106</v>
      </c>
      <c r="C11489" s="18" t="str">
        <f>ABHgenotypeR_mem!D107</f>
        <v>text(1.62,22,expression(paste("22/22   10US")))}</v>
      </c>
      <c r="D11489" s="5"/>
      <c r="E11489" s="5"/>
      <c r="F11489" s="5"/>
      <c r="G11489" s="5"/>
    </row>
    <row r="11490" spans="1:7" x14ac:dyDescent="0.15">
      <c r="B11490" s="15">
        <v>107</v>
      </c>
      <c r="C11490" s="18" t="str">
        <f>ABHgenotypeR_mem!D108</f>
        <v>plotGenos(genotype)</v>
      </c>
    </row>
    <row r="11491" spans="1:7" x14ac:dyDescent="0.15">
      <c r="B11491" s="15">
        <v>108</v>
      </c>
      <c r="C11491" s="18" t="str">
        <f>ABHgenotypeR_mem!D109</f>
        <v>plotGenos(SUErrCorr3_1)</v>
      </c>
    </row>
    <row r="11492" spans="1:7" x14ac:dyDescent="0.15">
      <c r="B11492" s="15">
        <v>109</v>
      </c>
      <c r="C11492" s="18" t="str">
        <f>ABHgenotypeR_mem!D110</f>
        <v>plotGenos(SUErrCorr3_2)</v>
      </c>
    </row>
    <row r="11493" spans="1:7" x14ac:dyDescent="0.15">
      <c r="B11493" s="15">
        <v>110</v>
      </c>
      <c r="C11493" s="18" t="str">
        <f>ABHgenotypeR_mem!D111</f>
        <v>plotGenos(SUErrCorr3_3)</v>
      </c>
    </row>
    <row r="11494" spans="1:7" x14ac:dyDescent="0.15">
      <c r="B11494" s="15">
        <v>111</v>
      </c>
      <c r="C11494" s="18" t="str">
        <f>ABHgenotypeR_mem!D112</f>
        <v>plotGenos(SUErrCorr3_4)</v>
      </c>
    </row>
    <row r="11495" spans="1:7" x14ac:dyDescent="0.15">
      <c r="B11495" s="15">
        <v>112</v>
      </c>
      <c r="C11495" s="18" t="str">
        <f>ABHgenotypeR_mem!D113</f>
        <v>plotGenos(SUErrCorr3_5)</v>
      </c>
    </row>
    <row r="11496" spans="1:7" x14ac:dyDescent="0.15">
      <c r="B11496" s="15">
        <v>113</v>
      </c>
      <c r="C11496" s="18" t="str">
        <f>ABHgenotypeR_mem!D114</f>
        <v>plotGenos(SUErrCorr3_6)</v>
      </c>
    </row>
    <row r="11497" spans="1:7" x14ac:dyDescent="0.15">
      <c r="B11497" s="15">
        <v>114</v>
      </c>
      <c r="C11497" s="18" t="str">
        <f>ABHgenotypeR_mem!D115</f>
        <v>plotGenos(SUErrCorr3_7)</v>
      </c>
    </row>
    <row r="11498" spans="1:7" x14ac:dyDescent="0.15">
      <c r="B11498" s="15">
        <v>115</v>
      </c>
      <c r="C11498" s="18" t="str">
        <f>ABHgenotypeR_mem!D116</f>
        <v>plotGenos(SUErrCorr3_8)</v>
      </c>
    </row>
    <row r="11499" spans="1:7" x14ac:dyDescent="0.15">
      <c r="B11499" s="15">
        <v>116</v>
      </c>
      <c r="C11499" s="18" t="str">
        <f>ABHgenotypeR_mem!D117</f>
        <v>plotGenos(SUErrCorr3_9)</v>
      </c>
    </row>
    <row r="11500" spans="1:7" x14ac:dyDescent="0.15">
      <c r="B11500" s="15">
        <v>117</v>
      </c>
      <c r="C11500" s="18" t="str">
        <f>ABHgenotypeR_mem!D118</f>
        <v>plotGenos(SUErrCorr3_10)</v>
      </c>
    </row>
    <row r="11501" spans="1:7" x14ac:dyDescent="0.15">
      <c r="B11501" s="15">
        <v>118</v>
      </c>
      <c r="C11501" s="18" t="str">
        <f>ABHgenotypeR_mem!D119</f>
        <v>plotGenos(USErrCorr3_1)</v>
      </c>
    </row>
    <row r="11502" spans="1:7" x14ac:dyDescent="0.15">
      <c r="B11502" s="15">
        <v>119</v>
      </c>
      <c r="C11502" s="18" t="str">
        <f>ABHgenotypeR_mem!D120</f>
        <v>plotGenos(USErrCorr3_2)</v>
      </c>
    </row>
    <row r="11503" spans="1:7" x14ac:dyDescent="0.15">
      <c r="B11503" s="15">
        <v>120</v>
      </c>
      <c r="C11503" s="18" t="str">
        <f>ABHgenotypeR_mem!D121</f>
        <v>plotGenos(USErrCorr3_3)</v>
      </c>
    </row>
    <row r="11504" spans="1:7" x14ac:dyDescent="0.15">
      <c r="B11504" s="15">
        <v>121</v>
      </c>
      <c r="C11504" s="18" t="str">
        <f>ABHgenotypeR_mem!D122</f>
        <v>plotGenos(USErrCorr3_4)</v>
      </c>
    </row>
    <row r="11505" spans="1:7" x14ac:dyDescent="0.15">
      <c r="B11505" s="15">
        <v>122</v>
      </c>
      <c r="C11505" s="18" t="str">
        <f>ABHgenotypeR_mem!D123</f>
        <v>plotGenos(USErrCorr3_5)</v>
      </c>
    </row>
    <row r="11506" spans="1:7" x14ac:dyDescent="0.15">
      <c r="B11506" s="15">
        <v>123</v>
      </c>
      <c r="C11506" s="18" t="str">
        <f>ABHgenotypeR_mem!D124</f>
        <v>plotGenos(USErrCorr3_6)</v>
      </c>
    </row>
    <row r="11507" spans="1:7" x14ac:dyDescent="0.15">
      <c r="B11507" s="15">
        <v>124</v>
      </c>
      <c r="C11507" s="18" t="str">
        <f>ABHgenotypeR_mem!D125</f>
        <v>plotGenos(USErrCorr3_7)</v>
      </c>
    </row>
    <row r="11508" spans="1:7" x14ac:dyDescent="0.15">
      <c r="B11508" s="15">
        <v>125</v>
      </c>
      <c r="C11508" s="18" t="str">
        <f>ABHgenotypeR_mem!D126</f>
        <v>plotGenos(USErrCorr3_8)</v>
      </c>
    </row>
    <row r="11509" spans="1:7" x14ac:dyDescent="0.15">
      <c r="B11509" s="15">
        <v>126</v>
      </c>
      <c r="C11509" s="18" t="str">
        <f>ABHgenotypeR_mem!D127</f>
        <v>plotGenos(USErrCorr3_9)</v>
      </c>
    </row>
    <row r="11510" spans="1:7" x14ac:dyDescent="0.15">
      <c r="B11510" s="15">
        <v>127</v>
      </c>
      <c r="C11510" s="18" t="str">
        <f>ABHgenotypeR_mem!D128</f>
        <v>plotGenos(USErrCorr3_10)</v>
      </c>
    </row>
    <row r="11511" spans="1:7" x14ac:dyDescent="0.15">
      <c r="B11511" s="15">
        <v>128</v>
      </c>
      <c r="C11511" s="18" t="str">
        <f>ABHgenotypeR_mem!D129</f>
        <v>dev.off()</v>
      </c>
    </row>
    <row r="11512" spans="1:7" s="15" customFormat="1" x14ac:dyDescent="0.15">
      <c r="A11512" s="5"/>
      <c r="B11512" s="15">
        <v>129</v>
      </c>
      <c r="C11512" s="18" t="str">
        <f>ABHgenotypeR_mem!D130</f>
        <v>rm(list=ls())</v>
      </c>
      <c r="D11512" s="5"/>
      <c r="E11512" s="5"/>
      <c r="F11512" s="5"/>
      <c r="G11512" s="5"/>
    </row>
    <row r="11513" spans="1:7" s="15" customFormat="1" x14ac:dyDescent="0.15">
      <c r="A11513" s="5"/>
      <c r="B11513" s="15">
        <v>130</v>
      </c>
      <c r="C11513" s="18" t="str">
        <f>ABHgenotypeR_mem!D131</f>
        <v>genotype &lt;- readABHgenotypes("C:/NGS/save/Genotype_select_csvs_mem.csv", "ShinanoGreen", "VI185_4", readPos=TRUE)</v>
      </c>
      <c r="D11513" s="5"/>
      <c r="E11513" s="5"/>
      <c r="F11513" s="5"/>
      <c r="G11513" s="5"/>
    </row>
    <row r="11514" spans="1:7" s="15" customFormat="1" x14ac:dyDescent="0.15">
      <c r="A11514" s="5"/>
      <c r="B11514" s="15">
        <v>131</v>
      </c>
      <c r="C11514" s="18" t="str">
        <f>ABHgenotypeR_mem!D132</f>
        <v>ErrCorr1 &lt;- correctStretches(genotype, maxHapLength = 1)</v>
      </c>
      <c r="D11514" s="5"/>
      <c r="E11514" s="5"/>
      <c r="F11514" s="5"/>
      <c r="G11514" s="5"/>
    </row>
    <row r="11515" spans="1:7" s="15" customFormat="1" x14ac:dyDescent="0.15">
      <c r="A11515" s="5"/>
      <c r="B11515" s="15">
        <v>132</v>
      </c>
      <c r="C11515" s="18" t="str">
        <f>ABHgenotypeR_mem!D133</f>
        <v>ErrCorr2 &lt;- correctUndercalledHets(ErrCorr1, maxHapLength = 1)</v>
      </c>
      <c r="D11515" s="5"/>
      <c r="E11515" s="5"/>
      <c r="F11515" s="5"/>
      <c r="G11515" s="5"/>
    </row>
    <row r="11516" spans="1:7" s="15" customFormat="1" x14ac:dyDescent="0.15">
      <c r="A11516" s="5"/>
      <c r="B11516" s="15">
        <v>133</v>
      </c>
      <c r="C11516" s="18" t="str">
        <f>ABHgenotypeR_mem!D134</f>
        <v>SUErrCorr3_1 &lt;- imputeByFlanks(ErrCorr2)</v>
      </c>
      <c r="D11516" s="5"/>
      <c r="E11516" s="5"/>
      <c r="F11516" s="5"/>
      <c r="G11516" s="5"/>
    </row>
    <row r="11517" spans="1:7" s="15" customFormat="1" x14ac:dyDescent="0.15">
      <c r="A11517" s="5"/>
      <c r="B11517" s="15">
        <v>134</v>
      </c>
      <c r="C11517" s="18" t="str">
        <f>ABHgenotypeR_mem!D135</f>
        <v>writeABHgenotypes(SUErrCorr3_1, outfile = "C:/NGS/save/Genotype_select_csvs_ABHgenotypeR1SU_mem.csv")</v>
      </c>
      <c r="D11517" s="5"/>
      <c r="E11517" s="5"/>
      <c r="F11517" s="5"/>
      <c r="G11517" s="5"/>
    </row>
    <row r="11518" spans="1:7" s="15" customFormat="1" x14ac:dyDescent="0.15">
      <c r="A11518" s="5"/>
      <c r="B11518" s="15">
        <v>135</v>
      </c>
      <c r="C11518" s="18" t="str">
        <f>ABHgenotypeR_mem!D136</f>
        <v>ErrCorr1 &lt;- correctStretches(genotype, maxHapLength = 2)</v>
      </c>
      <c r="D11518" s="5"/>
      <c r="E11518" s="5"/>
      <c r="F11518" s="5"/>
      <c r="G11518" s="5"/>
    </row>
    <row r="11519" spans="1:7" s="15" customFormat="1" x14ac:dyDescent="0.15">
      <c r="A11519" s="5"/>
      <c r="B11519" s="15">
        <v>136</v>
      </c>
      <c r="C11519" s="18" t="str">
        <f>ABHgenotypeR_mem!D137</f>
        <v>ErrCorr2 &lt;- correctUndercalledHets(ErrCorr1, maxHapLength = 2)</v>
      </c>
      <c r="D11519" s="5"/>
      <c r="E11519" s="5"/>
      <c r="F11519" s="5"/>
      <c r="G11519" s="5"/>
    </row>
    <row r="11520" spans="1:7" s="15" customFormat="1" x14ac:dyDescent="0.15">
      <c r="A11520" s="5"/>
      <c r="B11520" s="15">
        <v>137</v>
      </c>
      <c r="C11520" s="18" t="str">
        <f>ABHgenotypeR_mem!D138</f>
        <v>SUErrCorr3_2 &lt;- imputeByFlanks(ErrCorr2)</v>
      </c>
      <c r="D11520" s="5"/>
      <c r="E11520" s="5"/>
      <c r="F11520" s="5"/>
      <c r="G11520" s="5"/>
    </row>
    <row r="11521" spans="1:7" s="15" customFormat="1" x14ac:dyDescent="0.15">
      <c r="A11521" s="5"/>
      <c r="B11521" s="15">
        <v>138</v>
      </c>
      <c r="C11521" s="18" t="str">
        <f>ABHgenotypeR_mem!D139</f>
        <v>writeABHgenotypes(SUErrCorr3_2, outfile = "C:/NGS/save/Genotype_select_csvs_ABHgenotypeR2SU_mem.csv")</v>
      </c>
      <c r="D11521" s="5"/>
      <c r="E11521" s="5"/>
      <c r="F11521" s="5"/>
      <c r="G11521" s="5"/>
    </row>
    <row r="11522" spans="1:7" s="15" customFormat="1" x14ac:dyDescent="0.15">
      <c r="A11522" s="5"/>
      <c r="B11522" s="15">
        <v>139</v>
      </c>
      <c r="C11522" s="18" t="str">
        <f>ABHgenotypeR_mem!D140</f>
        <v>ErrCorr1 &lt;- correctStretches(genotype, maxHapLength = 3)</v>
      </c>
      <c r="D11522" s="5"/>
      <c r="E11522" s="5"/>
      <c r="F11522" s="5"/>
      <c r="G11522" s="5"/>
    </row>
    <row r="11523" spans="1:7" s="15" customFormat="1" x14ac:dyDescent="0.15">
      <c r="A11523" s="5"/>
      <c r="B11523" s="15">
        <v>140</v>
      </c>
      <c r="C11523" s="18" t="str">
        <f>ABHgenotypeR_mem!D141</f>
        <v>ErrCorr2 &lt;- correctUndercalledHets(ErrCorr1, maxHapLength = 3)</v>
      </c>
      <c r="D11523" s="5"/>
      <c r="E11523" s="5"/>
      <c r="F11523" s="5"/>
      <c r="G11523" s="5"/>
    </row>
    <row r="11524" spans="1:7" s="15" customFormat="1" x14ac:dyDescent="0.15">
      <c r="A11524" s="5"/>
      <c r="B11524" s="15">
        <v>141</v>
      </c>
      <c r="C11524" s="18" t="str">
        <f>ABHgenotypeR_mem!D142</f>
        <v>SUErrCorr3_3 &lt;- imputeByFlanks(ErrCorr2)</v>
      </c>
      <c r="D11524" s="5"/>
      <c r="E11524" s="5"/>
      <c r="F11524" s="5"/>
      <c r="G11524" s="5"/>
    </row>
    <row r="11525" spans="1:7" s="15" customFormat="1" x14ac:dyDescent="0.15">
      <c r="A11525" s="5"/>
      <c r="B11525" s="15">
        <v>142</v>
      </c>
      <c r="C11525" s="18" t="str">
        <f>ABHgenotypeR_mem!D143</f>
        <v>writeABHgenotypes(SUErrCorr3_3, outfile = "C:/NGS/save/Genotype_select_csvs_ABHgenotypeR3SU_mem.csv")</v>
      </c>
      <c r="D11525" s="5"/>
      <c r="E11525" s="5"/>
      <c r="F11525" s="5"/>
      <c r="G11525" s="5"/>
    </row>
    <row r="11526" spans="1:7" s="15" customFormat="1" x14ac:dyDescent="0.15">
      <c r="A11526" s="5"/>
      <c r="B11526" s="15">
        <v>143</v>
      </c>
      <c r="C11526" s="18" t="str">
        <f>ABHgenotypeR_mem!D144</f>
        <v>ErrCorr1 &lt;- correctStretches(genotype, maxHapLength = 4)</v>
      </c>
      <c r="D11526" s="5"/>
      <c r="E11526" s="5"/>
      <c r="F11526" s="5"/>
      <c r="G11526" s="5"/>
    </row>
    <row r="11527" spans="1:7" s="15" customFormat="1" x14ac:dyDescent="0.15">
      <c r="A11527" s="5"/>
      <c r="B11527" s="15">
        <v>144</v>
      </c>
      <c r="C11527" s="18" t="str">
        <f>ABHgenotypeR_mem!D145</f>
        <v>ErrCorr2 &lt;- correctUndercalledHets(ErrCorr1, maxHapLength = 4)</v>
      </c>
      <c r="D11527" s="5"/>
      <c r="E11527" s="5"/>
      <c r="F11527" s="5"/>
      <c r="G11527" s="5"/>
    </row>
    <row r="11528" spans="1:7" s="15" customFormat="1" x14ac:dyDescent="0.15">
      <c r="A11528" s="5"/>
      <c r="B11528" s="15">
        <v>145</v>
      </c>
      <c r="C11528" s="18" t="str">
        <f>ABHgenotypeR_mem!D146</f>
        <v>SUErrCorr3_4 &lt;- imputeByFlanks(ErrCorr2)</v>
      </c>
      <c r="D11528" s="5"/>
      <c r="E11528" s="5"/>
      <c r="F11528" s="5"/>
      <c r="G11528" s="5"/>
    </row>
    <row r="11529" spans="1:7" s="15" customFormat="1" x14ac:dyDescent="0.15">
      <c r="A11529" s="5"/>
      <c r="B11529" s="15">
        <v>146</v>
      </c>
      <c r="C11529" s="18" t="str">
        <f>ABHgenotypeR_mem!D147</f>
        <v>writeABHgenotypes(SUErrCorr3_4, outfile = "C:/NGS/save/Genotype_select_csvs_ABHgenotypeR4SU_mem.csv")</v>
      </c>
      <c r="D11529" s="5"/>
      <c r="E11529" s="5"/>
      <c r="F11529" s="5"/>
      <c r="G11529" s="5"/>
    </row>
    <row r="11530" spans="1:7" s="15" customFormat="1" x14ac:dyDescent="0.15">
      <c r="A11530" s="5"/>
      <c r="B11530" s="15">
        <v>147</v>
      </c>
      <c r="C11530" s="18" t="str">
        <f>ABHgenotypeR_mem!D148</f>
        <v>ErrCorr1 &lt;- correctStretches(genotype, maxHapLength = 5)</v>
      </c>
      <c r="D11530" s="5"/>
      <c r="E11530" s="5"/>
      <c r="F11530" s="5"/>
      <c r="G11530" s="5"/>
    </row>
    <row r="11531" spans="1:7" s="15" customFormat="1" x14ac:dyDescent="0.15">
      <c r="A11531" s="5"/>
      <c r="B11531" s="15">
        <v>148</v>
      </c>
      <c r="C11531" s="18" t="str">
        <f>ABHgenotypeR_mem!D149</f>
        <v>ErrCorr2 &lt;- correctUndercalledHets(ErrCorr1, maxHapLength = 5)</v>
      </c>
      <c r="D11531" s="5"/>
      <c r="E11531" s="5"/>
      <c r="F11531" s="5"/>
      <c r="G11531" s="5"/>
    </row>
    <row r="11532" spans="1:7" s="15" customFormat="1" x14ac:dyDescent="0.15">
      <c r="A11532" s="5"/>
      <c r="B11532" s="15">
        <v>149</v>
      </c>
      <c r="C11532" s="18" t="str">
        <f>ABHgenotypeR_mem!D150</f>
        <v>SUErrCorr3_5 &lt;- imputeByFlanks(ErrCorr2)</v>
      </c>
      <c r="D11532" s="5"/>
      <c r="E11532" s="5"/>
      <c r="F11532" s="5"/>
      <c r="G11532" s="5"/>
    </row>
    <row r="11533" spans="1:7" s="15" customFormat="1" x14ac:dyDescent="0.15">
      <c r="A11533" s="5"/>
      <c r="B11533" s="15">
        <v>150</v>
      </c>
      <c r="C11533" s="18" t="str">
        <f>ABHgenotypeR_mem!D151</f>
        <v>writeABHgenotypes(SUErrCorr3_5, outfile = "C:/NGS/save/Genotype_select_csvs_ABHgenotypeR5SU_mem.csv")</v>
      </c>
      <c r="D11533" s="5"/>
      <c r="E11533" s="5"/>
      <c r="F11533" s="5"/>
      <c r="G11533" s="5"/>
    </row>
    <row r="11534" spans="1:7" s="15" customFormat="1" x14ac:dyDescent="0.15">
      <c r="A11534" s="5"/>
      <c r="B11534" s="15">
        <v>151</v>
      </c>
      <c r="C11534" s="18" t="str">
        <f>ABHgenotypeR_mem!D152</f>
        <v>ErrCorr1 &lt;- correctStretches(genotype, maxHapLength = 6)</v>
      </c>
      <c r="D11534" s="5"/>
      <c r="E11534" s="5"/>
      <c r="F11534" s="5"/>
      <c r="G11534" s="5"/>
    </row>
    <row r="11535" spans="1:7" s="15" customFormat="1" x14ac:dyDescent="0.15">
      <c r="A11535" s="5"/>
      <c r="B11535" s="15">
        <v>152</v>
      </c>
      <c r="C11535" s="18" t="str">
        <f>ABHgenotypeR_mem!D153</f>
        <v>ErrCorr2 &lt;- correctUndercalledHets(ErrCorr1, maxHapLength = 6)</v>
      </c>
      <c r="D11535" s="5"/>
      <c r="E11535" s="5"/>
      <c r="F11535" s="5"/>
      <c r="G11535" s="5"/>
    </row>
    <row r="11536" spans="1:7" s="15" customFormat="1" x14ac:dyDescent="0.15">
      <c r="A11536" s="5"/>
      <c r="B11536" s="15">
        <v>153</v>
      </c>
      <c r="C11536" s="18" t="str">
        <f>ABHgenotypeR_mem!D154</f>
        <v>SUErrCorr3_6 &lt;- imputeByFlanks(ErrCorr2)</v>
      </c>
      <c r="D11536" s="5"/>
      <c r="E11536" s="5"/>
      <c r="F11536" s="5"/>
      <c r="G11536" s="5"/>
    </row>
    <row r="11537" spans="1:7" s="15" customFormat="1" x14ac:dyDescent="0.15">
      <c r="A11537" s="5"/>
      <c r="B11537" s="15">
        <v>154</v>
      </c>
      <c r="C11537" s="18" t="str">
        <f>ABHgenotypeR_mem!D155</f>
        <v>writeABHgenotypes(SUErrCorr3_6, outfile = "C:/NGS/save/Genotype_select_csvs_ABHgenotypeR6SU_mem.csv")</v>
      </c>
      <c r="D11537" s="5"/>
      <c r="E11537" s="5"/>
      <c r="F11537" s="5"/>
      <c r="G11537" s="5"/>
    </row>
    <row r="11538" spans="1:7" s="15" customFormat="1" x14ac:dyDescent="0.15">
      <c r="A11538" s="5"/>
      <c r="B11538" s="15">
        <v>155</v>
      </c>
      <c r="C11538" s="18" t="str">
        <f>ABHgenotypeR_mem!D156</f>
        <v>ErrCorr1 &lt;- correctStretches(genotype, maxHapLength = 7)</v>
      </c>
      <c r="D11538" s="5"/>
      <c r="E11538" s="5"/>
      <c r="F11538" s="5"/>
      <c r="G11538" s="5"/>
    </row>
    <row r="11539" spans="1:7" s="15" customFormat="1" x14ac:dyDescent="0.15">
      <c r="A11539" s="5"/>
      <c r="B11539" s="15">
        <v>156</v>
      </c>
      <c r="C11539" s="18" t="str">
        <f>ABHgenotypeR_mem!D157</f>
        <v>ErrCorr2 &lt;- correctUndercalledHets(ErrCorr1, maxHapLength = 7)</v>
      </c>
      <c r="D11539" s="5"/>
      <c r="E11539" s="5"/>
      <c r="F11539" s="5"/>
      <c r="G11539" s="5"/>
    </row>
    <row r="11540" spans="1:7" s="15" customFormat="1" x14ac:dyDescent="0.15">
      <c r="A11540" s="5"/>
      <c r="B11540" s="15">
        <v>157</v>
      </c>
      <c r="C11540" s="18" t="str">
        <f>ABHgenotypeR_mem!D158</f>
        <v>SUErrCorr3_7 &lt;- imputeByFlanks(ErrCorr2)</v>
      </c>
      <c r="D11540" s="5"/>
      <c r="E11540" s="5"/>
      <c r="F11540" s="5"/>
      <c r="G11540" s="5"/>
    </row>
    <row r="11541" spans="1:7" s="15" customFormat="1" x14ac:dyDescent="0.15">
      <c r="A11541" s="5"/>
      <c r="B11541" s="15">
        <v>158</v>
      </c>
      <c r="C11541" s="18" t="str">
        <f>ABHgenotypeR_mem!D159</f>
        <v>writeABHgenotypes(SUErrCorr3_7, outfile = "C:/NGS/save/Genotype_select_csvs_ABHgenotypeR7SU_mem.csv")</v>
      </c>
      <c r="D11541" s="5"/>
      <c r="E11541" s="5"/>
      <c r="F11541" s="5"/>
      <c r="G11541" s="5"/>
    </row>
    <row r="11542" spans="1:7" s="15" customFormat="1" x14ac:dyDescent="0.15">
      <c r="A11542" s="5"/>
      <c r="B11542" s="15">
        <v>159</v>
      </c>
      <c r="C11542" s="18" t="str">
        <f>ABHgenotypeR_mem!D160</f>
        <v>ErrCorr1 &lt;- correctStretches(genotype, maxHapLength = 8)</v>
      </c>
      <c r="D11542" s="5"/>
      <c r="E11542" s="5"/>
      <c r="F11542" s="5"/>
      <c r="G11542" s="5"/>
    </row>
    <row r="11543" spans="1:7" s="15" customFormat="1" x14ac:dyDescent="0.15">
      <c r="A11543" s="5"/>
      <c r="B11543" s="15">
        <v>160</v>
      </c>
      <c r="C11543" s="18" t="str">
        <f>ABHgenotypeR_mem!D161</f>
        <v>ErrCorr2 &lt;- correctUndercalledHets(ErrCorr1, maxHapLength = 8)</v>
      </c>
      <c r="D11543" s="5"/>
      <c r="E11543" s="5"/>
      <c r="F11543" s="5"/>
      <c r="G11543" s="5"/>
    </row>
    <row r="11544" spans="1:7" s="15" customFormat="1" x14ac:dyDescent="0.15">
      <c r="A11544" s="5"/>
      <c r="B11544" s="15">
        <v>161</v>
      </c>
      <c r="C11544" s="18" t="str">
        <f>ABHgenotypeR_mem!D162</f>
        <v>SUErrCorr3_8 &lt;- imputeByFlanks(ErrCorr2)</v>
      </c>
      <c r="D11544" s="5"/>
      <c r="E11544" s="5"/>
      <c r="F11544" s="5"/>
      <c r="G11544" s="5"/>
    </row>
    <row r="11545" spans="1:7" s="15" customFormat="1" x14ac:dyDescent="0.15">
      <c r="A11545" s="5"/>
      <c r="B11545" s="15">
        <v>162</v>
      </c>
      <c r="C11545" s="18" t="str">
        <f>ABHgenotypeR_mem!D163</f>
        <v>writeABHgenotypes(SUErrCorr3_8, outfile = "C:/NGS/save/Genotype_select_csvs_ABHgenotypeR8SU_mem.csv")</v>
      </c>
      <c r="D11545" s="5"/>
      <c r="E11545" s="5"/>
      <c r="F11545" s="5"/>
      <c r="G11545" s="5"/>
    </row>
    <row r="11546" spans="1:7" s="15" customFormat="1" x14ac:dyDescent="0.15">
      <c r="A11546" s="5"/>
      <c r="B11546" s="15">
        <v>163</v>
      </c>
      <c r="C11546" s="18" t="str">
        <f>ABHgenotypeR_mem!D164</f>
        <v>ErrCorr1 &lt;- correctStretches(genotype, maxHapLength = 9)</v>
      </c>
      <c r="D11546" s="5"/>
      <c r="E11546" s="5"/>
      <c r="F11546" s="5"/>
      <c r="G11546" s="5"/>
    </row>
    <row r="11547" spans="1:7" s="15" customFormat="1" x14ac:dyDescent="0.15">
      <c r="A11547" s="5"/>
      <c r="B11547" s="15">
        <v>164</v>
      </c>
      <c r="C11547" s="18" t="str">
        <f>ABHgenotypeR_mem!D165</f>
        <v>ErrCorr2 &lt;- correctUndercalledHets(ErrCorr1, maxHapLength = 9)</v>
      </c>
      <c r="D11547" s="5"/>
      <c r="E11547" s="5"/>
      <c r="F11547" s="5"/>
      <c r="G11547" s="5"/>
    </row>
    <row r="11548" spans="1:7" s="15" customFormat="1" x14ac:dyDescent="0.15">
      <c r="A11548" s="5"/>
      <c r="B11548" s="15">
        <v>165</v>
      </c>
      <c r="C11548" s="18" t="str">
        <f>ABHgenotypeR_mem!D166</f>
        <v>SUErrCorr3_9 &lt;- imputeByFlanks(ErrCorr2)</v>
      </c>
      <c r="D11548" s="5"/>
      <c r="E11548" s="5"/>
      <c r="F11548" s="5"/>
      <c r="G11548" s="5"/>
    </row>
    <row r="11549" spans="1:7" s="15" customFormat="1" x14ac:dyDescent="0.15">
      <c r="A11549" s="5"/>
      <c r="B11549" s="15">
        <v>166</v>
      </c>
      <c r="C11549" s="18" t="str">
        <f>ABHgenotypeR_mem!D167</f>
        <v>writeABHgenotypes(SUErrCorr3_9, outfile = "C:/NGS/save/Genotype_select_csvs_ABHgenotypeR9SU_mem.csv")</v>
      </c>
      <c r="D11549" s="5"/>
      <c r="E11549" s="5"/>
      <c r="F11549" s="5"/>
      <c r="G11549" s="5"/>
    </row>
    <row r="11550" spans="1:7" s="15" customFormat="1" x14ac:dyDescent="0.15">
      <c r="A11550" s="5"/>
      <c r="B11550" s="15">
        <v>167</v>
      </c>
      <c r="C11550" s="18" t="str">
        <f>ABHgenotypeR_mem!D168</f>
        <v>ErrCorr1 &lt;- correctStretches(genotype, maxHapLength = 10)</v>
      </c>
      <c r="D11550" s="5"/>
      <c r="E11550" s="5"/>
      <c r="F11550" s="5"/>
      <c r="G11550" s="5"/>
    </row>
    <row r="11551" spans="1:7" s="15" customFormat="1" x14ac:dyDescent="0.15">
      <c r="A11551" s="5"/>
      <c r="B11551" s="15">
        <v>168</v>
      </c>
      <c r="C11551" s="18" t="str">
        <f>ABHgenotypeR_mem!D169</f>
        <v>ErrCorr2 &lt;- correctUndercalledHets(ErrCorr1, maxHapLength = 10)</v>
      </c>
      <c r="D11551" s="5"/>
      <c r="E11551" s="5"/>
      <c r="F11551" s="5"/>
      <c r="G11551" s="5"/>
    </row>
    <row r="11552" spans="1:7" s="15" customFormat="1" x14ac:dyDescent="0.15">
      <c r="A11552" s="5"/>
      <c r="B11552" s="15">
        <v>169</v>
      </c>
      <c r="C11552" s="18" t="str">
        <f>ABHgenotypeR_mem!D170</f>
        <v>SUErrCorr3_10 &lt;- imputeByFlanks(ErrCorr2)</v>
      </c>
      <c r="D11552" s="5"/>
      <c r="E11552" s="5"/>
      <c r="F11552" s="5"/>
      <c r="G11552" s="5"/>
    </row>
    <row r="11553" spans="1:7" s="15" customFormat="1" x14ac:dyDescent="0.15">
      <c r="A11553" s="5"/>
      <c r="B11553" s="15">
        <v>170</v>
      </c>
      <c r="C11553" s="18" t="str">
        <f>ABHgenotypeR_mem!D171</f>
        <v>writeABHgenotypes(SUErrCorr3_10, outfile = "C:/NGS/save/Genotype_select_csvs_ABHgenotypeR10SU_mem.csv")</v>
      </c>
      <c r="D11553" s="5"/>
      <c r="E11553" s="5"/>
      <c r="F11553" s="5"/>
      <c r="G11553" s="5"/>
    </row>
    <row r="11554" spans="1:7" s="15" customFormat="1" x14ac:dyDescent="0.15">
      <c r="A11554" s="5"/>
      <c r="B11554" s="15">
        <v>171</v>
      </c>
      <c r="C11554" s="18" t="str">
        <f>ABHgenotypeR_mem!D172</f>
        <v>ErrCorr1 &lt;- correctUndercalledHets(genotype, maxHapLength = 1)</v>
      </c>
      <c r="D11554" s="5"/>
      <c r="E11554" s="5"/>
      <c r="F11554" s="5"/>
      <c r="G11554" s="5"/>
    </row>
    <row r="11555" spans="1:7" s="15" customFormat="1" x14ac:dyDescent="0.15">
      <c r="A11555" s="5"/>
      <c r="B11555" s="15">
        <v>172</v>
      </c>
      <c r="C11555" s="18" t="str">
        <f>ABHgenotypeR_mem!D173</f>
        <v>ErrCorr2 &lt;- correctStretches(ErrCorr1, maxHapLength = 1)</v>
      </c>
      <c r="D11555" s="5"/>
      <c r="E11555" s="5"/>
      <c r="F11555" s="5"/>
      <c r="G11555" s="5"/>
    </row>
    <row r="11556" spans="1:7" s="15" customFormat="1" x14ac:dyDescent="0.15">
      <c r="A11556" s="5"/>
      <c r="B11556" s="15">
        <v>173</v>
      </c>
      <c r="C11556" s="18" t="str">
        <f>ABHgenotypeR_mem!D174</f>
        <v>USErrCorr3_1 &lt;- imputeByFlanks(ErrCorr2)</v>
      </c>
      <c r="D11556" s="5"/>
      <c r="E11556" s="5"/>
      <c r="F11556" s="5"/>
      <c r="G11556" s="5"/>
    </row>
    <row r="11557" spans="1:7" s="15" customFormat="1" x14ac:dyDescent="0.15">
      <c r="A11557" s="5"/>
      <c r="B11557" s="15">
        <v>174</v>
      </c>
      <c r="C11557" s="18" t="str">
        <f>ABHgenotypeR_mem!D175</f>
        <v>writeABHgenotypes(USErrCorr3_1, outfile = "C:/NGS/save/Genotype_select_csvs_ABHgenotypeR1US_mem.csv")</v>
      </c>
      <c r="D11557" s="5"/>
      <c r="E11557" s="5"/>
      <c r="F11557" s="5"/>
      <c r="G11557" s="5"/>
    </row>
    <row r="11558" spans="1:7" s="15" customFormat="1" x14ac:dyDescent="0.15">
      <c r="A11558" s="5"/>
      <c r="B11558" s="15">
        <v>175</v>
      </c>
      <c r="C11558" s="18" t="str">
        <f>ABHgenotypeR_mem!D176</f>
        <v>ErrCorr1 &lt;- correctUndercalledHets(genotype, maxHapLength = 2)</v>
      </c>
      <c r="D11558" s="5"/>
      <c r="E11558" s="5"/>
      <c r="F11558" s="5"/>
      <c r="G11558" s="5"/>
    </row>
    <row r="11559" spans="1:7" s="15" customFormat="1" x14ac:dyDescent="0.15">
      <c r="A11559" s="5"/>
      <c r="B11559" s="15">
        <v>176</v>
      </c>
      <c r="C11559" s="18" t="str">
        <f>ABHgenotypeR_mem!D177</f>
        <v>ErrCorr2 &lt;- correctStretches(ErrCorr1, maxHapLength = 2)</v>
      </c>
      <c r="D11559" s="5"/>
      <c r="E11559" s="5"/>
      <c r="F11559" s="5"/>
      <c r="G11559" s="5"/>
    </row>
    <row r="11560" spans="1:7" s="15" customFormat="1" x14ac:dyDescent="0.15">
      <c r="A11560" s="5"/>
      <c r="B11560" s="15">
        <v>177</v>
      </c>
      <c r="C11560" s="18" t="str">
        <f>ABHgenotypeR_mem!D178</f>
        <v>USErrCorr3_2 &lt;- imputeByFlanks(ErrCorr2)</v>
      </c>
      <c r="D11560" s="5"/>
      <c r="E11560" s="5"/>
      <c r="F11560" s="5"/>
      <c r="G11560" s="5"/>
    </row>
    <row r="11561" spans="1:7" s="15" customFormat="1" x14ac:dyDescent="0.15">
      <c r="A11561" s="5"/>
      <c r="B11561" s="15">
        <v>178</v>
      </c>
      <c r="C11561" s="18" t="str">
        <f>ABHgenotypeR_mem!D179</f>
        <v>writeABHgenotypes(USErrCorr3_2, outfile = "C:/NGS/save/Genotype_select_csvs_ABHgenotypeR2US_mem.csv")</v>
      </c>
      <c r="D11561" s="5"/>
      <c r="E11561" s="5"/>
      <c r="F11561" s="5"/>
      <c r="G11561" s="5"/>
    </row>
    <row r="11562" spans="1:7" s="15" customFormat="1" x14ac:dyDescent="0.15">
      <c r="A11562" s="5"/>
      <c r="B11562" s="15">
        <v>179</v>
      </c>
      <c r="C11562" s="18" t="str">
        <f>ABHgenotypeR_mem!D180</f>
        <v>ErrCorr1 &lt;- correctUndercalledHets(genotype, maxHapLength = 3)</v>
      </c>
      <c r="D11562" s="5"/>
      <c r="E11562" s="5"/>
      <c r="F11562" s="5"/>
      <c r="G11562" s="5"/>
    </row>
    <row r="11563" spans="1:7" s="15" customFormat="1" x14ac:dyDescent="0.15">
      <c r="A11563" s="5"/>
      <c r="B11563" s="15">
        <v>180</v>
      </c>
      <c r="C11563" s="18" t="str">
        <f>ABHgenotypeR_mem!D181</f>
        <v>ErrCorr2 &lt;- correctStretches(ErrCorr1, maxHapLength = 3)</v>
      </c>
      <c r="D11563" s="5"/>
      <c r="E11563" s="5"/>
      <c r="F11563" s="5"/>
      <c r="G11563" s="5"/>
    </row>
    <row r="11564" spans="1:7" s="15" customFormat="1" x14ac:dyDescent="0.15">
      <c r="A11564" s="5"/>
      <c r="B11564" s="15">
        <v>181</v>
      </c>
      <c r="C11564" s="18" t="str">
        <f>ABHgenotypeR_mem!D182</f>
        <v>USErrCorr3_3 &lt;- imputeByFlanks(ErrCorr2)</v>
      </c>
      <c r="D11564" s="5"/>
      <c r="E11564" s="5"/>
      <c r="F11564" s="5"/>
      <c r="G11564" s="5"/>
    </row>
    <row r="11565" spans="1:7" s="15" customFormat="1" x14ac:dyDescent="0.15">
      <c r="A11565" s="5"/>
      <c r="B11565" s="15">
        <v>182</v>
      </c>
      <c r="C11565" s="18" t="str">
        <f>ABHgenotypeR_mem!D183</f>
        <v>writeABHgenotypes(USErrCorr3_3, outfile = "C:/NGS/save/Genotype_select_csvs_ABHgenotypeR3US_mem.csv")</v>
      </c>
      <c r="D11565" s="5"/>
      <c r="E11565" s="5"/>
      <c r="F11565" s="5"/>
      <c r="G11565" s="5"/>
    </row>
    <row r="11566" spans="1:7" s="15" customFormat="1" x14ac:dyDescent="0.15">
      <c r="A11566" s="5"/>
      <c r="B11566" s="15">
        <v>183</v>
      </c>
      <c r="C11566" s="18" t="str">
        <f>ABHgenotypeR_mem!D184</f>
        <v>ErrCorr1 &lt;- correctUndercalledHets(genotype, maxHapLength = 4)</v>
      </c>
      <c r="D11566" s="5"/>
      <c r="E11566" s="5"/>
      <c r="F11566" s="5"/>
      <c r="G11566" s="5"/>
    </row>
    <row r="11567" spans="1:7" s="15" customFormat="1" x14ac:dyDescent="0.15">
      <c r="A11567" s="5"/>
      <c r="B11567" s="15">
        <v>184</v>
      </c>
      <c r="C11567" s="18" t="str">
        <f>ABHgenotypeR_mem!D185</f>
        <v>ErrCorr2 &lt;- correctStretches(ErrCorr1, maxHapLength = 4)</v>
      </c>
      <c r="D11567" s="5"/>
      <c r="E11567" s="5"/>
      <c r="F11567" s="5"/>
      <c r="G11567" s="5"/>
    </row>
    <row r="11568" spans="1:7" s="15" customFormat="1" x14ac:dyDescent="0.15">
      <c r="A11568" s="5"/>
      <c r="B11568" s="15">
        <v>185</v>
      </c>
      <c r="C11568" s="18" t="str">
        <f>ABHgenotypeR_mem!D186</f>
        <v>USErrCorr3_4 &lt;- imputeByFlanks(ErrCorr2)</v>
      </c>
      <c r="D11568" s="5"/>
      <c r="E11568" s="5"/>
      <c r="F11568" s="5"/>
      <c r="G11568" s="5"/>
    </row>
    <row r="11569" spans="1:7" s="15" customFormat="1" x14ac:dyDescent="0.15">
      <c r="A11569" s="5"/>
      <c r="B11569" s="15">
        <v>186</v>
      </c>
      <c r="C11569" s="18" t="str">
        <f>ABHgenotypeR_mem!D187</f>
        <v>writeABHgenotypes(USErrCorr3_4, outfile = "C:/NGS/save/Genotype_select_csvs_ABHgenotypeR4US_mem.csv")</v>
      </c>
      <c r="D11569" s="5"/>
      <c r="E11569" s="5"/>
      <c r="F11569" s="5"/>
      <c r="G11569" s="5"/>
    </row>
    <row r="11570" spans="1:7" s="15" customFormat="1" x14ac:dyDescent="0.15">
      <c r="A11570" s="5"/>
      <c r="B11570" s="15">
        <v>187</v>
      </c>
      <c r="C11570" s="18" t="str">
        <f>ABHgenotypeR_mem!D188</f>
        <v>ErrCorr1 &lt;- correctUndercalledHets(genotype, maxHapLength = 5)</v>
      </c>
      <c r="D11570" s="5"/>
      <c r="E11570" s="5"/>
      <c r="F11570" s="5"/>
      <c r="G11570" s="5"/>
    </row>
    <row r="11571" spans="1:7" s="15" customFormat="1" x14ac:dyDescent="0.15">
      <c r="A11571" s="5"/>
      <c r="B11571" s="15">
        <v>188</v>
      </c>
      <c r="C11571" s="18" t="str">
        <f>ABHgenotypeR_mem!D189</f>
        <v>ErrCorr2 &lt;- correctStretches(ErrCorr1, maxHapLength = 5)</v>
      </c>
      <c r="D11571" s="5"/>
      <c r="E11571" s="5"/>
      <c r="F11571" s="5"/>
      <c r="G11571" s="5"/>
    </row>
    <row r="11572" spans="1:7" s="15" customFormat="1" x14ac:dyDescent="0.15">
      <c r="A11572" s="5"/>
      <c r="B11572" s="15">
        <v>189</v>
      </c>
      <c r="C11572" s="18" t="str">
        <f>ABHgenotypeR_mem!D190</f>
        <v>USErrCorr3_5 &lt;- imputeByFlanks(ErrCorr2)</v>
      </c>
      <c r="D11572" s="5"/>
      <c r="E11572" s="5"/>
      <c r="F11572" s="5"/>
      <c r="G11572" s="5"/>
    </row>
    <row r="11573" spans="1:7" s="15" customFormat="1" x14ac:dyDescent="0.15">
      <c r="A11573" s="5"/>
      <c r="B11573" s="15">
        <v>190</v>
      </c>
      <c r="C11573" s="18" t="str">
        <f>ABHgenotypeR_mem!D191</f>
        <v>writeABHgenotypes(USErrCorr3_5, outfile = "C:/NGS/save/Genotype_select_csvs_ABHgenotypeR5US_mem.csv")</v>
      </c>
      <c r="D11573" s="5"/>
      <c r="E11573" s="5"/>
      <c r="F11573" s="5"/>
      <c r="G11573" s="5"/>
    </row>
    <row r="11574" spans="1:7" s="15" customFormat="1" x14ac:dyDescent="0.15">
      <c r="A11574" s="5"/>
      <c r="B11574" s="15">
        <v>191</v>
      </c>
      <c r="C11574" s="18" t="str">
        <f>ABHgenotypeR_mem!D192</f>
        <v>ErrCorr1 &lt;- correctUndercalledHets(genotype, maxHapLength = 6)</v>
      </c>
      <c r="D11574" s="5"/>
      <c r="E11574" s="5"/>
      <c r="F11574" s="5"/>
      <c r="G11574" s="5"/>
    </row>
    <row r="11575" spans="1:7" s="15" customFormat="1" x14ac:dyDescent="0.15">
      <c r="A11575" s="5"/>
      <c r="B11575" s="15">
        <v>192</v>
      </c>
      <c r="C11575" s="18" t="str">
        <f>ABHgenotypeR_mem!D193</f>
        <v>ErrCorr2 &lt;- correctStretches(ErrCorr1, maxHapLength = 6)</v>
      </c>
      <c r="D11575" s="5"/>
      <c r="E11575" s="5"/>
      <c r="F11575" s="5"/>
      <c r="G11575" s="5"/>
    </row>
    <row r="11576" spans="1:7" s="15" customFormat="1" x14ac:dyDescent="0.15">
      <c r="A11576" s="5"/>
      <c r="B11576" s="15">
        <v>193</v>
      </c>
      <c r="C11576" s="18" t="str">
        <f>ABHgenotypeR_mem!D194</f>
        <v>USErrCorr3_6 &lt;- imputeByFlanks(ErrCorr2)</v>
      </c>
      <c r="D11576" s="5"/>
      <c r="E11576" s="5"/>
      <c r="F11576" s="5"/>
      <c r="G11576" s="5"/>
    </row>
    <row r="11577" spans="1:7" s="15" customFormat="1" x14ac:dyDescent="0.15">
      <c r="A11577" s="5"/>
      <c r="B11577" s="15">
        <v>194</v>
      </c>
      <c r="C11577" s="18" t="str">
        <f>ABHgenotypeR_mem!D195</f>
        <v>writeABHgenotypes(USErrCorr3_6, outfile = "C:/NGS/save/Genotype_select_csvs_ABHgenotypeR6US_mem.csv")</v>
      </c>
      <c r="D11577" s="5"/>
      <c r="E11577" s="5"/>
      <c r="F11577" s="5"/>
      <c r="G11577" s="5"/>
    </row>
    <row r="11578" spans="1:7" s="15" customFormat="1" x14ac:dyDescent="0.15">
      <c r="A11578" s="5"/>
      <c r="B11578" s="15">
        <v>195</v>
      </c>
      <c r="C11578" s="18" t="str">
        <f>ABHgenotypeR_mem!D196</f>
        <v>ErrCorr1 &lt;- correctUndercalledHets(genotype, maxHapLength = 7)</v>
      </c>
      <c r="D11578" s="5"/>
      <c r="E11578" s="5"/>
      <c r="F11578" s="5"/>
      <c r="G11578" s="5"/>
    </row>
    <row r="11579" spans="1:7" s="15" customFormat="1" x14ac:dyDescent="0.15">
      <c r="A11579" s="5"/>
      <c r="B11579" s="15">
        <v>196</v>
      </c>
      <c r="C11579" s="18" t="str">
        <f>ABHgenotypeR_mem!D197</f>
        <v>ErrCorr2 &lt;- correctStretches(ErrCorr1, maxHapLength = 7)</v>
      </c>
      <c r="D11579" s="5"/>
      <c r="E11579" s="5"/>
      <c r="F11579" s="5"/>
      <c r="G11579" s="5"/>
    </row>
    <row r="11580" spans="1:7" s="15" customFormat="1" x14ac:dyDescent="0.15">
      <c r="A11580" s="5"/>
      <c r="B11580" s="15">
        <v>197</v>
      </c>
      <c r="C11580" s="18" t="str">
        <f>ABHgenotypeR_mem!D198</f>
        <v>USErrCorr3_7 &lt;- imputeByFlanks(ErrCorr2)</v>
      </c>
      <c r="D11580" s="5"/>
      <c r="E11580" s="5"/>
      <c r="F11580" s="5"/>
      <c r="G11580" s="5"/>
    </row>
    <row r="11581" spans="1:7" s="15" customFormat="1" x14ac:dyDescent="0.15">
      <c r="A11581" s="5"/>
      <c r="B11581" s="15">
        <v>198</v>
      </c>
      <c r="C11581" s="18" t="str">
        <f>ABHgenotypeR_mem!D199</f>
        <v>writeABHgenotypes(USErrCorr3_7, outfile = "C:/NGS/save/Genotype_select_csvs_ABHgenotypeR7US_mem.csv")</v>
      </c>
      <c r="D11581" s="5"/>
      <c r="E11581" s="5"/>
      <c r="F11581" s="5"/>
      <c r="G11581" s="5"/>
    </row>
    <row r="11582" spans="1:7" s="15" customFormat="1" x14ac:dyDescent="0.15">
      <c r="A11582" s="5"/>
      <c r="B11582" s="15">
        <v>199</v>
      </c>
      <c r="C11582" s="18" t="str">
        <f>ABHgenotypeR_mem!D200</f>
        <v>ErrCorr1 &lt;- correctUndercalledHets(genotype, maxHapLength = 8)</v>
      </c>
      <c r="D11582" s="5"/>
      <c r="E11582" s="5"/>
      <c r="F11582" s="5"/>
      <c r="G11582" s="5"/>
    </row>
    <row r="11583" spans="1:7" s="15" customFormat="1" x14ac:dyDescent="0.15">
      <c r="A11583" s="5"/>
      <c r="B11583" s="15">
        <v>200</v>
      </c>
      <c r="C11583" s="18" t="str">
        <f>ABHgenotypeR_mem!D201</f>
        <v>ErrCorr2 &lt;- correctStretches(ErrCorr1, maxHapLength = 8)</v>
      </c>
      <c r="D11583" s="5"/>
      <c r="E11583" s="5"/>
      <c r="F11583" s="5"/>
      <c r="G11583" s="5"/>
    </row>
    <row r="11584" spans="1:7" s="15" customFormat="1" x14ac:dyDescent="0.15">
      <c r="A11584" s="5"/>
      <c r="B11584" s="15">
        <v>201</v>
      </c>
      <c r="C11584" s="18" t="str">
        <f>ABHgenotypeR_mem!D202</f>
        <v>USErrCorr3_8 &lt;- imputeByFlanks(ErrCorr2)</v>
      </c>
      <c r="D11584" s="5"/>
      <c r="E11584" s="5"/>
      <c r="F11584" s="5"/>
      <c r="G11584" s="5"/>
    </row>
    <row r="11585" spans="1:7" s="15" customFormat="1" x14ac:dyDescent="0.15">
      <c r="A11585" s="5"/>
      <c r="B11585" s="15">
        <v>202</v>
      </c>
      <c r="C11585" s="18" t="str">
        <f>ABHgenotypeR_mem!D203</f>
        <v>writeABHgenotypes(USErrCorr3_8, outfile = "C:/NGS/save/Genotype_select_csvs_ABHgenotypeR8US_mem.csv")</v>
      </c>
      <c r="D11585" s="5"/>
      <c r="E11585" s="5"/>
      <c r="F11585" s="5"/>
      <c r="G11585" s="5"/>
    </row>
    <row r="11586" spans="1:7" s="15" customFormat="1" x14ac:dyDescent="0.15">
      <c r="A11586" s="5"/>
      <c r="B11586" s="15">
        <v>203</v>
      </c>
      <c r="C11586" s="18" t="str">
        <f>ABHgenotypeR_mem!D204</f>
        <v>ErrCorr1 &lt;- correctUndercalledHets(genotype, maxHapLength = 9)</v>
      </c>
      <c r="D11586" s="5"/>
      <c r="E11586" s="5"/>
      <c r="F11586" s="5"/>
      <c r="G11586" s="5"/>
    </row>
    <row r="11587" spans="1:7" s="15" customFormat="1" x14ac:dyDescent="0.15">
      <c r="A11587" s="5"/>
      <c r="B11587" s="15">
        <v>204</v>
      </c>
      <c r="C11587" s="18" t="str">
        <f>ABHgenotypeR_mem!D205</f>
        <v>ErrCorr2 &lt;- correctStretches(ErrCorr1, maxHapLength = 9)</v>
      </c>
      <c r="D11587" s="5"/>
      <c r="E11587" s="5"/>
      <c r="F11587" s="5"/>
      <c r="G11587" s="5"/>
    </row>
    <row r="11588" spans="1:7" s="15" customFormat="1" x14ac:dyDescent="0.15">
      <c r="A11588" s="5"/>
      <c r="B11588" s="15">
        <v>205</v>
      </c>
      <c r="C11588" s="18" t="str">
        <f>ABHgenotypeR_mem!D206</f>
        <v>USErrCorr3_9 &lt;- imputeByFlanks(ErrCorr2)</v>
      </c>
      <c r="D11588" s="5"/>
      <c r="E11588" s="5"/>
      <c r="F11588" s="5"/>
      <c r="G11588" s="5"/>
    </row>
    <row r="11589" spans="1:7" s="15" customFormat="1" x14ac:dyDescent="0.15">
      <c r="A11589" s="5"/>
      <c r="B11589" s="15">
        <v>206</v>
      </c>
      <c r="C11589" s="18" t="str">
        <f>ABHgenotypeR_mem!D207</f>
        <v>writeABHgenotypes(USErrCorr3_9, outfile = "C:/NGS/save/Genotype_select_csvs_ABHgenotypeR9US_mem.csv")</v>
      </c>
      <c r="D11589" s="5"/>
      <c r="E11589" s="5"/>
      <c r="F11589" s="5"/>
      <c r="G11589" s="5"/>
    </row>
    <row r="11590" spans="1:7" s="15" customFormat="1" x14ac:dyDescent="0.15">
      <c r="A11590" s="5"/>
      <c r="B11590" s="15">
        <v>207</v>
      </c>
      <c r="C11590" s="18" t="str">
        <f>ABHgenotypeR_mem!D208</f>
        <v>ErrCorr1 &lt;- correctUndercalledHets(genotype, maxHapLength = 10)</v>
      </c>
      <c r="D11590" s="5"/>
      <c r="E11590" s="5"/>
      <c r="F11590" s="5"/>
      <c r="G11590" s="5"/>
    </row>
    <row r="11591" spans="1:7" s="15" customFormat="1" x14ac:dyDescent="0.15">
      <c r="A11591" s="5"/>
      <c r="B11591" s="15">
        <v>208</v>
      </c>
      <c r="C11591" s="18" t="str">
        <f>ABHgenotypeR_mem!D209</f>
        <v>ErrCorr2 &lt;- correctStretches(ErrCorr1, maxHapLength = 10)</v>
      </c>
      <c r="D11591" s="5"/>
      <c r="E11591" s="5"/>
      <c r="F11591" s="5"/>
      <c r="G11591" s="5"/>
    </row>
    <row r="11592" spans="1:7" s="15" customFormat="1" x14ac:dyDescent="0.15">
      <c r="A11592" s="5"/>
      <c r="B11592" s="15">
        <v>209</v>
      </c>
      <c r="C11592" s="18" t="str">
        <f>ABHgenotypeR_mem!D210</f>
        <v>USErrCorr3_10 &lt;- imputeByFlanks(ErrCorr2)</v>
      </c>
      <c r="D11592" s="5"/>
      <c r="E11592" s="5"/>
      <c r="F11592" s="5"/>
      <c r="G11592" s="5"/>
    </row>
    <row r="11593" spans="1:7" s="15" customFormat="1" x14ac:dyDescent="0.15">
      <c r="A11593" s="5"/>
      <c r="B11593" s="15">
        <v>210</v>
      </c>
      <c r="C11593" s="18" t="str">
        <f>ABHgenotypeR_mem!D211</f>
        <v>writeABHgenotypes(USErrCorr3_10, outfile = "C:/NGS/save/Genotype_select_csvs_ABHgenotypeR10US_mem.csv")</v>
      </c>
      <c r="D11593" s="5"/>
      <c r="E11593" s="5"/>
      <c r="F11593" s="5"/>
      <c r="G11593" s="5"/>
    </row>
    <row r="11594" spans="1:7" s="15" customFormat="1" x14ac:dyDescent="0.15">
      <c r="A11594" s="5"/>
      <c r="B11594" s="15">
        <v>211</v>
      </c>
      <c r="C11594" s="18" t="str">
        <f>ABHgenotypeR_mem!D212</f>
        <v>pdf("C:/NGS/save/Genotype_imges_PDF_files/Genotype_select_csvs_ABHgenotypeR1-10SUUS_mem_0.50.50.40.50.50.4.pdf")</v>
      </c>
      <c r="D11594" s="5"/>
      <c r="E11594" s="5"/>
      <c r="F11594" s="5"/>
      <c r="G11594" s="5"/>
    </row>
    <row r="11595" spans="1:7" s="15" customFormat="1" x14ac:dyDescent="0.15">
      <c r="A11595" s="5"/>
      <c r="B11595" s="15">
        <v>212</v>
      </c>
      <c r="C11595" s="18" t="str">
        <f>ABHgenotypeR_mem!D213</f>
        <v>text &lt;- {plot(rep(1,22), 1:22, xlim=c(0,4), ylim=c(22,1), xlab="", ylab="", main=paste("Table of contents"), xaxt = "n", yaxt = "n")</v>
      </c>
      <c r="D11595" s="5"/>
      <c r="E11595" s="5"/>
      <c r="F11595" s="5"/>
      <c r="G11595" s="5"/>
    </row>
    <row r="11596" spans="1:7" s="15" customFormat="1" x14ac:dyDescent="0.15">
      <c r="A11596" s="5"/>
      <c r="B11596" s="15">
        <v>213</v>
      </c>
      <c r="C11596" s="18" t="str">
        <f>ABHgenotypeR_mem!D214</f>
        <v>text(1.8,1,expression(paste("1/22    This page")))</v>
      </c>
      <c r="D11596" s="5"/>
      <c r="E11596" s="5"/>
      <c r="F11596" s="5"/>
      <c r="G11596" s="5"/>
    </row>
    <row r="11597" spans="1:7" s="15" customFormat="1" x14ac:dyDescent="0.15">
      <c r="A11597" s="5"/>
      <c r="B11597" s="15">
        <v>214</v>
      </c>
      <c r="C11597" s="18" t="str">
        <f>ABHgenotypeR_mem!D215</f>
        <v>text(2.44,2,expression(paste("2/22    Genotype_csvs(before collection)")))</v>
      </c>
      <c r="D11597" s="5"/>
      <c r="E11597" s="5"/>
      <c r="F11597" s="5"/>
      <c r="G11597" s="5"/>
    </row>
    <row r="11598" spans="1:7" s="15" customFormat="1" x14ac:dyDescent="0.15">
      <c r="A11598" s="5"/>
      <c r="B11598" s="15">
        <v>215</v>
      </c>
      <c r="C11598" s="18" t="str">
        <f>ABHgenotypeR_mem!D216</f>
        <v>text(1.65,3,expression(paste("3/22    1SU")))</v>
      </c>
      <c r="D11598" s="5"/>
      <c r="E11598" s="5"/>
      <c r="F11598" s="5"/>
      <c r="G11598" s="5"/>
    </row>
    <row r="11599" spans="1:7" s="15" customFormat="1" x14ac:dyDescent="0.15">
      <c r="A11599" s="5"/>
      <c r="B11599" s="15">
        <v>216</v>
      </c>
      <c r="C11599" s="18" t="str">
        <f>ABHgenotypeR_mem!D217</f>
        <v>text(1.65,4,expression(paste("4/22    2SU")))</v>
      </c>
      <c r="D11599" s="5"/>
      <c r="E11599" s="5"/>
      <c r="F11599" s="5"/>
      <c r="G11599" s="5"/>
    </row>
    <row r="11600" spans="1:7" s="15" customFormat="1" x14ac:dyDescent="0.15">
      <c r="A11600" s="5"/>
      <c r="B11600" s="15">
        <v>217</v>
      </c>
      <c r="C11600" s="18" t="str">
        <f>ABHgenotypeR_mem!D218</f>
        <v>text(1.65,5,expression(paste("5/22    3SU")))</v>
      </c>
      <c r="D11600" s="5"/>
      <c r="E11600" s="5"/>
      <c r="F11600" s="5"/>
      <c r="G11600" s="5"/>
    </row>
    <row r="11601" spans="1:7" s="15" customFormat="1" x14ac:dyDescent="0.15">
      <c r="A11601" s="5"/>
      <c r="B11601" s="15">
        <v>218</v>
      </c>
      <c r="C11601" s="18" t="str">
        <f>ABHgenotypeR_mem!D219</f>
        <v>text(1.65,6,expression(paste("6/22    4SU")))</v>
      </c>
      <c r="D11601" s="5"/>
      <c r="E11601" s="5"/>
      <c r="F11601" s="5"/>
      <c r="G11601" s="5"/>
    </row>
    <row r="11602" spans="1:7" s="15" customFormat="1" x14ac:dyDescent="0.15">
      <c r="A11602" s="5"/>
      <c r="B11602" s="15">
        <v>219</v>
      </c>
      <c r="C11602" s="18" t="str">
        <f>ABHgenotypeR_mem!D220</f>
        <v>text(1.65,7,expression(paste("7/22    5SU")))</v>
      </c>
      <c r="D11602" s="5"/>
      <c r="E11602" s="5"/>
      <c r="F11602" s="5"/>
      <c r="G11602" s="5"/>
    </row>
    <row r="11603" spans="1:7" s="15" customFormat="1" x14ac:dyDescent="0.15">
      <c r="A11603" s="5"/>
      <c r="B11603" s="15">
        <v>220</v>
      </c>
      <c r="C11603" s="18" t="str">
        <f>ABHgenotypeR_mem!D221</f>
        <v>text(1.65,8,expression(paste("8/22    6SU")))</v>
      </c>
      <c r="D11603" s="5"/>
      <c r="E11603" s="5"/>
      <c r="F11603" s="5"/>
      <c r="G11603" s="5"/>
    </row>
    <row r="11604" spans="1:7" s="15" customFormat="1" x14ac:dyDescent="0.15">
      <c r="A11604" s="5"/>
      <c r="B11604" s="15">
        <v>221</v>
      </c>
      <c r="C11604" s="18" t="str">
        <f>ABHgenotypeR_mem!D222</f>
        <v>text(1.65,9,expression(paste("9/22    7SU")))</v>
      </c>
      <c r="D11604" s="5"/>
      <c r="E11604" s="5"/>
      <c r="F11604" s="5"/>
      <c r="G11604" s="5"/>
    </row>
    <row r="11605" spans="1:7" s="15" customFormat="1" x14ac:dyDescent="0.15">
      <c r="A11605" s="5"/>
      <c r="B11605" s="15">
        <v>222</v>
      </c>
      <c r="C11605" s="18" t="str">
        <f>ABHgenotypeR_mem!D223</f>
        <v>text(1.62,10,expression(paste("10/22    8SU")))</v>
      </c>
      <c r="D11605" s="5"/>
      <c r="E11605" s="5"/>
      <c r="F11605" s="5"/>
      <c r="G11605" s="5"/>
    </row>
    <row r="11606" spans="1:7" s="15" customFormat="1" x14ac:dyDescent="0.15">
      <c r="A11606" s="5"/>
      <c r="B11606" s="15">
        <v>223</v>
      </c>
      <c r="C11606" s="18" t="str">
        <f>ABHgenotypeR_mem!D224</f>
        <v>text(1.62,11,expression(paste("11/22    9SU")))</v>
      </c>
      <c r="D11606" s="5"/>
      <c r="E11606" s="5"/>
      <c r="F11606" s="5"/>
      <c r="G11606" s="5"/>
    </row>
    <row r="11607" spans="1:7" s="15" customFormat="1" x14ac:dyDescent="0.15">
      <c r="A11607" s="5"/>
      <c r="B11607" s="15">
        <v>224</v>
      </c>
      <c r="C11607" s="18" t="str">
        <f>ABHgenotypeR_mem!D225</f>
        <v>text(1.62,12,expression(paste("12/22   10SU")))</v>
      </c>
      <c r="D11607" s="5"/>
      <c r="E11607" s="5"/>
      <c r="F11607" s="5"/>
      <c r="G11607" s="5"/>
    </row>
    <row r="11608" spans="1:7" s="15" customFormat="1" x14ac:dyDescent="0.15">
      <c r="A11608" s="5"/>
      <c r="B11608" s="15">
        <v>225</v>
      </c>
      <c r="C11608" s="18" t="str">
        <f>ABHgenotypeR_mem!D226</f>
        <v>text(1.6,13,expression(paste("13/22    1US")))</v>
      </c>
      <c r="D11608" s="5"/>
      <c r="E11608" s="5"/>
      <c r="F11608" s="5"/>
      <c r="G11608" s="5"/>
    </row>
    <row r="11609" spans="1:7" s="15" customFormat="1" x14ac:dyDescent="0.15">
      <c r="A11609" s="5"/>
      <c r="B11609" s="15">
        <v>226</v>
      </c>
      <c r="C11609" s="18" t="str">
        <f>ABHgenotypeR_mem!D227</f>
        <v>text(1.6,14,expression(paste("14/22    2US")))</v>
      </c>
      <c r="D11609" s="5"/>
      <c r="E11609" s="5"/>
      <c r="F11609" s="5"/>
      <c r="G11609" s="5"/>
    </row>
    <row r="11610" spans="1:7" s="15" customFormat="1" x14ac:dyDescent="0.15">
      <c r="A11610" s="5"/>
      <c r="B11610" s="15">
        <v>227</v>
      </c>
      <c r="C11610" s="18" t="str">
        <f>ABHgenotypeR_mem!D228</f>
        <v>text(1.6,15,expression(paste("15/22    3US")))</v>
      </c>
      <c r="D11610" s="5"/>
      <c r="E11610" s="5"/>
      <c r="F11610" s="5"/>
      <c r="G11610" s="5"/>
    </row>
    <row r="11611" spans="1:7" s="15" customFormat="1" x14ac:dyDescent="0.15">
      <c r="A11611" s="5"/>
      <c r="B11611" s="15">
        <v>228</v>
      </c>
      <c r="C11611" s="18" t="str">
        <f>ABHgenotypeR_mem!D229</f>
        <v>text(1.6,16,expression(paste("16/22    4US")))</v>
      </c>
      <c r="D11611" s="5"/>
      <c r="E11611" s="5"/>
      <c r="F11611" s="5"/>
      <c r="G11611" s="5"/>
    </row>
    <row r="11612" spans="1:7" s="15" customFormat="1" x14ac:dyDescent="0.15">
      <c r="A11612" s="5"/>
      <c r="B11612" s="15">
        <v>229</v>
      </c>
      <c r="C11612" s="18" t="str">
        <f>ABHgenotypeR_mem!D230</f>
        <v>text(1.6,17,expression(paste("17/22    5US")))</v>
      </c>
      <c r="D11612" s="5"/>
      <c r="E11612" s="5"/>
      <c r="F11612" s="5"/>
      <c r="G11612" s="5"/>
    </row>
    <row r="11613" spans="1:7" s="15" customFormat="1" x14ac:dyDescent="0.15">
      <c r="A11613" s="5"/>
      <c r="B11613" s="15">
        <v>230</v>
      </c>
      <c r="C11613" s="18" t="str">
        <f>ABHgenotypeR_mem!D231</f>
        <v>text(1.6,18,expression(paste("18/22    6US")))</v>
      </c>
      <c r="D11613" s="5"/>
      <c r="E11613" s="5"/>
      <c r="F11613" s="5"/>
      <c r="G11613" s="5"/>
    </row>
    <row r="11614" spans="1:7" s="15" customFormat="1" x14ac:dyDescent="0.15">
      <c r="A11614" s="5"/>
      <c r="B11614" s="15">
        <v>231</v>
      </c>
      <c r="C11614" s="18" t="str">
        <f>ABHgenotypeR_mem!D232</f>
        <v>text(1.6,19,expression(paste("19/22    7US")))</v>
      </c>
      <c r="D11614" s="5"/>
      <c r="E11614" s="5"/>
      <c r="F11614" s="5"/>
      <c r="G11614" s="5"/>
    </row>
    <row r="11615" spans="1:7" s="15" customFormat="1" x14ac:dyDescent="0.15">
      <c r="A11615" s="5"/>
      <c r="B11615" s="15">
        <v>232</v>
      </c>
      <c r="C11615" s="18" t="str">
        <f>ABHgenotypeR_mem!D233</f>
        <v>text(1.6,20,expression(paste("20/22    8US")))</v>
      </c>
      <c r="D11615" s="5"/>
      <c r="E11615" s="5"/>
      <c r="F11615" s="5"/>
      <c r="G11615" s="5"/>
    </row>
    <row r="11616" spans="1:7" s="15" customFormat="1" x14ac:dyDescent="0.15">
      <c r="A11616" s="5"/>
      <c r="B11616" s="15">
        <v>233</v>
      </c>
      <c r="C11616" s="18" t="str">
        <f>ABHgenotypeR_mem!D234</f>
        <v>text(1.6,21,expression(paste("21/22    9US")))</v>
      </c>
      <c r="D11616" s="5"/>
      <c r="E11616" s="5"/>
      <c r="F11616" s="5"/>
      <c r="G11616" s="5"/>
    </row>
    <row r="11617" spans="1:7" s="15" customFormat="1" x14ac:dyDescent="0.15">
      <c r="A11617" s="5"/>
      <c r="B11617" s="15">
        <v>234</v>
      </c>
      <c r="C11617" s="18" t="str">
        <f>ABHgenotypeR_mem!D235</f>
        <v>text(1.62,22,expression(paste("22/22   10US")))}</v>
      </c>
      <c r="D11617" s="5"/>
      <c r="E11617" s="5"/>
      <c r="F11617" s="5"/>
      <c r="G11617" s="5"/>
    </row>
    <row r="11618" spans="1:7" s="15" customFormat="1" x14ac:dyDescent="0.15">
      <c r="A11618" s="5"/>
      <c r="B11618" s="15">
        <v>235</v>
      </c>
      <c r="C11618" s="18" t="str">
        <f>ABHgenotypeR_mem!D236</f>
        <v>plotGenos(genotype)</v>
      </c>
      <c r="D11618" s="5"/>
      <c r="E11618" s="5"/>
      <c r="F11618" s="5"/>
      <c r="G11618" s="5"/>
    </row>
    <row r="11619" spans="1:7" s="15" customFormat="1" x14ac:dyDescent="0.15">
      <c r="A11619" s="5"/>
      <c r="B11619" s="15">
        <v>236</v>
      </c>
      <c r="C11619" s="18" t="str">
        <f>ABHgenotypeR_mem!D237</f>
        <v>plotGenos(SUErrCorr3_1)</v>
      </c>
      <c r="D11619" s="5"/>
      <c r="E11619" s="5"/>
      <c r="F11619" s="5"/>
      <c r="G11619" s="5"/>
    </row>
    <row r="11620" spans="1:7" s="15" customFormat="1" x14ac:dyDescent="0.15">
      <c r="A11620" s="5"/>
      <c r="B11620" s="15">
        <v>237</v>
      </c>
      <c r="C11620" s="18" t="str">
        <f>ABHgenotypeR_mem!D238</f>
        <v>plotGenos(SUErrCorr3_2)</v>
      </c>
      <c r="D11620" s="5"/>
      <c r="E11620" s="5"/>
      <c r="F11620" s="5"/>
      <c r="G11620" s="5"/>
    </row>
    <row r="11621" spans="1:7" s="15" customFormat="1" x14ac:dyDescent="0.15">
      <c r="A11621" s="5"/>
      <c r="B11621" s="15">
        <v>238</v>
      </c>
      <c r="C11621" s="18" t="str">
        <f>ABHgenotypeR_mem!D239</f>
        <v>plotGenos(SUErrCorr3_3)</v>
      </c>
      <c r="D11621" s="5"/>
      <c r="E11621" s="5"/>
      <c r="F11621" s="5"/>
      <c r="G11621" s="5"/>
    </row>
    <row r="11622" spans="1:7" s="15" customFormat="1" x14ac:dyDescent="0.15">
      <c r="A11622" s="5"/>
      <c r="B11622" s="15">
        <v>239</v>
      </c>
      <c r="C11622" s="18" t="str">
        <f>ABHgenotypeR_mem!D240</f>
        <v>plotGenos(SUErrCorr3_4)</v>
      </c>
      <c r="D11622" s="5"/>
      <c r="E11622" s="5"/>
      <c r="F11622" s="5"/>
      <c r="G11622" s="5"/>
    </row>
    <row r="11623" spans="1:7" s="15" customFormat="1" x14ac:dyDescent="0.15">
      <c r="A11623" s="5"/>
      <c r="B11623" s="15">
        <v>240</v>
      </c>
      <c r="C11623" s="18" t="str">
        <f>ABHgenotypeR_mem!D241</f>
        <v>plotGenos(SUErrCorr3_5)</v>
      </c>
      <c r="D11623" s="5"/>
      <c r="E11623" s="5"/>
      <c r="F11623" s="5"/>
      <c r="G11623" s="5"/>
    </row>
    <row r="11624" spans="1:7" s="15" customFormat="1" x14ac:dyDescent="0.15">
      <c r="A11624" s="5"/>
      <c r="B11624" s="15">
        <v>241</v>
      </c>
      <c r="C11624" s="18" t="str">
        <f>ABHgenotypeR_mem!D242</f>
        <v>plotGenos(SUErrCorr3_6)</v>
      </c>
      <c r="D11624" s="5"/>
      <c r="E11624" s="5"/>
      <c r="F11624" s="5"/>
      <c r="G11624" s="5"/>
    </row>
    <row r="11625" spans="1:7" s="15" customFormat="1" x14ac:dyDescent="0.15">
      <c r="A11625" s="5"/>
      <c r="B11625" s="15">
        <v>242</v>
      </c>
      <c r="C11625" s="18" t="str">
        <f>ABHgenotypeR_mem!D243</f>
        <v>plotGenos(SUErrCorr3_7)</v>
      </c>
      <c r="D11625" s="5"/>
      <c r="E11625" s="5"/>
      <c r="F11625" s="5"/>
      <c r="G11625" s="5"/>
    </row>
    <row r="11626" spans="1:7" s="15" customFormat="1" x14ac:dyDescent="0.15">
      <c r="A11626" s="5"/>
      <c r="B11626" s="15">
        <v>243</v>
      </c>
      <c r="C11626" s="18" t="str">
        <f>ABHgenotypeR_mem!D244</f>
        <v>plotGenos(SUErrCorr3_8)</v>
      </c>
      <c r="D11626" s="5"/>
      <c r="E11626" s="5"/>
      <c r="F11626" s="5"/>
      <c r="G11626" s="5"/>
    </row>
    <row r="11627" spans="1:7" s="15" customFormat="1" x14ac:dyDescent="0.15">
      <c r="A11627" s="5"/>
      <c r="B11627" s="15">
        <v>244</v>
      </c>
      <c r="C11627" s="18" t="str">
        <f>ABHgenotypeR_mem!D245</f>
        <v>plotGenos(SUErrCorr3_9)</v>
      </c>
      <c r="D11627" s="5"/>
      <c r="E11627" s="5"/>
      <c r="F11627" s="5"/>
      <c r="G11627" s="5"/>
    </row>
    <row r="11628" spans="1:7" s="15" customFormat="1" x14ac:dyDescent="0.15">
      <c r="A11628" s="5"/>
      <c r="B11628" s="15">
        <v>245</v>
      </c>
      <c r="C11628" s="18" t="str">
        <f>ABHgenotypeR_mem!D246</f>
        <v>plotGenos(SUErrCorr3_10)</v>
      </c>
      <c r="D11628" s="5"/>
      <c r="E11628" s="5"/>
      <c r="F11628" s="5"/>
      <c r="G11628" s="5"/>
    </row>
    <row r="11629" spans="1:7" s="15" customFormat="1" x14ac:dyDescent="0.15">
      <c r="A11629" s="5"/>
      <c r="B11629" s="15">
        <v>246</v>
      </c>
      <c r="C11629" s="18" t="str">
        <f>ABHgenotypeR_mem!D247</f>
        <v>plotGenos(USErrCorr3_1)</v>
      </c>
      <c r="D11629" s="5"/>
      <c r="E11629" s="5"/>
      <c r="F11629" s="5"/>
      <c r="G11629" s="5"/>
    </row>
    <row r="11630" spans="1:7" s="15" customFormat="1" x14ac:dyDescent="0.15">
      <c r="A11630" s="5"/>
      <c r="B11630" s="15">
        <v>247</v>
      </c>
      <c r="C11630" s="18" t="str">
        <f>ABHgenotypeR_mem!D248</f>
        <v>plotGenos(USErrCorr3_2)</v>
      </c>
      <c r="D11630" s="5"/>
      <c r="E11630" s="5"/>
      <c r="F11630" s="5"/>
      <c r="G11630" s="5"/>
    </row>
    <row r="11631" spans="1:7" s="15" customFormat="1" x14ac:dyDescent="0.15">
      <c r="A11631" s="5"/>
      <c r="B11631" s="15">
        <v>248</v>
      </c>
      <c r="C11631" s="18" t="str">
        <f>ABHgenotypeR_mem!D249</f>
        <v>plotGenos(USErrCorr3_3)</v>
      </c>
      <c r="D11631" s="5"/>
      <c r="E11631" s="5"/>
      <c r="F11631" s="5"/>
      <c r="G11631" s="5"/>
    </row>
    <row r="11632" spans="1:7" s="15" customFormat="1" x14ac:dyDescent="0.15">
      <c r="A11632" s="5"/>
      <c r="B11632" s="15">
        <v>249</v>
      </c>
      <c r="C11632" s="18" t="str">
        <f>ABHgenotypeR_mem!D250</f>
        <v>plotGenos(USErrCorr3_4)</v>
      </c>
      <c r="D11632" s="5"/>
      <c r="E11632" s="5"/>
      <c r="F11632" s="5"/>
      <c r="G11632" s="5"/>
    </row>
    <row r="11633" spans="1:7" s="15" customFormat="1" x14ac:dyDescent="0.15">
      <c r="A11633" s="5"/>
      <c r="B11633" s="15">
        <v>250</v>
      </c>
      <c r="C11633" s="18" t="str">
        <f>ABHgenotypeR_mem!D251</f>
        <v>plotGenos(USErrCorr3_5)</v>
      </c>
      <c r="D11633" s="5"/>
      <c r="E11633" s="5"/>
      <c r="F11633" s="5"/>
      <c r="G11633" s="5"/>
    </row>
    <row r="11634" spans="1:7" s="15" customFormat="1" x14ac:dyDescent="0.15">
      <c r="A11634" s="5"/>
      <c r="B11634" s="15">
        <v>251</v>
      </c>
      <c r="C11634" s="18" t="str">
        <f>ABHgenotypeR_mem!D252</f>
        <v>plotGenos(USErrCorr3_6)</v>
      </c>
      <c r="D11634" s="5"/>
      <c r="E11634" s="5"/>
      <c r="F11634" s="5"/>
      <c r="G11634" s="5"/>
    </row>
    <row r="11635" spans="1:7" s="15" customFormat="1" x14ac:dyDescent="0.15">
      <c r="A11635" s="5"/>
      <c r="B11635" s="15">
        <v>252</v>
      </c>
      <c r="C11635" s="18" t="str">
        <f>ABHgenotypeR_mem!D253</f>
        <v>plotGenos(USErrCorr3_7)</v>
      </c>
      <c r="D11635" s="5"/>
      <c r="E11635" s="5"/>
      <c r="F11635" s="5"/>
      <c r="G11635" s="5"/>
    </row>
    <row r="11636" spans="1:7" s="15" customFormat="1" x14ac:dyDescent="0.15">
      <c r="A11636" s="5"/>
      <c r="B11636" s="15">
        <v>253</v>
      </c>
      <c r="C11636" s="18" t="str">
        <f>ABHgenotypeR_mem!D254</f>
        <v>plotGenos(USErrCorr3_8)</v>
      </c>
      <c r="D11636" s="5"/>
      <c r="E11636" s="5"/>
      <c r="F11636" s="5"/>
      <c r="G11636" s="5"/>
    </row>
    <row r="11637" spans="1:7" s="15" customFormat="1" x14ac:dyDescent="0.15">
      <c r="A11637" s="5"/>
      <c r="B11637" s="15">
        <v>254</v>
      </c>
      <c r="C11637" s="18" t="str">
        <f>ABHgenotypeR_mem!D255</f>
        <v>plotGenos(USErrCorr3_9)</v>
      </c>
      <c r="D11637" s="5"/>
      <c r="E11637" s="5"/>
      <c r="F11637" s="5"/>
      <c r="G11637" s="5"/>
    </row>
    <row r="11638" spans="1:7" s="15" customFormat="1" x14ac:dyDescent="0.15">
      <c r="A11638" s="5"/>
      <c r="B11638" s="15">
        <v>255</v>
      </c>
      <c r="C11638" s="18" t="str">
        <f>ABHgenotypeR_mem!D256</f>
        <v>plotGenos(USErrCorr3_10)</v>
      </c>
      <c r="D11638" s="5"/>
      <c r="E11638" s="5"/>
      <c r="F11638" s="5"/>
      <c r="G11638" s="5"/>
    </row>
    <row r="11639" spans="1:7" s="15" customFormat="1" x14ac:dyDescent="0.15">
      <c r="A11639" s="5"/>
      <c r="B11639" s="15">
        <v>256</v>
      </c>
      <c r="C11639" s="18" t="str">
        <f>ABHgenotypeR_mem!D257</f>
        <v>dev.off()</v>
      </c>
      <c r="D11639" s="5"/>
      <c r="E11639" s="5"/>
      <c r="F11639" s="5"/>
      <c r="G11639" s="5"/>
    </row>
    <row r="11640" spans="1:7" s="15" customFormat="1" x14ac:dyDescent="0.15">
      <c r="A11640" s="5"/>
      <c r="B11640" s="15">
        <v>257</v>
      </c>
      <c r="C11640" s="18" t="str">
        <f>ABHgenotypeR_mem!D258</f>
        <v>rm(list=ls())</v>
      </c>
      <c r="D11640" s="5"/>
      <c r="E11640" s="5"/>
      <c r="F11640" s="5"/>
      <c r="G11640" s="5"/>
    </row>
    <row r="11641" spans="1:7" s="15" customFormat="1" x14ac:dyDescent="0.15">
      <c r="A11641" s="5"/>
      <c r="B11641" s="15">
        <v>258</v>
      </c>
      <c r="C11641" s="18" t="str">
        <f>ABHgenotypeR_mem!D259</f>
        <v>genotype &lt;- readABHgenotypes("C:/NGS/save/Genotype_csvs_mem.csv", "ShinanoGreen", "VI185_4", readPos=TRUE)</v>
      </c>
      <c r="D11641" s="5"/>
      <c r="E11641" s="5"/>
      <c r="F11641" s="5"/>
      <c r="G11641" s="5"/>
    </row>
    <row r="11642" spans="1:7" s="15" customFormat="1" x14ac:dyDescent="0.15">
      <c r="A11642" s="5"/>
      <c r="B11642" s="15">
        <v>259</v>
      </c>
      <c r="C11642" s="18" t="str">
        <f>ABHgenotypeR_mem!D260</f>
        <v>ErrCorr1 &lt;- correctStretches(genotype, maxHapLength = 1)</v>
      </c>
      <c r="D11642" s="5"/>
      <c r="E11642" s="5"/>
      <c r="F11642" s="5"/>
      <c r="G11642" s="5"/>
    </row>
    <row r="11643" spans="1:7" s="15" customFormat="1" x14ac:dyDescent="0.15">
      <c r="A11643" s="5"/>
      <c r="B11643" s="15">
        <v>260</v>
      </c>
      <c r="C11643" s="18" t="str">
        <f>ABHgenotypeR_mem!D261</f>
        <v>ErrCorr2 &lt;- correctUndercalledHets(ErrCorr1, maxHapLength = 1)</v>
      </c>
      <c r="D11643" s="5"/>
      <c r="E11643" s="5"/>
      <c r="F11643" s="5"/>
      <c r="G11643" s="5"/>
    </row>
    <row r="11644" spans="1:7" s="15" customFormat="1" x14ac:dyDescent="0.15">
      <c r="A11644" s="5"/>
      <c r="B11644" s="15">
        <v>261</v>
      </c>
      <c r="C11644" s="18" t="str">
        <f>ABHgenotypeR_mem!D262</f>
        <v>SUErrCorr3_1 &lt;- imputeByFlanks(ErrCorr2)</v>
      </c>
      <c r="D11644" s="5"/>
      <c r="E11644" s="5"/>
      <c r="F11644" s="5"/>
      <c r="G11644" s="5"/>
    </row>
    <row r="11645" spans="1:7" s="15" customFormat="1" x14ac:dyDescent="0.15">
      <c r="A11645" s="5"/>
      <c r="B11645" s="15">
        <v>262</v>
      </c>
      <c r="C11645" s="18" t="str">
        <f>ABHgenotypeR_mem!D263</f>
        <v>writeABHgenotypes(SUErrCorr3_1, outfile = "C:/NGS/save/Genotype_csvs_ABHgenotypeR1SU_mem.csv")</v>
      </c>
      <c r="D11645" s="5"/>
      <c r="E11645" s="5"/>
      <c r="F11645" s="5"/>
      <c r="G11645" s="5"/>
    </row>
    <row r="11646" spans="1:7" s="15" customFormat="1" x14ac:dyDescent="0.15">
      <c r="A11646" s="5"/>
      <c r="B11646" s="15">
        <v>263</v>
      </c>
      <c r="C11646" s="18" t="str">
        <f>ABHgenotypeR_mem!D264</f>
        <v>ErrCorr1 &lt;- correctStretches(genotype, maxHapLength = 2)</v>
      </c>
      <c r="D11646" s="5"/>
      <c r="E11646" s="5"/>
      <c r="F11646" s="5"/>
      <c r="G11646" s="5"/>
    </row>
    <row r="11647" spans="1:7" s="15" customFormat="1" x14ac:dyDescent="0.15">
      <c r="A11647" s="5"/>
      <c r="B11647" s="15">
        <v>264</v>
      </c>
      <c r="C11647" s="18" t="str">
        <f>ABHgenotypeR_mem!D265</f>
        <v>ErrCorr2 &lt;- correctUndercalledHets(ErrCorr1, maxHapLength = 2)</v>
      </c>
      <c r="D11647" s="5"/>
      <c r="E11647" s="5"/>
      <c r="F11647" s="5"/>
      <c r="G11647" s="5"/>
    </row>
    <row r="11648" spans="1:7" s="15" customFormat="1" x14ac:dyDescent="0.15">
      <c r="A11648" s="5"/>
      <c r="B11648" s="15">
        <v>265</v>
      </c>
      <c r="C11648" s="18" t="str">
        <f>ABHgenotypeR_mem!D266</f>
        <v>SUErrCorr3_2 &lt;- imputeByFlanks(ErrCorr2)</v>
      </c>
      <c r="D11648" s="5"/>
      <c r="E11648" s="5"/>
      <c r="F11648" s="5"/>
      <c r="G11648" s="5"/>
    </row>
    <row r="11649" spans="1:7" s="15" customFormat="1" x14ac:dyDescent="0.15">
      <c r="A11649" s="5"/>
      <c r="B11649" s="15">
        <v>266</v>
      </c>
      <c r="C11649" s="18" t="str">
        <f>ABHgenotypeR_mem!D267</f>
        <v>writeABHgenotypes(SUErrCorr3_2, outfile = "C:/NGS/save/Genotype_csvs_ABHgenotypeR2SU_mem.csv")</v>
      </c>
      <c r="D11649" s="5"/>
      <c r="E11649" s="5"/>
      <c r="F11649" s="5"/>
      <c r="G11649" s="5"/>
    </row>
    <row r="11650" spans="1:7" s="15" customFormat="1" x14ac:dyDescent="0.15">
      <c r="A11650" s="5"/>
      <c r="B11650" s="15">
        <v>267</v>
      </c>
      <c r="C11650" s="18" t="str">
        <f>ABHgenotypeR_mem!D268</f>
        <v>ErrCorr1 &lt;- correctStretches(genotype, maxHapLength = 3)</v>
      </c>
      <c r="D11650" s="5"/>
      <c r="E11650" s="5"/>
      <c r="F11650" s="5"/>
      <c r="G11650" s="5"/>
    </row>
    <row r="11651" spans="1:7" s="15" customFormat="1" x14ac:dyDescent="0.15">
      <c r="A11651" s="5"/>
      <c r="B11651" s="15">
        <v>268</v>
      </c>
      <c r="C11651" s="18" t="str">
        <f>ABHgenotypeR_mem!D269</f>
        <v>ErrCorr2 &lt;- correctUndercalledHets(ErrCorr1, maxHapLength = 3)</v>
      </c>
      <c r="D11651" s="5"/>
      <c r="E11651" s="5"/>
      <c r="F11651" s="5"/>
      <c r="G11651" s="5"/>
    </row>
    <row r="11652" spans="1:7" s="15" customFormat="1" x14ac:dyDescent="0.15">
      <c r="A11652" s="5"/>
      <c r="B11652" s="15">
        <v>269</v>
      </c>
      <c r="C11652" s="18" t="str">
        <f>ABHgenotypeR_mem!D270</f>
        <v>SUErrCorr3_3 &lt;- imputeByFlanks(ErrCorr2)</v>
      </c>
      <c r="D11652" s="5"/>
      <c r="E11652" s="5"/>
      <c r="F11652" s="5"/>
      <c r="G11652" s="5"/>
    </row>
    <row r="11653" spans="1:7" s="15" customFormat="1" x14ac:dyDescent="0.15">
      <c r="A11653" s="5"/>
      <c r="B11653" s="15">
        <v>270</v>
      </c>
      <c r="C11653" s="18" t="str">
        <f>ABHgenotypeR_mem!D271</f>
        <v>writeABHgenotypes(SUErrCorr3_3, outfile = "C:/NGS/save/Genotype_csvs_ABHgenotypeR3SU_mem.csv")</v>
      </c>
      <c r="D11653" s="5"/>
      <c r="E11653" s="5"/>
      <c r="F11653" s="5"/>
      <c r="G11653" s="5"/>
    </row>
    <row r="11654" spans="1:7" s="15" customFormat="1" x14ac:dyDescent="0.15">
      <c r="A11654" s="5"/>
      <c r="B11654" s="15">
        <v>271</v>
      </c>
      <c r="C11654" s="18" t="str">
        <f>ABHgenotypeR_mem!D272</f>
        <v>ErrCorr1 &lt;- correctStretches(genotype, maxHapLength = 4)</v>
      </c>
      <c r="D11654" s="5"/>
      <c r="E11654" s="5"/>
      <c r="F11654" s="5"/>
      <c r="G11654" s="5"/>
    </row>
    <row r="11655" spans="1:7" s="15" customFormat="1" x14ac:dyDescent="0.15">
      <c r="A11655" s="5"/>
      <c r="B11655" s="15">
        <v>272</v>
      </c>
      <c r="C11655" s="18" t="str">
        <f>ABHgenotypeR_mem!D273</f>
        <v>ErrCorr2 &lt;- correctUndercalledHets(ErrCorr1, maxHapLength = 4)</v>
      </c>
      <c r="D11655" s="5"/>
      <c r="E11655" s="5"/>
      <c r="F11655" s="5"/>
      <c r="G11655" s="5"/>
    </row>
    <row r="11656" spans="1:7" s="15" customFormat="1" x14ac:dyDescent="0.15">
      <c r="A11656" s="5"/>
      <c r="B11656" s="15">
        <v>273</v>
      </c>
      <c r="C11656" s="18" t="str">
        <f>ABHgenotypeR_mem!D274</f>
        <v>SUErrCorr3_4 &lt;- imputeByFlanks(ErrCorr2)</v>
      </c>
      <c r="D11656" s="5"/>
      <c r="E11656" s="5"/>
      <c r="F11656" s="5"/>
      <c r="G11656" s="5"/>
    </row>
    <row r="11657" spans="1:7" s="15" customFormat="1" x14ac:dyDescent="0.15">
      <c r="A11657" s="5"/>
      <c r="B11657" s="15">
        <v>274</v>
      </c>
      <c r="C11657" s="18" t="str">
        <f>ABHgenotypeR_mem!D275</f>
        <v>writeABHgenotypes(SUErrCorr3_4, outfile = "C:/NGS/save/Genotype_csvs_ABHgenotypeR4SU_mem.csv")</v>
      </c>
      <c r="D11657" s="5"/>
      <c r="E11657" s="5"/>
      <c r="F11657" s="5"/>
      <c r="G11657" s="5"/>
    </row>
    <row r="11658" spans="1:7" s="15" customFormat="1" x14ac:dyDescent="0.15">
      <c r="A11658" s="5"/>
      <c r="B11658" s="15">
        <v>275</v>
      </c>
      <c r="C11658" s="18" t="str">
        <f>ABHgenotypeR_mem!D276</f>
        <v>ErrCorr1 &lt;- correctStretches(genotype, maxHapLength = 5)</v>
      </c>
      <c r="D11658" s="5"/>
      <c r="E11658" s="5"/>
      <c r="F11658" s="5"/>
      <c r="G11658" s="5"/>
    </row>
    <row r="11659" spans="1:7" s="15" customFormat="1" x14ac:dyDescent="0.15">
      <c r="A11659" s="5"/>
      <c r="B11659" s="15">
        <v>276</v>
      </c>
      <c r="C11659" s="18" t="str">
        <f>ABHgenotypeR_mem!D277</f>
        <v>ErrCorr2 &lt;- correctUndercalledHets(ErrCorr1, maxHapLength = 5)</v>
      </c>
      <c r="D11659" s="5"/>
      <c r="E11659" s="5"/>
      <c r="F11659" s="5"/>
      <c r="G11659" s="5"/>
    </row>
    <row r="11660" spans="1:7" s="15" customFormat="1" x14ac:dyDescent="0.15">
      <c r="A11660" s="5"/>
      <c r="B11660" s="15">
        <v>277</v>
      </c>
      <c r="C11660" s="18" t="str">
        <f>ABHgenotypeR_mem!D278</f>
        <v>SUErrCorr3_5 &lt;- imputeByFlanks(ErrCorr2)</v>
      </c>
      <c r="D11660" s="5"/>
      <c r="E11660" s="5"/>
      <c r="F11660" s="5"/>
      <c r="G11660" s="5"/>
    </row>
    <row r="11661" spans="1:7" s="15" customFormat="1" x14ac:dyDescent="0.15">
      <c r="A11661" s="5"/>
      <c r="B11661" s="15">
        <v>278</v>
      </c>
      <c r="C11661" s="18" t="str">
        <f>ABHgenotypeR_mem!D279</f>
        <v>writeABHgenotypes(SUErrCorr3_5, outfile = "C:/NGS/save/Genotype_csvs_ABHgenotypeR5SU_mem.csv")</v>
      </c>
      <c r="D11661" s="5"/>
      <c r="E11661" s="5"/>
      <c r="F11661" s="5"/>
      <c r="G11661" s="5"/>
    </row>
    <row r="11662" spans="1:7" s="15" customFormat="1" x14ac:dyDescent="0.15">
      <c r="A11662" s="5"/>
      <c r="B11662" s="15">
        <v>279</v>
      </c>
      <c r="C11662" s="18" t="str">
        <f>ABHgenotypeR_mem!D280</f>
        <v>ErrCorr1 &lt;- correctStretches(genotype, maxHapLength = 6)</v>
      </c>
      <c r="D11662" s="5"/>
      <c r="E11662" s="5"/>
      <c r="F11662" s="5"/>
      <c r="G11662" s="5"/>
    </row>
    <row r="11663" spans="1:7" s="15" customFormat="1" x14ac:dyDescent="0.15">
      <c r="A11663" s="5"/>
      <c r="B11663" s="15">
        <v>280</v>
      </c>
      <c r="C11663" s="18" t="str">
        <f>ABHgenotypeR_mem!D281</f>
        <v>ErrCorr2 &lt;- correctUndercalledHets(ErrCorr1, maxHapLength = 6)</v>
      </c>
      <c r="D11663" s="5"/>
      <c r="E11663" s="5"/>
      <c r="F11663" s="5"/>
      <c r="G11663" s="5"/>
    </row>
    <row r="11664" spans="1:7" s="15" customFormat="1" x14ac:dyDescent="0.15">
      <c r="A11664" s="5"/>
      <c r="B11664" s="15">
        <v>281</v>
      </c>
      <c r="C11664" s="18" t="str">
        <f>ABHgenotypeR_mem!D282</f>
        <v>SUErrCorr3_6 &lt;- imputeByFlanks(ErrCorr2)</v>
      </c>
      <c r="D11664" s="5"/>
      <c r="E11664" s="5"/>
      <c r="F11664" s="5"/>
      <c r="G11664" s="5"/>
    </row>
    <row r="11665" spans="1:7" s="15" customFormat="1" x14ac:dyDescent="0.15">
      <c r="A11665" s="5"/>
      <c r="B11665" s="15">
        <v>282</v>
      </c>
      <c r="C11665" s="18" t="str">
        <f>ABHgenotypeR_mem!D283</f>
        <v>writeABHgenotypes(SUErrCorr3_6, outfile = "C:/NGS/save/Genotype_csvs_ABHgenotypeR6SU_mem.csv")</v>
      </c>
      <c r="D11665" s="5"/>
      <c r="E11665" s="5"/>
      <c r="F11665" s="5"/>
      <c r="G11665" s="5"/>
    </row>
    <row r="11666" spans="1:7" s="15" customFormat="1" x14ac:dyDescent="0.15">
      <c r="A11666" s="5"/>
      <c r="B11666" s="15">
        <v>283</v>
      </c>
      <c r="C11666" s="18" t="str">
        <f>ABHgenotypeR_mem!D284</f>
        <v>ErrCorr1 &lt;- correctStretches(genotype, maxHapLength = 7)</v>
      </c>
      <c r="D11666" s="5"/>
      <c r="E11666" s="5"/>
      <c r="F11666" s="5"/>
      <c r="G11666" s="5"/>
    </row>
    <row r="11667" spans="1:7" s="15" customFormat="1" x14ac:dyDescent="0.15">
      <c r="A11667" s="5"/>
      <c r="B11667" s="15">
        <v>284</v>
      </c>
      <c r="C11667" s="18" t="str">
        <f>ABHgenotypeR_mem!D285</f>
        <v>ErrCorr2 &lt;- correctUndercalledHets(ErrCorr1, maxHapLength = 7)</v>
      </c>
      <c r="D11667" s="5"/>
      <c r="E11667" s="5"/>
      <c r="F11667" s="5"/>
      <c r="G11667" s="5"/>
    </row>
    <row r="11668" spans="1:7" s="15" customFormat="1" x14ac:dyDescent="0.15">
      <c r="A11668" s="5"/>
      <c r="B11668" s="15">
        <v>285</v>
      </c>
      <c r="C11668" s="18" t="str">
        <f>ABHgenotypeR_mem!D286</f>
        <v>SUErrCorr3_7 &lt;- imputeByFlanks(ErrCorr2)</v>
      </c>
      <c r="D11668" s="5"/>
      <c r="E11668" s="5"/>
      <c r="F11668" s="5"/>
      <c r="G11668" s="5"/>
    </row>
    <row r="11669" spans="1:7" s="15" customFormat="1" x14ac:dyDescent="0.15">
      <c r="A11669" s="5"/>
      <c r="B11669" s="15">
        <v>286</v>
      </c>
      <c r="C11669" s="18" t="str">
        <f>ABHgenotypeR_mem!D287</f>
        <v>writeABHgenotypes(SUErrCorr3_7, outfile = "C:/NGS/save/Genotype_csvs_ABHgenotypeR7SU_mem.csv")</v>
      </c>
      <c r="D11669" s="5"/>
      <c r="E11669" s="5"/>
      <c r="F11669" s="5"/>
      <c r="G11669" s="5"/>
    </row>
    <row r="11670" spans="1:7" s="15" customFormat="1" x14ac:dyDescent="0.15">
      <c r="A11670" s="5"/>
      <c r="B11670" s="15">
        <v>287</v>
      </c>
      <c r="C11670" s="18" t="str">
        <f>ABHgenotypeR_mem!D288</f>
        <v>ErrCorr1 &lt;- correctStretches(genotype, maxHapLength = 8)</v>
      </c>
      <c r="D11670" s="5"/>
      <c r="E11670" s="5"/>
      <c r="F11670" s="5"/>
      <c r="G11670" s="5"/>
    </row>
    <row r="11671" spans="1:7" s="15" customFormat="1" x14ac:dyDescent="0.15">
      <c r="A11671" s="5"/>
      <c r="B11671" s="15">
        <v>288</v>
      </c>
      <c r="C11671" s="18" t="str">
        <f>ABHgenotypeR_mem!D289</f>
        <v>ErrCorr2 &lt;- correctUndercalledHets(ErrCorr1, maxHapLength = 8)</v>
      </c>
      <c r="D11671" s="5"/>
      <c r="E11671" s="5"/>
      <c r="F11671" s="5"/>
      <c r="G11671" s="5"/>
    </row>
    <row r="11672" spans="1:7" s="15" customFormat="1" x14ac:dyDescent="0.15">
      <c r="A11672" s="5"/>
      <c r="B11672" s="15">
        <v>289</v>
      </c>
      <c r="C11672" s="18" t="str">
        <f>ABHgenotypeR_mem!D290</f>
        <v>SUErrCorr3_8 &lt;- imputeByFlanks(ErrCorr2)</v>
      </c>
      <c r="D11672" s="5"/>
      <c r="E11672" s="5"/>
      <c r="F11672" s="5"/>
      <c r="G11672" s="5"/>
    </row>
    <row r="11673" spans="1:7" s="15" customFormat="1" x14ac:dyDescent="0.15">
      <c r="A11673" s="5"/>
      <c r="B11673" s="15">
        <v>290</v>
      </c>
      <c r="C11673" s="18" t="str">
        <f>ABHgenotypeR_mem!D291</f>
        <v>writeABHgenotypes(SUErrCorr3_8, outfile = "C:/NGS/save/Genotype_csvs_ABHgenotypeR8SU_mem.csv")</v>
      </c>
      <c r="D11673" s="5"/>
      <c r="E11673" s="5"/>
      <c r="F11673" s="5"/>
      <c r="G11673" s="5"/>
    </row>
    <row r="11674" spans="1:7" s="15" customFormat="1" x14ac:dyDescent="0.15">
      <c r="A11674" s="5"/>
      <c r="B11674" s="15">
        <v>291</v>
      </c>
      <c r="C11674" s="18" t="str">
        <f>ABHgenotypeR_mem!D292</f>
        <v>ErrCorr1 &lt;- correctStretches(genotype, maxHapLength = 9)</v>
      </c>
      <c r="D11674" s="5"/>
      <c r="E11674" s="5"/>
      <c r="F11674" s="5"/>
      <c r="G11674" s="5"/>
    </row>
    <row r="11675" spans="1:7" s="15" customFormat="1" x14ac:dyDescent="0.15">
      <c r="A11675" s="5"/>
      <c r="B11675" s="15">
        <v>292</v>
      </c>
      <c r="C11675" s="18" t="str">
        <f>ABHgenotypeR_mem!D293</f>
        <v>ErrCorr2 &lt;- correctUndercalledHets(ErrCorr1, maxHapLength = 9)</v>
      </c>
      <c r="D11675" s="5"/>
      <c r="E11675" s="5"/>
      <c r="F11675" s="5"/>
      <c r="G11675" s="5"/>
    </row>
    <row r="11676" spans="1:7" s="15" customFormat="1" x14ac:dyDescent="0.15">
      <c r="A11676" s="5"/>
      <c r="B11676" s="15">
        <v>293</v>
      </c>
      <c r="C11676" s="18" t="str">
        <f>ABHgenotypeR_mem!D294</f>
        <v>SUErrCorr3_9 &lt;- imputeByFlanks(ErrCorr2)</v>
      </c>
      <c r="D11676" s="5"/>
      <c r="E11676" s="5"/>
      <c r="F11676" s="5"/>
      <c r="G11676" s="5"/>
    </row>
    <row r="11677" spans="1:7" s="15" customFormat="1" x14ac:dyDescent="0.15">
      <c r="A11677" s="5"/>
      <c r="B11677" s="15">
        <v>294</v>
      </c>
      <c r="C11677" s="18" t="str">
        <f>ABHgenotypeR_mem!D295</f>
        <v>writeABHgenotypes(SUErrCorr3_9, outfile = "C:/NGS/save/Genotype_csvs_ABHgenotypeR9SU_mem.csv")</v>
      </c>
      <c r="D11677" s="5"/>
      <c r="E11677" s="5"/>
      <c r="F11677" s="5"/>
      <c r="G11677" s="5"/>
    </row>
    <row r="11678" spans="1:7" s="15" customFormat="1" x14ac:dyDescent="0.15">
      <c r="A11678" s="5"/>
      <c r="B11678" s="15">
        <v>295</v>
      </c>
      <c r="C11678" s="18" t="str">
        <f>ABHgenotypeR_mem!D296</f>
        <v>ErrCorr1 &lt;- correctStretches(genotype, maxHapLength = 10)</v>
      </c>
      <c r="D11678" s="5"/>
      <c r="E11678" s="5"/>
      <c r="F11678" s="5"/>
      <c r="G11678" s="5"/>
    </row>
    <row r="11679" spans="1:7" s="15" customFormat="1" x14ac:dyDescent="0.15">
      <c r="A11679" s="5"/>
      <c r="B11679" s="15">
        <v>296</v>
      </c>
      <c r="C11679" s="18" t="str">
        <f>ABHgenotypeR_mem!D297</f>
        <v>ErrCorr2 &lt;- correctUndercalledHets(ErrCorr1, maxHapLength = 10)</v>
      </c>
      <c r="D11679" s="5"/>
      <c r="E11679" s="5"/>
      <c r="F11679" s="5"/>
      <c r="G11679" s="5"/>
    </row>
    <row r="11680" spans="1:7" s="15" customFormat="1" x14ac:dyDescent="0.15">
      <c r="A11680" s="5"/>
      <c r="B11680" s="15">
        <v>297</v>
      </c>
      <c r="C11680" s="18" t="str">
        <f>ABHgenotypeR_mem!D298</f>
        <v>SUErrCorr3_10 &lt;- imputeByFlanks(ErrCorr2)</v>
      </c>
      <c r="D11680" s="5"/>
      <c r="E11680" s="5"/>
      <c r="F11680" s="5"/>
      <c r="G11680" s="5"/>
    </row>
    <row r="11681" spans="1:7" s="15" customFormat="1" x14ac:dyDescent="0.15">
      <c r="A11681" s="5"/>
      <c r="B11681" s="15">
        <v>298</v>
      </c>
      <c r="C11681" s="18" t="str">
        <f>ABHgenotypeR_mem!D299</f>
        <v>writeABHgenotypes(SUErrCorr3_10, outfile = "C:/NGS/save/Genotype_csvs_ABHgenotypeR10SU_mem.csv")</v>
      </c>
      <c r="D11681" s="5"/>
      <c r="E11681" s="5"/>
      <c r="F11681" s="5"/>
      <c r="G11681" s="5"/>
    </row>
    <row r="11682" spans="1:7" s="15" customFormat="1" x14ac:dyDescent="0.15">
      <c r="A11682" s="5"/>
      <c r="B11682" s="15">
        <v>299</v>
      </c>
      <c r="C11682" s="18" t="str">
        <f>ABHgenotypeR_mem!D300</f>
        <v>ErrCorr1 &lt;- correctUndercalledHets(genotype, maxHapLength = 1)</v>
      </c>
      <c r="D11682" s="5"/>
      <c r="E11682" s="5"/>
      <c r="F11682" s="5"/>
      <c r="G11682" s="5"/>
    </row>
    <row r="11683" spans="1:7" s="15" customFormat="1" x14ac:dyDescent="0.15">
      <c r="A11683" s="5"/>
      <c r="B11683" s="15">
        <v>300</v>
      </c>
      <c r="C11683" s="18" t="str">
        <f>ABHgenotypeR_mem!D301</f>
        <v>ErrCorr2 &lt;- correctStretches(ErrCorr1, maxHapLength = 1)</v>
      </c>
      <c r="D11683" s="5"/>
      <c r="E11683" s="5"/>
      <c r="F11683" s="5"/>
      <c r="G11683" s="5"/>
    </row>
    <row r="11684" spans="1:7" s="15" customFormat="1" x14ac:dyDescent="0.15">
      <c r="A11684" s="5"/>
      <c r="B11684" s="15">
        <v>301</v>
      </c>
      <c r="C11684" s="18" t="str">
        <f>ABHgenotypeR_mem!D302</f>
        <v>USErrCorr3_1 &lt;- imputeByFlanks(ErrCorr2)</v>
      </c>
      <c r="D11684" s="5"/>
      <c r="E11684" s="5"/>
      <c r="F11684" s="5"/>
      <c r="G11684" s="5"/>
    </row>
    <row r="11685" spans="1:7" s="15" customFormat="1" x14ac:dyDescent="0.15">
      <c r="A11685" s="5"/>
      <c r="B11685" s="15">
        <v>302</v>
      </c>
      <c r="C11685" s="18" t="str">
        <f>ABHgenotypeR_mem!D303</f>
        <v>writeABHgenotypes(USErrCorr3_1, outfile = "C:/NGS/save/Genotype_csvs_ABHgenotypeR1US_mem.csv")</v>
      </c>
      <c r="D11685" s="5"/>
      <c r="E11685" s="5"/>
      <c r="F11685" s="5"/>
      <c r="G11685" s="5"/>
    </row>
    <row r="11686" spans="1:7" s="15" customFormat="1" x14ac:dyDescent="0.15">
      <c r="A11686" s="5"/>
      <c r="B11686" s="15">
        <v>303</v>
      </c>
      <c r="C11686" s="18" t="str">
        <f>ABHgenotypeR_mem!D304</f>
        <v>ErrCorr1 &lt;- correctUndercalledHets(genotype, maxHapLength = 2)</v>
      </c>
      <c r="D11686" s="5"/>
      <c r="E11686" s="5"/>
      <c r="F11686" s="5"/>
      <c r="G11686" s="5"/>
    </row>
    <row r="11687" spans="1:7" s="15" customFormat="1" x14ac:dyDescent="0.15">
      <c r="A11687" s="5"/>
      <c r="B11687" s="15">
        <v>304</v>
      </c>
      <c r="C11687" s="18" t="str">
        <f>ABHgenotypeR_mem!D305</f>
        <v>ErrCorr2 &lt;- correctStretches(ErrCorr1, maxHapLength = 2)</v>
      </c>
      <c r="D11687" s="5"/>
      <c r="E11687" s="5"/>
      <c r="F11687" s="5"/>
      <c r="G11687" s="5"/>
    </row>
    <row r="11688" spans="1:7" s="15" customFormat="1" x14ac:dyDescent="0.15">
      <c r="A11688" s="5"/>
      <c r="B11688" s="15">
        <v>305</v>
      </c>
      <c r="C11688" s="18" t="str">
        <f>ABHgenotypeR_mem!D306</f>
        <v>USErrCorr3_2 &lt;- imputeByFlanks(ErrCorr2)</v>
      </c>
      <c r="D11688" s="5"/>
      <c r="E11688" s="5"/>
      <c r="F11688" s="5"/>
      <c r="G11688" s="5"/>
    </row>
    <row r="11689" spans="1:7" s="15" customFormat="1" x14ac:dyDescent="0.15">
      <c r="A11689" s="5"/>
      <c r="B11689" s="15">
        <v>306</v>
      </c>
      <c r="C11689" s="18" t="str">
        <f>ABHgenotypeR_mem!D307</f>
        <v>writeABHgenotypes(USErrCorr3_2, outfile = "C:/NGS/save/Genotype_csvs_ABHgenotypeR2US_mem.csv")</v>
      </c>
      <c r="D11689" s="5"/>
      <c r="E11689" s="5"/>
      <c r="F11689" s="5"/>
      <c r="G11689" s="5"/>
    </row>
    <row r="11690" spans="1:7" s="15" customFormat="1" x14ac:dyDescent="0.15">
      <c r="A11690" s="5"/>
      <c r="B11690" s="15">
        <v>307</v>
      </c>
      <c r="C11690" s="18" t="str">
        <f>ABHgenotypeR_mem!D308</f>
        <v>ErrCorr1 &lt;- correctUndercalledHets(genotype, maxHapLength = 3)</v>
      </c>
      <c r="D11690" s="5"/>
      <c r="E11690" s="5"/>
      <c r="F11690" s="5"/>
      <c r="G11690" s="5"/>
    </row>
    <row r="11691" spans="1:7" s="15" customFormat="1" x14ac:dyDescent="0.15">
      <c r="A11691" s="5"/>
      <c r="B11691" s="15">
        <v>308</v>
      </c>
      <c r="C11691" s="18" t="str">
        <f>ABHgenotypeR_mem!D309</f>
        <v>ErrCorr2 &lt;- correctStretches(ErrCorr1, maxHapLength = 3)</v>
      </c>
      <c r="D11691" s="5"/>
      <c r="E11691" s="5"/>
      <c r="F11691" s="5"/>
      <c r="G11691" s="5"/>
    </row>
    <row r="11692" spans="1:7" s="15" customFormat="1" x14ac:dyDescent="0.15">
      <c r="A11692" s="5"/>
      <c r="B11692" s="15">
        <v>309</v>
      </c>
      <c r="C11692" s="18" t="str">
        <f>ABHgenotypeR_mem!D310</f>
        <v>USErrCorr3_3 &lt;- imputeByFlanks(ErrCorr2)</v>
      </c>
      <c r="D11692" s="5"/>
      <c r="E11692" s="5"/>
      <c r="F11692" s="5"/>
      <c r="G11692" s="5"/>
    </row>
    <row r="11693" spans="1:7" s="15" customFormat="1" x14ac:dyDescent="0.15">
      <c r="A11693" s="5"/>
      <c r="B11693" s="15">
        <v>310</v>
      </c>
      <c r="C11693" s="18" t="str">
        <f>ABHgenotypeR_mem!D311</f>
        <v>writeABHgenotypes(USErrCorr3_3, outfile = "C:/NGS/save/Genotype_csvs_ABHgenotypeR3US_mem.csv")</v>
      </c>
      <c r="D11693" s="5"/>
      <c r="E11693" s="5"/>
      <c r="F11693" s="5"/>
      <c r="G11693" s="5"/>
    </row>
    <row r="11694" spans="1:7" s="15" customFormat="1" x14ac:dyDescent="0.15">
      <c r="A11694" s="5"/>
      <c r="B11694" s="15">
        <v>311</v>
      </c>
      <c r="C11694" s="18" t="str">
        <f>ABHgenotypeR_mem!D312</f>
        <v>ErrCorr1 &lt;- correctUndercalledHets(genotype, maxHapLength = 4)</v>
      </c>
      <c r="D11694" s="5"/>
      <c r="E11694" s="5"/>
      <c r="F11694" s="5"/>
      <c r="G11694" s="5"/>
    </row>
    <row r="11695" spans="1:7" s="15" customFormat="1" x14ac:dyDescent="0.15">
      <c r="A11695" s="5"/>
      <c r="B11695" s="15">
        <v>312</v>
      </c>
      <c r="C11695" s="18" t="str">
        <f>ABHgenotypeR_mem!D313</f>
        <v>ErrCorr2 &lt;- correctStretches(ErrCorr1, maxHapLength = 4)</v>
      </c>
      <c r="D11695" s="5"/>
      <c r="E11695" s="5"/>
      <c r="F11695" s="5"/>
      <c r="G11695" s="5"/>
    </row>
    <row r="11696" spans="1:7" s="15" customFormat="1" x14ac:dyDescent="0.15">
      <c r="A11696" s="5"/>
      <c r="B11696" s="15">
        <v>313</v>
      </c>
      <c r="C11696" s="18" t="str">
        <f>ABHgenotypeR_mem!D314</f>
        <v>USErrCorr3_4 &lt;- imputeByFlanks(ErrCorr2)</v>
      </c>
      <c r="D11696" s="5"/>
      <c r="E11696" s="5"/>
      <c r="F11696" s="5"/>
      <c r="G11696" s="5"/>
    </row>
    <row r="11697" spans="1:7" s="15" customFormat="1" x14ac:dyDescent="0.15">
      <c r="A11697" s="5"/>
      <c r="B11697" s="15">
        <v>314</v>
      </c>
      <c r="C11697" s="18" t="str">
        <f>ABHgenotypeR_mem!D315</f>
        <v>writeABHgenotypes(USErrCorr3_4, outfile = "C:/NGS/save/Genotype_csvs_ABHgenotypeR4US_mem.csv")</v>
      </c>
      <c r="D11697" s="5"/>
      <c r="E11697" s="5"/>
      <c r="F11697" s="5"/>
      <c r="G11697" s="5"/>
    </row>
    <row r="11698" spans="1:7" s="15" customFormat="1" x14ac:dyDescent="0.15">
      <c r="A11698" s="5"/>
      <c r="B11698" s="15">
        <v>315</v>
      </c>
      <c r="C11698" s="18" t="str">
        <f>ABHgenotypeR_mem!D316</f>
        <v>ErrCorr1 &lt;- correctUndercalledHets(genotype, maxHapLength = 5)</v>
      </c>
      <c r="D11698" s="5"/>
      <c r="E11698" s="5"/>
      <c r="F11698" s="5"/>
      <c r="G11698" s="5"/>
    </row>
    <row r="11699" spans="1:7" s="15" customFormat="1" x14ac:dyDescent="0.15">
      <c r="A11699" s="5"/>
      <c r="B11699" s="15">
        <v>316</v>
      </c>
      <c r="C11699" s="18" t="str">
        <f>ABHgenotypeR_mem!D317</f>
        <v>ErrCorr2 &lt;- correctStretches(ErrCorr1, maxHapLength = 5)</v>
      </c>
      <c r="D11699" s="5"/>
      <c r="E11699" s="5"/>
      <c r="F11699" s="5"/>
      <c r="G11699" s="5"/>
    </row>
    <row r="11700" spans="1:7" s="15" customFormat="1" x14ac:dyDescent="0.15">
      <c r="A11700" s="5"/>
      <c r="B11700" s="15">
        <v>317</v>
      </c>
      <c r="C11700" s="18" t="str">
        <f>ABHgenotypeR_mem!D318</f>
        <v>USErrCorr3_5 &lt;- imputeByFlanks(ErrCorr2)</v>
      </c>
      <c r="D11700" s="5"/>
      <c r="E11700" s="5"/>
      <c r="F11700" s="5"/>
      <c r="G11700" s="5"/>
    </row>
    <row r="11701" spans="1:7" s="15" customFormat="1" x14ac:dyDescent="0.15">
      <c r="A11701" s="5"/>
      <c r="B11701" s="15">
        <v>318</v>
      </c>
      <c r="C11701" s="18" t="str">
        <f>ABHgenotypeR_mem!D319</f>
        <v>writeABHgenotypes(USErrCorr3_5, outfile = "C:/NGS/save/Genotype_csvs_ABHgenotypeR5US_mem.csv")</v>
      </c>
      <c r="D11701" s="5"/>
      <c r="E11701" s="5"/>
      <c r="F11701" s="5"/>
      <c r="G11701" s="5"/>
    </row>
    <row r="11702" spans="1:7" s="15" customFormat="1" x14ac:dyDescent="0.15">
      <c r="A11702" s="5"/>
      <c r="B11702" s="15">
        <v>319</v>
      </c>
      <c r="C11702" s="18" t="str">
        <f>ABHgenotypeR_mem!D320</f>
        <v>ErrCorr1 &lt;- correctUndercalledHets(genotype, maxHapLength = 6)</v>
      </c>
      <c r="D11702" s="5"/>
      <c r="E11702" s="5"/>
      <c r="F11702" s="5"/>
      <c r="G11702" s="5"/>
    </row>
    <row r="11703" spans="1:7" s="15" customFormat="1" x14ac:dyDescent="0.15">
      <c r="A11703" s="5"/>
      <c r="B11703" s="15">
        <v>320</v>
      </c>
      <c r="C11703" s="18" t="str">
        <f>ABHgenotypeR_mem!D321</f>
        <v>ErrCorr2 &lt;- correctStretches(ErrCorr1, maxHapLength = 6)</v>
      </c>
      <c r="D11703" s="5"/>
      <c r="E11703" s="5"/>
      <c r="F11703" s="5"/>
      <c r="G11703" s="5"/>
    </row>
    <row r="11704" spans="1:7" s="15" customFormat="1" x14ac:dyDescent="0.15">
      <c r="A11704" s="5"/>
      <c r="B11704" s="15">
        <v>321</v>
      </c>
      <c r="C11704" s="18" t="str">
        <f>ABHgenotypeR_mem!D322</f>
        <v>USErrCorr3_6 &lt;- imputeByFlanks(ErrCorr2)</v>
      </c>
      <c r="D11704" s="5"/>
      <c r="E11704" s="5"/>
      <c r="F11704" s="5"/>
      <c r="G11704" s="5"/>
    </row>
    <row r="11705" spans="1:7" s="15" customFormat="1" x14ac:dyDescent="0.15">
      <c r="A11705" s="5"/>
      <c r="B11705" s="15">
        <v>322</v>
      </c>
      <c r="C11705" s="18" t="str">
        <f>ABHgenotypeR_mem!D323</f>
        <v>writeABHgenotypes(USErrCorr3_6, outfile = "C:/NGS/save/Genotype_csvs_ABHgenotypeR6US_mem.csv")</v>
      </c>
      <c r="D11705" s="5"/>
      <c r="E11705" s="5"/>
      <c r="F11705" s="5"/>
      <c r="G11705" s="5"/>
    </row>
    <row r="11706" spans="1:7" s="15" customFormat="1" x14ac:dyDescent="0.15">
      <c r="A11706" s="5"/>
      <c r="B11706" s="15">
        <v>323</v>
      </c>
      <c r="C11706" s="18" t="str">
        <f>ABHgenotypeR_mem!D324</f>
        <v>ErrCorr1 &lt;- correctUndercalledHets(genotype, maxHapLength = 7)</v>
      </c>
      <c r="D11706" s="5"/>
      <c r="E11706" s="5"/>
      <c r="F11706" s="5"/>
      <c r="G11706" s="5"/>
    </row>
    <row r="11707" spans="1:7" s="15" customFormat="1" x14ac:dyDescent="0.15">
      <c r="A11707" s="5"/>
      <c r="B11707" s="15">
        <v>324</v>
      </c>
      <c r="C11707" s="18" t="str">
        <f>ABHgenotypeR_mem!D325</f>
        <v>ErrCorr2 &lt;- correctStretches(ErrCorr1, maxHapLength = 7)</v>
      </c>
      <c r="D11707" s="5"/>
      <c r="E11707" s="5"/>
      <c r="F11707" s="5"/>
      <c r="G11707" s="5"/>
    </row>
    <row r="11708" spans="1:7" s="15" customFormat="1" x14ac:dyDescent="0.15">
      <c r="A11708" s="5"/>
      <c r="B11708" s="15">
        <v>325</v>
      </c>
      <c r="C11708" s="18" t="str">
        <f>ABHgenotypeR_mem!D326</f>
        <v>USErrCorr3_7 &lt;- imputeByFlanks(ErrCorr2)</v>
      </c>
      <c r="D11708" s="5"/>
      <c r="E11708" s="5"/>
      <c r="F11708" s="5"/>
      <c r="G11708" s="5"/>
    </row>
    <row r="11709" spans="1:7" s="15" customFormat="1" x14ac:dyDescent="0.15">
      <c r="A11709" s="5"/>
      <c r="B11709" s="15">
        <v>326</v>
      </c>
      <c r="C11709" s="18" t="str">
        <f>ABHgenotypeR_mem!D327</f>
        <v>writeABHgenotypes(USErrCorr3_7, outfile = "C:/NGS/save/Genotype_csvs_ABHgenotypeR7US_mem.csv")</v>
      </c>
      <c r="D11709" s="5"/>
      <c r="E11709" s="5"/>
      <c r="F11709" s="5"/>
      <c r="G11709" s="5"/>
    </row>
    <row r="11710" spans="1:7" s="15" customFormat="1" x14ac:dyDescent="0.15">
      <c r="A11710" s="5"/>
      <c r="B11710" s="15">
        <v>327</v>
      </c>
      <c r="C11710" s="18" t="str">
        <f>ABHgenotypeR_mem!D328</f>
        <v>ErrCorr1 &lt;- correctUndercalledHets(genotype, maxHapLength = 8)</v>
      </c>
      <c r="D11710" s="5"/>
      <c r="E11710" s="5"/>
      <c r="F11710" s="5"/>
      <c r="G11710" s="5"/>
    </row>
    <row r="11711" spans="1:7" s="15" customFormat="1" x14ac:dyDescent="0.15">
      <c r="A11711" s="5"/>
      <c r="B11711" s="15">
        <v>328</v>
      </c>
      <c r="C11711" s="18" t="str">
        <f>ABHgenotypeR_mem!D329</f>
        <v>ErrCorr2 &lt;- correctStretches(ErrCorr1, maxHapLength = 8)</v>
      </c>
      <c r="D11711" s="5"/>
      <c r="E11711" s="5"/>
      <c r="F11711" s="5"/>
      <c r="G11711" s="5"/>
    </row>
    <row r="11712" spans="1:7" s="15" customFormat="1" x14ac:dyDescent="0.15">
      <c r="A11712" s="5"/>
      <c r="B11712" s="15">
        <v>329</v>
      </c>
      <c r="C11712" s="18" t="str">
        <f>ABHgenotypeR_mem!D330</f>
        <v>USErrCorr3_8 &lt;- imputeByFlanks(ErrCorr2)</v>
      </c>
      <c r="D11712" s="5"/>
      <c r="E11712" s="5"/>
      <c r="F11712" s="5"/>
      <c r="G11712" s="5"/>
    </row>
    <row r="11713" spans="1:7" s="15" customFormat="1" x14ac:dyDescent="0.15">
      <c r="A11713" s="5"/>
      <c r="B11713" s="15">
        <v>330</v>
      </c>
      <c r="C11713" s="18" t="str">
        <f>ABHgenotypeR_mem!D331</f>
        <v>writeABHgenotypes(USErrCorr3_8, outfile = "C:/NGS/save/Genotype_csvs_ABHgenotypeR8US_mem.csv")</v>
      </c>
      <c r="D11713" s="5"/>
      <c r="E11713" s="5"/>
      <c r="F11713" s="5"/>
      <c r="G11713" s="5"/>
    </row>
    <row r="11714" spans="1:7" s="15" customFormat="1" x14ac:dyDescent="0.15">
      <c r="A11714" s="5"/>
      <c r="B11714" s="15">
        <v>331</v>
      </c>
      <c r="C11714" s="18" t="str">
        <f>ABHgenotypeR_mem!D332</f>
        <v>ErrCorr1 &lt;- correctUndercalledHets(genotype, maxHapLength = 9)</v>
      </c>
      <c r="D11714" s="5"/>
      <c r="E11714" s="5"/>
      <c r="F11714" s="5"/>
      <c r="G11714" s="5"/>
    </row>
    <row r="11715" spans="1:7" s="15" customFormat="1" x14ac:dyDescent="0.15">
      <c r="A11715" s="5"/>
      <c r="B11715" s="15">
        <v>332</v>
      </c>
      <c r="C11715" s="18" t="str">
        <f>ABHgenotypeR_mem!D333</f>
        <v>ErrCorr2 &lt;- correctStretches(ErrCorr1, maxHapLength = 9)</v>
      </c>
      <c r="D11715" s="5"/>
      <c r="E11715" s="5"/>
      <c r="F11715" s="5"/>
      <c r="G11715" s="5"/>
    </row>
    <row r="11716" spans="1:7" s="15" customFormat="1" x14ac:dyDescent="0.15">
      <c r="A11716" s="5"/>
      <c r="B11716" s="15">
        <v>333</v>
      </c>
      <c r="C11716" s="18" t="str">
        <f>ABHgenotypeR_mem!D334</f>
        <v>USErrCorr3_9 &lt;- imputeByFlanks(ErrCorr2)</v>
      </c>
      <c r="D11716" s="5"/>
      <c r="E11716" s="5"/>
      <c r="F11716" s="5"/>
      <c r="G11716" s="5"/>
    </row>
    <row r="11717" spans="1:7" s="15" customFormat="1" x14ac:dyDescent="0.15">
      <c r="A11717" s="5"/>
      <c r="B11717" s="15">
        <v>334</v>
      </c>
      <c r="C11717" s="18" t="str">
        <f>ABHgenotypeR_mem!D335</f>
        <v>writeABHgenotypes(USErrCorr3_9, outfile = "C:/NGS/save/Genotype_csvs_ABHgenotypeR9US_mem.csv")</v>
      </c>
      <c r="D11717" s="5"/>
      <c r="E11717" s="5"/>
      <c r="F11717" s="5"/>
      <c r="G11717" s="5"/>
    </row>
    <row r="11718" spans="1:7" s="15" customFormat="1" x14ac:dyDescent="0.15">
      <c r="A11718" s="5"/>
      <c r="B11718" s="15">
        <v>335</v>
      </c>
      <c r="C11718" s="18" t="str">
        <f>ABHgenotypeR_mem!D336</f>
        <v>ErrCorr1 &lt;- correctUndercalledHets(genotype, maxHapLength = 10)</v>
      </c>
      <c r="D11718" s="5"/>
      <c r="E11718" s="5"/>
      <c r="F11718" s="5"/>
      <c r="G11718" s="5"/>
    </row>
    <row r="11719" spans="1:7" s="15" customFormat="1" x14ac:dyDescent="0.15">
      <c r="A11719" s="5"/>
      <c r="B11719" s="15">
        <v>336</v>
      </c>
      <c r="C11719" s="18" t="str">
        <f>ABHgenotypeR_mem!D337</f>
        <v>ErrCorr2 &lt;- correctStretches(ErrCorr1, maxHapLength = 10)</v>
      </c>
      <c r="D11719" s="5"/>
      <c r="E11719" s="5"/>
      <c r="F11719" s="5"/>
      <c r="G11719" s="5"/>
    </row>
    <row r="11720" spans="1:7" s="15" customFormat="1" x14ac:dyDescent="0.15">
      <c r="A11720" s="5"/>
      <c r="B11720" s="15">
        <v>337</v>
      </c>
      <c r="C11720" s="18" t="str">
        <f>ABHgenotypeR_mem!D338</f>
        <v>USErrCorr3_10 &lt;- imputeByFlanks(ErrCorr2)</v>
      </c>
      <c r="D11720" s="5"/>
      <c r="E11720" s="5"/>
      <c r="F11720" s="5"/>
      <c r="G11720" s="5"/>
    </row>
    <row r="11721" spans="1:7" s="15" customFormat="1" x14ac:dyDescent="0.15">
      <c r="A11721" s="5"/>
      <c r="B11721" s="15">
        <v>338</v>
      </c>
      <c r="C11721" s="18" t="str">
        <f>ABHgenotypeR_mem!D339</f>
        <v>writeABHgenotypes(USErrCorr3_10, outfile = "C:/NGS/save/Genotype_csvs_ABHgenotypeR10US_mem.csv")</v>
      </c>
      <c r="D11721" s="5"/>
      <c r="E11721" s="5"/>
      <c r="F11721" s="5"/>
      <c r="G11721" s="5"/>
    </row>
    <row r="11722" spans="1:7" s="15" customFormat="1" x14ac:dyDescent="0.15">
      <c r="A11722" s="5"/>
      <c r="B11722" s="15">
        <v>339</v>
      </c>
      <c r="C11722" s="18" t="str">
        <f>ABHgenotypeR_mem!D340</f>
        <v>pdf("C:/NGS/save/Genotype_imges_PDF_files/Genotype_csvs_ABHgenotypeR1-10SUUS_mem_0.50.50.40.50.50.4.pdf")</v>
      </c>
      <c r="D11722" s="5"/>
      <c r="E11722" s="5"/>
      <c r="F11722" s="5"/>
      <c r="G11722" s="5"/>
    </row>
    <row r="11723" spans="1:7" s="15" customFormat="1" x14ac:dyDescent="0.15">
      <c r="A11723" s="5"/>
      <c r="B11723" s="15">
        <v>340</v>
      </c>
      <c r="C11723" s="18" t="str">
        <f>ABHgenotypeR_mem!D341</f>
        <v>text &lt;- {plot(rep(1,22), 1:22, xlim=c(0,4), ylim=c(22,1), xlab="", ylab="", main=paste("Table of contents"), xaxt = "n", yaxt = "n")</v>
      </c>
      <c r="D11723" s="5"/>
      <c r="E11723" s="5"/>
      <c r="F11723" s="5"/>
      <c r="G11723" s="5"/>
    </row>
    <row r="11724" spans="1:7" s="15" customFormat="1" x14ac:dyDescent="0.15">
      <c r="A11724" s="5"/>
      <c r="B11724" s="15">
        <v>341</v>
      </c>
      <c r="C11724" s="18" t="str">
        <f>ABHgenotypeR_mem!D342</f>
        <v>text(1.8,1,expression(paste("1/22    This page")))</v>
      </c>
      <c r="D11724" s="5"/>
      <c r="E11724" s="5"/>
      <c r="F11724" s="5"/>
      <c r="G11724" s="5"/>
    </row>
    <row r="11725" spans="1:7" s="15" customFormat="1" x14ac:dyDescent="0.15">
      <c r="A11725" s="5"/>
      <c r="B11725" s="15">
        <v>342</v>
      </c>
      <c r="C11725" s="18" t="str">
        <f>ABHgenotypeR_mem!D343</f>
        <v>text(2.44,2,expression(paste("2/22    Genotype_csvs(before collection)")))</v>
      </c>
      <c r="D11725" s="5"/>
      <c r="E11725" s="5"/>
      <c r="F11725" s="5"/>
      <c r="G11725" s="5"/>
    </row>
    <row r="11726" spans="1:7" s="15" customFormat="1" x14ac:dyDescent="0.15">
      <c r="A11726" s="5"/>
      <c r="B11726" s="15">
        <v>343</v>
      </c>
      <c r="C11726" s="18" t="str">
        <f>ABHgenotypeR_mem!D344</f>
        <v>text(1.65,3,expression(paste("3/22    1SU")))</v>
      </c>
      <c r="D11726" s="5"/>
      <c r="E11726" s="5"/>
      <c r="F11726" s="5"/>
      <c r="G11726" s="5"/>
    </row>
    <row r="11727" spans="1:7" s="15" customFormat="1" x14ac:dyDescent="0.15">
      <c r="A11727" s="5"/>
      <c r="B11727" s="15">
        <v>344</v>
      </c>
      <c r="C11727" s="18" t="str">
        <f>ABHgenotypeR_mem!D345</f>
        <v>text(1.65,4,expression(paste("4/22    2SU")))</v>
      </c>
      <c r="D11727" s="5"/>
      <c r="E11727" s="5"/>
      <c r="F11727" s="5"/>
      <c r="G11727" s="5"/>
    </row>
    <row r="11728" spans="1:7" s="15" customFormat="1" x14ac:dyDescent="0.15">
      <c r="A11728" s="5"/>
      <c r="B11728" s="15">
        <v>345</v>
      </c>
      <c r="C11728" s="18" t="str">
        <f>ABHgenotypeR_mem!D346</f>
        <v>text(1.65,5,expression(paste("5/22    3SU")))</v>
      </c>
      <c r="D11728" s="5"/>
      <c r="E11728" s="5"/>
      <c r="F11728" s="5"/>
      <c r="G11728" s="5"/>
    </row>
    <row r="11729" spans="1:7" s="15" customFormat="1" x14ac:dyDescent="0.15">
      <c r="A11729" s="5"/>
      <c r="B11729" s="15">
        <v>346</v>
      </c>
      <c r="C11729" s="18" t="str">
        <f>ABHgenotypeR_mem!D347</f>
        <v>text(1.65,6,expression(paste("6/22    4SU")))</v>
      </c>
      <c r="D11729" s="5"/>
      <c r="E11729" s="5"/>
      <c r="F11729" s="5"/>
      <c r="G11729" s="5"/>
    </row>
    <row r="11730" spans="1:7" s="15" customFormat="1" x14ac:dyDescent="0.15">
      <c r="A11730" s="5"/>
      <c r="B11730" s="15">
        <v>347</v>
      </c>
      <c r="C11730" s="18" t="str">
        <f>ABHgenotypeR_mem!D348</f>
        <v>text(1.65,7,expression(paste("7/22    5SU")))</v>
      </c>
      <c r="D11730" s="5"/>
      <c r="E11730" s="5"/>
      <c r="F11730" s="5"/>
      <c r="G11730" s="5"/>
    </row>
    <row r="11731" spans="1:7" s="15" customFormat="1" x14ac:dyDescent="0.15">
      <c r="A11731" s="5"/>
      <c r="B11731" s="15">
        <v>348</v>
      </c>
      <c r="C11731" s="18" t="str">
        <f>ABHgenotypeR_mem!D349</f>
        <v>text(1.65,8,expression(paste("8/22    6SU")))</v>
      </c>
      <c r="D11731" s="5"/>
      <c r="E11731" s="5"/>
      <c r="F11731" s="5"/>
      <c r="G11731" s="5"/>
    </row>
    <row r="11732" spans="1:7" s="15" customFormat="1" x14ac:dyDescent="0.15">
      <c r="A11732" s="5"/>
      <c r="B11732" s="15">
        <v>349</v>
      </c>
      <c r="C11732" s="18" t="str">
        <f>ABHgenotypeR_mem!D350</f>
        <v>text(1.65,9,expression(paste("9/22    7SU")))</v>
      </c>
      <c r="D11732" s="5"/>
      <c r="E11732" s="5"/>
      <c r="F11732" s="5"/>
      <c r="G11732" s="5"/>
    </row>
    <row r="11733" spans="1:7" s="15" customFormat="1" x14ac:dyDescent="0.15">
      <c r="A11733" s="5"/>
      <c r="B11733" s="15">
        <v>350</v>
      </c>
      <c r="C11733" s="18" t="str">
        <f>ABHgenotypeR_mem!D351</f>
        <v>text(1.62,10,expression(paste("10/22    8SU")))</v>
      </c>
      <c r="D11733" s="5"/>
      <c r="E11733" s="5"/>
      <c r="F11733" s="5"/>
      <c r="G11733" s="5"/>
    </row>
    <row r="11734" spans="1:7" s="15" customFormat="1" x14ac:dyDescent="0.15">
      <c r="A11734" s="5"/>
      <c r="B11734" s="15">
        <v>351</v>
      </c>
      <c r="C11734" s="18" t="str">
        <f>ABHgenotypeR_mem!D352</f>
        <v>text(1.62,11,expression(paste("11/22    9SU")))</v>
      </c>
      <c r="D11734" s="5"/>
      <c r="E11734" s="5"/>
      <c r="F11734" s="5"/>
      <c r="G11734" s="5"/>
    </row>
    <row r="11735" spans="1:7" s="15" customFormat="1" x14ac:dyDescent="0.15">
      <c r="A11735" s="5"/>
      <c r="B11735" s="15">
        <v>352</v>
      </c>
      <c r="C11735" s="18" t="str">
        <f>ABHgenotypeR_mem!D353</f>
        <v>text(1.62,12,expression(paste("12/22   10SU")))</v>
      </c>
      <c r="D11735" s="5"/>
      <c r="E11735" s="5"/>
      <c r="F11735" s="5"/>
      <c r="G11735" s="5"/>
    </row>
    <row r="11736" spans="1:7" s="15" customFormat="1" x14ac:dyDescent="0.15">
      <c r="A11736" s="5"/>
      <c r="B11736" s="15">
        <v>353</v>
      </c>
      <c r="C11736" s="18" t="str">
        <f>ABHgenotypeR_mem!D354</f>
        <v>text(1.6,13,expression(paste("13/22    1US")))</v>
      </c>
      <c r="D11736" s="5"/>
      <c r="E11736" s="5"/>
      <c r="F11736" s="5"/>
      <c r="G11736" s="5"/>
    </row>
    <row r="11737" spans="1:7" s="15" customFormat="1" x14ac:dyDescent="0.15">
      <c r="A11737" s="5"/>
      <c r="B11737" s="15">
        <v>354</v>
      </c>
      <c r="C11737" s="18" t="str">
        <f>ABHgenotypeR_mem!D355</f>
        <v>text(1.6,14,expression(paste("14/22    2US")))</v>
      </c>
      <c r="D11737" s="5"/>
      <c r="E11737" s="5"/>
      <c r="F11737" s="5"/>
      <c r="G11737" s="5"/>
    </row>
    <row r="11738" spans="1:7" s="15" customFormat="1" x14ac:dyDescent="0.15">
      <c r="A11738" s="5"/>
      <c r="B11738" s="15">
        <v>355</v>
      </c>
      <c r="C11738" s="18" t="str">
        <f>ABHgenotypeR_mem!D356</f>
        <v>text(1.6,15,expression(paste("15/22    3US")))</v>
      </c>
      <c r="D11738" s="5"/>
      <c r="E11738" s="5"/>
      <c r="F11738" s="5"/>
      <c r="G11738" s="5"/>
    </row>
    <row r="11739" spans="1:7" s="15" customFormat="1" x14ac:dyDescent="0.15">
      <c r="A11739" s="5"/>
      <c r="B11739" s="15">
        <v>356</v>
      </c>
      <c r="C11739" s="18" t="str">
        <f>ABHgenotypeR_mem!D357</f>
        <v>text(1.6,16,expression(paste("16/22    4US")))</v>
      </c>
      <c r="D11739" s="5"/>
      <c r="E11739" s="5"/>
      <c r="F11739" s="5"/>
      <c r="G11739" s="5"/>
    </row>
    <row r="11740" spans="1:7" s="15" customFormat="1" x14ac:dyDescent="0.15">
      <c r="A11740" s="5"/>
      <c r="B11740" s="15">
        <v>357</v>
      </c>
      <c r="C11740" s="18" t="str">
        <f>ABHgenotypeR_mem!D358</f>
        <v>text(1.6,17,expression(paste("17/22    5US")))</v>
      </c>
      <c r="D11740" s="5"/>
      <c r="E11740" s="5"/>
      <c r="F11740" s="5"/>
      <c r="G11740" s="5"/>
    </row>
    <row r="11741" spans="1:7" s="15" customFormat="1" x14ac:dyDescent="0.15">
      <c r="A11741" s="5"/>
      <c r="B11741" s="15">
        <v>358</v>
      </c>
      <c r="C11741" s="18" t="str">
        <f>ABHgenotypeR_mem!D359</f>
        <v>text(1.6,18,expression(paste("18/22    6US")))</v>
      </c>
      <c r="D11741" s="5"/>
      <c r="E11741" s="5"/>
      <c r="F11741" s="5"/>
      <c r="G11741" s="5"/>
    </row>
    <row r="11742" spans="1:7" s="15" customFormat="1" x14ac:dyDescent="0.15">
      <c r="A11742" s="5"/>
      <c r="B11742" s="15">
        <v>359</v>
      </c>
      <c r="C11742" s="18" t="str">
        <f>ABHgenotypeR_mem!D360</f>
        <v>text(1.6,19,expression(paste("19/22    7US")))</v>
      </c>
      <c r="D11742" s="5"/>
      <c r="E11742" s="5"/>
      <c r="F11742" s="5"/>
      <c r="G11742" s="5"/>
    </row>
    <row r="11743" spans="1:7" s="15" customFormat="1" x14ac:dyDescent="0.15">
      <c r="A11743" s="5"/>
      <c r="B11743" s="15">
        <v>360</v>
      </c>
      <c r="C11743" s="18" t="str">
        <f>ABHgenotypeR_mem!D361</f>
        <v>text(1.6,20,expression(paste("20/22    8US")))</v>
      </c>
      <c r="D11743" s="5"/>
      <c r="E11743" s="5"/>
      <c r="F11743" s="5"/>
      <c r="G11743" s="5"/>
    </row>
    <row r="11744" spans="1:7" s="15" customFormat="1" x14ac:dyDescent="0.15">
      <c r="A11744" s="5"/>
      <c r="B11744" s="15">
        <v>361</v>
      </c>
      <c r="C11744" s="18" t="str">
        <f>ABHgenotypeR_mem!D362</f>
        <v>text(1.6,21,expression(paste("21/22    9US")))</v>
      </c>
      <c r="D11744" s="5"/>
      <c r="E11744" s="5"/>
      <c r="F11744" s="5"/>
      <c r="G11744" s="5"/>
    </row>
    <row r="11745" spans="1:7" s="15" customFormat="1" x14ac:dyDescent="0.15">
      <c r="A11745" s="5"/>
      <c r="B11745" s="15">
        <v>362</v>
      </c>
      <c r="C11745" s="18" t="str">
        <f>ABHgenotypeR_mem!D363</f>
        <v>text(1.62,22,expression(paste("22/22   10US")))}</v>
      </c>
      <c r="D11745" s="5"/>
      <c r="E11745" s="5"/>
      <c r="F11745" s="5"/>
      <c r="G11745" s="5"/>
    </row>
    <row r="11746" spans="1:7" s="15" customFormat="1" x14ac:dyDescent="0.15">
      <c r="A11746" s="5"/>
      <c r="B11746" s="15">
        <v>363</v>
      </c>
      <c r="C11746" s="18" t="str">
        <f>ABHgenotypeR_mem!D364</f>
        <v>plotGenos(genotype)</v>
      </c>
      <c r="D11746" s="5"/>
      <c r="E11746" s="5"/>
      <c r="F11746" s="5"/>
      <c r="G11746" s="5"/>
    </row>
    <row r="11747" spans="1:7" s="15" customFormat="1" x14ac:dyDescent="0.15">
      <c r="A11747" s="5"/>
      <c r="B11747" s="15">
        <v>364</v>
      </c>
      <c r="C11747" s="18" t="str">
        <f>ABHgenotypeR_mem!D365</f>
        <v>plotGenos(SUErrCorr3_1)</v>
      </c>
      <c r="D11747" s="5"/>
      <c r="E11747" s="5"/>
      <c r="F11747" s="5"/>
      <c r="G11747" s="5"/>
    </row>
    <row r="11748" spans="1:7" s="15" customFormat="1" x14ac:dyDescent="0.15">
      <c r="A11748" s="5"/>
      <c r="B11748" s="15">
        <v>365</v>
      </c>
      <c r="C11748" s="18" t="str">
        <f>ABHgenotypeR_mem!D366</f>
        <v>plotGenos(SUErrCorr3_2)</v>
      </c>
      <c r="D11748" s="5"/>
      <c r="E11748" s="5"/>
      <c r="F11748" s="5"/>
      <c r="G11748" s="5"/>
    </row>
    <row r="11749" spans="1:7" s="15" customFormat="1" x14ac:dyDescent="0.15">
      <c r="A11749" s="5"/>
      <c r="B11749" s="15">
        <v>366</v>
      </c>
      <c r="C11749" s="18" t="str">
        <f>ABHgenotypeR_mem!D367</f>
        <v>plotGenos(SUErrCorr3_3)</v>
      </c>
      <c r="D11749" s="5"/>
      <c r="E11749" s="5"/>
      <c r="F11749" s="5"/>
      <c r="G11749" s="5"/>
    </row>
    <row r="11750" spans="1:7" s="15" customFormat="1" x14ac:dyDescent="0.15">
      <c r="A11750" s="5"/>
      <c r="B11750" s="15">
        <v>367</v>
      </c>
      <c r="C11750" s="18" t="str">
        <f>ABHgenotypeR_mem!D368</f>
        <v>plotGenos(SUErrCorr3_4)</v>
      </c>
      <c r="D11750" s="5"/>
      <c r="E11750" s="5"/>
      <c r="F11750" s="5"/>
      <c r="G11750" s="5"/>
    </row>
    <row r="11751" spans="1:7" s="15" customFormat="1" x14ac:dyDescent="0.15">
      <c r="A11751" s="5"/>
      <c r="B11751" s="15">
        <v>368</v>
      </c>
      <c r="C11751" s="18" t="str">
        <f>ABHgenotypeR_mem!D369</f>
        <v>plotGenos(SUErrCorr3_5)</v>
      </c>
      <c r="D11751" s="5"/>
      <c r="E11751" s="5"/>
      <c r="F11751" s="5"/>
      <c r="G11751" s="5"/>
    </row>
    <row r="11752" spans="1:7" s="15" customFormat="1" x14ac:dyDescent="0.15">
      <c r="A11752" s="5"/>
      <c r="B11752" s="15">
        <v>369</v>
      </c>
      <c r="C11752" s="18" t="str">
        <f>ABHgenotypeR_mem!D370</f>
        <v>plotGenos(SUErrCorr3_6)</v>
      </c>
      <c r="D11752" s="5"/>
      <c r="E11752" s="5"/>
      <c r="F11752" s="5"/>
      <c r="G11752" s="5"/>
    </row>
    <row r="11753" spans="1:7" s="15" customFormat="1" x14ac:dyDescent="0.15">
      <c r="A11753" s="5"/>
      <c r="B11753" s="15">
        <v>370</v>
      </c>
      <c r="C11753" s="18" t="str">
        <f>ABHgenotypeR_mem!D371</f>
        <v>plotGenos(SUErrCorr3_7)</v>
      </c>
      <c r="D11753" s="5"/>
      <c r="E11753" s="5"/>
      <c r="F11753" s="5"/>
      <c r="G11753" s="5"/>
    </row>
    <row r="11754" spans="1:7" s="15" customFormat="1" x14ac:dyDescent="0.15">
      <c r="A11754" s="5"/>
      <c r="B11754" s="15">
        <v>371</v>
      </c>
      <c r="C11754" s="18" t="str">
        <f>ABHgenotypeR_mem!D372</f>
        <v>plotGenos(SUErrCorr3_8)</v>
      </c>
      <c r="D11754" s="5"/>
      <c r="E11754" s="5"/>
      <c r="F11754" s="5"/>
      <c r="G11754" s="5"/>
    </row>
    <row r="11755" spans="1:7" s="15" customFormat="1" x14ac:dyDescent="0.15">
      <c r="A11755" s="5"/>
      <c r="B11755" s="15">
        <v>372</v>
      </c>
      <c r="C11755" s="18" t="str">
        <f>ABHgenotypeR_mem!D373</f>
        <v>plotGenos(SUErrCorr3_9)</v>
      </c>
      <c r="D11755" s="5"/>
      <c r="E11755" s="5"/>
      <c r="F11755" s="5"/>
      <c r="G11755" s="5"/>
    </row>
    <row r="11756" spans="1:7" s="15" customFormat="1" x14ac:dyDescent="0.15">
      <c r="A11756" s="5"/>
      <c r="B11756" s="15">
        <v>373</v>
      </c>
      <c r="C11756" s="18" t="str">
        <f>ABHgenotypeR_mem!D374</f>
        <v>plotGenos(SUErrCorr3_10)</v>
      </c>
      <c r="D11756" s="5"/>
      <c r="E11756" s="5"/>
      <c r="F11756" s="5"/>
      <c r="G11756" s="5"/>
    </row>
    <row r="11757" spans="1:7" s="15" customFormat="1" x14ac:dyDescent="0.15">
      <c r="A11757" s="5"/>
      <c r="B11757" s="15">
        <v>374</v>
      </c>
      <c r="C11757" s="18" t="str">
        <f>ABHgenotypeR_mem!D375</f>
        <v>plotGenos(USErrCorr3_1)</v>
      </c>
      <c r="D11757" s="5"/>
      <c r="E11757" s="5"/>
      <c r="F11757" s="5"/>
      <c r="G11757" s="5"/>
    </row>
    <row r="11758" spans="1:7" s="15" customFormat="1" x14ac:dyDescent="0.15">
      <c r="A11758" s="5"/>
      <c r="B11758" s="15">
        <v>375</v>
      </c>
      <c r="C11758" s="18" t="str">
        <f>ABHgenotypeR_mem!D376</f>
        <v>plotGenos(USErrCorr3_2)</v>
      </c>
      <c r="D11758" s="5"/>
      <c r="E11758" s="5"/>
      <c r="F11758" s="5"/>
      <c r="G11758" s="5"/>
    </row>
    <row r="11759" spans="1:7" s="15" customFormat="1" x14ac:dyDescent="0.15">
      <c r="A11759" s="5"/>
      <c r="B11759" s="15">
        <v>376</v>
      </c>
      <c r="C11759" s="18" t="str">
        <f>ABHgenotypeR_mem!D377</f>
        <v>plotGenos(USErrCorr3_3)</v>
      </c>
      <c r="D11759" s="5"/>
      <c r="E11759" s="5"/>
      <c r="F11759" s="5"/>
      <c r="G11759" s="5"/>
    </row>
    <row r="11760" spans="1:7" s="15" customFormat="1" x14ac:dyDescent="0.15">
      <c r="A11760" s="5"/>
      <c r="B11760" s="15">
        <v>377</v>
      </c>
      <c r="C11760" s="18" t="str">
        <f>ABHgenotypeR_mem!D378</f>
        <v>plotGenos(USErrCorr3_4)</v>
      </c>
      <c r="D11760" s="5"/>
      <c r="E11760" s="5"/>
      <c r="F11760" s="5"/>
      <c r="G11760" s="5"/>
    </row>
    <row r="11761" spans="1:7" s="15" customFormat="1" x14ac:dyDescent="0.15">
      <c r="A11761" s="5"/>
      <c r="B11761" s="15">
        <v>378</v>
      </c>
      <c r="C11761" s="18" t="str">
        <f>ABHgenotypeR_mem!D379</f>
        <v>plotGenos(USErrCorr3_5)</v>
      </c>
      <c r="D11761" s="5"/>
      <c r="E11761" s="5"/>
      <c r="F11761" s="5"/>
      <c r="G11761" s="5"/>
    </row>
    <row r="11762" spans="1:7" s="15" customFormat="1" x14ac:dyDescent="0.15">
      <c r="A11762" s="5"/>
      <c r="B11762" s="15">
        <v>379</v>
      </c>
      <c r="C11762" s="18" t="str">
        <f>ABHgenotypeR_mem!D380</f>
        <v>plotGenos(USErrCorr3_6)</v>
      </c>
      <c r="D11762" s="5"/>
      <c r="E11762" s="5"/>
      <c r="F11762" s="5"/>
      <c r="G11762" s="5"/>
    </row>
    <row r="11763" spans="1:7" s="15" customFormat="1" x14ac:dyDescent="0.15">
      <c r="A11763" s="5"/>
      <c r="B11763" s="15">
        <v>380</v>
      </c>
      <c r="C11763" s="18" t="str">
        <f>ABHgenotypeR_mem!D381</f>
        <v>plotGenos(USErrCorr3_7)</v>
      </c>
      <c r="D11763" s="5"/>
      <c r="E11763" s="5"/>
      <c r="F11763" s="5"/>
      <c r="G11763" s="5"/>
    </row>
    <row r="11764" spans="1:7" s="15" customFormat="1" x14ac:dyDescent="0.15">
      <c r="A11764" s="5"/>
      <c r="B11764" s="15">
        <v>381</v>
      </c>
      <c r="C11764" s="18" t="str">
        <f>ABHgenotypeR_mem!D382</f>
        <v>plotGenos(USErrCorr3_8)</v>
      </c>
      <c r="D11764" s="5"/>
      <c r="E11764" s="5"/>
      <c r="F11764" s="5"/>
      <c r="G11764" s="5"/>
    </row>
    <row r="11765" spans="1:7" s="15" customFormat="1" x14ac:dyDescent="0.15">
      <c r="A11765" s="5"/>
      <c r="B11765" s="15">
        <v>382</v>
      </c>
      <c r="C11765" s="18" t="str">
        <f>ABHgenotypeR_mem!D383</f>
        <v>plotGenos(USErrCorr3_9)</v>
      </c>
      <c r="D11765" s="5"/>
      <c r="E11765" s="5"/>
      <c r="F11765" s="5"/>
      <c r="G11765" s="5"/>
    </row>
    <row r="11766" spans="1:7" s="15" customFormat="1" x14ac:dyDescent="0.15">
      <c r="A11766" s="5"/>
      <c r="B11766" s="15">
        <v>383</v>
      </c>
      <c r="C11766" s="18" t="str">
        <f>ABHgenotypeR_mem!D384</f>
        <v>plotGenos(USErrCorr3_10)</v>
      </c>
      <c r="D11766" s="5"/>
      <c r="E11766" s="5"/>
      <c r="F11766" s="5"/>
      <c r="G11766" s="5"/>
    </row>
    <row r="11767" spans="1:7" s="15" customFormat="1" x14ac:dyDescent="0.15">
      <c r="A11767" s="5"/>
      <c r="B11767" s="15">
        <v>384</v>
      </c>
      <c r="C11767" s="18" t="str">
        <f>ABHgenotypeR_mem!D385</f>
        <v>dev.off()</v>
      </c>
      <c r="D11767" s="5"/>
      <c r="E11767" s="5"/>
      <c r="F11767" s="5"/>
      <c r="G11767" s="5"/>
    </row>
    <row r="11768" spans="1:7" x14ac:dyDescent="0.15">
      <c r="C11768" s="18" t="s">
        <v>860</v>
      </c>
    </row>
    <row r="11769" spans="1:7" x14ac:dyDescent="0.15">
      <c r="A11769" s="5" t="s">
        <v>864</v>
      </c>
      <c r="B11769" s="15">
        <v>1</v>
      </c>
      <c r="C11769" s="18" t="str">
        <f>'Genotype script(tagcount)mem_60'!D2</f>
        <v>library(data.table)</v>
      </c>
    </row>
    <row r="11770" spans="1:7" x14ac:dyDescent="0.15">
      <c r="B11770" s="15">
        <v>2</v>
      </c>
      <c r="C11770" s="18" t="str">
        <f>'Genotype script(tagcount)mem_60'!D3</f>
        <v>genotypingSum &lt;- fread("C:/NGS/save/parent/mappinggenotypelist_mem_60.csv", header=TRUE)</v>
      </c>
    </row>
    <row r="11771" spans="1:7" x14ac:dyDescent="0.15">
      <c r="B11771" s="15">
        <v>3</v>
      </c>
      <c r="C11771" s="18" t="str">
        <f>'Genotype script(tagcount)mem_60'!D4</f>
        <v>genotype&lt;- c("tags","freq")</v>
      </c>
    </row>
    <row r="11772" spans="1:7" x14ac:dyDescent="0.15">
      <c r="B11772" s="15">
        <v>4</v>
      </c>
      <c r="C11772" s="18" t="str">
        <f>'Genotype script(tagcount)mem_60'!D5</f>
        <v>dataP1csv &lt;- fread("C:/NGS/save/parent/P1unique_tag.csv", header=F, col.names=genotype)</v>
      </c>
    </row>
    <row r="11773" spans="1:7" x14ac:dyDescent="0.15">
      <c r="B11773" s="15">
        <v>5</v>
      </c>
      <c r="C11773" s="18" t="str">
        <f>'Genotype script(tagcount)mem_60'!D6</f>
        <v>system.time(write.csv(dataP1csv[match(genotypingSum$tags, dataP1csv$tags),2], file="C:/NGS/save/parent/ShinanoGreen.tagcountmatchindex.csv", row.names = F))</v>
      </c>
    </row>
    <row r="11774" spans="1:7" x14ac:dyDescent="0.15">
      <c r="B11774" s="15">
        <v>6</v>
      </c>
      <c r="C11774" s="18" t="str">
        <f>'Genotype script(tagcount)mem_60'!D7</f>
        <v>genotypingP1 &lt;- fread("C:/NGS/save/parent/ShinanoGreen.tagcountmatchindex.csv", col.names = c("ShinanoGreen"))</v>
      </c>
    </row>
    <row r="11775" spans="1:7" x14ac:dyDescent="0.15">
      <c r="B11775" s="15">
        <v>7</v>
      </c>
      <c r="C11775" s="18" t="str">
        <f>'Genotype script(tagcount)mem_60'!D8</f>
        <v>genotypingSum &lt;- cbind(genotypingSum, genotypingP1)</v>
      </c>
    </row>
    <row r="11776" spans="1:7" x14ac:dyDescent="0.15">
      <c r="B11776" s="15">
        <v>8</v>
      </c>
      <c r="C11776" s="18" t="str">
        <f>'Genotype script(tagcount)mem_60'!D9</f>
        <v>dataP2csv &lt;- fread("C:/NGS/save/parent/P2unique_tag.csv", header=F, col.names=genotype)</v>
      </c>
    </row>
    <row r="11777" spans="2:3" customFormat="1" x14ac:dyDescent="0.15">
      <c r="B11777" s="15">
        <v>9</v>
      </c>
      <c r="C11777" s="18" t="str">
        <f>'Genotype script(tagcount)mem_60'!D10</f>
        <v>system.time(write.csv(dataP2csv[match(genotypingSum$tags, dataP2csv$tags),2], file="C:/NGS/save/parent/VI185_4.tagcountmatchindex.csv", row.names = F))</v>
      </c>
    </row>
    <row r="11778" spans="2:3" customFormat="1" x14ac:dyDescent="0.15">
      <c r="B11778" s="15">
        <v>10</v>
      </c>
      <c r="C11778" s="18" t="str">
        <f>'Genotype script(tagcount)mem_60'!D11</f>
        <v>genotypingP2 &lt;- fread("C:/NGS/save/parent/VI185_4.tagcountmatchindex.csv", col.names = c("VI185_4"))</v>
      </c>
    </row>
    <row r="11779" spans="2:3" customFormat="1" x14ac:dyDescent="0.15">
      <c r="B11779" s="15">
        <v>11</v>
      </c>
      <c r="C11779" s="18" t="str">
        <f>'Genotype script(tagcount)mem_60'!D12</f>
        <v>genotypingSum &lt;- cbind(genotypingSum, genotypingP2)</v>
      </c>
    </row>
    <row r="11780" spans="2:3" customFormat="1" x14ac:dyDescent="0.15">
      <c r="B11780" s="15">
        <v>12</v>
      </c>
      <c r="C11780" s="18" t="str">
        <f>'Genotype script(tagcount)mem_60'!D13</f>
        <v>write.csv((genotypingSum), file="C:/NGS/save/parent/genotypingSum_P1P2_mem_60.csv", row.names = F)</v>
      </c>
    </row>
    <row r="11781" spans="2:3" customFormat="1" x14ac:dyDescent="0.15">
      <c r="B11781" s="15">
        <v>13</v>
      </c>
      <c r="C11781" s="18" t="str">
        <f>'Genotype script(tagcount)mem_60'!D14</f>
        <v>rm(dataP1csv)</v>
      </c>
    </row>
    <row r="11782" spans="2:3" customFormat="1" x14ac:dyDescent="0.15">
      <c r="B11782" s="15">
        <v>14</v>
      </c>
      <c r="C11782" s="18" t="str">
        <f>'Genotype script(tagcount)mem_60'!D15</f>
        <v>rm(genotypingP1)</v>
      </c>
    </row>
    <row r="11783" spans="2:3" customFormat="1" x14ac:dyDescent="0.15">
      <c r="B11783" s="15">
        <v>15</v>
      </c>
      <c r="C11783" s="18" t="str">
        <f>'Genotype script(tagcount)mem_60'!D16</f>
        <v>rm(dataP2csv)</v>
      </c>
    </row>
    <row r="11784" spans="2:3" customFormat="1" x14ac:dyDescent="0.15">
      <c r="B11784" s="15">
        <v>16</v>
      </c>
      <c r="C11784" s="18" t="str">
        <f>'Genotype script(tagcount)mem_60'!D17</f>
        <v>rm(genotypingP2)</v>
      </c>
    </row>
    <row r="11785" spans="2:3" customFormat="1" x14ac:dyDescent="0.15">
      <c r="B11785" s="15">
        <v>17</v>
      </c>
      <c r="C11785" s="18" t="str">
        <f>'Genotype script(tagcount)mem_60'!D18</f>
        <v>genotypingdata &lt;- fread("C:/NGS/save/NGS0_01.tagcount", header=F, col.names=genotype)</v>
      </c>
    </row>
    <row r="11786" spans="2:3" customFormat="1" x14ac:dyDescent="0.15">
      <c r="B11786" s="15">
        <v>18</v>
      </c>
      <c r="C11786" s="18" t="str">
        <f>'Genotype script(tagcount)mem_60'!D19</f>
        <v>system.time(write.csv(genotypingdata[match(genotypingSum$tags, genotypingdata$tags),2], file="C:/NGS/save/NGS0_01.tagcountmatchindex.csv", row.names = F))</v>
      </c>
    </row>
    <row r="11787" spans="2:3" customFormat="1" x14ac:dyDescent="0.15">
      <c r="B11787" s="15">
        <v>19</v>
      </c>
      <c r="C11787" s="18" t="str">
        <f>'Genotype script(tagcount)mem_60'!D20</f>
        <v>genotypingdata&lt;- fread("C:/NGS/save/NGS0_01.tagcountmatchindex.csv", col.names = c("NGS0_01"))</v>
      </c>
    </row>
    <row r="11788" spans="2:3" customFormat="1" x14ac:dyDescent="0.15">
      <c r="B11788" s="15">
        <v>20</v>
      </c>
      <c r="C11788" s="18" t="str">
        <f>'Genotype script(tagcount)mem_60'!D21</f>
        <v>genotypingSum &lt;- cbind(genotypingSum, genotypingdata)</v>
      </c>
    </row>
    <row r="11789" spans="2:3" customFormat="1" x14ac:dyDescent="0.15">
      <c r="B11789" s="15">
        <v>21</v>
      </c>
      <c r="C11789" s="18" t="str">
        <f>'Genotype script(tagcount)mem_60'!D22</f>
        <v>rm(genotypingdata)</v>
      </c>
    </row>
    <row r="11790" spans="2:3" customFormat="1" x14ac:dyDescent="0.15">
      <c r="B11790" s="15">
        <v>22</v>
      </c>
      <c r="C11790" s="18" t="str">
        <f>'Genotype script(tagcount)mem_60'!D23</f>
        <v>genotypingdata &lt;- fread("C:/NGS/save/NGS0_02.tagcount", header=F, col.names=genotype)</v>
      </c>
    </row>
    <row r="11791" spans="2:3" customFormat="1" x14ac:dyDescent="0.15">
      <c r="B11791" s="15">
        <v>23</v>
      </c>
      <c r="C11791" s="18" t="str">
        <f>'Genotype script(tagcount)mem_60'!D24</f>
        <v>system.time(write.csv(genotypingdata[match(genotypingSum$tags, genotypingdata$tags),2], file="C:/NGS/save/NGS0_02.tagcountmatchindex.csv", row.names = F))</v>
      </c>
    </row>
    <row r="11792" spans="2:3" customFormat="1" x14ac:dyDescent="0.15">
      <c r="B11792" s="15">
        <v>24</v>
      </c>
      <c r="C11792" s="18" t="str">
        <f>'Genotype script(tagcount)mem_60'!D25</f>
        <v>genotypingdata&lt;- fread("C:/NGS/save/NGS0_02.tagcountmatchindex.csv", col.names = c("NGS0_02"))</v>
      </c>
    </row>
    <row r="11793" spans="2:3" customFormat="1" x14ac:dyDescent="0.15">
      <c r="B11793" s="15">
        <v>25</v>
      </c>
      <c r="C11793" s="18" t="str">
        <f>'Genotype script(tagcount)mem_60'!D26</f>
        <v>genotypingSum &lt;- cbind(genotypingSum, genotypingdata)</v>
      </c>
    </row>
    <row r="11794" spans="2:3" customFormat="1" x14ac:dyDescent="0.15">
      <c r="B11794" s="15">
        <v>26</v>
      </c>
      <c r="C11794" s="18" t="str">
        <f>'Genotype script(tagcount)mem_60'!D27</f>
        <v>rm(genotypingdata)</v>
      </c>
    </row>
    <row r="11795" spans="2:3" customFormat="1" x14ac:dyDescent="0.15">
      <c r="B11795" s="15">
        <v>27</v>
      </c>
      <c r="C11795" s="18" t="str">
        <f>'Genotype script(tagcount)mem_60'!D28</f>
        <v>genotypingdata &lt;- fread("C:/NGS/save/NGS0_03.tagcount", header=F, col.names=genotype)</v>
      </c>
    </row>
    <row r="11796" spans="2:3" customFormat="1" x14ac:dyDescent="0.15">
      <c r="B11796" s="15">
        <v>28</v>
      </c>
      <c r="C11796" s="18" t="str">
        <f>'Genotype script(tagcount)mem_60'!D29</f>
        <v>system.time(write.csv(genotypingdata[match(genotypingSum$tags, genotypingdata$tags),2], file="C:/NGS/save/NGS0_03.tagcountmatchindex.csv", row.names = F))</v>
      </c>
    </row>
    <row r="11797" spans="2:3" customFormat="1" x14ac:dyDescent="0.15">
      <c r="B11797" s="15">
        <v>29</v>
      </c>
      <c r="C11797" s="18" t="str">
        <f>'Genotype script(tagcount)mem_60'!D30</f>
        <v>genotypingdata&lt;- fread("C:/NGS/save/NGS0_03.tagcountmatchindex.csv", col.names = c("NGS0_03"))</v>
      </c>
    </row>
    <row r="11798" spans="2:3" customFormat="1" x14ac:dyDescent="0.15">
      <c r="B11798" s="15">
        <v>30</v>
      </c>
      <c r="C11798" s="18" t="str">
        <f>'Genotype script(tagcount)mem_60'!D31</f>
        <v>genotypingSum &lt;- cbind(genotypingSum, genotypingdata)</v>
      </c>
    </row>
    <row r="11799" spans="2:3" customFormat="1" x14ac:dyDescent="0.15">
      <c r="B11799" s="15">
        <v>31</v>
      </c>
      <c r="C11799" s="18" t="str">
        <f>'Genotype script(tagcount)mem_60'!D32</f>
        <v>rm(genotypingdata)</v>
      </c>
    </row>
    <row r="11800" spans="2:3" customFormat="1" x14ac:dyDescent="0.15">
      <c r="B11800" s="15">
        <v>32</v>
      </c>
      <c r="C11800" s="18" t="str">
        <f>'Genotype script(tagcount)mem_60'!D33</f>
        <v>genotypingdata &lt;- fread("C:/NGS/save/NGS0_04.tagcount", header=F, col.names=genotype)</v>
      </c>
    </row>
    <row r="11801" spans="2:3" customFormat="1" x14ac:dyDescent="0.15">
      <c r="B11801" s="15">
        <v>33</v>
      </c>
      <c r="C11801" s="18" t="str">
        <f>'Genotype script(tagcount)mem_60'!D34</f>
        <v>system.time(write.csv(genotypingdata[match(genotypingSum$tags, genotypingdata$tags),2], file="C:/NGS/save/NGS0_04.tagcountmatchindex.csv", row.names = F))</v>
      </c>
    </row>
    <row r="11802" spans="2:3" customFormat="1" x14ac:dyDescent="0.15">
      <c r="B11802" s="15">
        <v>34</v>
      </c>
      <c r="C11802" s="18" t="str">
        <f>'Genotype script(tagcount)mem_60'!D35</f>
        <v>genotypingdata&lt;- fread("C:/NGS/save/NGS0_04.tagcountmatchindex.csv", col.names = c("NGS0_04"))</v>
      </c>
    </row>
    <row r="11803" spans="2:3" customFormat="1" x14ac:dyDescent="0.15">
      <c r="B11803" s="15">
        <v>35</v>
      </c>
      <c r="C11803" s="18" t="str">
        <f>'Genotype script(tagcount)mem_60'!D36</f>
        <v>genotypingSum &lt;- cbind(genotypingSum, genotypingdata)</v>
      </c>
    </row>
    <row r="11804" spans="2:3" customFormat="1" x14ac:dyDescent="0.15">
      <c r="B11804" s="15">
        <v>36</v>
      </c>
      <c r="C11804" s="18" t="str">
        <f>'Genotype script(tagcount)mem_60'!D37</f>
        <v>rm(genotypingdata)</v>
      </c>
    </row>
    <row r="11805" spans="2:3" customFormat="1" x14ac:dyDescent="0.15">
      <c r="B11805" s="15">
        <v>37</v>
      </c>
      <c r="C11805" s="18" t="str">
        <f>'Genotype script(tagcount)mem_60'!D38</f>
        <v>genotypingdata &lt;- fread("C:/NGS/save/NGS0_05.tagcount", header=F, col.names=genotype)</v>
      </c>
    </row>
    <row r="11806" spans="2:3" customFormat="1" x14ac:dyDescent="0.15">
      <c r="B11806" s="15">
        <v>38</v>
      </c>
      <c r="C11806" s="18" t="str">
        <f>'Genotype script(tagcount)mem_60'!D39</f>
        <v>system.time(write.csv(genotypingdata[match(genotypingSum$tags, genotypingdata$tags),2], file="C:/NGS/save/NGS0_05.tagcountmatchindex.csv", row.names = F))</v>
      </c>
    </row>
    <row r="11807" spans="2:3" customFormat="1" x14ac:dyDescent="0.15">
      <c r="B11807" s="15">
        <v>39</v>
      </c>
      <c r="C11807" s="18" t="str">
        <f>'Genotype script(tagcount)mem_60'!D40</f>
        <v>genotypingdata&lt;- fread("C:/NGS/save/NGS0_05.tagcountmatchindex.csv", col.names = c("NGS0_05"))</v>
      </c>
    </row>
    <row r="11808" spans="2:3" customFormat="1" x14ac:dyDescent="0.15">
      <c r="B11808" s="15">
        <v>40</v>
      </c>
      <c r="C11808" s="18" t="str">
        <f>'Genotype script(tagcount)mem_60'!D41</f>
        <v>genotypingSum &lt;- cbind(genotypingSum, genotypingdata)</v>
      </c>
    </row>
    <row r="11809" spans="2:3" customFormat="1" x14ac:dyDescent="0.15">
      <c r="B11809" s="15">
        <v>41</v>
      </c>
      <c r="C11809" s="18" t="str">
        <f>'Genotype script(tagcount)mem_60'!D42</f>
        <v>rm(genotypingdata)</v>
      </c>
    </row>
    <row r="11810" spans="2:3" customFormat="1" x14ac:dyDescent="0.15">
      <c r="B11810" s="15">
        <v>42</v>
      </c>
      <c r="C11810" s="18" t="str">
        <f>'Genotype script(tagcount)mem_60'!D43</f>
        <v>genotypingdata &lt;- fread("C:/NGS/save/NGS0_06.tagcount", header=F, col.names=genotype)</v>
      </c>
    </row>
    <row r="11811" spans="2:3" customFormat="1" x14ac:dyDescent="0.15">
      <c r="B11811" s="15">
        <v>43</v>
      </c>
      <c r="C11811" s="18" t="str">
        <f>'Genotype script(tagcount)mem_60'!D44</f>
        <v>system.time(write.csv(genotypingdata[match(genotypingSum$tags, genotypingdata$tags),2], file="C:/NGS/save/NGS0_06.tagcountmatchindex.csv", row.names = F))</v>
      </c>
    </row>
    <row r="11812" spans="2:3" customFormat="1" x14ac:dyDescent="0.15">
      <c r="B11812" s="15">
        <v>44</v>
      </c>
      <c r="C11812" s="18" t="str">
        <f>'Genotype script(tagcount)mem_60'!D45</f>
        <v>genotypingdata&lt;- fread("C:/NGS/save/NGS0_06.tagcountmatchindex.csv", col.names = c("NGS0_06"))</v>
      </c>
    </row>
    <row r="11813" spans="2:3" customFormat="1" x14ac:dyDescent="0.15">
      <c r="B11813" s="15">
        <v>45</v>
      </c>
      <c r="C11813" s="18" t="str">
        <f>'Genotype script(tagcount)mem_60'!D46</f>
        <v>genotypingSum &lt;- cbind(genotypingSum, genotypingdata)</v>
      </c>
    </row>
    <row r="11814" spans="2:3" customFormat="1" x14ac:dyDescent="0.15">
      <c r="B11814" s="15">
        <v>46</v>
      </c>
      <c r="C11814" s="18" t="str">
        <f>'Genotype script(tagcount)mem_60'!D47</f>
        <v>rm(genotypingdata)</v>
      </c>
    </row>
    <row r="11815" spans="2:3" customFormat="1" x14ac:dyDescent="0.15">
      <c r="B11815" s="15">
        <v>47</v>
      </c>
      <c r="C11815" s="18" t="str">
        <f>'Genotype script(tagcount)mem_60'!D48</f>
        <v>genotypingdata &lt;- fread("C:/NGS/save/NGS0_07.tagcount", header=F, col.names=genotype)</v>
      </c>
    </row>
    <row r="11816" spans="2:3" customFormat="1" x14ac:dyDescent="0.15">
      <c r="B11816" s="15">
        <v>48</v>
      </c>
      <c r="C11816" s="18" t="str">
        <f>'Genotype script(tagcount)mem_60'!D49</f>
        <v>system.time(write.csv(genotypingdata[match(genotypingSum$tags, genotypingdata$tags),2], file="C:/NGS/save/NGS0_07.tagcountmatchindex.csv", row.names = F))</v>
      </c>
    </row>
    <row r="11817" spans="2:3" customFormat="1" x14ac:dyDescent="0.15">
      <c r="B11817" s="15">
        <v>49</v>
      </c>
      <c r="C11817" s="18" t="str">
        <f>'Genotype script(tagcount)mem_60'!D50</f>
        <v>genotypingdata&lt;- fread("C:/NGS/save/NGS0_07.tagcountmatchindex.csv", col.names = c("NGS0_07"))</v>
      </c>
    </row>
    <row r="11818" spans="2:3" customFormat="1" x14ac:dyDescent="0.15">
      <c r="B11818" s="15">
        <v>50</v>
      </c>
      <c r="C11818" s="18" t="str">
        <f>'Genotype script(tagcount)mem_60'!D51</f>
        <v>genotypingSum &lt;- cbind(genotypingSum, genotypingdata)</v>
      </c>
    </row>
    <row r="11819" spans="2:3" customFormat="1" x14ac:dyDescent="0.15">
      <c r="B11819" s="15">
        <v>51</v>
      </c>
      <c r="C11819" s="18" t="str">
        <f>'Genotype script(tagcount)mem_60'!D52</f>
        <v>rm(genotypingdata)</v>
      </c>
    </row>
    <row r="11820" spans="2:3" customFormat="1" x14ac:dyDescent="0.15">
      <c r="B11820" s="15">
        <v>52</v>
      </c>
      <c r="C11820" s="18" t="str">
        <f>'Genotype script(tagcount)mem_60'!D53</f>
        <v>genotypingdata &lt;- fread("C:/NGS/save/NGS0_08.tagcount", header=F, col.names=genotype)</v>
      </c>
    </row>
    <row r="11821" spans="2:3" customFormat="1" x14ac:dyDescent="0.15">
      <c r="B11821" s="15">
        <v>53</v>
      </c>
      <c r="C11821" s="18" t="str">
        <f>'Genotype script(tagcount)mem_60'!D54</f>
        <v>system.time(write.csv(genotypingdata[match(genotypingSum$tags, genotypingdata$tags),2], file="C:/NGS/save/NGS0_08.tagcountmatchindex.csv", row.names = F))</v>
      </c>
    </row>
    <row r="11822" spans="2:3" customFormat="1" x14ac:dyDescent="0.15">
      <c r="B11822" s="15">
        <v>54</v>
      </c>
      <c r="C11822" s="18" t="str">
        <f>'Genotype script(tagcount)mem_60'!D55</f>
        <v>genotypingdata&lt;- fread("C:/NGS/save/NGS0_08.tagcountmatchindex.csv", col.names = c("NGS0_08"))</v>
      </c>
    </row>
    <row r="11823" spans="2:3" customFormat="1" x14ac:dyDescent="0.15">
      <c r="B11823" s="15">
        <v>55</v>
      </c>
      <c r="C11823" s="18" t="str">
        <f>'Genotype script(tagcount)mem_60'!D56</f>
        <v>genotypingSum &lt;- cbind(genotypingSum, genotypingdata)</v>
      </c>
    </row>
    <row r="11824" spans="2:3" customFormat="1" x14ac:dyDescent="0.15">
      <c r="B11824" s="15">
        <v>56</v>
      </c>
      <c r="C11824" s="18" t="str">
        <f>'Genotype script(tagcount)mem_60'!D57</f>
        <v>rm(genotypingdata)</v>
      </c>
    </row>
    <row r="11825" spans="2:3" customFormat="1" x14ac:dyDescent="0.15">
      <c r="B11825" s="15">
        <v>57</v>
      </c>
      <c r="C11825" s="18" t="str">
        <f>'Genotype script(tagcount)mem_60'!D58</f>
        <v>genotypingdata &lt;- fread("C:/NGS/save/NGS0_09.tagcount", header=F, col.names=genotype)</v>
      </c>
    </row>
    <row r="11826" spans="2:3" customFormat="1" x14ac:dyDescent="0.15">
      <c r="B11826" s="15">
        <v>58</v>
      </c>
      <c r="C11826" s="18" t="str">
        <f>'Genotype script(tagcount)mem_60'!D59</f>
        <v>system.time(write.csv(genotypingdata[match(genotypingSum$tags, genotypingdata$tags),2], file="C:/NGS/save/NGS0_09.tagcountmatchindex.csv", row.names = F))</v>
      </c>
    </row>
    <row r="11827" spans="2:3" customFormat="1" x14ac:dyDescent="0.15">
      <c r="B11827" s="15">
        <v>59</v>
      </c>
      <c r="C11827" s="18" t="str">
        <f>'Genotype script(tagcount)mem_60'!D60</f>
        <v>genotypingdata&lt;- fread("C:/NGS/save/NGS0_09.tagcountmatchindex.csv", col.names = c("NGS0_09"))</v>
      </c>
    </row>
    <row r="11828" spans="2:3" customFormat="1" x14ac:dyDescent="0.15">
      <c r="B11828" s="15">
        <v>60</v>
      </c>
      <c r="C11828" s="18" t="str">
        <f>'Genotype script(tagcount)mem_60'!D61</f>
        <v>genotypingSum &lt;- cbind(genotypingSum, genotypingdata)</v>
      </c>
    </row>
    <row r="11829" spans="2:3" customFormat="1" x14ac:dyDescent="0.15">
      <c r="B11829" s="15">
        <v>61</v>
      </c>
      <c r="C11829" s="18" t="str">
        <f>'Genotype script(tagcount)mem_60'!D62</f>
        <v>rm(genotypingdata)</v>
      </c>
    </row>
    <row r="11830" spans="2:3" customFormat="1" x14ac:dyDescent="0.15">
      <c r="B11830" s="15">
        <v>62</v>
      </c>
      <c r="C11830" s="18" t="str">
        <f>'Genotype script(tagcount)mem_60'!D63</f>
        <v>genotypingdata &lt;- fread("C:/NGS/save/NGS0_10.tagcount", header=F, col.names=genotype)</v>
      </c>
    </row>
    <row r="11831" spans="2:3" customFormat="1" x14ac:dyDescent="0.15">
      <c r="B11831" s="15">
        <v>63</v>
      </c>
      <c r="C11831" s="18" t="str">
        <f>'Genotype script(tagcount)mem_60'!D64</f>
        <v>system.time(write.csv(genotypingdata[match(genotypingSum$tags, genotypingdata$tags),2], file="C:/NGS/save/NGS0_10.tagcountmatchindex.csv", row.names = F))</v>
      </c>
    </row>
    <row r="11832" spans="2:3" customFormat="1" x14ac:dyDescent="0.15">
      <c r="B11832" s="15">
        <v>64</v>
      </c>
      <c r="C11832" s="18" t="str">
        <f>'Genotype script(tagcount)mem_60'!D65</f>
        <v>genotypingdata&lt;- fread("C:/NGS/save/NGS0_10.tagcountmatchindex.csv", col.names = c("NGS0_10"))</v>
      </c>
    </row>
    <row r="11833" spans="2:3" customFormat="1" x14ac:dyDescent="0.15">
      <c r="B11833" s="15">
        <v>65</v>
      </c>
      <c r="C11833" s="18" t="str">
        <f>'Genotype script(tagcount)mem_60'!D66</f>
        <v>genotypingSum &lt;- cbind(genotypingSum, genotypingdata)</v>
      </c>
    </row>
    <row r="11834" spans="2:3" customFormat="1" x14ac:dyDescent="0.15">
      <c r="B11834" s="15">
        <v>66</v>
      </c>
      <c r="C11834" s="18" t="str">
        <f>'Genotype script(tagcount)mem_60'!D67</f>
        <v>rm(genotypingdata)</v>
      </c>
    </row>
    <row r="11835" spans="2:3" customFormat="1" x14ac:dyDescent="0.15">
      <c r="B11835" s="15">
        <v>67</v>
      </c>
      <c r="C11835" s="18" t="str">
        <f>'Genotype script(tagcount)mem_60'!D68</f>
        <v>genotypingdata &lt;- fread("C:/NGS/save/NGS0_11.tagcount", header=F, col.names=genotype)</v>
      </c>
    </row>
    <row r="11836" spans="2:3" customFormat="1" x14ac:dyDescent="0.15">
      <c r="B11836" s="15">
        <v>68</v>
      </c>
      <c r="C11836" s="18" t="str">
        <f>'Genotype script(tagcount)mem_60'!D69</f>
        <v>system.time(write.csv(genotypingdata[match(genotypingSum$tags, genotypingdata$tags),2], file="C:/NGS/save/NGS0_11.tagcountmatchindex.csv", row.names = F))</v>
      </c>
    </row>
    <row r="11837" spans="2:3" customFormat="1" x14ac:dyDescent="0.15">
      <c r="B11837" s="15">
        <v>69</v>
      </c>
      <c r="C11837" s="18" t="str">
        <f>'Genotype script(tagcount)mem_60'!D70</f>
        <v>genotypingdata&lt;- fread("C:/NGS/save/NGS0_11.tagcountmatchindex.csv", col.names = c("NGS0_11"))</v>
      </c>
    </row>
    <row r="11838" spans="2:3" customFormat="1" x14ac:dyDescent="0.15">
      <c r="B11838" s="15">
        <v>70</v>
      </c>
      <c r="C11838" s="18" t="str">
        <f>'Genotype script(tagcount)mem_60'!D71</f>
        <v>genotypingSum &lt;- cbind(genotypingSum, genotypingdata)</v>
      </c>
    </row>
    <row r="11839" spans="2:3" customFormat="1" x14ac:dyDescent="0.15">
      <c r="B11839" s="15">
        <v>71</v>
      </c>
      <c r="C11839" s="18" t="str">
        <f>'Genotype script(tagcount)mem_60'!D72</f>
        <v>rm(genotypingdata)</v>
      </c>
    </row>
    <row r="11840" spans="2:3" customFormat="1" x14ac:dyDescent="0.15">
      <c r="B11840" s="15">
        <v>72</v>
      </c>
      <c r="C11840" s="18" t="str">
        <f>'Genotype script(tagcount)mem_60'!D73</f>
        <v>genotypingdata &lt;- fread("C:/NGS/save/NGS0_12.tagcount", header=F, col.names=genotype)</v>
      </c>
    </row>
    <row r="11841" spans="2:3" customFormat="1" x14ac:dyDescent="0.15">
      <c r="B11841" s="15">
        <v>73</v>
      </c>
      <c r="C11841" s="18" t="str">
        <f>'Genotype script(tagcount)mem_60'!D74</f>
        <v>system.time(write.csv(genotypingdata[match(genotypingSum$tags, genotypingdata$tags),2], file="C:/NGS/save/NGS0_12.tagcountmatchindex.csv", row.names = F))</v>
      </c>
    </row>
    <row r="11842" spans="2:3" customFormat="1" x14ac:dyDescent="0.15">
      <c r="B11842" s="15">
        <v>74</v>
      </c>
      <c r="C11842" s="18" t="str">
        <f>'Genotype script(tagcount)mem_60'!D75</f>
        <v>genotypingdata&lt;- fread("C:/NGS/save/NGS0_12.tagcountmatchindex.csv", col.names = c("NGS0_12"))</v>
      </c>
    </row>
    <row r="11843" spans="2:3" customFormat="1" x14ac:dyDescent="0.15">
      <c r="B11843" s="15">
        <v>75</v>
      </c>
      <c r="C11843" s="18" t="str">
        <f>'Genotype script(tagcount)mem_60'!D76</f>
        <v>genotypingSum &lt;- cbind(genotypingSum, genotypingdata)</v>
      </c>
    </row>
    <row r="11844" spans="2:3" customFormat="1" x14ac:dyDescent="0.15">
      <c r="B11844" s="15">
        <v>76</v>
      </c>
      <c r="C11844" s="18" t="str">
        <f>'Genotype script(tagcount)mem_60'!D77</f>
        <v>rm(genotypingdata)</v>
      </c>
    </row>
    <row r="11845" spans="2:3" customFormat="1" x14ac:dyDescent="0.15">
      <c r="B11845" s="15">
        <v>77</v>
      </c>
      <c r="C11845" s="18" t="str">
        <f>'Genotype script(tagcount)mem_60'!D78</f>
        <v>genotypingdata &lt;- fread("C:/NGS/save/NGS0_13.tagcount", header=F, col.names=genotype)</v>
      </c>
    </row>
    <row r="11846" spans="2:3" customFormat="1" x14ac:dyDescent="0.15">
      <c r="B11846" s="15">
        <v>78</v>
      </c>
      <c r="C11846" s="18" t="str">
        <f>'Genotype script(tagcount)mem_60'!D79</f>
        <v>system.time(write.csv(genotypingdata[match(genotypingSum$tags, genotypingdata$tags),2], file="C:/NGS/save/NGS0_13.tagcountmatchindex.csv", row.names = F))</v>
      </c>
    </row>
    <row r="11847" spans="2:3" customFormat="1" x14ac:dyDescent="0.15">
      <c r="B11847" s="15">
        <v>79</v>
      </c>
      <c r="C11847" s="18" t="str">
        <f>'Genotype script(tagcount)mem_60'!D80</f>
        <v>genotypingdata&lt;- fread("C:/NGS/save/NGS0_13.tagcountmatchindex.csv", col.names = c("NGS0_13"))</v>
      </c>
    </row>
    <row r="11848" spans="2:3" customFormat="1" x14ac:dyDescent="0.15">
      <c r="B11848" s="15">
        <v>80</v>
      </c>
      <c r="C11848" s="18" t="str">
        <f>'Genotype script(tagcount)mem_60'!D81</f>
        <v>genotypingSum &lt;- cbind(genotypingSum, genotypingdata)</v>
      </c>
    </row>
    <row r="11849" spans="2:3" customFormat="1" x14ac:dyDescent="0.15">
      <c r="B11849" s="15">
        <v>81</v>
      </c>
      <c r="C11849" s="18" t="str">
        <f>'Genotype script(tagcount)mem_60'!D82</f>
        <v>rm(genotypingdata)</v>
      </c>
    </row>
    <row r="11850" spans="2:3" customFormat="1" x14ac:dyDescent="0.15">
      <c r="B11850" s="15">
        <v>82</v>
      </c>
      <c r="C11850" s="18" t="str">
        <f>'Genotype script(tagcount)mem_60'!D83</f>
        <v>genotypingdata &lt;- fread("C:/NGS/save/NGS0_14.tagcount", header=F, col.names=genotype)</v>
      </c>
    </row>
    <row r="11851" spans="2:3" customFormat="1" x14ac:dyDescent="0.15">
      <c r="B11851" s="15">
        <v>83</v>
      </c>
      <c r="C11851" s="18" t="str">
        <f>'Genotype script(tagcount)mem_60'!D84</f>
        <v>system.time(write.csv(genotypingdata[match(genotypingSum$tags, genotypingdata$tags),2], file="C:/NGS/save/NGS0_14.tagcountmatchindex.csv", row.names = F))</v>
      </c>
    </row>
    <row r="11852" spans="2:3" customFormat="1" x14ac:dyDescent="0.15">
      <c r="B11852" s="15">
        <v>84</v>
      </c>
      <c r="C11852" s="18" t="str">
        <f>'Genotype script(tagcount)mem_60'!D85</f>
        <v>genotypingdata&lt;- fread("C:/NGS/save/NGS0_14.tagcountmatchindex.csv", col.names = c("NGS0_14"))</v>
      </c>
    </row>
    <row r="11853" spans="2:3" customFormat="1" x14ac:dyDescent="0.15">
      <c r="B11853" s="15">
        <v>85</v>
      </c>
      <c r="C11853" s="18" t="str">
        <f>'Genotype script(tagcount)mem_60'!D86</f>
        <v>genotypingSum &lt;- cbind(genotypingSum, genotypingdata)</v>
      </c>
    </row>
    <row r="11854" spans="2:3" customFormat="1" x14ac:dyDescent="0.15">
      <c r="B11854" s="15">
        <v>86</v>
      </c>
      <c r="C11854" s="18" t="str">
        <f>'Genotype script(tagcount)mem_60'!D87</f>
        <v>rm(genotypingdata)</v>
      </c>
    </row>
    <row r="11855" spans="2:3" customFormat="1" x14ac:dyDescent="0.15">
      <c r="B11855" s="15">
        <v>87</v>
      </c>
      <c r="C11855" s="18" t="str">
        <f>'Genotype script(tagcount)mem_60'!D88</f>
        <v>genotypingdata &lt;- fread("C:/NGS/save/NGS0_15.tagcount", header=F, col.names=genotype)</v>
      </c>
    </row>
    <row r="11856" spans="2:3" customFormat="1" x14ac:dyDescent="0.15">
      <c r="B11856" s="15">
        <v>88</v>
      </c>
      <c r="C11856" s="18" t="str">
        <f>'Genotype script(tagcount)mem_60'!D89</f>
        <v>system.time(write.csv(genotypingdata[match(genotypingSum$tags, genotypingdata$tags),2], file="C:/NGS/save/NGS0_15.tagcountmatchindex.csv", row.names = F))</v>
      </c>
    </row>
    <row r="11857" spans="2:3" customFormat="1" x14ac:dyDescent="0.15">
      <c r="B11857" s="15">
        <v>89</v>
      </c>
      <c r="C11857" s="18" t="str">
        <f>'Genotype script(tagcount)mem_60'!D90</f>
        <v>genotypingdata&lt;- fread("C:/NGS/save/NGS0_15.tagcountmatchindex.csv", col.names = c("NGS0_15"))</v>
      </c>
    </row>
    <row r="11858" spans="2:3" customFormat="1" x14ac:dyDescent="0.15">
      <c r="B11858" s="15">
        <v>90</v>
      </c>
      <c r="C11858" s="18" t="str">
        <f>'Genotype script(tagcount)mem_60'!D91</f>
        <v>genotypingSum &lt;- cbind(genotypingSum, genotypingdata)</v>
      </c>
    </row>
    <row r="11859" spans="2:3" customFormat="1" x14ac:dyDescent="0.15">
      <c r="B11859" s="15">
        <v>91</v>
      </c>
      <c r="C11859" s="18" t="str">
        <f>'Genotype script(tagcount)mem_60'!D92</f>
        <v>rm(genotypingdata)</v>
      </c>
    </row>
    <row r="11860" spans="2:3" customFormat="1" x14ac:dyDescent="0.15">
      <c r="B11860" s="15">
        <v>92</v>
      </c>
      <c r="C11860" s="18" t="str">
        <f>'Genotype script(tagcount)mem_60'!D93</f>
        <v>genotypingdata &lt;- fread("C:/NGS/save/NGS0_16.tagcount", header=F, col.names=genotype)</v>
      </c>
    </row>
    <row r="11861" spans="2:3" customFormat="1" x14ac:dyDescent="0.15">
      <c r="B11861" s="15">
        <v>93</v>
      </c>
      <c r="C11861" s="18" t="str">
        <f>'Genotype script(tagcount)mem_60'!D94</f>
        <v>system.time(write.csv(genotypingdata[match(genotypingSum$tags, genotypingdata$tags),2], file="C:/NGS/save/NGS0_16.tagcountmatchindex.csv", row.names = F))</v>
      </c>
    </row>
    <row r="11862" spans="2:3" customFormat="1" x14ac:dyDescent="0.15">
      <c r="B11862" s="15">
        <v>94</v>
      </c>
      <c r="C11862" s="18" t="str">
        <f>'Genotype script(tagcount)mem_60'!D95</f>
        <v>genotypingdata&lt;- fread("C:/NGS/save/NGS0_16.tagcountmatchindex.csv", col.names = c("NGS0_16"))</v>
      </c>
    </row>
    <row r="11863" spans="2:3" customFormat="1" x14ac:dyDescent="0.15">
      <c r="B11863" s="15">
        <v>95</v>
      </c>
      <c r="C11863" s="18" t="str">
        <f>'Genotype script(tagcount)mem_60'!D96</f>
        <v>genotypingSum &lt;- cbind(genotypingSum, genotypingdata)</v>
      </c>
    </row>
    <row r="11864" spans="2:3" customFormat="1" x14ac:dyDescent="0.15">
      <c r="B11864" s="15">
        <v>96</v>
      </c>
      <c r="C11864" s="18" t="str">
        <f>'Genotype script(tagcount)mem_60'!D97</f>
        <v>rm(genotypingdata)</v>
      </c>
    </row>
    <row r="11865" spans="2:3" customFormat="1" x14ac:dyDescent="0.15">
      <c r="B11865" s="15">
        <v>97</v>
      </c>
      <c r="C11865" s="18" t="str">
        <f>'Genotype script(tagcount)mem_60'!D98</f>
        <v>genotypingdata &lt;- fread("C:/NGS/save/NGS0_17.tagcount", header=F, col.names=genotype)</v>
      </c>
    </row>
    <row r="11866" spans="2:3" customFormat="1" x14ac:dyDescent="0.15">
      <c r="B11866" s="15">
        <v>98</v>
      </c>
      <c r="C11866" s="18" t="str">
        <f>'Genotype script(tagcount)mem_60'!D99</f>
        <v>system.time(write.csv(genotypingdata[match(genotypingSum$tags, genotypingdata$tags),2], file="C:/NGS/save/NGS0_17.tagcountmatchindex.csv", row.names = F))</v>
      </c>
    </row>
    <row r="11867" spans="2:3" customFormat="1" x14ac:dyDescent="0.15">
      <c r="B11867" s="15">
        <v>99</v>
      </c>
      <c r="C11867" s="18" t="str">
        <f>'Genotype script(tagcount)mem_60'!D100</f>
        <v>genotypingdata&lt;- fread("C:/NGS/save/NGS0_17.tagcountmatchindex.csv", col.names = c("NGS0_17"))</v>
      </c>
    </row>
    <row r="11868" spans="2:3" customFormat="1" x14ac:dyDescent="0.15">
      <c r="B11868" s="15">
        <v>100</v>
      </c>
      <c r="C11868" s="18" t="str">
        <f>'Genotype script(tagcount)mem_60'!D101</f>
        <v>genotypingSum &lt;- cbind(genotypingSum, genotypingdata)</v>
      </c>
    </row>
    <row r="11869" spans="2:3" customFormat="1" x14ac:dyDescent="0.15">
      <c r="B11869" s="15">
        <v>101</v>
      </c>
      <c r="C11869" s="18" t="str">
        <f>'Genotype script(tagcount)mem_60'!D102</f>
        <v>rm(genotypingdata)</v>
      </c>
    </row>
    <row r="11870" spans="2:3" customFormat="1" x14ac:dyDescent="0.15">
      <c r="B11870" s="15">
        <v>102</v>
      </c>
      <c r="C11870" s="18" t="str">
        <f>'Genotype script(tagcount)mem_60'!D103</f>
        <v>genotypingdata &lt;- fread("C:/NGS/save/NGS0_18.tagcount", header=F, col.names=genotype)</v>
      </c>
    </row>
    <row r="11871" spans="2:3" customFormat="1" x14ac:dyDescent="0.15">
      <c r="B11871" s="15">
        <v>103</v>
      </c>
      <c r="C11871" s="18" t="str">
        <f>'Genotype script(tagcount)mem_60'!D104</f>
        <v>system.time(write.csv(genotypingdata[match(genotypingSum$tags, genotypingdata$tags),2], file="C:/NGS/save/NGS0_18.tagcountmatchindex.csv", row.names = F))</v>
      </c>
    </row>
    <row r="11872" spans="2:3" customFormat="1" x14ac:dyDescent="0.15">
      <c r="B11872" s="15">
        <v>104</v>
      </c>
      <c r="C11872" s="18" t="str">
        <f>'Genotype script(tagcount)mem_60'!D105</f>
        <v>genotypingdata&lt;- fread("C:/NGS/save/NGS0_18.tagcountmatchindex.csv", col.names = c("NGS0_18"))</v>
      </c>
    </row>
    <row r="11873" spans="2:3" customFormat="1" x14ac:dyDescent="0.15">
      <c r="B11873" s="15">
        <v>105</v>
      </c>
      <c r="C11873" s="18" t="str">
        <f>'Genotype script(tagcount)mem_60'!D106</f>
        <v>genotypingSum &lt;- cbind(genotypingSum, genotypingdata)</v>
      </c>
    </row>
    <row r="11874" spans="2:3" customFormat="1" x14ac:dyDescent="0.15">
      <c r="B11874" s="15">
        <v>106</v>
      </c>
      <c r="C11874" s="18" t="str">
        <f>'Genotype script(tagcount)mem_60'!D107</f>
        <v>rm(genotypingdata)</v>
      </c>
    </row>
    <row r="11875" spans="2:3" customFormat="1" x14ac:dyDescent="0.15">
      <c r="B11875" s="15">
        <v>107</v>
      </c>
      <c r="C11875" s="18" t="str">
        <f>'Genotype script(tagcount)mem_60'!D108</f>
        <v>genotypingdata &lt;- fread("C:/NGS/save/NGS0_19.tagcount", header=F, col.names=genotype)</v>
      </c>
    </row>
    <row r="11876" spans="2:3" customFormat="1" x14ac:dyDescent="0.15">
      <c r="B11876" s="15">
        <v>108</v>
      </c>
      <c r="C11876" s="18" t="str">
        <f>'Genotype script(tagcount)mem_60'!D109</f>
        <v>system.time(write.csv(genotypingdata[match(genotypingSum$tags, genotypingdata$tags),2], file="C:/NGS/save/NGS0_19.tagcountmatchindex.csv", row.names = F))</v>
      </c>
    </row>
    <row r="11877" spans="2:3" customFormat="1" x14ac:dyDescent="0.15">
      <c r="B11877" s="15">
        <v>109</v>
      </c>
      <c r="C11877" s="18" t="str">
        <f>'Genotype script(tagcount)mem_60'!D110</f>
        <v>genotypingdata&lt;- fread("C:/NGS/save/NGS0_19.tagcountmatchindex.csv", col.names = c("NGS0_19"))</v>
      </c>
    </row>
    <row r="11878" spans="2:3" customFormat="1" x14ac:dyDescent="0.15">
      <c r="B11878" s="15">
        <v>110</v>
      </c>
      <c r="C11878" s="18" t="str">
        <f>'Genotype script(tagcount)mem_60'!D111</f>
        <v>genotypingSum &lt;- cbind(genotypingSum, genotypingdata)</v>
      </c>
    </row>
    <row r="11879" spans="2:3" customFormat="1" x14ac:dyDescent="0.15">
      <c r="B11879" s="15">
        <v>111</v>
      </c>
      <c r="C11879" s="18" t="str">
        <f>'Genotype script(tagcount)mem_60'!D112</f>
        <v>rm(genotypingdata)</v>
      </c>
    </row>
    <row r="11880" spans="2:3" customFormat="1" x14ac:dyDescent="0.15">
      <c r="B11880" s="15">
        <v>112</v>
      </c>
      <c r="C11880" s="18" t="str">
        <f>'Genotype script(tagcount)mem_60'!D113</f>
        <v>genotypingdata &lt;- fread("C:/NGS/save/NGS0_20.tagcount", header=F, col.names=genotype)</v>
      </c>
    </row>
    <row r="11881" spans="2:3" customFormat="1" x14ac:dyDescent="0.15">
      <c r="B11881" s="15">
        <v>113</v>
      </c>
      <c r="C11881" s="18" t="str">
        <f>'Genotype script(tagcount)mem_60'!D114</f>
        <v>system.time(write.csv(genotypingdata[match(genotypingSum$tags, genotypingdata$tags),2], file="C:/NGS/save/NGS0_20.tagcountmatchindex.csv", row.names = F))</v>
      </c>
    </row>
    <row r="11882" spans="2:3" customFormat="1" x14ac:dyDescent="0.15">
      <c r="B11882" s="15">
        <v>114</v>
      </c>
      <c r="C11882" s="18" t="str">
        <f>'Genotype script(tagcount)mem_60'!D115</f>
        <v>genotypingdata&lt;- fread("C:/NGS/save/NGS0_20.tagcountmatchindex.csv", col.names = c("NGS0_20"))</v>
      </c>
    </row>
    <row r="11883" spans="2:3" customFormat="1" x14ac:dyDescent="0.15">
      <c r="B11883" s="15">
        <v>115</v>
      </c>
      <c r="C11883" s="18" t="str">
        <f>'Genotype script(tagcount)mem_60'!D116</f>
        <v>genotypingSum &lt;- cbind(genotypingSum, genotypingdata)</v>
      </c>
    </row>
    <row r="11884" spans="2:3" customFormat="1" x14ac:dyDescent="0.15">
      <c r="B11884" s="15">
        <v>116</v>
      </c>
      <c r="C11884" s="18" t="str">
        <f>'Genotype script(tagcount)mem_60'!D117</f>
        <v>rm(genotypingdata)</v>
      </c>
    </row>
    <row r="11885" spans="2:3" customFormat="1" x14ac:dyDescent="0.15">
      <c r="B11885" s="15">
        <v>117</v>
      </c>
      <c r="C11885" s="18" t="str">
        <f>'Genotype script(tagcount)mem_60'!D118</f>
        <v>genotypingdata &lt;- fread("C:/NGS/save/NGS0_21.tagcount", header=F, col.names=genotype)</v>
      </c>
    </row>
    <row r="11886" spans="2:3" customFormat="1" x14ac:dyDescent="0.15">
      <c r="B11886" s="15">
        <v>118</v>
      </c>
      <c r="C11886" s="18" t="str">
        <f>'Genotype script(tagcount)mem_60'!D119</f>
        <v>system.time(write.csv(genotypingdata[match(genotypingSum$tags, genotypingdata$tags),2], file="C:/NGS/save/NGS0_21.tagcountmatchindex.csv", row.names = F))</v>
      </c>
    </row>
    <row r="11887" spans="2:3" customFormat="1" x14ac:dyDescent="0.15">
      <c r="B11887" s="15">
        <v>119</v>
      </c>
      <c r="C11887" s="18" t="str">
        <f>'Genotype script(tagcount)mem_60'!D120</f>
        <v>genotypingdata&lt;- fread("C:/NGS/save/NGS0_21.tagcountmatchindex.csv", col.names = c("NGS0_21"))</v>
      </c>
    </row>
    <row r="11888" spans="2:3" customFormat="1" x14ac:dyDescent="0.15">
      <c r="B11888" s="15">
        <v>120</v>
      </c>
      <c r="C11888" s="18" t="str">
        <f>'Genotype script(tagcount)mem_60'!D121</f>
        <v>genotypingSum &lt;- cbind(genotypingSum, genotypingdata)</v>
      </c>
    </row>
    <row r="11889" spans="2:3" customFormat="1" x14ac:dyDescent="0.15">
      <c r="B11889" s="15">
        <v>121</v>
      </c>
      <c r="C11889" s="18" t="str">
        <f>'Genotype script(tagcount)mem_60'!D122</f>
        <v>rm(genotypingdata)</v>
      </c>
    </row>
    <row r="11890" spans="2:3" customFormat="1" x14ac:dyDescent="0.15">
      <c r="B11890" s="15">
        <v>122</v>
      </c>
      <c r="C11890" s="18" t="str">
        <f>'Genotype script(tagcount)mem_60'!D123</f>
        <v>genotypingdata &lt;- fread("C:/NGS/save/NGS0_22.tagcount", header=F, col.names=genotype)</v>
      </c>
    </row>
    <row r="11891" spans="2:3" customFormat="1" x14ac:dyDescent="0.15">
      <c r="B11891" s="15">
        <v>123</v>
      </c>
      <c r="C11891" s="18" t="str">
        <f>'Genotype script(tagcount)mem_60'!D124</f>
        <v>system.time(write.csv(genotypingdata[match(genotypingSum$tags, genotypingdata$tags),2], file="C:/NGS/save/NGS0_22.tagcountmatchindex.csv", row.names = F))</v>
      </c>
    </row>
    <row r="11892" spans="2:3" customFormat="1" x14ac:dyDescent="0.15">
      <c r="B11892" s="15">
        <v>124</v>
      </c>
      <c r="C11892" s="18" t="str">
        <f>'Genotype script(tagcount)mem_60'!D125</f>
        <v>genotypingdata&lt;- fread("C:/NGS/save/NGS0_22.tagcountmatchindex.csv", col.names = c("NGS0_22"))</v>
      </c>
    </row>
    <row r="11893" spans="2:3" customFormat="1" x14ac:dyDescent="0.15">
      <c r="B11893" s="15">
        <v>125</v>
      </c>
      <c r="C11893" s="18" t="str">
        <f>'Genotype script(tagcount)mem_60'!D126</f>
        <v>genotypingSum &lt;- cbind(genotypingSum, genotypingdata)</v>
      </c>
    </row>
    <row r="11894" spans="2:3" customFormat="1" x14ac:dyDescent="0.15">
      <c r="B11894" s="15">
        <v>126</v>
      </c>
      <c r="C11894" s="18" t="str">
        <f>'Genotype script(tagcount)mem_60'!D127</f>
        <v>rm(genotypingdata)</v>
      </c>
    </row>
    <row r="11895" spans="2:3" customFormat="1" x14ac:dyDescent="0.15">
      <c r="B11895" s="15">
        <v>127</v>
      </c>
      <c r="C11895" s="18" t="str">
        <f>'Genotype script(tagcount)mem_60'!D128</f>
        <v>genotypingdata &lt;- fread("C:/NGS/save/NGS0_23.tagcount", header=F, col.names=genotype)</v>
      </c>
    </row>
    <row r="11896" spans="2:3" customFormat="1" x14ac:dyDescent="0.15">
      <c r="B11896" s="15">
        <v>128</v>
      </c>
      <c r="C11896" s="18" t="str">
        <f>'Genotype script(tagcount)mem_60'!D129</f>
        <v>system.time(write.csv(genotypingdata[match(genotypingSum$tags, genotypingdata$tags),2], file="C:/NGS/save/NGS0_23.tagcountmatchindex.csv", row.names = F))</v>
      </c>
    </row>
    <row r="11897" spans="2:3" customFormat="1" x14ac:dyDescent="0.15">
      <c r="B11897" s="15">
        <v>129</v>
      </c>
      <c r="C11897" s="18" t="str">
        <f>'Genotype script(tagcount)mem_60'!D130</f>
        <v>genotypingdata&lt;- fread("C:/NGS/save/NGS0_23.tagcountmatchindex.csv", col.names = c("NGS0_23"))</v>
      </c>
    </row>
    <row r="11898" spans="2:3" customFormat="1" x14ac:dyDescent="0.15">
      <c r="B11898" s="15">
        <v>130</v>
      </c>
      <c r="C11898" s="18" t="str">
        <f>'Genotype script(tagcount)mem_60'!D131</f>
        <v>genotypingSum &lt;- cbind(genotypingSum, genotypingdata)</v>
      </c>
    </row>
    <row r="11899" spans="2:3" customFormat="1" x14ac:dyDescent="0.15">
      <c r="B11899" s="15">
        <v>131</v>
      </c>
      <c r="C11899" s="18" t="str">
        <f>'Genotype script(tagcount)mem_60'!D132</f>
        <v>rm(genotypingdata)</v>
      </c>
    </row>
    <row r="11900" spans="2:3" customFormat="1" x14ac:dyDescent="0.15">
      <c r="B11900" s="15">
        <v>132</v>
      </c>
      <c r="C11900" s="18" t="str">
        <f>'Genotype script(tagcount)mem_60'!D133</f>
        <v>genotypingdata &lt;- fread("C:/NGS/save/NGS0_24.tagcount", header=F, col.names=genotype)</v>
      </c>
    </row>
    <row r="11901" spans="2:3" customFormat="1" x14ac:dyDescent="0.15">
      <c r="B11901" s="15">
        <v>133</v>
      </c>
      <c r="C11901" s="18" t="str">
        <f>'Genotype script(tagcount)mem_60'!D134</f>
        <v>system.time(write.csv(genotypingdata[match(genotypingSum$tags, genotypingdata$tags),2], file="C:/NGS/save/NGS0_24.tagcountmatchindex.csv", row.names = F))</v>
      </c>
    </row>
    <row r="11902" spans="2:3" customFormat="1" x14ac:dyDescent="0.15">
      <c r="B11902" s="15">
        <v>134</v>
      </c>
      <c r="C11902" s="18" t="str">
        <f>'Genotype script(tagcount)mem_60'!D135</f>
        <v>genotypingdata&lt;- fread("C:/NGS/save/NGS0_24.tagcountmatchindex.csv", col.names = c("NGS0_24"))</v>
      </c>
    </row>
    <row r="11903" spans="2:3" customFormat="1" x14ac:dyDescent="0.15">
      <c r="B11903" s="15">
        <v>135</v>
      </c>
      <c r="C11903" s="18" t="str">
        <f>'Genotype script(tagcount)mem_60'!D136</f>
        <v>genotypingSum &lt;- cbind(genotypingSum, genotypingdata)</v>
      </c>
    </row>
    <row r="11904" spans="2:3" customFormat="1" x14ac:dyDescent="0.15">
      <c r="B11904" s="15">
        <v>136</v>
      </c>
      <c r="C11904" s="18" t="str">
        <f>'Genotype script(tagcount)mem_60'!D137</f>
        <v>rm(genotypingdata)</v>
      </c>
    </row>
    <row r="11905" spans="2:3" customFormat="1" x14ac:dyDescent="0.15">
      <c r="B11905" s="15">
        <v>137</v>
      </c>
      <c r="C11905" s="18" t="str">
        <f>'Genotype script(tagcount)mem_60'!D138</f>
        <v>genotypingdata &lt;- fread("C:/NGS/save/NGS0_25.tagcount", header=F, col.names=genotype)</v>
      </c>
    </row>
    <row r="11906" spans="2:3" customFormat="1" x14ac:dyDescent="0.15">
      <c r="B11906" s="15">
        <v>138</v>
      </c>
      <c r="C11906" s="18" t="str">
        <f>'Genotype script(tagcount)mem_60'!D139</f>
        <v>system.time(write.csv(genotypingdata[match(genotypingSum$tags, genotypingdata$tags),2], file="C:/NGS/save/NGS0_25.tagcountmatchindex.csv", row.names = F))</v>
      </c>
    </row>
    <row r="11907" spans="2:3" customFormat="1" x14ac:dyDescent="0.15">
      <c r="B11907" s="15">
        <v>139</v>
      </c>
      <c r="C11907" s="18" t="str">
        <f>'Genotype script(tagcount)mem_60'!D140</f>
        <v>genotypingdata&lt;- fread("C:/NGS/save/NGS0_25.tagcountmatchindex.csv", col.names = c("NGS0_25"))</v>
      </c>
    </row>
    <row r="11908" spans="2:3" customFormat="1" x14ac:dyDescent="0.15">
      <c r="B11908" s="15">
        <v>140</v>
      </c>
      <c r="C11908" s="18" t="str">
        <f>'Genotype script(tagcount)mem_60'!D141</f>
        <v>genotypingSum &lt;- cbind(genotypingSum, genotypingdata)</v>
      </c>
    </row>
    <row r="11909" spans="2:3" customFormat="1" x14ac:dyDescent="0.15">
      <c r="B11909" s="15">
        <v>141</v>
      </c>
      <c r="C11909" s="18" t="str">
        <f>'Genotype script(tagcount)mem_60'!D142</f>
        <v>rm(genotypingdata)</v>
      </c>
    </row>
    <row r="11910" spans="2:3" customFormat="1" x14ac:dyDescent="0.15">
      <c r="B11910" s="15">
        <v>142</v>
      </c>
      <c r="C11910" s="18" t="str">
        <f>'Genotype script(tagcount)mem_60'!D143</f>
        <v>genotypingdata &lt;- fread("C:/NGS/save/NGS0_26.tagcount", header=F, col.names=genotype)</v>
      </c>
    </row>
    <row r="11911" spans="2:3" customFormat="1" x14ac:dyDescent="0.15">
      <c r="B11911" s="15">
        <v>143</v>
      </c>
      <c r="C11911" s="18" t="str">
        <f>'Genotype script(tagcount)mem_60'!D144</f>
        <v>system.time(write.csv(genotypingdata[match(genotypingSum$tags, genotypingdata$tags),2], file="C:/NGS/save/NGS0_26.tagcountmatchindex.csv", row.names = F))</v>
      </c>
    </row>
    <row r="11912" spans="2:3" customFormat="1" x14ac:dyDescent="0.15">
      <c r="B11912" s="15">
        <v>144</v>
      </c>
      <c r="C11912" s="18" t="str">
        <f>'Genotype script(tagcount)mem_60'!D145</f>
        <v>genotypingdata&lt;- fread("C:/NGS/save/NGS0_26.tagcountmatchindex.csv", col.names = c("NGS0_26"))</v>
      </c>
    </row>
    <row r="11913" spans="2:3" customFormat="1" x14ac:dyDescent="0.15">
      <c r="B11913" s="15">
        <v>145</v>
      </c>
      <c r="C11913" s="18" t="str">
        <f>'Genotype script(tagcount)mem_60'!D146</f>
        <v>genotypingSum &lt;- cbind(genotypingSum, genotypingdata)</v>
      </c>
    </row>
    <row r="11914" spans="2:3" customFormat="1" x14ac:dyDescent="0.15">
      <c r="B11914" s="15">
        <v>146</v>
      </c>
      <c r="C11914" s="18" t="str">
        <f>'Genotype script(tagcount)mem_60'!D147</f>
        <v>rm(genotypingdata)</v>
      </c>
    </row>
    <row r="11915" spans="2:3" customFormat="1" x14ac:dyDescent="0.15">
      <c r="B11915" s="15">
        <v>147</v>
      </c>
      <c r="C11915" s="18" t="str">
        <f>'Genotype script(tagcount)mem_60'!D148</f>
        <v>genotypingdata &lt;- fread("C:/NGS/save/NGS0_27.tagcount", header=F, col.names=genotype)</v>
      </c>
    </row>
    <row r="11916" spans="2:3" customFormat="1" x14ac:dyDescent="0.15">
      <c r="B11916" s="15">
        <v>148</v>
      </c>
      <c r="C11916" s="18" t="str">
        <f>'Genotype script(tagcount)mem_60'!D149</f>
        <v>system.time(write.csv(genotypingdata[match(genotypingSum$tags, genotypingdata$tags),2], file="C:/NGS/save/NGS0_27.tagcountmatchindex.csv", row.names = F))</v>
      </c>
    </row>
    <row r="11917" spans="2:3" customFormat="1" x14ac:dyDescent="0.15">
      <c r="B11917" s="15">
        <v>149</v>
      </c>
      <c r="C11917" s="18" t="str">
        <f>'Genotype script(tagcount)mem_60'!D150</f>
        <v>genotypingdata&lt;- fread("C:/NGS/save/NGS0_27.tagcountmatchindex.csv", col.names = c("NGS0_27"))</v>
      </c>
    </row>
    <row r="11918" spans="2:3" customFormat="1" x14ac:dyDescent="0.15">
      <c r="B11918" s="15">
        <v>150</v>
      </c>
      <c r="C11918" s="18" t="str">
        <f>'Genotype script(tagcount)mem_60'!D151</f>
        <v>genotypingSum &lt;- cbind(genotypingSum, genotypingdata)</v>
      </c>
    </row>
    <row r="11919" spans="2:3" customFormat="1" x14ac:dyDescent="0.15">
      <c r="B11919" s="15">
        <v>151</v>
      </c>
      <c r="C11919" s="18" t="str">
        <f>'Genotype script(tagcount)mem_60'!D152</f>
        <v>rm(genotypingdata)</v>
      </c>
    </row>
    <row r="11920" spans="2:3" customFormat="1" x14ac:dyDescent="0.15">
      <c r="B11920" s="15">
        <v>152</v>
      </c>
      <c r="C11920" s="18" t="str">
        <f>'Genotype script(tagcount)mem_60'!D153</f>
        <v>genotypingdata &lt;- fread("C:/NGS/save/NGS0_28.tagcount", header=F, col.names=genotype)</v>
      </c>
    </row>
    <row r="11921" spans="2:3" customFormat="1" x14ac:dyDescent="0.15">
      <c r="B11921" s="15">
        <v>153</v>
      </c>
      <c r="C11921" s="18" t="str">
        <f>'Genotype script(tagcount)mem_60'!D154</f>
        <v>system.time(write.csv(genotypingdata[match(genotypingSum$tags, genotypingdata$tags),2], file="C:/NGS/save/NGS0_28.tagcountmatchindex.csv", row.names = F))</v>
      </c>
    </row>
    <row r="11922" spans="2:3" customFormat="1" x14ac:dyDescent="0.15">
      <c r="B11922" s="15">
        <v>154</v>
      </c>
      <c r="C11922" s="18" t="str">
        <f>'Genotype script(tagcount)mem_60'!D155</f>
        <v>genotypingdata&lt;- fread("C:/NGS/save/NGS0_28.tagcountmatchindex.csv", col.names = c("NGS0_28"))</v>
      </c>
    </row>
    <row r="11923" spans="2:3" customFormat="1" x14ac:dyDescent="0.15">
      <c r="B11923" s="15">
        <v>155</v>
      </c>
      <c r="C11923" s="18" t="str">
        <f>'Genotype script(tagcount)mem_60'!D156</f>
        <v>genotypingSum &lt;- cbind(genotypingSum, genotypingdata)</v>
      </c>
    </row>
    <row r="11924" spans="2:3" customFormat="1" x14ac:dyDescent="0.15">
      <c r="B11924" s="15">
        <v>156</v>
      </c>
      <c r="C11924" s="18" t="str">
        <f>'Genotype script(tagcount)mem_60'!D157</f>
        <v>rm(genotypingdata)</v>
      </c>
    </row>
    <row r="11925" spans="2:3" customFormat="1" x14ac:dyDescent="0.15">
      <c r="B11925" s="15">
        <v>157</v>
      </c>
      <c r="C11925" s="18" t="str">
        <f>'Genotype script(tagcount)mem_60'!D158</f>
        <v>genotypingdata &lt;- fread("C:/NGS/save/NGS0_29.tagcount", header=F, col.names=genotype)</v>
      </c>
    </row>
    <row r="11926" spans="2:3" customFormat="1" x14ac:dyDescent="0.15">
      <c r="B11926" s="15">
        <v>158</v>
      </c>
      <c r="C11926" s="18" t="str">
        <f>'Genotype script(tagcount)mem_60'!D159</f>
        <v>system.time(write.csv(genotypingdata[match(genotypingSum$tags, genotypingdata$tags),2], file="C:/NGS/save/NGS0_29.tagcountmatchindex.csv", row.names = F))</v>
      </c>
    </row>
    <row r="11927" spans="2:3" customFormat="1" x14ac:dyDescent="0.15">
      <c r="B11927" s="15">
        <v>159</v>
      </c>
      <c r="C11927" s="18" t="str">
        <f>'Genotype script(tagcount)mem_60'!D160</f>
        <v>genotypingdata&lt;- fread("C:/NGS/save/NGS0_29.tagcountmatchindex.csv", col.names = c("NGS0_29"))</v>
      </c>
    </row>
    <row r="11928" spans="2:3" customFormat="1" x14ac:dyDescent="0.15">
      <c r="B11928" s="15">
        <v>160</v>
      </c>
      <c r="C11928" s="18" t="str">
        <f>'Genotype script(tagcount)mem_60'!D161</f>
        <v>genotypingSum &lt;- cbind(genotypingSum, genotypingdata)</v>
      </c>
    </row>
    <row r="11929" spans="2:3" customFormat="1" x14ac:dyDescent="0.15">
      <c r="B11929" s="15">
        <v>161</v>
      </c>
      <c r="C11929" s="18" t="str">
        <f>'Genotype script(tagcount)mem_60'!D162</f>
        <v>rm(genotypingdata)</v>
      </c>
    </row>
    <row r="11930" spans="2:3" customFormat="1" x14ac:dyDescent="0.15">
      <c r="B11930" s="15">
        <v>162</v>
      </c>
      <c r="C11930" s="18" t="str">
        <f>'Genotype script(tagcount)mem_60'!D163</f>
        <v>genotypingdata &lt;- fread("C:/NGS/save/NGS0_30.tagcount", header=F, col.names=genotype)</v>
      </c>
    </row>
    <row r="11931" spans="2:3" customFormat="1" x14ac:dyDescent="0.15">
      <c r="B11931" s="15">
        <v>163</v>
      </c>
      <c r="C11931" s="18" t="str">
        <f>'Genotype script(tagcount)mem_60'!D164</f>
        <v>system.time(write.csv(genotypingdata[match(genotypingSum$tags, genotypingdata$tags),2], file="C:/NGS/save/NGS0_30.tagcountmatchindex.csv", row.names = F))</v>
      </c>
    </row>
    <row r="11932" spans="2:3" customFormat="1" x14ac:dyDescent="0.15">
      <c r="B11932" s="15">
        <v>164</v>
      </c>
      <c r="C11932" s="18" t="str">
        <f>'Genotype script(tagcount)mem_60'!D165</f>
        <v>genotypingdata&lt;- fread("C:/NGS/save/NGS0_30.tagcountmatchindex.csv", col.names = c("NGS0_30"))</v>
      </c>
    </row>
    <row r="11933" spans="2:3" customFormat="1" x14ac:dyDescent="0.15">
      <c r="B11933" s="15">
        <v>165</v>
      </c>
      <c r="C11933" s="18" t="str">
        <f>'Genotype script(tagcount)mem_60'!D166</f>
        <v>genotypingSum &lt;- cbind(genotypingSum, genotypingdata)</v>
      </c>
    </row>
    <row r="11934" spans="2:3" customFormat="1" x14ac:dyDescent="0.15">
      <c r="B11934" s="15">
        <v>166</v>
      </c>
      <c r="C11934" s="18" t="str">
        <f>'Genotype script(tagcount)mem_60'!D167</f>
        <v>rm(genotypingdata)</v>
      </c>
    </row>
    <row r="11935" spans="2:3" customFormat="1" x14ac:dyDescent="0.15">
      <c r="B11935" s="15">
        <v>167</v>
      </c>
      <c r="C11935" s="18" t="str">
        <f>'Genotype script(tagcount)mem_60'!D168</f>
        <v>genotypingdata &lt;- fread("C:/NGS/save/NGS0_31.tagcount", header=F, col.names=genotype)</v>
      </c>
    </row>
    <row r="11936" spans="2:3" customFormat="1" x14ac:dyDescent="0.15">
      <c r="B11936" s="15">
        <v>168</v>
      </c>
      <c r="C11936" s="18" t="str">
        <f>'Genotype script(tagcount)mem_60'!D169</f>
        <v>system.time(write.csv(genotypingdata[match(genotypingSum$tags, genotypingdata$tags),2], file="C:/NGS/save/NGS0_31.tagcountmatchindex.csv", row.names = F))</v>
      </c>
    </row>
    <row r="11937" spans="2:3" customFormat="1" x14ac:dyDescent="0.15">
      <c r="B11937" s="15">
        <v>169</v>
      </c>
      <c r="C11937" s="18" t="str">
        <f>'Genotype script(tagcount)mem_60'!D170</f>
        <v>genotypingdata&lt;- fread("C:/NGS/save/NGS0_31.tagcountmatchindex.csv", col.names = c("NGS0_31"))</v>
      </c>
    </row>
    <row r="11938" spans="2:3" customFormat="1" x14ac:dyDescent="0.15">
      <c r="B11938" s="15">
        <v>170</v>
      </c>
      <c r="C11938" s="18" t="str">
        <f>'Genotype script(tagcount)mem_60'!D171</f>
        <v>genotypingSum &lt;- cbind(genotypingSum, genotypingdata)</v>
      </c>
    </row>
    <row r="11939" spans="2:3" customFormat="1" x14ac:dyDescent="0.15">
      <c r="B11939" s="15">
        <v>171</v>
      </c>
      <c r="C11939" s="18" t="str">
        <f>'Genotype script(tagcount)mem_60'!D172</f>
        <v>rm(genotypingdata)</v>
      </c>
    </row>
    <row r="11940" spans="2:3" customFormat="1" x14ac:dyDescent="0.15">
      <c r="B11940" s="15">
        <v>172</v>
      </c>
      <c r="C11940" s="18" t="str">
        <f>'Genotype script(tagcount)mem_60'!D173</f>
        <v>genotypingdata &lt;- fread("C:/NGS/save/NGS0_32.tagcount", header=F, col.names=genotype)</v>
      </c>
    </row>
    <row r="11941" spans="2:3" customFormat="1" x14ac:dyDescent="0.15">
      <c r="B11941" s="15">
        <v>173</v>
      </c>
      <c r="C11941" s="18" t="str">
        <f>'Genotype script(tagcount)mem_60'!D174</f>
        <v>system.time(write.csv(genotypingdata[match(genotypingSum$tags, genotypingdata$tags),2], file="C:/NGS/save/NGS0_32.tagcountmatchindex.csv", row.names = F))</v>
      </c>
    </row>
    <row r="11942" spans="2:3" customFormat="1" x14ac:dyDescent="0.15">
      <c r="B11942" s="15">
        <v>174</v>
      </c>
      <c r="C11942" s="18" t="str">
        <f>'Genotype script(tagcount)mem_60'!D175</f>
        <v>genotypingdata&lt;- fread("C:/NGS/save/NGS0_32.tagcountmatchindex.csv", col.names = c("NGS0_32"))</v>
      </c>
    </row>
    <row r="11943" spans="2:3" customFormat="1" x14ac:dyDescent="0.15">
      <c r="B11943" s="15">
        <v>175</v>
      </c>
      <c r="C11943" s="18" t="str">
        <f>'Genotype script(tagcount)mem_60'!D176</f>
        <v>genotypingSum &lt;- cbind(genotypingSum, genotypingdata)</v>
      </c>
    </row>
    <row r="11944" spans="2:3" customFormat="1" x14ac:dyDescent="0.15">
      <c r="B11944" s="15">
        <v>176</v>
      </c>
      <c r="C11944" s="18" t="str">
        <f>'Genotype script(tagcount)mem_60'!D177</f>
        <v>rm(genotypingdata)</v>
      </c>
    </row>
    <row r="11945" spans="2:3" customFormat="1" x14ac:dyDescent="0.15">
      <c r="B11945" s="15">
        <v>177</v>
      </c>
      <c r="C11945" s="18" t="str">
        <f>'Genotype script(tagcount)mem_60'!D178</f>
        <v>genotypingdata &lt;- fread("C:/NGS/save/NGS0_33.tagcount", header=F, col.names=genotype)</v>
      </c>
    </row>
    <row r="11946" spans="2:3" customFormat="1" x14ac:dyDescent="0.15">
      <c r="B11946" s="15">
        <v>178</v>
      </c>
      <c r="C11946" s="18" t="str">
        <f>'Genotype script(tagcount)mem_60'!D179</f>
        <v>system.time(write.csv(genotypingdata[match(genotypingSum$tags, genotypingdata$tags),2], file="C:/NGS/save/NGS0_33.tagcountmatchindex.csv", row.names = F))</v>
      </c>
    </row>
    <row r="11947" spans="2:3" customFormat="1" x14ac:dyDescent="0.15">
      <c r="B11947" s="15">
        <v>179</v>
      </c>
      <c r="C11947" s="18" t="str">
        <f>'Genotype script(tagcount)mem_60'!D180</f>
        <v>genotypingdata&lt;- fread("C:/NGS/save/NGS0_33.tagcountmatchindex.csv", col.names = c("NGS0_33"))</v>
      </c>
    </row>
    <row r="11948" spans="2:3" customFormat="1" x14ac:dyDescent="0.15">
      <c r="B11948" s="15">
        <v>180</v>
      </c>
      <c r="C11948" s="18" t="str">
        <f>'Genotype script(tagcount)mem_60'!D181</f>
        <v>genotypingSum &lt;- cbind(genotypingSum, genotypingdata)</v>
      </c>
    </row>
    <row r="11949" spans="2:3" customFormat="1" x14ac:dyDescent="0.15">
      <c r="B11949" s="15">
        <v>181</v>
      </c>
      <c r="C11949" s="18" t="str">
        <f>'Genotype script(tagcount)mem_60'!D182</f>
        <v>rm(genotypingdata)</v>
      </c>
    </row>
    <row r="11950" spans="2:3" customFormat="1" x14ac:dyDescent="0.15">
      <c r="B11950" s="15">
        <v>182</v>
      </c>
      <c r="C11950" s="18" t="str">
        <f>'Genotype script(tagcount)mem_60'!D183</f>
        <v>genotypingdata &lt;- fread("C:/NGS/save/NGS0_34.tagcount", header=F, col.names=genotype)</v>
      </c>
    </row>
    <row r="11951" spans="2:3" customFormat="1" x14ac:dyDescent="0.15">
      <c r="B11951" s="15">
        <v>183</v>
      </c>
      <c r="C11951" s="18" t="str">
        <f>'Genotype script(tagcount)mem_60'!D184</f>
        <v>system.time(write.csv(genotypingdata[match(genotypingSum$tags, genotypingdata$tags),2], file="C:/NGS/save/NGS0_34.tagcountmatchindex.csv", row.names = F))</v>
      </c>
    </row>
    <row r="11952" spans="2:3" customFormat="1" x14ac:dyDescent="0.15">
      <c r="B11952" s="15">
        <v>184</v>
      </c>
      <c r="C11952" s="18" t="str">
        <f>'Genotype script(tagcount)mem_60'!D185</f>
        <v>genotypingdata&lt;- fread("C:/NGS/save/NGS0_34.tagcountmatchindex.csv", col.names = c("NGS0_34"))</v>
      </c>
    </row>
    <row r="11953" spans="2:3" customFormat="1" x14ac:dyDescent="0.15">
      <c r="B11953" s="15">
        <v>185</v>
      </c>
      <c r="C11953" s="18" t="str">
        <f>'Genotype script(tagcount)mem_60'!D186</f>
        <v>genotypingSum &lt;- cbind(genotypingSum, genotypingdata)</v>
      </c>
    </row>
    <row r="11954" spans="2:3" customFormat="1" x14ac:dyDescent="0.15">
      <c r="B11954" s="15">
        <v>186</v>
      </c>
      <c r="C11954" s="18" t="str">
        <f>'Genotype script(tagcount)mem_60'!D187</f>
        <v>rm(genotypingdata)</v>
      </c>
    </row>
    <row r="11955" spans="2:3" customFormat="1" x14ac:dyDescent="0.15">
      <c r="B11955" s="15">
        <v>187</v>
      </c>
      <c r="C11955" s="18" t="str">
        <f>'Genotype script(tagcount)mem_60'!D188</f>
        <v>genotypingdata &lt;- fread("C:/NGS/save/NGS0_35.tagcount", header=F, col.names=genotype)</v>
      </c>
    </row>
    <row r="11956" spans="2:3" customFormat="1" x14ac:dyDescent="0.15">
      <c r="B11956" s="15">
        <v>188</v>
      </c>
      <c r="C11956" s="18" t="str">
        <f>'Genotype script(tagcount)mem_60'!D189</f>
        <v>system.time(write.csv(genotypingdata[match(genotypingSum$tags, genotypingdata$tags),2], file="C:/NGS/save/NGS0_35.tagcountmatchindex.csv", row.names = F))</v>
      </c>
    </row>
    <row r="11957" spans="2:3" customFormat="1" x14ac:dyDescent="0.15">
      <c r="B11957" s="15">
        <v>189</v>
      </c>
      <c r="C11957" s="18" t="str">
        <f>'Genotype script(tagcount)mem_60'!D190</f>
        <v>genotypingdata&lt;- fread("C:/NGS/save/NGS0_35.tagcountmatchindex.csv", col.names = c("NGS0_35"))</v>
      </c>
    </row>
    <row r="11958" spans="2:3" customFormat="1" x14ac:dyDescent="0.15">
      <c r="B11958" s="15">
        <v>190</v>
      </c>
      <c r="C11958" s="18" t="str">
        <f>'Genotype script(tagcount)mem_60'!D191</f>
        <v>genotypingSum &lt;- cbind(genotypingSum, genotypingdata)</v>
      </c>
    </row>
    <row r="11959" spans="2:3" customFormat="1" x14ac:dyDescent="0.15">
      <c r="B11959" s="15">
        <v>191</v>
      </c>
      <c r="C11959" s="18" t="str">
        <f>'Genotype script(tagcount)mem_60'!D192</f>
        <v>rm(genotypingdata)</v>
      </c>
    </row>
    <row r="11960" spans="2:3" customFormat="1" x14ac:dyDescent="0.15">
      <c r="B11960" s="15">
        <v>192</v>
      </c>
      <c r="C11960" s="18" t="str">
        <f>'Genotype script(tagcount)mem_60'!D193</f>
        <v>genotypingdata &lt;- fread("C:/NGS/save/NGS0_36.tagcount", header=F, col.names=genotype)</v>
      </c>
    </row>
    <row r="11961" spans="2:3" customFormat="1" x14ac:dyDescent="0.15">
      <c r="B11961" s="15">
        <v>193</v>
      </c>
      <c r="C11961" s="18" t="str">
        <f>'Genotype script(tagcount)mem_60'!D194</f>
        <v>system.time(write.csv(genotypingdata[match(genotypingSum$tags, genotypingdata$tags),2], file="C:/NGS/save/NGS0_36.tagcountmatchindex.csv", row.names = F))</v>
      </c>
    </row>
    <row r="11962" spans="2:3" customFormat="1" x14ac:dyDescent="0.15">
      <c r="B11962" s="15">
        <v>194</v>
      </c>
      <c r="C11962" s="18" t="str">
        <f>'Genotype script(tagcount)mem_60'!D195</f>
        <v>genotypingdata&lt;- fread("C:/NGS/save/NGS0_36.tagcountmatchindex.csv", col.names = c("NGS0_36"))</v>
      </c>
    </row>
    <row r="11963" spans="2:3" customFormat="1" x14ac:dyDescent="0.15">
      <c r="B11963" s="15">
        <v>195</v>
      </c>
      <c r="C11963" s="18" t="str">
        <f>'Genotype script(tagcount)mem_60'!D196</f>
        <v>genotypingSum &lt;- cbind(genotypingSum, genotypingdata)</v>
      </c>
    </row>
    <row r="11964" spans="2:3" customFormat="1" x14ac:dyDescent="0.15">
      <c r="B11964" s="15">
        <v>196</v>
      </c>
      <c r="C11964" s="18" t="str">
        <f>'Genotype script(tagcount)mem_60'!D197</f>
        <v>rm(genotypingdata)</v>
      </c>
    </row>
    <row r="11965" spans="2:3" customFormat="1" x14ac:dyDescent="0.15">
      <c r="B11965" s="15">
        <v>197</v>
      </c>
      <c r="C11965" s="18" t="str">
        <f>'Genotype script(tagcount)mem_60'!D198</f>
        <v>genotypingdata &lt;- fread("C:/NGS/save/NGS0_37.tagcount", header=F, col.names=genotype)</v>
      </c>
    </row>
    <row r="11966" spans="2:3" customFormat="1" x14ac:dyDescent="0.15">
      <c r="B11966" s="15">
        <v>198</v>
      </c>
      <c r="C11966" s="18" t="str">
        <f>'Genotype script(tagcount)mem_60'!D199</f>
        <v>system.time(write.csv(genotypingdata[match(genotypingSum$tags, genotypingdata$tags),2], file="C:/NGS/save/NGS0_37.tagcountmatchindex.csv", row.names = F))</v>
      </c>
    </row>
    <row r="11967" spans="2:3" customFormat="1" x14ac:dyDescent="0.15">
      <c r="B11967" s="15">
        <v>199</v>
      </c>
      <c r="C11967" s="18" t="str">
        <f>'Genotype script(tagcount)mem_60'!D200</f>
        <v>genotypingdata&lt;- fread("C:/NGS/save/NGS0_37.tagcountmatchindex.csv", col.names = c("NGS0_37"))</v>
      </c>
    </row>
    <row r="11968" spans="2:3" customFormat="1" x14ac:dyDescent="0.15">
      <c r="B11968" s="15">
        <v>200</v>
      </c>
      <c r="C11968" s="18" t="str">
        <f>'Genotype script(tagcount)mem_60'!D201</f>
        <v>genotypingSum &lt;- cbind(genotypingSum, genotypingdata)</v>
      </c>
    </row>
    <row r="11969" spans="2:3" customFormat="1" x14ac:dyDescent="0.15">
      <c r="B11969" s="15">
        <v>201</v>
      </c>
      <c r="C11969" s="18" t="str">
        <f>'Genotype script(tagcount)mem_60'!D202</f>
        <v>rm(genotypingdata)</v>
      </c>
    </row>
    <row r="11970" spans="2:3" customFormat="1" x14ac:dyDescent="0.15">
      <c r="B11970" s="15">
        <v>202</v>
      </c>
      <c r="C11970" s="18" t="str">
        <f>'Genotype script(tagcount)mem_60'!D203</f>
        <v>genotypingdata &lt;- fread("C:/NGS/save/NGS0_38.tagcount", header=F, col.names=genotype)</v>
      </c>
    </row>
    <row r="11971" spans="2:3" customFormat="1" x14ac:dyDescent="0.15">
      <c r="B11971" s="15">
        <v>203</v>
      </c>
      <c r="C11971" s="18" t="str">
        <f>'Genotype script(tagcount)mem_60'!D204</f>
        <v>system.time(write.csv(genotypingdata[match(genotypingSum$tags, genotypingdata$tags),2], file="C:/NGS/save/NGS0_38.tagcountmatchindex.csv", row.names = F))</v>
      </c>
    </row>
    <row r="11972" spans="2:3" customFormat="1" x14ac:dyDescent="0.15">
      <c r="B11972" s="15">
        <v>204</v>
      </c>
      <c r="C11972" s="18" t="str">
        <f>'Genotype script(tagcount)mem_60'!D205</f>
        <v>genotypingdata&lt;- fread("C:/NGS/save/NGS0_38.tagcountmatchindex.csv", col.names = c("NGS0_38"))</v>
      </c>
    </row>
    <row r="11973" spans="2:3" customFormat="1" x14ac:dyDescent="0.15">
      <c r="B11973" s="15">
        <v>205</v>
      </c>
      <c r="C11973" s="18" t="str">
        <f>'Genotype script(tagcount)mem_60'!D206</f>
        <v>genotypingSum &lt;- cbind(genotypingSum, genotypingdata)</v>
      </c>
    </row>
    <row r="11974" spans="2:3" customFormat="1" x14ac:dyDescent="0.15">
      <c r="B11974" s="15">
        <v>206</v>
      </c>
      <c r="C11974" s="18" t="str">
        <f>'Genotype script(tagcount)mem_60'!D207</f>
        <v>rm(genotypingdata)</v>
      </c>
    </row>
    <row r="11975" spans="2:3" customFormat="1" x14ac:dyDescent="0.15">
      <c r="B11975" s="15">
        <v>207</v>
      </c>
      <c r="C11975" s="18" t="str">
        <f>'Genotype script(tagcount)mem_60'!D208</f>
        <v>genotypingdata &lt;- fread("C:/NGS/save/NGS0_39.tagcount", header=F, col.names=genotype)</v>
      </c>
    </row>
    <row r="11976" spans="2:3" customFormat="1" x14ac:dyDescent="0.15">
      <c r="B11976" s="15">
        <v>208</v>
      </c>
      <c r="C11976" s="18" t="str">
        <f>'Genotype script(tagcount)mem_60'!D209</f>
        <v>system.time(write.csv(genotypingdata[match(genotypingSum$tags, genotypingdata$tags),2], file="C:/NGS/save/NGS0_39.tagcountmatchindex.csv", row.names = F))</v>
      </c>
    </row>
    <row r="11977" spans="2:3" customFormat="1" x14ac:dyDescent="0.15">
      <c r="B11977" s="15">
        <v>209</v>
      </c>
      <c r="C11977" s="18" t="str">
        <f>'Genotype script(tagcount)mem_60'!D210</f>
        <v>genotypingdata&lt;- fread("C:/NGS/save/NGS0_39.tagcountmatchindex.csv", col.names = c("NGS0_39"))</v>
      </c>
    </row>
    <row r="11978" spans="2:3" customFormat="1" x14ac:dyDescent="0.15">
      <c r="B11978" s="15">
        <v>210</v>
      </c>
      <c r="C11978" s="18" t="str">
        <f>'Genotype script(tagcount)mem_60'!D211</f>
        <v>genotypingSum &lt;- cbind(genotypingSum, genotypingdata)</v>
      </c>
    </row>
    <row r="11979" spans="2:3" customFormat="1" x14ac:dyDescent="0.15">
      <c r="B11979" s="15">
        <v>211</v>
      </c>
      <c r="C11979" s="18" t="str">
        <f>'Genotype script(tagcount)mem_60'!D212</f>
        <v>rm(genotypingdata)</v>
      </c>
    </row>
    <row r="11980" spans="2:3" customFormat="1" x14ac:dyDescent="0.15">
      <c r="B11980" s="15">
        <v>212</v>
      </c>
      <c r="C11980" s="18" t="str">
        <f>'Genotype script(tagcount)mem_60'!D213</f>
        <v>genotypingdata &lt;- fread("C:/NGS/save/NGS0_40.tagcount", header=F, col.names=genotype)</v>
      </c>
    </row>
    <row r="11981" spans="2:3" customFormat="1" x14ac:dyDescent="0.15">
      <c r="B11981" s="15">
        <v>213</v>
      </c>
      <c r="C11981" s="18" t="str">
        <f>'Genotype script(tagcount)mem_60'!D214</f>
        <v>system.time(write.csv(genotypingdata[match(genotypingSum$tags, genotypingdata$tags),2], file="C:/NGS/save/NGS0_40.tagcountmatchindex.csv", row.names = F))</v>
      </c>
    </row>
    <row r="11982" spans="2:3" customFormat="1" x14ac:dyDescent="0.15">
      <c r="B11982" s="15">
        <v>214</v>
      </c>
      <c r="C11982" s="18" t="str">
        <f>'Genotype script(tagcount)mem_60'!D215</f>
        <v>genotypingdata&lt;- fread("C:/NGS/save/NGS0_40.tagcountmatchindex.csv", col.names = c("NGS0_40"))</v>
      </c>
    </row>
    <row r="11983" spans="2:3" customFormat="1" x14ac:dyDescent="0.15">
      <c r="B11983" s="15">
        <v>215</v>
      </c>
      <c r="C11983" s="18" t="str">
        <f>'Genotype script(tagcount)mem_60'!D216</f>
        <v>genotypingSum &lt;- cbind(genotypingSum, genotypingdata)</v>
      </c>
    </row>
    <row r="11984" spans="2:3" customFormat="1" x14ac:dyDescent="0.15">
      <c r="B11984" s="15">
        <v>216</v>
      </c>
      <c r="C11984" s="18" t="str">
        <f>'Genotype script(tagcount)mem_60'!D217</f>
        <v>rm(genotypingdata)</v>
      </c>
    </row>
    <row r="11985" spans="2:3" customFormat="1" x14ac:dyDescent="0.15">
      <c r="B11985" s="15">
        <v>217</v>
      </c>
      <c r="C11985" s="18" t="str">
        <f>'Genotype script(tagcount)mem_60'!D218</f>
        <v>genotypingdata &lt;- fread("C:/NGS/save/NGS0_41.tagcount", header=F, col.names=genotype)</v>
      </c>
    </row>
    <row r="11986" spans="2:3" customFormat="1" x14ac:dyDescent="0.15">
      <c r="B11986" s="15">
        <v>218</v>
      </c>
      <c r="C11986" s="18" t="str">
        <f>'Genotype script(tagcount)mem_60'!D219</f>
        <v>system.time(write.csv(genotypingdata[match(genotypingSum$tags, genotypingdata$tags),2], file="C:/NGS/save/NGS0_41.tagcountmatchindex.csv", row.names = F))</v>
      </c>
    </row>
    <row r="11987" spans="2:3" customFormat="1" x14ac:dyDescent="0.15">
      <c r="B11987" s="15">
        <v>219</v>
      </c>
      <c r="C11987" s="18" t="str">
        <f>'Genotype script(tagcount)mem_60'!D220</f>
        <v>genotypingdata&lt;- fread("C:/NGS/save/NGS0_41.tagcountmatchindex.csv", col.names = c("NGS0_41"))</v>
      </c>
    </row>
    <row r="11988" spans="2:3" customFormat="1" x14ac:dyDescent="0.15">
      <c r="B11988" s="15">
        <v>220</v>
      </c>
      <c r="C11988" s="18" t="str">
        <f>'Genotype script(tagcount)mem_60'!D221</f>
        <v>genotypingSum &lt;- cbind(genotypingSum, genotypingdata)</v>
      </c>
    </row>
    <row r="11989" spans="2:3" customFormat="1" x14ac:dyDescent="0.15">
      <c r="B11989" s="15">
        <v>221</v>
      </c>
      <c r="C11989" s="18" t="str">
        <f>'Genotype script(tagcount)mem_60'!D222</f>
        <v>rm(genotypingdata)</v>
      </c>
    </row>
    <row r="11990" spans="2:3" customFormat="1" x14ac:dyDescent="0.15">
      <c r="B11990" s="15">
        <v>222</v>
      </c>
      <c r="C11990" s="18" t="str">
        <f>'Genotype script(tagcount)mem_60'!D223</f>
        <v>genotypingdata &lt;- fread("C:/NGS/save/NGS0_42.tagcount", header=F, col.names=genotype)</v>
      </c>
    </row>
    <row r="11991" spans="2:3" customFormat="1" x14ac:dyDescent="0.15">
      <c r="B11991" s="15">
        <v>223</v>
      </c>
      <c r="C11991" s="18" t="str">
        <f>'Genotype script(tagcount)mem_60'!D224</f>
        <v>system.time(write.csv(genotypingdata[match(genotypingSum$tags, genotypingdata$tags),2], file="C:/NGS/save/NGS0_42.tagcountmatchindex.csv", row.names = F))</v>
      </c>
    </row>
    <row r="11992" spans="2:3" customFormat="1" x14ac:dyDescent="0.15">
      <c r="B11992" s="15">
        <v>224</v>
      </c>
      <c r="C11992" s="18" t="str">
        <f>'Genotype script(tagcount)mem_60'!D225</f>
        <v>genotypingdata&lt;- fread("C:/NGS/save/NGS0_42.tagcountmatchindex.csv", col.names = c("NGS0_42"))</v>
      </c>
    </row>
    <row r="11993" spans="2:3" customFormat="1" x14ac:dyDescent="0.15">
      <c r="B11993" s="15">
        <v>225</v>
      </c>
      <c r="C11993" s="18" t="str">
        <f>'Genotype script(tagcount)mem_60'!D226</f>
        <v>genotypingSum &lt;- cbind(genotypingSum, genotypingdata)</v>
      </c>
    </row>
    <row r="11994" spans="2:3" customFormat="1" x14ac:dyDescent="0.15">
      <c r="B11994" s="15">
        <v>226</v>
      </c>
      <c r="C11994" s="18" t="str">
        <f>'Genotype script(tagcount)mem_60'!D227</f>
        <v>rm(genotypingdata)</v>
      </c>
    </row>
    <row r="11995" spans="2:3" customFormat="1" x14ac:dyDescent="0.15">
      <c r="B11995" s="15">
        <v>227</v>
      </c>
      <c r="C11995" s="18" t="str">
        <f>'Genotype script(tagcount)mem_60'!D228</f>
        <v>genotypingdata &lt;- fread("C:/NGS/save/NGS0_43.tagcount", header=F, col.names=genotype)</v>
      </c>
    </row>
    <row r="11996" spans="2:3" customFormat="1" x14ac:dyDescent="0.15">
      <c r="B11996" s="15">
        <v>228</v>
      </c>
      <c r="C11996" s="18" t="str">
        <f>'Genotype script(tagcount)mem_60'!D229</f>
        <v>system.time(write.csv(genotypingdata[match(genotypingSum$tags, genotypingdata$tags),2], file="C:/NGS/save/NGS0_43.tagcountmatchindex.csv", row.names = F))</v>
      </c>
    </row>
    <row r="11997" spans="2:3" customFormat="1" x14ac:dyDescent="0.15">
      <c r="B11997" s="15">
        <v>229</v>
      </c>
      <c r="C11997" s="18" t="str">
        <f>'Genotype script(tagcount)mem_60'!D230</f>
        <v>genotypingdata&lt;- fread("C:/NGS/save/NGS0_43.tagcountmatchindex.csv", col.names = c("NGS0_43"))</v>
      </c>
    </row>
    <row r="11998" spans="2:3" customFormat="1" x14ac:dyDescent="0.15">
      <c r="B11998" s="15">
        <v>230</v>
      </c>
      <c r="C11998" s="18" t="str">
        <f>'Genotype script(tagcount)mem_60'!D231</f>
        <v>genotypingSum &lt;- cbind(genotypingSum, genotypingdata)</v>
      </c>
    </row>
    <row r="11999" spans="2:3" customFormat="1" x14ac:dyDescent="0.15">
      <c r="B11999" s="15">
        <v>231</v>
      </c>
      <c r="C11999" s="18" t="str">
        <f>'Genotype script(tagcount)mem_60'!D232</f>
        <v>rm(genotypingdata)</v>
      </c>
    </row>
    <row r="12000" spans="2:3" customFormat="1" x14ac:dyDescent="0.15">
      <c r="B12000" s="15">
        <v>232</v>
      </c>
      <c r="C12000" s="18" t="str">
        <f>'Genotype script(tagcount)mem_60'!D233</f>
        <v>genotypingdata &lt;- fread("C:/NGS/save/NGS0_44.tagcount", header=F, col.names=genotype)</v>
      </c>
    </row>
    <row r="12001" spans="2:3" customFormat="1" x14ac:dyDescent="0.15">
      <c r="B12001" s="15">
        <v>233</v>
      </c>
      <c r="C12001" s="18" t="str">
        <f>'Genotype script(tagcount)mem_60'!D234</f>
        <v>system.time(write.csv(genotypingdata[match(genotypingSum$tags, genotypingdata$tags),2], file="C:/NGS/save/NGS0_44.tagcountmatchindex.csv", row.names = F))</v>
      </c>
    </row>
    <row r="12002" spans="2:3" customFormat="1" x14ac:dyDescent="0.15">
      <c r="B12002" s="15">
        <v>234</v>
      </c>
      <c r="C12002" s="18" t="str">
        <f>'Genotype script(tagcount)mem_60'!D235</f>
        <v>genotypingdata&lt;- fread("C:/NGS/save/NGS0_44.tagcountmatchindex.csv", col.names = c("NGS0_44"))</v>
      </c>
    </row>
    <row r="12003" spans="2:3" customFormat="1" x14ac:dyDescent="0.15">
      <c r="B12003" s="15">
        <v>235</v>
      </c>
      <c r="C12003" s="18" t="str">
        <f>'Genotype script(tagcount)mem_60'!D236</f>
        <v>genotypingSum &lt;- cbind(genotypingSum, genotypingdata)</v>
      </c>
    </row>
    <row r="12004" spans="2:3" customFormat="1" x14ac:dyDescent="0.15">
      <c r="B12004" s="15">
        <v>236</v>
      </c>
      <c r="C12004" s="18" t="str">
        <f>'Genotype script(tagcount)mem_60'!D237</f>
        <v>rm(genotypingdata)</v>
      </c>
    </row>
    <row r="12005" spans="2:3" customFormat="1" x14ac:dyDescent="0.15">
      <c r="B12005" s="15">
        <v>237</v>
      </c>
      <c r="C12005" s="18" t="str">
        <f>'Genotype script(tagcount)mem_60'!D238</f>
        <v>genotypingdata &lt;- fread("C:/NGS/save/NGS0_45.tagcount", header=F, col.names=genotype)</v>
      </c>
    </row>
    <row r="12006" spans="2:3" customFormat="1" x14ac:dyDescent="0.15">
      <c r="B12006" s="15">
        <v>238</v>
      </c>
      <c r="C12006" s="18" t="str">
        <f>'Genotype script(tagcount)mem_60'!D239</f>
        <v>system.time(write.csv(genotypingdata[match(genotypingSum$tags, genotypingdata$tags),2], file="C:/NGS/save/NGS0_45.tagcountmatchindex.csv", row.names = F))</v>
      </c>
    </row>
    <row r="12007" spans="2:3" customFormat="1" x14ac:dyDescent="0.15">
      <c r="B12007" s="15">
        <v>239</v>
      </c>
      <c r="C12007" s="18" t="str">
        <f>'Genotype script(tagcount)mem_60'!D240</f>
        <v>genotypingdata&lt;- fread("C:/NGS/save/NGS0_45.tagcountmatchindex.csv", col.names = c("NGS0_45"))</v>
      </c>
    </row>
    <row r="12008" spans="2:3" customFormat="1" x14ac:dyDescent="0.15">
      <c r="B12008" s="15">
        <v>240</v>
      </c>
      <c r="C12008" s="18" t="str">
        <f>'Genotype script(tagcount)mem_60'!D241</f>
        <v>genotypingSum &lt;- cbind(genotypingSum, genotypingdata)</v>
      </c>
    </row>
    <row r="12009" spans="2:3" customFormat="1" x14ac:dyDescent="0.15">
      <c r="B12009" s="15">
        <v>241</v>
      </c>
      <c r="C12009" s="18" t="str">
        <f>'Genotype script(tagcount)mem_60'!D242</f>
        <v>rm(genotypingdata)</v>
      </c>
    </row>
    <row r="12010" spans="2:3" customFormat="1" x14ac:dyDescent="0.15">
      <c r="B12010" s="15">
        <v>242</v>
      </c>
      <c r="C12010" s="18" t="str">
        <f>'Genotype script(tagcount)mem_60'!D243</f>
        <v>genotypingdata &lt;- fread("C:/NGS/save/NGS0_46.tagcount", header=F, col.names=genotype)</v>
      </c>
    </row>
    <row r="12011" spans="2:3" customFormat="1" x14ac:dyDescent="0.15">
      <c r="B12011" s="15">
        <v>243</v>
      </c>
      <c r="C12011" s="18" t="str">
        <f>'Genotype script(tagcount)mem_60'!D244</f>
        <v>system.time(write.csv(genotypingdata[match(genotypingSum$tags, genotypingdata$tags),2], file="C:/NGS/save/NGS0_46.tagcountmatchindex.csv", row.names = F))</v>
      </c>
    </row>
    <row r="12012" spans="2:3" customFormat="1" x14ac:dyDescent="0.15">
      <c r="B12012" s="15">
        <v>244</v>
      </c>
      <c r="C12012" s="18" t="str">
        <f>'Genotype script(tagcount)mem_60'!D245</f>
        <v>genotypingdata&lt;- fread("C:/NGS/save/NGS0_46.tagcountmatchindex.csv", col.names = c("NGS0_46"))</v>
      </c>
    </row>
    <row r="12013" spans="2:3" customFormat="1" x14ac:dyDescent="0.15">
      <c r="B12013" s="15">
        <v>245</v>
      </c>
      <c r="C12013" s="18" t="str">
        <f>'Genotype script(tagcount)mem_60'!D246</f>
        <v>genotypingSum &lt;- cbind(genotypingSum, genotypingdata)</v>
      </c>
    </row>
    <row r="12014" spans="2:3" customFormat="1" x14ac:dyDescent="0.15">
      <c r="B12014" s="15">
        <v>246</v>
      </c>
      <c r="C12014" s="18" t="str">
        <f>'Genotype script(tagcount)mem_60'!D247</f>
        <v>rm(genotypingdata)</v>
      </c>
    </row>
    <row r="12015" spans="2:3" customFormat="1" x14ac:dyDescent="0.15">
      <c r="B12015" s="15">
        <v>247</v>
      </c>
      <c r="C12015" s="18" t="str">
        <f>'Genotype script(tagcount)mem_60'!D248</f>
        <v>genotypingdata &lt;- fread("C:/NGS/save/NGS0_47.tagcount", header=F, col.names=genotype)</v>
      </c>
    </row>
    <row r="12016" spans="2:3" customFormat="1" x14ac:dyDescent="0.15">
      <c r="B12016" s="15">
        <v>248</v>
      </c>
      <c r="C12016" s="18" t="str">
        <f>'Genotype script(tagcount)mem_60'!D249</f>
        <v>system.time(write.csv(genotypingdata[match(genotypingSum$tags, genotypingdata$tags),2], file="C:/NGS/save/NGS0_47.tagcountmatchindex.csv", row.names = F))</v>
      </c>
    </row>
    <row r="12017" spans="2:3" customFormat="1" x14ac:dyDescent="0.15">
      <c r="B12017" s="15">
        <v>249</v>
      </c>
      <c r="C12017" s="18" t="str">
        <f>'Genotype script(tagcount)mem_60'!D250</f>
        <v>genotypingdata&lt;- fread("C:/NGS/save/NGS0_47.tagcountmatchindex.csv", col.names = c("NGS0_47"))</v>
      </c>
    </row>
    <row r="12018" spans="2:3" customFormat="1" x14ac:dyDescent="0.15">
      <c r="B12018" s="15">
        <v>250</v>
      </c>
      <c r="C12018" s="18" t="str">
        <f>'Genotype script(tagcount)mem_60'!D251</f>
        <v>genotypingSum &lt;- cbind(genotypingSum, genotypingdata)</v>
      </c>
    </row>
    <row r="12019" spans="2:3" customFormat="1" x14ac:dyDescent="0.15">
      <c r="B12019" s="15">
        <v>251</v>
      </c>
      <c r="C12019" s="18" t="str">
        <f>'Genotype script(tagcount)mem_60'!D252</f>
        <v>rm(genotypingdata)</v>
      </c>
    </row>
    <row r="12020" spans="2:3" customFormat="1" x14ac:dyDescent="0.15">
      <c r="B12020" s="15">
        <v>252</v>
      </c>
      <c r="C12020" s="18" t="str">
        <f>'Genotype script(tagcount)mem_60'!D253</f>
        <v>genotypingdata &lt;- fread("C:/NGS/save/NGS0_48.tagcount", header=F, col.names=genotype)</v>
      </c>
    </row>
    <row r="12021" spans="2:3" customFormat="1" x14ac:dyDescent="0.15">
      <c r="B12021" s="15">
        <v>253</v>
      </c>
      <c r="C12021" s="18" t="str">
        <f>'Genotype script(tagcount)mem_60'!D254</f>
        <v>system.time(write.csv(genotypingdata[match(genotypingSum$tags, genotypingdata$tags),2], file="C:/NGS/save/NGS0_48.tagcountmatchindex.csv", row.names = F))</v>
      </c>
    </row>
    <row r="12022" spans="2:3" customFormat="1" x14ac:dyDescent="0.15">
      <c r="B12022" s="15">
        <v>254</v>
      </c>
      <c r="C12022" s="18" t="str">
        <f>'Genotype script(tagcount)mem_60'!D255</f>
        <v>genotypingdata&lt;- fread("C:/NGS/save/NGS0_48.tagcountmatchindex.csv", col.names = c("NGS0_48"))</v>
      </c>
    </row>
    <row r="12023" spans="2:3" customFormat="1" x14ac:dyDescent="0.15">
      <c r="B12023" s="15">
        <v>255</v>
      </c>
      <c r="C12023" s="18" t="str">
        <f>'Genotype script(tagcount)mem_60'!D256</f>
        <v>genotypingSum &lt;- cbind(genotypingSum, genotypingdata)</v>
      </c>
    </row>
    <row r="12024" spans="2:3" customFormat="1" x14ac:dyDescent="0.15">
      <c r="B12024" s="15">
        <v>256</v>
      </c>
      <c r="C12024" s="18" t="str">
        <f>'Genotype script(tagcount)mem_60'!D257</f>
        <v>rm(genotypingdata)</v>
      </c>
    </row>
    <row r="12025" spans="2:3" customFormat="1" x14ac:dyDescent="0.15">
      <c r="B12025" s="15">
        <v>257</v>
      </c>
      <c r="C12025" s="18" t="str">
        <f>'Genotype script(tagcount)mem_60'!D258</f>
        <v>genotypingdata &lt;- fread("C:/NGS/save/NGS0_49.tagcount", header=F, col.names=genotype)</v>
      </c>
    </row>
    <row r="12026" spans="2:3" customFormat="1" x14ac:dyDescent="0.15">
      <c r="B12026" s="15">
        <v>258</v>
      </c>
      <c r="C12026" s="18" t="str">
        <f>'Genotype script(tagcount)mem_60'!D259</f>
        <v>system.time(write.csv(genotypingdata[match(genotypingSum$tags, genotypingdata$tags),2], file="C:/NGS/save/NGS0_49.tagcountmatchindex.csv", row.names = F))</v>
      </c>
    </row>
    <row r="12027" spans="2:3" customFormat="1" x14ac:dyDescent="0.15">
      <c r="B12027" s="15">
        <v>259</v>
      </c>
      <c r="C12027" s="18" t="str">
        <f>'Genotype script(tagcount)mem_60'!D260</f>
        <v>genotypingdata&lt;- fread("C:/NGS/save/NGS0_49.tagcountmatchindex.csv", col.names = c("NGS0_49"))</v>
      </c>
    </row>
    <row r="12028" spans="2:3" customFormat="1" x14ac:dyDescent="0.15">
      <c r="B12028" s="15">
        <v>260</v>
      </c>
      <c r="C12028" s="18" t="str">
        <f>'Genotype script(tagcount)mem_60'!D261</f>
        <v>genotypingSum &lt;- cbind(genotypingSum, genotypingdata)</v>
      </c>
    </row>
    <row r="12029" spans="2:3" customFormat="1" x14ac:dyDescent="0.15">
      <c r="B12029" s="15">
        <v>261</v>
      </c>
      <c r="C12029" s="18" t="str">
        <f>'Genotype script(tagcount)mem_60'!D262</f>
        <v>rm(genotypingdata)</v>
      </c>
    </row>
    <row r="12030" spans="2:3" customFormat="1" x14ac:dyDescent="0.15">
      <c r="B12030" s="15">
        <v>262</v>
      </c>
      <c r="C12030" s="18" t="str">
        <f>'Genotype script(tagcount)mem_60'!D263</f>
        <v>genotypingdata &lt;- fread("C:/NGS/save/NGS0_50.tagcount", header=F, col.names=genotype)</v>
      </c>
    </row>
    <row r="12031" spans="2:3" customFormat="1" x14ac:dyDescent="0.15">
      <c r="B12031" s="15">
        <v>263</v>
      </c>
      <c r="C12031" s="18" t="str">
        <f>'Genotype script(tagcount)mem_60'!D264</f>
        <v>system.time(write.csv(genotypingdata[match(genotypingSum$tags, genotypingdata$tags),2], file="C:/NGS/save/NGS0_50.tagcountmatchindex.csv", row.names = F))</v>
      </c>
    </row>
    <row r="12032" spans="2:3" customFormat="1" x14ac:dyDescent="0.15">
      <c r="B12032" s="15">
        <v>264</v>
      </c>
      <c r="C12032" s="18" t="str">
        <f>'Genotype script(tagcount)mem_60'!D265</f>
        <v>genotypingdata&lt;- fread("C:/NGS/save/NGS0_50.tagcountmatchindex.csv", col.names = c("NGS0_50"))</v>
      </c>
    </row>
    <row r="12033" spans="2:3" customFormat="1" x14ac:dyDescent="0.15">
      <c r="B12033" s="15">
        <v>265</v>
      </c>
      <c r="C12033" s="18" t="str">
        <f>'Genotype script(tagcount)mem_60'!D266</f>
        <v>genotypingSum &lt;- cbind(genotypingSum, genotypingdata)</v>
      </c>
    </row>
    <row r="12034" spans="2:3" customFormat="1" x14ac:dyDescent="0.15">
      <c r="B12034" s="15">
        <v>266</v>
      </c>
      <c r="C12034" s="18" t="str">
        <f>'Genotype script(tagcount)mem_60'!D267</f>
        <v>rm(genotypingdata)</v>
      </c>
    </row>
    <row r="12035" spans="2:3" customFormat="1" x14ac:dyDescent="0.15">
      <c r="B12035" s="15">
        <v>267</v>
      </c>
      <c r="C12035" s="18" t="str">
        <f>'Genotype script(tagcount)mem_60'!D268</f>
        <v>genotypingdata &lt;- fread("C:/NGS/save/NGS0_51.tagcount", header=F, col.names=genotype)</v>
      </c>
    </row>
    <row r="12036" spans="2:3" customFormat="1" x14ac:dyDescent="0.15">
      <c r="B12036" s="15">
        <v>268</v>
      </c>
      <c r="C12036" s="18" t="str">
        <f>'Genotype script(tagcount)mem_60'!D269</f>
        <v>system.time(write.csv(genotypingdata[match(genotypingSum$tags, genotypingdata$tags),2], file="C:/NGS/save/NGS0_51.tagcountmatchindex.csv", row.names = F))</v>
      </c>
    </row>
    <row r="12037" spans="2:3" customFormat="1" x14ac:dyDescent="0.15">
      <c r="B12037" s="15">
        <v>269</v>
      </c>
      <c r="C12037" s="18" t="str">
        <f>'Genotype script(tagcount)mem_60'!D270</f>
        <v>genotypingdata&lt;- fread("C:/NGS/save/NGS0_51.tagcountmatchindex.csv", col.names = c("NGS0_51"))</v>
      </c>
    </row>
    <row r="12038" spans="2:3" customFormat="1" x14ac:dyDescent="0.15">
      <c r="B12038" s="15">
        <v>270</v>
      </c>
      <c r="C12038" s="18" t="str">
        <f>'Genotype script(tagcount)mem_60'!D271</f>
        <v>genotypingSum &lt;- cbind(genotypingSum, genotypingdata)</v>
      </c>
    </row>
    <row r="12039" spans="2:3" customFormat="1" x14ac:dyDescent="0.15">
      <c r="B12039" s="15">
        <v>271</v>
      </c>
      <c r="C12039" s="18" t="str">
        <f>'Genotype script(tagcount)mem_60'!D272</f>
        <v>rm(genotypingdata)</v>
      </c>
    </row>
    <row r="12040" spans="2:3" customFormat="1" x14ac:dyDescent="0.15">
      <c r="B12040" s="15">
        <v>272</v>
      </c>
      <c r="C12040" s="18" t="str">
        <f>'Genotype script(tagcount)mem_60'!D273</f>
        <v>genotypingdata &lt;- fread("C:/NGS/save/NGS0_52.tagcount", header=F, col.names=genotype)</v>
      </c>
    </row>
    <row r="12041" spans="2:3" customFormat="1" x14ac:dyDescent="0.15">
      <c r="B12041" s="15">
        <v>273</v>
      </c>
      <c r="C12041" s="18" t="str">
        <f>'Genotype script(tagcount)mem_60'!D274</f>
        <v>system.time(write.csv(genotypingdata[match(genotypingSum$tags, genotypingdata$tags),2], file="C:/NGS/save/NGS0_52.tagcountmatchindex.csv", row.names = F))</v>
      </c>
    </row>
    <row r="12042" spans="2:3" customFormat="1" x14ac:dyDescent="0.15">
      <c r="B12042" s="15">
        <v>274</v>
      </c>
      <c r="C12042" s="18" t="str">
        <f>'Genotype script(tagcount)mem_60'!D275</f>
        <v>genotypingdata&lt;- fread("C:/NGS/save/NGS0_52.tagcountmatchindex.csv", col.names = c("NGS0_52"))</v>
      </c>
    </row>
    <row r="12043" spans="2:3" customFormat="1" x14ac:dyDescent="0.15">
      <c r="B12043" s="15">
        <v>275</v>
      </c>
      <c r="C12043" s="18" t="str">
        <f>'Genotype script(tagcount)mem_60'!D276</f>
        <v>genotypingSum &lt;- cbind(genotypingSum, genotypingdata)</v>
      </c>
    </row>
    <row r="12044" spans="2:3" customFormat="1" x14ac:dyDescent="0.15">
      <c r="B12044" s="15">
        <v>276</v>
      </c>
      <c r="C12044" s="18" t="str">
        <f>'Genotype script(tagcount)mem_60'!D277</f>
        <v>rm(genotypingdata)</v>
      </c>
    </row>
    <row r="12045" spans="2:3" customFormat="1" x14ac:dyDescent="0.15">
      <c r="B12045" s="15">
        <v>277</v>
      </c>
      <c r="C12045" s="18" t="str">
        <f>'Genotype script(tagcount)mem_60'!D278</f>
        <v>genotypingdata &lt;- fread("C:/NGS/save/NGS0_53.tagcount", header=F, col.names=genotype)</v>
      </c>
    </row>
    <row r="12046" spans="2:3" customFormat="1" x14ac:dyDescent="0.15">
      <c r="B12046" s="15">
        <v>278</v>
      </c>
      <c r="C12046" s="18" t="str">
        <f>'Genotype script(tagcount)mem_60'!D279</f>
        <v>system.time(write.csv(genotypingdata[match(genotypingSum$tags, genotypingdata$tags),2], file="C:/NGS/save/NGS0_53.tagcountmatchindex.csv", row.names = F))</v>
      </c>
    </row>
    <row r="12047" spans="2:3" customFormat="1" x14ac:dyDescent="0.15">
      <c r="B12047" s="15">
        <v>279</v>
      </c>
      <c r="C12047" s="18" t="str">
        <f>'Genotype script(tagcount)mem_60'!D280</f>
        <v>genotypingdata&lt;- fread("C:/NGS/save/NGS0_53.tagcountmatchindex.csv", col.names = c("NGS0_53"))</v>
      </c>
    </row>
    <row r="12048" spans="2:3" customFormat="1" x14ac:dyDescent="0.15">
      <c r="B12048" s="15">
        <v>280</v>
      </c>
      <c r="C12048" s="18" t="str">
        <f>'Genotype script(tagcount)mem_60'!D281</f>
        <v>genotypingSum &lt;- cbind(genotypingSum, genotypingdata)</v>
      </c>
    </row>
    <row r="12049" spans="2:3" customFormat="1" x14ac:dyDescent="0.15">
      <c r="B12049" s="15">
        <v>281</v>
      </c>
      <c r="C12049" s="18" t="str">
        <f>'Genotype script(tagcount)mem_60'!D282</f>
        <v>rm(genotypingdata)</v>
      </c>
    </row>
    <row r="12050" spans="2:3" customFormat="1" x14ac:dyDescent="0.15">
      <c r="B12050" s="15">
        <v>282</v>
      </c>
      <c r="C12050" s="18" t="str">
        <f>'Genotype script(tagcount)mem_60'!D283</f>
        <v>genotypingdata &lt;- fread("C:/NGS/save/NGS0_54.tagcount", header=F, col.names=genotype)</v>
      </c>
    </row>
    <row r="12051" spans="2:3" customFormat="1" x14ac:dyDescent="0.15">
      <c r="B12051" s="15">
        <v>283</v>
      </c>
      <c r="C12051" s="18" t="str">
        <f>'Genotype script(tagcount)mem_60'!D284</f>
        <v>system.time(write.csv(genotypingdata[match(genotypingSum$tags, genotypingdata$tags),2], file="C:/NGS/save/NGS0_54.tagcountmatchindex.csv", row.names = F))</v>
      </c>
    </row>
    <row r="12052" spans="2:3" customFormat="1" x14ac:dyDescent="0.15">
      <c r="B12052" s="15">
        <v>284</v>
      </c>
      <c r="C12052" s="18" t="str">
        <f>'Genotype script(tagcount)mem_60'!D285</f>
        <v>genotypingdata&lt;- fread("C:/NGS/save/NGS0_54.tagcountmatchindex.csv", col.names = c("NGS0_54"))</v>
      </c>
    </row>
    <row r="12053" spans="2:3" customFormat="1" x14ac:dyDescent="0.15">
      <c r="B12053" s="15">
        <v>285</v>
      </c>
      <c r="C12053" s="18" t="str">
        <f>'Genotype script(tagcount)mem_60'!D286</f>
        <v>genotypingSum &lt;- cbind(genotypingSum, genotypingdata)</v>
      </c>
    </row>
    <row r="12054" spans="2:3" customFormat="1" x14ac:dyDescent="0.15">
      <c r="B12054" s="15">
        <v>286</v>
      </c>
      <c r="C12054" s="18" t="str">
        <f>'Genotype script(tagcount)mem_60'!D287</f>
        <v>rm(genotypingdata)</v>
      </c>
    </row>
    <row r="12055" spans="2:3" customFormat="1" x14ac:dyDescent="0.15">
      <c r="B12055" s="15">
        <v>287</v>
      </c>
      <c r="C12055" s="18" t="str">
        <f>'Genotype script(tagcount)mem_60'!D288</f>
        <v>genotypingdata &lt;- fread("C:/NGS/save/NGS0_55.tagcount", header=F, col.names=genotype)</v>
      </c>
    </row>
    <row r="12056" spans="2:3" customFormat="1" x14ac:dyDescent="0.15">
      <c r="B12056" s="15">
        <v>288</v>
      </c>
      <c r="C12056" s="18" t="str">
        <f>'Genotype script(tagcount)mem_60'!D289</f>
        <v>system.time(write.csv(genotypingdata[match(genotypingSum$tags, genotypingdata$tags),2], file="C:/NGS/save/NGS0_55.tagcountmatchindex.csv", row.names = F))</v>
      </c>
    </row>
    <row r="12057" spans="2:3" customFormat="1" x14ac:dyDescent="0.15">
      <c r="B12057" s="15">
        <v>289</v>
      </c>
      <c r="C12057" s="18" t="str">
        <f>'Genotype script(tagcount)mem_60'!D290</f>
        <v>genotypingdata&lt;- fread("C:/NGS/save/NGS0_55.tagcountmatchindex.csv", col.names = c("NGS0_55"))</v>
      </c>
    </row>
    <row r="12058" spans="2:3" customFormat="1" x14ac:dyDescent="0.15">
      <c r="B12058" s="15">
        <v>290</v>
      </c>
      <c r="C12058" s="18" t="str">
        <f>'Genotype script(tagcount)mem_60'!D291</f>
        <v>genotypingSum &lt;- cbind(genotypingSum, genotypingdata)</v>
      </c>
    </row>
    <row r="12059" spans="2:3" customFormat="1" x14ac:dyDescent="0.15">
      <c r="B12059" s="15">
        <v>291</v>
      </c>
      <c r="C12059" s="18" t="str">
        <f>'Genotype script(tagcount)mem_60'!D292</f>
        <v>rm(genotypingdata)</v>
      </c>
    </row>
    <row r="12060" spans="2:3" customFormat="1" x14ac:dyDescent="0.15">
      <c r="B12060" s="15">
        <v>292</v>
      </c>
      <c r="C12060" s="18" t="str">
        <f>'Genotype script(tagcount)mem_60'!D293</f>
        <v>genotypingdata &lt;- fread("C:/NGS/save/NGS0_56.tagcount", header=F, col.names=genotype)</v>
      </c>
    </row>
    <row r="12061" spans="2:3" customFormat="1" x14ac:dyDescent="0.15">
      <c r="B12061" s="15">
        <v>293</v>
      </c>
      <c r="C12061" s="18" t="str">
        <f>'Genotype script(tagcount)mem_60'!D294</f>
        <v>system.time(write.csv(genotypingdata[match(genotypingSum$tags, genotypingdata$tags),2], file="C:/NGS/save/NGS0_56.tagcountmatchindex.csv", row.names = F))</v>
      </c>
    </row>
    <row r="12062" spans="2:3" customFormat="1" x14ac:dyDescent="0.15">
      <c r="B12062" s="15">
        <v>294</v>
      </c>
      <c r="C12062" s="18" t="str">
        <f>'Genotype script(tagcount)mem_60'!D295</f>
        <v>genotypingdata&lt;- fread("C:/NGS/save/NGS0_56.tagcountmatchindex.csv", col.names = c("NGS0_56"))</v>
      </c>
    </row>
    <row r="12063" spans="2:3" customFormat="1" x14ac:dyDescent="0.15">
      <c r="B12063" s="15">
        <v>295</v>
      </c>
      <c r="C12063" s="18" t="str">
        <f>'Genotype script(tagcount)mem_60'!D296</f>
        <v>genotypingSum &lt;- cbind(genotypingSum, genotypingdata)</v>
      </c>
    </row>
    <row r="12064" spans="2:3" customFormat="1" x14ac:dyDescent="0.15">
      <c r="B12064" s="15">
        <v>296</v>
      </c>
      <c r="C12064" s="18" t="str">
        <f>'Genotype script(tagcount)mem_60'!D297</f>
        <v>rm(genotypingdata)</v>
      </c>
    </row>
    <row r="12065" spans="2:3" customFormat="1" x14ac:dyDescent="0.15">
      <c r="B12065" s="15">
        <v>297</v>
      </c>
      <c r="C12065" s="18" t="str">
        <f>'Genotype script(tagcount)mem_60'!D298</f>
        <v>genotypingdata &lt;- fread("C:/NGS/save/NGS0_57.tagcount", header=F, col.names=genotype)</v>
      </c>
    </row>
    <row r="12066" spans="2:3" customFormat="1" x14ac:dyDescent="0.15">
      <c r="B12066" s="15">
        <v>298</v>
      </c>
      <c r="C12066" s="18" t="str">
        <f>'Genotype script(tagcount)mem_60'!D299</f>
        <v>system.time(write.csv(genotypingdata[match(genotypingSum$tags, genotypingdata$tags),2], file="C:/NGS/save/NGS0_57.tagcountmatchindex.csv", row.names = F))</v>
      </c>
    </row>
    <row r="12067" spans="2:3" customFormat="1" x14ac:dyDescent="0.15">
      <c r="B12067" s="15">
        <v>299</v>
      </c>
      <c r="C12067" s="18" t="str">
        <f>'Genotype script(tagcount)mem_60'!D300</f>
        <v>genotypingdata&lt;- fread("C:/NGS/save/NGS0_57.tagcountmatchindex.csv", col.names = c("NGS0_57"))</v>
      </c>
    </row>
    <row r="12068" spans="2:3" customFormat="1" x14ac:dyDescent="0.15">
      <c r="B12068" s="15">
        <v>300</v>
      </c>
      <c r="C12068" s="18" t="str">
        <f>'Genotype script(tagcount)mem_60'!D301</f>
        <v>genotypingSum &lt;- cbind(genotypingSum, genotypingdata)</v>
      </c>
    </row>
    <row r="12069" spans="2:3" customFormat="1" x14ac:dyDescent="0.15">
      <c r="B12069" s="15">
        <v>301</v>
      </c>
      <c r="C12069" s="18" t="str">
        <f>'Genotype script(tagcount)mem_60'!D302</f>
        <v>rm(genotypingdata)</v>
      </c>
    </row>
    <row r="12070" spans="2:3" customFormat="1" x14ac:dyDescent="0.15">
      <c r="B12070" s="15">
        <v>302</v>
      </c>
      <c r="C12070" s="18" t="str">
        <f>'Genotype script(tagcount)mem_60'!D303</f>
        <v>genotypingdata &lt;- fread("C:/NGS/save/NGS0_58.tagcount", header=F, col.names=genotype)</v>
      </c>
    </row>
    <row r="12071" spans="2:3" customFormat="1" x14ac:dyDescent="0.15">
      <c r="B12071" s="15">
        <v>303</v>
      </c>
      <c r="C12071" s="18" t="str">
        <f>'Genotype script(tagcount)mem_60'!D304</f>
        <v>system.time(write.csv(genotypingdata[match(genotypingSum$tags, genotypingdata$tags),2], file="C:/NGS/save/NGS0_58.tagcountmatchindex.csv", row.names = F))</v>
      </c>
    </row>
    <row r="12072" spans="2:3" customFormat="1" x14ac:dyDescent="0.15">
      <c r="B12072" s="15">
        <v>304</v>
      </c>
      <c r="C12072" s="18" t="str">
        <f>'Genotype script(tagcount)mem_60'!D305</f>
        <v>genotypingdata&lt;- fread("C:/NGS/save/NGS0_58.tagcountmatchindex.csv", col.names = c("NGS0_58"))</v>
      </c>
    </row>
    <row r="12073" spans="2:3" customFormat="1" x14ac:dyDescent="0.15">
      <c r="B12073" s="15">
        <v>305</v>
      </c>
      <c r="C12073" s="18" t="str">
        <f>'Genotype script(tagcount)mem_60'!D306</f>
        <v>genotypingSum &lt;- cbind(genotypingSum, genotypingdata)</v>
      </c>
    </row>
    <row r="12074" spans="2:3" customFormat="1" x14ac:dyDescent="0.15">
      <c r="B12074" s="15">
        <v>306</v>
      </c>
      <c r="C12074" s="18" t="str">
        <f>'Genotype script(tagcount)mem_60'!D307</f>
        <v>rm(genotypingdata)</v>
      </c>
    </row>
    <row r="12075" spans="2:3" customFormat="1" x14ac:dyDescent="0.15">
      <c r="B12075" s="15">
        <v>307</v>
      </c>
      <c r="C12075" s="18" t="str">
        <f>'Genotype script(tagcount)mem_60'!D308</f>
        <v>genotypingdata &lt;- fread("C:/NGS/save/NGS0_59.tagcount", header=F, col.names=genotype)</v>
      </c>
    </row>
    <row r="12076" spans="2:3" customFormat="1" x14ac:dyDescent="0.15">
      <c r="B12076" s="15">
        <v>308</v>
      </c>
      <c r="C12076" s="18" t="str">
        <f>'Genotype script(tagcount)mem_60'!D309</f>
        <v>system.time(write.csv(genotypingdata[match(genotypingSum$tags, genotypingdata$tags),2], file="C:/NGS/save/NGS0_59.tagcountmatchindex.csv", row.names = F))</v>
      </c>
    </row>
    <row r="12077" spans="2:3" customFormat="1" x14ac:dyDescent="0.15">
      <c r="B12077" s="15">
        <v>309</v>
      </c>
      <c r="C12077" s="18" t="str">
        <f>'Genotype script(tagcount)mem_60'!D310</f>
        <v>genotypingdata&lt;- fread("C:/NGS/save/NGS0_59.tagcountmatchindex.csv", col.names = c("NGS0_59"))</v>
      </c>
    </row>
    <row r="12078" spans="2:3" customFormat="1" x14ac:dyDescent="0.15">
      <c r="B12078" s="15">
        <v>310</v>
      </c>
      <c r="C12078" s="18" t="str">
        <f>'Genotype script(tagcount)mem_60'!D311</f>
        <v>genotypingSum &lt;- cbind(genotypingSum, genotypingdata)</v>
      </c>
    </row>
    <row r="12079" spans="2:3" customFormat="1" x14ac:dyDescent="0.15">
      <c r="B12079" s="15">
        <v>311</v>
      </c>
      <c r="C12079" s="18" t="str">
        <f>'Genotype script(tagcount)mem_60'!D312</f>
        <v>rm(genotypingdata)</v>
      </c>
    </row>
    <row r="12080" spans="2:3" customFormat="1" x14ac:dyDescent="0.15">
      <c r="B12080" s="15">
        <v>312</v>
      </c>
      <c r="C12080" s="18" t="str">
        <f>'Genotype script(tagcount)mem_60'!D313</f>
        <v>genotypingdata &lt;- fread("C:/NGS/save/NGS0_60.tagcount", header=F, col.names=genotype)</v>
      </c>
    </row>
    <row r="12081" spans="2:3" customFormat="1" x14ac:dyDescent="0.15">
      <c r="B12081" s="15">
        <v>313</v>
      </c>
      <c r="C12081" s="18" t="str">
        <f>'Genotype script(tagcount)mem_60'!D314</f>
        <v>system.time(write.csv(genotypingdata[match(genotypingSum$tags, genotypingdata$tags),2], file="C:/NGS/save/NGS0_60.tagcountmatchindex.csv", row.names = F))</v>
      </c>
    </row>
    <row r="12082" spans="2:3" customFormat="1" x14ac:dyDescent="0.15">
      <c r="B12082" s="15">
        <v>314</v>
      </c>
      <c r="C12082" s="18" t="str">
        <f>'Genotype script(tagcount)mem_60'!D315</f>
        <v>genotypingdata&lt;- fread("C:/NGS/save/NGS0_60.tagcountmatchindex.csv", col.names = c("NGS0_60"))</v>
      </c>
    </row>
    <row r="12083" spans="2:3" customFormat="1" x14ac:dyDescent="0.15">
      <c r="B12083" s="15">
        <v>315</v>
      </c>
      <c r="C12083" s="18" t="str">
        <f>'Genotype script(tagcount)mem_60'!D316</f>
        <v>genotypingSum &lt;- cbind(genotypingSum, genotypingdata)</v>
      </c>
    </row>
    <row r="12084" spans="2:3" customFormat="1" x14ac:dyDescent="0.15">
      <c r="B12084" s="15">
        <v>316</v>
      </c>
      <c r="C12084" s="18" t="str">
        <f>'Genotype script(tagcount)mem_60'!D317</f>
        <v>rm(genotypingdata)</v>
      </c>
    </row>
    <row r="12085" spans="2:3" customFormat="1" x14ac:dyDescent="0.15">
      <c r="B12085" s="15">
        <v>317</v>
      </c>
      <c r="C12085" s="18" t="str">
        <f>'Genotype script(tagcount)mem_60'!D318</f>
        <v>genotypingdata &lt;- fread("C:/NGS/save/NGS0_61.tagcount", header=F, col.names=genotype)</v>
      </c>
    </row>
    <row r="12086" spans="2:3" customFormat="1" x14ac:dyDescent="0.15">
      <c r="B12086" s="15">
        <v>318</v>
      </c>
      <c r="C12086" s="18" t="str">
        <f>'Genotype script(tagcount)mem_60'!D319</f>
        <v>system.time(write.csv(genotypingdata[match(genotypingSum$tags, genotypingdata$tags),2], file="C:/NGS/save/NGS0_61.tagcountmatchindex.csv", row.names = F))</v>
      </c>
    </row>
    <row r="12087" spans="2:3" customFormat="1" x14ac:dyDescent="0.15">
      <c r="B12087" s="15">
        <v>319</v>
      </c>
      <c r="C12087" s="18" t="str">
        <f>'Genotype script(tagcount)mem_60'!D320</f>
        <v>genotypingdata&lt;- fread("C:/NGS/save/NGS0_61.tagcountmatchindex.csv", col.names = c("NGS0_61"))</v>
      </c>
    </row>
    <row r="12088" spans="2:3" customFormat="1" x14ac:dyDescent="0.15">
      <c r="B12088" s="15">
        <v>320</v>
      </c>
      <c r="C12088" s="18" t="str">
        <f>'Genotype script(tagcount)mem_60'!D321</f>
        <v>genotypingSum &lt;- cbind(genotypingSum, genotypingdata)</v>
      </c>
    </row>
    <row r="12089" spans="2:3" customFormat="1" x14ac:dyDescent="0.15">
      <c r="B12089" s="15">
        <v>321</v>
      </c>
      <c r="C12089" s="18" t="str">
        <f>'Genotype script(tagcount)mem_60'!D322</f>
        <v>rm(genotypingdata)</v>
      </c>
    </row>
    <row r="12090" spans="2:3" customFormat="1" x14ac:dyDescent="0.15">
      <c r="B12090" s="15">
        <v>322</v>
      </c>
      <c r="C12090" s="18" t="str">
        <f>'Genotype script(tagcount)mem_60'!D323</f>
        <v>genotypingdata &lt;- fread("C:/NGS/save/NGS0_62.tagcount", header=F, col.names=genotype)</v>
      </c>
    </row>
    <row r="12091" spans="2:3" customFormat="1" x14ac:dyDescent="0.15">
      <c r="B12091" s="15">
        <v>323</v>
      </c>
      <c r="C12091" s="18" t="str">
        <f>'Genotype script(tagcount)mem_60'!D324</f>
        <v>system.time(write.csv(genotypingdata[match(genotypingSum$tags, genotypingdata$tags),2], file="C:/NGS/save/NGS0_62.tagcountmatchindex.csv", row.names = F))</v>
      </c>
    </row>
    <row r="12092" spans="2:3" customFormat="1" x14ac:dyDescent="0.15">
      <c r="B12092" s="15">
        <v>324</v>
      </c>
      <c r="C12092" s="18" t="str">
        <f>'Genotype script(tagcount)mem_60'!D325</f>
        <v>genotypingdata&lt;- fread("C:/NGS/save/NGS0_62.tagcountmatchindex.csv", col.names = c("NGS0_62"))</v>
      </c>
    </row>
    <row r="12093" spans="2:3" customFormat="1" x14ac:dyDescent="0.15">
      <c r="B12093" s="15">
        <v>325</v>
      </c>
      <c r="C12093" s="18" t="str">
        <f>'Genotype script(tagcount)mem_60'!D326</f>
        <v>genotypingSum &lt;- cbind(genotypingSum, genotypingdata)</v>
      </c>
    </row>
    <row r="12094" spans="2:3" customFormat="1" x14ac:dyDescent="0.15">
      <c r="B12094" s="15">
        <v>326</v>
      </c>
      <c r="C12094" s="18" t="str">
        <f>'Genotype script(tagcount)mem_60'!D327</f>
        <v>rm(genotypingdata)</v>
      </c>
    </row>
    <row r="12095" spans="2:3" customFormat="1" x14ac:dyDescent="0.15">
      <c r="B12095" s="15">
        <v>327</v>
      </c>
      <c r="C12095" s="18" t="str">
        <f>'Genotype script(tagcount)mem_60'!D328</f>
        <v>genotypingdata &lt;- fread("C:/NGS/save/NGS0_63.tagcount", header=F, col.names=genotype)</v>
      </c>
    </row>
    <row r="12096" spans="2:3" customFormat="1" x14ac:dyDescent="0.15">
      <c r="B12096" s="15">
        <v>328</v>
      </c>
      <c r="C12096" s="18" t="str">
        <f>'Genotype script(tagcount)mem_60'!D329</f>
        <v>system.time(write.csv(genotypingdata[match(genotypingSum$tags, genotypingdata$tags),2], file="C:/NGS/save/NGS0_63.tagcountmatchindex.csv", row.names = F))</v>
      </c>
    </row>
    <row r="12097" spans="2:3" customFormat="1" x14ac:dyDescent="0.15">
      <c r="B12097" s="15">
        <v>329</v>
      </c>
      <c r="C12097" s="18" t="str">
        <f>'Genotype script(tagcount)mem_60'!D330</f>
        <v>genotypingdata&lt;- fread("C:/NGS/save/NGS0_63.tagcountmatchindex.csv", col.names = c("NGS0_63"))</v>
      </c>
    </row>
    <row r="12098" spans="2:3" customFormat="1" x14ac:dyDescent="0.15">
      <c r="B12098" s="15">
        <v>330</v>
      </c>
      <c r="C12098" s="18" t="str">
        <f>'Genotype script(tagcount)mem_60'!D331</f>
        <v>genotypingSum &lt;- cbind(genotypingSum, genotypingdata)</v>
      </c>
    </row>
    <row r="12099" spans="2:3" customFormat="1" x14ac:dyDescent="0.15">
      <c r="B12099" s="15">
        <v>331</v>
      </c>
      <c r="C12099" s="18" t="str">
        <f>'Genotype script(tagcount)mem_60'!D332</f>
        <v>rm(genotypingdata)</v>
      </c>
    </row>
    <row r="12100" spans="2:3" customFormat="1" x14ac:dyDescent="0.15">
      <c r="B12100" s="15">
        <v>332</v>
      </c>
      <c r="C12100" s="18" t="str">
        <f>'Genotype script(tagcount)mem_60'!D333</f>
        <v>genotypingdata &lt;- fread("C:/NGS/save/NGS0_64.tagcount", header=F, col.names=genotype)</v>
      </c>
    </row>
    <row r="12101" spans="2:3" customFormat="1" x14ac:dyDescent="0.15">
      <c r="B12101" s="15">
        <v>333</v>
      </c>
      <c r="C12101" s="18" t="str">
        <f>'Genotype script(tagcount)mem_60'!D334</f>
        <v>system.time(write.csv(genotypingdata[match(genotypingSum$tags, genotypingdata$tags),2], file="C:/NGS/save/NGS0_64.tagcountmatchindex.csv", row.names = F))</v>
      </c>
    </row>
    <row r="12102" spans="2:3" customFormat="1" x14ac:dyDescent="0.15">
      <c r="B12102" s="15">
        <v>334</v>
      </c>
      <c r="C12102" s="18" t="str">
        <f>'Genotype script(tagcount)mem_60'!D335</f>
        <v>genotypingdata&lt;- fread("C:/NGS/save/NGS0_64.tagcountmatchindex.csv", col.names = c("NGS0_64"))</v>
      </c>
    </row>
    <row r="12103" spans="2:3" customFormat="1" x14ac:dyDescent="0.15">
      <c r="B12103" s="15">
        <v>335</v>
      </c>
      <c r="C12103" s="18" t="str">
        <f>'Genotype script(tagcount)mem_60'!D336</f>
        <v>genotypingSum &lt;- cbind(genotypingSum, genotypingdata)</v>
      </c>
    </row>
    <row r="12104" spans="2:3" customFormat="1" x14ac:dyDescent="0.15">
      <c r="B12104" s="15">
        <v>336</v>
      </c>
      <c r="C12104" s="18" t="str">
        <f>'Genotype script(tagcount)mem_60'!D337</f>
        <v>rm(genotypingdata)</v>
      </c>
    </row>
    <row r="12105" spans="2:3" customFormat="1" x14ac:dyDescent="0.15">
      <c r="B12105" s="15">
        <v>337</v>
      </c>
      <c r="C12105" s="18" t="str">
        <f>'Genotype script(tagcount)mem_60'!D338</f>
        <v>genotypingdata &lt;- fread("C:/NGS/save/NGS0_65.tagcount", header=F, col.names=genotype)</v>
      </c>
    </row>
    <row r="12106" spans="2:3" customFormat="1" x14ac:dyDescent="0.15">
      <c r="B12106" s="15">
        <v>338</v>
      </c>
      <c r="C12106" s="18" t="str">
        <f>'Genotype script(tagcount)mem_60'!D339</f>
        <v>system.time(write.csv(genotypingdata[match(genotypingSum$tags, genotypingdata$tags),2], file="C:/NGS/save/NGS0_65.tagcountmatchindex.csv", row.names = F))</v>
      </c>
    </row>
    <row r="12107" spans="2:3" customFormat="1" x14ac:dyDescent="0.15">
      <c r="B12107" s="15">
        <v>339</v>
      </c>
      <c r="C12107" s="18" t="str">
        <f>'Genotype script(tagcount)mem_60'!D340</f>
        <v>genotypingdata&lt;- fread("C:/NGS/save/NGS0_65.tagcountmatchindex.csv", col.names = c("NGS0_65"))</v>
      </c>
    </row>
    <row r="12108" spans="2:3" customFormat="1" x14ac:dyDescent="0.15">
      <c r="B12108" s="15">
        <v>340</v>
      </c>
      <c r="C12108" s="18" t="str">
        <f>'Genotype script(tagcount)mem_60'!D341</f>
        <v>genotypingSum &lt;- cbind(genotypingSum, genotypingdata)</v>
      </c>
    </row>
    <row r="12109" spans="2:3" customFormat="1" x14ac:dyDescent="0.15">
      <c r="B12109" s="15">
        <v>341</v>
      </c>
      <c r="C12109" s="18" t="str">
        <f>'Genotype script(tagcount)mem_60'!D342</f>
        <v>rm(genotypingdata)</v>
      </c>
    </row>
    <row r="12110" spans="2:3" customFormat="1" x14ac:dyDescent="0.15">
      <c r="B12110" s="15">
        <v>342</v>
      </c>
      <c r="C12110" s="18" t="str">
        <f>'Genotype script(tagcount)mem_60'!D343</f>
        <v>genotypingdata &lt;- fread("C:/NGS/save/NGS0_66.tagcount", header=F, col.names=genotype)</v>
      </c>
    </row>
    <row r="12111" spans="2:3" customFormat="1" x14ac:dyDescent="0.15">
      <c r="B12111" s="15">
        <v>343</v>
      </c>
      <c r="C12111" s="18" t="str">
        <f>'Genotype script(tagcount)mem_60'!D344</f>
        <v>system.time(write.csv(genotypingdata[match(genotypingSum$tags, genotypingdata$tags),2], file="C:/NGS/save/NGS0_66.tagcountmatchindex.csv", row.names = F))</v>
      </c>
    </row>
    <row r="12112" spans="2:3" customFormat="1" x14ac:dyDescent="0.15">
      <c r="B12112" s="15">
        <v>344</v>
      </c>
      <c r="C12112" s="18" t="str">
        <f>'Genotype script(tagcount)mem_60'!D345</f>
        <v>genotypingdata&lt;- fread("C:/NGS/save/NGS0_66.tagcountmatchindex.csv", col.names = c("NGS0_66"))</v>
      </c>
    </row>
    <row r="12113" spans="2:3" customFormat="1" x14ac:dyDescent="0.15">
      <c r="B12113" s="15">
        <v>345</v>
      </c>
      <c r="C12113" s="18" t="str">
        <f>'Genotype script(tagcount)mem_60'!D346</f>
        <v>genotypingSum &lt;- cbind(genotypingSum, genotypingdata)</v>
      </c>
    </row>
    <row r="12114" spans="2:3" customFormat="1" x14ac:dyDescent="0.15">
      <c r="B12114" s="15">
        <v>346</v>
      </c>
      <c r="C12114" s="18" t="str">
        <f>'Genotype script(tagcount)mem_60'!D347</f>
        <v>rm(genotypingdata)</v>
      </c>
    </row>
    <row r="12115" spans="2:3" customFormat="1" x14ac:dyDescent="0.15">
      <c r="B12115" s="15">
        <v>347</v>
      </c>
      <c r="C12115" s="18" t="str">
        <f>'Genotype script(tagcount)mem_60'!D348</f>
        <v>genotypingdata &lt;- fread("C:/NGS/save/NGS0_67.tagcount", header=F, col.names=genotype)</v>
      </c>
    </row>
    <row r="12116" spans="2:3" customFormat="1" x14ac:dyDescent="0.15">
      <c r="B12116" s="15">
        <v>348</v>
      </c>
      <c r="C12116" s="18" t="str">
        <f>'Genotype script(tagcount)mem_60'!D349</f>
        <v>system.time(write.csv(genotypingdata[match(genotypingSum$tags, genotypingdata$tags),2], file="C:/NGS/save/NGS0_67.tagcountmatchindex.csv", row.names = F))</v>
      </c>
    </row>
    <row r="12117" spans="2:3" customFormat="1" x14ac:dyDescent="0.15">
      <c r="B12117" s="15">
        <v>349</v>
      </c>
      <c r="C12117" s="18" t="str">
        <f>'Genotype script(tagcount)mem_60'!D350</f>
        <v>genotypingdata&lt;- fread("C:/NGS/save/NGS0_67.tagcountmatchindex.csv", col.names = c("NGS0_67"))</v>
      </c>
    </row>
    <row r="12118" spans="2:3" customFormat="1" x14ac:dyDescent="0.15">
      <c r="B12118" s="15">
        <v>350</v>
      </c>
      <c r="C12118" s="18" t="str">
        <f>'Genotype script(tagcount)mem_60'!D351</f>
        <v>genotypingSum &lt;- cbind(genotypingSum, genotypingdata)</v>
      </c>
    </row>
    <row r="12119" spans="2:3" customFormat="1" x14ac:dyDescent="0.15">
      <c r="B12119" s="15">
        <v>351</v>
      </c>
      <c r="C12119" s="18" t="str">
        <f>'Genotype script(tagcount)mem_60'!D352</f>
        <v>rm(genotypingdata)</v>
      </c>
    </row>
    <row r="12120" spans="2:3" customFormat="1" x14ac:dyDescent="0.15">
      <c r="B12120" s="15">
        <v>352</v>
      </c>
      <c r="C12120" s="18" t="str">
        <f>'Genotype script(tagcount)mem_60'!D353</f>
        <v>genotypingdata &lt;- fread("C:/NGS/save/NGS0_68.tagcount", header=F, col.names=genotype)</v>
      </c>
    </row>
    <row r="12121" spans="2:3" customFormat="1" x14ac:dyDescent="0.15">
      <c r="B12121" s="15">
        <v>353</v>
      </c>
      <c r="C12121" s="18" t="str">
        <f>'Genotype script(tagcount)mem_60'!D354</f>
        <v>system.time(write.csv(genotypingdata[match(genotypingSum$tags, genotypingdata$tags),2], file="C:/NGS/save/NGS0_68.tagcountmatchindex.csv", row.names = F))</v>
      </c>
    </row>
    <row r="12122" spans="2:3" customFormat="1" x14ac:dyDescent="0.15">
      <c r="B12122" s="15">
        <v>354</v>
      </c>
      <c r="C12122" s="18" t="str">
        <f>'Genotype script(tagcount)mem_60'!D355</f>
        <v>genotypingdata&lt;- fread("C:/NGS/save/NGS0_68.tagcountmatchindex.csv", col.names = c("NGS0_68"))</v>
      </c>
    </row>
    <row r="12123" spans="2:3" customFormat="1" x14ac:dyDescent="0.15">
      <c r="B12123" s="15">
        <v>355</v>
      </c>
      <c r="C12123" s="18" t="str">
        <f>'Genotype script(tagcount)mem_60'!D356</f>
        <v>genotypingSum &lt;- cbind(genotypingSum, genotypingdata)</v>
      </c>
    </row>
    <row r="12124" spans="2:3" customFormat="1" x14ac:dyDescent="0.15">
      <c r="B12124" s="15">
        <v>356</v>
      </c>
      <c r="C12124" s="18" t="str">
        <f>'Genotype script(tagcount)mem_60'!D357</f>
        <v>rm(genotypingdata)</v>
      </c>
    </row>
    <row r="12125" spans="2:3" customFormat="1" x14ac:dyDescent="0.15">
      <c r="B12125" s="15">
        <v>357</v>
      </c>
      <c r="C12125" s="18" t="str">
        <f>'Genotype script(tagcount)mem_60'!D358</f>
        <v>genotypingdata &lt;- fread("C:/NGS/save/NGS0_69.tagcount", header=F, col.names=genotype)</v>
      </c>
    </row>
    <row r="12126" spans="2:3" customFormat="1" x14ac:dyDescent="0.15">
      <c r="B12126" s="15">
        <v>358</v>
      </c>
      <c r="C12126" s="18" t="str">
        <f>'Genotype script(tagcount)mem_60'!D359</f>
        <v>system.time(write.csv(genotypingdata[match(genotypingSum$tags, genotypingdata$tags),2], file="C:/NGS/save/NGS0_69.tagcountmatchindex.csv", row.names = F))</v>
      </c>
    </row>
    <row r="12127" spans="2:3" customFormat="1" x14ac:dyDescent="0.15">
      <c r="B12127" s="15">
        <v>359</v>
      </c>
      <c r="C12127" s="18" t="str">
        <f>'Genotype script(tagcount)mem_60'!D360</f>
        <v>genotypingdata&lt;- fread("C:/NGS/save/NGS0_69.tagcountmatchindex.csv", col.names = c("NGS0_69"))</v>
      </c>
    </row>
    <row r="12128" spans="2:3" customFormat="1" x14ac:dyDescent="0.15">
      <c r="B12128" s="15">
        <v>360</v>
      </c>
      <c r="C12128" s="18" t="str">
        <f>'Genotype script(tagcount)mem_60'!D361</f>
        <v>genotypingSum &lt;- cbind(genotypingSum, genotypingdata)</v>
      </c>
    </row>
    <row r="12129" spans="2:3" customFormat="1" x14ac:dyDescent="0.15">
      <c r="B12129" s="15">
        <v>361</v>
      </c>
      <c r="C12129" s="18" t="str">
        <f>'Genotype script(tagcount)mem_60'!D362</f>
        <v>rm(genotypingdata)</v>
      </c>
    </row>
    <row r="12130" spans="2:3" customFormat="1" x14ac:dyDescent="0.15">
      <c r="B12130" s="15">
        <v>362</v>
      </c>
      <c r="C12130" s="18" t="str">
        <f>'Genotype script(tagcount)mem_60'!D363</f>
        <v>genotypingdata &lt;- fread("C:/NGS/save/NGS0_70.tagcount", header=F, col.names=genotype)</v>
      </c>
    </row>
    <row r="12131" spans="2:3" customFormat="1" x14ac:dyDescent="0.15">
      <c r="B12131" s="15">
        <v>363</v>
      </c>
      <c r="C12131" s="18" t="str">
        <f>'Genotype script(tagcount)mem_60'!D364</f>
        <v>system.time(write.csv(genotypingdata[match(genotypingSum$tags, genotypingdata$tags),2], file="C:/NGS/save/NGS0_70.tagcountmatchindex.csv", row.names = F))</v>
      </c>
    </row>
    <row r="12132" spans="2:3" customFormat="1" x14ac:dyDescent="0.15">
      <c r="B12132" s="15">
        <v>364</v>
      </c>
      <c r="C12132" s="18" t="str">
        <f>'Genotype script(tagcount)mem_60'!D365</f>
        <v>genotypingdata&lt;- fread("C:/NGS/save/NGS0_70.tagcountmatchindex.csv", col.names = c("NGS0_70"))</v>
      </c>
    </row>
    <row r="12133" spans="2:3" customFormat="1" x14ac:dyDescent="0.15">
      <c r="B12133" s="15">
        <v>365</v>
      </c>
      <c r="C12133" s="18" t="str">
        <f>'Genotype script(tagcount)mem_60'!D366</f>
        <v>genotypingSum &lt;- cbind(genotypingSum, genotypingdata)</v>
      </c>
    </row>
    <row r="12134" spans="2:3" customFormat="1" x14ac:dyDescent="0.15">
      <c r="B12134" s="15">
        <v>366</v>
      </c>
      <c r="C12134" s="18" t="str">
        <f>'Genotype script(tagcount)mem_60'!D367</f>
        <v>rm(genotypingdata)</v>
      </c>
    </row>
    <row r="12135" spans="2:3" customFormat="1" x14ac:dyDescent="0.15">
      <c r="B12135" s="15">
        <v>367</v>
      </c>
      <c r="C12135" s="18" t="str">
        <f>'Genotype script(tagcount)mem_60'!D368</f>
        <v>genotypingdata &lt;- fread("C:/NGS/save/NGS0_71.tagcount", header=F, col.names=genotype)</v>
      </c>
    </row>
    <row r="12136" spans="2:3" customFormat="1" x14ac:dyDescent="0.15">
      <c r="B12136" s="15">
        <v>368</v>
      </c>
      <c r="C12136" s="18" t="str">
        <f>'Genotype script(tagcount)mem_60'!D369</f>
        <v>system.time(write.csv(genotypingdata[match(genotypingSum$tags, genotypingdata$tags),2], file="C:/NGS/save/NGS0_71.tagcountmatchindex.csv", row.names = F))</v>
      </c>
    </row>
    <row r="12137" spans="2:3" customFormat="1" x14ac:dyDescent="0.15">
      <c r="B12137" s="15">
        <v>369</v>
      </c>
      <c r="C12137" s="18" t="str">
        <f>'Genotype script(tagcount)mem_60'!D370</f>
        <v>genotypingdata&lt;- fread("C:/NGS/save/NGS0_71.tagcountmatchindex.csv", col.names = c("NGS0_71"))</v>
      </c>
    </row>
    <row r="12138" spans="2:3" customFormat="1" x14ac:dyDescent="0.15">
      <c r="B12138" s="15">
        <v>370</v>
      </c>
      <c r="C12138" s="18" t="str">
        <f>'Genotype script(tagcount)mem_60'!D371</f>
        <v>genotypingSum &lt;- cbind(genotypingSum, genotypingdata)</v>
      </c>
    </row>
    <row r="12139" spans="2:3" customFormat="1" x14ac:dyDescent="0.15">
      <c r="B12139" s="15">
        <v>371</v>
      </c>
      <c r="C12139" s="18" t="str">
        <f>'Genotype script(tagcount)mem_60'!D372</f>
        <v>rm(genotypingdata)</v>
      </c>
    </row>
    <row r="12140" spans="2:3" customFormat="1" x14ac:dyDescent="0.15">
      <c r="B12140" s="15">
        <v>372</v>
      </c>
      <c r="C12140" s="18" t="str">
        <f>'Genotype script(tagcount)mem_60'!D373</f>
        <v>genotypingdata &lt;- fread("C:/NGS/save/NGS0_72.tagcount", header=F, col.names=genotype)</v>
      </c>
    </row>
    <row r="12141" spans="2:3" customFormat="1" x14ac:dyDescent="0.15">
      <c r="B12141" s="15">
        <v>373</v>
      </c>
      <c r="C12141" s="18" t="str">
        <f>'Genotype script(tagcount)mem_60'!D374</f>
        <v>system.time(write.csv(genotypingdata[match(genotypingSum$tags, genotypingdata$tags),2], file="C:/NGS/save/NGS0_72.tagcountmatchindex.csv", row.names = F))</v>
      </c>
    </row>
    <row r="12142" spans="2:3" customFormat="1" x14ac:dyDescent="0.15">
      <c r="B12142" s="15">
        <v>374</v>
      </c>
      <c r="C12142" s="18" t="str">
        <f>'Genotype script(tagcount)mem_60'!D375</f>
        <v>genotypingdata&lt;- fread("C:/NGS/save/NGS0_72.tagcountmatchindex.csv", col.names = c("NGS0_72"))</v>
      </c>
    </row>
    <row r="12143" spans="2:3" customFormat="1" x14ac:dyDescent="0.15">
      <c r="B12143" s="15">
        <v>375</v>
      </c>
      <c r="C12143" s="18" t="str">
        <f>'Genotype script(tagcount)mem_60'!D376</f>
        <v>genotypingSum &lt;- cbind(genotypingSum, genotypingdata)</v>
      </c>
    </row>
    <row r="12144" spans="2:3" customFormat="1" x14ac:dyDescent="0.15">
      <c r="B12144" s="15">
        <v>376</v>
      </c>
      <c r="C12144" s="18" t="str">
        <f>'Genotype script(tagcount)mem_60'!D377</f>
        <v>rm(genotypingdata)</v>
      </c>
    </row>
    <row r="12145" spans="2:3" customFormat="1" x14ac:dyDescent="0.15">
      <c r="B12145" s="15">
        <v>377</v>
      </c>
      <c r="C12145" s="18" t="str">
        <f>'Genotype script(tagcount)mem_60'!D378</f>
        <v>genotypingdata &lt;- fread("C:/NGS/save/NGS0_73.tagcount", header=F, col.names=genotype)</v>
      </c>
    </row>
    <row r="12146" spans="2:3" customFormat="1" x14ac:dyDescent="0.15">
      <c r="B12146" s="15">
        <v>378</v>
      </c>
      <c r="C12146" s="18" t="str">
        <f>'Genotype script(tagcount)mem_60'!D379</f>
        <v>system.time(write.csv(genotypingdata[match(genotypingSum$tags, genotypingdata$tags),2], file="C:/NGS/save/NGS0_73.tagcountmatchindex.csv", row.names = F))</v>
      </c>
    </row>
    <row r="12147" spans="2:3" customFormat="1" x14ac:dyDescent="0.15">
      <c r="B12147" s="15">
        <v>379</v>
      </c>
      <c r="C12147" s="18" t="str">
        <f>'Genotype script(tagcount)mem_60'!D380</f>
        <v>genotypingdata&lt;- fread("C:/NGS/save/NGS0_73.tagcountmatchindex.csv", col.names = c("NGS0_73"))</v>
      </c>
    </row>
    <row r="12148" spans="2:3" customFormat="1" x14ac:dyDescent="0.15">
      <c r="B12148" s="15">
        <v>380</v>
      </c>
      <c r="C12148" s="18" t="str">
        <f>'Genotype script(tagcount)mem_60'!D381</f>
        <v>genotypingSum &lt;- cbind(genotypingSum, genotypingdata)</v>
      </c>
    </row>
    <row r="12149" spans="2:3" customFormat="1" x14ac:dyDescent="0.15">
      <c r="B12149" s="15">
        <v>381</v>
      </c>
      <c r="C12149" s="18" t="str">
        <f>'Genotype script(tagcount)mem_60'!D382</f>
        <v>rm(genotypingdata)</v>
      </c>
    </row>
    <row r="12150" spans="2:3" customFormat="1" x14ac:dyDescent="0.15">
      <c r="B12150" s="15">
        <v>382</v>
      </c>
      <c r="C12150" s="18" t="str">
        <f>'Genotype script(tagcount)mem_60'!D383</f>
        <v>genotypingdata &lt;- fread("C:/NGS/save/NGS0_74.tagcount", header=F, col.names=genotype)</v>
      </c>
    </row>
    <row r="12151" spans="2:3" customFormat="1" x14ac:dyDescent="0.15">
      <c r="B12151" s="15">
        <v>383</v>
      </c>
      <c r="C12151" s="18" t="str">
        <f>'Genotype script(tagcount)mem_60'!D384</f>
        <v>system.time(write.csv(genotypingdata[match(genotypingSum$tags, genotypingdata$tags),2], file="C:/NGS/save/NGS0_74.tagcountmatchindex.csv", row.names = F))</v>
      </c>
    </row>
    <row r="12152" spans="2:3" customFormat="1" x14ac:dyDescent="0.15">
      <c r="B12152" s="15">
        <v>384</v>
      </c>
      <c r="C12152" s="18" t="str">
        <f>'Genotype script(tagcount)mem_60'!D385</f>
        <v>genotypingdata&lt;- fread("C:/NGS/save/NGS0_74.tagcountmatchindex.csv", col.names = c("NGS0_74"))</v>
      </c>
    </row>
    <row r="12153" spans="2:3" customFormat="1" x14ac:dyDescent="0.15">
      <c r="B12153" s="15">
        <v>385</v>
      </c>
      <c r="C12153" s="18" t="str">
        <f>'Genotype script(tagcount)mem_60'!D386</f>
        <v>genotypingSum &lt;- cbind(genotypingSum, genotypingdata)</v>
      </c>
    </row>
    <row r="12154" spans="2:3" customFormat="1" x14ac:dyDescent="0.15">
      <c r="B12154" s="15">
        <v>386</v>
      </c>
      <c r="C12154" s="18" t="str">
        <f>'Genotype script(tagcount)mem_60'!D387</f>
        <v>rm(genotypingdata)</v>
      </c>
    </row>
    <row r="12155" spans="2:3" customFormat="1" x14ac:dyDescent="0.15">
      <c r="B12155" s="15">
        <v>387</v>
      </c>
      <c r="C12155" s="18" t="str">
        <f>'Genotype script(tagcount)mem_60'!D388</f>
        <v>genotypingdata &lt;- fread("C:/NGS/save/NGS0_75.tagcount", header=F, col.names=genotype)</v>
      </c>
    </row>
    <row r="12156" spans="2:3" customFormat="1" x14ac:dyDescent="0.15">
      <c r="B12156" s="15">
        <v>388</v>
      </c>
      <c r="C12156" s="18" t="str">
        <f>'Genotype script(tagcount)mem_60'!D389</f>
        <v>system.time(write.csv(genotypingdata[match(genotypingSum$tags, genotypingdata$tags),2], file="C:/NGS/save/NGS0_75.tagcountmatchindex.csv", row.names = F))</v>
      </c>
    </row>
    <row r="12157" spans="2:3" customFormat="1" x14ac:dyDescent="0.15">
      <c r="B12157" s="15">
        <v>389</v>
      </c>
      <c r="C12157" s="18" t="str">
        <f>'Genotype script(tagcount)mem_60'!D390</f>
        <v>genotypingdata&lt;- fread("C:/NGS/save/NGS0_75.tagcountmatchindex.csv", col.names = c("NGS0_75"))</v>
      </c>
    </row>
    <row r="12158" spans="2:3" customFormat="1" x14ac:dyDescent="0.15">
      <c r="B12158" s="15">
        <v>390</v>
      </c>
      <c r="C12158" s="18" t="str">
        <f>'Genotype script(tagcount)mem_60'!D391</f>
        <v>genotypingSum &lt;- cbind(genotypingSum, genotypingdata)</v>
      </c>
    </row>
    <row r="12159" spans="2:3" customFormat="1" x14ac:dyDescent="0.15">
      <c r="B12159" s="15">
        <v>391</v>
      </c>
      <c r="C12159" s="18" t="str">
        <f>'Genotype script(tagcount)mem_60'!D392</f>
        <v>rm(genotypingdata)</v>
      </c>
    </row>
    <row r="12160" spans="2:3" customFormat="1" x14ac:dyDescent="0.15">
      <c r="B12160" s="15">
        <v>392</v>
      </c>
      <c r="C12160" s="18" t="str">
        <f>'Genotype script(tagcount)mem_60'!D393</f>
        <v>genotypingdata &lt;- fread("C:/NGS/save/NGS0_76.tagcount", header=F, col.names=genotype)</v>
      </c>
    </row>
    <row r="12161" spans="2:3" customFormat="1" x14ac:dyDescent="0.15">
      <c r="B12161" s="15">
        <v>393</v>
      </c>
      <c r="C12161" s="18" t="str">
        <f>'Genotype script(tagcount)mem_60'!D394</f>
        <v>system.time(write.csv(genotypingdata[match(genotypingSum$tags, genotypingdata$tags),2], file="C:/NGS/save/NGS0_76.tagcountmatchindex.csv", row.names = F))</v>
      </c>
    </row>
    <row r="12162" spans="2:3" customFormat="1" x14ac:dyDescent="0.15">
      <c r="B12162" s="15">
        <v>394</v>
      </c>
      <c r="C12162" s="18" t="str">
        <f>'Genotype script(tagcount)mem_60'!D395</f>
        <v>genotypingdata&lt;- fread("C:/NGS/save/NGS0_76.tagcountmatchindex.csv", col.names = c("NGS0_76"))</v>
      </c>
    </row>
    <row r="12163" spans="2:3" customFormat="1" x14ac:dyDescent="0.15">
      <c r="B12163" s="15">
        <v>395</v>
      </c>
      <c r="C12163" s="18" t="str">
        <f>'Genotype script(tagcount)mem_60'!D396</f>
        <v>genotypingSum &lt;- cbind(genotypingSum, genotypingdata)</v>
      </c>
    </row>
    <row r="12164" spans="2:3" customFormat="1" x14ac:dyDescent="0.15">
      <c r="B12164" s="15">
        <v>396</v>
      </c>
      <c r="C12164" s="18" t="str">
        <f>'Genotype script(tagcount)mem_60'!D397</f>
        <v>rm(genotypingdata)</v>
      </c>
    </row>
    <row r="12165" spans="2:3" customFormat="1" x14ac:dyDescent="0.15">
      <c r="B12165" s="15">
        <v>397</v>
      </c>
      <c r="C12165" s="18" t="str">
        <f>'Genotype script(tagcount)mem_60'!D398</f>
        <v>genotypingdata &lt;- fread("C:/NGS/save/NGS0_77.tagcount", header=F, col.names=genotype)</v>
      </c>
    </row>
    <row r="12166" spans="2:3" customFormat="1" x14ac:dyDescent="0.15">
      <c r="B12166" s="15">
        <v>398</v>
      </c>
      <c r="C12166" s="18" t="str">
        <f>'Genotype script(tagcount)mem_60'!D399</f>
        <v>system.time(write.csv(genotypingdata[match(genotypingSum$tags, genotypingdata$tags),2], file="C:/NGS/save/NGS0_77.tagcountmatchindex.csv", row.names = F))</v>
      </c>
    </row>
    <row r="12167" spans="2:3" customFormat="1" x14ac:dyDescent="0.15">
      <c r="B12167" s="15">
        <v>399</v>
      </c>
      <c r="C12167" s="18" t="str">
        <f>'Genotype script(tagcount)mem_60'!D400</f>
        <v>genotypingdata&lt;- fread("C:/NGS/save/NGS0_77.tagcountmatchindex.csv", col.names = c("NGS0_77"))</v>
      </c>
    </row>
    <row r="12168" spans="2:3" customFormat="1" x14ac:dyDescent="0.15">
      <c r="B12168" s="15">
        <v>400</v>
      </c>
      <c r="C12168" s="18" t="str">
        <f>'Genotype script(tagcount)mem_60'!D401</f>
        <v>genotypingSum &lt;- cbind(genotypingSum, genotypingdata)</v>
      </c>
    </row>
    <row r="12169" spans="2:3" customFormat="1" x14ac:dyDescent="0.15">
      <c r="B12169" s="15">
        <v>401</v>
      </c>
      <c r="C12169" s="18" t="str">
        <f>'Genotype script(tagcount)mem_60'!D402</f>
        <v>rm(genotypingdata)</v>
      </c>
    </row>
    <row r="12170" spans="2:3" customFormat="1" x14ac:dyDescent="0.15">
      <c r="B12170" s="15">
        <v>402</v>
      </c>
      <c r="C12170" s="18" t="str">
        <f>'Genotype script(tagcount)mem_60'!D403</f>
        <v>genotypingdata &lt;- fread("C:/NGS/save/NGS0_78.tagcount", header=F, col.names=genotype)</v>
      </c>
    </row>
    <row r="12171" spans="2:3" customFormat="1" x14ac:dyDescent="0.15">
      <c r="B12171" s="15">
        <v>403</v>
      </c>
      <c r="C12171" s="18" t="str">
        <f>'Genotype script(tagcount)mem_60'!D404</f>
        <v>system.time(write.csv(genotypingdata[match(genotypingSum$tags, genotypingdata$tags),2], file="C:/NGS/save/NGS0_78.tagcountmatchindex.csv", row.names = F))</v>
      </c>
    </row>
    <row r="12172" spans="2:3" customFormat="1" x14ac:dyDescent="0.15">
      <c r="B12172" s="15">
        <v>404</v>
      </c>
      <c r="C12172" s="18" t="str">
        <f>'Genotype script(tagcount)mem_60'!D405</f>
        <v>genotypingdata&lt;- fread("C:/NGS/save/NGS0_78.tagcountmatchindex.csv", col.names = c("NGS0_78"))</v>
      </c>
    </row>
    <row r="12173" spans="2:3" customFormat="1" x14ac:dyDescent="0.15">
      <c r="B12173" s="15">
        <v>405</v>
      </c>
      <c r="C12173" s="18" t="str">
        <f>'Genotype script(tagcount)mem_60'!D406</f>
        <v>genotypingSum &lt;- cbind(genotypingSum, genotypingdata)</v>
      </c>
    </row>
    <row r="12174" spans="2:3" customFormat="1" x14ac:dyDescent="0.15">
      <c r="B12174" s="15">
        <v>406</v>
      </c>
      <c r="C12174" s="18" t="str">
        <f>'Genotype script(tagcount)mem_60'!D407</f>
        <v>rm(genotypingdata)</v>
      </c>
    </row>
    <row r="12175" spans="2:3" customFormat="1" x14ac:dyDescent="0.15">
      <c r="B12175" s="15">
        <v>407</v>
      </c>
      <c r="C12175" s="18" t="str">
        <f>'Genotype script(tagcount)mem_60'!D408</f>
        <v>genotypingdata &lt;- fread("C:/NGS/save/NGS0_79.tagcount", header=F, col.names=genotype)</v>
      </c>
    </row>
    <row r="12176" spans="2:3" customFormat="1" x14ac:dyDescent="0.15">
      <c r="B12176" s="15">
        <v>408</v>
      </c>
      <c r="C12176" s="18" t="str">
        <f>'Genotype script(tagcount)mem_60'!D409</f>
        <v>system.time(write.csv(genotypingdata[match(genotypingSum$tags, genotypingdata$tags),2], file="C:/NGS/save/NGS0_79.tagcountmatchindex.csv", row.names = F))</v>
      </c>
    </row>
    <row r="12177" spans="2:3" customFormat="1" x14ac:dyDescent="0.15">
      <c r="B12177" s="15">
        <v>409</v>
      </c>
      <c r="C12177" s="18" t="str">
        <f>'Genotype script(tagcount)mem_60'!D410</f>
        <v>genotypingdata&lt;- fread("C:/NGS/save/NGS0_79.tagcountmatchindex.csv", col.names = c("NGS0_79"))</v>
      </c>
    </row>
    <row r="12178" spans="2:3" customFormat="1" x14ac:dyDescent="0.15">
      <c r="B12178" s="15">
        <v>410</v>
      </c>
      <c r="C12178" s="18" t="str">
        <f>'Genotype script(tagcount)mem_60'!D411</f>
        <v>genotypingSum &lt;- cbind(genotypingSum, genotypingdata)</v>
      </c>
    </row>
    <row r="12179" spans="2:3" customFormat="1" x14ac:dyDescent="0.15">
      <c r="B12179" s="15">
        <v>411</v>
      </c>
      <c r="C12179" s="18" t="str">
        <f>'Genotype script(tagcount)mem_60'!D412</f>
        <v>rm(genotypingdata)</v>
      </c>
    </row>
    <row r="12180" spans="2:3" customFormat="1" x14ac:dyDescent="0.15">
      <c r="B12180" s="15">
        <v>412</v>
      </c>
      <c r="C12180" s="18" t="str">
        <f>'Genotype script(tagcount)mem_60'!D413</f>
        <v>genotypingdata &lt;- fread("C:/NGS/save/NGS0_80.tagcount", header=F, col.names=genotype)</v>
      </c>
    </row>
    <row r="12181" spans="2:3" customFormat="1" x14ac:dyDescent="0.15">
      <c r="B12181" s="15">
        <v>413</v>
      </c>
      <c r="C12181" s="18" t="str">
        <f>'Genotype script(tagcount)mem_60'!D414</f>
        <v>system.time(write.csv(genotypingdata[match(genotypingSum$tags, genotypingdata$tags),2], file="C:/NGS/save/NGS0_80.tagcountmatchindex.csv", row.names = F))</v>
      </c>
    </row>
    <row r="12182" spans="2:3" customFormat="1" x14ac:dyDescent="0.15">
      <c r="B12182" s="15">
        <v>414</v>
      </c>
      <c r="C12182" s="18" t="str">
        <f>'Genotype script(tagcount)mem_60'!D415</f>
        <v>genotypingdata&lt;- fread("C:/NGS/save/NGS0_80.tagcountmatchindex.csv", col.names = c("NGS0_80"))</v>
      </c>
    </row>
    <row r="12183" spans="2:3" customFormat="1" x14ac:dyDescent="0.15">
      <c r="B12183" s="15">
        <v>415</v>
      </c>
      <c r="C12183" s="18" t="str">
        <f>'Genotype script(tagcount)mem_60'!D416</f>
        <v>genotypingSum &lt;- cbind(genotypingSum, genotypingdata)</v>
      </c>
    </row>
    <row r="12184" spans="2:3" customFormat="1" x14ac:dyDescent="0.15">
      <c r="B12184" s="15">
        <v>416</v>
      </c>
      <c r="C12184" s="18" t="str">
        <f>'Genotype script(tagcount)mem_60'!D417</f>
        <v>rm(genotypingdata)</v>
      </c>
    </row>
    <row r="12185" spans="2:3" customFormat="1" x14ac:dyDescent="0.15">
      <c r="B12185" s="15">
        <v>417</v>
      </c>
      <c r="C12185" s="18" t="str">
        <f>'Genotype script(tagcount)mem_60'!D418</f>
        <v>genotypingdata &lt;- fread("C:/NGS/save/NGS0_81.tagcount", header=F, col.names=genotype)</v>
      </c>
    </row>
    <row r="12186" spans="2:3" customFormat="1" x14ac:dyDescent="0.15">
      <c r="B12186" s="15">
        <v>418</v>
      </c>
      <c r="C12186" s="18" t="str">
        <f>'Genotype script(tagcount)mem_60'!D419</f>
        <v>system.time(write.csv(genotypingdata[match(genotypingSum$tags, genotypingdata$tags),2], file="C:/NGS/save/NGS0_81.tagcountmatchindex.csv", row.names = F))</v>
      </c>
    </row>
    <row r="12187" spans="2:3" customFormat="1" x14ac:dyDescent="0.15">
      <c r="B12187" s="15">
        <v>419</v>
      </c>
      <c r="C12187" s="18" t="str">
        <f>'Genotype script(tagcount)mem_60'!D420</f>
        <v>genotypingdata&lt;- fread("C:/NGS/save/NGS0_81.tagcountmatchindex.csv", col.names = c("NGS0_81"))</v>
      </c>
    </row>
    <row r="12188" spans="2:3" customFormat="1" x14ac:dyDescent="0.15">
      <c r="B12188" s="15">
        <v>420</v>
      </c>
      <c r="C12188" s="18" t="str">
        <f>'Genotype script(tagcount)mem_60'!D421</f>
        <v>genotypingSum &lt;- cbind(genotypingSum, genotypingdata)</v>
      </c>
    </row>
    <row r="12189" spans="2:3" customFormat="1" x14ac:dyDescent="0.15">
      <c r="B12189" s="15">
        <v>421</v>
      </c>
      <c r="C12189" s="18" t="str">
        <f>'Genotype script(tagcount)mem_60'!D422</f>
        <v>rm(genotypingdata)</v>
      </c>
    </row>
    <row r="12190" spans="2:3" customFormat="1" x14ac:dyDescent="0.15">
      <c r="B12190" s="15">
        <v>422</v>
      </c>
      <c r="C12190" s="18" t="str">
        <f>'Genotype script(tagcount)mem_60'!D423</f>
        <v>genotypingdata &lt;- fread("C:/NGS/save/NGS0_82.tagcount", header=F, col.names=genotype)</v>
      </c>
    </row>
    <row r="12191" spans="2:3" customFormat="1" x14ac:dyDescent="0.15">
      <c r="B12191" s="15">
        <v>423</v>
      </c>
      <c r="C12191" s="18" t="str">
        <f>'Genotype script(tagcount)mem_60'!D424</f>
        <v>system.time(write.csv(genotypingdata[match(genotypingSum$tags, genotypingdata$tags),2], file="C:/NGS/save/NGS0_82.tagcountmatchindex.csv", row.names = F))</v>
      </c>
    </row>
    <row r="12192" spans="2:3" customFormat="1" x14ac:dyDescent="0.15">
      <c r="B12192" s="15">
        <v>424</v>
      </c>
      <c r="C12192" s="18" t="str">
        <f>'Genotype script(tagcount)mem_60'!D425</f>
        <v>genotypingdata&lt;- fread("C:/NGS/save/NGS0_82.tagcountmatchindex.csv", col.names = c("NGS0_82"))</v>
      </c>
    </row>
    <row r="12193" spans="2:3" customFormat="1" x14ac:dyDescent="0.15">
      <c r="B12193" s="15">
        <v>425</v>
      </c>
      <c r="C12193" s="18" t="str">
        <f>'Genotype script(tagcount)mem_60'!D426</f>
        <v>genotypingSum &lt;- cbind(genotypingSum, genotypingdata)</v>
      </c>
    </row>
    <row r="12194" spans="2:3" customFormat="1" x14ac:dyDescent="0.15">
      <c r="B12194" s="15">
        <v>426</v>
      </c>
      <c r="C12194" s="18" t="str">
        <f>'Genotype script(tagcount)mem_60'!D427</f>
        <v>rm(genotypingdata)</v>
      </c>
    </row>
    <row r="12195" spans="2:3" customFormat="1" x14ac:dyDescent="0.15">
      <c r="B12195" s="15">
        <v>427</v>
      </c>
      <c r="C12195" s="18" t="str">
        <f>'Genotype script(tagcount)mem_60'!D428</f>
        <v>genotypingdata &lt;- fread("C:/NGS/save/NGS0_83.tagcount", header=F, col.names=genotype)</v>
      </c>
    </row>
    <row r="12196" spans="2:3" customFormat="1" x14ac:dyDescent="0.15">
      <c r="B12196" s="15">
        <v>428</v>
      </c>
      <c r="C12196" s="18" t="str">
        <f>'Genotype script(tagcount)mem_60'!D429</f>
        <v>system.time(write.csv(genotypingdata[match(genotypingSum$tags, genotypingdata$tags),2], file="C:/NGS/save/NGS0_83.tagcountmatchindex.csv", row.names = F))</v>
      </c>
    </row>
    <row r="12197" spans="2:3" customFormat="1" x14ac:dyDescent="0.15">
      <c r="B12197" s="15">
        <v>429</v>
      </c>
      <c r="C12197" s="18" t="str">
        <f>'Genotype script(tagcount)mem_60'!D430</f>
        <v>genotypingdata&lt;- fread("C:/NGS/save/NGS0_83.tagcountmatchindex.csv", col.names = c("NGS0_83"))</v>
      </c>
    </row>
    <row r="12198" spans="2:3" customFormat="1" x14ac:dyDescent="0.15">
      <c r="B12198" s="15">
        <v>430</v>
      </c>
      <c r="C12198" s="18" t="str">
        <f>'Genotype script(tagcount)mem_60'!D431</f>
        <v>genotypingSum &lt;- cbind(genotypingSum, genotypingdata)</v>
      </c>
    </row>
    <row r="12199" spans="2:3" customFormat="1" x14ac:dyDescent="0.15">
      <c r="B12199" s="15">
        <v>431</v>
      </c>
      <c r="C12199" s="18" t="str">
        <f>'Genotype script(tagcount)mem_60'!D432</f>
        <v>rm(genotypingdata)</v>
      </c>
    </row>
    <row r="12200" spans="2:3" customFormat="1" x14ac:dyDescent="0.15">
      <c r="B12200" s="15">
        <v>432</v>
      </c>
      <c r="C12200" s="18" t="str">
        <f>'Genotype script(tagcount)mem_60'!D433</f>
        <v>genotypingdata &lt;- fread("C:/NGS/save/NGS0_84.tagcount", header=F, col.names=genotype)</v>
      </c>
    </row>
    <row r="12201" spans="2:3" customFormat="1" x14ac:dyDescent="0.15">
      <c r="B12201" s="15">
        <v>433</v>
      </c>
      <c r="C12201" s="18" t="str">
        <f>'Genotype script(tagcount)mem_60'!D434</f>
        <v>system.time(write.csv(genotypingdata[match(genotypingSum$tags, genotypingdata$tags),2], file="C:/NGS/save/NGS0_84.tagcountmatchindex.csv", row.names = F))</v>
      </c>
    </row>
    <row r="12202" spans="2:3" customFormat="1" x14ac:dyDescent="0.15">
      <c r="B12202" s="15">
        <v>434</v>
      </c>
      <c r="C12202" s="18" t="str">
        <f>'Genotype script(tagcount)mem_60'!D435</f>
        <v>genotypingdata&lt;- fread("C:/NGS/save/NGS0_84.tagcountmatchindex.csv", col.names = c("NGS0_84"))</v>
      </c>
    </row>
    <row r="12203" spans="2:3" customFormat="1" x14ac:dyDescent="0.15">
      <c r="B12203" s="15">
        <v>435</v>
      </c>
      <c r="C12203" s="18" t="str">
        <f>'Genotype script(tagcount)mem_60'!D436</f>
        <v>genotypingSum &lt;- cbind(genotypingSum, genotypingdata)</v>
      </c>
    </row>
    <row r="12204" spans="2:3" customFormat="1" x14ac:dyDescent="0.15">
      <c r="B12204" s="15">
        <v>436</v>
      </c>
      <c r="C12204" s="18" t="str">
        <f>'Genotype script(tagcount)mem_60'!D437</f>
        <v>rm(genotypingdata)</v>
      </c>
    </row>
    <row r="12205" spans="2:3" customFormat="1" x14ac:dyDescent="0.15">
      <c r="B12205" s="15">
        <v>437</v>
      </c>
      <c r="C12205" s="18" t="str">
        <f>'Genotype script(tagcount)mem_60'!D438</f>
        <v>genotypingdata &lt;- fread("C:/NGS/save/NGS0_85.tagcount", header=F, col.names=genotype)</v>
      </c>
    </row>
    <row r="12206" spans="2:3" customFormat="1" x14ac:dyDescent="0.15">
      <c r="B12206" s="15">
        <v>438</v>
      </c>
      <c r="C12206" s="18" t="str">
        <f>'Genotype script(tagcount)mem_60'!D439</f>
        <v>system.time(write.csv(genotypingdata[match(genotypingSum$tags, genotypingdata$tags),2], file="C:/NGS/save/NGS0_85.tagcountmatchindex.csv", row.names = F))</v>
      </c>
    </row>
    <row r="12207" spans="2:3" customFormat="1" x14ac:dyDescent="0.15">
      <c r="B12207" s="15">
        <v>439</v>
      </c>
      <c r="C12207" s="18" t="str">
        <f>'Genotype script(tagcount)mem_60'!D440</f>
        <v>genotypingdata&lt;- fread("C:/NGS/save/NGS0_85.tagcountmatchindex.csv", col.names = c("NGS0_85"))</v>
      </c>
    </row>
    <row r="12208" spans="2:3" customFormat="1" x14ac:dyDescent="0.15">
      <c r="B12208" s="15">
        <v>440</v>
      </c>
      <c r="C12208" s="18" t="str">
        <f>'Genotype script(tagcount)mem_60'!D441</f>
        <v>genotypingSum &lt;- cbind(genotypingSum, genotypingdata)</v>
      </c>
    </row>
    <row r="12209" spans="2:3" customFormat="1" x14ac:dyDescent="0.15">
      <c r="B12209" s="15">
        <v>441</v>
      </c>
      <c r="C12209" s="18" t="str">
        <f>'Genotype script(tagcount)mem_60'!D442</f>
        <v>rm(genotypingdata)</v>
      </c>
    </row>
    <row r="12210" spans="2:3" customFormat="1" x14ac:dyDescent="0.15">
      <c r="B12210" s="15">
        <v>442</v>
      </c>
      <c r="C12210" s="18" t="str">
        <f>'Genotype script(tagcount)mem_60'!D443</f>
        <v>genotypingdata &lt;- fread("C:/NGS/save/NGS0_86.tagcount", header=F, col.names=genotype)</v>
      </c>
    </row>
    <row r="12211" spans="2:3" customFormat="1" x14ac:dyDescent="0.15">
      <c r="B12211" s="15">
        <v>443</v>
      </c>
      <c r="C12211" s="18" t="str">
        <f>'Genotype script(tagcount)mem_60'!D444</f>
        <v>system.time(write.csv(genotypingdata[match(genotypingSum$tags, genotypingdata$tags),2], file="C:/NGS/save/NGS0_86.tagcountmatchindex.csv", row.names = F))</v>
      </c>
    </row>
    <row r="12212" spans="2:3" customFormat="1" x14ac:dyDescent="0.15">
      <c r="B12212" s="15">
        <v>444</v>
      </c>
      <c r="C12212" s="18" t="str">
        <f>'Genotype script(tagcount)mem_60'!D445</f>
        <v>genotypingdata&lt;- fread("C:/NGS/save/NGS0_86.tagcountmatchindex.csv", col.names = c("NGS0_86"))</v>
      </c>
    </row>
    <row r="12213" spans="2:3" customFormat="1" x14ac:dyDescent="0.15">
      <c r="B12213" s="15">
        <v>445</v>
      </c>
      <c r="C12213" s="18" t="str">
        <f>'Genotype script(tagcount)mem_60'!D446</f>
        <v>genotypingSum &lt;- cbind(genotypingSum, genotypingdata)</v>
      </c>
    </row>
    <row r="12214" spans="2:3" customFormat="1" x14ac:dyDescent="0.15">
      <c r="B12214" s="15">
        <v>446</v>
      </c>
      <c r="C12214" s="18" t="str">
        <f>'Genotype script(tagcount)mem_60'!D447</f>
        <v>rm(genotypingdata)</v>
      </c>
    </row>
    <row r="12215" spans="2:3" customFormat="1" x14ac:dyDescent="0.15">
      <c r="B12215" s="15">
        <v>447</v>
      </c>
      <c r="C12215" s="18" t="str">
        <f>'Genotype script(tagcount)mem_60'!D448</f>
        <v>genotypingdata &lt;- fread("C:/NGS/save/NGS0_87.tagcount", header=F, col.names=genotype)</v>
      </c>
    </row>
    <row r="12216" spans="2:3" customFormat="1" x14ac:dyDescent="0.15">
      <c r="B12216" s="15">
        <v>448</v>
      </c>
      <c r="C12216" s="18" t="str">
        <f>'Genotype script(tagcount)mem_60'!D449</f>
        <v>system.time(write.csv(genotypingdata[match(genotypingSum$tags, genotypingdata$tags),2], file="C:/NGS/save/NGS0_87.tagcountmatchindex.csv", row.names = F))</v>
      </c>
    </row>
    <row r="12217" spans="2:3" customFormat="1" x14ac:dyDescent="0.15">
      <c r="B12217" s="15">
        <v>449</v>
      </c>
      <c r="C12217" s="18" t="str">
        <f>'Genotype script(tagcount)mem_60'!D450</f>
        <v>genotypingdata&lt;- fread("C:/NGS/save/NGS0_87.tagcountmatchindex.csv", col.names = c("NGS0_87"))</v>
      </c>
    </row>
    <row r="12218" spans="2:3" customFormat="1" x14ac:dyDescent="0.15">
      <c r="B12218" s="15">
        <v>450</v>
      </c>
      <c r="C12218" s="18" t="str">
        <f>'Genotype script(tagcount)mem_60'!D451</f>
        <v>genotypingSum &lt;- cbind(genotypingSum, genotypingdata)</v>
      </c>
    </row>
    <row r="12219" spans="2:3" customFormat="1" x14ac:dyDescent="0.15">
      <c r="B12219" s="15">
        <v>451</v>
      </c>
      <c r="C12219" s="18" t="str">
        <f>'Genotype script(tagcount)mem_60'!D452</f>
        <v>rm(genotypingdata)</v>
      </c>
    </row>
    <row r="12220" spans="2:3" customFormat="1" x14ac:dyDescent="0.15">
      <c r="B12220" s="15">
        <v>452</v>
      </c>
      <c r="C12220" s="18" t="str">
        <f>'Genotype script(tagcount)mem_60'!D453</f>
        <v>genotypingdata &lt;- fread("C:/NGS/save/NGS0_88.tagcount", header=F, col.names=genotype)</v>
      </c>
    </row>
    <row r="12221" spans="2:3" customFormat="1" x14ac:dyDescent="0.15">
      <c r="B12221" s="15">
        <v>453</v>
      </c>
      <c r="C12221" s="18" t="str">
        <f>'Genotype script(tagcount)mem_60'!D454</f>
        <v>system.time(write.csv(genotypingdata[match(genotypingSum$tags, genotypingdata$tags),2], file="C:/NGS/save/NGS0_88.tagcountmatchindex.csv", row.names = F))</v>
      </c>
    </row>
    <row r="12222" spans="2:3" customFormat="1" x14ac:dyDescent="0.15">
      <c r="B12222" s="15">
        <v>454</v>
      </c>
      <c r="C12222" s="18" t="str">
        <f>'Genotype script(tagcount)mem_60'!D455</f>
        <v>genotypingdata&lt;- fread("C:/NGS/save/NGS0_88.tagcountmatchindex.csv", col.names = c("NGS0_88"))</v>
      </c>
    </row>
    <row r="12223" spans="2:3" customFormat="1" x14ac:dyDescent="0.15">
      <c r="B12223" s="15">
        <v>455</v>
      </c>
      <c r="C12223" s="18" t="str">
        <f>'Genotype script(tagcount)mem_60'!D456</f>
        <v>genotypingSum &lt;- cbind(genotypingSum, genotypingdata)</v>
      </c>
    </row>
    <row r="12224" spans="2:3" customFormat="1" x14ac:dyDescent="0.15">
      <c r="B12224" s="15">
        <v>456</v>
      </c>
      <c r="C12224" s="18" t="str">
        <f>'Genotype script(tagcount)mem_60'!D457</f>
        <v>rm(genotypingdata)</v>
      </c>
    </row>
    <row r="12225" spans="2:3" customFormat="1" x14ac:dyDescent="0.15">
      <c r="B12225" s="15">
        <v>457</v>
      </c>
      <c r="C12225" s="18" t="str">
        <f>'Genotype script(tagcount)mem_60'!D458</f>
        <v>genotypingdata &lt;- fread("C:/NGS/save/NGS0_89.tagcount", header=F, col.names=genotype)</v>
      </c>
    </row>
    <row r="12226" spans="2:3" customFormat="1" x14ac:dyDescent="0.15">
      <c r="B12226" s="15">
        <v>458</v>
      </c>
      <c r="C12226" s="18" t="str">
        <f>'Genotype script(tagcount)mem_60'!D459</f>
        <v>system.time(write.csv(genotypingdata[match(genotypingSum$tags, genotypingdata$tags),2], file="C:/NGS/save/NGS0_89.tagcountmatchindex.csv", row.names = F))</v>
      </c>
    </row>
    <row r="12227" spans="2:3" customFormat="1" x14ac:dyDescent="0.15">
      <c r="B12227" s="15">
        <v>459</v>
      </c>
      <c r="C12227" s="18" t="str">
        <f>'Genotype script(tagcount)mem_60'!D460</f>
        <v>genotypingdata&lt;- fread("C:/NGS/save/NGS0_89.tagcountmatchindex.csv", col.names = c("NGS0_89"))</v>
      </c>
    </row>
    <row r="12228" spans="2:3" customFormat="1" x14ac:dyDescent="0.15">
      <c r="B12228" s="15">
        <v>460</v>
      </c>
      <c r="C12228" s="18" t="str">
        <f>'Genotype script(tagcount)mem_60'!D461</f>
        <v>genotypingSum &lt;- cbind(genotypingSum, genotypingdata)</v>
      </c>
    </row>
    <row r="12229" spans="2:3" customFormat="1" x14ac:dyDescent="0.15">
      <c r="B12229" s="15">
        <v>461</v>
      </c>
      <c r="C12229" s="18" t="str">
        <f>'Genotype script(tagcount)mem_60'!D462</f>
        <v>rm(genotypingdata)</v>
      </c>
    </row>
    <row r="12230" spans="2:3" customFormat="1" x14ac:dyDescent="0.15">
      <c r="B12230" s="15">
        <v>462</v>
      </c>
      <c r="C12230" s="18" t="str">
        <f>'Genotype script(tagcount)mem_60'!D463</f>
        <v>genotypingdata &lt;- fread("C:/NGS/save/NGS0_90.tagcount", header=F, col.names=genotype)</v>
      </c>
    </row>
    <row r="12231" spans="2:3" customFormat="1" x14ac:dyDescent="0.15">
      <c r="B12231" s="15">
        <v>463</v>
      </c>
      <c r="C12231" s="18" t="str">
        <f>'Genotype script(tagcount)mem_60'!D464</f>
        <v>system.time(write.csv(genotypingdata[match(genotypingSum$tags, genotypingdata$tags),2], file="C:/NGS/save/NGS0_90.tagcountmatchindex.csv", row.names = F))</v>
      </c>
    </row>
    <row r="12232" spans="2:3" customFormat="1" x14ac:dyDescent="0.15">
      <c r="B12232" s="15">
        <v>464</v>
      </c>
      <c r="C12232" s="18" t="str">
        <f>'Genotype script(tagcount)mem_60'!D465</f>
        <v>genotypingdata&lt;- fread("C:/NGS/save/NGS0_90.tagcountmatchindex.csv", col.names = c("NGS0_90"))</v>
      </c>
    </row>
    <row r="12233" spans="2:3" customFormat="1" x14ac:dyDescent="0.15">
      <c r="B12233" s="15">
        <v>465</v>
      </c>
      <c r="C12233" s="18" t="str">
        <f>'Genotype script(tagcount)mem_60'!D466</f>
        <v>genotypingSum &lt;- cbind(genotypingSum, genotypingdata)</v>
      </c>
    </row>
    <row r="12234" spans="2:3" customFormat="1" x14ac:dyDescent="0.15">
      <c r="B12234" s="15">
        <v>466</v>
      </c>
      <c r="C12234" s="18" t="str">
        <f>'Genotype script(tagcount)mem_60'!D467</f>
        <v>rm(genotypingdata)</v>
      </c>
    </row>
    <row r="12235" spans="2:3" customFormat="1" x14ac:dyDescent="0.15">
      <c r="B12235" s="15">
        <v>467</v>
      </c>
      <c r="C12235" s="18" t="str">
        <f>'Genotype script(tagcount)mem_60'!D468</f>
        <v>genotypingdata &lt;- fread("C:/NGS/save/NGS0_91.tagcount", header=F, col.names=genotype)</v>
      </c>
    </row>
    <row r="12236" spans="2:3" customFormat="1" x14ac:dyDescent="0.15">
      <c r="B12236" s="15">
        <v>468</v>
      </c>
      <c r="C12236" s="18" t="str">
        <f>'Genotype script(tagcount)mem_60'!D469</f>
        <v>system.time(write.csv(genotypingdata[match(genotypingSum$tags, genotypingdata$tags),2], file="C:/NGS/save/NGS0_91.tagcountmatchindex.csv", row.names = F))</v>
      </c>
    </row>
    <row r="12237" spans="2:3" customFormat="1" x14ac:dyDescent="0.15">
      <c r="B12237" s="15">
        <v>469</v>
      </c>
      <c r="C12237" s="18" t="str">
        <f>'Genotype script(tagcount)mem_60'!D470</f>
        <v>genotypingdata&lt;- fread("C:/NGS/save/NGS0_91.tagcountmatchindex.csv", col.names = c("NGS0_91"))</v>
      </c>
    </row>
    <row r="12238" spans="2:3" customFormat="1" x14ac:dyDescent="0.15">
      <c r="B12238" s="15">
        <v>470</v>
      </c>
      <c r="C12238" s="18" t="str">
        <f>'Genotype script(tagcount)mem_60'!D471</f>
        <v>genotypingSum &lt;- cbind(genotypingSum, genotypingdata)</v>
      </c>
    </row>
    <row r="12239" spans="2:3" customFormat="1" x14ac:dyDescent="0.15">
      <c r="B12239" s="15">
        <v>471</v>
      </c>
      <c r="C12239" s="18" t="str">
        <f>'Genotype script(tagcount)mem_60'!D472</f>
        <v>rm(genotypingdata)</v>
      </c>
    </row>
    <row r="12240" spans="2:3" customFormat="1" x14ac:dyDescent="0.15">
      <c r="B12240" s="15">
        <v>472</v>
      </c>
      <c r="C12240" s="18" t="str">
        <f>'Genotype script(tagcount)mem_60'!D473</f>
        <v>genotypingdata &lt;- fread("C:/NGS/save/NGS0_92.tagcount", header=F, col.names=genotype)</v>
      </c>
    </row>
    <row r="12241" spans="2:3" customFormat="1" x14ac:dyDescent="0.15">
      <c r="B12241" s="15">
        <v>473</v>
      </c>
      <c r="C12241" s="18" t="str">
        <f>'Genotype script(tagcount)mem_60'!D474</f>
        <v>system.time(write.csv(genotypingdata[match(genotypingSum$tags, genotypingdata$tags),2], file="C:/NGS/save/NGS0_92.tagcountmatchindex.csv", row.names = F))</v>
      </c>
    </row>
    <row r="12242" spans="2:3" customFormat="1" x14ac:dyDescent="0.15">
      <c r="B12242" s="15">
        <v>474</v>
      </c>
      <c r="C12242" s="18" t="str">
        <f>'Genotype script(tagcount)mem_60'!D475</f>
        <v>genotypingdata&lt;- fread("C:/NGS/save/NGS0_92.tagcountmatchindex.csv", col.names = c("NGS0_92"))</v>
      </c>
    </row>
    <row r="12243" spans="2:3" customFormat="1" x14ac:dyDescent="0.15">
      <c r="B12243" s="15">
        <v>475</v>
      </c>
      <c r="C12243" s="18" t="str">
        <f>'Genotype script(tagcount)mem_60'!D476</f>
        <v>genotypingSum &lt;- cbind(genotypingSum, genotypingdata)</v>
      </c>
    </row>
    <row r="12244" spans="2:3" customFormat="1" x14ac:dyDescent="0.15">
      <c r="B12244" s="15">
        <v>476</v>
      </c>
      <c r="C12244" s="18" t="str">
        <f>'Genotype script(tagcount)mem_60'!D477</f>
        <v>rm(genotypingdata)</v>
      </c>
    </row>
    <row r="12245" spans="2:3" customFormat="1" x14ac:dyDescent="0.15">
      <c r="B12245" s="15">
        <v>477</v>
      </c>
      <c r="C12245" s="18" t="str">
        <f>'Genotype script(tagcount)mem_60'!D478</f>
        <v>genotypingdata &lt;- fread("C:/NGS/save/NGS0_93.tagcount", header=F, col.names=genotype)</v>
      </c>
    </row>
    <row r="12246" spans="2:3" customFormat="1" x14ac:dyDescent="0.15">
      <c r="B12246" s="15">
        <v>478</v>
      </c>
      <c r="C12246" s="18" t="str">
        <f>'Genotype script(tagcount)mem_60'!D479</f>
        <v>system.time(write.csv(genotypingdata[match(genotypingSum$tags, genotypingdata$tags),2], file="C:/NGS/save/NGS0_93.tagcountmatchindex.csv", row.names = F))</v>
      </c>
    </row>
    <row r="12247" spans="2:3" customFormat="1" x14ac:dyDescent="0.15">
      <c r="B12247" s="15">
        <v>479</v>
      </c>
      <c r="C12247" s="18" t="str">
        <f>'Genotype script(tagcount)mem_60'!D480</f>
        <v>genotypingdata&lt;- fread("C:/NGS/save/NGS0_93.tagcountmatchindex.csv", col.names = c("NGS0_93"))</v>
      </c>
    </row>
    <row r="12248" spans="2:3" customFormat="1" x14ac:dyDescent="0.15">
      <c r="B12248" s="15">
        <v>480</v>
      </c>
      <c r="C12248" s="18" t="str">
        <f>'Genotype script(tagcount)mem_60'!D481</f>
        <v>genotypingSum &lt;- cbind(genotypingSum, genotypingdata)</v>
      </c>
    </row>
    <row r="12249" spans="2:3" customFormat="1" x14ac:dyDescent="0.15">
      <c r="B12249" s="15">
        <v>481</v>
      </c>
      <c r="C12249" s="18" t="str">
        <f>'Genotype script(tagcount)mem_60'!D482</f>
        <v>rm(genotypingdata)</v>
      </c>
    </row>
    <row r="12250" spans="2:3" customFormat="1" x14ac:dyDescent="0.15">
      <c r="B12250" s="15">
        <v>482</v>
      </c>
      <c r="C12250" s="18" t="str">
        <f>'Genotype script(tagcount)mem_60'!D483</f>
        <v>genotypingdata &lt;- fread("C:/NGS/save/NGS0_94.tagcount", header=F, col.names=genotype)</v>
      </c>
    </row>
    <row r="12251" spans="2:3" customFormat="1" x14ac:dyDescent="0.15">
      <c r="B12251" s="15">
        <v>483</v>
      </c>
      <c r="C12251" s="18" t="str">
        <f>'Genotype script(tagcount)mem_60'!D484</f>
        <v>system.time(write.csv(genotypingdata[match(genotypingSum$tags, genotypingdata$tags),2], file="C:/NGS/save/NGS0_94.tagcountmatchindex.csv", row.names = F))</v>
      </c>
    </row>
    <row r="12252" spans="2:3" customFormat="1" x14ac:dyDescent="0.15">
      <c r="B12252" s="15">
        <v>484</v>
      </c>
      <c r="C12252" s="18" t="str">
        <f>'Genotype script(tagcount)mem_60'!D485</f>
        <v>genotypingdata&lt;- fread("C:/NGS/save/NGS0_94.tagcountmatchindex.csv", col.names = c("NGS0_94"))</v>
      </c>
    </row>
    <row r="12253" spans="2:3" customFormat="1" x14ac:dyDescent="0.15">
      <c r="B12253" s="15">
        <v>485</v>
      </c>
      <c r="C12253" s="18" t="str">
        <f>'Genotype script(tagcount)mem_60'!D486</f>
        <v>genotypingSum &lt;- cbind(genotypingSum, genotypingdata)</v>
      </c>
    </row>
    <row r="12254" spans="2:3" customFormat="1" x14ac:dyDescent="0.15">
      <c r="B12254" s="15">
        <v>486</v>
      </c>
      <c r="C12254" s="18" t="str">
        <f>'Genotype script(tagcount)mem_60'!D487</f>
        <v>rm(genotypingdata)</v>
      </c>
    </row>
    <row r="12255" spans="2:3" customFormat="1" x14ac:dyDescent="0.15">
      <c r="B12255" s="15">
        <v>487</v>
      </c>
      <c r="C12255" s="18" t="str">
        <f>'Genotype script(tagcount)mem_60'!D488</f>
        <v>genotypingdata &lt;- fread("C:/NGS/save/NGS0_95.tagcount", header=F, col.names=genotype)</v>
      </c>
    </row>
    <row r="12256" spans="2:3" customFormat="1" x14ac:dyDescent="0.15">
      <c r="B12256" s="15">
        <v>488</v>
      </c>
      <c r="C12256" s="18" t="str">
        <f>'Genotype script(tagcount)mem_60'!D489</f>
        <v>system.time(write.csv(genotypingdata[match(genotypingSum$tags, genotypingdata$tags),2], file="C:/NGS/save/NGS0_95.tagcountmatchindex.csv", row.names = F))</v>
      </c>
    </row>
    <row r="12257" spans="2:3" customFormat="1" x14ac:dyDescent="0.15">
      <c r="B12257" s="15">
        <v>489</v>
      </c>
      <c r="C12257" s="18" t="str">
        <f>'Genotype script(tagcount)mem_60'!D490</f>
        <v>genotypingdata&lt;- fread("C:/NGS/save/NGS0_95.tagcountmatchindex.csv", col.names = c("NGS0_95"))</v>
      </c>
    </row>
    <row r="12258" spans="2:3" customFormat="1" x14ac:dyDescent="0.15">
      <c r="B12258" s="15">
        <v>490</v>
      </c>
      <c r="C12258" s="18" t="str">
        <f>'Genotype script(tagcount)mem_60'!D491</f>
        <v>genotypingSum &lt;- cbind(genotypingSum, genotypingdata)</v>
      </c>
    </row>
    <row r="12259" spans="2:3" customFormat="1" x14ac:dyDescent="0.15">
      <c r="B12259" s="15">
        <v>491</v>
      </c>
      <c r="C12259" s="18" t="str">
        <f>'Genotype script(tagcount)mem_60'!D492</f>
        <v>rm(genotypingdata)</v>
      </c>
    </row>
    <row r="12260" spans="2:3" customFormat="1" x14ac:dyDescent="0.15">
      <c r="B12260" s="15">
        <v>492</v>
      </c>
      <c r="C12260" s="18" t="str">
        <f>'Genotype script(tagcount)mem_60'!D493</f>
        <v>genotypingdata &lt;- fread("C:/NGS/save/NGS0_96.tagcount", header=F, col.names=genotype)</v>
      </c>
    </row>
    <row r="12261" spans="2:3" customFormat="1" x14ac:dyDescent="0.15">
      <c r="B12261" s="15">
        <v>493</v>
      </c>
      <c r="C12261" s="18" t="str">
        <f>'Genotype script(tagcount)mem_60'!D494</f>
        <v>system.time(write.csv(genotypingdata[match(genotypingSum$tags, genotypingdata$tags),2], file="C:/NGS/save/NGS0_96.tagcountmatchindex.csv", row.names = F))</v>
      </c>
    </row>
    <row r="12262" spans="2:3" customFormat="1" x14ac:dyDescent="0.15">
      <c r="B12262" s="15">
        <v>494</v>
      </c>
      <c r="C12262" s="18" t="str">
        <f>'Genotype script(tagcount)mem_60'!D495</f>
        <v>genotypingdata&lt;- fread("C:/NGS/save/NGS0_96.tagcountmatchindex.csv", col.names = c("NGS0_96"))</v>
      </c>
    </row>
    <row r="12263" spans="2:3" customFormat="1" x14ac:dyDescent="0.15">
      <c r="B12263" s="15">
        <v>495</v>
      </c>
      <c r="C12263" s="18" t="str">
        <f>'Genotype script(tagcount)mem_60'!D496</f>
        <v>genotypingSum &lt;- cbind(genotypingSum, genotypingdata)</v>
      </c>
    </row>
    <row r="12264" spans="2:3" customFormat="1" x14ac:dyDescent="0.15">
      <c r="B12264" s="15">
        <v>496</v>
      </c>
      <c r="C12264" s="18" t="str">
        <f>'Genotype script(tagcount)mem_60'!D497</f>
        <v>rm(genotypingdata)</v>
      </c>
    </row>
    <row r="12265" spans="2:3" customFormat="1" x14ac:dyDescent="0.15">
      <c r="B12265" s="15">
        <v>497</v>
      </c>
      <c r="C12265" s="18" t="str">
        <f>'Genotype script(tagcount)mem_60'!D498</f>
        <v>genotypingdata &lt;- fread("C:/NGS/save/.tagcount", header=F, col.names=genotype)</v>
      </c>
    </row>
    <row r="12266" spans="2:3" customFormat="1" x14ac:dyDescent="0.15">
      <c r="B12266" s="15">
        <v>498</v>
      </c>
      <c r="C12266" s="18" t="str">
        <f>'Genotype script(tagcount)mem_60'!D499</f>
        <v>system.time(write.csv(genotypingdata[match(genotypingSum$tags, genotypingdata$tags),2], file="C:/NGS/save/.tagcountmatchindex.csv", row.names = F))</v>
      </c>
    </row>
    <row r="12267" spans="2:3" customFormat="1" x14ac:dyDescent="0.15">
      <c r="B12267" s="15">
        <v>499</v>
      </c>
      <c r="C12267" s="18" t="str">
        <f>'Genotype script(tagcount)mem_60'!D500</f>
        <v>genotypingdata&lt;- fread("C:/NGS/save/.tagcountmatchindex.csv", col.names = c("0"))</v>
      </c>
    </row>
    <row r="12268" spans="2:3" customFormat="1" x14ac:dyDescent="0.15">
      <c r="B12268" s="15">
        <v>500</v>
      </c>
      <c r="C12268" s="18" t="str">
        <f>'Genotype script(tagcount)mem_60'!D501</f>
        <v>genotypingSum &lt;- cbind(genotypingSum, genotypingdata)</v>
      </c>
    </row>
    <row r="12269" spans="2:3" customFormat="1" x14ac:dyDescent="0.15">
      <c r="B12269" s="15">
        <v>501</v>
      </c>
      <c r="C12269" s="18" t="str">
        <f>'Genotype script(tagcount)mem_60'!D502</f>
        <v>rm(genotypingdata)</v>
      </c>
    </row>
    <row r="12270" spans="2:3" customFormat="1" x14ac:dyDescent="0.15">
      <c r="B12270" s="15">
        <v>502</v>
      </c>
      <c r="C12270" s="18" t="str">
        <f>'Genotype script(tagcount)mem_60'!D503</f>
        <v>genotypingdata &lt;- fread("C:/NGS/save/.tagcount", header=F, col.names=genotype)</v>
      </c>
    </row>
    <row r="12271" spans="2:3" customFormat="1" x14ac:dyDescent="0.15">
      <c r="B12271" s="15">
        <v>503</v>
      </c>
      <c r="C12271" s="18" t="str">
        <f>'Genotype script(tagcount)mem_60'!D504</f>
        <v>system.time(write.csv(genotypingdata[match(genotypingSum$tags, genotypingdata$tags),2], file="C:/NGS/save/.tagcountmatchindex.csv", row.names = F))</v>
      </c>
    </row>
    <row r="12272" spans="2:3" customFormat="1" x14ac:dyDescent="0.15">
      <c r="B12272" s="15">
        <v>504</v>
      </c>
      <c r="C12272" s="18" t="str">
        <f>'Genotype script(tagcount)mem_60'!D505</f>
        <v>genotypingdata&lt;- fread("C:/NGS/save/.tagcountmatchindex.csv", col.names = c("0"))</v>
      </c>
    </row>
    <row r="12273" spans="2:3" customFormat="1" x14ac:dyDescent="0.15">
      <c r="B12273" s="15">
        <v>505</v>
      </c>
      <c r="C12273" s="18" t="str">
        <f>'Genotype script(tagcount)mem_60'!D506</f>
        <v>genotypingSum &lt;- cbind(genotypingSum, genotypingdata)</v>
      </c>
    </row>
    <row r="12274" spans="2:3" customFormat="1" x14ac:dyDescent="0.15">
      <c r="B12274" s="15">
        <v>506</v>
      </c>
      <c r="C12274" s="18" t="str">
        <f>'Genotype script(tagcount)mem_60'!D507</f>
        <v>rm(genotypingdata)</v>
      </c>
    </row>
    <row r="12275" spans="2:3" customFormat="1" x14ac:dyDescent="0.15">
      <c r="B12275" s="15">
        <v>507</v>
      </c>
      <c r="C12275" s="18" t="str">
        <f>'Genotype script(tagcount)mem_60'!D508</f>
        <v>genotypingdata &lt;- fread("C:/NGS/save/.tagcount", header=F, col.names=genotype)</v>
      </c>
    </row>
    <row r="12276" spans="2:3" customFormat="1" x14ac:dyDescent="0.15">
      <c r="B12276" s="15">
        <v>508</v>
      </c>
      <c r="C12276" s="18" t="str">
        <f>'Genotype script(tagcount)mem_60'!D509</f>
        <v>system.time(write.csv(genotypingdata[match(genotypingSum$tags, genotypingdata$tags),2], file="C:/NGS/save/.tagcountmatchindex.csv", row.names = F))</v>
      </c>
    </row>
    <row r="12277" spans="2:3" customFormat="1" x14ac:dyDescent="0.15">
      <c r="B12277" s="15">
        <v>509</v>
      </c>
      <c r="C12277" s="18" t="str">
        <f>'Genotype script(tagcount)mem_60'!D510</f>
        <v>genotypingdata&lt;- fread("C:/NGS/save/.tagcountmatchindex.csv", col.names = c("0"))</v>
      </c>
    </row>
    <row r="12278" spans="2:3" customFormat="1" x14ac:dyDescent="0.15">
      <c r="B12278" s="15">
        <v>510</v>
      </c>
      <c r="C12278" s="18" t="str">
        <f>'Genotype script(tagcount)mem_60'!D511</f>
        <v>genotypingSum &lt;- cbind(genotypingSum, genotypingdata)</v>
      </c>
    </row>
    <row r="12279" spans="2:3" customFormat="1" x14ac:dyDescent="0.15">
      <c r="B12279" s="15">
        <v>511</v>
      </c>
      <c r="C12279" s="18" t="str">
        <f>'Genotype script(tagcount)mem_60'!D512</f>
        <v>rm(genotypingdata)</v>
      </c>
    </row>
    <row r="12280" spans="2:3" customFormat="1" x14ac:dyDescent="0.15">
      <c r="B12280" s="15">
        <v>512</v>
      </c>
      <c r="C12280" s="18" t="str">
        <f>'Genotype script(tagcount)mem_60'!D513</f>
        <v>genotypingdata &lt;- fread("C:/NGS/save/.tagcount", header=F, col.names=genotype)</v>
      </c>
    </row>
    <row r="12281" spans="2:3" customFormat="1" x14ac:dyDescent="0.15">
      <c r="B12281" s="15">
        <v>513</v>
      </c>
      <c r="C12281" s="18" t="str">
        <f>'Genotype script(tagcount)mem_60'!D514</f>
        <v>system.time(write.csv(genotypingdata[match(genotypingSum$tags, genotypingdata$tags),2], file="C:/NGS/save/.tagcountmatchindex.csv", row.names = F))</v>
      </c>
    </row>
    <row r="12282" spans="2:3" customFormat="1" x14ac:dyDescent="0.15">
      <c r="B12282" s="15">
        <v>514</v>
      </c>
      <c r="C12282" s="18" t="str">
        <f>'Genotype script(tagcount)mem_60'!D515</f>
        <v>genotypingdata&lt;- fread("C:/NGS/save/.tagcountmatchindex.csv", col.names = c("0"))</v>
      </c>
    </row>
    <row r="12283" spans="2:3" customFormat="1" x14ac:dyDescent="0.15">
      <c r="B12283" s="15">
        <v>515</v>
      </c>
      <c r="C12283" s="18" t="str">
        <f>'Genotype script(tagcount)mem_60'!D516</f>
        <v>genotypingSum &lt;- cbind(genotypingSum, genotypingdata)</v>
      </c>
    </row>
    <row r="12284" spans="2:3" customFormat="1" x14ac:dyDescent="0.15">
      <c r="B12284" s="15">
        <v>516</v>
      </c>
      <c r="C12284" s="18" t="str">
        <f>'Genotype script(tagcount)mem_60'!D517</f>
        <v>rm(genotypingdata)</v>
      </c>
    </row>
    <row r="12285" spans="2:3" customFormat="1" x14ac:dyDescent="0.15">
      <c r="B12285" s="15">
        <v>517</v>
      </c>
      <c r="C12285" s="18" t="str">
        <f>'Genotype script(tagcount)mem_60'!D518</f>
        <v>genotypingdata &lt;- fread("C:/NGS/save/.tagcount", header=F, col.names=genotype)</v>
      </c>
    </row>
    <row r="12286" spans="2:3" customFormat="1" x14ac:dyDescent="0.15">
      <c r="B12286" s="15">
        <v>518</v>
      </c>
      <c r="C12286" s="18" t="str">
        <f>'Genotype script(tagcount)mem_60'!D519</f>
        <v>system.time(write.csv(genotypingdata[match(genotypingSum$tags, genotypingdata$tags),2], file="C:/NGS/save/.tagcountmatchindex.csv", row.names = F))</v>
      </c>
    </row>
    <row r="12287" spans="2:3" customFormat="1" x14ac:dyDescent="0.15">
      <c r="B12287" s="15">
        <v>519</v>
      </c>
      <c r="C12287" s="18" t="str">
        <f>'Genotype script(tagcount)mem_60'!D520</f>
        <v>genotypingdata&lt;- fread("C:/NGS/save/.tagcountmatchindex.csv", col.names = c("0"))</v>
      </c>
    </row>
    <row r="12288" spans="2:3" customFormat="1" x14ac:dyDescent="0.15">
      <c r="B12288" s="15">
        <v>520</v>
      </c>
      <c r="C12288" s="18" t="str">
        <f>'Genotype script(tagcount)mem_60'!D521</f>
        <v>genotypingSum &lt;- cbind(genotypingSum, genotypingdata)</v>
      </c>
    </row>
    <row r="12289" spans="2:3" customFormat="1" x14ac:dyDescent="0.15">
      <c r="B12289" s="15">
        <v>521</v>
      </c>
      <c r="C12289" s="18" t="str">
        <f>'Genotype script(tagcount)mem_60'!D522</f>
        <v>rm(genotypingdata)</v>
      </c>
    </row>
    <row r="12290" spans="2:3" customFormat="1" x14ac:dyDescent="0.15">
      <c r="B12290" s="15">
        <v>522</v>
      </c>
      <c r="C12290" s="18" t="str">
        <f>'Genotype script(tagcount)mem_60'!D523</f>
        <v>genotypingdata &lt;- fread("C:/NGS/save/.tagcount", header=F, col.names=genotype)</v>
      </c>
    </row>
    <row r="12291" spans="2:3" customFormat="1" x14ac:dyDescent="0.15">
      <c r="B12291" s="15">
        <v>523</v>
      </c>
      <c r="C12291" s="18" t="str">
        <f>'Genotype script(tagcount)mem_60'!D524</f>
        <v>system.time(write.csv(genotypingdata[match(genotypingSum$tags, genotypingdata$tags),2], file="C:/NGS/save/.tagcountmatchindex.csv", row.names = F))</v>
      </c>
    </row>
    <row r="12292" spans="2:3" customFormat="1" x14ac:dyDescent="0.15">
      <c r="B12292" s="15">
        <v>524</v>
      </c>
      <c r="C12292" s="18" t="str">
        <f>'Genotype script(tagcount)mem_60'!D525</f>
        <v>genotypingdata&lt;- fread("C:/NGS/save/.tagcountmatchindex.csv", col.names = c("0"))</v>
      </c>
    </row>
    <row r="12293" spans="2:3" customFormat="1" x14ac:dyDescent="0.15">
      <c r="B12293" s="15">
        <v>525</v>
      </c>
      <c r="C12293" s="18" t="str">
        <f>'Genotype script(tagcount)mem_60'!D526</f>
        <v>genotypingSum &lt;- cbind(genotypingSum, genotypingdata)</v>
      </c>
    </row>
    <row r="12294" spans="2:3" customFormat="1" x14ac:dyDescent="0.15">
      <c r="B12294" s="15">
        <v>526</v>
      </c>
      <c r="C12294" s="18" t="str">
        <f>'Genotype script(tagcount)mem_60'!D527</f>
        <v>rm(genotypingdata)</v>
      </c>
    </row>
    <row r="12295" spans="2:3" customFormat="1" x14ac:dyDescent="0.15">
      <c r="B12295" s="15">
        <v>527</v>
      </c>
      <c r="C12295" s="18" t="str">
        <f>'Genotype script(tagcount)mem_60'!D528</f>
        <v>genotypingdata &lt;- fread("C:/NGS/save/.tagcount", header=F, col.names=genotype)</v>
      </c>
    </row>
    <row r="12296" spans="2:3" customFormat="1" x14ac:dyDescent="0.15">
      <c r="B12296" s="15">
        <v>528</v>
      </c>
      <c r="C12296" s="18" t="str">
        <f>'Genotype script(tagcount)mem_60'!D529</f>
        <v>system.time(write.csv(genotypingdata[match(genotypingSum$tags, genotypingdata$tags),2], file="C:/NGS/save/.tagcountmatchindex.csv", row.names = F))</v>
      </c>
    </row>
    <row r="12297" spans="2:3" customFormat="1" x14ac:dyDescent="0.15">
      <c r="B12297" s="15">
        <v>529</v>
      </c>
      <c r="C12297" s="18" t="str">
        <f>'Genotype script(tagcount)mem_60'!D530</f>
        <v>genotypingdata&lt;- fread("C:/NGS/save/.tagcountmatchindex.csv", col.names = c("0"))</v>
      </c>
    </row>
    <row r="12298" spans="2:3" customFormat="1" x14ac:dyDescent="0.15">
      <c r="B12298" s="15">
        <v>530</v>
      </c>
      <c r="C12298" s="18" t="str">
        <f>'Genotype script(tagcount)mem_60'!D531</f>
        <v>genotypingSum &lt;- cbind(genotypingSum, genotypingdata)</v>
      </c>
    </row>
    <row r="12299" spans="2:3" customFormat="1" x14ac:dyDescent="0.15">
      <c r="B12299" s="15">
        <v>531</v>
      </c>
      <c r="C12299" s="18" t="str">
        <f>'Genotype script(tagcount)mem_60'!D532</f>
        <v>rm(genotypingdata)</v>
      </c>
    </row>
    <row r="12300" spans="2:3" customFormat="1" x14ac:dyDescent="0.15">
      <c r="B12300" s="15">
        <v>532</v>
      </c>
      <c r="C12300" s="18" t="str">
        <f>'Genotype script(tagcount)mem_60'!D533</f>
        <v>genotypingdata &lt;- fread("C:/NGS/save/.tagcount", header=F, col.names=genotype)</v>
      </c>
    </row>
    <row r="12301" spans="2:3" customFormat="1" x14ac:dyDescent="0.15">
      <c r="B12301" s="15">
        <v>533</v>
      </c>
      <c r="C12301" s="18" t="str">
        <f>'Genotype script(tagcount)mem_60'!D534</f>
        <v>system.time(write.csv(genotypingdata[match(genotypingSum$tags, genotypingdata$tags),2], file="C:/NGS/save/.tagcountmatchindex.csv", row.names = F))</v>
      </c>
    </row>
    <row r="12302" spans="2:3" customFormat="1" x14ac:dyDescent="0.15">
      <c r="B12302" s="15">
        <v>534</v>
      </c>
      <c r="C12302" s="18" t="str">
        <f>'Genotype script(tagcount)mem_60'!D535</f>
        <v>genotypingdata&lt;- fread("C:/NGS/save/.tagcountmatchindex.csv", col.names = c("0"))</v>
      </c>
    </row>
    <row r="12303" spans="2:3" customFormat="1" x14ac:dyDescent="0.15">
      <c r="B12303" s="15">
        <v>535</v>
      </c>
      <c r="C12303" s="18" t="str">
        <f>'Genotype script(tagcount)mem_60'!D536</f>
        <v>genotypingSum &lt;- cbind(genotypingSum, genotypingdata)</v>
      </c>
    </row>
    <row r="12304" spans="2:3" customFormat="1" x14ac:dyDescent="0.15">
      <c r="B12304" s="15">
        <v>536</v>
      </c>
      <c r="C12304" s="18" t="str">
        <f>'Genotype script(tagcount)mem_60'!D537</f>
        <v>rm(genotypingdata)</v>
      </c>
    </row>
    <row r="12305" spans="2:3" customFormat="1" x14ac:dyDescent="0.15">
      <c r="B12305" s="15">
        <v>537</v>
      </c>
      <c r="C12305" s="18" t="str">
        <f>'Genotype script(tagcount)mem_60'!D538</f>
        <v>genotypingdata &lt;- fread("C:/NGS/save/.tagcount", header=F, col.names=genotype)</v>
      </c>
    </row>
    <row r="12306" spans="2:3" customFormat="1" x14ac:dyDescent="0.15">
      <c r="B12306" s="15">
        <v>538</v>
      </c>
      <c r="C12306" s="18" t="str">
        <f>'Genotype script(tagcount)mem_60'!D539</f>
        <v>system.time(write.csv(genotypingdata[match(genotypingSum$tags, genotypingdata$tags),2], file="C:/NGS/save/.tagcountmatchindex.csv", row.names = F))</v>
      </c>
    </row>
    <row r="12307" spans="2:3" customFormat="1" x14ac:dyDescent="0.15">
      <c r="B12307" s="15">
        <v>539</v>
      </c>
      <c r="C12307" s="18" t="str">
        <f>'Genotype script(tagcount)mem_60'!D540</f>
        <v>genotypingdata&lt;- fread("C:/NGS/save/.tagcountmatchindex.csv", col.names = c("0"))</v>
      </c>
    </row>
    <row r="12308" spans="2:3" customFormat="1" x14ac:dyDescent="0.15">
      <c r="B12308" s="15">
        <v>540</v>
      </c>
      <c r="C12308" s="18" t="str">
        <f>'Genotype script(tagcount)mem_60'!D541</f>
        <v>genotypingSum &lt;- cbind(genotypingSum, genotypingdata)</v>
      </c>
    </row>
    <row r="12309" spans="2:3" customFormat="1" x14ac:dyDescent="0.15">
      <c r="B12309" s="15">
        <v>541</v>
      </c>
      <c r="C12309" s="18" t="str">
        <f>'Genotype script(tagcount)mem_60'!D542</f>
        <v>rm(genotypingdata)</v>
      </c>
    </row>
    <row r="12310" spans="2:3" customFormat="1" x14ac:dyDescent="0.15">
      <c r="B12310" s="15">
        <v>542</v>
      </c>
      <c r="C12310" s="18" t="str">
        <f>'Genotype script(tagcount)mem_60'!D543</f>
        <v>genotypingdata &lt;- fread("C:/NGS/save/.tagcount", header=F, col.names=genotype)</v>
      </c>
    </row>
    <row r="12311" spans="2:3" customFormat="1" x14ac:dyDescent="0.15">
      <c r="B12311" s="15">
        <v>543</v>
      </c>
      <c r="C12311" s="18" t="str">
        <f>'Genotype script(tagcount)mem_60'!D544</f>
        <v>system.time(write.csv(genotypingdata[match(genotypingSum$tags, genotypingdata$tags),2], file="C:/NGS/save/.tagcountmatchindex.csv", row.names = F))</v>
      </c>
    </row>
    <row r="12312" spans="2:3" customFormat="1" x14ac:dyDescent="0.15">
      <c r="B12312" s="15">
        <v>544</v>
      </c>
      <c r="C12312" s="18" t="str">
        <f>'Genotype script(tagcount)mem_60'!D545</f>
        <v>genotypingdata&lt;- fread("C:/NGS/save/.tagcountmatchindex.csv", col.names = c("0"))</v>
      </c>
    </row>
    <row r="12313" spans="2:3" customFormat="1" x14ac:dyDescent="0.15">
      <c r="B12313" s="15">
        <v>545</v>
      </c>
      <c r="C12313" s="18" t="str">
        <f>'Genotype script(tagcount)mem_60'!D546</f>
        <v>genotypingSum &lt;- cbind(genotypingSum, genotypingdata)</v>
      </c>
    </row>
    <row r="12314" spans="2:3" customFormat="1" x14ac:dyDescent="0.15">
      <c r="B12314" s="15">
        <v>546</v>
      </c>
      <c r="C12314" s="18" t="str">
        <f>'Genotype script(tagcount)mem_60'!D547</f>
        <v>rm(genotypingdata)</v>
      </c>
    </row>
    <row r="12315" spans="2:3" customFormat="1" x14ac:dyDescent="0.15">
      <c r="B12315" s="15">
        <v>547</v>
      </c>
      <c r="C12315" s="18" t="str">
        <f>'Genotype script(tagcount)mem_60'!D548</f>
        <v>genotypingdata &lt;- fread("C:/NGS/save/.tagcount", header=F, col.names=genotype)</v>
      </c>
    </row>
    <row r="12316" spans="2:3" customFormat="1" x14ac:dyDescent="0.15">
      <c r="B12316" s="15">
        <v>548</v>
      </c>
      <c r="C12316" s="18" t="str">
        <f>'Genotype script(tagcount)mem_60'!D549</f>
        <v>system.time(write.csv(genotypingdata[match(genotypingSum$tags, genotypingdata$tags),2], file="C:/NGS/save/.tagcountmatchindex.csv", row.names = F))</v>
      </c>
    </row>
    <row r="12317" spans="2:3" customFormat="1" x14ac:dyDescent="0.15">
      <c r="B12317" s="15">
        <v>549</v>
      </c>
      <c r="C12317" s="18" t="str">
        <f>'Genotype script(tagcount)mem_60'!D550</f>
        <v>genotypingdata&lt;- fread("C:/NGS/save/.tagcountmatchindex.csv", col.names = c("0"))</v>
      </c>
    </row>
    <row r="12318" spans="2:3" customFormat="1" x14ac:dyDescent="0.15">
      <c r="B12318" s="15">
        <v>550</v>
      </c>
      <c r="C12318" s="18" t="str">
        <f>'Genotype script(tagcount)mem_60'!D551</f>
        <v>genotypingSum &lt;- cbind(genotypingSum, genotypingdata)</v>
      </c>
    </row>
    <row r="12319" spans="2:3" customFormat="1" x14ac:dyDescent="0.15">
      <c r="B12319" s="15">
        <v>551</v>
      </c>
      <c r="C12319" s="18" t="str">
        <f>'Genotype script(tagcount)mem_60'!D552</f>
        <v>rm(genotypingdata)</v>
      </c>
    </row>
    <row r="12320" spans="2:3" customFormat="1" x14ac:dyDescent="0.15">
      <c r="B12320" s="15">
        <v>552</v>
      </c>
      <c r="C12320" s="18" t="str">
        <f>'Genotype script(tagcount)mem_60'!D553</f>
        <v>genotypingdata &lt;- fread("C:/NGS/save/.tagcount", header=F, col.names=genotype)</v>
      </c>
    </row>
    <row r="12321" spans="2:3" customFormat="1" x14ac:dyDescent="0.15">
      <c r="B12321" s="15">
        <v>553</v>
      </c>
      <c r="C12321" s="18" t="str">
        <f>'Genotype script(tagcount)mem_60'!D554</f>
        <v>system.time(write.csv(genotypingdata[match(genotypingSum$tags, genotypingdata$tags),2], file="C:/NGS/save/.tagcountmatchindex.csv", row.names = F))</v>
      </c>
    </row>
    <row r="12322" spans="2:3" customFormat="1" x14ac:dyDescent="0.15">
      <c r="B12322" s="15">
        <v>554</v>
      </c>
      <c r="C12322" s="18" t="str">
        <f>'Genotype script(tagcount)mem_60'!D555</f>
        <v>genotypingdata&lt;- fread("C:/NGS/save/.tagcountmatchindex.csv", col.names = c("0"))</v>
      </c>
    </row>
    <row r="12323" spans="2:3" customFormat="1" x14ac:dyDescent="0.15">
      <c r="B12323" s="15">
        <v>555</v>
      </c>
      <c r="C12323" s="18" t="str">
        <f>'Genotype script(tagcount)mem_60'!D556</f>
        <v>genotypingSum &lt;- cbind(genotypingSum, genotypingdata)</v>
      </c>
    </row>
    <row r="12324" spans="2:3" customFormat="1" x14ac:dyDescent="0.15">
      <c r="B12324" s="15">
        <v>556</v>
      </c>
      <c r="C12324" s="18" t="str">
        <f>'Genotype script(tagcount)mem_60'!D557</f>
        <v>rm(genotypingdata)</v>
      </c>
    </row>
    <row r="12325" spans="2:3" customFormat="1" x14ac:dyDescent="0.15">
      <c r="B12325" s="15">
        <v>557</v>
      </c>
      <c r="C12325" s="18" t="str">
        <f>'Genotype script(tagcount)mem_60'!D558</f>
        <v>genotypingdata &lt;- fread("C:/NGS/save/.tagcount", header=F, col.names=genotype)</v>
      </c>
    </row>
    <row r="12326" spans="2:3" customFormat="1" x14ac:dyDescent="0.15">
      <c r="B12326" s="15">
        <v>558</v>
      </c>
      <c r="C12326" s="18" t="str">
        <f>'Genotype script(tagcount)mem_60'!D559</f>
        <v>system.time(write.csv(genotypingdata[match(genotypingSum$tags, genotypingdata$tags),2], file="C:/NGS/save/.tagcountmatchindex.csv", row.names = F))</v>
      </c>
    </row>
    <row r="12327" spans="2:3" customFormat="1" x14ac:dyDescent="0.15">
      <c r="B12327" s="15">
        <v>559</v>
      </c>
      <c r="C12327" s="18" t="str">
        <f>'Genotype script(tagcount)mem_60'!D560</f>
        <v>genotypingdata&lt;- fread("C:/NGS/save/.tagcountmatchindex.csv", col.names = c("0"))</v>
      </c>
    </row>
    <row r="12328" spans="2:3" customFormat="1" x14ac:dyDescent="0.15">
      <c r="B12328" s="15">
        <v>560</v>
      </c>
      <c r="C12328" s="18" t="str">
        <f>'Genotype script(tagcount)mem_60'!D561</f>
        <v>genotypingSum &lt;- cbind(genotypingSum, genotypingdata)</v>
      </c>
    </row>
    <row r="12329" spans="2:3" customFormat="1" x14ac:dyDescent="0.15">
      <c r="B12329" s="15">
        <v>561</v>
      </c>
      <c r="C12329" s="18" t="str">
        <f>'Genotype script(tagcount)mem_60'!D562</f>
        <v>rm(genotypingdata)</v>
      </c>
    </row>
    <row r="12330" spans="2:3" customFormat="1" x14ac:dyDescent="0.15">
      <c r="B12330" s="15">
        <v>562</v>
      </c>
      <c r="C12330" s="18" t="str">
        <f>'Genotype script(tagcount)mem_60'!D563</f>
        <v>genotypingdata &lt;- fread("C:/NGS/save/.tagcount", header=F, col.names=genotype)</v>
      </c>
    </row>
    <row r="12331" spans="2:3" customFormat="1" x14ac:dyDescent="0.15">
      <c r="B12331" s="15">
        <v>563</v>
      </c>
      <c r="C12331" s="18" t="str">
        <f>'Genotype script(tagcount)mem_60'!D564</f>
        <v>system.time(write.csv(genotypingdata[match(genotypingSum$tags, genotypingdata$tags),2], file="C:/NGS/save/.tagcountmatchindex.csv", row.names = F))</v>
      </c>
    </row>
    <row r="12332" spans="2:3" customFormat="1" x14ac:dyDescent="0.15">
      <c r="B12332" s="15">
        <v>564</v>
      </c>
      <c r="C12332" s="18" t="str">
        <f>'Genotype script(tagcount)mem_60'!D565</f>
        <v>genotypingdata&lt;- fread("C:/NGS/save/.tagcountmatchindex.csv", col.names = c("0"))</v>
      </c>
    </row>
    <row r="12333" spans="2:3" customFormat="1" x14ac:dyDescent="0.15">
      <c r="B12333" s="15">
        <v>565</v>
      </c>
      <c r="C12333" s="18" t="str">
        <f>'Genotype script(tagcount)mem_60'!D566</f>
        <v>genotypingSum &lt;- cbind(genotypingSum, genotypingdata)</v>
      </c>
    </row>
    <row r="12334" spans="2:3" customFormat="1" x14ac:dyDescent="0.15">
      <c r="B12334" s="15">
        <v>566</v>
      </c>
      <c r="C12334" s="18" t="str">
        <f>'Genotype script(tagcount)mem_60'!D567</f>
        <v>rm(genotypingdata)</v>
      </c>
    </row>
    <row r="12335" spans="2:3" customFormat="1" x14ac:dyDescent="0.15">
      <c r="B12335" s="15">
        <v>567</v>
      </c>
      <c r="C12335" s="18" t="str">
        <f>'Genotype script(tagcount)mem_60'!D568</f>
        <v>genotypingdata &lt;- fread("C:/NGS/save/.tagcount", header=F, col.names=genotype)</v>
      </c>
    </row>
    <row r="12336" spans="2:3" customFormat="1" x14ac:dyDescent="0.15">
      <c r="B12336" s="15">
        <v>568</v>
      </c>
      <c r="C12336" s="18" t="str">
        <f>'Genotype script(tagcount)mem_60'!D569</f>
        <v>system.time(write.csv(genotypingdata[match(genotypingSum$tags, genotypingdata$tags),2], file="C:/NGS/save/.tagcountmatchindex.csv", row.names = F))</v>
      </c>
    </row>
    <row r="12337" spans="2:3" customFormat="1" x14ac:dyDescent="0.15">
      <c r="B12337" s="15">
        <v>569</v>
      </c>
      <c r="C12337" s="18" t="str">
        <f>'Genotype script(tagcount)mem_60'!D570</f>
        <v>genotypingdata&lt;- fread("C:/NGS/save/.tagcountmatchindex.csv", col.names = c("0"))</v>
      </c>
    </row>
    <row r="12338" spans="2:3" customFormat="1" x14ac:dyDescent="0.15">
      <c r="B12338" s="15">
        <v>570</v>
      </c>
      <c r="C12338" s="18" t="str">
        <f>'Genotype script(tagcount)mem_60'!D571</f>
        <v>genotypingSum &lt;- cbind(genotypingSum, genotypingdata)</v>
      </c>
    </row>
    <row r="12339" spans="2:3" customFormat="1" x14ac:dyDescent="0.15">
      <c r="B12339" s="15">
        <v>571</v>
      </c>
      <c r="C12339" s="18" t="str">
        <f>'Genotype script(tagcount)mem_60'!D572</f>
        <v>rm(genotypingdata)</v>
      </c>
    </row>
    <row r="12340" spans="2:3" customFormat="1" x14ac:dyDescent="0.15">
      <c r="B12340" s="15">
        <v>572</v>
      </c>
      <c r="C12340" s="18" t="str">
        <f>'Genotype script(tagcount)mem_60'!D573</f>
        <v>genotypingdata &lt;- fread("C:/NGS/save/.tagcount", header=F, col.names=genotype)</v>
      </c>
    </row>
    <row r="12341" spans="2:3" customFormat="1" x14ac:dyDescent="0.15">
      <c r="B12341" s="15">
        <v>573</v>
      </c>
      <c r="C12341" s="18" t="str">
        <f>'Genotype script(tagcount)mem_60'!D574</f>
        <v>system.time(write.csv(genotypingdata[match(genotypingSum$tags, genotypingdata$tags),2], file="C:/NGS/save/.tagcountmatchindex.csv", row.names = F))</v>
      </c>
    </row>
    <row r="12342" spans="2:3" customFormat="1" x14ac:dyDescent="0.15">
      <c r="B12342" s="15">
        <v>574</v>
      </c>
      <c r="C12342" s="18" t="str">
        <f>'Genotype script(tagcount)mem_60'!D575</f>
        <v>genotypingdata&lt;- fread("C:/NGS/save/.tagcountmatchindex.csv", col.names = c("0"))</v>
      </c>
    </row>
    <row r="12343" spans="2:3" customFormat="1" x14ac:dyDescent="0.15">
      <c r="B12343" s="15">
        <v>575</v>
      </c>
      <c r="C12343" s="18" t="str">
        <f>'Genotype script(tagcount)mem_60'!D576</f>
        <v>genotypingSum &lt;- cbind(genotypingSum, genotypingdata)</v>
      </c>
    </row>
    <row r="12344" spans="2:3" customFormat="1" x14ac:dyDescent="0.15">
      <c r="B12344" s="15">
        <v>576</v>
      </c>
      <c r="C12344" s="18" t="str">
        <f>'Genotype script(tagcount)mem_60'!D577</f>
        <v>rm(genotypingdata)</v>
      </c>
    </row>
    <row r="12345" spans="2:3" customFormat="1" x14ac:dyDescent="0.15">
      <c r="B12345" s="15">
        <v>577</v>
      </c>
      <c r="C12345" s="18" t="str">
        <f>'Genotype script(tagcount)mem_60'!D578</f>
        <v>genotypingdata &lt;- fread("C:/NGS/save/.tagcount", header=F, col.names=genotype)</v>
      </c>
    </row>
    <row r="12346" spans="2:3" customFormat="1" x14ac:dyDescent="0.15">
      <c r="B12346" s="15">
        <v>578</v>
      </c>
      <c r="C12346" s="18" t="str">
        <f>'Genotype script(tagcount)mem_60'!D579</f>
        <v>system.time(write.csv(genotypingdata[match(genotypingSum$tags, genotypingdata$tags),2], file="C:/NGS/save/.tagcountmatchindex.csv", row.names = F))</v>
      </c>
    </row>
    <row r="12347" spans="2:3" customFormat="1" x14ac:dyDescent="0.15">
      <c r="B12347" s="15">
        <v>579</v>
      </c>
      <c r="C12347" s="18" t="str">
        <f>'Genotype script(tagcount)mem_60'!D580</f>
        <v>genotypingdata&lt;- fread("C:/NGS/save/.tagcountmatchindex.csv", col.names = c("0"))</v>
      </c>
    </row>
    <row r="12348" spans="2:3" customFormat="1" x14ac:dyDescent="0.15">
      <c r="B12348" s="15">
        <v>580</v>
      </c>
      <c r="C12348" s="18" t="str">
        <f>'Genotype script(tagcount)mem_60'!D581</f>
        <v>genotypingSum &lt;- cbind(genotypingSum, genotypingdata)</v>
      </c>
    </row>
    <row r="12349" spans="2:3" customFormat="1" x14ac:dyDescent="0.15">
      <c r="B12349" s="15">
        <v>581</v>
      </c>
      <c r="C12349" s="18" t="str">
        <f>'Genotype script(tagcount)mem_60'!D582</f>
        <v>rm(genotypingdata)</v>
      </c>
    </row>
    <row r="12350" spans="2:3" customFormat="1" x14ac:dyDescent="0.15">
      <c r="B12350" s="15">
        <v>582</v>
      </c>
      <c r="C12350" s="18" t="str">
        <f>'Genotype script(tagcount)mem_60'!D583</f>
        <v>genotypingdata &lt;- fread("C:/NGS/save/.tagcount", header=F, col.names=genotype)</v>
      </c>
    </row>
    <row r="12351" spans="2:3" customFormat="1" x14ac:dyDescent="0.15">
      <c r="B12351" s="15">
        <v>583</v>
      </c>
      <c r="C12351" s="18" t="str">
        <f>'Genotype script(tagcount)mem_60'!D584</f>
        <v>system.time(write.csv(genotypingdata[match(genotypingSum$tags, genotypingdata$tags),2], file="C:/NGS/save/.tagcountmatchindex.csv", row.names = F))</v>
      </c>
    </row>
    <row r="12352" spans="2:3" customFormat="1" x14ac:dyDescent="0.15">
      <c r="B12352" s="15">
        <v>584</v>
      </c>
      <c r="C12352" s="18" t="str">
        <f>'Genotype script(tagcount)mem_60'!D585</f>
        <v>genotypingdata&lt;- fread("C:/NGS/save/.tagcountmatchindex.csv", col.names = c("0"))</v>
      </c>
    </row>
    <row r="12353" spans="2:3" customFormat="1" x14ac:dyDescent="0.15">
      <c r="B12353" s="15">
        <v>585</v>
      </c>
      <c r="C12353" s="18" t="str">
        <f>'Genotype script(tagcount)mem_60'!D586</f>
        <v>genotypingSum &lt;- cbind(genotypingSum, genotypingdata)</v>
      </c>
    </row>
    <row r="12354" spans="2:3" customFormat="1" x14ac:dyDescent="0.15">
      <c r="B12354" s="15">
        <v>586</v>
      </c>
      <c r="C12354" s="18" t="str">
        <f>'Genotype script(tagcount)mem_60'!D587</f>
        <v>rm(genotypingdata)</v>
      </c>
    </row>
    <row r="12355" spans="2:3" customFormat="1" x14ac:dyDescent="0.15">
      <c r="B12355" s="15">
        <v>587</v>
      </c>
      <c r="C12355" s="18" t="str">
        <f>'Genotype script(tagcount)mem_60'!D588</f>
        <v>genotypingdata &lt;- fread("C:/NGS/save/.tagcount", header=F, col.names=genotype)</v>
      </c>
    </row>
    <row r="12356" spans="2:3" customFormat="1" x14ac:dyDescent="0.15">
      <c r="B12356" s="15">
        <v>588</v>
      </c>
      <c r="C12356" s="18" t="str">
        <f>'Genotype script(tagcount)mem_60'!D589</f>
        <v>system.time(write.csv(genotypingdata[match(genotypingSum$tags, genotypingdata$tags),2], file="C:/NGS/save/.tagcountmatchindex.csv", row.names = F))</v>
      </c>
    </row>
    <row r="12357" spans="2:3" customFormat="1" x14ac:dyDescent="0.15">
      <c r="B12357" s="15">
        <v>589</v>
      </c>
      <c r="C12357" s="18" t="str">
        <f>'Genotype script(tagcount)mem_60'!D590</f>
        <v>genotypingdata&lt;- fread("C:/NGS/save/.tagcountmatchindex.csv", col.names = c("0"))</v>
      </c>
    </row>
    <row r="12358" spans="2:3" customFormat="1" x14ac:dyDescent="0.15">
      <c r="B12358" s="15">
        <v>590</v>
      </c>
      <c r="C12358" s="18" t="str">
        <f>'Genotype script(tagcount)mem_60'!D591</f>
        <v>genotypingSum &lt;- cbind(genotypingSum, genotypingdata)</v>
      </c>
    </row>
    <row r="12359" spans="2:3" customFormat="1" x14ac:dyDescent="0.15">
      <c r="B12359" s="15">
        <v>591</v>
      </c>
      <c r="C12359" s="18" t="str">
        <f>'Genotype script(tagcount)mem_60'!D592</f>
        <v>rm(genotypingdata)</v>
      </c>
    </row>
    <row r="12360" spans="2:3" customFormat="1" x14ac:dyDescent="0.15">
      <c r="B12360" s="15">
        <v>592</v>
      </c>
      <c r="C12360" s="18" t="str">
        <f>'Genotype script(tagcount)mem_60'!D593</f>
        <v>genotypingdata &lt;- fread("C:/NGS/save/.tagcount", header=F, col.names=genotype)</v>
      </c>
    </row>
    <row r="12361" spans="2:3" customFormat="1" x14ac:dyDescent="0.15">
      <c r="B12361" s="15">
        <v>593</v>
      </c>
      <c r="C12361" s="18" t="str">
        <f>'Genotype script(tagcount)mem_60'!D594</f>
        <v>system.time(write.csv(genotypingdata[match(genotypingSum$tags, genotypingdata$tags),2], file="C:/NGS/save/.tagcountmatchindex.csv", row.names = F))</v>
      </c>
    </row>
    <row r="12362" spans="2:3" customFormat="1" x14ac:dyDescent="0.15">
      <c r="B12362" s="15">
        <v>594</v>
      </c>
      <c r="C12362" s="18" t="str">
        <f>'Genotype script(tagcount)mem_60'!D595</f>
        <v>genotypingdata&lt;- fread("C:/NGS/save/.tagcountmatchindex.csv", col.names = c("0"))</v>
      </c>
    </row>
    <row r="12363" spans="2:3" customFormat="1" x14ac:dyDescent="0.15">
      <c r="B12363" s="15">
        <v>595</v>
      </c>
      <c r="C12363" s="18" t="str">
        <f>'Genotype script(tagcount)mem_60'!D596</f>
        <v>genotypingSum &lt;- cbind(genotypingSum, genotypingdata)</v>
      </c>
    </row>
    <row r="12364" spans="2:3" customFormat="1" x14ac:dyDescent="0.15">
      <c r="B12364" s="15">
        <v>596</v>
      </c>
      <c r="C12364" s="18" t="str">
        <f>'Genotype script(tagcount)mem_60'!D597</f>
        <v>rm(genotypingdata)</v>
      </c>
    </row>
    <row r="12365" spans="2:3" customFormat="1" x14ac:dyDescent="0.15">
      <c r="B12365" s="15">
        <v>597</v>
      </c>
      <c r="C12365" s="18" t="str">
        <f>'Genotype script(tagcount)mem_60'!D598</f>
        <v>genotypingdata &lt;- fread("C:/NGS/save/.tagcount", header=F, col.names=genotype)</v>
      </c>
    </row>
    <row r="12366" spans="2:3" customFormat="1" x14ac:dyDescent="0.15">
      <c r="B12366" s="15">
        <v>598</v>
      </c>
      <c r="C12366" s="18" t="str">
        <f>'Genotype script(tagcount)mem_60'!D599</f>
        <v>system.time(write.csv(genotypingdata[match(genotypingSum$tags, genotypingdata$tags),2], file="C:/NGS/save/.tagcountmatchindex.csv", row.names = F))</v>
      </c>
    </row>
    <row r="12367" spans="2:3" customFormat="1" x14ac:dyDescent="0.15">
      <c r="B12367" s="15">
        <v>599</v>
      </c>
      <c r="C12367" s="18" t="str">
        <f>'Genotype script(tagcount)mem_60'!D600</f>
        <v>genotypingdata&lt;- fread("C:/NGS/save/.tagcountmatchindex.csv", col.names = c("0"))</v>
      </c>
    </row>
    <row r="12368" spans="2:3" customFormat="1" x14ac:dyDescent="0.15">
      <c r="B12368" s="15">
        <v>600</v>
      </c>
      <c r="C12368" s="18" t="str">
        <f>'Genotype script(tagcount)mem_60'!D601</f>
        <v>genotypingSum &lt;- cbind(genotypingSum, genotypingdata)</v>
      </c>
    </row>
    <row r="12369" spans="2:3" customFormat="1" x14ac:dyDescent="0.15">
      <c r="B12369" s="15">
        <v>601</v>
      </c>
      <c r="C12369" s="18" t="str">
        <f>'Genotype script(tagcount)mem_60'!D602</f>
        <v>rm(genotypingdata)</v>
      </c>
    </row>
    <row r="12370" spans="2:3" customFormat="1" x14ac:dyDescent="0.15">
      <c r="B12370" s="15">
        <v>602</v>
      </c>
      <c r="C12370" s="18" t="str">
        <f>'Genotype script(tagcount)mem_60'!D603</f>
        <v>genotypingdata &lt;- fread("C:/NGS/save/.tagcount", header=F, col.names=genotype)</v>
      </c>
    </row>
    <row r="12371" spans="2:3" customFormat="1" x14ac:dyDescent="0.15">
      <c r="B12371" s="15">
        <v>603</v>
      </c>
      <c r="C12371" s="18" t="str">
        <f>'Genotype script(tagcount)mem_60'!D604</f>
        <v>system.time(write.csv(genotypingdata[match(genotypingSum$tags, genotypingdata$tags),2], file="C:/NGS/save/.tagcountmatchindex.csv", row.names = F))</v>
      </c>
    </row>
    <row r="12372" spans="2:3" customFormat="1" x14ac:dyDescent="0.15">
      <c r="B12372" s="15">
        <v>604</v>
      </c>
      <c r="C12372" s="18" t="str">
        <f>'Genotype script(tagcount)mem_60'!D605</f>
        <v>genotypingdata&lt;- fread("C:/NGS/save/.tagcountmatchindex.csv", col.names = c("0"))</v>
      </c>
    </row>
    <row r="12373" spans="2:3" customFormat="1" x14ac:dyDescent="0.15">
      <c r="B12373" s="15">
        <v>605</v>
      </c>
      <c r="C12373" s="18" t="str">
        <f>'Genotype script(tagcount)mem_60'!D606</f>
        <v>genotypingSum &lt;- cbind(genotypingSum, genotypingdata)</v>
      </c>
    </row>
    <row r="12374" spans="2:3" customFormat="1" x14ac:dyDescent="0.15">
      <c r="B12374" s="15">
        <v>606</v>
      </c>
      <c r="C12374" s="18" t="str">
        <f>'Genotype script(tagcount)mem_60'!D607</f>
        <v>rm(genotypingdata)</v>
      </c>
    </row>
    <row r="12375" spans="2:3" customFormat="1" x14ac:dyDescent="0.15">
      <c r="B12375" s="15">
        <v>607</v>
      </c>
      <c r="C12375" s="18" t="str">
        <f>'Genotype script(tagcount)mem_60'!D608</f>
        <v>genotypingdata &lt;- fread("C:/NGS/save/.tagcount", header=F, col.names=genotype)</v>
      </c>
    </row>
    <row r="12376" spans="2:3" customFormat="1" x14ac:dyDescent="0.15">
      <c r="B12376" s="15">
        <v>608</v>
      </c>
      <c r="C12376" s="18" t="str">
        <f>'Genotype script(tagcount)mem_60'!D609</f>
        <v>system.time(write.csv(genotypingdata[match(genotypingSum$tags, genotypingdata$tags),2], file="C:/NGS/save/.tagcountmatchindex.csv", row.names = F))</v>
      </c>
    </row>
    <row r="12377" spans="2:3" customFormat="1" x14ac:dyDescent="0.15">
      <c r="B12377" s="15">
        <v>609</v>
      </c>
      <c r="C12377" s="18" t="str">
        <f>'Genotype script(tagcount)mem_60'!D610</f>
        <v>genotypingdata&lt;- fread("C:/NGS/save/.tagcountmatchindex.csv", col.names = c("0"))</v>
      </c>
    </row>
    <row r="12378" spans="2:3" customFormat="1" x14ac:dyDescent="0.15">
      <c r="B12378" s="15">
        <v>610</v>
      </c>
      <c r="C12378" s="18" t="str">
        <f>'Genotype script(tagcount)mem_60'!D611</f>
        <v>genotypingSum &lt;- cbind(genotypingSum, genotypingdata)</v>
      </c>
    </row>
    <row r="12379" spans="2:3" customFormat="1" x14ac:dyDescent="0.15">
      <c r="B12379" s="15">
        <v>611</v>
      </c>
      <c r="C12379" s="18" t="str">
        <f>'Genotype script(tagcount)mem_60'!D612</f>
        <v>rm(genotypingdata)</v>
      </c>
    </row>
    <row r="12380" spans="2:3" customFormat="1" x14ac:dyDescent="0.15">
      <c r="B12380" s="15">
        <v>612</v>
      </c>
      <c r="C12380" s="18" t="str">
        <f>'Genotype script(tagcount)mem_60'!D613</f>
        <v>genotypingdata &lt;- fread("C:/NGS/save/.tagcount", header=F, col.names=genotype)</v>
      </c>
    </row>
    <row r="12381" spans="2:3" customFormat="1" x14ac:dyDescent="0.15">
      <c r="B12381" s="15">
        <v>613</v>
      </c>
      <c r="C12381" s="18" t="str">
        <f>'Genotype script(tagcount)mem_60'!D614</f>
        <v>system.time(write.csv(genotypingdata[match(genotypingSum$tags, genotypingdata$tags),2], file="C:/NGS/save/.tagcountmatchindex.csv", row.names = F))</v>
      </c>
    </row>
    <row r="12382" spans="2:3" customFormat="1" x14ac:dyDescent="0.15">
      <c r="B12382" s="15">
        <v>614</v>
      </c>
      <c r="C12382" s="18" t="str">
        <f>'Genotype script(tagcount)mem_60'!D615</f>
        <v>genotypingdata&lt;- fread("C:/NGS/save/.tagcountmatchindex.csv", col.names = c("0"))</v>
      </c>
    </row>
    <row r="12383" spans="2:3" customFormat="1" x14ac:dyDescent="0.15">
      <c r="B12383" s="15">
        <v>615</v>
      </c>
      <c r="C12383" s="18" t="str">
        <f>'Genotype script(tagcount)mem_60'!D616</f>
        <v>genotypingSum &lt;- cbind(genotypingSum, genotypingdata)</v>
      </c>
    </row>
    <row r="12384" spans="2:3" customFormat="1" x14ac:dyDescent="0.15">
      <c r="B12384" s="15">
        <v>616</v>
      </c>
      <c r="C12384" s="18" t="str">
        <f>'Genotype script(tagcount)mem_60'!D617</f>
        <v>rm(genotypingdata)</v>
      </c>
    </row>
    <row r="12385" spans="2:3" customFormat="1" x14ac:dyDescent="0.15">
      <c r="B12385" s="15">
        <v>617</v>
      </c>
      <c r="C12385" s="18" t="str">
        <f>'Genotype script(tagcount)mem_60'!D618</f>
        <v>genotypingdata &lt;- fread("C:/NGS/save/.tagcount", header=F, col.names=genotype)</v>
      </c>
    </row>
    <row r="12386" spans="2:3" customFormat="1" x14ac:dyDescent="0.15">
      <c r="B12386" s="15">
        <v>618</v>
      </c>
      <c r="C12386" s="18" t="str">
        <f>'Genotype script(tagcount)mem_60'!D619</f>
        <v>system.time(write.csv(genotypingdata[match(genotypingSum$tags, genotypingdata$tags),2], file="C:/NGS/save/.tagcountmatchindex.csv", row.names = F))</v>
      </c>
    </row>
    <row r="12387" spans="2:3" customFormat="1" x14ac:dyDescent="0.15">
      <c r="B12387" s="15">
        <v>619</v>
      </c>
      <c r="C12387" s="18" t="str">
        <f>'Genotype script(tagcount)mem_60'!D620</f>
        <v>genotypingdata&lt;- fread("C:/NGS/save/.tagcountmatchindex.csv", col.names = c("0"))</v>
      </c>
    </row>
    <row r="12388" spans="2:3" customFormat="1" x14ac:dyDescent="0.15">
      <c r="B12388" s="15">
        <v>620</v>
      </c>
      <c r="C12388" s="18" t="str">
        <f>'Genotype script(tagcount)mem_60'!D621</f>
        <v>genotypingSum &lt;- cbind(genotypingSum, genotypingdata)</v>
      </c>
    </row>
    <row r="12389" spans="2:3" customFormat="1" x14ac:dyDescent="0.15">
      <c r="B12389" s="15">
        <v>621</v>
      </c>
      <c r="C12389" s="18" t="str">
        <f>'Genotype script(tagcount)mem_60'!D622</f>
        <v>rm(genotypingdata)</v>
      </c>
    </row>
    <row r="12390" spans="2:3" customFormat="1" x14ac:dyDescent="0.15">
      <c r="B12390" s="15">
        <v>622</v>
      </c>
      <c r="C12390" s="18" t="str">
        <f>'Genotype script(tagcount)mem_60'!D623</f>
        <v>genotypingdata &lt;- fread("C:/NGS/save/.tagcount", header=F, col.names=genotype)</v>
      </c>
    </row>
    <row r="12391" spans="2:3" customFormat="1" x14ac:dyDescent="0.15">
      <c r="B12391" s="15">
        <v>623</v>
      </c>
      <c r="C12391" s="18" t="str">
        <f>'Genotype script(tagcount)mem_60'!D624</f>
        <v>system.time(write.csv(genotypingdata[match(genotypingSum$tags, genotypingdata$tags),2], file="C:/NGS/save/.tagcountmatchindex.csv", row.names = F))</v>
      </c>
    </row>
    <row r="12392" spans="2:3" customFormat="1" x14ac:dyDescent="0.15">
      <c r="B12392" s="15">
        <v>624</v>
      </c>
      <c r="C12392" s="18" t="str">
        <f>'Genotype script(tagcount)mem_60'!D625</f>
        <v>genotypingdata&lt;- fread("C:/NGS/save/.tagcountmatchindex.csv", col.names = c("0"))</v>
      </c>
    </row>
    <row r="12393" spans="2:3" customFormat="1" x14ac:dyDescent="0.15">
      <c r="B12393" s="15">
        <v>625</v>
      </c>
      <c r="C12393" s="18" t="str">
        <f>'Genotype script(tagcount)mem_60'!D626</f>
        <v>genotypingSum &lt;- cbind(genotypingSum, genotypingdata)</v>
      </c>
    </row>
    <row r="12394" spans="2:3" customFormat="1" x14ac:dyDescent="0.15">
      <c r="B12394" s="15">
        <v>626</v>
      </c>
      <c r="C12394" s="18" t="str">
        <f>'Genotype script(tagcount)mem_60'!D627</f>
        <v>rm(genotypingdata)</v>
      </c>
    </row>
    <row r="12395" spans="2:3" customFormat="1" x14ac:dyDescent="0.15">
      <c r="B12395" s="15">
        <v>627</v>
      </c>
      <c r="C12395" s="18" t="str">
        <f>'Genotype script(tagcount)mem_60'!D628</f>
        <v>genotypingdata &lt;- fread("C:/NGS/save/.tagcount", header=F, col.names=genotype)</v>
      </c>
    </row>
    <row r="12396" spans="2:3" customFormat="1" x14ac:dyDescent="0.15">
      <c r="B12396" s="15">
        <v>628</v>
      </c>
      <c r="C12396" s="18" t="str">
        <f>'Genotype script(tagcount)mem_60'!D629</f>
        <v>system.time(write.csv(genotypingdata[match(genotypingSum$tags, genotypingdata$tags),2], file="C:/NGS/save/.tagcountmatchindex.csv", row.names = F))</v>
      </c>
    </row>
    <row r="12397" spans="2:3" customFormat="1" x14ac:dyDescent="0.15">
      <c r="B12397" s="15">
        <v>629</v>
      </c>
      <c r="C12397" s="18" t="str">
        <f>'Genotype script(tagcount)mem_60'!D630</f>
        <v>genotypingdata&lt;- fread("C:/NGS/save/.tagcountmatchindex.csv", col.names = c("0"))</v>
      </c>
    </row>
    <row r="12398" spans="2:3" customFormat="1" x14ac:dyDescent="0.15">
      <c r="B12398" s="15">
        <v>630</v>
      </c>
      <c r="C12398" s="18" t="str">
        <f>'Genotype script(tagcount)mem_60'!D631</f>
        <v>genotypingSum &lt;- cbind(genotypingSum, genotypingdata)</v>
      </c>
    </row>
    <row r="12399" spans="2:3" customFormat="1" x14ac:dyDescent="0.15">
      <c r="B12399" s="15">
        <v>631</v>
      </c>
      <c r="C12399" s="18" t="str">
        <f>'Genotype script(tagcount)mem_60'!D632</f>
        <v>rm(genotypingdata)</v>
      </c>
    </row>
    <row r="12400" spans="2:3" customFormat="1" x14ac:dyDescent="0.15">
      <c r="B12400" s="15">
        <v>632</v>
      </c>
      <c r="C12400" s="18" t="str">
        <f>'Genotype script(tagcount)mem_60'!D633</f>
        <v>genotypingdata &lt;- fread("C:/NGS/save/.tagcount", header=F, col.names=genotype)</v>
      </c>
    </row>
    <row r="12401" spans="2:3" customFormat="1" x14ac:dyDescent="0.15">
      <c r="B12401" s="15">
        <v>633</v>
      </c>
      <c r="C12401" s="18" t="str">
        <f>'Genotype script(tagcount)mem_60'!D634</f>
        <v>system.time(write.csv(genotypingdata[match(genotypingSum$tags, genotypingdata$tags),2], file="C:/NGS/save/.tagcountmatchindex.csv", row.names = F))</v>
      </c>
    </row>
    <row r="12402" spans="2:3" customFormat="1" x14ac:dyDescent="0.15">
      <c r="B12402" s="15">
        <v>634</v>
      </c>
      <c r="C12402" s="18" t="str">
        <f>'Genotype script(tagcount)mem_60'!D635</f>
        <v>genotypingdata&lt;- fread("C:/NGS/save/.tagcountmatchindex.csv", col.names = c("0"))</v>
      </c>
    </row>
    <row r="12403" spans="2:3" customFormat="1" x14ac:dyDescent="0.15">
      <c r="B12403" s="15">
        <v>635</v>
      </c>
      <c r="C12403" s="18" t="str">
        <f>'Genotype script(tagcount)mem_60'!D636</f>
        <v>genotypingSum &lt;- cbind(genotypingSum, genotypingdata)</v>
      </c>
    </row>
    <row r="12404" spans="2:3" customFormat="1" x14ac:dyDescent="0.15">
      <c r="B12404" s="15">
        <v>636</v>
      </c>
      <c r="C12404" s="18" t="str">
        <f>'Genotype script(tagcount)mem_60'!D637</f>
        <v>rm(genotypingdata)</v>
      </c>
    </row>
    <row r="12405" spans="2:3" customFormat="1" x14ac:dyDescent="0.15">
      <c r="B12405" s="15">
        <v>637</v>
      </c>
      <c r="C12405" s="18" t="str">
        <f>'Genotype script(tagcount)mem_60'!D638</f>
        <v>genotypingdata &lt;- fread("C:/NGS/save/.tagcount", header=F, col.names=genotype)</v>
      </c>
    </row>
    <row r="12406" spans="2:3" customFormat="1" x14ac:dyDescent="0.15">
      <c r="B12406" s="15">
        <v>638</v>
      </c>
      <c r="C12406" s="18" t="str">
        <f>'Genotype script(tagcount)mem_60'!D639</f>
        <v>system.time(write.csv(genotypingdata[match(genotypingSum$tags, genotypingdata$tags),2], file="C:/NGS/save/.tagcountmatchindex.csv", row.names = F))</v>
      </c>
    </row>
    <row r="12407" spans="2:3" customFormat="1" x14ac:dyDescent="0.15">
      <c r="B12407" s="15">
        <v>639</v>
      </c>
      <c r="C12407" s="18" t="str">
        <f>'Genotype script(tagcount)mem_60'!D640</f>
        <v>genotypingdata&lt;- fread("C:/NGS/save/.tagcountmatchindex.csv", col.names = c("0"))</v>
      </c>
    </row>
    <row r="12408" spans="2:3" customFormat="1" x14ac:dyDescent="0.15">
      <c r="B12408" s="15">
        <v>640</v>
      </c>
      <c r="C12408" s="18" t="str">
        <f>'Genotype script(tagcount)mem_60'!D641</f>
        <v>genotypingSum &lt;- cbind(genotypingSum, genotypingdata)</v>
      </c>
    </row>
    <row r="12409" spans="2:3" customFormat="1" x14ac:dyDescent="0.15">
      <c r="B12409" s="15">
        <v>641</v>
      </c>
      <c r="C12409" s="18" t="str">
        <f>'Genotype script(tagcount)mem_60'!D642</f>
        <v>rm(genotypingdata)</v>
      </c>
    </row>
    <row r="12410" spans="2:3" customFormat="1" x14ac:dyDescent="0.15">
      <c r="B12410" s="15">
        <v>642</v>
      </c>
      <c r="C12410" s="18" t="str">
        <f>'Genotype script(tagcount)mem_60'!D643</f>
        <v>genotypingdata &lt;- fread("C:/NGS/save/.tagcount", header=F, col.names=genotype)</v>
      </c>
    </row>
    <row r="12411" spans="2:3" customFormat="1" x14ac:dyDescent="0.15">
      <c r="B12411" s="15">
        <v>643</v>
      </c>
      <c r="C12411" s="18" t="str">
        <f>'Genotype script(tagcount)mem_60'!D644</f>
        <v>system.time(write.csv(genotypingdata[match(genotypingSum$tags, genotypingdata$tags),2], file="C:/NGS/save/.tagcountmatchindex.csv", row.names = F))</v>
      </c>
    </row>
    <row r="12412" spans="2:3" customFormat="1" x14ac:dyDescent="0.15">
      <c r="B12412" s="15">
        <v>644</v>
      </c>
      <c r="C12412" s="18" t="str">
        <f>'Genotype script(tagcount)mem_60'!D645</f>
        <v>genotypingdata&lt;- fread("C:/NGS/save/.tagcountmatchindex.csv", col.names = c("0"))</v>
      </c>
    </row>
    <row r="12413" spans="2:3" customFormat="1" x14ac:dyDescent="0.15">
      <c r="B12413" s="15">
        <v>645</v>
      </c>
      <c r="C12413" s="18" t="str">
        <f>'Genotype script(tagcount)mem_60'!D646</f>
        <v>genotypingSum &lt;- cbind(genotypingSum, genotypingdata)</v>
      </c>
    </row>
    <row r="12414" spans="2:3" customFormat="1" x14ac:dyDescent="0.15">
      <c r="B12414" s="15">
        <v>646</v>
      </c>
      <c r="C12414" s="18" t="str">
        <f>'Genotype script(tagcount)mem_60'!D647</f>
        <v>rm(genotypingdata)</v>
      </c>
    </row>
    <row r="12415" spans="2:3" customFormat="1" x14ac:dyDescent="0.15">
      <c r="B12415" s="15">
        <v>647</v>
      </c>
      <c r="C12415" s="18" t="str">
        <f>'Genotype script(tagcount)mem_60'!D648</f>
        <v>genotypingdata &lt;- fread("C:/NGS/save/.tagcount", header=F, col.names=genotype)</v>
      </c>
    </row>
    <row r="12416" spans="2:3" customFormat="1" x14ac:dyDescent="0.15">
      <c r="B12416" s="15">
        <v>648</v>
      </c>
      <c r="C12416" s="18" t="str">
        <f>'Genotype script(tagcount)mem_60'!D649</f>
        <v>system.time(write.csv(genotypingdata[match(genotypingSum$tags, genotypingdata$tags),2], file="C:/NGS/save/.tagcountmatchindex.csv", row.names = F))</v>
      </c>
    </row>
    <row r="12417" spans="2:3" customFormat="1" x14ac:dyDescent="0.15">
      <c r="B12417" s="15">
        <v>649</v>
      </c>
      <c r="C12417" s="18" t="str">
        <f>'Genotype script(tagcount)mem_60'!D650</f>
        <v>genotypingdata&lt;- fread("C:/NGS/save/.tagcountmatchindex.csv", col.names = c("0"))</v>
      </c>
    </row>
    <row r="12418" spans="2:3" customFormat="1" x14ac:dyDescent="0.15">
      <c r="B12418" s="15">
        <v>650</v>
      </c>
      <c r="C12418" s="18" t="str">
        <f>'Genotype script(tagcount)mem_60'!D651</f>
        <v>genotypingSum &lt;- cbind(genotypingSum, genotypingdata)</v>
      </c>
    </row>
    <row r="12419" spans="2:3" customFormat="1" x14ac:dyDescent="0.15">
      <c r="B12419" s="15">
        <v>651</v>
      </c>
      <c r="C12419" s="18" t="str">
        <f>'Genotype script(tagcount)mem_60'!D652</f>
        <v>rm(genotypingdata)</v>
      </c>
    </row>
    <row r="12420" spans="2:3" customFormat="1" x14ac:dyDescent="0.15">
      <c r="B12420" s="15">
        <v>652</v>
      </c>
      <c r="C12420" s="18" t="str">
        <f>'Genotype script(tagcount)mem_60'!D653</f>
        <v>genotypingdata &lt;- fread("C:/NGS/save/.tagcount", header=F, col.names=genotype)</v>
      </c>
    </row>
    <row r="12421" spans="2:3" customFormat="1" x14ac:dyDescent="0.15">
      <c r="B12421" s="15">
        <v>653</v>
      </c>
      <c r="C12421" s="18" t="str">
        <f>'Genotype script(tagcount)mem_60'!D654</f>
        <v>system.time(write.csv(genotypingdata[match(genotypingSum$tags, genotypingdata$tags),2], file="C:/NGS/save/.tagcountmatchindex.csv", row.names = F))</v>
      </c>
    </row>
    <row r="12422" spans="2:3" customFormat="1" x14ac:dyDescent="0.15">
      <c r="B12422" s="15">
        <v>654</v>
      </c>
      <c r="C12422" s="18" t="str">
        <f>'Genotype script(tagcount)mem_60'!D655</f>
        <v>genotypingdata&lt;- fread("C:/NGS/save/.tagcountmatchindex.csv", col.names = c("0"))</v>
      </c>
    </row>
    <row r="12423" spans="2:3" customFormat="1" x14ac:dyDescent="0.15">
      <c r="B12423" s="15">
        <v>655</v>
      </c>
      <c r="C12423" s="18" t="str">
        <f>'Genotype script(tagcount)mem_60'!D656</f>
        <v>genotypingSum &lt;- cbind(genotypingSum, genotypingdata)</v>
      </c>
    </row>
    <row r="12424" spans="2:3" customFormat="1" x14ac:dyDescent="0.15">
      <c r="B12424" s="15">
        <v>656</v>
      </c>
      <c r="C12424" s="18" t="str">
        <f>'Genotype script(tagcount)mem_60'!D657</f>
        <v>rm(genotypingdata)</v>
      </c>
    </row>
    <row r="12425" spans="2:3" customFormat="1" x14ac:dyDescent="0.15">
      <c r="B12425" s="15">
        <v>657</v>
      </c>
      <c r="C12425" s="18" t="str">
        <f>'Genotype script(tagcount)mem_60'!D658</f>
        <v>genotypingdata &lt;- fread("C:/NGS/save/.tagcount", header=F, col.names=genotype)</v>
      </c>
    </row>
    <row r="12426" spans="2:3" customFormat="1" x14ac:dyDescent="0.15">
      <c r="B12426" s="15">
        <v>658</v>
      </c>
      <c r="C12426" s="18" t="str">
        <f>'Genotype script(tagcount)mem_60'!D659</f>
        <v>system.time(write.csv(genotypingdata[match(genotypingSum$tags, genotypingdata$tags),2], file="C:/NGS/save/.tagcountmatchindex.csv", row.names = F))</v>
      </c>
    </row>
    <row r="12427" spans="2:3" customFormat="1" x14ac:dyDescent="0.15">
      <c r="B12427" s="15">
        <v>659</v>
      </c>
      <c r="C12427" s="18" t="str">
        <f>'Genotype script(tagcount)mem_60'!D660</f>
        <v>genotypingdata&lt;- fread("C:/NGS/save/.tagcountmatchindex.csv", col.names = c("0"))</v>
      </c>
    </row>
    <row r="12428" spans="2:3" customFormat="1" x14ac:dyDescent="0.15">
      <c r="B12428" s="15">
        <v>660</v>
      </c>
      <c r="C12428" s="18" t="str">
        <f>'Genotype script(tagcount)mem_60'!D661</f>
        <v>genotypingSum &lt;- cbind(genotypingSum, genotypingdata)</v>
      </c>
    </row>
    <row r="12429" spans="2:3" customFormat="1" x14ac:dyDescent="0.15">
      <c r="B12429" s="15">
        <v>661</v>
      </c>
      <c r="C12429" s="18" t="str">
        <f>'Genotype script(tagcount)mem_60'!D662</f>
        <v>rm(genotypingdata)</v>
      </c>
    </row>
    <row r="12430" spans="2:3" customFormat="1" x14ac:dyDescent="0.15">
      <c r="B12430" s="15">
        <v>662</v>
      </c>
      <c r="C12430" s="18" t="str">
        <f>'Genotype script(tagcount)mem_60'!D663</f>
        <v>genotypingdata &lt;- fread("C:/NGS/save/.tagcount", header=F, col.names=genotype)</v>
      </c>
    </row>
    <row r="12431" spans="2:3" customFormat="1" x14ac:dyDescent="0.15">
      <c r="B12431" s="15">
        <v>663</v>
      </c>
      <c r="C12431" s="18" t="str">
        <f>'Genotype script(tagcount)mem_60'!D664</f>
        <v>system.time(write.csv(genotypingdata[match(genotypingSum$tags, genotypingdata$tags),2], file="C:/NGS/save/.tagcountmatchindex.csv", row.names = F))</v>
      </c>
    </row>
    <row r="12432" spans="2:3" customFormat="1" x14ac:dyDescent="0.15">
      <c r="B12432" s="15">
        <v>664</v>
      </c>
      <c r="C12432" s="18" t="str">
        <f>'Genotype script(tagcount)mem_60'!D665</f>
        <v>genotypingdata&lt;- fread("C:/NGS/save/.tagcountmatchindex.csv", col.names = c("0"))</v>
      </c>
    </row>
    <row r="12433" spans="2:3" customFormat="1" x14ac:dyDescent="0.15">
      <c r="B12433" s="15">
        <v>665</v>
      </c>
      <c r="C12433" s="18" t="str">
        <f>'Genotype script(tagcount)mem_60'!D666</f>
        <v>genotypingSum &lt;- cbind(genotypingSum, genotypingdata)</v>
      </c>
    </row>
    <row r="12434" spans="2:3" customFormat="1" x14ac:dyDescent="0.15">
      <c r="B12434" s="15">
        <v>666</v>
      </c>
      <c r="C12434" s="18" t="str">
        <f>'Genotype script(tagcount)mem_60'!D667</f>
        <v>rm(genotypingdata)</v>
      </c>
    </row>
    <row r="12435" spans="2:3" customFormat="1" x14ac:dyDescent="0.15">
      <c r="B12435" s="15">
        <v>667</v>
      </c>
      <c r="C12435" s="18" t="str">
        <f>'Genotype script(tagcount)mem_60'!D668</f>
        <v>genotypingdata &lt;- fread("C:/NGS/save/.tagcount", header=F, col.names=genotype)</v>
      </c>
    </row>
    <row r="12436" spans="2:3" customFormat="1" x14ac:dyDescent="0.15">
      <c r="B12436" s="15">
        <v>668</v>
      </c>
      <c r="C12436" s="18" t="str">
        <f>'Genotype script(tagcount)mem_60'!D669</f>
        <v>system.time(write.csv(genotypingdata[match(genotypingSum$tags, genotypingdata$tags),2], file="C:/NGS/save/.tagcountmatchindex.csv", row.names = F))</v>
      </c>
    </row>
    <row r="12437" spans="2:3" customFormat="1" x14ac:dyDescent="0.15">
      <c r="B12437" s="15">
        <v>669</v>
      </c>
      <c r="C12437" s="18" t="str">
        <f>'Genotype script(tagcount)mem_60'!D670</f>
        <v>genotypingdata&lt;- fread("C:/NGS/save/.tagcountmatchindex.csv", col.names = c("0"))</v>
      </c>
    </row>
    <row r="12438" spans="2:3" customFormat="1" x14ac:dyDescent="0.15">
      <c r="B12438" s="15">
        <v>670</v>
      </c>
      <c r="C12438" s="18" t="str">
        <f>'Genotype script(tagcount)mem_60'!D671</f>
        <v>genotypingSum &lt;- cbind(genotypingSum, genotypingdata)</v>
      </c>
    </row>
    <row r="12439" spans="2:3" customFormat="1" x14ac:dyDescent="0.15">
      <c r="B12439" s="15">
        <v>671</v>
      </c>
      <c r="C12439" s="18" t="str">
        <f>'Genotype script(tagcount)mem_60'!D672</f>
        <v>rm(genotypingdata)</v>
      </c>
    </row>
    <row r="12440" spans="2:3" customFormat="1" x14ac:dyDescent="0.15">
      <c r="B12440" s="15">
        <v>672</v>
      </c>
      <c r="C12440" s="18" t="str">
        <f>'Genotype script(tagcount)mem_60'!D673</f>
        <v>genotypingdata &lt;- fread("C:/NGS/save/.tagcount", header=F, col.names=genotype)</v>
      </c>
    </row>
    <row r="12441" spans="2:3" customFormat="1" x14ac:dyDescent="0.15">
      <c r="B12441" s="15">
        <v>673</v>
      </c>
      <c r="C12441" s="18" t="str">
        <f>'Genotype script(tagcount)mem_60'!D674</f>
        <v>system.time(write.csv(genotypingdata[match(genotypingSum$tags, genotypingdata$tags),2], file="C:/NGS/save/.tagcountmatchindex.csv", row.names = F))</v>
      </c>
    </row>
    <row r="12442" spans="2:3" customFormat="1" x14ac:dyDescent="0.15">
      <c r="B12442" s="15">
        <v>674</v>
      </c>
      <c r="C12442" s="18" t="str">
        <f>'Genotype script(tagcount)mem_60'!D675</f>
        <v>genotypingdata&lt;- fread("C:/NGS/save/.tagcountmatchindex.csv", col.names = c("0"))</v>
      </c>
    </row>
    <row r="12443" spans="2:3" customFormat="1" x14ac:dyDescent="0.15">
      <c r="B12443" s="15">
        <v>675</v>
      </c>
      <c r="C12443" s="18" t="str">
        <f>'Genotype script(tagcount)mem_60'!D676</f>
        <v>genotypingSum &lt;- cbind(genotypingSum, genotypingdata)</v>
      </c>
    </row>
    <row r="12444" spans="2:3" customFormat="1" x14ac:dyDescent="0.15">
      <c r="B12444" s="15">
        <v>676</v>
      </c>
      <c r="C12444" s="18" t="str">
        <f>'Genotype script(tagcount)mem_60'!D677</f>
        <v>rm(genotypingdata)</v>
      </c>
    </row>
    <row r="12445" spans="2:3" customFormat="1" x14ac:dyDescent="0.15">
      <c r="B12445" s="15">
        <v>677</v>
      </c>
      <c r="C12445" s="18" t="str">
        <f>'Genotype script(tagcount)mem_60'!D678</f>
        <v>genotypingdata &lt;- fread("C:/NGS/save/.tagcount", header=F, col.names=genotype)</v>
      </c>
    </row>
    <row r="12446" spans="2:3" customFormat="1" x14ac:dyDescent="0.15">
      <c r="B12446" s="15">
        <v>678</v>
      </c>
      <c r="C12446" s="18" t="str">
        <f>'Genotype script(tagcount)mem_60'!D679</f>
        <v>system.time(write.csv(genotypingdata[match(genotypingSum$tags, genotypingdata$tags),2], file="C:/NGS/save/.tagcountmatchindex.csv", row.names = F))</v>
      </c>
    </row>
    <row r="12447" spans="2:3" customFormat="1" x14ac:dyDescent="0.15">
      <c r="B12447" s="15">
        <v>679</v>
      </c>
      <c r="C12447" s="18" t="str">
        <f>'Genotype script(tagcount)mem_60'!D680</f>
        <v>genotypingdata&lt;- fread("C:/NGS/save/.tagcountmatchindex.csv", col.names = c("0"))</v>
      </c>
    </row>
    <row r="12448" spans="2:3" customFormat="1" x14ac:dyDescent="0.15">
      <c r="B12448" s="15">
        <v>680</v>
      </c>
      <c r="C12448" s="18" t="str">
        <f>'Genotype script(tagcount)mem_60'!D681</f>
        <v>genotypingSum &lt;- cbind(genotypingSum, genotypingdata)</v>
      </c>
    </row>
    <row r="12449" spans="2:3" customFormat="1" x14ac:dyDescent="0.15">
      <c r="B12449" s="15">
        <v>681</v>
      </c>
      <c r="C12449" s="18" t="str">
        <f>'Genotype script(tagcount)mem_60'!D682</f>
        <v>rm(genotypingdata)</v>
      </c>
    </row>
    <row r="12450" spans="2:3" customFormat="1" x14ac:dyDescent="0.15">
      <c r="B12450" s="15">
        <v>682</v>
      </c>
      <c r="C12450" s="18" t="str">
        <f>'Genotype script(tagcount)mem_60'!D683</f>
        <v>genotypingdata &lt;- fread("C:/NGS/save/.tagcount", header=F, col.names=genotype)</v>
      </c>
    </row>
    <row r="12451" spans="2:3" customFormat="1" x14ac:dyDescent="0.15">
      <c r="B12451" s="15">
        <v>683</v>
      </c>
      <c r="C12451" s="18" t="str">
        <f>'Genotype script(tagcount)mem_60'!D684</f>
        <v>system.time(write.csv(genotypingdata[match(genotypingSum$tags, genotypingdata$tags),2], file="C:/NGS/save/.tagcountmatchindex.csv", row.names = F))</v>
      </c>
    </row>
    <row r="12452" spans="2:3" customFormat="1" x14ac:dyDescent="0.15">
      <c r="B12452" s="15">
        <v>684</v>
      </c>
      <c r="C12452" s="18" t="str">
        <f>'Genotype script(tagcount)mem_60'!D685</f>
        <v>genotypingdata&lt;- fread("C:/NGS/save/.tagcountmatchindex.csv", col.names = c("0"))</v>
      </c>
    </row>
    <row r="12453" spans="2:3" customFormat="1" x14ac:dyDescent="0.15">
      <c r="B12453" s="15">
        <v>685</v>
      </c>
      <c r="C12453" s="18" t="str">
        <f>'Genotype script(tagcount)mem_60'!D686</f>
        <v>genotypingSum &lt;- cbind(genotypingSum, genotypingdata)</v>
      </c>
    </row>
    <row r="12454" spans="2:3" customFormat="1" x14ac:dyDescent="0.15">
      <c r="B12454" s="15">
        <v>686</v>
      </c>
      <c r="C12454" s="18" t="str">
        <f>'Genotype script(tagcount)mem_60'!D687</f>
        <v>rm(genotypingdata)</v>
      </c>
    </row>
    <row r="12455" spans="2:3" customFormat="1" x14ac:dyDescent="0.15">
      <c r="B12455" s="15">
        <v>687</v>
      </c>
      <c r="C12455" s="18" t="str">
        <f>'Genotype script(tagcount)mem_60'!D688</f>
        <v>genotypingdata &lt;- fread("C:/NGS/save/.tagcount", header=F, col.names=genotype)</v>
      </c>
    </row>
    <row r="12456" spans="2:3" customFormat="1" x14ac:dyDescent="0.15">
      <c r="B12456" s="15">
        <v>688</v>
      </c>
      <c r="C12456" s="18" t="str">
        <f>'Genotype script(tagcount)mem_60'!D689</f>
        <v>system.time(write.csv(genotypingdata[match(genotypingSum$tags, genotypingdata$tags),2], file="C:/NGS/save/.tagcountmatchindex.csv", row.names = F))</v>
      </c>
    </row>
    <row r="12457" spans="2:3" customFormat="1" x14ac:dyDescent="0.15">
      <c r="B12457" s="15">
        <v>689</v>
      </c>
      <c r="C12457" s="18" t="str">
        <f>'Genotype script(tagcount)mem_60'!D690</f>
        <v>genotypingdata&lt;- fread("C:/NGS/save/.tagcountmatchindex.csv", col.names = c("0"))</v>
      </c>
    </row>
    <row r="12458" spans="2:3" customFormat="1" x14ac:dyDescent="0.15">
      <c r="B12458" s="15">
        <v>690</v>
      </c>
      <c r="C12458" s="18" t="str">
        <f>'Genotype script(tagcount)mem_60'!D691</f>
        <v>genotypingSum &lt;- cbind(genotypingSum, genotypingdata)</v>
      </c>
    </row>
    <row r="12459" spans="2:3" customFormat="1" x14ac:dyDescent="0.15">
      <c r="B12459" s="15">
        <v>691</v>
      </c>
      <c r="C12459" s="18" t="str">
        <f>'Genotype script(tagcount)mem_60'!D692</f>
        <v>rm(genotypingdata)</v>
      </c>
    </row>
    <row r="12460" spans="2:3" customFormat="1" x14ac:dyDescent="0.15">
      <c r="B12460" s="15">
        <v>692</v>
      </c>
      <c r="C12460" s="18" t="str">
        <f>'Genotype script(tagcount)mem_60'!D693</f>
        <v>genotypingdata &lt;- fread("C:/NGS/save/.tagcount", header=F, col.names=genotype)</v>
      </c>
    </row>
    <row r="12461" spans="2:3" customFormat="1" x14ac:dyDescent="0.15">
      <c r="B12461" s="15">
        <v>693</v>
      </c>
      <c r="C12461" s="18" t="str">
        <f>'Genotype script(tagcount)mem_60'!D694</f>
        <v>system.time(write.csv(genotypingdata[match(genotypingSum$tags, genotypingdata$tags),2], file="C:/NGS/save/.tagcountmatchindex.csv", row.names = F))</v>
      </c>
    </row>
    <row r="12462" spans="2:3" customFormat="1" x14ac:dyDescent="0.15">
      <c r="B12462" s="15">
        <v>694</v>
      </c>
      <c r="C12462" s="18" t="str">
        <f>'Genotype script(tagcount)mem_60'!D695</f>
        <v>genotypingdata&lt;- fread("C:/NGS/save/.tagcountmatchindex.csv", col.names = c("0"))</v>
      </c>
    </row>
    <row r="12463" spans="2:3" customFormat="1" x14ac:dyDescent="0.15">
      <c r="B12463" s="15">
        <v>695</v>
      </c>
      <c r="C12463" s="18" t="str">
        <f>'Genotype script(tagcount)mem_60'!D696</f>
        <v>genotypingSum &lt;- cbind(genotypingSum, genotypingdata)</v>
      </c>
    </row>
    <row r="12464" spans="2:3" customFormat="1" x14ac:dyDescent="0.15">
      <c r="B12464" s="15">
        <v>696</v>
      </c>
      <c r="C12464" s="18" t="str">
        <f>'Genotype script(tagcount)mem_60'!D697</f>
        <v>rm(genotypingdata)</v>
      </c>
    </row>
    <row r="12465" spans="2:3" customFormat="1" x14ac:dyDescent="0.15">
      <c r="B12465" s="15">
        <v>697</v>
      </c>
      <c r="C12465" s="18" t="str">
        <f>'Genotype script(tagcount)mem_60'!D698</f>
        <v>genotypingdata &lt;- fread("C:/NGS/save/.tagcount", header=F, col.names=genotype)</v>
      </c>
    </row>
    <row r="12466" spans="2:3" customFormat="1" x14ac:dyDescent="0.15">
      <c r="B12466" s="15">
        <v>698</v>
      </c>
      <c r="C12466" s="18" t="str">
        <f>'Genotype script(tagcount)mem_60'!D699</f>
        <v>system.time(write.csv(genotypingdata[match(genotypingSum$tags, genotypingdata$tags),2], file="C:/NGS/save/.tagcountmatchindex.csv", row.names = F))</v>
      </c>
    </row>
    <row r="12467" spans="2:3" customFormat="1" x14ac:dyDescent="0.15">
      <c r="B12467" s="15">
        <v>699</v>
      </c>
      <c r="C12467" s="18" t="str">
        <f>'Genotype script(tagcount)mem_60'!D700</f>
        <v>genotypingdata&lt;- fread("C:/NGS/save/.tagcountmatchindex.csv", col.names = c("0"))</v>
      </c>
    </row>
    <row r="12468" spans="2:3" customFormat="1" x14ac:dyDescent="0.15">
      <c r="B12468" s="15">
        <v>700</v>
      </c>
      <c r="C12468" s="18" t="str">
        <f>'Genotype script(tagcount)mem_60'!D701</f>
        <v>genotypingSum &lt;- cbind(genotypingSum, genotypingdata)</v>
      </c>
    </row>
    <row r="12469" spans="2:3" customFormat="1" x14ac:dyDescent="0.15">
      <c r="B12469" s="15">
        <v>701</v>
      </c>
      <c r="C12469" s="18" t="str">
        <f>'Genotype script(tagcount)mem_60'!D702</f>
        <v>rm(genotypingdata)</v>
      </c>
    </row>
    <row r="12470" spans="2:3" customFormat="1" x14ac:dyDescent="0.15">
      <c r="B12470" s="15">
        <v>702</v>
      </c>
      <c r="C12470" s="18" t="str">
        <f>'Genotype script(tagcount)mem_60'!D703</f>
        <v>genotypingdata &lt;- fread("C:/NGS/save/.tagcount", header=F, col.names=genotype)</v>
      </c>
    </row>
    <row r="12471" spans="2:3" customFormat="1" x14ac:dyDescent="0.15">
      <c r="B12471" s="15">
        <v>703</v>
      </c>
      <c r="C12471" s="18" t="str">
        <f>'Genotype script(tagcount)mem_60'!D704</f>
        <v>system.time(write.csv(genotypingdata[match(genotypingSum$tags, genotypingdata$tags),2], file="C:/NGS/save/.tagcountmatchindex.csv", row.names = F))</v>
      </c>
    </row>
    <row r="12472" spans="2:3" customFormat="1" x14ac:dyDescent="0.15">
      <c r="B12472" s="15">
        <v>704</v>
      </c>
      <c r="C12472" s="18" t="str">
        <f>'Genotype script(tagcount)mem_60'!D705</f>
        <v>genotypingdata&lt;- fread("C:/NGS/save/.tagcountmatchindex.csv", col.names = c("0"))</v>
      </c>
    </row>
    <row r="12473" spans="2:3" customFormat="1" x14ac:dyDescent="0.15">
      <c r="B12473" s="15">
        <v>705</v>
      </c>
      <c r="C12473" s="18" t="str">
        <f>'Genotype script(tagcount)mem_60'!D706</f>
        <v>genotypingSum &lt;- cbind(genotypingSum, genotypingdata)</v>
      </c>
    </row>
    <row r="12474" spans="2:3" customFormat="1" x14ac:dyDescent="0.15">
      <c r="B12474" s="15">
        <v>706</v>
      </c>
      <c r="C12474" s="18" t="str">
        <f>'Genotype script(tagcount)mem_60'!D707</f>
        <v>rm(genotypingdata)</v>
      </c>
    </row>
    <row r="12475" spans="2:3" customFormat="1" x14ac:dyDescent="0.15">
      <c r="B12475" s="15">
        <v>707</v>
      </c>
      <c r="C12475" s="18" t="str">
        <f>'Genotype script(tagcount)mem_60'!D708</f>
        <v>genotypingdata &lt;- fread("C:/NGS/save/.tagcount", header=F, col.names=genotype)</v>
      </c>
    </row>
    <row r="12476" spans="2:3" customFormat="1" x14ac:dyDescent="0.15">
      <c r="B12476" s="15">
        <v>708</v>
      </c>
      <c r="C12476" s="18" t="str">
        <f>'Genotype script(tagcount)mem_60'!D709</f>
        <v>system.time(write.csv(genotypingdata[match(genotypingSum$tags, genotypingdata$tags),2], file="C:/NGS/save/.tagcountmatchindex.csv", row.names = F))</v>
      </c>
    </row>
    <row r="12477" spans="2:3" customFormat="1" x14ac:dyDescent="0.15">
      <c r="B12477" s="15">
        <v>709</v>
      </c>
      <c r="C12477" s="18" t="str">
        <f>'Genotype script(tagcount)mem_60'!D710</f>
        <v>genotypingdata&lt;- fread("C:/NGS/save/.tagcountmatchindex.csv", col.names = c("0"))</v>
      </c>
    </row>
    <row r="12478" spans="2:3" customFormat="1" x14ac:dyDescent="0.15">
      <c r="B12478" s="15">
        <v>710</v>
      </c>
      <c r="C12478" s="18" t="str">
        <f>'Genotype script(tagcount)mem_60'!D711</f>
        <v>genotypingSum &lt;- cbind(genotypingSum, genotypingdata)</v>
      </c>
    </row>
    <row r="12479" spans="2:3" customFormat="1" x14ac:dyDescent="0.15">
      <c r="B12479" s="15">
        <v>711</v>
      </c>
      <c r="C12479" s="18" t="str">
        <f>'Genotype script(tagcount)mem_60'!D712</f>
        <v>rm(genotypingdata)</v>
      </c>
    </row>
    <row r="12480" spans="2:3" customFormat="1" x14ac:dyDescent="0.15">
      <c r="B12480" s="15">
        <v>712</v>
      </c>
      <c r="C12480" s="18" t="str">
        <f>'Genotype script(tagcount)mem_60'!D713</f>
        <v>genotypingdata &lt;- fread("C:/NGS/save/.tagcount", header=F, col.names=genotype)</v>
      </c>
    </row>
    <row r="12481" spans="2:3" customFormat="1" x14ac:dyDescent="0.15">
      <c r="B12481" s="15">
        <v>713</v>
      </c>
      <c r="C12481" s="18" t="str">
        <f>'Genotype script(tagcount)mem_60'!D714</f>
        <v>system.time(write.csv(genotypingdata[match(genotypingSum$tags, genotypingdata$tags),2], file="C:/NGS/save/.tagcountmatchindex.csv", row.names = F))</v>
      </c>
    </row>
    <row r="12482" spans="2:3" customFormat="1" x14ac:dyDescent="0.15">
      <c r="B12482" s="15">
        <v>714</v>
      </c>
      <c r="C12482" s="18" t="str">
        <f>'Genotype script(tagcount)mem_60'!D715</f>
        <v>genotypingdata&lt;- fread("C:/NGS/save/.tagcountmatchindex.csv", col.names = c("0"))</v>
      </c>
    </row>
    <row r="12483" spans="2:3" customFormat="1" x14ac:dyDescent="0.15">
      <c r="B12483" s="15">
        <v>715</v>
      </c>
      <c r="C12483" s="18" t="str">
        <f>'Genotype script(tagcount)mem_60'!D716</f>
        <v>genotypingSum &lt;- cbind(genotypingSum, genotypingdata)</v>
      </c>
    </row>
    <row r="12484" spans="2:3" customFormat="1" x14ac:dyDescent="0.15">
      <c r="B12484" s="15">
        <v>716</v>
      </c>
      <c r="C12484" s="18" t="str">
        <f>'Genotype script(tagcount)mem_60'!D717</f>
        <v>rm(genotypingdata)</v>
      </c>
    </row>
    <row r="12485" spans="2:3" customFormat="1" x14ac:dyDescent="0.15">
      <c r="B12485" s="15">
        <v>717</v>
      </c>
      <c r="C12485" s="18" t="str">
        <f>'Genotype script(tagcount)mem_60'!D718</f>
        <v>genotypingdata &lt;- fread("C:/NGS/save/.tagcount", header=F, col.names=genotype)</v>
      </c>
    </row>
    <row r="12486" spans="2:3" customFormat="1" x14ac:dyDescent="0.15">
      <c r="B12486" s="15">
        <v>718</v>
      </c>
      <c r="C12486" s="18" t="str">
        <f>'Genotype script(tagcount)mem_60'!D719</f>
        <v>system.time(write.csv(genotypingdata[match(genotypingSum$tags, genotypingdata$tags),2], file="C:/NGS/save/.tagcountmatchindex.csv", row.names = F))</v>
      </c>
    </row>
    <row r="12487" spans="2:3" customFormat="1" x14ac:dyDescent="0.15">
      <c r="B12487" s="15">
        <v>719</v>
      </c>
      <c r="C12487" s="18" t="str">
        <f>'Genotype script(tagcount)mem_60'!D720</f>
        <v>genotypingdata&lt;- fread("C:/NGS/save/.tagcountmatchindex.csv", col.names = c("0"))</v>
      </c>
    </row>
    <row r="12488" spans="2:3" customFormat="1" x14ac:dyDescent="0.15">
      <c r="B12488" s="15">
        <v>720</v>
      </c>
      <c r="C12488" s="18" t="str">
        <f>'Genotype script(tagcount)mem_60'!D721</f>
        <v>genotypingSum &lt;- cbind(genotypingSum, genotypingdata)</v>
      </c>
    </row>
    <row r="12489" spans="2:3" customFormat="1" x14ac:dyDescent="0.15">
      <c r="B12489" s="15">
        <v>721</v>
      </c>
      <c r="C12489" s="18" t="str">
        <f>'Genotype script(tagcount)mem_60'!D722</f>
        <v>rm(genotypingdata)</v>
      </c>
    </row>
    <row r="12490" spans="2:3" customFormat="1" x14ac:dyDescent="0.15">
      <c r="B12490" s="15">
        <v>722</v>
      </c>
      <c r="C12490" s="18" t="str">
        <f>'Genotype script(tagcount)mem_60'!D723</f>
        <v>genotypingdata &lt;- fread("C:/NGS/save/.tagcount", header=F, col.names=genotype)</v>
      </c>
    </row>
    <row r="12491" spans="2:3" customFormat="1" x14ac:dyDescent="0.15">
      <c r="B12491" s="15">
        <v>723</v>
      </c>
      <c r="C12491" s="18" t="str">
        <f>'Genotype script(tagcount)mem_60'!D724</f>
        <v>system.time(write.csv(genotypingdata[match(genotypingSum$tags, genotypingdata$tags),2], file="C:/NGS/save/.tagcountmatchindex.csv", row.names = F))</v>
      </c>
    </row>
    <row r="12492" spans="2:3" customFormat="1" x14ac:dyDescent="0.15">
      <c r="B12492" s="15">
        <v>724</v>
      </c>
      <c r="C12492" s="18" t="str">
        <f>'Genotype script(tagcount)mem_60'!D725</f>
        <v>genotypingdata&lt;- fread("C:/NGS/save/.tagcountmatchindex.csv", col.names = c("0"))</v>
      </c>
    </row>
    <row r="12493" spans="2:3" customFormat="1" x14ac:dyDescent="0.15">
      <c r="B12493" s="15">
        <v>725</v>
      </c>
      <c r="C12493" s="18" t="str">
        <f>'Genotype script(tagcount)mem_60'!D726</f>
        <v>genotypingSum &lt;- cbind(genotypingSum, genotypingdata)</v>
      </c>
    </row>
    <row r="12494" spans="2:3" customFormat="1" x14ac:dyDescent="0.15">
      <c r="B12494" s="15">
        <v>726</v>
      </c>
      <c r="C12494" s="18" t="str">
        <f>'Genotype script(tagcount)mem_60'!D727</f>
        <v>rm(genotypingdata)</v>
      </c>
    </row>
    <row r="12495" spans="2:3" customFormat="1" x14ac:dyDescent="0.15">
      <c r="B12495" s="15">
        <v>727</v>
      </c>
      <c r="C12495" s="18" t="str">
        <f>'Genotype script(tagcount)mem_60'!D728</f>
        <v>genotypingdata &lt;- fread("C:/NGS/save/.tagcount", header=F, col.names=genotype)</v>
      </c>
    </row>
    <row r="12496" spans="2:3" customFormat="1" x14ac:dyDescent="0.15">
      <c r="B12496" s="15">
        <v>728</v>
      </c>
      <c r="C12496" s="18" t="str">
        <f>'Genotype script(tagcount)mem_60'!D729</f>
        <v>system.time(write.csv(genotypingdata[match(genotypingSum$tags, genotypingdata$tags),2], file="C:/NGS/save/.tagcountmatchindex.csv", row.names = F))</v>
      </c>
    </row>
    <row r="12497" spans="2:3" customFormat="1" x14ac:dyDescent="0.15">
      <c r="B12497" s="15">
        <v>729</v>
      </c>
      <c r="C12497" s="18" t="str">
        <f>'Genotype script(tagcount)mem_60'!D730</f>
        <v>genotypingdata&lt;- fread("C:/NGS/save/.tagcountmatchindex.csv", col.names = c("0"))</v>
      </c>
    </row>
    <row r="12498" spans="2:3" customFormat="1" x14ac:dyDescent="0.15">
      <c r="B12498" s="15">
        <v>730</v>
      </c>
      <c r="C12498" s="18" t="str">
        <f>'Genotype script(tagcount)mem_60'!D731</f>
        <v>genotypingSum &lt;- cbind(genotypingSum, genotypingdata)</v>
      </c>
    </row>
    <row r="12499" spans="2:3" customFormat="1" x14ac:dyDescent="0.15">
      <c r="B12499" s="15">
        <v>731</v>
      </c>
      <c r="C12499" s="18" t="str">
        <f>'Genotype script(tagcount)mem_60'!D732</f>
        <v>rm(genotypingdata)</v>
      </c>
    </row>
    <row r="12500" spans="2:3" customFormat="1" x14ac:dyDescent="0.15">
      <c r="B12500" s="15">
        <v>732</v>
      </c>
      <c r="C12500" s="18" t="str">
        <f>'Genotype script(tagcount)mem_60'!D733</f>
        <v>genotypingdata &lt;- fread("C:/NGS/save/.tagcount", header=F, col.names=genotype)</v>
      </c>
    </row>
    <row r="12501" spans="2:3" customFormat="1" x14ac:dyDescent="0.15">
      <c r="B12501" s="15">
        <v>733</v>
      </c>
      <c r="C12501" s="18" t="str">
        <f>'Genotype script(tagcount)mem_60'!D734</f>
        <v>system.time(write.csv(genotypingdata[match(genotypingSum$tags, genotypingdata$tags),2], file="C:/NGS/save/.tagcountmatchindex.csv", row.names = F))</v>
      </c>
    </row>
    <row r="12502" spans="2:3" customFormat="1" x14ac:dyDescent="0.15">
      <c r="B12502" s="15">
        <v>734</v>
      </c>
      <c r="C12502" s="18" t="str">
        <f>'Genotype script(tagcount)mem_60'!D735</f>
        <v>genotypingdata&lt;- fread("C:/NGS/save/.tagcountmatchindex.csv", col.names = c("0"))</v>
      </c>
    </row>
    <row r="12503" spans="2:3" customFormat="1" x14ac:dyDescent="0.15">
      <c r="B12503" s="15">
        <v>735</v>
      </c>
      <c r="C12503" s="18" t="str">
        <f>'Genotype script(tagcount)mem_60'!D736</f>
        <v>genotypingSum &lt;- cbind(genotypingSum, genotypingdata)</v>
      </c>
    </row>
    <row r="12504" spans="2:3" customFormat="1" x14ac:dyDescent="0.15">
      <c r="B12504" s="15">
        <v>736</v>
      </c>
      <c r="C12504" s="18" t="str">
        <f>'Genotype script(tagcount)mem_60'!D737</f>
        <v>rm(genotypingdata)</v>
      </c>
    </row>
    <row r="12505" spans="2:3" customFormat="1" x14ac:dyDescent="0.15">
      <c r="B12505" s="15">
        <v>737</v>
      </c>
      <c r="C12505" s="18" t="str">
        <f>'Genotype script(tagcount)mem_60'!D738</f>
        <v>genotypingdata &lt;- fread("C:/NGS/save/.tagcount", header=F, col.names=genotype)</v>
      </c>
    </row>
    <row r="12506" spans="2:3" customFormat="1" x14ac:dyDescent="0.15">
      <c r="B12506" s="15">
        <v>738</v>
      </c>
      <c r="C12506" s="18" t="str">
        <f>'Genotype script(tagcount)mem_60'!D739</f>
        <v>system.time(write.csv(genotypingdata[match(genotypingSum$tags, genotypingdata$tags),2], file="C:/NGS/save/.tagcountmatchindex.csv", row.names = F))</v>
      </c>
    </row>
    <row r="12507" spans="2:3" customFormat="1" x14ac:dyDescent="0.15">
      <c r="B12507" s="15">
        <v>739</v>
      </c>
      <c r="C12507" s="18" t="str">
        <f>'Genotype script(tagcount)mem_60'!D740</f>
        <v>genotypingdata&lt;- fread("C:/NGS/save/.tagcountmatchindex.csv", col.names = c("0"))</v>
      </c>
    </row>
    <row r="12508" spans="2:3" customFormat="1" x14ac:dyDescent="0.15">
      <c r="B12508" s="15">
        <v>740</v>
      </c>
      <c r="C12508" s="18" t="str">
        <f>'Genotype script(tagcount)mem_60'!D741</f>
        <v>genotypingSum &lt;- cbind(genotypingSum, genotypingdata)</v>
      </c>
    </row>
    <row r="12509" spans="2:3" customFormat="1" x14ac:dyDescent="0.15">
      <c r="B12509" s="15">
        <v>741</v>
      </c>
      <c r="C12509" s="18" t="str">
        <f>'Genotype script(tagcount)mem_60'!D742</f>
        <v>rm(genotypingdata)</v>
      </c>
    </row>
    <row r="12510" spans="2:3" customFormat="1" x14ac:dyDescent="0.15">
      <c r="B12510" s="15">
        <v>742</v>
      </c>
      <c r="C12510" s="18" t="str">
        <f>'Genotype script(tagcount)mem_60'!D743</f>
        <v>genotypingdata &lt;- fread("C:/NGS/save/.tagcount", header=F, col.names=genotype)</v>
      </c>
    </row>
    <row r="12511" spans="2:3" customFormat="1" x14ac:dyDescent="0.15">
      <c r="B12511" s="15">
        <v>743</v>
      </c>
      <c r="C12511" s="18" t="str">
        <f>'Genotype script(tagcount)mem_60'!D744</f>
        <v>system.time(write.csv(genotypingdata[match(genotypingSum$tags, genotypingdata$tags),2], file="C:/NGS/save/.tagcountmatchindex.csv", row.names = F))</v>
      </c>
    </row>
    <row r="12512" spans="2:3" customFormat="1" x14ac:dyDescent="0.15">
      <c r="B12512" s="15">
        <v>744</v>
      </c>
      <c r="C12512" s="18" t="str">
        <f>'Genotype script(tagcount)mem_60'!D745</f>
        <v>genotypingdata&lt;- fread("C:/NGS/save/.tagcountmatchindex.csv", col.names = c("0"))</v>
      </c>
    </row>
    <row r="12513" spans="2:3" customFormat="1" x14ac:dyDescent="0.15">
      <c r="B12513" s="15">
        <v>745</v>
      </c>
      <c r="C12513" s="18" t="str">
        <f>'Genotype script(tagcount)mem_60'!D746</f>
        <v>genotypingSum &lt;- cbind(genotypingSum, genotypingdata)</v>
      </c>
    </row>
    <row r="12514" spans="2:3" customFormat="1" x14ac:dyDescent="0.15">
      <c r="B12514" s="15">
        <v>746</v>
      </c>
      <c r="C12514" s="18" t="str">
        <f>'Genotype script(tagcount)mem_60'!D747</f>
        <v>rm(genotypingdata)</v>
      </c>
    </row>
    <row r="12515" spans="2:3" customFormat="1" x14ac:dyDescent="0.15">
      <c r="B12515" s="15">
        <v>747</v>
      </c>
      <c r="C12515" s="18" t="str">
        <f>'Genotype script(tagcount)mem_60'!D748</f>
        <v>genotypingdata &lt;- fread("C:/NGS/save/.tagcount", header=F, col.names=genotype)</v>
      </c>
    </row>
    <row r="12516" spans="2:3" customFormat="1" x14ac:dyDescent="0.15">
      <c r="B12516" s="15">
        <v>748</v>
      </c>
      <c r="C12516" s="18" t="str">
        <f>'Genotype script(tagcount)mem_60'!D749</f>
        <v>system.time(write.csv(genotypingdata[match(genotypingSum$tags, genotypingdata$tags),2], file="C:/NGS/save/.tagcountmatchindex.csv", row.names = F))</v>
      </c>
    </row>
    <row r="12517" spans="2:3" customFormat="1" x14ac:dyDescent="0.15">
      <c r="B12517" s="15">
        <v>749</v>
      </c>
      <c r="C12517" s="18" t="str">
        <f>'Genotype script(tagcount)mem_60'!D750</f>
        <v>genotypingdata&lt;- fread("C:/NGS/save/.tagcountmatchindex.csv", col.names = c("0"))</v>
      </c>
    </row>
    <row r="12518" spans="2:3" customFormat="1" x14ac:dyDescent="0.15">
      <c r="B12518" s="15">
        <v>750</v>
      </c>
      <c r="C12518" s="18" t="str">
        <f>'Genotype script(tagcount)mem_60'!D751</f>
        <v>genotypingSum &lt;- cbind(genotypingSum, genotypingdata)</v>
      </c>
    </row>
    <row r="12519" spans="2:3" customFormat="1" x14ac:dyDescent="0.15">
      <c r="B12519" s="15">
        <v>751</v>
      </c>
      <c r="C12519" s="18" t="str">
        <f>'Genotype script(tagcount)mem_60'!D752</f>
        <v>rm(genotypingdata)</v>
      </c>
    </row>
    <row r="12520" spans="2:3" customFormat="1" x14ac:dyDescent="0.15">
      <c r="B12520" s="15">
        <v>752</v>
      </c>
      <c r="C12520" s="18" t="str">
        <f>'Genotype script(tagcount)mem_60'!D753</f>
        <v>genotypingdata &lt;- fread("C:/NGS/save/.tagcount", header=F, col.names=genotype)</v>
      </c>
    </row>
    <row r="12521" spans="2:3" customFormat="1" x14ac:dyDescent="0.15">
      <c r="B12521" s="15">
        <v>753</v>
      </c>
      <c r="C12521" s="18" t="str">
        <f>'Genotype script(tagcount)mem_60'!D754</f>
        <v>system.time(write.csv(genotypingdata[match(genotypingSum$tags, genotypingdata$tags),2], file="C:/NGS/save/.tagcountmatchindex.csv", row.names = F))</v>
      </c>
    </row>
    <row r="12522" spans="2:3" customFormat="1" x14ac:dyDescent="0.15">
      <c r="B12522" s="15">
        <v>754</v>
      </c>
      <c r="C12522" s="18" t="str">
        <f>'Genotype script(tagcount)mem_60'!D755</f>
        <v>genotypingdata&lt;- fread("C:/NGS/save/.tagcountmatchindex.csv", col.names = c("0"))</v>
      </c>
    </row>
    <row r="12523" spans="2:3" customFormat="1" x14ac:dyDescent="0.15">
      <c r="B12523" s="15">
        <v>755</v>
      </c>
      <c r="C12523" s="18" t="str">
        <f>'Genotype script(tagcount)mem_60'!D756</f>
        <v>genotypingSum &lt;- cbind(genotypingSum, genotypingdata)</v>
      </c>
    </row>
    <row r="12524" spans="2:3" customFormat="1" x14ac:dyDescent="0.15">
      <c r="B12524" s="15">
        <v>756</v>
      </c>
      <c r="C12524" s="18" t="str">
        <f>'Genotype script(tagcount)mem_60'!D757</f>
        <v>rm(genotypingdata)</v>
      </c>
    </row>
    <row r="12525" spans="2:3" customFormat="1" x14ac:dyDescent="0.15">
      <c r="B12525" s="15">
        <v>757</v>
      </c>
      <c r="C12525" s="18" t="str">
        <f>'Genotype script(tagcount)mem_60'!D758</f>
        <v>genotypingdata &lt;- fread("C:/NGS/save/.tagcount", header=F, col.names=genotype)</v>
      </c>
    </row>
    <row r="12526" spans="2:3" customFormat="1" x14ac:dyDescent="0.15">
      <c r="B12526" s="15">
        <v>758</v>
      </c>
      <c r="C12526" s="18" t="str">
        <f>'Genotype script(tagcount)mem_60'!D759</f>
        <v>system.time(write.csv(genotypingdata[match(genotypingSum$tags, genotypingdata$tags),2], file="C:/NGS/save/.tagcountmatchindex.csv", row.names = F))</v>
      </c>
    </row>
    <row r="12527" spans="2:3" customFormat="1" x14ac:dyDescent="0.15">
      <c r="B12527" s="15">
        <v>759</v>
      </c>
      <c r="C12527" s="18" t="str">
        <f>'Genotype script(tagcount)mem_60'!D760</f>
        <v>genotypingdata&lt;- fread("C:/NGS/save/.tagcountmatchindex.csv", col.names = c("0"))</v>
      </c>
    </row>
    <row r="12528" spans="2:3" customFormat="1" x14ac:dyDescent="0.15">
      <c r="B12528" s="15">
        <v>760</v>
      </c>
      <c r="C12528" s="18" t="str">
        <f>'Genotype script(tagcount)mem_60'!D761</f>
        <v>genotypingSum &lt;- cbind(genotypingSum, genotypingdata)</v>
      </c>
    </row>
    <row r="12529" spans="2:3" customFormat="1" x14ac:dyDescent="0.15">
      <c r="B12529" s="15">
        <v>761</v>
      </c>
      <c r="C12529" s="18" t="str">
        <f>'Genotype script(tagcount)mem_60'!D762</f>
        <v>rm(genotypingdata)</v>
      </c>
    </row>
    <row r="12530" spans="2:3" customFormat="1" x14ac:dyDescent="0.15">
      <c r="B12530" s="15">
        <v>762</v>
      </c>
      <c r="C12530" s="18" t="str">
        <f>'Genotype script(tagcount)mem_60'!D763</f>
        <v>genotypingdata &lt;- fread("C:/NGS/save/.tagcount", header=F, col.names=genotype)</v>
      </c>
    </row>
    <row r="12531" spans="2:3" customFormat="1" x14ac:dyDescent="0.15">
      <c r="B12531" s="15">
        <v>763</v>
      </c>
      <c r="C12531" s="18" t="str">
        <f>'Genotype script(tagcount)mem_60'!D764</f>
        <v>system.time(write.csv(genotypingdata[match(genotypingSum$tags, genotypingdata$tags),2], file="C:/NGS/save/.tagcountmatchindex.csv", row.names = F))</v>
      </c>
    </row>
    <row r="12532" spans="2:3" customFormat="1" x14ac:dyDescent="0.15">
      <c r="B12532" s="15">
        <v>764</v>
      </c>
      <c r="C12532" s="18" t="str">
        <f>'Genotype script(tagcount)mem_60'!D765</f>
        <v>genotypingdata&lt;- fread("C:/NGS/save/.tagcountmatchindex.csv", col.names = c("0"))</v>
      </c>
    </row>
    <row r="12533" spans="2:3" customFormat="1" x14ac:dyDescent="0.15">
      <c r="B12533" s="15">
        <v>765</v>
      </c>
      <c r="C12533" s="18" t="str">
        <f>'Genotype script(tagcount)mem_60'!D766</f>
        <v>genotypingSum &lt;- cbind(genotypingSum, genotypingdata)</v>
      </c>
    </row>
    <row r="12534" spans="2:3" customFormat="1" x14ac:dyDescent="0.15">
      <c r="B12534" s="15">
        <v>766</v>
      </c>
      <c r="C12534" s="18" t="str">
        <f>'Genotype script(tagcount)mem_60'!D767</f>
        <v>rm(genotypingdata)</v>
      </c>
    </row>
    <row r="12535" spans="2:3" customFormat="1" x14ac:dyDescent="0.15">
      <c r="B12535" s="15">
        <v>767</v>
      </c>
      <c r="C12535" s="18" t="str">
        <f>'Genotype script(tagcount)mem_60'!D768</f>
        <v>genotypingdata &lt;- fread("C:/NGS/save/.tagcount", header=F, col.names=genotype)</v>
      </c>
    </row>
    <row r="12536" spans="2:3" customFormat="1" x14ac:dyDescent="0.15">
      <c r="B12536" s="15">
        <v>768</v>
      </c>
      <c r="C12536" s="18" t="str">
        <f>'Genotype script(tagcount)mem_60'!D769</f>
        <v>system.time(write.csv(genotypingdata[match(genotypingSum$tags, genotypingdata$tags),2], file="C:/NGS/save/.tagcountmatchindex.csv", row.names = F))</v>
      </c>
    </row>
    <row r="12537" spans="2:3" customFormat="1" x14ac:dyDescent="0.15">
      <c r="B12537" s="15">
        <v>769</v>
      </c>
      <c r="C12537" s="18" t="str">
        <f>'Genotype script(tagcount)mem_60'!D770</f>
        <v>genotypingdata&lt;- fread("C:/NGS/save/.tagcountmatchindex.csv", col.names = c("0"))</v>
      </c>
    </row>
    <row r="12538" spans="2:3" customFormat="1" x14ac:dyDescent="0.15">
      <c r="B12538" s="15">
        <v>770</v>
      </c>
      <c r="C12538" s="18" t="str">
        <f>'Genotype script(tagcount)mem_60'!D771</f>
        <v>genotypingSum &lt;- cbind(genotypingSum, genotypingdata)</v>
      </c>
    </row>
    <row r="12539" spans="2:3" customFormat="1" x14ac:dyDescent="0.15">
      <c r="B12539" s="15">
        <v>771</v>
      </c>
      <c r="C12539" s="18" t="str">
        <f>'Genotype script(tagcount)mem_60'!D772</f>
        <v>rm(genotypingdata)</v>
      </c>
    </row>
    <row r="12540" spans="2:3" customFormat="1" x14ac:dyDescent="0.15">
      <c r="B12540" s="15">
        <v>772</v>
      </c>
      <c r="C12540" s="18" t="str">
        <f>'Genotype script(tagcount)mem_60'!D773</f>
        <v>genotypingdata &lt;- fread("C:/NGS/save/.tagcount", header=F, col.names=genotype)</v>
      </c>
    </row>
    <row r="12541" spans="2:3" customFormat="1" x14ac:dyDescent="0.15">
      <c r="B12541" s="15">
        <v>773</v>
      </c>
      <c r="C12541" s="18" t="str">
        <f>'Genotype script(tagcount)mem_60'!D774</f>
        <v>system.time(write.csv(genotypingdata[match(genotypingSum$tags, genotypingdata$tags),2], file="C:/NGS/save/.tagcountmatchindex.csv", row.names = F))</v>
      </c>
    </row>
    <row r="12542" spans="2:3" customFormat="1" x14ac:dyDescent="0.15">
      <c r="B12542" s="15">
        <v>774</v>
      </c>
      <c r="C12542" s="18" t="str">
        <f>'Genotype script(tagcount)mem_60'!D775</f>
        <v>genotypingdata&lt;- fread("C:/NGS/save/.tagcountmatchindex.csv", col.names = c("0"))</v>
      </c>
    </row>
    <row r="12543" spans="2:3" customFormat="1" x14ac:dyDescent="0.15">
      <c r="B12543" s="15">
        <v>775</v>
      </c>
      <c r="C12543" s="18" t="str">
        <f>'Genotype script(tagcount)mem_60'!D776</f>
        <v>genotypingSum &lt;- cbind(genotypingSum, genotypingdata)</v>
      </c>
    </row>
    <row r="12544" spans="2:3" customFormat="1" x14ac:dyDescent="0.15">
      <c r="B12544" s="15">
        <v>776</v>
      </c>
      <c r="C12544" s="18" t="str">
        <f>'Genotype script(tagcount)mem_60'!D777</f>
        <v>rm(genotypingdata)</v>
      </c>
    </row>
    <row r="12545" spans="2:3" customFormat="1" x14ac:dyDescent="0.15">
      <c r="B12545" s="15">
        <v>777</v>
      </c>
      <c r="C12545" s="18" t="str">
        <f>'Genotype script(tagcount)mem_60'!D778</f>
        <v>genotypingdata &lt;- fread("C:/NGS/save/.tagcount", header=F, col.names=genotype)</v>
      </c>
    </row>
    <row r="12546" spans="2:3" customFormat="1" x14ac:dyDescent="0.15">
      <c r="B12546" s="15">
        <v>778</v>
      </c>
      <c r="C12546" s="18" t="str">
        <f>'Genotype script(tagcount)mem_60'!D779</f>
        <v>system.time(write.csv(genotypingdata[match(genotypingSum$tags, genotypingdata$tags),2], file="C:/NGS/save/.tagcountmatchindex.csv", row.names = F))</v>
      </c>
    </row>
    <row r="12547" spans="2:3" customFormat="1" x14ac:dyDescent="0.15">
      <c r="B12547" s="15">
        <v>779</v>
      </c>
      <c r="C12547" s="18" t="str">
        <f>'Genotype script(tagcount)mem_60'!D780</f>
        <v>genotypingdata&lt;- fread("C:/NGS/save/.tagcountmatchindex.csv", col.names = c("0"))</v>
      </c>
    </row>
    <row r="12548" spans="2:3" customFormat="1" x14ac:dyDescent="0.15">
      <c r="B12548" s="15">
        <v>780</v>
      </c>
      <c r="C12548" s="18" t="str">
        <f>'Genotype script(tagcount)mem_60'!D781</f>
        <v>genotypingSum &lt;- cbind(genotypingSum, genotypingdata)</v>
      </c>
    </row>
    <row r="12549" spans="2:3" customFormat="1" x14ac:dyDescent="0.15">
      <c r="B12549" s="15">
        <v>781</v>
      </c>
      <c r="C12549" s="18" t="str">
        <f>'Genotype script(tagcount)mem_60'!D782</f>
        <v>rm(genotypingdata)</v>
      </c>
    </row>
    <row r="12550" spans="2:3" customFormat="1" x14ac:dyDescent="0.15">
      <c r="B12550" s="15">
        <v>782</v>
      </c>
      <c r="C12550" s="18" t="str">
        <f>'Genotype script(tagcount)mem_60'!D783</f>
        <v>genotypingdata &lt;- fread("C:/NGS/save/.tagcount", header=F, col.names=genotype)</v>
      </c>
    </row>
    <row r="12551" spans="2:3" customFormat="1" x14ac:dyDescent="0.15">
      <c r="B12551" s="15">
        <v>783</v>
      </c>
      <c r="C12551" s="18" t="str">
        <f>'Genotype script(tagcount)mem_60'!D784</f>
        <v>system.time(write.csv(genotypingdata[match(genotypingSum$tags, genotypingdata$tags),2], file="C:/NGS/save/.tagcountmatchindex.csv", row.names = F))</v>
      </c>
    </row>
    <row r="12552" spans="2:3" customFormat="1" x14ac:dyDescent="0.15">
      <c r="B12552" s="15">
        <v>784</v>
      </c>
      <c r="C12552" s="18" t="str">
        <f>'Genotype script(tagcount)mem_60'!D785</f>
        <v>genotypingdata&lt;- fread("C:/NGS/save/.tagcountmatchindex.csv", col.names = c("0"))</v>
      </c>
    </row>
    <row r="12553" spans="2:3" customFormat="1" x14ac:dyDescent="0.15">
      <c r="B12553" s="15">
        <v>785</v>
      </c>
      <c r="C12553" s="18" t="str">
        <f>'Genotype script(tagcount)mem_60'!D786</f>
        <v>genotypingSum &lt;- cbind(genotypingSum, genotypingdata)</v>
      </c>
    </row>
    <row r="12554" spans="2:3" customFormat="1" x14ac:dyDescent="0.15">
      <c r="B12554" s="15">
        <v>786</v>
      </c>
      <c r="C12554" s="18" t="str">
        <f>'Genotype script(tagcount)mem_60'!D787</f>
        <v>rm(genotypingdata)</v>
      </c>
    </row>
    <row r="12555" spans="2:3" customFormat="1" x14ac:dyDescent="0.15">
      <c r="B12555" s="15">
        <v>787</v>
      </c>
      <c r="C12555" s="18" t="str">
        <f>'Genotype script(tagcount)mem_60'!D788</f>
        <v>genotypingdata &lt;- fread("C:/NGS/save/.tagcount", header=F, col.names=genotype)</v>
      </c>
    </row>
    <row r="12556" spans="2:3" customFormat="1" x14ac:dyDescent="0.15">
      <c r="B12556" s="15">
        <v>788</v>
      </c>
      <c r="C12556" s="18" t="str">
        <f>'Genotype script(tagcount)mem_60'!D789</f>
        <v>system.time(write.csv(genotypingdata[match(genotypingSum$tags, genotypingdata$tags),2], file="C:/NGS/save/.tagcountmatchindex.csv", row.names = F))</v>
      </c>
    </row>
    <row r="12557" spans="2:3" customFormat="1" x14ac:dyDescent="0.15">
      <c r="B12557" s="15">
        <v>789</v>
      </c>
      <c r="C12557" s="18" t="str">
        <f>'Genotype script(tagcount)mem_60'!D790</f>
        <v>genotypingdata&lt;- fread("C:/NGS/save/.tagcountmatchindex.csv", col.names = c("0"))</v>
      </c>
    </row>
    <row r="12558" spans="2:3" customFormat="1" x14ac:dyDescent="0.15">
      <c r="B12558" s="15">
        <v>790</v>
      </c>
      <c r="C12558" s="18" t="str">
        <f>'Genotype script(tagcount)mem_60'!D791</f>
        <v>genotypingSum &lt;- cbind(genotypingSum, genotypingdata)</v>
      </c>
    </row>
    <row r="12559" spans="2:3" customFormat="1" x14ac:dyDescent="0.15">
      <c r="B12559" s="15">
        <v>791</v>
      </c>
      <c r="C12559" s="18" t="str">
        <f>'Genotype script(tagcount)mem_60'!D792</f>
        <v>rm(genotypingdata)</v>
      </c>
    </row>
    <row r="12560" spans="2:3" customFormat="1" x14ac:dyDescent="0.15">
      <c r="B12560" s="15">
        <v>792</v>
      </c>
      <c r="C12560" s="18" t="str">
        <f>'Genotype script(tagcount)mem_60'!D793</f>
        <v>genotypingdata &lt;- fread("C:/NGS/save/.tagcount", header=F, col.names=genotype)</v>
      </c>
    </row>
    <row r="12561" spans="2:3" customFormat="1" x14ac:dyDescent="0.15">
      <c r="B12561" s="15">
        <v>793</v>
      </c>
      <c r="C12561" s="18" t="str">
        <f>'Genotype script(tagcount)mem_60'!D794</f>
        <v>system.time(write.csv(genotypingdata[match(genotypingSum$tags, genotypingdata$tags),2], file="C:/NGS/save/.tagcountmatchindex.csv", row.names = F))</v>
      </c>
    </row>
    <row r="12562" spans="2:3" customFormat="1" x14ac:dyDescent="0.15">
      <c r="B12562" s="15">
        <v>794</v>
      </c>
      <c r="C12562" s="18" t="str">
        <f>'Genotype script(tagcount)mem_60'!D795</f>
        <v>genotypingdata&lt;- fread("C:/NGS/save/.tagcountmatchindex.csv", col.names = c("0"))</v>
      </c>
    </row>
    <row r="12563" spans="2:3" customFormat="1" x14ac:dyDescent="0.15">
      <c r="B12563" s="15">
        <v>795</v>
      </c>
      <c r="C12563" s="18" t="str">
        <f>'Genotype script(tagcount)mem_60'!D796</f>
        <v>genotypingSum &lt;- cbind(genotypingSum, genotypingdata)</v>
      </c>
    </row>
    <row r="12564" spans="2:3" customFormat="1" x14ac:dyDescent="0.15">
      <c r="B12564" s="15">
        <v>796</v>
      </c>
      <c r="C12564" s="18" t="str">
        <f>'Genotype script(tagcount)mem_60'!D797</f>
        <v>rm(genotypingdata)</v>
      </c>
    </row>
    <row r="12565" spans="2:3" customFormat="1" x14ac:dyDescent="0.15">
      <c r="B12565" s="15">
        <v>797</v>
      </c>
      <c r="C12565" s="18" t="str">
        <f>'Genotype script(tagcount)mem_60'!D798</f>
        <v>genotypingdata &lt;- fread("C:/NGS/save/.tagcount", header=F, col.names=genotype)</v>
      </c>
    </row>
    <row r="12566" spans="2:3" customFormat="1" x14ac:dyDescent="0.15">
      <c r="B12566" s="15">
        <v>798</v>
      </c>
      <c r="C12566" s="18" t="str">
        <f>'Genotype script(tagcount)mem_60'!D799</f>
        <v>system.time(write.csv(genotypingdata[match(genotypingSum$tags, genotypingdata$tags),2], file="C:/NGS/save/.tagcountmatchindex.csv", row.names = F))</v>
      </c>
    </row>
    <row r="12567" spans="2:3" customFormat="1" x14ac:dyDescent="0.15">
      <c r="B12567" s="15">
        <v>799</v>
      </c>
      <c r="C12567" s="18" t="str">
        <f>'Genotype script(tagcount)mem_60'!D800</f>
        <v>genotypingdata&lt;- fread("C:/NGS/save/.tagcountmatchindex.csv", col.names = c("0"))</v>
      </c>
    </row>
    <row r="12568" spans="2:3" customFormat="1" x14ac:dyDescent="0.15">
      <c r="B12568" s="15">
        <v>800</v>
      </c>
      <c r="C12568" s="18" t="str">
        <f>'Genotype script(tagcount)mem_60'!D801</f>
        <v>genotypingSum &lt;- cbind(genotypingSum, genotypingdata)</v>
      </c>
    </row>
    <row r="12569" spans="2:3" customFormat="1" x14ac:dyDescent="0.15">
      <c r="B12569" s="15">
        <v>801</v>
      </c>
      <c r="C12569" s="18" t="str">
        <f>'Genotype script(tagcount)mem_60'!D802</f>
        <v>rm(genotypingdata)</v>
      </c>
    </row>
    <row r="12570" spans="2:3" customFormat="1" x14ac:dyDescent="0.15">
      <c r="B12570" s="15">
        <v>802</v>
      </c>
      <c r="C12570" s="18" t="str">
        <f>'Genotype script(tagcount)mem_60'!D803</f>
        <v>genotypingdata &lt;- fread("C:/NGS/save/.tagcount", header=F, col.names=genotype)</v>
      </c>
    </row>
    <row r="12571" spans="2:3" customFormat="1" x14ac:dyDescent="0.15">
      <c r="B12571" s="15">
        <v>803</v>
      </c>
      <c r="C12571" s="18" t="str">
        <f>'Genotype script(tagcount)mem_60'!D804</f>
        <v>system.time(write.csv(genotypingdata[match(genotypingSum$tags, genotypingdata$tags),2], file="C:/NGS/save/.tagcountmatchindex.csv", row.names = F))</v>
      </c>
    </row>
    <row r="12572" spans="2:3" customFormat="1" x14ac:dyDescent="0.15">
      <c r="B12572" s="15">
        <v>804</v>
      </c>
      <c r="C12572" s="18" t="str">
        <f>'Genotype script(tagcount)mem_60'!D805</f>
        <v>genotypingdata&lt;- fread("C:/NGS/save/.tagcountmatchindex.csv", col.names = c("0"))</v>
      </c>
    </row>
    <row r="12573" spans="2:3" customFormat="1" x14ac:dyDescent="0.15">
      <c r="B12573" s="15">
        <v>805</v>
      </c>
      <c r="C12573" s="18" t="str">
        <f>'Genotype script(tagcount)mem_60'!D806</f>
        <v>genotypingSum &lt;- cbind(genotypingSum, genotypingdata)</v>
      </c>
    </row>
    <row r="12574" spans="2:3" customFormat="1" x14ac:dyDescent="0.15">
      <c r="B12574" s="15">
        <v>806</v>
      </c>
      <c r="C12574" s="18" t="str">
        <f>'Genotype script(tagcount)mem_60'!D807</f>
        <v>rm(genotypingdata)</v>
      </c>
    </row>
    <row r="12575" spans="2:3" customFormat="1" x14ac:dyDescent="0.15">
      <c r="B12575" s="15">
        <v>807</v>
      </c>
      <c r="C12575" s="18" t="str">
        <f>'Genotype script(tagcount)mem_60'!D808</f>
        <v>genotypingdata &lt;- fread("C:/NGS/save/.tagcount", header=F, col.names=genotype)</v>
      </c>
    </row>
    <row r="12576" spans="2:3" customFormat="1" x14ac:dyDescent="0.15">
      <c r="B12576" s="15">
        <v>808</v>
      </c>
      <c r="C12576" s="18" t="str">
        <f>'Genotype script(tagcount)mem_60'!D809</f>
        <v>system.time(write.csv(genotypingdata[match(genotypingSum$tags, genotypingdata$tags),2], file="C:/NGS/save/.tagcountmatchindex.csv", row.names = F))</v>
      </c>
    </row>
    <row r="12577" spans="2:3" customFormat="1" x14ac:dyDescent="0.15">
      <c r="B12577" s="15">
        <v>809</v>
      </c>
      <c r="C12577" s="18" t="str">
        <f>'Genotype script(tagcount)mem_60'!D810</f>
        <v>genotypingdata&lt;- fread("C:/NGS/save/.tagcountmatchindex.csv", col.names = c("0"))</v>
      </c>
    </row>
    <row r="12578" spans="2:3" customFormat="1" x14ac:dyDescent="0.15">
      <c r="B12578" s="15">
        <v>810</v>
      </c>
      <c r="C12578" s="18" t="str">
        <f>'Genotype script(tagcount)mem_60'!D811</f>
        <v>genotypingSum &lt;- cbind(genotypingSum, genotypingdata)</v>
      </c>
    </row>
    <row r="12579" spans="2:3" customFormat="1" x14ac:dyDescent="0.15">
      <c r="B12579" s="15">
        <v>811</v>
      </c>
      <c r="C12579" s="18" t="str">
        <f>'Genotype script(tagcount)mem_60'!D812</f>
        <v>rm(genotypingdata)</v>
      </c>
    </row>
    <row r="12580" spans="2:3" customFormat="1" x14ac:dyDescent="0.15">
      <c r="B12580" s="15">
        <v>812</v>
      </c>
      <c r="C12580" s="18" t="str">
        <f>'Genotype script(tagcount)mem_60'!D813</f>
        <v>genotypingdata &lt;- fread("C:/NGS/save/.tagcount", header=F, col.names=genotype)</v>
      </c>
    </row>
    <row r="12581" spans="2:3" customFormat="1" x14ac:dyDescent="0.15">
      <c r="B12581" s="15">
        <v>813</v>
      </c>
      <c r="C12581" s="18" t="str">
        <f>'Genotype script(tagcount)mem_60'!D814</f>
        <v>system.time(write.csv(genotypingdata[match(genotypingSum$tags, genotypingdata$tags),2], file="C:/NGS/save/.tagcountmatchindex.csv", row.names = F))</v>
      </c>
    </row>
    <row r="12582" spans="2:3" customFormat="1" x14ac:dyDescent="0.15">
      <c r="B12582" s="15">
        <v>814</v>
      </c>
      <c r="C12582" s="18" t="str">
        <f>'Genotype script(tagcount)mem_60'!D815</f>
        <v>genotypingdata&lt;- fread("C:/NGS/save/.tagcountmatchindex.csv", col.names = c("0"))</v>
      </c>
    </row>
    <row r="12583" spans="2:3" customFormat="1" x14ac:dyDescent="0.15">
      <c r="B12583" s="15">
        <v>815</v>
      </c>
      <c r="C12583" s="18" t="str">
        <f>'Genotype script(tagcount)mem_60'!D816</f>
        <v>genotypingSum &lt;- cbind(genotypingSum, genotypingdata)</v>
      </c>
    </row>
    <row r="12584" spans="2:3" customFormat="1" x14ac:dyDescent="0.15">
      <c r="B12584" s="15">
        <v>816</v>
      </c>
      <c r="C12584" s="18" t="str">
        <f>'Genotype script(tagcount)mem_60'!D817</f>
        <v>rm(genotypingdata)</v>
      </c>
    </row>
    <row r="12585" spans="2:3" customFormat="1" x14ac:dyDescent="0.15">
      <c r="B12585" s="15">
        <v>817</v>
      </c>
      <c r="C12585" s="18" t="str">
        <f>'Genotype script(tagcount)mem_60'!D818</f>
        <v>genotypingdata &lt;- fread("C:/NGS/save/.tagcount", header=F, col.names=genotype)</v>
      </c>
    </row>
    <row r="12586" spans="2:3" customFormat="1" x14ac:dyDescent="0.15">
      <c r="B12586" s="15">
        <v>818</v>
      </c>
      <c r="C12586" s="18" t="str">
        <f>'Genotype script(tagcount)mem_60'!D819</f>
        <v>system.time(write.csv(genotypingdata[match(genotypingSum$tags, genotypingdata$tags),2], file="C:/NGS/save/.tagcountmatchindex.csv", row.names = F))</v>
      </c>
    </row>
    <row r="12587" spans="2:3" customFormat="1" x14ac:dyDescent="0.15">
      <c r="B12587" s="15">
        <v>819</v>
      </c>
      <c r="C12587" s="18" t="str">
        <f>'Genotype script(tagcount)mem_60'!D820</f>
        <v>genotypingdata&lt;- fread("C:/NGS/save/.tagcountmatchindex.csv", col.names = c("0"))</v>
      </c>
    </row>
    <row r="12588" spans="2:3" customFormat="1" x14ac:dyDescent="0.15">
      <c r="B12588" s="15">
        <v>820</v>
      </c>
      <c r="C12588" s="18" t="str">
        <f>'Genotype script(tagcount)mem_60'!D821</f>
        <v>genotypingSum &lt;- cbind(genotypingSum, genotypingdata)</v>
      </c>
    </row>
    <row r="12589" spans="2:3" customFormat="1" x14ac:dyDescent="0.15">
      <c r="B12589" s="15">
        <v>821</v>
      </c>
      <c r="C12589" s="18" t="str">
        <f>'Genotype script(tagcount)mem_60'!D822</f>
        <v>rm(genotypingdata)</v>
      </c>
    </row>
    <row r="12590" spans="2:3" customFormat="1" x14ac:dyDescent="0.15">
      <c r="B12590" s="15">
        <v>822</v>
      </c>
      <c r="C12590" s="18" t="str">
        <f>'Genotype script(tagcount)mem_60'!D823</f>
        <v>genotypingdata &lt;- fread("C:/NGS/save/.tagcount", header=F, col.names=genotype)</v>
      </c>
    </row>
    <row r="12591" spans="2:3" customFormat="1" x14ac:dyDescent="0.15">
      <c r="B12591" s="15">
        <v>823</v>
      </c>
      <c r="C12591" s="18" t="str">
        <f>'Genotype script(tagcount)mem_60'!D824</f>
        <v>system.time(write.csv(genotypingdata[match(genotypingSum$tags, genotypingdata$tags),2], file="C:/NGS/save/.tagcountmatchindex.csv", row.names = F))</v>
      </c>
    </row>
    <row r="12592" spans="2:3" customFormat="1" x14ac:dyDescent="0.15">
      <c r="B12592" s="15">
        <v>824</v>
      </c>
      <c r="C12592" s="18" t="str">
        <f>'Genotype script(tagcount)mem_60'!D825</f>
        <v>genotypingdata&lt;- fread("C:/NGS/save/.tagcountmatchindex.csv", col.names = c("0"))</v>
      </c>
    </row>
    <row r="12593" spans="2:3" customFormat="1" x14ac:dyDescent="0.15">
      <c r="B12593" s="15">
        <v>825</v>
      </c>
      <c r="C12593" s="18" t="str">
        <f>'Genotype script(tagcount)mem_60'!D826</f>
        <v>genotypingSum &lt;- cbind(genotypingSum, genotypingdata)</v>
      </c>
    </row>
    <row r="12594" spans="2:3" customFormat="1" x14ac:dyDescent="0.15">
      <c r="B12594" s="15">
        <v>826</v>
      </c>
      <c r="C12594" s="18" t="str">
        <f>'Genotype script(tagcount)mem_60'!D827</f>
        <v>rm(genotypingdata)</v>
      </c>
    </row>
    <row r="12595" spans="2:3" customFormat="1" x14ac:dyDescent="0.15">
      <c r="B12595" s="15">
        <v>827</v>
      </c>
      <c r="C12595" s="18" t="str">
        <f>'Genotype script(tagcount)mem_60'!D828</f>
        <v>genotypingdata &lt;- fread("C:/NGS/save/.tagcount", header=F, col.names=genotype)</v>
      </c>
    </row>
    <row r="12596" spans="2:3" customFormat="1" x14ac:dyDescent="0.15">
      <c r="B12596" s="15">
        <v>828</v>
      </c>
      <c r="C12596" s="18" t="str">
        <f>'Genotype script(tagcount)mem_60'!D829</f>
        <v>system.time(write.csv(genotypingdata[match(genotypingSum$tags, genotypingdata$tags),2], file="C:/NGS/save/.tagcountmatchindex.csv", row.names = F))</v>
      </c>
    </row>
    <row r="12597" spans="2:3" customFormat="1" x14ac:dyDescent="0.15">
      <c r="B12597" s="15">
        <v>829</v>
      </c>
      <c r="C12597" s="18" t="str">
        <f>'Genotype script(tagcount)mem_60'!D830</f>
        <v>genotypingdata&lt;- fread("C:/NGS/save/.tagcountmatchindex.csv", col.names = c("0"))</v>
      </c>
    </row>
    <row r="12598" spans="2:3" customFormat="1" x14ac:dyDescent="0.15">
      <c r="B12598" s="15">
        <v>830</v>
      </c>
      <c r="C12598" s="18" t="str">
        <f>'Genotype script(tagcount)mem_60'!D831</f>
        <v>genotypingSum &lt;- cbind(genotypingSum, genotypingdata)</v>
      </c>
    </row>
    <row r="12599" spans="2:3" customFormat="1" x14ac:dyDescent="0.15">
      <c r="B12599" s="15">
        <v>831</v>
      </c>
      <c r="C12599" s="18" t="str">
        <f>'Genotype script(tagcount)mem_60'!D832</f>
        <v>rm(genotypingdata)</v>
      </c>
    </row>
    <row r="12600" spans="2:3" customFormat="1" x14ac:dyDescent="0.15">
      <c r="B12600" s="15">
        <v>832</v>
      </c>
      <c r="C12600" s="18" t="str">
        <f>'Genotype script(tagcount)mem_60'!D833</f>
        <v>genotypingdata &lt;- fread("C:/NGS/save/.tagcount", header=F, col.names=genotype)</v>
      </c>
    </row>
    <row r="12601" spans="2:3" customFormat="1" x14ac:dyDescent="0.15">
      <c r="B12601" s="15">
        <v>833</v>
      </c>
      <c r="C12601" s="18" t="str">
        <f>'Genotype script(tagcount)mem_60'!D834</f>
        <v>system.time(write.csv(genotypingdata[match(genotypingSum$tags, genotypingdata$tags),2], file="C:/NGS/save/.tagcountmatchindex.csv", row.names = F))</v>
      </c>
    </row>
    <row r="12602" spans="2:3" customFormat="1" x14ac:dyDescent="0.15">
      <c r="B12602" s="15">
        <v>834</v>
      </c>
      <c r="C12602" s="18" t="str">
        <f>'Genotype script(tagcount)mem_60'!D835</f>
        <v>genotypingdata&lt;- fread("C:/NGS/save/.tagcountmatchindex.csv", col.names = c("0"))</v>
      </c>
    </row>
    <row r="12603" spans="2:3" customFormat="1" x14ac:dyDescent="0.15">
      <c r="B12603" s="15">
        <v>835</v>
      </c>
      <c r="C12603" s="18" t="str">
        <f>'Genotype script(tagcount)mem_60'!D836</f>
        <v>genotypingSum &lt;- cbind(genotypingSum, genotypingdata)</v>
      </c>
    </row>
    <row r="12604" spans="2:3" customFormat="1" x14ac:dyDescent="0.15">
      <c r="B12604" s="15">
        <v>836</v>
      </c>
      <c r="C12604" s="18" t="str">
        <f>'Genotype script(tagcount)mem_60'!D837</f>
        <v>rm(genotypingdata)</v>
      </c>
    </row>
    <row r="12605" spans="2:3" customFormat="1" x14ac:dyDescent="0.15">
      <c r="B12605" s="15">
        <v>837</v>
      </c>
      <c r="C12605" s="18" t="str">
        <f>'Genotype script(tagcount)mem_60'!D838</f>
        <v>genotypingdata &lt;- fread("C:/NGS/save/.tagcount", header=F, col.names=genotype)</v>
      </c>
    </row>
    <row r="12606" spans="2:3" customFormat="1" x14ac:dyDescent="0.15">
      <c r="B12606" s="15">
        <v>838</v>
      </c>
      <c r="C12606" s="18" t="str">
        <f>'Genotype script(tagcount)mem_60'!D839</f>
        <v>system.time(write.csv(genotypingdata[match(genotypingSum$tags, genotypingdata$tags),2], file="C:/NGS/save/.tagcountmatchindex.csv", row.names = F))</v>
      </c>
    </row>
    <row r="12607" spans="2:3" customFormat="1" x14ac:dyDescent="0.15">
      <c r="B12607" s="15">
        <v>839</v>
      </c>
      <c r="C12607" s="18" t="str">
        <f>'Genotype script(tagcount)mem_60'!D840</f>
        <v>genotypingdata&lt;- fread("C:/NGS/save/.tagcountmatchindex.csv", col.names = c("0"))</v>
      </c>
    </row>
    <row r="12608" spans="2:3" customFormat="1" x14ac:dyDescent="0.15">
      <c r="B12608" s="15">
        <v>840</v>
      </c>
      <c r="C12608" s="18" t="str">
        <f>'Genotype script(tagcount)mem_60'!D841</f>
        <v>genotypingSum &lt;- cbind(genotypingSum, genotypingdata)</v>
      </c>
    </row>
    <row r="12609" spans="2:3" customFormat="1" x14ac:dyDescent="0.15">
      <c r="B12609" s="15">
        <v>841</v>
      </c>
      <c r="C12609" s="18" t="str">
        <f>'Genotype script(tagcount)mem_60'!D842</f>
        <v>rm(genotypingdata)</v>
      </c>
    </row>
    <row r="12610" spans="2:3" customFormat="1" x14ac:dyDescent="0.15">
      <c r="B12610" s="15">
        <v>842</v>
      </c>
      <c r="C12610" s="18" t="str">
        <f>'Genotype script(tagcount)mem_60'!D843</f>
        <v>genotypingdata &lt;- fread("C:/NGS/save/.tagcount", header=F, col.names=genotype)</v>
      </c>
    </row>
    <row r="12611" spans="2:3" customFormat="1" x14ac:dyDescent="0.15">
      <c r="B12611" s="15">
        <v>843</v>
      </c>
      <c r="C12611" s="18" t="str">
        <f>'Genotype script(tagcount)mem_60'!D844</f>
        <v>system.time(write.csv(genotypingdata[match(genotypingSum$tags, genotypingdata$tags),2], file="C:/NGS/save/.tagcountmatchindex.csv", row.names = F))</v>
      </c>
    </row>
    <row r="12612" spans="2:3" customFormat="1" x14ac:dyDescent="0.15">
      <c r="B12612" s="15">
        <v>844</v>
      </c>
      <c r="C12612" s="18" t="str">
        <f>'Genotype script(tagcount)mem_60'!D845</f>
        <v>genotypingdata&lt;- fread("C:/NGS/save/.tagcountmatchindex.csv", col.names = c("0"))</v>
      </c>
    </row>
    <row r="12613" spans="2:3" customFormat="1" x14ac:dyDescent="0.15">
      <c r="B12613" s="15">
        <v>845</v>
      </c>
      <c r="C12613" s="18" t="str">
        <f>'Genotype script(tagcount)mem_60'!D846</f>
        <v>genotypingSum &lt;- cbind(genotypingSum, genotypingdata)</v>
      </c>
    </row>
    <row r="12614" spans="2:3" customFormat="1" x14ac:dyDescent="0.15">
      <c r="B12614" s="15">
        <v>846</v>
      </c>
      <c r="C12614" s="18" t="str">
        <f>'Genotype script(tagcount)mem_60'!D847</f>
        <v>rm(genotypingdata)</v>
      </c>
    </row>
    <row r="12615" spans="2:3" customFormat="1" x14ac:dyDescent="0.15">
      <c r="B12615" s="15">
        <v>847</v>
      </c>
      <c r="C12615" s="18" t="str">
        <f>'Genotype script(tagcount)mem_60'!D848</f>
        <v>genotypingdata &lt;- fread("C:/NGS/save/.tagcount", header=F, col.names=genotype)</v>
      </c>
    </row>
    <row r="12616" spans="2:3" customFormat="1" x14ac:dyDescent="0.15">
      <c r="B12616" s="15">
        <v>848</v>
      </c>
      <c r="C12616" s="18" t="str">
        <f>'Genotype script(tagcount)mem_60'!D849</f>
        <v>system.time(write.csv(genotypingdata[match(genotypingSum$tags, genotypingdata$tags),2], file="C:/NGS/save/.tagcountmatchindex.csv", row.names = F))</v>
      </c>
    </row>
    <row r="12617" spans="2:3" customFormat="1" x14ac:dyDescent="0.15">
      <c r="B12617" s="15">
        <v>849</v>
      </c>
      <c r="C12617" s="18" t="str">
        <f>'Genotype script(tagcount)mem_60'!D850</f>
        <v>genotypingdata&lt;- fread("C:/NGS/save/.tagcountmatchindex.csv", col.names = c("0"))</v>
      </c>
    </row>
    <row r="12618" spans="2:3" customFormat="1" x14ac:dyDescent="0.15">
      <c r="B12618" s="15">
        <v>850</v>
      </c>
      <c r="C12618" s="18" t="str">
        <f>'Genotype script(tagcount)mem_60'!D851</f>
        <v>genotypingSum &lt;- cbind(genotypingSum, genotypingdata)</v>
      </c>
    </row>
    <row r="12619" spans="2:3" customFormat="1" x14ac:dyDescent="0.15">
      <c r="B12619" s="15">
        <v>851</v>
      </c>
      <c r="C12619" s="18" t="str">
        <f>'Genotype script(tagcount)mem_60'!D852</f>
        <v>rm(genotypingdata)</v>
      </c>
    </row>
    <row r="12620" spans="2:3" customFormat="1" x14ac:dyDescent="0.15">
      <c r="B12620" s="15">
        <v>852</v>
      </c>
      <c r="C12620" s="18" t="str">
        <f>'Genotype script(tagcount)mem_60'!D853</f>
        <v>genotypingdata &lt;- fread("C:/NGS/save/.tagcount", header=F, col.names=genotype)</v>
      </c>
    </row>
    <row r="12621" spans="2:3" customFormat="1" x14ac:dyDescent="0.15">
      <c r="B12621" s="15">
        <v>853</v>
      </c>
      <c r="C12621" s="18" t="str">
        <f>'Genotype script(tagcount)mem_60'!D854</f>
        <v>system.time(write.csv(genotypingdata[match(genotypingSum$tags, genotypingdata$tags),2], file="C:/NGS/save/.tagcountmatchindex.csv", row.names = F))</v>
      </c>
    </row>
    <row r="12622" spans="2:3" customFormat="1" x14ac:dyDescent="0.15">
      <c r="B12622" s="15">
        <v>854</v>
      </c>
      <c r="C12622" s="18" t="str">
        <f>'Genotype script(tagcount)mem_60'!D855</f>
        <v>genotypingdata&lt;- fread("C:/NGS/save/.tagcountmatchindex.csv", col.names = c("0"))</v>
      </c>
    </row>
    <row r="12623" spans="2:3" customFormat="1" x14ac:dyDescent="0.15">
      <c r="B12623" s="15">
        <v>855</v>
      </c>
      <c r="C12623" s="18" t="str">
        <f>'Genotype script(tagcount)mem_60'!D856</f>
        <v>genotypingSum &lt;- cbind(genotypingSum, genotypingdata)</v>
      </c>
    </row>
    <row r="12624" spans="2:3" customFormat="1" x14ac:dyDescent="0.15">
      <c r="B12624" s="15">
        <v>856</v>
      </c>
      <c r="C12624" s="18" t="str">
        <f>'Genotype script(tagcount)mem_60'!D857</f>
        <v>rm(genotypingdata)</v>
      </c>
    </row>
    <row r="12625" spans="2:3" customFormat="1" x14ac:dyDescent="0.15">
      <c r="B12625" s="15">
        <v>857</v>
      </c>
      <c r="C12625" s="18" t="str">
        <f>'Genotype script(tagcount)mem_60'!D858</f>
        <v>genotypingdata &lt;- fread("C:/NGS/save/.tagcount", header=F, col.names=genotype)</v>
      </c>
    </row>
    <row r="12626" spans="2:3" customFormat="1" x14ac:dyDescent="0.15">
      <c r="B12626" s="15">
        <v>858</v>
      </c>
      <c r="C12626" s="18" t="str">
        <f>'Genotype script(tagcount)mem_60'!D859</f>
        <v>system.time(write.csv(genotypingdata[match(genotypingSum$tags, genotypingdata$tags),2], file="C:/NGS/save/.tagcountmatchindex.csv", row.names = F))</v>
      </c>
    </row>
    <row r="12627" spans="2:3" customFormat="1" x14ac:dyDescent="0.15">
      <c r="B12627" s="15">
        <v>859</v>
      </c>
      <c r="C12627" s="18" t="str">
        <f>'Genotype script(tagcount)mem_60'!D860</f>
        <v>genotypingdata&lt;- fread("C:/NGS/save/.tagcountmatchindex.csv", col.names = c("0"))</v>
      </c>
    </row>
    <row r="12628" spans="2:3" customFormat="1" x14ac:dyDescent="0.15">
      <c r="B12628" s="15">
        <v>860</v>
      </c>
      <c r="C12628" s="18" t="str">
        <f>'Genotype script(tagcount)mem_60'!D861</f>
        <v>genotypingSum &lt;- cbind(genotypingSum, genotypingdata)</v>
      </c>
    </row>
    <row r="12629" spans="2:3" customFormat="1" x14ac:dyDescent="0.15">
      <c r="B12629" s="15">
        <v>861</v>
      </c>
      <c r="C12629" s="18" t="str">
        <f>'Genotype script(tagcount)mem_60'!D862</f>
        <v>rm(genotypingdata)</v>
      </c>
    </row>
    <row r="12630" spans="2:3" customFormat="1" x14ac:dyDescent="0.15">
      <c r="B12630" s="15">
        <v>862</v>
      </c>
      <c r="C12630" s="18" t="str">
        <f>'Genotype script(tagcount)mem_60'!D863</f>
        <v>genotypingdata &lt;- fread("C:/NGS/save/.tagcount", header=F, col.names=genotype)</v>
      </c>
    </row>
    <row r="12631" spans="2:3" customFormat="1" x14ac:dyDescent="0.15">
      <c r="B12631" s="15">
        <v>863</v>
      </c>
      <c r="C12631" s="18" t="str">
        <f>'Genotype script(tagcount)mem_60'!D864</f>
        <v>system.time(write.csv(genotypingdata[match(genotypingSum$tags, genotypingdata$tags),2], file="C:/NGS/save/.tagcountmatchindex.csv", row.names = F))</v>
      </c>
    </row>
    <row r="12632" spans="2:3" customFormat="1" x14ac:dyDescent="0.15">
      <c r="B12632" s="15">
        <v>864</v>
      </c>
      <c r="C12632" s="18" t="str">
        <f>'Genotype script(tagcount)mem_60'!D865</f>
        <v>genotypingdata&lt;- fread("C:/NGS/save/.tagcountmatchindex.csv", col.names = c("0"))</v>
      </c>
    </row>
    <row r="12633" spans="2:3" customFormat="1" x14ac:dyDescent="0.15">
      <c r="B12633" s="15">
        <v>865</v>
      </c>
      <c r="C12633" s="18" t="str">
        <f>'Genotype script(tagcount)mem_60'!D866</f>
        <v>genotypingSum &lt;- cbind(genotypingSum, genotypingdata)</v>
      </c>
    </row>
    <row r="12634" spans="2:3" customFormat="1" x14ac:dyDescent="0.15">
      <c r="B12634" s="15">
        <v>866</v>
      </c>
      <c r="C12634" s="18" t="str">
        <f>'Genotype script(tagcount)mem_60'!D867</f>
        <v>rm(genotypingdata)</v>
      </c>
    </row>
    <row r="12635" spans="2:3" customFormat="1" x14ac:dyDescent="0.15">
      <c r="B12635" s="15">
        <v>867</v>
      </c>
      <c r="C12635" s="18" t="str">
        <f>'Genotype script(tagcount)mem_60'!D868</f>
        <v>genotypingdata &lt;- fread("C:/NGS/save/.tagcount", header=F, col.names=genotype)</v>
      </c>
    </row>
    <row r="12636" spans="2:3" customFormat="1" x14ac:dyDescent="0.15">
      <c r="B12636" s="15">
        <v>868</v>
      </c>
      <c r="C12636" s="18" t="str">
        <f>'Genotype script(tagcount)mem_60'!D869</f>
        <v>system.time(write.csv(genotypingdata[match(genotypingSum$tags, genotypingdata$tags),2], file="C:/NGS/save/.tagcountmatchindex.csv", row.names = F))</v>
      </c>
    </row>
    <row r="12637" spans="2:3" customFormat="1" x14ac:dyDescent="0.15">
      <c r="B12637" s="15">
        <v>869</v>
      </c>
      <c r="C12637" s="18" t="str">
        <f>'Genotype script(tagcount)mem_60'!D870</f>
        <v>genotypingdata&lt;- fread("C:/NGS/save/.tagcountmatchindex.csv", col.names = c("0"))</v>
      </c>
    </row>
    <row r="12638" spans="2:3" customFormat="1" x14ac:dyDescent="0.15">
      <c r="B12638" s="15">
        <v>870</v>
      </c>
      <c r="C12638" s="18" t="str">
        <f>'Genotype script(tagcount)mem_60'!D871</f>
        <v>genotypingSum &lt;- cbind(genotypingSum, genotypingdata)</v>
      </c>
    </row>
    <row r="12639" spans="2:3" customFormat="1" x14ac:dyDescent="0.15">
      <c r="B12639" s="15">
        <v>871</v>
      </c>
      <c r="C12639" s="18" t="str">
        <f>'Genotype script(tagcount)mem_60'!D872</f>
        <v>rm(genotypingdata)</v>
      </c>
    </row>
    <row r="12640" spans="2:3" customFormat="1" x14ac:dyDescent="0.15">
      <c r="B12640" s="15">
        <v>872</v>
      </c>
      <c r="C12640" s="18" t="str">
        <f>'Genotype script(tagcount)mem_60'!D873</f>
        <v>genotypingdata &lt;- fread("C:/NGS/save/.tagcount", header=F, col.names=genotype)</v>
      </c>
    </row>
    <row r="12641" spans="2:3" customFormat="1" x14ac:dyDescent="0.15">
      <c r="B12641" s="15">
        <v>873</v>
      </c>
      <c r="C12641" s="18" t="str">
        <f>'Genotype script(tagcount)mem_60'!D874</f>
        <v>system.time(write.csv(genotypingdata[match(genotypingSum$tags, genotypingdata$tags),2], file="C:/NGS/save/.tagcountmatchindex.csv", row.names = F))</v>
      </c>
    </row>
    <row r="12642" spans="2:3" customFormat="1" x14ac:dyDescent="0.15">
      <c r="B12642" s="15">
        <v>874</v>
      </c>
      <c r="C12642" s="18" t="str">
        <f>'Genotype script(tagcount)mem_60'!D875</f>
        <v>genotypingdata&lt;- fread("C:/NGS/save/.tagcountmatchindex.csv", col.names = c("0"))</v>
      </c>
    </row>
    <row r="12643" spans="2:3" customFormat="1" x14ac:dyDescent="0.15">
      <c r="B12643" s="15">
        <v>875</v>
      </c>
      <c r="C12643" s="18" t="str">
        <f>'Genotype script(tagcount)mem_60'!D876</f>
        <v>genotypingSum &lt;- cbind(genotypingSum, genotypingdata)</v>
      </c>
    </row>
    <row r="12644" spans="2:3" customFormat="1" x14ac:dyDescent="0.15">
      <c r="B12644" s="15">
        <v>876</v>
      </c>
      <c r="C12644" s="18" t="str">
        <f>'Genotype script(tagcount)mem_60'!D877</f>
        <v>rm(genotypingdata)</v>
      </c>
    </row>
    <row r="12645" spans="2:3" customFormat="1" x14ac:dyDescent="0.15">
      <c r="B12645" s="15">
        <v>877</v>
      </c>
      <c r="C12645" s="18" t="str">
        <f>'Genotype script(tagcount)mem_60'!D878</f>
        <v>genotypingdata &lt;- fread("C:/NGS/save/.tagcount", header=F, col.names=genotype)</v>
      </c>
    </row>
    <row r="12646" spans="2:3" customFormat="1" x14ac:dyDescent="0.15">
      <c r="B12646" s="15">
        <v>878</v>
      </c>
      <c r="C12646" s="18" t="str">
        <f>'Genotype script(tagcount)mem_60'!D879</f>
        <v>system.time(write.csv(genotypingdata[match(genotypingSum$tags, genotypingdata$tags),2], file="C:/NGS/save/.tagcountmatchindex.csv", row.names = F))</v>
      </c>
    </row>
    <row r="12647" spans="2:3" customFormat="1" x14ac:dyDescent="0.15">
      <c r="B12647" s="15">
        <v>879</v>
      </c>
      <c r="C12647" s="18" t="str">
        <f>'Genotype script(tagcount)mem_60'!D880</f>
        <v>genotypingdata&lt;- fread("C:/NGS/save/.tagcountmatchindex.csv", col.names = c("0"))</v>
      </c>
    </row>
    <row r="12648" spans="2:3" customFormat="1" x14ac:dyDescent="0.15">
      <c r="B12648" s="15">
        <v>880</v>
      </c>
      <c r="C12648" s="18" t="str">
        <f>'Genotype script(tagcount)mem_60'!D881</f>
        <v>genotypingSum &lt;- cbind(genotypingSum, genotypingdata)</v>
      </c>
    </row>
    <row r="12649" spans="2:3" customFormat="1" x14ac:dyDescent="0.15">
      <c r="B12649" s="15">
        <v>881</v>
      </c>
      <c r="C12649" s="18" t="str">
        <f>'Genotype script(tagcount)mem_60'!D882</f>
        <v>rm(genotypingdata)</v>
      </c>
    </row>
    <row r="12650" spans="2:3" customFormat="1" x14ac:dyDescent="0.15">
      <c r="B12650" s="15">
        <v>882</v>
      </c>
      <c r="C12650" s="18" t="str">
        <f>'Genotype script(tagcount)mem_60'!D883</f>
        <v>genotypingdata &lt;- fread("C:/NGS/save/.tagcount", header=F, col.names=genotype)</v>
      </c>
    </row>
    <row r="12651" spans="2:3" customFormat="1" x14ac:dyDescent="0.15">
      <c r="B12651" s="15">
        <v>883</v>
      </c>
      <c r="C12651" s="18" t="str">
        <f>'Genotype script(tagcount)mem_60'!D884</f>
        <v>system.time(write.csv(genotypingdata[match(genotypingSum$tags, genotypingdata$tags),2], file="C:/NGS/save/.tagcountmatchindex.csv", row.names = F))</v>
      </c>
    </row>
    <row r="12652" spans="2:3" customFormat="1" x14ac:dyDescent="0.15">
      <c r="B12652" s="15">
        <v>884</v>
      </c>
      <c r="C12652" s="18" t="str">
        <f>'Genotype script(tagcount)mem_60'!D885</f>
        <v>genotypingdata&lt;- fread("C:/NGS/save/.tagcountmatchindex.csv", col.names = c("0"))</v>
      </c>
    </row>
    <row r="12653" spans="2:3" customFormat="1" x14ac:dyDescent="0.15">
      <c r="B12653" s="15">
        <v>885</v>
      </c>
      <c r="C12653" s="18" t="str">
        <f>'Genotype script(tagcount)mem_60'!D886</f>
        <v>genotypingSum &lt;- cbind(genotypingSum, genotypingdata)</v>
      </c>
    </row>
    <row r="12654" spans="2:3" customFormat="1" x14ac:dyDescent="0.15">
      <c r="B12654" s="15">
        <v>886</v>
      </c>
      <c r="C12654" s="18" t="str">
        <f>'Genotype script(tagcount)mem_60'!D887</f>
        <v>rm(genotypingdata)</v>
      </c>
    </row>
    <row r="12655" spans="2:3" customFormat="1" x14ac:dyDescent="0.15">
      <c r="B12655" s="15">
        <v>887</v>
      </c>
      <c r="C12655" s="18" t="str">
        <f>'Genotype script(tagcount)mem_60'!D888</f>
        <v>genotypingdata &lt;- fread("C:/NGS/save/.tagcount", header=F, col.names=genotype)</v>
      </c>
    </row>
    <row r="12656" spans="2:3" customFormat="1" x14ac:dyDescent="0.15">
      <c r="B12656" s="15">
        <v>888</v>
      </c>
      <c r="C12656" s="18" t="str">
        <f>'Genotype script(tagcount)mem_60'!D889</f>
        <v>system.time(write.csv(genotypingdata[match(genotypingSum$tags, genotypingdata$tags),2], file="C:/NGS/save/.tagcountmatchindex.csv", row.names = F))</v>
      </c>
    </row>
    <row r="12657" spans="2:3" customFormat="1" x14ac:dyDescent="0.15">
      <c r="B12657" s="15">
        <v>889</v>
      </c>
      <c r="C12657" s="18" t="str">
        <f>'Genotype script(tagcount)mem_60'!D890</f>
        <v>genotypingdata&lt;- fread("C:/NGS/save/.tagcountmatchindex.csv", col.names = c("0"))</v>
      </c>
    </row>
    <row r="12658" spans="2:3" customFormat="1" x14ac:dyDescent="0.15">
      <c r="B12658" s="15">
        <v>890</v>
      </c>
      <c r="C12658" s="18" t="str">
        <f>'Genotype script(tagcount)mem_60'!D891</f>
        <v>genotypingSum &lt;- cbind(genotypingSum, genotypingdata)</v>
      </c>
    </row>
    <row r="12659" spans="2:3" customFormat="1" x14ac:dyDescent="0.15">
      <c r="B12659" s="15">
        <v>891</v>
      </c>
      <c r="C12659" s="18" t="str">
        <f>'Genotype script(tagcount)mem_60'!D892</f>
        <v>rm(genotypingdata)</v>
      </c>
    </row>
    <row r="12660" spans="2:3" customFormat="1" x14ac:dyDescent="0.15">
      <c r="B12660" s="15">
        <v>892</v>
      </c>
      <c r="C12660" s="18" t="str">
        <f>'Genotype script(tagcount)mem_60'!D893</f>
        <v>genotypingdata &lt;- fread("C:/NGS/save/.tagcount", header=F, col.names=genotype)</v>
      </c>
    </row>
    <row r="12661" spans="2:3" customFormat="1" x14ac:dyDescent="0.15">
      <c r="B12661" s="15">
        <v>893</v>
      </c>
      <c r="C12661" s="18" t="str">
        <f>'Genotype script(tagcount)mem_60'!D894</f>
        <v>system.time(write.csv(genotypingdata[match(genotypingSum$tags, genotypingdata$tags),2], file="C:/NGS/save/.tagcountmatchindex.csv", row.names = F))</v>
      </c>
    </row>
    <row r="12662" spans="2:3" customFormat="1" x14ac:dyDescent="0.15">
      <c r="B12662" s="15">
        <v>894</v>
      </c>
      <c r="C12662" s="18" t="str">
        <f>'Genotype script(tagcount)mem_60'!D895</f>
        <v>genotypingdata&lt;- fread("C:/NGS/save/.tagcountmatchindex.csv", col.names = c("0"))</v>
      </c>
    </row>
    <row r="12663" spans="2:3" customFormat="1" x14ac:dyDescent="0.15">
      <c r="B12663" s="15">
        <v>895</v>
      </c>
      <c r="C12663" s="18" t="str">
        <f>'Genotype script(tagcount)mem_60'!D896</f>
        <v>genotypingSum &lt;- cbind(genotypingSum, genotypingdata)</v>
      </c>
    </row>
    <row r="12664" spans="2:3" customFormat="1" x14ac:dyDescent="0.15">
      <c r="B12664" s="15">
        <v>896</v>
      </c>
      <c r="C12664" s="18" t="str">
        <f>'Genotype script(tagcount)mem_60'!D897</f>
        <v>rm(genotypingdata)</v>
      </c>
    </row>
    <row r="12665" spans="2:3" customFormat="1" x14ac:dyDescent="0.15">
      <c r="B12665" s="15">
        <v>897</v>
      </c>
      <c r="C12665" s="18" t="str">
        <f>'Genotype script(tagcount)mem_60'!D898</f>
        <v>genotypingdata &lt;- fread("C:/NGS/save/.tagcount", header=F, col.names=genotype)</v>
      </c>
    </row>
    <row r="12666" spans="2:3" customFormat="1" x14ac:dyDescent="0.15">
      <c r="B12666" s="15">
        <v>898</v>
      </c>
      <c r="C12666" s="18" t="str">
        <f>'Genotype script(tagcount)mem_60'!D899</f>
        <v>system.time(write.csv(genotypingdata[match(genotypingSum$tags, genotypingdata$tags),2], file="C:/NGS/save/.tagcountmatchindex.csv", row.names = F))</v>
      </c>
    </row>
    <row r="12667" spans="2:3" customFormat="1" x14ac:dyDescent="0.15">
      <c r="B12667" s="15">
        <v>899</v>
      </c>
      <c r="C12667" s="18" t="str">
        <f>'Genotype script(tagcount)mem_60'!D900</f>
        <v>genotypingdata&lt;- fread("C:/NGS/save/.tagcountmatchindex.csv", col.names = c("0"))</v>
      </c>
    </row>
    <row r="12668" spans="2:3" customFormat="1" x14ac:dyDescent="0.15">
      <c r="B12668" s="15">
        <v>900</v>
      </c>
      <c r="C12668" s="18" t="str">
        <f>'Genotype script(tagcount)mem_60'!D901</f>
        <v>genotypingSum &lt;- cbind(genotypingSum, genotypingdata)</v>
      </c>
    </row>
    <row r="12669" spans="2:3" customFormat="1" x14ac:dyDescent="0.15">
      <c r="B12669" s="15">
        <v>901</v>
      </c>
      <c r="C12669" s="18" t="str">
        <f>'Genotype script(tagcount)mem_60'!D902</f>
        <v>rm(genotypingdata)</v>
      </c>
    </row>
    <row r="12670" spans="2:3" customFormat="1" x14ac:dyDescent="0.15">
      <c r="B12670" s="15">
        <v>902</v>
      </c>
      <c r="C12670" s="18" t="str">
        <f>'Genotype script(tagcount)mem_60'!D903</f>
        <v>genotypingdata &lt;- fread("C:/NGS/save/.tagcount", header=F, col.names=genotype)</v>
      </c>
    </row>
    <row r="12671" spans="2:3" customFormat="1" x14ac:dyDescent="0.15">
      <c r="B12671" s="15">
        <v>903</v>
      </c>
      <c r="C12671" s="18" t="str">
        <f>'Genotype script(tagcount)mem_60'!D904</f>
        <v>system.time(write.csv(genotypingdata[match(genotypingSum$tags, genotypingdata$tags),2], file="C:/NGS/save/.tagcountmatchindex.csv", row.names = F))</v>
      </c>
    </row>
    <row r="12672" spans="2:3" customFormat="1" x14ac:dyDescent="0.15">
      <c r="B12672" s="15">
        <v>904</v>
      </c>
      <c r="C12672" s="18" t="str">
        <f>'Genotype script(tagcount)mem_60'!D905</f>
        <v>genotypingdata&lt;- fread("C:/NGS/save/.tagcountmatchindex.csv", col.names = c("0"))</v>
      </c>
    </row>
    <row r="12673" spans="2:3" customFormat="1" x14ac:dyDescent="0.15">
      <c r="B12673" s="15">
        <v>905</v>
      </c>
      <c r="C12673" s="18" t="str">
        <f>'Genotype script(tagcount)mem_60'!D906</f>
        <v>genotypingSum &lt;- cbind(genotypingSum, genotypingdata)</v>
      </c>
    </row>
    <row r="12674" spans="2:3" customFormat="1" x14ac:dyDescent="0.15">
      <c r="B12674" s="15">
        <v>906</v>
      </c>
      <c r="C12674" s="18" t="str">
        <f>'Genotype script(tagcount)mem_60'!D907</f>
        <v>rm(genotypingdata)</v>
      </c>
    </row>
    <row r="12675" spans="2:3" customFormat="1" x14ac:dyDescent="0.15">
      <c r="B12675" s="15">
        <v>907</v>
      </c>
      <c r="C12675" s="18" t="str">
        <f>'Genotype script(tagcount)mem_60'!D908</f>
        <v>genotypingdata &lt;- fread("C:/NGS/save/.tagcount", header=F, col.names=genotype)</v>
      </c>
    </row>
    <row r="12676" spans="2:3" customFormat="1" x14ac:dyDescent="0.15">
      <c r="B12676" s="15">
        <v>908</v>
      </c>
      <c r="C12676" s="18" t="str">
        <f>'Genotype script(tagcount)mem_60'!D909</f>
        <v>system.time(write.csv(genotypingdata[match(genotypingSum$tags, genotypingdata$tags),2], file="C:/NGS/save/.tagcountmatchindex.csv", row.names = F))</v>
      </c>
    </row>
    <row r="12677" spans="2:3" customFormat="1" x14ac:dyDescent="0.15">
      <c r="B12677" s="15">
        <v>909</v>
      </c>
      <c r="C12677" s="18" t="str">
        <f>'Genotype script(tagcount)mem_60'!D910</f>
        <v>genotypingdata&lt;- fread("C:/NGS/save/.tagcountmatchindex.csv", col.names = c("0"))</v>
      </c>
    </row>
    <row r="12678" spans="2:3" customFormat="1" x14ac:dyDescent="0.15">
      <c r="B12678" s="15">
        <v>910</v>
      </c>
      <c r="C12678" s="18" t="str">
        <f>'Genotype script(tagcount)mem_60'!D911</f>
        <v>genotypingSum &lt;- cbind(genotypingSum, genotypingdata)</v>
      </c>
    </row>
    <row r="12679" spans="2:3" customFormat="1" x14ac:dyDescent="0.15">
      <c r="B12679" s="15">
        <v>911</v>
      </c>
      <c r="C12679" s="18" t="str">
        <f>'Genotype script(tagcount)mem_60'!D912</f>
        <v>rm(genotypingdata)</v>
      </c>
    </row>
    <row r="12680" spans="2:3" customFormat="1" x14ac:dyDescent="0.15">
      <c r="B12680" s="15">
        <v>912</v>
      </c>
      <c r="C12680" s="18" t="str">
        <f>'Genotype script(tagcount)mem_60'!D913</f>
        <v>genotypingdata &lt;- fread("C:/NGS/save/.tagcount", header=F, col.names=genotype)</v>
      </c>
    </row>
    <row r="12681" spans="2:3" customFormat="1" x14ac:dyDescent="0.15">
      <c r="B12681" s="15">
        <v>913</v>
      </c>
      <c r="C12681" s="18" t="str">
        <f>'Genotype script(tagcount)mem_60'!D914</f>
        <v>system.time(write.csv(genotypingdata[match(genotypingSum$tags, genotypingdata$tags),2], file="C:/NGS/save/.tagcountmatchindex.csv", row.names = F))</v>
      </c>
    </row>
    <row r="12682" spans="2:3" customFormat="1" x14ac:dyDescent="0.15">
      <c r="B12682" s="15">
        <v>914</v>
      </c>
      <c r="C12682" s="18" t="str">
        <f>'Genotype script(tagcount)mem_60'!D915</f>
        <v>genotypingdata&lt;- fread("C:/NGS/save/.tagcountmatchindex.csv", col.names = c("0"))</v>
      </c>
    </row>
    <row r="12683" spans="2:3" customFormat="1" x14ac:dyDescent="0.15">
      <c r="B12683" s="15">
        <v>915</v>
      </c>
      <c r="C12683" s="18" t="str">
        <f>'Genotype script(tagcount)mem_60'!D916</f>
        <v>genotypingSum &lt;- cbind(genotypingSum, genotypingdata)</v>
      </c>
    </row>
    <row r="12684" spans="2:3" customFormat="1" x14ac:dyDescent="0.15">
      <c r="B12684" s="15">
        <v>916</v>
      </c>
      <c r="C12684" s="18" t="str">
        <f>'Genotype script(tagcount)mem_60'!D917</f>
        <v>rm(genotypingdata)</v>
      </c>
    </row>
    <row r="12685" spans="2:3" customFormat="1" x14ac:dyDescent="0.15">
      <c r="B12685" s="15">
        <v>917</v>
      </c>
      <c r="C12685" s="18" t="str">
        <f>'Genotype script(tagcount)mem_60'!D918</f>
        <v>genotypingdata &lt;- fread("C:/NGS/save/.tagcount", header=F, col.names=genotype)</v>
      </c>
    </row>
    <row r="12686" spans="2:3" customFormat="1" x14ac:dyDescent="0.15">
      <c r="B12686" s="15">
        <v>918</v>
      </c>
      <c r="C12686" s="18" t="str">
        <f>'Genotype script(tagcount)mem_60'!D919</f>
        <v>system.time(write.csv(genotypingdata[match(genotypingSum$tags, genotypingdata$tags),2], file="C:/NGS/save/.tagcountmatchindex.csv", row.names = F))</v>
      </c>
    </row>
    <row r="12687" spans="2:3" customFormat="1" x14ac:dyDescent="0.15">
      <c r="B12687" s="15">
        <v>919</v>
      </c>
      <c r="C12687" s="18" t="str">
        <f>'Genotype script(tagcount)mem_60'!D920</f>
        <v>genotypingdata&lt;- fread("C:/NGS/save/.tagcountmatchindex.csv", col.names = c("0"))</v>
      </c>
    </row>
    <row r="12688" spans="2:3" customFormat="1" x14ac:dyDescent="0.15">
      <c r="B12688" s="15">
        <v>920</v>
      </c>
      <c r="C12688" s="18" t="str">
        <f>'Genotype script(tagcount)mem_60'!D921</f>
        <v>genotypingSum &lt;- cbind(genotypingSum, genotypingdata)</v>
      </c>
    </row>
    <row r="12689" spans="2:3" customFormat="1" x14ac:dyDescent="0.15">
      <c r="B12689" s="15">
        <v>921</v>
      </c>
      <c r="C12689" s="18" t="str">
        <f>'Genotype script(tagcount)mem_60'!D922</f>
        <v>rm(genotypingdata)</v>
      </c>
    </row>
    <row r="12690" spans="2:3" customFormat="1" x14ac:dyDescent="0.15">
      <c r="B12690" s="15">
        <v>922</v>
      </c>
      <c r="C12690" s="18" t="str">
        <f>'Genotype script(tagcount)mem_60'!D923</f>
        <v>genotypingdata &lt;- fread("C:/NGS/save/.tagcount", header=F, col.names=genotype)</v>
      </c>
    </row>
    <row r="12691" spans="2:3" customFormat="1" x14ac:dyDescent="0.15">
      <c r="B12691" s="15">
        <v>923</v>
      </c>
      <c r="C12691" s="18" t="str">
        <f>'Genotype script(tagcount)mem_60'!D924</f>
        <v>system.time(write.csv(genotypingdata[match(genotypingSum$tags, genotypingdata$tags),2], file="C:/NGS/save/.tagcountmatchindex.csv", row.names = F))</v>
      </c>
    </row>
    <row r="12692" spans="2:3" customFormat="1" x14ac:dyDescent="0.15">
      <c r="B12692" s="15">
        <v>924</v>
      </c>
      <c r="C12692" s="18" t="str">
        <f>'Genotype script(tagcount)mem_60'!D925</f>
        <v>genotypingdata&lt;- fread("C:/NGS/save/.tagcountmatchindex.csv", col.names = c("0"))</v>
      </c>
    </row>
    <row r="12693" spans="2:3" customFormat="1" x14ac:dyDescent="0.15">
      <c r="B12693" s="15">
        <v>925</v>
      </c>
      <c r="C12693" s="18" t="str">
        <f>'Genotype script(tagcount)mem_60'!D926</f>
        <v>genotypingSum &lt;- cbind(genotypingSum, genotypingdata)</v>
      </c>
    </row>
    <row r="12694" spans="2:3" customFormat="1" x14ac:dyDescent="0.15">
      <c r="B12694" s="15">
        <v>926</v>
      </c>
      <c r="C12694" s="18" t="str">
        <f>'Genotype script(tagcount)mem_60'!D927</f>
        <v>rm(genotypingdata)</v>
      </c>
    </row>
    <row r="12695" spans="2:3" customFormat="1" x14ac:dyDescent="0.15">
      <c r="B12695" s="15">
        <v>927</v>
      </c>
      <c r="C12695" s="18" t="str">
        <f>'Genotype script(tagcount)mem_60'!D928</f>
        <v>genotypingdata &lt;- fread("C:/NGS/save/.tagcount", header=F, col.names=genotype)</v>
      </c>
    </row>
    <row r="12696" spans="2:3" customFormat="1" x14ac:dyDescent="0.15">
      <c r="B12696" s="15">
        <v>928</v>
      </c>
      <c r="C12696" s="18" t="str">
        <f>'Genotype script(tagcount)mem_60'!D929</f>
        <v>system.time(write.csv(genotypingdata[match(genotypingSum$tags, genotypingdata$tags),2], file="C:/NGS/save/.tagcountmatchindex.csv", row.names = F))</v>
      </c>
    </row>
    <row r="12697" spans="2:3" customFormat="1" x14ac:dyDescent="0.15">
      <c r="B12697" s="15">
        <v>929</v>
      </c>
      <c r="C12697" s="18" t="str">
        <f>'Genotype script(tagcount)mem_60'!D930</f>
        <v>genotypingdata&lt;- fread("C:/NGS/save/.tagcountmatchindex.csv", col.names = c("0"))</v>
      </c>
    </row>
    <row r="12698" spans="2:3" customFormat="1" x14ac:dyDescent="0.15">
      <c r="B12698" s="15">
        <v>930</v>
      </c>
      <c r="C12698" s="18" t="str">
        <f>'Genotype script(tagcount)mem_60'!D931</f>
        <v>genotypingSum &lt;- cbind(genotypingSum, genotypingdata)</v>
      </c>
    </row>
    <row r="12699" spans="2:3" customFormat="1" x14ac:dyDescent="0.15">
      <c r="B12699" s="15">
        <v>931</v>
      </c>
      <c r="C12699" s="18" t="str">
        <f>'Genotype script(tagcount)mem_60'!D932</f>
        <v>rm(genotypingdata)</v>
      </c>
    </row>
    <row r="12700" spans="2:3" customFormat="1" x14ac:dyDescent="0.15">
      <c r="B12700" s="15">
        <v>932</v>
      </c>
      <c r="C12700" s="18" t="str">
        <f>'Genotype script(tagcount)mem_60'!D933</f>
        <v>genotypingdata &lt;- fread("C:/NGS/save/.tagcount", header=F, col.names=genotype)</v>
      </c>
    </row>
    <row r="12701" spans="2:3" customFormat="1" x14ac:dyDescent="0.15">
      <c r="B12701" s="15">
        <v>933</v>
      </c>
      <c r="C12701" s="18" t="str">
        <f>'Genotype script(tagcount)mem_60'!D934</f>
        <v>system.time(write.csv(genotypingdata[match(genotypingSum$tags, genotypingdata$tags),2], file="C:/NGS/save/.tagcountmatchindex.csv", row.names = F))</v>
      </c>
    </row>
    <row r="12702" spans="2:3" customFormat="1" x14ac:dyDescent="0.15">
      <c r="B12702" s="15">
        <v>934</v>
      </c>
      <c r="C12702" s="18" t="str">
        <f>'Genotype script(tagcount)mem_60'!D935</f>
        <v>genotypingdata&lt;- fread("C:/NGS/save/.tagcountmatchindex.csv", col.names = c("0"))</v>
      </c>
    </row>
    <row r="12703" spans="2:3" customFormat="1" x14ac:dyDescent="0.15">
      <c r="B12703" s="15">
        <v>935</v>
      </c>
      <c r="C12703" s="18" t="str">
        <f>'Genotype script(tagcount)mem_60'!D936</f>
        <v>genotypingSum &lt;- cbind(genotypingSum, genotypingdata)</v>
      </c>
    </row>
    <row r="12704" spans="2:3" customFormat="1" x14ac:dyDescent="0.15">
      <c r="B12704" s="15">
        <v>936</v>
      </c>
      <c r="C12704" s="18" t="str">
        <f>'Genotype script(tagcount)mem_60'!D937</f>
        <v>rm(genotypingdata)</v>
      </c>
    </row>
    <row r="12705" spans="2:3" customFormat="1" x14ac:dyDescent="0.15">
      <c r="B12705" s="15">
        <v>937</v>
      </c>
      <c r="C12705" s="18" t="str">
        <f>'Genotype script(tagcount)mem_60'!D938</f>
        <v>genotypingdata &lt;- fread("C:/NGS/save/.tagcount", header=F, col.names=genotype)</v>
      </c>
    </row>
    <row r="12706" spans="2:3" customFormat="1" x14ac:dyDescent="0.15">
      <c r="B12706" s="15">
        <v>938</v>
      </c>
      <c r="C12706" s="18" t="str">
        <f>'Genotype script(tagcount)mem_60'!D939</f>
        <v>system.time(write.csv(genotypingdata[match(genotypingSum$tags, genotypingdata$tags),2], file="C:/NGS/save/.tagcountmatchindex.csv", row.names = F))</v>
      </c>
    </row>
    <row r="12707" spans="2:3" customFormat="1" x14ac:dyDescent="0.15">
      <c r="B12707" s="15">
        <v>939</v>
      </c>
      <c r="C12707" s="18" t="str">
        <f>'Genotype script(tagcount)mem_60'!D940</f>
        <v>genotypingdata&lt;- fread("C:/NGS/save/.tagcountmatchindex.csv", col.names = c("0"))</v>
      </c>
    </row>
    <row r="12708" spans="2:3" customFormat="1" x14ac:dyDescent="0.15">
      <c r="B12708" s="15">
        <v>940</v>
      </c>
      <c r="C12708" s="18" t="str">
        <f>'Genotype script(tagcount)mem_60'!D941</f>
        <v>genotypingSum &lt;- cbind(genotypingSum, genotypingdata)</v>
      </c>
    </row>
    <row r="12709" spans="2:3" customFormat="1" x14ac:dyDescent="0.15">
      <c r="B12709" s="15">
        <v>941</v>
      </c>
      <c r="C12709" s="18" t="str">
        <f>'Genotype script(tagcount)mem_60'!D942</f>
        <v>rm(genotypingdata)</v>
      </c>
    </row>
    <row r="12710" spans="2:3" customFormat="1" x14ac:dyDescent="0.15">
      <c r="B12710" s="15">
        <v>942</v>
      </c>
      <c r="C12710" s="18" t="str">
        <f>'Genotype script(tagcount)mem_60'!D943</f>
        <v>genotypingdata &lt;- fread("C:/NGS/save/.tagcount", header=F, col.names=genotype)</v>
      </c>
    </row>
    <row r="12711" spans="2:3" customFormat="1" x14ac:dyDescent="0.15">
      <c r="B12711" s="15">
        <v>943</v>
      </c>
      <c r="C12711" s="18" t="str">
        <f>'Genotype script(tagcount)mem_60'!D944</f>
        <v>system.time(write.csv(genotypingdata[match(genotypingSum$tags, genotypingdata$tags),2], file="C:/NGS/save/.tagcountmatchindex.csv", row.names = F))</v>
      </c>
    </row>
    <row r="12712" spans="2:3" customFormat="1" x14ac:dyDescent="0.15">
      <c r="B12712" s="15">
        <v>944</v>
      </c>
      <c r="C12712" s="18" t="str">
        <f>'Genotype script(tagcount)mem_60'!D945</f>
        <v>genotypingdata&lt;- fread("C:/NGS/save/.tagcountmatchindex.csv", col.names = c("0"))</v>
      </c>
    </row>
    <row r="12713" spans="2:3" customFormat="1" x14ac:dyDescent="0.15">
      <c r="B12713" s="15">
        <v>945</v>
      </c>
      <c r="C12713" s="18" t="str">
        <f>'Genotype script(tagcount)mem_60'!D946</f>
        <v>genotypingSum &lt;- cbind(genotypingSum, genotypingdata)</v>
      </c>
    </row>
    <row r="12714" spans="2:3" customFormat="1" x14ac:dyDescent="0.15">
      <c r="B12714" s="15">
        <v>946</v>
      </c>
      <c r="C12714" s="18" t="str">
        <f>'Genotype script(tagcount)mem_60'!D947</f>
        <v>rm(genotypingdata)</v>
      </c>
    </row>
    <row r="12715" spans="2:3" customFormat="1" x14ac:dyDescent="0.15">
      <c r="B12715" s="15">
        <v>947</v>
      </c>
      <c r="C12715" s="18" t="str">
        <f>'Genotype script(tagcount)mem_60'!D948</f>
        <v>genotypingdata &lt;- fread("C:/NGS/save/.tagcount", header=F, col.names=genotype)</v>
      </c>
    </row>
    <row r="12716" spans="2:3" customFormat="1" x14ac:dyDescent="0.15">
      <c r="B12716" s="15">
        <v>948</v>
      </c>
      <c r="C12716" s="18" t="str">
        <f>'Genotype script(tagcount)mem_60'!D949</f>
        <v>system.time(write.csv(genotypingdata[match(genotypingSum$tags, genotypingdata$tags),2], file="C:/NGS/save/.tagcountmatchindex.csv", row.names = F))</v>
      </c>
    </row>
    <row r="12717" spans="2:3" customFormat="1" x14ac:dyDescent="0.15">
      <c r="B12717" s="15">
        <v>949</v>
      </c>
      <c r="C12717" s="18" t="str">
        <f>'Genotype script(tagcount)mem_60'!D950</f>
        <v>genotypingdata&lt;- fread("C:/NGS/save/.tagcountmatchindex.csv", col.names = c("0"))</v>
      </c>
    </row>
    <row r="12718" spans="2:3" customFormat="1" x14ac:dyDescent="0.15">
      <c r="B12718" s="15">
        <v>950</v>
      </c>
      <c r="C12718" s="18" t="str">
        <f>'Genotype script(tagcount)mem_60'!D951</f>
        <v>genotypingSum &lt;- cbind(genotypingSum, genotypingdata)</v>
      </c>
    </row>
    <row r="12719" spans="2:3" customFormat="1" x14ac:dyDescent="0.15">
      <c r="B12719" s="15">
        <v>951</v>
      </c>
      <c r="C12719" s="18" t="str">
        <f>'Genotype script(tagcount)mem_60'!D952</f>
        <v>rm(genotypingdata)</v>
      </c>
    </row>
    <row r="12720" spans="2:3" customFormat="1" x14ac:dyDescent="0.15">
      <c r="B12720" s="15">
        <v>952</v>
      </c>
      <c r="C12720" s="18" t="str">
        <f>'Genotype script(tagcount)mem_60'!D953</f>
        <v>genotypingdata &lt;- fread("C:/NGS/save/.tagcount", header=F, col.names=genotype)</v>
      </c>
    </row>
    <row r="12721" spans="2:3" customFormat="1" x14ac:dyDescent="0.15">
      <c r="B12721" s="15">
        <v>953</v>
      </c>
      <c r="C12721" s="18" t="str">
        <f>'Genotype script(tagcount)mem_60'!D954</f>
        <v>system.time(write.csv(genotypingdata[match(genotypingSum$tags, genotypingdata$tags),2], file="C:/NGS/save/.tagcountmatchindex.csv", row.names = F))</v>
      </c>
    </row>
    <row r="12722" spans="2:3" customFormat="1" x14ac:dyDescent="0.15">
      <c r="B12722" s="15">
        <v>954</v>
      </c>
      <c r="C12722" s="18" t="str">
        <f>'Genotype script(tagcount)mem_60'!D955</f>
        <v>genotypingdata&lt;- fread("C:/NGS/save/.tagcountmatchindex.csv", col.names = c("0"))</v>
      </c>
    </row>
    <row r="12723" spans="2:3" customFormat="1" x14ac:dyDescent="0.15">
      <c r="B12723" s="15">
        <v>955</v>
      </c>
      <c r="C12723" s="18" t="str">
        <f>'Genotype script(tagcount)mem_60'!D956</f>
        <v>genotypingSum &lt;- cbind(genotypingSum, genotypingdata)</v>
      </c>
    </row>
    <row r="12724" spans="2:3" customFormat="1" x14ac:dyDescent="0.15">
      <c r="B12724" s="15">
        <v>956</v>
      </c>
      <c r="C12724" s="18" t="str">
        <f>'Genotype script(tagcount)mem_60'!D957</f>
        <v>rm(genotypingdata)</v>
      </c>
    </row>
    <row r="12725" spans="2:3" customFormat="1" x14ac:dyDescent="0.15">
      <c r="B12725" s="15">
        <v>957</v>
      </c>
      <c r="C12725" s="18" t="str">
        <f>'Genotype script(tagcount)mem_60'!D958</f>
        <v>genotypingdata &lt;- fread("C:/NGS/save/.tagcount", header=F, col.names=genotype)</v>
      </c>
    </row>
    <row r="12726" spans="2:3" customFormat="1" x14ac:dyDescent="0.15">
      <c r="B12726" s="15">
        <v>958</v>
      </c>
      <c r="C12726" s="18" t="str">
        <f>'Genotype script(tagcount)mem_60'!D959</f>
        <v>system.time(write.csv(genotypingdata[match(genotypingSum$tags, genotypingdata$tags),2], file="C:/NGS/save/.tagcountmatchindex.csv", row.names = F))</v>
      </c>
    </row>
    <row r="12727" spans="2:3" customFormat="1" x14ac:dyDescent="0.15">
      <c r="B12727" s="15">
        <v>959</v>
      </c>
      <c r="C12727" s="18" t="str">
        <f>'Genotype script(tagcount)mem_60'!D960</f>
        <v>genotypingdata&lt;- fread("C:/NGS/save/.tagcountmatchindex.csv", col.names = c("0"))</v>
      </c>
    </row>
    <row r="12728" spans="2:3" customFormat="1" x14ac:dyDescent="0.15">
      <c r="B12728" s="15">
        <v>960</v>
      </c>
      <c r="C12728" s="18" t="str">
        <f>'Genotype script(tagcount)mem_60'!D961</f>
        <v>genotypingSum &lt;- cbind(genotypingSum, genotypingdata)</v>
      </c>
    </row>
    <row r="12729" spans="2:3" customFormat="1" x14ac:dyDescent="0.15">
      <c r="B12729" s="15">
        <v>961</v>
      </c>
      <c r="C12729" s="18" t="str">
        <f>'Genotype script(tagcount)mem_60'!D962</f>
        <v>rm(genotypingdata)</v>
      </c>
    </row>
    <row r="12730" spans="2:3" customFormat="1" x14ac:dyDescent="0.15">
      <c r="B12730" s="15">
        <v>962</v>
      </c>
      <c r="C12730" s="18" t="str">
        <f>'Genotype script(tagcount)mem_60'!D963</f>
        <v>genotypingdata &lt;- fread("C:/NGS/save/.tagcount", header=F, col.names=genotype)</v>
      </c>
    </row>
    <row r="12731" spans="2:3" customFormat="1" x14ac:dyDescent="0.15">
      <c r="B12731" s="15">
        <v>963</v>
      </c>
      <c r="C12731" s="18" t="str">
        <f>'Genotype script(tagcount)mem_60'!D964</f>
        <v>system.time(write.csv(genotypingdata[match(genotypingSum$tags, genotypingdata$tags),2], file="C:/NGS/save/.tagcountmatchindex.csv", row.names = F))</v>
      </c>
    </row>
    <row r="12732" spans="2:3" customFormat="1" x14ac:dyDescent="0.15">
      <c r="B12732" s="15">
        <v>964</v>
      </c>
      <c r="C12732" s="18" t="str">
        <f>'Genotype script(tagcount)mem_60'!D965</f>
        <v>genotypingdata&lt;- fread("C:/NGS/save/.tagcountmatchindex.csv", col.names = c("0"))</v>
      </c>
    </row>
    <row r="12733" spans="2:3" customFormat="1" x14ac:dyDescent="0.15">
      <c r="B12733" s="15">
        <v>965</v>
      </c>
      <c r="C12733" s="18" t="str">
        <f>'Genotype script(tagcount)mem_60'!D966</f>
        <v>genotypingSum &lt;- cbind(genotypingSum, genotypingdata)</v>
      </c>
    </row>
    <row r="12734" spans="2:3" customFormat="1" x14ac:dyDescent="0.15">
      <c r="B12734" s="15">
        <v>966</v>
      </c>
      <c r="C12734" s="18" t="str">
        <f>'Genotype script(tagcount)mem_60'!D967</f>
        <v>rm(genotypingdata)</v>
      </c>
    </row>
    <row r="12735" spans="2:3" customFormat="1" x14ac:dyDescent="0.15">
      <c r="B12735" s="15">
        <v>967</v>
      </c>
      <c r="C12735" s="18" t="str">
        <f>'Genotype script(tagcount)mem_60'!D968</f>
        <v>genotypingdata &lt;- fread("C:/NGS/save/.tagcount", header=F, col.names=genotype)</v>
      </c>
    </row>
    <row r="12736" spans="2:3" customFormat="1" x14ac:dyDescent="0.15">
      <c r="B12736" s="15">
        <v>968</v>
      </c>
      <c r="C12736" s="18" t="str">
        <f>'Genotype script(tagcount)mem_60'!D969</f>
        <v>system.time(write.csv(genotypingdata[match(genotypingSum$tags, genotypingdata$tags),2], file="C:/NGS/save/.tagcountmatchindex.csv", row.names = F))</v>
      </c>
    </row>
    <row r="12737" spans="2:3" customFormat="1" x14ac:dyDescent="0.15">
      <c r="B12737" s="15">
        <v>969</v>
      </c>
      <c r="C12737" s="18" t="str">
        <f>'Genotype script(tagcount)mem_60'!D970</f>
        <v>genotypingdata&lt;- fread("C:/NGS/save/.tagcountmatchindex.csv", col.names = c("0"))</v>
      </c>
    </row>
    <row r="12738" spans="2:3" customFormat="1" x14ac:dyDescent="0.15">
      <c r="B12738" s="15">
        <v>970</v>
      </c>
      <c r="C12738" s="18" t="str">
        <f>'Genotype script(tagcount)mem_60'!D971</f>
        <v>genotypingSum &lt;- cbind(genotypingSum, genotypingdata)</v>
      </c>
    </row>
    <row r="12739" spans="2:3" customFormat="1" x14ac:dyDescent="0.15">
      <c r="B12739" s="15">
        <v>971</v>
      </c>
      <c r="C12739" s="18" t="str">
        <f>'Genotype script(tagcount)mem_60'!D972</f>
        <v>rm(genotypingdata)</v>
      </c>
    </row>
    <row r="12740" spans="2:3" customFormat="1" x14ac:dyDescent="0.15">
      <c r="B12740" s="15">
        <v>972</v>
      </c>
      <c r="C12740" s="18" t="str">
        <f>'Genotype script(tagcount)mem_60'!D973</f>
        <v>genotypingdata &lt;- fread("C:/NGS/save/.tagcount", header=F, col.names=genotype)</v>
      </c>
    </row>
    <row r="12741" spans="2:3" customFormat="1" x14ac:dyDescent="0.15">
      <c r="B12741" s="15">
        <v>973</v>
      </c>
      <c r="C12741" s="18" t="str">
        <f>'Genotype script(tagcount)mem_60'!D974</f>
        <v>system.time(write.csv(genotypingdata[match(genotypingSum$tags, genotypingdata$tags),2], file="C:/NGS/save/.tagcountmatchindex.csv", row.names = F))</v>
      </c>
    </row>
    <row r="12742" spans="2:3" customFormat="1" x14ac:dyDescent="0.15">
      <c r="B12742" s="15">
        <v>974</v>
      </c>
      <c r="C12742" s="18" t="str">
        <f>'Genotype script(tagcount)mem_60'!D975</f>
        <v>genotypingdata&lt;- fread("C:/NGS/save/.tagcountmatchindex.csv", col.names = c("0"))</v>
      </c>
    </row>
    <row r="12743" spans="2:3" customFormat="1" x14ac:dyDescent="0.15">
      <c r="B12743" s="15">
        <v>975</v>
      </c>
      <c r="C12743" s="18" t="str">
        <f>'Genotype script(tagcount)mem_60'!D976</f>
        <v>genotypingSum &lt;- cbind(genotypingSum, genotypingdata)</v>
      </c>
    </row>
    <row r="12744" spans="2:3" customFormat="1" x14ac:dyDescent="0.15">
      <c r="B12744" s="15">
        <v>976</v>
      </c>
      <c r="C12744" s="18" t="str">
        <f>'Genotype script(tagcount)mem_60'!D977</f>
        <v>rm(genotypingdata)</v>
      </c>
    </row>
    <row r="12745" spans="2:3" customFormat="1" x14ac:dyDescent="0.15">
      <c r="B12745" s="15">
        <v>977</v>
      </c>
      <c r="C12745" s="18" t="str">
        <f>'Genotype script(tagcount)mem_60'!D978</f>
        <v>genotypingdata &lt;- fread("C:/NGS/save/.tagcount", header=F, col.names=genotype)</v>
      </c>
    </row>
    <row r="12746" spans="2:3" customFormat="1" x14ac:dyDescent="0.15">
      <c r="B12746" s="15">
        <v>978</v>
      </c>
      <c r="C12746" s="18" t="str">
        <f>'Genotype script(tagcount)mem_60'!D979</f>
        <v>system.time(write.csv(genotypingdata[match(genotypingSum$tags, genotypingdata$tags),2], file="C:/NGS/save/.tagcountmatchindex.csv", row.names = F))</v>
      </c>
    </row>
    <row r="12747" spans="2:3" customFormat="1" x14ac:dyDescent="0.15">
      <c r="B12747" s="15">
        <v>979</v>
      </c>
      <c r="C12747" s="18" t="str">
        <f>'Genotype script(tagcount)mem_60'!D980</f>
        <v>genotypingdata&lt;- fread("C:/NGS/save/.tagcountmatchindex.csv", col.names = c("0"))</v>
      </c>
    </row>
    <row r="12748" spans="2:3" customFormat="1" x14ac:dyDescent="0.15">
      <c r="B12748" s="15">
        <v>980</v>
      </c>
      <c r="C12748" s="18" t="str">
        <f>'Genotype script(tagcount)mem_60'!D981</f>
        <v>genotypingSum &lt;- cbind(genotypingSum, genotypingdata)</v>
      </c>
    </row>
    <row r="12749" spans="2:3" customFormat="1" x14ac:dyDescent="0.15">
      <c r="B12749" s="15">
        <v>981</v>
      </c>
      <c r="C12749" s="18" t="str">
        <f>'Genotype script(tagcount)mem_60'!D982</f>
        <v>rm(genotypingdata)</v>
      </c>
    </row>
    <row r="12750" spans="2:3" customFormat="1" x14ac:dyDescent="0.15">
      <c r="B12750" s="15">
        <v>982</v>
      </c>
      <c r="C12750" s="18" t="str">
        <f>'Genotype script(tagcount)mem_60'!D983</f>
        <v>genotypingdata &lt;- fread("C:/NGS/save/.tagcount", header=F, col.names=genotype)</v>
      </c>
    </row>
    <row r="12751" spans="2:3" customFormat="1" x14ac:dyDescent="0.15">
      <c r="B12751" s="15">
        <v>983</v>
      </c>
      <c r="C12751" s="18" t="str">
        <f>'Genotype script(tagcount)mem_60'!D984</f>
        <v>system.time(write.csv(genotypingdata[match(genotypingSum$tags, genotypingdata$tags),2], file="C:/NGS/save/.tagcountmatchindex.csv", row.names = F))</v>
      </c>
    </row>
    <row r="12752" spans="2:3" customFormat="1" x14ac:dyDescent="0.15">
      <c r="B12752" s="15">
        <v>984</v>
      </c>
      <c r="C12752" s="18" t="str">
        <f>'Genotype script(tagcount)mem_60'!D985</f>
        <v>genotypingdata&lt;- fread("C:/NGS/save/.tagcountmatchindex.csv", col.names = c("0"))</v>
      </c>
    </row>
    <row r="12753" spans="2:3" customFormat="1" x14ac:dyDescent="0.15">
      <c r="B12753" s="15">
        <v>985</v>
      </c>
      <c r="C12753" s="18" t="str">
        <f>'Genotype script(tagcount)mem_60'!D986</f>
        <v>genotypingSum &lt;- cbind(genotypingSum, genotypingdata)</v>
      </c>
    </row>
    <row r="12754" spans="2:3" customFormat="1" x14ac:dyDescent="0.15">
      <c r="B12754" s="15">
        <v>986</v>
      </c>
      <c r="C12754" s="18" t="str">
        <f>'Genotype script(tagcount)mem_60'!D987</f>
        <v>rm(genotypingdata)</v>
      </c>
    </row>
    <row r="12755" spans="2:3" customFormat="1" x14ac:dyDescent="0.15">
      <c r="B12755" s="15">
        <v>987</v>
      </c>
      <c r="C12755" s="18" t="str">
        <f>'Genotype script(tagcount)mem_60'!D988</f>
        <v>genotypingdata &lt;- fread("C:/NGS/save/.tagcount", header=F, col.names=genotype)</v>
      </c>
    </row>
    <row r="12756" spans="2:3" customFormat="1" x14ac:dyDescent="0.15">
      <c r="B12756" s="15">
        <v>988</v>
      </c>
      <c r="C12756" s="18" t="str">
        <f>'Genotype script(tagcount)mem_60'!D989</f>
        <v>system.time(write.csv(genotypingdata[match(genotypingSum$tags, genotypingdata$tags),2], file="C:/NGS/save/.tagcountmatchindex.csv", row.names = F))</v>
      </c>
    </row>
    <row r="12757" spans="2:3" customFormat="1" x14ac:dyDescent="0.15">
      <c r="B12757" s="15">
        <v>989</v>
      </c>
      <c r="C12757" s="18" t="str">
        <f>'Genotype script(tagcount)mem_60'!D990</f>
        <v>genotypingdata&lt;- fread("C:/NGS/save/.tagcountmatchindex.csv", col.names = c("0"))</v>
      </c>
    </row>
    <row r="12758" spans="2:3" customFormat="1" x14ac:dyDescent="0.15">
      <c r="B12758" s="15">
        <v>990</v>
      </c>
      <c r="C12758" s="18" t="str">
        <f>'Genotype script(tagcount)mem_60'!D991</f>
        <v>genotypingSum &lt;- cbind(genotypingSum, genotypingdata)</v>
      </c>
    </row>
    <row r="12759" spans="2:3" customFormat="1" x14ac:dyDescent="0.15">
      <c r="B12759" s="15">
        <v>991</v>
      </c>
      <c r="C12759" s="18" t="str">
        <f>'Genotype script(tagcount)mem_60'!D992</f>
        <v>rm(genotypingdata)</v>
      </c>
    </row>
    <row r="12760" spans="2:3" customFormat="1" x14ac:dyDescent="0.15">
      <c r="B12760" s="15">
        <v>992</v>
      </c>
      <c r="C12760" s="18" t="str">
        <f>'Genotype script(tagcount)mem_60'!D993</f>
        <v>genotypingdata &lt;- fread("C:/NGS/save/.tagcount", header=F, col.names=genotype)</v>
      </c>
    </row>
    <row r="12761" spans="2:3" customFormat="1" x14ac:dyDescent="0.15">
      <c r="B12761" s="15">
        <v>993</v>
      </c>
      <c r="C12761" s="18" t="str">
        <f>'Genotype script(tagcount)mem_60'!D994</f>
        <v>system.time(write.csv(genotypingdata[match(genotypingSum$tags, genotypingdata$tags),2], file="C:/NGS/save/.tagcountmatchindex.csv", row.names = F))</v>
      </c>
    </row>
    <row r="12762" spans="2:3" customFormat="1" x14ac:dyDescent="0.15">
      <c r="B12762" s="15">
        <v>994</v>
      </c>
      <c r="C12762" s="18" t="str">
        <f>'Genotype script(tagcount)mem_60'!D995</f>
        <v>genotypingdata&lt;- fread("C:/NGS/save/.tagcountmatchindex.csv", col.names = c("0"))</v>
      </c>
    </row>
    <row r="12763" spans="2:3" customFormat="1" x14ac:dyDescent="0.15">
      <c r="B12763" s="15">
        <v>995</v>
      </c>
      <c r="C12763" s="18" t="str">
        <f>'Genotype script(tagcount)mem_60'!D996</f>
        <v>genotypingSum &lt;- cbind(genotypingSum, genotypingdata)</v>
      </c>
    </row>
    <row r="12764" spans="2:3" customFormat="1" x14ac:dyDescent="0.15">
      <c r="B12764" s="15">
        <v>996</v>
      </c>
      <c r="C12764" s="18" t="str">
        <f>'Genotype script(tagcount)mem_60'!D997</f>
        <v>rm(genotypingdata)</v>
      </c>
    </row>
    <row r="12765" spans="2:3" customFormat="1" x14ac:dyDescent="0.15">
      <c r="B12765" s="15">
        <v>997</v>
      </c>
      <c r="C12765" s="18" t="str">
        <f>'Genotype script(tagcount)mem_60'!D998</f>
        <v>genotypingdata &lt;- fread("C:/NGS/save/.tagcount", header=F, col.names=genotype)</v>
      </c>
    </row>
    <row r="12766" spans="2:3" customFormat="1" x14ac:dyDescent="0.15">
      <c r="B12766" s="15">
        <v>998</v>
      </c>
      <c r="C12766" s="18" t="str">
        <f>'Genotype script(tagcount)mem_60'!D999</f>
        <v>system.time(write.csv(genotypingdata[match(genotypingSum$tags, genotypingdata$tags),2], file="C:/NGS/save/.tagcountmatchindex.csv", row.names = F))</v>
      </c>
    </row>
    <row r="12767" spans="2:3" customFormat="1" x14ac:dyDescent="0.15">
      <c r="B12767" s="15">
        <v>999</v>
      </c>
      <c r="C12767" s="18" t="str">
        <f>'Genotype script(tagcount)mem_60'!D1000</f>
        <v>genotypingdata&lt;- fread("C:/NGS/save/.tagcountmatchindex.csv", col.names = c("0"))</v>
      </c>
    </row>
    <row r="12768" spans="2:3" customFormat="1" x14ac:dyDescent="0.15">
      <c r="B12768" s="15">
        <v>1000</v>
      </c>
      <c r="C12768" s="18" t="str">
        <f>'Genotype script(tagcount)mem_60'!D1001</f>
        <v>genotypingSum &lt;- cbind(genotypingSum, genotypingdata)</v>
      </c>
    </row>
    <row r="12769" spans="2:3" customFormat="1" x14ac:dyDescent="0.15">
      <c r="B12769" s="15">
        <v>1001</v>
      </c>
      <c r="C12769" s="18" t="str">
        <f>'Genotype script(tagcount)mem_60'!D1002</f>
        <v>rm(genotypingdata)</v>
      </c>
    </row>
    <row r="12770" spans="2:3" customFormat="1" x14ac:dyDescent="0.15">
      <c r="B12770" s="15">
        <v>1002</v>
      </c>
      <c r="C12770" s="18" t="str">
        <f>'Genotype script(tagcount)mem_60'!D1003</f>
        <v>genotypingdata &lt;- fread("C:/NGS/save/.tagcount", header=F, col.names=genotype)</v>
      </c>
    </row>
    <row r="12771" spans="2:3" customFormat="1" x14ac:dyDescent="0.15">
      <c r="B12771" s="15">
        <v>1003</v>
      </c>
      <c r="C12771" s="18" t="str">
        <f>'Genotype script(tagcount)mem_60'!D1004</f>
        <v>system.time(write.csv(genotypingdata[match(genotypingSum$tags, genotypingdata$tags),2], file="C:/NGS/save/.tagcountmatchindex.csv", row.names = F))</v>
      </c>
    </row>
    <row r="12772" spans="2:3" customFormat="1" x14ac:dyDescent="0.15">
      <c r="B12772" s="15">
        <v>1004</v>
      </c>
      <c r="C12772" s="18" t="str">
        <f>'Genotype script(tagcount)mem_60'!D1005</f>
        <v>genotypingdata&lt;- fread("C:/NGS/save/.tagcountmatchindex.csv", col.names = c("0"))</v>
      </c>
    </row>
    <row r="12773" spans="2:3" customFormat="1" x14ac:dyDescent="0.15">
      <c r="B12773" s="15">
        <v>1005</v>
      </c>
      <c r="C12773" s="18" t="str">
        <f>'Genotype script(tagcount)mem_60'!D1006</f>
        <v>genotypingSum &lt;- cbind(genotypingSum, genotypingdata)</v>
      </c>
    </row>
    <row r="12774" spans="2:3" customFormat="1" x14ac:dyDescent="0.15">
      <c r="B12774" s="15">
        <v>1006</v>
      </c>
      <c r="C12774" s="18" t="str">
        <f>'Genotype script(tagcount)mem_60'!D1007</f>
        <v>rm(genotypingdata)</v>
      </c>
    </row>
    <row r="12775" spans="2:3" customFormat="1" x14ac:dyDescent="0.15">
      <c r="B12775" s="15">
        <v>1007</v>
      </c>
      <c r="C12775" s="18" t="str">
        <f>'Genotype script(tagcount)mem_60'!D1008</f>
        <v>genotypingdata &lt;- fread("C:/NGS/save/.tagcount", header=F, col.names=genotype)</v>
      </c>
    </row>
    <row r="12776" spans="2:3" customFormat="1" x14ac:dyDescent="0.15">
      <c r="B12776" s="15">
        <v>1008</v>
      </c>
      <c r="C12776" s="18" t="str">
        <f>'Genotype script(tagcount)mem_60'!D1009</f>
        <v>system.time(write.csv(genotypingdata[match(genotypingSum$tags, genotypingdata$tags),2], file="C:/NGS/save/.tagcountmatchindex.csv", row.names = F))</v>
      </c>
    </row>
    <row r="12777" spans="2:3" customFormat="1" x14ac:dyDescent="0.15">
      <c r="B12777" s="15">
        <v>1009</v>
      </c>
      <c r="C12777" s="18" t="str">
        <f>'Genotype script(tagcount)mem_60'!D1010</f>
        <v>genotypingdata&lt;- fread("C:/NGS/save/.tagcountmatchindex.csv", col.names = c("0"))</v>
      </c>
    </row>
    <row r="12778" spans="2:3" customFormat="1" x14ac:dyDescent="0.15">
      <c r="B12778" s="15">
        <v>1010</v>
      </c>
      <c r="C12778" s="18" t="str">
        <f>'Genotype script(tagcount)mem_60'!D1011</f>
        <v>genotypingSum &lt;- cbind(genotypingSum, genotypingdata)</v>
      </c>
    </row>
    <row r="12779" spans="2:3" customFormat="1" x14ac:dyDescent="0.15">
      <c r="B12779" s="15">
        <v>1011</v>
      </c>
      <c r="C12779" s="18" t="str">
        <f>'Genotype script(tagcount)mem_60'!D1012</f>
        <v>rm(genotypingdata)</v>
      </c>
    </row>
    <row r="12780" spans="2:3" customFormat="1" x14ac:dyDescent="0.15">
      <c r="B12780" s="15">
        <v>1012</v>
      </c>
      <c r="C12780" s="18" t="str">
        <f>'Genotype script(tagcount)mem_60'!D1013</f>
        <v>genotypingdata &lt;- fread("C:/NGS/save/.tagcount", header=F, col.names=genotype)</v>
      </c>
    </row>
    <row r="12781" spans="2:3" customFormat="1" x14ac:dyDescent="0.15">
      <c r="B12781" s="15">
        <v>1013</v>
      </c>
      <c r="C12781" s="18" t="str">
        <f>'Genotype script(tagcount)mem_60'!D1014</f>
        <v>system.time(write.csv(genotypingdata[match(genotypingSum$tags, genotypingdata$tags),2], file="C:/NGS/save/.tagcountmatchindex.csv", row.names = F))</v>
      </c>
    </row>
    <row r="12782" spans="2:3" customFormat="1" x14ac:dyDescent="0.15">
      <c r="B12782" s="15">
        <v>1014</v>
      </c>
      <c r="C12782" s="18" t="str">
        <f>'Genotype script(tagcount)mem_60'!D1015</f>
        <v>genotypingdata&lt;- fread("C:/NGS/save/.tagcountmatchindex.csv", col.names = c("0"))</v>
      </c>
    </row>
    <row r="12783" spans="2:3" customFormat="1" x14ac:dyDescent="0.15">
      <c r="B12783" s="15">
        <v>1015</v>
      </c>
      <c r="C12783" s="18" t="str">
        <f>'Genotype script(tagcount)mem_60'!D1016</f>
        <v>genotypingSum &lt;- cbind(genotypingSum, genotypingdata)</v>
      </c>
    </row>
    <row r="12784" spans="2:3" customFormat="1" x14ac:dyDescent="0.15">
      <c r="B12784" s="15">
        <v>1016</v>
      </c>
      <c r="C12784" s="18" t="str">
        <f>'Genotype script(tagcount)mem_60'!D1017</f>
        <v>rm(genotypingdata)</v>
      </c>
    </row>
    <row r="12785" spans="2:3" customFormat="1" x14ac:dyDescent="0.15">
      <c r="B12785" s="15">
        <v>1017</v>
      </c>
      <c r="C12785" s="18" t="str">
        <f>'Genotype script(tagcount)mem_60'!D1018</f>
        <v>genotypingSum[is.na(genotypingSum)] &lt;- 0</v>
      </c>
    </row>
    <row r="12786" spans="2:3" customFormat="1" x14ac:dyDescent="0.15">
      <c r="B12786" s="15">
        <v>1018</v>
      </c>
      <c r="C12786" s="18" t="str">
        <f>'Genotype script(tagcount)mem_60'!D1019</f>
        <v>aa &lt;- genotypingSum[,1:8]</v>
      </c>
    </row>
    <row r="12787" spans="2:3" customFormat="1" x14ac:dyDescent="0.15">
      <c r="B12787" s="15">
        <v>1019</v>
      </c>
      <c r="C12787" s="18" t="str">
        <f>'Genotype script(tagcount)mem_60'!D1020</f>
        <v>xx &lt;- genotypingSum[,9:ncol(genotypingSum)]</v>
      </c>
    </row>
    <row r="12788" spans="2:3" customFormat="1" x14ac:dyDescent="0.15">
      <c r="B12788" s="15">
        <v>1020</v>
      </c>
      <c r="C12788" s="18" t="str">
        <f>'Genotype script(tagcount)mem_60'!D1021</f>
        <v>rm(genotypingSum)</v>
      </c>
    </row>
    <row r="12789" spans="2:3" customFormat="1" x14ac:dyDescent="0.15">
      <c r="B12789" s="15">
        <v>1021</v>
      </c>
      <c r="C12789" s="18" t="str">
        <f>'Genotype script(tagcount)mem_60'!D1022</f>
        <v>yy &lt;- apply(xx, MARGIN=1, sum)</v>
      </c>
    </row>
    <row r="12790" spans="2:3" customFormat="1" x14ac:dyDescent="0.15">
      <c r="B12790" s="15">
        <v>1022</v>
      </c>
      <c r="C12790" s="18" t="str">
        <f>'Genotype script(tagcount)mem_60'!D1023</f>
        <v>zz &lt;- cbind(yy, aa)</v>
      </c>
    </row>
    <row r="12791" spans="2:3" customFormat="1" x14ac:dyDescent="0.15">
      <c r="B12791" s="15">
        <v>1023</v>
      </c>
      <c r="C12791" s="18" t="str">
        <f>'Genotype script(tagcount)mem_60'!D1024</f>
        <v>zz &lt;- cbind(zz, xx)</v>
      </c>
    </row>
    <row r="12792" spans="2:3" customFormat="1" x14ac:dyDescent="0.15">
      <c r="B12792" s="15">
        <v>1024</v>
      </c>
      <c r="C12792" s="18" t="str">
        <f>'Genotype script(tagcount)mem_60'!D1025</f>
        <v>zz &lt;- subset(zz, zz$yy &gt; 0)</v>
      </c>
    </row>
    <row r="12793" spans="2:3" customFormat="1" x14ac:dyDescent="0.15">
      <c r="B12793" s="15">
        <v>1025</v>
      </c>
      <c r="C12793" s="18" t="str">
        <f>'Genotype script(tagcount)mem_60'!D1026</f>
        <v>zz[,1] &lt;- NULL</v>
      </c>
    </row>
    <row r="12794" spans="2:3" customFormat="1" x14ac:dyDescent="0.15">
      <c r="B12794" s="15">
        <v>1026</v>
      </c>
      <c r="C12794" s="18" t="str">
        <f>'Genotype script(tagcount)mem_60'!D1027</f>
        <v>write.csv((zz), file="C:/NGS/save/genotypingSum_complete_mem_60.csv", row.names = F)</v>
      </c>
    </row>
    <row r="12795" spans="2:3" customFormat="1" x14ac:dyDescent="0.15">
      <c r="B12795" s="15">
        <v>1027</v>
      </c>
      <c r="C12795" s="18" t="str">
        <f>'Genotype script(tagcount)mem_60'!D1028</f>
        <v>rm(xx)</v>
      </c>
    </row>
    <row r="12796" spans="2:3" customFormat="1" x14ac:dyDescent="0.15">
      <c r="B12796" s="15">
        <v>1028</v>
      </c>
      <c r="C12796" s="18" t="str">
        <f>'Genotype script(tagcount)mem_60'!D1029</f>
        <v>rm(yy)</v>
      </c>
    </row>
    <row r="12797" spans="2:3" customFormat="1" x14ac:dyDescent="0.15">
      <c r="B12797" s="15">
        <v>1029</v>
      </c>
      <c r="C12797" s="18" t="str">
        <f>'Genotype script(tagcount)mem_60'!D1030</f>
        <v>genotypingSumF2 &lt;- zz[, 9:ncol(zz)]</v>
      </c>
    </row>
    <row r="12798" spans="2:3" customFormat="1" x14ac:dyDescent="0.15">
      <c r="B12798" s="15">
        <v>1030</v>
      </c>
      <c r="C12798" s="18" t="str">
        <f>'Genotype script(tagcount)mem_60'!D1031</f>
        <v>func0 &lt;- function(x) {return (sum(x == 0))}</v>
      </c>
    </row>
    <row r="12799" spans="2:3" customFormat="1" x14ac:dyDescent="0.15">
      <c r="B12799" s="15">
        <v>1031</v>
      </c>
      <c r="C12799" s="18" t="str">
        <f>'Genotype script(tagcount)mem_60'!D1032</f>
        <v>func0over &lt;- function(x) {return (sum(x &gt; 0))}</v>
      </c>
    </row>
    <row r="12800" spans="2:3" customFormat="1" x14ac:dyDescent="0.15">
      <c r="B12800" s="15">
        <v>1032</v>
      </c>
      <c r="C12800" s="18" t="str">
        <f>'Genotype script(tagcount)mem_60'!D1033</f>
        <v>funcChi &lt;- function(x){return (chisq.test(x, p=c(25, 75)/100, correct = FALSE)$p.value)}</v>
      </c>
    </row>
    <row r="12801" spans="1:7" x14ac:dyDescent="0.15">
      <c r="B12801" s="15">
        <v>1033</v>
      </c>
      <c r="C12801" s="18" t="str">
        <f>'Genotype script(tagcount)mem_60'!D1034</f>
        <v>tag0 &lt;- apply(genotypingSumF2, MARGIN=1, func0)</v>
      </c>
      <c r="D12801"/>
      <c r="E12801"/>
      <c r="F12801"/>
      <c r="G12801"/>
    </row>
    <row r="12802" spans="1:7" x14ac:dyDescent="0.15">
      <c r="B12802" s="15">
        <v>1034</v>
      </c>
      <c r="C12802" s="18" t="str">
        <f>'Genotype script(tagcount)mem_60'!D1035</f>
        <v>tag0over &lt;- apply(genotypingSumF2, MARGIN=1, func0over)</v>
      </c>
      <c r="D12802"/>
      <c r="E12802"/>
      <c r="F12802"/>
      <c r="G12802"/>
    </row>
    <row r="12803" spans="1:7" x14ac:dyDescent="0.15">
      <c r="B12803" s="15">
        <v>1035</v>
      </c>
      <c r="C12803" s="18" t="str">
        <f>'Genotype script(tagcount)mem_60'!D1036</f>
        <v>tag0tag0over &lt;- cbind(tag0, tag0over)</v>
      </c>
      <c r="D12803"/>
      <c r="E12803"/>
      <c r="F12803"/>
      <c r="G12803"/>
    </row>
    <row r="12804" spans="1:7" x14ac:dyDescent="0.15">
      <c r="B12804" s="15">
        <v>1036</v>
      </c>
      <c r="C12804" s="18" t="str">
        <f>'Genotype script(tagcount)mem_60'!D1037</f>
        <v>Chisquare &lt;- apply(tag0tag0over, MARGIN=1, funcChi)</v>
      </c>
      <c r="D12804"/>
      <c r="E12804"/>
      <c r="F12804"/>
      <c r="G12804"/>
    </row>
    <row r="12805" spans="1:7" x14ac:dyDescent="0.15">
      <c r="B12805" s="15">
        <v>1037</v>
      </c>
      <c r="C12805" s="18" t="str">
        <f>'Genotype script(tagcount)mem_60'!D1038</f>
        <v>Cht0t0over &lt;- cbind(Chisquare, tag0tag0over)</v>
      </c>
      <c r="D12805"/>
      <c r="E12805"/>
      <c r="F12805"/>
      <c r="G12805"/>
    </row>
    <row r="12806" spans="1:7" x14ac:dyDescent="0.15">
      <c r="B12806" s="15">
        <v>1038</v>
      </c>
      <c r="C12806" s="18" t="str">
        <f>'Genotype script(tagcount)mem_60'!D1039</f>
        <v>total &lt;- tag0+tag0over</v>
      </c>
      <c r="D12806"/>
      <c r="E12806"/>
      <c r="F12806"/>
      <c r="G12806"/>
    </row>
    <row r="12807" spans="1:7" x14ac:dyDescent="0.15">
      <c r="B12807" s="15">
        <v>1039</v>
      </c>
      <c r="C12807" s="18" t="str">
        <f>'Genotype script(tagcount)mem_60'!D1040</f>
        <v>xyz &lt;- cbind(Cht0t0over,total)</v>
      </c>
      <c r="D12807"/>
      <c r="E12807"/>
      <c r="F12807"/>
      <c r="G12807"/>
    </row>
    <row r="12808" spans="1:7" x14ac:dyDescent="0.15">
      <c r="B12808" s="15">
        <v>1040</v>
      </c>
      <c r="C12808" s="18" t="str">
        <f>'Genotype script(tagcount)mem_60'!D1041</f>
        <v>xyz &lt;- cbind(xyz,zz)</v>
      </c>
      <c r="D12808"/>
      <c r="E12808"/>
      <c r="F12808"/>
      <c r="G12808"/>
    </row>
    <row r="12809" spans="1:7" x14ac:dyDescent="0.15">
      <c r="B12809" s="15">
        <v>1041</v>
      </c>
      <c r="C12809" s="18" t="str">
        <f>'Genotype script(tagcount)mem_60'!D1042</f>
        <v>Genotype &lt;- subset(xyz, xyz$Chisquare &gt; 0.001)</v>
      </c>
      <c r="D12809"/>
      <c r="E12809"/>
      <c r="F12809"/>
      <c r="G12809"/>
    </row>
    <row r="12810" spans="1:7" x14ac:dyDescent="0.15">
      <c r="B12810" s="15">
        <v>1042</v>
      </c>
      <c r="C12810" s="18" t="str">
        <f>'Genotype script(tagcount)mem_60'!D1043</f>
        <v>write.csv((Genotype), file="C:/NGS/save/Genotype_mem_60.csv", row.names = F)</v>
      </c>
      <c r="D12810"/>
      <c r="E12810"/>
      <c r="F12810"/>
      <c r="G12810"/>
    </row>
    <row r="12811" spans="1:7" x14ac:dyDescent="0.15">
      <c r="C12811" s="18" t="s">
        <v>860</v>
      </c>
      <c r="D12811"/>
      <c r="E12811"/>
      <c r="F12811"/>
      <c r="G12811"/>
    </row>
    <row r="12812" spans="1:7" x14ac:dyDescent="0.15">
      <c r="A12812" s="5" t="s">
        <v>865</v>
      </c>
      <c r="B12812" s="15">
        <v>1</v>
      </c>
      <c r="C12812" s="18" t="str">
        <f>'Convert_ABH script_mem_60'!D2</f>
        <v>geno &lt;- read.csv("C:/NGS/save/Genotype_mem_60.csv")</v>
      </c>
      <c r="D12812"/>
      <c r="E12812"/>
      <c r="F12812"/>
      <c r="G12812"/>
    </row>
    <row r="12813" spans="1:7" x14ac:dyDescent="0.15">
      <c r="B12813" s="15">
        <v>2</v>
      </c>
      <c r="C12813" s="18" t="str">
        <f>'Convert_ABH script_mem_60'!D3</f>
        <v>LG &lt;- unique(geno$Linkage_group)</v>
      </c>
      <c r="D12813"/>
      <c r="E12813"/>
      <c r="F12813"/>
      <c r="G12813"/>
    </row>
    <row r="12814" spans="1:7" x14ac:dyDescent="0.15">
      <c r="B12814" s="15">
        <v>3</v>
      </c>
      <c r="C12814" s="18" t="str">
        <f>'Convert_ABH script_mem_60'!D4</f>
        <v>write.csv(LG, "C:/NGS/save/Linkage_group_list.csv", row.names=F)</v>
      </c>
      <c r="D12814"/>
      <c r="E12814"/>
      <c r="F12814"/>
      <c r="G12814"/>
    </row>
    <row r="12815" spans="1:7" x14ac:dyDescent="0.15">
      <c r="B12815" s="15">
        <v>4</v>
      </c>
      <c r="C12815" s="18" t="str">
        <f>'Convert_ABH script_mem_60'!D5</f>
        <v>LG &lt;- read.csv("C:/NGS/save/Linkage_group_list.csv", col.names=c("Linkage_group"), stringsAsFactors=F)</v>
      </c>
      <c r="D12815"/>
      <c r="E12815"/>
      <c r="F12815"/>
      <c r="G12815"/>
    </row>
    <row r="12816" spans="1:7" x14ac:dyDescent="0.15">
      <c r="B12816" s="15">
        <v>5</v>
      </c>
      <c r="C12816" s="18" t="str">
        <f>'Convert_ABH script_mem_60'!D6</f>
        <v>LGNum &lt;- 1:nrow(LG)</v>
      </c>
      <c r="D12816"/>
      <c r="E12816"/>
      <c r="F12816"/>
      <c r="G12816"/>
    </row>
    <row r="12817" spans="2:3" customFormat="1" x14ac:dyDescent="0.15">
      <c r="B12817" s="15">
        <v>6</v>
      </c>
      <c r="C12817" s="18" t="str">
        <f>'Convert_ABH script_mem_60'!D7</f>
        <v>LG &lt;- cbind(LG, LGNum)</v>
      </c>
    </row>
    <row r="12818" spans="2:3" customFormat="1" x14ac:dyDescent="0.15">
      <c r="B12818" s="15">
        <v>7</v>
      </c>
      <c r="C12818" s="18" t="str">
        <f>'Convert_ABH script_mem_60'!D8</f>
        <v>write.csv(LG, "C:/NGS/save/Linkage_group_list.csv", row.names=F)</v>
      </c>
    </row>
    <row r="12819" spans="2:3" customFormat="1" x14ac:dyDescent="0.15">
      <c r="B12819" s="15">
        <v>8</v>
      </c>
      <c r="C12819" s="18" t="str">
        <f>'Convert_ABH script_mem_60'!D9</f>
        <v>genoL &lt;- geno$Linkage_group</v>
      </c>
    </row>
    <row r="12820" spans="2:3" customFormat="1" x14ac:dyDescent="0.15">
      <c r="B12820" s="15">
        <v>9</v>
      </c>
      <c r="C12820" s="18" t="str">
        <f>'Convert_ABH script_mem_60'!D10</f>
        <v>for(i in 1:nrow(LG)){</v>
      </c>
    </row>
    <row r="12821" spans="2:3" customFormat="1" x14ac:dyDescent="0.15">
      <c r="B12821" s="15">
        <v>10</v>
      </c>
      <c r="C12821" s="18" t="str">
        <f>'Convert_ABH script_mem_60'!D11</f>
        <v>LG1 &lt;- c(LG[i, 1])</v>
      </c>
    </row>
    <row r="12822" spans="2:3" customFormat="1" x14ac:dyDescent="0.15">
      <c r="B12822" s="15">
        <v>11</v>
      </c>
      <c r="C12822" s="18" t="str">
        <f>'Convert_ABH script_mem_60'!D12</f>
        <v>LG2 &lt;- c(LG[i, 2])</v>
      </c>
    </row>
    <row r="12823" spans="2:3" customFormat="1" x14ac:dyDescent="0.15">
      <c r="B12823" s="15">
        <v>12</v>
      </c>
      <c r="C12823" s="18" t="str">
        <f>'Convert_ABH script_mem_60'!D13</f>
        <v>genoL &lt;- gsub(LG1, LG2, genoL)</v>
      </c>
    </row>
    <row r="12824" spans="2:3" customFormat="1" x14ac:dyDescent="0.15">
      <c r="B12824" s="15">
        <v>13</v>
      </c>
      <c r="C12824" s="18" t="str">
        <f>'Convert_ABH script_mem_60'!D14</f>
        <v>}</v>
      </c>
    </row>
    <row r="12825" spans="2:3" customFormat="1" x14ac:dyDescent="0.15">
      <c r="B12825" s="15">
        <v>14</v>
      </c>
      <c r="C12825" s="18" t="str">
        <f>'Convert_ABH script_mem_60'!D15</f>
        <v>geno$Linkage_group &lt;- genoL</v>
      </c>
    </row>
    <row r="12826" spans="2:3" customFormat="1" x14ac:dyDescent="0.15">
      <c r="B12826" s="15">
        <v>15</v>
      </c>
      <c r="C12826" s="18" t="str">
        <f>'Convert_ABH script_mem_60'!D16</f>
        <v>ge &lt;- geno[1:nrow(geno), 1:10]</v>
      </c>
    </row>
    <row r="12827" spans="2:3" customFormat="1" x14ac:dyDescent="0.15">
      <c r="B12827" s="15">
        <v>16</v>
      </c>
      <c r="C12827" s="18" t="str">
        <f>'Convert_ABH script_mem_60'!D17</f>
        <v>no &lt;- geno[1:nrow(geno), 11:ncol(geno)]</v>
      </c>
    </row>
    <row r="12828" spans="2:3" customFormat="1" x14ac:dyDescent="0.15">
      <c r="B12828" s="15">
        <v>17</v>
      </c>
      <c r="C12828" s="18" t="str">
        <f>'Convert_ABH script_mem_60'!D18</f>
        <v>no[no &gt; 0] &lt;- 10</v>
      </c>
    </row>
    <row r="12829" spans="2:3" customFormat="1" x14ac:dyDescent="0.15">
      <c r="B12829" s="15">
        <v>18</v>
      </c>
      <c r="C12829" s="18" t="str">
        <f>'Convert_ABH script_mem_60'!D19</f>
        <v>geno &lt;- cbind(ge, no)</v>
      </c>
    </row>
    <row r="12830" spans="2:3" customFormat="1" x14ac:dyDescent="0.15">
      <c r="B12830" s="15">
        <v>19</v>
      </c>
      <c r="C12830" s="18" t="str">
        <f>'Convert_ABH script_mem_60'!D20</f>
        <v>Parent &lt;- substring(geno$Marker, 1,2)</v>
      </c>
    </row>
    <row r="12831" spans="2:3" customFormat="1" x14ac:dyDescent="0.15">
      <c r="B12831" s="15">
        <v>20</v>
      </c>
      <c r="C12831" s="18" t="str">
        <f>'Convert_ABH script_mem_60'!D21</f>
        <v>Pageno &lt;- cbind(Parent, geno)</v>
      </c>
    </row>
    <row r="12832" spans="2:3" customFormat="1" x14ac:dyDescent="0.15">
      <c r="B12832" s="15">
        <v>21</v>
      </c>
      <c r="C12832" s="18" t="str">
        <f>'Convert_ABH script_mem_60'!D22</f>
        <v>id &lt;- paste(geno[1:nrow(geno), 7],geno[1:nrow(geno), 8], sep="_")</v>
      </c>
    </row>
    <row r="12833" spans="2:3" customFormat="1" x14ac:dyDescent="0.15">
      <c r="B12833" s="15">
        <v>22</v>
      </c>
      <c r="C12833" s="18" t="str">
        <f>'Convert_ABH script_mem_60'!D23</f>
        <v>Paid &lt;- paste(Parent,id, sep="*")</v>
      </c>
    </row>
    <row r="12834" spans="2:3" customFormat="1" x14ac:dyDescent="0.15">
      <c r="B12834" s="15">
        <v>23</v>
      </c>
      <c r="C12834" s="18" t="str">
        <f>'Convert_ABH script_mem_60'!D24</f>
        <v>idPageno &lt;- cbind(id, Pageno)</v>
      </c>
    </row>
    <row r="12835" spans="2:3" customFormat="1" x14ac:dyDescent="0.15">
      <c r="B12835" s="15">
        <v>24</v>
      </c>
      <c r="C12835" s="18" t="str">
        <f>'Convert_ABH script_mem_60'!D25</f>
        <v>PaididPageno &lt;- cbind(Paid, idPageno)</v>
      </c>
    </row>
    <row r="12836" spans="2:3" customFormat="1" x14ac:dyDescent="0.15">
      <c r="B12836" s="15">
        <v>25</v>
      </c>
      <c r="C12836" s="18" t="str">
        <f>'Convert_ABH script_mem_60'!D26</f>
        <v>Number &lt;- paste(1:nrow(PaididPageno))</v>
      </c>
    </row>
    <row r="12837" spans="2:3" customFormat="1" x14ac:dyDescent="0.15">
      <c r="B12837" s="15">
        <v>26</v>
      </c>
      <c r="C12837" s="18" t="str">
        <f>'Convert_ABH script_mem_60'!D27</f>
        <v>NuPaididPageno &lt;- cbind(Number, PaididPageno)</v>
      </c>
    </row>
    <row r="12838" spans="2:3" customFormat="1" x14ac:dyDescent="0.15">
      <c r="B12838" s="15">
        <v>27</v>
      </c>
      <c r="C12838" s="18" t="str">
        <f>'Convert_ABH script_mem_60'!D28</f>
        <v>write.csv(table(NuPaididPageno$Paid), "C:/NGS/save/Genotype_table.csv", row.names=F)</v>
      </c>
    </row>
    <row r="12839" spans="2:3" customFormat="1" x14ac:dyDescent="0.15">
      <c r="B12839" s="15">
        <v>28</v>
      </c>
      <c r="C12839" s="18" t="str">
        <f>'Convert_ABH script_mem_60'!D29</f>
        <v>table &lt;- read.csv("C:/NGS/save/Genotype_table.csv", col.names=c("table","freq"))</v>
      </c>
    </row>
    <row r="12840" spans="2:3" customFormat="1" x14ac:dyDescent="0.15">
      <c r="B12840" s="15">
        <v>29</v>
      </c>
      <c r="C12840" s="18" t="str">
        <f>'Convert_ABH script_mem_60'!D30</f>
        <v>file.remove("C:/NGS/save/Genotype_table.csv")</v>
      </c>
    </row>
    <row r="12841" spans="2:3" customFormat="1" x14ac:dyDescent="0.15">
      <c r="B12841" s="15">
        <v>30</v>
      </c>
      <c r="C12841" s="18" t="str">
        <f>'Convert_ABH script_mem_60'!D31</f>
        <v>table &lt;- subset(table,freq&lt;2)</v>
      </c>
    </row>
    <row r="12842" spans="2:3" customFormat="1" x14ac:dyDescent="0.15">
      <c r="B12842" s="15">
        <v>31</v>
      </c>
      <c r="C12842" s="18" t="str">
        <f>'Convert_ABH script_mem_60'!D32</f>
        <v>unique &lt;- NuPaididPageno[match(table$table, NuPaididPageno$Paid),]</v>
      </c>
    </row>
    <row r="12843" spans="2:3" customFormat="1" x14ac:dyDescent="0.15">
      <c r="B12843" s="15">
        <v>32</v>
      </c>
      <c r="C12843" s="18" t="str">
        <f>'Convert_ABH script_mem_60'!D33</f>
        <v>write.csv(unique, "C:/NGS/save/Genotype_unique.csv", row.names=F)</v>
      </c>
    </row>
    <row r="12844" spans="2:3" customFormat="1" x14ac:dyDescent="0.15">
      <c r="B12844" s="15">
        <v>33</v>
      </c>
      <c r="C12844" s="18" t="str">
        <f>'Convert_ABH script_mem_60'!D34</f>
        <v>unique &lt;- read.csv("C:/NGS/save/Genotype_unique.csv")</v>
      </c>
    </row>
    <row r="12845" spans="2:3" customFormat="1" x14ac:dyDescent="0.15">
      <c r="B12845" s="15">
        <v>34</v>
      </c>
      <c r="C12845" s="18" t="str">
        <f>'Convert_ABH script_mem_60'!D35</f>
        <v>file.remove("C:/NGS/save/Genotype_unique.csv")</v>
      </c>
    </row>
    <row r="12846" spans="2:3" customFormat="1" x14ac:dyDescent="0.15">
      <c r="B12846" s="15">
        <v>35</v>
      </c>
      <c r="C12846" s="18" t="str">
        <f>'Convert_ABH script_mem_60'!D36</f>
        <v>unique &lt;- unique[order(unique$Number),]</v>
      </c>
    </row>
    <row r="12847" spans="2:3" customFormat="1" x14ac:dyDescent="0.15">
      <c r="B12847" s="15">
        <v>36</v>
      </c>
      <c r="C12847" s="18" t="str">
        <f>'Convert_ABH script_mem_60'!D37</f>
        <v>write.csv(table(unique$id), "C:/NGS/save/Genotype_table.csv", row.names=F)</v>
      </c>
    </row>
    <row r="12848" spans="2:3" customFormat="1" x14ac:dyDescent="0.15">
      <c r="B12848" s="15">
        <v>37</v>
      </c>
      <c r="C12848" s="18" t="str">
        <f>'Convert_ABH script_mem_60'!D38</f>
        <v>table &lt;- read.csv("C:/NGS/save/Genotype_table.csv", col.names=c("table","freq"))</v>
      </c>
    </row>
    <row r="12849" spans="2:3" customFormat="1" x14ac:dyDescent="0.15">
      <c r="B12849" s="15">
        <v>38</v>
      </c>
      <c r="C12849" s="18" t="str">
        <f>'Convert_ABH script_mem_60'!D39</f>
        <v>file.remove("C:/NGS/save/Genotype_table.csv")</v>
      </c>
    </row>
    <row r="12850" spans="2:3" customFormat="1" x14ac:dyDescent="0.15">
      <c r="B12850" s="15">
        <v>39</v>
      </c>
      <c r="C12850" s="18" t="str">
        <f>'Convert_ABH script_mem_60'!D40</f>
        <v>table &lt;- subset(table,freq==2)</v>
      </c>
    </row>
    <row r="12851" spans="2:3" customFormat="1" x14ac:dyDescent="0.15">
      <c r="B12851" s="15">
        <v>40</v>
      </c>
      <c r="C12851" s="18" t="str">
        <f>'Convert_ABH script_mem_60'!D41</f>
        <v>P1unique &lt;- unique[unique$Parent=="P1",]</v>
      </c>
    </row>
    <row r="12852" spans="2:3" customFormat="1" x14ac:dyDescent="0.15">
      <c r="B12852" s="15">
        <v>41</v>
      </c>
      <c r="C12852" s="18" t="str">
        <f>'Convert_ABH script_mem_60'!D42</f>
        <v>P2unique &lt;- unique[unique$Parent=="P2",]</v>
      </c>
    </row>
    <row r="12853" spans="2:3" customFormat="1" x14ac:dyDescent="0.15">
      <c r="B12853" s="15">
        <v>42</v>
      </c>
      <c r="C12853" s="18" t="str">
        <f>'Convert_ABH script_mem_60'!D43</f>
        <v>P1 &lt;- P1unique[match(table$table, P1unique$id),]</v>
      </c>
    </row>
    <row r="12854" spans="2:3" customFormat="1" x14ac:dyDescent="0.15">
      <c r="B12854" s="15">
        <v>43</v>
      </c>
      <c r="C12854" s="18" t="str">
        <f>'Convert_ABH script_mem_60'!D44</f>
        <v>P2 &lt;- P2unique[match(table$table, P2unique$id),]</v>
      </c>
    </row>
    <row r="12855" spans="2:3" customFormat="1" x14ac:dyDescent="0.15">
      <c r="B12855" s="15">
        <v>44</v>
      </c>
      <c r="C12855" s="18" t="str">
        <f>'Convert_ABH script_mem_60'!D45</f>
        <v>P1[1:nrow(P1),15:ncol(P1)][P1[1:nrow(P1),15:ncol(P1)]&gt;0] &lt;- "A"</v>
      </c>
    </row>
    <row r="12856" spans="2:3" customFormat="1" x14ac:dyDescent="0.15">
      <c r="B12856" s="15">
        <v>45</v>
      </c>
      <c r="C12856" s="18" t="str">
        <f>'Convert_ABH script_mem_60'!D46</f>
        <v>P2[1:nrow(P2),15:ncol(P2)][P2[1:nrow(P2),15:ncol(P2)]&gt;0] &lt;- "B"</v>
      </c>
    </row>
    <row r="12857" spans="2:3" customFormat="1" x14ac:dyDescent="0.15">
      <c r="B12857" s="15">
        <v>46</v>
      </c>
      <c r="C12857" s="18" t="str">
        <f>'Convert_ABH script_mem_60'!D47</f>
        <v>P1[1:nrow(P1),15:ncol(P1)][P1[1:nrow(P1),15:ncol(P1)]==P2[1:nrow(P2),15:ncol(P2)]] &lt;- "-"</v>
      </c>
    </row>
    <row r="12858" spans="2:3" customFormat="1" x14ac:dyDescent="0.15">
      <c r="B12858" s="15">
        <v>47</v>
      </c>
      <c r="C12858" s="18" t="str">
        <f>'Convert_ABH script_mem_60'!D48</f>
        <v>P2[1:nrow(P2),15:ncol(P2)][P1[1:nrow(P1),15:ncol(P1)]=="-"] &lt;- "-"</v>
      </c>
    </row>
    <row r="12859" spans="2:3" customFormat="1" x14ac:dyDescent="0.15">
      <c r="B12859" s="15">
        <v>48</v>
      </c>
      <c r="C12859" s="18" t="str">
        <f>'Convert_ABH script_mem_60'!D49</f>
        <v>P1[1:nrow(P1),15:ncol(P1)][P1[1:nrow(P1),15:ncol(P1)]==0] &lt;- "B"</v>
      </c>
    </row>
    <row r="12860" spans="2:3" customFormat="1" x14ac:dyDescent="0.15">
      <c r="B12860" s="15">
        <v>49</v>
      </c>
      <c r="C12860" s="18" t="str">
        <f>'Convert_ABH script_mem_60'!D50</f>
        <v>P2[1:nrow(P2),15:ncol(P2)][P2[1:nrow(P2),15:ncol(P2)]==0] &lt;- "A"</v>
      </c>
    </row>
    <row r="12861" spans="2:3" customFormat="1" x14ac:dyDescent="0.15">
      <c r="B12861" s="15">
        <v>50</v>
      </c>
      <c r="C12861" s="18" t="str">
        <f>'Convert_ABH script_mem_60'!D51</f>
        <v>P2[1:nrow(P2),15:ncol(P2)][P1[1:nrow(P1),15:ncol(P1)]!=P2[1:nrow(P2),15:ncol(P2)]] &lt;- "H"</v>
      </c>
    </row>
    <row r="12862" spans="2:3" customFormat="1" x14ac:dyDescent="0.15">
      <c r="B12862" s="15">
        <v>51</v>
      </c>
      <c r="C12862" s="18" t="str">
        <f>'Convert_ABH script_mem_60'!D52</f>
        <v>P1head &lt;- P1[1:nrow(P1),1:14]</v>
      </c>
    </row>
    <row r="12863" spans="2:3" customFormat="1" x14ac:dyDescent="0.15">
      <c r="B12863" s="15">
        <v>52</v>
      </c>
      <c r="C12863" s="18" t="str">
        <f>'Convert_ABH script_mem_60'!D53</f>
        <v>P1P2 &lt;- cbind(P1head, P2)</v>
      </c>
    </row>
    <row r="12864" spans="2:3" customFormat="1" x14ac:dyDescent="0.15">
      <c r="B12864" s="15">
        <v>53</v>
      </c>
      <c r="C12864" s="18" t="str">
        <f>'Convert_ABH script_mem_60'!D54</f>
        <v>P1P2 &lt;- P1P2[order(P1P2$Number),]</v>
      </c>
    </row>
    <row r="12865" spans="2:3" customFormat="1" x14ac:dyDescent="0.15">
      <c r="B12865" s="15">
        <v>54</v>
      </c>
      <c r="C12865" s="18" t="str">
        <f>'Convert_ABH script_mem_60'!D55</f>
        <v>CSVS &lt;- P1P2[,-(1:2)]</v>
      </c>
    </row>
    <row r="12866" spans="2:3" customFormat="1" x14ac:dyDescent="0.15">
      <c r="B12866" s="15">
        <v>55</v>
      </c>
      <c r="C12866" s="18" t="str">
        <f>'Convert_ABH script_mem_60'!D56</f>
        <v>CSVS &lt;- CSVS[,-(2:8)]</v>
      </c>
    </row>
    <row r="12867" spans="2:3" customFormat="1" x14ac:dyDescent="0.15">
      <c r="B12867" s="15">
        <v>56</v>
      </c>
      <c r="C12867" s="18" t="str">
        <f>'Convert_ABH script_mem_60'!D57</f>
        <v>CSVS &lt;- CSVS[,-(3:19)]</v>
      </c>
    </row>
    <row r="12868" spans="2:3" customFormat="1" x14ac:dyDescent="0.15">
      <c r="B12868" s="15">
        <v>57</v>
      </c>
      <c r="C12868" s="18" t="str">
        <f>'Convert_ABH script_mem_60'!D58</f>
        <v>CSVS &lt;- t(CSVS)</v>
      </c>
    </row>
    <row r="12869" spans="2:3" customFormat="1" x14ac:dyDescent="0.15">
      <c r="B12869" s="15">
        <v>58</v>
      </c>
      <c r="C12869" s="18" t="str">
        <f>'Convert_ABH script_mem_60'!D59</f>
        <v>write.csv(CSVS, "C:/NGS/save/Genotype_csvs.csv")</v>
      </c>
    </row>
    <row r="12870" spans="2:3" customFormat="1" x14ac:dyDescent="0.15">
      <c r="B12870" s="15">
        <v>59</v>
      </c>
      <c r="C12870" s="18" t="str">
        <f>'Convert_ABH script_mem_60'!D60</f>
        <v>CSVS &lt;- read.csv("C:/NGS/save/Genotype_csvs.csv", skip=1)</v>
      </c>
    </row>
    <row r="12871" spans="2:3" customFormat="1" x14ac:dyDescent="0.15">
      <c r="B12871" s="15">
        <v>60</v>
      </c>
      <c r="C12871" s="18" t="str">
        <f>'Convert_ABH script_mem_60'!D61</f>
        <v>CSVS[1,1] &lt;- "NA"</v>
      </c>
    </row>
    <row r="12872" spans="2:3" customFormat="1" x14ac:dyDescent="0.15">
      <c r="B12872" s="15">
        <v>61</v>
      </c>
      <c r="C12872" s="18" t="str">
        <f>'Convert_ABH script_mem_60'!D62</f>
        <v>file.remove("C:/NGS/save/Genotype_csvs.csv")</v>
      </c>
    </row>
    <row r="12873" spans="2:3" customFormat="1" x14ac:dyDescent="0.15">
      <c r="B12873" s="15">
        <v>62</v>
      </c>
      <c r="C12873" s="18" t="str">
        <f>'Convert_ABH script_mem_60'!D63</f>
        <v>write.csv(CSVS, "C:/NGS/save/Genotype_csvs_mem_60.csv", row.names=F, na = "  ")</v>
      </c>
    </row>
    <row r="12874" spans="2:3" customFormat="1" x14ac:dyDescent="0.15">
      <c r="B12874" s="15">
        <v>63</v>
      </c>
      <c r="C12874" s="18" t="str">
        <f>'Convert_ABH script_mem_60'!D64</f>
        <v>PagenoP1 &lt;- subset(Pageno, Parent=="P1")</v>
      </c>
    </row>
    <row r="12875" spans="2:3" customFormat="1" x14ac:dyDescent="0.15">
      <c r="B12875" s="15">
        <v>64</v>
      </c>
      <c r="C12875" s="18" t="str">
        <f>'Convert_ABH script_mem_60'!D65</f>
        <v>PagenoP2 &lt;- subset(Pageno, Parent=="P2")</v>
      </c>
    </row>
    <row r="12876" spans="2:3" customFormat="1" x14ac:dyDescent="0.15">
      <c r="B12876" s="15">
        <v>65</v>
      </c>
      <c r="C12876" s="18" t="str">
        <f>'Convert_ABH script_mem_60'!D66</f>
        <v>PagenoP1L1 &lt;- subset(PagenoP1, Linkage_group==1)</v>
      </c>
    </row>
    <row r="12877" spans="2:3" customFormat="1" x14ac:dyDescent="0.15">
      <c r="B12877" s="15">
        <v>66</v>
      </c>
      <c r="C12877" s="18" t="str">
        <f>'Convert_ABH script_mem_60'!D67</f>
        <v>noP1L1 &lt;- PagenoP1L1[1:nrow(PagenoP1L1), 12:ncol(PagenoP1L1)]</v>
      </c>
    </row>
    <row r="12878" spans="2:3" customFormat="1" x14ac:dyDescent="0.15">
      <c r="B12878" s="15">
        <v>67</v>
      </c>
      <c r="C12878" s="18" t="str">
        <f>'Convert_ABH script_mem_60'!D68</f>
        <v>x &lt;- 1:ncol(noP1L1)</v>
      </c>
    </row>
    <row r="12879" spans="2:3" customFormat="1" x14ac:dyDescent="0.15">
      <c r="B12879" s="15">
        <v>68</v>
      </c>
      <c r="C12879" s="18" t="str">
        <f>'Convert_ABH script_mem_60'!D69</f>
        <v>y &lt;- abs(noP1L1[1:nrow(noP1L1), x]-noP1L1[1+1:nrow(noP1L1), x])+abs(noP1L1[1+1:nrow(noP1L1), x]-noP1L1[2+1:nrow(noP1L1), x])</v>
      </c>
    </row>
    <row r="12880" spans="2:3" customFormat="1" x14ac:dyDescent="0.15">
      <c r="B12880" s="15">
        <v>69</v>
      </c>
      <c r="C12880" s="18" t="str">
        <f>'Convert_ABH script_mem_60'!D70</f>
        <v>z &lt;- apply(y, MARGIN=1, sum)</v>
      </c>
    </row>
    <row r="12881" spans="2:3" customFormat="1" x14ac:dyDescent="0.15">
      <c r="B12881" s="15">
        <v>70</v>
      </c>
      <c r="C12881" s="18" t="str">
        <f>'Convert_ABH script_mem_60'!D71</f>
        <v>v &lt;- z[-nrow(noP1L1)]</v>
      </c>
    </row>
    <row r="12882" spans="2:3" customFormat="1" x14ac:dyDescent="0.15">
      <c r="B12882" s="15">
        <v>71</v>
      </c>
      <c r="C12882" s="18" t="str">
        <f>'Convert_ABH script_mem_60'!D72</f>
        <v>v &lt;- v[-(nrow(noP1L1)-1)]</v>
      </c>
    </row>
    <row r="12883" spans="2:3" customFormat="1" x14ac:dyDescent="0.15">
      <c r="B12883" s="15">
        <v>72</v>
      </c>
      <c r="C12883" s="18" t="str">
        <f>'Convert_ABH script_mem_60'!D73</f>
        <v>f &lt;- abs(noP1L1[1, x]-noP1L1[1+1, x])+abs(noP1L1[1, x]-noP1L1[1+1, x])</v>
      </c>
    </row>
    <row r="12884" spans="2:3" customFormat="1" x14ac:dyDescent="0.15">
      <c r="B12884" s="15">
        <v>73</v>
      </c>
      <c r="C12884" s="18" t="str">
        <f>'Convert_ABH script_mem_60'!D74</f>
        <v>first &lt;- apply(f, MARGIN=1, sum)</v>
      </c>
    </row>
    <row r="12885" spans="2:3" customFormat="1" x14ac:dyDescent="0.15">
      <c r="B12885" s="15">
        <v>74</v>
      </c>
      <c r="C12885" s="18" t="str">
        <f>'Convert_ABH script_mem_60'!D75</f>
        <v>l &lt;- abs(noP1L1[nrow(noP1L1)-1, x]-noP1L1[nrow(noP1L1), x])+abs(noP1L1[nrow(noP1L1)-1, x]-noP1L1[nrow(noP1L1), x])</v>
      </c>
    </row>
    <row r="12886" spans="2:3" customFormat="1" x14ac:dyDescent="0.15">
      <c r="B12886" s="15">
        <v>75</v>
      </c>
      <c r="C12886" s="18" t="str">
        <f>'Convert_ABH script_mem_60'!D76</f>
        <v>last &lt;- apply(l, MARGIN=1, sum)</v>
      </c>
    </row>
    <row r="12887" spans="2:3" customFormat="1" x14ac:dyDescent="0.15">
      <c r="B12887" s="15">
        <v>76</v>
      </c>
      <c r="C12887" s="18" t="str">
        <f>'Convert_ABH script_mem_60'!D77</f>
        <v>mismatch &lt;- c(first, v, last)</v>
      </c>
    </row>
    <row r="12888" spans="2:3" customFormat="1" x14ac:dyDescent="0.15">
      <c r="B12888" s="15">
        <v>77</v>
      </c>
      <c r="C12888" s="18" t="str">
        <f>'Convert_ABH script_mem_60'!D78</f>
        <v>write.csv(cbind(mismatch, PagenoP1L1), file="C:/NGS/save/PagenoPL.csv", row.names=F)</v>
      </c>
    </row>
    <row r="12889" spans="2:3" customFormat="1" x14ac:dyDescent="0.15">
      <c r="B12889" s="15">
        <v>78</v>
      </c>
      <c r="C12889" s="18" t="str">
        <f>'Convert_ABH script_mem_60'!D79</f>
        <v>PagenoP1L1 &lt;- read.csv("C:/NGS/save/PagenoPL.csv",stringsAsFactors=F)</v>
      </c>
    </row>
    <row r="12890" spans="2:3" customFormat="1" x14ac:dyDescent="0.15">
      <c r="B12890" s="15">
        <v>79</v>
      </c>
      <c r="C12890" s="18" t="str">
        <f>'Convert_ABH script_mem_60'!D80</f>
        <v>PagenoP1L1 &lt;- subset(PagenoP1L1, PagenoP1L1$mismatch &lt; (ncol(no)*10*0.5))</v>
      </c>
    </row>
    <row r="12891" spans="2:3" customFormat="1" x14ac:dyDescent="0.15">
      <c r="B12891" s="15">
        <v>80</v>
      </c>
      <c r="C12891" s="18" t="str">
        <f>'Convert_ABH script_mem_60'!D81</f>
        <v>noP1L1 &lt;- PagenoP1L1[1:nrow(PagenoP1L1), 13:ncol(PagenoP1L1)]</v>
      </c>
    </row>
    <row r="12892" spans="2:3" customFormat="1" x14ac:dyDescent="0.15">
      <c r="B12892" s="15">
        <v>81</v>
      </c>
      <c r="C12892" s="18" t="str">
        <f>'Convert_ABH script_mem_60'!D82</f>
        <v>x &lt;- 1:ncol(noP1L1)</v>
      </c>
    </row>
    <row r="12893" spans="2:3" customFormat="1" x14ac:dyDescent="0.15">
      <c r="B12893" s="15">
        <v>82</v>
      </c>
      <c r="C12893" s="18" t="str">
        <f>'Convert_ABH script_mem_60'!D83</f>
        <v>y &lt;- abs(noP1L1[1:nrow(noP1L1), x]-noP1L1[1+1:nrow(noP1L1), x])+abs(noP1L1[1+1:nrow(noP1L1), x]-noP1L1[2+1:nrow(noP1L1), x])</v>
      </c>
    </row>
    <row r="12894" spans="2:3" customFormat="1" x14ac:dyDescent="0.15">
      <c r="B12894" s="15">
        <v>83</v>
      </c>
      <c r="C12894" s="18" t="str">
        <f>'Convert_ABH script_mem_60'!D84</f>
        <v>z &lt;- apply(y, MARGIN=1, sum)</v>
      </c>
    </row>
    <row r="12895" spans="2:3" customFormat="1" x14ac:dyDescent="0.15">
      <c r="B12895" s="15">
        <v>84</v>
      </c>
      <c r="C12895" s="18" t="str">
        <f>'Convert_ABH script_mem_60'!D85</f>
        <v>v &lt;- z[-nrow(noP1L1)]</v>
      </c>
    </row>
    <row r="12896" spans="2:3" customFormat="1" x14ac:dyDescent="0.15">
      <c r="B12896" s="15">
        <v>85</v>
      </c>
      <c r="C12896" s="18" t="str">
        <f>'Convert_ABH script_mem_60'!D86</f>
        <v>v &lt;- v[-(nrow(noP1L1)-1)]</v>
      </c>
    </row>
    <row r="12897" spans="2:3" customFormat="1" x14ac:dyDescent="0.15">
      <c r="B12897" s="15">
        <v>86</v>
      </c>
      <c r="C12897" s="18" t="str">
        <f>'Convert_ABH script_mem_60'!D87</f>
        <v>f &lt;- abs(noP1L1[1, x]-noP1L1[1+1, x])+abs(noP1L1[1, x]-noP1L1[1+1, x])</v>
      </c>
    </row>
    <row r="12898" spans="2:3" customFormat="1" x14ac:dyDescent="0.15">
      <c r="B12898" s="15">
        <v>87</v>
      </c>
      <c r="C12898" s="18" t="str">
        <f>'Convert_ABH script_mem_60'!D88</f>
        <v>first &lt;- apply(f, MARGIN=1, sum)</v>
      </c>
    </row>
    <row r="12899" spans="2:3" customFormat="1" x14ac:dyDescent="0.15">
      <c r="B12899" s="15">
        <v>88</v>
      </c>
      <c r="C12899" s="18" t="str">
        <f>'Convert_ABH script_mem_60'!D89</f>
        <v>l &lt;- abs(noP1L1[nrow(noP1L1)-1, x]-noP1L1[nrow(noP1L1), x])+abs(noP1L1[nrow(noP1L1)-1, x]-noP1L1[nrow(noP1L1), x])</v>
      </c>
    </row>
    <row r="12900" spans="2:3" customFormat="1" x14ac:dyDescent="0.15">
      <c r="B12900" s="15">
        <v>89</v>
      </c>
      <c r="C12900" s="18" t="str">
        <f>'Convert_ABH script_mem_60'!D90</f>
        <v>last &lt;- apply(l, MARGIN=1, sum)</v>
      </c>
    </row>
    <row r="12901" spans="2:3" customFormat="1" x14ac:dyDescent="0.15">
      <c r="B12901" s="15">
        <v>90</v>
      </c>
      <c r="C12901" s="18" t="str">
        <f>'Convert_ABH script_mem_60'!D91</f>
        <v>mismatch &lt;- c(first, v, last)</v>
      </c>
    </row>
    <row r="12902" spans="2:3" customFormat="1" x14ac:dyDescent="0.15">
      <c r="B12902" s="15">
        <v>91</v>
      </c>
      <c r="C12902" s="18" t="str">
        <f>'Convert_ABH script_mem_60'!D92</f>
        <v>write.csv(cbind(mismatch, PagenoP1L1), file="C:/NGS/save/PagenoPL.csv", row.names=F)</v>
      </c>
    </row>
    <row r="12903" spans="2:3" customFormat="1" x14ac:dyDescent="0.15">
      <c r="B12903" s="15">
        <v>92</v>
      </c>
      <c r="C12903" s="18" t="str">
        <f>'Convert_ABH script_mem_60'!D93</f>
        <v>PagenoP1L1 &lt;- read.csv("C:/NGS/save/PagenoPL.csv",stringsAsFactors=F)</v>
      </c>
    </row>
    <row r="12904" spans="2:3" customFormat="1" x14ac:dyDescent="0.15">
      <c r="B12904" s="15">
        <v>93</v>
      </c>
      <c r="C12904" s="18" t="str">
        <f>'Convert_ABH script_mem_60'!D94</f>
        <v>PagenoP1L1 &lt;- subset(PagenoP1L1, PagenoP1L1$mismatch &lt; (ncol(no)*10*0.5))</v>
      </c>
    </row>
    <row r="12905" spans="2:3" customFormat="1" x14ac:dyDescent="0.15">
      <c r="B12905" s="15">
        <v>94</v>
      </c>
      <c r="C12905" s="18" t="str">
        <f>'Convert_ABH script_mem_60'!D95</f>
        <v>noP1L1 &lt;- PagenoP1L1[1:nrow(PagenoP1L1), 14:ncol(PagenoP1L1)]</v>
      </c>
    </row>
    <row r="12906" spans="2:3" customFormat="1" x14ac:dyDescent="0.15">
      <c r="B12906" s="15">
        <v>95</v>
      </c>
      <c r="C12906" s="18" t="str">
        <f>'Convert_ABH script_mem_60'!D96</f>
        <v>x &lt;- 1:ncol(noP1L1)</v>
      </c>
    </row>
    <row r="12907" spans="2:3" customFormat="1" x14ac:dyDescent="0.15">
      <c r="B12907" s="15">
        <v>96</v>
      </c>
      <c r="C12907" s="18" t="str">
        <f>'Convert_ABH script_mem_60'!D97</f>
        <v>y &lt;- abs(noP1L1[1:nrow(noP1L1), x]-noP1L1[1+1:nrow(noP1L1), x])+abs(noP1L1[1+1:nrow(noP1L1), x]-noP1L1[2+1:nrow(noP1L1), x])</v>
      </c>
    </row>
    <row r="12908" spans="2:3" customFormat="1" x14ac:dyDescent="0.15">
      <c r="B12908" s="15">
        <v>97</v>
      </c>
      <c r="C12908" s="18" t="str">
        <f>'Convert_ABH script_mem_60'!D98</f>
        <v>z &lt;- apply(y, MARGIN=1, sum)</v>
      </c>
    </row>
    <row r="12909" spans="2:3" customFormat="1" x14ac:dyDescent="0.15">
      <c r="B12909" s="15">
        <v>98</v>
      </c>
      <c r="C12909" s="18" t="str">
        <f>'Convert_ABH script_mem_60'!D99</f>
        <v>v &lt;- z[-nrow(noP1L1)]</v>
      </c>
    </row>
    <row r="12910" spans="2:3" customFormat="1" x14ac:dyDescent="0.15">
      <c r="B12910" s="15">
        <v>99</v>
      </c>
      <c r="C12910" s="18" t="str">
        <f>'Convert_ABH script_mem_60'!D100</f>
        <v>v &lt;- v[-(nrow(noP1L1)-1)]</v>
      </c>
    </row>
    <row r="12911" spans="2:3" customFormat="1" x14ac:dyDescent="0.15">
      <c r="B12911" s="15">
        <v>100</v>
      </c>
      <c r="C12911" s="18" t="str">
        <f>'Convert_ABH script_mem_60'!D101</f>
        <v>f &lt;- abs(noP1L1[1, x]-noP1L1[1+1, x])+abs(noP1L1[1, x]-noP1L1[1+1, x])</v>
      </c>
    </row>
    <row r="12912" spans="2:3" customFormat="1" x14ac:dyDescent="0.15">
      <c r="B12912" s="15">
        <v>101</v>
      </c>
      <c r="C12912" s="18" t="str">
        <f>'Convert_ABH script_mem_60'!D102</f>
        <v>first &lt;- apply(f, MARGIN=1, sum)</v>
      </c>
    </row>
    <row r="12913" spans="2:3" customFormat="1" x14ac:dyDescent="0.15">
      <c r="B12913" s="15">
        <v>102</v>
      </c>
      <c r="C12913" s="18" t="str">
        <f>'Convert_ABH script_mem_60'!D103</f>
        <v>l &lt;- abs(noP1L1[nrow(noP1L1)-1, x]-noP1L1[nrow(noP1L1), x])+abs(noP1L1[nrow(noP1L1)-1, x]-noP1L1[nrow(noP1L1), x])</v>
      </c>
    </row>
    <row r="12914" spans="2:3" customFormat="1" x14ac:dyDescent="0.15">
      <c r="B12914" s="15">
        <v>103</v>
      </c>
      <c r="C12914" s="18" t="str">
        <f>'Convert_ABH script_mem_60'!D104</f>
        <v>last &lt;- apply(l, MARGIN=1, sum)</v>
      </c>
    </row>
    <row r="12915" spans="2:3" customFormat="1" x14ac:dyDescent="0.15">
      <c r="B12915" s="15">
        <v>104</v>
      </c>
      <c r="C12915" s="18" t="str">
        <f>'Convert_ABH script_mem_60'!D105</f>
        <v>mismatch &lt;- c(first, v, last)</v>
      </c>
    </row>
    <row r="12916" spans="2:3" customFormat="1" x14ac:dyDescent="0.15">
      <c r="B12916" s="15">
        <v>105</v>
      </c>
      <c r="C12916" s="18" t="str">
        <f>'Convert_ABH script_mem_60'!D106</f>
        <v>write.csv(cbind(mismatch, PagenoP1L1), file="C:/NGS/save/PagenoPL.csv", row.names=F)</v>
      </c>
    </row>
    <row r="12917" spans="2:3" customFormat="1" x14ac:dyDescent="0.15">
      <c r="B12917" s="15">
        <v>106</v>
      </c>
      <c r="C12917" s="18" t="str">
        <f>'Convert_ABH script_mem_60'!D107</f>
        <v>PagenoP1L1 &lt;- read.csv("C:/NGS/save/PagenoPL.csv",stringsAsFactors=F)</v>
      </c>
    </row>
    <row r="12918" spans="2:3" customFormat="1" x14ac:dyDescent="0.15">
      <c r="B12918" s="15">
        <v>107</v>
      </c>
      <c r="C12918" s="18" t="str">
        <f>'Convert_ABH script_mem_60'!D108</f>
        <v>PagenoP1L1 &lt;- subset(PagenoP1L1, PagenoP1L1$mismatch &lt; (ncol(no)*10*0.4))</v>
      </c>
    </row>
    <row r="12919" spans="2:3" customFormat="1" x14ac:dyDescent="0.15">
      <c r="B12919" s="15">
        <v>108</v>
      </c>
      <c r="C12919" s="18" t="str">
        <f>'Convert_ABH script_mem_60'!D109</f>
        <v>PagenoP1L2 &lt;- subset(PagenoP1, Linkage_group==2)</v>
      </c>
    </row>
    <row r="12920" spans="2:3" customFormat="1" x14ac:dyDescent="0.15">
      <c r="B12920" s="15">
        <v>109</v>
      </c>
      <c r="C12920" s="18" t="str">
        <f>'Convert_ABH script_mem_60'!D110</f>
        <v>noP1L2 &lt;- PagenoP1L2[1:nrow(PagenoP1L2), 12:ncol(PagenoP1L2)]</v>
      </c>
    </row>
    <row r="12921" spans="2:3" customFormat="1" x14ac:dyDescent="0.15">
      <c r="B12921" s="15">
        <v>110</v>
      </c>
      <c r="C12921" s="18" t="str">
        <f>'Convert_ABH script_mem_60'!D111</f>
        <v>x &lt;- 1:ncol(noP1L2)</v>
      </c>
    </row>
    <row r="12922" spans="2:3" customFormat="1" x14ac:dyDescent="0.15">
      <c r="B12922" s="15">
        <v>111</v>
      </c>
      <c r="C12922" s="18" t="str">
        <f>'Convert_ABH script_mem_60'!D112</f>
        <v>y &lt;- abs(noP1L2[1:nrow(noP1L2), x]-noP1L2[1+1:nrow(noP1L2), x])+abs(noP1L2[1+1:nrow(noP1L2), x]-noP1L2[2+1:nrow(noP1L2), x])</v>
      </c>
    </row>
    <row r="12923" spans="2:3" customFormat="1" x14ac:dyDescent="0.15">
      <c r="B12923" s="15">
        <v>112</v>
      </c>
      <c r="C12923" s="18" t="str">
        <f>'Convert_ABH script_mem_60'!D113</f>
        <v>z &lt;- apply(y, MARGIN=1, sum)</v>
      </c>
    </row>
    <row r="12924" spans="2:3" customFormat="1" x14ac:dyDescent="0.15">
      <c r="B12924" s="15">
        <v>113</v>
      </c>
      <c r="C12924" s="18" t="str">
        <f>'Convert_ABH script_mem_60'!D114</f>
        <v>v &lt;- z[-nrow(noP1L2)]</v>
      </c>
    </row>
    <row r="12925" spans="2:3" customFormat="1" x14ac:dyDescent="0.15">
      <c r="B12925" s="15">
        <v>114</v>
      </c>
      <c r="C12925" s="18" t="str">
        <f>'Convert_ABH script_mem_60'!D115</f>
        <v>v &lt;- v[-(nrow(noP1L2)-1)]</v>
      </c>
    </row>
    <row r="12926" spans="2:3" customFormat="1" x14ac:dyDescent="0.15">
      <c r="B12926" s="15">
        <v>115</v>
      </c>
      <c r="C12926" s="18" t="str">
        <f>'Convert_ABH script_mem_60'!D116</f>
        <v>f &lt;- abs(noP1L1[1, x]-noP1L1[1+1, x])+abs(noP1L1[1, x]-noP1L1[1+1, x])</v>
      </c>
    </row>
    <row r="12927" spans="2:3" customFormat="1" x14ac:dyDescent="0.15">
      <c r="B12927" s="15">
        <v>116</v>
      </c>
      <c r="C12927" s="18" t="str">
        <f>'Convert_ABH script_mem_60'!D117</f>
        <v>first &lt;- apply(f, MARGIN=1, sum)</v>
      </c>
    </row>
    <row r="12928" spans="2:3" customFormat="1" x14ac:dyDescent="0.15">
      <c r="B12928" s="15">
        <v>117</v>
      </c>
      <c r="C12928" s="18" t="str">
        <f>'Convert_ABH script_mem_60'!D118</f>
        <v>l &lt;- abs(noP1L1[nrow(noP1L1)-1, x]-noP1L1[nrow(noP1L1), x])+abs(noP1L1[nrow(noP1L1)-1, x]-noP1L1[nrow(noP1L1), x])</v>
      </c>
    </row>
    <row r="12929" spans="2:3" customFormat="1" x14ac:dyDescent="0.15">
      <c r="B12929" s="15">
        <v>118</v>
      </c>
      <c r="C12929" s="18" t="str">
        <f>'Convert_ABH script_mem_60'!D119</f>
        <v>last &lt;- apply(l, MARGIN=1, sum)</v>
      </c>
    </row>
    <row r="12930" spans="2:3" customFormat="1" x14ac:dyDescent="0.15">
      <c r="B12930" s="15">
        <v>119</v>
      </c>
      <c r="C12930" s="18" t="str">
        <f>'Convert_ABH script_mem_60'!D120</f>
        <v>mismatch &lt;- c(first, v, last)</v>
      </c>
    </row>
    <row r="12931" spans="2:3" customFormat="1" x14ac:dyDescent="0.15">
      <c r="B12931" s="15">
        <v>120</v>
      </c>
      <c r="C12931" s="18" t="str">
        <f>'Convert_ABH script_mem_60'!D121</f>
        <v>write.csv(cbind(mismatch, PagenoP1L2), file="C:/NGS/save/PagenoPL.csv", row.names=F)</v>
      </c>
    </row>
    <row r="12932" spans="2:3" customFormat="1" x14ac:dyDescent="0.15">
      <c r="B12932" s="15">
        <v>121</v>
      </c>
      <c r="C12932" s="18" t="str">
        <f>'Convert_ABH script_mem_60'!D122</f>
        <v>PagenoP1L2 &lt;- read.csv("C:/NGS/save/PagenoPL.csv",stringsAsFactors=F)</v>
      </c>
    </row>
    <row r="12933" spans="2:3" customFormat="1" x14ac:dyDescent="0.15">
      <c r="B12933" s="15">
        <v>122</v>
      </c>
      <c r="C12933" s="18" t="str">
        <f>'Convert_ABH script_mem_60'!D123</f>
        <v>PagenoP1L2 &lt;- subset(PagenoP1L2, PagenoP1L2$mismatch &lt; (ncol(no)*10*0.5))</v>
      </c>
    </row>
    <row r="12934" spans="2:3" customFormat="1" x14ac:dyDescent="0.15">
      <c r="B12934" s="15">
        <v>123</v>
      </c>
      <c r="C12934" s="18" t="str">
        <f>'Convert_ABH script_mem_60'!D124</f>
        <v>noP1L2 &lt;- PagenoP1L2[1:nrow(PagenoP1L2), 13:ncol(PagenoP1L2)]</v>
      </c>
    </row>
    <row r="12935" spans="2:3" customFormat="1" x14ac:dyDescent="0.15">
      <c r="B12935" s="15">
        <v>124</v>
      </c>
      <c r="C12935" s="18" t="str">
        <f>'Convert_ABH script_mem_60'!D125</f>
        <v>x &lt;- 1:ncol(noP1L2)</v>
      </c>
    </row>
    <row r="12936" spans="2:3" customFormat="1" x14ac:dyDescent="0.15">
      <c r="B12936" s="15">
        <v>125</v>
      </c>
      <c r="C12936" s="18" t="str">
        <f>'Convert_ABH script_mem_60'!D126</f>
        <v>y &lt;- abs(noP1L2[1:nrow(noP1L2), x]-noP1L2[1+1:nrow(noP1L2), x])+abs(noP1L2[1+1:nrow(noP1L2), x]-noP1L2[2+1:nrow(noP1L2), x])</v>
      </c>
    </row>
    <row r="12937" spans="2:3" customFormat="1" x14ac:dyDescent="0.15">
      <c r="B12937" s="15">
        <v>126</v>
      </c>
      <c r="C12937" s="18" t="str">
        <f>'Convert_ABH script_mem_60'!D127</f>
        <v>z &lt;- apply(y, MARGIN=1, sum)</v>
      </c>
    </row>
    <row r="12938" spans="2:3" customFormat="1" x14ac:dyDescent="0.15">
      <c r="B12938" s="15">
        <v>127</v>
      </c>
      <c r="C12938" s="18" t="str">
        <f>'Convert_ABH script_mem_60'!D128</f>
        <v>v &lt;- z[-nrow(noP1L2)]</v>
      </c>
    </row>
    <row r="12939" spans="2:3" customFormat="1" x14ac:dyDescent="0.15">
      <c r="B12939" s="15">
        <v>128</v>
      </c>
      <c r="C12939" s="18" t="str">
        <f>'Convert_ABH script_mem_60'!D129</f>
        <v>v &lt;- v[-(nrow(noP1L2)-1)]</v>
      </c>
    </row>
    <row r="12940" spans="2:3" customFormat="1" x14ac:dyDescent="0.15">
      <c r="B12940" s="15">
        <v>129</v>
      </c>
      <c r="C12940" s="18" t="str">
        <f>'Convert_ABH script_mem_60'!D130</f>
        <v>f &lt;- abs(noP1L1[1, x]-noP1L1[1+1, x])+abs(noP1L1[1, x]-noP1L1[1+1, x])</v>
      </c>
    </row>
    <row r="12941" spans="2:3" customFormat="1" x14ac:dyDescent="0.15">
      <c r="B12941" s="15">
        <v>130</v>
      </c>
      <c r="C12941" s="18" t="str">
        <f>'Convert_ABH script_mem_60'!D131</f>
        <v>first &lt;- apply(f, MARGIN=1, sum)</v>
      </c>
    </row>
    <row r="12942" spans="2:3" customFormat="1" x14ac:dyDescent="0.15">
      <c r="B12942" s="15">
        <v>131</v>
      </c>
      <c r="C12942" s="18" t="str">
        <f>'Convert_ABH script_mem_60'!D132</f>
        <v>l &lt;- abs(noP1L1[nrow(noP1L1)-1, x]-noP1L1[nrow(noP1L1), x])+abs(noP1L1[nrow(noP1L1)-1, x]-noP1L1[nrow(noP1L1), x])</v>
      </c>
    </row>
    <row r="12943" spans="2:3" customFormat="1" x14ac:dyDescent="0.15">
      <c r="B12943" s="15">
        <v>132</v>
      </c>
      <c r="C12943" s="18" t="str">
        <f>'Convert_ABH script_mem_60'!D133</f>
        <v>last &lt;- apply(l, MARGIN=1, sum)</v>
      </c>
    </row>
    <row r="12944" spans="2:3" customFormat="1" x14ac:dyDescent="0.15">
      <c r="B12944" s="15">
        <v>133</v>
      </c>
      <c r="C12944" s="18" t="str">
        <f>'Convert_ABH script_mem_60'!D134</f>
        <v>mismatch &lt;- c(first, v, last)</v>
      </c>
    </row>
    <row r="12945" spans="2:3" customFormat="1" x14ac:dyDescent="0.15">
      <c r="B12945" s="15">
        <v>134</v>
      </c>
      <c r="C12945" s="18" t="str">
        <f>'Convert_ABH script_mem_60'!D135</f>
        <v>write.csv(cbind(mismatch, PagenoP1L2), file="C:/NGS/save/PagenoPL.csv", row.names=F)</v>
      </c>
    </row>
    <row r="12946" spans="2:3" customFormat="1" x14ac:dyDescent="0.15">
      <c r="B12946" s="15">
        <v>135</v>
      </c>
      <c r="C12946" s="18" t="str">
        <f>'Convert_ABH script_mem_60'!D136</f>
        <v>PagenoP1L2 &lt;- read.csv("C:/NGS/save/PagenoPL.csv",stringsAsFactors=F)</v>
      </c>
    </row>
    <row r="12947" spans="2:3" customFormat="1" x14ac:dyDescent="0.15">
      <c r="B12947" s="15">
        <v>136</v>
      </c>
      <c r="C12947" s="18" t="str">
        <f>'Convert_ABH script_mem_60'!D137</f>
        <v>PagenoP1L2 &lt;- subset(PagenoP1L2, PagenoP1L2$mismatch &lt; (ncol(no)*10*0.5))</v>
      </c>
    </row>
    <row r="12948" spans="2:3" customFormat="1" x14ac:dyDescent="0.15">
      <c r="B12948" s="15">
        <v>137</v>
      </c>
      <c r="C12948" s="18" t="str">
        <f>'Convert_ABH script_mem_60'!D138</f>
        <v>noP1L2 &lt;- PagenoP1L2[1:nrow(PagenoP1L2), 14:ncol(PagenoP1L2)]</v>
      </c>
    </row>
    <row r="12949" spans="2:3" customFormat="1" x14ac:dyDescent="0.15">
      <c r="B12949" s="15">
        <v>138</v>
      </c>
      <c r="C12949" s="18" t="str">
        <f>'Convert_ABH script_mem_60'!D139</f>
        <v>x &lt;- 1:ncol(noP1L2)</v>
      </c>
    </row>
    <row r="12950" spans="2:3" customFormat="1" x14ac:dyDescent="0.15">
      <c r="B12950" s="15">
        <v>139</v>
      </c>
      <c r="C12950" s="18" t="str">
        <f>'Convert_ABH script_mem_60'!D140</f>
        <v>y &lt;- abs(noP1L2[1:nrow(noP1L2), x]-noP1L2[1+1:nrow(noP1L2), x])+abs(noP1L2[1+1:nrow(noP1L2), x]-noP1L2[2+1:nrow(noP1L2), x])</v>
      </c>
    </row>
    <row r="12951" spans="2:3" customFormat="1" x14ac:dyDescent="0.15">
      <c r="B12951" s="15">
        <v>140</v>
      </c>
      <c r="C12951" s="18" t="str">
        <f>'Convert_ABH script_mem_60'!D141</f>
        <v>z &lt;- apply(y, MARGIN=1, sum)</v>
      </c>
    </row>
    <row r="12952" spans="2:3" customFormat="1" x14ac:dyDescent="0.15">
      <c r="B12952" s="15">
        <v>141</v>
      </c>
      <c r="C12952" s="18" t="str">
        <f>'Convert_ABH script_mem_60'!D142</f>
        <v>v &lt;- z[-nrow(noP1L2)]</v>
      </c>
    </row>
    <row r="12953" spans="2:3" customFormat="1" x14ac:dyDescent="0.15">
      <c r="B12953" s="15">
        <v>142</v>
      </c>
      <c r="C12953" s="18" t="str">
        <f>'Convert_ABH script_mem_60'!D143</f>
        <v>v &lt;- v[-(nrow(noP1L2)-1)]</v>
      </c>
    </row>
    <row r="12954" spans="2:3" customFormat="1" x14ac:dyDescent="0.15">
      <c r="B12954" s="15">
        <v>143</v>
      </c>
      <c r="C12954" s="18" t="str">
        <f>'Convert_ABH script_mem_60'!D144</f>
        <v>f &lt;- abs(noP1L1[1, x]-noP1L1[1+1, x])+abs(noP1L1[1, x]-noP1L1[1+1, x])</v>
      </c>
    </row>
    <row r="12955" spans="2:3" customFormat="1" x14ac:dyDescent="0.15">
      <c r="B12955" s="15">
        <v>144</v>
      </c>
      <c r="C12955" s="18" t="str">
        <f>'Convert_ABH script_mem_60'!D145</f>
        <v>first &lt;- apply(f, MARGIN=1, sum)</v>
      </c>
    </row>
    <row r="12956" spans="2:3" customFormat="1" x14ac:dyDescent="0.15">
      <c r="B12956" s="15">
        <v>145</v>
      </c>
      <c r="C12956" s="18" t="str">
        <f>'Convert_ABH script_mem_60'!D146</f>
        <v>l &lt;- abs(noP1L1[nrow(noP1L1)-1, x]-noP1L1[nrow(noP1L1), x])+abs(noP1L1[nrow(noP1L1)-1, x]-noP1L1[nrow(noP1L1), x])</v>
      </c>
    </row>
    <row r="12957" spans="2:3" customFormat="1" x14ac:dyDescent="0.15">
      <c r="B12957" s="15">
        <v>146</v>
      </c>
      <c r="C12957" s="18" t="str">
        <f>'Convert_ABH script_mem_60'!D147</f>
        <v>last &lt;- apply(l, MARGIN=1, sum)</v>
      </c>
    </row>
    <row r="12958" spans="2:3" customFormat="1" x14ac:dyDescent="0.15">
      <c r="B12958" s="15">
        <v>147</v>
      </c>
      <c r="C12958" s="18" t="str">
        <f>'Convert_ABH script_mem_60'!D148</f>
        <v>mismatch &lt;- c(first, v, last)</v>
      </c>
    </row>
    <row r="12959" spans="2:3" customFormat="1" x14ac:dyDescent="0.15">
      <c r="B12959" s="15">
        <v>148</v>
      </c>
      <c r="C12959" s="18" t="str">
        <f>'Convert_ABH script_mem_60'!D149</f>
        <v>write.csv(cbind(mismatch, PagenoP1L2), file="C:/NGS/save/PagenoPL.csv", row.names=F)</v>
      </c>
    </row>
    <row r="12960" spans="2:3" customFormat="1" x14ac:dyDescent="0.15">
      <c r="B12960" s="15">
        <v>149</v>
      </c>
      <c r="C12960" s="18" t="str">
        <f>'Convert_ABH script_mem_60'!D150</f>
        <v>PagenoP1L2 &lt;- read.csv("C:/NGS/save/PagenoPL.csv",stringsAsFactors=F)</v>
      </c>
    </row>
    <row r="12961" spans="2:3" customFormat="1" x14ac:dyDescent="0.15">
      <c r="B12961" s="15">
        <v>150</v>
      </c>
      <c r="C12961" s="18" t="str">
        <f>'Convert_ABH script_mem_60'!D151</f>
        <v>PagenoP1L2 &lt;- subset(PagenoP1L2, PagenoP1L2$mismatch &lt; (ncol(no)*10*0.4))</v>
      </c>
    </row>
    <row r="12962" spans="2:3" customFormat="1" x14ac:dyDescent="0.15">
      <c r="B12962" s="15">
        <v>151</v>
      </c>
      <c r="C12962" s="18" t="str">
        <f>'Convert_ABH script_mem_60'!D152</f>
        <v>PagenoP1select &lt;- rbind(PagenoP1L1, PagenoP1L2)</v>
      </c>
    </row>
    <row r="12963" spans="2:3" customFormat="1" x14ac:dyDescent="0.15">
      <c r="B12963" s="15">
        <v>152</v>
      </c>
      <c r="C12963" s="18" t="str">
        <f>'Convert_ABH script_mem_60'!D153</f>
        <v>for(g in 3:nrow(LG)){</v>
      </c>
    </row>
    <row r="12964" spans="2:3" customFormat="1" x14ac:dyDescent="0.15">
      <c r="B12964" s="15">
        <v>153</v>
      </c>
      <c r="C12964" s="18" t="str">
        <f>'Convert_ABH script_mem_60'!D154</f>
        <v>PagenoP1Lg &lt;- subset(PagenoP1, Linkage_group==g)</v>
      </c>
    </row>
    <row r="12965" spans="2:3" customFormat="1" x14ac:dyDescent="0.15">
      <c r="B12965" s="15">
        <v>154</v>
      </c>
      <c r="C12965" s="18" t="str">
        <f>'Convert_ABH script_mem_60'!D155</f>
        <v>noP1Lg &lt;- PagenoP1Lg[1:nrow(PagenoP1Lg), 12:ncol(PagenoP1Lg)]</v>
      </c>
    </row>
    <row r="12966" spans="2:3" customFormat="1" x14ac:dyDescent="0.15">
      <c r="B12966" s="15">
        <v>155</v>
      </c>
      <c r="C12966" s="18" t="str">
        <f>'Convert_ABH script_mem_60'!D156</f>
        <v>x &lt;- 1:ncol(noP1Lg)</v>
      </c>
    </row>
    <row r="12967" spans="2:3" customFormat="1" x14ac:dyDescent="0.15">
      <c r="B12967" s="15">
        <v>156</v>
      </c>
      <c r="C12967" s="18" t="str">
        <f>'Convert_ABH script_mem_60'!D157</f>
        <v>y &lt;- abs(noP1Lg[1:nrow(noP1Lg), x]-noP1Lg[1+1:nrow(noP1Lg), x])+abs(noP1Lg[1+1:nrow(noP1Lg), x]-noP1Lg[2+1:nrow(noP1Lg), x])</v>
      </c>
    </row>
    <row r="12968" spans="2:3" customFormat="1" x14ac:dyDescent="0.15">
      <c r="B12968" s="15">
        <v>157</v>
      </c>
      <c r="C12968" s="18" t="str">
        <f>'Convert_ABH script_mem_60'!D158</f>
        <v>z &lt;- apply(y, MARGIN=1, sum)</v>
      </c>
    </row>
    <row r="12969" spans="2:3" customFormat="1" x14ac:dyDescent="0.15">
      <c r="B12969" s="15">
        <v>158</v>
      </c>
      <c r="C12969" s="18" t="str">
        <f>'Convert_ABH script_mem_60'!D159</f>
        <v>v &lt;- z[-nrow(noP1Lg)]</v>
      </c>
    </row>
    <row r="12970" spans="2:3" customFormat="1" x14ac:dyDescent="0.15">
      <c r="B12970" s="15">
        <v>159</v>
      </c>
      <c r="C12970" s="18" t="str">
        <f>'Convert_ABH script_mem_60'!D160</f>
        <v>v &lt;- v[-(nrow(noP1Lg)-1)]</v>
      </c>
    </row>
    <row r="12971" spans="2:3" customFormat="1" x14ac:dyDescent="0.15">
      <c r="B12971" s="15">
        <v>160</v>
      </c>
      <c r="C12971" s="18" t="str">
        <f>'Convert_ABH script_mem_60'!D161</f>
        <v>f &lt;- abs(noP1L1[1, x]-noP1L1[1+1, x])+abs(noP1L1[1, x]-noP1L1[1+1, x])</v>
      </c>
    </row>
    <row r="12972" spans="2:3" customFormat="1" x14ac:dyDescent="0.15">
      <c r="B12972" s="15">
        <v>161</v>
      </c>
      <c r="C12972" s="18" t="str">
        <f>'Convert_ABH script_mem_60'!D162</f>
        <v>first &lt;- apply(f, MARGIN=1, sum)</v>
      </c>
    </row>
    <row r="12973" spans="2:3" customFormat="1" x14ac:dyDescent="0.15">
      <c r="B12973" s="15">
        <v>162</v>
      </c>
      <c r="C12973" s="18" t="str">
        <f>'Convert_ABH script_mem_60'!D163</f>
        <v>l &lt;- abs(noP1L1[nrow(noP1L1)-1, x]-noP1L1[nrow(noP1L1), x])+abs(noP1L1[nrow(noP1L1)-1, x]-noP1L1[nrow(noP1L1), x])</v>
      </c>
    </row>
    <row r="12974" spans="2:3" customFormat="1" x14ac:dyDescent="0.15">
      <c r="B12974" s="15">
        <v>163</v>
      </c>
      <c r="C12974" s="18" t="str">
        <f>'Convert_ABH script_mem_60'!D164</f>
        <v>last &lt;- apply(l, MARGIN=1, sum)</v>
      </c>
    </row>
    <row r="12975" spans="2:3" customFormat="1" x14ac:dyDescent="0.15">
      <c r="B12975" s="15">
        <v>164</v>
      </c>
      <c r="C12975" s="18" t="str">
        <f>'Convert_ABH script_mem_60'!D165</f>
        <v>mismatch &lt;- c(first, v, last)</v>
      </c>
    </row>
    <row r="12976" spans="2:3" customFormat="1" x14ac:dyDescent="0.15">
      <c r="B12976" s="15">
        <v>165</v>
      </c>
      <c r="C12976" s="18" t="str">
        <f>'Convert_ABH script_mem_60'!D166</f>
        <v>write.csv(cbind(mismatch, PagenoP1Lg), file="C:/NGS/save/PagenoPL.csv", row.names=F)</v>
      </c>
    </row>
    <row r="12977" spans="2:3" customFormat="1" x14ac:dyDescent="0.15">
      <c r="B12977" s="15">
        <v>166</v>
      </c>
      <c r="C12977" s="18" t="str">
        <f>'Convert_ABH script_mem_60'!D167</f>
        <v>PagenoP1Lg &lt;- read.csv("C:/NGS/save/PagenoPL.csv",stringsAsFactors=F)</v>
      </c>
    </row>
    <row r="12978" spans="2:3" customFormat="1" x14ac:dyDescent="0.15">
      <c r="B12978" s="15">
        <v>167</v>
      </c>
      <c r="C12978" s="18" t="str">
        <f>'Convert_ABH script_mem_60'!D168</f>
        <v>PagenoP1Lg &lt;- subset(PagenoP1Lg, PagenoP1Lg$mismatch &lt; (ncol(no)*10*0.5))</v>
      </c>
    </row>
    <row r="12979" spans="2:3" customFormat="1" x14ac:dyDescent="0.15">
      <c r="B12979" s="15">
        <v>168</v>
      </c>
      <c r="C12979" s="18" t="str">
        <f>'Convert_ABH script_mem_60'!D169</f>
        <v>noP1Lg &lt;- PagenoP1Lg[1:nrow(PagenoP1Lg), 13:ncol(PagenoP1Lg)]</v>
      </c>
    </row>
    <row r="12980" spans="2:3" customFormat="1" x14ac:dyDescent="0.15">
      <c r="B12980" s="15">
        <v>169</v>
      </c>
      <c r="C12980" s="18" t="str">
        <f>'Convert_ABH script_mem_60'!D170</f>
        <v>x &lt;- 1:ncol(noP1Lg)</v>
      </c>
    </row>
    <row r="12981" spans="2:3" customFormat="1" x14ac:dyDescent="0.15">
      <c r="B12981" s="15">
        <v>170</v>
      </c>
      <c r="C12981" s="18" t="str">
        <f>'Convert_ABH script_mem_60'!D171</f>
        <v>y &lt;- abs(noP1Lg[1:nrow(noP1Lg), x]-noP1Lg[1+1:nrow(noP1Lg), x])+abs(noP1Lg[1+1:nrow(noP1Lg), x]-noP1Lg[2+1:nrow(noP1Lg), x])</v>
      </c>
    </row>
    <row r="12982" spans="2:3" customFormat="1" x14ac:dyDescent="0.15">
      <c r="B12982" s="15">
        <v>171</v>
      </c>
      <c r="C12982" s="18" t="str">
        <f>'Convert_ABH script_mem_60'!D172</f>
        <v>z &lt;- apply(y, MARGIN=1, sum)</v>
      </c>
    </row>
    <row r="12983" spans="2:3" customFormat="1" x14ac:dyDescent="0.15">
      <c r="B12983" s="15">
        <v>172</v>
      </c>
      <c r="C12983" s="18" t="str">
        <f>'Convert_ABH script_mem_60'!D173</f>
        <v>v &lt;- z[-nrow(noP1Lg)]</v>
      </c>
    </row>
    <row r="12984" spans="2:3" customFormat="1" x14ac:dyDescent="0.15">
      <c r="B12984" s="15">
        <v>173</v>
      </c>
      <c r="C12984" s="18" t="str">
        <f>'Convert_ABH script_mem_60'!D174</f>
        <v>v &lt;- v[-(nrow(noP1Lg)-1)]</v>
      </c>
    </row>
    <row r="12985" spans="2:3" customFormat="1" x14ac:dyDescent="0.15">
      <c r="B12985" s="15">
        <v>174</v>
      </c>
      <c r="C12985" s="18" t="str">
        <f>'Convert_ABH script_mem_60'!D175</f>
        <v>f &lt;- abs(noP1L1[1, x]-noP1L1[1+1, x])+abs(noP1L1[1, x]-noP1L1[1+1, x])</v>
      </c>
    </row>
    <row r="12986" spans="2:3" customFormat="1" x14ac:dyDescent="0.15">
      <c r="B12986" s="15">
        <v>175</v>
      </c>
      <c r="C12986" s="18" t="str">
        <f>'Convert_ABH script_mem_60'!D176</f>
        <v>first &lt;- apply(f, MARGIN=1, sum)</v>
      </c>
    </row>
    <row r="12987" spans="2:3" customFormat="1" x14ac:dyDescent="0.15">
      <c r="B12987" s="15">
        <v>176</v>
      </c>
      <c r="C12987" s="18" t="str">
        <f>'Convert_ABH script_mem_60'!D177</f>
        <v>l &lt;- abs(noP1L1[nrow(noP1L1)-1, x]-noP1L1[nrow(noP1L1), x])+abs(noP1L1[nrow(noP1L1)-1, x]-noP1L1[nrow(noP1L1), x])</v>
      </c>
    </row>
    <row r="12988" spans="2:3" customFormat="1" x14ac:dyDescent="0.15">
      <c r="B12988" s="15">
        <v>177</v>
      </c>
      <c r="C12988" s="18" t="str">
        <f>'Convert_ABH script_mem_60'!D178</f>
        <v>last &lt;- apply(l, MARGIN=1, sum)</v>
      </c>
    </row>
    <row r="12989" spans="2:3" customFormat="1" x14ac:dyDescent="0.15">
      <c r="B12989" s="15">
        <v>178</v>
      </c>
      <c r="C12989" s="18" t="str">
        <f>'Convert_ABH script_mem_60'!D179</f>
        <v>mismatch &lt;- c(first, v, last)</v>
      </c>
    </row>
    <row r="12990" spans="2:3" customFormat="1" x14ac:dyDescent="0.15">
      <c r="B12990" s="15">
        <v>179</v>
      </c>
      <c r="C12990" s="18" t="str">
        <f>'Convert_ABH script_mem_60'!D180</f>
        <v>write.csv(cbind(mismatch, PagenoP1Lg), file="C:/NGS/save/PagenoPL.csv", row.names=F)</v>
      </c>
    </row>
    <row r="12991" spans="2:3" customFormat="1" x14ac:dyDescent="0.15">
      <c r="B12991" s="15">
        <v>180</v>
      </c>
      <c r="C12991" s="18" t="str">
        <f>'Convert_ABH script_mem_60'!D181</f>
        <v>PagenoP1Lg &lt;- read.csv("C:/NGS/save/PagenoPL.csv",stringsAsFactors=F)</v>
      </c>
    </row>
    <row r="12992" spans="2:3" customFormat="1" x14ac:dyDescent="0.15">
      <c r="B12992" s="15">
        <v>181</v>
      </c>
      <c r="C12992" s="18" t="str">
        <f>'Convert_ABH script_mem_60'!D182</f>
        <v>PagenoP1Lg &lt;- subset(PagenoP1Lg, PagenoP1Lg$mismatch &lt; (ncol(no)*10*0.5))</v>
      </c>
    </row>
    <row r="12993" spans="2:3" customFormat="1" x14ac:dyDescent="0.15">
      <c r="B12993" s="15">
        <v>182</v>
      </c>
      <c r="C12993" s="18" t="str">
        <f>'Convert_ABH script_mem_60'!D183</f>
        <v>noP1Lg &lt;- PagenoP1Lg[1:nrow(PagenoP1Lg), 14:ncol(PagenoP1Lg)]</v>
      </c>
    </row>
    <row r="12994" spans="2:3" customFormat="1" x14ac:dyDescent="0.15">
      <c r="B12994" s="15">
        <v>183</v>
      </c>
      <c r="C12994" s="18" t="str">
        <f>'Convert_ABH script_mem_60'!D184</f>
        <v>x &lt;- 1:ncol(noP1Lg)</v>
      </c>
    </row>
    <row r="12995" spans="2:3" customFormat="1" x14ac:dyDescent="0.15">
      <c r="B12995" s="15">
        <v>184</v>
      </c>
      <c r="C12995" s="18" t="str">
        <f>'Convert_ABH script_mem_60'!D185</f>
        <v>y &lt;- abs(noP1Lg[1:nrow(noP1Lg), x]-noP1Lg[1+1:nrow(noP1Lg), x])+abs(noP1Lg[1+1:nrow(noP1Lg), x]-noP1Lg[2+1:nrow(noP1Lg), x])</v>
      </c>
    </row>
    <row r="12996" spans="2:3" customFormat="1" x14ac:dyDescent="0.15">
      <c r="B12996" s="15">
        <v>185</v>
      </c>
      <c r="C12996" s="18" t="str">
        <f>'Convert_ABH script_mem_60'!D186</f>
        <v>z &lt;- apply(y, MARGIN=1, sum)</v>
      </c>
    </row>
    <row r="12997" spans="2:3" customFormat="1" x14ac:dyDescent="0.15">
      <c r="B12997" s="15">
        <v>186</v>
      </c>
      <c r="C12997" s="18" t="str">
        <f>'Convert_ABH script_mem_60'!D187</f>
        <v>v &lt;- z[-nrow(noP1Lg)]</v>
      </c>
    </row>
    <row r="12998" spans="2:3" customFormat="1" x14ac:dyDescent="0.15">
      <c r="B12998" s="15">
        <v>187</v>
      </c>
      <c r="C12998" s="18" t="str">
        <f>'Convert_ABH script_mem_60'!D188</f>
        <v>v &lt;- v[-(nrow(noP1Lg)-1)]</v>
      </c>
    </row>
    <row r="12999" spans="2:3" customFormat="1" x14ac:dyDescent="0.15">
      <c r="B12999" s="15">
        <v>188</v>
      </c>
      <c r="C12999" s="18" t="str">
        <f>'Convert_ABH script_mem_60'!D189</f>
        <v>f &lt;- abs(noP1L1[1, x]-noP1L1[1+1, x])+abs(noP1L1[1, x]-noP1L1[1+1, x])</v>
      </c>
    </row>
    <row r="13000" spans="2:3" customFormat="1" x14ac:dyDescent="0.15">
      <c r="B13000" s="15">
        <v>189</v>
      </c>
      <c r="C13000" s="18" t="str">
        <f>'Convert_ABH script_mem_60'!D190</f>
        <v>first &lt;- apply(f, MARGIN=1, sum)</v>
      </c>
    </row>
    <row r="13001" spans="2:3" customFormat="1" x14ac:dyDescent="0.15">
      <c r="B13001" s="15">
        <v>190</v>
      </c>
      <c r="C13001" s="18" t="str">
        <f>'Convert_ABH script_mem_60'!D191</f>
        <v>l &lt;- abs(noP1L1[nrow(noP1L1)-1, x]-noP1L1[nrow(noP1L1), x])+abs(noP1L1[nrow(noP1L1)-1, x]-noP1L1[nrow(noP1L1), x])</v>
      </c>
    </row>
    <row r="13002" spans="2:3" customFormat="1" x14ac:dyDescent="0.15">
      <c r="B13002" s="15">
        <v>191</v>
      </c>
      <c r="C13002" s="18" t="str">
        <f>'Convert_ABH script_mem_60'!D192</f>
        <v>last &lt;- apply(l, MARGIN=1, sum)</v>
      </c>
    </row>
    <row r="13003" spans="2:3" customFormat="1" x14ac:dyDescent="0.15">
      <c r="B13003" s="15">
        <v>192</v>
      </c>
      <c r="C13003" s="18" t="str">
        <f>'Convert_ABH script_mem_60'!D193</f>
        <v>mismatch &lt;- c(first, v, last)</v>
      </c>
    </row>
    <row r="13004" spans="2:3" customFormat="1" x14ac:dyDescent="0.15">
      <c r="B13004" s="15">
        <v>193</v>
      </c>
      <c r="C13004" s="18" t="str">
        <f>'Convert_ABH script_mem_60'!D194</f>
        <v>write.csv(cbind(mismatch, PagenoP1Lg), file="C:/NGS/save/PagenoPL.csv", row.names=F)</v>
      </c>
    </row>
    <row r="13005" spans="2:3" customFormat="1" x14ac:dyDescent="0.15">
      <c r="B13005" s="15">
        <v>194</v>
      </c>
      <c r="C13005" s="18" t="str">
        <f>'Convert_ABH script_mem_60'!D195</f>
        <v>PagenoP1Lg &lt;- read.csv("C:/NGS/save/PagenoPL.csv",stringsAsFactors=F)</v>
      </c>
    </row>
    <row r="13006" spans="2:3" customFormat="1" x14ac:dyDescent="0.15">
      <c r="B13006" s="15">
        <v>195</v>
      </c>
      <c r="C13006" s="18" t="str">
        <f>'Convert_ABH script_mem_60'!D196</f>
        <v>PagenoP1Lg &lt;- subset(PagenoP1Lg, PagenoP1Lg$mismatch &lt; (ncol(no)*10*0.4))</v>
      </c>
    </row>
    <row r="13007" spans="2:3" customFormat="1" x14ac:dyDescent="0.15">
      <c r="B13007" s="15">
        <v>196</v>
      </c>
      <c r="C13007" s="18" t="str">
        <f>'Convert_ABH script_mem_60'!D197</f>
        <v>PagenoP1select &lt;- rbind(PagenoP1select, PagenoP1Lg)</v>
      </c>
    </row>
    <row r="13008" spans="2:3" customFormat="1" x14ac:dyDescent="0.15">
      <c r="B13008" s="15">
        <v>197</v>
      </c>
      <c r="C13008" s="18" t="str">
        <f>'Convert_ABH script_mem_60'!D198</f>
        <v>}</v>
      </c>
    </row>
    <row r="13009" spans="2:3" customFormat="1" x14ac:dyDescent="0.15">
      <c r="B13009" s="15">
        <v>198</v>
      </c>
      <c r="C13009" s="18" t="str">
        <f>'Convert_ABH script_mem_60'!D199</f>
        <v>PagenoP2L1 &lt;- subset(PagenoP2, Linkage_group==1)</v>
      </c>
    </row>
    <row r="13010" spans="2:3" customFormat="1" x14ac:dyDescent="0.15">
      <c r="B13010" s="15">
        <v>199</v>
      </c>
      <c r="C13010" s="18" t="str">
        <f>'Convert_ABH script_mem_60'!D200</f>
        <v>noP2L1 &lt;- PagenoP2L1[1:nrow(PagenoP2L1), 12:ncol(PagenoP2L1)]</v>
      </c>
    </row>
    <row r="13011" spans="2:3" customFormat="1" x14ac:dyDescent="0.15">
      <c r="B13011" s="15">
        <v>200</v>
      </c>
      <c r="C13011" s="18" t="str">
        <f>'Convert_ABH script_mem_60'!D201</f>
        <v>x &lt;- 1:ncol(noP2L1)</v>
      </c>
    </row>
    <row r="13012" spans="2:3" customFormat="1" x14ac:dyDescent="0.15">
      <c r="B13012" s="15">
        <v>201</v>
      </c>
      <c r="C13012" s="18" t="str">
        <f>'Convert_ABH script_mem_60'!D202</f>
        <v>y &lt;- abs(noP2L1[1:nrow(noP2L1), x]-noP2L1[1+1:nrow(noP2L1), x])+abs(noP2L1[1+1:nrow(noP2L1), x]-noP2L1[2+1:nrow(noP2L1), x])</v>
      </c>
    </row>
    <row r="13013" spans="2:3" customFormat="1" x14ac:dyDescent="0.15">
      <c r="B13013" s="15">
        <v>202</v>
      </c>
      <c r="C13013" s="18" t="str">
        <f>'Convert_ABH script_mem_60'!D203</f>
        <v>z &lt;- apply(y, MARGIN=1, sum)</v>
      </c>
    </row>
    <row r="13014" spans="2:3" customFormat="1" x14ac:dyDescent="0.15">
      <c r="B13014" s="15">
        <v>203</v>
      </c>
      <c r="C13014" s="18" t="str">
        <f>'Convert_ABH script_mem_60'!D204</f>
        <v>v &lt;- z[-nrow(noP2L1)]</v>
      </c>
    </row>
    <row r="13015" spans="2:3" customFormat="1" x14ac:dyDescent="0.15">
      <c r="B13015" s="15">
        <v>204</v>
      </c>
      <c r="C13015" s="18" t="str">
        <f>'Convert_ABH script_mem_60'!D205</f>
        <v>v &lt;- v[-(nrow(noP2L1)-1)]</v>
      </c>
    </row>
    <row r="13016" spans="2:3" customFormat="1" x14ac:dyDescent="0.15">
      <c r="B13016" s="15">
        <v>205</v>
      </c>
      <c r="C13016" s="18" t="str">
        <f>'Convert_ABH script_mem_60'!D206</f>
        <v>f &lt;- abs(noP1L1[1, x]-noP1L1[1+1, x])+abs(noP1L1[1, x]-noP1L1[1+1, x])</v>
      </c>
    </row>
    <row r="13017" spans="2:3" customFormat="1" x14ac:dyDescent="0.15">
      <c r="B13017" s="15">
        <v>206</v>
      </c>
      <c r="C13017" s="18" t="str">
        <f>'Convert_ABH script_mem_60'!D207</f>
        <v>first &lt;- apply(f, MARGIN=1, sum)</v>
      </c>
    </row>
    <row r="13018" spans="2:3" customFormat="1" x14ac:dyDescent="0.15">
      <c r="B13018" s="15">
        <v>207</v>
      </c>
      <c r="C13018" s="18" t="str">
        <f>'Convert_ABH script_mem_60'!D208</f>
        <v>l &lt;- abs(noP1L1[nrow(noP1L1)-1, x]-noP1L1[nrow(noP1L1), x])+abs(noP1L1[nrow(noP1L1)-1, x]-noP1L1[nrow(noP1L1), x])</v>
      </c>
    </row>
    <row r="13019" spans="2:3" customFormat="1" x14ac:dyDescent="0.15">
      <c r="B13019" s="15">
        <v>208</v>
      </c>
      <c r="C13019" s="18" t="str">
        <f>'Convert_ABH script_mem_60'!D209</f>
        <v>last &lt;- apply(l, MARGIN=1, sum)</v>
      </c>
    </row>
    <row r="13020" spans="2:3" customFormat="1" x14ac:dyDescent="0.15">
      <c r="B13020" s="15">
        <v>209</v>
      </c>
      <c r="C13020" s="18" t="str">
        <f>'Convert_ABH script_mem_60'!D210</f>
        <v>mismatch &lt;- c(first, v, last)</v>
      </c>
    </row>
    <row r="13021" spans="2:3" customFormat="1" x14ac:dyDescent="0.15">
      <c r="B13021" s="15">
        <v>210</v>
      </c>
      <c r="C13021" s="18" t="str">
        <f>'Convert_ABH script_mem_60'!D211</f>
        <v>write.csv(cbind(mismatch, PagenoP2L1), file="C:/NGS/save/PagenoPL.csv", row.names=F)</v>
      </c>
    </row>
    <row r="13022" spans="2:3" customFormat="1" x14ac:dyDescent="0.15">
      <c r="B13022" s="15">
        <v>211</v>
      </c>
      <c r="C13022" s="18" t="str">
        <f>'Convert_ABH script_mem_60'!D212</f>
        <v>PagenoP2L1 &lt;- read.csv("C:/NGS/save/PagenoPL.csv",stringsAsFactors=F)</v>
      </c>
    </row>
    <row r="13023" spans="2:3" customFormat="1" x14ac:dyDescent="0.15">
      <c r="B13023" s="15">
        <v>212</v>
      </c>
      <c r="C13023" s="18" t="str">
        <f>'Convert_ABH script_mem_60'!D213</f>
        <v>PagenoP2L1 &lt;- subset(PagenoP2L1, PagenoP2L1$mismatch &lt; (ncol(no)*10*0.5))</v>
      </c>
    </row>
    <row r="13024" spans="2:3" customFormat="1" x14ac:dyDescent="0.15">
      <c r="B13024" s="15">
        <v>213</v>
      </c>
      <c r="C13024" s="18" t="str">
        <f>'Convert_ABH script_mem_60'!D214</f>
        <v>noP2L1 &lt;- PagenoP2L1[1:nrow(PagenoP2L1), 13:ncol(PagenoP2L1)]</v>
      </c>
    </row>
    <row r="13025" spans="2:3" customFormat="1" x14ac:dyDescent="0.15">
      <c r="B13025" s="15">
        <v>214</v>
      </c>
      <c r="C13025" s="18" t="str">
        <f>'Convert_ABH script_mem_60'!D215</f>
        <v>x &lt;- 1:ncol(noP2L1)</v>
      </c>
    </row>
    <row r="13026" spans="2:3" customFormat="1" x14ac:dyDescent="0.15">
      <c r="B13026" s="15">
        <v>215</v>
      </c>
      <c r="C13026" s="18" t="str">
        <f>'Convert_ABH script_mem_60'!D216</f>
        <v>y &lt;- abs(noP2L1[1:nrow(noP2L1), x]-noP2L1[1+1:nrow(noP2L1), x])+abs(noP2L1[1+1:nrow(noP2L1), x]-noP2L1[2+1:nrow(noP2L1), x])</v>
      </c>
    </row>
    <row r="13027" spans="2:3" customFormat="1" x14ac:dyDescent="0.15">
      <c r="B13027" s="15">
        <v>216</v>
      </c>
      <c r="C13027" s="18" t="str">
        <f>'Convert_ABH script_mem_60'!D217</f>
        <v>z &lt;- apply(y, MARGIN=1, sum)</v>
      </c>
    </row>
    <row r="13028" spans="2:3" customFormat="1" x14ac:dyDescent="0.15">
      <c r="B13028" s="15">
        <v>217</v>
      </c>
      <c r="C13028" s="18" t="str">
        <f>'Convert_ABH script_mem_60'!D218</f>
        <v>v &lt;- z[-nrow(noP2L1)]</v>
      </c>
    </row>
    <row r="13029" spans="2:3" customFormat="1" x14ac:dyDescent="0.15">
      <c r="B13029" s="15">
        <v>218</v>
      </c>
      <c r="C13029" s="18" t="str">
        <f>'Convert_ABH script_mem_60'!D219</f>
        <v>v &lt;- v[-(nrow(noP2L1)-1)]</v>
      </c>
    </row>
    <row r="13030" spans="2:3" customFormat="1" x14ac:dyDescent="0.15">
      <c r="B13030" s="15">
        <v>219</v>
      </c>
      <c r="C13030" s="18" t="str">
        <f>'Convert_ABH script_mem_60'!D220</f>
        <v>f &lt;- abs(noP1L1[1, x]-noP1L1[1+1, x])+abs(noP1L1[1, x]-noP1L1[1+1, x])</v>
      </c>
    </row>
    <row r="13031" spans="2:3" customFormat="1" x14ac:dyDescent="0.15">
      <c r="B13031" s="15">
        <v>220</v>
      </c>
      <c r="C13031" s="18" t="str">
        <f>'Convert_ABH script_mem_60'!D221</f>
        <v>first &lt;- apply(f, MARGIN=1, sum)</v>
      </c>
    </row>
    <row r="13032" spans="2:3" customFormat="1" x14ac:dyDescent="0.15">
      <c r="B13032" s="15">
        <v>221</v>
      </c>
      <c r="C13032" s="18" t="str">
        <f>'Convert_ABH script_mem_60'!D222</f>
        <v>l &lt;- abs(noP1L1[nrow(noP1L1)-1, x]-noP1L1[nrow(noP1L1), x])+abs(noP1L1[nrow(noP1L1)-1, x]-noP1L1[nrow(noP1L1), x])</v>
      </c>
    </row>
    <row r="13033" spans="2:3" customFormat="1" x14ac:dyDescent="0.15">
      <c r="B13033" s="15">
        <v>222</v>
      </c>
      <c r="C13033" s="18" t="str">
        <f>'Convert_ABH script_mem_60'!D223</f>
        <v>last &lt;- apply(l, MARGIN=1, sum)</v>
      </c>
    </row>
    <row r="13034" spans="2:3" customFormat="1" x14ac:dyDescent="0.15">
      <c r="B13034" s="15">
        <v>223</v>
      </c>
      <c r="C13034" s="18" t="str">
        <f>'Convert_ABH script_mem_60'!D224</f>
        <v>mismatch &lt;- c(first, v, last)</v>
      </c>
    </row>
    <row r="13035" spans="2:3" customFormat="1" x14ac:dyDescent="0.15">
      <c r="B13035" s="15">
        <v>224</v>
      </c>
      <c r="C13035" s="18" t="str">
        <f>'Convert_ABH script_mem_60'!D225</f>
        <v>write.csv(cbind(mismatch, PagenoP2L1), file="C:/NGS/save/PagenoPL.csv", row.names=F)</v>
      </c>
    </row>
    <row r="13036" spans="2:3" customFormat="1" x14ac:dyDescent="0.15">
      <c r="B13036" s="15">
        <v>225</v>
      </c>
      <c r="C13036" s="18" t="str">
        <f>'Convert_ABH script_mem_60'!D226</f>
        <v>PagenoP2L1 &lt;- read.csv("C:/NGS/save/PagenoPL.csv",stringsAsFactors=F)</v>
      </c>
    </row>
    <row r="13037" spans="2:3" customFormat="1" x14ac:dyDescent="0.15">
      <c r="B13037" s="15">
        <v>226</v>
      </c>
      <c r="C13037" s="18" t="str">
        <f>'Convert_ABH script_mem_60'!D227</f>
        <v>PagenoP2L1 &lt;- subset(PagenoP2L1, PagenoP2L1$mismatch &lt; (ncol(no)*10*0.5))</v>
      </c>
    </row>
    <row r="13038" spans="2:3" customFormat="1" x14ac:dyDescent="0.15">
      <c r="B13038" s="15">
        <v>227</v>
      </c>
      <c r="C13038" s="18" t="str">
        <f>'Convert_ABH script_mem_60'!D228</f>
        <v>noP2L1 &lt;- PagenoP2L1[1:nrow(PagenoP2L1), 14:ncol(PagenoP2L1)]</v>
      </c>
    </row>
    <row r="13039" spans="2:3" customFormat="1" x14ac:dyDescent="0.15">
      <c r="B13039" s="15">
        <v>228</v>
      </c>
      <c r="C13039" s="18" t="str">
        <f>'Convert_ABH script_mem_60'!D229</f>
        <v>x &lt;- 1:ncol(noP2L1)</v>
      </c>
    </row>
    <row r="13040" spans="2:3" customFormat="1" x14ac:dyDescent="0.15">
      <c r="B13040" s="15">
        <v>229</v>
      </c>
      <c r="C13040" s="18" t="str">
        <f>'Convert_ABH script_mem_60'!D230</f>
        <v>y &lt;- abs(noP2L1[1:nrow(noP2L1), x]-noP2L1[1+1:nrow(noP2L1), x])+abs(noP2L1[1+1:nrow(noP2L1), x]-noP2L1[2+1:nrow(noP2L1), x])</v>
      </c>
    </row>
    <row r="13041" spans="2:3" customFormat="1" x14ac:dyDescent="0.15">
      <c r="B13041" s="15">
        <v>230</v>
      </c>
      <c r="C13041" s="18" t="str">
        <f>'Convert_ABH script_mem_60'!D231</f>
        <v>z &lt;- apply(y, MARGIN=1, sum)</v>
      </c>
    </row>
    <row r="13042" spans="2:3" customFormat="1" x14ac:dyDescent="0.15">
      <c r="B13042" s="15">
        <v>231</v>
      </c>
      <c r="C13042" s="18" t="str">
        <f>'Convert_ABH script_mem_60'!D232</f>
        <v>v &lt;- z[-nrow(noP2L1)]</v>
      </c>
    </row>
    <row r="13043" spans="2:3" customFormat="1" x14ac:dyDescent="0.15">
      <c r="B13043" s="15">
        <v>232</v>
      </c>
      <c r="C13043" s="18" t="str">
        <f>'Convert_ABH script_mem_60'!D233</f>
        <v>v &lt;- v[-(nrow(noP2L1)-1)]</v>
      </c>
    </row>
    <row r="13044" spans="2:3" customFormat="1" x14ac:dyDescent="0.15">
      <c r="B13044" s="15">
        <v>233</v>
      </c>
      <c r="C13044" s="18" t="str">
        <f>'Convert_ABH script_mem_60'!D234</f>
        <v>f &lt;- abs(noP1L1[1, x]-noP1L1[1+1, x])+abs(noP1L1[1, x]-noP1L1[1+1, x])</v>
      </c>
    </row>
    <row r="13045" spans="2:3" customFormat="1" x14ac:dyDescent="0.15">
      <c r="B13045" s="15">
        <v>234</v>
      </c>
      <c r="C13045" s="18" t="str">
        <f>'Convert_ABH script_mem_60'!D235</f>
        <v>first &lt;- apply(f, MARGIN=1, sum)</v>
      </c>
    </row>
    <row r="13046" spans="2:3" customFormat="1" x14ac:dyDescent="0.15">
      <c r="B13046" s="15">
        <v>235</v>
      </c>
      <c r="C13046" s="18" t="str">
        <f>'Convert_ABH script_mem_60'!D236</f>
        <v>l &lt;- abs(noP1L1[nrow(noP1L1)-1, x]-noP1L1[nrow(noP1L1), x])+abs(noP1L1[nrow(noP1L1)-1, x]-noP1L1[nrow(noP1L1), x])</v>
      </c>
    </row>
    <row r="13047" spans="2:3" customFormat="1" x14ac:dyDescent="0.15">
      <c r="B13047" s="15">
        <v>236</v>
      </c>
      <c r="C13047" s="18" t="str">
        <f>'Convert_ABH script_mem_60'!D237</f>
        <v>last &lt;- apply(l, MARGIN=1, sum)</v>
      </c>
    </row>
    <row r="13048" spans="2:3" customFormat="1" x14ac:dyDescent="0.15">
      <c r="B13048" s="15">
        <v>237</v>
      </c>
      <c r="C13048" s="18" t="str">
        <f>'Convert_ABH script_mem_60'!D238</f>
        <v>mismatch &lt;- c(first, v, last)</v>
      </c>
    </row>
    <row r="13049" spans="2:3" customFormat="1" x14ac:dyDescent="0.15">
      <c r="B13049" s="15">
        <v>238</v>
      </c>
      <c r="C13049" s="18" t="str">
        <f>'Convert_ABH script_mem_60'!D239</f>
        <v>write.csv(cbind(mismatch, PagenoP2L1), file="C:/NGS/save/PagenoPL.csv", row.names=F)</v>
      </c>
    </row>
    <row r="13050" spans="2:3" customFormat="1" x14ac:dyDescent="0.15">
      <c r="B13050" s="15">
        <v>239</v>
      </c>
      <c r="C13050" s="18" t="str">
        <f>'Convert_ABH script_mem_60'!D240</f>
        <v>PagenoP2L1 &lt;- read.csv("C:/NGS/save/PagenoPL.csv",stringsAsFactors=F)</v>
      </c>
    </row>
    <row r="13051" spans="2:3" customFormat="1" x14ac:dyDescent="0.15">
      <c r="B13051" s="15">
        <v>240</v>
      </c>
      <c r="C13051" s="18" t="str">
        <f>'Convert_ABH script_mem_60'!D241</f>
        <v>PagenoP2L1 &lt;- subset(PagenoP2L1, PagenoP2L1$mismatch &lt; (ncol(no)*10*0.4))</v>
      </c>
    </row>
    <row r="13052" spans="2:3" customFormat="1" x14ac:dyDescent="0.15">
      <c r="B13052" s="15">
        <v>241</v>
      </c>
      <c r="C13052" s="18" t="str">
        <f>'Convert_ABH script_mem_60'!D242</f>
        <v>PagenoP2L2 &lt;- subset(PagenoP2, Linkage_group==2)</v>
      </c>
    </row>
    <row r="13053" spans="2:3" customFormat="1" x14ac:dyDescent="0.15">
      <c r="B13053" s="15">
        <v>242</v>
      </c>
      <c r="C13053" s="18" t="str">
        <f>'Convert_ABH script_mem_60'!D243</f>
        <v>noP2L2 &lt;- PagenoP2L2[1:nrow(PagenoP2L2), 12:ncol(PagenoP2L2)]</v>
      </c>
    </row>
    <row r="13054" spans="2:3" customFormat="1" x14ac:dyDescent="0.15">
      <c r="B13054" s="15">
        <v>243</v>
      </c>
      <c r="C13054" s="18" t="str">
        <f>'Convert_ABH script_mem_60'!D244</f>
        <v>x &lt;- 1:ncol(noP2L2)</v>
      </c>
    </row>
    <row r="13055" spans="2:3" customFormat="1" x14ac:dyDescent="0.15">
      <c r="B13055" s="15">
        <v>244</v>
      </c>
      <c r="C13055" s="18" t="str">
        <f>'Convert_ABH script_mem_60'!D245</f>
        <v>y &lt;- abs(noP2L2[1:nrow(noP2L2), x]-noP2L2[1+1:nrow(noP2L2), x])+abs(noP2L2[1+1:nrow(noP2L2), x]-noP2L2[2+1:nrow(noP2L2), x])</v>
      </c>
    </row>
    <row r="13056" spans="2:3" customFormat="1" x14ac:dyDescent="0.15">
      <c r="B13056" s="15">
        <v>245</v>
      </c>
      <c r="C13056" s="18" t="str">
        <f>'Convert_ABH script_mem_60'!D246</f>
        <v>z &lt;- apply(y, MARGIN=1, sum)</v>
      </c>
    </row>
    <row r="13057" spans="2:3" customFormat="1" x14ac:dyDescent="0.15">
      <c r="B13057" s="15">
        <v>246</v>
      </c>
      <c r="C13057" s="18" t="str">
        <f>'Convert_ABH script_mem_60'!D247</f>
        <v>v &lt;- z[-nrow(noP2L2)]</v>
      </c>
    </row>
    <row r="13058" spans="2:3" customFormat="1" x14ac:dyDescent="0.15">
      <c r="B13058" s="15">
        <v>247</v>
      </c>
      <c r="C13058" s="18" t="str">
        <f>'Convert_ABH script_mem_60'!D248</f>
        <v>v &lt;- v[-(nrow(noP2L2)-1)]</v>
      </c>
    </row>
    <row r="13059" spans="2:3" customFormat="1" x14ac:dyDescent="0.15">
      <c r="B13059" s="15">
        <v>248</v>
      </c>
      <c r="C13059" s="18" t="str">
        <f>'Convert_ABH script_mem_60'!D249</f>
        <v>f &lt;- abs(noP1L2[1, x]-noP1L2[1+1, x])+abs(noP1L2[1, x]-noP1L2[1+1, x])</v>
      </c>
    </row>
    <row r="13060" spans="2:3" customFormat="1" x14ac:dyDescent="0.15">
      <c r="B13060" s="15">
        <v>249</v>
      </c>
      <c r="C13060" s="18" t="str">
        <f>'Convert_ABH script_mem_60'!D250</f>
        <v>first &lt;- apply(f, MARGIN=1, sum)</v>
      </c>
    </row>
    <row r="13061" spans="2:3" customFormat="1" x14ac:dyDescent="0.15">
      <c r="B13061" s="15">
        <v>250</v>
      </c>
      <c r="C13061" s="18" t="str">
        <f>'Convert_ABH script_mem_60'!D251</f>
        <v>l &lt;- abs(noP1L2[nrow(noP1L2)-1, x]-noP1L2[nrow(noP1L2), x])+abs(noP1L2[nrow(noP1L2)-1, x]-noP1L2[nrow(noP1L2), x])</v>
      </c>
    </row>
    <row r="13062" spans="2:3" customFormat="1" x14ac:dyDescent="0.15">
      <c r="B13062" s="15">
        <v>251</v>
      </c>
      <c r="C13062" s="18" t="str">
        <f>'Convert_ABH script_mem_60'!D252</f>
        <v>last &lt;- apply(l, MARGIN=1, sum)</v>
      </c>
    </row>
    <row r="13063" spans="2:3" customFormat="1" x14ac:dyDescent="0.15">
      <c r="B13063" s="15">
        <v>252</v>
      </c>
      <c r="C13063" s="18" t="str">
        <f>'Convert_ABH script_mem_60'!D253</f>
        <v>mismatch &lt;- c(first, v, last)</v>
      </c>
    </row>
    <row r="13064" spans="2:3" customFormat="1" x14ac:dyDescent="0.15">
      <c r="B13064" s="15">
        <v>253</v>
      </c>
      <c r="C13064" s="18" t="str">
        <f>'Convert_ABH script_mem_60'!D254</f>
        <v>write.csv(cbind(mismatch, PagenoP2L2), file="C:/NGS/save/PagenoPL.csv", row.names=F)</v>
      </c>
    </row>
    <row r="13065" spans="2:3" customFormat="1" x14ac:dyDescent="0.15">
      <c r="B13065" s="15">
        <v>254</v>
      </c>
      <c r="C13065" s="18" t="str">
        <f>'Convert_ABH script_mem_60'!D255</f>
        <v>PagenoP2L2 &lt;- read.csv("C:/NGS/save/PagenoPL.csv",stringsAsFactors=F)</v>
      </c>
    </row>
    <row r="13066" spans="2:3" customFormat="1" x14ac:dyDescent="0.15">
      <c r="B13066" s="15">
        <v>255</v>
      </c>
      <c r="C13066" s="18" t="str">
        <f>'Convert_ABH script_mem_60'!D256</f>
        <v>PagenoP2L2 &lt;- subset(PagenoP2L2, PagenoP2L2$mismatch &lt; (ncol(no)*10*0.5))</v>
      </c>
    </row>
    <row r="13067" spans="2:3" customFormat="1" x14ac:dyDescent="0.15">
      <c r="B13067" s="15">
        <v>256</v>
      </c>
      <c r="C13067" s="18" t="str">
        <f>'Convert_ABH script_mem_60'!D257</f>
        <v>noP2L2 &lt;- PagenoP2L2[1:nrow(PagenoP2L2), 13:ncol(PagenoP2L2)]</v>
      </c>
    </row>
    <row r="13068" spans="2:3" customFormat="1" x14ac:dyDescent="0.15">
      <c r="B13068" s="15">
        <v>257</v>
      </c>
      <c r="C13068" s="18" t="str">
        <f>'Convert_ABH script_mem_60'!D258</f>
        <v>x &lt;- 1:ncol(noP2L2)</v>
      </c>
    </row>
    <row r="13069" spans="2:3" customFormat="1" x14ac:dyDescent="0.15">
      <c r="B13069" s="15">
        <v>258</v>
      </c>
      <c r="C13069" s="18" t="str">
        <f>'Convert_ABH script_mem_60'!D259</f>
        <v>y &lt;- abs(noP2L2[1:nrow(noP2L2), x]-noP2L2[1+1:nrow(noP2L2), x])+abs(noP2L2[1+1:nrow(noP2L2), x]-noP2L2[2+1:nrow(noP2L2), x])</v>
      </c>
    </row>
    <row r="13070" spans="2:3" customFormat="1" x14ac:dyDescent="0.15">
      <c r="B13070" s="15">
        <v>259</v>
      </c>
      <c r="C13070" s="18" t="str">
        <f>'Convert_ABH script_mem_60'!D260</f>
        <v>z &lt;- apply(y, MARGIN=1, sum)</v>
      </c>
    </row>
    <row r="13071" spans="2:3" customFormat="1" x14ac:dyDescent="0.15">
      <c r="B13071" s="15">
        <v>260</v>
      </c>
      <c r="C13071" s="18" t="str">
        <f>'Convert_ABH script_mem_60'!D261</f>
        <v>v &lt;- z[-nrow(noP2L2)]</v>
      </c>
    </row>
    <row r="13072" spans="2:3" customFormat="1" x14ac:dyDescent="0.15">
      <c r="B13072" s="15">
        <v>261</v>
      </c>
      <c r="C13072" s="18" t="str">
        <f>'Convert_ABH script_mem_60'!D262</f>
        <v>v &lt;- v[-(nrow(noP2L2)-1)]</v>
      </c>
    </row>
    <row r="13073" spans="2:3" customFormat="1" x14ac:dyDescent="0.15">
      <c r="B13073" s="15">
        <v>262</v>
      </c>
      <c r="C13073" s="18" t="str">
        <f>'Convert_ABH script_mem_60'!D263</f>
        <v>f &lt;- abs(noP1L2[1, x]-noP1L2[1+1, x])+abs(noP1L2[1, x]-noP1L2[1+1, x])</v>
      </c>
    </row>
    <row r="13074" spans="2:3" customFormat="1" x14ac:dyDescent="0.15">
      <c r="B13074" s="15">
        <v>263</v>
      </c>
      <c r="C13074" s="18" t="str">
        <f>'Convert_ABH script_mem_60'!D264</f>
        <v>first &lt;- apply(f, MARGIN=1, sum)</v>
      </c>
    </row>
    <row r="13075" spans="2:3" customFormat="1" x14ac:dyDescent="0.15">
      <c r="B13075" s="15">
        <v>264</v>
      </c>
      <c r="C13075" s="18" t="str">
        <f>'Convert_ABH script_mem_60'!D265</f>
        <v>l &lt;- abs(noP1L2[nrow(noP1L2)-1, x]-noP1L2[nrow(noP1L2), x])+abs(noP1L2[nrow(noP1L2)-1, x]-noP1L2[nrow(noP1L2), x])</v>
      </c>
    </row>
    <row r="13076" spans="2:3" customFormat="1" x14ac:dyDescent="0.15">
      <c r="B13076" s="15">
        <v>265</v>
      </c>
      <c r="C13076" s="18" t="str">
        <f>'Convert_ABH script_mem_60'!D266</f>
        <v>last &lt;- apply(l, MARGIN=1, sum)</v>
      </c>
    </row>
    <row r="13077" spans="2:3" customFormat="1" x14ac:dyDescent="0.15">
      <c r="B13077" s="15">
        <v>266</v>
      </c>
      <c r="C13077" s="18" t="str">
        <f>'Convert_ABH script_mem_60'!D267</f>
        <v>mismatch &lt;- c(first, v, last)</v>
      </c>
    </row>
    <row r="13078" spans="2:3" customFormat="1" x14ac:dyDescent="0.15">
      <c r="B13078" s="15">
        <v>267</v>
      </c>
      <c r="C13078" s="18" t="str">
        <f>'Convert_ABH script_mem_60'!D268</f>
        <v>write.csv(cbind(mismatch, PagenoP2L2), file="C:/NGS/save/PagenoPL.csv", row.names=F)</v>
      </c>
    </row>
    <row r="13079" spans="2:3" customFormat="1" x14ac:dyDescent="0.15">
      <c r="B13079" s="15">
        <v>268</v>
      </c>
      <c r="C13079" s="18" t="str">
        <f>'Convert_ABH script_mem_60'!D269</f>
        <v>PagenoP2L2 &lt;- read.csv("C:/NGS/save/PagenoPL.csv",stringsAsFactors=F)</v>
      </c>
    </row>
    <row r="13080" spans="2:3" customFormat="1" x14ac:dyDescent="0.15">
      <c r="B13080" s="15">
        <v>269</v>
      </c>
      <c r="C13080" s="18" t="str">
        <f>'Convert_ABH script_mem_60'!D270</f>
        <v>PagenoP2L2 &lt;- subset(PagenoP2L2, PagenoP2L2$mismatch &lt; (ncol(no)*10*0.5))</v>
      </c>
    </row>
    <row r="13081" spans="2:3" customFormat="1" x14ac:dyDescent="0.15">
      <c r="B13081" s="15">
        <v>270</v>
      </c>
      <c r="C13081" s="18" t="str">
        <f>'Convert_ABH script_mem_60'!D271</f>
        <v>noP2L2 &lt;- PagenoP2L2[1:nrow(PagenoP2L2), 14:ncol(PagenoP2L2)]</v>
      </c>
    </row>
    <row r="13082" spans="2:3" customFormat="1" x14ac:dyDescent="0.15">
      <c r="B13082" s="15">
        <v>271</v>
      </c>
      <c r="C13082" s="18" t="str">
        <f>'Convert_ABH script_mem_60'!D272</f>
        <v>x &lt;- 1:ncol(noP2L2)</v>
      </c>
    </row>
    <row r="13083" spans="2:3" customFormat="1" x14ac:dyDescent="0.15">
      <c r="B13083" s="15">
        <v>272</v>
      </c>
      <c r="C13083" s="18" t="str">
        <f>'Convert_ABH script_mem_60'!D273</f>
        <v>y &lt;- abs(noP2L2[1:nrow(noP2L2), x]-noP2L2[1+1:nrow(noP2L2), x])+abs(noP2L2[1+1:nrow(noP2L2), x]-noP2L2[2+1:nrow(noP2L2), x])</v>
      </c>
    </row>
    <row r="13084" spans="2:3" customFormat="1" x14ac:dyDescent="0.15">
      <c r="B13084" s="15">
        <v>273</v>
      </c>
      <c r="C13084" s="18" t="str">
        <f>'Convert_ABH script_mem_60'!D274</f>
        <v>z &lt;- apply(y, MARGIN=1, sum)</v>
      </c>
    </row>
    <row r="13085" spans="2:3" customFormat="1" x14ac:dyDescent="0.15">
      <c r="B13085" s="15">
        <v>274</v>
      </c>
      <c r="C13085" s="18" t="str">
        <f>'Convert_ABH script_mem_60'!D275</f>
        <v>v &lt;- z[-nrow(noP2L2)]</v>
      </c>
    </row>
    <row r="13086" spans="2:3" customFormat="1" x14ac:dyDescent="0.15">
      <c r="B13086" s="15">
        <v>275</v>
      </c>
      <c r="C13086" s="18" t="str">
        <f>'Convert_ABH script_mem_60'!D276</f>
        <v>v &lt;- v[-(nrow(noP2L2)-1)]</v>
      </c>
    </row>
    <row r="13087" spans="2:3" customFormat="1" x14ac:dyDescent="0.15">
      <c r="B13087" s="15">
        <v>276</v>
      </c>
      <c r="C13087" s="18" t="str">
        <f>'Convert_ABH script_mem_60'!D277</f>
        <v>f &lt;- abs(noP1L2[1, x]-noP1L2[1+1, x])+abs(noP1L2[1, x]-noP1L2[1+1, x])</v>
      </c>
    </row>
    <row r="13088" spans="2:3" customFormat="1" x14ac:dyDescent="0.15">
      <c r="B13088" s="15">
        <v>277</v>
      </c>
      <c r="C13088" s="18" t="str">
        <f>'Convert_ABH script_mem_60'!D278</f>
        <v>first &lt;- apply(f, MARGIN=1, sum)</v>
      </c>
    </row>
    <row r="13089" spans="2:3" customFormat="1" x14ac:dyDescent="0.15">
      <c r="B13089" s="15">
        <v>278</v>
      </c>
      <c r="C13089" s="18" t="str">
        <f>'Convert_ABH script_mem_60'!D279</f>
        <v>l &lt;- abs(noP1L2[nrow(noP1L2)-1, x]-noP1L2[nrow(noP1L2), x])+abs(noP1L2[nrow(noP1L2)-1, x]-noP1L2[nrow(noP1L2), x])</v>
      </c>
    </row>
    <row r="13090" spans="2:3" customFormat="1" x14ac:dyDescent="0.15">
      <c r="B13090" s="15">
        <v>279</v>
      </c>
      <c r="C13090" s="18" t="str">
        <f>'Convert_ABH script_mem_60'!D280</f>
        <v>last &lt;- apply(l, MARGIN=1, sum)</v>
      </c>
    </row>
    <row r="13091" spans="2:3" customFormat="1" x14ac:dyDescent="0.15">
      <c r="B13091" s="15">
        <v>280</v>
      </c>
      <c r="C13091" s="18" t="str">
        <f>'Convert_ABH script_mem_60'!D281</f>
        <v>mismatch &lt;- c(first, v, last)</v>
      </c>
    </row>
    <row r="13092" spans="2:3" customFormat="1" x14ac:dyDescent="0.15">
      <c r="B13092" s="15">
        <v>281</v>
      </c>
      <c r="C13092" s="18" t="str">
        <f>'Convert_ABH script_mem_60'!D282</f>
        <v>write.csv(cbind(mismatch, PagenoP2L2), file="C:/NGS/save/PagenoPL.csv", row.names=F)</v>
      </c>
    </row>
    <row r="13093" spans="2:3" customFormat="1" x14ac:dyDescent="0.15">
      <c r="B13093" s="15">
        <v>282</v>
      </c>
      <c r="C13093" s="18" t="str">
        <f>'Convert_ABH script_mem_60'!D283</f>
        <v>PagenoP2L2 &lt;- read.csv("C:/NGS/save/PagenoPL.csv",stringsAsFactors=F)</v>
      </c>
    </row>
    <row r="13094" spans="2:3" customFormat="1" x14ac:dyDescent="0.15">
      <c r="B13094" s="15">
        <v>283</v>
      </c>
      <c r="C13094" s="18" t="str">
        <f>'Convert_ABH script_mem_60'!D284</f>
        <v>PagenoP2L2 &lt;- subset(PagenoP2L2, PagenoP2L2$mismatch &lt; (ncol(no)*10*0.4))</v>
      </c>
    </row>
    <row r="13095" spans="2:3" customFormat="1" x14ac:dyDescent="0.15">
      <c r="B13095" s="15">
        <v>284</v>
      </c>
      <c r="C13095" s="18" t="str">
        <f>'Convert_ABH script_mem_60'!D285</f>
        <v>PagenoP2select &lt;- rbind(PagenoP2L1, PagenoP2L2)</v>
      </c>
    </row>
    <row r="13096" spans="2:3" customFormat="1" x14ac:dyDescent="0.15">
      <c r="B13096" s="15">
        <v>285</v>
      </c>
      <c r="C13096" s="18" t="str">
        <f>'Convert_ABH script_mem_60'!D286</f>
        <v>for(g in 3:nrow(LG)){</v>
      </c>
    </row>
    <row r="13097" spans="2:3" customFormat="1" x14ac:dyDescent="0.15">
      <c r="B13097" s="15">
        <v>286</v>
      </c>
      <c r="C13097" s="18" t="str">
        <f>'Convert_ABH script_mem_60'!D287</f>
        <v>PagenoP2Lg &lt;- subset(PagenoP2, Linkage_group==g)</v>
      </c>
    </row>
    <row r="13098" spans="2:3" customFormat="1" x14ac:dyDescent="0.15">
      <c r="B13098" s="15">
        <v>287</v>
      </c>
      <c r="C13098" s="18" t="str">
        <f>'Convert_ABH script_mem_60'!D288</f>
        <v>noP2Lg &lt;- PagenoP2Lg[1:nrow(PagenoP2Lg), 12:ncol(PagenoP2Lg)]</v>
      </c>
    </row>
    <row r="13099" spans="2:3" customFormat="1" x14ac:dyDescent="0.15">
      <c r="B13099" s="15">
        <v>288</v>
      </c>
      <c r="C13099" s="18" t="str">
        <f>'Convert_ABH script_mem_60'!D289</f>
        <v>x &lt;- 1:ncol(noP2Lg)</v>
      </c>
    </row>
    <row r="13100" spans="2:3" customFormat="1" x14ac:dyDescent="0.15">
      <c r="B13100" s="15">
        <v>289</v>
      </c>
      <c r="C13100" s="18" t="str">
        <f>'Convert_ABH script_mem_60'!D290</f>
        <v>y &lt;- abs(noP2Lg[1:nrow(noP2Lg), x]-noP2Lg[1+1:nrow(noP2Lg), x])+abs(noP2Lg[1+1:nrow(noP2Lg), x]-noP2Lg[2+1:nrow(noP2Lg), x])</v>
      </c>
    </row>
    <row r="13101" spans="2:3" customFormat="1" x14ac:dyDescent="0.15">
      <c r="B13101" s="15">
        <v>290</v>
      </c>
      <c r="C13101" s="18" t="str">
        <f>'Convert_ABH script_mem_60'!D291</f>
        <v>z &lt;- apply(y, MARGIN=1, sum)</v>
      </c>
    </row>
    <row r="13102" spans="2:3" customFormat="1" x14ac:dyDescent="0.15">
      <c r="B13102" s="15">
        <v>291</v>
      </c>
      <c r="C13102" s="18" t="str">
        <f>'Convert_ABH script_mem_60'!D292</f>
        <v>v &lt;- z[-nrow(noP2Lg)]</v>
      </c>
    </row>
    <row r="13103" spans="2:3" customFormat="1" x14ac:dyDescent="0.15">
      <c r="B13103" s="15">
        <v>292</v>
      </c>
      <c r="C13103" s="18" t="str">
        <f>'Convert_ABH script_mem_60'!D293</f>
        <v>v &lt;- v[-(nrow(noP2Lg)-1)]</v>
      </c>
    </row>
    <row r="13104" spans="2:3" customFormat="1" x14ac:dyDescent="0.15">
      <c r="B13104" s="15">
        <v>293</v>
      </c>
      <c r="C13104" s="18" t="str">
        <f>'Convert_ABH script_mem_60'!D294</f>
        <v>f &lt;- abs(noP1Lg[1, x]-noP1Lg[1+1, x])+abs(noP1Lg[1, x]-noP1Lg[1+1, x])</v>
      </c>
    </row>
    <row r="13105" spans="2:3" customFormat="1" x14ac:dyDescent="0.15">
      <c r="B13105" s="15">
        <v>294</v>
      </c>
      <c r="C13105" s="18" t="str">
        <f>'Convert_ABH script_mem_60'!D295</f>
        <v>first &lt;- apply(f, MARGIN=1, sum)</v>
      </c>
    </row>
    <row r="13106" spans="2:3" customFormat="1" x14ac:dyDescent="0.15">
      <c r="B13106" s="15">
        <v>295</v>
      </c>
      <c r="C13106" s="18" t="str">
        <f>'Convert_ABH script_mem_60'!D296</f>
        <v>l &lt;- abs(noP1Lg[nrow(noP1Lg)-1, x]-noP1Lg[nrow(noP1Lg), x])+abs(noP1Lg[nrow(noP1Lg)-1, x]-noP1Lg[nrow(noP1Lg), x])</v>
      </c>
    </row>
    <row r="13107" spans="2:3" customFormat="1" x14ac:dyDescent="0.15">
      <c r="B13107" s="15">
        <v>296</v>
      </c>
      <c r="C13107" s="18" t="str">
        <f>'Convert_ABH script_mem_60'!D297</f>
        <v>last &lt;- apply(l, MARGIN=1, sum)</v>
      </c>
    </row>
    <row r="13108" spans="2:3" customFormat="1" x14ac:dyDescent="0.15">
      <c r="B13108" s="15">
        <v>297</v>
      </c>
      <c r="C13108" s="18" t="str">
        <f>'Convert_ABH script_mem_60'!D298</f>
        <v>mismatch &lt;- c(first, v, last)</v>
      </c>
    </row>
    <row r="13109" spans="2:3" customFormat="1" x14ac:dyDescent="0.15">
      <c r="B13109" s="15">
        <v>298</v>
      </c>
      <c r="C13109" s="18" t="str">
        <f>'Convert_ABH script_mem_60'!D299</f>
        <v>write.csv(cbind(mismatch, PagenoP2Lg), file="C:/NGS/save/PagenoPL.csv", row.names=F)</v>
      </c>
    </row>
    <row r="13110" spans="2:3" customFormat="1" x14ac:dyDescent="0.15">
      <c r="B13110" s="15">
        <v>299</v>
      </c>
      <c r="C13110" s="18" t="str">
        <f>'Convert_ABH script_mem_60'!D300</f>
        <v>PagenoP2Lg &lt;- read.csv("C:/NGS/save/PagenoPL.csv",stringsAsFactors=F)</v>
      </c>
    </row>
    <row r="13111" spans="2:3" customFormat="1" x14ac:dyDescent="0.15">
      <c r="B13111" s="15">
        <v>300</v>
      </c>
      <c r="C13111" s="18" t="str">
        <f>'Convert_ABH script_mem_60'!D301</f>
        <v>PagenoP2Lg &lt;- subset(PagenoP2Lg, PagenoP2Lg$mismatch &lt; (ncol(no)*10*0.5))</v>
      </c>
    </row>
    <row r="13112" spans="2:3" customFormat="1" x14ac:dyDescent="0.15">
      <c r="B13112" s="15">
        <v>301</v>
      </c>
      <c r="C13112" s="18" t="str">
        <f>'Convert_ABH script_mem_60'!D302</f>
        <v>noP2Lg &lt;- PagenoP2Lg[1:nrow(PagenoP2Lg), 13:ncol(PagenoP2Lg)]</v>
      </c>
    </row>
    <row r="13113" spans="2:3" customFormat="1" x14ac:dyDescent="0.15">
      <c r="B13113" s="15">
        <v>302</v>
      </c>
      <c r="C13113" s="18" t="str">
        <f>'Convert_ABH script_mem_60'!D303</f>
        <v>x &lt;- 1:ncol(noP2Lg)</v>
      </c>
    </row>
    <row r="13114" spans="2:3" customFormat="1" x14ac:dyDescent="0.15">
      <c r="B13114" s="15">
        <v>303</v>
      </c>
      <c r="C13114" s="18" t="str">
        <f>'Convert_ABH script_mem_60'!D304</f>
        <v>y &lt;- abs(noP2Lg[1:nrow(noP2Lg), x]-noP2Lg[1+1:nrow(noP2Lg), x])+abs(noP2Lg[1+1:nrow(noP2Lg), x]-noP2Lg[2+1:nrow(noP2Lg), x])</v>
      </c>
    </row>
    <row r="13115" spans="2:3" customFormat="1" x14ac:dyDescent="0.15">
      <c r="B13115" s="15">
        <v>304</v>
      </c>
      <c r="C13115" s="18" t="str">
        <f>'Convert_ABH script_mem_60'!D305</f>
        <v>z &lt;- apply(y, MARGIN=1, sum)</v>
      </c>
    </row>
    <row r="13116" spans="2:3" customFormat="1" x14ac:dyDescent="0.15">
      <c r="B13116" s="15">
        <v>305</v>
      </c>
      <c r="C13116" s="18" t="str">
        <f>'Convert_ABH script_mem_60'!D306</f>
        <v>v &lt;- z[-nrow(noP2Lg)]</v>
      </c>
    </row>
    <row r="13117" spans="2:3" customFormat="1" x14ac:dyDescent="0.15">
      <c r="B13117" s="15">
        <v>306</v>
      </c>
      <c r="C13117" s="18" t="str">
        <f>'Convert_ABH script_mem_60'!D307</f>
        <v>v &lt;- v[-(nrow(noP2Lg)-1)]</v>
      </c>
    </row>
    <row r="13118" spans="2:3" customFormat="1" x14ac:dyDescent="0.15">
      <c r="B13118" s="15">
        <v>307</v>
      </c>
      <c r="C13118" s="18" t="str">
        <f>'Convert_ABH script_mem_60'!D308</f>
        <v>f &lt;- abs(noP1Lg[1, x]-noP1Lg[1+1, x])+abs(noP1Lg[1, x]-noP1Lg[1+1, x])</v>
      </c>
    </row>
    <row r="13119" spans="2:3" customFormat="1" x14ac:dyDescent="0.15">
      <c r="B13119" s="15">
        <v>308</v>
      </c>
      <c r="C13119" s="18" t="str">
        <f>'Convert_ABH script_mem_60'!D309</f>
        <v>first &lt;- apply(f, MARGIN=1, sum)</v>
      </c>
    </row>
    <row r="13120" spans="2:3" customFormat="1" x14ac:dyDescent="0.15">
      <c r="B13120" s="15">
        <v>309</v>
      </c>
      <c r="C13120" s="18" t="str">
        <f>'Convert_ABH script_mem_60'!D310</f>
        <v>l &lt;- abs(noP1Lg[nrow(noP1Lg)-1, x]-noP1Lg[nrow(noP1Lg), x])+abs(noP1Lg[nrow(noP1Lg)-1, x]-noP1Lg[nrow(noP1Lg), x])</v>
      </c>
    </row>
    <row r="13121" spans="2:3" customFormat="1" x14ac:dyDescent="0.15">
      <c r="B13121" s="15">
        <v>310</v>
      </c>
      <c r="C13121" s="18" t="str">
        <f>'Convert_ABH script_mem_60'!D311</f>
        <v>last &lt;- apply(l, MARGIN=1, sum)</v>
      </c>
    </row>
    <row r="13122" spans="2:3" customFormat="1" x14ac:dyDescent="0.15">
      <c r="B13122" s="15">
        <v>311</v>
      </c>
      <c r="C13122" s="18" t="str">
        <f>'Convert_ABH script_mem_60'!D312</f>
        <v>mismatch &lt;- c(first, v, last)</v>
      </c>
    </row>
    <row r="13123" spans="2:3" customFormat="1" x14ac:dyDescent="0.15">
      <c r="B13123" s="15">
        <v>312</v>
      </c>
      <c r="C13123" s="18" t="str">
        <f>'Convert_ABH script_mem_60'!D313</f>
        <v>write.csv(cbind(mismatch, PagenoP2Lg), file="C:/NGS/save/PagenoPL.csv", row.names=F)</v>
      </c>
    </row>
    <row r="13124" spans="2:3" customFormat="1" x14ac:dyDescent="0.15">
      <c r="B13124" s="15">
        <v>313</v>
      </c>
      <c r="C13124" s="18" t="str">
        <f>'Convert_ABH script_mem_60'!D314</f>
        <v>PagenoP2Lg &lt;- read.csv("C:/NGS/save/PagenoPL.csv",stringsAsFactors=F)</v>
      </c>
    </row>
    <row r="13125" spans="2:3" customFormat="1" x14ac:dyDescent="0.15">
      <c r="B13125" s="15">
        <v>314</v>
      </c>
      <c r="C13125" s="18" t="str">
        <f>'Convert_ABH script_mem_60'!D315</f>
        <v>PagenoP2Lg &lt;- subset(PagenoP2Lg, PagenoP2Lg$mismatch &lt; (ncol(no)*10*0.5))</v>
      </c>
    </row>
    <row r="13126" spans="2:3" customFormat="1" x14ac:dyDescent="0.15">
      <c r="B13126" s="15">
        <v>315</v>
      </c>
      <c r="C13126" s="18" t="str">
        <f>'Convert_ABH script_mem_60'!D316</f>
        <v>noP2Lg &lt;- PagenoP2Lg[1:nrow(PagenoP2Lg), 14:ncol(PagenoP2Lg)]</v>
      </c>
    </row>
    <row r="13127" spans="2:3" customFormat="1" x14ac:dyDescent="0.15">
      <c r="B13127" s="15">
        <v>316</v>
      </c>
      <c r="C13127" s="18" t="str">
        <f>'Convert_ABH script_mem_60'!D317</f>
        <v>x &lt;- 1:ncol(noP2Lg)</v>
      </c>
    </row>
    <row r="13128" spans="2:3" customFormat="1" x14ac:dyDescent="0.15">
      <c r="B13128" s="15">
        <v>317</v>
      </c>
      <c r="C13128" s="18" t="str">
        <f>'Convert_ABH script_mem_60'!D318</f>
        <v>y &lt;- abs(noP2Lg[1:nrow(noP2Lg), x]-noP2Lg[1+1:nrow(noP2Lg), x])+abs(noP2Lg[1+1:nrow(noP2Lg), x]-noP2Lg[2+1:nrow(noP2Lg), x])</v>
      </c>
    </row>
    <row r="13129" spans="2:3" customFormat="1" x14ac:dyDescent="0.15">
      <c r="B13129" s="15">
        <v>318</v>
      </c>
      <c r="C13129" s="18" t="str">
        <f>'Convert_ABH script_mem_60'!D319</f>
        <v>z &lt;- apply(y, MARGIN=1, sum)</v>
      </c>
    </row>
    <row r="13130" spans="2:3" customFormat="1" x14ac:dyDescent="0.15">
      <c r="B13130" s="15">
        <v>319</v>
      </c>
      <c r="C13130" s="18" t="str">
        <f>'Convert_ABH script_mem_60'!D320</f>
        <v>v &lt;- z[-nrow(noP2Lg)]</v>
      </c>
    </row>
    <row r="13131" spans="2:3" customFormat="1" x14ac:dyDescent="0.15">
      <c r="B13131" s="15">
        <v>320</v>
      </c>
      <c r="C13131" s="18" t="str">
        <f>'Convert_ABH script_mem_60'!D321</f>
        <v>v &lt;- v[-(nrow(noP2Lg)-1)]</v>
      </c>
    </row>
    <row r="13132" spans="2:3" customFormat="1" x14ac:dyDescent="0.15">
      <c r="B13132" s="15">
        <v>321</v>
      </c>
      <c r="C13132" s="18" t="str">
        <f>'Convert_ABH script_mem_60'!D322</f>
        <v>f &lt;- abs(noP1Lg[1, x]-noP1Lg[1+1, x])+abs(noP1Lg[1, x]-noP1Lg[1+1, x])</v>
      </c>
    </row>
    <row r="13133" spans="2:3" customFormat="1" x14ac:dyDescent="0.15">
      <c r="B13133" s="15">
        <v>322</v>
      </c>
      <c r="C13133" s="18" t="str">
        <f>'Convert_ABH script_mem_60'!D323</f>
        <v>first &lt;- apply(f, MARGIN=1, sum)</v>
      </c>
    </row>
    <row r="13134" spans="2:3" customFormat="1" x14ac:dyDescent="0.15">
      <c r="B13134" s="15">
        <v>323</v>
      </c>
      <c r="C13134" s="18" t="str">
        <f>'Convert_ABH script_mem_60'!D324</f>
        <v>l &lt;- abs(noP1Lg[nrow(noP1Lg)-1, x]-noP1Lg[nrow(noP1Lg), x])+abs(noP1Lg[nrow(noP1Lg)-1, x]-noP1Lg[nrow(noP1Lg), x])</v>
      </c>
    </row>
    <row r="13135" spans="2:3" customFormat="1" x14ac:dyDescent="0.15">
      <c r="B13135" s="15">
        <v>324</v>
      </c>
      <c r="C13135" s="18" t="str">
        <f>'Convert_ABH script_mem_60'!D325</f>
        <v>last &lt;- apply(l, MARGIN=1, sum)</v>
      </c>
    </row>
    <row r="13136" spans="2:3" customFormat="1" x14ac:dyDescent="0.15">
      <c r="B13136" s="15">
        <v>325</v>
      </c>
      <c r="C13136" s="18" t="str">
        <f>'Convert_ABH script_mem_60'!D326</f>
        <v>mismatch &lt;- c(first, v, last)</v>
      </c>
    </row>
    <row r="13137" spans="2:3" customFormat="1" x14ac:dyDescent="0.15">
      <c r="B13137" s="15">
        <v>326</v>
      </c>
      <c r="C13137" s="18" t="str">
        <f>'Convert_ABH script_mem_60'!D327</f>
        <v>write.csv(cbind(mismatch, PagenoP2Lg), file="C:/NGS/save/PagenoPL.csv", row.names=F)</v>
      </c>
    </row>
    <row r="13138" spans="2:3" customFormat="1" x14ac:dyDescent="0.15">
      <c r="B13138" s="15">
        <v>327</v>
      </c>
      <c r="C13138" s="18" t="str">
        <f>'Convert_ABH script_mem_60'!D328</f>
        <v>PagenoP2Lg &lt;- read.csv("C:/NGS/save/PagenoPL.csv",stringsAsFactors=F)</v>
      </c>
    </row>
    <row r="13139" spans="2:3" customFormat="1" x14ac:dyDescent="0.15">
      <c r="B13139" s="15">
        <v>328</v>
      </c>
      <c r="C13139" s="18" t="str">
        <f>'Convert_ABH script_mem_60'!D329</f>
        <v>PagenoP2Lg &lt;- subset(PagenoP2Lg, PagenoP2Lg$mismatch &lt; (ncol(no)*10*0.4))</v>
      </c>
    </row>
    <row r="13140" spans="2:3" customFormat="1" x14ac:dyDescent="0.15">
      <c r="B13140" s="15">
        <v>329</v>
      </c>
      <c r="C13140" s="18" t="str">
        <f>'Convert_ABH script_mem_60'!D330</f>
        <v>PagenoP2select &lt;- rbind(PagenoP2select, PagenoP2Lg)</v>
      </c>
    </row>
    <row r="13141" spans="2:3" customFormat="1" x14ac:dyDescent="0.15">
      <c r="B13141" s="15">
        <v>330</v>
      </c>
      <c r="C13141" s="18" t="str">
        <f>'Convert_ABH script_mem_60'!D331</f>
        <v>}</v>
      </c>
    </row>
    <row r="13142" spans="2:3" customFormat="1" x14ac:dyDescent="0.15">
      <c r="B13142" s="15">
        <v>331</v>
      </c>
      <c r="C13142" s="18" t="str">
        <f>'Convert_ABH script_mem_60'!D332</f>
        <v>file.remove("C:/NGS/save/PagenoPL.csv")</v>
      </c>
    </row>
    <row r="13143" spans="2:3" customFormat="1" x14ac:dyDescent="0.15">
      <c r="B13143" s="15">
        <v>332</v>
      </c>
      <c r="C13143" s="18" t="str">
        <f>'Convert_ABH script_mem_60'!D333</f>
        <v>PagenoP1P2select &lt;- rbind(PagenoP1select, PagenoP2select)</v>
      </c>
    </row>
    <row r="13144" spans="2:3" customFormat="1" x14ac:dyDescent="0.15">
      <c r="B13144" s="15">
        <v>333</v>
      </c>
      <c r="C13144" s="18" t="str">
        <f>'Convert_ABH script_mem_60'!D334</f>
        <v>PagenoP1P2select[,1:4] &lt;- NULL</v>
      </c>
    </row>
    <row r="13145" spans="2:3" customFormat="1" x14ac:dyDescent="0.15">
      <c r="B13145" s="15">
        <v>334</v>
      </c>
      <c r="C13145" s="18" t="str">
        <f>'Convert_ABH script_mem_60'!D335</f>
        <v>write.csv(PagenoP1P2select, file="C:/NGS/save/Genotype_select_mem_60.csv", row.names=F)</v>
      </c>
    </row>
    <row r="13146" spans="2:3" customFormat="1" x14ac:dyDescent="0.15">
      <c r="B13146" s="15">
        <v>335</v>
      </c>
      <c r="C13146" s="18" t="str">
        <f>'Convert_ABH script_mem_60'!D336</f>
        <v>geno &lt;- read.csv("C:/NGS/save/Genotype_select_mem_60.csv")</v>
      </c>
    </row>
    <row r="13147" spans="2:3" customFormat="1" x14ac:dyDescent="0.15">
      <c r="B13147" s="15">
        <v>336</v>
      </c>
      <c r="C13147" s="18" t="str">
        <f>'Convert_ABH script_mem_60'!D337</f>
        <v>Parent &lt;- substring(geno$Marker, 1,2)</v>
      </c>
    </row>
    <row r="13148" spans="2:3" customFormat="1" x14ac:dyDescent="0.15">
      <c r="B13148" s="15">
        <v>337</v>
      </c>
      <c r="C13148" s="18" t="str">
        <f>'Convert_ABH script_mem_60'!D338</f>
        <v>Pageno &lt;- cbind(Parent, geno)</v>
      </c>
    </row>
    <row r="13149" spans="2:3" customFormat="1" x14ac:dyDescent="0.15">
      <c r="B13149" s="15">
        <v>338</v>
      </c>
      <c r="C13149" s="18" t="str">
        <f>'Convert_ABH script_mem_60'!D339</f>
        <v>id &lt;- paste(geno[1:nrow(geno), 7],geno[1:nrow(geno), 8], sep="_")</v>
      </c>
    </row>
    <row r="13150" spans="2:3" customFormat="1" x14ac:dyDescent="0.15">
      <c r="B13150" s="15">
        <v>339</v>
      </c>
      <c r="C13150" s="18" t="str">
        <f>'Convert_ABH script_mem_60'!D340</f>
        <v>Paid &lt;- paste(Parent,id, sep="*")</v>
      </c>
    </row>
    <row r="13151" spans="2:3" customFormat="1" x14ac:dyDescent="0.15">
      <c r="B13151" s="15">
        <v>340</v>
      </c>
      <c r="C13151" s="18" t="str">
        <f>'Convert_ABH script_mem_60'!D341</f>
        <v>idPageno &lt;- cbind(id, Pageno)</v>
      </c>
    </row>
    <row r="13152" spans="2:3" customFormat="1" x14ac:dyDescent="0.15">
      <c r="B13152" s="15">
        <v>341</v>
      </c>
      <c r="C13152" s="18" t="str">
        <f>'Convert_ABH script_mem_60'!D342</f>
        <v>PaididPageno &lt;- cbind(Paid, idPageno)</v>
      </c>
    </row>
    <row r="13153" spans="2:3" customFormat="1" x14ac:dyDescent="0.15">
      <c r="B13153" s="15">
        <v>342</v>
      </c>
      <c r="C13153" s="18" t="str">
        <f>'Convert_ABH script_mem_60'!D343</f>
        <v>Number &lt;- paste(1:nrow(PaididPageno))</v>
      </c>
    </row>
    <row r="13154" spans="2:3" customFormat="1" x14ac:dyDescent="0.15">
      <c r="B13154" s="15">
        <v>343</v>
      </c>
      <c r="C13154" s="18" t="str">
        <f>'Convert_ABH script_mem_60'!D344</f>
        <v>NuPaididPageno &lt;- cbind(Number, PaididPageno)</v>
      </c>
    </row>
    <row r="13155" spans="2:3" customFormat="1" x14ac:dyDescent="0.15">
      <c r="B13155" s="15">
        <v>344</v>
      </c>
      <c r="C13155" s="18" t="str">
        <f>'Convert_ABH script_mem_60'!D345</f>
        <v>write.csv(table(NuPaididPageno$Paid), "C:/NGS/save/Genotype_table.csv", row.names=F)</v>
      </c>
    </row>
    <row r="13156" spans="2:3" customFormat="1" x14ac:dyDescent="0.15">
      <c r="B13156" s="15">
        <v>345</v>
      </c>
      <c r="C13156" s="18" t="str">
        <f>'Convert_ABH script_mem_60'!D346</f>
        <v>table &lt;- read.csv("C:/NGS/save/Genotype_table.csv", col.names=c("table","freq"))</v>
      </c>
    </row>
    <row r="13157" spans="2:3" customFormat="1" x14ac:dyDescent="0.15">
      <c r="B13157" s="15">
        <v>346</v>
      </c>
      <c r="C13157" s="18" t="str">
        <f>'Convert_ABH script_mem_60'!D347</f>
        <v>file.remove("C:/NGS/save/Genotype_table.csv")</v>
      </c>
    </row>
    <row r="13158" spans="2:3" customFormat="1" x14ac:dyDescent="0.15">
      <c r="B13158" s="15">
        <v>347</v>
      </c>
      <c r="C13158" s="18" t="str">
        <f>'Convert_ABH script_mem_60'!D348</f>
        <v>table &lt;- subset(table,freq&lt;2)</v>
      </c>
    </row>
    <row r="13159" spans="2:3" customFormat="1" x14ac:dyDescent="0.15">
      <c r="B13159" s="15">
        <v>348</v>
      </c>
      <c r="C13159" s="18" t="str">
        <f>'Convert_ABH script_mem_60'!D349</f>
        <v>unique &lt;- NuPaididPageno[match(table$table, NuPaididPageno$Paid),]</v>
      </c>
    </row>
    <row r="13160" spans="2:3" customFormat="1" x14ac:dyDescent="0.15">
      <c r="B13160" s="15">
        <v>349</v>
      </c>
      <c r="C13160" s="18" t="str">
        <f>'Convert_ABH script_mem_60'!D350</f>
        <v>write.csv(unique, "C:/NGS/save/Genotype_unique.csv", row.names=F)</v>
      </c>
    </row>
    <row r="13161" spans="2:3" customFormat="1" x14ac:dyDescent="0.15">
      <c r="B13161" s="15">
        <v>350</v>
      </c>
      <c r="C13161" s="18" t="str">
        <f>'Convert_ABH script_mem_60'!D351</f>
        <v>unique &lt;- read.csv("C:/NGS/save/Genotype_unique.csv")</v>
      </c>
    </row>
    <row r="13162" spans="2:3" customFormat="1" x14ac:dyDescent="0.15">
      <c r="B13162" s="15">
        <v>351</v>
      </c>
      <c r="C13162" s="18" t="str">
        <f>'Convert_ABH script_mem_60'!D352</f>
        <v>file.remove("C:/NGS/save/Genotype_unique.csv")</v>
      </c>
    </row>
    <row r="13163" spans="2:3" customFormat="1" x14ac:dyDescent="0.15">
      <c r="B13163" s="15">
        <v>352</v>
      </c>
      <c r="C13163" s="18" t="str">
        <f>'Convert_ABH script_mem_60'!D353</f>
        <v>unique &lt;- unique[order(unique$Number),]</v>
      </c>
    </row>
    <row r="13164" spans="2:3" customFormat="1" x14ac:dyDescent="0.15">
      <c r="B13164" s="15">
        <v>353</v>
      </c>
      <c r="C13164" s="18" t="str">
        <f>'Convert_ABH script_mem_60'!D354</f>
        <v>write.csv(table(unique$id), "C:/NGS/save/Genotype_table.csv", row.names=F)</v>
      </c>
    </row>
    <row r="13165" spans="2:3" customFormat="1" x14ac:dyDescent="0.15">
      <c r="B13165" s="15">
        <v>354</v>
      </c>
      <c r="C13165" s="18" t="str">
        <f>'Convert_ABH script_mem_60'!D355</f>
        <v>table &lt;- read.csv("C:/NGS/save/Genotype_table.csv", col.names=c("table","freq"))</v>
      </c>
    </row>
    <row r="13166" spans="2:3" customFormat="1" x14ac:dyDescent="0.15">
      <c r="B13166" s="15">
        <v>355</v>
      </c>
      <c r="C13166" s="18" t="str">
        <f>'Convert_ABH script_mem_60'!D356</f>
        <v>file.remove("C:/NGS/save/Genotype_table.csv")</v>
      </c>
    </row>
    <row r="13167" spans="2:3" customFormat="1" x14ac:dyDescent="0.15">
      <c r="B13167" s="15">
        <v>356</v>
      </c>
      <c r="C13167" s="18" t="str">
        <f>'Convert_ABH script_mem_60'!D357</f>
        <v>table &lt;- subset(table,freq==2)</v>
      </c>
    </row>
    <row r="13168" spans="2:3" customFormat="1" x14ac:dyDescent="0.15">
      <c r="B13168" s="15">
        <v>357</v>
      </c>
      <c r="C13168" s="18" t="str">
        <f>'Convert_ABH script_mem_60'!D358</f>
        <v>P1unique &lt;- unique[unique$Parent=="P1",]</v>
      </c>
    </row>
    <row r="13169" spans="2:3" customFormat="1" x14ac:dyDescent="0.15">
      <c r="B13169" s="15">
        <v>358</v>
      </c>
      <c r="C13169" s="18" t="str">
        <f>'Convert_ABH script_mem_60'!D359</f>
        <v>P2unique &lt;- unique[unique$Parent=="P2",]</v>
      </c>
    </row>
    <row r="13170" spans="2:3" customFormat="1" x14ac:dyDescent="0.15">
      <c r="B13170" s="15">
        <v>359</v>
      </c>
      <c r="C13170" s="18" t="str">
        <f>'Convert_ABH script_mem_60'!D360</f>
        <v>P1 &lt;- P1unique[match(table$table, P1unique$id),]</v>
      </c>
    </row>
    <row r="13171" spans="2:3" customFormat="1" x14ac:dyDescent="0.15">
      <c r="B13171" s="15">
        <v>360</v>
      </c>
      <c r="C13171" s="18" t="str">
        <f>'Convert_ABH script_mem_60'!D361</f>
        <v>P2 &lt;- P2unique[match(table$table, P2unique$id),]</v>
      </c>
    </row>
    <row r="13172" spans="2:3" customFormat="1" x14ac:dyDescent="0.15">
      <c r="B13172" s="15">
        <v>361</v>
      </c>
      <c r="C13172" s="18" t="str">
        <f>'Convert_ABH script_mem_60'!D362</f>
        <v>P1[1:nrow(P1),15:ncol(P1)][P1[1:nrow(P1),15:ncol(P1)]&gt;0] &lt;- "A"</v>
      </c>
    </row>
    <row r="13173" spans="2:3" customFormat="1" x14ac:dyDescent="0.15">
      <c r="B13173" s="15">
        <v>362</v>
      </c>
      <c r="C13173" s="18" t="str">
        <f>'Convert_ABH script_mem_60'!D363</f>
        <v>P2[1:nrow(P2),15:ncol(P2)][P2[1:nrow(P2),15:ncol(P2)]&gt;0] &lt;- "B"</v>
      </c>
    </row>
    <row r="13174" spans="2:3" customFormat="1" x14ac:dyDescent="0.15">
      <c r="B13174" s="15">
        <v>363</v>
      </c>
      <c r="C13174" s="18" t="str">
        <f>'Convert_ABH script_mem_60'!D364</f>
        <v>P1[1:nrow(P1),15:ncol(P1)][P1[1:nrow(P1),15:ncol(P1)]==P2[1:nrow(P2),15:ncol(P2)]] &lt;- "-"</v>
      </c>
    </row>
    <row r="13175" spans="2:3" customFormat="1" x14ac:dyDescent="0.15">
      <c r="B13175" s="15">
        <v>364</v>
      </c>
      <c r="C13175" s="18" t="str">
        <f>'Convert_ABH script_mem_60'!D365</f>
        <v>P2[1:nrow(P2),15:ncol(P2)][P1[1:nrow(P1),15:ncol(P1)]=="-"] &lt;- "-"</v>
      </c>
    </row>
    <row r="13176" spans="2:3" customFormat="1" x14ac:dyDescent="0.15">
      <c r="B13176" s="15">
        <v>365</v>
      </c>
      <c r="C13176" s="18" t="str">
        <f>'Convert_ABH script_mem_60'!D366</f>
        <v>P1[1:nrow(P1),15:ncol(P1)][P1[1:nrow(P1),15:ncol(P1)]==0] &lt;- "B"</v>
      </c>
    </row>
    <row r="13177" spans="2:3" customFormat="1" x14ac:dyDescent="0.15">
      <c r="B13177" s="15">
        <v>366</v>
      </c>
      <c r="C13177" s="18" t="str">
        <f>'Convert_ABH script_mem_60'!D367</f>
        <v>P2[1:nrow(P2),15:ncol(P2)][P2[1:nrow(P2),15:ncol(P2)]==0] &lt;- "A"</v>
      </c>
    </row>
    <row r="13178" spans="2:3" customFormat="1" x14ac:dyDescent="0.15">
      <c r="B13178" s="15">
        <v>367</v>
      </c>
      <c r="C13178" s="18" t="str">
        <f>'Convert_ABH script_mem_60'!D368</f>
        <v>P2[1:nrow(P2),15:ncol(P2)][P1[1:nrow(P1),15:ncol(P1)]!=P2[1:nrow(P2),15:ncol(P2)]] &lt;- "H"</v>
      </c>
    </row>
    <row r="13179" spans="2:3" customFormat="1" x14ac:dyDescent="0.15">
      <c r="B13179" s="15">
        <v>368</v>
      </c>
      <c r="C13179" s="18" t="str">
        <f>'Convert_ABH script_mem_60'!D369</f>
        <v>P1head &lt;- P1[1:nrow(P1),1:14]</v>
      </c>
    </row>
    <row r="13180" spans="2:3" customFormat="1" x14ac:dyDescent="0.15">
      <c r="B13180" s="15">
        <v>369</v>
      </c>
      <c r="C13180" s="18" t="str">
        <f>'Convert_ABH script_mem_60'!D370</f>
        <v>P1P2 &lt;- cbind(P1head, P2)</v>
      </c>
    </row>
    <row r="13181" spans="2:3" customFormat="1" x14ac:dyDescent="0.15">
      <c r="B13181" s="15">
        <v>370</v>
      </c>
      <c r="C13181" s="18" t="str">
        <f>'Convert_ABH script_mem_60'!D371</f>
        <v>P1P2 &lt;- P1P2[order(P1P2$Number),]</v>
      </c>
    </row>
    <row r="13182" spans="2:3" customFormat="1" x14ac:dyDescent="0.15">
      <c r="B13182" s="15">
        <v>371</v>
      </c>
      <c r="C13182" s="18" t="str">
        <f>'Convert_ABH script_mem_60'!D372</f>
        <v>CSVS &lt;- P1P2[,-(1:2)]</v>
      </c>
    </row>
    <row r="13183" spans="2:3" customFormat="1" x14ac:dyDescent="0.15">
      <c r="B13183" s="15">
        <v>372</v>
      </c>
      <c r="C13183" s="18" t="str">
        <f>'Convert_ABH script_mem_60'!D373</f>
        <v>CSVS &lt;- CSVS[,-(2:8)]</v>
      </c>
    </row>
    <row r="13184" spans="2:3" customFormat="1" x14ac:dyDescent="0.15">
      <c r="B13184" s="15">
        <v>373</v>
      </c>
      <c r="C13184" s="18" t="str">
        <f>'Convert_ABH script_mem_60'!D374</f>
        <v>CSVS &lt;- CSVS[,-(3:19)]</v>
      </c>
    </row>
    <row r="13185" spans="2:3" customFormat="1" x14ac:dyDescent="0.15">
      <c r="B13185" s="15">
        <v>374</v>
      </c>
      <c r="C13185" s="18" t="str">
        <f>'Convert_ABH script_mem_60'!D375</f>
        <v>CSVSL1 &lt;- subset(CSVS, Linkage_group==1)</v>
      </c>
    </row>
    <row r="13186" spans="2:3" customFormat="1" x14ac:dyDescent="0.15">
      <c r="B13186" s="15">
        <v>375</v>
      </c>
      <c r="C13186" s="18" t="str">
        <f>'Convert_ABH script_mem_60'!D376</f>
        <v>noP1L1 &lt;- CSVSL1[1:nrow(CSVSL1), 3:ncol(CSVSL1)]</v>
      </c>
    </row>
    <row r="13187" spans="2:3" customFormat="1" x14ac:dyDescent="0.15">
      <c r="B13187" s="15">
        <v>376</v>
      </c>
      <c r="C13187" s="18" t="str">
        <f>'Convert_ABH script_mem_60'!D377</f>
        <v>x &lt;- 1:ncol(noP1L1)</v>
      </c>
    </row>
    <row r="13188" spans="2:3" customFormat="1" x14ac:dyDescent="0.15">
      <c r="B13188" s="15">
        <v>377</v>
      </c>
      <c r="C13188" s="18" t="str">
        <f>'Convert_ABH script_mem_60'!D378</f>
        <v>y1 &lt;- ifelse((noP1L1[1:nrow(noP1L1), x]) == (noP1L1[1+1:nrow(noP1L1), x]), "0", "10")</v>
      </c>
    </row>
    <row r="13189" spans="2:3" customFormat="1" x14ac:dyDescent="0.15">
      <c r="B13189" s="15">
        <v>378</v>
      </c>
      <c r="C13189" s="18" t="str">
        <f>'Convert_ABH script_mem_60'!D379</f>
        <v>y2 &lt;- ifelse((noP1L1[1+1:nrow(noP1L1), x]) == (noP1L1[2+1:nrow(noP1L1), x]), "0", "10")</v>
      </c>
    </row>
    <row r="13190" spans="2:3" customFormat="1" x14ac:dyDescent="0.15">
      <c r="B13190" s="15">
        <v>379</v>
      </c>
      <c r="C13190" s="18" t="str">
        <f>'Convert_ABH script_mem_60'!D380</f>
        <v>write.csv(y1, file="C:/NGS/save/y1.csv", row.names=F)</v>
      </c>
    </row>
    <row r="13191" spans="2:3" customFormat="1" x14ac:dyDescent="0.15">
      <c r="B13191" s="15">
        <v>380</v>
      </c>
      <c r="C13191" s="18" t="str">
        <f>'Convert_ABH script_mem_60'!D381</f>
        <v>y1 &lt;- read.csv("C:/NGS/save/y1.csv")</v>
      </c>
    </row>
    <row r="13192" spans="2:3" customFormat="1" x14ac:dyDescent="0.15">
      <c r="B13192" s="15">
        <v>381</v>
      </c>
      <c r="C13192" s="18" t="str">
        <f>'Convert_ABH script_mem_60'!D382</f>
        <v>write.csv(y2, file="C:/NGS/save/y2.csv", row.names=F)</v>
      </c>
    </row>
    <row r="13193" spans="2:3" customFormat="1" x14ac:dyDescent="0.15">
      <c r="B13193" s="15">
        <v>382</v>
      </c>
      <c r="C13193" s="18" t="str">
        <f>'Convert_ABH script_mem_60'!D383</f>
        <v>y2 &lt;- read.csv("C:/NGS/save/y2.csv")</v>
      </c>
    </row>
    <row r="13194" spans="2:3" customFormat="1" x14ac:dyDescent="0.15">
      <c r="B13194" s="15">
        <v>383</v>
      </c>
      <c r="C13194" s="18" t="str">
        <f>'Convert_ABH script_mem_60'!D384</f>
        <v>y &lt;- y1+ y2</v>
      </c>
    </row>
    <row r="13195" spans="2:3" customFormat="1" x14ac:dyDescent="0.15">
      <c r="B13195" s="15">
        <v>384</v>
      </c>
      <c r="C13195" s="18" t="str">
        <f>'Convert_ABH script_mem_60'!D385</f>
        <v>z &lt;- apply(y, MARGIN=1, sum)</v>
      </c>
    </row>
    <row r="13196" spans="2:3" customFormat="1" x14ac:dyDescent="0.15">
      <c r="B13196" s="15">
        <v>385</v>
      </c>
      <c r="C13196" s="18" t="str">
        <f>'Convert_ABH script_mem_60'!D386</f>
        <v>v &lt;- z[-nrow(noP1L1)]</v>
      </c>
    </row>
    <row r="13197" spans="2:3" customFormat="1" x14ac:dyDescent="0.15">
      <c r="B13197" s="15">
        <v>386</v>
      </c>
      <c r="C13197" s="18" t="str">
        <f>'Convert_ABH script_mem_60'!D387</f>
        <v>v &lt;- v[-(nrow(noP1L1)-1)]</v>
      </c>
    </row>
    <row r="13198" spans="2:3" customFormat="1" x14ac:dyDescent="0.15">
      <c r="B13198" s="15">
        <v>387</v>
      </c>
      <c r="C13198" s="18" t="str">
        <f>'Convert_ABH script_mem_60'!D388</f>
        <v>y1 &lt;- ifelse((noP1L1[1, x]) == (noP1L1[1+1, x]), "0", "10")</v>
      </c>
    </row>
    <row r="13199" spans="2:3" customFormat="1" x14ac:dyDescent="0.15">
      <c r="B13199" s="15">
        <v>388</v>
      </c>
      <c r="C13199" s="18" t="str">
        <f>'Convert_ABH script_mem_60'!D389</f>
        <v>y2 &lt;- ifelse((noP1L1[1, x]) == (noP1L1[1+1, x]), "0", "10")</v>
      </c>
    </row>
    <row r="13200" spans="2:3" customFormat="1" x14ac:dyDescent="0.15">
      <c r="B13200" s="15">
        <v>389</v>
      </c>
      <c r="C13200" s="18" t="str">
        <f>'Convert_ABH script_mem_60'!D390</f>
        <v>write.csv(y1, file="C:/NGS/save/y1.csv", row.names=F)</v>
      </c>
    </row>
    <row r="13201" spans="2:3" customFormat="1" x14ac:dyDescent="0.15">
      <c r="B13201" s="15">
        <v>390</v>
      </c>
      <c r="C13201" s="18" t="str">
        <f>'Convert_ABH script_mem_60'!D391</f>
        <v>y1 &lt;- read.csv("C:/NGS/save/y1.csv")</v>
      </c>
    </row>
    <row r="13202" spans="2:3" customFormat="1" x14ac:dyDescent="0.15">
      <c r="B13202" s="15">
        <v>391</v>
      </c>
      <c r="C13202" s="18" t="str">
        <f>'Convert_ABH script_mem_60'!D392</f>
        <v>write.csv(y2, file="C:/NGS/save/y2.csv", row.names=F)</v>
      </c>
    </row>
    <row r="13203" spans="2:3" customFormat="1" x14ac:dyDescent="0.15">
      <c r="B13203" s="15">
        <v>392</v>
      </c>
      <c r="C13203" s="18" t="str">
        <f>'Convert_ABH script_mem_60'!D393</f>
        <v>y2 &lt;- read.csv("C:/NGS/save/y2.csv")</v>
      </c>
    </row>
    <row r="13204" spans="2:3" customFormat="1" x14ac:dyDescent="0.15">
      <c r="B13204" s="15">
        <v>393</v>
      </c>
      <c r="C13204" s="18" t="str">
        <f>'Convert_ABH script_mem_60'!D394</f>
        <v>y &lt;- y1+ y2</v>
      </c>
    </row>
    <row r="13205" spans="2:3" customFormat="1" x14ac:dyDescent="0.15">
      <c r="B13205" s="15">
        <v>394</v>
      </c>
      <c r="C13205" s="18" t="str">
        <f>'Convert_ABH script_mem_60'!D395</f>
        <v>firstz &lt;- apply(y, MARGIN=1, sum)</v>
      </c>
    </row>
    <row r="13206" spans="2:3" customFormat="1" x14ac:dyDescent="0.15">
      <c r="B13206" s="15">
        <v>395</v>
      </c>
      <c r="C13206" s="18" t="str">
        <f>'Convert_ABH script_mem_60'!D396</f>
        <v>y1 &lt;- ifelse((noP1L1[nrow(noP1L1)-1, x]) == (noP1L1[nrow(noP1L1), x]), "0", "10")</v>
      </c>
    </row>
    <row r="13207" spans="2:3" customFormat="1" x14ac:dyDescent="0.15">
      <c r="B13207" s="15">
        <v>396</v>
      </c>
      <c r="C13207" s="18" t="str">
        <f>'Convert_ABH script_mem_60'!D397</f>
        <v>y2 &lt;- ifelse((noP1L1[nrow(noP1L1)-1, x]) == (noP1L1[nrow(noP1L1), x]), "0", "10")</v>
      </c>
    </row>
    <row r="13208" spans="2:3" customFormat="1" x14ac:dyDescent="0.15">
      <c r="B13208" s="15">
        <v>397</v>
      </c>
      <c r="C13208" s="18" t="str">
        <f>'Convert_ABH script_mem_60'!D398</f>
        <v>write.csv(y1, file="C:/NGS/save/y1.csv", row.names=F)</v>
      </c>
    </row>
    <row r="13209" spans="2:3" customFormat="1" x14ac:dyDescent="0.15">
      <c r="B13209" s="15">
        <v>398</v>
      </c>
      <c r="C13209" s="18" t="str">
        <f>'Convert_ABH script_mem_60'!D399</f>
        <v>y1 &lt;- read.csv("C:/NGS/save/y1.csv")</v>
      </c>
    </row>
    <row r="13210" spans="2:3" customFormat="1" x14ac:dyDescent="0.15">
      <c r="B13210" s="15">
        <v>399</v>
      </c>
      <c r="C13210" s="18" t="str">
        <f>'Convert_ABH script_mem_60'!D400</f>
        <v>write.csv(y2, file="C:/NGS/save/y2.csv", row.names=F)</v>
      </c>
    </row>
    <row r="13211" spans="2:3" customFormat="1" x14ac:dyDescent="0.15">
      <c r="B13211" s="15">
        <v>400</v>
      </c>
      <c r="C13211" s="18" t="str">
        <f>'Convert_ABH script_mem_60'!D401</f>
        <v>y2 &lt;- read.csv("C:/NGS/save/y2.csv")</v>
      </c>
    </row>
    <row r="13212" spans="2:3" customFormat="1" x14ac:dyDescent="0.15">
      <c r="B13212" s="15">
        <v>401</v>
      </c>
      <c r="C13212" s="18" t="str">
        <f>'Convert_ABH script_mem_60'!D402</f>
        <v>y &lt;- y1+ y2</v>
      </c>
    </row>
    <row r="13213" spans="2:3" customFormat="1" x14ac:dyDescent="0.15">
      <c r="B13213" s="15">
        <v>402</v>
      </c>
      <c r="C13213" s="18" t="str">
        <f>'Convert_ABH script_mem_60'!D403</f>
        <v>lastz &lt;- apply(y, MARGIN=1, sum)</v>
      </c>
    </row>
    <row r="13214" spans="2:3" customFormat="1" x14ac:dyDescent="0.15">
      <c r="B13214" s="15">
        <v>403</v>
      </c>
      <c r="C13214" s="18" t="str">
        <f>'Convert_ABH script_mem_60'!D404</f>
        <v>mismatch &lt;- c(firstz, v, lastz)</v>
      </c>
    </row>
    <row r="13215" spans="2:3" customFormat="1" x14ac:dyDescent="0.15">
      <c r="B13215" s="15">
        <v>404</v>
      </c>
      <c r="C13215" s="18" t="str">
        <f>'Convert_ABH script_mem_60'!D405</f>
        <v>write.csv(cbind(mismatch, CSVSL1), file="C:/NGS/save/PagenoPL.csv", row.names=F)</v>
      </c>
    </row>
    <row r="13216" spans="2:3" customFormat="1" x14ac:dyDescent="0.15">
      <c r="B13216" s="15">
        <v>405</v>
      </c>
      <c r="C13216" s="18" t="str">
        <f>'Convert_ABH script_mem_60'!D406</f>
        <v>CSVSL1 &lt;- read.csv("C:/NGS/save/PagenoPL.csv",stringsAsFactors=F)</v>
      </c>
    </row>
    <row r="13217" spans="2:3" customFormat="1" x14ac:dyDescent="0.15">
      <c r="B13217" s="15">
        <v>406</v>
      </c>
      <c r="C13217" s="18" t="str">
        <f>'Convert_ABH script_mem_60'!D407</f>
        <v>CSVSL1 &lt;- subset(CSVSL1, CSVSL1$mismatch &lt; (ncol(no)*10*0.5))</v>
      </c>
    </row>
    <row r="13218" spans="2:3" customFormat="1" x14ac:dyDescent="0.15">
      <c r="B13218" s="15">
        <v>407</v>
      </c>
      <c r="C13218" s="18" t="str">
        <f>'Convert_ABH script_mem_60'!D408</f>
        <v>CSVSL2 &lt;- subset(CSVS, Linkage_group==2)</v>
      </c>
    </row>
    <row r="13219" spans="2:3" customFormat="1" x14ac:dyDescent="0.15">
      <c r="B13219" s="15">
        <v>408</v>
      </c>
      <c r="C13219" s="18" t="str">
        <f>'Convert_ABH script_mem_60'!D409</f>
        <v>noP1L2 &lt;- CSVSL2[1:nrow(CSVSL2), 3:ncol(CSVSL2)]</v>
      </c>
    </row>
    <row r="13220" spans="2:3" customFormat="1" x14ac:dyDescent="0.15">
      <c r="B13220" s="15">
        <v>409</v>
      </c>
      <c r="C13220" s="18" t="str">
        <f>'Convert_ABH script_mem_60'!D410</f>
        <v>x &lt;- 1:ncol(noP1L2)</v>
      </c>
    </row>
    <row r="13221" spans="2:3" customFormat="1" x14ac:dyDescent="0.15">
      <c r="B13221" s="15">
        <v>410</v>
      </c>
      <c r="C13221" s="18" t="str">
        <f>'Convert_ABH script_mem_60'!D411</f>
        <v>y1 &lt;- ifelse((noP1L2[1:nrow(noP1L2), x]) == (noP1L2[1+1:nrow(noP1L2), x]), "0", "10")</v>
      </c>
    </row>
    <row r="13222" spans="2:3" customFormat="1" x14ac:dyDescent="0.15">
      <c r="B13222" s="15">
        <v>411</v>
      </c>
      <c r="C13222" s="18" t="str">
        <f>'Convert_ABH script_mem_60'!D412</f>
        <v>y2 &lt;- ifelse((noP1L2[1+1:nrow(noP1L2), x]) == (noP1L2[2+1:nrow(noP1L2), x]), "0", "10")</v>
      </c>
    </row>
    <row r="13223" spans="2:3" customFormat="1" x14ac:dyDescent="0.15">
      <c r="B13223" s="15">
        <v>412</v>
      </c>
      <c r="C13223" s="18" t="str">
        <f>'Convert_ABH script_mem_60'!D413</f>
        <v>write.csv(y1, file="C:/NGS/save/y1.csv", row.names=F)</v>
      </c>
    </row>
    <row r="13224" spans="2:3" customFormat="1" x14ac:dyDescent="0.15">
      <c r="B13224" s="15">
        <v>413</v>
      </c>
      <c r="C13224" s="18" t="str">
        <f>'Convert_ABH script_mem_60'!D414</f>
        <v>y1 &lt;- read.csv("C:/NGS/save/y1.csv")</v>
      </c>
    </row>
    <row r="13225" spans="2:3" customFormat="1" x14ac:dyDescent="0.15">
      <c r="B13225" s="15">
        <v>414</v>
      </c>
      <c r="C13225" s="18" t="str">
        <f>'Convert_ABH script_mem_60'!D415</f>
        <v>write.csv(y2, file="C:/NGS/save/y2.csv", row.names=F)</v>
      </c>
    </row>
    <row r="13226" spans="2:3" customFormat="1" x14ac:dyDescent="0.15">
      <c r="B13226" s="15">
        <v>415</v>
      </c>
      <c r="C13226" s="18" t="str">
        <f>'Convert_ABH script_mem_60'!D416</f>
        <v>y2 &lt;- read.csv("C:/NGS/save/y2.csv")</v>
      </c>
    </row>
    <row r="13227" spans="2:3" customFormat="1" x14ac:dyDescent="0.15">
      <c r="B13227" s="15">
        <v>416</v>
      </c>
      <c r="C13227" s="18" t="str">
        <f>'Convert_ABH script_mem_60'!D417</f>
        <v>y &lt;- y1+ y2</v>
      </c>
    </row>
    <row r="13228" spans="2:3" customFormat="1" x14ac:dyDescent="0.15">
      <c r="B13228" s="15">
        <v>417</v>
      </c>
      <c r="C13228" s="18" t="str">
        <f>'Convert_ABH script_mem_60'!D418</f>
        <v>z &lt;- apply(y, MARGIN=1, sum)</v>
      </c>
    </row>
    <row r="13229" spans="2:3" customFormat="1" x14ac:dyDescent="0.15">
      <c r="B13229" s="15">
        <v>418</v>
      </c>
      <c r="C13229" s="18" t="str">
        <f>'Convert_ABH script_mem_60'!D419</f>
        <v>v &lt;- z[-nrow(noP1L2)]</v>
      </c>
    </row>
    <row r="13230" spans="2:3" customFormat="1" x14ac:dyDescent="0.15">
      <c r="B13230" s="15">
        <v>419</v>
      </c>
      <c r="C13230" s="18" t="str">
        <f>'Convert_ABH script_mem_60'!D420</f>
        <v>v &lt;- v[-(nrow(noP1L2)-1)]</v>
      </c>
    </row>
    <row r="13231" spans="2:3" customFormat="1" x14ac:dyDescent="0.15">
      <c r="B13231" s="15">
        <v>420</v>
      </c>
      <c r="C13231" s="18" t="str">
        <f>'Convert_ABH script_mem_60'!D421</f>
        <v>y1 &lt;- ifelse((noP1L2[1, x]) == (noP1L2[1+1, x]), "0", "10")</v>
      </c>
    </row>
    <row r="13232" spans="2:3" customFormat="1" x14ac:dyDescent="0.15">
      <c r="B13232" s="15">
        <v>421</v>
      </c>
      <c r="C13232" s="18" t="str">
        <f>'Convert_ABH script_mem_60'!D422</f>
        <v>y2 &lt;- ifelse((noP1L2[1, x]) == (noP1L2[1+1, x]), "0", "10")</v>
      </c>
    </row>
    <row r="13233" spans="2:3" customFormat="1" x14ac:dyDescent="0.15">
      <c r="B13233" s="15">
        <v>422</v>
      </c>
      <c r="C13233" s="18" t="str">
        <f>'Convert_ABH script_mem_60'!D423</f>
        <v>write.csv(y1, file="C:/NGS/save/y1.csv", row.names=F)</v>
      </c>
    </row>
    <row r="13234" spans="2:3" customFormat="1" x14ac:dyDescent="0.15">
      <c r="B13234" s="15">
        <v>423</v>
      </c>
      <c r="C13234" s="18" t="str">
        <f>'Convert_ABH script_mem_60'!D424</f>
        <v>y1 &lt;- read.csv("C:/NGS/save/y1.csv")</v>
      </c>
    </row>
    <row r="13235" spans="2:3" customFormat="1" x14ac:dyDescent="0.15">
      <c r="B13235" s="15">
        <v>424</v>
      </c>
      <c r="C13235" s="18" t="str">
        <f>'Convert_ABH script_mem_60'!D425</f>
        <v>write.csv(y2, file="C:/NGS/save/y2.csv", row.names=F)</v>
      </c>
    </row>
    <row r="13236" spans="2:3" customFormat="1" x14ac:dyDescent="0.15">
      <c r="B13236" s="15">
        <v>425</v>
      </c>
      <c r="C13236" s="18" t="str">
        <f>'Convert_ABH script_mem_60'!D426</f>
        <v>y2 &lt;- read.csv("C:/NGS/save/y2.csv")</v>
      </c>
    </row>
    <row r="13237" spans="2:3" customFormat="1" x14ac:dyDescent="0.15">
      <c r="B13237" s="15">
        <v>426</v>
      </c>
      <c r="C13237" s="18" t="str">
        <f>'Convert_ABH script_mem_60'!D427</f>
        <v>y &lt;- y1+ y2</v>
      </c>
    </row>
    <row r="13238" spans="2:3" customFormat="1" x14ac:dyDescent="0.15">
      <c r="B13238" s="15">
        <v>427</v>
      </c>
      <c r="C13238" s="18" t="str">
        <f>'Convert_ABH script_mem_60'!D428</f>
        <v>firstz &lt;- apply(y, MARGIN=1, sum)</v>
      </c>
    </row>
    <row r="13239" spans="2:3" customFormat="1" x14ac:dyDescent="0.15">
      <c r="B13239" s="15">
        <v>428</v>
      </c>
      <c r="C13239" s="18" t="str">
        <f>'Convert_ABH script_mem_60'!D429</f>
        <v>y1 &lt;- ifelse((noP1L2[nrow(noP1L2)-1, x]) == (noP1L2[nrow(noP1L2), x]), "0", "10")</v>
      </c>
    </row>
    <row r="13240" spans="2:3" customFormat="1" x14ac:dyDescent="0.15">
      <c r="B13240" s="15">
        <v>429</v>
      </c>
      <c r="C13240" s="18" t="str">
        <f>'Convert_ABH script_mem_60'!D430</f>
        <v>y2 &lt;- ifelse((noP1L2[nrow(noP1L2)-1, x]) == (noP1L2[nrow(noP1L2), x]), "0", "10")</v>
      </c>
    </row>
    <row r="13241" spans="2:3" customFormat="1" x14ac:dyDescent="0.15">
      <c r="B13241" s="15">
        <v>430</v>
      </c>
      <c r="C13241" s="18" t="str">
        <f>'Convert_ABH script_mem_60'!D431</f>
        <v>write.csv(y1, file="C:/NGS/save/y1.csv", row.names=F)</v>
      </c>
    </row>
    <row r="13242" spans="2:3" customFormat="1" x14ac:dyDescent="0.15">
      <c r="B13242" s="15">
        <v>431</v>
      </c>
      <c r="C13242" s="18" t="str">
        <f>'Convert_ABH script_mem_60'!D432</f>
        <v>y1 &lt;- read.csv("C:/NGS/save/y1.csv")</v>
      </c>
    </row>
    <row r="13243" spans="2:3" customFormat="1" x14ac:dyDescent="0.15">
      <c r="B13243" s="15">
        <v>432</v>
      </c>
      <c r="C13243" s="18" t="str">
        <f>'Convert_ABH script_mem_60'!D433</f>
        <v>write.csv(y2, file="C:/NGS/save/y2.csv", row.names=F)</v>
      </c>
    </row>
    <row r="13244" spans="2:3" customFormat="1" x14ac:dyDescent="0.15">
      <c r="B13244" s="15">
        <v>433</v>
      </c>
      <c r="C13244" s="18" t="str">
        <f>'Convert_ABH script_mem_60'!D434</f>
        <v>y2 &lt;- read.csv("C:/NGS/save/y2.csv")</v>
      </c>
    </row>
    <row r="13245" spans="2:3" customFormat="1" x14ac:dyDescent="0.15">
      <c r="B13245" s="15">
        <v>434</v>
      </c>
      <c r="C13245" s="18" t="str">
        <f>'Convert_ABH script_mem_60'!D435</f>
        <v>y &lt;- y1+ y2</v>
      </c>
    </row>
    <row r="13246" spans="2:3" customFormat="1" x14ac:dyDescent="0.15">
      <c r="B13246" s="15">
        <v>435</v>
      </c>
      <c r="C13246" s="18" t="str">
        <f>'Convert_ABH script_mem_60'!D436</f>
        <v>lastz &lt;- apply(y, MARGIN=1, sum)</v>
      </c>
    </row>
    <row r="13247" spans="2:3" customFormat="1" x14ac:dyDescent="0.15">
      <c r="B13247" s="15">
        <v>436</v>
      </c>
      <c r="C13247" s="18" t="str">
        <f>'Convert_ABH script_mem_60'!D437</f>
        <v>mismatch &lt;- c(firstz, v, lastz)</v>
      </c>
    </row>
    <row r="13248" spans="2:3" customFormat="1" x14ac:dyDescent="0.15">
      <c r="B13248" s="15">
        <v>437</v>
      </c>
      <c r="C13248" s="18" t="str">
        <f>'Convert_ABH script_mem_60'!D438</f>
        <v>write.csv(cbind(mismatch, CSVSL2), file="C:/NGS/save/PagenoPL.csv", row.names=F)</v>
      </c>
    </row>
    <row r="13249" spans="2:3" customFormat="1" x14ac:dyDescent="0.15">
      <c r="B13249" s="15">
        <v>438</v>
      </c>
      <c r="C13249" s="18" t="str">
        <f>'Convert_ABH script_mem_60'!D439</f>
        <v>CSVSL2 &lt;- read.csv("C:/NGS/save/PagenoPL.csv",stringsAsFactors=F)</v>
      </c>
    </row>
    <row r="13250" spans="2:3" customFormat="1" x14ac:dyDescent="0.15">
      <c r="B13250" s="15">
        <v>439</v>
      </c>
      <c r="C13250" s="18" t="str">
        <f>'Convert_ABH script_mem_60'!D440</f>
        <v>CSVSL2 &lt;- subset(CSVSL2, CSVSL2$mismatch &lt; (ncol(no)*10*0.5))</v>
      </c>
    </row>
    <row r="13251" spans="2:3" customFormat="1" x14ac:dyDescent="0.15">
      <c r="B13251" s="15">
        <v>440</v>
      </c>
      <c r="C13251" s="18" t="str">
        <f>'Convert_ABH script_mem_60'!D441</f>
        <v>CSVSselect &lt;- rbind(CSVSL1, CSVSL2)</v>
      </c>
    </row>
    <row r="13252" spans="2:3" customFormat="1" x14ac:dyDescent="0.15">
      <c r="B13252" s="15">
        <v>441</v>
      </c>
      <c r="C13252" s="18" t="str">
        <f>'Convert_ABH script_mem_60'!D442</f>
        <v>for(g in 3:nrow(LG)){</v>
      </c>
    </row>
    <row r="13253" spans="2:3" customFormat="1" x14ac:dyDescent="0.15">
      <c r="B13253" s="15">
        <v>442</v>
      </c>
      <c r="C13253" s="18" t="str">
        <f>'Convert_ABH script_mem_60'!D443</f>
        <v>CSVSLg &lt;- subset(CSVS, Linkage_group==g)</v>
      </c>
    </row>
    <row r="13254" spans="2:3" customFormat="1" x14ac:dyDescent="0.15">
      <c r="B13254" s="15">
        <v>443</v>
      </c>
      <c r="C13254" s="18" t="str">
        <f>'Convert_ABH script_mem_60'!D444</f>
        <v>noP1Lg &lt;- CSVSLg[1:nrow(CSVSLg), 3:ncol(CSVSLg)]</v>
      </c>
    </row>
    <row r="13255" spans="2:3" customFormat="1" x14ac:dyDescent="0.15">
      <c r="B13255" s="15">
        <v>444</v>
      </c>
      <c r="C13255" s="18" t="str">
        <f>'Convert_ABH script_mem_60'!D445</f>
        <v>x &lt;- 1:ncol(noP1Lg)</v>
      </c>
    </row>
    <row r="13256" spans="2:3" customFormat="1" x14ac:dyDescent="0.15">
      <c r="B13256" s="15">
        <v>445</v>
      </c>
      <c r="C13256" s="18" t="str">
        <f>'Convert_ABH script_mem_60'!D446</f>
        <v>y1 &lt;- ifelse((noP1Lg[1:nrow(noP1Lg), x]) == (noP1Lg[1+1:nrow(noP1Lg), x]), "0", "10")</v>
      </c>
    </row>
    <row r="13257" spans="2:3" customFormat="1" x14ac:dyDescent="0.15">
      <c r="B13257" s="15">
        <v>446</v>
      </c>
      <c r="C13257" s="18" t="str">
        <f>'Convert_ABH script_mem_60'!D447</f>
        <v>y2 &lt;- ifelse((noP1Lg[1+1:nrow(noP1Lg), x]) == (noP1Lg[2+1:nrow(noP1Lg), x]), "0", "10")</v>
      </c>
    </row>
    <row r="13258" spans="2:3" customFormat="1" x14ac:dyDescent="0.15">
      <c r="B13258" s="15">
        <v>447</v>
      </c>
      <c r="C13258" s="18" t="str">
        <f>'Convert_ABH script_mem_60'!D448</f>
        <v>write.csv(y1, file="C:/NGS/save/y1.csv", row.names=F)</v>
      </c>
    </row>
    <row r="13259" spans="2:3" customFormat="1" x14ac:dyDescent="0.15">
      <c r="B13259" s="15">
        <v>448</v>
      </c>
      <c r="C13259" s="18" t="str">
        <f>'Convert_ABH script_mem_60'!D449</f>
        <v>y1 &lt;- read.csv("C:/NGS/save/y1.csv")</v>
      </c>
    </row>
    <row r="13260" spans="2:3" customFormat="1" x14ac:dyDescent="0.15">
      <c r="B13260" s="15">
        <v>449</v>
      </c>
      <c r="C13260" s="18" t="str">
        <f>'Convert_ABH script_mem_60'!D450</f>
        <v>write.csv(y2, file="C:/NGS/save/y2.csv", row.names=F)</v>
      </c>
    </row>
    <row r="13261" spans="2:3" customFormat="1" x14ac:dyDescent="0.15">
      <c r="B13261" s="15">
        <v>450</v>
      </c>
      <c r="C13261" s="18" t="str">
        <f>'Convert_ABH script_mem_60'!D451</f>
        <v>y2 &lt;- read.csv("C:/NGS/save/y2.csv")</v>
      </c>
    </row>
    <row r="13262" spans="2:3" customFormat="1" x14ac:dyDescent="0.15">
      <c r="B13262" s="15">
        <v>451</v>
      </c>
      <c r="C13262" s="18" t="str">
        <f>'Convert_ABH script_mem_60'!D452</f>
        <v>y &lt;- y1+ y2</v>
      </c>
    </row>
    <row r="13263" spans="2:3" customFormat="1" x14ac:dyDescent="0.15">
      <c r="B13263" s="15">
        <v>452</v>
      </c>
      <c r="C13263" s="18" t="str">
        <f>'Convert_ABH script_mem_60'!D453</f>
        <v>z &lt;- apply(y, MARGIN=1, sum)</v>
      </c>
    </row>
    <row r="13264" spans="2:3" customFormat="1" x14ac:dyDescent="0.15">
      <c r="B13264" s="15">
        <v>453</v>
      </c>
      <c r="C13264" s="18" t="str">
        <f>'Convert_ABH script_mem_60'!D454</f>
        <v>v &lt;- z[-nrow(noP1Lg)]</v>
      </c>
    </row>
    <row r="13265" spans="2:3" customFormat="1" x14ac:dyDescent="0.15">
      <c r="B13265" s="15">
        <v>454</v>
      </c>
      <c r="C13265" s="18" t="str">
        <f>'Convert_ABH script_mem_60'!D455</f>
        <v>v &lt;- v[-(nrow(noP1Lg)-1)]</v>
      </c>
    </row>
    <row r="13266" spans="2:3" customFormat="1" x14ac:dyDescent="0.15">
      <c r="B13266" s="15">
        <v>455</v>
      </c>
      <c r="C13266" s="18" t="str">
        <f>'Convert_ABH script_mem_60'!D456</f>
        <v>y1 &lt;- ifelse((noP1Lg[1, x]) == (noP1Lg[1+1, x]), "0", "10")</v>
      </c>
    </row>
    <row r="13267" spans="2:3" customFormat="1" x14ac:dyDescent="0.15">
      <c r="B13267" s="15">
        <v>456</v>
      </c>
      <c r="C13267" s="18" t="str">
        <f>'Convert_ABH script_mem_60'!D457</f>
        <v>y2 &lt;- ifelse((noP1Lg[1, x]) == (noP1Lg[1+1, x]), "0", "10")</v>
      </c>
    </row>
    <row r="13268" spans="2:3" customFormat="1" x14ac:dyDescent="0.15">
      <c r="B13268" s="15">
        <v>457</v>
      </c>
      <c r="C13268" s="18" t="str">
        <f>'Convert_ABH script_mem_60'!D458</f>
        <v>write.csv(y1, file="C:/NGS/save/y1.csv", row.names=F)</v>
      </c>
    </row>
    <row r="13269" spans="2:3" customFormat="1" x14ac:dyDescent="0.15">
      <c r="B13269" s="15">
        <v>458</v>
      </c>
      <c r="C13269" s="18" t="str">
        <f>'Convert_ABH script_mem_60'!D459</f>
        <v>y1 &lt;- read.csv("C:/NGS/save/y1.csv")</v>
      </c>
    </row>
    <row r="13270" spans="2:3" customFormat="1" x14ac:dyDescent="0.15">
      <c r="B13270" s="15">
        <v>459</v>
      </c>
      <c r="C13270" s="18" t="str">
        <f>'Convert_ABH script_mem_60'!D460</f>
        <v>write.csv(y2, file="C:/NGS/save/y2.csv", row.names=F)</v>
      </c>
    </row>
    <row r="13271" spans="2:3" customFormat="1" x14ac:dyDescent="0.15">
      <c r="B13271" s="15">
        <v>460</v>
      </c>
      <c r="C13271" s="18" t="str">
        <f>'Convert_ABH script_mem_60'!D461</f>
        <v>y2 &lt;- read.csv("C:/NGS/save/y2.csv")</v>
      </c>
    </row>
    <row r="13272" spans="2:3" customFormat="1" x14ac:dyDescent="0.15">
      <c r="B13272" s="15">
        <v>461</v>
      </c>
      <c r="C13272" s="18" t="str">
        <f>'Convert_ABH script_mem_60'!D462</f>
        <v>y &lt;- y1+ y2</v>
      </c>
    </row>
    <row r="13273" spans="2:3" customFormat="1" x14ac:dyDescent="0.15">
      <c r="B13273" s="15">
        <v>462</v>
      </c>
      <c r="C13273" s="18" t="str">
        <f>'Convert_ABH script_mem_60'!D463</f>
        <v>firstz &lt;- apply(y, MARGIN=1, sum)</v>
      </c>
    </row>
    <row r="13274" spans="2:3" customFormat="1" x14ac:dyDescent="0.15">
      <c r="B13274" s="15">
        <v>463</v>
      </c>
      <c r="C13274" s="18" t="str">
        <f>'Convert_ABH script_mem_60'!D464</f>
        <v>y1 &lt;- ifelse((noP1Lg[nrow(noP1Lg)-1, x]) == (noP1Lg[nrow(noP1Lg), x]), "0", "10")</v>
      </c>
    </row>
    <row r="13275" spans="2:3" customFormat="1" x14ac:dyDescent="0.15">
      <c r="B13275" s="15">
        <v>464</v>
      </c>
      <c r="C13275" s="18" t="str">
        <f>'Convert_ABH script_mem_60'!D465</f>
        <v>y2 &lt;- ifelse((noP1Lg[nrow(noP1Lg)-1, x]) == (noP1Lg[nrow(noP1Lg), x]), "0", "10")</v>
      </c>
    </row>
    <row r="13276" spans="2:3" customFormat="1" x14ac:dyDescent="0.15">
      <c r="B13276" s="15">
        <v>465</v>
      </c>
      <c r="C13276" s="18" t="str">
        <f>'Convert_ABH script_mem_60'!D466</f>
        <v>write.csv(y1, file="C:/NGS/save/y1.csv", row.names=F)</v>
      </c>
    </row>
    <row r="13277" spans="2:3" customFormat="1" x14ac:dyDescent="0.15">
      <c r="B13277" s="15">
        <v>466</v>
      </c>
      <c r="C13277" s="18" t="str">
        <f>'Convert_ABH script_mem_60'!D467</f>
        <v>y1 &lt;- read.csv("C:/NGS/save/y1.csv")</v>
      </c>
    </row>
    <row r="13278" spans="2:3" customFormat="1" x14ac:dyDescent="0.15">
      <c r="B13278" s="15">
        <v>467</v>
      </c>
      <c r="C13278" s="18" t="str">
        <f>'Convert_ABH script_mem_60'!D468</f>
        <v>write.csv(y2, file="C:/NGS/save/y2.csv", row.names=F)</v>
      </c>
    </row>
    <row r="13279" spans="2:3" customFormat="1" x14ac:dyDescent="0.15">
      <c r="B13279" s="15">
        <v>468</v>
      </c>
      <c r="C13279" s="18" t="str">
        <f>'Convert_ABH script_mem_60'!D469</f>
        <v>y2 &lt;- read.csv("C:/NGS/save/y2.csv")</v>
      </c>
    </row>
    <row r="13280" spans="2:3" customFormat="1" x14ac:dyDescent="0.15">
      <c r="B13280" s="15">
        <v>469</v>
      </c>
      <c r="C13280" s="18" t="str">
        <f>'Convert_ABH script_mem_60'!D470</f>
        <v>y &lt;- y1+ y2</v>
      </c>
    </row>
    <row r="13281" spans="2:3" customFormat="1" x14ac:dyDescent="0.15">
      <c r="B13281" s="15">
        <v>470</v>
      </c>
      <c r="C13281" s="18" t="str">
        <f>'Convert_ABH script_mem_60'!D471</f>
        <v>lastz &lt;- apply(y, MARGIN=1, sum)</v>
      </c>
    </row>
    <row r="13282" spans="2:3" customFormat="1" x14ac:dyDescent="0.15">
      <c r="B13282" s="15">
        <v>471</v>
      </c>
      <c r="C13282" s="18" t="str">
        <f>'Convert_ABH script_mem_60'!D472</f>
        <v>mismatch &lt;- c(firstz, v, lastz)</v>
      </c>
    </row>
    <row r="13283" spans="2:3" customFormat="1" x14ac:dyDescent="0.15">
      <c r="B13283" s="15">
        <v>472</v>
      </c>
      <c r="C13283" s="18" t="str">
        <f>'Convert_ABH script_mem_60'!D473</f>
        <v>write.csv(cbind(mismatch, CSVSLg), file="C:/NGS/save/PagenoPL.csv", row.names=F)</v>
      </c>
    </row>
    <row r="13284" spans="2:3" customFormat="1" x14ac:dyDescent="0.15">
      <c r="B13284" s="15">
        <v>473</v>
      </c>
      <c r="C13284" s="18" t="str">
        <f>'Convert_ABH script_mem_60'!D474</f>
        <v>CSVSLg &lt;- read.csv("C:/NGS/save/PagenoPL.csv",stringsAsFactors=F)</v>
      </c>
    </row>
    <row r="13285" spans="2:3" customFormat="1" x14ac:dyDescent="0.15">
      <c r="B13285" s="15">
        <v>474</v>
      </c>
      <c r="C13285" s="18" t="str">
        <f>'Convert_ABH script_mem_60'!D475</f>
        <v>CSVSLg &lt;- subset(CSVSLg, CSVSLg$mismatch &lt; (ncol(no)*10*0.4))</v>
      </c>
    </row>
    <row r="13286" spans="2:3" customFormat="1" x14ac:dyDescent="0.15">
      <c r="B13286" s="15">
        <v>475</v>
      </c>
      <c r="C13286" s="18" t="str">
        <f>'Convert_ABH script_mem_60'!D476</f>
        <v>CSVSselect &lt;- rbind(CSVSselect, CSVSLg)</v>
      </c>
    </row>
    <row r="13287" spans="2:3" customFormat="1" x14ac:dyDescent="0.15">
      <c r="B13287" s="15">
        <v>476</v>
      </c>
      <c r="C13287" s="18" t="str">
        <f>'Convert_ABH script_mem_60'!D477</f>
        <v>}</v>
      </c>
    </row>
    <row r="13288" spans="2:3" customFormat="1" x14ac:dyDescent="0.15">
      <c r="B13288" s="15">
        <v>477</v>
      </c>
      <c r="C13288" s="18" t="str">
        <f>'Convert_ABH script_mem_60'!D478</f>
        <v>CSVSselect[,1] &lt;- NULL</v>
      </c>
    </row>
    <row r="13289" spans="2:3" customFormat="1" x14ac:dyDescent="0.15">
      <c r="B13289" s="15">
        <v>478</v>
      </c>
      <c r="C13289" s="18" t="str">
        <f>'Convert_ABH script_mem_60'!D479</f>
        <v>CSVSselect &lt;- t(CSVSselect)</v>
      </c>
    </row>
    <row r="13290" spans="2:3" customFormat="1" x14ac:dyDescent="0.15">
      <c r="B13290" s="15">
        <v>479</v>
      </c>
      <c r="C13290" s="18" t="str">
        <f>'Convert_ABH script_mem_60'!D480</f>
        <v>write.csv(CSVSselect, "C:/NGS/save/Genotype_csvs.csv")</v>
      </c>
    </row>
    <row r="13291" spans="2:3" customFormat="1" x14ac:dyDescent="0.15">
      <c r="B13291" s="15">
        <v>480</v>
      </c>
      <c r="C13291" s="18" t="str">
        <f>'Convert_ABH script_mem_60'!D481</f>
        <v>CSVSselect &lt;- read.csv("C:/NGS/save/Genotype_csvs.csv", skip=1)</v>
      </c>
    </row>
    <row r="13292" spans="2:3" customFormat="1" x14ac:dyDescent="0.15">
      <c r="B13292" s="15">
        <v>481</v>
      </c>
      <c r="C13292" s="18" t="str">
        <f>'Convert_ABH script_mem_60'!D482</f>
        <v>CSVSselect[1,1] &lt;- "NA"</v>
      </c>
    </row>
    <row r="13293" spans="2:3" customFormat="1" x14ac:dyDescent="0.15">
      <c r="B13293" s="15">
        <v>482</v>
      </c>
      <c r="C13293" s="18" t="str">
        <f>'Convert_ABH script_mem_60'!D483</f>
        <v>file.remove("C:/NGS/save/Genotype_csvs.csv")</v>
      </c>
    </row>
    <row r="13294" spans="2:3" customFormat="1" x14ac:dyDescent="0.15">
      <c r="B13294" s="15">
        <v>483</v>
      </c>
      <c r="C13294" s="18" t="str">
        <f>'Convert_ABH script_mem_60'!D484</f>
        <v>file.remove("C:/NGS/save/y1.csv")</v>
      </c>
    </row>
    <row r="13295" spans="2:3" customFormat="1" x14ac:dyDescent="0.15">
      <c r="B13295" s="15">
        <v>484</v>
      </c>
      <c r="C13295" s="18" t="str">
        <f>'Convert_ABH script_mem_60'!D485</f>
        <v>file.remove("C:/NGS/save/y2.csv")</v>
      </c>
    </row>
    <row r="13296" spans="2:3" customFormat="1" x14ac:dyDescent="0.15">
      <c r="B13296" s="15">
        <v>485</v>
      </c>
      <c r="C13296" s="18" t="str">
        <f>'Convert_ABH script_mem_60'!D486</f>
        <v>file.remove("C:/NGS/save/PagenoPL.csv")</v>
      </c>
    </row>
    <row r="13297" spans="1:7" x14ac:dyDescent="0.15">
      <c r="B13297" s="15">
        <v>486</v>
      </c>
      <c r="C13297" s="18" t="str">
        <f>'Convert_ABH script_mem_60'!D487</f>
        <v>write.csv(CSVSselect, "C:/NGS/save/Genotype_select_csvs_mem_60.csv", row.names=F, na = "  ")</v>
      </c>
    </row>
    <row r="13298" spans="1:7" s="15" customFormat="1" x14ac:dyDescent="0.15">
      <c r="A13298" s="5"/>
      <c r="B13298" s="15">
        <v>487</v>
      </c>
      <c r="C13298" s="18" t="str">
        <f>'Convert_ABH script_mem_60'!D488</f>
        <v>PagenoP1ABH &lt;- PagenoP1select</v>
      </c>
      <c r="D13298" s="5"/>
      <c r="E13298" s="5"/>
      <c r="F13298" s="5"/>
      <c r="G13298" s="5"/>
    </row>
    <row r="13299" spans="1:7" s="15" customFormat="1" x14ac:dyDescent="0.15">
      <c r="A13299" s="5"/>
      <c r="B13299" s="15">
        <v>488</v>
      </c>
      <c r="C13299" s="18" t="str">
        <f>'Convert_ABH script_mem_60'!D489</f>
        <v>PagenoP2ABH &lt;- PagenoP2select</v>
      </c>
      <c r="D13299" s="5"/>
      <c r="E13299" s="5"/>
      <c r="F13299" s="5"/>
      <c r="G13299" s="5"/>
    </row>
    <row r="13300" spans="1:7" s="15" customFormat="1" x14ac:dyDescent="0.15">
      <c r="A13300" s="5"/>
      <c r="B13300" s="15">
        <v>489</v>
      </c>
      <c r="C13300" s="18" t="str">
        <f>'Convert_ABH script_mem_60'!D490</f>
        <v>PagenoP1ABHr &lt;- PagenoP1ABH[1:nrow(PagenoP1ABH), 15:ncol(PagenoP1ABH)]</v>
      </c>
      <c r="D13300" s="5"/>
      <c r="E13300" s="5"/>
      <c r="F13300" s="5"/>
      <c r="G13300" s="5"/>
    </row>
    <row r="13301" spans="1:7" s="15" customFormat="1" x14ac:dyDescent="0.15">
      <c r="A13301" s="5"/>
      <c r="B13301" s="15">
        <v>490</v>
      </c>
      <c r="C13301" s="18" t="str">
        <f>'Convert_ABH script_mem_60'!D491</f>
        <v>PagenoP2ABHr &lt;- PagenoP2ABH[1:nrow(PagenoP2ABH), 15:ncol(PagenoP2ABH)]</v>
      </c>
      <c r="D13301" s="5"/>
      <c r="E13301" s="5"/>
      <c r="F13301" s="5"/>
      <c r="G13301" s="5"/>
    </row>
    <row r="13302" spans="1:7" s="15" customFormat="1" x14ac:dyDescent="0.15">
      <c r="A13302" s="5"/>
      <c r="B13302" s="15">
        <v>491</v>
      </c>
      <c r="C13302" s="18" t="str">
        <f>'Convert_ABH script_mem_60'!D492</f>
        <v>PagenoP1ABHr[PagenoP1ABHr == 0] &lt;- "B"</v>
      </c>
      <c r="D13302" s="5"/>
      <c r="E13302" s="5"/>
      <c r="F13302" s="5"/>
      <c r="G13302" s="5"/>
    </row>
    <row r="13303" spans="1:7" s="15" customFormat="1" x14ac:dyDescent="0.15">
      <c r="A13303" s="5"/>
      <c r="B13303" s="15">
        <v>492</v>
      </c>
      <c r="C13303" s="18" t="str">
        <f>'Convert_ABH script_mem_60'!D493</f>
        <v>PagenoP1ABHr[PagenoP1ABHr == 10] &lt;- "H"</v>
      </c>
      <c r="D13303" s="5"/>
      <c r="E13303" s="5"/>
      <c r="F13303" s="5"/>
      <c r="G13303" s="5"/>
    </row>
    <row r="13304" spans="1:7" s="15" customFormat="1" x14ac:dyDescent="0.15">
      <c r="A13304" s="5"/>
      <c r="B13304" s="15">
        <v>493</v>
      </c>
      <c r="C13304" s="18" t="str">
        <f>'Convert_ABH script_mem_60'!D494</f>
        <v>PagenoP2ABHr[PagenoP2ABHr == 0] &lt;- "A"</v>
      </c>
      <c r="D13304" s="5"/>
      <c r="E13304" s="5"/>
      <c r="F13304" s="5"/>
      <c r="G13304" s="5"/>
    </row>
    <row r="13305" spans="1:7" s="15" customFormat="1" x14ac:dyDescent="0.15">
      <c r="A13305" s="5"/>
      <c r="B13305" s="15">
        <v>494</v>
      </c>
      <c r="C13305" s="18" t="str">
        <f>'Convert_ABH script_mem_60'!D495</f>
        <v>PagenoP2ABHr[PagenoP2ABHr == 10] &lt;- "H"</v>
      </c>
      <c r="D13305" s="5"/>
      <c r="E13305" s="5"/>
      <c r="F13305" s="5"/>
      <c r="G13305" s="5"/>
    </row>
    <row r="13306" spans="1:7" s="15" customFormat="1" x14ac:dyDescent="0.15">
      <c r="A13306" s="5"/>
      <c r="B13306" s="15">
        <v>495</v>
      </c>
      <c r="C13306" s="18" t="str">
        <f>'Convert_ABH script_mem_60'!D496</f>
        <v>PagenoP1ABHfr &lt;- cbind(PagenoP1ABH$Linkage_group, PagenoP1ABHr)</v>
      </c>
      <c r="D13306" s="5"/>
      <c r="E13306" s="5"/>
      <c r="F13306" s="5"/>
      <c r="G13306" s="5"/>
    </row>
    <row r="13307" spans="1:7" s="15" customFormat="1" x14ac:dyDescent="0.15">
      <c r="A13307" s="5"/>
      <c r="B13307" s="15">
        <v>496</v>
      </c>
      <c r="C13307" s="18" t="str">
        <f>'Convert_ABH script_mem_60'!D497</f>
        <v>id &lt;- paste(PagenoP1ABH$Linkage_group, "_", PagenoP1ABH$Position, sep="")</v>
      </c>
      <c r="D13307" s="5"/>
      <c r="E13307" s="5"/>
      <c r="F13307" s="5"/>
      <c r="G13307" s="5"/>
    </row>
    <row r="13308" spans="1:7" s="15" customFormat="1" x14ac:dyDescent="0.15">
      <c r="A13308" s="5"/>
      <c r="B13308" s="15">
        <v>497</v>
      </c>
      <c r="C13308" s="18" t="str">
        <f>'Convert_ABH script_mem_60'!D498</f>
        <v>PagenoP1ABHfr &lt;- cbind(id, PagenoP1ABHfr)</v>
      </c>
      <c r="D13308" s="5"/>
      <c r="E13308" s="5"/>
      <c r="F13308" s="5"/>
      <c r="G13308" s="5"/>
    </row>
    <row r="13309" spans="1:7" s="15" customFormat="1" x14ac:dyDescent="0.15">
      <c r="A13309" s="5"/>
      <c r="B13309" s="15">
        <v>498</v>
      </c>
      <c r="C13309" s="18" t="str">
        <f>'Convert_ABH script_mem_60'!D499</f>
        <v>PagenoP2ABHfr &lt;- cbind(PagenoP2ABH$Linkage_group, PagenoP2ABHr)</v>
      </c>
      <c r="D13309" s="5"/>
      <c r="E13309" s="5"/>
      <c r="F13309" s="5"/>
      <c r="G13309" s="5"/>
    </row>
    <row r="13310" spans="1:7" s="15" customFormat="1" x14ac:dyDescent="0.15">
      <c r="A13310" s="5"/>
      <c r="B13310" s="15">
        <v>499</v>
      </c>
      <c r="C13310" s="18" t="str">
        <f>'Convert_ABH script_mem_60'!D500</f>
        <v>id &lt;- paste(PagenoP2ABH$Linkage_group, "_", PagenoP2ABH$Position, sep="")</v>
      </c>
      <c r="D13310" s="5"/>
      <c r="E13310" s="5"/>
      <c r="F13310" s="5"/>
      <c r="G13310" s="5"/>
    </row>
    <row r="13311" spans="1:7" s="15" customFormat="1" x14ac:dyDescent="0.15">
      <c r="A13311" s="5"/>
      <c r="B13311" s="15">
        <v>500</v>
      </c>
      <c r="C13311" s="18" t="str">
        <f>'Convert_ABH script_mem_60'!D501</f>
        <v>PagenoP2ABHfr &lt;- cbind(id, PagenoP2ABHfr)</v>
      </c>
      <c r="D13311" s="5"/>
      <c r="E13311" s="5"/>
      <c r="F13311" s="5"/>
      <c r="G13311" s="5"/>
    </row>
    <row r="13312" spans="1:7" s="15" customFormat="1" x14ac:dyDescent="0.15">
      <c r="A13312" s="5"/>
      <c r="B13312" s="15">
        <v>501</v>
      </c>
      <c r="C13312" s="18" t="str">
        <f>'Convert_ABH script_mem_60'!D502</f>
        <v>PagenoP1ABHfr &lt;- t(PagenoP1ABHfr)</v>
      </c>
      <c r="D13312" s="5"/>
      <c r="E13312" s="5"/>
      <c r="F13312" s="5"/>
      <c r="G13312" s="5"/>
    </row>
    <row r="13313" spans="1:7" s="15" customFormat="1" x14ac:dyDescent="0.15">
      <c r="A13313" s="5"/>
      <c r="B13313" s="15">
        <v>502</v>
      </c>
      <c r="C13313" s="18" t="str">
        <f>'Convert_ABH script_mem_60'!D503</f>
        <v>write.csv(PagenoP1ABHfr, "C:/NGS/save/Genotype_PagenoP1ABHfr_csvs.csv")</v>
      </c>
      <c r="D13313" s="5"/>
      <c r="E13313" s="5"/>
      <c r="F13313" s="5"/>
      <c r="G13313" s="5"/>
    </row>
    <row r="13314" spans="1:7" s="15" customFormat="1" x14ac:dyDescent="0.15">
      <c r="A13314" s="5"/>
      <c r="B13314" s="15">
        <v>503</v>
      </c>
      <c r="C13314" s="18" t="str">
        <f>'Convert_ABH script_mem_60'!D504</f>
        <v>PagenoP1ABHfr &lt;- read.csv("C:/NGS/save/Genotype_PagenoP1ABHfr_csvs.csv", skip=1)</v>
      </c>
      <c r="D13314" s="5"/>
      <c r="E13314" s="5"/>
      <c r="F13314" s="5"/>
      <c r="G13314" s="5"/>
    </row>
    <row r="13315" spans="1:7" s="15" customFormat="1" x14ac:dyDescent="0.15">
      <c r="A13315" s="5"/>
      <c r="B13315" s="15">
        <v>504</v>
      </c>
      <c r="C13315" s="18" t="str">
        <f>'Convert_ABH script_mem_60'!D505</f>
        <v>PagenoP1ABHfr[1,1] &lt;- "NA"</v>
      </c>
      <c r="D13315" s="5"/>
      <c r="E13315" s="5"/>
      <c r="F13315" s="5"/>
      <c r="G13315" s="5"/>
    </row>
    <row r="13316" spans="1:7" s="15" customFormat="1" x14ac:dyDescent="0.15">
      <c r="A13316" s="5"/>
      <c r="B13316" s="15">
        <v>505</v>
      </c>
      <c r="C13316" s="18" t="str">
        <f>'Convert_ABH script_mem_60'!D506</f>
        <v>write.csv(PagenoP1ABHfr, "C:/NGS/save/Genotype_PagenoP1ABHfr_csvs.csv", row.names=F, na = "  ")</v>
      </c>
      <c r="D13316" s="5"/>
      <c r="E13316" s="5"/>
      <c r="F13316" s="5"/>
      <c r="G13316" s="5"/>
    </row>
    <row r="13317" spans="1:7" s="15" customFormat="1" x14ac:dyDescent="0.15">
      <c r="A13317" s="5"/>
      <c r="B13317" s="15">
        <v>506</v>
      </c>
      <c r="C13317" s="18" t="str">
        <f>'Convert_ABH script_mem_60'!D507</f>
        <v>PagenoP2ABHfr &lt;- t(PagenoP2ABHfr)</v>
      </c>
      <c r="D13317" s="5"/>
      <c r="E13317" s="5"/>
      <c r="F13317" s="5"/>
      <c r="G13317" s="5"/>
    </row>
    <row r="13318" spans="1:7" s="15" customFormat="1" x14ac:dyDescent="0.15">
      <c r="A13318" s="5"/>
      <c r="B13318" s="15">
        <v>507</v>
      </c>
      <c r="C13318" s="18" t="str">
        <f>'Convert_ABH script_mem_60'!D508</f>
        <v>write.csv(PagenoP2ABHfr, "C:/NGS/save/Genotype_PagenoP2ABHfr_csvs.csv")</v>
      </c>
      <c r="D13318" s="5"/>
      <c r="E13318" s="5"/>
      <c r="F13318" s="5"/>
      <c r="G13318" s="5"/>
    </row>
    <row r="13319" spans="1:7" s="15" customFormat="1" x14ac:dyDescent="0.15">
      <c r="A13319" s="5"/>
      <c r="B13319" s="15">
        <v>508</v>
      </c>
      <c r="C13319" s="18" t="str">
        <f>'Convert_ABH script_mem_60'!D509</f>
        <v>PagenoP2ABHfr &lt;- read.csv("C:/NGS/save/Genotype_PagenoP2ABHfr_csvs.csv", skip=1)</v>
      </c>
      <c r="D13319" s="5"/>
      <c r="E13319" s="5"/>
      <c r="F13319" s="5"/>
      <c r="G13319" s="5"/>
    </row>
    <row r="13320" spans="1:7" s="15" customFormat="1" x14ac:dyDescent="0.15">
      <c r="A13320" s="5"/>
      <c r="B13320" s="15">
        <v>509</v>
      </c>
      <c r="C13320" s="18" t="str">
        <f>'Convert_ABH script_mem_60'!D510</f>
        <v>PagenoP2ABHfr[1,1] &lt;- "NA"</v>
      </c>
      <c r="D13320" s="5"/>
      <c r="E13320" s="5"/>
      <c r="F13320" s="5"/>
      <c r="G13320" s="5"/>
    </row>
    <row r="13321" spans="1:7" s="15" customFormat="1" x14ac:dyDescent="0.15">
      <c r="A13321" s="5"/>
      <c r="B13321" s="15">
        <v>510</v>
      </c>
      <c r="C13321" s="18" t="str">
        <f>'Convert_ABH script_mem_60'!D511</f>
        <v>write.csv(PagenoP2ABHfr, "C:/NGS/save/Genotype_PagenoP2ABHfr_csvs.csv", row.names=F, na = "  ")</v>
      </c>
      <c r="D13321" s="5"/>
      <c r="E13321" s="5"/>
      <c r="F13321" s="5"/>
      <c r="G13321" s="5"/>
    </row>
    <row r="13322" spans="1:7" s="15" customFormat="1" x14ac:dyDescent="0.15">
      <c r="A13322" s="5"/>
      <c r="B13322" s="15">
        <v>511</v>
      </c>
      <c r="C13322" s="18" t="str">
        <f>'Convert_ABH script_mem_60'!D512</f>
        <v>library(ABHgenotypeR)</v>
      </c>
      <c r="D13322" s="5"/>
      <c r="E13322" s="5"/>
      <c r="F13322" s="5"/>
      <c r="G13322" s="5"/>
    </row>
    <row r="13323" spans="1:7" s="15" customFormat="1" x14ac:dyDescent="0.15">
      <c r="A13323" s="5"/>
      <c r="B13323" s="15">
        <v>512</v>
      </c>
      <c r="C13323" s="18" t="str">
        <f>'Convert_ABH script_mem_60'!D513</f>
        <v>genotypeP1 &lt;- readABHgenotypes("C:/NGS/save/Genotype_PagenoP1ABHfr_csvs.csv", "P1", "P2", readPos=TRUE)</v>
      </c>
      <c r="D13323" s="5"/>
      <c r="E13323" s="5"/>
      <c r="F13323" s="5"/>
      <c r="G13323" s="5"/>
    </row>
    <row r="13324" spans="1:7" s="15" customFormat="1" x14ac:dyDescent="0.15">
      <c r="A13324" s="5"/>
      <c r="B13324" s="15">
        <v>513</v>
      </c>
      <c r="C13324" s="18" t="str">
        <f>'Convert_ABH script_mem_60'!D514</f>
        <v>ErrCorr1P1 &lt;- correctStretches(genotypeP1, maxHapLength = 3)</v>
      </c>
      <c r="D13324" s="5"/>
      <c r="E13324" s="5"/>
      <c r="F13324" s="5"/>
      <c r="G13324" s="5"/>
    </row>
    <row r="13325" spans="1:7" s="15" customFormat="1" x14ac:dyDescent="0.15">
      <c r="A13325" s="5"/>
      <c r="B13325" s="15">
        <v>514</v>
      </c>
      <c r="C13325" s="18" t="str">
        <f>'Convert_ABH script_mem_60'!D515</f>
        <v>ErrCorr2P1_3 &lt;- correctUndercalledHets(ErrCorr1P1, maxHapLength = 3)</v>
      </c>
      <c r="D13325" s="5"/>
      <c r="E13325" s="5"/>
      <c r="F13325" s="5"/>
      <c r="G13325" s="5"/>
    </row>
    <row r="13326" spans="1:7" s="15" customFormat="1" x14ac:dyDescent="0.15">
      <c r="A13326" s="5"/>
      <c r="B13326" s="15">
        <v>515</v>
      </c>
      <c r="C13326" s="18" t="str">
        <f>'Convert_ABH script_mem_60'!D516</f>
        <v>writeABHgenotypes(ErrCorr2P1_3, outfile = "C:/NGS/save/Genotype_PagenoP1ABHfr_csvs_ABHgenotypeR3SU_mem_60.csv")</v>
      </c>
      <c r="D13326" s="5"/>
      <c r="E13326" s="5"/>
      <c r="F13326" s="5"/>
      <c r="G13326" s="5"/>
    </row>
    <row r="13327" spans="1:7" s="15" customFormat="1" x14ac:dyDescent="0.15">
      <c r="A13327" s="5"/>
      <c r="B13327" s="15">
        <v>516</v>
      </c>
      <c r="C13327" s="18" t="str">
        <f>'Convert_ABH script_mem_60'!D517</f>
        <v>genotypeP2 &lt;- readABHgenotypes("C:/NGS/save/Genotype_PagenoP2ABHfr_csvs.csv", "P1", "P2", readPos=TRUE)</v>
      </c>
      <c r="D13327" s="5"/>
      <c r="E13327" s="5"/>
      <c r="F13327" s="5"/>
      <c r="G13327" s="5"/>
    </row>
    <row r="13328" spans="1:7" s="15" customFormat="1" x14ac:dyDescent="0.15">
      <c r="A13328" s="5"/>
      <c r="B13328" s="15">
        <v>517</v>
      </c>
      <c r="C13328" s="18" t="str">
        <f>'Convert_ABH script_mem_60'!D518</f>
        <v>ErrCorr1P2 &lt;- correctStretches(genotypeP2, maxHapLength = 3)</v>
      </c>
      <c r="D13328" s="5"/>
      <c r="E13328" s="5"/>
      <c r="F13328" s="5"/>
      <c r="G13328" s="5"/>
    </row>
    <row r="13329" spans="1:7" s="15" customFormat="1" x14ac:dyDescent="0.15">
      <c r="A13329" s="5"/>
      <c r="B13329" s="15">
        <v>518</v>
      </c>
      <c r="C13329" s="18" t="str">
        <f>'Convert_ABH script_mem_60'!D519</f>
        <v>ErrCorr2P2_3 &lt;- correctUndercalledHets(ErrCorr1P2, maxHapLength = 3)</v>
      </c>
      <c r="D13329" s="5"/>
      <c r="E13329" s="5"/>
      <c r="F13329" s="5"/>
      <c r="G13329" s="5"/>
    </row>
    <row r="13330" spans="1:7" s="15" customFormat="1" x14ac:dyDescent="0.15">
      <c r="A13330" s="5"/>
      <c r="B13330" s="15">
        <v>519</v>
      </c>
      <c r="C13330" s="18" t="str">
        <f>'Convert_ABH script_mem_60'!D520</f>
        <v>writeABHgenotypes(ErrCorr2P2_3, outfile = "C:/NGS/save/Genotype_PagenoP2ABHfr_csvs_ABHgenotypeR3SU_mem_60.csv")</v>
      </c>
      <c r="D13330" s="5"/>
      <c r="E13330" s="5"/>
      <c r="F13330" s="5"/>
      <c r="G13330" s="5"/>
    </row>
    <row r="13331" spans="1:7" s="15" customFormat="1" x14ac:dyDescent="0.15">
      <c r="A13331" s="5"/>
      <c r="B13331" s="15">
        <v>520</v>
      </c>
      <c r="C13331" s="18" t="str">
        <f>'Convert_ABH script_mem_60'!D521</f>
        <v>ErrCorr2P1 &lt;- correctUndercalledHets(genotypeP1, maxHapLength = 3)</v>
      </c>
      <c r="D13331" s="5"/>
      <c r="E13331" s="5"/>
      <c r="F13331" s="5"/>
      <c r="G13331" s="5"/>
    </row>
    <row r="13332" spans="1:7" s="15" customFormat="1" x14ac:dyDescent="0.15">
      <c r="A13332" s="5"/>
      <c r="B13332" s="15">
        <v>521</v>
      </c>
      <c r="C13332" s="18" t="str">
        <f>'Convert_ABH script_mem_60'!D522</f>
        <v>ErrCorr1P1_3 &lt;- correctStretches(ErrCorr2P1, maxHapLength = 3)</v>
      </c>
      <c r="D13332" s="5"/>
      <c r="E13332" s="5"/>
      <c r="F13332" s="5"/>
      <c r="G13332" s="5"/>
    </row>
    <row r="13333" spans="1:7" s="15" customFormat="1" x14ac:dyDescent="0.15">
      <c r="A13333" s="5"/>
      <c r="B13333" s="15">
        <v>522</v>
      </c>
      <c r="C13333" s="18" t="str">
        <f>'Convert_ABH script_mem_60'!D523</f>
        <v>writeABHgenotypes(ErrCorr1P1_3, outfile = "C:/NGS/save/Genotype_PagenoP1ABHfr_csvs_ABHgenotypeR3US_mem_60.csv")</v>
      </c>
      <c r="D13333" s="5"/>
      <c r="E13333" s="5"/>
      <c r="F13333" s="5"/>
      <c r="G13333" s="5"/>
    </row>
    <row r="13334" spans="1:7" s="15" customFormat="1" x14ac:dyDescent="0.15">
      <c r="A13334" s="5"/>
      <c r="B13334" s="15">
        <v>523</v>
      </c>
      <c r="C13334" s="18" t="str">
        <f>'Convert_ABH script_mem_60'!D524</f>
        <v>ErrCorr2P2 &lt;- correctUndercalledHets(genotypeP2, maxHapLength = 3)</v>
      </c>
      <c r="D13334" s="5"/>
      <c r="E13334" s="5"/>
      <c r="F13334" s="5"/>
      <c r="G13334" s="5"/>
    </row>
    <row r="13335" spans="1:7" s="15" customFormat="1" x14ac:dyDescent="0.15">
      <c r="A13335" s="5"/>
      <c r="B13335" s="15">
        <v>524</v>
      </c>
      <c r="C13335" s="18" t="str">
        <f>'Convert_ABH script_mem_60'!D525</f>
        <v>ErrCorr1P2_3 &lt;- correctStretches(ErrCorr2P2, maxHapLength = 3)</v>
      </c>
      <c r="D13335" s="5"/>
      <c r="E13335" s="5"/>
      <c r="F13335" s="5"/>
      <c r="G13335" s="5"/>
    </row>
    <row r="13336" spans="1:7" s="15" customFormat="1" x14ac:dyDescent="0.15">
      <c r="A13336" s="5"/>
      <c r="B13336" s="15">
        <v>525</v>
      </c>
      <c r="C13336" s="18" t="str">
        <f>'Convert_ABH script_mem_60'!D526</f>
        <v>writeABHgenotypes(ErrCorr1P2_3, outfile = "C:/NGS/save/Genotype_PagenoP2ABHfr_csvs_ABHgenotypeR3US_mem_60.csv")</v>
      </c>
      <c r="D13336" s="5"/>
      <c r="E13336" s="5"/>
      <c r="F13336" s="5"/>
      <c r="G13336" s="5"/>
    </row>
    <row r="13337" spans="1:7" s="15" customFormat="1" x14ac:dyDescent="0.15">
      <c r="A13337" s="5"/>
      <c r="B13337" s="15">
        <v>526</v>
      </c>
      <c r="C13337" s="18" t="str">
        <f>'Convert_ABH script_mem_60'!D527</f>
        <v>pdf("C:/NGS/save/Genotype_P1BH_csvs_ABHgenotypeR3SUUS_mem_60.pdf")</v>
      </c>
      <c r="D13337" s="5"/>
      <c r="E13337" s="5"/>
      <c r="F13337" s="5"/>
      <c r="G13337" s="5"/>
    </row>
    <row r="13338" spans="1:7" s="15" customFormat="1" x14ac:dyDescent="0.15">
      <c r="A13338" s="5"/>
      <c r="B13338" s="15">
        <v>527</v>
      </c>
      <c r="C13338" s="18" t="str">
        <f>'Convert_ABH script_mem_60'!D528</f>
        <v>plotGenos(genotypeP1)</v>
      </c>
      <c r="D13338" s="5"/>
      <c r="E13338" s="5"/>
      <c r="F13338" s="5"/>
      <c r="G13338" s="5"/>
    </row>
    <row r="13339" spans="1:7" s="15" customFormat="1" x14ac:dyDescent="0.15">
      <c r="A13339" s="5"/>
      <c r="B13339" s="15">
        <v>528</v>
      </c>
      <c r="C13339" s="18" t="str">
        <f>'Convert_ABH script_mem_60'!D529</f>
        <v>plotGenos(ErrCorr2P1_3)</v>
      </c>
      <c r="D13339" s="5"/>
      <c r="E13339" s="5"/>
      <c r="F13339" s="5"/>
      <c r="G13339" s="5"/>
    </row>
    <row r="13340" spans="1:7" s="15" customFormat="1" x14ac:dyDescent="0.15">
      <c r="A13340" s="5"/>
      <c r="B13340" s="15">
        <v>529</v>
      </c>
      <c r="C13340" s="18" t="str">
        <f>'Convert_ABH script_mem_60'!D530</f>
        <v>plotGenos(ErrCorr1P1_3)</v>
      </c>
      <c r="D13340" s="5"/>
      <c r="E13340" s="5"/>
      <c r="F13340" s="5"/>
      <c r="G13340" s="5"/>
    </row>
    <row r="13341" spans="1:7" s="15" customFormat="1" x14ac:dyDescent="0.15">
      <c r="A13341" s="5"/>
      <c r="B13341" s="15">
        <v>530</v>
      </c>
      <c r="C13341" s="18" t="str">
        <f>'Convert_ABH script_mem_60'!D531</f>
        <v>dev.off()</v>
      </c>
      <c r="D13341" s="5"/>
      <c r="E13341" s="5"/>
      <c r="F13341" s="5"/>
      <c r="G13341" s="5"/>
    </row>
    <row r="13342" spans="1:7" s="15" customFormat="1" x14ac:dyDescent="0.15">
      <c r="A13342" s="5"/>
      <c r="B13342" s="15">
        <v>531</v>
      </c>
      <c r="C13342" s="18" t="str">
        <f>'Convert_ABH script_mem_60'!D532</f>
        <v>pdf("C:/NGS/save/Genotype_P2AH_csvs_ABHgenotypeR3SUUS_mem_60.pdf")</v>
      </c>
      <c r="D13342" s="5"/>
      <c r="E13342" s="5"/>
      <c r="F13342" s="5"/>
      <c r="G13342" s="5"/>
    </row>
    <row r="13343" spans="1:7" s="15" customFormat="1" x14ac:dyDescent="0.15">
      <c r="A13343" s="5"/>
      <c r="B13343" s="15">
        <v>532</v>
      </c>
      <c r="C13343" s="18" t="str">
        <f>'Convert_ABH script_mem_60'!D533</f>
        <v>plotGenos(genotypeP2)</v>
      </c>
      <c r="D13343" s="5"/>
      <c r="E13343" s="5"/>
      <c r="F13343" s="5"/>
      <c r="G13343" s="5"/>
    </row>
    <row r="13344" spans="1:7" s="15" customFormat="1" x14ac:dyDescent="0.15">
      <c r="A13344" s="5"/>
      <c r="B13344" s="15">
        <v>533</v>
      </c>
      <c r="C13344" s="18" t="str">
        <f>'Convert_ABH script_mem_60'!D534</f>
        <v>plotGenos(ErrCorr2P2_3)</v>
      </c>
      <c r="D13344" s="5"/>
      <c r="E13344" s="5"/>
      <c r="F13344" s="5"/>
      <c r="G13344" s="5"/>
    </row>
    <row r="13345" spans="1:7" s="15" customFormat="1" x14ac:dyDescent="0.15">
      <c r="A13345" s="5"/>
      <c r="B13345" s="15">
        <v>534</v>
      </c>
      <c r="C13345" s="18" t="str">
        <f>'Convert_ABH script_mem_60'!D535</f>
        <v>plotGenos(ErrCorr1P2_3)</v>
      </c>
      <c r="D13345" s="5"/>
      <c r="E13345" s="5"/>
      <c r="F13345" s="5"/>
      <c r="G13345" s="5"/>
    </row>
    <row r="13346" spans="1:7" s="15" customFormat="1" x14ac:dyDescent="0.15">
      <c r="A13346" s="5"/>
      <c r="B13346" s="15">
        <v>535</v>
      </c>
      <c r="C13346" s="18" t="str">
        <f>'Convert_ABH script_mem_60'!D536</f>
        <v>dev.off()</v>
      </c>
      <c r="D13346" s="5"/>
      <c r="E13346" s="5"/>
      <c r="F13346" s="5"/>
      <c r="G13346" s="5"/>
    </row>
    <row r="13347" spans="1:7" s="15" customFormat="1" x14ac:dyDescent="0.15">
      <c r="A13347" s="5"/>
      <c r="B13347" s="15">
        <v>536</v>
      </c>
      <c r="C13347" s="18" t="str">
        <f>'Convert_ABH script_mem_60'!D537</f>
        <v>file.remove("C:/NGS/save/Genotype_PagenoP1ABHfr_csvs.csv", "C:/NGS/save/Genotype_PagenoP2ABHfr_csvs.csv")</v>
      </c>
      <c r="D13347" s="5"/>
      <c r="E13347" s="5"/>
      <c r="F13347" s="5"/>
      <c r="G13347" s="5"/>
    </row>
    <row r="13348" spans="1:7" s="15" customFormat="1" x14ac:dyDescent="0.15">
      <c r="A13348" s="5"/>
      <c r="B13348" s="15">
        <v>537</v>
      </c>
      <c r="C13348" s="18" t="str">
        <f>'Convert_ABH script_mem_60'!D538</f>
        <v>tags &lt;- read.csv("C:/NGS/save/Genotype_PagenoP1ABHfr_csvs_ABHgenotypeR3SU_mem_60.csv", head=F)</v>
      </c>
      <c r="D13348" s="5"/>
      <c r="E13348" s="5"/>
      <c r="F13348" s="5"/>
      <c r="G13348" s="5"/>
    </row>
    <row r="13349" spans="1:7" s="15" customFormat="1" x14ac:dyDescent="0.15">
      <c r="A13349" s="5"/>
      <c r="B13349" s="15">
        <v>538</v>
      </c>
      <c r="C13349" s="18" t="str">
        <f>'Convert_ABH script_mem_60'!D539</f>
        <v>tagst &lt;- t(tags)</v>
      </c>
      <c r="D13349" s="5"/>
      <c r="E13349" s="5"/>
      <c r="F13349" s="5"/>
      <c r="G13349" s="5"/>
    </row>
    <row r="13350" spans="1:7" s="15" customFormat="1" x14ac:dyDescent="0.15">
      <c r="A13350" s="5"/>
      <c r="B13350" s="15">
        <v>539</v>
      </c>
      <c r="C13350" s="18" t="str">
        <f>'Convert_ABH script_mem_60'!D540</f>
        <v>write.table(tagst, "C:/NGS/save/tagst.csv", row.names=T, na = "  ", sep=",", col.names=F)</v>
      </c>
      <c r="D13350" s="5"/>
      <c r="E13350" s="5"/>
      <c r="F13350" s="5"/>
      <c r="G13350" s="5"/>
    </row>
    <row r="13351" spans="1:7" s="15" customFormat="1" x14ac:dyDescent="0.15">
      <c r="A13351" s="5"/>
      <c r="B13351" s="15">
        <v>540</v>
      </c>
      <c r="C13351" s="18" t="str">
        <f>'Convert_ABH script_mem_60'!D541</f>
        <v>tags &lt;- read.csv("C:/NGS/save/tagst.csv",row.names=1)</v>
      </c>
      <c r="D13351" s="5"/>
      <c r="E13351" s="5"/>
      <c r="F13351" s="5"/>
      <c r="G13351" s="5"/>
    </row>
    <row r="13352" spans="1:7" s="15" customFormat="1" x14ac:dyDescent="0.15">
      <c r="A13352" s="5"/>
      <c r="B13352" s="15">
        <v>541</v>
      </c>
      <c r="C13352" s="18" t="str">
        <f>'Convert_ABH script_mem_60'!D542</f>
        <v>Parent &lt;- rep("P1", nrow(tags))</v>
      </c>
      <c r="D13352" s="5"/>
      <c r="E13352" s="5"/>
      <c r="F13352" s="5"/>
      <c r="G13352" s="5"/>
    </row>
    <row r="13353" spans="1:7" s="15" customFormat="1" x14ac:dyDescent="0.15">
      <c r="A13353" s="5"/>
      <c r="B13353" s="15">
        <v>542</v>
      </c>
      <c r="C13353" s="18" t="str">
        <f>'Convert_ABH script_mem_60'!D543</f>
        <v>tagsP1 &lt;- cbind(Parent, tags)</v>
      </c>
      <c r="D13353" s="5"/>
      <c r="E13353" s="5"/>
      <c r="F13353" s="5"/>
      <c r="G13353" s="5"/>
    </row>
    <row r="13354" spans="1:7" s="15" customFormat="1" x14ac:dyDescent="0.15">
      <c r="A13354" s="5"/>
      <c r="B13354" s="15">
        <v>543</v>
      </c>
      <c r="C13354" s="18" t="str">
        <f>'Convert_ABH script_mem_60'!D544</f>
        <v>tags &lt;- read.csv("C:/NGS/save/Genotype_PagenoP2ABHfr_csvs_ABHgenotypeR3SU_mem_60.csv", head=F)</v>
      </c>
      <c r="D13354" s="5"/>
      <c r="E13354" s="5"/>
      <c r="F13354" s="5"/>
      <c r="G13354" s="5"/>
    </row>
    <row r="13355" spans="1:7" s="15" customFormat="1" x14ac:dyDescent="0.15">
      <c r="A13355" s="5"/>
      <c r="B13355" s="15">
        <v>544</v>
      </c>
      <c r="C13355" s="18" t="str">
        <f>'Convert_ABH script_mem_60'!D545</f>
        <v>tagst &lt;- t(tags)</v>
      </c>
      <c r="D13355" s="5"/>
      <c r="E13355" s="5"/>
      <c r="F13355" s="5"/>
      <c r="G13355" s="5"/>
    </row>
    <row r="13356" spans="1:7" s="15" customFormat="1" x14ac:dyDescent="0.15">
      <c r="A13356" s="5"/>
      <c r="B13356" s="15">
        <v>545</v>
      </c>
      <c r="C13356" s="18" t="str">
        <f>'Convert_ABH script_mem_60'!D546</f>
        <v>write.table(tagst, "C:/NGS/save/tagst.csv", row.names=T, na = "  ", sep=",", col.names=F)</v>
      </c>
      <c r="D13356" s="5"/>
      <c r="E13356" s="5"/>
      <c r="F13356" s="5"/>
      <c r="G13356" s="5"/>
    </row>
    <row r="13357" spans="1:7" s="15" customFormat="1" x14ac:dyDescent="0.15">
      <c r="A13357" s="5"/>
      <c r="B13357" s="15">
        <v>546</v>
      </c>
      <c r="C13357" s="18" t="str">
        <f>'Convert_ABH script_mem_60'!D547</f>
        <v>tags &lt;- read.csv("C:/NGS/save/tagst.csv",row.names=1)</v>
      </c>
      <c r="D13357" s="5"/>
      <c r="E13357" s="5"/>
      <c r="F13357" s="5"/>
      <c r="G13357" s="5"/>
    </row>
    <row r="13358" spans="1:7" s="15" customFormat="1" x14ac:dyDescent="0.15">
      <c r="A13358" s="5"/>
      <c r="B13358" s="15">
        <v>547</v>
      </c>
      <c r="C13358" s="18" t="str">
        <f>'Convert_ABH script_mem_60'!D548</f>
        <v>Parent &lt;- rep("P2", nrow(tags))</v>
      </c>
      <c r="D13358" s="5"/>
      <c r="E13358" s="5"/>
      <c r="F13358" s="5"/>
      <c r="G13358" s="5"/>
    </row>
    <row r="13359" spans="1:7" s="15" customFormat="1" x14ac:dyDescent="0.15">
      <c r="A13359" s="5"/>
      <c r="B13359" s="15">
        <v>548</v>
      </c>
      <c r="C13359" s="18" t="str">
        <f>'Convert_ABH script_mem_60'!D549</f>
        <v>tagsP2 &lt;- cbind(Parent, tags)</v>
      </c>
      <c r="D13359" s="5"/>
      <c r="E13359" s="5"/>
      <c r="F13359" s="5"/>
      <c r="G13359" s="5"/>
    </row>
    <row r="13360" spans="1:7" s="15" customFormat="1" x14ac:dyDescent="0.15">
      <c r="A13360" s="5"/>
      <c r="B13360" s="15">
        <v>549</v>
      </c>
      <c r="C13360" s="18" t="str">
        <f>'Convert_ABH script_mem_60'!D550</f>
        <v>tagsP1P2 &lt;- rbind(tagsP1, tagsP2)</v>
      </c>
      <c r="D13360" s="5"/>
      <c r="E13360" s="5"/>
      <c r="F13360" s="5"/>
      <c r="G13360" s="5"/>
    </row>
    <row r="13361" spans="1:7" s="15" customFormat="1" x14ac:dyDescent="0.15">
      <c r="A13361" s="5"/>
      <c r="B13361" s="15">
        <v>550</v>
      </c>
      <c r="C13361" s="18" t="str">
        <f>'Convert_ABH script_mem_60'!D551</f>
        <v>Paid &lt;- paste(tagsP1P2$Parent, tagsP1P2$id, sep="")</v>
      </c>
      <c r="D13361" s="5"/>
      <c r="E13361" s="5"/>
      <c r="F13361" s="5"/>
      <c r="G13361" s="5"/>
    </row>
    <row r="13362" spans="1:7" s="15" customFormat="1" x14ac:dyDescent="0.15">
      <c r="A13362" s="5"/>
      <c r="B13362" s="15">
        <v>551</v>
      </c>
      <c r="C13362" s="18" t="str">
        <f>'Convert_ABH script_mem_60'!D552</f>
        <v>tagsP1P2 &lt;- cbind(Paid, tagsP1P2)</v>
      </c>
      <c r="D13362" s="5"/>
      <c r="E13362" s="5"/>
      <c r="F13362" s="5"/>
      <c r="G13362" s="5"/>
    </row>
    <row r="13363" spans="1:7" s="15" customFormat="1" x14ac:dyDescent="0.15">
      <c r="A13363" s="5"/>
      <c r="B13363" s="15">
        <v>552</v>
      </c>
      <c r="C13363" s="18" t="str">
        <f>'Convert_ABH script_mem_60'!D553</f>
        <v>Number &lt;- paste(1:nrow(tagsP1P2))</v>
      </c>
      <c r="D13363" s="5"/>
      <c r="E13363" s="5"/>
      <c r="F13363" s="5"/>
      <c r="G13363" s="5"/>
    </row>
    <row r="13364" spans="1:7" s="15" customFormat="1" x14ac:dyDescent="0.15">
      <c r="A13364" s="5"/>
      <c r="B13364" s="15">
        <v>553</v>
      </c>
      <c r="C13364" s="18" t="str">
        <f>'Convert_ABH script_mem_60'!D554</f>
        <v>tagsP1P2 &lt;- cbind(Number, tagsP1P2)</v>
      </c>
      <c r="D13364" s="5"/>
      <c r="E13364" s="5"/>
      <c r="F13364" s="5"/>
      <c r="G13364" s="5"/>
    </row>
    <row r="13365" spans="1:7" s="15" customFormat="1" x14ac:dyDescent="0.15">
      <c r="A13365" s="5"/>
      <c r="B13365" s="15">
        <v>554</v>
      </c>
      <c r="C13365" s="18" t="str">
        <f>'Convert_ABH script_mem_60'!D555</f>
        <v>write.csv(table(tagsP1P2$Paid), "C:/NGS/save/Genotype_table.csv", row.names=F)</v>
      </c>
      <c r="D13365" s="5"/>
      <c r="E13365" s="5"/>
      <c r="F13365" s="5"/>
      <c r="G13365" s="5"/>
    </row>
    <row r="13366" spans="1:7" s="15" customFormat="1" x14ac:dyDescent="0.15">
      <c r="A13366" s="5"/>
      <c r="B13366" s="15">
        <v>555</v>
      </c>
      <c r="C13366" s="18" t="str">
        <f>'Convert_ABH script_mem_60'!D556</f>
        <v>table &lt;- read.csv("C:/NGS/save/Genotype_table.csv", col.names=c("table","freq"))</v>
      </c>
      <c r="D13366" s="5"/>
      <c r="E13366" s="5"/>
      <c r="F13366" s="5"/>
      <c r="G13366" s="5"/>
    </row>
    <row r="13367" spans="1:7" s="15" customFormat="1" x14ac:dyDescent="0.15">
      <c r="A13367" s="5"/>
      <c r="B13367" s="15">
        <v>556</v>
      </c>
      <c r="C13367" s="18" t="str">
        <f>'Convert_ABH script_mem_60'!D557</f>
        <v>file.remove("C:/NGS/save/Genotype_table.csv")</v>
      </c>
      <c r="D13367" s="5"/>
      <c r="E13367" s="5"/>
      <c r="F13367" s="5"/>
      <c r="G13367" s="5"/>
    </row>
    <row r="13368" spans="1:7" s="15" customFormat="1" x14ac:dyDescent="0.15">
      <c r="A13368" s="5"/>
      <c r="B13368" s="15">
        <v>557</v>
      </c>
      <c r="C13368" s="18" t="str">
        <f>'Convert_ABH script_mem_60'!D558</f>
        <v>table &lt;- subset(table,freq&lt;2)</v>
      </c>
      <c r="D13368" s="5"/>
      <c r="E13368" s="5"/>
      <c r="F13368" s="5"/>
      <c r="G13368" s="5"/>
    </row>
    <row r="13369" spans="1:7" s="15" customFormat="1" x14ac:dyDescent="0.15">
      <c r="A13369" s="5"/>
      <c r="B13369" s="15">
        <v>558</v>
      </c>
      <c r="C13369" s="18" t="str">
        <f>'Convert_ABH script_mem_60'!D559</f>
        <v>unique &lt;- tagsP1P2[match(table$table, tagsP1P2$Paid),]</v>
      </c>
      <c r="D13369" s="5"/>
      <c r="E13369" s="5"/>
      <c r="F13369" s="5"/>
      <c r="G13369" s="5"/>
    </row>
    <row r="13370" spans="1:7" s="15" customFormat="1" x14ac:dyDescent="0.15">
      <c r="A13370" s="5"/>
      <c r="B13370" s="15">
        <v>559</v>
      </c>
      <c r="C13370" s="18" t="str">
        <f>'Convert_ABH script_mem_60'!D560</f>
        <v>write.csv(unique, "C:/NGS/save/Genotype_unique.csv", row.names=F)</v>
      </c>
      <c r="D13370" s="5"/>
      <c r="E13370" s="5"/>
      <c r="F13370" s="5"/>
      <c r="G13370" s="5"/>
    </row>
    <row r="13371" spans="1:7" s="15" customFormat="1" x14ac:dyDescent="0.15">
      <c r="A13371" s="5"/>
      <c r="B13371" s="15">
        <v>560</v>
      </c>
      <c r="C13371" s="18" t="str">
        <f>'Convert_ABH script_mem_60'!D561</f>
        <v>unique &lt;- read.csv("C:/NGS/save/Genotype_unique.csv")</v>
      </c>
      <c r="D13371" s="5"/>
      <c r="E13371" s="5"/>
      <c r="F13371" s="5"/>
      <c r="G13371" s="5"/>
    </row>
    <row r="13372" spans="1:7" s="15" customFormat="1" x14ac:dyDescent="0.15">
      <c r="A13372" s="5"/>
      <c r="B13372" s="15">
        <v>561</v>
      </c>
      <c r="C13372" s="18" t="str">
        <f>'Convert_ABH script_mem_60'!D562</f>
        <v>file.remove("C:/NGS/save/Genotype_unique.csv")</v>
      </c>
      <c r="D13372" s="5"/>
      <c r="E13372" s="5"/>
      <c r="F13372" s="5"/>
      <c r="G13372" s="5"/>
    </row>
    <row r="13373" spans="1:7" s="15" customFormat="1" x14ac:dyDescent="0.15">
      <c r="A13373" s="5"/>
      <c r="B13373" s="15">
        <v>562</v>
      </c>
      <c r="C13373" s="18" t="str">
        <f>'Convert_ABH script_mem_60'!D563</f>
        <v>unique &lt;- unique[order(unique$Number),]</v>
      </c>
      <c r="D13373" s="5"/>
      <c r="E13373" s="5"/>
      <c r="F13373" s="5"/>
      <c r="G13373" s="5"/>
    </row>
    <row r="13374" spans="1:7" s="15" customFormat="1" x14ac:dyDescent="0.15">
      <c r="A13374" s="5"/>
      <c r="B13374" s="15">
        <v>563</v>
      </c>
      <c r="C13374" s="18" t="str">
        <f>'Convert_ABH script_mem_60'!D564</f>
        <v>write.csv(table(unique$id), "C:/NGS/save/Genotype_table.csv", row.names=F)</v>
      </c>
      <c r="D13374" s="5"/>
      <c r="E13374" s="5"/>
      <c r="F13374" s="5"/>
      <c r="G13374" s="5"/>
    </row>
    <row r="13375" spans="1:7" s="15" customFormat="1" x14ac:dyDescent="0.15">
      <c r="A13375" s="5"/>
      <c r="B13375" s="15">
        <v>564</v>
      </c>
      <c r="C13375" s="18" t="str">
        <f>'Convert_ABH script_mem_60'!D565</f>
        <v>table &lt;- read.csv("C:/NGS/save/Genotype_table.csv", col.names=c("table","freq"))</v>
      </c>
      <c r="D13375" s="5"/>
      <c r="E13375" s="5"/>
      <c r="F13375" s="5"/>
      <c r="G13375" s="5"/>
    </row>
    <row r="13376" spans="1:7" s="15" customFormat="1" x14ac:dyDescent="0.15">
      <c r="A13376" s="5"/>
      <c r="B13376" s="15">
        <v>565</v>
      </c>
      <c r="C13376" s="18" t="str">
        <f>'Convert_ABH script_mem_60'!D566</f>
        <v>file.remove("C:/NGS/save/Genotype_table.csv")</v>
      </c>
      <c r="D13376" s="5"/>
      <c r="E13376" s="5"/>
      <c r="F13376" s="5"/>
      <c r="G13376" s="5"/>
    </row>
    <row r="13377" spans="1:7" s="15" customFormat="1" x14ac:dyDescent="0.15">
      <c r="A13377" s="5"/>
      <c r="B13377" s="15">
        <v>566</v>
      </c>
      <c r="C13377" s="18" t="str">
        <f>'Convert_ABH script_mem_60'!D567</f>
        <v>table &lt;- subset(table,freq==2)</v>
      </c>
      <c r="D13377" s="5"/>
      <c r="E13377" s="5"/>
      <c r="F13377" s="5"/>
      <c r="G13377" s="5"/>
    </row>
    <row r="13378" spans="1:7" s="15" customFormat="1" x14ac:dyDescent="0.15">
      <c r="A13378" s="5"/>
      <c r="B13378" s="15">
        <v>567</v>
      </c>
      <c r="C13378" s="18" t="str">
        <f>'Convert_ABH script_mem_60'!D568</f>
        <v>P1unique &lt;- unique[unique$Parent=="P1",]</v>
      </c>
      <c r="D13378" s="5"/>
      <c r="E13378" s="5"/>
      <c r="F13378" s="5"/>
      <c r="G13378" s="5"/>
    </row>
    <row r="13379" spans="1:7" s="15" customFormat="1" x14ac:dyDescent="0.15">
      <c r="A13379" s="5"/>
      <c r="B13379" s="15">
        <v>568</v>
      </c>
      <c r="C13379" s="18" t="str">
        <f>'Convert_ABH script_mem_60'!D569</f>
        <v>P2unique &lt;- unique[unique$Parent=="P2",]</v>
      </c>
      <c r="D13379" s="5"/>
      <c r="E13379" s="5"/>
      <c r="F13379" s="5"/>
      <c r="G13379" s="5"/>
    </row>
    <row r="13380" spans="1:7" s="15" customFormat="1" x14ac:dyDescent="0.15">
      <c r="A13380" s="5"/>
      <c r="B13380" s="15">
        <v>569</v>
      </c>
      <c r="C13380" s="18" t="str">
        <f>'Convert_ABH script_mem_60'!D570</f>
        <v>P1 &lt;- P1unique[match(table$table, P1unique$id),]</v>
      </c>
      <c r="D13380" s="5"/>
      <c r="E13380" s="5"/>
      <c r="F13380" s="5"/>
      <c r="G13380" s="5"/>
    </row>
    <row r="13381" spans="1:7" s="15" customFormat="1" x14ac:dyDescent="0.15">
      <c r="A13381" s="5"/>
      <c r="B13381" s="15">
        <v>570</v>
      </c>
      <c r="C13381" s="18" t="str">
        <f>'Convert_ABH script_mem_60'!D571</f>
        <v>P2 &lt;- P2unique[match(table$table, P2unique$id),]</v>
      </c>
      <c r="D13381" s="5"/>
      <c r="E13381" s="5"/>
      <c r="F13381" s="5"/>
      <c r="G13381" s="5"/>
    </row>
    <row r="13382" spans="1:7" s="15" customFormat="1" x14ac:dyDescent="0.15">
      <c r="A13382" s="5"/>
      <c r="B13382" s="15">
        <v>571</v>
      </c>
      <c r="C13382" s="18" t="str">
        <f>'Convert_ABH script_mem_60'!D572</f>
        <v>P1P2 &lt;- rbind(P1, P2)</v>
      </c>
      <c r="D13382" s="5"/>
      <c r="E13382" s="5"/>
      <c r="F13382" s="5"/>
      <c r="G13382" s="5"/>
    </row>
    <row r="13383" spans="1:7" s="15" customFormat="1" x14ac:dyDescent="0.15">
      <c r="A13383" s="5"/>
      <c r="B13383" s="15">
        <v>572</v>
      </c>
      <c r="C13383" s="18" t="str">
        <f>'Convert_ABH script_mem_60'!D573</f>
        <v>P1P2num &lt;- gsub("H", "10", as.matrix(P1P2))</v>
      </c>
      <c r="D13383" s="5"/>
      <c r="E13383" s="5"/>
      <c r="F13383" s="5"/>
      <c r="G13383" s="5"/>
    </row>
    <row r="13384" spans="1:7" s="15" customFormat="1" x14ac:dyDescent="0.15">
      <c r="A13384" s="5"/>
      <c r="B13384" s="15">
        <v>573</v>
      </c>
      <c r="C13384" s="18" t="str">
        <f>'Convert_ABH script_mem_60'!D574</f>
        <v>P1P2num &lt;- gsub("A", "0", as.matrix(P1P2num))</v>
      </c>
      <c r="D13384" s="5"/>
      <c r="E13384" s="5"/>
      <c r="F13384" s="5"/>
      <c r="G13384" s="5"/>
    </row>
    <row r="13385" spans="1:7" s="15" customFormat="1" x14ac:dyDescent="0.15">
      <c r="A13385" s="5"/>
      <c r="B13385" s="15">
        <v>574</v>
      </c>
      <c r="C13385" s="18" t="str">
        <f>'Convert_ABH script_mem_60'!D575</f>
        <v>P1P2num &lt;- gsub("B", "0", as.matrix(P1P2num))</v>
      </c>
      <c r="D13385" s="5"/>
      <c r="E13385" s="5"/>
      <c r="F13385" s="5"/>
      <c r="G13385" s="5"/>
    </row>
    <row r="13386" spans="1:7" s="15" customFormat="1" x14ac:dyDescent="0.15">
      <c r="A13386" s="5"/>
      <c r="B13386" s="15">
        <v>575</v>
      </c>
      <c r="C13386" s="18" t="str">
        <f>'Convert_ABH script_mem_60'!D576</f>
        <v>write.csv(P1P2num, "C:/NGS/save/P1P2num.csv")</v>
      </c>
      <c r="D13386" s="5"/>
      <c r="E13386" s="5"/>
      <c r="F13386" s="5"/>
      <c r="G13386" s="5"/>
    </row>
    <row r="13387" spans="1:7" s="15" customFormat="1" x14ac:dyDescent="0.15">
      <c r="A13387" s="5"/>
      <c r="B13387" s="15">
        <v>576</v>
      </c>
      <c r="C13387" s="18" t="str">
        <f>'Convert_ABH script_mem_60'!D577</f>
        <v>P1P2num &lt;- read.csv("C:/NGS/save/P1P2num.csv")</v>
      </c>
      <c r="D13387" s="5"/>
      <c r="E13387" s="5"/>
      <c r="F13387" s="5"/>
      <c r="G13387" s="5"/>
    </row>
    <row r="13388" spans="1:7" s="15" customFormat="1" x14ac:dyDescent="0.15">
      <c r="A13388" s="5"/>
      <c r="B13388" s="15">
        <v>577</v>
      </c>
      <c r="C13388" s="18" t="str">
        <f>'Convert_ABH script_mem_60'!D578</f>
        <v>P1 &lt;- P1P2num[P1P2num$Parent=="P1",]</v>
      </c>
      <c r="D13388" s="5"/>
      <c r="E13388" s="5"/>
      <c r="F13388" s="5"/>
      <c r="G13388" s="5"/>
    </row>
    <row r="13389" spans="1:7" s="15" customFormat="1" x14ac:dyDescent="0.15">
      <c r="A13389" s="5"/>
      <c r="B13389" s="15">
        <v>578</v>
      </c>
      <c r="C13389" s="18" t="str">
        <f>'Convert_ABH script_mem_60'!D579</f>
        <v>P2 &lt;- P1P2num[P1P2num$Parent=="P2",]</v>
      </c>
      <c r="D13389" s="5"/>
      <c r="E13389" s="5"/>
      <c r="F13389" s="5"/>
      <c r="G13389" s="5"/>
    </row>
    <row r="13390" spans="1:7" s="15" customFormat="1" x14ac:dyDescent="0.15">
      <c r="A13390" s="5"/>
      <c r="B13390" s="15">
        <v>579</v>
      </c>
      <c r="C13390" s="18" t="str">
        <f>'Convert_ABH script_mem_60'!D580</f>
        <v>P1[1:nrow(P1),7:ncol(P1)][P1[1:nrow(P1),7:ncol(P1)]&gt;0] &lt;- "A"</v>
      </c>
      <c r="D13390" s="5"/>
      <c r="E13390" s="5"/>
      <c r="F13390" s="5"/>
      <c r="G13390" s="5"/>
    </row>
    <row r="13391" spans="1:7" s="15" customFormat="1" x14ac:dyDescent="0.15">
      <c r="A13391" s="5"/>
      <c r="B13391" s="15">
        <v>580</v>
      </c>
      <c r="C13391" s="18" t="str">
        <f>'Convert_ABH script_mem_60'!D581</f>
        <v>P2[1:nrow(P2),7:ncol(P2)][P2[1:nrow(P2),7:ncol(P2)]&gt;0] &lt;- "B"</v>
      </c>
      <c r="D13391" s="5"/>
      <c r="E13391" s="5"/>
      <c r="F13391" s="5"/>
      <c r="G13391" s="5"/>
    </row>
    <row r="13392" spans="1:7" s="15" customFormat="1" x14ac:dyDescent="0.15">
      <c r="A13392" s="5"/>
      <c r="B13392" s="15">
        <v>581</v>
      </c>
      <c r="C13392" s="18" t="str">
        <f>'Convert_ABH script_mem_60'!D582</f>
        <v>P1[1:nrow(P1),7:ncol(P1)][P1[1:nrow(P1),7:ncol(P1)]==P2[1:nrow(P2),7:ncol(P2)]] &lt;- "-"</v>
      </c>
      <c r="D13392" s="5"/>
      <c r="E13392" s="5"/>
      <c r="F13392" s="5"/>
      <c r="G13392" s="5"/>
    </row>
    <row r="13393" spans="1:7" s="15" customFormat="1" x14ac:dyDescent="0.15">
      <c r="A13393" s="5"/>
      <c r="B13393" s="15">
        <v>582</v>
      </c>
      <c r="C13393" s="18" t="str">
        <f>'Convert_ABH script_mem_60'!D583</f>
        <v>P2[1:nrow(P2),7:ncol(P2)][P1[1:nrow(P1),7:ncol(P1)]=="-"] &lt;- "-"</v>
      </c>
      <c r="D13393" s="5"/>
      <c r="E13393" s="5"/>
      <c r="F13393" s="5"/>
      <c r="G13393" s="5"/>
    </row>
    <row r="13394" spans="1:7" s="15" customFormat="1" x14ac:dyDescent="0.15">
      <c r="A13394" s="5"/>
      <c r="B13394" s="15">
        <v>583</v>
      </c>
      <c r="C13394" s="18" t="str">
        <f>'Convert_ABH script_mem_60'!D584</f>
        <v>P1[1:nrow(P1),7:ncol(P1)][P1[1:nrow(P1),7:ncol(P1)]==0] &lt;- "B"</v>
      </c>
      <c r="D13394" s="5"/>
      <c r="E13394" s="5"/>
      <c r="F13394" s="5"/>
      <c r="G13394" s="5"/>
    </row>
    <row r="13395" spans="1:7" s="15" customFormat="1" x14ac:dyDescent="0.15">
      <c r="A13395" s="5"/>
      <c r="B13395" s="15">
        <v>584</v>
      </c>
      <c r="C13395" s="18" t="str">
        <f>'Convert_ABH script_mem_60'!D585</f>
        <v>P2[1:nrow(P2),7:ncol(P2)][P2[1:nrow(P2),7:ncol(P2)]==0] &lt;- "A"</v>
      </c>
      <c r="D13395" s="5"/>
      <c r="E13395" s="5"/>
      <c r="F13395" s="5"/>
      <c r="G13395" s="5"/>
    </row>
    <row r="13396" spans="1:7" s="15" customFormat="1" x14ac:dyDescent="0.15">
      <c r="A13396" s="5"/>
      <c r="B13396" s="15">
        <v>585</v>
      </c>
      <c r="C13396" s="18" t="str">
        <f>'Convert_ABH script_mem_60'!D586</f>
        <v>P2[1:nrow(P2),7:ncol(P2)][P1[1:nrow(P1),7:ncol(P1)]!=P2[1:nrow(P2),7:ncol(P2)]] &lt;- "H"</v>
      </c>
      <c r="D13396" s="5"/>
      <c r="E13396" s="5"/>
      <c r="F13396" s="5"/>
      <c r="G13396" s="5"/>
    </row>
    <row r="13397" spans="1:7" s="15" customFormat="1" x14ac:dyDescent="0.15">
      <c r="A13397" s="5"/>
      <c r="B13397" s="15">
        <v>586</v>
      </c>
      <c r="C13397" s="18" t="str">
        <f>'Convert_ABH script_mem_60'!D587</f>
        <v>P1head &lt;- P1[1:nrow(P1),5:6]</v>
      </c>
      <c r="D13397" s="5"/>
      <c r="E13397" s="5"/>
      <c r="F13397" s="5"/>
      <c r="G13397" s="5"/>
    </row>
    <row r="13398" spans="1:7" s="15" customFormat="1" x14ac:dyDescent="0.15">
      <c r="A13398" s="5"/>
      <c r="B13398" s="15">
        <v>587</v>
      </c>
      <c r="C13398" s="18" t="str">
        <f>'Convert_ABH script_mem_60'!D588</f>
        <v>P1P2 &lt;- cbind(P1head, P2)</v>
      </c>
      <c r="D13398" s="5"/>
      <c r="E13398" s="5"/>
      <c r="F13398" s="5"/>
      <c r="G13398" s="5"/>
    </row>
    <row r="13399" spans="1:7" s="15" customFormat="1" x14ac:dyDescent="0.15">
      <c r="A13399" s="5"/>
      <c r="B13399" s="15">
        <v>588</v>
      </c>
      <c r="C13399" s="18" t="str">
        <f>'Convert_ABH script_mem_60'!D589</f>
        <v>P1P2 &lt;- P1P2[order(P1P2$Number),]</v>
      </c>
      <c r="D13399" s="5"/>
      <c r="E13399" s="5"/>
      <c r="F13399" s="5"/>
      <c r="G13399" s="5"/>
    </row>
    <row r="13400" spans="1:7" s="15" customFormat="1" x14ac:dyDescent="0.15">
      <c r="A13400" s="5"/>
      <c r="B13400" s="15">
        <v>589</v>
      </c>
      <c r="C13400" s="18" t="str">
        <f>'Convert_ABH script_mem_60'!D590</f>
        <v>CSVS &lt;- P1P2[,-(2:7)]</v>
      </c>
      <c r="D13400" s="5"/>
      <c r="E13400" s="5"/>
      <c r="F13400" s="5"/>
      <c r="G13400" s="5"/>
    </row>
    <row r="13401" spans="1:7" s="15" customFormat="1" x14ac:dyDescent="0.15">
      <c r="A13401" s="5"/>
      <c r="B13401" s="15">
        <v>590</v>
      </c>
      <c r="C13401" s="18" t="str">
        <f>'Convert_ABH script_mem_60'!D591</f>
        <v>CSVS &lt;- t(CSVS)</v>
      </c>
      <c r="D13401" s="5"/>
      <c r="E13401" s="5"/>
      <c r="F13401" s="5"/>
      <c r="G13401" s="5"/>
    </row>
    <row r="13402" spans="1:7" s="15" customFormat="1" x14ac:dyDescent="0.15">
      <c r="A13402" s="5"/>
      <c r="B13402" s="15">
        <v>591</v>
      </c>
      <c r="C13402" s="18" t="str">
        <f>'Convert_ABH script_mem_60'!D592</f>
        <v>write.csv(CSVS, "C:/NGS/save/Genotype_csvst.csv")</v>
      </c>
      <c r="D13402" s="5"/>
      <c r="E13402" s="5"/>
      <c r="F13402" s="5"/>
      <c r="G13402" s="5"/>
    </row>
    <row r="13403" spans="1:7" s="15" customFormat="1" x14ac:dyDescent="0.15">
      <c r="A13403" s="5"/>
      <c r="B13403" s="15">
        <v>592</v>
      </c>
      <c r="C13403" s="18" t="str">
        <f>'Convert_ABH script_mem_60'!D593</f>
        <v>CSVS &lt;- read.csv("C:/NGS/save/Genotype_csvst.csv", skip=1)</v>
      </c>
      <c r="D13403" s="5"/>
      <c r="E13403" s="5"/>
      <c r="F13403" s="5"/>
      <c r="G13403" s="5"/>
    </row>
    <row r="13404" spans="1:7" s="15" customFormat="1" x14ac:dyDescent="0.15">
      <c r="A13404" s="5"/>
      <c r="B13404" s="15">
        <v>593</v>
      </c>
      <c r="C13404" s="18" t="str">
        <f>'Convert_ABH script_mem_60'!D594</f>
        <v>CSVS[1,1] &lt;- "NA"</v>
      </c>
      <c r="D13404" s="5"/>
      <c r="E13404" s="5"/>
      <c r="F13404" s="5"/>
      <c r="G13404" s="5"/>
    </row>
    <row r="13405" spans="1:7" s="15" customFormat="1" x14ac:dyDescent="0.15">
      <c r="A13405" s="5"/>
      <c r="B13405" s="15">
        <v>594</v>
      </c>
      <c r="C13405" s="18" t="str">
        <f>'Convert_ABH script_mem_60'!D595</f>
        <v>file.remove("C:/NGS/save/Genotype_csvst.csv", "C:/NGS/save/P1P2num.csv", "C:/NGS/save/tagst.csv")</v>
      </c>
      <c r="D13405" s="5"/>
      <c r="E13405" s="5"/>
      <c r="F13405" s="5"/>
      <c r="G13405" s="5"/>
    </row>
    <row r="13406" spans="1:7" s="15" customFormat="1" x14ac:dyDescent="0.15">
      <c r="A13406" s="5"/>
      <c r="B13406" s="15">
        <v>595</v>
      </c>
      <c r="C13406" s="18" t="str">
        <f>'Convert_ABH script_mem_60'!D596</f>
        <v>write.csv(CSVS, "C:/NGS/save/Genotype_select_ABHR3_csvs_mem_60.csv", row.names=F, na = "  ")</v>
      </c>
      <c r="D13406" s="5"/>
      <c r="E13406" s="5"/>
      <c r="F13406" s="5"/>
      <c r="G13406" s="5"/>
    </row>
    <row r="13407" spans="1:7" x14ac:dyDescent="0.15">
      <c r="C13407" s="18" t="s">
        <v>866</v>
      </c>
    </row>
    <row r="13408" spans="1:7" x14ac:dyDescent="0.15">
      <c r="A13408" s="5" t="s">
        <v>867</v>
      </c>
      <c r="B13408" s="15">
        <v>1</v>
      </c>
      <c r="C13408" s="18" t="str">
        <f>ABHgenotypeR_mem_60!D2</f>
        <v>library(ABHgenotypeR)</v>
      </c>
    </row>
    <row r="13409" spans="2:3" customFormat="1" x14ac:dyDescent="0.15">
      <c r="B13409" s="15">
        <v>2</v>
      </c>
      <c r="C13409" s="18" t="str">
        <f>ABHgenotypeR_mem_60!D3</f>
        <v>genotype &lt;- readABHgenotypes("C:/NGS/save/Genotype_select_ABHR3_csvs_mem_60.csv", "ShinanoGreen", "VI185_4", readPos=TRUE)</v>
      </c>
    </row>
    <row r="13410" spans="2:3" customFormat="1" x14ac:dyDescent="0.15">
      <c r="B13410" s="15">
        <v>3</v>
      </c>
      <c r="C13410" s="18" t="str">
        <f>ABHgenotypeR_mem_60!D4</f>
        <v>ErrCorr1 &lt;- correctStretches(genotype, maxHapLength = 1)</v>
      </c>
    </row>
    <row r="13411" spans="2:3" customFormat="1" x14ac:dyDescent="0.15">
      <c r="B13411" s="15">
        <v>4</v>
      </c>
      <c r="C13411" s="18" t="str">
        <f>ABHgenotypeR_mem_60!D5</f>
        <v>ErrCorr2 &lt;- correctUndercalledHets(ErrCorr1, maxHapLength = 1)</v>
      </c>
    </row>
    <row r="13412" spans="2:3" customFormat="1" x14ac:dyDescent="0.15">
      <c r="B13412" s="15">
        <v>5</v>
      </c>
      <c r="C13412" s="18" t="str">
        <f>ABHgenotypeR_mem_60!D6</f>
        <v>SUErrCorr3_1 &lt;- imputeByFlanks(ErrCorr2)</v>
      </c>
    </row>
    <row r="13413" spans="2:3" customFormat="1" x14ac:dyDescent="0.15">
      <c r="B13413" s="15">
        <v>6</v>
      </c>
      <c r="C13413" s="18" t="str">
        <f>ABHgenotypeR_mem_60!D7</f>
        <v>writeABHgenotypes(SUErrCorr3_1, outfile = "C:/NGS/save/Genotype_select_ABHR3_csvs_ABHgenotypeR1SU_mem_60.csv")</v>
      </c>
    </row>
    <row r="13414" spans="2:3" customFormat="1" x14ac:dyDescent="0.15">
      <c r="B13414" s="15">
        <v>7</v>
      </c>
      <c r="C13414" s="18" t="str">
        <f>ABHgenotypeR_mem_60!D8</f>
        <v>ErrCorr1 &lt;- correctStretches(genotype, maxHapLength = 2)</v>
      </c>
    </row>
    <row r="13415" spans="2:3" customFormat="1" x14ac:dyDescent="0.15">
      <c r="B13415" s="15">
        <v>8</v>
      </c>
      <c r="C13415" s="18" t="str">
        <f>ABHgenotypeR_mem_60!D9</f>
        <v>ErrCorr2 &lt;- correctUndercalledHets(ErrCorr1, maxHapLength = 2)</v>
      </c>
    </row>
    <row r="13416" spans="2:3" customFormat="1" x14ac:dyDescent="0.15">
      <c r="B13416" s="15">
        <v>9</v>
      </c>
      <c r="C13416" s="18" t="str">
        <f>ABHgenotypeR_mem_60!D10</f>
        <v>SUErrCorr3_2 &lt;- imputeByFlanks(ErrCorr2)</v>
      </c>
    </row>
    <row r="13417" spans="2:3" customFormat="1" x14ac:dyDescent="0.15">
      <c r="B13417" s="15">
        <v>10</v>
      </c>
      <c r="C13417" s="18" t="str">
        <f>ABHgenotypeR_mem_60!D11</f>
        <v>writeABHgenotypes(SUErrCorr3_2, outfile = "C:/NGS/save/Genotype_select_ABHR3_csvs_ABHgenotypeR2SU_mem_60.csv")</v>
      </c>
    </row>
    <row r="13418" spans="2:3" customFormat="1" x14ac:dyDescent="0.15">
      <c r="B13418" s="15">
        <v>11</v>
      </c>
      <c r="C13418" s="18" t="str">
        <f>ABHgenotypeR_mem_60!D12</f>
        <v>ErrCorr1 &lt;- correctStretches(genotype, maxHapLength = 3)</v>
      </c>
    </row>
    <row r="13419" spans="2:3" customFormat="1" x14ac:dyDescent="0.15">
      <c r="B13419" s="15">
        <v>12</v>
      </c>
      <c r="C13419" s="18" t="str">
        <f>ABHgenotypeR_mem_60!D13</f>
        <v>ErrCorr2 &lt;- correctUndercalledHets(ErrCorr1, maxHapLength = 3)</v>
      </c>
    </row>
    <row r="13420" spans="2:3" customFormat="1" x14ac:dyDescent="0.15">
      <c r="B13420" s="15">
        <v>13</v>
      </c>
      <c r="C13420" s="18" t="str">
        <f>ABHgenotypeR_mem_60!D14</f>
        <v>SUErrCorr3_3 &lt;- imputeByFlanks(ErrCorr2)</v>
      </c>
    </row>
    <row r="13421" spans="2:3" customFormat="1" x14ac:dyDescent="0.15">
      <c r="B13421" s="15">
        <v>14</v>
      </c>
      <c r="C13421" s="18" t="str">
        <f>ABHgenotypeR_mem_60!D15</f>
        <v>writeABHgenotypes(SUErrCorr3_3, outfile = "C:/NGS/save/Genotype_select_ABHR3_csvs_ABHgenotypeR3SU_mem_60.csv")</v>
      </c>
    </row>
    <row r="13422" spans="2:3" customFormat="1" x14ac:dyDescent="0.15">
      <c r="B13422" s="15">
        <v>15</v>
      </c>
      <c r="C13422" s="18" t="str">
        <f>ABHgenotypeR_mem_60!D16</f>
        <v>ErrCorr1 &lt;- correctStretches(genotype, maxHapLength = 4)</v>
      </c>
    </row>
    <row r="13423" spans="2:3" customFormat="1" x14ac:dyDescent="0.15">
      <c r="B13423" s="15">
        <v>16</v>
      </c>
      <c r="C13423" s="18" t="str">
        <f>ABHgenotypeR_mem_60!D17</f>
        <v>ErrCorr2 &lt;- correctUndercalledHets(ErrCorr1, maxHapLength = 4)</v>
      </c>
    </row>
    <row r="13424" spans="2:3" customFormat="1" x14ac:dyDescent="0.15">
      <c r="B13424" s="15">
        <v>17</v>
      </c>
      <c r="C13424" s="18" t="str">
        <f>ABHgenotypeR_mem_60!D18</f>
        <v>SUErrCorr3_4 &lt;- imputeByFlanks(ErrCorr2)</v>
      </c>
    </row>
    <row r="13425" spans="2:3" customFormat="1" x14ac:dyDescent="0.15">
      <c r="B13425" s="15">
        <v>18</v>
      </c>
      <c r="C13425" s="18" t="str">
        <f>ABHgenotypeR_mem_60!D19</f>
        <v>writeABHgenotypes(SUErrCorr3_4, outfile = "C:/NGS/save/Genotype_select_ABHR3_csvs_ABHgenotypeR4SU_mem_60.csv")</v>
      </c>
    </row>
    <row r="13426" spans="2:3" customFormat="1" x14ac:dyDescent="0.15">
      <c r="B13426" s="15">
        <v>19</v>
      </c>
      <c r="C13426" s="18" t="str">
        <f>ABHgenotypeR_mem_60!D20</f>
        <v>ErrCorr1 &lt;- correctStretches(genotype, maxHapLength = 5)</v>
      </c>
    </row>
    <row r="13427" spans="2:3" customFormat="1" x14ac:dyDescent="0.15">
      <c r="B13427" s="15">
        <v>20</v>
      </c>
      <c r="C13427" s="18" t="str">
        <f>ABHgenotypeR_mem_60!D21</f>
        <v>ErrCorr2 &lt;- correctUndercalledHets(ErrCorr1, maxHapLength = 5)</v>
      </c>
    </row>
    <row r="13428" spans="2:3" customFormat="1" x14ac:dyDescent="0.15">
      <c r="B13428" s="15">
        <v>21</v>
      </c>
      <c r="C13428" s="18" t="str">
        <f>ABHgenotypeR_mem_60!D22</f>
        <v>SUErrCorr3_5 &lt;- imputeByFlanks(ErrCorr2)</v>
      </c>
    </row>
    <row r="13429" spans="2:3" customFormat="1" x14ac:dyDescent="0.15">
      <c r="B13429" s="15">
        <v>22</v>
      </c>
      <c r="C13429" s="18" t="str">
        <f>ABHgenotypeR_mem_60!D23</f>
        <v>writeABHgenotypes(SUErrCorr3_5, outfile = "C:/NGS/save/Genotype_select_ABHR3_csvs_ABHgenotypeR5SU_mem_60.csv")</v>
      </c>
    </row>
    <row r="13430" spans="2:3" customFormat="1" x14ac:dyDescent="0.15">
      <c r="B13430" s="15">
        <v>23</v>
      </c>
      <c r="C13430" s="18" t="str">
        <f>ABHgenotypeR_mem_60!D24</f>
        <v>ErrCorr1 &lt;- correctStretches(genotype, maxHapLength = 6)</v>
      </c>
    </row>
    <row r="13431" spans="2:3" customFormat="1" x14ac:dyDescent="0.15">
      <c r="B13431" s="15">
        <v>24</v>
      </c>
      <c r="C13431" s="18" t="str">
        <f>ABHgenotypeR_mem_60!D25</f>
        <v>ErrCorr2 &lt;- correctUndercalledHets(ErrCorr1, maxHapLength = 6)</v>
      </c>
    </row>
    <row r="13432" spans="2:3" customFormat="1" x14ac:dyDescent="0.15">
      <c r="B13432" s="15">
        <v>25</v>
      </c>
      <c r="C13432" s="18" t="str">
        <f>ABHgenotypeR_mem_60!D26</f>
        <v>SUErrCorr3_6 &lt;- imputeByFlanks(ErrCorr2)</v>
      </c>
    </row>
    <row r="13433" spans="2:3" customFormat="1" x14ac:dyDescent="0.15">
      <c r="B13433" s="15">
        <v>26</v>
      </c>
      <c r="C13433" s="18" t="str">
        <f>ABHgenotypeR_mem_60!D27</f>
        <v>writeABHgenotypes(SUErrCorr3_6, outfile = "C:/NGS/save/Genotype_select_ABHR3_csvs_ABHgenotypeR6SU_mem_60.csv")</v>
      </c>
    </row>
    <row r="13434" spans="2:3" customFormat="1" x14ac:dyDescent="0.15">
      <c r="B13434" s="15">
        <v>27</v>
      </c>
      <c r="C13434" s="18" t="str">
        <f>ABHgenotypeR_mem_60!D28</f>
        <v>ErrCorr1 &lt;- correctStretches(genotype, maxHapLength = 7)</v>
      </c>
    </row>
    <row r="13435" spans="2:3" customFormat="1" x14ac:dyDescent="0.15">
      <c r="B13435" s="15">
        <v>28</v>
      </c>
      <c r="C13435" s="18" t="str">
        <f>ABHgenotypeR_mem_60!D29</f>
        <v>ErrCorr2 &lt;- correctUndercalledHets(ErrCorr1, maxHapLength = 7)</v>
      </c>
    </row>
    <row r="13436" spans="2:3" customFormat="1" x14ac:dyDescent="0.15">
      <c r="B13436" s="15">
        <v>29</v>
      </c>
      <c r="C13436" s="18" t="str">
        <f>ABHgenotypeR_mem_60!D30</f>
        <v>SUErrCorr3_7 &lt;- imputeByFlanks(ErrCorr2)</v>
      </c>
    </row>
    <row r="13437" spans="2:3" customFormat="1" x14ac:dyDescent="0.15">
      <c r="B13437" s="15">
        <v>30</v>
      </c>
      <c r="C13437" s="18" t="str">
        <f>ABHgenotypeR_mem_60!D31</f>
        <v>writeABHgenotypes(SUErrCorr3_7, outfile = "C:/NGS/save/Genotype_select_ABHR3_csvs_ABHgenotypeR7SU_mem_60.csv")</v>
      </c>
    </row>
    <row r="13438" spans="2:3" customFormat="1" x14ac:dyDescent="0.15">
      <c r="B13438" s="15">
        <v>31</v>
      </c>
      <c r="C13438" s="18" t="str">
        <f>ABHgenotypeR_mem_60!D32</f>
        <v>ErrCorr1 &lt;- correctStretches(genotype, maxHapLength = 8)</v>
      </c>
    </row>
    <row r="13439" spans="2:3" customFormat="1" x14ac:dyDescent="0.15">
      <c r="B13439" s="15">
        <v>32</v>
      </c>
      <c r="C13439" s="18" t="str">
        <f>ABHgenotypeR_mem_60!D33</f>
        <v>ErrCorr2 &lt;- correctUndercalledHets(ErrCorr1, maxHapLength = 8)</v>
      </c>
    </row>
    <row r="13440" spans="2:3" customFormat="1" x14ac:dyDescent="0.15">
      <c r="B13440" s="15">
        <v>33</v>
      </c>
      <c r="C13440" s="18" t="str">
        <f>ABHgenotypeR_mem_60!D34</f>
        <v>SUErrCorr3_8 &lt;- imputeByFlanks(ErrCorr2)</v>
      </c>
    </row>
    <row r="13441" spans="2:3" customFormat="1" x14ac:dyDescent="0.15">
      <c r="B13441" s="15">
        <v>34</v>
      </c>
      <c r="C13441" s="18" t="str">
        <f>ABHgenotypeR_mem_60!D35</f>
        <v>writeABHgenotypes(SUErrCorr3_8, outfile = "C:/NGS/save/Genotype_select_ABHR3_csvs_ABHgenotypeR8SU_mem_60.csv")</v>
      </c>
    </row>
    <row r="13442" spans="2:3" customFormat="1" x14ac:dyDescent="0.15">
      <c r="B13442" s="15">
        <v>35</v>
      </c>
      <c r="C13442" s="18" t="str">
        <f>ABHgenotypeR_mem_60!D36</f>
        <v>ErrCorr1 &lt;- correctStretches(genotype, maxHapLength = 9)</v>
      </c>
    </row>
    <row r="13443" spans="2:3" customFormat="1" x14ac:dyDescent="0.15">
      <c r="B13443" s="15">
        <v>36</v>
      </c>
      <c r="C13443" s="18" t="str">
        <f>ABHgenotypeR_mem_60!D37</f>
        <v>ErrCorr2 &lt;- correctUndercalledHets(ErrCorr1, maxHapLength = 9)</v>
      </c>
    </row>
    <row r="13444" spans="2:3" customFormat="1" x14ac:dyDescent="0.15">
      <c r="B13444" s="15">
        <v>37</v>
      </c>
      <c r="C13444" s="18" t="str">
        <f>ABHgenotypeR_mem_60!D38</f>
        <v>SUErrCorr3_9 &lt;- imputeByFlanks(ErrCorr2)</v>
      </c>
    </row>
    <row r="13445" spans="2:3" customFormat="1" x14ac:dyDescent="0.15">
      <c r="B13445" s="15">
        <v>38</v>
      </c>
      <c r="C13445" s="18" t="str">
        <f>ABHgenotypeR_mem_60!D39</f>
        <v>writeABHgenotypes(SUErrCorr3_9, outfile = "C:/NGS/save/Genotype_select_ABHR3_csvs_ABHgenotypeR9SU_mem_60.csv")</v>
      </c>
    </row>
    <row r="13446" spans="2:3" customFormat="1" x14ac:dyDescent="0.15">
      <c r="B13446" s="15">
        <v>39</v>
      </c>
      <c r="C13446" s="18" t="str">
        <f>ABHgenotypeR_mem_60!D40</f>
        <v>ErrCorr1 &lt;- correctStretches(genotype, maxHapLength = 10)</v>
      </c>
    </row>
    <row r="13447" spans="2:3" customFormat="1" x14ac:dyDescent="0.15">
      <c r="B13447" s="15">
        <v>40</v>
      </c>
      <c r="C13447" s="18" t="str">
        <f>ABHgenotypeR_mem_60!D41</f>
        <v>ErrCorr2 &lt;- correctUndercalledHets(ErrCorr1, maxHapLength = 10)</v>
      </c>
    </row>
    <row r="13448" spans="2:3" customFormat="1" x14ac:dyDescent="0.15">
      <c r="B13448" s="15">
        <v>41</v>
      </c>
      <c r="C13448" s="18" t="str">
        <f>ABHgenotypeR_mem_60!D42</f>
        <v>SUErrCorr3_10 &lt;- imputeByFlanks(ErrCorr2)</v>
      </c>
    </row>
    <row r="13449" spans="2:3" customFormat="1" x14ac:dyDescent="0.15">
      <c r="B13449" s="15">
        <v>42</v>
      </c>
      <c r="C13449" s="18" t="str">
        <f>ABHgenotypeR_mem_60!D43</f>
        <v>writeABHgenotypes(SUErrCorr3_10, outfile = "C:/NGS/save/Genotype_select_ABHR3_csvs_ABHgenotypeR10SU_mem_60.csv")</v>
      </c>
    </row>
    <row r="13450" spans="2:3" customFormat="1" x14ac:dyDescent="0.15">
      <c r="B13450" s="15">
        <v>43</v>
      </c>
      <c r="C13450" s="18" t="str">
        <f>ABHgenotypeR_mem_60!D44</f>
        <v>ErrCorr1 &lt;- correctUndercalledHets(genotype, maxHapLength = 1)</v>
      </c>
    </row>
    <row r="13451" spans="2:3" customFormat="1" x14ac:dyDescent="0.15">
      <c r="B13451" s="15">
        <v>44</v>
      </c>
      <c r="C13451" s="18" t="str">
        <f>ABHgenotypeR_mem_60!D45</f>
        <v>ErrCorr2 &lt;- correctStretches(ErrCorr1, maxHapLength = 1)</v>
      </c>
    </row>
    <row r="13452" spans="2:3" customFormat="1" x14ac:dyDescent="0.15">
      <c r="B13452" s="15">
        <v>45</v>
      </c>
      <c r="C13452" s="18" t="str">
        <f>ABHgenotypeR_mem_60!D46</f>
        <v>USErrCorr3_1 &lt;- imputeByFlanks(ErrCorr2)</v>
      </c>
    </row>
    <row r="13453" spans="2:3" customFormat="1" x14ac:dyDescent="0.15">
      <c r="B13453" s="15">
        <v>46</v>
      </c>
      <c r="C13453" s="18" t="str">
        <f>ABHgenotypeR_mem_60!D47</f>
        <v>writeABHgenotypes(USErrCorr3_1, outfile = "C:/NGS/save/Genotype_select_ABHR3_csvs_ABHgenotypeR1US_mem_60.csv")</v>
      </c>
    </row>
    <row r="13454" spans="2:3" customFormat="1" x14ac:dyDescent="0.15">
      <c r="B13454" s="15">
        <v>47</v>
      </c>
      <c r="C13454" s="18" t="str">
        <f>ABHgenotypeR_mem_60!D48</f>
        <v>ErrCorr1 &lt;- correctUndercalledHets(genotype, maxHapLength = 2)</v>
      </c>
    </row>
    <row r="13455" spans="2:3" customFormat="1" x14ac:dyDescent="0.15">
      <c r="B13455" s="15">
        <v>48</v>
      </c>
      <c r="C13455" s="18" t="str">
        <f>ABHgenotypeR_mem_60!D49</f>
        <v>ErrCorr2 &lt;- correctStretches(ErrCorr1, maxHapLength = 2)</v>
      </c>
    </row>
    <row r="13456" spans="2:3" customFormat="1" x14ac:dyDescent="0.15">
      <c r="B13456" s="15">
        <v>49</v>
      </c>
      <c r="C13456" s="18" t="str">
        <f>ABHgenotypeR_mem_60!D50</f>
        <v>USErrCorr3_2 &lt;- imputeByFlanks(ErrCorr2)</v>
      </c>
    </row>
    <row r="13457" spans="2:3" customFormat="1" x14ac:dyDescent="0.15">
      <c r="B13457" s="15">
        <v>50</v>
      </c>
      <c r="C13457" s="18" t="str">
        <f>ABHgenotypeR_mem_60!D51</f>
        <v>writeABHgenotypes(USErrCorr3_2, outfile = "C:/NGS/save/Genotype_select_ABHR3_csvs_ABHgenotypeR2US_mem_60.csv")</v>
      </c>
    </row>
    <row r="13458" spans="2:3" customFormat="1" x14ac:dyDescent="0.15">
      <c r="B13458" s="15">
        <v>51</v>
      </c>
      <c r="C13458" s="18" t="str">
        <f>ABHgenotypeR_mem_60!D52</f>
        <v>ErrCorr1 &lt;- correctUndercalledHets(genotype, maxHapLength = 3)</v>
      </c>
    </row>
    <row r="13459" spans="2:3" customFormat="1" x14ac:dyDescent="0.15">
      <c r="B13459" s="15">
        <v>52</v>
      </c>
      <c r="C13459" s="18" t="str">
        <f>ABHgenotypeR_mem_60!D53</f>
        <v>ErrCorr2 &lt;- correctStretches(ErrCorr1, maxHapLength = 3)</v>
      </c>
    </row>
    <row r="13460" spans="2:3" customFormat="1" x14ac:dyDescent="0.15">
      <c r="B13460" s="15">
        <v>53</v>
      </c>
      <c r="C13460" s="18" t="str">
        <f>ABHgenotypeR_mem_60!D54</f>
        <v>USErrCorr3_3 &lt;- imputeByFlanks(ErrCorr2)</v>
      </c>
    </row>
    <row r="13461" spans="2:3" customFormat="1" x14ac:dyDescent="0.15">
      <c r="B13461" s="15">
        <v>54</v>
      </c>
      <c r="C13461" s="18" t="str">
        <f>ABHgenotypeR_mem_60!D55</f>
        <v>writeABHgenotypes(USErrCorr3_3, outfile = "C:/NGS/save/Genotype_select_ABHR3_csvs_ABHgenotypeR3US_mem_60.csv")</v>
      </c>
    </row>
    <row r="13462" spans="2:3" customFormat="1" x14ac:dyDescent="0.15">
      <c r="B13462" s="15">
        <v>55</v>
      </c>
      <c r="C13462" s="18" t="str">
        <f>ABHgenotypeR_mem_60!D56</f>
        <v>ErrCorr1 &lt;- correctUndercalledHets(genotype, maxHapLength = 4)</v>
      </c>
    </row>
    <row r="13463" spans="2:3" customFormat="1" x14ac:dyDescent="0.15">
      <c r="B13463" s="15">
        <v>56</v>
      </c>
      <c r="C13463" s="18" t="str">
        <f>ABHgenotypeR_mem_60!D57</f>
        <v>ErrCorr2 &lt;- correctStretches(ErrCorr1, maxHapLength = 4)</v>
      </c>
    </row>
    <row r="13464" spans="2:3" customFormat="1" x14ac:dyDescent="0.15">
      <c r="B13464" s="15">
        <v>57</v>
      </c>
      <c r="C13464" s="18" t="str">
        <f>ABHgenotypeR_mem_60!D58</f>
        <v>USErrCorr3_4 &lt;- imputeByFlanks(ErrCorr2)</v>
      </c>
    </row>
    <row r="13465" spans="2:3" customFormat="1" x14ac:dyDescent="0.15">
      <c r="B13465" s="15">
        <v>58</v>
      </c>
      <c r="C13465" s="18" t="str">
        <f>ABHgenotypeR_mem_60!D59</f>
        <v>writeABHgenotypes(USErrCorr3_4, outfile = "C:/NGS/save/Genotype_select_ABHR3_csvs_ABHgenotypeR4US_mem_60.csv")</v>
      </c>
    </row>
    <row r="13466" spans="2:3" customFormat="1" x14ac:dyDescent="0.15">
      <c r="B13466" s="15">
        <v>59</v>
      </c>
      <c r="C13466" s="18" t="str">
        <f>ABHgenotypeR_mem_60!D60</f>
        <v>ErrCorr1 &lt;- correctUndercalledHets(genotype, maxHapLength = 5)</v>
      </c>
    </row>
    <row r="13467" spans="2:3" customFormat="1" x14ac:dyDescent="0.15">
      <c r="B13467" s="15">
        <v>60</v>
      </c>
      <c r="C13467" s="18" t="str">
        <f>ABHgenotypeR_mem_60!D61</f>
        <v>ErrCorr2 &lt;- correctStretches(ErrCorr1, maxHapLength = 5)</v>
      </c>
    </row>
    <row r="13468" spans="2:3" customFormat="1" x14ac:dyDescent="0.15">
      <c r="B13468" s="15">
        <v>61</v>
      </c>
      <c r="C13468" s="18" t="str">
        <f>ABHgenotypeR_mem_60!D62</f>
        <v>USErrCorr3_5 &lt;- imputeByFlanks(ErrCorr2)</v>
      </c>
    </row>
    <row r="13469" spans="2:3" customFormat="1" x14ac:dyDescent="0.15">
      <c r="B13469" s="15">
        <v>62</v>
      </c>
      <c r="C13469" s="18" t="str">
        <f>ABHgenotypeR_mem_60!D63</f>
        <v>writeABHgenotypes(USErrCorr3_5, outfile = "C:/NGS/save/Genotype_select_ABHR3_csvs_ABHgenotypeR5US_mem_60.csv")</v>
      </c>
    </row>
    <row r="13470" spans="2:3" customFormat="1" x14ac:dyDescent="0.15">
      <c r="B13470" s="15">
        <v>63</v>
      </c>
      <c r="C13470" s="18" t="str">
        <f>ABHgenotypeR_mem_60!D64</f>
        <v>ErrCorr1 &lt;- correctUndercalledHets(genotype, maxHapLength = 6)</v>
      </c>
    </row>
    <row r="13471" spans="2:3" customFormat="1" x14ac:dyDescent="0.15">
      <c r="B13471" s="15">
        <v>64</v>
      </c>
      <c r="C13471" s="18" t="str">
        <f>ABHgenotypeR_mem_60!D65</f>
        <v>ErrCorr2 &lt;- correctStretches(ErrCorr1, maxHapLength = 6)</v>
      </c>
    </row>
    <row r="13472" spans="2:3" customFormat="1" x14ac:dyDescent="0.15">
      <c r="B13472" s="15">
        <v>65</v>
      </c>
      <c r="C13472" s="18" t="str">
        <f>ABHgenotypeR_mem_60!D66</f>
        <v>USErrCorr3_6 &lt;- imputeByFlanks(ErrCorr2)</v>
      </c>
    </row>
    <row r="13473" spans="2:3" customFormat="1" x14ac:dyDescent="0.15">
      <c r="B13473" s="15">
        <v>66</v>
      </c>
      <c r="C13473" s="18" t="str">
        <f>ABHgenotypeR_mem_60!D67</f>
        <v>writeABHgenotypes(USErrCorr3_6, outfile = "C:/NGS/save/Genotype_select_ABHR3_csvs_ABHgenotypeR6US_mem_60.csv")</v>
      </c>
    </row>
    <row r="13474" spans="2:3" customFormat="1" x14ac:dyDescent="0.15">
      <c r="B13474" s="15">
        <v>67</v>
      </c>
      <c r="C13474" s="18" t="str">
        <f>ABHgenotypeR_mem_60!D68</f>
        <v>ErrCorr1 &lt;- correctUndercalledHets(genotype, maxHapLength = 7)</v>
      </c>
    </row>
    <row r="13475" spans="2:3" customFormat="1" x14ac:dyDescent="0.15">
      <c r="B13475" s="15">
        <v>68</v>
      </c>
      <c r="C13475" s="18" t="str">
        <f>ABHgenotypeR_mem_60!D69</f>
        <v>ErrCorr2 &lt;- correctStretches(ErrCorr1, maxHapLength = 7)</v>
      </c>
    </row>
    <row r="13476" spans="2:3" customFormat="1" x14ac:dyDescent="0.15">
      <c r="B13476" s="15">
        <v>69</v>
      </c>
      <c r="C13476" s="18" t="str">
        <f>ABHgenotypeR_mem_60!D70</f>
        <v>USErrCorr3_7 &lt;- imputeByFlanks(ErrCorr2)</v>
      </c>
    </row>
    <row r="13477" spans="2:3" customFormat="1" x14ac:dyDescent="0.15">
      <c r="B13477" s="15">
        <v>70</v>
      </c>
      <c r="C13477" s="18" t="str">
        <f>ABHgenotypeR_mem_60!D71</f>
        <v>writeABHgenotypes(USErrCorr3_7, outfile = "C:/NGS/save/Genotype_select_ABHR3_csvs_ABHgenotypeR7US_mem_60.csv")</v>
      </c>
    </row>
    <row r="13478" spans="2:3" customFormat="1" x14ac:dyDescent="0.15">
      <c r="B13478" s="15">
        <v>71</v>
      </c>
      <c r="C13478" s="18" t="str">
        <f>ABHgenotypeR_mem_60!D72</f>
        <v>ErrCorr1 &lt;- correctUndercalledHets(genotype, maxHapLength = 8)</v>
      </c>
    </row>
    <row r="13479" spans="2:3" customFormat="1" x14ac:dyDescent="0.15">
      <c r="B13479" s="15">
        <v>72</v>
      </c>
      <c r="C13479" s="18" t="str">
        <f>ABHgenotypeR_mem_60!D73</f>
        <v>ErrCorr2 &lt;- correctStretches(ErrCorr1, maxHapLength = 8)</v>
      </c>
    </row>
    <row r="13480" spans="2:3" customFormat="1" x14ac:dyDescent="0.15">
      <c r="B13480" s="15">
        <v>73</v>
      </c>
      <c r="C13480" s="18" t="str">
        <f>ABHgenotypeR_mem_60!D74</f>
        <v>USErrCorr3_8 &lt;- imputeByFlanks(ErrCorr2)</v>
      </c>
    </row>
    <row r="13481" spans="2:3" customFormat="1" x14ac:dyDescent="0.15">
      <c r="B13481" s="15">
        <v>74</v>
      </c>
      <c r="C13481" s="18" t="str">
        <f>ABHgenotypeR_mem_60!D75</f>
        <v>writeABHgenotypes(USErrCorr3_8, outfile = "C:/NGS/save/Genotype_select_ABHR3_csvs_ABHgenotypeR8US_mem_60.csv")</v>
      </c>
    </row>
    <row r="13482" spans="2:3" customFormat="1" x14ac:dyDescent="0.15">
      <c r="B13482" s="15">
        <v>75</v>
      </c>
      <c r="C13482" s="18" t="str">
        <f>ABHgenotypeR_mem_60!D76</f>
        <v>ErrCorr1 &lt;- correctUndercalledHets(genotype, maxHapLength = 9)</v>
      </c>
    </row>
    <row r="13483" spans="2:3" customFormat="1" x14ac:dyDescent="0.15">
      <c r="B13483" s="15">
        <v>76</v>
      </c>
      <c r="C13483" s="18" t="str">
        <f>ABHgenotypeR_mem_60!D77</f>
        <v>ErrCorr2 &lt;- correctStretches(ErrCorr1, maxHapLength = 9)</v>
      </c>
    </row>
    <row r="13484" spans="2:3" customFormat="1" x14ac:dyDescent="0.15">
      <c r="B13484" s="15">
        <v>77</v>
      </c>
      <c r="C13484" s="18" t="str">
        <f>ABHgenotypeR_mem_60!D78</f>
        <v>USErrCorr3_9 &lt;- imputeByFlanks(ErrCorr2)</v>
      </c>
    </row>
    <row r="13485" spans="2:3" customFormat="1" x14ac:dyDescent="0.15">
      <c r="B13485" s="15">
        <v>78</v>
      </c>
      <c r="C13485" s="18" t="str">
        <f>ABHgenotypeR_mem_60!D79</f>
        <v>writeABHgenotypes(USErrCorr3_9, outfile = "C:/NGS/save/Genotype_select_ABHR3_csvs_ABHgenotypeR9US_mem_60.csv")</v>
      </c>
    </row>
    <row r="13486" spans="2:3" customFormat="1" x14ac:dyDescent="0.15">
      <c r="B13486" s="15">
        <v>79</v>
      </c>
      <c r="C13486" s="18" t="str">
        <f>ABHgenotypeR_mem_60!D80</f>
        <v>ErrCorr1 &lt;- correctUndercalledHets(genotype, maxHapLength = 10)</v>
      </c>
    </row>
    <row r="13487" spans="2:3" customFormat="1" x14ac:dyDescent="0.15">
      <c r="B13487" s="15">
        <v>80</v>
      </c>
      <c r="C13487" s="18" t="str">
        <f>ABHgenotypeR_mem_60!D81</f>
        <v>ErrCorr2 &lt;- correctStretches(ErrCorr1, maxHapLength = 10)</v>
      </c>
    </row>
    <row r="13488" spans="2:3" customFormat="1" x14ac:dyDescent="0.15">
      <c r="B13488" s="15">
        <v>81</v>
      </c>
      <c r="C13488" s="18" t="str">
        <f>ABHgenotypeR_mem_60!D82</f>
        <v>USErrCorr3_10 &lt;- imputeByFlanks(ErrCorr2)</v>
      </c>
    </row>
    <row r="13489" spans="1:7" x14ac:dyDescent="0.15">
      <c r="B13489" s="15">
        <v>82</v>
      </c>
      <c r="C13489" s="18" t="str">
        <f>ABHgenotypeR_mem_60!D83</f>
        <v>writeABHgenotypes(USErrCorr3_10, outfile = "C:/NGS/save/Genotype_select_ABHR3_csvs_ABHgenotypeR10US_mem_60.csv")</v>
      </c>
    </row>
    <row r="13490" spans="1:7" x14ac:dyDescent="0.15">
      <c r="B13490" s="15">
        <v>83</v>
      </c>
      <c r="C13490" s="18" t="str">
        <f>ABHgenotypeR_mem_60!D84</f>
        <v>pdf("C:/NGS/save/Genotype_imges_PDF_files/Genotype_select_ABHR3_csvs_ABHgenotypeR1-10SUUS_mem_60_0.50.50.40.50.50.4.pdf")</v>
      </c>
    </row>
    <row r="13491" spans="1:7" s="15" customFormat="1" x14ac:dyDescent="0.15">
      <c r="A13491" s="5"/>
      <c r="B13491" s="15">
        <v>84</v>
      </c>
      <c r="C13491" s="18" t="str">
        <f>ABHgenotypeR_mem_60!D85</f>
        <v>text &lt;- {plot(rep(1,22), 1:22, xlim=c(0,4), ylim=c(22,1), xlab="", ylab="", main=paste("Table of contents"), xaxt = "n", yaxt = "n")</v>
      </c>
      <c r="D13491" s="5"/>
      <c r="E13491" s="5"/>
      <c r="F13491" s="5"/>
      <c r="G13491" s="5"/>
    </row>
    <row r="13492" spans="1:7" s="15" customFormat="1" x14ac:dyDescent="0.15">
      <c r="A13492" s="5"/>
      <c r="B13492" s="15">
        <v>85</v>
      </c>
      <c r="C13492" s="18" t="str">
        <f>ABHgenotypeR_mem_60!D86</f>
        <v>text(1.8,1,expression(paste("1/22    This page")))</v>
      </c>
      <c r="D13492" s="5"/>
      <c r="E13492" s="5"/>
      <c r="F13492" s="5"/>
      <c r="G13492" s="5"/>
    </row>
    <row r="13493" spans="1:7" s="15" customFormat="1" x14ac:dyDescent="0.15">
      <c r="A13493" s="5"/>
      <c r="B13493" s="15">
        <v>86</v>
      </c>
      <c r="C13493" s="18" t="str">
        <f>ABHgenotypeR_mem_60!D87</f>
        <v>text(2.44,2,expression(paste("2/22    Genotype_csvs(before collection)")))</v>
      </c>
      <c r="D13493" s="5"/>
      <c r="E13493" s="5"/>
      <c r="F13493" s="5"/>
      <c r="G13493" s="5"/>
    </row>
    <row r="13494" spans="1:7" s="15" customFormat="1" x14ac:dyDescent="0.15">
      <c r="A13494" s="5"/>
      <c r="B13494" s="15">
        <v>87</v>
      </c>
      <c r="C13494" s="18" t="str">
        <f>ABHgenotypeR_mem_60!D88</f>
        <v>text(1.65,3,expression(paste("3/22    1SU")))</v>
      </c>
      <c r="D13494" s="5"/>
      <c r="E13494" s="5"/>
      <c r="F13494" s="5"/>
      <c r="G13494" s="5"/>
    </row>
    <row r="13495" spans="1:7" s="15" customFormat="1" x14ac:dyDescent="0.15">
      <c r="A13495" s="5"/>
      <c r="B13495" s="15">
        <v>88</v>
      </c>
      <c r="C13495" s="18" t="str">
        <f>ABHgenotypeR_mem_60!D89</f>
        <v>text(1.65,4,expression(paste("4/22    2SU")))</v>
      </c>
      <c r="D13495" s="5"/>
      <c r="E13495" s="5"/>
      <c r="F13495" s="5"/>
      <c r="G13495" s="5"/>
    </row>
    <row r="13496" spans="1:7" s="15" customFormat="1" x14ac:dyDescent="0.15">
      <c r="A13496" s="5"/>
      <c r="B13496" s="15">
        <v>89</v>
      </c>
      <c r="C13496" s="18" t="str">
        <f>ABHgenotypeR_mem_60!D90</f>
        <v>text(1.65,5,expression(paste("5/22    3SU")))</v>
      </c>
      <c r="D13496" s="5"/>
      <c r="E13496" s="5"/>
      <c r="F13496" s="5"/>
      <c r="G13496" s="5"/>
    </row>
    <row r="13497" spans="1:7" s="15" customFormat="1" x14ac:dyDescent="0.15">
      <c r="A13497" s="5"/>
      <c r="B13497" s="15">
        <v>90</v>
      </c>
      <c r="C13497" s="18" t="str">
        <f>ABHgenotypeR_mem_60!D91</f>
        <v>text(1.65,6,expression(paste("6/22    4SU")))</v>
      </c>
      <c r="D13497" s="5"/>
      <c r="E13497" s="5"/>
      <c r="F13497" s="5"/>
      <c r="G13497" s="5"/>
    </row>
    <row r="13498" spans="1:7" s="15" customFormat="1" x14ac:dyDescent="0.15">
      <c r="A13498" s="5"/>
      <c r="B13498" s="15">
        <v>91</v>
      </c>
      <c r="C13498" s="18" t="str">
        <f>ABHgenotypeR_mem_60!D92</f>
        <v>text(1.65,7,expression(paste("7/22    5SU")))</v>
      </c>
      <c r="D13498" s="5"/>
      <c r="E13498" s="5"/>
      <c r="F13498" s="5"/>
      <c r="G13498" s="5"/>
    </row>
    <row r="13499" spans="1:7" s="15" customFormat="1" x14ac:dyDescent="0.15">
      <c r="A13499" s="5"/>
      <c r="B13499" s="15">
        <v>92</v>
      </c>
      <c r="C13499" s="18" t="str">
        <f>ABHgenotypeR_mem_60!D93</f>
        <v>text(1.65,8,expression(paste("8/22    6SU")))</v>
      </c>
      <c r="D13499" s="5"/>
      <c r="E13499" s="5"/>
      <c r="F13499" s="5"/>
      <c r="G13499" s="5"/>
    </row>
    <row r="13500" spans="1:7" s="15" customFormat="1" x14ac:dyDescent="0.15">
      <c r="A13500" s="5"/>
      <c r="B13500" s="15">
        <v>93</v>
      </c>
      <c r="C13500" s="18" t="str">
        <f>ABHgenotypeR_mem_60!D94</f>
        <v>text(1.65,9,expression(paste("9/22    7SU")))</v>
      </c>
      <c r="D13500" s="5"/>
      <c r="E13500" s="5"/>
      <c r="F13500" s="5"/>
      <c r="G13500" s="5"/>
    </row>
    <row r="13501" spans="1:7" s="15" customFormat="1" x14ac:dyDescent="0.15">
      <c r="A13501" s="5"/>
      <c r="B13501" s="15">
        <v>94</v>
      </c>
      <c r="C13501" s="18" t="str">
        <f>ABHgenotypeR_mem_60!D95</f>
        <v>text(1.62,10,expression(paste("10/22    8SU")))</v>
      </c>
      <c r="D13501" s="5"/>
      <c r="E13501" s="5"/>
      <c r="F13501" s="5"/>
      <c r="G13501" s="5"/>
    </row>
    <row r="13502" spans="1:7" s="15" customFormat="1" x14ac:dyDescent="0.15">
      <c r="A13502" s="5"/>
      <c r="B13502" s="15">
        <v>95</v>
      </c>
      <c r="C13502" s="18" t="str">
        <f>ABHgenotypeR_mem_60!D96</f>
        <v>text(1.62,11,expression(paste("11/22    9SU")))</v>
      </c>
      <c r="D13502" s="5"/>
      <c r="E13502" s="5"/>
      <c r="F13502" s="5"/>
      <c r="G13502" s="5"/>
    </row>
    <row r="13503" spans="1:7" s="15" customFormat="1" x14ac:dyDescent="0.15">
      <c r="A13503" s="5"/>
      <c r="B13503" s="15">
        <v>96</v>
      </c>
      <c r="C13503" s="18" t="str">
        <f>ABHgenotypeR_mem_60!D97</f>
        <v>text(1.62,12,expression(paste("12/22   10SU")))</v>
      </c>
      <c r="D13503" s="5"/>
      <c r="E13503" s="5"/>
      <c r="F13503" s="5"/>
      <c r="G13503" s="5"/>
    </row>
    <row r="13504" spans="1:7" s="15" customFormat="1" x14ac:dyDescent="0.15">
      <c r="A13504" s="5"/>
      <c r="B13504" s="15">
        <v>97</v>
      </c>
      <c r="C13504" s="18" t="str">
        <f>ABHgenotypeR_mem_60!D98</f>
        <v>text(1.6,13,expression(paste("13/22    1US")))</v>
      </c>
      <c r="D13504" s="5"/>
      <c r="E13504" s="5"/>
      <c r="F13504" s="5"/>
      <c r="G13504" s="5"/>
    </row>
    <row r="13505" spans="1:7" s="15" customFormat="1" x14ac:dyDescent="0.15">
      <c r="A13505" s="5"/>
      <c r="B13505" s="15">
        <v>98</v>
      </c>
      <c r="C13505" s="18" t="str">
        <f>ABHgenotypeR_mem_60!D99</f>
        <v>text(1.6,14,expression(paste("14/22    2US")))</v>
      </c>
      <c r="D13505" s="5"/>
      <c r="E13505" s="5"/>
      <c r="F13505" s="5"/>
      <c r="G13505" s="5"/>
    </row>
    <row r="13506" spans="1:7" s="15" customFormat="1" x14ac:dyDescent="0.15">
      <c r="A13506" s="5"/>
      <c r="B13506" s="15">
        <v>99</v>
      </c>
      <c r="C13506" s="18" t="str">
        <f>ABHgenotypeR_mem_60!D100</f>
        <v>text(1.6,15,expression(paste("15/22    3US")))</v>
      </c>
      <c r="D13506" s="5"/>
      <c r="E13506" s="5"/>
      <c r="F13506" s="5"/>
      <c r="G13506" s="5"/>
    </row>
    <row r="13507" spans="1:7" s="15" customFormat="1" x14ac:dyDescent="0.15">
      <c r="A13507" s="5"/>
      <c r="B13507" s="15">
        <v>100</v>
      </c>
      <c r="C13507" s="18" t="str">
        <f>ABHgenotypeR_mem_60!D101</f>
        <v>text(1.6,16,expression(paste("16/22    4US")))</v>
      </c>
      <c r="D13507" s="5"/>
      <c r="E13507" s="5"/>
      <c r="F13507" s="5"/>
      <c r="G13507" s="5"/>
    </row>
    <row r="13508" spans="1:7" s="15" customFormat="1" x14ac:dyDescent="0.15">
      <c r="A13508" s="5"/>
      <c r="B13508" s="15">
        <v>101</v>
      </c>
      <c r="C13508" s="18" t="str">
        <f>ABHgenotypeR_mem_60!D102</f>
        <v>text(1.6,17,expression(paste("17/22    5US")))</v>
      </c>
      <c r="D13508" s="5"/>
      <c r="E13508" s="5"/>
      <c r="F13508" s="5"/>
      <c r="G13508" s="5"/>
    </row>
    <row r="13509" spans="1:7" s="15" customFormat="1" x14ac:dyDescent="0.15">
      <c r="A13509" s="5"/>
      <c r="B13509" s="15">
        <v>102</v>
      </c>
      <c r="C13509" s="18" t="str">
        <f>ABHgenotypeR_mem_60!D103</f>
        <v>text(1.6,18,expression(paste("18/22    6US")))</v>
      </c>
      <c r="D13509" s="5"/>
      <c r="E13509" s="5"/>
      <c r="F13509" s="5"/>
      <c r="G13509" s="5"/>
    </row>
    <row r="13510" spans="1:7" s="15" customFormat="1" x14ac:dyDescent="0.15">
      <c r="A13510" s="5"/>
      <c r="B13510" s="15">
        <v>103</v>
      </c>
      <c r="C13510" s="18" t="str">
        <f>ABHgenotypeR_mem_60!D104</f>
        <v>text(1.6,19,expression(paste("19/22    7US")))</v>
      </c>
      <c r="D13510" s="5"/>
      <c r="E13510" s="5"/>
      <c r="F13510" s="5"/>
      <c r="G13510" s="5"/>
    </row>
    <row r="13511" spans="1:7" s="15" customFormat="1" x14ac:dyDescent="0.15">
      <c r="A13511" s="5"/>
      <c r="B13511" s="15">
        <v>104</v>
      </c>
      <c r="C13511" s="18" t="str">
        <f>ABHgenotypeR_mem_60!D105</f>
        <v>text(1.6,20,expression(paste("20/22    8US")))</v>
      </c>
      <c r="D13511" s="5"/>
      <c r="E13511" s="5"/>
      <c r="F13511" s="5"/>
      <c r="G13511" s="5"/>
    </row>
    <row r="13512" spans="1:7" s="15" customFormat="1" x14ac:dyDescent="0.15">
      <c r="A13512" s="5"/>
      <c r="B13512" s="15">
        <v>105</v>
      </c>
      <c r="C13512" s="18" t="str">
        <f>ABHgenotypeR_mem_60!D106</f>
        <v>text(1.6,21,expression(paste("21/22    9US")))</v>
      </c>
      <c r="D13512" s="5"/>
      <c r="E13512" s="5"/>
      <c r="F13512" s="5"/>
      <c r="G13512" s="5"/>
    </row>
    <row r="13513" spans="1:7" s="15" customFormat="1" x14ac:dyDescent="0.15">
      <c r="A13513" s="5"/>
      <c r="B13513" s="15">
        <v>106</v>
      </c>
      <c r="C13513" s="18" t="str">
        <f>ABHgenotypeR_mem_60!D107</f>
        <v>text(1.62,22,expression(paste("22/22   10US")))}</v>
      </c>
      <c r="D13513" s="5"/>
      <c r="E13513" s="5"/>
      <c r="F13513" s="5"/>
      <c r="G13513" s="5"/>
    </row>
    <row r="13514" spans="1:7" x14ac:dyDescent="0.15">
      <c r="B13514" s="15">
        <v>107</v>
      </c>
      <c r="C13514" s="18" t="str">
        <f>ABHgenotypeR_mem_60!D108</f>
        <v>plotGenos(genotype)</v>
      </c>
    </row>
    <row r="13515" spans="1:7" x14ac:dyDescent="0.15">
      <c r="B13515" s="15">
        <v>108</v>
      </c>
      <c r="C13515" s="18" t="str">
        <f>ABHgenotypeR_mem_60!D109</f>
        <v>plotGenos(SUErrCorr3_1)</v>
      </c>
    </row>
    <row r="13516" spans="1:7" x14ac:dyDescent="0.15">
      <c r="B13516" s="15">
        <v>109</v>
      </c>
      <c r="C13516" s="18" t="str">
        <f>ABHgenotypeR_mem_60!D110</f>
        <v>plotGenos(SUErrCorr3_2)</v>
      </c>
    </row>
    <row r="13517" spans="1:7" x14ac:dyDescent="0.15">
      <c r="B13517" s="15">
        <v>110</v>
      </c>
      <c r="C13517" s="18" t="str">
        <f>ABHgenotypeR_mem_60!D111</f>
        <v>plotGenos(SUErrCorr3_3)</v>
      </c>
    </row>
    <row r="13518" spans="1:7" x14ac:dyDescent="0.15">
      <c r="B13518" s="15">
        <v>111</v>
      </c>
      <c r="C13518" s="18" t="str">
        <f>ABHgenotypeR_mem_60!D112</f>
        <v>plotGenos(SUErrCorr3_4)</v>
      </c>
    </row>
    <row r="13519" spans="1:7" x14ac:dyDescent="0.15">
      <c r="B13519" s="15">
        <v>112</v>
      </c>
      <c r="C13519" s="18" t="str">
        <f>ABHgenotypeR_mem_60!D113</f>
        <v>plotGenos(SUErrCorr3_5)</v>
      </c>
    </row>
    <row r="13520" spans="1:7" x14ac:dyDescent="0.15">
      <c r="B13520" s="15">
        <v>113</v>
      </c>
      <c r="C13520" s="18" t="str">
        <f>ABHgenotypeR_mem_60!D114</f>
        <v>plotGenos(SUErrCorr3_6)</v>
      </c>
    </row>
    <row r="13521" spans="2:3" customFormat="1" x14ac:dyDescent="0.15">
      <c r="B13521" s="15">
        <v>114</v>
      </c>
      <c r="C13521" s="18" t="str">
        <f>ABHgenotypeR_mem_60!D115</f>
        <v>plotGenos(SUErrCorr3_7)</v>
      </c>
    </row>
    <row r="13522" spans="2:3" customFormat="1" x14ac:dyDescent="0.15">
      <c r="B13522" s="15">
        <v>115</v>
      </c>
      <c r="C13522" s="18" t="str">
        <f>ABHgenotypeR_mem_60!D116</f>
        <v>plotGenos(SUErrCorr3_8)</v>
      </c>
    </row>
    <row r="13523" spans="2:3" customFormat="1" x14ac:dyDescent="0.15">
      <c r="B13523" s="15">
        <v>116</v>
      </c>
      <c r="C13523" s="18" t="str">
        <f>ABHgenotypeR_mem_60!D117</f>
        <v>plotGenos(SUErrCorr3_9)</v>
      </c>
    </row>
    <row r="13524" spans="2:3" customFormat="1" x14ac:dyDescent="0.15">
      <c r="B13524" s="15">
        <v>117</v>
      </c>
      <c r="C13524" s="18" t="str">
        <f>ABHgenotypeR_mem_60!D118</f>
        <v>plotGenos(SUErrCorr3_10)</v>
      </c>
    </row>
    <row r="13525" spans="2:3" customFormat="1" x14ac:dyDescent="0.15">
      <c r="B13525" s="15">
        <v>118</v>
      </c>
      <c r="C13525" s="18" t="str">
        <f>ABHgenotypeR_mem_60!D119</f>
        <v>plotGenos(USErrCorr3_1)</v>
      </c>
    </row>
    <row r="13526" spans="2:3" customFormat="1" x14ac:dyDescent="0.15">
      <c r="B13526" s="15">
        <v>119</v>
      </c>
      <c r="C13526" s="18" t="str">
        <f>ABHgenotypeR_mem_60!D120</f>
        <v>plotGenos(USErrCorr3_2)</v>
      </c>
    </row>
    <row r="13527" spans="2:3" customFormat="1" x14ac:dyDescent="0.15">
      <c r="B13527" s="15">
        <v>120</v>
      </c>
      <c r="C13527" s="18" t="str">
        <f>ABHgenotypeR_mem_60!D121</f>
        <v>plotGenos(USErrCorr3_3)</v>
      </c>
    </row>
    <row r="13528" spans="2:3" customFormat="1" x14ac:dyDescent="0.15">
      <c r="B13528" s="15">
        <v>121</v>
      </c>
      <c r="C13528" s="18" t="str">
        <f>ABHgenotypeR_mem_60!D122</f>
        <v>plotGenos(USErrCorr3_4)</v>
      </c>
    </row>
    <row r="13529" spans="2:3" customFormat="1" x14ac:dyDescent="0.15">
      <c r="B13529" s="15">
        <v>122</v>
      </c>
      <c r="C13529" s="18" t="str">
        <f>ABHgenotypeR_mem_60!D123</f>
        <v>plotGenos(USErrCorr3_5)</v>
      </c>
    </row>
    <row r="13530" spans="2:3" customFormat="1" x14ac:dyDescent="0.15">
      <c r="B13530" s="15">
        <v>123</v>
      </c>
      <c r="C13530" s="18" t="str">
        <f>ABHgenotypeR_mem_60!D124</f>
        <v>plotGenos(USErrCorr3_6)</v>
      </c>
    </row>
    <row r="13531" spans="2:3" customFormat="1" x14ac:dyDescent="0.15">
      <c r="B13531" s="15">
        <v>124</v>
      </c>
      <c r="C13531" s="18" t="str">
        <f>ABHgenotypeR_mem_60!D125</f>
        <v>plotGenos(USErrCorr3_7)</v>
      </c>
    </row>
    <row r="13532" spans="2:3" customFormat="1" x14ac:dyDescent="0.15">
      <c r="B13532" s="15">
        <v>125</v>
      </c>
      <c r="C13532" s="18" t="str">
        <f>ABHgenotypeR_mem_60!D126</f>
        <v>plotGenos(USErrCorr3_8)</v>
      </c>
    </row>
    <row r="13533" spans="2:3" customFormat="1" x14ac:dyDescent="0.15">
      <c r="B13533" s="15">
        <v>126</v>
      </c>
      <c r="C13533" s="18" t="str">
        <f>ABHgenotypeR_mem_60!D127</f>
        <v>plotGenos(USErrCorr3_9)</v>
      </c>
    </row>
    <row r="13534" spans="2:3" customFormat="1" x14ac:dyDescent="0.15">
      <c r="B13534" s="15">
        <v>127</v>
      </c>
      <c r="C13534" s="18" t="str">
        <f>ABHgenotypeR_mem_60!D128</f>
        <v>plotGenos(USErrCorr3_10)</v>
      </c>
    </row>
    <row r="13535" spans="2:3" customFormat="1" x14ac:dyDescent="0.15">
      <c r="B13535" s="15">
        <v>128</v>
      </c>
      <c r="C13535" s="18" t="str">
        <f>ABHgenotypeR_mem_60!D129</f>
        <v>dev.off()</v>
      </c>
    </row>
    <row r="13536" spans="2:3" customFormat="1" x14ac:dyDescent="0.15">
      <c r="B13536" s="15">
        <v>129</v>
      </c>
      <c r="C13536" s="18" t="str">
        <f>ABHgenotypeR_mem_60!D130</f>
        <v>rm(list=ls())</v>
      </c>
    </row>
    <row r="13537" spans="2:3" customFormat="1" x14ac:dyDescent="0.15">
      <c r="B13537" s="15">
        <v>130</v>
      </c>
      <c r="C13537" s="18" t="str">
        <f>ABHgenotypeR_mem_60!D131</f>
        <v>genotype &lt;- readABHgenotypes("C:/NGS/save/Genotype_select_csvs_mem_60.csv", "ShinanoGreen", "VI185_4", readPos=TRUE)</v>
      </c>
    </row>
    <row r="13538" spans="2:3" customFormat="1" x14ac:dyDescent="0.15">
      <c r="B13538" s="15">
        <v>131</v>
      </c>
      <c r="C13538" s="18" t="str">
        <f>ABHgenotypeR_mem_60!D132</f>
        <v>ErrCorr1 &lt;- correctStretches(genotype, maxHapLength = 1)</v>
      </c>
    </row>
    <row r="13539" spans="2:3" customFormat="1" x14ac:dyDescent="0.15">
      <c r="B13539" s="15">
        <v>132</v>
      </c>
      <c r="C13539" s="18" t="str">
        <f>ABHgenotypeR_mem_60!D133</f>
        <v>ErrCorr2 &lt;- correctUndercalledHets(ErrCorr1, maxHapLength = 1)</v>
      </c>
    </row>
    <row r="13540" spans="2:3" customFormat="1" x14ac:dyDescent="0.15">
      <c r="B13540" s="15">
        <v>133</v>
      </c>
      <c r="C13540" s="18" t="str">
        <f>ABHgenotypeR_mem_60!D134</f>
        <v>SUErrCorr3_1 &lt;- imputeByFlanks(ErrCorr2)</v>
      </c>
    </row>
    <row r="13541" spans="2:3" customFormat="1" x14ac:dyDescent="0.15">
      <c r="B13541" s="15">
        <v>134</v>
      </c>
      <c r="C13541" s="18" t="str">
        <f>ABHgenotypeR_mem_60!D135</f>
        <v>writeABHgenotypes(SUErrCorr3_1, outfile = "C:/NGS/save/Genotype_select_csvs_ABHgenotypeR1SU_mem_60.csv")</v>
      </c>
    </row>
    <row r="13542" spans="2:3" customFormat="1" x14ac:dyDescent="0.15">
      <c r="B13542" s="15">
        <v>135</v>
      </c>
      <c r="C13542" s="18" t="str">
        <f>ABHgenotypeR_mem_60!D136</f>
        <v>ErrCorr1 &lt;- correctStretches(genotype, maxHapLength = 2)</v>
      </c>
    </row>
    <row r="13543" spans="2:3" customFormat="1" x14ac:dyDescent="0.15">
      <c r="B13543" s="15">
        <v>136</v>
      </c>
      <c r="C13543" s="18" t="str">
        <f>ABHgenotypeR_mem_60!D137</f>
        <v>ErrCorr2 &lt;- correctUndercalledHets(ErrCorr1, maxHapLength = 2)</v>
      </c>
    </row>
    <row r="13544" spans="2:3" customFormat="1" x14ac:dyDescent="0.15">
      <c r="B13544" s="15">
        <v>137</v>
      </c>
      <c r="C13544" s="18" t="str">
        <f>ABHgenotypeR_mem_60!D138</f>
        <v>SUErrCorr3_2 &lt;- imputeByFlanks(ErrCorr2)</v>
      </c>
    </row>
    <row r="13545" spans="2:3" customFormat="1" x14ac:dyDescent="0.15">
      <c r="B13545" s="15">
        <v>138</v>
      </c>
      <c r="C13545" s="18" t="str">
        <f>ABHgenotypeR_mem_60!D139</f>
        <v>writeABHgenotypes(SUErrCorr3_2, outfile = "C:/NGS/save/Genotype_select_csvs_ABHgenotypeR2SU_mem_60.csv")</v>
      </c>
    </row>
    <row r="13546" spans="2:3" customFormat="1" x14ac:dyDescent="0.15">
      <c r="B13546" s="15">
        <v>139</v>
      </c>
      <c r="C13546" s="18" t="str">
        <f>ABHgenotypeR_mem_60!D140</f>
        <v>ErrCorr1 &lt;- correctStretches(genotype, maxHapLength = 3)</v>
      </c>
    </row>
    <row r="13547" spans="2:3" customFormat="1" x14ac:dyDescent="0.15">
      <c r="B13547" s="15">
        <v>140</v>
      </c>
      <c r="C13547" s="18" t="str">
        <f>ABHgenotypeR_mem_60!D141</f>
        <v>ErrCorr2 &lt;- correctUndercalledHets(ErrCorr1, maxHapLength = 3)</v>
      </c>
    </row>
    <row r="13548" spans="2:3" customFormat="1" x14ac:dyDescent="0.15">
      <c r="B13548" s="15">
        <v>141</v>
      </c>
      <c r="C13548" s="18" t="str">
        <f>ABHgenotypeR_mem_60!D142</f>
        <v>SUErrCorr3_3 &lt;- imputeByFlanks(ErrCorr2)</v>
      </c>
    </row>
    <row r="13549" spans="2:3" customFormat="1" x14ac:dyDescent="0.15">
      <c r="B13549" s="15">
        <v>142</v>
      </c>
      <c r="C13549" s="18" t="str">
        <f>ABHgenotypeR_mem_60!D143</f>
        <v>writeABHgenotypes(SUErrCorr3_3, outfile = "C:/NGS/save/Genotype_select_csvs_ABHgenotypeR3SU_mem_60.csv")</v>
      </c>
    </row>
    <row r="13550" spans="2:3" customFormat="1" x14ac:dyDescent="0.15">
      <c r="B13550" s="15">
        <v>143</v>
      </c>
      <c r="C13550" s="18" t="str">
        <f>ABHgenotypeR_mem_60!D144</f>
        <v>ErrCorr1 &lt;- correctStretches(genotype, maxHapLength = 4)</v>
      </c>
    </row>
    <row r="13551" spans="2:3" customFormat="1" x14ac:dyDescent="0.15">
      <c r="B13551" s="15">
        <v>144</v>
      </c>
      <c r="C13551" s="18" t="str">
        <f>ABHgenotypeR_mem_60!D145</f>
        <v>ErrCorr2 &lt;- correctUndercalledHets(ErrCorr1, maxHapLength = 4)</v>
      </c>
    </row>
    <row r="13552" spans="2:3" customFormat="1" x14ac:dyDescent="0.15">
      <c r="B13552" s="15">
        <v>145</v>
      </c>
      <c r="C13552" s="18" t="str">
        <f>ABHgenotypeR_mem_60!D146</f>
        <v>SUErrCorr3_4 &lt;- imputeByFlanks(ErrCorr2)</v>
      </c>
    </row>
    <row r="13553" spans="2:3" customFormat="1" x14ac:dyDescent="0.15">
      <c r="B13553" s="15">
        <v>146</v>
      </c>
      <c r="C13553" s="18" t="str">
        <f>ABHgenotypeR_mem_60!D147</f>
        <v>writeABHgenotypes(SUErrCorr3_4, outfile = "C:/NGS/save/Genotype_select_csvs_ABHgenotypeR4SU_mem_60.csv")</v>
      </c>
    </row>
    <row r="13554" spans="2:3" customFormat="1" x14ac:dyDescent="0.15">
      <c r="B13554" s="15">
        <v>147</v>
      </c>
      <c r="C13554" s="18" t="str">
        <f>ABHgenotypeR_mem_60!D148</f>
        <v>ErrCorr1 &lt;- correctStretches(genotype, maxHapLength = 5)</v>
      </c>
    </row>
    <row r="13555" spans="2:3" customFormat="1" x14ac:dyDescent="0.15">
      <c r="B13555" s="15">
        <v>148</v>
      </c>
      <c r="C13555" s="18" t="str">
        <f>ABHgenotypeR_mem_60!D149</f>
        <v>ErrCorr2 &lt;- correctUndercalledHets(ErrCorr1, maxHapLength = 5)</v>
      </c>
    </row>
    <row r="13556" spans="2:3" customFormat="1" x14ac:dyDescent="0.15">
      <c r="B13556" s="15">
        <v>149</v>
      </c>
      <c r="C13556" s="18" t="str">
        <f>ABHgenotypeR_mem_60!D150</f>
        <v>SUErrCorr3_5 &lt;- imputeByFlanks(ErrCorr2)</v>
      </c>
    </row>
    <row r="13557" spans="2:3" customFormat="1" x14ac:dyDescent="0.15">
      <c r="B13557" s="15">
        <v>150</v>
      </c>
      <c r="C13557" s="18" t="str">
        <f>ABHgenotypeR_mem_60!D151</f>
        <v>writeABHgenotypes(SUErrCorr3_5, outfile = "C:/NGS/save/Genotype_select_csvs_ABHgenotypeR5SU_mem_60.csv")</v>
      </c>
    </row>
    <row r="13558" spans="2:3" customFormat="1" x14ac:dyDescent="0.15">
      <c r="B13558" s="15">
        <v>151</v>
      </c>
      <c r="C13558" s="18" t="str">
        <f>ABHgenotypeR_mem_60!D152</f>
        <v>ErrCorr1 &lt;- correctStretches(genotype, maxHapLength = 6)</v>
      </c>
    </row>
    <row r="13559" spans="2:3" customFormat="1" x14ac:dyDescent="0.15">
      <c r="B13559" s="15">
        <v>152</v>
      </c>
      <c r="C13559" s="18" t="str">
        <f>ABHgenotypeR_mem_60!D153</f>
        <v>ErrCorr2 &lt;- correctUndercalledHets(ErrCorr1, maxHapLength = 6)</v>
      </c>
    </row>
    <row r="13560" spans="2:3" customFormat="1" x14ac:dyDescent="0.15">
      <c r="B13560" s="15">
        <v>153</v>
      </c>
      <c r="C13560" s="18" t="str">
        <f>ABHgenotypeR_mem_60!D154</f>
        <v>SUErrCorr3_6 &lt;- imputeByFlanks(ErrCorr2)</v>
      </c>
    </row>
    <row r="13561" spans="2:3" customFormat="1" x14ac:dyDescent="0.15">
      <c r="B13561" s="15">
        <v>154</v>
      </c>
      <c r="C13561" s="18" t="str">
        <f>ABHgenotypeR_mem_60!D155</f>
        <v>writeABHgenotypes(SUErrCorr3_6, outfile = "C:/NGS/save/Genotype_select_csvs_ABHgenotypeR6SU_mem_60.csv")</v>
      </c>
    </row>
    <row r="13562" spans="2:3" customFormat="1" x14ac:dyDescent="0.15">
      <c r="B13562" s="15">
        <v>155</v>
      </c>
      <c r="C13562" s="18" t="str">
        <f>ABHgenotypeR_mem_60!D156</f>
        <v>ErrCorr1 &lt;- correctStretches(genotype, maxHapLength = 7)</v>
      </c>
    </row>
    <row r="13563" spans="2:3" customFormat="1" x14ac:dyDescent="0.15">
      <c r="B13563" s="15">
        <v>156</v>
      </c>
      <c r="C13563" s="18" t="str">
        <f>ABHgenotypeR_mem_60!D157</f>
        <v>ErrCorr2 &lt;- correctUndercalledHets(ErrCorr1, maxHapLength = 7)</v>
      </c>
    </row>
    <row r="13564" spans="2:3" customFormat="1" x14ac:dyDescent="0.15">
      <c r="B13564" s="15">
        <v>157</v>
      </c>
      <c r="C13564" s="18" t="str">
        <f>ABHgenotypeR_mem_60!D158</f>
        <v>SUErrCorr3_7 &lt;- imputeByFlanks(ErrCorr2)</v>
      </c>
    </row>
    <row r="13565" spans="2:3" customFormat="1" x14ac:dyDescent="0.15">
      <c r="B13565" s="15">
        <v>158</v>
      </c>
      <c r="C13565" s="18" t="str">
        <f>ABHgenotypeR_mem_60!D159</f>
        <v>writeABHgenotypes(SUErrCorr3_7, outfile = "C:/NGS/save/Genotype_select_csvs_ABHgenotypeR7SU_mem_60.csv")</v>
      </c>
    </row>
    <row r="13566" spans="2:3" customFormat="1" x14ac:dyDescent="0.15">
      <c r="B13566" s="15">
        <v>159</v>
      </c>
      <c r="C13566" s="18" t="str">
        <f>ABHgenotypeR_mem_60!D160</f>
        <v>ErrCorr1 &lt;- correctStretches(genotype, maxHapLength = 8)</v>
      </c>
    </row>
    <row r="13567" spans="2:3" customFormat="1" x14ac:dyDescent="0.15">
      <c r="B13567" s="15">
        <v>160</v>
      </c>
      <c r="C13567" s="18" t="str">
        <f>ABHgenotypeR_mem_60!D161</f>
        <v>ErrCorr2 &lt;- correctUndercalledHets(ErrCorr1, maxHapLength = 8)</v>
      </c>
    </row>
    <row r="13568" spans="2:3" customFormat="1" x14ac:dyDescent="0.15">
      <c r="B13568" s="15">
        <v>161</v>
      </c>
      <c r="C13568" s="18" t="str">
        <f>ABHgenotypeR_mem_60!D162</f>
        <v>SUErrCorr3_8 &lt;- imputeByFlanks(ErrCorr2)</v>
      </c>
    </row>
    <row r="13569" spans="2:3" customFormat="1" x14ac:dyDescent="0.15">
      <c r="B13569" s="15">
        <v>162</v>
      </c>
      <c r="C13569" s="18" t="str">
        <f>ABHgenotypeR_mem_60!D163</f>
        <v>writeABHgenotypes(SUErrCorr3_8, outfile = "C:/NGS/save/Genotype_select_csvs_ABHgenotypeR8SU_mem_60.csv")</v>
      </c>
    </row>
    <row r="13570" spans="2:3" customFormat="1" x14ac:dyDescent="0.15">
      <c r="B13570" s="15">
        <v>163</v>
      </c>
      <c r="C13570" s="18" t="str">
        <f>ABHgenotypeR_mem_60!D164</f>
        <v>ErrCorr1 &lt;- correctStretches(genotype, maxHapLength = 9)</v>
      </c>
    </row>
    <row r="13571" spans="2:3" customFormat="1" x14ac:dyDescent="0.15">
      <c r="B13571" s="15">
        <v>164</v>
      </c>
      <c r="C13571" s="18" t="str">
        <f>ABHgenotypeR_mem_60!D165</f>
        <v>ErrCorr2 &lt;- correctUndercalledHets(ErrCorr1, maxHapLength = 9)</v>
      </c>
    </row>
    <row r="13572" spans="2:3" customFormat="1" x14ac:dyDescent="0.15">
      <c r="B13572" s="15">
        <v>165</v>
      </c>
      <c r="C13572" s="18" t="str">
        <f>ABHgenotypeR_mem_60!D166</f>
        <v>SUErrCorr3_9 &lt;- imputeByFlanks(ErrCorr2)</v>
      </c>
    </row>
    <row r="13573" spans="2:3" customFormat="1" x14ac:dyDescent="0.15">
      <c r="B13573" s="15">
        <v>166</v>
      </c>
      <c r="C13573" s="18" t="str">
        <f>ABHgenotypeR_mem_60!D167</f>
        <v>writeABHgenotypes(SUErrCorr3_9, outfile = "C:/NGS/save/Genotype_select_csvs_ABHgenotypeR9SU_mem_60.csv")</v>
      </c>
    </row>
    <row r="13574" spans="2:3" customFormat="1" x14ac:dyDescent="0.15">
      <c r="B13574" s="15">
        <v>167</v>
      </c>
      <c r="C13574" s="18" t="str">
        <f>ABHgenotypeR_mem_60!D168</f>
        <v>ErrCorr1 &lt;- correctStretches(genotype, maxHapLength = 10)</v>
      </c>
    </row>
    <row r="13575" spans="2:3" customFormat="1" x14ac:dyDescent="0.15">
      <c r="B13575" s="15">
        <v>168</v>
      </c>
      <c r="C13575" s="18" t="str">
        <f>ABHgenotypeR_mem_60!D169</f>
        <v>ErrCorr2 &lt;- correctUndercalledHets(ErrCorr1, maxHapLength = 10)</v>
      </c>
    </row>
    <row r="13576" spans="2:3" customFormat="1" x14ac:dyDescent="0.15">
      <c r="B13576" s="15">
        <v>169</v>
      </c>
      <c r="C13576" s="18" t="str">
        <f>ABHgenotypeR_mem_60!D170</f>
        <v>SUErrCorr3_10 &lt;- imputeByFlanks(ErrCorr2)</v>
      </c>
    </row>
    <row r="13577" spans="2:3" customFormat="1" x14ac:dyDescent="0.15">
      <c r="B13577" s="15">
        <v>170</v>
      </c>
      <c r="C13577" s="18" t="str">
        <f>ABHgenotypeR_mem_60!D171</f>
        <v>writeABHgenotypes(SUErrCorr3_10, outfile = "C:/NGS/save/Genotype_select_csvs_ABHgenotypeR10SU_mem_60.csv")</v>
      </c>
    </row>
    <row r="13578" spans="2:3" customFormat="1" x14ac:dyDescent="0.15">
      <c r="B13578" s="15">
        <v>171</v>
      </c>
      <c r="C13578" s="18" t="str">
        <f>ABHgenotypeR_mem_60!D172</f>
        <v>ErrCorr1 &lt;- correctUndercalledHets(genotype, maxHapLength = 1)</v>
      </c>
    </row>
    <row r="13579" spans="2:3" customFormat="1" x14ac:dyDescent="0.15">
      <c r="B13579" s="15">
        <v>172</v>
      </c>
      <c r="C13579" s="18" t="str">
        <f>ABHgenotypeR_mem_60!D173</f>
        <v>ErrCorr2 &lt;- correctStretches(ErrCorr1, maxHapLength = 1)</v>
      </c>
    </row>
    <row r="13580" spans="2:3" customFormat="1" x14ac:dyDescent="0.15">
      <c r="B13580" s="15">
        <v>173</v>
      </c>
      <c r="C13580" s="18" t="str">
        <f>ABHgenotypeR_mem_60!D174</f>
        <v>USErrCorr3_1 &lt;- imputeByFlanks(ErrCorr2)</v>
      </c>
    </row>
    <row r="13581" spans="2:3" customFormat="1" x14ac:dyDescent="0.15">
      <c r="B13581" s="15">
        <v>174</v>
      </c>
      <c r="C13581" s="18" t="str">
        <f>ABHgenotypeR_mem_60!D175</f>
        <v>writeABHgenotypes(USErrCorr3_1, outfile = "C:/NGS/save/Genotype_select_csvs_ABHgenotypeR1US_mem_60.csv")</v>
      </c>
    </row>
    <row r="13582" spans="2:3" customFormat="1" x14ac:dyDescent="0.15">
      <c r="B13582" s="15">
        <v>175</v>
      </c>
      <c r="C13582" s="18" t="str">
        <f>ABHgenotypeR_mem_60!D176</f>
        <v>ErrCorr1 &lt;- correctUndercalledHets(genotype, maxHapLength = 2)</v>
      </c>
    </row>
    <row r="13583" spans="2:3" customFormat="1" x14ac:dyDescent="0.15">
      <c r="B13583" s="15">
        <v>176</v>
      </c>
      <c r="C13583" s="18" t="str">
        <f>ABHgenotypeR_mem_60!D177</f>
        <v>ErrCorr2 &lt;- correctStretches(ErrCorr1, maxHapLength = 2)</v>
      </c>
    </row>
    <row r="13584" spans="2:3" customFormat="1" x14ac:dyDescent="0.15">
      <c r="B13584" s="15">
        <v>177</v>
      </c>
      <c r="C13584" s="18" t="str">
        <f>ABHgenotypeR_mem_60!D178</f>
        <v>USErrCorr3_2 &lt;- imputeByFlanks(ErrCorr2)</v>
      </c>
    </row>
    <row r="13585" spans="2:3" customFormat="1" x14ac:dyDescent="0.15">
      <c r="B13585" s="15">
        <v>178</v>
      </c>
      <c r="C13585" s="18" t="str">
        <f>ABHgenotypeR_mem_60!D179</f>
        <v>writeABHgenotypes(USErrCorr3_2, outfile = "C:/NGS/save/Genotype_select_csvs_ABHgenotypeR2US_mem_60.csv")</v>
      </c>
    </row>
    <row r="13586" spans="2:3" customFormat="1" x14ac:dyDescent="0.15">
      <c r="B13586" s="15">
        <v>179</v>
      </c>
      <c r="C13586" s="18" t="str">
        <f>ABHgenotypeR_mem_60!D180</f>
        <v>ErrCorr1 &lt;- correctUndercalledHets(genotype, maxHapLength = 3)</v>
      </c>
    </row>
    <row r="13587" spans="2:3" customFormat="1" x14ac:dyDescent="0.15">
      <c r="B13587" s="15">
        <v>180</v>
      </c>
      <c r="C13587" s="18" t="str">
        <f>ABHgenotypeR_mem_60!D181</f>
        <v>ErrCorr2 &lt;- correctStretches(ErrCorr1, maxHapLength = 3)</v>
      </c>
    </row>
    <row r="13588" spans="2:3" customFormat="1" x14ac:dyDescent="0.15">
      <c r="B13588" s="15">
        <v>181</v>
      </c>
      <c r="C13588" s="18" t="str">
        <f>ABHgenotypeR_mem_60!D182</f>
        <v>USErrCorr3_3 &lt;- imputeByFlanks(ErrCorr2)</v>
      </c>
    </row>
    <row r="13589" spans="2:3" customFormat="1" x14ac:dyDescent="0.15">
      <c r="B13589" s="15">
        <v>182</v>
      </c>
      <c r="C13589" s="18" t="str">
        <f>ABHgenotypeR_mem_60!D183</f>
        <v>writeABHgenotypes(USErrCorr3_3, outfile = "C:/NGS/save/Genotype_select_csvs_ABHgenotypeR3US_mem_60.csv")</v>
      </c>
    </row>
    <row r="13590" spans="2:3" customFormat="1" x14ac:dyDescent="0.15">
      <c r="B13590" s="15">
        <v>183</v>
      </c>
      <c r="C13590" s="18" t="str">
        <f>ABHgenotypeR_mem_60!D184</f>
        <v>ErrCorr1 &lt;- correctUndercalledHets(genotype, maxHapLength = 4)</v>
      </c>
    </row>
    <row r="13591" spans="2:3" customFormat="1" x14ac:dyDescent="0.15">
      <c r="B13591" s="15">
        <v>184</v>
      </c>
      <c r="C13591" s="18" t="str">
        <f>ABHgenotypeR_mem_60!D185</f>
        <v>ErrCorr2 &lt;- correctStretches(ErrCorr1, maxHapLength = 4)</v>
      </c>
    </row>
    <row r="13592" spans="2:3" customFormat="1" x14ac:dyDescent="0.15">
      <c r="B13592" s="15">
        <v>185</v>
      </c>
      <c r="C13592" s="18" t="str">
        <f>ABHgenotypeR_mem_60!D186</f>
        <v>USErrCorr3_4 &lt;- imputeByFlanks(ErrCorr2)</v>
      </c>
    </row>
    <row r="13593" spans="2:3" customFormat="1" x14ac:dyDescent="0.15">
      <c r="B13593" s="15">
        <v>186</v>
      </c>
      <c r="C13593" s="18" t="str">
        <f>ABHgenotypeR_mem_60!D187</f>
        <v>writeABHgenotypes(USErrCorr3_4, outfile = "C:/NGS/save/Genotype_select_csvs_ABHgenotypeR4US_mem_60.csv")</v>
      </c>
    </row>
    <row r="13594" spans="2:3" customFormat="1" x14ac:dyDescent="0.15">
      <c r="B13594" s="15">
        <v>187</v>
      </c>
      <c r="C13594" s="18" t="str">
        <f>ABHgenotypeR_mem_60!D188</f>
        <v>ErrCorr1 &lt;- correctUndercalledHets(genotype, maxHapLength = 5)</v>
      </c>
    </row>
    <row r="13595" spans="2:3" customFormat="1" x14ac:dyDescent="0.15">
      <c r="B13595" s="15">
        <v>188</v>
      </c>
      <c r="C13595" s="18" t="str">
        <f>ABHgenotypeR_mem_60!D189</f>
        <v>ErrCorr2 &lt;- correctStretches(ErrCorr1, maxHapLength = 5)</v>
      </c>
    </row>
    <row r="13596" spans="2:3" customFormat="1" x14ac:dyDescent="0.15">
      <c r="B13596" s="15">
        <v>189</v>
      </c>
      <c r="C13596" s="18" t="str">
        <f>ABHgenotypeR_mem_60!D190</f>
        <v>USErrCorr3_5 &lt;- imputeByFlanks(ErrCorr2)</v>
      </c>
    </row>
    <row r="13597" spans="2:3" customFormat="1" x14ac:dyDescent="0.15">
      <c r="B13597" s="15">
        <v>190</v>
      </c>
      <c r="C13597" s="18" t="str">
        <f>ABHgenotypeR_mem_60!D191</f>
        <v>writeABHgenotypes(USErrCorr3_5, outfile = "C:/NGS/save/Genotype_select_csvs_ABHgenotypeR5US_mem_60.csv")</v>
      </c>
    </row>
    <row r="13598" spans="2:3" customFormat="1" x14ac:dyDescent="0.15">
      <c r="B13598" s="15">
        <v>191</v>
      </c>
      <c r="C13598" s="18" t="str">
        <f>ABHgenotypeR_mem_60!D192</f>
        <v>ErrCorr1 &lt;- correctUndercalledHets(genotype, maxHapLength = 6)</v>
      </c>
    </row>
    <row r="13599" spans="2:3" customFormat="1" x14ac:dyDescent="0.15">
      <c r="B13599" s="15">
        <v>192</v>
      </c>
      <c r="C13599" s="18" t="str">
        <f>ABHgenotypeR_mem_60!D193</f>
        <v>ErrCorr2 &lt;- correctStretches(ErrCorr1, maxHapLength = 6)</v>
      </c>
    </row>
    <row r="13600" spans="2:3" customFormat="1" x14ac:dyDescent="0.15">
      <c r="B13600" s="15">
        <v>193</v>
      </c>
      <c r="C13600" s="18" t="str">
        <f>ABHgenotypeR_mem_60!D194</f>
        <v>USErrCorr3_6 &lt;- imputeByFlanks(ErrCorr2)</v>
      </c>
    </row>
    <row r="13601" spans="2:3" customFormat="1" x14ac:dyDescent="0.15">
      <c r="B13601" s="15">
        <v>194</v>
      </c>
      <c r="C13601" s="18" t="str">
        <f>ABHgenotypeR_mem_60!D195</f>
        <v>writeABHgenotypes(USErrCorr3_6, outfile = "C:/NGS/save/Genotype_select_csvs_ABHgenotypeR6US_mem_60.csv")</v>
      </c>
    </row>
    <row r="13602" spans="2:3" customFormat="1" x14ac:dyDescent="0.15">
      <c r="B13602" s="15">
        <v>195</v>
      </c>
      <c r="C13602" s="18" t="str">
        <f>ABHgenotypeR_mem_60!D196</f>
        <v>ErrCorr1 &lt;- correctUndercalledHets(genotype, maxHapLength = 7)</v>
      </c>
    </row>
    <row r="13603" spans="2:3" customFormat="1" x14ac:dyDescent="0.15">
      <c r="B13603" s="15">
        <v>196</v>
      </c>
      <c r="C13603" s="18" t="str">
        <f>ABHgenotypeR_mem_60!D197</f>
        <v>ErrCorr2 &lt;- correctStretches(ErrCorr1, maxHapLength = 7)</v>
      </c>
    </row>
    <row r="13604" spans="2:3" customFormat="1" x14ac:dyDescent="0.15">
      <c r="B13604" s="15">
        <v>197</v>
      </c>
      <c r="C13604" s="18" t="str">
        <f>ABHgenotypeR_mem_60!D198</f>
        <v>USErrCorr3_7 &lt;- imputeByFlanks(ErrCorr2)</v>
      </c>
    </row>
    <row r="13605" spans="2:3" customFormat="1" x14ac:dyDescent="0.15">
      <c r="B13605" s="15">
        <v>198</v>
      </c>
      <c r="C13605" s="18" t="str">
        <f>ABHgenotypeR_mem_60!D199</f>
        <v>writeABHgenotypes(USErrCorr3_7, outfile = "C:/NGS/save/Genotype_select_csvs_ABHgenotypeR7US_mem_60.csv")</v>
      </c>
    </row>
    <row r="13606" spans="2:3" customFormat="1" x14ac:dyDescent="0.15">
      <c r="B13606" s="15">
        <v>199</v>
      </c>
      <c r="C13606" s="18" t="str">
        <f>ABHgenotypeR_mem_60!D200</f>
        <v>ErrCorr1 &lt;- correctUndercalledHets(genotype, maxHapLength = 8)</v>
      </c>
    </row>
    <row r="13607" spans="2:3" customFormat="1" x14ac:dyDescent="0.15">
      <c r="B13607" s="15">
        <v>200</v>
      </c>
      <c r="C13607" s="18" t="str">
        <f>ABHgenotypeR_mem_60!D201</f>
        <v>ErrCorr2 &lt;- correctStretches(ErrCorr1, maxHapLength = 8)</v>
      </c>
    </row>
    <row r="13608" spans="2:3" customFormat="1" x14ac:dyDescent="0.15">
      <c r="B13608" s="15">
        <v>201</v>
      </c>
      <c r="C13608" s="18" t="str">
        <f>ABHgenotypeR_mem_60!D202</f>
        <v>USErrCorr3_8 &lt;- imputeByFlanks(ErrCorr2)</v>
      </c>
    </row>
    <row r="13609" spans="2:3" customFormat="1" x14ac:dyDescent="0.15">
      <c r="B13609" s="15">
        <v>202</v>
      </c>
      <c r="C13609" s="18" t="str">
        <f>ABHgenotypeR_mem_60!D203</f>
        <v>writeABHgenotypes(USErrCorr3_8, outfile = "C:/NGS/save/Genotype_select_csvs_ABHgenotypeR8US_mem_60.csv")</v>
      </c>
    </row>
    <row r="13610" spans="2:3" customFormat="1" x14ac:dyDescent="0.15">
      <c r="B13610" s="15">
        <v>203</v>
      </c>
      <c r="C13610" s="18" t="str">
        <f>ABHgenotypeR_mem_60!D204</f>
        <v>ErrCorr1 &lt;- correctUndercalledHets(genotype, maxHapLength = 9)</v>
      </c>
    </row>
    <row r="13611" spans="2:3" customFormat="1" x14ac:dyDescent="0.15">
      <c r="B13611" s="15">
        <v>204</v>
      </c>
      <c r="C13611" s="18" t="str">
        <f>ABHgenotypeR_mem_60!D205</f>
        <v>ErrCorr2 &lt;- correctStretches(ErrCorr1, maxHapLength = 9)</v>
      </c>
    </row>
    <row r="13612" spans="2:3" customFormat="1" x14ac:dyDescent="0.15">
      <c r="B13612" s="15">
        <v>205</v>
      </c>
      <c r="C13612" s="18" t="str">
        <f>ABHgenotypeR_mem_60!D206</f>
        <v>USErrCorr3_9 &lt;- imputeByFlanks(ErrCorr2)</v>
      </c>
    </row>
    <row r="13613" spans="2:3" customFormat="1" x14ac:dyDescent="0.15">
      <c r="B13613" s="15">
        <v>206</v>
      </c>
      <c r="C13613" s="18" t="str">
        <f>ABHgenotypeR_mem_60!D207</f>
        <v>writeABHgenotypes(USErrCorr3_9, outfile = "C:/NGS/save/Genotype_select_csvs_ABHgenotypeR9US_mem_60.csv")</v>
      </c>
    </row>
    <row r="13614" spans="2:3" customFormat="1" x14ac:dyDescent="0.15">
      <c r="B13614" s="15">
        <v>207</v>
      </c>
      <c r="C13614" s="18" t="str">
        <f>ABHgenotypeR_mem_60!D208</f>
        <v>ErrCorr1 &lt;- correctUndercalledHets(genotype, maxHapLength = 10)</v>
      </c>
    </row>
    <row r="13615" spans="2:3" customFormat="1" x14ac:dyDescent="0.15">
      <c r="B13615" s="15">
        <v>208</v>
      </c>
      <c r="C13615" s="18" t="str">
        <f>ABHgenotypeR_mem_60!D209</f>
        <v>ErrCorr2 &lt;- correctStretches(ErrCorr1, maxHapLength = 10)</v>
      </c>
    </row>
    <row r="13616" spans="2:3" customFormat="1" x14ac:dyDescent="0.15">
      <c r="B13616" s="15">
        <v>209</v>
      </c>
      <c r="C13616" s="18" t="str">
        <f>ABHgenotypeR_mem_60!D210</f>
        <v>USErrCorr3_10 &lt;- imputeByFlanks(ErrCorr2)</v>
      </c>
    </row>
    <row r="13617" spans="1:7" x14ac:dyDescent="0.15">
      <c r="B13617" s="15">
        <v>210</v>
      </c>
      <c r="C13617" s="18" t="str">
        <f>ABHgenotypeR_mem_60!D211</f>
        <v>writeABHgenotypes(USErrCorr3_10, outfile = "C:/NGS/save/Genotype_select_csvs_ABHgenotypeR10US_mem_60.csv")</v>
      </c>
    </row>
    <row r="13618" spans="1:7" x14ac:dyDescent="0.15">
      <c r="B13618" s="15">
        <v>211</v>
      </c>
      <c r="C13618" s="18" t="str">
        <f>ABHgenotypeR_mem_60!D212</f>
        <v>pdf("C:/NGS/save/Genotype_imges_PDF_files/Genotype_select_csvs_ABHgenotypeR1-10SUUS_mem_60_0.50.50.40.50.50.4.pdf")</v>
      </c>
    </row>
    <row r="13619" spans="1:7" s="15" customFormat="1" x14ac:dyDescent="0.15">
      <c r="A13619" s="5"/>
      <c r="B13619" s="15">
        <v>212</v>
      </c>
      <c r="C13619" s="18" t="str">
        <f>ABHgenotypeR_mem_60!D213</f>
        <v>text &lt;- {plot(rep(1,22), 1:22, xlim=c(0,4), ylim=c(22,1), xlab="", ylab="", main=paste("Table of contents"), xaxt = "n", yaxt = "n")</v>
      </c>
      <c r="D13619" s="5"/>
      <c r="E13619" s="5"/>
      <c r="F13619" s="5"/>
      <c r="G13619" s="5"/>
    </row>
    <row r="13620" spans="1:7" s="15" customFormat="1" x14ac:dyDescent="0.15">
      <c r="A13620" s="5"/>
      <c r="B13620" s="15">
        <v>213</v>
      </c>
      <c r="C13620" s="18" t="str">
        <f>ABHgenotypeR_mem_60!D214</f>
        <v>text(1.8,1,expression(paste("1/22    This page")))</v>
      </c>
      <c r="D13620" s="5"/>
      <c r="E13620" s="5"/>
      <c r="F13620" s="5"/>
      <c r="G13620" s="5"/>
    </row>
    <row r="13621" spans="1:7" s="15" customFormat="1" x14ac:dyDescent="0.15">
      <c r="A13621" s="5"/>
      <c r="B13621" s="15">
        <v>214</v>
      </c>
      <c r="C13621" s="18" t="str">
        <f>ABHgenotypeR_mem_60!D215</f>
        <v>text(2.44,2,expression(paste("2/22    Genotype_csvs(before collection)")))</v>
      </c>
      <c r="D13621" s="5"/>
      <c r="E13621" s="5"/>
      <c r="F13621" s="5"/>
      <c r="G13621" s="5"/>
    </row>
    <row r="13622" spans="1:7" s="15" customFormat="1" x14ac:dyDescent="0.15">
      <c r="A13622" s="5"/>
      <c r="B13622" s="15">
        <v>215</v>
      </c>
      <c r="C13622" s="18" t="str">
        <f>ABHgenotypeR_mem_60!D216</f>
        <v>text(1.65,3,expression(paste("3/22    1SU")))</v>
      </c>
      <c r="D13622" s="5"/>
      <c r="E13622" s="5"/>
      <c r="F13622" s="5"/>
      <c r="G13622" s="5"/>
    </row>
    <row r="13623" spans="1:7" s="15" customFormat="1" x14ac:dyDescent="0.15">
      <c r="A13623" s="5"/>
      <c r="B13623" s="15">
        <v>216</v>
      </c>
      <c r="C13623" s="18" t="str">
        <f>ABHgenotypeR_mem_60!D217</f>
        <v>text(1.65,4,expression(paste("4/22    2SU")))</v>
      </c>
      <c r="D13623" s="5"/>
      <c r="E13623" s="5"/>
      <c r="F13623" s="5"/>
      <c r="G13623" s="5"/>
    </row>
    <row r="13624" spans="1:7" s="15" customFormat="1" x14ac:dyDescent="0.15">
      <c r="A13624" s="5"/>
      <c r="B13624" s="15">
        <v>217</v>
      </c>
      <c r="C13624" s="18" t="str">
        <f>ABHgenotypeR_mem_60!D218</f>
        <v>text(1.65,5,expression(paste("5/22    3SU")))</v>
      </c>
      <c r="D13624" s="5"/>
      <c r="E13624" s="5"/>
      <c r="F13624" s="5"/>
      <c r="G13624" s="5"/>
    </row>
    <row r="13625" spans="1:7" s="15" customFormat="1" x14ac:dyDescent="0.15">
      <c r="A13625" s="5"/>
      <c r="B13625" s="15">
        <v>218</v>
      </c>
      <c r="C13625" s="18" t="str">
        <f>ABHgenotypeR_mem_60!D219</f>
        <v>text(1.65,6,expression(paste("6/22    4SU")))</v>
      </c>
      <c r="D13625" s="5"/>
      <c r="E13625" s="5"/>
      <c r="F13625" s="5"/>
      <c r="G13625" s="5"/>
    </row>
    <row r="13626" spans="1:7" s="15" customFormat="1" x14ac:dyDescent="0.15">
      <c r="A13626" s="5"/>
      <c r="B13626" s="15">
        <v>219</v>
      </c>
      <c r="C13626" s="18" t="str">
        <f>ABHgenotypeR_mem_60!D220</f>
        <v>text(1.65,7,expression(paste("7/22    5SU")))</v>
      </c>
      <c r="D13626" s="5"/>
      <c r="E13626" s="5"/>
      <c r="F13626" s="5"/>
      <c r="G13626" s="5"/>
    </row>
    <row r="13627" spans="1:7" s="15" customFormat="1" x14ac:dyDescent="0.15">
      <c r="A13627" s="5"/>
      <c r="B13627" s="15">
        <v>220</v>
      </c>
      <c r="C13627" s="18" t="str">
        <f>ABHgenotypeR_mem_60!D221</f>
        <v>text(1.65,8,expression(paste("8/22    6SU")))</v>
      </c>
      <c r="D13627" s="5"/>
      <c r="E13627" s="5"/>
      <c r="F13627" s="5"/>
      <c r="G13627" s="5"/>
    </row>
    <row r="13628" spans="1:7" s="15" customFormat="1" x14ac:dyDescent="0.15">
      <c r="A13628" s="5"/>
      <c r="B13628" s="15">
        <v>221</v>
      </c>
      <c r="C13628" s="18" t="str">
        <f>ABHgenotypeR_mem_60!D222</f>
        <v>text(1.65,9,expression(paste("9/22    7SU")))</v>
      </c>
      <c r="D13628" s="5"/>
      <c r="E13628" s="5"/>
      <c r="F13628" s="5"/>
      <c r="G13628" s="5"/>
    </row>
    <row r="13629" spans="1:7" s="15" customFormat="1" x14ac:dyDescent="0.15">
      <c r="A13629" s="5"/>
      <c r="B13629" s="15">
        <v>222</v>
      </c>
      <c r="C13629" s="18" t="str">
        <f>ABHgenotypeR_mem_60!D223</f>
        <v>text(1.62,10,expression(paste("10/22    8SU")))</v>
      </c>
      <c r="D13629" s="5"/>
      <c r="E13629" s="5"/>
      <c r="F13629" s="5"/>
      <c r="G13629" s="5"/>
    </row>
    <row r="13630" spans="1:7" s="15" customFormat="1" x14ac:dyDescent="0.15">
      <c r="A13630" s="5"/>
      <c r="B13630" s="15">
        <v>223</v>
      </c>
      <c r="C13630" s="18" t="str">
        <f>ABHgenotypeR_mem_60!D224</f>
        <v>text(1.62,11,expression(paste("11/22    9SU")))</v>
      </c>
      <c r="D13630" s="5"/>
      <c r="E13630" s="5"/>
      <c r="F13630" s="5"/>
      <c r="G13630" s="5"/>
    </row>
    <row r="13631" spans="1:7" s="15" customFormat="1" x14ac:dyDescent="0.15">
      <c r="A13631" s="5"/>
      <c r="B13631" s="15">
        <v>224</v>
      </c>
      <c r="C13631" s="18" t="str">
        <f>ABHgenotypeR_mem_60!D225</f>
        <v>text(1.62,12,expression(paste("12/22   10SU")))</v>
      </c>
      <c r="D13631" s="5"/>
      <c r="E13631" s="5"/>
      <c r="F13631" s="5"/>
      <c r="G13631" s="5"/>
    </row>
    <row r="13632" spans="1:7" s="15" customFormat="1" x14ac:dyDescent="0.15">
      <c r="A13632" s="5"/>
      <c r="B13632" s="15">
        <v>225</v>
      </c>
      <c r="C13632" s="18" t="str">
        <f>ABHgenotypeR_mem_60!D226</f>
        <v>text(1.6,13,expression(paste("13/22    1US")))</v>
      </c>
      <c r="D13632" s="5"/>
      <c r="E13632" s="5"/>
      <c r="F13632" s="5"/>
      <c r="G13632" s="5"/>
    </row>
    <row r="13633" spans="1:7" s="15" customFormat="1" x14ac:dyDescent="0.15">
      <c r="A13633" s="5"/>
      <c r="B13633" s="15">
        <v>226</v>
      </c>
      <c r="C13633" s="18" t="str">
        <f>ABHgenotypeR_mem_60!D227</f>
        <v>text(1.6,14,expression(paste("14/22    2US")))</v>
      </c>
      <c r="D13633" s="5"/>
      <c r="E13633" s="5"/>
      <c r="F13633" s="5"/>
      <c r="G13633" s="5"/>
    </row>
    <row r="13634" spans="1:7" s="15" customFormat="1" x14ac:dyDescent="0.15">
      <c r="A13634" s="5"/>
      <c r="B13634" s="15">
        <v>227</v>
      </c>
      <c r="C13634" s="18" t="str">
        <f>ABHgenotypeR_mem_60!D228</f>
        <v>text(1.6,15,expression(paste("15/22    3US")))</v>
      </c>
      <c r="D13634" s="5"/>
      <c r="E13634" s="5"/>
      <c r="F13634" s="5"/>
      <c r="G13634" s="5"/>
    </row>
    <row r="13635" spans="1:7" s="15" customFormat="1" x14ac:dyDescent="0.15">
      <c r="A13635" s="5"/>
      <c r="B13635" s="15">
        <v>228</v>
      </c>
      <c r="C13635" s="18" t="str">
        <f>ABHgenotypeR_mem_60!D229</f>
        <v>text(1.6,16,expression(paste("16/22    4US")))</v>
      </c>
      <c r="D13635" s="5"/>
      <c r="E13635" s="5"/>
      <c r="F13635" s="5"/>
      <c r="G13635" s="5"/>
    </row>
    <row r="13636" spans="1:7" s="15" customFormat="1" x14ac:dyDescent="0.15">
      <c r="A13636" s="5"/>
      <c r="B13636" s="15">
        <v>229</v>
      </c>
      <c r="C13636" s="18" t="str">
        <f>ABHgenotypeR_mem_60!D230</f>
        <v>text(1.6,17,expression(paste("17/22    5US")))</v>
      </c>
      <c r="D13636" s="5"/>
      <c r="E13636" s="5"/>
      <c r="F13636" s="5"/>
      <c r="G13636" s="5"/>
    </row>
    <row r="13637" spans="1:7" s="15" customFormat="1" x14ac:dyDescent="0.15">
      <c r="A13637" s="5"/>
      <c r="B13637" s="15">
        <v>230</v>
      </c>
      <c r="C13637" s="18" t="str">
        <f>ABHgenotypeR_mem_60!D231</f>
        <v>text(1.6,18,expression(paste("18/22    6US")))</v>
      </c>
      <c r="D13637" s="5"/>
      <c r="E13637" s="5"/>
      <c r="F13637" s="5"/>
      <c r="G13637" s="5"/>
    </row>
    <row r="13638" spans="1:7" s="15" customFormat="1" x14ac:dyDescent="0.15">
      <c r="A13638" s="5"/>
      <c r="B13638" s="15">
        <v>231</v>
      </c>
      <c r="C13638" s="18" t="str">
        <f>ABHgenotypeR_mem_60!D232</f>
        <v>text(1.6,19,expression(paste("19/22    7US")))</v>
      </c>
      <c r="D13638" s="5"/>
      <c r="E13638" s="5"/>
      <c r="F13638" s="5"/>
      <c r="G13638" s="5"/>
    </row>
    <row r="13639" spans="1:7" s="15" customFormat="1" x14ac:dyDescent="0.15">
      <c r="A13639" s="5"/>
      <c r="B13639" s="15">
        <v>232</v>
      </c>
      <c r="C13639" s="18" t="str">
        <f>ABHgenotypeR_mem_60!D233</f>
        <v>text(1.6,20,expression(paste("20/22    8US")))</v>
      </c>
      <c r="D13639" s="5"/>
      <c r="E13639" s="5"/>
      <c r="F13639" s="5"/>
      <c r="G13639" s="5"/>
    </row>
    <row r="13640" spans="1:7" s="15" customFormat="1" x14ac:dyDescent="0.15">
      <c r="A13640" s="5"/>
      <c r="B13640" s="15">
        <v>233</v>
      </c>
      <c r="C13640" s="18" t="str">
        <f>ABHgenotypeR_mem_60!D234</f>
        <v>text(1.6,21,expression(paste("21/22    9US")))</v>
      </c>
      <c r="D13640" s="5"/>
      <c r="E13640" s="5"/>
      <c r="F13640" s="5"/>
      <c r="G13640" s="5"/>
    </row>
    <row r="13641" spans="1:7" s="15" customFormat="1" x14ac:dyDescent="0.15">
      <c r="A13641" s="5"/>
      <c r="B13641" s="15">
        <v>234</v>
      </c>
      <c r="C13641" s="18" t="str">
        <f>ABHgenotypeR_mem_60!D235</f>
        <v>text(1.62,22,expression(paste("22/22   10US")))}</v>
      </c>
      <c r="D13641" s="5"/>
      <c r="E13641" s="5"/>
      <c r="F13641" s="5"/>
      <c r="G13641" s="5"/>
    </row>
    <row r="13642" spans="1:7" x14ac:dyDescent="0.15">
      <c r="B13642" s="15">
        <v>235</v>
      </c>
      <c r="C13642" s="18" t="str">
        <f>ABHgenotypeR_mem_60!D236</f>
        <v>plotGenos(genotype)</v>
      </c>
    </row>
    <row r="13643" spans="1:7" x14ac:dyDescent="0.15">
      <c r="B13643" s="15">
        <v>236</v>
      </c>
      <c r="C13643" s="18" t="str">
        <f>ABHgenotypeR_mem_60!D237</f>
        <v>plotGenos(SUErrCorr3_1)</v>
      </c>
    </row>
    <row r="13644" spans="1:7" x14ac:dyDescent="0.15">
      <c r="B13644" s="15">
        <v>237</v>
      </c>
      <c r="C13644" s="18" t="str">
        <f>ABHgenotypeR_mem_60!D238</f>
        <v>plotGenos(SUErrCorr3_2)</v>
      </c>
    </row>
    <row r="13645" spans="1:7" x14ac:dyDescent="0.15">
      <c r="B13645" s="15">
        <v>238</v>
      </c>
      <c r="C13645" s="18" t="str">
        <f>ABHgenotypeR_mem_60!D239</f>
        <v>plotGenos(SUErrCorr3_3)</v>
      </c>
    </row>
    <row r="13646" spans="1:7" x14ac:dyDescent="0.15">
      <c r="B13646" s="15">
        <v>239</v>
      </c>
      <c r="C13646" s="18" t="str">
        <f>ABHgenotypeR_mem_60!D240</f>
        <v>plotGenos(SUErrCorr3_4)</v>
      </c>
    </row>
    <row r="13647" spans="1:7" x14ac:dyDescent="0.15">
      <c r="B13647" s="15">
        <v>240</v>
      </c>
      <c r="C13647" s="18" t="str">
        <f>ABHgenotypeR_mem_60!D241</f>
        <v>plotGenos(SUErrCorr3_5)</v>
      </c>
    </row>
    <row r="13648" spans="1:7" x14ac:dyDescent="0.15">
      <c r="B13648" s="15">
        <v>241</v>
      </c>
      <c r="C13648" s="18" t="str">
        <f>ABHgenotypeR_mem_60!D242</f>
        <v>plotGenos(SUErrCorr3_6)</v>
      </c>
    </row>
    <row r="13649" spans="2:3" customFormat="1" x14ac:dyDescent="0.15">
      <c r="B13649" s="15">
        <v>242</v>
      </c>
      <c r="C13649" s="18" t="str">
        <f>ABHgenotypeR_mem_60!D243</f>
        <v>plotGenos(SUErrCorr3_7)</v>
      </c>
    </row>
    <row r="13650" spans="2:3" customFormat="1" x14ac:dyDescent="0.15">
      <c r="B13650" s="15">
        <v>243</v>
      </c>
      <c r="C13650" s="18" t="str">
        <f>ABHgenotypeR_mem_60!D244</f>
        <v>plotGenos(SUErrCorr3_8)</v>
      </c>
    </row>
    <row r="13651" spans="2:3" customFormat="1" x14ac:dyDescent="0.15">
      <c r="B13651" s="15">
        <v>244</v>
      </c>
      <c r="C13651" s="18" t="str">
        <f>ABHgenotypeR_mem_60!D245</f>
        <v>plotGenos(SUErrCorr3_9)</v>
      </c>
    </row>
    <row r="13652" spans="2:3" customFormat="1" x14ac:dyDescent="0.15">
      <c r="B13652" s="15">
        <v>245</v>
      </c>
      <c r="C13652" s="18" t="str">
        <f>ABHgenotypeR_mem_60!D246</f>
        <v>plotGenos(SUErrCorr3_10)</v>
      </c>
    </row>
    <row r="13653" spans="2:3" customFormat="1" x14ac:dyDescent="0.15">
      <c r="B13653" s="15">
        <v>246</v>
      </c>
      <c r="C13653" s="18" t="str">
        <f>ABHgenotypeR_mem_60!D247</f>
        <v>plotGenos(USErrCorr3_1)</v>
      </c>
    </row>
    <row r="13654" spans="2:3" customFormat="1" x14ac:dyDescent="0.15">
      <c r="B13654" s="15">
        <v>247</v>
      </c>
      <c r="C13654" s="18" t="str">
        <f>ABHgenotypeR_mem_60!D248</f>
        <v>plotGenos(USErrCorr3_2)</v>
      </c>
    </row>
    <row r="13655" spans="2:3" customFormat="1" x14ac:dyDescent="0.15">
      <c r="B13655" s="15">
        <v>248</v>
      </c>
      <c r="C13655" s="18" t="str">
        <f>ABHgenotypeR_mem_60!D249</f>
        <v>plotGenos(USErrCorr3_3)</v>
      </c>
    </row>
    <row r="13656" spans="2:3" customFormat="1" x14ac:dyDescent="0.15">
      <c r="B13656" s="15">
        <v>249</v>
      </c>
      <c r="C13656" s="18" t="str">
        <f>ABHgenotypeR_mem_60!D250</f>
        <v>plotGenos(USErrCorr3_4)</v>
      </c>
    </row>
    <row r="13657" spans="2:3" customFormat="1" x14ac:dyDescent="0.15">
      <c r="B13657" s="15">
        <v>250</v>
      </c>
      <c r="C13657" s="18" t="str">
        <f>ABHgenotypeR_mem_60!D251</f>
        <v>plotGenos(USErrCorr3_5)</v>
      </c>
    </row>
    <row r="13658" spans="2:3" customFormat="1" x14ac:dyDescent="0.15">
      <c r="B13658" s="15">
        <v>251</v>
      </c>
      <c r="C13658" s="18" t="str">
        <f>ABHgenotypeR_mem_60!D252</f>
        <v>plotGenos(USErrCorr3_6)</v>
      </c>
    </row>
    <row r="13659" spans="2:3" customFormat="1" x14ac:dyDescent="0.15">
      <c r="B13659" s="15">
        <v>252</v>
      </c>
      <c r="C13659" s="18" t="str">
        <f>ABHgenotypeR_mem_60!D253</f>
        <v>plotGenos(USErrCorr3_7)</v>
      </c>
    </row>
    <row r="13660" spans="2:3" customFormat="1" x14ac:dyDescent="0.15">
      <c r="B13660" s="15">
        <v>253</v>
      </c>
      <c r="C13660" s="18" t="str">
        <f>ABHgenotypeR_mem_60!D254</f>
        <v>plotGenos(USErrCorr3_8)</v>
      </c>
    </row>
    <row r="13661" spans="2:3" customFormat="1" x14ac:dyDescent="0.15">
      <c r="B13661" s="15">
        <v>254</v>
      </c>
      <c r="C13661" s="18" t="str">
        <f>ABHgenotypeR_mem_60!D255</f>
        <v>plotGenos(USErrCorr3_9)</v>
      </c>
    </row>
    <row r="13662" spans="2:3" customFormat="1" x14ac:dyDescent="0.15">
      <c r="B13662" s="15">
        <v>255</v>
      </c>
      <c r="C13662" s="18" t="str">
        <f>ABHgenotypeR_mem_60!D256</f>
        <v>plotGenos(USErrCorr3_10)</v>
      </c>
    </row>
    <row r="13663" spans="2:3" customFormat="1" x14ac:dyDescent="0.15">
      <c r="B13663" s="15">
        <v>256</v>
      </c>
      <c r="C13663" s="18" t="str">
        <f>ABHgenotypeR_mem_60!D257</f>
        <v>dev.off()</v>
      </c>
    </row>
    <row r="13664" spans="2:3" customFormat="1" x14ac:dyDescent="0.15">
      <c r="B13664" s="15">
        <v>257</v>
      </c>
      <c r="C13664" s="18" t="str">
        <f>ABHgenotypeR_mem_60!D258</f>
        <v>rm(list=ls())</v>
      </c>
    </row>
    <row r="13665" spans="2:3" customFormat="1" x14ac:dyDescent="0.15">
      <c r="B13665" s="15">
        <v>258</v>
      </c>
      <c r="C13665" s="18" t="str">
        <f>ABHgenotypeR_mem_60!D259</f>
        <v>genotype &lt;- readABHgenotypes("C:/NGS/save/Genotype_csvs_mem_60.csv", "ShinanoGreen", "VI185_4", readPos=TRUE)</v>
      </c>
    </row>
    <row r="13666" spans="2:3" customFormat="1" x14ac:dyDescent="0.15">
      <c r="B13666" s="15">
        <v>259</v>
      </c>
      <c r="C13666" s="18" t="str">
        <f>ABHgenotypeR_mem_60!D260</f>
        <v>ErrCorr1 &lt;- correctStretches(genotype, maxHapLength = 1)</v>
      </c>
    </row>
    <row r="13667" spans="2:3" customFormat="1" x14ac:dyDescent="0.15">
      <c r="B13667" s="15">
        <v>260</v>
      </c>
      <c r="C13667" s="18" t="str">
        <f>ABHgenotypeR_mem_60!D261</f>
        <v>ErrCorr2 &lt;- correctUndercalledHets(ErrCorr1, maxHapLength = 1)</v>
      </c>
    </row>
    <row r="13668" spans="2:3" customFormat="1" x14ac:dyDescent="0.15">
      <c r="B13668" s="15">
        <v>261</v>
      </c>
      <c r="C13668" s="18" t="str">
        <f>ABHgenotypeR_mem_60!D262</f>
        <v>SUErrCorr3_1 &lt;- imputeByFlanks(ErrCorr2)</v>
      </c>
    </row>
    <row r="13669" spans="2:3" customFormat="1" x14ac:dyDescent="0.15">
      <c r="B13669" s="15">
        <v>262</v>
      </c>
      <c r="C13669" s="18" t="str">
        <f>ABHgenotypeR_mem_60!D263</f>
        <v>writeABHgenotypes(SUErrCorr3_1, outfile = "C:/NGS/save/Genotype_csvs_ABHgenotypeR1SU_mem_60.csv")</v>
      </c>
    </row>
    <row r="13670" spans="2:3" customFormat="1" x14ac:dyDescent="0.15">
      <c r="B13670" s="15">
        <v>263</v>
      </c>
      <c r="C13670" s="18" t="str">
        <f>ABHgenotypeR_mem_60!D264</f>
        <v>ErrCorr1 &lt;- correctStretches(genotype, maxHapLength = 2)</v>
      </c>
    </row>
    <row r="13671" spans="2:3" customFormat="1" x14ac:dyDescent="0.15">
      <c r="B13671" s="15">
        <v>264</v>
      </c>
      <c r="C13671" s="18" t="str">
        <f>ABHgenotypeR_mem_60!D265</f>
        <v>ErrCorr2 &lt;- correctUndercalledHets(ErrCorr1, maxHapLength = 2)</v>
      </c>
    </row>
    <row r="13672" spans="2:3" customFormat="1" x14ac:dyDescent="0.15">
      <c r="B13672" s="15">
        <v>265</v>
      </c>
      <c r="C13672" s="18" t="str">
        <f>ABHgenotypeR_mem_60!D266</f>
        <v>SUErrCorr3_2 &lt;- imputeByFlanks(ErrCorr2)</v>
      </c>
    </row>
    <row r="13673" spans="2:3" customFormat="1" x14ac:dyDescent="0.15">
      <c r="B13673" s="15">
        <v>266</v>
      </c>
      <c r="C13673" s="18" t="str">
        <f>ABHgenotypeR_mem_60!D267</f>
        <v>writeABHgenotypes(SUErrCorr3_2, outfile = "C:/NGS/save/Genotype_csvs_ABHgenotypeR2SU_mem_60.csv")</v>
      </c>
    </row>
    <row r="13674" spans="2:3" customFormat="1" x14ac:dyDescent="0.15">
      <c r="B13674" s="15">
        <v>267</v>
      </c>
      <c r="C13674" s="18" t="str">
        <f>ABHgenotypeR_mem_60!D268</f>
        <v>ErrCorr1 &lt;- correctStretches(genotype, maxHapLength = 3)</v>
      </c>
    </row>
    <row r="13675" spans="2:3" customFormat="1" x14ac:dyDescent="0.15">
      <c r="B13675" s="15">
        <v>268</v>
      </c>
      <c r="C13675" s="18" t="str">
        <f>ABHgenotypeR_mem_60!D269</f>
        <v>ErrCorr2 &lt;- correctUndercalledHets(ErrCorr1, maxHapLength = 3)</v>
      </c>
    </row>
    <row r="13676" spans="2:3" customFormat="1" x14ac:dyDescent="0.15">
      <c r="B13676" s="15">
        <v>269</v>
      </c>
      <c r="C13676" s="18" t="str">
        <f>ABHgenotypeR_mem_60!D270</f>
        <v>SUErrCorr3_3 &lt;- imputeByFlanks(ErrCorr2)</v>
      </c>
    </row>
    <row r="13677" spans="2:3" customFormat="1" x14ac:dyDescent="0.15">
      <c r="B13677" s="15">
        <v>270</v>
      </c>
      <c r="C13677" s="18" t="str">
        <f>ABHgenotypeR_mem_60!D271</f>
        <v>writeABHgenotypes(SUErrCorr3_3, outfile = "C:/NGS/save/Genotype_csvs_ABHgenotypeR3SU_mem_60.csv")</v>
      </c>
    </row>
    <row r="13678" spans="2:3" customFormat="1" x14ac:dyDescent="0.15">
      <c r="B13678" s="15">
        <v>271</v>
      </c>
      <c r="C13678" s="18" t="str">
        <f>ABHgenotypeR_mem_60!D272</f>
        <v>ErrCorr1 &lt;- correctStretches(genotype, maxHapLength = 4)</v>
      </c>
    </row>
    <row r="13679" spans="2:3" customFormat="1" x14ac:dyDescent="0.15">
      <c r="B13679" s="15">
        <v>272</v>
      </c>
      <c r="C13679" s="18" t="str">
        <f>ABHgenotypeR_mem_60!D273</f>
        <v>ErrCorr2 &lt;- correctUndercalledHets(ErrCorr1, maxHapLength = 4)</v>
      </c>
    </row>
    <row r="13680" spans="2:3" customFormat="1" x14ac:dyDescent="0.15">
      <c r="B13680" s="15">
        <v>273</v>
      </c>
      <c r="C13680" s="18" t="str">
        <f>ABHgenotypeR_mem_60!D274</f>
        <v>SUErrCorr3_4 &lt;- imputeByFlanks(ErrCorr2)</v>
      </c>
    </row>
    <row r="13681" spans="2:3" customFormat="1" x14ac:dyDescent="0.15">
      <c r="B13681" s="15">
        <v>274</v>
      </c>
      <c r="C13681" s="18" t="str">
        <f>ABHgenotypeR_mem_60!D275</f>
        <v>writeABHgenotypes(SUErrCorr3_4, outfile = "C:/NGS/save/Genotype_csvs_ABHgenotypeR4SU_mem_60.csv")</v>
      </c>
    </row>
    <row r="13682" spans="2:3" customFormat="1" x14ac:dyDescent="0.15">
      <c r="B13682" s="15">
        <v>275</v>
      </c>
      <c r="C13682" s="18" t="str">
        <f>ABHgenotypeR_mem_60!D276</f>
        <v>ErrCorr1 &lt;- correctStretches(genotype, maxHapLength = 5)</v>
      </c>
    </row>
    <row r="13683" spans="2:3" customFormat="1" x14ac:dyDescent="0.15">
      <c r="B13683" s="15">
        <v>276</v>
      </c>
      <c r="C13683" s="18" t="str">
        <f>ABHgenotypeR_mem_60!D277</f>
        <v>ErrCorr2 &lt;- correctUndercalledHets(ErrCorr1, maxHapLength = 5)</v>
      </c>
    </row>
    <row r="13684" spans="2:3" customFormat="1" x14ac:dyDescent="0.15">
      <c r="B13684" s="15">
        <v>277</v>
      </c>
      <c r="C13684" s="18" t="str">
        <f>ABHgenotypeR_mem_60!D278</f>
        <v>SUErrCorr3_5 &lt;- imputeByFlanks(ErrCorr2)</v>
      </c>
    </row>
    <row r="13685" spans="2:3" customFormat="1" x14ac:dyDescent="0.15">
      <c r="B13685" s="15">
        <v>278</v>
      </c>
      <c r="C13685" s="18" t="str">
        <f>ABHgenotypeR_mem_60!D279</f>
        <v>writeABHgenotypes(SUErrCorr3_5, outfile = "C:/NGS/save/Genotype_csvs_ABHgenotypeR5SU_mem_60.csv")</v>
      </c>
    </row>
    <row r="13686" spans="2:3" customFormat="1" x14ac:dyDescent="0.15">
      <c r="B13686" s="15">
        <v>279</v>
      </c>
      <c r="C13686" s="18" t="str">
        <f>ABHgenotypeR_mem_60!D280</f>
        <v>ErrCorr1 &lt;- correctStretches(genotype, maxHapLength = 6)</v>
      </c>
    </row>
    <row r="13687" spans="2:3" customFormat="1" x14ac:dyDescent="0.15">
      <c r="B13687" s="15">
        <v>280</v>
      </c>
      <c r="C13687" s="18" t="str">
        <f>ABHgenotypeR_mem_60!D281</f>
        <v>ErrCorr2 &lt;- correctUndercalledHets(ErrCorr1, maxHapLength = 6)</v>
      </c>
    </row>
    <row r="13688" spans="2:3" customFormat="1" x14ac:dyDescent="0.15">
      <c r="B13688" s="15">
        <v>281</v>
      </c>
      <c r="C13688" s="18" t="str">
        <f>ABHgenotypeR_mem_60!D282</f>
        <v>SUErrCorr3_6 &lt;- imputeByFlanks(ErrCorr2)</v>
      </c>
    </row>
    <row r="13689" spans="2:3" customFormat="1" x14ac:dyDescent="0.15">
      <c r="B13689" s="15">
        <v>282</v>
      </c>
      <c r="C13689" s="18" t="str">
        <f>ABHgenotypeR_mem_60!D283</f>
        <v>writeABHgenotypes(SUErrCorr3_6, outfile = "C:/NGS/save/Genotype_csvs_ABHgenotypeR6SU_mem_60.csv")</v>
      </c>
    </row>
    <row r="13690" spans="2:3" customFormat="1" x14ac:dyDescent="0.15">
      <c r="B13690" s="15">
        <v>283</v>
      </c>
      <c r="C13690" s="18" t="str">
        <f>ABHgenotypeR_mem_60!D284</f>
        <v>ErrCorr1 &lt;- correctStretches(genotype, maxHapLength = 7)</v>
      </c>
    </row>
    <row r="13691" spans="2:3" customFormat="1" x14ac:dyDescent="0.15">
      <c r="B13691" s="15">
        <v>284</v>
      </c>
      <c r="C13691" s="18" t="str">
        <f>ABHgenotypeR_mem_60!D285</f>
        <v>ErrCorr2 &lt;- correctUndercalledHets(ErrCorr1, maxHapLength = 7)</v>
      </c>
    </row>
    <row r="13692" spans="2:3" customFormat="1" x14ac:dyDescent="0.15">
      <c r="B13692" s="15">
        <v>285</v>
      </c>
      <c r="C13692" s="18" t="str">
        <f>ABHgenotypeR_mem_60!D286</f>
        <v>SUErrCorr3_7 &lt;- imputeByFlanks(ErrCorr2)</v>
      </c>
    </row>
    <row r="13693" spans="2:3" customFormat="1" x14ac:dyDescent="0.15">
      <c r="B13693" s="15">
        <v>286</v>
      </c>
      <c r="C13693" s="18" t="str">
        <f>ABHgenotypeR_mem_60!D287</f>
        <v>writeABHgenotypes(SUErrCorr3_7, outfile = "C:/NGS/save/Genotype_csvs_ABHgenotypeR7SU_mem_60.csv")</v>
      </c>
    </row>
    <row r="13694" spans="2:3" customFormat="1" x14ac:dyDescent="0.15">
      <c r="B13694" s="15">
        <v>287</v>
      </c>
      <c r="C13694" s="18" t="str">
        <f>ABHgenotypeR_mem_60!D288</f>
        <v>ErrCorr1 &lt;- correctStretches(genotype, maxHapLength = 8)</v>
      </c>
    </row>
    <row r="13695" spans="2:3" customFormat="1" x14ac:dyDescent="0.15">
      <c r="B13695" s="15">
        <v>288</v>
      </c>
      <c r="C13695" s="18" t="str">
        <f>ABHgenotypeR_mem_60!D289</f>
        <v>ErrCorr2 &lt;- correctUndercalledHets(ErrCorr1, maxHapLength = 8)</v>
      </c>
    </row>
    <row r="13696" spans="2:3" customFormat="1" x14ac:dyDescent="0.15">
      <c r="B13696" s="15">
        <v>289</v>
      </c>
      <c r="C13696" s="18" t="str">
        <f>ABHgenotypeR_mem_60!D290</f>
        <v>SUErrCorr3_8 &lt;- imputeByFlanks(ErrCorr2)</v>
      </c>
    </row>
    <row r="13697" spans="2:3" customFormat="1" x14ac:dyDescent="0.15">
      <c r="B13697" s="15">
        <v>290</v>
      </c>
      <c r="C13697" s="18" t="str">
        <f>ABHgenotypeR_mem_60!D291</f>
        <v>writeABHgenotypes(SUErrCorr3_8, outfile = "C:/NGS/save/Genotype_csvs_ABHgenotypeR8SU_mem_60.csv")</v>
      </c>
    </row>
    <row r="13698" spans="2:3" customFormat="1" x14ac:dyDescent="0.15">
      <c r="B13698" s="15">
        <v>291</v>
      </c>
      <c r="C13698" s="18" t="str">
        <f>ABHgenotypeR_mem_60!D292</f>
        <v>ErrCorr1 &lt;- correctStretches(genotype, maxHapLength = 9)</v>
      </c>
    </row>
    <row r="13699" spans="2:3" customFormat="1" x14ac:dyDescent="0.15">
      <c r="B13699" s="15">
        <v>292</v>
      </c>
      <c r="C13699" s="18" t="str">
        <f>ABHgenotypeR_mem_60!D293</f>
        <v>ErrCorr2 &lt;- correctUndercalledHets(ErrCorr1, maxHapLength = 9)</v>
      </c>
    </row>
    <row r="13700" spans="2:3" customFormat="1" x14ac:dyDescent="0.15">
      <c r="B13700" s="15">
        <v>293</v>
      </c>
      <c r="C13700" s="18" t="str">
        <f>ABHgenotypeR_mem_60!D294</f>
        <v>SUErrCorr3_9 &lt;- imputeByFlanks(ErrCorr2)</v>
      </c>
    </row>
    <row r="13701" spans="2:3" customFormat="1" x14ac:dyDescent="0.15">
      <c r="B13701" s="15">
        <v>294</v>
      </c>
      <c r="C13701" s="18" t="str">
        <f>ABHgenotypeR_mem_60!D295</f>
        <v>writeABHgenotypes(SUErrCorr3_9, outfile = "C:/NGS/save/Genotype_csvs_ABHgenotypeR9SU_mem_60.csv")</v>
      </c>
    </row>
    <row r="13702" spans="2:3" customFormat="1" x14ac:dyDescent="0.15">
      <c r="B13702" s="15">
        <v>295</v>
      </c>
      <c r="C13702" s="18" t="str">
        <f>ABHgenotypeR_mem_60!D296</f>
        <v>ErrCorr1 &lt;- correctStretches(genotype, maxHapLength = 10)</v>
      </c>
    </row>
    <row r="13703" spans="2:3" customFormat="1" x14ac:dyDescent="0.15">
      <c r="B13703" s="15">
        <v>296</v>
      </c>
      <c r="C13703" s="18" t="str">
        <f>ABHgenotypeR_mem_60!D297</f>
        <v>ErrCorr2 &lt;- correctUndercalledHets(ErrCorr1, maxHapLength = 10)</v>
      </c>
    </row>
    <row r="13704" spans="2:3" customFormat="1" x14ac:dyDescent="0.15">
      <c r="B13704" s="15">
        <v>297</v>
      </c>
      <c r="C13704" s="18" t="str">
        <f>ABHgenotypeR_mem_60!D298</f>
        <v>SUErrCorr3_10 &lt;- imputeByFlanks(ErrCorr2)</v>
      </c>
    </row>
    <row r="13705" spans="2:3" customFormat="1" x14ac:dyDescent="0.15">
      <c r="B13705" s="15">
        <v>298</v>
      </c>
      <c r="C13705" s="18" t="str">
        <f>ABHgenotypeR_mem_60!D299</f>
        <v>writeABHgenotypes(SUErrCorr3_10, outfile = "C:/NGS/save/Genotype_csvs_ABHgenotypeR10SU_mem_60.csv")</v>
      </c>
    </row>
    <row r="13706" spans="2:3" customFormat="1" x14ac:dyDescent="0.15">
      <c r="B13706" s="15">
        <v>299</v>
      </c>
      <c r="C13706" s="18" t="str">
        <f>ABHgenotypeR_mem_60!D300</f>
        <v>ErrCorr1 &lt;- correctUndercalledHets(genotype, maxHapLength = 1)</v>
      </c>
    </row>
    <row r="13707" spans="2:3" customFormat="1" x14ac:dyDescent="0.15">
      <c r="B13707" s="15">
        <v>300</v>
      </c>
      <c r="C13707" s="18" t="str">
        <f>ABHgenotypeR_mem_60!D301</f>
        <v>ErrCorr2 &lt;- correctStretches(ErrCorr1, maxHapLength = 1)</v>
      </c>
    </row>
    <row r="13708" spans="2:3" customFormat="1" x14ac:dyDescent="0.15">
      <c r="B13708" s="15">
        <v>301</v>
      </c>
      <c r="C13708" s="18" t="str">
        <f>ABHgenotypeR_mem_60!D302</f>
        <v>USErrCorr3_1 &lt;- imputeByFlanks(ErrCorr2)</v>
      </c>
    </row>
    <row r="13709" spans="2:3" customFormat="1" x14ac:dyDescent="0.15">
      <c r="B13709" s="15">
        <v>302</v>
      </c>
      <c r="C13709" s="18" t="str">
        <f>ABHgenotypeR_mem_60!D303</f>
        <v>writeABHgenotypes(USErrCorr3_1, outfile = "C:/NGS/save/Genotype_csvs_ABHgenotypeR1US_mem_60.csv")</v>
      </c>
    </row>
    <row r="13710" spans="2:3" customFormat="1" x14ac:dyDescent="0.15">
      <c r="B13710" s="15">
        <v>303</v>
      </c>
      <c r="C13710" s="18" t="str">
        <f>ABHgenotypeR_mem_60!D304</f>
        <v>ErrCorr1 &lt;- correctUndercalledHets(genotype, maxHapLength = 2)</v>
      </c>
    </row>
    <row r="13711" spans="2:3" customFormat="1" x14ac:dyDescent="0.15">
      <c r="B13711" s="15">
        <v>304</v>
      </c>
      <c r="C13711" s="18" t="str">
        <f>ABHgenotypeR_mem_60!D305</f>
        <v>ErrCorr2 &lt;- correctStretches(ErrCorr1, maxHapLength = 2)</v>
      </c>
    </row>
    <row r="13712" spans="2:3" customFormat="1" x14ac:dyDescent="0.15">
      <c r="B13712" s="15">
        <v>305</v>
      </c>
      <c r="C13712" s="18" t="str">
        <f>ABHgenotypeR_mem_60!D306</f>
        <v>USErrCorr3_2 &lt;- imputeByFlanks(ErrCorr2)</v>
      </c>
    </row>
    <row r="13713" spans="2:3" customFormat="1" x14ac:dyDescent="0.15">
      <c r="B13713" s="15">
        <v>306</v>
      </c>
      <c r="C13713" s="18" t="str">
        <f>ABHgenotypeR_mem_60!D307</f>
        <v>writeABHgenotypes(USErrCorr3_2, outfile = "C:/NGS/save/Genotype_csvs_ABHgenotypeR2US_mem_60.csv")</v>
      </c>
    </row>
    <row r="13714" spans="2:3" customFormat="1" x14ac:dyDescent="0.15">
      <c r="B13714" s="15">
        <v>307</v>
      </c>
      <c r="C13714" s="18" t="str">
        <f>ABHgenotypeR_mem_60!D308</f>
        <v>ErrCorr1 &lt;- correctUndercalledHets(genotype, maxHapLength = 3)</v>
      </c>
    </row>
    <row r="13715" spans="2:3" customFormat="1" x14ac:dyDescent="0.15">
      <c r="B13715" s="15">
        <v>308</v>
      </c>
      <c r="C13715" s="18" t="str">
        <f>ABHgenotypeR_mem_60!D309</f>
        <v>ErrCorr2 &lt;- correctStretches(ErrCorr1, maxHapLength = 3)</v>
      </c>
    </row>
    <row r="13716" spans="2:3" customFormat="1" x14ac:dyDescent="0.15">
      <c r="B13716" s="15">
        <v>309</v>
      </c>
      <c r="C13716" s="18" t="str">
        <f>ABHgenotypeR_mem_60!D310</f>
        <v>USErrCorr3_3 &lt;- imputeByFlanks(ErrCorr2)</v>
      </c>
    </row>
    <row r="13717" spans="2:3" customFormat="1" x14ac:dyDescent="0.15">
      <c r="B13717" s="15">
        <v>310</v>
      </c>
      <c r="C13717" s="18" t="str">
        <f>ABHgenotypeR_mem_60!D311</f>
        <v>writeABHgenotypes(USErrCorr3_3, outfile = "C:/NGS/save/Genotype_csvs_ABHgenotypeR3US_mem_60.csv")</v>
      </c>
    </row>
    <row r="13718" spans="2:3" customFormat="1" x14ac:dyDescent="0.15">
      <c r="B13718" s="15">
        <v>311</v>
      </c>
      <c r="C13718" s="18" t="str">
        <f>ABHgenotypeR_mem_60!D312</f>
        <v>ErrCorr1 &lt;- correctUndercalledHets(genotype, maxHapLength = 4)</v>
      </c>
    </row>
    <row r="13719" spans="2:3" customFormat="1" x14ac:dyDescent="0.15">
      <c r="B13719" s="15">
        <v>312</v>
      </c>
      <c r="C13719" s="18" t="str">
        <f>ABHgenotypeR_mem_60!D313</f>
        <v>ErrCorr2 &lt;- correctStretches(ErrCorr1, maxHapLength = 4)</v>
      </c>
    </row>
    <row r="13720" spans="2:3" customFormat="1" x14ac:dyDescent="0.15">
      <c r="B13720" s="15">
        <v>313</v>
      </c>
      <c r="C13720" s="18" t="str">
        <f>ABHgenotypeR_mem_60!D314</f>
        <v>USErrCorr3_4 &lt;- imputeByFlanks(ErrCorr2)</v>
      </c>
    </row>
    <row r="13721" spans="2:3" customFormat="1" x14ac:dyDescent="0.15">
      <c r="B13721" s="15">
        <v>314</v>
      </c>
      <c r="C13721" s="18" t="str">
        <f>ABHgenotypeR_mem_60!D315</f>
        <v>writeABHgenotypes(USErrCorr3_4, outfile = "C:/NGS/save/Genotype_csvs_ABHgenotypeR4US_mem_60.csv")</v>
      </c>
    </row>
    <row r="13722" spans="2:3" customFormat="1" x14ac:dyDescent="0.15">
      <c r="B13722" s="15">
        <v>315</v>
      </c>
      <c r="C13722" s="18" t="str">
        <f>ABHgenotypeR_mem_60!D316</f>
        <v>ErrCorr1 &lt;- correctUndercalledHets(genotype, maxHapLength = 5)</v>
      </c>
    </row>
    <row r="13723" spans="2:3" customFormat="1" x14ac:dyDescent="0.15">
      <c r="B13723" s="15">
        <v>316</v>
      </c>
      <c r="C13723" s="18" t="str">
        <f>ABHgenotypeR_mem_60!D317</f>
        <v>ErrCorr2 &lt;- correctStretches(ErrCorr1, maxHapLength = 5)</v>
      </c>
    </row>
    <row r="13724" spans="2:3" customFormat="1" x14ac:dyDescent="0.15">
      <c r="B13724" s="15">
        <v>317</v>
      </c>
      <c r="C13724" s="18" t="str">
        <f>ABHgenotypeR_mem_60!D318</f>
        <v>USErrCorr3_5 &lt;- imputeByFlanks(ErrCorr2)</v>
      </c>
    </row>
    <row r="13725" spans="2:3" customFormat="1" x14ac:dyDescent="0.15">
      <c r="B13725" s="15">
        <v>318</v>
      </c>
      <c r="C13725" s="18" t="str">
        <f>ABHgenotypeR_mem_60!D319</f>
        <v>writeABHgenotypes(USErrCorr3_5, outfile = "C:/NGS/save/Genotype_csvs_ABHgenotypeR5US_mem_60.csv")</v>
      </c>
    </row>
    <row r="13726" spans="2:3" customFormat="1" x14ac:dyDescent="0.15">
      <c r="B13726" s="15">
        <v>319</v>
      </c>
      <c r="C13726" s="18" t="str">
        <f>ABHgenotypeR_mem_60!D320</f>
        <v>ErrCorr1 &lt;- correctUndercalledHets(genotype, maxHapLength = 6)</v>
      </c>
    </row>
    <row r="13727" spans="2:3" customFormat="1" x14ac:dyDescent="0.15">
      <c r="B13727" s="15">
        <v>320</v>
      </c>
      <c r="C13727" s="18" t="str">
        <f>ABHgenotypeR_mem_60!D321</f>
        <v>ErrCorr2 &lt;- correctStretches(ErrCorr1, maxHapLength = 6)</v>
      </c>
    </row>
    <row r="13728" spans="2:3" customFormat="1" x14ac:dyDescent="0.15">
      <c r="B13728" s="15">
        <v>321</v>
      </c>
      <c r="C13728" s="18" t="str">
        <f>ABHgenotypeR_mem_60!D322</f>
        <v>USErrCorr3_6 &lt;- imputeByFlanks(ErrCorr2)</v>
      </c>
    </row>
    <row r="13729" spans="2:3" customFormat="1" x14ac:dyDescent="0.15">
      <c r="B13729" s="15">
        <v>322</v>
      </c>
      <c r="C13729" s="18" t="str">
        <f>ABHgenotypeR_mem_60!D323</f>
        <v>writeABHgenotypes(USErrCorr3_6, outfile = "C:/NGS/save/Genotype_csvs_ABHgenotypeR6US_mem_60.csv")</v>
      </c>
    </row>
    <row r="13730" spans="2:3" customFormat="1" x14ac:dyDescent="0.15">
      <c r="B13730" s="15">
        <v>323</v>
      </c>
      <c r="C13730" s="18" t="str">
        <f>ABHgenotypeR_mem_60!D324</f>
        <v>ErrCorr1 &lt;- correctUndercalledHets(genotype, maxHapLength = 7)</v>
      </c>
    </row>
    <row r="13731" spans="2:3" customFormat="1" x14ac:dyDescent="0.15">
      <c r="B13731" s="15">
        <v>324</v>
      </c>
      <c r="C13731" s="18" t="str">
        <f>ABHgenotypeR_mem_60!D325</f>
        <v>ErrCorr2 &lt;- correctStretches(ErrCorr1, maxHapLength = 7)</v>
      </c>
    </row>
    <row r="13732" spans="2:3" customFormat="1" x14ac:dyDescent="0.15">
      <c r="B13732" s="15">
        <v>325</v>
      </c>
      <c r="C13732" s="18" t="str">
        <f>ABHgenotypeR_mem_60!D326</f>
        <v>USErrCorr3_7 &lt;- imputeByFlanks(ErrCorr2)</v>
      </c>
    </row>
    <row r="13733" spans="2:3" customFormat="1" x14ac:dyDescent="0.15">
      <c r="B13733" s="15">
        <v>326</v>
      </c>
      <c r="C13733" s="18" t="str">
        <f>ABHgenotypeR_mem_60!D327</f>
        <v>writeABHgenotypes(USErrCorr3_7, outfile = "C:/NGS/save/Genotype_csvs_ABHgenotypeR7US_mem_60.csv")</v>
      </c>
    </row>
    <row r="13734" spans="2:3" customFormat="1" x14ac:dyDescent="0.15">
      <c r="B13734" s="15">
        <v>327</v>
      </c>
      <c r="C13734" s="18" t="str">
        <f>ABHgenotypeR_mem_60!D328</f>
        <v>ErrCorr1 &lt;- correctUndercalledHets(genotype, maxHapLength = 8)</v>
      </c>
    </row>
    <row r="13735" spans="2:3" customFormat="1" x14ac:dyDescent="0.15">
      <c r="B13735" s="15">
        <v>328</v>
      </c>
      <c r="C13735" s="18" t="str">
        <f>ABHgenotypeR_mem_60!D329</f>
        <v>ErrCorr2 &lt;- correctStretches(ErrCorr1, maxHapLength = 8)</v>
      </c>
    </row>
    <row r="13736" spans="2:3" customFormat="1" x14ac:dyDescent="0.15">
      <c r="B13736" s="15">
        <v>329</v>
      </c>
      <c r="C13736" s="18" t="str">
        <f>ABHgenotypeR_mem_60!D330</f>
        <v>USErrCorr3_8 &lt;- imputeByFlanks(ErrCorr2)</v>
      </c>
    </row>
    <row r="13737" spans="2:3" customFormat="1" x14ac:dyDescent="0.15">
      <c r="B13737" s="15">
        <v>330</v>
      </c>
      <c r="C13737" s="18" t="str">
        <f>ABHgenotypeR_mem_60!D331</f>
        <v>writeABHgenotypes(USErrCorr3_8, outfile = "C:/NGS/save/Genotype_csvs_ABHgenotypeR8US_mem_60.csv")</v>
      </c>
    </row>
    <row r="13738" spans="2:3" customFormat="1" x14ac:dyDescent="0.15">
      <c r="B13738" s="15">
        <v>331</v>
      </c>
      <c r="C13738" s="18" t="str">
        <f>ABHgenotypeR_mem_60!D332</f>
        <v>ErrCorr1 &lt;- correctUndercalledHets(genotype, maxHapLength = 9)</v>
      </c>
    </row>
    <row r="13739" spans="2:3" customFormat="1" x14ac:dyDescent="0.15">
      <c r="B13739" s="15">
        <v>332</v>
      </c>
      <c r="C13739" s="18" t="str">
        <f>ABHgenotypeR_mem_60!D333</f>
        <v>ErrCorr2 &lt;- correctStretches(ErrCorr1, maxHapLength = 9)</v>
      </c>
    </row>
    <row r="13740" spans="2:3" customFormat="1" x14ac:dyDescent="0.15">
      <c r="B13740" s="15">
        <v>333</v>
      </c>
      <c r="C13740" s="18" t="str">
        <f>ABHgenotypeR_mem_60!D334</f>
        <v>USErrCorr3_9 &lt;- imputeByFlanks(ErrCorr2)</v>
      </c>
    </row>
    <row r="13741" spans="2:3" customFormat="1" x14ac:dyDescent="0.15">
      <c r="B13741" s="15">
        <v>334</v>
      </c>
      <c r="C13741" s="18" t="str">
        <f>ABHgenotypeR_mem_60!D335</f>
        <v>writeABHgenotypes(USErrCorr3_9, outfile = "C:/NGS/save/Genotype_csvs_ABHgenotypeR9US_mem_60.csv")</v>
      </c>
    </row>
    <row r="13742" spans="2:3" customFormat="1" x14ac:dyDescent="0.15">
      <c r="B13742" s="15">
        <v>335</v>
      </c>
      <c r="C13742" s="18" t="str">
        <f>ABHgenotypeR_mem_60!D336</f>
        <v>ErrCorr1 &lt;- correctUndercalledHets(genotype, maxHapLength = 10)</v>
      </c>
    </row>
    <row r="13743" spans="2:3" customFormat="1" x14ac:dyDescent="0.15">
      <c r="B13743" s="15">
        <v>336</v>
      </c>
      <c r="C13743" s="18" t="str">
        <f>ABHgenotypeR_mem_60!D337</f>
        <v>ErrCorr2 &lt;- correctStretches(ErrCorr1, maxHapLength = 10)</v>
      </c>
    </row>
    <row r="13744" spans="2:3" customFormat="1" x14ac:dyDescent="0.15">
      <c r="B13744" s="15">
        <v>337</v>
      </c>
      <c r="C13744" s="18" t="str">
        <f>ABHgenotypeR_mem_60!D338</f>
        <v>USErrCorr3_10 &lt;- imputeByFlanks(ErrCorr2)</v>
      </c>
    </row>
    <row r="13745" spans="1:7" x14ac:dyDescent="0.15">
      <c r="B13745" s="15">
        <v>338</v>
      </c>
      <c r="C13745" s="18" t="str">
        <f>ABHgenotypeR_mem_60!D339</f>
        <v>writeABHgenotypes(USErrCorr3_10, outfile = "C:/NGS/save/Genotype_csvs_ABHgenotypeR10US_mem_60.csv")</v>
      </c>
    </row>
    <row r="13746" spans="1:7" x14ac:dyDescent="0.15">
      <c r="B13746" s="15">
        <v>339</v>
      </c>
      <c r="C13746" s="18" t="str">
        <f>ABHgenotypeR_mem_60!D340</f>
        <v>pdf("C:/NGS/save/Genotype_imges_PDF_files/Genotype_csvs_ABHgenotypeR1-10SUUS_mem_60_0.50.50.40.50.50.4.pdf")</v>
      </c>
    </row>
    <row r="13747" spans="1:7" s="15" customFormat="1" x14ac:dyDescent="0.15">
      <c r="A13747" s="5"/>
      <c r="B13747" s="15">
        <v>340</v>
      </c>
      <c r="C13747" s="18" t="str">
        <f>ABHgenotypeR_mem_60!D341</f>
        <v>text &lt;- {plot(rep(1,22), 1:22, xlim=c(0,4), ylim=c(22,1), xlab="", ylab="", main=paste("Table of contents"), xaxt = "n", yaxt = "n")</v>
      </c>
      <c r="D13747" s="5"/>
      <c r="E13747" s="5"/>
      <c r="F13747" s="5"/>
      <c r="G13747" s="5"/>
    </row>
    <row r="13748" spans="1:7" s="15" customFormat="1" x14ac:dyDescent="0.15">
      <c r="A13748" s="5"/>
      <c r="B13748" s="15">
        <v>341</v>
      </c>
      <c r="C13748" s="18" t="str">
        <f>ABHgenotypeR_mem_60!D342</f>
        <v>text(1.8,1,expression(paste("1/22    This page")))</v>
      </c>
      <c r="D13748" s="5"/>
      <c r="E13748" s="5"/>
      <c r="F13748" s="5"/>
      <c r="G13748" s="5"/>
    </row>
    <row r="13749" spans="1:7" s="15" customFormat="1" x14ac:dyDescent="0.15">
      <c r="A13749" s="5"/>
      <c r="B13749" s="15">
        <v>342</v>
      </c>
      <c r="C13749" s="18" t="str">
        <f>ABHgenotypeR_mem_60!D343</f>
        <v>text(2.44,2,expression(paste("2/22    Genotype_csvs(before collection)")))</v>
      </c>
      <c r="D13749" s="5"/>
      <c r="E13749" s="5"/>
      <c r="F13749" s="5"/>
      <c r="G13749" s="5"/>
    </row>
    <row r="13750" spans="1:7" s="15" customFormat="1" x14ac:dyDescent="0.15">
      <c r="A13750" s="5"/>
      <c r="B13750" s="15">
        <v>343</v>
      </c>
      <c r="C13750" s="18" t="str">
        <f>ABHgenotypeR_mem_60!D344</f>
        <v>text(1.65,3,expression(paste("3/22    1SU")))</v>
      </c>
      <c r="D13750" s="5"/>
      <c r="E13750" s="5"/>
      <c r="F13750" s="5"/>
      <c r="G13750" s="5"/>
    </row>
    <row r="13751" spans="1:7" s="15" customFormat="1" x14ac:dyDescent="0.15">
      <c r="A13751" s="5"/>
      <c r="B13751" s="15">
        <v>344</v>
      </c>
      <c r="C13751" s="18" t="str">
        <f>ABHgenotypeR_mem_60!D345</f>
        <v>text(1.65,4,expression(paste("4/22    2SU")))</v>
      </c>
      <c r="D13751" s="5"/>
      <c r="E13751" s="5"/>
      <c r="F13751" s="5"/>
      <c r="G13751" s="5"/>
    </row>
    <row r="13752" spans="1:7" s="15" customFormat="1" x14ac:dyDescent="0.15">
      <c r="A13752" s="5"/>
      <c r="B13752" s="15">
        <v>345</v>
      </c>
      <c r="C13752" s="18" t="str">
        <f>ABHgenotypeR_mem_60!D346</f>
        <v>text(1.65,5,expression(paste("5/22    3SU")))</v>
      </c>
      <c r="D13752" s="5"/>
      <c r="E13752" s="5"/>
      <c r="F13752" s="5"/>
      <c r="G13752" s="5"/>
    </row>
    <row r="13753" spans="1:7" s="15" customFormat="1" x14ac:dyDescent="0.15">
      <c r="A13753" s="5"/>
      <c r="B13753" s="15">
        <v>346</v>
      </c>
      <c r="C13753" s="18" t="str">
        <f>ABHgenotypeR_mem_60!D347</f>
        <v>text(1.65,6,expression(paste("6/22    4SU")))</v>
      </c>
      <c r="D13753" s="5"/>
      <c r="E13753" s="5"/>
      <c r="F13753" s="5"/>
      <c r="G13753" s="5"/>
    </row>
    <row r="13754" spans="1:7" s="15" customFormat="1" x14ac:dyDescent="0.15">
      <c r="A13754" s="5"/>
      <c r="B13754" s="15">
        <v>347</v>
      </c>
      <c r="C13754" s="18" t="str">
        <f>ABHgenotypeR_mem_60!D348</f>
        <v>text(1.65,7,expression(paste("7/22    5SU")))</v>
      </c>
      <c r="D13754" s="5"/>
      <c r="E13754" s="5"/>
      <c r="F13754" s="5"/>
      <c r="G13754" s="5"/>
    </row>
    <row r="13755" spans="1:7" s="15" customFormat="1" x14ac:dyDescent="0.15">
      <c r="A13755" s="5"/>
      <c r="B13755" s="15">
        <v>348</v>
      </c>
      <c r="C13755" s="18" t="str">
        <f>ABHgenotypeR_mem_60!D349</f>
        <v>text(1.65,8,expression(paste("8/22    6SU")))</v>
      </c>
      <c r="D13755" s="5"/>
      <c r="E13755" s="5"/>
      <c r="F13755" s="5"/>
      <c r="G13755" s="5"/>
    </row>
    <row r="13756" spans="1:7" s="15" customFormat="1" x14ac:dyDescent="0.15">
      <c r="A13756" s="5"/>
      <c r="B13756" s="15">
        <v>349</v>
      </c>
      <c r="C13756" s="18" t="str">
        <f>ABHgenotypeR_mem_60!D350</f>
        <v>text(1.65,9,expression(paste("9/22    7SU")))</v>
      </c>
      <c r="D13756" s="5"/>
      <c r="E13756" s="5"/>
      <c r="F13756" s="5"/>
      <c r="G13756" s="5"/>
    </row>
    <row r="13757" spans="1:7" s="15" customFormat="1" x14ac:dyDescent="0.15">
      <c r="A13757" s="5"/>
      <c r="B13757" s="15">
        <v>350</v>
      </c>
      <c r="C13757" s="18" t="str">
        <f>ABHgenotypeR_mem_60!D351</f>
        <v>text(1.62,10,expression(paste("10/22    8SU")))</v>
      </c>
      <c r="D13757" s="5"/>
      <c r="E13757" s="5"/>
      <c r="F13757" s="5"/>
      <c r="G13757" s="5"/>
    </row>
    <row r="13758" spans="1:7" s="15" customFormat="1" x14ac:dyDescent="0.15">
      <c r="A13758" s="5"/>
      <c r="B13758" s="15">
        <v>351</v>
      </c>
      <c r="C13758" s="18" t="str">
        <f>ABHgenotypeR_mem_60!D352</f>
        <v>text(1.62,11,expression(paste("11/22    9SU")))</v>
      </c>
      <c r="D13758" s="5"/>
      <c r="E13758" s="5"/>
      <c r="F13758" s="5"/>
      <c r="G13758" s="5"/>
    </row>
    <row r="13759" spans="1:7" s="15" customFormat="1" x14ac:dyDescent="0.15">
      <c r="A13759" s="5"/>
      <c r="B13759" s="15">
        <v>352</v>
      </c>
      <c r="C13759" s="18" t="str">
        <f>ABHgenotypeR_mem_60!D353</f>
        <v>text(1.62,12,expression(paste("12/22   10SU")))</v>
      </c>
      <c r="D13759" s="5"/>
      <c r="E13759" s="5"/>
      <c r="F13759" s="5"/>
      <c r="G13759" s="5"/>
    </row>
    <row r="13760" spans="1:7" s="15" customFormat="1" x14ac:dyDescent="0.15">
      <c r="A13760" s="5"/>
      <c r="B13760" s="15">
        <v>353</v>
      </c>
      <c r="C13760" s="18" t="str">
        <f>ABHgenotypeR_mem_60!D354</f>
        <v>text(1.6,13,expression(paste("13/22    1US")))</v>
      </c>
      <c r="D13760" s="5"/>
      <c r="E13760" s="5"/>
      <c r="F13760" s="5"/>
      <c r="G13760" s="5"/>
    </row>
    <row r="13761" spans="1:7" s="15" customFormat="1" x14ac:dyDescent="0.15">
      <c r="A13761" s="5"/>
      <c r="B13761" s="15">
        <v>354</v>
      </c>
      <c r="C13761" s="18" t="str">
        <f>ABHgenotypeR_mem_60!D355</f>
        <v>text(1.6,14,expression(paste("14/22    2US")))</v>
      </c>
      <c r="D13761" s="5"/>
      <c r="E13761" s="5"/>
      <c r="F13761" s="5"/>
      <c r="G13761" s="5"/>
    </row>
    <row r="13762" spans="1:7" s="15" customFormat="1" x14ac:dyDescent="0.15">
      <c r="A13762" s="5"/>
      <c r="B13762" s="15">
        <v>355</v>
      </c>
      <c r="C13762" s="18" t="str">
        <f>ABHgenotypeR_mem_60!D356</f>
        <v>text(1.6,15,expression(paste("15/22    3US")))</v>
      </c>
      <c r="D13762" s="5"/>
      <c r="E13762" s="5"/>
      <c r="F13762" s="5"/>
      <c r="G13762" s="5"/>
    </row>
    <row r="13763" spans="1:7" s="15" customFormat="1" x14ac:dyDescent="0.15">
      <c r="A13763" s="5"/>
      <c r="B13763" s="15">
        <v>356</v>
      </c>
      <c r="C13763" s="18" t="str">
        <f>ABHgenotypeR_mem_60!D357</f>
        <v>text(1.6,16,expression(paste("16/22    4US")))</v>
      </c>
      <c r="D13763" s="5"/>
      <c r="E13763" s="5"/>
      <c r="F13763" s="5"/>
      <c r="G13763" s="5"/>
    </row>
    <row r="13764" spans="1:7" s="15" customFormat="1" x14ac:dyDescent="0.15">
      <c r="A13764" s="5"/>
      <c r="B13764" s="15">
        <v>357</v>
      </c>
      <c r="C13764" s="18" t="str">
        <f>ABHgenotypeR_mem_60!D358</f>
        <v>text(1.6,17,expression(paste("17/22    5US")))</v>
      </c>
      <c r="D13764" s="5"/>
      <c r="E13764" s="5"/>
      <c r="F13764" s="5"/>
      <c r="G13764" s="5"/>
    </row>
    <row r="13765" spans="1:7" s="15" customFormat="1" x14ac:dyDescent="0.15">
      <c r="A13765" s="5"/>
      <c r="B13765" s="15">
        <v>358</v>
      </c>
      <c r="C13765" s="18" t="str">
        <f>ABHgenotypeR_mem_60!D359</f>
        <v>text(1.6,18,expression(paste("18/22    6US")))</v>
      </c>
      <c r="D13765" s="5"/>
      <c r="E13765" s="5"/>
      <c r="F13765" s="5"/>
      <c r="G13765" s="5"/>
    </row>
    <row r="13766" spans="1:7" s="15" customFormat="1" x14ac:dyDescent="0.15">
      <c r="A13766" s="5"/>
      <c r="B13766" s="15">
        <v>359</v>
      </c>
      <c r="C13766" s="18" t="str">
        <f>ABHgenotypeR_mem_60!D360</f>
        <v>text(1.6,19,expression(paste("19/22    7US")))</v>
      </c>
      <c r="D13766" s="5"/>
      <c r="E13766" s="5"/>
      <c r="F13766" s="5"/>
      <c r="G13766" s="5"/>
    </row>
    <row r="13767" spans="1:7" s="15" customFormat="1" x14ac:dyDescent="0.15">
      <c r="A13767" s="5"/>
      <c r="B13767" s="15">
        <v>360</v>
      </c>
      <c r="C13767" s="18" t="str">
        <f>ABHgenotypeR_mem_60!D361</f>
        <v>text(1.6,20,expression(paste("20/22    8US")))</v>
      </c>
      <c r="D13767" s="5"/>
      <c r="E13767" s="5"/>
      <c r="F13767" s="5"/>
      <c r="G13767" s="5"/>
    </row>
    <row r="13768" spans="1:7" s="15" customFormat="1" x14ac:dyDescent="0.15">
      <c r="A13768" s="5"/>
      <c r="B13768" s="15">
        <v>361</v>
      </c>
      <c r="C13768" s="18" t="str">
        <f>ABHgenotypeR_mem_60!D362</f>
        <v>text(1.6,21,expression(paste("21/22    9US")))</v>
      </c>
      <c r="D13768" s="5"/>
      <c r="E13768" s="5"/>
      <c r="F13768" s="5"/>
      <c r="G13768" s="5"/>
    </row>
    <row r="13769" spans="1:7" s="15" customFormat="1" x14ac:dyDescent="0.15">
      <c r="A13769" s="5"/>
      <c r="B13769" s="15">
        <v>362</v>
      </c>
      <c r="C13769" s="18" t="str">
        <f>ABHgenotypeR_mem_60!D363</f>
        <v>text(1.62,22,expression(paste("22/22   10US")))}</v>
      </c>
      <c r="D13769" s="5"/>
      <c r="E13769" s="5"/>
      <c r="F13769" s="5"/>
      <c r="G13769" s="5"/>
    </row>
    <row r="13770" spans="1:7" x14ac:dyDescent="0.15">
      <c r="B13770" s="15">
        <v>363</v>
      </c>
      <c r="C13770" s="18" t="str">
        <f>ABHgenotypeR_mem_60!D364</f>
        <v>plotGenos(genotype)</v>
      </c>
    </row>
    <row r="13771" spans="1:7" x14ac:dyDescent="0.15">
      <c r="B13771" s="15">
        <v>364</v>
      </c>
      <c r="C13771" s="18" t="str">
        <f>ABHgenotypeR_mem_60!D365</f>
        <v>plotGenos(SUErrCorr3_1)</v>
      </c>
    </row>
    <row r="13772" spans="1:7" x14ac:dyDescent="0.15">
      <c r="B13772" s="15">
        <v>365</v>
      </c>
      <c r="C13772" s="18" t="str">
        <f>ABHgenotypeR_mem_60!D366</f>
        <v>plotGenos(SUErrCorr3_2)</v>
      </c>
    </row>
    <row r="13773" spans="1:7" x14ac:dyDescent="0.15">
      <c r="B13773" s="15">
        <v>366</v>
      </c>
      <c r="C13773" s="18" t="str">
        <f>ABHgenotypeR_mem_60!D367</f>
        <v>plotGenos(SUErrCorr3_3)</v>
      </c>
    </row>
    <row r="13774" spans="1:7" x14ac:dyDescent="0.15">
      <c r="B13774" s="15">
        <v>367</v>
      </c>
      <c r="C13774" s="18" t="str">
        <f>ABHgenotypeR_mem_60!D368</f>
        <v>plotGenos(SUErrCorr3_4)</v>
      </c>
    </row>
    <row r="13775" spans="1:7" x14ac:dyDescent="0.15">
      <c r="B13775" s="15">
        <v>368</v>
      </c>
      <c r="C13775" s="18" t="str">
        <f>ABHgenotypeR_mem_60!D369</f>
        <v>plotGenos(SUErrCorr3_5)</v>
      </c>
    </row>
    <row r="13776" spans="1:7" x14ac:dyDescent="0.15">
      <c r="B13776" s="15">
        <v>369</v>
      </c>
      <c r="C13776" s="18" t="str">
        <f>ABHgenotypeR_mem_60!D370</f>
        <v>plotGenos(SUErrCorr3_6)</v>
      </c>
    </row>
    <row r="13777" spans="2:3" customFormat="1" x14ac:dyDescent="0.15">
      <c r="B13777" s="15">
        <v>370</v>
      </c>
      <c r="C13777" s="18" t="str">
        <f>ABHgenotypeR_mem_60!D371</f>
        <v>plotGenos(SUErrCorr3_7)</v>
      </c>
    </row>
    <row r="13778" spans="2:3" customFormat="1" x14ac:dyDescent="0.15">
      <c r="B13778" s="15">
        <v>371</v>
      </c>
      <c r="C13778" s="18" t="str">
        <f>ABHgenotypeR_mem_60!D372</f>
        <v>plotGenos(SUErrCorr3_8)</v>
      </c>
    </row>
    <row r="13779" spans="2:3" customFormat="1" x14ac:dyDescent="0.15">
      <c r="B13779" s="15">
        <v>372</v>
      </c>
      <c r="C13779" s="18" t="str">
        <f>ABHgenotypeR_mem_60!D373</f>
        <v>plotGenos(SUErrCorr3_9)</v>
      </c>
    </row>
    <row r="13780" spans="2:3" customFormat="1" x14ac:dyDescent="0.15">
      <c r="B13780" s="15">
        <v>373</v>
      </c>
      <c r="C13780" s="18" t="str">
        <f>ABHgenotypeR_mem_60!D374</f>
        <v>plotGenos(SUErrCorr3_10)</v>
      </c>
    </row>
    <row r="13781" spans="2:3" customFormat="1" x14ac:dyDescent="0.15">
      <c r="B13781" s="15">
        <v>374</v>
      </c>
      <c r="C13781" s="18" t="str">
        <f>ABHgenotypeR_mem_60!D375</f>
        <v>plotGenos(USErrCorr3_1)</v>
      </c>
    </row>
    <row r="13782" spans="2:3" customFormat="1" x14ac:dyDescent="0.15">
      <c r="B13782" s="15">
        <v>375</v>
      </c>
      <c r="C13782" s="18" t="str">
        <f>ABHgenotypeR_mem_60!D376</f>
        <v>plotGenos(USErrCorr3_2)</v>
      </c>
    </row>
    <row r="13783" spans="2:3" customFormat="1" x14ac:dyDescent="0.15">
      <c r="B13783" s="15">
        <v>376</v>
      </c>
      <c r="C13783" s="18" t="str">
        <f>ABHgenotypeR_mem_60!D377</f>
        <v>plotGenos(USErrCorr3_3)</v>
      </c>
    </row>
    <row r="13784" spans="2:3" customFormat="1" x14ac:dyDescent="0.15">
      <c r="B13784" s="15">
        <v>377</v>
      </c>
      <c r="C13784" s="18" t="str">
        <f>ABHgenotypeR_mem_60!D378</f>
        <v>plotGenos(USErrCorr3_4)</v>
      </c>
    </row>
    <row r="13785" spans="2:3" customFormat="1" x14ac:dyDescent="0.15">
      <c r="B13785" s="15">
        <v>378</v>
      </c>
      <c r="C13785" s="18" t="str">
        <f>ABHgenotypeR_mem_60!D379</f>
        <v>plotGenos(USErrCorr3_5)</v>
      </c>
    </row>
    <row r="13786" spans="2:3" customFormat="1" x14ac:dyDescent="0.15">
      <c r="B13786" s="15">
        <v>379</v>
      </c>
      <c r="C13786" s="18" t="str">
        <f>ABHgenotypeR_mem_60!D380</f>
        <v>plotGenos(USErrCorr3_6)</v>
      </c>
    </row>
    <row r="13787" spans="2:3" customFormat="1" x14ac:dyDescent="0.15">
      <c r="B13787" s="15">
        <v>380</v>
      </c>
      <c r="C13787" s="18" t="str">
        <f>ABHgenotypeR_mem_60!D381</f>
        <v>plotGenos(USErrCorr3_7)</v>
      </c>
    </row>
    <row r="13788" spans="2:3" customFormat="1" x14ac:dyDescent="0.15">
      <c r="B13788" s="15">
        <v>381</v>
      </c>
      <c r="C13788" s="18" t="str">
        <f>ABHgenotypeR_mem_60!D382</f>
        <v>plotGenos(USErrCorr3_8)</v>
      </c>
    </row>
    <row r="13789" spans="2:3" customFormat="1" x14ac:dyDescent="0.15">
      <c r="B13789" s="15">
        <v>382</v>
      </c>
      <c r="C13789" s="18" t="str">
        <f>ABHgenotypeR_mem_60!D383</f>
        <v>plotGenos(USErrCorr3_9)</v>
      </c>
    </row>
    <row r="13790" spans="2:3" customFormat="1" x14ac:dyDescent="0.15">
      <c r="B13790" s="15">
        <v>383</v>
      </c>
      <c r="C13790" s="18" t="str">
        <f>ABHgenotypeR_mem_60!D384</f>
        <v>plotGenos(USErrCorr3_10)</v>
      </c>
    </row>
    <row r="13791" spans="2:3" customFormat="1" x14ac:dyDescent="0.15">
      <c r="B13791" s="15">
        <v>384</v>
      </c>
      <c r="C13791" s="18" t="str">
        <f>ABHgenotypeR_mem_60!D385</f>
        <v>dev.off()</v>
      </c>
    </row>
    <row r="13792" spans="2:3" customFormat="1" x14ac:dyDescent="0.15">
      <c r="B13792" s="15">
        <v>385</v>
      </c>
      <c r="C13792" s="18" t="str">
        <f>ABHgenotypeR_mem_60!D386</f>
        <v>cross &lt;- read.csv("C:/NGS/save/Genotype_select_ABHR3_csvs_mem_60.csv")</v>
      </c>
    </row>
    <row r="13793" spans="1:7" x14ac:dyDescent="0.15">
      <c r="A13793"/>
      <c r="B13793" s="15">
        <v>386</v>
      </c>
      <c r="C13793" s="18" t="str">
        <f>ABHgenotypeR_mem_60!D387</f>
        <v>fakephe &lt;- 1:(nrow(cross))-1</v>
      </c>
    </row>
    <row r="13794" spans="1:7" x14ac:dyDescent="0.15">
      <c r="A13794"/>
      <c r="B13794" s="15">
        <v>387</v>
      </c>
      <c r="C13794" s="18" t="str">
        <f>ABHgenotypeR_mem_60!D388</f>
        <v>fakecross &lt;- cbind(fakephe, cross)</v>
      </c>
    </row>
    <row r="13795" spans="1:7" x14ac:dyDescent="0.15">
      <c r="A13795"/>
      <c r="B13795" s="15">
        <v>388</v>
      </c>
      <c r="C13795" s="18" t="str">
        <f>ABHgenotypeR_mem_60!D389</f>
        <v>fphe &lt;- fakecross[,1:2]</v>
      </c>
    </row>
    <row r="13796" spans="1:7" x14ac:dyDescent="0.15">
      <c r="A13796"/>
      <c r="B13796" s="15">
        <v>389</v>
      </c>
      <c r="C13796" s="18" t="str">
        <f>ABHgenotypeR_mem_60!D390</f>
        <v>fphe &lt;- fphe[2:nrow(fphe),]</v>
      </c>
    </row>
    <row r="13797" spans="1:7" x14ac:dyDescent="0.15">
      <c r="A13797"/>
      <c r="B13797" s="15">
        <v>390</v>
      </c>
      <c r="C13797" s="18" t="str">
        <f>ABHgenotypeR_mem_60!D391</f>
        <v>write.csv(fphe, "C:/NGS/save/fphe.csv", row.names=F)</v>
      </c>
    </row>
    <row r="13798" spans="1:7" x14ac:dyDescent="0.15">
      <c r="A13798"/>
      <c r="B13798" s="15">
        <v>391</v>
      </c>
      <c r="C13798" s="18" t="str">
        <f>ABHgenotypeR_mem_60!D392</f>
        <v>fphe &lt;- read.csv("C:/NGS/save/fphe.csv")</v>
      </c>
    </row>
    <row r="13799" spans="1:7" x14ac:dyDescent="0.15">
      <c r="A13799"/>
      <c r="B13799" s="15">
        <v>392</v>
      </c>
      <c r="C13799" s="18" t="str">
        <f>ABHgenotypeR_mem_60!D393</f>
        <v>library(qtl)</v>
      </c>
    </row>
    <row r="13800" spans="1:7" x14ac:dyDescent="0.15">
      <c r="A13800"/>
      <c r="B13800" s="15">
        <v>393</v>
      </c>
      <c r="C13800" s="18" t="str">
        <f>ABHgenotypeR_mem_60!D394</f>
        <v>cross &lt;- read.cross(format="csvs", genfile="C:/NGS/save/Genotype_select_ABHR3_csvs_ABHgenotypeR1SU_mem.csv", phefile="C:/NGS/save/fphe.csv", na.strings=c("-","NA","N"), genotypes=c("A","H","B","D","C"), alleles=c("A","B"), estimate.map=F)</v>
      </c>
    </row>
    <row r="13801" spans="1:7" s="15" customFormat="1" x14ac:dyDescent="0.15">
      <c r="B13801" s="15">
        <v>394</v>
      </c>
      <c r="C13801" s="18" t="str">
        <f>ABHgenotypeR_mem_60!D395</f>
        <v>marker1 &lt;- totmar(cross)</v>
      </c>
      <c r="D13801" s="5"/>
      <c r="E13801" s="5"/>
      <c r="F13801" s="5"/>
      <c r="G13801" s="5"/>
    </row>
    <row r="13802" spans="1:7" x14ac:dyDescent="0.15">
      <c r="A13802"/>
      <c r="B13802" s="15">
        <v>395</v>
      </c>
      <c r="C13802" s="18" t="str">
        <f>ABHgenotypeR_mem_60!D396</f>
        <v>marker2 &lt;- totmar(drop.markers(cross, unlist(findDupMarkers(cross, exact.only = F, adjacent.only = T))))</v>
      </c>
    </row>
    <row r="13803" spans="1:7" x14ac:dyDescent="0.15">
      <c r="A13803"/>
      <c r="B13803" s="15">
        <v>396</v>
      </c>
      <c r="C13803" s="18" t="str">
        <f>ABHgenotypeR_mem_60!D397</f>
        <v>marker13 &lt;- cbind(marker1, marker2)</v>
      </c>
    </row>
    <row r="13804" spans="1:7" x14ac:dyDescent="0.15">
      <c r="A13804"/>
      <c r="B13804" s="15">
        <v>397</v>
      </c>
      <c r="C13804" s="18" t="str">
        <f>ABHgenotypeR_mem_60!D398</f>
        <v>cross &lt;- read.cross(format="csvs", genfile="C:/NGS/save/Genotype_select_ABHR3_csvs_ABHgenotypeR2SU_mem.csv", phefile="C:/NGS/save/fphe.csv", na.strings=c("-","NA","N"), genotypes=c("A","H","B","D","C"), alleles=c("A","B"), estimate.map=F)</v>
      </c>
    </row>
    <row r="13805" spans="1:7" x14ac:dyDescent="0.15">
      <c r="A13805"/>
      <c r="B13805" s="15">
        <v>398</v>
      </c>
      <c r="C13805" s="18" t="str">
        <f>ABHgenotypeR_mem_60!D399</f>
        <v>marker1 &lt;- totmar(cross)</v>
      </c>
    </row>
    <row r="13806" spans="1:7" x14ac:dyDescent="0.15">
      <c r="A13806"/>
      <c r="B13806" s="15">
        <v>399</v>
      </c>
      <c r="C13806" s="18" t="str">
        <f>ABHgenotypeR_mem_60!D400</f>
        <v>marker2 &lt;- totmar(drop.markers(cross, unlist(findDupMarkers(cross, exact.only = F, adjacent.only = T))))</v>
      </c>
    </row>
    <row r="13807" spans="1:7" x14ac:dyDescent="0.15">
      <c r="A13807"/>
      <c r="B13807" s="15">
        <v>400</v>
      </c>
      <c r="C13807" s="18" t="str">
        <f>ABHgenotypeR_mem_60!D401</f>
        <v>marker23 &lt;- cbind(marker1, marker2)</v>
      </c>
    </row>
    <row r="13808" spans="1:7" x14ac:dyDescent="0.15">
      <c r="A13808"/>
      <c r="B13808" s="15">
        <v>401</v>
      </c>
      <c r="C13808" s="18" t="str">
        <f>ABHgenotypeR_mem_60!D402</f>
        <v>markermem &lt;- rbind(marker13, marker23)</v>
      </c>
    </row>
    <row r="13809" spans="2:3" customFormat="1" x14ac:dyDescent="0.15">
      <c r="B13809" s="15">
        <v>402</v>
      </c>
      <c r="C13809" s="18" t="str">
        <f>ABHgenotypeR_mem_60!D403</f>
        <v>cross &lt;- read.cross(format="csvs", genfile="C:/NGS/save/Genotype_select_ABHR3_csvs_ABHgenotypeR3SU_mem.csv", phefile="C:/NGS/save/fphe.csv", na.strings=c("-","NA","N"), genotypes=c("A","H","B","D","C"), alleles=c("A","B"), estimate.map=F)</v>
      </c>
    </row>
    <row r="13810" spans="2:3" customFormat="1" x14ac:dyDescent="0.15">
      <c r="B13810" s="15">
        <v>403</v>
      </c>
      <c r="C13810" s="18" t="str">
        <f>ABHgenotypeR_mem_60!D404</f>
        <v>marker1 &lt;- totmar(cross)</v>
      </c>
    </row>
    <row r="13811" spans="2:3" customFormat="1" x14ac:dyDescent="0.15">
      <c r="B13811" s="15">
        <v>404</v>
      </c>
      <c r="C13811" s="18" t="str">
        <f>ABHgenotypeR_mem_60!D405</f>
        <v>marker2 &lt;- totmar(drop.markers(cross, unlist(findDupMarkers(cross, exact.only = F, adjacent.only = T))))</v>
      </c>
    </row>
    <row r="13812" spans="2:3" customFormat="1" x14ac:dyDescent="0.15">
      <c r="B13812" s="15">
        <v>405</v>
      </c>
      <c r="C13812" s="18" t="str">
        <f>ABHgenotypeR_mem_60!D406</f>
        <v>marker33 &lt;- cbind(marker1, marker2)</v>
      </c>
    </row>
    <row r="13813" spans="2:3" customFormat="1" x14ac:dyDescent="0.15">
      <c r="B13813" s="15">
        <v>406</v>
      </c>
      <c r="C13813" s="18" t="str">
        <f>ABHgenotypeR_mem_60!D407</f>
        <v>markermem &lt;- rbind(markermem, marker33)</v>
      </c>
    </row>
    <row r="13814" spans="2:3" customFormat="1" x14ac:dyDescent="0.15">
      <c r="B13814" s="15">
        <v>407</v>
      </c>
      <c r="C13814" s="18" t="str">
        <f>ABHgenotypeR_mem_60!D408</f>
        <v>cross &lt;- read.cross(format="csvs", genfile="C:/NGS/save/Genotype_select_ABHR3_csvs_ABHgenotypeR4SU_mem.csv", phefile="C:/NGS/save/fphe.csv", na.strings=c("-","NA","N"), genotypes=c("A","H","B","D","C"), alleles=c("A","B"), estimate.map=F)</v>
      </c>
    </row>
    <row r="13815" spans="2:3" customFormat="1" x14ac:dyDescent="0.15">
      <c r="B13815" s="15">
        <v>408</v>
      </c>
      <c r="C13815" s="18" t="str">
        <f>ABHgenotypeR_mem_60!D409</f>
        <v>marker1 &lt;- totmar(cross)</v>
      </c>
    </row>
    <row r="13816" spans="2:3" customFormat="1" x14ac:dyDescent="0.15">
      <c r="B13816" s="15">
        <v>409</v>
      </c>
      <c r="C13816" s="18" t="str">
        <f>ABHgenotypeR_mem_60!D410</f>
        <v>marker2 &lt;- totmar(drop.markers(cross, unlist(findDupMarkers(cross, exact.only = F, adjacent.only = T))))</v>
      </c>
    </row>
    <row r="13817" spans="2:3" customFormat="1" x14ac:dyDescent="0.15">
      <c r="B13817" s="15">
        <v>410</v>
      </c>
      <c r="C13817" s="18" t="str">
        <f>ABHgenotypeR_mem_60!D411</f>
        <v>marker43 &lt;- cbind(marker1, marker2)</v>
      </c>
    </row>
    <row r="13818" spans="2:3" customFormat="1" x14ac:dyDescent="0.15">
      <c r="B13818" s="15">
        <v>411</v>
      </c>
      <c r="C13818" s="18" t="str">
        <f>ABHgenotypeR_mem_60!D412</f>
        <v>markermem &lt;- rbind(markermem, marker43)</v>
      </c>
    </row>
    <row r="13819" spans="2:3" customFormat="1" x14ac:dyDescent="0.15">
      <c r="B13819" s="15">
        <v>412</v>
      </c>
      <c r="C13819" s="18" t="str">
        <f>ABHgenotypeR_mem_60!D413</f>
        <v>cross &lt;- read.cross(format="csvs", genfile="C:/NGS/save/Genotype_select_ABHR3_csvs_ABHgenotypeR5SU_mem.csv", phefile="C:/NGS/save/fphe.csv", na.strings=c("-","NA","N"), genotypes=c("A","H","B","D","C"), alleles=c("A","B"), estimate.map=F)</v>
      </c>
    </row>
    <row r="13820" spans="2:3" customFormat="1" x14ac:dyDescent="0.15">
      <c r="B13820" s="15">
        <v>413</v>
      </c>
      <c r="C13820" s="18" t="str">
        <f>ABHgenotypeR_mem_60!D414</f>
        <v>marker1 &lt;- totmar(cross)</v>
      </c>
    </row>
    <row r="13821" spans="2:3" customFormat="1" x14ac:dyDescent="0.15">
      <c r="B13821" s="15">
        <v>414</v>
      </c>
      <c r="C13821" s="18" t="str">
        <f>ABHgenotypeR_mem_60!D415</f>
        <v>marker2 &lt;- totmar(drop.markers(cross, unlist(findDupMarkers(cross, exact.only = F, adjacent.only = T))))</v>
      </c>
    </row>
    <row r="13822" spans="2:3" customFormat="1" x14ac:dyDescent="0.15">
      <c r="B13822" s="15">
        <v>415</v>
      </c>
      <c r="C13822" s="18" t="str">
        <f>ABHgenotypeR_mem_60!D416</f>
        <v>marker53 &lt;- cbind(marker1, marker2)</v>
      </c>
    </row>
    <row r="13823" spans="2:3" customFormat="1" x14ac:dyDescent="0.15">
      <c r="B13823" s="15">
        <v>416</v>
      </c>
      <c r="C13823" s="18" t="str">
        <f>ABHgenotypeR_mem_60!D417</f>
        <v>markermem &lt;- rbind(markermem, marker53)</v>
      </c>
    </row>
    <row r="13824" spans="2:3" customFormat="1" x14ac:dyDescent="0.15">
      <c r="B13824" s="15">
        <v>417</v>
      </c>
      <c r="C13824" s="18" t="str">
        <f>ABHgenotypeR_mem_60!D418</f>
        <v>cross &lt;- read.cross(format="csvs", genfile="C:/NGS/save/Genotype_select_ABHR3_csvs_ABHgenotypeR6SU_mem.csv", phefile="C:/NGS/save/fphe.csv", na.strings=c("-","NA","N"), genotypes=c("A","H","B","D","C"), alleles=c("A","B"), estimate.map=F)</v>
      </c>
    </row>
    <row r="13825" spans="2:3" customFormat="1" x14ac:dyDescent="0.15">
      <c r="B13825" s="15">
        <v>418</v>
      </c>
      <c r="C13825" s="18" t="str">
        <f>ABHgenotypeR_mem_60!D419</f>
        <v>marker1 &lt;- totmar(cross)</v>
      </c>
    </row>
    <row r="13826" spans="2:3" customFormat="1" x14ac:dyDescent="0.15">
      <c r="B13826" s="15">
        <v>419</v>
      </c>
      <c r="C13826" s="18" t="str">
        <f>ABHgenotypeR_mem_60!D420</f>
        <v>marker2 &lt;- totmar(drop.markers(cross, unlist(findDupMarkers(cross, exact.only = F, adjacent.only = T))))</v>
      </c>
    </row>
    <row r="13827" spans="2:3" customFormat="1" x14ac:dyDescent="0.15">
      <c r="B13827" s="15">
        <v>420</v>
      </c>
      <c r="C13827" s="18" t="str">
        <f>ABHgenotypeR_mem_60!D421</f>
        <v>marker63 &lt;- cbind(marker1, marker2)</v>
      </c>
    </row>
    <row r="13828" spans="2:3" customFormat="1" x14ac:dyDescent="0.15">
      <c r="B13828" s="15">
        <v>421</v>
      </c>
      <c r="C13828" s="18" t="str">
        <f>ABHgenotypeR_mem_60!D422</f>
        <v>markermem &lt;- rbind(markermem, marker63)</v>
      </c>
    </row>
    <row r="13829" spans="2:3" customFormat="1" x14ac:dyDescent="0.15">
      <c r="B13829" s="15">
        <v>422</v>
      </c>
      <c r="C13829" s="18" t="str">
        <f>ABHgenotypeR_mem_60!D423</f>
        <v>cross &lt;- read.cross(format="csvs", genfile="C:/NGS/save/Genotype_select_ABHR3_csvs_ABHgenotypeR7SU_mem.csv", phefile="C:/NGS/save/fphe.csv", na.strings=c("-","NA","N"), genotypes=c("A","H","B","D","C"), alleles=c("A","B"), estimate.map=F)</v>
      </c>
    </row>
    <row r="13830" spans="2:3" customFormat="1" x14ac:dyDescent="0.15">
      <c r="B13830" s="15">
        <v>423</v>
      </c>
      <c r="C13830" s="18" t="str">
        <f>ABHgenotypeR_mem_60!D424</f>
        <v>marker1 &lt;- totmar(cross)</v>
      </c>
    </row>
    <row r="13831" spans="2:3" customFormat="1" x14ac:dyDescent="0.15">
      <c r="B13831" s="15">
        <v>424</v>
      </c>
      <c r="C13831" s="18" t="str">
        <f>ABHgenotypeR_mem_60!D425</f>
        <v>marker2 &lt;- totmar(drop.markers(cross, unlist(findDupMarkers(cross, exact.only = F, adjacent.only = T))))</v>
      </c>
    </row>
    <row r="13832" spans="2:3" customFormat="1" x14ac:dyDescent="0.15">
      <c r="B13832" s="15">
        <v>425</v>
      </c>
      <c r="C13832" s="18" t="str">
        <f>ABHgenotypeR_mem_60!D426</f>
        <v>marker73 &lt;- cbind(marker1, marker2)</v>
      </c>
    </row>
    <row r="13833" spans="2:3" customFormat="1" x14ac:dyDescent="0.15">
      <c r="B13833" s="15">
        <v>426</v>
      </c>
      <c r="C13833" s="18" t="str">
        <f>ABHgenotypeR_mem_60!D427</f>
        <v>markermem &lt;- rbind(markermem, marker73)</v>
      </c>
    </row>
    <row r="13834" spans="2:3" customFormat="1" x14ac:dyDescent="0.15">
      <c r="B13834" s="15">
        <v>427</v>
      </c>
      <c r="C13834" s="18" t="str">
        <f>ABHgenotypeR_mem_60!D428</f>
        <v>cross &lt;- read.cross(format="csvs", genfile="C:/NGS/save/Genotype_select_ABHR3_csvs_ABHgenotypeR8SU_mem.csv", phefile="C:/NGS/save/fphe.csv", na.strings=c("-","NA","N"), genotypes=c("A","H","B","D","C"), alleles=c("A","B"), estimate.map=F)</v>
      </c>
    </row>
    <row r="13835" spans="2:3" customFormat="1" x14ac:dyDescent="0.15">
      <c r="B13835" s="15">
        <v>428</v>
      </c>
      <c r="C13835" s="18" t="str">
        <f>ABHgenotypeR_mem_60!D429</f>
        <v>marker1 &lt;- totmar(cross)</v>
      </c>
    </row>
    <row r="13836" spans="2:3" customFormat="1" x14ac:dyDescent="0.15">
      <c r="B13836" s="15">
        <v>429</v>
      </c>
      <c r="C13836" s="18" t="str">
        <f>ABHgenotypeR_mem_60!D430</f>
        <v>marker2 &lt;- totmar(drop.markers(cross, unlist(findDupMarkers(cross, exact.only = F, adjacent.only = T))))</v>
      </c>
    </row>
    <row r="13837" spans="2:3" customFormat="1" x14ac:dyDescent="0.15">
      <c r="B13837" s="15">
        <v>430</v>
      </c>
      <c r="C13837" s="18" t="str">
        <f>ABHgenotypeR_mem_60!D431</f>
        <v>marker83 &lt;- cbind(marker1, marker2)</v>
      </c>
    </row>
    <row r="13838" spans="2:3" customFormat="1" x14ac:dyDescent="0.15">
      <c r="B13838" s="15">
        <v>431</v>
      </c>
      <c r="C13838" s="18" t="str">
        <f>ABHgenotypeR_mem_60!D432</f>
        <v>markermem &lt;- rbind(markermem, marker83)</v>
      </c>
    </row>
    <row r="13839" spans="2:3" customFormat="1" x14ac:dyDescent="0.15">
      <c r="B13839" s="15">
        <v>432</v>
      </c>
      <c r="C13839" s="18" t="str">
        <f>ABHgenotypeR_mem_60!D433</f>
        <v>cross &lt;- read.cross(format="csvs", genfile="C:/NGS/save/Genotype_select_ABHR3_csvs_ABHgenotypeR9SU_mem.csv", phefile="C:/NGS/save/fphe.csv", na.strings=c("-","NA","N"), genotypes=c("A","H","B","D","C"), alleles=c("A","B"), estimate.map=F)</v>
      </c>
    </row>
    <row r="13840" spans="2:3" customFormat="1" x14ac:dyDescent="0.15">
      <c r="B13840" s="15">
        <v>433</v>
      </c>
      <c r="C13840" s="18" t="str">
        <f>ABHgenotypeR_mem_60!D434</f>
        <v>marker1 &lt;- totmar(cross)</v>
      </c>
    </row>
    <row r="13841" spans="2:3" customFormat="1" x14ac:dyDescent="0.15">
      <c r="B13841" s="15">
        <v>434</v>
      </c>
      <c r="C13841" s="18" t="str">
        <f>ABHgenotypeR_mem_60!D435</f>
        <v>marker2 &lt;- totmar(drop.markers(cross, unlist(findDupMarkers(cross, exact.only = F, adjacent.only = T))))</v>
      </c>
    </row>
    <row r="13842" spans="2:3" customFormat="1" x14ac:dyDescent="0.15">
      <c r="B13842" s="15">
        <v>435</v>
      </c>
      <c r="C13842" s="18" t="str">
        <f>ABHgenotypeR_mem_60!D436</f>
        <v>marker93 &lt;- cbind(marker1, marker2)</v>
      </c>
    </row>
    <row r="13843" spans="2:3" customFormat="1" x14ac:dyDescent="0.15">
      <c r="B13843" s="15">
        <v>436</v>
      </c>
      <c r="C13843" s="18" t="str">
        <f>ABHgenotypeR_mem_60!D437</f>
        <v>markermem &lt;- rbind(markermem, marker93)</v>
      </c>
    </row>
    <row r="13844" spans="2:3" customFormat="1" x14ac:dyDescent="0.15">
      <c r="B13844" s="15">
        <v>437</v>
      </c>
      <c r="C13844" s="18" t="str">
        <f>ABHgenotypeR_mem_60!D438</f>
        <v>cross &lt;- read.cross(format="csvs", genfile="C:/NGS/save/Genotype_select_ABHR3_csvs_ABHgenotypeR10SU_mem.csv", phefile="C:/NGS/save/fphe.csv", na.strings=c("-","NA","N"), genotypes=c("A","H","B","D","C"), alleles=c("A","B"), estimate.map=F)</v>
      </c>
    </row>
    <row r="13845" spans="2:3" customFormat="1" x14ac:dyDescent="0.15">
      <c r="B13845" s="15">
        <v>438</v>
      </c>
      <c r="C13845" s="18" t="str">
        <f>ABHgenotypeR_mem_60!D439</f>
        <v>marker1 &lt;- totmar(cross)</v>
      </c>
    </row>
    <row r="13846" spans="2:3" customFormat="1" x14ac:dyDescent="0.15">
      <c r="B13846" s="15">
        <v>439</v>
      </c>
      <c r="C13846" s="18" t="str">
        <f>ABHgenotypeR_mem_60!D440</f>
        <v>marker2 &lt;- totmar(drop.markers(cross, unlist(findDupMarkers(cross, exact.only = F, adjacent.only = T))))</v>
      </c>
    </row>
    <row r="13847" spans="2:3" customFormat="1" x14ac:dyDescent="0.15">
      <c r="B13847" s="15">
        <v>440</v>
      </c>
      <c r="C13847" s="18" t="str">
        <f>ABHgenotypeR_mem_60!D441</f>
        <v>marker103 &lt;- cbind(marker1, marker2)</v>
      </c>
    </row>
    <row r="13848" spans="2:3" customFormat="1" x14ac:dyDescent="0.15">
      <c r="B13848" s="15">
        <v>441</v>
      </c>
      <c r="C13848" s="18" t="str">
        <f>ABHgenotypeR_mem_60!D442</f>
        <v>markermem &lt;- rbind(markermem, marker103)</v>
      </c>
    </row>
    <row r="13849" spans="2:3" customFormat="1" x14ac:dyDescent="0.15">
      <c r="B13849" s="15">
        <v>442</v>
      </c>
      <c r="C13849" s="18" t="str">
        <f>ABHgenotypeR_mem_60!D443</f>
        <v>cross &lt;- read.cross(format="csvs", genfile="C:/NGS/save/Genotype_select_ABHR3_csvs_ABHgenotypeR1US_mem.csv", phefile="C:/NGS/save/fphe.csv", na.strings=c("-","NA","N"), genotypes=c("A","H","B","D","C"), alleles=c("A","B"), estimate.map=F)</v>
      </c>
    </row>
    <row r="13850" spans="2:3" customFormat="1" x14ac:dyDescent="0.15">
      <c r="B13850" s="15">
        <v>443</v>
      </c>
      <c r="C13850" s="18" t="str">
        <f>ABHgenotypeR_mem_60!D444</f>
        <v>marker1 &lt;- totmar(cross)</v>
      </c>
    </row>
    <row r="13851" spans="2:3" customFormat="1" x14ac:dyDescent="0.15">
      <c r="B13851" s="15">
        <v>444</v>
      </c>
      <c r="C13851" s="18" t="str">
        <f>ABHgenotypeR_mem_60!D445</f>
        <v>marker2 &lt;- totmar(drop.markers(cross, unlist(findDupMarkers(cross, exact.only = F, adjacent.only = T))))</v>
      </c>
    </row>
    <row r="13852" spans="2:3" customFormat="1" x14ac:dyDescent="0.15">
      <c r="B13852" s="15">
        <v>445</v>
      </c>
      <c r="C13852" s="18" t="str">
        <f>ABHgenotypeR_mem_60!D446</f>
        <v>marker113 &lt;- cbind(marker1, marker2)</v>
      </c>
    </row>
    <row r="13853" spans="2:3" customFormat="1" x14ac:dyDescent="0.15">
      <c r="B13853" s="15">
        <v>446</v>
      </c>
      <c r="C13853" s="18" t="str">
        <f>ABHgenotypeR_mem_60!D447</f>
        <v>markermem &lt;- rbind(markermem, marker113)</v>
      </c>
    </row>
    <row r="13854" spans="2:3" customFormat="1" x14ac:dyDescent="0.15">
      <c r="B13854" s="15">
        <v>447</v>
      </c>
      <c r="C13854" s="18" t="str">
        <f>ABHgenotypeR_mem_60!D448</f>
        <v>cross &lt;- read.cross(format="csvs", genfile="C:/NGS/save/Genotype_select_ABHR3_csvs_ABHgenotypeR2US_mem.csv", phefile="C:/NGS/save/fphe.csv", na.strings=c("-","NA","N"), genotypes=c("A","H","B","D","C"), alleles=c("A","B"), estimate.map=F)</v>
      </c>
    </row>
    <row r="13855" spans="2:3" customFormat="1" x14ac:dyDescent="0.15">
      <c r="B13855" s="15">
        <v>448</v>
      </c>
      <c r="C13855" s="18" t="str">
        <f>ABHgenotypeR_mem_60!D449</f>
        <v>marker1 &lt;- totmar(cross)</v>
      </c>
    </row>
    <row r="13856" spans="2:3" customFormat="1" x14ac:dyDescent="0.15">
      <c r="B13856" s="15">
        <v>449</v>
      </c>
      <c r="C13856" s="18" t="str">
        <f>ABHgenotypeR_mem_60!D450</f>
        <v>marker2 &lt;- totmar(drop.markers(cross, unlist(findDupMarkers(cross, exact.only = F, adjacent.only = T))))</v>
      </c>
    </row>
    <row r="13857" spans="2:3" customFormat="1" x14ac:dyDescent="0.15">
      <c r="B13857" s="15">
        <v>450</v>
      </c>
      <c r="C13857" s="18" t="str">
        <f>ABHgenotypeR_mem_60!D451</f>
        <v>marker123 &lt;- cbind(marker1, marker2)</v>
      </c>
    </row>
    <row r="13858" spans="2:3" customFormat="1" x14ac:dyDescent="0.15">
      <c r="B13858" s="15">
        <v>451</v>
      </c>
      <c r="C13858" s="18" t="str">
        <f>ABHgenotypeR_mem_60!D452</f>
        <v>markermem &lt;- rbind(markermem, marker123)</v>
      </c>
    </row>
    <row r="13859" spans="2:3" customFormat="1" x14ac:dyDescent="0.15">
      <c r="B13859" s="15">
        <v>452</v>
      </c>
      <c r="C13859" s="18" t="str">
        <f>ABHgenotypeR_mem_60!D453</f>
        <v>cross &lt;- read.cross(format="csvs", genfile="C:/NGS/save/Genotype_select_ABHR3_csvs_ABHgenotypeR3US_mem.csv", phefile="C:/NGS/save/fphe.csv", na.strings=c("-","NA","N"), genotypes=c("A","H","B","D","C"), alleles=c("A","B"), estimate.map=F)</v>
      </c>
    </row>
    <row r="13860" spans="2:3" customFormat="1" x14ac:dyDescent="0.15">
      <c r="B13860" s="15">
        <v>453</v>
      </c>
      <c r="C13860" s="18" t="str">
        <f>ABHgenotypeR_mem_60!D454</f>
        <v>marker1 &lt;- totmar(cross)</v>
      </c>
    </row>
    <row r="13861" spans="2:3" customFormat="1" x14ac:dyDescent="0.15">
      <c r="B13861" s="15">
        <v>454</v>
      </c>
      <c r="C13861" s="18" t="str">
        <f>ABHgenotypeR_mem_60!D455</f>
        <v>marker2 &lt;- totmar(drop.markers(cross, unlist(findDupMarkers(cross, exact.only = F, adjacent.only = T))))</v>
      </c>
    </row>
    <row r="13862" spans="2:3" customFormat="1" x14ac:dyDescent="0.15">
      <c r="B13862" s="15">
        <v>455</v>
      </c>
      <c r="C13862" s="18" t="str">
        <f>ABHgenotypeR_mem_60!D456</f>
        <v>marker133 &lt;- cbind(marker1, marker2)</v>
      </c>
    </row>
    <row r="13863" spans="2:3" customFormat="1" x14ac:dyDescent="0.15">
      <c r="B13863" s="15">
        <v>456</v>
      </c>
      <c r="C13863" s="18" t="str">
        <f>ABHgenotypeR_mem_60!D457</f>
        <v>markermem &lt;- rbind(markermem, marker133)</v>
      </c>
    </row>
    <row r="13864" spans="2:3" customFormat="1" x14ac:dyDescent="0.15">
      <c r="B13864" s="15">
        <v>457</v>
      </c>
      <c r="C13864" s="18" t="str">
        <f>ABHgenotypeR_mem_60!D458</f>
        <v>cross &lt;- read.cross(format="csvs", genfile="C:/NGS/save/Genotype_select_ABHR3_csvs_ABHgenotypeR4US_mem.csv", phefile="C:/NGS/save/fphe.csv", na.strings=c("-","NA","N"), genotypes=c("A","H","B","D","C"), alleles=c("A","B"), estimate.map=F)</v>
      </c>
    </row>
    <row r="13865" spans="2:3" customFormat="1" x14ac:dyDescent="0.15">
      <c r="B13865" s="15">
        <v>458</v>
      </c>
      <c r="C13865" s="18" t="str">
        <f>ABHgenotypeR_mem_60!D459</f>
        <v>marker1 &lt;- totmar(cross)</v>
      </c>
    </row>
    <row r="13866" spans="2:3" customFormat="1" x14ac:dyDescent="0.15">
      <c r="B13866" s="15">
        <v>459</v>
      </c>
      <c r="C13866" s="18" t="str">
        <f>ABHgenotypeR_mem_60!D460</f>
        <v>marker2 &lt;- totmar(drop.markers(cross, unlist(findDupMarkers(cross, exact.only = F, adjacent.only = T))))</v>
      </c>
    </row>
    <row r="13867" spans="2:3" customFormat="1" x14ac:dyDescent="0.15">
      <c r="B13867" s="15">
        <v>460</v>
      </c>
      <c r="C13867" s="18" t="str">
        <f>ABHgenotypeR_mem_60!D461</f>
        <v>marker143 &lt;- cbind(marker1, marker2)</v>
      </c>
    </row>
    <row r="13868" spans="2:3" customFormat="1" x14ac:dyDescent="0.15">
      <c r="B13868" s="15">
        <v>461</v>
      </c>
      <c r="C13868" s="18" t="str">
        <f>ABHgenotypeR_mem_60!D462</f>
        <v>markermem &lt;- rbind(markermem, marker143)</v>
      </c>
    </row>
    <row r="13869" spans="2:3" customFormat="1" x14ac:dyDescent="0.15">
      <c r="B13869" s="15">
        <v>462</v>
      </c>
      <c r="C13869" s="18" t="str">
        <f>ABHgenotypeR_mem_60!D463</f>
        <v>cross &lt;- read.cross(format="csvs", genfile="C:/NGS/save/Genotype_select_ABHR3_csvs_ABHgenotypeR5US_mem.csv", phefile="C:/NGS/save/fphe.csv", na.strings=c("-","NA","N"), genotypes=c("A","H","B","D","C"), alleles=c("A","B"), estimate.map=F)</v>
      </c>
    </row>
    <row r="13870" spans="2:3" customFormat="1" x14ac:dyDescent="0.15">
      <c r="B13870" s="15">
        <v>463</v>
      </c>
      <c r="C13870" s="18" t="str">
        <f>ABHgenotypeR_mem_60!D464</f>
        <v>marker1 &lt;- totmar(cross)</v>
      </c>
    </row>
    <row r="13871" spans="2:3" customFormat="1" x14ac:dyDescent="0.15">
      <c r="B13871" s="15">
        <v>464</v>
      </c>
      <c r="C13871" s="18" t="str">
        <f>ABHgenotypeR_mem_60!D465</f>
        <v>marker2 &lt;- totmar(drop.markers(cross, unlist(findDupMarkers(cross, exact.only = F, adjacent.only = T))))</v>
      </c>
    </row>
    <row r="13872" spans="2:3" customFormat="1" x14ac:dyDescent="0.15">
      <c r="B13872" s="15">
        <v>465</v>
      </c>
      <c r="C13872" s="18" t="str">
        <f>ABHgenotypeR_mem_60!D466</f>
        <v>marker153 &lt;- cbind(marker1, marker2)</v>
      </c>
    </row>
    <row r="13873" spans="2:3" customFormat="1" x14ac:dyDescent="0.15">
      <c r="B13873" s="15">
        <v>466</v>
      </c>
      <c r="C13873" s="18" t="str">
        <f>ABHgenotypeR_mem_60!D467</f>
        <v>markermem &lt;- rbind(markermem, marker153)</v>
      </c>
    </row>
    <row r="13874" spans="2:3" customFormat="1" x14ac:dyDescent="0.15">
      <c r="B13874" s="15">
        <v>467</v>
      </c>
      <c r="C13874" s="18" t="str">
        <f>ABHgenotypeR_mem_60!D468</f>
        <v>cross &lt;- read.cross(format="csvs", genfile="C:/NGS/save/Genotype_select_ABHR3_csvs_ABHgenotypeR6US_mem.csv", phefile="C:/NGS/save/fphe.csv", na.strings=c("-","NA","N"), genotypes=c("A","H","B","D","C"), alleles=c("A","B"), estimate.map=F)</v>
      </c>
    </row>
    <row r="13875" spans="2:3" customFormat="1" x14ac:dyDescent="0.15">
      <c r="B13875" s="15">
        <v>468</v>
      </c>
      <c r="C13875" s="18" t="str">
        <f>ABHgenotypeR_mem_60!D469</f>
        <v>marker1 &lt;- totmar(cross)</v>
      </c>
    </row>
    <row r="13876" spans="2:3" customFormat="1" x14ac:dyDescent="0.15">
      <c r="B13876" s="15">
        <v>469</v>
      </c>
      <c r="C13876" s="18" t="str">
        <f>ABHgenotypeR_mem_60!D470</f>
        <v>marker2 &lt;- totmar(drop.markers(cross, unlist(findDupMarkers(cross, exact.only = F, adjacent.only = T))))</v>
      </c>
    </row>
    <row r="13877" spans="2:3" customFormat="1" x14ac:dyDescent="0.15">
      <c r="B13877" s="15">
        <v>470</v>
      </c>
      <c r="C13877" s="18" t="str">
        <f>ABHgenotypeR_mem_60!D471</f>
        <v>marker163 &lt;- cbind(marker1, marker2)</v>
      </c>
    </row>
    <row r="13878" spans="2:3" customFormat="1" x14ac:dyDescent="0.15">
      <c r="B13878" s="15">
        <v>471</v>
      </c>
      <c r="C13878" s="18" t="str">
        <f>ABHgenotypeR_mem_60!D472</f>
        <v>markermem &lt;- rbind(markermem, marker163)</v>
      </c>
    </row>
    <row r="13879" spans="2:3" customFormat="1" x14ac:dyDescent="0.15">
      <c r="B13879" s="15">
        <v>472</v>
      </c>
      <c r="C13879" s="18" t="str">
        <f>ABHgenotypeR_mem_60!D473</f>
        <v>cross &lt;- read.cross(format="csvs", genfile="C:/NGS/save/Genotype_select_ABHR3_csvs_ABHgenotypeR7US_mem.csv", phefile="C:/NGS/save/fphe.csv", na.strings=c("-","NA","N"), genotypes=c("A","H","B","D","C"), alleles=c("A","B"), estimate.map=F)</v>
      </c>
    </row>
    <row r="13880" spans="2:3" customFormat="1" x14ac:dyDescent="0.15">
      <c r="B13880" s="15">
        <v>473</v>
      </c>
      <c r="C13880" s="18" t="str">
        <f>ABHgenotypeR_mem_60!D474</f>
        <v>marker1 &lt;- totmar(cross)</v>
      </c>
    </row>
    <row r="13881" spans="2:3" customFormat="1" x14ac:dyDescent="0.15">
      <c r="B13881" s="15">
        <v>474</v>
      </c>
      <c r="C13881" s="18" t="str">
        <f>ABHgenotypeR_mem_60!D475</f>
        <v>marker2 &lt;- totmar(drop.markers(cross, unlist(findDupMarkers(cross, exact.only = F, adjacent.only = T))))</v>
      </c>
    </row>
    <row r="13882" spans="2:3" customFormat="1" x14ac:dyDescent="0.15">
      <c r="B13882" s="15">
        <v>475</v>
      </c>
      <c r="C13882" s="18" t="str">
        <f>ABHgenotypeR_mem_60!D476</f>
        <v>marker173 &lt;- cbind(marker1, marker2)</v>
      </c>
    </row>
    <row r="13883" spans="2:3" customFormat="1" x14ac:dyDescent="0.15">
      <c r="B13883" s="15">
        <v>476</v>
      </c>
      <c r="C13883" s="18" t="str">
        <f>ABHgenotypeR_mem_60!D477</f>
        <v>markermem &lt;- rbind(markermem, marker173)</v>
      </c>
    </row>
    <row r="13884" spans="2:3" customFormat="1" x14ac:dyDescent="0.15">
      <c r="B13884" s="15">
        <v>477</v>
      </c>
      <c r="C13884" s="18" t="str">
        <f>ABHgenotypeR_mem_60!D478</f>
        <v>cross &lt;- read.cross(format="csvs", genfile="C:/NGS/save/Genotype_select_ABHR3_csvs_ABHgenotypeR8US_mem.csv", phefile="C:/NGS/save/fphe.csv", na.strings=c("-","NA","N"), genotypes=c("A","H","B","D","C"), alleles=c("A","B"), estimate.map=F)</v>
      </c>
    </row>
    <row r="13885" spans="2:3" customFormat="1" x14ac:dyDescent="0.15">
      <c r="B13885" s="15">
        <v>478</v>
      </c>
      <c r="C13885" s="18" t="str">
        <f>ABHgenotypeR_mem_60!D479</f>
        <v>marker1 &lt;- totmar(cross)</v>
      </c>
    </row>
    <row r="13886" spans="2:3" customFormat="1" x14ac:dyDescent="0.15">
      <c r="B13886" s="15">
        <v>479</v>
      </c>
      <c r="C13886" s="18" t="str">
        <f>ABHgenotypeR_mem_60!D480</f>
        <v>marker2 &lt;- totmar(drop.markers(cross, unlist(findDupMarkers(cross, exact.only = F, adjacent.only = T))))</v>
      </c>
    </row>
    <row r="13887" spans="2:3" customFormat="1" x14ac:dyDescent="0.15">
      <c r="B13887" s="15">
        <v>480</v>
      </c>
      <c r="C13887" s="18" t="str">
        <f>ABHgenotypeR_mem_60!D481</f>
        <v>marker183 &lt;- cbind(marker1, marker2)</v>
      </c>
    </row>
    <row r="13888" spans="2:3" customFormat="1" x14ac:dyDescent="0.15">
      <c r="B13888" s="15">
        <v>481</v>
      </c>
      <c r="C13888" s="18" t="str">
        <f>ABHgenotypeR_mem_60!D482</f>
        <v>markermem &lt;- rbind(markermem, marker183)</v>
      </c>
    </row>
    <row r="13889" spans="2:3" customFormat="1" x14ac:dyDescent="0.15">
      <c r="B13889" s="15">
        <v>482</v>
      </c>
      <c r="C13889" s="18" t="str">
        <f>ABHgenotypeR_mem_60!D483</f>
        <v>cross &lt;- read.cross(format="csvs", genfile="C:/NGS/save/Genotype_select_ABHR3_csvs_ABHgenotypeR9US_mem.csv", phefile="C:/NGS/save/fphe.csv", na.strings=c("-","NA","N"), genotypes=c("A","H","B","D","C"), alleles=c("A","B"), estimate.map=F)</v>
      </c>
    </row>
    <row r="13890" spans="2:3" customFormat="1" x14ac:dyDescent="0.15">
      <c r="B13890" s="15">
        <v>483</v>
      </c>
      <c r="C13890" s="18" t="str">
        <f>ABHgenotypeR_mem_60!D484</f>
        <v>marker1 &lt;- totmar(cross)</v>
      </c>
    </row>
    <row r="13891" spans="2:3" customFormat="1" x14ac:dyDescent="0.15">
      <c r="B13891" s="15">
        <v>484</v>
      </c>
      <c r="C13891" s="18" t="str">
        <f>ABHgenotypeR_mem_60!D485</f>
        <v>marker2 &lt;- totmar(drop.markers(cross, unlist(findDupMarkers(cross, exact.only = F, adjacent.only = T))))</v>
      </c>
    </row>
    <row r="13892" spans="2:3" customFormat="1" x14ac:dyDescent="0.15">
      <c r="B13892" s="15">
        <v>485</v>
      </c>
      <c r="C13892" s="18" t="str">
        <f>ABHgenotypeR_mem_60!D486</f>
        <v>marker193 &lt;- cbind(marker1, marker2)</v>
      </c>
    </row>
    <row r="13893" spans="2:3" customFormat="1" x14ac:dyDescent="0.15">
      <c r="B13893" s="15">
        <v>486</v>
      </c>
      <c r="C13893" s="18" t="str">
        <f>ABHgenotypeR_mem_60!D487</f>
        <v>markermem &lt;- rbind(markermem, marker193)</v>
      </c>
    </row>
    <row r="13894" spans="2:3" customFormat="1" x14ac:dyDescent="0.15">
      <c r="B13894" s="15">
        <v>487</v>
      </c>
      <c r="C13894" s="18" t="str">
        <f>ABHgenotypeR_mem_60!D488</f>
        <v>cross &lt;- read.cross(format="csvs", genfile="C:/NGS/save/Genotype_select_ABHR3_csvs_ABHgenotypeR10US_mem.csv", phefile="C:/NGS/save/fphe.csv", na.strings=c("-","NA","N"), genotypes=c("A","H","B","D","C"), alleles=c("A","B"), estimate.map=F)</v>
      </c>
    </row>
    <row r="13895" spans="2:3" customFormat="1" x14ac:dyDescent="0.15">
      <c r="B13895" s="15">
        <v>488</v>
      </c>
      <c r="C13895" s="18" t="str">
        <f>ABHgenotypeR_mem_60!D489</f>
        <v>marker1 &lt;- totmar(cross)</v>
      </c>
    </row>
    <row r="13896" spans="2:3" customFormat="1" x14ac:dyDescent="0.15">
      <c r="B13896" s="15">
        <v>489</v>
      </c>
      <c r="C13896" s="18" t="str">
        <f>ABHgenotypeR_mem_60!D490</f>
        <v>marker2 &lt;- totmar(drop.markers(cross, unlist(findDupMarkers(cross, exact.only = F, adjacent.only = T))))</v>
      </c>
    </row>
    <row r="13897" spans="2:3" customFormat="1" x14ac:dyDescent="0.15">
      <c r="B13897" s="15">
        <v>490</v>
      </c>
      <c r="C13897" s="18" t="str">
        <f>ABHgenotypeR_mem_60!D491</f>
        <v>marker203 &lt;- cbind(marker1, marker2)</v>
      </c>
    </row>
    <row r="13898" spans="2:3" customFormat="1" x14ac:dyDescent="0.15">
      <c r="B13898" s="15">
        <v>491</v>
      </c>
      <c r="C13898" s="18" t="str">
        <f>ABHgenotypeR_mem_60!D492</f>
        <v>markermem &lt;- rbind(markermem, marker203)</v>
      </c>
    </row>
    <row r="13899" spans="2:3" customFormat="1" x14ac:dyDescent="0.15">
      <c r="B13899" s="15">
        <v>492</v>
      </c>
      <c r="C13899" s="18" t="str">
        <f>ABHgenotypeR_mem_60!D493</f>
        <v>cross &lt;- read.cross(format="csvs", genfile="C:/NGS/save/Genotype_select_ABHR3_csvs_ABHgenotypeR1SU_mem_60.csv", phefile="C:/NGS/save/fphe.csv", na.strings=c("-","NA","N"), genotypes=c("A","H","B","D","C"), alleles=c("A","B"), estimate.map=F)</v>
      </c>
    </row>
    <row r="13900" spans="2:3" customFormat="1" x14ac:dyDescent="0.15">
      <c r="B13900" s="15">
        <v>493</v>
      </c>
      <c r="C13900" s="18" t="str">
        <f>ABHgenotypeR_mem_60!D494</f>
        <v>marker1 &lt;- totmar(cross)</v>
      </c>
    </row>
    <row r="13901" spans="2:3" customFormat="1" x14ac:dyDescent="0.15">
      <c r="B13901" s="15">
        <v>494</v>
      </c>
      <c r="C13901" s="18" t="str">
        <f>ABHgenotypeR_mem_60!D495</f>
        <v>marker2 &lt;- totmar(drop.markers(cross, unlist(findDupMarkers(cross, exact.only = F, adjacent.only = T))))</v>
      </c>
    </row>
    <row r="13902" spans="2:3" customFormat="1" x14ac:dyDescent="0.15">
      <c r="B13902" s="15">
        <v>495</v>
      </c>
      <c r="C13902" s="18" t="str">
        <f>ABHgenotypeR_mem_60!D496</f>
        <v>marker13 &lt;- cbind(marker1, marker2)</v>
      </c>
    </row>
    <row r="13903" spans="2:3" customFormat="1" x14ac:dyDescent="0.15">
      <c r="B13903" s="15">
        <v>496</v>
      </c>
      <c r="C13903" s="18" t="str">
        <f>ABHgenotypeR_mem_60!D497</f>
        <v>cross &lt;- read.cross(format="csvs", genfile="C:/NGS/save/Genotype_select_ABHR3_csvs_ABHgenotypeR2SU_mem_60.csv", phefile="C:/NGS/save/fphe.csv", na.strings=c("-","NA","N"), genotypes=c("A","H","B","D","C"), alleles=c("A","B"), estimate.map=F)</v>
      </c>
    </row>
    <row r="13904" spans="2:3" customFormat="1" x14ac:dyDescent="0.15">
      <c r="B13904" s="15">
        <v>497</v>
      </c>
      <c r="C13904" s="18" t="str">
        <f>ABHgenotypeR_mem_60!D498</f>
        <v>marker1 &lt;- totmar(cross)</v>
      </c>
    </row>
    <row r="13905" spans="2:3" customFormat="1" x14ac:dyDescent="0.15">
      <c r="B13905" s="15">
        <v>498</v>
      </c>
      <c r="C13905" s="18" t="str">
        <f>ABHgenotypeR_mem_60!D499</f>
        <v>marker2 &lt;- totmar(drop.markers(cross, unlist(findDupMarkers(cross, exact.only = F, adjacent.only = T))))</v>
      </c>
    </row>
    <row r="13906" spans="2:3" customFormat="1" x14ac:dyDescent="0.15">
      <c r="B13906" s="15">
        <v>499</v>
      </c>
      <c r="C13906" s="18" t="str">
        <f>ABHgenotypeR_mem_60!D500</f>
        <v>marker23 &lt;- cbind(marker1, marker2)</v>
      </c>
    </row>
    <row r="13907" spans="2:3" customFormat="1" x14ac:dyDescent="0.15">
      <c r="B13907" s="15">
        <v>500</v>
      </c>
      <c r="C13907" s="18" t="str">
        <f>ABHgenotypeR_mem_60!D501</f>
        <v>markermem60 &lt;- rbind(marker13, marker23)</v>
      </c>
    </row>
    <row r="13908" spans="2:3" customFormat="1" x14ac:dyDescent="0.15">
      <c r="B13908" s="15">
        <v>501</v>
      </c>
      <c r="C13908" s="18" t="str">
        <f>ABHgenotypeR_mem_60!D502</f>
        <v>cross &lt;- read.cross(format="csvs", genfile="C:/NGS/save/Genotype_select_ABHR3_csvs_ABHgenotypeR3SU_mem_60.csv", phefile="C:/NGS/save/fphe.csv", na.strings=c("-","NA","N"), genotypes=c("A","H","B","D","C"), alleles=c("A","B"), estimate.map=F)</v>
      </c>
    </row>
    <row r="13909" spans="2:3" customFormat="1" x14ac:dyDescent="0.15">
      <c r="B13909" s="15">
        <v>502</v>
      </c>
      <c r="C13909" s="18" t="str">
        <f>ABHgenotypeR_mem_60!D503</f>
        <v>marker1 &lt;- totmar(cross)</v>
      </c>
    </row>
    <row r="13910" spans="2:3" customFormat="1" x14ac:dyDescent="0.15">
      <c r="B13910" s="15">
        <v>503</v>
      </c>
      <c r="C13910" s="18" t="str">
        <f>ABHgenotypeR_mem_60!D504</f>
        <v>marker2 &lt;- totmar(drop.markers(cross, unlist(findDupMarkers(cross, exact.only = F, adjacent.only = T))))</v>
      </c>
    </row>
    <row r="13911" spans="2:3" customFormat="1" x14ac:dyDescent="0.15">
      <c r="B13911" s="15">
        <v>504</v>
      </c>
      <c r="C13911" s="18" t="str">
        <f>ABHgenotypeR_mem_60!D505</f>
        <v>marker33 &lt;- cbind(marker1, marker2)</v>
      </c>
    </row>
    <row r="13912" spans="2:3" customFormat="1" x14ac:dyDescent="0.15">
      <c r="B13912" s="15">
        <v>505</v>
      </c>
      <c r="C13912" s="18" t="str">
        <f>ABHgenotypeR_mem_60!D506</f>
        <v>markermem60 &lt;- rbind(markermem60, marker33)</v>
      </c>
    </row>
    <row r="13913" spans="2:3" customFormat="1" x14ac:dyDescent="0.15">
      <c r="B13913" s="15">
        <v>506</v>
      </c>
      <c r="C13913" s="18" t="str">
        <f>ABHgenotypeR_mem_60!D507</f>
        <v>cross &lt;- read.cross(format="csvs", genfile="C:/NGS/save/Genotype_select_ABHR3_csvs_ABHgenotypeR4SU_mem_60.csv", phefile="C:/NGS/save/fphe.csv", na.strings=c("-","NA","N"), genotypes=c("A","H","B","D","C"), alleles=c("A","B"), estimate.map=F)</v>
      </c>
    </row>
    <row r="13914" spans="2:3" customFormat="1" x14ac:dyDescent="0.15">
      <c r="B13914" s="15">
        <v>507</v>
      </c>
      <c r="C13914" s="18" t="str">
        <f>ABHgenotypeR_mem_60!D508</f>
        <v>marker1 &lt;- totmar(cross)</v>
      </c>
    </row>
    <row r="13915" spans="2:3" customFormat="1" x14ac:dyDescent="0.15">
      <c r="B13915" s="15">
        <v>508</v>
      </c>
      <c r="C13915" s="18" t="str">
        <f>ABHgenotypeR_mem_60!D509</f>
        <v>marker2 &lt;- totmar(drop.markers(cross, unlist(findDupMarkers(cross, exact.only = F, adjacent.only = T))))</v>
      </c>
    </row>
    <row r="13916" spans="2:3" customFormat="1" x14ac:dyDescent="0.15">
      <c r="B13916" s="15">
        <v>509</v>
      </c>
      <c r="C13916" s="18" t="str">
        <f>ABHgenotypeR_mem_60!D510</f>
        <v>marker43 &lt;- cbind(marker1, marker2)</v>
      </c>
    </row>
    <row r="13917" spans="2:3" customFormat="1" x14ac:dyDescent="0.15">
      <c r="B13917" s="15">
        <v>510</v>
      </c>
      <c r="C13917" s="18" t="str">
        <f>ABHgenotypeR_mem_60!D511</f>
        <v>markermem60 &lt;- rbind(markermem60, marker43)</v>
      </c>
    </row>
    <row r="13918" spans="2:3" customFormat="1" x14ac:dyDescent="0.15">
      <c r="B13918" s="15">
        <v>511</v>
      </c>
      <c r="C13918" s="18" t="str">
        <f>ABHgenotypeR_mem_60!D512</f>
        <v>cross &lt;- read.cross(format="csvs", genfile="C:/NGS/save/Genotype_select_ABHR3_csvs_ABHgenotypeR5SU_mem_60.csv", phefile="C:/NGS/save/fphe.csv", na.strings=c("-","NA","N"), genotypes=c("A","H","B","D","C"), alleles=c("A","B"), estimate.map=F)</v>
      </c>
    </row>
    <row r="13919" spans="2:3" customFormat="1" x14ac:dyDescent="0.15">
      <c r="B13919" s="15">
        <v>512</v>
      </c>
      <c r="C13919" s="18" t="str">
        <f>ABHgenotypeR_mem_60!D513</f>
        <v>marker1 &lt;- totmar(cross)</v>
      </c>
    </row>
    <row r="13920" spans="2:3" customFormat="1" x14ac:dyDescent="0.15">
      <c r="B13920" s="15">
        <v>513</v>
      </c>
      <c r="C13920" s="18" t="str">
        <f>ABHgenotypeR_mem_60!D514</f>
        <v>marker2 &lt;- totmar(drop.markers(cross, unlist(findDupMarkers(cross, exact.only = F, adjacent.only = T))))</v>
      </c>
    </row>
    <row r="13921" spans="2:3" customFormat="1" x14ac:dyDescent="0.15">
      <c r="B13921" s="15">
        <v>514</v>
      </c>
      <c r="C13921" s="18" t="str">
        <f>ABHgenotypeR_mem_60!D515</f>
        <v>marker53 &lt;- cbind(marker1, marker2)</v>
      </c>
    </row>
    <row r="13922" spans="2:3" customFormat="1" x14ac:dyDescent="0.15">
      <c r="B13922" s="15">
        <v>515</v>
      </c>
      <c r="C13922" s="18" t="str">
        <f>ABHgenotypeR_mem_60!D516</f>
        <v>markermem60 &lt;- rbind(markermem60, marker53)</v>
      </c>
    </row>
    <row r="13923" spans="2:3" customFormat="1" x14ac:dyDescent="0.15">
      <c r="B13923" s="15">
        <v>516</v>
      </c>
      <c r="C13923" s="18" t="str">
        <f>ABHgenotypeR_mem_60!D517</f>
        <v>cross &lt;- read.cross(format="csvs", genfile="C:/NGS/save/Genotype_select_ABHR3_csvs_ABHgenotypeR6SU_mem_60.csv", phefile="C:/NGS/save/fphe.csv", na.strings=c("-","NA","N"), genotypes=c("A","H","B","D","C"), alleles=c("A","B"), estimate.map=F)</v>
      </c>
    </row>
    <row r="13924" spans="2:3" customFormat="1" x14ac:dyDescent="0.15">
      <c r="B13924" s="15">
        <v>517</v>
      </c>
      <c r="C13924" s="18" t="str">
        <f>ABHgenotypeR_mem_60!D518</f>
        <v>marker1 &lt;- totmar(cross)</v>
      </c>
    </row>
    <row r="13925" spans="2:3" customFormat="1" x14ac:dyDescent="0.15">
      <c r="B13925" s="15">
        <v>518</v>
      </c>
      <c r="C13925" s="18" t="str">
        <f>ABHgenotypeR_mem_60!D519</f>
        <v>marker2 &lt;- totmar(drop.markers(cross, unlist(findDupMarkers(cross, exact.only = F, adjacent.only = T))))</v>
      </c>
    </row>
    <row r="13926" spans="2:3" customFormat="1" x14ac:dyDescent="0.15">
      <c r="B13926" s="15">
        <v>519</v>
      </c>
      <c r="C13926" s="18" t="str">
        <f>ABHgenotypeR_mem_60!D520</f>
        <v>marker63 &lt;- cbind(marker1, marker2)</v>
      </c>
    </row>
    <row r="13927" spans="2:3" customFormat="1" x14ac:dyDescent="0.15">
      <c r="B13927" s="15">
        <v>520</v>
      </c>
      <c r="C13927" s="18" t="str">
        <f>ABHgenotypeR_mem_60!D521</f>
        <v>markermem60 &lt;- rbind(markermem60, marker63)</v>
      </c>
    </row>
    <row r="13928" spans="2:3" customFormat="1" x14ac:dyDescent="0.15">
      <c r="B13928" s="15">
        <v>521</v>
      </c>
      <c r="C13928" s="18" t="str">
        <f>ABHgenotypeR_mem_60!D522</f>
        <v>cross &lt;- read.cross(format="csvs", genfile="C:/NGS/save/Genotype_select_ABHR3_csvs_ABHgenotypeR7SU_mem_60.csv", phefile="C:/NGS/save/fphe.csv", na.strings=c("-","NA","N"), genotypes=c("A","H","B","D","C"), alleles=c("A","B"), estimate.map=F)</v>
      </c>
    </row>
    <row r="13929" spans="2:3" customFormat="1" x14ac:dyDescent="0.15">
      <c r="B13929" s="15">
        <v>522</v>
      </c>
      <c r="C13929" s="18" t="str">
        <f>ABHgenotypeR_mem_60!D523</f>
        <v>marker1 &lt;- totmar(cross)</v>
      </c>
    </row>
    <row r="13930" spans="2:3" customFormat="1" x14ac:dyDescent="0.15">
      <c r="B13930" s="15">
        <v>523</v>
      </c>
      <c r="C13930" s="18" t="str">
        <f>ABHgenotypeR_mem_60!D524</f>
        <v>marker2 &lt;- totmar(drop.markers(cross, unlist(findDupMarkers(cross, exact.only = F, adjacent.only = T))))</v>
      </c>
    </row>
    <row r="13931" spans="2:3" customFormat="1" x14ac:dyDescent="0.15">
      <c r="B13931" s="15">
        <v>524</v>
      </c>
      <c r="C13931" s="18" t="str">
        <f>ABHgenotypeR_mem_60!D525</f>
        <v>marker73 &lt;- cbind(marker1, marker2)</v>
      </c>
    </row>
    <row r="13932" spans="2:3" customFormat="1" x14ac:dyDescent="0.15">
      <c r="B13932" s="15">
        <v>525</v>
      </c>
      <c r="C13932" s="18" t="str">
        <f>ABHgenotypeR_mem_60!D526</f>
        <v>markermem60 &lt;- rbind(markermem60, marker73)</v>
      </c>
    </row>
    <row r="13933" spans="2:3" customFormat="1" x14ac:dyDescent="0.15">
      <c r="B13933" s="15">
        <v>526</v>
      </c>
      <c r="C13933" s="18" t="str">
        <f>ABHgenotypeR_mem_60!D527</f>
        <v>cross &lt;- read.cross(format="csvs", genfile="C:/NGS/save/Genotype_select_ABHR3_csvs_ABHgenotypeR8SU_mem_60.csv", phefile="C:/NGS/save/fphe.csv", na.strings=c("-","NA","N"), genotypes=c("A","H","B","D","C"), alleles=c("A","B"), estimate.map=F)</v>
      </c>
    </row>
    <row r="13934" spans="2:3" customFormat="1" x14ac:dyDescent="0.15">
      <c r="B13934" s="15">
        <v>527</v>
      </c>
      <c r="C13934" s="18" t="str">
        <f>ABHgenotypeR_mem_60!D528</f>
        <v>marker1 &lt;- totmar(cross)</v>
      </c>
    </row>
    <row r="13935" spans="2:3" customFormat="1" x14ac:dyDescent="0.15">
      <c r="B13935" s="15">
        <v>528</v>
      </c>
      <c r="C13935" s="18" t="str">
        <f>ABHgenotypeR_mem_60!D529</f>
        <v>marker2 &lt;- totmar(drop.markers(cross, unlist(findDupMarkers(cross, exact.only = F, adjacent.only = T))))</v>
      </c>
    </row>
    <row r="13936" spans="2:3" customFormat="1" x14ac:dyDescent="0.15">
      <c r="B13936" s="15">
        <v>529</v>
      </c>
      <c r="C13936" s="18" t="str">
        <f>ABHgenotypeR_mem_60!D530</f>
        <v>marker83 &lt;- cbind(marker1, marker2)</v>
      </c>
    </row>
    <row r="13937" spans="2:3" customFormat="1" x14ac:dyDescent="0.15">
      <c r="B13937" s="15">
        <v>530</v>
      </c>
      <c r="C13937" s="18" t="str">
        <f>ABHgenotypeR_mem_60!D531</f>
        <v>markermem60 &lt;- rbind(markermem60, marker83)</v>
      </c>
    </row>
    <row r="13938" spans="2:3" customFormat="1" x14ac:dyDescent="0.15">
      <c r="B13938" s="15">
        <v>531</v>
      </c>
      <c r="C13938" s="18" t="str">
        <f>ABHgenotypeR_mem_60!D532</f>
        <v>cross &lt;- read.cross(format="csvs", genfile="C:/NGS/save/Genotype_select_ABHR3_csvs_ABHgenotypeR9SU_mem_60.csv", phefile="C:/NGS/save/fphe.csv", na.strings=c("-","NA","N"), genotypes=c("A","H","B","D","C"), alleles=c("A","B"), estimate.map=F)</v>
      </c>
    </row>
    <row r="13939" spans="2:3" customFormat="1" x14ac:dyDescent="0.15">
      <c r="B13939" s="15">
        <v>532</v>
      </c>
      <c r="C13939" s="18" t="str">
        <f>ABHgenotypeR_mem_60!D533</f>
        <v>marker1 &lt;- totmar(cross)</v>
      </c>
    </row>
    <row r="13940" spans="2:3" customFormat="1" x14ac:dyDescent="0.15">
      <c r="B13940" s="15">
        <v>533</v>
      </c>
      <c r="C13940" s="18" t="str">
        <f>ABHgenotypeR_mem_60!D534</f>
        <v>marker2 &lt;- totmar(drop.markers(cross, unlist(findDupMarkers(cross, exact.only = F, adjacent.only = T))))</v>
      </c>
    </row>
    <row r="13941" spans="2:3" customFormat="1" x14ac:dyDescent="0.15">
      <c r="B13941" s="15">
        <v>534</v>
      </c>
      <c r="C13941" s="18" t="str">
        <f>ABHgenotypeR_mem_60!D535</f>
        <v>marker93 &lt;- cbind(marker1, marker2)</v>
      </c>
    </row>
    <row r="13942" spans="2:3" customFormat="1" x14ac:dyDescent="0.15">
      <c r="B13942" s="15">
        <v>535</v>
      </c>
      <c r="C13942" s="18" t="str">
        <f>ABHgenotypeR_mem_60!D536</f>
        <v>markermem60 &lt;- rbind(markermem60, marker93)</v>
      </c>
    </row>
    <row r="13943" spans="2:3" customFormat="1" x14ac:dyDescent="0.15">
      <c r="B13943" s="15">
        <v>536</v>
      </c>
      <c r="C13943" s="18" t="str">
        <f>ABHgenotypeR_mem_60!D537</f>
        <v>cross &lt;- read.cross(format="csvs", genfile="C:/NGS/save/Genotype_select_ABHR3_csvs_ABHgenotypeR10SU_mem_60.csv", phefile="C:/NGS/save/fphe.csv", na.strings=c("-","NA","N"), genotypes=c("A","H","B","D","C"), alleles=c("A","B"), estimate.map=F)</v>
      </c>
    </row>
    <row r="13944" spans="2:3" customFormat="1" x14ac:dyDescent="0.15">
      <c r="B13944" s="15">
        <v>537</v>
      </c>
      <c r="C13944" s="18" t="str">
        <f>ABHgenotypeR_mem_60!D538</f>
        <v>marker1 &lt;- totmar(cross)</v>
      </c>
    </row>
    <row r="13945" spans="2:3" customFormat="1" x14ac:dyDescent="0.15">
      <c r="B13945" s="15">
        <v>538</v>
      </c>
      <c r="C13945" s="18" t="str">
        <f>ABHgenotypeR_mem_60!D539</f>
        <v>marker2 &lt;- totmar(drop.markers(cross, unlist(findDupMarkers(cross, exact.only = F, adjacent.only = T))))</v>
      </c>
    </row>
    <row r="13946" spans="2:3" customFormat="1" x14ac:dyDescent="0.15">
      <c r="B13946" s="15">
        <v>539</v>
      </c>
      <c r="C13946" s="18" t="str">
        <f>ABHgenotypeR_mem_60!D540</f>
        <v>marker103 &lt;- cbind(marker1, marker2)</v>
      </c>
    </row>
    <row r="13947" spans="2:3" customFormat="1" x14ac:dyDescent="0.15">
      <c r="B13947" s="15">
        <v>540</v>
      </c>
      <c r="C13947" s="18" t="str">
        <f>ABHgenotypeR_mem_60!D541</f>
        <v>markermem60 &lt;- rbind(markermem60, marker103)</v>
      </c>
    </row>
    <row r="13948" spans="2:3" customFormat="1" x14ac:dyDescent="0.15">
      <c r="B13948" s="15">
        <v>541</v>
      </c>
      <c r="C13948" s="18" t="str">
        <f>ABHgenotypeR_mem_60!D542</f>
        <v>cross &lt;- read.cross(format="csvs", genfile="C:/NGS/save/Genotype_select_ABHR3_csvs_ABHgenotypeR1US_mem_60.csv", phefile="C:/NGS/save/fphe.csv", na.strings=c("-","NA","N"), genotypes=c("A","H","B","D","C"), alleles=c("A","B"), estimate.map=F)</v>
      </c>
    </row>
    <row r="13949" spans="2:3" customFormat="1" x14ac:dyDescent="0.15">
      <c r="B13949" s="15">
        <v>542</v>
      </c>
      <c r="C13949" s="18" t="str">
        <f>ABHgenotypeR_mem_60!D543</f>
        <v>marker1 &lt;- totmar(cross)</v>
      </c>
    </row>
    <row r="13950" spans="2:3" customFormat="1" x14ac:dyDescent="0.15">
      <c r="B13950" s="15">
        <v>543</v>
      </c>
      <c r="C13950" s="18" t="str">
        <f>ABHgenotypeR_mem_60!D544</f>
        <v>marker2 &lt;- totmar(drop.markers(cross, unlist(findDupMarkers(cross, exact.only = F, adjacent.only = T))))</v>
      </c>
    </row>
    <row r="13951" spans="2:3" customFormat="1" x14ac:dyDescent="0.15">
      <c r="B13951" s="15">
        <v>544</v>
      </c>
      <c r="C13951" s="18" t="str">
        <f>ABHgenotypeR_mem_60!D545</f>
        <v>marker113 &lt;- cbind(marker1, marker2)</v>
      </c>
    </row>
    <row r="13952" spans="2:3" customFormat="1" x14ac:dyDescent="0.15">
      <c r="B13952" s="15">
        <v>545</v>
      </c>
      <c r="C13952" s="18" t="str">
        <f>ABHgenotypeR_mem_60!D546</f>
        <v>markermem60 &lt;- rbind(markermem60, marker113)</v>
      </c>
    </row>
    <row r="13953" spans="2:3" customFormat="1" x14ac:dyDescent="0.15">
      <c r="B13953" s="15">
        <v>546</v>
      </c>
      <c r="C13953" s="18" t="str">
        <f>ABHgenotypeR_mem_60!D547</f>
        <v>cross &lt;- read.cross(format="csvs", genfile="C:/NGS/save/Genotype_select_ABHR3_csvs_ABHgenotypeR2US_mem_60.csv", phefile="C:/NGS/save/fphe.csv", na.strings=c("-","NA","N"), genotypes=c("A","H","B","D","C"), alleles=c("A","B"), estimate.map=F)</v>
      </c>
    </row>
    <row r="13954" spans="2:3" customFormat="1" x14ac:dyDescent="0.15">
      <c r="B13954" s="15">
        <v>547</v>
      </c>
      <c r="C13954" s="18" t="str">
        <f>ABHgenotypeR_mem_60!D548</f>
        <v>marker1 &lt;- totmar(cross)</v>
      </c>
    </row>
    <row r="13955" spans="2:3" customFormat="1" x14ac:dyDescent="0.15">
      <c r="B13955" s="15">
        <v>548</v>
      </c>
      <c r="C13955" s="18" t="str">
        <f>ABHgenotypeR_mem_60!D549</f>
        <v>marker2 &lt;- totmar(drop.markers(cross, unlist(findDupMarkers(cross, exact.only = F, adjacent.only = T))))</v>
      </c>
    </row>
    <row r="13956" spans="2:3" customFormat="1" x14ac:dyDescent="0.15">
      <c r="B13956" s="15">
        <v>549</v>
      </c>
      <c r="C13956" s="18" t="str">
        <f>ABHgenotypeR_mem_60!D550</f>
        <v>marker123 &lt;- cbind(marker1, marker2)</v>
      </c>
    </row>
    <row r="13957" spans="2:3" customFormat="1" x14ac:dyDescent="0.15">
      <c r="B13957" s="15">
        <v>550</v>
      </c>
      <c r="C13957" s="18" t="str">
        <f>ABHgenotypeR_mem_60!D551</f>
        <v>markermem60 &lt;- rbind(markermem60, marker123)</v>
      </c>
    </row>
    <row r="13958" spans="2:3" customFormat="1" x14ac:dyDescent="0.15">
      <c r="B13958" s="15">
        <v>551</v>
      </c>
      <c r="C13958" s="18" t="str">
        <f>ABHgenotypeR_mem_60!D552</f>
        <v>cross &lt;- read.cross(format="csvs", genfile="C:/NGS/save/Genotype_select_ABHR3_csvs_ABHgenotypeR3US_mem_60.csv", phefile="C:/NGS/save/fphe.csv", na.strings=c("-","NA","N"), genotypes=c("A","H","B","D","C"), alleles=c("A","B"), estimate.map=F)</v>
      </c>
    </row>
    <row r="13959" spans="2:3" customFormat="1" x14ac:dyDescent="0.15">
      <c r="B13959" s="15">
        <v>552</v>
      </c>
      <c r="C13959" s="18" t="str">
        <f>ABHgenotypeR_mem_60!D553</f>
        <v>marker1 &lt;- totmar(cross)</v>
      </c>
    </row>
    <row r="13960" spans="2:3" customFormat="1" x14ac:dyDescent="0.15">
      <c r="B13960" s="15">
        <v>553</v>
      </c>
      <c r="C13960" s="18" t="str">
        <f>ABHgenotypeR_mem_60!D554</f>
        <v>marker2 &lt;- totmar(drop.markers(cross, unlist(findDupMarkers(cross, exact.only = F, adjacent.only = T))))</v>
      </c>
    </row>
    <row r="13961" spans="2:3" customFormat="1" x14ac:dyDescent="0.15">
      <c r="B13961" s="15">
        <v>554</v>
      </c>
      <c r="C13961" s="18" t="str">
        <f>ABHgenotypeR_mem_60!D555</f>
        <v>marker133 &lt;- cbind(marker1, marker2)</v>
      </c>
    </row>
    <row r="13962" spans="2:3" customFormat="1" x14ac:dyDescent="0.15">
      <c r="B13962" s="15">
        <v>555</v>
      </c>
      <c r="C13962" s="18" t="str">
        <f>ABHgenotypeR_mem_60!D556</f>
        <v>markermem60 &lt;- rbind(markermem60, marker133)</v>
      </c>
    </row>
    <row r="13963" spans="2:3" customFormat="1" x14ac:dyDescent="0.15">
      <c r="B13963" s="15">
        <v>556</v>
      </c>
      <c r="C13963" s="18" t="str">
        <f>ABHgenotypeR_mem_60!D557</f>
        <v>cross &lt;- read.cross(format="csvs", genfile="C:/NGS/save/Genotype_select_ABHR3_csvs_ABHgenotypeR4US_mem_60.csv", phefile="C:/NGS/save/fphe.csv", na.strings=c("-","NA","N"), genotypes=c("A","H","B","D","C"), alleles=c("A","B"), estimate.map=F)</v>
      </c>
    </row>
    <row r="13964" spans="2:3" customFormat="1" x14ac:dyDescent="0.15">
      <c r="B13964" s="15">
        <v>557</v>
      </c>
      <c r="C13964" s="18" t="str">
        <f>ABHgenotypeR_mem_60!D558</f>
        <v>marker1 &lt;- totmar(cross)</v>
      </c>
    </row>
    <row r="13965" spans="2:3" customFormat="1" x14ac:dyDescent="0.15">
      <c r="B13965" s="15">
        <v>558</v>
      </c>
      <c r="C13965" s="18" t="str">
        <f>ABHgenotypeR_mem_60!D559</f>
        <v>marker2 &lt;- totmar(drop.markers(cross, unlist(findDupMarkers(cross, exact.only = F, adjacent.only = T))))</v>
      </c>
    </row>
    <row r="13966" spans="2:3" customFormat="1" x14ac:dyDescent="0.15">
      <c r="B13966" s="15">
        <v>559</v>
      </c>
      <c r="C13966" s="18" t="str">
        <f>ABHgenotypeR_mem_60!D560</f>
        <v>marker143 &lt;- cbind(marker1, marker2)</v>
      </c>
    </row>
    <row r="13967" spans="2:3" customFormat="1" x14ac:dyDescent="0.15">
      <c r="B13967" s="15">
        <v>560</v>
      </c>
      <c r="C13967" s="18" t="str">
        <f>ABHgenotypeR_mem_60!D561</f>
        <v>markermem60 &lt;- rbind(markermem60, marker143)</v>
      </c>
    </row>
    <row r="13968" spans="2:3" customFormat="1" x14ac:dyDescent="0.15">
      <c r="B13968" s="15">
        <v>561</v>
      </c>
      <c r="C13968" s="18" t="str">
        <f>ABHgenotypeR_mem_60!D562</f>
        <v>cross &lt;- read.cross(format="csvs", genfile="C:/NGS/save/Genotype_select_ABHR3_csvs_ABHgenotypeR5US_mem_60.csv", phefile="C:/NGS/save/fphe.csv", na.strings=c("-","NA","N"), genotypes=c("A","H","B","D","C"), alleles=c("A","B"), estimate.map=F)</v>
      </c>
    </row>
    <row r="13969" spans="2:3" customFormat="1" x14ac:dyDescent="0.15">
      <c r="B13969" s="15">
        <v>562</v>
      </c>
      <c r="C13969" s="18" t="str">
        <f>ABHgenotypeR_mem_60!D563</f>
        <v>marker1 &lt;- totmar(cross)</v>
      </c>
    </row>
    <row r="13970" spans="2:3" customFormat="1" x14ac:dyDescent="0.15">
      <c r="B13970" s="15">
        <v>563</v>
      </c>
      <c r="C13970" s="18" t="str">
        <f>ABHgenotypeR_mem_60!D564</f>
        <v>marker2 &lt;- totmar(drop.markers(cross, unlist(findDupMarkers(cross, exact.only = F, adjacent.only = T))))</v>
      </c>
    </row>
    <row r="13971" spans="2:3" customFormat="1" x14ac:dyDescent="0.15">
      <c r="B13971" s="15">
        <v>564</v>
      </c>
      <c r="C13971" s="18" t="str">
        <f>ABHgenotypeR_mem_60!D565</f>
        <v>marker153 &lt;- cbind(marker1, marker2)</v>
      </c>
    </row>
    <row r="13972" spans="2:3" customFormat="1" x14ac:dyDescent="0.15">
      <c r="B13972" s="15">
        <v>565</v>
      </c>
      <c r="C13972" s="18" t="str">
        <f>ABHgenotypeR_mem_60!D566</f>
        <v>markermem60 &lt;- rbind(markermem60, marker153)</v>
      </c>
    </row>
    <row r="13973" spans="2:3" customFormat="1" x14ac:dyDescent="0.15">
      <c r="B13973" s="15">
        <v>566</v>
      </c>
      <c r="C13973" s="18" t="str">
        <f>ABHgenotypeR_mem_60!D567</f>
        <v>cross &lt;- read.cross(format="csvs", genfile="C:/NGS/save/Genotype_select_ABHR3_csvs_ABHgenotypeR6US_mem_60.csv", phefile="C:/NGS/save/fphe.csv", na.strings=c("-","NA","N"), genotypes=c("A","H","B","D","C"), alleles=c("A","B"), estimate.map=F)</v>
      </c>
    </row>
    <row r="13974" spans="2:3" customFormat="1" x14ac:dyDescent="0.15">
      <c r="B13974" s="15">
        <v>567</v>
      </c>
      <c r="C13974" s="18" t="str">
        <f>ABHgenotypeR_mem_60!D568</f>
        <v>marker1 &lt;- totmar(cross)</v>
      </c>
    </row>
    <row r="13975" spans="2:3" customFormat="1" x14ac:dyDescent="0.15">
      <c r="B13975" s="15">
        <v>568</v>
      </c>
      <c r="C13975" s="18" t="str">
        <f>ABHgenotypeR_mem_60!D569</f>
        <v>marker2 &lt;- totmar(drop.markers(cross, unlist(findDupMarkers(cross, exact.only = F, adjacent.only = T))))</v>
      </c>
    </row>
    <row r="13976" spans="2:3" customFormat="1" x14ac:dyDescent="0.15">
      <c r="B13976" s="15">
        <v>569</v>
      </c>
      <c r="C13976" s="18" t="str">
        <f>ABHgenotypeR_mem_60!D570</f>
        <v>marker163 &lt;- cbind(marker1, marker2)</v>
      </c>
    </row>
    <row r="13977" spans="2:3" customFormat="1" x14ac:dyDescent="0.15">
      <c r="B13977" s="15">
        <v>570</v>
      </c>
      <c r="C13977" s="18" t="str">
        <f>ABHgenotypeR_mem_60!D571</f>
        <v>markermem60 &lt;- rbind(markermem60, marker163)</v>
      </c>
    </row>
    <row r="13978" spans="2:3" customFormat="1" x14ac:dyDescent="0.15">
      <c r="B13978" s="15">
        <v>571</v>
      </c>
      <c r="C13978" s="18" t="str">
        <f>ABHgenotypeR_mem_60!D572</f>
        <v>cross &lt;- read.cross(format="csvs", genfile="C:/NGS/save/Genotype_select_ABHR3_csvs_ABHgenotypeR7US_mem_60.csv", phefile="C:/NGS/save/fphe.csv", na.strings=c("-","NA","N"), genotypes=c("A","H","B","D","C"), alleles=c("A","B"), estimate.map=F)</v>
      </c>
    </row>
    <row r="13979" spans="2:3" customFormat="1" x14ac:dyDescent="0.15">
      <c r="B13979" s="15">
        <v>572</v>
      </c>
      <c r="C13979" s="18" t="str">
        <f>ABHgenotypeR_mem_60!D573</f>
        <v>marker1 &lt;- totmar(cross)</v>
      </c>
    </row>
    <row r="13980" spans="2:3" customFormat="1" x14ac:dyDescent="0.15">
      <c r="B13980" s="15">
        <v>573</v>
      </c>
      <c r="C13980" s="18" t="str">
        <f>ABHgenotypeR_mem_60!D574</f>
        <v>marker2 &lt;- totmar(drop.markers(cross, unlist(findDupMarkers(cross, exact.only = F, adjacent.only = T))))</v>
      </c>
    </row>
    <row r="13981" spans="2:3" customFormat="1" x14ac:dyDescent="0.15">
      <c r="B13981" s="15">
        <v>574</v>
      </c>
      <c r="C13981" s="18" t="str">
        <f>ABHgenotypeR_mem_60!D575</f>
        <v>marker173 &lt;- cbind(marker1, marker2)</v>
      </c>
    </row>
    <row r="13982" spans="2:3" customFormat="1" x14ac:dyDescent="0.15">
      <c r="B13982" s="15">
        <v>575</v>
      </c>
      <c r="C13982" s="18" t="str">
        <f>ABHgenotypeR_mem_60!D576</f>
        <v>markermem60 &lt;- rbind(markermem60, marker173)</v>
      </c>
    </row>
    <row r="13983" spans="2:3" customFormat="1" x14ac:dyDescent="0.15">
      <c r="B13983" s="15">
        <v>576</v>
      </c>
      <c r="C13983" s="18" t="str">
        <f>ABHgenotypeR_mem_60!D577</f>
        <v>cross &lt;- read.cross(format="csvs", genfile="C:/NGS/save/Genotype_select_ABHR3_csvs_ABHgenotypeR8US_mem_60.csv", phefile="C:/NGS/save/fphe.csv", na.strings=c("-","NA","N"), genotypes=c("A","H","B","D","C"), alleles=c("A","B"), estimate.map=F)</v>
      </c>
    </row>
    <row r="13984" spans="2:3" customFormat="1" x14ac:dyDescent="0.15">
      <c r="B13984" s="15">
        <v>577</v>
      </c>
      <c r="C13984" s="18" t="str">
        <f>ABHgenotypeR_mem_60!D578</f>
        <v>marker1 &lt;- totmar(cross)</v>
      </c>
    </row>
    <row r="13985" spans="2:3" customFormat="1" x14ac:dyDescent="0.15">
      <c r="B13985" s="15">
        <v>578</v>
      </c>
      <c r="C13985" s="18" t="str">
        <f>ABHgenotypeR_mem_60!D579</f>
        <v>marker2 &lt;- totmar(drop.markers(cross, unlist(findDupMarkers(cross, exact.only = F, adjacent.only = T))))</v>
      </c>
    </row>
    <row r="13986" spans="2:3" customFormat="1" x14ac:dyDescent="0.15">
      <c r="B13986" s="15">
        <v>579</v>
      </c>
      <c r="C13986" s="18" t="str">
        <f>ABHgenotypeR_mem_60!D580</f>
        <v>marker183 &lt;- cbind(marker1, marker2)</v>
      </c>
    </row>
    <row r="13987" spans="2:3" customFormat="1" x14ac:dyDescent="0.15">
      <c r="B13987" s="15">
        <v>580</v>
      </c>
      <c r="C13987" s="18" t="str">
        <f>ABHgenotypeR_mem_60!D581</f>
        <v>markermem60 &lt;- rbind(markermem60, marker183)</v>
      </c>
    </row>
    <row r="13988" spans="2:3" customFormat="1" x14ac:dyDescent="0.15">
      <c r="B13988" s="15">
        <v>581</v>
      </c>
      <c r="C13988" s="18" t="str">
        <f>ABHgenotypeR_mem_60!D582</f>
        <v>cross &lt;- read.cross(format="csvs", genfile="C:/NGS/save/Genotype_select_ABHR3_csvs_ABHgenotypeR9US_mem_60.csv", phefile="C:/NGS/save/fphe.csv", na.strings=c("-","NA","N"), genotypes=c("A","H","B","D","C"), alleles=c("A","B"), estimate.map=F)</v>
      </c>
    </row>
    <row r="13989" spans="2:3" customFormat="1" x14ac:dyDescent="0.15">
      <c r="B13989" s="15">
        <v>582</v>
      </c>
      <c r="C13989" s="18" t="str">
        <f>ABHgenotypeR_mem_60!D583</f>
        <v>marker1 &lt;- totmar(cross)</v>
      </c>
    </row>
    <row r="13990" spans="2:3" customFormat="1" x14ac:dyDescent="0.15">
      <c r="B13990" s="15">
        <v>583</v>
      </c>
      <c r="C13990" s="18" t="str">
        <f>ABHgenotypeR_mem_60!D584</f>
        <v>marker2 &lt;- totmar(drop.markers(cross, unlist(findDupMarkers(cross, exact.only = F, adjacent.only = T))))</v>
      </c>
    </row>
    <row r="13991" spans="2:3" customFormat="1" x14ac:dyDescent="0.15">
      <c r="B13991" s="15">
        <v>584</v>
      </c>
      <c r="C13991" s="18" t="str">
        <f>ABHgenotypeR_mem_60!D585</f>
        <v>marker193 &lt;- cbind(marker1, marker2)</v>
      </c>
    </row>
    <row r="13992" spans="2:3" customFormat="1" x14ac:dyDescent="0.15">
      <c r="B13992" s="15">
        <v>585</v>
      </c>
      <c r="C13992" s="18" t="str">
        <f>ABHgenotypeR_mem_60!D586</f>
        <v>markermem60 &lt;- rbind(markermem60, marker193)</v>
      </c>
    </row>
    <row r="13993" spans="2:3" customFormat="1" x14ac:dyDescent="0.15">
      <c r="B13993" s="15">
        <v>586</v>
      </c>
      <c r="C13993" s="18" t="str">
        <f>ABHgenotypeR_mem_60!D587</f>
        <v>cross &lt;- read.cross(format="csvs", genfile="C:/NGS/save/Genotype_select_ABHR3_csvs_ABHgenotypeR10US_mem_60.csv", phefile="C:/NGS/save/fphe.csv", na.strings=c("-","NA","N"), genotypes=c("A","H","B","D","C"), alleles=c("A","B"), estimate.map=F)</v>
      </c>
    </row>
    <row r="13994" spans="2:3" customFormat="1" x14ac:dyDescent="0.15">
      <c r="B13994" s="15">
        <v>587</v>
      </c>
      <c r="C13994" s="18" t="str">
        <f>ABHgenotypeR_mem_60!D588</f>
        <v>marker1 &lt;- totmar(cross)</v>
      </c>
    </row>
    <row r="13995" spans="2:3" customFormat="1" x14ac:dyDescent="0.15">
      <c r="B13995" s="15">
        <v>588</v>
      </c>
      <c r="C13995" s="18" t="str">
        <f>ABHgenotypeR_mem_60!D589</f>
        <v>marker2 &lt;- totmar(drop.markers(cross, unlist(findDupMarkers(cross, exact.only = F, adjacent.only = T))))</v>
      </c>
    </row>
    <row r="13996" spans="2:3" customFormat="1" x14ac:dyDescent="0.15">
      <c r="B13996" s="15">
        <v>589</v>
      </c>
      <c r="C13996" s="18" t="str">
        <f>ABHgenotypeR_mem_60!D590</f>
        <v>marker203 &lt;- cbind(marker1, marker2)</v>
      </c>
    </row>
    <row r="13997" spans="2:3" customFormat="1" x14ac:dyDescent="0.15">
      <c r="B13997" s="15">
        <v>590</v>
      </c>
      <c r="C13997" s="18" t="str">
        <f>ABHgenotypeR_mem_60!D591</f>
        <v>markermem60 &lt;- rbind(markermem60, marker203)</v>
      </c>
    </row>
    <row r="13998" spans="2:3" customFormat="1" x14ac:dyDescent="0.15">
      <c r="B13998" s="15">
        <v>591</v>
      </c>
      <c r="C13998" s="18" t="str">
        <f>ABHgenotypeR_mem_60!D592</f>
        <v>selectABHR3csvs &lt;- rbind(markermem, markermem60)</v>
      </c>
    </row>
    <row r="13999" spans="2:3" customFormat="1" x14ac:dyDescent="0.15">
      <c r="B13999" s="15">
        <v>592</v>
      </c>
      <c r="C13999" s="18" t="str">
        <f>ABHgenotypeR_mem_60!D593</f>
        <v>cross &lt;- read.cross(format="csvs", genfile="C:/NGS/save/Genotype_select_csvs_ABHgenotypeR1SU_mem.csv", phefile="C:/NGS/save/fphe.csv", na.strings=c("-","NA","N"), genotypes=c("A","H","B","D","C"), alleles=c("A","B"), estimate.map=F)</v>
      </c>
    </row>
    <row r="14000" spans="2:3" customFormat="1" x14ac:dyDescent="0.15">
      <c r="B14000" s="15">
        <v>593</v>
      </c>
      <c r="C14000" s="18" t="str">
        <f>ABHgenotypeR_mem_60!D594</f>
        <v>marker1 &lt;- totmar(cross)</v>
      </c>
    </row>
    <row r="14001" spans="2:3" customFormat="1" x14ac:dyDescent="0.15">
      <c r="B14001" s="15">
        <v>594</v>
      </c>
      <c r="C14001" s="18" t="str">
        <f>ABHgenotypeR_mem_60!D595</f>
        <v>marker2 &lt;- totmar(drop.markers(cross, unlist(findDupMarkers(cross, exact.only = F, adjacent.only = T))))</v>
      </c>
    </row>
    <row r="14002" spans="2:3" customFormat="1" x14ac:dyDescent="0.15">
      <c r="B14002" s="15">
        <v>595</v>
      </c>
      <c r="C14002" s="18" t="str">
        <f>ABHgenotypeR_mem_60!D596</f>
        <v>marker13 &lt;- cbind(marker1, marker2)</v>
      </c>
    </row>
    <row r="14003" spans="2:3" customFormat="1" x14ac:dyDescent="0.15">
      <c r="B14003" s="15">
        <v>596</v>
      </c>
      <c r="C14003" s="18" t="str">
        <f>ABHgenotypeR_mem_60!D597</f>
        <v>cross &lt;- read.cross(format="csvs", genfile="C:/NGS/save/Genotype_select_csvs_ABHgenotypeR2SU_mem.csv", phefile="C:/NGS/save/fphe.csv", na.strings=c("-","NA","N"), genotypes=c("A","H","B","D","C"), alleles=c("A","B"), estimate.map=F)</v>
      </c>
    </row>
    <row r="14004" spans="2:3" customFormat="1" x14ac:dyDescent="0.15">
      <c r="B14004" s="15">
        <v>597</v>
      </c>
      <c r="C14004" s="18" t="str">
        <f>ABHgenotypeR_mem_60!D598</f>
        <v>marker1 &lt;- totmar(cross)</v>
      </c>
    </row>
    <row r="14005" spans="2:3" customFormat="1" x14ac:dyDescent="0.15">
      <c r="B14005" s="15">
        <v>598</v>
      </c>
      <c r="C14005" s="18" t="str">
        <f>ABHgenotypeR_mem_60!D599</f>
        <v>marker2 &lt;- totmar(drop.markers(cross, unlist(findDupMarkers(cross, exact.only = F, adjacent.only = T))))</v>
      </c>
    </row>
    <row r="14006" spans="2:3" customFormat="1" x14ac:dyDescent="0.15">
      <c r="B14006" s="15">
        <v>599</v>
      </c>
      <c r="C14006" s="18" t="str">
        <f>ABHgenotypeR_mem_60!D600</f>
        <v>marker23 &lt;- cbind(marker1, marker2)</v>
      </c>
    </row>
    <row r="14007" spans="2:3" customFormat="1" x14ac:dyDescent="0.15">
      <c r="B14007" s="15">
        <v>600</v>
      </c>
      <c r="C14007" s="18" t="str">
        <f>ABHgenotypeR_mem_60!D601</f>
        <v>markermem &lt;- rbind(marker13, marker23)</v>
      </c>
    </row>
    <row r="14008" spans="2:3" customFormat="1" x14ac:dyDescent="0.15">
      <c r="B14008" s="15">
        <v>601</v>
      </c>
      <c r="C14008" s="18" t="str">
        <f>ABHgenotypeR_mem_60!D602</f>
        <v>cross &lt;- read.cross(format="csvs", genfile="C:/NGS/save/Genotype_select_csvs_ABHgenotypeR3SU_mem.csv", phefile="C:/NGS/save/fphe.csv", na.strings=c("-","NA","N"), genotypes=c("A","H","B","D","C"), alleles=c("A","B"), estimate.map=F)</v>
      </c>
    </row>
    <row r="14009" spans="2:3" customFormat="1" x14ac:dyDescent="0.15">
      <c r="B14009" s="15">
        <v>602</v>
      </c>
      <c r="C14009" s="18" t="str">
        <f>ABHgenotypeR_mem_60!D603</f>
        <v>marker1 &lt;- totmar(cross)</v>
      </c>
    </row>
    <row r="14010" spans="2:3" customFormat="1" x14ac:dyDescent="0.15">
      <c r="B14010" s="15">
        <v>603</v>
      </c>
      <c r="C14010" s="18" t="str">
        <f>ABHgenotypeR_mem_60!D604</f>
        <v>marker2 &lt;- totmar(drop.markers(cross, unlist(findDupMarkers(cross, exact.only = F, adjacent.only = T))))</v>
      </c>
    </row>
    <row r="14011" spans="2:3" customFormat="1" x14ac:dyDescent="0.15">
      <c r="B14011" s="15">
        <v>604</v>
      </c>
      <c r="C14011" s="18" t="str">
        <f>ABHgenotypeR_mem_60!D605</f>
        <v>marker33 &lt;- cbind(marker1, marker2)</v>
      </c>
    </row>
    <row r="14012" spans="2:3" customFormat="1" x14ac:dyDescent="0.15">
      <c r="B14012" s="15">
        <v>605</v>
      </c>
      <c r="C14012" s="18" t="str">
        <f>ABHgenotypeR_mem_60!D606</f>
        <v>markermem &lt;- rbind(markermem, marker33)</v>
      </c>
    </row>
    <row r="14013" spans="2:3" customFormat="1" x14ac:dyDescent="0.15">
      <c r="B14013" s="15">
        <v>606</v>
      </c>
      <c r="C14013" s="18" t="str">
        <f>ABHgenotypeR_mem_60!D607</f>
        <v>cross &lt;- read.cross(format="csvs", genfile="C:/NGS/save/Genotype_select_csvs_ABHgenotypeR4SU_mem.csv", phefile="C:/NGS/save/fphe.csv", na.strings=c("-","NA","N"), genotypes=c("A","H","B","D","C"), alleles=c("A","B"), estimate.map=F)</v>
      </c>
    </row>
    <row r="14014" spans="2:3" customFormat="1" x14ac:dyDescent="0.15">
      <c r="B14014" s="15">
        <v>607</v>
      </c>
      <c r="C14014" s="18" t="str">
        <f>ABHgenotypeR_mem_60!D608</f>
        <v>marker1 &lt;- totmar(cross)</v>
      </c>
    </row>
    <row r="14015" spans="2:3" customFormat="1" x14ac:dyDescent="0.15">
      <c r="B14015" s="15">
        <v>608</v>
      </c>
      <c r="C14015" s="18" t="str">
        <f>ABHgenotypeR_mem_60!D609</f>
        <v>marker2 &lt;- totmar(drop.markers(cross, unlist(findDupMarkers(cross, exact.only = F, adjacent.only = T))))</v>
      </c>
    </row>
    <row r="14016" spans="2:3" customFormat="1" x14ac:dyDescent="0.15">
      <c r="B14016" s="15">
        <v>609</v>
      </c>
      <c r="C14016" s="18" t="str">
        <f>ABHgenotypeR_mem_60!D610</f>
        <v>marker43 &lt;- cbind(marker1, marker2)</v>
      </c>
    </row>
    <row r="14017" spans="2:3" customFormat="1" x14ac:dyDescent="0.15">
      <c r="B14017" s="15">
        <v>610</v>
      </c>
      <c r="C14017" s="18" t="str">
        <f>ABHgenotypeR_mem_60!D611</f>
        <v>markermem &lt;- rbind(markermem, marker43)</v>
      </c>
    </row>
    <row r="14018" spans="2:3" customFormat="1" x14ac:dyDescent="0.15">
      <c r="B14018" s="15">
        <v>611</v>
      </c>
      <c r="C14018" s="18" t="str">
        <f>ABHgenotypeR_mem_60!D612</f>
        <v>cross &lt;- read.cross(format="csvs", genfile="C:/NGS/save/Genotype_select_csvs_ABHgenotypeR5SU_mem.csv", phefile="C:/NGS/save/fphe.csv", na.strings=c("-","NA","N"), genotypes=c("A","H","B","D","C"), alleles=c("A","B"), estimate.map=F)</v>
      </c>
    </row>
    <row r="14019" spans="2:3" customFormat="1" x14ac:dyDescent="0.15">
      <c r="B14019" s="15">
        <v>612</v>
      </c>
      <c r="C14019" s="18" t="str">
        <f>ABHgenotypeR_mem_60!D613</f>
        <v>marker1 &lt;- totmar(cross)</v>
      </c>
    </row>
    <row r="14020" spans="2:3" customFormat="1" x14ac:dyDescent="0.15">
      <c r="B14020" s="15">
        <v>613</v>
      </c>
      <c r="C14020" s="18" t="str">
        <f>ABHgenotypeR_mem_60!D614</f>
        <v>marker2 &lt;- totmar(drop.markers(cross, unlist(findDupMarkers(cross, exact.only = F, adjacent.only = T))))</v>
      </c>
    </row>
    <row r="14021" spans="2:3" customFormat="1" x14ac:dyDescent="0.15">
      <c r="B14021" s="15">
        <v>614</v>
      </c>
      <c r="C14021" s="18" t="str">
        <f>ABHgenotypeR_mem_60!D615</f>
        <v>marker53 &lt;- cbind(marker1, marker2)</v>
      </c>
    </row>
    <row r="14022" spans="2:3" customFormat="1" x14ac:dyDescent="0.15">
      <c r="B14022" s="15">
        <v>615</v>
      </c>
      <c r="C14022" s="18" t="str">
        <f>ABHgenotypeR_mem_60!D616</f>
        <v>markermem &lt;- rbind(markermem, marker53)</v>
      </c>
    </row>
    <row r="14023" spans="2:3" customFormat="1" x14ac:dyDescent="0.15">
      <c r="B14023" s="15">
        <v>616</v>
      </c>
      <c r="C14023" s="18" t="str">
        <f>ABHgenotypeR_mem_60!D617</f>
        <v>cross &lt;- read.cross(format="csvs", genfile="C:/NGS/save/Genotype_select_csvs_ABHgenotypeR6SU_mem.csv", phefile="C:/NGS/save/fphe.csv", na.strings=c("-","NA","N"), genotypes=c("A","H","B","D","C"), alleles=c("A","B"), estimate.map=F)</v>
      </c>
    </row>
    <row r="14024" spans="2:3" customFormat="1" x14ac:dyDescent="0.15">
      <c r="B14024" s="15">
        <v>617</v>
      </c>
      <c r="C14024" s="18" t="str">
        <f>ABHgenotypeR_mem_60!D618</f>
        <v>marker1 &lt;- totmar(cross)</v>
      </c>
    </row>
    <row r="14025" spans="2:3" customFormat="1" x14ac:dyDescent="0.15">
      <c r="B14025" s="15">
        <v>618</v>
      </c>
      <c r="C14025" s="18" t="str">
        <f>ABHgenotypeR_mem_60!D619</f>
        <v>marker2 &lt;- totmar(drop.markers(cross, unlist(findDupMarkers(cross, exact.only = F, adjacent.only = T))))</v>
      </c>
    </row>
    <row r="14026" spans="2:3" customFormat="1" x14ac:dyDescent="0.15">
      <c r="B14026" s="15">
        <v>619</v>
      </c>
      <c r="C14026" s="18" t="str">
        <f>ABHgenotypeR_mem_60!D620</f>
        <v>marker63 &lt;- cbind(marker1, marker2)</v>
      </c>
    </row>
    <row r="14027" spans="2:3" customFormat="1" x14ac:dyDescent="0.15">
      <c r="B14027" s="15">
        <v>620</v>
      </c>
      <c r="C14027" s="18" t="str">
        <f>ABHgenotypeR_mem_60!D621</f>
        <v>markermem &lt;- rbind(markermem, marker63)</v>
      </c>
    </row>
    <row r="14028" spans="2:3" customFormat="1" x14ac:dyDescent="0.15">
      <c r="B14028" s="15">
        <v>621</v>
      </c>
      <c r="C14028" s="18" t="str">
        <f>ABHgenotypeR_mem_60!D622</f>
        <v>cross &lt;- read.cross(format="csvs", genfile="C:/NGS/save/Genotype_select_csvs_ABHgenotypeR7SU_mem.csv", phefile="C:/NGS/save/fphe.csv", na.strings=c("-","NA","N"), genotypes=c("A","H","B","D","C"), alleles=c("A","B"), estimate.map=F)</v>
      </c>
    </row>
    <row r="14029" spans="2:3" customFormat="1" x14ac:dyDescent="0.15">
      <c r="B14029" s="15">
        <v>622</v>
      </c>
      <c r="C14029" s="18" t="str">
        <f>ABHgenotypeR_mem_60!D623</f>
        <v>marker1 &lt;- totmar(cross)</v>
      </c>
    </row>
    <row r="14030" spans="2:3" customFormat="1" x14ac:dyDescent="0.15">
      <c r="B14030" s="15">
        <v>623</v>
      </c>
      <c r="C14030" s="18" t="str">
        <f>ABHgenotypeR_mem_60!D624</f>
        <v>marker2 &lt;- totmar(drop.markers(cross, unlist(findDupMarkers(cross, exact.only = F, adjacent.only = T))))</v>
      </c>
    </row>
    <row r="14031" spans="2:3" customFormat="1" x14ac:dyDescent="0.15">
      <c r="B14031" s="15">
        <v>624</v>
      </c>
      <c r="C14031" s="18" t="str">
        <f>ABHgenotypeR_mem_60!D625</f>
        <v>marker73 &lt;- cbind(marker1, marker2)</v>
      </c>
    </row>
    <row r="14032" spans="2:3" customFormat="1" x14ac:dyDescent="0.15">
      <c r="B14032" s="15">
        <v>625</v>
      </c>
      <c r="C14032" s="18" t="str">
        <f>ABHgenotypeR_mem_60!D626</f>
        <v>markermem &lt;- rbind(markermem, marker73)</v>
      </c>
    </row>
    <row r="14033" spans="2:3" customFormat="1" x14ac:dyDescent="0.15">
      <c r="B14033" s="15">
        <v>626</v>
      </c>
      <c r="C14033" s="18" t="str">
        <f>ABHgenotypeR_mem_60!D627</f>
        <v>cross &lt;- read.cross(format="csvs", genfile="C:/NGS/save/Genotype_select_csvs_ABHgenotypeR8SU_mem.csv", phefile="C:/NGS/save/fphe.csv", na.strings=c("-","NA","N"), genotypes=c("A","H","B","D","C"), alleles=c("A","B"), estimate.map=F)</v>
      </c>
    </row>
    <row r="14034" spans="2:3" customFormat="1" x14ac:dyDescent="0.15">
      <c r="B14034" s="15">
        <v>627</v>
      </c>
      <c r="C14034" s="18" t="str">
        <f>ABHgenotypeR_mem_60!D628</f>
        <v>marker1 &lt;- totmar(cross)</v>
      </c>
    </row>
    <row r="14035" spans="2:3" customFormat="1" x14ac:dyDescent="0.15">
      <c r="B14035" s="15">
        <v>628</v>
      </c>
      <c r="C14035" s="18" t="str">
        <f>ABHgenotypeR_mem_60!D629</f>
        <v>marker2 &lt;- totmar(drop.markers(cross, unlist(findDupMarkers(cross, exact.only = F, adjacent.only = T))))</v>
      </c>
    </row>
    <row r="14036" spans="2:3" customFormat="1" x14ac:dyDescent="0.15">
      <c r="B14036" s="15">
        <v>629</v>
      </c>
      <c r="C14036" s="18" t="str">
        <f>ABHgenotypeR_mem_60!D630</f>
        <v>marker83 &lt;- cbind(marker1, marker2)</v>
      </c>
    </row>
    <row r="14037" spans="2:3" customFormat="1" x14ac:dyDescent="0.15">
      <c r="B14037" s="15">
        <v>630</v>
      </c>
      <c r="C14037" s="18" t="str">
        <f>ABHgenotypeR_mem_60!D631</f>
        <v>markermem &lt;- rbind(markermem, marker83)</v>
      </c>
    </row>
    <row r="14038" spans="2:3" customFormat="1" x14ac:dyDescent="0.15">
      <c r="B14038" s="15">
        <v>631</v>
      </c>
      <c r="C14038" s="18" t="str">
        <f>ABHgenotypeR_mem_60!D632</f>
        <v>cross &lt;- read.cross(format="csvs", genfile="C:/NGS/save/Genotype_select_csvs_ABHgenotypeR9SU_mem.csv", phefile="C:/NGS/save/fphe.csv", na.strings=c("-","NA","N"), genotypes=c("A","H","B","D","C"), alleles=c("A","B"), estimate.map=F)</v>
      </c>
    </row>
    <row r="14039" spans="2:3" customFormat="1" x14ac:dyDescent="0.15">
      <c r="B14039" s="15">
        <v>632</v>
      </c>
      <c r="C14039" s="18" t="str">
        <f>ABHgenotypeR_mem_60!D633</f>
        <v>marker1 &lt;- totmar(cross)</v>
      </c>
    </row>
    <row r="14040" spans="2:3" customFormat="1" x14ac:dyDescent="0.15">
      <c r="B14040" s="15">
        <v>633</v>
      </c>
      <c r="C14040" s="18" t="str">
        <f>ABHgenotypeR_mem_60!D634</f>
        <v>marker2 &lt;- totmar(drop.markers(cross, unlist(findDupMarkers(cross, exact.only = F, adjacent.only = T))))</v>
      </c>
    </row>
    <row r="14041" spans="2:3" customFormat="1" x14ac:dyDescent="0.15">
      <c r="B14041" s="15">
        <v>634</v>
      </c>
      <c r="C14041" s="18" t="str">
        <f>ABHgenotypeR_mem_60!D635</f>
        <v>marker93 &lt;- cbind(marker1, marker2)</v>
      </c>
    </row>
    <row r="14042" spans="2:3" customFormat="1" x14ac:dyDescent="0.15">
      <c r="B14042" s="15">
        <v>635</v>
      </c>
      <c r="C14042" s="18" t="str">
        <f>ABHgenotypeR_mem_60!D636</f>
        <v>markermem &lt;- rbind(markermem, marker93)</v>
      </c>
    </row>
    <row r="14043" spans="2:3" customFormat="1" x14ac:dyDescent="0.15">
      <c r="B14043" s="15">
        <v>636</v>
      </c>
      <c r="C14043" s="18" t="str">
        <f>ABHgenotypeR_mem_60!D637</f>
        <v>cross &lt;- read.cross(format="csvs", genfile="C:/NGS/save/Genotype_select_csvs_ABHgenotypeR10SU_mem.csv", phefile="C:/NGS/save/fphe.csv", na.strings=c("-","NA","N"), genotypes=c("A","H","B","D","C"), alleles=c("A","B"), estimate.map=F)</v>
      </c>
    </row>
    <row r="14044" spans="2:3" customFormat="1" x14ac:dyDescent="0.15">
      <c r="B14044" s="15">
        <v>637</v>
      </c>
      <c r="C14044" s="18" t="str">
        <f>ABHgenotypeR_mem_60!D638</f>
        <v>marker1 &lt;- totmar(cross)</v>
      </c>
    </row>
    <row r="14045" spans="2:3" customFormat="1" x14ac:dyDescent="0.15">
      <c r="B14045" s="15">
        <v>638</v>
      </c>
      <c r="C14045" s="18" t="str">
        <f>ABHgenotypeR_mem_60!D639</f>
        <v>marker2 &lt;- totmar(drop.markers(cross, unlist(findDupMarkers(cross, exact.only = F, adjacent.only = T))))</v>
      </c>
    </row>
    <row r="14046" spans="2:3" customFormat="1" x14ac:dyDescent="0.15">
      <c r="B14046" s="15">
        <v>639</v>
      </c>
      <c r="C14046" s="18" t="str">
        <f>ABHgenotypeR_mem_60!D640</f>
        <v>marker103 &lt;- cbind(marker1, marker2)</v>
      </c>
    </row>
    <row r="14047" spans="2:3" customFormat="1" x14ac:dyDescent="0.15">
      <c r="B14047" s="15">
        <v>640</v>
      </c>
      <c r="C14047" s="18" t="str">
        <f>ABHgenotypeR_mem_60!D641</f>
        <v>markermem &lt;- rbind(markermem, marker103)</v>
      </c>
    </row>
    <row r="14048" spans="2:3" customFormat="1" x14ac:dyDescent="0.15">
      <c r="B14048" s="15">
        <v>641</v>
      </c>
      <c r="C14048" s="18" t="str">
        <f>ABHgenotypeR_mem_60!D642</f>
        <v>cross &lt;- read.cross(format="csvs", genfile="C:/NGS/save/Genotype_select_csvs_ABHgenotypeR1US_mem.csv", phefile="C:/NGS/save/fphe.csv", na.strings=c("-","NA","N"), genotypes=c("A","H","B","D","C"), alleles=c("A","B"), estimate.map=F)</v>
      </c>
    </row>
    <row r="14049" spans="2:3" customFormat="1" x14ac:dyDescent="0.15">
      <c r="B14049" s="15">
        <v>642</v>
      </c>
      <c r="C14049" s="18" t="str">
        <f>ABHgenotypeR_mem_60!D643</f>
        <v>marker1 &lt;- totmar(cross)</v>
      </c>
    </row>
    <row r="14050" spans="2:3" customFormat="1" x14ac:dyDescent="0.15">
      <c r="B14050" s="15">
        <v>643</v>
      </c>
      <c r="C14050" s="18" t="str">
        <f>ABHgenotypeR_mem_60!D644</f>
        <v>marker2 &lt;- totmar(drop.markers(cross, unlist(findDupMarkers(cross, exact.only = F, adjacent.only = T))))</v>
      </c>
    </row>
    <row r="14051" spans="2:3" customFormat="1" x14ac:dyDescent="0.15">
      <c r="B14051" s="15">
        <v>644</v>
      </c>
      <c r="C14051" s="18" t="str">
        <f>ABHgenotypeR_mem_60!D645</f>
        <v>marker113 &lt;- cbind(marker1, marker2)</v>
      </c>
    </row>
    <row r="14052" spans="2:3" customFormat="1" x14ac:dyDescent="0.15">
      <c r="B14052" s="15">
        <v>645</v>
      </c>
      <c r="C14052" s="18" t="str">
        <f>ABHgenotypeR_mem_60!D646</f>
        <v>markermem &lt;- rbind(markermem, marker113)</v>
      </c>
    </row>
    <row r="14053" spans="2:3" customFormat="1" x14ac:dyDescent="0.15">
      <c r="B14053" s="15">
        <v>646</v>
      </c>
      <c r="C14053" s="18" t="str">
        <f>ABHgenotypeR_mem_60!D647</f>
        <v>cross &lt;- read.cross(format="csvs", genfile="C:/NGS/save/Genotype_select_csvs_ABHgenotypeR2US_mem.csv", phefile="C:/NGS/save/fphe.csv", na.strings=c("-","NA","N"), genotypes=c("A","H","B","D","C"), alleles=c("A","B"), estimate.map=F)</v>
      </c>
    </row>
    <row r="14054" spans="2:3" customFormat="1" x14ac:dyDescent="0.15">
      <c r="B14054" s="15">
        <v>647</v>
      </c>
      <c r="C14054" s="18" t="str">
        <f>ABHgenotypeR_mem_60!D648</f>
        <v>marker1 &lt;- totmar(cross)</v>
      </c>
    </row>
    <row r="14055" spans="2:3" customFormat="1" x14ac:dyDescent="0.15">
      <c r="B14055" s="15">
        <v>648</v>
      </c>
      <c r="C14055" s="18" t="str">
        <f>ABHgenotypeR_mem_60!D649</f>
        <v>marker2 &lt;- totmar(drop.markers(cross, unlist(findDupMarkers(cross, exact.only = F, adjacent.only = T))))</v>
      </c>
    </row>
    <row r="14056" spans="2:3" customFormat="1" x14ac:dyDescent="0.15">
      <c r="B14056" s="15">
        <v>649</v>
      </c>
      <c r="C14056" s="18" t="str">
        <f>ABHgenotypeR_mem_60!D650</f>
        <v>marker123 &lt;- cbind(marker1, marker2)</v>
      </c>
    </row>
    <row r="14057" spans="2:3" customFormat="1" x14ac:dyDescent="0.15">
      <c r="B14057" s="15">
        <v>650</v>
      </c>
      <c r="C14057" s="18" t="str">
        <f>ABHgenotypeR_mem_60!D651</f>
        <v>markermem &lt;- rbind(markermem, marker123)</v>
      </c>
    </row>
    <row r="14058" spans="2:3" customFormat="1" x14ac:dyDescent="0.15">
      <c r="B14058" s="15">
        <v>651</v>
      </c>
      <c r="C14058" s="18" t="str">
        <f>ABHgenotypeR_mem_60!D652</f>
        <v>cross &lt;- read.cross(format="csvs", genfile="C:/NGS/save/Genotype_select_csvs_ABHgenotypeR3US_mem.csv", phefile="C:/NGS/save/fphe.csv", na.strings=c("-","NA","N"), genotypes=c("A","H","B","D","C"), alleles=c("A","B"), estimate.map=F)</v>
      </c>
    </row>
    <row r="14059" spans="2:3" customFormat="1" x14ac:dyDescent="0.15">
      <c r="B14059" s="15">
        <v>652</v>
      </c>
      <c r="C14059" s="18" t="str">
        <f>ABHgenotypeR_mem_60!D653</f>
        <v>marker1 &lt;- totmar(cross)</v>
      </c>
    </row>
    <row r="14060" spans="2:3" customFormat="1" x14ac:dyDescent="0.15">
      <c r="B14060" s="15">
        <v>653</v>
      </c>
      <c r="C14060" s="18" t="str">
        <f>ABHgenotypeR_mem_60!D654</f>
        <v>marker2 &lt;- totmar(drop.markers(cross, unlist(findDupMarkers(cross, exact.only = F, adjacent.only = T))))</v>
      </c>
    </row>
    <row r="14061" spans="2:3" customFormat="1" x14ac:dyDescent="0.15">
      <c r="B14061" s="15">
        <v>654</v>
      </c>
      <c r="C14061" s="18" t="str">
        <f>ABHgenotypeR_mem_60!D655</f>
        <v>marker133 &lt;- cbind(marker1, marker2)</v>
      </c>
    </row>
    <row r="14062" spans="2:3" customFormat="1" x14ac:dyDescent="0.15">
      <c r="B14062" s="15">
        <v>655</v>
      </c>
      <c r="C14062" s="18" t="str">
        <f>ABHgenotypeR_mem_60!D656</f>
        <v>markermem &lt;- rbind(markermem, marker133)</v>
      </c>
    </row>
    <row r="14063" spans="2:3" customFormat="1" x14ac:dyDescent="0.15">
      <c r="B14063" s="15">
        <v>656</v>
      </c>
      <c r="C14063" s="18" t="str">
        <f>ABHgenotypeR_mem_60!D657</f>
        <v>cross &lt;- read.cross(format="csvs", genfile="C:/NGS/save/Genotype_select_csvs_ABHgenotypeR4US_mem.csv", phefile="C:/NGS/save/fphe.csv", na.strings=c("-","NA","N"), genotypes=c("A","H","B","D","C"), alleles=c("A","B"), estimate.map=F)</v>
      </c>
    </row>
    <row r="14064" spans="2:3" customFormat="1" x14ac:dyDescent="0.15">
      <c r="B14064" s="15">
        <v>657</v>
      </c>
      <c r="C14064" s="18" t="str">
        <f>ABHgenotypeR_mem_60!D658</f>
        <v>marker1 &lt;- totmar(cross)</v>
      </c>
    </row>
    <row r="14065" spans="2:3" customFormat="1" x14ac:dyDescent="0.15">
      <c r="B14065" s="15">
        <v>658</v>
      </c>
      <c r="C14065" s="18" t="str">
        <f>ABHgenotypeR_mem_60!D659</f>
        <v>marker2 &lt;- totmar(drop.markers(cross, unlist(findDupMarkers(cross, exact.only = F, adjacent.only = T))))</v>
      </c>
    </row>
    <row r="14066" spans="2:3" customFormat="1" x14ac:dyDescent="0.15">
      <c r="B14066" s="15">
        <v>659</v>
      </c>
      <c r="C14066" s="18" t="str">
        <f>ABHgenotypeR_mem_60!D660</f>
        <v>marker143 &lt;- cbind(marker1, marker2)</v>
      </c>
    </row>
    <row r="14067" spans="2:3" customFormat="1" x14ac:dyDescent="0.15">
      <c r="B14067" s="15">
        <v>660</v>
      </c>
      <c r="C14067" s="18" t="str">
        <f>ABHgenotypeR_mem_60!D661</f>
        <v>markermem &lt;- rbind(markermem, marker143)</v>
      </c>
    </row>
    <row r="14068" spans="2:3" customFormat="1" x14ac:dyDescent="0.15">
      <c r="B14068" s="15">
        <v>661</v>
      </c>
      <c r="C14068" s="18" t="str">
        <f>ABHgenotypeR_mem_60!D662</f>
        <v>cross &lt;- read.cross(format="csvs", genfile="C:/NGS/save/Genotype_select_csvs_ABHgenotypeR5US_mem.csv", phefile="C:/NGS/save/fphe.csv", na.strings=c("-","NA","N"), genotypes=c("A","H","B","D","C"), alleles=c("A","B"), estimate.map=F)</v>
      </c>
    </row>
    <row r="14069" spans="2:3" customFormat="1" x14ac:dyDescent="0.15">
      <c r="B14069" s="15">
        <v>662</v>
      </c>
      <c r="C14069" s="18" t="str">
        <f>ABHgenotypeR_mem_60!D663</f>
        <v>marker1 &lt;- totmar(cross)</v>
      </c>
    </row>
    <row r="14070" spans="2:3" customFormat="1" x14ac:dyDescent="0.15">
      <c r="B14070" s="15">
        <v>663</v>
      </c>
      <c r="C14070" s="18" t="str">
        <f>ABHgenotypeR_mem_60!D664</f>
        <v>marker2 &lt;- totmar(drop.markers(cross, unlist(findDupMarkers(cross, exact.only = F, adjacent.only = T))))</v>
      </c>
    </row>
    <row r="14071" spans="2:3" customFormat="1" x14ac:dyDescent="0.15">
      <c r="B14071" s="15">
        <v>664</v>
      </c>
      <c r="C14071" s="18" t="str">
        <f>ABHgenotypeR_mem_60!D665</f>
        <v>marker153 &lt;- cbind(marker1, marker2)</v>
      </c>
    </row>
    <row r="14072" spans="2:3" customFormat="1" x14ac:dyDescent="0.15">
      <c r="B14072" s="15">
        <v>665</v>
      </c>
      <c r="C14072" s="18" t="str">
        <f>ABHgenotypeR_mem_60!D666</f>
        <v>markermem &lt;- rbind(markermem, marker153)</v>
      </c>
    </row>
    <row r="14073" spans="2:3" customFormat="1" x14ac:dyDescent="0.15">
      <c r="B14073" s="15">
        <v>666</v>
      </c>
      <c r="C14073" s="18" t="str">
        <f>ABHgenotypeR_mem_60!D667</f>
        <v>cross &lt;- read.cross(format="csvs", genfile="C:/NGS/save/Genotype_select_csvs_ABHgenotypeR6US_mem.csv", phefile="C:/NGS/save/fphe.csv", na.strings=c("-","NA","N"), genotypes=c("A","H","B","D","C"), alleles=c("A","B"), estimate.map=F)</v>
      </c>
    </row>
    <row r="14074" spans="2:3" customFormat="1" x14ac:dyDescent="0.15">
      <c r="B14074" s="15">
        <v>667</v>
      </c>
      <c r="C14074" s="18" t="str">
        <f>ABHgenotypeR_mem_60!D668</f>
        <v>marker1 &lt;- totmar(cross)</v>
      </c>
    </row>
    <row r="14075" spans="2:3" customFormat="1" x14ac:dyDescent="0.15">
      <c r="B14075" s="15">
        <v>668</v>
      </c>
      <c r="C14075" s="18" t="str">
        <f>ABHgenotypeR_mem_60!D669</f>
        <v>marker2 &lt;- totmar(drop.markers(cross, unlist(findDupMarkers(cross, exact.only = F, adjacent.only = T))))</v>
      </c>
    </row>
    <row r="14076" spans="2:3" customFormat="1" x14ac:dyDescent="0.15">
      <c r="B14076" s="15">
        <v>669</v>
      </c>
      <c r="C14076" s="18" t="str">
        <f>ABHgenotypeR_mem_60!D670</f>
        <v>marker163 &lt;- cbind(marker1, marker2)</v>
      </c>
    </row>
    <row r="14077" spans="2:3" customFormat="1" x14ac:dyDescent="0.15">
      <c r="B14077" s="15">
        <v>670</v>
      </c>
      <c r="C14077" s="18" t="str">
        <f>ABHgenotypeR_mem_60!D671</f>
        <v>markermem &lt;- rbind(markermem, marker163)</v>
      </c>
    </row>
    <row r="14078" spans="2:3" customFormat="1" x14ac:dyDescent="0.15">
      <c r="B14078" s="15">
        <v>671</v>
      </c>
      <c r="C14078" s="18" t="str">
        <f>ABHgenotypeR_mem_60!D672</f>
        <v>cross &lt;- read.cross(format="csvs", genfile="C:/NGS/save/Genotype_select_csvs_ABHgenotypeR7US_mem.csv", phefile="C:/NGS/save/fphe.csv", na.strings=c("-","NA","N"), genotypes=c("A","H","B","D","C"), alleles=c("A","B"), estimate.map=F)</v>
      </c>
    </row>
    <row r="14079" spans="2:3" customFormat="1" x14ac:dyDescent="0.15">
      <c r="B14079" s="15">
        <v>672</v>
      </c>
      <c r="C14079" s="18" t="str">
        <f>ABHgenotypeR_mem_60!D673</f>
        <v>marker1 &lt;- totmar(cross)</v>
      </c>
    </row>
    <row r="14080" spans="2:3" customFormat="1" x14ac:dyDescent="0.15">
      <c r="B14080" s="15">
        <v>673</v>
      </c>
      <c r="C14080" s="18" t="str">
        <f>ABHgenotypeR_mem_60!D674</f>
        <v>marker2 &lt;- totmar(drop.markers(cross, unlist(findDupMarkers(cross, exact.only = F, adjacent.only = T))))</v>
      </c>
    </row>
    <row r="14081" spans="2:3" customFormat="1" x14ac:dyDescent="0.15">
      <c r="B14081" s="15">
        <v>674</v>
      </c>
      <c r="C14081" s="18" t="str">
        <f>ABHgenotypeR_mem_60!D675</f>
        <v>marker173 &lt;- cbind(marker1, marker2)</v>
      </c>
    </row>
    <row r="14082" spans="2:3" customFormat="1" x14ac:dyDescent="0.15">
      <c r="B14082" s="15">
        <v>675</v>
      </c>
      <c r="C14082" s="18" t="str">
        <f>ABHgenotypeR_mem_60!D676</f>
        <v>markermem &lt;- rbind(markermem, marker173)</v>
      </c>
    </row>
    <row r="14083" spans="2:3" customFormat="1" x14ac:dyDescent="0.15">
      <c r="B14083" s="15">
        <v>676</v>
      </c>
      <c r="C14083" s="18" t="str">
        <f>ABHgenotypeR_mem_60!D677</f>
        <v>cross &lt;- read.cross(format="csvs", genfile="C:/NGS/save/Genotype_select_csvs_ABHgenotypeR8US_mem.csv", phefile="C:/NGS/save/fphe.csv", na.strings=c("-","NA","N"), genotypes=c("A","H","B","D","C"), alleles=c("A","B"), estimate.map=F)</v>
      </c>
    </row>
    <row r="14084" spans="2:3" customFormat="1" x14ac:dyDescent="0.15">
      <c r="B14084" s="15">
        <v>677</v>
      </c>
      <c r="C14084" s="18" t="str">
        <f>ABHgenotypeR_mem_60!D678</f>
        <v>marker1 &lt;- totmar(cross)</v>
      </c>
    </row>
    <row r="14085" spans="2:3" customFormat="1" x14ac:dyDescent="0.15">
      <c r="B14085" s="15">
        <v>678</v>
      </c>
      <c r="C14085" s="18" t="str">
        <f>ABHgenotypeR_mem_60!D679</f>
        <v>marker2 &lt;- totmar(drop.markers(cross, unlist(findDupMarkers(cross, exact.only = F, adjacent.only = T))))</v>
      </c>
    </row>
    <row r="14086" spans="2:3" customFormat="1" x14ac:dyDescent="0.15">
      <c r="B14086" s="15">
        <v>679</v>
      </c>
      <c r="C14086" s="18" t="str">
        <f>ABHgenotypeR_mem_60!D680</f>
        <v>marker183 &lt;- cbind(marker1, marker2)</v>
      </c>
    </row>
    <row r="14087" spans="2:3" customFormat="1" x14ac:dyDescent="0.15">
      <c r="B14087" s="15">
        <v>680</v>
      </c>
      <c r="C14087" s="18" t="str">
        <f>ABHgenotypeR_mem_60!D681</f>
        <v>markermem &lt;- rbind(markermem, marker183)</v>
      </c>
    </row>
    <row r="14088" spans="2:3" customFormat="1" x14ac:dyDescent="0.15">
      <c r="B14088" s="15">
        <v>681</v>
      </c>
      <c r="C14088" s="18" t="str">
        <f>ABHgenotypeR_mem_60!D682</f>
        <v>cross &lt;- read.cross(format="csvs", genfile="C:/NGS/save/Genotype_select_csvs_ABHgenotypeR9US_mem.csv", phefile="C:/NGS/save/fphe.csv", na.strings=c("-","NA","N"), genotypes=c("A","H","B","D","C"), alleles=c("A","B"), estimate.map=F)</v>
      </c>
    </row>
    <row r="14089" spans="2:3" customFormat="1" x14ac:dyDescent="0.15">
      <c r="B14089" s="15">
        <v>682</v>
      </c>
      <c r="C14089" s="18" t="str">
        <f>ABHgenotypeR_mem_60!D683</f>
        <v>marker1 &lt;- totmar(cross)</v>
      </c>
    </row>
    <row r="14090" spans="2:3" customFormat="1" x14ac:dyDescent="0.15">
      <c r="B14090" s="15">
        <v>683</v>
      </c>
      <c r="C14090" s="18" t="str">
        <f>ABHgenotypeR_mem_60!D684</f>
        <v>marker2 &lt;- totmar(drop.markers(cross, unlist(findDupMarkers(cross, exact.only = F, adjacent.only = T))))</v>
      </c>
    </row>
    <row r="14091" spans="2:3" customFormat="1" x14ac:dyDescent="0.15">
      <c r="B14091" s="15">
        <v>684</v>
      </c>
      <c r="C14091" s="18" t="str">
        <f>ABHgenotypeR_mem_60!D685</f>
        <v>marker193 &lt;- cbind(marker1, marker2)</v>
      </c>
    </row>
    <row r="14092" spans="2:3" customFormat="1" x14ac:dyDescent="0.15">
      <c r="B14092" s="15">
        <v>685</v>
      </c>
      <c r="C14092" s="18" t="str">
        <f>ABHgenotypeR_mem_60!D686</f>
        <v>markermem &lt;- rbind(markermem, marker193)</v>
      </c>
    </row>
    <row r="14093" spans="2:3" customFormat="1" x14ac:dyDescent="0.15">
      <c r="B14093" s="15">
        <v>686</v>
      </c>
      <c r="C14093" s="18" t="str">
        <f>ABHgenotypeR_mem_60!D687</f>
        <v>cross &lt;- read.cross(format="csvs", genfile="C:/NGS/save/Genotype_select_csvs_ABHgenotypeR10US_mem.csv", phefile="C:/NGS/save/fphe.csv", na.strings=c("-","NA","N"), genotypes=c("A","H","B","D","C"), alleles=c("A","B"), estimate.map=F)</v>
      </c>
    </row>
    <row r="14094" spans="2:3" customFormat="1" x14ac:dyDescent="0.15">
      <c r="B14094" s="15">
        <v>687</v>
      </c>
      <c r="C14094" s="18" t="str">
        <f>ABHgenotypeR_mem_60!D688</f>
        <v>marker1 &lt;- totmar(cross)</v>
      </c>
    </row>
    <row r="14095" spans="2:3" customFormat="1" x14ac:dyDescent="0.15">
      <c r="B14095" s="15">
        <v>688</v>
      </c>
      <c r="C14095" s="18" t="str">
        <f>ABHgenotypeR_mem_60!D689</f>
        <v>marker2 &lt;- totmar(drop.markers(cross, unlist(findDupMarkers(cross, exact.only = F, adjacent.only = T))))</v>
      </c>
    </row>
    <row r="14096" spans="2:3" customFormat="1" x14ac:dyDescent="0.15">
      <c r="B14096" s="15">
        <v>689</v>
      </c>
      <c r="C14096" s="18" t="str">
        <f>ABHgenotypeR_mem_60!D690</f>
        <v>marker203 &lt;- cbind(marker1, marker2)</v>
      </c>
    </row>
    <row r="14097" spans="2:3" customFormat="1" x14ac:dyDescent="0.15">
      <c r="B14097" s="15">
        <v>690</v>
      </c>
      <c r="C14097" s="18" t="str">
        <f>ABHgenotypeR_mem_60!D691</f>
        <v>markermem &lt;- rbind(markermem, marker203)</v>
      </c>
    </row>
    <row r="14098" spans="2:3" customFormat="1" x14ac:dyDescent="0.15">
      <c r="B14098" s="15">
        <v>691</v>
      </c>
      <c r="C14098" s="18" t="str">
        <f>ABHgenotypeR_mem_60!D692</f>
        <v>cross &lt;- read.cross(format="csvs", genfile="C:/NGS/save/Genotype_select_csvs_ABHgenotypeR1SU_mem_60.csv", phefile="C:/NGS/save/fphe.csv", na.strings=c("-","NA","N"), genotypes=c("A","H","B","D","C"), alleles=c("A","B"), estimate.map=F)</v>
      </c>
    </row>
    <row r="14099" spans="2:3" customFormat="1" x14ac:dyDescent="0.15">
      <c r="B14099" s="15">
        <v>692</v>
      </c>
      <c r="C14099" s="18" t="str">
        <f>ABHgenotypeR_mem_60!D693</f>
        <v>marker1 &lt;- totmar(cross)</v>
      </c>
    </row>
    <row r="14100" spans="2:3" customFormat="1" x14ac:dyDescent="0.15">
      <c r="B14100" s="15">
        <v>693</v>
      </c>
      <c r="C14100" s="18" t="str">
        <f>ABHgenotypeR_mem_60!D694</f>
        <v>marker2 &lt;- totmar(drop.markers(cross, unlist(findDupMarkers(cross, exact.only = F, adjacent.only = T))))</v>
      </c>
    </row>
    <row r="14101" spans="2:3" customFormat="1" x14ac:dyDescent="0.15">
      <c r="B14101" s="15">
        <v>694</v>
      </c>
      <c r="C14101" s="18" t="str">
        <f>ABHgenotypeR_mem_60!D695</f>
        <v>marker13 &lt;- cbind(marker1, marker2)</v>
      </c>
    </row>
    <row r="14102" spans="2:3" customFormat="1" x14ac:dyDescent="0.15">
      <c r="B14102" s="15">
        <v>695</v>
      </c>
      <c r="C14102" s="18" t="str">
        <f>ABHgenotypeR_mem_60!D696</f>
        <v>cross &lt;- read.cross(format="csvs", genfile="C:/NGS/save/Genotype_select_csvs_ABHgenotypeR2SU_mem_60.csv", phefile="C:/NGS/save/fphe.csv", na.strings=c("-","NA","N"), genotypes=c("A","H","B","D","C"), alleles=c("A","B"), estimate.map=F)</v>
      </c>
    </row>
    <row r="14103" spans="2:3" customFormat="1" x14ac:dyDescent="0.15">
      <c r="B14103" s="15">
        <v>696</v>
      </c>
      <c r="C14103" s="18" t="str">
        <f>ABHgenotypeR_mem_60!D697</f>
        <v>marker1 &lt;- totmar(cross)</v>
      </c>
    </row>
    <row r="14104" spans="2:3" customFormat="1" x14ac:dyDescent="0.15">
      <c r="B14104" s="15">
        <v>697</v>
      </c>
      <c r="C14104" s="18" t="str">
        <f>ABHgenotypeR_mem_60!D698</f>
        <v>marker2 &lt;- totmar(drop.markers(cross, unlist(findDupMarkers(cross, exact.only = F, adjacent.only = T))))</v>
      </c>
    </row>
    <row r="14105" spans="2:3" customFormat="1" x14ac:dyDescent="0.15">
      <c r="B14105" s="15">
        <v>698</v>
      </c>
      <c r="C14105" s="18" t="str">
        <f>ABHgenotypeR_mem_60!D699</f>
        <v>marker23 &lt;- cbind(marker1, marker2)</v>
      </c>
    </row>
    <row r="14106" spans="2:3" customFormat="1" x14ac:dyDescent="0.15">
      <c r="B14106" s="15">
        <v>699</v>
      </c>
      <c r="C14106" s="18" t="str">
        <f>ABHgenotypeR_mem_60!D700</f>
        <v>markermem60 &lt;- rbind(marker13, marker23)</v>
      </c>
    </row>
    <row r="14107" spans="2:3" customFormat="1" x14ac:dyDescent="0.15">
      <c r="B14107" s="15">
        <v>700</v>
      </c>
      <c r="C14107" s="18" t="str">
        <f>ABHgenotypeR_mem_60!D701</f>
        <v>cross &lt;- read.cross(format="csvs", genfile="C:/NGS/save/Genotype_select_csvs_ABHgenotypeR3SU_mem_60.csv", phefile="C:/NGS/save/fphe.csv", na.strings=c("-","NA","N"), genotypes=c("A","H","B","D","C"), alleles=c("A","B"), estimate.map=F)</v>
      </c>
    </row>
    <row r="14108" spans="2:3" customFormat="1" x14ac:dyDescent="0.15">
      <c r="B14108" s="15">
        <v>701</v>
      </c>
      <c r="C14108" s="18" t="str">
        <f>ABHgenotypeR_mem_60!D702</f>
        <v>marker1 &lt;- totmar(cross)</v>
      </c>
    </row>
    <row r="14109" spans="2:3" customFormat="1" x14ac:dyDescent="0.15">
      <c r="B14109" s="15">
        <v>702</v>
      </c>
      <c r="C14109" s="18" t="str">
        <f>ABHgenotypeR_mem_60!D703</f>
        <v>marker2 &lt;- totmar(drop.markers(cross, unlist(findDupMarkers(cross, exact.only = F, adjacent.only = T))))</v>
      </c>
    </row>
    <row r="14110" spans="2:3" customFormat="1" x14ac:dyDescent="0.15">
      <c r="B14110" s="15">
        <v>703</v>
      </c>
      <c r="C14110" s="18" t="str">
        <f>ABHgenotypeR_mem_60!D704</f>
        <v>marker33 &lt;- cbind(marker1, marker2)</v>
      </c>
    </row>
    <row r="14111" spans="2:3" customFormat="1" x14ac:dyDescent="0.15">
      <c r="B14111" s="15">
        <v>704</v>
      </c>
      <c r="C14111" s="18" t="str">
        <f>ABHgenotypeR_mem_60!D705</f>
        <v>markermem60 &lt;- rbind(markermem60, marker33)</v>
      </c>
    </row>
    <row r="14112" spans="2:3" customFormat="1" x14ac:dyDescent="0.15">
      <c r="B14112" s="15">
        <v>705</v>
      </c>
      <c r="C14112" s="18" t="str">
        <f>ABHgenotypeR_mem_60!D706</f>
        <v>cross &lt;- read.cross(format="csvs", genfile="C:/NGS/save/Genotype_select_csvs_ABHgenotypeR4SU_mem_60.csv", phefile="C:/NGS/save/fphe.csv", na.strings=c("-","NA","N"), genotypes=c("A","H","B","D","C"), alleles=c("A","B"), estimate.map=F)</v>
      </c>
    </row>
    <row r="14113" spans="2:3" customFormat="1" x14ac:dyDescent="0.15">
      <c r="B14113" s="15">
        <v>706</v>
      </c>
      <c r="C14113" s="18" t="str">
        <f>ABHgenotypeR_mem_60!D707</f>
        <v>marker1 &lt;- totmar(cross)</v>
      </c>
    </row>
    <row r="14114" spans="2:3" customFormat="1" x14ac:dyDescent="0.15">
      <c r="B14114" s="15">
        <v>707</v>
      </c>
      <c r="C14114" s="18" t="str">
        <f>ABHgenotypeR_mem_60!D708</f>
        <v>marker2 &lt;- totmar(drop.markers(cross, unlist(findDupMarkers(cross, exact.only = F, adjacent.only = T))))</v>
      </c>
    </row>
    <row r="14115" spans="2:3" customFormat="1" x14ac:dyDescent="0.15">
      <c r="B14115" s="15">
        <v>708</v>
      </c>
      <c r="C14115" s="18" t="str">
        <f>ABHgenotypeR_mem_60!D709</f>
        <v>marker43 &lt;- cbind(marker1, marker2)</v>
      </c>
    </row>
    <row r="14116" spans="2:3" customFormat="1" x14ac:dyDescent="0.15">
      <c r="B14116" s="15">
        <v>709</v>
      </c>
      <c r="C14116" s="18" t="str">
        <f>ABHgenotypeR_mem_60!D710</f>
        <v>markermem60 &lt;- rbind(markermem60, marker43)</v>
      </c>
    </row>
    <row r="14117" spans="2:3" customFormat="1" x14ac:dyDescent="0.15">
      <c r="B14117" s="15">
        <v>710</v>
      </c>
      <c r="C14117" s="18" t="str">
        <f>ABHgenotypeR_mem_60!D711</f>
        <v>cross &lt;- read.cross(format="csvs", genfile="C:/NGS/save/Genotype_select_csvs_ABHgenotypeR5SU_mem_60.csv", phefile="C:/NGS/save/fphe.csv", na.strings=c("-","NA","N"), genotypes=c("A","H","B","D","C"), alleles=c("A","B"), estimate.map=F)</v>
      </c>
    </row>
    <row r="14118" spans="2:3" customFormat="1" x14ac:dyDescent="0.15">
      <c r="B14118" s="15">
        <v>711</v>
      </c>
      <c r="C14118" s="18" t="str">
        <f>ABHgenotypeR_mem_60!D712</f>
        <v>marker1 &lt;- totmar(cross)</v>
      </c>
    </row>
    <row r="14119" spans="2:3" customFormat="1" x14ac:dyDescent="0.15">
      <c r="B14119" s="15">
        <v>712</v>
      </c>
      <c r="C14119" s="18" t="str">
        <f>ABHgenotypeR_mem_60!D713</f>
        <v>marker2 &lt;- totmar(drop.markers(cross, unlist(findDupMarkers(cross, exact.only = F, adjacent.only = T))))</v>
      </c>
    </row>
    <row r="14120" spans="2:3" customFormat="1" x14ac:dyDescent="0.15">
      <c r="B14120" s="15">
        <v>713</v>
      </c>
      <c r="C14120" s="18" t="str">
        <f>ABHgenotypeR_mem_60!D714</f>
        <v>marker53 &lt;- cbind(marker1, marker2)</v>
      </c>
    </row>
    <row r="14121" spans="2:3" customFormat="1" x14ac:dyDescent="0.15">
      <c r="B14121" s="15">
        <v>714</v>
      </c>
      <c r="C14121" s="18" t="str">
        <f>ABHgenotypeR_mem_60!D715</f>
        <v>markermem60 &lt;- rbind(markermem60, marker53)</v>
      </c>
    </row>
    <row r="14122" spans="2:3" customFormat="1" x14ac:dyDescent="0.15">
      <c r="B14122" s="15">
        <v>715</v>
      </c>
      <c r="C14122" s="18" t="str">
        <f>ABHgenotypeR_mem_60!D716</f>
        <v>cross &lt;- read.cross(format="csvs", genfile="C:/NGS/save/Genotype_select_csvs_ABHgenotypeR6SU_mem_60.csv", phefile="C:/NGS/save/fphe.csv", na.strings=c("-","NA","N"), genotypes=c("A","H","B","D","C"), alleles=c("A","B"), estimate.map=F)</v>
      </c>
    </row>
    <row r="14123" spans="2:3" customFormat="1" x14ac:dyDescent="0.15">
      <c r="B14123" s="15">
        <v>716</v>
      </c>
      <c r="C14123" s="18" t="str">
        <f>ABHgenotypeR_mem_60!D717</f>
        <v>marker1 &lt;- totmar(cross)</v>
      </c>
    </row>
    <row r="14124" spans="2:3" customFormat="1" x14ac:dyDescent="0.15">
      <c r="B14124" s="15">
        <v>717</v>
      </c>
      <c r="C14124" s="18" t="str">
        <f>ABHgenotypeR_mem_60!D718</f>
        <v>marker2 &lt;- totmar(drop.markers(cross, unlist(findDupMarkers(cross, exact.only = F, adjacent.only = T))))</v>
      </c>
    </row>
    <row r="14125" spans="2:3" customFormat="1" x14ac:dyDescent="0.15">
      <c r="B14125" s="15">
        <v>718</v>
      </c>
      <c r="C14125" s="18" t="str">
        <f>ABHgenotypeR_mem_60!D719</f>
        <v>marker63 &lt;- cbind(marker1, marker2)</v>
      </c>
    </row>
    <row r="14126" spans="2:3" customFormat="1" x14ac:dyDescent="0.15">
      <c r="B14126" s="15">
        <v>719</v>
      </c>
      <c r="C14126" s="18" t="str">
        <f>ABHgenotypeR_mem_60!D720</f>
        <v>markermem60 &lt;- rbind(markermem60, marker63)</v>
      </c>
    </row>
    <row r="14127" spans="2:3" customFormat="1" x14ac:dyDescent="0.15">
      <c r="B14127" s="15">
        <v>720</v>
      </c>
      <c r="C14127" s="18" t="str">
        <f>ABHgenotypeR_mem_60!D721</f>
        <v>cross &lt;- read.cross(format="csvs", genfile="C:/NGS/save/Genotype_select_csvs_ABHgenotypeR7SU_mem_60.csv", phefile="C:/NGS/save/fphe.csv", na.strings=c("-","NA","N"), genotypes=c("A","H","B","D","C"), alleles=c("A","B"), estimate.map=F)</v>
      </c>
    </row>
    <row r="14128" spans="2:3" customFormat="1" x14ac:dyDescent="0.15">
      <c r="B14128" s="15">
        <v>721</v>
      </c>
      <c r="C14128" s="18" t="str">
        <f>ABHgenotypeR_mem_60!D722</f>
        <v>marker1 &lt;- totmar(cross)</v>
      </c>
    </row>
    <row r="14129" spans="2:3" customFormat="1" x14ac:dyDescent="0.15">
      <c r="B14129" s="15">
        <v>722</v>
      </c>
      <c r="C14129" s="18" t="str">
        <f>ABHgenotypeR_mem_60!D723</f>
        <v>marker2 &lt;- totmar(drop.markers(cross, unlist(findDupMarkers(cross, exact.only = F, adjacent.only = T))))</v>
      </c>
    </row>
    <row r="14130" spans="2:3" customFormat="1" x14ac:dyDescent="0.15">
      <c r="B14130" s="15">
        <v>723</v>
      </c>
      <c r="C14130" s="18" t="str">
        <f>ABHgenotypeR_mem_60!D724</f>
        <v>marker73 &lt;- cbind(marker1, marker2)</v>
      </c>
    </row>
    <row r="14131" spans="2:3" customFormat="1" x14ac:dyDescent="0.15">
      <c r="B14131" s="15">
        <v>724</v>
      </c>
      <c r="C14131" s="18" t="str">
        <f>ABHgenotypeR_mem_60!D725</f>
        <v>markermem60 &lt;- rbind(markermem60, marker73)</v>
      </c>
    </row>
    <row r="14132" spans="2:3" customFormat="1" x14ac:dyDescent="0.15">
      <c r="B14132" s="15">
        <v>725</v>
      </c>
      <c r="C14132" s="18" t="str">
        <f>ABHgenotypeR_mem_60!D726</f>
        <v>cross &lt;- read.cross(format="csvs", genfile="C:/NGS/save/Genotype_select_csvs_ABHgenotypeR8SU_mem_60.csv", phefile="C:/NGS/save/fphe.csv", na.strings=c("-","NA","N"), genotypes=c("A","H","B","D","C"), alleles=c("A","B"), estimate.map=F)</v>
      </c>
    </row>
    <row r="14133" spans="2:3" customFormat="1" x14ac:dyDescent="0.15">
      <c r="B14133" s="15">
        <v>726</v>
      </c>
      <c r="C14133" s="18" t="str">
        <f>ABHgenotypeR_mem_60!D727</f>
        <v>marker1 &lt;- totmar(cross)</v>
      </c>
    </row>
    <row r="14134" spans="2:3" customFormat="1" x14ac:dyDescent="0.15">
      <c r="B14134" s="15">
        <v>727</v>
      </c>
      <c r="C14134" s="18" t="str">
        <f>ABHgenotypeR_mem_60!D728</f>
        <v>marker2 &lt;- totmar(drop.markers(cross, unlist(findDupMarkers(cross, exact.only = F, adjacent.only = T))))</v>
      </c>
    </row>
    <row r="14135" spans="2:3" customFormat="1" x14ac:dyDescent="0.15">
      <c r="B14135" s="15">
        <v>728</v>
      </c>
      <c r="C14135" s="18" t="str">
        <f>ABHgenotypeR_mem_60!D729</f>
        <v>marker83 &lt;- cbind(marker1, marker2)</v>
      </c>
    </row>
    <row r="14136" spans="2:3" customFormat="1" x14ac:dyDescent="0.15">
      <c r="B14136" s="15">
        <v>729</v>
      </c>
      <c r="C14136" s="18" t="str">
        <f>ABHgenotypeR_mem_60!D730</f>
        <v>markermem60 &lt;- rbind(markermem60, marker83)</v>
      </c>
    </row>
    <row r="14137" spans="2:3" customFormat="1" x14ac:dyDescent="0.15">
      <c r="B14137" s="15">
        <v>730</v>
      </c>
      <c r="C14137" s="18" t="str">
        <f>ABHgenotypeR_mem_60!D731</f>
        <v>cross &lt;- read.cross(format="csvs", genfile="C:/NGS/save/Genotype_select_csvs_ABHgenotypeR9SU_mem_60.csv", phefile="C:/NGS/save/fphe.csv", na.strings=c("-","NA","N"), genotypes=c("A","H","B","D","C"), alleles=c("A","B"), estimate.map=F)</v>
      </c>
    </row>
    <row r="14138" spans="2:3" customFormat="1" x14ac:dyDescent="0.15">
      <c r="B14138" s="15">
        <v>731</v>
      </c>
      <c r="C14138" s="18" t="str">
        <f>ABHgenotypeR_mem_60!D732</f>
        <v>marker1 &lt;- totmar(cross)</v>
      </c>
    </row>
    <row r="14139" spans="2:3" customFormat="1" x14ac:dyDescent="0.15">
      <c r="B14139" s="15">
        <v>732</v>
      </c>
      <c r="C14139" s="18" t="str">
        <f>ABHgenotypeR_mem_60!D733</f>
        <v>marker2 &lt;- totmar(drop.markers(cross, unlist(findDupMarkers(cross, exact.only = F, adjacent.only = T))))</v>
      </c>
    </row>
    <row r="14140" spans="2:3" customFormat="1" x14ac:dyDescent="0.15">
      <c r="B14140" s="15">
        <v>733</v>
      </c>
      <c r="C14140" s="18" t="str">
        <f>ABHgenotypeR_mem_60!D734</f>
        <v>marker93 &lt;- cbind(marker1, marker2)</v>
      </c>
    </row>
    <row r="14141" spans="2:3" customFormat="1" x14ac:dyDescent="0.15">
      <c r="B14141" s="15">
        <v>734</v>
      </c>
      <c r="C14141" s="18" t="str">
        <f>ABHgenotypeR_mem_60!D735</f>
        <v>markermem60 &lt;- rbind(markermem60, marker93)</v>
      </c>
    </row>
    <row r="14142" spans="2:3" customFormat="1" x14ac:dyDescent="0.15">
      <c r="B14142" s="15">
        <v>735</v>
      </c>
      <c r="C14142" s="18" t="str">
        <f>ABHgenotypeR_mem_60!D736</f>
        <v>cross &lt;- read.cross(format="csvs", genfile="C:/NGS/save/Genotype_select_csvs_ABHgenotypeR10SU_mem_60.csv", phefile="C:/NGS/save/fphe.csv", na.strings=c("-","NA","N"), genotypes=c("A","H","B","D","C"), alleles=c("A","B"), estimate.map=F)</v>
      </c>
    </row>
    <row r="14143" spans="2:3" customFormat="1" x14ac:dyDescent="0.15">
      <c r="B14143" s="15">
        <v>736</v>
      </c>
      <c r="C14143" s="18" t="str">
        <f>ABHgenotypeR_mem_60!D737</f>
        <v>marker1 &lt;- totmar(cross)</v>
      </c>
    </row>
    <row r="14144" spans="2:3" customFormat="1" x14ac:dyDescent="0.15">
      <c r="B14144" s="15">
        <v>737</v>
      </c>
      <c r="C14144" s="18" t="str">
        <f>ABHgenotypeR_mem_60!D738</f>
        <v>marker2 &lt;- totmar(drop.markers(cross, unlist(findDupMarkers(cross, exact.only = F, adjacent.only = T))))</v>
      </c>
    </row>
    <row r="14145" spans="2:3" customFormat="1" x14ac:dyDescent="0.15">
      <c r="B14145" s="15">
        <v>738</v>
      </c>
      <c r="C14145" s="18" t="str">
        <f>ABHgenotypeR_mem_60!D739</f>
        <v>marker103 &lt;- cbind(marker1, marker2)</v>
      </c>
    </row>
    <row r="14146" spans="2:3" customFormat="1" x14ac:dyDescent="0.15">
      <c r="B14146" s="15">
        <v>739</v>
      </c>
      <c r="C14146" s="18" t="str">
        <f>ABHgenotypeR_mem_60!D740</f>
        <v>markermem60 &lt;- rbind(markermem60, marker103)</v>
      </c>
    </row>
    <row r="14147" spans="2:3" customFormat="1" x14ac:dyDescent="0.15">
      <c r="B14147" s="15">
        <v>740</v>
      </c>
      <c r="C14147" s="18" t="str">
        <f>ABHgenotypeR_mem_60!D741</f>
        <v>cross &lt;- read.cross(format="csvs", genfile="C:/NGS/save/Genotype_select_csvs_ABHgenotypeR1US_mem_60.csv", phefile="C:/NGS/save/fphe.csv", na.strings=c("-","NA","N"), genotypes=c("A","H","B","D","C"), alleles=c("A","B"), estimate.map=F)</v>
      </c>
    </row>
    <row r="14148" spans="2:3" customFormat="1" x14ac:dyDescent="0.15">
      <c r="B14148" s="15">
        <v>741</v>
      </c>
      <c r="C14148" s="18" t="str">
        <f>ABHgenotypeR_mem_60!D742</f>
        <v>marker1 &lt;- totmar(cross)</v>
      </c>
    </row>
    <row r="14149" spans="2:3" customFormat="1" x14ac:dyDescent="0.15">
      <c r="B14149" s="15">
        <v>742</v>
      </c>
      <c r="C14149" s="18" t="str">
        <f>ABHgenotypeR_mem_60!D743</f>
        <v>marker2 &lt;- totmar(drop.markers(cross, unlist(findDupMarkers(cross, exact.only = F, adjacent.only = T))))</v>
      </c>
    </row>
    <row r="14150" spans="2:3" customFormat="1" x14ac:dyDescent="0.15">
      <c r="B14150" s="15">
        <v>743</v>
      </c>
      <c r="C14150" s="18" t="str">
        <f>ABHgenotypeR_mem_60!D744</f>
        <v>marker113 &lt;- cbind(marker1, marker2)</v>
      </c>
    </row>
    <row r="14151" spans="2:3" customFormat="1" x14ac:dyDescent="0.15">
      <c r="B14151" s="15">
        <v>744</v>
      </c>
      <c r="C14151" s="18" t="str">
        <f>ABHgenotypeR_mem_60!D745</f>
        <v>markermem60 &lt;- rbind(markermem60, marker113)</v>
      </c>
    </row>
    <row r="14152" spans="2:3" customFormat="1" x14ac:dyDescent="0.15">
      <c r="B14152" s="15">
        <v>745</v>
      </c>
      <c r="C14152" s="18" t="str">
        <f>ABHgenotypeR_mem_60!D746</f>
        <v>cross &lt;- read.cross(format="csvs", genfile="C:/NGS/save/Genotype_select_csvs_ABHgenotypeR2US_mem_60.csv", phefile="C:/NGS/save/fphe.csv", na.strings=c("-","NA","N"), genotypes=c("A","H","B","D","C"), alleles=c("A","B"), estimate.map=F)</v>
      </c>
    </row>
    <row r="14153" spans="2:3" customFormat="1" x14ac:dyDescent="0.15">
      <c r="B14153" s="15">
        <v>746</v>
      </c>
      <c r="C14153" s="18" t="str">
        <f>ABHgenotypeR_mem_60!D747</f>
        <v>marker1 &lt;- totmar(cross)</v>
      </c>
    </row>
    <row r="14154" spans="2:3" customFormat="1" x14ac:dyDescent="0.15">
      <c r="B14154" s="15">
        <v>747</v>
      </c>
      <c r="C14154" s="18" t="str">
        <f>ABHgenotypeR_mem_60!D748</f>
        <v>marker2 &lt;- totmar(drop.markers(cross, unlist(findDupMarkers(cross, exact.only = F, adjacent.only = T))))</v>
      </c>
    </row>
    <row r="14155" spans="2:3" customFormat="1" x14ac:dyDescent="0.15">
      <c r="B14155" s="15">
        <v>748</v>
      </c>
      <c r="C14155" s="18" t="str">
        <f>ABHgenotypeR_mem_60!D749</f>
        <v>marker123 &lt;- cbind(marker1, marker2)</v>
      </c>
    </row>
    <row r="14156" spans="2:3" customFormat="1" x14ac:dyDescent="0.15">
      <c r="B14156" s="15">
        <v>749</v>
      </c>
      <c r="C14156" s="18" t="str">
        <f>ABHgenotypeR_mem_60!D750</f>
        <v>markermem60 &lt;- rbind(markermem60, marker123)</v>
      </c>
    </row>
    <row r="14157" spans="2:3" customFormat="1" x14ac:dyDescent="0.15">
      <c r="B14157" s="15">
        <v>750</v>
      </c>
      <c r="C14157" s="18" t="str">
        <f>ABHgenotypeR_mem_60!D751</f>
        <v>cross &lt;- read.cross(format="csvs", genfile="C:/NGS/save/Genotype_select_csvs_ABHgenotypeR3US_mem_60.csv", phefile="C:/NGS/save/fphe.csv", na.strings=c("-","NA","N"), genotypes=c("A","H","B","D","C"), alleles=c("A","B"), estimate.map=F)</v>
      </c>
    </row>
    <row r="14158" spans="2:3" customFormat="1" x14ac:dyDescent="0.15">
      <c r="B14158" s="15">
        <v>751</v>
      </c>
      <c r="C14158" s="18" t="str">
        <f>ABHgenotypeR_mem_60!D752</f>
        <v>marker1 &lt;- totmar(cross)</v>
      </c>
    </row>
    <row r="14159" spans="2:3" customFormat="1" x14ac:dyDescent="0.15">
      <c r="B14159" s="15">
        <v>752</v>
      </c>
      <c r="C14159" s="18" t="str">
        <f>ABHgenotypeR_mem_60!D753</f>
        <v>marker2 &lt;- totmar(drop.markers(cross, unlist(findDupMarkers(cross, exact.only = F, adjacent.only = T))))</v>
      </c>
    </row>
    <row r="14160" spans="2:3" customFormat="1" x14ac:dyDescent="0.15">
      <c r="B14160" s="15">
        <v>753</v>
      </c>
      <c r="C14160" s="18" t="str">
        <f>ABHgenotypeR_mem_60!D754</f>
        <v>marker133 &lt;- cbind(marker1, marker2)</v>
      </c>
    </row>
    <row r="14161" spans="2:3" customFormat="1" x14ac:dyDescent="0.15">
      <c r="B14161" s="15">
        <v>754</v>
      </c>
      <c r="C14161" s="18" t="str">
        <f>ABHgenotypeR_mem_60!D755</f>
        <v>markermem60 &lt;- rbind(markermem60, marker133)</v>
      </c>
    </row>
    <row r="14162" spans="2:3" customFormat="1" x14ac:dyDescent="0.15">
      <c r="B14162" s="15">
        <v>755</v>
      </c>
      <c r="C14162" s="18" t="str">
        <f>ABHgenotypeR_mem_60!D756</f>
        <v>cross &lt;- read.cross(format="csvs", genfile="C:/NGS/save/Genotype_select_csvs_ABHgenotypeR4US_mem_60.csv", phefile="C:/NGS/save/fphe.csv", na.strings=c("-","NA","N"), genotypes=c("A","H","B","D","C"), alleles=c("A","B"), estimate.map=F)</v>
      </c>
    </row>
    <row r="14163" spans="2:3" customFormat="1" x14ac:dyDescent="0.15">
      <c r="B14163" s="15">
        <v>756</v>
      </c>
      <c r="C14163" s="18" t="str">
        <f>ABHgenotypeR_mem_60!D757</f>
        <v>marker1 &lt;- totmar(cross)</v>
      </c>
    </row>
    <row r="14164" spans="2:3" customFormat="1" x14ac:dyDescent="0.15">
      <c r="B14164" s="15">
        <v>757</v>
      </c>
      <c r="C14164" s="18" t="str">
        <f>ABHgenotypeR_mem_60!D758</f>
        <v>marker2 &lt;- totmar(drop.markers(cross, unlist(findDupMarkers(cross, exact.only = F, adjacent.only = T))))</v>
      </c>
    </row>
    <row r="14165" spans="2:3" customFormat="1" x14ac:dyDescent="0.15">
      <c r="B14165" s="15">
        <v>758</v>
      </c>
      <c r="C14165" s="18" t="str">
        <f>ABHgenotypeR_mem_60!D759</f>
        <v>marker143 &lt;- cbind(marker1, marker2)</v>
      </c>
    </row>
    <row r="14166" spans="2:3" customFormat="1" x14ac:dyDescent="0.15">
      <c r="B14166" s="15">
        <v>759</v>
      </c>
      <c r="C14166" s="18" t="str">
        <f>ABHgenotypeR_mem_60!D760</f>
        <v>markermem60 &lt;- rbind(markermem60, marker143)</v>
      </c>
    </row>
    <row r="14167" spans="2:3" customFormat="1" x14ac:dyDescent="0.15">
      <c r="B14167" s="15">
        <v>760</v>
      </c>
      <c r="C14167" s="18" t="str">
        <f>ABHgenotypeR_mem_60!D761</f>
        <v>cross &lt;- read.cross(format="csvs", genfile="C:/NGS/save/Genotype_select_csvs_ABHgenotypeR5US_mem_60.csv", phefile="C:/NGS/save/fphe.csv", na.strings=c("-","NA","N"), genotypes=c("A","H","B","D","C"), alleles=c("A","B"), estimate.map=F)</v>
      </c>
    </row>
    <row r="14168" spans="2:3" customFormat="1" x14ac:dyDescent="0.15">
      <c r="B14168" s="15">
        <v>761</v>
      </c>
      <c r="C14168" s="18" t="str">
        <f>ABHgenotypeR_mem_60!D762</f>
        <v>marker1 &lt;- totmar(cross)</v>
      </c>
    </row>
    <row r="14169" spans="2:3" customFormat="1" x14ac:dyDescent="0.15">
      <c r="B14169" s="15">
        <v>762</v>
      </c>
      <c r="C14169" s="18" t="str">
        <f>ABHgenotypeR_mem_60!D763</f>
        <v>marker2 &lt;- totmar(drop.markers(cross, unlist(findDupMarkers(cross, exact.only = F, adjacent.only = T))))</v>
      </c>
    </row>
    <row r="14170" spans="2:3" customFormat="1" x14ac:dyDescent="0.15">
      <c r="B14170" s="15">
        <v>763</v>
      </c>
      <c r="C14170" s="18" t="str">
        <f>ABHgenotypeR_mem_60!D764</f>
        <v>marker153 &lt;- cbind(marker1, marker2)</v>
      </c>
    </row>
    <row r="14171" spans="2:3" customFormat="1" x14ac:dyDescent="0.15">
      <c r="B14171" s="15">
        <v>764</v>
      </c>
      <c r="C14171" s="18" t="str">
        <f>ABHgenotypeR_mem_60!D765</f>
        <v>markermem60 &lt;- rbind(markermem60, marker153)</v>
      </c>
    </row>
    <row r="14172" spans="2:3" customFormat="1" x14ac:dyDescent="0.15">
      <c r="B14172" s="15">
        <v>765</v>
      </c>
      <c r="C14172" s="18" t="str">
        <f>ABHgenotypeR_mem_60!D766</f>
        <v>cross &lt;- read.cross(format="csvs", genfile="C:/NGS/save/Genotype_select_csvs_ABHgenotypeR6US_mem_60.csv", phefile="C:/NGS/save/fphe.csv", na.strings=c("-","NA","N"), genotypes=c("A","H","B","D","C"), alleles=c("A","B"), estimate.map=F)</v>
      </c>
    </row>
    <row r="14173" spans="2:3" customFormat="1" x14ac:dyDescent="0.15">
      <c r="B14173" s="15">
        <v>766</v>
      </c>
      <c r="C14173" s="18" t="str">
        <f>ABHgenotypeR_mem_60!D767</f>
        <v>marker1 &lt;- totmar(cross)</v>
      </c>
    </row>
    <row r="14174" spans="2:3" customFormat="1" x14ac:dyDescent="0.15">
      <c r="B14174" s="15">
        <v>767</v>
      </c>
      <c r="C14174" s="18" t="str">
        <f>ABHgenotypeR_mem_60!D768</f>
        <v>marker2 &lt;- totmar(drop.markers(cross, unlist(findDupMarkers(cross, exact.only = F, adjacent.only = T))))</v>
      </c>
    </row>
    <row r="14175" spans="2:3" customFormat="1" x14ac:dyDescent="0.15">
      <c r="B14175" s="15">
        <v>768</v>
      </c>
      <c r="C14175" s="18" t="str">
        <f>ABHgenotypeR_mem_60!D769</f>
        <v>marker163 &lt;- cbind(marker1, marker2)</v>
      </c>
    </row>
    <row r="14176" spans="2:3" customFormat="1" x14ac:dyDescent="0.15">
      <c r="B14176" s="15">
        <v>769</v>
      </c>
      <c r="C14176" s="18" t="str">
        <f>ABHgenotypeR_mem_60!D770</f>
        <v>markermem60 &lt;- rbind(markermem60, marker163)</v>
      </c>
    </row>
    <row r="14177" spans="2:3" customFormat="1" x14ac:dyDescent="0.15">
      <c r="B14177" s="15">
        <v>770</v>
      </c>
      <c r="C14177" s="18" t="str">
        <f>ABHgenotypeR_mem_60!D771</f>
        <v>cross &lt;- read.cross(format="csvs", genfile="C:/NGS/save/Genotype_select_csvs_ABHgenotypeR7US_mem_60.csv", phefile="C:/NGS/save/fphe.csv", na.strings=c("-","NA","N"), genotypes=c("A","H","B","D","C"), alleles=c("A","B"), estimate.map=F)</v>
      </c>
    </row>
    <row r="14178" spans="2:3" customFormat="1" x14ac:dyDescent="0.15">
      <c r="B14178" s="15">
        <v>771</v>
      </c>
      <c r="C14178" s="18" t="str">
        <f>ABHgenotypeR_mem_60!D772</f>
        <v>marker1 &lt;- totmar(cross)</v>
      </c>
    </row>
    <row r="14179" spans="2:3" customFormat="1" x14ac:dyDescent="0.15">
      <c r="B14179" s="15">
        <v>772</v>
      </c>
      <c r="C14179" s="18" t="str">
        <f>ABHgenotypeR_mem_60!D773</f>
        <v>marker2 &lt;- totmar(drop.markers(cross, unlist(findDupMarkers(cross, exact.only = F, adjacent.only = T))))</v>
      </c>
    </row>
    <row r="14180" spans="2:3" customFormat="1" x14ac:dyDescent="0.15">
      <c r="B14180" s="15">
        <v>773</v>
      </c>
      <c r="C14180" s="18" t="str">
        <f>ABHgenotypeR_mem_60!D774</f>
        <v>marker173 &lt;- cbind(marker1, marker2)</v>
      </c>
    </row>
    <row r="14181" spans="2:3" customFormat="1" x14ac:dyDescent="0.15">
      <c r="B14181" s="15">
        <v>774</v>
      </c>
      <c r="C14181" s="18" t="str">
        <f>ABHgenotypeR_mem_60!D775</f>
        <v>markermem60 &lt;- rbind(markermem60, marker173)</v>
      </c>
    </row>
    <row r="14182" spans="2:3" customFormat="1" x14ac:dyDescent="0.15">
      <c r="B14182" s="15">
        <v>775</v>
      </c>
      <c r="C14182" s="18" t="str">
        <f>ABHgenotypeR_mem_60!D776</f>
        <v>cross &lt;- read.cross(format="csvs", genfile="C:/NGS/save/Genotype_select_csvs_ABHgenotypeR8US_mem_60.csv", phefile="C:/NGS/save/fphe.csv", na.strings=c("-","NA","N"), genotypes=c("A","H","B","D","C"), alleles=c("A","B"), estimate.map=F)</v>
      </c>
    </row>
    <row r="14183" spans="2:3" customFormat="1" x14ac:dyDescent="0.15">
      <c r="B14183" s="15">
        <v>776</v>
      </c>
      <c r="C14183" s="18" t="str">
        <f>ABHgenotypeR_mem_60!D777</f>
        <v>marker1 &lt;- totmar(cross)</v>
      </c>
    </row>
    <row r="14184" spans="2:3" customFormat="1" x14ac:dyDescent="0.15">
      <c r="B14184" s="15">
        <v>777</v>
      </c>
      <c r="C14184" s="18" t="str">
        <f>ABHgenotypeR_mem_60!D778</f>
        <v>marker2 &lt;- totmar(drop.markers(cross, unlist(findDupMarkers(cross, exact.only = F, adjacent.only = T))))</v>
      </c>
    </row>
    <row r="14185" spans="2:3" customFormat="1" x14ac:dyDescent="0.15">
      <c r="B14185" s="15">
        <v>778</v>
      </c>
      <c r="C14185" s="18" t="str">
        <f>ABHgenotypeR_mem_60!D779</f>
        <v>marker183 &lt;- cbind(marker1, marker2)</v>
      </c>
    </row>
    <row r="14186" spans="2:3" customFormat="1" x14ac:dyDescent="0.15">
      <c r="B14186" s="15">
        <v>779</v>
      </c>
      <c r="C14186" s="18" t="str">
        <f>ABHgenotypeR_mem_60!D780</f>
        <v>markermem60 &lt;- rbind(markermem60, marker183)</v>
      </c>
    </row>
    <row r="14187" spans="2:3" customFormat="1" x14ac:dyDescent="0.15">
      <c r="B14187" s="15">
        <v>780</v>
      </c>
      <c r="C14187" s="18" t="str">
        <f>ABHgenotypeR_mem_60!D781</f>
        <v>cross &lt;- read.cross(format="csvs", genfile="C:/NGS/save/Genotype_select_csvs_ABHgenotypeR9US_mem_60.csv", phefile="C:/NGS/save/fphe.csv", na.strings=c("-","NA","N"), genotypes=c("A","H","B","D","C"), alleles=c("A","B"), estimate.map=F)</v>
      </c>
    </row>
    <row r="14188" spans="2:3" customFormat="1" x14ac:dyDescent="0.15">
      <c r="B14188" s="15">
        <v>781</v>
      </c>
      <c r="C14188" s="18" t="str">
        <f>ABHgenotypeR_mem_60!D782</f>
        <v>marker1 &lt;- totmar(cross)</v>
      </c>
    </row>
    <row r="14189" spans="2:3" customFormat="1" x14ac:dyDescent="0.15">
      <c r="B14189" s="15">
        <v>782</v>
      </c>
      <c r="C14189" s="18" t="str">
        <f>ABHgenotypeR_mem_60!D783</f>
        <v>marker2 &lt;- totmar(drop.markers(cross, unlist(findDupMarkers(cross, exact.only = F, adjacent.only = T))))</v>
      </c>
    </row>
    <row r="14190" spans="2:3" customFormat="1" x14ac:dyDescent="0.15">
      <c r="B14190" s="15">
        <v>783</v>
      </c>
      <c r="C14190" s="18" t="str">
        <f>ABHgenotypeR_mem_60!D784</f>
        <v>marker193 &lt;- cbind(marker1, marker2)</v>
      </c>
    </row>
    <row r="14191" spans="2:3" customFormat="1" x14ac:dyDescent="0.15">
      <c r="B14191" s="15">
        <v>784</v>
      </c>
      <c r="C14191" s="18" t="str">
        <f>ABHgenotypeR_mem_60!D785</f>
        <v>markermem60 &lt;- rbind(markermem60, marker193)</v>
      </c>
    </row>
    <row r="14192" spans="2:3" customFormat="1" x14ac:dyDescent="0.15">
      <c r="B14192" s="15">
        <v>785</v>
      </c>
      <c r="C14192" s="18" t="str">
        <f>ABHgenotypeR_mem_60!D786</f>
        <v>cross &lt;- read.cross(format="csvs", genfile="C:/NGS/save/Genotype_select_csvs_ABHgenotypeR10US_mem_60.csv", phefile="C:/NGS/save/fphe.csv", na.strings=c("-","NA","N"), genotypes=c("A","H","B","D","C"), alleles=c("A","B"), estimate.map=F)</v>
      </c>
    </row>
    <row r="14193" spans="2:3" customFormat="1" x14ac:dyDescent="0.15">
      <c r="B14193" s="15">
        <v>786</v>
      </c>
      <c r="C14193" s="18" t="str">
        <f>ABHgenotypeR_mem_60!D787</f>
        <v>marker1 &lt;- totmar(cross)</v>
      </c>
    </row>
    <row r="14194" spans="2:3" customFormat="1" x14ac:dyDescent="0.15">
      <c r="B14194" s="15">
        <v>787</v>
      </c>
      <c r="C14194" s="18" t="str">
        <f>ABHgenotypeR_mem_60!D788</f>
        <v>marker2 &lt;- totmar(drop.markers(cross, unlist(findDupMarkers(cross, exact.only = F, adjacent.only = T))))</v>
      </c>
    </row>
    <row r="14195" spans="2:3" customFormat="1" x14ac:dyDescent="0.15">
      <c r="B14195" s="15">
        <v>788</v>
      </c>
      <c r="C14195" s="18" t="str">
        <f>ABHgenotypeR_mem_60!D789</f>
        <v>marker203 &lt;- cbind(marker1, marker2)</v>
      </c>
    </row>
    <row r="14196" spans="2:3" customFormat="1" x14ac:dyDescent="0.15">
      <c r="B14196" s="15">
        <v>789</v>
      </c>
      <c r="C14196" s="18" t="str">
        <f>ABHgenotypeR_mem_60!D790</f>
        <v>markermem60 &lt;- rbind(markermem60, marker203)</v>
      </c>
    </row>
    <row r="14197" spans="2:3" customFormat="1" x14ac:dyDescent="0.15">
      <c r="B14197" s="15">
        <v>790</v>
      </c>
      <c r="C14197" s="18" t="str">
        <f>ABHgenotypeR_mem_60!D791</f>
        <v>selectcsvs &lt;- rbind(markermem, markermem60)</v>
      </c>
    </row>
    <row r="14198" spans="2:3" customFormat="1" x14ac:dyDescent="0.15">
      <c r="B14198" s="15">
        <v>791</v>
      </c>
      <c r="C14198" s="18" t="str">
        <f>ABHgenotypeR_mem_60!D792</f>
        <v>cross &lt;- read.cross(format="csvs", genfile="C:/NGS/save/Genotype_csvs_ABHgenotypeR1SU_mem.csv", phefile="C:/NGS/save/fphe.csv", na.strings=c("-","NA","N"), genotypes=c("A","H","B","D","C"), alleles=c("A","B"), estimate.map=F)</v>
      </c>
    </row>
    <row r="14199" spans="2:3" customFormat="1" x14ac:dyDescent="0.15">
      <c r="B14199" s="15">
        <v>792</v>
      </c>
      <c r="C14199" s="18" t="str">
        <f>ABHgenotypeR_mem_60!D793</f>
        <v>marker1 &lt;- totmar(cross)</v>
      </c>
    </row>
    <row r="14200" spans="2:3" customFormat="1" x14ac:dyDescent="0.15">
      <c r="B14200" s="15">
        <v>793</v>
      </c>
      <c r="C14200" s="18" t="str">
        <f>ABHgenotypeR_mem_60!D794</f>
        <v>marker2 &lt;- totmar(drop.markers(cross, unlist(findDupMarkers(cross, exact.only = F, adjacent.only = T))))</v>
      </c>
    </row>
    <row r="14201" spans="2:3" customFormat="1" x14ac:dyDescent="0.15">
      <c r="B14201" s="15">
        <v>794</v>
      </c>
      <c r="C14201" s="18" t="str">
        <f>ABHgenotypeR_mem_60!D795</f>
        <v>marker13 &lt;- cbind(marker1, marker2)</v>
      </c>
    </row>
    <row r="14202" spans="2:3" customFormat="1" x14ac:dyDescent="0.15">
      <c r="B14202" s="15">
        <v>795</v>
      </c>
      <c r="C14202" s="18" t="str">
        <f>ABHgenotypeR_mem_60!D796</f>
        <v>cross &lt;- read.cross(format="csvs", genfile="C:/NGS/save/Genotype_csvs_ABHgenotypeR2SU_mem.csv", phefile="C:/NGS/save/fphe.csv", na.strings=c("-","NA","N"), genotypes=c("A","H","B","D","C"), alleles=c("A","B"), estimate.map=F)</v>
      </c>
    </row>
    <row r="14203" spans="2:3" customFormat="1" x14ac:dyDescent="0.15">
      <c r="B14203" s="15">
        <v>796</v>
      </c>
      <c r="C14203" s="18" t="str">
        <f>ABHgenotypeR_mem_60!D797</f>
        <v>marker1 &lt;- totmar(cross)</v>
      </c>
    </row>
    <row r="14204" spans="2:3" customFormat="1" x14ac:dyDescent="0.15">
      <c r="B14204" s="15">
        <v>797</v>
      </c>
      <c r="C14204" s="18" t="str">
        <f>ABHgenotypeR_mem_60!D798</f>
        <v>marker2 &lt;- totmar(drop.markers(cross, unlist(findDupMarkers(cross, exact.only = F, adjacent.only = T))))</v>
      </c>
    </row>
    <row r="14205" spans="2:3" customFormat="1" x14ac:dyDescent="0.15">
      <c r="B14205" s="15">
        <v>798</v>
      </c>
      <c r="C14205" s="18" t="str">
        <f>ABHgenotypeR_mem_60!D799</f>
        <v>marker23 &lt;- cbind(marker1, marker2)</v>
      </c>
    </row>
    <row r="14206" spans="2:3" customFormat="1" x14ac:dyDescent="0.15">
      <c r="B14206" s="15">
        <v>799</v>
      </c>
      <c r="C14206" s="18" t="str">
        <f>ABHgenotypeR_mem_60!D800</f>
        <v>markermem &lt;- rbind(marker13, marker23)</v>
      </c>
    </row>
    <row r="14207" spans="2:3" customFormat="1" x14ac:dyDescent="0.15">
      <c r="B14207" s="15">
        <v>800</v>
      </c>
      <c r="C14207" s="18" t="str">
        <f>ABHgenotypeR_mem_60!D801</f>
        <v>cross &lt;- read.cross(format="csvs", genfile="C:/NGS/save/Genotype_csvs_ABHgenotypeR3SU_mem.csv", phefile="C:/NGS/save/fphe.csv", na.strings=c("-","NA","N"), genotypes=c("A","H","B","D","C"), alleles=c("A","B"), estimate.map=F)</v>
      </c>
    </row>
    <row r="14208" spans="2:3" customFormat="1" x14ac:dyDescent="0.15">
      <c r="B14208" s="15">
        <v>801</v>
      </c>
      <c r="C14208" s="18" t="str">
        <f>ABHgenotypeR_mem_60!D802</f>
        <v>marker1 &lt;- totmar(cross)</v>
      </c>
    </row>
    <row r="14209" spans="2:3" customFormat="1" x14ac:dyDescent="0.15">
      <c r="B14209" s="15">
        <v>802</v>
      </c>
      <c r="C14209" s="18" t="str">
        <f>ABHgenotypeR_mem_60!D803</f>
        <v>marker2 &lt;- totmar(drop.markers(cross, unlist(findDupMarkers(cross, exact.only = F, adjacent.only = T))))</v>
      </c>
    </row>
    <row r="14210" spans="2:3" customFormat="1" x14ac:dyDescent="0.15">
      <c r="B14210" s="15">
        <v>803</v>
      </c>
      <c r="C14210" s="18" t="str">
        <f>ABHgenotypeR_mem_60!D804</f>
        <v>marker33 &lt;- cbind(marker1, marker2)</v>
      </c>
    </row>
    <row r="14211" spans="2:3" customFormat="1" x14ac:dyDescent="0.15">
      <c r="B14211" s="15">
        <v>804</v>
      </c>
      <c r="C14211" s="18" t="str">
        <f>ABHgenotypeR_mem_60!D805</f>
        <v>markermem &lt;- rbind(markermem, marker33)</v>
      </c>
    </row>
    <row r="14212" spans="2:3" customFormat="1" x14ac:dyDescent="0.15">
      <c r="B14212" s="15">
        <v>805</v>
      </c>
      <c r="C14212" s="18" t="str">
        <f>ABHgenotypeR_mem_60!D806</f>
        <v>cross &lt;- read.cross(format="csvs", genfile="C:/NGS/save/Genotype_csvs_ABHgenotypeR4SU_mem.csv", phefile="C:/NGS/save/fphe.csv", na.strings=c("-","NA","N"), genotypes=c("A","H","B","D","C"), alleles=c("A","B"), estimate.map=F)</v>
      </c>
    </row>
    <row r="14213" spans="2:3" customFormat="1" x14ac:dyDescent="0.15">
      <c r="B14213" s="15">
        <v>806</v>
      </c>
      <c r="C14213" s="18" t="str">
        <f>ABHgenotypeR_mem_60!D807</f>
        <v>marker1 &lt;- totmar(cross)</v>
      </c>
    </row>
    <row r="14214" spans="2:3" customFormat="1" x14ac:dyDescent="0.15">
      <c r="B14214" s="15">
        <v>807</v>
      </c>
      <c r="C14214" s="18" t="str">
        <f>ABHgenotypeR_mem_60!D808</f>
        <v>marker2 &lt;- totmar(drop.markers(cross, unlist(findDupMarkers(cross, exact.only = F, adjacent.only = T))))</v>
      </c>
    </row>
    <row r="14215" spans="2:3" customFormat="1" x14ac:dyDescent="0.15">
      <c r="B14215" s="15">
        <v>808</v>
      </c>
      <c r="C14215" s="18" t="str">
        <f>ABHgenotypeR_mem_60!D809</f>
        <v>marker43 &lt;- cbind(marker1, marker2)</v>
      </c>
    </row>
    <row r="14216" spans="2:3" customFormat="1" x14ac:dyDescent="0.15">
      <c r="B14216" s="15">
        <v>809</v>
      </c>
      <c r="C14216" s="18" t="str">
        <f>ABHgenotypeR_mem_60!D810</f>
        <v>markermem &lt;- rbind(markermem, marker43)</v>
      </c>
    </row>
    <row r="14217" spans="2:3" customFormat="1" x14ac:dyDescent="0.15">
      <c r="B14217" s="15">
        <v>810</v>
      </c>
      <c r="C14217" s="18" t="str">
        <f>ABHgenotypeR_mem_60!D811</f>
        <v>cross &lt;- read.cross(format="csvs", genfile="C:/NGS/save/Genotype_csvs_ABHgenotypeR5SU_mem.csv", phefile="C:/NGS/save/fphe.csv", na.strings=c("-","NA","N"), genotypes=c("A","H","B","D","C"), alleles=c("A","B"), estimate.map=F)</v>
      </c>
    </row>
    <row r="14218" spans="2:3" customFormat="1" x14ac:dyDescent="0.15">
      <c r="B14218" s="15">
        <v>811</v>
      </c>
      <c r="C14218" s="18" t="str">
        <f>ABHgenotypeR_mem_60!D812</f>
        <v>marker1 &lt;- totmar(cross)</v>
      </c>
    </row>
    <row r="14219" spans="2:3" customFormat="1" x14ac:dyDescent="0.15">
      <c r="B14219" s="15">
        <v>812</v>
      </c>
      <c r="C14219" s="18" t="str">
        <f>ABHgenotypeR_mem_60!D813</f>
        <v>marker2 &lt;- totmar(drop.markers(cross, unlist(findDupMarkers(cross, exact.only = F, adjacent.only = T))))</v>
      </c>
    </row>
    <row r="14220" spans="2:3" customFormat="1" x14ac:dyDescent="0.15">
      <c r="B14220" s="15">
        <v>813</v>
      </c>
      <c r="C14220" s="18" t="str">
        <f>ABHgenotypeR_mem_60!D814</f>
        <v>marker53 &lt;- cbind(marker1, marker2)</v>
      </c>
    </row>
    <row r="14221" spans="2:3" customFormat="1" x14ac:dyDescent="0.15">
      <c r="B14221" s="15">
        <v>814</v>
      </c>
      <c r="C14221" s="18" t="str">
        <f>ABHgenotypeR_mem_60!D815</f>
        <v>markermem &lt;- rbind(markermem, marker53)</v>
      </c>
    </row>
    <row r="14222" spans="2:3" customFormat="1" x14ac:dyDescent="0.15">
      <c r="B14222" s="15">
        <v>815</v>
      </c>
      <c r="C14222" s="18" t="str">
        <f>ABHgenotypeR_mem_60!D816</f>
        <v>cross &lt;- read.cross(format="csvs", genfile="C:/NGS/save/Genotype_csvs_ABHgenotypeR6SU_mem.csv", phefile="C:/NGS/save/fphe.csv", na.strings=c("-","NA","N"), genotypes=c("A","H","B","D","C"), alleles=c("A","B"), estimate.map=F)</v>
      </c>
    </row>
    <row r="14223" spans="2:3" customFormat="1" x14ac:dyDescent="0.15">
      <c r="B14223" s="15">
        <v>816</v>
      </c>
      <c r="C14223" s="18" t="str">
        <f>ABHgenotypeR_mem_60!D817</f>
        <v>marker1 &lt;- totmar(cross)</v>
      </c>
    </row>
    <row r="14224" spans="2:3" customFormat="1" x14ac:dyDescent="0.15">
      <c r="B14224" s="15">
        <v>817</v>
      </c>
      <c r="C14224" s="18" t="str">
        <f>ABHgenotypeR_mem_60!D818</f>
        <v>marker2 &lt;- totmar(drop.markers(cross, unlist(findDupMarkers(cross, exact.only = F, adjacent.only = T))))</v>
      </c>
    </row>
    <row r="14225" spans="2:3" customFormat="1" x14ac:dyDescent="0.15">
      <c r="B14225" s="15">
        <v>818</v>
      </c>
      <c r="C14225" s="18" t="str">
        <f>ABHgenotypeR_mem_60!D819</f>
        <v>marker63 &lt;- cbind(marker1, marker2)</v>
      </c>
    </row>
    <row r="14226" spans="2:3" customFormat="1" x14ac:dyDescent="0.15">
      <c r="B14226" s="15">
        <v>819</v>
      </c>
      <c r="C14226" s="18" t="str">
        <f>ABHgenotypeR_mem_60!D820</f>
        <v>markermem &lt;- rbind(markermem, marker63)</v>
      </c>
    </row>
    <row r="14227" spans="2:3" customFormat="1" x14ac:dyDescent="0.15">
      <c r="B14227" s="15">
        <v>820</v>
      </c>
      <c r="C14227" s="18" t="str">
        <f>ABHgenotypeR_mem_60!D821</f>
        <v>cross &lt;- read.cross(format="csvs", genfile="C:/NGS/save/Genotype_csvs_ABHgenotypeR7SU_mem.csv", phefile="C:/NGS/save/fphe.csv", na.strings=c("-","NA","N"), genotypes=c("A","H","B","D","C"), alleles=c("A","B"), estimate.map=F)</v>
      </c>
    </row>
    <row r="14228" spans="2:3" customFormat="1" x14ac:dyDescent="0.15">
      <c r="B14228" s="15">
        <v>821</v>
      </c>
      <c r="C14228" s="18" t="str">
        <f>ABHgenotypeR_mem_60!D822</f>
        <v>marker1 &lt;- totmar(cross)</v>
      </c>
    </row>
    <row r="14229" spans="2:3" customFormat="1" x14ac:dyDescent="0.15">
      <c r="B14229" s="15">
        <v>822</v>
      </c>
      <c r="C14229" s="18" t="str">
        <f>ABHgenotypeR_mem_60!D823</f>
        <v>marker2 &lt;- totmar(drop.markers(cross, unlist(findDupMarkers(cross, exact.only = F, adjacent.only = T))))</v>
      </c>
    </row>
    <row r="14230" spans="2:3" customFormat="1" x14ac:dyDescent="0.15">
      <c r="B14230" s="15">
        <v>823</v>
      </c>
      <c r="C14230" s="18" t="str">
        <f>ABHgenotypeR_mem_60!D824</f>
        <v>marker73 &lt;- cbind(marker1, marker2)</v>
      </c>
    </row>
    <row r="14231" spans="2:3" customFormat="1" x14ac:dyDescent="0.15">
      <c r="B14231" s="15">
        <v>824</v>
      </c>
      <c r="C14231" s="18" t="str">
        <f>ABHgenotypeR_mem_60!D825</f>
        <v>markermem &lt;- rbind(markermem, marker73)</v>
      </c>
    </row>
    <row r="14232" spans="2:3" customFormat="1" x14ac:dyDescent="0.15">
      <c r="B14232" s="15">
        <v>825</v>
      </c>
      <c r="C14232" s="18" t="str">
        <f>ABHgenotypeR_mem_60!D826</f>
        <v>cross &lt;- read.cross(format="csvs", genfile="C:/NGS/save/Genotype_csvs_ABHgenotypeR8SU_mem.csv", phefile="C:/NGS/save/fphe.csv", na.strings=c("-","NA","N"), genotypes=c("A","H","B","D","C"), alleles=c("A","B"), estimate.map=F)</v>
      </c>
    </row>
    <row r="14233" spans="2:3" customFormat="1" x14ac:dyDescent="0.15">
      <c r="B14233" s="15">
        <v>826</v>
      </c>
      <c r="C14233" s="18" t="str">
        <f>ABHgenotypeR_mem_60!D827</f>
        <v>marker1 &lt;- totmar(cross)</v>
      </c>
    </row>
    <row r="14234" spans="2:3" customFormat="1" x14ac:dyDescent="0.15">
      <c r="B14234" s="15">
        <v>827</v>
      </c>
      <c r="C14234" s="18" t="str">
        <f>ABHgenotypeR_mem_60!D828</f>
        <v>marker2 &lt;- totmar(drop.markers(cross, unlist(findDupMarkers(cross, exact.only = F, adjacent.only = T))))</v>
      </c>
    </row>
    <row r="14235" spans="2:3" customFormat="1" x14ac:dyDescent="0.15">
      <c r="B14235" s="15">
        <v>828</v>
      </c>
      <c r="C14235" s="18" t="str">
        <f>ABHgenotypeR_mem_60!D829</f>
        <v>marker83 &lt;- cbind(marker1, marker2)</v>
      </c>
    </row>
    <row r="14236" spans="2:3" customFormat="1" x14ac:dyDescent="0.15">
      <c r="B14236" s="15">
        <v>829</v>
      </c>
      <c r="C14236" s="18" t="str">
        <f>ABHgenotypeR_mem_60!D830</f>
        <v>markermem &lt;- rbind(markermem, marker83)</v>
      </c>
    </row>
    <row r="14237" spans="2:3" customFormat="1" x14ac:dyDescent="0.15">
      <c r="B14237" s="15">
        <v>830</v>
      </c>
      <c r="C14237" s="18" t="str">
        <f>ABHgenotypeR_mem_60!D831</f>
        <v>cross &lt;- read.cross(format="csvs", genfile="C:/NGS/save/Genotype_csvs_ABHgenotypeR9SU_mem.csv", phefile="C:/NGS/save/fphe.csv", na.strings=c("-","NA","N"), genotypes=c("A","H","B","D","C"), alleles=c("A","B"), estimate.map=F)</v>
      </c>
    </row>
    <row r="14238" spans="2:3" customFormat="1" x14ac:dyDescent="0.15">
      <c r="B14238" s="15">
        <v>831</v>
      </c>
      <c r="C14238" s="18" t="str">
        <f>ABHgenotypeR_mem_60!D832</f>
        <v>marker1 &lt;- totmar(cross)</v>
      </c>
    </row>
    <row r="14239" spans="2:3" customFormat="1" x14ac:dyDescent="0.15">
      <c r="B14239" s="15">
        <v>832</v>
      </c>
      <c r="C14239" s="18" t="str">
        <f>ABHgenotypeR_mem_60!D833</f>
        <v>marker2 &lt;- totmar(drop.markers(cross, unlist(findDupMarkers(cross, exact.only = F, adjacent.only = T))))</v>
      </c>
    </row>
    <row r="14240" spans="2:3" customFormat="1" x14ac:dyDescent="0.15">
      <c r="B14240" s="15">
        <v>833</v>
      </c>
      <c r="C14240" s="18" t="str">
        <f>ABHgenotypeR_mem_60!D834</f>
        <v>marker93 &lt;- cbind(marker1, marker2)</v>
      </c>
    </row>
    <row r="14241" spans="2:3" customFormat="1" x14ac:dyDescent="0.15">
      <c r="B14241" s="15">
        <v>834</v>
      </c>
      <c r="C14241" s="18" t="str">
        <f>ABHgenotypeR_mem_60!D835</f>
        <v>markermem &lt;- rbind(markermem, marker93)</v>
      </c>
    </row>
    <row r="14242" spans="2:3" customFormat="1" x14ac:dyDescent="0.15">
      <c r="B14242" s="15">
        <v>835</v>
      </c>
      <c r="C14242" s="18" t="str">
        <f>ABHgenotypeR_mem_60!D836</f>
        <v>cross &lt;- read.cross(format="csvs", genfile="C:/NGS/save/Genotype_csvs_ABHgenotypeR10SU_mem.csv", phefile="C:/NGS/save/fphe.csv", na.strings=c("-","NA","N"), genotypes=c("A","H","B","D","C"), alleles=c("A","B"), estimate.map=F)</v>
      </c>
    </row>
    <row r="14243" spans="2:3" customFormat="1" x14ac:dyDescent="0.15">
      <c r="B14243" s="15">
        <v>836</v>
      </c>
      <c r="C14243" s="18" t="str">
        <f>ABHgenotypeR_mem_60!D837</f>
        <v>marker1 &lt;- totmar(cross)</v>
      </c>
    </row>
    <row r="14244" spans="2:3" customFormat="1" x14ac:dyDescent="0.15">
      <c r="B14244" s="15">
        <v>837</v>
      </c>
      <c r="C14244" s="18" t="str">
        <f>ABHgenotypeR_mem_60!D838</f>
        <v>marker2 &lt;- totmar(drop.markers(cross, unlist(findDupMarkers(cross, exact.only = F, adjacent.only = T))))</v>
      </c>
    </row>
    <row r="14245" spans="2:3" customFormat="1" x14ac:dyDescent="0.15">
      <c r="B14245" s="15">
        <v>838</v>
      </c>
      <c r="C14245" s="18" t="str">
        <f>ABHgenotypeR_mem_60!D839</f>
        <v>marker103 &lt;- cbind(marker1, marker2)</v>
      </c>
    </row>
    <row r="14246" spans="2:3" customFormat="1" x14ac:dyDescent="0.15">
      <c r="B14246" s="15">
        <v>839</v>
      </c>
      <c r="C14246" s="18" t="str">
        <f>ABHgenotypeR_mem_60!D840</f>
        <v>markermem &lt;- rbind(markermem, marker103)</v>
      </c>
    </row>
    <row r="14247" spans="2:3" customFormat="1" x14ac:dyDescent="0.15">
      <c r="B14247" s="15">
        <v>840</v>
      </c>
      <c r="C14247" s="18" t="str">
        <f>ABHgenotypeR_mem_60!D841</f>
        <v>cross &lt;- read.cross(format="csvs", genfile="C:/NGS/save/Genotype_csvs_ABHgenotypeR1US_mem.csv", phefile="C:/NGS/save/fphe.csv", na.strings=c("-","NA","N"), genotypes=c("A","H","B","D","C"), alleles=c("A","B"), estimate.map=F)</v>
      </c>
    </row>
    <row r="14248" spans="2:3" customFormat="1" x14ac:dyDescent="0.15">
      <c r="B14248" s="15">
        <v>841</v>
      </c>
      <c r="C14248" s="18" t="str">
        <f>ABHgenotypeR_mem_60!D842</f>
        <v>marker1 &lt;- totmar(cross)</v>
      </c>
    </row>
    <row r="14249" spans="2:3" customFormat="1" x14ac:dyDescent="0.15">
      <c r="B14249" s="15">
        <v>842</v>
      </c>
      <c r="C14249" s="18" t="str">
        <f>ABHgenotypeR_mem_60!D843</f>
        <v>marker2 &lt;- totmar(drop.markers(cross, unlist(findDupMarkers(cross, exact.only = F, adjacent.only = T))))</v>
      </c>
    </row>
    <row r="14250" spans="2:3" customFormat="1" x14ac:dyDescent="0.15">
      <c r="B14250" s="15">
        <v>843</v>
      </c>
      <c r="C14250" s="18" t="str">
        <f>ABHgenotypeR_mem_60!D844</f>
        <v>marker113 &lt;- cbind(marker1, marker2)</v>
      </c>
    </row>
    <row r="14251" spans="2:3" customFormat="1" x14ac:dyDescent="0.15">
      <c r="B14251" s="15">
        <v>844</v>
      </c>
      <c r="C14251" s="18" t="str">
        <f>ABHgenotypeR_mem_60!D845</f>
        <v>markermem &lt;- rbind(markermem, marker113)</v>
      </c>
    </row>
    <row r="14252" spans="2:3" customFormat="1" x14ac:dyDescent="0.15">
      <c r="B14252" s="15">
        <v>845</v>
      </c>
      <c r="C14252" s="18" t="str">
        <f>ABHgenotypeR_mem_60!D846</f>
        <v>cross &lt;- read.cross(format="csvs", genfile="C:/NGS/save/Genotype_csvs_ABHgenotypeR2US_mem.csv", phefile="C:/NGS/save/fphe.csv", na.strings=c("-","NA","N"), genotypes=c("A","H","B","D","C"), alleles=c("A","B"), estimate.map=F)</v>
      </c>
    </row>
    <row r="14253" spans="2:3" customFormat="1" x14ac:dyDescent="0.15">
      <c r="B14253" s="15">
        <v>846</v>
      </c>
      <c r="C14253" s="18" t="str">
        <f>ABHgenotypeR_mem_60!D847</f>
        <v>marker1 &lt;- totmar(cross)</v>
      </c>
    </row>
    <row r="14254" spans="2:3" customFormat="1" x14ac:dyDescent="0.15">
      <c r="B14254" s="15">
        <v>847</v>
      </c>
      <c r="C14254" s="18" t="str">
        <f>ABHgenotypeR_mem_60!D848</f>
        <v>marker2 &lt;- totmar(drop.markers(cross, unlist(findDupMarkers(cross, exact.only = F, adjacent.only = T))))</v>
      </c>
    </row>
    <row r="14255" spans="2:3" customFormat="1" x14ac:dyDescent="0.15">
      <c r="B14255" s="15">
        <v>848</v>
      </c>
      <c r="C14255" s="18" t="str">
        <f>ABHgenotypeR_mem_60!D849</f>
        <v>marker123 &lt;- cbind(marker1, marker2)</v>
      </c>
    </row>
    <row r="14256" spans="2:3" customFormat="1" x14ac:dyDescent="0.15">
      <c r="B14256" s="15">
        <v>849</v>
      </c>
      <c r="C14256" s="18" t="str">
        <f>ABHgenotypeR_mem_60!D850</f>
        <v>markermem &lt;- rbind(markermem, marker123)</v>
      </c>
    </row>
    <row r="14257" spans="2:3" customFormat="1" x14ac:dyDescent="0.15">
      <c r="B14257" s="15">
        <v>850</v>
      </c>
      <c r="C14257" s="18" t="str">
        <f>ABHgenotypeR_mem_60!D851</f>
        <v>cross &lt;- read.cross(format="csvs", genfile="C:/NGS/save/Genotype_csvs_ABHgenotypeR3US_mem.csv", phefile="C:/NGS/save/fphe.csv", na.strings=c("-","NA","N"), genotypes=c("A","H","B","D","C"), alleles=c("A","B"), estimate.map=F)</v>
      </c>
    </row>
    <row r="14258" spans="2:3" customFormat="1" x14ac:dyDescent="0.15">
      <c r="B14258" s="15">
        <v>851</v>
      </c>
      <c r="C14258" s="18" t="str">
        <f>ABHgenotypeR_mem_60!D852</f>
        <v>marker1 &lt;- totmar(cross)</v>
      </c>
    </row>
    <row r="14259" spans="2:3" customFormat="1" x14ac:dyDescent="0.15">
      <c r="B14259" s="15">
        <v>852</v>
      </c>
      <c r="C14259" s="18" t="str">
        <f>ABHgenotypeR_mem_60!D853</f>
        <v>marker2 &lt;- totmar(drop.markers(cross, unlist(findDupMarkers(cross, exact.only = F, adjacent.only = T))))</v>
      </c>
    </row>
    <row r="14260" spans="2:3" customFormat="1" x14ac:dyDescent="0.15">
      <c r="B14260" s="15">
        <v>853</v>
      </c>
      <c r="C14260" s="18" t="str">
        <f>ABHgenotypeR_mem_60!D854</f>
        <v>marker133 &lt;- cbind(marker1, marker2)</v>
      </c>
    </row>
    <row r="14261" spans="2:3" customFormat="1" x14ac:dyDescent="0.15">
      <c r="B14261" s="15">
        <v>854</v>
      </c>
      <c r="C14261" s="18" t="str">
        <f>ABHgenotypeR_mem_60!D855</f>
        <v>markermem &lt;- rbind(markermem, marker133)</v>
      </c>
    </row>
    <row r="14262" spans="2:3" customFormat="1" x14ac:dyDescent="0.15">
      <c r="B14262" s="15">
        <v>855</v>
      </c>
      <c r="C14262" s="18" t="str">
        <f>ABHgenotypeR_mem_60!D856</f>
        <v>cross &lt;- read.cross(format="csvs", genfile="C:/NGS/save/Genotype_csvs_ABHgenotypeR4US_mem.csv", phefile="C:/NGS/save/fphe.csv", na.strings=c("-","NA","N"), genotypes=c("A","H","B","D","C"), alleles=c("A","B"), estimate.map=F)</v>
      </c>
    </row>
    <row r="14263" spans="2:3" customFormat="1" x14ac:dyDescent="0.15">
      <c r="B14263" s="15">
        <v>856</v>
      </c>
      <c r="C14263" s="18" t="str">
        <f>ABHgenotypeR_mem_60!D857</f>
        <v>marker1 &lt;- totmar(cross)</v>
      </c>
    </row>
    <row r="14264" spans="2:3" customFormat="1" x14ac:dyDescent="0.15">
      <c r="B14264" s="15">
        <v>857</v>
      </c>
      <c r="C14264" s="18" t="str">
        <f>ABHgenotypeR_mem_60!D858</f>
        <v>marker2 &lt;- totmar(drop.markers(cross, unlist(findDupMarkers(cross, exact.only = F, adjacent.only = T))))</v>
      </c>
    </row>
    <row r="14265" spans="2:3" customFormat="1" x14ac:dyDescent="0.15">
      <c r="B14265" s="15">
        <v>858</v>
      </c>
      <c r="C14265" s="18" t="str">
        <f>ABHgenotypeR_mem_60!D859</f>
        <v>marker143 &lt;- cbind(marker1, marker2)</v>
      </c>
    </row>
    <row r="14266" spans="2:3" customFormat="1" x14ac:dyDescent="0.15">
      <c r="B14266" s="15">
        <v>859</v>
      </c>
      <c r="C14266" s="18" t="str">
        <f>ABHgenotypeR_mem_60!D860</f>
        <v>markermem &lt;- rbind(markermem, marker143)</v>
      </c>
    </row>
    <row r="14267" spans="2:3" customFormat="1" x14ac:dyDescent="0.15">
      <c r="B14267" s="15">
        <v>860</v>
      </c>
      <c r="C14267" s="18" t="str">
        <f>ABHgenotypeR_mem_60!D861</f>
        <v>cross &lt;- read.cross(format="csvs", genfile="C:/NGS/save/Genotype_csvs_ABHgenotypeR5US_mem.csv", phefile="C:/NGS/save/fphe.csv", na.strings=c("-","NA","N"), genotypes=c("A","H","B","D","C"), alleles=c("A","B"), estimate.map=F)</v>
      </c>
    </row>
    <row r="14268" spans="2:3" customFormat="1" x14ac:dyDescent="0.15">
      <c r="B14268" s="15">
        <v>861</v>
      </c>
      <c r="C14268" s="18" t="str">
        <f>ABHgenotypeR_mem_60!D862</f>
        <v>marker1 &lt;- totmar(cross)</v>
      </c>
    </row>
    <row r="14269" spans="2:3" customFormat="1" x14ac:dyDescent="0.15">
      <c r="B14269" s="15">
        <v>862</v>
      </c>
      <c r="C14269" s="18" t="str">
        <f>ABHgenotypeR_mem_60!D863</f>
        <v>marker2 &lt;- totmar(drop.markers(cross, unlist(findDupMarkers(cross, exact.only = F, adjacent.only = T))))</v>
      </c>
    </row>
    <row r="14270" spans="2:3" customFormat="1" x14ac:dyDescent="0.15">
      <c r="B14270" s="15">
        <v>863</v>
      </c>
      <c r="C14270" s="18" t="str">
        <f>ABHgenotypeR_mem_60!D864</f>
        <v>marker153 &lt;- cbind(marker1, marker2)</v>
      </c>
    </row>
    <row r="14271" spans="2:3" customFormat="1" x14ac:dyDescent="0.15">
      <c r="B14271" s="15">
        <v>864</v>
      </c>
      <c r="C14271" s="18" t="str">
        <f>ABHgenotypeR_mem_60!D865</f>
        <v>markermem &lt;- rbind(markermem, marker153)</v>
      </c>
    </row>
    <row r="14272" spans="2:3" customFormat="1" x14ac:dyDescent="0.15">
      <c r="B14272" s="15">
        <v>865</v>
      </c>
      <c r="C14272" s="18" t="str">
        <f>ABHgenotypeR_mem_60!D866</f>
        <v>cross &lt;- read.cross(format="csvs", genfile="C:/NGS/save/Genotype_csvs_ABHgenotypeR6US_mem.csv", phefile="C:/NGS/save/fphe.csv", na.strings=c("-","NA","N"), genotypes=c("A","H","B","D","C"), alleles=c("A","B"), estimate.map=F)</v>
      </c>
    </row>
    <row r="14273" spans="2:3" customFormat="1" x14ac:dyDescent="0.15">
      <c r="B14273" s="15">
        <v>866</v>
      </c>
      <c r="C14273" s="18" t="str">
        <f>ABHgenotypeR_mem_60!D867</f>
        <v>marker1 &lt;- totmar(cross)</v>
      </c>
    </row>
    <row r="14274" spans="2:3" customFormat="1" x14ac:dyDescent="0.15">
      <c r="B14274" s="15">
        <v>867</v>
      </c>
      <c r="C14274" s="18" t="str">
        <f>ABHgenotypeR_mem_60!D868</f>
        <v>marker2 &lt;- totmar(drop.markers(cross, unlist(findDupMarkers(cross, exact.only = F, adjacent.only = T))))</v>
      </c>
    </row>
    <row r="14275" spans="2:3" customFormat="1" x14ac:dyDescent="0.15">
      <c r="B14275" s="15">
        <v>868</v>
      </c>
      <c r="C14275" s="18" t="str">
        <f>ABHgenotypeR_mem_60!D869</f>
        <v>marker163 &lt;- cbind(marker1, marker2)</v>
      </c>
    </row>
    <row r="14276" spans="2:3" customFormat="1" x14ac:dyDescent="0.15">
      <c r="B14276" s="15">
        <v>869</v>
      </c>
      <c r="C14276" s="18" t="str">
        <f>ABHgenotypeR_mem_60!D870</f>
        <v>markermem &lt;- rbind(markermem, marker163)</v>
      </c>
    </row>
    <row r="14277" spans="2:3" customFormat="1" x14ac:dyDescent="0.15">
      <c r="B14277" s="15">
        <v>870</v>
      </c>
      <c r="C14277" s="18" t="str">
        <f>ABHgenotypeR_mem_60!D871</f>
        <v>cross &lt;- read.cross(format="csvs", genfile="C:/NGS/save/Genotype_csvs_ABHgenotypeR7US_mem.csv", phefile="C:/NGS/save/fphe.csv", na.strings=c("-","NA","N"), genotypes=c("A","H","B","D","C"), alleles=c("A","B"), estimate.map=F)</v>
      </c>
    </row>
    <row r="14278" spans="2:3" customFormat="1" x14ac:dyDescent="0.15">
      <c r="B14278" s="15">
        <v>871</v>
      </c>
      <c r="C14278" s="18" t="str">
        <f>ABHgenotypeR_mem_60!D872</f>
        <v>marker1 &lt;- totmar(cross)</v>
      </c>
    </row>
    <row r="14279" spans="2:3" customFormat="1" x14ac:dyDescent="0.15">
      <c r="B14279" s="15">
        <v>872</v>
      </c>
      <c r="C14279" s="18" t="str">
        <f>ABHgenotypeR_mem_60!D873</f>
        <v>marker2 &lt;- totmar(drop.markers(cross, unlist(findDupMarkers(cross, exact.only = F, adjacent.only = T))))</v>
      </c>
    </row>
    <row r="14280" spans="2:3" customFormat="1" x14ac:dyDescent="0.15">
      <c r="B14280" s="15">
        <v>873</v>
      </c>
      <c r="C14280" s="18" t="str">
        <f>ABHgenotypeR_mem_60!D874</f>
        <v>marker173 &lt;- cbind(marker1, marker2)</v>
      </c>
    </row>
    <row r="14281" spans="2:3" customFormat="1" x14ac:dyDescent="0.15">
      <c r="B14281" s="15">
        <v>874</v>
      </c>
      <c r="C14281" s="18" t="str">
        <f>ABHgenotypeR_mem_60!D875</f>
        <v>markermem &lt;- rbind(markermem, marker173)</v>
      </c>
    </row>
    <row r="14282" spans="2:3" customFormat="1" x14ac:dyDescent="0.15">
      <c r="B14282" s="15">
        <v>875</v>
      </c>
      <c r="C14282" s="18" t="str">
        <f>ABHgenotypeR_mem_60!D876</f>
        <v>cross &lt;- read.cross(format="csvs", genfile="C:/NGS/save/Genotype_csvs_ABHgenotypeR8US_mem.csv", phefile="C:/NGS/save/fphe.csv", na.strings=c("-","NA","N"), genotypes=c("A","H","B","D","C"), alleles=c("A","B"), estimate.map=F)</v>
      </c>
    </row>
    <row r="14283" spans="2:3" customFormat="1" x14ac:dyDescent="0.15">
      <c r="B14283" s="15">
        <v>876</v>
      </c>
      <c r="C14283" s="18" t="str">
        <f>ABHgenotypeR_mem_60!D877</f>
        <v>marker1 &lt;- totmar(cross)</v>
      </c>
    </row>
    <row r="14284" spans="2:3" customFormat="1" x14ac:dyDescent="0.15">
      <c r="B14284" s="15">
        <v>877</v>
      </c>
      <c r="C14284" s="18" t="str">
        <f>ABHgenotypeR_mem_60!D878</f>
        <v>marker2 &lt;- totmar(drop.markers(cross, unlist(findDupMarkers(cross, exact.only = F, adjacent.only = T))))</v>
      </c>
    </row>
    <row r="14285" spans="2:3" customFormat="1" x14ac:dyDescent="0.15">
      <c r="B14285" s="15">
        <v>878</v>
      </c>
      <c r="C14285" s="18" t="str">
        <f>ABHgenotypeR_mem_60!D879</f>
        <v>marker183 &lt;- cbind(marker1, marker2)</v>
      </c>
    </row>
    <row r="14286" spans="2:3" customFormat="1" x14ac:dyDescent="0.15">
      <c r="B14286" s="15">
        <v>879</v>
      </c>
      <c r="C14286" s="18" t="str">
        <f>ABHgenotypeR_mem_60!D880</f>
        <v>markermem &lt;- rbind(markermem, marker183)</v>
      </c>
    </row>
    <row r="14287" spans="2:3" customFormat="1" x14ac:dyDescent="0.15">
      <c r="B14287" s="15">
        <v>880</v>
      </c>
      <c r="C14287" s="18" t="str">
        <f>ABHgenotypeR_mem_60!D881</f>
        <v>cross &lt;- read.cross(format="csvs", genfile="C:/NGS/save/Genotype_csvs_ABHgenotypeR9US_mem.csv", phefile="C:/NGS/save/fphe.csv", na.strings=c("-","NA","N"), genotypes=c("A","H","B","D","C"), alleles=c("A","B"), estimate.map=F)</v>
      </c>
    </row>
    <row r="14288" spans="2:3" customFormat="1" x14ac:dyDescent="0.15">
      <c r="B14288" s="15">
        <v>881</v>
      </c>
      <c r="C14288" s="18" t="str">
        <f>ABHgenotypeR_mem_60!D882</f>
        <v>marker1 &lt;- totmar(cross)</v>
      </c>
    </row>
    <row r="14289" spans="2:3" customFormat="1" x14ac:dyDescent="0.15">
      <c r="B14289" s="15">
        <v>882</v>
      </c>
      <c r="C14289" s="18" t="str">
        <f>ABHgenotypeR_mem_60!D883</f>
        <v>marker2 &lt;- totmar(drop.markers(cross, unlist(findDupMarkers(cross, exact.only = F, adjacent.only = T))))</v>
      </c>
    </row>
    <row r="14290" spans="2:3" customFormat="1" x14ac:dyDescent="0.15">
      <c r="B14290" s="15">
        <v>883</v>
      </c>
      <c r="C14290" s="18" t="str">
        <f>ABHgenotypeR_mem_60!D884</f>
        <v>marker193 &lt;- cbind(marker1, marker2)</v>
      </c>
    </row>
    <row r="14291" spans="2:3" customFormat="1" x14ac:dyDescent="0.15">
      <c r="B14291" s="15">
        <v>884</v>
      </c>
      <c r="C14291" s="18" t="str">
        <f>ABHgenotypeR_mem_60!D885</f>
        <v>markermem &lt;- rbind(markermem, marker193)</v>
      </c>
    </row>
    <row r="14292" spans="2:3" customFormat="1" x14ac:dyDescent="0.15">
      <c r="B14292" s="15">
        <v>885</v>
      </c>
      <c r="C14292" s="18" t="str">
        <f>ABHgenotypeR_mem_60!D886</f>
        <v>cross &lt;- read.cross(format="csvs", genfile="C:/NGS/save/Genotype_csvs_ABHgenotypeR10US_mem.csv", phefile="C:/NGS/save/fphe.csv", na.strings=c("-","NA","N"), genotypes=c("A","H","B","D","C"), alleles=c("A","B"), estimate.map=F)</v>
      </c>
    </row>
    <row r="14293" spans="2:3" customFormat="1" x14ac:dyDescent="0.15">
      <c r="B14293" s="15">
        <v>886</v>
      </c>
      <c r="C14293" s="18" t="str">
        <f>ABHgenotypeR_mem_60!D887</f>
        <v>marker1 &lt;- totmar(cross)</v>
      </c>
    </row>
    <row r="14294" spans="2:3" customFormat="1" x14ac:dyDescent="0.15">
      <c r="B14294" s="15">
        <v>887</v>
      </c>
      <c r="C14294" s="18" t="str">
        <f>ABHgenotypeR_mem_60!D888</f>
        <v>marker2 &lt;- totmar(drop.markers(cross, unlist(findDupMarkers(cross, exact.only = F, adjacent.only = T))))</v>
      </c>
    </row>
    <row r="14295" spans="2:3" customFormat="1" x14ac:dyDescent="0.15">
      <c r="B14295" s="15">
        <v>888</v>
      </c>
      <c r="C14295" s="18" t="str">
        <f>ABHgenotypeR_mem_60!D889</f>
        <v>marker203 &lt;- cbind(marker1, marker2)</v>
      </c>
    </row>
    <row r="14296" spans="2:3" customFormat="1" x14ac:dyDescent="0.15">
      <c r="B14296" s="15">
        <v>889</v>
      </c>
      <c r="C14296" s="18" t="str">
        <f>ABHgenotypeR_mem_60!D890</f>
        <v>markermem &lt;- rbind(markermem, marker203)</v>
      </c>
    </row>
    <row r="14297" spans="2:3" customFormat="1" x14ac:dyDescent="0.15">
      <c r="B14297" s="15">
        <v>890</v>
      </c>
      <c r="C14297" s="18" t="str">
        <f>ABHgenotypeR_mem_60!D891</f>
        <v>cross &lt;- read.cross(format="csvs", genfile="C:/NGS/save/Genotype_csvs_ABHgenotypeR1SU_mem_60.csv", phefile="C:/NGS/save/fphe.csv", na.strings=c("-","NA","N"), genotypes=c("A","H","B","D","C"), alleles=c("A","B"), estimate.map=F)</v>
      </c>
    </row>
    <row r="14298" spans="2:3" customFormat="1" x14ac:dyDescent="0.15">
      <c r="B14298" s="15">
        <v>891</v>
      </c>
      <c r="C14298" s="18" t="str">
        <f>ABHgenotypeR_mem_60!D892</f>
        <v>marker1 &lt;- totmar(cross)</v>
      </c>
    </row>
    <row r="14299" spans="2:3" customFormat="1" x14ac:dyDescent="0.15">
      <c r="B14299" s="15">
        <v>892</v>
      </c>
      <c r="C14299" s="18" t="str">
        <f>ABHgenotypeR_mem_60!D893</f>
        <v>marker2 &lt;- totmar(drop.markers(cross, unlist(findDupMarkers(cross, exact.only = F, adjacent.only = T))))</v>
      </c>
    </row>
    <row r="14300" spans="2:3" customFormat="1" x14ac:dyDescent="0.15">
      <c r="B14300" s="15">
        <v>893</v>
      </c>
      <c r="C14300" s="18" t="str">
        <f>ABHgenotypeR_mem_60!D894</f>
        <v>marker13 &lt;- cbind(marker1, marker2)</v>
      </c>
    </row>
    <row r="14301" spans="2:3" customFormat="1" x14ac:dyDescent="0.15">
      <c r="B14301" s="15">
        <v>894</v>
      </c>
      <c r="C14301" s="18" t="str">
        <f>ABHgenotypeR_mem_60!D895</f>
        <v>cross &lt;- read.cross(format="csvs", genfile="C:/NGS/save/Genotype_csvs_ABHgenotypeR2SU_mem_60.csv", phefile="C:/NGS/save/fphe.csv", na.strings=c("-","NA","N"), genotypes=c("A","H","B","D","C"), alleles=c("A","B"), estimate.map=F)</v>
      </c>
    </row>
    <row r="14302" spans="2:3" customFormat="1" x14ac:dyDescent="0.15">
      <c r="B14302" s="15">
        <v>895</v>
      </c>
      <c r="C14302" s="18" t="str">
        <f>ABHgenotypeR_mem_60!D896</f>
        <v>marker1 &lt;- totmar(cross)</v>
      </c>
    </row>
    <row r="14303" spans="2:3" customFormat="1" x14ac:dyDescent="0.15">
      <c r="B14303" s="15">
        <v>896</v>
      </c>
      <c r="C14303" s="18" t="str">
        <f>ABHgenotypeR_mem_60!D897</f>
        <v>marker2 &lt;- totmar(drop.markers(cross, unlist(findDupMarkers(cross, exact.only = F, adjacent.only = T))))</v>
      </c>
    </row>
    <row r="14304" spans="2:3" customFormat="1" x14ac:dyDescent="0.15">
      <c r="B14304" s="15">
        <v>897</v>
      </c>
      <c r="C14304" s="18" t="str">
        <f>ABHgenotypeR_mem_60!D898</f>
        <v>marker23 &lt;- cbind(marker1, marker2)</v>
      </c>
    </row>
    <row r="14305" spans="2:3" customFormat="1" x14ac:dyDescent="0.15">
      <c r="B14305" s="15">
        <v>898</v>
      </c>
      <c r="C14305" s="18" t="str">
        <f>ABHgenotypeR_mem_60!D899</f>
        <v>markermem60 &lt;- rbind(marker13, marker23)</v>
      </c>
    </row>
    <row r="14306" spans="2:3" customFormat="1" x14ac:dyDescent="0.15">
      <c r="B14306" s="15">
        <v>899</v>
      </c>
      <c r="C14306" s="18" t="str">
        <f>ABHgenotypeR_mem_60!D900</f>
        <v>cross &lt;- read.cross(format="csvs", genfile="C:/NGS/save/Genotype_csvs_ABHgenotypeR3SU_mem_60.csv", phefile="C:/NGS/save/fphe.csv", na.strings=c("-","NA","N"), genotypes=c("A","H","B","D","C"), alleles=c("A","B"), estimate.map=F)</v>
      </c>
    </row>
    <row r="14307" spans="2:3" customFormat="1" x14ac:dyDescent="0.15">
      <c r="B14307" s="15">
        <v>900</v>
      </c>
      <c r="C14307" s="18" t="str">
        <f>ABHgenotypeR_mem_60!D901</f>
        <v>marker1 &lt;- totmar(cross)</v>
      </c>
    </row>
    <row r="14308" spans="2:3" customFormat="1" x14ac:dyDescent="0.15">
      <c r="B14308" s="15">
        <v>901</v>
      </c>
      <c r="C14308" s="18" t="str">
        <f>ABHgenotypeR_mem_60!D902</f>
        <v>marker2 &lt;- totmar(drop.markers(cross, unlist(findDupMarkers(cross, exact.only = F, adjacent.only = T))))</v>
      </c>
    </row>
    <row r="14309" spans="2:3" customFormat="1" x14ac:dyDescent="0.15">
      <c r="B14309" s="15">
        <v>902</v>
      </c>
      <c r="C14309" s="18" t="str">
        <f>ABHgenotypeR_mem_60!D903</f>
        <v>marker33 &lt;- cbind(marker1, marker2)</v>
      </c>
    </row>
    <row r="14310" spans="2:3" customFormat="1" x14ac:dyDescent="0.15">
      <c r="B14310" s="15">
        <v>903</v>
      </c>
      <c r="C14310" s="18" t="str">
        <f>ABHgenotypeR_mem_60!D904</f>
        <v>markermem60 &lt;- rbind(markermem60, marker33)</v>
      </c>
    </row>
    <row r="14311" spans="2:3" customFormat="1" x14ac:dyDescent="0.15">
      <c r="B14311" s="15">
        <v>904</v>
      </c>
      <c r="C14311" s="18" t="str">
        <f>ABHgenotypeR_mem_60!D905</f>
        <v>cross &lt;- read.cross(format="csvs", genfile="C:/NGS/save/Genotype_csvs_ABHgenotypeR4SU_mem_60.csv", phefile="C:/NGS/save/fphe.csv", na.strings=c("-","NA","N"), genotypes=c("A","H","B","D","C"), alleles=c("A","B"), estimate.map=F)</v>
      </c>
    </row>
    <row r="14312" spans="2:3" customFormat="1" x14ac:dyDescent="0.15">
      <c r="B14312" s="15">
        <v>905</v>
      </c>
      <c r="C14312" s="18" t="str">
        <f>ABHgenotypeR_mem_60!D906</f>
        <v>marker1 &lt;- totmar(cross)</v>
      </c>
    </row>
    <row r="14313" spans="2:3" customFormat="1" x14ac:dyDescent="0.15">
      <c r="B14313" s="15">
        <v>906</v>
      </c>
      <c r="C14313" s="18" t="str">
        <f>ABHgenotypeR_mem_60!D907</f>
        <v>marker2 &lt;- totmar(drop.markers(cross, unlist(findDupMarkers(cross, exact.only = F, adjacent.only = T))))</v>
      </c>
    </row>
    <row r="14314" spans="2:3" customFormat="1" x14ac:dyDescent="0.15">
      <c r="B14314" s="15">
        <v>907</v>
      </c>
      <c r="C14314" s="18" t="str">
        <f>ABHgenotypeR_mem_60!D908</f>
        <v>marker43 &lt;- cbind(marker1, marker2)</v>
      </c>
    </row>
    <row r="14315" spans="2:3" customFormat="1" x14ac:dyDescent="0.15">
      <c r="B14315" s="15">
        <v>908</v>
      </c>
      <c r="C14315" s="18" t="str">
        <f>ABHgenotypeR_mem_60!D909</f>
        <v>markermem60 &lt;- rbind(markermem60, marker43)</v>
      </c>
    </row>
    <row r="14316" spans="2:3" customFormat="1" x14ac:dyDescent="0.15">
      <c r="B14316" s="15">
        <v>909</v>
      </c>
      <c r="C14316" s="18" t="str">
        <f>ABHgenotypeR_mem_60!D910</f>
        <v>cross &lt;- read.cross(format="csvs", genfile="C:/NGS/save/Genotype_csvs_ABHgenotypeR5SU_mem_60.csv", phefile="C:/NGS/save/fphe.csv", na.strings=c("-","NA","N"), genotypes=c("A","H","B","D","C"), alleles=c("A","B"), estimate.map=F)</v>
      </c>
    </row>
    <row r="14317" spans="2:3" customFormat="1" x14ac:dyDescent="0.15">
      <c r="B14317" s="15">
        <v>910</v>
      </c>
      <c r="C14317" s="18" t="str">
        <f>ABHgenotypeR_mem_60!D911</f>
        <v>marker1 &lt;- totmar(cross)</v>
      </c>
    </row>
    <row r="14318" spans="2:3" customFormat="1" x14ac:dyDescent="0.15">
      <c r="B14318" s="15">
        <v>911</v>
      </c>
      <c r="C14318" s="18" t="str">
        <f>ABHgenotypeR_mem_60!D912</f>
        <v>marker2 &lt;- totmar(drop.markers(cross, unlist(findDupMarkers(cross, exact.only = F, adjacent.only = T))))</v>
      </c>
    </row>
    <row r="14319" spans="2:3" customFormat="1" x14ac:dyDescent="0.15">
      <c r="B14319" s="15">
        <v>912</v>
      </c>
      <c r="C14319" s="18" t="str">
        <f>ABHgenotypeR_mem_60!D913</f>
        <v>marker53 &lt;- cbind(marker1, marker2)</v>
      </c>
    </row>
    <row r="14320" spans="2:3" customFormat="1" x14ac:dyDescent="0.15">
      <c r="B14320" s="15">
        <v>913</v>
      </c>
      <c r="C14320" s="18" t="str">
        <f>ABHgenotypeR_mem_60!D914</f>
        <v>markermem60 &lt;- rbind(markermem60, marker53)</v>
      </c>
    </row>
    <row r="14321" spans="2:3" customFormat="1" x14ac:dyDescent="0.15">
      <c r="B14321" s="15">
        <v>914</v>
      </c>
      <c r="C14321" s="18" t="str">
        <f>ABHgenotypeR_mem_60!D915</f>
        <v>cross &lt;- read.cross(format="csvs", genfile="C:/NGS/save/Genotype_csvs_ABHgenotypeR6SU_mem_60.csv", phefile="C:/NGS/save/fphe.csv", na.strings=c("-","NA","N"), genotypes=c("A","H","B","D","C"), alleles=c("A","B"), estimate.map=F)</v>
      </c>
    </row>
    <row r="14322" spans="2:3" customFormat="1" x14ac:dyDescent="0.15">
      <c r="B14322" s="15">
        <v>915</v>
      </c>
      <c r="C14322" s="18" t="str">
        <f>ABHgenotypeR_mem_60!D916</f>
        <v>marker1 &lt;- totmar(cross)</v>
      </c>
    </row>
    <row r="14323" spans="2:3" customFormat="1" x14ac:dyDescent="0.15">
      <c r="B14323" s="15">
        <v>916</v>
      </c>
      <c r="C14323" s="18" t="str">
        <f>ABHgenotypeR_mem_60!D917</f>
        <v>marker2 &lt;- totmar(drop.markers(cross, unlist(findDupMarkers(cross, exact.only = F, adjacent.only = T))))</v>
      </c>
    </row>
    <row r="14324" spans="2:3" customFormat="1" x14ac:dyDescent="0.15">
      <c r="B14324" s="15">
        <v>917</v>
      </c>
      <c r="C14324" s="18" t="str">
        <f>ABHgenotypeR_mem_60!D918</f>
        <v>marker63 &lt;- cbind(marker1, marker2)</v>
      </c>
    </row>
    <row r="14325" spans="2:3" customFormat="1" x14ac:dyDescent="0.15">
      <c r="B14325" s="15">
        <v>918</v>
      </c>
      <c r="C14325" s="18" t="str">
        <f>ABHgenotypeR_mem_60!D919</f>
        <v>markermem60 &lt;- rbind(markermem60, marker63)</v>
      </c>
    </row>
    <row r="14326" spans="2:3" customFormat="1" x14ac:dyDescent="0.15">
      <c r="B14326" s="15">
        <v>919</v>
      </c>
      <c r="C14326" s="18" t="str">
        <f>ABHgenotypeR_mem_60!D920</f>
        <v>cross &lt;- read.cross(format="csvs", genfile="C:/NGS/save/Genotype_csvs_ABHgenotypeR7SU_mem_60.csv", phefile="C:/NGS/save/fphe.csv", na.strings=c("-","NA","N"), genotypes=c("A","H","B","D","C"), alleles=c("A","B"), estimate.map=F)</v>
      </c>
    </row>
    <row r="14327" spans="2:3" customFormat="1" x14ac:dyDescent="0.15">
      <c r="B14327" s="15">
        <v>920</v>
      </c>
      <c r="C14327" s="18" t="str">
        <f>ABHgenotypeR_mem_60!D921</f>
        <v>marker1 &lt;- totmar(cross)</v>
      </c>
    </row>
    <row r="14328" spans="2:3" customFormat="1" x14ac:dyDescent="0.15">
      <c r="B14328" s="15">
        <v>921</v>
      </c>
      <c r="C14328" s="18" t="str">
        <f>ABHgenotypeR_mem_60!D922</f>
        <v>marker2 &lt;- totmar(drop.markers(cross, unlist(findDupMarkers(cross, exact.only = F, adjacent.only = T))))</v>
      </c>
    </row>
    <row r="14329" spans="2:3" customFormat="1" x14ac:dyDescent="0.15">
      <c r="B14329" s="15">
        <v>922</v>
      </c>
      <c r="C14329" s="18" t="str">
        <f>ABHgenotypeR_mem_60!D923</f>
        <v>marker73 &lt;- cbind(marker1, marker2)</v>
      </c>
    </row>
    <row r="14330" spans="2:3" customFormat="1" x14ac:dyDescent="0.15">
      <c r="B14330" s="15">
        <v>923</v>
      </c>
      <c r="C14330" s="18" t="str">
        <f>ABHgenotypeR_mem_60!D924</f>
        <v>markermem60 &lt;- rbind(markermem60, marker73)</v>
      </c>
    </row>
    <row r="14331" spans="2:3" customFormat="1" x14ac:dyDescent="0.15">
      <c r="B14331" s="15">
        <v>924</v>
      </c>
      <c r="C14331" s="18" t="str">
        <f>ABHgenotypeR_mem_60!D925</f>
        <v>cross &lt;- read.cross(format="csvs", genfile="C:/NGS/save/Genotype_csvs_ABHgenotypeR8SU_mem_60.csv", phefile="C:/NGS/save/fphe.csv", na.strings=c("-","NA","N"), genotypes=c("A","H","B","D","C"), alleles=c("A","B"), estimate.map=F)</v>
      </c>
    </row>
    <row r="14332" spans="2:3" customFormat="1" x14ac:dyDescent="0.15">
      <c r="B14332" s="15">
        <v>925</v>
      </c>
      <c r="C14332" s="18" t="str">
        <f>ABHgenotypeR_mem_60!D926</f>
        <v>marker1 &lt;- totmar(cross)</v>
      </c>
    </row>
    <row r="14333" spans="2:3" customFormat="1" x14ac:dyDescent="0.15">
      <c r="B14333" s="15">
        <v>926</v>
      </c>
      <c r="C14333" s="18" t="str">
        <f>ABHgenotypeR_mem_60!D927</f>
        <v>marker2 &lt;- totmar(drop.markers(cross, unlist(findDupMarkers(cross, exact.only = F, adjacent.only = T))))</v>
      </c>
    </row>
    <row r="14334" spans="2:3" customFormat="1" x14ac:dyDescent="0.15">
      <c r="B14334" s="15">
        <v>927</v>
      </c>
      <c r="C14334" s="18" t="str">
        <f>ABHgenotypeR_mem_60!D928</f>
        <v>marker83 &lt;- cbind(marker1, marker2)</v>
      </c>
    </row>
    <row r="14335" spans="2:3" customFormat="1" x14ac:dyDescent="0.15">
      <c r="B14335" s="15">
        <v>928</v>
      </c>
      <c r="C14335" s="18" t="str">
        <f>ABHgenotypeR_mem_60!D929</f>
        <v>markermem60 &lt;- rbind(markermem60, marker83)</v>
      </c>
    </row>
    <row r="14336" spans="2:3" customFormat="1" x14ac:dyDescent="0.15">
      <c r="B14336" s="15">
        <v>929</v>
      </c>
      <c r="C14336" s="18" t="str">
        <f>ABHgenotypeR_mem_60!D930</f>
        <v>cross &lt;- read.cross(format="csvs", genfile="C:/NGS/save/Genotype_csvs_ABHgenotypeR9SU_mem_60.csv", phefile="C:/NGS/save/fphe.csv", na.strings=c("-","NA","N"), genotypes=c("A","H","B","D","C"), alleles=c("A","B"), estimate.map=F)</v>
      </c>
    </row>
    <row r="14337" spans="2:3" customFormat="1" x14ac:dyDescent="0.15">
      <c r="B14337" s="15">
        <v>930</v>
      </c>
      <c r="C14337" s="18" t="str">
        <f>ABHgenotypeR_mem_60!D931</f>
        <v>marker1 &lt;- totmar(cross)</v>
      </c>
    </row>
    <row r="14338" spans="2:3" customFormat="1" x14ac:dyDescent="0.15">
      <c r="B14338" s="15">
        <v>931</v>
      </c>
      <c r="C14338" s="18" t="str">
        <f>ABHgenotypeR_mem_60!D932</f>
        <v>marker2 &lt;- totmar(drop.markers(cross, unlist(findDupMarkers(cross, exact.only = F, adjacent.only = T))))</v>
      </c>
    </row>
    <row r="14339" spans="2:3" customFormat="1" x14ac:dyDescent="0.15">
      <c r="B14339" s="15">
        <v>932</v>
      </c>
      <c r="C14339" s="18" t="str">
        <f>ABHgenotypeR_mem_60!D933</f>
        <v>marker93 &lt;- cbind(marker1, marker2)</v>
      </c>
    </row>
    <row r="14340" spans="2:3" customFormat="1" x14ac:dyDescent="0.15">
      <c r="B14340" s="15">
        <v>933</v>
      </c>
      <c r="C14340" s="18" t="str">
        <f>ABHgenotypeR_mem_60!D934</f>
        <v>markermem60 &lt;- rbind(markermem60, marker93)</v>
      </c>
    </row>
    <row r="14341" spans="2:3" customFormat="1" x14ac:dyDescent="0.15">
      <c r="B14341" s="15">
        <v>934</v>
      </c>
      <c r="C14341" s="18" t="str">
        <f>ABHgenotypeR_mem_60!D935</f>
        <v>cross &lt;- read.cross(format="csvs", genfile="C:/NGS/save/Genotype_csvs_ABHgenotypeR10SU_mem_60.csv", phefile="C:/NGS/save/fphe.csv", na.strings=c("-","NA","N"), genotypes=c("A","H","B","D","C"), alleles=c("A","B"), estimate.map=F)</v>
      </c>
    </row>
    <row r="14342" spans="2:3" customFormat="1" x14ac:dyDescent="0.15">
      <c r="B14342" s="15">
        <v>935</v>
      </c>
      <c r="C14342" s="18" t="str">
        <f>ABHgenotypeR_mem_60!D936</f>
        <v>marker1 &lt;- totmar(cross)</v>
      </c>
    </row>
    <row r="14343" spans="2:3" customFormat="1" x14ac:dyDescent="0.15">
      <c r="B14343" s="15">
        <v>936</v>
      </c>
      <c r="C14343" s="18" t="str">
        <f>ABHgenotypeR_mem_60!D937</f>
        <v>marker2 &lt;- totmar(drop.markers(cross, unlist(findDupMarkers(cross, exact.only = F, adjacent.only = T))))</v>
      </c>
    </row>
    <row r="14344" spans="2:3" customFormat="1" x14ac:dyDescent="0.15">
      <c r="B14344" s="15">
        <v>937</v>
      </c>
      <c r="C14344" s="18" t="str">
        <f>ABHgenotypeR_mem_60!D938</f>
        <v>marker103 &lt;- cbind(marker1, marker2)</v>
      </c>
    </row>
    <row r="14345" spans="2:3" customFormat="1" x14ac:dyDescent="0.15">
      <c r="B14345" s="15">
        <v>938</v>
      </c>
      <c r="C14345" s="18" t="str">
        <f>ABHgenotypeR_mem_60!D939</f>
        <v>markermem60 &lt;- rbind(markermem60, marker103)</v>
      </c>
    </row>
    <row r="14346" spans="2:3" customFormat="1" x14ac:dyDescent="0.15">
      <c r="B14346" s="15">
        <v>939</v>
      </c>
      <c r="C14346" s="18" t="str">
        <f>ABHgenotypeR_mem_60!D940</f>
        <v>cross &lt;- read.cross(format="csvs", genfile="C:/NGS/save/Genotype_csvs_ABHgenotypeR1US_mem_60.csv", phefile="C:/NGS/save/fphe.csv", na.strings=c("-","NA","N"), genotypes=c("A","H","B","D","C"), alleles=c("A","B"), estimate.map=F)</v>
      </c>
    </row>
    <row r="14347" spans="2:3" customFormat="1" x14ac:dyDescent="0.15">
      <c r="B14347" s="15">
        <v>940</v>
      </c>
      <c r="C14347" s="18" t="str">
        <f>ABHgenotypeR_mem_60!D941</f>
        <v>marker1 &lt;- totmar(cross)</v>
      </c>
    </row>
    <row r="14348" spans="2:3" customFormat="1" x14ac:dyDescent="0.15">
      <c r="B14348" s="15">
        <v>941</v>
      </c>
      <c r="C14348" s="18" t="str">
        <f>ABHgenotypeR_mem_60!D942</f>
        <v>marker2 &lt;- totmar(drop.markers(cross, unlist(findDupMarkers(cross, exact.only = F, adjacent.only = T))))</v>
      </c>
    </row>
    <row r="14349" spans="2:3" customFormat="1" x14ac:dyDescent="0.15">
      <c r="B14349" s="15">
        <v>942</v>
      </c>
      <c r="C14349" s="18" t="str">
        <f>ABHgenotypeR_mem_60!D943</f>
        <v>marker113 &lt;- cbind(marker1, marker2)</v>
      </c>
    </row>
    <row r="14350" spans="2:3" customFormat="1" x14ac:dyDescent="0.15">
      <c r="B14350" s="15">
        <v>943</v>
      </c>
      <c r="C14350" s="18" t="str">
        <f>ABHgenotypeR_mem_60!D944</f>
        <v>markermem60 &lt;- rbind(markermem60, marker113)</v>
      </c>
    </row>
    <row r="14351" spans="2:3" customFormat="1" x14ac:dyDescent="0.15">
      <c r="B14351" s="15">
        <v>944</v>
      </c>
      <c r="C14351" s="18" t="str">
        <f>ABHgenotypeR_mem_60!D945</f>
        <v>cross &lt;- read.cross(format="csvs", genfile="C:/NGS/save/Genotype_csvs_ABHgenotypeR2US_mem_60.csv", phefile="C:/NGS/save/fphe.csv", na.strings=c("-","NA","N"), genotypes=c("A","H","B","D","C"), alleles=c("A","B"), estimate.map=F)</v>
      </c>
    </row>
    <row r="14352" spans="2:3" customFormat="1" x14ac:dyDescent="0.15">
      <c r="B14352" s="15">
        <v>945</v>
      </c>
      <c r="C14352" s="18" t="str">
        <f>ABHgenotypeR_mem_60!D946</f>
        <v>marker1 &lt;- totmar(cross)</v>
      </c>
    </row>
    <row r="14353" spans="2:3" customFormat="1" x14ac:dyDescent="0.15">
      <c r="B14353" s="15">
        <v>946</v>
      </c>
      <c r="C14353" s="18" t="str">
        <f>ABHgenotypeR_mem_60!D947</f>
        <v>marker2 &lt;- totmar(drop.markers(cross, unlist(findDupMarkers(cross, exact.only = F, adjacent.only = T))))</v>
      </c>
    </row>
    <row r="14354" spans="2:3" customFormat="1" x14ac:dyDescent="0.15">
      <c r="B14354" s="15">
        <v>947</v>
      </c>
      <c r="C14354" s="18" t="str">
        <f>ABHgenotypeR_mem_60!D948</f>
        <v>marker123 &lt;- cbind(marker1, marker2)</v>
      </c>
    </row>
    <row r="14355" spans="2:3" customFormat="1" x14ac:dyDescent="0.15">
      <c r="B14355" s="15">
        <v>948</v>
      </c>
      <c r="C14355" s="18" t="str">
        <f>ABHgenotypeR_mem_60!D949</f>
        <v>markermem60 &lt;- rbind(markermem60, marker123)</v>
      </c>
    </row>
    <row r="14356" spans="2:3" customFormat="1" x14ac:dyDescent="0.15">
      <c r="B14356" s="15">
        <v>949</v>
      </c>
      <c r="C14356" s="18" t="str">
        <f>ABHgenotypeR_mem_60!D950</f>
        <v>cross &lt;- read.cross(format="csvs", genfile="C:/NGS/save/Genotype_csvs_ABHgenotypeR3US_mem_60.csv", phefile="C:/NGS/save/fphe.csv", na.strings=c("-","NA","N"), genotypes=c("A","H","B","D","C"), alleles=c("A","B"), estimate.map=F)</v>
      </c>
    </row>
    <row r="14357" spans="2:3" customFormat="1" x14ac:dyDescent="0.15">
      <c r="B14357" s="15">
        <v>950</v>
      </c>
      <c r="C14357" s="18" t="str">
        <f>ABHgenotypeR_mem_60!D951</f>
        <v>marker1 &lt;- totmar(cross)</v>
      </c>
    </row>
    <row r="14358" spans="2:3" customFormat="1" x14ac:dyDescent="0.15">
      <c r="B14358" s="15">
        <v>951</v>
      </c>
      <c r="C14358" s="18" t="str">
        <f>ABHgenotypeR_mem_60!D952</f>
        <v>marker2 &lt;- totmar(drop.markers(cross, unlist(findDupMarkers(cross, exact.only = F, adjacent.only = T))))</v>
      </c>
    </row>
    <row r="14359" spans="2:3" customFormat="1" x14ac:dyDescent="0.15">
      <c r="B14359" s="15">
        <v>952</v>
      </c>
      <c r="C14359" s="18" t="str">
        <f>ABHgenotypeR_mem_60!D953</f>
        <v>marker133 &lt;- cbind(marker1, marker2)</v>
      </c>
    </row>
    <row r="14360" spans="2:3" customFormat="1" x14ac:dyDescent="0.15">
      <c r="B14360" s="15">
        <v>953</v>
      </c>
      <c r="C14360" s="18" t="str">
        <f>ABHgenotypeR_mem_60!D954</f>
        <v>markermem60 &lt;- rbind(markermem60, marker133)</v>
      </c>
    </row>
    <row r="14361" spans="2:3" customFormat="1" x14ac:dyDescent="0.15">
      <c r="B14361" s="15">
        <v>954</v>
      </c>
      <c r="C14361" s="18" t="str">
        <f>ABHgenotypeR_mem_60!D955</f>
        <v>cross &lt;- read.cross(format="csvs", genfile="C:/NGS/save/Genotype_csvs_ABHgenotypeR4US_mem_60.csv", phefile="C:/NGS/save/fphe.csv", na.strings=c("-","NA","N"), genotypes=c("A","H","B","D","C"), alleles=c("A","B"), estimate.map=F)</v>
      </c>
    </row>
    <row r="14362" spans="2:3" customFormat="1" x14ac:dyDescent="0.15">
      <c r="B14362" s="15">
        <v>955</v>
      </c>
      <c r="C14362" s="18" t="str">
        <f>ABHgenotypeR_mem_60!D956</f>
        <v>marker1 &lt;- totmar(cross)</v>
      </c>
    </row>
    <row r="14363" spans="2:3" customFormat="1" x14ac:dyDescent="0.15">
      <c r="B14363" s="15">
        <v>956</v>
      </c>
      <c r="C14363" s="18" t="str">
        <f>ABHgenotypeR_mem_60!D957</f>
        <v>marker2 &lt;- totmar(drop.markers(cross, unlist(findDupMarkers(cross, exact.only = F, adjacent.only = T))))</v>
      </c>
    </row>
    <row r="14364" spans="2:3" customFormat="1" x14ac:dyDescent="0.15">
      <c r="B14364" s="15">
        <v>957</v>
      </c>
      <c r="C14364" s="18" t="str">
        <f>ABHgenotypeR_mem_60!D958</f>
        <v>marker143 &lt;- cbind(marker1, marker2)</v>
      </c>
    </row>
    <row r="14365" spans="2:3" customFormat="1" x14ac:dyDescent="0.15">
      <c r="B14365" s="15">
        <v>958</v>
      </c>
      <c r="C14365" s="18" t="str">
        <f>ABHgenotypeR_mem_60!D959</f>
        <v>markermem60 &lt;- rbind(markermem60, marker143)</v>
      </c>
    </row>
    <row r="14366" spans="2:3" customFormat="1" x14ac:dyDescent="0.15">
      <c r="B14366" s="15">
        <v>959</v>
      </c>
      <c r="C14366" s="18" t="str">
        <f>ABHgenotypeR_mem_60!D960</f>
        <v>cross &lt;- read.cross(format="csvs", genfile="C:/NGS/save/Genotype_csvs_ABHgenotypeR5US_mem_60.csv", phefile="C:/NGS/save/fphe.csv", na.strings=c("-","NA","N"), genotypes=c("A","H","B","D","C"), alleles=c("A","B"), estimate.map=F)</v>
      </c>
    </row>
    <row r="14367" spans="2:3" customFormat="1" x14ac:dyDescent="0.15">
      <c r="B14367" s="15">
        <v>960</v>
      </c>
      <c r="C14367" s="18" t="str">
        <f>ABHgenotypeR_mem_60!D961</f>
        <v>marker1 &lt;- totmar(cross)</v>
      </c>
    </row>
    <row r="14368" spans="2:3" customFormat="1" x14ac:dyDescent="0.15">
      <c r="B14368" s="15">
        <v>961</v>
      </c>
      <c r="C14368" s="18" t="str">
        <f>ABHgenotypeR_mem_60!D962</f>
        <v>marker2 &lt;- totmar(drop.markers(cross, unlist(findDupMarkers(cross, exact.only = F, adjacent.only = T))))</v>
      </c>
    </row>
    <row r="14369" spans="2:3" customFormat="1" x14ac:dyDescent="0.15">
      <c r="B14369" s="15">
        <v>962</v>
      </c>
      <c r="C14369" s="18" t="str">
        <f>ABHgenotypeR_mem_60!D963</f>
        <v>marker153 &lt;- cbind(marker1, marker2)</v>
      </c>
    </row>
    <row r="14370" spans="2:3" customFormat="1" x14ac:dyDescent="0.15">
      <c r="B14370" s="15">
        <v>963</v>
      </c>
      <c r="C14370" s="18" t="str">
        <f>ABHgenotypeR_mem_60!D964</f>
        <v>markermem60 &lt;- rbind(markermem60, marker153)</v>
      </c>
    </row>
    <row r="14371" spans="2:3" customFormat="1" x14ac:dyDescent="0.15">
      <c r="B14371" s="15">
        <v>964</v>
      </c>
      <c r="C14371" s="18" t="str">
        <f>ABHgenotypeR_mem_60!D965</f>
        <v>cross &lt;- read.cross(format="csvs", genfile="C:/NGS/save/Genotype_csvs_ABHgenotypeR6US_mem_60.csv", phefile="C:/NGS/save/fphe.csv", na.strings=c("-","NA","N"), genotypes=c("A","H","B","D","C"), alleles=c("A","B"), estimate.map=F)</v>
      </c>
    </row>
    <row r="14372" spans="2:3" customFormat="1" x14ac:dyDescent="0.15">
      <c r="B14372" s="15">
        <v>965</v>
      </c>
      <c r="C14372" s="18" t="str">
        <f>ABHgenotypeR_mem_60!D966</f>
        <v>marker1 &lt;- totmar(cross)</v>
      </c>
    </row>
    <row r="14373" spans="2:3" customFormat="1" x14ac:dyDescent="0.15">
      <c r="B14373" s="15">
        <v>966</v>
      </c>
      <c r="C14373" s="18" t="str">
        <f>ABHgenotypeR_mem_60!D967</f>
        <v>marker2 &lt;- totmar(drop.markers(cross, unlist(findDupMarkers(cross, exact.only = F, adjacent.only = T))))</v>
      </c>
    </row>
    <row r="14374" spans="2:3" customFormat="1" x14ac:dyDescent="0.15">
      <c r="B14374" s="15">
        <v>967</v>
      </c>
      <c r="C14374" s="18" t="str">
        <f>ABHgenotypeR_mem_60!D968</f>
        <v>marker163 &lt;- cbind(marker1, marker2)</v>
      </c>
    </row>
    <row r="14375" spans="2:3" customFormat="1" x14ac:dyDescent="0.15">
      <c r="B14375" s="15">
        <v>968</v>
      </c>
      <c r="C14375" s="18" t="str">
        <f>ABHgenotypeR_mem_60!D969</f>
        <v>markermem60 &lt;- rbind(markermem60, marker163)</v>
      </c>
    </row>
    <row r="14376" spans="2:3" customFormat="1" x14ac:dyDescent="0.15">
      <c r="B14376" s="15">
        <v>969</v>
      </c>
      <c r="C14376" s="18" t="str">
        <f>ABHgenotypeR_mem_60!D970</f>
        <v>cross &lt;- read.cross(format="csvs", genfile="C:/NGS/save/Genotype_csvs_ABHgenotypeR7US_mem_60.csv", phefile="C:/NGS/save/fphe.csv", na.strings=c("-","NA","N"), genotypes=c("A","H","B","D","C"), alleles=c("A","B"), estimate.map=F)</v>
      </c>
    </row>
    <row r="14377" spans="2:3" customFormat="1" x14ac:dyDescent="0.15">
      <c r="B14377" s="15">
        <v>970</v>
      </c>
      <c r="C14377" s="18" t="str">
        <f>ABHgenotypeR_mem_60!D971</f>
        <v>marker1 &lt;- totmar(cross)</v>
      </c>
    </row>
    <row r="14378" spans="2:3" customFormat="1" x14ac:dyDescent="0.15">
      <c r="B14378" s="15">
        <v>971</v>
      </c>
      <c r="C14378" s="18" t="str">
        <f>ABHgenotypeR_mem_60!D972</f>
        <v>marker2 &lt;- totmar(drop.markers(cross, unlist(findDupMarkers(cross, exact.only = F, adjacent.only = T))))</v>
      </c>
    </row>
    <row r="14379" spans="2:3" customFormat="1" x14ac:dyDescent="0.15">
      <c r="B14379" s="15">
        <v>972</v>
      </c>
      <c r="C14379" s="18" t="str">
        <f>ABHgenotypeR_mem_60!D973</f>
        <v>marker173 &lt;- cbind(marker1, marker2)</v>
      </c>
    </row>
    <row r="14380" spans="2:3" customFormat="1" x14ac:dyDescent="0.15">
      <c r="B14380" s="15">
        <v>973</v>
      </c>
      <c r="C14380" s="18" t="str">
        <f>ABHgenotypeR_mem_60!D974</f>
        <v>markermem60 &lt;- rbind(markermem60, marker173)</v>
      </c>
    </row>
    <row r="14381" spans="2:3" customFormat="1" x14ac:dyDescent="0.15">
      <c r="B14381" s="15">
        <v>974</v>
      </c>
      <c r="C14381" s="18" t="str">
        <f>ABHgenotypeR_mem_60!D975</f>
        <v>cross &lt;- read.cross(format="csvs", genfile="C:/NGS/save/Genotype_csvs_ABHgenotypeR8US_mem_60.csv", phefile="C:/NGS/save/fphe.csv", na.strings=c("-","NA","N"), genotypes=c("A","H","B","D","C"), alleles=c("A","B"), estimate.map=F)</v>
      </c>
    </row>
    <row r="14382" spans="2:3" customFormat="1" x14ac:dyDescent="0.15">
      <c r="B14382" s="15">
        <v>975</v>
      </c>
      <c r="C14382" s="18" t="str">
        <f>ABHgenotypeR_mem_60!D976</f>
        <v>marker1 &lt;- totmar(cross)</v>
      </c>
    </row>
    <row r="14383" spans="2:3" customFormat="1" x14ac:dyDescent="0.15">
      <c r="B14383" s="15">
        <v>976</v>
      </c>
      <c r="C14383" s="18" t="str">
        <f>ABHgenotypeR_mem_60!D977</f>
        <v>marker2 &lt;- totmar(drop.markers(cross, unlist(findDupMarkers(cross, exact.only = F, adjacent.only = T))))</v>
      </c>
    </row>
    <row r="14384" spans="2:3" customFormat="1" x14ac:dyDescent="0.15">
      <c r="B14384" s="15">
        <v>977</v>
      </c>
      <c r="C14384" s="18" t="str">
        <f>ABHgenotypeR_mem_60!D978</f>
        <v>marker183 &lt;- cbind(marker1, marker2)</v>
      </c>
    </row>
    <row r="14385" spans="2:3" customFormat="1" x14ac:dyDescent="0.15">
      <c r="B14385" s="15">
        <v>978</v>
      </c>
      <c r="C14385" s="18" t="str">
        <f>ABHgenotypeR_mem_60!D979</f>
        <v>markermem60 &lt;- rbind(markermem60, marker183)</v>
      </c>
    </row>
    <row r="14386" spans="2:3" customFormat="1" x14ac:dyDescent="0.15">
      <c r="B14386" s="15">
        <v>979</v>
      </c>
      <c r="C14386" s="18" t="str">
        <f>ABHgenotypeR_mem_60!D980</f>
        <v>cross &lt;- read.cross(format="csvs", genfile="C:/NGS/save/Genotype_csvs_ABHgenotypeR9US_mem_60.csv", phefile="C:/NGS/save/fphe.csv", na.strings=c("-","NA","N"), genotypes=c("A","H","B","D","C"), alleles=c("A","B"), estimate.map=F)</v>
      </c>
    </row>
    <row r="14387" spans="2:3" customFormat="1" x14ac:dyDescent="0.15">
      <c r="B14387" s="15">
        <v>980</v>
      </c>
      <c r="C14387" s="18" t="str">
        <f>ABHgenotypeR_mem_60!D981</f>
        <v>marker1 &lt;- totmar(cross)</v>
      </c>
    </row>
    <row r="14388" spans="2:3" customFormat="1" x14ac:dyDescent="0.15">
      <c r="B14388" s="15">
        <v>981</v>
      </c>
      <c r="C14388" s="18" t="str">
        <f>ABHgenotypeR_mem_60!D982</f>
        <v>marker2 &lt;- totmar(drop.markers(cross, unlist(findDupMarkers(cross, exact.only = F, adjacent.only = T))))</v>
      </c>
    </row>
    <row r="14389" spans="2:3" customFormat="1" x14ac:dyDescent="0.15">
      <c r="B14389" s="15">
        <v>982</v>
      </c>
      <c r="C14389" s="18" t="str">
        <f>ABHgenotypeR_mem_60!D983</f>
        <v>marker193 &lt;- cbind(marker1, marker2)</v>
      </c>
    </row>
    <row r="14390" spans="2:3" customFormat="1" x14ac:dyDescent="0.15">
      <c r="B14390" s="15">
        <v>983</v>
      </c>
      <c r="C14390" s="18" t="str">
        <f>ABHgenotypeR_mem_60!D984</f>
        <v>markermem60 &lt;- rbind(markermem60, marker193)</v>
      </c>
    </row>
    <row r="14391" spans="2:3" customFormat="1" x14ac:dyDescent="0.15">
      <c r="B14391" s="15">
        <v>984</v>
      </c>
      <c r="C14391" s="18" t="str">
        <f>ABHgenotypeR_mem_60!D985</f>
        <v>cross &lt;- read.cross(format="csvs", genfile="C:/NGS/save/Genotype_csvs_ABHgenotypeR10US_mem_60.csv", phefile="C:/NGS/save/fphe.csv", na.strings=c("-","NA","N"), genotypes=c("A","H","B","D","C"), alleles=c("A","B"), estimate.map=F)</v>
      </c>
    </row>
    <row r="14392" spans="2:3" customFormat="1" x14ac:dyDescent="0.15">
      <c r="B14392" s="15">
        <v>985</v>
      </c>
      <c r="C14392" s="18" t="str">
        <f>ABHgenotypeR_mem_60!D986</f>
        <v>marker1 &lt;- totmar(cross)</v>
      </c>
    </row>
    <row r="14393" spans="2:3" customFormat="1" x14ac:dyDescent="0.15">
      <c r="B14393" s="15">
        <v>986</v>
      </c>
      <c r="C14393" s="18" t="str">
        <f>ABHgenotypeR_mem_60!D987</f>
        <v>marker2 &lt;- totmar(drop.markers(cross, unlist(findDupMarkers(cross, exact.only = F, adjacent.only = T))))</v>
      </c>
    </row>
    <row r="14394" spans="2:3" customFormat="1" x14ac:dyDescent="0.15">
      <c r="B14394" s="15">
        <v>987</v>
      </c>
      <c r="C14394" s="18" t="str">
        <f>ABHgenotypeR_mem_60!D988</f>
        <v>marker203 &lt;- cbind(marker1, marker2)</v>
      </c>
    </row>
    <row r="14395" spans="2:3" customFormat="1" x14ac:dyDescent="0.15">
      <c r="B14395" s="15">
        <v>988</v>
      </c>
      <c r="C14395" s="18" t="str">
        <f>ABHgenotypeR_mem_60!D989</f>
        <v>markermem60 &lt;- rbind(markermem60, marker203)</v>
      </c>
    </row>
    <row r="14396" spans="2:3" customFormat="1" x14ac:dyDescent="0.15">
      <c r="B14396" s="15">
        <v>989</v>
      </c>
      <c r="C14396" s="18" t="str">
        <f>ABHgenotypeR_mem_60!D990</f>
        <v>csvs &lt;- rbind(markermem, markermem60)</v>
      </c>
    </row>
    <row r="14397" spans="2:3" customFormat="1" x14ac:dyDescent="0.15">
      <c r="B14397" s="15">
        <v>990</v>
      </c>
      <c r="C14397" s="18" t="str">
        <f>ABHgenotypeR_mem_60!D991</f>
        <v>All &lt;- rbind(selectABHR3csvs, selectcsvs)</v>
      </c>
    </row>
    <row r="14398" spans="2:3" customFormat="1" x14ac:dyDescent="0.15">
      <c r="B14398" s="15">
        <v>991</v>
      </c>
      <c r="C14398" s="18" t="str">
        <f>ABHgenotypeR_mem_60!D992</f>
        <v>All &lt;- rbind(All , csvs)</v>
      </c>
    </row>
    <row r="14399" spans="2:3" customFormat="1" x14ac:dyDescent="0.15">
      <c r="B14399" s="15">
        <v>992</v>
      </c>
      <c r="C14399" s="18" t="str">
        <f>ABHgenotypeR_mem_60!D993</f>
        <v>ABH &lt;- rep("ABH", 10)</v>
      </c>
    </row>
    <row r="14400" spans="2:3" customFormat="1" x14ac:dyDescent="0.15">
      <c r="B14400" s="15">
        <v>993</v>
      </c>
      <c r="C14400" s="18" t="str">
        <f>ABHgenotypeR_mem_60!D994</f>
        <v>select &lt;- rep("select", 10)</v>
      </c>
    </row>
    <row r="14401" spans="2:3" customFormat="1" x14ac:dyDescent="0.15">
      <c r="B14401" s="15">
        <v>994</v>
      </c>
      <c r="C14401" s="18" t="str">
        <f>ABHgenotypeR_mem_60!D995</f>
        <v>csvs &lt;- rep("csvs", 10)</v>
      </c>
    </row>
    <row r="14402" spans="2:3" customFormat="1" x14ac:dyDescent="0.15">
      <c r="B14402" s="15">
        <v>995</v>
      </c>
      <c r="C14402" s="18" t="str">
        <f>ABHgenotypeR_mem_60!D996</f>
        <v>n &lt;- 1:10</v>
      </c>
    </row>
    <row r="14403" spans="2:3" customFormat="1" x14ac:dyDescent="0.15">
      <c r="B14403" s="15">
        <v>996</v>
      </c>
      <c r="C14403" s="18" t="str">
        <f>ABHgenotypeR_mem_60!D997</f>
        <v>SU &lt;- rep("SU", 10)</v>
      </c>
    </row>
    <row r="14404" spans="2:3" customFormat="1" x14ac:dyDescent="0.15">
      <c r="B14404" s="15">
        <v>997</v>
      </c>
      <c r="C14404" s="18" t="str">
        <f>ABHgenotypeR_mem_60!D998</f>
        <v>US &lt;- rep("US", 10)</v>
      </c>
    </row>
    <row r="14405" spans="2:3" customFormat="1" x14ac:dyDescent="0.15">
      <c r="B14405" s="15">
        <v>998</v>
      </c>
      <c r="C14405" s="18" t="str">
        <f>ABHgenotypeR_mem_60!D999</f>
        <v>mem &lt;- rep("mem", 10)</v>
      </c>
    </row>
    <row r="14406" spans="2:3" customFormat="1" x14ac:dyDescent="0.15">
      <c r="B14406" s="15">
        <v>999</v>
      </c>
      <c r="C14406" s="18" t="str">
        <f>ABHgenotypeR_mem_60!D1000</f>
        <v>mem60 &lt;- rep("mem60", 10)</v>
      </c>
    </row>
    <row r="14407" spans="2:3" customFormat="1" x14ac:dyDescent="0.15">
      <c r="B14407" s="15">
        <v>1000</v>
      </c>
      <c r="C14407" s="18" t="str">
        <f>ABHgenotypeR_mem_60!D1001</f>
        <v>ABHn &lt;- cbind(ABH, n)</v>
      </c>
    </row>
    <row r="14408" spans="2:3" customFormat="1" x14ac:dyDescent="0.15">
      <c r="B14408" s="15">
        <v>1001</v>
      </c>
      <c r="C14408" s="18" t="str">
        <f>ABHgenotypeR_mem_60!D1002</f>
        <v>ABHnSU &lt;- cbind(ABHn, SU)</v>
      </c>
    </row>
    <row r="14409" spans="2:3" customFormat="1" x14ac:dyDescent="0.15">
      <c r="B14409" s="15">
        <v>1002</v>
      </c>
      <c r="C14409" s="18" t="str">
        <f>ABHgenotypeR_mem_60!D1003</f>
        <v>ABHnSUmem &lt;- cbind(ABHnSU, mem)</v>
      </c>
    </row>
    <row r="14410" spans="2:3" customFormat="1" x14ac:dyDescent="0.15">
      <c r="B14410" s="15">
        <v>1003</v>
      </c>
      <c r="C14410" s="18" t="str">
        <f>ABHgenotypeR_mem_60!D1004</f>
        <v>ABHnSUmem60 &lt;- cbind(ABHnSU, mem60)</v>
      </c>
    </row>
    <row r="14411" spans="2:3" customFormat="1" x14ac:dyDescent="0.15">
      <c r="B14411" s="15">
        <v>1004</v>
      </c>
      <c r="C14411" s="18" t="str">
        <f>ABHgenotypeR_mem_60!D1005</f>
        <v>ABHnUS &lt;- cbind(ABHn, US)</v>
      </c>
    </row>
    <row r="14412" spans="2:3" customFormat="1" x14ac:dyDescent="0.15">
      <c r="B14412" s="15">
        <v>1005</v>
      </c>
      <c r="C14412" s="18" t="str">
        <f>ABHgenotypeR_mem_60!D1006</f>
        <v>ABHnUSmem &lt;- cbind(ABHnUS, mem)</v>
      </c>
    </row>
    <row r="14413" spans="2:3" customFormat="1" x14ac:dyDescent="0.15">
      <c r="B14413" s="15">
        <v>1006</v>
      </c>
      <c r="C14413" s="18" t="str">
        <f>ABHgenotypeR_mem_60!D1007</f>
        <v>ABHnUSmem60 &lt;- cbind(ABHnUS, mem60)</v>
      </c>
    </row>
    <row r="14414" spans="2:3" customFormat="1" x14ac:dyDescent="0.15">
      <c r="B14414" s="15">
        <v>1007</v>
      </c>
      <c r="C14414" s="18" t="str">
        <f>ABHgenotypeR_mem_60!D1008</f>
        <v>Trimming_method &lt;- rbind(ABHnSUmem, ABHnUSmem)</v>
      </c>
    </row>
    <row r="14415" spans="2:3" customFormat="1" x14ac:dyDescent="0.15">
      <c r="B14415" s="15">
        <v>1008</v>
      </c>
      <c r="C14415" s="18" t="str">
        <f>ABHgenotypeR_mem_60!D1009</f>
        <v>Trimming_method &lt;- rbind(Trimming_method, ABHnSUmem60)</v>
      </c>
    </row>
    <row r="14416" spans="2:3" customFormat="1" x14ac:dyDescent="0.15">
      <c r="B14416" s="15">
        <v>1009</v>
      </c>
      <c r="C14416" s="18" t="str">
        <f>ABHgenotypeR_mem_60!D1010</f>
        <v>Trimming_method &lt;- rbind(Trimming_method, ABHnUSmem60)</v>
      </c>
    </row>
    <row r="14417" spans="2:3" customFormat="1" x14ac:dyDescent="0.15">
      <c r="B14417" s="15">
        <v>1010</v>
      </c>
      <c r="C14417" s="18" t="str">
        <f>ABHgenotypeR_mem_60!D1011</f>
        <v>selectn &lt;- cbind(select, n)</v>
      </c>
    </row>
    <row r="14418" spans="2:3" customFormat="1" x14ac:dyDescent="0.15">
      <c r="B14418" s="15">
        <v>1011</v>
      </c>
      <c r="C14418" s="18" t="str">
        <f>ABHgenotypeR_mem_60!D1012</f>
        <v>selectnSU &lt;- cbind(selectn, SU)</v>
      </c>
    </row>
    <row r="14419" spans="2:3" customFormat="1" x14ac:dyDescent="0.15">
      <c r="B14419" s="15">
        <v>1012</v>
      </c>
      <c r="C14419" s="18" t="str">
        <f>ABHgenotypeR_mem_60!D1013</f>
        <v>selectnSUmem &lt;- cbind(selectnSU, mem)</v>
      </c>
    </row>
    <row r="14420" spans="2:3" customFormat="1" x14ac:dyDescent="0.15">
      <c r="B14420" s="15">
        <v>1013</v>
      </c>
      <c r="C14420" s="18" t="str">
        <f>ABHgenotypeR_mem_60!D1014</f>
        <v>selectnSUmem60 &lt;- cbind(selectnSU, mem60)</v>
      </c>
    </row>
    <row r="14421" spans="2:3" customFormat="1" x14ac:dyDescent="0.15">
      <c r="B14421" s="15">
        <v>1014</v>
      </c>
      <c r="C14421" s="18" t="str">
        <f>ABHgenotypeR_mem_60!D1015</f>
        <v>selectnUS &lt;- cbind(selectn, US)</v>
      </c>
    </row>
    <row r="14422" spans="2:3" customFormat="1" x14ac:dyDescent="0.15">
      <c r="B14422" s="15">
        <v>1015</v>
      </c>
      <c r="C14422" s="18" t="str">
        <f>ABHgenotypeR_mem_60!D1016</f>
        <v>selectnUSmem &lt;- cbind(selectnUS, mem)</v>
      </c>
    </row>
    <row r="14423" spans="2:3" customFormat="1" x14ac:dyDescent="0.15">
      <c r="B14423" s="15">
        <v>1016</v>
      </c>
      <c r="C14423" s="18" t="str">
        <f>ABHgenotypeR_mem_60!D1017</f>
        <v>selectnUSmem60 &lt;- cbind(selectnUS, mem60)</v>
      </c>
    </row>
    <row r="14424" spans="2:3" customFormat="1" x14ac:dyDescent="0.15">
      <c r="B14424" s="15">
        <v>1017</v>
      </c>
      <c r="C14424" s="18" t="str">
        <f>ABHgenotypeR_mem_60!D1018</f>
        <v>Trimming_method &lt;- rbind(Trimming_method, selectnSUmem)</v>
      </c>
    </row>
    <row r="14425" spans="2:3" customFormat="1" x14ac:dyDescent="0.15">
      <c r="B14425" s="15">
        <v>1018</v>
      </c>
      <c r="C14425" s="18" t="str">
        <f>ABHgenotypeR_mem_60!D1019</f>
        <v>Trimming_method &lt;- rbind(Trimming_method, selectnUSmem)</v>
      </c>
    </row>
    <row r="14426" spans="2:3" customFormat="1" x14ac:dyDescent="0.15">
      <c r="B14426" s="15">
        <v>1019</v>
      </c>
      <c r="C14426" s="18" t="str">
        <f>ABHgenotypeR_mem_60!D1020</f>
        <v>Trimming_method &lt;- rbind(Trimming_method, selectnSUmem60)</v>
      </c>
    </row>
    <row r="14427" spans="2:3" customFormat="1" x14ac:dyDescent="0.15">
      <c r="B14427" s="15">
        <v>1020</v>
      </c>
      <c r="C14427" s="18" t="str">
        <f>ABHgenotypeR_mem_60!D1021</f>
        <v>Trimming_method &lt;- rbind(Trimming_method, selectnUSmem60)</v>
      </c>
    </row>
    <row r="14428" spans="2:3" customFormat="1" x14ac:dyDescent="0.15">
      <c r="B14428" s="15">
        <v>1021</v>
      </c>
      <c r="C14428" s="18" t="str">
        <f>ABHgenotypeR_mem_60!D1022</f>
        <v>csvsn &lt;- cbind(csvs, n)</v>
      </c>
    </row>
    <row r="14429" spans="2:3" customFormat="1" x14ac:dyDescent="0.15">
      <c r="B14429" s="15">
        <v>1022</v>
      </c>
      <c r="C14429" s="18" t="str">
        <f>ABHgenotypeR_mem_60!D1023</f>
        <v>csvsnSU &lt;- cbind(csvsn, SU)</v>
      </c>
    </row>
    <row r="14430" spans="2:3" customFormat="1" x14ac:dyDescent="0.15">
      <c r="B14430" s="15">
        <v>1023</v>
      </c>
      <c r="C14430" s="18" t="str">
        <f>ABHgenotypeR_mem_60!D1024</f>
        <v>csvsnSUmem &lt;- cbind(csvsnSU, mem)</v>
      </c>
    </row>
    <row r="14431" spans="2:3" customFormat="1" x14ac:dyDescent="0.15">
      <c r="B14431" s="15">
        <v>1024</v>
      </c>
      <c r="C14431" s="18" t="str">
        <f>ABHgenotypeR_mem_60!D1025</f>
        <v>csvsnSUmem60 &lt;- cbind(csvsnSU, mem60)</v>
      </c>
    </row>
    <row r="14432" spans="2:3" customFormat="1" x14ac:dyDescent="0.15">
      <c r="B14432" s="15">
        <v>1025</v>
      </c>
      <c r="C14432" s="18" t="str">
        <f>ABHgenotypeR_mem_60!D1026</f>
        <v>csvsnUS &lt;- cbind(csvsn, US)</v>
      </c>
    </row>
    <row r="14433" spans="1:7" x14ac:dyDescent="0.15">
      <c r="B14433" s="15">
        <v>1026</v>
      </c>
      <c r="C14433" s="18" t="str">
        <f>ABHgenotypeR_mem_60!D1027</f>
        <v>csvsnUSmem &lt;- cbind(csvsnUS, mem)</v>
      </c>
    </row>
    <row r="14434" spans="1:7" x14ac:dyDescent="0.15">
      <c r="B14434" s="15">
        <v>1027</v>
      </c>
      <c r="C14434" s="18" t="str">
        <f>ABHgenotypeR_mem_60!D1028</f>
        <v>csvsnUSmem60 &lt;- cbind(csvsnUS, mem60)</v>
      </c>
    </row>
    <row r="14435" spans="1:7" x14ac:dyDescent="0.15">
      <c r="B14435" s="15">
        <v>1028</v>
      </c>
      <c r="C14435" s="18" t="str">
        <f>ABHgenotypeR_mem_60!D1029</f>
        <v>Trimming_method &lt;- rbind(Trimming_method, csvsnSUmem)</v>
      </c>
    </row>
    <row r="14436" spans="1:7" x14ac:dyDescent="0.15">
      <c r="B14436" s="15">
        <v>1029</v>
      </c>
      <c r="C14436" s="18" t="str">
        <f>ABHgenotypeR_mem_60!D1030</f>
        <v>Trimming_method &lt;- rbind(Trimming_method, csvsnUSmem)</v>
      </c>
    </row>
    <row r="14437" spans="1:7" x14ac:dyDescent="0.15">
      <c r="B14437" s="15">
        <v>1030</v>
      </c>
      <c r="C14437" s="18" t="str">
        <f>ABHgenotypeR_mem_60!D1031</f>
        <v>Trimming_method &lt;- rbind(Trimming_method, csvsnSUmem60)</v>
      </c>
    </row>
    <row r="14438" spans="1:7" x14ac:dyDescent="0.15">
      <c r="B14438" s="15">
        <v>1031</v>
      </c>
      <c r="C14438" s="18" t="str">
        <f>ABHgenotypeR_mem_60!D1032</f>
        <v>Trimming_method &lt;- rbind(Trimming_method, csvsnUSmem60)</v>
      </c>
    </row>
    <row r="14439" spans="1:7" x14ac:dyDescent="0.15">
      <c r="B14439" s="15">
        <v>1032</v>
      </c>
      <c r="C14439" s="18" t="str">
        <f>ABHgenotypeR_mem_60!D1033</f>
        <v>All &lt;- cbind(Trimming_method, All)</v>
      </c>
    </row>
    <row r="14440" spans="1:7" x14ac:dyDescent="0.15">
      <c r="B14440" s="15">
        <v>1033</v>
      </c>
      <c r="C14440" s="18" t="str">
        <f>ABHgenotypeR_mem_60!D1034</f>
        <v>colnames(All) &lt;- c("Correction_method", "ABHgenotypeR(maxHapLength=1～10)", "SUorUS","BWA", "Default", "Drop marker")</v>
      </c>
    </row>
    <row r="14441" spans="1:7" x14ac:dyDescent="0.15">
      <c r="B14441" s="15">
        <v>1034</v>
      </c>
      <c r="C14441" s="18" t="str">
        <f>ABHgenotypeR_mem_60!D1035</f>
        <v>write.csv(All, "C:/NGS/save/Genotype_imges_PDF_files/Maps_list_mem.csv")</v>
      </c>
    </row>
    <row r="14442" spans="1:7" s="15" customFormat="1" x14ac:dyDescent="0.15">
      <c r="A14442" s="5"/>
      <c r="C14442" s="85" t="s">
        <v>1633</v>
      </c>
      <c r="D14442" s="5"/>
      <c r="E14442" s="5"/>
      <c r="F14442" s="5"/>
      <c r="G14442" s="5"/>
    </row>
    <row r="14443" spans="1:7" x14ac:dyDescent="0.15">
      <c r="A14443" s="5" t="s">
        <v>871</v>
      </c>
      <c r="B14443" s="5">
        <v>1</v>
      </c>
      <c r="C14443" s="18" t="str">
        <f>'BWA-aln script '!D14</f>
        <v xml:space="preserve">setwd("C:/NGS/save/")       </v>
      </c>
    </row>
    <row r="14444" spans="1:7" x14ac:dyDescent="0.15">
      <c r="B14444" s="5">
        <v>2</v>
      </c>
      <c r="C14444" s="18" t="str">
        <f>'BWA-aln script '!D15</f>
        <v>system("ubuntu run bwa aln -t 4 Lsat_1_v8_lg_1-9.fasta P1_unique_tag.fasta &gt; P1_unique_tag_aln.sai")</v>
      </c>
    </row>
    <row r="14445" spans="1:7" x14ac:dyDescent="0.15">
      <c r="B14445" s="5">
        <v>3</v>
      </c>
      <c r="C14445" s="18" t="str">
        <f>'BWA-aln script '!D16</f>
        <v>system("ubuntu run bwa samse Lsat_1_v8_lg_1-9.fasta P1_unique_tag_aln.sai P1_unique_tag.fasta &gt; P1_unique_tag_aln.sam")</v>
      </c>
    </row>
    <row r="14446" spans="1:7" x14ac:dyDescent="0.15">
      <c r="B14446" s="5">
        <v>4</v>
      </c>
      <c r="C14446" s="18" t="str">
        <f>'BWA-aln script '!D17</f>
        <v>system("ubuntu run samtools view -S -F 4 -S P1_unique_tag_aln.sam &gt; P1_unique_tag_mapped_aln.sam")</v>
      </c>
    </row>
    <row r="14447" spans="1:7" x14ac:dyDescent="0.15">
      <c r="B14447" s="5">
        <v>5</v>
      </c>
      <c r="C14447" s="18" t="str">
        <f>'BWA-aln script '!D18</f>
        <v>system("ubuntu run samtools view -S -f 4 -F 0 -F 16 -S P1_unique_tag_aln.sam &gt; P1_unique_tag_unmapped_aln.sam")</v>
      </c>
    </row>
    <row r="14448" spans="1:7" x14ac:dyDescent="0.15">
      <c r="B14448" s="5">
        <v>6</v>
      </c>
      <c r="C14448" s="18" t="str">
        <f>'BWA-aln script '!D19</f>
        <v>system("ubuntu run bwa aln -t 4 Lsat_1_v8_lg_1-9.fasta P2_unique_tag.fasta &gt; P2_unique_tag_aln.sai")</v>
      </c>
    </row>
    <row r="14449" spans="1:7" x14ac:dyDescent="0.15">
      <c r="B14449" s="5">
        <v>7</v>
      </c>
      <c r="C14449" s="18" t="str">
        <f>'BWA-aln script '!D20</f>
        <v>system("ubuntu run bwa samse Lsat_1_v8_lg_1-9.fasta P2_unique_tag_aln.sai P2_unique_tag.fasta &gt; P2_unique_tag_aln.sam")</v>
      </c>
      <c r="D14449"/>
      <c r="E14449"/>
      <c r="F14449"/>
      <c r="G14449"/>
    </row>
    <row r="14450" spans="1:7" x14ac:dyDescent="0.15">
      <c r="B14450" s="5">
        <v>8</v>
      </c>
      <c r="C14450" s="18" t="str">
        <f>'BWA-aln script '!D21</f>
        <v>system("ubuntu run samtools view -S -F 4 -S P2_unique_tag_aln.sam &gt; P2_unique_tag_mapped_aln.sam")</v>
      </c>
      <c r="D14450"/>
      <c r="E14450"/>
      <c r="F14450"/>
      <c r="G14450"/>
    </row>
    <row r="14451" spans="1:7" x14ac:dyDescent="0.15">
      <c r="B14451" s="5">
        <v>9</v>
      </c>
      <c r="C14451" s="18" t="str">
        <f>'BWA-aln script '!D22</f>
        <v>system("ubuntu run samtools view -S -f 4 -F 0 -F 16 -S P2_unique_tag_aln.sam &gt; P2_unique_tag_unmapped_aln.sam")</v>
      </c>
      <c r="D14451"/>
      <c r="E14451"/>
      <c r="F14451"/>
      <c r="G14451"/>
    </row>
    <row r="14452" spans="1:7" x14ac:dyDescent="0.15">
      <c r="B14452" s="5">
        <v>10</v>
      </c>
      <c r="C14452" s="18" t="str">
        <f>'BWA-aln script '!D23</f>
        <v>system("ubuntu run bwa aln -t 4 Lsat_1_v8_lg_1-9.fasta P1P2_common_tag.fasta &gt; P1P2_common_tag_aln.sai")</v>
      </c>
      <c r="D14452"/>
      <c r="E14452"/>
      <c r="F14452"/>
      <c r="G14452"/>
    </row>
    <row r="14453" spans="1:7" x14ac:dyDescent="0.15">
      <c r="B14453" s="5">
        <v>11</v>
      </c>
      <c r="C14453" s="18" t="str">
        <f>'BWA-aln script '!D24</f>
        <v>system("ubuntu run bwa samse Lsat_1_v8_lg_1-9.fasta P1P2_common_tag_aln.sai P1P2_common_tag.fasta &gt; P1P2_common_tag_aln.sam")</v>
      </c>
      <c r="D14453"/>
      <c r="E14453"/>
      <c r="F14453"/>
      <c r="G14453"/>
    </row>
    <row r="14454" spans="1:7" x14ac:dyDescent="0.15">
      <c r="B14454" s="5">
        <v>12</v>
      </c>
      <c r="C14454" s="18" t="str">
        <f>'BWA-aln script '!D25</f>
        <v>system("ubuntu run samtools view -S -F 4 -S P1P2_common_tag_aln.sam &gt; P1P2_common_tag_mapped_aln.sam")</v>
      </c>
      <c r="D14454"/>
      <c r="E14454"/>
      <c r="F14454"/>
      <c r="G14454"/>
    </row>
    <row r="14455" spans="1:7" x14ac:dyDescent="0.15">
      <c r="B14455" s="5">
        <v>13</v>
      </c>
      <c r="C14455" s="18" t="str">
        <f>'BWA-aln script '!D26</f>
        <v>system("ubuntu run samtools view -S -f 4 -F 0 -F 16 -S P1P2_common_tag_aln.sam &gt; P1P2_common_tag_unmapped_aln.sam")</v>
      </c>
      <c r="D14455"/>
      <c r="E14455"/>
      <c r="F14455"/>
      <c r="G14455"/>
    </row>
    <row r="14456" spans="1:7" x14ac:dyDescent="0.15">
      <c r="A14456" s="5" t="s">
        <v>872</v>
      </c>
      <c r="B14456" s="15">
        <v>1</v>
      </c>
      <c r="C14456" s="18" t="str">
        <f>'MapList script(BWA-aln) '!D2</f>
        <v xml:space="preserve">library(Biostrings) </v>
      </c>
      <c r="D14456"/>
      <c r="E14456"/>
      <c r="F14456"/>
      <c r="G14456"/>
    </row>
    <row r="14457" spans="1:7" x14ac:dyDescent="0.15">
      <c r="B14457" s="15">
        <v>2</v>
      </c>
      <c r="C14457" s="18" t="str">
        <f>'MapList script(BWA-aln) '!D3</f>
        <v>library(data.table)</v>
      </c>
      <c r="D14457"/>
      <c r="E14457"/>
      <c r="F14457"/>
      <c r="G14457"/>
    </row>
    <row r="14458" spans="1:7" x14ac:dyDescent="0.15">
      <c r="B14458" s="15">
        <v>3</v>
      </c>
      <c r="C14458" s="18" t="str">
        <f>'MapList script(BWA-aln) '!D4</f>
        <v>colnames &lt;- c("sam1","sam2","sam3","sam4","sam5","sam6","sam7","sam8","sam9","sam10","sam11","sam12","sam13","sam14","sam15","sam16","sam17","sam18","sam19","sam20","sam21")</v>
      </c>
      <c r="D14458"/>
      <c r="E14458"/>
      <c r="F14458"/>
      <c r="G14458"/>
    </row>
    <row r="14459" spans="1:7" x14ac:dyDescent="0.15">
      <c r="B14459" s="15">
        <v>4</v>
      </c>
      <c r="C14459" s="18" t="str">
        <f>'MapList script(BWA-aln) '!D5</f>
        <v>tagsP1 &lt;- read.delim("C:/NGS/save/P1_unique_tag_mapped_aln.sam", header=F, fill=TRUE, na.strings="NA", col.names=colnames)</v>
      </c>
      <c r="D14459"/>
      <c r="E14459"/>
      <c r="F14459"/>
      <c r="G14459"/>
    </row>
    <row r="14460" spans="1:7" x14ac:dyDescent="0.15">
      <c r="B14460" s="15">
        <v>5</v>
      </c>
      <c r="C14460" s="18" t="str">
        <f>'MapList script(BWA-aln) '!D6</f>
        <v>write.csv(tagsP1,"C:/NGS/save/parent/P1_tags1.csv", row.names=F)</v>
      </c>
      <c r="D14460"/>
      <c r="E14460"/>
      <c r="F14460"/>
      <c r="G14460"/>
    </row>
    <row r="14461" spans="1:7" x14ac:dyDescent="0.15">
      <c r="B14461" s="15">
        <v>6</v>
      </c>
      <c r="C14461" s="18" t="str">
        <f>'MapList script(BWA-aln) '!D7</f>
        <v>tagsP1 &lt;- fread("C:/NGS/save/parent/P1_tags1.csv", header=T, fill=TRUE, na.strings="NA", strip.white=TRUE, verbose=TRUE)</v>
      </c>
      <c r="D14461"/>
      <c r="E14461"/>
      <c r="F14461"/>
      <c r="G14461"/>
    </row>
    <row r="14462" spans="1:7" x14ac:dyDescent="0.15">
      <c r="B14462" s="15">
        <v>7</v>
      </c>
      <c r="C14462" s="18" t="str">
        <f>'MapList script(BWA-aln) '!D8</f>
        <v>tags1 &lt;- tagsP1[sam2==16, sam10]</v>
      </c>
      <c r="D14462"/>
      <c r="E14462"/>
      <c r="F14462"/>
      <c r="G14462"/>
    </row>
    <row r="14463" spans="1:7" x14ac:dyDescent="0.15">
      <c r="B14463" s="15">
        <v>8</v>
      </c>
      <c r="C14463" s="18" t="str">
        <f>'MapList script(BWA-aln) '!D9</f>
        <v>write.csv(tags1,"C:/NGS/save/parent/P1_tags1.csv", row.names=F)</v>
      </c>
      <c r="D14463"/>
      <c r="E14463"/>
      <c r="F14463"/>
      <c r="G14463"/>
    </row>
    <row r="14464" spans="1:7" x14ac:dyDescent="0.15">
      <c r="B14464" s="15">
        <v>9</v>
      </c>
      <c r="C14464" s="18" t="str">
        <f>'MapList script(BWA-aln) '!D10</f>
        <v>tags1 &lt;- fread("C:/NGS/save/parent/P1_tags1.csv", header=T)</v>
      </c>
      <c r="D14464"/>
      <c r="E14464"/>
      <c r="F14464"/>
      <c r="G14464"/>
    </row>
    <row r="14465" spans="2:3" customFormat="1" x14ac:dyDescent="0.15">
      <c r="B14465" s="15">
        <v>10</v>
      </c>
      <c r="C14465" s="18" t="str">
        <f>'MapList script(BWA-aln) '!D11</f>
        <v>file.remove("C:/NGS/save//parent/P1_tags1.csv")</v>
      </c>
    </row>
    <row r="14466" spans="2:3" customFormat="1" x14ac:dyDescent="0.15">
      <c r="B14466" s="15">
        <v>11</v>
      </c>
      <c r="C14466" s="18" t="str">
        <f>'MapList script(BWA-aln) '!D12</f>
        <v>tags2 &lt;- cbind(c(2*(1:nrow(tags1))),tags1[,1])</v>
      </c>
    </row>
    <row r="14467" spans="2:3" customFormat="1" x14ac:dyDescent="0.15">
      <c r="B14467" s="15">
        <v>12</v>
      </c>
      <c r="C14467" s="18" t="str">
        <f>'MapList script(BWA-aln) '!D13</f>
        <v>names(tags2) &lt;- c("number","tags")</v>
      </c>
    </row>
    <row r="14468" spans="2:3" customFormat="1" x14ac:dyDescent="0.15">
      <c r="B14468" s="15">
        <v>13</v>
      </c>
      <c r="C14468" s="18" t="str">
        <f>'MapList script(BWA-aln) '!D14</f>
        <v>tags3 &lt;- c(paste("&gt;16_",1:nrow(tags1),sep=""))</v>
      </c>
    </row>
    <row r="14469" spans="2:3" customFormat="1" x14ac:dyDescent="0.15">
      <c r="B14469" s="15">
        <v>14</v>
      </c>
      <c r="C14469" s="18" t="str">
        <f>'MapList script(BWA-aln) '!D15</f>
        <v>write.csv(tags3,"C:/NGS/save/parent/tags3.csv", row.names=F)</v>
      </c>
    </row>
    <row r="14470" spans="2:3" customFormat="1" x14ac:dyDescent="0.15">
      <c r="B14470" s="15">
        <v>15</v>
      </c>
      <c r="C14470" s="18" t="str">
        <f>'MapList script(BWA-aln) '!D16</f>
        <v>tags4 &lt;- fread("C:/NGS/save/parent/tags3.csv", header=T)</v>
      </c>
    </row>
    <row r="14471" spans="2:3" customFormat="1" x14ac:dyDescent="0.15">
      <c r="B14471" s="15">
        <v>16</v>
      </c>
      <c r="C14471" s="18" t="str">
        <f>'MapList script(BWA-aln) '!D17</f>
        <v>tags5 &lt;- cbind(c(2*(1:nrow(tags1))-1),tags4)</v>
      </c>
    </row>
    <row r="14472" spans="2:3" customFormat="1" x14ac:dyDescent="0.15">
      <c r="B14472" s="15">
        <v>17</v>
      </c>
      <c r="C14472" s="18" t="str">
        <f>'MapList script(BWA-aln) '!D18</f>
        <v>names(tags5) &lt;- c("number","tags")</v>
      </c>
    </row>
    <row r="14473" spans="2:3" customFormat="1" x14ac:dyDescent="0.15">
      <c r="B14473" s="15">
        <v>18</v>
      </c>
      <c r="C14473" s="18" t="str">
        <f>'MapList script(BWA-aln) '!D19</f>
        <v>tags6 &lt;- rbind(tags2,tags5)</v>
      </c>
    </row>
    <row r="14474" spans="2:3" customFormat="1" x14ac:dyDescent="0.15">
      <c r="B14474" s="15">
        <v>19</v>
      </c>
      <c r="C14474" s="18" t="str">
        <f>'MapList script(BWA-aln) '!D20</f>
        <v>tags7 &lt;- data.frame(tags6)</v>
      </c>
    </row>
    <row r="14475" spans="2:3" customFormat="1" x14ac:dyDescent="0.15">
      <c r="B14475" s="15">
        <v>20</v>
      </c>
      <c r="C14475" s="18" t="str">
        <f>'MapList script(BWA-aln) '!D21</f>
        <v>tags8 &lt;- tags7[order(tags7$number),]</v>
      </c>
    </row>
    <row r="14476" spans="2:3" customFormat="1" x14ac:dyDescent="0.15">
      <c r="B14476" s="15">
        <v>21</v>
      </c>
      <c r="C14476" s="18" t="str">
        <f>'MapList script(BWA-aln) '!D22</f>
        <v>write(tags8$tags,"C:/NGS/save/parent/P1_16.fasta")</v>
      </c>
    </row>
    <row r="14477" spans="2:3" customFormat="1" x14ac:dyDescent="0.15">
      <c r="B14477" s="15">
        <v>22</v>
      </c>
      <c r="C14477" s="18" t="str">
        <f>'MapList script(BWA-aln) '!D23</f>
        <v>file.remove("C:/NGS/save/parent/tags3.csv")</v>
      </c>
    </row>
    <row r="14478" spans="2:3" customFormat="1" x14ac:dyDescent="0.15">
      <c r="B14478" s="15">
        <v>23</v>
      </c>
      <c r="C14478" s="18" t="str">
        <f>'MapList script(BWA-aln) '!D24</f>
        <v>in_f &lt;- "C:/NGS/save/parent/P1_16.fasta"</v>
      </c>
    </row>
    <row r="14479" spans="2:3" customFormat="1" x14ac:dyDescent="0.15">
      <c r="B14479" s="15">
        <v>24</v>
      </c>
      <c r="C14479" s="18" t="str">
        <f>'MapList script(BWA-aln) '!D25</f>
        <v>out_f &lt;- "C:/NGS/save/parent/P1_16_revcomp.fasta"</v>
      </c>
    </row>
    <row r="14480" spans="2:3" customFormat="1" x14ac:dyDescent="0.15">
      <c r="B14480" s="15">
        <v>25</v>
      </c>
      <c r="C14480" s="18" t="str">
        <f>'MapList script(BWA-aln) '!D26</f>
        <v>fasta &lt;- readDNAStringSet(in_f, format="fasta")</v>
      </c>
    </row>
    <row r="14481" spans="2:3" customFormat="1" x14ac:dyDescent="0.15">
      <c r="B14481" s="15">
        <v>26</v>
      </c>
      <c r="C14481" s="18" t="str">
        <f>'MapList script(BWA-aln) '!D27</f>
        <v>fasta &lt;- reverseComplement(fasta)</v>
      </c>
    </row>
    <row r="14482" spans="2:3" customFormat="1" x14ac:dyDescent="0.15">
      <c r="B14482" s="15">
        <v>27</v>
      </c>
      <c r="C14482" s="18" t="str">
        <f>'MapList script(BWA-aln) '!D28</f>
        <v>writeXStringSet(fasta, file=out_f, format="fasta", width=150)</v>
      </c>
    </row>
    <row r="14483" spans="2:3" customFormat="1" x14ac:dyDescent="0.15">
      <c r="B14483" s="15">
        <v>28</v>
      </c>
      <c r="C14483" s="18" t="str">
        <f>'MapList script(BWA-aln) '!D29</f>
        <v>system.time(fasta &lt;- fread("C:/NGS/save/parent/P1_16_revcomp.fasta", header=F, sep="\t", na.strings="NA", strip.white=TRUE, verbose=TRUE))</v>
      </c>
    </row>
    <row r="14484" spans="2:3" customFormat="1" x14ac:dyDescent="0.15">
      <c r="B14484" s="15">
        <v>29</v>
      </c>
      <c r="C14484" s="18" t="str">
        <f>'MapList script(BWA-aln) '!D30</f>
        <v>system.time(nucleotideP1 &lt;- fasta[2+2*(0:((nrow(fasta)/2)-1))])</v>
      </c>
    </row>
    <row r="14485" spans="2:3" customFormat="1" x14ac:dyDescent="0.15">
      <c r="B14485" s="15">
        <v>30</v>
      </c>
      <c r="C14485" s="18" t="str">
        <f>'MapList script(BWA-aln) '!D31</f>
        <v>colnames(nucleotideP1) &lt;- c("sam10")</v>
      </c>
    </row>
    <row r="14486" spans="2:3" customFormat="1" x14ac:dyDescent="0.15">
      <c r="B14486" s="15">
        <v>31</v>
      </c>
      <c r="C14486" s="18" t="str">
        <f>'MapList script(BWA-aln) '!D32</f>
        <v>tagsP1sam2_16f &lt;- tagsP1[tagsP1$sam2=="16", sam1:9]</v>
      </c>
    </row>
    <row r="14487" spans="2:3" customFormat="1" x14ac:dyDescent="0.15">
      <c r="B14487" s="15">
        <v>32</v>
      </c>
      <c r="C14487" s="18" t="str">
        <f>'MapList script(BWA-aln) '!D33</f>
        <v>tagsP1sam2_16r &lt;- tagsP1[tagsP1$sam2=="16", sam11:21]</v>
      </c>
    </row>
    <row r="14488" spans="2:3" customFormat="1" x14ac:dyDescent="0.15">
      <c r="B14488" s="15">
        <v>33</v>
      </c>
      <c r="C14488" s="18" t="str">
        <f>'MapList script(BWA-aln) '!D34</f>
        <v>tagsP1_16recomp &lt;- cbind(tagsP1sam2_16f, nucleotideP1)</v>
      </c>
    </row>
    <row r="14489" spans="2:3" customFormat="1" x14ac:dyDescent="0.15">
      <c r="B14489" s="15">
        <v>34</v>
      </c>
      <c r="C14489" s="18" t="str">
        <f>'MapList script(BWA-aln) '!D35</f>
        <v>tagsP1_16recomp &lt;- cbind(tagsP1_16recomp, tagsP1sam2_16r)</v>
      </c>
    </row>
    <row r="14490" spans="2:3" customFormat="1" x14ac:dyDescent="0.15">
      <c r="B14490" s="15">
        <v>35</v>
      </c>
      <c r="C14490" s="18" t="str">
        <f>'MapList script(BWA-aln) '!D36</f>
        <v>tagsP1sam2_0 &lt;- tagsP1[tagsP1$sam2=="0", ]</v>
      </c>
    </row>
    <row r="14491" spans="2:3" customFormat="1" x14ac:dyDescent="0.15">
      <c r="B14491" s="15">
        <v>36</v>
      </c>
      <c r="C14491" s="18" t="str">
        <f>'MapList script(BWA-aln) '!D37</f>
        <v>tagsP1_0_16revcomp &lt;- rbind(tagsP1sam2_0, tagsP1_16recomp)</v>
      </c>
    </row>
    <row r="14492" spans="2:3" customFormat="1" x14ac:dyDescent="0.15">
      <c r="B14492" s="15">
        <v>37</v>
      </c>
      <c r="C14492" s="18" t="str">
        <f>'MapList script(BWA-aln) '!D38</f>
        <v>file.remove("C:/NGS/save/parent/P1_16.fasta")</v>
      </c>
    </row>
    <row r="14493" spans="2:3" customFormat="1" x14ac:dyDescent="0.15">
      <c r="B14493" s="15">
        <v>38</v>
      </c>
      <c r="C14493" s="18" t="str">
        <f>'MapList script(BWA-aln) '!D39</f>
        <v>file.remove("C:/NGS/save/parent/P1_16_revcomp.fasta")</v>
      </c>
    </row>
    <row r="14494" spans="2:3" customFormat="1" x14ac:dyDescent="0.15">
      <c r="B14494" s="15">
        <v>39</v>
      </c>
      <c r="C14494" s="18" t="str">
        <f>'MapList script(BWA-aln) '!D40</f>
        <v>tagsP1_0_16revcomp_37 &lt;- tagsP1_0_16revcomp[tagsP1_0_16revcomp$sam5&gt;=0 &amp; substr(tagsP1_0_16revcomp$sam20, 1,5)=="", ]</v>
      </c>
    </row>
    <row r="14495" spans="2:3" customFormat="1" x14ac:dyDescent="0.15">
      <c r="B14495" s="15">
        <v>40</v>
      </c>
      <c r="C14495" s="18" t="str">
        <f>'MapList script(BWA-aln) '!D41</f>
        <v>tagsP1_0_16revcomp_37_2 &lt;- tagsP1_0_16revcomp[tagsP1_0_16revcomp$sam5&gt;=0 &amp; substr(tagsP1_0_16revcomp$sam20, 1,5)=="MD:Z:", ]</v>
      </c>
    </row>
    <row r="14496" spans="2:3" customFormat="1" x14ac:dyDescent="0.15">
      <c r="B14496" s="15">
        <v>41</v>
      </c>
      <c r="C14496" s="18" t="str">
        <f>'MapList script(BWA-aln) '!D42</f>
        <v>tagsP1_0_16revcomp_37_3 &lt;- rbind(tagsP1_0_16revcomp_37, tagsP1_0_16revcomp_37_2)</v>
      </c>
    </row>
    <row r="14497" spans="2:3" customFormat="1" x14ac:dyDescent="0.15">
      <c r="B14497" s="15">
        <v>42</v>
      </c>
      <c r="C14497" s="18" t="str">
        <f>'MapList script(BWA-aln) '!D43</f>
        <v>tagsP1_0_16revcomp_37 &lt;- tagsP1_0_16revcomp_37_3[substr(tagsP1_0_16revcomp_37_3$sam21, 1,5)=="", ]</v>
      </c>
    </row>
    <row r="14498" spans="2:3" customFormat="1" x14ac:dyDescent="0.15">
      <c r="B14498" s="15">
        <v>43</v>
      </c>
      <c r="C14498" s="18" t="str">
        <f>'MapList script(BWA-aln) '!D44</f>
        <v>tagsP1_0_16revcomp_37$sam4 &lt;- as.numeric(tagsP1_0_16revcomp_37$sam4)</v>
      </c>
    </row>
    <row r="14499" spans="2:3" customFormat="1" x14ac:dyDescent="0.15">
      <c r="B14499" s="15">
        <v>44</v>
      </c>
      <c r="C14499" s="18" t="str">
        <f>'MapList script(BWA-aln) '!D45</f>
        <v>tagsP1_0_16revcomp_37sort1 &lt;- tagsP1_0_16revcomp_37[order(tagsP1_0_16revcomp_37$sam4),]</v>
      </c>
    </row>
    <row r="14500" spans="2:3" customFormat="1" x14ac:dyDescent="0.15">
      <c r="B14500" s="15">
        <v>45</v>
      </c>
      <c r="C14500" s="18" t="str">
        <f>'MapList script(BWA-aln) '!D46</f>
        <v>tagsP1_0_16revcomp_37sort2 &lt;- tagsP1_0_16revcomp_37sort1[order(tagsP1_0_16revcomp_37sort1$sam3),]</v>
      </c>
    </row>
    <row r="14501" spans="2:3" customFormat="1" x14ac:dyDescent="0.15">
      <c r="B14501" s="15">
        <v>46</v>
      </c>
      <c r="C14501" s="18" t="str">
        <f>'MapList script(BWA-aln) '!D47</f>
        <v>colnames &lt;- c("sam1","sam2","sam3","sam4","sam5","sam6","sam7","sam8","sam9","sam10","sam11","sam12","sam13","sam14","sam15","sam16","sam17","sam18","sam19","sam20","sam21")</v>
      </c>
    </row>
    <row r="14502" spans="2:3" customFormat="1" x14ac:dyDescent="0.15">
      <c r="B14502" s="15">
        <v>47</v>
      </c>
      <c r="C14502" s="18" t="str">
        <f>'MapList script(BWA-aln) '!D48</f>
        <v>tagsP2 &lt;- read.delim("C:/NGS/save/P2_unique_tag_mapped_aln.sam", header=F, fill=TRUE, na.strings="NA", col.names=colnames)</v>
      </c>
    </row>
    <row r="14503" spans="2:3" customFormat="1" x14ac:dyDescent="0.15">
      <c r="B14503" s="15">
        <v>48</v>
      </c>
      <c r="C14503" s="18" t="str">
        <f>'MapList script(BWA-aln) '!D49</f>
        <v>write.csv(tagsP2,"C:/NGS/save/parent/P2_tags1.csv", row.names=F)</v>
      </c>
    </row>
    <row r="14504" spans="2:3" customFormat="1" x14ac:dyDescent="0.15">
      <c r="B14504" s="15">
        <v>49</v>
      </c>
      <c r="C14504" s="18" t="str">
        <f>'MapList script(BWA-aln) '!D50</f>
        <v>tagsP2 &lt;- fread("C:/NGS/save/parent/P2_tags1.csv", header=T, fill=TRUE, na.strings="NA", strip.white=TRUE, verbose=TRUE)</v>
      </c>
    </row>
    <row r="14505" spans="2:3" customFormat="1" x14ac:dyDescent="0.15">
      <c r="B14505" s="15">
        <v>50</v>
      </c>
      <c r="C14505" s="18" t="str">
        <f>'MapList script(BWA-aln) '!D51</f>
        <v>tags1 &lt;- tagsP2[sam2==16, sam10]</v>
      </c>
    </row>
    <row r="14506" spans="2:3" customFormat="1" x14ac:dyDescent="0.15">
      <c r="B14506" s="15">
        <v>51</v>
      </c>
      <c r="C14506" s="18" t="str">
        <f>'MapList script(BWA-aln) '!D52</f>
        <v>write.csv(tags1,"C:/NGS/save/parent/P2_tags1.csv", row.names=F)</v>
      </c>
    </row>
    <row r="14507" spans="2:3" customFormat="1" x14ac:dyDescent="0.15">
      <c r="B14507" s="15">
        <v>52</v>
      </c>
      <c r="C14507" s="18" t="str">
        <f>'MapList script(BWA-aln) '!D53</f>
        <v>tags1 &lt;- fread("C:/NGS/save/parent/P2_tags1.csv", header=T)</v>
      </c>
    </row>
    <row r="14508" spans="2:3" customFormat="1" x14ac:dyDescent="0.15">
      <c r="B14508" s="15">
        <v>53</v>
      </c>
      <c r="C14508" s="18" t="str">
        <f>'MapList script(BWA-aln) '!D54</f>
        <v>file.remove("C:/NGS/save//parent/P2_tags1.csv")</v>
      </c>
    </row>
    <row r="14509" spans="2:3" customFormat="1" x14ac:dyDescent="0.15">
      <c r="B14509" s="15">
        <v>54</v>
      </c>
      <c r="C14509" s="18" t="str">
        <f>'MapList script(BWA-aln) '!D55</f>
        <v>tags2 &lt;- cbind(c(2*(1:nrow(tags1))),tags1[,1])</v>
      </c>
    </row>
    <row r="14510" spans="2:3" customFormat="1" x14ac:dyDescent="0.15">
      <c r="B14510" s="15">
        <v>55</v>
      </c>
      <c r="C14510" s="18" t="str">
        <f>'MapList script(BWA-aln) '!D56</f>
        <v>names(tags2) &lt;- c("number","tags")</v>
      </c>
    </row>
    <row r="14511" spans="2:3" customFormat="1" x14ac:dyDescent="0.15">
      <c r="B14511" s="15">
        <v>56</v>
      </c>
      <c r="C14511" s="18" t="str">
        <f>'MapList script(BWA-aln) '!D57</f>
        <v>tags3 &lt;- c(paste("&gt;16_",1:nrow(tags1),sep=""))</v>
      </c>
    </row>
    <row r="14512" spans="2:3" customFormat="1" x14ac:dyDescent="0.15">
      <c r="B14512" s="15">
        <v>57</v>
      </c>
      <c r="C14512" s="18" t="str">
        <f>'MapList script(BWA-aln) '!D58</f>
        <v>write.csv(tags3,"C:/NGS/save/parent/tags3.csv", row.names=F)</v>
      </c>
    </row>
    <row r="14513" spans="2:3" customFormat="1" x14ac:dyDescent="0.15">
      <c r="B14513" s="15">
        <v>58</v>
      </c>
      <c r="C14513" s="18" t="str">
        <f>'MapList script(BWA-aln) '!D59</f>
        <v>tags4 &lt;- fread("C:/NGS/save/parent/tags3.csv", header=T)</v>
      </c>
    </row>
    <row r="14514" spans="2:3" customFormat="1" x14ac:dyDescent="0.15">
      <c r="B14514" s="15">
        <v>59</v>
      </c>
      <c r="C14514" s="18" t="str">
        <f>'MapList script(BWA-aln) '!D60</f>
        <v>tags5 &lt;- cbind(c(2*(1:nrow(tags1))-1),tags4)</v>
      </c>
    </row>
    <row r="14515" spans="2:3" customFormat="1" x14ac:dyDescent="0.15">
      <c r="B14515" s="15">
        <v>60</v>
      </c>
      <c r="C14515" s="18" t="str">
        <f>'MapList script(BWA-aln) '!D61</f>
        <v>names(tags5) &lt;- c("number","tags")</v>
      </c>
    </row>
    <row r="14516" spans="2:3" customFormat="1" x14ac:dyDescent="0.15">
      <c r="B14516" s="15">
        <v>61</v>
      </c>
      <c r="C14516" s="18" t="str">
        <f>'MapList script(BWA-aln) '!D62</f>
        <v>tags6 &lt;- rbind(tags2,tags5)</v>
      </c>
    </row>
    <row r="14517" spans="2:3" customFormat="1" x14ac:dyDescent="0.15">
      <c r="B14517" s="15">
        <v>62</v>
      </c>
      <c r="C14517" s="18" t="str">
        <f>'MapList script(BWA-aln) '!D63</f>
        <v>tags7 &lt;- data.frame(tags6)</v>
      </c>
    </row>
    <row r="14518" spans="2:3" customFormat="1" x14ac:dyDescent="0.15">
      <c r="B14518" s="15">
        <v>63</v>
      </c>
      <c r="C14518" s="18" t="str">
        <f>'MapList script(BWA-aln) '!D64</f>
        <v>tags8 &lt;- tags7[order(tags7$number),]</v>
      </c>
    </row>
    <row r="14519" spans="2:3" customFormat="1" x14ac:dyDescent="0.15">
      <c r="B14519" s="15">
        <v>64</v>
      </c>
      <c r="C14519" s="18" t="str">
        <f>'MapList script(BWA-aln) '!D65</f>
        <v>write(tags8$tags,"C:/NGS/save/parent/P2_16.fasta")</v>
      </c>
    </row>
    <row r="14520" spans="2:3" customFormat="1" x14ac:dyDescent="0.15">
      <c r="B14520" s="15">
        <v>65</v>
      </c>
      <c r="C14520" s="18" t="str">
        <f>'MapList script(BWA-aln) '!D66</f>
        <v>file.remove("C:/NGS/save/parent/tags3.csv")</v>
      </c>
    </row>
    <row r="14521" spans="2:3" customFormat="1" x14ac:dyDescent="0.15">
      <c r="B14521" s="15">
        <v>66</v>
      </c>
      <c r="C14521" s="18" t="str">
        <f>'MapList script(BWA-aln) '!D67</f>
        <v>in_f &lt;- "C:/NGS/save/parent/P2_16.fasta"</v>
      </c>
    </row>
    <row r="14522" spans="2:3" customFormat="1" x14ac:dyDescent="0.15">
      <c r="B14522" s="15">
        <v>67</v>
      </c>
      <c r="C14522" s="18" t="str">
        <f>'MapList script(BWA-aln) '!D68</f>
        <v>out_f &lt;- "C:/NGS/save/parent/P2_16_revcomp.fasta"</v>
      </c>
    </row>
    <row r="14523" spans="2:3" customFormat="1" x14ac:dyDescent="0.15">
      <c r="B14523" s="15">
        <v>68</v>
      </c>
      <c r="C14523" s="18" t="str">
        <f>'MapList script(BWA-aln) '!D69</f>
        <v>fasta &lt;- readDNAStringSet(in_f, format="fasta")</v>
      </c>
    </row>
    <row r="14524" spans="2:3" customFormat="1" x14ac:dyDescent="0.15">
      <c r="B14524" s="15">
        <v>69</v>
      </c>
      <c r="C14524" s="18" t="str">
        <f>'MapList script(BWA-aln) '!D70</f>
        <v>fasta &lt;- reverseComplement(fasta)</v>
      </c>
    </row>
    <row r="14525" spans="2:3" customFormat="1" x14ac:dyDescent="0.15">
      <c r="B14525" s="15">
        <v>70</v>
      </c>
      <c r="C14525" s="18" t="str">
        <f>'MapList script(BWA-aln) '!D71</f>
        <v>writeXStringSet(fasta, file=out_f, format="fasta", width=150)</v>
      </c>
    </row>
    <row r="14526" spans="2:3" customFormat="1" x14ac:dyDescent="0.15">
      <c r="B14526" s="15">
        <v>71</v>
      </c>
      <c r="C14526" s="18" t="str">
        <f>'MapList script(BWA-aln) '!D72</f>
        <v>system.time(fasta &lt;- fread("C:/NGS/save/parent/P2_16_revcomp.fasta", header=F, sep="\t", na.strings="NA", strip.white=TRUE, verbose=TRUE))</v>
      </c>
    </row>
    <row r="14527" spans="2:3" customFormat="1" x14ac:dyDescent="0.15">
      <c r="B14527" s="15">
        <v>72</v>
      </c>
      <c r="C14527" s="18" t="str">
        <f>'MapList script(BWA-aln) '!D73</f>
        <v>system.time(nucleotideP2 &lt;- fasta[2+2*(0:((nrow(fasta)/2)-1))])</v>
      </c>
    </row>
    <row r="14528" spans="2:3" customFormat="1" x14ac:dyDescent="0.15">
      <c r="B14528" s="15">
        <v>73</v>
      </c>
      <c r="C14528" s="18" t="str">
        <f>'MapList script(BWA-aln) '!D74</f>
        <v>colnames(nucleotideP2) &lt;- c("sam10")</v>
      </c>
    </row>
    <row r="14529" spans="2:3" customFormat="1" x14ac:dyDescent="0.15">
      <c r="B14529" s="15">
        <v>74</v>
      </c>
      <c r="C14529" s="18" t="str">
        <f>'MapList script(BWA-aln) '!D75</f>
        <v>tagsP2sam2_16f &lt;- tagsP2[tagsP2$sam2=="16", sam1:9]</v>
      </c>
    </row>
    <row r="14530" spans="2:3" customFormat="1" x14ac:dyDescent="0.15">
      <c r="B14530" s="15">
        <v>75</v>
      </c>
      <c r="C14530" s="18" t="str">
        <f>'MapList script(BWA-aln) '!D76</f>
        <v>tagsP2sam2_16r &lt;- tagsP2[tagsP2$sam2=="16", sam11:21]</v>
      </c>
    </row>
    <row r="14531" spans="2:3" customFormat="1" x14ac:dyDescent="0.15">
      <c r="B14531" s="15">
        <v>76</v>
      </c>
      <c r="C14531" s="18" t="str">
        <f>'MapList script(BWA-aln) '!D77</f>
        <v>tagsP2_16recomp &lt;- cbind(tagsP2sam2_16f, nucleotideP2)</v>
      </c>
    </row>
    <row r="14532" spans="2:3" customFormat="1" x14ac:dyDescent="0.15">
      <c r="B14532" s="15">
        <v>77</v>
      </c>
      <c r="C14532" s="18" t="str">
        <f>'MapList script(BWA-aln) '!D78</f>
        <v>tagsP2_16recomp &lt;- cbind(tagsP2_16recomp, tagsP2sam2_16r)</v>
      </c>
    </row>
    <row r="14533" spans="2:3" customFormat="1" x14ac:dyDescent="0.15">
      <c r="B14533" s="15">
        <v>78</v>
      </c>
      <c r="C14533" s="18" t="str">
        <f>'MapList script(BWA-aln) '!D79</f>
        <v>tagsP2sam2_0 &lt;- tagsP2[tagsP2$sam2=="0", ]</v>
      </c>
    </row>
    <row r="14534" spans="2:3" customFormat="1" x14ac:dyDescent="0.15">
      <c r="B14534" s="15">
        <v>79</v>
      </c>
      <c r="C14534" s="18" t="str">
        <f>'MapList script(BWA-aln) '!D80</f>
        <v>tagsP2_0_16revcomp &lt;- rbind(tagsP2sam2_0, tagsP2_16recomp)</v>
      </c>
    </row>
    <row r="14535" spans="2:3" customFormat="1" x14ac:dyDescent="0.15">
      <c r="B14535" s="15">
        <v>80</v>
      </c>
      <c r="C14535" s="18" t="str">
        <f>'MapList script(BWA-aln) '!D81</f>
        <v>file.remove("C:/NGS/save/parent/P2_16.fasta")</v>
      </c>
    </row>
    <row r="14536" spans="2:3" customFormat="1" x14ac:dyDescent="0.15">
      <c r="B14536" s="15">
        <v>81</v>
      </c>
      <c r="C14536" s="18" t="str">
        <f>'MapList script(BWA-aln) '!D82</f>
        <v>file.remove("C:/NGS/save/parent/P2_16_revcomp.fasta")</v>
      </c>
    </row>
    <row r="14537" spans="2:3" customFormat="1" x14ac:dyDescent="0.15">
      <c r="B14537" s="15">
        <v>82</v>
      </c>
      <c r="C14537" s="18" t="str">
        <f>'MapList script(BWA-aln) '!D83</f>
        <v>tagsP2_0_16revcomp_37 &lt;- tagsP2_0_16revcomp[tagsP2_0_16revcomp$sam5&gt;=0 &amp; substr(tagsP2_0_16revcomp$sam20, 1,5)=="", ]</v>
      </c>
    </row>
    <row r="14538" spans="2:3" customFormat="1" x14ac:dyDescent="0.15">
      <c r="B14538" s="15">
        <v>83</v>
      </c>
      <c r="C14538" s="18" t="str">
        <f>'MapList script(BWA-aln) '!D84</f>
        <v>tagsP2_0_16revcomp_37_2 &lt;- tagsP2_0_16revcomp[tagsP2_0_16revcomp$sam5&gt;=0 &amp; substr(tagsP2_0_16revcomp$sam20, 1,5)=="MD:Z:", ]</v>
      </c>
    </row>
    <row r="14539" spans="2:3" customFormat="1" x14ac:dyDescent="0.15">
      <c r="B14539" s="15">
        <v>84</v>
      </c>
      <c r="C14539" s="18" t="str">
        <f>'MapList script(BWA-aln) '!D85</f>
        <v>tagsP2_0_16revcomp_37_3 &lt;- rbind(tagsP2_0_16revcomp_37, tagsP2_0_16revcomp_37_2)</v>
      </c>
    </row>
    <row r="14540" spans="2:3" customFormat="1" x14ac:dyDescent="0.15">
      <c r="B14540" s="15">
        <v>85</v>
      </c>
      <c r="C14540" s="18" t="str">
        <f>'MapList script(BWA-aln) '!D86</f>
        <v>tagsP2_0_16revcomp_37 &lt;- tagsP2_0_16revcomp_37_3[substr(tagsP2_0_16revcomp_37_3$sam21, 1,5)=="", ]</v>
      </c>
    </row>
    <row r="14541" spans="2:3" customFormat="1" x14ac:dyDescent="0.15">
      <c r="B14541" s="15">
        <v>86</v>
      </c>
      <c r="C14541" s="18" t="str">
        <f>'MapList script(BWA-aln) '!D87</f>
        <v>tagsP2_0_16revcomp_37$sam4 &lt;- as.numeric(tagsP2_0_16revcomp_37$sam4)</v>
      </c>
    </row>
    <row r="14542" spans="2:3" customFormat="1" x14ac:dyDescent="0.15">
      <c r="B14542" s="15">
        <v>87</v>
      </c>
      <c r="C14542" s="18" t="str">
        <f>'MapList script(BWA-aln) '!D88</f>
        <v>tagsP2_0_16revcomp_37sort1 &lt;- tagsP2_0_16revcomp_37[order(tagsP2_0_16revcomp_37$sam4),]</v>
      </c>
    </row>
    <row r="14543" spans="2:3" customFormat="1" x14ac:dyDescent="0.15">
      <c r="B14543" s="15">
        <v>88</v>
      </c>
      <c r="C14543" s="18" t="str">
        <f>'MapList script(BWA-aln) '!D89</f>
        <v>tagsP2_0_16revcomp_37sort2 &lt;- tagsP2_0_16revcomp_37sort1[order(tagsP2_0_16revcomp_37sort1$sam3),]</v>
      </c>
    </row>
    <row r="14544" spans="2:3" customFormat="1" x14ac:dyDescent="0.15">
      <c r="B14544" s="15">
        <v>89</v>
      </c>
      <c r="C14544" s="18" t="str">
        <f>'MapList script(BWA-aln) '!D90</f>
        <v>tagsP1P2_0_16revcomp &lt;- rbind(tagsP1_0_16revcomp, tagsP2_0_16revcomp)</v>
      </c>
    </row>
    <row r="14545" spans="2:3" customFormat="1" x14ac:dyDescent="0.15">
      <c r="B14545" s="15">
        <v>90</v>
      </c>
      <c r="C14545" s="18" t="str">
        <f>'MapList script(BWA-aln) '!D91</f>
        <v>tagsP1P2_0_16revcomp_37 &lt;- rbind(tagsP1_0_16revcomp_37sort2, tagsP2_0_16revcomp_37sort2)</v>
      </c>
    </row>
    <row r="14546" spans="2:3" customFormat="1" x14ac:dyDescent="0.15">
      <c r="B14546" s="15">
        <v>91</v>
      </c>
      <c r="C14546" s="18" t="str">
        <f>'MapList script(BWA-aln) '!D92</f>
        <v>mappinglist &lt;- tagsP1P2_0_16revcomp_37[, sam1:5]</v>
      </c>
    </row>
    <row r="14547" spans="2:3" customFormat="1" x14ac:dyDescent="0.15">
      <c r="B14547" s="15">
        <v>92</v>
      </c>
      <c r="C14547" s="18" t="str">
        <f>'MapList script(BWA-aln) '!D93</f>
        <v>genotypelist &lt;- tagsP1P2_0_16revcomp_37[, sam10]</v>
      </c>
    </row>
    <row r="14548" spans="2:3" customFormat="1" x14ac:dyDescent="0.15">
      <c r="B14548" s="15">
        <v>93</v>
      </c>
      <c r="C14548" s="18" t="str">
        <f>'MapList script(BWA-aln) '!D94</f>
        <v>mappinggenotypelist &lt;- cbind(mappinglist, genotypelist)</v>
      </c>
    </row>
    <row r="14549" spans="2:3" customFormat="1" x14ac:dyDescent="0.15">
      <c r="B14549" s="15">
        <v>94</v>
      </c>
      <c r="C14549" s="18" t="str">
        <f>'MapList script(BWA-aln) '!D95</f>
        <v>colnames(mappinggenotypelist) &lt;- c("Marker","Flag","Linkage_group","Position","Quality","tags")</v>
      </c>
    </row>
    <row r="14550" spans="2:3" customFormat="1" x14ac:dyDescent="0.15">
      <c r="B14550" s="15">
        <v>95</v>
      </c>
      <c r="C14550" s="18" t="str">
        <f>'MapList script(BWA-aln) '!D96</f>
        <v>write.csv(mappinggenotypelist, "C:/NGS/save/parent/mappinggenotypelist_aln.csv", row.names=FALSE)</v>
      </c>
    </row>
    <row r="14551" spans="2:3" customFormat="1" x14ac:dyDescent="0.15">
      <c r="B14551" s="15">
        <v>96</v>
      </c>
      <c r="C14551" s="18" t="str">
        <f>'MapList script(BWA-aln) '!D97</f>
        <v>tagsP1_0_16revcomp_37 &lt;- tagsP1_0_16revcomp[tagsP1_0_16revcomp$sam5=="37", ]</v>
      </c>
    </row>
    <row r="14552" spans="2:3" customFormat="1" x14ac:dyDescent="0.15">
      <c r="B14552" s="15">
        <v>97</v>
      </c>
      <c r="C14552" s="18" t="str">
        <f>'MapList script(BWA-aln) '!D98</f>
        <v>tagsP1_0_16revcomp_37$sam4 &lt;- as.numeric(tagsP1_0_16revcomp_37$sam4)</v>
      </c>
    </row>
    <row r="14553" spans="2:3" customFormat="1" x14ac:dyDescent="0.15">
      <c r="B14553" s="15">
        <v>98</v>
      </c>
      <c r="C14553" s="18" t="str">
        <f>'MapList script(BWA-aln) '!D99</f>
        <v>tagsP1_0_16revcomp_37sort1 &lt;- tagsP1_0_16revcomp_37[order(tagsP1_0_16revcomp_37$sam4),]</v>
      </c>
    </row>
    <row r="14554" spans="2:3" customFormat="1" x14ac:dyDescent="0.15">
      <c r="B14554" s="15">
        <v>99</v>
      </c>
      <c r="C14554" s="18" t="str">
        <f>'MapList script(BWA-aln) '!D100</f>
        <v>tagsP1_0_16revcomp_37sort2 &lt;- tagsP1_0_16revcomp_37sort1[order(tagsP1_0_16revcomp_37sort1$sam3),]</v>
      </c>
    </row>
    <row r="14555" spans="2:3" customFormat="1" x14ac:dyDescent="0.15">
      <c r="B14555" s="15">
        <v>100</v>
      </c>
      <c r="C14555" s="18" t="str">
        <f>'MapList script(BWA-aln) '!D101</f>
        <v>tagsP2_0_16revcomp_37 &lt;- tagsP2_0_16revcomp[tagsP2_0_16revcomp$sam5=="37", ]</v>
      </c>
    </row>
    <row r="14556" spans="2:3" customFormat="1" x14ac:dyDescent="0.15">
      <c r="B14556" s="15">
        <v>101</v>
      </c>
      <c r="C14556" s="18" t="str">
        <f>'MapList script(BWA-aln) '!D102</f>
        <v>tagsP2_0_16revcomp_37$sam4 &lt;- as.numeric(tagsP2_0_16revcomp_37$sam4)</v>
      </c>
    </row>
    <row r="14557" spans="2:3" customFormat="1" x14ac:dyDescent="0.15">
      <c r="B14557" s="15">
        <v>102</v>
      </c>
      <c r="C14557" s="18" t="str">
        <f>'MapList script(BWA-aln) '!D103</f>
        <v>tagsP2_0_16revcomp_37sort1 &lt;- tagsP2_0_16revcomp_37[order(tagsP2_0_16revcomp_37$sam4),]</v>
      </c>
    </row>
    <row r="14558" spans="2:3" customFormat="1" x14ac:dyDescent="0.15">
      <c r="B14558" s="15">
        <v>103</v>
      </c>
      <c r="C14558" s="18" t="str">
        <f>'MapList script(BWA-aln) '!D104</f>
        <v>tagsP2_0_16revcomp_37sort2 &lt;- tagsP2_0_16revcomp_37sort1[order(tagsP2_0_16revcomp_37sort1$sam3),]</v>
      </c>
    </row>
    <row r="14559" spans="2:3" customFormat="1" x14ac:dyDescent="0.15">
      <c r="B14559" s="15">
        <v>104</v>
      </c>
      <c r="C14559" s="18" t="str">
        <f>'MapList script(BWA-aln) '!D105</f>
        <v>tagsP1P2_0_16revcomp &lt;- rbind(tagsP1_0_16revcomp, tagsP2_0_16revcomp)</v>
      </c>
    </row>
    <row r="14560" spans="2:3" customFormat="1" x14ac:dyDescent="0.15">
      <c r="B14560" s="15">
        <v>105</v>
      </c>
      <c r="C14560" s="18" t="str">
        <f>'MapList script(BWA-aln) '!D106</f>
        <v>tagsP1P2_0_16revcomp_37 &lt;- rbind(tagsP1_0_16revcomp_37sort2, tagsP2_0_16revcomp_37sort2)</v>
      </c>
    </row>
    <row r="14561" spans="1:7" x14ac:dyDescent="0.15">
      <c r="B14561" s="15">
        <v>106</v>
      </c>
      <c r="C14561" s="18" t="str">
        <f>'MapList script(BWA-aln) '!D107</f>
        <v>mappinglist &lt;- tagsP1P2_0_16revcomp_37[, sam1:5]</v>
      </c>
      <c r="D14561"/>
      <c r="E14561"/>
      <c r="F14561"/>
      <c r="G14561"/>
    </row>
    <row r="14562" spans="1:7" x14ac:dyDescent="0.15">
      <c r="B14562" s="15">
        <v>107</v>
      </c>
      <c r="C14562" s="18" t="str">
        <f>'MapList script(BWA-aln) '!D108</f>
        <v>genotypelist &lt;- tagsP1P2_0_16revcomp_37[, sam10]</v>
      </c>
      <c r="D14562"/>
      <c r="E14562"/>
      <c r="F14562"/>
      <c r="G14562"/>
    </row>
    <row r="14563" spans="1:7" x14ac:dyDescent="0.15">
      <c r="B14563" s="15">
        <v>108</v>
      </c>
      <c r="C14563" s="18" t="str">
        <f>'MapList script(BWA-aln) '!D109</f>
        <v>mappinggenotypelist &lt;- cbind(mappinglist, genotypelist)</v>
      </c>
      <c r="D14563"/>
      <c r="E14563"/>
      <c r="F14563"/>
      <c r="G14563"/>
    </row>
    <row r="14564" spans="1:7" x14ac:dyDescent="0.15">
      <c r="B14564" s="15">
        <v>109</v>
      </c>
      <c r="C14564" s="18" t="str">
        <f>'MapList script(BWA-aln) '!D110</f>
        <v>colnames(mappinggenotypelist) &lt;- c("Marker","Flag","Linkage_group","Position","Quality","tags")</v>
      </c>
      <c r="D14564"/>
      <c r="E14564"/>
      <c r="F14564"/>
      <c r="G14564"/>
    </row>
    <row r="14565" spans="1:7" x14ac:dyDescent="0.15">
      <c r="B14565" s="15">
        <v>110</v>
      </c>
      <c r="C14565" s="18" t="str">
        <f>'MapList script(BWA-aln) '!D111</f>
        <v>write.csv(mappinggenotypelist, "C:/NGS/save/parent/mappinggenotypelist_aln_37.csv", row.names=FALSE)</v>
      </c>
      <c r="D14565"/>
      <c r="E14565"/>
      <c r="F14565"/>
      <c r="G14565"/>
    </row>
    <row r="14566" spans="1:7" x14ac:dyDescent="0.15">
      <c r="C14566" s="18" t="s">
        <v>855</v>
      </c>
      <c r="D14566"/>
      <c r="E14566"/>
      <c r="F14566"/>
      <c r="G14566"/>
    </row>
    <row r="14567" spans="1:7" x14ac:dyDescent="0.15">
      <c r="A14567" s="5" t="s">
        <v>873</v>
      </c>
      <c r="B14567" s="15">
        <v>1</v>
      </c>
      <c r="C14567" s="18" t="str">
        <f>'Genotype script(tagcount)aln'!D2</f>
        <v>library(data.table)</v>
      </c>
      <c r="D14567"/>
      <c r="E14567"/>
      <c r="F14567"/>
      <c r="G14567"/>
    </row>
    <row r="14568" spans="1:7" x14ac:dyDescent="0.15">
      <c r="B14568" s="15">
        <v>2</v>
      </c>
      <c r="C14568" s="18" t="str">
        <f>'Genotype script(tagcount)aln'!D3</f>
        <v>genotypingSum &lt;- fread("C:/NGS/save/parent/mappinggenotypelist_aln.csv", header=TRUE)</v>
      </c>
      <c r="D14568"/>
      <c r="E14568"/>
      <c r="F14568"/>
      <c r="G14568"/>
    </row>
    <row r="14569" spans="1:7" x14ac:dyDescent="0.15">
      <c r="B14569" s="15">
        <v>3</v>
      </c>
      <c r="C14569" s="18" t="str">
        <f>'Genotype script(tagcount)aln'!D4</f>
        <v>genotype&lt;- c("tags","freq")</v>
      </c>
      <c r="D14569"/>
      <c r="E14569"/>
      <c r="F14569"/>
      <c r="G14569"/>
    </row>
    <row r="14570" spans="1:7" x14ac:dyDescent="0.15">
      <c r="B14570" s="15">
        <v>4</v>
      </c>
      <c r="C14570" s="18" t="str">
        <f>'Genotype script(tagcount)aln'!D5</f>
        <v>dataP1csv &lt;- fread("C:/NGS/save/parent/P1unique_tag.csv", header=F, col.names=genotype)</v>
      </c>
      <c r="D14570"/>
      <c r="E14570"/>
      <c r="F14570"/>
      <c r="G14570"/>
    </row>
    <row r="14571" spans="1:7" x14ac:dyDescent="0.15">
      <c r="B14571" s="15">
        <v>5</v>
      </c>
      <c r="C14571" s="18" t="str">
        <f>'Genotype script(tagcount)aln'!D6</f>
        <v>system.time(write.csv(dataP1csv[match(genotypingSum$tags, dataP1csv$tags),2], file="C:/NGS/save/parent/ShinanoGreen.tagcountmatchindex.csv", row.names = F))</v>
      </c>
      <c r="D14571"/>
      <c r="E14571"/>
      <c r="F14571"/>
      <c r="G14571"/>
    </row>
    <row r="14572" spans="1:7" x14ac:dyDescent="0.15">
      <c r="B14572" s="15">
        <v>6</v>
      </c>
      <c r="C14572" s="18" t="str">
        <f>'Genotype script(tagcount)aln'!D7</f>
        <v>genotypingP1 &lt;- fread("C:/NGS/save/parent/ShinanoGreen.tagcountmatchindex.csv", col.names = c("ShinanoGreen"))</v>
      </c>
      <c r="D14572"/>
      <c r="E14572"/>
      <c r="F14572"/>
      <c r="G14572"/>
    </row>
    <row r="14573" spans="1:7" x14ac:dyDescent="0.15">
      <c r="B14573" s="15">
        <v>7</v>
      </c>
      <c r="C14573" s="18" t="str">
        <f>'Genotype script(tagcount)aln'!D8</f>
        <v>genotypingSum &lt;- cbind(genotypingSum, genotypingP1)</v>
      </c>
      <c r="D14573"/>
      <c r="E14573"/>
      <c r="F14573"/>
      <c r="G14573"/>
    </row>
    <row r="14574" spans="1:7" x14ac:dyDescent="0.15">
      <c r="B14574" s="15">
        <v>8</v>
      </c>
      <c r="C14574" s="18" t="str">
        <f>'Genotype script(tagcount)aln'!D9</f>
        <v>dataP2csv &lt;- fread("C:/NGS/save/parent/P2unique_tag.csv", header=F, col.names=genotype)</v>
      </c>
      <c r="D14574"/>
      <c r="E14574"/>
      <c r="F14574"/>
      <c r="G14574"/>
    </row>
    <row r="14575" spans="1:7" x14ac:dyDescent="0.15">
      <c r="B14575" s="15">
        <v>9</v>
      </c>
      <c r="C14575" s="18" t="str">
        <f>'Genotype script(tagcount)aln'!D10</f>
        <v>system.time(write.csv(dataP2csv[match(genotypingSum$tags, dataP2csv$tags),2], file="C:/NGS/save/parent/VI185_4.tagcountmatchindex.csv", row.names = F))</v>
      </c>
      <c r="D14575"/>
      <c r="E14575"/>
      <c r="F14575"/>
      <c r="G14575"/>
    </row>
    <row r="14576" spans="1:7" x14ac:dyDescent="0.15">
      <c r="B14576" s="15">
        <v>10</v>
      </c>
      <c r="C14576" s="18" t="str">
        <f>'Genotype script(tagcount)aln'!D11</f>
        <v>genotypingP2 &lt;- fread("C:/NGS/save/parent/VI185_4.tagcountmatchindex.csv", col.names = c("VI185_4"))</v>
      </c>
      <c r="D14576"/>
      <c r="E14576"/>
      <c r="F14576"/>
      <c r="G14576"/>
    </row>
    <row r="14577" spans="2:3" customFormat="1" x14ac:dyDescent="0.15">
      <c r="B14577" s="15">
        <v>11</v>
      </c>
      <c r="C14577" s="18" t="str">
        <f>'Genotype script(tagcount)aln'!D12</f>
        <v>genotypingSum &lt;- cbind(genotypingSum, genotypingP2)</v>
      </c>
    </row>
    <row r="14578" spans="2:3" customFormat="1" x14ac:dyDescent="0.15">
      <c r="B14578" s="15">
        <v>12</v>
      </c>
      <c r="C14578" s="18" t="str">
        <f>'Genotype script(tagcount)aln'!D13</f>
        <v>write.csv((genotypingSum), file="C:/NGS/save/parent/genotypingSum_P1P2_aln.csv", row.names = F)</v>
      </c>
    </row>
    <row r="14579" spans="2:3" customFormat="1" x14ac:dyDescent="0.15">
      <c r="B14579" s="15">
        <v>13</v>
      </c>
      <c r="C14579" s="18" t="str">
        <f>'Genotype script(tagcount)aln'!D14</f>
        <v>rm(dataP1csv)</v>
      </c>
    </row>
    <row r="14580" spans="2:3" customFormat="1" x14ac:dyDescent="0.15">
      <c r="B14580" s="15">
        <v>14</v>
      </c>
      <c r="C14580" s="18" t="str">
        <f>'Genotype script(tagcount)aln'!D15</f>
        <v>rm(genotypingP1)</v>
      </c>
    </row>
    <row r="14581" spans="2:3" customFormat="1" x14ac:dyDescent="0.15">
      <c r="B14581" s="15">
        <v>15</v>
      </c>
      <c r="C14581" s="18" t="str">
        <f>'Genotype script(tagcount)aln'!D16</f>
        <v>rm(dataP2csv)</v>
      </c>
    </row>
    <row r="14582" spans="2:3" customFormat="1" x14ac:dyDescent="0.15">
      <c r="B14582" s="15">
        <v>16</v>
      </c>
      <c r="C14582" s="18" t="str">
        <f>'Genotype script(tagcount)aln'!D17</f>
        <v>rm(genotypingP2)</v>
      </c>
    </row>
    <row r="14583" spans="2:3" customFormat="1" x14ac:dyDescent="0.15">
      <c r="B14583" s="15">
        <v>17</v>
      </c>
      <c r="C14583" s="18" t="str">
        <f>'Genotype script(tagcount)aln'!D18</f>
        <v>genotypingdata &lt;- fread("C:/NGS/save/NGS0_01.tagcount", header=F, col.names=genotype)</v>
      </c>
    </row>
    <row r="14584" spans="2:3" customFormat="1" x14ac:dyDescent="0.15">
      <c r="B14584" s="15">
        <v>18</v>
      </c>
      <c r="C14584" s="18" t="str">
        <f>'Genotype script(tagcount)aln'!D19</f>
        <v>system.time(write.csv(genotypingdata[match(genotypingSum$tags, genotypingdata$tags),2], file="C:/NGS/save/NGS0_01.tagcountmatchindex.csv", row.names = F))</v>
      </c>
    </row>
    <row r="14585" spans="2:3" customFormat="1" x14ac:dyDescent="0.15">
      <c r="B14585" s="15">
        <v>19</v>
      </c>
      <c r="C14585" s="18" t="str">
        <f>'Genotype script(tagcount)aln'!D20</f>
        <v>genotypingdata&lt;- fread("C:/NGS/save/NGS0_01.tagcountmatchindex.csv", col.names = c("NGS0_01"))</v>
      </c>
    </row>
    <row r="14586" spans="2:3" customFormat="1" x14ac:dyDescent="0.15">
      <c r="B14586" s="15">
        <v>20</v>
      </c>
      <c r="C14586" s="18" t="str">
        <f>'Genotype script(tagcount)aln'!D21</f>
        <v>genotypingSum &lt;- cbind(genotypingSum, genotypingdata)</v>
      </c>
    </row>
    <row r="14587" spans="2:3" customFormat="1" x14ac:dyDescent="0.15">
      <c r="B14587" s="15">
        <v>21</v>
      </c>
      <c r="C14587" s="18" t="str">
        <f>'Genotype script(tagcount)aln'!D22</f>
        <v>rm(genotypingdata)</v>
      </c>
    </row>
    <row r="14588" spans="2:3" customFormat="1" x14ac:dyDescent="0.15">
      <c r="B14588" s="15">
        <v>22</v>
      </c>
      <c r="C14588" s="18" t="str">
        <f>'Genotype script(tagcount)aln'!D23</f>
        <v>genotypingdata &lt;- fread("C:/NGS/save/NGS0_02.tagcount", header=F, col.names=genotype)</v>
      </c>
    </row>
    <row r="14589" spans="2:3" customFormat="1" x14ac:dyDescent="0.15">
      <c r="B14589" s="15">
        <v>23</v>
      </c>
      <c r="C14589" s="18" t="str">
        <f>'Genotype script(tagcount)aln'!D24</f>
        <v>system.time(write.csv(genotypingdata[match(genotypingSum$tags, genotypingdata$tags),2], file="C:/NGS/save/NGS0_02.tagcountmatchindex.csv", row.names = F))</v>
      </c>
    </row>
    <row r="14590" spans="2:3" customFormat="1" x14ac:dyDescent="0.15">
      <c r="B14590" s="15">
        <v>24</v>
      </c>
      <c r="C14590" s="18" t="str">
        <f>'Genotype script(tagcount)aln'!D25</f>
        <v>genotypingdata&lt;- fread("C:/NGS/save/NGS0_02.tagcountmatchindex.csv", col.names = c("NGS0_02"))</v>
      </c>
    </row>
    <row r="14591" spans="2:3" customFormat="1" x14ac:dyDescent="0.15">
      <c r="B14591" s="15">
        <v>25</v>
      </c>
      <c r="C14591" s="18" t="str">
        <f>'Genotype script(tagcount)aln'!D26</f>
        <v>genotypingSum &lt;- cbind(genotypingSum, genotypingdata)</v>
      </c>
    </row>
    <row r="14592" spans="2:3" customFormat="1" x14ac:dyDescent="0.15">
      <c r="B14592" s="15">
        <v>26</v>
      </c>
      <c r="C14592" s="18" t="str">
        <f>'Genotype script(tagcount)aln'!D27</f>
        <v>rm(genotypingdata)</v>
      </c>
    </row>
    <row r="14593" spans="2:3" customFormat="1" x14ac:dyDescent="0.15">
      <c r="B14593" s="15">
        <v>27</v>
      </c>
      <c r="C14593" s="18" t="str">
        <f>'Genotype script(tagcount)aln'!D28</f>
        <v>genotypingdata &lt;- fread("C:/NGS/save/NGS0_03.tagcount", header=F, col.names=genotype)</v>
      </c>
    </row>
    <row r="14594" spans="2:3" customFormat="1" x14ac:dyDescent="0.15">
      <c r="B14594" s="15">
        <v>28</v>
      </c>
      <c r="C14594" s="18" t="str">
        <f>'Genotype script(tagcount)aln'!D29</f>
        <v>system.time(write.csv(genotypingdata[match(genotypingSum$tags, genotypingdata$tags),2], file="C:/NGS/save/NGS0_03.tagcountmatchindex.csv", row.names = F))</v>
      </c>
    </row>
    <row r="14595" spans="2:3" customFormat="1" x14ac:dyDescent="0.15">
      <c r="B14595" s="15">
        <v>29</v>
      </c>
      <c r="C14595" s="18" t="str">
        <f>'Genotype script(tagcount)aln'!D30</f>
        <v>genotypingdata&lt;- fread("C:/NGS/save/NGS0_03.tagcountmatchindex.csv", col.names = c("NGS0_03"))</v>
      </c>
    </row>
    <row r="14596" spans="2:3" customFormat="1" x14ac:dyDescent="0.15">
      <c r="B14596" s="15">
        <v>30</v>
      </c>
      <c r="C14596" s="18" t="str">
        <f>'Genotype script(tagcount)aln'!D31</f>
        <v>genotypingSum &lt;- cbind(genotypingSum, genotypingdata)</v>
      </c>
    </row>
    <row r="14597" spans="2:3" customFormat="1" x14ac:dyDescent="0.15">
      <c r="B14597" s="15">
        <v>31</v>
      </c>
      <c r="C14597" s="18" t="str">
        <f>'Genotype script(tagcount)aln'!D32</f>
        <v>rm(genotypingdata)</v>
      </c>
    </row>
    <row r="14598" spans="2:3" customFormat="1" x14ac:dyDescent="0.15">
      <c r="B14598" s="15">
        <v>32</v>
      </c>
      <c r="C14598" s="18" t="str">
        <f>'Genotype script(tagcount)aln'!D33</f>
        <v>genotypingdata &lt;- fread("C:/NGS/save/NGS0_04.tagcount", header=F, col.names=genotype)</v>
      </c>
    </row>
    <row r="14599" spans="2:3" customFormat="1" x14ac:dyDescent="0.15">
      <c r="B14599" s="15">
        <v>33</v>
      </c>
      <c r="C14599" s="18" t="str">
        <f>'Genotype script(tagcount)aln'!D34</f>
        <v>system.time(write.csv(genotypingdata[match(genotypingSum$tags, genotypingdata$tags),2], file="C:/NGS/save/NGS0_04.tagcountmatchindex.csv", row.names = F))</v>
      </c>
    </row>
    <row r="14600" spans="2:3" customFormat="1" x14ac:dyDescent="0.15">
      <c r="B14600" s="15">
        <v>34</v>
      </c>
      <c r="C14600" s="18" t="str">
        <f>'Genotype script(tagcount)aln'!D35</f>
        <v>genotypingdata&lt;- fread("C:/NGS/save/NGS0_04.tagcountmatchindex.csv", col.names = c("NGS0_04"))</v>
      </c>
    </row>
    <row r="14601" spans="2:3" customFormat="1" x14ac:dyDescent="0.15">
      <c r="B14601" s="15">
        <v>35</v>
      </c>
      <c r="C14601" s="18" t="str">
        <f>'Genotype script(tagcount)aln'!D36</f>
        <v>genotypingSum &lt;- cbind(genotypingSum, genotypingdata)</v>
      </c>
    </row>
    <row r="14602" spans="2:3" customFormat="1" x14ac:dyDescent="0.15">
      <c r="B14602" s="15">
        <v>36</v>
      </c>
      <c r="C14602" s="18" t="str">
        <f>'Genotype script(tagcount)aln'!D37</f>
        <v>rm(genotypingdata)</v>
      </c>
    </row>
    <row r="14603" spans="2:3" customFormat="1" x14ac:dyDescent="0.15">
      <c r="B14603" s="15">
        <v>37</v>
      </c>
      <c r="C14603" s="18" t="str">
        <f>'Genotype script(tagcount)aln'!D38</f>
        <v>genotypingdata &lt;- fread("C:/NGS/save/NGS0_05.tagcount", header=F, col.names=genotype)</v>
      </c>
    </row>
    <row r="14604" spans="2:3" customFormat="1" x14ac:dyDescent="0.15">
      <c r="B14604" s="15">
        <v>38</v>
      </c>
      <c r="C14604" s="18" t="str">
        <f>'Genotype script(tagcount)aln'!D39</f>
        <v>system.time(write.csv(genotypingdata[match(genotypingSum$tags, genotypingdata$tags),2], file="C:/NGS/save/NGS0_05.tagcountmatchindex.csv", row.names = F))</v>
      </c>
    </row>
    <row r="14605" spans="2:3" customFormat="1" x14ac:dyDescent="0.15">
      <c r="B14605" s="15">
        <v>39</v>
      </c>
      <c r="C14605" s="18" t="str">
        <f>'Genotype script(tagcount)aln'!D40</f>
        <v>genotypingdata&lt;- fread("C:/NGS/save/NGS0_05.tagcountmatchindex.csv", col.names = c("NGS0_05"))</v>
      </c>
    </row>
    <row r="14606" spans="2:3" customFormat="1" x14ac:dyDescent="0.15">
      <c r="B14606" s="15">
        <v>40</v>
      </c>
      <c r="C14606" s="18" t="str">
        <f>'Genotype script(tagcount)aln'!D41</f>
        <v>genotypingSum &lt;- cbind(genotypingSum, genotypingdata)</v>
      </c>
    </row>
    <row r="14607" spans="2:3" customFormat="1" x14ac:dyDescent="0.15">
      <c r="B14607" s="15">
        <v>41</v>
      </c>
      <c r="C14607" s="18" t="str">
        <f>'Genotype script(tagcount)aln'!D42</f>
        <v>rm(genotypingdata)</v>
      </c>
    </row>
    <row r="14608" spans="2:3" customFormat="1" x14ac:dyDescent="0.15">
      <c r="B14608" s="15">
        <v>42</v>
      </c>
      <c r="C14608" s="18" t="str">
        <f>'Genotype script(tagcount)aln'!D43</f>
        <v>genotypingdata &lt;- fread("C:/NGS/save/NGS0_06.tagcount", header=F, col.names=genotype)</v>
      </c>
    </row>
    <row r="14609" spans="2:3" customFormat="1" x14ac:dyDescent="0.15">
      <c r="B14609" s="15">
        <v>43</v>
      </c>
      <c r="C14609" s="18" t="str">
        <f>'Genotype script(tagcount)aln'!D44</f>
        <v>system.time(write.csv(genotypingdata[match(genotypingSum$tags, genotypingdata$tags),2], file="C:/NGS/save/NGS0_06.tagcountmatchindex.csv", row.names = F))</v>
      </c>
    </row>
    <row r="14610" spans="2:3" customFormat="1" x14ac:dyDescent="0.15">
      <c r="B14610" s="15">
        <v>44</v>
      </c>
      <c r="C14610" s="18" t="str">
        <f>'Genotype script(tagcount)aln'!D45</f>
        <v>genotypingdata&lt;- fread("C:/NGS/save/NGS0_06.tagcountmatchindex.csv", col.names = c("NGS0_06"))</v>
      </c>
    </row>
    <row r="14611" spans="2:3" customFormat="1" x14ac:dyDescent="0.15">
      <c r="B14611" s="15">
        <v>45</v>
      </c>
      <c r="C14611" s="18" t="str">
        <f>'Genotype script(tagcount)aln'!D46</f>
        <v>genotypingSum &lt;- cbind(genotypingSum, genotypingdata)</v>
      </c>
    </row>
    <row r="14612" spans="2:3" customFormat="1" x14ac:dyDescent="0.15">
      <c r="B14612" s="15">
        <v>46</v>
      </c>
      <c r="C14612" s="18" t="str">
        <f>'Genotype script(tagcount)aln'!D47</f>
        <v>rm(genotypingdata)</v>
      </c>
    </row>
    <row r="14613" spans="2:3" customFormat="1" x14ac:dyDescent="0.15">
      <c r="B14613" s="15">
        <v>47</v>
      </c>
      <c r="C14613" s="18" t="str">
        <f>'Genotype script(tagcount)aln'!D48</f>
        <v>genotypingdata &lt;- fread("C:/NGS/save/NGS0_07.tagcount", header=F, col.names=genotype)</v>
      </c>
    </row>
    <row r="14614" spans="2:3" customFormat="1" x14ac:dyDescent="0.15">
      <c r="B14614" s="15">
        <v>48</v>
      </c>
      <c r="C14614" s="18" t="str">
        <f>'Genotype script(tagcount)aln'!D49</f>
        <v>system.time(write.csv(genotypingdata[match(genotypingSum$tags, genotypingdata$tags),2], file="C:/NGS/save/NGS0_07.tagcountmatchindex.csv", row.names = F))</v>
      </c>
    </row>
    <row r="14615" spans="2:3" customFormat="1" x14ac:dyDescent="0.15">
      <c r="B14615" s="15">
        <v>49</v>
      </c>
      <c r="C14615" s="18" t="str">
        <f>'Genotype script(tagcount)aln'!D50</f>
        <v>genotypingdata&lt;- fread("C:/NGS/save/NGS0_07.tagcountmatchindex.csv", col.names = c("NGS0_07"))</v>
      </c>
    </row>
    <row r="14616" spans="2:3" customFormat="1" x14ac:dyDescent="0.15">
      <c r="B14616" s="15">
        <v>50</v>
      </c>
      <c r="C14616" s="18" t="str">
        <f>'Genotype script(tagcount)aln'!D51</f>
        <v>genotypingSum &lt;- cbind(genotypingSum, genotypingdata)</v>
      </c>
    </row>
    <row r="14617" spans="2:3" customFormat="1" x14ac:dyDescent="0.15">
      <c r="B14617" s="15">
        <v>51</v>
      </c>
      <c r="C14617" s="18" t="str">
        <f>'Genotype script(tagcount)aln'!D52</f>
        <v>rm(genotypingdata)</v>
      </c>
    </row>
    <row r="14618" spans="2:3" customFormat="1" x14ac:dyDescent="0.15">
      <c r="B14618" s="15">
        <v>52</v>
      </c>
      <c r="C14618" s="18" t="str">
        <f>'Genotype script(tagcount)aln'!D53</f>
        <v>genotypingdata &lt;- fread("C:/NGS/save/NGS0_08.tagcount", header=F, col.names=genotype)</v>
      </c>
    </row>
    <row r="14619" spans="2:3" customFormat="1" x14ac:dyDescent="0.15">
      <c r="B14619" s="15">
        <v>53</v>
      </c>
      <c r="C14619" s="18" t="str">
        <f>'Genotype script(tagcount)aln'!D54</f>
        <v>system.time(write.csv(genotypingdata[match(genotypingSum$tags, genotypingdata$tags),2], file="C:/NGS/save/NGS0_08.tagcountmatchindex.csv", row.names = F))</v>
      </c>
    </row>
    <row r="14620" spans="2:3" customFormat="1" x14ac:dyDescent="0.15">
      <c r="B14620" s="15">
        <v>54</v>
      </c>
      <c r="C14620" s="18" t="str">
        <f>'Genotype script(tagcount)aln'!D55</f>
        <v>genotypingdata&lt;- fread("C:/NGS/save/NGS0_08.tagcountmatchindex.csv", col.names = c("NGS0_08"))</v>
      </c>
    </row>
    <row r="14621" spans="2:3" customFormat="1" x14ac:dyDescent="0.15">
      <c r="B14621" s="15">
        <v>55</v>
      </c>
      <c r="C14621" s="18" t="str">
        <f>'Genotype script(tagcount)aln'!D56</f>
        <v>genotypingSum &lt;- cbind(genotypingSum, genotypingdata)</v>
      </c>
    </row>
    <row r="14622" spans="2:3" customFormat="1" x14ac:dyDescent="0.15">
      <c r="B14622" s="15">
        <v>56</v>
      </c>
      <c r="C14622" s="18" t="str">
        <f>'Genotype script(tagcount)aln'!D57</f>
        <v>rm(genotypingdata)</v>
      </c>
    </row>
    <row r="14623" spans="2:3" customFormat="1" x14ac:dyDescent="0.15">
      <c r="B14623" s="15">
        <v>57</v>
      </c>
      <c r="C14623" s="18" t="str">
        <f>'Genotype script(tagcount)aln'!D58</f>
        <v>genotypingdata &lt;- fread("C:/NGS/save/NGS0_09.tagcount", header=F, col.names=genotype)</v>
      </c>
    </row>
    <row r="14624" spans="2:3" customFormat="1" x14ac:dyDescent="0.15">
      <c r="B14624" s="15">
        <v>58</v>
      </c>
      <c r="C14624" s="18" t="str">
        <f>'Genotype script(tagcount)aln'!D59</f>
        <v>system.time(write.csv(genotypingdata[match(genotypingSum$tags, genotypingdata$tags),2], file="C:/NGS/save/NGS0_09.tagcountmatchindex.csv", row.names = F))</v>
      </c>
    </row>
    <row r="14625" spans="2:3" customFormat="1" x14ac:dyDescent="0.15">
      <c r="B14625" s="15">
        <v>59</v>
      </c>
      <c r="C14625" s="18" t="str">
        <f>'Genotype script(tagcount)aln'!D60</f>
        <v>genotypingdata&lt;- fread("C:/NGS/save/NGS0_09.tagcountmatchindex.csv", col.names = c("NGS0_09"))</v>
      </c>
    </row>
    <row r="14626" spans="2:3" customFormat="1" x14ac:dyDescent="0.15">
      <c r="B14626" s="15">
        <v>60</v>
      </c>
      <c r="C14626" s="18" t="str">
        <f>'Genotype script(tagcount)aln'!D61</f>
        <v>genotypingSum &lt;- cbind(genotypingSum, genotypingdata)</v>
      </c>
    </row>
    <row r="14627" spans="2:3" customFormat="1" x14ac:dyDescent="0.15">
      <c r="B14627" s="15">
        <v>61</v>
      </c>
      <c r="C14627" s="18" t="str">
        <f>'Genotype script(tagcount)aln'!D62</f>
        <v>rm(genotypingdata)</v>
      </c>
    </row>
    <row r="14628" spans="2:3" customFormat="1" x14ac:dyDescent="0.15">
      <c r="B14628" s="15">
        <v>62</v>
      </c>
      <c r="C14628" s="18" t="str">
        <f>'Genotype script(tagcount)aln'!D63</f>
        <v>genotypingdata &lt;- fread("C:/NGS/save/NGS0_10.tagcount", header=F, col.names=genotype)</v>
      </c>
    </row>
    <row r="14629" spans="2:3" customFormat="1" x14ac:dyDescent="0.15">
      <c r="B14629" s="15">
        <v>63</v>
      </c>
      <c r="C14629" s="18" t="str">
        <f>'Genotype script(tagcount)aln'!D64</f>
        <v>system.time(write.csv(genotypingdata[match(genotypingSum$tags, genotypingdata$tags),2], file="C:/NGS/save/NGS0_10.tagcountmatchindex.csv", row.names = F))</v>
      </c>
    </row>
    <row r="14630" spans="2:3" customFormat="1" x14ac:dyDescent="0.15">
      <c r="B14630" s="15">
        <v>64</v>
      </c>
      <c r="C14630" s="18" t="str">
        <f>'Genotype script(tagcount)aln'!D65</f>
        <v>genotypingdata&lt;- fread("C:/NGS/save/NGS0_10.tagcountmatchindex.csv", col.names = c("NGS0_10"))</v>
      </c>
    </row>
    <row r="14631" spans="2:3" customFormat="1" x14ac:dyDescent="0.15">
      <c r="B14631" s="15">
        <v>65</v>
      </c>
      <c r="C14631" s="18" t="str">
        <f>'Genotype script(tagcount)aln'!D66</f>
        <v>genotypingSum &lt;- cbind(genotypingSum, genotypingdata)</v>
      </c>
    </row>
    <row r="14632" spans="2:3" customFormat="1" x14ac:dyDescent="0.15">
      <c r="B14632" s="15">
        <v>66</v>
      </c>
      <c r="C14632" s="18" t="str">
        <f>'Genotype script(tagcount)aln'!D67</f>
        <v>rm(genotypingdata)</v>
      </c>
    </row>
    <row r="14633" spans="2:3" customFormat="1" x14ac:dyDescent="0.15">
      <c r="B14633" s="15">
        <v>67</v>
      </c>
      <c r="C14633" s="18" t="str">
        <f>'Genotype script(tagcount)aln'!D68</f>
        <v>genotypingdata &lt;- fread("C:/NGS/save/NGS0_11.tagcount", header=F, col.names=genotype)</v>
      </c>
    </row>
    <row r="14634" spans="2:3" customFormat="1" x14ac:dyDescent="0.15">
      <c r="B14634" s="15">
        <v>68</v>
      </c>
      <c r="C14634" s="18" t="str">
        <f>'Genotype script(tagcount)aln'!D69</f>
        <v>system.time(write.csv(genotypingdata[match(genotypingSum$tags, genotypingdata$tags),2], file="C:/NGS/save/NGS0_11.tagcountmatchindex.csv", row.names = F))</v>
      </c>
    </row>
    <row r="14635" spans="2:3" customFormat="1" x14ac:dyDescent="0.15">
      <c r="B14635" s="15">
        <v>69</v>
      </c>
      <c r="C14635" s="18" t="str">
        <f>'Genotype script(tagcount)aln'!D70</f>
        <v>genotypingdata&lt;- fread("C:/NGS/save/NGS0_11.tagcountmatchindex.csv", col.names = c("NGS0_11"))</v>
      </c>
    </row>
    <row r="14636" spans="2:3" customFormat="1" x14ac:dyDescent="0.15">
      <c r="B14636" s="15">
        <v>70</v>
      </c>
      <c r="C14636" s="18" t="str">
        <f>'Genotype script(tagcount)aln'!D71</f>
        <v>genotypingSum &lt;- cbind(genotypingSum, genotypingdata)</v>
      </c>
    </row>
    <row r="14637" spans="2:3" customFormat="1" x14ac:dyDescent="0.15">
      <c r="B14637" s="15">
        <v>71</v>
      </c>
      <c r="C14637" s="18" t="str">
        <f>'Genotype script(tagcount)aln'!D72</f>
        <v>rm(genotypingdata)</v>
      </c>
    </row>
    <row r="14638" spans="2:3" customFormat="1" x14ac:dyDescent="0.15">
      <c r="B14638" s="15">
        <v>72</v>
      </c>
      <c r="C14638" s="18" t="str">
        <f>'Genotype script(tagcount)aln'!D73</f>
        <v>genotypingdata &lt;- fread("C:/NGS/save/NGS0_12.tagcount", header=F, col.names=genotype)</v>
      </c>
    </row>
    <row r="14639" spans="2:3" customFormat="1" x14ac:dyDescent="0.15">
      <c r="B14639" s="15">
        <v>73</v>
      </c>
      <c r="C14639" s="18" t="str">
        <f>'Genotype script(tagcount)aln'!D74</f>
        <v>system.time(write.csv(genotypingdata[match(genotypingSum$tags, genotypingdata$tags),2], file="C:/NGS/save/NGS0_12.tagcountmatchindex.csv", row.names = F))</v>
      </c>
    </row>
    <row r="14640" spans="2:3" customFormat="1" x14ac:dyDescent="0.15">
      <c r="B14640" s="15">
        <v>74</v>
      </c>
      <c r="C14640" s="18" t="str">
        <f>'Genotype script(tagcount)aln'!D75</f>
        <v>genotypingdata&lt;- fread("C:/NGS/save/NGS0_12.tagcountmatchindex.csv", col.names = c("NGS0_12"))</v>
      </c>
    </row>
    <row r="14641" spans="2:3" customFormat="1" x14ac:dyDescent="0.15">
      <c r="B14641" s="15">
        <v>75</v>
      </c>
      <c r="C14641" s="18" t="str">
        <f>'Genotype script(tagcount)aln'!D76</f>
        <v>genotypingSum &lt;- cbind(genotypingSum, genotypingdata)</v>
      </c>
    </row>
    <row r="14642" spans="2:3" customFormat="1" x14ac:dyDescent="0.15">
      <c r="B14642" s="15">
        <v>76</v>
      </c>
      <c r="C14642" s="18" t="str">
        <f>'Genotype script(tagcount)aln'!D77</f>
        <v>rm(genotypingdata)</v>
      </c>
    </row>
    <row r="14643" spans="2:3" customFormat="1" x14ac:dyDescent="0.15">
      <c r="B14643" s="15">
        <v>77</v>
      </c>
      <c r="C14643" s="18" t="str">
        <f>'Genotype script(tagcount)aln'!D78</f>
        <v>genotypingdata &lt;- fread("C:/NGS/save/NGS0_13.tagcount", header=F, col.names=genotype)</v>
      </c>
    </row>
    <row r="14644" spans="2:3" customFormat="1" x14ac:dyDescent="0.15">
      <c r="B14644" s="15">
        <v>78</v>
      </c>
      <c r="C14644" s="18" t="str">
        <f>'Genotype script(tagcount)aln'!D79</f>
        <v>system.time(write.csv(genotypingdata[match(genotypingSum$tags, genotypingdata$tags),2], file="C:/NGS/save/NGS0_13.tagcountmatchindex.csv", row.names = F))</v>
      </c>
    </row>
    <row r="14645" spans="2:3" customFormat="1" x14ac:dyDescent="0.15">
      <c r="B14645" s="15">
        <v>79</v>
      </c>
      <c r="C14645" s="18" t="str">
        <f>'Genotype script(tagcount)aln'!D80</f>
        <v>genotypingdata&lt;- fread("C:/NGS/save/NGS0_13.tagcountmatchindex.csv", col.names = c("NGS0_13"))</v>
      </c>
    </row>
    <row r="14646" spans="2:3" customFormat="1" x14ac:dyDescent="0.15">
      <c r="B14646" s="15">
        <v>80</v>
      </c>
      <c r="C14646" s="18" t="str">
        <f>'Genotype script(tagcount)aln'!D81</f>
        <v>genotypingSum &lt;- cbind(genotypingSum, genotypingdata)</v>
      </c>
    </row>
    <row r="14647" spans="2:3" customFormat="1" x14ac:dyDescent="0.15">
      <c r="B14647" s="15">
        <v>81</v>
      </c>
      <c r="C14647" s="18" t="str">
        <f>'Genotype script(tagcount)aln'!D82</f>
        <v>rm(genotypingdata)</v>
      </c>
    </row>
    <row r="14648" spans="2:3" customFormat="1" x14ac:dyDescent="0.15">
      <c r="B14648" s="15">
        <v>82</v>
      </c>
      <c r="C14648" s="18" t="str">
        <f>'Genotype script(tagcount)aln'!D83</f>
        <v>genotypingdata &lt;- fread("C:/NGS/save/NGS0_14.tagcount", header=F, col.names=genotype)</v>
      </c>
    </row>
    <row r="14649" spans="2:3" customFormat="1" x14ac:dyDescent="0.15">
      <c r="B14649" s="15">
        <v>83</v>
      </c>
      <c r="C14649" s="18" t="str">
        <f>'Genotype script(tagcount)aln'!D84</f>
        <v>system.time(write.csv(genotypingdata[match(genotypingSum$tags, genotypingdata$tags),2], file="C:/NGS/save/NGS0_14.tagcountmatchindex.csv", row.names = F))</v>
      </c>
    </row>
    <row r="14650" spans="2:3" customFormat="1" x14ac:dyDescent="0.15">
      <c r="B14650" s="15">
        <v>84</v>
      </c>
      <c r="C14650" s="18" t="str">
        <f>'Genotype script(tagcount)aln'!D85</f>
        <v>genotypingdata&lt;- fread("C:/NGS/save/NGS0_14.tagcountmatchindex.csv", col.names = c("NGS0_14"))</v>
      </c>
    </row>
    <row r="14651" spans="2:3" customFormat="1" x14ac:dyDescent="0.15">
      <c r="B14651" s="15">
        <v>85</v>
      </c>
      <c r="C14651" s="18" t="str">
        <f>'Genotype script(tagcount)aln'!D86</f>
        <v>genotypingSum &lt;- cbind(genotypingSum, genotypingdata)</v>
      </c>
    </row>
    <row r="14652" spans="2:3" customFormat="1" x14ac:dyDescent="0.15">
      <c r="B14652" s="15">
        <v>86</v>
      </c>
      <c r="C14652" s="18" t="str">
        <f>'Genotype script(tagcount)aln'!D87</f>
        <v>rm(genotypingdata)</v>
      </c>
    </row>
    <row r="14653" spans="2:3" customFormat="1" x14ac:dyDescent="0.15">
      <c r="B14653" s="15">
        <v>87</v>
      </c>
      <c r="C14653" s="18" t="str">
        <f>'Genotype script(tagcount)aln'!D88</f>
        <v>genotypingdata &lt;- fread("C:/NGS/save/NGS0_15.tagcount", header=F, col.names=genotype)</v>
      </c>
    </row>
    <row r="14654" spans="2:3" customFormat="1" x14ac:dyDescent="0.15">
      <c r="B14654" s="15">
        <v>88</v>
      </c>
      <c r="C14654" s="18" t="str">
        <f>'Genotype script(tagcount)aln'!D89</f>
        <v>system.time(write.csv(genotypingdata[match(genotypingSum$tags, genotypingdata$tags),2], file="C:/NGS/save/NGS0_15.tagcountmatchindex.csv", row.names = F))</v>
      </c>
    </row>
    <row r="14655" spans="2:3" customFormat="1" x14ac:dyDescent="0.15">
      <c r="B14655" s="15">
        <v>89</v>
      </c>
      <c r="C14655" s="18" t="str">
        <f>'Genotype script(tagcount)aln'!D90</f>
        <v>genotypingdata&lt;- fread("C:/NGS/save/NGS0_15.tagcountmatchindex.csv", col.names = c("NGS0_15"))</v>
      </c>
    </row>
    <row r="14656" spans="2:3" customFormat="1" x14ac:dyDescent="0.15">
      <c r="B14656" s="15">
        <v>90</v>
      </c>
      <c r="C14656" s="18" t="str">
        <f>'Genotype script(tagcount)aln'!D91</f>
        <v>genotypingSum &lt;- cbind(genotypingSum, genotypingdata)</v>
      </c>
    </row>
    <row r="14657" spans="2:3" customFormat="1" x14ac:dyDescent="0.15">
      <c r="B14657" s="15">
        <v>91</v>
      </c>
      <c r="C14657" s="18" t="str">
        <f>'Genotype script(tagcount)aln'!D92</f>
        <v>rm(genotypingdata)</v>
      </c>
    </row>
    <row r="14658" spans="2:3" customFormat="1" x14ac:dyDescent="0.15">
      <c r="B14658" s="15">
        <v>92</v>
      </c>
      <c r="C14658" s="18" t="str">
        <f>'Genotype script(tagcount)aln'!D93</f>
        <v>genotypingdata &lt;- fread("C:/NGS/save/NGS0_16.tagcount", header=F, col.names=genotype)</v>
      </c>
    </row>
    <row r="14659" spans="2:3" customFormat="1" x14ac:dyDescent="0.15">
      <c r="B14659" s="15">
        <v>93</v>
      </c>
      <c r="C14659" s="18" t="str">
        <f>'Genotype script(tagcount)aln'!D94</f>
        <v>system.time(write.csv(genotypingdata[match(genotypingSum$tags, genotypingdata$tags),2], file="C:/NGS/save/NGS0_16.tagcountmatchindex.csv", row.names = F))</v>
      </c>
    </row>
    <row r="14660" spans="2:3" customFormat="1" x14ac:dyDescent="0.15">
      <c r="B14660" s="15">
        <v>94</v>
      </c>
      <c r="C14660" s="18" t="str">
        <f>'Genotype script(tagcount)aln'!D95</f>
        <v>genotypingdata&lt;- fread("C:/NGS/save/NGS0_16.tagcountmatchindex.csv", col.names = c("NGS0_16"))</v>
      </c>
    </row>
    <row r="14661" spans="2:3" customFormat="1" x14ac:dyDescent="0.15">
      <c r="B14661" s="15">
        <v>95</v>
      </c>
      <c r="C14661" s="18" t="str">
        <f>'Genotype script(tagcount)aln'!D96</f>
        <v>genotypingSum &lt;- cbind(genotypingSum, genotypingdata)</v>
      </c>
    </row>
    <row r="14662" spans="2:3" customFormat="1" x14ac:dyDescent="0.15">
      <c r="B14662" s="15">
        <v>96</v>
      </c>
      <c r="C14662" s="18" t="str">
        <f>'Genotype script(tagcount)aln'!D97</f>
        <v>rm(genotypingdata)</v>
      </c>
    </row>
    <row r="14663" spans="2:3" customFormat="1" x14ac:dyDescent="0.15">
      <c r="B14663" s="15">
        <v>97</v>
      </c>
      <c r="C14663" s="18" t="str">
        <f>'Genotype script(tagcount)aln'!D98</f>
        <v>genotypingdata &lt;- fread("C:/NGS/save/NGS0_17.tagcount", header=F, col.names=genotype)</v>
      </c>
    </row>
    <row r="14664" spans="2:3" customFormat="1" x14ac:dyDescent="0.15">
      <c r="B14664" s="15">
        <v>98</v>
      </c>
      <c r="C14664" s="18" t="str">
        <f>'Genotype script(tagcount)aln'!D99</f>
        <v>system.time(write.csv(genotypingdata[match(genotypingSum$tags, genotypingdata$tags),2], file="C:/NGS/save/NGS0_17.tagcountmatchindex.csv", row.names = F))</v>
      </c>
    </row>
    <row r="14665" spans="2:3" customFormat="1" x14ac:dyDescent="0.15">
      <c r="B14665" s="15">
        <v>99</v>
      </c>
      <c r="C14665" s="18" t="str">
        <f>'Genotype script(tagcount)aln'!D100</f>
        <v>genotypingdata&lt;- fread("C:/NGS/save/NGS0_17.tagcountmatchindex.csv", col.names = c("NGS0_17"))</v>
      </c>
    </row>
    <row r="14666" spans="2:3" customFormat="1" x14ac:dyDescent="0.15">
      <c r="B14666" s="15">
        <v>100</v>
      </c>
      <c r="C14666" s="18" t="str">
        <f>'Genotype script(tagcount)aln'!D101</f>
        <v>genotypingSum &lt;- cbind(genotypingSum, genotypingdata)</v>
      </c>
    </row>
    <row r="14667" spans="2:3" customFormat="1" x14ac:dyDescent="0.15">
      <c r="B14667" s="15">
        <v>101</v>
      </c>
      <c r="C14667" s="18" t="str">
        <f>'Genotype script(tagcount)aln'!D102</f>
        <v>rm(genotypingdata)</v>
      </c>
    </row>
    <row r="14668" spans="2:3" customFormat="1" x14ac:dyDescent="0.15">
      <c r="B14668" s="15">
        <v>102</v>
      </c>
      <c r="C14668" s="18" t="str">
        <f>'Genotype script(tagcount)aln'!D103</f>
        <v>genotypingdata &lt;- fread("C:/NGS/save/NGS0_18.tagcount", header=F, col.names=genotype)</v>
      </c>
    </row>
    <row r="14669" spans="2:3" customFormat="1" x14ac:dyDescent="0.15">
      <c r="B14669" s="15">
        <v>103</v>
      </c>
      <c r="C14669" s="18" t="str">
        <f>'Genotype script(tagcount)aln'!D104</f>
        <v>system.time(write.csv(genotypingdata[match(genotypingSum$tags, genotypingdata$tags),2], file="C:/NGS/save/NGS0_18.tagcountmatchindex.csv", row.names = F))</v>
      </c>
    </row>
    <row r="14670" spans="2:3" customFormat="1" x14ac:dyDescent="0.15">
      <c r="B14670" s="15">
        <v>104</v>
      </c>
      <c r="C14670" s="18" t="str">
        <f>'Genotype script(tagcount)aln'!D105</f>
        <v>genotypingdata&lt;- fread("C:/NGS/save/NGS0_18.tagcountmatchindex.csv", col.names = c("NGS0_18"))</v>
      </c>
    </row>
    <row r="14671" spans="2:3" customFormat="1" x14ac:dyDescent="0.15">
      <c r="B14671" s="15">
        <v>105</v>
      </c>
      <c r="C14671" s="18" t="str">
        <f>'Genotype script(tagcount)aln'!D106</f>
        <v>genotypingSum &lt;- cbind(genotypingSum, genotypingdata)</v>
      </c>
    </row>
    <row r="14672" spans="2:3" customFormat="1" x14ac:dyDescent="0.15">
      <c r="B14672" s="15">
        <v>106</v>
      </c>
      <c r="C14672" s="18" t="str">
        <f>'Genotype script(tagcount)aln'!D107</f>
        <v>rm(genotypingdata)</v>
      </c>
    </row>
    <row r="14673" spans="2:3" customFormat="1" x14ac:dyDescent="0.15">
      <c r="B14673" s="15">
        <v>107</v>
      </c>
      <c r="C14673" s="18" t="str">
        <f>'Genotype script(tagcount)aln'!D108</f>
        <v>genotypingdata &lt;- fread("C:/NGS/save/NGS0_19.tagcount", header=F, col.names=genotype)</v>
      </c>
    </row>
    <row r="14674" spans="2:3" customFormat="1" x14ac:dyDescent="0.15">
      <c r="B14674" s="15">
        <v>108</v>
      </c>
      <c r="C14674" s="18" t="str">
        <f>'Genotype script(tagcount)aln'!D109</f>
        <v>system.time(write.csv(genotypingdata[match(genotypingSum$tags, genotypingdata$tags),2], file="C:/NGS/save/NGS0_19.tagcountmatchindex.csv", row.names = F))</v>
      </c>
    </row>
    <row r="14675" spans="2:3" customFormat="1" x14ac:dyDescent="0.15">
      <c r="B14675" s="15">
        <v>109</v>
      </c>
      <c r="C14675" s="18" t="str">
        <f>'Genotype script(tagcount)aln'!D110</f>
        <v>genotypingdata&lt;- fread("C:/NGS/save/NGS0_19.tagcountmatchindex.csv", col.names = c("NGS0_19"))</v>
      </c>
    </row>
    <row r="14676" spans="2:3" customFormat="1" x14ac:dyDescent="0.15">
      <c r="B14676" s="15">
        <v>110</v>
      </c>
      <c r="C14676" s="18" t="str">
        <f>'Genotype script(tagcount)aln'!D111</f>
        <v>genotypingSum &lt;- cbind(genotypingSum, genotypingdata)</v>
      </c>
    </row>
    <row r="14677" spans="2:3" customFormat="1" x14ac:dyDescent="0.15">
      <c r="B14677" s="15">
        <v>111</v>
      </c>
      <c r="C14677" s="18" t="str">
        <f>'Genotype script(tagcount)aln'!D112</f>
        <v>rm(genotypingdata)</v>
      </c>
    </row>
    <row r="14678" spans="2:3" customFormat="1" x14ac:dyDescent="0.15">
      <c r="B14678" s="15">
        <v>112</v>
      </c>
      <c r="C14678" s="18" t="str">
        <f>'Genotype script(tagcount)aln'!D113</f>
        <v>genotypingdata &lt;- fread("C:/NGS/save/NGS0_20.tagcount", header=F, col.names=genotype)</v>
      </c>
    </row>
    <row r="14679" spans="2:3" customFormat="1" x14ac:dyDescent="0.15">
      <c r="B14679" s="15">
        <v>113</v>
      </c>
      <c r="C14679" s="18" t="str">
        <f>'Genotype script(tagcount)aln'!D114</f>
        <v>system.time(write.csv(genotypingdata[match(genotypingSum$tags, genotypingdata$tags),2], file="C:/NGS/save/NGS0_20.tagcountmatchindex.csv", row.names = F))</v>
      </c>
    </row>
    <row r="14680" spans="2:3" customFormat="1" x14ac:dyDescent="0.15">
      <c r="B14680" s="15">
        <v>114</v>
      </c>
      <c r="C14680" s="18" t="str">
        <f>'Genotype script(tagcount)aln'!D115</f>
        <v>genotypingdata&lt;- fread("C:/NGS/save/NGS0_20.tagcountmatchindex.csv", col.names = c("NGS0_20"))</v>
      </c>
    </row>
    <row r="14681" spans="2:3" customFormat="1" x14ac:dyDescent="0.15">
      <c r="B14681" s="15">
        <v>115</v>
      </c>
      <c r="C14681" s="18" t="str">
        <f>'Genotype script(tagcount)aln'!D116</f>
        <v>genotypingSum &lt;- cbind(genotypingSum, genotypingdata)</v>
      </c>
    </row>
    <row r="14682" spans="2:3" customFormat="1" x14ac:dyDescent="0.15">
      <c r="B14682" s="15">
        <v>116</v>
      </c>
      <c r="C14682" s="18" t="str">
        <f>'Genotype script(tagcount)aln'!D117</f>
        <v>rm(genotypingdata)</v>
      </c>
    </row>
    <row r="14683" spans="2:3" customFormat="1" x14ac:dyDescent="0.15">
      <c r="B14683" s="15">
        <v>117</v>
      </c>
      <c r="C14683" s="18" t="str">
        <f>'Genotype script(tagcount)aln'!D118</f>
        <v>genotypingdata &lt;- fread("C:/NGS/save/NGS0_21.tagcount", header=F, col.names=genotype)</v>
      </c>
    </row>
    <row r="14684" spans="2:3" customFormat="1" x14ac:dyDescent="0.15">
      <c r="B14684" s="15">
        <v>118</v>
      </c>
      <c r="C14684" s="18" t="str">
        <f>'Genotype script(tagcount)aln'!D119</f>
        <v>system.time(write.csv(genotypingdata[match(genotypingSum$tags, genotypingdata$tags),2], file="C:/NGS/save/NGS0_21.tagcountmatchindex.csv", row.names = F))</v>
      </c>
    </row>
    <row r="14685" spans="2:3" customFormat="1" x14ac:dyDescent="0.15">
      <c r="B14685" s="15">
        <v>119</v>
      </c>
      <c r="C14685" s="18" t="str">
        <f>'Genotype script(tagcount)aln'!D120</f>
        <v>genotypingdata&lt;- fread("C:/NGS/save/NGS0_21.tagcountmatchindex.csv", col.names = c("NGS0_21"))</v>
      </c>
    </row>
    <row r="14686" spans="2:3" customFormat="1" x14ac:dyDescent="0.15">
      <c r="B14686" s="15">
        <v>120</v>
      </c>
      <c r="C14686" s="18" t="str">
        <f>'Genotype script(tagcount)aln'!D121</f>
        <v>genotypingSum &lt;- cbind(genotypingSum, genotypingdata)</v>
      </c>
    </row>
    <row r="14687" spans="2:3" customFormat="1" x14ac:dyDescent="0.15">
      <c r="B14687" s="15">
        <v>121</v>
      </c>
      <c r="C14687" s="18" t="str">
        <f>'Genotype script(tagcount)aln'!D122</f>
        <v>rm(genotypingdata)</v>
      </c>
    </row>
    <row r="14688" spans="2:3" customFormat="1" x14ac:dyDescent="0.15">
      <c r="B14688" s="15">
        <v>122</v>
      </c>
      <c r="C14688" s="18" t="str">
        <f>'Genotype script(tagcount)aln'!D123</f>
        <v>genotypingdata &lt;- fread("C:/NGS/save/NGS0_22.tagcount", header=F, col.names=genotype)</v>
      </c>
    </row>
    <row r="14689" spans="2:3" customFormat="1" x14ac:dyDescent="0.15">
      <c r="B14689" s="15">
        <v>123</v>
      </c>
      <c r="C14689" s="18" t="str">
        <f>'Genotype script(tagcount)aln'!D124</f>
        <v>system.time(write.csv(genotypingdata[match(genotypingSum$tags, genotypingdata$tags),2], file="C:/NGS/save/NGS0_22.tagcountmatchindex.csv", row.names = F))</v>
      </c>
    </row>
    <row r="14690" spans="2:3" customFormat="1" x14ac:dyDescent="0.15">
      <c r="B14690" s="15">
        <v>124</v>
      </c>
      <c r="C14690" s="18" t="str">
        <f>'Genotype script(tagcount)aln'!D125</f>
        <v>genotypingdata&lt;- fread("C:/NGS/save/NGS0_22.tagcountmatchindex.csv", col.names = c("NGS0_22"))</v>
      </c>
    </row>
    <row r="14691" spans="2:3" customFormat="1" x14ac:dyDescent="0.15">
      <c r="B14691" s="15">
        <v>125</v>
      </c>
      <c r="C14691" s="18" t="str">
        <f>'Genotype script(tagcount)aln'!D126</f>
        <v>genotypingSum &lt;- cbind(genotypingSum, genotypingdata)</v>
      </c>
    </row>
    <row r="14692" spans="2:3" customFormat="1" x14ac:dyDescent="0.15">
      <c r="B14692" s="15">
        <v>126</v>
      </c>
      <c r="C14692" s="18" t="str">
        <f>'Genotype script(tagcount)aln'!D127</f>
        <v>rm(genotypingdata)</v>
      </c>
    </row>
    <row r="14693" spans="2:3" customFormat="1" x14ac:dyDescent="0.15">
      <c r="B14693" s="15">
        <v>127</v>
      </c>
      <c r="C14693" s="18" t="str">
        <f>'Genotype script(tagcount)aln'!D128</f>
        <v>genotypingdata &lt;- fread("C:/NGS/save/NGS0_23.tagcount", header=F, col.names=genotype)</v>
      </c>
    </row>
    <row r="14694" spans="2:3" customFormat="1" x14ac:dyDescent="0.15">
      <c r="B14694" s="15">
        <v>128</v>
      </c>
      <c r="C14694" s="18" t="str">
        <f>'Genotype script(tagcount)aln'!D129</f>
        <v>system.time(write.csv(genotypingdata[match(genotypingSum$tags, genotypingdata$tags),2], file="C:/NGS/save/NGS0_23.tagcountmatchindex.csv", row.names = F))</v>
      </c>
    </row>
    <row r="14695" spans="2:3" customFormat="1" x14ac:dyDescent="0.15">
      <c r="B14695" s="15">
        <v>129</v>
      </c>
      <c r="C14695" s="18" t="str">
        <f>'Genotype script(tagcount)aln'!D130</f>
        <v>genotypingdata&lt;- fread("C:/NGS/save/NGS0_23.tagcountmatchindex.csv", col.names = c("NGS0_23"))</v>
      </c>
    </row>
    <row r="14696" spans="2:3" customFormat="1" x14ac:dyDescent="0.15">
      <c r="B14696" s="15">
        <v>130</v>
      </c>
      <c r="C14696" s="18" t="str">
        <f>'Genotype script(tagcount)aln'!D131</f>
        <v>genotypingSum &lt;- cbind(genotypingSum, genotypingdata)</v>
      </c>
    </row>
    <row r="14697" spans="2:3" customFormat="1" x14ac:dyDescent="0.15">
      <c r="B14697" s="15">
        <v>131</v>
      </c>
      <c r="C14697" s="18" t="str">
        <f>'Genotype script(tagcount)aln'!D132</f>
        <v>rm(genotypingdata)</v>
      </c>
    </row>
    <row r="14698" spans="2:3" customFormat="1" x14ac:dyDescent="0.15">
      <c r="B14698" s="15">
        <v>132</v>
      </c>
      <c r="C14698" s="18" t="str">
        <f>'Genotype script(tagcount)aln'!D133</f>
        <v>genotypingdata &lt;- fread("C:/NGS/save/NGS0_24.tagcount", header=F, col.names=genotype)</v>
      </c>
    </row>
    <row r="14699" spans="2:3" customFormat="1" x14ac:dyDescent="0.15">
      <c r="B14699" s="15">
        <v>133</v>
      </c>
      <c r="C14699" s="18" t="str">
        <f>'Genotype script(tagcount)aln'!D134</f>
        <v>system.time(write.csv(genotypingdata[match(genotypingSum$tags, genotypingdata$tags),2], file="C:/NGS/save/NGS0_24.tagcountmatchindex.csv", row.names = F))</v>
      </c>
    </row>
    <row r="14700" spans="2:3" customFormat="1" x14ac:dyDescent="0.15">
      <c r="B14700" s="15">
        <v>134</v>
      </c>
      <c r="C14700" s="18" t="str">
        <f>'Genotype script(tagcount)aln'!D135</f>
        <v>genotypingdata&lt;- fread("C:/NGS/save/NGS0_24.tagcountmatchindex.csv", col.names = c("NGS0_24"))</v>
      </c>
    </row>
    <row r="14701" spans="2:3" customFormat="1" x14ac:dyDescent="0.15">
      <c r="B14701" s="15">
        <v>135</v>
      </c>
      <c r="C14701" s="18" t="str">
        <f>'Genotype script(tagcount)aln'!D136</f>
        <v>genotypingSum &lt;- cbind(genotypingSum, genotypingdata)</v>
      </c>
    </row>
    <row r="14702" spans="2:3" customFormat="1" x14ac:dyDescent="0.15">
      <c r="B14702" s="15">
        <v>136</v>
      </c>
      <c r="C14702" s="18" t="str">
        <f>'Genotype script(tagcount)aln'!D137</f>
        <v>rm(genotypingdata)</v>
      </c>
    </row>
    <row r="14703" spans="2:3" customFormat="1" x14ac:dyDescent="0.15">
      <c r="B14703" s="15">
        <v>137</v>
      </c>
      <c r="C14703" s="18" t="str">
        <f>'Genotype script(tagcount)aln'!D138</f>
        <v>genotypingdata &lt;- fread("C:/NGS/save/NGS0_25.tagcount", header=F, col.names=genotype)</v>
      </c>
    </row>
    <row r="14704" spans="2:3" customFormat="1" x14ac:dyDescent="0.15">
      <c r="B14704" s="15">
        <v>138</v>
      </c>
      <c r="C14704" s="18" t="str">
        <f>'Genotype script(tagcount)aln'!D139</f>
        <v>system.time(write.csv(genotypingdata[match(genotypingSum$tags, genotypingdata$tags),2], file="C:/NGS/save/NGS0_25.tagcountmatchindex.csv", row.names = F))</v>
      </c>
    </row>
    <row r="14705" spans="2:3" customFormat="1" x14ac:dyDescent="0.15">
      <c r="B14705" s="15">
        <v>139</v>
      </c>
      <c r="C14705" s="18" t="str">
        <f>'Genotype script(tagcount)aln'!D140</f>
        <v>genotypingdata&lt;- fread("C:/NGS/save/NGS0_25.tagcountmatchindex.csv", col.names = c("NGS0_25"))</v>
      </c>
    </row>
    <row r="14706" spans="2:3" customFormat="1" x14ac:dyDescent="0.15">
      <c r="B14706" s="15">
        <v>140</v>
      </c>
      <c r="C14706" s="18" t="str">
        <f>'Genotype script(tagcount)aln'!D141</f>
        <v>genotypingSum &lt;- cbind(genotypingSum, genotypingdata)</v>
      </c>
    </row>
    <row r="14707" spans="2:3" customFormat="1" x14ac:dyDescent="0.15">
      <c r="B14707" s="15">
        <v>141</v>
      </c>
      <c r="C14707" s="18" t="str">
        <f>'Genotype script(tagcount)aln'!D142</f>
        <v>rm(genotypingdata)</v>
      </c>
    </row>
    <row r="14708" spans="2:3" customFormat="1" x14ac:dyDescent="0.15">
      <c r="B14708" s="15">
        <v>142</v>
      </c>
      <c r="C14708" s="18" t="str">
        <f>'Genotype script(tagcount)aln'!D143</f>
        <v>genotypingdata &lt;- fread("C:/NGS/save/NGS0_26.tagcount", header=F, col.names=genotype)</v>
      </c>
    </row>
    <row r="14709" spans="2:3" customFormat="1" x14ac:dyDescent="0.15">
      <c r="B14709" s="15">
        <v>143</v>
      </c>
      <c r="C14709" s="18" t="str">
        <f>'Genotype script(tagcount)aln'!D144</f>
        <v>system.time(write.csv(genotypingdata[match(genotypingSum$tags, genotypingdata$tags),2], file="C:/NGS/save/NGS0_26.tagcountmatchindex.csv", row.names = F))</v>
      </c>
    </row>
    <row r="14710" spans="2:3" customFormat="1" x14ac:dyDescent="0.15">
      <c r="B14710" s="15">
        <v>144</v>
      </c>
      <c r="C14710" s="18" t="str">
        <f>'Genotype script(tagcount)aln'!D145</f>
        <v>genotypingdata&lt;- fread("C:/NGS/save/NGS0_26.tagcountmatchindex.csv", col.names = c("NGS0_26"))</v>
      </c>
    </row>
    <row r="14711" spans="2:3" customFormat="1" x14ac:dyDescent="0.15">
      <c r="B14711" s="15">
        <v>145</v>
      </c>
      <c r="C14711" s="18" t="str">
        <f>'Genotype script(tagcount)aln'!D146</f>
        <v>genotypingSum &lt;- cbind(genotypingSum, genotypingdata)</v>
      </c>
    </row>
    <row r="14712" spans="2:3" customFormat="1" x14ac:dyDescent="0.15">
      <c r="B14712" s="15">
        <v>146</v>
      </c>
      <c r="C14712" s="18" t="str">
        <f>'Genotype script(tagcount)aln'!D147</f>
        <v>rm(genotypingdata)</v>
      </c>
    </row>
    <row r="14713" spans="2:3" customFormat="1" x14ac:dyDescent="0.15">
      <c r="B14713" s="15">
        <v>147</v>
      </c>
      <c r="C14713" s="18" t="str">
        <f>'Genotype script(tagcount)aln'!D148</f>
        <v>genotypingdata &lt;- fread("C:/NGS/save/NGS0_27.tagcount", header=F, col.names=genotype)</v>
      </c>
    </row>
    <row r="14714" spans="2:3" customFormat="1" x14ac:dyDescent="0.15">
      <c r="B14714" s="15">
        <v>148</v>
      </c>
      <c r="C14714" s="18" t="str">
        <f>'Genotype script(tagcount)aln'!D149</f>
        <v>system.time(write.csv(genotypingdata[match(genotypingSum$tags, genotypingdata$tags),2], file="C:/NGS/save/NGS0_27.tagcountmatchindex.csv", row.names = F))</v>
      </c>
    </row>
    <row r="14715" spans="2:3" customFormat="1" x14ac:dyDescent="0.15">
      <c r="B14715" s="15">
        <v>149</v>
      </c>
      <c r="C14715" s="18" t="str">
        <f>'Genotype script(tagcount)aln'!D150</f>
        <v>genotypingdata&lt;- fread("C:/NGS/save/NGS0_27.tagcountmatchindex.csv", col.names = c("NGS0_27"))</v>
      </c>
    </row>
    <row r="14716" spans="2:3" customFormat="1" x14ac:dyDescent="0.15">
      <c r="B14716" s="15">
        <v>150</v>
      </c>
      <c r="C14716" s="18" t="str">
        <f>'Genotype script(tagcount)aln'!D151</f>
        <v>genotypingSum &lt;- cbind(genotypingSum, genotypingdata)</v>
      </c>
    </row>
    <row r="14717" spans="2:3" customFormat="1" x14ac:dyDescent="0.15">
      <c r="B14717" s="15">
        <v>151</v>
      </c>
      <c r="C14717" s="18" t="str">
        <f>'Genotype script(tagcount)aln'!D152</f>
        <v>rm(genotypingdata)</v>
      </c>
    </row>
    <row r="14718" spans="2:3" customFormat="1" x14ac:dyDescent="0.15">
      <c r="B14718" s="15">
        <v>152</v>
      </c>
      <c r="C14718" s="18" t="str">
        <f>'Genotype script(tagcount)aln'!D153</f>
        <v>genotypingdata &lt;- fread("C:/NGS/save/NGS0_28.tagcount", header=F, col.names=genotype)</v>
      </c>
    </row>
    <row r="14719" spans="2:3" customFormat="1" x14ac:dyDescent="0.15">
      <c r="B14719" s="15">
        <v>153</v>
      </c>
      <c r="C14719" s="18" t="str">
        <f>'Genotype script(tagcount)aln'!D154</f>
        <v>system.time(write.csv(genotypingdata[match(genotypingSum$tags, genotypingdata$tags),2], file="C:/NGS/save/NGS0_28.tagcountmatchindex.csv", row.names = F))</v>
      </c>
    </row>
    <row r="14720" spans="2:3" customFormat="1" x14ac:dyDescent="0.15">
      <c r="B14720" s="15">
        <v>154</v>
      </c>
      <c r="C14720" s="18" t="str">
        <f>'Genotype script(tagcount)aln'!D155</f>
        <v>genotypingdata&lt;- fread("C:/NGS/save/NGS0_28.tagcountmatchindex.csv", col.names = c("NGS0_28"))</v>
      </c>
    </row>
    <row r="14721" spans="2:3" customFormat="1" x14ac:dyDescent="0.15">
      <c r="B14721" s="15">
        <v>155</v>
      </c>
      <c r="C14721" s="18" t="str">
        <f>'Genotype script(tagcount)aln'!D156</f>
        <v>genotypingSum &lt;- cbind(genotypingSum, genotypingdata)</v>
      </c>
    </row>
    <row r="14722" spans="2:3" customFormat="1" x14ac:dyDescent="0.15">
      <c r="B14722" s="15">
        <v>156</v>
      </c>
      <c r="C14722" s="18" t="str">
        <f>'Genotype script(tagcount)aln'!D157</f>
        <v>rm(genotypingdata)</v>
      </c>
    </row>
    <row r="14723" spans="2:3" customFormat="1" x14ac:dyDescent="0.15">
      <c r="B14723" s="15">
        <v>157</v>
      </c>
      <c r="C14723" s="18" t="str">
        <f>'Genotype script(tagcount)aln'!D158</f>
        <v>genotypingdata &lt;- fread("C:/NGS/save/NGS0_29.tagcount", header=F, col.names=genotype)</v>
      </c>
    </row>
    <row r="14724" spans="2:3" customFormat="1" x14ac:dyDescent="0.15">
      <c r="B14724" s="15">
        <v>158</v>
      </c>
      <c r="C14724" s="18" t="str">
        <f>'Genotype script(tagcount)aln'!D159</f>
        <v>system.time(write.csv(genotypingdata[match(genotypingSum$tags, genotypingdata$tags),2], file="C:/NGS/save/NGS0_29.tagcountmatchindex.csv", row.names = F))</v>
      </c>
    </row>
    <row r="14725" spans="2:3" customFormat="1" x14ac:dyDescent="0.15">
      <c r="B14725" s="15">
        <v>159</v>
      </c>
      <c r="C14725" s="18" t="str">
        <f>'Genotype script(tagcount)aln'!D160</f>
        <v>genotypingdata&lt;- fread("C:/NGS/save/NGS0_29.tagcountmatchindex.csv", col.names = c("NGS0_29"))</v>
      </c>
    </row>
    <row r="14726" spans="2:3" customFormat="1" x14ac:dyDescent="0.15">
      <c r="B14726" s="15">
        <v>160</v>
      </c>
      <c r="C14726" s="18" t="str">
        <f>'Genotype script(tagcount)aln'!D161</f>
        <v>genotypingSum &lt;- cbind(genotypingSum, genotypingdata)</v>
      </c>
    </row>
    <row r="14727" spans="2:3" customFormat="1" x14ac:dyDescent="0.15">
      <c r="B14727" s="15">
        <v>161</v>
      </c>
      <c r="C14727" s="18" t="str">
        <f>'Genotype script(tagcount)aln'!D162</f>
        <v>rm(genotypingdata)</v>
      </c>
    </row>
    <row r="14728" spans="2:3" customFormat="1" x14ac:dyDescent="0.15">
      <c r="B14728" s="15">
        <v>162</v>
      </c>
      <c r="C14728" s="18" t="str">
        <f>'Genotype script(tagcount)aln'!D163</f>
        <v>genotypingdata &lt;- fread("C:/NGS/save/NGS0_30.tagcount", header=F, col.names=genotype)</v>
      </c>
    </row>
    <row r="14729" spans="2:3" customFormat="1" x14ac:dyDescent="0.15">
      <c r="B14729" s="15">
        <v>163</v>
      </c>
      <c r="C14729" s="18" t="str">
        <f>'Genotype script(tagcount)aln'!D164</f>
        <v>system.time(write.csv(genotypingdata[match(genotypingSum$tags, genotypingdata$tags),2], file="C:/NGS/save/NGS0_30.tagcountmatchindex.csv", row.names = F))</v>
      </c>
    </row>
    <row r="14730" spans="2:3" customFormat="1" x14ac:dyDescent="0.15">
      <c r="B14730" s="15">
        <v>164</v>
      </c>
      <c r="C14730" s="18" t="str">
        <f>'Genotype script(tagcount)aln'!D165</f>
        <v>genotypingdata&lt;- fread("C:/NGS/save/NGS0_30.tagcountmatchindex.csv", col.names = c("NGS0_30"))</v>
      </c>
    </row>
    <row r="14731" spans="2:3" customFormat="1" x14ac:dyDescent="0.15">
      <c r="B14731" s="15">
        <v>165</v>
      </c>
      <c r="C14731" s="18" t="str">
        <f>'Genotype script(tagcount)aln'!D166</f>
        <v>genotypingSum &lt;- cbind(genotypingSum, genotypingdata)</v>
      </c>
    </row>
    <row r="14732" spans="2:3" customFormat="1" x14ac:dyDescent="0.15">
      <c r="B14732" s="15">
        <v>166</v>
      </c>
      <c r="C14732" s="18" t="str">
        <f>'Genotype script(tagcount)aln'!D167</f>
        <v>rm(genotypingdata)</v>
      </c>
    </row>
    <row r="14733" spans="2:3" customFormat="1" x14ac:dyDescent="0.15">
      <c r="B14733" s="15">
        <v>167</v>
      </c>
      <c r="C14733" s="18" t="str">
        <f>'Genotype script(tagcount)aln'!D168</f>
        <v>genotypingdata &lt;- fread("C:/NGS/save/NGS0_31.tagcount", header=F, col.names=genotype)</v>
      </c>
    </row>
    <row r="14734" spans="2:3" customFormat="1" x14ac:dyDescent="0.15">
      <c r="B14734" s="15">
        <v>168</v>
      </c>
      <c r="C14734" s="18" t="str">
        <f>'Genotype script(tagcount)aln'!D169</f>
        <v>system.time(write.csv(genotypingdata[match(genotypingSum$tags, genotypingdata$tags),2], file="C:/NGS/save/NGS0_31.tagcountmatchindex.csv", row.names = F))</v>
      </c>
    </row>
    <row r="14735" spans="2:3" customFormat="1" x14ac:dyDescent="0.15">
      <c r="B14735" s="15">
        <v>169</v>
      </c>
      <c r="C14735" s="18" t="str">
        <f>'Genotype script(tagcount)aln'!D170</f>
        <v>genotypingdata&lt;- fread("C:/NGS/save/NGS0_31.tagcountmatchindex.csv", col.names = c("NGS0_31"))</v>
      </c>
    </row>
    <row r="14736" spans="2:3" customFormat="1" x14ac:dyDescent="0.15">
      <c r="B14736" s="15">
        <v>170</v>
      </c>
      <c r="C14736" s="18" t="str">
        <f>'Genotype script(tagcount)aln'!D171</f>
        <v>genotypingSum &lt;- cbind(genotypingSum, genotypingdata)</v>
      </c>
    </row>
    <row r="14737" spans="2:3" customFormat="1" x14ac:dyDescent="0.15">
      <c r="B14737" s="15">
        <v>171</v>
      </c>
      <c r="C14737" s="18" t="str">
        <f>'Genotype script(tagcount)aln'!D172</f>
        <v>rm(genotypingdata)</v>
      </c>
    </row>
    <row r="14738" spans="2:3" customFormat="1" x14ac:dyDescent="0.15">
      <c r="B14738" s="15">
        <v>172</v>
      </c>
      <c r="C14738" s="18" t="str">
        <f>'Genotype script(tagcount)aln'!D173</f>
        <v>genotypingdata &lt;- fread("C:/NGS/save/NGS0_32.tagcount", header=F, col.names=genotype)</v>
      </c>
    </row>
    <row r="14739" spans="2:3" customFormat="1" x14ac:dyDescent="0.15">
      <c r="B14739" s="15">
        <v>173</v>
      </c>
      <c r="C14739" s="18" t="str">
        <f>'Genotype script(tagcount)aln'!D174</f>
        <v>system.time(write.csv(genotypingdata[match(genotypingSum$tags, genotypingdata$tags),2], file="C:/NGS/save/NGS0_32.tagcountmatchindex.csv", row.names = F))</v>
      </c>
    </row>
    <row r="14740" spans="2:3" customFormat="1" x14ac:dyDescent="0.15">
      <c r="B14740" s="15">
        <v>174</v>
      </c>
      <c r="C14740" s="18" t="str">
        <f>'Genotype script(tagcount)aln'!D175</f>
        <v>genotypingdata&lt;- fread("C:/NGS/save/NGS0_32.tagcountmatchindex.csv", col.names = c("NGS0_32"))</v>
      </c>
    </row>
    <row r="14741" spans="2:3" customFormat="1" x14ac:dyDescent="0.15">
      <c r="B14741" s="15">
        <v>175</v>
      </c>
      <c r="C14741" s="18" t="str">
        <f>'Genotype script(tagcount)aln'!D176</f>
        <v>genotypingSum &lt;- cbind(genotypingSum, genotypingdata)</v>
      </c>
    </row>
    <row r="14742" spans="2:3" customFormat="1" x14ac:dyDescent="0.15">
      <c r="B14742" s="15">
        <v>176</v>
      </c>
      <c r="C14742" s="18" t="str">
        <f>'Genotype script(tagcount)aln'!D177</f>
        <v>rm(genotypingdata)</v>
      </c>
    </row>
    <row r="14743" spans="2:3" customFormat="1" x14ac:dyDescent="0.15">
      <c r="B14743" s="15">
        <v>177</v>
      </c>
      <c r="C14743" s="18" t="str">
        <f>'Genotype script(tagcount)aln'!D178</f>
        <v>genotypingdata &lt;- fread("C:/NGS/save/NGS0_33.tagcount", header=F, col.names=genotype)</v>
      </c>
    </row>
    <row r="14744" spans="2:3" customFormat="1" x14ac:dyDescent="0.15">
      <c r="B14744" s="15">
        <v>178</v>
      </c>
      <c r="C14744" s="18" t="str">
        <f>'Genotype script(tagcount)aln'!D179</f>
        <v>system.time(write.csv(genotypingdata[match(genotypingSum$tags, genotypingdata$tags),2], file="C:/NGS/save/NGS0_33.tagcountmatchindex.csv", row.names = F))</v>
      </c>
    </row>
    <row r="14745" spans="2:3" customFormat="1" x14ac:dyDescent="0.15">
      <c r="B14745" s="15">
        <v>179</v>
      </c>
      <c r="C14745" s="18" t="str">
        <f>'Genotype script(tagcount)aln'!D180</f>
        <v>genotypingdata&lt;- fread("C:/NGS/save/NGS0_33.tagcountmatchindex.csv", col.names = c("NGS0_33"))</v>
      </c>
    </row>
    <row r="14746" spans="2:3" customFormat="1" x14ac:dyDescent="0.15">
      <c r="B14746" s="15">
        <v>180</v>
      </c>
      <c r="C14746" s="18" t="str">
        <f>'Genotype script(tagcount)aln'!D181</f>
        <v>genotypingSum &lt;- cbind(genotypingSum, genotypingdata)</v>
      </c>
    </row>
    <row r="14747" spans="2:3" customFormat="1" x14ac:dyDescent="0.15">
      <c r="B14747" s="15">
        <v>181</v>
      </c>
      <c r="C14747" s="18" t="str">
        <f>'Genotype script(tagcount)aln'!D182</f>
        <v>rm(genotypingdata)</v>
      </c>
    </row>
    <row r="14748" spans="2:3" customFormat="1" x14ac:dyDescent="0.15">
      <c r="B14748" s="15">
        <v>182</v>
      </c>
      <c r="C14748" s="18" t="str">
        <f>'Genotype script(tagcount)aln'!D183</f>
        <v>genotypingdata &lt;- fread("C:/NGS/save/NGS0_34.tagcount", header=F, col.names=genotype)</v>
      </c>
    </row>
    <row r="14749" spans="2:3" customFormat="1" x14ac:dyDescent="0.15">
      <c r="B14749" s="15">
        <v>183</v>
      </c>
      <c r="C14749" s="18" t="str">
        <f>'Genotype script(tagcount)aln'!D184</f>
        <v>system.time(write.csv(genotypingdata[match(genotypingSum$tags, genotypingdata$tags),2], file="C:/NGS/save/NGS0_34.tagcountmatchindex.csv", row.names = F))</v>
      </c>
    </row>
    <row r="14750" spans="2:3" customFormat="1" x14ac:dyDescent="0.15">
      <c r="B14750" s="15">
        <v>184</v>
      </c>
      <c r="C14750" s="18" t="str">
        <f>'Genotype script(tagcount)aln'!D185</f>
        <v>genotypingdata&lt;- fread("C:/NGS/save/NGS0_34.tagcountmatchindex.csv", col.names = c("NGS0_34"))</v>
      </c>
    </row>
    <row r="14751" spans="2:3" customFormat="1" x14ac:dyDescent="0.15">
      <c r="B14751" s="15">
        <v>185</v>
      </c>
      <c r="C14751" s="18" t="str">
        <f>'Genotype script(tagcount)aln'!D186</f>
        <v>genotypingSum &lt;- cbind(genotypingSum, genotypingdata)</v>
      </c>
    </row>
    <row r="14752" spans="2:3" customFormat="1" x14ac:dyDescent="0.15">
      <c r="B14752" s="15">
        <v>186</v>
      </c>
      <c r="C14752" s="18" t="str">
        <f>'Genotype script(tagcount)aln'!D187</f>
        <v>rm(genotypingdata)</v>
      </c>
    </row>
    <row r="14753" spans="2:3" customFormat="1" x14ac:dyDescent="0.15">
      <c r="B14753" s="15">
        <v>187</v>
      </c>
      <c r="C14753" s="18" t="str">
        <f>'Genotype script(tagcount)aln'!D188</f>
        <v>genotypingdata &lt;- fread("C:/NGS/save/NGS0_35.tagcount", header=F, col.names=genotype)</v>
      </c>
    </row>
    <row r="14754" spans="2:3" customFormat="1" x14ac:dyDescent="0.15">
      <c r="B14754" s="15">
        <v>188</v>
      </c>
      <c r="C14754" s="18" t="str">
        <f>'Genotype script(tagcount)aln'!D189</f>
        <v>system.time(write.csv(genotypingdata[match(genotypingSum$tags, genotypingdata$tags),2], file="C:/NGS/save/NGS0_35.tagcountmatchindex.csv", row.names = F))</v>
      </c>
    </row>
    <row r="14755" spans="2:3" customFormat="1" x14ac:dyDescent="0.15">
      <c r="B14755" s="15">
        <v>189</v>
      </c>
      <c r="C14755" s="18" t="str">
        <f>'Genotype script(tagcount)aln'!D190</f>
        <v>genotypingdata&lt;- fread("C:/NGS/save/NGS0_35.tagcountmatchindex.csv", col.names = c("NGS0_35"))</v>
      </c>
    </row>
    <row r="14756" spans="2:3" customFormat="1" x14ac:dyDescent="0.15">
      <c r="B14756" s="15">
        <v>190</v>
      </c>
      <c r="C14756" s="18" t="str">
        <f>'Genotype script(tagcount)aln'!D191</f>
        <v>genotypingSum &lt;- cbind(genotypingSum, genotypingdata)</v>
      </c>
    </row>
    <row r="14757" spans="2:3" customFormat="1" x14ac:dyDescent="0.15">
      <c r="B14757" s="15">
        <v>191</v>
      </c>
      <c r="C14757" s="18" t="str">
        <f>'Genotype script(tagcount)aln'!D192</f>
        <v>rm(genotypingdata)</v>
      </c>
    </row>
    <row r="14758" spans="2:3" customFormat="1" x14ac:dyDescent="0.15">
      <c r="B14758" s="15">
        <v>192</v>
      </c>
      <c r="C14758" s="18" t="str">
        <f>'Genotype script(tagcount)aln'!D193</f>
        <v>genotypingdata &lt;- fread("C:/NGS/save/NGS0_36.tagcount", header=F, col.names=genotype)</v>
      </c>
    </row>
    <row r="14759" spans="2:3" customFormat="1" x14ac:dyDescent="0.15">
      <c r="B14759" s="15">
        <v>193</v>
      </c>
      <c r="C14759" s="18" t="str">
        <f>'Genotype script(tagcount)aln'!D194</f>
        <v>system.time(write.csv(genotypingdata[match(genotypingSum$tags, genotypingdata$tags),2], file="C:/NGS/save/NGS0_36.tagcountmatchindex.csv", row.names = F))</v>
      </c>
    </row>
    <row r="14760" spans="2:3" customFormat="1" x14ac:dyDescent="0.15">
      <c r="B14760" s="15">
        <v>194</v>
      </c>
      <c r="C14760" s="18" t="str">
        <f>'Genotype script(tagcount)aln'!D195</f>
        <v>genotypingdata&lt;- fread("C:/NGS/save/NGS0_36.tagcountmatchindex.csv", col.names = c("NGS0_36"))</v>
      </c>
    </row>
    <row r="14761" spans="2:3" customFormat="1" x14ac:dyDescent="0.15">
      <c r="B14761" s="15">
        <v>195</v>
      </c>
      <c r="C14761" s="18" t="str">
        <f>'Genotype script(tagcount)aln'!D196</f>
        <v>genotypingSum &lt;- cbind(genotypingSum, genotypingdata)</v>
      </c>
    </row>
    <row r="14762" spans="2:3" customFormat="1" x14ac:dyDescent="0.15">
      <c r="B14762" s="15">
        <v>196</v>
      </c>
      <c r="C14762" s="18" t="str">
        <f>'Genotype script(tagcount)aln'!D197</f>
        <v>rm(genotypingdata)</v>
      </c>
    </row>
    <row r="14763" spans="2:3" customFormat="1" x14ac:dyDescent="0.15">
      <c r="B14763" s="15">
        <v>197</v>
      </c>
      <c r="C14763" s="18" t="str">
        <f>'Genotype script(tagcount)aln'!D198</f>
        <v>genotypingdata &lt;- fread("C:/NGS/save/NGS0_37.tagcount", header=F, col.names=genotype)</v>
      </c>
    </row>
    <row r="14764" spans="2:3" customFormat="1" x14ac:dyDescent="0.15">
      <c r="B14764" s="15">
        <v>198</v>
      </c>
      <c r="C14764" s="18" t="str">
        <f>'Genotype script(tagcount)aln'!D199</f>
        <v>system.time(write.csv(genotypingdata[match(genotypingSum$tags, genotypingdata$tags),2], file="C:/NGS/save/NGS0_37.tagcountmatchindex.csv", row.names = F))</v>
      </c>
    </row>
    <row r="14765" spans="2:3" customFormat="1" x14ac:dyDescent="0.15">
      <c r="B14765" s="15">
        <v>199</v>
      </c>
      <c r="C14765" s="18" t="str">
        <f>'Genotype script(tagcount)aln'!D200</f>
        <v>genotypingdata&lt;- fread("C:/NGS/save/NGS0_37.tagcountmatchindex.csv", col.names = c("NGS0_37"))</v>
      </c>
    </row>
    <row r="14766" spans="2:3" customFormat="1" x14ac:dyDescent="0.15">
      <c r="B14766" s="15">
        <v>200</v>
      </c>
      <c r="C14766" s="18" t="str">
        <f>'Genotype script(tagcount)aln'!D201</f>
        <v>genotypingSum &lt;- cbind(genotypingSum, genotypingdata)</v>
      </c>
    </row>
    <row r="14767" spans="2:3" customFormat="1" x14ac:dyDescent="0.15">
      <c r="B14767" s="15">
        <v>201</v>
      </c>
      <c r="C14767" s="18" t="str">
        <f>'Genotype script(tagcount)aln'!D202</f>
        <v>rm(genotypingdata)</v>
      </c>
    </row>
    <row r="14768" spans="2:3" customFormat="1" x14ac:dyDescent="0.15">
      <c r="B14768" s="15">
        <v>202</v>
      </c>
      <c r="C14768" s="18" t="str">
        <f>'Genotype script(tagcount)aln'!D203</f>
        <v>genotypingdata &lt;- fread("C:/NGS/save/NGS0_38.tagcount", header=F, col.names=genotype)</v>
      </c>
    </row>
    <row r="14769" spans="2:3" customFormat="1" x14ac:dyDescent="0.15">
      <c r="B14769" s="15">
        <v>203</v>
      </c>
      <c r="C14769" s="18" t="str">
        <f>'Genotype script(tagcount)aln'!D204</f>
        <v>system.time(write.csv(genotypingdata[match(genotypingSum$tags, genotypingdata$tags),2], file="C:/NGS/save/NGS0_38.tagcountmatchindex.csv", row.names = F))</v>
      </c>
    </row>
    <row r="14770" spans="2:3" customFormat="1" x14ac:dyDescent="0.15">
      <c r="B14770" s="15">
        <v>204</v>
      </c>
      <c r="C14770" s="18" t="str">
        <f>'Genotype script(tagcount)aln'!D205</f>
        <v>genotypingdata&lt;- fread("C:/NGS/save/NGS0_38.tagcountmatchindex.csv", col.names = c("NGS0_38"))</v>
      </c>
    </row>
    <row r="14771" spans="2:3" customFormat="1" x14ac:dyDescent="0.15">
      <c r="B14771" s="15">
        <v>205</v>
      </c>
      <c r="C14771" s="18" t="str">
        <f>'Genotype script(tagcount)aln'!D206</f>
        <v>genotypingSum &lt;- cbind(genotypingSum, genotypingdata)</v>
      </c>
    </row>
    <row r="14772" spans="2:3" customFormat="1" x14ac:dyDescent="0.15">
      <c r="B14772" s="15">
        <v>206</v>
      </c>
      <c r="C14772" s="18" t="str">
        <f>'Genotype script(tagcount)aln'!D207</f>
        <v>rm(genotypingdata)</v>
      </c>
    </row>
    <row r="14773" spans="2:3" customFormat="1" x14ac:dyDescent="0.15">
      <c r="B14773" s="15">
        <v>207</v>
      </c>
      <c r="C14773" s="18" t="str">
        <f>'Genotype script(tagcount)aln'!D208</f>
        <v>genotypingdata &lt;- fread("C:/NGS/save/NGS0_39.tagcount", header=F, col.names=genotype)</v>
      </c>
    </row>
    <row r="14774" spans="2:3" customFormat="1" x14ac:dyDescent="0.15">
      <c r="B14774" s="15">
        <v>208</v>
      </c>
      <c r="C14774" s="18" t="str">
        <f>'Genotype script(tagcount)aln'!D209</f>
        <v>system.time(write.csv(genotypingdata[match(genotypingSum$tags, genotypingdata$tags),2], file="C:/NGS/save/NGS0_39.tagcountmatchindex.csv", row.names = F))</v>
      </c>
    </row>
    <row r="14775" spans="2:3" customFormat="1" x14ac:dyDescent="0.15">
      <c r="B14775" s="15">
        <v>209</v>
      </c>
      <c r="C14775" s="18" t="str">
        <f>'Genotype script(tagcount)aln'!D210</f>
        <v>genotypingdata&lt;- fread("C:/NGS/save/NGS0_39.tagcountmatchindex.csv", col.names = c("NGS0_39"))</v>
      </c>
    </row>
    <row r="14776" spans="2:3" customFormat="1" x14ac:dyDescent="0.15">
      <c r="B14776" s="15">
        <v>210</v>
      </c>
      <c r="C14776" s="18" t="str">
        <f>'Genotype script(tagcount)aln'!D211</f>
        <v>genotypingSum &lt;- cbind(genotypingSum, genotypingdata)</v>
      </c>
    </row>
    <row r="14777" spans="2:3" customFormat="1" x14ac:dyDescent="0.15">
      <c r="B14777" s="15">
        <v>211</v>
      </c>
      <c r="C14777" s="18" t="str">
        <f>'Genotype script(tagcount)aln'!D212</f>
        <v>rm(genotypingdata)</v>
      </c>
    </row>
    <row r="14778" spans="2:3" customFormat="1" x14ac:dyDescent="0.15">
      <c r="B14778" s="15">
        <v>212</v>
      </c>
      <c r="C14778" s="18" t="str">
        <f>'Genotype script(tagcount)aln'!D213</f>
        <v>genotypingdata &lt;- fread("C:/NGS/save/NGS0_40.tagcount", header=F, col.names=genotype)</v>
      </c>
    </row>
    <row r="14779" spans="2:3" customFormat="1" x14ac:dyDescent="0.15">
      <c r="B14779" s="15">
        <v>213</v>
      </c>
      <c r="C14779" s="18" t="str">
        <f>'Genotype script(tagcount)aln'!D214</f>
        <v>system.time(write.csv(genotypingdata[match(genotypingSum$tags, genotypingdata$tags),2], file="C:/NGS/save/NGS0_40.tagcountmatchindex.csv", row.names = F))</v>
      </c>
    </row>
    <row r="14780" spans="2:3" customFormat="1" x14ac:dyDescent="0.15">
      <c r="B14780" s="15">
        <v>214</v>
      </c>
      <c r="C14780" s="18" t="str">
        <f>'Genotype script(tagcount)aln'!D215</f>
        <v>genotypingdata&lt;- fread("C:/NGS/save/NGS0_40.tagcountmatchindex.csv", col.names = c("NGS0_40"))</v>
      </c>
    </row>
    <row r="14781" spans="2:3" customFormat="1" x14ac:dyDescent="0.15">
      <c r="B14781" s="15">
        <v>215</v>
      </c>
      <c r="C14781" s="18" t="str">
        <f>'Genotype script(tagcount)aln'!D216</f>
        <v>genotypingSum &lt;- cbind(genotypingSum, genotypingdata)</v>
      </c>
    </row>
    <row r="14782" spans="2:3" customFormat="1" x14ac:dyDescent="0.15">
      <c r="B14782" s="15">
        <v>216</v>
      </c>
      <c r="C14782" s="18" t="str">
        <f>'Genotype script(tagcount)aln'!D217</f>
        <v>rm(genotypingdata)</v>
      </c>
    </row>
    <row r="14783" spans="2:3" customFormat="1" x14ac:dyDescent="0.15">
      <c r="B14783" s="15">
        <v>217</v>
      </c>
      <c r="C14783" s="18" t="str">
        <f>'Genotype script(tagcount)aln'!D218</f>
        <v>genotypingdata &lt;- fread("C:/NGS/save/NGS0_41.tagcount", header=F, col.names=genotype)</v>
      </c>
    </row>
    <row r="14784" spans="2:3" customFormat="1" x14ac:dyDescent="0.15">
      <c r="B14784" s="15">
        <v>218</v>
      </c>
      <c r="C14784" s="18" t="str">
        <f>'Genotype script(tagcount)aln'!D219</f>
        <v>system.time(write.csv(genotypingdata[match(genotypingSum$tags, genotypingdata$tags),2], file="C:/NGS/save/NGS0_41.tagcountmatchindex.csv", row.names = F))</v>
      </c>
    </row>
    <row r="14785" spans="2:3" customFormat="1" x14ac:dyDescent="0.15">
      <c r="B14785" s="15">
        <v>219</v>
      </c>
      <c r="C14785" s="18" t="str">
        <f>'Genotype script(tagcount)aln'!D220</f>
        <v>genotypingdata&lt;- fread("C:/NGS/save/NGS0_41.tagcountmatchindex.csv", col.names = c("NGS0_41"))</v>
      </c>
    </row>
    <row r="14786" spans="2:3" customFormat="1" x14ac:dyDescent="0.15">
      <c r="B14786" s="15">
        <v>220</v>
      </c>
      <c r="C14786" s="18" t="str">
        <f>'Genotype script(tagcount)aln'!D221</f>
        <v>genotypingSum &lt;- cbind(genotypingSum, genotypingdata)</v>
      </c>
    </row>
    <row r="14787" spans="2:3" customFormat="1" x14ac:dyDescent="0.15">
      <c r="B14787" s="15">
        <v>221</v>
      </c>
      <c r="C14787" s="18" t="str">
        <f>'Genotype script(tagcount)aln'!D222</f>
        <v>rm(genotypingdata)</v>
      </c>
    </row>
    <row r="14788" spans="2:3" customFormat="1" x14ac:dyDescent="0.15">
      <c r="B14788" s="15">
        <v>222</v>
      </c>
      <c r="C14788" s="18" t="str">
        <f>'Genotype script(tagcount)aln'!D223</f>
        <v>genotypingdata &lt;- fread("C:/NGS/save/NGS0_42.tagcount", header=F, col.names=genotype)</v>
      </c>
    </row>
    <row r="14789" spans="2:3" customFormat="1" x14ac:dyDescent="0.15">
      <c r="B14789" s="15">
        <v>223</v>
      </c>
      <c r="C14789" s="18" t="str">
        <f>'Genotype script(tagcount)aln'!D224</f>
        <v>system.time(write.csv(genotypingdata[match(genotypingSum$tags, genotypingdata$tags),2], file="C:/NGS/save/NGS0_42.tagcountmatchindex.csv", row.names = F))</v>
      </c>
    </row>
    <row r="14790" spans="2:3" customFormat="1" x14ac:dyDescent="0.15">
      <c r="B14790" s="15">
        <v>224</v>
      </c>
      <c r="C14790" s="18" t="str">
        <f>'Genotype script(tagcount)aln'!D225</f>
        <v>genotypingdata&lt;- fread("C:/NGS/save/NGS0_42.tagcountmatchindex.csv", col.names = c("NGS0_42"))</v>
      </c>
    </row>
    <row r="14791" spans="2:3" customFormat="1" x14ac:dyDescent="0.15">
      <c r="B14791" s="15">
        <v>225</v>
      </c>
      <c r="C14791" s="18" t="str">
        <f>'Genotype script(tagcount)aln'!D226</f>
        <v>genotypingSum &lt;- cbind(genotypingSum, genotypingdata)</v>
      </c>
    </row>
    <row r="14792" spans="2:3" customFormat="1" x14ac:dyDescent="0.15">
      <c r="B14792" s="15">
        <v>226</v>
      </c>
      <c r="C14792" s="18" t="str">
        <f>'Genotype script(tagcount)aln'!D227</f>
        <v>rm(genotypingdata)</v>
      </c>
    </row>
    <row r="14793" spans="2:3" customFormat="1" x14ac:dyDescent="0.15">
      <c r="B14793" s="15">
        <v>227</v>
      </c>
      <c r="C14793" s="18" t="str">
        <f>'Genotype script(tagcount)aln'!D228</f>
        <v>genotypingdata &lt;- fread("C:/NGS/save/NGS0_43.tagcount", header=F, col.names=genotype)</v>
      </c>
    </row>
    <row r="14794" spans="2:3" customFormat="1" x14ac:dyDescent="0.15">
      <c r="B14794" s="15">
        <v>228</v>
      </c>
      <c r="C14794" s="18" t="str">
        <f>'Genotype script(tagcount)aln'!D229</f>
        <v>system.time(write.csv(genotypingdata[match(genotypingSum$tags, genotypingdata$tags),2], file="C:/NGS/save/NGS0_43.tagcountmatchindex.csv", row.names = F))</v>
      </c>
    </row>
    <row r="14795" spans="2:3" customFormat="1" x14ac:dyDescent="0.15">
      <c r="B14795" s="15">
        <v>229</v>
      </c>
      <c r="C14795" s="18" t="str">
        <f>'Genotype script(tagcount)aln'!D230</f>
        <v>genotypingdata&lt;- fread("C:/NGS/save/NGS0_43.tagcountmatchindex.csv", col.names = c("NGS0_43"))</v>
      </c>
    </row>
    <row r="14796" spans="2:3" customFormat="1" x14ac:dyDescent="0.15">
      <c r="B14796" s="15">
        <v>230</v>
      </c>
      <c r="C14796" s="18" t="str">
        <f>'Genotype script(tagcount)aln'!D231</f>
        <v>genotypingSum &lt;- cbind(genotypingSum, genotypingdata)</v>
      </c>
    </row>
    <row r="14797" spans="2:3" customFormat="1" x14ac:dyDescent="0.15">
      <c r="B14797" s="15">
        <v>231</v>
      </c>
      <c r="C14797" s="18" t="str">
        <f>'Genotype script(tagcount)aln'!D232</f>
        <v>rm(genotypingdata)</v>
      </c>
    </row>
    <row r="14798" spans="2:3" customFormat="1" x14ac:dyDescent="0.15">
      <c r="B14798" s="15">
        <v>232</v>
      </c>
      <c r="C14798" s="18" t="str">
        <f>'Genotype script(tagcount)aln'!D233</f>
        <v>genotypingdata &lt;- fread("C:/NGS/save/NGS0_44.tagcount", header=F, col.names=genotype)</v>
      </c>
    </row>
    <row r="14799" spans="2:3" customFormat="1" x14ac:dyDescent="0.15">
      <c r="B14799" s="15">
        <v>233</v>
      </c>
      <c r="C14799" s="18" t="str">
        <f>'Genotype script(tagcount)aln'!D234</f>
        <v>system.time(write.csv(genotypingdata[match(genotypingSum$tags, genotypingdata$tags),2], file="C:/NGS/save/NGS0_44.tagcountmatchindex.csv", row.names = F))</v>
      </c>
    </row>
    <row r="14800" spans="2:3" customFormat="1" x14ac:dyDescent="0.15">
      <c r="B14800" s="15">
        <v>234</v>
      </c>
      <c r="C14800" s="18" t="str">
        <f>'Genotype script(tagcount)aln'!D235</f>
        <v>genotypingdata&lt;- fread("C:/NGS/save/NGS0_44.tagcountmatchindex.csv", col.names = c("NGS0_44"))</v>
      </c>
    </row>
    <row r="14801" spans="2:3" customFormat="1" x14ac:dyDescent="0.15">
      <c r="B14801" s="15">
        <v>235</v>
      </c>
      <c r="C14801" s="18" t="str">
        <f>'Genotype script(tagcount)aln'!D236</f>
        <v>genotypingSum &lt;- cbind(genotypingSum, genotypingdata)</v>
      </c>
    </row>
    <row r="14802" spans="2:3" customFormat="1" x14ac:dyDescent="0.15">
      <c r="B14802" s="15">
        <v>236</v>
      </c>
      <c r="C14802" s="18" t="str">
        <f>'Genotype script(tagcount)aln'!D237</f>
        <v>rm(genotypingdata)</v>
      </c>
    </row>
    <row r="14803" spans="2:3" customFormat="1" x14ac:dyDescent="0.15">
      <c r="B14803" s="15">
        <v>237</v>
      </c>
      <c r="C14803" s="18" t="str">
        <f>'Genotype script(tagcount)aln'!D238</f>
        <v>genotypingdata &lt;- fread("C:/NGS/save/NGS0_45.tagcount", header=F, col.names=genotype)</v>
      </c>
    </row>
    <row r="14804" spans="2:3" customFormat="1" x14ac:dyDescent="0.15">
      <c r="B14804" s="15">
        <v>238</v>
      </c>
      <c r="C14804" s="18" t="str">
        <f>'Genotype script(tagcount)aln'!D239</f>
        <v>system.time(write.csv(genotypingdata[match(genotypingSum$tags, genotypingdata$tags),2], file="C:/NGS/save/NGS0_45.tagcountmatchindex.csv", row.names = F))</v>
      </c>
    </row>
    <row r="14805" spans="2:3" customFormat="1" x14ac:dyDescent="0.15">
      <c r="B14805" s="15">
        <v>239</v>
      </c>
      <c r="C14805" s="18" t="str">
        <f>'Genotype script(tagcount)aln'!D240</f>
        <v>genotypingdata&lt;- fread("C:/NGS/save/NGS0_45.tagcountmatchindex.csv", col.names = c("NGS0_45"))</v>
      </c>
    </row>
    <row r="14806" spans="2:3" customFormat="1" x14ac:dyDescent="0.15">
      <c r="B14806" s="15">
        <v>240</v>
      </c>
      <c r="C14806" s="18" t="str">
        <f>'Genotype script(tagcount)aln'!D241</f>
        <v>genotypingSum &lt;- cbind(genotypingSum, genotypingdata)</v>
      </c>
    </row>
    <row r="14807" spans="2:3" customFormat="1" x14ac:dyDescent="0.15">
      <c r="B14807" s="15">
        <v>241</v>
      </c>
      <c r="C14807" s="18" t="str">
        <f>'Genotype script(tagcount)aln'!D242</f>
        <v>rm(genotypingdata)</v>
      </c>
    </row>
    <row r="14808" spans="2:3" customFormat="1" x14ac:dyDescent="0.15">
      <c r="B14808" s="15">
        <v>242</v>
      </c>
      <c r="C14808" s="18" t="str">
        <f>'Genotype script(tagcount)aln'!D243</f>
        <v>genotypingdata &lt;- fread("C:/NGS/save/NGS0_46.tagcount", header=F, col.names=genotype)</v>
      </c>
    </row>
    <row r="14809" spans="2:3" customFormat="1" x14ac:dyDescent="0.15">
      <c r="B14809" s="15">
        <v>243</v>
      </c>
      <c r="C14809" s="18" t="str">
        <f>'Genotype script(tagcount)aln'!D244</f>
        <v>system.time(write.csv(genotypingdata[match(genotypingSum$tags, genotypingdata$tags),2], file="C:/NGS/save/NGS0_46.tagcountmatchindex.csv", row.names = F))</v>
      </c>
    </row>
    <row r="14810" spans="2:3" customFormat="1" x14ac:dyDescent="0.15">
      <c r="B14810" s="15">
        <v>244</v>
      </c>
      <c r="C14810" s="18" t="str">
        <f>'Genotype script(tagcount)aln'!D245</f>
        <v>genotypingdata&lt;- fread("C:/NGS/save/NGS0_46.tagcountmatchindex.csv", col.names = c("NGS0_46"))</v>
      </c>
    </row>
    <row r="14811" spans="2:3" customFormat="1" x14ac:dyDescent="0.15">
      <c r="B14811" s="15">
        <v>245</v>
      </c>
      <c r="C14811" s="18" t="str">
        <f>'Genotype script(tagcount)aln'!D246</f>
        <v>genotypingSum &lt;- cbind(genotypingSum, genotypingdata)</v>
      </c>
    </row>
    <row r="14812" spans="2:3" customFormat="1" x14ac:dyDescent="0.15">
      <c r="B14812" s="15">
        <v>246</v>
      </c>
      <c r="C14812" s="18" t="str">
        <f>'Genotype script(tagcount)aln'!D247</f>
        <v>rm(genotypingdata)</v>
      </c>
    </row>
    <row r="14813" spans="2:3" customFormat="1" x14ac:dyDescent="0.15">
      <c r="B14813" s="15">
        <v>247</v>
      </c>
      <c r="C14813" s="18" t="str">
        <f>'Genotype script(tagcount)aln'!D248</f>
        <v>genotypingdata &lt;- fread("C:/NGS/save/NGS0_47.tagcount", header=F, col.names=genotype)</v>
      </c>
    </row>
    <row r="14814" spans="2:3" customFormat="1" x14ac:dyDescent="0.15">
      <c r="B14814" s="15">
        <v>248</v>
      </c>
      <c r="C14814" s="18" t="str">
        <f>'Genotype script(tagcount)aln'!D249</f>
        <v>system.time(write.csv(genotypingdata[match(genotypingSum$tags, genotypingdata$tags),2], file="C:/NGS/save/NGS0_47.tagcountmatchindex.csv", row.names = F))</v>
      </c>
    </row>
    <row r="14815" spans="2:3" customFormat="1" x14ac:dyDescent="0.15">
      <c r="B14815" s="15">
        <v>249</v>
      </c>
      <c r="C14815" s="18" t="str">
        <f>'Genotype script(tagcount)aln'!D250</f>
        <v>genotypingdata&lt;- fread("C:/NGS/save/NGS0_47.tagcountmatchindex.csv", col.names = c("NGS0_47"))</v>
      </c>
    </row>
    <row r="14816" spans="2:3" customFormat="1" x14ac:dyDescent="0.15">
      <c r="B14816" s="15">
        <v>250</v>
      </c>
      <c r="C14816" s="18" t="str">
        <f>'Genotype script(tagcount)aln'!D251</f>
        <v>genotypingSum &lt;- cbind(genotypingSum, genotypingdata)</v>
      </c>
    </row>
    <row r="14817" spans="2:3" customFormat="1" x14ac:dyDescent="0.15">
      <c r="B14817" s="15">
        <v>251</v>
      </c>
      <c r="C14817" s="18" t="str">
        <f>'Genotype script(tagcount)aln'!D252</f>
        <v>rm(genotypingdata)</v>
      </c>
    </row>
    <row r="14818" spans="2:3" customFormat="1" x14ac:dyDescent="0.15">
      <c r="B14818" s="15">
        <v>252</v>
      </c>
      <c r="C14818" s="18" t="str">
        <f>'Genotype script(tagcount)aln'!D253</f>
        <v>genotypingdata &lt;- fread("C:/NGS/save/NGS0_48.tagcount", header=F, col.names=genotype)</v>
      </c>
    </row>
    <row r="14819" spans="2:3" customFormat="1" x14ac:dyDescent="0.15">
      <c r="B14819" s="15">
        <v>253</v>
      </c>
      <c r="C14819" s="18" t="str">
        <f>'Genotype script(tagcount)aln'!D254</f>
        <v>system.time(write.csv(genotypingdata[match(genotypingSum$tags, genotypingdata$tags),2], file="C:/NGS/save/NGS0_48.tagcountmatchindex.csv", row.names = F))</v>
      </c>
    </row>
    <row r="14820" spans="2:3" customFormat="1" x14ac:dyDescent="0.15">
      <c r="B14820" s="15">
        <v>254</v>
      </c>
      <c r="C14820" s="18" t="str">
        <f>'Genotype script(tagcount)aln'!D255</f>
        <v>genotypingdata&lt;- fread("C:/NGS/save/NGS0_48.tagcountmatchindex.csv", col.names = c("NGS0_48"))</v>
      </c>
    </row>
    <row r="14821" spans="2:3" customFormat="1" x14ac:dyDescent="0.15">
      <c r="B14821" s="15">
        <v>255</v>
      </c>
      <c r="C14821" s="18" t="str">
        <f>'Genotype script(tagcount)aln'!D256</f>
        <v>genotypingSum &lt;- cbind(genotypingSum, genotypingdata)</v>
      </c>
    </row>
    <row r="14822" spans="2:3" customFormat="1" x14ac:dyDescent="0.15">
      <c r="B14822" s="15">
        <v>256</v>
      </c>
      <c r="C14822" s="18" t="str">
        <f>'Genotype script(tagcount)aln'!D257</f>
        <v>rm(genotypingdata)</v>
      </c>
    </row>
    <row r="14823" spans="2:3" customFormat="1" x14ac:dyDescent="0.15">
      <c r="B14823" s="15">
        <v>257</v>
      </c>
      <c r="C14823" s="18" t="str">
        <f>'Genotype script(tagcount)aln'!D258</f>
        <v>genotypingdata &lt;- fread("C:/NGS/save/NGS0_49.tagcount", header=F, col.names=genotype)</v>
      </c>
    </row>
    <row r="14824" spans="2:3" customFormat="1" x14ac:dyDescent="0.15">
      <c r="B14824" s="15">
        <v>258</v>
      </c>
      <c r="C14824" s="18" t="str">
        <f>'Genotype script(tagcount)aln'!D259</f>
        <v>system.time(write.csv(genotypingdata[match(genotypingSum$tags, genotypingdata$tags),2], file="C:/NGS/save/NGS0_49.tagcountmatchindex.csv", row.names = F))</v>
      </c>
    </row>
    <row r="14825" spans="2:3" customFormat="1" x14ac:dyDescent="0.15">
      <c r="B14825" s="15">
        <v>259</v>
      </c>
      <c r="C14825" s="18" t="str">
        <f>'Genotype script(tagcount)aln'!D260</f>
        <v>genotypingdata&lt;- fread("C:/NGS/save/NGS0_49.tagcountmatchindex.csv", col.names = c("NGS0_49"))</v>
      </c>
    </row>
    <row r="14826" spans="2:3" customFormat="1" x14ac:dyDescent="0.15">
      <c r="B14826" s="15">
        <v>260</v>
      </c>
      <c r="C14826" s="18" t="str">
        <f>'Genotype script(tagcount)aln'!D261</f>
        <v>genotypingSum &lt;- cbind(genotypingSum, genotypingdata)</v>
      </c>
    </row>
    <row r="14827" spans="2:3" customFormat="1" x14ac:dyDescent="0.15">
      <c r="B14827" s="15">
        <v>261</v>
      </c>
      <c r="C14827" s="18" t="str">
        <f>'Genotype script(tagcount)aln'!D262</f>
        <v>rm(genotypingdata)</v>
      </c>
    </row>
    <row r="14828" spans="2:3" customFormat="1" x14ac:dyDescent="0.15">
      <c r="B14828" s="15">
        <v>262</v>
      </c>
      <c r="C14828" s="18" t="str">
        <f>'Genotype script(tagcount)aln'!D263</f>
        <v>genotypingdata &lt;- fread("C:/NGS/save/NGS0_50.tagcount", header=F, col.names=genotype)</v>
      </c>
    </row>
    <row r="14829" spans="2:3" customFormat="1" x14ac:dyDescent="0.15">
      <c r="B14829" s="15">
        <v>263</v>
      </c>
      <c r="C14829" s="18" t="str">
        <f>'Genotype script(tagcount)aln'!D264</f>
        <v>system.time(write.csv(genotypingdata[match(genotypingSum$tags, genotypingdata$tags),2], file="C:/NGS/save/NGS0_50.tagcountmatchindex.csv", row.names = F))</v>
      </c>
    </row>
    <row r="14830" spans="2:3" customFormat="1" x14ac:dyDescent="0.15">
      <c r="B14830" s="15">
        <v>264</v>
      </c>
      <c r="C14830" s="18" t="str">
        <f>'Genotype script(tagcount)aln'!D265</f>
        <v>genotypingdata&lt;- fread("C:/NGS/save/NGS0_50.tagcountmatchindex.csv", col.names = c("NGS0_50"))</v>
      </c>
    </row>
    <row r="14831" spans="2:3" customFormat="1" x14ac:dyDescent="0.15">
      <c r="B14831" s="15">
        <v>265</v>
      </c>
      <c r="C14831" s="18" t="str">
        <f>'Genotype script(tagcount)aln'!D266</f>
        <v>genotypingSum &lt;- cbind(genotypingSum, genotypingdata)</v>
      </c>
    </row>
    <row r="14832" spans="2:3" customFormat="1" x14ac:dyDescent="0.15">
      <c r="B14832" s="15">
        <v>266</v>
      </c>
      <c r="C14832" s="18" t="str">
        <f>'Genotype script(tagcount)aln'!D267</f>
        <v>rm(genotypingdata)</v>
      </c>
    </row>
    <row r="14833" spans="2:3" customFormat="1" x14ac:dyDescent="0.15">
      <c r="B14833" s="15">
        <v>267</v>
      </c>
      <c r="C14833" s="18" t="str">
        <f>'Genotype script(tagcount)aln'!D268</f>
        <v>genotypingdata &lt;- fread("C:/NGS/save/NGS0_51.tagcount", header=F, col.names=genotype)</v>
      </c>
    </row>
    <row r="14834" spans="2:3" customFormat="1" x14ac:dyDescent="0.15">
      <c r="B14834" s="15">
        <v>268</v>
      </c>
      <c r="C14834" s="18" t="str">
        <f>'Genotype script(tagcount)aln'!D269</f>
        <v>system.time(write.csv(genotypingdata[match(genotypingSum$tags, genotypingdata$tags),2], file="C:/NGS/save/NGS0_51.tagcountmatchindex.csv", row.names = F))</v>
      </c>
    </row>
    <row r="14835" spans="2:3" customFormat="1" x14ac:dyDescent="0.15">
      <c r="B14835" s="15">
        <v>269</v>
      </c>
      <c r="C14835" s="18" t="str">
        <f>'Genotype script(tagcount)aln'!D270</f>
        <v>genotypingdata&lt;- fread("C:/NGS/save/NGS0_51.tagcountmatchindex.csv", col.names = c("NGS0_51"))</v>
      </c>
    </row>
    <row r="14836" spans="2:3" customFormat="1" x14ac:dyDescent="0.15">
      <c r="B14836" s="15">
        <v>270</v>
      </c>
      <c r="C14836" s="18" t="str">
        <f>'Genotype script(tagcount)aln'!D271</f>
        <v>genotypingSum &lt;- cbind(genotypingSum, genotypingdata)</v>
      </c>
    </row>
    <row r="14837" spans="2:3" customFormat="1" x14ac:dyDescent="0.15">
      <c r="B14837" s="15">
        <v>271</v>
      </c>
      <c r="C14837" s="18" t="str">
        <f>'Genotype script(tagcount)aln'!D272</f>
        <v>rm(genotypingdata)</v>
      </c>
    </row>
    <row r="14838" spans="2:3" customFormat="1" x14ac:dyDescent="0.15">
      <c r="B14838" s="15">
        <v>272</v>
      </c>
      <c r="C14838" s="18" t="str">
        <f>'Genotype script(tagcount)aln'!D273</f>
        <v>genotypingdata &lt;- fread("C:/NGS/save/NGS0_52.tagcount", header=F, col.names=genotype)</v>
      </c>
    </row>
    <row r="14839" spans="2:3" customFormat="1" x14ac:dyDescent="0.15">
      <c r="B14839" s="15">
        <v>273</v>
      </c>
      <c r="C14839" s="18" t="str">
        <f>'Genotype script(tagcount)aln'!D274</f>
        <v>system.time(write.csv(genotypingdata[match(genotypingSum$tags, genotypingdata$tags),2], file="C:/NGS/save/NGS0_52.tagcountmatchindex.csv", row.names = F))</v>
      </c>
    </row>
    <row r="14840" spans="2:3" customFormat="1" x14ac:dyDescent="0.15">
      <c r="B14840" s="15">
        <v>274</v>
      </c>
      <c r="C14840" s="18" t="str">
        <f>'Genotype script(tagcount)aln'!D275</f>
        <v>genotypingdata&lt;- fread("C:/NGS/save/NGS0_52.tagcountmatchindex.csv", col.names = c("NGS0_52"))</v>
      </c>
    </row>
    <row r="14841" spans="2:3" customFormat="1" x14ac:dyDescent="0.15">
      <c r="B14841" s="15">
        <v>275</v>
      </c>
      <c r="C14841" s="18" t="str">
        <f>'Genotype script(tagcount)aln'!D276</f>
        <v>genotypingSum &lt;- cbind(genotypingSum, genotypingdata)</v>
      </c>
    </row>
    <row r="14842" spans="2:3" customFormat="1" x14ac:dyDescent="0.15">
      <c r="B14842" s="15">
        <v>276</v>
      </c>
      <c r="C14842" s="18" t="str">
        <f>'Genotype script(tagcount)aln'!D277</f>
        <v>rm(genotypingdata)</v>
      </c>
    </row>
    <row r="14843" spans="2:3" customFormat="1" x14ac:dyDescent="0.15">
      <c r="B14843" s="15">
        <v>277</v>
      </c>
      <c r="C14843" s="18" t="str">
        <f>'Genotype script(tagcount)aln'!D278</f>
        <v>genotypingdata &lt;- fread("C:/NGS/save/NGS0_53.tagcount", header=F, col.names=genotype)</v>
      </c>
    </row>
    <row r="14844" spans="2:3" customFormat="1" x14ac:dyDescent="0.15">
      <c r="B14844" s="15">
        <v>278</v>
      </c>
      <c r="C14844" s="18" t="str">
        <f>'Genotype script(tagcount)aln'!D279</f>
        <v>system.time(write.csv(genotypingdata[match(genotypingSum$tags, genotypingdata$tags),2], file="C:/NGS/save/NGS0_53.tagcountmatchindex.csv", row.names = F))</v>
      </c>
    </row>
    <row r="14845" spans="2:3" customFormat="1" x14ac:dyDescent="0.15">
      <c r="B14845" s="15">
        <v>279</v>
      </c>
      <c r="C14845" s="18" t="str">
        <f>'Genotype script(tagcount)aln'!D280</f>
        <v>genotypingdata&lt;- fread("C:/NGS/save/NGS0_53.tagcountmatchindex.csv", col.names = c("NGS0_53"))</v>
      </c>
    </row>
    <row r="14846" spans="2:3" customFormat="1" x14ac:dyDescent="0.15">
      <c r="B14846" s="15">
        <v>280</v>
      </c>
      <c r="C14846" s="18" t="str">
        <f>'Genotype script(tagcount)aln'!D281</f>
        <v>genotypingSum &lt;- cbind(genotypingSum, genotypingdata)</v>
      </c>
    </row>
    <row r="14847" spans="2:3" customFormat="1" x14ac:dyDescent="0.15">
      <c r="B14847" s="15">
        <v>281</v>
      </c>
      <c r="C14847" s="18" t="str">
        <f>'Genotype script(tagcount)aln'!D282</f>
        <v>rm(genotypingdata)</v>
      </c>
    </row>
    <row r="14848" spans="2:3" customFormat="1" x14ac:dyDescent="0.15">
      <c r="B14848" s="15">
        <v>282</v>
      </c>
      <c r="C14848" s="18" t="str">
        <f>'Genotype script(tagcount)aln'!D283</f>
        <v>genotypingdata &lt;- fread("C:/NGS/save/NGS0_54.tagcount", header=F, col.names=genotype)</v>
      </c>
    </row>
    <row r="14849" spans="2:3" customFormat="1" x14ac:dyDescent="0.15">
      <c r="B14849" s="15">
        <v>283</v>
      </c>
      <c r="C14849" s="18" t="str">
        <f>'Genotype script(tagcount)aln'!D284</f>
        <v>system.time(write.csv(genotypingdata[match(genotypingSum$tags, genotypingdata$tags),2], file="C:/NGS/save/NGS0_54.tagcountmatchindex.csv", row.names = F))</v>
      </c>
    </row>
    <row r="14850" spans="2:3" customFormat="1" x14ac:dyDescent="0.15">
      <c r="B14850" s="15">
        <v>284</v>
      </c>
      <c r="C14850" s="18" t="str">
        <f>'Genotype script(tagcount)aln'!D285</f>
        <v>genotypingdata&lt;- fread("C:/NGS/save/NGS0_54.tagcountmatchindex.csv", col.names = c("NGS0_54"))</v>
      </c>
    </row>
    <row r="14851" spans="2:3" customFormat="1" x14ac:dyDescent="0.15">
      <c r="B14851" s="15">
        <v>285</v>
      </c>
      <c r="C14851" s="18" t="str">
        <f>'Genotype script(tagcount)aln'!D286</f>
        <v>genotypingSum &lt;- cbind(genotypingSum, genotypingdata)</v>
      </c>
    </row>
    <row r="14852" spans="2:3" customFormat="1" x14ac:dyDescent="0.15">
      <c r="B14852" s="15">
        <v>286</v>
      </c>
      <c r="C14852" s="18" t="str">
        <f>'Genotype script(tagcount)aln'!D287</f>
        <v>rm(genotypingdata)</v>
      </c>
    </row>
    <row r="14853" spans="2:3" customFormat="1" x14ac:dyDescent="0.15">
      <c r="B14853" s="15">
        <v>287</v>
      </c>
      <c r="C14853" s="18" t="str">
        <f>'Genotype script(tagcount)aln'!D288</f>
        <v>genotypingdata &lt;- fread("C:/NGS/save/NGS0_55.tagcount", header=F, col.names=genotype)</v>
      </c>
    </row>
    <row r="14854" spans="2:3" customFormat="1" x14ac:dyDescent="0.15">
      <c r="B14854" s="15">
        <v>288</v>
      </c>
      <c r="C14854" s="18" t="str">
        <f>'Genotype script(tagcount)aln'!D289</f>
        <v>system.time(write.csv(genotypingdata[match(genotypingSum$tags, genotypingdata$tags),2], file="C:/NGS/save/NGS0_55.tagcountmatchindex.csv", row.names = F))</v>
      </c>
    </row>
    <row r="14855" spans="2:3" customFormat="1" x14ac:dyDescent="0.15">
      <c r="B14855" s="15">
        <v>289</v>
      </c>
      <c r="C14855" s="18" t="str">
        <f>'Genotype script(tagcount)aln'!D290</f>
        <v>genotypingdata&lt;- fread("C:/NGS/save/NGS0_55.tagcountmatchindex.csv", col.names = c("NGS0_55"))</v>
      </c>
    </row>
    <row r="14856" spans="2:3" customFormat="1" x14ac:dyDescent="0.15">
      <c r="B14856" s="15">
        <v>290</v>
      </c>
      <c r="C14856" s="18" t="str">
        <f>'Genotype script(tagcount)aln'!D291</f>
        <v>genotypingSum &lt;- cbind(genotypingSum, genotypingdata)</v>
      </c>
    </row>
    <row r="14857" spans="2:3" customFormat="1" x14ac:dyDescent="0.15">
      <c r="B14857" s="15">
        <v>291</v>
      </c>
      <c r="C14857" s="18" t="str">
        <f>'Genotype script(tagcount)aln'!D292</f>
        <v>rm(genotypingdata)</v>
      </c>
    </row>
    <row r="14858" spans="2:3" customFormat="1" x14ac:dyDescent="0.15">
      <c r="B14858" s="15">
        <v>292</v>
      </c>
      <c r="C14858" s="18" t="str">
        <f>'Genotype script(tagcount)aln'!D293</f>
        <v>genotypingdata &lt;- fread("C:/NGS/save/NGS0_56.tagcount", header=F, col.names=genotype)</v>
      </c>
    </row>
    <row r="14859" spans="2:3" customFormat="1" x14ac:dyDescent="0.15">
      <c r="B14859" s="15">
        <v>293</v>
      </c>
      <c r="C14859" s="18" t="str">
        <f>'Genotype script(tagcount)aln'!D294</f>
        <v>system.time(write.csv(genotypingdata[match(genotypingSum$tags, genotypingdata$tags),2], file="C:/NGS/save/NGS0_56.tagcountmatchindex.csv", row.names = F))</v>
      </c>
    </row>
    <row r="14860" spans="2:3" customFormat="1" x14ac:dyDescent="0.15">
      <c r="B14860" s="15">
        <v>294</v>
      </c>
      <c r="C14860" s="18" t="str">
        <f>'Genotype script(tagcount)aln'!D295</f>
        <v>genotypingdata&lt;- fread("C:/NGS/save/NGS0_56.tagcountmatchindex.csv", col.names = c("NGS0_56"))</v>
      </c>
    </row>
    <row r="14861" spans="2:3" customFormat="1" x14ac:dyDescent="0.15">
      <c r="B14861" s="15">
        <v>295</v>
      </c>
      <c r="C14861" s="18" t="str">
        <f>'Genotype script(tagcount)aln'!D296</f>
        <v>genotypingSum &lt;- cbind(genotypingSum, genotypingdata)</v>
      </c>
    </row>
    <row r="14862" spans="2:3" customFormat="1" x14ac:dyDescent="0.15">
      <c r="B14862" s="15">
        <v>296</v>
      </c>
      <c r="C14862" s="18" t="str">
        <f>'Genotype script(tagcount)aln'!D297</f>
        <v>rm(genotypingdata)</v>
      </c>
    </row>
    <row r="14863" spans="2:3" customFormat="1" x14ac:dyDescent="0.15">
      <c r="B14863" s="15">
        <v>297</v>
      </c>
      <c r="C14863" s="18" t="str">
        <f>'Genotype script(tagcount)aln'!D298</f>
        <v>genotypingdata &lt;- fread("C:/NGS/save/NGS0_57.tagcount", header=F, col.names=genotype)</v>
      </c>
    </row>
    <row r="14864" spans="2:3" customFormat="1" x14ac:dyDescent="0.15">
      <c r="B14864" s="15">
        <v>298</v>
      </c>
      <c r="C14864" s="18" t="str">
        <f>'Genotype script(tagcount)aln'!D299</f>
        <v>system.time(write.csv(genotypingdata[match(genotypingSum$tags, genotypingdata$tags),2], file="C:/NGS/save/NGS0_57.tagcountmatchindex.csv", row.names = F))</v>
      </c>
    </row>
    <row r="14865" spans="2:3" customFormat="1" x14ac:dyDescent="0.15">
      <c r="B14865" s="15">
        <v>299</v>
      </c>
      <c r="C14865" s="18" t="str">
        <f>'Genotype script(tagcount)aln'!D300</f>
        <v>genotypingdata&lt;- fread("C:/NGS/save/NGS0_57.tagcountmatchindex.csv", col.names = c("NGS0_57"))</v>
      </c>
    </row>
    <row r="14866" spans="2:3" customFormat="1" x14ac:dyDescent="0.15">
      <c r="B14866" s="15">
        <v>300</v>
      </c>
      <c r="C14866" s="18" t="str">
        <f>'Genotype script(tagcount)aln'!D301</f>
        <v>genotypingSum &lt;- cbind(genotypingSum, genotypingdata)</v>
      </c>
    </row>
    <row r="14867" spans="2:3" customFormat="1" x14ac:dyDescent="0.15">
      <c r="B14867" s="15">
        <v>301</v>
      </c>
      <c r="C14867" s="18" t="str">
        <f>'Genotype script(tagcount)aln'!D302</f>
        <v>rm(genotypingdata)</v>
      </c>
    </row>
    <row r="14868" spans="2:3" customFormat="1" x14ac:dyDescent="0.15">
      <c r="B14868" s="15">
        <v>302</v>
      </c>
      <c r="C14868" s="18" t="str">
        <f>'Genotype script(tagcount)aln'!D303</f>
        <v>genotypingdata &lt;- fread("C:/NGS/save/NGS0_58.tagcount", header=F, col.names=genotype)</v>
      </c>
    </row>
    <row r="14869" spans="2:3" customFormat="1" x14ac:dyDescent="0.15">
      <c r="B14869" s="15">
        <v>303</v>
      </c>
      <c r="C14869" s="18" t="str">
        <f>'Genotype script(tagcount)aln'!D304</f>
        <v>system.time(write.csv(genotypingdata[match(genotypingSum$tags, genotypingdata$tags),2], file="C:/NGS/save/NGS0_58.tagcountmatchindex.csv", row.names = F))</v>
      </c>
    </row>
    <row r="14870" spans="2:3" customFormat="1" x14ac:dyDescent="0.15">
      <c r="B14870" s="15">
        <v>304</v>
      </c>
      <c r="C14870" s="18" t="str">
        <f>'Genotype script(tagcount)aln'!D305</f>
        <v>genotypingdata&lt;- fread("C:/NGS/save/NGS0_58.tagcountmatchindex.csv", col.names = c("NGS0_58"))</v>
      </c>
    </row>
    <row r="14871" spans="2:3" customFormat="1" x14ac:dyDescent="0.15">
      <c r="B14871" s="15">
        <v>305</v>
      </c>
      <c r="C14871" s="18" t="str">
        <f>'Genotype script(tagcount)aln'!D306</f>
        <v>genotypingSum &lt;- cbind(genotypingSum, genotypingdata)</v>
      </c>
    </row>
    <row r="14872" spans="2:3" customFormat="1" x14ac:dyDescent="0.15">
      <c r="B14872" s="15">
        <v>306</v>
      </c>
      <c r="C14872" s="18" t="str">
        <f>'Genotype script(tagcount)aln'!D307</f>
        <v>rm(genotypingdata)</v>
      </c>
    </row>
    <row r="14873" spans="2:3" customFormat="1" x14ac:dyDescent="0.15">
      <c r="B14873" s="15">
        <v>307</v>
      </c>
      <c r="C14873" s="18" t="str">
        <f>'Genotype script(tagcount)aln'!D308</f>
        <v>genotypingdata &lt;- fread("C:/NGS/save/NGS0_59.tagcount", header=F, col.names=genotype)</v>
      </c>
    </row>
    <row r="14874" spans="2:3" customFormat="1" x14ac:dyDescent="0.15">
      <c r="B14874" s="15">
        <v>308</v>
      </c>
      <c r="C14874" s="18" t="str">
        <f>'Genotype script(tagcount)aln'!D309</f>
        <v>system.time(write.csv(genotypingdata[match(genotypingSum$tags, genotypingdata$tags),2], file="C:/NGS/save/NGS0_59.tagcountmatchindex.csv", row.names = F))</v>
      </c>
    </row>
    <row r="14875" spans="2:3" customFormat="1" x14ac:dyDescent="0.15">
      <c r="B14875" s="15">
        <v>309</v>
      </c>
      <c r="C14875" s="18" t="str">
        <f>'Genotype script(tagcount)aln'!D310</f>
        <v>genotypingdata&lt;- fread("C:/NGS/save/NGS0_59.tagcountmatchindex.csv", col.names = c("NGS0_59"))</v>
      </c>
    </row>
    <row r="14876" spans="2:3" customFormat="1" x14ac:dyDescent="0.15">
      <c r="B14876" s="15">
        <v>310</v>
      </c>
      <c r="C14876" s="18" t="str">
        <f>'Genotype script(tagcount)aln'!D311</f>
        <v>genotypingSum &lt;- cbind(genotypingSum, genotypingdata)</v>
      </c>
    </row>
    <row r="14877" spans="2:3" customFormat="1" x14ac:dyDescent="0.15">
      <c r="B14877" s="15">
        <v>311</v>
      </c>
      <c r="C14877" s="18" t="str">
        <f>'Genotype script(tagcount)aln'!D312</f>
        <v>rm(genotypingdata)</v>
      </c>
    </row>
    <row r="14878" spans="2:3" customFormat="1" x14ac:dyDescent="0.15">
      <c r="B14878" s="15">
        <v>312</v>
      </c>
      <c r="C14878" s="18" t="str">
        <f>'Genotype script(tagcount)aln'!D313</f>
        <v>genotypingdata &lt;- fread("C:/NGS/save/NGS0_60.tagcount", header=F, col.names=genotype)</v>
      </c>
    </row>
    <row r="14879" spans="2:3" customFormat="1" x14ac:dyDescent="0.15">
      <c r="B14879" s="15">
        <v>313</v>
      </c>
      <c r="C14879" s="18" t="str">
        <f>'Genotype script(tagcount)aln'!D314</f>
        <v>system.time(write.csv(genotypingdata[match(genotypingSum$tags, genotypingdata$tags),2], file="C:/NGS/save/NGS0_60.tagcountmatchindex.csv", row.names = F))</v>
      </c>
    </row>
    <row r="14880" spans="2:3" customFormat="1" x14ac:dyDescent="0.15">
      <c r="B14880" s="15">
        <v>314</v>
      </c>
      <c r="C14880" s="18" t="str">
        <f>'Genotype script(tagcount)aln'!D315</f>
        <v>genotypingdata&lt;- fread("C:/NGS/save/NGS0_60.tagcountmatchindex.csv", col.names = c("NGS0_60"))</v>
      </c>
    </row>
    <row r="14881" spans="2:3" customFormat="1" x14ac:dyDescent="0.15">
      <c r="B14881" s="15">
        <v>315</v>
      </c>
      <c r="C14881" s="18" t="str">
        <f>'Genotype script(tagcount)aln'!D316</f>
        <v>genotypingSum &lt;- cbind(genotypingSum, genotypingdata)</v>
      </c>
    </row>
    <row r="14882" spans="2:3" customFormat="1" x14ac:dyDescent="0.15">
      <c r="B14882" s="15">
        <v>316</v>
      </c>
      <c r="C14882" s="18" t="str">
        <f>'Genotype script(tagcount)aln'!D317</f>
        <v>rm(genotypingdata)</v>
      </c>
    </row>
    <row r="14883" spans="2:3" customFormat="1" x14ac:dyDescent="0.15">
      <c r="B14883" s="15">
        <v>317</v>
      </c>
      <c r="C14883" s="18" t="str">
        <f>'Genotype script(tagcount)aln'!D318</f>
        <v>genotypingdata &lt;- fread("C:/NGS/save/NGS0_61.tagcount", header=F, col.names=genotype)</v>
      </c>
    </row>
    <row r="14884" spans="2:3" customFormat="1" x14ac:dyDescent="0.15">
      <c r="B14884" s="15">
        <v>318</v>
      </c>
      <c r="C14884" s="18" t="str">
        <f>'Genotype script(tagcount)aln'!D319</f>
        <v>system.time(write.csv(genotypingdata[match(genotypingSum$tags, genotypingdata$tags),2], file="C:/NGS/save/NGS0_61.tagcountmatchindex.csv", row.names = F))</v>
      </c>
    </row>
    <row r="14885" spans="2:3" customFormat="1" x14ac:dyDescent="0.15">
      <c r="B14885" s="15">
        <v>319</v>
      </c>
      <c r="C14885" s="18" t="str">
        <f>'Genotype script(tagcount)aln'!D320</f>
        <v>genotypingdata&lt;- fread("C:/NGS/save/NGS0_61.tagcountmatchindex.csv", col.names = c("NGS0_61"))</v>
      </c>
    </row>
    <row r="14886" spans="2:3" customFormat="1" x14ac:dyDescent="0.15">
      <c r="B14886" s="15">
        <v>320</v>
      </c>
      <c r="C14886" s="18" t="str">
        <f>'Genotype script(tagcount)aln'!D321</f>
        <v>genotypingSum &lt;- cbind(genotypingSum, genotypingdata)</v>
      </c>
    </row>
    <row r="14887" spans="2:3" customFormat="1" x14ac:dyDescent="0.15">
      <c r="B14887" s="15">
        <v>321</v>
      </c>
      <c r="C14887" s="18" t="str">
        <f>'Genotype script(tagcount)aln'!D322</f>
        <v>rm(genotypingdata)</v>
      </c>
    </row>
    <row r="14888" spans="2:3" customFormat="1" x14ac:dyDescent="0.15">
      <c r="B14888" s="15">
        <v>322</v>
      </c>
      <c r="C14888" s="18" t="str">
        <f>'Genotype script(tagcount)aln'!D323</f>
        <v>genotypingdata &lt;- fread("C:/NGS/save/NGS0_62.tagcount", header=F, col.names=genotype)</v>
      </c>
    </row>
    <row r="14889" spans="2:3" customFormat="1" x14ac:dyDescent="0.15">
      <c r="B14889" s="15">
        <v>323</v>
      </c>
      <c r="C14889" s="18" t="str">
        <f>'Genotype script(tagcount)aln'!D324</f>
        <v>system.time(write.csv(genotypingdata[match(genotypingSum$tags, genotypingdata$tags),2], file="C:/NGS/save/NGS0_62.tagcountmatchindex.csv", row.names = F))</v>
      </c>
    </row>
    <row r="14890" spans="2:3" customFormat="1" x14ac:dyDescent="0.15">
      <c r="B14890" s="15">
        <v>324</v>
      </c>
      <c r="C14890" s="18" t="str">
        <f>'Genotype script(tagcount)aln'!D325</f>
        <v>genotypingdata&lt;- fread("C:/NGS/save/NGS0_62.tagcountmatchindex.csv", col.names = c("NGS0_62"))</v>
      </c>
    </row>
    <row r="14891" spans="2:3" customFormat="1" x14ac:dyDescent="0.15">
      <c r="B14891" s="15">
        <v>325</v>
      </c>
      <c r="C14891" s="18" t="str">
        <f>'Genotype script(tagcount)aln'!D326</f>
        <v>genotypingSum &lt;- cbind(genotypingSum, genotypingdata)</v>
      </c>
    </row>
    <row r="14892" spans="2:3" customFormat="1" x14ac:dyDescent="0.15">
      <c r="B14892" s="15">
        <v>326</v>
      </c>
      <c r="C14892" s="18" t="str">
        <f>'Genotype script(tagcount)aln'!D327</f>
        <v>rm(genotypingdata)</v>
      </c>
    </row>
    <row r="14893" spans="2:3" customFormat="1" x14ac:dyDescent="0.15">
      <c r="B14893" s="15">
        <v>327</v>
      </c>
      <c r="C14893" s="18" t="str">
        <f>'Genotype script(tagcount)aln'!D328</f>
        <v>genotypingdata &lt;- fread("C:/NGS/save/NGS0_63.tagcount", header=F, col.names=genotype)</v>
      </c>
    </row>
    <row r="14894" spans="2:3" customFormat="1" x14ac:dyDescent="0.15">
      <c r="B14894" s="15">
        <v>328</v>
      </c>
      <c r="C14894" s="18" t="str">
        <f>'Genotype script(tagcount)aln'!D329</f>
        <v>system.time(write.csv(genotypingdata[match(genotypingSum$tags, genotypingdata$tags),2], file="C:/NGS/save/NGS0_63.tagcountmatchindex.csv", row.names = F))</v>
      </c>
    </row>
    <row r="14895" spans="2:3" customFormat="1" x14ac:dyDescent="0.15">
      <c r="B14895" s="15">
        <v>329</v>
      </c>
      <c r="C14895" s="18" t="str">
        <f>'Genotype script(tagcount)aln'!D330</f>
        <v>genotypingdata&lt;- fread("C:/NGS/save/NGS0_63.tagcountmatchindex.csv", col.names = c("NGS0_63"))</v>
      </c>
    </row>
    <row r="14896" spans="2:3" customFormat="1" x14ac:dyDescent="0.15">
      <c r="B14896" s="15">
        <v>330</v>
      </c>
      <c r="C14896" s="18" t="str">
        <f>'Genotype script(tagcount)aln'!D331</f>
        <v>genotypingSum &lt;- cbind(genotypingSum, genotypingdata)</v>
      </c>
    </row>
    <row r="14897" spans="2:3" customFormat="1" x14ac:dyDescent="0.15">
      <c r="B14897" s="15">
        <v>331</v>
      </c>
      <c r="C14897" s="18" t="str">
        <f>'Genotype script(tagcount)aln'!D332</f>
        <v>rm(genotypingdata)</v>
      </c>
    </row>
    <row r="14898" spans="2:3" customFormat="1" x14ac:dyDescent="0.15">
      <c r="B14898" s="15">
        <v>332</v>
      </c>
      <c r="C14898" s="18" t="str">
        <f>'Genotype script(tagcount)aln'!D333</f>
        <v>genotypingdata &lt;- fread("C:/NGS/save/NGS0_64.tagcount", header=F, col.names=genotype)</v>
      </c>
    </row>
    <row r="14899" spans="2:3" customFormat="1" x14ac:dyDescent="0.15">
      <c r="B14899" s="15">
        <v>333</v>
      </c>
      <c r="C14899" s="18" t="str">
        <f>'Genotype script(tagcount)aln'!D334</f>
        <v>system.time(write.csv(genotypingdata[match(genotypingSum$tags, genotypingdata$tags),2], file="C:/NGS/save/NGS0_64.tagcountmatchindex.csv", row.names = F))</v>
      </c>
    </row>
    <row r="14900" spans="2:3" customFormat="1" x14ac:dyDescent="0.15">
      <c r="B14900" s="15">
        <v>334</v>
      </c>
      <c r="C14900" s="18" t="str">
        <f>'Genotype script(tagcount)aln'!D335</f>
        <v>genotypingdata&lt;- fread("C:/NGS/save/NGS0_64.tagcountmatchindex.csv", col.names = c("NGS0_64"))</v>
      </c>
    </row>
    <row r="14901" spans="2:3" customFormat="1" x14ac:dyDescent="0.15">
      <c r="B14901" s="15">
        <v>335</v>
      </c>
      <c r="C14901" s="18" t="str">
        <f>'Genotype script(tagcount)aln'!D336</f>
        <v>genotypingSum &lt;- cbind(genotypingSum, genotypingdata)</v>
      </c>
    </row>
    <row r="14902" spans="2:3" customFormat="1" x14ac:dyDescent="0.15">
      <c r="B14902" s="15">
        <v>336</v>
      </c>
      <c r="C14902" s="18" t="str">
        <f>'Genotype script(tagcount)aln'!D337</f>
        <v>rm(genotypingdata)</v>
      </c>
    </row>
    <row r="14903" spans="2:3" customFormat="1" x14ac:dyDescent="0.15">
      <c r="B14903" s="15">
        <v>337</v>
      </c>
      <c r="C14903" s="18" t="str">
        <f>'Genotype script(tagcount)aln'!D338</f>
        <v>genotypingdata &lt;- fread("C:/NGS/save/NGS0_65.tagcount", header=F, col.names=genotype)</v>
      </c>
    </row>
    <row r="14904" spans="2:3" customFormat="1" x14ac:dyDescent="0.15">
      <c r="B14904" s="15">
        <v>338</v>
      </c>
      <c r="C14904" s="18" t="str">
        <f>'Genotype script(tagcount)aln'!D339</f>
        <v>system.time(write.csv(genotypingdata[match(genotypingSum$tags, genotypingdata$tags),2], file="C:/NGS/save/NGS0_65.tagcountmatchindex.csv", row.names = F))</v>
      </c>
    </row>
    <row r="14905" spans="2:3" customFormat="1" x14ac:dyDescent="0.15">
      <c r="B14905" s="15">
        <v>339</v>
      </c>
      <c r="C14905" s="18" t="str">
        <f>'Genotype script(tagcount)aln'!D340</f>
        <v>genotypingdata&lt;- fread("C:/NGS/save/NGS0_65.tagcountmatchindex.csv", col.names = c("NGS0_65"))</v>
      </c>
    </row>
    <row r="14906" spans="2:3" customFormat="1" x14ac:dyDescent="0.15">
      <c r="B14906" s="15">
        <v>340</v>
      </c>
      <c r="C14906" s="18" t="str">
        <f>'Genotype script(tagcount)aln'!D341</f>
        <v>genotypingSum &lt;- cbind(genotypingSum, genotypingdata)</v>
      </c>
    </row>
    <row r="14907" spans="2:3" customFormat="1" x14ac:dyDescent="0.15">
      <c r="B14907" s="15">
        <v>341</v>
      </c>
      <c r="C14907" s="18" t="str">
        <f>'Genotype script(tagcount)aln'!D342</f>
        <v>rm(genotypingdata)</v>
      </c>
    </row>
    <row r="14908" spans="2:3" customFormat="1" x14ac:dyDescent="0.15">
      <c r="B14908" s="15">
        <v>342</v>
      </c>
      <c r="C14908" s="18" t="str">
        <f>'Genotype script(tagcount)aln'!D343</f>
        <v>genotypingdata &lt;- fread("C:/NGS/save/NGS0_66.tagcount", header=F, col.names=genotype)</v>
      </c>
    </row>
    <row r="14909" spans="2:3" customFormat="1" x14ac:dyDescent="0.15">
      <c r="B14909" s="15">
        <v>343</v>
      </c>
      <c r="C14909" s="18" t="str">
        <f>'Genotype script(tagcount)aln'!D344</f>
        <v>system.time(write.csv(genotypingdata[match(genotypingSum$tags, genotypingdata$tags),2], file="C:/NGS/save/NGS0_66.tagcountmatchindex.csv", row.names = F))</v>
      </c>
    </row>
    <row r="14910" spans="2:3" customFormat="1" x14ac:dyDescent="0.15">
      <c r="B14910" s="15">
        <v>344</v>
      </c>
      <c r="C14910" s="18" t="str">
        <f>'Genotype script(tagcount)aln'!D345</f>
        <v>genotypingdata&lt;- fread("C:/NGS/save/NGS0_66.tagcountmatchindex.csv", col.names = c("NGS0_66"))</v>
      </c>
    </row>
    <row r="14911" spans="2:3" customFormat="1" x14ac:dyDescent="0.15">
      <c r="B14911" s="15">
        <v>345</v>
      </c>
      <c r="C14911" s="18" t="str">
        <f>'Genotype script(tagcount)aln'!D346</f>
        <v>genotypingSum &lt;- cbind(genotypingSum, genotypingdata)</v>
      </c>
    </row>
    <row r="14912" spans="2:3" customFormat="1" x14ac:dyDescent="0.15">
      <c r="B14912" s="15">
        <v>346</v>
      </c>
      <c r="C14912" s="18" t="str">
        <f>'Genotype script(tagcount)aln'!D347</f>
        <v>rm(genotypingdata)</v>
      </c>
    </row>
    <row r="14913" spans="2:3" customFormat="1" x14ac:dyDescent="0.15">
      <c r="B14913" s="15">
        <v>347</v>
      </c>
      <c r="C14913" s="18" t="str">
        <f>'Genotype script(tagcount)aln'!D348</f>
        <v>genotypingdata &lt;- fread("C:/NGS/save/NGS0_67.tagcount", header=F, col.names=genotype)</v>
      </c>
    </row>
    <row r="14914" spans="2:3" customFormat="1" x14ac:dyDescent="0.15">
      <c r="B14914" s="15">
        <v>348</v>
      </c>
      <c r="C14914" s="18" t="str">
        <f>'Genotype script(tagcount)aln'!D349</f>
        <v>system.time(write.csv(genotypingdata[match(genotypingSum$tags, genotypingdata$tags),2], file="C:/NGS/save/NGS0_67.tagcountmatchindex.csv", row.names = F))</v>
      </c>
    </row>
    <row r="14915" spans="2:3" customFormat="1" x14ac:dyDescent="0.15">
      <c r="B14915" s="15">
        <v>349</v>
      </c>
      <c r="C14915" s="18" t="str">
        <f>'Genotype script(tagcount)aln'!D350</f>
        <v>genotypingdata&lt;- fread("C:/NGS/save/NGS0_67.tagcountmatchindex.csv", col.names = c("NGS0_67"))</v>
      </c>
    </row>
    <row r="14916" spans="2:3" customFormat="1" x14ac:dyDescent="0.15">
      <c r="B14916" s="15">
        <v>350</v>
      </c>
      <c r="C14916" s="18" t="str">
        <f>'Genotype script(tagcount)aln'!D351</f>
        <v>genotypingSum &lt;- cbind(genotypingSum, genotypingdata)</v>
      </c>
    </row>
    <row r="14917" spans="2:3" customFormat="1" x14ac:dyDescent="0.15">
      <c r="B14917" s="15">
        <v>351</v>
      </c>
      <c r="C14917" s="18" t="str">
        <f>'Genotype script(tagcount)aln'!D352</f>
        <v>rm(genotypingdata)</v>
      </c>
    </row>
    <row r="14918" spans="2:3" customFormat="1" x14ac:dyDescent="0.15">
      <c r="B14918" s="15">
        <v>352</v>
      </c>
      <c r="C14918" s="18" t="str">
        <f>'Genotype script(tagcount)aln'!D353</f>
        <v>genotypingdata &lt;- fread("C:/NGS/save/NGS0_68.tagcount", header=F, col.names=genotype)</v>
      </c>
    </row>
    <row r="14919" spans="2:3" customFormat="1" x14ac:dyDescent="0.15">
      <c r="B14919" s="15">
        <v>353</v>
      </c>
      <c r="C14919" s="18" t="str">
        <f>'Genotype script(tagcount)aln'!D354</f>
        <v>system.time(write.csv(genotypingdata[match(genotypingSum$tags, genotypingdata$tags),2], file="C:/NGS/save/NGS0_68.tagcountmatchindex.csv", row.names = F))</v>
      </c>
    </row>
    <row r="14920" spans="2:3" customFormat="1" x14ac:dyDescent="0.15">
      <c r="B14920" s="15">
        <v>354</v>
      </c>
      <c r="C14920" s="18" t="str">
        <f>'Genotype script(tagcount)aln'!D355</f>
        <v>genotypingdata&lt;- fread("C:/NGS/save/NGS0_68.tagcountmatchindex.csv", col.names = c("NGS0_68"))</v>
      </c>
    </row>
    <row r="14921" spans="2:3" customFormat="1" x14ac:dyDescent="0.15">
      <c r="B14921" s="15">
        <v>355</v>
      </c>
      <c r="C14921" s="18" t="str">
        <f>'Genotype script(tagcount)aln'!D356</f>
        <v>genotypingSum &lt;- cbind(genotypingSum, genotypingdata)</v>
      </c>
    </row>
    <row r="14922" spans="2:3" customFormat="1" x14ac:dyDescent="0.15">
      <c r="B14922" s="15">
        <v>356</v>
      </c>
      <c r="C14922" s="18" t="str">
        <f>'Genotype script(tagcount)aln'!D357</f>
        <v>rm(genotypingdata)</v>
      </c>
    </row>
    <row r="14923" spans="2:3" customFormat="1" x14ac:dyDescent="0.15">
      <c r="B14923" s="15">
        <v>357</v>
      </c>
      <c r="C14923" s="18" t="str">
        <f>'Genotype script(tagcount)aln'!D358</f>
        <v>genotypingdata &lt;- fread("C:/NGS/save/NGS0_69.tagcount", header=F, col.names=genotype)</v>
      </c>
    </row>
    <row r="14924" spans="2:3" customFormat="1" x14ac:dyDescent="0.15">
      <c r="B14924" s="15">
        <v>358</v>
      </c>
      <c r="C14924" s="18" t="str">
        <f>'Genotype script(tagcount)aln'!D359</f>
        <v>system.time(write.csv(genotypingdata[match(genotypingSum$tags, genotypingdata$tags),2], file="C:/NGS/save/NGS0_69.tagcountmatchindex.csv", row.names = F))</v>
      </c>
    </row>
    <row r="14925" spans="2:3" customFormat="1" x14ac:dyDescent="0.15">
      <c r="B14925" s="15">
        <v>359</v>
      </c>
      <c r="C14925" s="18" t="str">
        <f>'Genotype script(tagcount)aln'!D360</f>
        <v>genotypingdata&lt;- fread("C:/NGS/save/NGS0_69.tagcountmatchindex.csv", col.names = c("NGS0_69"))</v>
      </c>
    </row>
    <row r="14926" spans="2:3" customFormat="1" x14ac:dyDescent="0.15">
      <c r="B14926" s="15">
        <v>360</v>
      </c>
      <c r="C14926" s="18" t="str">
        <f>'Genotype script(tagcount)aln'!D361</f>
        <v>genotypingSum &lt;- cbind(genotypingSum, genotypingdata)</v>
      </c>
    </row>
    <row r="14927" spans="2:3" customFormat="1" x14ac:dyDescent="0.15">
      <c r="B14927" s="15">
        <v>361</v>
      </c>
      <c r="C14927" s="18" t="str">
        <f>'Genotype script(tagcount)aln'!D362</f>
        <v>rm(genotypingdata)</v>
      </c>
    </row>
    <row r="14928" spans="2:3" customFormat="1" x14ac:dyDescent="0.15">
      <c r="B14928" s="15">
        <v>362</v>
      </c>
      <c r="C14928" s="18" t="str">
        <f>'Genotype script(tagcount)aln'!D363</f>
        <v>genotypingdata &lt;- fread("C:/NGS/save/NGS0_70.tagcount", header=F, col.names=genotype)</v>
      </c>
    </row>
    <row r="14929" spans="2:3" customFormat="1" x14ac:dyDescent="0.15">
      <c r="B14929" s="15">
        <v>363</v>
      </c>
      <c r="C14929" s="18" t="str">
        <f>'Genotype script(tagcount)aln'!D364</f>
        <v>system.time(write.csv(genotypingdata[match(genotypingSum$tags, genotypingdata$tags),2], file="C:/NGS/save/NGS0_70.tagcountmatchindex.csv", row.names = F))</v>
      </c>
    </row>
    <row r="14930" spans="2:3" customFormat="1" x14ac:dyDescent="0.15">
      <c r="B14930" s="15">
        <v>364</v>
      </c>
      <c r="C14930" s="18" t="str">
        <f>'Genotype script(tagcount)aln'!D365</f>
        <v>genotypingdata&lt;- fread("C:/NGS/save/NGS0_70.tagcountmatchindex.csv", col.names = c("NGS0_70"))</v>
      </c>
    </row>
    <row r="14931" spans="2:3" customFormat="1" x14ac:dyDescent="0.15">
      <c r="B14931" s="15">
        <v>365</v>
      </c>
      <c r="C14931" s="18" t="str">
        <f>'Genotype script(tagcount)aln'!D366</f>
        <v>genotypingSum &lt;- cbind(genotypingSum, genotypingdata)</v>
      </c>
    </row>
    <row r="14932" spans="2:3" customFormat="1" x14ac:dyDescent="0.15">
      <c r="B14932" s="15">
        <v>366</v>
      </c>
      <c r="C14932" s="18" t="str">
        <f>'Genotype script(tagcount)aln'!D367</f>
        <v>rm(genotypingdata)</v>
      </c>
    </row>
    <row r="14933" spans="2:3" customFormat="1" x14ac:dyDescent="0.15">
      <c r="B14933" s="15">
        <v>367</v>
      </c>
      <c r="C14933" s="18" t="str">
        <f>'Genotype script(tagcount)aln'!D368</f>
        <v>genotypingdata &lt;- fread("C:/NGS/save/NGS0_71.tagcount", header=F, col.names=genotype)</v>
      </c>
    </row>
    <row r="14934" spans="2:3" customFormat="1" x14ac:dyDescent="0.15">
      <c r="B14934" s="15">
        <v>368</v>
      </c>
      <c r="C14934" s="18" t="str">
        <f>'Genotype script(tagcount)aln'!D369</f>
        <v>system.time(write.csv(genotypingdata[match(genotypingSum$tags, genotypingdata$tags),2], file="C:/NGS/save/NGS0_71.tagcountmatchindex.csv", row.names = F))</v>
      </c>
    </row>
    <row r="14935" spans="2:3" customFormat="1" x14ac:dyDescent="0.15">
      <c r="B14935" s="15">
        <v>369</v>
      </c>
      <c r="C14935" s="18" t="str">
        <f>'Genotype script(tagcount)aln'!D370</f>
        <v>genotypingdata&lt;- fread("C:/NGS/save/NGS0_71.tagcountmatchindex.csv", col.names = c("NGS0_71"))</v>
      </c>
    </row>
    <row r="14936" spans="2:3" customFormat="1" x14ac:dyDescent="0.15">
      <c r="B14936" s="15">
        <v>370</v>
      </c>
      <c r="C14936" s="18" t="str">
        <f>'Genotype script(tagcount)aln'!D371</f>
        <v>genotypingSum &lt;- cbind(genotypingSum, genotypingdata)</v>
      </c>
    </row>
    <row r="14937" spans="2:3" customFormat="1" x14ac:dyDescent="0.15">
      <c r="B14937" s="15">
        <v>371</v>
      </c>
      <c r="C14937" s="18" t="str">
        <f>'Genotype script(tagcount)aln'!D372</f>
        <v>rm(genotypingdata)</v>
      </c>
    </row>
    <row r="14938" spans="2:3" customFormat="1" x14ac:dyDescent="0.15">
      <c r="B14938" s="15">
        <v>372</v>
      </c>
      <c r="C14938" s="18" t="str">
        <f>'Genotype script(tagcount)aln'!D373</f>
        <v>genotypingdata &lt;- fread("C:/NGS/save/NGS0_72.tagcount", header=F, col.names=genotype)</v>
      </c>
    </row>
    <row r="14939" spans="2:3" customFormat="1" x14ac:dyDescent="0.15">
      <c r="B14939" s="15">
        <v>373</v>
      </c>
      <c r="C14939" s="18" t="str">
        <f>'Genotype script(tagcount)aln'!D374</f>
        <v>system.time(write.csv(genotypingdata[match(genotypingSum$tags, genotypingdata$tags),2], file="C:/NGS/save/NGS0_72.tagcountmatchindex.csv", row.names = F))</v>
      </c>
    </row>
    <row r="14940" spans="2:3" customFormat="1" x14ac:dyDescent="0.15">
      <c r="B14940" s="15">
        <v>374</v>
      </c>
      <c r="C14940" s="18" t="str">
        <f>'Genotype script(tagcount)aln'!D375</f>
        <v>genotypingdata&lt;- fread("C:/NGS/save/NGS0_72.tagcountmatchindex.csv", col.names = c("NGS0_72"))</v>
      </c>
    </row>
    <row r="14941" spans="2:3" customFormat="1" x14ac:dyDescent="0.15">
      <c r="B14941" s="15">
        <v>375</v>
      </c>
      <c r="C14941" s="18" t="str">
        <f>'Genotype script(tagcount)aln'!D376</f>
        <v>genotypingSum &lt;- cbind(genotypingSum, genotypingdata)</v>
      </c>
    </row>
    <row r="14942" spans="2:3" customFormat="1" x14ac:dyDescent="0.15">
      <c r="B14942" s="15">
        <v>376</v>
      </c>
      <c r="C14942" s="18" t="str">
        <f>'Genotype script(tagcount)aln'!D377</f>
        <v>rm(genotypingdata)</v>
      </c>
    </row>
    <row r="14943" spans="2:3" customFormat="1" x14ac:dyDescent="0.15">
      <c r="B14943" s="15">
        <v>377</v>
      </c>
      <c r="C14943" s="18" t="str">
        <f>'Genotype script(tagcount)aln'!D378</f>
        <v>genotypingdata &lt;- fread("C:/NGS/save/NGS0_73.tagcount", header=F, col.names=genotype)</v>
      </c>
    </row>
    <row r="14944" spans="2:3" customFormat="1" x14ac:dyDescent="0.15">
      <c r="B14944" s="15">
        <v>378</v>
      </c>
      <c r="C14944" s="18" t="str">
        <f>'Genotype script(tagcount)aln'!D379</f>
        <v>system.time(write.csv(genotypingdata[match(genotypingSum$tags, genotypingdata$tags),2], file="C:/NGS/save/NGS0_73.tagcountmatchindex.csv", row.names = F))</v>
      </c>
    </row>
    <row r="14945" spans="2:3" customFormat="1" x14ac:dyDescent="0.15">
      <c r="B14945" s="15">
        <v>379</v>
      </c>
      <c r="C14945" s="18" t="str">
        <f>'Genotype script(tagcount)aln'!D380</f>
        <v>genotypingdata&lt;- fread("C:/NGS/save/NGS0_73.tagcountmatchindex.csv", col.names = c("NGS0_73"))</v>
      </c>
    </row>
    <row r="14946" spans="2:3" customFormat="1" x14ac:dyDescent="0.15">
      <c r="B14946" s="15">
        <v>380</v>
      </c>
      <c r="C14946" s="18" t="str">
        <f>'Genotype script(tagcount)aln'!D381</f>
        <v>genotypingSum &lt;- cbind(genotypingSum, genotypingdata)</v>
      </c>
    </row>
    <row r="14947" spans="2:3" customFormat="1" x14ac:dyDescent="0.15">
      <c r="B14947" s="15">
        <v>381</v>
      </c>
      <c r="C14947" s="18" t="str">
        <f>'Genotype script(tagcount)aln'!D382</f>
        <v>rm(genotypingdata)</v>
      </c>
    </row>
    <row r="14948" spans="2:3" customFormat="1" x14ac:dyDescent="0.15">
      <c r="B14948" s="15">
        <v>382</v>
      </c>
      <c r="C14948" s="18" t="str">
        <f>'Genotype script(tagcount)aln'!D383</f>
        <v>genotypingdata &lt;- fread("C:/NGS/save/NGS0_74.tagcount", header=F, col.names=genotype)</v>
      </c>
    </row>
    <row r="14949" spans="2:3" customFormat="1" x14ac:dyDescent="0.15">
      <c r="B14949" s="15">
        <v>383</v>
      </c>
      <c r="C14949" s="18" t="str">
        <f>'Genotype script(tagcount)aln'!D384</f>
        <v>system.time(write.csv(genotypingdata[match(genotypingSum$tags, genotypingdata$tags),2], file="C:/NGS/save/NGS0_74.tagcountmatchindex.csv", row.names = F))</v>
      </c>
    </row>
    <row r="14950" spans="2:3" customFormat="1" x14ac:dyDescent="0.15">
      <c r="B14950" s="15">
        <v>384</v>
      </c>
      <c r="C14950" s="18" t="str">
        <f>'Genotype script(tagcount)aln'!D385</f>
        <v>genotypingdata&lt;- fread("C:/NGS/save/NGS0_74.tagcountmatchindex.csv", col.names = c("NGS0_74"))</v>
      </c>
    </row>
    <row r="14951" spans="2:3" customFormat="1" x14ac:dyDescent="0.15">
      <c r="B14951" s="15">
        <v>385</v>
      </c>
      <c r="C14951" s="18" t="str">
        <f>'Genotype script(tagcount)aln'!D386</f>
        <v>genotypingSum &lt;- cbind(genotypingSum, genotypingdata)</v>
      </c>
    </row>
    <row r="14952" spans="2:3" customFormat="1" x14ac:dyDescent="0.15">
      <c r="B14952" s="15">
        <v>386</v>
      </c>
      <c r="C14952" s="18" t="str">
        <f>'Genotype script(tagcount)aln'!D387</f>
        <v>rm(genotypingdata)</v>
      </c>
    </row>
    <row r="14953" spans="2:3" customFormat="1" x14ac:dyDescent="0.15">
      <c r="B14953" s="15">
        <v>387</v>
      </c>
      <c r="C14953" s="18" t="str">
        <f>'Genotype script(tagcount)aln'!D388</f>
        <v>genotypingdata &lt;- fread("C:/NGS/save/NGS0_75.tagcount", header=F, col.names=genotype)</v>
      </c>
    </row>
    <row r="14954" spans="2:3" customFormat="1" x14ac:dyDescent="0.15">
      <c r="B14954" s="15">
        <v>388</v>
      </c>
      <c r="C14954" s="18" t="str">
        <f>'Genotype script(tagcount)aln'!D389</f>
        <v>system.time(write.csv(genotypingdata[match(genotypingSum$tags, genotypingdata$tags),2], file="C:/NGS/save/NGS0_75.tagcountmatchindex.csv", row.names = F))</v>
      </c>
    </row>
    <row r="14955" spans="2:3" customFormat="1" x14ac:dyDescent="0.15">
      <c r="B14955" s="15">
        <v>389</v>
      </c>
      <c r="C14955" s="18" t="str">
        <f>'Genotype script(tagcount)aln'!D390</f>
        <v>genotypingdata&lt;- fread("C:/NGS/save/NGS0_75.tagcountmatchindex.csv", col.names = c("NGS0_75"))</v>
      </c>
    </row>
    <row r="14956" spans="2:3" customFormat="1" x14ac:dyDescent="0.15">
      <c r="B14956" s="15">
        <v>390</v>
      </c>
      <c r="C14956" s="18" t="str">
        <f>'Genotype script(tagcount)aln'!D391</f>
        <v>genotypingSum &lt;- cbind(genotypingSum, genotypingdata)</v>
      </c>
    </row>
    <row r="14957" spans="2:3" customFormat="1" x14ac:dyDescent="0.15">
      <c r="B14957" s="15">
        <v>391</v>
      </c>
      <c r="C14957" s="18" t="str">
        <f>'Genotype script(tagcount)aln'!D392</f>
        <v>rm(genotypingdata)</v>
      </c>
    </row>
    <row r="14958" spans="2:3" customFormat="1" x14ac:dyDescent="0.15">
      <c r="B14958" s="15">
        <v>392</v>
      </c>
      <c r="C14958" s="18" t="str">
        <f>'Genotype script(tagcount)aln'!D393</f>
        <v>genotypingdata &lt;- fread("C:/NGS/save/NGS0_76.tagcount", header=F, col.names=genotype)</v>
      </c>
    </row>
    <row r="14959" spans="2:3" customFormat="1" x14ac:dyDescent="0.15">
      <c r="B14959" s="15">
        <v>393</v>
      </c>
      <c r="C14959" s="18" t="str">
        <f>'Genotype script(tagcount)aln'!D394</f>
        <v>system.time(write.csv(genotypingdata[match(genotypingSum$tags, genotypingdata$tags),2], file="C:/NGS/save/NGS0_76.tagcountmatchindex.csv", row.names = F))</v>
      </c>
    </row>
    <row r="14960" spans="2:3" customFormat="1" x14ac:dyDescent="0.15">
      <c r="B14960" s="15">
        <v>394</v>
      </c>
      <c r="C14960" s="18" t="str">
        <f>'Genotype script(tagcount)aln'!D395</f>
        <v>genotypingdata&lt;- fread("C:/NGS/save/NGS0_76.tagcountmatchindex.csv", col.names = c("NGS0_76"))</v>
      </c>
    </row>
    <row r="14961" spans="2:3" customFormat="1" x14ac:dyDescent="0.15">
      <c r="B14961" s="15">
        <v>395</v>
      </c>
      <c r="C14961" s="18" t="str">
        <f>'Genotype script(tagcount)aln'!D396</f>
        <v>genotypingSum &lt;- cbind(genotypingSum, genotypingdata)</v>
      </c>
    </row>
    <row r="14962" spans="2:3" customFormat="1" x14ac:dyDescent="0.15">
      <c r="B14962" s="15">
        <v>396</v>
      </c>
      <c r="C14962" s="18" t="str">
        <f>'Genotype script(tagcount)aln'!D397</f>
        <v>rm(genotypingdata)</v>
      </c>
    </row>
    <row r="14963" spans="2:3" customFormat="1" x14ac:dyDescent="0.15">
      <c r="B14963" s="15">
        <v>397</v>
      </c>
      <c r="C14963" s="18" t="str">
        <f>'Genotype script(tagcount)aln'!D398</f>
        <v>genotypingdata &lt;- fread("C:/NGS/save/NGS0_77.tagcount", header=F, col.names=genotype)</v>
      </c>
    </row>
    <row r="14964" spans="2:3" customFormat="1" x14ac:dyDescent="0.15">
      <c r="B14964" s="15">
        <v>398</v>
      </c>
      <c r="C14964" s="18" t="str">
        <f>'Genotype script(tagcount)aln'!D399</f>
        <v>system.time(write.csv(genotypingdata[match(genotypingSum$tags, genotypingdata$tags),2], file="C:/NGS/save/NGS0_77.tagcountmatchindex.csv", row.names = F))</v>
      </c>
    </row>
    <row r="14965" spans="2:3" customFormat="1" x14ac:dyDescent="0.15">
      <c r="B14965" s="15">
        <v>399</v>
      </c>
      <c r="C14965" s="18" t="str">
        <f>'Genotype script(tagcount)aln'!D400</f>
        <v>genotypingdata&lt;- fread("C:/NGS/save/NGS0_77.tagcountmatchindex.csv", col.names = c("NGS0_77"))</v>
      </c>
    </row>
    <row r="14966" spans="2:3" customFormat="1" x14ac:dyDescent="0.15">
      <c r="B14966" s="15">
        <v>400</v>
      </c>
      <c r="C14966" s="18" t="str">
        <f>'Genotype script(tagcount)aln'!D401</f>
        <v>genotypingSum &lt;- cbind(genotypingSum, genotypingdata)</v>
      </c>
    </row>
    <row r="14967" spans="2:3" customFormat="1" x14ac:dyDescent="0.15">
      <c r="B14967" s="15">
        <v>401</v>
      </c>
      <c r="C14967" s="18" t="str">
        <f>'Genotype script(tagcount)aln'!D402</f>
        <v>rm(genotypingdata)</v>
      </c>
    </row>
    <row r="14968" spans="2:3" customFormat="1" x14ac:dyDescent="0.15">
      <c r="B14968" s="15">
        <v>402</v>
      </c>
      <c r="C14968" s="18" t="str">
        <f>'Genotype script(tagcount)aln'!D403</f>
        <v>genotypingdata &lt;- fread("C:/NGS/save/NGS0_78.tagcount", header=F, col.names=genotype)</v>
      </c>
    </row>
    <row r="14969" spans="2:3" customFormat="1" x14ac:dyDescent="0.15">
      <c r="B14969" s="15">
        <v>403</v>
      </c>
      <c r="C14969" s="18" t="str">
        <f>'Genotype script(tagcount)aln'!D404</f>
        <v>system.time(write.csv(genotypingdata[match(genotypingSum$tags, genotypingdata$tags),2], file="C:/NGS/save/NGS0_78.tagcountmatchindex.csv", row.names = F))</v>
      </c>
    </row>
    <row r="14970" spans="2:3" customFormat="1" x14ac:dyDescent="0.15">
      <c r="B14970" s="15">
        <v>404</v>
      </c>
      <c r="C14970" s="18" t="str">
        <f>'Genotype script(tagcount)aln'!D405</f>
        <v>genotypingdata&lt;- fread("C:/NGS/save/NGS0_78.tagcountmatchindex.csv", col.names = c("NGS0_78"))</v>
      </c>
    </row>
    <row r="14971" spans="2:3" customFormat="1" x14ac:dyDescent="0.15">
      <c r="B14971" s="15">
        <v>405</v>
      </c>
      <c r="C14971" s="18" t="str">
        <f>'Genotype script(tagcount)aln'!D406</f>
        <v>genotypingSum &lt;- cbind(genotypingSum, genotypingdata)</v>
      </c>
    </row>
    <row r="14972" spans="2:3" customFormat="1" x14ac:dyDescent="0.15">
      <c r="B14972" s="15">
        <v>406</v>
      </c>
      <c r="C14972" s="18" t="str">
        <f>'Genotype script(tagcount)aln'!D407</f>
        <v>rm(genotypingdata)</v>
      </c>
    </row>
    <row r="14973" spans="2:3" customFormat="1" x14ac:dyDescent="0.15">
      <c r="B14973" s="15">
        <v>407</v>
      </c>
      <c r="C14973" s="18" t="str">
        <f>'Genotype script(tagcount)aln'!D408</f>
        <v>genotypingdata &lt;- fread("C:/NGS/save/NGS0_79.tagcount", header=F, col.names=genotype)</v>
      </c>
    </row>
    <row r="14974" spans="2:3" customFormat="1" x14ac:dyDescent="0.15">
      <c r="B14974" s="15">
        <v>408</v>
      </c>
      <c r="C14974" s="18" t="str">
        <f>'Genotype script(tagcount)aln'!D409</f>
        <v>system.time(write.csv(genotypingdata[match(genotypingSum$tags, genotypingdata$tags),2], file="C:/NGS/save/NGS0_79.tagcountmatchindex.csv", row.names = F))</v>
      </c>
    </row>
    <row r="14975" spans="2:3" customFormat="1" x14ac:dyDescent="0.15">
      <c r="B14975" s="15">
        <v>409</v>
      </c>
      <c r="C14975" s="18" t="str">
        <f>'Genotype script(tagcount)aln'!D410</f>
        <v>genotypingdata&lt;- fread("C:/NGS/save/NGS0_79.tagcountmatchindex.csv", col.names = c("NGS0_79"))</v>
      </c>
    </row>
    <row r="14976" spans="2:3" customFormat="1" x14ac:dyDescent="0.15">
      <c r="B14976" s="15">
        <v>410</v>
      </c>
      <c r="C14976" s="18" t="str">
        <f>'Genotype script(tagcount)aln'!D411</f>
        <v>genotypingSum &lt;- cbind(genotypingSum, genotypingdata)</v>
      </c>
    </row>
    <row r="14977" spans="2:3" customFormat="1" x14ac:dyDescent="0.15">
      <c r="B14977" s="15">
        <v>411</v>
      </c>
      <c r="C14977" s="18" t="str">
        <f>'Genotype script(tagcount)aln'!D412</f>
        <v>rm(genotypingdata)</v>
      </c>
    </row>
    <row r="14978" spans="2:3" customFormat="1" x14ac:dyDescent="0.15">
      <c r="B14978" s="15">
        <v>412</v>
      </c>
      <c r="C14978" s="18" t="str">
        <f>'Genotype script(tagcount)aln'!D413</f>
        <v>genotypingdata &lt;- fread("C:/NGS/save/NGS0_80.tagcount", header=F, col.names=genotype)</v>
      </c>
    </row>
    <row r="14979" spans="2:3" customFormat="1" x14ac:dyDescent="0.15">
      <c r="B14979" s="15">
        <v>413</v>
      </c>
      <c r="C14979" s="18" t="str">
        <f>'Genotype script(tagcount)aln'!D414</f>
        <v>system.time(write.csv(genotypingdata[match(genotypingSum$tags, genotypingdata$tags),2], file="C:/NGS/save/NGS0_80.tagcountmatchindex.csv", row.names = F))</v>
      </c>
    </row>
    <row r="14980" spans="2:3" customFormat="1" x14ac:dyDescent="0.15">
      <c r="B14980" s="15">
        <v>414</v>
      </c>
      <c r="C14980" s="18" t="str">
        <f>'Genotype script(tagcount)aln'!D415</f>
        <v>genotypingdata&lt;- fread("C:/NGS/save/NGS0_80.tagcountmatchindex.csv", col.names = c("NGS0_80"))</v>
      </c>
    </row>
    <row r="14981" spans="2:3" customFormat="1" x14ac:dyDescent="0.15">
      <c r="B14981" s="15">
        <v>415</v>
      </c>
      <c r="C14981" s="18" t="str">
        <f>'Genotype script(tagcount)aln'!D416</f>
        <v>genotypingSum &lt;- cbind(genotypingSum, genotypingdata)</v>
      </c>
    </row>
    <row r="14982" spans="2:3" customFormat="1" x14ac:dyDescent="0.15">
      <c r="B14982" s="15">
        <v>416</v>
      </c>
      <c r="C14982" s="18" t="str">
        <f>'Genotype script(tagcount)aln'!D417</f>
        <v>rm(genotypingdata)</v>
      </c>
    </row>
    <row r="14983" spans="2:3" customFormat="1" x14ac:dyDescent="0.15">
      <c r="B14983" s="15">
        <v>417</v>
      </c>
      <c r="C14983" s="18" t="str">
        <f>'Genotype script(tagcount)aln'!D418</f>
        <v>genotypingdata &lt;- fread("C:/NGS/save/NGS0_81.tagcount", header=F, col.names=genotype)</v>
      </c>
    </row>
    <row r="14984" spans="2:3" customFormat="1" x14ac:dyDescent="0.15">
      <c r="B14984" s="15">
        <v>418</v>
      </c>
      <c r="C14984" s="18" t="str">
        <f>'Genotype script(tagcount)aln'!D419</f>
        <v>system.time(write.csv(genotypingdata[match(genotypingSum$tags, genotypingdata$tags),2], file="C:/NGS/save/NGS0_81.tagcountmatchindex.csv", row.names = F))</v>
      </c>
    </row>
    <row r="14985" spans="2:3" customFormat="1" x14ac:dyDescent="0.15">
      <c r="B14985" s="15">
        <v>419</v>
      </c>
      <c r="C14985" s="18" t="str">
        <f>'Genotype script(tagcount)aln'!D420</f>
        <v>genotypingdata&lt;- fread("C:/NGS/save/NGS0_81.tagcountmatchindex.csv", col.names = c("NGS0_81"))</v>
      </c>
    </row>
    <row r="14986" spans="2:3" customFormat="1" x14ac:dyDescent="0.15">
      <c r="B14986" s="15">
        <v>420</v>
      </c>
      <c r="C14986" s="18" t="str">
        <f>'Genotype script(tagcount)aln'!D421</f>
        <v>genotypingSum &lt;- cbind(genotypingSum, genotypingdata)</v>
      </c>
    </row>
    <row r="14987" spans="2:3" customFormat="1" x14ac:dyDescent="0.15">
      <c r="B14987" s="15">
        <v>421</v>
      </c>
      <c r="C14987" s="18" t="str">
        <f>'Genotype script(tagcount)aln'!D422</f>
        <v>rm(genotypingdata)</v>
      </c>
    </row>
    <row r="14988" spans="2:3" customFormat="1" x14ac:dyDescent="0.15">
      <c r="B14988" s="15">
        <v>422</v>
      </c>
      <c r="C14988" s="18" t="str">
        <f>'Genotype script(tagcount)aln'!D423</f>
        <v>genotypingdata &lt;- fread("C:/NGS/save/NGS0_82.tagcount", header=F, col.names=genotype)</v>
      </c>
    </row>
    <row r="14989" spans="2:3" customFormat="1" x14ac:dyDescent="0.15">
      <c r="B14989" s="15">
        <v>423</v>
      </c>
      <c r="C14989" s="18" t="str">
        <f>'Genotype script(tagcount)aln'!D424</f>
        <v>system.time(write.csv(genotypingdata[match(genotypingSum$tags, genotypingdata$tags),2], file="C:/NGS/save/NGS0_82.tagcountmatchindex.csv", row.names = F))</v>
      </c>
    </row>
    <row r="14990" spans="2:3" customFormat="1" x14ac:dyDescent="0.15">
      <c r="B14990" s="15">
        <v>424</v>
      </c>
      <c r="C14990" s="18" t="str">
        <f>'Genotype script(tagcount)aln'!D425</f>
        <v>genotypingdata&lt;- fread("C:/NGS/save/NGS0_82.tagcountmatchindex.csv", col.names = c("NGS0_82"))</v>
      </c>
    </row>
    <row r="14991" spans="2:3" customFormat="1" x14ac:dyDescent="0.15">
      <c r="B14991" s="15">
        <v>425</v>
      </c>
      <c r="C14991" s="18" t="str">
        <f>'Genotype script(tagcount)aln'!D426</f>
        <v>genotypingSum &lt;- cbind(genotypingSum, genotypingdata)</v>
      </c>
    </row>
    <row r="14992" spans="2:3" customFormat="1" x14ac:dyDescent="0.15">
      <c r="B14992" s="15">
        <v>426</v>
      </c>
      <c r="C14992" s="18" t="str">
        <f>'Genotype script(tagcount)aln'!D427</f>
        <v>rm(genotypingdata)</v>
      </c>
    </row>
    <row r="14993" spans="2:3" customFormat="1" x14ac:dyDescent="0.15">
      <c r="B14993" s="15">
        <v>427</v>
      </c>
      <c r="C14993" s="18" t="str">
        <f>'Genotype script(tagcount)aln'!D428</f>
        <v>genotypingdata &lt;- fread("C:/NGS/save/NGS0_83.tagcount", header=F, col.names=genotype)</v>
      </c>
    </row>
    <row r="14994" spans="2:3" customFormat="1" x14ac:dyDescent="0.15">
      <c r="B14994" s="15">
        <v>428</v>
      </c>
      <c r="C14994" s="18" t="str">
        <f>'Genotype script(tagcount)aln'!D429</f>
        <v>system.time(write.csv(genotypingdata[match(genotypingSum$tags, genotypingdata$tags),2], file="C:/NGS/save/NGS0_83.tagcountmatchindex.csv", row.names = F))</v>
      </c>
    </row>
    <row r="14995" spans="2:3" customFormat="1" x14ac:dyDescent="0.15">
      <c r="B14995" s="15">
        <v>429</v>
      </c>
      <c r="C14995" s="18" t="str">
        <f>'Genotype script(tagcount)aln'!D430</f>
        <v>genotypingdata&lt;- fread("C:/NGS/save/NGS0_83.tagcountmatchindex.csv", col.names = c("NGS0_83"))</v>
      </c>
    </row>
    <row r="14996" spans="2:3" customFormat="1" x14ac:dyDescent="0.15">
      <c r="B14996" s="15">
        <v>430</v>
      </c>
      <c r="C14996" s="18" t="str">
        <f>'Genotype script(tagcount)aln'!D431</f>
        <v>genotypingSum &lt;- cbind(genotypingSum, genotypingdata)</v>
      </c>
    </row>
    <row r="14997" spans="2:3" customFormat="1" x14ac:dyDescent="0.15">
      <c r="B14997" s="15">
        <v>431</v>
      </c>
      <c r="C14997" s="18" t="str">
        <f>'Genotype script(tagcount)aln'!D432</f>
        <v>rm(genotypingdata)</v>
      </c>
    </row>
    <row r="14998" spans="2:3" customFormat="1" x14ac:dyDescent="0.15">
      <c r="B14998" s="15">
        <v>432</v>
      </c>
      <c r="C14998" s="18" t="str">
        <f>'Genotype script(tagcount)aln'!D433</f>
        <v>genotypingdata &lt;- fread("C:/NGS/save/NGS0_84.tagcount", header=F, col.names=genotype)</v>
      </c>
    </row>
    <row r="14999" spans="2:3" customFormat="1" x14ac:dyDescent="0.15">
      <c r="B14999" s="15">
        <v>433</v>
      </c>
      <c r="C14999" s="18" t="str">
        <f>'Genotype script(tagcount)aln'!D434</f>
        <v>system.time(write.csv(genotypingdata[match(genotypingSum$tags, genotypingdata$tags),2], file="C:/NGS/save/NGS0_84.tagcountmatchindex.csv", row.names = F))</v>
      </c>
    </row>
    <row r="15000" spans="2:3" customFormat="1" x14ac:dyDescent="0.15">
      <c r="B15000" s="15">
        <v>434</v>
      </c>
      <c r="C15000" s="18" t="str">
        <f>'Genotype script(tagcount)aln'!D435</f>
        <v>genotypingdata&lt;- fread("C:/NGS/save/NGS0_84.tagcountmatchindex.csv", col.names = c("NGS0_84"))</v>
      </c>
    </row>
    <row r="15001" spans="2:3" customFormat="1" x14ac:dyDescent="0.15">
      <c r="B15001" s="15">
        <v>435</v>
      </c>
      <c r="C15001" s="18" t="str">
        <f>'Genotype script(tagcount)aln'!D436</f>
        <v>genotypingSum &lt;- cbind(genotypingSum, genotypingdata)</v>
      </c>
    </row>
    <row r="15002" spans="2:3" customFormat="1" x14ac:dyDescent="0.15">
      <c r="B15002" s="15">
        <v>436</v>
      </c>
      <c r="C15002" s="18" t="str">
        <f>'Genotype script(tagcount)aln'!D437</f>
        <v>rm(genotypingdata)</v>
      </c>
    </row>
    <row r="15003" spans="2:3" customFormat="1" x14ac:dyDescent="0.15">
      <c r="B15003" s="15">
        <v>437</v>
      </c>
      <c r="C15003" s="18" t="str">
        <f>'Genotype script(tagcount)aln'!D438</f>
        <v>genotypingdata &lt;- fread("C:/NGS/save/NGS0_85.tagcount", header=F, col.names=genotype)</v>
      </c>
    </row>
    <row r="15004" spans="2:3" customFormat="1" x14ac:dyDescent="0.15">
      <c r="B15004" s="15">
        <v>438</v>
      </c>
      <c r="C15004" s="18" t="str">
        <f>'Genotype script(tagcount)aln'!D439</f>
        <v>system.time(write.csv(genotypingdata[match(genotypingSum$tags, genotypingdata$tags),2], file="C:/NGS/save/NGS0_85.tagcountmatchindex.csv", row.names = F))</v>
      </c>
    </row>
    <row r="15005" spans="2:3" customFormat="1" x14ac:dyDescent="0.15">
      <c r="B15005" s="15">
        <v>439</v>
      </c>
      <c r="C15005" s="18" t="str">
        <f>'Genotype script(tagcount)aln'!D440</f>
        <v>genotypingdata&lt;- fread("C:/NGS/save/NGS0_85.tagcountmatchindex.csv", col.names = c("NGS0_85"))</v>
      </c>
    </row>
    <row r="15006" spans="2:3" customFormat="1" x14ac:dyDescent="0.15">
      <c r="B15006" s="15">
        <v>440</v>
      </c>
      <c r="C15006" s="18" t="str">
        <f>'Genotype script(tagcount)aln'!D441</f>
        <v>genotypingSum &lt;- cbind(genotypingSum, genotypingdata)</v>
      </c>
    </row>
    <row r="15007" spans="2:3" customFormat="1" x14ac:dyDescent="0.15">
      <c r="B15007" s="15">
        <v>441</v>
      </c>
      <c r="C15007" s="18" t="str">
        <f>'Genotype script(tagcount)aln'!D442</f>
        <v>rm(genotypingdata)</v>
      </c>
    </row>
    <row r="15008" spans="2:3" customFormat="1" x14ac:dyDescent="0.15">
      <c r="B15008" s="15">
        <v>442</v>
      </c>
      <c r="C15008" s="18" t="str">
        <f>'Genotype script(tagcount)aln'!D443</f>
        <v>genotypingdata &lt;- fread("C:/NGS/save/NGS0_86.tagcount", header=F, col.names=genotype)</v>
      </c>
    </row>
    <row r="15009" spans="2:3" customFormat="1" x14ac:dyDescent="0.15">
      <c r="B15009" s="15">
        <v>443</v>
      </c>
      <c r="C15009" s="18" t="str">
        <f>'Genotype script(tagcount)aln'!D444</f>
        <v>system.time(write.csv(genotypingdata[match(genotypingSum$tags, genotypingdata$tags),2], file="C:/NGS/save/NGS0_86.tagcountmatchindex.csv", row.names = F))</v>
      </c>
    </row>
    <row r="15010" spans="2:3" customFormat="1" x14ac:dyDescent="0.15">
      <c r="B15010" s="15">
        <v>444</v>
      </c>
      <c r="C15010" s="18" t="str">
        <f>'Genotype script(tagcount)aln'!D445</f>
        <v>genotypingdata&lt;- fread("C:/NGS/save/NGS0_86.tagcountmatchindex.csv", col.names = c("NGS0_86"))</v>
      </c>
    </row>
    <row r="15011" spans="2:3" customFormat="1" x14ac:dyDescent="0.15">
      <c r="B15011" s="15">
        <v>445</v>
      </c>
      <c r="C15011" s="18" t="str">
        <f>'Genotype script(tagcount)aln'!D446</f>
        <v>genotypingSum &lt;- cbind(genotypingSum, genotypingdata)</v>
      </c>
    </row>
    <row r="15012" spans="2:3" customFormat="1" x14ac:dyDescent="0.15">
      <c r="B15012" s="15">
        <v>446</v>
      </c>
      <c r="C15012" s="18" t="str">
        <f>'Genotype script(tagcount)aln'!D447</f>
        <v>rm(genotypingdata)</v>
      </c>
    </row>
    <row r="15013" spans="2:3" customFormat="1" x14ac:dyDescent="0.15">
      <c r="B15013" s="15">
        <v>447</v>
      </c>
      <c r="C15013" s="18" t="str">
        <f>'Genotype script(tagcount)aln'!D448</f>
        <v>genotypingdata &lt;- fread("C:/NGS/save/NGS0_87.tagcount", header=F, col.names=genotype)</v>
      </c>
    </row>
    <row r="15014" spans="2:3" customFormat="1" x14ac:dyDescent="0.15">
      <c r="B15014" s="15">
        <v>448</v>
      </c>
      <c r="C15014" s="18" t="str">
        <f>'Genotype script(tagcount)aln'!D449</f>
        <v>system.time(write.csv(genotypingdata[match(genotypingSum$tags, genotypingdata$tags),2], file="C:/NGS/save/NGS0_87.tagcountmatchindex.csv", row.names = F))</v>
      </c>
    </row>
    <row r="15015" spans="2:3" customFormat="1" x14ac:dyDescent="0.15">
      <c r="B15015" s="15">
        <v>449</v>
      </c>
      <c r="C15015" s="18" t="str">
        <f>'Genotype script(tagcount)aln'!D450</f>
        <v>genotypingdata&lt;- fread("C:/NGS/save/NGS0_87.tagcountmatchindex.csv", col.names = c("NGS0_87"))</v>
      </c>
    </row>
    <row r="15016" spans="2:3" customFormat="1" x14ac:dyDescent="0.15">
      <c r="B15016" s="15">
        <v>450</v>
      </c>
      <c r="C15016" s="18" t="str">
        <f>'Genotype script(tagcount)aln'!D451</f>
        <v>genotypingSum &lt;- cbind(genotypingSum, genotypingdata)</v>
      </c>
    </row>
    <row r="15017" spans="2:3" customFormat="1" x14ac:dyDescent="0.15">
      <c r="B15017" s="15">
        <v>451</v>
      </c>
      <c r="C15017" s="18" t="str">
        <f>'Genotype script(tagcount)aln'!D452</f>
        <v>rm(genotypingdata)</v>
      </c>
    </row>
    <row r="15018" spans="2:3" customFormat="1" x14ac:dyDescent="0.15">
      <c r="B15018" s="15">
        <v>452</v>
      </c>
      <c r="C15018" s="18" t="str">
        <f>'Genotype script(tagcount)aln'!D453</f>
        <v>genotypingdata &lt;- fread("C:/NGS/save/NGS0_88.tagcount", header=F, col.names=genotype)</v>
      </c>
    </row>
    <row r="15019" spans="2:3" customFormat="1" x14ac:dyDescent="0.15">
      <c r="B15019" s="15">
        <v>453</v>
      </c>
      <c r="C15019" s="18" t="str">
        <f>'Genotype script(tagcount)aln'!D454</f>
        <v>system.time(write.csv(genotypingdata[match(genotypingSum$tags, genotypingdata$tags),2], file="C:/NGS/save/NGS0_88.tagcountmatchindex.csv", row.names = F))</v>
      </c>
    </row>
    <row r="15020" spans="2:3" customFormat="1" x14ac:dyDescent="0.15">
      <c r="B15020" s="15">
        <v>454</v>
      </c>
      <c r="C15020" s="18" t="str">
        <f>'Genotype script(tagcount)aln'!D455</f>
        <v>genotypingdata&lt;- fread("C:/NGS/save/NGS0_88.tagcountmatchindex.csv", col.names = c("NGS0_88"))</v>
      </c>
    </row>
    <row r="15021" spans="2:3" customFormat="1" x14ac:dyDescent="0.15">
      <c r="B15021" s="15">
        <v>455</v>
      </c>
      <c r="C15021" s="18" t="str">
        <f>'Genotype script(tagcount)aln'!D456</f>
        <v>genotypingSum &lt;- cbind(genotypingSum, genotypingdata)</v>
      </c>
    </row>
    <row r="15022" spans="2:3" customFormat="1" x14ac:dyDescent="0.15">
      <c r="B15022" s="15">
        <v>456</v>
      </c>
      <c r="C15022" s="18" t="str">
        <f>'Genotype script(tagcount)aln'!D457</f>
        <v>rm(genotypingdata)</v>
      </c>
    </row>
    <row r="15023" spans="2:3" customFormat="1" x14ac:dyDescent="0.15">
      <c r="B15023" s="15">
        <v>457</v>
      </c>
      <c r="C15023" s="18" t="str">
        <f>'Genotype script(tagcount)aln'!D458</f>
        <v>genotypingdata &lt;- fread("C:/NGS/save/NGS0_89.tagcount", header=F, col.names=genotype)</v>
      </c>
    </row>
    <row r="15024" spans="2:3" customFormat="1" x14ac:dyDescent="0.15">
      <c r="B15024" s="15">
        <v>458</v>
      </c>
      <c r="C15024" s="18" t="str">
        <f>'Genotype script(tagcount)aln'!D459</f>
        <v>system.time(write.csv(genotypingdata[match(genotypingSum$tags, genotypingdata$tags),2], file="C:/NGS/save/NGS0_89.tagcountmatchindex.csv", row.names = F))</v>
      </c>
    </row>
    <row r="15025" spans="2:3" customFormat="1" x14ac:dyDescent="0.15">
      <c r="B15025" s="15">
        <v>459</v>
      </c>
      <c r="C15025" s="18" t="str">
        <f>'Genotype script(tagcount)aln'!D460</f>
        <v>genotypingdata&lt;- fread("C:/NGS/save/NGS0_89.tagcountmatchindex.csv", col.names = c("NGS0_89"))</v>
      </c>
    </row>
    <row r="15026" spans="2:3" customFormat="1" x14ac:dyDescent="0.15">
      <c r="B15026" s="15">
        <v>460</v>
      </c>
      <c r="C15026" s="18" t="str">
        <f>'Genotype script(tagcount)aln'!D461</f>
        <v>genotypingSum &lt;- cbind(genotypingSum, genotypingdata)</v>
      </c>
    </row>
    <row r="15027" spans="2:3" customFormat="1" x14ac:dyDescent="0.15">
      <c r="B15027" s="15">
        <v>461</v>
      </c>
      <c r="C15027" s="18" t="str">
        <f>'Genotype script(tagcount)aln'!D462</f>
        <v>rm(genotypingdata)</v>
      </c>
    </row>
    <row r="15028" spans="2:3" customFormat="1" x14ac:dyDescent="0.15">
      <c r="B15028" s="15">
        <v>462</v>
      </c>
      <c r="C15028" s="18" t="str">
        <f>'Genotype script(tagcount)aln'!D463</f>
        <v>genotypingdata &lt;- fread("C:/NGS/save/NGS0_90.tagcount", header=F, col.names=genotype)</v>
      </c>
    </row>
    <row r="15029" spans="2:3" customFormat="1" x14ac:dyDescent="0.15">
      <c r="B15029" s="15">
        <v>463</v>
      </c>
      <c r="C15029" s="18" t="str">
        <f>'Genotype script(tagcount)aln'!D464</f>
        <v>system.time(write.csv(genotypingdata[match(genotypingSum$tags, genotypingdata$tags),2], file="C:/NGS/save/NGS0_90.tagcountmatchindex.csv", row.names = F))</v>
      </c>
    </row>
    <row r="15030" spans="2:3" customFormat="1" x14ac:dyDescent="0.15">
      <c r="B15030" s="15">
        <v>464</v>
      </c>
      <c r="C15030" s="18" t="str">
        <f>'Genotype script(tagcount)aln'!D465</f>
        <v>genotypingdata&lt;- fread("C:/NGS/save/NGS0_90.tagcountmatchindex.csv", col.names = c("NGS0_90"))</v>
      </c>
    </row>
    <row r="15031" spans="2:3" customFormat="1" x14ac:dyDescent="0.15">
      <c r="B15031" s="15">
        <v>465</v>
      </c>
      <c r="C15031" s="18" t="str">
        <f>'Genotype script(tagcount)aln'!D466</f>
        <v>genotypingSum &lt;- cbind(genotypingSum, genotypingdata)</v>
      </c>
    </row>
    <row r="15032" spans="2:3" customFormat="1" x14ac:dyDescent="0.15">
      <c r="B15032" s="15">
        <v>466</v>
      </c>
      <c r="C15032" s="18" t="str">
        <f>'Genotype script(tagcount)aln'!D467</f>
        <v>rm(genotypingdata)</v>
      </c>
    </row>
    <row r="15033" spans="2:3" customFormat="1" x14ac:dyDescent="0.15">
      <c r="B15033" s="15">
        <v>467</v>
      </c>
      <c r="C15033" s="18" t="str">
        <f>'Genotype script(tagcount)aln'!D468</f>
        <v>genotypingdata &lt;- fread("C:/NGS/save/NGS0_91.tagcount", header=F, col.names=genotype)</v>
      </c>
    </row>
    <row r="15034" spans="2:3" customFormat="1" x14ac:dyDescent="0.15">
      <c r="B15034" s="15">
        <v>468</v>
      </c>
      <c r="C15034" s="18" t="str">
        <f>'Genotype script(tagcount)aln'!D469</f>
        <v>system.time(write.csv(genotypingdata[match(genotypingSum$tags, genotypingdata$tags),2], file="C:/NGS/save/NGS0_91.tagcountmatchindex.csv", row.names = F))</v>
      </c>
    </row>
    <row r="15035" spans="2:3" customFormat="1" x14ac:dyDescent="0.15">
      <c r="B15035" s="15">
        <v>469</v>
      </c>
      <c r="C15035" s="18" t="str">
        <f>'Genotype script(tagcount)aln'!D470</f>
        <v>genotypingdata&lt;- fread("C:/NGS/save/NGS0_91.tagcountmatchindex.csv", col.names = c("NGS0_91"))</v>
      </c>
    </row>
    <row r="15036" spans="2:3" customFormat="1" x14ac:dyDescent="0.15">
      <c r="B15036" s="15">
        <v>470</v>
      </c>
      <c r="C15036" s="18" t="str">
        <f>'Genotype script(tagcount)aln'!D471</f>
        <v>genotypingSum &lt;- cbind(genotypingSum, genotypingdata)</v>
      </c>
    </row>
    <row r="15037" spans="2:3" customFormat="1" x14ac:dyDescent="0.15">
      <c r="B15037" s="15">
        <v>471</v>
      </c>
      <c r="C15037" s="18" t="str">
        <f>'Genotype script(tagcount)aln'!D472</f>
        <v>rm(genotypingdata)</v>
      </c>
    </row>
    <row r="15038" spans="2:3" customFormat="1" x14ac:dyDescent="0.15">
      <c r="B15038" s="15">
        <v>472</v>
      </c>
      <c r="C15038" s="18" t="str">
        <f>'Genotype script(tagcount)aln'!D473</f>
        <v>genotypingdata &lt;- fread("C:/NGS/save/NGS0_92.tagcount", header=F, col.names=genotype)</v>
      </c>
    </row>
    <row r="15039" spans="2:3" customFormat="1" x14ac:dyDescent="0.15">
      <c r="B15039" s="15">
        <v>473</v>
      </c>
      <c r="C15039" s="18" t="str">
        <f>'Genotype script(tagcount)aln'!D474</f>
        <v>system.time(write.csv(genotypingdata[match(genotypingSum$tags, genotypingdata$tags),2], file="C:/NGS/save/NGS0_92.tagcountmatchindex.csv", row.names = F))</v>
      </c>
    </row>
    <row r="15040" spans="2:3" customFormat="1" x14ac:dyDescent="0.15">
      <c r="B15040" s="15">
        <v>474</v>
      </c>
      <c r="C15040" s="18" t="str">
        <f>'Genotype script(tagcount)aln'!D475</f>
        <v>genotypingdata&lt;- fread("C:/NGS/save/NGS0_92.tagcountmatchindex.csv", col.names = c("NGS0_92"))</v>
      </c>
    </row>
    <row r="15041" spans="2:3" customFormat="1" x14ac:dyDescent="0.15">
      <c r="B15041" s="15">
        <v>475</v>
      </c>
      <c r="C15041" s="18" t="str">
        <f>'Genotype script(tagcount)aln'!D476</f>
        <v>genotypingSum &lt;- cbind(genotypingSum, genotypingdata)</v>
      </c>
    </row>
    <row r="15042" spans="2:3" customFormat="1" x14ac:dyDescent="0.15">
      <c r="B15042" s="15">
        <v>476</v>
      </c>
      <c r="C15042" s="18" t="str">
        <f>'Genotype script(tagcount)aln'!D477</f>
        <v>rm(genotypingdata)</v>
      </c>
    </row>
    <row r="15043" spans="2:3" customFormat="1" x14ac:dyDescent="0.15">
      <c r="B15043" s="15">
        <v>477</v>
      </c>
      <c r="C15043" s="18" t="str">
        <f>'Genotype script(tagcount)aln'!D478</f>
        <v>genotypingdata &lt;- fread("C:/NGS/save/NGS0_93.tagcount", header=F, col.names=genotype)</v>
      </c>
    </row>
    <row r="15044" spans="2:3" customFormat="1" x14ac:dyDescent="0.15">
      <c r="B15044" s="15">
        <v>478</v>
      </c>
      <c r="C15044" s="18" t="str">
        <f>'Genotype script(tagcount)aln'!D479</f>
        <v>system.time(write.csv(genotypingdata[match(genotypingSum$tags, genotypingdata$tags),2], file="C:/NGS/save/NGS0_93.tagcountmatchindex.csv", row.names = F))</v>
      </c>
    </row>
    <row r="15045" spans="2:3" customFormat="1" x14ac:dyDescent="0.15">
      <c r="B15045" s="15">
        <v>479</v>
      </c>
      <c r="C15045" s="18" t="str">
        <f>'Genotype script(tagcount)aln'!D480</f>
        <v>genotypingdata&lt;- fread("C:/NGS/save/NGS0_93.tagcountmatchindex.csv", col.names = c("NGS0_93"))</v>
      </c>
    </row>
    <row r="15046" spans="2:3" customFormat="1" x14ac:dyDescent="0.15">
      <c r="B15046" s="15">
        <v>480</v>
      </c>
      <c r="C15046" s="18" t="str">
        <f>'Genotype script(tagcount)aln'!D481</f>
        <v>genotypingSum &lt;- cbind(genotypingSum, genotypingdata)</v>
      </c>
    </row>
    <row r="15047" spans="2:3" customFormat="1" x14ac:dyDescent="0.15">
      <c r="B15047" s="15">
        <v>481</v>
      </c>
      <c r="C15047" s="18" t="str">
        <f>'Genotype script(tagcount)aln'!D482</f>
        <v>rm(genotypingdata)</v>
      </c>
    </row>
    <row r="15048" spans="2:3" customFormat="1" x14ac:dyDescent="0.15">
      <c r="B15048" s="15">
        <v>482</v>
      </c>
      <c r="C15048" s="18" t="str">
        <f>'Genotype script(tagcount)aln'!D483</f>
        <v>genotypingdata &lt;- fread("C:/NGS/save/NGS0_94.tagcount", header=F, col.names=genotype)</v>
      </c>
    </row>
    <row r="15049" spans="2:3" customFormat="1" x14ac:dyDescent="0.15">
      <c r="B15049" s="15">
        <v>483</v>
      </c>
      <c r="C15049" s="18" t="str">
        <f>'Genotype script(tagcount)aln'!D484</f>
        <v>system.time(write.csv(genotypingdata[match(genotypingSum$tags, genotypingdata$tags),2], file="C:/NGS/save/NGS0_94.tagcountmatchindex.csv", row.names = F))</v>
      </c>
    </row>
    <row r="15050" spans="2:3" customFormat="1" x14ac:dyDescent="0.15">
      <c r="B15050" s="15">
        <v>484</v>
      </c>
      <c r="C15050" s="18" t="str">
        <f>'Genotype script(tagcount)aln'!D485</f>
        <v>genotypingdata&lt;- fread("C:/NGS/save/NGS0_94.tagcountmatchindex.csv", col.names = c("NGS0_94"))</v>
      </c>
    </row>
    <row r="15051" spans="2:3" customFormat="1" x14ac:dyDescent="0.15">
      <c r="B15051" s="15">
        <v>485</v>
      </c>
      <c r="C15051" s="18" t="str">
        <f>'Genotype script(tagcount)aln'!D486</f>
        <v>genotypingSum &lt;- cbind(genotypingSum, genotypingdata)</v>
      </c>
    </row>
    <row r="15052" spans="2:3" customFormat="1" x14ac:dyDescent="0.15">
      <c r="B15052" s="15">
        <v>486</v>
      </c>
      <c r="C15052" s="18" t="str">
        <f>'Genotype script(tagcount)aln'!D487</f>
        <v>rm(genotypingdata)</v>
      </c>
    </row>
    <row r="15053" spans="2:3" customFormat="1" x14ac:dyDescent="0.15">
      <c r="B15053" s="15">
        <v>487</v>
      </c>
      <c r="C15053" s="18" t="str">
        <f>'Genotype script(tagcount)aln'!D488</f>
        <v>genotypingdata &lt;- fread("C:/NGS/save/NGS0_95.tagcount", header=F, col.names=genotype)</v>
      </c>
    </row>
    <row r="15054" spans="2:3" customFormat="1" x14ac:dyDescent="0.15">
      <c r="B15054" s="15">
        <v>488</v>
      </c>
      <c r="C15054" s="18" t="str">
        <f>'Genotype script(tagcount)aln'!D489</f>
        <v>system.time(write.csv(genotypingdata[match(genotypingSum$tags, genotypingdata$tags),2], file="C:/NGS/save/NGS0_95.tagcountmatchindex.csv", row.names = F))</v>
      </c>
    </row>
    <row r="15055" spans="2:3" customFormat="1" x14ac:dyDescent="0.15">
      <c r="B15055" s="15">
        <v>489</v>
      </c>
      <c r="C15055" s="18" t="str">
        <f>'Genotype script(tagcount)aln'!D490</f>
        <v>genotypingdata&lt;- fread("C:/NGS/save/NGS0_95.tagcountmatchindex.csv", col.names = c("NGS0_95"))</v>
      </c>
    </row>
    <row r="15056" spans="2:3" customFormat="1" x14ac:dyDescent="0.15">
      <c r="B15056" s="15">
        <v>490</v>
      </c>
      <c r="C15056" s="18" t="str">
        <f>'Genotype script(tagcount)aln'!D491</f>
        <v>genotypingSum &lt;- cbind(genotypingSum, genotypingdata)</v>
      </c>
    </row>
    <row r="15057" spans="2:3" customFormat="1" x14ac:dyDescent="0.15">
      <c r="B15057" s="15">
        <v>491</v>
      </c>
      <c r="C15057" s="18" t="str">
        <f>'Genotype script(tagcount)aln'!D492</f>
        <v>rm(genotypingdata)</v>
      </c>
    </row>
    <row r="15058" spans="2:3" customFormat="1" x14ac:dyDescent="0.15">
      <c r="B15058" s="15">
        <v>492</v>
      </c>
      <c r="C15058" s="18" t="str">
        <f>'Genotype script(tagcount)aln'!D493</f>
        <v>genotypingdata &lt;- fread("C:/NGS/save/NGS0_96.tagcount", header=F, col.names=genotype)</v>
      </c>
    </row>
    <row r="15059" spans="2:3" customFormat="1" x14ac:dyDescent="0.15">
      <c r="B15059" s="15">
        <v>493</v>
      </c>
      <c r="C15059" s="18" t="str">
        <f>'Genotype script(tagcount)aln'!D494</f>
        <v>system.time(write.csv(genotypingdata[match(genotypingSum$tags, genotypingdata$tags),2], file="C:/NGS/save/NGS0_96.tagcountmatchindex.csv", row.names = F))</v>
      </c>
    </row>
    <row r="15060" spans="2:3" customFormat="1" x14ac:dyDescent="0.15">
      <c r="B15060" s="15">
        <v>494</v>
      </c>
      <c r="C15060" s="18" t="str">
        <f>'Genotype script(tagcount)aln'!D495</f>
        <v>genotypingdata&lt;- fread("C:/NGS/save/NGS0_96.tagcountmatchindex.csv", col.names = c("NGS0_96"))</v>
      </c>
    </row>
    <row r="15061" spans="2:3" customFormat="1" x14ac:dyDescent="0.15">
      <c r="B15061" s="15">
        <v>495</v>
      </c>
      <c r="C15061" s="18" t="str">
        <f>'Genotype script(tagcount)aln'!D496</f>
        <v>genotypingSum &lt;- cbind(genotypingSum, genotypingdata)</v>
      </c>
    </row>
    <row r="15062" spans="2:3" customFormat="1" x14ac:dyDescent="0.15">
      <c r="B15062" s="15">
        <v>496</v>
      </c>
      <c r="C15062" s="18" t="str">
        <f>'Genotype script(tagcount)aln'!D497</f>
        <v>rm(genotypingdata)</v>
      </c>
    </row>
    <row r="15063" spans="2:3" customFormat="1" x14ac:dyDescent="0.15">
      <c r="B15063" s="15">
        <v>497</v>
      </c>
      <c r="C15063" s="18" t="str">
        <f>'Genotype script(tagcount)aln'!D498</f>
        <v>genotypingdata &lt;- fread("C:/NGS/save/.tagcount", header=F, col.names=genotype)</v>
      </c>
    </row>
    <row r="15064" spans="2:3" customFormat="1" x14ac:dyDescent="0.15">
      <c r="B15064" s="15">
        <v>498</v>
      </c>
      <c r="C15064" s="18" t="str">
        <f>'Genotype script(tagcount)aln'!D499</f>
        <v>system.time(write.csv(genotypingdata[match(genotypingSum$tags, genotypingdata$tags),2], file="C:/NGS/save/.tagcountmatchindex.csv", row.names = F))</v>
      </c>
    </row>
    <row r="15065" spans="2:3" customFormat="1" x14ac:dyDescent="0.15">
      <c r="B15065" s="15">
        <v>499</v>
      </c>
      <c r="C15065" s="18" t="str">
        <f>'Genotype script(tagcount)aln'!D500</f>
        <v>genotypingdata&lt;- fread("C:/NGS/save/.tagcountmatchindex.csv", col.names = c("0"))</v>
      </c>
    </row>
    <row r="15066" spans="2:3" customFormat="1" x14ac:dyDescent="0.15">
      <c r="B15066" s="15">
        <v>500</v>
      </c>
      <c r="C15066" s="18" t="str">
        <f>'Genotype script(tagcount)aln'!D501</f>
        <v>genotypingSum &lt;- cbind(genotypingSum, genotypingdata)</v>
      </c>
    </row>
    <row r="15067" spans="2:3" customFormat="1" x14ac:dyDescent="0.15">
      <c r="B15067" s="15">
        <v>501</v>
      </c>
      <c r="C15067" s="18" t="str">
        <f>'Genotype script(tagcount)aln'!D502</f>
        <v>rm(genotypingdata)</v>
      </c>
    </row>
    <row r="15068" spans="2:3" customFormat="1" x14ac:dyDescent="0.15">
      <c r="B15068" s="15">
        <v>502</v>
      </c>
      <c r="C15068" s="18" t="str">
        <f>'Genotype script(tagcount)aln'!D503</f>
        <v>genotypingdata &lt;- fread("C:/NGS/save/.tagcount", header=F, col.names=genotype)</v>
      </c>
    </row>
    <row r="15069" spans="2:3" customFormat="1" x14ac:dyDescent="0.15">
      <c r="B15069" s="15">
        <v>503</v>
      </c>
      <c r="C15069" s="18" t="str">
        <f>'Genotype script(tagcount)aln'!D504</f>
        <v>system.time(write.csv(genotypingdata[match(genotypingSum$tags, genotypingdata$tags),2], file="C:/NGS/save/.tagcountmatchindex.csv", row.names = F))</v>
      </c>
    </row>
    <row r="15070" spans="2:3" customFormat="1" x14ac:dyDescent="0.15">
      <c r="B15070" s="15">
        <v>504</v>
      </c>
      <c r="C15070" s="18" t="str">
        <f>'Genotype script(tagcount)aln'!D505</f>
        <v>genotypingdata&lt;- fread("C:/NGS/save/.tagcountmatchindex.csv", col.names = c("0"))</v>
      </c>
    </row>
    <row r="15071" spans="2:3" customFormat="1" x14ac:dyDescent="0.15">
      <c r="B15071" s="15">
        <v>505</v>
      </c>
      <c r="C15071" s="18" t="str">
        <f>'Genotype script(tagcount)aln'!D506</f>
        <v>genotypingSum &lt;- cbind(genotypingSum, genotypingdata)</v>
      </c>
    </row>
    <row r="15072" spans="2:3" customFormat="1" x14ac:dyDescent="0.15">
      <c r="B15072" s="15">
        <v>506</v>
      </c>
      <c r="C15072" s="18" t="str">
        <f>'Genotype script(tagcount)aln'!D507</f>
        <v>rm(genotypingdata)</v>
      </c>
    </row>
    <row r="15073" spans="2:3" customFormat="1" x14ac:dyDescent="0.15">
      <c r="B15073" s="15">
        <v>507</v>
      </c>
      <c r="C15073" s="18" t="str">
        <f>'Genotype script(tagcount)aln'!D508</f>
        <v>genotypingdata &lt;- fread("C:/NGS/save/.tagcount", header=F, col.names=genotype)</v>
      </c>
    </row>
    <row r="15074" spans="2:3" customFormat="1" x14ac:dyDescent="0.15">
      <c r="B15074" s="15">
        <v>508</v>
      </c>
      <c r="C15074" s="18" t="str">
        <f>'Genotype script(tagcount)aln'!D509</f>
        <v>system.time(write.csv(genotypingdata[match(genotypingSum$tags, genotypingdata$tags),2], file="C:/NGS/save/.tagcountmatchindex.csv", row.names = F))</v>
      </c>
    </row>
    <row r="15075" spans="2:3" customFormat="1" x14ac:dyDescent="0.15">
      <c r="B15075" s="15">
        <v>509</v>
      </c>
      <c r="C15075" s="18" t="str">
        <f>'Genotype script(tagcount)aln'!D510</f>
        <v>genotypingdata&lt;- fread("C:/NGS/save/.tagcountmatchindex.csv", col.names = c("0"))</v>
      </c>
    </row>
    <row r="15076" spans="2:3" customFormat="1" x14ac:dyDescent="0.15">
      <c r="B15076" s="15">
        <v>510</v>
      </c>
      <c r="C15076" s="18" t="str">
        <f>'Genotype script(tagcount)aln'!D511</f>
        <v>genotypingSum &lt;- cbind(genotypingSum, genotypingdata)</v>
      </c>
    </row>
    <row r="15077" spans="2:3" customFormat="1" x14ac:dyDescent="0.15">
      <c r="B15077" s="15">
        <v>511</v>
      </c>
      <c r="C15077" s="18" t="str">
        <f>'Genotype script(tagcount)aln'!D512</f>
        <v>rm(genotypingdata)</v>
      </c>
    </row>
    <row r="15078" spans="2:3" customFormat="1" x14ac:dyDescent="0.15">
      <c r="B15078" s="15">
        <v>512</v>
      </c>
      <c r="C15078" s="18" t="str">
        <f>'Genotype script(tagcount)aln'!D513</f>
        <v>genotypingdata &lt;- fread("C:/NGS/save/.tagcount", header=F, col.names=genotype)</v>
      </c>
    </row>
    <row r="15079" spans="2:3" customFormat="1" x14ac:dyDescent="0.15">
      <c r="B15079" s="15">
        <v>513</v>
      </c>
      <c r="C15079" s="18" t="str">
        <f>'Genotype script(tagcount)aln'!D514</f>
        <v>system.time(write.csv(genotypingdata[match(genotypingSum$tags, genotypingdata$tags),2], file="C:/NGS/save/.tagcountmatchindex.csv", row.names = F))</v>
      </c>
    </row>
    <row r="15080" spans="2:3" customFormat="1" x14ac:dyDescent="0.15">
      <c r="B15080" s="15">
        <v>514</v>
      </c>
      <c r="C15080" s="18" t="str">
        <f>'Genotype script(tagcount)aln'!D515</f>
        <v>genotypingdata&lt;- fread("C:/NGS/save/.tagcountmatchindex.csv", col.names = c("0"))</v>
      </c>
    </row>
    <row r="15081" spans="2:3" customFormat="1" x14ac:dyDescent="0.15">
      <c r="B15081" s="15">
        <v>515</v>
      </c>
      <c r="C15081" s="18" t="str">
        <f>'Genotype script(tagcount)aln'!D516</f>
        <v>genotypingSum &lt;- cbind(genotypingSum, genotypingdata)</v>
      </c>
    </row>
    <row r="15082" spans="2:3" customFormat="1" x14ac:dyDescent="0.15">
      <c r="B15082" s="15">
        <v>516</v>
      </c>
      <c r="C15082" s="18" t="str">
        <f>'Genotype script(tagcount)aln'!D517</f>
        <v>rm(genotypingdata)</v>
      </c>
    </row>
    <row r="15083" spans="2:3" customFormat="1" x14ac:dyDescent="0.15">
      <c r="B15083" s="15">
        <v>517</v>
      </c>
      <c r="C15083" s="18" t="str">
        <f>'Genotype script(tagcount)aln'!D518</f>
        <v>genotypingdata &lt;- fread("C:/NGS/save/.tagcount", header=F, col.names=genotype)</v>
      </c>
    </row>
    <row r="15084" spans="2:3" customFormat="1" x14ac:dyDescent="0.15">
      <c r="B15084" s="15">
        <v>518</v>
      </c>
      <c r="C15084" s="18" t="str">
        <f>'Genotype script(tagcount)aln'!D519</f>
        <v>system.time(write.csv(genotypingdata[match(genotypingSum$tags, genotypingdata$tags),2], file="C:/NGS/save/.tagcountmatchindex.csv", row.names = F))</v>
      </c>
    </row>
    <row r="15085" spans="2:3" customFormat="1" x14ac:dyDescent="0.15">
      <c r="B15085" s="15">
        <v>519</v>
      </c>
      <c r="C15085" s="18" t="str">
        <f>'Genotype script(tagcount)aln'!D520</f>
        <v>genotypingdata&lt;- fread("C:/NGS/save/.tagcountmatchindex.csv", col.names = c("0"))</v>
      </c>
    </row>
    <row r="15086" spans="2:3" customFormat="1" x14ac:dyDescent="0.15">
      <c r="B15086" s="15">
        <v>520</v>
      </c>
      <c r="C15086" s="18" t="str">
        <f>'Genotype script(tagcount)aln'!D521</f>
        <v>genotypingSum &lt;- cbind(genotypingSum, genotypingdata)</v>
      </c>
    </row>
    <row r="15087" spans="2:3" customFormat="1" x14ac:dyDescent="0.15">
      <c r="B15087" s="15">
        <v>521</v>
      </c>
      <c r="C15087" s="18" t="str">
        <f>'Genotype script(tagcount)aln'!D522</f>
        <v>rm(genotypingdata)</v>
      </c>
    </row>
    <row r="15088" spans="2:3" customFormat="1" x14ac:dyDescent="0.15">
      <c r="B15088" s="15">
        <v>522</v>
      </c>
      <c r="C15088" s="18" t="str">
        <f>'Genotype script(tagcount)aln'!D523</f>
        <v>genotypingdata &lt;- fread("C:/NGS/save/.tagcount", header=F, col.names=genotype)</v>
      </c>
    </row>
    <row r="15089" spans="2:3" customFormat="1" x14ac:dyDescent="0.15">
      <c r="B15089" s="15">
        <v>523</v>
      </c>
      <c r="C15089" s="18" t="str">
        <f>'Genotype script(tagcount)aln'!D524</f>
        <v>system.time(write.csv(genotypingdata[match(genotypingSum$tags, genotypingdata$tags),2], file="C:/NGS/save/.tagcountmatchindex.csv", row.names = F))</v>
      </c>
    </row>
    <row r="15090" spans="2:3" customFormat="1" x14ac:dyDescent="0.15">
      <c r="B15090" s="15">
        <v>524</v>
      </c>
      <c r="C15090" s="18" t="str">
        <f>'Genotype script(tagcount)aln'!D525</f>
        <v>genotypingdata&lt;- fread("C:/NGS/save/.tagcountmatchindex.csv", col.names = c("0"))</v>
      </c>
    </row>
    <row r="15091" spans="2:3" customFormat="1" x14ac:dyDescent="0.15">
      <c r="B15091" s="15">
        <v>525</v>
      </c>
      <c r="C15091" s="18" t="str">
        <f>'Genotype script(tagcount)aln'!D526</f>
        <v>genotypingSum &lt;- cbind(genotypingSum, genotypingdata)</v>
      </c>
    </row>
    <row r="15092" spans="2:3" customFormat="1" x14ac:dyDescent="0.15">
      <c r="B15092" s="15">
        <v>526</v>
      </c>
      <c r="C15092" s="18" t="str">
        <f>'Genotype script(tagcount)aln'!D527</f>
        <v>rm(genotypingdata)</v>
      </c>
    </row>
    <row r="15093" spans="2:3" customFormat="1" x14ac:dyDescent="0.15">
      <c r="B15093" s="15">
        <v>527</v>
      </c>
      <c r="C15093" s="18" t="str">
        <f>'Genotype script(tagcount)aln'!D528</f>
        <v>genotypingdata &lt;- fread("C:/NGS/save/.tagcount", header=F, col.names=genotype)</v>
      </c>
    </row>
    <row r="15094" spans="2:3" customFormat="1" x14ac:dyDescent="0.15">
      <c r="B15094" s="15">
        <v>528</v>
      </c>
      <c r="C15094" s="18" t="str">
        <f>'Genotype script(tagcount)aln'!D529</f>
        <v>system.time(write.csv(genotypingdata[match(genotypingSum$tags, genotypingdata$tags),2], file="C:/NGS/save/.tagcountmatchindex.csv", row.names = F))</v>
      </c>
    </row>
    <row r="15095" spans="2:3" customFormat="1" x14ac:dyDescent="0.15">
      <c r="B15095" s="15">
        <v>529</v>
      </c>
      <c r="C15095" s="18" t="str">
        <f>'Genotype script(tagcount)aln'!D530</f>
        <v>genotypingdata&lt;- fread("C:/NGS/save/.tagcountmatchindex.csv", col.names = c("0"))</v>
      </c>
    </row>
    <row r="15096" spans="2:3" customFormat="1" x14ac:dyDescent="0.15">
      <c r="B15096" s="15">
        <v>530</v>
      </c>
      <c r="C15096" s="18" t="str">
        <f>'Genotype script(tagcount)aln'!D531</f>
        <v>genotypingSum &lt;- cbind(genotypingSum, genotypingdata)</v>
      </c>
    </row>
    <row r="15097" spans="2:3" customFormat="1" x14ac:dyDescent="0.15">
      <c r="B15097" s="15">
        <v>531</v>
      </c>
      <c r="C15097" s="18" t="str">
        <f>'Genotype script(tagcount)aln'!D532</f>
        <v>rm(genotypingdata)</v>
      </c>
    </row>
    <row r="15098" spans="2:3" customFormat="1" x14ac:dyDescent="0.15">
      <c r="B15098" s="15">
        <v>532</v>
      </c>
      <c r="C15098" s="18" t="str">
        <f>'Genotype script(tagcount)aln'!D533</f>
        <v>genotypingdata &lt;- fread("C:/NGS/save/.tagcount", header=F, col.names=genotype)</v>
      </c>
    </row>
    <row r="15099" spans="2:3" customFormat="1" x14ac:dyDescent="0.15">
      <c r="B15099" s="15">
        <v>533</v>
      </c>
      <c r="C15099" s="18" t="str">
        <f>'Genotype script(tagcount)aln'!D534</f>
        <v>system.time(write.csv(genotypingdata[match(genotypingSum$tags, genotypingdata$tags),2], file="C:/NGS/save/.tagcountmatchindex.csv", row.names = F))</v>
      </c>
    </row>
    <row r="15100" spans="2:3" customFormat="1" x14ac:dyDescent="0.15">
      <c r="B15100" s="15">
        <v>534</v>
      </c>
      <c r="C15100" s="18" t="str">
        <f>'Genotype script(tagcount)aln'!D535</f>
        <v>genotypingdata&lt;- fread("C:/NGS/save/.tagcountmatchindex.csv", col.names = c("0"))</v>
      </c>
    </row>
    <row r="15101" spans="2:3" customFormat="1" x14ac:dyDescent="0.15">
      <c r="B15101" s="15">
        <v>535</v>
      </c>
      <c r="C15101" s="18" t="str">
        <f>'Genotype script(tagcount)aln'!D536</f>
        <v>genotypingSum &lt;- cbind(genotypingSum, genotypingdata)</v>
      </c>
    </row>
    <row r="15102" spans="2:3" customFormat="1" x14ac:dyDescent="0.15">
      <c r="B15102" s="15">
        <v>536</v>
      </c>
      <c r="C15102" s="18" t="str">
        <f>'Genotype script(tagcount)aln'!D537</f>
        <v>rm(genotypingdata)</v>
      </c>
    </row>
    <row r="15103" spans="2:3" customFormat="1" x14ac:dyDescent="0.15">
      <c r="B15103" s="15">
        <v>537</v>
      </c>
      <c r="C15103" s="18" t="str">
        <f>'Genotype script(tagcount)aln'!D538</f>
        <v>genotypingdata &lt;- fread("C:/NGS/save/.tagcount", header=F, col.names=genotype)</v>
      </c>
    </row>
    <row r="15104" spans="2:3" customFormat="1" x14ac:dyDescent="0.15">
      <c r="B15104" s="15">
        <v>538</v>
      </c>
      <c r="C15104" s="18" t="str">
        <f>'Genotype script(tagcount)aln'!D539</f>
        <v>system.time(write.csv(genotypingdata[match(genotypingSum$tags, genotypingdata$tags),2], file="C:/NGS/save/.tagcountmatchindex.csv", row.names = F))</v>
      </c>
    </row>
    <row r="15105" spans="2:3" customFormat="1" x14ac:dyDescent="0.15">
      <c r="B15105" s="15">
        <v>539</v>
      </c>
      <c r="C15105" s="18" t="str">
        <f>'Genotype script(tagcount)aln'!D540</f>
        <v>genotypingdata&lt;- fread("C:/NGS/save/.tagcountmatchindex.csv", col.names = c("0"))</v>
      </c>
    </row>
    <row r="15106" spans="2:3" customFormat="1" x14ac:dyDescent="0.15">
      <c r="B15106" s="15">
        <v>540</v>
      </c>
      <c r="C15106" s="18" t="str">
        <f>'Genotype script(tagcount)aln'!D541</f>
        <v>genotypingSum &lt;- cbind(genotypingSum, genotypingdata)</v>
      </c>
    </row>
    <row r="15107" spans="2:3" customFormat="1" x14ac:dyDescent="0.15">
      <c r="B15107" s="15">
        <v>541</v>
      </c>
      <c r="C15107" s="18" t="str">
        <f>'Genotype script(tagcount)aln'!D542</f>
        <v>rm(genotypingdata)</v>
      </c>
    </row>
    <row r="15108" spans="2:3" customFormat="1" x14ac:dyDescent="0.15">
      <c r="B15108" s="15">
        <v>542</v>
      </c>
      <c r="C15108" s="18" t="str">
        <f>'Genotype script(tagcount)aln'!D543</f>
        <v>genotypingdata &lt;- fread("C:/NGS/save/.tagcount", header=F, col.names=genotype)</v>
      </c>
    </row>
    <row r="15109" spans="2:3" customFormat="1" x14ac:dyDescent="0.15">
      <c r="B15109" s="15">
        <v>543</v>
      </c>
      <c r="C15109" s="18" t="str">
        <f>'Genotype script(tagcount)aln'!D544</f>
        <v>system.time(write.csv(genotypingdata[match(genotypingSum$tags, genotypingdata$tags),2], file="C:/NGS/save/.tagcountmatchindex.csv", row.names = F))</v>
      </c>
    </row>
    <row r="15110" spans="2:3" customFormat="1" x14ac:dyDescent="0.15">
      <c r="B15110" s="15">
        <v>544</v>
      </c>
      <c r="C15110" s="18" t="str">
        <f>'Genotype script(tagcount)aln'!D545</f>
        <v>genotypingdata&lt;- fread("C:/NGS/save/.tagcountmatchindex.csv", col.names = c("0"))</v>
      </c>
    </row>
    <row r="15111" spans="2:3" customFormat="1" x14ac:dyDescent="0.15">
      <c r="B15111" s="15">
        <v>545</v>
      </c>
      <c r="C15111" s="18" t="str">
        <f>'Genotype script(tagcount)aln'!D546</f>
        <v>genotypingSum &lt;- cbind(genotypingSum, genotypingdata)</v>
      </c>
    </row>
    <row r="15112" spans="2:3" customFormat="1" x14ac:dyDescent="0.15">
      <c r="B15112" s="15">
        <v>546</v>
      </c>
      <c r="C15112" s="18" t="str">
        <f>'Genotype script(tagcount)aln'!D547</f>
        <v>rm(genotypingdata)</v>
      </c>
    </row>
    <row r="15113" spans="2:3" customFormat="1" x14ac:dyDescent="0.15">
      <c r="B15113" s="15">
        <v>547</v>
      </c>
      <c r="C15113" s="18" t="str">
        <f>'Genotype script(tagcount)aln'!D548</f>
        <v>genotypingdata &lt;- fread("C:/NGS/save/.tagcount", header=F, col.names=genotype)</v>
      </c>
    </row>
    <row r="15114" spans="2:3" customFormat="1" x14ac:dyDescent="0.15">
      <c r="B15114" s="15">
        <v>548</v>
      </c>
      <c r="C15114" s="18" t="str">
        <f>'Genotype script(tagcount)aln'!D549</f>
        <v>system.time(write.csv(genotypingdata[match(genotypingSum$tags, genotypingdata$tags),2], file="C:/NGS/save/.tagcountmatchindex.csv", row.names = F))</v>
      </c>
    </row>
    <row r="15115" spans="2:3" customFormat="1" x14ac:dyDescent="0.15">
      <c r="B15115" s="15">
        <v>549</v>
      </c>
      <c r="C15115" s="18" t="str">
        <f>'Genotype script(tagcount)aln'!D550</f>
        <v>genotypingdata&lt;- fread("C:/NGS/save/.tagcountmatchindex.csv", col.names = c("0"))</v>
      </c>
    </row>
    <row r="15116" spans="2:3" customFormat="1" x14ac:dyDescent="0.15">
      <c r="B15116" s="15">
        <v>550</v>
      </c>
      <c r="C15116" s="18" t="str">
        <f>'Genotype script(tagcount)aln'!D551</f>
        <v>genotypingSum &lt;- cbind(genotypingSum, genotypingdata)</v>
      </c>
    </row>
    <row r="15117" spans="2:3" customFormat="1" x14ac:dyDescent="0.15">
      <c r="B15117" s="15">
        <v>551</v>
      </c>
      <c r="C15117" s="18" t="str">
        <f>'Genotype script(tagcount)aln'!D552</f>
        <v>rm(genotypingdata)</v>
      </c>
    </row>
    <row r="15118" spans="2:3" customFormat="1" x14ac:dyDescent="0.15">
      <c r="B15118" s="15">
        <v>552</v>
      </c>
      <c r="C15118" s="18" t="str">
        <f>'Genotype script(tagcount)aln'!D553</f>
        <v>genotypingdata &lt;- fread("C:/NGS/save/.tagcount", header=F, col.names=genotype)</v>
      </c>
    </row>
    <row r="15119" spans="2:3" customFormat="1" x14ac:dyDescent="0.15">
      <c r="B15119" s="15">
        <v>553</v>
      </c>
      <c r="C15119" s="18" t="str">
        <f>'Genotype script(tagcount)aln'!D554</f>
        <v>system.time(write.csv(genotypingdata[match(genotypingSum$tags, genotypingdata$tags),2], file="C:/NGS/save/.tagcountmatchindex.csv", row.names = F))</v>
      </c>
    </row>
    <row r="15120" spans="2:3" customFormat="1" x14ac:dyDescent="0.15">
      <c r="B15120" s="15">
        <v>554</v>
      </c>
      <c r="C15120" s="18" t="str">
        <f>'Genotype script(tagcount)aln'!D555</f>
        <v>genotypingdata&lt;- fread("C:/NGS/save/.tagcountmatchindex.csv", col.names = c("0"))</v>
      </c>
    </row>
    <row r="15121" spans="2:3" customFormat="1" x14ac:dyDescent="0.15">
      <c r="B15121" s="15">
        <v>555</v>
      </c>
      <c r="C15121" s="18" t="str">
        <f>'Genotype script(tagcount)aln'!D556</f>
        <v>genotypingSum &lt;- cbind(genotypingSum, genotypingdata)</v>
      </c>
    </row>
    <row r="15122" spans="2:3" customFormat="1" x14ac:dyDescent="0.15">
      <c r="B15122" s="15">
        <v>556</v>
      </c>
      <c r="C15122" s="18" t="str">
        <f>'Genotype script(tagcount)aln'!D557</f>
        <v>rm(genotypingdata)</v>
      </c>
    </row>
    <row r="15123" spans="2:3" customFormat="1" x14ac:dyDescent="0.15">
      <c r="B15123" s="15">
        <v>557</v>
      </c>
      <c r="C15123" s="18" t="str">
        <f>'Genotype script(tagcount)aln'!D558</f>
        <v>genotypingdata &lt;- fread("C:/NGS/save/.tagcount", header=F, col.names=genotype)</v>
      </c>
    </row>
    <row r="15124" spans="2:3" customFormat="1" x14ac:dyDescent="0.15">
      <c r="B15124" s="15">
        <v>558</v>
      </c>
      <c r="C15124" s="18" t="str">
        <f>'Genotype script(tagcount)aln'!D559</f>
        <v>system.time(write.csv(genotypingdata[match(genotypingSum$tags, genotypingdata$tags),2], file="C:/NGS/save/.tagcountmatchindex.csv", row.names = F))</v>
      </c>
    </row>
    <row r="15125" spans="2:3" customFormat="1" x14ac:dyDescent="0.15">
      <c r="B15125" s="15">
        <v>559</v>
      </c>
      <c r="C15125" s="18" t="str">
        <f>'Genotype script(tagcount)aln'!D560</f>
        <v>genotypingdata&lt;- fread("C:/NGS/save/.tagcountmatchindex.csv", col.names = c("0"))</v>
      </c>
    </row>
    <row r="15126" spans="2:3" customFormat="1" x14ac:dyDescent="0.15">
      <c r="B15126" s="15">
        <v>560</v>
      </c>
      <c r="C15126" s="18" t="str">
        <f>'Genotype script(tagcount)aln'!D561</f>
        <v>genotypingSum &lt;- cbind(genotypingSum, genotypingdata)</v>
      </c>
    </row>
    <row r="15127" spans="2:3" customFormat="1" x14ac:dyDescent="0.15">
      <c r="B15127" s="15">
        <v>561</v>
      </c>
      <c r="C15127" s="18" t="str">
        <f>'Genotype script(tagcount)aln'!D562</f>
        <v>rm(genotypingdata)</v>
      </c>
    </row>
    <row r="15128" spans="2:3" customFormat="1" x14ac:dyDescent="0.15">
      <c r="B15128" s="15">
        <v>562</v>
      </c>
      <c r="C15128" s="18" t="str">
        <f>'Genotype script(tagcount)aln'!D563</f>
        <v>genotypingdata &lt;- fread("C:/NGS/save/.tagcount", header=F, col.names=genotype)</v>
      </c>
    </row>
    <row r="15129" spans="2:3" customFormat="1" x14ac:dyDescent="0.15">
      <c r="B15129" s="15">
        <v>563</v>
      </c>
      <c r="C15129" s="18" t="str">
        <f>'Genotype script(tagcount)aln'!D564</f>
        <v>system.time(write.csv(genotypingdata[match(genotypingSum$tags, genotypingdata$tags),2], file="C:/NGS/save/.tagcountmatchindex.csv", row.names = F))</v>
      </c>
    </row>
    <row r="15130" spans="2:3" customFormat="1" x14ac:dyDescent="0.15">
      <c r="B15130" s="15">
        <v>564</v>
      </c>
      <c r="C15130" s="18" t="str">
        <f>'Genotype script(tagcount)aln'!D565</f>
        <v>genotypingdata&lt;- fread("C:/NGS/save/.tagcountmatchindex.csv", col.names = c("0"))</v>
      </c>
    </row>
    <row r="15131" spans="2:3" customFormat="1" x14ac:dyDescent="0.15">
      <c r="B15131" s="15">
        <v>565</v>
      </c>
      <c r="C15131" s="18" t="str">
        <f>'Genotype script(tagcount)aln'!D566</f>
        <v>genotypingSum &lt;- cbind(genotypingSum, genotypingdata)</v>
      </c>
    </row>
    <row r="15132" spans="2:3" customFormat="1" x14ac:dyDescent="0.15">
      <c r="B15132" s="15">
        <v>566</v>
      </c>
      <c r="C15132" s="18" t="str">
        <f>'Genotype script(tagcount)aln'!D567</f>
        <v>rm(genotypingdata)</v>
      </c>
    </row>
    <row r="15133" spans="2:3" customFormat="1" x14ac:dyDescent="0.15">
      <c r="B15133" s="15">
        <v>567</v>
      </c>
      <c r="C15133" s="18" t="str">
        <f>'Genotype script(tagcount)aln'!D568</f>
        <v>genotypingdata &lt;- fread("C:/NGS/save/.tagcount", header=F, col.names=genotype)</v>
      </c>
    </row>
    <row r="15134" spans="2:3" customFormat="1" x14ac:dyDescent="0.15">
      <c r="B15134" s="15">
        <v>568</v>
      </c>
      <c r="C15134" s="18" t="str">
        <f>'Genotype script(tagcount)aln'!D569</f>
        <v>system.time(write.csv(genotypingdata[match(genotypingSum$tags, genotypingdata$tags),2], file="C:/NGS/save/.tagcountmatchindex.csv", row.names = F))</v>
      </c>
    </row>
    <row r="15135" spans="2:3" customFormat="1" x14ac:dyDescent="0.15">
      <c r="B15135" s="15">
        <v>569</v>
      </c>
      <c r="C15135" s="18" t="str">
        <f>'Genotype script(tagcount)aln'!D570</f>
        <v>genotypingdata&lt;- fread("C:/NGS/save/.tagcountmatchindex.csv", col.names = c("0"))</v>
      </c>
    </row>
    <row r="15136" spans="2:3" customFormat="1" x14ac:dyDescent="0.15">
      <c r="B15136" s="15">
        <v>570</v>
      </c>
      <c r="C15136" s="18" t="str">
        <f>'Genotype script(tagcount)aln'!D571</f>
        <v>genotypingSum &lt;- cbind(genotypingSum, genotypingdata)</v>
      </c>
    </row>
    <row r="15137" spans="2:3" customFormat="1" x14ac:dyDescent="0.15">
      <c r="B15137" s="15">
        <v>571</v>
      </c>
      <c r="C15137" s="18" t="str">
        <f>'Genotype script(tagcount)aln'!D572</f>
        <v>rm(genotypingdata)</v>
      </c>
    </row>
    <row r="15138" spans="2:3" customFormat="1" x14ac:dyDescent="0.15">
      <c r="B15138" s="15">
        <v>572</v>
      </c>
      <c r="C15138" s="18" t="str">
        <f>'Genotype script(tagcount)aln'!D573</f>
        <v>genotypingdata &lt;- fread("C:/NGS/save/.tagcount", header=F, col.names=genotype)</v>
      </c>
    </row>
    <row r="15139" spans="2:3" customFormat="1" x14ac:dyDescent="0.15">
      <c r="B15139" s="15">
        <v>573</v>
      </c>
      <c r="C15139" s="18" t="str">
        <f>'Genotype script(tagcount)aln'!D574</f>
        <v>system.time(write.csv(genotypingdata[match(genotypingSum$tags, genotypingdata$tags),2], file="C:/NGS/save/.tagcountmatchindex.csv", row.names = F))</v>
      </c>
    </row>
    <row r="15140" spans="2:3" customFormat="1" x14ac:dyDescent="0.15">
      <c r="B15140" s="15">
        <v>574</v>
      </c>
      <c r="C15140" s="18" t="str">
        <f>'Genotype script(tagcount)aln'!D575</f>
        <v>genotypingdata&lt;- fread("C:/NGS/save/.tagcountmatchindex.csv", col.names = c("0"))</v>
      </c>
    </row>
    <row r="15141" spans="2:3" customFormat="1" x14ac:dyDescent="0.15">
      <c r="B15141" s="15">
        <v>575</v>
      </c>
      <c r="C15141" s="18" t="str">
        <f>'Genotype script(tagcount)aln'!D576</f>
        <v>genotypingSum &lt;- cbind(genotypingSum, genotypingdata)</v>
      </c>
    </row>
    <row r="15142" spans="2:3" customFormat="1" x14ac:dyDescent="0.15">
      <c r="B15142" s="15">
        <v>576</v>
      </c>
      <c r="C15142" s="18" t="str">
        <f>'Genotype script(tagcount)aln'!D577</f>
        <v>rm(genotypingdata)</v>
      </c>
    </row>
    <row r="15143" spans="2:3" customFormat="1" x14ac:dyDescent="0.15">
      <c r="B15143" s="15">
        <v>577</v>
      </c>
      <c r="C15143" s="18" t="str">
        <f>'Genotype script(tagcount)aln'!D578</f>
        <v>genotypingdata &lt;- fread("C:/NGS/save/.tagcount", header=F, col.names=genotype)</v>
      </c>
    </row>
    <row r="15144" spans="2:3" customFormat="1" x14ac:dyDescent="0.15">
      <c r="B15144" s="15">
        <v>578</v>
      </c>
      <c r="C15144" s="18" t="str">
        <f>'Genotype script(tagcount)aln'!D579</f>
        <v>system.time(write.csv(genotypingdata[match(genotypingSum$tags, genotypingdata$tags),2], file="C:/NGS/save/.tagcountmatchindex.csv", row.names = F))</v>
      </c>
    </row>
    <row r="15145" spans="2:3" customFormat="1" x14ac:dyDescent="0.15">
      <c r="B15145" s="15">
        <v>579</v>
      </c>
      <c r="C15145" s="18" t="str">
        <f>'Genotype script(tagcount)aln'!D580</f>
        <v>genotypingdata&lt;- fread("C:/NGS/save/.tagcountmatchindex.csv", col.names = c("0"))</v>
      </c>
    </row>
    <row r="15146" spans="2:3" customFormat="1" x14ac:dyDescent="0.15">
      <c r="B15146" s="15">
        <v>580</v>
      </c>
      <c r="C15146" s="18" t="str">
        <f>'Genotype script(tagcount)aln'!D581</f>
        <v>genotypingSum &lt;- cbind(genotypingSum, genotypingdata)</v>
      </c>
    </row>
    <row r="15147" spans="2:3" customFormat="1" x14ac:dyDescent="0.15">
      <c r="B15147" s="15">
        <v>581</v>
      </c>
      <c r="C15147" s="18" t="str">
        <f>'Genotype script(tagcount)aln'!D582</f>
        <v>rm(genotypingdata)</v>
      </c>
    </row>
    <row r="15148" spans="2:3" customFormat="1" x14ac:dyDescent="0.15">
      <c r="B15148" s="15">
        <v>582</v>
      </c>
      <c r="C15148" s="18" t="str">
        <f>'Genotype script(tagcount)aln'!D583</f>
        <v>genotypingdata &lt;- fread("C:/NGS/save/.tagcount", header=F, col.names=genotype)</v>
      </c>
    </row>
    <row r="15149" spans="2:3" customFormat="1" x14ac:dyDescent="0.15">
      <c r="B15149" s="15">
        <v>583</v>
      </c>
      <c r="C15149" s="18" t="str">
        <f>'Genotype script(tagcount)aln'!D584</f>
        <v>system.time(write.csv(genotypingdata[match(genotypingSum$tags, genotypingdata$tags),2], file="C:/NGS/save/.tagcountmatchindex.csv", row.names = F))</v>
      </c>
    </row>
    <row r="15150" spans="2:3" customFormat="1" x14ac:dyDescent="0.15">
      <c r="B15150" s="15">
        <v>584</v>
      </c>
      <c r="C15150" s="18" t="str">
        <f>'Genotype script(tagcount)aln'!D585</f>
        <v>genotypingdata&lt;- fread("C:/NGS/save/.tagcountmatchindex.csv", col.names = c("0"))</v>
      </c>
    </row>
    <row r="15151" spans="2:3" customFormat="1" x14ac:dyDescent="0.15">
      <c r="B15151" s="15">
        <v>585</v>
      </c>
      <c r="C15151" s="18" t="str">
        <f>'Genotype script(tagcount)aln'!D586</f>
        <v>genotypingSum &lt;- cbind(genotypingSum, genotypingdata)</v>
      </c>
    </row>
    <row r="15152" spans="2:3" customFormat="1" x14ac:dyDescent="0.15">
      <c r="B15152" s="15">
        <v>586</v>
      </c>
      <c r="C15152" s="18" t="str">
        <f>'Genotype script(tagcount)aln'!D587</f>
        <v>rm(genotypingdata)</v>
      </c>
    </row>
    <row r="15153" spans="2:3" customFormat="1" x14ac:dyDescent="0.15">
      <c r="B15153" s="15">
        <v>587</v>
      </c>
      <c r="C15153" s="18" t="str">
        <f>'Genotype script(tagcount)aln'!D588</f>
        <v>genotypingdata &lt;- fread("C:/NGS/save/.tagcount", header=F, col.names=genotype)</v>
      </c>
    </row>
    <row r="15154" spans="2:3" customFormat="1" x14ac:dyDescent="0.15">
      <c r="B15154" s="15">
        <v>588</v>
      </c>
      <c r="C15154" s="18" t="str">
        <f>'Genotype script(tagcount)aln'!D589</f>
        <v>system.time(write.csv(genotypingdata[match(genotypingSum$tags, genotypingdata$tags),2], file="C:/NGS/save/.tagcountmatchindex.csv", row.names = F))</v>
      </c>
    </row>
    <row r="15155" spans="2:3" customFormat="1" x14ac:dyDescent="0.15">
      <c r="B15155" s="15">
        <v>589</v>
      </c>
      <c r="C15155" s="18" t="str">
        <f>'Genotype script(tagcount)aln'!D590</f>
        <v>genotypingdata&lt;- fread("C:/NGS/save/.tagcountmatchindex.csv", col.names = c("0"))</v>
      </c>
    </row>
    <row r="15156" spans="2:3" customFormat="1" x14ac:dyDescent="0.15">
      <c r="B15156" s="15">
        <v>590</v>
      </c>
      <c r="C15156" s="18" t="str">
        <f>'Genotype script(tagcount)aln'!D591</f>
        <v>genotypingSum &lt;- cbind(genotypingSum, genotypingdata)</v>
      </c>
    </row>
    <row r="15157" spans="2:3" customFormat="1" x14ac:dyDescent="0.15">
      <c r="B15157" s="15">
        <v>591</v>
      </c>
      <c r="C15157" s="18" t="str">
        <f>'Genotype script(tagcount)aln'!D592</f>
        <v>rm(genotypingdata)</v>
      </c>
    </row>
    <row r="15158" spans="2:3" customFormat="1" x14ac:dyDescent="0.15">
      <c r="B15158" s="15">
        <v>592</v>
      </c>
      <c r="C15158" s="18" t="str">
        <f>'Genotype script(tagcount)aln'!D593</f>
        <v>genotypingdata &lt;- fread("C:/NGS/save/.tagcount", header=F, col.names=genotype)</v>
      </c>
    </row>
    <row r="15159" spans="2:3" customFormat="1" x14ac:dyDescent="0.15">
      <c r="B15159" s="15">
        <v>593</v>
      </c>
      <c r="C15159" s="18" t="str">
        <f>'Genotype script(tagcount)aln'!D594</f>
        <v>system.time(write.csv(genotypingdata[match(genotypingSum$tags, genotypingdata$tags),2], file="C:/NGS/save/.tagcountmatchindex.csv", row.names = F))</v>
      </c>
    </row>
    <row r="15160" spans="2:3" customFormat="1" x14ac:dyDescent="0.15">
      <c r="B15160" s="15">
        <v>594</v>
      </c>
      <c r="C15160" s="18" t="str">
        <f>'Genotype script(tagcount)aln'!D595</f>
        <v>genotypingdata&lt;- fread("C:/NGS/save/.tagcountmatchindex.csv", col.names = c("0"))</v>
      </c>
    </row>
    <row r="15161" spans="2:3" customFormat="1" x14ac:dyDescent="0.15">
      <c r="B15161" s="15">
        <v>595</v>
      </c>
      <c r="C15161" s="18" t="str">
        <f>'Genotype script(tagcount)aln'!D596</f>
        <v>genotypingSum &lt;- cbind(genotypingSum, genotypingdata)</v>
      </c>
    </row>
    <row r="15162" spans="2:3" customFormat="1" x14ac:dyDescent="0.15">
      <c r="B15162" s="15">
        <v>596</v>
      </c>
      <c r="C15162" s="18" t="str">
        <f>'Genotype script(tagcount)aln'!D597</f>
        <v>rm(genotypingdata)</v>
      </c>
    </row>
    <row r="15163" spans="2:3" customFormat="1" x14ac:dyDescent="0.15">
      <c r="B15163" s="15">
        <v>597</v>
      </c>
      <c r="C15163" s="18" t="str">
        <f>'Genotype script(tagcount)aln'!D598</f>
        <v>genotypingdata &lt;- fread("C:/NGS/save/.tagcount", header=F, col.names=genotype)</v>
      </c>
    </row>
    <row r="15164" spans="2:3" customFormat="1" x14ac:dyDescent="0.15">
      <c r="B15164" s="15">
        <v>598</v>
      </c>
      <c r="C15164" s="18" t="str">
        <f>'Genotype script(tagcount)aln'!D599</f>
        <v>system.time(write.csv(genotypingdata[match(genotypingSum$tags, genotypingdata$tags),2], file="C:/NGS/save/.tagcountmatchindex.csv", row.names = F))</v>
      </c>
    </row>
    <row r="15165" spans="2:3" customFormat="1" x14ac:dyDescent="0.15">
      <c r="B15165" s="15">
        <v>599</v>
      </c>
      <c r="C15165" s="18" t="str">
        <f>'Genotype script(tagcount)aln'!D600</f>
        <v>genotypingdata&lt;- fread("C:/NGS/save/.tagcountmatchindex.csv", col.names = c("0"))</v>
      </c>
    </row>
    <row r="15166" spans="2:3" customFormat="1" x14ac:dyDescent="0.15">
      <c r="B15166" s="15">
        <v>600</v>
      </c>
      <c r="C15166" s="18" t="str">
        <f>'Genotype script(tagcount)aln'!D601</f>
        <v>genotypingSum &lt;- cbind(genotypingSum, genotypingdata)</v>
      </c>
    </row>
    <row r="15167" spans="2:3" customFormat="1" x14ac:dyDescent="0.15">
      <c r="B15167" s="15">
        <v>601</v>
      </c>
      <c r="C15167" s="18" t="str">
        <f>'Genotype script(tagcount)aln'!D602</f>
        <v>rm(genotypingdata)</v>
      </c>
    </row>
    <row r="15168" spans="2:3" customFormat="1" x14ac:dyDescent="0.15">
      <c r="B15168" s="15">
        <v>602</v>
      </c>
      <c r="C15168" s="18" t="str">
        <f>'Genotype script(tagcount)aln'!D603</f>
        <v>genotypingdata &lt;- fread("C:/NGS/save/.tagcount", header=F, col.names=genotype)</v>
      </c>
    </row>
    <row r="15169" spans="2:3" customFormat="1" x14ac:dyDescent="0.15">
      <c r="B15169" s="15">
        <v>603</v>
      </c>
      <c r="C15169" s="18" t="str">
        <f>'Genotype script(tagcount)aln'!D604</f>
        <v>system.time(write.csv(genotypingdata[match(genotypingSum$tags, genotypingdata$tags),2], file="C:/NGS/save/.tagcountmatchindex.csv", row.names = F))</v>
      </c>
    </row>
    <row r="15170" spans="2:3" customFormat="1" x14ac:dyDescent="0.15">
      <c r="B15170" s="15">
        <v>604</v>
      </c>
      <c r="C15170" s="18" t="str">
        <f>'Genotype script(tagcount)aln'!D605</f>
        <v>genotypingdata&lt;- fread("C:/NGS/save/.tagcountmatchindex.csv", col.names = c("0"))</v>
      </c>
    </row>
    <row r="15171" spans="2:3" customFormat="1" x14ac:dyDescent="0.15">
      <c r="B15171" s="15">
        <v>605</v>
      </c>
      <c r="C15171" s="18" t="str">
        <f>'Genotype script(tagcount)aln'!D606</f>
        <v>genotypingSum &lt;- cbind(genotypingSum, genotypingdata)</v>
      </c>
    </row>
    <row r="15172" spans="2:3" customFormat="1" x14ac:dyDescent="0.15">
      <c r="B15172" s="15">
        <v>606</v>
      </c>
      <c r="C15172" s="18" t="str">
        <f>'Genotype script(tagcount)aln'!D607</f>
        <v>rm(genotypingdata)</v>
      </c>
    </row>
    <row r="15173" spans="2:3" customFormat="1" x14ac:dyDescent="0.15">
      <c r="B15173" s="15">
        <v>607</v>
      </c>
      <c r="C15173" s="18" t="str">
        <f>'Genotype script(tagcount)aln'!D608</f>
        <v>genotypingdata &lt;- fread("C:/NGS/save/.tagcount", header=F, col.names=genotype)</v>
      </c>
    </row>
    <row r="15174" spans="2:3" customFormat="1" x14ac:dyDescent="0.15">
      <c r="B15174" s="15">
        <v>608</v>
      </c>
      <c r="C15174" s="18" t="str">
        <f>'Genotype script(tagcount)aln'!D609</f>
        <v>system.time(write.csv(genotypingdata[match(genotypingSum$tags, genotypingdata$tags),2], file="C:/NGS/save/.tagcountmatchindex.csv", row.names = F))</v>
      </c>
    </row>
    <row r="15175" spans="2:3" customFormat="1" x14ac:dyDescent="0.15">
      <c r="B15175" s="15">
        <v>609</v>
      </c>
      <c r="C15175" s="18" t="str">
        <f>'Genotype script(tagcount)aln'!D610</f>
        <v>genotypingdata&lt;- fread("C:/NGS/save/.tagcountmatchindex.csv", col.names = c("0"))</v>
      </c>
    </row>
    <row r="15176" spans="2:3" customFormat="1" x14ac:dyDescent="0.15">
      <c r="B15176" s="15">
        <v>610</v>
      </c>
      <c r="C15176" s="18" t="str">
        <f>'Genotype script(tagcount)aln'!D611</f>
        <v>genotypingSum &lt;- cbind(genotypingSum, genotypingdata)</v>
      </c>
    </row>
    <row r="15177" spans="2:3" customFormat="1" x14ac:dyDescent="0.15">
      <c r="B15177" s="15">
        <v>611</v>
      </c>
      <c r="C15177" s="18" t="str">
        <f>'Genotype script(tagcount)aln'!D612</f>
        <v>rm(genotypingdata)</v>
      </c>
    </row>
    <row r="15178" spans="2:3" customFormat="1" x14ac:dyDescent="0.15">
      <c r="B15178" s="15">
        <v>612</v>
      </c>
      <c r="C15178" s="18" t="str">
        <f>'Genotype script(tagcount)aln'!D613</f>
        <v>genotypingdata &lt;- fread("C:/NGS/save/.tagcount", header=F, col.names=genotype)</v>
      </c>
    </row>
    <row r="15179" spans="2:3" customFormat="1" x14ac:dyDescent="0.15">
      <c r="B15179" s="15">
        <v>613</v>
      </c>
      <c r="C15179" s="18" t="str">
        <f>'Genotype script(tagcount)aln'!D614</f>
        <v>system.time(write.csv(genotypingdata[match(genotypingSum$tags, genotypingdata$tags),2], file="C:/NGS/save/.tagcountmatchindex.csv", row.names = F))</v>
      </c>
    </row>
    <row r="15180" spans="2:3" customFormat="1" x14ac:dyDescent="0.15">
      <c r="B15180" s="15">
        <v>614</v>
      </c>
      <c r="C15180" s="18" t="str">
        <f>'Genotype script(tagcount)aln'!D615</f>
        <v>genotypingdata&lt;- fread("C:/NGS/save/.tagcountmatchindex.csv", col.names = c("0"))</v>
      </c>
    </row>
    <row r="15181" spans="2:3" customFormat="1" x14ac:dyDescent="0.15">
      <c r="B15181" s="15">
        <v>615</v>
      </c>
      <c r="C15181" s="18" t="str">
        <f>'Genotype script(tagcount)aln'!D616</f>
        <v>genotypingSum &lt;- cbind(genotypingSum, genotypingdata)</v>
      </c>
    </row>
    <row r="15182" spans="2:3" customFormat="1" x14ac:dyDescent="0.15">
      <c r="B15182" s="15">
        <v>616</v>
      </c>
      <c r="C15182" s="18" t="str">
        <f>'Genotype script(tagcount)aln'!D617</f>
        <v>rm(genotypingdata)</v>
      </c>
    </row>
    <row r="15183" spans="2:3" customFormat="1" x14ac:dyDescent="0.15">
      <c r="B15183" s="15">
        <v>617</v>
      </c>
      <c r="C15183" s="18" t="str">
        <f>'Genotype script(tagcount)aln'!D618</f>
        <v>genotypingdata &lt;- fread("C:/NGS/save/.tagcount", header=F, col.names=genotype)</v>
      </c>
    </row>
    <row r="15184" spans="2:3" customFormat="1" x14ac:dyDescent="0.15">
      <c r="B15184" s="15">
        <v>618</v>
      </c>
      <c r="C15184" s="18" t="str">
        <f>'Genotype script(tagcount)aln'!D619</f>
        <v>system.time(write.csv(genotypingdata[match(genotypingSum$tags, genotypingdata$tags),2], file="C:/NGS/save/.tagcountmatchindex.csv", row.names = F))</v>
      </c>
    </row>
    <row r="15185" spans="2:3" customFormat="1" x14ac:dyDescent="0.15">
      <c r="B15185" s="15">
        <v>619</v>
      </c>
      <c r="C15185" s="18" t="str">
        <f>'Genotype script(tagcount)aln'!D620</f>
        <v>genotypingdata&lt;- fread("C:/NGS/save/.tagcountmatchindex.csv", col.names = c("0"))</v>
      </c>
    </row>
    <row r="15186" spans="2:3" customFormat="1" x14ac:dyDescent="0.15">
      <c r="B15186" s="15">
        <v>620</v>
      </c>
      <c r="C15186" s="18" t="str">
        <f>'Genotype script(tagcount)aln'!D621</f>
        <v>genotypingSum &lt;- cbind(genotypingSum, genotypingdata)</v>
      </c>
    </row>
    <row r="15187" spans="2:3" customFormat="1" x14ac:dyDescent="0.15">
      <c r="B15187" s="15">
        <v>621</v>
      </c>
      <c r="C15187" s="18" t="str">
        <f>'Genotype script(tagcount)aln'!D622</f>
        <v>rm(genotypingdata)</v>
      </c>
    </row>
    <row r="15188" spans="2:3" customFormat="1" x14ac:dyDescent="0.15">
      <c r="B15188" s="15">
        <v>622</v>
      </c>
      <c r="C15188" s="18" t="str">
        <f>'Genotype script(tagcount)aln'!D623</f>
        <v>genotypingdata &lt;- fread("C:/NGS/save/.tagcount", header=F, col.names=genotype)</v>
      </c>
    </row>
    <row r="15189" spans="2:3" customFormat="1" x14ac:dyDescent="0.15">
      <c r="B15189" s="15">
        <v>623</v>
      </c>
      <c r="C15189" s="18" t="str">
        <f>'Genotype script(tagcount)aln'!D624</f>
        <v>system.time(write.csv(genotypingdata[match(genotypingSum$tags, genotypingdata$tags),2], file="C:/NGS/save/.tagcountmatchindex.csv", row.names = F))</v>
      </c>
    </row>
    <row r="15190" spans="2:3" customFormat="1" x14ac:dyDescent="0.15">
      <c r="B15190" s="15">
        <v>624</v>
      </c>
      <c r="C15190" s="18" t="str">
        <f>'Genotype script(tagcount)aln'!D625</f>
        <v>genotypingdata&lt;- fread("C:/NGS/save/.tagcountmatchindex.csv", col.names = c("0"))</v>
      </c>
    </row>
    <row r="15191" spans="2:3" customFormat="1" x14ac:dyDescent="0.15">
      <c r="B15191" s="15">
        <v>625</v>
      </c>
      <c r="C15191" s="18" t="str">
        <f>'Genotype script(tagcount)aln'!D626</f>
        <v>genotypingSum &lt;- cbind(genotypingSum, genotypingdata)</v>
      </c>
    </row>
    <row r="15192" spans="2:3" customFormat="1" x14ac:dyDescent="0.15">
      <c r="B15192" s="15">
        <v>626</v>
      </c>
      <c r="C15192" s="18" t="str">
        <f>'Genotype script(tagcount)aln'!D627</f>
        <v>rm(genotypingdata)</v>
      </c>
    </row>
    <row r="15193" spans="2:3" customFormat="1" x14ac:dyDescent="0.15">
      <c r="B15193" s="15">
        <v>627</v>
      </c>
      <c r="C15193" s="18" t="str">
        <f>'Genotype script(tagcount)aln'!D628</f>
        <v>genotypingdata &lt;- fread("C:/NGS/save/.tagcount", header=F, col.names=genotype)</v>
      </c>
    </row>
    <row r="15194" spans="2:3" customFormat="1" x14ac:dyDescent="0.15">
      <c r="B15194" s="15">
        <v>628</v>
      </c>
      <c r="C15194" s="18" t="str">
        <f>'Genotype script(tagcount)aln'!D629</f>
        <v>system.time(write.csv(genotypingdata[match(genotypingSum$tags, genotypingdata$tags),2], file="C:/NGS/save/.tagcountmatchindex.csv", row.names = F))</v>
      </c>
    </row>
    <row r="15195" spans="2:3" customFormat="1" x14ac:dyDescent="0.15">
      <c r="B15195" s="15">
        <v>629</v>
      </c>
      <c r="C15195" s="18" t="str">
        <f>'Genotype script(tagcount)aln'!D630</f>
        <v>genotypingdata&lt;- fread("C:/NGS/save/.tagcountmatchindex.csv", col.names = c("0"))</v>
      </c>
    </row>
    <row r="15196" spans="2:3" customFormat="1" x14ac:dyDescent="0.15">
      <c r="B15196" s="15">
        <v>630</v>
      </c>
      <c r="C15196" s="18" t="str">
        <f>'Genotype script(tagcount)aln'!D631</f>
        <v>genotypingSum &lt;- cbind(genotypingSum, genotypingdata)</v>
      </c>
    </row>
    <row r="15197" spans="2:3" customFormat="1" x14ac:dyDescent="0.15">
      <c r="B15197" s="15">
        <v>631</v>
      </c>
      <c r="C15197" s="18" t="str">
        <f>'Genotype script(tagcount)aln'!D632</f>
        <v>rm(genotypingdata)</v>
      </c>
    </row>
    <row r="15198" spans="2:3" customFormat="1" x14ac:dyDescent="0.15">
      <c r="B15198" s="15">
        <v>632</v>
      </c>
      <c r="C15198" s="18" t="str">
        <f>'Genotype script(tagcount)aln'!D633</f>
        <v>genotypingdata &lt;- fread("C:/NGS/save/.tagcount", header=F, col.names=genotype)</v>
      </c>
    </row>
    <row r="15199" spans="2:3" customFormat="1" x14ac:dyDescent="0.15">
      <c r="B15199" s="15">
        <v>633</v>
      </c>
      <c r="C15199" s="18" t="str">
        <f>'Genotype script(tagcount)aln'!D634</f>
        <v>system.time(write.csv(genotypingdata[match(genotypingSum$tags, genotypingdata$tags),2], file="C:/NGS/save/.tagcountmatchindex.csv", row.names = F))</v>
      </c>
    </row>
    <row r="15200" spans="2:3" customFormat="1" x14ac:dyDescent="0.15">
      <c r="B15200" s="15">
        <v>634</v>
      </c>
      <c r="C15200" s="18" t="str">
        <f>'Genotype script(tagcount)aln'!D635</f>
        <v>genotypingdata&lt;- fread("C:/NGS/save/.tagcountmatchindex.csv", col.names = c("0"))</v>
      </c>
    </row>
    <row r="15201" spans="2:3" customFormat="1" x14ac:dyDescent="0.15">
      <c r="B15201" s="15">
        <v>635</v>
      </c>
      <c r="C15201" s="18" t="str">
        <f>'Genotype script(tagcount)aln'!D636</f>
        <v>genotypingSum &lt;- cbind(genotypingSum, genotypingdata)</v>
      </c>
    </row>
    <row r="15202" spans="2:3" customFormat="1" x14ac:dyDescent="0.15">
      <c r="B15202" s="15">
        <v>636</v>
      </c>
      <c r="C15202" s="18" t="str">
        <f>'Genotype script(tagcount)aln'!D637</f>
        <v>rm(genotypingdata)</v>
      </c>
    </row>
    <row r="15203" spans="2:3" customFormat="1" x14ac:dyDescent="0.15">
      <c r="B15203" s="15">
        <v>637</v>
      </c>
      <c r="C15203" s="18" t="str">
        <f>'Genotype script(tagcount)aln'!D638</f>
        <v>genotypingdata &lt;- fread("C:/NGS/save/.tagcount", header=F, col.names=genotype)</v>
      </c>
    </row>
    <row r="15204" spans="2:3" customFormat="1" x14ac:dyDescent="0.15">
      <c r="B15204" s="15">
        <v>638</v>
      </c>
      <c r="C15204" s="18" t="str">
        <f>'Genotype script(tagcount)aln'!D639</f>
        <v>system.time(write.csv(genotypingdata[match(genotypingSum$tags, genotypingdata$tags),2], file="C:/NGS/save/.tagcountmatchindex.csv", row.names = F))</v>
      </c>
    </row>
    <row r="15205" spans="2:3" customFormat="1" x14ac:dyDescent="0.15">
      <c r="B15205" s="15">
        <v>639</v>
      </c>
      <c r="C15205" s="18" t="str">
        <f>'Genotype script(tagcount)aln'!D640</f>
        <v>genotypingdata&lt;- fread("C:/NGS/save/.tagcountmatchindex.csv", col.names = c("0"))</v>
      </c>
    </row>
    <row r="15206" spans="2:3" customFormat="1" x14ac:dyDescent="0.15">
      <c r="B15206" s="15">
        <v>640</v>
      </c>
      <c r="C15206" s="18" t="str">
        <f>'Genotype script(tagcount)aln'!D641</f>
        <v>genotypingSum &lt;- cbind(genotypingSum, genotypingdata)</v>
      </c>
    </row>
    <row r="15207" spans="2:3" customFormat="1" x14ac:dyDescent="0.15">
      <c r="B15207" s="15">
        <v>641</v>
      </c>
      <c r="C15207" s="18" t="str">
        <f>'Genotype script(tagcount)aln'!D642</f>
        <v>rm(genotypingdata)</v>
      </c>
    </row>
    <row r="15208" spans="2:3" customFormat="1" x14ac:dyDescent="0.15">
      <c r="B15208" s="15">
        <v>642</v>
      </c>
      <c r="C15208" s="18" t="str">
        <f>'Genotype script(tagcount)aln'!D643</f>
        <v>genotypingdata &lt;- fread("C:/NGS/save/.tagcount", header=F, col.names=genotype)</v>
      </c>
    </row>
    <row r="15209" spans="2:3" customFormat="1" x14ac:dyDescent="0.15">
      <c r="B15209" s="15">
        <v>643</v>
      </c>
      <c r="C15209" s="18" t="str">
        <f>'Genotype script(tagcount)aln'!D644</f>
        <v>system.time(write.csv(genotypingdata[match(genotypingSum$tags, genotypingdata$tags),2], file="C:/NGS/save/.tagcountmatchindex.csv", row.names = F))</v>
      </c>
    </row>
    <row r="15210" spans="2:3" customFormat="1" x14ac:dyDescent="0.15">
      <c r="B15210" s="15">
        <v>644</v>
      </c>
      <c r="C15210" s="18" t="str">
        <f>'Genotype script(tagcount)aln'!D645</f>
        <v>genotypingdata&lt;- fread("C:/NGS/save/.tagcountmatchindex.csv", col.names = c("0"))</v>
      </c>
    </row>
    <row r="15211" spans="2:3" customFormat="1" x14ac:dyDescent="0.15">
      <c r="B15211" s="15">
        <v>645</v>
      </c>
      <c r="C15211" s="18" t="str">
        <f>'Genotype script(tagcount)aln'!D646</f>
        <v>genotypingSum &lt;- cbind(genotypingSum, genotypingdata)</v>
      </c>
    </row>
    <row r="15212" spans="2:3" customFormat="1" x14ac:dyDescent="0.15">
      <c r="B15212" s="15">
        <v>646</v>
      </c>
      <c r="C15212" s="18" t="str">
        <f>'Genotype script(tagcount)aln'!D647</f>
        <v>rm(genotypingdata)</v>
      </c>
    </row>
    <row r="15213" spans="2:3" customFormat="1" x14ac:dyDescent="0.15">
      <c r="B15213" s="15">
        <v>647</v>
      </c>
      <c r="C15213" s="18" t="str">
        <f>'Genotype script(tagcount)aln'!D648</f>
        <v>genotypingdata &lt;- fread("C:/NGS/save/.tagcount", header=F, col.names=genotype)</v>
      </c>
    </row>
    <row r="15214" spans="2:3" customFormat="1" x14ac:dyDescent="0.15">
      <c r="B15214" s="15">
        <v>648</v>
      </c>
      <c r="C15214" s="18" t="str">
        <f>'Genotype script(tagcount)aln'!D649</f>
        <v>system.time(write.csv(genotypingdata[match(genotypingSum$tags, genotypingdata$tags),2], file="C:/NGS/save/.tagcountmatchindex.csv", row.names = F))</v>
      </c>
    </row>
    <row r="15215" spans="2:3" customFormat="1" x14ac:dyDescent="0.15">
      <c r="B15215" s="15">
        <v>649</v>
      </c>
      <c r="C15215" s="18" t="str">
        <f>'Genotype script(tagcount)aln'!D650</f>
        <v>genotypingdata&lt;- fread("C:/NGS/save/.tagcountmatchindex.csv", col.names = c("0"))</v>
      </c>
    </row>
    <row r="15216" spans="2:3" customFormat="1" x14ac:dyDescent="0.15">
      <c r="B15216" s="15">
        <v>650</v>
      </c>
      <c r="C15216" s="18" t="str">
        <f>'Genotype script(tagcount)aln'!D651</f>
        <v>genotypingSum &lt;- cbind(genotypingSum, genotypingdata)</v>
      </c>
    </row>
    <row r="15217" spans="2:3" customFormat="1" x14ac:dyDescent="0.15">
      <c r="B15217" s="15">
        <v>651</v>
      </c>
      <c r="C15217" s="18" t="str">
        <f>'Genotype script(tagcount)aln'!D652</f>
        <v>rm(genotypingdata)</v>
      </c>
    </row>
    <row r="15218" spans="2:3" customFormat="1" x14ac:dyDescent="0.15">
      <c r="B15218" s="15">
        <v>652</v>
      </c>
      <c r="C15218" s="18" t="str">
        <f>'Genotype script(tagcount)aln'!D653</f>
        <v>genotypingdata &lt;- fread("C:/NGS/save/.tagcount", header=F, col.names=genotype)</v>
      </c>
    </row>
    <row r="15219" spans="2:3" customFormat="1" x14ac:dyDescent="0.15">
      <c r="B15219" s="15">
        <v>653</v>
      </c>
      <c r="C15219" s="18" t="str">
        <f>'Genotype script(tagcount)aln'!D654</f>
        <v>system.time(write.csv(genotypingdata[match(genotypingSum$tags, genotypingdata$tags),2], file="C:/NGS/save/.tagcountmatchindex.csv", row.names = F))</v>
      </c>
    </row>
    <row r="15220" spans="2:3" customFormat="1" x14ac:dyDescent="0.15">
      <c r="B15220" s="15">
        <v>654</v>
      </c>
      <c r="C15220" s="18" t="str">
        <f>'Genotype script(tagcount)aln'!D655</f>
        <v>genotypingdata&lt;- fread("C:/NGS/save/.tagcountmatchindex.csv", col.names = c("0"))</v>
      </c>
    </row>
    <row r="15221" spans="2:3" customFormat="1" x14ac:dyDescent="0.15">
      <c r="B15221" s="15">
        <v>655</v>
      </c>
      <c r="C15221" s="18" t="str">
        <f>'Genotype script(tagcount)aln'!D656</f>
        <v>genotypingSum &lt;- cbind(genotypingSum, genotypingdata)</v>
      </c>
    </row>
    <row r="15222" spans="2:3" customFormat="1" x14ac:dyDescent="0.15">
      <c r="B15222" s="15">
        <v>656</v>
      </c>
      <c r="C15222" s="18" t="str">
        <f>'Genotype script(tagcount)aln'!D657</f>
        <v>rm(genotypingdata)</v>
      </c>
    </row>
    <row r="15223" spans="2:3" customFormat="1" x14ac:dyDescent="0.15">
      <c r="B15223" s="15">
        <v>657</v>
      </c>
      <c r="C15223" s="18" t="str">
        <f>'Genotype script(tagcount)aln'!D658</f>
        <v>genotypingdata &lt;- fread("C:/NGS/save/.tagcount", header=F, col.names=genotype)</v>
      </c>
    </row>
    <row r="15224" spans="2:3" customFormat="1" x14ac:dyDescent="0.15">
      <c r="B15224" s="15">
        <v>658</v>
      </c>
      <c r="C15224" s="18" t="str">
        <f>'Genotype script(tagcount)aln'!D659</f>
        <v>system.time(write.csv(genotypingdata[match(genotypingSum$tags, genotypingdata$tags),2], file="C:/NGS/save/.tagcountmatchindex.csv", row.names = F))</v>
      </c>
    </row>
    <row r="15225" spans="2:3" customFormat="1" x14ac:dyDescent="0.15">
      <c r="B15225" s="15">
        <v>659</v>
      </c>
      <c r="C15225" s="18" t="str">
        <f>'Genotype script(tagcount)aln'!D660</f>
        <v>genotypingdata&lt;- fread("C:/NGS/save/.tagcountmatchindex.csv", col.names = c("0"))</v>
      </c>
    </row>
    <row r="15226" spans="2:3" customFormat="1" x14ac:dyDescent="0.15">
      <c r="B15226" s="15">
        <v>660</v>
      </c>
      <c r="C15226" s="18" t="str">
        <f>'Genotype script(tagcount)aln'!D661</f>
        <v>genotypingSum &lt;- cbind(genotypingSum, genotypingdata)</v>
      </c>
    </row>
    <row r="15227" spans="2:3" customFormat="1" x14ac:dyDescent="0.15">
      <c r="B15227" s="15">
        <v>661</v>
      </c>
      <c r="C15227" s="18" t="str">
        <f>'Genotype script(tagcount)aln'!D662</f>
        <v>rm(genotypingdata)</v>
      </c>
    </row>
    <row r="15228" spans="2:3" customFormat="1" x14ac:dyDescent="0.15">
      <c r="B15228" s="15">
        <v>662</v>
      </c>
      <c r="C15228" s="18" t="str">
        <f>'Genotype script(tagcount)aln'!D663</f>
        <v>genotypingdata &lt;- fread("C:/NGS/save/.tagcount", header=F, col.names=genotype)</v>
      </c>
    </row>
    <row r="15229" spans="2:3" customFormat="1" x14ac:dyDescent="0.15">
      <c r="B15229" s="15">
        <v>663</v>
      </c>
      <c r="C15229" s="18" t="str">
        <f>'Genotype script(tagcount)aln'!D664</f>
        <v>system.time(write.csv(genotypingdata[match(genotypingSum$tags, genotypingdata$tags),2], file="C:/NGS/save/.tagcountmatchindex.csv", row.names = F))</v>
      </c>
    </row>
    <row r="15230" spans="2:3" customFormat="1" x14ac:dyDescent="0.15">
      <c r="B15230" s="15">
        <v>664</v>
      </c>
      <c r="C15230" s="18" t="str">
        <f>'Genotype script(tagcount)aln'!D665</f>
        <v>genotypingdata&lt;- fread("C:/NGS/save/.tagcountmatchindex.csv", col.names = c("0"))</v>
      </c>
    </row>
    <row r="15231" spans="2:3" customFormat="1" x14ac:dyDescent="0.15">
      <c r="B15231" s="15">
        <v>665</v>
      </c>
      <c r="C15231" s="18" t="str">
        <f>'Genotype script(tagcount)aln'!D666</f>
        <v>genotypingSum &lt;- cbind(genotypingSum, genotypingdata)</v>
      </c>
    </row>
    <row r="15232" spans="2:3" customFormat="1" x14ac:dyDescent="0.15">
      <c r="B15232" s="15">
        <v>666</v>
      </c>
      <c r="C15232" s="18" t="str">
        <f>'Genotype script(tagcount)aln'!D667</f>
        <v>rm(genotypingdata)</v>
      </c>
    </row>
    <row r="15233" spans="2:3" customFormat="1" x14ac:dyDescent="0.15">
      <c r="B15233" s="15">
        <v>667</v>
      </c>
      <c r="C15233" s="18" t="str">
        <f>'Genotype script(tagcount)aln'!D668</f>
        <v>genotypingdata &lt;- fread("C:/NGS/save/.tagcount", header=F, col.names=genotype)</v>
      </c>
    </row>
    <row r="15234" spans="2:3" customFormat="1" x14ac:dyDescent="0.15">
      <c r="B15234" s="15">
        <v>668</v>
      </c>
      <c r="C15234" s="18" t="str">
        <f>'Genotype script(tagcount)aln'!D669</f>
        <v>system.time(write.csv(genotypingdata[match(genotypingSum$tags, genotypingdata$tags),2], file="C:/NGS/save/.tagcountmatchindex.csv", row.names = F))</v>
      </c>
    </row>
    <row r="15235" spans="2:3" customFormat="1" x14ac:dyDescent="0.15">
      <c r="B15235" s="15">
        <v>669</v>
      </c>
      <c r="C15235" s="18" t="str">
        <f>'Genotype script(tagcount)aln'!D670</f>
        <v>genotypingdata&lt;- fread("C:/NGS/save/.tagcountmatchindex.csv", col.names = c("0"))</v>
      </c>
    </row>
    <row r="15236" spans="2:3" customFormat="1" x14ac:dyDescent="0.15">
      <c r="B15236" s="15">
        <v>670</v>
      </c>
      <c r="C15236" s="18" t="str">
        <f>'Genotype script(tagcount)aln'!D671</f>
        <v>genotypingSum &lt;- cbind(genotypingSum, genotypingdata)</v>
      </c>
    </row>
    <row r="15237" spans="2:3" customFormat="1" x14ac:dyDescent="0.15">
      <c r="B15237" s="15">
        <v>671</v>
      </c>
      <c r="C15237" s="18" t="str">
        <f>'Genotype script(tagcount)aln'!D672</f>
        <v>rm(genotypingdata)</v>
      </c>
    </row>
    <row r="15238" spans="2:3" customFormat="1" x14ac:dyDescent="0.15">
      <c r="B15238" s="15">
        <v>672</v>
      </c>
      <c r="C15238" s="18" t="str">
        <f>'Genotype script(tagcount)aln'!D673</f>
        <v>genotypingdata &lt;- fread("C:/NGS/save/.tagcount", header=F, col.names=genotype)</v>
      </c>
    </row>
    <row r="15239" spans="2:3" customFormat="1" x14ac:dyDescent="0.15">
      <c r="B15239" s="15">
        <v>673</v>
      </c>
      <c r="C15239" s="18" t="str">
        <f>'Genotype script(tagcount)aln'!D674</f>
        <v>system.time(write.csv(genotypingdata[match(genotypingSum$tags, genotypingdata$tags),2], file="C:/NGS/save/.tagcountmatchindex.csv", row.names = F))</v>
      </c>
    </row>
    <row r="15240" spans="2:3" customFormat="1" x14ac:dyDescent="0.15">
      <c r="B15240" s="15">
        <v>674</v>
      </c>
      <c r="C15240" s="18" t="str">
        <f>'Genotype script(tagcount)aln'!D675</f>
        <v>genotypingdata&lt;- fread("C:/NGS/save/.tagcountmatchindex.csv", col.names = c("0"))</v>
      </c>
    </row>
    <row r="15241" spans="2:3" customFormat="1" x14ac:dyDescent="0.15">
      <c r="B15241" s="15">
        <v>675</v>
      </c>
      <c r="C15241" s="18" t="str">
        <f>'Genotype script(tagcount)aln'!D676</f>
        <v>genotypingSum &lt;- cbind(genotypingSum, genotypingdata)</v>
      </c>
    </row>
    <row r="15242" spans="2:3" customFormat="1" x14ac:dyDescent="0.15">
      <c r="B15242" s="15">
        <v>676</v>
      </c>
      <c r="C15242" s="18" t="str">
        <f>'Genotype script(tagcount)aln'!D677</f>
        <v>rm(genotypingdata)</v>
      </c>
    </row>
    <row r="15243" spans="2:3" customFormat="1" x14ac:dyDescent="0.15">
      <c r="B15243" s="15">
        <v>677</v>
      </c>
      <c r="C15243" s="18" t="str">
        <f>'Genotype script(tagcount)aln'!D678</f>
        <v>genotypingdata &lt;- fread("C:/NGS/save/.tagcount", header=F, col.names=genotype)</v>
      </c>
    </row>
    <row r="15244" spans="2:3" customFormat="1" x14ac:dyDescent="0.15">
      <c r="B15244" s="15">
        <v>678</v>
      </c>
      <c r="C15244" s="18" t="str">
        <f>'Genotype script(tagcount)aln'!D679</f>
        <v>system.time(write.csv(genotypingdata[match(genotypingSum$tags, genotypingdata$tags),2], file="C:/NGS/save/.tagcountmatchindex.csv", row.names = F))</v>
      </c>
    </row>
    <row r="15245" spans="2:3" customFormat="1" x14ac:dyDescent="0.15">
      <c r="B15245" s="15">
        <v>679</v>
      </c>
      <c r="C15245" s="18" t="str">
        <f>'Genotype script(tagcount)aln'!D680</f>
        <v>genotypingdata&lt;- fread("C:/NGS/save/.tagcountmatchindex.csv", col.names = c("0"))</v>
      </c>
    </row>
    <row r="15246" spans="2:3" customFormat="1" x14ac:dyDescent="0.15">
      <c r="B15246" s="15">
        <v>680</v>
      </c>
      <c r="C15246" s="18" t="str">
        <f>'Genotype script(tagcount)aln'!D681</f>
        <v>genotypingSum &lt;- cbind(genotypingSum, genotypingdata)</v>
      </c>
    </row>
    <row r="15247" spans="2:3" customFormat="1" x14ac:dyDescent="0.15">
      <c r="B15247" s="15">
        <v>681</v>
      </c>
      <c r="C15247" s="18" t="str">
        <f>'Genotype script(tagcount)aln'!D682</f>
        <v>rm(genotypingdata)</v>
      </c>
    </row>
    <row r="15248" spans="2:3" customFormat="1" x14ac:dyDescent="0.15">
      <c r="B15248" s="15">
        <v>682</v>
      </c>
      <c r="C15248" s="18" t="str">
        <f>'Genotype script(tagcount)aln'!D683</f>
        <v>genotypingdata &lt;- fread("C:/NGS/save/.tagcount", header=F, col.names=genotype)</v>
      </c>
    </row>
    <row r="15249" spans="2:3" customFormat="1" x14ac:dyDescent="0.15">
      <c r="B15249" s="15">
        <v>683</v>
      </c>
      <c r="C15249" s="18" t="str">
        <f>'Genotype script(tagcount)aln'!D684</f>
        <v>system.time(write.csv(genotypingdata[match(genotypingSum$tags, genotypingdata$tags),2], file="C:/NGS/save/.tagcountmatchindex.csv", row.names = F))</v>
      </c>
    </row>
    <row r="15250" spans="2:3" customFormat="1" x14ac:dyDescent="0.15">
      <c r="B15250" s="15">
        <v>684</v>
      </c>
      <c r="C15250" s="18" t="str">
        <f>'Genotype script(tagcount)aln'!D685</f>
        <v>genotypingdata&lt;- fread("C:/NGS/save/.tagcountmatchindex.csv", col.names = c("0"))</v>
      </c>
    </row>
    <row r="15251" spans="2:3" customFormat="1" x14ac:dyDescent="0.15">
      <c r="B15251" s="15">
        <v>685</v>
      </c>
      <c r="C15251" s="18" t="str">
        <f>'Genotype script(tagcount)aln'!D686</f>
        <v>genotypingSum &lt;- cbind(genotypingSum, genotypingdata)</v>
      </c>
    </row>
    <row r="15252" spans="2:3" customFormat="1" x14ac:dyDescent="0.15">
      <c r="B15252" s="15">
        <v>686</v>
      </c>
      <c r="C15252" s="18" t="str">
        <f>'Genotype script(tagcount)aln'!D687</f>
        <v>rm(genotypingdata)</v>
      </c>
    </row>
    <row r="15253" spans="2:3" customFormat="1" x14ac:dyDescent="0.15">
      <c r="B15253" s="15">
        <v>687</v>
      </c>
      <c r="C15253" s="18" t="str">
        <f>'Genotype script(tagcount)aln'!D688</f>
        <v>genotypingdata &lt;- fread("C:/NGS/save/.tagcount", header=F, col.names=genotype)</v>
      </c>
    </row>
    <row r="15254" spans="2:3" customFormat="1" x14ac:dyDescent="0.15">
      <c r="B15254" s="15">
        <v>688</v>
      </c>
      <c r="C15254" s="18" t="str">
        <f>'Genotype script(tagcount)aln'!D689</f>
        <v>system.time(write.csv(genotypingdata[match(genotypingSum$tags, genotypingdata$tags),2], file="C:/NGS/save/.tagcountmatchindex.csv", row.names = F))</v>
      </c>
    </row>
    <row r="15255" spans="2:3" customFormat="1" x14ac:dyDescent="0.15">
      <c r="B15255" s="15">
        <v>689</v>
      </c>
      <c r="C15255" s="18" t="str">
        <f>'Genotype script(tagcount)aln'!D690</f>
        <v>genotypingdata&lt;- fread("C:/NGS/save/.tagcountmatchindex.csv", col.names = c("0"))</v>
      </c>
    </row>
    <row r="15256" spans="2:3" customFormat="1" x14ac:dyDescent="0.15">
      <c r="B15256" s="15">
        <v>690</v>
      </c>
      <c r="C15256" s="18" t="str">
        <f>'Genotype script(tagcount)aln'!D691</f>
        <v>genotypingSum &lt;- cbind(genotypingSum, genotypingdata)</v>
      </c>
    </row>
    <row r="15257" spans="2:3" customFormat="1" x14ac:dyDescent="0.15">
      <c r="B15257" s="15">
        <v>691</v>
      </c>
      <c r="C15257" s="18" t="str">
        <f>'Genotype script(tagcount)aln'!D692</f>
        <v>rm(genotypingdata)</v>
      </c>
    </row>
    <row r="15258" spans="2:3" customFormat="1" x14ac:dyDescent="0.15">
      <c r="B15258" s="15">
        <v>692</v>
      </c>
      <c r="C15258" s="18" t="str">
        <f>'Genotype script(tagcount)aln'!D693</f>
        <v>genotypingdata &lt;- fread("C:/NGS/save/.tagcount", header=F, col.names=genotype)</v>
      </c>
    </row>
    <row r="15259" spans="2:3" customFormat="1" x14ac:dyDescent="0.15">
      <c r="B15259" s="15">
        <v>693</v>
      </c>
      <c r="C15259" s="18" t="str">
        <f>'Genotype script(tagcount)aln'!D694</f>
        <v>system.time(write.csv(genotypingdata[match(genotypingSum$tags, genotypingdata$tags),2], file="C:/NGS/save/.tagcountmatchindex.csv", row.names = F))</v>
      </c>
    </row>
    <row r="15260" spans="2:3" customFormat="1" x14ac:dyDescent="0.15">
      <c r="B15260" s="15">
        <v>694</v>
      </c>
      <c r="C15260" s="18" t="str">
        <f>'Genotype script(tagcount)aln'!D695</f>
        <v>genotypingdata&lt;- fread("C:/NGS/save/.tagcountmatchindex.csv", col.names = c("0"))</v>
      </c>
    </row>
    <row r="15261" spans="2:3" customFormat="1" x14ac:dyDescent="0.15">
      <c r="B15261" s="15">
        <v>695</v>
      </c>
      <c r="C15261" s="18" t="str">
        <f>'Genotype script(tagcount)aln'!D696</f>
        <v>genotypingSum &lt;- cbind(genotypingSum, genotypingdata)</v>
      </c>
    </row>
    <row r="15262" spans="2:3" customFormat="1" x14ac:dyDescent="0.15">
      <c r="B15262" s="15">
        <v>696</v>
      </c>
      <c r="C15262" s="18" t="str">
        <f>'Genotype script(tagcount)aln'!D697</f>
        <v>rm(genotypingdata)</v>
      </c>
    </row>
    <row r="15263" spans="2:3" customFormat="1" x14ac:dyDescent="0.15">
      <c r="B15263" s="15">
        <v>697</v>
      </c>
      <c r="C15263" s="18" t="str">
        <f>'Genotype script(tagcount)aln'!D698</f>
        <v>genotypingdata &lt;- fread("C:/NGS/save/.tagcount", header=F, col.names=genotype)</v>
      </c>
    </row>
    <row r="15264" spans="2:3" customFormat="1" x14ac:dyDescent="0.15">
      <c r="B15264" s="15">
        <v>698</v>
      </c>
      <c r="C15264" s="18" t="str">
        <f>'Genotype script(tagcount)aln'!D699</f>
        <v>system.time(write.csv(genotypingdata[match(genotypingSum$tags, genotypingdata$tags),2], file="C:/NGS/save/.tagcountmatchindex.csv", row.names = F))</v>
      </c>
    </row>
    <row r="15265" spans="2:3" customFormat="1" x14ac:dyDescent="0.15">
      <c r="B15265" s="15">
        <v>699</v>
      </c>
      <c r="C15265" s="18" t="str">
        <f>'Genotype script(tagcount)aln'!D700</f>
        <v>genotypingdata&lt;- fread("C:/NGS/save/.tagcountmatchindex.csv", col.names = c("0"))</v>
      </c>
    </row>
    <row r="15266" spans="2:3" customFormat="1" x14ac:dyDescent="0.15">
      <c r="B15266" s="15">
        <v>700</v>
      </c>
      <c r="C15266" s="18" t="str">
        <f>'Genotype script(tagcount)aln'!D701</f>
        <v>genotypingSum &lt;- cbind(genotypingSum, genotypingdata)</v>
      </c>
    </row>
    <row r="15267" spans="2:3" customFormat="1" x14ac:dyDescent="0.15">
      <c r="B15267" s="15">
        <v>701</v>
      </c>
      <c r="C15267" s="18" t="str">
        <f>'Genotype script(tagcount)aln'!D702</f>
        <v>rm(genotypingdata)</v>
      </c>
    </row>
    <row r="15268" spans="2:3" customFormat="1" x14ac:dyDescent="0.15">
      <c r="B15268" s="15">
        <v>702</v>
      </c>
      <c r="C15268" s="18" t="str">
        <f>'Genotype script(tagcount)aln'!D703</f>
        <v>genotypingdata &lt;- fread("C:/NGS/save/.tagcount", header=F, col.names=genotype)</v>
      </c>
    </row>
    <row r="15269" spans="2:3" customFormat="1" x14ac:dyDescent="0.15">
      <c r="B15269" s="15">
        <v>703</v>
      </c>
      <c r="C15269" s="18" t="str">
        <f>'Genotype script(tagcount)aln'!D704</f>
        <v>system.time(write.csv(genotypingdata[match(genotypingSum$tags, genotypingdata$tags),2], file="C:/NGS/save/.tagcountmatchindex.csv", row.names = F))</v>
      </c>
    </row>
    <row r="15270" spans="2:3" customFormat="1" x14ac:dyDescent="0.15">
      <c r="B15270" s="15">
        <v>704</v>
      </c>
      <c r="C15270" s="18" t="str">
        <f>'Genotype script(tagcount)aln'!D705</f>
        <v>genotypingdata&lt;- fread("C:/NGS/save/.tagcountmatchindex.csv", col.names = c("0"))</v>
      </c>
    </row>
    <row r="15271" spans="2:3" customFormat="1" x14ac:dyDescent="0.15">
      <c r="B15271" s="15">
        <v>705</v>
      </c>
      <c r="C15271" s="18" t="str">
        <f>'Genotype script(tagcount)aln'!D706</f>
        <v>genotypingSum &lt;- cbind(genotypingSum, genotypingdata)</v>
      </c>
    </row>
    <row r="15272" spans="2:3" customFormat="1" x14ac:dyDescent="0.15">
      <c r="B15272" s="15">
        <v>706</v>
      </c>
      <c r="C15272" s="18" t="str">
        <f>'Genotype script(tagcount)aln'!D707</f>
        <v>rm(genotypingdata)</v>
      </c>
    </row>
    <row r="15273" spans="2:3" customFormat="1" x14ac:dyDescent="0.15">
      <c r="B15273" s="15">
        <v>707</v>
      </c>
      <c r="C15273" s="18" t="str">
        <f>'Genotype script(tagcount)aln'!D708</f>
        <v>genotypingdata &lt;- fread("C:/NGS/save/.tagcount", header=F, col.names=genotype)</v>
      </c>
    </row>
    <row r="15274" spans="2:3" customFormat="1" x14ac:dyDescent="0.15">
      <c r="B15274" s="15">
        <v>708</v>
      </c>
      <c r="C15274" s="18" t="str">
        <f>'Genotype script(tagcount)aln'!D709</f>
        <v>system.time(write.csv(genotypingdata[match(genotypingSum$tags, genotypingdata$tags),2], file="C:/NGS/save/.tagcountmatchindex.csv", row.names = F))</v>
      </c>
    </row>
    <row r="15275" spans="2:3" customFormat="1" x14ac:dyDescent="0.15">
      <c r="B15275" s="15">
        <v>709</v>
      </c>
      <c r="C15275" s="18" t="str">
        <f>'Genotype script(tagcount)aln'!D710</f>
        <v>genotypingdata&lt;- fread("C:/NGS/save/.tagcountmatchindex.csv", col.names = c("0"))</v>
      </c>
    </row>
    <row r="15276" spans="2:3" customFormat="1" x14ac:dyDescent="0.15">
      <c r="B15276" s="15">
        <v>710</v>
      </c>
      <c r="C15276" s="18" t="str">
        <f>'Genotype script(tagcount)aln'!D711</f>
        <v>genotypingSum &lt;- cbind(genotypingSum, genotypingdata)</v>
      </c>
    </row>
    <row r="15277" spans="2:3" customFormat="1" x14ac:dyDescent="0.15">
      <c r="B15277" s="15">
        <v>711</v>
      </c>
      <c r="C15277" s="18" t="str">
        <f>'Genotype script(tagcount)aln'!D712</f>
        <v>rm(genotypingdata)</v>
      </c>
    </row>
    <row r="15278" spans="2:3" customFormat="1" x14ac:dyDescent="0.15">
      <c r="B15278" s="15">
        <v>712</v>
      </c>
      <c r="C15278" s="18" t="str">
        <f>'Genotype script(tagcount)aln'!D713</f>
        <v>genotypingdata &lt;- fread("C:/NGS/save/.tagcount", header=F, col.names=genotype)</v>
      </c>
    </row>
    <row r="15279" spans="2:3" customFormat="1" x14ac:dyDescent="0.15">
      <c r="B15279" s="15">
        <v>713</v>
      </c>
      <c r="C15279" s="18" t="str">
        <f>'Genotype script(tagcount)aln'!D714</f>
        <v>system.time(write.csv(genotypingdata[match(genotypingSum$tags, genotypingdata$tags),2], file="C:/NGS/save/.tagcountmatchindex.csv", row.names = F))</v>
      </c>
    </row>
    <row r="15280" spans="2:3" customFormat="1" x14ac:dyDescent="0.15">
      <c r="B15280" s="15">
        <v>714</v>
      </c>
      <c r="C15280" s="18" t="str">
        <f>'Genotype script(tagcount)aln'!D715</f>
        <v>genotypingdata&lt;- fread("C:/NGS/save/.tagcountmatchindex.csv", col.names = c("0"))</v>
      </c>
    </row>
    <row r="15281" spans="2:3" customFormat="1" x14ac:dyDescent="0.15">
      <c r="B15281" s="15">
        <v>715</v>
      </c>
      <c r="C15281" s="18" t="str">
        <f>'Genotype script(tagcount)aln'!D716</f>
        <v>genotypingSum &lt;- cbind(genotypingSum, genotypingdata)</v>
      </c>
    </row>
    <row r="15282" spans="2:3" customFormat="1" x14ac:dyDescent="0.15">
      <c r="B15282" s="15">
        <v>716</v>
      </c>
      <c r="C15282" s="18" t="str">
        <f>'Genotype script(tagcount)aln'!D717</f>
        <v>rm(genotypingdata)</v>
      </c>
    </row>
    <row r="15283" spans="2:3" customFormat="1" x14ac:dyDescent="0.15">
      <c r="B15283" s="15">
        <v>717</v>
      </c>
      <c r="C15283" s="18" t="str">
        <f>'Genotype script(tagcount)aln'!D718</f>
        <v>genotypingdata &lt;- fread("C:/NGS/save/.tagcount", header=F, col.names=genotype)</v>
      </c>
    </row>
    <row r="15284" spans="2:3" customFormat="1" x14ac:dyDescent="0.15">
      <c r="B15284" s="15">
        <v>718</v>
      </c>
      <c r="C15284" s="18" t="str">
        <f>'Genotype script(tagcount)aln'!D719</f>
        <v>system.time(write.csv(genotypingdata[match(genotypingSum$tags, genotypingdata$tags),2], file="C:/NGS/save/.tagcountmatchindex.csv", row.names = F))</v>
      </c>
    </row>
    <row r="15285" spans="2:3" customFormat="1" x14ac:dyDescent="0.15">
      <c r="B15285" s="15">
        <v>719</v>
      </c>
      <c r="C15285" s="18" t="str">
        <f>'Genotype script(tagcount)aln'!D720</f>
        <v>genotypingdata&lt;- fread("C:/NGS/save/.tagcountmatchindex.csv", col.names = c("0"))</v>
      </c>
    </row>
    <row r="15286" spans="2:3" customFormat="1" x14ac:dyDescent="0.15">
      <c r="B15286" s="15">
        <v>720</v>
      </c>
      <c r="C15286" s="18" t="str">
        <f>'Genotype script(tagcount)aln'!D721</f>
        <v>genotypingSum &lt;- cbind(genotypingSum, genotypingdata)</v>
      </c>
    </row>
    <row r="15287" spans="2:3" customFormat="1" x14ac:dyDescent="0.15">
      <c r="B15287" s="15">
        <v>721</v>
      </c>
      <c r="C15287" s="18" t="str">
        <f>'Genotype script(tagcount)aln'!D722</f>
        <v>rm(genotypingdata)</v>
      </c>
    </row>
    <row r="15288" spans="2:3" customFormat="1" x14ac:dyDescent="0.15">
      <c r="B15288" s="15">
        <v>722</v>
      </c>
      <c r="C15288" s="18" t="str">
        <f>'Genotype script(tagcount)aln'!D723</f>
        <v>genotypingdata &lt;- fread("C:/NGS/save/.tagcount", header=F, col.names=genotype)</v>
      </c>
    </row>
    <row r="15289" spans="2:3" customFormat="1" x14ac:dyDescent="0.15">
      <c r="B15289" s="15">
        <v>723</v>
      </c>
      <c r="C15289" s="18" t="str">
        <f>'Genotype script(tagcount)aln'!D724</f>
        <v>system.time(write.csv(genotypingdata[match(genotypingSum$tags, genotypingdata$tags),2], file="C:/NGS/save/.tagcountmatchindex.csv", row.names = F))</v>
      </c>
    </row>
    <row r="15290" spans="2:3" customFormat="1" x14ac:dyDescent="0.15">
      <c r="B15290" s="15">
        <v>724</v>
      </c>
      <c r="C15290" s="18" t="str">
        <f>'Genotype script(tagcount)aln'!D725</f>
        <v>genotypingdata&lt;- fread("C:/NGS/save/.tagcountmatchindex.csv", col.names = c("0"))</v>
      </c>
    </row>
    <row r="15291" spans="2:3" customFormat="1" x14ac:dyDescent="0.15">
      <c r="B15291" s="15">
        <v>725</v>
      </c>
      <c r="C15291" s="18" t="str">
        <f>'Genotype script(tagcount)aln'!D726</f>
        <v>genotypingSum &lt;- cbind(genotypingSum, genotypingdata)</v>
      </c>
    </row>
    <row r="15292" spans="2:3" customFormat="1" x14ac:dyDescent="0.15">
      <c r="B15292" s="15">
        <v>726</v>
      </c>
      <c r="C15292" s="18" t="str">
        <f>'Genotype script(tagcount)aln'!D727</f>
        <v>rm(genotypingdata)</v>
      </c>
    </row>
    <row r="15293" spans="2:3" customFormat="1" x14ac:dyDescent="0.15">
      <c r="B15293" s="15">
        <v>727</v>
      </c>
      <c r="C15293" s="18" t="str">
        <f>'Genotype script(tagcount)aln'!D728</f>
        <v>genotypingdata &lt;- fread("C:/NGS/save/.tagcount", header=F, col.names=genotype)</v>
      </c>
    </row>
    <row r="15294" spans="2:3" customFormat="1" x14ac:dyDescent="0.15">
      <c r="B15294" s="15">
        <v>728</v>
      </c>
      <c r="C15294" s="18" t="str">
        <f>'Genotype script(tagcount)aln'!D729</f>
        <v>system.time(write.csv(genotypingdata[match(genotypingSum$tags, genotypingdata$tags),2], file="C:/NGS/save/.tagcountmatchindex.csv", row.names = F))</v>
      </c>
    </row>
    <row r="15295" spans="2:3" customFormat="1" x14ac:dyDescent="0.15">
      <c r="B15295" s="15">
        <v>729</v>
      </c>
      <c r="C15295" s="18" t="str">
        <f>'Genotype script(tagcount)aln'!D730</f>
        <v>genotypingdata&lt;- fread("C:/NGS/save/.tagcountmatchindex.csv", col.names = c("0"))</v>
      </c>
    </row>
    <row r="15296" spans="2:3" customFormat="1" x14ac:dyDescent="0.15">
      <c r="B15296" s="15">
        <v>730</v>
      </c>
      <c r="C15296" s="18" t="str">
        <f>'Genotype script(tagcount)aln'!D731</f>
        <v>genotypingSum &lt;- cbind(genotypingSum, genotypingdata)</v>
      </c>
    </row>
    <row r="15297" spans="2:3" customFormat="1" x14ac:dyDescent="0.15">
      <c r="B15297" s="15">
        <v>731</v>
      </c>
      <c r="C15297" s="18" t="str">
        <f>'Genotype script(tagcount)aln'!D732</f>
        <v>rm(genotypingdata)</v>
      </c>
    </row>
    <row r="15298" spans="2:3" customFormat="1" x14ac:dyDescent="0.15">
      <c r="B15298" s="15">
        <v>732</v>
      </c>
      <c r="C15298" s="18" t="str">
        <f>'Genotype script(tagcount)aln'!D733</f>
        <v>genotypingdata &lt;- fread("C:/NGS/save/.tagcount", header=F, col.names=genotype)</v>
      </c>
    </row>
    <row r="15299" spans="2:3" customFormat="1" x14ac:dyDescent="0.15">
      <c r="B15299" s="15">
        <v>733</v>
      </c>
      <c r="C15299" s="18" t="str">
        <f>'Genotype script(tagcount)aln'!D734</f>
        <v>system.time(write.csv(genotypingdata[match(genotypingSum$tags, genotypingdata$tags),2], file="C:/NGS/save/.tagcountmatchindex.csv", row.names = F))</v>
      </c>
    </row>
    <row r="15300" spans="2:3" customFormat="1" x14ac:dyDescent="0.15">
      <c r="B15300" s="15">
        <v>734</v>
      </c>
      <c r="C15300" s="18" t="str">
        <f>'Genotype script(tagcount)aln'!D735</f>
        <v>genotypingdata&lt;- fread("C:/NGS/save/.tagcountmatchindex.csv", col.names = c("0"))</v>
      </c>
    </row>
    <row r="15301" spans="2:3" customFormat="1" x14ac:dyDescent="0.15">
      <c r="B15301" s="15">
        <v>735</v>
      </c>
      <c r="C15301" s="18" t="str">
        <f>'Genotype script(tagcount)aln'!D736</f>
        <v>genotypingSum &lt;- cbind(genotypingSum, genotypingdata)</v>
      </c>
    </row>
    <row r="15302" spans="2:3" customFormat="1" x14ac:dyDescent="0.15">
      <c r="B15302" s="15">
        <v>736</v>
      </c>
      <c r="C15302" s="18" t="str">
        <f>'Genotype script(tagcount)aln'!D737</f>
        <v>rm(genotypingdata)</v>
      </c>
    </row>
    <row r="15303" spans="2:3" customFormat="1" x14ac:dyDescent="0.15">
      <c r="B15303" s="15">
        <v>737</v>
      </c>
      <c r="C15303" s="18" t="str">
        <f>'Genotype script(tagcount)aln'!D738</f>
        <v>genotypingdata &lt;- fread("C:/NGS/save/.tagcount", header=F, col.names=genotype)</v>
      </c>
    </row>
    <row r="15304" spans="2:3" customFormat="1" x14ac:dyDescent="0.15">
      <c r="B15304" s="15">
        <v>738</v>
      </c>
      <c r="C15304" s="18" t="str">
        <f>'Genotype script(tagcount)aln'!D739</f>
        <v>system.time(write.csv(genotypingdata[match(genotypingSum$tags, genotypingdata$tags),2], file="C:/NGS/save/.tagcountmatchindex.csv", row.names = F))</v>
      </c>
    </row>
    <row r="15305" spans="2:3" customFormat="1" x14ac:dyDescent="0.15">
      <c r="B15305" s="15">
        <v>739</v>
      </c>
      <c r="C15305" s="18" t="str">
        <f>'Genotype script(tagcount)aln'!D740</f>
        <v>genotypingdata&lt;- fread("C:/NGS/save/.tagcountmatchindex.csv", col.names = c("0"))</v>
      </c>
    </row>
    <row r="15306" spans="2:3" customFormat="1" x14ac:dyDescent="0.15">
      <c r="B15306" s="15">
        <v>740</v>
      </c>
      <c r="C15306" s="18" t="str">
        <f>'Genotype script(tagcount)aln'!D741</f>
        <v>genotypingSum &lt;- cbind(genotypingSum, genotypingdata)</v>
      </c>
    </row>
    <row r="15307" spans="2:3" customFormat="1" x14ac:dyDescent="0.15">
      <c r="B15307" s="15">
        <v>741</v>
      </c>
      <c r="C15307" s="18" t="str">
        <f>'Genotype script(tagcount)aln'!D742</f>
        <v>rm(genotypingdata)</v>
      </c>
    </row>
    <row r="15308" spans="2:3" customFormat="1" x14ac:dyDescent="0.15">
      <c r="B15308" s="15">
        <v>742</v>
      </c>
      <c r="C15308" s="18" t="str">
        <f>'Genotype script(tagcount)aln'!D743</f>
        <v>genotypingdata &lt;- fread("C:/NGS/save/.tagcount", header=F, col.names=genotype)</v>
      </c>
    </row>
    <row r="15309" spans="2:3" customFormat="1" x14ac:dyDescent="0.15">
      <c r="B15309" s="15">
        <v>743</v>
      </c>
      <c r="C15309" s="18" t="str">
        <f>'Genotype script(tagcount)aln'!D744</f>
        <v>system.time(write.csv(genotypingdata[match(genotypingSum$tags, genotypingdata$tags),2], file="C:/NGS/save/.tagcountmatchindex.csv", row.names = F))</v>
      </c>
    </row>
    <row r="15310" spans="2:3" customFormat="1" x14ac:dyDescent="0.15">
      <c r="B15310" s="15">
        <v>744</v>
      </c>
      <c r="C15310" s="18" t="str">
        <f>'Genotype script(tagcount)aln'!D745</f>
        <v>genotypingdata&lt;- fread("C:/NGS/save/.tagcountmatchindex.csv", col.names = c("0"))</v>
      </c>
    </row>
    <row r="15311" spans="2:3" customFormat="1" x14ac:dyDescent="0.15">
      <c r="B15311" s="15">
        <v>745</v>
      </c>
      <c r="C15311" s="18" t="str">
        <f>'Genotype script(tagcount)aln'!D746</f>
        <v>genotypingSum &lt;- cbind(genotypingSum, genotypingdata)</v>
      </c>
    </row>
    <row r="15312" spans="2:3" customFormat="1" x14ac:dyDescent="0.15">
      <c r="B15312" s="15">
        <v>746</v>
      </c>
      <c r="C15312" s="18" t="str">
        <f>'Genotype script(tagcount)aln'!D747</f>
        <v>rm(genotypingdata)</v>
      </c>
    </row>
    <row r="15313" spans="2:3" customFormat="1" x14ac:dyDescent="0.15">
      <c r="B15313" s="15">
        <v>747</v>
      </c>
      <c r="C15313" s="18" t="str">
        <f>'Genotype script(tagcount)aln'!D748</f>
        <v>genotypingdata &lt;- fread("C:/NGS/save/.tagcount", header=F, col.names=genotype)</v>
      </c>
    </row>
    <row r="15314" spans="2:3" customFormat="1" x14ac:dyDescent="0.15">
      <c r="B15314" s="15">
        <v>748</v>
      </c>
      <c r="C15314" s="18" t="str">
        <f>'Genotype script(tagcount)aln'!D749</f>
        <v>system.time(write.csv(genotypingdata[match(genotypingSum$tags, genotypingdata$tags),2], file="C:/NGS/save/.tagcountmatchindex.csv", row.names = F))</v>
      </c>
    </row>
    <row r="15315" spans="2:3" customFormat="1" x14ac:dyDescent="0.15">
      <c r="B15315" s="15">
        <v>749</v>
      </c>
      <c r="C15315" s="18" t="str">
        <f>'Genotype script(tagcount)aln'!D750</f>
        <v>genotypingdata&lt;- fread("C:/NGS/save/.tagcountmatchindex.csv", col.names = c("0"))</v>
      </c>
    </row>
    <row r="15316" spans="2:3" customFormat="1" x14ac:dyDescent="0.15">
      <c r="B15316" s="15">
        <v>750</v>
      </c>
      <c r="C15316" s="18" t="str">
        <f>'Genotype script(tagcount)aln'!D751</f>
        <v>genotypingSum &lt;- cbind(genotypingSum, genotypingdata)</v>
      </c>
    </row>
    <row r="15317" spans="2:3" customFormat="1" x14ac:dyDescent="0.15">
      <c r="B15317" s="15">
        <v>751</v>
      </c>
      <c r="C15317" s="18" t="str">
        <f>'Genotype script(tagcount)aln'!D752</f>
        <v>rm(genotypingdata)</v>
      </c>
    </row>
    <row r="15318" spans="2:3" customFormat="1" x14ac:dyDescent="0.15">
      <c r="B15318" s="15">
        <v>752</v>
      </c>
      <c r="C15318" s="18" t="str">
        <f>'Genotype script(tagcount)aln'!D753</f>
        <v>genotypingdata &lt;- fread("C:/NGS/save/.tagcount", header=F, col.names=genotype)</v>
      </c>
    </row>
    <row r="15319" spans="2:3" customFormat="1" x14ac:dyDescent="0.15">
      <c r="B15319" s="15">
        <v>753</v>
      </c>
      <c r="C15319" s="18" t="str">
        <f>'Genotype script(tagcount)aln'!D754</f>
        <v>system.time(write.csv(genotypingdata[match(genotypingSum$tags, genotypingdata$tags),2], file="C:/NGS/save/.tagcountmatchindex.csv", row.names = F))</v>
      </c>
    </row>
    <row r="15320" spans="2:3" customFormat="1" x14ac:dyDescent="0.15">
      <c r="B15320" s="15">
        <v>754</v>
      </c>
      <c r="C15320" s="18" t="str">
        <f>'Genotype script(tagcount)aln'!D755</f>
        <v>genotypingdata&lt;- fread("C:/NGS/save/.tagcountmatchindex.csv", col.names = c("0"))</v>
      </c>
    </row>
    <row r="15321" spans="2:3" customFormat="1" x14ac:dyDescent="0.15">
      <c r="B15321" s="15">
        <v>755</v>
      </c>
      <c r="C15321" s="18" t="str">
        <f>'Genotype script(tagcount)aln'!D756</f>
        <v>genotypingSum &lt;- cbind(genotypingSum, genotypingdata)</v>
      </c>
    </row>
    <row r="15322" spans="2:3" customFormat="1" x14ac:dyDescent="0.15">
      <c r="B15322" s="15">
        <v>756</v>
      </c>
      <c r="C15322" s="18" t="str">
        <f>'Genotype script(tagcount)aln'!D757</f>
        <v>rm(genotypingdata)</v>
      </c>
    </row>
    <row r="15323" spans="2:3" customFormat="1" x14ac:dyDescent="0.15">
      <c r="B15323" s="15">
        <v>757</v>
      </c>
      <c r="C15323" s="18" t="str">
        <f>'Genotype script(tagcount)aln'!D758</f>
        <v>genotypingdata &lt;- fread("C:/NGS/save/.tagcount", header=F, col.names=genotype)</v>
      </c>
    </row>
    <row r="15324" spans="2:3" customFormat="1" x14ac:dyDescent="0.15">
      <c r="B15324" s="15">
        <v>758</v>
      </c>
      <c r="C15324" s="18" t="str">
        <f>'Genotype script(tagcount)aln'!D759</f>
        <v>system.time(write.csv(genotypingdata[match(genotypingSum$tags, genotypingdata$tags),2], file="C:/NGS/save/.tagcountmatchindex.csv", row.names = F))</v>
      </c>
    </row>
    <row r="15325" spans="2:3" customFormat="1" x14ac:dyDescent="0.15">
      <c r="B15325" s="15">
        <v>759</v>
      </c>
      <c r="C15325" s="18" t="str">
        <f>'Genotype script(tagcount)aln'!D760</f>
        <v>genotypingdata&lt;- fread("C:/NGS/save/.tagcountmatchindex.csv", col.names = c("0"))</v>
      </c>
    </row>
    <row r="15326" spans="2:3" customFormat="1" x14ac:dyDescent="0.15">
      <c r="B15326" s="15">
        <v>760</v>
      </c>
      <c r="C15326" s="18" t="str">
        <f>'Genotype script(tagcount)aln'!D761</f>
        <v>genotypingSum &lt;- cbind(genotypingSum, genotypingdata)</v>
      </c>
    </row>
    <row r="15327" spans="2:3" customFormat="1" x14ac:dyDescent="0.15">
      <c r="B15327" s="15">
        <v>761</v>
      </c>
      <c r="C15327" s="18" t="str">
        <f>'Genotype script(tagcount)aln'!D762</f>
        <v>rm(genotypingdata)</v>
      </c>
    </row>
    <row r="15328" spans="2:3" customFormat="1" x14ac:dyDescent="0.15">
      <c r="B15328" s="15">
        <v>762</v>
      </c>
      <c r="C15328" s="18" t="str">
        <f>'Genotype script(tagcount)aln'!D763</f>
        <v>genotypingdata &lt;- fread("C:/NGS/save/.tagcount", header=F, col.names=genotype)</v>
      </c>
    </row>
    <row r="15329" spans="2:3" customFormat="1" x14ac:dyDescent="0.15">
      <c r="B15329" s="15">
        <v>763</v>
      </c>
      <c r="C15329" s="18" t="str">
        <f>'Genotype script(tagcount)aln'!D764</f>
        <v>system.time(write.csv(genotypingdata[match(genotypingSum$tags, genotypingdata$tags),2], file="C:/NGS/save/.tagcountmatchindex.csv", row.names = F))</v>
      </c>
    </row>
    <row r="15330" spans="2:3" customFormat="1" x14ac:dyDescent="0.15">
      <c r="B15330" s="15">
        <v>764</v>
      </c>
      <c r="C15330" s="18" t="str">
        <f>'Genotype script(tagcount)aln'!D765</f>
        <v>genotypingdata&lt;- fread("C:/NGS/save/.tagcountmatchindex.csv", col.names = c("0"))</v>
      </c>
    </row>
    <row r="15331" spans="2:3" customFormat="1" x14ac:dyDescent="0.15">
      <c r="B15331" s="15">
        <v>765</v>
      </c>
      <c r="C15331" s="18" t="str">
        <f>'Genotype script(tagcount)aln'!D766</f>
        <v>genotypingSum &lt;- cbind(genotypingSum, genotypingdata)</v>
      </c>
    </row>
    <row r="15332" spans="2:3" customFormat="1" x14ac:dyDescent="0.15">
      <c r="B15332" s="15">
        <v>766</v>
      </c>
      <c r="C15332" s="18" t="str">
        <f>'Genotype script(tagcount)aln'!D767</f>
        <v>rm(genotypingdata)</v>
      </c>
    </row>
    <row r="15333" spans="2:3" customFormat="1" x14ac:dyDescent="0.15">
      <c r="B15333" s="15">
        <v>767</v>
      </c>
      <c r="C15333" s="18" t="str">
        <f>'Genotype script(tagcount)aln'!D768</f>
        <v>genotypingdata &lt;- fread("C:/NGS/save/.tagcount", header=F, col.names=genotype)</v>
      </c>
    </row>
    <row r="15334" spans="2:3" customFormat="1" x14ac:dyDescent="0.15">
      <c r="B15334" s="15">
        <v>768</v>
      </c>
      <c r="C15334" s="18" t="str">
        <f>'Genotype script(tagcount)aln'!D769</f>
        <v>system.time(write.csv(genotypingdata[match(genotypingSum$tags, genotypingdata$tags),2], file="C:/NGS/save/.tagcountmatchindex.csv", row.names = F))</v>
      </c>
    </row>
    <row r="15335" spans="2:3" customFormat="1" x14ac:dyDescent="0.15">
      <c r="B15335" s="15">
        <v>769</v>
      </c>
      <c r="C15335" s="18" t="str">
        <f>'Genotype script(tagcount)aln'!D770</f>
        <v>genotypingdata&lt;- fread("C:/NGS/save/.tagcountmatchindex.csv", col.names = c("0"))</v>
      </c>
    </row>
    <row r="15336" spans="2:3" customFormat="1" x14ac:dyDescent="0.15">
      <c r="B15336" s="15">
        <v>770</v>
      </c>
      <c r="C15336" s="18" t="str">
        <f>'Genotype script(tagcount)aln'!D771</f>
        <v>genotypingSum &lt;- cbind(genotypingSum, genotypingdata)</v>
      </c>
    </row>
    <row r="15337" spans="2:3" customFormat="1" x14ac:dyDescent="0.15">
      <c r="B15337" s="15">
        <v>771</v>
      </c>
      <c r="C15337" s="18" t="str">
        <f>'Genotype script(tagcount)aln'!D772</f>
        <v>rm(genotypingdata)</v>
      </c>
    </row>
    <row r="15338" spans="2:3" customFormat="1" x14ac:dyDescent="0.15">
      <c r="B15338" s="15">
        <v>772</v>
      </c>
      <c r="C15338" s="18" t="str">
        <f>'Genotype script(tagcount)aln'!D773</f>
        <v>genotypingdata &lt;- fread("C:/NGS/save/.tagcount", header=F, col.names=genotype)</v>
      </c>
    </row>
    <row r="15339" spans="2:3" customFormat="1" x14ac:dyDescent="0.15">
      <c r="B15339" s="15">
        <v>773</v>
      </c>
      <c r="C15339" s="18" t="str">
        <f>'Genotype script(tagcount)aln'!D774</f>
        <v>system.time(write.csv(genotypingdata[match(genotypingSum$tags, genotypingdata$tags),2], file="C:/NGS/save/.tagcountmatchindex.csv", row.names = F))</v>
      </c>
    </row>
    <row r="15340" spans="2:3" customFormat="1" x14ac:dyDescent="0.15">
      <c r="B15340" s="15">
        <v>774</v>
      </c>
      <c r="C15340" s="18" t="str">
        <f>'Genotype script(tagcount)aln'!D775</f>
        <v>genotypingdata&lt;- fread("C:/NGS/save/.tagcountmatchindex.csv", col.names = c("0"))</v>
      </c>
    </row>
    <row r="15341" spans="2:3" customFormat="1" x14ac:dyDescent="0.15">
      <c r="B15341" s="15">
        <v>775</v>
      </c>
      <c r="C15341" s="18" t="str">
        <f>'Genotype script(tagcount)aln'!D776</f>
        <v>genotypingSum &lt;- cbind(genotypingSum, genotypingdata)</v>
      </c>
    </row>
    <row r="15342" spans="2:3" customFormat="1" x14ac:dyDescent="0.15">
      <c r="B15342" s="15">
        <v>776</v>
      </c>
      <c r="C15342" s="18" t="str">
        <f>'Genotype script(tagcount)aln'!D777</f>
        <v>rm(genotypingdata)</v>
      </c>
    </row>
    <row r="15343" spans="2:3" customFormat="1" x14ac:dyDescent="0.15">
      <c r="B15343" s="15">
        <v>777</v>
      </c>
      <c r="C15343" s="18" t="str">
        <f>'Genotype script(tagcount)aln'!D778</f>
        <v>genotypingdata &lt;- fread("C:/NGS/save/.tagcount", header=F, col.names=genotype)</v>
      </c>
    </row>
    <row r="15344" spans="2:3" customFormat="1" x14ac:dyDescent="0.15">
      <c r="B15344" s="15">
        <v>778</v>
      </c>
      <c r="C15344" s="18" t="str">
        <f>'Genotype script(tagcount)aln'!D779</f>
        <v>system.time(write.csv(genotypingdata[match(genotypingSum$tags, genotypingdata$tags),2], file="C:/NGS/save/.tagcountmatchindex.csv", row.names = F))</v>
      </c>
    </row>
    <row r="15345" spans="2:3" customFormat="1" x14ac:dyDescent="0.15">
      <c r="B15345" s="15">
        <v>779</v>
      </c>
      <c r="C15345" s="18" t="str">
        <f>'Genotype script(tagcount)aln'!D780</f>
        <v>genotypingdata&lt;- fread("C:/NGS/save/.tagcountmatchindex.csv", col.names = c("0"))</v>
      </c>
    </row>
    <row r="15346" spans="2:3" customFormat="1" x14ac:dyDescent="0.15">
      <c r="B15346" s="15">
        <v>780</v>
      </c>
      <c r="C15346" s="18" t="str">
        <f>'Genotype script(tagcount)aln'!D781</f>
        <v>genotypingSum &lt;- cbind(genotypingSum, genotypingdata)</v>
      </c>
    </row>
    <row r="15347" spans="2:3" customFormat="1" x14ac:dyDescent="0.15">
      <c r="B15347" s="15">
        <v>781</v>
      </c>
      <c r="C15347" s="18" t="str">
        <f>'Genotype script(tagcount)aln'!D782</f>
        <v>rm(genotypingdata)</v>
      </c>
    </row>
    <row r="15348" spans="2:3" customFormat="1" x14ac:dyDescent="0.15">
      <c r="B15348" s="15">
        <v>782</v>
      </c>
      <c r="C15348" s="18" t="str">
        <f>'Genotype script(tagcount)aln'!D783</f>
        <v>genotypingdata &lt;- fread("C:/NGS/save/.tagcount", header=F, col.names=genotype)</v>
      </c>
    </row>
    <row r="15349" spans="2:3" customFormat="1" x14ac:dyDescent="0.15">
      <c r="B15349" s="15">
        <v>783</v>
      </c>
      <c r="C15349" s="18" t="str">
        <f>'Genotype script(tagcount)aln'!D784</f>
        <v>system.time(write.csv(genotypingdata[match(genotypingSum$tags, genotypingdata$tags),2], file="C:/NGS/save/.tagcountmatchindex.csv", row.names = F))</v>
      </c>
    </row>
    <row r="15350" spans="2:3" customFormat="1" x14ac:dyDescent="0.15">
      <c r="B15350" s="15">
        <v>784</v>
      </c>
      <c r="C15350" s="18" t="str">
        <f>'Genotype script(tagcount)aln'!D785</f>
        <v>genotypingdata&lt;- fread("C:/NGS/save/.tagcountmatchindex.csv", col.names = c("0"))</v>
      </c>
    </row>
    <row r="15351" spans="2:3" customFormat="1" x14ac:dyDescent="0.15">
      <c r="B15351" s="15">
        <v>785</v>
      </c>
      <c r="C15351" s="18" t="str">
        <f>'Genotype script(tagcount)aln'!D786</f>
        <v>genotypingSum &lt;- cbind(genotypingSum, genotypingdata)</v>
      </c>
    </row>
    <row r="15352" spans="2:3" customFormat="1" x14ac:dyDescent="0.15">
      <c r="B15352" s="15">
        <v>786</v>
      </c>
      <c r="C15352" s="18" t="str">
        <f>'Genotype script(tagcount)aln'!D787</f>
        <v>rm(genotypingdata)</v>
      </c>
    </row>
    <row r="15353" spans="2:3" customFormat="1" x14ac:dyDescent="0.15">
      <c r="B15353" s="15">
        <v>787</v>
      </c>
      <c r="C15353" s="18" t="str">
        <f>'Genotype script(tagcount)aln'!D788</f>
        <v>genotypingdata &lt;- fread("C:/NGS/save/.tagcount", header=F, col.names=genotype)</v>
      </c>
    </row>
    <row r="15354" spans="2:3" customFormat="1" x14ac:dyDescent="0.15">
      <c r="B15354" s="15">
        <v>788</v>
      </c>
      <c r="C15354" s="18" t="str">
        <f>'Genotype script(tagcount)aln'!D789</f>
        <v>system.time(write.csv(genotypingdata[match(genotypingSum$tags, genotypingdata$tags),2], file="C:/NGS/save/.tagcountmatchindex.csv", row.names = F))</v>
      </c>
    </row>
    <row r="15355" spans="2:3" customFormat="1" x14ac:dyDescent="0.15">
      <c r="B15355" s="15">
        <v>789</v>
      </c>
      <c r="C15355" s="18" t="str">
        <f>'Genotype script(tagcount)aln'!D790</f>
        <v>genotypingdata&lt;- fread("C:/NGS/save/.tagcountmatchindex.csv", col.names = c("0"))</v>
      </c>
    </row>
    <row r="15356" spans="2:3" customFormat="1" x14ac:dyDescent="0.15">
      <c r="B15356" s="15">
        <v>790</v>
      </c>
      <c r="C15356" s="18" t="str">
        <f>'Genotype script(tagcount)aln'!D791</f>
        <v>genotypingSum &lt;- cbind(genotypingSum, genotypingdata)</v>
      </c>
    </row>
    <row r="15357" spans="2:3" customFormat="1" x14ac:dyDescent="0.15">
      <c r="B15357" s="15">
        <v>791</v>
      </c>
      <c r="C15357" s="18" t="str">
        <f>'Genotype script(tagcount)aln'!D792</f>
        <v>rm(genotypingdata)</v>
      </c>
    </row>
    <row r="15358" spans="2:3" customFormat="1" x14ac:dyDescent="0.15">
      <c r="B15358" s="15">
        <v>792</v>
      </c>
      <c r="C15358" s="18" t="str">
        <f>'Genotype script(tagcount)aln'!D793</f>
        <v>genotypingdata &lt;- fread("C:/NGS/save/.tagcount", header=F, col.names=genotype)</v>
      </c>
    </row>
    <row r="15359" spans="2:3" customFormat="1" x14ac:dyDescent="0.15">
      <c r="B15359" s="15">
        <v>793</v>
      </c>
      <c r="C15359" s="18" t="str">
        <f>'Genotype script(tagcount)aln'!D794</f>
        <v>system.time(write.csv(genotypingdata[match(genotypingSum$tags, genotypingdata$tags),2], file="C:/NGS/save/.tagcountmatchindex.csv", row.names = F))</v>
      </c>
    </row>
    <row r="15360" spans="2:3" customFormat="1" x14ac:dyDescent="0.15">
      <c r="B15360" s="15">
        <v>794</v>
      </c>
      <c r="C15360" s="18" t="str">
        <f>'Genotype script(tagcount)aln'!D795</f>
        <v>genotypingdata&lt;- fread("C:/NGS/save/.tagcountmatchindex.csv", col.names = c("0"))</v>
      </c>
    </row>
    <row r="15361" spans="2:3" customFormat="1" x14ac:dyDescent="0.15">
      <c r="B15361" s="15">
        <v>795</v>
      </c>
      <c r="C15361" s="18" t="str">
        <f>'Genotype script(tagcount)aln'!D796</f>
        <v>genotypingSum &lt;- cbind(genotypingSum, genotypingdata)</v>
      </c>
    </row>
    <row r="15362" spans="2:3" customFormat="1" x14ac:dyDescent="0.15">
      <c r="B15362" s="15">
        <v>796</v>
      </c>
      <c r="C15362" s="18" t="str">
        <f>'Genotype script(tagcount)aln'!D797</f>
        <v>rm(genotypingdata)</v>
      </c>
    </row>
    <row r="15363" spans="2:3" customFormat="1" x14ac:dyDescent="0.15">
      <c r="B15363" s="15">
        <v>797</v>
      </c>
      <c r="C15363" s="18" t="str">
        <f>'Genotype script(tagcount)aln'!D798</f>
        <v>genotypingdata &lt;- fread("C:/NGS/save/.tagcount", header=F, col.names=genotype)</v>
      </c>
    </row>
    <row r="15364" spans="2:3" customFormat="1" x14ac:dyDescent="0.15">
      <c r="B15364" s="15">
        <v>798</v>
      </c>
      <c r="C15364" s="18" t="str">
        <f>'Genotype script(tagcount)aln'!D799</f>
        <v>system.time(write.csv(genotypingdata[match(genotypingSum$tags, genotypingdata$tags),2], file="C:/NGS/save/.tagcountmatchindex.csv", row.names = F))</v>
      </c>
    </row>
    <row r="15365" spans="2:3" customFormat="1" x14ac:dyDescent="0.15">
      <c r="B15365" s="15">
        <v>799</v>
      </c>
      <c r="C15365" s="18" t="str">
        <f>'Genotype script(tagcount)aln'!D800</f>
        <v>genotypingdata&lt;- fread("C:/NGS/save/.tagcountmatchindex.csv", col.names = c("0"))</v>
      </c>
    </row>
    <row r="15366" spans="2:3" customFormat="1" x14ac:dyDescent="0.15">
      <c r="B15366" s="15">
        <v>800</v>
      </c>
      <c r="C15366" s="18" t="str">
        <f>'Genotype script(tagcount)aln'!D801</f>
        <v>genotypingSum &lt;- cbind(genotypingSum, genotypingdata)</v>
      </c>
    </row>
    <row r="15367" spans="2:3" customFormat="1" x14ac:dyDescent="0.15">
      <c r="B15367" s="15">
        <v>801</v>
      </c>
      <c r="C15367" s="18" t="str">
        <f>'Genotype script(tagcount)aln'!D802</f>
        <v>rm(genotypingdata)</v>
      </c>
    </row>
    <row r="15368" spans="2:3" customFormat="1" x14ac:dyDescent="0.15">
      <c r="B15368" s="15">
        <v>802</v>
      </c>
      <c r="C15368" s="18" t="str">
        <f>'Genotype script(tagcount)aln'!D803</f>
        <v>genotypingdata &lt;- fread("C:/NGS/save/.tagcount", header=F, col.names=genotype)</v>
      </c>
    </row>
    <row r="15369" spans="2:3" customFormat="1" x14ac:dyDescent="0.15">
      <c r="B15369" s="15">
        <v>803</v>
      </c>
      <c r="C15369" s="18" t="str">
        <f>'Genotype script(tagcount)aln'!D804</f>
        <v>system.time(write.csv(genotypingdata[match(genotypingSum$tags, genotypingdata$tags),2], file="C:/NGS/save/.tagcountmatchindex.csv", row.names = F))</v>
      </c>
    </row>
    <row r="15370" spans="2:3" customFormat="1" x14ac:dyDescent="0.15">
      <c r="B15370" s="15">
        <v>804</v>
      </c>
      <c r="C15370" s="18" t="str">
        <f>'Genotype script(tagcount)aln'!D805</f>
        <v>genotypingdata&lt;- fread("C:/NGS/save/.tagcountmatchindex.csv", col.names = c("0"))</v>
      </c>
    </row>
    <row r="15371" spans="2:3" customFormat="1" x14ac:dyDescent="0.15">
      <c r="B15371" s="15">
        <v>805</v>
      </c>
      <c r="C15371" s="18" t="str">
        <f>'Genotype script(tagcount)aln'!D806</f>
        <v>genotypingSum &lt;- cbind(genotypingSum, genotypingdata)</v>
      </c>
    </row>
    <row r="15372" spans="2:3" customFormat="1" x14ac:dyDescent="0.15">
      <c r="B15372" s="15">
        <v>806</v>
      </c>
      <c r="C15372" s="18" t="str">
        <f>'Genotype script(tagcount)aln'!D807</f>
        <v>rm(genotypingdata)</v>
      </c>
    </row>
    <row r="15373" spans="2:3" customFormat="1" x14ac:dyDescent="0.15">
      <c r="B15373" s="15">
        <v>807</v>
      </c>
      <c r="C15373" s="18" t="str">
        <f>'Genotype script(tagcount)aln'!D808</f>
        <v>genotypingdata &lt;- fread("C:/NGS/save/.tagcount", header=F, col.names=genotype)</v>
      </c>
    </row>
    <row r="15374" spans="2:3" customFormat="1" x14ac:dyDescent="0.15">
      <c r="B15374" s="15">
        <v>808</v>
      </c>
      <c r="C15374" s="18" t="str">
        <f>'Genotype script(tagcount)aln'!D809</f>
        <v>system.time(write.csv(genotypingdata[match(genotypingSum$tags, genotypingdata$tags),2], file="C:/NGS/save/.tagcountmatchindex.csv", row.names = F))</v>
      </c>
    </row>
    <row r="15375" spans="2:3" customFormat="1" x14ac:dyDescent="0.15">
      <c r="B15375" s="15">
        <v>809</v>
      </c>
      <c r="C15375" s="18" t="str">
        <f>'Genotype script(tagcount)aln'!D810</f>
        <v>genotypingdata&lt;- fread("C:/NGS/save/.tagcountmatchindex.csv", col.names = c("0"))</v>
      </c>
    </row>
    <row r="15376" spans="2:3" customFormat="1" x14ac:dyDescent="0.15">
      <c r="B15376" s="15">
        <v>810</v>
      </c>
      <c r="C15376" s="18" t="str">
        <f>'Genotype script(tagcount)aln'!D811</f>
        <v>genotypingSum &lt;- cbind(genotypingSum, genotypingdata)</v>
      </c>
    </row>
    <row r="15377" spans="2:3" customFormat="1" x14ac:dyDescent="0.15">
      <c r="B15377" s="15">
        <v>811</v>
      </c>
      <c r="C15377" s="18" t="str">
        <f>'Genotype script(tagcount)aln'!D812</f>
        <v>rm(genotypingdata)</v>
      </c>
    </row>
    <row r="15378" spans="2:3" customFormat="1" x14ac:dyDescent="0.15">
      <c r="B15378" s="15">
        <v>812</v>
      </c>
      <c r="C15378" s="18" t="str">
        <f>'Genotype script(tagcount)aln'!D813</f>
        <v>genotypingdata &lt;- fread("C:/NGS/save/.tagcount", header=F, col.names=genotype)</v>
      </c>
    </row>
    <row r="15379" spans="2:3" customFormat="1" x14ac:dyDescent="0.15">
      <c r="B15379" s="15">
        <v>813</v>
      </c>
      <c r="C15379" s="18" t="str">
        <f>'Genotype script(tagcount)aln'!D814</f>
        <v>system.time(write.csv(genotypingdata[match(genotypingSum$tags, genotypingdata$tags),2], file="C:/NGS/save/.tagcountmatchindex.csv", row.names = F))</v>
      </c>
    </row>
    <row r="15380" spans="2:3" customFormat="1" x14ac:dyDescent="0.15">
      <c r="B15380" s="15">
        <v>814</v>
      </c>
      <c r="C15380" s="18" t="str">
        <f>'Genotype script(tagcount)aln'!D815</f>
        <v>genotypingdata&lt;- fread("C:/NGS/save/.tagcountmatchindex.csv", col.names = c("0"))</v>
      </c>
    </row>
    <row r="15381" spans="2:3" customFormat="1" x14ac:dyDescent="0.15">
      <c r="B15381" s="15">
        <v>815</v>
      </c>
      <c r="C15381" s="18" t="str">
        <f>'Genotype script(tagcount)aln'!D816</f>
        <v>genotypingSum &lt;- cbind(genotypingSum, genotypingdata)</v>
      </c>
    </row>
    <row r="15382" spans="2:3" customFormat="1" x14ac:dyDescent="0.15">
      <c r="B15382" s="15">
        <v>816</v>
      </c>
      <c r="C15382" s="18" t="str">
        <f>'Genotype script(tagcount)aln'!D817</f>
        <v>rm(genotypingdata)</v>
      </c>
    </row>
    <row r="15383" spans="2:3" customFormat="1" x14ac:dyDescent="0.15">
      <c r="B15383" s="15">
        <v>817</v>
      </c>
      <c r="C15383" s="18" t="str">
        <f>'Genotype script(tagcount)aln'!D818</f>
        <v>genotypingdata &lt;- fread("C:/NGS/save/.tagcount", header=F, col.names=genotype)</v>
      </c>
    </row>
    <row r="15384" spans="2:3" customFormat="1" x14ac:dyDescent="0.15">
      <c r="B15384" s="15">
        <v>818</v>
      </c>
      <c r="C15384" s="18" t="str">
        <f>'Genotype script(tagcount)aln'!D819</f>
        <v>system.time(write.csv(genotypingdata[match(genotypingSum$tags, genotypingdata$tags),2], file="C:/NGS/save/.tagcountmatchindex.csv", row.names = F))</v>
      </c>
    </row>
    <row r="15385" spans="2:3" customFormat="1" x14ac:dyDescent="0.15">
      <c r="B15385" s="15">
        <v>819</v>
      </c>
      <c r="C15385" s="18" t="str">
        <f>'Genotype script(tagcount)aln'!D820</f>
        <v>genotypingdata&lt;- fread("C:/NGS/save/.tagcountmatchindex.csv", col.names = c("0"))</v>
      </c>
    </row>
    <row r="15386" spans="2:3" customFormat="1" x14ac:dyDescent="0.15">
      <c r="B15386" s="15">
        <v>820</v>
      </c>
      <c r="C15386" s="18" t="str">
        <f>'Genotype script(tagcount)aln'!D821</f>
        <v>genotypingSum &lt;- cbind(genotypingSum, genotypingdata)</v>
      </c>
    </row>
    <row r="15387" spans="2:3" customFormat="1" x14ac:dyDescent="0.15">
      <c r="B15387" s="15">
        <v>821</v>
      </c>
      <c r="C15387" s="18" t="str">
        <f>'Genotype script(tagcount)aln'!D822</f>
        <v>rm(genotypingdata)</v>
      </c>
    </row>
    <row r="15388" spans="2:3" customFormat="1" x14ac:dyDescent="0.15">
      <c r="B15388" s="15">
        <v>822</v>
      </c>
      <c r="C15388" s="18" t="str">
        <f>'Genotype script(tagcount)aln'!D823</f>
        <v>genotypingdata &lt;- fread("C:/NGS/save/.tagcount", header=F, col.names=genotype)</v>
      </c>
    </row>
    <row r="15389" spans="2:3" customFormat="1" x14ac:dyDescent="0.15">
      <c r="B15389" s="15">
        <v>823</v>
      </c>
      <c r="C15389" s="18" t="str">
        <f>'Genotype script(tagcount)aln'!D824</f>
        <v>system.time(write.csv(genotypingdata[match(genotypingSum$tags, genotypingdata$tags),2], file="C:/NGS/save/.tagcountmatchindex.csv", row.names = F))</v>
      </c>
    </row>
    <row r="15390" spans="2:3" customFormat="1" x14ac:dyDescent="0.15">
      <c r="B15390" s="15">
        <v>824</v>
      </c>
      <c r="C15390" s="18" t="str">
        <f>'Genotype script(tagcount)aln'!D825</f>
        <v>genotypingdata&lt;- fread("C:/NGS/save/.tagcountmatchindex.csv", col.names = c("0"))</v>
      </c>
    </row>
    <row r="15391" spans="2:3" customFormat="1" x14ac:dyDescent="0.15">
      <c r="B15391" s="15">
        <v>825</v>
      </c>
      <c r="C15391" s="18" t="str">
        <f>'Genotype script(tagcount)aln'!D826</f>
        <v>genotypingSum &lt;- cbind(genotypingSum, genotypingdata)</v>
      </c>
    </row>
    <row r="15392" spans="2:3" customFormat="1" x14ac:dyDescent="0.15">
      <c r="B15392" s="15">
        <v>826</v>
      </c>
      <c r="C15392" s="18" t="str">
        <f>'Genotype script(tagcount)aln'!D827</f>
        <v>rm(genotypingdata)</v>
      </c>
    </row>
    <row r="15393" spans="2:3" customFormat="1" x14ac:dyDescent="0.15">
      <c r="B15393" s="15">
        <v>827</v>
      </c>
      <c r="C15393" s="18" t="str">
        <f>'Genotype script(tagcount)aln'!D828</f>
        <v>genotypingdata &lt;- fread("C:/NGS/save/.tagcount", header=F, col.names=genotype)</v>
      </c>
    </row>
    <row r="15394" spans="2:3" customFormat="1" x14ac:dyDescent="0.15">
      <c r="B15394" s="15">
        <v>828</v>
      </c>
      <c r="C15394" s="18" t="str">
        <f>'Genotype script(tagcount)aln'!D829</f>
        <v>system.time(write.csv(genotypingdata[match(genotypingSum$tags, genotypingdata$tags),2], file="C:/NGS/save/.tagcountmatchindex.csv", row.names = F))</v>
      </c>
    </row>
    <row r="15395" spans="2:3" customFormat="1" x14ac:dyDescent="0.15">
      <c r="B15395" s="15">
        <v>829</v>
      </c>
      <c r="C15395" s="18" t="str">
        <f>'Genotype script(tagcount)aln'!D830</f>
        <v>genotypingdata&lt;- fread("C:/NGS/save/.tagcountmatchindex.csv", col.names = c("0"))</v>
      </c>
    </row>
    <row r="15396" spans="2:3" customFormat="1" x14ac:dyDescent="0.15">
      <c r="B15396" s="15">
        <v>830</v>
      </c>
      <c r="C15396" s="18" t="str">
        <f>'Genotype script(tagcount)aln'!D831</f>
        <v>genotypingSum &lt;- cbind(genotypingSum, genotypingdata)</v>
      </c>
    </row>
    <row r="15397" spans="2:3" customFormat="1" x14ac:dyDescent="0.15">
      <c r="B15397" s="15">
        <v>831</v>
      </c>
      <c r="C15397" s="18" t="str">
        <f>'Genotype script(tagcount)aln'!D832</f>
        <v>rm(genotypingdata)</v>
      </c>
    </row>
    <row r="15398" spans="2:3" customFormat="1" x14ac:dyDescent="0.15">
      <c r="B15398" s="15">
        <v>832</v>
      </c>
      <c r="C15398" s="18" t="str">
        <f>'Genotype script(tagcount)aln'!D833</f>
        <v>genotypingdata &lt;- fread("C:/NGS/save/.tagcount", header=F, col.names=genotype)</v>
      </c>
    </row>
    <row r="15399" spans="2:3" customFormat="1" x14ac:dyDescent="0.15">
      <c r="B15399" s="15">
        <v>833</v>
      </c>
      <c r="C15399" s="18" t="str">
        <f>'Genotype script(tagcount)aln'!D834</f>
        <v>system.time(write.csv(genotypingdata[match(genotypingSum$tags, genotypingdata$tags),2], file="C:/NGS/save/.tagcountmatchindex.csv", row.names = F))</v>
      </c>
    </row>
    <row r="15400" spans="2:3" customFormat="1" x14ac:dyDescent="0.15">
      <c r="B15400" s="15">
        <v>834</v>
      </c>
      <c r="C15400" s="18" t="str">
        <f>'Genotype script(tagcount)aln'!D835</f>
        <v>genotypingdata&lt;- fread("C:/NGS/save/.tagcountmatchindex.csv", col.names = c("0"))</v>
      </c>
    </row>
    <row r="15401" spans="2:3" customFormat="1" x14ac:dyDescent="0.15">
      <c r="B15401" s="15">
        <v>835</v>
      </c>
      <c r="C15401" s="18" t="str">
        <f>'Genotype script(tagcount)aln'!D836</f>
        <v>genotypingSum &lt;- cbind(genotypingSum, genotypingdata)</v>
      </c>
    </row>
    <row r="15402" spans="2:3" customFormat="1" x14ac:dyDescent="0.15">
      <c r="B15402" s="15">
        <v>836</v>
      </c>
      <c r="C15402" s="18" t="str">
        <f>'Genotype script(tagcount)aln'!D837</f>
        <v>rm(genotypingdata)</v>
      </c>
    </row>
    <row r="15403" spans="2:3" customFormat="1" x14ac:dyDescent="0.15">
      <c r="B15403" s="15">
        <v>837</v>
      </c>
      <c r="C15403" s="18" t="str">
        <f>'Genotype script(tagcount)aln'!D838</f>
        <v>genotypingdata &lt;- fread("C:/NGS/save/.tagcount", header=F, col.names=genotype)</v>
      </c>
    </row>
    <row r="15404" spans="2:3" customFormat="1" x14ac:dyDescent="0.15">
      <c r="B15404" s="15">
        <v>838</v>
      </c>
      <c r="C15404" s="18" t="str">
        <f>'Genotype script(tagcount)aln'!D839</f>
        <v>system.time(write.csv(genotypingdata[match(genotypingSum$tags, genotypingdata$tags),2], file="C:/NGS/save/.tagcountmatchindex.csv", row.names = F))</v>
      </c>
    </row>
    <row r="15405" spans="2:3" customFormat="1" x14ac:dyDescent="0.15">
      <c r="B15405" s="15">
        <v>839</v>
      </c>
      <c r="C15405" s="18" t="str">
        <f>'Genotype script(tagcount)aln'!D840</f>
        <v>genotypingdata&lt;- fread("C:/NGS/save/.tagcountmatchindex.csv", col.names = c("0"))</v>
      </c>
    </row>
    <row r="15406" spans="2:3" customFormat="1" x14ac:dyDescent="0.15">
      <c r="B15406" s="15">
        <v>840</v>
      </c>
      <c r="C15406" s="18" t="str">
        <f>'Genotype script(tagcount)aln'!D841</f>
        <v>genotypingSum &lt;- cbind(genotypingSum, genotypingdata)</v>
      </c>
    </row>
    <row r="15407" spans="2:3" customFormat="1" x14ac:dyDescent="0.15">
      <c r="B15407" s="15">
        <v>841</v>
      </c>
      <c r="C15407" s="18" t="str">
        <f>'Genotype script(tagcount)aln'!D842</f>
        <v>rm(genotypingdata)</v>
      </c>
    </row>
    <row r="15408" spans="2:3" customFormat="1" x14ac:dyDescent="0.15">
      <c r="B15408" s="15">
        <v>842</v>
      </c>
      <c r="C15408" s="18" t="str">
        <f>'Genotype script(tagcount)aln'!D843</f>
        <v>genotypingdata &lt;- fread("C:/NGS/save/.tagcount", header=F, col.names=genotype)</v>
      </c>
    </row>
    <row r="15409" spans="2:3" customFormat="1" x14ac:dyDescent="0.15">
      <c r="B15409" s="15">
        <v>843</v>
      </c>
      <c r="C15409" s="18" t="str">
        <f>'Genotype script(tagcount)aln'!D844</f>
        <v>system.time(write.csv(genotypingdata[match(genotypingSum$tags, genotypingdata$tags),2], file="C:/NGS/save/.tagcountmatchindex.csv", row.names = F))</v>
      </c>
    </row>
    <row r="15410" spans="2:3" customFormat="1" x14ac:dyDescent="0.15">
      <c r="B15410" s="15">
        <v>844</v>
      </c>
      <c r="C15410" s="18" t="str">
        <f>'Genotype script(tagcount)aln'!D845</f>
        <v>genotypingdata&lt;- fread("C:/NGS/save/.tagcountmatchindex.csv", col.names = c("0"))</v>
      </c>
    </row>
    <row r="15411" spans="2:3" customFormat="1" x14ac:dyDescent="0.15">
      <c r="B15411" s="15">
        <v>845</v>
      </c>
      <c r="C15411" s="18" t="str">
        <f>'Genotype script(tagcount)aln'!D846</f>
        <v>genotypingSum &lt;- cbind(genotypingSum, genotypingdata)</v>
      </c>
    </row>
    <row r="15412" spans="2:3" customFormat="1" x14ac:dyDescent="0.15">
      <c r="B15412" s="15">
        <v>846</v>
      </c>
      <c r="C15412" s="18" t="str">
        <f>'Genotype script(tagcount)aln'!D847</f>
        <v>rm(genotypingdata)</v>
      </c>
    </row>
    <row r="15413" spans="2:3" customFormat="1" x14ac:dyDescent="0.15">
      <c r="B15413" s="15">
        <v>847</v>
      </c>
      <c r="C15413" s="18" t="str">
        <f>'Genotype script(tagcount)aln'!D848</f>
        <v>genotypingdata &lt;- fread("C:/NGS/save/.tagcount", header=F, col.names=genotype)</v>
      </c>
    </row>
    <row r="15414" spans="2:3" customFormat="1" x14ac:dyDescent="0.15">
      <c r="B15414" s="15">
        <v>848</v>
      </c>
      <c r="C15414" s="18" t="str">
        <f>'Genotype script(tagcount)aln'!D849</f>
        <v>system.time(write.csv(genotypingdata[match(genotypingSum$tags, genotypingdata$tags),2], file="C:/NGS/save/.tagcountmatchindex.csv", row.names = F))</v>
      </c>
    </row>
    <row r="15415" spans="2:3" customFormat="1" x14ac:dyDescent="0.15">
      <c r="B15415" s="15">
        <v>849</v>
      </c>
      <c r="C15415" s="18" t="str">
        <f>'Genotype script(tagcount)aln'!D850</f>
        <v>genotypingdata&lt;- fread("C:/NGS/save/.tagcountmatchindex.csv", col.names = c("0"))</v>
      </c>
    </row>
    <row r="15416" spans="2:3" customFormat="1" x14ac:dyDescent="0.15">
      <c r="B15416" s="15">
        <v>850</v>
      </c>
      <c r="C15416" s="18" t="str">
        <f>'Genotype script(tagcount)aln'!D851</f>
        <v>genotypingSum &lt;- cbind(genotypingSum, genotypingdata)</v>
      </c>
    </row>
    <row r="15417" spans="2:3" customFormat="1" x14ac:dyDescent="0.15">
      <c r="B15417" s="15">
        <v>851</v>
      </c>
      <c r="C15417" s="18" t="str">
        <f>'Genotype script(tagcount)aln'!D852</f>
        <v>rm(genotypingdata)</v>
      </c>
    </row>
    <row r="15418" spans="2:3" customFormat="1" x14ac:dyDescent="0.15">
      <c r="B15418" s="15">
        <v>852</v>
      </c>
      <c r="C15418" s="18" t="str">
        <f>'Genotype script(tagcount)aln'!D853</f>
        <v>genotypingdata &lt;- fread("C:/NGS/save/.tagcount", header=F, col.names=genotype)</v>
      </c>
    </row>
    <row r="15419" spans="2:3" customFormat="1" x14ac:dyDescent="0.15">
      <c r="B15419" s="15">
        <v>853</v>
      </c>
      <c r="C15419" s="18" t="str">
        <f>'Genotype script(tagcount)aln'!D854</f>
        <v>system.time(write.csv(genotypingdata[match(genotypingSum$tags, genotypingdata$tags),2], file="C:/NGS/save/.tagcountmatchindex.csv", row.names = F))</v>
      </c>
    </row>
    <row r="15420" spans="2:3" customFormat="1" x14ac:dyDescent="0.15">
      <c r="B15420" s="15">
        <v>854</v>
      </c>
      <c r="C15420" s="18" t="str">
        <f>'Genotype script(tagcount)aln'!D855</f>
        <v>genotypingdata&lt;- fread("C:/NGS/save/.tagcountmatchindex.csv", col.names = c("0"))</v>
      </c>
    </row>
    <row r="15421" spans="2:3" customFormat="1" x14ac:dyDescent="0.15">
      <c r="B15421" s="15">
        <v>855</v>
      </c>
      <c r="C15421" s="18" t="str">
        <f>'Genotype script(tagcount)aln'!D856</f>
        <v>genotypingSum &lt;- cbind(genotypingSum, genotypingdata)</v>
      </c>
    </row>
    <row r="15422" spans="2:3" customFormat="1" x14ac:dyDescent="0.15">
      <c r="B15422" s="15">
        <v>856</v>
      </c>
      <c r="C15422" s="18" t="str">
        <f>'Genotype script(tagcount)aln'!D857</f>
        <v>rm(genotypingdata)</v>
      </c>
    </row>
    <row r="15423" spans="2:3" customFormat="1" x14ac:dyDescent="0.15">
      <c r="B15423" s="15">
        <v>857</v>
      </c>
      <c r="C15423" s="18" t="str">
        <f>'Genotype script(tagcount)aln'!D858</f>
        <v>genotypingdata &lt;- fread("C:/NGS/save/.tagcount", header=F, col.names=genotype)</v>
      </c>
    </row>
    <row r="15424" spans="2:3" customFormat="1" x14ac:dyDescent="0.15">
      <c r="B15424" s="15">
        <v>858</v>
      </c>
      <c r="C15424" s="18" t="str">
        <f>'Genotype script(tagcount)aln'!D859</f>
        <v>system.time(write.csv(genotypingdata[match(genotypingSum$tags, genotypingdata$tags),2], file="C:/NGS/save/.tagcountmatchindex.csv", row.names = F))</v>
      </c>
    </row>
    <row r="15425" spans="2:3" customFormat="1" x14ac:dyDescent="0.15">
      <c r="B15425" s="15">
        <v>859</v>
      </c>
      <c r="C15425" s="18" t="str">
        <f>'Genotype script(tagcount)aln'!D860</f>
        <v>genotypingdata&lt;- fread("C:/NGS/save/.tagcountmatchindex.csv", col.names = c("0"))</v>
      </c>
    </row>
    <row r="15426" spans="2:3" customFormat="1" x14ac:dyDescent="0.15">
      <c r="B15426" s="15">
        <v>860</v>
      </c>
      <c r="C15426" s="18" t="str">
        <f>'Genotype script(tagcount)aln'!D861</f>
        <v>genotypingSum &lt;- cbind(genotypingSum, genotypingdata)</v>
      </c>
    </row>
    <row r="15427" spans="2:3" customFormat="1" x14ac:dyDescent="0.15">
      <c r="B15427" s="15">
        <v>861</v>
      </c>
      <c r="C15427" s="18" t="str">
        <f>'Genotype script(tagcount)aln'!D862</f>
        <v>rm(genotypingdata)</v>
      </c>
    </row>
    <row r="15428" spans="2:3" customFormat="1" x14ac:dyDescent="0.15">
      <c r="B15428" s="15">
        <v>862</v>
      </c>
      <c r="C15428" s="18" t="str">
        <f>'Genotype script(tagcount)aln'!D863</f>
        <v>genotypingdata &lt;- fread("C:/NGS/save/.tagcount", header=F, col.names=genotype)</v>
      </c>
    </row>
    <row r="15429" spans="2:3" customFormat="1" x14ac:dyDescent="0.15">
      <c r="B15429" s="15">
        <v>863</v>
      </c>
      <c r="C15429" s="18" t="str">
        <f>'Genotype script(tagcount)aln'!D864</f>
        <v>system.time(write.csv(genotypingdata[match(genotypingSum$tags, genotypingdata$tags),2], file="C:/NGS/save/.tagcountmatchindex.csv", row.names = F))</v>
      </c>
    </row>
    <row r="15430" spans="2:3" customFormat="1" x14ac:dyDescent="0.15">
      <c r="B15430" s="15">
        <v>864</v>
      </c>
      <c r="C15430" s="18" t="str">
        <f>'Genotype script(tagcount)aln'!D865</f>
        <v>genotypingdata&lt;- fread("C:/NGS/save/.tagcountmatchindex.csv", col.names = c("0"))</v>
      </c>
    </row>
    <row r="15431" spans="2:3" customFormat="1" x14ac:dyDescent="0.15">
      <c r="B15431" s="15">
        <v>865</v>
      </c>
      <c r="C15431" s="18" t="str">
        <f>'Genotype script(tagcount)aln'!D866</f>
        <v>genotypingSum &lt;- cbind(genotypingSum, genotypingdata)</v>
      </c>
    </row>
    <row r="15432" spans="2:3" customFormat="1" x14ac:dyDescent="0.15">
      <c r="B15432" s="15">
        <v>866</v>
      </c>
      <c r="C15432" s="18" t="str">
        <f>'Genotype script(tagcount)aln'!D867</f>
        <v>rm(genotypingdata)</v>
      </c>
    </row>
    <row r="15433" spans="2:3" customFormat="1" x14ac:dyDescent="0.15">
      <c r="B15433" s="15">
        <v>867</v>
      </c>
      <c r="C15433" s="18" t="str">
        <f>'Genotype script(tagcount)aln'!D868</f>
        <v>genotypingdata &lt;- fread("C:/NGS/save/.tagcount", header=F, col.names=genotype)</v>
      </c>
    </row>
    <row r="15434" spans="2:3" customFormat="1" x14ac:dyDescent="0.15">
      <c r="B15434" s="15">
        <v>868</v>
      </c>
      <c r="C15434" s="18" t="str">
        <f>'Genotype script(tagcount)aln'!D869</f>
        <v>system.time(write.csv(genotypingdata[match(genotypingSum$tags, genotypingdata$tags),2], file="C:/NGS/save/.tagcountmatchindex.csv", row.names = F))</v>
      </c>
    </row>
    <row r="15435" spans="2:3" customFormat="1" x14ac:dyDescent="0.15">
      <c r="B15435" s="15">
        <v>869</v>
      </c>
      <c r="C15435" s="18" t="str">
        <f>'Genotype script(tagcount)aln'!D870</f>
        <v>genotypingdata&lt;- fread("C:/NGS/save/.tagcountmatchindex.csv", col.names = c("0"))</v>
      </c>
    </row>
    <row r="15436" spans="2:3" customFormat="1" x14ac:dyDescent="0.15">
      <c r="B15436" s="15">
        <v>870</v>
      </c>
      <c r="C15436" s="18" t="str">
        <f>'Genotype script(tagcount)aln'!D871</f>
        <v>genotypingSum &lt;- cbind(genotypingSum, genotypingdata)</v>
      </c>
    </row>
    <row r="15437" spans="2:3" customFormat="1" x14ac:dyDescent="0.15">
      <c r="B15437" s="15">
        <v>871</v>
      </c>
      <c r="C15437" s="18" t="str">
        <f>'Genotype script(tagcount)aln'!D872</f>
        <v>rm(genotypingdata)</v>
      </c>
    </row>
    <row r="15438" spans="2:3" customFormat="1" x14ac:dyDescent="0.15">
      <c r="B15438" s="15">
        <v>872</v>
      </c>
      <c r="C15438" s="18" t="str">
        <f>'Genotype script(tagcount)aln'!D873</f>
        <v>genotypingdata &lt;- fread("C:/NGS/save/.tagcount", header=F, col.names=genotype)</v>
      </c>
    </row>
    <row r="15439" spans="2:3" customFormat="1" x14ac:dyDescent="0.15">
      <c r="B15439" s="15">
        <v>873</v>
      </c>
      <c r="C15439" s="18" t="str">
        <f>'Genotype script(tagcount)aln'!D874</f>
        <v>system.time(write.csv(genotypingdata[match(genotypingSum$tags, genotypingdata$tags),2], file="C:/NGS/save/.tagcountmatchindex.csv", row.names = F))</v>
      </c>
    </row>
    <row r="15440" spans="2:3" customFormat="1" x14ac:dyDescent="0.15">
      <c r="B15440" s="15">
        <v>874</v>
      </c>
      <c r="C15440" s="18" t="str">
        <f>'Genotype script(tagcount)aln'!D875</f>
        <v>genotypingdata&lt;- fread("C:/NGS/save/.tagcountmatchindex.csv", col.names = c("0"))</v>
      </c>
    </row>
    <row r="15441" spans="2:3" customFormat="1" x14ac:dyDescent="0.15">
      <c r="B15441" s="15">
        <v>875</v>
      </c>
      <c r="C15441" s="18" t="str">
        <f>'Genotype script(tagcount)aln'!D876</f>
        <v>genotypingSum &lt;- cbind(genotypingSum, genotypingdata)</v>
      </c>
    </row>
    <row r="15442" spans="2:3" customFormat="1" x14ac:dyDescent="0.15">
      <c r="B15442" s="15">
        <v>876</v>
      </c>
      <c r="C15442" s="18" t="str">
        <f>'Genotype script(tagcount)aln'!D877</f>
        <v>rm(genotypingdata)</v>
      </c>
    </row>
    <row r="15443" spans="2:3" customFormat="1" x14ac:dyDescent="0.15">
      <c r="B15443" s="15">
        <v>877</v>
      </c>
      <c r="C15443" s="18" t="str">
        <f>'Genotype script(tagcount)aln'!D878</f>
        <v>genotypingdata &lt;- fread("C:/NGS/save/.tagcount", header=F, col.names=genotype)</v>
      </c>
    </row>
    <row r="15444" spans="2:3" customFormat="1" x14ac:dyDescent="0.15">
      <c r="B15444" s="15">
        <v>878</v>
      </c>
      <c r="C15444" s="18" t="str">
        <f>'Genotype script(tagcount)aln'!D879</f>
        <v>system.time(write.csv(genotypingdata[match(genotypingSum$tags, genotypingdata$tags),2], file="C:/NGS/save/.tagcountmatchindex.csv", row.names = F))</v>
      </c>
    </row>
    <row r="15445" spans="2:3" customFormat="1" x14ac:dyDescent="0.15">
      <c r="B15445" s="15">
        <v>879</v>
      </c>
      <c r="C15445" s="18" t="str">
        <f>'Genotype script(tagcount)aln'!D880</f>
        <v>genotypingdata&lt;- fread("C:/NGS/save/.tagcountmatchindex.csv", col.names = c("0"))</v>
      </c>
    </row>
    <row r="15446" spans="2:3" customFormat="1" x14ac:dyDescent="0.15">
      <c r="B15446" s="15">
        <v>880</v>
      </c>
      <c r="C15446" s="18" t="str">
        <f>'Genotype script(tagcount)aln'!D881</f>
        <v>genotypingSum &lt;- cbind(genotypingSum, genotypingdata)</v>
      </c>
    </row>
    <row r="15447" spans="2:3" customFormat="1" x14ac:dyDescent="0.15">
      <c r="B15447" s="15">
        <v>881</v>
      </c>
      <c r="C15447" s="18" t="str">
        <f>'Genotype script(tagcount)aln'!D882</f>
        <v>rm(genotypingdata)</v>
      </c>
    </row>
    <row r="15448" spans="2:3" customFormat="1" x14ac:dyDescent="0.15">
      <c r="B15448" s="15">
        <v>882</v>
      </c>
      <c r="C15448" s="18" t="str">
        <f>'Genotype script(tagcount)aln'!D883</f>
        <v>genotypingdata &lt;- fread("C:/NGS/save/.tagcount", header=F, col.names=genotype)</v>
      </c>
    </row>
    <row r="15449" spans="2:3" customFormat="1" x14ac:dyDescent="0.15">
      <c r="B15449" s="15">
        <v>883</v>
      </c>
      <c r="C15449" s="18" t="str">
        <f>'Genotype script(tagcount)aln'!D884</f>
        <v>system.time(write.csv(genotypingdata[match(genotypingSum$tags, genotypingdata$tags),2], file="C:/NGS/save/.tagcountmatchindex.csv", row.names = F))</v>
      </c>
    </row>
    <row r="15450" spans="2:3" customFormat="1" x14ac:dyDescent="0.15">
      <c r="B15450" s="15">
        <v>884</v>
      </c>
      <c r="C15450" s="18" t="str">
        <f>'Genotype script(tagcount)aln'!D885</f>
        <v>genotypingdata&lt;- fread("C:/NGS/save/.tagcountmatchindex.csv", col.names = c("0"))</v>
      </c>
    </row>
    <row r="15451" spans="2:3" customFormat="1" x14ac:dyDescent="0.15">
      <c r="B15451" s="15">
        <v>885</v>
      </c>
      <c r="C15451" s="18" t="str">
        <f>'Genotype script(tagcount)aln'!D886</f>
        <v>genotypingSum &lt;- cbind(genotypingSum, genotypingdata)</v>
      </c>
    </row>
    <row r="15452" spans="2:3" customFormat="1" x14ac:dyDescent="0.15">
      <c r="B15452" s="15">
        <v>886</v>
      </c>
      <c r="C15452" s="18" t="str">
        <f>'Genotype script(tagcount)aln'!D887</f>
        <v>rm(genotypingdata)</v>
      </c>
    </row>
    <row r="15453" spans="2:3" customFormat="1" x14ac:dyDescent="0.15">
      <c r="B15453" s="15">
        <v>887</v>
      </c>
      <c r="C15453" s="18" t="str">
        <f>'Genotype script(tagcount)aln'!D888</f>
        <v>genotypingdata &lt;- fread("C:/NGS/save/.tagcount", header=F, col.names=genotype)</v>
      </c>
    </row>
    <row r="15454" spans="2:3" customFormat="1" x14ac:dyDescent="0.15">
      <c r="B15454" s="15">
        <v>888</v>
      </c>
      <c r="C15454" s="18" t="str">
        <f>'Genotype script(tagcount)aln'!D889</f>
        <v>system.time(write.csv(genotypingdata[match(genotypingSum$tags, genotypingdata$tags),2], file="C:/NGS/save/.tagcountmatchindex.csv", row.names = F))</v>
      </c>
    </row>
    <row r="15455" spans="2:3" customFormat="1" x14ac:dyDescent="0.15">
      <c r="B15455" s="15">
        <v>889</v>
      </c>
      <c r="C15455" s="18" t="str">
        <f>'Genotype script(tagcount)aln'!D890</f>
        <v>genotypingdata&lt;- fread("C:/NGS/save/.tagcountmatchindex.csv", col.names = c("0"))</v>
      </c>
    </row>
    <row r="15456" spans="2:3" customFormat="1" x14ac:dyDescent="0.15">
      <c r="B15456" s="15">
        <v>890</v>
      </c>
      <c r="C15456" s="18" t="str">
        <f>'Genotype script(tagcount)aln'!D891</f>
        <v>genotypingSum &lt;- cbind(genotypingSum, genotypingdata)</v>
      </c>
    </row>
    <row r="15457" spans="2:3" customFormat="1" x14ac:dyDescent="0.15">
      <c r="B15457" s="15">
        <v>891</v>
      </c>
      <c r="C15457" s="18" t="str">
        <f>'Genotype script(tagcount)aln'!D892</f>
        <v>rm(genotypingdata)</v>
      </c>
    </row>
    <row r="15458" spans="2:3" customFormat="1" x14ac:dyDescent="0.15">
      <c r="B15458" s="15">
        <v>892</v>
      </c>
      <c r="C15458" s="18" t="str">
        <f>'Genotype script(tagcount)aln'!D893</f>
        <v>genotypingdata &lt;- fread("C:/NGS/save/.tagcount", header=F, col.names=genotype)</v>
      </c>
    </row>
    <row r="15459" spans="2:3" customFormat="1" x14ac:dyDescent="0.15">
      <c r="B15459" s="15">
        <v>893</v>
      </c>
      <c r="C15459" s="18" t="str">
        <f>'Genotype script(tagcount)aln'!D894</f>
        <v>system.time(write.csv(genotypingdata[match(genotypingSum$tags, genotypingdata$tags),2], file="C:/NGS/save/.tagcountmatchindex.csv", row.names = F))</v>
      </c>
    </row>
    <row r="15460" spans="2:3" customFormat="1" x14ac:dyDescent="0.15">
      <c r="B15460" s="15">
        <v>894</v>
      </c>
      <c r="C15460" s="18" t="str">
        <f>'Genotype script(tagcount)aln'!D895</f>
        <v>genotypingdata&lt;- fread("C:/NGS/save/.tagcountmatchindex.csv", col.names = c("0"))</v>
      </c>
    </row>
    <row r="15461" spans="2:3" customFormat="1" x14ac:dyDescent="0.15">
      <c r="B15461" s="15">
        <v>895</v>
      </c>
      <c r="C15461" s="18" t="str">
        <f>'Genotype script(tagcount)aln'!D896</f>
        <v>genotypingSum &lt;- cbind(genotypingSum, genotypingdata)</v>
      </c>
    </row>
    <row r="15462" spans="2:3" customFormat="1" x14ac:dyDescent="0.15">
      <c r="B15462" s="15">
        <v>896</v>
      </c>
      <c r="C15462" s="18" t="str">
        <f>'Genotype script(tagcount)aln'!D897</f>
        <v>rm(genotypingdata)</v>
      </c>
    </row>
    <row r="15463" spans="2:3" customFormat="1" x14ac:dyDescent="0.15">
      <c r="B15463" s="15">
        <v>897</v>
      </c>
      <c r="C15463" s="18" t="str">
        <f>'Genotype script(tagcount)aln'!D898</f>
        <v>genotypingdata &lt;- fread("C:/NGS/save/.tagcount", header=F, col.names=genotype)</v>
      </c>
    </row>
    <row r="15464" spans="2:3" customFormat="1" x14ac:dyDescent="0.15">
      <c r="B15464" s="15">
        <v>898</v>
      </c>
      <c r="C15464" s="18" t="str">
        <f>'Genotype script(tagcount)aln'!D899</f>
        <v>system.time(write.csv(genotypingdata[match(genotypingSum$tags, genotypingdata$tags),2], file="C:/NGS/save/.tagcountmatchindex.csv", row.names = F))</v>
      </c>
    </row>
    <row r="15465" spans="2:3" customFormat="1" x14ac:dyDescent="0.15">
      <c r="B15465" s="15">
        <v>899</v>
      </c>
      <c r="C15465" s="18" t="str">
        <f>'Genotype script(tagcount)aln'!D900</f>
        <v>genotypingdata&lt;- fread("C:/NGS/save/.tagcountmatchindex.csv", col.names = c("0"))</v>
      </c>
    </row>
    <row r="15466" spans="2:3" customFormat="1" x14ac:dyDescent="0.15">
      <c r="B15466" s="15">
        <v>900</v>
      </c>
      <c r="C15466" s="18" t="str">
        <f>'Genotype script(tagcount)aln'!D901</f>
        <v>genotypingSum &lt;- cbind(genotypingSum, genotypingdata)</v>
      </c>
    </row>
    <row r="15467" spans="2:3" customFormat="1" x14ac:dyDescent="0.15">
      <c r="B15467" s="15">
        <v>901</v>
      </c>
      <c r="C15467" s="18" t="str">
        <f>'Genotype script(tagcount)aln'!D902</f>
        <v>rm(genotypingdata)</v>
      </c>
    </row>
    <row r="15468" spans="2:3" customFormat="1" x14ac:dyDescent="0.15">
      <c r="B15468" s="15">
        <v>902</v>
      </c>
      <c r="C15468" s="18" t="str">
        <f>'Genotype script(tagcount)aln'!D903</f>
        <v>genotypingdata &lt;- fread("C:/NGS/save/.tagcount", header=F, col.names=genotype)</v>
      </c>
    </row>
    <row r="15469" spans="2:3" customFormat="1" x14ac:dyDescent="0.15">
      <c r="B15469" s="15">
        <v>903</v>
      </c>
      <c r="C15469" s="18" t="str">
        <f>'Genotype script(tagcount)aln'!D904</f>
        <v>system.time(write.csv(genotypingdata[match(genotypingSum$tags, genotypingdata$tags),2], file="C:/NGS/save/.tagcountmatchindex.csv", row.names = F))</v>
      </c>
    </row>
    <row r="15470" spans="2:3" customFormat="1" x14ac:dyDescent="0.15">
      <c r="B15470" s="15">
        <v>904</v>
      </c>
      <c r="C15470" s="18" t="str">
        <f>'Genotype script(tagcount)aln'!D905</f>
        <v>genotypingdata&lt;- fread("C:/NGS/save/.tagcountmatchindex.csv", col.names = c("0"))</v>
      </c>
    </row>
    <row r="15471" spans="2:3" customFormat="1" x14ac:dyDescent="0.15">
      <c r="B15471" s="15">
        <v>905</v>
      </c>
      <c r="C15471" s="18" t="str">
        <f>'Genotype script(tagcount)aln'!D906</f>
        <v>genotypingSum &lt;- cbind(genotypingSum, genotypingdata)</v>
      </c>
    </row>
    <row r="15472" spans="2:3" customFormat="1" x14ac:dyDescent="0.15">
      <c r="B15472" s="15">
        <v>906</v>
      </c>
      <c r="C15472" s="18" t="str">
        <f>'Genotype script(tagcount)aln'!D907</f>
        <v>rm(genotypingdata)</v>
      </c>
    </row>
    <row r="15473" spans="2:3" customFormat="1" x14ac:dyDescent="0.15">
      <c r="B15473" s="15">
        <v>907</v>
      </c>
      <c r="C15473" s="18" t="str">
        <f>'Genotype script(tagcount)aln'!D908</f>
        <v>genotypingdata &lt;- fread("C:/NGS/save/.tagcount", header=F, col.names=genotype)</v>
      </c>
    </row>
    <row r="15474" spans="2:3" customFormat="1" x14ac:dyDescent="0.15">
      <c r="B15474" s="15">
        <v>908</v>
      </c>
      <c r="C15474" s="18" t="str">
        <f>'Genotype script(tagcount)aln'!D909</f>
        <v>system.time(write.csv(genotypingdata[match(genotypingSum$tags, genotypingdata$tags),2], file="C:/NGS/save/.tagcountmatchindex.csv", row.names = F))</v>
      </c>
    </row>
    <row r="15475" spans="2:3" customFormat="1" x14ac:dyDescent="0.15">
      <c r="B15475" s="15">
        <v>909</v>
      </c>
      <c r="C15475" s="18" t="str">
        <f>'Genotype script(tagcount)aln'!D910</f>
        <v>genotypingdata&lt;- fread("C:/NGS/save/.tagcountmatchindex.csv", col.names = c("0"))</v>
      </c>
    </row>
    <row r="15476" spans="2:3" customFormat="1" x14ac:dyDescent="0.15">
      <c r="B15476" s="15">
        <v>910</v>
      </c>
      <c r="C15476" s="18" t="str">
        <f>'Genotype script(tagcount)aln'!D911</f>
        <v>genotypingSum &lt;- cbind(genotypingSum, genotypingdata)</v>
      </c>
    </row>
    <row r="15477" spans="2:3" customFormat="1" x14ac:dyDescent="0.15">
      <c r="B15477" s="15">
        <v>911</v>
      </c>
      <c r="C15477" s="18" t="str">
        <f>'Genotype script(tagcount)aln'!D912</f>
        <v>rm(genotypingdata)</v>
      </c>
    </row>
    <row r="15478" spans="2:3" customFormat="1" x14ac:dyDescent="0.15">
      <c r="B15478" s="15">
        <v>912</v>
      </c>
      <c r="C15478" s="18" t="str">
        <f>'Genotype script(tagcount)aln'!D913</f>
        <v>genotypingdata &lt;- fread("C:/NGS/save/.tagcount", header=F, col.names=genotype)</v>
      </c>
    </row>
    <row r="15479" spans="2:3" customFormat="1" x14ac:dyDescent="0.15">
      <c r="B15479" s="15">
        <v>913</v>
      </c>
      <c r="C15479" s="18" t="str">
        <f>'Genotype script(tagcount)aln'!D914</f>
        <v>system.time(write.csv(genotypingdata[match(genotypingSum$tags, genotypingdata$tags),2], file="C:/NGS/save/.tagcountmatchindex.csv", row.names = F))</v>
      </c>
    </row>
    <row r="15480" spans="2:3" customFormat="1" x14ac:dyDescent="0.15">
      <c r="B15480" s="15">
        <v>914</v>
      </c>
      <c r="C15480" s="18" t="str">
        <f>'Genotype script(tagcount)aln'!D915</f>
        <v>genotypingdata&lt;- fread("C:/NGS/save/.tagcountmatchindex.csv", col.names = c("0"))</v>
      </c>
    </row>
    <row r="15481" spans="2:3" customFormat="1" x14ac:dyDescent="0.15">
      <c r="B15481" s="15">
        <v>915</v>
      </c>
      <c r="C15481" s="18" t="str">
        <f>'Genotype script(tagcount)aln'!D916</f>
        <v>genotypingSum &lt;- cbind(genotypingSum, genotypingdata)</v>
      </c>
    </row>
    <row r="15482" spans="2:3" customFormat="1" x14ac:dyDescent="0.15">
      <c r="B15482" s="15">
        <v>916</v>
      </c>
      <c r="C15482" s="18" t="str">
        <f>'Genotype script(tagcount)aln'!D917</f>
        <v>rm(genotypingdata)</v>
      </c>
    </row>
    <row r="15483" spans="2:3" customFormat="1" x14ac:dyDescent="0.15">
      <c r="B15483" s="15">
        <v>917</v>
      </c>
      <c r="C15483" s="18" t="str">
        <f>'Genotype script(tagcount)aln'!D918</f>
        <v>genotypingdata &lt;- fread("C:/NGS/save/.tagcount", header=F, col.names=genotype)</v>
      </c>
    </row>
    <row r="15484" spans="2:3" customFormat="1" x14ac:dyDescent="0.15">
      <c r="B15484" s="15">
        <v>918</v>
      </c>
      <c r="C15484" s="18" t="str">
        <f>'Genotype script(tagcount)aln'!D919</f>
        <v>system.time(write.csv(genotypingdata[match(genotypingSum$tags, genotypingdata$tags),2], file="C:/NGS/save/.tagcountmatchindex.csv", row.names = F))</v>
      </c>
    </row>
    <row r="15485" spans="2:3" customFormat="1" x14ac:dyDescent="0.15">
      <c r="B15485" s="15">
        <v>919</v>
      </c>
      <c r="C15485" s="18" t="str">
        <f>'Genotype script(tagcount)aln'!D920</f>
        <v>genotypingdata&lt;- fread("C:/NGS/save/.tagcountmatchindex.csv", col.names = c("0"))</v>
      </c>
    </row>
    <row r="15486" spans="2:3" customFormat="1" x14ac:dyDescent="0.15">
      <c r="B15486" s="15">
        <v>920</v>
      </c>
      <c r="C15486" s="18" t="str">
        <f>'Genotype script(tagcount)aln'!D921</f>
        <v>genotypingSum &lt;- cbind(genotypingSum, genotypingdata)</v>
      </c>
    </row>
    <row r="15487" spans="2:3" customFormat="1" x14ac:dyDescent="0.15">
      <c r="B15487" s="15">
        <v>921</v>
      </c>
      <c r="C15487" s="18" t="str">
        <f>'Genotype script(tagcount)aln'!D922</f>
        <v>rm(genotypingdata)</v>
      </c>
    </row>
    <row r="15488" spans="2:3" customFormat="1" x14ac:dyDescent="0.15">
      <c r="B15488" s="15">
        <v>922</v>
      </c>
      <c r="C15488" s="18" t="str">
        <f>'Genotype script(tagcount)aln'!D923</f>
        <v>genotypingdata &lt;- fread("C:/NGS/save/.tagcount", header=F, col.names=genotype)</v>
      </c>
    </row>
    <row r="15489" spans="2:3" customFormat="1" x14ac:dyDescent="0.15">
      <c r="B15489" s="15">
        <v>923</v>
      </c>
      <c r="C15489" s="18" t="str">
        <f>'Genotype script(tagcount)aln'!D924</f>
        <v>system.time(write.csv(genotypingdata[match(genotypingSum$tags, genotypingdata$tags),2], file="C:/NGS/save/.tagcountmatchindex.csv", row.names = F))</v>
      </c>
    </row>
    <row r="15490" spans="2:3" customFormat="1" x14ac:dyDescent="0.15">
      <c r="B15490" s="15">
        <v>924</v>
      </c>
      <c r="C15490" s="18" t="str">
        <f>'Genotype script(tagcount)aln'!D925</f>
        <v>genotypingdata&lt;- fread("C:/NGS/save/.tagcountmatchindex.csv", col.names = c("0"))</v>
      </c>
    </row>
    <row r="15491" spans="2:3" customFormat="1" x14ac:dyDescent="0.15">
      <c r="B15491" s="15">
        <v>925</v>
      </c>
      <c r="C15491" s="18" t="str">
        <f>'Genotype script(tagcount)aln'!D926</f>
        <v>genotypingSum &lt;- cbind(genotypingSum, genotypingdata)</v>
      </c>
    </row>
    <row r="15492" spans="2:3" customFormat="1" x14ac:dyDescent="0.15">
      <c r="B15492" s="15">
        <v>926</v>
      </c>
      <c r="C15492" s="18" t="str">
        <f>'Genotype script(tagcount)aln'!D927</f>
        <v>rm(genotypingdata)</v>
      </c>
    </row>
    <row r="15493" spans="2:3" customFormat="1" x14ac:dyDescent="0.15">
      <c r="B15493" s="15">
        <v>927</v>
      </c>
      <c r="C15493" s="18" t="str">
        <f>'Genotype script(tagcount)aln'!D928</f>
        <v>genotypingdata &lt;- fread("C:/NGS/save/.tagcount", header=F, col.names=genotype)</v>
      </c>
    </row>
    <row r="15494" spans="2:3" customFormat="1" x14ac:dyDescent="0.15">
      <c r="B15494" s="15">
        <v>928</v>
      </c>
      <c r="C15494" s="18" t="str">
        <f>'Genotype script(tagcount)aln'!D929</f>
        <v>system.time(write.csv(genotypingdata[match(genotypingSum$tags, genotypingdata$tags),2], file="C:/NGS/save/.tagcountmatchindex.csv", row.names = F))</v>
      </c>
    </row>
    <row r="15495" spans="2:3" customFormat="1" x14ac:dyDescent="0.15">
      <c r="B15495" s="15">
        <v>929</v>
      </c>
      <c r="C15495" s="18" t="str">
        <f>'Genotype script(tagcount)aln'!D930</f>
        <v>genotypingdata&lt;- fread("C:/NGS/save/.tagcountmatchindex.csv", col.names = c("0"))</v>
      </c>
    </row>
    <row r="15496" spans="2:3" customFormat="1" x14ac:dyDescent="0.15">
      <c r="B15496" s="15">
        <v>930</v>
      </c>
      <c r="C15496" s="18" t="str">
        <f>'Genotype script(tagcount)aln'!D931</f>
        <v>genotypingSum &lt;- cbind(genotypingSum, genotypingdata)</v>
      </c>
    </row>
    <row r="15497" spans="2:3" customFormat="1" x14ac:dyDescent="0.15">
      <c r="B15497" s="15">
        <v>931</v>
      </c>
      <c r="C15497" s="18" t="str">
        <f>'Genotype script(tagcount)aln'!D932</f>
        <v>rm(genotypingdata)</v>
      </c>
    </row>
    <row r="15498" spans="2:3" customFormat="1" x14ac:dyDescent="0.15">
      <c r="B15498" s="15">
        <v>932</v>
      </c>
      <c r="C15498" s="18" t="str">
        <f>'Genotype script(tagcount)aln'!D933</f>
        <v>genotypingdata &lt;- fread("C:/NGS/save/.tagcount", header=F, col.names=genotype)</v>
      </c>
    </row>
    <row r="15499" spans="2:3" customFormat="1" x14ac:dyDescent="0.15">
      <c r="B15499" s="15">
        <v>933</v>
      </c>
      <c r="C15499" s="18" t="str">
        <f>'Genotype script(tagcount)aln'!D934</f>
        <v>system.time(write.csv(genotypingdata[match(genotypingSum$tags, genotypingdata$tags),2], file="C:/NGS/save/.tagcountmatchindex.csv", row.names = F))</v>
      </c>
    </row>
    <row r="15500" spans="2:3" customFormat="1" x14ac:dyDescent="0.15">
      <c r="B15500" s="15">
        <v>934</v>
      </c>
      <c r="C15500" s="18" t="str">
        <f>'Genotype script(tagcount)aln'!D935</f>
        <v>genotypingdata&lt;- fread("C:/NGS/save/.tagcountmatchindex.csv", col.names = c("0"))</v>
      </c>
    </row>
    <row r="15501" spans="2:3" customFormat="1" x14ac:dyDescent="0.15">
      <c r="B15501" s="15">
        <v>935</v>
      </c>
      <c r="C15501" s="18" t="str">
        <f>'Genotype script(tagcount)aln'!D936</f>
        <v>genotypingSum &lt;- cbind(genotypingSum, genotypingdata)</v>
      </c>
    </row>
    <row r="15502" spans="2:3" customFormat="1" x14ac:dyDescent="0.15">
      <c r="B15502" s="15">
        <v>936</v>
      </c>
      <c r="C15502" s="18" t="str">
        <f>'Genotype script(tagcount)aln'!D937</f>
        <v>rm(genotypingdata)</v>
      </c>
    </row>
    <row r="15503" spans="2:3" customFormat="1" x14ac:dyDescent="0.15">
      <c r="B15503" s="15">
        <v>937</v>
      </c>
      <c r="C15503" s="18" t="str">
        <f>'Genotype script(tagcount)aln'!D938</f>
        <v>genotypingdata &lt;- fread("C:/NGS/save/.tagcount", header=F, col.names=genotype)</v>
      </c>
    </row>
    <row r="15504" spans="2:3" customFormat="1" x14ac:dyDescent="0.15">
      <c r="B15504" s="15">
        <v>938</v>
      </c>
      <c r="C15504" s="18" t="str">
        <f>'Genotype script(tagcount)aln'!D939</f>
        <v>system.time(write.csv(genotypingdata[match(genotypingSum$tags, genotypingdata$tags),2], file="C:/NGS/save/.tagcountmatchindex.csv", row.names = F))</v>
      </c>
    </row>
    <row r="15505" spans="2:3" customFormat="1" x14ac:dyDescent="0.15">
      <c r="B15505" s="15">
        <v>939</v>
      </c>
      <c r="C15505" s="18" t="str">
        <f>'Genotype script(tagcount)aln'!D940</f>
        <v>genotypingdata&lt;- fread("C:/NGS/save/.tagcountmatchindex.csv", col.names = c("0"))</v>
      </c>
    </row>
    <row r="15506" spans="2:3" customFormat="1" x14ac:dyDescent="0.15">
      <c r="B15506" s="15">
        <v>940</v>
      </c>
      <c r="C15506" s="18" t="str">
        <f>'Genotype script(tagcount)aln'!D941</f>
        <v>genotypingSum &lt;- cbind(genotypingSum, genotypingdata)</v>
      </c>
    </row>
    <row r="15507" spans="2:3" customFormat="1" x14ac:dyDescent="0.15">
      <c r="B15507" s="15">
        <v>941</v>
      </c>
      <c r="C15507" s="18" t="str">
        <f>'Genotype script(tagcount)aln'!D942</f>
        <v>rm(genotypingdata)</v>
      </c>
    </row>
    <row r="15508" spans="2:3" customFormat="1" x14ac:dyDescent="0.15">
      <c r="B15508" s="15">
        <v>942</v>
      </c>
      <c r="C15508" s="18" t="str">
        <f>'Genotype script(tagcount)aln'!D943</f>
        <v>genotypingdata &lt;- fread("C:/NGS/save/.tagcount", header=F, col.names=genotype)</v>
      </c>
    </row>
    <row r="15509" spans="2:3" customFormat="1" x14ac:dyDescent="0.15">
      <c r="B15509" s="15">
        <v>943</v>
      </c>
      <c r="C15509" s="18" t="str">
        <f>'Genotype script(tagcount)aln'!D944</f>
        <v>system.time(write.csv(genotypingdata[match(genotypingSum$tags, genotypingdata$tags),2], file="C:/NGS/save/.tagcountmatchindex.csv", row.names = F))</v>
      </c>
    </row>
    <row r="15510" spans="2:3" customFormat="1" x14ac:dyDescent="0.15">
      <c r="B15510" s="15">
        <v>944</v>
      </c>
      <c r="C15510" s="18" t="str">
        <f>'Genotype script(tagcount)aln'!D945</f>
        <v>genotypingdata&lt;- fread("C:/NGS/save/.tagcountmatchindex.csv", col.names = c("0"))</v>
      </c>
    </row>
    <row r="15511" spans="2:3" customFormat="1" x14ac:dyDescent="0.15">
      <c r="B15511" s="15">
        <v>945</v>
      </c>
      <c r="C15511" s="18" t="str">
        <f>'Genotype script(tagcount)aln'!D946</f>
        <v>genotypingSum &lt;- cbind(genotypingSum, genotypingdata)</v>
      </c>
    </row>
    <row r="15512" spans="2:3" customFormat="1" x14ac:dyDescent="0.15">
      <c r="B15512" s="15">
        <v>946</v>
      </c>
      <c r="C15512" s="18" t="str">
        <f>'Genotype script(tagcount)aln'!D947</f>
        <v>rm(genotypingdata)</v>
      </c>
    </row>
    <row r="15513" spans="2:3" customFormat="1" x14ac:dyDescent="0.15">
      <c r="B15513" s="15">
        <v>947</v>
      </c>
      <c r="C15513" s="18" t="str">
        <f>'Genotype script(tagcount)aln'!D948</f>
        <v>genotypingdata &lt;- fread("C:/NGS/save/.tagcount", header=F, col.names=genotype)</v>
      </c>
    </row>
    <row r="15514" spans="2:3" customFormat="1" x14ac:dyDescent="0.15">
      <c r="B15514" s="15">
        <v>948</v>
      </c>
      <c r="C15514" s="18" t="str">
        <f>'Genotype script(tagcount)aln'!D949</f>
        <v>system.time(write.csv(genotypingdata[match(genotypingSum$tags, genotypingdata$tags),2], file="C:/NGS/save/.tagcountmatchindex.csv", row.names = F))</v>
      </c>
    </row>
    <row r="15515" spans="2:3" customFormat="1" x14ac:dyDescent="0.15">
      <c r="B15515" s="15">
        <v>949</v>
      </c>
      <c r="C15515" s="18" t="str">
        <f>'Genotype script(tagcount)aln'!D950</f>
        <v>genotypingdata&lt;- fread("C:/NGS/save/.tagcountmatchindex.csv", col.names = c("0"))</v>
      </c>
    </row>
    <row r="15516" spans="2:3" customFormat="1" x14ac:dyDescent="0.15">
      <c r="B15516" s="15">
        <v>950</v>
      </c>
      <c r="C15516" s="18" t="str">
        <f>'Genotype script(tagcount)aln'!D951</f>
        <v>genotypingSum &lt;- cbind(genotypingSum, genotypingdata)</v>
      </c>
    </row>
    <row r="15517" spans="2:3" customFormat="1" x14ac:dyDescent="0.15">
      <c r="B15517" s="15">
        <v>951</v>
      </c>
      <c r="C15517" s="18" t="str">
        <f>'Genotype script(tagcount)aln'!D952</f>
        <v>rm(genotypingdata)</v>
      </c>
    </row>
    <row r="15518" spans="2:3" customFormat="1" x14ac:dyDescent="0.15">
      <c r="B15518" s="15">
        <v>952</v>
      </c>
      <c r="C15518" s="18" t="str">
        <f>'Genotype script(tagcount)aln'!D953</f>
        <v>genotypingdata &lt;- fread("C:/NGS/save/.tagcount", header=F, col.names=genotype)</v>
      </c>
    </row>
    <row r="15519" spans="2:3" customFormat="1" x14ac:dyDescent="0.15">
      <c r="B15519" s="15">
        <v>953</v>
      </c>
      <c r="C15519" s="18" t="str">
        <f>'Genotype script(tagcount)aln'!D954</f>
        <v>system.time(write.csv(genotypingdata[match(genotypingSum$tags, genotypingdata$tags),2], file="C:/NGS/save/.tagcountmatchindex.csv", row.names = F))</v>
      </c>
    </row>
    <row r="15520" spans="2:3" customFormat="1" x14ac:dyDescent="0.15">
      <c r="B15520" s="15">
        <v>954</v>
      </c>
      <c r="C15520" s="18" t="str">
        <f>'Genotype script(tagcount)aln'!D955</f>
        <v>genotypingdata&lt;- fread("C:/NGS/save/.tagcountmatchindex.csv", col.names = c("0"))</v>
      </c>
    </row>
    <row r="15521" spans="2:3" customFormat="1" x14ac:dyDescent="0.15">
      <c r="B15521" s="15">
        <v>955</v>
      </c>
      <c r="C15521" s="18" t="str">
        <f>'Genotype script(tagcount)aln'!D956</f>
        <v>genotypingSum &lt;- cbind(genotypingSum, genotypingdata)</v>
      </c>
    </row>
    <row r="15522" spans="2:3" customFormat="1" x14ac:dyDescent="0.15">
      <c r="B15522" s="15">
        <v>956</v>
      </c>
      <c r="C15522" s="18" t="str">
        <f>'Genotype script(tagcount)aln'!D957</f>
        <v>rm(genotypingdata)</v>
      </c>
    </row>
    <row r="15523" spans="2:3" customFormat="1" x14ac:dyDescent="0.15">
      <c r="B15523" s="15">
        <v>957</v>
      </c>
      <c r="C15523" s="18" t="str">
        <f>'Genotype script(tagcount)aln'!D958</f>
        <v>genotypingdata &lt;- fread("C:/NGS/save/.tagcount", header=F, col.names=genotype)</v>
      </c>
    </row>
    <row r="15524" spans="2:3" customFormat="1" x14ac:dyDescent="0.15">
      <c r="B15524" s="15">
        <v>958</v>
      </c>
      <c r="C15524" s="18" t="str">
        <f>'Genotype script(tagcount)aln'!D959</f>
        <v>system.time(write.csv(genotypingdata[match(genotypingSum$tags, genotypingdata$tags),2], file="C:/NGS/save/.tagcountmatchindex.csv", row.names = F))</v>
      </c>
    </row>
    <row r="15525" spans="2:3" customFormat="1" x14ac:dyDescent="0.15">
      <c r="B15525" s="15">
        <v>959</v>
      </c>
      <c r="C15525" s="18" t="str">
        <f>'Genotype script(tagcount)aln'!D960</f>
        <v>genotypingdata&lt;- fread("C:/NGS/save/.tagcountmatchindex.csv", col.names = c("0"))</v>
      </c>
    </row>
    <row r="15526" spans="2:3" customFormat="1" x14ac:dyDescent="0.15">
      <c r="B15526" s="15">
        <v>960</v>
      </c>
      <c r="C15526" s="18" t="str">
        <f>'Genotype script(tagcount)aln'!D961</f>
        <v>genotypingSum &lt;- cbind(genotypingSum, genotypingdata)</v>
      </c>
    </row>
    <row r="15527" spans="2:3" customFormat="1" x14ac:dyDescent="0.15">
      <c r="B15527" s="15">
        <v>961</v>
      </c>
      <c r="C15527" s="18" t="str">
        <f>'Genotype script(tagcount)aln'!D962</f>
        <v>rm(genotypingdata)</v>
      </c>
    </row>
    <row r="15528" spans="2:3" customFormat="1" x14ac:dyDescent="0.15">
      <c r="B15528" s="15">
        <v>962</v>
      </c>
      <c r="C15528" s="18" t="str">
        <f>'Genotype script(tagcount)aln'!D963</f>
        <v>genotypingdata &lt;- fread("C:/NGS/save/.tagcount", header=F, col.names=genotype)</v>
      </c>
    </row>
    <row r="15529" spans="2:3" customFormat="1" x14ac:dyDescent="0.15">
      <c r="B15529" s="15">
        <v>963</v>
      </c>
      <c r="C15529" s="18" t="str">
        <f>'Genotype script(tagcount)aln'!D964</f>
        <v>system.time(write.csv(genotypingdata[match(genotypingSum$tags, genotypingdata$tags),2], file="C:/NGS/save/.tagcountmatchindex.csv", row.names = F))</v>
      </c>
    </row>
    <row r="15530" spans="2:3" customFormat="1" x14ac:dyDescent="0.15">
      <c r="B15530" s="15">
        <v>964</v>
      </c>
      <c r="C15530" s="18" t="str">
        <f>'Genotype script(tagcount)aln'!D965</f>
        <v>genotypingdata&lt;- fread("C:/NGS/save/.tagcountmatchindex.csv", col.names = c("0"))</v>
      </c>
    </row>
    <row r="15531" spans="2:3" customFormat="1" x14ac:dyDescent="0.15">
      <c r="B15531" s="15">
        <v>965</v>
      </c>
      <c r="C15531" s="18" t="str">
        <f>'Genotype script(tagcount)aln'!D966</f>
        <v>genotypingSum &lt;- cbind(genotypingSum, genotypingdata)</v>
      </c>
    </row>
    <row r="15532" spans="2:3" customFormat="1" x14ac:dyDescent="0.15">
      <c r="B15532" s="15">
        <v>966</v>
      </c>
      <c r="C15532" s="18" t="str">
        <f>'Genotype script(tagcount)aln'!D967</f>
        <v>rm(genotypingdata)</v>
      </c>
    </row>
    <row r="15533" spans="2:3" customFormat="1" x14ac:dyDescent="0.15">
      <c r="B15533" s="15">
        <v>967</v>
      </c>
      <c r="C15533" s="18" t="str">
        <f>'Genotype script(tagcount)aln'!D968</f>
        <v>genotypingdata &lt;- fread("C:/NGS/save/.tagcount", header=F, col.names=genotype)</v>
      </c>
    </row>
    <row r="15534" spans="2:3" customFormat="1" x14ac:dyDescent="0.15">
      <c r="B15534" s="15">
        <v>968</v>
      </c>
      <c r="C15534" s="18" t="str">
        <f>'Genotype script(tagcount)aln'!D969</f>
        <v>system.time(write.csv(genotypingdata[match(genotypingSum$tags, genotypingdata$tags),2], file="C:/NGS/save/.tagcountmatchindex.csv", row.names = F))</v>
      </c>
    </row>
    <row r="15535" spans="2:3" customFormat="1" x14ac:dyDescent="0.15">
      <c r="B15535" s="15">
        <v>969</v>
      </c>
      <c r="C15535" s="18" t="str">
        <f>'Genotype script(tagcount)aln'!D970</f>
        <v>genotypingdata&lt;- fread("C:/NGS/save/.tagcountmatchindex.csv", col.names = c("0"))</v>
      </c>
    </row>
    <row r="15536" spans="2:3" customFormat="1" x14ac:dyDescent="0.15">
      <c r="B15536" s="15">
        <v>970</v>
      </c>
      <c r="C15536" s="18" t="str">
        <f>'Genotype script(tagcount)aln'!D971</f>
        <v>genotypingSum &lt;- cbind(genotypingSum, genotypingdata)</v>
      </c>
    </row>
    <row r="15537" spans="2:3" customFormat="1" x14ac:dyDescent="0.15">
      <c r="B15537" s="15">
        <v>971</v>
      </c>
      <c r="C15537" s="18" t="str">
        <f>'Genotype script(tagcount)aln'!D972</f>
        <v>rm(genotypingdata)</v>
      </c>
    </row>
    <row r="15538" spans="2:3" customFormat="1" x14ac:dyDescent="0.15">
      <c r="B15538" s="15">
        <v>972</v>
      </c>
      <c r="C15538" s="18" t="str">
        <f>'Genotype script(tagcount)aln'!D973</f>
        <v>genotypingdata &lt;- fread("C:/NGS/save/.tagcount", header=F, col.names=genotype)</v>
      </c>
    </row>
    <row r="15539" spans="2:3" customFormat="1" x14ac:dyDescent="0.15">
      <c r="B15539" s="15">
        <v>973</v>
      </c>
      <c r="C15539" s="18" t="str">
        <f>'Genotype script(tagcount)aln'!D974</f>
        <v>system.time(write.csv(genotypingdata[match(genotypingSum$tags, genotypingdata$tags),2], file="C:/NGS/save/.tagcountmatchindex.csv", row.names = F))</v>
      </c>
    </row>
    <row r="15540" spans="2:3" customFormat="1" x14ac:dyDescent="0.15">
      <c r="B15540" s="15">
        <v>974</v>
      </c>
      <c r="C15540" s="18" t="str">
        <f>'Genotype script(tagcount)aln'!D975</f>
        <v>genotypingdata&lt;- fread("C:/NGS/save/.tagcountmatchindex.csv", col.names = c("0"))</v>
      </c>
    </row>
    <row r="15541" spans="2:3" customFormat="1" x14ac:dyDescent="0.15">
      <c r="B15541" s="15">
        <v>975</v>
      </c>
      <c r="C15541" s="18" t="str">
        <f>'Genotype script(tagcount)aln'!D976</f>
        <v>genotypingSum &lt;- cbind(genotypingSum, genotypingdata)</v>
      </c>
    </row>
    <row r="15542" spans="2:3" customFormat="1" x14ac:dyDescent="0.15">
      <c r="B15542" s="15">
        <v>976</v>
      </c>
      <c r="C15542" s="18" t="str">
        <f>'Genotype script(tagcount)aln'!D977</f>
        <v>rm(genotypingdata)</v>
      </c>
    </row>
    <row r="15543" spans="2:3" customFormat="1" x14ac:dyDescent="0.15">
      <c r="B15543" s="15">
        <v>977</v>
      </c>
      <c r="C15543" s="18" t="str">
        <f>'Genotype script(tagcount)aln'!D978</f>
        <v>genotypingdata &lt;- fread("C:/NGS/save/.tagcount", header=F, col.names=genotype)</v>
      </c>
    </row>
    <row r="15544" spans="2:3" customFormat="1" x14ac:dyDescent="0.15">
      <c r="B15544" s="15">
        <v>978</v>
      </c>
      <c r="C15544" s="18" t="str">
        <f>'Genotype script(tagcount)aln'!D979</f>
        <v>system.time(write.csv(genotypingdata[match(genotypingSum$tags, genotypingdata$tags),2], file="C:/NGS/save/.tagcountmatchindex.csv", row.names = F))</v>
      </c>
    </row>
    <row r="15545" spans="2:3" customFormat="1" x14ac:dyDescent="0.15">
      <c r="B15545" s="15">
        <v>979</v>
      </c>
      <c r="C15545" s="18" t="str">
        <f>'Genotype script(tagcount)aln'!D980</f>
        <v>genotypingdata&lt;- fread("C:/NGS/save/.tagcountmatchindex.csv", col.names = c("0"))</v>
      </c>
    </row>
    <row r="15546" spans="2:3" customFormat="1" x14ac:dyDescent="0.15">
      <c r="B15546" s="15">
        <v>980</v>
      </c>
      <c r="C15546" s="18" t="str">
        <f>'Genotype script(tagcount)aln'!D981</f>
        <v>genotypingSum &lt;- cbind(genotypingSum, genotypingdata)</v>
      </c>
    </row>
    <row r="15547" spans="2:3" customFormat="1" x14ac:dyDescent="0.15">
      <c r="B15547" s="15">
        <v>981</v>
      </c>
      <c r="C15547" s="18" t="str">
        <f>'Genotype script(tagcount)aln'!D982</f>
        <v>rm(genotypingdata)</v>
      </c>
    </row>
    <row r="15548" spans="2:3" customFormat="1" x14ac:dyDescent="0.15">
      <c r="B15548" s="15">
        <v>982</v>
      </c>
      <c r="C15548" s="18" t="str">
        <f>'Genotype script(tagcount)aln'!D983</f>
        <v>genotypingdata &lt;- fread("C:/NGS/save/.tagcount", header=F, col.names=genotype)</v>
      </c>
    </row>
    <row r="15549" spans="2:3" customFormat="1" x14ac:dyDescent="0.15">
      <c r="B15549" s="15">
        <v>983</v>
      </c>
      <c r="C15549" s="18" t="str">
        <f>'Genotype script(tagcount)aln'!D984</f>
        <v>system.time(write.csv(genotypingdata[match(genotypingSum$tags, genotypingdata$tags),2], file="C:/NGS/save/.tagcountmatchindex.csv", row.names = F))</v>
      </c>
    </row>
    <row r="15550" spans="2:3" customFormat="1" x14ac:dyDescent="0.15">
      <c r="B15550" s="15">
        <v>984</v>
      </c>
      <c r="C15550" s="18" t="str">
        <f>'Genotype script(tagcount)aln'!D985</f>
        <v>genotypingdata&lt;- fread("C:/NGS/save/.tagcountmatchindex.csv", col.names = c("0"))</v>
      </c>
    </row>
    <row r="15551" spans="2:3" customFormat="1" x14ac:dyDescent="0.15">
      <c r="B15551" s="15">
        <v>985</v>
      </c>
      <c r="C15551" s="18" t="str">
        <f>'Genotype script(tagcount)aln'!D986</f>
        <v>genotypingSum &lt;- cbind(genotypingSum, genotypingdata)</v>
      </c>
    </row>
    <row r="15552" spans="2:3" customFormat="1" x14ac:dyDescent="0.15">
      <c r="B15552" s="15">
        <v>986</v>
      </c>
      <c r="C15552" s="18" t="str">
        <f>'Genotype script(tagcount)aln'!D987</f>
        <v>rm(genotypingdata)</v>
      </c>
    </row>
    <row r="15553" spans="2:3" customFormat="1" x14ac:dyDescent="0.15">
      <c r="B15553" s="15">
        <v>987</v>
      </c>
      <c r="C15553" s="18" t="str">
        <f>'Genotype script(tagcount)aln'!D988</f>
        <v>genotypingdata &lt;- fread("C:/NGS/save/.tagcount", header=F, col.names=genotype)</v>
      </c>
    </row>
    <row r="15554" spans="2:3" customFormat="1" x14ac:dyDescent="0.15">
      <c r="B15554" s="15">
        <v>988</v>
      </c>
      <c r="C15554" s="18" t="str">
        <f>'Genotype script(tagcount)aln'!D989</f>
        <v>system.time(write.csv(genotypingdata[match(genotypingSum$tags, genotypingdata$tags),2], file="C:/NGS/save/.tagcountmatchindex.csv", row.names = F))</v>
      </c>
    </row>
    <row r="15555" spans="2:3" customFormat="1" x14ac:dyDescent="0.15">
      <c r="B15555" s="15">
        <v>989</v>
      </c>
      <c r="C15555" s="18" t="str">
        <f>'Genotype script(tagcount)aln'!D990</f>
        <v>genotypingdata&lt;- fread("C:/NGS/save/.tagcountmatchindex.csv", col.names = c("0"))</v>
      </c>
    </row>
    <row r="15556" spans="2:3" customFormat="1" x14ac:dyDescent="0.15">
      <c r="B15556" s="15">
        <v>990</v>
      </c>
      <c r="C15556" s="18" t="str">
        <f>'Genotype script(tagcount)aln'!D991</f>
        <v>genotypingSum &lt;- cbind(genotypingSum, genotypingdata)</v>
      </c>
    </row>
    <row r="15557" spans="2:3" customFormat="1" x14ac:dyDescent="0.15">
      <c r="B15557" s="15">
        <v>991</v>
      </c>
      <c r="C15557" s="18" t="str">
        <f>'Genotype script(tagcount)aln'!D992</f>
        <v>rm(genotypingdata)</v>
      </c>
    </row>
    <row r="15558" spans="2:3" customFormat="1" x14ac:dyDescent="0.15">
      <c r="B15558" s="15">
        <v>992</v>
      </c>
      <c r="C15558" s="18" t="str">
        <f>'Genotype script(tagcount)aln'!D993</f>
        <v>genotypingdata &lt;- fread("C:/NGS/save/.tagcount", header=F, col.names=genotype)</v>
      </c>
    </row>
    <row r="15559" spans="2:3" customFormat="1" x14ac:dyDescent="0.15">
      <c r="B15559" s="15">
        <v>993</v>
      </c>
      <c r="C15559" s="18" t="str">
        <f>'Genotype script(tagcount)aln'!D994</f>
        <v>system.time(write.csv(genotypingdata[match(genotypingSum$tags, genotypingdata$tags),2], file="C:/NGS/save/.tagcountmatchindex.csv", row.names = F))</v>
      </c>
    </row>
    <row r="15560" spans="2:3" customFormat="1" x14ac:dyDescent="0.15">
      <c r="B15560" s="15">
        <v>994</v>
      </c>
      <c r="C15560" s="18" t="str">
        <f>'Genotype script(tagcount)aln'!D995</f>
        <v>genotypingdata&lt;- fread("C:/NGS/save/.tagcountmatchindex.csv", col.names = c("0"))</v>
      </c>
    </row>
    <row r="15561" spans="2:3" customFormat="1" x14ac:dyDescent="0.15">
      <c r="B15561" s="15">
        <v>995</v>
      </c>
      <c r="C15561" s="18" t="str">
        <f>'Genotype script(tagcount)aln'!D996</f>
        <v>genotypingSum &lt;- cbind(genotypingSum, genotypingdata)</v>
      </c>
    </row>
    <row r="15562" spans="2:3" customFormat="1" x14ac:dyDescent="0.15">
      <c r="B15562" s="15">
        <v>996</v>
      </c>
      <c r="C15562" s="18" t="str">
        <f>'Genotype script(tagcount)aln'!D997</f>
        <v>rm(genotypingdata)</v>
      </c>
    </row>
    <row r="15563" spans="2:3" customFormat="1" x14ac:dyDescent="0.15">
      <c r="B15563" s="15">
        <v>997</v>
      </c>
      <c r="C15563" s="18" t="str">
        <f>'Genotype script(tagcount)aln'!D998</f>
        <v>genotypingdata &lt;- fread("C:/NGS/save/.tagcount", header=F, col.names=genotype)</v>
      </c>
    </row>
    <row r="15564" spans="2:3" customFormat="1" x14ac:dyDescent="0.15">
      <c r="B15564" s="15">
        <v>998</v>
      </c>
      <c r="C15564" s="18" t="str">
        <f>'Genotype script(tagcount)aln'!D999</f>
        <v>system.time(write.csv(genotypingdata[match(genotypingSum$tags, genotypingdata$tags),2], file="C:/NGS/save/.tagcountmatchindex.csv", row.names = F))</v>
      </c>
    </row>
    <row r="15565" spans="2:3" customFormat="1" x14ac:dyDescent="0.15">
      <c r="B15565" s="15">
        <v>999</v>
      </c>
      <c r="C15565" s="18" t="str">
        <f>'Genotype script(tagcount)aln'!D1000</f>
        <v>genotypingdata&lt;- fread("C:/NGS/save/.tagcountmatchindex.csv", col.names = c("0"))</v>
      </c>
    </row>
    <row r="15566" spans="2:3" customFormat="1" x14ac:dyDescent="0.15">
      <c r="B15566" s="15">
        <v>1000</v>
      </c>
      <c r="C15566" s="18" t="str">
        <f>'Genotype script(tagcount)aln'!D1001</f>
        <v>genotypingSum &lt;- cbind(genotypingSum, genotypingdata)</v>
      </c>
    </row>
    <row r="15567" spans="2:3" customFormat="1" x14ac:dyDescent="0.15">
      <c r="B15567" s="15">
        <v>1001</v>
      </c>
      <c r="C15567" s="18" t="str">
        <f>'Genotype script(tagcount)aln'!D1002</f>
        <v>rm(genotypingdata)</v>
      </c>
    </row>
    <row r="15568" spans="2:3" customFormat="1" x14ac:dyDescent="0.15">
      <c r="B15568" s="15">
        <v>1002</v>
      </c>
      <c r="C15568" s="18" t="str">
        <f>'Genotype script(tagcount)aln'!D1003</f>
        <v>genotypingdata &lt;- fread("C:/NGS/save/.tagcount", header=F, col.names=genotype)</v>
      </c>
    </row>
    <row r="15569" spans="2:3" customFormat="1" x14ac:dyDescent="0.15">
      <c r="B15569" s="15">
        <v>1003</v>
      </c>
      <c r="C15569" s="18" t="str">
        <f>'Genotype script(tagcount)aln'!D1004</f>
        <v>system.time(write.csv(genotypingdata[match(genotypingSum$tags, genotypingdata$tags),2], file="C:/NGS/save/.tagcountmatchindex.csv", row.names = F))</v>
      </c>
    </row>
    <row r="15570" spans="2:3" customFormat="1" x14ac:dyDescent="0.15">
      <c r="B15570" s="15">
        <v>1004</v>
      </c>
      <c r="C15570" s="18" t="str">
        <f>'Genotype script(tagcount)aln'!D1005</f>
        <v>genotypingdata&lt;- fread("C:/NGS/save/.tagcountmatchindex.csv", col.names = c("0"))</v>
      </c>
    </row>
    <row r="15571" spans="2:3" customFormat="1" x14ac:dyDescent="0.15">
      <c r="B15571" s="15">
        <v>1005</v>
      </c>
      <c r="C15571" s="18" t="str">
        <f>'Genotype script(tagcount)aln'!D1006</f>
        <v>genotypingSum &lt;- cbind(genotypingSum, genotypingdata)</v>
      </c>
    </row>
    <row r="15572" spans="2:3" customFormat="1" x14ac:dyDescent="0.15">
      <c r="B15572" s="15">
        <v>1006</v>
      </c>
      <c r="C15572" s="18" t="str">
        <f>'Genotype script(tagcount)aln'!D1007</f>
        <v>rm(genotypingdata)</v>
      </c>
    </row>
    <row r="15573" spans="2:3" customFormat="1" x14ac:dyDescent="0.15">
      <c r="B15573" s="15">
        <v>1007</v>
      </c>
      <c r="C15573" s="18" t="str">
        <f>'Genotype script(tagcount)aln'!D1008</f>
        <v>genotypingdata &lt;- fread("C:/NGS/save/.tagcount", header=F, col.names=genotype)</v>
      </c>
    </row>
    <row r="15574" spans="2:3" customFormat="1" x14ac:dyDescent="0.15">
      <c r="B15574" s="15">
        <v>1008</v>
      </c>
      <c r="C15574" s="18" t="str">
        <f>'Genotype script(tagcount)aln'!D1009</f>
        <v>system.time(write.csv(genotypingdata[match(genotypingSum$tags, genotypingdata$tags),2], file="C:/NGS/save/.tagcountmatchindex.csv", row.names = F))</v>
      </c>
    </row>
    <row r="15575" spans="2:3" customFormat="1" x14ac:dyDescent="0.15">
      <c r="B15575" s="15">
        <v>1009</v>
      </c>
      <c r="C15575" s="18" t="str">
        <f>'Genotype script(tagcount)aln'!D1010</f>
        <v>genotypingdata&lt;- fread("C:/NGS/save/.tagcountmatchindex.csv", col.names = c("0"))</v>
      </c>
    </row>
    <row r="15576" spans="2:3" customFormat="1" x14ac:dyDescent="0.15">
      <c r="B15576" s="15">
        <v>1010</v>
      </c>
      <c r="C15576" s="18" t="str">
        <f>'Genotype script(tagcount)aln'!D1011</f>
        <v>genotypingSum &lt;- cbind(genotypingSum, genotypingdata)</v>
      </c>
    </row>
    <row r="15577" spans="2:3" customFormat="1" x14ac:dyDescent="0.15">
      <c r="B15577" s="15">
        <v>1011</v>
      </c>
      <c r="C15577" s="18" t="str">
        <f>'Genotype script(tagcount)aln'!D1012</f>
        <v>rm(genotypingdata)</v>
      </c>
    </row>
    <row r="15578" spans="2:3" customFormat="1" x14ac:dyDescent="0.15">
      <c r="B15578" s="15">
        <v>1012</v>
      </c>
      <c r="C15578" s="18" t="str">
        <f>'Genotype script(tagcount)aln'!D1013</f>
        <v>genotypingdata &lt;- fread("C:/NGS/save/.tagcount", header=F, col.names=genotype)</v>
      </c>
    </row>
    <row r="15579" spans="2:3" customFormat="1" x14ac:dyDescent="0.15">
      <c r="B15579" s="15">
        <v>1013</v>
      </c>
      <c r="C15579" s="18" t="str">
        <f>'Genotype script(tagcount)aln'!D1014</f>
        <v>system.time(write.csv(genotypingdata[match(genotypingSum$tags, genotypingdata$tags),2], file="C:/NGS/save/.tagcountmatchindex.csv", row.names = F))</v>
      </c>
    </row>
    <row r="15580" spans="2:3" customFormat="1" x14ac:dyDescent="0.15">
      <c r="B15580" s="15">
        <v>1014</v>
      </c>
      <c r="C15580" s="18" t="str">
        <f>'Genotype script(tagcount)aln'!D1015</f>
        <v>genotypingdata&lt;- fread("C:/NGS/save/.tagcountmatchindex.csv", col.names = c("0"))</v>
      </c>
    </row>
    <row r="15581" spans="2:3" customFormat="1" x14ac:dyDescent="0.15">
      <c r="B15581" s="15">
        <v>1015</v>
      </c>
      <c r="C15581" s="18" t="str">
        <f>'Genotype script(tagcount)aln'!D1016</f>
        <v>genotypingSum &lt;- cbind(genotypingSum, genotypingdata)</v>
      </c>
    </row>
    <row r="15582" spans="2:3" customFormat="1" x14ac:dyDescent="0.15">
      <c r="B15582" s="15">
        <v>1016</v>
      </c>
      <c r="C15582" s="18" t="str">
        <f>'Genotype script(tagcount)aln'!D1017</f>
        <v>rm(genotypingdata)</v>
      </c>
    </row>
    <row r="15583" spans="2:3" customFormat="1" x14ac:dyDescent="0.15">
      <c r="B15583" s="15">
        <v>1017</v>
      </c>
      <c r="C15583" s="18" t="str">
        <f>'Genotype script(tagcount)aln'!D1018</f>
        <v>genotypingSum[is.na(genotypingSum)] &lt;- 0</v>
      </c>
    </row>
    <row r="15584" spans="2:3" customFormat="1" x14ac:dyDescent="0.15">
      <c r="B15584" s="15">
        <v>1018</v>
      </c>
      <c r="C15584" s="18" t="str">
        <f>'Genotype script(tagcount)aln'!D1019</f>
        <v>aa &lt;- genotypingSum[,1:8]</v>
      </c>
    </row>
    <row r="15585" spans="2:3" customFormat="1" x14ac:dyDescent="0.15">
      <c r="B15585" s="15">
        <v>1019</v>
      </c>
      <c r="C15585" s="18" t="str">
        <f>'Genotype script(tagcount)aln'!D1020</f>
        <v>xx &lt;- genotypingSum[,9:ncol(genotypingSum)]</v>
      </c>
    </row>
    <row r="15586" spans="2:3" customFormat="1" x14ac:dyDescent="0.15">
      <c r="B15586" s="15">
        <v>1020</v>
      </c>
      <c r="C15586" s="18" t="str">
        <f>'Genotype script(tagcount)aln'!D1021</f>
        <v>rm(genotypingSum)</v>
      </c>
    </row>
    <row r="15587" spans="2:3" customFormat="1" x14ac:dyDescent="0.15">
      <c r="B15587" s="15">
        <v>1021</v>
      </c>
      <c r="C15587" s="18" t="str">
        <f>'Genotype script(tagcount)aln'!D1022</f>
        <v>yy &lt;- apply(xx, MARGIN=1, sum)</v>
      </c>
    </row>
    <row r="15588" spans="2:3" customFormat="1" x14ac:dyDescent="0.15">
      <c r="B15588" s="15">
        <v>1022</v>
      </c>
      <c r="C15588" s="18" t="str">
        <f>'Genotype script(tagcount)aln'!D1023</f>
        <v>zz &lt;- cbind(yy, aa)</v>
      </c>
    </row>
    <row r="15589" spans="2:3" customFormat="1" x14ac:dyDescent="0.15">
      <c r="B15589" s="15">
        <v>1023</v>
      </c>
      <c r="C15589" s="18" t="str">
        <f>'Genotype script(tagcount)aln'!D1024</f>
        <v>zz &lt;- cbind(zz, xx)</v>
      </c>
    </row>
    <row r="15590" spans="2:3" customFormat="1" x14ac:dyDescent="0.15">
      <c r="B15590" s="15">
        <v>1024</v>
      </c>
      <c r="C15590" s="18" t="str">
        <f>'Genotype script(tagcount)aln'!D1025</f>
        <v>zz &lt;- subset(zz, zz$yy &gt; 0)</v>
      </c>
    </row>
    <row r="15591" spans="2:3" customFormat="1" x14ac:dyDescent="0.15">
      <c r="B15591" s="15">
        <v>1025</v>
      </c>
      <c r="C15591" s="18" t="str">
        <f>'Genotype script(tagcount)aln'!D1026</f>
        <v>zz[,1] &lt;- NULL</v>
      </c>
    </row>
    <row r="15592" spans="2:3" customFormat="1" x14ac:dyDescent="0.15">
      <c r="B15592" s="15">
        <v>1026</v>
      </c>
      <c r="C15592" s="18" t="str">
        <f>'Genotype script(tagcount)aln'!D1027</f>
        <v>write.csv((zz), file="C:/NGS/save/genotypingSum_complete_aln.csv", row.names = F)</v>
      </c>
    </row>
    <row r="15593" spans="2:3" customFormat="1" x14ac:dyDescent="0.15">
      <c r="B15593" s="15">
        <v>1027</v>
      </c>
      <c r="C15593" s="18" t="str">
        <f>'Genotype script(tagcount)aln'!D1028</f>
        <v>rm(xx)</v>
      </c>
    </row>
    <row r="15594" spans="2:3" customFormat="1" x14ac:dyDescent="0.15">
      <c r="B15594" s="15">
        <v>1028</v>
      </c>
      <c r="C15594" s="18" t="str">
        <f>'Genotype script(tagcount)aln'!D1029</f>
        <v>rm(yy)</v>
      </c>
    </row>
    <row r="15595" spans="2:3" customFormat="1" x14ac:dyDescent="0.15">
      <c r="B15595" s="15">
        <v>1029</v>
      </c>
      <c r="C15595" s="18" t="str">
        <f>'Genotype script(tagcount)aln'!D1030</f>
        <v>genotypingSumF2 &lt;- zz[, 9:ncol(zz)]</v>
      </c>
    </row>
    <row r="15596" spans="2:3" customFormat="1" x14ac:dyDescent="0.15">
      <c r="B15596" s="15">
        <v>1030</v>
      </c>
      <c r="C15596" s="18" t="str">
        <f>'Genotype script(tagcount)aln'!D1031</f>
        <v>func0 &lt;- function(x) {return (sum(x == 0))}</v>
      </c>
    </row>
    <row r="15597" spans="2:3" customFormat="1" x14ac:dyDescent="0.15">
      <c r="B15597" s="15">
        <v>1031</v>
      </c>
      <c r="C15597" s="18" t="str">
        <f>'Genotype script(tagcount)aln'!D1032</f>
        <v>func0over &lt;- function(x) {return (sum(x &gt; 0))}</v>
      </c>
    </row>
    <row r="15598" spans="2:3" customFormat="1" x14ac:dyDescent="0.15">
      <c r="B15598" s="15">
        <v>1032</v>
      </c>
      <c r="C15598" s="18" t="str">
        <f>'Genotype script(tagcount)aln'!D1033</f>
        <v>funcChi &lt;- function(x){return (chisq.test(x, p=c(25, 75)/100, correct = FALSE)$p.value)}</v>
      </c>
    </row>
    <row r="15599" spans="2:3" customFormat="1" x14ac:dyDescent="0.15">
      <c r="B15599" s="15">
        <v>1033</v>
      </c>
      <c r="C15599" s="18" t="str">
        <f>'Genotype script(tagcount)aln'!D1034</f>
        <v>tag0 &lt;- apply(genotypingSumF2, MARGIN=1, func0)</v>
      </c>
    </row>
    <row r="15600" spans="2:3" customFormat="1" x14ac:dyDescent="0.15">
      <c r="B15600" s="15">
        <v>1034</v>
      </c>
      <c r="C15600" s="18" t="str">
        <f>'Genotype script(tagcount)aln'!D1035</f>
        <v>tag0over &lt;- apply(genotypingSumF2, MARGIN=1, func0over)</v>
      </c>
    </row>
    <row r="15601" spans="1:7" x14ac:dyDescent="0.15">
      <c r="B15601" s="15">
        <v>1035</v>
      </c>
      <c r="C15601" s="18" t="str">
        <f>'Genotype script(tagcount)aln'!D1036</f>
        <v>tag0tag0over &lt;- cbind(tag0, tag0over)</v>
      </c>
      <c r="D15601"/>
      <c r="E15601"/>
      <c r="F15601"/>
      <c r="G15601"/>
    </row>
    <row r="15602" spans="1:7" x14ac:dyDescent="0.15">
      <c r="B15602" s="15">
        <v>1036</v>
      </c>
      <c r="C15602" s="18" t="str">
        <f>'Genotype script(tagcount)aln'!D1037</f>
        <v>Chisquare &lt;- apply(tag0tag0over, MARGIN=1, funcChi)</v>
      </c>
      <c r="D15602"/>
      <c r="E15602"/>
      <c r="F15602"/>
      <c r="G15602"/>
    </row>
    <row r="15603" spans="1:7" x14ac:dyDescent="0.15">
      <c r="B15603" s="15">
        <v>1037</v>
      </c>
      <c r="C15603" s="18" t="str">
        <f>'Genotype script(tagcount)aln'!D1038</f>
        <v>Cht0t0over &lt;- cbind(Chisquare, tag0tag0over)</v>
      </c>
      <c r="D15603"/>
      <c r="E15603"/>
      <c r="F15603"/>
      <c r="G15603"/>
    </row>
    <row r="15604" spans="1:7" x14ac:dyDescent="0.15">
      <c r="B15604" s="15">
        <v>1038</v>
      </c>
      <c r="C15604" s="18" t="str">
        <f>'Genotype script(tagcount)aln'!D1039</f>
        <v>total &lt;- tag0+tag0over</v>
      </c>
      <c r="D15604"/>
      <c r="E15604"/>
      <c r="F15604"/>
      <c r="G15604"/>
    </row>
    <row r="15605" spans="1:7" x14ac:dyDescent="0.15">
      <c r="B15605" s="15">
        <v>1039</v>
      </c>
      <c r="C15605" s="18" t="str">
        <f>'Genotype script(tagcount)aln'!D1040</f>
        <v>xyz &lt;- cbind(Cht0t0over,total)</v>
      </c>
      <c r="D15605"/>
      <c r="E15605"/>
      <c r="F15605"/>
      <c r="G15605"/>
    </row>
    <row r="15606" spans="1:7" x14ac:dyDescent="0.15">
      <c r="B15606" s="15">
        <v>1040</v>
      </c>
      <c r="C15606" s="18" t="str">
        <f>'Genotype script(tagcount)aln'!D1041</f>
        <v>xyz &lt;- cbind(xyz,zz)</v>
      </c>
      <c r="D15606"/>
      <c r="E15606"/>
      <c r="F15606"/>
      <c r="G15606"/>
    </row>
    <row r="15607" spans="1:7" x14ac:dyDescent="0.15">
      <c r="B15607" s="15">
        <v>1041</v>
      </c>
      <c r="C15607" s="18" t="str">
        <f>'Genotype script(tagcount)aln'!D1042</f>
        <v>Genotype &lt;- subset(xyz, xyz$Chisquare &gt; 0.001)</v>
      </c>
      <c r="D15607"/>
      <c r="E15607"/>
      <c r="F15607"/>
      <c r="G15607"/>
    </row>
    <row r="15608" spans="1:7" x14ac:dyDescent="0.15">
      <c r="B15608" s="15">
        <v>1042</v>
      </c>
      <c r="C15608" s="18" t="str">
        <f>'Genotype script(tagcount)aln'!D1043</f>
        <v>write.csv((Genotype), file="C:/NGS/save/Genotype_aln.csv", row.names = F)</v>
      </c>
      <c r="D15608"/>
      <c r="E15608"/>
      <c r="F15608"/>
      <c r="G15608"/>
    </row>
    <row r="15609" spans="1:7" x14ac:dyDescent="0.15">
      <c r="C15609" s="18" t="s">
        <v>855</v>
      </c>
      <c r="D15609"/>
      <c r="E15609"/>
      <c r="F15609"/>
      <c r="G15609"/>
    </row>
    <row r="15610" spans="1:7" x14ac:dyDescent="0.15">
      <c r="A15610" s="5" t="s">
        <v>875</v>
      </c>
      <c r="B15610" s="15">
        <v>1</v>
      </c>
      <c r="C15610" s="18" t="str">
        <f>'Convert_ABH script_aln'!D2</f>
        <v>geno &lt;- read.csv("C:/NGS/save/Genotype_aln.csv")</v>
      </c>
      <c r="D15610"/>
      <c r="E15610"/>
      <c r="F15610"/>
      <c r="G15610"/>
    </row>
    <row r="15611" spans="1:7" x14ac:dyDescent="0.15">
      <c r="B15611" s="15">
        <v>2</v>
      </c>
      <c r="C15611" s="18" t="str">
        <f>'Convert_ABH script_aln'!D3</f>
        <v>LG &lt;- unique(geno$Linkage_group)</v>
      </c>
      <c r="D15611"/>
      <c r="E15611"/>
      <c r="F15611"/>
      <c r="G15611"/>
    </row>
    <row r="15612" spans="1:7" x14ac:dyDescent="0.15">
      <c r="B15612" s="15">
        <v>3</v>
      </c>
      <c r="C15612" s="18" t="str">
        <f>'Convert_ABH script_aln'!D4</f>
        <v>write.csv(LG, "C:/NGS/save/Linkage_group_list.csv", row.names=F)</v>
      </c>
      <c r="D15612"/>
      <c r="E15612"/>
      <c r="F15612"/>
      <c r="G15612"/>
    </row>
    <row r="15613" spans="1:7" x14ac:dyDescent="0.15">
      <c r="B15613" s="15">
        <v>4</v>
      </c>
      <c r="C15613" s="18" t="str">
        <f>'Convert_ABH script_aln'!D5</f>
        <v>LG &lt;- read.csv("C:/NGS/save/Linkage_group_list.csv", col.names=c("Linkage_group"), stringsAsFactors=F)</v>
      </c>
      <c r="D15613"/>
      <c r="E15613"/>
      <c r="F15613"/>
      <c r="G15613"/>
    </row>
    <row r="15614" spans="1:7" x14ac:dyDescent="0.15">
      <c r="B15614" s="15">
        <v>5</v>
      </c>
      <c r="C15614" s="18" t="str">
        <f>'Convert_ABH script_aln'!D6</f>
        <v>LGNum &lt;- 1:nrow(LG)</v>
      </c>
      <c r="D15614"/>
      <c r="E15614"/>
      <c r="F15614"/>
      <c r="G15614"/>
    </row>
    <row r="15615" spans="1:7" x14ac:dyDescent="0.15">
      <c r="B15615" s="15">
        <v>6</v>
      </c>
      <c r="C15615" s="18" t="str">
        <f>'Convert_ABH script_aln'!D7</f>
        <v>LG &lt;- cbind(LG, LGNum)</v>
      </c>
      <c r="D15615"/>
      <c r="E15615"/>
      <c r="F15615"/>
      <c r="G15615"/>
    </row>
    <row r="15616" spans="1:7" x14ac:dyDescent="0.15">
      <c r="B15616" s="15">
        <v>7</v>
      </c>
      <c r="C15616" s="18" t="str">
        <f>'Convert_ABH script_aln'!D8</f>
        <v>write.csv(LG, "C:/NGS/save/Linkage_group_list.csv", row.names=F)</v>
      </c>
      <c r="D15616"/>
      <c r="E15616"/>
      <c r="F15616"/>
      <c r="G15616"/>
    </row>
    <row r="15617" spans="2:3" customFormat="1" x14ac:dyDescent="0.15">
      <c r="B15617" s="15">
        <v>8</v>
      </c>
      <c r="C15617" s="18" t="str">
        <f>'Convert_ABH script_aln'!D9</f>
        <v>genoL &lt;- geno$Linkage_group</v>
      </c>
    </row>
    <row r="15618" spans="2:3" customFormat="1" x14ac:dyDescent="0.15">
      <c r="B15618" s="15">
        <v>9</v>
      </c>
      <c r="C15618" s="18" t="str">
        <f>'Convert_ABH script_aln'!D10</f>
        <v>for(i in 1:nrow(LG)){</v>
      </c>
    </row>
    <row r="15619" spans="2:3" customFormat="1" x14ac:dyDescent="0.15">
      <c r="B15619" s="15">
        <v>10</v>
      </c>
      <c r="C15619" s="18" t="str">
        <f>'Convert_ABH script_aln'!D11</f>
        <v>LG1 &lt;- c(LG[i, 1])</v>
      </c>
    </row>
    <row r="15620" spans="2:3" customFormat="1" x14ac:dyDescent="0.15">
      <c r="B15620" s="15">
        <v>11</v>
      </c>
      <c r="C15620" s="18" t="str">
        <f>'Convert_ABH script_aln'!D12</f>
        <v>LG2 &lt;- c(LG[i, 2])</v>
      </c>
    </row>
    <row r="15621" spans="2:3" customFormat="1" x14ac:dyDescent="0.15">
      <c r="B15621" s="15">
        <v>12</v>
      </c>
      <c r="C15621" s="18" t="str">
        <f>'Convert_ABH script_aln'!D13</f>
        <v>genoL &lt;- gsub(LG1, LG2, genoL)</v>
      </c>
    </row>
    <row r="15622" spans="2:3" customFormat="1" x14ac:dyDescent="0.15">
      <c r="B15622" s="15">
        <v>13</v>
      </c>
      <c r="C15622" s="18" t="str">
        <f>'Convert_ABH script_aln'!D14</f>
        <v>}</v>
      </c>
    </row>
    <row r="15623" spans="2:3" customFormat="1" x14ac:dyDescent="0.15">
      <c r="B15623" s="15">
        <v>14</v>
      </c>
      <c r="C15623" s="18" t="str">
        <f>'Convert_ABH script_aln'!D15</f>
        <v>geno$Linkage_group &lt;- genoL</v>
      </c>
    </row>
    <row r="15624" spans="2:3" customFormat="1" x14ac:dyDescent="0.15">
      <c r="B15624" s="15">
        <v>15</v>
      </c>
      <c r="C15624" s="18" t="str">
        <f>'Convert_ABH script_aln'!D16</f>
        <v>ge &lt;- geno[1:nrow(geno), 1:10]</v>
      </c>
    </row>
    <row r="15625" spans="2:3" customFormat="1" x14ac:dyDescent="0.15">
      <c r="B15625" s="15">
        <v>16</v>
      </c>
      <c r="C15625" s="18" t="str">
        <f>'Convert_ABH script_aln'!D17</f>
        <v>no &lt;- geno[1:nrow(geno), 11:ncol(geno)]</v>
      </c>
    </row>
    <row r="15626" spans="2:3" customFormat="1" x14ac:dyDescent="0.15">
      <c r="B15626" s="15">
        <v>17</v>
      </c>
      <c r="C15626" s="18" t="str">
        <f>'Convert_ABH script_aln'!D18</f>
        <v>no[no &gt; 0] &lt;- 10</v>
      </c>
    </row>
    <row r="15627" spans="2:3" customFormat="1" x14ac:dyDescent="0.15">
      <c r="B15627" s="15">
        <v>18</v>
      </c>
      <c r="C15627" s="18" t="str">
        <f>'Convert_ABH script_aln'!D19</f>
        <v>geno &lt;- cbind(ge, no)</v>
      </c>
    </row>
    <row r="15628" spans="2:3" customFormat="1" x14ac:dyDescent="0.15">
      <c r="B15628" s="15">
        <v>19</v>
      </c>
      <c r="C15628" s="18" t="str">
        <f>'Convert_ABH script_aln'!D20</f>
        <v>Parent &lt;- substring(geno$Marker, 1,2)</v>
      </c>
    </row>
    <row r="15629" spans="2:3" customFormat="1" x14ac:dyDescent="0.15">
      <c r="B15629" s="15">
        <v>20</v>
      </c>
      <c r="C15629" s="18" t="str">
        <f>'Convert_ABH script_aln'!D21</f>
        <v>Pageno &lt;- cbind(Parent, geno)</v>
      </c>
    </row>
    <row r="15630" spans="2:3" customFormat="1" x14ac:dyDescent="0.15">
      <c r="B15630" s="15">
        <v>21</v>
      </c>
      <c r="C15630" s="18" t="str">
        <f>'Convert_ABH script_aln'!D22</f>
        <v>id &lt;- paste(geno[1:nrow(geno), 7],geno[1:nrow(geno), 8], sep="_")</v>
      </c>
    </row>
    <row r="15631" spans="2:3" customFormat="1" x14ac:dyDescent="0.15">
      <c r="B15631" s="15">
        <v>22</v>
      </c>
      <c r="C15631" s="18" t="str">
        <f>'Convert_ABH script_aln'!D23</f>
        <v>Paid &lt;- paste(Parent,id, sep="*")</v>
      </c>
    </row>
    <row r="15632" spans="2:3" customFormat="1" x14ac:dyDescent="0.15">
      <c r="B15632" s="15">
        <v>23</v>
      </c>
      <c r="C15632" s="18" t="str">
        <f>'Convert_ABH script_aln'!D24</f>
        <v>idPageno &lt;- cbind(id, Pageno)</v>
      </c>
    </row>
    <row r="15633" spans="2:3" customFormat="1" x14ac:dyDescent="0.15">
      <c r="B15633" s="15">
        <v>24</v>
      </c>
      <c r="C15633" s="18" t="str">
        <f>'Convert_ABH script_aln'!D25</f>
        <v>PaididPageno &lt;- cbind(Paid, idPageno)</v>
      </c>
    </row>
    <row r="15634" spans="2:3" customFormat="1" x14ac:dyDescent="0.15">
      <c r="B15634" s="15">
        <v>25</v>
      </c>
      <c r="C15634" s="18" t="str">
        <f>'Convert_ABH script_aln'!D26</f>
        <v>Number &lt;- paste(1:nrow(PaididPageno))</v>
      </c>
    </row>
    <row r="15635" spans="2:3" customFormat="1" x14ac:dyDescent="0.15">
      <c r="B15635" s="15">
        <v>26</v>
      </c>
      <c r="C15635" s="18" t="str">
        <f>'Convert_ABH script_aln'!D27</f>
        <v>NuPaididPageno &lt;- cbind(Number, PaididPageno)</v>
      </c>
    </row>
    <row r="15636" spans="2:3" customFormat="1" x14ac:dyDescent="0.15">
      <c r="B15636" s="15">
        <v>27</v>
      </c>
      <c r="C15636" s="18" t="str">
        <f>'Convert_ABH script_aln'!D28</f>
        <v>write.csv(table(NuPaididPageno$Paid), "C:/NGS/save/Genotype_table.csv", row.names=F)</v>
      </c>
    </row>
    <row r="15637" spans="2:3" customFormat="1" x14ac:dyDescent="0.15">
      <c r="B15637" s="15">
        <v>28</v>
      </c>
      <c r="C15637" s="18" t="str">
        <f>'Convert_ABH script_aln'!D29</f>
        <v>table &lt;- read.csv("C:/NGS/save/Genotype_table.csv", col.names=c("table","freq"))</v>
      </c>
    </row>
    <row r="15638" spans="2:3" customFormat="1" x14ac:dyDescent="0.15">
      <c r="B15638" s="15">
        <v>29</v>
      </c>
      <c r="C15638" s="18" t="str">
        <f>'Convert_ABH script_aln'!D30</f>
        <v>file.remove("C:/NGS/save/Genotype_table.csv")</v>
      </c>
    </row>
    <row r="15639" spans="2:3" customFormat="1" x14ac:dyDescent="0.15">
      <c r="B15639" s="15">
        <v>30</v>
      </c>
      <c r="C15639" s="18" t="str">
        <f>'Convert_ABH script_aln'!D31</f>
        <v>table &lt;- subset(table,freq&lt;2)</v>
      </c>
    </row>
    <row r="15640" spans="2:3" customFormat="1" x14ac:dyDescent="0.15">
      <c r="B15640" s="15">
        <v>31</v>
      </c>
      <c r="C15640" s="18" t="str">
        <f>'Convert_ABH script_aln'!D32</f>
        <v>unique &lt;- NuPaididPageno[match(table$table, NuPaididPageno$Paid),]</v>
      </c>
    </row>
    <row r="15641" spans="2:3" customFormat="1" x14ac:dyDescent="0.15">
      <c r="B15641" s="15">
        <v>32</v>
      </c>
      <c r="C15641" s="18" t="str">
        <f>'Convert_ABH script_aln'!D33</f>
        <v>write.csv(unique, "C:/NGS/save/Genotype_unique.csv", row.names=F)</v>
      </c>
    </row>
    <row r="15642" spans="2:3" customFormat="1" x14ac:dyDescent="0.15">
      <c r="B15642" s="15">
        <v>33</v>
      </c>
      <c r="C15642" s="18" t="str">
        <f>'Convert_ABH script_aln'!D34</f>
        <v>unique &lt;- read.csv("C:/NGS/save/Genotype_unique.csv")</v>
      </c>
    </row>
    <row r="15643" spans="2:3" customFormat="1" x14ac:dyDescent="0.15">
      <c r="B15643" s="15">
        <v>34</v>
      </c>
      <c r="C15643" s="18" t="str">
        <f>'Convert_ABH script_aln'!D35</f>
        <v>file.remove("C:/NGS/save/Genotype_unique.csv")</v>
      </c>
    </row>
    <row r="15644" spans="2:3" customFormat="1" x14ac:dyDescent="0.15">
      <c r="B15644" s="15">
        <v>35</v>
      </c>
      <c r="C15644" s="18" t="str">
        <f>'Convert_ABH script_aln'!D36</f>
        <v>unique &lt;- unique[order(unique$Number),]</v>
      </c>
    </row>
    <row r="15645" spans="2:3" customFormat="1" x14ac:dyDescent="0.15">
      <c r="B15645" s="15">
        <v>36</v>
      </c>
      <c r="C15645" s="18" t="str">
        <f>'Convert_ABH script_aln'!D37</f>
        <v>write.csv(table(unique$id), "C:/NGS/save/Genotype_table.csv", row.names=F)</v>
      </c>
    </row>
    <row r="15646" spans="2:3" customFormat="1" x14ac:dyDescent="0.15">
      <c r="B15646" s="15">
        <v>37</v>
      </c>
      <c r="C15646" s="18" t="str">
        <f>'Convert_ABH script_aln'!D38</f>
        <v>table &lt;- read.csv("C:/NGS/save/Genotype_table.csv", col.names=c("table","freq"))</v>
      </c>
    </row>
    <row r="15647" spans="2:3" customFormat="1" x14ac:dyDescent="0.15">
      <c r="B15647" s="15">
        <v>38</v>
      </c>
      <c r="C15647" s="18" t="str">
        <f>'Convert_ABH script_aln'!D39</f>
        <v>file.remove("C:/NGS/save/Genotype_table.csv")</v>
      </c>
    </row>
    <row r="15648" spans="2:3" customFormat="1" x14ac:dyDescent="0.15">
      <c r="B15648" s="15">
        <v>39</v>
      </c>
      <c r="C15648" s="18" t="str">
        <f>'Convert_ABH script_aln'!D40</f>
        <v>table &lt;- subset(table,freq==2)</v>
      </c>
    </row>
    <row r="15649" spans="2:3" customFormat="1" x14ac:dyDescent="0.15">
      <c r="B15649" s="15">
        <v>40</v>
      </c>
      <c r="C15649" s="18" t="str">
        <f>'Convert_ABH script_aln'!D41</f>
        <v>P1unique &lt;- unique[unique$Parent=="P1",]</v>
      </c>
    </row>
    <row r="15650" spans="2:3" customFormat="1" x14ac:dyDescent="0.15">
      <c r="B15650" s="15">
        <v>41</v>
      </c>
      <c r="C15650" s="18" t="str">
        <f>'Convert_ABH script_aln'!D42</f>
        <v>P2unique &lt;- unique[unique$Parent=="P2",]</v>
      </c>
    </row>
    <row r="15651" spans="2:3" customFormat="1" x14ac:dyDescent="0.15">
      <c r="B15651" s="15">
        <v>42</v>
      </c>
      <c r="C15651" s="18" t="str">
        <f>'Convert_ABH script_aln'!D43</f>
        <v>P1 &lt;- P1unique[match(table$table, P1unique$id),]</v>
      </c>
    </row>
    <row r="15652" spans="2:3" customFormat="1" x14ac:dyDescent="0.15">
      <c r="B15652" s="15">
        <v>43</v>
      </c>
      <c r="C15652" s="18" t="str">
        <f>'Convert_ABH script_aln'!D44</f>
        <v>P2 &lt;- P2unique[match(table$table, P2unique$id),]</v>
      </c>
    </row>
    <row r="15653" spans="2:3" customFormat="1" x14ac:dyDescent="0.15">
      <c r="B15653" s="15">
        <v>44</v>
      </c>
      <c r="C15653" s="18" t="str">
        <f>'Convert_ABH script_aln'!D45</f>
        <v>P1[1:nrow(P1),15:ncol(P1)][P1[1:nrow(P1),15:ncol(P1)]&gt;0] &lt;- "A"</v>
      </c>
    </row>
    <row r="15654" spans="2:3" customFormat="1" x14ac:dyDescent="0.15">
      <c r="B15654" s="15">
        <v>45</v>
      </c>
      <c r="C15654" s="18" t="str">
        <f>'Convert_ABH script_aln'!D46</f>
        <v>P2[1:nrow(P2),15:ncol(P2)][P2[1:nrow(P2),15:ncol(P2)]&gt;0] &lt;- "B"</v>
      </c>
    </row>
    <row r="15655" spans="2:3" customFormat="1" x14ac:dyDescent="0.15">
      <c r="B15655" s="15">
        <v>46</v>
      </c>
      <c r="C15655" s="18" t="str">
        <f>'Convert_ABH script_aln'!D47</f>
        <v>P1[1:nrow(P1),15:ncol(P1)][P1[1:nrow(P1),15:ncol(P1)]==P2[1:nrow(P2),15:ncol(P2)]] &lt;- "-"</v>
      </c>
    </row>
    <row r="15656" spans="2:3" customFormat="1" x14ac:dyDescent="0.15">
      <c r="B15656" s="15">
        <v>47</v>
      </c>
      <c r="C15656" s="18" t="str">
        <f>'Convert_ABH script_aln'!D48</f>
        <v>P2[1:nrow(P2),15:ncol(P2)][P1[1:nrow(P1),15:ncol(P1)]=="-"] &lt;- "-"</v>
      </c>
    </row>
    <row r="15657" spans="2:3" customFormat="1" x14ac:dyDescent="0.15">
      <c r="B15657" s="15">
        <v>48</v>
      </c>
      <c r="C15657" s="18" t="str">
        <f>'Convert_ABH script_aln'!D49</f>
        <v>P1[1:nrow(P1),15:ncol(P1)][P1[1:nrow(P1),15:ncol(P1)]==0] &lt;- "B"</v>
      </c>
    </row>
    <row r="15658" spans="2:3" customFormat="1" x14ac:dyDescent="0.15">
      <c r="B15658" s="15">
        <v>49</v>
      </c>
      <c r="C15658" s="18" t="str">
        <f>'Convert_ABH script_aln'!D50</f>
        <v>P2[1:nrow(P2),15:ncol(P2)][P2[1:nrow(P2),15:ncol(P2)]==0] &lt;- "A"</v>
      </c>
    </row>
    <row r="15659" spans="2:3" customFormat="1" x14ac:dyDescent="0.15">
      <c r="B15659" s="15">
        <v>50</v>
      </c>
      <c r="C15659" s="18" t="str">
        <f>'Convert_ABH script_aln'!D51</f>
        <v>P2[1:nrow(P2),15:ncol(P2)][P1[1:nrow(P1),15:ncol(P1)]!=P2[1:nrow(P2),15:ncol(P2)]] &lt;- "H"</v>
      </c>
    </row>
    <row r="15660" spans="2:3" customFormat="1" x14ac:dyDescent="0.15">
      <c r="B15660" s="15">
        <v>51</v>
      </c>
      <c r="C15660" s="18" t="str">
        <f>'Convert_ABH script_aln'!D52</f>
        <v>P1head &lt;- P1[1:nrow(P1),1:14]</v>
      </c>
    </row>
    <row r="15661" spans="2:3" customFormat="1" x14ac:dyDescent="0.15">
      <c r="B15661" s="15">
        <v>52</v>
      </c>
      <c r="C15661" s="18" t="str">
        <f>'Convert_ABH script_aln'!D53</f>
        <v>P1P2 &lt;- cbind(P1head, P2)</v>
      </c>
    </row>
    <row r="15662" spans="2:3" customFormat="1" x14ac:dyDescent="0.15">
      <c r="B15662" s="15">
        <v>53</v>
      </c>
      <c r="C15662" s="18" t="str">
        <f>'Convert_ABH script_aln'!D54</f>
        <v>P1P2 &lt;- P1P2[order(P1P2$Number),]</v>
      </c>
    </row>
    <row r="15663" spans="2:3" customFormat="1" x14ac:dyDescent="0.15">
      <c r="B15663" s="15">
        <v>54</v>
      </c>
      <c r="C15663" s="18" t="str">
        <f>'Convert_ABH script_aln'!D55</f>
        <v>CSVS &lt;- P1P2[,-(1:2)]</v>
      </c>
    </row>
    <row r="15664" spans="2:3" customFormat="1" x14ac:dyDescent="0.15">
      <c r="B15664" s="15">
        <v>55</v>
      </c>
      <c r="C15664" s="18" t="str">
        <f>'Convert_ABH script_aln'!D56</f>
        <v>CSVS &lt;- CSVS[,-(2:8)]</v>
      </c>
    </row>
    <row r="15665" spans="2:3" customFormat="1" x14ac:dyDescent="0.15">
      <c r="B15665" s="15">
        <v>56</v>
      </c>
      <c r="C15665" s="18" t="str">
        <f>'Convert_ABH script_aln'!D57</f>
        <v>CSVS &lt;- CSVS[,-(3:19)]</v>
      </c>
    </row>
    <row r="15666" spans="2:3" customFormat="1" x14ac:dyDescent="0.15">
      <c r="B15666" s="15">
        <v>57</v>
      </c>
      <c r="C15666" s="18" t="str">
        <f>'Convert_ABH script_aln'!D58</f>
        <v>CSVS &lt;- t(CSVS)</v>
      </c>
    </row>
    <row r="15667" spans="2:3" customFormat="1" x14ac:dyDescent="0.15">
      <c r="B15667" s="15">
        <v>58</v>
      </c>
      <c r="C15667" s="18" t="str">
        <f>'Convert_ABH script_aln'!D59</f>
        <v>write.csv(CSVS, "C:/NGS/save/Genotype_csvs.csv")</v>
      </c>
    </row>
    <row r="15668" spans="2:3" customFormat="1" x14ac:dyDescent="0.15">
      <c r="B15668" s="15">
        <v>59</v>
      </c>
      <c r="C15668" s="18" t="str">
        <f>'Convert_ABH script_aln'!D60</f>
        <v>CSVS &lt;- read.csv("C:/NGS/save/Genotype_csvs.csv", skip=1)</v>
      </c>
    </row>
    <row r="15669" spans="2:3" customFormat="1" x14ac:dyDescent="0.15">
      <c r="B15669" s="15">
        <v>60</v>
      </c>
      <c r="C15669" s="18" t="str">
        <f>'Convert_ABH script_aln'!D61</f>
        <v>CSVS[1,1] &lt;- "NA"</v>
      </c>
    </row>
    <row r="15670" spans="2:3" customFormat="1" x14ac:dyDescent="0.15">
      <c r="B15670" s="15">
        <v>61</v>
      </c>
      <c r="C15670" s="18" t="str">
        <f>'Convert_ABH script_aln'!D62</f>
        <v>file.remove("C:/NGS/save/Genotype_csvs.csv")</v>
      </c>
    </row>
    <row r="15671" spans="2:3" customFormat="1" x14ac:dyDescent="0.15">
      <c r="B15671" s="15">
        <v>62</v>
      </c>
      <c r="C15671" s="18" t="str">
        <f>'Convert_ABH script_aln'!D63</f>
        <v>write.csv(CSVS, "C:/NGS/save/Genotype_csvs_aln.csv", row.names=F, na = "  ")</v>
      </c>
    </row>
    <row r="15672" spans="2:3" customFormat="1" x14ac:dyDescent="0.15">
      <c r="B15672" s="15">
        <v>63</v>
      </c>
      <c r="C15672" s="18" t="str">
        <f>'Convert_ABH script_aln'!D64</f>
        <v>PagenoP1 &lt;- subset(Pageno, Parent=="P1")</v>
      </c>
    </row>
    <row r="15673" spans="2:3" customFormat="1" x14ac:dyDescent="0.15">
      <c r="B15673" s="15">
        <v>64</v>
      </c>
      <c r="C15673" s="18" t="str">
        <f>'Convert_ABH script_aln'!D65</f>
        <v>PagenoP2 &lt;- subset(Pageno, Parent=="P2")</v>
      </c>
    </row>
    <row r="15674" spans="2:3" customFormat="1" x14ac:dyDescent="0.15">
      <c r="B15674" s="15">
        <v>65</v>
      </c>
      <c r="C15674" s="18" t="str">
        <f>'Convert_ABH script_aln'!D66</f>
        <v>PagenoP1L1 &lt;- subset(PagenoP1, Linkage_group==1)</v>
      </c>
    </row>
    <row r="15675" spans="2:3" customFormat="1" x14ac:dyDescent="0.15">
      <c r="B15675" s="15">
        <v>66</v>
      </c>
      <c r="C15675" s="18" t="str">
        <f>'Convert_ABH script_aln'!D67</f>
        <v>noP1L1 &lt;- PagenoP1L1[1:nrow(PagenoP1L1), 12:ncol(PagenoP1L1)]</v>
      </c>
    </row>
    <row r="15676" spans="2:3" customFormat="1" x14ac:dyDescent="0.15">
      <c r="B15676" s="15">
        <v>67</v>
      </c>
      <c r="C15676" s="18" t="str">
        <f>'Convert_ABH script_aln'!D68</f>
        <v>x &lt;- 1:ncol(noP1L1)</v>
      </c>
    </row>
    <row r="15677" spans="2:3" customFormat="1" x14ac:dyDescent="0.15">
      <c r="B15677" s="15">
        <v>68</v>
      </c>
      <c r="C15677" s="18" t="str">
        <f>'Convert_ABH script_aln'!D69</f>
        <v>y &lt;- abs(noP1L1[1:nrow(noP1L1), x]-noP1L1[1+1:nrow(noP1L1), x])+abs(noP1L1[1+1:nrow(noP1L1), x]-noP1L1[2+1:nrow(noP1L1), x])</v>
      </c>
    </row>
    <row r="15678" spans="2:3" customFormat="1" x14ac:dyDescent="0.15">
      <c r="B15678" s="15">
        <v>69</v>
      </c>
      <c r="C15678" s="18" t="str">
        <f>'Convert_ABH script_aln'!D70</f>
        <v>z &lt;- apply(y, MARGIN=1, sum)</v>
      </c>
    </row>
    <row r="15679" spans="2:3" customFormat="1" x14ac:dyDescent="0.15">
      <c r="B15679" s="15">
        <v>70</v>
      </c>
      <c r="C15679" s="18" t="str">
        <f>'Convert_ABH script_aln'!D71</f>
        <v>v &lt;- z[-nrow(noP1L1)]</v>
      </c>
    </row>
    <row r="15680" spans="2:3" customFormat="1" x14ac:dyDescent="0.15">
      <c r="B15680" s="15">
        <v>71</v>
      </c>
      <c r="C15680" s="18" t="str">
        <f>'Convert_ABH script_aln'!D72</f>
        <v>v &lt;- v[-(nrow(noP1L1)-1)]</v>
      </c>
    </row>
    <row r="15681" spans="2:3" customFormat="1" x14ac:dyDescent="0.15">
      <c r="B15681" s="15">
        <v>72</v>
      </c>
      <c r="C15681" s="18" t="str">
        <f>'Convert_ABH script_aln'!D73</f>
        <v>f &lt;- abs(noP1L1[1, x]-noP1L1[1+1, x])+abs(noP1L1[1, x]-noP1L1[1+1, x])</v>
      </c>
    </row>
    <row r="15682" spans="2:3" customFormat="1" x14ac:dyDescent="0.15">
      <c r="B15682" s="15">
        <v>73</v>
      </c>
      <c r="C15682" s="18" t="str">
        <f>'Convert_ABH script_aln'!D74</f>
        <v>first &lt;- apply(f, MARGIN=1, sum)</v>
      </c>
    </row>
    <row r="15683" spans="2:3" customFormat="1" x14ac:dyDescent="0.15">
      <c r="B15683" s="15">
        <v>74</v>
      </c>
      <c r="C15683" s="18" t="str">
        <f>'Convert_ABH script_aln'!D75</f>
        <v>l &lt;- abs(noP1L1[nrow(noP1L1)-1, x]-noP1L1[nrow(noP1L1), x])+abs(noP1L1[nrow(noP1L1)-1, x]-noP1L1[nrow(noP1L1), x])</v>
      </c>
    </row>
    <row r="15684" spans="2:3" customFormat="1" x14ac:dyDescent="0.15">
      <c r="B15684" s="15">
        <v>75</v>
      </c>
      <c r="C15684" s="18" t="str">
        <f>'Convert_ABH script_aln'!D76</f>
        <v>last &lt;- apply(l, MARGIN=1, sum)</v>
      </c>
    </row>
    <row r="15685" spans="2:3" customFormat="1" x14ac:dyDescent="0.15">
      <c r="B15685" s="15">
        <v>76</v>
      </c>
      <c r="C15685" s="18" t="str">
        <f>'Convert_ABH script_aln'!D77</f>
        <v>mismatch &lt;- c(first, v, last)</v>
      </c>
    </row>
    <row r="15686" spans="2:3" customFormat="1" x14ac:dyDescent="0.15">
      <c r="B15686" s="15">
        <v>77</v>
      </c>
      <c r="C15686" s="18" t="str">
        <f>'Convert_ABH script_aln'!D78</f>
        <v>write.csv(cbind(mismatch, PagenoP1L1), file="C:/NGS/save/PagenoPL.csv", row.names=F)</v>
      </c>
    </row>
    <row r="15687" spans="2:3" customFormat="1" x14ac:dyDescent="0.15">
      <c r="B15687" s="15">
        <v>78</v>
      </c>
      <c r="C15687" s="18" t="str">
        <f>'Convert_ABH script_aln'!D79</f>
        <v>PagenoP1L1 &lt;- read.csv("C:/NGS/save/PagenoPL.csv",stringsAsFactors=F)</v>
      </c>
    </row>
    <row r="15688" spans="2:3" customFormat="1" x14ac:dyDescent="0.15">
      <c r="B15688" s="15">
        <v>79</v>
      </c>
      <c r="C15688" s="18" t="str">
        <f>'Convert_ABH script_aln'!D80</f>
        <v>PagenoP1L1 &lt;- subset(PagenoP1L1, PagenoP1L1$mismatch &lt; (ncol(no)*10*0.5))</v>
      </c>
    </row>
    <row r="15689" spans="2:3" customFormat="1" x14ac:dyDescent="0.15">
      <c r="B15689" s="15">
        <v>80</v>
      </c>
      <c r="C15689" s="18" t="str">
        <f>'Convert_ABH script_aln'!D81</f>
        <v>noP1L1 &lt;- PagenoP1L1[1:nrow(PagenoP1L1), 13:ncol(PagenoP1L1)]</v>
      </c>
    </row>
    <row r="15690" spans="2:3" customFormat="1" x14ac:dyDescent="0.15">
      <c r="B15690" s="15">
        <v>81</v>
      </c>
      <c r="C15690" s="18" t="str">
        <f>'Convert_ABH script_aln'!D82</f>
        <v>x &lt;- 1:ncol(noP1L1)</v>
      </c>
    </row>
    <row r="15691" spans="2:3" customFormat="1" x14ac:dyDescent="0.15">
      <c r="B15691" s="15">
        <v>82</v>
      </c>
      <c r="C15691" s="18" t="str">
        <f>'Convert_ABH script_aln'!D83</f>
        <v>y &lt;- abs(noP1L1[1:nrow(noP1L1), x]-noP1L1[1+1:nrow(noP1L1), x])+abs(noP1L1[1+1:nrow(noP1L1), x]-noP1L1[2+1:nrow(noP1L1), x])</v>
      </c>
    </row>
    <row r="15692" spans="2:3" customFormat="1" x14ac:dyDescent="0.15">
      <c r="B15692" s="15">
        <v>83</v>
      </c>
      <c r="C15692" s="18" t="str">
        <f>'Convert_ABH script_aln'!D84</f>
        <v>z &lt;- apply(y, MARGIN=1, sum)</v>
      </c>
    </row>
    <row r="15693" spans="2:3" customFormat="1" x14ac:dyDescent="0.15">
      <c r="B15693" s="15">
        <v>84</v>
      </c>
      <c r="C15693" s="18" t="str">
        <f>'Convert_ABH script_aln'!D85</f>
        <v>v &lt;- z[-nrow(noP1L1)]</v>
      </c>
    </row>
    <row r="15694" spans="2:3" customFormat="1" x14ac:dyDescent="0.15">
      <c r="B15694" s="15">
        <v>85</v>
      </c>
      <c r="C15694" s="18" t="str">
        <f>'Convert_ABH script_aln'!D86</f>
        <v>v &lt;- v[-(nrow(noP1L1)-1)]</v>
      </c>
    </row>
    <row r="15695" spans="2:3" customFormat="1" x14ac:dyDescent="0.15">
      <c r="B15695" s="15">
        <v>86</v>
      </c>
      <c r="C15695" s="18" t="str">
        <f>'Convert_ABH script_aln'!D87</f>
        <v>f &lt;- abs(noP1L1[1, x]-noP1L1[1+1, x])+abs(noP1L1[1, x]-noP1L1[1+1, x])</v>
      </c>
    </row>
    <row r="15696" spans="2:3" customFormat="1" x14ac:dyDescent="0.15">
      <c r="B15696" s="15">
        <v>87</v>
      </c>
      <c r="C15696" s="18" t="str">
        <f>'Convert_ABH script_aln'!D88</f>
        <v>first &lt;- apply(f, MARGIN=1, sum)</v>
      </c>
    </row>
    <row r="15697" spans="2:3" customFormat="1" x14ac:dyDescent="0.15">
      <c r="B15697" s="15">
        <v>88</v>
      </c>
      <c r="C15697" s="18" t="str">
        <f>'Convert_ABH script_aln'!D89</f>
        <v>l &lt;- abs(noP1L1[nrow(noP1L1)-1, x]-noP1L1[nrow(noP1L1), x])+abs(noP1L1[nrow(noP1L1)-1, x]-noP1L1[nrow(noP1L1), x])</v>
      </c>
    </row>
    <row r="15698" spans="2:3" customFormat="1" x14ac:dyDescent="0.15">
      <c r="B15698" s="15">
        <v>89</v>
      </c>
      <c r="C15698" s="18" t="str">
        <f>'Convert_ABH script_aln'!D90</f>
        <v>last &lt;- apply(l, MARGIN=1, sum)</v>
      </c>
    </row>
    <row r="15699" spans="2:3" customFormat="1" x14ac:dyDescent="0.15">
      <c r="B15699" s="15">
        <v>90</v>
      </c>
      <c r="C15699" s="18" t="str">
        <f>'Convert_ABH script_aln'!D91</f>
        <v>mismatch &lt;- c(first, v, last)</v>
      </c>
    </row>
    <row r="15700" spans="2:3" customFormat="1" x14ac:dyDescent="0.15">
      <c r="B15700" s="15">
        <v>91</v>
      </c>
      <c r="C15700" s="18" t="str">
        <f>'Convert_ABH script_aln'!D92</f>
        <v>write.csv(cbind(mismatch, PagenoP1L1), file="C:/NGS/save/PagenoPL.csv", row.names=F)</v>
      </c>
    </row>
    <row r="15701" spans="2:3" customFormat="1" x14ac:dyDescent="0.15">
      <c r="B15701" s="15">
        <v>92</v>
      </c>
      <c r="C15701" s="18" t="str">
        <f>'Convert_ABH script_aln'!D93</f>
        <v>PagenoP1L1 &lt;- read.csv("C:/NGS/save/PagenoPL.csv",stringsAsFactors=F)</v>
      </c>
    </row>
    <row r="15702" spans="2:3" customFormat="1" x14ac:dyDescent="0.15">
      <c r="B15702" s="15">
        <v>93</v>
      </c>
      <c r="C15702" s="18" t="str">
        <f>'Convert_ABH script_aln'!D94</f>
        <v>PagenoP1L1 &lt;- subset(PagenoP1L1, PagenoP1L1$mismatch &lt; (ncol(no)*10*0.5))</v>
      </c>
    </row>
    <row r="15703" spans="2:3" customFormat="1" x14ac:dyDescent="0.15">
      <c r="B15703" s="15">
        <v>94</v>
      </c>
      <c r="C15703" s="18" t="str">
        <f>'Convert_ABH script_aln'!D95</f>
        <v>noP1L1 &lt;- PagenoP1L1[1:nrow(PagenoP1L1), 14:ncol(PagenoP1L1)]</v>
      </c>
    </row>
    <row r="15704" spans="2:3" customFormat="1" x14ac:dyDescent="0.15">
      <c r="B15704" s="15">
        <v>95</v>
      </c>
      <c r="C15704" s="18" t="str">
        <f>'Convert_ABH script_aln'!D96</f>
        <v>x &lt;- 1:ncol(noP1L1)</v>
      </c>
    </row>
    <row r="15705" spans="2:3" customFormat="1" x14ac:dyDescent="0.15">
      <c r="B15705" s="15">
        <v>96</v>
      </c>
      <c r="C15705" s="18" t="str">
        <f>'Convert_ABH script_aln'!D97</f>
        <v>y &lt;- abs(noP1L1[1:nrow(noP1L1), x]-noP1L1[1+1:nrow(noP1L1), x])+abs(noP1L1[1+1:nrow(noP1L1), x]-noP1L1[2+1:nrow(noP1L1), x])</v>
      </c>
    </row>
    <row r="15706" spans="2:3" customFormat="1" x14ac:dyDescent="0.15">
      <c r="B15706" s="15">
        <v>97</v>
      </c>
      <c r="C15706" s="18" t="str">
        <f>'Convert_ABH script_aln'!D98</f>
        <v>z &lt;- apply(y, MARGIN=1, sum)</v>
      </c>
    </row>
    <row r="15707" spans="2:3" customFormat="1" x14ac:dyDescent="0.15">
      <c r="B15707" s="15">
        <v>98</v>
      </c>
      <c r="C15707" s="18" t="str">
        <f>'Convert_ABH script_aln'!D99</f>
        <v>v &lt;- z[-nrow(noP1L1)]</v>
      </c>
    </row>
    <row r="15708" spans="2:3" customFormat="1" x14ac:dyDescent="0.15">
      <c r="B15708" s="15">
        <v>99</v>
      </c>
      <c r="C15708" s="18" t="str">
        <f>'Convert_ABH script_aln'!D100</f>
        <v>v &lt;- v[-(nrow(noP1L1)-1)]</v>
      </c>
    </row>
    <row r="15709" spans="2:3" customFormat="1" x14ac:dyDescent="0.15">
      <c r="B15709" s="15">
        <v>100</v>
      </c>
      <c r="C15709" s="18" t="str">
        <f>'Convert_ABH script_aln'!D101</f>
        <v>f &lt;- abs(noP1L1[1, x]-noP1L1[1+1, x])+abs(noP1L1[1, x]-noP1L1[1+1, x])</v>
      </c>
    </row>
    <row r="15710" spans="2:3" customFormat="1" x14ac:dyDescent="0.15">
      <c r="B15710" s="15">
        <v>101</v>
      </c>
      <c r="C15710" s="18" t="str">
        <f>'Convert_ABH script_aln'!D102</f>
        <v>first &lt;- apply(f, MARGIN=1, sum)</v>
      </c>
    </row>
    <row r="15711" spans="2:3" customFormat="1" x14ac:dyDescent="0.15">
      <c r="B15711" s="15">
        <v>102</v>
      </c>
      <c r="C15711" s="18" t="str">
        <f>'Convert_ABH script_aln'!D103</f>
        <v>l &lt;- abs(noP1L1[nrow(noP1L1)-1, x]-noP1L1[nrow(noP1L1), x])+abs(noP1L1[nrow(noP1L1)-1, x]-noP1L1[nrow(noP1L1), x])</v>
      </c>
    </row>
    <row r="15712" spans="2:3" customFormat="1" x14ac:dyDescent="0.15">
      <c r="B15712" s="15">
        <v>103</v>
      </c>
      <c r="C15712" s="18" t="str">
        <f>'Convert_ABH script_aln'!D104</f>
        <v>last &lt;- apply(l, MARGIN=1, sum)</v>
      </c>
    </row>
    <row r="15713" spans="2:3" customFormat="1" x14ac:dyDescent="0.15">
      <c r="B15713" s="15">
        <v>104</v>
      </c>
      <c r="C15713" s="18" t="str">
        <f>'Convert_ABH script_aln'!D105</f>
        <v>mismatch &lt;- c(first, v, last)</v>
      </c>
    </row>
    <row r="15714" spans="2:3" customFormat="1" x14ac:dyDescent="0.15">
      <c r="B15714" s="15">
        <v>105</v>
      </c>
      <c r="C15714" s="18" t="str">
        <f>'Convert_ABH script_aln'!D106</f>
        <v>write.csv(cbind(mismatch, PagenoP1L1), file="C:/NGS/save/PagenoPL.csv", row.names=F)</v>
      </c>
    </row>
    <row r="15715" spans="2:3" customFormat="1" x14ac:dyDescent="0.15">
      <c r="B15715" s="15">
        <v>106</v>
      </c>
      <c r="C15715" s="18" t="str">
        <f>'Convert_ABH script_aln'!D107</f>
        <v>PagenoP1L1 &lt;- read.csv("C:/NGS/save/PagenoPL.csv",stringsAsFactors=F)</v>
      </c>
    </row>
    <row r="15716" spans="2:3" customFormat="1" x14ac:dyDescent="0.15">
      <c r="B15716" s="15">
        <v>107</v>
      </c>
      <c r="C15716" s="18" t="str">
        <f>'Convert_ABH script_aln'!D108</f>
        <v>PagenoP1L1 &lt;- subset(PagenoP1L1, PagenoP1L1$mismatch &lt; (ncol(no)*10*0.4))</v>
      </c>
    </row>
    <row r="15717" spans="2:3" customFormat="1" x14ac:dyDescent="0.15">
      <c r="B15717" s="15">
        <v>108</v>
      </c>
      <c r="C15717" s="18" t="str">
        <f>'Convert_ABH script_aln'!D109</f>
        <v>PagenoP1L2 &lt;- subset(PagenoP1, Linkage_group==2)</v>
      </c>
    </row>
    <row r="15718" spans="2:3" customFormat="1" x14ac:dyDescent="0.15">
      <c r="B15718" s="15">
        <v>109</v>
      </c>
      <c r="C15718" s="18" t="str">
        <f>'Convert_ABH script_aln'!D110</f>
        <v>noP1L2 &lt;- PagenoP1L2[1:nrow(PagenoP1L2), 12:ncol(PagenoP1L2)]</v>
      </c>
    </row>
    <row r="15719" spans="2:3" customFormat="1" x14ac:dyDescent="0.15">
      <c r="B15719" s="15">
        <v>110</v>
      </c>
      <c r="C15719" s="18" t="str">
        <f>'Convert_ABH script_aln'!D111</f>
        <v>x &lt;- 1:ncol(noP1L2)</v>
      </c>
    </row>
    <row r="15720" spans="2:3" customFormat="1" x14ac:dyDescent="0.15">
      <c r="B15720" s="15">
        <v>111</v>
      </c>
      <c r="C15720" s="18" t="str">
        <f>'Convert_ABH script_aln'!D112</f>
        <v>y &lt;- abs(noP1L2[1:nrow(noP1L2), x]-noP1L2[1+1:nrow(noP1L2), x])+abs(noP1L2[1+1:nrow(noP1L2), x]-noP1L2[2+1:nrow(noP1L2), x])</v>
      </c>
    </row>
    <row r="15721" spans="2:3" customFormat="1" x14ac:dyDescent="0.15">
      <c r="B15721" s="15">
        <v>112</v>
      </c>
      <c r="C15721" s="18" t="str">
        <f>'Convert_ABH script_aln'!D113</f>
        <v>z &lt;- apply(y, MARGIN=1, sum)</v>
      </c>
    </row>
    <row r="15722" spans="2:3" customFormat="1" x14ac:dyDescent="0.15">
      <c r="B15722" s="15">
        <v>113</v>
      </c>
      <c r="C15722" s="18" t="str">
        <f>'Convert_ABH script_aln'!D114</f>
        <v>v &lt;- z[-nrow(noP1L2)]</v>
      </c>
    </row>
    <row r="15723" spans="2:3" customFormat="1" x14ac:dyDescent="0.15">
      <c r="B15723" s="15">
        <v>114</v>
      </c>
      <c r="C15723" s="18" t="str">
        <f>'Convert_ABH script_aln'!D115</f>
        <v>v &lt;- v[-(nrow(noP1L2)-1)]</v>
      </c>
    </row>
    <row r="15724" spans="2:3" customFormat="1" x14ac:dyDescent="0.15">
      <c r="B15724" s="15">
        <v>115</v>
      </c>
      <c r="C15724" s="18" t="str">
        <f>'Convert_ABH script_aln'!D116</f>
        <v>f &lt;- abs(noP1L1[1, x]-noP1L1[1+1, x])+abs(noP1L1[1, x]-noP1L1[1+1, x])</v>
      </c>
    </row>
    <row r="15725" spans="2:3" customFormat="1" x14ac:dyDescent="0.15">
      <c r="B15725" s="15">
        <v>116</v>
      </c>
      <c r="C15725" s="18" t="str">
        <f>'Convert_ABH script_aln'!D117</f>
        <v>first &lt;- apply(f, MARGIN=1, sum)</v>
      </c>
    </row>
    <row r="15726" spans="2:3" customFormat="1" x14ac:dyDescent="0.15">
      <c r="B15726" s="15">
        <v>117</v>
      </c>
      <c r="C15726" s="18" t="str">
        <f>'Convert_ABH script_aln'!D118</f>
        <v>l &lt;- abs(noP1L1[nrow(noP1L1)-1, x]-noP1L1[nrow(noP1L1), x])+abs(noP1L1[nrow(noP1L1)-1, x]-noP1L1[nrow(noP1L1), x])</v>
      </c>
    </row>
    <row r="15727" spans="2:3" customFormat="1" x14ac:dyDescent="0.15">
      <c r="B15727" s="15">
        <v>118</v>
      </c>
      <c r="C15727" s="18" t="str">
        <f>'Convert_ABH script_aln'!D119</f>
        <v>last &lt;- apply(l, MARGIN=1, sum)</v>
      </c>
    </row>
    <row r="15728" spans="2:3" customFormat="1" x14ac:dyDescent="0.15">
      <c r="B15728" s="15">
        <v>119</v>
      </c>
      <c r="C15728" s="18" t="str">
        <f>'Convert_ABH script_aln'!D120</f>
        <v>mismatch &lt;- c(first, v, last)</v>
      </c>
    </row>
    <row r="15729" spans="2:3" customFormat="1" x14ac:dyDescent="0.15">
      <c r="B15729" s="15">
        <v>120</v>
      </c>
      <c r="C15729" s="18" t="str">
        <f>'Convert_ABH script_aln'!D121</f>
        <v>write.csv(cbind(mismatch, PagenoP1L2), file="C:/NGS/save/PagenoPL.csv", row.names=F)</v>
      </c>
    </row>
    <row r="15730" spans="2:3" customFormat="1" x14ac:dyDescent="0.15">
      <c r="B15730" s="15">
        <v>121</v>
      </c>
      <c r="C15730" s="18" t="str">
        <f>'Convert_ABH script_aln'!D122</f>
        <v>PagenoP1L2 &lt;- read.csv("C:/NGS/save/PagenoPL.csv",stringsAsFactors=F)</v>
      </c>
    </row>
    <row r="15731" spans="2:3" customFormat="1" x14ac:dyDescent="0.15">
      <c r="B15731" s="15">
        <v>122</v>
      </c>
      <c r="C15731" s="18" t="str">
        <f>'Convert_ABH script_aln'!D123</f>
        <v>PagenoP1L2 &lt;- subset(PagenoP1L2, PagenoP1L2$mismatch &lt; (ncol(no)*10*0.5))</v>
      </c>
    </row>
    <row r="15732" spans="2:3" customFormat="1" x14ac:dyDescent="0.15">
      <c r="B15732" s="15">
        <v>123</v>
      </c>
      <c r="C15732" s="18" t="str">
        <f>'Convert_ABH script_aln'!D124</f>
        <v>noP1L2 &lt;- PagenoP1L2[1:nrow(PagenoP1L2), 13:ncol(PagenoP1L2)]</v>
      </c>
    </row>
    <row r="15733" spans="2:3" customFormat="1" x14ac:dyDescent="0.15">
      <c r="B15733" s="15">
        <v>124</v>
      </c>
      <c r="C15733" s="18" t="str">
        <f>'Convert_ABH script_aln'!D125</f>
        <v>x &lt;- 1:ncol(noP1L2)</v>
      </c>
    </row>
    <row r="15734" spans="2:3" customFormat="1" x14ac:dyDescent="0.15">
      <c r="B15734" s="15">
        <v>125</v>
      </c>
      <c r="C15734" s="18" t="str">
        <f>'Convert_ABH script_aln'!D126</f>
        <v>y &lt;- abs(noP1L2[1:nrow(noP1L2), x]-noP1L2[1+1:nrow(noP1L2), x])+abs(noP1L2[1+1:nrow(noP1L2), x]-noP1L2[2+1:nrow(noP1L2), x])</v>
      </c>
    </row>
    <row r="15735" spans="2:3" customFormat="1" x14ac:dyDescent="0.15">
      <c r="B15735" s="15">
        <v>126</v>
      </c>
      <c r="C15735" s="18" t="str">
        <f>'Convert_ABH script_aln'!D127</f>
        <v>z &lt;- apply(y, MARGIN=1, sum)</v>
      </c>
    </row>
    <row r="15736" spans="2:3" customFormat="1" x14ac:dyDescent="0.15">
      <c r="B15736" s="15">
        <v>127</v>
      </c>
      <c r="C15736" s="18" t="str">
        <f>'Convert_ABH script_aln'!D128</f>
        <v>v &lt;- z[-nrow(noP1L2)]</v>
      </c>
    </row>
    <row r="15737" spans="2:3" customFormat="1" x14ac:dyDescent="0.15">
      <c r="B15737" s="15">
        <v>128</v>
      </c>
      <c r="C15737" s="18" t="str">
        <f>'Convert_ABH script_aln'!D129</f>
        <v>v &lt;- v[-(nrow(noP1L2)-1)]</v>
      </c>
    </row>
    <row r="15738" spans="2:3" customFormat="1" x14ac:dyDescent="0.15">
      <c r="B15738" s="15">
        <v>129</v>
      </c>
      <c r="C15738" s="18" t="str">
        <f>'Convert_ABH script_aln'!D130</f>
        <v>f &lt;- abs(noP1L1[1, x]-noP1L1[1+1, x])+abs(noP1L1[1, x]-noP1L1[1+1, x])</v>
      </c>
    </row>
    <row r="15739" spans="2:3" customFormat="1" x14ac:dyDescent="0.15">
      <c r="B15739" s="15">
        <v>130</v>
      </c>
      <c r="C15739" s="18" t="str">
        <f>'Convert_ABH script_aln'!D131</f>
        <v>first &lt;- apply(f, MARGIN=1, sum)</v>
      </c>
    </row>
    <row r="15740" spans="2:3" customFormat="1" x14ac:dyDescent="0.15">
      <c r="B15740" s="15">
        <v>131</v>
      </c>
      <c r="C15740" s="18" t="str">
        <f>'Convert_ABH script_aln'!D132</f>
        <v>l &lt;- abs(noP1L1[nrow(noP1L1)-1, x]-noP1L1[nrow(noP1L1), x])+abs(noP1L1[nrow(noP1L1)-1, x]-noP1L1[nrow(noP1L1), x])</v>
      </c>
    </row>
    <row r="15741" spans="2:3" customFormat="1" x14ac:dyDescent="0.15">
      <c r="B15741" s="15">
        <v>132</v>
      </c>
      <c r="C15741" s="18" t="str">
        <f>'Convert_ABH script_aln'!D133</f>
        <v>last &lt;- apply(l, MARGIN=1, sum)</v>
      </c>
    </row>
    <row r="15742" spans="2:3" customFormat="1" x14ac:dyDescent="0.15">
      <c r="B15742" s="15">
        <v>133</v>
      </c>
      <c r="C15742" s="18" t="str">
        <f>'Convert_ABH script_aln'!D134</f>
        <v>mismatch &lt;- c(first, v, last)</v>
      </c>
    </row>
    <row r="15743" spans="2:3" customFormat="1" x14ac:dyDescent="0.15">
      <c r="B15743" s="15">
        <v>134</v>
      </c>
      <c r="C15743" s="18" t="str">
        <f>'Convert_ABH script_aln'!D135</f>
        <v>write.csv(cbind(mismatch, PagenoP1L2), file="C:/NGS/save/PagenoPL.csv", row.names=F)</v>
      </c>
    </row>
    <row r="15744" spans="2:3" customFormat="1" x14ac:dyDescent="0.15">
      <c r="B15744" s="15">
        <v>135</v>
      </c>
      <c r="C15744" s="18" t="str">
        <f>'Convert_ABH script_aln'!D136</f>
        <v>PagenoP1L2 &lt;- read.csv("C:/NGS/save/PagenoPL.csv",stringsAsFactors=F)</v>
      </c>
    </row>
    <row r="15745" spans="2:3" customFormat="1" x14ac:dyDescent="0.15">
      <c r="B15745" s="15">
        <v>136</v>
      </c>
      <c r="C15745" s="18" t="str">
        <f>'Convert_ABH script_aln'!D137</f>
        <v>PagenoP1L2 &lt;- subset(PagenoP1L2, PagenoP1L2$mismatch &lt; (ncol(no)*10*0.5))</v>
      </c>
    </row>
    <row r="15746" spans="2:3" customFormat="1" x14ac:dyDescent="0.15">
      <c r="B15746" s="15">
        <v>137</v>
      </c>
      <c r="C15746" s="18" t="str">
        <f>'Convert_ABH script_aln'!D138</f>
        <v>noP1L2 &lt;- PagenoP1L2[1:nrow(PagenoP1L2), 14:ncol(PagenoP1L2)]</v>
      </c>
    </row>
    <row r="15747" spans="2:3" customFormat="1" x14ac:dyDescent="0.15">
      <c r="B15747" s="15">
        <v>138</v>
      </c>
      <c r="C15747" s="18" t="str">
        <f>'Convert_ABH script_aln'!D139</f>
        <v>x &lt;- 1:ncol(noP1L2)</v>
      </c>
    </row>
    <row r="15748" spans="2:3" customFormat="1" x14ac:dyDescent="0.15">
      <c r="B15748" s="15">
        <v>139</v>
      </c>
      <c r="C15748" s="18" t="str">
        <f>'Convert_ABH script_aln'!D140</f>
        <v>y &lt;- abs(noP1L2[1:nrow(noP1L2), x]-noP1L2[1+1:nrow(noP1L2), x])+abs(noP1L2[1+1:nrow(noP1L2), x]-noP1L2[2+1:nrow(noP1L2), x])</v>
      </c>
    </row>
    <row r="15749" spans="2:3" customFormat="1" x14ac:dyDescent="0.15">
      <c r="B15749" s="15">
        <v>140</v>
      </c>
      <c r="C15749" s="18" t="str">
        <f>'Convert_ABH script_aln'!D141</f>
        <v>z &lt;- apply(y, MARGIN=1, sum)</v>
      </c>
    </row>
    <row r="15750" spans="2:3" customFormat="1" x14ac:dyDescent="0.15">
      <c r="B15750" s="15">
        <v>141</v>
      </c>
      <c r="C15750" s="18" t="str">
        <f>'Convert_ABH script_aln'!D142</f>
        <v>v &lt;- z[-nrow(noP1L2)]</v>
      </c>
    </row>
    <row r="15751" spans="2:3" customFormat="1" x14ac:dyDescent="0.15">
      <c r="B15751" s="15">
        <v>142</v>
      </c>
      <c r="C15751" s="18" t="str">
        <f>'Convert_ABH script_aln'!D143</f>
        <v>v &lt;- v[-(nrow(noP1L2)-1)]</v>
      </c>
    </row>
    <row r="15752" spans="2:3" customFormat="1" x14ac:dyDescent="0.15">
      <c r="B15752" s="15">
        <v>143</v>
      </c>
      <c r="C15752" s="18" t="str">
        <f>'Convert_ABH script_aln'!D144</f>
        <v>f &lt;- abs(noP1L1[1, x]-noP1L1[1+1, x])+abs(noP1L1[1, x]-noP1L1[1+1, x])</v>
      </c>
    </row>
    <row r="15753" spans="2:3" customFormat="1" x14ac:dyDescent="0.15">
      <c r="B15753" s="15">
        <v>144</v>
      </c>
      <c r="C15753" s="18" t="str">
        <f>'Convert_ABH script_aln'!D145</f>
        <v>first &lt;- apply(f, MARGIN=1, sum)</v>
      </c>
    </row>
    <row r="15754" spans="2:3" customFormat="1" x14ac:dyDescent="0.15">
      <c r="B15754" s="15">
        <v>145</v>
      </c>
      <c r="C15754" s="18" t="str">
        <f>'Convert_ABH script_aln'!D146</f>
        <v>l &lt;- abs(noP1L1[nrow(noP1L1)-1, x]-noP1L1[nrow(noP1L1), x])+abs(noP1L1[nrow(noP1L1)-1, x]-noP1L1[nrow(noP1L1), x])</v>
      </c>
    </row>
    <row r="15755" spans="2:3" customFormat="1" x14ac:dyDescent="0.15">
      <c r="B15755" s="15">
        <v>146</v>
      </c>
      <c r="C15755" s="18" t="str">
        <f>'Convert_ABH script_aln'!D147</f>
        <v>last &lt;- apply(l, MARGIN=1, sum)</v>
      </c>
    </row>
    <row r="15756" spans="2:3" customFormat="1" x14ac:dyDescent="0.15">
      <c r="B15756" s="15">
        <v>147</v>
      </c>
      <c r="C15756" s="18" t="str">
        <f>'Convert_ABH script_aln'!D148</f>
        <v>mismatch &lt;- c(first, v, last)</v>
      </c>
    </row>
    <row r="15757" spans="2:3" customFormat="1" x14ac:dyDescent="0.15">
      <c r="B15757" s="15">
        <v>148</v>
      </c>
      <c r="C15757" s="18" t="str">
        <f>'Convert_ABH script_aln'!D149</f>
        <v>write.csv(cbind(mismatch, PagenoP1L2), file="C:/NGS/save/PagenoPL.csv", row.names=F)</v>
      </c>
    </row>
    <row r="15758" spans="2:3" customFormat="1" x14ac:dyDescent="0.15">
      <c r="B15758" s="15">
        <v>149</v>
      </c>
      <c r="C15758" s="18" t="str">
        <f>'Convert_ABH script_aln'!D150</f>
        <v>PagenoP1L2 &lt;- read.csv("C:/NGS/save/PagenoPL.csv",stringsAsFactors=F)</v>
      </c>
    </row>
    <row r="15759" spans="2:3" customFormat="1" x14ac:dyDescent="0.15">
      <c r="B15759" s="15">
        <v>150</v>
      </c>
      <c r="C15759" s="18" t="str">
        <f>'Convert_ABH script_aln'!D151</f>
        <v>PagenoP1L2 &lt;- subset(PagenoP1L2, PagenoP1L2$mismatch &lt; (ncol(no)*10*0.4))</v>
      </c>
    </row>
    <row r="15760" spans="2:3" customFormat="1" x14ac:dyDescent="0.15">
      <c r="B15760" s="15">
        <v>151</v>
      </c>
      <c r="C15760" s="18" t="str">
        <f>'Convert_ABH script_aln'!D152</f>
        <v>PagenoP1select &lt;- rbind(PagenoP1L1, PagenoP1L2)</v>
      </c>
    </row>
    <row r="15761" spans="2:3" customFormat="1" x14ac:dyDescent="0.15">
      <c r="B15761" s="15">
        <v>152</v>
      </c>
      <c r="C15761" s="18" t="str">
        <f>'Convert_ABH script_aln'!D153</f>
        <v>for(g in 3:nrow(LG)){</v>
      </c>
    </row>
    <row r="15762" spans="2:3" customFormat="1" x14ac:dyDescent="0.15">
      <c r="B15762" s="15">
        <v>153</v>
      </c>
      <c r="C15762" s="18" t="str">
        <f>'Convert_ABH script_aln'!D154</f>
        <v>PagenoP1Lg &lt;- subset(PagenoP1, Linkage_group==g)</v>
      </c>
    </row>
    <row r="15763" spans="2:3" customFormat="1" x14ac:dyDescent="0.15">
      <c r="B15763" s="15">
        <v>154</v>
      </c>
      <c r="C15763" s="18" t="str">
        <f>'Convert_ABH script_aln'!D155</f>
        <v>noP1Lg &lt;- PagenoP1Lg[1:nrow(PagenoP1Lg), 12:ncol(PagenoP1Lg)]</v>
      </c>
    </row>
    <row r="15764" spans="2:3" customFormat="1" x14ac:dyDescent="0.15">
      <c r="B15764" s="15">
        <v>155</v>
      </c>
      <c r="C15764" s="18" t="str">
        <f>'Convert_ABH script_aln'!D156</f>
        <v>x &lt;- 1:ncol(noP1Lg)</v>
      </c>
    </row>
    <row r="15765" spans="2:3" customFormat="1" x14ac:dyDescent="0.15">
      <c r="B15765" s="15">
        <v>156</v>
      </c>
      <c r="C15765" s="18" t="str">
        <f>'Convert_ABH script_aln'!D157</f>
        <v>y &lt;- abs(noP1Lg[1:nrow(noP1Lg), x]-noP1Lg[1+1:nrow(noP1Lg), x])+abs(noP1Lg[1+1:nrow(noP1Lg), x]-noP1Lg[2+1:nrow(noP1Lg), x])</v>
      </c>
    </row>
    <row r="15766" spans="2:3" customFormat="1" x14ac:dyDescent="0.15">
      <c r="B15766" s="15">
        <v>157</v>
      </c>
      <c r="C15766" s="18" t="str">
        <f>'Convert_ABH script_aln'!D158</f>
        <v>z &lt;- apply(y, MARGIN=1, sum)</v>
      </c>
    </row>
    <row r="15767" spans="2:3" customFormat="1" x14ac:dyDescent="0.15">
      <c r="B15767" s="15">
        <v>158</v>
      </c>
      <c r="C15767" s="18" t="str">
        <f>'Convert_ABH script_aln'!D159</f>
        <v>v &lt;- z[-nrow(noP1Lg)]</v>
      </c>
    </row>
    <row r="15768" spans="2:3" customFormat="1" x14ac:dyDescent="0.15">
      <c r="B15768" s="15">
        <v>159</v>
      </c>
      <c r="C15768" s="18" t="str">
        <f>'Convert_ABH script_aln'!D160</f>
        <v>v &lt;- v[-(nrow(noP1Lg)-1)]</v>
      </c>
    </row>
    <row r="15769" spans="2:3" customFormat="1" x14ac:dyDescent="0.15">
      <c r="B15769" s="15">
        <v>160</v>
      </c>
      <c r="C15769" s="18" t="str">
        <f>'Convert_ABH script_aln'!D161</f>
        <v>f &lt;- abs(noP1L1[1, x]-noP1L1[1+1, x])+abs(noP1L1[1, x]-noP1L1[1+1, x])</v>
      </c>
    </row>
    <row r="15770" spans="2:3" customFormat="1" x14ac:dyDescent="0.15">
      <c r="B15770" s="15">
        <v>161</v>
      </c>
      <c r="C15770" s="18" t="str">
        <f>'Convert_ABH script_aln'!D162</f>
        <v>first &lt;- apply(f, MARGIN=1, sum)</v>
      </c>
    </row>
    <row r="15771" spans="2:3" customFormat="1" x14ac:dyDescent="0.15">
      <c r="B15771" s="15">
        <v>162</v>
      </c>
      <c r="C15771" s="18" t="str">
        <f>'Convert_ABH script_aln'!D163</f>
        <v>l &lt;- abs(noP1L1[nrow(noP1L1)-1, x]-noP1L1[nrow(noP1L1), x])+abs(noP1L1[nrow(noP1L1)-1, x]-noP1L1[nrow(noP1L1), x])</v>
      </c>
    </row>
    <row r="15772" spans="2:3" customFormat="1" x14ac:dyDescent="0.15">
      <c r="B15772" s="15">
        <v>163</v>
      </c>
      <c r="C15772" s="18" t="str">
        <f>'Convert_ABH script_aln'!D164</f>
        <v>last &lt;- apply(l, MARGIN=1, sum)</v>
      </c>
    </row>
    <row r="15773" spans="2:3" customFormat="1" x14ac:dyDescent="0.15">
      <c r="B15773" s="15">
        <v>164</v>
      </c>
      <c r="C15773" s="18" t="str">
        <f>'Convert_ABH script_aln'!D165</f>
        <v>mismatch &lt;- c(first, v, last)</v>
      </c>
    </row>
    <row r="15774" spans="2:3" customFormat="1" x14ac:dyDescent="0.15">
      <c r="B15774" s="15">
        <v>165</v>
      </c>
      <c r="C15774" s="18" t="str">
        <f>'Convert_ABH script_aln'!D166</f>
        <v>write.csv(cbind(mismatch, PagenoP1Lg), file="C:/NGS/save/PagenoPL.csv", row.names=F)</v>
      </c>
    </row>
    <row r="15775" spans="2:3" customFormat="1" x14ac:dyDescent="0.15">
      <c r="B15775" s="15">
        <v>166</v>
      </c>
      <c r="C15775" s="18" t="str">
        <f>'Convert_ABH script_aln'!D167</f>
        <v>PagenoP1Lg &lt;- read.csv("C:/NGS/save/PagenoPL.csv",stringsAsFactors=F)</v>
      </c>
    </row>
    <row r="15776" spans="2:3" customFormat="1" x14ac:dyDescent="0.15">
      <c r="B15776" s="15">
        <v>167</v>
      </c>
      <c r="C15776" s="18" t="str">
        <f>'Convert_ABH script_aln'!D168</f>
        <v>PagenoP1Lg &lt;- subset(PagenoP1Lg, PagenoP1Lg$mismatch &lt; (ncol(no)*10*0.5))</v>
      </c>
    </row>
    <row r="15777" spans="2:3" customFormat="1" x14ac:dyDescent="0.15">
      <c r="B15777" s="15">
        <v>168</v>
      </c>
      <c r="C15777" s="18" t="str">
        <f>'Convert_ABH script_aln'!D169</f>
        <v>noP1Lg &lt;- PagenoP1Lg[1:nrow(PagenoP1Lg), 13:ncol(PagenoP1Lg)]</v>
      </c>
    </row>
    <row r="15778" spans="2:3" customFormat="1" x14ac:dyDescent="0.15">
      <c r="B15778" s="15">
        <v>169</v>
      </c>
      <c r="C15778" s="18" t="str">
        <f>'Convert_ABH script_aln'!D170</f>
        <v>x &lt;- 1:ncol(noP1Lg)</v>
      </c>
    </row>
    <row r="15779" spans="2:3" customFormat="1" x14ac:dyDescent="0.15">
      <c r="B15779" s="15">
        <v>170</v>
      </c>
      <c r="C15779" s="18" t="str">
        <f>'Convert_ABH script_aln'!D171</f>
        <v>y &lt;- abs(noP1Lg[1:nrow(noP1Lg), x]-noP1Lg[1+1:nrow(noP1Lg), x])+abs(noP1Lg[1+1:nrow(noP1Lg), x]-noP1Lg[2+1:nrow(noP1Lg), x])</v>
      </c>
    </row>
    <row r="15780" spans="2:3" customFormat="1" x14ac:dyDescent="0.15">
      <c r="B15780" s="15">
        <v>171</v>
      </c>
      <c r="C15780" s="18" t="str">
        <f>'Convert_ABH script_aln'!D172</f>
        <v>z &lt;- apply(y, MARGIN=1, sum)</v>
      </c>
    </row>
    <row r="15781" spans="2:3" customFormat="1" x14ac:dyDescent="0.15">
      <c r="B15781" s="15">
        <v>172</v>
      </c>
      <c r="C15781" s="18" t="str">
        <f>'Convert_ABH script_aln'!D173</f>
        <v>v &lt;- z[-nrow(noP1Lg)]</v>
      </c>
    </row>
    <row r="15782" spans="2:3" customFormat="1" x14ac:dyDescent="0.15">
      <c r="B15782" s="15">
        <v>173</v>
      </c>
      <c r="C15782" s="18" t="str">
        <f>'Convert_ABH script_aln'!D174</f>
        <v>v &lt;- v[-(nrow(noP1Lg)-1)]</v>
      </c>
    </row>
    <row r="15783" spans="2:3" customFormat="1" x14ac:dyDescent="0.15">
      <c r="B15783" s="15">
        <v>174</v>
      </c>
      <c r="C15783" s="18" t="str">
        <f>'Convert_ABH script_aln'!D175</f>
        <v>f &lt;- abs(noP1L1[1, x]-noP1L1[1+1, x])+abs(noP1L1[1, x]-noP1L1[1+1, x])</v>
      </c>
    </row>
    <row r="15784" spans="2:3" customFormat="1" x14ac:dyDescent="0.15">
      <c r="B15784" s="15">
        <v>175</v>
      </c>
      <c r="C15784" s="18" t="str">
        <f>'Convert_ABH script_aln'!D176</f>
        <v>first &lt;- apply(f, MARGIN=1, sum)</v>
      </c>
    </row>
    <row r="15785" spans="2:3" customFormat="1" x14ac:dyDescent="0.15">
      <c r="B15785" s="15">
        <v>176</v>
      </c>
      <c r="C15785" s="18" t="str">
        <f>'Convert_ABH script_aln'!D177</f>
        <v>l &lt;- abs(noP1L1[nrow(noP1L1)-1, x]-noP1L1[nrow(noP1L1), x])+abs(noP1L1[nrow(noP1L1)-1, x]-noP1L1[nrow(noP1L1), x])</v>
      </c>
    </row>
    <row r="15786" spans="2:3" customFormat="1" x14ac:dyDescent="0.15">
      <c r="B15786" s="15">
        <v>177</v>
      </c>
      <c r="C15786" s="18" t="str">
        <f>'Convert_ABH script_aln'!D178</f>
        <v>last &lt;- apply(l, MARGIN=1, sum)</v>
      </c>
    </row>
    <row r="15787" spans="2:3" customFormat="1" x14ac:dyDescent="0.15">
      <c r="B15787" s="15">
        <v>178</v>
      </c>
      <c r="C15787" s="18" t="str">
        <f>'Convert_ABH script_aln'!D179</f>
        <v>mismatch &lt;- c(first, v, last)</v>
      </c>
    </row>
    <row r="15788" spans="2:3" customFormat="1" x14ac:dyDescent="0.15">
      <c r="B15788" s="15">
        <v>179</v>
      </c>
      <c r="C15788" s="18" t="str">
        <f>'Convert_ABH script_aln'!D180</f>
        <v>write.csv(cbind(mismatch, PagenoP1Lg), file="C:/NGS/save/PagenoPL.csv", row.names=F)</v>
      </c>
    </row>
    <row r="15789" spans="2:3" customFormat="1" x14ac:dyDescent="0.15">
      <c r="B15789" s="15">
        <v>180</v>
      </c>
      <c r="C15789" s="18" t="str">
        <f>'Convert_ABH script_aln'!D181</f>
        <v>PagenoP1Lg &lt;- read.csv("C:/NGS/save/PagenoPL.csv",stringsAsFactors=F)</v>
      </c>
    </row>
    <row r="15790" spans="2:3" customFormat="1" x14ac:dyDescent="0.15">
      <c r="B15790" s="15">
        <v>181</v>
      </c>
      <c r="C15790" s="18" t="str">
        <f>'Convert_ABH script_aln'!D182</f>
        <v>PagenoP1Lg &lt;- subset(PagenoP1Lg, PagenoP1Lg$mismatch &lt; (ncol(no)*10*0.5))</v>
      </c>
    </row>
    <row r="15791" spans="2:3" customFormat="1" x14ac:dyDescent="0.15">
      <c r="B15791" s="15">
        <v>182</v>
      </c>
      <c r="C15791" s="18" t="str">
        <f>'Convert_ABH script_aln'!D183</f>
        <v>noP1Lg &lt;- PagenoP1Lg[1:nrow(PagenoP1Lg), 14:ncol(PagenoP1Lg)]</v>
      </c>
    </row>
    <row r="15792" spans="2:3" customFormat="1" x14ac:dyDescent="0.15">
      <c r="B15792" s="15">
        <v>183</v>
      </c>
      <c r="C15792" s="18" t="str">
        <f>'Convert_ABH script_aln'!D184</f>
        <v>x &lt;- 1:ncol(noP1Lg)</v>
      </c>
    </row>
    <row r="15793" spans="2:3" customFormat="1" x14ac:dyDescent="0.15">
      <c r="B15793" s="15">
        <v>184</v>
      </c>
      <c r="C15793" s="18" t="str">
        <f>'Convert_ABH script_aln'!D185</f>
        <v>y &lt;- abs(noP1Lg[1:nrow(noP1Lg), x]-noP1Lg[1+1:nrow(noP1Lg), x])+abs(noP1Lg[1+1:nrow(noP1Lg), x]-noP1Lg[2+1:nrow(noP1Lg), x])</v>
      </c>
    </row>
    <row r="15794" spans="2:3" customFormat="1" x14ac:dyDescent="0.15">
      <c r="B15794" s="15">
        <v>185</v>
      </c>
      <c r="C15794" s="18" t="str">
        <f>'Convert_ABH script_aln'!D186</f>
        <v>z &lt;- apply(y, MARGIN=1, sum)</v>
      </c>
    </row>
    <row r="15795" spans="2:3" customFormat="1" x14ac:dyDescent="0.15">
      <c r="B15795" s="15">
        <v>186</v>
      </c>
      <c r="C15795" s="18" t="str">
        <f>'Convert_ABH script_aln'!D187</f>
        <v>v &lt;- z[-nrow(noP1Lg)]</v>
      </c>
    </row>
    <row r="15796" spans="2:3" customFormat="1" x14ac:dyDescent="0.15">
      <c r="B15796" s="15">
        <v>187</v>
      </c>
      <c r="C15796" s="18" t="str">
        <f>'Convert_ABH script_aln'!D188</f>
        <v>v &lt;- v[-(nrow(noP1Lg)-1)]</v>
      </c>
    </row>
    <row r="15797" spans="2:3" customFormat="1" x14ac:dyDescent="0.15">
      <c r="B15797" s="15">
        <v>188</v>
      </c>
      <c r="C15797" s="18" t="str">
        <f>'Convert_ABH script_aln'!D189</f>
        <v>f &lt;- abs(noP1L1[1, x]-noP1L1[1+1, x])+abs(noP1L1[1, x]-noP1L1[1+1, x])</v>
      </c>
    </row>
    <row r="15798" spans="2:3" customFormat="1" x14ac:dyDescent="0.15">
      <c r="B15798" s="15">
        <v>189</v>
      </c>
      <c r="C15798" s="18" t="str">
        <f>'Convert_ABH script_aln'!D190</f>
        <v>first &lt;- apply(f, MARGIN=1, sum)</v>
      </c>
    </row>
    <row r="15799" spans="2:3" customFormat="1" x14ac:dyDescent="0.15">
      <c r="B15799" s="15">
        <v>190</v>
      </c>
      <c r="C15799" s="18" t="str">
        <f>'Convert_ABH script_aln'!D191</f>
        <v>l &lt;- abs(noP1L1[nrow(noP1L1)-1, x]-noP1L1[nrow(noP1L1), x])+abs(noP1L1[nrow(noP1L1)-1, x]-noP1L1[nrow(noP1L1), x])</v>
      </c>
    </row>
    <row r="15800" spans="2:3" customFormat="1" x14ac:dyDescent="0.15">
      <c r="B15800" s="15">
        <v>191</v>
      </c>
      <c r="C15800" s="18" t="str">
        <f>'Convert_ABH script_aln'!D192</f>
        <v>last &lt;- apply(l, MARGIN=1, sum)</v>
      </c>
    </row>
    <row r="15801" spans="2:3" customFormat="1" x14ac:dyDescent="0.15">
      <c r="B15801" s="15">
        <v>192</v>
      </c>
      <c r="C15801" s="18" t="str">
        <f>'Convert_ABH script_aln'!D193</f>
        <v>mismatch &lt;- c(first, v, last)</v>
      </c>
    </row>
    <row r="15802" spans="2:3" customFormat="1" x14ac:dyDescent="0.15">
      <c r="B15802" s="15">
        <v>193</v>
      </c>
      <c r="C15802" s="18" t="str">
        <f>'Convert_ABH script_aln'!D194</f>
        <v>write.csv(cbind(mismatch, PagenoP1Lg), file="C:/NGS/save/PagenoPL.csv", row.names=F)</v>
      </c>
    </row>
    <row r="15803" spans="2:3" customFormat="1" x14ac:dyDescent="0.15">
      <c r="B15803" s="15">
        <v>194</v>
      </c>
      <c r="C15803" s="18" t="str">
        <f>'Convert_ABH script_aln'!D195</f>
        <v>PagenoP1Lg &lt;- read.csv("C:/NGS/save/PagenoPL.csv",stringsAsFactors=F)</v>
      </c>
    </row>
    <row r="15804" spans="2:3" customFormat="1" x14ac:dyDescent="0.15">
      <c r="B15804" s="15">
        <v>195</v>
      </c>
      <c r="C15804" s="18" t="str">
        <f>'Convert_ABH script_aln'!D196</f>
        <v>PagenoP1Lg &lt;- subset(PagenoP1Lg, PagenoP1Lg$mismatch &lt; (ncol(no)*10*0.4))</v>
      </c>
    </row>
    <row r="15805" spans="2:3" customFormat="1" x14ac:dyDescent="0.15">
      <c r="B15805" s="15">
        <v>196</v>
      </c>
      <c r="C15805" s="18" t="str">
        <f>'Convert_ABH script_aln'!D197</f>
        <v>PagenoP1select &lt;- rbind(PagenoP1select, PagenoP1Lg)</v>
      </c>
    </row>
    <row r="15806" spans="2:3" customFormat="1" x14ac:dyDescent="0.15">
      <c r="B15806" s="15">
        <v>197</v>
      </c>
      <c r="C15806" s="18" t="str">
        <f>'Convert_ABH script_aln'!D198</f>
        <v>}</v>
      </c>
    </row>
    <row r="15807" spans="2:3" customFormat="1" x14ac:dyDescent="0.15">
      <c r="B15807" s="15">
        <v>198</v>
      </c>
      <c r="C15807" s="18" t="str">
        <f>'Convert_ABH script_aln'!D199</f>
        <v>PagenoP2L1 &lt;- subset(PagenoP2, Linkage_group==1)</v>
      </c>
    </row>
    <row r="15808" spans="2:3" customFormat="1" x14ac:dyDescent="0.15">
      <c r="B15808" s="15">
        <v>199</v>
      </c>
      <c r="C15808" s="18" t="str">
        <f>'Convert_ABH script_aln'!D200</f>
        <v>noP2L1 &lt;- PagenoP2L1[1:nrow(PagenoP2L1), 12:ncol(PagenoP2L1)]</v>
      </c>
    </row>
    <row r="15809" spans="2:3" customFormat="1" x14ac:dyDescent="0.15">
      <c r="B15809" s="15">
        <v>200</v>
      </c>
      <c r="C15809" s="18" t="str">
        <f>'Convert_ABH script_aln'!D201</f>
        <v>x &lt;- 1:ncol(noP2L1)</v>
      </c>
    </row>
    <row r="15810" spans="2:3" customFormat="1" x14ac:dyDescent="0.15">
      <c r="B15810" s="15">
        <v>201</v>
      </c>
      <c r="C15810" s="18" t="str">
        <f>'Convert_ABH script_aln'!D202</f>
        <v>y &lt;- abs(noP2L1[1:nrow(noP2L1), x]-noP2L1[1+1:nrow(noP2L1), x])+abs(noP2L1[1+1:nrow(noP2L1), x]-noP2L1[2+1:nrow(noP2L1), x])</v>
      </c>
    </row>
    <row r="15811" spans="2:3" customFormat="1" x14ac:dyDescent="0.15">
      <c r="B15811" s="15">
        <v>202</v>
      </c>
      <c r="C15811" s="18" t="str">
        <f>'Convert_ABH script_aln'!D203</f>
        <v>z &lt;- apply(y, MARGIN=1, sum)</v>
      </c>
    </row>
    <row r="15812" spans="2:3" customFormat="1" x14ac:dyDescent="0.15">
      <c r="B15812" s="15">
        <v>203</v>
      </c>
      <c r="C15812" s="18" t="str">
        <f>'Convert_ABH script_aln'!D204</f>
        <v>v &lt;- z[-nrow(noP2L1)]</v>
      </c>
    </row>
    <row r="15813" spans="2:3" customFormat="1" x14ac:dyDescent="0.15">
      <c r="B15813" s="15">
        <v>204</v>
      </c>
      <c r="C15813" s="18" t="str">
        <f>'Convert_ABH script_aln'!D205</f>
        <v>v &lt;- v[-(nrow(noP2L1)-1)]</v>
      </c>
    </row>
    <row r="15814" spans="2:3" customFormat="1" x14ac:dyDescent="0.15">
      <c r="B15814" s="15">
        <v>205</v>
      </c>
      <c r="C15814" s="18" t="str">
        <f>'Convert_ABH script_aln'!D206</f>
        <v>f &lt;- abs(noP1L1[1, x]-noP1L1[1+1, x])+abs(noP1L1[1, x]-noP1L1[1+1, x])</v>
      </c>
    </row>
    <row r="15815" spans="2:3" customFormat="1" x14ac:dyDescent="0.15">
      <c r="B15815" s="15">
        <v>206</v>
      </c>
      <c r="C15815" s="18" t="str">
        <f>'Convert_ABH script_aln'!D207</f>
        <v>first &lt;- apply(f, MARGIN=1, sum)</v>
      </c>
    </row>
    <row r="15816" spans="2:3" customFormat="1" x14ac:dyDescent="0.15">
      <c r="B15816" s="15">
        <v>207</v>
      </c>
      <c r="C15816" s="18" t="str">
        <f>'Convert_ABH script_aln'!D208</f>
        <v>l &lt;- abs(noP1L1[nrow(noP1L1)-1, x]-noP1L1[nrow(noP1L1), x])+abs(noP1L1[nrow(noP1L1)-1, x]-noP1L1[nrow(noP1L1), x])</v>
      </c>
    </row>
    <row r="15817" spans="2:3" customFormat="1" x14ac:dyDescent="0.15">
      <c r="B15817" s="15">
        <v>208</v>
      </c>
      <c r="C15817" s="18" t="str">
        <f>'Convert_ABH script_aln'!D209</f>
        <v>last &lt;- apply(l, MARGIN=1, sum)</v>
      </c>
    </row>
    <row r="15818" spans="2:3" customFormat="1" x14ac:dyDescent="0.15">
      <c r="B15818" s="15">
        <v>209</v>
      </c>
      <c r="C15818" s="18" t="str">
        <f>'Convert_ABH script_aln'!D210</f>
        <v>mismatch &lt;- c(first, v, last)</v>
      </c>
    </row>
    <row r="15819" spans="2:3" customFormat="1" x14ac:dyDescent="0.15">
      <c r="B15819" s="15">
        <v>210</v>
      </c>
      <c r="C15819" s="18" t="str">
        <f>'Convert_ABH script_aln'!D211</f>
        <v>write.csv(cbind(mismatch, PagenoP2L1), file="C:/NGS/save/PagenoPL.csv", row.names=F)</v>
      </c>
    </row>
    <row r="15820" spans="2:3" customFormat="1" x14ac:dyDescent="0.15">
      <c r="B15820" s="15">
        <v>211</v>
      </c>
      <c r="C15820" s="18" t="str">
        <f>'Convert_ABH script_aln'!D212</f>
        <v>PagenoP2L1 &lt;- read.csv("C:/NGS/save/PagenoPL.csv",stringsAsFactors=F)</v>
      </c>
    </row>
    <row r="15821" spans="2:3" customFormat="1" x14ac:dyDescent="0.15">
      <c r="B15821" s="15">
        <v>212</v>
      </c>
      <c r="C15821" s="18" t="str">
        <f>'Convert_ABH script_aln'!D213</f>
        <v>PagenoP2L1 &lt;- subset(PagenoP2L1, PagenoP2L1$mismatch &lt; (ncol(no)*10*0.5))</v>
      </c>
    </row>
    <row r="15822" spans="2:3" customFormat="1" x14ac:dyDescent="0.15">
      <c r="B15822" s="15">
        <v>213</v>
      </c>
      <c r="C15822" s="18" t="str">
        <f>'Convert_ABH script_aln'!D214</f>
        <v>noP2L1 &lt;- PagenoP2L1[1:nrow(PagenoP2L1), 13:ncol(PagenoP2L1)]</v>
      </c>
    </row>
    <row r="15823" spans="2:3" customFormat="1" x14ac:dyDescent="0.15">
      <c r="B15823" s="15">
        <v>214</v>
      </c>
      <c r="C15823" s="18" t="str">
        <f>'Convert_ABH script_aln'!D215</f>
        <v>x &lt;- 1:ncol(noP2L1)</v>
      </c>
    </row>
    <row r="15824" spans="2:3" customFormat="1" x14ac:dyDescent="0.15">
      <c r="B15824" s="15">
        <v>215</v>
      </c>
      <c r="C15824" s="18" t="str">
        <f>'Convert_ABH script_aln'!D216</f>
        <v>y &lt;- abs(noP2L1[1:nrow(noP2L1), x]-noP2L1[1+1:nrow(noP2L1), x])+abs(noP2L1[1+1:nrow(noP2L1), x]-noP2L1[2+1:nrow(noP2L1), x])</v>
      </c>
    </row>
    <row r="15825" spans="2:3" customFormat="1" x14ac:dyDescent="0.15">
      <c r="B15825" s="15">
        <v>216</v>
      </c>
      <c r="C15825" s="18" t="str">
        <f>'Convert_ABH script_aln'!D217</f>
        <v>z &lt;- apply(y, MARGIN=1, sum)</v>
      </c>
    </row>
    <row r="15826" spans="2:3" customFormat="1" x14ac:dyDescent="0.15">
      <c r="B15826" s="15">
        <v>217</v>
      </c>
      <c r="C15826" s="18" t="str">
        <f>'Convert_ABH script_aln'!D218</f>
        <v>v &lt;- z[-nrow(noP2L1)]</v>
      </c>
    </row>
    <row r="15827" spans="2:3" customFormat="1" x14ac:dyDescent="0.15">
      <c r="B15827" s="15">
        <v>218</v>
      </c>
      <c r="C15827" s="18" t="str">
        <f>'Convert_ABH script_aln'!D219</f>
        <v>v &lt;- v[-(nrow(noP2L1)-1)]</v>
      </c>
    </row>
    <row r="15828" spans="2:3" customFormat="1" x14ac:dyDescent="0.15">
      <c r="B15828" s="15">
        <v>219</v>
      </c>
      <c r="C15828" s="18" t="str">
        <f>'Convert_ABH script_aln'!D220</f>
        <v>f &lt;- abs(noP1L1[1, x]-noP1L1[1+1, x])+abs(noP1L1[1, x]-noP1L1[1+1, x])</v>
      </c>
    </row>
    <row r="15829" spans="2:3" customFormat="1" x14ac:dyDescent="0.15">
      <c r="B15829" s="15">
        <v>220</v>
      </c>
      <c r="C15829" s="18" t="str">
        <f>'Convert_ABH script_aln'!D221</f>
        <v>first &lt;- apply(f, MARGIN=1, sum)</v>
      </c>
    </row>
    <row r="15830" spans="2:3" customFormat="1" x14ac:dyDescent="0.15">
      <c r="B15830" s="15">
        <v>221</v>
      </c>
      <c r="C15830" s="18" t="str">
        <f>'Convert_ABH script_aln'!D222</f>
        <v>l &lt;- abs(noP1L1[nrow(noP1L1)-1, x]-noP1L1[nrow(noP1L1), x])+abs(noP1L1[nrow(noP1L1)-1, x]-noP1L1[nrow(noP1L1), x])</v>
      </c>
    </row>
    <row r="15831" spans="2:3" customFormat="1" x14ac:dyDescent="0.15">
      <c r="B15831" s="15">
        <v>222</v>
      </c>
      <c r="C15831" s="18" t="str">
        <f>'Convert_ABH script_aln'!D223</f>
        <v>last &lt;- apply(l, MARGIN=1, sum)</v>
      </c>
    </row>
    <row r="15832" spans="2:3" customFormat="1" x14ac:dyDescent="0.15">
      <c r="B15832" s="15">
        <v>223</v>
      </c>
      <c r="C15832" s="18" t="str">
        <f>'Convert_ABH script_aln'!D224</f>
        <v>mismatch &lt;- c(first, v, last)</v>
      </c>
    </row>
    <row r="15833" spans="2:3" customFormat="1" x14ac:dyDescent="0.15">
      <c r="B15833" s="15">
        <v>224</v>
      </c>
      <c r="C15833" s="18" t="str">
        <f>'Convert_ABH script_aln'!D225</f>
        <v>write.csv(cbind(mismatch, PagenoP2L1), file="C:/NGS/save/PagenoPL.csv", row.names=F)</v>
      </c>
    </row>
    <row r="15834" spans="2:3" customFormat="1" x14ac:dyDescent="0.15">
      <c r="B15834" s="15">
        <v>225</v>
      </c>
      <c r="C15834" s="18" t="str">
        <f>'Convert_ABH script_aln'!D226</f>
        <v>PagenoP2L1 &lt;- read.csv("C:/NGS/save/PagenoPL.csv",stringsAsFactors=F)</v>
      </c>
    </row>
    <row r="15835" spans="2:3" customFormat="1" x14ac:dyDescent="0.15">
      <c r="B15835" s="15">
        <v>226</v>
      </c>
      <c r="C15835" s="18" t="str">
        <f>'Convert_ABH script_aln'!D227</f>
        <v>PagenoP2L1 &lt;- subset(PagenoP2L1, PagenoP2L1$mismatch &lt; (ncol(no)*10*0.5))</v>
      </c>
    </row>
    <row r="15836" spans="2:3" customFormat="1" x14ac:dyDescent="0.15">
      <c r="B15836" s="15">
        <v>227</v>
      </c>
      <c r="C15836" s="18" t="str">
        <f>'Convert_ABH script_aln'!D228</f>
        <v>noP2L1 &lt;- PagenoP2L1[1:nrow(PagenoP2L1), 14:ncol(PagenoP2L1)]</v>
      </c>
    </row>
    <row r="15837" spans="2:3" customFormat="1" x14ac:dyDescent="0.15">
      <c r="B15837" s="15">
        <v>228</v>
      </c>
      <c r="C15837" s="18" t="str">
        <f>'Convert_ABH script_aln'!D229</f>
        <v>x &lt;- 1:ncol(noP2L1)</v>
      </c>
    </row>
    <row r="15838" spans="2:3" customFormat="1" x14ac:dyDescent="0.15">
      <c r="B15838" s="15">
        <v>229</v>
      </c>
      <c r="C15838" s="18" t="str">
        <f>'Convert_ABH script_aln'!D230</f>
        <v>y &lt;- abs(noP2L1[1:nrow(noP2L1), x]-noP2L1[1+1:nrow(noP2L1), x])+abs(noP2L1[1+1:nrow(noP2L1), x]-noP2L1[2+1:nrow(noP2L1), x])</v>
      </c>
    </row>
    <row r="15839" spans="2:3" customFormat="1" x14ac:dyDescent="0.15">
      <c r="B15839" s="15">
        <v>230</v>
      </c>
      <c r="C15839" s="18" t="str">
        <f>'Convert_ABH script_aln'!D231</f>
        <v>z &lt;- apply(y, MARGIN=1, sum)</v>
      </c>
    </row>
    <row r="15840" spans="2:3" customFormat="1" x14ac:dyDescent="0.15">
      <c r="B15840" s="15">
        <v>231</v>
      </c>
      <c r="C15840" s="18" t="str">
        <f>'Convert_ABH script_aln'!D232</f>
        <v>v &lt;- z[-nrow(noP2L1)]</v>
      </c>
    </row>
    <row r="15841" spans="2:3" customFormat="1" x14ac:dyDescent="0.15">
      <c r="B15841" s="15">
        <v>232</v>
      </c>
      <c r="C15841" s="18" t="str">
        <f>'Convert_ABH script_aln'!D233</f>
        <v>v &lt;- v[-(nrow(noP2L1)-1)]</v>
      </c>
    </row>
    <row r="15842" spans="2:3" customFormat="1" x14ac:dyDescent="0.15">
      <c r="B15842" s="15">
        <v>233</v>
      </c>
      <c r="C15842" s="18" t="str">
        <f>'Convert_ABH script_aln'!D234</f>
        <v>f &lt;- abs(noP1L1[1, x]-noP1L1[1+1, x])+abs(noP1L1[1, x]-noP1L1[1+1, x])</v>
      </c>
    </row>
    <row r="15843" spans="2:3" customFormat="1" x14ac:dyDescent="0.15">
      <c r="B15843" s="15">
        <v>234</v>
      </c>
      <c r="C15843" s="18" t="str">
        <f>'Convert_ABH script_aln'!D235</f>
        <v>first &lt;- apply(f, MARGIN=1, sum)</v>
      </c>
    </row>
    <row r="15844" spans="2:3" customFormat="1" x14ac:dyDescent="0.15">
      <c r="B15844" s="15">
        <v>235</v>
      </c>
      <c r="C15844" s="18" t="str">
        <f>'Convert_ABH script_aln'!D236</f>
        <v>l &lt;- abs(noP1L1[nrow(noP1L1)-1, x]-noP1L1[nrow(noP1L1), x])+abs(noP1L1[nrow(noP1L1)-1, x]-noP1L1[nrow(noP1L1), x])</v>
      </c>
    </row>
    <row r="15845" spans="2:3" customFormat="1" x14ac:dyDescent="0.15">
      <c r="B15845" s="15">
        <v>236</v>
      </c>
      <c r="C15845" s="18" t="str">
        <f>'Convert_ABH script_aln'!D237</f>
        <v>last &lt;- apply(l, MARGIN=1, sum)</v>
      </c>
    </row>
    <row r="15846" spans="2:3" customFormat="1" x14ac:dyDescent="0.15">
      <c r="B15846" s="15">
        <v>237</v>
      </c>
      <c r="C15846" s="18" t="str">
        <f>'Convert_ABH script_aln'!D238</f>
        <v>mismatch &lt;- c(first, v, last)</v>
      </c>
    </row>
    <row r="15847" spans="2:3" customFormat="1" x14ac:dyDescent="0.15">
      <c r="B15847" s="15">
        <v>238</v>
      </c>
      <c r="C15847" s="18" t="str">
        <f>'Convert_ABH script_aln'!D239</f>
        <v>write.csv(cbind(mismatch, PagenoP2L1), file="C:/NGS/save/PagenoPL.csv", row.names=F)</v>
      </c>
    </row>
    <row r="15848" spans="2:3" customFormat="1" x14ac:dyDescent="0.15">
      <c r="B15848" s="15">
        <v>239</v>
      </c>
      <c r="C15848" s="18" t="str">
        <f>'Convert_ABH script_aln'!D240</f>
        <v>PagenoP2L1 &lt;- read.csv("C:/NGS/save/PagenoPL.csv",stringsAsFactors=F)</v>
      </c>
    </row>
    <row r="15849" spans="2:3" customFormat="1" x14ac:dyDescent="0.15">
      <c r="B15849" s="15">
        <v>240</v>
      </c>
      <c r="C15849" s="18" t="str">
        <f>'Convert_ABH script_aln'!D241</f>
        <v>PagenoP2L1 &lt;- subset(PagenoP2L1, PagenoP2L1$mismatch &lt; (ncol(no)*10*0.4))</v>
      </c>
    </row>
    <row r="15850" spans="2:3" customFormat="1" x14ac:dyDescent="0.15">
      <c r="B15850" s="15">
        <v>241</v>
      </c>
      <c r="C15850" s="18" t="str">
        <f>'Convert_ABH script_aln'!D242</f>
        <v>PagenoP2L2 &lt;- subset(PagenoP2, Linkage_group==2)</v>
      </c>
    </row>
    <row r="15851" spans="2:3" customFormat="1" x14ac:dyDescent="0.15">
      <c r="B15851" s="15">
        <v>242</v>
      </c>
      <c r="C15851" s="18" t="str">
        <f>'Convert_ABH script_aln'!D243</f>
        <v>noP2L2 &lt;- PagenoP2L2[1:nrow(PagenoP2L2), 12:ncol(PagenoP2L2)]</v>
      </c>
    </row>
    <row r="15852" spans="2:3" customFormat="1" x14ac:dyDescent="0.15">
      <c r="B15852" s="15">
        <v>243</v>
      </c>
      <c r="C15852" s="18" t="str">
        <f>'Convert_ABH script_aln'!D244</f>
        <v>x &lt;- 1:ncol(noP2L2)</v>
      </c>
    </row>
    <row r="15853" spans="2:3" customFormat="1" x14ac:dyDescent="0.15">
      <c r="B15853" s="15">
        <v>244</v>
      </c>
      <c r="C15853" s="18" t="str">
        <f>'Convert_ABH script_aln'!D245</f>
        <v>y &lt;- abs(noP2L2[1:nrow(noP2L2), x]-noP2L2[1+1:nrow(noP2L2), x])+abs(noP2L2[1+1:nrow(noP2L2), x]-noP2L2[2+1:nrow(noP2L2), x])</v>
      </c>
    </row>
    <row r="15854" spans="2:3" customFormat="1" x14ac:dyDescent="0.15">
      <c r="B15854" s="15">
        <v>245</v>
      </c>
      <c r="C15854" s="18" t="str">
        <f>'Convert_ABH script_aln'!D246</f>
        <v>z &lt;- apply(y, MARGIN=1, sum)</v>
      </c>
    </row>
    <row r="15855" spans="2:3" customFormat="1" x14ac:dyDescent="0.15">
      <c r="B15855" s="15">
        <v>246</v>
      </c>
      <c r="C15855" s="18" t="str">
        <f>'Convert_ABH script_aln'!D247</f>
        <v>v &lt;- z[-nrow(noP2L2)]</v>
      </c>
    </row>
    <row r="15856" spans="2:3" customFormat="1" x14ac:dyDescent="0.15">
      <c r="B15856" s="15">
        <v>247</v>
      </c>
      <c r="C15856" s="18" t="str">
        <f>'Convert_ABH script_aln'!D248</f>
        <v>v &lt;- v[-(nrow(noP2L2)-1)]</v>
      </c>
    </row>
    <row r="15857" spans="2:3" customFormat="1" x14ac:dyDescent="0.15">
      <c r="B15857" s="15">
        <v>248</v>
      </c>
      <c r="C15857" s="18" t="str">
        <f>'Convert_ABH script_aln'!D249</f>
        <v>f &lt;- abs(noP1L2[1, x]-noP1L2[1+1, x])+abs(noP1L2[1, x]-noP1L2[1+1, x])</v>
      </c>
    </row>
    <row r="15858" spans="2:3" customFormat="1" x14ac:dyDescent="0.15">
      <c r="B15858" s="15">
        <v>249</v>
      </c>
      <c r="C15858" s="18" t="str">
        <f>'Convert_ABH script_aln'!D250</f>
        <v>first &lt;- apply(f, MARGIN=1, sum)</v>
      </c>
    </row>
    <row r="15859" spans="2:3" customFormat="1" x14ac:dyDescent="0.15">
      <c r="B15859" s="15">
        <v>250</v>
      </c>
      <c r="C15859" s="18" t="str">
        <f>'Convert_ABH script_aln'!D251</f>
        <v>l &lt;- abs(noP1L2[nrow(noP1L2)-1, x]-noP1L2[nrow(noP1L2), x])+abs(noP1L2[nrow(noP1L2)-1, x]-noP1L2[nrow(noP1L2), x])</v>
      </c>
    </row>
    <row r="15860" spans="2:3" customFormat="1" x14ac:dyDescent="0.15">
      <c r="B15860" s="15">
        <v>251</v>
      </c>
      <c r="C15860" s="18" t="str">
        <f>'Convert_ABH script_aln'!D252</f>
        <v>last &lt;- apply(l, MARGIN=1, sum)</v>
      </c>
    </row>
    <row r="15861" spans="2:3" customFormat="1" x14ac:dyDescent="0.15">
      <c r="B15861" s="15">
        <v>252</v>
      </c>
      <c r="C15861" s="18" t="str">
        <f>'Convert_ABH script_aln'!D253</f>
        <v>mismatch &lt;- c(first, v, last)</v>
      </c>
    </row>
    <row r="15862" spans="2:3" customFormat="1" x14ac:dyDescent="0.15">
      <c r="B15862" s="15">
        <v>253</v>
      </c>
      <c r="C15862" s="18" t="str">
        <f>'Convert_ABH script_aln'!D254</f>
        <v>write.csv(cbind(mismatch, PagenoP2L2), file="C:/NGS/save/PagenoPL.csv", row.names=F)</v>
      </c>
    </row>
    <row r="15863" spans="2:3" customFormat="1" x14ac:dyDescent="0.15">
      <c r="B15863" s="15">
        <v>254</v>
      </c>
      <c r="C15863" s="18" t="str">
        <f>'Convert_ABH script_aln'!D255</f>
        <v>PagenoP2L2 &lt;- read.csv("C:/NGS/save/PagenoPL.csv",stringsAsFactors=F)</v>
      </c>
    </row>
    <row r="15864" spans="2:3" customFormat="1" x14ac:dyDescent="0.15">
      <c r="B15864" s="15">
        <v>255</v>
      </c>
      <c r="C15864" s="18" t="str">
        <f>'Convert_ABH script_aln'!D256</f>
        <v>PagenoP2L2 &lt;- subset(PagenoP2L2, PagenoP2L2$mismatch &lt; (ncol(no)*10*0.5))</v>
      </c>
    </row>
    <row r="15865" spans="2:3" customFormat="1" x14ac:dyDescent="0.15">
      <c r="B15865" s="15">
        <v>256</v>
      </c>
      <c r="C15865" s="18" t="str">
        <f>'Convert_ABH script_aln'!D257</f>
        <v>noP2L2 &lt;- PagenoP2L2[1:nrow(PagenoP2L2), 13:ncol(PagenoP2L2)]</v>
      </c>
    </row>
    <row r="15866" spans="2:3" customFormat="1" x14ac:dyDescent="0.15">
      <c r="B15866" s="15">
        <v>257</v>
      </c>
      <c r="C15866" s="18" t="str">
        <f>'Convert_ABH script_aln'!D258</f>
        <v>x &lt;- 1:ncol(noP2L2)</v>
      </c>
    </row>
    <row r="15867" spans="2:3" customFormat="1" x14ac:dyDescent="0.15">
      <c r="B15867" s="15">
        <v>258</v>
      </c>
      <c r="C15867" s="18" t="str">
        <f>'Convert_ABH script_aln'!D259</f>
        <v>y &lt;- abs(noP2L2[1:nrow(noP2L2), x]-noP2L2[1+1:nrow(noP2L2), x])+abs(noP2L2[1+1:nrow(noP2L2), x]-noP2L2[2+1:nrow(noP2L2), x])</v>
      </c>
    </row>
    <row r="15868" spans="2:3" customFormat="1" x14ac:dyDescent="0.15">
      <c r="B15868" s="15">
        <v>259</v>
      </c>
      <c r="C15868" s="18" t="str">
        <f>'Convert_ABH script_aln'!D260</f>
        <v>z &lt;- apply(y, MARGIN=1, sum)</v>
      </c>
    </row>
    <row r="15869" spans="2:3" customFormat="1" x14ac:dyDescent="0.15">
      <c r="B15869" s="15">
        <v>260</v>
      </c>
      <c r="C15869" s="18" t="str">
        <f>'Convert_ABH script_aln'!D261</f>
        <v>v &lt;- z[-nrow(noP2L2)]</v>
      </c>
    </row>
    <row r="15870" spans="2:3" customFormat="1" x14ac:dyDescent="0.15">
      <c r="B15870" s="15">
        <v>261</v>
      </c>
      <c r="C15870" s="18" t="str">
        <f>'Convert_ABH script_aln'!D262</f>
        <v>v &lt;- v[-(nrow(noP2L2)-1)]</v>
      </c>
    </row>
    <row r="15871" spans="2:3" customFormat="1" x14ac:dyDescent="0.15">
      <c r="B15871" s="15">
        <v>262</v>
      </c>
      <c r="C15871" s="18" t="str">
        <f>'Convert_ABH script_aln'!D263</f>
        <v>f &lt;- abs(noP1L2[1, x]-noP1L2[1+1, x])+abs(noP1L2[1, x]-noP1L2[1+1, x])</v>
      </c>
    </row>
    <row r="15872" spans="2:3" customFormat="1" x14ac:dyDescent="0.15">
      <c r="B15872" s="15">
        <v>263</v>
      </c>
      <c r="C15872" s="18" t="str">
        <f>'Convert_ABH script_aln'!D264</f>
        <v>first &lt;- apply(f, MARGIN=1, sum)</v>
      </c>
    </row>
    <row r="15873" spans="2:3" customFormat="1" x14ac:dyDescent="0.15">
      <c r="B15873" s="15">
        <v>264</v>
      </c>
      <c r="C15873" s="18" t="str">
        <f>'Convert_ABH script_aln'!D265</f>
        <v>l &lt;- abs(noP1L2[nrow(noP1L2)-1, x]-noP1L2[nrow(noP1L2), x])+abs(noP1L2[nrow(noP1L2)-1, x]-noP1L2[nrow(noP1L2), x])</v>
      </c>
    </row>
    <row r="15874" spans="2:3" customFormat="1" x14ac:dyDescent="0.15">
      <c r="B15874" s="15">
        <v>265</v>
      </c>
      <c r="C15874" s="18" t="str">
        <f>'Convert_ABH script_aln'!D266</f>
        <v>last &lt;- apply(l, MARGIN=1, sum)</v>
      </c>
    </row>
    <row r="15875" spans="2:3" customFormat="1" x14ac:dyDescent="0.15">
      <c r="B15875" s="15">
        <v>266</v>
      </c>
      <c r="C15875" s="18" t="str">
        <f>'Convert_ABH script_aln'!D267</f>
        <v>mismatch &lt;- c(first, v, last)</v>
      </c>
    </row>
    <row r="15876" spans="2:3" customFormat="1" x14ac:dyDescent="0.15">
      <c r="B15876" s="15">
        <v>267</v>
      </c>
      <c r="C15876" s="18" t="str">
        <f>'Convert_ABH script_aln'!D268</f>
        <v>write.csv(cbind(mismatch, PagenoP2L2), file="C:/NGS/save/PagenoPL.csv", row.names=F)</v>
      </c>
    </row>
    <row r="15877" spans="2:3" customFormat="1" x14ac:dyDescent="0.15">
      <c r="B15877" s="15">
        <v>268</v>
      </c>
      <c r="C15877" s="18" t="str">
        <f>'Convert_ABH script_aln'!D269</f>
        <v>PagenoP2L2 &lt;- read.csv("C:/NGS/save/PagenoPL.csv",stringsAsFactors=F)</v>
      </c>
    </row>
    <row r="15878" spans="2:3" customFormat="1" x14ac:dyDescent="0.15">
      <c r="B15878" s="15">
        <v>269</v>
      </c>
      <c r="C15878" s="18" t="str">
        <f>'Convert_ABH script_aln'!D270</f>
        <v>PagenoP2L2 &lt;- subset(PagenoP2L2, PagenoP2L2$mismatch &lt; (ncol(no)*10*0.5))</v>
      </c>
    </row>
    <row r="15879" spans="2:3" customFormat="1" x14ac:dyDescent="0.15">
      <c r="B15879" s="15">
        <v>270</v>
      </c>
      <c r="C15879" s="18" t="str">
        <f>'Convert_ABH script_aln'!D271</f>
        <v>noP2L2 &lt;- PagenoP2L2[1:nrow(PagenoP2L2), 14:ncol(PagenoP2L2)]</v>
      </c>
    </row>
    <row r="15880" spans="2:3" customFormat="1" x14ac:dyDescent="0.15">
      <c r="B15880" s="15">
        <v>271</v>
      </c>
      <c r="C15880" s="18" t="str">
        <f>'Convert_ABH script_aln'!D272</f>
        <v>x &lt;- 1:ncol(noP2L2)</v>
      </c>
    </row>
    <row r="15881" spans="2:3" customFormat="1" x14ac:dyDescent="0.15">
      <c r="B15881" s="15">
        <v>272</v>
      </c>
      <c r="C15881" s="18" t="str">
        <f>'Convert_ABH script_aln'!D273</f>
        <v>y &lt;- abs(noP2L2[1:nrow(noP2L2), x]-noP2L2[1+1:nrow(noP2L2), x])+abs(noP2L2[1+1:nrow(noP2L2), x]-noP2L2[2+1:nrow(noP2L2), x])</v>
      </c>
    </row>
    <row r="15882" spans="2:3" customFormat="1" x14ac:dyDescent="0.15">
      <c r="B15882" s="15">
        <v>273</v>
      </c>
      <c r="C15882" s="18" t="str">
        <f>'Convert_ABH script_aln'!D274</f>
        <v>z &lt;- apply(y, MARGIN=1, sum)</v>
      </c>
    </row>
    <row r="15883" spans="2:3" customFormat="1" x14ac:dyDescent="0.15">
      <c r="B15883" s="15">
        <v>274</v>
      </c>
      <c r="C15883" s="18" t="str">
        <f>'Convert_ABH script_aln'!D275</f>
        <v>v &lt;- z[-nrow(noP2L2)]</v>
      </c>
    </row>
    <row r="15884" spans="2:3" customFormat="1" x14ac:dyDescent="0.15">
      <c r="B15884" s="15">
        <v>275</v>
      </c>
      <c r="C15884" s="18" t="str">
        <f>'Convert_ABH script_aln'!D276</f>
        <v>v &lt;- v[-(nrow(noP2L2)-1)]</v>
      </c>
    </row>
    <row r="15885" spans="2:3" customFormat="1" x14ac:dyDescent="0.15">
      <c r="B15885" s="15">
        <v>276</v>
      </c>
      <c r="C15885" s="18" t="str">
        <f>'Convert_ABH script_aln'!D277</f>
        <v>f &lt;- abs(noP1L2[1, x]-noP1L2[1+1, x])+abs(noP1L2[1, x]-noP1L2[1+1, x])</v>
      </c>
    </row>
    <row r="15886" spans="2:3" customFormat="1" x14ac:dyDescent="0.15">
      <c r="B15886" s="15">
        <v>277</v>
      </c>
      <c r="C15886" s="18" t="str">
        <f>'Convert_ABH script_aln'!D278</f>
        <v>first &lt;- apply(f, MARGIN=1, sum)</v>
      </c>
    </row>
    <row r="15887" spans="2:3" customFormat="1" x14ac:dyDescent="0.15">
      <c r="B15887" s="15">
        <v>278</v>
      </c>
      <c r="C15887" s="18" t="str">
        <f>'Convert_ABH script_aln'!D279</f>
        <v>l &lt;- abs(noP1L2[nrow(noP1L2)-1, x]-noP1L2[nrow(noP1L2), x])+abs(noP1L2[nrow(noP1L2)-1, x]-noP1L2[nrow(noP1L2), x])</v>
      </c>
    </row>
    <row r="15888" spans="2:3" customFormat="1" x14ac:dyDescent="0.15">
      <c r="B15888" s="15">
        <v>279</v>
      </c>
      <c r="C15888" s="18" t="str">
        <f>'Convert_ABH script_aln'!D280</f>
        <v>last &lt;- apply(l, MARGIN=1, sum)</v>
      </c>
    </row>
    <row r="15889" spans="2:3" customFormat="1" x14ac:dyDescent="0.15">
      <c r="B15889" s="15">
        <v>280</v>
      </c>
      <c r="C15889" s="18" t="str">
        <f>'Convert_ABH script_aln'!D281</f>
        <v>mismatch &lt;- c(first, v, last)</v>
      </c>
    </row>
    <row r="15890" spans="2:3" customFormat="1" x14ac:dyDescent="0.15">
      <c r="B15890" s="15">
        <v>281</v>
      </c>
      <c r="C15890" s="18" t="str">
        <f>'Convert_ABH script_aln'!D282</f>
        <v>write.csv(cbind(mismatch, PagenoP2L2), file="C:/NGS/save/PagenoPL.csv", row.names=F)</v>
      </c>
    </row>
    <row r="15891" spans="2:3" customFormat="1" x14ac:dyDescent="0.15">
      <c r="B15891" s="15">
        <v>282</v>
      </c>
      <c r="C15891" s="18" t="str">
        <f>'Convert_ABH script_aln'!D283</f>
        <v>PagenoP2L2 &lt;- read.csv("C:/NGS/save/PagenoPL.csv",stringsAsFactors=F)</v>
      </c>
    </row>
    <row r="15892" spans="2:3" customFormat="1" x14ac:dyDescent="0.15">
      <c r="B15892" s="15">
        <v>283</v>
      </c>
      <c r="C15892" s="18" t="str">
        <f>'Convert_ABH script_aln'!D284</f>
        <v>PagenoP2L2 &lt;- subset(PagenoP2L2, PagenoP2L2$mismatch &lt; (ncol(no)*10*0.4))</v>
      </c>
    </row>
    <row r="15893" spans="2:3" customFormat="1" x14ac:dyDescent="0.15">
      <c r="B15893" s="15">
        <v>284</v>
      </c>
      <c r="C15893" s="18" t="str">
        <f>'Convert_ABH script_aln'!D285</f>
        <v>PagenoP2select &lt;- rbind(PagenoP2L1, PagenoP2L2)</v>
      </c>
    </row>
    <row r="15894" spans="2:3" customFormat="1" x14ac:dyDescent="0.15">
      <c r="B15894" s="15">
        <v>285</v>
      </c>
      <c r="C15894" s="18" t="str">
        <f>'Convert_ABH script_aln'!D286</f>
        <v>for(g in 3:nrow(LG)){</v>
      </c>
    </row>
    <row r="15895" spans="2:3" customFormat="1" x14ac:dyDescent="0.15">
      <c r="B15895" s="15">
        <v>286</v>
      </c>
      <c r="C15895" s="18" t="str">
        <f>'Convert_ABH script_aln'!D287</f>
        <v>PagenoP2Lg &lt;- subset(PagenoP2, Linkage_group==g)</v>
      </c>
    </row>
    <row r="15896" spans="2:3" customFormat="1" x14ac:dyDescent="0.15">
      <c r="B15896" s="15">
        <v>287</v>
      </c>
      <c r="C15896" s="18" t="str">
        <f>'Convert_ABH script_aln'!D288</f>
        <v>noP2Lg &lt;- PagenoP2Lg[1:nrow(PagenoP2Lg), 12:ncol(PagenoP2Lg)]</v>
      </c>
    </row>
    <row r="15897" spans="2:3" customFormat="1" x14ac:dyDescent="0.15">
      <c r="B15897" s="15">
        <v>288</v>
      </c>
      <c r="C15897" s="18" t="str">
        <f>'Convert_ABH script_aln'!D289</f>
        <v>x &lt;- 1:ncol(noP2Lg)</v>
      </c>
    </row>
    <row r="15898" spans="2:3" customFormat="1" x14ac:dyDescent="0.15">
      <c r="B15898" s="15">
        <v>289</v>
      </c>
      <c r="C15898" s="18" t="str">
        <f>'Convert_ABH script_aln'!D290</f>
        <v>y &lt;- abs(noP2Lg[1:nrow(noP2Lg), x]-noP2Lg[1+1:nrow(noP2Lg), x])+abs(noP2Lg[1+1:nrow(noP2Lg), x]-noP2Lg[2+1:nrow(noP2Lg), x])</v>
      </c>
    </row>
    <row r="15899" spans="2:3" customFormat="1" x14ac:dyDescent="0.15">
      <c r="B15899" s="15">
        <v>290</v>
      </c>
      <c r="C15899" s="18" t="str">
        <f>'Convert_ABH script_aln'!D291</f>
        <v>z &lt;- apply(y, MARGIN=1, sum)</v>
      </c>
    </row>
    <row r="15900" spans="2:3" customFormat="1" x14ac:dyDescent="0.15">
      <c r="B15900" s="15">
        <v>291</v>
      </c>
      <c r="C15900" s="18" t="str">
        <f>'Convert_ABH script_aln'!D292</f>
        <v>v &lt;- z[-nrow(noP2Lg)]</v>
      </c>
    </row>
    <row r="15901" spans="2:3" customFormat="1" x14ac:dyDescent="0.15">
      <c r="B15901" s="15">
        <v>292</v>
      </c>
      <c r="C15901" s="18" t="str">
        <f>'Convert_ABH script_aln'!D293</f>
        <v>v &lt;- v[-(nrow(noP2Lg)-1)]</v>
      </c>
    </row>
    <row r="15902" spans="2:3" customFormat="1" x14ac:dyDescent="0.15">
      <c r="B15902" s="15">
        <v>293</v>
      </c>
      <c r="C15902" s="18" t="str">
        <f>'Convert_ABH script_aln'!D294</f>
        <v>f &lt;- abs(noP1Lg[1, x]-noP1Lg[1+1, x])+abs(noP1Lg[1, x]-noP1Lg[1+1, x])</v>
      </c>
    </row>
    <row r="15903" spans="2:3" customFormat="1" x14ac:dyDescent="0.15">
      <c r="B15903" s="15">
        <v>294</v>
      </c>
      <c r="C15903" s="18" t="str">
        <f>'Convert_ABH script_aln'!D295</f>
        <v>first &lt;- apply(f, MARGIN=1, sum)</v>
      </c>
    </row>
    <row r="15904" spans="2:3" customFormat="1" x14ac:dyDescent="0.15">
      <c r="B15904" s="15">
        <v>295</v>
      </c>
      <c r="C15904" s="18" t="str">
        <f>'Convert_ABH script_aln'!D296</f>
        <v>l &lt;- abs(noP1Lg[nrow(noP1Lg)-1, x]-noP1Lg[nrow(noP1Lg), x])+abs(noP1Lg[nrow(noP1Lg)-1, x]-noP1Lg[nrow(noP1Lg), x])</v>
      </c>
    </row>
    <row r="15905" spans="2:3" customFormat="1" x14ac:dyDescent="0.15">
      <c r="B15905" s="15">
        <v>296</v>
      </c>
      <c r="C15905" s="18" t="str">
        <f>'Convert_ABH script_aln'!D297</f>
        <v>last &lt;- apply(l, MARGIN=1, sum)</v>
      </c>
    </row>
    <row r="15906" spans="2:3" customFormat="1" x14ac:dyDescent="0.15">
      <c r="B15906" s="15">
        <v>297</v>
      </c>
      <c r="C15906" s="18" t="str">
        <f>'Convert_ABH script_aln'!D298</f>
        <v>mismatch &lt;- c(first, v, last)</v>
      </c>
    </row>
    <row r="15907" spans="2:3" customFormat="1" x14ac:dyDescent="0.15">
      <c r="B15907" s="15">
        <v>298</v>
      </c>
      <c r="C15907" s="18" t="str">
        <f>'Convert_ABH script_aln'!D299</f>
        <v>write.csv(cbind(mismatch, PagenoP2Lg), file="C:/NGS/save/PagenoPL.csv", row.names=F)</v>
      </c>
    </row>
    <row r="15908" spans="2:3" customFormat="1" x14ac:dyDescent="0.15">
      <c r="B15908" s="15">
        <v>299</v>
      </c>
      <c r="C15908" s="18" t="str">
        <f>'Convert_ABH script_aln'!D300</f>
        <v>PagenoP2Lg &lt;- read.csv("C:/NGS/save/PagenoPL.csv",stringsAsFactors=F)</v>
      </c>
    </row>
    <row r="15909" spans="2:3" customFormat="1" x14ac:dyDescent="0.15">
      <c r="B15909" s="15">
        <v>300</v>
      </c>
      <c r="C15909" s="18" t="str">
        <f>'Convert_ABH script_aln'!D301</f>
        <v>PagenoP2Lg &lt;- subset(PagenoP2Lg, PagenoP2Lg$mismatch &lt; (ncol(no)*10*0.5))</v>
      </c>
    </row>
    <row r="15910" spans="2:3" customFormat="1" x14ac:dyDescent="0.15">
      <c r="B15910" s="15">
        <v>301</v>
      </c>
      <c r="C15910" s="18" t="str">
        <f>'Convert_ABH script_aln'!D302</f>
        <v>noP2Lg &lt;- PagenoP2Lg[1:nrow(PagenoP2Lg), 13:ncol(PagenoP2Lg)]</v>
      </c>
    </row>
    <row r="15911" spans="2:3" customFormat="1" x14ac:dyDescent="0.15">
      <c r="B15911" s="15">
        <v>302</v>
      </c>
      <c r="C15911" s="18" t="str">
        <f>'Convert_ABH script_aln'!D303</f>
        <v>x &lt;- 1:ncol(noP2Lg)</v>
      </c>
    </row>
    <row r="15912" spans="2:3" customFormat="1" x14ac:dyDescent="0.15">
      <c r="B15912" s="15">
        <v>303</v>
      </c>
      <c r="C15912" s="18" t="str">
        <f>'Convert_ABH script_aln'!D304</f>
        <v>y &lt;- abs(noP2Lg[1:nrow(noP2Lg), x]-noP2Lg[1+1:nrow(noP2Lg), x])+abs(noP2Lg[1+1:nrow(noP2Lg), x]-noP2Lg[2+1:nrow(noP2Lg), x])</v>
      </c>
    </row>
    <row r="15913" spans="2:3" customFormat="1" x14ac:dyDescent="0.15">
      <c r="B15913" s="15">
        <v>304</v>
      </c>
      <c r="C15913" s="18" t="str">
        <f>'Convert_ABH script_aln'!D305</f>
        <v>z &lt;- apply(y, MARGIN=1, sum)</v>
      </c>
    </row>
    <row r="15914" spans="2:3" customFormat="1" x14ac:dyDescent="0.15">
      <c r="B15914" s="15">
        <v>305</v>
      </c>
      <c r="C15914" s="18" t="str">
        <f>'Convert_ABH script_aln'!D306</f>
        <v>v &lt;- z[-nrow(noP2Lg)]</v>
      </c>
    </row>
    <row r="15915" spans="2:3" customFormat="1" x14ac:dyDescent="0.15">
      <c r="B15915" s="15">
        <v>306</v>
      </c>
      <c r="C15915" s="18" t="str">
        <f>'Convert_ABH script_aln'!D307</f>
        <v>v &lt;- v[-(nrow(noP2Lg)-1)]</v>
      </c>
    </row>
    <row r="15916" spans="2:3" customFormat="1" x14ac:dyDescent="0.15">
      <c r="B15916" s="15">
        <v>307</v>
      </c>
      <c r="C15916" s="18" t="str">
        <f>'Convert_ABH script_aln'!D308</f>
        <v>f &lt;- abs(noP1Lg[1, x]-noP1Lg[1+1, x])+abs(noP1Lg[1, x]-noP1Lg[1+1, x])</v>
      </c>
    </row>
    <row r="15917" spans="2:3" customFormat="1" x14ac:dyDescent="0.15">
      <c r="B15917" s="15">
        <v>308</v>
      </c>
      <c r="C15917" s="18" t="str">
        <f>'Convert_ABH script_aln'!D309</f>
        <v>first &lt;- apply(f, MARGIN=1, sum)</v>
      </c>
    </row>
    <row r="15918" spans="2:3" customFormat="1" x14ac:dyDescent="0.15">
      <c r="B15918" s="15">
        <v>309</v>
      </c>
      <c r="C15918" s="18" t="str">
        <f>'Convert_ABH script_aln'!D310</f>
        <v>l &lt;- abs(noP1Lg[nrow(noP1Lg)-1, x]-noP1Lg[nrow(noP1Lg), x])+abs(noP1Lg[nrow(noP1Lg)-1, x]-noP1Lg[nrow(noP1Lg), x])</v>
      </c>
    </row>
    <row r="15919" spans="2:3" customFormat="1" x14ac:dyDescent="0.15">
      <c r="B15919" s="15">
        <v>310</v>
      </c>
      <c r="C15919" s="18" t="str">
        <f>'Convert_ABH script_aln'!D311</f>
        <v>last &lt;- apply(l, MARGIN=1, sum)</v>
      </c>
    </row>
    <row r="15920" spans="2:3" customFormat="1" x14ac:dyDescent="0.15">
      <c r="B15920" s="15">
        <v>311</v>
      </c>
      <c r="C15920" s="18" t="str">
        <f>'Convert_ABH script_aln'!D312</f>
        <v>mismatch &lt;- c(first, v, last)</v>
      </c>
    </row>
    <row r="15921" spans="2:3" customFormat="1" x14ac:dyDescent="0.15">
      <c r="B15921" s="15">
        <v>312</v>
      </c>
      <c r="C15921" s="18" t="str">
        <f>'Convert_ABH script_aln'!D313</f>
        <v>write.csv(cbind(mismatch, PagenoP2Lg), file="C:/NGS/save/PagenoPL.csv", row.names=F)</v>
      </c>
    </row>
    <row r="15922" spans="2:3" customFormat="1" x14ac:dyDescent="0.15">
      <c r="B15922" s="15">
        <v>313</v>
      </c>
      <c r="C15922" s="18" t="str">
        <f>'Convert_ABH script_aln'!D314</f>
        <v>PagenoP2Lg &lt;- read.csv("C:/NGS/save/PagenoPL.csv",stringsAsFactors=F)</v>
      </c>
    </row>
    <row r="15923" spans="2:3" customFormat="1" x14ac:dyDescent="0.15">
      <c r="B15923" s="15">
        <v>314</v>
      </c>
      <c r="C15923" s="18" t="str">
        <f>'Convert_ABH script_aln'!D315</f>
        <v>PagenoP2Lg &lt;- subset(PagenoP2Lg, PagenoP2Lg$mismatch &lt; (ncol(no)*10*0.5))</v>
      </c>
    </row>
    <row r="15924" spans="2:3" customFormat="1" x14ac:dyDescent="0.15">
      <c r="B15924" s="15">
        <v>315</v>
      </c>
      <c r="C15924" s="18" t="str">
        <f>'Convert_ABH script_aln'!D316</f>
        <v>noP2Lg &lt;- PagenoP2Lg[1:nrow(PagenoP2Lg), 14:ncol(PagenoP2Lg)]</v>
      </c>
    </row>
    <row r="15925" spans="2:3" customFormat="1" x14ac:dyDescent="0.15">
      <c r="B15925" s="15">
        <v>316</v>
      </c>
      <c r="C15925" s="18" t="str">
        <f>'Convert_ABH script_aln'!D317</f>
        <v>x &lt;- 1:ncol(noP2Lg)</v>
      </c>
    </row>
    <row r="15926" spans="2:3" customFormat="1" x14ac:dyDescent="0.15">
      <c r="B15926" s="15">
        <v>317</v>
      </c>
      <c r="C15926" s="18" t="str">
        <f>'Convert_ABH script_aln'!D318</f>
        <v>y &lt;- abs(noP2Lg[1:nrow(noP2Lg), x]-noP2Lg[1+1:nrow(noP2Lg), x])+abs(noP2Lg[1+1:nrow(noP2Lg), x]-noP2Lg[2+1:nrow(noP2Lg), x])</v>
      </c>
    </row>
    <row r="15927" spans="2:3" customFormat="1" x14ac:dyDescent="0.15">
      <c r="B15927" s="15">
        <v>318</v>
      </c>
      <c r="C15927" s="18" t="str">
        <f>'Convert_ABH script_aln'!D319</f>
        <v>z &lt;- apply(y, MARGIN=1, sum)</v>
      </c>
    </row>
    <row r="15928" spans="2:3" customFormat="1" x14ac:dyDescent="0.15">
      <c r="B15928" s="15">
        <v>319</v>
      </c>
      <c r="C15928" s="18" t="str">
        <f>'Convert_ABH script_aln'!D320</f>
        <v>v &lt;- z[-nrow(noP2Lg)]</v>
      </c>
    </row>
    <row r="15929" spans="2:3" customFormat="1" x14ac:dyDescent="0.15">
      <c r="B15929" s="15">
        <v>320</v>
      </c>
      <c r="C15929" s="18" t="str">
        <f>'Convert_ABH script_aln'!D321</f>
        <v>v &lt;- v[-(nrow(noP2Lg)-1)]</v>
      </c>
    </row>
    <row r="15930" spans="2:3" customFormat="1" x14ac:dyDescent="0.15">
      <c r="B15930" s="15">
        <v>321</v>
      </c>
      <c r="C15930" s="18" t="str">
        <f>'Convert_ABH script_aln'!D322</f>
        <v>f &lt;- abs(noP1Lg[1, x]-noP1Lg[1+1, x])+abs(noP1Lg[1, x]-noP1Lg[1+1, x])</v>
      </c>
    </row>
    <row r="15931" spans="2:3" customFormat="1" x14ac:dyDescent="0.15">
      <c r="B15931" s="15">
        <v>322</v>
      </c>
      <c r="C15931" s="18" t="str">
        <f>'Convert_ABH script_aln'!D323</f>
        <v>first &lt;- apply(f, MARGIN=1, sum)</v>
      </c>
    </row>
    <row r="15932" spans="2:3" customFormat="1" x14ac:dyDescent="0.15">
      <c r="B15932" s="15">
        <v>323</v>
      </c>
      <c r="C15932" s="18" t="str">
        <f>'Convert_ABH script_aln'!D324</f>
        <v>l &lt;- abs(noP1Lg[nrow(noP1Lg)-1, x]-noP1Lg[nrow(noP1Lg), x])+abs(noP1Lg[nrow(noP1Lg)-1, x]-noP1Lg[nrow(noP1Lg), x])</v>
      </c>
    </row>
    <row r="15933" spans="2:3" customFormat="1" x14ac:dyDescent="0.15">
      <c r="B15933" s="15">
        <v>324</v>
      </c>
      <c r="C15933" s="18" t="str">
        <f>'Convert_ABH script_aln'!D325</f>
        <v>last &lt;- apply(l, MARGIN=1, sum)</v>
      </c>
    </row>
    <row r="15934" spans="2:3" customFormat="1" x14ac:dyDescent="0.15">
      <c r="B15934" s="15">
        <v>325</v>
      </c>
      <c r="C15934" s="18" t="str">
        <f>'Convert_ABH script_aln'!D326</f>
        <v>mismatch &lt;- c(first, v, last)</v>
      </c>
    </row>
    <row r="15935" spans="2:3" customFormat="1" x14ac:dyDescent="0.15">
      <c r="B15935" s="15">
        <v>326</v>
      </c>
      <c r="C15935" s="18" t="str">
        <f>'Convert_ABH script_aln'!D327</f>
        <v>write.csv(cbind(mismatch, PagenoP2Lg), file="C:/NGS/save/PagenoPL.csv", row.names=F)</v>
      </c>
    </row>
    <row r="15936" spans="2:3" customFormat="1" x14ac:dyDescent="0.15">
      <c r="B15936" s="15">
        <v>327</v>
      </c>
      <c r="C15936" s="18" t="str">
        <f>'Convert_ABH script_aln'!D328</f>
        <v>PagenoP2Lg &lt;- read.csv("C:/NGS/save/PagenoPL.csv",stringsAsFactors=F)</v>
      </c>
    </row>
    <row r="15937" spans="2:3" customFormat="1" x14ac:dyDescent="0.15">
      <c r="B15937" s="15">
        <v>328</v>
      </c>
      <c r="C15937" s="18" t="str">
        <f>'Convert_ABH script_aln'!D329</f>
        <v>PagenoP2Lg &lt;- subset(PagenoP2Lg, PagenoP2Lg$mismatch &lt; (ncol(no)*10*0.4))</v>
      </c>
    </row>
    <row r="15938" spans="2:3" customFormat="1" x14ac:dyDescent="0.15">
      <c r="B15938" s="15">
        <v>329</v>
      </c>
      <c r="C15938" s="18" t="str">
        <f>'Convert_ABH script_aln'!D330</f>
        <v>PagenoP2select &lt;- rbind(PagenoP2select, PagenoP2Lg)</v>
      </c>
    </row>
    <row r="15939" spans="2:3" customFormat="1" x14ac:dyDescent="0.15">
      <c r="B15939" s="15">
        <v>330</v>
      </c>
      <c r="C15939" s="18" t="str">
        <f>'Convert_ABH script_aln'!D331</f>
        <v>}</v>
      </c>
    </row>
    <row r="15940" spans="2:3" customFormat="1" x14ac:dyDescent="0.15">
      <c r="B15940" s="15">
        <v>331</v>
      </c>
      <c r="C15940" s="18" t="str">
        <f>'Convert_ABH script_aln'!D332</f>
        <v>file.remove("C:/NGS/save/PagenoPL.csv")</v>
      </c>
    </row>
    <row r="15941" spans="2:3" customFormat="1" x14ac:dyDescent="0.15">
      <c r="B15941" s="15">
        <v>332</v>
      </c>
      <c r="C15941" s="18" t="str">
        <f>'Convert_ABH script_aln'!D333</f>
        <v>PagenoP1P2select &lt;- rbind(PagenoP1select, PagenoP2select)</v>
      </c>
    </row>
    <row r="15942" spans="2:3" customFormat="1" x14ac:dyDescent="0.15">
      <c r="B15942" s="15">
        <v>333</v>
      </c>
      <c r="C15942" s="18" t="str">
        <f>'Convert_ABH script_aln'!D334</f>
        <v>PagenoP1P2select[,1:4] &lt;- NULL</v>
      </c>
    </row>
    <row r="15943" spans="2:3" customFormat="1" x14ac:dyDescent="0.15">
      <c r="B15943" s="15">
        <v>334</v>
      </c>
      <c r="C15943" s="18" t="str">
        <f>'Convert_ABH script_aln'!D335</f>
        <v>write.csv(PagenoP1P2select, file="C:/NGS/save/Genotype_select_aln.csv", row.names=F)</v>
      </c>
    </row>
    <row r="15944" spans="2:3" customFormat="1" x14ac:dyDescent="0.15">
      <c r="B15944" s="15">
        <v>335</v>
      </c>
      <c r="C15944" s="18" t="str">
        <f>'Convert_ABH script_aln'!D336</f>
        <v>geno &lt;- read.csv("C:/NGS/save/Genotype_select_aln.csv")</v>
      </c>
    </row>
    <row r="15945" spans="2:3" customFormat="1" x14ac:dyDescent="0.15">
      <c r="B15945" s="15">
        <v>336</v>
      </c>
      <c r="C15945" s="18" t="str">
        <f>'Convert_ABH script_aln'!D337</f>
        <v>Parent &lt;- substring(geno$Marker, 1,2)</v>
      </c>
    </row>
    <row r="15946" spans="2:3" customFormat="1" x14ac:dyDescent="0.15">
      <c r="B15946" s="15">
        <v>337</v>
      </c>
      <c r="C15946" s="18" t="str">
        <f>'Convert_ABH script_aln'!D338</f>
        <v>Pageno &lt;- cbind(Parent, geno)</v>
      </c>
    </row>
    <row r="15947" spans="2:3" customFormat="1" x14ac:dyDescent="0.15">
      <c r="B15947" s="15">
        <v>338</v>
      </c>
      <c r="C15947" s="18" t="str">
        <f>'Convert_ABH script_aln'!D339</f>
        <v>id &lt;- paste(geno[1:nrow(geno), 7],geno[1:nrow(geno), 8], sep="_")</v>
      </c>
    </row>
    <row r="15948" spans="2:3" customFormat="1" x14ac:dyDescent="0.15">
      <c r="B15948" s="15">
        <v>339</v>
      </c>
      <c r="C15948" s="18" t="str">
        <f>'Convert_ABH script_aln'!D340</f>
        <v>Paid &lt;- paste(Parent,id, sep="*")</v>
      </c>
    </row>
    <row r="15949" spans="2:3" customFormat="1" x14ac:dyDescent="0.15">
      <c r="B15949" s="15">
        <v>340</v>
      </c>
      <c r="C15949" s="18" t="str">
        <f>'Convert_ABH script_aln'!D341</f>
        <v>idPageno &lt;- cbind(id, Pageno)</v>
      </c>
    </row>
    <row r="15950" spans="2:3" customFormat="1" x14ac:dyDescent="0.15">
      <c r="B15950" s="15">
        <v>341</v>
      </c>
      <c r="C15950" s="18" t="str">
        <f>'Convert_ABH script_aln'!D342</f>
        <v>PaididPageno &lt;- cbind(Paid, idPageno)</v>
      </c>
    </row>
    <row r="15951" spans="2:3" customFormat="1" x14ac:dyDescent="0.15">
      <c r="B15951" s="15">
        <v>342</v>
      </c>
      <c r="C15951" s="18" t="str">
        <f>'Convert_ABH script_aln'!D343</f>
        <v>Number &lt;- paste(1:nrow(PaididPageno))</v>
      </c>
    </row>
    <row r="15952" spans="2:3" customFormat="1" x14ac:dyDescent="0.15">
      <c r="B15952" s="15">
        <v>343</v>
      </c>
      <c r="C15952" s="18" t="str">
        <f>'Convert_ABH script_aln'!D344</f>
        <v>NuPaididPageno &lt;- cbind(Number, PaididPageno)</v>
      </c>
    </row>
    <row r="15953" spans="2:3" customFormat="1" x14ac:dyDescent="0.15">
      <c r="B15953" s="15">
        <v>344</v>
      </c>
      <c r="C15953" s="18" t="str">
        <f>'Convert_ABH script_aln'!D345</f>
        <v>write.csv(table(NuPaididPageno$Paid), "C:/NGS/save/Genotype_table.csv", row.names=F)</v>
      </c>
    </row>
    <row r="15954" spans="2:3" customFormat="1" x14ac:dyDescent="0.15">
      <c r="B15954" s="15">
        <v>345</v>
      </c>
      <c r="C15954" s="18" t="str">
        <f>'Convert_ABH script_aln'!D346</f>
        <v>table &lt;- read.csv("C:/NGS/save/Genotype_table.csv", col.names=c("table","freq"))</v>
      </c>
    </row>
    <row r="15955" spans="2:3" customFormat="1" x14ac:dyDescent="0.15">
      <c r="B15955" s="15">
        <v>346</v>
      </c>
      <c r="C15955" s="18" t="str">
        <f>'Convert_ABH script_aln'!D347</f>
        <v>file.remove("C:/NGS/save/Genotype_table.csv")</v>
      </c>
    </row>
    <row r="15956" spans="2:3" customFormat="1" x14ac:dyDescent="0.15">
      <c r="B15956" s="15">
        <v>347</v>
      </c>
      <c r="C15956" s="18" t="str">
        <f>'Convert_ABH script_aln'!D348</f>
        <v>table &lt;- subset(table,freq&lt;2)</v>
      </c>
    </row>
    <row r="15957" spans="2:3" customFormat="1" x14ac:dyDescent="0.15">
      <c r="B15957" s="15">
        <v>348</v>
      </c>
      <c r="C15957" s="18" t="str">
        <f>'Convert_ABH script_aln'!D349</f>
        <v>unique &lt;- NuPaididPageno[match(table$table, NuPaididPageno$Paid),]</v>
      </c>
    </row>
    <row r="15958" spans="2:3" customFormat="1" x14ac:dyDescent="0.15">
      <c r="B15958" s="15">
        <v>349</v>
      </c>
      <c r="C15958" s="18" t="str">
        <f>'Convert_ABH script_aln'!D350</f>
        <v>write.csv(unique, "C:/NGS/save/Genotype_unique.csv", row.names=F)</v>
      </c>
    </row>
    <row r="15959" spans="2:3" customFormat="1" x14ac:dyDescent="0.15">
      <c r="B15959" s="15">
        <v>350</v>
      </c>
      <c r="C15959" s="18" t="str">
        <f>'Convert_ABH script_aln'!D351</f>
        <v>unique &lt;- read.csv("C:/NGS/save/Genotype_unique.csv")</v>
      </c>
    </row>
    <row r="15960" spans="2:3" customFormat="1" x14ac:dyDescent="0.15">
      <c r="B15960" s="15">
        <v>351</v>
      </c>
      <c r="C15960" s="18" t="str">
        <f>'Convert_ABH script_aln'!D352</f>
        <v>file.remove("C:/NGS/save/Genotype_unique.csv")</v>
      </c>
    </row>
    <row r="15961" spans="2:3" customFormat="1" x14ac:dyDescent="0.15">
      <c r="B15961" s="15">
        <v>352</v>
      </c>
      <c r="C15961" s="18" t="str">
        <f>'Convert_ABH script_aln'!D353</f>
        <v>unique &lt;- unique[order(unique$Number),]</v>
      </c>
    </row>
    <row r="15962" spans="2:3" customFormat="1" x14ac:dyDescent="0.15">
      <c r="B15962" s="15">
        <v>353</v>
      </c>
      <c r="C15962" s="18" t="str">
        <f>'Convert_ABH script_aln'!D354</f>
        <v>write.csv(table(unique$id), "C:/NGS/save/Genotype_table.csv", row.names=F)</v>
      </c>
    </row>
    <row r="15963" spans="2:3" customFormat="1" x14ac:dyDescent="0.15">
      <c r="B15963" s="15">
        <v>354</v>
      </c>
      <c r="C15963" s="18" t="str">
        <f>'Convert_ABH script_aln'!D355</f>
        <v>table &lt;- read.csv("C:/NGS/save/Genotype_table.csv", col.names=c("table","freq"))</v>
      </c>
    </row>
    <row r="15964" spans="2:3" customFormat="1" x14ac:dyDescent="0.15">
      <c r="B15964" s="15">
        <v>355</v>
      </c>
      <c r="C15964" s="18" t="str">
        <f>'Convert_ABH script_aln'!D356</f>
        <v>file.remove("C:/NGS/save/Genotype_table.csv")</v>
      </c>
    </row>
    <row r="15965" spans="2:3" customFormat="1" x14ac:dyDescent="0.15">
      <c r="B15965" s="15">
        <v>356</v>
      </c>
      <c r="C15965" s="18" t="str">
        <f>'Convert_ABH script_aln'!D357</f>
        <v>table &lt;- subset(table,freq==2)</v>
      </c>
    </row>
    <row r="15966" spans="2:3" customFormat="1" x14ac:dyDescent="0.15">
      <c r="B15966" s="15">
        <v>357</v>
      </c>
      <c r="C15966" s="18" t="str">
        <f>'Convert_ABH script_aln'!D358</f>
        <v>P1unique &lt;- unique[unique$Parent=="P1",]</v>
      </c>
    </row>
    <row r="15967" spans="2:3" customFormat="1" x14ac:dyDescent="0.15">
      <c r="B15967" s="15">
        <v>358</v>
      </c>
      <c r="C15967" s="18" t="str">
        <f>'Convert_ABH script_aln'!D359</f>
        <v>P2unique &lt;- unique[unique$Parent=="P2",]</v>
      </c>
    </row>
    <row r="15968" spans="2:3" customFormat="1" x14ac:dyDescent="0.15">
      <c r="B15968" s="15">
        <v>359</v>
      </c>
      <c r="C15968" s="18" t="str">
        <f>'Convert_ABH script_aln'!D360</f>
        <v>P1 &lt;- P1unique[match(table$table, P1unique$id),]</v>
      </c>
    </row>
    <row r="15969" spans="2:3" customFormat="1" x14ac:dyDescent="0.15">
      <c r="B15969" s="15">
        <v>360</v>
      </c>
      <c r="C15969" s="18" t="str">
        <f>'Convert_ABH script_aln'!D361</f>
        <v>P2 &lt;- P2unique[match(table$table, P2unique$id),]</v>
      </c>
    </row>
    <row r="15970" spans="2:3" customFormat="1" x14ac:dyDescent="0.15">
      <c r="B15970" s="15">
        <v>361</v>
      </c>
      <c r="C15970" s="18" t="str">
        <f>'Convert_ABH script_aln'!D362</f>
        <v>P1[1:nrow(P1),15:ncol(P1)][P1[1:nrow(P1),15:ncol(P1)]&gt;0] &lt;- "A"</v>
      </c>
    </row>
    <row r="15971" spans="2:3" customFormat="1" x14ac:dyDescent="0.15">
      <c r="B15971" s="15">
        <v>362</v>
      </c>
      <c r="C15971" s="18" t="str">
        <f>'Convert_ABH script_aln'!D363</f>
        <v>P2[1:nrow(P2),15:ncol(P2)][P2[1:nrow(P2),15:ncol(P2)]&gt;0] &lt;- "B"</v>
      </c>
    </row>
    <row r="15972" spans="2:3" customFormat="1" x14ac:dyDescent="0.15">
      <c r="B15972" s="15">
        <v>363</v>
      </c>
      <c r="C15972" s="18" t="str">
        <f>'Convert_ABH script_aln'!D364</f>
        <v>P1[1:nrow(P1),15:ncol(P1)][P1[1:nrow(P1),15:ncol(P1)]==P2[1:nrow(P2),15:ncol(P2)]] &lt;- "-"</v>
      </c>
    </row>
    <row r="15973" spans="2:3" customFormat="1" x14ac:dyDescent="0.15">
      <c r="B15973" s="15">
        <v>364</v>
      </c>
      <c r="C15973" s="18" t="str">
        <f>'Convert_ABH script_aln'!D365</f>
        <v>P2[1:nrow(P2),15:ncol(P2)][P1[1:nrow(P1),15:ncol(P1)]=="-"] &lt;- "-"</v>
      </c>
    </row>
    <row r="15974" spans="2:3" customFormat="1" x14ac:dyDescent="0.15">
      <c r="B15974" s="15">
        <v>365</v>
      </c>
      <c r="C15974" s="18" t="str">
        <f>'Convert_ABH script_aln'!D366</f>
        <v>P1[1:nrow(P1),15:ncol(P1)][P1[1:nrow(P1),15:ncol(P1)]==0] &lt;- "B"</v>
      </c>
    </row>
    <row r="15975" spans="2:3" customFormat="1" x14ac:dyDescent="0.15">
      <c r="B15975" s="15">
        <v>366</v>
      </c>
      <c r="C15975" s="18" t="str">
        <f>'Convert_ABH script_aln'!D367</f>
        <v>P2[1:nrow(P2),15:ncol(P2)][P2[1:nrow(P2),15:ncol(P2)]==0] &lt;- "A"</v>
      </c>
    </row>
    <row r="15976" spans="2:3" customFormat="1" x14ac:dyDescent="0.15">
      <c r="B15976" s="15">
        <v>367</v>
      </c>
      <c r="C15976" s="18" t="str">
        <f>'Convert_ABH script_aln'!D368</f>
        <v>P2[1:nrow(P2),15:ncol(P2)][P1[1:nrow(P1),15:ncol(P1)]!=P2[1:nrow(P2),15:ncol(P2)]] &lt;- "H"</v>
      </c>
    </row>
    <row r="15977" spans="2:3" customFormat="1" x14ac:dyDescent="0.15">
      <c r="B15977" s="15">
        <v>368</v>
      </c>
      <c r="C15977" s="18" t="str">
        <f>'Convert_ABH script_aln'!D369</f>
        <v>P1head &lt;- P1[1:nrow(P1),1:14]</v>
      </c>
    </row>
    <row r="15978" spans="2:3" customFormat="1" x14ac:dyDescent="0.15">
      <c r="B15978" s="15">
        <v>369</v>
      </c>
      <c r="C15978" s="18" t="str">
        <f>'Convert_ABH script_aln'!D370</f>
        <v>P1P2 &lt;- cbind(P1head, P2)</v>
      </c>
    </row>
    <row r="15979" spans="2:3" customFormat="1" x14ac:dyDescent="0.15">
      <c r="B15979" s="15">
        <v>370</v>
      </c>
      <c r="C15979" s="18" t="str">
        <f>'Convert_ABH script_aln'!D371</f>
        <v>P1P2 &lt;- P1P2[order(P1P2$Number),]</v>
      </c>
    </row>
    <row r="15980" spans="2:3" customFormat="1" x14ac:dyDescent="0.15">
      <c r="B15980" s="15">
        <v>371</v>
      </c>
      <c r="C15980" s="18" t="str">
        <f>'Convert_ABH script_aln'!D372</f>
        <v>CSVS &lt;- P1P2[,-(1:2)]</v>
      </c>
    </row>
    <row r="15981" spans="2:3" customFormat="1" x14ac:dyDescent="0.15">
      <c r="B15981" s="15">
        <v>372</v>
      </c>
      <c r="C15981" s="18" t="str">
        <f>'Convert_ABH script_aln'!D373</f>
        <v>CSVS &lt;- CSVS[,-(2:8)]</v>
      </c>
    </row>
    <row r="15982" spans="2:3" customFormat="1" x14ac:dyDescent="0.15">
      <c r="B15982" s="15">
        <v>373</v>
      </c>
      <c r="C15982" s="18" t="str">
        <f>'Convert_ABH script_aln'!D374</f>
        <v>CSVS &lt;- CSVS[,-(3:19)]</v>
      </c>
    </row>
    <row r="15983" spans="2:3" customFormat="1" x14ac:dyDescent="0.15">
      <c r="B15983" s="15">
        <v>374</v>
      </c>
      <c r="C15983" s="18" t="str">
        <f>'Convert_ABH script_aln'!D375</f>
        <v>CSVSL1 &lt;- subset(CSVS, Linkage_group==1)</v>
      </c>
    </row>
    <row r="15984" spans="2:3" customFormat="1" x14ac:dyDescent="0.15">
      <c r="B15984" s="15">
        <v>375</v>
      </c>
      <c r="C15984" s="18" t="str">
        <f>'Convert_ABH script_aln'!D376</f>
        <v>noP1L1 &lt;- CSVSL1[1:nrow(CSVSL1), 3:ncol(CSVSL1)]</v>
      </c>
    </row>
    <row r="15985" spans="2:3" customFormat="1" x14ac:dyDescent="0.15">
      <c r="B15985" s="15">
        <v>376</v>
      </c>
      <c r="C15985" s="18" t="str">
        <f>'Convert_ABH script_aln'!D377</f>
        <v>x &lt;- 1:ncol(noP1L1)</v>
      </c>
    </row>
    <row r="15986" spans="2:3" customFormat="1" x14ac:dyDescent="0.15">
      <c r="B15986" s="15">
        <v>377</v>
      </c>
      <c r="C15986" s="18" t="str">
        <f>'Convert_ABH script_aln'!D378</f>
        <v>y1 &lt;- ifelse((noP1L1[1:nrow(noP1L1), x]) == (noP1L1[1+1:nrow(noP1L1), x]), "0", "10")</v>
      </c>
    </row>
    <row r="15987" spans="2:3" customFormat="1" x14ac:dyDescent="0.15">
      <c r="B15987" s="15">
        <v>378</v>
      </c>
      <c r="C15987" s="18" t="str">
        <f>'Convert_ABH script_aln'!D379</f>
        <v>y2 &lt;- ifelse((noP1L1[1+1:nrow(noP1L1), x]) == (noP1L1[2+1:nrow(noP1L1), x]), "0", "10")</v>
      </c>
    </row>
    <row r="15988" spans="2:3" customFormat="1" x14ac:dyDescent="0.15">
      <c r="B15988" s="15">
        <v>379</v>
      </c>
      <c r="C15988" s="18" t="str">
        <f>'Convert_ABH script_aln'!D380</f>
        <v>write.csv(y1, file="C:/NGS/save/y1.csv", row.names=F)</v>
      </c>
    </row>
    <row r="15989" spans="2:3" customFormat="1" x14ac:dyDescent="0.15">
      <c r="B15989" s="15">
        <v>380</v>
      </c>
      <c r="C15989" s="18" t="str">
        <f>'Convert_ABH script_aln'!D381</f>
        <v>y1 &lt;- read.csv("C:/NGS/save/y1.csv")</v>
      </c>
    </row>
    <row r="15990" spans="2:3" customFormat="1" x14ac:dyDescent="0.15">
      <c r="B15990" s="15">
        <v>381</v>
      </c>
      <c r="C15990" s="18" t="str">
        <f>'Convert_ABH script_aln'!D382</f>
        <v>write.csv(y2, file="C:/NGS/save/y2.csv", row.names=F)</v>
      </c>
    </row>
    <row r="15991" spans="2:3" customFormat="1" x14ac:dyDescent="0.15">
      <c r="B15991" s="15">
        <v>382</v>
      </c>
      <c r="C15991" s="18" t="str">
        <f>'Convert_ABH script_aln'!D383</f>
        <v>y2 &lt;- read.csv("C:/NGS/save/y2.csv")</v>
      </c>
    </row>
    <row r="15992" spans="2:3" customFormat="1" x14ac:dyDescent="0.15">
      <c r="B15992" s="15">
        <v>383</v>
      </c>
      <c r="C15992" s="18" t="str">
        <f>'Convert_ABH script_aln'!D384</f>
        <v>y &lt;- y1+ y2</v>
      </c>
    </row>
    <row r="15993" spans="2:3" customFormat="1" x14ac:dyDescent="0.15">
      <c r="B15993" s="15">
        <v>384</v>
      </c>
      <c r="C15993" s="18" t="str">
        <f>'Convert_ABH script_aln'!D385</f>
        <v>z &lt;- apply(y, MARGIN=1, sum)</v>
      </c>
    </row>
    <row r="15994" spans="2:3" customFormat="1" x14ac:dyDescent="0.15">
      <c r="B15994" s="15">
        <v>385</v>
      </c>
      <c r="C15994" s="18" t="str">
        <f>'Convert_ABH script_aln'!D386</f>
        <v>v &lt;- z[-nrow(noP1L1)]</v>
      </c>
    </row>
    <row r="15995" spans="2:3" customFormat="1" x14ac:dyDescent="0.15">
      <c r="B15995" s="15">
        <v>386</v>
      </c>
      <c r="C15995" s="18" t="str">
        <f>'Convert_ABH script_aln'!D387</f>
        <v>v &lt;- v[-(nrow(noP1L1)-1)]</v>
      </c>
    </row>
    <row r="15996" spans="2:3" customFormat="1" x14ac:dyDescent="0.15">
      <c r="B15996" s="15">
        <v>387</v>
      </c>
      <c r="C15996" s="18" t="str">
        <f>'Convert_ABH script_aln'!D388</f>
        <v>y1 &lt;- ifelse((noP1L1[1, x]) == (noP1L1[1+1, x]), "0", "10")</v>
      </c>
    </row>
    <row r="15997" spans="2:3" customFormat="1" x14ac:dyDescent="0.15">
      <c r="B15997" s="15">
        <v>388</v>
      </c>
      <c r="C15997" s="18" t="str">
        <f>'Convert_ABH script_aln'!D389</f>
        <v>y2 &lt;- ifelse((noP1L1[1, x]) == (noP1L1[1+1, x]), "0", "10")</v>
      </c>
    </row>
    <row r="15998" spans="2:3" customFormat="1" x14ac:dyDescent="0.15">
      <c r="B15998" s="15">
        <v>389</v>
      </c>
      <c r="C15998" s="18" t="str">
        <f>'Convert_ABH script_aln'!D390</f>
        <v>write.csv(y1, file="C:/NGS/save/y1.csv", row.names=F)</v>
      </c>
    </row>
    <row r="15999" spans="2:3" customFormat="1" x14ac:dyDescent="0.15">
      <c r="B15999" s="15">
        <v>390</v>
      </c>
      <c r="C15999" s="18" t="str">
        <f>'Convert_ABH script_aln'!D391</f>
        <v>y1 &lt;- read.csv("C:/NGS/save/y1.csv")</v>
      </c>
    </row>
    <row r="16000" spans="2:3" customFormat="1" x14ac:dyDescent="0.15">
      <c r="B16000" s="15">
        <v>391</v>
      </c>
      <c r="C16000" s="18" t="str">
        <f>'Convert_ABH script_aln'!D392</f>
        <v>write.csv(y2, file="C:/NGS/save/y2.csv", row.names=F)</v>
      </c>
    </row>
    <row r="16001" spans="2:3" customFormat="1" x14ac:dyDescent="0.15">
      <c r="B16001" s="15">
        <v>392</v>
      </c>
      <c r="C16001" s="18" t="str">
        <f>'Convert_ABH script_aln'!D393</f>
        <v>y2 &lt;- read.csv("C:/NGS/save/y2.csv")</v>
      </c>
    </row>
    <row r="16002" spans="2:3" customFormat="1" x14ac:dyDescent="0.15">
      <c r="B16002" s="15">
        <v>393</v>
      </c>
      <c r="C16002" s="18" t="str">
        <f>'Convert_ABH script_aln'!D394</f>
        <v>y &lt;- y1+ y2</v>
      </c>
    </row>
    <row r="16003" spans="2:3" customFormat="1" x14ac:dyDescent="0.15">
      <c r="B16003" s="15">
        <v>394</v>
      </c>
      <c r="C16003" s="18" t="str">
        <f>'Convert_ABH script_aln'!D395</f>
        <v>firstz &lt;- apply(y, MARGIN=1, sum)</v>
      </c>
    </row>
    <row r="16004" spans="2:3" customFormat="1" x14ac:dyDescent="0.15">
      <c r="B16004" s="15">
        <v>395</v>
      </c>
      <c r="C16004" s="18" t="str">
        <f>'Convert_ABH script_aln'!D396</f>
        <v>y1 &lt;- ifelse((noP1L1[nrow(noP1L1)-1, x]) == (noP1L1[nrow(noP1L1), x]), "0", "10")</v>
      </c>
    </row>
    <row r="16005" spans="2:3" customFormat="1" x14ac:dyDescent="0.15">
      <c r="B16005" s="15">
        <v>396</v>
      </c>
      <c r="C16005" s="18" t="str">
        <f>'Convert_ABH script_aln'!D397</f>
        <v>y2 &lt;- ifelse((noP1L1[nrow(noP1L1)-1, x]) == (noP1L1[nrow(noP1L1), x]), "0", "10")</v>
      </c>
    </row>
    <row r="16006" spans="2:3" customFormat="1" x14ac:dyDescent="0.15">
      <c r="B16006" s="15">
        <v>397</v>
      </c>
      <c r="C16006" s="18" t="str">
        <f>'Convert_ABH script_aln'!D398</f>
        <v>write.csv(y1, file="C:/NGS/save/y1.csv", row.names=F)</v>
      </c>
    </row>
    <row r="16007" spans="2:3" customFormat="1" x14ac:dyDescent="0.15">
      <c r="B16007" s="15">
        <v>398</v>
      </c>
      <c r="C16007" s="18" t="str">
        <f>'Convert_ABH script_aln'!D399</f>
        <v>y1 &lt;- read.csv("C:/NGS/save/y1.csv")</v>
      </c>
    </row>
    <row r="16008" spans="2:3" customFormat="1" x14ac:dyDescent="0.15">
      <c r="B16008" s="15">
        <v>399</v>
      </c>
      <c r="C16008" s="18" t="str">
        <f>'Convert_ABH script_aln'!D400</f>
        <v>write.csv(y2, file="C:/NGS/save/y2.csv", row.names=F)</v>
      </c>
    </row>
    <row r="16009" spans="2:3" customFormat="1" x14ac:dyDescent="0.15">
      <c r="B16009" s="15">
        <v>400</v>
      </c>
      <c r="C16009" s="18" t="str">
        <f>'Convert_ABH script_aln'!D401</f>
        <v>y2 &lt;- read.csv("C:/NGS/save/y2.csv")</v>
      </c>
    </row>
    <row r="16010" spans="2:3" customFormat="1" x14ac:dyDescent="0.15">
      <c r="B16010" s="15">
        <v>401</v>
      </c>
      <c r="C16010" s="18" t="str">
        <f>'Convert_ABH script_aln'!D402</f>
        <v>y &lt;- y1+ y2</v>
      </c>
    </row>
    <row r="16011" spans="2:3" customFormat="1" x14ac:dyDescent="0.15">
      <c r="B16011" s="15">
        <v>402</v>
      </c>
      <c r="C16011" s="18" t="str">
        <f>'Convert_ABH script_aln'!D403</f>
        <v>lastz &lt;- apply(y, MARGIN=1, sum)</v>
      </c>
    </row>
    <row r="16012" spans="2:3" customFormat="1" x14ac:dyDescent="0.15">
      <c r="B16012" s="15">
        <v>403</v>
      </c>
      <c r="C16012" s="18" t="str">
        <f>'Convert_ABH script_aln'!D404</f>
        <v>mismatch &lt;- c(firstz, v, lastz)</v>
      </c>
    </row>
    <row r="16013" spans="2:3" customFormat="1" x14ac:dyDescent="0.15">
      <c r="B16013" s="15">
        <v>404</v>
      </c>
      <c r="C16013" s="18" t="str">
        <f>'Convert_ABH script_aln'!D405</f>
        <v>write.csv(cbind(mismatch, CSVSL1), file="C:/NGS/save/PagenoPL.csv", row.names=F)</v>
      </c>
    </row>
    <row r="16014" spans="2:3" customFormat="1" x14ac:dyDescent="0.15">
      <c r="B16014" s="15">
        <v>405</v>
      </c>
      <c r="C16014" s="18" t="str">
        <f>'Convert_ABH script_aln'!D406</f>
        <v>CSVSL1 &lt;- read.csv("C:/NGS/save/PagenoPL.csv",stringsAsFactors=F)</v>
      </c>
    </row>
    <row r="16015" spans="2:3" customFormat="1" x14ac:dyDescent="0.15">
      <c r="B16015" s="15">
        <v>406</v>
      </c>
      <c r="C16015" s="18" t="str">
        <f>'Convert_ABH script_aln'!D407</f>
        <v>CSVSL1 &lt;- subset(CSVSL1, CSVSL1$mismatch &lt; (ncol(no)*10*0.5))</v>
      </c>
    </row>
    <row r="16016" spans="2:3" customFormat="1" x14ac:dyDescent="0.15">
      <c r="B16016" s="15">
        <v>407</v>
      </c>
      <c r="C16016" s="18" t="str">
        <f>'Convert_ABH script_aln'!D408</f>
        <v>CSVSL2 &lt;- subset(CSVS, Linkage_group==2)</v>
      </c>
    </row>
    <row r="16017" spans="2:3" customFormat="1" x14ac:dyDescent="0.15">
      <c r="B16017" s="15">
        <v>408</v>
      </c>
      <c r="C16017" s="18" t="str">
        <f>'Convert_ABH script_aln'!D409</f>
        <v>noP1L2 &lt;- CSVSL2[1:nrow(CSVSL2), 3:ncol(CSVSL2)]</v>
      </c>
    </row>
    <row r="16018" spans="2:3" customFormat="1" x14ac:dyDescent="0.15">
      <c r="B16018" s="15">
        <v>409</v>
      </c>
      <c r="C16018" s="18" t="str">
        <f>'Convert_ABH script_aln'!D410</f>
        <v>x &lt;- 1:ncol(noP1L2)</v>
      </c>
    </row>
    <row r="16019" spans="2:3" customFormat="1" x14ac:dyDescent="0.15">
      <c r="B16019" s="15">
        <v>410</v>
      </c>
      <c r="C16019" s="18" t="str">
        <f>'Convert_ABH script_aln'!D411</f>
        <v>y1 &lt;- ifelse((noP1L2[1:nrow(noP1L2), x]) == (noP1L2[1+1:nrow(noP1L2), x]), "0", "10")</v>
      </c>
    </row>
    <row r="16020" spans="2:3" customFormat="1" x14ac:dyDescent="0.15">
      <c r="B16020" s="15">
        <v>411</v>
      </c>
      <c r="C16020" s="18" t="str">
        <f>'Convert_ABH script_aln'!D412</f>
        <v>y2 &lt;- ifelse((noP1L2[1+1:nrow(noP1L2), x]) == (noP1L2[2+1:nrow(noP1L2), x]), "0", "10")</v>
      </c>
    </row>
    <row r="16021" spans="2:3" customFormat="1" x14ac:dyDescent="0.15">
      <c r="B16021" s="15">
        <v>412</v>
      </c>
      <c r="C16021" s="18" t="str">
        <f>'Convert_ABH script_aln'!D413</f>
        <v>write.csv(y1, file="C:/NGS/save/y1.csv", row.names=F)</v>
      </c>
    </row>
    <row r="16022" spans="2:3" customFormat="1" x14ac:dyDescent="0.15">
      <c r="B16022" s="15">
        <v>413</v>
      </c>
      <c r="C16022" s="18" t="str">
        <f>'Convert_ABH script_aln'!D414</f>
        <v>y1 &lt;- read.csv("C:/NGS/save/y1.csv")</v>
      </c>
    </row>
    <row r="16023" spans="2:3" customFormat="1" x14ac:dyDescent="0.15">
      <c r="B16023" s="15">
        <v>414</v>
      </c>
      <c r="C16023" s="18" t="str">
        <f>'Convert_ABH script_aln'!D415</f>
        <v>write.csv(y2, file="C:/NGS/save/y2.csv", row.names=F)</v>
      </c>
    </row>
    <row r="16024" spans="2:3" customFormat="1" x14ac:dyDescent="0.15">
      <c r="B16024" s="15">
        <v>415</v>
      </c>
      <c r="C16024" s="18" t="str">
        <f>'Convert_ABH script_aln'!D416</f>
        <v>y2 &lt;- read.csv("C:/NGS/save/y2.csv")</v>
      </c>
    </row>
    <row r="16025" spans="2:3" customFormat="1" x14ac:dyDescent="0.15">
      <c r="B16025" s="15">
        <v>416</v>
      </c>
      <c r="C16025" s="18" t="str">
        <f>'Convert_ABH script_aln'!D417</f>
        <v>y &lt;- y1+ y2</v>
      </c>
    </row>
    <row r="16026" spans="2:3" customFormat="1" x14ac:dyDescent="0.15">
      <c r="B16026" s="15">
        <v>417</v>
      </c>
      <c r="C16026" s="18" t="str">
        <f>'Convert_ABH script_aln'!D418</f>
        <v>z &lt;- apply(y, MARGIN=1, sum)</v>
      </c>
    </row>
    <row r="16027" spans="2:3" customFormat="1" x14ac:dyDescent="0.15">
      <c r="B16027" s="15">
        <v>418</v>
      </c>
      <c r="C16027" s="18" t="str">
        <f>'Convert_ABH script_aln'!D419</f>
        <v>v &lt;- z[-nrow(noP1L2)]</v>
      </c>
    </row>
    <row r="16028" spans="2:3" customFormat="1" x14ac:dyDescent="0.15">
      <c r="B16028" s="15">
        <v>419</v>
      </c>
      <c r="C16028" s="18" t="str">
        <f>'Convert_ABH script_aln'!D420</f>
        <v>v &lt;- v[-(nrow(noP1L2)-1)]</v>
      </c>
    </row>
    <row r="16029" spans="2:3" customFormat="1" x14ac:dyDescent="0.15">
      <c r="B16029" s="15">
        <v>420</v>
      </c>
      <c r="C16029" s="18" t="str">
        <f>'Convert_ABH script_aln'!D421</f>
        <v>y1 &lt;- ifelse((noP1L2[1, x]) == (noP1L2[1+1, x]), "0", "10")</v>
      </c>
    </row>
    <row r="16030" spans="2:3" customFormat="1" x14ac:dyDescent="0.15">
      <c r="B16030" s="15">
        <v>421</v>
      </c>
      <c r="C16030" s="18" t="str">
        <f>'Convert_ABH script_aln'!D422</f>
        <v>y2 &lt;- ifelse((noP1L2[1, x]) == (noP1L2[1+1, x]), "0", "10")</v>
      </c>
    </row>
    <row r="16031" spans="2:3" customFormat="1" x14ac:dyDescent="0.15">
      <c r="B16031" s="15">
        <v>422</v>
      </c>
      <c r="C16031" s="18" t="str">
        <f>'Convert_ABH script_aln'!D423</f>
        <v>write.csv(y1, file="C:/NGS/save/y1.csv", row.names=F)</v>
      </c>
    </row>
    <row r="16032" spans="2:3" customFormat="1" x14ac:dyDescent="0.15">
      <c r="B16032" s="15">
        <v>423</v>
      </c>
      <c r="C16032" s="18" t="str">
        <f>'Convert_ABH script_aln'!D424</f>
        <v>y1 &lt;- read.csv("C:/NGS/save/y1.csv")</v>
      </c>
    </row>
    <row r="16033" spans="2:3" customFormat="1" x14ac:dyDescent="0.15">
      <c r="B16033" s="15">
        <v>424</v>
      </c>
      <c r="C16033" s="18" t="str">
        <f>'Convert_ABH script_aln'!D425</f>
        <v>write.csv(y2, file="C:/NGS/save/y2.csv", row.names=F)</v>
      </c>
    </row>
    <row r="16034" spans="2:3" customFormat="1" x14ac:dyDescent="0.15">
      <c r="B16034" s="15">
        <v>425</v>
      </c>
      <c r="C16034" s="18" t="str">
        <f>'Convert_ABH script_aln'!D426</f>
        <v>y2 &lt;- read.csv("C:/NGS/save/y2.csv")</v>
      </c>
    </row>
    <row r="16035" spans="2:3" customFormat="1" x14ac:dyDescent="0.15">
      <c r="B16035" s="15">
        <v>426</v>
      </c>
      <c r="C16035" s="18" t="str">
        <f>'Convert_ABH script_aln'!D427</f>
        <v>y &lt;- y1+ y2</v>
      </c>
    </row>
    <row r="16036" spans="2:3" customFormat="1" x14ac:dyDescent="0.15">
      <c r="B16036" s="15">
        <v>427</v>
      </c>
      <c r="C16036" s="18" t="str">
        <f>'Convert_ABH script_aln'!D428</f>
        <v>firstz &lt;- apply(y, MARGIN=1, sum)</v>
      </c>
    </row>
    <row r="16037" spans="2:3" customFormat="1" x14ac:dyDescent="0.15">
      <c r="B16037" s="15">
        <v>428</v>
      </c>
      <c r="C16037" s="18" t="str">
        <f>'Convert_ABH script_aln'!D429</f>
        <v>y1 &lt;- ifelse((noP1L2[nrow(noP1L2)-1, x]) == (noP1L2[nrow(noP1L2), x]), "0", "10")</v>
      </c>
    </row>
    <row r="16038" spans="2:3" customFormat="1" x14ac:dyDescent="0.15">
      <c r="B16038" s="15">
        <v>429</v>
      </c>
      <c r="C16038" s="18" t="str">
        <f>'Convert_ABH script_aln'!D430</f>
        <v>y2 &lt;- ifelse((noP1L2[nrow(noP1L2)-1, x]) == (noP1L2[nrow(noP1L2), x]), "0", "10")</v>
      </c>
    </row>
    <row r="16039" spans="2:3" customFormat="1" x14ac:dyDescent="0.15">
      <c r="B16039" s="15">
        <v>430</v>
      </c>
      <c r="C16039" s="18" t="str">
        <f>'Convert_ABH script_aln'!D431</f>
        <v>write.csv(y1, file="C:/NGS/save/y1.csv", row.names=F)</v>
      </c>
    </row>
    <row r="16040" spans="2:3" customFormat="1" x14ac:dyDescent="0.15">
      <c r="B16040" s="15">
        <v>431</v>
      </c>
      <c r="C16040" s="18" t="str">
        <f>'Convert_ABH script_aln'!D432</f>
        <v>y1 &lt;- read.csv("C:/NGS/save/y1.csv")</v>
      </c>
    </row>
    <row r="16041" spans="2:3" customFormat="1" x14ac:dyDescent="0.15">
      <c r="B16041" s="15">
        <v>432</v>
      </c>
      <c r="C16041" s="18" t="str">
        <f>'Convert_ABH script_aln'!D433</f>
        <v>write.csv(y2, file="C:/NGS/save/y2.csv", row.names=F)</v>
      </c>
    </row>
    <row r="16042" spans="2:3" customFormat="1" x14ac:dyDescent="0.15">
      <c r="B16042" s="15">
        <v>433</v>
      </c>
      <c r="C16042" s="18" t="str">
        <f>'Convert_ABH script_aln'!D434</f>
        <v>y2 &lt;- read.csv("C:/NGS/save/y2.csv")</v>
      </c>
    </row>
    <row r="16043" spans="2:3" customFormat="1" x14ac:dyDescent="0.15">
      <c r="B16043" s="15">
        <v>434</v>
      </c>
      <c r="C16043" s="18" t="str">
        <f>'Convert_ABH script_aln'!D435</f>
        <v>y &lt;- y1+ y2</v>
      </c>
    </row>
    <row r="16044" spans="2:3" customFormat="1" x14ac:dyDescent="0.15">
      <c r="B16044" s="15">
        <v>435</v>
      </c>
      <c r="C16044" s="18" t="str">
        <f>'Convert_ABH script_aln'!D436</f>
        <v>lastz &lt;- apply(y, MARGIN=1, sum)</v>
      </c>
    </row>
    <row r="16045" spans="2:3" customFormat="1" x14ac:dyDescent="0.15">
      <c r="B16045" s="15">
        <v>436</v>
      </c>
      <c r="C16045" s="18" t="str">
        <f>'Convert_ABH script_aln'!D437</f>
        <v>mismatch &lt;- c(firstz, v, lastz)</v>
      </c>
    </row>
    <row r="16046" spans="2:3" customFormat="1" x14ac:dyDescent="0.15">
      <c r="B16046" s="15">
        <v>437</v>
      </c>
      <c r="C16046" s="18" t="str">
        <f>'Convert_ABH script_aln'!D438</f>
        <v>write.csv(cbind(mismatch, CSVSL2), file="C:/NGS/save/PagenoPL.csv", row.names=F)</v>
      </c>
    </row>
    <row r="16047" spans="2:3" customFormat="1" x14ac:dyDescent="0.15">
      <c r="B16047" s="15">
        <v>438</v>
      </c>
      <c r="C16047" s="18" t="str">
        <f>'Convert_ABH script_aln'!D439</f>
        <v>CSVSL2 &lt;- read.csv("C:/NGS/save/PagenoPL.csv",stringsAsFactors=F)</v>
      </c>
    </row>
    <row r="16048" spans="2:3" customFormat="1" x14ac:dyDescent="0.15">
      <c r="B16048" s="15">
        <v>439</v>
      </c>
      <c r="C16048" s="18" t="str">
        <f>'Convert_ABH script_aln'!D440</f>
        <v>CSVSL2 &lt;- subset(CSVSL2, CSVSL2$mismatch &lt; (ncol(no)*10*0.5))</v>
      </c>
    </row>
    <row r="16049" spans="2:3" customFormat="1" x14ac:dyDescent="0.15">
      <c r="B16049" s="15">
        <v>440</v>
      </c>
      <c r="C16049" s="18" t="str">
        <f>'Convert_ABH script_aln'!D441</f>
        <v>CSVSselect &lt;- rbind(CSVSL1, CSVSL2)</v>
      </c>
    </row>
    <row r="16050" spans="2:3" customFormat="1" x14ac:dyDescent="0.15">
      <c r="B16050" s="15">
        <v>441</v>
      </c>
      <c r="C16050" s="18" t="str">
        <f>'Convert_ABH script_aln'!D442</f>
        <v>for(g in 3:nrow(LG)){</v>
      </c>
    </row>
    <row r="16051" spans="2:3" customFormat="1" x14ac:dyDescent="0.15">
      <c r="B16051" s="15">
        <v>442</v>
      </c>
      <c r="C16051" s="18" t="str">
        <f>'Convert_ABH script_aln'!D443</f>
        <v>CSVSLg &lt;- subset(CSVS, Linkage_group==g)</v>
      </c>
    </row>
    <row r="16052" spans="2:3" customFormat="1" x14ac:dyDescent="0.15">
      <c r="B16052" s="15">
        <v>443</v>
      </c>
      <c r="C16052" s="18" t="str">
        <f>'Convert_ABH script_aln'!D444</f>
        <v>noP1Lg &lt;- CSVSLg[1:nrow(CSVSLg), 3:ncol(CSVSLg)]</v>
      </c>
    </row>
    <row r="16053" spans="2:3" customFormat="1" x14ac:dyDescent="0.15">
      <c r="B16053" s="15">
        <v>444</v>
      </c>
      <c r="C16053" s="18" t="str">
        <f>'Convert_ABH script_aln'!D445</f>
        <v>x &lt;- 1:ncol(noP1Lg)</v>
      </c>
    </row>
    <row r="16054" spans="2:3" customFormat="1" x14ac:dyDescent="0.15">
      <c r="B16054" s="15">
        <v>445</v>
      </c>
      <c r="C16054" s="18" t="str">
        <f>'Convert_ABH script_aln'!D446</f>
        <v>y1 &lt;- ifelse((noP1Lg[1:nrow(noP1Lg), x]) == (noP1Lg[1+1:nrow(noP1Lg), x]), "0", "10")</v>
      </c>
    </row>
    <row r="16055" spans="2:3" customFormat="1" x14ac:dyDescent="0.15">
      <c r="B16055" s="15">
        <v>446</v>
      </c>
      <c r="C16055" s="18" t="str">
        <f>'Convert_ABH script_aln'!D447</f>
        <v>y2 &lt;- ifelse((noP1Lg[1+1:nrow(noP1Lg), x]) == (noP1Lg[2+1:nrow(noP1Lg), x]), "0", "10")</v>
      </c>
    </row>
    <row r="16056" spans="2:3" customFormat="1" x14ac:dyDescent="0.15">
      <c r="B16056" s="15">
        <v>447</v>
      </c>
      <c r="C16056" s="18" t="str">
        <f>'Convert_ABH script_aln'!D448</f>
        <v>write.csv(y1, file="C:/NGS/save/y1.csv", row.names=F)</v>
      </c>
    </row>
    <row r="16057" spans="2:3" customFormat="1" x14ac:dyDescent="0.15">
      <c r="B16057" s="15">
        <v>448</v>
      </c>
      <c r="C16057" s="18" t="str">
        <f>'Convert_ABH script_aln'!D449</f>
        <v>y1 &lt;- read.csv("C:/NGS/save/y1.csv")</v>
      </c>
    </row>
    <row r="16058" spans="2:3" customFormat="1" x14ac:dyDescent="0.15">
      <c r="B16058" s="15">
        <v>449</v>
      </c>
      <c r="C16058" s="18" t="str">
        <f>'Convert_ABH script_aln'!D450</f>
        <v>write.csv(y2, file="C:/NGS/save/y2.csv", row.names=F)</v>
      </c>
    </row>
    <row r="16059" spans="2:3" customFormat="1" x14ac:dyDescent="0.15">
      <c r="B16059" s="15">
        <v>450</v>
      </c>
      <c r="C16059" s="18" t="str">
        <f>'Convert_ABH script_aln'!D451</f>
        <v>y2 &lt;- read.csv("C:/NGS/save/y2.csv")</v>
      </c>
    </row>
    <row r="16060" spans="2:3" customFormat="1" x14ac:dyDescent="0.15">
      <c r="B16060" s="15">
        <v>451</v>
      </c>
      <c r="C16060" s="18" t="str">
        <f>'Convert_ABH script_aln'!D452</f>
        <v>y &lt;- y1+ y2</v>
      </c>
    </row>
    <row r="16061" spans="2:3" customFormat="1" x14ac:dyDescent="0.15">
      <c r="B16061" s="15">
        <v>452</v>
      </c>
      <c r="C16061" s="18" t="str">
        <f>'Convert_ABH script_aln'!D453</f>
        <v>z &lt;- apply(y, MARGIN=1, sum)</v>
      </c>
    </row>
    <row r="16062" spans="2:3" customFormat="1" x14ac:dyDescent="0.15">
      <c r="B16062" s="15">
        <v>453</v>
      </c>
      <c r="C16062" s="18" t="str">
        <f>'Convert_ABH script_aln'!D454</f>
        <v>v &lt;- z[-nrow(noP1Lg)]</v>
      </c>
    </row>
    <row r="16063" spans="2:3" customFormat="1" x14ac:dyDescent="0.15">
      <c r="B16063" s="15">
        <v>454</v>
      </c>
      <c r="C16063" s="18" t="str">
        <f>'Convert_ABH script_aln'!D455</f>
        <v>v &lt;- v[-(nrow(noP1Lg)-1)]</v>
      </c>
    </row>
    <row r="16064" spans="2:3" customFormat="1" x14ac:dyDescent="0.15">
      <c r="B16064" s="15">
        <v>455</v>
      </c>
      <c r="C16064" s="18" t="str">
        <f>'Convert_ABH script_aln'!D456</f>
        <v>y1 &lt;- ifelse((noP1Lg[1, x]) == (noP1Lg[1+1, x]), "0", "10")</v>
      </c>
    </row>
    <row r="16065" spans="2:3" customFormat="1" x14ac:dyDescent="0.15">
      <c r="B16065" s="15">
        <v>456</v>
      </c>
      <c r="C16065" s="18" t="str">
        <f>'Convert_ABH script_aln'!D457</f>
        <v>y2 &lt;- ifelse((noP1Lg[1, x]) == (noP1Lg[1+1, x]), "0", "10")</v>
      </c>
    </row>
    <row r="16066" spans="2:3" customFormat="1" x14ac:dyDescent="0.15">
      <c r="B16066" s="15">
        <v>457</v>
      </c>
      <c r="C16066" s="18" t="str">
        <f>'Convert_ABH script_aln'!D458</f>
        <v>write.csv(y1, file="C:/NGS/save/y1.csv", row.names=F)</v>
      </c>
    </row>
    <row r="16067" spans="2:3" customFormat="1" x14ac:dyDescent="0.15">
      <c r="B16067" s="15">
        <v>458</v>
      </c>
      <c r="C16067" s="18" t="str">
        <f>'Convert_ABH script_aln'!D459</f>
        <v>y1 &lt;- read.csv("C:/NGS/save/y1.csv")</v>
      </c>
    </row>
    <row r="16068" spans="2:3" customFormat="1" x14ac:dyDescent="0.15">
      <c r="B16068" s="15">
        <v>459</v>
      </c>
      <c r="C16068" s="18" t="str">
        <f>'Convert_ABH script_aln'!D460</f>
        <v>write.csv(y2, file="C:/NGS/save/y2.csv", row.names=F)</v>
      </c>
    </row>
    <row r="16069" spans="2:3" customFormat="1" x14ac:dyDescent="0.15">
      <c r="B16069" s="15">
        <v>460</v>
      </c>
      <c r="C16069" s="18" t="str">
        <f>'Convert_ABH script_aln'!D461</f>
        <v>y2 &lt;- read.csv("C:/NGS/save/y2.csv")</v>
      </c>
    </row>
    <row r="16070" spans="2:3" customFormat="1" x14ac:dyDescent="0.15">
      <c r="B16070" s="15">
        <v>461</v>
      </c>
      <c r="C16070" s="18" t="str">
        <f>'Convert_ABH script_aln'!D462</f>
        <v>y &lt;- y1+ y2</v>
      </c>
    </row>
    <row r="16071" spans="2:3" customFormat="1" x14ac:dyDescent="0.15">
      <c r="B16071" s="15">
        <v>462</v>
      </c>
      <c r="C16071" s="18" t="str">
        <f>'Convert_ABH script_aln'!D463</f>
        <v>firstz &lt;- apply(y, MARGIN=1, sum)</v>
      </c>
    </row>
    <row r="16072" spans="2:3" customFormat="1" x14ac:dyDescent="0.15">
      <c r="B16072" s="15">
        <v>463</v>
      </c>
      <c r="C16072" s="18" t="str">
        <f>'Convert_ABH script_aln'!D464</f>
        <v>y1 &lt;- ifelse((noP1Lg[nrow(noP1Lg)-1, x]) == (noP1Lg[nrow(noP1Lg), x]), "0", "10")</v>
      </c>
    </row>
    <row r="16073" spans="2:3" customFormat="1" x14ac:dyDescent="0.15">
      <c r="B16073" s="15">
        <v>464</v>
      </c>
      <c r="C16073" s="18" t="str">
        <f>'Convert_ABH script_aln'!D465</f>
        <v>y2 &lt;- ifelse((noP1Lg[nrow(noP1Lg)-1, x]) == (noP1Lg[nrow(noP1Lg), x]), "0", "10")</v>
      </c>
    </row>
    <row r="16074" spans="2:3" customFormat="1" x14ac:dyDescent="0.15">
      <c r="B16074" s="15">
        <v>465</v>
      </c>
      <c r="C16074" s="18" t="str">
        <f>'Convert_ABH script_aln'!D466</f>
        <v>write.csv(y1, file="C:/NGS/save/y1.csv", row.names=F)</v>
      </c>
    </row>
    <row r="16075" spans="2:3" customFormat="1" x14ac:dyDescent="0.15">
      <c r="B16075" s="15">
        <v>466</v>
      </c>
      <c r="C16075" s="18" t="str">
        <f>'Convert_ABH script_aln'!D467</f>
        <v>y1 &lt;- read.csv("C:/NGS/save/y1.csv")</v>
      </c>
    </row>
    <row r="16076" spans="2:3" customFormat="1" x14ac:dyDescent="0.15">
      <c r="B16076" s="15">
        <v>467</v>
      </c>
      <c r="C16076" s="18" t="str">
        <f>'Convert_ABH script_aln'!D468</f>
        <v>write.csv(y2, file="C:/NGS/save/y2.csv", row.names=F)</v>
      </c>
    </row>
    <row r="16077" spans="2:3" customFormat="1" x14ac:dyDescent="0.15">
      <c r="B16077" s="15">
        <v>468</v>
      </c>
      <c r="C16077" s="18" t="str">
        <f>'Convert_ABH script_aln'!D469</f>
        <v>y2 &lt;- read.csv("C:/NGS/save/y2.csv")</v>
      </c>
    </row>
    <row r="16078" spans="2:3" customFormat="1" x14ac:dyDescent="0.15">
      <c r="B16078" s="15">
        <v>469</v>
      </c>
      <c r="C16078" s="18" t="str">
        <f>'Convert_ABH script_aln'!D470</f>
        <v>y &lt;- y1+ y2</v>
      </c>
    </row>
    <row r="16079" spans="2:3" customFormat="1" x14ac:dyDescent="0.15">
      <c r="B16079" s="15">
        <v>470</v>
      </c>
      <c r="C16079" s="18" t="str">
        <f>'Convert_ABH script_aln'!D471</f>
        <v>lastz &lt;- apply(y, MARGIN=1, sum)</v>
      </c>
    </row>
    <row r="16080" spans="2:3" customFormat="1" x14ac:dyDescent="0.15">
      <c r="B16080" s="15">
        <v>471</v>
      </c>
      <c r="C16080" s="18" t="str">
        <f>'Convert_ABH script_aln'!D472</f>
        <v>mismatch &lt;- c(firstz, v, lastz)</v>
      </c>
    </row>
    <row r="16081" spans="2:3" customFormat="1" x14ac:dyDescent="0.15">
      <c r="B16081" s="15">
        <v>472</v>
      </c>
      <c r="C16081" s="18" t="str">
        <f>'Convert_ABH script_aln'!D473</f>
        <v>write.csv(cbind(mismatch, CSVSLg), file="C:/NGS/save/PagenoPL.csv", row.names=F)</v>
      </c>
    </row>
    <row r="16082" spans="2:3" customFormat="1" x14ac:dyDescent="0.15">
      <c r="B16082" s="15">
        <v>473</v>
      </c>
      <c r="C16082" s="18" t="str">
        <f>'Convert_ABH script_aln'!D474</f>
        <v>CSVSLg &lt;- read.csv("C:/NGS/save/PagenoPL.csv",stringsAsFactors=F)</v>
      </c>
    </row>
    <row r="16083" spans="2:3" customFormat="1" x14ac:dyDescent="0.15">
      <c r="B16083" s="15">
        <v>474</v>
      </c>
      <c r="C16083" s="18" t="str">
        <f>'Convert_ABH script_aln'!D475</f>
        <v>CSVSLg &lt;- subset(CSVSLg, CSVSLg$mismatch &lt; (ncol(no)*10*0.4))</v>
      </c>
    </row>
    <row r="16084" spans="2:3" customFormat="1" x14ac:dyDescent="0.15">
      <c r="B16084" s="15">
        <v>475</v>
      </c>
      <c r="C16084" s="18" t="str">
        <f>'Convert_ABH script_aln'!D476</f>
        <v>CSVSselect &lt;- rbind(CSVSselect, CSVSLg)</v>
      </c>
    </row>
    <row r="16085" spans="2:3" customFormat="1" x14ac:dyDescent="0.15">
      <c r="B16085" s="15">
        <v>476</v>
      </c>
      <c r="C16085" s="18" t="str">
        <f>'Convert_ABH script_aln'!D477</f>
        <v>}</v>
      </c>
    </row>
    <row r="16086" spans="2:3" customFormat="1" x14ac:dyDescent="0.15">
      <c r="B16086" s="15">
        <v>477</v>
      </c>
      <c r="C16086" s="18" t="str">
        <f>'Convert_ABH script_aln'!D478</f>
        <v>CSVSselect[,1] &lt;- NULL</v>
      </c>
    </row>
    <row r="16087" spans="2:3" customFormat="1" x14ac:dyDescent="0.15">
      <c r="B16087" s="15">
        <v>478</v>
      </c>
      <c r="C16087" s="18" t="str">
        <f>'Convert_ABH script_aln'!D479</f>
        <v>CSVSselect &lt;- t(CSVSselect)</v>
      </c>
    </row>
    <row r="16088" spans="2:3" customFormat="1" x14ac:dyDescent="0.15">
      <c r="B16088" s="15">
        <v>479</v>
      </c>
      <c r="C16088" s="18" t="str">
        <f>'Convert_ABH script_aln'!D480</f>
        <v>write.csv(CSVSselect, "C:/NGS/save/Genotype_csvs.csv")</v>
      </c>
    </row>
    <row r="16089" spans="2:3" customFormat="1" x14ac:dyDescent="0.15">
      <c r="B16089" s="15">
        <v>480</v>
      </c>
      <c r="C16089" s="18" t="str">
        <f>'Convert_ABH script_aln'!D481</f>
        <v>CSVSselect &lt;- read.csv("C:/NGS/save/Genotype_csvs.csv", skip=1)</v>
      </c>
    </row>
    <row r="16090" spans="2:3" customFormat="1" x14ac:dyDescent="0.15">
      <c r="B16090" s="15">
        <v>481</v>
      </c>
      <c r="C16090" s="18" t="str">
        <f>'Convert_ABH script_aln'!D482</f>
        <v>CSVSselect[1,1] &lt;- "NA"</v>
      </c>
    </row>
    <row r="16091" spans="2:3" customFormat="1" x14ac:dyDescent="0.15">
      <c r="B16091" s="15">
        <v>482</v>
      </c>
      <c r="C16091" s="18" t="str">
        <f>'Convert_ABH script_aln'!D483</f>
        <v>file.remove("C:/NGS/save/Genotype_csvs.csv")</v>
      </c>
    </row>
    <row r="16092" spans="2:3" customFormat="1" x14ac:dyDescent="0.15">
      <c r="B16092" s="15">
        <v>483</v>
      </c>
      <c r="C16092" s="18" t="str">
        <f>'Convert_ABH script_aln'!D484</f>
        <v>file.remove("C:/NGS/save/y1.csv")</v>
      </c>
    </row>
    <row r="16093" spans="2:3" customFormat="1" x14ac:dyDescent="0.15">
      <c r="B16093" s="15">
        <v>484</v>
      </c>
      <c r="C16093" s="18" t="str">
        <f>'Convert_ABH script_aln'!D485</f>
        <v>file.remove("C:/NGS/save/y2.csv")</v>
      </c>
    </row>
    <row r="16094" spans="2:3" customFormat="1" x14ac:dyDescent="0.15">
      <c r="B16094" s="15">
        <v>485</v>
      </c>
      <c r="C16094" s="18" t="str">
        <f>'Convert_ABH script_aln'!D486</f>
        <v>file.remove("C:/NGS/save/PagenoPL.csv")</v>
      </c>
    </row>
    <row r="16095" spans="2:3" customFormat="1" x14ac:dyDescent="0.15">
      <c r="B16095" s="15">
        <v>486</v>
      </c>
      <c r="C16095" s="18" t="str">
        <f>'Convert_ABH script_aln'!D487</f>
        <v>write.csv(CSVSselect, "C:/NGS/save/Genotype_select_csvs_aln.csv", row.names=F, na = "  ")</v>
      </c>
    </row>
    <row r="16096" spans="2:3" customFormat="1" x14ac:dyDescent="0.15">
      <c r="B16096" s="15">
        <v>487</v>
      </c>
      <c r="C16096" s="18" t="str">
        <f>'Convert_ABH script_aln'!D488</f>
        <v>PagenoP1ABH &lt;- PagenoP1select</v>
      </c>
    </row>
    <row r="16097" spans="2:3" customFormat="1" x14ac:dyDescent="0.15">
      <c r="B16097" s="15">
        <v>488</v>
      </c>
      <c r="C16097" s="18" t="str">
        <f>'Convert_ABH script_aln'!D489</f>
        <v>PagenoP2ABH &lt;- PagenoP2select</v>
      </c>
    </row>
    <row r="16098" spans="2:3" customFormat="1" x14ac:dyDescent="0.15">
      <c r="B16098" s="15">
        <v>489</v>
      </c>
      <c r="C16098" s="18" t="str">
        <f>'Convert_ABH script_aln'!D490</f>
        <v>PagenoP1ABHr &lt;- PagenoP1ABH[1:nrow(PagenoP1ABH), 15:ncol(PagenoP1ABH)]</v>
      </c>
    </row>
    <row r="16099" spans="2:3" customFormat="1" x14ac:dyDescent="0.15">
      <c r="B16099" s="15">
        <v>490</v>
      </c>
      <c r="C16099" s="18" t="str">
        <f>'Convert_ABH script_aln'!D491</f>
        <v>PagenoP2ABHr &lt;- PagenoP2ABH[1:nrow(PagenoP2ABH), 15:ncol(PagenoP2ABH)]</v>
      </c>
    </row>
    <row r="16100" spans="2:3" customFormat="1" x14ac:dyDescent="0.15">
      <c r="B16100" s="15">
        <v>491</v>
      </c>
      <c r="C16100" s="18" t="str">
        <f>'Convert_ABH script_aln'!D492</f>
        <v>PagenoP1ABHr[PagenoP1ABHr == 0] &lt;- "B"</v>
      </c>
    </row>
    <row r="16101" spans="2:3" customFormat="1" x14ac:dyDescent="0.15">
      <c r="B16101" s="15">
        <v>492</v>
      </c>
      <c r="C16101" s="18" t="str">
        <f>'Convert_ABH script_aln'!D493</f>
        <v>PagenoP1ABHr[PagenoP1ABHr == 10] &lt;- "H"</v>
      </c>
    </row>
    <row r="16102" spans="2:3" customFormat="1" x14ac:dyDescent="0.15">
      <c r="B16102" s="15">
        <v>493</v>
      </c>
      <c r="C16102" s="18" t="str">
        <f>'Convert_ABH script_aln'!D494</f>
        <v>PagenoP2ABHr[PagenoP2ABHr == 0] &lt;- "A"</v>
      </c>
    </row>
    <row r="16103" spans="2:3" customFormat="1" x14ac:dyDescent="0.15">
      <c r="B16103" s="15">
        <v>494</v>
      </c>
      <c r="C16103" s="18" t="str">
        <f>'Convert_ABH script_aln'!D495</f>
        <v>PagenoP2ABHr[PagenoP2ABHr == 10] &lt;- "H"</v>
      </c>
    </row>
    <row r="16104" spans="2:3" customFormat="1" x14ac:dyDescent="0.15">
      <c r="B16104" s="15">
        <v>495</v>
      </c>
      <c r="C16104" s="18" t="str">
        <f>'Convert_ABH script_aln'!D496</f>
        <v>PagenoP1ABHfr &lt;- cbind(PagenoP1ABH$Linkage_group, PagenoP1ABHr)</v>
      </c>
    </row>
    <row r="16105" spans="2:3" customFormat="1" x14ac:dyDescent="0.15">
      <c r="B16105" s="15">
        <v>496</v>
      </c>
      <c r="C16105" s="18" t="str">
        <f>'Convert_ABH script_aln'!D497</f>
        <v>id &lt;- paste(PagenoP1ABH$Linkage_group, "_", PagenoP1ABH$Position, sep="")</v>
      </c>
    </row>
    <row r="16106" spans="2:3" customFormat="1" x14ac:dyDescent="0.15">
      <c r="B16106" s="15">
        <v>497</v>
      </c>
      <c r="C16106" s="18" t="str">
        <f>'Convert_ABH script_aln'!D498</f>
        <v>PagenoP1ABHfr &lt;- cbind(id, PagenoP1ABHfr)</v>
      </c>
    </row>
    <row r="16107" spans="2:3" customFormat="1" x14ac:dyDescent="0.15">
      <c r="B16107" s="15">
        <v>498</v>
      </c>
      <c r="C16107" s="18" t="str">
        <f>'Convert_ABH script_aln'!D499</f>
        <v>PagenoP2ABHfr &lt;- cbind(PagenoP2ABH$Linkage_group, PagenoP2ABHr)</v>
      </c>
    </row>
    <row r="16108" spans="2:3" customFormat="1" x14ac:dyDescent="0.15">
      <c r="B16108" s="15">
        <v>499</v>
      </c>
      <c r="C16108" s="18" t="str">
        <f>'Convert_ABH script_aln'!D500</f>
        <v>id &lt;- paste(PagenoP2ABH$Linkage_group, "_", PagenoP2ABH$Position, sep="")</v>
      </c>
    </row>
    <row r="16109" spans="2:3" customFormat="1" x14ac:dyDescent="0.15">
      <c r="B16109" s="15">
        <v>500</v>
      </c>
      <c r="C16109" s="18" t="str">
        <f>'Convert_ABH script_aln'!D501</f>
        <v>PagenoP2ABHfr &lt;- cbind(id, PagenoP2ABHfr)</v>
      </c>
    </row>
    <row r="16110" spans="2:3" customFormat="1" x14ac:dyDescent="0.15">
      <c r="B16110" s="15">
        <v>501</v>
      </c>
      <c r="C16110" s="18" t="str">
        <f>'Convert_ABH script_aln'!D502</f>
        <v>PagenoP1ABHfr &lt;- t(PagenoP1ABHfr)</v>
      </c>
    </row>
    <row r="16111" spans="2:3" customFormat="1" x14ac:dyDescent="0.15">
      <c r="B16111" s="15">
        <v>502</v>
      </c>
      <c r="C16111" s="18" t="str">
        <f>'Convert_ABH script_aln'!D503</f>
        <v>write.csv(PagenoP1ABHfr, "C:/NGS/save/Genotype_PagenoP1ABHfr_csvs.csv")</v>
      </c>
    </row>
    <row r="16112" spans="2:3" customFormat="1" x14ac:dyDescent="0.15">
      <c r="B16112" s="15">
        <v>503</v>
      </c>
      <c r="C16112" s="18" t="str">
        <f>'Convert_ABH script_aln'!D504</f>
        <v>PagenoP1ABHfr &lt;- read.csv("C:/NGS/save/Genotype_PagenoP1ABHfr_csvs.csv", skip=1)</v>
      </c>
    </row>
    <row r="16113" spans="2:3" customFormat="1" x14ac:dyDescent="0.15">
      <c r="B16113" s="15">
        <v>504</v>
      </c>
      <c r="C16113" s="18" t="str">
        <f>'Convert_ABH script_aln'!D505</f>
        <v>PagenoP1ABHfr[1,1] &lt;- "NA"</v>
      </c>
    </row>
    <row r="16114" spans="2:3" customFormat="1" x14ac:dyDescent="0.15">
      <c r="B16114" s="15">
        <v>505</v>
      </c>
      <c r="C16114" s="18" t="str">
        <f>'Convert_ABH script_aln'!D506</f>
        <v>write.csv(PagenoP1ABHfr, "C:/NGS/save/Genotype_PagenoP1ABHfr_csvs.csv", row.names=F, na = "  ")</v>
      </c>
    </row>
    <row r="16115" spans="2:3" customFormat="1" x14ac:dyDescent="0.15">
      <c r="B16115" s="15">
        <v>506</v>
      </c>
      <c r="C16115" s="18" t="str">
        <f>'Convert_ABH script_aln'!D507</f>
        <v>PagenoP2ABHfr &lt;- t(PagenoP2ABHfr)</v>
      </c>
    </row>
    <row r="16116" spans="2:3" customFormat="1" x14ac:dyDescent="0.15">
      <c r="B16116" s="15">
        <v>507</v>
      </c>
      <c r="C16116" s="18" t="str">
        <f>'Convert_ABH script_aln'!D508</f>
        <v>write.csv(PagenoP2ABHfr, "C:/NGS/save/Genotype_PagenoP2ABHfr_csvs.csv")</v>
      </c>
    </row>
    <row r="16117" spans="2:3" customFormat="1" x14ac:dyDescent="0.15">
      <c r="B16117" s="15">
        <v>508</v>
      </c>
      <c r="C16117" s="18" t="str">
        <f>'Convert_ABH script_aln'!D509</f>
        <v>PagenoP2ABHfr &lt;- read.csv("C:/NGS/save/Genotype_PagenoP2ABHfr_csvs.csv", skip=1)</v>
      </c>
    </row>
    <row r="16118" spans="2:3" customFormat="1" x14ac:dyDescent="0.15">
      <c r="B16118" s="15">
        <v>509</v>
      </c>
      <c r="C16118" s="18" t="str">
        <f>'Convert_ABH script_aln'!D510</f>
        <v>PagenoP2ABHfr[1,1] &lt;- "NA"</v>
      </c>
    </row>
    <row r="16119" spans="2:3" customFormat="1" x14ac:dyDescent="0.15">
      <c r="B16119" s="15">
        <v>510</v>
      </c>
      <c r="C16119" s="18" t="str">
        <f>'Convert_ABH script_aln'!D511</f>
        <v>write.csv(PagenoP2ABHfr, "C:/NGS/save/Genotype_PagenoP2ABHfr_csvs.csv", row.names=F, na = "  ")</v>
      </c>
    </row>
    <row r="16120" spans="2:3" customFormat="1" x14ac:dyDescent="0.15">
      <c r="B16120" s="15">
        <v>511</v>
      </c>
      <c r="C16120" s="18" t="str">
        <f>'Convert_ABH script_aln'!D512</f>
        <v>library(ABHgenotypeR)</v>
      </c>
    </row>
    <row r="16121" spans="2:3" customFormat="1" x14ac:dyDescent="0.15">
      <c r="B16121" s="15">
        <v>512</v>
      </c>
      <c r="C16121" s="18" t="str">
        <f>'Convert_ABH script_aln'!D513</f>
        <v>genotypeP1 &lt;- readABHgenotypes("C:/NGS/save/Genotype_PagenoP1ABHfr_csvs.csv", "P1", "P2", readPos=TRUE)</v>
      </c>
    </row>
    <row r="16122" spans="2:3" customFormat="1" x14ac:dyDescent="0.15">
      <c r="B16122" s="15">
        <v>513</v>
      </c>
      <c r="C16122" s="18" t="str">
        <f>'Convert_ABH script_aln'!D514</f>
        <v>ErrCorr1P1 &lt;- correctStretches(genotypeP1, maxHapLength = 3)</v>
      </c>
    </row>
    <row r="16123" spans="2:3" customFormat="1" x14ac:dyDescent="0.15">
      <c r="B16123" s="15">
        <v>514</v>
      </c>
      <c r="C16123" s="18" t="str">
        <f>'Convert_ABH script_aln'!D515</f>
        <v>ErrCorr2P1_3 &lt;- correctUndercalledHets(ErrCorr1P1, maxHapLength = 3)</v>
      </c>
    </row>
    <row r="16124" spans="2:3" customFormat="1" x14ac:dyDescent="0.15">
      <c r="B16124" s="15">
        <v>515</v>
      </c>
      <c r="C16124" s="18" t="str">
        <f>'Convert_ABH script_aln'!D516</f>
        <v>writeABHgenotypes(ErrCorr2P1_3, outfile = "C:/NGS/save/Genotype_PagenoP1ABHfr_csvs_ABHgenotypeR3SU_aln.csv")</v>
      </c>
    </row>
    <row r="16125" spans="2:3" customFormat="1" x14ac:dyDescent="0.15">
      <c r="B16125" s="15">
        <v>516</v>
      </c>
      <c r="C16125" s="18" t="str">
        <f>'Convert_ABH script_aln'!D517</f>
        <v>genotypeP2 &lt;- readABHgenotypes("C:/NGS/save/Genotype_PagenoP2ABHfr_csvs.csv", "P1", "P2", readPos=TRUE)</v>
      </c>
    </row>
    <row r="16126" spans="2:3" customFormat="1" x14ac:dyDescent="0.15">
      <c r="B16126" s="15">
        <v>517</v>
      </c>
      <c r="C16126" s="18" t="str">
        <f>'Convert_ABH script_aln'!D518</f>
        <v>ErrCorr1P2 &lt;- correctStretches(genotypeP2, maxHapLength = 3)</v>
      </c>
    </row>
    <row r="16127" spans="2:3" customFormat="1" x14ac:dyDescent="0.15">
      <c r="B16127" s="15">
        <v>518</v>
      </c>
      <c r="C16127" s="18" t="str">
        <f>'Convert_ABH script_aln'!D519</f>
        <v>ErrCorr2P2_3 &lt;- correctUndercalledHets(ErrCorr1P2, maxHapLength = 3)</v>
      </c>
    </row>
    <row r="16128" spans="2:3" customFormat="1" x14ac:dyDescent="0.15">
      <c r="B16128" s="15">
        <v>519</v>
      </c>
      <c r="C16128" s="18" t="str">
        <f>'Convert_ABH script_aln'!D520</f>
        <v>writeABHgenotypes(ErrCorr2P2_3, outfile = "C:/NGS/save/Genotype_PagenoP2ABHfr_csvs_ABHgenotypeR3SU_aln.csv")</v>
      </c>
    </row>
    <row r="16129" spans="2:3" customFormat="1" x14ac:dyDescent="0.15">
      <c r="B16129" s="15">
        <v>520</v>
      </c>
      <c r="C16129" s="18" t="str">
        <f>'Convert_ABH script_aln'!D521</f>
        <v>ErrCorr2P1 &lt;- correctUndercalledHets(genotypeP1, maxHapLength = 3)</v>
      </c>
    </row>
    <row r="16130" spans="2:3" customFormat="1" x14ac:dyDescent="0.15">
      <c r="B16130" s="15">
        <v>521</v>
      </c>
      <c r="C16130" s="18" t="str">
        <f>'Convert_ABH script_aln'!D522</f>
        <v>ErrCorr1P1_3 &lt;- correctStretches(ErrCorr2P1, maxHapLength = 3)</v>
      </c>
    </row>
    <row r="16131" spans="2:3" customFormat="1" x14ac:dyDescent="0.15">
      <c r="B16131" s="15">
        <v>522</v>
      </c>
      <c r="C16131" s="18" t="str">
        <f>'Convert_ABH script_aln'!D523</f>
        <v>writeABHgenotypes(ErrCorr1P1_3, outfile = "C:/NGS/save/Genotype_PagenoP1ABHfr_csvs_ABHgenotypeR3US_aln.csv")</v>
      </c>
    </row>
    <row r="16132" spans="2:3" customFormat="1" x14ac:dyDescent="0.15">
      <c r="B16132" s="15">
        <v>523</v>
      </c>
      <c r="C16132" s="18" t="str">
        <f>'Convert_ABH script_aln'!D524</f>
        <v>ErrCorr2P2 &lt;- correctUndercalledHets(genotypeP2, maxHapLength = 3)</v>
      </c>
    </row>
    <row r="16133" spans="2:3" customFormat="1" x14ac:dyDescent="0.15">
      <c r="B16133" s="15">
        <v>524</v>
      </c>
      <c r="C16133" s="18" t="str">
        <f>'Convert_ABH script_aln'!D525</f>
        <v>ErrCorr1P2_3 &lt;- correctStretches(ErrCorr2P2, maxHapLength = 3)</v>
      </c>
    </row>
    <row r="16134" spans="2:3" customFormat="1" x14ac:dyDescent="0.15">
      <c r="B16134" s="15">
        <v>525</v>
      </c>
      <c r="C16134" s="18" t="str">
        <f>'Convert_ABH script_aln'!D526</f>
        <v>writeABHgenotypes(ErrCorr1P2_3, outfile = "C:/NGS/save/Genotype_PagenoP2ABHfr_csvs_ABHgenotypeR3US_aln.csv")</v>
      </c>
    </row>
    <row r="16135" spans="2:3" customFormat="1" x14ac:dyDescent="0.15">
      <c r="B16135" s="15">
        <v>526</v>
      </c>
      <c r="C16135" s="18" t="str">
        <f>'Convert_ABH script_aln'!D527</f>
        <v>pdf("C:/NGS/save/Genotype_P1BH_csvs_ABHgenotypeR3SUUS_aln.pdf")</v>
      </c>
    </row>
    <row r="16136" spans="2:3" customFormat="1" x14ac:dyDescent="0.15">
      <c r="B16136" s="15">
        <v>527</v>
      </c>
      <c r="C16136" s="18" t="str">
        <f>'Convert_ABH script_aln'!D528</f>
        <v>plotGenos(genotypeP1)</v>
      </c>
    </row>
    <row r="16137" spans="2:3" customFormat="1" x14ac:dyDescent="0.15">
      <c r="B16137" s="15">
        <v>528</v>
      </c>
      <c r="C16137" s="18" t="str">
        <f>'Convert_ABH script_aln'!D529</f>
        <v>plotGenos(ErrCorr2P1_3)</v>
      </c>
    </row>
    <row r="16138" spans="2:3" customFormat="1" x14ac:dyDescent="0.15">
      <c r="B16138" s="15">
        <v>529</v>
      </c>
      <c r="C16138" s="18" t="str">
        <f>'Convert_ABH script_aln'!D530</f>
        <v>plotGenos(ErrCorr1P1_3)</v>
      </c>
    </row>
    <row r="16139" spans="2:3" customFormat="1" x14ac:dyDescent="0.15">
      <c r="B16139" s="15">
        <v>530</v>
      </c>
      <c r="C16139" s="18" t="str">
        <f>'Convert_ABH script_aln'!D531</f>
        <v>dev.off()</v>
      </c>
    </row>
    <row r="16140" spans="2:3" customFormat="1" x14ac:dyDescent="0.15">
      <c r="B16140" s="15">
        <v>531</v>
      </c>
      <c r="C16140" s="18" t="str">
        <f>'Convert_ABH script_aln'!D532</f>
        <v>pdf("C:/NGS/save/Genotype_P2AH_csvs_ABHgenotypeR3SUUS_aln.pdf")</v>
      </c>
    </row>
    <row r="16141" spans="2:3" customFormat="1" x14ac:dyDescent="0.15">
      <c r="B16141" s="15">
        <v>532</v>
      </c>
      <c r="C16141" s="18" t="str">
        <f>'Convert_ABH script_aln'!D533</f>
        <v>plotGenos(genotypeP2)</v>
      </c>
    </row>
    <row r="16142" spans="2:3" customFormat="1" x14ac:dyDescent="0.15">
      <c r="B16142" s="15">
        <v>533</v>
      </c>
      <c r="C16142" s="18" t="str">
        <f>'Convert_ABH script_aln'!D534</f>
        <v>plotGenos(ErrCorr2P2_3)</v>
      </c>
    </row>
    <row r="16143" spans="2:3" customFormat="1" x14ac:dyDescent="0.15">
      <c r="B16143" s="15">
        <v>534</v>
      </c>
      <c r="C16143" s="18" t="str">
        <f>'Convert_ABH script_aln'!D535</f>
        <v>plotGenos(ErrCorr1P2_3)</v>
      </c>
    </row>
    <row r="16144" spans="2:3" customFormat="1" x14ac:dyDescent="0.15">
      <c r="B16144" s="15">
        <v>535</v>
      </c>
      <c r="C16144" s="18" t="str">
        <f>'Convert_ABH script_aln'!D536</f>
        <v>dev.off()</v>
      </c>
    </row>
    <row r="16145" spans="2:3" customFormat="1" x14ac:dyDescent="0.15">
      <c r="B16145" s="15">
        <v>536</v>
      </c>
      <c r="C16145" s="18" t="str">
        <f>'Convert_ABH script_aln'!D537</f>
        <v>file.remove("C:/NGS/save/Genotype_PagenoP1ABHfr_csvs.csv", "C:/NGS/save/Genotype_PagenoP2ABHfr_csvs.csv")</v>
      </c>
    </row>
    <row r="16146" spans="2:3" customFormat="1" x14ac:dyDescent="0.15">
      <c r="B16146" s="15">
        <v>537</v>
      </c>
      <c r="C16146" s="18" t="str">
        <f>'Convert_ABH script_aln'!D538</f>
        <v>tags &lt;- read.csv("C:/NGS/save/Genotype_PagenoP1ABHfr_csvs_ABHgenotypeR3SU_aln.csv", head=F)</v>
      </c>
    </row>
    <row r="16147" spans="2:3" customFormat="1" x14ac:dyDescent="0.15">
      <c r="B16147" s="15">
        <v>538</v>
      </c>
      <c r="C16147" s="18" t="str">
        <f>'Convert_ABH script_aln'!D539</f>
        <v>tagst &lt;- t(tags)</v>
      </c>
    </row>
    <row r="16148" spans="2:3" customFormat="1" x14ac:dyDescent="0.15">
      <c r="B16148" s="15">
        <v>539</v>
      </c>
      <c r="C16148" s="18" t="str">
        <f>'Convert_ABH script_aln'!D540</f>
        <v>write.table(tagst, "C:/NGS/save/tagst.csv", row.names=T, na = "  ", sep=",", col.names=F)</v>
      </c>
    </row>
    <row r="16149" spans="2:3" customFormat="1" x14ac:dyDescent="0.15">
      <c r="B16149" s="15">
        <v>540</v>
      </c>
      <c r="C16149" s="18" t="str">
        <f>'Convert_ABH script_aln'!D541</f>
        <v>tags &lt;- read.csv("C:/NGS/save/tagst.csv",row.names=1)</v>
      </c>
    </row>
    <row r="16150" spans="2:3" customFormat="1" x14ac:dyDescent="0.15">
      <c r="B16150" s="15">
        <v>541</v>
      </c>
      <c r="C16150" s="18" t="str">
        <f>'Convert_ABH script_aln'!D542</f>
        <v>Parent &lt;- rep("P1", nrow(tags))</v>
      </c>
    </row>
    <row r="16151" spans="2:3" customFormat="1" x14ac:dyDescent="0.15">
      <c r="B16151" s="15">
        <v>542</v>
      </c>
      <c r="C16151" s="18" t="str">
        <f>'Convert_ABH script_aln'!D543</f>
        <v>tagsP1 &lt;- cbind(Parent, tags)</v>
      </c>
    </row>
    <row r="16152" spans="2:3" customFormat="1" x14ac:dyDescent="0.15">
      <c r="B16152" s="15">
        <v>543</v>
      </c>
      <c r="C16152" s="18" t="str">
        <f>'Convert_ABH script_aln'!D544</f>
        <v>tags &lt;- read.csv("C:/NGS/save/Genotype_PagenoP2ABHfr_csvs_ABHgenotypeR3SU_aln.csv", head=F)</v>
      </c>
    </row>
    <row r="16153" spans="2:3" customFormat="1" x14ac:dyDescent="0.15">
      <c r="B16153" s="15">
        <v>544</v>
      </c>
      <c r="C16153" s="18" t="str">
        <f>'Convert_ABH script_aln'!D545</f>
        <v>tagst &lt;- t(tags)</v>
      </c>
    </row>
    <row r="16154" spans="2:3" customFormat="1" x14ac:dyDescent="0.15">
      <c r="B16154" s="15">
        <v>545</v>
      </c>
      <c r="C16154" s="18" t="str">
        <f>'Convert_ABH script_aln'!D546</f>
        <v>write.table(tagst, "C:/NGS/save/tagst.csv", row.names=T, na = "  ", sep=",", col.names=F)</v>
      </c>
    </row>
    <row r="16155" spans="2:3" customFormat="1" x14ac:dyDescent="0.15">
      <c r="B16155" s="15">
        <v>546</v>
      </c>
      <c r="C16155" s="18" t="str">
        <f>'Convert_ABH script_aln'!D547</f>
        <v>tags &lt;- read.csv("C:/NGS/save/tagst.csv",row.names=1)</v>
      </c>
    </row>
    <row r="16156" spans="2:3" customFormat="1" x14ac:dyDescent="0.15">
      <c r="B16156" s="15">
        <v>547</v>
      </c>
      <c r="C16156" s="18" t="str">
        <f>'Convert_ABH script_aln'!D548</f>
        <v>Parent &lt;- rep("P2", nrow(tags))</v>
      </c>
    </row>
    <row r="16157" spans="2:3" customFormat="1" x14ac:dyDescent="0.15">
      <c r="B16157" s="15">
        <v>548</v>
      </c>
      <c r="C16157" s="18" t="str">
        <f>'Convert_ABH script_aln'!D549</f>
        <v>tagsP2 &lt;- cbind(Parent, tags)</v>
      </c>
    </row>
    <row r="16158" spans="2:3" customFormat="1" x14ac:dyDescent="0.15">
      <c r="B16158" s="15">
        <v>549</v>
      </c>
      <c r="C16158" s="18" t="str">
        <f>'Convert_ABH script_aln'!D550</f>
        <v>tagsP1P2 &lt;- rbind(tagsP1, tagsP2)</v>
      </c>
    </row>
    <row r="16159" spans="2:3" customFormat="1" x14ac:dyDescent="0.15">
      <c r="B16159" s="15">
        <v>550</v>
      </c>
      <c r="C16159" s="18" t="str">
        <f>'Convert_ABH script_aln'!D551</f>
        <v>Paid &lt;- paste(tagsP1P2$Parent, tagsP1P2$id, sep="")</v>
      </c>
    </row>
    <row r="16160" spans="2:3" customFormat="1" x14ac:dyDescent="0.15">
      <c r="B16160" s="15">
        <v>551</v>
      </c>
      <c r="C16160" s="18" t="str">
        <f>'Convert_ABH script_aln'!D552</f>
        <v>tagsP1P2 &lt;- cbind(Paid, tagsP1P2)</v>
      </c>
    </row>
    <row r="16161" spans="2:3" customFormat="1" x14ac:dyDescent="0.15">
      <c r="B16161" s="15">
        <v>552</v>
      </c>
      <c r="C16161" s="18" t="str">
        <f>'Convert_ABH script_aln'!D553</f>
        <v>Number &lt;- paste(1:nrow(tagsP1P2))</v>
      </c>
    </row>
    <row r="16162" spans="2:3" customFormat="1" x14ac:dyDescent="0.15">
      <c r="B16162" s="15">
        <v>553</v>
      </c>
      <c r="C16162" s="18" t="str">
        <f>'Convert_ABH script_aln'!D554</f>
        <v>tagsP1P2 &lt;- cbind(Number, tagsP1P2)</v>
      </c>
    </row>
    <row r="16163" spans="2:3" customFormat="1" x14ac:dyDescent="0.15">
      <c r="B16163" s="15">
        <v>554</v>
      </c>
      <c r="C16163" s="18" t="str">
        <f>'Convert_ABH script_aln'!D555</f>
        <v>write.csv(table(tagsP1P2$Paid), "C:/NGS/save/Genotype_table.csv", row.names=F)</v>
      </c>
    </row>
    <row r="16164" spans="2:3" customFormat="1" x14ac:dyDescent="0.15">
      <c r="B16164" s="15">
        <v>555</v>
      </c>
      <c r="C16164" s="18" t="str">
        <f>'Convert_ABH script_aln'!D556</f>
        <v>table &lt;- read.csv("C:/NGS/save/Genotype_table.csv", col.names=c("table","freq"))</v>
      </c>
    </row>
    <row r="16165" spans="2:3" customFormat="1" x14ac:dyDescent="0.15">
      <c r="B16165" s="15">
        <v>556</v>
      </c>
      <c r="C16165" s="18" t="str">
        <f>'Convert_ABH script_aln'!D557</f>
        <v>file.remove("C:/NGS/save/Genotype_table.csv")</v>
      </c>
    </row>
    <row r="16166" spans="2:3" customFormat="1" x14ac:dyDescent="0.15">
      <c r="B16166" s="15">
        <v>557</v>
      </c>
      <c r="C16166" s="18" t="str">
        <f>'Convert_ABH script_aln'!D558</f>
        <v>table &lt;- subset(table,freq&lt;2)</v>
      </c>
    </row>
    <row r="16167" spans="2:3" customFormat="1" x14ac:dyDescent="0.15">
      <c r="B16167" s="15">
        <v>558</v>
      </c>
      <c r="C16167" s="18" t="str">
        <f>'Convert_ABH script_aln'!D559</f>
        <v>unique &lt;- tagsP1P2[match(table$table, tagsP1P2$Paid),]</v>
      </c>
    </row>
    <row r="16168" spans="2:3" customFormat="1" x14ac:dyDescent="0.15">
      <c r="B16168" s="15">
        <v>559</v>
      </c>
      <c r="C16168" s="18" t="str">
        <f>'Convert_ABH script_aln'!D560</f>
        <v>write.csv(unique, "C:/NGS/save/Genotype_unique.csv", row.names=F)</v>
      </c>
    </row>
    <row r="16169" spans="2:3" customFormat="1" x14ac:dyDescent="0.15">
      <c r="B16169" s="15">
        <v>560</v>
      </c>
      <c r="C16169" s="18" t="str">
        <f>'Convert_ABH script_aln'!D561</f>
        <v>unique &lt;- read.csv("C:/NGS/save/Genotype_unique.csv")</v>
      </c>
    </row>
    <row r="16170" spans="2:3" customFormat="1" x14ac:dyDescent="0.15">
      <c r="B16170" s="15">
        <v>561</v>
      </c>
      <c r="C16170" s="18" t="str">
        <f>'Convert_ABH script_aln'!D562</f>
        <v>file.remove("C:/NGS/save/Genotype_unique.csv")</v>
      </c>
    </row>
    <row r="16171" spans="2:3" customFormat="1" x14ac:dyDescent="0.15">
      <c r="B16171" s="15">
        <v>562</v>
      </c>
      <c r="C16171" s="18" t="str">
        <f>'Convert_ABH script_aln'!D563</f>
        <v>unique &lt;- unique[order(unique$Number),]</v>
      </c>
    </row>
    <row r="16172" spans="2:3" customFormat="1" x14ac:dyDescent="0.15">
      <c r="B16172" s="15">
        <v>563</v>
      </c>
      <c r="C16172" s="18" t="str">
        <f>'Convert_ABH script_aln'!D564</f>
        <v>write.csv(table(unique$id), "C:/NGS/save/Genotype_table.csv", row.names=F)</v>
      </c>
    </row>
    <row r="16173" spans="2:3" customFormat="1" x14ac:dyDescent="0.15">
      <c r="B16173" s="15">
        <v>564</v>
      </c>
      <c r="C16173" s="18" t="str">
        <f>'Convert_ABH script_aln'!D565</f>
        <v>table &lt;- read.csv("C:/NGS/save/Genotype_table.csv", col.names=c("table","freq"))</v>
      </c>
    </row>
    <row r="16174" spans="2:3" customFormat="1" x14ac:dyDescent="0.15">
      <c r="B16174" s="15">
        <v>565</v>
      </c>
      <c r="C16174" s="18" t="str">
        <f>'Convert_ABH script_aln'!D566</f>
        <v>file.remove("C:/NGS/save/Genotype_table.csv")</v>
      </c>
    </row>
    <row r="16175" spans="2:3" customFormat="1" x14ac:dyDescent="0.15">
      <c r="B16175" s="15">
        <v>566</v>
      </c>
      <c r="C16175" s="18" t="str">
        <f>'Convert_ABH script_aln'!D567</f>
        <v>table &lt;- subset(table,freq==2)</v>
      </c>
    </row>
    <row r="16176" spans="2:3" customFormat="1" x14ac:dyDescent="0.15">
      <c r="B16176" s="15">
        <v>567</v>
      </c>
      <c r="C16176" s="18" t="str">
        <f>'Convert_ABH script_aln'!D568</f>
        <v>P1unique &lt;- unique[unique$Parent=="P1",]</v>
      </c>
    </row>
    <row r="16177" spans="2:3" customFormat="1" x14ac:dyDescent="0.15">
      <c r="B16177" s="15">
        <v>568</v>
      </c>
      <c r="C16177" s="18" t="str">
        <f>'Convert_ABH script_aln'!D569</f>
        <v>P2unique &lt;- unique[unique$Parent=="P2",]</v>
      </c>
    </row>
    <row r="16178" spans="2:3" customFormat="1" x14ac:dyDescent="0.15">
      <c r="B16178" s="15">
        <v>569</v>
      </c>
      <c r="C16178" s="18" t="str">
        <f>'Convert_ABH script_aln'!D570</f>
        <v>P1 &lt;- P1unique[match(table$table, P1unique$id),]</v>
      </c>
    </row>
    <row r="16179" spans="2:3" customFormat="1" x14ac:dyDescent="0.15">
      <c r="B16179" s="15">
        <v>570</v>
      </c>
      <c r="C16179" s="18" t="str">
        <f>'Convert_ABH script_aln'!D571</f>
        <v>P2 &lt;- P2unique[match(table$table, P2unique$id),]</v>
      </c>
    </row>
    <row r="16180" spans="2:3" customFormat="1" x14ac:dyDescent="0.15">
      <c r="B16180" s="15">
        <v>571</v>
      </c>
      <c r="C16180" s="18" t="str">
        <f>'Convert_ABH script_aln'!D572</f>
        <v>P1P2 &lt;- rbind(P1, P2)</v>
      </c>
    </row>
    <row r="16181" spans="2:3" customFormat="1" x14ac:dyDescent="0.15">
      <c r="B16181" s="15">
        <v>572</v>
      </c>
      <c r="C16181" s="18" t="str">
        <f>'Convert_ABH script_aln'!D573</f>
        <v>P1P2num &lt;- gsub("H", "10", as.matrix(P1P2))</v>
      </c>
    </row>
    <row r="16182" spans="2:3" customFormat="1" x14ac:dyDescent="0.15">
      <c r="B16182" s="15">
        <v>573</v>
      </c>
      <c r="C16182" s="18" t="str">
        <f>'Convert_ABH script_aln'!D574</f>
        <v>P1P2num &lt;- gsub("A", "0", as.matrix(P1P2num))</v>
      </c>
    </row>
    <row r="16183" spans="2:3" customFormat="1" x14ac:dyDescent="0.15">
      <c r="B16183" s="15">
        <v>574</v>
      </c>
      <c r="C16183" s="18" t="str">
        <f>'Convert_ABH script_aln'!D575</f>
        <v>P1P2num &lt;- gsub("B", "0", as.matrix(P1P2num))</v>
      </c>
    </row>
    <row r="16184" spans="2:3" customFormat="1" x14ac:dyDescent="0.15">
      <c r="B16184" s="15">
        <v>575</v>
      </c>
      <c r="C16184" s="18" t="str">
        <f>'Convert_ABH script_aln'!D576</f>
        <v>write.csv(P1P2num, "C:/NGS/save/P1P2num.csv")</v>
      </c>
    </row>
    <row r="16185" spans="2:3" customFormat="1" x14ac:dyDescent="0.15">
      <c r="B16185" s="15">
        <v>576</v>
      </c>
      <c r="C16185" s="18" t="str">
        <f>'Convert_ABH script_aln'!D577</f>
        <v>P1P2num &lt;- read.csv("C:/NGS/save/P1P2num.csv")</v>
      </c>
    </row>
    <row r="16186" spans="2:3" customFormat="1" x14ac:dyDescent="0.15">
      <c r="B16186" s="15">
        <v>577</v>
      </c>
      <c r="C16186" s="18" t="str">
        <f>'Convert_ABH script_aln'!D578</f>
        <v>P1 &lt;- P1P2num[P1P2num$Parent=="P1",]</v>
      </c>
    </row>
    <row r="16187" spans="2:3" customFormat="1" x14ac:dyDescent="0.15">
      <c r="B16187" s="15">
        <v>578</v>
      </c>
      <c r="C16187" s="18" t="str">
        <f>'Convert_ABH script_aln'!D579</f>
        <v>P2 &lt;- P1P2num[P1P2num$Parent=="P2",]</v>
      </c>
    </row>
    <row r="16188" spans="2:3" customFormat="1" x14ac:dyDescent="0.15">
      <c r="B16188" s="15">
        <v>579</v>
      </c>
      <c r="C16188" s="18" t="str">
        <f>'Convert_ABH script_aln'!D580</f>
        <v>P1[1:nrow(P1),7:ncol(P1)][P1[1:nrow(P1),7:ncol(P1)]&gt;0] &lt;- "A"</v>
      </c>
    </row>
    <row r="16189" spans="2:3" customFormat="1" x14ac:dyDescent="0.15">
      <c r="B16189" s="15">
        <v>580</v>
      </c>
      <c r="C16189" s="18" t="str">
        <f>'Convert_ABH script_aln'!D581</f>
        <v>P2[1:nrow(P2),7:ncol(P2)][P2[1:nrow(P2),7:ncol(P2)]&gt;0] &lt;- "B"</v>
      </c>
    </row>
    <row r="16190" spans="2:3" customFormat="1" x14ac:dyDescent="0.15">
      <c r="B16190" s="15">
        <v>581</v>
      </c>
      <c r="C16190" s="18" t="str">
        <f>'Convert_ABH script_aln'!D582</f>
        <v>P1[1:nrow(P1),7:ncol(P1)][P1[1:nrow(P1),7:ncol(P1)]==P2[1:nrow(P2),7:ncol(P2)]] &lt;- "-"</v>
      </c>
    </row>
    <row r="16191" spans="2:3" customFormat="1" x14ac:dyDescent="0.15">
      <c r="B16191" s="15">
        <v>582</v>
      </c>
      <c r="C16191" s="18" t="str">
        <f>'Convert_ABH script_aln'!D583</f>
        <v>P2[1:nrow(P2),7:ncol(P2)][P1[1:nrow(P1),7:ncol(P1)]=="-"] &lt;- "-"</v>
      </c>
    </row>
    <row r="16192" spans="2:3" customFormat="1" x14ac:dyDescent="0.15">
      <c r="B16192" s="15">
        <v>583</v>
      </c>
      <c r="C16192" s="18" t="str">
        <f>'Convert_ABH script_aln'!D584</f>
        <v>P1[1:nrow(P1),7:ncol(P1)][P1[1:nrow(P1),7:ncol(P1)]==0] &lt;- "B"</v>
      </c>
    </row>
    <row r="16193" spans="1:7" x14ac:dyDescent="0.15">
      <c r="B16193" s="15">
        <v>584</v>
      </c>
      <c r="C16193" s="18" t="str">
        <f>'Convert_ABH script_aln'!D585</f>
        <v>P2[1:nrow(P2),7:ncol(P2)][P2[1:nrow(P2),7:ncol(P2)]==0] &lt;- "A"</v>
      </c>
      <c r="D16193"/>
      <c r="E16193"/>
      <c r="F16193"/>
      <c r="G16193"/>
    </row>
    <row r="16194" spans="1:7" x14ac:dyDescent="0.15">
      <c r="B16194" s="15">
        <v>585</v>
      </c>
      <c r="C16194" s="18" t="str">
        <f>'Convert_ABH script_aln'!D586</f>
        <v>P2[1:nrow(P2),7:ncol(P2)][P1[1:nrow(P1),7:ncol(P1)]!=P2[1:nrow(P2),7:ncol(P2)]] &lt;- "H"</v>
      </c>
      <c r="D16194"/>
      <c r="E16194"/>
      <c r="F16194"/>
      <c r="G16194"/>
    </row>
    <row r="16195" spans="1:7" x14ac:dyDescent="0.15">
      <c r="B16195" s="15">
        <v>586</v>
      </c>
      <c r="C16195" s="18" t="str">
        <f>'Convert_ABH script_aln'!D587</f>
        <v>P1head &lt;- P1[1:nrow(P1),5:6]</v>
      </c>
      <c r="D16195"/>
      <c r="E16195"/>
      <c r="F16195"/>
      <c r="G16195"/>
    </row>
    <row r="16196" spans="1:7" x14ac:dyDescent="0.15">
      <c r="B16196" s="15">
        <v>587</v>
      </c>
      <c r="C16196" s="18" t="str">
        <f>'Convert_ABH script_aln'!D588</f>
        <v>P1P2 &lt;- cbind(P1head, P2)</v>
      </c>
      <c r="D16196"/>
      <c r="E16196"/>
      <c r="F16196"/>
      <c r="G16196"/>
    </row>
    <row r="16197" spans="1:7" x14ac:dyDescent="0.15">
      <c r="B16197" s="15">
        <v>588</v>
      </c>
      <c r="C16197" s="18" t="str">
        <f>'Convert_ABH script_aln'!D589</f>
        <v>P1P2 &lt;- P1P2[order(P1P2$Number),]</v>
      </c>
      <c r="D16197"/>
      <c r="E16197"/>
      <c r="F16197"/>
      <c r="G16197"/>
    </row>
    <row r="16198" spans="1:7" x14ac:dyDescent="0.15">
      <c r="B16198" s="15">
        <v>589</v>
      </c>
      <c r="C16198" s="18" t="str">
        <f>'Convert_ABH script_aln'!D590</f>
        <v>CSVS &lt;- P1P2[,-(2:7)]</v>
      </c>
      <c r="D16198"/>
      <c r="E16198"/>
      <c r="F16198"/>
      <c r="G16198"/>
    </row>
    <row r="16199" spans="1:7" x14ac:dyDescent="0.15">
      <c r="B16199" s="15">
        <v>590</v>
      </c>
      <c r="C16199" s="18" t="str">
        <f>'Convert_ABH script_aln'!D591</f>
        <v>CSVS &lt;- t(CSVS)</v>
      </c>
      <c r="D16199"/>
      <c r="E16199"/>
      <c r="F16199"/>
      <c r="G16199"/>
    </row>
    <row r="16200" spans="1:7" x14ac:dyDescent="0.15">
      <c r="B16200" s="15">
        <v>591</v>
      </c>
      <c r="C16200" s="18" t="str">
        <f>'Convert_ABH script_aln'!D592</f>
        <v>write.csv(CSVS, "C:/NGS/save/Genotype_csvst.csv")</v>
      </c>
      <c r="D16200"/>
      <c r="E16200"/>
      <c r="F16200"/>
      <c r="G16200"/>
    </row>
    <row r="16201" spans="1:7" x14ac:dyDescent="0.15">
      <c r="B16201" s="15">
        <v>592</v>
      </c>
      <c r="C16201" s="18" t="str">
        <f>'Convert_ABH script_aln'!D593</f>
        <v>CSVS &lt;- read.csv("C:/NGS/save/Genotype_csvst.csv", skip=1)</v>
      </c>
      <c r="D16201"/>
      <c r="E16201"/>
      <c r="F16201"/>
      <c r="G16201"/>
    </row>
    <row r="16202" spans="1:7" x14ac:dyDescent="0.15">
      <c r="B16202" s="15">
        <v>593</v>
      </c>
      <c r="C16202" s="18" t="str">
        <f>'Convert_ABH script_aln'!D594</f>
        <v>CSVS[1,1] &lt;- "NA"</v>
      </c>
      <c r="D16202"/>
      <c r="E16202"/>
      <c r="F16202"/>
      <c r="G16202"/>
    </row>
    <row r="16203" spans="1:7" x14ac:dyDescent="0.15">
      <c r="B16203" s="15">
        <v>594</v>
      </c>
      <c r="C16203" s="18" t="str">
        <f>'Convert_ABH script_aln'!D595</f>
        <v>file.remove("C:/NGS/save/Genotype_csvst.csv", "C:/NGS/save/P1P2num.csv", "C:/NGS/save/tagst.csv")</v>
      </c>
      <c r="D16203"/>
      <c r="E16203"/>
      <c r="F16203"/>
      <c r="G16203"/>
    </row>
    <row r="16204" spans="1:7" x14ac:dyDescent="0.15">
      <c r="B16204" s="15">
        <v>595</v>
      </c>
      <c r="C16204" s="18" t="str">
        <f>'Convert_ABH script_aln'!D596</f>
        <v>write.csv(CSVS, "C:/NGS/save/Genotype_select_ABHR3_csvs_aln.csv", row.names=F, na = "  ")</v>
      </c>
      <c r="D16204"/>
      <c r="E16204"/>
      <c r="F16204"/>
      <c r="G16204"/>
    </row>
    <row r="16205" spans="1:7" x14ac:dyDescent="0.15">
      <c r="C16205" s="18" t="s">
        <v>855</v>
      </c>
      <c r="D16205"/>
      <c r="E16205"/>
      <c r="F16205"/>
      <c r="G16205"/>
    </row>
    <row r="16206" spans="1:7" x14ac:dyDescent="0.15">
      <c r="A16206" s="5" t="s">
        <v>876</v>
      </c>
      <c r="B16206" s="15">
        <v>1</v>
      </c>
      <c r="C16206" s="18" t="str">
        <f>ABHgenotypeR_aln!D2</f>
        <v>library(ABHgenotypeR)</v>
      </c>
      <c r="D16206"/>
      <c r="E16206"/>
      <c r="F16206"/>
      <c r="G16206"/>
    </row>
    <row r="16207" spans="1:7" x14ac:dyDescent="0.15">
      <c r="B16207" s="15">
        <v>2</v>
      </c>
      <c r="C16207" s="18" t="str">
        <f>ABHgenotypeR_aln!D3</f>
        <v>genotype &lt;- readABHgenotypes("C:/NGS/save/Genotype_select_ABHR3_csvs_aln.csv", "ShinanoGreen", "VI185_4", readPos=TRUE)</v>
      </c>
      <c r="D16207"/>
      <c r="E16207"/>
      <c r="F16207"/>
      <c r="G16207"/>
    </row>
    <row r="16208" spans="1:7" x14ac:dyDescent="0.15">
      <c r="B16208" s="15">
        <v>3</v>
      </c>
      <c r="C16208" s="18" t="str">
        <f>ABHgenotypeR_aln!D4</f>
        <v>ErrCorr1 &lt;- correctStretches(genotype, maxHapLength = 1)</v>
      </c>
      <c r="D16208"/>
      <c r="E16208"/>
      <c r="F16208"/>
      <c r="G16208"/>
    </row>
    <row r="16209" spans="2:3" customFormat="1" x14ac:dyDescent="0.15">
      <c r="B16209" s="15">
        <v>4</v>
      </c>
      <c r="C16209" s="18" t="str">
        <f>ABHgenotypeR_aln!D5</f>
        <v>ErrCorr2 &lt;- correctUndercalledHets(ErrCorr1, maxHapLength = 1)</v>
      </c>
    </row>
    <row r="16210" spans="2:3" customFormat="1" x14ac:dyDescent="0.15">
      <c r="B16210" s="15">
        <v>5</v>
      </c>
      <c r="C16210" s="18" t="str">
        <f>ABHgenotypeR_aln!D6</f>
        <v>SUErrCorr3_1 &lt;- imputeByFlanks(ErrCorr2)</v>
      </c>
    </row>
    <row r="16211" spans="2:3" customFormat="1" x14ac:dyDescent="0.15">
      <c r="B16211" s="15">
        <v>6</v>
      </c>
      <c r="C16211" s="18" t="str">
        <f>ABHgenotypeR_aln!D7</f>
        <v>writeABHgenotypes(SUErrCorr3_1, outfile = "C:/NGS/save/Genotype_select_ABHR3_csvs_ABHgenotypeR1SU_aln.csv")</v>
      </c>
    </row>
    <row r="16212" spans="2:3" customFormat="1" x14ac:dyDescent="0.15">
      <c r="B16212" s="15">
        <v>7</v>
      </c>
      <c r="C16212" s="18" t="str">
        <f>ABHgenotypeR_aln!D8</f>
        <v>ErrCorr1 &lt;- correctStretches(genotype, maxHapLength = 2)</v>
      </c>
    </row>
    <row r="16213" spans="2:3" customFormat="1" x14ac:dyDescent="0.15">
      <c r="B16213" s="15">
        <v>8</v>
      </c>
      <c r="C16213" s="18" t="str">
        <f>ABHgenotypeR_aln!D9</f>
        <v>ErrCorr2 &lt;- correctUndercalledHets(ErrCorr1, maxHapLength = 2)</v>
      </c>
    </row>
    <row r="16214" spans="2:3" customFormat="1" x14ac:dyDescent="0.15">
      <c r="B16214" s="15">
        <v>9</v>
      </c>
      <c r="C16214" s="18" t="str">
        <f>ABHgenotypeR_aln!D10</f>
        <v>SUErrCorr3_2 &lt;- imputeByFlanks(ErrCorr2)</v>
      </c>
    </row>
    <row r="16215" spans="2:3" customFormat="1" x14ac:dyDescent="0.15">
      <c r="B16215" s="15">
        <v>10</v>
      </c>
      <c r="C16215" s="18" t="str">
        <f>ABHgenotypeR_aln!D11</f>
        <v>writeABHgenotypes(SUErrCorr3_2, outfile = "C:/NGS/save/Genotype_select_ABHR3_csvs_ABHgenotypeR2SU_aln.csv")</v>
      </c>
    </row>
    <row r="16216" spans="2:3" customFormat="1" x14ac:dyDescent="0.15">
      <c r="B16216" s="15">
        <v>11</v>
      </c>
      <c r="C16216" s="18" t="str">
        <f>ABHgenotypeR_aln!D12</f>
        <v>ErrCorr1 &lt;- correctStretches(genotype, maxHapLength = 3)</v>
      </c>
    </row>
    <row r="16217" spans="2:3" customFormat="1" x14ac:dyDescent="0.15">
      <c r="B16217" s="15">
        <v>12</v>
      </c>
      <c r="C16217" s="18" t="str">
        <f>ABHgenotypeR_aln!D13</f>
        <v>ErrCorr2 &lt;- correctUndercalledHets(ErrCorr1, maxHapLength = 3)</v>
      </c>
    </row>
    <row r="16218" spans="2:3" customFormat="1" x14ac:dyDescent="0.15">
      <c r="B16218" s="15">
        <v>13</v>
      </c>
      <c r="C16218" s="18" t="str">
        <f>ABHgenotypeR_aln!D14</f>
        <v>SUErrCorr3_3 &lt;- imputeByFlanks(ErrCorr2)</v>
      </c>
    </row>
    <row r="16219" spans="2:3" customFormat="1" x14ac:dyDescent="0.15">
      <c r="B16219" s="15">
        <v>14</v>
      </c>
      <c r="C16219" s="18" t="str">
        <f>ABHgenotypeR_aln!D15</f>
        <v>writeABHgenotypes(SUErrCorr3_3, outfile = "C:/NGS/save/Genotype_select_ABHR3_csvs_ABHgenotypeR3SU_aln.csv")</v>
      </c>
    </row>
    <row r="16220" spans="2:3" customFormat="1" x14ac:dyDescent="0.15">
      <c r="B16220" s="15">
        <v>15</v>
      </c>
      <c r="C16220" s="18" t="str">
        <f>ABHgenotypeR_aln!D16</f>
        <v>ErrCorr1 &lt;- correctStretches(genotype, maxHapLength = 4)</v>
      </c>
    </row>
    <row r="16221" spans="2:3" customFormat="1" x14ac:dyDescent="0.15">
      <c r="B16221" s="15">
        <v>16</v>
      </c>
      <c r="C16221" s="18" t="str">
        <f>ABHgenotypeR_aln!D17</f>
        <v>ErrCorr2 &lt;- correctUndercalledHets(ErrCorr1, maxHapLength = 4)</v>
      </c>
    </row>
    <row r="16222" spans="2:3" customFormat="1" x14ac:dyDescent="0.15">
      <c r="B16222" s="15">
        <v>17</v>
      </c>
      <c r="C16222" s="18" t="str">
        <f>ABHgenotypeR_aln!D18</f>
        <v>SUErrCorr3_4 &lt;- imputeByFlanks(ErrCorr2)</v>
      </c>
    </row>
    <row r="16223" spans="2:3" customFormat="1" x14ac:dyDescent="0.15">
      <c r="B16223" s="15">
        <v>18</v>
      </c>
      <c r="C16223" s="18" t="str">
        <f>ABHgenotypeR_aln!D19</f>
        <v>writeABHgenotypes(SUErrCorr3_4, outfile = "C:/NGS/save/Genotype_select_ABHR3_csvs_ABHgenotypeR4SU_aln.csv")</v>
      </c>
    </row>
    <row r="16224" spans="2:3" customFormat="1" x14ac:dyDescent="0.15">
      <c r="B16224" s="15">
        <v>19</v>
      </c>
      <c r="C16224" s="18" t="str">
        <f>ABHgenotypeR_aln!D20</f>
        <v>ErrCorr1 &lt;- correctStretches(genotype, maxHapLength = 5)</v>
      </c>
    </row>
    <row r="16225" spans="2:3" customFormat="1" x14ac:dyDescent="0.15">
      <c r="B16225" s="15">
        <v>20</v>
      </c>
      <c r="C16225" s="18" t="str">
        <f>ABHgenotypeR_aln!D21</f>
        <v>ErrCorr2 &lt;- correctUndercalledHets(ErrCorr1, maxHapLength = 5)</v>
      </c>
    </row>
    <row r="16226" spans="2:3" customFormat="1" x14ac:dyDescent="0.15">
      <c r="B16226" s="15">
        <v>21</v>
      </c>
      <c r="C16226" s="18" t="str">
        <f>ABHgenotypeR_aln!D22</f>
        <v>SUErrCorr3_5 &lt;- imputeByFlanks(ErrCorr2)</v>
      </c>
    </row>
    <row r="16227" spans="2:3" customFormat="1" x14ac:dyDescent="0.15">
      <c r="B16227" s="15">
        <v>22</v>
      </c>
      <c r="C16227" s="18" t="str">
        <f>ABHgenotypeR_aln!D23</f>
        <v>writeABHgenotypes(SUErrCorr3_5, outfile = "C:/NGS/save/Genotype_select_ABHR3_csvs_ABHgenotypeR5SU_aln.csv")</v>
      </c>
    </row>
    <row r="16228" spans="2:3" customFormat="1" x14ac:dyDescent="0.15">
      <c r="B16228" s="15">
        <v>23</v>
      </c>
      <c r="C16228" s="18" t="str">
        <f>ABHgenotypeR_aln!D24</f>
        <v>ErrCorr1 &lt;- correctStretches(genotype, maxHapLength = 6)</v>
      </c>
    </row>
    <row r="16229" spans="2:3" customFormat="1" x14ac:dyDescent="0.15">
      <c r="B16229" s="15">
        <v>24</v>
      </c>
      <c r="C16229" s="18" t="str">
        <f>ABHgenotypeR_aln!D25</f>
        <v>ErrCorr2 &lt;- correctUndercalledHets(ErrCorr1, maxHapLength = 6)</v>
      </c>
    </row>
    <row r="16230" spans="2:3" customFormat="1" x14ac:dyDescent="0.15">
      <c r="B16230" s="15">
        <v>25</v>
      </c>
      <c r="C16230" s="18" t="str">
        <f>ABHgenotypeR_aln!D26</f>
        <v>SUErrCorr3_6 &lt;- imputeByFlanks(ErrCorr2)</v>
      </c>
    </row>
    <row r="16231" spans="2:3" customFormat="1" x14ac:dyDescent="0.15">
      <c r="B16231" s="15">
        <v>26</v>
      </c>
      <c r="C16231" s="18" t="str">
        <f>ABHgenotypeR_aln!D27</f>
        <v>writeABHgenotypes(SUErrCorr3_6, outfile = "C:/NGS/save/Genotype_select_ABHR3_csvs_ABHgenotypeR6SU_aln.csv")</v>
      </c>
    </row>
    <row r="16232" spans="2:3" customFormat="1" x14ac:dyDescent="0.15">
      <c r="B16232" s="15">
        <v>27</v>
      </c>
      <c r="C16232" s="18" t="str">
        <f>ABHgenotypeR_aln!D28</f>
        <v>ErrCorr1 &lt;- correctStretches(genotype, maxHapLength = 7)</v>
      </c>
    </row>
    <row r="16233" spans="2:3" customFormat="1" x14ac:dyDescent="0.15">
      <c r="B16233" s="15">
        <v>28</v>
      </c>
      <c r="C16233" s="18" t="str">
        <f>ABHgenotypeR_aln!D29</f>
        <v>ErrCorr2 &lt;- correctUndercalledHets(ErrCorr1, maxHapLength = 7)</v>
      </c>
    </row>
    <row r="16234" spans="2:3" customFormat="1" x14ac:dyDescent="0.15">
      <c r="B16234" s="15">
        <v>29</v>
      </c>
      <c r="C16234" s="18" t="str">
        <f>ABHgenotypeR_aln!D30</f>
        <v>SUErrCorr3_7 &lt;- imputeByFlanks(ErrCorr2)</v>
      </c>
    </row>
    <row r="16235" spans="2:3" customFormat="1" x14ac:dyDescent="0.15">
      <c r="B16235" s="15">
        <v>30</v>
      </c>
      <c r="C16235" s="18" t="str">
        <f>ABHgenotypeR_aln!D31</f>
        <v>writeABHgenotypes(SUErrCorr3_7, outfile = "C:/NGS/save/Genotype_select_ABHR3_csvs_ABHgenotypeR7SU_aln.csv")</v>
      </c>
    </row>
    <row r="16236" spans="2:3" customFormat="1" x14ac:dyDescent="0.15">
      <c r="B16236" s="15">
        <v>31</v>
      </c>
      <c r="C16236" s="18" t="str">
        <f>ABHgenotypeR_aln!D32</f>
        <v>ErrCorr1 &lt;- correctStretches(genotype, maxHapLength = 8)</v>
      </c>
    </row>
    <row r="16237" spans="2:3" customFormat="1" x14ac:dyDescent="0.15">
      <c r="B16237" s="15">
        <v>32</v>
      </c>
      <c r="C16237" s="18" t="str">
        <f>ABHgenotypeR_aln!D33</f>
        <v>ErrCorr2 &lt;- correctUndercalledHets(ErrCorr1, maxHapLength = 8)</v>
      </c>
    </row>
    <row r="16238" spans="2:3" customFormat="1" x14ac:dyDescent="0.15">
      <c r="B16238" s="15">
        <v>33</v>
      </c>
      <c r="C16238" s="18" t="str">
        <f>ABHgenotypeR_aln!D34</f>
        <v>SUErrCorr3_8 &lt;- imputeByFlanks(ErrCorr2)</v>
      </c>
    </row>
    <row r="16239" spans="2:3" customFormat="1" x14ac:dyDescent="0.15">
      <c r="B16239" s="15">
        <v>34</v>
      </c>
      <c r="C16239" s="18" t="str">
        <f>ABHgenotypeR_aln!D35</f>
        <v>writeABHgenotypes(SUErrCorr3_8, outfile = "C:/NGS/save/Genotype_select_ABHR3_csvs_ABHgenotypeR8SU_aln.csv")</v>
      </c>
    </row>
    <row r="16240" spans="2:3" customFormat="1" x14ac:dyDescent="0.15">
      <c r="B16240" s="15">
        <v>35</v>
      </c>
      <c r="C16240" s="18" t="str">
        <f>ABHgenotypeR_aln!D36</f>
        <v>ErrCorr1 &lt;- correctStretches(genotype, maxHapLength = 9)</v>
      </c>
    </row>
    <row r="16241" spans="2:3" customFormat="1" x14ac:dyDescent="0.15">
      <c r="B16241" s="15">
        <v>36</v>
      </c>
      <c r="C16241" s="18" t="str">
        <f>ABHgenotypeR_aln!D37</f>
        <v>ErrCorr2 &lt;- correctUndercalledHets(ErrCorr1, maxHapLength = 9)</v>
      </c>
    </row>
    <row r="16242" spans="2:3" customFormat="1" x14ac:dyDescent="0.15">
      <c r="B16242" s="15">
        <v>37</v>
      </c>
      <c r="C16242" s="18" t="str">
        <f>ABHgenotypeR_aln!D38</f>
        <v>SUErrCorr3_9 &lt;- imputeByFlanks(ErrCorr2)</v>
      </c>
    </row>
    <row r="16243" spans="2:3" customFormat="1" x14ac:dyDescent="0.15">
      <c r="B16243" s="15">
        <v>38</v>
      </c>
      <c r="C16243" s="18" t="str">
        <f>ABHgenotypeR_aln!D39</f>
        <v>writeABHgenotypes(SUErrCorr3_9, outfile = "C:/NGS/save/Genotype_select_ABHR3_csvs_ABHgenotypeR9SU_aln.csv")</v>
      </c>
    </row>
    <row r="16244" spans="2:3" customFormat="1" x14ac:dyDescent="0.15">
      <c r="B16244" s="15">
        <v>39</v>
      </c>
      <c r="C16244" s="18" t="str">
        <f>ABHgenotypeR_aln!D40</f>
        <v>ErrCorr1 &lt;- correctStretches(genotype, maxHapLength = 10)</v>
      </c>
    </row>
    <row r="16245" spans="2:3" customFormat="1" x14ac:dyDescent="0.15">
      <c r="B16245" s="15">
        <v>40</v>
      </c>
      <c r="C16245" s="18" t="str">
        <f>ABHgenotypeR_aln!D41</f>
        <v>ErrCorr2 &lt;- correctUndercalledHets(ErrCorr1, maxHapLength = 10)</v>
      </c>
    </row>
    <row r="16246" spans="2:3" customFormat="1" x14ac:dyDescent="0.15">
      <c r="B16246" s="15">
        <v>41</v>
      </c>
      <c r="C16246" s="18" t="str">
        <f>ABHgenotypeR_aln!D42</f>
        <v>SUErrCorr3_10 &lt;- imputeByFlanks(ErrCorr2)</v>
      </c>
    </row>
    <row r="16247" spans="2:3" customFormat="1" x14ac:dyDescent="0.15">
      <c r="B16247" s="15">
        <v>42</v>
      </c>
      <c r="C16247" s="18" t="str">
        <f>ABHgenotypeR_aln!D43</f>
        <v>writeABHgenotypes(SUErrCorr3_10, outfile = "C:/NGS/save/Genotype_select_ABHR3_csvs_ABHgenotypeR10SU_aln.csv")</v>
      </c>
    </row>
    <row r="16248" spans="2:3" customFormat="1" x14ac:dyDescent="0.15">
      <c r="B16248" s="15">
        <v>43</v>
      </c>
      <c r="C16248" s="18" t="str">
        <f>ABHgenotypeR_aln!D44</f>
        <v>ErrCorr1 &lt;- correctUndercalledHets(genotype, maxHapLength = 1)</v>
      </c>
    </row>
    <row r="16249" spans="2:3" customFormat="1" x14ac:dyDescent="0.15">
      <c r="B16249" s="15">
        <v>44</v>
      </c>
      <c r="C16249" s="18" t="str">
        <f>ABHgenotypeR_aln!D45</f>
        <v>ErrCorr2 &lt;- correctStretches(ErrCorr1, maxHapLength = 1)</v>
      </c>
    </row>
    <row r="16250" spans="2:3" customFormat="1" x14ac:dyDescent="0.15">
      <c r="B16250" s="15">
        <v>45</v>
      </c>
      <c r="C16250" s="18" t="str">
        <f>ABHgenotypeR_aln!D46</f>
        <v>USErrCorr3_1 &lt;- imputeByFlanks(ErrCorr2)</v>
      </c>
    </row>
    <row r="16251" spans="2:3" customFormat="1" x14ac:dyDescent="0.15">
      <c r="B16251" s="15">
        <v>46</v>
      </c>
      <c r="C16251" s="18" t="str">
        <f>ABHgenotypeR_aln!D47</f>
        <v>writeABHgenotypes(USErrCorr3_1, outfile = "C:/NGS/save/Genotype_select_ABHR3_csvs_ABHgenotypeR1US_aln.csv")</v>
      </c>
    </row>
    <row r="16252" spans="2:3" customFormat="1" x14ac:dyDescent="0.15">
      <c r="B16252" s="15">
        <v>47</v>
      </c>
      <c r="C16252" s="18" t="str">
        <f>ABHgenotypeR_aln!D48</f>
        <v>ErrCorr1 &lt;- correctUndercalledHets(genotype, maxHapLength = 2)</v>
      </c>
    </row>
    <row r="16253" spans="2:3" customFormat="1" x14ac:dyDescent="0.15">
      <c r="B16253" s="15">
        <v>48</v>
      </c>
      <c r="C16253" s="18" t="str">
        <f>ABHgenotypeR_aln!D49</f>
        <v>ErrCorr2 &lt;- correctStretches(ErrCorr1, maxHapLength = 2)</v>
      </c>
    </row>
    <row r="16254" spans="2:3" customFormat="1" x14ac:dyDescent="0.15">
      <c r="B16254" s="15">
        <v>49</v>
      </c>
      <c r="C16254" s="18" t="str">
        <f>ABHgenotypeR_aln!D50</f>
        <v>USErrCorr3_2 &lt;- imputeByFlanks(ErrCorr2)</v>
      </c>
    </row>
    <row r="16255" spans="2:3" customFormat="1" x14ac:dyDescent="0.15">
      <c r="B16255" s="15">
        <v>50</v>
      </c>
      <c r="C16255" s="18" t="str">
        <f>ABHgenotypeR_aln!D51</f>
        <v>writeABHgenotypes(USErrCorr3_2, outfile = "C:/NGS/save/Genotype_select_ABHR3_csvs_ABHgenotypeR2US_aln.csv")</v>
      </c>
    </row>
    <row r="16256" spans="2:3" customFormat="1" x14ac:dyDescent="0.15">
      <c r="B16256" s="15">
        <v>51</v>
      </c>
      <c r="C16256" s="18" t="str">
        <f>ABHgenotypeR_aln!D52</f>
        <v>ErrCorr1 &lt;- correctUndercalledHets(genotype, maxHapLength = 3)</v>
      </c>
    </row>
    <row r="16257" spans="2:3" customFormat="1" x14ac:dyDescent="0.15">
      <c r="B16257" s="15">
        <v>52</v>
      </c>
      <c r="C16257" s="18" t="str">
        <f>ABHgenotypeR_aln!D53</f>
        <v>ErrCorr2 &lt;- correctStretches(ErrCorr1, maxHapLength = 3)</v>
      </c>
    </row>
    <row r="16258" spans="2:3" customFormat="1" x14ac:dyDescent="0.15">
      <c r="B16258" s="15">
        <v>53</v>
      </c>
      <c r="C16258" s="18" t="str">
        <f>ABHgenotypeR_aln!D54</f>
        <v>USErrCorr3_3 &lt;- imputeByFlanks(ErrCorr2)</v>
      </c>
    </row>
    <row r="16259" spans="2:3" customFormat="1" x14ac:dyDescent="0.15">
      <c r="B16259" s="15">
        <v>54</v>
      </c>
      <c r="C16259" s="18" t="str">
        <f>ABHgenotypeR_aln!D55</f>
        <v>writeABHgenotypes(USErrCorr3_3, outfile = "C:/NGS/save/Genotype_select_ABHR3_csvs_ABHgenotypeR3US_aln.csv")</v>
      </c>
    </row>
    <row r="16260" spans="2:3" customFormat="1" x14ac:dyDescent="0.15">
      <c r="B16260" s="15">
        <v>55</v>
      </c>
      <c r="C16260" s="18" t="str">
        <f>ABHgenotypeR_aln!D56</f>
        <v>ErrCorr1 &lt;- correctUndercalledHets(genotype, maxHapLength = 4)</v>
      </c>
    </row>
    <row r="16261" spans="2:3" customFormat="1" x14ac:dyDescent="0.15">
      <c r="B16261" s="15">
        <v>56</v>
      </c>
      <c r="C16261" s="18" t="str">
        <f>ABHgenotypeR_aln!D57</f>
        <v>ErrCorr2 &lt;- correctStretches(ErrCorr1, maxHapLength = 4)</v>
      </c>
    </row>
    <row r="16262" spans="2:3" customFormat="1" x14ac:dyDescent="0.15">
      <c r="B16262" s="15">
        <v>57</v>
      </c>
      <c r="C16262" s="18" t="str">
        <f>ABHgenotypeR_aln!D58</f>
        <v>USErrCorr3_4 &lt;- imputeByFlanks(ErrCorr2)</v>
      </c>
    </row>
    <row r="16263" spans="2:3" customFormat="1" x14ac:dyDescent="0.15">
      <c r="B16263" s="15">
        <v>58</v>
      </c>
      <c r="C16263" s="18" t="str">
        <f>ABHgenotypeR_aln!D59</f>
        <v>writeABHgenotypes(USErrCorr3_4, outfile = "C:/NGS/save/Genotype_select_ABHR3_csvs_ABHgenotypeR4US_aln.csv")</v>
      </c>
    </row>
    <row r="16264" spans="2:3" customFormat="1" x14ac:dyDescent="0.15">
      <c r="B16264" s="15">
        <v>59</v>
      </c>
      <c r="C16264" s="18" t="str">
        <f>ABHgenotypeR_aln!D60</f>
        <v>ErrCorr1 &lt;- correctUndercalledHets(genotype, maxHapLength = 5)</v>
      </c>
    </row>
    <row r="16265" spans="2:3" customFormat="1" x14ac:dyDescent="0.15">
      <c r="B16265" s="15">
        <v>60</v>
      </c>
      <c r="C16265" s="18" t="str">
        <f>ABHgenotypeR_aln!D61</f>
        <v>ErrCorr2 &lt;- correctStretches(ErrCorr1, maxHapLength = 5)</v>
      </c>
    </row>
    <row r="16266" spans="2:3" customFormat="1" x14ac:dyDescent="0.15">
      <c r="B16266" s="15">
        <v>61</v>
      </c>
      <c r="C16266" s="18" t="str">
        <f>ABHgenotypeR_aln!D62</f>
        <v>USErrCorr3_5 &lt;- imputeByFlanks(ErrCorr2)</v>
      </c>
    </row>
    <row r="16267" spans="2:3" customFormat="1" x14ac:dyDescent="0.15">
      <c r="B16267" s="15">
        <v>62</v>
      </c>
      <c r="C16267" s="18" t="str">
        <f>ABHgenotypeR_aln!D63</f>
        <v>writeABHgenotypes(USErrCorr3_5, outfile = "C:/NGS/save/Genotype_select_ABHR3_csvs_ABHgenotypeR5US_aln.csv")</v>
      </c>
    </row>
    <row r="16268" spans="2:3" customFormat="1" x14ac:dyDescent="0.15">
      <c r="B16268" s="15">
        <v>63</v>
      </c>
      <c r="C16268" s="18" t="str">
        <f>ABHgenotypeR_aln!D64</f>
        <v>ErrCorr1 &lt;- correctUndercalledHets(genotype, maxHapLength = 6)</v>
      </c>
    </row>
    <row r="16269" spans="2:3" customFormat="1" x14ac:dyDescent="0.15">
      <c r="B16269" s="15">
        <v>64</v>
      </c>
      <c r="C16269" s="18" t="str">
        <f>ABHgenotypeR_aln!D65</f>
        <v>ErrCorr2 &lt;- correctStretches(ErrCorr1, maxHapLength = 6)</v>
      </c>
    </row>
    <row r="16270" spans="2:3" customFormat="1" x14ac:dyDescent="0.15">
      <c r="B16270" s="15">
        <v>65</v>
      </c>
      <c r="C16270" s="18" t="str">
        <f>ABHgenotypeR_aln!D66</f>
        <v>USErrCorr3_6 &lt;- imputeByFlanks(ErrCorr2)</v>
      </c>
    </row>
    <row r="16271" spans="2:3" customFormat="1" x14ac:dyDescent="0.15">
      <c r="B16271" s="15">
        <v>66</v>
      </c>
      <c r="C16271" s="18" t="str">
        <f>ABHgenotypeR_aln!D67</f>
        <v>writeABHgenotypes(USErrCorr3_6, outfile = "C:/NGS/save/Genotype_select_ABHR3_csvs_ABHgenotypeR6US_aln.csv")</v>
      </c>
    </row>
    <row r="16272" spans="2:3" customFormat="1" x14ac:dyDescent="0.15">
      <c r="B16272" s="15">
        <v>67</v>
      </c>
      <c r="C16272" s="18" t="str">
        <f>ABHgenotypeR_aln!D68</f>
        <v>ErrCorr1 &lt;- correctUndercalledHets(genotype, maxHapLength = 7)</v>
      </c>
    </row>
    <row r="16273" spans="2:3" customFormat="1" x14ac:dyDescent="0.15">
      <c r="B16273" s="15">
        <v>68</v>
      </c>
      <c r="C16273" s="18" t="str">
        <f>ABHgenotypeR_aln!D69</f>
        <v>ErrCorr2 &lt;- correctStretches(ErrCorr1, maxHapLength = 7)</v>
      </c>
    </row>
    <row r="16274" spans="2:3" customFormat="1" x14ac:dyDescent="0.15">
      <c r="B16274" s="15">
        <v>69</v>
      </c>
      <c r="C16274" s="18" t="str">
        <f>ABHgenotypeR_aln!D70</f>
        <v>USErrCorr3_7 &lt;- imputeByFlanks(ErrCorr2)</v>
      </c>
    </row>
    <row r="16275" spans="2:3" customFormat="1" x14ac:dyDescent="0.15">
      <c r="B16275" s="15">
        <v>70</v>
      </c>
      <c r="C16275" s="18" t="str">
        <f>ABHgenotypeR_aln!D71</f>
        <v>writeABHgenotypes(USErrCorr3_7, outfile = "C:/NGS/save/Genotype_select_ABHR3_csvs_ABHgenotypeR7US_aln.csv")</v>
      </c>
    </row>
    <row r="16276" spans="2:3" customFormat="1" x14ac:dyDescent="0.15">
      <c r="B16276" s="15">
        <v>71</v>
      </c>
      <c r="C16276" s="18" t="str">
        <f>ABHgenotypeR_aln!D72</f>
        <v>ErrCorr1 &lt;- correctUndercalledHets(genotype, maxHapLength = 8)</v>
      </c>
    </row>
    <row r="16277" spans="2:3" customFormat="1" x14ac:dyDescent="0.15">
      <c r="B16277" s="15">
        <v>72</v>
      </c>
      <c r="C16277" s="18" t="str">
        <f>ABHgenotypeR_aln!D73</f>
        <v>ErrCorr2 &lt;- correctStretches(ErrCorr1, maxHapLength = 8)</v>
      </c>
    </row>
    <row r="16278" spans="2:3" customFormat="1" x14ac:dyDescent="0.15">
      <c r="B16278" s="15">
        <v>73</v>
      </c>
      <c r="C16278" s="18" t="str">
        <f>ABHgenotypeR_aln!D74</f>
        <v>USErrCorr3_8 &lt;- imputeByFlanks(ErrCorr2)</v>
      </c>
    </row>
    <row r="16279" spans="2:3" customFormat="1" x14ac:dyDescent="0.15">
      <c r="B16279" s="15">
        <v>74</v>
      </c>
      <c r="C16279" s="18" t="str">
        <f>ABHgenotypeR_aln!D75</f>
        <v>writeABHgenotypes(USErrCorr3_8, outfile = "C:/NGS/save/Genotype_select_ABHR3_csvs_ABHgenotypeR8US_aln.csv")</v>
      </c>
    </row>
    <row r="16280" spans="2:3" customFormat="1" x14ac:dyDescent="0.15">
      <c r="B16280" s="15">
        <v>75</v>
      </c>
      <c r="C16280" s="18" t="str">
        <f>ABHgenotypeR_aln!D76</f>
        <v>ErrCorr1 &lt;- correctUndercalledHets(genotype, maxHapLength = 9)</v>
      </c>
    </row>
    <row r="16281" spans="2:3" customFormat="1" x14ac:dyDescent="0.15">
      <c r="B16281" s="15">
        <v>76</v>
      </c>
      <c r="C16281" s="18" t="str">
        <f>ABHgenotypeR_aln!D77</f>
        <v>ErrCorr2 &lt;- correctStretches(ErrCorr1, maxHapLength = 9)</v>
      </c>
    </row>
    <row r="16282" spans="2:3" customFormat="1" x14ac:dyDescent="0.15">
      <c r="B16282" s="15">
        <v>77</v>
      </c>
      <c r="C16282" s="18" t="str">
        <f>ABHgenotypeR_aln!D78</f>
        <v>USErrCorr3_9 &lt;- imputeByFlanks(ErrCorr2)</v>
      </c>
    </row>
    <row r="16283" spans="2:3" customFormat="1" x14ac:dyDescent="0.15">
      <c r="B16283" s="15">
        <v>78</v>
      </c>
      <c r="C16283" s="18" t="str">
        <f>ABHgenotypeR_aln!D79</f>
        <v>writeABHgenotypes(USErrCorr3_9, outfile = "C:/NGS/save/Genotype_select_ABHR3_csvs_ABHgenotypeR9US_aln.csv")</v>
      </c>
    </row>
    <row r="16284" spans="2:3" customFormat="1" x14ac:dyDescent="0.15">
      <c r="B16284" s="15">
        <v>79</v>
      </c>
      <c r="C16284" s="18" t="str">
        <f>ABHgenotypeR_aln!D80</f>
        <v>ErrCorr1 &lt;- correctUndercalledHets(genotype, maxHapLength = 10)</v>
      </c>
    </row>
    <row r="16285" spans="2:3" customFormat="1" x14ac:dyDescent="0.15">
      <c r="B16285" s="15">
        <v>80</v>
      </c>
      <c r="C16285" s="18" t="str">
        <f>ABHgenotypeR_aln!D81</f>
        <v>ErrCorr2 &lt;- correctStretches(ErrCorr1, maxHapLength = 10)</v>
      </c>
    </row>
    <row r="16286" spans="2:3" customFormat="1" x14ac:dyDescent="0.15">
      <c r="B16286" s="15">
        <v>81</v>
      </c>
      <c r="C16286" s="18" t="str">
        <f>ABHgenotypeR_aln!D82</f>
        <v>USErrCorr3_10 &lt;- imputeByFlanks(ErrCorr2)</v>
      </c>
    </row>
    <row r="16287" spans="2:3" customFormat="1" x14ac:dyDescent="0.15">
      <c r="B16287" s="15">
        <v>82</v>
      </c>
      <c r="C16287" s="18" t="str">
        <f>ABHgenotypeR_aln!D83</f>
        <v>writeABHgenotypes(USErrCorr3_10, outfile = "C:/NGS/save/Genotype_select_ABHR3_csvs_ABHgenotypeR10US_aln.csv")</v>
      </c>
    </row>
    <row r="16288" spans="2:3" customFormat="1" x14ac:dyDescent="0.15">
      <c r="B16288" s="15">
        <v>83</v>
      </c>
      <c r="C16288" s="18" t="str">
        <f>ABHgenotypeR_aln!D84</f>
        <v>pdf("C:/NGS/save/Genotype_imges_PDF_files/Genotype_select_ABHR3_csvs_ABHgenotypeR1-10SUUS_aln_0.50.50.40.50.50.4.pdf")</v>
      </c>
    </row>
    <row r="16289" spans="2:3" customFormat="1" x14ac:dyDescent="0.15">
      <c r="B16289" s="15">
        <v>84</v>
      </c>
      <c r="C16289" s="18" t="str">
        <f>ABHgenotypeR_aln!D85</f>
        <v>text &lt;- {plot(rep(1,22), 1:22, xlim=c(0,4), ylim=c(22,1), xlab="", ylab="", main=paste("Table of contents"), xaxt = "n", yaxt = "n")</v>
      </c>
    </row>
    <row r="16290" spans="2:3" customFormat="1" x14ac:dyDescent="0.15">
      <c r="B16290" s="15">
        <v>85</v>
      </c>
      <c r="C16290" s="18" t="str">
        <f>ABHgenotypeR_aln!D86</f>
        <v>text(1.8,1,expression(paste("1/22    This page")))</v>
      </c>
    </row>
    <row r="16291" spans="2:3" customFormat="1" x14ac:dyDescent="0.15">
      <c r="B16291" s="15">
        <v>86</v>
      </c>
      <c r="C16291" s="18" t="str">
        <f>ABHgenotypeR_aln!D87</f>
        <v>text(2.44,2,expression(paste("2/22    Genotype_csvs(before collection)")))</v>
      </c>
    </row>
    <row r="16292" spans="2:3" customFormat="1" x14ac:dyDescent="0.15">
      <c r="B16292" s="15">
        <v>87</v>
      </c>
      <c r="C16292" s="18" t="str">
        <f>ABHgenotypeR_aln!D88</f>
        <v>text(1.65,3,expression(paste("3/22    1SU")))</v>
      </c>
    </row>
    <row r="16293" spans="2:3" customFormat="1" x14ac:dyDescent="0.15">
      <c r="B16293" s="15">
        <v>88</v>
      </c>
      <c r="C16293" s="18" t="str">
        <f>ABHgenotypeR_aln!D89</f>
        <v>text(1.65,4,expression(paste("4/22    2SU")))</v>
      </c>
    </row>
    <row r="16294" spans="2:3" customFormat="1" x14ac:dyDescent="0.15">
      <c r="B16294" s="15">
        <v>89</v>
      </c>
      <c r="C16294" s="18" t="str">
        <f>ABHgenotypeR_aln!D90</f>
        <v>text(1.65,5,expression(paste("5/22    3SU")))</v>
      </c>
    </row>
    <row r="16295" spans="2:3" customFormat="1" x14ac:dyDescent="0.15">
      <c r="B16295" s="15">
        <v>90</v>
      </c>
      <c r="C16295" s="18" t="str">
        <f>ABHgenotypeR_aln!D91</f>
        <v>text(1.65,6,expression(paste("6/22    4SU")))</v>
      </c>
    </row>
    <row r="16296" spans="2:3" customFormat="1" x14ac:dyDescent="0.15">
      <c r="B16296" s="15">
        <v>91</v>
      </c>
      <c r="C16296" s="18" t="str">
        <f>ABHgenotypeR_aln!D92</f>
        <v>text(1.65,7,expression(paste("7/22    5SU")))</v>
      </c>
    </row>
    <row r="16297" spans="2:3" customFormat="1" x14ac:dyDescent="0.15">
      <c r="B16297" s="15">
        <v>92</v>
      </c>
      <c r="C16297" s="18" t="str">
        <f>ABHgenotypeR_aln!D93</f>
        <v>text(1.65,8,expression(paste("8/22    6SU")))</v>
      </c>
    </row>
    <row r="16298" spans="2:3" customFormat="1" x14ac:dyDescent="0.15">
      <c r="B16298" s="15">
        <v>93</v>
      </c>
      <c r="C16298" s="18" t="str">
        <f>ABHgenotypeR_aln!D94</f>
        <v>text(1.65,9,expression(paste("9/22    7SU")))</v>
      </c>
    </row>
    <row r="16299" spans="2:3" customFormat="1" x14ac:dyDescent="0.15">
      <c r="B16299" s="15">
        <v>94</v>
      </c>
      <c r="C16299" s="18" t="str">
        <f>ABHgenotypeR_aln!D95</f>
        <v>text(1.62,10,expression(paste("10/22    8SU")))</v>
      </c>
    </row>
    <row r="16300" spans="2:3" customFormat="1" x14ac:dyDescent="0.15">
      <c r="B16300" s="15">
        <v>95</v>
      </c>
      <c r="C16300" s="18" t="str">
        <f>ABHgenotypeR_aln!D96</f>
        <v>text(1.62,11,expression(paste("11/22    9SU")))</v>
      </c>
    </row>
    <row r="16301" spans="2:3" customFormat="1" x14ac:dyDescent="0.15">
      <c r="B16301" s="15">
        <v>96</v>
      </c>
      <c r="C16301" s="18" t="str">
        <f>ABHgenotypeR_aln!D97</f>
        <v>text(1.62,12,expression(paste("12/22   10SU")))</v>
      </c>
    </row>
    <row r="16302" spans="2:3" customFormat="1" x14ac:dyDescent="0.15">
      <c r="B16302" s="15">
        <v>97</v>
      </c>
      <c r="C16302" s="18" t="str">
        <f>ABHgenotypeR_aln!D98</f>
        <v>text(1.6,13,expression(paste("13/22    1US")))</v>
      </c>
    </row>
    <row r="16303" spans="2:3" customFormat="1" x14ac:dyDescent="0.15">
      <c r="B16303" s="15">
        <v>98</v>
      </c>
      <c r="C16303" s="18" t="str">
        <f>ABHgenotypeR_aln!D99</f>
        <v>text(1.6,14,expression(paste("14/22    2US")))</v>
      </c>
    </row>
    <row r="16304" spans="2:3" customFormat="1" x14ac:dyDescent="0.15">
      <c r="B16304" s="15">
        <v>99</v>
      </c>
      <c r="C16304" s="18" t="str">
        <f>ABHgenotypeR_aln!D100</f>
        <v>text(1.6,15,expression(paste("15/22    3US")))</v>
      </c>
    </row>
    <row r="16305" spans="2:3" customFormat="1" x14ac:dyDescent="0.15">
      <c r="B16305" s="15">
        <v>100</v>
      </c>
      <c r="C16305" s="18" t="str">
        <f>ABHgenotypeR_aln!D101</f>
        <v>text(1.6,16,expression(paste("16/22    4US")))</v>
      </c>
    </row>
    <row r="16306" spans="2:3" customFormat="1" x14ac:dyDescent="0.15">
      <c r="B16306" s="15">
        <v>101</v>
      </c>
      <c r="C16306" s="18" t="str">
        <f>ABHgenotypeR_aln!D102</f>
        <v>text(1.6,17,expression(paste("17/22    5US")))</v>
      </c>
    </row>
    <row r="16307" spans="2:3" customFormat="1" x14ac:dyDescent="0.15">
      <c r="B16307" s="15">
        <v>102</v>
      </c>
      <c r="C16307" s="18" t="str">
        <f>ABHgenotypeR_aln!D103</f>
        <v>text(1.6,18,expression(paste("18/22    6US")))</v>
      </c>
    </row>
    <row r="16308" spans="2:3" customFormat="1" x14ac:dyDescent="0.15">
      <c r="B16308" s="15">
        <v>103</v>
      </c>
      <c r="C16308" s="18" t="str">
        <f>ABHgenotypeR_aln!D104</f>
        <v>text(1.6,19,expression(paste("19/22    7US")))</v>
      </c>
    </row>
    <row r="16309" spans="2:3" customFormat="1" x14ac:dyDescent="0.15">
      <c r="B16309" s="15">
        <v>104</v>
      </c>
      <c r="C16309" s="18" t="str">
        <f>ABHgenotypeR_aln!D105</f>
        <v>text(1.6,20,expression(paste("20/22    8US")))</v>
      </c>
    </row>
    <row r="16310" spans="2:3" customFormat="1" x14ac:dyDescent="0.15">
      <c r="B16310" s="15">
        <v>105</v>
      </c>
      <c r="C16310" s="18" t="str">
        <f>ABHgenotypeR_aln!D106</f>
        <v>text(1.6,21,expression(paste("21/22    9US")))</v>
      </c>
    </row>
    <row r="16311" spans="2:3" customFormat="1" x14ac:dyDescent="0.15">
      <c r="B16311" s="15">
        <v>106</v>
      </c>
      <c r="C16311" s="18" t="str">
        <f>ABHgenotypeR_aln!D107</f>
        <v>text(1.62,22,expression(paste("22/22   10US")))}</v>
      </c>
    </row>
    <row r="16312" spans="2:3" customFormat="1" x14ac:dyDescent="0.15">
      <c r="B16312" s="15">
        <v>107</v>
      </c>
      <c r="C16312" s="18" t="str">
        <f>ABHgenotypeR_aln!D108</f>
        <v>plotGenos(genotype)</v>
      </c>
    </row>
    <row r="16313" spans="2:3" customFormat="1" x14ac:dyDescent="0.15">
      <c r="B16313" s="15">
        <v>108</v>
      </c>
      <c r="C16313" s="18" t="str">
        <f>ABHgenotypeR_aln!D109</f>
        <v>plotGenos(SUErrCorr3_1)</v>
      </c>
    </row>
    <row r="16314" spans="2:3" customFormat="1" x14ac:dyDescent="0.15">
      <c r="B16314" s="15">
        <v>109</v>
      </c>
      <c r="C16314" s="18" t="str">
        <f>ABHgenotypeR_aln!D110</f>
        <v>plotGenos(SUErrCorr3_2)</v>
      </c>
    </row>
    <row r="16315" spans="2:3" customFormat="1" x14ac:dyDescent="0.15">
      <c r="B16315" s="15">
        <v>110</v>
      </c>
      <c r="C16315" s="18" t="str">
        <f>ABHgenotypeR_aln!D111</f>
        <v>plotGenos(SUErrCorr3_3)</v>
      </c>
    </row>
    <row r="16316" spans="2:3" customFormat="1" x14ac:dyDescent="0.15">
      <c r="B16316" s="15">
        <v>111</v>
      </c>
      <c r="C16316" s="18" t="str">
        <f>ABHgenotypeR_aln!D112</f>
        <v>plotGenos(SUErrCorr3_4)</v>
      </c>
    </row>
    <row r="16317" spans="2:3" customFormat="1" x14ac:dyDescent="0.15">
      <c r="B16317" s="15">
        <v>112</v>
      </c>
      <c r="C16317" s="18" t="str">
        <f>ABHgenotypeR_aln!D113</f>
        <v>plotGenos(SUErrCorr3_5)</v>
      </c>
    </row>
    <row r="16318" spans="2:3" customFormat="1" x14ac:dyDescent="0.15">
      <c r="B16318" s="15">
        <v>113</v>
      </c>
      <c r="C16318" s="18" t="str">
        <f>ABHgenotypeR_aln!D114</f>
        <v>plotGenos(SUErrCorr3_6)</v>
      </c>
    </row>
    <row r="16319" spans="2:3" customFormat="1" x14ac:dyDescent="0.15">
      <c r="B16319" s="15">
        <v>114</v>
      </c>
      <c r="C16319" s="18" t="str">
        <f>ABHgenotypeR_aln!D115</f>
        <v>plotGenos(SUErrCorr3_7)</v>
      </c>
    </row>
    <row r="16320" spans="2:3" customFormat="1" x14ac:dyDescent="0.15">
      <c r="B16320" s="15">
        <v>115</v>
      </c>
      <c r="C16320" s="18" t="str">
        <f>ABHgenotypeR_aln!D116</f>
        <v>plotGenos(SUErrCorr3_8)</v>
      </c>
    </row>
    <row r="16321" spans="2:3" customFormat="1" x14ac:dyDescent="0.15">
      <c r="B16321" s="15">
        <v>116</v>
      </c>
      <c r="C16321" s="18" t="str">
        <f>ABHgenotypeR_aln!D117</f>
        <v>plotGenos(SUErrCorr3_9)</v>
      </c>
    </row>
    <row r="16322" spans="2:3" customFormat="1" x14ac:dyDescent="0.15">
      <c r="B16322" s="15">
        <v>117</v>
      </c>
      <c r="C16322" s="18" t="str">
        <f>ABHgenotypeR_aln!D118</f>
        <v>plotGenos(SUErrCorr3_10)</v>
      </c>
    </row>
    <row r="16323" spans="2:3" customFormat="1" x14ac:dyDescent="0.15">
      <c r="B16323" s="15">
        <v>118</v>
      </c>
      <c r="C16323" s="18" t="str">
        <f>ABHgenotypeR_aln!D119</f>
        <v>plotGenos(USErrCorr3_1)</v>
      </c>
    </row>
    <row r="16324" spans="2:3" customFormat="1" x14ac:dyDescent="0.15">
      <c r="B16324" s="15">
        <v>119</v>
      </c>
      <c r="C16324" s="18" t="str">
        <f>ABHgenotypeR_aln!D120</f>
        <v>plotGenos(USErrCorr3_2)</v>
      </c>
    </row>
    <row r="16325" spans="2:3" customFormat="1" x14ac:dyDescent="0.15">
      <c r="B16325" s="15">
        <v>120</v>
      </c>
      <c r="C16325" s="18" t="str">
        <f>ABHgenotypeR_aln!D121</f>
        <v>plotGenos(USErrCorr3_3)</v>
      </c>
    </row>
    <row r="16326" spans="2:3" customFormat="1" x14ac:dyDescent="0.15">
      <c r="B16326" s="15">
        <v>121</v>
      </c>
      <c r="C16326" s="18" t="str">
        <f>ABHgenotypeR_aln!D122</f>
        <v>plotGenos(USErrCorr3_4)</v>
      </c>
    </row>
    <row r="16327" spans="2:3" customFormat="1" x14ac:dyDescent="0.15">
      <c r="B16327" s="15">
        <v>122</v>
      </c>
      <c r="C16327" s="18" t="str">
        <f>ABHgenotypeR_aln!D123</f>
        <v>plotGenos(USErrCorr3_5)</v>
      </c>
    </row>
    <row r="16328" spans="2:3" customFormat="1" x14ac:dyDescent="0.15">
      <c r="B16328" s="15">
        <v>123</v>
      </c>
      <c r="C16328" s="18" t="str">
        <f>ABHgenotypeR_aln!D124</f>
        <v>plotGenos(USErrCorr3_6)</v>
      </c>
    </row>
    <row r="16329" spans="2:3" customFormat="1" x14ac:dyDescent="0.15">
      <c r="B16329" s="15">
        <v>124</v>
      </c>
      <c r="C16329" s="18" t="str">
        <f>ABHgenotypeR_aln!D125</f>
        <v>plotGenos(USErrCorr3_7)</v>
      </c>
    </row>
    <row r="16330" spans="2:3" customFormat="1" x14ac:dyDescent="0.15">
      <c r="B16330" s="15">
        <v>125</v>
      </c>
      <c r="C16330" s="18" t="str">
        <f>ABHgenotypeR_aln!D126</f>
        <v>plotGenos(USErrCorr3_8)</v>
      </c>
    </row>
    <row r="16331" spans="2:3" customFormat="1" x14ac:dyDescent="0.15">
      <c r="B16331" s="15">
        <v>126</v>
      </c>
      <c r="C16331" s="18" t="str">
        <f>ABHgenotypeR_aln!D127</f>
        <v>plotGenos(USErrCorr3_9)</v>
      </c>
    </row>
    <row r="16332" spans="2:3" customFormat="1" x14ac:dyDescent="0.15">
      <c r="B16332" s="15">
        <v>127</v>
      </c>
      <c r="C16332" s="18" t="str">
        <f>ABHgenotypeR_aln!D128</f>
        <v>plotGenos(USErrCorr3_10)</v>
      </c>
    </row>
    <row r="16333" spans="2:3" customFormat="1" x14ac:dyDescent="0.15">
      <c r="B16333" s="15">
        <v>128</v>
      </c>
      <c r="C16333" s="18" t="str">
        <f>ABHgenotypeR_aln!D129</f>
        <v>dev.off()</v>
      </c>
    </row>
    <row r="16334" spans="2:3" customFormat="1" x14ac:dyDescent="0.15">
      <c r="B16334" s="15">
        <v>129</v>
      </c>
      <c r="C16334" s="18" t="str">
        <f>ABHgenotypeR_aln!D130</f>
        <v>rm(list=ls())</v>
      </c>
    </row>
    <row r="16335" spans="2:3" customFormat="1" x14ac:dyDescent="0.15">
      <c r="B16335" s="15">
        <v>130</v>
      </c>
      <c r="C16335" s="18" t="str">
        <f>ABHgenotypeR_aln!D131</f>
        <v>genotype &lt;- readABHgenotypes("C:/NGS/save/Genotype_select_csvs_aln.csv", "ShinanoGreen", "VI185_4", readPos=TRUE)</v>
      </c>
    </row>
    <row r="16336" spans="2:3" customFormat="1" x14ac:dyDescent="0.15">
      <c r="B16336" s="15">
        <v>131</v>
      </c>
      <c r="C16336" s="18" t="str">
        <f>ABHgenotypeR_aln!D132</f>
        <v>ErrCorr1 &lt;- correctStretches(genotype, maxHapLength = 1)</v>
      </c>
    </row>
    <row r="16337" spans="2:3" customFormat="1" x14ac:dyDescent="0.15">
      <c r="B16337" s="15">
        <v>132</v>
      </c>
      <c r="C16337" s="18" t="str">
        <f>ABHgenotypeR_aln!D133</f>
        <v>ErrCorr2 &lt;- correctUndercalledHets(ErrCorr1, maxHapLength = 1)</v>
      </c>
    </row>
    <row r="16338" spans="2:3" customFormat="1" x14ac:dyDescent="0.15">
      <c r="B16338" s="15">
        <v>133</v>
      </c>
      <c r="C16338" s="18" t="str">
        <f>ABHgenotypeR_aln!D134</f>
        <v>SUErrCorr3_1 &lt;- imputeByFlanks(ErrCorr2)</v>
      </c>
    </row>
    <row r="16339" spans="2:3" customFormat="1" x14ac:dyDescent="0.15">
      <c r="B16339" s="15">
        <v>134</v>
      </c>
      <c r="C16339" s="18" t="str">
        <f>ABHgenotypeR_aln!D135</f>
        <v>writeABHgenotypes(SUErrCorr3_1, outfile = "C:/NGS/save/Genotype_select_csvs_ABHgenotypeR1SU_aln.csv")</v>
      </c>
    </row>
    <row r="16340" spans="2:3" customFormat="1" x14ac:dyDescent="0.15">
      <c r="B16340" s="15">
        <v>135</v>
      </c>
      <c r="C16340" s="18" t="str">
        <f>ABHgenotypeR_aln!D136</f>
        <v>ErrCorr1 &lt;- correctStretches(genotype, maxHapLength = 2)</v>
      </c>
    </row>
    <row r="16341" spans="2:3" customFormat="1" x14ac:dyDescent="0.15">
      <c r="B16341" s="15">
        <v>136</v>
      </c>
      <c r="C16341" s="18" t="str">
        <f>ABHgenotypeR_aln!D137</f>
        <v>ErrCorr2 &lt;- correctUndercalledHets(ErrCorr1, maxHapLength = 2)</v>
      </c>
    </row>
    <row r="16342" spans="2:3" customFormat="1" x14ac:dyDescent="0.15">
      <c r="B16342" s="15">
        <v>137</v>
      </c>
      <c r="C16342" s="18" t="str">
        <f>ABHgenotypeR_aln!D138</f>
        <v>SUErrCorr3_2 &lt;- imputeByFlanks(ErrCorr2)</v>
      </c>
    </row>
    <row r="16343" spans="2:3" customFormat="1" x14ac:dyDescent="0.15">
      <c r="B16343" s="15">
        <v>138</v>
      </c>
      <c r="C16343" s="18" t="str">
        <f>ABHgenotypeR_aln!D139</f>
        <v>writeABHgenotypes(SUErrCorr3_2, outfile = "C:/NGS/save/Genotype_select_csvs_ABHgenotypeR2SU_aln.csv")</v>
      </c>
    </row>
    <row r="16344" spans="2:3" customFormat="1" x14ac:dyDescent="0.15">
      <c r="B16344" s="15">
        <v>139</v>
      </c>
      <c r="C16344" s="18" t="str">
        <f>ABHgenotypeR_aln!D140</f>
        <v>ErrCorr1 &lt;- correctStretches(genotype, maxHapLength = 3)</v>
      </c>
    </row>
    <row r="16345" spans="2:3" customFormat="1" x14ac:dyDescent="0.15">
      <c r="B16345" s="15">
        <v>140</v>
      </c>
      <c r="C16345" s="18" t="str">
        <f>ABHgenotypeR_aln!D141</f>
        <v>ErrCorr2 &lt;- correctUndercalledHets(ErrCorr1, maxHapLength = 3)</v>
      </c>
    </row>
    <row r="16346" spans="2:3" customFormat="1" x14ac:dyDescent="0.15">
      <c r="B16346" s="15">
        <v>141</v>
      </c>
      <c r="C16346" s="18" t="str">
        <f>ABHgenotypeR_aln!D142</f>
        <v>SUErrCorr3_3 &lt;- imputeByFlanks(ErrCorr2)</v>
      </c>
    </row>
    <row r="16347" spans="2:3" customFormat="1" x14ac:dyDescent="0.15">
      <c r="B16347" s="15">
        <v>142</v>
      </c>
      <c r="C16347" s="18" t="str">
        <f>ABHgenotypeR_aln!D143</f>
        <v>writeABHgenotypes(SUErrCorr3_3, outfile = "C:/NGS/save/Genotype_select_csvs_ABHgenotypeR3SU_aln.csv")</v>
      </c>
    </row>
    <row r="16348" spans="2:3" customFormat="1" x14ac:dyDescent="0.15">
      <c r="B16348" s="15">
        <v>143</v>
      </c>
      <c r="C16348" s="18" t="str">
        <f>ABHgenotypeR_aln!D144</f>
        <v>ErrCorr1 &lt;- correctStretches(genotype, maxHapLength = 4)</v>
      </c>
    </row>
    <row r="16349" spans="2:3" customFormat="1" x14ac:dyDescent="0.15">
      <c r="B16349" s="15">
        <v>144</v>
      </c>
      <c r="C16349" s="18" t="str">
        <f>ABHgenotypeR_aln!D145</f>
        <v>ErrCorr2 &lt;- correctUndercalledHets(ErrCorr1, maxHapLength = 4)</v>
      </c>
    </row>
    <row r="16350" spans="2:3" customFormat="1" x14ac:dyDescent="0.15">
      <c r="B16350" s="15">
        <v>145</v>
      </c>
      <c r="C16350" s="18" t="str">
        <f>ABHgenotypeR_aln!D146</f>
        <v>SUErrCorr3_4 &lt;- imputeByFlanks(ErrCorr2)</v>
      </c>
    </row>
    <row r="16351" spans="2:3" customFormat="1" x14ac:dyDescent="0.15">
      <c r="B16351" s="15">
        <v>146</v>
      </c>
      <c r="C16351" s="18" t="str">
        <f>ABHgenotypeR_aln!D147</f>
        <v>writeABHgenotypes(SUErrCorr3_4, outfile = "C:/NGS/save/Genotype_select_csvs_ABHgenotypeR4SU_aln.csv")</v>
      </c>
    </row>
    <row r="16352" spans="2:3" customFormat="1" x14ac:dyDescent="0.15">
      <c r="B16352" s="15">
        <v>147</v>
      </c>
      <c r="C16352" s="18" t="str">
        <f>ABHgenotypeR_aln!D148</f>
        <v>ErrCorr1 &lt;- correctStretches(genotype, maxHapLength = 5)</v>
      </c>
    </row>
    <row r="16353" spans="2:3" customFormat="1" x14ac:dyDescent="0.15">
      <c r="B16353" s="15">
        <v>148</v>
      </c>
      <c r="C16353" s="18" t="str">
        <f>ABHgenotypeR_aln!D149</f>
        <v>ErrCorr2 &lt;- correctUndercalledHets(ErrCorr1, maxHapLength = 5)</v>
      </c>
    </row>
    <row r="16354" spans="2:3" customFormat="1" x14ac:dyDescent="0.15">
      <c r="B16354" s="15">
        <v>149</v>
      </c>
      <c r="C16354" s="18" t="str">
        <f>ABHgenotypeR_aln!D150</f>
        <v>SUErrCorr3_5 &lt;- imputeByFlanks(ErrCorr2)</v>
      </c>
    </row>
    <row r="16355" spans="2:3" customFormat="1" x14ac:dyDescent="0.15">
      <c r="B16355" s="15">
        <v>150</v>
      </c>
      <c r="C16355" s="18" t="str">
        <f>ABHgenotypeR_aln!D151</f>
        <v>writeABHgenotypes(SUErrCorr3_5, outfile = "C:/NGS/save/Genotype_select_csvs_ABHgenotypeR5SU_aln.csv")</v>
      </c>
    </row>
    <row r="16356" spans="2:3" customFormat="1" x14ac:dyDescent="0.15">
      <c r="B16356" s="15">
        <v>151</v>
      </c>
      <c r="C16356" s="18" t="str">
        <f>ABHgenotypeR_aln!D152</f>
        <v>ErrCorr1 &lt;- correctStretches(genotype, maxHapLength = 6)</v>
      </c>
    </row>
    <row r="16357" spans="2:3" customFormat="1" x14ac:dyDescent="0.15">
      <c r="B16357" s="15">
        <v>152</v>
      </c>
      <c r="C16357" s="18" t="str">
        <f>ABHgenotypeR_aln!D153</f>
        <v>ErrCorr2 &lt;- correctUndercalledHets(ErrCorr1, maxHapLength = 6)</v>
      </c>
    </row>
    <row r="16358" spans="2:3" customFormat="1" x14ac:dyDescent="0.15">
      <c r="B16358" s="15">
        <v>153</v>
      </c>
      <c r="C16358" s="18" t="str">
        <f>ABHgenotypeR_aln!D154</f>
        <v>SUErrCorr3_6 &lt;- imputeByFlanks(ErrCorr2)</v>
      </c>
    </row>
    <row r="16359" spans="2:3" customFormat="1" x14ac:dyDescent="0.15">
      <c r="B16359" s="15">
        <v>154</v>
      </c>
      <c r="C16359" s="18" t="str">
        <f>ABHgenotypeR_aln!D155</f>
        <v>writeABHgenotypes(SUErrCorr3_6, outfile = "C:/NGS/save/Genotype_select_csvs_ABHgenotypeR6SU_aln.csv")</v>
      </c>
    </row>
    <row r="16360" spans="2:3" customFormat="1" x14ac:dyDescent="0.15">
      <c r="B16360" s="15">
        <v>155</v>
      </c>
      <c r="C16360" s="18" t="str">
        <f>ABHgenotypeR_aln!D156</f>
        <v>ErrCorr1 &lt;- correctStretches(genotype, maxHapLength = 7)</v>
      </c>
    </row>
    <row r="16361" spans="2:3" customFormat="1" x14ac:dyDescent="0.15">
      <c r="B16361" s="15">
        <v>156</v>
      </c>
      <c r="C16361" s="18" t="str">
        <f>ABHgenotypeR_aln!D157</f>
        <v>ErrCorr2 &lt;- correctUndercalledHets(ErrCorr1, maxHapLength = 7)</v>
      </c>
    </row>
    <row r="16362" spans="2:3" customFormat="1" x14ac:dyDescent="0.15">
      <c r="B16362" s="15">
        <v>157</v>
      </c>
      <c r="C16362" s="18" t="str">
        <f>ABHgenotypeR_aln!D158</f>
        <v>SUErrCorr3_7 &lt;- imputeByFlanks(ErrCorr2)</v>
      </c>
    </row>
    <row r="16363" spans="2:3" customFormat="1" x14ac:dyDescent="0.15">
      <c r="B16363" s="15">
        <v>158</v>
      </c>
      <c r="C16363" s="18" t="str">
        <f>ABHgenotypeR_aln!D159</f>
        <v>writeABHgenotypes(SUErrCorr3_7, outfile = "C:/NGS/save/Genotype_select_csvs_ABHgenotypeR7SU_aln.csv")</v>
      </c>
    </row>
    <row r="16364" spans="2:3" customFormat="1" x14ac:dyDescent="0.15">
      <c r="B16364" s="15">
        <v>159</v>
      </c>
      <c r="C16364" s="18" t="str">
        <f>ABHgenotypeR_aln!D160</f>
        <v>ErrCorr1 &lt;- correctStretches(genotype, maxHapLength = 8)</v>
      </c>
    </row>
    <row r="16365" spans="2:3" customFormat="1" x14ac:dyDescent="0.15">
      <c r="B16365" s="15">
        <v>160</v>
      </c>
      <c r="C16365" s="18" t="str">
        <f>ABHgenotypeR_aln!D161</f>
        <v>ErrCorr2 &lt;- correctUndercalledHets(ErrCorr1, maxHapLength = 8)</v>
      </c>
    </row>
    <row r="16366" spans="2:3" customFormat="1" x14ac:dyDescent="0.15">
      <c r="B16366" s="15">
        <v>161</v>
      </c>
      <c r="C16366" s="18" t="str">
        <f>ABHgenotypeR_aln!D162</f>
        <v>SUErrCorr3_8 &lt;- imputeByFlanks(ErrCorr2)</v>
      </c>
    </row>
    <row r="16367" spans="2:3" customFormat="1" x14ac:dyDescent="0.15">
      <c r="B16367" s="15">
        <v>162</v>
      </c>
      <c r="C16367" s="18" t="str">
        <f>ABHgenotypeR_aln!D163</f>
        <v>writeABHgenotypes(SUErrCorr3_8, outfile = "C:/NGS/save/Genotype_select_csvs_ABHgenotypeR8SU_aln.csv")</v>
      </c>
    </row>
    <row r="16368" spans="2:3" customFormat="1" x14ac:dyDescent="0.15">
      <c r="B16368" s="15">
        <v>163</v>
      </c>
      <c r="C16368" s="18" t="str">
        <f>ABHgenotypeR_aln!D164</f>
        <v>ErrCorr1 &lt;- correctStretches(genotype, maxHapLength = 9)</v>
      </c>
    </row>
    <row r="16369" spans="2:3" customFormat="1" x14ac:dyDescent="0.15">
      <c r="B16369" s="15">
        <v>164</v>
      </c>
      <c r="C16369" s="18" t="str">
        <f>ABHgenotypeR_aln!D165</f>
        <v>ErrCorr2 &lt;- correctUndercalledHets(ErrCorr1, maxHapLength = 9)</v>
      </c>
    </row>
    <row r="16370" spans="2:3" customFormat="1" x14ac:dyDescent="0.15">
      <c r="B16370" s="15">
        <v>165</v>
      </c>
      <c r="C16370" s="18" t="str">
        <f>ABHgenotypeR_aln!D166</f>
        <v>SUErrCorr3_9 &lt;- imputeByFlanks(ErrCorr2)</v>
      </c>
    </row>
    <row r="16371" spans="2:3" customFormat="1" x14ac:dyDescent="0.15">
      <c r="B16371" s="15">
        <v>166</v>
      </c>
      <c r="C16371" s="18" t="str">
        <f>ABHgenotypeR_aln!D167</f>
        <v>writeABHgenotypes(SUErrCorr3_9, outfile = "C:/NGS/save/Genotype_select_csvs_ABHgenotypeR9SU_aln.csv")</v>
      </c>
    </row>
    <row r="16372" spans="2:3" customFormat="1" x14ac:dyDescent="0.15">
      <c r="B16372" s="15">
        <v>167</v>
      </c>
      <c r="C16372" s="18" t="str">
        <f>ABHgenotypeR_aln!D168</f>
        <v>ErrCorr1 &lt;- correctStretches(genotype, maxHapLength = 10)</v>
      </c>
    </row>
    <row r="16373" spans="2:3" customFormat="1" x14ac:dyDescent="0.15">
      <c r="B16373" s="15">
        <v>168</v>
      </c>
      <c r="C16373" s="18" t="str">
        <f>ABHgenotypeR_aln!D169</f>
        <v>ErrCorr2 &lt;- correctUndercalledHets(ErrCorr1, maxHapLength = 10)</v>
      </c>
    </row>
    <row r="16374" spans="2:3" customFormat="1" x14ac:dyDescent="0.15">
      <c r="B16374" s="15">
        <v>169</v>
      </c>
      <c r="C16374" s="18" t="str">
        <f>ABHgenotypeR_aln!D170</f>
        <v>SUErrCorr3_10 &lt;- imputeByFlanks(ErrCorr2)</v>
      </c>
    </row>
    <row r="16375" spans="2:3" customFormat="1" x14ac:dyDescent="0.15">
      <c r="B16375" s="15">
        <v>170</v>
      </c>
      <c r="C16375" s="18" t="str">
        <f>ABHgenotypeR_aln!D171</f>
        <v>writeABHgenotypes(SUErrCorr3_10, outfile = "C:/NGS/save/Genotype_select_csvs_ABHgenotypeR10SU_aln.csv")</v>
      </c>
    </row>
    <row r="16376" spans="2:3" customFormat="1" x14ac:dyDescent="0.15">
      <c r="B16376" s="15">
        <v>171</v>
      </c>
      <c r="C16376" s="18" t="str">
        <f>ABHgenotypeR_aln!D172</f>
        <v>ErrCorr1 &lt;- correctUndercalledHets(genotype, maxHapLength = 1)</v>
      </c>
    </row>
    <row r="16377" spans="2:3" customFormat="1" x14ac:dyDescent="0.15">
      <c r="B16377" s="15">
        <v>172</v>
      </c>
      <c r="C16377" s="18" t="str">
        <f>ABHgenotypeR_aln!D173</f>
        <v>ErrCorr2 &lt;- correctStretches(ErrCorr1, maxHapLength = 1)</v>
      </c>
    </row>
    <row r="16378" spans="2:3" customFormat="1" x14ac:dyDescent="0.15">
      <c r="B16378" s="15">
        <v>173</v>
      </c>
      <c r="C16378" s="18" t="str">
        <f>ABHgenotypeR_aln!D174</f>
        <v>USErrCorr3_1 &lt;- imputeByFlanks(ErrCorr2)</v>
      </c>
    </row>
    <row r="16379" spans="2:3" customFormat="1" x14ac:dyDescent="0.15">
      <c r="B16379" s="15">
        <v>174</v>
      </c>
      <c r="C16379" s="18" t="str">
        <f>ABHgenotypeR_aln!D175</f>
        <v>writeABHgenotypes(USErrCorr3_1, outfile = "C:/NGS/save/Genotype_select_csvs_ABHgenotypeR1US_aln.csv")</v>
      </c>
    </row>
    <row r="16380" spans="2:3" customFormat="1" x14ac:dyDescent="0.15">
      <c r="B16380" s="15">
        <v>175</v>
      </c>
      <c r="C16380" s="18" t="str">
        <f>ABHgenotypeR_aln!D176</f>
        <v>ErrCorr1 &lt;- correctUndercalledHets(genotype, maxHapLength = 2)</v>
      </c>
    </row>
    <row r="16381" spans="2:3" customFormat="1" x14ac:dyDescent="0.15">
      <c r="B16381" s="15">
        <v>176</v>
      </c>
      <c r="C16381" s="18" t="str">
        <f>ABHgenotypeR_aln!D177</f>
        <v>ErrCorr2 &lt;- correctStretches(ErrCorr1, maxHapLength = 2)</v>
      </c>
    </row>
    <row r="16382" spans="2:3" customFormat="1" x14ac:dyDescent="0.15">
      <c r="B16382" s="15">
        <v>177</v>
      </c>
      <c r="C16382" s="18" t="str">
        <f>ABHgenotypeR_aln!D178</f>
        <v>USErrCorr3_2 &lt;- imputeByFlanks(ErrCorr2)</v>
      </c>
    </row>
    <row r="16383" spans="2:3" customFormat="1" x14ac:dyDescent="0.15">
      <c r="B16383" s="15">
        <v>178</v>
      </c>
      <c r="C16383" s="18" t="str">
        <f>ABHgenotypeR_aln!D179</f>
        <v>writeABHgenotypes(USErrCorr3_2, outfile = "C:/NGS/save/Genotype_select_csvs_ABHgenotypeR2US_aln.csv")</v>
      </c>
    </row>
    <row r="16384" spans="2:3" customFormat="1" x14ac:dyDescent="0.15">
      <c r="B16384" s="15">
        <v>179</v>
      </c>
      <c r="C16384" s="18" t="str">
        <f>ABHgenotypeR_aln!D180</f>
        <v>ErrCorr1 &lt;- correctUndercalledHets(genotype, maxHapLength = 3)</v>
      </c>
    </row>
    <row r="16385" spans="2:3" customFormat="1" x14ac:dyDescent="0.15">
      <c r="B16385" s="15">
        <v>180</v>
      </c>
      <c r="C16385" s="18" t="str">
        <f>ABHgenotypeR_aln!D181</f>
        <v>ErrCorr2 &lt;- correctStretches(ErrCorr1, maxHapLength = 3)</v>
      </c>
    </row>
    <row r="16386" spans="2:3" customFormat="1" x14ac:dyDescent="0.15">
      <c r="B16386" s="15">
        <v>181</v>
      </c>
      <c r="C16386" s="18" t="str">
        <f>ABHgenotypeR_aln!D182</f>
        <v>USErrCorr3_3 &lt;- imputeByFlanks(ErrCorr2)</v>
      </c>
    </row>
    <row r="16387" spans="2:3" customFormat="1" x14ac:dyDescent="0.15">
      <c r="B16387" s="15">
        <v>182</v>
      </c>
      <c r="C16387" s="18" t="str">
        <f>ABHgenotypeR_aln!D183</f>
        <v>writeABHgenotypes(USErrCorr3_3, outfile = "C:/NGS/save/Genotype_select_csvs_ABHgenotypeR3US_aln.csv")</v>
      </c>
    </row>
    <row r="16388" spans="2:3" customFormat="1" x14ac:dyDescent="0.15">
      <c r="B16388" s="15">
        <v>183</v>
      </c>
      <c r="C16388" s="18" t="str">
        <f>ABHgenotypeR_aln!D184</f>
        <v>ErrCorr1 &lt;- correctUndercalledHets(genotype, maxHapLength = 4)</v>
      </c>
    </row>
    <row r="16389" spans="2:3" customFormat="1" x14ac:dyDescent="0.15">
      <c r="B16389" s="15">
        <v>184</v>
      </c>
      <c r="C16389" s="18" t="str">
        <f>ABHgenotypeR_aln!D185</f>
        <v>ErrCorr2 &lt;- correctStretches(ErrCorr1, maxHapLength = 4)</v>
      </c>
    </row>
    <row r="16390" spans="2:3" customFormat="1" x14ac:dyDescent="0.15">
      <c r="B16390" s="15">
        <v>185</v>
      </c>
      <c r="C16390" s="18" t="str">
        <f>ABHgenotypeR_aln!D186</f>
        <v>USErrCorr3_4 &lt;- imputeByFlanks(ErrCorr2)</v>
      </c>
    </row>
    <row r="16391" spans="2:3" customFormat="1" x14ac:dyDescent="0.15">
      <c r="B16391" s="15">
        <v>186</v>
      </c>
      <c r="C16391" s="18" t="str">
        <f>ABHgenotypeR_aln!D187</f>
        <v>writeABHgenotypes(USErrCorr3_4, outfile = "C:/NGS/save/Genotype_select_csvs_ABHgenotypeR4US_aln.csv")</v>
      </c>
    </row>
    <row r="16392" spans="2:3" customFormat="1" x14ac:dyDescent="0.15">
      <c r="B16392" s="15">
        <v>187</v>
      </c>
      <c r="C16392" s="18" t="str">
        <f>ABHgenotypeR_aln!D188</f>
        <v>ErrCorr1 &lt;- correctUndercalledHets(genotype, maxHapLength = 5)</v>
      </c>
    </row>
    <row r="16393" spans="2:3" customFormat="1" x14ac:dyDescent="0.15">
      <c r="B16393" s="15">
        <v>188</v>
      </c>
      <c r="C16393" s="18" t="str">
        <f>ABHgenotypeR_aln!D189</f>
        <v>ErrCorr2 &lt;- correctStretches(ErrCorr1, maxHapLength = 5)</v>
      </c>
    </row>
    <row r="16394" spans="2:3" customFormat="1" x14ac:dyDescent="0.15">
      <c r="B16394" s="15">
        <v>189</v>
      </c>
      <c r="C16394" s="18" t="str">
        <f>ABHgenotypeR_aln!D190</f>
        <v>USErrCorr3_5 &lt;- imputeByFlanks(ErrCorr2)</v>
      </c>
    </row>
    <row r="16395" spans="2:3" customFormat="1" x14ac:dyDescent="0.15">
      <c r="B16395" s="15">
        <v>190</v>
      </c>
      <c r="C16395" s="18" t="str">
        <f>ABHgenotypeR_aln!D191</f>
        <v>writeABHgenotypes(USErrCorr3_5, outfile = "C:/NGS/save/Genotype_select_csvs_ABHgenotypeR5US_aln.csv")</v>
      </c>
    </row>
    <row r="16396" spans="2:3" customFormat="1" x14ac:dyDescent="0.15">
      <c r="B16396" s="15">
        <v>191</v>
      </c>
      <c r="C16396" s="18" t="str">
        <f>ABHgenotypeR_aln!D192</f>
        <v>ErrCorr1 &lt;- correctUndercalledHets(genotype, maxHapLength = 6)</v>
      </c>
    </row>
    <row r="16397" spans="2:3" customFormat="1" x14ac:dyDescent="0.15">
      <c r="B16397" s="15">
        <v>192</v>
      </c>
      <c r="C16397" s="18" t="str">
        <f>ABHgenotypeR_aln!D193</f>
        <v>ErrCorr2 &lt;- correctStretches(ErrCorr1, maxHapLength = 6)</v>
      </c>
    </row>
    <row r="16398" spans="2:3" customFormat="1" x14ac:dyDescent="0.15">
      <c r="B16398" s="15">
        <v>193</v>
      </c>
      <c r="C16398" s="18" t="str">
        <f>ABHgenotypeR_aln!D194</f>
        <v>USErrCorr3_6 &lt;- imputeByFlanks(ErrCorr2)</v>
      </c>
    </row>
    <row r="16399" spans="2:3" customFormat="1" x14ac:dyDescent="0.15">
      <c r="B16399" s="15">
        <v>194</v>
      </c>
      <c r="C16399" s="18" t="str">
        <f>ABHgenotypeR_aln!D195</f>
        <v>writeABHgenotypes(USErrCorr3_6, outfile = "C:/NGS/save/Genotype_select_csvs_ABHgenotypeR6US_aln.csv")</v>
      </c>
    </row>
    <row r="16400" spans="2:3" customFormat="1" x14ac:dyDescent="0.15">
      <c r="B16400" s="15">
        <v>195</v>
      </c>
      <c r="C16400" s="18" t="str">
        <f>ABHgenotypeR_aln!D196</f>
        <v>ErrCorr1 &lt;- correctUndercalledHets(genotype, maxHapLength = 7)</v>
      </c>
    </row>
    <row r="16401" spans="2:3" customFormat="1" x14ac:dyDescent="0.15">
      <c r="B16401" s="15">
        <v>196</v>
      </c>
      <c r="C16401" s="18" t="str">
        <f>ABHgenotypeR_aln!D197</f>
        <v>ErrCorr2 &lt;- correctStretches(ErrCorr1, maxHapLength = 7)</v>
      </c>
    </row>
    <row r="16402" spans="2:3" customFormat="1" x14ac:dyDescent="0.15">
      <c r="B16402" s="15">
        <v>197</v>
      </c>
      <c r="C16402" s="18" t="str">
        <f>ABHgenotypeR_aln!D198</f>
        <v>USErrCorr3_7 &lt;- imputeByFlanks(ErrCorr2)</v>
      </c>
    </row>
    <row r="16403" spans="2:3" customFormat="1" x14ac:dyDescent="0.15">
      <c r="B16403" s="15">
        <v>198</v>
      </c>
      <c r="C16403" s="18" t="str">
        <f>ABHgenotypeR_aln!D199</f>
        <v>writeABHgenotypes(USErrCorr3_7, outfile = "C:/NGS/save/Genotype_select_csvs_ABHgenotypeR7US_aln.csv")</v>
      </c>
    </row>
    <row r="16404" spans="2:3" customFormat="1" x14ac:dyDescent="0.15">
      <c r="B16404" s="15">
        <v>199</v>
      </c>
      <c r="C16404" s="18" t="str">
        <f>ABHgenotypeR_aln!D200</f>
        <v>ErrCorr1 &lt;- correctUndercalledHets(genotype, maxHapLength = 8)</v>
      </c>
    </row>
    <row r="16405" spans="2:3" customFormat="1" x14ac:dyDescent="0.15">
      <c r="B16405" s="15">
        <v>200</v>
      </c>
      <c r="C16405" s="18" t="str">
        <f>ABHgenotypeR_aln!D201</f>
        <v>ErrCorr2 &lt;- correctStretches(ErrCorr1, maxHapLength = 8)</v>
      </c>
    </row>
    <row r="16406" spans="2:3" customFormat="1" x14ac:dyDescent="0.15">
      <c r="B16406" s="15">
        <v>201</v>
      </c>
      <c r="C16406" s="18" t="str">
        <f>ABHgenotypeR_aln!D202</f>
        <v>USErrCorr3_8 &lt;- imputeByFlanks(ErrCorr2)</v>
      </c>
    </row>
    <row r="16407" spans="2:3" customFormat="1" x14ac:dyDescent="0.15">
      <c r="B16407" s="15">
        <v>202</v>
      </c>
      <c r="C16407" s="18" t="str">
        <f>ABHgenotypeR_aln!D203</f>
        <v>writeABHgenotypes(USErrCorr3_8, outfile = "C:/NGS/save/Genotype_select_csvs_ABHgenotypeR8US_aln.csv")</v>
      </c>
    </row>
    <row r="16408" spans="2:3" customFormat="1" x14ac:dyDescent="0.15">
      <c r="B16408" s="15">
        <v>203</v>
      </c>
      <c r="C16408" s="18" t="str">
        <f>ABHgenotypeR_aln!D204</f>
        <v>ErrCorr1 &lt;- correctUndercalledHets(genotype, maxHapLength = 9)</v>
      </c>
    </row>
    <row r="16409" spans="2:3" customFormat="1" x14ac:dyDescent="0.15">
      <c r="B16409" s="15">
        <v>204</v>
      </c>
      <c r="C16409" s="18" t="str">
        <f>ABHgenotypeR_aln!D205</f>
        <v>ErrCorr2 &lt;- correctStretches(ErrCorr1, maxHapLength = 9)</v>
      </c>
    </row>
    <row r="16410" spans="2:3" customFormat="1" x14ac:dyDescent="0.15">
      <c r="B16410" s="15">
        <v>205</v>
      </c>
      <c r="C16410" s="18" t="str">
        <f>ABHgenotypeR_aln!D206</f>
        <v>USErrCorr3_9 &lt;- imputeByFlanks(ErrCorr2)</v>
      </c>
    </row>
    <row r="16411" spans="2:3" customFormat="1" x14ac:dyDescent="0.15">
      <c r="B16411" s="15">
        <v>206</v>
      </c>
      <c r="C16411" s="18" t="str">
        <f>ABHgenotypeR_aln!D207</f>
        <v>writeABHgenotypes(USErrCorr3_9, outfile = "C:/NGS/save/Genotype_select_csvs_ABHgenotypeR9US_aln.csv")</v>
      </c>
    </row>
    <row r="16412" spans="2:3" customFormat="1" x14ac:dyDescent="0.15">
      <c r="B16412" s="15">
        <v>207</v>
      </c>
      <c r="C16412" s="18" t="str">
        <f>ABHgenotypeR_aln!D208</f>
        <v>ErrCorr1 &lt;- correctUndercalledHets(genotype, maxHapLength = 10)</v>
      </c>
    </row>
    <row r="16413" spans="2:3" customFormat="1" x14ac:dyDescent="0.15">
      <c r="B16413" s="15">
        <v>208</v>
      </c>
      <c r="C16413" s="18" t="str">
        <f>ABHgenotypeR_aln!D209</f>
        <v>ErrCorr2 &lt;- correctStretches(ErrCorr1, maxHapLength = 10)</v>
      </c>
    </row>
    <row r="16414" spans="2:3" customFormat="1" x14ac:dyDescent="0.15">
      <c r="B16414" s="15">
        <v>209</v>
      </c>
      <c r="C16414" s="18" t="str">
        <f>ABHgenotypeR_aln!D210</f>
        <v>USErrCorr3_10 &lt;- imputeByFlanks(ErrCorr2)</v>
      </c>
    </row>
    <row r="16415" spans="2:3" customFormat="1" x14ac:dyDescent="0.15">
      <c r="B16415" s="15">
        <v>210</v>
      </c>
      <c r="C16415" s="18" t="str">
        <f>ABHgenotypeR_aln!D211</f>
        <v>writeABHgenotypes(USErrCorr3_10, outfile = "C:/NGS/save/Genotype_select_csvs_ABHgenotypeR10US_aln.csv")</v>
      </c>
    </row>
    <row r="16416" spans="2:3" customFormat="1" x14ac:dyDescent="0.15">
      <c r="B16416" s="15">
        <v>211</v>
      </c>
      <c r="C16416" s="18" t="str">
        <f>ABHgenotypeR_aln!D212</f>
        <v>pdf("C:/NGS/save/Genotype_imges_PDF_files/Genotype_select_csvs_ABHgenotypeR1-10SUUS_aln_0.50.50.40.50.50.4.pdf")</v>
      </c>
    </row>
    <row r="16417" spans="2:3" customFormat="1" x14ac:dyDescent="0.15">
      <c r="B16417" s="15">
        <v>212</v>
      </c>
      <c r="C16417" s="18" t="str">
        <f>ABHgenotypeR_aln!D213</f>
        <v>text &lt;- {plot(rep(1,22), 1:22, xlim=c(0,4), ylim=c(22,1), xlab="", ylab="", main=paste("Table of contents"), xaxt = "n", yaxt = "n")</v>
      </c>
    </row>
    <row r="16418" spans="2:3" customFormat="1" x14ac:dyDescent="0.15">
      <c r="B16418" s="15">
        <v>213</v>
      </c>
      <c r="C16418" s="18" t="str">
        <f>ABHgenotypeR_aln!D214</f>
        <v>text(1.8,1,expression(paste("1/22    This page")))</v>
      </c>
    </row>
    <row r="16419" spans="2:3" customFormat="1" x14ac:dyDescent="0.15">
      <c r="B16419" s="15">
        <v>214</v>
      </c>
      <c r="C16419" s="18" t="str">
        <f>ABHgenotypeR_aln!D215</f>
        <v>text(2.44,2,expression(paste("2/22    Genotype_csvs(before collection)")))</v>
      </c>
    </row>
    <row r="16420" spans="2:3" customFormat="1" x14ac:dyDescent="0.15">
      <c r="B16420" s="15">
        <v>215</v>
      </c>
      <c r="C16420" s="18" t="str">
        <f>ABHgenotypeR_aln!D216</f>
        <v>text(1.65,3,expression(paste("3/22    1SU")))</v>
      </c>
    </row>
    <row r="16421" spans="2:3" customFormat="1" x14ac:dyDescent="0.15">
      <c r="B16421" s="15">
        <v>216</v>
      </c>
      <c r="C16421" s="18" t="str">
        <f>ABHgenotypeR_aln!D217</f>
        <v>text(1.65,4,expression(paste("4/22    2SU")))</v>
      </c>
    </row>
    <row r="16422" spans="2:3" customFormat="1" x14ac:dyDescent="0.15">
      <c r="B16422" s="15">
        <v>217</v>
      </c>
      <c r="C16422" s="18" t="str">
        <f>ABHgenotypeR_aln!D218</f>
        <v>text(1.65,5,expression(paste("5/22    3SU")))</v>
      </c>
    </row>
    <row r="16423" spans="2:3" customFormat="1" x14ac:dyDescent="0.15">
      <c r="B16423" s="15">
        <v>218</v>
      </c>
      <c r="C16423" s="18" t="str">
        <f>ABHgenotypeR_aln!D219</f>
        <v>text(1.65,6,expression(paste("6/22    4SU")))</v>
      </c>
    </row>
    <row r="16424" spans="2:3" customFormat="1" x14ac:dyDescent="0.15">
      <c r="B16424" s="15">
        <v>219</v>
      </c>
      <c r="C16424" s="18" t="str">
        <f>ABHgenotypeR_aln!D220</f>
        <v>text(1.65,7,expression(paste("7/22    5SU")))</v>
      </c>
    </row>
    <row r="16425" spans="2:3" customFormat="1" x14ac:dyDescent="0.15">
      <c r="B16425" s="15">
        <v>220</v>
      </c>
      <c r="C16425" s="18" t="str">
        <f>ABHgenotypeR_aln!D221</f>
        <v>text(1.65,8,expression(paste("8/22    6SU")))</v>
      </c>
    </row>
    <row r="16426" spans="2:3" customFormat="1" x14ac:dyDescent="0.15">
      <c r="B16426" s="15">
        <v>221</v>
      </c>
      <c r="C16426" s="18" t="str">
        <f>ABHgenotypeR_aln!D222</f>
        <v>text(1.65,9,expression(paste("9/22    7SU")))</v>
      </c>
    </row>
    <row r="16427" spans="2:3" customFormat="1" x14ac:dyDescent="0.15">
      <c r="B16427" s="15">
        <v>222</v>
      </c>
      <c r="C16427" s="18" t="str">
        <f>ABHgenotypeR_aln!D223</f>
        <v>text(1.62,10,expression(paste("10/22    8SU")))</v>
      </c>
    </row>
    <row r="16428" spans="2:3" customFormat="1" x14ac:dyDescent="0.15">
      <c r="B16428" s="15">
        <v>223</v>
      </c>
      <c r="C16428" s="18" t="str">
        <f>ABHgenotypeR_aln!D224</f>
        <v>text(1.62,11,expression(paste("11/22    9SU")))</v>
      </c>
    </row>
    <row r="16429" spans="2:3" customFormat="1" x14ac:dyDescent="0.15">
      <c r="B16429" s="15">
        <v>224</v>
      </c>
      <c r="C16429" s="18" t="str">
        <f>ABHgenotypeR_aln!D225</f>
        <v>text(1.62,12,expression(paste("12/22   10SU")))</v>
      </c>
    </row>
    <row r="16430" spans="2:3" customFormat="1" x14ac:dyDescent="0.15">
      <c r="B16430" s="15">
        <v>225</v>
      </c>
      <c r="C16430" s="18" t="str">
        <f>ABHgenotypeR_aln!D226</f>
        <v>text(1.6,13,expression(paste("13/22    1US")))</v>
      </c>
    </row>
    <row r="16431" spans="2:3" customFormat="1" x14ac:dyDescent="0.15">
      <c r="B16431" s="15">
        <v>226</v>
      </c>
      <c r="C16431" s="18" t="str">
        <f>ABHgenotypeR_aln!D227</f>
        <v>text(1.6,14,expression(paste("14/22    2US")))</v>
      </c>
    </row>
    <row r="16432" spans="2:3" customFormat="1" x14ac:dyDescent="0.15">
      <c r="B16432" s="15">
        <v>227</v>
      </c>
      <c r="C16432" s="18" t="str">
        <f>ABHgenotypeR_aln!D228</f>
        <v>text(1.6,15,expression(paste("15/22    3US")))</v>
      </c>
    </row>
    <row r="16433" spans="2:3" customFormat="1" x14ac:dyDescent="0.15">
      <c r="B16433" s="15">
        <v>228</v>
      </c>
      <c r="C16433" s="18" t="str">
        <f>ABHgenotypeR_aln!D229</f>
        <v>text(1.6,16,expression(paste("16/22    4US")))</v>
      </c>
    </row>
    <row r="16434" spans="2:3" customFormat="1" x14ac:dyDescent="0.15">
      <c r="B16434" s="15">
        <v>229</v>
      </c>
      <c r="C16434" s="18" t="str">
        <f>ABHgenotypeR_aln!D230</f>
        <v>text(1.6,17,expression(paste("17/22    5US")))</v>
      </c>
    </row>
    <row r="16435" spans="2:3" customFormat="1" x14ac:dyDescent="0.15">
      <c r="B16435" s="15">
        <v>230</v>
      </c>
      <c r="C16435" s="18" t="str">
        <f>ABHgenotypeR_aln!D231</f>
        <v>text(1.6,18,expression(paste("18/22    6US")))</v>
      </c>
    </row>
    <row r="16436" spans="2:3" customFormat="1" x14ac:dyDescent="0.15">
      <c r="B16436" s="15">
        <v>231</v>
      </c>
      <c r="C16436" s="18" t="str">
        <f>ABHgenotypeR_aln!D232</f>
        <v>text(1.6,19,expression(paste("19/22    7US")))</v>
      </c>
    </row>
    <row r="16437" spans="2:3" customFormat="1" x14ac:dyDescent="0.15">
      <c r="B16437" s="15">
        <v>232</v>
      </c>
      <c r="C16437" s="18" t="str">
        <f>ABHgenotypeR_aln!D233</f>
        <v>text(1.6,20,expression(paste("20/22    8US")))</v>
      </c>
    </row>
    <row r="16438" spans="2:3" customFormat="1" x14ac:dyDescent="0.15">
      <c r="B16438" s="15">
        <v>233</v>
      </c>
      <c r="C16438" s="18" t="str">
        <f>ABHgenotypeR_aln!D234</f>
        <v>text(1.6,21,expression(paste("21/22    9US")))</v>
      </c>
    </row>
    <row r="16439" spans="2:3" customFormat="1" x14ac:dyDescent="0.15">
      <c r="B16439" s="15">
        <v>234</v>
      </c>
      <c r="C16439" s="18" t="str">
        <f>ABHgenotypeR_aln!D235</f>
        <v>text(1.62,22,expression(paste("22/22   10US")))}</v>
      </c>
    </row>
    <row r="16440" spans="2:3" customFormat="1" x14ac:dyDescent="0.15">
      <c r="B16440" s="15">
        <v>235</v>
      </c>
      <c r="C16440" s="18" t="str">
        <f>ABHgenotypeR_aln!D236</f>
        <v>plotGenos(genotype)</v>
      </c>
    </row>
    <row r="16441" spans="2:3" customFormat="1" x14ac:dyDescent="0.15">
      <c r="B16441" s="15">
        <v>236</v>
      </c>
      <c r="C16441" s="18" t="str">
        <f>ABHgenotypeR_aln!D237</f>
        <v>plotGenos(SUErrCorr3_1)</v>
      </c>
    </row>
    <row r="16442" spans="2:3" customFormat="1" x14ac:dyDescent="0.15">
      <c r="B16442" s="15">
        <v>237</v>
      </c>
      <c r="C16442" s="18" t="str">
        <f>ABHgenotypeR_aln!D238</f>
        <v>plotGenos(SUErrCorr3_2)</v>
      </c>
    </row>
    <row r="16443" spans="2:3" customFormat="1" x14ac:dyDescent="0.15">
      <c r="B16443" s="15">
        <v>238</v>
      </c>
      <c r="C16443" s="18" t="str">
        <f>ABHgenotypeR_aln!D239</f>
        <v>plotGenos(SUErrCorr3_3)</v>
      </c>
    </row>
    <row r="16444" spans="2:3" customFormat="1" x14ac:dyDescent="0.15">
      <c r="B16444" s="15">
        <v>239</v>
      </c>
      <c r="C16444" s="18" t="str">
        <f>ABHgenotypeR_aln!D240</f>
        <v>plotGenos(SUErrCorr3_4)</v>
      </c>
    </row>
    <row r="16445" spans="2:3" customFormat="1" x14ac:dyDescent="0.15">
      <c r="B16445" s="15">
        <v>240</v>
      </c>
      <c r="C16445" s="18" t="str">
        <f>ABHgenotypeR_aln!D241</f>
        <v>plotGenos(SUErrCorr3_5)</v>
      </c>
    </row>
    <row r="16446" spans="2:3" customFormat="1" x14ac:dyDescent="0.15">
      <c r="B16446" s="15">
        <v>241</v>
      </c>
      <c r="C16446" s="18" t="str">
        <f>ABHgenotypeR_aln!D242</f>
        <v>plotGenos(SUErrCorr3_6)</v>
      </c>
    </row>
    <row r="16447" spans="2:3" customFormat="1" x14ac:dyDescent="0.15">
      <c r="B16447" s="15">
        <v>242</v>
      </c>
      <c r="C16447" s="18" t="str">
        <f>ABHgenotypeR_aln!D243</f>
        <v>plotGenos(SUErrCorr3_7)</v>
      </c>
    </row>
    <row r="16448" spans="2:3" customFormat="1" x14ac:dyDescent="0.15">
      <c r="B16448" s="15">
        <v>243</v>
      </c>
      <c r="C16448" s="18" t="str">
        <f>ABHgenotypeR_aln!D244</f>
        <v>plotGenos(SUErrCorr3_8)</v>
      </c>
    </row>
    <row r="16449" spans="2:3" customFormat="1" x14ac:dyDescent="0.15">
      <c r="B16449" s="15">
        <v>244</v>
      </c>
      <c r="C16449" s="18" t="str">
        <f>ABHgenotypeR_aln!D245</f>
        <v>plotGenos(SUErrCorr3_9)</v>
      </c>
    </row>
    <row r="16450" spans="2:3" customFormat="1" x14ac:dyDescent="0.15">
      <c r="B16450" s="15">
        <v>245</v>
      </c>
      <c r="C16450" s="18" t="str">
        <f>ABHgenotypeR_aln!D246</f>
        <v>plotGenos(SUErrCorr3_10)</v>
      </c>
    </row>
    <row r="16451" spans="2:3" customFormat="1" x14ac:dyDescent="0.15">
      <c r="B16451" s="15">
        <v>246</v>
      </c>
      <c r="C16451" s="18" t="str">
        <f>ABHgenotypeR_aln!D247</f>
        <v>plotGenos(USErrCorr3_1)</v>
      </c>
    </row>
    <row r="16452" spans="2:3" customFormat="1" x14ac:dyDescent="0.15">
      <c r="B16452" s="15">
        <v>247</v>
      </c>
      <c r="C16452" s="18" t="str">
        <f>ABHgenotypeR_aln!D248</f>
        <v>plotGenos(USErrCorr3_2)</v>
      </c>
    </row>
    <row r="16453" spans="2:3" customFormat="1" x14ac:dyDescent="0.15">
      <c r="B16453" s="15">
        <v>248</v>
      </c>
      <c r="C16453" s="18" t="str">
        <f>ABHgenotypeR_aln!D249</f>
        <v>plotGenos(USErrCorr3_3)</v>
      </c>
    </row>
    <row r="16454" spans="2:3" customFormat="1" x14ac:dyDescent="0.15">
      <c r="B16454" s="15">
        <v>249</v>
      </c>
      <c r="C16454" s="18" t="str">
        <f>ABHgenotypeR_aln!D250</f>
        <v>plotGenos(USErrCorr3_4)</v>
      </c>
    </row>
    <row r="16455" spans="2:3" customFormat="1" x14ac:dyDescent="0.15">
      <c r="B16455" s="15">
        <v>250</v>
      </c>
      <c r="C16455" s="18" t="str">
        <f>ABHgenotypeR_aln!D251</f>
        <v>plotGenos(USErrCorr3_5)</v>
      </c>
    </row>
    <row r="16456" spans="2:3" customFormat="1" x14ac:dyDescent="0.15">
      <c r="B16456" s="15">
        <v>251</v>
      </c>
      <c r="C16456" s="18" t="str">
        <f>ABHgenotypeR_aln!D252</f>
        <v>plotGenos(USErrCorr3_6)</v>
      </c>
    </row>
    <row r="16457" spans="2:3" customFormat="1" x14ac:dyDescent="0.15">
      <c r="B16457" s="15">
        <v>252</v>
      </c>
      <c r="C16457" s="18" t="str">
        <f>ABHgenotypeR_aln!D253</f>
        <v>plotGenos(USErrCorr3_7)</v>
      </c>
    </row>
    <row r="16458" spans="2:3" customFormat="1" x14ac:dyDescent="0.15">
      <c r="B16458" s="15">
        <v>253</v>
      </c>
      <c r="C16458" s="18" t="str">
        <f>ABHgenotypeR_aln!D254</f>
        <v>plotGenos(USErrCorr3_8)</v>
      </c>
    </row>
    <row r="16459" spans="2:3" customFormat="1" x14ac:dyDescent="0.15">
      <c r="B16459" s="15">
        <v>254</v>
      </c>
      <c r="C16459" s="18" t="str">
        <f>ABHgenotypeR_aln!D255</f>
        <v>plotGenos(USErrCorr3_9)</v>
      </c>
    </row>
    <row r="16460" spans="2:3" customFormat="1" x14ac:dyDescent="0.15">
      <c r="B16460" s="15">
        <v>255</v>
      </c>
      <c r="C16460" s="18" t="str">
        <f>ABHgenotypeR_aln!D256</f>
        <v>plotGenos(USErrCorr3_10)</v>
      </c>
    </row>
    <row r="16461" spans="2:3" customFormat="1" x14ac:dyDescent="0.15">
      <c r="B16461" s="15">
        <v>256</v>
      </c>
      <c r="C16461" s="18" t="str">
        <f>ABHgenotypeR_aln!D257</f>
        <v>dev.off()</v>
      </c>
    </row>
    <row r="16462" spans="2:3" customFormat="1" x14ac:dyDescent="0.15">
      <c r="B16462" s="15">
        <v>257</v>
      </c>
      <c r="C16462" s="18" t="str">
        <f>ABHgenotypeR_aln!D258</f>
        <v>rm(list=ls())</v>
      </c>
    </row>
    <row r="16463" spans="2:3" customFormat="1" x14ac:dyDescent="0.15">
      <c r="B16463" s="15">
        <v>258</v>
      </c>
      <c r="C16463" s="18" t="str">
        <f>ABHgenotypeR_aln!D259</f>
        <v>genotype &lt;- readABHgenotypes("C:/NGS/save/Genotype_csvs_aln.csv", "ShinanoGreen", "VI185_4", readPos=TRUE)</v>
      </c>
    </row>
    <row r="16464" spans="2:3" customFormat="1" x14ac:dyDescent="0.15">
      <c r="B16464" s="15">
        <v>259</v>
      </c>
      <c r="C16464" s="18" t="str">
        <f>ABHgenotypeR_aln!D260</f>
        <v>ErrCorr1 &lt;- correctStretches(genotype, maxHapLength = 1)</v>
      </c>
    </row>
    <row r="16465" spans="2:3" customFormat="1" x14ac:dyDescent="0.15">
      <c r="B16465" s="15">
        <v>260</v>
      </c>
      <c r="C16465" s="18" t="str">
        <f>ABHgenotypeR_aln!D261</f>
        <v>ErrCorr2 &lt;- correctUndercalledHets(ErrCorr1, maxHapLength = 1)</v>
      </c>
    </row>
    <row r="16466" spans="2:3" customFormat="1" x14ac:dyDescent="0.15">
      <c r="B16466" s="15">
        <v>261</v>
      </c>
      <c r="C16466" s="18" t="str">
        <f>ABHgenotypeR_aln!D262</f>
        <v>SUErrCorr3_1 &lt;- imputeByFlanks(ErrCorr2)</v>
      </c>
    </row>
    <row r="16467" spans="2:3" customFormat="1" x14ac:dyDescent="0.15">
      <c r="B16467" s="15">
        <v>262</v>
      </c>
      <c r="C16467" s="18" t="str">
        <f>ABHgenotypeR_aln!D263</f>
        <v>writeABHgenotypes(SUErrCorr3_1, outfile = "C:/NGS/save/Genotype_csvs_ABHgenotypeR1SU_aln.csv")</v>
      </c>
    </row>
    <row r="16468" spans="2:3" customFormat="1" x14ac:dyDescent="0.15">
      <c r="B16468" s="15">
        <v>263</v>
      </c>
      <c r="C16468" s="18" t="str">
        <f>ABHgenotypeR_aln!D264</f>
        <v>ErrCorr1 &lt;- correctStretches(genotype, maxHapLength = 2)</v>
      </c>
    </row>
    <row r="16469" spans="2:3" customFormat="1" x14ac:dyDescent="0.15">
      <c r="B16469" s="15">
        <v>264</v>
      </c>
      <c r="C16469" s="18" t="str">
        <f>ABHgenotypeR_aln!D265</f>
        <v>ErrCorr2 &lt;- correctUndercalledHets(ErrCorr1, maxHapLength = 2)</v>
      </c>
    </row>
    <row r="16470" spans="2:3" customFormat="1" x14ac:dyDescent="0.15">
      <c r="B16470" s="15">
        <v>265</v>
      </c>
      <c r="C16470" s="18" t="str">
        <f>ABHgenotypeR_aln!D266</f>
        <v>SUErrCorr3_2 &lt;- imputeByFlanks(ErrCorr2)</v>
      </c>
    </row>
    <row r="16471" spans="2:3" customFormat="1" x14ac:dyDescent="0.15">
      <c r="B16471" s="15">
        <v>266</v>
      </c>
      <c r="C16471" s="18" t="str">
        <f>ABHgenotypeR_aln!D267</f>
        <v>writeABHgenotypes(SUErrCorr3_2, outfile = "C:/NGS/save/Genotype_csvs_ABHgenotypeR2SU_aln.csv")</v>
      </c>
    </row>
    <row r="16472" spans="2:3" customFormat="1" x14ac:dyDescent="0.15">
      <c r="B16472" s="15">
        <v>267</v>
      </c>
      <c r="C16472" s="18" t="str">
        <f>ABHgenotypeR_aln!D268</f>
        <v>ErrCorr1 &lt;- correctStretches(genotype, maxHapLength = 3)</v>
      </c>
    </row>
    <row r="16473" spans="2:3" customFormat="1" x14ac:dyDescent="0.15">
      <c r="B16473" s="15">
        <v>268</v>
      </c>
      <c r="C16473" s="18" t="str">
        <f>ABHgenotypeR_aln!D269</f>
        <v>ErrCorr2 &lt;- correctUndercalledHets(ErrCorr1, maxHapLength = 3)</v>
      </c>
    </row>
    <row r="16474" spans="2:3" customFormat="1" x14ac:dyDescent="0.15">
      <c r="B16474" s="15">
        <v>269</v>
      </c>
      <c r="C16474" s="18" t="str">
        <f>ABHgenotypeR_aln!D270</f>
        <v>SUErrCorr3_3 &lt;- imputeByFlanks(ErrCorr2)</v>
      </c>
    </row>
    <row r="16475" spans="2:3" customFormat="1" x14ac:dyDescent="0.15">
      <c r="B16475" s="15">
        <v>270</v>
      </c>
      <c r="C16475" s="18" t="str">
        <f>ABHgenotypeR_aln!D271</f>
        <v>writeABHgenotypes(SUErrCorr3_3, outfile = "C:/NGS/save/Genotype_csvs_ABHgenotypeR3SU_aln.csv")</v>
      </c>
    </row>
    <row r="16476" spans="2:3" customFormat="1" x14ac:dyDescent="0.15">
      <c r="B16476" s="15">
        <v>271</v>
      </c>
      <c r="C16476" s="18" t="str">
        <f>ABHgenotypeR_aln!D272</f>
        <v>ErrCorr1 &lt;- correctStretches(genotype, maxHapLength = 4)</v>
      </c>
    </row>
    <row r="16477" spans="2:3" customFormat="1" x14ac:dyDescent="0.15">
      <c r="B16477" s="15">
        <v>272</v>
      </c>
      <c r="C16477" s="18" t="str">
        <f>ABHgenotypeR_aln!D273</f>
        <v>ErrCorr2 &lt;- correctUndercalledHets(ErrCorr1, maxHapLength = 4)</v>
      </c>
    </row>
    <row r="16478" spans="2:3" customFormat="1" x14ac:dyDescent="0.15">
      <c r="B16478" s="15">
        <v>273</v>
      </c>
      <c r="C16478" s="18" t="str">
        <f>ABHgenotypeR_aln!D274</f>
        <v>SUErrCorr3_4 &lt;- imputeByFlanks(ErrCorr2)</v>
      </c>
    </row>
    <row r="16479" spans="2:3" customFormat="1" x14ac:dyDescent="0.15">
      <c r="B16479" s="15">
        <v>274</v>
      </c>
      <c r="C16479" s="18" t="str">
        <f>ABHgenotypeR_aln!D275</f>
        <v>writeABHgenotypes(SUErrCorr3_4, outfile = "C:/NGS/save/Genotype_csvs_ABHgenotypeR4SU_aln.csv")</v>
      </c>
    </row>
    <row r="16480" spans="2:3" customFormat="1" x14ac:dyDescent="0.15">
      <c r="B16480" s="15">
        <v>275</v>
      </c>
      <c r="C16480" s="18" t="str">
        <f>ABHgenotypeR_aln!D276</f>
        <v>ErrCorr1 &lt;- correctStretches(genotype, maxHapLength = 5)</v>
      </c>
    </row>
    <row r="16481" spans="2:3" customFormat="1" x14ac:dyDescent="0.15">
      <c r="B16481" s="15">
        <v>276</v>
      </c>
      <c r="C16481" s="18" t="str">
        <f>ABHgenotypeR_aln!D277</f>
        <v>ErrCorr2 &lt;- correctUndercalledHets(ErrCorr1, maxHapLength = 5)</v>
      </c>
    </row>
    <row r="16482" spans="2:3" customFormat="1" x14ac:dyDescent="0.15">
      <c r="B16482" s="15">
        <v>277</v>
      </c>
      <c r="C16482" s="18" t="str">
        <f>ABHgenotypeR_aln!D278</f>
        <v>SUErrCorr3_5 &lt;- imputeByFlanks(ErrCorr2)</v>
      </c>
    </row>
    <row r="16483" spans="2:3" customFormat="1" x14ac:dyDescent="0.15">
      <c r="B16483" s="15">
        <v>278</v>
      </c>
      <c r="C16483" s="18" t="str">
        <f>ABHgenotypeR_aln!D279</f>
        <v>writeABHgenotypes(SUErrCorr3_5, outfile = "C:/NGS/save/Genotype_csvs_ABHgenotypeR5SU_aln.csv")</v>
      </c>
    </row>
    <row r="16484" spans="2:3" customFormat="1" x14ac:dyDescent="0.15">
      <c r="B16484" s="15">
        <v>279</v>
      </c>
      <c r="C16484" s="18" t="str">
        <f>ABHgenotypeR_aln!D280</f>
        <v>ErrCorr1 &lt;- correctStretches(genotype, maxHapLength = 6)</v>
      </c>
    </row>
    <row r="16485" spans="2:3" customFormat="1" x14ac:dyDescent="0.15">
      <c r="B16485" s="15">
        <v>280</v>
      </c>
      <c r="C16485" s="18" t="str">
        <f>ABHgenotypeR_aln!D281</f>
        <v>ErrCorr2 &lt;- correctUndercalledHets(ErrCorr1, maxHapLength = 6)</v>
      </c>
    </row>
    <row r="16486" spans="2:3" customFormat="1" x14ac:dyDescent="0.15">
      <c r="B16486" s="15">
        <v>281</v>
      </c>
      <c r="C16486" s="18" t="str">
        <f>ABHgenotypeR_aln!D282</f>
        <v>SUErrCorr3_6 &lt;- imputeByFlanks(ErrCorr2)</v>
      </c>
    </row>
    <row r="16487" spans="2:3" customFormat="1" x14ac:dyDescent="0.15">
      <c r="B16487" s="15">
        <v>282</v>
      </c>
      <c r="C16487" s="18" t="str">
        <f>ABHgenotypeR_aln!D283</f>
        <v>writeABHgenotypes(SUErrCorr3_6, outfile = "C:/NGS/save/Genotype_csvs_ABHgenotypeR6SU_aln.csv")</v>
      </c>
    </row>
    <row r="16488" spans="2:3" customFormat="1" x14ac:dyDescent="0.15">
      <c r="B16488" s="15">
        <v>283</v>
      </c>
      <c r="C16488" s="18" t="str">
        <f>ABHgenotypeR_aln!D284</f>
        <v>ErrCorr1 &lt;- correctStretches(genotype, maxHapLength = 7)</v>
      </c>
    </row>
    <row r="16489" spans="2:3" customFormat="1" x14ac:dyDescent="0.15">
      <c r="B16489" s="15">
        <v>284</v>
      </c>
      <c r="C16489" s="18" t="str">
        <f>ABHgenotypeR_aln!D285</f>
        <v>ErrCorr2 &lt;- correctUndercalledHets(ErrCorr1, maxHapLength = 7)</v>
      </c>
    </row>
    <row r="16490" spans="2:3" customFormat="1" x14ac:dyDescent="0.15">
      <c r="B16490" s="15">
        <v>285</v>
      </c>
      <c r="C16490" s="18" t="str">
        <f>ABHgenotypeR_aln!D286</f>
        <v>SUErrCorr3_7 &lt;- imputeByFlanks(ErrCorr2)</v>
      </c>
    </row>
    <row r="16491" spans="2:3" customFormat="1" x14ac:dyDescent="0.15">
      <c r="B16491" s="15">
        <v>286</v>
      </c>
      <c r="C16491" s="18" t="str">
        <f>ABHgenotypeR_aln!D287</f>
        <v>writeABHgenotypes(SUErrCorr3_7, outfile = "C:/NGS/save/Genotype_csvs_ABHgenotypeR7SU_aln.csv")</v>
      </c>
    </row>
    <row r="16492" spans="2:3" customFormat="1" x14ac:dyDescent="0.15">
      <c r="B16492" s="15">
        <v>287</v>
      </c>
      <c r="C16492" s="18" t="str">
        <f>ABHgenotypeR_aln!D288</f>
        <v>ErrCorr1 &lt;- correctStretches(genotype, maxHapLength = 8)</v>
      </c>
    </row>
    <row r="16493" spans="2:3" customFormat="1" x14ac:dyDescent="0.15">
      <c r="B16493" s="15">
        <v>288</v>
      </c>
      <c r="C16493" s="18" t="str">
        <f>ABHgenotypeR_aln!D289</f>
        <v>ErrCorr2 &lt;- correctUndercalledHets(ErrCorr1, maxHapLength = 8)</v>
      </c>
    </row>
    <row r="16494" spans="2:3" customFormat="1" x14ac:dyDescent="0.15">
      <c r="B16494" s="15">
        <v>289</v>
      </c>
      <c r="C16494" s="18" t="str">
        <f>ABHgenotypeR_aln!D290</f>
        <v>SUErrCorr3_8 &lt;- imputeByFlanks(ErrCorr2)</v>
      </c>
    </row>
    <row r="16495" spans="2:3" customFormat="1" x14ac:dyDescent="0.15">
      <c r="B16495" s="15">
        <v>290</v>
      </c>
      <c r="C16495" s="18" t="str">
        <f>ABHgenotypeR_aln!D291</f>
        <v>writeABHgenotypes(SUErrCorr3_8, outfile = "C:/NGS/save/Genotype_csvs_ABHgenotypeR8SU_aln.csv")</v>
      </c>
    </row>
    <row r="16496" spans="2:3" customFormat="1" x14ac:dyDescent="0.15">
      <c r="B16496" s="15">
        <v>291</v>
      </c>
      <c r="C16496" s="18" t="str">
        <f>ABHgenotypeR_aln!D292</f>
        <v>ErrCorr1 &lt;- correctStretches(genotype, maxHapLength = 9)</v>
      </c>
    </row>
    <row r="16497" spans="2:3" customFormat="1" x14ac:dyDescent="0.15">
      <c r="B16497" s="15">
        <v>292</v>
      </c>
      <c r="C16497" s="18" t="str">
        <f>ABHgenotypeR_aln!D293</f>
        <v>ErrCorr2 &lt;- correctUndercalledHets(ErrCorr1, maxHapLength = 9)</v>
      </c>
    </row>
    <row r="16498" spans="2:3" customFormat="1" x14ac:dyDescent="0.15">
      <c r="B16498" s="15">
        <v>293</v>
      </c>
      <c r="C16498" s="18" t="str">
        <f>ABHgenotypeR_aln!D294</f>
        <v>SUErrCorr3_9 &lt;- imputeByFlanks(ErrCorr2)</v>
      </c>
    </row>
    <row r="16499" spans="2:3" customFormat="1" x14ac:dyDescent="0.15">
      <c r="B16499" s="15">
        <v>294</v>
      </c>
      <c r="C16499" s="18" t="str">
        <f>ABHgenotypeR_aln!D295</f>
        <v>writeABHgenotypes(SUErrCorr3_9, outfile = "C:/NGS/save/Genotype_csvs_ABHgenotypeR9SU_aln.csv")</v>
      </c>
    </row>
    <row r="16500" spans="2:3" customFormat="1" x14ac:dyDescent="0.15">
      <c r="B16500" s="15">
        <v>295</v>
      </c>
      <c r="C16500" s="18" t="str">
        <f>ABHgenotypeR_aln!D296</f>
        <v>ErrCorr1 &lt;- correctStretches(genotype, maxHapLength = 10)</v>
      </c>
    </row>
    <row r="16501" spans="2:3" customFormat="1" x14ac:dyDescent="0.15">
      <c r="B16501" s="15">
        <v>296</v>
      </c>
      <c r="C16501" s="18" t="str">
        <f>ABHgenotypeR_aln!D297</f>
        <v>ErrCorr2 &lt;- correctUndercalledHets(ErrCorr1, maxHapLength = 10)</v>
      </c>
    </row>
    <row r="16502" spans="2:3" customFormat="1" x14ac:dyDescent="0.15">
      <c r="B16502" s="15">
        <v>297</v>
      </c>
      <c r="C16502" s="18" t="str">
        <f>ABHgenotypeR_aln!D298</f>
        <v>SUErrCorr3_10 &lt;- imputeByFlanks(ErrCorr2)</v>
      </c>
    </row>
    <row r="16503" spans="2:3" customFormat="1" x14ac:dyDescent="0.15">
      <c r="B16503" s="15">
        <v>298</v>
      </c>
      <c r="C16503" s="18" t="str">
        <f>ABHgenotypeR_aln!D299</f>
        <v>writeABHgenotypes(SUErrCorr3_10, outfile = "C:/NGS/save/Genotype_csvs_ABHgenotypeR10SU_aln.csv")</v>
      </c>
    </row>
    <row r="16504" spans="2:3" customFormat="1" x14ac:dyDescent="0.15">
      <c r="B16504" s="15">
        <v>299</v>
      </c>
      <c r="C16504" s="18" t="str">
        <f>ABHgenotypeR_aln!D300</f>
        <v>ErrCorr1 &lt;- correctUndercalledHets(genotype, maxHapLength = 1)</v>
      </c>
    </row>
    <row r="16505" spans="2:3" customFormat="1" x14ac:dyDescent="0.15">
      <c r="B16505" s="15">
        <v>300</v>
      </c>
      <c r="C16505" s="18" t="str">
        <f>ABHgenotypeR_aln!D301</f>
        <v>ErrCorr2 &lt;- correctStretches(ErrCorr1, maxHapLength = 1)</v>
      </c>
    </row>
    <row r="16506" spans="2:3" customFormat="1" x14ac:dyDescent="0.15">
      <c r="B16506" s="15">
        <v>301</v>
      </c>
      <c r="C16506" s="18" t="str">
        <f>ABHgenotypeR_aln!D302</f>
        <v>USErrCorr3_1 &lt;- imputeByFlanks(ErrCorr2)</v>
      </c>
    </row>
    <row r="16507" spans="2:3" customFormat="1" x14ac:dyDescent="0.15">
      <c r="B16507" s="15">
        <v>302</v>
      </c>
      <c r="C16507" s="18" t="str">
        <f>ABHgenotypeR_aln!D303</f>
        <v>writeABHgenotypes(USErrCorr3_1, outfile = "C:/NGS/save/Genotype_csvs_ABHgenotypeR1US_aln.csv")</v>
      </c>
    </row>
    <row r="16508" spans="2:3" customFormat="1" x14ac:dyDescent="0.15">
      <c r="B16508" s="15">
        <v>303</v>
      </c>
      <c r="C16508" s="18" t="str">
        <f>ABHgenotypeR_aln!D304</f>
        <v>ErrCorr1 &lt;- correctUndercalledHets(genotype, maxHapLength = 2)</v>
      </c>
    </row>
    <row r="16509" spans="2:3" customFormat="1" x14ac:dyDescent="0.15">
      <c r="B16509" s="15">
        <v>304</v>
      </c>
      <c r="C16509" s="18" t="str">
        <f>ABHgenotypeR_aln!D305</f>
        <v>ErrCorr2 &lt;- correctStretches(ErrCorr1, maxHapLength = 2)</v>
      </c>
    </row>
    <row r="16510" spans="2:3" customFormat="1" x14ac:dyDescent="0.15">
      <c r="B16510" s="15">
        <v>305</v>
      </c>
      <c r="C16510" s="18" t="str">
        <f>ABHgenotypeR_aln!D306</f>
        <v>USErrCorr3_2 &lt;- imputeByFlanks(ErrCorr2)</v>
      </c>
    </row>
    <row r="16511" spans="2:3" customFormat="1" x14ac:dyDescent="0.15">
      <c r="B16511" s="15">
        <v>306</v>
      </c>
      <c r="C16511" s="18" t="str">
        <f>ABHgenotypeR_aln!D307</f>
        <v>writeABHgenotypes(USErrCorr3_2, outfile = "C:/NGS/save/Genotype_csvs_ABHgenotypeR2US_aln.csv")</v>
      </c>
    </row>
    <row r="16512" spans="2:3" customFormat="1" x14ac:dyDescent="0.15">
      <c r="B16512" s="15">
        <v>307</v>
      </c>
      <c r="C16512" s="18" t="str">
        <f>ABHgenotypeR_aln!D308</f>
        <v>ErrCorr1 &lt;- correctUndercalledHets(genotype, maxHapLength = 3)</v>
      </c>
    </row>
    <row r="16513" spans="2:3" customFormat="1" x14ac:dyDescent="0.15">
      <c r="B16513" s="15">
        <v>308</v>
      </c>
      <c r="C16513" s="18" t="str">
        <f>ABHgenotypeR_aln!D309</f>
        <v>ErrCorr2 &lt;- correctStretches(ErrCorr1, maxHapLength = 3)</v>
      </c>
    </row>
    <row r="16514" spans="2:3" customFormat="1" x14ac:dyDescent="0.15">
      <c r="B16514" s="15">
        <v>309</v>
      </c>
      <c r="C16514" s="18" t="str">
        <f>ABHgenotypeR_aln!D310</f>
        <v>USErrCorr3_3 &lt;- imputeByFlanks(ErrCorr2)</v>
      </c>
    </row>
    <row r="16515" spans="2:3" customFormat="1" x14ac:dyDescent="0.15">
      <c r="B16515" s="15">
        <v>310</v>
      </c>
      <c r="C16515" s="18" t="str">
        <f>ABHgenotypeR_aln!D311</f>
        <v>writeABHgenotypes(USErrCorr3_3, outfile = "C:/NGS/save/Genotype_csvs_ABHgenotypeR3US_aln.csv")</v>
      </c>
    </row>
    <row r="16516" spans="2:3" customFormat="1" x14ac:dyDescent="0.15">
      <c r="B16516" s="15">
        <v>311</v>
      </c>
      <c r="C16516" s="18" t="str">
        <f>ABHgenotypeR_aln!D312</f>
        <v>ErrCorr1 &lt;- correctUndercalledHets(genotype, maxHapLength = 4)</v>
      </c>
    </row>
    <row r="16517" spans="2:3" customFormat="1" x14ac:dyDescent="0.15">
      <c r="B16517" s="15">
        <v>312</v>
      </c>
      <c r="C16517" s="18" t="str">
        <f>ABHgenotypeR_aln!D313</f>
        <v>ErrCorr2 &lt;- correctStretches(ErrCorr1, maxHapLength = 4)</v>
      </c>
    </row>
    <row r="16518" spans="2:3" customFormat="1" x14ac:dyDescent="0.15">
      <c r="B16518" s="15">
        <v>313</v>
      </c>
      <c r="C16518" s="18" t="str">
        <f>ABHgenotypeR_aln!D314</f>
        <v>USErrCorr3_4 &lt;- imputeByFlanks(ErrCorr2)</v>
      </c>
    </row>
    <row r="16519" spans="2:3" customFormat="1" x14ac:dyDescent="0.15">
      <c r="B16519" s="15">
        <v>314</v>
      </c>
      <c r="C16519" s="18" t="str">
        <f>ABHgenotypeR_aln!D315</f>
        <v>writeABHgenotypes(USErrCorr3_4, outfile = "C:/NGS/save/Genotype_csvs_ABHgenotypeR4US_aln.csv")</v>
      </c>
    </row>
    <row r="16520" spans="2:3" customFormat="1" x14ac:dyDescent="0.15">
      <c r="B16520" s="15">
        <v>315</v>
      </c>
      <c r="C16520" s="18" t="str">
        <f>ABHgenotypeR_aln!D316</f>
        <v>ErrCorr1 &lt;- correctUndercalledHets(genotype, maxHapLength = 5)</v>
      </c>
    </row>
    <row r="16521" spans="2:3" customFormat="1" x14ac:dyDescent="0.15">
      <c r="B16521" s="15">
        <v>316</v>
      </c>
      <c r="C16521" s="18" t="str">
        <f>ABHgenotypeR_aln!D317</f>
        <v>ErrCorr2 &lt;- correctStretches(ErrCorr1, maxHapLength = 5)</v>
      </c>
    </row>
    <row r="16522" spans="2:3" customFormat="1" x14ac:dyDescent="0.15">
      <c r="B16522" s="15">
        <v>317</v>
      </c>
      <c r="C16522" s="18" t="str">
        <f>ABHgenotypeR_aln!D318</f>
        <v>USErrCorr3_5 &lt;- imputeByFlanks(ErrCorr2)</v>
      </c>
    </row>
    <row r="16523" spans="2:3" customFormat="1" x14ac:dyDescent="0.15">
      <c r="B16523" s="15">
        <v>318</v>
      </c>
      <c r="C16523" s="18" t="str">
        <f>ABHgenotypeR_aln!D319</f>
        <v>writeABHgenotypes(USErrCorr3_5, outfile = "C:/NGS/save/Genotype_csvs_ABHgenotypeR5US_aln.csv")</v>
      </c>
    </row>
    <row r="16524" spans="2:3" customFormat="1" x14ac:dyDescent="0.15">
      <c r="B16524" s="15">
        <v>319</v>
      </c>
      <c r="C16524" s="18" t="str">
        <f>ABHgenotypeR_aln!D320</f>
        <v>ErrCorr1 &lt;- correctUndercalledHets(genotype, maxHapLength = 6)</v>
      </c>
    </row>
    <row r="16525" spans="2:3" customFormat="1" x14ac:dyDescent="0.15">
      <c r="B16525" s="15">
        <v>320</v>
      </c>
      <c r="C16525" s="18" t="str">
        <f>ABHgenotypeR_aln!D321</f>
        <v>ErrCorr2 &lt;- correctStretches(ErrCorr1, maxHapLength = 6)</v>
      </c>
    </row>
    <row r="16526" spans="2:3" customFormat="1" x14ac:dyDescent="0.15">
      <c r="B16526" s="15">
        <v>321</v>
      </c>
      <c r="C16526" s="18" t="str">
        <f>ABHgenotypeR_aln!D322</f>
        <v>USErrCorr3_6 &lt;- imputeByFlanks(ErrCorr2)</v>
      </c>
    </row>
    <row r="16527" spans="2:3" customFormat="1" x14ac:dyDescent="0.15">
      <c r="B16527" s="15">
        <v>322</v>
      </c>
      <c r="C16527" s="18" t="str">
        <f>ABHgenotypeR_aln!D323</f>
        <v>writeABHgenotypes(USErrCorr3_6, outfile = "C:/NGS/save/Genotype_csvs_ABHgenotypeR6US_aln.csv")</v>
      </c>
    </row>
    <row r="16528" spans="2:3" customFormat="1" x14ac:dyDescent="0.15">
      <c r="B16528" s="15">
        <v>323</v>
      </c>
      <c r="C16528" s="18" t="str">
        <f>ABHgenotypeR_aln!D324</f>
        <v>ErrCorr1 &lt;- correctUndercalledHets(genotype, maxHapLength = 7)</v>
      </c>
    </row>
    <row r="16529" spans="2:3" customFormat="1" x14ac:dyDescent="0.15">
      <c r="B16529" s="15">
        <v>324</v>
      </c>
      <c r="C16529" s="18" t="str">
        <f>ABHgenotypeR_aln!D325</f>
        <v>ErrCorr2 &lt;- correctStretches(ErrCorr1, maxHapLength = 7)</v>
      </c>
    </row>
    <row r="16530" spans="2:3" customFormat="1" x14ac:dyDescent="0.15">
      <c r="B16530" s="15">
        <v>325</v>
      </c>
      <c r="C16530" s="18" t="str">
        <f>ABHgenotypeR_aln!D326</f>
        <v>USErrCorr3_7 &lt;- imputeByFlanks(ErrCorr2)</v>
      </c>
    </row>
    <row r="16531" spans="2:3" customFormat="1" x14ac:dyDescent="0.15">
      <c r="B16531" s="15">
        <v>326</v>
      </c>
      <c r="C16531" s="18" t="str">
        <f>ABHgenotypeR_aln!D327</f>
        <v>writeABHgenotypes(USErrCorr3_7, outfile = "C:/NGS/save/Genotype_csvs_ABHgenotypeR7US_aln.csv")</v>
      </c>
    </row>
    <row r="16532" spans="2:3" customFormat="1" x14ac:dyDescent="0.15">
      <c r="B16532" s="15">
        <v>327</v>
      </c>
      <c r="C16532" s="18" t="str">
        <f>ABHgenotypeR_aln!D328</f>
        <v>ErrCorr1 &lt;- correctUndercalledHets(genotype, maxHapLength = 8)</v>
      </c>
    </row>
    <row r="16533" spans="2:3" customFormat="1" x14ac:dyDescent="0.15">
      <c r="B16533" s="15">
        <v>328</v>
      </c>
      <c r="C16533" s="18" t="str">
        <f>ABHgenotypeR_aln!D329</f>
        <v>ErrCorr2 &lt;- correctStretches(ErrCorr1, maxHapLength = 8)</v>
      </c>
    </row>
    <row r="16534" spans="2:3" customFormat="1" x14ac:dyDescent="0.15">
      <c r="B16534" s="15">
        <v>329</v>
      </c>
      <c r="C16534" s="18" t="str">
        <f>ABHgenotypeR_aln!D330</f>
        <v>USErrCorr3_8 &lt;- imputeByFlanks(ErrCorr2)</v>
      </c>
    </row>
    <row r="16535" spans="2:3" customFormat="1" x14ac:dyDescent="0.15">
      <c r="B16535" s="15">
        <v>330</v>
      </c>
      <c r="C16535" s="18" t="str">
        <f>ABHgenotypeR_aln!D331</f>
        <v>writeABHgenotypes(USErrCorr3_8, outfile = "C:/NGS/save/Genotype_csvs_ABHgenotypeR8US_aln.csv")</v>
      </c>
    </row>
    <row r="16536" spans="2:3" customFormat="1" x14ac:dyDescent="0.15">
      <c r="B16536" s="15">
        <v>331</v>
      </c>
      <c r="C16536" s="18" t="str">
        <f>ABHgenotypeR_aln!D332</f>
        <v>ErrCorr1 &lt;- correctUndercalledHets(genotype, maxHapLength = 9)</v>
      </c>
    </row>
    <row r="16537" spans="2:3" customFormat="1" x14ac:dyDescent="0.15">
      <c r="B16537" s="15">
        <v>332</v>
      </c>
      <c r="C16537" s="18" t="str">
        <f>ABHgenotypeR_aln!D333</f>
        <v>ErrCorr2 &lt;- correctStretches(ErrCorr1, maxHapLength = 9)</v>
      </c>
    </row>
    <row r="16538" spans="2:3" customFormat="1" x14ac:dyDescent="0.15">
      <c r="B16538" s="15">
        <v>333</v>
      </c>
      <c r="C16538" s="18" t="str">
        <f>ABHgenotypeR_aln!D334</f>
        <v>USErrCorr3_9 &lt;- imputeByFlanks(ErrCorr2)</v>
      </c>
    </row>
    <row r="16539" spans="2:3" customFormat="1" x14ac:dyDescent="0.15">
      <c r="B16539" s="15">
        <v>334</v>
      </c>
      <c r="C16539" s="18" t="str">
        <f>ABHgenotypeR_aln!D335</f>
        <v>writeABHgenotypes(USErrCorr3_9, outfile = "C:/NGS/save/Genotype_csvs_ABHgenotypeR9US_aln.csv")</v>
      </c>
    </row>
    <row r="16540" spans="2:3" customFormat="1" x14ac:dyDescent="0.15">
      <c r="B16540" s="15">
        <v>335</v>
      </c>
      <c r="C16540" s="18" t="str">
        <f>ABHgenotypeR_aln!D336</f>
        <v>ErrCorr1 &lt;- correctUndercalledHets(genotype, maxHapLength = 10)</v>
      </c>
    </row>
    <row r="16541" spans="2:3" customFormat="1" x14ac:dyDescent="0.15">
      <c r="B16541" s="15">
        <v>336</v>
      </c>
      <c r="C16541" s="18" t="str">
        <f>ABHgenotypeR_aln!D337</f>
        <v>ErrCorr2 &lt;- correctStretches(ErrCorr1, maxHapLength = 10)</v>
      </c>
    </row>
    <row r="16542" spans="2:3" customFormat="1" x14ac:dyDescent="0.15">
      <c r="B16542" s="15">
        <v>337</v>
      </c>
      <c r="C16542" s="18" t="str">
        <f>ABHgenotypeR_aln!D338</f>
        <v>USErrCorr3_10 &lt;- imputeByFlanks(ErrCorr2)</v>
      </c>
    </row>
    <row r="16543" spans="2:3" customFormat="1" x14ac:dyDescent="0.15">
      <c r="B16543" s="15">
        <v>338</v>
      </c>
      <c r="C16543" s="18" t="str">
        <f>ABHgenotypeR_aln!D339</f>
        <v>writeABHgenotypes(USErrCorr3_10, outfile = "C:/NGS/save/Genotype_csvs_ABHgenotypeR10US_aln.csv")</v>
      </c>
    </row>
    <row r="16544" spans="2:3" customFormat="1" x14ac:dyDescent="0.15">
      <c r="B16544" s="15">
        <v>339</v>
      </c>
      <c r="C16544" s="18" t="str">
        <f>ABHgenotypeR_aln!D340</f>
        <v>pdf("C:/NGS/save/Genotype_imges_PDF_files/Genotype_csvs_ABHgenotypeR1-10SUUS_aln_0.50.50.40.50.50.4.pdf")</v>
      </c>
    </row>
    <row r="16545" spans="2:3" customFormat="1" x14ac:dyDescent="0.15">
      <c r="B16545" s="15">
        <v>340</v>
      </c>
      <c r="C16545" s="18" t="str">
        <f>ABHgenotypeR_aln!D341</f>
        <v>text &lt;- {plot(rep(1,22), 1:22, xlim=c(0,4), ylim=c(22,1), xlab="", ylab="", main=paste("Table of contents"), xaxt = "n", yaxt = "n")</v>
      </c>
    </row>
    <row r="16546" spans="2:3" customFormat="1" x14ac:dyDescent="0.15">
      <c r="B16546" s="15">
        <v>341</v>
      </c>
      <c r="C16546" s="18" t="str">
        <f>ABHgenotypeR_aln!D342</f>
        <v>text(1.8,1,expression(paste("1/22    This page")))</v>
      </c>
    </row>
    <row r="16547" spans="2:3" customFormat="1" x14ac:dyDescent="0.15">
      <c r="B16547" s="15">
        <v>342</v>
      </c>
      <c r="C16547" s="18" t="str">
        <f>ABHgenotypeR_aln!D343</f>
        <v>text(2.44,2,expression(paste("2/22    Genotype_csvs(before collection)")))</v>
      </c>
    </row>
    <row r="16548" spans="2:3" customFormat="1" x14ac:dyDescent="0.15">
      <c r="B16548" s="15">
        <v>343</v>
      </c>
      <c r="C16548" s="18" t="str">
        <f>ABHgenotypeR_aln!D344</f>
        <v>text(1.65,3,expression(paste("3/22    1SU")))</v>
      </c>
    </row>
    <row r="16549" spans="2:3" customFormat="1" x14ac:dyDescent="0.15">
      <c r="B16549" s="15">
        <v>344</v>
      </c>
      <c r="C16549" s="18" t="str">
        <f>ABHgenotypeR_aln!D345</f>
        <v>text(1.65,4,expression(paste("4/22    2SU")))</v>
      </c>
    </row>
    <row r="16550" spans="2:3" customFormat="1" x14ac:dyDescent="0.15">
      <c r="B16550" s="15">
        <v>345</v>
      </c>
      <c r="C16550" s="18" t="str">
        <f>ABHgenotypeR_aln!D346</f>
        <v>text(1.65,5,expression(paste("5/22    3SU")))</v>
      </c>
    </row>
    <row r="16551" spans="2:3" customFormat="1" x14ac:dyDescent="0.15">
      <c r="B16551" s="15">
        <v>346</v>
      </c>
      <c r="C16551" s="18" t="str">
        <f>ABHgenotypeR_aln!D347</f>
        <v>text(1.65,6,expression(paste("6/22    4SU")))</v>
      </c>
    </row>
    <row r="16552" spans="2:3" customFormat="1" x14ac:dyDescent="0.15">
      <c r="B16552" s="15">
        <v>347</v>
      </c>
      <c r="C16552" s="18" t="str">
        <f>ABHgenotypeR_aln!D348</f>
        <v>text(1.65,7,expression(paste("7/22    5SU")))</v>
      </c>
    </row>
    <row r="16553" spans="2:3" customFormat="1" x14ac:dyDescent="0.15">
      <c r="B16553" s="15">
        <v>348</v>
      </c>
      <c r="C16553" s="18" t="str">
        <f>ABHgenotypeR_aln!D349</f>
        <v>text(1.65,8,expression(paste("8/22    6SU")))</v>
      </c>
    </row>
    <row r="16554" spans="2:3" customFormat="1" x14ac:dyDescent="0.15">
      <c r="B16554" s="15">
        <v>349</v>
      </c>
      <c r="C16554" s="18" t="str">
        <f>ABHgenotypeR_aln!D350</f>
        <v>text(1.65,9,expression(paste("9/22    7SU")))</v>
      </c>
    </row>
    <row r="16555" spans="2:3" customFormat="1" x14ac:dyDescent="0.15">
      <c r="B16555" s="15">
        <v>350</v>
      </c>
      <c r="C16555" s="18" t="str">
        <f>ABHgenotypeR_aln!D351</f>
        <v>text(1.62,10,expression(paste("10/22    8SU")))</v>
      </c>
    </row>
    <row r="16556" spans="2:3" customFormat="1" x14ac:dyDescent="0.15">
      <c r="B16556" s="15">
        <v>351</v>
      </c>
      <c r="C16556" s="18" t="str">
        <f>ABHgenotypeR_aln!D352</f>
        <v>text(1.62,11,expression(paste("11/22    9SU")))</v>
      </c>
    </row>
    <row r="16557" spans="2:3" customFormat="1" x14ac:dyDescent="0.15">
      <c r="B16557" s="15">
        <v>352</v>
      </c>
      <c r="C16557" s="18" t="str">
        <f>ABHgenotypeR_aln!D353</f>
        <v>text(1.62,12,expression(paste("12/22   10SU")))</v>
      </c>
    </row>
    <row r="16558" spans="2:3" customFormat="1" x14ac:dyDescent="0.15">
      <c r="B16558" s="15">
        <v>353</v>
      </c>
      <c r="C16558" s="18" t="str">
        <f>ABHgenotypeR_aln!D354</f>
        <v>text(1.6,13,expression(paste("13/22    1US")))</v>
      </c>
    </row>
    <row r="16559" spans="2:3" customFormat="1" x14ac:dyDescent="0.15">
      <c r="B16559" s="15">
        <v>354</v>
      </c>
      <c r="C16559" s="18" t="str">
        <f>ABHgenotypeR_aln!D355</f>
        <v>text(1.6,14,expression(paste("14/22    2US")))</v>
      </c>
    </row>
    <row r="16560" spans="2:3" customFormat="1" x14ac:dyDescent="0.15">
      <c r="B16560" s="15">
        <v>355</v>
      </c>
      <c r="C16560" s="18" t="str">
        <f>ABHgenotypeR_aln!D356</f>
        <v>text(1.6,15,expression(paste("15/22    3US")))</v>
      </c>
    </row>
    <row r="16561" spans="2:3" customFormat="1" x14ac:dyDescent="0.15">
      <c r="B16561" s="15">
        <v>356</v>
      </c>
      <c r="C16561" s="18" t="str">
        <f>ABHgenotypeR_aln!D357</f>
        <v>text(1.6,16,expression(paste("16/22    4US")))</v>
      </c>
    </row>
    <row r="16562" spans="2:3" customFormat="1" x14ac:dyDescent="0.15">
      <c r="B16562" s="15">
        <v>357</v>
      </c>
      <c r="C16562" s="18" t="str">
        <f>ABHgenotypeR_aln!D358</f>
        <v>text(1.6,17,expression(paste("17/22    5US")))</v>
      </c>
    </row>
    <row r="16563" spans="2:3" customFormat="1" x14ac:dyDescent="0.15">
      <c r="B16563" s="15">
        <v>358</v>
      </c>
      <c r="C16563" s="18" t="str">
        <f>ABHgenotypeR_aln!D359</f>
        <v>text(1.6,18,expression(paste("18/22    6US")))</v>
      </c>
    </row>
    <row r="16564" spans="2:3" customFormat="1" x14ac:dyDescent="0.15">
      <c r="B16564" s="15">
        <v>359</v>
      </c>
      <c r="C16564" s="18" t="str">
        <f>ABHgenotypeR_aln!D360</f>
        <v>text(1.6,19,expression(paste("19/22    7US")))</v>
      </c>
    </row>
    <row r="16565" spans="2:3" customFormat="1" x14ac:dyDescent="0.15">
      <c r="B16565" s="15">
        <v>360</v>
      </c>
      <c r="C16565" s="18" t="str">
        <f>ABHgenotypeR_aln!D361</f>
        <v>text(1.6,20,expression(paste("20/22    8US")))</v>
      </c>
    </row>
    <row r="16566" spans="2:3" customFormat="1" x14ac:dyDescent="0.15">
      <c r="B16566" s="15">
        <v>361</v>
      </c>
      <c r="C16566" s="18" t="str">
        <f>ABHgenotypeR_aln!D362</f>
        <v>text(1.6,21,expression(paste("21/22    9US")))</v>
      </c>
    </row>
    <row r="16567" spans="2:3" customFormat="1" x14ac:dyDescent="0.15">
      <c r="B16567" s="15">
        <v>362</v>
      </c>
      <c r="C16567" s="18" t="str">
        <f>ABHgenotypeR_aln!D363</f>
        <v>text(1.62,22,expression(paste("22/22   10US")))}</v>
      </c>
    </row>
    <row r="16568" spans="2:3" customFormat="1" x14ac:dyDescent="0.15">
      <c r="B16568" s="15">
        <v>363</v>
      </c>
      <c r="C16568" s="18" t="str">
        <f>ABHgenotypeR_aln!D364</f>
        <v>plotGenos(genotype)</v>
      </c>
    </row>
    <row r="16569" spans="2:3" customFormat="1" x14ac:dyDescent="0.15">
      <c r="B16569" s="15">
        <v>364</v>
      </c>
      <c r="C16569" s="18" t="str">
        <f>ABHgenotypeR_aln!D365</f>
        <v>plotGenos(SUErrCorr3_1)</v>
      </c>
    </row>
    <row r="16570" spans="2:3" customFormat="1" x14ac:dyDescent="0.15">
      <c r="B16570" s="15">
        <v>365</v>
      </c>
      <c r="C16570" s="18" t="str">
        <f>ABHgenotypeR_aln!D366</f>
        <v>plotGenos(SUErrCorr3_2)</v>
      </c>
    </row>
    <row r="16571" spans="2:3" customFormat="1" x14ac:dyDescent="0.15">
      <c r="B16571" s="15">
        <v>366</v>
      </c>
      <c r="C16571" s="18" t="str">
        <f>ABHgenotypeR_aln!D367</f>
        <v>plotGenos(SUErrCorr3_3)</v>
      </c>
    </row>
    <row r="16572" spans="2:3" customFormat="1" x14ac:dyDescent="0.15">
      <c r="B16572" s="15">
        <v>367</v>
      </c>
      <c r="C16572" s="18" t="str">
        <f>ABHgenotypeR_aln!D368</f>
        <v>plotGenos(SUErrCorr3_4)</v>
      </c>
    </row>
    <row r="16573" spans="2:3" customFormat="1" x14ac:dyDescent="0.15">
      <c r="B16573" s="15">
        <v>368</v>
      </c>
      <c r="C16573" s="18" t="str">
        <f>ABHgenotypeR_aln!D369</f>
        <v>plotGenos(SUErrCorr3_5)</v>
      </c>
    </row>
    <row r="16574" spans="2:3" customFormat="1" x14ac:dyDescent="0.15">
      <c r="B16574" s="15">
        <v>369</v>
      </c>
      <c r="C16574" s="18" t="str">
        <f>ABHgenotypeR_aln!D370</f>
        <v>plotGenos(SUErrCorr3_6)</v>
      </c>
    </row>
    <row r="16575" spans="2:3" customFormat="1" x14ac:dyDescent="0.15">
      <c r="B16575" s="15">
        <v>370</v>
      </c>
      <c r="C16575" s="18" t="str">
        <f>ABHgenotypeR_aln!D371</f>
        <v>plotGenos(SUErrCorr3_7)</v>
      </c>
    </row>
    <row r="16576" spans="2:3" customFormat="1" x14ac:dyDescent="0.15">
      <c r="B16576" s="15">
        <v>371</v>
      </c>
      <c r="C16576" s="18" t="str">
        <f>ABHgenotypeR_aln!D372</f>
        <v>plotGenos(SUErrCorr3_8)</v>
      </c>
    </row>
    <row r="16577" spans="1:7" x14ac:dyDescent="0.15">
      <c r="B16577" s="15">
        <v>372</v>
      </c>
      <c r="C16577" s="18" t="str">
        <f>ABHgenotypeR_aln!D373</f>
        <v>plotGenos(SUErrCorr3_9)</v>
      </c>
      <c r="D16577"/>
      <c r="E16577"/>
      <c r="F16577"/>
      <c r="G16577"/>
    </row>
    <row r="16578" spans="1:7" x14ac:dyDescent="0.15">
      <c r="B16578" s="15">
        <v>373</v>
      </c>
      <c r="C16578" s="18" t="str">
        <f>ABHgenotypeR_aln!D374</f>
        <v>plotGenos(SUErrCorr3_10)</v>
      </c>
      <c r="D16578"/>
      <c r="E16578"/>
      <c r="F16578"/>
      <c r="G16578"/>
    </row>
    <row r="16579" spans="1:7" x14ac:dyDescent="0.15">
      <c r="B16579" s="15">
        <v>374</v>
      </c>
      <c r="C16579" s="18" t="str">
        <f>ABHgenotypeR_aln!D375</f>
        <v>plotGenos(USErrCorr3_1)</v>
      </c>
      <c r="D16579"/>
      <c r="E16579"/>
      <c r="F16579"/>
      <c r="G16579"/>
    </row>
    <row r="16580" spans="1:7" x14ac:dyDescent="0.15">
      <c r="B16580" s="15">
        <v>375</v>
      </c>
      <c r="C16580" s="18" t="str">
        <f>ABHgenotypeR_aln!D376</f>
        <v>plotGenos(USErrCorr3_2)</v>
      </c>
      <c r="D16580"/>
      <c r="E16580"/>
      <c r="F16580"/>
      <c r="G16580"/>
    </row>
    <row r="16581" spans="1:7" x14ac:dyDescent="0.15">
      <c r="B16581" s="15">
        <v>376</v>
      </c>
      <c r="C16581" s="18" t="str">
        <f>ABHgenotypeR_aln!D377</f>
        <v>plotGenos(USErrCorr3_3)</v>
      </c>
      <c r="D16581"/>
      <c r="E16581"/>
      <c r="F16581"/>
      <c r="G16581"/>
    </row>
    <row r="16582" spans="1:7" x14ac:dyDescent="0.15">
      <c r="B16582" s="15">
        <v>377</v>
      </c>
      <c r="C16582" s="18" t="str">
        <f>ABHgenotypeR_aln!D378</f>
        <v>plotGenos(USErrCorr3_4)</v>
      </c>
      <c r="D16582"/>
      <c r="E16582"/>
      <c r="F16582"/>
      <c r="G16582"/>
    </row>
    <row r="16583" spans="1:7" x14ac:dyDescent="0.15">
      <c r="B16583" s="15">
        <v>378</v>
      </c>
      <c r="C16583" s="18" t="str">
        <f>ABHgenotypeR_aln!D379</f>
        <v>plotGenos(USErrCorr3_5)</v>
      </c>
      <c r="D16583"/>
      <c r="E16583"/>
      <c r="F16583"/>
      <c r="G16583"/>
    </row>
    <row r="16584" spans="1:7" x14ac:dyDescent="0.15">
      <c r="B16584" s="15">
        <v>379</v>
      </c>
      <c r="C16584" s="18" t="str">
        <f>ABHgenotypeR_aln!D380</f>
        <v>plotGenos(USErrCorr3_6)</v>
      </c>
      <c r="D16584"/>
      <c r="E16584"/>
      <c r="F16584"/>
      <c r="G16584"/>
    </row>
    <row r="16585" spans="1:7" x14ac:dyDescent="0.15">
      <c r="B16585" s="15">
        <v>380</v>
      </c>
      <c r="C16585" s="18" t="str">
        <f>ABHgenotypeR_aln!D381</f>
        <v>plotGenos(USErrCorr3_7)</v>
      </c>
      <c r="D16585"/>
      <c r="E16585"/>
      <c r="F16585"/>
      <c r="G16585"/>
    </row>
    <row r="16586" spans="1:7" x14ac:dyDescent="0.15">
      <c r="B16586" s="15">
        <v>381</v>
      </c>
      <c r="C16586" s="18" t="str">
        <f>ABHgenotypeR_aln!D382</f>
        <v>plotGenos(USErrCorr3_8)</v>
      </c>
      <c r="D16586"/>
      <c r="E16586"/>
      <c r="F16586"/>
      <c r="G16586"/>
    </row>
    <row r="16587" spans="1:7" x14ac:dyDescent="0.15">
      <c r="B16587" s="15">
        <v>382</v>
      </c>
      <c r="C16587" s="18" t="str">
        <f>ABHgenotypeR_aln!D383</f>
        <v>plotGenos(USErrCorr3_9)</v>
      </c>
      <c r="D16587"/>
      <c r="E16587"/>
      <c r="F16587"/>
      <c r="G16587"/>
    </row>
    <row r="16588" spans="1:7" x14ac:dyDescent="0.15">
      <c r="B16588" s="15">
        <v>383</v>
      </c>
      <c r="C16588" s="18" t="str">
        <f>ABHgenotypeR_aln!D384</f>
        <v>plotGenos(USErrCorr3_10)</v>
      </c>
      <c r="D16588"/>
      <c r="E16588"/>
      <c r="F16588"/>
      <c r="G16588"/>
    </row>
    <row r="16589" spans="1:7" x14ac:dyDescent="0.15">
      <c r="B16589" s="15">
        <v>384</v>
      </c>
      <c r="C16589" s="18" t="str">
        <f>ABHgenotypeR_aln!D385</f>
        <v>dev.off()</v>
      </c>
      <c r="D16589"/>
      <c r="E16589"/>
      <c r="F16589"/>
      <c r="G16589"/>
    </row>
    <row r="16590" spans="1:7" x14ac:dyDescent="0.15">
      <c r="C16590" s="18" t="s">
        <v>855</v>
      </c>
      <c r="D16590"/>
      <c r="E16590"/>
      <c r="F16590"/>
      <c r="G16590"/>
    </row>
    <row r="16591" spans="1:7" x14ac:dyDescent="0.15">
      <c r="A16591" s="5" t="s">
        <v>877</v>
      </c>
      <c r="B16591" s="15">
        <v>1</v>
      </c>
      <c r="C16591" s="18" t="str">
        <f>'Genotype script(tagcount)aln_37'!D2</f>
        <v>library(data.table)</v>
      </c>
      <c r="D16591"/>
      <c r="E16591"/>
      <c r="F16591"/>
      <c r="G16591"/>
    </row>
    <row r="16592" spans="1:7" x14ac:dyDescent="0.15">
      <c r="B16592" s="15">
        <v>2</v>
      </c>
      <c r="C16592" s="18" t="str">
        <f>'Genotype script(tagcount)aln_37'!D3</f>
        <v>genotypingSum &lt;- fread("C:/NGS/save/parent/mappinggenotypelist_aln_37.csv", header=TRUE)</v>
      </c>
      <c r="D16592"/>
      <c r="E16592"/>
      <c r="F16592"/>
      <c r="G16592"/>
    </row>
    <row r="16593" spans="2:3" customFormat="1" x14ac:dyDescent="0.15">
      <c r="B16593" s="15">
        <v>3</v>
      </c>
      <c r="C16593" s="18" t="str">
        <f>'Genotype script(tagcount)aln_37'!D4</f>
        <v>genotype&lt;- c("tags","freq")</v>
      </c>
    </row>
    <row r="16594" spans="2:3" customFormat="1" x14ac:dyDescent="0.15">
      <c r="B16594" s="15">
        <v>4</v>
      </c>
      <c r="C16594" s="18" t="str">
        <f>'Genotype script(tagcount)aln_37'!D5</f>
        <v>dataP1csv &lt;- fread("C:/NGS/save/parent/P1unique_tag.csv", header=F, col.names=genotype)</v>
      </c>
    </row>
    <row r="16595" spans="2:3" customFormat="1" x14ac:dyDescent="0.15">
      <c r="B16595" s="15">
        <v>5</v>
      </c>
      <c r="C16595" s="18" t="str">
        <f>'Genotype script(tagcount)aln_37'!D6</f>
        <v>system.time(write.csv(dataP1csv[match(genotypingSum$tags, dataP1csv$tags),2], file="C:/NGS/save/parent/ShinanoGreen.tagcountmatchindex.csv", row.names = F))</v>
      </c>
    </row>
    <row r="16596" spans="2:3" customFormat="1" x14ac:dyDescent="0.15">
      <c r="B16596" s="15">
        <v>6</v>
      </c>
      <c r="C16596" s="18" t="str">
        <f>'Genotype script(tagcount)aln_37'!D7</f>
        <v>genotypingP1 &lt;- fread("C:/NGS/save/parent/ShinanoGreen.tagcountmatchindex.csv", col.names = c("ShinanoGreen"))</v>
      </c>
    </row>
    <row r="16597" spans="2:3" customFormat="1" x14ac:dyDescent="0.15">
      <c r="B16597" s="15">
        <v>7</v>
      </c>
      <c r="C16597" s="18" t="str">
        <f>'Genotype script(tagcount)aln_37'!D8</f>
        <v>genotypingSum &lt;- cbind(genotypingSum, genotypingP1)</v>
      </c>
    </row>
    <row r="16598" spans="2:3" customFormat="1" x14ac:dyDescent="0.15">
      <c r="B16598" s="15">
        <v>8</v>
      </c>
      <c r="C16598" s="18" t="str">
        <f>'Genotype script(tagcount)aln_37'!D9</f>
        <v>dataP2csv &lt;- fread("C:/NGS/save/parent/P2unique_tag.csv", header=F, col.names=genotype)</v>
      </c>
    </row>
    <row r="16599" spans="2:3" customFormat="1" x14ac:dyDescent="0.15">
      <c r="B16599" s="15">
        <v>9</v>
      </c>
      <c r="C16599" s="18" t="str">
        <f>'Genotype script(tagcount)aln_37'!D10</f>
        <v>system.time(write.csv(dataP2csv[match(genotypingSum$tags, dataP2csv$tags),2], file="C:/NGS/save/parent/VI185_4.tagcountmatchindex.csv", row.names = F))</v>
      </c>
    </row>
    <row r="16600" spans="2:3" customFormat="1" x14ac:dyDescent="0.15">
      <c r="B16600" s="15">
        <v>10</v>
      </c>
      <c r="C16600" s="18" t="str">
        <f>'Genotype script(tagcount)aln_37'!D11</f>
        <v>genotypingP2 &lt;- fread("C:/NGS/save/parent/VI185_4.tagcountmatchindex.csv", col.names = c("VI185_4"))</v>
      </c>
    </row>
    <row r="16601" spans="2:3" customFormat="1" x14ac:dyDescent="0.15">
      <c r="B16601" s="15">
        <v>11</v>
      </c>
      <c r="C16601" s="18" t="str">
        <f>'Genotype script(tagcount)aln_37'!D12</f>
        <v>genotypingSum &lt;- cbind(genotypingSum, genotypingP2)</v>
      </c>
    </row>
    <row r="16602" spans="2:3" customFormat="1" x14ac:dyDescent="0.15">
      <c r="B16602" s="15">
        <v>12</v>
      </c>
      <c r="C16602" s="18" t="str">
        <f>'Genotype script(tagcount)aln_37'!D13</f>
        <v>write.csv((genotypingSum), file="C:/NGS/save/parent/genotypingSum_P1P2_aln_37.csv", row.names = F)</v>
      </c>
    </row>
    <row r="16603" spans="2:3" customFormat="1" x14ac:dyDescent="0.15">
      <c r="B16603" s="15">
        <v>13</v>
      </c>
      <c r="C16603" s="18" t="str">
        <f>'Genotype script(tagcount)aln_37'!D14</f>
        <v>rm(dataP1csv)</v>
      </c>
    </row>
    <row r="16604" spans="2:3" customFormat="1" x14ac:dyDescent="0.15">
      <c r="B16604" s="15">
        <v>14</v>
      </c>
      <c r="C16604" s="18" t="str">
        <f>'Genotype script(tagcount)aln_37'!D15</f>
        <v>rm(genotypingP1)</v>
      </c>
    </row>
    <row r="16605" spans="2:3" customFormat="1" x14ac:dyDescent="0.15">
      <c r="B16605" s="15">
        <v>15</v>
      </c>
      <c r="C16605" s="18" t="str">
        <f>'Genotype script(tagcount)aln_37'!D16</f>
        <v>rm(dataP2csv)</v>
      </c>
    </row>
    <row r="16606" spans="2:3" customFormat="1" x14ac:dyDescent="0.15">
      <c r="B16606" s="15">
        <v>16</v>
      </c>
      <c r="C16606" s="18" t="str">
        <f>'Genotype script(tagcount)aln_37'!D17</f>
        <v>rm(genotypingP2)</v>
      </c>
    </row>
    <row r="16607" spans="2:3" customFormat="1" x14ac:dyDescent="0.15">
      <c r="B16607" s="15">
        <v>17</v>
      </c>
      <c r="C16607" s="18" t="str">
        <f>'Genotype script(tagcount)aln_37'!D18</f>
        <v>genotypingdata &lt;- fread("C:/NGS/save/NGS0_01.tagcount", header=F, col.names=genotype)</v>
      </c>
    </row>
    <row r="16608" spans="2:3" customFormat="1" x14ac:dyDescent="0.15">
      <c r="B16608" s="15">
        <v>18</v>
      </c>
      <c r="C16608" s="18" t="str">
        <f>'Genotype script(tagcount)aln_37'!D19</f>
        <v>system.time(write.csv(genotypingdata[match(genotypingSum$tags, genotypingdata$tags),2], file="C:/NGS/save/NGS0_01.tagcountmatchindex.csv", row.names = F))</v>
      </c>
    </row>
    <row r="16609" spans="2:3" customFormat="1" x14ac:dyDescent="0.15">
      <c r="B16609" s="15">
        <v>19</v>
      </c>
      <c r="C16609" s="18" t="str">
        <f>'Genotype script(tagcount)aln_37'!D20</f>
        <v>genotypingdata&lt;- fread("C:/NGS/save/NGS0_01.tagcountmatchindex.csv", col.names = c("NGS0_01"))</v>
      </c>
    </row>
    <row r="16610" spans="2:3" customFormat="1" x14ac:dyDescent="0.15">
      <c r="B16610" s="15">
        <v>20</v>
      </c>
      <c r="C16610" s="18" t="str">
        <f>'Genotype script(tagcount)aln_37'!D21</f>
        <v>genotypingSum &lt;- cbind(genotypingSum, genotypingdata)</v>
      </c>
    </row>
    <row r="16611" spans="2:3" customFormat="1" x14ac:dyDescent="0.15">
      <c r="B16611" s="15">
        <v>21</v>
      </c>
      <c r="C16611" s="18" t="str">
        <f>'Genotype script(tagcount)aln_37'!D22</f>
        <v>rm(genotypingdata)</v>
      </c>
    </row>
    <row r="16612" spans="2:3" customFormat="1" x14ac:dyDescent="0.15">
      <c r="B16612" s="15">
        <v>22</v>
      </c>
      <c r="C16612" s="18" t="str">
        <f>'Genotype script(tagcount)aln_37'!D23</f>
        <v>genotypingdata &lt;- fread("C:/NGS/save/NGS0_02.tagcount", header=F, col.names=genotype)</v>
      </c>
    </row>
    <row r="16613" spans="2:3" customFormat="1" x14ac:dyDescent="0.15">
      <c r="B16613" s="15">
        <v>23</v>
      </c>
      <c r="C16613" s="18" t="str">
        <f>'Genotype script(tagcount)aln_37'!D24</f>
        <v>system.time(write.csv(genotypingdata[match(genotypingSum$tags, genotypingdata$tags),2], file="C:/NGS/save/NGS0_02.tagcountmatchindex.csv", row.names = F))</v>
      </c>
    </row>
    <row r="16614" spans="2:3" customFormat="1" x14ac:dyDescent="0.15">
      <c r="B16614" s="15">
        <v>24</v>
      </c>
      <c r="C16614" s="18" t="str">
        <f>'Genotype script(tagcount)aln_37'!D25</f>
        <v>genotypingdata&lt;- fread("C:/NGS/save/NGS0_02.tagcountmatchindex.csv", col.names = c("NGS0_02"))</v>
      </c>
    </row>
    <row r="16615" spans="2:3" customFormat="1" x14ac:dyDescent="0.15">
      <c r="B16615" s="15">
        <v>25</v>
      </c>
      <c r="C16615" s="18" t="str">
        <f>'Genotype script(tagcount)aln_37'!D26</f>
        <v>genotypingSum &lt;- cbind(genotypingSum, genotypingdata)</v>
      </c>
    </row>
    <row r="16616" spans="2:3" customFormat="1" x14ac:dyDescent="0.15">
      <c r="B16616" s="15">
        <v>26</v>
      </c>
      <c r="C16616" s="18" t="str">
        <f>'Genotype script(tagcount)aln_37'!D27</f>
        <v>rm(genotypingdata)</v>
      </c>
    </row>
    <row r="16617" spans="2:3" customFormat="1" x14ac:dyDescent="0.15">
      <c r="B16617" s="15">
        <v>27</v>
      </c>
      <c r="C16617" s="18" t="str">
        <f>'Genotype script(tagcount)aln_37'!D28</f>
        <v>genotypingdata &lt;- fread("C:/NGS/save/NGS0_03.tagcount", header=F, col.names=genotype)</v>
      </c>
    </row>
    <row r="16618" spans="2:3" customFormat="1" x14ac:dyDescent="0.15">
      <c r="B16618" s="15">
        <v>28</v>
      </c>
      <c r="C16618" s="18" t="str">
        <f>'Genotype script(tagcount)aln_37'!D29</f>
        <v>system.time(write.csv(genotypingdata[match(genotypingSum$tags, genotypingdata$tags),2], file="C:/NGS/save/NGS0_03.tagcountmatchindex.csv", row.names = F))</v>
      </c>
    </row>
    <row r="16619" spans="2:3" customFormat="1" x14ac:dyDescent="0.15">
      <c r="B16619" s="15">
        <v>29</v>
      </c>
      <c r="C16619" s="18" t="str">
        <f>'Genotype script(tagcount)aln_37'!D30</f>
        <v>genotypingdata&lt;- fread("C:/NGS/save/NGS0_03.tagcountmatchindex.csv", col.names = c("NGS0_03"))</v>
      </c>
    </row>
    <row r="16620" spans="2:3" customFormat="1" x14ac:dyDescent="0.15">
      <c r="B16620" s="15">
        <v>30</v>
      </c>
      <c r="C16620" s="18" t="str">
        <f>'Genotype script(tagcount)aln_37'!D31</f>
        <v>genotypingSum &lt;- cbind(genotypingSum, genotypingdata)</v>
      </c>
    </row>
    <row r="16621" spans="2:3" customFormat="1" x14ac:dyDescent="0.15">
      <c r="B16621" s="15">
        <v>31</v>
      </c>
      <c r="C16621" s="18" t="str">
        <f>'Genotype script(tagcount)aln_37'!D32</f>
        <v>rm(genotypingdata)</v>
      </c>
    </row>
    <row r="16622" spans="2:3" customFormat="1" x14ac:dyDescent="0.15">
      <c r="B16622" s="15">
        <v>32</v>
      </c>
      <c r="C16622" s="18" t="str">
        <f>'Genotype script(tagcount)aln_37'!D33</f>
        <v>genotypingdata &lt;- fread("C:/NGS/save/NGS0_04.tagcount", header=F, col.names=genotype)</v>
      </c>
    </row>
    <row r="16623" spans="2:3" customFormat="1" x14ac:dyDescent="0.15">
      <c r="B16623" s="15">
        <v>33</v>
      </c>
      <c r="C16623" s="18" t="str">
        <f>'Genotype script(tagcount)aln_37'!D34</f>
        <v>system.time(write.csv(genotypingdata[match(genotypingSum$tags, genotypingdata$tags),2], file="C:/NGS/save/NGS0_04.tagcountmatchindex.csv", row.names = F))</v>
      </c>
    </row>
    <row r="16624" spans="2:3" customFormat="1" x14ac:dyDescent="0.15">
      <c r="B16624" s="15">
        <v>34</v>
      </c>
      <c r="C16624" s="18" t="str">
        <f>'Genotype script(tagcount)aln_37'!D35</f>
        <v>genotypingdata&lt;- fread("C:/NGS/save/NGS0_04.tagcountmatchindex.csv", col.names = c("NGS0_04"))</v>
      </c>
    </row>
    <row r="16625" spans="2:3" customFormat="1" x14ac:dyDescent="0.15">
      <c r="B16625" s="15">
        <v>35</v>
      </c>
      <c r="C16625" s="18" t="str">
        <f>'Genotype script(tagcount)aln_37'!D36</f>
        <v>genotypingSum &lt;- cbind(genotypingSum, genotypingdata)</v>
      </c>
    </row>
    <row r="16626" spans="2:3" customFormat="1" x14ac:dyDescent="0.15">
      <c r="B16626" s="15">
        <v>36</v>
      </c>
      <c r="C16626" s="18" t="str">
        <f>'Genotype script(tagcount)aln_37'!D37</f>
        <v>rm(genotypingdata)</v>
      </c>
    </row>
    <row r="16627" spans="2:3" customFormat="1" x14ac:dyDescent="0.15">
      <c r="B16627" s="15">
        <v>37</v>
      </c>
      <c r="C16627" s="18" t="str">
        <f>'Genotype script(tagcount)aln_37'!D38</f>
        <v>genotypingdata &lt;- fread("C:/NGS/save/NGS0_05.tagcount", header=F, col.names=genotype)</v>
      </c>
    </row>
    <row r="16628" spans="2:3" customFormat="1" x14ac:dyDescent="0.15">
      <c r="B16628" s="15">
        <v>38</v>
      </c>
      <c r="C16628" s="18" t="str">
        <f>'Genotype script(tagcount)aln_37'!D39</f>
        <v>system.time(write.csv(genotypingdata[match(genotypingSum$tags, genotypingdata$tags),2], file="C:/NGS/save/NGS0_05.tagcountmatchindex.csv", row.names = F))</v>
      </c>
    </row>
    <row r="16629" spans="2:3" customFormat="1" x14ac:dyDescent="0.15">
      <c r="B16629" s="15">
        <v>39</v>
      </c>
      <c r="C16629" s="18" t="str">
        <f>'Genotype script(tagcount)aln_37'!D40</f>
        <v>genotypingdata&lt;- fread("C:/NGS/save/NGS0_05.tagcountmatchindex.csv", col.names = c("NGS0_05"))</v>
      </c>
    </row>
    <row r="16630" spans="2:3" customFormat="1" x14ac:dyDescent="0.15">
      <c r="B16630" s="15">
        <v>40</v>
      </c>
      <c r="C16630" s="18" t="str">
        <f>'Genotype script(tagcount)aln_37'!D41</f>
        <v>genotypingSum &lt;- cbind(genotypingSum, genotypingdata)</v>
      </c>
    </row>
    <row r="16631" spans="2:3" customFormat="1" x14ac:dyDescent="0.15">
      <c r="B16631" s="15">
        <v>41</v>
      </c>
      <c r="C16631" s="18" t="str">
        <f>'Genotype script(tagcount)aln_37'!D42</f>
        <v>rm(genotypingdata)</v>
      </c>
    </row>
    <row r="16632" spans="2:3" customFormat="1" x14ac:dyDescent="0.15">
      <c r="B16632" s="15">
        <v>42</v>
      </c>
      <c r="C16632" s="18" t="str">
        <f>'Genotype script(tagcount)aln_37'!D43</f>
        <v>genotypingdata &lt;- fread("C:/NGS/save/NGS0_06.tagcount", header=F, col.names=genotype)</v>
      </c>
    </row>
    <row r="16633" spans="2:3" customFormat="1" x14ac:dyDescent="0.15">
      <c r="B16633" s="15">
        <v>43</v>
      </c>
      <c r="C16633" s="18" t="str">
        <f>'Genotype script(tagcount)aln_37'!D44</f>
        <v>system.time(write.csv(genotypingdata[match(genotypingSum$tags, genotypingdata$tags),2], file="C:/NGS/save/NGS0_06.tagcountmatchindex.csv", row.names = F))</v>
      </c>
    </row>
    <row r="16634" spans="2:3" customFormat="1" x14ac:dyDescent="0.15">
      <c r="B16634" s="15">
        <v>44</v>
      </c>
      <c r="C16634" s="18" t="str">
        <f>'Genotype script(tagcount)aln_37'!D45</f>
        <v>genotypingdata&lt;- fread("C:/NGS/save/NGS0_06.tagcountmatchindex.csv", col.names = c("NGS0_06"))</v>
      </c>
    </row>
    <row r="16635" spans="2:3" customFormat="1" x14ac:dyDescent="0.15">
      <c r="B16635" s="15">
        <v>45</v>
      </c>
      <c r="C16635" s="18" t="str">
        <f>'Genotype script(tagcount)aln_37'!D46</f>
        <v>genotypingSum &lt;- cbind(genotypingSum, genotypingdata)</v>
      </c>
    </row>
    <row r="16636" spans="2:3" customFormat="1" x14ac:dyDescent="0.15">
      <c r="B16636" s="15">
        <v>46</v>
      </c>
      <c r="C16636" s="18" t="str">
        <f>'Genotype script(tagcount)aln_37'!D47</f>
        <v>rm(genotypingdata)</v>
      </c>
    </row>
    <row r="16637" spans="2:3" customFormat="1" x14ac:dyDescent="0.15">
      <c r="B16637" s="15">
        <v>47</v>
      </c>
      <c r="C16637" s="18" t="str">
        <f>'Genotype script(tagcount)aln_37'!D48</f>
        <v>genotypingdata &lt;- fread("C:/NGS/save/NGS0_07.tagcount", header=F, col.names=genotype)</v>
      </c>
    </row>
    <row r="16638" spans="2:3" customFormat="1" x14ac:dyDescent="0.15">
      <c r="B16638" s="15">
        <v>48</v>
      </c>
      <c r="C16638" s="18" t="str">
        <f>'Genotype script(tagcount)aln_37'!D49</f>
        <v>system.time(write.csv(genotypingdata[match(genotypingSum$tags, genotypingdata$tags),2], file="C:/NGS/save/NGS0_07.tagcountmatchindex.csv", row.names = F))</v>
      </c>
    </row>
    <row r="16639" spans="2:3" customFormat="1" x14ac:dyDescent="0.15">
      <c r="B16639" s="15">
        <v>49</v>
      </c>
      <c r="C16639" s="18" t="str">
        <f>'Genotype script(tagcount)aln_37'!D50</f>
        <v>genotypingdata&lt;- fread("C:/NGS/save/NGS0_07.tagcountmatchindex.csv", col.names = c("NGS0_07"))</v>
      </c>
    </row>
    <row r="16640" spans="2:3" customFormat="1" x14ac:dyDescent="0.15">
      <c r="B16640" s="15">
        <v>50</v>
      </c>
      <c r="C16640" s="18" t="str">
        <f>'Genotype script(tagcount)aln_37'!D51</f>
        <v>genotypingSum &lt;- cbind(genotypingSum, genotypingdata)</v>
      </c>
    </row>
    <row r="16641" spans="2:3" customFormat="1" x14ac:dyDescent="0.15">
      <c r="B16641" s="15">
        <v>51</v>
      </c>
      <c r="C16641" s="18" t="str">
        <f>'Genotype script(tagcount)aln_37'!D52</f>
        <v>rm(genotypingdata)</v>
      </c>
    </row>
    <row r="16642" spans="2:3" customFormat="1" x14ac:dyDescent="0.15">
      <c r="B16642" s="15">
        <v>52</v>
      </c>
      <c r="C16642" s="18" t="str">
        <f>'Genotype script(tagcount)aln_37'!D53</f>
        <v>genotypingdata &lt;- fread("C:/NGS/save/NGS0_08.tagcount", header=F, col.names=genotype)</v>
      </c>
    </row>
    <row r="16643" spans="2:3" customFormat="1" x14ac:dyDescent="0.15">
      <c r="B16643" s="15">
        <v>53</v>
      </c>
      <c r="C16643" s="18" t="str">
        <f>'Genotype script(tagcount)aln_37'!D54</f>
        <v>system.time(write.csv(genotypingdata[match(genotypingSum$tags, genotypingdata$tags),2], file="C:/NGS/save/NGS0_08.tagcountmatchindex.csv", row.names = F))</v>
      </c>
    </row>
    <row r="16644" spans="2:3" customFormat="1" x14ac:dyDescent="0.15">
      <c r="B16644" s="15">
        <v>54</v>
      </c>
      <c r="C16644" s="18" t="str">
        <f>'Genotype script(tagcount)aln_37'!D55</f>
        <v>genotypingdata&lt;- fread("C:/NGS/save/NGS0_08.tagcountmatchindex.csv", col.names = c("NGS0_08"))</v>
      </c>
    </row>
    <row r="16645" spans="2:3" customFormat="1" x14ac:dyDescent="0.15">
      <c r="B16645" s="15">
        <v>55</v>
      </c>
      <c r="C16645" s="18" t="str">
        <f>'Genotype script(tagcount)aln_37'!D56</f>
        <v>genotypingSum &lt;- cbind(genotypingSum, genotypingdata)</v>
      </c>
    </row>
    <row r="16646" spans="2:3" customFormat="1" x14ac:dyDescent="0.15">
      <c r="B16646" s="15">
        <v>56</v>
      </c>
      <c r="C16646" s="18" t="str">
        <f>'Genotype script(tagcount)aln_37'!D57</f>
        <v>rm(genotypingdata)</v>
      </c>
    </row>
    <row r="16647" spans="2:3" customFormat="1" x14ac:dyDescent="0.15">
      <c r="B16647" s="15">
        <v>57</v>
      </c>
      <c r="C16647" s="18" t="str">
        <f>'Genotype script(tagcount)aln_37'!D58</f>
        <v>genotypingdata &lt;- fread("C:/NGS/save/NGS0_09.tagcount", header=F, col.names=genotype)</v>
      </c>
    </row>
    <row r="16648" spans="2:3" customFormat="1" x14ac:dyDescent="0.15">
      <c r="B16648" s="15">
        <v>58</v>
      </c>
      <c r="C16648" s="18" t="str">
        <f>'Genotype script(tagcount)aln_37'!D59</f>
        <v>system.time(write.csv(genotypingdata[match(genotypingSum$tags, genotypingdata$tags),2], file="C:/NGS/save/NGS0_09.tagcountmatchindex.csv", row.names = F))</v>
      </c>
    </row>
    <row r="16649" spans="2:3" customFormat="1" x14ac:dyDescent="0.15">
      <c r="B16649" s="15">
        <v>59</v>
      </c>
      <c r="C16649" s="18" t="str">
        <f>'Genotype script(tagcount)aln_37'!D60</f>
        <v>genotypingdata&lt;- fread("C:/NGS/save/NGS0_09.tagcountmatchindex.csv", col.names = c("NGS0_09"))</v>
      </c>
    </row>
    <row r="16650" spans="2:3" customFormat="1" x14ac:dyDescent="0.15">
      <c r="B16650" s="15">
        <v>60</v>
      </c>
      <c r="C16650" s="18" t="str">
        <f>'Genotype script(tagcount)aln_37'!D61</f>
        <v>genotypingSum &lt;- cbind(genotypingSum, genotypingdata)</v>
      </c>
    </row>
    <row r="16651" spans="2:3" customFormat="1" x14ac:dyDescent="0.15">
      <c r="B16651" s="15">
        <v>61</v>
      </c>
      <c r="C16651" s="18" t="str">
        <f>'Genotype script(tagcount)aln_37'!D62</f>
        <v>rm(genotypingdata)</v>
      </c>
    </row>
    <row r="16652" spans="2:3" customFormat="1" x14ac:dyDescent="0.15">
      <c r="B16652" s="15">
        <v>62</v>
      </c>
      <c r="C16652" s="18" t="str">
        <f>'Genotype script(tagcount)aln_37'!D63</f>
        <v>genotypingdata &lt;- fread("C:/NGS/save/NGS0_10.tagcount", header=F, col.names=genotype)</v>
      </c>
    </row>
    <row r="16653" spans="2:3" customFormat="1" x14ac:dyDescent="0.15">
      <c r="B16653" s="15">
        <v>63</v>
      </c>
      <c r="C16653" s="18" t="str">
        <f>'Genotype script(tagcount)aln_37'!D64</f>
        <v>system.time(write.csv(genotypingdata[match(genotypingSum$tags, genotypingdata$tags),2], file="C:/NGS/save/NGS0_10.tagcountmatchindex.csv", row.names = F))</v>
      </c>
    </row>
    <row r="16654" spans="2:3" customFormat="1" x14ac:dyDescent="0.15">
      <c r="B16654" s="15">
        <v>64</v>
      </c>
      <c r="C16654" s="18" t="str">
        <f>'Genotype script(tagcount)aln_37'!D65</f>
        <v>genotypingdata&lt;- fread("C:/NGS/save/NGS0_10.tagcountmatchindex.csv", col.names = c("NGS0_10"))</v>
      </c>
    </row>
    <row r="16655" spans="2:3" customFormat="1" x14ac:dyDescent="0.15">
      <c r="B16655" s="15">
        <v>65</v>
      </c>
      <c r="C16655" s="18" t="str">
        <f>'Genotype script(tagcount)aln_37'!D66</f>
        <v>genotypingSum &lt;- cbind(genotypingSum, genotypingdata)</v>
      </c>
    </row>
    <row r="16656" spans="2:3" customFormat="1" x14ac:dyDescent="0.15">
      <c r="B16656" s="15">
        <v>66</v>
      </c>
      <c r="C16656" s="18" t="str">
        <f>'Genotype script(tagcount)aln_37'!D67</f>
        <v>rm(genotypingdata)</v>
      </c>
    </row>
    <row r="16657" spans="2:3" customFormat="1" x14ac:dyDescent="0.15">
      <c r="B16657" s="15">
        <v>67</v>
      </c>
      <c r="C16657" s="18" t="str">
        <f>'Genotype script(tagcount)aln_37'!D68</f>
        <v>genotypingdata &lt;- fread("C:/NGS/save/NGS0_11.tagcount", header=F, col.names=genotype)</v>
      </c>
    </row>
    <row r="16658" spans="2:3" customFormat="1" x14ac:dyDescent="0.15">
      <c r="B16658" s="15">
        <v>68</v>
      </c>
      <c r="C16658" s="18" t="str">
        <f>'Genotype script(tagcount)aln_37'!D69</f>
        <v>system.time(write.csv(genotypingdata[match(genotypingSum$tags, genotypingdata$tags),2], file="C:/NGS/save/NGS0_11.tagcountmatchindex.csv", row.names = F))</v>
      </c>
    </row>
    <row r="16659" spans="2:3" customFormat="1" x14ac:dyDescent="0.15">
      <c r="B16659" s="15">
        <v>69</v>
      </c>
      <c r="C16659" s="18" t="str">
        <f>'Genotype script(tagcount)aln_37'!D70</f>
        <v>genotypingdata&lt;- fread("C:/NGS/save/NGS0_11.tagcountmatchindex.csv", col.names = c("NGS0_11"))</v>
      </c>
    </row>
    <row r="16660" spans="2:3" customFormat="1" x14ac:dyDescent="0.15">
      <c r="B16660" s="15">
        <v>70</v>
      </c>
      <c r="C16660" s="18" t="str">
        <f>'Genotype script(tagcount)aln_37'!D71</f>
        <v>genotypingSum &lt;- cbind(genotypingSum, genotypingdata)</v>
      </c>
    </row>
    <row r="16661" spans="2:3" customFormat="1" x14ac:dyDescent="0.15">
      <c r="B16661" s="15">
        <v>71</v>
      </c>
      <c r="C16661" s="18" t="str">
        <f>'Genotype script(tagcount)aln_37'!D72</f>
        <v>rm(genotypingdata)</v>
      </c>
    </row>
    <row r="16662" spans="2:3" customFormat="1" x14ac:dyDescent="0.15">
      <c r="B16662" s="15">
        <v>72</v>
      </c>
      <c r="C16662" s="18" t="str">
        <f>'Genotype script(tagcount)aln_37'!D73</f>
        <v>genotypingdata &lt;- fread("C:/NGS/save/NGS0_12.tagcount", header=F, col.names=genotype)</v>
      </c>
    </row>
    <row r="16663" spans="2:3" customFormat="1" x14ac:dyDescent="0.15">
      <c r="B16663" s="15">
        <v>73</v>
      </c>
      <c r="C16663" s="18" t="str">
        <f>'Genotype script(tagcount)aln_37'!D74</f>
        <v>system.time(write.csv(genotypingdata[match(genotypingSum$tags, genotypingdata$tags),2], file="C:/NGS/save/NGS0_12.tagcountmatchindex.csv", row.names = F))</v>
      </c>
    </row>
    <row r="16664" spans="2:3" customFormat="1" x14ac:dyDescent="0.15">
      <c r="B16664" s="15">
        <v>74</v>
      </c>
      <c r="C16664" s="18" t="str">
        <f>'Genotype script(tagcount)aln_37'!D75</f>
        <v>genotypingdata&lt;- fread("C:/NGS/save/NGS0_12.tagcountmatchindex.csv", col.names = c("NGS0_12"))</v>
      </c>
    </row>
    <row r="16665" spans="2:3" customFormat="1" x14ac:dyDescent="0.15">
      <c r="B16665" s="15">
        <v>75</v>
      </c>
      <c r="C16665" s="18" t="str">
        <f>'Genotype script(tagcount)aln_37'!D76</f>
        <v>genotypingSum &lt;- cbind(genotypingSum, genotypingdata)</v>
      </c>
    </row>
    <row r="16666" spans="2:3" customFormat="1" x14ac:dyDescent="0.15">
      <c r="B16666" s="15">
        <v>76</v>
      </c>
      <c r="C16666" s="18" t="str">
        <f>'Genotype script(tagcount)aln_37'!D77</f>
        <v>rm(genotypingdata)</v>
      </c>
    </row>
    <row r="16667" spans="2:3" customFormat="1" x14ac:dyDescent="0.15">
      <c r="B16667" s="15">
        <v>77</v>
      </c>
      <c r="C16667" s="18" t="str">
        <f>'Genotype script(tagcount)aln_37'!D78</f>
        <v>genotypingdata &lt;- fread("C:/NGS/save/NGS0_13.tagcount", header=F, col.names=genotype)</v>
      </c>
    </row>
    <row r="16668" spans="2:3" customFormat="1" x14ac:dyDescent="0.15">
      <c r="B16668" s="15">
        <v>78</v>
      </c>
      <c r="C16668" s="18" t="str">
        <f>'Genotype script(tagcount)aln_37'!D79</f>
        <v>system.time(write.csv(genotypingdata[match(genotypingSum$tags, genotypingdata$tags),2], file="C:/NGS/save/NGS0_13.tagcountmatchindex.csv", row.names = F))</v>
      </c>
    </row>
    <row r="16669" spans="2:3" customFormat="1" x14ac:dyDescent="0.15">
      <c r="B16669" s="15">
        <v>79</v>
      </c>
      <c r="C16669" s="18" t="str">
        <f>'Genotype script(tagcount)aln_37'!D80</f>
        <v>genotypingdata&lt;- fread("C:/NGS/save/NGS0_13.tagcountmatchindex.csv", col.names = c("NGS0_13"))</v>
      </c>
    </row>
    <row r="16670" spans="2:3" customFormat="1" x14ac:dyDescent="0.15">
      <c r="B16670" s="15">
        <v>80</v>
      </c>
      <c r="C16670" s="18" t="str">
        <f>'Genotype script(tagcount)aln_37'!D81</f>
        <v>genotypingSum &lt;- cbind(genotypingSum, genotypingdata)</v>
      </c>
    </row>
    <row r="16671" spans="2:3" customFormat="1" x14ac:dyDescent="0.15">
      <c r="B16671" s="15">
        <v>81</v>
      </c>
      <c r="C16671" s="18" t="str">
        <f>'Genotype script(tagcount)aln_37'!D82</f>
        <v>rm(genotypingdata)</v>
      </c>
    </row>
    <row r="16672" spans="2:3" customFormat="1" x14ac:dyDescent="0.15">
      <c r="B16672" s="15">
        <v>82</v>
      </c>
      <c r="C16672" s="18" t="str">
        <f>'Genotype script(tagcount)aln_37'!D83</f>
        <v>genotypingdata &lt;- fread("C:/NGS/save/NGS0_14.tagcount", header=F, col.names=genotype)</v>
      </c>
    </row>
    <row r="16673" spans="2:3" customFormat="1" x14ac:dyDescent="0.15">
      <c r="B16673" s="15">
        <v>83</v>
      </c>
      <c r="C16673" s="18" t="str">
        <f>'Genotype script(tagcount)aln_37'!D84</f>
        <v>system.time(write.csv(genotypingdata[match(genotypingSum$tags, genotypingdata$tags),2], file="C:/NGS/save/NGS0_14.tagcountmatchindex.csv", row.names = F))</v>
      </c>
    </row>
    <row r="16674" spans="2:3" customFormat="1" x14ac:dyDescent="0.15">
      <c r="B16674" s="15">
        <v>84</v>
      </c>
      <c r="C16674" s="18" t="str">
        <f>'Genotype script(tagcount)aln_37'!D85</f>
        <v>genotypingdata&lt;- fread("C:/NGS/save/NGS0_14.tagcountmatchindex.csv", col.names = c("NGS0_14"))</v>
      </c>
    </row>
    <row r="16675" spans="2:3" customFormat="1" x14ac:dyDescent="0.15">
      <c r="B16675" s="15">
        <v>85</v>
      </c>
      <c r="C16675" s="18" t="str">
        <f>'Genotype script(tagcount)aln_37'!D86</f>
        <v>genotypingSum &lt;- cbind(genotypingSum, genotypingdata)</v>
      </c>
    </row>
    <row r="16676" spans="2:3" customFormat="1" x14ac:dyDescent="0.15">
      <c r="B16676" s="15">
        <v>86</v>
      </c>
      <c r="C16676" s="18" t="str">
        <f>'Genotype script(tagcount)aln_37'!D87</f>
        <v>rm(genotypingdata)</v>
      </c>
    </row>
    <row r="16677" spans="2:3" customFormat="1" x14ac:dyDescent="0.15">
      <c r="B16677" s="15">
        <v>87</v>
      </c>
      <c r="C16677" s="18" t="str">
        <f>'Genotype script(tagcount)aln_37'!D88</f>
        <v>genotypingdata &lt;- fread("C:/NGS/save/NGS0_15.tagcount", header=F, col.names=genotype)</v>
      </c>
    </row>
    <row r="16678" spans="2:3" customFormat="1" x14ac:dyDescent="0.15">
      <c r="B16678" s="15">
        <v>88</v>
      </c>
      <c r="C16678" s="18" t="str">
        <f>'Genotype script(tagcount)aln_37'!D89</f>
        <v>system.time(write.csv(genotypingdata[match(genotypingSum$tags, genotypingdata$tags),2], file="C:/NGS/save/NGS0_15.tagcountmatchindex.csv", row.names = F))</v>
      </c>
    </row>
    <row r="16679" spans="2:3" customFormat="1" x14ac:dyDescent="0.15">
      <c r="B16679" s="15">
        <v>89</v>
      </c>
      <c r="C16679" s="18" t="str">
        <f>'Genotype script(tagcount)aln_37'!D90</f>
        <v>genotypingdata&lt;- fread("C:/NGS/save/NGS0_15.tagcountmatchindex.csv", col.names = c("NGS0_15"))</v>
      </c>
    </row>
    <row r="16680" spans="2:3" customFormat="1" x14ac:dyDescent="0.15">
      <c r="B16680" s="15">
        <v>90</v>
      </c>
      <c r="C16680" s="18" t="str">
        <f>'Genotype script(tagcount)aln_37'!D91</f>
        <v>genotypingSum &lt;- cbind(genotypingSum, genotypingdata)</v>
      </c>
    </row>
    <row r="16681" spans="2:3" customFormat="1" x14ac:dyDescent="0.15">
      <c r="B16681" s="15">
        <v>91</v>
      </c>
      <c r="C16681" s="18" t="str">
        <f>'Genotype script(tagcount)aln_37'!D92</f>
        <v>rm(genotypingdata)</v>
      </c>
    </row>
    <row r="16682" spans="2:3" customFormat="1" x14ac:dyDescent="0.15">
      <c r="B16682" s="15">
        <v>92</v>
      </c>
      <c r="C16682" s="18" t="str">
        <f>'Genotype script(tagcount)aln_37'!D93</f>
        <v>genotypingdata &lt;- fread("C:/NGS/save/NGS0_16.tagcount", header=F, col.names=genotype)</v>
      </c>
    </row>
    <row r="16683" spans="2:3" customFormat="1" x14ac:dyDescent="0.15">
      <c r="B16683" s="15">
        <v>93</v>
      </c>
      <c r="C16683" s="18" t="str">
        <f>'Genotype script(tagcount)aln_37'!D94</f>
        <v>system.time(write.csv(genotypingdata[match(genotypingSum$tags, genotypingdata$tags),2], file="C:/NGS/save/NGS0_16.tagcountmatchindex.csv", row.names = F))</v>
      </c>
    </row>
    <row r="16684" spans="2:3" customFormat="1" x14ac:dyDescent="0.15">
      <c r="B16684" s="15">
        <v>94</v>
      </c>
      <c r="C16684" s="18" t="str">
        <f>'Genotype script(tagcount)aln_37'!D95</f>
        <v>genotypingdata&lt;- fread("C:/NGS/save/NGS0_16.tagcountmatchindex.csv", col.names = c("NGS0_16"))</v>
      </c>
    </row>
    <row r="16685" spans="2:3" customFormat="1" x14ac:dyDescent="0.15">
      <c r="B16685" s="15">
        <v>95</v>
      </c>
      <c r="C16685" s="18" t="str">
        <f>'Genotype script(tagcount)aln_37'!D96</f>
        <v>genotypingSum &lt;- cbind(genotypingSum, genotypingdata)</v>
      </c>
    </row>
    <row r="16686" spans="2:3" customFormat="1" x14ac:dyDescent="0.15">
      <c r="B16686" s="15">
        <v>96</v>
      </c>
      <c r="C16686" s="18" t="str">
        <f>'Genotype script(tagcount)aln_37'!D97</f>
        <v>rm(genotypingdata)</v>
      </c>
    </row>
    <row r="16687" spans="2:3" customFormat="1" x14ac:dyDescent="0.15">
      <c r="B16687" s="15">
        <v>97</v>
      </c>
      <c r="C16687" s="18" t="str">
        <f>'Genotype script(tagcount)aln_37'!D98</f>
        <v>genotypingdata &lt;- fread("C:/NGS/save/NGS0_17.tagcount", header=F, col.names=genotype)</v>
      </c>
    </row>
    <row r="16688" spans="2:3" customFormat="1" x14ac:dyDescent="0.15">
      <c r="B16688" s="15">
        <v>98</v>
      </c>
      <c r="C16688" s="18" t="str">
        <f>'Genotype script(tagcount)aln_37'!D99</f>
        <v>system.time(write.csv(genotypingdata[match(genotypingSum$tags, genotypingdata$tags),2], file="C:/NGS/save/NGS0_17.tagcountmatchindex.csv", row.names = F))</v>
      </c>
    </row>
    <row r="16689" spans="2:3" customFormat="1" x14ac:dyDescent="0.15">
      <c r="B16689" s="15">
        <v>99</v>
      </c>
      <c r="C16689" s="18" t="str">
        <f>'Genotype script(tagcount)aln_37'!D100</f>
        <v>genotypingdata&lt;- fread("C:/NGS/save/NGS0_17.tagcountmatchindex.csv", col.names = c("NGS0_17"))</v>
      </c>
    </row>
    <row r="16690" spans="2:3" customFormat="1" x14ac:dyDescent="0.15">
      <c r="B16690" s="15">
        <v>100</v>
      </c>
      <c r="C16690" s="18" t="str">
        <f>'Genotype script(tagcount)aln_37'!D101</f>
        <v>genotypingSum &lt;- cbind(genotypingSum, genotypingdata)</v>
      </c>
    </row>
    <row r="16691" spans="2:3" customFormat="1" x14ac:dyDescent="0.15">
      <c r="B16691" s="15">
        <v>101</v>
      </c>
      <c r="C16691" s="18" t="str">
        <f>'Genotype script(tagcount)aln_37'!D102</f>
        <v>rm(genotypingdata)</v>
      </c>
    </row>
    <row r="16692" spans="2:3" customFormat="1" x14ac:dyDescent="0.15">
      <c r="B16692" s="15">
        <v>102</v>
      </c>
      <c r="C16692" s="18" t="str">
        <f>'Genotype script(tagcount)aln_37'!D103</f>
        <v>genotypingdata &lt;- fread("C:/NGS/save/NGS0_18.tagcount", header=F, col.names=genotype)</v>
      </c>
    </row>
    <row r="16693" spans="2:3" customFormat="1" x14ac:dyDescent="0.15">
      <c r="B16693" s="15">
        <v>103</v>
      </c>
      <c r="C16693" s="18" t="str">
        <f>'Genotype script(tagcount)aln_37'!D104</f>
        <v>system.time(write.csv(genotypingdata[match(genotypingSum$tags, genotypingdata$tags),2], file="C:/NGS/save/NGS0_18.tagcountmatchindex.csv", row.names = F))</v>
      </c>
    </row>
    <row r="16694" spans="2:3" customFormat="1" x14ac:dyDescent="0.15">
      <c r="B16694" s="15">
        <v>104</v>
      </c>
      <c r="C16694" s="18" t="str">
        <f>'Genotype script(tagcount)aln_37'!D105</f>
        <v>genotypingdata&lt;- fread("C:/NGS/save/NGS0_18.tagcountmatchindex.csv", col.names = c("NGS0_18"))</v>
      </c>
    </row>
    <row r="16695" spans="2:3" customFormat="1" x14ac:dyDescent="0.15">
      <c r="B16695" s="15">
        <v>105</v>
      </c>
      <c r="C16695" s="18" t="str">
        <f>'Genotype script(tagcount)aln_37'!D106</f>
        <v>genotypingSum &lt;- cbind(genotypingSum, genotypingdata)</v>
      </c>
    </row>
    <row r="16696" spans="2:3" customFormat="1" x14ac:dyDescent="0.15">
      <c r="B16696" s="15">
        <v>106</v>
      </c>
      <c r="C16696" s="18" t="str">
        <f>'Genotype script(tagcount)aln_37'!D107</f>
        <v>rm(genotypingdata)</v>
      </c>
    </row>
    <row r="16697" spans="2:3" customFormat="1" x14ac:dyDescent="0.15">
      <c r="B16697" s="15">
        <v>107</v>
      </c>
      <c r="C16697" s="18" t="str">
        <f>'Genotype script(tagcount)aln_37'!D108</f>
        <v>genotypingdata &lt;- fread("C:/NGS/save/NGS0_19.tagcount", header=F, col.names=genotype)</v>
      </c>
    </row>
    <row r="16698" spans="2:3" customFormat="1" x14ac:dyDescent="0.15">
      <c r="B16698" s="15">
        <v>108</v>
      </c>
      <c r="C16698" s="18" t="str">
        <f>'Genotype script(tagcount)aln_37'!D109</f>
        <v>system.time(write.csv(genotypingdata[match(genotypingSum$tags, genotypingdata$tags),2], file="C:/NGS/save/NGS0_19.tagcountmatchindex.csv", row.names = F))</v>
      </c>
    </row>
    <row r="16699" spans="2:3" customFormat="1" x14ac:dyDescent="0.15">
      <c r="B16699" s="15">
        <v>109</v>
      </c>
      <c r="C16699" s="18" t="str">
        <f>'Genotype script(tagcount)aln_37'!D110</f>
        <v>genotypingdata&lt;- fread("C:/NGS/save/NGS0_19.tagcountmatchindex.csv", col.names = c("NGS0_19"))</v>
      </c>
    </row>
    <row r="16700" spans="2:3" customFormat="1" x14ac:dyDescent="0.15">
      <c r="B16700" s="15">
        <v>110</v>
      </c>
      <c r="C16700" s="18" t="str">
        <f>'Genotype script(tagcount)aln_37'!D111</f>
        <v>genotypingSum &lt;- cbind(genotypingSum, genotypingdata)</v>
      </c>
    </row>
    <row r="16701" spans="2:3" customFormat="1" x14ac:dyDescent="0.15">
      <c r="B16701" s="15">
        <v>111</v>
      </c>
      <c r="C16701" s="18" t="str">
        <f>'Genotype script(tagcount)aln_37'!D112</f>
        <v>rm(genotypingdata)</v>
      </c>
    </row>
    <row r="16702" spans="2:3" customFormat="1" x14ac:dyDescent="0.15">
      <c r="B16702" s="15">
        <v>112</v>
      </c>
      <c r="C16702" s="18" t="str">
        <f>'Genotype script(tagcount)aln_37'!D113</f>
        <v>genotypingdata &lt;- fread("C:/NGS/save/NGS0_20.tagcount", header=F, col.names=genotype)</v>
      </c>
    </row>
    <row r="16703" spans="2:3" customFormat="1" x14ac:dyDescent="0.15">
      <c r="B16703" s="15">
        <v>113</v>
      </c>
      <c r="C16703" s="18" t="str">
        <f>'Genotype script(tagcount)aln_37'!D114</f>
        <v>system.time(write.csv(genotypingdata[match(genotypingSum$tags, genotypingdata$tags),2], file="C:/NGS/save/NGS0_20.tagcountmatchindex.csv", row.names = F))</v>
      </c>
    </row>
    <row r="16704" spans="2:3" customFormat="1" x14ac:dyDescent="0.15">
      <c r="B16704" s="15">
        <v>114</v>
      </c>
      <c r="C16704" s="18" t="str">
        <f>'Genotype script(tagcount)aln_37'!D115</f>
        <v>genotypingdata&lt;- fread("C:/NGS/save/NGS0_20.tagcountmatchindex.csv", col.names = c("NGS0_20"))</v>
      </c>
    </row>
    <row r="16705" spans="2:3" customFormat="1" x14ac:dyDescent="0.15">
      <c r="B16705" s="15">
        <v>115</v>
      </c>
      <c r="C16705" s="18" t="str">
        <f>'Genotype script(tagcount)aln_37'!D116</f>
        <v>genotypingSum &lt;- cbind(genotypingSum, genotypingdata)</v>
      </c>
    </row>
    <row r="16706" spans="2:3" customFormat="1" x14ac:dyDescent="0.15">
      <c r="B16706" s="15">
        <v>116</v>
      </c>
      <c r="C16706" s="18" t="str">
        <f>'Genotype script(tagcount)aln_37'!D117</f>
        <v>rm(genotypingdata)</v>
      </c>
    </row>
    <row r="16707" spans="2:3" customFormat="1" x14ac:dyDescent="0.15">
      <c r="B16707" s="15">
        <v>117</v>
      </c>
      <c r="C16707" s="18" t="str">
        <f>'Genotype script(tagcount)aln_37'!D118</f>
        <v>genotypingdata &lt;- fread("C:/NGS/save/NGS0_21.tagcount", header=F, col.names=genotype)</v>
      </c>
    </row>
    <row r="16708" spans="2:3" customFormat="1" x14ac:dyDescent="0.15">
      <c r="B16708" s="15">
        <v>118</v>
      </c>
      <c r="C16708" s="18" t="str">
        <f>'Genotype script(tagcount)aln_37'!D119</f>
        <v>system.time(write.csv(genotypingdata[match(genotypingSum$tags, genotypingdata$tags),2], file="C:/NGS/save/NGS0_21.tagcountmatchindex.csv", row.names = F))</v>
      </c>
    </row>
    <row r="16709" spans="2:3" customFormat="1" x14ac:dyDescent="0.15">
      <c r="B16709" s="15">
        <v>119</v>
      </c>
      <c r="C16709" s="18" t="str">
        <f>'Genotype script(tagcount)aln_37'!D120</f>
        <v>genotypingdata&lt;- fread("C:/NGS/save/NGS0_21.tagcountmatchindex.csv", col.names = c("NGS0_21"))</v>
      </c>
    </row>
    <row r="16710" spans="2:3" customFormat="1" x14ac:dyDescent="0.15">
      <c r="B16710" s="15">
        <v>120</v>
      </c>
      <c r="C16710" s="18" t="str">
        <f>'Genotype script(tagcount)aln_37'!D121</f>
        <v>genotypingSum &lt;- cbind(genotypingSum, genotypingdata)</v>
      </c>
    </row>
    <row r="16711" spans="2:3" customFormat="1" x14ac:dyDescent="0.15">
      <c r="B16711" s="15">
        <v>121</v>
      </c>
      <c r="C16711" s="18" t="str">
        <f>'Genotype script(tagcount)aln_37'!D122</f>
        <v>rm(genotypingdata)</v>
      </c>
    </row>
    <row r="16712" spans="2:3" customFormat="1" x14ac:dyDescent="0.15">
      <c r="B16712" s="15">
        <v>122</v>
      </c>
      <c r="C16712" s="18" t="str">
        <f>'Genotype script(tagcount)aln_37'!D123</f>
        <v>genotypingdata &lt;- fread("C:/NGS/save/NGS0_22.tagcount", header=F, col.names=genotype)</v>
      </c>
    </row>
    <row r="16713" spans="2:3" customFormat="1" x14ac:dyDescent="0.15">
      <c r="B16713" s="15">
        <v>123</v>
      </c>
      <c r="C16713" s="18" t="str">
        <f>'Genotype script(tagcount)aln_37'!D124</f>
        <v>system.time(write.csv(genotypingdata[match(genotypingSum$tags, genotypingdata$tags),2], file="C:/NGS/save/NGS0_22.tagcountmatchindex.csv", row.names = F))</v>
      </c>
    </row>
    <row r="16714" spans="2:3" customFormat="1" x14ac:dyDescent="0.15">
      <c r="B16714" s="15">
        <v>124</v>
      </c>
      <c r="C16714" s="18" t="str">
        <f>'Genotype script(tagcount)aln_37'!D125</f>
        <v>genotypingdata&lt;- fread("C:/NGS/save/NGS0_22.tagcountmatchindex.csv", col.names = c("NGS0_22"))</v>
      </c>
    </row>
    <row r="16715" spans="2:3" customFormat="1" x14ac:dyDescent="0.15">
      <c r="B16715" s="15">
        <v>125</v>
      </c>
      <c r="C16715" s="18" t="str">
        <f>'Genotype script(tagcount)aln_37'!D126</f>
        <v>genotypingSum &lt;- cbind(genotypingSum, genotypingdata)</v>
      </c>
    </row>
    <row r="16716" spans="2:3" customFormat="1" x14ac:dyDescent="0.15">
      <c r="B16716" s="15">
        <v>126</v>
      </c>
      <c r="C16716" s="18" t="str">
        <f>'Genotype script(tagcount)aln_37'!D127</f>
        <v>rm(genotypingdata)</v>
      </c>
    </row>
    <row r="16717" spans="2:3" customFormat="1" x14ac:dyDescent="0.15">
      <c r="B16717" s="15">
        <v>127</v>
      </c>
      <c r="C16717" s="18" t="str">
        <f>'Genotype script(tagcount)aln_37'!D128</f>
        <v>genotypingdata &lt;- fread("C:/NGS/save/NGS0_23.tagcount", header=F, col.names=genotype)</v>
      </c>
    </row>
    <row r="16718" spans="2:3" customFormat="1" x14ac:dyDescent="0.15">
      <c r="B16718" s="15">
        <v>128</v>
      </c>
      <c r="C16718" s="18" t="str">
        <f>'Genotype script(tagcount)aln_37'!D129</f>
        <v>system.time(write.csv(genotypingdata[match(genotypingSum$tags, genotypingdata$tags),2], file="C:/NGS/save/NGS0_23.tagcountmatchindex.csv", row.names = F))</v>
      </c>
    </row>
    <row r="16719" spans="2:3" customFormat="1" x14ac:dyDescent="0.15">
      <c r="B16719" s="15">
        <v>129</v>
      </c>
      <c r="C16719" s="18" t="str">
        <f>'Genotype script(tagcount)aln_37'!D130</f>
        <v>genotypingdata&lt;- fread("C:/NGS/save/NGS0_23.tagcountmatchindex.csv", col.names = c("NGS0_23"))</v>
      </c>
    </row>
    <row r="16720" spans="2:3" customFormat="1" x14ac:dyDescent="0.15">
      <c r="B16720" s="15">
        <v>130</v>
      </c>
      <c r="C16720" s="18" t="str">
        <f>'Genotype script(tagcount)aln_37'!D131</f>
        <v>genotypingSum &lt;- cbind(genotypingSum, genotypingdata)</v>
      </c>
    </row>
    <row r="16721" spans="2:3" customFormat="1" x14ac:dyDescent="0.15">
      <c r="B16721" s="15">
        <v>131</v>
      </c>
      <c r="C16721" s="18" t="str">
        <f>'Genotype script(tagcount)aln_37'!D132</f>
        <v>rm(genotypingdata)</v>
      </c>
    </row>
    <row r="16722" spans="2:3" customFormat="1" x14ac:dyDescent="0.15">
      <c r="B16722" s="15">
        <v>132</v>
      </c>
      <c r="C16722" s="18" t="str">
        <f>'Genotype script(tagcount)aln_37'!D133</f>
        <v>genotypingdata &lt;- fread("C:/NGS/save/NGS0_24.tagcount", header=F, col.names=genotype)</v>
      </c>
    </row>
    <row r="16723" spans="2:3" customFormat="1" x14ac:dyDescent="0.15">
      <c r="B16723" s="15">
        <v>133</v>
      </c>
      <c r="C16723" s="18" t="str">
        <f>'Genotype script(tagcount)aln_37'!D134</f>
        <v>system.time(write.csv(genotypingdata[match(genotypingSum$tags, genotypingdata$tags),2], file="C:/NGS/save/NGS0_24.tagcountmatchindex.csv", row.names = F))</v>
      </c>
    </row>
    <row r="16724" spans="2:3" customFormat="1" x14ac:dyDescent="0.15">
      <c r="B16724" s="15">
        <v>134</v>
      </c>
      <c r="C16724" s="18" t="str">
        <f>'Genotype script(tagcount)aln_37'!D135</f>
        <v>genotypingdata&lt;- fread("C:/NGS/save/NGS0_24.tagcountmatchindex.csv", col.names = c("NGS0_24"))</v>
      </c>
    </row>
    <row r="16725" spans="2:3" customFormat="1" x14ac:dyDescent="0.15">
      <c r="B16725" s="15">
        <v>135</v>
      </c>
      <c r="C16725" s="18" t="str">
        <f>'Genotype script(tagcount)aln_37'!D136</f>
        <v>genotypingSum &lt;- cbind(genotypingSum, genotypingdata)</v>
      </c>
    </row>
    <row r="16726" spans="2:3" customFormat="1" x14ac:dyDescent="0.15">
      <c r="B16726" s="15">
        <v>136</v>
      </c>
      <c r="C16726" s="18" t="str">
        <f>'Genotype script(tagcount)aln_37'!D137</f>
        <v>rm(genotypingdata)</v>
      </c>
    </row>
    <row r="16727" spans="2:3" customFormat="1" x14ac:dyDescent="0.15">
      <c r="B16727" s="15">
        <v>137</v>
      </c>
      <c r="C16727" s="18" t="str">
        <f>'Genotype script(tagcount)aln_37'!D138</f>
        <v>genotypingdata &lt;- fread("C:/NGS/save/NGS0_25.tagcount", header=F, col.names=genotype)</v>
      </c>
    </row>
    <row r="16728" spans="2:3" customFormat="1" x14ac:dyDescent="0.15">
      <c r="B16728" s="15">
        <v>138</v>
      </c>
      <c r="C16728" s="18" t="str">
        <f>'Genotype script(tagcount)aln_37'!D139</f>
        <v>system.time(write.csv(genotypingdata[match(genotypingSum$tags, genotypingdata$tags),2], file="C:/NGS/save/NGS0_25.tagcountmatchindex.csv", row.names = F))</v>
      </c>
    </row>
    <row r="16729" spans="2:3" customFormat="1" x14ac:dyDescent="0.15">
      <c r="B16729" s="15">
        <v>139</v>
      </c>
      <c r="C16729" s="18" t="str">
        <f>'Genotype script(tagcount)aln_37'!D140</f>
        <v>genotypingdata&lt;- fread("C:/NGS/save/NGS0_25.tagcountmatchindex.csv", col.names = c("NGS0_25"))</v>
      </c>
    </row>
    <row r="16730" spans="2:3" customFormat="1" x14ac:dyDescent="0.15">
      <c r="B16730" s="15">
        <v>140</v>
      </c>
      <c r="C16730" s="18" t="str">
        <f>'Genotype script(tagcount)aln_37'!D141</f>
        <v>genotypingSum &lt;- cbind(genotypingSum, genotypingdata)</v>
      </c>
    </row>
    <row r="16731" spans="2:3" customFormat="1" x14ac:dyDescent="0.15">
      <c r="B16731" s="15">
        <v>141</v>
      </c>
      <c r="C16731" s="18" t="str">
        <f>'Genotype script(tagcount)aln_37'!D142</f>
        <v>rm(genotypingdata)</v>
      </c>
    </row>
    <row r="16732" spans="2:3" customFormat="1" x14ac:dyDescent="0.15">
      <c r="B16732" s="15">
        <v>142</v>
      </c>
      <c r="C16732" s="18" t="str">
        <f>'Genotype script(tagcount)aln_37'!D143</f>
        <v>genotypingdata &lt;- fread("C:/NGS/save/NGS0_26.tagcount", header=F, col.names=genotype)</v>
      </c>
    </row>
    <row r="16733" spans="2:3" customFormat="1" x14ac:dyDescent="0.15">
      <c r="B16733" s="15">
        <v>143</v>
      </c>
      <c r="C16733" s="18" t="str">
        <f>'Genotype script(tagcount)aln_37'!D144</f>
        <v>system.time(write.csv(genotypingdata[match(genotypingSum$tags, genotypingdata$tags),2], file="C:/NGS/save/NGS0_26.tagcountmatchindex.csv", row.names = F))</v>
      </c>
    </row>
    <row r="16734" spans="2:3" customFormat="1" x14ac:dyDescent="0.15">
      <c r="B16734" s="15">
        <v>144</v>
      </c>
      <c r="C16734" s="18" t="str">
        <f>'Genotype script(tagcount)aln_37'!D145</f>
        <v>genotypingdata&lt;- fread("C:/NGS/save/NGS0_26.tagcountmatchindex.csv", col.names = c("NGS0_26"))</v>
      </c>
    </row>
    <row r="16735" spans="2:3" customFormat="1" x14ac:dyDescent="0.15">
      <c r="B16735" s="15">
        <v>145</v>
      </c>
      <c r="C16735" s="18" t="str">
        <f>'Genotype script(tagcount)aln_37'!D146</f>
        <v>genotypingSum &lt;- cbind(genotypingSum, genotypingdata)</v>
      </c>
    </row>
    <row r="16736" spans="2:3" customFormat="1" x14ac:dyDescent="0.15">
      <c r="B16736" s="15">
        <v>146</v>
      </c>
      <c r="C16736" s="18" t="str">
        <f>'Genotype script(tagcount)aln_37'!D147</f>
        <v>rm(genotypingdata)</v>
      </c>
    </row>
    <row r="16737" spans="2:3" customFormat="1" x14ac:dyDescent="0.15">
      <c r="B16737" s="15">
        <v>147</v>
      </c>
      <c r="C16737" s="18" t="str">
        <f>'Genotype script(tagcount)aln_37'!D148</f>
        <v>genotypingdata &lt;- fread("C:/NGS/save/NGS0_27.tagcount", header=F, col.names=genotype)</v>
      </c>
    </row>
    <row r="16738" spans="2:3" customFormat="1" x14ac:dyDescent="0.15">
      <c r="B16738" s="15">
        <v>148</v>
      </c>
      <c r="C16738" s="18" t="str">
        <f>'Genotype script(tagcount)aln_37'!D149</f>
        <v>system.time(write.csv(genotypingdata[match(genotypingSum$tags, genotypingdata$tags),2], file="C:/NGS/save/NGS0_27.tagcountmatchindex.csv", row.names = F))</v>
      </c>
    </row>
    <row r="16739" spans="2:3" customFormat="1" x14ac:dyDescent="0.15">
      <c r="B16739" s="15">
        <v>149</v>
      </c>
      <c r="C16739" s="18" t="str">
        <f>'Genotype script(tagcount)aln_37'!D150</f>
        <v>genotypingdata&lt;- fread("C:/NGS/save/NGS0_27.tagcountmatchindex.csv", col.names = c("NGS0_27"))</v>
      </c>
    </row>
    <row r="16740" spans="2:3" customFormat="1" x14ac:dyDescent="0.15">
      <c r="B16740" s="15">
        <v>150</v>
      </c>
      <c r="C16740" s="18" t="str">
        <f>'Genotype script(tagcount)aln_37'!D151</f>
        <v>genotypingSum &lt;- cbind(genotypingSum, genotypingdata)</v>
      </c>
    </row>
    <row r="16741" spans="2:3" customFormat="1" x14ac:dyDescent="0.15">
      <c r="B16741" s="15">
        <v>151</v>
      </c>
      <c r="C16741" s="18" t="str">
        <f>'Genotype script(tagcount)aln_37'!D152</f>
        <v>rm(genotypingdata)</v>
      </c>
    </row>
    <row r="16742" spans="2:3" customFormat="1" x14ac:dyDescent="0.15">
      <c r="B16742" s="15">
        <v>152</v>
      </c>
      <c r="C16742" s="18" t="str">
        <f>'Genotype script(tagcount)aln_37'!D153</f>
        <v>genotypingdata &lt;- fread("C:/NGS/save/NGS0_28.tagcount", header=F, col.names=genotype)</v>
      </c>
    </row>
    <row r="16743" spans="2:3" customFormat="1" x14ac:dyDescent="0.15">
      <c r="B16743" s="15">
        <v>153</v>
      </c>
      <c r="C16743" s="18" t="str">
        <f>'Genotype script(tagcount)aln_37'!D154</f>
        <v>system.time(write.csv(genotypingdata[match(genotypingSum$tags, genotypingdata$tags),2], file="C:/NGS/save/NGS0_28.tagcountmatchindex.csv", row.names = F))</v>
      </c>
    </row>
    <row r="16744" spans="2:3" customFormat="1" x14ac:dyDescent="0.15">
      <c r="B16744" s="15">
        <v>154</v>
      </c>
      <c r="C16744" s="18" t="str">
        <f>'Genotype script(tagcount)aln_37'!D155</f>
        <v>genotypingdata&lt;- fread("C:/NGS/save/NGS0_28.tagcountmatchindex.csv", col.names = c("NGS0_28"))</v>
      </c>
    </row>
    <row r="16745" spans="2:3" customFormat="1" x14ac:dyDescent="0.15">
      <c r="B16745" s="15">
        <v>155</v>
      </c>
      <c r="C16745" s="18" t="str">
        <f>'Genotype script(tagcount)aln_37'!D156</f>
        <v>genotypingSum &lt;- cbind(genotypingSum, genotypingdata)</v>
      </c>
    </row>
    <row r="16746" spans="2:3" customFormat="1" x14ac:dyDescent="0.15">
      <c r="B16746" s="15">
        <v>156</v>
      </c>
      <c r="C16746" s="18" t="str">
        <f>'Genotype script(tagcount)aln_37'!D157</f>
        <v>rm(genotypingdata)</v>
      </c>
    </row>
    <row r="16747" spans="2:3" customFormat="1" x14ac:dyDescent="0.15">
      <c r="B16747" s="15">
        <v>157</v>
      </c>
      <c r="C16747" s="18" t="str">
        <f>'Genotype script(tagcount)aln_37'!D158</f>
        <v>genotypingdata &lt;- fread("C:/NGS/save/NGS0_29.tagcount", header=F, col.names=genotype)</v>
      </c>
    </row>
    <row r="16748" spans="2:3" customFormat="1" x14ac:dyDescent="0.15">
      <c r="B16748" s="15">
        <v>158</v>
      </c>
      <c r="C16748" s="18" t="str">
        <f>'Genotype script(tagcount)aln_37'!D159</f>
        <v>system.time(write.csv(genotypingdata[match(genotypingSum$tags, genotypingdata$tags),2], file="C:/NGS/save/NGS0_29.tagcountmatchindex.csv", row.names = F))</v>
      </c>
    </row>
    <row r="16749" spans="2:3" customFormat="1" x14ac:dyDescent="0.15">
      <c r="B16749" s="15">
        <v>159</v>
      </c>
      <c r="C16749" s="18" t="str">
        <f>'Genotype script(tagcount)aln_37'!D160</f>
        <v>genotypingdata&lt;- fread("C:/NGS/save/NGS0_29.tagcountmatchindex.csv", col.names = c("NGS0_29"))</v>
      </c>
    </row>
    <row r="16750" spans="2:3" customFormat="1" x14ac:dyDescent="0.15">
      <c r="B16750" s="15">
        <v>160</v>
      </c>
      <c r="C16750" s="18" t="str">
        <f>'Genotype script(tagcount)aln_37'!D161</f>
        <v>genotypingSum &lt;- cbind(genotypingSum, genotypingdata)</v>
      </c>
    </row>
    <row r="16751" spans="2:3" customFormat="1" x14ac:dyDescent="0.15">
      <c r="B16751" s="15">
        <v>161</v>
      </c>
      <c r="C16751" s="18" t="str">
        <f>'Genotype script(tagcount)aln_37'!D162</f>
        <v>rm(genotypingdata)</v>
      </c>
    </row>
    <row r="16752" spans="2:3" customFormat="1" x14ac:dyDescent="0.15">
      <c r="B16752" s="15">
        <v>162</v>
      </c>
      <c r="C16752" s="18" t="str">
        <f>'Genotype script(tagcount)aln_37'!D163</f>
        <v>genotypingdata &lt;- fread("C:/NGS/save/NGS0_30.tagcount", header=F, col.names=genotype)</v>
      </c>
    </row>
    <row r="16753" spans="2:3" customFormat="1" x14ac:dyDescent="0.15">
      <c r="B16753" s="15">
        <v>163</v>
      </c>
      <c r="C16753" s="18" t="str">
        <f>'Genotype script(tagcount)aln_37'!D164</f>
        <v>system.time(write.csv(genotypingdata[match(genotypingSum$tags, genotypingdata$tags),2], file="C:/NGS/save/NGS0_30.tagcountmatchindex.csv", row.names = F))</v>
      </c>
    </row>
    <row r="16754" spans="2:3" customFormat="1" x14ac:dyDescent="0.15">
      <c r="B16754" s="15">
        <v>164</v>
      </c>
      <c r="C16754" s="18" t="str">
        <f>'Genotype script(tagcount)aln_37'!D165</f>
        <v>genotypingdata&lt;- fread("C:/NGS/save/NGS0_30.tagcountmatchindex.csv", col.names = c("NGS0_30"))</v>
      </c>
    </row>
    <row r="16755" spans="2:3" customFormat="1" x14ac:dyDescent="0.15">
      <c r="B16755" s="15">
        <v>165</v>
      </c>
      <c r="C16755" s="18" t="str">
        <f>'Genotype script(tagcount)aln_37'!D166</f>
        <v>genotypingSum &lt;- cbind(genotypingSum, genotypingdata)</v>
      </c>
    </row>
    <row r="16756" spans="2:3" customFormat="1" x14ac:dyDescent="0.15">
      <c r="B16756" s="15">
        <v>166</v>
      </c>
      <c r="C16756" s="18" t="str">
        <f>'Genotype script(tagcount)aln_37'!D167</f>
        <v>rm(genotypingdata)</v>
      </c>
    </row>
    <row r="16757" spans="2:3" customFormat="1" x14ac:dyDescent="0.15">
      <c r="B16757" s="15">
        <v>167</v>
      </c>
      <c r="C16757" s="18" t="str">
        <f>'Genotype script(tagcount)aln_37'!D168</f>
        <v>genotypingdata &lt;- fread("C:/NGS/save/NGS0_31.tagcount", header=F, col.names=genotype)</v>
      </c>
    </row>
    <row r="16758" spans="2:3" customFormat="1" x14ac:dyDescent="0.15">
      <c r="B16758" s="15">
        <v>168</v>
      </c>
      <c r="C16758" s="18" t="str">
        <f>'Genotype script(tagcount)aln_37'!D169</f>
        <v>system.time(write.csv(genotypingdata[match(genotypingSum$tags, genotypingdata$tags),2], file="C:/NGS/save/NGS0_31.tagcountmatchindex.csv", row.names = F))</v>
      </c>
    </row>
    <row r="16759" spans="2:3" customFormat="1" x14ac:dyDescent="0.15">
      <c r="B16759" s="15">
        <v>169</v>
      </c>
      <c r="C16759" s="18" t="str">
        <f>'Genotype script(tagcount)aln_37'!D170</f>
        <v>genotypingdata&lt;- fread("C:/NGS/save/NGS0_31.tagcountmatchindex.csv", col.names = c("NGS0_31"))</v>
      </c>
    </row>
    <row r="16760" spans="2:3" customFormat="1" x14ac:dyDescent="0.15">
      <c r="B16760" s="15">
        <v>170</v>
      </c>
      <c r="C16760" s="18" t="str">
        <f>'Genotype script(tagcount)aln_37'!D171</f>
        <v>genotypingSum &lt;- cbind(genotypingSum, genotypingdata)</v>
      </c>
    </row>
    <row r="16761" spans="2:3" customFormat="1" x14ac:dyDescent="0.15">
      <c r="B16761" s="15">
        <v>171</v>
      </c>
      <c r="C16761" s="18" t="str">
        <f>'Genotype script(tagcount)aln_37'!D172</f>
        <v>rm(genotypingdata)</v>
      </c>
    </row>
    <row r="16762" spans="2:3" customFormat="1" x14ac:dyDescent="0.15">
      <c r="B16762" s="15">
        <v>172</v>
      </c>
      <c r="C16762" s="18" t="str">
        <f>'Genotype script(tagcount)aln_37'!D173</f>
        <v>genotypingdata &lt;- fread("C:/NGS/save/NGS0_32.tagcount", header=F, col.names=genotype)</v>
      </c>
    </row>
    <row r="16763" spans="2:3" customFormat="1" x14ac:dyDescent="0.15">
      <c r="B16763" s="15">
        <v>173</v>
      </c>
      <c r="C16763" s="18" t="str">
        <f>'Genotype script(tagcount)aln_37'!D174</f>
        <v>system.time(write.csv(genotypingdata[match(genotypingSum$tags, genotypingdata$tags),2], file="C:/NGS/save/NGS0_32.tagcountmatchindex.csv", row.names = F))</v>
      </c>
    </row>
    <row r="16764" spans="2:3" customFormat="1" x14ac:dyDescent="0.15">
      <c r="B16764" s="15">
        <v>174</v>
      </c>
      <c r="C16764" s="18" t="str">
        <f>'Genotype script(tagcount)aln_37'!D175</f>
        <v>genotypingdata&lt;- fread("C:/NGS/save/NGS0_32.tagcountmatchindex.csv", col.names = c("NGS0_32"))</v>
      </c>
    </row>
    <row r="16765" spans="2:3" customFormat="1" x14ac:dyDescent="0.15">
      <c r="B16765" s="15">
        <v>175</v>
      </c>
      <c r="C16765" s="18" t="str">
        <f>'Genotype script(tagcount)aln_37'!D176</f>
        <v>genotypingSum &lt;- cbind(genotypingSum, genotypingdata)</v>
      </c>
    </row>
    <row r="16766" spans="2:3" customFormat="1" x14ac:dyDescent="0.15">
      <c r="B16766" s="15">
        <v>176</v>
      </c>
      <c r="C16766" s="18" t="str">
        <f>'Genotype script(tagcount)aln_37'!D177</f>
        <v>rm(genotypingdata)</v>
      </c>
    </row>
    <row r="16767" spans="2:3" customFormat="1" x14ac:dyDescent="0.15">
      <c r="B16767" s="15">
        <v>177</v>
      </c>
      <c r="C16767" s="18" t="str">
        <f>'Genotype script(tagcount)aln_37'!D178</f>
        <v>genotypingdata &lt;- fread("C:/NGS/save/NGS0_33.tagcount", header=F, col.names=genotype)</v>
      </c>
    </row>
    <row r="16768" spans="2:3" customFormat="1" x14ac:dyDescent="0.15">
      <c r="B16768" s="15">
        <v>178</v>
      </c>
      <c r="C16768" s="18" t="str">
        <f>'Genotype script(tagcount)aln_37'!D179</f>
        <v>system.time(write.csv(genotypingdata[match(genotypingSum$tags, genotypingdata$tags),2], file="C:/NGS/save/NGS0_33.tagcountmatchindex.csv", row.names = F))</v>
      </c>
    </row>
    <row r="16769" spans="2:3" customFormat="1" x14ac:dyDescent="0.15">
      <c r="B16769" s="15">
        <v>179</v>
      </c>
      <c r="C16769" s="18" t="str">
        <f>'Genotype script(tagcount)aln_37'!D180</f>
        <v>genotypingdata&lt;- fread("C:/NGS/save/NGS0_33.tagcountmatchindex.csv", col.names = c("NGS0_33"))</v>
      </c>
    </row>
    <row r="16770" spans="2:3" customFormat="1" x14ac:dyDescent="0.15">
      <c r="B16770" s="15">
        <v>180</v>
      </c>
      <c r="C16770" s="18" t="str">
        <f>'Genotype script(tagcount)aln_37'!D181</f>
        <v>genotypingSum &lt;- cbind(genotypingSum, genotypingdata)</v>
      </c>
    </row>
    <row r="16771" spans="2:3" customFormat="1" x14ac:dyDescent="0.15">
      <c r="B16771" s="15">
        <v>181</v>
      </c>
      <c r="C16771" s="18" t="str">
        <f>'Genotype script(tagcount)aln_37'!D182</f>
        <v>rm(genotypingdata)</v>
      </c>
    </row>
    <row r="16772" spans="2:3" customFormat="1" x14ac:dyDescent="0.15">
      <c r="B16772" s="15">
        <v>182</v>
      </c>
      <c r="C16772" s="18" t="str">
        <f>'Genotype script(tagcount)aln_37'!D183</f>
        <v>genotypingdata &lt;- fread("C:/NGS/save/NGS0_34.tagcount", header=F, col.names=genotype)</v>
      </c>
    </row>
    <row r="16773" spans="2:3" customFormat="1" x14ac:dyDescent="0.15">
      <c r="B16773" s="15">
        <v>183</v>
      </c>
      <c r="C16773" s="18" t="str">
        <f>'Genotype script(tagcount)aln_37'!D184</f>
        <v>system.time(write.csv(genotypingdata[match(genotypingSum$tags, genotypingdata$tags),2], file="C:/NGS/save/NGS0_34.tagcountmatchindex.csv", row.names = F))</v>
      </c>
    </row>
    <row r="16774" spans="2:3" customFormat="1" x14ac:dyDescent="0.15">
      <c r="B16774" s="15">
        <v>184</v>
      </c>
      <c r="C16774" s="18" t="str">
        <f>'Genotype script(tagcount)aln_37'!D185</f>
        <v>genotypingdata&lt;- fread("C:/NGS/save/NGS0_34.tagcountmatchindex.csv", col.names = c("NGS0_34"))</v>
      </c>
    </row>
    <row r="16775" spans="2:3" customFormat="1" x14ac:dyDescent="0.15">
      <c r="B16775" s="15">
        <v>185</v>
      </c>
      <c r="C16775" s="18" t="str">
        <f>'Genotype script(tagcount)aln_37'!D186</f>
        <v>genotypingSum &lt;- cbind(genotypingSum, genotypingdata)</v>
      </c>
    </row>
    <row r="16776" spans="2:3" customFormat="1" x14ac:dyDescent="0.15">
      <c r="B16776" s="15">
        <v>186</v>
      </c>
      <c r="C16776" s="18" t="str">
        <f>'Genotype script(tagcount)aln_37'!D187</f>
        <v>rm(genotypingdata)</v>
      </c>
    </row>
    <row r="16777" spans="2:3" customFormat="1" x14ac:dyDescent="0.15">
      <c r="B16777" s="15">
        <v>187</v>
      </c>
      <c r="C16777" s="18" t="str">
        <f>'Genotype script(tagcount)aln_37'!D188</f>
        <v>genotypingdata &lt;- fread("C:/NGS/save/NGS0_35.tagcount", header=F, col.names=genotype)</v>
      </c>
    </row>
    <row r="16778" spans="2:3" customFormat="1" x14ac:dyDescent="0.15">
      <c r="B16778" s="15">
        <v>188</v>
      </c>
      <c r="C16778" s="18" t="str">
        <f>'Genotype script(tagcount)aln_37'!D189</f>
        <v>system.time(write.csv(genotypingdata[match(genotypingSum$tags, genotypingdata$tags),2], file="C:/NGS/save/NGS0_35.tagcountmatchindex.csv", row.names = F))</v>
      </c>
    </row>
    <row r="16779" spans="2:3" customFormat="1" x14ac:dyDescent="0.15">
      <c r="B16779" s="15">
        <v>189</v>
      </c>
      <c r="C16779" s="18" t="str">
        <f>'Genotype script(tagcount)aln_37'!D190</f>
        <v>genotypingdata&lt;- fread("C:/NGS/save/NGS0_35.tagcountmatchindex.csv", col.names = c("NGS0_35"))</v>
      </c>
    </row>
    <row r="16780" spans="2:3" customFormat="1" x14ac:dyDescent="0.15">
      <c r="B16780" s="15">
        <v>190</v>
      </c>
      <c r="C16780" s="18" t="str">
        <f>'Genotype script(tagcount)aln_37'!D191</f>
        <v>genotypingSum &lt;- cbind(genotypingSum, genotypingdata)</v>
      </c>
    </row>
    <row r="16781" spans="2:3" customFormat="1" x14ac:dyDescent="0.15">
      <c r="B16781" s="15">
        <v>191</v>
      </c>
      <c r="C16781" s="18" t="str">
        <f>'Genotype script(tagcount)aln_37'!D192</f>
        <v>rm(genotypingdata)</v>
      </c>
    </row>
    <row r="16782" spans="2:3" customFormat="1" x14ac:dyDescent="0.15">
      <c r="B16782" s="15">
        <v>192</v>
      </c>
      <c r="C16782" s="18" t="str">
        <f>'Genotype script(tagcount)aln_37'!D193</f>
        <v>genotypingdata &lt;- fread("C:/NGS/save/NGS0_36.tagcount", header=F, col.names=genotype)</v>
      </c>
    </row>
    <row r="16783" spans="2:3" customFormat="1" x14ac:dyDescent="0.15">
      <c r="B16783" s="15">
        <v>193</v>
      </c>
      <c r="C16783" s="18" t="str">
        <f>'Genotype script(tagcount)aln_37'!D194</f>
        <v>system.time(write.csv(genotypingdata[match(genotypingSum$tags, genotypingdata$tags),2], file="C:/NGS/save/NGS0_36.tagcountmatchindex.csv", row.names = F))</v>
      </c>
    </row>
    <row r="16784" spans="2:3" customFormat="1" x14ac:dyDescent="0.15">
      <c r="B16784" s="15">
        <v>194</v>
      </c>
      <c r="C16784" s="18" t="str">
        <f>'Genotype script(tagcount)aln_37'!D195</f>
        <v>genotypingdata&lt;- fread("C:/NGS/save/NGS0_36.tagcountmatchindex.csv", col.names = c("NGS0_36"))</v>
      </c>
    </row>
    <row r="16785" spans="2:3" customFormat="1" x14ac:dyDescent="0.15">
      <c r="B16785" s="15">
        <v>195</v>
      </c>
      <c r="C16785" s="18" t="str">
        <f>'Genotype script(tagcount)aln_37'!D196</f>
        <v>genotypingSum &lt;- cbind(genotypingSum, genotypingdata)</v>
      </c>
    </row>
    <row r="16786" spans="2:3" customFormat="1" x14ac:dyDescent="0.15">
      <c r="B16786" s="15">
        <v>196</v>
      </c>
      <c r="C16786" s="18" t="str">
        <f>'Genotype script(tagcount)aln_37'!D197</f>
        <v>rm(genotypingdata)</v>
      </c>
    </row>
    <row r="16787" spans="2:3" customFormat="1" x14ac:dyDescent="0.15">
      <c r="B16787" s="15">
        <v>197</v>
      </c>
      <c r="C16787" s="18" t="str">
        <f>'Genotype script(tagcount)aln_37'!D198</f>
        <v>genotypingdata &lt;- fread("C:/NGS/save/NGS0_37.tagcount", header=F, col.names=genotype)</v>
      </c>
    </row>
    <row r="16788" spans="2:3" customFormat="1" x14ac:dyDescent="0.15">
      <c r="B16788" s="15">
        <v>198</v>
      </c>
      <c r="C16788" s="18" t="str">
        <f>'Genotype script(tagcount)aln_37'!D199</f>
        <v>system.time(write.csv(genotypingdata[match(genotypingSum$tags, genotypingdata$tags),2], file="C:/NGS/save/NGS0_37.tagcountmatchindex.csv", row.names = F))</v>
      </c>
    </row>
    <row r="16789" spans="2:3" customFormat="1" x14ac:dyDescent="0.15">
      <c r="B16789" s="15">
        <v>199</v>
      </c>
      <c r="C16789" s="18" t="str">
        <f>'Genotype script(tagcount)aln_37'!D200</f>
        <v>genotypingdata&lt;- fread("C:/NGS/save/NGS0_37.tagcountmatchindex.csv", col.names = c("NGS0_37"))</v>
      </c>
    </row>
    <row r="16790" spans="2:3" customFormat="1" x14ac:dyDescent="0.15">
      <c r="B16790" s="15">
        <v>200</v>
      </c>
      <c r="C16790" s="18" t="str">
        <f>'Genotype script(tagcount)aln_37'!D201</f>
        <v>genotypingSum &lt;- cbind(genotypingSum, genotypingdata)</v>
      </c>
    </row>
    <row r="16791" spans="2:3" customFormat="1" x14ac:dyDescent="0.15">
      <c r="B16791" s="15">
        <v>201</v>
      </c>
      <c r="C16791" s="18" t="str">
        <f>'Genotype script(tagcount)aln_37'!D202</f>
        <v>rm(genotypingdata)</v>
      </c>
    </row>
    <row r="16792" spans="2:3" customFormat="1" x14ac:dyDescent="0.15">
      <c r="B16792" s="15">
        <v>202</v>
      </c>
      <c r="C16792" s="18" t="str">
        <f>'Genotype script(tagcount)aln_37'!D203</f>
        <v>genotypingdata &lt;- fread("C:/NGS/save/NGS0_38.tagcount", header=F, col.names=genotype)</v>
      </c>
    </row>
    <row r="16793" spans="2:3" customFormat="1" x14ac:dyDescent="0.15">
      <c r="B16793" s="15">
        <v>203</v>
      </c>
      <c r="C16793" s="18" t="str">
        <f>'Genotype script(tagcount)aln_37'!D204</f>
        <v>system.time(write.csv(genotypingdata[match(genotypingSum$tags, genotypingdata$tags),2], file="C:/NGS/save/NGS0_38.tagcountmatchindex.csv", row.names = F))</v>
      </c>
    </row>
    <row r="16794" spans="2:3" customFormat="1" x14ac:dyDescent="0.15">
      <c r="B16794" s="15">
        <v>204</v>
      </c>
      <c r="C16794" s="18" t="str">
        <f>'Genotype script(tagcount)aln_37'!D205</f>
        <v>genotypingdata&lt;- fread("C:/NGS/save/NGS0_38.tagcountmatchindex.csv", col.names = c("NGS0_38"))</v>
      </c>
    </row>
    <row r="16795" spans="2:3" customFormat="1" x14ac:dyDescent="0.15">
      <c r="B16795" s="15">
        <v>205</v>
      </c>
      <c r="C16795" s="18" t="str">
        <f>'Genotype script(tagcount)aln_37'!D206</f>
        <v>genotypingSum &lt;- cbind(genotypingSum, genotypingdata)</v>
      </c>
    </row>
    <row r="16796" spans="2:3" customFormat="1" x14ac:dyDescent="0.15">
      <c r="B16796" s="15">
        <v>206</v>
      </c>
      <c r="C16796" s="18" t="str">
        <f>'Genotype script(tagcount)aln_37'!D207</f>
        <v>rm(genotypingdata)</v>
      </c>
    </row>
    <row r="16797" spans="2:3" customFormat="1" x14ac:dyDescent="0.15">
      <c r="B16797" s="15">
        <v>207</v>
      </c>
      <c r="C16797" s="18" t="str">
        <f>'Genotype script(tagcount)aln_37'!D208</f>
        <v>genotypingdata &lt;- fread("C:/NGS/save/NGS0_39.tagcount", header=F, col.names=genotype)</v>
      </c>
    </row>
    <row r="16798" spans="2:3" customFormat="1" x14ac:dyDescent="0.15">
      <c r="B16798" s="15">
        <v>208</v>
      </c>
      <c r="C16798" s="18" t="str">
        <f>'Genotype script(tagcount)aln_37'!D209</f>
        <v>system.time(write.csv(genotypingdata[match(genotypingSum$tags, genotypingdata$tags),2], file="C:/NGS/save/NGS0_39.tagcountmatchindex.csv", row.names = F))</v>
      </c>
    </row>
    <row r="16799" spans="2:3" customFormat="1" x14ac:dyDescent="0.15">
      <c r="B16799" s="15">
        <v>209</v>
      </c>
      <c r="C16799" s="18" t="str">
        <f>'Genotype script(tagcount)aln_37'!D210</f>
        <v>genotypingdata&lt;- fread("C:/NGS/save/NGS0_39.tagcountmatchindex.csv", col.names = c("NGS0_39"))</v>
      </c>
    </row>
    <row r="16800" spans="2:3" customFormat="1" x14ac:dyDescent="0.15">
      <c r="B16800" s="15">
        <v>210</v>
      </c>
      <c r="C16800" s="18" t="str">
        <f>'Genotype script(tagcount)aln_37'!D211</f>
        <v>genotypingSum &lt;- cbind(genotypingSum, genotypingdata)</v>
      </c>
    </row>
    <row r="16801" spans="2:3" customFormat="1" x14ac:dyDescent="0.15">
      <c r="B16801" s="15">
        <v>211</v>
      </c>
      <c r="C16801" s="18" t="str">
        <f>'Genotype script(tagcount)aln_37'!D212</f>
        <v>rm(genotypingdata)</v>
      </c>
    </row>
    <row r="16802" spans="2:3" customFormat="1" x14ac:dyDescent="0.15">
      <c r="B16802" s="15">
        <v>212</v>
      </c>
      <c r="C16802" s="18" t="str">
        <f>'Genotype script(tagcount)aln_37'!D213</f>
        <v>genotypingdata &lt;- fread("C:/NGS/save/NGS0_40.tagcount", header=F, col.names=genotype)</v>
      </c>
    </row>
    <row r="16803" spans="2:3" customFormat="1" x14ac:dyDescent="0.15">
      <c r="B16803" s="15">
        <v>213</v>
      </c>
      <c r="C16803" s="18" t="str">
        <f>'Genotype script(tagcount)aln_37'!D214</f>
        <v>system.time(write.csv(genotypingdata[match(genotypingSum$tags, genotypingdata$tags),2], file="C:/NGS/save/NGS0_40.tagcountmatchindex.csv", row.names = F))</v>
      </c>
    </row>
    <row r="16804" spans="2:3" customFormat="1" x14ac:dyDescent="0.15">
      <c r="B16804" s="15">
        <v>214</v>
      </c>
      <c r="C16804" s="18" t="str">
        <f>'Genotype script(tagcount)aln_37'!D215</f>
        <v>genotypingdata&lt;- fread("C:/NGS/save/NGS0_40.tagcountmatchindex.csv", col.names = c("NGS0_40"))</v>
      </c>
    </row>
    <row r="16805" spans="2:3" customFormat="1" x14ac:dyDescent="0.15">
      <c r="B16805" s="15">
        <v>215</v>
      </c>
      <c r="C16805" s="18" t="str">
        <f>'Genotype script(tagcount)aln_37'!D216</f>
        <v>genotypingSum &lt;- cbind(genotypingSum, genotypingdata)</v>
      </c>
    </row>
    <row r="16806" spans="2:3" customFormat="1" x14ac:dyDescent="0.15">
      <c r="B16806" s="15">
        <v>216</v>
      </c>
      <c r="C16806" s="18" t="str">
        <f>'Genotype script(tagcount)aln_37'!D217</f>
        <v>rm(genotypingdata)</v>
      </c>
    </row>
    <row r="16807" spans="2:3" customFormat="1" x14ac:dyDescent="0.15">
      <c r="B16807" s="15">
        <v>217</v>
      </c>
      <c r="C16807" s="18" t="str">
        <f>'Genotype script(tagcount)aln_37'!D218</f>
        <v>genotypingdata &lt;- fread("C:/NGS/save/NGS0_41.tagcount", header=F, col.names=genotype)</v>
      </c>
    </row>
    <row r="16808" spans="2:3" customFormat="1" x14ac:dyDescent="0.15">
      <c r="B16808" s="15">
        <v>218</v>
      </c>
      <c r="C16808" s="18" t="str">
        <f>'Genotype script(tagcount)aln_37'!D219</f>
        <v>system.time(write.csv(genotypingdata[match(genotypingSum$tags, genotypingdata$tags),2], file="C:/NGS/save/NGS0_41.tagcountmatchindex.csv", row.names = F))</v>
      </c>
    </row>
    <row r="16809" spans="2:3" customFormat="1" x14ac:dyDescent="0.15">
      <c r="B16809" s="15">
        <v>219</v>
      </c>
      <c r="C16809" s="18" t="str">
        <f>'Genotype script(tagcount)aln_37'!D220</f>
        <v>genotypingdata&lt;- fread("C:/NGS/save/NGS0_41.tagcountmatchindex.csv", col.names = c("NGS0_41"))</v>
      </c>
    </row>
    <row r="16810" spans="2:3" customFormat="1" x14ac:dyDescent="0.15">
      <c r="B16810" s="15">
        <v>220</v>
      </c>
      <c r="C16810" s="18" t="str">
        <f>'Genotype script(tagcount)aln_37'!D221</f>
        <v>genotypingSum &lt;- cbind(genotypingSum, genotypingdata)</v>
      </c>
    </row>
    <row r="16811" spans="2:3" customFormat="1" x14ac:dyDescent="0.15">
      <c r="B16811" s="15">
        <v>221</v>
      </c>
      <c r="C16811" s="18" t="str">
        <f>'Genotype script(tagcount)aln_37'!D222</f>
        <v>rm(genotypingdata)</v>
      </c>
    </row>
    <row r="16812" spans="2:3" customFormat="1" x14ac:dyDescent="0.15">
      <c r="B16812" s="15">
        <v>222</v>
      </c>
      <c r="C16812" s="18" t="str">
        <f>'Genotype script(tagcount)aln_37'!D223</f>
        <v>genotypingdata &lt;- fread("C:/NGS/save/NGS0_42.tagcount", header=F, col.names=genotype)</v>
      </c>
    </row>
    <row r="16813" spans="2:3" customFormat="1" x14ac:dyDescent="0.15">
      <c r="B16813" s="15">
        <v>223</v>
      </c>
      <c r="C16813" s="18" t="str">
        <f>'Genotype script(tagcount)aln_37'!D224</f>
        <v>system.time(write.csv(genotypingdata[match(genotypingSum$tags, genotypingdata$tags),2], file="C:/NGS/save/NGS0_42.tagcountmatchindex.csv", row.names = F))</v>
      </c>
    </row>
    <row r="16814" spans="2:3" customFormat="1" x14ac:dyDescent="0.15">
      <c r="B16814" s="15">
        <v>224</v>
      </c>
      <c r="C16814" s="18" t="str">
        <f>'Genotype script(tagcount)aln_37'!D225</f>
        <v>genotypingdata&lt;- fread("C:/NGS/save/NGS0_42.tagcountmatchindex.csv", col.names = c("NGS0_42"))</v>
      </c>
    </row>
    <row r="16815" spans="2:3" customFormat="1" x14ac:dyDescent="0.15">
      <c r="B16815" s="15">
        <v>225</v>
      </c>
      <c r="C16815" s="18" t="str">
        <f>'Genotype script(tagcount)aln_37'!D226</f>
        <v>genotypingSum &lt;- cbind(genotypingSum, genotypingdata)</v>
      </c>
    </row>
    <row r="16816" spans="2:3" customFormat="1" x14ac:dyDescent="0.15">
      <c r="B16816" s="15">
        <v>226</v>
      </c>
      <c r="C16816" s="18" t="str">
        <f>'Genotype script(tagcount)aln_37'!D227</f>
        <v>rm(genotypingdata)</v>
      </c>
    </row>
    <row r="16817" spans="2:3" customFormat="1" x14ac:dyDescent="0.15">
      <c r="B16817" s="15">
        <v>227</v>
      </c>
      <c r="C16817" s="18" t="str">
        <f>'Genotype script(tagcount)aln_37'!D228</f>
        <v>genotypingdata &lt;- fread("C:/NGS/save/NGS0_43.tagcount", header=F, col.names=genotype)</v>
      </c>
    </row>
    <row r="16818" spans="2:3" customFormat="1" x14ac:dyDescent="0.15">
      <c r="B16818" s="15">
        <v>228</v>
      </c>
      <c r="C16818" s="18" t="str">
        <f>'Genotype script(tagcount)aln_37'!D229</f>
        <v>system.time(write.csv(genotypingdata[match(genotypingSum$tags, genotypingdata$tags),2], file="C:/NGS/save/NGS0_43.tagcountmatchindex.csv", row.names = F))</v>
      </c>
    </row>
    <row r="16819" spans="2:3" customFormat="1" x14ac:dyDescent="0.15">
      <c r="B16819" s="15">
        <v>229</v>
      </c>
      <c r="C16819" s="18" t="str">
        <f>'Genotype script(tagcount)aln_37'!D230</f>
        <v>genotypingdata&lt;- fread("C:/NGS/save/NGS0_43.tagcountmatchindex.csv", col.names = c("NGS0_43"))</v>
      </c>
    </row>
    <row r="16820" spans="2:3" customFormat="1" x14ac:dyDescent="0.15">
      <c r="B16820" s="15">
        <v>230</v>
      </c>
      <c r="C16820" s="18" t="str">
        <f>'Genotype script(tagcount)aln_37'!D231</f>
        <v>genotypingSum &lt;- cbind(genotypingSum, genotypingdata)</v>
      </c>
    </row>
    <row r="16821" spans="2:3" customFormat="1" x14ac:dyDescent="0.15">
      <c r="B16821" s="15">
        <v>231</v>
      </c>
      <c r="C16821" s="18" t="str">
        <f>'Genotype script(tagcount)aln_37'!D232</f>
        <v>rm(genotypingdata)</v>
      </c>
    </row>
    <row r="16822" spans="2:3" customFormat="1" x14ac:dyDescent="0.15">
      <c r="B16822" s="15">
        <v>232</v>
      </c>
      <c r="C16822" s="18" t="str">
        <f>'Genotype script(tagcount)aln_37'!D233</f>
        <v>genotypingdata &lt;- fread("C:/NGS/save/NGS0_44.tagcount", header=F, col.names=genotype)</v>
      </c>
    </row>
    <row r="16823" spans="2:3" customFormat="1" x14ac:dyDescent="0.15">
      <c r="B16823" s="15">
        <v>233</v>
      </c>
      <c r="C16823" s="18" t="str">
        <f>'Genotype script(tagcount)aln_37'!D234</f>
        <v>system.time(write.csv(genotypingdata[match(genotypingSum$tags, genotypingdata$tags),2], file="C:/NGS/save/NGS0_44.tagcountmatchindex.csv", row.names = F))</v>
      </c>
    </row>
    <row r="16824" spans="2:3" customFormat="1" x14ac:dyDescent="0.15">
      <c r="B16824" s="15">
        <v>234</v>
      </c>
      <c r="C16824" s="18" t="str">
        <f>'Genotype script(tagcount)aln_37'!D235</f>
        <v>genotypingdata&lt;- fread("C:/NGS/save/NGS0_44.tagcountmatchindex.csv", col.names = c("NGS0_44"))</v>
      </c>
    </row>
    <row r="16825" spans="2:3" customFormat="1" x14ac:dyDescent="0.15">
      <c r="B16825" s="15">
        <v>235</v>
      </c>
      <c r="C16825" s="18" t="str">
        <f>'Genotype script(tagcount)aln_37'!D236</f>
        <v>genotypingSum &lt;- cbind(genotypingSum, genotypingdata)</v>
      </c>
    </row>
    <row r="16826" spans="2:3" customFormat="1" x14ac:dyDescent="0.15">
      <c r="B16826" s="15">
        <v>236</v>
      </c>
      <c r="C16826" s="18" t="str">
        <f>'Genotype script(tagcount)aln_37'!D237</f>
        <v>rm(genotypingdata)</v>
      </c>
    </row>
    <row r="16827" spans="2:3" customFormat="1" x14ac:dyDescent="0.15">
      <c r="B16827" s="15">
        <v>237</v>
      </c>
      <c r="C16827" s="18" t="str">
        <f>'Genotype script(tagcount)aln_37'!D238</f>
        <v>genotypingdata &lt;- fread("C:/NGS/save/NGS0_45.tagcount", header=F, col.names=genotype)</v>
      </c>
    </row>
    <row r="16828" spans="2:3" customFormat="1" x14ac:dyDescent="0.15">
      <c r="B16828" s="15">
        <v>238</v>
      </c>
      <c r="C16828" s="18" t="str">
        <f>'Genotype script(tagcount)aln_37'!D239</f>
        <v>system.time(write.csv(genotypingdata[match(genotypingSum$tags, genotypingdata$tags),2], file="C:/NGS/save/NGS0_45.tagcountmatchindex.csv", row.names = F))</v>
      </c>
    </row>
    <row r="16829" spans="2:3" customFormat="1" x14ac:dyDescent="0.15">
      <c r="B16829" s="15">
        <v>239</v>
      </c>
      <c r="C16829" s="18" t="str">
        <f>'Genotype script(tagcount)aln_37'!D240</f>
        <v>genotypingdata&lt;- fread("C:/NGS/save/NGS0_45.tagcountmatchindex.csv", col.names = c("NGS0_45"))</v>
      </c>
    </row>
    <row r="16830" spans="2:3" customFormat="1" x14ac:dyDescent="0.15">
      <c r="B16830" s="15">
        <v>240</v>
      </c>
      <c r="C16830" s="18" t="str">
        <f>'Genotype script(tagcount)aln_37'!D241</f>
        <v>genotypingSum &lt;- cbind(genotypingSum, genotypingdata)</v>
      </c>
    </row>
    <row r="16831" spans="2:3" customFormat="1" x14ac:dyDescent="0.15">
      <c r="B16831" s="15">
        <v>241</v>
      </c>
      <c r="C16831" s="18" t="str">
        <f>'Genotype script(tagcount)aln_37'!D242</f>
        <v>rm(genotypingdata)</v>
      </c>
    </row>
    <row r="16832" spans="2:3" customFormat="1" x14ac:dyDescent="0.15">
      <c r="B16832" s="15">
        <v>242</v>
      </c>
      <c r="C16832" s="18" t="str">
        <f>'Genotype script(tagcount)aln_37'!D243</f>
        <v>genotypingdata &lt;- fread("C:/NGS/save/NGS0_46.tagcount", header=F, col.names=genotype)</v>
      </c>
    </row>
    <row r="16833" spans="2:3" customFormat="1" x14ac:dyDescent="0.15">
      <c r="B16833" s="15">
        <v>243</v>
      </c>
      <c r="C16833" s="18" t="str">
        <f>'Genotype script(tagcount)aln_37'!D244</f>
        <v>system.time(write.csv(genotypingdata[match(genotypingSum$tags, genotypingdata$tags),2], file="C:/NGS/save/NGS0_46.tagcountmatchindex.csv", row.names = F))</v>
      </c>
    </row>
    <row r="16834" spans="2:3" customFormat="1" x14ac:dyDescent="0.15">
      <c r="B16834" s="15">
        <v>244</v>
      </c>
      <c r="C16834" s="18" t="str">
        <f>'Genotype script(tagcount)aln_37'!D245</f>
        <v>genotypingdata&lt;- fread("C:/NGS/save/NGS0_46.tagcountmatchindex.csv", col.names = c("NGS0_46"))</v>
      </c>
    </row>
    <row r="16835" spans="2:3" customFormat="1" x14ac:dyDescent="0.15">
      <c r="B16835" s="15">
        <v>245</v>
      </c>
      <c r="C16835" s="18" t="str">
        <f>'Genotype script(tagcount)aln_37'!D246</f>
        <v>genotypingSum &lt;- cbind(genotypingSum, genotypingdata)</v>
      </c>
    </row>
    <row r="16836" spans="2:3" customFormat="1" x14ac:dyDescent="0.15">
      <c r="B16836" s="15">
        <v>246</v>
      </c>
      <c r="C16836" s="18" t="str">
        <f>'Genotype script(tagcount)aln_37'!D247</f>
        <v>rm(genotypingdata)</v>
      </c>
    </row>
    <row r="16837" spans="2:3" customFormat="1" x14ac:dyDescent="0.15">
      <c r="B16837" s="15">
        <v>247</v>
      </c>
      <c r="C16837" s="18" t="str">
        <f>'Genotype script(tagcount)aln_37'!D248</f>
        <v>genotypingdata &lt;- fread("C:/NGS/save/NGS0_47.tagcount", header=F, col.names=genotype)</v>
      </c>
    </row>
    <row r="16838" spans="2:3" customFormat="1" x14ac:dyDescent="0.15">
      <c r="B16838" s="15">
        <v>248</v>
      </c>
      <c r="C16838" s="18" t="str">
        <f>'Genotype script(tagcount)aln_37'!D249</f>
        <v>system.time(write.csv(genotypingdata[match(genotypingSum$tags, genotypingdata$tags),2], file="C:/NGS/save/NGS0_47.tagcountmatchindex.csv", row.names = F))</v>
      </c>
    </row>
    <row r="16839" spans="2:3" customFormat="1" x14ac:dyDescent="0.15">
      <c r="B16839" s="15">
        <v>249</v>
      </c>
      <c r="C16839" s="18" t="str">
        <f>'Genotype script(tagcount)aln_37'!D250</f>
        <v>genotypingdata&lt;- fread("C:/NGS/save/NGS0_47.tagcountmatchindex.csv", col.names = c("NGS0_47"))</v>
      </c>
    </row>
    <row r="16840" spans="2:3" customFormat="1" x14ac:dyDescent="0.15">
      <c r="B16840" s="15">
        <v>250</v>
      </c>
      <c r="C16840" s="18" t="str">
        <f>'Genotype script(tagcount)aln_37'!D251</f>
        <v>genotypingSum &lt;- cbind(genotypingSum, genotypingdata)</v>
      </c>
    </row>
    <row r="16841" spans="2:3" customFormat="1" x14ac:dyDescent="0.15">
      <c r="B16841" s="15">
        <v>251</v>
      </c>
      <c r="C16841" s="18" t="str">
        <f>'Genotype script(tagcount)aln_37'!D252</f>
        <v>rm(genotypingdata)</v>
      </c>
    </row>
    <row r="16842" spans="2:3" customFormat="1" x14ac:dyDescent="0.15">
      <c r="B16842" s="15">
        <v>252</v>
      </c>
      <c r="C16842" s="18" t="str">
        <f>'Genotype script(tagcount)aln_37'!D253</f>
        <v>genotypingdata &lt;- fread("C:/NGS/save/NGS0_48.tagcount", header=F, col.names=genotype)</v>
      </c>
    </row>
    <row r="16843" spans="2:3" customFormat="1" x14ac:dyDescent="0.15">
      <c r="B16843" s="15">
        <v>253</v>
      </c>
      <c r="C16843" s="18" t="str">
        <f>'Genotype script(tagcount)aln_37'!D254</f>
        <v>system.time(write.csv(genotypingdata[match(genotypingSum$tags, genotypingdata$tags),2], file="C:/NGS/save/NGS0_48.tagcountmatchindex.csv", row.names = F))</v>
      </c>
    </row>
    <row r="16844" spans="2:3" customFormat="1" x14ac:dyDescent="0.15">
      <c r="B16844" s="15">
        <v>254</v>
      </c>
      <c r="C16844" s="18" t="str">
        <f>'Genotype script(tagcount)aln_37'!D255</f>
        <v>genotypingdata&lt;- fread("C:/NGS/save/NGS0_48.tagcountmatchindex.csv", col.names = c("NGS0_48"))</v>
      </c>
    </row>
    <row r="16845" spans="2:3" customFormat="1" x14ac:dyDescent="0.15">
      <c r="B16845" s="15">
        <v>255</v>
      </c>
      <c r="C16845" s="18" t="str">
        <f>'Genotype script(tagcount)aln_37'!D256</f>
        <v>genotypingSum &lt;- cbind(genotypingSum, genotypingdata)</v>
      </c>
    </row>
    <row r="16846" spans="2:3" customFormat="1" x14ac:dyDescent="0.15">
      <c r="B16846" s="15">
        <v>256</v>
      </c>
      <c r="C16846" s="18" t="str">
        <f>'Genotype script(tagcount)aln_37'!D257</f>
        <v>rm(genotypingdata)</v>
      </c>
    </row>
    <row r="16847" spans="2:3" customFormat="1" x14ac:dyDescent="0.15">
      <c r="B16847" s="15">
        <v>257</v>
      </c>
      <c r="C16847" s="18" t="str">
        <f>'Genotype script(tagcount)aln_37'!D258</f>
        <v>genotypingdata &lt;- fread("C:/NGS/save/NGS0_49.tagcount", header=F, col.names=genotype)</v>
      </c>
    </row>
    <row r="16848" spans="2:3" customFormat="1" x14ac:dyDescent="0.15">
      <c r="B16848" s="15">
        <v>258</v>
      </c>
      <c r="C16848" s="18" t="str">
        <f>'Genotype script(tagcount)aln_37'!D259</f>
        <v>system.time(write.csv(genotypingdata[match(genotypingSum$tags, genotypingdata$tags),2], file="C:/NGS/save/NGS0_49.tagcountmatchindex.csv", row.names = F))</v>
      </c>
    </row>
    <row r="16849" spans="2:3" customFormat="1" x14ac:dyDescent="0.15">
      <c r="B16849" s="15">
        <v>259</v>
      </c>
      <c r="C16849" s="18" t="str">
        <f>'Genotype script(tagcount)aln_37'!D260</f>
        <v>genotypingdata&lt;- fread("C:/NGS/save/NGS0_49.tagcountmatchindex.csv", col.names = c("NGS0_49"))</v>
      </c>
    </row>
    <row r="16850" spans="2:3" customFormat="1" x14ac:dyDescent="0.15">
      <c r="B16850" s="15">
        <v>260</v>
      </c>
      <c r="C16850" s="18" t="str">
        <f>'Genotype script(tagcount)aln_37'!D261</f>
        <v>genotypingSum &lt;- cbind(genotypingSum, genotypingdata)</v>
      </c>
    </row>
    <row r="16851" spans="2:3" customFormat="1" x14ac:dyDescent="0.15">
      <c r="B16851" s="15">
        <v>261</v>
      </c>
      <c r="C16851" s="18" t="str">
        <f>'Genotype script(tagcount)aln_37'!D262</f>
        <v>rm(genotypingdata)</v>
      </c>
    </row>
    <row r="16852" spans="2:3" customFormat="1" x14ac:dyDescent="0.15">
      <c r="B16852" s="15">
        <v>262</v>
      </c>
      <c r="C16852" s="18" t="str">
        <f>'Genotype script(tagcount)aln_37'!D263</f>
        <v>genotypingdata &lt;- fread("C:/NGS/save/NGS0_50.tagcount", header=F, col.names=genotype)</v>
      </c>
    </row>
    <row r="16853" spans="2:3" customFormat="1" x14ac:dyDescent="0.15">
      <c r="B16853" s="15">
        <v>263</v>
      </c>
      <c r="C16853" s="18" t="str">
        <f>'Genotype script(tagcount)aln_37'!D264</f>
        <v>system.time(write.csv(genotypingdata[match(genotypingSum$tags, genotypingdata$tags),2], file="C:/NGS/save/NGS0_50.tagcountmatchindex.csv", row.names = F))</v>
      </c>
    </row>
    <row r="16854" spans="2:3" customFormat="1" x14ac:dyDescent="0.15">
      <c r="B16854" s="15">
        <v>264</v>
      </c>
      <c r="C16854" s="18" t="str">
        <f>'Genotype script(tagcount)aln_37'!D265</f>
        <v>genotypingdata&lt;- fread("C:/NGS/save/NGS0_50.tagcountmatchindex.csv", col.names = c("NGS0_50"))</v>
      </c>
    </row>
    <row r="16855" spans="2:3" customFormat="1" x14ac:dyDescent="0.15">
      <c r="B16855" s="15">
        <v>265</v>
      </c>
      <c r="C16855" s="18" t="str">
        <f>'Genotype script(tagcount)aln_37'!D266</f>
        <v>genotypingSum &lt;- cbind(genotypingSum, genotypingdata)</v>
      </c>
    </row>
    <row r="16856" spans="2:3" customFormat="1" x14ac:dyDescent="0.15">
      <c r="B16856" s="15">
        <v>266</v>
      </c>
      <c r="C16856" s="18" t="str">
        <f>'Genotype script(tagcount)aln_37'!D267</f>
        <v>rm(genotypingdata)</v>
      </c>
    </row>
    <row r="16857" spans="2:3" customFormat="1" x14ac:dyDescent="0.15">
      <c r="B16857" s="15">
        <v>267</v>
      </c>
      <c r="C16857" s="18" t="str">
        <f>'Genotype script(tagcount)aln_37'!D268</f>
        <v>genotypingdata &lt;- fread("C:/NGS/save/NGS0_51.tagcount", header=F, col.names=genotype)</v>
      </c>
    </row>
    <row r="16858" spans="2:3" customFormat="1" x14ac:dyDescent="0.15">
      <c r="B16858" s="15">
        <v>268</v>
      </c>
      <c r="C16858" s="18" t="str">
        <f>'Genotype script(tagcount)aln_37'!D269</f>
        <v>system.time(write.csv(genotypingdata[match(genotypingSum$tags, genotypingdata$tags),2], file="C:/NGS/save/NGS0_51.tagcountmatchindex.csv", row.names = F))</v>
      </c>
    </row>
    <row r="16859" spans="2:3" customFormat="1" x14ac:dyDescent="0.15">
      <c r="B16859" s="15">
        <v>269</v>
      </c>
      <c r="C16859" s="18" t="str">
        <f>'Genotype script(tagcount)aln_37'!D270</f>
        <v>genotypingdata&lt;- fread("C:/NGS/save/NGS0_51.tagcountmatchindex.csv", col.names = c("NGS0_51"))</v>
      </c>
    </row>
    <row r="16860" spans="2:3" customFormat="1" x14ac:dyDescent="0.15">
      <c r="B16860" s="15">
        <v>270</v>
      </c>
      <c r="C16860" s="18" t="str">
        <f>'Genotype script(tagcount)aln_37'!D271</f>
        <v>genotypingSum &lt;- cbind(genotypingSum, genotypingdata)</v>
      </c>
    </row>
    <row r="16861" spans="2:3" customFormat="1" x14ac:dyDescent="0.15">
      <c r="B16861" s="15">
        <v>271</v>
      </c>
      <c r="C16861" s="18" t="str">
        <f>'Genotype script(tagcount)aln_37'!D272</f>
        <v>rm(genotypingdata)</v>
      </c>
    </row>
    <row r="16862" spans="2:3" customFormat="1" x14ac:dyDescent="0.15">
      <c r="B16862" s="15">
        <v>272</v>
      </c>
      <c r="C16862" s="18" t="str">
        <f>'Genotype script(tagcount)aln_37'!D273</f>
        <v>genotypingdata &lt;- fread("C:/NGS/save/NGS0_52.tagcount", header=F, col.names=genotype)</v>
      </c>
    </row>
    <row r="16863" spans="2:3" customFormat="1" x14ac:dyDescent="0.15">
      <c r="B16863" s="15">
        <v>273</v>
      </c>
      <c r="C16863" s="18" t="str">
        <f>'Genotype script(tagcount)aln_37'!D274</f>
        <v>system.time(write.csv(genotypingdata[match(genotypingSum$tags, genotypingdata$tags),2], file="C:/NGS/save/NGS0_52.tagcountmatchindex.csv", row.names = F))</v>
      </c>
    </row>
    <row r="16864" spans="2:3" customFormat="1" x14ac:dyDescent="0.15">
      <c r="B16864" s="15">
        <v>274</v>
      </c>
      <c r="C16864" s="18" t="str">
        <f>'Genotype script(tagcount)aln_37'!D275</f>
        <v>genotypingdata&lt;- fread("C:/NGS/save/NGS0_52.tagcountmatchindex.csv", col.names = c("NGS0_52"))</v>
      </c>
    </row>
    <row r="16865" spans="2:3" customFormat="1" x14ac:dyDescent="0.15">
      <c r="B16865" s="15">
        <v>275</v>
      </c>
      <c r="C16865" s="18" t="str">
        <f>'Genotype script(tagcount)aln_37'!D276</f>
        <v>genotypingSum &lt;- cbind(genotypingSum, genotypingdata)</v>
      </c>
    </row>
    <row r="16866" spans="2:3" customFormat="1" x14ac:dyDescent="0.15">
      <c r="B16866" s="15">
        <v>276</v>
      </c>
      <c r="C16866" s="18" t="str">
        <f>'Genotype script(tagcount)aln_37'!D277</f>
        <v>rm(genotypingdata)</v>
      </c>
    </row>
    <row r="16867" spans="2:3" customFormat="1" x14ac:dyDescent="0.15">
      <c r="B16867" s="15">
        <v>277</v>
      </c>
      <c r="C16867" s="18" t="str">
        <f>'Genotype script(tagcount)aln_37'!D278</f>
        <v>genotypingdata &lt;- fread("C:/NGS/save/NGS0_53.tagcount", header=F, col.names=genotype)</v>
      </c>
    </row>
    <row r="16868" spans="2:3" customFormat="1" x14ac:dyDescent="0.15">
      <c r="B16868" s="15">
        <v>278</v>
      </c>
      <c r="C16868" s="18" t="str">
        <f>'Genotype script(tagcount)aln_37'!D279</f>
        <v>system.time(write.csv(genotypingdata[match(genotypingSum$tags, genotypingdata$tags),2], file="C:/NGS/save/NGS0_53.tagcountmatchindex.csv", row.names = F))</v>
      </c>
    </row>
    <row r="16869" spans="2:3" customFormat="1" x14ac:dyDescent="0.15">
      <c r="B16869" s="15">
        <v>279</v>
      </c>
      <c r="C16869" s="18" t="str">
        <f>'Genotype script(tagcount)aln_37'!D280</f>
        <v>genotypingdata&lt;- fread("C:/NGS/save/NGS0_53.tagcountmatchindex.csv", col.names = c("NGS0_53"))</v>
      </c>
    </row>
    <row r="16870" spans="2:3" customFormat="1" x14ac:dyDescent="0.15">
      <c r="B16870" s="15">
        <v>280</v>
      </c>
      <c r="C16870" s="18" t="str">
        <f>'Genotype script(tagcount)aln_37'!D281</f>
        <v>genotypingSum &lt;- cbind(genotypingSum, genotypingdata)</v>
      </c>
    </row>
    <row r="16871" spans="2:3" customFormat="1" x14ac:dyDescent="0.15">
      <c r="B16871" s="15">
        <v>281</v>
      </c>
      <c r="C16871" s="18" t="str">
        <f>'Genotype script(tagcount)aln_37'!D282</f>
        <v>rm(genotypingdata)</v>
      </c>
    </row>
    <row r="16872" spans="2:3" customFormat="1" x14ac:dyDescent="0.15">
      <c r="B16872" s="15">
        <v>282</v>
      </c>
      <c r="C16872" s="18" t="str">
        <f>'Genotype script(tagcount)aln_37'!D283</f>
        <v>genotypingdata &lt;- fread("C:/NGS/save/NGS0_54.tagcount", header=F, col.names=genotype)</v>
      </c>
    </row>
    <row r="16873" spans="2:3" customFormat="1" x14ac:dyDescent="0.15">
      <c r="B16873" s="15">
        <v>283</v>
      </c>
      <c r="C16873" s="18" t="str">
        <f>'Genotype script(tagcount)aln_37'!D284</f>
        <v>system.time(write.csv(genotypingdata[match(genotypingSum$tags, genotypingdata$tags),2], file="C:/NGS/save/NGS0_54.tagcountmatchindex.csv", row.names = F))</v>
      </c>
    </row>
    <row r="16874" spans="2:3" customFormat="1" x14ac:dyDescent="0.15">
      <c r="B16874" s="15">
        <v>284</v>
      </c>
      <c r="C16874" s="18" t="str">
        <f>'Genotype script(tagcount)aln_37'!D285</f>
        <v>genotypingdata&lt;- fread("C:/NGS/save/NGS0_54.tagcountmatchindex.csv", col.names = c("NGS0_54"))</v>
      </c>
    </row>
    <row r="16875" spans="2:3" customFormat="1" x14ac:dyDescent="0.15">
      <c r="B16875" s="15">
        <v>285</v>
      </c>
      <c r="C16875" s="18" t="str">
        <f>'Genotype script(tagcount)aln_37'!D286</f>
        <v>genotypingSum &lt;- cbind(genotypingSum, genotypingdata)</v>
      </c>
    </row>
    <row r="16876" spans="2:3" customFormat="1" x14ac:dyDescent="0.15">
      <c r="B16876" s="15">
        <v>286</v>
      </c>
      <c r="C16876" s="18" t="str">
        <f>'Genotype script(tagcount)aln_37'!D287</f>
        <v>rm(genotypingdata)</v>
      </c>
    </row>
    <row r="16877" spans="2:3" customFormat="1" x14ac:dyDescent="0.15">
      <c r="B16877" s="15">
        <v>287</v>
      </c>
      <c r="C16877" s="18" t="str">
        <f>'Genotype script(tagcount)aln_37'!D288</f>
        <v>genotypingdata &lt;- fread("C:/NGS/save/NGS0_55.tagcount", header=F, col.names=genotype)</v>
      </c>
    </row>
    <row r="16878" spans="2:3" customFormat="1" x14ac:dyDescent="0.15">
      <c r="B16878" s="15">
        <v>288</v>
      </c>
      <c r="C16878" s="18" t="str">
        <f>'Genotype script(tagcount)aln_37'!D289</f>
        <v>system.time(write.csv(genotypingdata[match(genotypingSum$tags, genotypingdata$tags),2], file="C:/NGS/save/NGS0_55.tagcountmatchindex.csv", row.names = F))</v>
      </c>
    </row>
    <row r="16879" spans="2:3" customFormat="1" x14ac:dyDescent="0.15">
      <c r="B16879" s="15">
        <v>289</v>
      </c>
      <c r="C16879" s="18" t="str">
        <f>'Genotype script(tagcount)aln_37'!D290</f>
        <v>genotypingdata&lt;- fread("C:/NGS/save/NGS0_55.tagcountmatchindex.csv", col.names = c("NGS0_55"))</v>
      </c>
    </row>
    <row r="16880" spans="2:3" customFormat="1" x14ac:dyDescent="0.15">
      <c r="B16880" s="15">
        <v>290</v>
      </c>
      <c r="C16880" s="18" t="str">
        <f>'Genotype script(tagcount)aln_37'!D291</f>
        <v>genotypingSum &lt;- cbind(genotypingSum, genotypingdata)</v>
      </c>
    </row>
    <row r="16881" spans="2:3" customFormat="1" x14ac:dyDescent="0.15">
      <c r="B16881" s="15">
        <v>291</v>
      </c>
      <c r="C16881" s="18" t="str">
        <f>'Genotype script(tagcount)aln_37'!D292</f>
        <v>rm(genotypingdata)</v>
      </c>
    </row>
    <row r="16882" spans="2:3" customFormat="1" x14ac:dyDescent="0.15">
      <c r="B16882" s="15">
        <v>292</v>
      </c>
      <c r="C16882" s="18" t="str">
        <f>'Genotype script(tagcount)aln_37'!D293</f>
        <v>genotypingdata &lt;- fread("C:/NGS/save/NGS0_56.tagcount", header=F, col.names=genotype)</v>
      </c>
    </row>
    <row r="16883" spans="2:3" customFormat="1" x14ac:dyDescent="0.15">
      <c r="B16883" s="15">
        <v>293</v>
      </c>
      <c r="C16883" s="18" t="str">
        <f>'Genotype script(tagcount)aln_37'!D294</f>
        <v>system.time(write.csv(genotypingdata[match(genotypingSum$tags, genotypingdata$tags),2], file="C:/NGS/save/NGS0_56.tagcountmatchindex.csv", row.names = F))</v>
      </c>
    </row>
    <row r="16884" spans="2:3" customFormat="1" x14ac:dyDescent="0.15">
      <c r="B16884" s="15">
        <v>294</v>
      </c>
      <c r="C16884" s="18" t="str">
        <f>'Genotype script(tagcount)aln_37'!D295</f>
        <v>genotypingdata&lt;- fread("C:/NGS/save/NGS0_56.tagcountmatchindex.csv", col.names = c("NGS0_56"))</v>
      </c>
    </row>
    <row r="16885" spans="2:3" customFormat="1" x14ac:dyDescent="0.15">
      <c r="B16885" s="15">
        <v>295</v>
      </c>
      <c r="C16885" s="18" t="str">
        <f>'Genotype script(tagcount)aln_37'!D296</f>
        <v>genotypingSum &lt;- cbind(genotypingSum, genotypingdata)</v>
      </c>
    </row>
    <row r="16886" spans="2:3" customFormat="1" x14ac:dyDescent="0.15">
      <c r="B16886" s="15">
        <v>296</v>
      </c>
      <c r="C16886" s="18" t="str">
        <f>'Genotype script(tagcount)aln_37'!D297</f>
        <v>rm(genotypingdata)</v>
      </c>
    </row>
    <row r="16887" spans="2:3" customFormat="1" x14ac:dyDescent="0.15">
      <c r="B16887" s="15">
        <v>297</v>
      </c>
      <c r="C16887" s="18" t="str">
        <f>'Genotype script(tagcount)aln_37'!D298</f>
        <v>genotypingdata &lt;- fread("C:/NGS/save/NGS0_57.tagcount", header=F, col.names=genotype)</v>
      </c>
    </row>
    <row r="16888" spans="2:3" customFormat="1" x14ac:dyDescent="0.15">
      <c r="B16888" s="15">
        <v>298</v>
      </c>
      <c r="C16888" s="18" t="str">
        <f>'Genotype script(tagcount)aln_37'!D299</f>
        <v>system.time(write.csv(genotypingdata[match(genotypingSum$tags, genotypingdata$tags),2], file="C:/NGS/save/NGS0_57.tagcountmatchindex.csv", row.names = F))</v>
      </c>
    </row>
    <row r="16889" spans="2:3" customFormat="1" x14ac:dyDescent="0.15">
      <c r="B16889" s="15">
        <v>299</v>
      </c>
      <c r="C16889" s="18" t="str">
        <f>'Genotype script(tagcount)aln_37'!D300</f>
        <v>genotypingdata&lt;- fread("C:/NGS/save/NGS0_57.tagcountmatchindex.csv", col.names = c("NGS0_57"))</v>
      </c>
    </row>
    <row r="16890" spans="2:3" customFormat="1" x14ac:dyDescent="0.15">
      <c r="B16890" s="15">
        <v>300</v>
      </c>
      <c r="C16890" s="18" t="str">
        <f>'Genotype script(tagcount)aln_37'!D301</f>
        <v>genotypingSum &lt;- cbind(genotypingSum, genotypingdata)</v>
      </c>
    </row>
    <row r="16891" spans="2:3" customFormat="1" x14ac:dyDescent="0.15">
      <c r="B16891" s="15">
        <v>301</v>
      </c>
      <c r="C16891" s="18" t="str">
        <f>'Genotype script(tagcount)aln_37'!D302</f>
        <v>rm(genotypingdata)</v>
      </c>
    </row>
    <row r="16892" spans="2:3" customFormat="1" x14ac:dyDescent="0.15">
      <c r="B16892" s="15">
        <v>302</v>
      </c>
      <c r="C16892" s="18" t="str">
        <f>'Genotype script(tagcount)aln_37'!D303</f>
        <v>genotypingdata &lt;- fread("C:/NGS/save/NGS0_58.tagcount", header=F, col.names=genotype)</v>
      </c>
    </row>
    <row r="16893" spans="2:3" customFormat="1" x14ac:dyDescent="0.15">
      <c r="B16893" s="15">
        <v>303</v>
      </c>
      <c r="C16893" s="18" t="str">
        <f>'Genotype script(tagcount)aln_37'!D304</f>
        <v>system.time(write.csv(genotypingdata[match(genotypingSum$tags, genotypingdata$tags),2], file="C:/NGS/save/NGS0_58.tagcountmatchindex.csv", row.names = F))</v>
      </c>
    </row>
    <row r="16894" spans="2:3" customFormat="1" x14ac:dyDescent="0.15">
      <c r="B16894" s="15">
        <v>304</v>
      </c>
      <c r="C16894" s="18" t="str">
        <f>'Genotype script(tagcount)aln_37'!D305</f>
        <v>genotypingdata&lt;- fread("C:/NGS/save/NGS0_58.tagcountmatchindex.csv", col.names = c("NGS0_58"))</v>
      </c>
    </row>
    <row r="16895" spans="2:3" customFormat="1" x14ac:dyDescent="0.15">
      <c r="B16895" s="15">
        <v>305</v>
      </c>
      <c r="C16895" s="18" t="str">
        <f>'Genotype script(tagcount)aln_37'!D306</f>
        <v>genotypingSum &lt;- cbind(genotypingSum, genotypingdata)</v>
      </c>
    </row>
    <row r="16896" spans="2:3" customFormat="1" x14ac:dyDescent="0.15">
      <c r="B16896" s="15">
        <v>306</v>
      </c>
      <c r="C16896" s="18" t="str">
        <f>'Genotype script(tagcount)aln_37'!D307</f>
        <v>rm(genotypingdata)</v>
      </c>
    </row>
    <row r="16897" spans="2:3" customFormat="1" x14ac:dyDescent="0.15">
      <c r="B16897" s="15">
        <v>307</v>
      </c>
      <c r="C16897" s="18" t="str">
        <f>'Genotype script(tagcount)aln_37'!D308</f>
        <v>genotypingdata &lt;- fread("C:/NGS/save/NGS0_59.tagcount", header=F, col.names=genotype)</v>
      </c>
    </row>
    <row r="16898" spans="2:3" customFormat="1" x14ac:dyDescent="0.15">
      <c r="B16898" s="15">
        <v>308</v>
      </c>
      <c r="C16898" s="18" t="str">
        <f>'Genotype script(tagcount)aln_37'!D309</f>
        <v>system.time(write.csv(genotypingdata[match(genotypingSum$tags, genotypingdata$tags),2], file="C:/NGS/save/NGS0_59.tagcountmatchindex.csv", row.names = F))</v>
      </c>
    </row>
    <row r="16899" spans="2:3" customFormat="1" x14ac:dyDescent="0.15">
      <c r="B16899" s="15">
        <v>309</v>
      </c>
      <c r="C16899" s="18" t="str">
        <f>'Genotype script(tagcount)aln_37'!D310</f>
        <v>genotypingdata&lt;- fread("C:/NGS/save/NGS0_59.tagcountmatchindex.csv", col.names = c("NGS0_59"))</v>
      </c>
    </row>
    <row r="16900" spans="2:3" customFormat="1" x14ac:dyDescent="0.15">
      <c r="B16900" s="15">
        <v>310</v>
      </c>
      <c r="C16900" s="18" t="str">
        <f>'Genotype script(tagcount)aln_37'!D311</f>
        <v>genotypingSum &lt;- cbind(genotypingSum, genotypingdata)</v>
      </c>
    </row>
    <row r="16901" spans="2:3" customFormat="1" x14ac:dyDescent="0.15">
      <c r="B16901" s="15">
        <v>311</v>
      </c>
      <c r="C16901" s="18" t="str">
        <f>'Genotype script(tagcount)aln_37'!D312</f>
        <v>rm(genotypingdata)</v>
      </c>
    </row>
    <row r="16902" spans="2:3" customFormat="1" x14ac:dyDescent="0.15">
      <c r="B16902" s="15">
        <v>312</v>
      </c>
      <c r="C16902" s="18" t="str">
        <f>'Genotype script(tagcount)aln_37'!D313</f>
        <v>genotypingdata &lt;- fread("C:/NGS/save/NGS0_60.tagcount", header=F, col.names=genotype)</v>
      </c>
    </row>
    <row r="16903" spans="2:3" customFormat="1" x14ac:dyDescent="0.15">
      <c r="B16903" s="15">
        <v>313</v>
      </c>
      <c r="C16903" s="18" t="str">
        <f>'Genotype script(tagcount)aln_37'!D314</f>
        <v>system.time(write.csv(genotypingdata[match(genotypingSum$tags, genotypingdata$tags),2], file="C:/NGS/save/NGS0_60.tagcountmatchindex.csv", row.names = F))</v>
      </c>
    </row>
    <row r="16904" spans="2:3" customFormat="1" x14ac:dyDescent="0.15">
      <c r="B16904" s="15">
        <v>314</v>
      </c>
      <c r="C16904" s="18" t="str">
        <f>'Genotype script(tagcount)aln_37'!D315</f>
        <v>genotypingdata&lt;- fread("C:/NGS/save/NGS0_60.tagcountmatchindex.csv", col.names = c("NGS0_60"))</v>
      </c>
    </row>
    <row r="16905" spans="2:3" customFormat="1" x14ac:dyDescent="0.15">
      <c r="B16905" s="15">
        <v>315</v>
      </c>
      <c r="C16905" s="18" t="str">
        <f>'Genotype script(tagcount)aln_37'!D316</f>
        <v>genotypingSum &lt;- cbind(genotypingSum, genotypingdata)</v>
      </c>
    </row>
    <row r="16906" spans="2:3" customFormat="1" x14ac:dyDescent="0.15">
      <c r="B16906" s="15">
        <v>316</v>
      </c>
      <c r="C16906" s="18" t="str">
        <f>'Genotype script(tagcount)aln_37'!D317</f>
        <v>rm(genotypingdata)</v>
      </c>
    </row>
    <row r="16907" spans="2:3" customFormat="1" x14ac:dyDescent="0.15">
      <c r="B16907" s="15">
        <v>317</v>
      </c>
      <c r="C16907" s="18" t="str">
        <f>'Genotype script(tagcount)aln_37'!D318</f>
        <v>genotypingdata &lt;- fread("C:/NGS/save/NGS0_61.tagcount", header=F, col.names=genotype)</v>
      </c>
    </row>
    <row r="16908" spans="2:3" customFormat="1" x14ac:dyDescent="0.15">
      <c r="B16908" s="15">
        <v>318</v>
      </c>
      <c r="C16908" s="18" t="str">
        <f>'Genotype script(tagcount)aln_37'!D319</f>
        <v>system.time(write.csv(genotypingdata[match(genotypingSum$tags, genotypingdata$tags),2], file="C:/NGS/save/NGS0_61.tagcountmatchindex.csv", row.names = F))</v>
      </c>
    </row>
    <row r="16909" spans="2:3" customFormat="1" x14ac:dyDescent="0.15">
      <c r="B16909" s="15">
        <v>319</v>
      </c>
      <c r="C16909" s="18" t="str">
        <f>'Genotype script(tagcount)aln_37'!D320</f>
        <v>genotypingdata&lt;- fread("C:/NGS/save/NGS0_61.tagcountmatchindex.csv", col.names = c("NGS0_61"))</v>
      </c>
    </row>
    <row r="16910" spans="2:3" customFormat="1" x14ac:dyDescent="0.15">
      <c r="B16910" s="15">
        <v>320</v>
      </c>
      <c r="C16910" s="18" t="str">
        <f>'Genotype script(tagcount)aln_37'!D321</f>
        <v>genotypingSum &lt;- cbind(genotypingSum, genotypingdata)</v>
      </c>
    </row>
    <row r="16911" spans="2:3" customFormat="1" x14ac:dyDescent="0.15">
      <c r="B16911" s="15">
        <v>321</v>
      </c>
      <c r="C16911" s="18" t="str">
        <f>'Genotype script(tagcount)aln_37'!D322</f>
        <v>rm(genotypingdata)</v>
      </c>
    </row>
    <row r="16912" spans="2:3" customFormat="1" x14ac:dyDescent="0.15">
      <c r="B16912" s="15">
        <v>322</v>
      </c>
      <c r="C16912" s="18" t="str">
        <f>'Genotype script(tagcount)aln_37'!D323</f>
        <v>genotypingdata &lt;- fread("C:/NGS/save/NGS0_62.tagcount", header=F, col.names=genotype)</v>
      </c>
    </row>
    <row r="16913" spans="2:3" customFormat="1" x14ac:dyDescent="0.15">
      <c r="B16913" s="15">
        <v>323</v>
      </c>
      <c r="C16913" s="18" t="str">
        <f>'Genotype script(tagcount)aln_37'!D324</f>
        <v>system.time(write.csv(genotypingdata[match(genotypingSum$tags, genotypingdata$tags),2], file="C:/NGS/save/NGS0_62.tagcountmatchindex.csv", row.names = F))</v>
      </c>
    </row>
    <row r="16914" spans="2:3" customFormat="1" x14ac:dyDescent="0.15">
      <c r="B16914" s="15">
        <v>324</v>
      </c>
      <c r="C16914" s="18" t="str">
        <f>'Genotype script(tagcount)aln_37'!D325</f>
        <v>genotypingdata&lt;- fread("C:/NGS/save/NGS0_62.tagcountmatchindex.csv", col.names = c("NGS0_62"))</v>
      </c>
    </row>
    <row r="16915" spans="2:3" customFormat="1" x14ac:dyDescent="0.15">
      <c r="B16915" s="15">
        <v>325</v>
      </c>
      <c r="C16915" s="18" t="str">
        <f>'Genotype script(tagcount)aln_37'!D326</f>
        <v>genotypingSum &lt;- cbind(genotypingSum, genotypingdata)</v>
      </c>
    </row>
    <row r="16916" spans="2:3" customFormat="1" x14ac:dyDescent="0.15">
      <c r="B16916" s="15">
        <v>326</v>
      </c>
      <c r="C16916" s="18" t="str">
        <f>'Genotype script(tagcount)aln_37'!D327</f>
        <v>rm(genotypingdata)</v>
      </c>
    </row>
    <row r="16917" spans="2:3" customFormat="1" x14ac:dyDescent="0.15">
      <c r="B16917" s="15">
        <v>327</v>
      </c>
      <c r="C16917" s="18" t="str">
        <f>'Genotype script(tagcount)aln_37'!D328</f>
        <v>genotypingdata &lt;- fread("C:/NGS/save/NGS0_63.tagcount", header=F, col.names=genotype)</v>
      </c>
    </row>
    <row r="16918" spans="2:3" customFormat="1" x14ac:dyDescent="0.15">
      <c r="B16918" s="15">
        <v>328</v>
      </c>
      <c r="C16918" s="18" t="str">
        <f>'Genotype script(tagcount)aln_37'!D329</f>
        <v>system.time(write.csv(genotypingdata[match(genotypingSum$tags, genotypingdata$tags),2], file="C:/NGS/save/NGS0_63.tagcountmatchindex.csv", row.names = F))</v>
      </c>
    </row>
    <row r="16919" spans="2:3" customFormat="1" x14ac:dyDescent="0.15">
      <c r="B16919" s="15">
        <v>329</v>
      </c>
      <c r="C16919" s="18" t="str">
        <f>'Genotype script(tagcount)aln_37'!D330</f>
        <v>genotypingdata&lt;- fread("C:/NGS/save/NGS0_63.tagcountmatchindex.csv", col.names = c("NGS0_63"))</v>
      </c>
    </row>
    <row r="16920" spans="2:3" customFormat="1" x14ac:dyDescent="0.15">
      <c r="B16920" s="15">
        <v>330</v>
      </c>
      <c r="C16920" s="18" t="str">
        <f>'Genotype script(tagcount)aln_37'!D331</f>
        <v>genotypingSum &lt;- cbind(genotypingSum, genotypingdata)</v>
      </c>
    </row>
    <row r="16921" spans="2:3" customFormat="1" x14ac:dyDescent="0.15">
      <c r="B16921" s="15">
        <v>331</v>
      </c>
      <c r="C16921" s="18" t="str">
        <f>'Genotype script(tagcount)aln_37'!D332</f>
        <v>rm(genotypingdata)</v>
      </c>
    </row>
    <row r="16922" spans="2:3" customFormat="1" x14ac:dyDescent="0.15">
      <c r="B16922" s="15">
        <v>332</v>
      </c>
      <c r="C16922" s="18" t="str">
        <f>'Genotype script(tagcount)aln_37'!D333</f>
        <v>genotypingdata &lt;- fread("C:/NGS/save/NGS0_64.tagcount", header=F, col.names=genotype)</v>
      </c>
    </row>
    <row r="16923" spans="2:3" customFormat="1" x14ac:dyDescent="0.15">
      <c r="B16923" s="15">
        <v>333</v>
      </c>
      <c r="C16923" s="18" t="str">
        <f>'Genotype script(tagcount)aln_37'!D334</f>
        <v>system.time(write.csv(genotypingdata[match(genotypingSum$tags, genotypingdata$tags),2], file="C:/NGS/save/NGS0_64.tagcountmatchindex.csv", row.names = F))</v>
      </c>
    </row>
    <row r="16924" spans="2:3" customFormat="1" x14ac:dyDescent="0.15">
      <c r="B16924" s="15">
        <v>334</v>
      </c>
      <c r="C16924" s="18" t="str">
        <f>'Genotype script(tagcount)aln_37'!D335</f>
        <v>genotypingdata&lt;- fread("C:/NGS/save/NGS0_64.tagcountmatchindex.csv", col.names = c("NGS0_64"))</v>
      </c>
    </row>
    <row r="16925" spans="2:3" customFormat="1" x14ac:dyDescent="0.15">
      <c r="B16925" s="15">
        <v>335</v>
      </c>
      <c r="C16925" s="18" t="str">
        <f>'Genotype script(tagcount)aln_37'!D336</f>
        <v>genotypingSum &lt;- cbind(genotypingSum, genotypingdata)</v>
      </c>
    </row>
    <row r="16926" spans="2:3" customFormat="1" x14ac:dyDescent="0.15">
      <c r="B16926" s="15">
        <v>336</v>
      </c>
      <c r="C16926" s="18" t="str">
        <f>'Genotype script(tagcount)aln_37'!D337</f>
        <v>rm(genotypingdata)</v>
      </c>
    </row>
    <row r="16927" spans="2:3" customFormat="1" x14ac:dyDescent="0.15">
      <c r="B16927" s="15">
        <v>337</v>
      </c>
      <c r="C16927" s="18" t="str">
        <f>'Genotype script(tagcount)aln_37'!D338</f>
        <v>genotypingdata &lt;- fread("C:/NGS/save/NGS0_65.tagcount", header=F, col.names=genotype)</v>
      </c>
    </row>
    <row r="16928" spans="2:3" customFormat="1" x14ac:dyDescent="0.15">
      <c r="B16928" s="15">
        <v>338</v>
      </c>
      <c r="C16928" s="18" t="str">
        <f>'Genotype script(tagcount)aln_37'!D339</f>
        <v>system.time(write.csv(genotypingdata[match(genotypingSum$tags, genotypingdata$tags),2], file="C:/NGS/save/NGS0_65.tagcountmatchindex.csv", row.names = F))</v>
      </c>
    </row>
    <row r="16929" spans="2:3" customFormat="1" x14ac:dyDescent="0.15">
      <c r="B16929" s="15">
        <v>339</v>
      </c>
      <c r="C16929" s="18" t="str">
        <f>'Genotype script(tagcount)aln_37'!D340</f>
        <v>genotypingdata&lt;- fread("C:/NGS/save/NGS0_65.tagcountmatchindex.csv", col.names = c("NGS0_65"))</v>
      </c>
    </row>
    <row r="16930" spans="2:3" customFormat="1" x14ac:dyDescent="0.15">
      <c r="B16930" s="15">
        <v>340</v>
      </c>
      <c r="C16930" s="18" t="str">
        <f>'Genotype script(tagcount)aln_37'!D341</f>
        <v>genotypingSum &lt;- cbind(genotypingSum, genotypingdata)</v>
      </c>
    </row>
    <row r="16931" spans="2:3" customFormat="1" x14ac:dyDescent="0.15">
      <c r="B16931" s="15">
        <v>341</v>
      </c>
      <c r="C16931" s="18" t="str">
        <f>'Genotype script(tagcount)aln_37'!D342</f>
        <v>rm(genotypingdata)</v>
      </c>
    </row>
    <row r="16932" spans="2:3" customFormat="1" x14ac:dyDescent="0.15">
      <c r="B16932" s="15">
        <v>342</v>
      </c>
      <c r="C16932" s="18" t="str">
        <f>'Genotype script(tagcount)aln_37'!D343</f>
        <v>genotypingdata &lt;- fread("C:/NGS/save/NGS0_66.tagcount", header=F, col.names=genotype)</v>
      </c>
    </row>
    <row r="16933" spans="2:3" customFormat="1" x14ac:dyDescent="0.15">
      <c r="B16933" s="15">
        <v>343</v>
      </c>
      <c r="C16933" s="18" t="str">
        <f>'Genotype script(tagcount)aln_37'!D344</f>
        <v>system.time(write.csv(genotypingdata[match(genotypingSum$tags, genotypingdata$tags),2], file="C:/NGS/save/NGS0_66.tagcountmatchindex.csv", row.names = F))</v>
      </c>
    </row>
    <row r="16934" spans="2:3" customFormat="1" x14ac:dyDescent="0.15">
      <c r="B16934" s="15">
        <v>344</v>
      </c>
      <c r="C16934" s="18" t="str">
        <f>'Genotype script(tagcount)aln_37'!D345</f>
        <v>genotypingdata&lt;- fread("C:/NGS/save/NGS0_66.tagcountmatchindex.csv", col.names = c("NGS0_66"))</v>
      </c>
    </row>
    <row r="16935" spans="2:3" customFormat="1" x14ac:dyDescent="0.15">
      <c r="B16935" s="15">
        <v>345</v>
      </c>
      <c r="C16935" s="18" t="str">
        <f>'Genotype script(tagcount)aln_37'!D346</f>
        <v>genotypingSum &lt;- cbind(genotypingSum, genotypingdata)</v>
      </c>
    </row>
    <row r="16936" spans="2:3" customFormat="1" x14ac:dyDescent="0.15">
      <c r="B16936" s="15">
        <v>346</v>
      </c>
      <c r="C16936" s="18" t="str">
        <f>'Genotype script(tagcount)aln_37'!D347</f>
        <v>rm(genotypingdata)</v>
      </c>
    </row>
    <row r="16937" spans="2:3" customFormat="1" x14ac:dyDescent="0.15">
      <c r="B16937" s="15">
        <v>347</v>
      </c>
      <c r="C16937" s="18" t="str">
        <f>'Genotype script(tagcount)aln_37'!D348</f>
        <v>genotypingdata &lt;- fread("C:/NGS/save/NGS0_67.tagcount", header=F, col.names=genotype)</v>
      </c>
    </row>
    <row r="16938" spans="2:3" customFormat="1" x14ac:dyDescent="0.15">
      <c r="B16938" s="15">
        <v>348</v>
      </c>
      <c r="C16938" s="18" t="str">
        <f>'Genotype script(tagcount)aln_37'!D349</f>
        <v>system.time(write.csv(genotypingdata[match(genotypingSum$tags, genotypingdata$tags),2], file="C:/NGS/save/NGS0_67.tagcountmatchindex.csv", row.names = F))</v>
      </c>
    </row>
    <row r="16939" spans="2:3" customFormat="1" x14ac:dyDescent="0.15">
      <c r="B16939" s="15">
        <v>349</v>
      </c>
      <c r="C16939" s="18" t="str">
        <f>'Genotype script(tagcount)aln_37'!D350</f>
        <v>genotypingdata&lt;- fread("C:/NGS/save/NGS0_67.tagcountmatchindex.csv", col.names = c("NGS0_67"))</v>
      </c>
    </row>
    <row r="16940" spans="2:3" customFormat="1" x14ac:dyDescent="0.15">
      <c r="B16940" s="15">
        <v>350</v>
      </c>
      <c r="C16940" s="18" t="str">
        <f>'Genotype script(tagcount)aln_37'!D351</f>
        <v>genotypingSum &lt;- cbind(genotypingSum, genotypingdata)</v>
      </c>
    </row>
    <row r="16941" spans="2:3" customFormat="1" x14ac:dyDescent="0.15">
      <c r="B16941" s="15">
        <v>351</v>
      </c>
      <c r="C16941" s="18" t="str">
        <f>'Genotype script(tagcount)aln_37'!D352</f>
        <v>rm(genotypingdata)</v>
      </c>
    </row>
    <row r="16942" spans="2:3" customFormat="1" x14ac:dyDescent="0.15">
      <c r="B16942" s="15">
        <v>352</v>
      </c>
      <c r="C16942" s="18" t="str">
        <f>'Genotype script(tagcount)aln_37'!D353</f>
        <v>genotypingdata &lt;- fread("C:/NGS/save/NGS0_68.tagcount", header=F, col.names=genotype)</v>
      </c>
    </row>
    <row r="16943" spans="2:3" customFormat="1" x14ac:dyDescent="0.15">
      <c r="B16943" s="15">
        <v>353</v>
      </c>
      <c r="C16943" s="18" t="str">
        <f>'Genotype script(tagcount)aln_37'!D354</f>
        <v>system.time(write.csv(genotypingdata[match(genotypingSum$tags, genotypingdata$tags),2], file="C:/NGS/save/NGS0_68.tagcountmatchindex.csv", row.names = F))</v>
      </c>
    </row>
    <row r="16944" spans="2:3" customFormat="1" x14ac:dyDescent="0.15">
      <c r="B16944" s="15">
        <v>354</v>
      </c>
      <c r="C16944" s="18" t="str">
        <f>'Genotype script(tagcount)aln_37'!D355</f>
        <v>genotypingdata&lt;- fread("C:/NGS/save/NGS0_68.tagcountmatchindex.csv", col.names = c("NGS0_68"))</v>
      </c>
    </row>
    <row r="16945" spans="2:3" customFormat="1" x14ac:dyDescent="0.15">
      <c r="B16945" s="15">
        <v>355</v>
      </c>
      <c r="C16945" s="18" t="str">
        <f>'Genotype script(tagcount)aln_37'!D356</f>
        <v>genotypingSum &lt;- cbind(genotypingSum, genotypingdata)</v>
      </c>
    </row>
    <row r="16946" spans="2:3" customFormat="1" x14ac:dyDescent="0.15">
      <c r="B16946" s="15">
        <v>356</v>
      </c>
      <c r="C16946" s="18" t="str">
        <f>'Genotype script(tagcount)aln_37'!D357</f>
        <v>rm(genotypingdata)</v>
      </c>
    </row>
    <row r="16947" spans="2:3" customFormat="1" x14ac:dyDescent="0.15">
      <c r="B16947" s="15">
        <v>357</v>
      </c>
      <c r="C16947" s="18" t="str">
        <f>'Genotype script(tagcount)aln_37'!D358</f>
        <v>genotypingdata &lt;- fread("C:/NGS/save/NGS0_69.tagcount", header=F, col.names=genotype)</v>
      </c>
    </row>
    <row r="16948" spans="2:3" customFormat="1" x14ac:dyDescent="0.15">
      <c r="B16948" s="15">
        <v>358</v>
      </c>
      <c r="C16948" s="18" t="str">
        <f>'Genotype script(tagcount)aln_37'!D359</f>
        <v>system.time(write.csv(genotypingdata[match(genotypingSum$tags, genotypingdata$tags),2], file="C:/NGS/save/NGS0_69.tagcountmatchindex.csv", row.names = F))</v>
      </c>
    </row>
    <row r="16949" spans="2:3" customFormat="1" x14ac:dyDescent="0.15">
      <c r="B16949" s="15">
        <v>359</v>
      </c>
      <c r="C16949" s="18" t="str">
        <f>'Genotype script(tagcount)aln_37'!D360</f>
        <v>genotypingdata&lt;- fread("C:/NGS/save/NGS0_69.tagcountmatchindex.csv", col.names = c("NGS0_69"))</v>
      </c>
    </row>
    <row r="16950" spans="2:3" customFormat="1" x14ac:dyDescent="0.15">
      <c r="B16950" s="15">
        <v>360</v>
      </c>
      <c r="C16950" s="18" t="str">
        <f>'Genotype script(tagcount)aln_37'!D361</f>
        <v>genotypingSum &lt;- cbind(genotypingSum, genotypingdata)</v>
      </c>
    </row>
    <row r="16951" spans="2:3" customFormat="1" x14ac:dyDescent="0.15">
      <c r="B16951" s="15">
        <v>361</v>
      </c>
      <c r="C16951" s="18" t="str">
        <f>'Genotype script(tagcount)aln_37'!D362</f>
        <v>rm(genotypingdata)</v>
      </c>
    </row>
    <row r="16952" spans="2:3" customFormat="1" x14ac:dyDescent="0.15">
      <c r="B16952" s="15">
        <v>362</v>
      </c>
      <c r="C16952" s="18" t="str">
        <f>'Genotype script(tagcount)aln_37'!D363</f>
        <v>genotypingdata &lt;- fread("C:/NGS/save/NGS0_70.tagcount", header=F, col.names=genotype)</v>
      </c>
    </row>
    <row r="16953" spans="2:3" customFormat="1" x14ac:dyDescent="0.15">
      <c r="B16953" s="15">
        <v>363</v>
      </c>
      <c r="C16953" s="18" t="str">
        <f>'Genotype script(tagcount)aln_37'!D364</f>
        <v>system.time(write.csv(genotypingdata[match(genotypingSum$tags, genotypingdata$tags),2], file="C:/NGS/save/NGS0_70.tagcountmatchindex.csv", row.names = F))</v>
      </c>
    </row>
    <row r="16954" spans="2:3" customFormat="1" x14ac:dyDescent="0.15">
      <c r="B16954" s="15">
        <v>364</v>
      </c>
      <c r="C16954" s="18" t="str">
        <f>'Genotype script(tagcount)aln_37'!D365</f>
        <v>genotypingdata&lt;- fread("C:/NGS/save/NGS0_70.tagcountmatchindex.csv", col.names = c("NGS0_70"))</v>
      </c>
    </row>
    <row r="16955" spans="2:3" customFormat="1" x14ac:dyDescent="0.15">
      <c r="B16955" s="15">
        <v>365</v>
      </c>
      <c r="C16955" s="18" t="str">
        <f>'Genotype script(tagcount)aln_37'!D366</f>
        <v>genotypingSum &lt;- cbind(genotypingSum, genotypingdata)</v>
      </c>
    </row>
    <row r="16956" spans="2:3" customFormat="1" x14ac:dyDescent="0.15">
      <c r="B16956" s="15">
        <v>366</v>
      </c>
      <c r="C16956" s="18" t="str">
        <f>'Genotype script(tagcount)aln_37'!D367</f>
        <v>rm(genotypingdata)</v>
      </c>
    </row>
    <row r="16957" spans="2:3" customFormat="1" x14ac:dyDescent="0.15">
      <c r="B16957" s="15">
        <v>367</v>
      </c>
      <c r="C16957" s="18" t="str">
        <f>'Genotype script(tagcount)aln_37'!D368</f>
        <v>genotypingdata &lt;- fread("C:/NGS/save/NGS0_71.tagcount", header=F, col.names=genotype)</v>
      </c>
    </row>
    <row r="16958" spans="2:3" customFormat="1" x14ac:dyDescent="0.15">
      <c r="B16958" s="15">
        <v>368</v>
      </c>
      <c r="C16958" s="18" t="str">
        <f>'Genotype script(tagcount)aln_37'!D369</f>
        <v>system.time(write.csv(genotypingdata[match(genotypingSum$tags, genotypingdata$tags),2], file="C:/NGS/save/NGS0_71.tagcountmatchindex.csv", row.names = F))</v>
      </c>
    </row>
    <row r="16959" spans="2:3" customFormat="1" x14ac:dyDescent="0.15">
      <c r="B16959" s="15">
        <v>369</v>
      </c>
      <c r="C16959" s="18" t="str">
        <f>'Genotype script(tagcount)aln_37'!D370</f>
        <v>genotypingdata&lt;- fread("C:/NGS/save/NGS0_71.tagcountmatchindex.csv", col.names = c("NGS0_71"))</v>
      </c>
    </row>
    <row r="16960" spans="2:3" customFormat="1" x14ac:dyDescent="0.15">
      <c r="B16960" s="15">
        <v>370</v>
      </c>
      <c r="C16960" s="18" t="str">
        <f>'Genotype script(tagcount)aln_37'!D371</f>
        <v>genotypingSum &lt;- cbind(genotypingSum, genotypingdata)</v>
      </c>
    </row>
    <row r="16961" spans="2:3" customFormat="1" x14ac:dyDescent="0.15">
      <c r="B16961" s="15">
        <v>371</v>
      </c>
      <c r="C16961" s="18" t="str">
        <f>'Genotype script(tagcount)aln_37'!D372</f>
        <v>rm(genotypingdata)</v>
      </c>
    </row>
    <row r="16962" spans="2:3" customFormat="1" x14ac:dyDescent="0.15">
      <c r="B16962" s="15">
        <v>372</v>
      </c>
      <c r="C16962" s="18" t="str">
        <f>'Genotype script(tagcount)aln_37'!D373</f>
        <v>genotypingdata &lt;- fread("C:/NGS/save/NGS0_72.tagcount", header=F, col.names=genotype)</v>
      </c>
    </row>
    <row r="16963" spans="2:3" customFormat="1" x14ac:dyDescent="0.15">
      <c r="B16963" s="15">
        <v>373</v>
      </c>
      <c r="C16963" s="18" t="str">
        <f>'Genotype script(tagcount)aln_37'!D374</f>
        <v>system.time(write.csv(genotypingdata[match(genotypingSum$tags, genotypingdata$tags),2], file="C:/NGS/save/NGS0_72.tagcountmatchindex.csv", row.names = F))</v>
      </c>
    </row>
    <row r="16964" spans="2:3" customFormat="1" x14ac:dyDescent="0.15">
      <c r="B16964" s="15">
        <v>374</v>
      </c>
      <c r="C16964" s="18" t="str">
        <f>'Genotype script(tagcount)aln_37'!D375</f>
        <v>genotypingdata&lt;- fread("C:/NGS/save/NGS0_72.tagcountmatchindex.csv", col.names = c("NGS0_72"))</v>
      </c>
    </row>
    <row r="16965" spans="2:3" customFormat="1" x14ac:dyDescent="0.15">
      <c r="B16965" s="15">
        <v>375</v>
      </c>
      <c r="C16965" s="18" t="str">
        <f>'Genotype script(tagcount)aln_37'!D376</f>
        <v>genotypingSum &lt;- cbind(genotypingSum, genotypingdata)</v>
      </c>
    </row>
    <row r="16966" spans="2:3" customFormat="1" x14ac:dyDescent="0.15">
      <c r="B16966" s="15">
        <v>376</v>
      </c>
      <c r="C16966" s="18" t="str">
        <f>'Genotype script(tagcount)aln_37'!D377</f>
        <v>rm(genotypingdata)</v>
      </c>
    </row>
    <row r="16967" spans="2:3" customFormat="1" x14ac:dyDescent="0.15">
      <c r="B16967" s="15">
        <v>377</v>
      </c>
      <c r="C16967" s="18" t="str">
        <f>'Genotype script(tagcount)aln_37'!D378</f>
        <v>genotypingdata &lt;- fread("C:/NGS/save/NGS0_73.tagcount", header=F, col.names=genotype)</v>
      </c>
    </row>
    <row r="16968" spans="2:3" customFormat="1" x14ac:dyDescent="0.15">
      <c r="B16968" s="15">
        <v>378</v>
      </c>
      <c r="C16968" s="18" t="str">
        <f>'Genotype script(tagcount)aln_37'!D379</f>
        <v>system.time(write.csv(genotypingdata[match(genotypingSum$tags, genotypingdata$tags),2], file="C:/NGS/save/NGS0_73.tagcountmatchindex.csv", row.names = F))</v>
      </c>
    </row>
    <row r="16969" spans="2:3" customFormat="1" x14ac:dyDescent="0.15">
      <c r="B16969" s="15">
        <v>379</v>
      </c>
      <c r="C16969" s="18" t="str">
        <f>'Genotype script(tagcount)aln_37'!D380</f>
        <v>genotypingdata&lt;- fread("C:/NGS/save/NGS0_73.tagcountmatchindex.csv", col.names = c("NGS0_73"))</v>
      </c>
    </row>
    <row r="16970" spans="2:3" customFormat="1" x14ac:dyDescent="0.15">
      <c r="B16970" s="15">
        <v>380</v>
      </c>
      <c r="C16970" s="18" t="str">
        <f>'Genotype script(tagcount)aln_37'!D381</f>
        <v>genotypingSum &lt;- cbind(genotypingSum, genotypingdata)</v>
      </c>
    </row>
    <row r="16971" spans="2:3" customFormat="1" x14ac:dyDescent="0.15">
      <c r="B16971" s="15">
        <v>381</v>
      </c>
      <c r="C16971" s="18" t="str">
        <f>'Genotype script(tagcount)aln_37'!D382</f>
        <v>rm(genotypingdata)</v>
      </c>
    </row>
    <row r="16972" spans="2:3" customFormat="1" x14ac:dyDescent="0.15">
      <c r="B16972" s="15">
        <v>382</v>
      </c>
      <c r="C16972" s="18" t="str">
        <f>'Genotype script(tagcount)aln_37'!D383</f>
        <v>genotypingdata &lt;- fread("C:/NGS/save/NGS0_74.tagcount", header=F, col.names=genotype)</v>
      </c>
    </row>
    <row r="16973" spans="2:3" customFormat="1" x14ac:dyDescent="0.15">
      <c r="B16973" s="15">
        <v>383</v>
      </c>
      <c r="C16973" s="18" t="str">
        <f>'Genotype script(tagcount)aln_37'!D384</f>
        <v>system.time(write.csv(genotypingdata[match(genotypingSum$tags, genotypingdata$tags),2], file="C:/NGS/save/NGS0_74.tagcountmatchindex.csv", row.names = F))</v>
      </c>
    </row>
    <row r="16974" spans="2:3" customFormat="1" x14ac:dyDescent="0.15">
      <c r="B16974" s="15">
        <v>384</v>
      </c>
      <c r="C16974" s="18" t="str">
        <f>'Genotype script(tagcount)aln_37'!D385</f>
        <v>genotypingdata&lt;- fread("C:/NGS/save/NGS0_74.tagcountmatchindex.csv", col.names = c("NGS0_74"))</v>
      </c>
    </row>
    <row r="16975" spans="2:3" customFormat="1" x14ac:dyDescent="0.15">
      <c r="B16975" s="15">
        <v>385</v>
      </c>
      <c r="C16975" s="18" t="str">
        <f>'Genotype script(tagcount)aln_37'!D386</f>
        <v>genotypingSum &lt;- cbind(genotypingSum, genotypingdata)</v>
      </c>
    </row>
    <row r="16976" spans="2:3" customFormat="1" x14ac:dyDescent="0.15">
      <c r="B16976" s="15">
        <v>386</v>
      </c>
      <c r="C16976" s="18" t="str">
        <f>'Genotype script(tagcount)aln_37'!D387</f>
        <v>rm(genotypingdata)</v>
      </c>
    </row>
    <row r="16977" spans="2:3" customFormat="1" x14ac:dyDescent="0.15">
      <c r="B16977" s="15">
        <v>387</v>
      </c>
      <c r="C16977" s="18" t="str">
        <f>'Genotype script(tagcount)aln_37'!D388</f>
        <v>genotypingdata &lt;- fread("C:/NGS/save/NGS0_75.tagcount", header=F, col.names=genotype)</v>
      </c>
    </row>
    <row r="16978" spans="2:3" customFormat="1" x14ac:dyDescent="0.15">
      <c r="B16978" s="15">
        <v>388</v>
      </c>
      <c r="C16978" s="18" t="str">
        <f>'Genotype script(tagcount)aln_37'!D389</f>
        <v>system.time(write.csv(genotypingdata[match(genotypingSum$tags, genotypingdata$tags),2], file="C:/NGS/save/NGS0_75.tagcountmatchindex.csv", row.names = F))</v>
      </c>
    </row>
    <row r="16979" spans="2:3" customFormat="1" x14ac:dyDescent="0.15">
      <c r="B16979" s="15">
        <v>389</v>
      </c>
      <c r="C16979" s="18" t="str">
        <f>'Genotype script(tagcount)aln_37'!D390</f>
        <v>genotypingdata&lt;- fread("C:/NGS/save/NGS0_75.tagcountmatchindex.csv", col.names = c("NGS0_75"))</v>
      </c>
    </row>
    <row r="16980" spans="2:3" customFormat="1" x14ac:dyDescent="0.15">
      <c r="B16980" s="15">
        <v>390</v>
      </c>
      <c r="C16980" s="18" t="str">
        <f>'Genotype script(tagcount)aln_37'!D391</f>
        <v>genotypingSum &lt;- cbind(genotypingSum, genotypingdata)</v>
      </c>
    </row>
    <row r="16981" spans="2:3" customFormat="1" x14ac:dyDescent="0.15">
      <c r="B16981" s="15">
        <v>391</v>
      </c>
      <c r="C16981" s="18" t="str">
        <f>'Genotype script(tagcount)aln_37'!D392</f>
        <v>rm(genotypingdata)</v>
      </c>
    </row>
    <row r="16982" spans="2:3" customFormat="1" x14ac:dyDescent="0.15">
      <c r="B16982" s="15">
        <v>392</v>
      </c>
      <c r="C16982" s="18" t="str">
        <f>'Genotype script(tagcount)aln_37'!D393</f>
        <v>genotypingdata &lt;- fread("C:/NGS/save/NGS0_76.tagcount", header=F, col.names=genotype)</v>
      </c>
    </row>
    <row r="16983" spans="2:3" customFormat="1" x14ac:dyDescent="0.15">
      <c r="B16983" s="15">
        <v>393</v>
      </c>
      <c r="C16983" s="18" t="str">
        <f>'Genotype script(tagcount)aln_37'!D394</f>
        <v>system.time(write.csv(genotypingdata[match(genotypingSum$tags, genotypingdata$tags),2], file="C:/NGS/save/NGS0_76.tagcountmatchindex.csv", row.names = F))</v>
      </c>
    </row>
    <row r="16984" spans="2:3" customFormat="1" x14ac:dyDescent="0.15">
      <c r="B16984" s="15">
        <v>394</v>
      </c>
      <c r="C16984" s="18" t="str">
        <f>'Genotype script(tagcount)aln_37'!D395</f>
        <v>genotypingdata&lt;- fread("C:/NGS/save/NGS0_76.tagcountmatchindex.csv", col.names = c("NGS0_76"))</v>
      </c>
    </row>
    <row r="16985" spans="2:3" customFormat="1" x14ac:dyDescent="0.15">
      <c r="B16985" s="15">
        <v>395</v>
      </c>
      <c r="C16985" s="18" t="str">
        <f>'Genotype script(tagcount)aln_37'!D396</f>
        <v>genotypingSum &lt;- cbind(genotypingSum, genotypingdata)</v>
      </c>
    </row>
    <row r="16986" spans="2:3" customFormat="1" x14ac:dyDescent="0.15">
      <c r="B16986" s="15">
        <v>396</v>
      </c>
      <c r="C16986" s="18" t="str">
        <f>'Genotype script(tagcount)aln_37'!D397</f>
        <v>rm(genotypingdata)</v>
      </c>
    </row>
    <row r="16987" spans="2:3" customFormat="1" x14ac:dyDescent="0.15">
      <c r="B16987" s="15">
        <v>397</v>
      </c>
      <c r="C16987" s="18" t="str">
        <f>'Genotype script(tagcount)aln_37'!D398</f>
        <v>genotypingdata &lt;- fread("C:/NGS/save/NGS0_77.tagcount", header=F, col.names=genotype)</v>
      </c>
    </row>
    <row r="16988" spans="2:3" customFormat="1" x14ac:dyDescent="0.15">
      <c r="B16988" s="15">
        <v>398</v>
      </c>
      <c r="C16988" s="18" t="str">
        <f>'Genotype script(tagcount)aln_37'!D399</f>
        <v>system.time(write.csv(genotypingdata[match(genotypingSum$tags, genotypingdata$tags),2], file="C:/NGS/save/NGS0_77.tagcountmatchindex.csv", row.names = F))</v>
      </c>
    </row>
    <row r="16989" spans="2:3" customFormat="1" x14ac:dyDescent="0.15">
      <c r="B16989" s="15">
        <v>399</v>
      </c>
      <c r="C16989" s="18" t="str">
        <f>'Genotype script(tagcount)aln_37'!D400</f>
        <v>genotypingdata&lt;- fread("C:/NGS/save/NGS0_77.tagcountmatchindex.csv", col.names = c("NGS0_77"))</v>
      </c>
    </row>
    <row r="16990" spans="2:3" customFormat="1" x14ac:dyDescent="0.15">
      <c r="B16990" s="15">
        <v>400</v>
      </c>
      <c r="C16990" s="18" t="str">
        <f>'Genotype script(tagcount)aln_37'!D401</f>
        <v>genotypingSum &lt;- cbind(genotypingSum, genotypingdata)</v>
      </c>
    </row>
    <row r="16991" spans="2:3" customFormat="1" x14ac:dyDescent="0.15">
      <c r="B16991" s="15">
        <v>401</v>
      </c>
      <c r="C16991" s="18" t="str">
        <f>'Genotype script(tagcount)aln_37'!D402</f>
        <v>rm(genotypingdata)</v>
      </c>
    </row>
    <row r="16992" spans="2:3" customFormat="1" x14ac:dyDescent="0.15">
      <c r="B16992" s="15">
        <v>402</v>
      </c>
      <c r="C16992" s="18" t="str">
        <f>'Genotype script(tagcount)aln_37'!D403</f>
        <v>genotypingdata &lt;- fread("C:/NGS/save/NGS0_78.tagcount", header=F, col.names=genotype)</v>
      </c>
    </row>
    <row r="16993" spans="2:3" customFormat="1" x14ac:dyDescent="0.15">
      <c r="B16993" s="15">
        <v>403</v>
      </c>
      <c r="C16993" s="18" t="str">
        <f>'Genotype script(tagcount)aln_37'!D404</f>
        <v>system.time(write.csv(genotypingdata[match(genotypingSum$tags, genotypingdata$tags),2], file="C:/NGS/save/NGS0_78.tagcountmatchindex.csv", row.names = F))</v>
      </c>
    </row>
    <row r="16994" spans="2:3" customFormat="1" x14ac:dyDescent="0.15">
      <c r="B16994" s="15">
        <v>404</v>
      </c>
      <c r="C16994" s="18" t="str">
        <f>'Genotype script(tagcount)aln_37'!D405</f>
        <v>genotypingdata&lt;- fread("C:/NGS/save/NGS0_78.tagcountmatchindex.csv", col.names = c("NGS0_78"))</v>
      </c>
    </row>
    <row r="16995" spans="2:3" customFormat="1" x14ac:dyDescent="0.15">
      <c r="B16995" s="15">
        <v>405</v>
      </c>
      <c r="C16995" s="18" t="str">
        <f>'Genotype script(tagcount)aln_37'!D406</f>
        <v>genotypingSum &lt;- cbind(genotypingSum, genotypingdata)</v>
      </c>
    </row>
    <row r="16996" spans="2:3" customFormat="1" x14ac:dyDescent="0.15">
      <c r="B16996" s="15">
        <v>406</v>
      </c>
      <c r="C16996" s="18" t="str">
        <f>'Genotype script(tagcount)aln_37'!D407</f>
        <v>rm(genotypingdata)</v>
      </c>
    </row>
    <row r="16997" spans="2:3" customFormat="1" x14ac:dyDescent="0.15">
      <c r="B16997" s="15">
        <v>407</v>
      </c>
      <c r="C16997" s="18" t="str">
        <f>'Genotype script(tagcount)aln_37'!D408</f>
        <v>genotypingdata &lt;- fread("C:/NGS/save/NGS0_79.tagcount", header=F, col.names=genotype)</v>
      </c>
    </row>
    <row r="16998" spans="2:3" customFormat="1" x14ac:dyDescent="0.15">
      <c r="B16998" s="15">
        <v>408</v>
      </c>
      <c r="C16998" s="18" t="str">
        <f>'Genotype script(tagcount)aln_37'!D409</f>
        <v>system.time(write.csv(genotypingdata[match(genotypingSum$tags, genotypingdata$tags),2], file="C:/NGS/save/NGS0_79.tagcountmatchindex.csv", row.names = F))</v>
      </c>
    </row>
    <row r="16999" spans="2:3" customFormat="1" x14ac:dyDescent="0.15">
      <c r="B16999" s="15">
        <v>409</v>
      </c>
      <c r="C16999" s="18" t="str">
        <f>'Genotype script(tagcount)aln_37'!D410</f>
        <v>genotypingdata&lt;- fread("C:/NGS/save/NGS0_79.tagcountmatchindex.csv", col.names = c("NGS0_79"))</v>
      </c>
    </row>
    <row r="17000" spans="2:3" customFormat="1" x14ac:dyDescent="0.15">
      <c r="B17000" s="15">
        <v>410</v>
      </c>
      <c r="C17000" s="18" t="str">
        <f>'Genotype script(tagcount)aln_37'!D411</f>
        <v>genotypingSum &lt;- cbind(genotypingSum, genotypingdata)</v>
      </c>
    </row>
    <row r="17001" spans="2:3" customFormat="1" x14ac:dyDescent="0.15">
      <c r="B17001" s="15">
        <v>411</v>
      </c>
      <c r="C17001" s="18" t="str">
        <f>'Genotype script(tagcount)aln_37'!D412</f>
        <v>rm(genotypingdata)</v>
      </c>
    </row>
    <row r="17002" spans="2:3" customFormat="1" x14ac:dyDescent="0.15">
      <c r="B17002" s="15">
        <v>412</v>
      </c>
      <c r="C17002" s="18" t="str">
        <f>'Genotype script(tagcount)aln_37'!D413</f>
        <v>genotypingdata &lt;- fread("C:/NGS/save/NGS0_80.tagcount", header=F, col.names=genotype)</v>
      </c>
    </row>
    <row r="17003" spans="2:3" customFormat="1" x14ac:dyDescent="0.15">
      <c r="B17003" s="15">
        <v>413</v>
      </c>
      <c r="C17003" s="18" t="str">
        <f>'Genotype script(tagcount)aln_37'!D414</f>
        <v>system.time(write.csv(genotypingdata[match(genotypingSum$tags, genotypingdata$tags),2], file="C:/NGS/save/NGS0_80.tagcountmatchindex.csv", row.names = F))</v>
      </c>
    </row>
    <row r="17004" spans="2:3" customFormat="1" x14ac:dyDescent="0.15">
      <c r="B17004" s="15">
        <v>414</v>
      </c>
      <c r="C17004" s="18" t="str">
        <f>'Genotype script(tagcount)aln_37'!D415</f>
        <v>genotypingdata&lt;- fread("C:/NGS/save/NGS0_80.tagcountmatchindex.csv", col.names = c("NGS0_80"))</v>
      </c>
    </row>
    <row r="17005" spans="2:3" customFormat="1" x14ac:dyDescent="0.15">
      <c r="B17005" s="15">
        <v>415</v>
      </c>
      <c r="C17005" s="18" t="str">
        <f>'Genotype script(tagcount)aln_37'!D416</f>
        <v>genotypingSum &lt;- cbind(genotypingSum, genotypingdata)</v>
      </c>
    </row>
    <row r="17006" spans="2:3" customFormat="1" x14ac:dyDescent="0.15">
      <c r="B17006" s="15">
        <v>416</v>
      </c>
      <c r="C17006" s="18" t="str">
        <f>'Genotype script(tagcount)aln_37'!D417</f>
        <v>rm(genotypingdata)</v>
      </c>
    </row>
    <row r="17007" spans="2:3" customFormat="1" x14ac:dyDescent="0.15">
      <c r="B17007" s="15">
        <v>417</v>
      </c>
      <c r="C17007" s="18" t="str">
        <f>'Genotype script(tagcount)aln_37'!D418</f>
        <v>genotypingdata &lt;- fread("C:/NGS/save/NGS0_81.tagcount", header=F, col.names=genotype)</v>
      </c>
    </row>
    <row r="17008" spans="2:3" customFormat="1" x14ac:dyDescent="0.15">
      <c r="B17008" s="15">
        <v>418</v>
      </c>
      <c r="C17008" s="18" t="str">
        <f>'Genotype script(tagcount)aln_37'!D419</f>
        <v>system.time(write.csv(genotypingdata[match(genotypingSum$tags, genotypingdata$tags),2], file="C:/NGS/save/NGS0_81.tagcountmatchindex.csv", row.names = F))</v>
      </c>
    </row>
    <row r="17009" spans="2:3" customFormat="1" x14ac:dyDescent="0.15">
      <c r="B17009" s="15">
        <v>419</v>
      </c>
      <c r="C17009" s="18" t="str">
        <f>'Genotype script(tagcount)aln_37'!D420</f>
        <v>genotypingdata&lt;- fread("C:/NGS/save/NGS0_81.tagcountmatchindex.csv", col.names = c("NGS0_81"))</v>
      </c>
    </row>
    <row r="17010" spans="2:3" customFormat="1" x14ac:dyDescent="0.15">
      <c r="B17010" s="15">
        <v>420</v>
      </c>
      <c r="C17010" s="18" t="str">
        <f>'Genotype script(tagcount)aln_37'!D421</f>
        <v>genotypingSum &lt;- cbind(genotypingSum, genotypingdata)</v>
      </c>
    </row>
    <row r="17011" spans="2:3" customFormat="1" x14ac:dyDescent="0.15">
      <c r="B17011" s="15">
        <v>421</v>
      </c>
      <c r="C17011" s="18" t="str">
        <f>'Genotype script(tagcount)aln_37'!D422</f>
        <v>rm(genotypingdata)</v>
      </c>
    </row>
    <row r="17012" spans="2:3" customFormat="1" x14ac:dyDescent="0.15">
      <c r="B17012" s="15">
        <v>422</v>
      </c>
      <c r="C17012" s="18" t="str">
        <f>'Genotype script(tagcount)aln_37'!D423</f>
        <v>genotypingdata &lt;- fread("C:/NGS/save/NGS0_82.tagcount", header=F, col.names=genotype)</v>
      </c>
    </row>
    <row r="17013" spans="2:3" customFormat="1" x14ac:dyDescent="0.15">
      <c r="B17013" s="15">
        <v>423</v>
      </c>
      <c r="C17013" s="18" t="str">
        <f>'Genotype script(tagcount)aln_37'!D424</f>
        <v>system.time(write.csv(genotypingdata[match(genotypingSum$tags, genotypingdata$tags),2], file="C:/NGS/save/NGS0_82.tagcountmatchindex.csv", row.names = F))</v>
      </c>
    </row>
    <row r="17014" spans="2:3" customFormat="1" x14ac:dyDescent="0.15">
      <c r="B17014" s="15">
        <v>424</v>
      </c>
      <c r="C17014" s="18" t="str">
        <f>'Genotype script(tagcount)aln_37'!D425</f>
        <v>genotypingdata&lt;- fread("C:/NGS/save/NGS0_82.tagcountmatchindex.csv", col.names = c("NGS0_82"))</v>
      </c>
    </row>
    <row r="17015" spans="2:3" customFormat="1" x14ac:dyDescent="0.15">
      <c r="B17015" s="15">
        <v>425</v>
      </c>
      <c r="C17015" s="18" t="str">
        <f>'Genotype script(tagcount)aln_37'!D426</f>
        <v>genotypingSum &lt;- cbind(genotypingSum, genotypingdata)</v>
      </c>
    </row>
    <row r="17016" spans="2:3" customFormat="1" x14ac:dyDescent="0.15">
      <c r="B17016" s="15">
        <v>426</v>
      </c>
      <c r="C17016" s="18" t="str">
        <f>'Genotype script(tagcount)aln_37'!D427</f>
        <v>rm(genotypingdata)</v>
      </c>
    </row>
    <row r="17017" spans="2:3" customFormat="1" x14ac:dyDescent="0.15">
      <c r="B17017" s="15">
        <v>427</v>
      </c>
      <c r="C17017" s="18" t="str">
        <f>'Genotype script(tagcount)aln_37'!D428</f>
        <v>genotypingdata &lt;- fread("C:/NGS/save/NGS0_83.tagcount", header=F, col.names=genotype)</v>
      </c>
    </row>
    <row r="17018" spans="2:3" customFormat="1" x14ac:dyDescent="0.15">
      <c r="B17018" s="15">
        <v>428</v>
      </c>
      <c r="C17018" s="18" t="str">
        <f>'Genotype script(tagcount)aln_37'!D429</f>
        <v>system.time(write.csv(genotypingdata[match(genotypingSum$tags, genotypingdata$tags),2], file="C:/NGS/save/NGS0_83.tagcountmatchindex.csv", row.names = F))</v>
      </c>
    </row>
    <row r="17019" spans="2:3" customFormat="1" x14ac:dyDescent="0.15">
      <c r="B17019" s="15">
        <v>429</v>
      </c>
      <c r="C17019" s="18" t="str">
        <f>'Genotype script(tagcount)aln_37'!D430</f>
        <v>genotypingdata&lt;- fread("C:/NGS/save/NGS0_83.tagcountmatchindex.csv", col.names = c("NGS0_83"))</v>
      </c>
    </row>
    <row r="17020" spans="2:3" customFormat="1" x14ac:dyDescent="0.15">
      <c r="B17020" s="15">
        <v>430</v>
      </c>
      <c r="C17020" s="18" t="str">
        <f>'Genotype script(tagcount)aln_37'!D431</f>
        <v>genotypingSum &lt;- cbind(genotypingSum, genotypingdata)</v>
      </c>
    </row>
    <row r="17021" spans="2:3" customFormat="1" x14ac:dyDescent="0.15">
      <c r="B17021" s="15">
        <v>431</v>
      </c>
      <c r="C17021" s="18" t="str">
        <f>'Genotype script(tagcount)aln_37'!D432</f>
        <v>rm(genotypingdata)</v>
      </c>
    </row>
    <row r="17022" spans="2:3" customFormat="1" x14ac:dyDescent="0.15">
      <c r="B17022" s="15">
        <v>432</v>
      </c>
      <c r="C17022" s="18" t="str">
        <f>'Genotype script(tagcount)aln_37'!D433</f>
        <v>genotypingdata &lt;- fread("C:/NGS/save/NGS0_84.tagcount", header=F, col.names=genotype)</v>
      </c>
    </row>
    <row r="17023" spans="2:3" customFormat="1" x14ac:dyDescent="0.15">
      <c r="B17023" s="15">
        <v>433</v>
      </c>
      <c r="C17023" s="18" t="str">
        <f>'Genotype script(tagcount)aln_37'!D434</f>
        <v>system.time(write.csv(genotypingdata[match(genotypingSum$tags, genotypingdata$tags),2], file="C:/NGS/save/NGS0_84.tagcountmatchindex.csv", row.names = F))</v>
      </c>
    </row>
    <row r="17024" spans="2:3" customFormat="1" x14ac:dyDescent="0.15">
      <c r="B17024" s="15">
        <v>434</v>
      </c>
      <c r="C17024" s="18" t="str">
        <f>'Genotype script(tagcount)aln_37'!D435</f>
        <v>genotypingdata&lt;- fread("C:/NGS/save/NGS0_84.tagcountmatchindex.csv", col.names = c("NGS0_84"))</v>
      </c>
    </row>
    <row r="17025" spans="2:3" customFormat="1" x14ac:dyDescent="0.15">
      <c r="B17025" s="15">
        <v>435</v>
      </c>
      <c r="C17025" s="18" t="str">
        <f>'Genotype script(tagcount)aln_37'!D436</f>
        <v>genotypingSum &lt;- cbind(genotypingSum, genotypingdata)</v>
      </c>
    </row>
    <row r="17026" spans="2:3" customFormat="1" x14ac:dyDescent="0.15">
      <c r="B17026" s="15">
        <v>436</v>
      </c>
      <c r="C17026" s="18" t="str">
        <f>'Genotype script(tagcount)aln_37'!D437</f>
        <v>rm(genotypingdata)</v>
      </c>
    </row>
    <row r="17027" spans="2:3" customFormat="1" x14ac:dyDescent="0.15">
      <c r="B17027" s="15">
        <v>437</v>
      </c>
      <c r="C17027" s="18" t="str">
        <f>'Genotype script(tagcount)aln_37'!D438</f>
        <v>genotypingdata &lt;- fread("C:/NGS/save/NGS0_85.tagcount", header=F, col.names=genotype)</v>
      </c>
    </row>
    <row r="17028" spans="2:3" customFormat="1" x14ac:dyDescent="0.15">
      <c r="B17028" s="15">
        <v>438</v>
      </c>
      <c r="C17028" s="18" t="str">
        <f>'Genotype script(tagcount)aln_37'!D439</f>
        <v>system.time(write.csv(genotypingdata[match(genotypingSum$tags, genotypingdata$tags),2], file="C:/NGS/save/NGS0_85.tagcountmatchindex.csv", row.names = F))</v>
      </c>
    </row>
    <row r="17029" spans="2:3" customFormat="1" x14ac:dyDescent="0.15">
      <c r="B17029" s="15">
        <v>439</v>
      </c>
      <c r="C17029" s="18" t="str">
        <f>'Genotype script(tagcount)aln_37'!D440</f>
        <v>genotypingdata&lt;- fread("C:/NGS/save/NGS0_85.tagcountmatchindex.csv", col.names = c("NGS0_85"))</v>
      </c>
    </row>
    <row r="17030" spans="2:3" customFormat="1" x14ac:dyDescent="0.15">
      <c r="B17030" s="15">
        <v>440</v>
      </c>
      <c r="C17030" s="18" t="str">
        <f>'Genotype script(tagcount)aln_37'!D441</f>
        <v>genotypingSum &lt;- cbind(genotypingSum, genotypingdata)</v>
      </c>
    </row>
    <row r="17031" spans="2:3" customFormat="1" x14ac:dyDescent="0.15">
      <c r="B17031" s="15">
        <v>441</v>
      </c>
      <c r="C17031" s="18" t="str">
        <f>'Genotype script(tagcount)aln_37'!D442</f>
        <v>rm(genotypingdata)</v>
      </c>
    </row>
    <row r="17032" spans="2:3" customFormat="1" x14ac:dyDescent="0.15">
      <c r="B17032" s="15">
        <v>442</v>
      </c>
      <c r="C17032" s="18" t="str">
        <f>'Genotype script(tagcount)aln_37'!D443</f>
        <v>genotypingdata &lt;- fread("C:/NGS/save/NGS0_86.tagcount", header=F, col.names=genotype)</v>
      </c>
    </row>
    <row r="17033" spans="2:3" customFormat="1" x14ac:dyDescent="0.15">
      <c r="B17033" s="15">
        <v>443</v>
      </c>
      <c r="C17033" s="18" t="str">
        <f>'Genotype script(tagcount)aln_37'!D444</f>
        <v>system.time(write.csv(genotypingdata[match(genotypingSum$tags, genotypingdata$tags),2], file="C:/NGS/save/NGS0_86.tagcountmatchindex.csv", row.names = F))</v>
      </c>
    </row>
    <row r="17034" spans="2:3" customFormat="1" x14ac:dyDescent="0.15">
      <c r="B17034" s="15">
        <v>444</v>
      </c>
      <c r="C17034" s="18" t="str">
        <f>'Genotype script(tagcount)aln_37'!D445</f>
        <v>genotypingdata&lt;- fread("C:/NGS/save/NGS0_86.tagcountmatchindex.csv", col.names = c("NGS0_86"))</v>
      </c>
    </row>
    <row r="17035" spans="2:3" customFormat="1" x14ac:dyDescent="0.15">
      <c r="B17035" s="15">
        <v>445</v>
      </c>
      <c r="C17035" s="18" t="str">
        <f>'Genotype script(tagcount)aln_37'!D446</f>
        <v>genotypingSum &lt;- cbind(genotypingSum, genotypingdata)</v>
      </c>
    </row>
    <row r="17036" spans="2:3" customFormat="1" x14ac:dyDescent="0.15">
      <c r="B17036" s="15">
        <v>446</v>
      </c>
      <c r="C17036" s="18" t="str">
        <f>'Genotype script(tagcount)aln_37'!D447</f>
        <v>rm(genotypingdata)</v>
      </c>
    </row>
    <row r="17037" spans="2:3" customFormat="1" x14ac:dyDescent="0.15">
      <c r="B17037" s="15">
        <v>447</v>
      </c>
      <c r="C17037" s="18" t="str">
        <f>'Genotype script(tagcount)aln_37'!D448</f>
        <v>genotypingdata &lt;- fread("C:/NGS/save/NGS0_87.tagcount", header=F, col.names=genotype)</v>
      </c>
    </row>
    <row r="17038" spans="2:3" customFormat="1" x14ac:dyDescent="0.15">
      <c r="B17038" s="15">
        <v>448</v>
      </c>
      <c r="C17038" s="18" t="str">
        <f>'Genotype script(tagcount)aln_37'!D449</f>
        <v>system.time(write.csv(genotypingdata[match(genotypingSum$tags, genotypingdata$tags),2], file="C:/NGS/save/NGS0_87.tagcountmatchindex.csv", row.names = F))</v>
      </c>
    </row>
    <row r="17039" spans="2:3" customFormat="1" x14ac:dyDescent="0.15">
      <c r="B17039" s="15">
        <v>449</v>
      </c>
      <c r="C17039" s="18" t="str">
        <f>'Genotype script(tagcount)aln_37'!D450</f>
        <v>genotypingdata&lt;- fread("C:/NGS/save/NGS0_87.tagcountmatchindex.csv", col.names = c("NGS0_87"))</v>
      </c>
    </row>
    <row r="17040" spans="2:3" customFormat="1" x14ac:dyDescent="0.15">
      <c r="B17040" s="15">
        <v>450</v>
      </c>
      <c r="C17040" s="18" t="str">
        <f>'Genotype script(tagcount)aln_37'!D451</f>
        <v>genotypingSum &lt;- cbind(genotypingSum, genotypingdata)</v>
      </c>
    </row>
    <row r="17041" spans="2:3" customFormat="1" x14ac:dyDescent="0.15">
      <c r="B17041" s="15">
        <v>451</v>
      </c>
      <c r="C17041" s="18" t="str">
        <f>'Genotype script(tagcount)aln_37'!D452</f>
        <v>rm(genotypingdata)</v>
      </c>
    </row>
    <row r="17042" spans="2:3" customFormat="1" x14ac:dyDescent="0.15">
      <c r="B17042" s="15">
        <v>452</v>
      </c>
      <c r="C17042" s="18" t="str">
        <f>'Genotype script(tagcount)aln_37'!D453</f>
        <v>genotypingdata &lt;- fread("C:/NGS/save/NGS0_88.tagcount", header=F, col.names=genotype)</v>
      </c>
    </row>
    <row r="17043" spans="2:3" customFormat="1" x14ac:dyDescent="0.15">
      <c r="B17043" s="15">
        <v>453</v>
      </c>
      <c r="C17043" s="18" t="str">
        <f>'Genotype script(tagcount)aln_37'!D454</f>
        <v>system.time(write.csv(genotypingdata[match(genotypingSum$tags, genotypingdata$tags),2], file="C:/NGS/save/NGS0_88.tagcountmatchindex.csv", row.names = F))</v>
      </c>
    </row>
    <row r="17044" spans="2:3" customFormat="1" x14ac:dyDescent="0.15">
      <c r="B17044" s="15">
        <v>454</v>
      </c>
      <c r="C17044" s="18" t="str">
        <f>'Genotype script(tagcount)aln_37'!D455</f>
        <v>genotypingdata&lt;- fread("C:/NGS/save/NGS0_88.tagcountmatchindex.csv", col.names = c("NGS0_88"))</v>
      </c>
    </row>
    <row r="17045" spans="2:3" customFormat="1" x14ac:dyDescent="0.15">
      <c r="B17045" s="15">
        <v>455</v>
      </c>
      <c r="C17045" s="18" t="str">
        <f>'Genotype script(tagcount)aln_37'!D456</f>
        <v>genotypingSum &lt;- cbind(genotypingSum, genotypingdata)</v>
      </c>
    </row>
    <row r="17046" spans="2:3" customFormat="1" x14ac:dyDescent="0.15">
      <c r="B17046" s="15">
        <v>456</v>
      </c>
      <c r="C17046" s="18" t="str">
        <f>'Genotype script(tagcount)aln_37'!D457</f>
        <v>rm(genotypingdata)</v>
      </c>
    </row>
    <row r="17047" spans="2:3" customFormat="1" x14ac:dyDescent="0.15">
      <c r="B17047" s="15">
        <v>457</v>
      </c>
      <c r="C17047" s="18" t="str">
        <f>'Genotype script(tagcount)aln_37'!D458</f>
        <v>genotypingdata &lt;- fread("C:/NGS/save/NGS0_89.tagcount", header=F, col.names=genotype)</v>
      </c>
    </row>
    <row r="17048" spans="2:3" customFormat="1" x14ac:dyDescent="0.15">
      <c r="B17048" s="15">
        <v>458</v>
      </c>
      <c r="C17048" s="18" t="str">
        <f>'Genotype script(tagcount)aln_37'!D459</f>
        <v>system.time(write.csv(genotypingdata[match(genotypingSum$tags, genotypingdata$tags),2], file="C:/NGS/save/NGS0_89.tagcountmatchindex.csv", row.names = F))</v>
      </c>
    </row>
    <row r="17049" spans="2:3" customFormat="1" x14ac:dyDescent="0.15">
      <c r="B17049" s="15">
        <v>459</v>
      </c>
      <c r="C17049" s="18" t="str">
        <f>'Genotype script(tagcount)aln_37'!D460</f>
        <v>genotypingdata&lt;- fread("C:/NGS/save/NGS0_89.tagcountmatchindex.csv", col.names = c("NGS0_89"))</v>
      </c>
    </row>
    <row r="17050" spans="2:3" customFormat="1" x14ac:dyDescent="0.15">
      <c r="B17050" s="15">
        <v>460</v>
      </c>
      <c r="C17050" s="18" t="str">
        <f>'Genotype script(tagcount)aln_37'!D461</f>
        <v>genotypingSum &lt;- cbind(genotypingSum, genotypingdata)</v>
      </c>
    </row>
    <row r="17051" spans="2:3" customFormat="1" x14ac:dyDescent="0.15">
      <c r="B17051" s="15">
        <v>461</v>
      </c>
      <c r="C17051" s="18" t="str">
        <f>'Genotype script(tagcount)aln_37'!D462</f>
        <v>rm(genotypingdata)</v>
      </c>
    </row>
    <row r="17052" spans="2:3" customFormat="1" x14ac:dyDescent="0.15">
      <c r="B17052" s="15">
        <v>462</v>
      </c>
      <c r="C17052" s="18" t="str">
        <f>'Genotype script(tagcount)aln_37'!D463</f>
        <v>genotypingdata &lt;- fread("C:/NGS/save/NGS0_90.tagcount", header=F, col.names=genotype)</v>
      </c>
    </row>
    <row r="17053" spans="2:3" customFormat="1" x14ac:dyDescent="0.15">
      <c r="B17053" s="15">
        <v>463</v>
      </c>
      <c r="C17053" s="18" t="str">
        <f>'Genotype script(tagcount)aln_37'!D464</f>
        <v>system.time(write.csv(genotypingdata[match(genotypingSum$tags, genotypingdata$tags),2], file="C:/NGS/save/NGS0_90.tagcountmatchindex.csv", row.names = F))</v>
      </c>
    </row>
    <row r="17054" spans="2:3" customFormat="1" x14ac:dyDescent="0.15">
      <c r="B17054" s="15">
        <v>464</v>
      </c>
      <c r="C17054" s="18" t="str">
        <f>'Genotype script(tagcount)aln_37'!D465</f>
        <v>genotypingdata&lt;- fread("C:/NGS/save/NGS0_90.tagcountmatchindex.csv", col.names = c("NGS0_90"))</v>
      </c>
    </row>
    <row r="17055" spans="2:3" customFormat="1" x14ac:dyDescent="0.15">
      <c r="B17055" s="15">
        <v>465</v>
      </c>
      <c r="C17055" s="18" t="str">
        <f>'Genotype script(tagcount)aln_37'!D466</f>
        <v>genotypingSum &lt;- cbind(genotypingSum, genotypingdata)</v>
      </c>
    </row>
    <row r="17056" spans="2:3" customFormat="1" x14ac:dyDescent="0.15">
      <c r="B17056" s="15">
        <v>466</v>
      </c>
      <c r="C17056" s="18" t="str">
        <f>'Genotype script(tagcount)aln_37'!D467</f>
        <v>rm(genotypingdata)</v>
      </c>
    </row>
    <row r="17057" spans="2:3" customFormat="1" x14ac:dyDescent="0.15">
      <c r="B17057" s="15">
        <v>467</v>
      </c>
      <c r="C17057" s="18" t="str">
        <f>'Genotype script(tagcount)aln_37'!D468</f>
        <v>genotypingdata &lt;- fread("C:/NGS/save/NGS0_91.tagcount", header=F, col.names=genotype)</v>
      </c>
    </row>
    <row r="17058" spans="2:3" customFormat="1" x14ac:dyDescent="0.15">
      <c r="B17058" s="15">
        <v>468</v>
      </c>
      <c r="C17058" s="18" t="str">
        <f>'Genotype script(tagcount)aln_37'!D469</f>
        <v>system.time(write.csv(genotypingdata[match(genotypingSum$tags, genotypingdata$tags),2], file="C:/NGS/save/NGS0_91.tagcountmatchindex.csv", row.names = F))</v>
      </c>
    </row>
    <row r="17059" spans="2:3" customFormat="1" x14ac:dyDescent="0.15">
      <c r="B17059" s="15">
        <v>469</v>
      </c>
      <c r="C17059" s="18" t="str">
        <f>'Genotype script(tagcount)aln_37'!D470</f>
        <v>genotypingdata&lt;- fread("C:/NGS/save/NGS0_91.tagcountmatchindex.csv", col.names = c("NGS0_91"))</v>
      </c>
    </row>
    <row r="17060" spans="2:3" customFormat="1" x14ac:dyDescent="0.15">
      <c r="B17060" s="15">
        <v>470</v>
      </c>
      <c r="C17060" s="18" t="str">
        <f>'Genotype script(tagcount)aln_37'!D471</f>
        <v>genotypingSum &lt;- cbind(genotypingSum, genotypingdata)</v>
      </c>
    </row>
    <row r="17061" spans="2:3" customFormat="1" x14ac:dyDescent="0.15">
      <c r="B17061" s="15">
        <v>471</v>
      </c>
      <c r="C17061" s="18" t="str">
        <f>'Genotype script(tagcount)aln_37'!D472</f>
        <v>rm(genotypingdata)</v>
      </c>
    </row>
    <row r="17062" spans="2:3" customFormat="1" x14ac:dyDescent="0.15">
      <c r="B17062" s="15">
        <v>472</v>
      </c>
      <c r="C17062" s="18" t="str">
        <f>'Genotype script(tagcount)aln_37'!D473</f>
        <v>genotypingdata &lt;- fread("C:/NGS/save/NGS0_92.tagcount", header=F, col.names=genotype)</v>
      </c>
    </row>
    <row r="17063" spans="2:3" customFormat="1" x14ac:dyDescent="0.15">
      <c r="B17063" s="15">
        <v>473</v>
      </c>
      <c r="C17063" s="18" t="str">
        <f>'Genotype script(tagcount)aln_37'!D474</f>
        <v>system.time(write.csv(genotypingdata[match(genotypingSum$tags, genotypingdata$tags),2], file="C:/NGS/save/NGS0_92.tagcountmatchindex.csv", row.names = F))</v>
      </c>
    </row>
    <row r="17064" spans="2:3" customFormat="1" x14ac:dyDescent="0.15">
      <c r="B17064" s="15">
        <v>474</v>
      </c>
      <c r="C17064" s="18" t="str">
        <f>'Genotype script(tagcount)aln_37'!D475</f>
        <v>genotypingdata&lt;- fread("C:/NGS/save/NGS0_92.tagcountmatchindex.csv", col.names = c("NGS0_92"))</v>
      </c>
    </row>
    <row r="17065" spans="2:3" customFormat="1" x14ac:dyDescent="0.15">
      <c r="B17065" s="15">
        <v>475</v>
      </c>
      <c r="C17065" s="18" t="str">
        <f>'Genotype script(tagcount)aln_37'!D476</f>
        <v>genotypingSum &lt;- cbind(genotypingSum, genotypingdata)</v>
      </c>
    </row>
    <row r="17066" spans="2:3" customFormat="1" x14ac:dyDescent="0.15">
      <c r="B17066" s="15">
        <v>476</v>
      </c>
      <c r="C17066" s="18" t="str">
        <f>'Genotype script(tagcount)aln_37'!D477</f>
        <v>rm(genotypingdata)</v>
      </c>
    </row>
    <row r="17067" spans="2:3" customFormat="1" x14ac:dyDescent="0.15">
      <c r="B17067" s="15">
        <v>477</v>
      </c>
      <c r="C17067" s="18" t="str">
        <f>'Genotype script(tagcount)aln_37'!D478</f>
        <v>genotypingdata &lt;- fread("C:/NGS/save/NGS0_93.tagcount", header=F, col.names=genotype)</v>
      </c>
    </row>
    <row r="17068" spans="2:3" customFormat="1" x14ac:dyDescent="0.15">
      <c r="B17068" s="15">
        <v>478</v>
      </c>
      <c r="C17068" s="18" t="str">
        <f>'Genotype script(tagcount)aln_37'!D479</f>
        <v>system.time(write.csv(genotypingdata[match(genotypingSum$tags, genotypingdata$tags),2], file="C:/NGS/save/NGS0_93.tagcountmatchindex.csv", row.names = F))</v>
      </c>
    </row>
    <row r="17069" spans="2:3" customFormat="1" x14ac:dyDescent="0.15">
      <c r="B17069" s="15">
        <v>479</v>
      </c>
      <c r="C17069" s="18" t="str">
        <f>'Genotype script(tagcount)aln_37'!D480</f>
        <v>genotypingdata&lt;- fread("C:/NGS/save/NGS0_93.tagcountmatchindex.csv", col.names = c("NGS0_93"))</v>
      </c>
    </row>
    <row r="17070" spans="2:3" customFormat="1" x14ac:dyDescent="0.15">
      <c r="B17070" s="15">
        <v>480</v>
      </c>
      <c r="C17070" s="18" t="str">
        <f>'Genotype script(tagcount)aln_37'!D481</f>
        <v>genotypingSum &lt;- cbind(genotypingSum, genotypingdata)</v>
      </c>
    </row>
    <row r="17071" spans="2:3" customFormat="1" x14ac:dyDescent="0.15">
      <c r="B17071" s="15">
        <v>481</v>
      </c>
      <c r="C17071" s="18" t="str">
        <f>'Genotype script(tagcount)aln_37'!D482</f>
        <v>rm(genotypingdata)</v>
      </c>
    </row>
    <row r="17072" spans="2:3" customFormat="1" x14ac:dyDescent="0.15">
      <c r="B17072" s="15">
        <v>482</v>
      </c>
      <c r="C17072" s="18" t="str">
        <f>'Genotype script(tagcount)aln_37'!D483</f>
        <v>genotypingdata &lt;- fread("C:/NGS/save/NGS0_94.tagcount", header=F, col.names=genotype)</v>
      </c>
    </row>
    <row r="17073" spans="2:3" customFormat="1" x14ac:dyDescent="0.15">
      <c r="B17073" s="15">
        <v>483</v>
      </c>
      <c r="C17073" s="18" t="str">
        <f>'Genotype script(tagcount)aln_37'!D484</f>
        <v>system.time(write.csv(genotypingdata[match(genotypingSum$tags, genotypingdata$tags),2], file="C:/NGS/save/NGS0_94.tagcountmatchindex.csv", row.names = F))</v>
      </c>
    </row>
    <row r="17074" spans="2:3" customFormat="1" x14ac:dyDescent="0.15">
      <c r="B17074" s="15">
        <v>484</v>
      </c>
      <c r="C17074" s="18" t="str">
        <f>'Genotype script(tagcount)aln_37'!D485</f>
        <v>genotypingdata&lt;- fread("C:/NGS/save/NGS0_94.tagcountmatchindex.csv", col.names = c("NGS0_94"))</v>
      </c>
    </row>
    <row r="17075" spans="2:3" customFormat="1" x14ac:dyDescent="0.15">
      <c r="B17075" s="15">
        <v>485</v>
      </c>
      <c r="C17075" s="18" t="str">
        <f>'Genotype script(tagcount)aln_37'!D486</f>
        <v>genotypingSum &lt;- cbind(genotypingSum, genotypingdata)</v>
      </c>
    </row>
    <row r="17076" spans="2:3" customFormat="1" x14ac:dyDescent="0.15">
      <c r="B17076" s="15">
        <v>486</v>
      </c>
      <c r="C17076" s="18" t="str">
        <f>'Genotype script(tagcount)aln_37'!D487</f>
        <v>rm(genotypingdata)</v>
      </c>
    </row>
    <row r="17077" spans="2:3" customFormat="1" x14ac:dyDescent="0.15">
      <c r="B17077" s="15">
        <v>487</v>
      </c>
      <c r="C17077" s="18" t="str">
        <f>'Genotype script(tagcount)aln_37'!D488</f>
        <v>genotypingdata &lt;- fread("C:/NGS/save/NGS0_95.tagcount", header=F, col.names=genotype)</v>
      </c>
    </row>
    <row r="17078" spans="2:3" customFormat="1" x14ac:dyDescent="0.15">
      <c r="B17078" s="15">
        <v>488</v>
      </c>
      <c r="C17078" s="18" t="str">
        <f>'Genotype script(tagcount)aln_37'!D489</f>
        <v>system.time(write.csv(genotypingdata[match(genotypingSum$tags, genotypingdata$tags),2], file="C:/NGS/save/NGS0_95.tagcountmatchindex.csv", row.names = F))</v>
      </c>
    </row>
    <row r="17079" spans="2:3" customFormat="1" x14ac:dyDescent="0.15">
      <c r="B17079" s="15">
        <v>489</v>
      </c>
      <c r="C17079" s="18" t="str">
        <f>'Genotype script(tagcount)aln_37'!D490</f>
        <v>genotypingdata&lt;- fread("C:/NGS/save/NGS0_95.tagcountmatchindex.csv", col.names = c("NGS0_95"))</v>
      </c>
    </row>
    <row r="17080" spans="2:3" customFormat="1" x14ac:dyDescent="0.15">
      <c r="B17080" s="15">
        <v>490</v>
      </c>
      <c r="C17080" s="18" t="str">
        <f>'Genotype script(tagcount)aln_37'!D491</f>
        <v>genotypingSum &lt;- cbind(genotypingSum, genotypingdata)</v>
      </c>
    </row>
    <row r="17081" spans="2:3" customFormat="1" x14ac:dyDescent="0.15">
      <c r="B17081" s="15">
        <v>491</v>
      </c>
      <c r="C17081" s="18" t="str">
        <f>'Genotype script(tagcount)aln_37'!D492</f>
        <v>rm(genotypingdata)</v>
      </c>
    </row>
    <row r="17082" spans="2:3" customFormat="1" x14ac:dyDescent="0.15">
      <c r="B17082" s="15">
        <v>492</v>
      </c>
      <c r="C17082" s="18" t="str">
        <f>'Genotype script(tagcount)aln_37'!D493</f>
        <v>genotypingdata &lt;- fread("C:/NGS/save/NGS0_96.tagcount", header=F, col.names=genotype)</v>
      </c>
    </row>
    <row r="17083" spans="2:3" customFormat="1" x14ac:dyDescent="0.15">
      <c r="B17083" s="15">
        <v>493</v>
      </c>
      <c r="C17083" s="18" t="str">
        <f>'Genotype script(tagcount)aln_37'!D494</f>
        <v>system.time(write.csv(genotypingdata[match(genotypingSum$tags, genotypingdata$tags),2], file="C:/NGS/save/NGS0_96.tagcountmatchindex.csv", row.names = F))</v>
      </c>
    </row>
    <row r="17084" spans="2:3" customFormat="1" x14ac:dyDescent="0.15">
      <c r="B17084" s="15">
        <v>494</v>
      </c>
      <c r="C17084" s="18" t="str">
        <f>'Genotype script(tagcount)aln_37'!D495</f>
        <v>genotypingdata&lt;- fread("C:/NGS/save/NGS0_96.tagcountmatchindex.csv", col.names = c("NGS0_96"))</v>
      </c>
    </row>
    <row r="17085" spans="2:3" customFormat="1" x14ac:dyDescent="0.15">
      <c r="B17085" s="15">
        <v>495</v>
      </c>
      <c r="C17085" s="18" t="str">
        <f>'Genotype script(tagcount)aln_37'!D496</f>
        <v>genotypingSum &lt;- cbind(genotypingSum, genotypingdata)</v>
      </c>
    </row>
    <row r="17086" spans="2:3" customFormat="1" x14ac:dyDescent="0.15">
      <c r="B17086" s="15">
        <v>496</v>
      </c>
      <c r="C17086" s="18" t="str">
        <f>'Genotype script(tagcount)aln_37'!D497</f>
        <v>rm(genotypingdata)</v>
      </c>
    </row>
    <row r="17087" spans="2:3" customFormat="1" x14ac:dyDescent="0.15">
      <c r="B17087" s="15">
        <v>497</v>
      </c>
      <c r="C17087" s="18" t="str">
        <f>'Genotype script(tagcount)aln_37'!D498</f>
        <v>genotypingdata &lt;- fread("C:/NGS/save/.tagcount", header=F, col.names=genotype)</v>
      </c>
    </row>
    <row r="17088" spans="2:3" customFormat="1" x14ac:dyDescent="0.15">
      <c r="B17088" s="15">
        <v>498</v>
      </c>
      <c r="C17088" s="18" t="str">
        <f>'Genotype script(tagcount)aln_37'!D499</f>
        <v>system.time(write.csv(genotypingdata[match(genotypingSum$tags, genotypingdata$tags),2], file="C:/NGS/save/.tagcountmatchindex.csv", row.names = F))</v>
      </c>
    </row>
    <row r="17089" spans="2:3" customFormat="1" x14ac:dyDescent="0.15">
      <c r="B17089" s="15">
        <v>499</v>
      </c>
      <c r="C17089" s="18" t="str">
        <f>'Genotype script(tagcount)aln_37'!D500</f>
        <v>genotypingdata&lt;- fread("C:/NGS/save/.tagcountmatchindex.csv", col.names = c("0"))</v>
      </c>
    </row>
    <row r="17090" spans="2:3" customFormat="1" x14ac:dyDescent="0.15">
      <c r="B17090" s="15">
        <v>500</v>
      </c>
      <c r="C17090" s="18" t="str">
        <f>'Genotype script(tagcount)aln_37'!D501</f>
        <v>genotypingSum &lt;- cbind(genotypingSum, genotypingdata)</v>
      </c>
    </row>
    <row r="17091" spans="2:3" customFormat="1" x14ac:dyDescent="0.15">
      <c r="B17091" s="15">
        <v>501</v>
      </c>
      <c r="C17091" s="18" t="str">
        <f>'Genotype script(tagcount)aln_37'!D502</f>
        <v>rm(genotypingdata)</v>
      </c>
    </row>
    <row r="17092" spans="2:3" customFormat="1" x14ac:dyDescent="0.15">
      <c r="B17092" s="15">
        <v>502</v>
      </c>
      <c r="C17092" s="18" t="str">
        <f>'Genotype script(tagcount)aln_37'!D503</f>
        <v>genotypingdata &lt;- fread("C:/NGS/save/.tagcount", header=F, col.names=genotype)</v>
      </c>
    </row>
    <row r="17093" spans="2:3" customFormat="1" x14ac:dyDescent="0.15">
      <c r="B17093" s="15">
        <v>503</v>
      </c>
      <c r="C17093" s="18" t="str">
        <f>'Genotype script(tagcount)aln_37'!D504</f>
        <v>system.time(write.csv(genotypingdata[match(genotypingSum$tags, genotypingdata$tags),2], file="C:/NGS/save/.tagcountmatchindex.csv", row.names = F))</v>
      </c>
    </row>
    <row r="17094" spans="2:3" customFormat="1" x14ac:dyDescent="0.15">
      <c r="B17094" s="15">
        <v>504</v>
      </c>
      <c r="C17094" s="18" t="str">
        <f>'Genotype script(tagcount)aln_37'!D505</f>
        <v>genotypingdata&lt;- fread("C:/NGS/save/.tagcountmatchindex.csv", col.names = c("0"))</v>
      </c>
    </row>
    <row r="17095" spans="2:3" customFormat="1" x14ac:dyDescent="0.15">
      <c r="B17095" s="15">
        <v>505</v>
      </c>
      <c r="C17095" s="18" t="str">
        <f>'Genotype script(tagcount)aln_37'!D506</f>
        <v>genotypingSum &lt;- cbind(genotypingSum, genotypingdata)</v>
      </c>
    </row>
    <row r="17096" spans="2:3" customFormat="1" x14ac:dyDescent="0.15">
      <c r="B17096" s="15">
        <v>506</v>
      </c>
      <c r="C17096" s="18" t="str">
        <f>'Genotype script(tagcount)aln_37'!D507</f>
        <v>rm(genotypingdata)</v>
      </c>
    </row>
    <row r="17097" spans="2:3" customFormat="1" x14ac:dyDescent="0.15">
      <c r="B17097" s="15">
        <v>507</v>
      </c>
      <c r="C17097" s="18" t="str">
        <f>'Genotype script(tagcount)aln_37'!D508</f>
        <v>genotypingdata &lt;- fread("C:/NGS/save/.tagcount", header=F, col.names=genotype)</v>
      </c>
    </row>
    <row r="17098" spans="2:3" customFormat="1" x14ac:dyDescent="0.15">
      <c r="B17098" s="15">
        <v>508</v>
      </c>
      <c r="C17098" s="18" t="str">
        <f>'Genotype script(tagcount)aln_37'!D509</f>
        <v>system.time(write.csv(genotypingdata[match(genotypingSum$tags, genotypingdata$tags),2], file="C:/NGS/save/.tagcountmatchindex.csv", row.names = F))</v>
      </c>
    </row>
    <row r="17099" spans="2:3" customFormat="1" x14ac:dyDescent="0.15">
      <c r="B17099" s="15">
        <v>509</v>
      </c>
      <c r="C17099" s="18" t="str">
        <f>'Genotype script(tagcount)aln_37'!D510</f>
        <v>genotypingdata&lt;- fread("C:/NGS/save/.tagcountmatchindex.csv", col.names = c("0"))</v>
      </c>
    </row>
    <row r="17100" spans="2:3" customFormat="1" x14ac:dyDescent="0.15">
      <c r="B17100" s="15">
        <v>510</v>
      </c>
      <c r="C17100" s="18" t="str">
        <f>'Genotype script(tagcount)aln_37'!D511</f>
        <v>genotypingSum &lt;- cbind(genotypingSum, genotypingdata)</v>
      </c>
    </row>
    <row r="17101" spans="2:3" customFormat="1" x14ac:dyDescent="0.15">
      <c r="B17101" s="15">
        <v>511</v>
      </c>
      <c r="C17101" s="18" t="str">
        <f>'Genotype script(tagcount)aln_37'!D512</f>
        <v>rm(genotypingdata)</v>
      </c>
    </row>
    <row r="17102" spans="2:3" customFormat="1" x14ac:dyDescent="0.15">
      <c r="B17102" s="15">
        <v>512</v>
      </c>
      <c r="C17102" s="18" t="str">
        <f>'Genotype script(tagcount)aln_37'!D513</f>
        <v>genotypingdata &lt;- fread("C:/NGS/save/.tagcount", header=F, col.names=genotype)</v>
      </c>
    </row>
    <row r="17103" spans="2:3" customFormat="1" x14ac:dyDescent="0.15">
      <c r="B17103" s="15">
        <v>513</v>
      </c>
      <c r="C17103" s="18" t="str">
        <f>'Genotype script(tagcount)aln_37'!D514</f>
        <v>system.time(write.csv(genotypingdata[match(genotypingSum$tags, genotypingdata$tags),2], file="C:/NGS/save/.tagcountmatchindex.csv", row.names = F))</v>
      </c>
    </row>
    <row r="17104" spans="2:3" customFormat="1" x14ac:dyDescent="0.15">
      <c r="B17104" s="15">
        <v>514</v>
      </c>
      <c r="C17104" s="18" t="str">
        <f>'Genotype script(tagcount)aln_37'!D515</f>
        <v>genotypingdata&lt;- fread("C:/NGS/save/.tagcountmatchindex.csv", col.names = c("0"))</v>
      </c>
    </row>
    <row r="17105" spans="2:3" customFormat="1" x14ac:dyDescent="0.15">
      <c r="B17105" s="15">
        <v>515</v>
      </c>
      <c r="C17105" s="18" t="str">
        <f>'Genotype script(tagcount)aln_37'!D516</f>
        <v>genotypingSum &lt;- cbind(genotypingSum, genotypingdata)</v>
      </c>
    </row>
    <row r="17106" spans="2:3" customFormat="1" x14ac:dyDescent="0.15">
      <c r="B17106" s="15">
        <v>516</v>
      </c>
      <c r="C17106" s="18" t="str">
        <f>'Genotype script(tagcount)aln_37'!D517</f>
        <v>rm(genotypingdata)</v>
      </c>
    </row>
    <row r="17107" spans="2:3" customFormat="1" x14ac:dyDescent="0.15">
      <c r="B17107" s="15">
        <v>517</v>
      </c>
      <c r="C17107" s="18" t="str">
        <f>'Genotype script(tagcount)aln_37'!D518</f>
        <v>genotypingdata &lt;- fread("C:/NGS/save/.tagcount", header=F, col.names=genotype)</v>
      </c>
    </row>
    <row r="17108" spans="2:3" customFormat="1" x14ac:dyDescent="0.15">
      <c r="B17108" s="15">
        <v>518</v>
      </c>
      <c r="C17108" s="18" t="str">
        <f>'Genotype script(tagcount)aln_37'!D519</f>
        <v>system.time(write.csv(genotypingdata[match(genotypingSum$tags, genotypingdata$tags),2], file="C:/NGS/save/.tagcountmatchindex.csv", row.names = F))</v>
      </c>
    </row>
    <row r="17109" spans="2:3" customFormat="1" x14ac:dyDescent="0.15">
      <c r="B17109" s="15">
        <v>519</v>
      </c>
      <c r="C17109" s="18" t="str">
        <f>'Genotype script(tagcount)aln_37'!D520</f>
        <v>genotypingdata&lt;- fread("C:/NGS/save/.tagcountmatchindex.csv", col.names = c("0"))</v>
      </c>
    </row>
    <row r="17110" spans="2:3" customFormat="1" x14ac:dyDescent="0.15">
      <c r="B17110" s="15">
        <v>520</v>
      </c>
      <c r="C17110" s="18" t="str">
        <f>'Genotype script(tagcount)aln_37'!D521</f>
        <v>genotypingSum &lt;- cbind(genotypingSum, genotypingdata)</v>
      </c>
    </row>
    <row r="17111" spans="2:3" customFormat="1" x14ac:dyDescent="0.15">
      <c r="B17111" s="15">
        <v>521</v>
      </c>
      <c r="C17111" s="18" t="str">
        <f>'Genotype script(tagcount)aln_37'!D522</f>
        <v>rm(genotypingdata)</v>
      </c>
    </row>
    <row r="17112" spans="2:3" customFormat="1" x14ac:dyDescent="0.15">
      <c r="B17112" s="15">
        <v>522</v>
      </c>
      <c r="C17112" s="18" t="str">
        <f>'Genotype script(tagcount)aln_37'!D523</f>
        <v>genotypingdata &lt;- fread("C:/NGS/save/.tagcount", header=F, col.names=genotype)</v>
      </c>
    </row>
    <row r="17113" spans="2:3" customFormat="1" x14ac:dyDescent="0.15">
      <c r="B17113" s="15">
        <v>523</v>
      </c>
      <c r="C17113" s="18" t="str">
        <f>'Genotype script(tagcount)aln_37'!D524</f>
        <v>system.time(write.csv(genotypingdata[match(genotypingSum$tags, genotypingdata$tags),2], file="C:/NGS/save/.tagcountmatchindex.csv", row.names = F))</v>
      </c>
    </row>
    <row r="17114" spans="2:3" customFormat="1" x14ac:dyDescent="0.15">
      <c r="B17114" s="15">
        <v>524</v>
      </c>
      <c r="C17114" s="18" t="str">
        <f>'Genotype script(tagcount)aln_37'!D525</f>
        <v>genotypingdata&lt;- fread("C:/NGS/save/.tagcountmatchindex.csv", col.names = c("0"))</v>
      </c>
    </row>
    <row r="17115" spans="2:3" customFormat="1" x14ac:dyDescent="0.15">
      <c r="B17115" s="15">
        <v>525</v>
      </c>
      <c r="C17115" s="18" t="str">
        <f>'Genotype script(tagcount)aln_37'!D526</f>
        <v>genotypingSum &lt;- cbind(genotypingSum, genotypingdata)</v>
      </c>
    </row>
    <row r="17116" spans="2:3" customFormat="1" x14ac:dyDescent="0.15">
      <c r="B17116" s="15">
        <v>526</v>
      </c>
      <c r="C17116" s="18" t="str">
        <f>'Genotype script(tagcount)aln_37'!D527</f>
        <v>rm(genotypingdata)</v>
      </c>
    </row>
    <row r="17117" spans="2:3" customFormat="1" x14ac:dyDescent="0.15">
      <c r="B17117" s="15">
        <v>527</v>
      </c>
      <c r="C17117" s="18" t="str">
        <f>'Genotype script(tagcount)aln_37'!D528</f>
        <v>genotypingdata &lt;- fread("C:/NGS/save/.tagcount", header=F, col.names=genotype)</v>
      </c>
    </row>
    <row r="17118" spans="2:3" customFormat="1" x14ac:dyDescent="0.15">
      <c r="B17118" s="15">
        <v>528</v>
      </c>
      <c r="C17118" s="18" t="str">
        <f>'Genotype script(tagcount)aln_37'!D529</f>
        <v>system.time(write.csv(genotypingdata[match(genotypingSum$tags, genotypingdata$tags),2], file="C:/NGS/save/.tagcountmatchindex.csv", row.names = F))</v>
      </c>
    </row>
    <row r="17119" spans="2:3" customFormat="1" x14ac:dyDescent="0.15">
      <c r="B17119" s="15">
        <v>529</v>
      </c>
      <c r="C17119" s="18" t="str">
        <f>'Genotype script(tagcount)aln_37'!D530</f>
        <v>genotypingdata&lt;- fread("C:/NGS/save/.tagcountmatchindex.csv", col.names = c("0"))</v>
      </c>
    </row>
    <row r="17120" spans="2:3" customFormat="1" x14ac:dyDescent="0.15">
      <c r="B17120" s="15">
        <v>530</v>
      </c>
      <c r="C17120" s="18" t="str">
        <f>'Genotype script(tagcount)aln_37'!D531</f>
        <v>genotypingSum &lt;- cbind(genotypingSum, genotypingdata)</v>
      </c>
    </row>
    <row r="17121" spans="2:3" customFormat="1" x14ac:dyDescent="0.15">
      <c r="B17121" s="15">
        <v>531</v>
      </c>
      <c r="C17121" s="18" t="str">
        <f>'Genotype script(tagcount)aln_37'!D532</f>
        <v>rm(genotypingdata)</v>
      </c>
    </row>
    <row r="17122" spans="2:3" customFormat="1" x14ac:dyDescent="0.15">
      <c r="B17122" s="15">
        <v>532</v>
      </c>
      <c r="C17122" s="18" t="str">
        <f>'Genotype script(tagcount)aln_37'!D533</f>
        <v>genotypingdata &lt;- fread("C:/NGS/save/.tagcount", header=F, col.names=genotype)</v>
      </c>
    </row>
    <row r="17123" spans="2:3" customFormat="1" x14ac:dyDescent="0.15">
      <c r="B17123" s="15">
        <v>533</v>
      </c>
      <c r="C17123" s="18" t="str">
        <f>'Genotype script(tagcount)aln_37'!D534</f>
        <v>system.time(write.csv(genotypingdata[match(genotypingSum$tags, genotypingdata$tags),2], file="C:/NGS/save/.tagcountmatchindex.csv", row.names = F))</v>
      </c>
    </row>
    <row r="17124" spans="2:3" customFormat="1" x14ac:dyDescent="0.15">
      <c r="B17124" s="15">
        <v>534</v>
      </c>
      <c r="C17124" s="18" t="str">
        <f>'Genotype script(tagcount)aln_37'!D535</f>
        <v>genotypingdata&lt;- fread("C:/NGS/save/.tagcountmatchindex.csv", col.names = c("0"))</v>
      </c>
    </row>
    <row r="17125" spans="2:3" customFormat="1" x14ac:dyDescent="0.15">
      <c r="B17125" s="15">
        <v>535</v>
      </c>
      <c r="C17125" s="18" t="str">
        <f>'Genotype script(tagcount)aln_37'!D536</f>
        <v>genotypingSum &lt;- cbind(genotypingSum, genotypingdata)</v>
      </c>
    </row>
    <row r="17126" spans="2:3" customFormat="1" x14ac:dyDescent="0.15">
      <c r="B17126" s="15">
        <v>536</v>
      </c>
      <c r="C17126" s="18" t="str">
        <f>'Genotype script(tagcount)aln_37'!D537</f>
        <v>rm(genotypingdata)</v>
      </c>
    </row>
    <row r="17127" spans="2:3" customFormat="1" x14ac:dyDescent="0.15">
      <c r="B17127" s="15">
        <v>537</v>
      </c>
      <c r="C17127" s="18" t="str">
        <f>'Genotype script(tagcount)aln_37'!D538</f>
        <v>genotypingdata &lt;- fread("C:/NGS/save/.tagcount", header=F, col.names=genotype)</v>
      </c>
    </row>
    <row r="17128" spans="2:3" customFormat="1" x14ac:dyDescent="0.15">
      <c r="B17128" s="15">
        <v>538</v>
      </c>
      <c r="C17128" s="18" t="str">
        <f>'Genotype script(tagcount)aln_37'!D539</f>
        <v>system.time(write.csv(genotypingdata[match(genotypingSum$tags, genotypingdata$tags),2], file="C:/NGS/save/.tagcountmatchindex.csv", row.names = F))</v>
      </c>
    </row>
    <row r="17129" spans="2:3" customFormat="1" x14ac:dyDescent="0.15">
      <c r="B17129" s="15">
        <v>539</v>
      </c>
      <c r="C17129" s="18" t="str">
        <f>'Genotype script(tagcount)aln_37'!D540</f>
        <v>genotypingdata&lt;- fread("C:/NGS/save/.tagcountmatchindex.csv", col.names = c("0"))</v>
      </c>
    </row>
    <row r="17130" spans="2:3" customFormat="1" x14ac:dyDescent="0.15">
      <c r="B17130" s="15">
        <v>540</v>
      </c>
      <c r="C17130" s="18" t="str">
        <f>'Genotype script(tagcount)aln_37'!D541</f>
        <v>genotypingSum &lt;- cbind(genotypingSum, genotypingdata)</v>
      </c>
    </row>
    <row r="17131" spans="2:3" customFormat="1" x14ac:dyDescent="0.15">
      <c r="B17131" s="15">
        <v>541</v>
      </c>
      <c r="C17131" s="18" t="str">
        <f>'Genotype script(tagcount)aln_37'!D542</f>
        <v>rm(genotypingdata)</v>
      </c>
    </row>
    <row r="17132" spans="2:3" customFormat="1" x14ac:dyDescent="0.15">
      <c r="B17132" s="15">
        <v>542</v>
      </c>
      <c r="C17132" s="18" t="str">
        <f>'Genotype script(tagcount)aln_37'!D543</f>
        <v>genotypingdata &lt;- fread("C:/NGS/save/.tagcount", header=F, col.names=genotype)</v>
      </c>
    </row>
    <row r="17133" spans="2:3" customFormat="1" x14ac:dyDescent="0.15">
      <c r="B17133" s="15">
        <v>543</v>
      </c>
      <c r="C17133" s="18" t="str">
        <f>'Genotype script(tagcount)aln_37'!D544</f>
        <v>system.time(write.csv(genotypingdata[match(genotypingSum$tags, genotypingdata$tags),2], file="C:/NGS/save/.tagcountmatchindex.csv", row.names = F))</v>
      </c>
    </row>
    <row r="17134" spans="2:3" customFormat="1" x14ac:dyDescent="0.15">
      <c r="B17134" s="15">
        <v>544</v>
      </c>
      <c r="C17134" s="18" t="str">
        <f>'Genotype script(tagcount)aln_37'!D545</f>
        <v>genotypingdata&lt;- fread("C:/NGS/save/.tagcountmatchindex.csv", col.names = c("0"))</v>
      </c>
    </row>
    <row r="17135" spans="2:3" customFormat="1" x14ac:dyDescent="0.15">
      <c r="B17135" s="15">
        <v>545</v>
      </c>
      <c r="C17135" s="18" t="str">
        <f>'Genotype script(tagcount)aln_37'!D546</f>
        <v>genotypingSum &lt;- cbind(genotypingSum, genotypingdata)</v>
      </c>
    </row>
    <row r="17136" spans="2:3" customFormat="1" x14ac:dyDescent="0.15">
      <c r="B17136" s="15">
        <v>546</v>
      </c>
      <c r="C17136" s="18" t="str">
        <f>'Genotype script(tagcount)aln_37'!D547</f>
        <v>rm(genotypingdata)</v>
      </c>
    </row>
    <row r="17137" spans="2:3" customFormat="1" x14ac:dyDescent="0.15">
      <c r="B17137" s="15">
        <v>547</v>
      </c>
      <c r="C17137" s="18" t="str">
        <f>'Genotype script(tagcount)aln_37'!D548</f>
        <v>genotypingdata &lt;- fread("C:/NGS/save/.tagcount", header=F, col.names=genotype)</v>
      </c>
    </row>
    <row r="17138" spans="2:3" customFormat="1" x14ac:dyDescent="0.15">
      <c r="B17138" s="15">
        <v>548</v>
      </c>
      <c r="C17138" s="18" t="str">
        <f>'Genotype script(tagcount)aln_37'!D549</f>
        <v>system.time(write.csv(genotypingdata[match(genotypingSum$tags, genotypingdata$tags),2], file="C:/NGS/save/.tagcountmatchindex.csv", row.names = F))</v>
      </c>
    </row>
    <row r="17139" spans="2:3" customFormat="1" x14ac:dyDescent="0.15">
      <c r="B17139" s="15">
        <v>549</v>
      </c>
      <c r="C17139" s="18" t="str">
        <f>'Genotype script(tagcount)aln_37'!D550</f>
        <v>genotypingdata&lt;- fread("C:/NGS/save/.tagcountmatchindex.csv", col.names = c("0"))</v>
      </c>
    </row>
    <row r="17140" spans="2:3" customFormat="1" x14ac:dyDescent="0.15">
      <c r="B17140" s="15">
        <v>550</v>
      </c>
      <c r="C17140" s="18" t="str">
        <f>'Genotype script(tagcount)aln_37'!D551</f>
        <v>genotypingSum &lt;- cbind(genotypingSum, genotypingdata)</v>
      </c>
    </row>
    <row r="17141" spans="2:3" customFormat="1" x14ac:dyDescent="0.15">
      <c r="B17141" s="15">
        <v>551</v>
      </c>
      <c r="C17141" s="18" t="str">
        <f>'Genotype script(tagcount)aln_37'!D552</f>
        <v>rm(genotypingdata)</v>
      </c>
    </row>
    <row r="17142" spans="2:3" customFormat="1" x14ac:dyDescent="0.15">
      <c r="B17142" s="15">
        <v>552</v>
      </c>
      <c r="C17142" s="18" t="str">
        <f>'Genotype script(tagcount)aln_37'!D553</f>
        <v>genotypingdata &lt;- fread("C:/NGS/save/.tagcount", header=F, col.names=genotype)</v>
      </c>
    </row>
    <row r="17143" spans="2:3" customFormat="1" x14ac:dyDescent="0.15">
      <c r="B17143" s="15">
        <v>553</v>
      </c>
      <c r="C17143" s="18" t="str">
        <f>'Genotype script(tagcount)aln_37'!D554</f>
        <v>system.time(write.csv(genotypingdata[match(genotypingSum$tags, genotypingdata$tags),2], file="C:/NGS/save/.tagcountmatchindex.csv", row.names = F))</v>
      </c>
    </row>
    <row r="17144" spans="2:3" customFormat="1" x14ac:dyDescent="0.15">
      <c r="B17144" s="15">
        <v>554</v>
      </c>
      <c r="C17144" s="18" t="str">
        <f>'Genotype script(tagcount)aln_37'!D555</f>
        <v>genotypingdata&lt;- fread("C:/NGS/save/.tagcountmatchindex.csv", col.names = c("0"))</v>
      </c>
    </row>
    <row r="17145" spans="2:3" customFormat="1" x14ac:dyDescent="0.15">
      <c r="B17145" s="15">
        <v>555</v>
      </c>
      <c r="C17145" s="18" t="str">
        <f>'Genotype script(tagcount)aln_37'!D556</f>
        <v>genotypingSum &lt;- cbind(genotypingSum, genotypingdata)</v>
      </c>
    </row>
    <row r="17146" spans="2:3" customFormat="1" x14ac:dyDescent="0.15">
      <c r="B17146" s="15">
        <v>556</v>
      </c>
      <c r="C17146" s="18" t="str">
        <f>'Genotype script(tagcount)aln_37'!D557</f>
        <v>rm(genotypingdata)</v>
      </c>
    </row>
    <row r="17147" spans="2:3" customFormat="1" x14ac:dyDescent="0.15">
      <c r="B17147" s="15">
        <v>557</v>
      </c>
      <c r="C17147" s="18" t="str">
        <f>'Genotype script(tagcount)aln_37'!D558</f>
        <v>genotypingdata &lt;- fread("C:/NGS/save/.tagcount", header=F, col.names=genotype)</v>
      </c>
    </row>
    <row r="17148" spans="2:3" customFormat="1" x14ac:dyDescent="0.15">
      <c r="B17148" s="15">
        <v>558</v>
      </c>
      <c r="C17148" s="18" t="str">
        <f>'Genotype script(tagcount)aln_37'!D559</f>
        <v>system.time(write.csv(genotypingdata[match(genotypingSum$tags, genotypingdata$tags),2], file="C:/NGS/save/.tagcountmatchindex.csv", row.names = F))</v>
      </c>
    </row>
    <row r="17149" spans="2:3" customFormat="1" x14ac:dyDescent="0.15">
      <c r="B17149" s="15">
        <v>559</v>
      </c>
      <c r="C17149" s="18" t="str">
        <f>'Genotype script(tagcount)aln_37'!D560</f>
        <v>genotypingdata&lt;- fread("C:/NGS/save/.tagcountmatchindex.csv", col.names = c("0"))</v>
      </c>
    </row>
    <row r="17150" spans="2:3" customFormat="1" x14ac:dyDescent="0.15">
      <c r="B17150" s="15">
        <v>560</v>
      </c>
      <c r="C17150" s="18" t="str">
        <f>'Genotype script(tagcount)aln_37'!D561</f>
        <v>genotypingSum &lt;- cbind(genotypingSum, genotypingdata)</v>
      </c>
    </row>
    <row r="17151" spans="2:3" customFormat="1" x14ac:dyDescent="0.15">
      <c r="B17151" s="15">
        <v>561</v>
      </c>
      <c r="C17151" s="18" t="str">
        <f>'Genotype script(tagcount)aln_37'!D562</f>
        <v>rm(genotypingdata)</v>
      </c>
    </row>
    <row r="17152" spans="2:3" customFormat="1" x14ac:dyDescent="0.15">
      <c r="B17152" s="15">
        <v>562</v>
      </c>
      <c r="C17152" s="18" t="str">
        <f>'Genotype script(tagcount)aln_37'!D563</f>
        <v>genotypingdata &lt;- fread("C:/NGS/save/.tagcount", header=F, col.names=genotype)</v>
      </c>
    </row>
    <row r="17153" spans="2:3" customFormat="1" x14ac:dyDescent="0.15">
      <c r="B17153" s="15">
        <v>563</v>
      </c>
      <c r="C17153" s="18" t="str">
        <f>'Genotype script(tagcount)aln_37'!D564</f>
        <v>system.time(write.csv(genotypingdata[match(genotypingSum$tags, genotypingdata$tags),2], file="C:/NGS/save/.tagcountmatchindex.csv", row.names = F))</v>
      </c>
    </row>
    <row r="17154" spans="2:3" customFormat="1" x14ac:dyDescent="0.15">
      <c r="B17154" s="15">
        <v>564</v>
      </c>
      <c r="C17154" s="18" t="str">
        <f>'Genotype script(tagcount)aln_37'!D565</f>
        <v>genotypingdata&lt;- fread("C:/NGS/save/.tagcountmatchindex.csv", col.names = c("0"))</v>
      </c>
    </row>
    <row r="17155" spans="2:3" customFormat="1" x14ac:dyDescent="0.15">
      <c r="B17155" s="15">
        <v>565</v>
      </c>
      <c r="C17155" s="18" t="str">
        <f>'Genotype script(tagcount)aln_37'!D566</f>
        <v>genotypingSum &lt;- cbind(genotypingSum, genotypingdata)</v>
      </c>
    </row>
    <row r="17156" spans="2:3" customFormat="1" x14ac:dyDescent="0.15">
      <c r="B17156" s="15">
        <v>566</v>
      </c>
      <c r="C17156" s="18" t="str">
        <f>'Genotype script(tagcount)aln_37'!D567</f>
        <v>rm(genotypingdata)</v>
      </c>
    </row>
    <row r="17157" spans="2:3" customFormat="1" x14ac:dyDescent="0.15">
      <c r="B17157" s="15">
        <v>567</v>
      </c>
      <c r="C17157" s="18" t="str">
        <f>'Genotype script(tagcount)aln_37'!D568</f>
        <v>genotypingdata &lt;- fread("C:/NGS/save/.tagcount", header=F, col.names=genotype)</v>
      </c>
    </row>
    <row r="17158" spans="2:3" customFormat="1" x14ac:dyDescent="0.15">
      <c r="B17158" s="15">
        <v>568</v>
      </c>
      <c r="C17158" s="18" t="str">
        <f>'Genotype script(tagcount)aln_37'!D569</f>
        <v>system.time(write.csv(genotypingdata[match(genotypingSum$tags, genotypingdata$tags),2], file="C:/NGS/save/.tagcountmatchindex.csv", row.names = F))</v>
      </c>
    </row>
    <row r="17159" spans="2:3" customFormat="1" x14ac:dyDescent="0.15">
      <c r="B17159" s="15">
        <v>569</v>
      </c>
      <c r="C17159" s="18" t="str">
        <f>'Genotype script(tagcount)aln_37'!D570</f>
        <v>genotypingdata&lt;- fread("C:/NGS/save/.tagcountmatchindex.csv", col.names = c("0"))</v>
      </c>
    </row>
    <row r="17160" spans="2:3" customFormat="1" x14ac:dyDescent="0.15">
      <c r="B17160" s="15">
        <v>570</v>
      </c>
      <c r="C17160" s="18" t="str">
        <f>'Genotype script(tagcount)aln_37'!D571</f>
        <v>genotypingSum &lt;- cbind(genotypingSum, genotypingdata)</v>
      </c>
    </row>
    <row r="17161" spans="2:3" customFormat="1" x14ac:dyDescent="0.15">
      <c r="B17161" s="15">
        <v>571</v>
      </c>
      <c r="C17161" s="18" t="str">
        <f>'Genotype script(tagcount)aln_37'!D572</f>
        <v>rm(genotypingdata)</v>
      </c>
    </row>
    <row r="17162" spans="2:3" customFormat="1" x14ac:dyDescent="0.15">
      <c r="B17162" s="15">
        <v>572</v>
      </c>
      <c r="C17162" s="18" t="str">
        <f>'Genotype script(tagcount)aln_37'!D573</f>
        <v>genotypingdata &lt;- fread("C:/NGS/save/.tagcount", header=F, col.names=genotype)</v>
      </c>
    </row>
    <row r="17163" spans="2:3" customFormat="1" x14ac:dyDescent="0.15">
      <c r="B17163" s="15">
        <v>573</v>
      </c>
      <c r="C17163" s="18" t="str">
        <f>'Genotype script(tagcount)aln_37'!D574</f>
        <v>system.time(write.csv(genotypingdata[match(genotypingSum$tags, genotypingdata$tags),2], file="C:/NGS/save/.tagcountmatchindex.csv", row.names = F))</v>
      </c>
    </row>
    <row r="17164" spans="2:3" customFormat="1" x14ac:dyDescent="0.15">
      <c r="B17164" s="15">
        <v>574</v>
      </c>
      <c r="C17164" s="18" t="str">
        <f>'Genotype script(tagcount)aln_37'!D575</f>
        <v>genotypingdata&lt;- fread("C:/NGS/save/.tagcountmatchindex.csv", col.names = c("0"))</v>
      </c>
    </row>
    <row r="17165" spans="2:3" customFormat="1" x14ac:dyDescent="0.15">
      <c r="B17165" s="15">
        <v>575</v>
      </c>
      <c r="C17165" s="18" t="str">
        <f>'Genotype script(tagcount)aln_37'!D576</f>
        <v>genotypingSum &lt;- cbind(genotypingSum, genotypingdata)</v>
      </c>
    </row>
    <row r="17166" spans="2:3" customFormat="1" x14ac:dyDescent="0.15">
      <c r="B17166" s="15">
        <v>576</v>
      </c>
      <c r="C17166" s="18" t="str">
        <f>'Genotype script(tagcount)aln_37'!D577</f>
        <v>rm(genotypingdata)</v>
      </c>
    </row>
    <row r="17167" spans="2:3" customFormat="1" x14ac:dyDescent="0.15">
      <c r="B17167" s="15">
        <v>577</v>
      </c>
      <c r="C17167" s="18" t="str">
        <f>'Genotype script(tagcount)aln_37'!D578</f>
        <v>genotypingdata &lt;- fread("C:/NGS/save/.tagcount", header=F, col.names=genotype)</v>
      </c>
    </row>
    <row r="17168" spans="2:3" customFormat="1" x14ac:dyDescent="0.15">
      <c r="B17168" s="15">
        <v>578</v>
      </c>
      <c r="C17168" s="18" t="str">
        <f>'Genotype script(tagcount)aln_37'!D579</f>
        <v>system.time(write.csv(genotypingdata[match(genotypingSum$tags, genotypingdata$tags),2], file="C:/NGS/save/.tagcountmatchindex.csv", row.names = F))</v>
      </c>
    </row>
    <row r="17169" spans="2:3" customFormat="1" x14ac:dyDescent="0.15">
      <c r="B17169" s="15">
        <v>579</v>
      </c>
      <c r="C17169" s="18" t="str">
        <f>'Genotype script(tagcount)aln_37'!D580</f>
        <v>genotypingdata&lt;- fread("C:/NGS/save/.tagcountmatchindex.csv", col.names = c("0"))</v>
      </c>
    </row>
    <row r="17170" spans="2:3" customFormat="1" x14ac:dyDescent="0.15">
      <c r="B17170" s="15">
        <v>580</v>
      </c>
      <c r="C17170" s="18" t="str">
        <f>'Genotype script(tagcount)aln_37'!D581</f>
        <v>genotypingSum &lt;- cbind(genotypingSum, genotypingdata)</v>
      </c>
    </row>
    <row r="17171" spans="2:3" customFormat="1" x14ac:dyDescent="0.15">
      <c r="B17171" s="15">
        <v>581</v>
      </c>
      <c r="C17171" s="18" t="str">
        <f>'Genotype script(tagcount)aln_37'!D582</f>
        <v>rm(genotypingdata)</v>
      </c>
    </row>
    <row r="17172" spans="2:3" customFormat="1" x14ac:dyDescent="0.15">
      <c r="B17172" s="15">
        <v>582</v>
      </c>
      <c r="C17172" s="18" t="str">
        <f>'Genotype script(tagcount)aln_37'!D583</f>
        <v>genotypingdata &lt;- fread("C:/NGS/save/.tagcount", header=F, col.names=genotype)</v>
      </c>
    </row>
    <row r="17173" spans="2:3" customFormat="1" x14ac:dyDescent="0.15">
      <c r="B17173" s="15">
        <v>583</v>
      </c>
      <c r="C17173" s="18" t="str">
        <f>'Genotype script(tagcount)aln_37'!D584</f>
        <v>system.time(write.csv(genotypingdata[match(genotypingSum$tags, genotypingdata$tags),2], file="C:/NGS/save/.tagcountmatchindex.csv", row.names = F))</v>
      </c>
    </row>
    <row r="17174" spans="2:3" customFormat="1" x14ac:dyDescent="0.15">
      <c r="B17174" s="15">
        <v>584</v>
      </c>
      <c r="C17174" s="18" t="str">
        <f>'Genotype script(tagcount)aln_37'!D585</f>
        <v>genotypingdata&lt;- fread("C:/NGS/save/.tagcountmatchindex.csv", col.names = c("0"))</v>
      </c>
    </row>
    <row r="17175" spans="2:3" customFormat="1" x14ac:dyDescent="0.15">
      <c r="B17175" s="15">
        <v>585</v>
      </c>
      <c r="C17175" s="18" t="str">
        <f>'Genotype script(tagcount)aln_37'!D586</f>
        <v>genotypingSum &lt;- cbind(genotypingSum, genotypingdata)</v>
      </c>
    </row>
    <row r="17176" spans="2:3" customFormat="1" x14ac:dyDescent="0.15">
      <c r="B17176" s="15">
        <v>586</v>
      </c>
      <c r="C17176" s="18" t="str">
        <f>'Genotype script(tagcount)aln_37'!D587</f>
        <v>rm(genotypingdata)</v>
      </c>
    </row>
    <row r="17177" spans="2:3" customFormat="1" x14ac:dyDescent="0.15">
      <c r="B17177" s="15">
        <v>587</v>
      </c>
      <c r="C17177" s="18" t="str">
        <f>'Genotype script(tagcount)aln_37'!D588</f>
        <v>genotypingdata &lt;- fread("C:/NGS/save/.tagcount", header=F, col.names=genotype)</v>
      </c>
    </row>
    <row r="17178" spans="2:3" customFormat="1" x14ac:dyDescent="0.15">
      <c r="B17178" s="15">
        <v>588</v>
      </c>
      <c r="C17178" s="18" t="str">
        <f>'Genotype script(tagcount)aln_37'!D589</f>
        <v>system.time(write.csv(genotypingdata[match(genotypingSum$tags, genotypingdata$tags),2], file="C:/NGS/save/.tagcountmatchindex.csv", row.names = F))</v>
      </c>
    </row>
    <row r="17179" spans="2:3" customFormat="1" x14ac:dyDescent="0.15">
      <c r="B17179" s="15">
        <v>589</v>
      </c>
      <c r="C17179" s="18" t="str">
        <f>'Genotype script(tagcount)aln_37'!D590</f>
        <v>genotypingdata&lt;- fread("C:/NGS/save/.tagcountmatchindex.csv", col.names = c("0"))</v>
      </c>
    </row>
    <row r="17180" spans="2:3" customFormat="1" x14ac:dyDescent="0.15">
      <c r="B17180" s="15">
        <v>590</v>
      </c>
      <c r="C17180" s="18" t="str">
        <f>'Genotype script(tagcount)aln_37'!D591</f>
        <v>genotypingSum &lt;- cbind(genotypingSum, genotypingdata)</v>
      </c>
    </row>
    <row r="17181" spans="2:3" customFormat="1" x14ac:dyDescent="0.15">
      <c r="B17181" s="15">
        <v>591</v>
      </c>
      <c r="C17181" s="18" t="str">
        <f>'Genotype script(tagcount)aln_37'!D592</f>
        <v>rm(genotypingdata)</v>
      </c>
    </row>
    <row r="17182" spans="2:3" customFormat="1" x14ac:dyDescent="0.15">
      <c r="B17182" s="15">
        <v>592</v>
      </c>
      <c r="C17182" s="18" t="str">
        <f>'Genotype script(tagcount)aln_37'!D593</f>
        <v>genotypingdata &lt;- fread("C:/NGS/save/.tagcount", header=F, col.names=genotype)</v>
      </c>
    </row>
    <row r="17183" spans="2:3" customFormat="1" x14ac:dyDescent="0.15">
      <c r="B17183" s="15">
        <v>593</v>
      </c>
      <c r="C17183" s="18" t="str">
        <f>'Genotype script(tagcount)aln_37'!D594</f>
        <v>system.time(write.csv(genotypingdata[match(genotypingSum$tags, genotypingdata$tags),2], file="C:/NGS/save/.tagcountmatchindex.csv", row.names = F))</v>
      </c>
    </row>
    <row r="17184" spans="2:3" customFormat="1" x14ac:dyDescent="0.15">
      <c r="B17184" s="15">
        <v>594</v>
      </c>
      <c r="C17184" s="18" t="str">
        <f>'Genotype script(tagcount)aln_37'!D595</f>
        <v>genotypingdata&lt;- fread("C:/NGS/save/.tagcountmatchindex.csv", col.names = c("0"))</v>
      </c>
    </row>
    <row r="17185" spans="2:3" customFormat="1" x14ac:dyDescent="0.15">
      <c r="B17185" s="15">
        <v>595</v>
      </c>
      <c r="C17185" s="18" t="str">
        <f>'Genotype script(tagcount)aln_37'!D596</f>
        <v>genotypingSum &lt;- cbind(genotypingSum, genotypingdata)</v>
      </c>
    </row>
    <row r="17186" spans="2:3" customFormat="1" x14ac:dyDescent="0.15">
      <c r="B17186" s="15">
        <v>596</v>
      </c>
      <c r="C17186" s="18" t="str">
        <f>'Genotype script(tagcount)aln_37'!D597</f>
        <v>rm(genotypingdata)</v>
      </c>
    </row>
    <row r="17187" spans="2:3" customFormat="1" x14ac:dyDescent="0.15">
      <c r="B17187" s="15">
        <v>597</v>
      </c>
      <c r="C17187" s="18" t="str">
        <f>'Genotype script(tagcount)aln_37'!D598</f>
        <v>genotypingdata &lt;- fread("C:/NGS/save/.tagcount", header=F, col.names=genotype)</v>
      </c>
    </row>
    <row r="17188" spans="2:3" customFormat="1" x14ac:dyDescent="0.15">
      <c r="B17188" s="15">
        <v>598</v>
      </c>
      <c r="C17188" s="18" t="str">
        <f>'Genotype script(tagcount)aln_37'!D599</f>
        <v>system.time(write.csv(genotypingdata[match(genotypingSum$tags, genotypingdata$tags),2], file="C:/NGS/save/.tagcountmatchindex.csv", row.names = F))</v>
      </c>
    </row>
    <row r="17189" spans="2:3" customFormat="1" x14ac:dyDescent="0.15">
      <c r="B17189" s="15">
        <v>599</v>
      </c>
      <c r="C17189" s="18" t="str">
        <f>'Genotype script(tagcount)aln_37'!D600</f>
        <v>genotypingdata&lt;- fread("C:/NGS/save/.tagcountmatchindex.csv", col.names = c("0"))</v>
      </c>
    </row>
    <row r="17190" spans="2:3" customFormat="1" x14ac:dyDescent="0.15">
      <c r="B17190" s="15">
        <v>600</v>
      </c>
      <c r="C17190" s="18" t="str">
        <f>'Genotype script(tagcount)aln_37'!D601</f>
        <v>genotypingSum &lt;- cbind(genotypingSum, genotypingdata)</v>
      </c>
    </row>
    <row r="17191" spans="2:3" customFormat="1" x14ac:dyDescent="0.15">
      <c r="B17191" s="15">
        <v>601</v>
      </c>
      <c r="C17191" s="18" t="str">
        <f>'Genotype script(tagcount)aln_37'!D602</f>
        <v>rm(genotypingdata)</v>
      </c>
    </row>
    <row r="17192" spans="2:3" customFormat="1" x14ac:dyDescent="0.15">
      <c r="B17192" s="15">
        <v>602</v>
      </c>
      <c r="C17192" s="18" t="str">
        <f>'Genotype script(tagcount)aln_37'!D603</f>
        <v>genotypingdata &lt;- fread("C:/NGS/save/.tagcount", header=F, col.names=genotype)</v>
      </c>
    </row>
    <row r="17193" spans="2:3" customFormat="1" x14ac:dyDescent="0.15">
      <c r="B17193" s="15">
        <v>603</v>
      </c>
      <c r="C17193" s="18" t="str">
        <f>'Genotype script(tagcount)aln_37'!D604</f>
        <v>system.time(write.csv(genotypingdata[match(genotypingSum$tags, genotypingdata$tags),2], file="C:/NGS/save/.tagcountmatchindex.csv", row.names = F))</v>
      </c>
    </row>
    <row r="17194" spans="2:3" customFormat="1" x14ac:dyDescent="0.15">
      <c r="B17194" s="15">
        <v>604</v>
      </c>
      <c r="C17194" s="18" t="str">
        <f>'Genotype script(tagcount)aln_37'!D605</f>
        <v>genotypingdata&lt;- fread("C:/NGS/save/.tagcountmatchindex.csv", col.names = c("0"))</v>
      </c>
    </row>
    <row r="17195" spans="2:3" customFormat="1" x14ac:dyDescent="0.15">
      <c r="B17195" s="15">
        <v>605</v>
      </c>
      <c r="C17195" s="18" t="str">
        <f>'Genotype script(tagcount)aln_37'!D606</f>
        <v>genotypingSum &lt;- cbind(genotypingSum, genotypingdata)</v>
      </c>
    </row>
    <row r="17196" spans="2:3" customFormat="1" x14ac:dyDescent="0.15">
      <c r="B17196" s="15">
        <v>606</v>
      </c>
      <c r="C17196" s="18" t="str">
        <f>'Genotype script(tagcount)aln_37'!D607</f>
        <v>rm(genotypingdata)</v>
      </c>
    </row>
    <row r="17197" spans="2:3" customFormat="1" x14ac:dyDescent="0.15">
      <c r="B17197" s="15">
        <v>607</v>
      </c>
      <c r="C17197" s="18" t="str">
        <f>'Genotype script(tagcount)aln_37'!D608</f>
        <v>genotypingdata &lt;- fread("C:/NGS/save/.tagcount", header=F, col.names=genotype)</v>
      </c>
    </row>
    <row r="17198" spans="2:3" customFormat="1" x14ac:dyDescent="0.15">
      <c r="B17198" s="15">
        <v>608</v>
      </c>
      <c r="C17198" s="18" t="str">
        <f>'Genotype script(tagcount)aln_37'!D609</f>
        <v>system.time(write.csv(genotypingdata[match(genotypingSum$tags, genotypingdata$tags),2], file="C:/NGS/save/.tagcountmatchindex.csv", row.names = F))</v>
      </c>
    </row>
    <row r="17199" spans="2:3" customFormat="1" x14ac:dyDescent="0.15">
      <c r="B17199" s="15">
        <v>609</v>
      </c>
      <c r="C17199" s="18" t="str">
        <f>'Genotype script(tagcount)aln_37'!D610</f>
        <v>genotypingdata&lt;- fread("C:/NGS/save/.tagcountmatchindex.csv", col.names = c("0"))</v>
      </c>
    </row>
    <row r="17200" spans="2:3" customFormat="1" x14ac:dyDescent="0.15">
      <c r="B17200" s="15">
        <v>610</v>
      </c>
      <c r="C17200" s="18" t="str">
        <f>'Genotype script(tagcount)aln_37'!D611</f>
        <v>genotypingSum &lt;- cbind(genotypingSum, genotypingdata)</v>
      </c>
    </row>
    <row r="17201" spans="2:3" customFormat="1" x14ac:dyDescent="0.15">
      <c r="B17201" s="15">
        <v>611</v>
      </c>
      <c r="C17201" s="18" t="str">
        <f>'Genotype script(tagcount)aln_37'!D612</f>
        <v>rm(genotypingdata)</v>
      </c>
    </row>
    <row r="17202" spans="2:3" customFormat="1" x14ac:dyDescent="0.15">
      <c r="B17202" s="15">
        <v>612</v>
      </c>
      <c r="C17202" s="18" t="str">
        <f>'Genotype script(tagcount)aln_37'!D613</f>
        <v>genotypingdata &lt;- fread("C:/NGS/save/.tagcount", header=F, col.names=genotype)</v>
      </c>
    </row>
    <row r="17203" spans="2:3" customFormat="1" x14ac:dyDescent="0.15">
      <c r="B17203" s="15">
        <v>613</v>
      </c>
      <c r="C17203" s="18" t="str">
        <f>'Genotype script(tagcount)aln_37'!D614</f>
        <v>system.time(write.csv(genotypingdata[match(genotypingSum$tags, genotypingdata$tags),2], file="C:/NGS/save/.tagcountmatchindex.csv", row.names = F))</v>
      </c>
    </row>
    <row r="17204" spans="2:3" customFormat="1" x14ac:dyDescent="0.15">
      <c r="B17204" s="15">
        <v>614</v>
      </c>
      <c r="C17204" s="18" t="str">
        <f>'Genotype script(tagcount)aln_37'!D615</f>
        <v>genotypingdata&lt;- fread("C:/NGS/save/.tagcountmatchindex.csv", col.names = c("0"))</v>
      </c>
    </row>
    <row r="17205" spans="2:3" customFormat="1" x14ac:dyDescent="0.15">
      <c r="B17205" s="15">
        <v>615</v>
      </c>
      <c r="C17205" s="18" t="str">
        <f>'Genotype script(tagcount)aln_37'!D616</f>
        <v>genotypingSum &lt;- cbind(genotypingSum, genotypingdata)</v>
      </c>
    </row>
    <row r="17206" spans="2:3" customFormat="1" x14ac:dyDescent="0.15">
      <c r="B17206" s="15">
        <v>616</v>
      </c>
      <c r="C17206" s="18" t="str">
        <f>'Genotype script(tagcount)aln_37'!D617</f>
        <v>rm(genotypingdata)</v>
      </c>
    </row>
    <row r="17207" spans="2:3" customFormat="1" x14ac:dyDescent="0.15">
      <c r="B17207" s="15">
        <v>617</v>
      </c>
      <c r="C17207" s="18" t="str">
        <f>'Genotype script(tagcount)aln_37'!D618</f>
        <v>genotypingdata &lt;- fread("C:/NGS/save/.tagcount", header=F, col.names=genotype)</v>
      </c>
    </row>
    <row r="17208" spans="2:3" customFormat="1" x14ac:dyDescent="0.15">
      <c r="B17208" s="15">
        <v>618</v>
      </c>
      <c r="C17208" s="18" t="str">
        <f>'Genotype script(tagcount)aln_37'!D619</f>
        <v>system.time(write.csv(genotypingdata[match(genotypingSum$tags, genotypingdata$tags),2], file="C:/NGS/save/.tagcountmatchindex.csv", row.names = F))</v>
      </c>
    </row>
    <row r="17209" spans="2:3" customFormat="1" x14ac:dyDescent="0.15">
      <c r="B17209" s="15">
        <v>619</v>
      </c>
      <c r="C17209" s="18" t="str">
        <f>'Genotype script(tagcount)aln_37'!D620</f>
        <v>genotypingdata&lt;- fread("C:/NGS/save/.tagcountmatchindex.csv", col.names = c("0"))</v>
      </c>
    </row>
    <row r="17210" spans="2:3" customFormat="1" x14ac:dyDescent="0.15">
      <c r="B17210" s="15">
        <v>620</v>
      </c>
      <c r="C17210" s="18" t="str">
        <f>'Genotype script(tagcount)aln_37'!D621</f>
        <v>genotypingSum &lt;- cbind(genotypingSum, genotypingdata)</v>
      </c>
    </row>
    <row r="17211" spans="2:3" customFormat="1" x14ac:dyDescent="0.15">
      <c r="B17211" s="15">
        <v>621</v>
      </c>
      <c r="C17211" s="18" t="str">
        <f>'Genotype script(tagcount)aln_37'!D622</f>
        <v>rm(genotypingdata)</v>
      </c>
    </row>
    <row r="17212" spans="2:3" customFormat="1" x14ac:dyDescent="0.15">
      <c r="B17212" s="15">
        <v>622</v>
      </c>
      <c r="C17212" s="18" t="str">
        <f>'Genotype script(tagcount)aln_37'!D623</f>
        <v>genotypingdata &lt;- fread("C:/NGS/save/.tagcount", header=F, col.names=genotype)</v>
      </c>
    </row>
    <row r="17213" spans="2:3" customFormat="1" x14ac:dyDescent="0.15">
      <c r="B17213" s="15">
        <v>623</v>
      </c>
      <c r="C17213" s="18" t="str">
        <f>'Genotype script(tagcount)aln_37'!D624</f>
        <v>system.time(write.csv(genotypingdata[match(genotypingSum$tags, genotypingdata$tags),2], file="C:/NGS/save/.tagcountmatchindex.csv", row.names = F))</v>
      </c>
    </row>
    <row r="17214" spans="2:3" customFormat="1" x14ac:dyDescent="0.15">
      <c r="B17214" s="15">
        <v>624</v>
      </c>
      <c r="C17214" s="18" t="str">
        <f>'Genotype script(tagcount)aln_37'!D625</f>
        <v>genotypingdata&lt;- fread("C:/NGS/save/.tagcountmatchindex.csv", col.names = c("0"))</v>
      </c>
    </row>
    <row r="17215" spans="2:3" customFormat="1" x14ac:dyDescent="0.15">
      <c r="B17215" s="15">
        <v>625</v>
      </c>
      <c r="C17215" s="18" t="str">
        <f>'Genotype script(tagcount)aln_37'!D626</f>
        <v>genotypingSum &lt;- cbind(genotypingSum, genotypingdata)</v>
      </c>
    </row>
    <row r="17216" spans="2:3" customFormat="1" x14ac:dyDescent="0.15">
      <c r="B17216" s="15">
        <v>626</v>
      </c>
      <c r="C17216" s="18" t="str">
        <f>'Genotype script(tagcount)aln_37'!D627</f>
        <v>rm(genotypingdata)</v>
      </c>
    </row>
    <row r="17217" spans="2:3" customFormat="1" x14ac:dyDescent="0.15">
      <c r="B17217" s="15">
        <v>627</v>
      </c>
      <c r="C17217" s="18" t="str">
        <f>'Genotype script(tagcount)aln_37'!D628</f>
        <v>genotypingdata &lt;- fread("C:/NGS/save/.tagcount", header=F, col.names=genotype)</v>
      </c>
    </row>
    <row r="17218" spans="2:3" customFormat="1" x14ac:dyDescent="0.15">
      <c r="B17218" s="15">
        <v>628</v>
      </c>
      <c r="C17218" s="18" t="str">
        <f>'Genotype script(tagcount)aln_37'!D629</f>
        <v>system.time(write.csv(genotypingdata[match(genotypingSum$tags, genotypingdata$tags),2], file="C:/NGS/save/.tagcountmatchindex.csv", row.names = F))</v>
      </c>
    </row>
    <row r="17219" spans="2:3" customFormat="1" x14ac:dyDescent="0.15">
      <c r="B17219" s="15">
        <v>629</v>
      </c>
      <c r="C17219" s="18" t="str">
        <f>'Genotype script(tagcount)aln_37'!D630</f>
        <v>genotypingdata&lt;- fread("C:/NGS/save/.tagcountmatchindex.csv", col.names = c("0"))</v>
      </c>
    </row>
    <row r="17220" spans="2:3" customFormat="1" x14ac:dyDescent="0.15">
      <c r="B17220" s="15">
        <v>630</v>
      </c>
      <c r="C17220" s="18" t="str">
        <f>'Genotype script(tagcount)aln_37'!D631</f>
        <v>genotypingSum &lt;- cbind(genotypingSum, genotypingdata)</v>
      </c>
    </row>
    <row r="17221" spans="2:3" customFormat="1" x14ac:dyDescent="0.15">
      <c r="B17221" s="15">
        <v>631</v>
      </c>
      <c r="C17221" s="18" t="str">
        <f>'Genotype script(tagcount)aln_37'!D632</f>
        <v>rm(genotypingdata)</v>
      </c>
    </row>
    <row r="17222" spans="2:3" customFormat="1" x14ac:dyDescent="0.15">
      <c r="B17222" s="15">
        <v>632</v>
      </c>
      <c r="C17222" s="18" t="str">
        <f>'Genotype script(tagcount)aln_37'!D633</f>
        <v>genotypingdata &lt;- fread("C:/NGS/save/.tagcount", header=F, col.names=genotype)</v>
      </c>
    </row>
    <row r="17223" spans="2:3" customFormat="1" x14ac:dyDescent="0.15">
      <c r="B17223" s="15">
        <v>633</v>
      </c>
      <c r="C17223" s="18" t="str">
        <f>'Genotype script(tagcount)aln_37'!D634</f>
        <v>system.time(write.csv(genotypingdata[match(genotypingSum$tags, genotypingdata$tags),2], file="C:/NGS/save/.tagcountmatchindex.csv", row.names = F))</v>
      </c>
    </row>
    <row r="17224" spans="2:3" customFormat="1" x14ac:dyDescent="0.15">
      <c r="B17224" s="15">
        <v>634</v>
      </c>
      <c r="C17224" s="18" t="str">
        <f>'Genotype script(tagcount)aln_37'!D635</f>
        <v>genotypingdata&lt;- fread("C:/NGS/save/.tagcountmatchindex.csv", col.names = c("0"))</v>
      </c>
    </row>
    <row r="17225" spans="2:3" customFormat="1" x14ac:dyDescent="0.15">
      <c r="B17225" s="15">
        <v>635</v>
      </c>
      <c r="C17225" s="18" t="str">
        <f>'Genotype script(tagcount)aln_37'!D636</f>
        <v>genotypingSum &lt;- cbind(genotypingSum, genotypingdata)</v>
      </c>
    </row>
    <row r="17226" spans="2:3" customFormat="1" x14ac:dyDescent="0.15">
      <c r="B17226" s="15">
        <v>636</v>
      </c>
      <c r="C17226" s="18" t="str">
        <f>'Genotype script(tagcount)aln_37'!D637</f>
        <v>rm(genotypingdata)</v>
      </c>
    </row>
    <row r="17227" spans="2:3" customFormat="1" x14ac:dyDescent="0.15">
      <c r="B17227" s="15">
        <v>637</v>
      </c>
      <c r="C17227" s="18" t="str">
        <f>'Genotype script(tagcount)aln_37'!D638</f>
        <v>genotypingdata &lt;- fread("C:/NGS/save/.tagcount", header=F, col.names=genotype)</v>
      </c>
    </row>
    <row r="17228" spans="2:3" customFormat="1" x14ac:dyDescent="0.15">
      <c r="B17228" s="15">
        <v>638</v>
      </c>
      <c r="C17228" s="18" t="str">
        <f>'Genotype script(tagcount)aln_37'!D639</f>
        <v>system.time(write.csv(genotypingdata[match(genotypingSum$tags, genotypingdata$tags),2], file="C:/NGS/save/.tagcountmatchindex.csv", row.names = F))</v>
      </c>
    </row>
    <row r="17229" spans="2:3" customFormat="1" x14ac:dyDescent="0.15">
      <c r="B17229" s="15">
        <v>639</v>
      </c>
      <c r="C17229" s="18" t="str">
        <f>'Genotype script(tagcount)aln_37'!D640</f>
        <v>genotypingdata&lt;- fread("C:/NGS/save/.tagcountmatchindex.csv", col.names = c("0"))</v>
      </c>
    </row>
    <row r="17230" spans="2:3" customFormat="1" x14ac:dyDescent="0.15">
      <c r="B17230" s="15">
        <v>640</v>
      </c>
      <c r="C17230" s="18" t="str">
        <f>'Genotype script(tagcount)aln_37'!D641</f>
        <v>genotypingSum &lt;- cbind(genotypingSum, genotypingdata)</v>
      </c>
    </row>
    <row r="17231" spans="2:3" customFormat="1" x14ac:dyDescent="0.15">
      <c r="B17231" s="15">
        <v>641</v>
      </c>
      <c r="C17231" s="18" t="str">
        <f>'Genotype script(tagcount)aln_37'!D642</f>
        <v>rm(genotypingdata)</v>
      </c>
    </row>
    <row r="17232" spans="2:3" customFormat="1" x14ac:dyDescent="0.15">
      <c r="B17232" s="15">
        <v>642</v>
      </c>
      <c r="C17232" s="18" t="str">
        <f>'Genotype script(tagcount)aln_37'!D643</f>
        <v>genotypingdata &lt;- fread("C:/NGS/save/.tagcount", header=F, col.names=genotype)</v>
      </c>
    </row>
    <row r="17233" spans="2:3" customFormat="1" x14ac:dyDescent="0.15">
      <c r="B17233" s="15">
        <v>643</v>
      </c>
      <c r="C17233" s="18" t="str">
        <f>'Genotype script(tagcount)aln_37'!D644</f>
        <v>system.time(write.csv(genotypingdata[match(genotypingSum$tags, genotypingdata$tags),2], file="C:/NGS/save/.tagcountmatchindex.csv", row.names = F))</v>
      </c>
    </row>
    <row r="17234" spans="2:3" customFormat="1" x14ac:dyDescent="0.15">
      <c r="B17234" s="15">
        <v>644</v>
      </c>
      <c r="C17234" s="18" t="str">
        <f>'Genotype script(tagcount)aln_37'!D645</f>
        <v>genotypingdata&lt;- fread("C:/NGS/save/.tagcountmatchindex.csv", col.names = c("0"))</v>
      </c>
    </row>
    <row r="17235" spans="2:3" customFormat="1" x14ac:dyDescent="0.15">
      <c r="B17235" s="15">
        <v>645</v>
      </c>
      <c r="C17235" s="18" t="str">
        <f>'Genotype script(tagcount)aln_37'!D646</f>
        <v>genotypingSum &lt;- cbind(genotypingSum, genotypingdata)</v>
      </c>
    </row>
    <row r="17236" spans="2:3" customFormat="1" x14ac:dyDescent="0.15">
      <c r="B17236" s="15">
        <v>646</v>
      </c>
      <c r="C17236" s="18" t="str">
        <f>'Genotype script(tagcount)aln_37'!D647</f>
        <v>rm(genotypingdata)</v>
      </c>
    </row>
    <row r="17237" spans="2:3" customFormat="1" x14ac:dyDescent="0.15">
      <c r="B17237" s="15">
        <v>647</v>
      </c>
      <c r="C17237" s="18" t="str">
        <f>'Genotype script(tagcount)aln_37'!D648</f>
        <v>genotypingdata &lt;- fread("C:/NGS/save/.tagcount", header=F, col.names=genotype)</v>
      </c>
    </row>
    <row r="17238" spans="2:3" customFormat="1" x14ac:dyDescent="0.15">
      <c r="B17238" s="15">
        <v>648</v>
      </c>
      <c r="C17238" s="18" t="str">
        <f>'Genotype script(tagcount)aln_37'!D649</f>
        <v>system.time(write.csv(genotypingdata[match(genotypingSum$tags, genotypingdata$tags),2], file="C:/NGS/save/.tagcountmatchindex.csv", row.names = F))</v>
      </c>
    </row>
    <row r="17239" spans="2:3" customFormat="1" x14ac:dyDescent="0.15">
      <c r="B17239" s="15">
        <v>649</v>
      </c>
      <c r="C17239" s="18" t="str">
        <f>'Genotype script(tagcount)aln_37'!D650</f>
        <v>genotypingdata&lt;- fread("C:/NGS/save/.tagcountmatchindex.csv", col.names = c("0"))</v>
      </c>
    </row>
    <row r="17240" spans="2:3" customFormat="1" x14ac:dyDescent="0.15">
      <c r="B17240" s="15">
        <v>650</v>
      </c>
      <c r="C17240" s="18" t="str">
        <f>'Genotype script(tagcount)aln_37'!D651</f>
        <v>genotypingSum &lt;- cbind(genotypingSum, genotypingdata)</v>
      </c>
    </row>
    <row r="17241" spans="2:3" customFormat="1" x14ac:dyDescent="0.15">
      <c r="B17241" s="15">
        <v>651</v>
      </c>
      <c r="C17241" s="18" t="str">
        <f>'Genotype script(tagcount)aln_37'!D652</f>
        <v>rm(genotypingdata)</v>
      </c>
    </row>
    <row r="17242" spans="2:3" customFormat="1" x14ac:dyDescent="0.15">
      <c r="B17242" s="15">
        <v>652</v>
      </c>
      <c r="C17242" s="18" t="str">
        <f>'Genotype script(tagcount)aln_37'!D653</f>
        <v>genotypingdata &lt;- fread("C:/NGS/save/.tagcount", header=F, col.names=genotype)</v>
      </c>
    </row>
    <row r="17243" spans="2:3" customFormat="1" x14ac:dyDescent="0.15">
      <c r="B17243" s="15">
        <v>653</v>
      </c>
      <c r="C17243" s="18" t="str">
        <f>'Genotype script(tagcount)aln_37'!D654</f>
        <v>system.time(write.csv(genotypingdata[match(genotypingSum$tags, genotypingdata$tags),2], file="C:/NGS/save/.tagcountmatchindex.csv", row.names = F))</v>
      </c>
    </row>
    <row r="17244" spans="2:3" customFormat="1" x14ac:dyDescent="0.15">
      <c r="B17244" s="15">
        <v>654</v>
      </c>
      <c r="C17244" s="18" t="str">
        <f>'Genotype script(tagcount)aln_37'!D655</f>
        <v>genotypingdata&lt;- fread("C:/NGS/save/.tagcountmatchindex.csv", col.names = c("0"))</v>
      </c>
    </row>
    <row r="17245" spans="2:3" customFormat="1" x14ac:dyDescent="0.15">
      <c r="B17245" s="15">
        <v>655</v>
      </c>
      <c r="C17245" s="18" t="str">
        <f>'Genotype script(tagcount)aln_37'!D656</f>
        <v>genotypingSum &lt;- cbind(genotypingSum, genotypingdata)</v>
      </c>
    </row>
    <row r="17246" spans="2:3" customFormat="1" x14ac:dyDescent="0.15">
      <c r="B17246" s="15">
        <v>656</v>
      </c>
      <c r="C17246" s="18" t="str">
        <f>'Genotype script(tagcount)aln_37'!D657</f>
        <v>rm(genotypingdata)</v>
      </c>
    </row>
    <row r="17247" spans="2:3" customFormat="1" x14ac:dyDescent="0.15">
      <c r="B17247" s="15">
        <v>657</v>
      </c>
      <c r="C17247" s="18" t="str">
        <f>'Genotype script(tagcount)aln_37'!D658</f>
        <v>genotypingdata &lt;- fread("C:/NGS/save/.tagcount", header=F, col.names=genotype)</v>
      </c>
    </row>
    <row r="17248" spans="2:3" customFormat="1" x14ac:dyDescent="0.15">
      <c r="B17248" s="15">
        <v>658</v>
      </c>
      <c r="C17248" s="18" t="str">
        <f>'Genotype script(tagcount)aln_37'!D659</f>
        <v>system.time(write.csv(genotypingdata[match(genotypingSum$tags, genotypingdata$tags),2], file="C:/NGS/save/.tagcountmatchindex.csv", row.names = F))</v>
      </c>
    </row>
    <row r="17249" spans="2:3" customFormat="1" x14ac:dyDescent="0.15">
      <c r="B17249" s="15">
        <v>659</v>
      </c>
      <c r="C17249" s="18" t="str">
        <f>'Genotype script(tagcount)aln_37'!D660</f>
        <v>genotypingdata&lt;- fread("C:/NGS/save/.tagcountmatchindex.csv", col.names = c("0"))</v>
      </c>
    </row>
    <row r="17250" spans="2:3" customFormat="1" x14ac:dyDescent="0.15">
      <c r="B17250" s="15">
        <v>660</v>
      </c>
      <c r="C17250" s="18" t="str">
        <f>'Genotype script(tagcount)aln_37'!D661</f>
        <v>genotypingSum &lt;- cbind(genotypingSum, genotypingdata)</v>
      </c>
    </row>
    <row r="17251" spans="2:3" customFormat="1" x14ac:dyDescent="0.15">
      <c r="B17251" s="15">
        <v>661</v>
      </c>
      <c r="C17251" s="18" t="str">
        <f>'Genotype script(tagcount)aln_37'!D662</f>
        <v>rm(genotypingdata)</v>
      </c>
    </row>
    <row r="17252" spans="2:3" customFormat="1" x14ac:dyDescent="0.15">
      <c r="B17252" s="15">
        <v>662</v>
      </c>
      <c r="C17252" s="18" t="str">
        <f>'Genotype script(tagcount)aln_37'!D663</f>
        <v>genotypingdata &lt;- fread("C:/NGS/save/.tagcount", header=F, col.names=genotype)</v>
      </c>
    </row>
    <row r="17253" spans="2:3" customFormat="1" x14ac:dyDescent="0.15">
      <c r="B17253" s="15">
        <v>663</v>
      </c>
      <c r="C17253" s="18" t="str">
        <f>'Genotype script(tagcount)aln_37'!D664</f>
        <v>system.time(write.csv(genotypingdata[match(genotypingSum$tags, genotypingdata$tags),2], file="C:/NGS/save/.tagcountmatchindex.csv", row.names = F))</v>
      </c>
    </row>
    <row r="17254" spans="2:3" customFormat="1" x14ac:dyDescent="0.15">
      <c r="B17254" s="15">
        <v>664</v>
      </c>
      <c r="C17254" s="18" t="str">
        <f>'Genotype script(tagcount)aln_37'!D665</f>
        <v>genotypingdata&lt;- fread("C:/NGS/save/.tagcountmatchindex.csv", col.names = c("0"))</v>
      </c>
    </row>
    <row r="17255" spans="2:3" customFormat="1" x14ac:dyDescent="0.15">
      <c r="B17255" s="15">
        <v>665</v>
      </c>
      <c r="C17255" s="18" t="str">
        <f>'Genotype script(tagcount)aln_37'!D666</f>
        <v>genotypingSum &lt;- cbind(genotypingSum, genotypingdata)</v>
      </c>
    </row>
    <row r="17256" spans="2:3" customFormat="1" x14ac:dyDescent="0.15">
      <c r="B17256" s="15">
        <v>666</v>
      </c>
      <c r="C17256" s="18" t="str">
        <f>'Genotype script(tagcount)aln_37'!D667</f>
        <v>rm(genotypingdata)</v>
      </c>
    </row>
    <row r="17257" spans="2:3" customFormat="1" x14ac:dyDescent="0.15">
      <c r="B17257" s="15">
        <v>667</v>
      </c>
      <c r="C17257" s="18" t="str">
        <f>'Genotype script(tagcount)aln_37'!D668</f>
        <v>genotypingdata &lt;- fread("C:/NGS/save/.tagcount", header=F, col.names=genotype)</v>
      </c>
    </row>
    <row r="17258" spans="2:3" customFormat="1" x14ac:dyDescent="0.15">
      <c r="B17258" s="15">
        <v>668</v>
      </c>
      <c r="C17258" s="18" t="str">
        <f>'Genotype script(tagcount)aln_37'!D669</f>
        <v>system.time(write.csv(genotypingdata[match(genotypingSum$tags, genotypingdata$tags),2], file="C:/NGS/save/.tagcountmatchindex.csv", row.names = F))</v>
      </c>
    </row>
    <row r="17259" spans="2:3" customFormat="1" x14ac:dyDescent="0.15">
      <c r="B17259" s="15">
        <v>669</v>
      </c>
      <c r="C17259" s="18" t="str">
        <f>'Genotype script(tagcount)aln_37'!D670</f>
        <v>genotypingdata&lt;- fread("C:/NGS/save/.tagcountmatchindex.csv", col.names = c("0"))</v>
      </c>
    </row>
    <row r="17260" spans="2:3" customFormat="1" x14ac:dyDescent="0.15">
      <c r="B17260" s="15">
        <v>670</v>
      </c>
      <c r="C17260" s="18" t="str">
        <f>'Genotype script(tagcount)aln_37'!D671</f>
        <v>genotypingSum &lt;- cbind(genotypingSum, genotypingdata)</v>
      </c>
    </row>
    <row r="17261" spans="2:3" customFormat="1" x14ac:dyDescent="0.15">
      <c r="B17261" s="15">
        <v>671</v>
      </c>
      <c r="C17261" s="18" t="str">
        <f>'Genotype script(tagcount)aln_37'!D672</f>
        <v>rm(genotypingdata)</v>
      </c>
    </row>
    <row r="17262" spans="2:3" customFormat="1" x14ac:dyDescent="0.15">
      <c r="B17262" s="15">
        <v>672</v>
      </c>
      <c r="C17262" s="18" t="str">
        <f>'Genotype script(tagcount)aln_37'!D673</f>
        <v>genotypingdata &lt;- fread("C:/NGS/save/.tagcount", header=F, col.names=genotype)</v>
      </c>
    </row>
    <row r="17263" spans="2:3" customFormat="1" x14ac:dyDescent="0.15">
      <c r="B17263" s="15">
        <v>673</v>
      </c>
      <c r="C17263" s="18" t="str">
        <f>'Genotype script(tagcount)aln_37'!D674</f>
        <v>system.time(write.csv(genotypingdata[match(genotypingSum$tags, genotypingdata$tags),2], file="C:/NGS/save/.tagcountmatchindex.csv", row.names = F))</v>
      </c>
    </row>
    <row r="17264" spans="2:3" customFormat="1" x14ac:dyDescent="0.15">
      <c r="B17264" s="15">
        <v>674</v>
      </c>
      <c r="C17264" s="18" t="str">
        <f>'Genotype script(tagcount)aln_37'!D675</f>
        <v>genotypingdata&lt;- fread("C:/NGS/save/.tagcountmatchindex.csv", col.names = c("0"))</v>
      </c>
    </row>
    <row r="17265" spans="2:3" customFormat="1" x14ac:dyDescent="0.15">
      <c r="B17265" s="15">
        <v>675</v>
      </c>
      <c r="C17265" s="18" t="str">
        <f>'Genotype script(tagcount)aln_37'!D676</f>
        <v>genotypingSum &lt;- cbind(genotypingSum, genotypingdata)</v>
      </c>
    </row>
    <row r="17266" spans="2:3" customFormat="1" x14ac:dyDescent="0.15">
      <c r="B17266" s="15">
        <v>676</v>
      </c>
      <c r="C17266" s="18" t="str">
        <f>'Genotype script(tagcount)aln_37'!D677</f>
        <v>rm(genotypingdata)</v>
      </c>
    </row>
    <row r="17267" spans="2:3" customFormat="1" x14ac:dyDescent="0.15">
      <c r="B17267" s="15">
        <v>677</v>
      </c>
      <c r="C17267" s="18" t="str">
        <f>'Genotype script(tagcount)aln_37'!D678</f>
        <v>genotypingdata &lt;- fread("C:/NGS/save/.tagcount", header=F, col.names=genotype)</v>
      </c>
    </row>
    <row r="17268" spans="2:3" customFormat="1" x14ac:dyDescent="0.15">
      <c r="B17268" s="15">
        <v>678</v>
      </c>
      <c r="C17268" s="18" t="str">
        <f>'Genotype script(tagcount)aln_37'!D679</f>
        <v>system.time(write.csv(genotypingdata[match(genotypingSum$tags, genotypingdata$tags),2], file="C:/NGS/save/.tagcountmatchindex.csv", row.names = F))</v>
      </c>
    </row>
    <row r="17269" spans="2:3" customFormat="1" x14ac:dyDescent="0.15">
      <c r="B17269" s="15">
        <v>679</v>
      </c>
      <c r="C17269" s="18" t="str">
        <f>'Genotype script(tagcount)aln_37'!D680</f>
        <v>genotypingdata&lt;- fread("C:/NGS/save/.tagcountmatchindex.csv", col.names = c("0"))</v>
      </c>
    </row>
    <row r="17270" spans="2:3" customFormat="1" x14ac:dyDescent="0.15">
      <c r="B17270" s="15">
        <v>680</v>
      </c>
      <c r="C17270" s="18" t="str">
        <f>'Genotype script(tagcount)aln_37'!D681</f>
        <v>genotypingSum &lt;- cbind(genotypingSum, genotypingdata)</v>
      </c>
    </row>
    <row r="17271" spans="2:3" customFormat="1" x14ac:dyDescent="0.15">
      <c r="B17271" s="15">
        <v>681</v>
      </c>
      <c r="C17271" s="18" t="str">
        <f>'Genotype script(tagcount)aln_37'!D682</f>
        <v>rm(genotypingdata)</v>
      </c>
    </row>
    <row r="17272" spans="2:3" customFormat="1" x14ac:dyDescent="0.15">
      <c r="B17272" s="15">
        <v>682</v>
      </c>
      <c r="C17272" s="18" t="str">
        <f>'Genotype script(tagcount)aln_37'!D683</f>
        <v>genotypingdata &lt;- fread("C:/NGS/save/.tagcount", header=F, col.names=genotype)</v>
      </c>
    </row>
    <row r="17273" spans="2:3" customFormat="1" x14ac:dyDescent="0.15">
      <c r="B17273" s="15">
        <v>683</v>
      </c>
      <c r="C17273" s="18" t="str">
        <f>'Genotype script(tagcount)aln_37'!D684</f>
        <v>system.time(write.csv(genotypingdata[match(genotypingSum$tags, genotypingdata$tags),2], file="C:/NGS/save/.tagcountmatchindex.csv", row.names = F))</v>
      </c>
    </row>
    <row r="17274" spans="2:3" customFormat="1" x14ac:dyDescent="0.15">
      <c r="B17274" s="15">
        <v>684</v>
      </c>
      <c r="C17274" s="18" t="str">
        <f>'Genotype script(tagcount)aln_37'!D685</f>
        <v>genotypingdata&lt;- fread("C:/NGS/save/.tagcountmatchindex.csv", col.names = c("0"))</v>
      </c>
    </row>
    <row r="17275" spans="2:3" customFormat="1" x14ac:dyDescent="0.15">
      <c r="B17275" s="15">
        <v>685</v>
      </c>
      <c r="C17275" s="18" t="str">
        <f>'Genotype script(tagcount)aln_37'!D686</f>
        <v>genotypingSum &lt;- cbind(genotypingSum, genotypingdata)</v>
      </c>
    </row>
    <row r="17276" spans="2:3" customFormat="1" x14ac:dyDescent="0.15">
      <c r="B17276" s="15">
        <v>686</v>
      </c>
      <c r="C17276" s="18" t="str">
        <f>'Genotype script(tagcount)aln_37'!D687</f>
        <v>rm(genotypingdata)</v>
      </c>
    </row>
    <row r="17277" spans="2:3" customFormat="1" x14ac:dyDescent="0.15">
      <c r="B17277" s="15">
        <v>687</v>
      </c>
      <c r="C17277" s="18" t="str">
        <f>'Genotype script(tagcount)aln_37'!D688</f>
        <v>genotypingdata &lt;- fread("C:/NGS/save/.tagcount", header=F, col.names=genotype)</v>
      </c>
    </row>
    <row r="17278" spans="2:3" customFormat="1" x14ac:dyDescent="0.15">
      <c r="B17278" s="15">
        <v>688</v>
      </c>
      <c r="C17278" s="18" t="str">
        <f>'Genotype script(tagcount)aln_37'!D689</f>
        <v>system.time(write.csv(genotypingdata[match(genotypingSum$tags, genotypingdata$tags),2], file="C:/NGS/save/.tagcountmatchindex.csv", row.names = F))</v>
      </c>
    </row>
    <row r="17279" spans="2:3" customFormat="1" x14ac:dyDescent="0.15">
      <c r="B17279" s="15">
        <v>689</v>
      </c>
      <c r="C17279" s="18" t="str">
        <f>'Genotype script(tagcount)aln_37'!D690</f>
        <v>genotypingdata&lt;- fread("C:/NGS/save/.tagcountmatchindex.csv", col.names = c("0"))</v>
      </c>
    </row>
    <row r="17280" spans="2:3" customFormat="1" x14ac:dyDescent="0.15">
      <c r="B17280" s="15">
        <v>690</v>
      </c>
      <c r="C17280" s="18" t="str">
        <f>'Genotype script(tagcount)aln_37'!D691</f>
        <v>genotypingSum &lt;- cbind(genotypingSum, genotypingdata)</v>
      </c>
    </row>
    <row r="17281" spans="2:3" customFormat="1" x14ac:dyDescent="0.15">
      <c r="B17281" s="15">
        <v>691</v>
      </c>
      <c r="C17281" s="18" t="str">
        <f>'Genotype script(tagcount)aln_37'!D692</f>
        <v>rm(genotypingdata)</v>
      </c>
    </row>
    <row r="17282" spans="2:3" customFormat="1" x14ac:dyDescent="0.15">
      <c r="B17282" s="15">
        <v>692</v>
      </c>
      <c r="C17282" s="18" t="str">
        <f>'Genotype script(tagcount)aln_37'!D693</f>
        <v>genotypingdata &lt;- fread("C:/NGS/save/.tagcount", header=F, col.names=genotype)</v>
      </c>
    </row>
    <row r="17283" spans="2:3" customFormat="1" x14ac:dyDescent="0.15">
      <c r="B17283" s="15">
        <v>693</v>
      </c>
      <c r="C17283" s="18" t="str">
        <f>'Genotype script(tagcount)aln_37'!D694</f>
        <v>system.time(write.csv(genotypingdata[match(genotypingSum$tags, genotypingdata$tags),2], file="C:/NGS/save/.tagcountmatchindex.csv", row.names = F))</v>
      </c>
    </row>
    <row r="17284" spans="2:3" customFormat="1" x14ac:dyDescent="0.15">
      <c r="B17284" s="15">
        <v>694</v>
      </c>
      <c r="C17284" s="18" t="str">
        <f>'Genotype script(tagcount)aln_37'!D695</f>
        <v>genotypingdata&lt;- fread("C:/NGS/save/.tagcountmatchindex.csv", col.names = c("0"))</v>
      </c>
    </row>
    <row r="17285" spans="2:3" customFormat="1" x14ac:dyDescent="0.15">
      <c r="B17285" s="15">
        <v>695</v>
      </c>
      <c r="C17285" s="18" t="str">
        <f>'Genotype script(tagcount)aln_37'!D696</f>
        <v>genotypingSum &lt;- cbind(genotypingSum, genotypingdata)</v>
      </c>
    </row>
    <row r="17286" spans="2:3" customFormat="1" x14ac:dyDescent="0.15">
      <c r="B17286" s="15">
        <v>696</v>
      </c>
      <c r="C17286" s="18" t="str">
        <f>'Genotype script(tagcount)aln_37'!D697</f>
        <v>rm(genotypingdata)</v>
      </c>
    </row>
    <row r="17287" spans="2:3" customFormat="1" x14ac:dyDescent="0.15">
      <c r="B17287" s="15">
        <v>697</v>
      </c>
      <c r="C17287" s="18" t="str">
        <f>'Genotype script(tagcount)aln_37'!D698</f>
        <v>genotypingdata &lt;- fread("C:/NGS/save/.tagcount", header=F, col.names=genotype)</v>
      </c>
    </row>
    <row r="17288" spans="2:3" customFormat="1" x14ac:dyDescent="0.15">
      <c r="B17288" s="15">
        <v>698</v>
      </c>
      <c r="C17288" s="18" t="str">
        <f>'Genotype script(tagcount)aln_37'!D699</f>
        <v>system.time(write.csv(genotypingdata[match(genotypingSum$tags, genotypingdata$tags),2], file="C:/NGS/save/.tagcountmatchindex.csv", row.names = F))</v>
      </c>
    </row>
    <row r="17289" spans="2:3" customFormat="1" x14ac:dyDescent="0.15">
      <c r="B17289" s="15">
        <v>699</v>
      </c>
      <c r="C17289" s="18" t="str">
        <f>'Genotype script(tagcount)aln_37'!D700</f>
        <v>genotypingdata&lt;- fread("C:/NGS/save/.tagcountmatchindex.csv", col.names = c("0"))</v>
      </c>
    </row>
    <row r="17290" spans="2:3" customFormat="1" x14ac:dyDescent="0.15">
      <c r="B17290" s="15">
        <v>700</v>
      </c>
      <c r="C17290" s="18" t="str">
        <f>'Genotype script(tagcount)aln_37'!D701</f>
        <v>genotypingSum &lt;- cbind(genotypingSum, genotypingdata)</v>
      </c>
    </row>
    <row r="17291" spans="2:3" customFormat="1" x14ac:dyDescent="0.15">
      <c r="B17291" s="15">
        <v>701</v>
      </c>
      <c r="C17291" s="18" t="str">
        <f>'Genotype script(tagcount)aln_37'!D702</f>
        <v>rm(genotypingdata)</v>
      </c>
    </row>
    <row r="17292" spans="2:3" customFormat="1" x14ac:dyDescent="0.15">
      <c r="B17292" s="15">
        <v>702</v>
      </c>
      <c r="C17292" s="18" t="str">
        <f>'Genotype script(tagcount)aln_37'!D703</f>
        <v>genotypingdata &lt;- fread("C:/NGS/save/.tagcount", header=F, col.names=genotype)</v>
      </c>
    </row>
    <row r="17293" spans="2:3" customFormat="1" x14ac:dyDescent="0.15">
      <c r="B17293" s="15">
        <v>703</v>
      </c>
      <c r="C17293" s="18" t="str">
        <f>'Genotype script(tagcount)aln_37'!D704</f>
        <v>system.time(write.csv(genotypingdata[match(genotypingSum$tags, genotypingdata$tags),2], file="C:/NGS/save/.tagcountmatchindex.csv", row.names = F))</v>
      </c>
    </row>
    <row r="17294" spans="2:3" customFormat="1" x14ac:dyDescent="0.15">
      <c r="B17294" s="15">
        <v>704</v>
      </c>
      <c r="C17294" s="18" t="str">
        <f>'Genotype script(tagcount)aln_37'!D705</f>
        <v>genotypingdata&lt;- fread("C:/NGS/save/.tagcountmatchindex.csv", col.names = c("0"))</v>
      </c>
    </row>
    <row r="17295" spans="2:3" customFormat="1" x14ac:dyDescent="0.15">
      <c r="B17295" s="15">
        <v>705</v>
      </c>
      <c r="C17295" s="18" t="str">
        <f>'Genotype script(tagcount)aln_37'!D706</f>
        <v>genotypingSum &lt;- cbind(genotypingSum, genotypingdata)</v>
      </c>
    </row>
    <row r="17296" spans="2:3" customFormat="1" x14ac:dyDescent="0.15">
      <c r="B17296" s="15">
        <v>706</v>
      </c>
      <c r="C17296" s="18" t="str">
        <f>'Genotype script(tagcount)aln_37'!D707</f>
        <v>rm(genotypingdata)</v>
      </c>
    </row>
    <row r="17297" spans="2:3" customFormat="1" x14ac:dyDescent="0.15">
      <c r="B17297" s="15">
        <v>707</v>
      </c>
      <c r="C17297" s="18" t="str">
        <f>'Genotype script(tagcount)aln_37'!D708</f>
        <v>genotypingdata &lt;- fread("C:/NGS/save/.tagcount", header=F, col.names=genotype)</v>
      </c>
    </row>
    <row r="17298" spans="2:3" customFormat="1" x14ac:dyDescent="0.15">
      <c r="B17298" s="15">
        <v>708</v>
      </c>
      <c r="C17298" s="18" t="str">
        <f>'Genotype script(tagcount)aln_37'!D709</f>
        <v>system.time(write.csv(genotypingdata[match(genotypingSum$tags, genotypingdata$tags),2], file="C:/NGS/save/.tagcountmatchindex.csv", row.names = F))</v>
      </c>
    </row>
    <row r="17299" spans="2:3" customFormat="1" x14ac:dyDescent="0.15">
      <c r="B17299" s="15">
        <v>709</v>
      </c>
      <c r="C17299" s="18" t="str">
        <f>'Genotype script(tagcount)aln_37'!D710</f>
        <v>genotypingdata&lt;- fread("C:/NGS/save/.tagcountmatchindex.csv", col.names = c("0"))</v>
      </c>
    </row>
    <row r="17300" spans="2:3" customFormat="1" x14ac:dyDescent="0.15">
      <c r="B17300" s="15">
        <v>710</v>
      </c>
      <c r="C17300" s="18" t="str">
        <f>'Genotype script(tagcount)aln_37'!D711</f>
        <v>genotypingSum &lt;- cbind(genotypingSum, genotypingdata)</v>
      </c>
    </row>
    <row r="17301" spans="2:3" customFormat="1" x14ac:dyDescent="0.15">
      <c r="B17301" s="15">
        <v>711</v>
      </c>
      <c r="C17301" s="18" t="str">
        <f>'Genotype script(tagcount)aln_37'!D712</f>
        <v>rm(genotypingdata)</v>
      </c>
    </row>
    <row r="17302" spans="2:3" customFormat="1" x14ac:dyDescent="0.15">
      <c r="B17302" s="15">
        <v>712</v>
      </c>
      <c r="C17302" s="18" t="str">
        <f>'Genotype script(tagcount)aln_37'!D713</f>
        <v>genotypingdata &lt;- fread("C:/NGS/save/.tagcount", header=F, col.names=genotype)</v>
      </c>
    </row>
    <row r="17303" spans="2:3" customFormat="1" x14ac:dyDescent="0.15">
      <c r="B17303" s="15">
        <v>713</v>
      </c>
      <c r="C17303" s="18" t="str">
        <f>'Genotype script(tagcount)aln_37'!D714</f>
        <v>system.time(write.csv(genotypingdata[match(genotypingSum$tags, genotypingdata$tags),2], file="C:/NGS/save/.tagcountmatchindex.csv", row.names = F))</v>
      </c>
    </row>
    <row r="17304" spans="2:3" customFormat="1" x14ac:dyDescent="0.15">
      <c r="B17304" s="15">
        <v>714</v>
      </c>
      <c r="C17304" s="18" t="str">
        <f>'Genotype script(tagcount)aln_37'!D715</f>
        <v>genotypingdata&lt;- fread("C:/NGS/save/.tagcountmatchindex.csv", col.names = c("0"))</v>
      </c>
    </row>
    <row r="17305" spans="2:3" customFormat="1" x14ac:dyDescent="0.15">
      <c r="B17305" s="15">
        <v>715</v>
      </c>
      <c r="C17305" s="18" t="str">
        <f>'Genotype script(tagcount)aln_37'!D716</f>
        <v>genotypingSum &lt;- cbind(genotypingSum, genotypingdata)</v>
      </c>
    </row>
    <row r="17306" spans="2:3" customFormat="1" x14ac:dyDescent="0.15">
      <c r="B17306" s="15">
        <v>716</v>
      </c>
      <c r="C17306" s="18" t="str">
        <f>'Genotype script(tagcount)aln_37'!D717</f>
        <v>rm(genotypingdata)</v>
      </c>
    </row>
    <row r="17307" spans="2:3" customFormat="1" x14ac:dyDescent="0.15">
      <c r="B17307" s="15">
        <v>717</v>
      </c>
      <c r="C17307" s="18" t="str">
        <f>'Genotype script(tagcount)aln_37'!D718</f>
        <v>genotypingdata &lt;- fread("C:/NGS/save/.tagcount", header=F, col.names=genotype)</v>
      </c>
    </row>
    <row r="17308" spans="2:3" customFormat="1" x14ac:dyDescent="0.15">
      <c r="B17308" s="15">
        <v>718</v>
      </c>
      <c r="C17308" s="18" t="str">
        <f>'Genotype script(tagcount)aln_37'!D719</f>
        <v>system.time(write.csv(genotypingdata[match(genotypingSum$tags, genotypingdata$tags),2], file="C:/NGS/save/.tagcountmatchindex.csv", row.names = F))</v>
      </c>
    </row>
    <row r="17309" spans="2:3" customFormat="1" x14ac:dyDescent="0.15">
      <c r="B17309" s="15">
        <v>719</v>
      </c>
      <c r="C17309" s="18" t="str">
        <f>'Genotype script(tagcount)aln_37'!D720</f>
        <v>genotypingdata&lt;- fread("C:/NGS/save/.tagcountmatchindex.csv", col.names = c("0"))</v>
      </c>
    </row>
    <row r="17310" spans="2:3" customFormat="1" x14ac:dyDescent="0.15">
      <c r="B17310" s="15">
        <v>720</v>
      </c>
      <c r="C17310" s="18" t="str">
        <f>'Genotype script(tagcount)aln_37'!D721</f>
        <v>genotypingSum &lt;- cbind(genotypingSum, genotypingdata)</v>
      </c>
    </row>
    <row r="17311" spans="2:3" customFormat="1" x14ac:dyDescent="0.15">
      <c r="B17311" s="15">
        <v>721</v>
      </c>
      <c r="C17311" s="18" t="str">
        <f>'Genotype script(tagcount)aln_37'!D722</f>
        <v>rm(genotypingdata)</v>
      </c>
    </row>
    <row r="17312" spans="2:3" customFormat="1" x14ac:dyDescent="0.15">
      <c r="B17312" s="15">
        <v>722</v>
      </c>
      <c r="C17312" s="18" t="str">
        <f>'Genotype script(tagcount)aln_37'!D723</f>
        <v>genotypingdata &lt;- fread("C:/NGS/save/.tagcount", header=F, col.names=genotype)</v>
      </c>
    </row>
    <row r="17313" spans="2:3" customFormat="1" x14ac:dyDescent="0.15">
      <c r="B17313" s="15">
        <v>723</v>
      </c>
      <c r="C17313" s="18" t="str">
        <f>'Genotype script(tagcount)aln_37'!D724</f>
        <v>system.time(write.csv(genotypingdata[match(genotypingSum$tags, genotypingdata$tags),2], file="C:/NGS/save/.tagcountmatchindex.csv", row.names = F))</v>
      </c>
    </row>
    <row r="17314" spans="2:3" customFormat="1" x14ac:dyDescent="0.15">
      <c r="B17314" s="15">
        <v>724</v>
      </c>
      <c r="C17314" s="18" t="str">
        <f>'Genotype script(tagcount)aln_37'!D725</f>
        <v>genotypingdata&lt;- fread("C:/NGS/save/.tagcountmatchindex.csv", col.names = c("0"))</v>
      </c>
    </row>
    <row r="17315" spans="2:3" customFormat="1" x14ac:dyDescent="0.15">
      <c r="B17315" s="15">
        <v>725</v>
      </c>
      <c r="C17315" s="18" t="str">
        <f>'Genotype script(tagcount)aln_37'!D726</f>
        <v>genotypingSum &lt;- cbind(genotypingSum, genotypingdata)</v>
      </c>
    </row>
    <row r="17316" spans="2:3" customFormat="1" x14ac:dyDescent="0.15">
      <c r="B17316" s="15">
        <v>726</v>
      </c>
      <c r="C17316" s="18" t="str">
        <f>'Genotype script(tagcount)aln_37'!D727</f>
        <v>rm(genotypingdata)</v>
      </c>
    </row>
    <row r="17317" spans="2:3" customFormat="1" x14ac:dyDescent="0.15">
      <c r="B17317" s="15">
        <v>727</v>
      </c>
      <c r="C17317" s="18" t="str">
        <f>'Genotype script(tagcount)aln_37'!D728</f>
        <v>genotypingdata &lt;- fread("C:/NGS/save/.tagcount", header=F, col.names=genotype)</v>
      </c>
    </row>
    <row r="17318" spans="2:3" customFormat="1" x14ac:dyDescent="0.15">
      <c r="B17318" s="15">
        <v>728</v>
      </c>
      <c r="C17318" s="18" t="str">
        <f>'Genotype script(tagcount)aln_37'!D729</f>
        <v>system.time(write.csv(genotypingdata[match(genotypingSum$tags, genotypingdata$tags),2], file="C:/NGS/save/.tagcountmatchindex.csv", row.names = F))</v>
      </c>
    </row>
    <row r="17319" spans="2:3" customFormat="1" x14ac:dyDescent="0.15">
      <c r="B17319" s="15">
        <v>729</v>
      </c>
      <c r="C17319" s="18" t="str">
        <f>'Genotype script(tagcount)aln_37'!D730</f>
        <v>genotypingdata&lt;- fread("C:/NGS/save/.tagcountmatchindex.csv", col.names = c("0"))</v>
      </c>
    </row>
    <row r="17320" spans="2:3" customFormat="1" x14ac:dyDescent="0.15">
      <c r="B17320" s="15">
        <v>730</v>
      </c>
      <c r="C17320" s="18" t="str">
        <f>'Genotype script(tagcount)aln_37'!D731</f>
        <v>genotypingSum &lt;- cbind(genotypingSum, genotypingdata)</v>
      </c>
    </row>
    <row r="17321" spans="2:3" customFormat="1" x14ac:dyDescent="0.15">
      <c r="B17321" s="15">
        <v>731</v>
      </c>
      <c r="C17321" s="18" t="str">
        <f>'Genotype script(tagcount)aln_37'!D732</f>
        <v>rm(genotypingdata)</v>
      </c>
    </row>
    <row r="17322" spans="2:3" customFormat="1" x14ac:dyDescent="0.15">
      <c r="B17322" s="15">
        <v>732</v>
      </c>
      <c r="C17322" s="18" t="str">
        <f>'Genotype script(tagcount)aln_37'!D733</f>
        <v>genotypingdata &lt;- fread("C:/NGS/save/.tagcount", header=F, col.names=genotype)</v>
      </c>
    </row>
    <row r="17323" spans="2:3" customFormat="1" x14ac:dyDescent="0.15">
      <c r="B17323" s="15">
        <v>733</v>
      </c>
      <c r="C17323" s="18" t="str">
        <f>'Genotype script(tagcount)aln_37'!D734</f>
        <v>system.time(write.csv(genotypingdata[match(genotypingSum$tags, genotypingdata$tags),2], file="C:/NGS/save/.tagcountmatchindex.csv", row.names = F))</v>
      </c>
    </row>
    <row r="17324" spans="2:3" customFormat="1" x14ac:dyDescent="0.15">
      <c r="B17324" s="15">
        <v>734</v>
      </c>
      <c r="C17324" s="18" t="str">
        <f>'Genotype script(tagcount)aln_37'!D735</f>
        <v>genotypingdata&lt;- fread("C:/NGS/save/.tagcountmatchindex.csv", col.names = c("0"))</v>
      </c>
    </row>
    <row r="17325" spans="2:3" customFormat="1" x14ac:dyDescent="0.15">
      <c r="B17325" s="15">
        <v>735</v>
      </c>
      <c r="C17325" s="18" t="str">
        <f>'Genotype script(tagcount)aln_37'!D736</f>
        <v>genotypingSum &lt;- cbind(genotypingSum, genotypingdata)</v>
      </c>
    </row>
    <row r="17326" spans="2:3" customFormat="1" x14ac:dyDescent="0.15">
      <c r="B17326" s="15">
        <v>736</v>
      </c>
      <c r="C17326" s="18" t="str">
        <f>'Genotype script(tagcount)aln_37'!D737</f>
        <v>rm(genotypingdata)</v>
      </c>
    </row>
    <row r="17327" spans="2:3" customFormat="1" x14ac:dyDescent="0.15">
      <c r="B17327" s="15">
        <v>737</v>
      </c>
      <c r="C17327" s="18" t="str">
        <f>'Genotype script(tagcount)aln_37'!D738</f>
        <v>genotypingdata &lt;- fread("C:/NGS/save/.tagcount", header=F, col.names=genotype)</v>
      </c>
    </row>
    <row r="17328" spans="2:3" customFormat="1" x14ac:dyDescent="0.15">
      <c r="B17328" s="15">
        <v>738</v>
      </c>
      <c r="C17328" s="18" t="str">
        <f>'Genotype script(tagcount)aln_37'!D739</f>
        <v>system.time(write.csv(genotypingdata[match(genotypingSum$tags, genotypingdata$tags),2], file="C:/NGS/save/.tagcountmatchindex.csv", row.names = F))</v>
      </c>
    </row>
    <row r="17329" spans="2:3" customFormat="1" x14ac:dyDescent="0.15">
      <c r="B17329" s="15">
        <v>739</v>
      </c>
      <c r="C17329" s="18" t="str">
        <f>'Genotype script(tagcount)aln_37'!D740</f>
        <v>genotypingdata&lt;- fread("C:/NGS/save/.tagcountmatchindex.csv", col.names = c("0"))</v>
      </c>
    </row>
    <row r="17330" spans="2:3" customFormat="1" x14ac:dyDescent="0.15">
      <c r="B17330" s="15">
        <v>740</v>
      </c>
      <c r="C17330" s="18" t="str">
        <f>'Genotype script(tagcount)aln_37'!D741</f>
        <v>genotypingSum &lt;- cbind(genotypingSum, genotypingdata)</v>
      </c>
    </row>
    <row r="17331" spans="2:3" customFormat="1" x14ac:dyDescent="0.15">
      <c r="B17331" s="15">
        <v>741</v>
      </c>
      <c r="C17331" s="18" t="str">
        <f>'Genotype script(tagcount)aln_37'!D742</f>
        <v>rm(genotypingdata)</v>
      </c>
    </row>
    <row r="17332" spans="2:3" customFormat="1" x14ac:dyDescent="0.15">
      <c r="B17332" s="15">
        <v>742</v>
      </c>
      <c r="C17332" s="18" t="str">
        <f>'Genotype script(tagcount)aln_37'!D743</f>
        <v>genotypingdata &lt;- fread("C:/NGS/save/.tagcount", header=F, col.names=genotype)</v>
      </c>
    </row>
    <row r="17333" spans="2:3" customFormat="1" x14ac:dyDescent="0.15">
      <c r="B17333" s="15">
        <v>743</v>
      </c>
      <c r="C17333" s="18" t="str">
        <f>'Genotype script(tagcount)aln_37'!D744</f>
        <v>system.time(write.csv(genotypingdata[match(genotypingSum$tags, genotypingdata$tags),2], file="C:/NGS/save/.tagcountmatchindex.csv", row.names = F))</v>
      </c>
    </row>
    <row r="17334" spans="2:3" customFormat="1" x14ac:dyDescent="0.15">
      <c r="B17334" s="15">
        <v>744</v>
      </c>
      <c r="C17334" s="18" t="str">
        <f>'Genotype script(tagcount)aln_37'!D745</f>
        <v>genotypingdata&lt;- fread("C:/NGS/save/.tagcountmatchindex.csv", col.names = c("0"))</v>
      </c>
    </row>
    <row r="17335" spans="2:3" customFormat="1" x14ac:dyDescent="0.15">
      <c r="B17335" s="15">
        <v>745</v>
      </c>
      <c r="C17335" s="18" t="str">
        <f>'Genotype script(tagcount)aln_37'!D746</f>
        <v>genotypingSum &lt;- cbind(genotypingSum, genotypingdata)</v>
      </c>
    </row>
    <row r="17336" spans="2:3" customFormat="1" x14ac:dyDescent="0.15">
      <c r="B17336" s="15">
        <v>746</v>
      </c>
      <c r="C17336" s="18" t="str">
        <f>'Genotype script(tagcount)aln_37'!D747</f>
        <v>rm(genotypingdata)</v>
      </c>
    </row>
    <row r="17337" spans="2:3" customFormat="1" x14ac:dyDescent="0.15">
      <c r="B17337" s="15">
        <v>747</v>
      </c>
      <c r="C17337" s="18" t="str">
        <f>'Genotype script(tagcount)aln_37'!D748</f>
        <v>genotypingdata &lt;- fread("C:/NGS/save/.tagcount", header=F, col.names=genotype)</v>
      </c>
    </row>
    <row r="17338" spans="2:3" customFormat="1" x14ac:dyDescent="0.15">
      <c r="B17338" s="15">
        <v>748</v>
      </c>
      <c r="C17338" s="18" t="str">
        <f>'Genotype script(tagcount)aln_37'!D749</f>
        <v>system.time(write.csv(genotypingdata[match(genotypingSum$tags, genotypingdata$tags),2], file="C:/NGS/save/.tagcountmatchindex.csv", row.names = F))</v>
      </c>
    </row>
    <row r="17339" spans="2:3" customFormat="1" x14ac:dyDescent="0.15">
      <c r="B17339" s="15">
        <v>749</v>
      </c>
      <c r="C17339" s="18" t="str">
        <f>'Genotype script(tagcount)aln_37'!D750</f>
        <v>genotypingdata&lt;- fread("C:/NGS/save/.tagcountmatchindex.csv", col.names = c("0"))</v>
      </c>
    </row>
    <row r="17340" spans="2:3" customFormat="1" x14ac:dyDescent="0.15">
      <c r="B17340" s="15">
        <v>750</v>
      </c>
      <c r="C17340" s="18" t="str">
        <f>'Genotype script(tagcount)aln_37'!D751</f>
        <v>genotypingSum &lt;- cbind(genotypingSum, genotypingdata)</v>
      </c>
    </row>
    <row r="17341" spans="2:3" customFormat="1" x14ac:dyDescent="0.15">
      <c r="B17341" s="15">
        <v>751</v>
      </c>
      <c r="C17341" s="18" t="str">
        <f>'Genotype script(tagcount)aln_37'!D752</f>
        <v>rm(genotypingdata)</v>
      </c>
    </row>
    <row r="17342" spans="2:3" customFormat="1" x14ac:dyDescent="0.15">
      <c r="B17342" s="15">
        <v>752</v>
      </c>
      <c r="C17342" s="18" t="str">
        <f>'Genotype script(tagcount)aln_37'!D753</f>
        <v>genotypingdata &lt;- fread("C:/NGS/save/.tagcount", header=F, col.names=genotype)</v>
      </c>
    </row>
    <row r="17343" spans="2:3" customFormat="1" x14ac:dyDescent="0.15">
      <c r="B17343" s="15">
        <v>753</v>
      </c>
      <c r="C17343" s="18" t="str">
        <f>'Genotype script(tagcount)aln_37'!D754</f>
        <v>system.time(write.csv(genotypingdata[match(genotypingSum$tags, genotypingdata$tags),2], file="C:/NGS/save/.tagcountmatchindex.csv", row.names = F))</v>
      </c>
    </row>
    <row r="17344" spans="2:3" customFormat="1" x14ac:dyDescent="0.15">
      <c r="B17344" s="15">
        <v>754</v>
      </c>
      <c r="C17344" s="18" t="str">
        <f>'Genotype script(tagcount)aln_37'!D755</f>
        <v>genotypingdata&lt;- fread("C:/NGS/save/.tagcountmatchindex.csv", col.names = c("0"))</v>
      </c>
    </row>
    <row r="17345" spans="2:3" customFormat="1" x14ac:dyDescent="0.15">
      <c r="B17345" s="15">
        <v>755</v>
      </c>
      <c r="C17345" s="18" t="str">
        <f>'Genotype script(tagcount)aln_37'!D756</f>
        <v>genotypingSum &lt;- cbind(genotypingSum, genotypingdata)</v>
      </c>
    </row>
    <row r="17346" spans="2:3" customFormat="1" x14ac:dyDescent="0.15">
      <c r="B17346" s="15">
        <v>756</v>
      </c>
      <c r="C17346" s="18" t="str">
        <f>'Genotype script(tagcount)aln_37'!D757</f>
        <v>rm(genotypingdata)</v>
      </c>
    </row>
    <row r="17347" spans="2:3" customFormat="1" x14ac:dyDescent="0.15">
      <c r="B17347" s="15">
        <v>757</v>
      </c>
      <c r="C17347" s="18" t="str">
        <f>'Genotype script(tagcount)aln_37'!D758</f>
        <v>genotypingdata &lt;- fread("C:/NGS/save/.tagcount", header=F, col.names=genotype)</v>
      </c>
    </row>
    <row r="17348" spans="2:3" customFormat="1" x14ac:dyDescent="0.15">
      <c r="B17348" s="15">
        <v>758</v>
      </c>
      <c r="C17348" s="18" t="str">
        <f>'Genotype script(tagcount)aln_37'!D759</f>
        <v>system.time(write.csv(genotypingdata[match(genotypingSum$tags, genotypingdata$tags),2], file="C:/NGS/save/.tagcountmatchindex.csv", row.names = F))</v>
      </c>
    </row>
    <row r="17349" spans="2:3" customFormat="1" x14ac:dyDescent="0.15">
      <c r="B17349" s="15">
        <v>759</v>
      </c>
      <c r="C17349" s="18" t="str">
        <f>'Genotype script(tagcount)aln_37'!D760</f>
        <v>genotypingdata&lt;- fread("C:/NGS/save/.tagcountmatchindex.csv", col.names = c("0"))</v>
      </c>
    </row>
    <row r="17350" spans="2:3" customFormat="1" x14ac:dyDescent="0.15">
      <c r="B17350" s="15">
        <v>760</v>
      </c>
      <c r="C17350" s="18" t="str">
        <f>'Genotype script(tagcount)aln_37'!D761</f>
        <v>genotypingSum &lt;- cbind(genotypingSum, genotypingdata)</v>
      </c>
    </row>
    <row r="17351" spans="2:3" customFormat="1" x14ac:dyDescent="0.15">
      <c r="B17351" s="15">
        <v>761</v>
      </c>
      <c r="C17351" s="18" t="str">
        <f>'Genotype script(tagcount)aln_37'!D762</f>
        <v>rm(genotypingdata)</v>
      </c>
    </row>
    <row r="17352" spans="2:3" customFormat="1" x14ac:dyDescent="0.15">
      <c r="B17352" s="15">
        <v>762</v>
      </c>
      <c r="C17352" s="18" t="str">
        <f>'Genotype script(tagcount)aln_37'!D763</f>
        <v>genotypingdata &lt;- fread("C:/NGS/save/.tagcount", header=F, col.names=genotype)</v>
      </c>
    </row>
    <row r="17353" spans="2:3" customFormat="1" x14ac:dyDescent="0.15">
      <c r="B17353" s="15">
        <v>763</v>
      </c>
      <c r="C17353" s="18" t="str">
        <f>'Genotype script(tagcount)aln_37'!D764</f>
        <v>system.time(write.csv(genotypingdata[match(genotypingSum$tags, genotypingdata$tags),2], file="C:/NGS/save/.tagcountmatchindex.csv", row.names = F))</v>
      </c>
    </row>
    <row r="17354" spans="2:3" customFormat="1" x14ac:dyDescent="0.15">
      <c r="B17354" s="15">
        <v>764</v>
      </c>
      <c r="C17354" s="18" t="str">
        <f>'Genotype script(tagcount)aln_37'!D765</f>
        <v>genotypingdata&lt;- fread("C:/NGS/save/.tagcountmatchindex.csv", col.names = c("0"))</v>
      </c>
    </row>
    <row r="17355" spans="2:3" customFormat="1" x14ac:dyDescent="0.15">
      <c r="B17355" s="15">
        <v>765</v>
      </c>
      <c r="C17355" s="18" t="str">
        <f>'Genotype script(tagcount)aln_37'!D766</f>
        <v>genotypingSum &lt;- cbind(genotypingSum, genotypingdata)</v>
      </c>
    </row>
    <row r="17356" spans="2:3" customFormat="1" x14ac:dyDescent="0.15">
      <c r="B17356" s="15">
        <v>766</v>
      </c>
      <c r="C17356" s="18" t="str">
        <f>'Genotype script(tagcount)aln_37'!D767</f>
        <v>rm(genotypingdata)</v>
      </c>
    </row>
    <row r="17357" spans="2:3" customFormat="1" x14ac:dyDescent="0.15">
      <c r="B17357" s="15">
        <v>767</v>
      </c>
      <c r="C17357" s="18" t="str">
        <f>'Genotype script(tagcount)aln_37'!D768</f>
        <v>genotypingdata &lt;- fread("C:/NGS/save/.tagcount", header=F, col.names=genotype)</v>
      </c>
    </row>
    <row r="17358" spans="2:3" customFormat="1" x14ac:dyDescent="0.15">
      <c r="B17358" s="15">
        <v>768</v>
      </c>
      <c r="C17358" s="18" t="str">
        <f>'Genotype script(tagcount)aln_37'!D769</f>
        <v>system.time(write.csv(genotypingdata[match(genotypingSum$tags, genotypingdata$tags),2], file="C:/NGS/save/.tagcountmatchindex.csv", row.names = F))</v>
      </c>
    </row>
    <row r="17359" spans="2:3" customFormat="1" x14ac:dyDescent="0.15">
      <c r="B17359" s="15">
        <v>769</v>
      </c>
      <c r="C17359" s="18" t="str">
        <f>'Genotype script(tagcount)aln_37'!D770</f>
        <v>genotypingdata&lt;- fread("C:/NGS/save/.tagcountmatchindex.csv", col.names = c("0"))</v>
      </c>
    </row>
    <row r="17360" spans="2:3" customFormat="1" x14ac:dyDescent="0.15">
      <c r="B17360" s="15">
        <v>770</v>
      </c>
      <c r="C17360" s="18" t="str">
        <f>'Genotype script(tagcount)aln_37'!D771</f>
        <v>genotypingSum &lt;- cbind(genotypingSum, genotypingdata)</v>
      </c>
    </row>
    <row r="17361" spans="2:3" customFormat="1" x14ac:dyDescent="0.15">
      <c r="B17361" s="15">
        <v>771</v>
      </c>
      <c r="C17361" s="18" t="str">
        <f>'Genotype script(tagcount)aln_37'!D772</f>
        <v>rm(genotypingdata)</v>
      </c>
    </row>
    <row r="17362" spans="2:3" customFormat="1" x14ac:dyDescent="0.15">
      <c r="B17362" s="15">
        <v>772</v>
      </c>
      <c r="C17362" s="18" t="str">
        <f>'Genotype script(tagcount)aln_37'!D773</f>
        <v>genotypingdata &lt;- fread("C:/NGS/save/.tagcount", header=F, col.names=genotype)</v>
      </c>
    </row>
    <row r="17363" spans="2:3" customFormat="1" x14ac:dyDescent="0.15">
      <c r="B17363" s="15">
        <v>773</v>
      </c>
      <c r="C17363" s="18" t="str">
        <f>'Genotype script(tagcount)aln_37'!D774</f>
        <v>system.time(write.csv(genotypingdata[match(genotypingSum$tags, genotypingdata$tags),2], file="C:/NGS/save/.tagcountmatchindex.csv", row.names = F))</v>
      </c>
    </row>
    <row r="17364" spans="2:3" customFormat="1" x14ac:dyDescent="0.15">
      <c r="B17364" s="15">
        <v>774</v>
      </c>
      <c r="C17364" s="18" t="str">
        <f>'Genotype script(tagcount)aln_37'!D775</f>
        <v>genotypingdata&lt;- fread("C:/NGS/save/.tagcountmatchindex.csv", col.names = c("0"))</v>
      </c>
    </row>
    <row r="17365" spans="2:3" customFormat="1" x14ac:dyDescent="0.15">
      <c r="B17365" s="15">
        <v>775</v>
      </c>
      <c r="C17365" s="18" t="str">
        <f>'Genotype script(tagcount)aln_37'!D776</f>
        <v>genotypingSum &lt;- cbind(genotypingSum, genotypingdata)</v>
      </c>
    </row>
    <row r="17366" spans="2:3" customFormat="1" x14ac:dyDescent="0.15">
      <c r="B17366" s="15">
        <v>776</v>
      </c>
      <c r="C17366" s="18" t="str">
        <f>'Genotype script(tagcount)aln_37'!D777</f>
        <v>rm(genotypingdata)</v>
      </c>
    </row>
    <row r="17367" spans="2:3" customFormat="1" x14ac:dyDescent="0.15">
      <c r="B17367" s="15">
        <v>777</v>
      </c>
      <c r="C17367" s="18" t="str">
        <f>'Genotype script(tagcount)aln_37'!D778</f>
        <v>genotypingdata &lt;- fread("C:/NGS/save/.tagcount", header=F, col.names=genotype)</v>
      </c>
    </row>
    <row r="17368" spans="2:3" customFormat="1" x14ac:dyDescent="0.15">
      <c r="B17368" s="15">
        <v>778</v>
      </c>
      <c r="C17368" s="18" t="str">
        <f>'Genotype script(tagcount)aln_37'!D779</f>
        <v>system.time(write.csv(genotypingdata[match(genotypingSum$tags, genotypingdata$tags),2], file="C:/NGS/save/.tagcountmatchindex.csv", row.names = F))</v>
      </c>
    </row>
    <row r="17369" spans="2:3" customFormat="1" x14ac:dyDescent="0.15">
      <c r="B17369" s="15">
        <v>779</v>
      </c>
      <c r="C17369" s="18" t="str">
        <f>'Genotype script(tagcount)aln_37'!D780</f>
        <v>genotypingdata&lt;- fread("C:/NGS/save/.tagcountmatchindex.csv", col.names = c("0"))</v>
      </c>
    </row>
    <row r="17370" spans="2:3" customFormat="1" x14ac:dyDescent="0.15">
      <c r="B17370" s="15">
        <v>780</v>
      </c>
      <c r="C17370" s="18" t="str">
        <f>'Genotype script(tagcount)aln_37'!D781</f>
        <v>genotypingSum &lt;- cbind(genotypingSum, genotypingdata)</v>
      </c>
    </row>
    <row r="17371" spans="2:3" customFormat="1" x14ac:dyDescent="0.15">
      <c r="B17371" s="15">
        <v>781</v>
      </c>
      <c r="C17371" s="18" t="str">
        <f>'Genotype script(tagcount)aln_37'!D782</f>
        <v>rm(genotypingdata)</v>
      </c>
    </row>
    <row r="17372" spans="2:3" customFormat="1" x14ac:dyDescent="0.15">
      <c r="B17372" s="15">
        <v>782</v>
      </c>
      <c r="C17372" s="18" t="str">
        <f>'Genotype script(tagcount)aln_37'!D783</f>
        <v>genotypingdata &lt;- fread("C:/NGS/save/.tagcount", header=F, col.names=genotype)</v>
      </c>
    </row>
    <row r="17373" spans="2:3" customFormat="1" x14ac:dyDescent="0.15">
      <c r="B17373" s="15">
        <v>783</v>
      </c>
      <c r="C17373" s="18" t="str">
        <f>'Genotype script(tagcount)aln_37'!D784</f>
        <v>system.time(write.csv(genotypingdata[match(genotypingSum$tags, genotypingdata$tags),2], file="C:/NGS/save/.tagcountmatchindex.csv", row.names = F))</v>
      </c>
    </row>
    <row r="17374" spans="2:3" customFormat="1" x14ac:dyDescent="0.15">
      <c r="B17374" s="15">
        <v>784</v>
      </c>
      <c r="C17374" s="18" t="str">
        <f>'Genotype script(tagcount)aln_37'!D785</f>
        <v>genotypingdata&lt;- fread("C:/NGS/save/.tagcountmatchindex.csv", col.names = c("0"))</v>
      </c>
    </row>
    <row r="17375" spans="2:3" customFormat="1" x14ac:dyDescent="0.15">
      <c r="B17375" s="15">
        <v>785</v>
      </c>
      <c r="C17375" s="18" t="str">
        <f>'Genotype script(tagcount)aln_37'!D786</f>
        <v>genotypingSum &lt;- cbind(genotypingSum, genotypingdata)</v>
      </c>
    </row>
    <row r="17376" spans="2:3" customFormat="1" x14ac:dyDescent="0.15">
      <c r="B17376" s="15">
        <v>786</v>
      </c>
      <c r="C17376" s="18" t="str">
        <f>'Genotype script(tagcount)aln_37'!D787</f>
        <v>rm(genotypingdata)</v>
      </c>
    </row>
    <row r="17377" spans="2:3" customFormat="1" x14ac:dyDescent="0.15">
      <c r="B17377" s="15">
        <v>787</v>
      </c>
      <c r="C17377" s="18" t="str">
        <f>'Genotype script(tagcount)aln_37'!D788</f>
        <v>genotypingdata &lt;- fread("C:/NGS/save/.tagcount", header=F, col.names=genotype)</v>
      </c>
    </row>
    <row r="17378" spans="2:3" customFormat="1" x14ac:dyDescent="0.15">
      <c r="B17378" s="15">
        <v>788</v>
      </c>
      <c r="C17378" s="18" t="str">
        <f>'Genotype script(tagcount)aln_37'!D789</f>
        <v>system.time(write.csv(genotypingdata[match(genotypingSum$tags, genotypingdata$tags),2], file="C:/NGS/save/.tagcountmatchindex.csv", row.names = F))</v>
      </c>
    </row>
    <row r="17379" spans="2:3" customFormat="1" x14ac:dyDescent="0.15">
      <c r="B17379" s="15">
        <v>789</v>
      </c>
      <c r="C17379" s="18" t="str">
        <f>'Genotype script(tagcount)aln_37'!D790</f>
        <v>genotypingdata&lt;- fread("C:/NGS/save/.tagcountmatchindex.csv", col.names = c("0"))</v>
      </c>
    </row>
    <row r="17380" spans="2:3" customFormat="1" x14ac:dyDescent="0.15">
      <c r="B17380" s="15">
        <v>790</v>
      </c>
      <c r="C17380" s="18" t="str">
        <f>'Genotype script(tagcount)aln_37'!D791</f>
        <v>genotypingSum &lt;- cbind(genotypingSum, genotypingdata)</v>
      </c>
    </row>
    <row r="17381" spans="2:3" customFormat="1" x14ac:dyDescent="0.15">
      <c r="B17381" s="15">
        <v>791</v>
      </c>
      <c r="C17381" s="18" t="str">
        <f>'Genotype script(tagcount)aln_37'!D792</f>
        <v>rm(genotypingdata)</v>
      </c>
    </row>
    <row r="17382" spans="2:3" customFormat="1" x14ac:dyDescent="0.15">
      <c r="B17382" s="15">
        <v>792</v>
      </c>
      <c r="C17382" s="18" t="str">
        <f>'Genotype script(tagcount)aln_37'!D793</f>
        <v>genotypingdata &lt;- fread("C:/NGS/save/.tagcount", header=F, col.names=genotype)</v>
      </c>
    </row>
    <row r="17383" spans="2:3" customFormat="1" x14ac:dyDescent="0.15">
      <c r="B17383" s="15">
        <v>793</v>
      </c>
      <c r="C17383" s="18" t="str">
        <f>'Genotype script(tagcount)aln_37'!D794</f>
        <v>system.time(write.csv(genotypingdata[match(genotypingSum$tags, genotypingdata$tags),2], file="C:/NGS/save/.tagcountmatchindex.csv", row.names = F))</v>
      </c>
    </row>
    <row r="17384" spans="2:3" customFormat="1" x14ac:dyDescent="0.15">
      <c r="B17384" s="15">
        <v>794</v>
      </c>
      <c r="C17384" s="18" t="str">
        <f>'Genotype script(tagcount)aln_37'!D795</f>
        <v>genotypingdata&lt;- fread("C:/NGS/save/.tagcountmatchindex.csv", col.names = c("0"))</v>
      </c>
    </row>
    <row r="17385" spans="2:3" customFormat="1" x14ac:dyDescent="0.15">
      <c r="B17385" s="15">
        <v>795</v>
      </c>
      <c r="C17385" s="18" t="str">
        <f>'Genotype script(tagcount)aln_37'!D796</f>
        <v>genotypingSum &lt;- cbind(genotypingSum, genotypingdata)</v>
      </c>
    </row>
    <row r="17386" spans="2:3" customFormat="1" x14ac:dyDescent="0.15">
      <c r="B17386" s="15">
        <v>796</v>
      </c>
      <c r="C17386" s="18" t="str">
        <f>'Genotype script(tagcount)aln_37'!D797</f>
        <v>rm(genotypingdata)</v>
      </c>
    </row>
    <row r="17387" spans="2:3" customFormat="1" x14ac:dyDescent="0.15">
      <c r="B17387" s="15">
        <v>797</v>
      </c>
      <c r="C17387" s="18" t="str">
        <f>'Genotype script(tagcount)aln_37'!D798</f>
        <v>genotypingdata &lt;- fread("C:/NGS/save/.tagcount", header=F, col.names=genotype)</v>
      </c>
    </row>
    <row r="17388" spans="2:3" customFormat="1" x14ac:dyDescent="0.15">
      <c r="B17388" s="15">
        <v>798</v>
      </c>
      <c r="C17388" s="18" t="str">
        <f>'Genotype script(tagcount)aln_37'!D799</f>
        <v>system.time(write.csv(genotypingdata[match(genotypingSum$tags, genotypingdata$tags),2], file="C:/NGS/save/.tagcountmatchindex.csv", row.names = F))</v>
      </c>
    </row>
    <row r="17389" spans="2:3" customFormat="1" x14ac:dyDescent="0.15">
      <c r="B17389" s="15">
        <v>799</v>
      </c>
      <c r="C17389" s="18" t="str">
        <f>'Genotype script(tagcount)aln_37'!D800</f>
        <v>genotypingdata&lt;- fread("C:/NGS/save/.tagcountmatchindex.csv", col.names = c("0"))</v>
      </c>
    </row>
    <row r="17390" spans="2:3" customFormat="1" x14ac:dyDescent="0.15">
      <c r="B17390" s="15">
        <v>800</v>
      </c>
      <c r="C17390" s="18" t="str">
        <f>'Genotype script(tagcount)aln_37'!D801</f>
        <v>genotypingSum &lt;- cbind(genotypingSum, genotypingdata)</v>
      </c>
    </row>
    <row r="17391" spans="2:3" customFormat="1" x14ac:dyDescent="0.15">
      <c r="B17391" s="15">
        <v>801</v>
      </c>
      <c r="C17391" s="18" t="str">
        <f>'Genotype script(tagcount)aln_37'!D802</f>
        <v>rm(genotypingdata)</v>
      </c>
    </row>
    <row r="17392" spans="2:3" customFormat="1" x14ac:dyDescent="0.15">
      <c r="B17392" s="15">
        <v>802</v>
      </c>
      <c r="C17392" s="18" t="str">
        <f>'Genotype script(tagcount)aln_37'!D803</f>
        <v>genotypingdata &lt;- fread("C:/NGS/save/.tagcount", header=F, col.names=genotype)</v>
      </c>
    </row>
    <row r="17393" spans="2:3" customFormat="1" x14ac:dyDescent="0.15">
      <c r="B17393" s="15">
        <v>803</v>
      </c>
      <c r="C17393" s="18" t="str">
        <f>'Genotype script(tagcount)aln_37'!D804</f>
        <v>system.time(write.csv(genotypingdata[match(genotypingSum$tags, genotypingdata$tags),2], file="C:/NGS/save/.tagcountmatchindex.csv", row.names = F))</v>
      </c>
    </row>
    <row r="17394" spans="2:3" customFormat="1" x14ac:dyDescent="0.15">
      <c r="B17394" s="15">
        <v>804</v>
      </c>
      <c r="C17394" s="18" t="str">
        <f>'Genotype script(tagcount)aln_37'!D805</f>
        <v>genotypingdata&lt;- fread("C:/NGS/save/.tagcountmatchindex.csv", col.names = c("0"))</v>
      </c>
    </row>
    <row r="17395" spans="2:3" customFormat="1" x14ac:dyDescent="0.15">
      <c r="B17395" s="15">
        <v>805</v>
      </c>
      <c r="C17395" s="18" t="str">
        <f>'Genotype script(tagcount)aln_37'!D806</f>
        <v>genotypingSum &lt;- cbind(genotypingSum, genotypingdata)</v>
      </c>
    </row>
    <row r="17396" spans="2:3" customFormat="1" x14ac:dyDescent="0.15">
      <c r="B17396" s="15">
        <v>806</v>
      </c>
      <c r="C17396" s="18" t="str">
        <f>'Genotype script(tagcount)aln_37'!D807</f>
        <v>rm(genotypingdata)</v>
      </c>
    </row>
    <row r="17397" spans="2:3" customFormat="1" x14ac:dyDescent="0.15">
      <c r="B17397" s="15">
        <v>807</v>
      </c>
      <c r="C17397" s="18" t="str">
        <f>'Genotype script(tagcount)aln_37'!D808</f>
        <v>genotypingdata &lt;- fread("C:/NGS/save/.tagcount", header=F, col.names=genotype)</v>
      </c>
    </row>
    <row r="17398" spans="2:3" customFormat="1" x14ac:dyDescent="0.15">
      <c r="B17398" s="15">
        <v>808</v>
      </c>
      <c r="C17398" s="18" t="str">
        <f>'Genotype script(tagcount)aln_37'!D809</f>
        <v>system.time(write.csv(genotypingdata[match(genotypingSum$tags, genotypingdata$tags),2], file="C:/NGS/save/.tagcountmatchindex.csv", row.names = F))</v>
      </c>
    </row>
    <row r="17399" spans="2:3" customFormat="1" x14ac:dyDescent="0.15">
      <c r="B17399" s="15">
        <v>809</v>
      </c>
      <c r="C17399" s="18" t="str">
        <f>'Genotype script(tagcount)aln_37'!D810</f>
        <v>genotypingdata&lt;- fread("C:/NGS/save/.tagcountmatchindex.csv", col.names = c("0"))</v>
      </c>
    </row>
    <row r="17400" spans="2:3" customFormat="1" x14ac:dyDescent="0.15">
      <c r="B17400" s="15">
        <v>810</v>
      </c>
      <c r="C17400" s="18" t="str">
        <f>'Genotype script(tagcount)aln_37'!D811</f>
        <v>genotypingSum &lt;- cbind(genotypingSum, genotypingdata)</v>
      </c>
    </row>
    <row r="17401" spans="2:3" customFormat="1" x14ac:dyDescent="0.15">
      <c r="B17401" s="15">
        <v>811</v>
      </c>
      <c r="C17401" s="18" t="str">
        <f>'Genotype script(tagcount)aln_37'!D812</f>
        <v>rm(genotypingdata)</v>
      </c>
    </row>
    <row r="17402" spans="2:3" customFormat="1" x14ac:dyDescent="0.15">
      <c r="B17402" s="15">
        <v>812</v>
      </c>
      <c r="C17402" s="18" t="str">
        <f>'Genotype script(tagcount)aln_37'!D813</f>
        <v>genotypingdata &lt;- fread("C:/NGS/save/.tagcount", header=F, col.names=genotype)</v>
      </c>
    </row>
    <row r="17403" spans="2:3" customFormat="1" x14ac:dyDescent="0.15">
      <c r="B17403" s="15">
        <v>813</v>
      </c>
      <c r="C17403" s="18" t="str">
        <f>'Genotype script(tagcount)aln_37'!D814</f>
        <v>system.time(write.csv(genotypingdata[match(genotypingSum$tags, genotypingdata$tags),2], file="C:/NGS/save/.tagcountmatchindex.csv", row.names = F))</v>
      </c>
    </row>
    <row r="17404" spans="2:3" customFormat="1" x14ac:dyDescent="0.15">
      <c r="B17404" s="15">
        <v>814</v>
      </c>
      <c r="C17404" s="18" t="str">
        <f>'Genotype script(tagcount)aln_37'!D815</f>
        <v>genotypingdata&lt;- fread("C:/NGS/save/.tagcountmatchindex.csv", col.names = c("0"))</v>
      </c>
    </row>
    <row r="17405" spans="2:3" customFormat="1" x14ac:dyDescent="0.15">
      <c r="B17405" s="15">
        <v>815</v>
      </c>
      <c r="C17405" s="18" t="str">
        <f>'Genotype script(tagcount)aln_37'!D816</f>
        <v>genotypingSum &lt;- cbind(genotypingSum, genotypingdata)</v>
      </c>
    </row>
    <row r="17406" spans="2:3" customFormat="1" x14ac:dyDescent="0.15">
      <c r="B17406" s="15">
        <v>816</v>
      </c>
      <c r="C17406" s="18" t="str">
        <f>'Genotype script(tagcount)aln_37'!D817</f>
        <v>rm(genotypingdata)</v>
      </c>
    </row>
    <row r="17407" spans="2:3" customFormat="1" x14ac:dyDescent="0.15">
      <c r="B17407" s="15">
        <v>817</v>
      </c>
      <c r="C17407" s="18" t="str">
        <f>'Genotype script(tagcount)aln_37'!D818</f>
        <v>genotypingdata &lt;- fread("C:/NGS/save/.tagcount", header=F, col.names=genotype)</v>
      </c>
    </row>
    <row r="17408" spans="2:3" customFormat="1" x14ac:dyDescent="0.15">
      <c r="B17408" s="15">
        <v>818</v>
      </c>
      <c r="C17408" s="18" t="str">
        <f>'Genotype script(tagcount)aln_37'!D819</f>
        <v>system.time(write.csv(genotypingdata[match(genotypingSum$tags, genotypingdata$tags),2], file="C:/NGS/save/.tagcountmatchindex.csv", row.names = F))</v>
      </c>
    </row>
    <row r="17409" spans="2:3" customFormat="1" x14ac:dyDescent="0.15">
      <c r="B17409" s="15">
        <v>819</v>
      </c>
      <c r="C17409" s="18" t="str">
        <f>'Genotype script(tagcount)aln_37'!D820</f>
        <v>genotypingdata&lt;- fread("C:/NGS/save/.tagcountmatchindex.csv", col.names = c("0"))</v>
      </c>
    </row>
    <row r="17410" spans="2:3" customFormat="1" x14ac:dyDescent="0.15">
      <c r="B17410" s="15">
        <v>820</v>
      </c>
      <c r="C17410" s="18" t="str">
        <f>'Genotype script(tagcount)aln_37'!D821</f>
        <v>genotypingSum &lt;- cbind(genotypingSum, genotypingdata)</v>
      </c>
    </row>
    <row r="17411" spans="2:3" customFormat="1" x14ac:dyDescent="0.15">
      <c r="B17411" s="15">
        <v>821</v>
      </c>
      <c r="C17411" s="18" t="str">
        <f>'Genotype script(tagcount)aln_37'!D822</f>
        <v>rm(genotypingdata)</v>
      </c>
    </row>
    <row r="17412" spans="2:3" customFormat="1" x14ac:dyDescent="0.15">
      <c r="B17412" s="15">
        <v>822</v>
      </c>
      <c r="C17412" s="18" t="str">
        <f>'Genotype script(tagcount)aln_37'!D823</f>
        <v>genotypingdata &lt;- fread("C:/NGS/save/.tagcount", header=F, col.names=genotype)</v>
      </c>
    </row>
    <row r="17413" spans="2:3" customFormat="1" x14ac:dyDescent="0.15">
      <c r="B17413" s="15">
        <v>823</v>
      </c>
      <c r="C17413" s="18" t="str">
        <f>'Genotype script(tagcount)aln_37'!D824</f>
        <v>system.time(write.csv(genotypingdata[match(genotypingSum$tags, genotypingdata$tags),2], file="C:/NGS/save/.tagcountmatchindex.csv", row.names = F))</v>
      </c>
    </row>
    <row r="17414" spans="2:3" customFormat="1" x14ac:dyDescent="0.15">
      <c r="B17414" s="15">
        <v>824</v>
      </c>
      <c r="C17414" s="18" t="str">
        <f>'Genotype script(tagcount)aln_37'!D825</f>
        <v>genotypingdata&lt;- fread("C:/NGS/save/.tagcountmatchindex.csv", col.names = c("0"))</v>
      </c>
    </row>
    <row r="17415" spans="2:3" customFormat="1" x14ac:dyDescent="0.15">
      <c r="B17415" s="15">
        <v>825</v>
      </c>
      <c r="C17415" s="18" t="str">
        <f>'Genotype script(tagcount)aln_37'!D826</f>
        <v>genotypingSum &lt;- cbind(genotypingSum, genotypingdata)</v>
      </c>
    </row>
    <row r="17416" spans="2:3" customFormat="1" x14ac:dyDescent="0.15">
      <c r="B17416" s="15">
        <v>826</v>
      </c>
      <c r="C17416" s="18" t="str">
        <f>'Genotype script(tagcount)aln_37'!D827</f>
        <v>rm(genotypingdata)</v>
      </c>
    </row>
    <row r="17417" spans="2:3" customFormat="1" x14ac:dyDescent="0.15">
      <c r="B17417" s="15">
        <v>827</v>
      </c>
      <c r="C17417" s="18" t="str">
        <f>'Genotype script(tagcount)aln_37'!D828</f>
        <v>genotypingdata &lt;- fread("C:/NGS/save/.tagcount", header=F, col.names=genotype)</v>
      </c>
    </row>
    <row r="17418" spans="2:3" customFormat="1" x14ac:dyDescent="0.15">
      <c r="B17418" s="15">
        <v>828</v>
      </c>
      <c r="C17418" s="18" t="str">
        <f>'Genotype script(tagcount)aln_37'!D829</f>
        <v>system.time(write.csv(genotypingdata[match(genotypingSum$tags, genotypingdata$tags),2], file="C:/NGS/save/.tagcountmatchindex.csv", row.names = F))</v>
      </c>
    </row>
    <row r="17419" spans="2:3" customFormat="1" x14ac:dyDescent="0.15">
      <c r="B17419" s="15">
        <v>829</v>
      </c>
      <c r="C17419" s="18" t="str">
        <f>'Genotype script(tagcount)aln_37'!D830</f>
        <v>genotypingdata&lt;- fread("C:/NGS/save/.tagcountmatchindex.csv", col.names = c("0"))</v>
      </c>
    </row>
    <row r="17420" spans="2:3" customFormat="1" x14ac:dyDescent="0.15">
      <c r="B17420" s="15">
        <v>830</v>
      </c>
      <c r="C17420" s="18" t="str">
        <f>'Genotype script(tagcount)aln_37'!D831</f>
        <v>genotypingSum &lt;- cbind(genotypingSum, genotypingdata)</v>
      </c>
    </row>
    <row r="17421" spans="2:3" customFormat="1" x14ac:dyDescent="0.15">
      <c r="B17421" s="15">
        <v>831</v>
      </c>
      <c r="C17421" s="18" t="str">
        <f>'Genotype script(tagcount)aln_37'!D832</f>
        <v>rm(genotypingdata)</v>
      </c>
    </row>
    <row r="17422" spans="2:3" customFormat="1" x14ac:dyDescent="0.15">
      <c r="B17422" s="15">
        <v>832</v>
      </c>
      <c r="C17422" s="18" t="str">
        <f>'Genotype script(tagcount)aln_37'!D833</f>
        <v>genotypingdata &lt;- fread("C:/NGS/save/.tagcount", header=F, col.names=genotype)</v>
      </c>
    </row>
    <row r="17423" spans="2:3" customFormat="1" x14ac:dyDescent="0.15">
      <c r="B17423" s="15">
        <v>833</v>
      </c>
      <c r="C17423" s="18" t="str">
        <f>'Genotype script(tagcount)aln_37'!D834</f>
        <v>system.time(write.csv(genotypingdata[match(genotypingSum$tags, genotypingdata$tags),2], file="C:/NGS/save/.tagcountmatchindex.csv", row.names = F))</v>
      </c>
    </row>
    <row r="17424" spans="2:3" customFormat="1" x14ac:dyDescent="0.15">
      <c r="B17424" s="15">
        <v>834</v>
      </c>
      <c r="C17424" s="18" t="str">
        <f>'Genotype script(tagcount)aln_37'!D835</f>
        <v>genotypingdata&lt;- fread("C:/NGS/save/.tagcountmatchindex.csv", col.names = c("0"))</v>
      </c>
    </row>
    <row r="17425" spans="2:3" customFormat="1" x14ac:dyDescent="0.15">
      <c r="B17425" s="15">
        <v>835</v>
      </c>
      <c r="C17425" s="18" t="str">
        <f>'Genotype script(tagcount)aln_37'!D836</f>
        <v>genotypingSum &lt;- cbind(genotypingSum, genotypingdata)</v>
      </c>
    </row>
    <row r="17426" spans="2:3" customFormat="1" x14ac:dyDescent="0.15">
      <c r="B17426" s="15">
        <v>836</v>
      </c>
      <c r="C17426" s="18" t="str">
        <f>'Genotype script(tagcount)aln_37'!D837</f>
        <v>rm(genotypingdata)</v>
      </c>
    </row>
    <row r="17427" spans="2:3" customFormat="1" x14ac:dyDescent="0.15">
      <c r="B17427" s="15">
        <v>837</v>
      </c>
      <c r="C17427" s="18" t="str">
        <f>'Genotype script(tagcount)aln_37'!D838</f>
        <v>genotypingdata &lt;- fread("C:/NGS/save/.tagcount", header=F, col.names=genotype)</v>
      </c>
    </row>
    <row r="17428" spans="2:3" customFormat="1" x14ac:dyDescent="0.15">
      <c r="B17428" s="15">
        <v>838</v>
      </c>
      <c r="C17428" s="18" t="str">
        <f>'Genotype script(tagcount)aln_37'!D839</f>
        <v>system.time(write.csv(genotypingdata[match(genotypingSum$tags, genotypingdata$tags),2], file="C:/NGS/save/.tagcountmatchindex.csv", row.names = F))</v>
      </c>
    </row>
    <row r="17429" spans="2:3" customFormat="1" x14ac:dyDescent="0.15">
      <c r="B17429" s="15">
        <v>839</v>
      </c>
      <c r="C17429" s="18" t="str">
        <f>'Genotype script(tagcount)aln_37'!D840</f>
        <v>genotypingdata&lt;- fread("C:/NGS/save/.tagcountmatchindex.csv", col.names = c("0"))</v>
      </c>
    </row>
    <row r="17430" spans="2:3" customFormat="1" x14ac:dyDescent="0.15">
      <c r="B17430" s="15">
        <v>840</v>
      </c>
      <c r="C17430" s="18" t="str">
        <f>'Genotype script(tagcount)aln_37'!D841</f>
        <v>genotypingSum &lt;- cbind(genotypingSum, genotypingdata)</v>
      </c>
    </row>
    <row r="17431" spans="2:3" customFormat="1" x14ac:dyDescent="0.15">
      <c r="B17431" s="15">
        <v>841</v>
      </c>
      <c r="C17431" s="18" t="str">
        <f>'Genotype script(tagcount)aln_37'!D842</f>
        <v>rm(genotypingdata)</v>
      </c>
    </row>
    <row r="17432" spans="2:3" customFormat="1" x14ac:dyDescent="0.15">
      <c r="B17432" s="15">
        <v>842</v>
      </c>
      <c r="C17432" s="18" t="str">
        <f>'Genotype script(tagcount)aln_37'!D843</f>
        <v>genotypingdata &lt;- fread("C:/NGS/save/.tagcount", header=F, col.names=genotype)</v>
      </c>
    </row>
    <row r="17433" spans="2:3" customFormat="1" x14ac:dyDescent="0.15">
      <c r="B17433" s="15">
        <v>843</v>
      </c>
      <c r="C17433" s="18" t="str">
        <f>'Genotype script(tagcount)aln_37'!D844</f>
        <v>system.time(write.csv(genotypingdata[match(genotypingSum$tags, genotypingdata$tags),2], file="C:/NGS/save/.tagcountmatchindex.csv", row.names = F))</v>
      </c>
    </row>
    <row r="17434" spans="2:3" customFormat="1" x14ac:dyDescent="0.15">
      <c r="B17434" s="15">
        <v>844</v>
      </c>
      <c r="C17434" s="18" t="str">
        <f>'Genotype script(tagcount)aln_37'!D845</f>
        <v>genotypingdata&lt;- fread("C:/NGS/save/.tagcountmatchindex.csv", col.names = c("0"))</v>
      </c>
    </row>
    <row r="17435" spans="2:3" customFormat="1" x14ac:dyDescent="0.15">
      <c r="B17435" s="15">
        <v>845</v>
      </c>
      <c r="C17435" s="18" t="str">
        <f>'Genotype script(tagcount)aln_37'!D846</f>
        <v>genotypingSum &lt;- cbind(genotypingSum, genotypingdata)</v>
      </c>
    </row>
    <row r="17436" spans="2:3" customFormat="1" x14ac:dyDescent="0.15">
      <c r="B17436" s="15">
        <v>846</v>
      </c>
      <c r="C17436" s="18" t="str">
        <f>'Genotype script(tagcount)aln_37'!D847</f>
        <v>rm(genotypingdata)</v>
      </c>
    </row>
    <row r="17437" spans="2:3" customFormat="1" x14ac:dyDescent="0.15">
      <c r="B17437" s="15">
        <v>847</v>
      </c>
      <c r="C17437" s="18" t="str">
        <f>'Genotype script(tagcount)aln_37'!D848</f>
        <v>genotypingdata &lt;- fread("C:/NGS/save/.tagcount", header=F, col.names=genotype)</v>
      </c>
    </row>
    <row r="17438" spans="2:3" customFormat="1" x14ac:dyDescent="0.15">
      <c r="B17438" s="15">
        <v>848</v>
      </c>
      <c r="C17438" s="18" t="str">
        <f>'Genotype script(tagcount)aln_37'!D849</f>
        <v>system.time(write.csv(genotypingdata[match(genotypingSum$tags, genotypingdata$tags),2], file="C:/NGS/save/.tagcountmatchindex.csv", row.names = F))</v>
      </c>
    </row>
    <row r="17439" spans="2:3" customFormat="1" x14ac:dyDescent="0.15">
      <c r="B17439" s="15">
        <v>849</v>
      </c>
      <c r="C17439" s="18" t="str">
        <f>'Genotype script(tagcount)aln_37'!D850</f>
        <v>genotypingdata&lt;- fread("C:/NGS/save/.tagcountmatchindex.csv", col.names = c("0"))</v>
      </c>
    </row>
    <row r="17440" spans="2:3" customFormat="1" x14ac:dyDescent="0.15">
      <c r="B17440" s="15">
        <v>850</v>
      </c>
      <c r="C17440" s="18" t="str">
        <f>'Genotype script(tagcount)aln_37'!D851</f>
        <v>genotypingSum &lt;- cbind(genotypingSum, genotypingdata)</v>
      </c>
    </row>
    <row r="17441" spans="2:3" customFormat="1" x14ac:dyDescent="0.15">
      <c r="B17441" s="15">
        <v>851</v>
      </c>
      <c r="C17441" s="18" t="str">
        <f>'Genotype script(tagcount)aln_37'!D852</f>
        <v>rm(genotypingdata)</v>
      </c>
    </row>
    <row r="17442" spans="2:3" customFormat="1" x14ac:dyDescent="0.15">
      <c r="B17442" s="15">
        <v>852</v>
      </c>
      <c r="C17442" s="18" t="str">
        <f>'Genotype script(tagcount)aln_37'!D853</f>
        <v>genotypingdata &lt;- fread("C:/NGS/save/.tagcount", header=F, col.names=genotype)</v>
      </c>
    </row>
    <row r="17443" spans="2:3" customFormat="1" x14ac:dyDescent="0.15">
      <c r="B17443" s="15">
        <v>853</v>
      </c>
      <c r="C17443" s="18" t="str">
        <f>'Genotype script(tagcount)aln_37'!D854</f>
        <v>system.time(write.csv(genotypingdata[match(genotypingSum$tags, genotypingdata$tags),2], file="C:/NGS/save/.tagcountmatchindex.csv", row.names = F))</v>
      </c>
    </row>
    <row r="17444" spans="2:3" customFormat="1" x14ac:dyDescent="0.15">
      <c r="B17444" s="15">
        <v>854</v>
      </c>
      <c r="C17444" s="18" t="str">
        <f>'Genotype script(tagcount)aln_37'!D855</f>
        <v>genotypingdata&lt;- fread("C:/NGS/save/.tagcountmatchindex.csv", col.names = c("0"))</v>
      </c>
    </row>
    <row r="17445" spans="2:3" customFormat="1" x14ac:dyDescent="0.15">
      <c r="B17445" s="15">
        <v>855</v>
      </c>
      <c r="C17445" s="18" t="str">
        <f>'Genotype script(tagcount)aln_37'!D856</f>
        <v>genotypingSum &lt;- cbind(genotypingSum, genotypingdata)</v>
      </c>
    </row>
    <row r="17446" spans="2:3" customFormat="1" x14ac:dyDescent="0.15">
      <c r="B17446" s="15">
        <v>856</v>
      </c>
      <c r="C17446" s="18" t="str">
        <f>'Genotype script(tagcount)aln_37'!D857</f>
        <v>rm(genotypingdata)</v>
      </c>
    </row>
    <row r="17447" spans="2:3" customFormat="1" x14ac:dyDescent="0.15">
      <c r="B17447" s="15">
        <v>857</v>
      </c>
      <c r="C17447" s="18" t="str">
        <f>'Genotype script(tagcount)aln_37'!D858</f>
        <v>genotypingdata &lt;- fread("C:/NGS/save/.tagcount", header=F, col.names=genotype)</v>
      </c>
    </row>
    <row r="17448" spans="2:3" customFormat="1" x14ac:dyDescent="0.15">
      <c r="B17448" s="15">
        <v>858</v>
      </c>
      <c r="C17448" s="18" t="str">
        <f>'Genotype script(tagcount)aln_37'!D859</f>
        <v>system.time(write.csv(genotypingdata[match(genotypingSum$tags, genotypingdata$tags),2], file="C:/NGS/save/.tagcountmatchindex.csv", row.names = F))</v>
      </c>
    </row>
    <row r="17449" spans="2:3" customFormat="1" x14ac:dyDescent="0.15">
      <c r="B17449" s="15">
        <v>859</v>
      </c>
      <c r="C17449" s="18" t="str">
        <f>'Genotype script(tagcount)aln_37'!D860</f>
        <v>genotypingdata&lt;- fread("C:/NGS/save/.tagcountmatchindex.csv", col.names = c("0"))</v>
      </c>
    </row>
    <row r="17450" spans="2:3" customFormat="1" x14ac:dyDescent="0.15">
      <c r="B17450" s="15">
        <v>860</v>
      </c>
      <c r="C17450" s="18" t="str">
        <f>'Genotype script(tagcount)aln_37'!D861</f>
        <v>genotypingSum &lt;- cbind(genotypingSum, genotypingdata)</v>
      </c>
    </row>
    <row r="17451" spans="2:3" customFormat="1" x14ac:dyDescent="0.15">
      <c r="B17451" s="15">
        <v>861</v>
      </c>
      <c r="C17451" s="18" t="str">
        <f>'Genotype script(tagcount)aln_37'!D862</f>
        <v>rm(genotypingdata)</v>
      </c>
    </row>
    <row r="17452" spans="2:3" customFormat="1" x14ac:dyDescent="0.15">
      <c r="B17452" s="15">
        <v>862</v>
      </c>
      <c r="C17452" s="18" t="str">
        <f>'Genotype script(tagcount)aln_37'!D863</f>
        <v>genotypingdata &lt;- fread("C:/NGS/save/.tagcount", header=F, col.names=genotype)</v>
      </c>
    </row>
    <row r="17453" spans="2:3" customFormat="1" x14ac:dyDescent="0.15">
      <c r="B17453" s="15">
        <v>863</v>
      </c>
      <c r="C17453" s="18" t="str">
        <f>'Genotype script(tagcount)aln_37'!D864</f>
        <v>system.time(write.csv(genotypingdata[match(genotypingSum$tags, genotypingdata$tags),2], file="C:/NGS/save/.tagcountmatchindex.csv", row.names = F))</v>
      </c>
    </row>
    <row r="17454" spans="2:3" customFormat="1" x14ac:dyDescent="0.15">
      <c r="B17454" s="15">
        <v>864</v>
      </c>
      <c r="C17454" s="18" t="str">
        <f>'Genotype script(tagcount)aln_37'!D865</f>
        <v>genotypingdata&lt;- fread("C:/NGS/save/.tagcountmatchindex.csv", col.names = c("0"))</v>
      </c>
    </row>
    <row r="17455" spans="2:3" customFormat="1" x14ac:dyDescent="0.15">
      <c r="B17455" s="15">
        <v>865</v>
      </c>
      <c r="C17455" s="18" t="str">
        <f>'Genotype script(tagcount)aln_37'!D866</f>
        <v>genotypingSum &lt;- cbind(genotypingSum, genotypingdata)</v>
      </c>
    </row>
    <row r="17456" spans="2:3" customFormat="1" x14ac:dyDescent="0.15">
      <c r="B17456" s="15">
        <v>866</v>
      </c>
      <c r="C17456" s="18" t="str">
        <f>'Genotype script(tagcount)aln_37'!D867</f>
        <v>rm(genotypingdata)</v>
      </c>
    </row>
    <row r="17457" spans="2:3" customFormat="1" x14ac:dyDescent="0.15">
      <c r="B17457" s="15">
        <v>867</v>
      </c>
      <c r="C17457" s="18" t="str">
        <f>'Genotype script(tagcount)aln_37'!D868</f>
        <v>genotypingdata &lt;- fread("C:/NGS/save/.tagcount", header=F, col.names=genotype)</v>
      </c>
    </row>
    <row r="17458" spans="2:3" customFormat="1" x14ac:dyDescent="0.15">
      <c r="B17458" s="15">
        <v>868</v>
      </c>
      <c r="C17458" s="18" t="str">
        <f>'Genotype script(tagcount)aln_37'!D869</f>
        <v>system.time(write.csv(genotypingdata[match(genotypingSum$tags, genotypingdata$tags),2], file="C:/NGS/save/.tagcountmatchindex.csv", row.names = F))</v>
      </c>
    </row>
    <row r="17459" spans="2:3" customFormat="1" x14ac:dyDescent="0.15">
      <c r="B17459" s="15">
        <v>869</v>
      </c>
      <c r="C17459" s="18" t="str">
        <f>'Genotype script(tagcount)aln_37'!D870</f>
        <v>genotypingdata&lt;- fread("C:/NGS/save/.tagcountmatchindex.csv", col.names = c("0"))</v>
      </c>
    </row>
    <row r="17460" spans="2:3" customFormat="1" x14ac:dyDescent="0.15">
      <c r="B17460" s="15">
        <v>870</v>
      </c>
      <c r="C17460" s="18" t="str">
        <f>'Genotype script(tagcount)aln_37'!D871</f>
        <v>genotypingSum &lt;- cbind(genotypingSum, genotypingdata)</v>
      </c>
    </row>
    <row r="17461" spans="2:3" customFormat="1" x14ac:dyDescent="0.15">
      <c r="B17461" s="15">
        <v>871</v>
      </c>
      <c r="C17461" s="18" t="str">
        <f>'Genotype script(tagcount)aln_37'!D872</f>
        <v>rm(genotypingdata)</v>
      </c>
    </row>
    <row r="17462" spans="2:3" customFormat="1" x14ac:dyDescent="0.15">
      <c r="B17462" s="15">
        <v>872</v>
      </c>
      <c r="C17462" s="18" t="str">
        <f>'Genotype script(tagcount)aln_37'!D873</f>
        <v>genotypingdata &lt;- fread("C:/NGS/save/.tagcount", header=F, col.names=genotype)</v>
      </c>
    </row>
    <row r="17463" spans="2:3" customFormat="1" x14ac:dyDescent="0.15">
      <c r="B17463" s="15">
        <v>873</v>
      </c>
      <c r="C17463" s="18" t="str">
        <f>'Genotype script(tagcount)aln_37'!D874</f>
        <v>system.time(write.csv(genotypingdata[match(genotypingSum$tags, genotypingdata$tags),2], file="C:/NGS/save/.tagcountmatchindex.csv", row.names = F))</v>
      </c>
    </row>
    <row r="17464" spans="2:3" customFormat="1" x14ac:dyDescent="0.15">
      <c r="B17464" s="15">
        <v>874</v>
      </c>
      <c r="C17464" s="18" t="str">
        <f>'Genotype script(tagcount)aln_37'!D875</f>
        <v>genotypingdata&lt;- fread("C:/NGS/save/.tagcountmatchindex.csv", col.names = c("0"))</v>
      </c>
    </row>
    <row r="17465" spans="2:3" customFormat="1" x14ac:dyDescent="0.15">
      <c r="B17465" s="15">
        <v>875</v>
      </c>
      <c r="C17465" s="18" t="str">
        <f>'Genotype script(tagcount)aln_37'!D876</f>
        <v>genotypingSum &lt;- cbind(genotypingSum, genotypingdata)</v>
      </c>
    </row>
    <row r="17466" spans="2:3" customFormat="1" x14ac:dyDescent="0.15">
      <c r="B17466" s="15">
        <v>876</v>
      </c>
      <c r="C17466" s="18" t="str">
        <f>'Genotype script(tagcount)aln_37'!D877</f>
        <v>rm(genotypingdata)</v>
      </c>
    </row>
    <row r="17467" spans="2:3" customFormat="1" x14ac:dyDescent="0.15">
      <c r="B17467" s="15">
        <v>877</v>
      </c>
      <c r="C17467" s="18" t="str">
        <f>'Genotype script(tagcount)aln_37'!D878</f>
        <v>genotypingdata &lt;- fread("C:/NGS/save/.tagcount", header=F, col.names=genotype)</v>
      </c>
    </row>
    <row r="17468" spans="2:3" customFormat="1" x14ac:dyDescent="0.15">
      <c r="B17468" s="15">
        <v>878</v>
      </c>
      <c r="C17468" s="18" t="str">
        <f>'Genotype script(tagcount)aln_37'!D879</f>
        <v>system.time(write.csv(genotypingdata[match(genotypingSum$tags, genotypingdata$tags),2], file="C:/NGS/save/.tagcountmatchindex.csv", row.names = F))</v>
      </c>
    </row>
    <row r="17469" spans="2:3" customFormat="1" x14ac:dyDescent="0.15">
      <c r="B17469" s="15">
        <v>879</v>
      </c>
      <c r="C17469" s="18" t="str">
        <f>'Genotype script(tagcount)aln_37'!D880</f>
        <v>genotypingdata&lt;- fread("C:/NGS/save/.tagcountmatchindex.csv", col.names = c("0"))</v>
      </c>
    </row>
    <row r="17470" spans="2:3" customFormat="1" x14ac:dyDescent="0.15">
      <c r="B17470" s="15">
        <v>880</v>
      </c>
      <c r="C17470" s="18" t="str">
        <f>'Genotype script(tagcount)aln_37'!D881</f>
        <v>genotypingSum &lt;- cbind(genotypingSum, genotypingdata)</v>
      </c>
    </row>
    <row r="17471" spans="2:3" customFormat="1" x14ac:dyDescent="0.15">
      <c r="B17471" s="15">
        <v>881</v>
      </c>
      <c r="C17471" s="18" t="str">
        <f>'Genotype script(tagcount)aln_37'!D882</f>
        <v>rm(genotypingdata)</v>
      </c>
    </row>
    <row r="17472" spans="2:3" customFormat="1" x14ac:dyDescent="0.15">
      <c r="B17472" s="15">
        <v>882</v>
      </c>
      <c r="C17472" s="18" t="str">
        <f>'Genotype script(tagcount)aln_37'!D883</f>
        <v>genotypingdata &lt;- fread("C:/NGS/save/.tagcount", header=F, col.names=genotype)</v>
      </c>
    </row>
    <row r="17473" spans="2:3" customFormat="1" x14ac:dyDescent="0.15">
      <c r="B17473" s="15">
        <v>883</v>
      </c>
      <c r="C17473" s="18" t="str">
        <f>'Genotype script(tagcount)aln_37'!D884</f>
        <v>system.time(write.csv(genotypingdata[match(genotypingSum$tags, genotypingdata$tags),2], file="C:/NGS/save/.tagcountmatchindex.csv", row.names = F))</v>
      </c>
    </row>
    <row r="17474" spans="2:3" customFormat="1" x14ac:dyDescent="0.15">
      <c r="B17474" s="15">
        <v>884</v>
      </c>
      <c r="C17474" s="18" t="str">
        <f>'Genotype script(tagcount)aln_37'!D885</f>
        <v>genotypingdata&lt;- fread("C:/NGS/save/.tagcountmatchindex.csv", col.names = c("0"))</v>
      </c>
    </row>
    <row r="17475" spans="2:3" customFormat="1" x14ac:dyDescent="0.15">
      <c r="B17475" s="15">
        <v>885</v>
      </c>
      <c r="C17475" s="18" t="str">
        <f>'Genotype script(tagcount)aln_37'!D886</f>
        <v>genotypingSum &lt;- cbind(genotypingSum, genotypingdata)</v>
      </c>
    </row>
    <row r="17476" spans="2:3" customFormat="1" x14ac:dyDescent="0.15">
      <c r="B17476" s="15">
        <v>886</v>
      </c>
      <c r="C17476" s="18" t="str">
        <f>'Genotype script(tagcount)aln_37'!D887</f>
        <v>rm(genotypingdata)</v>
      </c>
    </row>
    <row r="17477" spans="2:3" customFormat="1" x14ac:dyDescent="0.15">
      <c r="B17477" s="15">
        <v>887</v>
      </c>
      <c r="C17477" s="18" t="str">
        <f>'Genotype script(tagcount)aln_37'!D888</f>
        <v>genotypingdata &lt;- fread("C:/NGS/save/.tagcount", header=F, col.names=genotype)</v>
      </c>
    </row>
    <row r="17478" spans="2:3" customFormat="1" x14ac:dyDescent="0.15">
      <c r="B17478" s="15">
        <v>888</v>
      </c>
      <c r="C17478" s="18" t="str">
        <f>'Genotype script(tagcount)aln_37'!D889</f>
        <v>system.time(write.csv(genotypingdata[match(genotypingSum$tags, genotypingdata$tags),2], file="C:/NGS/save/.tagcountmatchindex.csv", row.names = F))</v>
      </c>
    </row>
    <row r="17479" spans="2:3" customFormat="1" x14ac:dyDescent="0.15">
      <c r="B17479" s="15">
        <v>889</v>
      </c>
      <c r="C17479" s="18" t="str">
        <f>'Genotype script(tagcount)aln_37'!D890</f>
        <v>genotypingdata&lt;- fread("C:/NGS/save/.tagcountmatchindex.csv", col.names = c("0"))</v>
      </c>
    </row>
    <row r="17480" spans="2:3" customFormat="1" x14ac:dyDescent="0.15">
      <c r="B17480" s="15">
        <v>890</v>
      </c>
      <c r="C17480" s="18" t="str">
        <f>'Genotype script(tagcount)aln_37'!D891</f>
        <v>genotypingSum &lt;- cbind(genotypingSum, genotypingdata)</v>
      </c>
    </row>
    <row r="17481" spans="2:3" customFormat="1" x14ac:dyDescent="0.15">
      <c r="B17481" s="15">
        <v>891</v>
      </c>
      <c r="C17481" s="18" t="str">
        <f>'Genotype script(tagcount)aln_37'!D892</f>
        <v>rm(genotypingdata)</v>
      </c>
    </row>
    <row r="17482" spans="2:3" customFormat="1" x14ac:dyDescent="0.15">
      <c r="B17482" s="15">
        <v>892</v>
      </c>
      <c r="C17482" s="18" t="str">
        <f>'Genotype script(tagcount)aln_37'!D893</f>
        <v>genotypingdata &lt;- fread("C:/NGS/save/.tagcount", header=F, col.names=genotype)</v>
      </c>
    </row>
    <row r="17483" spans="2:3" customFormat="1" x14ac:dyDescent="0.15">
      <c r="B17483" s="15">
        <v>893</v>
      </c>
      <c r="C17483" s="18" t="str">
        <f>'Genotype script(tagcount)aln_37'!D894</f>
        <v>system.time(write.csv(genotypingdata[match(genotypingSum$tags, genotypingdata$tags),2], file="C:/NGS/save/.tagcountmatchindex.csv", row.names = F))</v>
      </c>
    </row>
    <row r="17484" spans="2:3" customFormat="1" x14ac:dyDescent="0.15">
      <c r="B17484" s="15">
        <v>894</v>
      </c>
      <c r="C17484" s="18" t="str">
        <f>'Genotype script(tagcount)aln_37'!D895</f>
        <v>genotypingdata&lt;- fread("C:/NGS/save/.tagcountmatchindex.csv", col.names = c("0"))</v>
      </c>
    </row>
    <row r="17485" spans="2:3" customFormat="1" x14ac:dyDescent="0.15">
      <c r="B17485" s="15">
        <v>895</v>
      </c>
      <c r="C17485" s="18" t="str">
        <f>'Genotype script(tagcount)aln_37'!D896</f>
        <v>genotypingSum &lt;- cbind(genotypingSum, genotypingdata)</v>
      </c>
    </row>
    <row r="17486" spans="2:3" customFormat="1" x14ac:dyDescent="0.15">
      <c r="B17486" s="15">
        <v>896</v>
      </c>
      <c r="C17486" s="18" t="str">
        <f>'Genotype script(tagcount)aln_37'!D897</f>
        <v>rm(genotypingdata)</v>
      </c>
    </row>
    <row r="17487" spans="2:3" customFormat="1" x14ac:dyDescent="0.15">
      <c r="B17487" s="15">
        <v>897</v>
      </c>
      <c r="C17487" s="18" t="str">
        <f>'Genotype script(tagcount)aln_37'!D898</f>
        <v>genotypingdata &lt;- fread("C:/NGS/save/.tagcount", header=F, col.names=genotype)</v>
      </c>
    </row>
    <row r="17488" spans="2:3" customFormat="1" x14ac:dyDescent="0.15">
      <c r="B17488" s="15">
        <v>898</v>
      </c>
      <c r="C17488" s="18" t="str">
        <f>'Genotype script(tagcount)aln_37'!D899</f>
        <v>system.time(write.csv(genotypingdata[match(genotypingSum$tags, genotypingdata$tags),2], file="C:/NGS/save/.tagcountmatchindex.csv", row.names = F))</v>
      </c>
    </row>
    <row r="17489" spans="2:3" customFormat="1" x14ac:dyDescent="0.15">
      <c r="B17489" s="15">
        <v>899</v>
      </c>
      <c r="C17489" s="18" t="str">
        <f>'Genotype script(tagcount)aln_37'!D900</f>
        <v>genotypingdata&lt;- fread("C:/NGS/save/.tagcountmatchindex.csv", col.names = c("0"))</v>
      </c>
    </row>
    <row r="17490" spans="2:3" customFormat="1" x14ac:dyDescent="0.15">
      <c r="B17490" s="15">
        <v>900</v>
      </c>
      <c r="C17490" s="18" t="str">
        <f>'Genotype script(tagcount)aln_37'!D901</f>
        <v>genotypingSum &lt;- cbind(genotypingSum, genotypingdata)</v>
      </c>
    </row>
    <row r="17491" spans="2:3" customFormat="1" x14ac:dyDescent="0.15">
      <c r="B17491" s="15">
        <v>901</v>
      </c>
      <c r="C17491" s="18" t="str">
        <f>'Genotype script(tagcount)aln_37'!D902</f>
        <v>rm(genotypingdata)</v>
      </c>
    </row>
    <row r="17492" spans="2:3" customFormat="1" x14ac:dyDescent="0.15">
      <c r="B17492" s="15">
        <v>902</v>
      </c>
      <c r="C17492" s="18" t="str">
        <f>'Genotype script(tagcount)aln_37'!D903</f>
        <v>genotypingdata &lt;- fread("C:/NGS/save/.tagcount", header=F, col.names=genotype)</v>
      </c>
    </row>
    <row r="17493" spans="2:3" customFormat="1" x14ac:dyDescent="0.15">
      <c r="B17493" s="15">
        <v>903</v>
      </c>
      <c r="C17493" s="18" t="str">
        <f>'Genotype script(tagcount)aln_37'!D904</f>
        <v>system.time(write.csv(genotypingdata[match(genotypingSum$tags, genotypingdata$tags),2], file="C:/NGS/save/.tagcountmatchindex.csv", row.names = F))</v>
      </c>
    </row>
    <row r="17494" spans="2:3" customFormat="1" x14ac:dyDescent="0.15">
      <c r="B17494" s="15">
        <v>904</v>
      </c>
      <c r="C17494" s="18" t="str">
        <f>'Genotype script(tagcount)aln_37'!D905</f>
        <v>genotypingdata&lt;- fread("C:/NGS/save/.tagcountmatchindex.csv", col.names = c("0"))</v>
      </c>
    </row>
    <row r="17495" spans="2:3" customFormat="1" x14ac:dyDescent="0.15">
      <c r="B17495" s="15">
        <v>905</v>
      </c>
      <c r="C17495" s="18" t="str">
        <f>'Genotype script(tagcount)aln_37'!D906</f>
        <v>genotypingSum &lt;- cbind(genotypingSum, genotypingdata)</v>
      </c>
    </row>
    <row r="17496" spans="2:3" customFormat="1" x14ac:dyDescent="0.15">
      <c r="B17496" s="15">
        <v>906</v>
      </c>
      <c r="C17496" s="18" t="str">
        <f>'Genotype script(tagcount)aln_37'!D907</f>
        <v>rm(genotypingdata)</v>
      </c>
    </row>
    <row r="17497" spans="2:3" customFormat="1" x14ac:dyDescent="0.15">
      <c r="B17497" s="15">
        <v>907</v>
      </c>
      <c r="C17497" s="18" t="str">
        <f>'Genotype script(tagcount)aln_37'!D908</f>
        <v>genotypingdata &lt;- fread("C:/NGS/save/.tagcount", header=F, col.names=genotype)</v>
      </c>
    </row>
    <row r="17498" spans="2:3" customFormat="1" x14ac:dyDescent="0.15">
      <c r="B17498" s="15">
        <v>908</v>
      </c>
      <c r="C17498" s="18" t="str">
        <f>'Genotype script(tagcount)aln_37'!D909</f>
        <v>system.time(write.csv(genotypingdata[match(genotypingSum$tags, genotypingdata$tags),2], file="C:/NGS/save/.tagcountmatchindex.csv", row.names = F))</v>
      </c>
    </row>
    <row r="17499" spans="2:3" customFormat="1" x14ac:dyDescent="0.15">
      <c r="B17499" s="15">
        <v>909</v>
      </c>
      <c r="C17499" s="18" t="str">
        <f>'Genotype script(tagcount)aln_37'!D910</f>
        <v>genotypingdata&lt;- fread("C:/NGS/save/.tagcountmatchindex.csv", col.names = c("0"))</v>
      </c>
    </row>
    <row r="17500" spans="2:3" customFormat="1" x14ac:dyDescent="0.15">
      <c r="B17500" s="15">
        <v>910</v>
      </c>
      <c r="C17500" s="18" t="str">
        <f>'Genotype script(tagcount)aln_37'!D911</f>
        <v>genotypingSum &lt;- cbind(genotypingSum, genotypingdata)</v>
      </c>
    </row>
    <row r="17501" spans="2:3" customFormat="1" x14ac:dyDescent="0.15">
      <c r="B17501" s="15">
        <v>911</v>
      </c>
      <c r="C17501" s="18" t="str">
        <f>'Genotype script(tagcount)aln_37'!D912</f>
        <v>rm(genotypingdata)</v>
      </c>
    </row>
    <row r="17502" spans="2:3" customFormat="1" x14ac:dyDescent="0.15">
      <c r="B17502" s="15">
        <v>912</v>
      </c>
      <c r="C17502" s="18" t="str">
        <f>'Genotype script(tagcount)aln_37'!D913</f>
        <v>genotypingdata &lt;- fread("C:/NGS/save/.tagcount", header=F, col.names=genotype)</v>
      </c>
    </row>
    <row r="17503" spans="2:3" customFormat="1" x14ac:dyDescent="0.15">
      <c r="B17503" s="15">
        <v>913</v>
      </c>
      <c r="C17503" s="18" t="str">
        <f>'Genotype script(tagcount)aln_37'!D914</f>
        <v>system.time(write.csv(genotypingdata[match(genotypingSum$tags, genotypingdata$tags),2], file="C:/NGS/save/.tagcountmatchindex.csv", row.names = F))</v>
      </c>
    </row>
    <row r="17504" spans="2:3" customFormat="1" x14ac:dyDescent="0.15">
      <c r="B17504" s="15">
        <v>914</v>
      </c>
      <c r="C17504" s="18" t="str">
        <f>'Genotype script(tagcount)aln_37'!D915</f>
        <v>genotypingdata&lt;- fread("C:/NGS/save/.tagcountmatchindex.csv", col.names = c("0"))</v>
      </c>
    </row>
    <row r="17505" spans="2:3" customFormat="1" x14ac:dyDescent="0.15">
      <c r="B17505" s="15">
        <v>915</v>
      </c>
      <c r="C17505" s="18" t="str">
        <f>'Genotype script(tagcount)aln_37'!D916</f>
        <v>genotypingSum &lt;- cbind(genotypingSum, genotypingdata)</v>
      </c>
    </row>
    <row r="17506" spans="2:3" customFormat="1" x14ac:dyDescent="0.15">
      <c r="B17506" s="15">
        <v>916</v>
      </c>
      <c r="C17506" s="18" t="str">
        <f>'Genotype script(tagcount)aln_37'!D917</f>
        <v>rm(genotypingdata)</v>
      </c>
    </row>
    <row r="17507" spans="2:3" customFormat="1" x14ac:dyDescent="0.15">
      <c r="B17507" s="15">
        <v>917</v>
      </c>
      <c r="C17507" s="18" t="str">
        <f>'Genotype script(tagcount)aln_37'!D918</f>
        <v>genotypingdata &lt;- fread("C:/NGS/save/.tagcount", header=F, col.names=genotype)</v>
      </c>
    </row>
    <row r="17508" spans="2:3" customFormat="1" x14ac:dyDescent="0.15">
      <c r="B17508" s="15">
        <v>918</v>
      </c>
      <c r="C17508" s="18" t="str">
        <f>'Genotype script(tagcount)aln_37'!D919</f>
        <v>system.time(write.csv(genotypingdata[match(genotypingSum$tags, genotypingdata$tags),2], file="C:/NGS/save/.tagcountmatchindex.csv", row.names = F))</v>
      </c>
    </row>
    <row r="17509" spans="2:3" customFormat="1" x14ac:dyDescent="0.15">
      <c r="B17509" s="15">
        <v>919</v>
      </c>
      <c r="C17509" s="18" t="str">
        <f>'Genotype script(tagcount)aln_37'!D920</f>
        <v>genotypingdata&lt;- fread("C:/NGS/save/.tagcountmatchindex.csv", col.names = c("0"))</v>
      </c>
    </row>
    <row r="17510" spans="2:3" customFormat="1" x14ac:dyDescent="0.15">
      <c r="B17510" s="15">
        <v>920</v>
      </c>
      <c r="C17510" s="18" t="str">
        <f>'Genotype script(tagcount)aln_37'!D921</f>
        <v>genotypingSum &lt;- cbind(genotypingSum, genotypingdata)</v>
      </c>
    </row>
    <row r="17511" spans="2:3" customFormat="1" x14ac:dyDescent="0.15">
      <c r="B17511" s="15">
        <v>921</v>
      </c>
      <c r="C17511" s="18" t="str">
        <f>'Genotype script(tagcount)aln_37'!D922</f>
        <v>rm(genotypingdata)</v>
      </c>
    </row>
    <row r="17512" spans="2:3" customFormat="1" x14ac:dyDescent="0.15">
      <c r="B17512" s="15">
        <v>922</v>
      </c>
      <c r="C17512" s="18" t="str">
        <f>'Genotype script(tagcount)aln_37'!D923</f>
        <v>genotypingdata &lt;- fread("C:/NGS/save/.tagcount", header=F, col.names=genotype)</v>
      </c>
    </row>
    <row r="17513" spans="2:3" customFormat="1" x14ac:dyDescent="0.15">
      <c r="B17513" s="15">
        <v>923</v>
      </c>
      <c r="C17513" s="18" t="str">
        <f>'Genotype script(tagcount)aln_37'!D924</f>
        <v>system.time(write.csv(genotypingdata[match(genotypingSum$tags, genotypingdata$tags),2], file="C:/NGS/save/.tagcountmatchindex.csv", row.names = F))</v>
      </c>
    </row>
    <row r="17514" spans="2:3" customFormat="1" x14ac:dyDescent="0.15">
      <c r="B17514" s="15">
        <v>924</v>
      </c>
      <c r="C17514" s="18" t="str">
        <f>'Genotype script(tagcount)aln_37'!D925</f>
        <v>genotypingdata&lt;- fread("C:/NGS/save/.tagcountmatchindex.csv", col.names = c("0"))</v>
      </c>
    </row>
    <row r="17515" spans="2:3" customFormat="1" x14ac:dyDescent="0.15">
      <c r="B17515" s="15">
        <v>925</v>
      </c>
      <c r="C17515" s="18" t="str">
        <f>'Genotype script(tagcount)aln_37'!D926</f>
        <v>genotypingSum &lt;- cbind(genotypingSum, genotypingdata)</v>
      </c>
    </row>
    <row r="17516" spans="2:3" customFormat="1" x14ac:dyDescent="0.15">
      <c r="B17516" s="15">
        <v>926</v>
      </c>
      <c r="C17516" s="18" t="str">
        <f>'Genotype script(tagcount)aln_37'!D927</f>
        <v>rm(genotypingdata)</v>
      </c>
    </row>
    <row r="17517" spans="2:3" customFormat="1" x14ac:dyDescent="0.15">
      <c r="B17517" s="15">
        <v>927</v>
      </c>
      <c r="C17517" s="18" t="str">
        <f>'Genotype script(tagcount)aln_37'!D928</f>
        <v>genotypingdata &lt;- fread("C:/NGS/save/.tagcount", header=F, col.names=genotype)</v>
      </c>
    </row>
    <row r="17518" spans="2:3" customFormat="1" x14ac:dyDescent="0.15">
      <c r="B17518" s="15">
        <v>928</v>
      </c>
      <c r="C17518" s="18" t="str">
        <f>'Genotype script(tagcount)aln_37'!D929</f>
        <v>system.time(write.csv(genotypingdata[match(genotypingSum$tags, genotypingdata$tags),2], file="C:/NGS/save/.tagcountmatchindex.csv", row.names = F))</v>
      </c>
    </row>
    <row r="17519" spans="2:3" customFormat="1" x14ac:dyDescent="0.15">
      <c r="B17519" s="15">
        <v>929</v>
      </c>
      <c r="C17519" s="18" t="str">
        <f>'Genotype script(tagcount)aln_37'!D930</f>
        <v>genotypingdata&lt;- fread("C:/NGS/save/.tagcountmatchindex.csv", col.names = c("0"))</v>
      </c>
    </row>
    <row r="17520" spans="2:3" customFormat="1" x14ac:dyDescent="0.15">
      <c r="B17520" s="15">
        <v>930</v>
      </c>
      <c r="C17520" s="18" t="str">
        <f>'Genotype script(tagcount)aln_37'!D931</f>
        <v>genotypingSum &lt;- cbind(genotypingSum, genotypingdata)</v>
      </c>
    </row>
    <row r="17521" spans="2:3" customFormat="1" x14ac:dyDescent="0.15">
      <c r="B17521" s="15">
        <v>931</v>
      </c>
      <c r="C17521" s="18" t="str">
        <f>'Genotype script(tagcount)aln_37'!D932</f>
        <v>rm(genotypingdata)</v>
      </c>
    </row>
    <row r="17522" spans="2:3" customFormat="1" x14ac:dyDescent="0.15">
      <c r="B17522" s="15">
        <v>932</v>
      </c>
      <c r="C17522" s="18" t="str">
        <f>'Genotype script(tagcount)aln_37'!D933</f>
        <v>genotypingdata &lt;- fread("C:/NGS/save/.tagcount", header=F, col.names=genotype)</v>
      </c>
    </row>
    <row r="17523" spans="2:3" customFormat="1" x14ac:dyDescent="0.15">
      <c r="B17523" s="15">
        <v>933</v>
      </c>
      <c r="C17523" s="18" t="str">
        <f>'Genotype script(tagcount)aln_37'!D934</f>
        <v>system.time(write.csv(genotypingdata[match(genotypingSum$tags, genotypingdata$tags),2], file="C:/NGS/save/.tagcountmatchindex.csv", row.names = F))</v>
      </c>
    </row>
    <row r="17524" spans="2:3" customFormat="1" x14ac:dyDescent="0.15">
      <c r="B17524" s="15">
        <v>934</v>
      </c>
      <c r="C17524" s="18" t="str">
        <f>'Genotype script(tagcount)aln_37'!D935</f>
        <v>genotypingdata&lt;- fread("C:/NGS/save/.tagcountmatchindex.csv", col.names = c("0"))</v>
      </c>
    </row>
    <row r="17525" spans="2:3" customFormat="1" x14ac:dyDescent="0.15">
      <c r="B17525" s="15">
        <v>935</v>
      </c>
      <c r="C17525" s="18" t="str">
        <f>'Genotype script(tagcount)aln_37'!D936</f>
        <v>genotypingSum &lt;- cbind(genotypingSum, genotypingdata)</v>
      </c>
    </row>
    <row r="17526" spans="2:3" customFormat="1" x14ac:dyDescent="0.15">
      <c r="B17526" s="15">
        <v>936</v>
      </c>
      <c r="C17526" s="18" t="str">
        <f>'Genotype script(tagcount)aln_37'!D937</f>
        <v>rm(genotypingdata)</v>
      </c>
    </row>
    <row r="17527" spans="2:3" customFormat="1" x14ac:dyDescent="0.15">
      <c r="B17527" s="15">
        <v>937</v>
      </c>
      <c r="C17527" s="18" t="str">
        <f>'Genotype script(tagcount)aln_37'!D938</f>
        <v>genotypingdata &lt;- fread("C:/NGS/save/.tagcount", header=F, col.names=genotype)</v>
      </c>
    </row>
    <row r="17528" spans="2:3" customFormat="1" x14ac:dyDescent="0.15">
      <c r="B17528" s="15">
        <v>938</v>
      </c>
      <c r="C17528" s="18" t="str">
        <f>'Genotype script(tagcount)aln_37'!D939</f>
        <v>system.time(write.csv(genotypingdata[match(genotypingSum$tags, genotypingdata$tags),2], file="C:/NGS/save/.tagcountmatchindex.csv", row.names = F))</v>
      </c>
    </row>
    <row r="17529" spans="2:3" customFormat="1" x14ac:dyDescent="0.15">
      <c r="B17529" s="15">
        <v>939</v>
      </c>
      <c r="C17529" s="18" t="str">
        <f>'Genotype script(tagcount)aln_37'!D940</f>
        <v>genotypingdata&lt;- fread("C:/NGS/save/.tagcountmatchindex.csv", col.names = c("0"))</v>
      </c>
    </row>
    <row r="17530" spans="2:3" customFormat="1" x14ac:dyDescent="0.15">
      <c r="B17530" s="15">
        <v>940</v>
      </c>
      <c r="C17530" s="18" t="str">
        <f>'Genotype script(tagcount)aln_37'!D941</f>
        <v>genotypingSum &lt;- cbind(genotypingSum, genotypingdata)</v>
      </c>
    </row>
    <row r="17531" spans="2:3" customFormat="1" x14ac:dyDescent="0.15">
      <c r="B17531" s="15">
        <v>941</v>
      </c>
      <c r="C17531" s="18" t="str">
        <f>'Genotype script(tagcount)aln_37'!D942</f>
        <v>rm(genotypingdata)</v>
      </c>
    </row>
    <row r="17532" spans="2:3" customFormat="1" x14ac:dyDescent="0.15">
      <c r="B17532" s="15">
        <v>942</v>
      </c>
      <c r="C17532" s="18" t="str">
        <f>'Genotype script(tagcount)aln_37'!D943</f>
        <v>genotypingdata &lt;- fread("C:/NGS/save/.tagcount", header=F, col.names=genotype)</v>
      </c>
    </row>
    <row r="17533" spans="2:3" customFormat="1" x14ac:dyDescent="0.15">
      <c r="B17533" s="15">
        <v>943</v>
      </c>
      <c r="C17533" s="18" t="str">
        <f>'Genotype script(tagcount)aln_37'!D944</f>
        <v>system.time(write.csv(genotypingdata[match(genotypingSum$tags, genotypingdata$tags),2], file="C:/NGS/save/.tagcountmatchindex.csv", row.names = F))</v>
      </c>
    </row>
    <row r="17534" spans="2:3" customFormat="1" x14ac:dyDescent="0.15">
      <c r="B17534" s="15">
        <v>944</v>
      </c>
      <c r="C17534" s="18" t="str">
        <f>'Genotype script(tagcount)aln_37'!D945</f>
        <v>genotypingdata&lt;- fread("C:/NGS/save/.tagcountmatchindex.csv", col.names = c("0"))</v>
      </c>
    </row>
    <row r="17535" spans="2:3" customFormat="1" x14ac:dyDescent="0.15">
      <c r="B17535" s="15">
        <v>945</v>
      </c>
      <c r="C17535" s="18" t="str">
        <f>'Genotype script(tagcount)aln_37'!D946</f>
        <v>genotypingSum &lt;- cbind(genotypingSum, genotypingdata)</v>
      </c>
    </row>
    <row r="17536" spans="2:3" customFormat="1" x14ac:dyDescent="0.15">
      <c r="B17536" s="15">
        <v>946</v>
      </c>
      <c r="C17536" s="18" t="str">
        <f>'Genotype script(tagcount)aln_37'!D947</f>
        <v>rm(genotypingdata)</v>
      </c>
    </row>
    <row r="17537" spans="2:3" customFormat="1" x14ac:dyDescent="0.15">
      <c r="B17537" s="15">
        <v>947</v>
      </c>
      <c r="C17537" s="18" t="str">
        <f>'Genotype script(tagcount)aln_37'!D948</f>
        <v>genotypingdata &lt;- fread("C:/NGS/save/.tagcount", header=F, col.names=genotype)</v>
      </c>
    </row>
    <row r="17538" spans="2:3" customFormat="1" x14ac:dyDescent="0.15">
      <c r="B17538" s="15">
        <v>948</v>
      </c>
      <c r="C17538" s="18" t="str">
        <f>'Genotype script(tagcount)aln_37'!D949</f>
        <v>system.time(write.csv(genotypingdata[match(genotypingSum$tags, genotypingdata$tags),2], file="C:/NGS/save/.tagcountmatchindex.csv", row.names = F))</v>
      </c>
    </row>
    <row r="17539" spans="2:3" customFormat="1" x14ac:dyDescent="0.15">
      <c r="B17539" s="15">
        <v>949</v>
      </c>
      <c r="C17539" s="18" t="str">
        <f>'Genotype script(tagcount)aln_37'!D950</f>
        <v>genotypingdata&lt;- fread("C:/NGS/save/.tagcountmatchindex.csv", col.names = c("0"))</v>
      </c>
    </row>
    <row r="17540" spans="2:3" customFormat="1" x14ac:dyDescent="0.15">
      <c r="B17540" s="15">
        <v>950</v>
      </c>
      <c r="C17540" s="18" t="str">
        <f>'Genotype script(tagcount)aln_37'!D951</f>
        <v>genotypingSum &lt;- cbind(genotypingSum, genotypingdata)</v>
      </c>
    </row>
    <row r="17541" spans="2:3" customFormat="1" x14ac:dyDescent="0.15">
      <c r="B17541" s="15">
        <v>951</v>
      </c>
      <c r="C17541" s="18" t="str">
        <f>'Genotype script(tagcount)aln_37'!D952</f>
        <v>rm(genotypingdata)</v>
      </c>
    </row>
    <row r="17542" spans="2:3" customFormat="1" x14ac:dyDescent="0.15">
      <c r="B17542" s="15">
        <v>952</v>
      </c>
      <c r="C17542" s="18" t="str">
        <f>'Genotype script(tagcount)aln_37'!D953</f>
        <v>genotypingdata &lt;- fread("C:/NGS/save/.tagcount", header=F, col.names=genotype)</v>
      </c>
    </row>
    <row r="17543" spans="2:3" customFormat="1" x14ac:dyDescent="0.15">
      <c r="B17543" s="15">
        <v>953</v>
      </c>
      <c r="C17543" s="18" t="str">
        <f>'Genotype script(tagcount)aln_37'!D954</f>
        <v>system.time(write.csv(genotypingdata[match(genotypingSum$tags, genotypingdata$tags),2], file="C:/NGS/save/.tagcountmatchindex.csv", row.names = F))</v>
      </c>
    </row>
    <row r="17544" spans="2:3" customFormat="1" x14ac:dyDescent="0.15">
      <c r="B17544" s="15">
        <v>954</v>
      </c>
      <c r="C17544" s="18" t="str">
        <f>'Genotype script(tagcount)aln_37'!D955</f>
        <v>genotypingdata&lt;- fread("C:/NGS/save/.tagcountmatchindex.csv", col.names = c("0"))</v>
      </c>
    </row>
    <row r="17545" spans="2:3" customFormat="1" x14ac:dyDescent="0.15">
      <c r="B17545" s="15">
        <v>955</v>
      </c>
      <c r="C17545" s="18" t="str">
        <f>'Genotype script(tagcount)aln_37'!D956</f>
        <v>genotypingSum &lt;- cbind(genotypingSum, genotypingdata)</v>
      </c>
    </row>
    <row r="17546" spans="2:3" customFormat="1" x14ac:dyDescent="0.15">
      <c r="B17546" s="15">
        <v>956</v>
      </c>
      <c r="C17546" s="18" t="str">
        <f>'Genotype script(tagcount)aln_37'!D957</f>
        <v>rm(genotypingdata)</v>
      </c>
    </row>
    <row r="17547" spans="2:3" customFormat="1" x14ac:dyDescent="0.15">
      <c r="B17547" s="15">
        <v>957</v>
      </c>
      <c r="C17547" s="18" t="str">
        <f>'Genotype script(tagcount)aln_37'!D958</f>
        <v>genotypingdata &lt;- fread("C:/NGS/save/.tagcount", header=F, col.names=genotype)</v>
      </c>
    </row>
    <row r="17548" spans="2:3" customFormat="1" x14ac:dyDescent="0.15">
      <c r="B17548" s="15">
        <v>958</v>
      </c>
      <c r="C17548" s="18" t="str">
        <f>'Genotype script(tagcount)aln_37'!D959</f>
        <v>system.time(write.csv(genotypingdata[match(genotypingSum$tags, genotypingdata$tags),2], file="C:/NGS/save/.tagcountmatchindex.csv", row.names = F))</v>
      </c>
    </row>
    <row r="17549" spans="2:3" customFormat="1" x14ac:dyDescent="0.15">
      <c r="B17549" s="15">
        <v>959</v>
      </c>
      <c r="C17549" s="18" t="str">
        <f>'Genotype script(tagcount)aln_37'!D960</f>
        <v>genotypingdata&lt;- fread("C:/NGS/save/.tagcountmatchindex.csv", col.names = c("0"))</v>
      </c>
    </row>
    <row r="17550" spans="2:3" customFormat="1" x14ac:dyDescent="0.15">
      <c r="B17550" s="15">
        <v>960</v>
      </c>
      <c r="C17550" s="18" t="str">
        <f>'Genotype script(tagcount)aln_37'!D961</f>
        <v>genotypingSum &lt;- cbind(genotypingSum, genotypingdata)</v>
      </c>
    </row>
    <row r="17551" spans="2:3" customFormat="1" x14ac:dyDescent="0.15">
      <c r="B17551" s="15">
        <v>961</v>
      </c>
      <c r="C17551" s="18" t="str">
        <f>'Genotype script(tagcount)aln_37'!D962</f>
        <v>rm(genotypingdata)</v>
      </c>
    </row>
    <row r="17552" spans="2:3" customFormat="1" x14ac:dyDescent="0.15">
      <c r="B17552" s="15">
        <v>962</v>
      </c>
      <c r="C17552" s="18" t="str">
        <f>'Genotype script(tagcount)aln_37'!D963</f>
        <v>genotypingdata &lt;- fread("C:/NGS/save/.tagcount", header=F, col.names=genotype)</v>
      </c>
    </row>
    <row r="17553" spans="2:3" customFormat="1" x14ac:dyDescent="0.15">
      <c r="B17553" s="15">
        <v>963</v>
      </c>
      <c r="C17553" s="18" t="str">
        <f>'Genotype script(tagcount)aln_37'!D964</f>
        <v>system.time(write.csv(genotypingdata[match(genotypingSum$tags, genotypingdata$tags),2], file="C:/NGS/save/.tagcountmatchindex.csv", row.names = F))</v>
      </c>
    </row>
    <row r="17554" spans="2:3" customFormat="1" x14ac:dyDescent="0.15">
      <c r="B17554" s="15">
        <v>964</v>
      </c>
      <c r="C17554" s="18" t="str">
        <f>'Genotype script(tagcount)aln_37'!D965</f>
        <v>genotypingdata&lt;- fread("C:/NGS/save/.tagcountmatchindex.csv", col.names = c("0"))</v>
      </c>
    </row>
    <row r="17555" spans="2:3" customFormat="1" x14ac:dyDescent="0.15">
      <c r="B17555" s="15">
        <v>965</v>
      </c>
      <c r="C17555" s="18" t="str">
        <f>'Genotype script(tagcount)aln_37'!D966</f>
        <v>genotypingSum &lt;- cbind(genotypingSum, genotypingdata)</v>
      </c>
    </row>
    <row r="17556" spans="2:3" customFormat="1" x14ac:dyDescent="0.15">
      <c r="B17556" s="15">
        <v>966</v>
      </c>
      <c r="C17556" s="18" t="str">
        <f>'Genotype script(tagcount)aln_37'!D967</f>
        <v>rm(genotypingdata)</v>
      </c>
    </row>
    <row r="17557" spans="2:3" customFormat="1" x14ac:dyDescent="0.15">
      <c r="B17557" s="15">
        <v>967</v>
      </c>
      <c r="C17557" s="18" t="str">
        <f>'Genotype script(tagcount)aln_37'!D968</f>
        <v>genotypingdata &lt;- fread("C:/NGS/save/.tagcount", header=F, col.names=genotype)</v>
      </c>
    </row>
    <row r="17558" spans="2:3" customFormat="1" x14ac:dyDescent="0.15">
      <c r="B17558" s="15">
        <v>968</v>
      </c>
      <c r="C17558" s="18" t="str">
        <f>'Genotype script(tagcount)aln_37'!D969</f>
        <v>system.time(write.csv(genotypingdata[match(genotypingSum$tags, genotypingdata$tags),2], file="C:/NGS/save/.tagcountmatchindex.csv", row.names = F))</v>
      </c>
    </row>
    <row r="17559" spans="2:3" customFormat="1" x14ac:dyDescent="0.15">
      <c r="B17559" s="15">
        <v>969</v>
      </c>
      <c r="C17559" s="18" t="str">
        <f>'Genotype script(tagcount)aln_37'!D970</f>
        <v>genotypingdata&lt;- fread("C:/NGS/save/.tagcountmatchindex.csv", col.names = c("0"))</v>
      </c>
    </row>
    <row r="17560" spans="2:3" customFormat="1" x14ac:dyDescent="0.15">
      <c r="B17560" s="15">
        <v>970</v>
      </c>
      <c r="C17560" s="18" t="str">
        <f>'Genotype script(tagcount)aln_37'!D971</f>
        <v>genotypingSum &lt;- cbind(genotypingSum, genotypingdata)</v>
      </c>
    </row>
    <row r="17561" spans="2:3" customFormat="1" x14ac:dyDescent="0.15">
      <c r="B17561" s="15">
        <v>971</v>
      </c>
      <c r="C17561" s="18" t="str">
        <f>'Genotype script(tagcount)aln_37'!D972</f>
        <v>rm(genotypingdata)</v>
      </c>
    </row>
    <row r="17562" spans="2:3" customFormat="1" x14ac:dyDescent="0.15">
      <c r="B17562" s="15">
        <v>972</v>
      </c>
      <c r="C17562" s="18" t="str">
        <f>'Genotype script(tagcount)aln_37'!D973</f>
        <v>genotypingdata &lt;- fread("C:/NGS/save/.tagcount", header=F, col.names=genotype)</v>
      </c>
    </row>
    <row r="17563" spans="2:3" customFormat="1" x14ac:dyDescent="0.15">
      <c r="B17563" s="15">
        <v>973</v>
      </c>
      <c r="C17563" s="18" t="str">
        <f>'Genotype script(tagcount)aln_37'!D974</f>
        <v>system.time(write.csv(genotypingdata[match(genotypingSum$tags, genotypingdata$tags),2], file="C:/NGS/save/.tagcountmatchindex.csv", row.names = F))</v>
      </c>
    </row>
    <row r="17564" spans="2:3" customFormat="1" x14ac:dyDescent="0.15">
      <c r="B17564" s="15">
        <v>974</v>
      </c>
      <c r="C17564" s="18" t="str">
        <f>'Genotype script(tagcount)aln_37'!D975</f>
        <v>genotypingdata&lt;- fread("C:/NGS/save/.tagcountmatchindex.csv", col.names = c("0"))</v>
      </c>
    </row>
    <row r="17565" spans="2:3" customFormat="1" x14ac:dyDescent="0.15">
      <c r="B17565" s="15">
        <v>975</v>
      </c>
      <c r="C17565" s="18" t="str">
        <f>'Genotype script(tagcount)aln_37'!D976</f>
        <v>genotypingSum &lt;- cbind(genotypingSum, genotypingdata)</v>
      </c>
    </row>
    <row r="17566" spans="2:3" customFormat="1" x14ac:dyDescent="0.15">
      <c r="B17566" s="15">
        <v>976</v>
      </c>
      <c r="C17566" s="18" t="str">
        <f>'Genotype script(tagcount)aln_37'!D977</f>
        <v>rm(genotypingdata)</v>
      </c>
    </row>
    <row r="17567" spans="2:3" customFormat="1" x14ac:dyDescent="0.15">
      <c r="B17567" s="15">
        <v>977</v>
      </c>
      <c r="C17567" s="18" t="str">
        <f>'Genotype script(tagcount)aln_37'!D978</f>
        <v>genotypingdata &lt;- fread("C:/NGS/save/.tagcount", header=F, col.names=genotype)</v>
      </c>
    </row>
    <row r="17568" spans="2:3" customFormat="1" x14ac:dyDescent="0.15">
      <c r="B17568" s="15">
        <v>978</v>
      </c>
      <c r="C17568" s="18" t="str">
        <f>'Genotype script(tagcount)aln_37'!D979</f>
        <v>system.time(write.csv(genotypingdata[match(genotypingSum$tags, genotypingdata$tags),2], file="C:/NGS/save/.tagcountmatchindex.csv", row.names = F))</v>
      </c>
    </row>
    <row r="17569" spans="2:3" customFormat="1" x14ac:dyDescent="0.15">
      <c r="B17569" s="15">
        <v>979</v>
      </c>
      <c r="C17569" s="18" t="str">
        <f>'Genotype script(tagcount)aln_37'!D980</f>
        <v>genotypingdata&lt;- fread("C:/NGS/save/.tagcountmatchindex.csv", col.names = c("0"))</v>
      </c>
    </row>
    <row r="17570" spans="2:3" customFormat="1" x14ac:dyDescent="0.15">
      <c r="B17570" s="15">
        <v>980</v>
      </c>
      <c r="C17570" s="18" t="str">
        <f>'Genotype script(tagcount)aln_37'!D981</f>
        <v>genotypingSum &lt;- cbind(genotypingSum, genotypingdata)</v>
      </c>
    </row>
    <row r="17571" spans="2:3" customFormat="1" x14ac:dyDescent="0.15">
      <c r="B17571" s="15">
        <v>981</v>
      </c>
      <c r="C17571" s="18" t="str">
        <f>'Genotype script(tagcount)aln_37'!D982</f>
        <v>rm(genotypingdata)</v>
      </c>
    </row>
    <row r="17572" spans="2:3" customFormat="1" x14ac:dyDescent="0.15">
      <c r="B17572" s="15">
        <v>982</v>
      </c>
      <c r="C17572" s="18" t="str">
        <f>'Genotype script(tagcount)aln_37'!D983</f>
        <v>genotypingdata &lt;- fread("C:/NGS/save/.tagcount", header=F, col.names=genotype)</v>
      </c>
    </row>
    <row r="17573" spans="2:3" customFormat="1" x14ac:dyDescent="0.15">
      <c r="B17573" s="15">
        <v>983</v>
      </c>
      <c r="C17573" s="18" t="str">
        <f>'Genotype script(tagcount)aln_37'!D984</f>
        <v>system.time(write.csv(genotypingdata[match(genotypingSum$tags, genotypingdata$tags),2], file="C:/NGS/save/.tagcountmatchindex.csv", row.names = F))</v>
      </c>
    </row>
    <row r="17574" spans="2:3" customFormat="1" x14ac:dyDescent="0.15">
      <c r="B17574" s="15">
        <v>984</v>
      </c>
      <c r="C17574" s="18" t="str">
        <f>'Genotype script(tagcount)aln_37'!D985</f>
        <v>genotypingdata&lt;- fread("C:/NGS/save/.tagcountmatchindex.csv", col.names = c("0"))</v>
      </c>
    </row>
    <row r="17575" spans="2:3" customFormat="1" x14ac:dyDescent="0.15">
      <c r="B17575" s="15">
        <v>985</v>
      </c>
      <c r="C17575" s="18" t="str">
        <f>'Genotype script(tagcount)aln_37'!D986</f>
        <v>genotypingSum &lt;- cbind(genotypingSum, genotypingdata)</v>
      </c>
    </row>
    <row r="17576" spans="2:3" customFormat="1" x14ac:dyDescent="0.15">
      <c r="B17576" s="15">
        <v>986</v>
      </c>
      <c r="C17576" s="18" t="str">
        <f>'Genotype script(tagcount)aln_37'!D987</f>
        <v>rm(genotypingdata)</v>
      </c>
    </row>
    <row r="17577" spans="2:3" customFormat="1" x14ac:dyDescent="0.15">
      <c r="B17577" s="15">
        <v>987</v>
      </c>
      <c r="C17577" s="18" t="str">
        <f>'Genotype script(tagcount)aln_37'!D988</f>
        <v>genotypingdata &lt;- fread("C:/NGS/save/.tagcount", header=F, col.names=genotype)</v>
      </c>
    </row>
    <row r="17578" spans="2:3" customFormat="1" x14ac:dyDescent="0.15">
      <c r="B17578" s="15">
        <v>988</v>
      </c>
      <c r="C17578" s="18" t="str">
        <f>'Genotype script(tagcount)aln_37'!D989</f>
        <v>system.time(write.csv(genotypingdata[match(genotypingSum$tags, genotypingdata$tags),2], file="C:/NGS/save/.tagcountmatchindex.csv", row.names = F))</v>
      </c>
    </row>
    <row r="17579" spans="2:3" customFormat="1" x14ac:dyDescent="0.15">
      <c r="B17579" s="15">
        <v>989</v>
      </c>
      <c r="C17579" s="18" t="str">
        <f>'Genotype script(tagcount)aln_37'!D990</f>
        <v>genotypingdata&lt;- fread("C:/NGS/save/.tagcountmatchindex.csv", col.names = c("0"))</v>
      </c>
    </row>
    <row r="17580" spans="2:3" customFormat="1" x14ac:dyDescent="0.15">
      <c r="B17580" s="15">
        <v>990</v>
      </c>
      <c r="C17580" s="18" t="str">
        <f>'Genotype script(tagcount)aln_37'!D991</f>
        <v>genotypingSum &lt;- cbind(genotypingSum, genotypingdata)</v>
      </c>
    </row>
    <row r="17581" spans="2:3" customFormat="1" x14ac:dyDescent="0.15">
      <c r="B17581" s="15">
        <v>991</v>
      </c>
      <c r="C17581" s="18" t="str">
        <f>'Genotype script(tagcount)aln_37'!D992</f>
        <v>rm(genotypingdata)</v>
      </c>
    </row>
    <row r="17582" spans="2:3" customFormat="1" x14ac:dyDescent="0.15">
      <c r="B17582" s="15">
        <v>992</v>
      </c>
      <c r="C17582" s="18" t="str">
        <f>'Genotype script(tagcount)aln_37'!D993</f>
        <v>genotypingdata &lt;- fread("C:/NGS/save/.tagcount", header=F, col.names=genotype)</v>
      </c>
    </row>
    <row r="17583" spans="2:3" customFormat="1" x14ac:dyDescent="0.15">
      <c r="B17583" s="15">
        <v>993</v>
      </c>
      <c r="C17583" s="18" t="str">
        <f>'Genotype script(tagcount)aln_37'!D994</f>
        <v>system.time(write.csv(genotypingdata[match(genotypingSum$tags, genotypingdata$tags),2], file="C:/NGS/save/.tagcountmatchindex.csv", row.names = F))</v>
      </c>
    </row>
    <row r="17584" spans="2:3" customFormat="1" x14ac:dyDescent="0.15">
      <c r="B17584" s="15">
        <v>994</v>
      </c>
      <c r="C17584" s="18" t="str">
        <f>'Genotype script(tagcount)aln_37'!D995</f>
        <v>genotypingdata&lt;- fread("C:/NGS/save/.tagcountmatchindex.csv", col.names = c("0"))</v>
      </c>
    </row>
    <row r="17585" spans="2:3" customFormat="1" x14ac:dyDescent="0.15">
      <c r="B17585" s="15">
        <v>995</v>
      </c>
      <c r="C17585" s="18" t="str">
        <f>'Genotype script(tagcount)aln_37'!D996</f>
        <v>genotypingSum &lt;- cbind(genotypingSum, genotypingdata)</v>
      </c>
    </row>
    <row r="17586" spans="2:3" customFormat="1" x14ac:dyDescent="0.15">
      <c r="B17586" s="15">
        <v>996</v>
      </c>
      <c r="C17586" s="18" t="str">
        <f>'Genotype script(tagcount)aln_37'!D997</f>
        <v>rm(genotypingdata)</v>
      </c>
    </row>
    <row r="17587" spans="2:3" customFormat="1" x14ac:dyDescent="0.15">
      <c r="B17587" s="15">
        <v>997</v>
      </c>
      <c r="C17587" s="18" t="str">
        <f>'Genotype script(tagcount)aln_37'!D998</f>
        <v>genotypingdata &lt;- fread("C:/NGS/save/.tagcount", header=F, col.names=genotype)</v>
      </c>
    </row>
    <row r="17588" spans="2:3" customFormat="1" x14ac:dyDescent="0.15">
      <c r="B17588" s="15">
        <v>998</v>
      </c>
      <c r="C17588" s="18" t="str">
        <f>'Genotype script(tagcount)aln_37'!D999</f>
        <v>system.time(write.csv(genotypingdata[match(genotypingSum$tags, genotypingdata$tags),2], file="C:/NGS/save/.tagcountmatchindex.csv", row.names = F))</v>
      </c>
    </row>
    <row r="17589" spans="2:3" customFormat="1" x14ac:dyDescent="0.15">
      <c r="B17589" s="15">
        <v>999</v>
      </c>
      <c r="C17589" s="18" t="str">
        <f>'Genotype script(tagcount)aln_37'!D1000</f>
        <v>genotypingdata&lt;- fread("C:/NGS/save/.tagcountmatchindex.csv", col.names = c("0"))</v>
      </c>
    </row>
    <row r="17590" spans="2:3" customFormat="1" x14ac:dyDescent="0.15">
      <c r="B17590" s="15">
        <v>1000</v>
      </c>
      <c r="C17590" s="18" t="str">
        <f>'Genotype script(tagcount)aln_37'!D1001</f>
        <v>genotypingSum &lt;- cbind(genotypingSum, genotypingdata)</v>
      </c>
    </row>
    <row r="17591" spans="2:3" customFormat="1" x14ac:dyDescent="0.15">
      <c r="B17591" s="15">
        <v>1001</v>
      </c>
      <c r="C17591" s="18" t="str">
        <f>'Genotype script(tagcount)aln_37'!D1002</f>
        <v>rm(genotypingdata)</v>
      </c>
    </row>
    <row r="17592" spans="2:3" customFormat="1" x14ac:dyDescent="0.15">
      <c r="B17592" s="15">
        <v>1002</v>
      </c>
      <c r="C17592" s="18" t="str">
        <f>'Genotype script(tagcount)aln_37'!D1003</f>
        <v>genotypingdata &lt;- fread("C:/NGS/save/.tagcount", header=F, col.names=genotype)</v>
      </c>
    </row>
    <row r="17593" spans="2:3" customFormat="1" x14ac:dyDescent="0.15">
      <c r="B17593" s="15">
        <v>1003</v>
      </c>
      <c r="C17593" s="18" t="str">
        <f>'Genotype script(tagcount)aln_37'!D1004</f>
        <v>system.time(write.csv(genotypingdata[match(genotypingSum$tags, genotypingdata$tags),2], file="C:/NGS/save/.tagcountmatchindex.csv", row.names = F))</v>
      </c>
    </row>
    <row r="17594" spans="2:3" customFormat="1" x14ac:dyDescent="0.15">
      <c r="B17594" s="15">
        <v>1004</v>
      </c>
      <c r="C17594" s="18" t="str">
        <f>'Genotype script(tagcount)aln_37'!D1005</f>
        <v>genotypingdata&lt;- fread("C:/NGS/save/.tagcountmatchindex.csv", col.names = c("0"))</v>
      </c>
    </row>
    <row r="17595" spans="2:3" customFormat="1" x14ac:dyDescent="0.15">
      <c r="B17595" s="15">
        <v>1005</v>
      </c>
      <c r="C17595" s="18" t="str">
        <f>'Genotype script(tagcount)aln_37'!D1006</f>
        <v>genotypingSum &lt;- cbind(genotypingSum, genotypingdata)</v>
      </c>
    </row>
    <row r="17596" spans="2:3" customFormat="1" x14ac:dyDescent="0.15">
      <c r="B17596" s="15">
        <v>1006</v>
      </c>
      <c r="C17596" s="18" t="str">
        <f>'Genotype script(tagcount)aln_37'!D1007</f>
        <v>rm(genotypingdata)</v>
      </c>
    </row>
    <row r="17597" spans="2:3" customFormat="1" x14ac:dyDescent="0.15">
      <c r="B17597" s="15">
        <v>1007</v>
      </c>
      <c r="C17597" s="18" t="str">
        <f>'Genotype script(tagcount)aln_37'!D1008</f>
        <v>genotypingdata &lt;- fread("C:/NGS/save/.tagcount", header=F, col.names=genotype)</v>
      </c>
    </row>
    <row r="17598" spans="2:3" customFormat="1" x14ac:dyDescent="0.15">
      <c r="B17598" s="15">
        <v>1008</v>
      </c>
      <c r="C17598" s="18" t="str">
        <f>'Genotype script(tagcount)aln_37'!D1009</f>
        <v>system.time(write.csv(genotypingdata[match(genotypingSum$tags, genotypingdata$tags),2], file="C:/NGS/save/.tagcountmatchindex.csv", row.names = F))</v>
      </c>
    </row>
    <row r="17599" spans="2:3" customFormat="1" x14ac:dyDescent="0.15">
      <c r="B17599" s="15">
        <v>1009</v>
      </c>
      <c r="C17599" s="18" t="str">
        <f>'Genotype script(tagcount)aln_37'!D1010</f>
        <v>genotypingdata&lt;- fread("C:/NGS/save/.tagcountmatchindex.csv", col.names = c("0"))</v>
      </c>
    </row>
    <row r="17600" spans="2:3" customFormat="1" x14ac:dyDescent="0.15">
      <c r="B17600" s="15">
        <v>1010</v>
      </c>
      <c r="C17600" s="18" t="str">
        <f>'Genotype script(tagcount)aln_37'!D1011</f>
        <v>genotypingSum &lt;- cbind(genotypingSum, genotypingdata)</v>
      </c>
    </row>
    <row r="17601" spans="2:3" customFormat="1" x14ac:dyDescent="0.15">
      <c r="B17601" s="15">
        <v>1011</v>
      </c>
      <c r="C17601" s="18" t="str">
        <f>'Genotype script(tagcount)aln_37'!D1012</f>
        <v>rm(genotypingdata)</v>
      </c>
    </row>
    <row r="17602" spans="2:3" customFormat="1" x14ac:dyDescent="0.15">
      <c r="B17602" s="15">
        <v>1012</v>
      </c>
      <c r="C17602" s="18" t="str">
        <f>'Genotype script(tagcount)aln_37'!D1013</f>
        <v>genotypingdata &lt;- fread("C:/NGS/save/.tagcount", header=F, col.names=genotype)</v>
      </c>
    </row>
    <row r="17603" spans="2:3" customFormat="1" x14ac:dyDescent="0.15">
      <c r="B17603" s="15">
        <v>1013</v>
      </c>
      <c r="C17603" s="18" t="str">
        <f>'Genotype script(tagcount)aln_37'!D1014</f>
        <v>system.time(write.csv(genotypingdata[match(genotypingSum$tags, genotypingdata$tags),2], file="C:/NGS/save/.tagcountmatchindex.csv", row.names = F))</v>
      </c>
    </row>
    <row r="17604" spans="2:3" customFormat="1" x14ac:dyDescent="0.15">
      <c r="B17604" s="15">
        <v>1014</v>
      </c>
      <c r="C17604" s="18" t="str">
        <f>'Genotype script(tagcount)aln_37'!D1015</f>
        <v>genotypingdata&lt;- fread("C:/NGS/save/.tagcountmatchindex.csv", col.names = c("0"))</v>
      </c>
    </row>
    <row r="17605" spans="2:3" customFormat="1" x14ac:dyDescent="0.15">
      <c r="B17605" s="15">
        <v>1015</v>
      </c>
      <c r="C17605" s="18" t="str">
        <f>'Genotype script(tagcount)aln_37'!D1016</f>
        <v>genotypingSum &lt;- cbind(genotypingSum, genotypingdata)</v>
      </c>
    </row>
    <row r="17606" spans="2:3" customFormat="1" x14ac:dyDescent="0.15">
      <c r="B17606" s="15">
        <v>1016</v>
      </c>
      <c r="C17606" s="18" t="str">
        <f>'Genotype script(tagcount)aln_37'!D1017</f>
        <v>rm(genotypingdata)</v>
      </c>
    </row>
    <row r="17607" spans="2:3" customFormat="1" x14ac:dyDescent="0.15">
      <c r="B17607" s="15">
        <v>1017</v>
      </c>
      <c r="C17607" s="18" t="str">
        <f>'Genotype script(tagcount)aln_37'!D1018</f>
        <v>genotypingSum[is.na(genotypingSum)] &lt;- 0</v>
      </c>
    </row>
    <row r="17608" spans="2:3" customFormat="1" x14ac:dyDescent="0.15">
      <c r="B17608" s="15">
        <v>1018</v>
      </c>
      <c r="C17608" s="18" t="str">
        <f>'Genotype script(tagcount)aln_37'!D1019</f>
        <v>aa &lt;- genotypingSum[,1:8]</v>
      </c>
    </row>
    <row r="17609" spans="2:3" customFormat="1" x14ac:dyDescent="0.15">
      <c r="B17609" s="15">
        <v>1019</v>
      </c>
      <c r="C17609" s="18" t="str">
        <f>'Genotype script(tagcount)aln_37'!D1020</f>
        <v>xx &lt;- genotypingSum[,9:ncol(genotypingSum)]</v>
      </c>
    </row>
    <row r="17610" spans="2:3" customFormat="1" x14ac:dyDescent="0.15">
      <c r="B17610" s="15">
        <v>1020</v>
      </c>
      <c r="C17610" s="18" t="str">
        <f>'Genotype script(tagcount)aln_37'!D1021</f>
        <v>rm(genotypingSum)</v>
      </c>
    </row>
    <row r="17611" spans="2:3" customFormat="1" x14ac:dyDescent="0.15">
      <c r="B17611" s="15">
        <v>1021</v>
      </c>
      <c r="C17611" s="18" t="str">
        <f>'Genotype script(tagcount)aln_37'!D1022</f>
        <v>yy &lt;- apply(xx, MARGIN=1, sum)</v>
      </c>
    </row>
    <row r="17612" spans="2:3" customFormat="1" x14ac:dyDescent="0.15">
      <c r="B17612" s="15">
        <v>1022</v>
      </c>
      <c r="C17612" s="18" t="str">
        <f>'Genotype script(tagcount)aln_37'!D1023</f>
        <v>zz &lt;- cbind(yy, aa)</v>
      </c>
    </row>
    <row r="17613" spans="2:3" customFormat="1" x14ac:dyDescent="0.15">
      <c r="B17613" s="15">
        <v>1023</v>
      </c>
      <c r="C17613" s="18" t="str">
        <f>'Genotype script(tagcount)aln_37'!D1024</f>
        <v>zz &lt;- cbind(zz, xx)</v>
      </c>
    </row>
    <row r="17614" spans="2:3" customFormat="1" x14ac:dyDescent="0.15">
      <c r="B17614" s="15">
        <v>1024</v>
      </c>
      <c r="C17614" s="18" t="str">
        <f>'Genotype script(tagcount)aln_37'!D1025</f>
        <v>zz &lt;- subset(zz, zz$yy &gt; 0)</v>
      </c>
    </row>
    <row r="17615" spans="2:3" customFormat="1" x14ac:dyDescent="0.15">
      <c r="B17615" s="15">
        <v>1025</v>
      </c>
      <c r="C17615" s="18" t="str">
        <f>'Genotype script(tagcount)aln_37'!D1026</f>
        <v>zz[,1] &lt;- NULL</v>
      </c>
    </row>
    <row r="17616" spans="2:3" customFormat="1" x14ac:dyDescent="0.15">
      <c r="B17616" s="15">
        <v>1026</v>
      </c>
      <c r="C17616" s="18" t="str">
        <f>'Genotype script(tagcount)aln_37'!D1027</f>
        <v>write.csv((zz), file="C:/NGS/save/genotypingSum_complete_aln_37.csv", row.names = F)</v>
      </c>
    </row>
    <row r="17617" spans="2:3" customFormat="1" x14ac:dyDescent="0.15">
      <c r="B17617" s="15">
        <v>1027</v>
      </c>
      <c r="C17617" s="18" t="str">
        <f>'Genotype script(tagcount)aln_37'!D1028</f>
        <v>rm(xx)</v>
      </c>
    </row>
    <row r="17618" spans="2:3" customFormat="1" x14ac:dyDescent="0.15">
      <c r="B17618" s="15">
        <v>1028</v>
      </c>
      <c r="C17618" s="18" t="str">
        <f>'Genotype script(tagcount)aln_37'!D1029</f>
        <v>rm(yy)</v>
      </c>
    </row>
    <row r="17619" spans="2:3" customFormat="1" x14ac:dyDescent="0.15">
      <c r="B17619" s="15">
        <v>1029</v>
      </c>
      <c r="C17619" s="18" t="str">
        <f>'Genotype script(tagcount)aln_37'!D1030</f>
        <v>genotypingSumF2 &lt;- zz[, 9:ncol(zz)]</v>
      </c>
    </row>
    <row r="17620" spans="2:3" customFormat="1" x14ac:dyDescent="0.15">
      <c r="B17620" s="15">
        <v>1030</v>
      </c>
      <c r="C17620" s="18" t="str">
        <f>'Genotype script(tagcount)aln_37'!D1031</f>
        <v>func0 &lt;- function(x) {return (sum(x == 0))}</v>
      </c>
    </row>
    <row r="17621" spans="2:3" customFormat="1" x14ac:dyDescent="0.15">
      <c r="B17621" s="15">
        <v>1031</v>
      </c>
      <c r="C17621" s="18" t="str">
        <f>'Genotype script(tagcount)aln_37'!D1032</f>
        <v>func0over &lt;- function(x) {return (sum(x &gt; 0))}</v>
      </c>
    </row>
    <row r="17622" spans="2:3" customFormat="1" x14ac:dyDescent="0.15">
      <c r="B17622" s="15">
        <v>1032</v>
      </c>
      <c r="C17622" s="18" t="str">
        <f>'Genotype script(tagcount)aln_37'!D1033</f>
        <v>funcChi &lt;- function(x){return (chisq.test(x, p=c(25, 75)/100, correct = FALSE)$p.value)}</v>
      </c>
    </row>
    <row r="17623" spans="2:3" customFormat="1" x14ac:dyDescent="0.15">
      <c r="B17623" s="15">
        <v>1033</v>
      </c>
      <c r="C17623" s="18" t="str">
        <f>'Genotype script(tagcount)aln_37'!D1034</f>
        <v>tag0 &lt;- apply(genotypingSumF2, MARGIN=1, func0)</v>
      </c>
    </row>
    <row r="17624" spans="2:3" customFormat="1" x14ac:dyDescent="0.15">
      <c r="B17624" s="15">
        <v>1034</v>
      </c>
      <c r="C17624" s="18" t="str">
        <f>'Genotype script(tagcount)aln_37'!D1035</f>
        <v>tag0over &lt;- apply(genotypingSumF2, MARGIN=1, func0over)</v>
      </c>
    </row>
    <row r="17625" spans="2:3" customFormat="1" x14ac:dyDescent="0.15">
      <c r="B17625" s="15">
        <v>1035</v>
      </c>
      <c r="C17625" s="18" t="str">
        <f>'Genotype script(tagcount)aln_37'!D1036</f>
        <v>tag0tag0over &lt;- cbind(tag0, tag0over)</v>
      </c>
    </row>
    <row r="17626" spans="2:3" customFormat="1" x14ac:dyDescent="0.15">
      <c r="B17626" s="15">
        <v>1036</v>
      </c>
      <c r="C17626" s="18" t="str">
        <f>'Genotype script(tagcount)aln_37'!D1037</f>
        <v>Chisquare &lt;- apply(tag0tag0over, MARGIN=1, funcChi)</v>
      </c>
    </row>
    <row r="17627" spans="2:3" customFormat="1" x14ac:dyDescent="0.15">
      <c r="B17627" s="15">
        <v>1037</v>
      </c>
      <c r="C17627" s="18" t="str">
        <f>'Genotype script(tagcount)aln_37'!D1038</f>
        <v>Cht0t0over &lt;- cbind(Chisquare, tag0tag0over)</v>
      </c>
    </row>
    <row r="17628" spans="2:3" customFormat="1" x14ac:dyDescent="0.15">
      <c r="B17628" s="15">
        <v>1038</v>
      </c>
      <c r="C17628" s="18" t="str">
        <f>'Genotype script(tagcount)aln_37'!D1039</f>
        <v>total &lt;- tag0+tag0over</v>
      </c>
    </row>
    <row r="17629" spans="2:3" customFormat="1" x14ac:dyDescent="0.15">
      <c r="B17629" s="15">
        <v>1039</v>
      </c>
      <c r="C17629" s="18" t="str">
        <f>'Genotype script(tagcount)aln_37'!D1040</f>
        <v>xyz &lt;- cbind(Cht0t0over,total)</v>
      </c>
    </row>
    <row r="17630" spans="2:3" customFormat="1" x14ac:dyDescent="0.15">
      <c r="B17630" s="15">
        <v>1040</v>
      </c>
      <c r="C17630" s="18" t="str">
        <f>'Genotype script(tagcount)aln_37'!D1041</f>
        <v>xyz &lt;- cbind(xyz,zz)</v>
      </c>
    </row>
    <row r="17631" spans="2:3" customFormat="1" x14ac:dyDescent="0.15">
      <c r="B17631" s="15">
        <v>1041</v>
      </c>
      <c r="C17631" s="18" t="str">
        <f>'Genotype script(tagcount)aln_37'!D1042</f>
        <v>Genotype &lt;- subset(xyz, xyz$Chisquare &gt; 0.001)</v>
      </c>
    </row>
    <row r="17632" spans="2:3" customFormat="1" x14ac:dyDescent="0.15">
      <c r="B17632" s="15">
        <v>1042</v>
      </c>
      <c r="C17632" s="18" t="str">
        <f>'Genotype script(tagcount)aln_37'!D1043</f>
        <v>write.csv((Genotype), file="C:/NGS/save/Genotype_aln_37.csv", row.names = F)</v>
      </c>
    </row>
    <row r="17633" spans="1:7" x14ac:dyDescent="0.15">
      <c r="C17633" s="18" t="s">
        <v>855</v>
      </c>
      <c r="D17633"/>
      <c r="E17633"/>
      <c r="F17633"/>
      <c r="G17633"/>
    </row>
    <row r="17634" spans="1:7" x14ac:dyDescent="0.15">
      <c r="A17634" s="5" t="s">
        <v>878</v>
      </c>
      <c r="B17634" s="15">
        <v>1</v>
      </c>
      <c r="C17634" s="18" t="str">
        <f>'Convert_ABH script_aln_37'!D2</f>
        <v>geno &lt;- read.csv("C:/NGS/save/Genotype_aln_37.csv")</v>
      </c>
      <c r="D17634"/>
      <c r="E17634"/>
      <c r="F17634"/>
      <c r="G17634"/>
    </row>
    <row r="17635" spans="1:7" x14ac:dyDescent="0.15">
      <c r="B17635" s="15">
        <v>2</v>
      </c>
      <c r="C17635" s="18" t="str">
        <f>'Convert_ABH script_aln_37'!D3</f>
        <v>LG &lt;- unique(geno$Linkage_group)</v>
      </c>
      <c r="D17635"/>
      <c r="E17635"/>
      <c r="F17635"/>
      <c r="G17635"/>
    </row>
    <row r="17636" spans="1:7" x14ac:dyDescent="0.15">
      <c r="B17636" s="15">
        <v>3</v>
      </c>
      <c r="C17636" s="18" t="str">
        <f>'Convert_ABH script_aln_37'!D4</f>
        <v>write.csv(LG, "C:/NGS/save/Linkage_group_list.csv", row.names=F)</v>
      </c>
      <c r="D17636"/>
      <c r="E17636"/>
      <c r="F17636"/>
      <c r="G17636"/>
    </row>
    <row r="17637" spans="1:7" x14ac:dyDescent="0.15">
      <c r="B17637" s="15">
        <v>4</v>
      </c>
      <c r="C17637" s="18" t="str">
        <f>'Convert_ABH script_aln_37'!D5</f>
        <v>LG &lt;- read.csv("C:/NGS/save/Linkage_group_list.csv", col.names=c("Linkage_group"), stringsAsFactors=F)</v>
      </c>
      <c r="D17637"/>
      <c r="E17637"/>
      <c r="F17637"/>
      <c r="G17637"/>
    </row>
    <row r="17638" spans="1:7" x14ac:dyDescent="0.15">
      <c r="B17638" s="15">
        <v>5</v>
      </c>
      <c r="C17638" s="18" t="str">
        <f>'Convert_ABH script_aln_37'!D6</f>
        <v>LGNum &lt;- 1:nrow(LG)</v>
      </c>
      <c r="D17638"/>
      <c r="E17638"/>
      <c r="F17638"/>
      <c r="G17638"/>
    </row>
    <row r="17639" spans="1:7" x14ac:dyDescent="0.15">
      <c r="B17639" s="15">
        <v>6</v>
      </c>
      <c r="C17639" s="18" t="str">
        <f>'Convert_ABH script_aln_37'!D7</f>
        <v>LG &lt;- cbind(LG, LGNum)</v>
      </c>
      <c r="D17639"/>
      <c r="E17639"/>
      <c r="F17639"/>
      <c r="G17639"/>
    </row>
    <row r="17640" spans="1:7" x14ac:dyDescent="0.15">
      <c r="B17640" s="15">
        <v>7</v>
      </c>
      <c r="C17640" s="18" t="str">
        <f>'Convert_ABH script_aln_37'!D8</f>
        <v>write.csv(LG, "C:/NGS/save/Linkage_group_list.csv", row.names=F)</v>
      </c>
      <c r="D17640"/>
      <c r="E17640"/>
      <c r="F17640"/>
      <c r="G17640"/>
    </row>
    <row r="17641" spans="1:7" x14ac:dyDescent="0.15">
      <c r="B17641" s="15">
        <v>8</v>
      </c>
      <c r="C17641" s="18" t="str">
        <f>'Convert_ABH script_aln_37'!D9</f>
        <v>genoL &lt;- geno$Linkage_group</v>
      </c>
      <c r="D17641"/>
      <c r="E17641"/>
      <c r="F17641"/>
      <c r="G17641"/>
    </row>
    <row r="17642" spans="1:7" x14ac:dyDescent="0.15">
      <c r="B17642" s="15">
        <v>9</v>
      </c>
      <c r="C17642" s="18" t="str">
        <f>'Convert_ABH script_aln_37'!D10</f>
        <v>for(i in 1:nrow(LG)){</v>
      </c>
      <c r="D17642"/>
      <c r="E17642"/>
      <c r="F17642"/>
      <c r="G17642"/>
    </row>
    <row r="17643" spans="1:7" x14ac:dyDescent="0.15">
      <c r="B17643" s="15">
        <v>10</v>
      </c>
      <c r="C17643" s="18" t="str">
        <f>'Convert_ABH script_aln_37'!D11</f>
        <v>LG1 &lt;- c(LG[i, 1])</v>
      </c>
      <c r="D17643"/>
      <c r="E17643"/>
      <c r="F17643"/>
      <c r="G17643"/>
    </row>
    <row r="17644" spans="1:7" x14ac:dyDescent="0.15">
      <c r="B17644" s="15">
        <v>11</v>
      </c>
      <c r="C17644" s="18" t="str">
        <f>'Convert_ABH script_aln_37'!D12</f>
        <v>LG2 &lt;- c(LG[i, 2])</v>
      </c>
      <c r="D17644"/>
      <c r="E17644"/>
      <c r="F17644"/>
      <c r="G17644"/>
    </row>
    <row r="17645" spans="1:7" x14ac:dyDescent="0.15">
      <c r="B17645" s="15">
        <v>12</v>
      </c>
      <c r="C17645" s="18" t="str">
        <f>'Convert_ABH script_aln_37'!D13</f>
        <v>genoL &lt;- gsub(LG1, LG2, genoL)</v>
      </c>
      <c r="D17645"/>
      <c r="E17645"/>
      <c r="F17645"/>
      <c r="G17645"/>
    </row>
    <row r="17646" spans="1:7" x14ac:dyDescent="0.15">
      <c r="B17646" s="15">
        <v>13</v>
      </c>
      <c r="C17646" s="18" t="str">
        <f>'Convert_ABH script_aln_37'!D14</f>
        <v>}</v>
      </c>
      <c r="D17646"/>
      <c r="E17646"/>
      <c r="F17646"/>
      <c r="G17646"/>
    </row>
    <row r="17647" spans="1:7" x14ac:dyDescent="0.15">
      <c r="B17647" s="15">
        <v>14</v>
      </c>
      <c r="C17647" s="18" t="str">
        <f>'Convert_ABH script_aln_37'!D15</f>
        <v>geno$Linkage_group &lt;- genoL</v>
      </c>
      <c r="D17647"/>
      <c r="E17647"/>
      <c r="F17647"/>
      <c r="G17647"/>
    </row>
    <row r="17648" spans="1:7" x14ac:dyDescent="0.15">
      <c r="B17648" s="15">
        <v>15</v>
      </c>
      <c r="C17648" s="18" t="str">
        <f>'Convert_ABH script_aln_37'!D16</f>
        <v>ge &lt;- geno[1:nrow(geno), 1:10]</v>
      </c>
      <c r="D17648"/>
      <c r="E17648"/>
      <c r="F17648"/>
      <c r="G17648"/>
    </row>
    <row r="17649" spans="2:3" customFormat="1" x14ac:dyDescent="0.15">
      <c r="B17649" s="15">
        <v>16</v>
      </c>
      <c r="C17649" s="18" t="str">
        <f>'Convert_ABH script_aln_37'!D17</f>
        <v>no &lt;- geno[1:nrow(geno), 11:ncol(geno)]</v>
      </c>
    </row>
    <row r="17650" spans="2:3" customFormat="1" x14ac:dyDescent="0.15">
      <c r="B17650" s="15">
        <v>17</v>
      </c>
      <c r="C17650" s="18" t="str">
        <f>'Convert_ABH script_aln_37'!D18</f>
        <v>no[no &gt; 0] &lt;- 10</v>
      </c>
    </row>
    <row r="17651" spans="2:3" customFormat="1" x14ac:dyDescent="0.15">
      <c r="B17651" s="15">
        <v>18</v>
      </c>
      <c r="C17651" s="18" t="str">
        <f>'Convert_ABH script_aln_37'!D19</f>
        <v>geno &lt;- cbind(ge, no)</v>
      </c>
    </row>
    <row r="17652" spans="2:3" customFormat="1" x14ac:dyDescent="0.15">
      <c r="B17652" s="15">
        <v>19</v>
      </c>
      <c r="C17652" s="18" t="str">
        <f>'Convert_ABH script_aln_37'!D20</f>
        <v>Parent &lt;- substring(geno$Marker, 1,2)</v>
      </c>
    </row>
    <row r="17653" spans="2:3" customFormat="1" x14ac:dyDescent="0.15">
      <c r="B17653" s="15">
        <v>20</v>
      </c>
      <c r="C17653" s="18" t="str">
        <f>'Convert_ABH script_aln_37'!D21</f>
        <v>Pageno &lt;- cbind(Parent, geno)</v>
      </c>
    </row>
    <row r="17654" spans="2:3" customFormat="1" x14ac:dyDescent="0.15">
      <c r="B17654" s="15">
        <v>21</v>
      </c>
      <c r="C17654" s="18" t="str">
        <f>'Convert_ABH script_aln_37'!D22</f>
        <v>id &lt;- paste(geno[1:nrow(geno), 7],geno[1:nrow(geno), 8], sep="_")</v>
      </c>
    </row>
    <row r="17655" spans="2:3" customFormat="1" x14ac:dyDescent="0.15">
      <c r="B17655" s="15">
        <v>22</v>
      </c>
      <c r="C17655" s="18" t="str">
        <f>'Convert_ABH script_aln_37'!D23</f>
        <v>Paid &lt;- paste(Parent,id, sep="*")</v>
      </c>
    </row>
    <row r="17656" spans="2:3" customFormat="1" x14ac:dyDescent="0.15">
      <c r="B17656" s="15">
        <v>23</v>
      </c>
      <c r="C17656" s="18" t="str">
        <f>'Convert_ABH script_aln_37'!D24</f>
        <v>idPageno &lt;- cbind(id, Pageno)</v>
      </c>
    </row>
    <row r="17657" spans="2:3" customFormat="1" x14ac:dyDescent="0.15">
      <c r="B17657" s="15">
        <v>24</v>
      </c>
      <c r="C17657" s="18" t="str">
        <f>'Convert_ABH script_aln_37'!D25</f>
        <v>PaididPageno &lt;- cbind(Paid, idPageno)</v>
      </c>
    </row>
    <row r="17658" spans="2:3" customFormat="1" x14ac:dyDescent="0.15">
      <c r="B17658" s="15">
        <v>25</v>
      </c>
      <c r="C17658" s="18" t="str">
        <f>'Convert_ABH script_aln_37'!D26</f>
        <v>Number &lt;- paste(1:nrow(PaididPageno))</v>
      </c>
    </row>
    <row r="17659" spans="2:3" customFormat="1" x14ac:dyDescent="0.15">
      <c r="B17659" s="15">
        <v>26</v>
      </c>
      <c r="C17659" s="18" t="str">
        <f>'Convert_ABH script_aln_37'!D27</f>
        <v>NuPaididPageno &lt;- cbind(Number, PaididPageno)</v>
      </c>
    </row>
    <row r="17660" spans="2:3" customFormat="1" x14ac:dyDescent="0.15">
      <c r="B17660" s="15">
        <v>27</v>
      </c>
      <c r="C17660" s="18" t="str">
        <f>'Convert_ABH script_aln_37'!D28</f>
        <v>write.csv(table(NuPaididPageno$Paid), "C:/NGS/save/Genotype_table.csv", row.names=F)</v>
      </c>
    </row>
    <row r="17661" spans="2:3" customFormat="1" x14ac:dyDescent="0.15">
      <c r="B17661" s="15">
        <v>28</v>
      </c>
      <c r="C17661" s="18" t="str">
        <f>'Convert_ABH script_aln_37'!D29</f>
        <v>table &lt;- read.csv("C:/NGS/save/Genotype_table.csv", col.names=c("table","freq"))</v>
      </c>
    </row>
    <row r="17662" spans="2:3" customFormat="1" x14ac:dyDescent="0.15">
      <c r="B17662" s="15">
        <v>29</v>
      </c>
      <c r="C17662" s="18" t="str">
        <f>'Convert_ABH script_aln_37'!D30</f>
        <v>file.remove("C:/NGS/save/Genotype_table.csv")</v>
      </c>
    </row>
    <row r="17663" spans="2:3" customFormat="1" x14ac:dyDescent="0.15">
      <c r="B17663" s="15">
        <v>30</v>
      </c>
      <c r="C17663" s="18" t="str">
        <f>'Convert_ABH script_aln_37'!D31</f>
        <v>table &lt;- subset(table,freq&lt;2)</v>
      </c>
    </row>
    <row r="17664" spans="2:3" customFormat="1" x14ac:dyDescent="0.15">
      <c r="B17664" s="15">
        <v>31</v>
      </c>
      <c r="C17664" s="18" t="str">
        <f>'Convert_ABH script_aln_37'!D32</f>
        <v>unique &lt;- NuPaididPageno[match(table$table, NuPaididPageno$Paid),]</v>
      </c>
    </row>
    <row r="17665" spans="2:3" customFormat="1" x14ac:dyDescent="0.15">
      <c r="B17665" s="15">
        <v>32</v>
      </c>
      <c r="C17665" s="18" t="str">
        <f>'Convert_ABH script_aln_37'!D33</f>
        <v>write.csv(unique, "C:/NGS/save/Genotype_unique.csv", row.names=F)</v>
      </c>
    </row>
    <row r="17666" spans="2:3" customFormat="1" x14ac:dyDescent="0.15">
      <c r="B17666" s="15">
        <v>33</v>
      </c>
      <c r="C17666" s="18" t="str">
        <f>'Convert_ABH script_aln_37'!D34</f>
        <v>unique &lt;- read.csv("C:/NGS/save/Genotype_unique.csv")</v>
      </c>
    </row>
    <row r="17667" spans="2:3" customFormat="1" x14ac:dyDescent="0.15">
      <c r="B17667" s="15">
        <v>34</v>
      </c>
      <c r="C17667" s="18" t="str">
        <f>'Convert_ABH script_aln_37'!D35</f>
        <v>file.remove("C:/NGS/save/Genotype_unique.csv")</v>
      </c>
    </row>
    <row r="17668" spans="2:3" customFormat="1" x14ac:dyDescent="0.15">
      <c r="B17668" s="15">
        <v>35</v>
      </c>
      <c r="C17668" s="18" t="str">
        <f>'Convert_ABH script_aln_37'!D36</f>
        <v>unique &lt;- unique[order(unique$Number),]</v>
      </c>
    </row>
    <row r="17669" spans="2:3" customFormat="1" x14ac:dyDescent="0.15">
      <c r="B17669" s="15">
        <v>36</v>
      </c>
      <c r="C17669" s="18" t="str">
        <f>'Convert_ABH script_aln_37'!D37</f>
        <v>write.csv(table(unique$id), "C:/NGS/save/Genotype_table.csv", row.names=F)</v>
      </c>
    </row>
    <row r="17670" spans="2:3" customFormat="1" x14ac:dyDescent="0.15">
      <c r="B17670" s="15">
        <v>37</v>
      </c>
      <c r="C17670" s="18" t="str">
        <f>'Convert_ABH script_aln_37'!D38</f>
        <v>table &lt;- read.csv("C:/NGS/save/Genotype_table.csv", col.names=c("table","freq"))</v>
      </c>
    </row>
    <row r="17671" spans="2:3" customFormat="1" x14ac:dyDescent="0.15">
      <c r="B17671" s="15">
        <v>38</v>
      </c>
      <c r="C17671" s="18" t="str">
        <f>'Convert_ABH script_aln_37'!D39</f>
        <v>file.remove("C:/NGS/save/Genotype_table.csv")</v>
      </c>
    </row>
    <row r="17672" spans="2:3" customFormat="1" x14ac:dyDescent="0.15">
      <c r="B17672" s="15">
        <v>39</v>
      </c>
      <c r="C17672" s="18" t="str">
        <f>'Convert_ABH script_aln_37'!D40</f>
        <v>table &lt;- subset(table,freq==2)</v>
      </c>
    </row>
    <row r="17673" spans="2:3" customFormat="1" x14ac:dyDescent="0.15">
      <c r="B17673" s="15">
        <v>40</v>
      </c>
      <c r="C17673" s="18" t="str">
        <f>'Convert_ABH script_aln_37'!D41</f>
        <v>P1unique &lt;- unique[unique$Parent=="P1",]</v>
      </c>
    </row>
    <row r="17674" spans="2:3" customFormat="1" x14ac:dyDescent="0.15">
      <c r="B17674" s="15">
        <v>41</v>
      </c>
      <c r="C17674" s="18" t="str">
        <f>'Convert_ABH script_aln_37'!D42</f>
        <v>P2unique &lt;- unique[unique$Parent=="P2",]</v>
      </c>
    </row>
    <row r="17675" spans="2:3" customFormat="1" x14ac:dyDescent="0.15">
      <c r="B17675" s="15">
        <v>42</v>
      </c>
      <c r="C17675" s="18" t="str">
        <f>'Convert_ABH script_aln_37'!D43</f>
        <v>P1 &lt;- P1unique[match(table$table, P1unique$id),]</v>
      </c>
    </row>
    <row r="17676" spans="2:3" customFormat="1" x14ac:dyDescent="0.15">
      <c r="B17676" s="15">
        <v>43</v>
      </c>
      <c r="C17676" s="18" t="str">
        <f>'Convert_ABH script_aln_37'!D44</f>
        <v>P2 &lt;- P2unique[match(table$table, P2unique$id),]</v>
      </c>
    </row>
    <row r="17677" spans="2:3" customFormat="1" x14ac:dyDescent="0.15">
      <c r="B17677" s="15">
        <v>44</v>
      </c>
      <c r="C17677" s="18" t="str">
        <f>'Convert_ABH script_aln_37'!D45</f>
        <v>P1[1:nrow(P1),15:ncol(P1)][P1[1:nrow(P1),15:ncol(P1)]&gt;0] &lt;- "A"</v>
      </c>
    </row>
    <row r="17678" spans="2:3" customFormat="1" x14ac:dyDescent="0.15">
      <c r="B17678" s="15">
        <v>45</v>
      </c>
      <c r="C17678" s="18" t="str">
        <f>'Convert_ABH script_aln_37'!D46</f>
        <v>P2[1:nrow(P2),15:ncol(P2)][P2[1:nrow(P2),15:ncol(P2)]&gt;0] &lt;- "B"</v>
      </c>
    </row>
    <row r="17679" spans="2:3" customFormat="1" x14ac:dyDescent="0.15">
      <c r="B17679" s="15">
        <v>46</v>
      </c>
      <c r="C17679" s="18" t="str">
        <f>'Convert_ABH script_aln_37'!D47</f>
        <v>P1[1:nrow(P1),15:ncol(P1)][P1[1:nrow(P1),15:ncol(P1)]==P2[1:nrow(P2),15:ncol(P2)]] &lt;- "-"</v>
      </c>
    </row>
    <row r="17680" spans="2:3" customFormat="1" x14ac:dyDescent="0.15">
      <c r="B17680" s="15">
        <v>47</v>
      </c>
      <c r="C17680" s="18" t="str">
        <f>'Convert_ABH script_aln_37'!D48</f>
        <v>P2[1:nrow(P2),15:ncol(P2)][P1[1:nrow(P1),15:ncol(P1)]=="-"] &lt;- "-"</v>
      </c>
    </row>
    <row r="17681" spans="2:3" customFormat="1" x14ac:dyDescent="0.15">
      <c r="B17681" s="15">
        <v>48</v>
      </c>
      <c r="C17681" s="18" t="str">
        <f>'Convert_ABH script_aln_37'!D49</f>
        <v>P1[1:nrow(P1),15:ncol(P1)][P1[1:nrow(P1),15:ncol(P1)]==0] &lt;- "B"</v>
      </c>
    </row>
    <row r="17682" spans="2:3" customFormat="1" x14ac:dyDescent="0.15">
      <c r="B17682" s="15">
        <v>49</v>
      </c>
      <c r="C17682" s="18" t="str">
        <f>'Convert_ABH script_aln_37'!D50</f>
        <v>P2[1:nrow(P2),15:ncol(P2)][P2[1:nrow(P2),15:ncol(P2)]==0] &lt;- "A"</v>
      </c>
    </row>
    <row r="17683" spans="2:3" customFormat="1" x14ac:dyDescent="0.15">
      <c r="B17683" s="15">
        <v>50</v>
      </c>
      <c r="C17683" s="18" t="str">
        <f>'Convert_ABH script_aln_37'!D51</f>
        <v>P2[1:nrow(P2),15:ncol(P2)][P1[1:nrow(P1),15:ncol(P1)]!=P2[1:nrow(P2),15:ncol(P2)]] &lt;- "H"</v>
      </c>
    </row>
    <row r="17684" spans="2:3" customFormat="1" x14ac:dyDescent="0.15">
      <c r="B17684" s="15">
        <v>51</v>
      </c>
      <c r="C17684" s="18" t="str">
        <f>'Convert_ABH script_aln_37'!D52</f>
        <v>P1head &lt;- P1[1:nrow(P1),1:14]</v>
      </c>
    </row>
    <row r="17685" spans="2:3" customFormat="1" x14ac:dyDescent="0.15">
      <c r="B17685" s="15">
        <v>52</v>
      </c>
      <c r="C17685" s="18" t="str">
        <f>'Convert_ABH script_aln_37'!D53</f>
        <v>P1P2 &lt;- cbind(P1head, P2)</v>
      </c>
    </row>
    <row r="17686" spans="2:3" customFormat="1" x14ac:dyDescent="0.15">
      <c r="B17686" s="15">
        <v>53</v>
      </c>
      <c r="C17686" s="18" t="str">
        <f>'Convert_ABH script_aln_37'!D54</f>
        <v>P1P2 &lt;- P1P2[order(P1P2$Number),]</v>
      </c>
    </row>
    <row r="17687" spans="2:3" customFormat="1" x14ac:dyDescent="0.15">
      <c r="B17687" s="15">
        <v>54</v>
      </c>
      <c r="C17687" s="18" t="str">
        <f>'Convert_ABH script_aln_37'!D55</f>
        <v>CSVS &lt;- P1P2[,-(1:2)]</v>
      </c>
    </row>
    <row r="17688" spans="2:3" customFormat="1" x14ac:dyDescent="0.15">
      <c r="B17688" s="15">
        <v>55</v>
      </c>
      <c r="C17688" s="18" t="str">
        <f>'Convert_ABH script_aln_37'!D56</f>
        <v>CSVS &lt;- CSVS[,-(2:8)]</v>
      </c>
    </row>
    <row r="17689" spans="2:3" customFormat="1" x14ac:dyDescent="0.15">
      <c r="B17689" s="15">
        <v>56</v>
      </c>
      <c r="C17689" s="18" t="str">
        <f>'Convert_ABH script_aln_37'!D57</f>
        <v>CSVS &lt;- CSVS[,-(3:19)]</v>
      </c>
    </row>
    <row r="17690" spans="2:3" customFormat="1" x14ac:dyDescent="0.15">
      <c r="B17690" s="15">
        <v>57</v>
      </c>
      <c r="C17690" s="18" t="str">
        <f>'Convert_ABH script_aln_37'!D58</f>
        <v>CSVS &lt;- t(CSVS)</v>
      </c>
    </row>
    <row r="17691" spans="2:3" customFormat="1" x14ac:dyDescent="0.15">
      <c r="B17691" s="15">
        <v>58</v>
      </c>
      <c r="C17691" s="18" t="str">
        <f>'Convert_ABH script_aln_37'!D59</f>
        <v>write.csv(CSVS, "C:/NGS/save/Genotype_csvs.csv")</v>
      </c>
    </row>
    <row r="17692" spans="2:3" customFormat="1" x14ac:dyDescent="0.15">
      <c r="B17692" s="15">
        <v>59</v>
      </c>
      <c r="C17692" s="18" t="str">
        <f>'Convert_ABH script_aln_37'!D60</f>
        <v>CSVS &lt;- read.csv("C:/NGS/save/Genotype_csvs.csv", skip=1)</v>
      </c>
    </row>
    <row r="17693" spans="2:3" customFormat="1" x14ac:dyDescent="0.15">
      <c r="B17693" s="15">
        <v>60</v>
      </c>
      <c r="C17693" s="18" t="str">
        <f>'Convert_ABH script_aln_37'!D61</f>
        <v>CSVS[1,1] &lt;- "NA"</v>
      </c>
    </row>
    <row r="17694" spans="2:3" customFormat="1" x14ac:dyDescent="0.15">
      <c r="B17694" s="15">
        <v>61</v>
      </c>
      <c r="C17694" s="18" t="str">
        <f>'Convert_ABH script_aln_37'!D62</f>
        <v>file.remove("C:/NGS/save/Genotype_csvs.csv")</v>
      </c>
    </row>
    <row r="17695" spans="2:3" customFormat="1" x14ac:dyDescent="0.15">
      <c r="B17695" s="15">
        <v>62</v>
      </c>
      <c r="C17695" s="18" t="str">
        <f>'Convert_ABH script_aln_37'!D63</f>
        <v>write.csv(CSVS, "C:/NGS/save/Genotype_csvs_aln_37.csv", row.names=F, na = "  ")</v>
      </c>
    </row>
    <row r="17696" spans="2:3" customFormat="1" x14ac:dyDescent="0.15">
      <c r="B17696" s="15">
        <v>63</v>
      </c>
      <c r="C17696" s="18" t="str">
        <f>'Convert_ABH script_aln_37'!D64</f>
        <v>PagenoP1 &lt;- subset(Pageno, Parent=="P1")</v>
      </c>
    </row>
    <row r="17697" spans="2:3" customFormat="1" x14ac:dyDescent="0.15">
      <c r="B17697" s="15">
        <v>64</v>
      </c>
      <c r="C17697" s="18" t="str">
        <f>'Convert_ABH script_aln_37'!D65</f>
        <v>PagenoP2 &lt;- subset(Pageno, Parent=="P2")</v>
      </c>
    </row>
    <row r="17698" spans="2:3" customFormat="1" x14ac:dyDescent="0.15">
      <c r="B17698" s="15">
        <v>65</v>
      </c>
      <c r="C17698" s="18" t="str">
        <f>'Convert_ABH script_aln_37'!D66</f>
        <v>PagenoP1L1 &lt;- subset(PagenoP1, Linkage_group==1)</v>
      </c>
    </row>
    <row r="17699" spans="2:3" customFormat="1" x14ac:dyDescent="0.15">
      <c r="B17699" s="15">
        <v>66</v>
      </c>
      <c r="C17699" s="18" t="str">
        <f>'Convert_ABH script_aln_37'!D67</f>
        <v>noP1L1 &lt;- PagenoP1L1[1:nrow(PagenoP1L1), 12:ncol(PagenoP1L1)]</v>
      </c>
    </row>
    <row r="17700" spans="2:3" customFormat="1" x14ac:dyDescent="0.15">
      <c r="B17700" s="15">
        <v>67</v>
      </c>
      <c r="C17700" s="18" t="str">
        <f>'Convert_ABH script_aln_37'!D68</f>
        <v>x &lt;- 1:ncol(noP1L1)</v>
      </c>
    </row>
    <row r="17701" spans="2:3" customFormat="1" x14ac:dyDescent="0.15">
      <c r="B17701" s="15">
        <v>68</v>
      </c>
      <c r="C17701" s="18" t="str">
        <f>'Convert_ABH script_aln_37'!D69</f>
        <v>y &lt;- abs(noP1L1[1:nrow(noP1L1), x]-noP1L1[1+1:nrow(noP1L1), x])+abs(noP1L1[1+1:nrow(noP1L1), x]-noP1L1[2+1:nrow(noP1L1), x])</v>
      </c>
    </row>
    <row r="17702" spans="2:3" customFormat="1" x14ac:dyDescent="0.15">
      <c r="B17702" s="15">
        <v>69</v>
      </c>
      <c r="C17702" s="18" t="str">
        <f>'Convert_ABH script_aln_37'!D70</f>
        <v>z &lt;- apply(y, MARGIN=1, sum)</v>
      </c>
    </row>
    <row r="17703" spans="2:3" customFormat="1" x14ac:dyDescent="0.15">
      <c r="B17703" s="15">
        <v>70</v>
      </c>
      <c r="C17703" s="18" t="str">
        <f>'Convert_ABH script_aln_37'!D71</f>
        <v>v &lt;- z[-nrow(noP1L1)]</v>
      </c>
    </row>
    <row r="17704" spans="2:3" customFormat="1" x14ac:dyDescent="0.15">
      <c r="B17704" s="15">
        <v>71</v>
      </c>
      <c r="C17704" s="18" t="str">
        <f>'Convert_ABH script_aln_37'!D72</f>
        <v>v &lt;- v[-(nrow(noP1L1)-1)]</v>
      </c>
    </row>
    <row r="17705" spans="2:3" customFormat="1" x14ac:dyDescent="0.15">
      <c r="B17705" s="15">
        <v>72</v>
      </c>
      <c r="C17705" s="18" t="str">
        <f>'Convert_ABH script_aln_37'!D73</f>
        <v>f &lt;- abs(noP1L1[1, x]-noP1L1[1+1, x])+abs(noP1L1[1, x]-noP1L1[1+1, x])</v>
      </c>
    </row>
    <row r="17706" spans="2:3" customFormat="1" x14ac:dyDescent="0.15">
      <c r="B17706" s="15">
        <v>73</v>
      </c>
      <c r="C17706" s="18" t="str">
        <f>'Convert_ABH script_aln_37'!D74</f>
        <v>first &lt;- apply(f, MARGIN=1, sum)</v>
      </c>
    </row>
    <row r="17707" spans="2:3" customFormat="1" x14ac:dyDescent="0.15">
      <c r="B17707" s="15">
        <v>74</v>
      </c>
      <c r="C17707" s="18" t="str">
        <f>'Convert_ABH script_aln_37'!D75</f>
        <v>l &lt;- abs(noP1L1[nrow(noP1L1)-1, x]-noP1L1[nrow(noP1L1), x])+abs(noP1L1[nrow(noP1L1)-1, x]-noP1L1[nrow(noP1L1), x])</v>
      </c>
    </row>
    <row r="17708" spans="2:3" customFormat="1" x14ac:dyDescent="0.15">
      <c r="B17708" s="15">
        <v>75</v>
      </c>
      <c r="C17708" s="18" t="str">
        <f>'Convert_ABH script_aln_37'!D76</f>
        <v>last &lt;- apply(l, MARGIN=1, sum)</v>
      </c>
    </row>
    <row r="17709" spans="2:3" customFormat="1" x14ac:dyDescent="0.15">
      <c r="B17709" s="15">
        <v>76</v>
      </c>
      <c r="C17709" s="18" t="str">
        <f>'Convert_ABH script_aln_37'!D77</f>
        <v>mismatch &lt;- c(first, v, last)</v>
      </c>
    </row>
    <row r="17710" spans="2:3" customFormat="1" x14ac:dyDescent="0.15">
      <c r="B17710" s="15">
        <v>77</v>
      </c>
      <c r="C17710" s="18" t="str">
        <f>'Convert_ABH script_aln_37'!D78</f>
        <v>write.csv(cbind(mismatch, PagenoP1L1), file="C:/NGS/save/PagenoPL.csv", row.names=F)</v>
      </c>
    </row>
    <row r="17711" spans="2:3" customFormat="1" x14ac:dyDescent="0.15">
      <c r="B17711" s="15">
        <v>78</v>
      </c>
      <c r="C17711" s="18" t="str">
        <f>'Convert_ABH script_aln_37'!D79</f>
        <v>PagenoP1L1 &lt;- read.csv("C:/NGS/save/PagenoPL.csv",stringsAsFactors=F)</v>
      </c>
    </row>
    <row r="17712" spans="2:3" customFormat="1" x14ac:dyDescent="0.15">
      <c r="B17712" s="15">
        <v>79</v>
      </c>
      <c r="C17712" s="18" t="str">
        <f>'Convert_ABH script_aln_37'!D80</f>
        <v>PagenoP1L1 &lt;- subset(PagenoP1L1, PagenoP1L1$mismatch &lt; (ncol(no)*10*0.5))</v>
      </c>
    </row>
    <row r="17713" spans="2:3" customFormat="1" x14ac:dyDescent="0.15">
      <c r="B17713" s="15">
        <v>80</v>
      </c>
      <c r="C17713" s="18" t="str">
        <f>'Convert_ABH script_aln_37'!D81</f>
        <v>noP1L1 &lt;- PagenoP1L1[1:nrow(PagenoP1L1), 13:ncol(PagenoP1L1)]</v>
      </c>
    </row>
    <row r="17714" spans="2:3" customFormat="1" x14ac:dyDescent="0.15">
      <c r="B17714" s="15">
        <v>81</v>
      </c>
      <c r="C17714" s="18" t="str">
        <f>'Convert_ABH script_aln_37'!D82</f>
        <v>x &lt;- 1:ncol(noP1L1)</v>
      </c>
    </row>
    <row r="17715" spans="2:3" customFormat="1" x14ac:dyDescent="0.15">
      <c r="B17715" s="15">
        <v>82</v>
      </c>
      <c r="C17715" s="18" t="str">
        <f>'Convert_ABH script_aln_37'!D83</f>
        <v>y &lt;- abs(noP1L1[1:nrow(noP1L1), x]-noP1L1[1+1:nrow(noP1L1), x])+abs(noP1L1[1+1:nrow(noP1L1), x]-noP1L1[2+1:nrow(noP1L1), x])</v>
      </c>
    </row>
    <row r="17716" spans="2:3" customFormat="1" x14ac:dyDescent="0.15">
      <c r="B17716" s="15">
        <v>83</v>
      </c>
      <c r="C17716" s="18" t="str">
        <f>'Convert_ABH script_aln_37'!D84</f>
        <v>z &lt;- apply(y, MARGIN=1, sum)</v>
      </c>
    </row>
    <row r="17717" spans="2:3" customFormat="1" x14ac:dyDescent="0.15">
      <c r="B17717" s="15">
        <v>84</v>
      </c>
      <c r="C17717" s="18" t="str">
        <f>'Convert_ABH script_aln_37'!D85</f>
        <v>v &lt;- z[-nrow(noP1L1)]</v>
      </c>
    </row>
    <row r="17718" spans="2:3" customFormat="1" x14ac:dyDescent="0.15">
      <c r="B17718" s="15">
        <v>85</v>
      </c>
      <c r="C17718" s="18" t="str">
        <f>'Convert_ABH script_aln_37'!D86</f>
        <v>v &lt;- v[-(nrow(noP1L1)-1)]</v>
      </c>
    </row>
    <row r="17719" spans="2:3" customFormat="1" x14ac:dyDescent="0.15">
      <c r="B17719" s="15">
        <v>86</v>
      </c>
      <c r="C17719" s="18" t="str">
        <f>'Convert_ABH script_aln_37'!D87</f>
        <v>f &lt;- abs(noP1L1[1, x]-noP1L1[1+1, x])+abs(noP1L1[1, x]-noP1L1[1+1, x])</v>
      </c>
    </row>
    <row r="17720" spans="2:3" customFormat="1" x14ac:dyDescent="0.15">
      <c r="B17720" s="15">
        <v>87</v>
      </c>
      <c r="C17720" s="18" t="str">
        <f>'Convert_ABH script_aln_37'!D88</f>
        <v>first &lt;- apply(f, MARGIN=1, sum)</v>
      </c>
    </row>
    <row r="17721" spans="2:3" customFormat="1" x14ac:dyDescent="0.15">
      <c r="B17721" s="15">
        <v>88</v>
      </c>
      <c r="C17721" s="18" t="str">
        <f>'Convert_ABH script_aln_37'!D89</f>
        <v>l &lt;- abs(noP1L1[nrow(noP1L1)-1, x]-noP1L1[nrow(noP1L1), x])+abs(noP1L1[nrow(noP1L1)-1, x]-noP1L1[nrow(noP1L1), x])</v>
      </c>
    </row>
    <row r="17722" spans="2:3" customFormat="1" x14ac:dyDescent="0.15">
      <c r="B17722" s="15">
        <v>89</v>
      </c>
      <c r="C17722" s="18" t="str">
        <f>'Convert_ABH script_aln_37'!D90</f>
        <v>last &lt;- apply(l, MARGIN=1, sum)</v>
      </c>
    </row>
    <row r="17723" spans="2:3" customFormat="1" x14ac:dyDescent="0.15">
      <c r="B17723" s="15">
        <v>90</v>
      </c>
      <c r="C17723" s="18" t="str">
        <f>'Convert_ABH script_aln_37'!D91</f>
        <v>mismatch &lt;- c(first, v, last)</v>
      </c>
    </row>
    <row r="17724" spans="2:3" customFormat="1" x14ac:dyDescent="0.15">
      <c r="B17724" s="15">
        <v>91</v>
      </c>
      <c r="C17724" s="18" t="str">
        <f>'Convert_ABH script_aln_37'!D92</f>
        <v>write.csv(cbind(mismatch, PagenoP1L1), file="C:/NGS/save/PagenoPL.csv", row.names=F)</v>
      </c>
    </row>
    <row r="17725" spans="2:3" customFormat="1" x14ac:dyDescent="0.15">
      <c r="B17725" s="15">
        <v>92</v>
      </c>
      <c r="C17725" s="18" t="str">
        <f>'Convert_ABH script_aln_37'!D93</f>
        <v>PagenoP1L1 &lt;- read.csv("C:/NGS/save/PagenoPL.csv",stringsAsFactors=F)</v>
      </c>
    </row>
    <row r="17726" spans="2:3" customFormat="1" x14ac:dyDescent="0.15">
      <c r="B17726" s="15">
        <v>93</v>
      </c>
      <c r="C17726" s="18" t="str">
        <f>'Convert_ABH script_aln_37'!D94</f>
        <v>PagenoP1L1 &lt;- subset(PagenoP1L1, PagenoP1L1$mismatch &lt; (ncol(no)*10*0.5))</v>
      </c>
    </row>
    <row r="17727" spans="2:3" customFormat="1" x14ac:dyDescent="0.15">
      <c r="B17727" s="15">
        <v>94</v>
      </c>
      <c r="C17727" s="18" t="str">
        <f>'Convert_ABH script_aln_37'!D95</f>
        <v>noP1L1 &lt;- PagenoP1L1[1:nrow(PagenoP1L1), 14:ncol(PagenoP1L1)]</v>
      </c>
    </row>
    <row r="17728" spans="2:3" customFormat="1" x14ac:dyDescent="0.15">
      <c r="B17728" s="15">
        <v>95</v>
      </c>
      <c r="C17728" s="18" t="str">
        <f>'Convert_ABH script_aln_37'!D96</f>
        <v>x &lt;- 1:ncol(noP1L1)</v>
      </c>
    </row>
    <row r="17729" spans="2:3" customFormat="1" x14ac:dyDescent="0.15">
      <c r="B17729" s="15">
        <v>96</v>
      </c>
      <c r="C17729" s="18" t="str">
        <f>'Convert_ABH script_aln_37'!D97</f>
        <v>y &lt;- abs(noP1L1[1:nrow(noP1L1), x]-noP1L1[1+1:nrow(noP1L1), x])+abs(noP1L1[1+1:nrow(noP1L1), x]-noP1L1[2+1:nrow(noP1L1), x])</v>
      </c>
    </row>
    <row r="17730" spans="2:3" customFormat="1" x14ac:dyDescent="0.15">
      <c r="B17730" s="15">
        <v>97</v>
      </c>
      <c r="C17730" s="18" t="str">
        <f>'Convert_ABH script_aln_37'!D98</f>
        <v>z &lt;- apply(y, MARGIN=1, sum)</v>
      </c>
    </row>
    <row r="17731" spans="2:3" customFormat="1" x14ac:dyDescent="0.15">
      <c r="B17731" s="15">
        <v>98</v>
      </c>
      <c r="C17731" s="18" t="str">
        <f>'Convert_ABH script_aln_37'!D99</f>
        <v>v &lt;- z[-nrow(noP1L1)]</v>
      </c>
    </row>
    <row r="17732" spans="2:3" customFormat="1" x14ac:dyDescent="0.15">
      <c r="B17732" s="15">
        <v>99</v>
      </c>
      <c r="C17732" s="18" t="str">
        <f>'Convert_ABH script_aln_37'!D100</f>
        <v>v &lt;- v[-(nrow(noP1L1)-1)]</v>
      </c>
    </row>
    <row r="17733" spans="2:3" customFormat="1" x14ac:dyDescent="0.15">
      <c r="B17733" s="15">
        <v>100</v>
      </c>
      <c r="C17733" s="18" t="str">
        <f>'Convert_ABH script_aln_37'!D101</f>
        <v>f &lt;- abs(noP1L1[1, x]-noP1L1[1+1, x])+abs(noP1L1[1, x]-noP1L1[1+1, x])</v>
      </c>
    </row>
    <row r="17734" spans="2:3" customFormat="1" x14ac:dyDescent="0.15">
      <c r="B17734" s="15">
        <v>101</v>
      </c>
      <c r="C17734" s="18" t="str">
        <f>'Convert_ABH script_aln_37'!D102</f>
        <v>first &lt;- apply(f, MARGIN=1, sum)</v>
      </c>
    </row>
    <row r="17735" spans="2:3" customFormat="1" x14ac:dyDescent="0.15">
      <c r="B17735" s="15">
        <v>102</v>
      </c>
      <c r="C17735" s="18" t="str">
        <f>'Convert_ABH script_aln_37'!D103</f>
        <v>l &lt;- abs(noP1L1[nrow(noP1L1)-1, x]-noP1L1[nrow(noP1L1), x])+abs(noP1L1[nrow(noP1L1)-1, x]-noP1L1[nrow(noP1L1), x])</v>
      </c>
    </row>
    <row r="17736" spans="2:3" customFormat="1" x14ac:dyDescent="0.15">
      <c r="B17736" s="15">
        <v>103</v>
      </c>
      <c r="C17736" s="18" t="str">
        <f>'Convert_ABH script_aln_37'!D104</f>
        <v>last &lt;- apply(l, MARGIN=1, sum)</v>
      </c>
    </row>
    <row r="17737" spans="2:3" customFormat="1" x14ac:dyDescent="0.15">
      <c r="B17737" s="15">
        <v>104</v>
      </c>
      <c r="C17737" s="18" t="str">
        <f>'Convert_ABH script_aln_37'!D105</f>
        <v>mismatch &lt;- c(first, v, last)</v>
      </c>
    </row>
    <row r="17738" spans="2:3" customFormat="1" x14ac:dyDescent="0.15">
      <c r="B17738" s="15">
        <v>105</v>
      </c>
      <c r="C17738" s="18" t="str">
        <f>'Convert_ABH script_aln_37'!D106</f>
        <v>write.csv(cbind(mismatch, PagenoP1L1), file="C:/NGS/save/PagenoPL.csv", row.names=F)</v>
      </c>
    </row>
    <row r="17739" spans="2:3" customFormat="1" x14ac:dyDescent="0.15">
      <c r="B17739" s="15">
        <v>106</v>
      </c>
      <c r="C17739" s="18" t="str">
        <f>'Convert_ABH script_aln_37'!D107</f>
        <v>PagenoP1L1 &lt;- read.csv("C:/NGS/save/PagenoPL.csv",stringsAsFactors=F)</v>
      </c>
    </row>
    <row r="17740" spans="2:3" customFormat="1" x14ac:dyDescent="0.15">
      <c r="B17740" s="15">
        <v>107</v>
      </c>
      <c r="C17740" s="18" t="str">
        <f>'Convert_ABH script_aln_37'!D108</f>
        <v>PagenoP1L1 &lt;- subset(PagenoP1L1, PagenoP1L1$mismatch &lt; (ncol(no)*10*0.4))</v>
      </c>
    </row>
    <row r="17741" spans="2:3" customFormat="1" x14ac:dyDescent="0.15">
      <c r="B17741" s="15">
        <v>108</v>
      </c>
      <c r="C17741" s="18" t="str">
        <f>'Convert_ABH script_aln_37'!D109</f>
        <v>PagenoP1L2 &lt;- subset(PagenoP1, Linkage_group==2)</v>
      </c>
    </row>
    <row r="17742" spans="2:3" customFormat="1" x14ac:dyDescent="0.15">
      <c r="B17742" s="15">
        <v>109</v>
      </c>
      <c r="C17742" s="18" t="str">
        <f>'Convert_ABH script_aln_37'!D110</f>
        <v>noP1L2 &lt;- PagenoP1L2[1:nrow(PagenoP1L2), 12:ncol(PagenoP1L2)]</v>
      </c>
    </row>
    <row r="17743" spans="2:3" customFormat="1" x14ac:dyDescent="0.15">
      <c r="B17743" s="15">
        <v>110</v>
      </c>
      <c r="C17743" s="18" t="str">
        <f>'Convert_ABH script_aln_37'!D111</f>
        <v>x &lt;- 1:ncol(noP1L2)</v>
      </c>
    </row>
    <row r="17744" spans="2:3" customFormat="1" x14ac:dyDescent="0.15">
      <c r="B17744" s="15">
        <v>111</v>
      </c>
      <c r="C17744" s="18" t="str">
        <f>'Convert_ABH script_aln_37'!D112</f>
        <v>y &lt;- abs(noP1L2[1:nrow(noP1L2), x]-noP1L2[1+1:nrow(noP1L2), x])+abs(noP1L2[1+1:nrow(noP1L2), x]-noP1L2[2+1:nrow(noP1L2), x])</v>
      </c>
    </row>
    <row r="17745" spans="2:3" customFormat="1" x14ac:dyDescent="0.15">
      <c r="B17745" s="15">
        <v>112</v>
      </c>
      <c r="C17745" s="18" t="str">
        <f>'Convert_ABH script_aln_37'!D113</f>
        <v>z &lt;- apply(y, MARGIN=1, sum)</v>
      </c>
    </row>
    <row r="17746" spans="2:3" customFormat="1" x14ac:dyDescent="0.15">
      <c r="B17746" s="15">
        <v>113</v>
      </c>
      <c r="C17746" s="18" t="str">
        <f>'Convert_ABH script_aln_37'!D114</f>
        <v>v &lt;- z[-nrow(noP1L2)]</v>
      </c>
    </row>
    <row r="17747" spans="2:3" customFormat="1" x14ac:dyDescent="0.15">
      <c r="B17747" s="15">
        <v>114</v>
      </c>
      <c r="C17747" s="18" t="str">
        <f>'Convert_ABH script_aln_37'!D115</f>
        <v>v &lt;- v[-(nrow(noP1L2)-1)]</v>
      </c>
    </row>
    <row r="17748" spans="2:3" customFormat="1" x14ac:dyDescent="0.15">
      <c r="B17748" s="15">
        <v>115</v>
      </c>
      <c r="C17748" s="18" t="str">
        <f>'Convert_ABH script_aln_37'!D116</f>
        <v>f &lt;- abs(noP1L1[1, x]-noP1L1[1+1, x])+abs(noP1L1[1, x]-noP1L1[1+1, x])</v>
      </c>
    </row>
    <row r="17749" spans="2:3" customFormat="1" x14ac:dyDescent="0.15">
      <c r="B17749" s="15">
        <v>116</v>
      </c>
      <c r="C17749" s="18" t="str">
        <f>'Convert_ABH script_aln_37'!D117</f>
        <v>first &lt;- apply(f, MARGIN=1, sum)</v>
      </c>
    </row>
    <row r="17750" spans="2:3" customFormat="1" x14ac:dyDescent="0.15">
      <c r="B17750" s="15">
        <v>117</v>
      </c>
      <c r="C17750" s="18" t="str">
        <f>'Convert_ABH script_aln_37'!D118</f>
        <v>l &lt;- abs(noP1L1[nrow(noP1L1)-1, x]-noP1L1[nrow(noP1L1), x])+abs(noP1L1[nrow(noP1L1)-1, x]-noP1L1[nrow(noP1L1), x])</v>
      </c>
    </row>
    <row r="17751" spans="2:3" customFormat="1" x14ac:dyDescent="0.15">
      <c r="B17751" s="15">
        <v>118</v>
      </c>
      <c r="C17751" s="18" t="str">
        <f>'Convert_ABH script_aln_37'!D119</f>
        <v>last &lt;- apply(l, MARGIN=1, sum)</v>
      </c>
    </row>
    <row r="17752" spans="2:3" customFormat="1" x14ac:dyDescent="0.15">
      <c r="B17752" s="15">
        <v>119</v>
      </c>
      <c r="C17752" s="18" t="str">
        <f>'Convert_ABH script_aln_37'!D120</f>
        <v>mismatch &lt;- c(first, v, last)</v>
      </c>
    </row>
    <row r="17753" spans="2:3" customFormat="1" x14ac:dyDescent="0.15">
      <c r="B17753" s="15">
        <v>120</v>
      </c>
      <c r="C17753" s="18" t="str">
        <f>'Convert_ABH script_aln_37'!D121</f>
        <v>write.csv(cbind(mismatch, PagenoP1L2), file="C:/NGS/save/PagenoPL.csv", row.names=F)</v>
      </c>
    </row>
    <row r="17754" spans="2:3" customFormat="1" x14ac:dyDescent="0.15">
      <c r="B17754" s="15">
        <v>121</v>
      </c>
      <c r="C17754" s="18" t="str">
        <f>'Convert_ABH script_aln_37'!D122</f>
        <v>PagenoP1L2 &lt;- read.csv("C:/NGS/save/PagenoPL.csv",stringsAsFactors=F)</v>
      </c>
    </row>
    <row r="17755" spans="2:3" customFormat="1" x14ac:dyDescent="0.15">
      <c r="B17755" s="15">
        <v>122</v>
      </c>
      <c r="C17755" s="18" t="str">
        <f>'Convert_ABH script_aln_37'!D123</f>
        <v>PagenoP1L2 &lt;- subset(PagenoP1L2, PagenoP1L2$mismatch &lt; (ncol(no)*10*0.5))</v>
      </c>
    </row>
    <row r="17756" spans="2:3" customFormat="1" x14ac:dyDescent="0.15">
      <c r="B17756" s="15">
        <v>123</v>
      </c>
      <c r="C17756" s="18" t="str">
        <f>'Convert_ABH script_aln_37'!D124</f>
        <v>noP1L2 &lt;- PagenoP1L2[1:nrow(PagenoP1L2), 13:ncol(PagenoP1L2)]</v>
      </c>
    </row>
    <row r="17757" spans="2:3" customFormat="1" x14ac:dyDescent="0.15">
      <c r="B17757" s="15">
        <v>124</v>
      </c>
      <c r="C17757" s="18" t="str">
        <f>'Convert_ABH script_aln_37'!D125</f>
        <v>x &lt;- 1:ncol(noP1L2)</v>
      </c>
    </row>
    <row r="17758" spans="2:3" customFormat="1" x14ac:dyDescent="0.15">
      <c r="B17758" s="15">
        <v>125</v>
      </c>
      <c r="C17758" s="18" t="str">
        <f>'Convert_ABH script_aln_37'!D126</f>
        <v>y &lt;- abs(noP1L2[1:nrow(noP1L2), x]-noP1L2[1+1:nrow(noP1L2), x])+abs(noP1L2[1+1:nrow(noP1L2), x]-noP1L2[2+1:nrow(noP1L2), x])</v>
      </c>
    </row>
    <row r="17759" spans="2:3" customFormat="1" x14ac:dyDescent="0.15">
      <c r="B17759" s="15">
        <v>126</v>
      </c>
      <c r="C17759" s="18" t="str">
        <f>'Convert_ABH script_aln_37'!D127</f>
        <v>z &lt;- apply(y, MARGIN=1, sum)</v>
      </c>
    </row>
    <row r="17760" spans="2:3" customFormat="1" x14ac:dyDescent="0.15">
      <c r="B17760" s="15">
        <v>127</v>
      </c>
      <c r="C17760" s="18" t="str">
        <f>'Convert_ABH script_aln_37'!D128</f>
        <v>v &lt;- z[-nrow(noP1L2)]</v>
      </c>
    </row>
    <row r="17761" spans="2:3" customFormat="1" x14ac:dyDescent="0.15">
      <c r="B17761" s="15">
        <v>128</v>
      </c>
      <c r="C17761" s="18" t="str">
        <f>'Convert_ABH script_aln_37'!D129</f>
        <v>v &lt;- v[-(nrow(noP1L2)-1)]</v>
      </c>
    </row>
    <row r="17762" spans="2:3" customFormat="1" x14ac:dyDescent="0.15">
      <c r="B17762" s="15">
        <v>129</v>
      </c>
      <c r="C17762" s="18" t="str">
        <f>'Convert_ABH script_aln_37'!D130</f>
        <v>f &lt;- abs(noP1L1[1, x]-noP1L1[1+1, x])+abs(noP1L1[1, x]-noP1L1[1+1, x])</v>
      </c>
    </row>
    <row r="17763" spans="2:3" customFormat="1" x14ac:dyDescent="0.15">
      <c r="B17763" s="15">
        <v>130</v>
      </c>
      <c r="C17763" s="18" t="str">
        <f>'Convert_ABH script_aln_37'!D131</f>
        <v>first &lt;- apply(f, MARGIN=1, sum)</v>
      </c>
    </row>
    <row r="17764" spans="2:3" customFormat="1" x14ac:dyDescent="0.15">
      <c r="B17764" s="15">
        <v>131</v>
      </c>
      <c r="C17764" s="18" t="str">
        <f>'Convert_ABH script_aln_37'!D132</f>
        <v>l &lt;- abs(noP1L1[nrow(noP1L1)-1, x]-noP1L1[nrow(noP1L1), x])+abs(noP1L1[nrow(noP1L1)-1, x]-noP1L1[nrow(noP1L1), x])</v>
      </c>
    </row>
    <row r="17765" spans="2:3" customFormat="1" x14ac:dyDescent="0.15">
      <c r="B17765" s="15">
        <v>132</v>
      </c>
      <c r="C17765" s="18" t="str">
        <f>'Convert_ABH script_aln_37'!D133</f>
        <v>last &lt;- apply(l, MARGIN=1, sum)</v>
      </c>
    </row>
    <row r="17766" spans="2:3" customFormat="1" x14ac:dyDescent="0.15">
      <c r="B17766" s="15">
        <v>133</v>
      </c>
      <c r="C17766" s="18" t="str">
        <f>'Convert_ABH script_aln_37'!D134</f>
        <v>mismatch &lt;- c(first, v, last)</v>
      </c>
    </row>
    <row r="17767" spans="2:3" customFormat="1" x14ac:dyDescent="0.15">
      <c r="B17767" s="15">
        <v>134</v>
      </c>
      <c r="C17767" s="18" t="str">
        <f>'Convert_ABH script_aln_37'!D135</f>
        <v>write.csv(cbind(mismatch, PagenoP1L2), file="C:/NGS/save/PagenoPL.csv", row.names=F)</v>
      </c>
    </row>
    <row r="17768" spans="2:3" customFormat="1" x14ac:dyDescent="0.15">
      <c r="B17768" s="15">
        <v>135</v>
      </c>
      <c r="C17768" s="18" t="str">
        <f>'Convert_ABH script_aln_37'!D136</f>
        <v>PagenoP1L2 &lt;- read.csv("C:/NGS/save/PagenoPL.csv",stringsAsFactors=F)</v>
      </c>
    </row>
    <row r="17769" spans="2:3" customFormat="1" x14ac:dyDescent="0.15">
      <c r="B17769" s="15">
        <v>136</v>
      </c>
      <c r="C17769" s="18" t="str">
        <f>'Convert_ABH script_aln_37'!D137</f>
        <v>PagenoP1L2 &lt;- subset(PagenoP1L2, PagenoP1L2$mismatch &lt; (ncol(no)*10*0.5))</v>
      </c>
    </row>
    <row r="17770" spans="2:3" customFormat="1" x14ac:dyDescent="0.15">
      <c r="B17770" s="15">
        <v>137</v>
      </c>
      <c r="C17770" s="18" t="str">
        <f>'Convert_ABH script_aln_37'!D138</f>
        <v>noP1L2 &lt;- PagenoP1L2[1:nrow(PagenoP1L2), 14:ncol(PagenoP1L2)]</v>
      </c>
    </row>
    <row r="17771" spans="2:3" customFormat="1" x14ac:dyDescent="0.15">
      <c r="B17771" s="15">
        <v>138</v>
      </c>
      <c r="C17771" s="18" t="str">
        <f>'Convert_ABH script_aln_37'!D139</f>
        <v>x &lt;- 1:ncol(noP1L2)</v>
      </c>
    </row>
    <row r="17772" spans="2:3" customFormat="1" x14ac:dyDescent="0.15">
      <c r="B17772" s="15">
        <v>139</v>
      </c>
      <c r="C17772" s="18" t="str">
        <f>'Convert_ABH script_aln_37'!D140</f>
        <v>y &lt;- abs(noP1L2[1:nrow(noP1L2), x]-noP1L2[1+1:nrow(noP1L2), x])+abs(noP1L2[1+1:nrow(noP1L2), x]-noP1L2[2+1:nrow(noP1L2), x])</v>
      </c>
    </row>
    <row r="17773" spans="2:3" customFormat="1" x14ac:dyDescent="0.15">
      <c r="B17773" s="15">
        <v>140</v>
      </c>
      <c r="C17773" s="18" t="str">
        <f>'Convert_ABH script_aln_37'!D141</f>
        <v>z &lt;- apply(y, MARGIN=1, sum)</v>
      </c>
    </row>
    <row r="17774" spans="2:3" customFormat="1" x14ac:dyDescent="0.15">
      <c r="B17774" s="15">
        <v>141</v>
      </c>
      <c r="C17774" s="18" t="str">
        <f>'Convert_ABH script_aln_37'!D142</f>
        <v>v &lt;- z[-nrow(noP1L2)]</v>
      </c>
    </row>
    <row r="17775" spans="2:3" customFormat="1" x14ac:dyDescent="0.15">
      <c r="B17775" s="15">
        <v>142</v>
      </c>
      <c r="C17775" s="18" t="str">
        <f>'Convert_ABH script_aln_37'!D143</f>
        <v>v &lt;- v[-(nrow(noP1L2)-1)]</v>
      </c>
    </row>
    <row r="17776" spans="2:3" customFormat="1" x14ac:dyDescent="0.15">
      <c r="B17776" s="15">
        <v>143</v>
      </c>
      <c r="C17776" s="18" t="str">
        <f>'Convert_ABH script_aln_37'!D144</f>
        <v>f &lt;- abs(noP1L1[1, x]-noP1L1[1+1, x])+abs(noP1L1[1, x]-noP1L1[1+1, x])</v>
      </c>
    </row>
    <row r="17777" spans="2:3" customFormat="1" x14ac:dyDescent="0.15">
      <c r="B17777" s="15">
        <v>144</v>
      </c>
      <c r="C17777" s="18" t="str">
        <f>'Convert_ABH script_aln_37'!D145</f>
        <v>first &lt;- apply(f, MARGIN=1, sum)</v>
      </c>
    </row>
    <row r="17778" spans="2:3" customFormat="1" x14ac:dyDescent="0.15">
      <c r="B17778" s="15">
        <v>145</v>
      </c>
      <c r="C17778" s="18" t="str">
        <f>'Convert_ABH script_aln_37'!D146</f>
        <v>l &lt;- abs(noP1L1[nrow(noP1L1)-1, x]-noP1L1[nrow(noP1L1), x])+abs(noP1L1[nrow(noP1L1)-1, x]-noP1L1[nrow(noP1L1), x])</v>
      </c>
    </row>
    <row r="17779" spans="2:3" customFormat="1" x14ac:dyDescent="0.15">
      <c r="B17779" s="15">
        <v>146</v>
      </c>
      <c r="C17779" s="18" t="str">
        <f>'Convert_ABH script_aln_37'!D147</f>
        <v>last &lt;- apply(l, MARGIN=1, sum)</v>
      </c>
    </row>
    <row r="17780" spans="2:3" customFormat="1" x14ac:dyDescent="0.15">
      <c r="B17780" s="15">
        <v>147</v>
      </c>
      <c r="C17780" s="18" t="str">
        <f>'Convert_ABH script_aln_37'!D148</f>
        <v>mismatch &lt;- c(first, v, last)</v>
      </c>
    </row>
    <row r="17781" spans="2:3" customFormat="1" x14ac:dyDescent="0.15">
      <c r="B17781" s="15">
        <v>148</v>
      </c>
      <c r="C17781" s="18" t="str">
        <f>'Convert_ABH script_aln_37'!D149</f>
        <v>write.csv(cbind(mismatch, PagenoP1L2), file="C:/NGS/save/PagenoPL.csv", row.names=F)</v>
      </c>
    </row>
    <row r="17782" spans="2:3" customFormat="1" x14ac:dyDescent="0.15">
      <c r="B17782" s="15">
        <v>149</v>
      </c>
      <c r="C17782" s="18" t="str">
        <f>'Convert_ABH script_aln_37'!D150</f>
        <v>PagenoP1L2 &lt;- read.csv("C:/NGS/save/PagenoPL.csv",stringsAsFactors=F)</v>
      </c>
    </row>
    <row r="17783" spans="2:3" customFormat="1" x14ac:dyDescent="0.15">
      <c r="B17783" s="15">
        <v>150</v>
      </c>
      <c r="C17783" s="18" t="str">
        <f>'Convert_ABH script_aln_37'!D151</f>
        <v>PagenoP1L2 &lt;- subset(PagenoP1L2, PagenoP1L2$mismatch &lt; (ncol(no)*10*0.4))</v>
      </c>
    </row>
    <row r="17784" spans="2:3" customFormat="1" x14ac:dyDescent="0.15">
      <c r="B17784" s="15">
        <v>151</v>
      </c>
      <c r="C17784" s="18" t="str">
        <f>'Convert_ABH script_aln_37'!D152</f>
        <v>PagenoP1select &lt;- rbind(PagenoP1L1, PagenoP1L2)</v>
      </c>
    </row>
    <row r="17785" spans="2:3" customFormat="1" x14ac:dyDescent="0.15">
      <c r="B17785" s="15">
        <v>152</v>
      </c>
      <c r="C17785" s="18" t="str">
        <f>'Convert_ABH script_aln_37'!D153</f>
        <v>for(g in 3:nrow(LG)){</v>
      </c>
    </row>
    <row r="17786" spans="2:3" customFormat="1" x14ac:dyDescent="0.15">
      <c r="B17786" s="15">
        <v>153</v>
      </c>
      <c r="C17786" s="18" t="str">
        <f>'Convert_ABH script_aln_37'!D154</f>
        <v>PagenoP1Lg &lt;- subset(PagenoP1, Linkage_group==g)</v>
      </c>
    </row>
    <row r="17787" spans="2:3" customFormat="1" x14ac:dyDescent="0.15">
      <c r="B17787" s="15">
        <v>154</v>
      </c>
      <c r="C17787" s="18" t="str">
        <f>'Convert_ABH script_aln_37'!D155</f>
        <v>noP1Lg &lt;- PagenoP1Lg[1:nrow(PagenoP1Lg), 12:ncol(PagenoP1Lg)]</v>
      </c>
    </row>
    <row r="17788" spans="2:3" customFormat="1" x14ac:dyDescent="0.15">
      <c r="B17788" s="15">
        <v>155</v>
      </c>
      <c r="C17788" s="18" t="str">
        <f>'Convert_ABH script_aln_37'!D156</f>
        <v>x &lt;- 1:ncol(noP1Lg)</v>
      </c>
    </row>
    <row r="17789" spans="2:3" customFormat="1" x14ac:dyDescent="0.15">
      <c r="B17789" s="15">
        <v>156</v>
      </c>
      <c r="C17789" s="18" t="str">
        <f>'Convert_ABH script_aln_37'!D157</f>
        <v>y &lt;- abs(noP1Lg[1:nrow(noP1Lg), x]-noP1Lg[1+1:nrow(noP1Lg), x])+abs(noP1Lg[1+1:nrow(noP1Lg), x]-noP1Lg[2+1:nrow(noP1Lg), x])</v>
      </c>
    </row>
    <row r="17790" spans="2:3" customFormat="1" x14ac:dyDescent="0.15">
      <c r="B17790" s="15">
        <v>157</v>
      </c>
      <c r="C17790" s="18" t="str">
        <f>'Convert_ABH script_aln_37'!D158</f>
        <v>z &lt;- apply(y, MARGIN=1, sum)</v>
      </c>
    </row>
    <row r="17791" spans="2:3" customFormat="1" x14ac:dyDescent="0.15">
      <c r="B17791" s="15">
        <v>158</v>
      </c>
      <c r="C17791" s="18" t="str">
        <f>'Convert_ABH script_aln_37'!D159</f>
        <v>v &lt;- z[-nrow(noP1Lg)]</v>
      </c>
    </row>
    <row r="17792" spans="2:3" customFormat="1" x14ac:dyDescent="0.15">
      <c r="B17792" s="15">
        <v>159</v>
      </c>
      <c r="C17792" s="18" t="str">
        <f>'Convert_ABH script_aln_37'!D160</f>
        <v>v &lt;- v[-(nrow(noP1Lg)-1)]</v>
      </c>
    </row>
    <row r="17793" spans="2:3" customFormat="1" x14ac:dyDescent="0.15">
      <c r="B17793" s="15">
        <v>160</v>
      </c>
      <c r="C17793" s="18" t="str">
        <f>'Convert_ABH script_aln_37'!D161</f>
        <v>f &lt;- abs(noP1L1[1, x]-noP1L1[1+1, x])+abs(noP1L1[1, x]-noP1L1[1+1, x])</v>
      </c>
    </row>
    <row r="17794" spans="2:3" customFormat="1" x14ac:dyDescent="0.15">
      <c r="B17794" s="15">
        <v>161</v>
      </c>
      <c r="C17794" s="18" t="str">
        <f>'Convert_ABH script_aln_37'!D162</f>
        <v>first &lt;- apply(f, MARGIN=1, sum)</v>
      </c>
    </row>
    <row r="17795" spans="2:3" customFormat="1" x14ac:dyDescent="0.15">
      <c r="B17795" s="15">
        <v>162</v>
      </c>
      <c r="C17795" s="18" t="str">
        <f>'Convert_ABH script_aln_37'!D163</f>
        <v>l &lt;- abs(noP1L1[nrow(noP1L1)-1, x]-noP1L1[nrow(noP1L1), x])+abs(noP1L1[nrow(noP1L1)-1, x]-noP1L1[nrow(noP1L1), x])</v>
      </c>
    </row>
    <row r="17796" spans="2:3" customFormat="1" x14ac:dyDescent="0.15">
      <c r="B17796" s="15">
        <v>163</v>
      </c>
      <c r="C17796" s="18" t="str">
        <f>'Convert_ABH script_aln_37'!D164</f>
        <v>last &lt;- apply(l, MARGIN=1, sum)</v>
      </c>
    </row>
    <row r="17797" spans="2:3" customFormat="1" x14ac:dyDescent="0.15">
      <c r="B17797" s="15">
        <v>164</v>
      </c>
      <c r="C17797" s="18" t="str">
        <f>'Convert_ABH script_aln_37'!D165</f>
        <v>mismatch &lt;- c(first, v, last)</v>
      </c>
    </row>
    <row r="17798" spans="2:3" customFormat="1" x14ac:dyDescent="0.15">
      <c r="B17798" s="15">
        <v>165</v>
      </c>
      <c r="C17798" s="18" t="str">
        <f>'Convert_ABH script_aln_37'!D166</f>
        <v>write.csv(cbind(mismatch, PagenoP1Lg), file="C:/NGS/save/PagenoPL.csv", row.names=F)</v>
      </c>
    </row>
    <row r="17799" spans="2:3" customFormat="1" x14ac:dyDescent="0.15">
      <c r="B17799" s="15">
        <v>166</v>
      </c>
      <c r="C17799" s="18" t="str">
        <f>'Convert_ABH script_aln_37'!D167</f>
        <v>PagenoP1Lg &lt;- read.csv("C:/NGS/save/PagenoPL.csv",stringsAsFactors=F)</v>
      </c>
    </row>
    <row r="17800" spans="2:3" customFormat="1" x14ac:dyDescent="0.15">
      <c r="B17800" s="15">
        <v>167</v>
      </c>
      <c r="C17800" s="18" t="str">
        <f>'Convert_ABH script_aln_37'!D168</f>
        <v>PagenoP1Lg &lt;- subset(PagenoP1Lg, PagenoP1Lg$mismatch &lt; (ncol(no)*10*0.5))</v>
      </c>
    </row>
    <row r="17801" spans="2:3" customFormat="1" x14ac:dyDescent="0.15">
      <c r="B17801" s="15">
        <v>168</v>
      </c>
      <c r="C17801" s="18" t="str">
        <f>'Convert_ABH script_aln_37'!D169</f>
        <v>noP1Lg &lt;- PagenoP1Lg[1:nrow(PagenoP1Lg), 13:ncol(PagenoP1Lg)]</v>
      </c>
    </row>
    <row r="17802" spans="2:3" customFormat="1" x14ac:dyDescent="0.15">
      <c r="B17802" s="15">
        <v>169</v>
      </c>
      <c r="C17802" s="18" t="str">
        <f>'Convert_ABH script_aln_37'!D170</f>
        <v>x &lt;- 1:ncol(noP1Lg)</v>
      </c>
    </row>
    <row r="17803" spans="2:3" customFormat="1" x14ac:dyDescent="0.15">
      <c r="B17803" s="15">
        <v>170</v>
      </c>
      <c r="C17803" s="18" t="str">
        <f>'Convert_ABH script_aln_37'!D171</f>
        <v>y &lt;- abs(noP1Lg[1:nrow(noP1Lg), x]-noP1Lg[1+1:nrow(noP1Lg), x])+abs(noP1Lg[1+1:nrow(noP1Lg), x]-noP1Lg[2+1:nrow(noP1Lg), x])</v>
      </c>
    </row>
    <row r="17804" spans="2:3" customFormat="1" x14ac:dyDescent="0.15">
      <c r="B17804" s="15">
        <v>171</v>
      </c>
      <c r="C17804" s="18" t="str">
        <f>'Convert_ABH script_aln_37'!D172</f>
        <v>z &lt;- apply(y, MARGIN=1, sum)</v>
      </c>
    </row>
    <row r="17805" spans="2:3" customFormat="1" x14ac:dyDescent="0.15">
      <c r="B17805" s="15">
        <v>172</v>
      </c>
      <c r="C17805" s="18" t="str">
        <f>'Convert_ABH script_aln_37'!D173</f>
        <v>v &lt;- z[-nrow(noP1Lg)]</v>
      </c>
    </row>
    <row r="17806" spans="2:3" customFormat="1" x14ac:dyDescent="0.15">
      <c r="B17806" s="15">
        <v>173</v>
      </c>
      <c r="C17806" s="18" t="str">
        <f>'Convert_ABH script_aln_37'!D174</f>
        <v>v &lt;- v[-(nrow(noP1Lg)-1)]</v>
      </c>
    </row>
    <row r="17807" spans="2:3" customFormat="1" x14ac:dyDescent="0.15">
      <c r="B17807" s="15">
        <v>174</v>
      </c>
      <c r="C17807" s="18" t="str">
        <f>'Convert_ABH script_aln_37'!D175</f>
        <v>f &lt;- abs(noP1L1[1, x]-noP1L1[1+1, x])+abs(noP1L1[1, x]-noP1L1[1+1, x])</v>
      </c>
    </row>
    <row r="17808" spans="2:3" customFormat="1" x14ac:dyDescent="0.15">
      <c r="B17808" s="15">
        <v>175</v>
      </c>
      <c r="C17808" s="18" t="str">
        <f>'Convert_ABH script_aln_37'!D176</f>
        <v>first &lt;- apply(f, MARGIN=1, sum)</v>
      </c>
    </row>
    <row r="17809" spans="2:3" customFormat="1" x14ac:dyDescent="0.15">
      <c r="B17809" s="15">
        <v>176</v>
      </c>
      <c r="C17809" s="18" t="str">
        <f>'Convert_ABH script_aln_37'!D177</f>
        <v>l &lt;- abs(noP1L1[nrow(noP1L1)-1, x]-noP1L1[nrow(noP1L1), x])+abs(noP1L1[nrow(noP1L1)-1, x]-noP1L1[nrow(noP1L1), x])</v>
      </c>
    </row>
    <row r="17810" spans="2:3" customFormat="1" x14ac:dyDescent="0.15">
      <c r="B17810" s="15">
        <v>177</v>
      </c>
      <c r="C17810" s="18" t="str">
        <f>'Convert_ABH script_aln_37'!D178</f>
        <v>last &lt;- apply(l, MARGIN=1, sum)</v>
      </c>
    </row>
    <row r="17811" spans="2:3" customFormat="1" x14ac:dyDescent="0.15">
      <c r="B17811" s="15">
        <v>178</v>
      </c>
      <c r="C17811" s="18" t="str">
        <f>'Convert_ABH script_aln_37'!D179</f>
        <v>mismatch &lt;- c(first, v, last)</v>
      </c>
    </row>
    <row r="17812" spans="2:3" customFormat="1" x14ac:dyDescent="0.15">
      <c r="B17812" s="15">
        <v>179</v>
      </c>
      <c r="C17812" s="18" t="str">
        <f>'Convert_ABH script_aln_37'!D180</f>
        <v>write.csv(cbind(mismatch, PagenoP1Lg), file="C:/NGS/save/PagenoPL.csv", row.names=F)</v>
      </c>
    </row>
    <row r="17813" spans="2:3" customFormat="1" x14ac:dyDescent="0.15">
      <c r="B17813" s="15">
        <v>180</v>
      </c>
      <c r="C17813" s="18" t="str">
        <f>'Convert_ABH script_aln_37'!D181</f>
        <v>PagenoP1Lg &lt;- read.csv("C:/NGS/save/PagenoPL.csv",stringsAsFactors=F)</v>
      </c>
    </row>
    <row r="17814" spans="2:3" customFormat="1" x14ac:dyDescent="0.15">
      <c r="B17814" s="15">
        <v>181</v>
      </c>
      <c r="C17814" s="18" t="str">
        <f>'Convert_ABH script_aln_37'!D182</f>
        <v>PagenoP1Lg &lt;- subset(PagenoP1Lg, PagenoP1Lg$mismatch &lt; (ncol(no)*10*0.5))</v>
      </c>
    </row>
    <row r="17815" spans="2:3" customFormat="1" x14ac:dyDescent="0.15">
      <c r="B17815" s="15">
        <v>182</v>
      </c>
      <c r="C17815" s="18" t="str">
        <f>'Convert_ABH script_aln_37'!D183</f>
        <v>noP1Lg &lt;- PagenoP1Lg[1:nrow(PagenoP1Lg), 14:ncol(PagenoP1Lg)]</v>
      </c>
    </row>
    <row r="17816" spans="2:3" customFormat="1" x14ac:dyDescent="0.15">
      <c r="B17816" s="15">
        <v>183</v>
      </c>
      <c r="C17816" s="18" t="str">
        <f>'Convert_ABH script_aln_37'!D184</f>
        <v>x &lt;- 1:ncol(noP1Lg)</v>
      </c>
    </row>
    <row r="17817" spans="2:3" customFormat="1" x14ac:dyDescent="0.15">
      <c r="B17817" s="15">
        <v>184</v>
      </c>
      <c r="C17817" s="18" t="str">
        <f>'Convert_ABH script_aln_37'!D185</f>
        <v>y &lt;- abs(noP1Lg[1:nrow(noP1Lg), x]-noP1Lg[1+1:nrow(noP1Lg), x])+abs(noP1Lg[1+1:nrow(noP1Lg), x]-noP1Lg[2+1:nrow(noP1Lg), x])</v>
      </c>
    </row>
    <row r="17818" spans="2:3" customFormat="1" x14ac:dyDescent="0.15">
      <c r="B17818" s="15">
        <v>185</v>
      </c>
      <c r="C17818" s="18" t="str">
        <f>'Convert_ABH script_aln_37'!D186</f>
        <v>z &lt;- apply(y, MARGIN=1, sum)</v>
      </c>
    </row>
    <row r="17819" spans="2:3" customFormat="1" x14ac:dyDescent="0.15">
      <c r="B17819" s="15">
        <v>186</v>
      </c>
      <c r="C17819" s="18" t="str">
        <f>'Convert_ABH script_aln_37'!D187</f>
        <v>v &lt;- z[-nrow(noP1Lg)]</v>
      </c>
    </row>
    <row r="17820" spans="2:3" customFormat="1" x14ac:dyDescent="0.15">
      <c r="B17820" s="15">
        <v>187</v>
      </c>
      <c r="C17820" s="18" t="str">
        <f>'Convert_ABH script_aln_37'!D188</f>
        <v>v &lt;- v[-(nrow(noP1Lg)-1)]</v>
      </c>
    </row>
    <row r="17821" spans="2:3" customFormat="1" x14ac:dyDescent="0.15">
      <c r="B17821" s="15">
        <v>188</v>
      </c>
      <c r="C17821" s="18" t="str">
        <f>'Convert_ABH script_aln_37'!D189</f>
        <v>f &lt;- abs(noP1L1[1, x]-noP1L1[1+1, x])+abs(noP1L1[1, x]-noP1L1[1+1, x])</v>
      </c>
    </row>
    <row r="17822" spans="2:3" customFormat="1" x14ac:dyDescent="0.15">
      <c r="B17822" s="15">
        <v>189</v>
      </c>
      <c r="C17822" s="18" t="str">
        <f>'Convert_ABH script_aln_37'!D190</f>
        <v>first &lt;- apply(f, MARGIN=1, sum)</v>
      </c>
    </row>
    <row r="17823" spans="2:3" customFormat="1" x14ac:dyDescent="0.15">
      <c r="B17823" s="15">
        <v>190</v>
      </c>
      <c r="C17823" s="18" t="str">
        <f>'Convert_ABH script_aln_37'!D191</f>
        <v>l &lt;- abs(noP1L1[nrow(noP1L1)-1, x]-noP1L1[nrow(noP1L1), x])+abs(noP1L1[nrow(noP1L1)-1, x]-noP1L1[nrow(noP1L1), x])</v>
      </c>
    </row>
    <row r="17824" spans="2:3" customFormat="1" x14ac:dyDescent="0.15">
      <c r="B17824" s="15">
        <v>191</v>
      </c>
      <c r="C17824" s="18" t="str">
        <f>'Convert_ABH script_aln_37'!D192</f>
        <v>last &lt;- apply(l, MARGIN=1, sum)</v>
      </c>
    </row>
    <row r="17825" spans="2:3" customFormat="1" x14ac:dyDescent="0.15">
      <c r="B17825" s="15">
        <v>192</v>
      </c>
      <c r="C17825" s="18" t="str">
        <f>'Convert_ABH script_aln_37'!D193</f>
        <v>mismatch &lt;- c(first, v, last)</v>
      </c>
    </row>
    <row r="17826" spans="2:3" customFormat="1" x14ac:dyDescent="0.15">
      <c r="B17826" s="15">
        <v>193</v>
      </c>
      <c r="C17826" s="18" t="str">
        <f>'Convert_ABH script_aln_37'!D194</f>
        <v>write.csv(cbind(mismatch, PagenoP1Lg), file="C:/NGS/save/PagenoPL.csv", row.names=F)</v>
      </c>
    </row>
    <row r="17827" spans="2:3" customFormat="1" x14ac:dyDescent="0.15">
      <c r="B17827" s="15">
        <v>194</v>
      </c>
      <c r="C17827" s="18" t="str">
        <f>'Convert_ABH script_aln_37'!D195</f>
        <v>PagenoP1Lg &lt;- read.csv("C:/NGS/save/PagenoPL.csv",stringsAsFactors=F)</v>
      </c>
    </row>
    <row r="17828" spans="2:3" customFormat="1" x14ac:dyDescent="0.15">
      <c r="B17828" s="15">
        <v>195</v>
      </c>
      <c r="C17828" s="18" t="str">
        <f>'Convert_ABH script_aln_37'!D196</f>
        <v>PagenoP1Lg &lt;- subset(PagenoP1Lg, PagenoP1Lg$mismatch &lt; (ncol(no)*10*0.4))</v>
      </c>
    </row>
    <row r="17829" spans="2:3" customFormat="1" x14ac:dyDescent="0.15">
      <c r="B17829" s="15">
        <v>196</v>
      </c>
      <c r="C17829" s="18" t="str">
        <f>'Convert_ABH script_aln_37'!D197</f>
        <v>PagenoP1select &lt;- rbind(PagenoP1select, PagenoP1Lg)</v>
      </c>
    </row>
    <row r="17830" spans="2:3" customFormat="1" x14ac:dyDescent="0.15">
      <c r="B17830" s="15">
        <v>197</v>
      </c>
      <c r="C17830" s="18" t="str">
        <f>'Convert_ABH script_aln_37'!D198</f>
        <v>}</v>
      </c>
    </row>
    <row r="17831" spans="2:3" customFormat="1" x14ac:dyDescent="0.15">
      <c r="B17831" s="15">
        <v>198</v>
      </c>
      <c r="C17831" s="18" t="str">
        <f>'Convert_ABH script_aln_37'!D199</f>
        <v>PagenoP2L1 &lt;- subset(PagenoP2, Linkage_group==1)</v>
      </c>
    </row>
    <row r="17832" spans="2:3" customFormat="1" x14ac:dyDescent="0.15">
      <c r="B17832" s="15">
        <v>199</v>
      </c>
      <c r="C17832" s="18" t="str">
        <f>'Convert_ABH script_aln_37'!D200</f>
        <v>noP2L1 &lt;- PagenoP2L1[1:nrow(PagenoP2L1), 12:ncol(PagenoP2L1)]</v>
      </c>
    </row>
    <row r="17833" spans="2:3" customFormat="1" x14ac:dyDescent="0.15">
      <c r="B17833" s="15">
        <v>200</v>
      </c>
      <c r="C17833" s="18" t="str">
        <f>'Convert_ABH script_aln_37'!D201</f>
        <v>x &lt;- 1:ncol(noP2L1)</v>
      </c>
    </row>
    <row r="17834" spans="2:3" customFormat="1" x14ac:dyDescent="0.15">
      <c r="B17834" s="15">
        <v>201</v>
      </c>
      <c r="C17834" s="18" t="str">
        <f>'Convert_ABH script_aln_37'!D202</f>
        <v>y &lt;- abs(noP2L1[1:nrow(noP2L1), x]-noP2L1[1+1:nrow(noP2L1), x])+abs(noP2L1[1+1:nrow(noP2L1), x]-noP2L1[2+1:nrow(noP2L1), x])</v>
      </c>
    </row>
    <row r="17835" spans="2:3" customFormat="1" x14ac:dyDescent="0.15">
      <c r="B17835" s="15">
        <v>202</v>
      </c>
      <c r="C17835" s="18" t="str">
        <f>'Convert_ABH script_aln_37'!D203</f>
        <v>z &lt;- apply(y, MARGIN=1, sum)</v>
      </c>
    </row>
    <row r="17836" spans="2:3" customFormat="1" x14ac:dyDescent="0.15">
      <c r="B17836" s="15">
        <v>203</v>
      </c>
      <c r="C17836" s="18" t="str">
        <f>'Convert_ABH script_aln_37'!D204</f>
        <v>v &lt;- z[-nrow(noP2L1)]</v>
      </c>
    </row>
    <row r="17837" spans="2:3" customFormat="1" x14ac:dyDescent="0.15">
      <c r="B17837" s="15">
        <v>204</v>
      </c>
      <c r="C17837" s="18" t="str">
        <f>'Convert_ABH script_aln_37'!D205</f>
        <v>v &lt;- v[-(nrow(noP2L1)-1)]</v>
      </c>
    </row>
    <row r="17838" spans="2:3" customFormat="1" x14ac:dyDescent="0.15">
      <c r="B17838" s="15">
        <v>205</v>
      </c>
      <c r="C17838" s="18" t="str">
        <f>'Convert_ABH script_aln_37'!D206</f>
        <v>f &lt;- abs(noP1L1[1, x]-noP1L1[1+1, x])+abs(noP1L1[1, x]-noP1L1[1+1, x])</v>
      </c>
    </row>
    <row r="17839" spans="2:3" customFormat="1" x14ac:dyDescent="0.15">
      <c r="B17839" s="15">
        <v>206</v>
      </c>
      <c r="C17839" s="18" t="str">
        <f>'Convert_ABH script_aln_37'!D207</f>
        <v>first &lt;- apply(f, MARGIN=1, sum)</v>
      </c>
    </row>
    <row r="17840" spans="2:3" customFormat="1" x14ac:dyDescent="0.15">
      <c r="B17840" s="15">
        <v>207</v>
      </c>
      <c r="C17840" s="18" t="str">
        <f>'Convert_ABH script_aln_37'!D208</f>
        <v>l &lt;- abs(noP1L1[nrow(noP1L1)-1, x]-noP1L1[nrow(noP1L1), x])+abs(noP1L1[nrow(noP1L1)-1, x]-noP1L1[nrow(noP1L1), x])</v>
      </c>
    </row>
    <row r="17841" spans="2:3" customFormat="1" x14ac:dyDescent="0.15">
      <c r="B17841" s="15">
        <v>208</v>
      </c>
      <c r="C17841" s="18" t="str">
        <f>'Convert_ABH script_aln_37'!D209</f>
        <v>last &lt;- apply(l, MARGIN=1, sum)</v>
      </c>
    </row>
    <row r="17842" spans="2:3" customFormat="1" x14ac:dyDescent="0.15">
      <c r="B17842" s="15">
        <v>209</v>
      </c>
      <c r="C17842" s="18" t="str">
        <f>'Convert_ABH script_aln_37'!D210</f>
        <v>mismatch &lt;- c(first, v, last)</v>
      </c>
    </row>
    <row r="17843" spans="2:3" customFormat="1" x14ac:dyDescent="0.15">
      <c r="B17843" s="15">
        <v>210</v>
      </c>
      <c r="C17843" s="18" t="str">
        <f>'Convert_ABH script_aln_37'!D211</f>
        <v>write.csv(cbind(mismatch, PagenoP2L1), file="C:/NGS/save/PagenoPL.csv", row.names=F)</v>
      </c>
    </row>
    <row r="17844" spans="2:3" customFormat="1" x14ac:dyDescent="0.15">
      <c r="B17844" s="15">
        <v>211</v>
      </c>
      <c r="C17844" s="18" t="str">
        <f>'Convert_ABH script_aln_37'!D212</f>
        <v>PagenoP2L1 &lt;- read.csv("C:/NGS/save/PagenoPL.csv",stringsAsFactors=F)</v>
      </c>
    </row>
    <row r="17845" spans="2:3" customFormat="1" x14ac:dyDescent="0.15">
      <c r="B17845" s="15">
        <v>212</v>
      </c>
      <c r="C17845" s="18" t="str">
        <f>'Convert_ABH script_aln_37'!D213</f>
        <v>PagenoP2L1 &lt;- subset(PagenoP2L1, PagenoP2L1$mismatch &lt; (ncol(no)*10*0.5))</v>
      </c>
    </row>
    <row r="17846" spans="2:3" customFormat="1" x14ac:dyDescent="0.15">
      <c r="B17846" s="15">
        <v>213</v>
      </c>
      <c r="C17846" s="18" t="str">
        <f>'Convert_ABH script_aln_37'!D214</f>
        <v>noP2L1 &lt;- PagenoP2L1[1:nrow(PagenoP2L1), 13:ncol(PagenoP2L1)]</v>
      </c>
    </row>
    <row r="17847" spans="2:3" customFormat="1" x14ac:dyDescent="0.15">
      <c r="B17847" s="15">
        <v>214</v>
      </c>
      <c r="C17847" s="18" t="str">
        <f>'Convert_ABH script_aln_37'!D215</f>
        <v>x &lt;- 1:ncol(noP2L1)</v>
      </c>
    </row>
    <row r="17848" spans="2:3" customFormat="1" x14ac:dyDescent="0.15">
      <c r="B17848" s="15">
        <v>215</v>
      </c>
      <c r="C17848" s="18" t="str">
        <f>'Convert_ABH script_aln_37'!D216</f>
        <v>y &lt;- abs(noP2L1[1:nrow(noP2L1), x]-noP2L1[1+1:nrow(noP2L1), x])+abs(noP2L1[1+1:nrow(noP2L1), x]-noP2L1[2+1:nrow(noP2L1), x])</v>
      </c>
    </row>
    <row r="17849" spans="2:3" customFormat="1" x14ac:dyDescent="0.15">
      <c r="B17849" s="15">
        <v>216</v>
      </c>
      <c r="C17849" s="18" t="str">
        <f>'Convert_ABH script_aln_37'!D217</f>
        <v>z &lt;- apply(y, MARGIN=1, sum)</v>
      </c>
    </row>
    <row r="17850" spans="2:3" customFormat="1" x14ac:dyDescent="0.15">
      <c r="B17850" s="15">
        <v>217</v>
      </c>
      <c r="C17850" s="18" t="str">
        <f>'Convert_ABH script_aln_37'!D218</f>
        <v>v &lt;- z[-nrow(noP2L1)]</v>
      </c>
    </row>
    <row r="17851" spans="2:3" customFormat="1" x14ac:dyDescent="0.15">
      <c r="B17851" s="15">
        <v>218</v>
      </c>
      <c r="C17851" s="18" t="str">
        <f>'Convert_ABH script_aln_37'!D219</f>
        <v>v &lt;- v[-(nrow(noP2L1)-1)]</v>
      </c>
    </row>
    <row r="17852" spans="2:3" customFormat="1" x14ac:dyDescent="0.15">
      <c r="B17852" s="15">
        <v>219</v>
      </c>
      <c r="C17852" s="18" t="str">
        <f>'Convert_ABH script_aln_37'!D220</f>
        <v>f &lt;- abs(noP1L1[1, x]-noP1L1[1+1, x])+abs(noP1L1[1, x]-noP1L1[1+1, x])</v>
      </c>
    </row>
    <row r="17853" spans="2:3" customFormat="1" x14ac:dyDescent="0.15">
      <c r="B17853" s="15">
        <v>220</v>
      </c>
      <c r="C17853" s="18" t="str">
        <f>'Convert_ABH script_aln_37'!D221</f>
        <v>first &lt;- apply(f, MARGIN=1, sum)</v>
      </c>
    </row>
    <row r="17854" spans="2:3" customFormat="1" x14ac:dyDescent="0.15">
      <c r="B17854" s="15">
        <v>221</v>
      </c>
      <c r="C17854" s="18" t="str">
        <f>'Convert_ABH script_aln_37'!D222</f>
        <v>l &lt;- abs(noP1L1[nrow(noP1L1)-1, x]-noP1L1[nrow(noP1L1), x])+abs(noP1L1[nrow(noP1L1)-1, x]-noP1L1[nrow(noP1L1), x])</v>
      </c>
    </row>
    <row r="17855" spans="2:3" customFormat="1" x14ac:dyDescent="0.15">
      <c r="B17855" s="15">
        <v>222</v>
      </c>
      <c r="C17855" s="18" t="str">
        <f>'Convert_ABH script_aln_37'!D223</f>
        <v>last &lt;- apply(l, MARGIN=1, sum)</v>
      </c>
    </row>
    <row r="17856" spans="2:3" customFormat="1" x14ac:dyDescent="0.15">
      <c r="B17856" s="15">
        <v>223</v>
      </c>
      <c r="C17856" s="18" t="str">
        <f>'Convert_ABH script_aln_37'!D224</f>
        <v>mismatch &lt;- c(first, v, last)</v>
      </c>
    </row>
    <row r="17857" spans="2:3" customFormat="1" x14ac:dyDescent="0.15">
      <c r="B17857" s="15">
        <v>224</v>
      </c>
      <c r="C17857" s="18" t="str">
        <f>'Convert_ABH script_aln_37'!D225</f>
        <v>write.csv(cbind(mismatch, PagenoP2L1), file="C:/NGS/save/PagenoPL.csv", row.names=F)</v>
      </c>
    </row>
    <row r="17858" spans="2:3" customFormat="1" x14ac:dyDescent="0.15">
      <c r="B17858" s="15">
        <v>225</v>
      </c>
      <c r="C17858" s="18" t="str">
        <f>'Convert_ABH script_aln_37'!D226</f>
        <v>PagenoP2L1 &lt;- read.csv("C:/NGS/save/PagenoPL.csv",stringsAsFactors=F)</v>
      </c>
    </row>
    <row r="17859" spans="2:3" customFormat="1" x14ac:dyDescent="0.15">
      <c r="B17859" s="15">
        <v>226</v>
      </c>
      <c r="C17859" s="18" t="str">
        <f>'Convert_ABH script_aln_37'!D227</f>
        <v>PagenoP2L1 &lt;- subset(PagenoP2L1, PagenoP2L1$mismatch &lt; (ncol(no)*10*0.5))</v>
      </c>
    </row>
    <row r="17860" spans="2:3" customFormat="1" x14ac:dyDescent="0.15">
      <c r="B17860" s="15">
        <v>227</v>
      </c>
      <c r="C17860" s="18" t="str">
        <f>'Convert_ABH script_aln_37'!D228</f>
        <v>noP2L1 &lt;- PagenoP2L1[1:nrow(PagenoP2L1), 14:ncol(PagenoP2L1)]</v>
      </c>
    </row>
    <row r="17861" spans="2:3" customFormat="1" x14ac:dyDescent="0.15">
      <c r="B17861" s="15">
        <v>228</v>
      </c>
      <c r="C17861" s="18" t="str">
        <f>'Convert_ABH script_aln_37'!D229</f>
        <v>x &lt;- 1:ncol(noP2L1)</v>
      </c>
    </row>
    <row r="17862" spans="2:3" customFormat="1" x14ac:dyDescent="0.15">
      <c r="B17862" s="15">
        <v>229</v>
      </c>
      <c r="C17862" s="18" t="str">
        <f>'Convert_ABH script_aln_37'!D230</f>
        <v>y &lt;- abs(noP2L1[1:nrow(noP2L1), x]-noP2L1[1+1:nrow(noP2L1), x])+abs(noP2L1[1+1:nrow(noP2L1), x]-noP2L1[2+1:nrow(noP2L1), x])</v>
      </c>
    </row>
    <row r="17863" spans="2:3" customFormat="1" x14ac:dyDescent="0.15">
      <c r="B17863" s="15">
        <v>230</v>
      </c>
      <c r="C17863" s="18" t="str">
        <f>'Convert_ABH script_aln_37'!D231</f>
        <v>z &lt;- apply(y, MARGIN=1, sum)</v>
      </c>
    </row>
    <row r="17864" spans="2:3" customFormat="1" x14ac:dyDescent="0.15">
      <c r="B17864" s="15">
        <v>231</v>
      </c>
      <c r="C17864" s="18" t="str">
        <f>'Convert_ABH script_aln_37'!D232</f>
        <v>v &lt;- z[-nrow(noP2L1)]</v>
      </c>
    </row>
    <row r="17865" spans="2:3" customFormat="1" x14ac:dyDescent="0.15">
      <c r="B17865" s="15">
        <v>232</v>
      </c>
      <c r="C17865" s="18" t="str">
        <f>'Convert_ABH script_aln_37'!D233</f>
        <v>v &lt;- v[-(nrow(noP2L1)-1)]</v>
      </c>
    </row>
    <row r="17866" spans="2:3" customFormat="1" x14ac:dyDescent="0.15">
      <c r="B17866" s="15">
        <v>233</v>
      </c>
      <c r="C17866" s="18" t="str">
        <f>'Convert_ABH script_aln_37'!D234</f>
        <v>f &lt;- abs(noP1L1[1, x]-noP1L1[1+1, x])+abs(noP1L1[1, x]-noP1L1[1+1, x])</v>
      </c>
    </row>
    <row r="17867" spans="2:3" customFormat="1" x14ac:dyDescent="0.15">
      <c r="B17867" s="15">
        <v>234</v>
      </c>
      <c r="C17867" s="18" t="str">
        <f>'Convert_ABH script_aln_37'!D235</f>
        <v>first &lt;- apply(f, MARGIN=1, sum)</v>
      </c>
    </row>
    <row r="17868" spans="2:3" customFormat="1" x14ac:dyDescent="0.15">
      <c r="B17868" s="15">
        <v>235</v>
      </c>
      <c r="C17868" s="18" t="str">
        <f>'Convert_ABH script_aln_37'!D236</f>
        <v>l &lt;- abs(noP1L1[nrow(noP1L1)-1, x]-noP1L1[nrow(noP1L1), x])+abs(noP1L1[nrow(noP1L1)-1, x]-noP1L1[nrow(noP1L1), x])</v>
      </c>
    </row>
    <row r="17869" spans="2:3" customFormat="1" x14ac:dyDescent="0.15">
      <c r="B17869" s="15">
        <v>236</v>
      </c>
      <c r="C17869" s="18" t="str">
        <f>'Convert_ABH script_aln_37'!D237</f>
        <v>last &lt;- apply(l, MARGIN=1, sum)</v>
      </c>
    </row>
    <row r="17870" spans="2:3" customFormat="1" x14ac:dyDescent="0.15">
      <c r="B17870" s="15">
        <v>237</v>
      </c>
      <c r="C17870" s="18" t="str">
        <f>'Convert_ABH script_aln_37'!D238</f>
        <v>mismatch &lt;- c(first, v, last)</v>
      </c>
    </row>
    <row r="17871" spans="2:3" customFormat="1" x14ac:dyDescent="0.15">
      <c r="B17871" s="15">
        <v>238</v>
      </c>
      <c r="C17871" s="18" t="str">
        <f>'Convert_ABH script_aln_37'!D239</f>
        <v>write.csv(cbind(mismatch, PagenoP2L1), file="C:/NGS/save/PagenoPL.csv", row.names=F)</v>
      </c>
    </row>
    <row r="17872" spans="2:3" customFormat="1" x14ac:dyDescent="0.15">
      <c r="B17872" s="15">
        <v>239</v>
      </c>
      <c r="C17872" s="18" t="str">
        <f>'Convert_ABH script_aln_37'!D240</f>
        <v>PagenoP2L1 &lt;- read.csv("C:/NGS/save/PagenoPL.csv",stringsAsFactors=F)</v>
      </c>
    </row>
    <row r="17873" spans="2:3" customFormat="1" x14ac:dyDescent="0.15">
      <c r="B17873" s="15">
        <v>240</v>
      </c>
      <c r="C17873" s="18" t="str">
        <f>'Convert_ABH script_aln_37'!D241</f>
        <v>PagenoP2L1 &lt;- subset(PagenoP2L1, PagenoP2L1$mismatch &lt; (ncol(no)*10*0.4))</v>
      </c>
    </row>
    <row r="17874" spans="2:3" customFormat="1" x14ac:dyDescent="0.15">
      <c r="B17874" s="15">
        <v>241</v>
      </c>
      <c r="C17874" s="18" t="str">
        <f>'Convert_ABH script_aln_37'!D242</f>
        <v>PagenoP2L2 &lt;- subset(PagenoP2, Linkage_group==2)</v>
      </c>
    </row>
    <row r="17875" spans="2:3" customFormat="1" x14ac:dyDescent="0.15">
      <c r="B17875" s="15">
        <v>242</v>
      </c>
      <c r="C17875" s="18" t="str">
        <f>'Convert_ABH script_aln_37'!D243</f>
        <v>noP2L2 &lt;- PagenoP2L2[1:nrow(PagenoP2L2), 12:ncol(PagenoP2L2)]</v>
      </c>
    </row>
    <row r="17876" spans="2:3" customFormat="1" x14ac:dyDescent="0.15">
      <c r="B17876" s="15">
        <v>243</v>
      </c>
      <c r="C17876" s="18" t="str">
        <f>'Convert_ABH script_aln_37'!D244</f>
        <v>x &lt;- 1:ncol(noP2L2)</v>
      </c>
    </row>
    <row r="17877" spans="2:3" customFormat="1" x14ac:dyDescent="0.15">
      <c r="B17877" s="15">
        <v>244</v>
      </c>
      <c r="C17877" s="18" t="str">
        <f>'Convert_ABH script_aln_37'!D245</f>
        <v>y &lt;- abs(noP2L2[1:nrow(noP2L2), x]-noP2L2[1+1:nrow(noP2L2), x])+abs(noP2L2[1+1:nrow(noP2L2), x]-noP2L2[2+1:nrow(noP2L2), x])</v>
      </c>
    </row>
    <row r="17878" spans="2:3" customFormat="1" x14ac:dyDescent="0.15">
      <c r="B17878" s="15">
        <v>245</v>
      </c>
      <c r="C17878" s="18" t="str">
        <f>'Convert_ABH script_aln_37'!D246</f>
        <v>z &lt;- apply(y, MARGIN=1, sum)</v>
      </c>
    </row>
    <row r="17879" spans="2:3" customFormat="1" x14ac:dyDescent="0.15">
      <c r="B17879" s="15">
        <v>246</v>
      </c>
      <c r="C17879" s="18" t="str">
        <f>'Convert_ABH script_aln_37'!D247</f>
        <v>v &lt;- z[-nrow(noP2L2)]</v>
      </c>
    </row>
    <row r="17880" spans="2:3" customFormat="1" x14ac:dyDescent="0.15">
      <c r="B17880" s="15">
        <v>247</v>
      </c>
      <c r="C17880" s="18" t="str">
        <f>'Convert_ABH script_aln_37'!D248</f>
        <v>v &lt;- v[-(nrow(noP2L2)-1)]</v>
      </c>
    </row>
    <row r="17881" spans="2:3" customFormat="1" x14ac:dyDescent="0.15">
      <c r="B17881" s="15">
        <v>248</v>
      </c>
      <c r="C17881" s="18" t="str">
        <f>'Convert_ABH script_aln_37'!D249</f>
        <v>f &lt;- abs(noP1L2[1, x]-noP1L2[1+1, x])+abs(noP1L2[1, x]-noP1L2[1+1, x])</v>
      </c>
    </row>
    <row r="17882" spans="2:3" customFormat="1" x14ac:dyDescent="0.15">
      <c r="B17882" s="15">
        <v>249</v>
      </c>
      <c r="C17882" s="18" t="str">
        <f>'Convert_ABH script_aln_37'!D250</f>
        <v>first &lt;- apply(f, MARGIN=1, sum)</v>
      </c>
    </row>
    <row r="17883" spans="2:3" customFormat="1" x14ac:dyDescent="0.15">
      <c r="B17883" s="15">
        <v>250</v>
      </c>
      <c r="C17883" s="18" t="str">
        <f>'Convert_ABH script_aln_37'!D251</f>
        <v>l &lt;- abs(noP1L2[nrow(noP1L2)-1, x]-noP1L2[nrow(noP1L2), x])+abs(noP1L2[nrow(noP1L2)-1, x]-noP1L2[nrow(noP1L2), x])</v>
      </c>
    </row>
    <row r="17884" spans="2:3" customFormat="1" x14ac:dyDescent="0.15">
      <c r="B17884" s="15">
        <v>251</v>
      </c>
      <c r="C17884" s="18" t="str">
        <f>'Convert_ABH script_aln_37'!D252</f>
        <v>last &lt;- apply(l, MARGIN=1, sum)</v>
      </c>
    </row>
    <row r="17885" spans="2:3" customFormat="1" x14ac:dyDescent="0.15">
      <c r="B17885" s="15">
        <v>252</v>
      </c>
      <c r="C17885" s="18" t="str">
        <f>'Convert_ABH script_aln_37'!D253</f>
        <v>mismatch &lt;- c(first, v, last)</v>
      </c>
    </row>
    <row r="17886" spans="2:3" customFormat="1" x14ac:dyDescent="0.15">
      <c r="B17886" s="15">
        <v>253</v>
      </c>
      <c r="C17886" s="18" t="str">
        <f>'Convert_ABH script_aln_37'!D254</f>
        <v>write.csv(cbind(mismatch, PagenoP2L2), file="C:/NGS/save/PagenoPL.csv", row.names=F)</v>
      </c>
    </row>
    <row r="17887" spans="2:3" customFormat="1" x14ac:dyDescent="0.15">
      <c r="B17887" s="15">
        <v>254</v>
      </c>
      <c r="C17887" s="18" t="str">
        <f>'Convert_ABH script_aln_37'!D255</f>
        <v>PagenoP2L2 &lt;- read.csv("C:/NGS/save/PagenoPL.csv",stringsAsFactors=F)</v>
      </c>
    </row>
    <row r="17888" spans="2:3" customFormat="1" x14ac:dyDescent="0.15">
      <c r="B17888" s="15">
        <v>255</v>
      </c>
      <c r="C17888" s="18" t="str">
        <f>'Convert_ABH script_aln_37'!D256</f>
        <v>PagenoP2L2 &lt;- subset(PagenoP2L2, PagenoP2L2$mismatch &lt; (ncol(no)*10*0.5))</v>
      </c>
    </row>
    <row r="17889" spans="2:3" customFormat="1" x14ac:dyDescent="0.15">
      <c r="B17889" s="15">
        <v>256</v>
      </c>
      <c r="C17889" s="18" t="str">
        <f>'Convert_ABH script_aln_37'!D257</f>
        <v>noP2L2 &lt;- PagenoP2L2[1:nrow(PagenoP2L2), 13:ncol(PagenoP2L2)]</v>
      </c>
    </row>
    <row r="17890" spans="2:3" customFormat="1" x14ac:dyDescent="0.15">
      <c r="B17890" s="15">
        <v>257</v>
      </c>
      <c r="C17890" s="18" t="str">
        <f>'Convert_ABH script_aln_37'!D258</f>
        <v>x &lt;- 1:ncol(noP2L2)</v>
      </c>
    </row>
    <row r="17891" spans="2:3" customFormat="1" x14ac:dyDescent="0.15">
      <c r="B17891" s="15">
        <v>258</v>
      </c>
      <c r="C17891" s="18" t="str">
        <f>'Convert_ABH script_aln_37'!D259</f>
        <v>y &lt;- abs(noP2L2[1:nrow(noP2L2), x]-noP2L2[1+1:nrow(noP2L2), x])+abs(noP2L2[1+1:nrow(noP2L2), x]-noP2L2[2+1:nrow(noP2L2), x])</v>
      </c>
    </row>
    <row r="17892" spans="2:3" customFormat="1" x14ac:dyDescent="0.15">
      <c r="B17892" s="15">
        <v>259</v>
      </c>
      <c r="C17892" s="18" t="str">
        <f>'Convert_ABH script_aln_37'!D260</f>
        <v>z &lt;- apply(y, MARGIN=1, sum)</v>
      </c>
    </row>
    <row r="17893" spans="2:3" customFormat="1" x14ac:dyDescent="0.15">
      <c r="B17893" s="15">
        <v>260</v>
      </c>
      <c r="C17893" s="18" t="str">
        <f>'Convert_ABH script_aln_37'!D261</f>
        <v>v &lt;- z[-nrow(noP2L2)]</v>
      </c>
    </row>
    <row r="17894" spans="2:3" customFormat="1" x14ac:dyDescent="0.15">
      <c r="B17894" s="15">
        <v>261</v>
      </c>
      <c r="C17894" s="18" t="str">
        <f>'Convert_ABH script_aln_37'!D262</f>
        <v>v &lt;- v[-(nrow(noP2L2)-1)]</v>
      </c>
    </row>
    <row r="17895" spans="2:3" customFormat="1" x14ac:dyDescent="0.15">
      <c r="B17895" s="15">
        <v>262</v>
      </c>
      <c r="C17895" s="18" t="str">
        <f>'Convert_ABH script_aln_37'!D263</f>
        <v>f &lt;- abs(noP1L2[1, x]-noP1L2[1+1, x])+abs(noP1L2[1, x]-noP1L2[1+1, x])</v>
      </c>
    </row>
    <row r="17896" spans="2:3" customFormat="1" x14ac:dyDescent="0.15">
      <c r="B17896" s="15">
        <v>263</v>
      </c>
      <c r="C17896" s="18" t="str">
        <f>'Convert_ABH script_aln_37'!D264</f>
        <v>first &lt;- apply(f, MARGIN=1, sum)</v>
      </c>
    </row>
    <row r="17897" spans="2:3" customFormat="1" x14ac:dyDescent="0.15">
      <c r="B17897" s="15">
        <v>264</v>
      </c>
      <c r="C17897" s="18" t="str">
        <f>'Convert_ABH script_aln_37'!D265</f>
        <v>l &lt;- abs(noP1L2[nrow(noP1L2)-1, x]-noP1L2[nrow(noP1L2), x])+abs(noP1L2[nrow(noP1L2)-1, x]-noP1L2[nrow(noP1L2), x])</v>
      </c>
    </row>
    <row r="17898" spans="2:3" customFormat="1" x14ac:dyDescent="0.15">
      <c r="B17898" s="15">
        <v>265</v>
      </c>
      <c r="C17898" s="18" t="str">
        <f>'Convert_ABH script_aln_37'!D266</f>
        <v>last &lt;- apply(l, MARGIN=1, sum)</v>
      </c>
    </row>
    <row r="17899" spans="2:3" customFormat="1" x14ac:dyDescent="0.15">
      <c r="B17899" s="15">
        <v>266</v>
      </c>
      <c r="C17899" s="18" t="str">
        <f>'Convert_ABH script_aln_37'!D267</f>
        <v>mismatch &lt;- c(first, v, last)</v>
      </c>
    </row>
    <row r="17900" spans="2:3" customFormat="1" x14ac:dyDescent="0.15">
      <c r="B17900" s="15">
        <v>267</v>
      </c>
      <c r="C17900" s="18" t="str">
        <f>'Convert_ABH script_aln_37'!D268</f>
        <v>write.csv(cbind(mismatch, PagenoP2L2), file="C:/NGS/save/PagenoPL.csv", row.names=F)</v>
      </c>
    </row>
    <row r="17901" spans="2:3" customFormat="1" x14ac:dyDescent="0.15">
      <c r="B17901" s="15">
        <v>268</v>
      </c>
      <c r="C17901" s="18" t="str">
        <f>'Convert_ABH script_aln_37'!D269</f>
        <v>PagenoP2L2 &lt;- read.csv("C:/NGS/save/PagenoPL.csv",stringsAsFactors=F)</v>
      </c>
    </row>
    <row r="17902" spans="2:3" customFormat="1" x14ac:dyDescent="0.15">
      <c r="B17902" s="15">
        <v>269</v>
      </c>
      <c r="C17902" s="18" t="str">
        <f>'Convert_ABH script_aln_37'!D270</f>
        <v>PagenoP2L2 &lt;- subset(PagenoP2L2, PagenoP2L2$mismatch &lt; (ncol(no)*10*0.5))</v>
      </c>
    </row>
    <row r="17903" spans="2:3" customFormat="1" x14ac:dyDescent="0.15">
      <c r="B17903" s="15">
        <v>270</v>
      </c>
      <c r="C17903" s="18" t="str">
        <f>'Convert_ABH script_aln_37'!D271</f>
        <v>noP2L2 &lt;- PagenoP2L2[1:nrow(PagenoP2L2), 14:ncol(PagenoP2L2)]</v>
      </c>
    </row>
    <row r="17904" spans="2:3" customFormat="1" x14ac:dyDescent="0.15">
      <c r="B17904" s="15">
        <v>271</v>
      </c>
      <c r="C17904" s="18" t="str">
        <f>'Convert_ABH script_aln_37'!D272</f>
        <v>x &lt;- 1:ncol(noP2L2)</v>
      </c>
    </row>
    <row r="17905" spans="2:3" customFormat="1" x14ac:dyDescent="0.15">
      <c r="B17905" s="15">
        <v>272</v>
      </c>
      <c r="C17905" s="18" t="str">
        <f>'Convert_ABH script_aln_37'!D273</f>
        <v>y &lt;- abs(noP2L2[1:nrow(noP2L2), x]-noP2L2[1+1:nrow(noP2L2), x])+abs(noP2L2[1+1:nrow(noP2L2), x]-noP2L2[2+1:nrow(noP2L2), x])</v>
      </c>
    </row>
    <row r="17906" spans="2:3" customFormat="1" x14ac:dyDescent="0.15">
      <c r="B17906" s="15">
        <v>273</v>
      </c>
      <c r="C17906" s="18" t="str">
        <f>'Convert_ABH script_aln_37'!D274</f>
        <v>z &lt;- apply(y, MARGIN=1, sum)</v>
      </c>
    </row>
    <row r="17907" spans="2:3" customFormat="1" x14ac:dyDescent="0.15">
      <c r="B17907" s="15">
        <v>274</v>
      </c>
      <c r="C17907" s="18" t="str">
        <f>'Convert_ABH script_aln_37'!D275</f>
        <v>v &lt;- z[-nrow(noP2L2)]</v>
      </c>
    </row>
    <row r="17908" spans="2:3" customFormat="1" x14ac:dyDescent="0.15">
      <c r="B17908" s="15">
        <v>275</v>
      </c>
      <c r="C17908" s="18" t="str">
        <f>'Convert_ABH script_aln_37'!D276</f>
        <v>v &lt;- v[-(nrow(noP2L2)-1)]</v>
      </c>
    </row>
    <row r="17909" spans="2:3" customFormat="1" x14ac:dyDescent="0.15">
      <c r="B17909" s="15">
        <v>276</v>
      </c>
      <c r="C17909" s="18" t="str">
        <f>'Convert_ABH script_aln_37'!D277</f>
        <v>f &lt;- abs(noP1L2[1, x]-noP1L2[1+1, x])+abs(noP1L2[1, x]-noP1L2[1+1, x])</v>
      </c>
    </row>
    <row r="17910" spans="2:3" customFormat="1" x14ac:dyDescent="0.15">
      <c r="B17910" s="15">
        <v>277</v>
      </c>
      <c r="C17910" s="18" t="str">
        <f>'Convert_ABH script_aln_37'!D278</f>
        <v>first &lt;- apply(f, MARGIN=1, sum)</v>
      </c>
    </row>
    <row r="17911" spans="2:3" customFormat="1" x14ac:dyDescent="0.15">
      <c r="B17911" s="15">
        <v>278</v>
      </c>
      <c r="C17911" s="18" t="str">
        <f>'Convert_ABH script_aln_37'!D279</f>
        <v>l &lt;- abs(noP1L2[nrow(noP1L2)-1, x]-noP1L2[nrow(noP1L2), x])+abs(noP1L2[nrow(noP1L2)-1, x]-noP1L2[nrow(noP1L2), x])</v>
      </c>
    </row>
    <row r="17912" spans="2:3" customFormat="1" x14ac:dyDescent="0.15">
      <c r="B17912" s="15">
        <v>279</v>
      </c>
      <c r="C17912" s="18" t="str">
        <f>'Convert_ABH script_aln_37'!D280</f>
        <v>last &lt;- apply(l, MARGIN=1, sum)</v>
      </c>
    </row>
    <row r="17913" spans="2:3" customFormat="1" x14ac:dyDescent="0.15">
      <c r="B17913" s="15">
        <v>280</v>
      </c>
      <c r="C17913" s="18" t="str">
        <f>'Convert_ABH script_aln_37'!D281</f>
        <v>mismatch &lt;- c(first, v, last)</v>
      </c>
    </row>
    <row r="17914" spans="2:3" customFormat="1" x14ac:dyDescent="0.15">
      <c r="B17914" s="15">
        <v>281</v>
      </c>
      <c r="C17914" s="18" t="str">
        <f>'Convert_ABH script_aln_37'!D282</f>
        <v>write.csv(cbind(mismatch, PagenoP2L2), file="C:/NGS/save/PagenoPL.csv", row.names=F)</v>
      </c>
    </row>
    <row r="17915" spans="2:3" customFormat="1" x14ac:dyDescent="0.15">
      <c r="B17915" s="15">
        <v>282</v>
      </c>
      <c r="C17915" s="18" t="str">
        <f>'Convert_ABH script_aln_37'!D283</f>
        <v>PagenoP2L2 &lt;- read.csv("C:/NGS/save/PagenoPL.csv",stringsAsFactors=F)</v>
      </c>
    </row>
    <row r="17916" spans="2:3" customFormat="1" x14ac:dyDescent="0.15">
      <c r="B17916" s="15">
        <v>283</v>
      </c>
      <c r="C17916" s="18" t="str">
        <f>'Convert_ABH script_aln_37'!D284</f>
        <v>PagenoP2L2 &lt;- subset(PagenoP2L2, PagenoP2L2$mismatch &lt; (ncol(no)*10*0.4))</v>
      </c>
    </row>
    <row r="17917" spans="2:3" customFormat="1" x14ac:dyDescent="0.15">
      <c r="B17917" s="15">
        <v>284</v>
      </c>
      <c r="C17917" s="18" t="str">
        <f>'Convert_ABH script_aln_37'!D285</f>
        <v>PagenoP2select &lt;- rbind(PagenoP2L1, PagenoP2L2)</v>
      </c>
    </row>
    <row r="17918" spans="2:3" customFormat="1" x14ac:dyDescent="0.15">
      <c r="B17918" s="15">
        <v>285</v>
      </c>
      <c r="C17918" s="18" t="str">
        <f>'Convert_ABH script_aln_37'!D286</f>
        <v>for(g in 3:nrow(LG)){</v>
      </c>
    </row>
    <row r="17919" spans="2:3" customFormat="1" x14ac:dyDescent="0.15">
      <c r="B17919" s="15">
        <v>286</v>
      </c>
      <c r="C17919" s="18" t="str">
        <f>'Convert_ABH script_aln_37'!D287</f>
        <v>PagenoP2Lg &lt;- subset(PagenoP2, Linkage_group==g)</v>
      </c>
    </row>
    <row r="17920" spans="2:3" customFormat="1" x14ac:dyDescent="0.15">
      <c r="B17920" s="15">
        <v>287</v>
      </c>
      <c r="C17920" s="18" t="str">
        <f>'Convert_ABH script_aln_37'!D288</f>
        <v>noP2Lg &lt;- PagenoP2Lg[1:nrow(PagenoP2Lg), 12:ncol(PagenoP2Lg)]</v>
      </c>
    </row>
    <row r="17921" spans="2:3" customFormat="1" x14ac:dyDescent="0.15">
      <c r="B17921" s="15">
        <v>288</v>
      </c>
      <c r="C17921" s="18" t="str">
        <f>'Convert_ABH script_aln_37'!D289</f>
        <v>x &lt;- 1:ncol(noP2Lg)</v>
      </c>
    </row>
    <row r="17922" spans="2:3" customFormat="1" x14ac:dyDescent="0.15">
      <c r="B17922" s="15">
        <v>289</v>
      </c>
      <c r="C17922" s="18" t="str">
        <f>'Convert_ABH script_aln_37'!D290</f>
        <v>y &lt;- abs(noP2Lg[1:nrow(noP2Lg), x]-noP2Lg[1+1:nrow(noP2Lg), x])+abs(noP2Lg[1+1:nrow(noP2Lg), x]-noP2Lg[2+1:nrow(noP2Lg), x])</v>
      </c>
    </row>
    <row r="17923" spans="2:3" customFormat="1" x14ac:dyDescent="0.15">
      <c r="B17923" s="15">
        <v>290</v>
      </c>
      <c r="C17923" s="18" t="str">
        <f>'Convert_ABH script_aln_37'!D291</f>
        <v>z &lt;- apply(y, MARGIN=1, sum)</v>
      </c>
    </row>
    <row r="17924" spans="2:3" customFormat="1" x14ac:dyDescent="0.15">
      <c r="B17924" s="15">
        <v>291</v>
      </c>
      <c r="C17924" s="18" t="str">
        <f>'Convert_ABH script_aln_37'!D292</f>
        <v>v &lt;- z[-nrow(noP2Lg)]</v>
      </c>
    </row>
    <row r="17925" spans="2:3" customFormat="1" x14ac:dyDescent="0.15">
      <c r="B17925" s="15">
        <v>292</v>
      </c>
      <c r="C17925" s="18" t="str">
        <f>'Convert_ABH script_aln_37'!D293</f>
        <v>v &lt;- v[-(nrow(noP2Lg)-1)]</v>
      </c>
    </row>
    <row r="17926" spans="2:3" customFormat="1" x14ac:dyDescent="0.15">
      <c r="B17926" s="15">
        <v>293</v>
      </c>
      <c r="C17926" s="18" t="str">
        <f>'Convert_ABH script_aln_37'!D294</f>
        <v>f &lt;- abs(noP1Lg[1, x]-noP1Lg[1+1, x])+abs(noP1Lg[1, x]-noP1Lg[1+1, x])</v>
      </c>
    </row>
    <row r="17927" spans="2:3" customFormat="1" x14ac:dyDescent="0.15">
      <c r="B17927" s="15">
        <v>294</v>
      </c>
      <c r="C17927" s="18" t="str">
        <f>'Convert_ABH script_aln_37'!D295</f>
        <v>first &lt;- apply(f, MARGIN=1, sum)</v>
      </c>
    </row>
    <row r="17928" spans="2:3" customFormat="1" x14ac:dyDescent="0.15">
      <c r="B17928" s="15">
        <v>295</v>
      </c>
      <c r="C17928" s="18" t="str">
        <f>'Convert_ABH script_aln_37'!D296</f>
        <v>l &lt;- abs(noP1Lg[nrow(noP1Lg)-1, x]-noP1Lg[nrow(noP1Lg), x])+abs(noP1Lg[nrow(noP1Lg)-1, x]-noP1Lg[nrow(noP1Lg), x])</v>
      </c>
    </row>
    <row r="17929" spans="2:3" customFormat="1" x14ac:dyDescent="0.15">
      <c r="B17929" s="15">
        <v>296</v>
      </c>
      <c r="C17929" s="18" t="str">
        <f>'Convert_ABH script_aln_37'!D297</f>
        <v>last &lt;- apply(l, MARGIN=1, sum)</v>
      </c>
    </row>
    <row r="17930" spans="2:3" customFormat="1" x14ac:dyDescent="0.15">
      <c r="B17930" s="15">
        <v>297</v>
      </c>
      <c r="C17930" s="18" t="str">
        <f>'Convert_ABH script_aln_37'!D298</f>
        <v>mismatch &lt;- c(first, v, last)</v>
      </c>
    </row>
    <row r="17931" spans="2:3" customFormat="1" x14ac:dyDescent="0.15">
      <c r="B17931" s="15">
        <v>298</v>
      </c>
      <c r="C17931" s="18" t="str">
        <f>'Convert_ABH script_aln_37'!D299</f>
        <v>write.csv(cbind(mismatch, PagenoP2Lg), file="C:/NGS/save/PagenoPL.csv", row.names=F)</v>
      </c>
    </row>
    <row r="17932" spans="2:3" customFormat="1" x14ac:dyDescent="0.15">
      <c r="B17932" s="15">
        <v>299</v>
      </c>
      <c r="C17932" s="18" t="str">
        <f>'Convert_ABH script_aln_37'!D300</f>
        <v>PagenoP2Lg &lt;- read.csv("C:/NGS/save/PagenoPL.csv",stringsAsFactors=F)</v>
      </c>
    </row>
    <row r="17933" spans="2:3" customFormat="1" x14ac:dyDescent="0.15">
      <c r="B17933" s="15">
        <v>300</v>
      </c>
      <c r="C17933" s="18" t="str">
        <f>'Convert_ABH script_aln_37'!D301</f>
        <v>PagenoP2Lg &lt;- subset(PagenoP2Lg, PagenoP2Lg$mismatch &lt; (ncol(no)*10*0.5))</v>
      </c>
    </row>
    <row r="17934" spans="2:3" customFormat="1" x14ac:dyDescent="0.15">
      <c r="B17934" s="15">
        <v>301</v>
      </c>
      <c r="C17934" s="18" t="str">
        <f>'Convert_ABH script_aln_37'!D302</f>
        <v>noP2Lg &lt;- PagenoP2Lg[1:nrow(PagenoP2Lg), 13:ncol(PagenoP2Lg)]</v>
      </c>
    </row>
    <row r="17935" spans="2:3" customFormat="1" x14ac:dyDescent="0.15">
      <c r="B17935" s="15">
        <v>302</v>
      </c>
      <c r="C17935" s="18" t="str">
        <f>'Convert_ABH script_aln_37'!D303</f>
        <v>x &lt;- 1:ncol(noP2Lg)</v>
      </c>
    </row>
    <row r="17936" spans="2:3" customFormat="1" x14ac:dyDescent="0.15">
      <c r="B17936" s="15">
        <v>303</v>
      </c>
      <c r="C17936" s="18" t="str">
        <f>'Convert_ABH script_aln_37'!D304</f>
        <v>y &lt;- abs(noP2Lg[1:nrow(noP2Lg), x]-noP2Lg[1+1:nrow(noP2Lg), x])+abs(noP2Lg[1+1:nrow(noP2Lg), x]-noP2Lg[2+1:nrow(noP2Lg), x])</v>
      </c>
    </row>
    <row r="17937" spans="2:3" customFormat="1" x14ac:dyDescent="0.15">
      <c r="B17937" s="15">
        <v>304</v>
      </c>
      <c r="C17937" s="18" t="str">
        <f>'Convert_ABH script_aln_37'!D305</f>
        <v>z &lt;- apply(y, MARGIN=1, sum)</v>
      </c>
    </row>
    <row r="17938" spans="2:3" customFormat="1" x14ac:dyDescent="0.15">
      <c r="B17938" s="15">
        <v>305</v>
      </c>
      <c r="C17938" s="18" t="str">
        <f>'Convert_ABH script_aln_37'!D306</f>
        <v>v &lt;- z[-nrow(noP2Lg)]</v>
      </c>
    </row>
    <row r="17939" spans="2:3" customFormat="1" x14ac:dyDescent="0.15">
      <c r="B17939" s="15">
        <v>306</v>
      </c>
      <c r="C17939" s="18" t="str">
        <f>'Convert_ABH script_aln_37'!D307</f>
        <v>v &lt;- v[-(nrow(noP2Lg)-1)]</v>
      </c>
    </row>
    <row r="17940" spans="2:3" customFormat="1" x14ac:dyDescent="0.15">
      <c r="B17940" s="15">
        <v>307</v>
      </c>
      <c r="C17940" s="18" t="str">
        <f>'Convert_ABH script_aln_37'!D308</f>
        <v>f &lt;- abs(noP1Lg[1, x]-noP1Lg[1+1, x])+abs(noP1Lg[1, x]-noP1Lg[1+1, x])</v>
      </c>
    </row>
    <row r="17941" spans="2:3" customFormat="1" x14ac:dyDescent="0.15">
      <c r="B17941" s="15">
        <v>308</v>
      </c>
      <c r="C17941" s="18" t="str">
        <f>'Convert_ABH script_aln_37'!D309</f>
        <v>first &lt;- apply(f, MARGIN=1, sum)</v>
      </c>
    </row>
    <row r="17942" spans="2:3" customFormat="1" x14ac:dyDescent="0.15">
      <c r="B17942" s="15">
        <v>309</v>
      </c>
      <c r="C17942" s="18" t="str">
        <f>'Convert_ABH script_aln_37'!D310</f>
        <v>l &lt;- abs(noP1Lg[nrow(noP1Lg)-1, x]-noP1Lg[nrow(noP1Lg), x])+abs(noP1Lg[nrow(noP1Lg)-1, x]-noP1Lg[nrow(noP1Lg), x])</v>
      </c>
    </row>
    <row r="17943" spans="2:3" customFormat="1" x14ac:dyDescent="0.15">
      <c r="B17943" s="15">
        <v>310</v>
      </c>
      <c r="C17943" s="18" t="str">
        <f>'Convert_ABH script_aln_37'!D311</f>
        <v>last &lt;- apply(l, MARGIN=1, sum)</v>
      </c>
    </row>
    <row r="17944" spans="2:3" customFormat="1" x14ac:dyDescent="0.15">
      <c r="B17944" s="15">
        <v>311</v>
      </c>
      <c r="C17944" s="18" t="str">
        <f>'Convert_ABH script_aln_37'!D312</f>
        <v>mismatch &lt;- c(first, v, last)</v>
      </c>
    </row>
    <row r="17945" spans="2:3" customFormat="1" x14ac:dyDescent="0.15">
      <c r="B17945" s="15">
        <v>312</v>
      </c>
      <c r="C17945" s="18" t="str">
        <f>'Convert_ABH script_aln_37'!D313</f>
        <v>write.csv(cbind(mismatch, PagenoP2Lg), file="C:/NGS/save/PagenoPL.csv", row.names=F)</v>
      </c>
    </row>
    <row r="17946" spans="2:3" customFormat="1" x14ac:dyDescent="0.15">
      <c r="B17946" s="15">
        <v>313</v>
      </c>
      <c r="C17946" s="18" t="str">
        <f>'Convert_ABH script_aln_37'!D314</f>
        <v>PagenoP2Lg &lt;- read.csv("C:/NGS/save/PagenoPL.csv",stringsAsFactors=F)</v>
      </c>
    </row>
    <row r="17947" spans="2:3" customFormat="1" x14ac:dyDescent="0.15">
      <c r="B17947" s="15">
        <v>314</v>
      </c>
      <c r="C17947" s="18" t="str">
        <f>'Convert_ABH script_aln_37'!D315</f>
        <v>PagenoP2Lg &lt;- subset(PagenoP2Lg, PagenoP2Lg$mismatch &lt; (ncol(no)*10*0.5))</v>
      </c>
    </row>
    <row r="17948" spans="2:3" customFormat="1" x14ac:dyDescent="0.15">
      <c r="B17948" s="15">
        <v>315</v>
      </c>
      <c r="C17948" s="18" t="str">
        <f>'Convert_ABH script_aln_37'!D316</f>
        <v>noP2Lg &lt;- PagenoP2Lg[1:nrow(PagenoP2Lg), 14:ncol(PagenoP2Lg)]</v>
      </c>
    </row>
    <row r="17949" spans="2:3" customFormat="1" x14ac:dyDescent="0.15">
      <c r="B17949" s="15">
        <v>316</v>
      </c>
      <c r="C17949" s="18" t="str">
        <f>'Convert_ABH script_aln_37'!D317</f>
        <v>x &lt;- 1:ncol(noP2Lg)</v>
      </c>
    </row>
    <row r="17950" spans="2:3" customFormat="1" x14ac:dyDescent="0.15">
      <c r="B17950" s="15">
        <v>317</v>
      </c>
      <c r="C17950" s="18" t="str">
        <f>'Convert_ABH script_aln_37'!D318</f>
        <v>y &lt;- abs(noP2Lg[1:nrow(noP2Lg), x]-noP2Lg[1+1:nrow(noP2Lg), x])+abs(noP2Lg[1+1:nrow(noP2Lg), x]-noP2Lg[2+1:nrow(noP2Lg), x])</v>
      </c>
    </row>
    <row r="17951" spans="2:3" customFormat="1" x14ac:dyDescent="0.15">
      <c r="B17951" s="15">
        <v>318</v>
      </c>
      <c r="C17951" s="18" t="str">
        <f>'Convert_ABH script_aln_37'!D319</f>
        <v>z &lt;- apply(y, MARGIN=1, sum)</v>
      </c>
    </row>
    <row r="17952" spans="2:3" customFormat="1" x14ac:dyDescent="0.15">
      <c r="B17952" s="15">
        <v>319</v>
      </c>
      <c r="C17952" s="18" t="str">
        <f>'Convert_ABH script_aln_37'!D320</f>
        <v>v &lt;- z[-nrow(noP2Lg)]</v>
      </c>
    </row>
    <row r="17953" spans="2:3" customFormat="1" x14ac:dyDescent="0.15">
      <c r="B17953" s="15">
        <v>320</v>
      </c>
      <c r="C17953" s="18" t="str">
        <f>'Convert_ABH script_aln_37'!D321</f>
        <v>v &lt;- v[-(nrow(noP2Lg)-1)]</v>
      </c>
    </row>
    <row r="17954" spans="2:3" customFormat="1" x14ac:dyDescent="0.15">
      <c r="B17954" s="15">
        <v>321</v>
      </c>
      <c r="C17954" s="18" t="str">
        <f>'Convert_ABH script_aln_37'!D322</f>
        <v>f &lt;- abs(noP1Lg[1, x]-noP1Lg[1+1, x])+abs(noP1Lg[1, x]-noP1Lg[1+1, x])</v>
      </c>
    </row>
    <row r="17955" spans="2:3" customFormat="1" x14ac:dyDescent="0.15">
      <c r="B17955" s="15">
        <v>322</v>
      </c>
      <c r="C17955" s="18" t="str">
        <f>'Convert_ABH script_aln_37'!D323</f>
        <v>first &lt;- apply(f, MARGIN=1, sum)</v>
      </c>
    </row>
    <row r="17956" spans="2:3" customFormat="1" x14ac:dyDescent="0.15">
      <c r="B17956" s="15">
        <v>323</v>
      </c>
      <c r="C17956" s="18" t="str">
        <f>'Convert_ABH script_aln_37'!D324</f>
        <v>l &lt;- abs(noP1Lg[nrow(noP1Lg)-1, x]-noP1Lg[nrow(noP1Lg), x])+abs(noP1Lg[nrow(noP1Lg)-1, x]-noP1Lg[nrow(noP1Lg), x])</v>
      </c>
    </row>
    <row r="17957" spans="2:3" customFormat="1" x14ac:dyDescent="0.15">
      <c r="B17957" s="15">
        <v>324</v>
      </c>
      <c r="C17957" s="18" t="str">
        <f>'Convert_ABH script_aln_37'!D325</f>
        <v>last &lt;- apply(l, MARGIN=1, sum)</v>
      </c>
    </row>
    <row r="17958" spans="2:3" customFormat="1" x14ac:dyDescent="0.15">
      <c r="B17958" s="15">
        <v>325</v>
      </c>
      <c r="C17958" s="18" t="str">
        <f>'Convert_ABH script_aln_37'!D326</f>
        <v>mismatch &lt;- c(first, v, last)</v>
      </c>
    </row>
    <row r="17959" spans="2:3" customFormat="1" x14ac:dyDescent="0.15">
      <c r="B17959" s="15">
        <v>326</v>
      </c>
      <c r="C17959" s="18" t="str">
        <f>'Convert_ABH script_aln_37'!D327</f>
        <v>write.csv(cbind(mismatch, PagenoP2Lg), file="C:/NGS/save/PagenoPL.csv", row.names=F)</v>
      </c>
    </row>
    <row r="17960" spans="2:3" customFormat="1" x14ac:dyDescent="0.15">
      <c r="B17960" s="15">
        <v>327</v>
      </c>
      <c r="C17960" s="18" t="str">
        <f>'Convert_ABH script_aln_37'!D328</f>
        <v>PagenoP2Lg &lt;- read.csv("C:/NGS/save/PagenoPL.csv",stringsAsFactors=F)</v>
      </c>
    </row>
    <row r="17961" spans="2:3" customFormat="1" x14ac:dyDescent="0.15">
      <c r="B17961" s="15">
        <v>328</v>
      </c>
      <c r="C17961" s="18" t="str">
        <f>'Convert_ABH script_aln_37'!D329</f>
        <v>PagenoP2Lg &lt;- subset(PagenoP2Lg, PagenoP2Lg$mismatch &lt; (ncol(no)*10*0.4))</v>
      </c>
    </row>
    <row r="17962" spans="2:3" customFormat="1" x14ac:dyDescent="0.15">
      <c r="B17962" s="15">
        <v>329</v>
      </c>
      <c r="C17962" s="18" t="str">
        <f>'Convert_ABH script_aln_37'!D330</f>
        <v>PagenoP2select &lt;- rbind(PagenoP2select, PagenoP2Lg)</v>
      </c>
    </row>
    <row r="17963" spans="2:3" customFormat="1" x14ac:dyDescent="0.15">
      <c r="B17963" s="15">
        <v>330</v>
      </c>
      <c r="C17963" s="18" t="str">
        <f>'Convert_ABH script_aln_37'!D331</f>
        <v>}</v>
      </c>
    </row>
    <row r="17964" spans="2:3" customFormat="1" x14ac:dyDescent="0.15">
      <c r="B17964" s="15">
        <v>331</v>
      </c>
      <c r="C17964" s="18" t="str">
        <f>'Convert_ABH script_aln_37'!D332</f>
        <v>file.remove("C:/NGS/save/PagenoPL.csv")</v>
      </c>
    </row>
    <row r="17965" spans="2:3" customFormat="1" x14ac:dyDescent="0.15">
      <c r="B17965" s="15">
        <v>332</v>
      </c>
      <c r="C17965" s="18" t="str">
        <f>'Convert_ABH script_aln_37'!D333</f>
        <v>PagenoP1P2select &lt;- rbind(PagenoP1select, PagenoP2select)</v>
      </c>
    </row>
    <row r="17966" spans="2:3" customFormat="1" x14ac:dyDescent="0.15">
      <c r="B17966" s="15">
        <v>333</v>
      </c>
      <c r="C17966" s="18" t="str">
        <f>'Convert_ABH script_aln_37'!D334</f>
        <v>PagenoP1P2select[,1:4] &lt;- NULL</v>
      </c>
    </row>
    <row r="17967" spans="2:3" customFormat="1" x14ac:dyDescent="0.15">
      <c r="B17967" s="15">
        <v>334</v>
      </c>
      <c r="C17967" s="18" t="str">
        <f>'Convert_ABH script_aln_37'!D335</f>
        <v>write.csv(PagenoP1P2select, file="C:/NGS/save/Genotype_select_aln_37.csv", row.names=F)</v>
      </c>
    </row>
    <row r="17968" spans="2:3" customFormat="1" x14ac:dyDescent="0.15">
      <c r="B17968" s="15">
        <v>335</v>
      </c>
      <c r="C17968" s="18" t="str">
        <f>'Convert_ABH script_aln_37'!D336</f>
        <v>geno &lt;- read.csv("C:/NGS/save/Genotype_select_aln_37.csv")</v>
      </c>
    </row>
    <row r="17969" spans="2:3" customFormat="1" x14ac:dyDescent="0.15">
      <c r="B17969" s="15">
        <v>336</v>
      </c>
      <c r="C17969" s="18" t="str">
        <f>'Convert_ABH script_aln_37'!D337</f>
        <v>Parent &lt;- substring(geno$Marker, 1,2)</v>
      </c>
    </row>
    <row r="17970" spans="2:3" customFormat="1" x14ac:dyDescent="0.15">
      <c r="B17970" s="15">
        <v>337</v>
      </c>
      <c r="C17970" s="18" t="str">
        <f>'Convert_ABH script_aln_37'!D338</f>
        <v>Pageno &lt;- cbind(Parent, geno)</v>
      </c>
    </row>
    <row r="17971" spans="2:3" customFormat="1" x14ac:dyDescent="0.15">
      <c r="B17971" s="15">
        <v>338</v>
      </c>
      <c r="C17971" s="18" t="str">
        <f>'Convert_ABH script_aln_37'!D339</f>
        <v>id &lt;- paste(geno[1:nrow(geno), 7],geno[1:nrow(geno), 8], sep="_")</v>
      </c>
    </row>
    <row r="17972" spans="2:3" customFormat="1" x14ac:dyDescent="0.15">
      <c r="B17972" s="15">
        <v>339</v>
      </c>
      <c r="C17972" s="18" t="str">
        <f>'Convert_ABH script_aln_37'!D340</f>
        <v>Paid &lt;- paste(Parent,id, sep="*")</v>
      </c>
    </row>
    <row r="17973" spans="2:3" customFormat="1" x14ac:dyDescent="0.15">
      <c r="B17973" s="15">
        <v>340</v>
      </c>
      <c r="C17973" s="18" t="str">
        <f>'Convert_ABH script_aln_37'!D341</f>
        <v>idPageno &lt;- cbind(id, Pageno)</v>
      </c>
    </row>
    <row r="17974" spans="2:3" customFormat="1" x14ac:dyDescent="0.15">
      <c r="B17974" s="15">
        <v>341</v>
      </c>
      <c r="C17974" s="18" t="str">
        <f>'Convert_ABH script_aln_37'!D342</f>
        <v>PaididPageno &lt;- cbind(Paid, idPageno)</v>
      </c>
    </row>
    <row r="17975" spans="2:3" customFormat="1" x14ac:dyDescent="0.15">
      <c r="B17975" s="15">
        <v>342</v>
      </c>
      <c r="C17975" s="18" t="str">
        <f>'Convert_ABH script_aln_37'!D343</f>
        <v>Number &lt;- paste(1:nrow(PaididPageno))</v>
      </c>
    </row>
    <row r="17976" spans="2:3" customFormat="1" x14ac:dyDescent="0.15">
      <c r="B17976" s="15">
        <v>343</v>
      </c>
      <c r="C17976" s="18" t="str">
        <f>'Convert_ABH script_aln_37'!D344</f>
        <v>NuPaididPageno &lt;- cbind(Number, PaididPageno)</v>
      </c>
    </row>
    <row r="17977" spans="2:3" customFormat="1" x14ac:dyDescent="0.15">
      <c r="B17977" s="15">
        <v>344</v>
      </c>
      <c r="C17977" s="18" t="str">
        <f>'Convert_ABH script_aln_37'!D345</f>
        <v>write.csv(table(NuPaididPageno$Paid), "C:/NGS/save/Genotype_table.csv", row.names=F)</v>
      </c>
    </row>
    <row r="17978" spans="2:3" customFormat="1" x14ac:dyDescent="0.15">
      <c r="B17978" s="15">
        <v>345</v>
      </c>
      <c r="C17978" s="18" t="str">
        <f>'Convert_ABH script_aln_37'!D346</f>
        <v>table &lt;- read.csv("C:/NGS/save/Genotype_table.csv", col.names=c("table","freq"))</v>
      </c>
    </row>
    <row r="17979" spans="2:3" customFormat="1" x14ac:dyDescent="0.15">
      <c r="B17979" s="15">
        <v>346</v>
      </c>
      <c r="C17979" s="18" t="str">
        <f>'Convert_ABH script_aln_37'!D347</f>
        <v>file.remove("C:/NGS/save/Genotype_table.csv")</v>
      </c>
    </row>
    <row r="17980" spans="2:3" customFormat="1" x14ac:dyDescent="0.15">
      <c r="B17980" s="15">
        <v>347</v>
      </c>
      <c r="C17980" s="18" t="str">
        <f>'Convert_ABH script_aln_37'!D348</f>
        <v>table &lt;- subset(table,freq&lt;2)</v>
      </c>
    </row>
    <row r="17981" spans="2:3" customFormat="1" x14ac:dyDescent="0.15">
      <c r="B17981" s="15">
        <v>348</v>
      </c>
      <c r="C17981" s="18" t="str">
        <f>'Convert_ABH script_aln_37'!D349</f>
        <v>unique &lt;- NuPaididPageno[match(table$table, NuPaididPageno$Paid),]</v>
      </c>
    </row>
    <row r="17982" spans="2:3" customFormat="1" x14ac:dyDescent="0.15">
      <c r="B17982" s="15">
        <v>349</v>
      </c>
      <c r="C17982" s="18" t="str">
        <f>'Convert_ABH script_aln_37'!D350</f>
        <v>write.csv(unique, "C:/NGS/save/Genotype_unique.csv", row.names=F)</v>
      </c>
    </row>
    <row r="17983" spans="2:3" customFormat="1" x14ac:dyDescent="0.15">
      <c r="B17983" s="15">
        <v>350</v>
      </c>
      <c r="C17983" s="18" t="str">
        <f>'Convert_ABH script_aln_37'!D351</f>
        <v>unique &lt;- read.csv("C:/NGS/save/Genotype_unique.csv")</v>
      </c>
    </row>
    <row r="17984" spans="2:3" customFormat="1" x14ac:dyDescent="0.15">
      <c r="B17984" s="15">
        <v>351</v>
      </c>
      <c r="C17984" s="18" t="str">
        <f>'Convert_ABH script_aln_37'!D352</f>
        <v>file.remove("C:/NGS/save/Genotype_unique.csv")</v>
      </c>
    </row>
    <row r="17985" spans="2:3" customFormat="1" x14ac:dyDescent="0.15">
      <c r="B17985" s="15">
        <v>352</v>
      </c>
      <c r="C17985" s="18" t="str">
        <f>'Convert_ABH script_aln_37'!D353</f>
        <v>unique &lt;- unique[order(unique$Number),]</v>
      </c>
    </row>
    <row r="17986" spans="2:3" customFormat="1" x14ac:dyDescent="0.15">
      <c r="B17986" s="15">
        <v>353</v>
      </c>
      <c r="C17986" s="18" t="str">
        <f>'Convert_ABH script_aln_37'!D354</f>
        <v>write.csv(table(unique$id), "C:/NGS/save/Genotype_table.csv", row.names=F)</v>
      </c>
    </row>
    <row r="17987" spans="2:3" customFormat="1" x14ac:dyDescent="0.15">
      <c r="B17987" s="15">
        <v>354</v>
      </c>
      <c r="C17987" s="18" t="str">
        <f>'Convert_ABH script_aln_37'!D355</f>
        <v>table &lt;- read.csv("C:/NGS/save/Genotype_table.csv", col.names=c("table","freq"))</v>
      </c>
    </row>
    <row r="17988" spans="2:3" customFormat="1" x14ac:dyDescent="0.15">
      <c r="B17988" s="15">
        <v>355</v>
      </c>
      <c r="C17988" s="18" t="str">
        <f>'Convert_ABH script_aln_37'!D356</f>
        <v>file.remove("C:/NGS/save/Genotype_table.csv")</v>
      </c>
    </row>
    <row r="17989" spans="2:3" customFormat="1" x14ac:dyDescent="0.15">
      <c r="B17989" s="15">
        <v>356</v>
      </c>
      <c r="C17989" s="18" t="str">
        <f>'Convert_ABH script_aln_37'!D357</f>
        <v>table &lt;- subset(table,freq==2)</v>
      </c>
    </row>
    <row r="17990" spans="2:3" customFormat="1" x14ac:dyDescent="0.15">
      <c r="B17990" s="15">
        <v>357</v>
      </c>
      <c r="C17990" s="18" t="str">
        <f>'Convert_ABH script_aln_37'!D358</f>
        <v>P1unique &lt;- unique[unique$Parent=="P1",]</v>
      </c>
    </row>
    <row r="17991" spans="2:3" customFormat="1" x14ac:dyDescent="0.15">
      <c r="B17991" s="15">
        <v>358</v>
      </c>
      <c r="C17991" s="18" t="str">
        <f>'Convert_ABH script_aln_37'!D359</f>
        <v>P2unique &lt;- unique[unique$Parent=="P2",]</v>
      </c>
    </row>
    <row r="17992" spans="2:3" customFormat="1" x14ac:dyDescent="0.15">
      <c r="B17992" s="15">
        <v>359</v>
      </c>
      <c r="C17992" s="18" t="str">
        <f>'Convert_ABH script_aln_37'!D360</f>
        <v>P1 &lt;- P1unique[match(table$table, P1unique$id),]</v>
      </c>
    </row>
    <row r="17993" spans="2:3" customFormat="1" x14ac:dyDescent="0.15">
      <c r="B17993" s="15">
        <v>360</v>
      </c>
      <c r="C17993" s="18" t="str">
        <f>'Convert_ABH script_aln_37'!D361</f>
        <v>P2 &lt;- P2unique[match(table$table, P2unique$id),]</v>
      </c>
    </row>
    <row r="17994" spans="2:3" customFormat="1" x14ac:dyDescent="0.15">
      <c r="B17994" s="15">
        <v>361</v>
      </c>
      <c r="C17994" s="18" t="str">
        <f>'Convert_ABH script_aln_37'!D362</f>
        <v>P1[1:nrow(P1),15:ncol(P1)][P1[1:nrow(P1),15:ncol(P1)]&gt;0] &lt;- "A"</v>
      </c>
    </row>
    <row r="17995" spans="2:3" customFormat="1" x14ac:dyDescent="0.15">
      <c r="B17995" s="15">
        <v>362</v>
      </c>
      <c r="C17995" s="18" t="str">
        <f>'Convert_ABH script_aln_37'!D363</f>
        <v>P2[1:nrow(P2),15:ncol(P2)][P2[1:nrow(P2),15:ncol(P2)]&gt;0] &lt;- "B"</v>
      </c>
    </row>
    <row r="17996" spans="2:3" customFormat="1" x14ac:dyDescent="0.15">
      <c r="B17996" s="15">
        <v>363</v>
      </c>
      <c r="C17996" s="18" t="str">
        <f>'Convert_ABH script_aln_37'!D364</f>
        <v>P1[1:nrow(P1),15:ncol(P1)][P1[1:nrow(P1),15:ncol(P1)]==P2[1:nrow(P2),15:ncol(P2)]] &lt;- "-"</v>
      </c>
    </row>
    <row r="17997" spans="2:3" customFormat="1" x14ac:dyDescent="0.15">
      <c r="B17997" s="15">
        <v>364</v>
      </c>
      <c r="C17997" s="18" t="str">
        <f>'Convert_ABH script_aln_37'!D365</f>
        <v>P2[1:nrow(P2),15:ncol(P2)][P1[1:nrow(P1),15:ncol(P1)]=="-"] &lt;- "-"</v>
      </c>
    </row>
    <row r="17998" spans="2:3" customFormat="1" x14ac:dyDescent="0.15">
      <c r="B17998" s="15">
        <v>365</v>
      </c>
      <c r="C17998" s="18" t="str">
        <f>'Convert_ABH script_aln_37'!D366</f>
        <v>P1[1:nrow(P1),15:ncol(P1)][P1[1:nrow(P1),15:ncol(P1)]==0] &lt;- "B"</v>
      </c>
    </row>
    <row r="17999" spans="2:3" customFormat="1" x14ac:dyDescent="0.15">
      <c r="B17999" s="15">
        <v>366</v>
      </c>
      <c r="C17999" s="18" t="str">
        <f>'Convert_ABH script_aln_37'!D367</f>
        <v>P2[1:nrow(P2),15:ncol(P2)][P2[1:nrow(P2),15:ncol(P2)]==0] &lt;- "A"</v>
      </c>
    </row>
    <row r="18000" spans="2:3" customFormat="1" x14ac:dyDescent="0.15">
      <c r="B18000" s="15">
        <v>367</v>
      </c>
      <c r="C18000" s="18" t="str">
        <f>'Convert_ABH script_aln_37'!D368</f>
        <v>P2[1:nrow(P2),15:ncol(P2)][P1[1:nrow(P1),15:ncol(P1)]!=P2[1:nrow(P2),15:ncol(P2)]] &lt;- "H"</v>
      </c>
    </row>
    <row r="18001" spans="2:3" customFormat="1" x14ac:dyDescent="0.15">
      <c r="B18001" s="15">
        <v>368</v>
      </c>
      <c r="C18001" s="18" t="str">
        <f>'Convert_ABH script_aln_37'!D369</f>
        <v>P1head &lt;- P1[1:nrow(P1),1:14]</v>
      </c>
    </row>
    <row r="18002" spans="2:3" customFormat="1" x14ac:dyDescent="0.15">
      <c r="B18002" s="15">
        <v>369</v>
      </c>
      <c r="C18002" s="18" t="str">
        <f>'Convert_ABH script_aln_37'!D370</f>
        <v>P1P2 &lt;- cbind(P1head, P2)</v>
      </c>
    </row>
    <row r="18003" spans="2:3" customFormat="1" x14ac:dyDescent="0.15">
      <c r="B18003" s="15">
        <v>370</v>
      </c>
      <c r="C18003" s="18" t="str">
        <f>'Convert_ABH script_aln_37'!D371</f>
        <v>P1P2 &lt;- P1P2[order(P1P2$Number),]</v>
      </c>
    </row>
    <row r="18004" spans="2:3" customFormat="1" x14ac:dyDescent="0.15">
      <c r="B18004" s="15">
        <v>371</v>
      </c>
      <c r="C18004" s="18" t="str">
        <f>'Convert_ABH script_aln_37'!D372</f>
        <v>CSVS &lt;- P1P2[,-(1:2)]</v>
      </c>
    </row>
    <row r="18005" spans="2:3" customFormat="1" x14ac:dyDescent="0.15">
      <c r="B18005" s="15">
        <v>372</v>
      </c>
      <c r="C18005" s="18" t="str">
        <f>'Convert_ABH script_aln_37'!D373</f>
        <v>CSVS &lt;- CSVS[,-(2:8)]</v>
      </c>
    </row>
    <row r="18006" spans="2:3" customFormat="1" x14ac:dyDescent="0.15">
      <c r="B18006" s="15">
        <v>373</v>
      </c>
      <c r="C18006" s="18" t="str">
        <f>'Convert_ABH script_aln_37'!D374</f>
        <v>CSVS &lt;- CSVS[,-(3:19)]</v>
      </c>
    </row>
    <row r="18007" spans="2:3" customFormat="1" x14ac:dyDescent="0.15">
      <c r="B18007" s="15">
        <v>374</v>
      </c>
      <c r="C18007" s="18" t="str">
        <f>'Convert_ABH script_aln_37'!D375</f>
        <v>CSVSL1 &lt;- subset(CSVS, Linkage_group==1)</v>
      </c>
    </row>
    <row r="18008" spans="2:3" customFormat="1" x14ac:dyDescent="0.15">
      <c r="B18008" s="15">
        <v>375</v>
      </c>
      <c r="C18008" s="18" t="str">
        <f>'Convert_ABH script_aln_37'!D376</f>
        <v>noP1L1 &lt;- CSVSL1[1:nrow(CSVSL1), 3:ncol(CSVSL1)]</v>
      </c>
    </row>
    <row r="18009" spans="2:3" customFormat="1" x14ac:dyDescent="0.15">
      <c r="B18009" s="15">
        <v>376</v>
      </c>
      <c r="C18009" s="18" t="str">
        <f>'Convert_ABH script_aln_37'!D377</f>
        <v>x &lt;- 1:ncol(noP1L1)</v>
      </c>
    </row>
    <row r="18010" spans="2:3" customFormat="1" x14ac:dyDescent="0.15">
      <c r="B18010" s="15">
        <v>377</v>
      </c>
      <c r="C18010" s="18" t="str">
        <f>'Convert_ABH script_aln_37'!D378</f>
        <v>y1 &lt;- ifelse((noP1L1[1:nrow(noP1L1), x]) == (noP1L1[1+1:nrow(noP1L1), x]), "0", "10")</v>
      </c>
    </row>
    <row r="18011" spans="2:3" customFormat="1" x14ac:dyDescent="0.15">
      <c r="B18011" s="15">
        <v>378</v>
      </c>
      <c r="C18011" s="18" t="str">
        <f>'Convert_ABH script_aln_37'!D379</f>
        <v>y2 &lt;- ifelse((noP1L1[1+1:nrow(noP1L1), x]) == (noP1L1[2+1:nrow(noP1L1), x]), "0", "10")</v>
      </c>
    </row>
    <row r="18012" spans="2:3" customFormat="1" x14ac:dyDescent="0.15">
      <c r="B18012" s="15">
        <v>379</v>
      </c>
      <c r="C18012" s="18" t="str">
        <f>'Convert_ABH script_aln_37'!D380</f>
        <v>write.csv(y1, file="C:/NGS/save/y1.csv", row.names=F)</v>
      </c>
    </row>
    <row r="18013" spans="2:3" customFormat="1" x14ac:dyDescent="0.15">
      <c r="B18013" s="15">
        <v>380</v>
      </c>
      <c r="C18013" s="18" t="str">
        <f>'Convert_ABH script_aln_37'!D381</f>
        <v>y1 &lt;- read.csv("C:/NGS/save/y1.csv")</v>
      </c>
    </row>
    <row r="18014" spans="2:3" customFormat="1" x14ac:dyDescent="0.15">
      <c r="B18014" s="15">
        <v>381</v>
      </c>
      <c r="C18014" s="18" t="str">
        <f>'Convert_ABH script_aln_37'!D382</f>
        <v>write.csv(y2, file="C:/NGS/save/y2.csv", row.names=F)</v>
      </c>
    </row>
    <row r="18015" spans="2:3" customFormat="1" x14ac:dyDescent="0.15">
      <c r="B18015" s="15">
        <v>382</v>
      </c>
      <c r="C18015" s="18" t="str">
        <f>'Convert_ABH script_aln_37'!D383</f>
        <v>y2 &lt;- read.csv("C:/NGS/save/y2.csv")</v>
      </c>
    </row>
    <row r="18016" spans="2:3" customFormat="1" x14ac:dyDescent="0.15">
      <c r="B18016" s="15">
        <v>383</v>
      </c>
      <c r="C18016" s="18" t="str">
        <f>'Convert_ABH script_aln_37'!D384</f>
        <v>y &lt;- y1+ y2</v>
      </c>
    </row>
    <row r="18017" spans="2:3" customFormat="1" x14ac:dyDescent="0.15">
      <c r="B18017" s="15">
        <v>384</v>
      </c>
      <c r="C18017" s="18" t="str">
        <f>'Convert_ABH script_aln_37'!D385</f>
        <v>z &lt;- apply(y, MARGIN=1, sum)</v>
      </c>
    </row>
    <row r="18018" spans="2:3" customFormat="1" x14ac:dyDescent="0.15">
      <c r="B18018" s="15">
        <v>385</v>
      </c>
      <c r="C18018" s="18" t="str">
        <f>'Convert_ABH script_aln_37'!D386</f>
        <v>v &lt;- z[-nrow(noP1L1)]</v>
      </c>
    </row>
    <row r="18019" spans="2:3" customFormat="1" x14ac:dyDescent="0.15">
      <c r="B18019" s="15">
        <v>386</v>
      </c>
      <c r="C18019" s="18" t="str">
        <f>'Convert_ABH script_aln_37'!D387</f>
        <v>v &lt;- v[-(nrow(noP1L1)-1)]</v>
      </c>
    </row>
    <row r="18020" spans="2:3" customFormat="1" x14ac:dyDescent="0.15">
      <c r="B18020" s="15">
        <v>387</v>
      </c>
      <c r="C18020" s="18" t="str">
        <f>'Convert_ABH script_aln_37'!D388</f>
        <v>y1 &lt;- ifelse((noP1L1[1, x]) == (noP1L1[1+1, x]), "0", "10")</v>
      </c>
    </row>
    <row r="18021" spans="2:3" customFormat="1" x14ac:dyDescent="0.15">
      <c r="B18021" s="15">
        <v>388</v>
      </c>
      <c r="C18021" s="18" t="str">
        <f>'Convert_ABH script_aln_37'!D389</f>
        <v>y2 &lt;- ifelse((noP1L1[1, x]) == (noP1L1[1+1, x]), "0", "10")</v>
      </c>
    </row>
    <row r="18022" spans="2:3" customFormat="1" x14ac:dyDescent="0.15">
      <c r="B18022" s="15">
        <v>389</v>
      </c>
      <c r="C18022" s="18" t="str">
        <f>'Convert_ABH script_aln_37'!D390</f>
        <v>write.csv(y1, file="C:/NGS/save/y1.csv", row.names=F)</v>
      </c>
    </row>
    <row r="18023" spans="2:3" customFormat="1" x14ac:dyDescent="0.15">
      <c r="B18023" s="15">
        <v>390</v>
      </c>
      <c r="C18023" s="18" t="str">
        <f>'Convert_ABH script_aln_37'!D391</f>
        <v>y1 &lt;- read.csv("C:/NGS/save/y1.csv")</v>
      </c>
    </row>
    <row r="18024" spans="2:3" customFormat="1" x14ac:dyDescent="0.15">
      <c r="B18024" s="15">
        <v>391</v>
      </c>
      <c r="C18024" s="18" t="str">
        <f>'Convert_ABH script_aln_37'!D392</f>
        <v>write.csv(y2, file="C:/NGS/save/y2.csv", row.names=F)</v>
      </c>
    </row>
    <row r="18025" spans="2:3" customFormat="1" x14ac:dyDescent="0.15">
      <c r="B18025" s="15">
        <v>392</v>
      </c>
      <c r="C18025" s="18" t="str">
        <f>'Convert_ABH script_aln_37'!D393</f>
        <v>y2 &lt;- read.csv("C:/NGS/save/y2.csv")</v>
      </c>
    </row>
    <row r="18026" spans="2:3" customFormat="1" x14ac:dyDescent="0.15">
      <c r="B18026" s="15">
        <v>393</v>
      </c>
      <c r="C18026" s="18" t="str">
        <f>'Convert_ABH script_aln_37'!D394</f>
        <v>y &lt;- y1+ y2</v>
      </c>
    </row>
    <row r="18027" spans="2:3" customFormat="1" x14ac:dyDescent="0.15">
      <c r="B18027" s="15">
        <v>394</v>
      </c>
      <c r="C18027" s="18" t="str">
        <f>'Convert_ABH script_aln_37'!D395</f>
        <v>firstz &lt;- apply(y, MARGIN=1, sum)</v>
      </c>
    </row>
    <row r="18028" spans="2:3" customFormat="1" x14ac:dyDescent="0.15">
      <c r="B18028" s="15">
        <v>395</v>
      </c>
      <c r="C18028" s="18" t="str">
        <f>'Convert_ABH script_aln_37'!D396</f>
        <v>y1 &lt;- ifelse((noP1L1[nrow(noP1L1)-1, x]) == (noP1L1[nrow(noP1L1), x]), "0", "10")</v>
      </c>
    </row>
    <row r="18029" spans="2:3" customFormat="1" x14ac:dyDescent="0.15">
      <c r="B18029" s="15">
        <v>396</v>
      </c>
      <c r="C18029" s="18" t="str">
        <f>'Convert_ABH script_aln_37'!D397</f>
        <v>y2 &lt;- ifelse((noP1L1[nrow(noP1L1)-1, x]) == (noP1L1[nrow(noP1L1), x]), "0", "10")</v>
      </c>
    </row>
    <row r="18030" spans="2:3" customFormat="1" x14ac:dyDescent="0.15">
      <c r="B18030" s="15">
        <v>397</v>
      </c>
      <c r="C18030" s="18" t="str">
        <f>'Convert_ABH script_aln_37'!D398</f>
        <v>write.csv(y1, file="C:/NGS/save/y1.csv", row.names=F)</v>
      </c>
    </row>
    <row r="18031" spans="2:3" customFormat="1" x14ac:dyDescent="0.15">
      <c r="B18031" s="15">
        <v>398</v>
      </c>
      <c r="C18031" s="18" t="str">
        <f>'Convert_ABH script_aln_37'!D399</f>
        <v>y1 &lt;- read.csv("C:/NGS/save/y1.csv")</v>
      </c>
    </row>
    <row r="18032" spans="2:3" customFormat="1" x14ac:dyDescent="0.15">
      <c r="B18032" s="15">
        <v>399</v>
      </c>
      <c r="C18032" s="18" t="str">
        <f>'Convert_ABH script_aln_37'!D400</f>
        <v>write.csv(y2, file="C:/NGS/save/y2.csv", row.names=F)</v>
      </c>
    </row>
    <row r="18033" spans="2:3" customFormat="1" x14ac:dyDescent="0.15">
      <c r="B18033" s="15">
        <v>400</v>
      </c>
      <c r="C18033" s="18" t="str">
        <f>'Convert_ABH script_aln_37'!D401</f>
        <v>y2 &lt;- read.csv("C:/NGS/save/y2.csv")</v>
      </c>
    </row>
    <row r="18034" spans="2:3" customFormat="1" x14ac:dyDescent="0.15">
      <c r="B18034" s="15">
        <v>401</v>
      </c>
      <c r="C18034" s="18" t="str">
        <f>'Convert_ABH script_aln_37'!D402</f>
        <v>y &lt;- y1+ y2</v>
      </c>
    </row>
    <row r="18035" spans="2:3" customFormat="1" x14ac:dyDescent="0.15">
      <c r="B18035" s="15">
        <v>402</v>
      </c>
      <c r="C18035" s="18" t="str">
        <f>'Convert_ABH script_aln_37'!D403</f>
        <v>lastz &lt;- apply(y, MARGIN=1, sum)</v>
      </c>
    </row>
    <row r="18036" spans="2:3" customFormat="1" x14ac:dyDescent="0.15">
      <c r="B18036" s="15">
        <v>403</v>
      </c>
      <c r="C18036" s="18" t="str">
        <f>'Convert_ABH script_aln_37'!D404</f>
        <v>mismatch &lt;- c(firstz, v, lastz)</v>
      </c>
    </row>
    <row r="18037" spans="2:3" customFormat="1" x14ac:dyDescent="0.15">
      <c r="B18037" s="15">
        <v>404</v>
      </c>
      <c r="C18037" s="18" t="str">
        <f>'Convert_ABH script_aln_37'!D405</f>
        <v>write.csv(cbind(mismatch, CSVSL1), file="C:/NGS/save/PagenoPL.csv", row.names=F)</v>
      </c>
    </row>
    <row r="18038" spans="2:3" customFormat="1" x14ac:dyDescent="0.15">
      <c r="B18038" s="15">
        <v>405</v>
      </c>
      <c r="C18038" s="18" t="str">
        <f>'Convert_ABH script_aln_37'!D406</f>
        <v>CSVSL1 &lt;- read.csv("C:/NGS/save/PagenoPL.csv",stringsAsFactors=F)</v>
      </c>
    </row>
    <row r="18039" spans="2:3" customFormat="1" x14ac:dyDescent="0.15">
      <c r="B18039" s="15">
        <v>406</v>
      </c>
      <c r="C18039" s="18" t="str">
        <f>'Convert_ABH script_aln_37'!D407</f>
        <v>CSVSL1 &lt;- subset(CSVSL1, CSVSL1$mismatch &lt; (ncol(no)*10*0.5))</v>
      </c>
    </row>
    <row r="18040" spans="2:3" customFormat="1" x14ac:dyDescent="0.15">
      <c r="B18040" s="15">
        <v>407</v>
      </c>
      <c r="C18040" s="18" t="str">
        <f>'Convert_ABH script_aln_37'!D408</f>
        <v>CSVSL2 &lt;- subset(CSVS, Linkage_group==2)</v>
      </c>
    </row>
    <row r="18041" spans="2:3" customFormat="1" x14ac:dyDescent="0.15">
      <c r="B18041" s="15">
        <v>408</v>
      </c>
      <c r="C18041" s="18" t="str">
        <f>'Convert_ABH script_aln_37'!D409</f>
        <v>noP1L2 &lt;- CSVSL2[1:nrow(CSVSL2), 3:ncol(CSVSL2)]</v>
      </c>
    </row>
    <row r="18042" spans="2:3" customFormat="1" x14ac:dyDescent="0.15">
      <c r="B18042" s="15">
        <v>409</v>
      </c>
      <c r="C18042" s="18" t="str">
        <f>'Convert_ABH script_aln_37'!D410</f>
        <v>x &lt;- 1:ncol(noP1L2)</v>
      </c>
    </row>
    <row r="18043" spans="2:3" customFormat="1" x14ac:dyDescent="0.15">
      <c r="B18043" s="15">
        <v>410</v>
      </c>
      <c r="C18043" s="18" t="str">
        <f>'Convert_ABH script_aln_37'!D411</f>
        <v>y1 &lt;- ifelse((noP1L2[1:nrow(noP1L2), x]) == (noP1L2[1+1:nrow(noP1L2), x]), "0", "10")</v>
      </c>
    </row>
    <row r="18044" spans="2:3" customFormat="1" x14ac:dyDescent="0.15">
      <c r="B18044" s="15">
        <v>411</v>
      </c>
      <c r="C18044" s="18" t="str">
        <f>'Convert_ABH script_aln_37'!D412</f>
        <v>y2 &lt;- ifelse((noP1L2[1+1:nrow(noP1L2), x]) == (noP1L2[2+1:nrow(noP1L2), x]), "0", "10")</v>
      </c>
    </row>
    <row r="18045" spans="2:3" customFormat="1" x14ac:dyDescent="0.15">
      <c r="B18045" s="15">
        <v>412</v>
      </c>
      <c r="C18045" s="18" t="str">
        <f>'Convert_ABH script_aln_37'!D413</f>
        <v>write.csv(y1, file="C:/NGS/save/y1.csv", row.names=F)</v>
      </c>
    </row>
    <row r="18046" spans="2:3" customFormat="1" x14ac:dyDescent="0.15">
      <c r="B18046" s="15">
        <v>413</v>
      </c>
      <c r="C18046" s="18" t="str">
        <f>'Convert_ABH script_aln_37'!D414</f>
        <v>y1 &lt;- read.csv("C:/NGS/save/y1.csv")</v>
      </c>
    </row>
    <row r="18047" spans="2:3" customFormat="1" x14ac:dyDescent="0.15">
      <c r="B18047" s="15">
        <v>414</v>
      </c>
      <c r="C18047" s="18" t="str">
        <f>'Convert_ABH script_aln_37'!D415</f>
        <v>write.csv(y2, file="C:/NGS/save/y2.csv", row.names=F)</v>
      </c>
    </row>
    <row r="18048" spans="2:3" customFormat="1" x14ac:dyDescent="0.15">
      <c r="B18048" s="15">
        <v>415</v>
      </c>
      <c r="C18048" s="18" t="str">
        <f>'Convert_ABH script_aln_37'!D416</f>
        <v>y2 &lt;- read.csv("C:/NGS/save/y2.csv")</v>
      </c>
    </row>
    <row r="18049" spans="2:3" customFormat="1" x14ac:dyDescent="0.15">
      <c r="B18049" s="15">
        <v>416</v>
      </c>
      <c r="C18049" s="18" t="str">
        <f>'Convert_ABH script_aln_37'!D417</f>
        <v>y &lt;- y1+ y2</v>
      </c>
    </row>
    <row r="18050" spans="2:3" customFormat="1" x14ac:dyDescent="0.15">
      <c r="B18050" s="15">
        <v>417</v>
      </c>
      <c r="C18050" s="18" t="str">
        <f>'Convert_ABH script_aln_37'!D418</f>
        <v>z &lt;- apply(y, MARGIN=1, sum)</v>
      </c>
    </row>
    <row r="18051" spans="2:3" customFormat="1" x14ac:dyDescent="0.15">
      <c r="B18051" s="15">
        <v>418</v>
      </c>
      <c r="C18051" s="18" t="str">
        <f>'Convert_ABH script_aln_37'!D419</f>
        <v>v &lt;- z[-nrow(noP1L2)]</v>
      </c>
    </row>
    <row r="18052" spans="2:3" customFormat="1" x14ac:dyDescent="0.15">
      <c r="B18052" s="15">
        <v>419</v>
      </c>
      <c r="C18052" s="18" t="str">
        <f>'Convert_ABH script_aln_37'!D420</f>
        <v>v &lt;- v[-(nrow(noP1L2)-1)]</v>
      </c>
    </row>
    <row r="18053" spans="2:3" customFormat="1" x14ac:dyDescent="0.15">
      <c r="B18053" s="15">
        <v>420</v>
      </c>
      <c r="C18053" s="18" t="str">
        <f>'Convert_ABH script_aln_37'!D421</f>
        <v>y1 &lt;- ifelse((noP1L2[1, x]) == (noP1L2[1+1, x]), "0", "10")</v>
      </c>
    </row>
    <row r="18054" spans="2:3" customFormat="1" x14ac:dyDescent="0.15">
      <c r="B18054" s="15">
        <v>421</v>
      </c>
      <c r="C18054" s="18" t="str">
        <f>'Convert_ABH script_aln_37'!D422</f>
        <v>y2 &lt;- ifelse((noP1L2[1, x]) == (noP1L2[1+1, x]), "0", "10")</v>
      </c>
    </row>
    <row r="18055" spans="2:3" customFormat="1" x14ac:dyDescent="0.15">
      <c r="B18055" s="15">
        <v>422</v>
      </c>
      <c r="C18055" s="18" t="str">
        <f>'Convert_ABH script_aln_37'!D423</f>
        <v>write.csv(y1, file="C:/NGS/save/y1.csv", row.names=F)</v>
      </c>
    </row>
    <row r="18056" spans="2:3" customFormat="1" x14ac:dyDescent="0.15">
      <c r="B18056" s="15">
        <v>423</v>
      </c>
      <c r="C18056" s="18" t="str">
        <f>'Convert_ABH script_aln_37'!D424</f>
        <v>y1 &lt;- read.csv("C:/NGS/save/y1.csv")</v>
      </c>
    </row>
    <row r="18057" spans="2:3" customFormat="1" x14ac:dyDescent="0.15">
      <c r="B18057" s="15">
        <v>424</v>
      </c>
      <c r="C18057" s="18" t="str">
        <f>'Convert_ABH script_aln_37'!D425</f>
        <v>write.csv(y2, file="C:/NGS/save/y2.csv", row.names=F)</v>
      </c>
    </row>
    <row r="18058" spans="2:3" customFormat="1" x14ac:dyDescent="0.15">
      <c r="B18058" s="15">
        <v>425</v>
      </c>
      <c r="C18058" s="18" t="str">
        <f>'Convert_ABH script_aln_37'!D426</f>
        <v>y2 &lt;- read.csv("C:/NGS/save/y2.csv")</v>
      </c>
    </row>
    <row r="18059" spans="2:3" customFormat="1" x14ac:dyDescent="0.15">
      <c r="B18059" s="15">
        <v>426</v>
      </c>
      <c r="C18059" s="18" t="str">
        <f>'Convert_ABH script_aln_37'!D427</f>
        <v>y &lt;- y1+ y2</v>
      </c>
    </row>
    <row r="18060" spans="2:3" customFormat="1" x14ac:dyDescent="0.15">
      <c r="B18060" s="15">
        <v>427</v>
      </c>
      <c r="C18060" s="18" t="str">
        <f>'Convert_ABH script_aln_37'!D428</f>
        <v>firstz &lt;- apply(y, MARGIN=1, sum)</v>
      </c>
    </row>
    <row r="18061" spans="2:3" customFormat="1" x14ac:dyDescent="0.15">
      <c r="B18061" s="15">
        <v>428</v>
      </c>
      <c r="C18061" s="18" t="str">
        <f>'Convert_ABH script_aln_37'!D429</f>
        <v>y1 &lt;- ifelse((noP1L2[nrow(noP1L2)-1, x]) == (noP1L2[nrow(noP1L2), x]), "0", "10")</v>
      </c>
    </row>
    <row r="18062" spans="2:3" customFormat="1" x14ac:dyDescent="0.15">
      <c r="B18062" s="15">
        <v>429</v>
      </c>
      <c r="C18062" s="18" t="str">
        <f>'Convert_ABH script_aln_37'!D430</f>
        <v>y2 &lt;- ifelse((noP1L2[nrow(noP1L2)-1, x]) == (noP1L2[nrow(noP1L2), x]), "0", "10")</v>
      </c>
    </row>
    <row r="18063" spans="2:3" customFormat="1" x14ac:dyDescent="0.15">
      <c r="B18063" s="15">
        <v>430</v>
      </c>
      <c r="C18063" s="18" t="str">
        <f>'Convert_ABH script_aln_37'!D431</f>
        <v>write.csv(y1, file="C:/NGS/save/y1.csv", row.names=F)</v>
      </c>
    </row>
    <row r="18064" spans="2:3" customFormat="1" x14ac:dyDescent="0.15">
      <c r="B18064" s="15">
        <v>431</v>
      </c>
      <c r="C18064" s="18" t="str">
        <f>'Convert_ABH script_aln_37'!D432</f>
        <v>y1 &lt;- read.csv("C:/NGS/save/y1.csv")</v>
      </c>
    </row>
    <row r="18065" spans="2:3" customFormat="1" x14ac:dyDescent="0.15">
      <c r="B18065" s="15">
        <v>432</v>
      </c>
      <c r="C18065" s="18" t="str">
        <f>'Convert_ABH script_aln_37'!D433</f>
        <v>write.csv(y2, file="C:/NGS/save/y2.csv", row.names=F)</v>
      </c>
    </row>
    <row r="18066" spans="2:3" customFormat="1" x14ac:dyDescent="0.15">
      <c r="B18066" s="15">
        <v>433</v>
      </c>
      <c r="C18066" s="18" t="str">
        <f>'Convert_ABH script_aln_37'!D434</f>
        <v>y2 &lt;- read.csv("C:/NGS/save/y2.csv")</v>
      </c>
    </row>
    <row r="18067" spans="2:3" customFormat="1" x14ac:dyDescent="0.15">
      <c r="B18067" s="15">
        <v>434</v>
      </c>
      <c r="C18067" s="18" t="str">
        <f>'Convert_ABH script_aln_37'!D435</f>
        <v>y &lt;- y1+ y2</v>
      </c>
    </row>
    <row r="18068" spans="2:3" customFormat="1" x14ac:dyDescent="0.15">
      <c r="B18068" s="15">
        <v>435</v>
      </c>
      <c r="C18068" s="18" t="str">
        <f>'Convert_ABH script_aln_37'!D436</f>
        <v>lastz &lt;- apply(y, MARGIN=1, sum)</v>
      </c>
    </row>
    <row r="18069" spans="2:3" customFormat="1" x14ac:dyDescent="0.15">
      <c r="B18069" s="15">
        <v>436</v>
      </c>
      <c r="C18069" s="18" t="str">
        <f>'Convert_ABH script_aln_37'!D437</f>
        <v>mismatch &lt;- c(firstz, v, lastz)</v>
      </c>
    </row>
    <row r="18070" spans="2:3" customFormat="1" x14ac:dyDescent="0.15">
      <c r="B18070" s="15">
        <v>437</v>
      </c>
      <c r="C18070" s="18" t="str">
        <f>'Convert_ABH script_aln_37'!D438</f>
        <v>write.csv(cbind(mismatch, CSVSL2), file="C:/NGS/save/PagenoPL.csv", row.names=F)</v>
      </c>
    </row>
    <row r="18071" spans="2:3" customFormat="1" x14ac:dyDescent="0.15">
      <c r="B18071" s="15">
        <v>438</v>
      </c>
      <c r="C18071" s="18" t="str">
        <f>'Convert_ABH script_aln_37'!D439</f>
        <v>CSVSL2 &lt;- read.csv("C:/NGS/save/PagenoPL.csv",stringsAsFactors=F)</v>
      </c>
    </row>
    <row r="18072" spans="2:3" customFormat="1" x14ac:dyDescent="0.15">
      <c r="B18072" s="15">
        <v>439</v>
      </c>
      <c r="C18072" s="18" t="str">
        <f>'Convert_ABH script_aln_37'!D440</f>
        <v>CSVSL2 &lt;- subset(CSVSL2, CSVSL2$mismatch &lt; (ncol(no)*10*0.5))</v>
      </c>
    </row>
    <row r="18073" spans="2:3" customFormat="1" x14ac:dyDescent="0.15">
      <c r="B18073" s="15">
        <v>440</v>
      </c>
      <c r="C18073" s="18" t="str">
        <f>'Convert_ABH script_aln_37'!D441</f>
        <v>CSVSselect &lt;- rbind(CSVSL1, CSVSL2)</v>
      </c>
    </row>
    <row r="18074" spans="2:3" customFormat="1" x14ac:dyDescent="0.15">
      <c r="B18074" s="15">
        <v>441</v>
      </c>
      <c r="C18074" s="18" t="str">
        <f>'Convert_ABH script_aln_37'!D442</f>
        <v>for(g in 3:nrow(LG)){</v>
      </c>
    </row>
    <row r="18075" spans="2:3" customFormat="1" x14ac:dyDescent="0.15">
      <c r="B18075" s="15">
        <v>442</v>
      </c>
      <c r="C18075" s="18" t="str">
        <f>'Convert_ABH script_aln_37'!D443</f>
        <v>CSVSLg &lt;- subset(CSVS, Linkage_group==g)</v>
      </c>
    </row>
    <row r="18076" spans="2:3" customFormat="1" x14ac:dyDescent="0.15">
      <c r="B18076" s="15">
        <v>443</v>
      </c>
      <c r="C18076" s="18" t="str">
        <f>'Convert_ABH script_aln_37'!D444</f>
        <v>noP1Lg &lt;- CSVSLg[1:nrow(CSVSLg), 3:ncol(CSVSLg)]</v>
      </c>
    </row>
    <row r="18077" spans="2:3" customFormat="1" x14ac:dyDescent="0.15">
      <c r="B18077" s="15">
        <v>444</v>
      </c>
      <c r="C18077" s="18" t="str">
        <f>'Convert_ABH script_aln_37'!D445</f>
        <v>x &lt;- 1:ncol(noP1Lg)</v>
      </c>
    </row>
    <row r="18078" spans="2:3" customFormat="1" x14ac:dyDescent="0.15">
      <c r="B18078" s="15">
        <v>445</v>
      </c>
      <c r="C18078" s="18" t="str">
        <f>'Convert_ABH script_aln_37'!D446</f>
        <v>y1 &lt;- ifelse((noP1Lg[1:nrow(noP1Lg), x]) == (noP1Lg[1+1:nrow(noP1Lg), x]), "0", "10")</v>
      </c>
    </row>
    <row r="18079" spans="2:3" customFormat="1" x14ac:dyDescent="0.15">
      <c r="B18079" s="15">
        <v>446</v>
      </c>
      <c r="C18079" s="18" t="str">
        <f>'Convert_ABH script_aln_37'!D447</f>
        <v>y2 &lt;- ifelse((noP1Lg[1+1:nrow(noP1Lg), x]) == (noP1Lg[2+1:nrow(noP1Lg), x]), "0", "10")</v>
      </c>
    </row>
    <row r="18080" spans="2:3" customFormat="1" x14ac:dyDescent="0.15">
      <c r="B18080" s="15">
        <v>447</v>
      </c>
      <c r="C18080" s="18" t="str">
        <f>'Convert_ABH script_aln_37'!D448</f>
        <v>write.csv(y1, file="C:/NGS/save/y1.csv", row.names=F)</v>
      </c>
    </row>
    <row r="18081" spans="2:3" customFormat="1" x14ac:dyDescent="0.15">
      <c r="B18081" s="15">
        <v>448</v>
      </c>
      <c r="C18081" s="18" t="str">
        <f>'Convert_ABH script_aln_37'!D449</f>
        <v>y1 &lt;- read.csv("C:/NGS/save/y1.csv")</v>
      </c>
    </row>
    <row r="18082" spans="2:3" customFormat="1" x14ac:dyDescent="0.15">
      <c r="B18082" s="15">
        <v>449</v>
      </c>
      <c r="C18082" s="18" t="str">
        <f>'Convert_ABH script_aln_37'!D450</f>
        <v>write.csv(y2, file="C:/NGS/save/y2.csv", row.names=F)</v>
      </c>
    </row>
    <row r="18083" spans="2:3" customFormat="1" x14ac:dyDescent="0.15">
      <c r="B18083" s="15">
        <v>450</v>
      </c>
      <c r="C18083" s="18" t="str">
        <f>'Convert_ABH script_aln_37'!D451</f>
        <v>y2 &lt;- read.csv("C:/NGS/save/y2.csv")</v>
      </c>
    </row>
    <row r="18084" spans="2:3" customFormat="1" x14ac:dyDescent="0.15">
      <c r="B18084" s="15">
        <v>451</v>
      </c>
      <c r="C18084" s="18" t="str">
        <f>'Convert_ABH script_aln_37'!D452</f>
        <v>y &lt;- y1+ y2</v>
      </c>
    </row>
    <row r="18085" spans="2:3" customFormat="1" x14ac:dyDescent="0.15">
      <c r="B18085" s="15">
        <v>452</v>
      </c>
      <c r="C18085" s="18" t="str">
        <f>'Convert_ABH script_aln_37'!D453</f>
        <v>z &lt;- apply(y, MARGIN=1, sum)</v>
      </c>
    </row>
    <row r="18086" spans="2:3" customFormat="1" x14ac:dyDescent="0.15">
      <c r="B18086" s="15">
        <v>453</v>
      </c>
      <c r="C18086" s="18" t="str">
        <f>'Convert_ABH script_aln_37'!D454</f>
        <v>v &lt;- z[-nrow(noP1Lg)]</v>
      </c>
    </row>
    <row r="18087" spans="2:3" customFormat="1" x14ac:dyDescent="0.15">
      <c r="B18087" s="15">
        <v>454</v>
      </c>
      <c r="C18087" s="18" t="str">
        <f>'Convert_ABH script_aln_37'!D455</f>
        <v>v &lt;- v[-(nrow(noP1Lg)-1)]</v>
      </c>
    </row>
    <row r="18088" spans="2:3" customFormat="1" x14ac:dyDescent="0.15">
      <c r="B18088" s="15">
        <v>455</v>
      </c>
      <c r="C18088" s="18" t="str">
        <f>'Convert_ABH script_aln_37'!D456</f>
        <v>y1 &lt;- ifelse((noP1Lg[1, x]) == (noP1Lg[1+1, x]), "0", "10")</v>
      </c>
    </row>
    <row r="18089" spans="2:3" customFormat="1" x14ac:dyDescent="0.15">
      <c r="B18089" s="15">
        <v>456</v>
      </c>
      <c r="C18089" s="18" t="str">
        <f>'Convert_ABH script_aln_37'!D457</f>
        <v>y2 &lt;- ifelse((noP1Lg[1, x]) == (noP1Lg[1+1, x]), "0", "10")</v>
      </c>
    </row>
    <row r="18090" spans="2:3" customFormat="1" x14ac:dyDescent="0.15">
      <c r="B18090" s="15">
        <v>457</v>
      </c>
      <c r="C18090" s="18" t="str">
        <f>'Convert_ABH script_aln_37'!D458</f>
        <v>write.csv(y1, file="C:/NGS/save/y1.csv", row.names=F)</v>
      </c>
    </row>
    <row r="18091" spans="2:3" customFormat="1" x14ac:dyDescent="0.15">
      <c r="B18091" s="15">
        <v>458</v>
      </c>
      <c r="C18091" s="18" t="str">
        <f>'Convert_ABH script_aln_37'!D459</f>
        <v>y1 &lt;- read.csv("C:/NGS/save/y1.csv")</v>
      </c>
    </row>
    <row r="18092" spans="2:3" customFormat="1" x14ac:dyDescent="0.15">
      <c r="B18092" s="15">
        <v>459</v>
      </c>
      <c r="C18092" s="18" t="str">
        <f>'Convert_ABH script_aln_37'!D460</f>
        <v>write.csv(y2, file="C:/NGS/save/y2.csv", row.names=F)</v>
      </c>
    </row>
    <row r="18093" spans="2:3" customFormat="1" x14ac:dyDescent="0.15">
      <c r="B18093" s="15">
        <v>460</v>
      </c>
      <c r="C18093" s="18" t="str">
        <f>'Convert_ABH script_aln_37'!D461</f>
        <v>y2 &lt;- read.csv("C:/NGS/save/y2.csv")</v>
      </c>
    </row>
    <row r="18094" spans="2:3" customFormat="1" x14ac:dyDescent="0.15">
      <c r="B18094" s="15">
        <v>461</v>
      </c>
      <c r="C18094" s="18" t="str">
        <f>'Convert_ABH script_aln_37'!D462</f>
        <v>y &lt;- y1+ y2</v>
      </c>
    </row>
    <row r="18095" spans="2:3" customFormat="1" x14ac:dyDescent="0.15">
      <c r="B18095" s="15">
        <v>462</v>
      </c>
      <c r="C18095" s="18" t="str">
        <f>'Convert_ABH script_aln_37'!D463</f>
        <v>firstz &lt;- apply(y, MARGIN=1, sum)</v>
      </c>
    </row>
    <row r="18096" spans="2:3" customFormat="1" x14ac:dyDescent="0.15">
      <c r="B18096" s="15">
        <v>463</v>
      </c>
      <c r="C18096" s="18" t="str">
        <f>'Convert_ABH script_aln_37'!D464</f>
        <v>y1 &lt;- ifelse((noP1Lg[nrow(noP1Lg)-1, x]) == (noP1Lg[nrow(noP1Lg), x]), "0", "10")</v>
      </c>
    </row>
    <row r="18097" spans="2:3" customFormat="1" x14ac:dyDescent="0.15">
      <c r="B18097" s="15">
        <v>464</v>
      </c>
      <c r="C18097" s="18" t="str">
        <f>'Convert_ABH script_aln_37'!D465</f>
        <v>y2 &lt;- ifelse((noP1Lg[nrow(noP1Lg)-1, x]) == (noP1Lg[nrow(noP1Lg), x]), "0", "10")</v>
      </c>
    </row>
    <row r="18098" spans="2:3" customFormat="1" x14ac:dyDescent="0.15">
      <c r="B18098" s="15">
        <v>465</v>
      </c>
      <c r="C18098" s="18" t="str">
        <f>'Convert_ABH script_aln_37'!D466</f>
        <v>write.csv(y1, file="C:/NGS/save/y1.csv", row.names=F)</v>
      </c>
    </row>
    <row r="18099" spans="2:3" customFormat="1" x14ac:dyDescent="0.15">
      <c r="B18099" s="15">
        <v>466</v>
      </c>
      <c r="C18099" s="18" t="str">
        <f>'Convert_ABH script_aln_37'!D467</f>
        <v>y1 &lt;- read.csv("C:/NGS/save/y1.csv")</v>
      </c>
    </row>
    <row r="18100" spans="2:3" customFormat="1" x14ac:dyDescent="0.15">
      <c r="B18100" s="15">
        <v>467</v>
      </c>
      <c r="C18100" s="18" t="str">
        <f>'Convert_ABH script_aln_37'!D468</f>
        <v>write.csv(y2, file="C:/NGS/save/y2.csv", row.names=F)</v>
      </c>
    </row>
    <row r="18101" spans="2:3" customFormat="1" x14ac:dyDescent="0.15">
      <c r="B18101" s="15">
        <v>468</v>
      </c>
      <c r="C18101" s="18" t="str">
        <f>'Convert_ABH script_aln_37'!D469</f>
        <v>y2 &lt;- read.csv("C:/NGS/save/y2.csv")</v>
      </c>
    </row>
    <row r="18102" spans="2:3" customFormat="1" x14ac:dyDescent="0.15">
      <c r="B18102" s="15">
        <v>469</v>
      </c>
      <c r="C18102" s="18" t="str">
        <f>'Convert_ABH script_aln_37'!D470</f>
        <v>y &lt;- y1+ y2</v>
      </c>
    </row>
    <row r="18103" spans="2:3" customFormat="1" x14ac:dyDescent="0.15">
      <c r="B18103" s="15">
        <v>470</v>
      </c>
      <c r="C18103" s="18" t="str">
        <f>'Convert_ABH script_aln_37'!D471</f>
        <v>lastz &lt;- apply(y, MARGIN=1, sum)</v>
      </c>
    </row>
    <row r="18104" spans="2:3" customFormat="1" x14ac:dyDescent="0.15">
      <c r="B18104" s="15">
        <v>471</v>
      </c>
      <c r="C18104" s="18" t="str">
        <f>'Convert_ABH script_aln_37'!D472</f>
        <v>mismatch &lt;- c(firstz, v, lastz)</v>
      </c>
    </row>
    <row r="18105" spans="2:3" customFormat="1" x14ac:dyDescent="0.15">
      <c r="B18105" s="15">
        <v>472</v>
      </c>
      <c r="C18105" s="18" t="str">
        <f>'Convert_ABH script_aln_37'!D473</f>
        <v>write.csv(cbind(mismatch, CSVSLg), file="C:/NGS/save/PagenoPL.csv", row.names=F)</v>
      </c>
    </row>
    <row r="18106" spans="2:3" customFormat="1" x14ac:dyDescent="0.15">
      <c r="B18106" s="15">
        <v>473</v>
      </c>
      <c r="C18106" s="18" t="str">
        <f>'Convert_ABH script_aln_37'!D474</f>
        <v>CSVSLg &lt;- read.csv("C:/NGS/save/PagenoPL.csv",stringsAsFactors=F)</v>
      </c>
    </row>
    <row r="18107" spans="2:3" customFormat="1" x14ac:dyDescent="0.15">
      <c r="B18107" s="15">
        <v>474</v>
      </c>
      <c r="C18107" s="18" t="str">
        <f>'Convert_ABH script_aln_37'!D475</f>
        <v>CSVSLg &lt;- subset(CSVSLg, CSVSLg$mismatch &lt; (ncol(no)*10*0.4))</v>
      </c>
    </row>
    <row r="18108" spans="2:3" customFormat="1" x14ac:dyDescent="0.15">
      <c r="B18108" s="15">
        <v>475</v>
      </c>
      <c r="C18108" s="18" t="str">
        <f>'Convert_ABH script_aln_37'!D476</f>
        <v>CSVSselect &lt;- rbind(CSVSselect, CSVSLg)</v>
      </c>
    </row>
    <row r="18109" spans="2:3" customFormat="1" x14ac:dyDescent="0.15">
      <c r="B18109" s="15">
        <v>476</v>
      </c>
      <c r="C18109" s="18" t="str">
        <f>'Convert_ABH script_aln_37'!D477</f>
        <v>}</v>
      </c>
    </row>
    <row r="18110" spans="2:3" customFormat="1" x14ac:dyDescent="0.15">
      <c r="B18110" s="15">
        <v>477</v>
      </c>
      <c r="C18110" s="18" t="str">
        <f>'Convert_ABH script_aln_37'!D478</f>
        <v>CSVSselect[,1] &lt;- NULL</v>
      </c>
    </row>
    <row r="18111" spans="2:3" customFormat="1" x14ac:dyDescent="0.15">
      <c r="B18111" s="15">
        <v>478</v>
      </c>
      <c r="C18111" s="18" t="str">
        <f>'Convert_ABH script_aln_37'!D479</f>
        <v>CSVSselect &lt;- t(CSVSselect)</v>
      </c>
    </row>
    <row r="18112" spans="2:3" customFormat="1" x14ac:dyDescent="0.15">
      <c r="B18112" s="15">
        <v>479</v>
      </c>
      <c r="C18112" s="18" t="str">
        <f>'Convert_ABH script_aln_37'!D480</f>
        <v>write.csv(CSVSselect, "C:/NGS/save/Genotype_csvs.csv")</v>
      </c>
    </row>
    <row r="18113" spans="2:3" customFormat="1" x14ac:dyDescent="0.15">
      <c r="B18113" s="15">
        <v>480</v>
      </c>
      <c r="C18113" s="18" t="str">
        <f>'Convert_ABH script_aln_37'!D481</f>
        <v>CSVSselect &lt;- read.csv("C:/NGS/save/Genotype_csvs.csv", skip=1)</v>
      </c>
    </row>
    <row r="18114" spans="2:3" customFormat="1" x14ac:dyDescent="0.15">
      <c r="B18114" s="15">
        <v>481</v>
      </c>
      <c r="C18114" s="18" t="str">
        <f>'Convert_ABH script_aln_37'!D482</f>
        <v>CSVSselect[1,1] &lt;- "NA"</v>
      </c>
    </row>
    <row r="18115" spans="2:3" customFormat="1" x14ac:dyDescent="0.15">
      <c r="B18115" s="15">
        <v>482</v>
      </c>
      <c r="C18115" s="18" t="str">
        <f>'Convert_ABH script_aln_37'!D483</f>
        <v>file.remove("C:/NGS/save/Genotype_csvs.csv")</v>
      </c>
    </row>
    <row r="18116" spans="2:3" customFormat="1" x14ac:dyDescent="0.15">
      <c r="B18116" s="15">
        <v>483</v>
      </c>
      <c r="C18116" s="18" t="str">
        <f>'Convert_ABH script_aln_37'!D484</f>
        <v>file.remove("C:/NGS/save/y1.csv")</v>
      </c>
    </row>
    <row r="18117" spans="2:3" customFormat="1" x14ac:dyDescent="0.15">
      <c r="B18117" s="15">
        <v>484</v>
      </c>
      <c r="C18117" s="18" t="str">
        <f>'Convert_ABH script_aln_37'!D485</f>
        <v>file.remove("C:/NGS/save/y2.csv")</v>
      </c>
    </row>
    <row r="18118" spans="2:3" customFormat="1" x14ac:dyDescent="0.15">
      <c r="B18118" s="15">
        <v>485</v>
      </c>
      <c r="C18118" s="18" t="str">
        <f>'Convert_ABH script_aln_37'!D486</f>
        <v>file.remove("C:/NGS/save/PagenoPL.csv")</v>
      </c>
    </row>
    <row r="18119" spans="2:3" customFormat="1" x14ac:dyDescent="0.15">
      <c r="B18119" s="15">
        <v>486</v>
      </c>
      <c r="C18119" s="18" t="str">
        <f>'Convert_ABH script_aln_37'!D487</f>
        <v>write.csv(CSVSselect, "C:/NGS/save/Genotype_select_csvs_aln_37.csv", row.names=F, na = "  ")</v>
      </c>
    </row>
    <row r="18120" spans="2:3" customFormat="1" x14ac:dyDescent="0.15">
      <c r="B18120" s="15">
        <v>487</v>
      </c>
      <c r="C18120" s="18" t="str">
        <f>'Convert_ABH script_aln_37'!D488</f>
        <v>PagenoP1ABH &lt;- PagenoP1select</v>
      </c>
    </row>
    <row r="18121" spans="2:3" customFormat="1" x14ac:dyDescent="0.15">
      <c r="B18121" s="15">
        <v>488</v>
      </c>
      <c r="C18121" s="18" t="str">
        <f>'Convert_ABH script_aln_37'!D489</f>
        <v>PagenoP2ABH &lt;- PagenoP2select</v>
      </c>
    </row>
    <row r="18122" spans="2:3" customFormat="1" x14ac:dyDescent="0.15">
      <c r="B18122" s="15">
        <v>489</v>
      </c>
      <c r="C18122" s="18" t="str">
        <f>'Convert_ABH script_aln_37'!D490</f>
        <v>PagenoP1ABHr &lt;- PagenoP1ABH[1:nrow(PagenoP1ABH), 15:ncol(PagenoP1ABH)]</v>
      </c>
    </row>
    <row r="18123" spans="2:3" customFormat="1" x14ac:dyDescent="0.15">
      <c r="B18123" s="15">
        <v>490</v>
      </c>
      <c r="C18123" s="18" t="str">
        <f>'Convert_ABH script_aln_37'!D491</f>
        <v>PagenoP2ABHr &lt;- PagenoP2ABH[1:nrow(PagenoP2ABH), 15:ncol(PagenoP2ABH)]</v>
      </c>
    </row>
    <row r="18124" spans="2:3" customFormat="1" x14ac:dyDescent="0.15">
      <c r="B18124" s="15">
        <v>491</v>
      </c>
      <c r="C18124" s="18" t="str">
        <f>'Convert_ABH script_aln_37'!D492</f>
        <v>PagenoP1ABHr[PagenoP1ABHr == 0] &lt;- "B"</v>
      </c>
    </row>
    <row r="18125" spans="2:3" customFormat="1" x14ac:dyDescent="0.15">
      <c r="B18125" s="15">
        <v>492</v>
      </c>
      <c r="C18125" s="18" t="str">
        <f>'Convert_ABH script_aln_37'!D493</f>
        <v>PagenoP1ABHr[PagenoP1ABHr == 10] &lt;- "H"</v>
      </c>
    </row>
    <row r="18126" spans="2:3" customFormat="1" x14ac:dyDescent="0.15">
      <c r="B18126" s="15">
        <v>493</v>
      </c>
      <c r="C18126" s="18" t="str">
        <f>'Convert_ABH script_aln_37'!D494</f>
        <v>PagenoP2ABHr[PagenoP2ABHr == 0] &lt;- "A"</v>
      </c>
    </row>
    <row r="18127" spans="2:3" customFormat="1" x14ac:dyDescent="0.15">
      <c r="B18127" s="15">
        <v>494</v>
      </c>
      <c r="C18127" s="18" t="str">
        <f>'Convert_ABH script_aln_37'!D495</f>
        <v>PagenoP2ABHr[PagenoP2ABHr == 10] &lt;- "H"</v>
      </c>
    </row>
    <row r="18128" spans="2:3" customFormat="1" x14ac:dyDescent="0.15">
      <c r="B18128" s="15">
        <v>495</v>
      </c>
      <c r="C18128" s="18" t="str">
        <f>'Convert_ABH script_aln_37'!D496</f>
        <v>PagenoP1ABHfr &lt;- cbind(PagenoP1ABH$Linkage_group, PagenoP1ABHr)</v>
      </c>
    </row>
    <row r="18129" spans="2:3" customFormat="1" x14ac:dyDescent="0.15">
      <c r="B18129" s="15">
        <v>496</v>
      </c>
      <c r="C18129" s="18" t="str">
        <f>'Convert_ABH script_aln_37'!D497</f>
        <v>id &lt;- paste(PagenoP1ABH$Linkage_group, "_", PagenoP1ABH$Position, sep="")</v>
      </c>
    </row>
    <row r="18130" spans="2:3" customFormat="1" x14ac:dyDescent="0.15">
      <c r="B18130" s="15">
        <v>497</v>
      </c>
      <c r="C18130" s="18" t="str">
        <f>'Convert_ABH script_aln_37'!D498</f>
        <v>PagenoP1ABHfr &lt;- cbind(id, PagenoP1ABHfr)</v>
      </c>
    </row>
    <row r="18131" spans="2:3" customFormat="1" x14ac:dyDescent="0.15">
      <c r="B18131" s="15">
        <v>498</v>
      </c>
      <c r="C18131" s="18" t="str">
        <f>'Convert_ABH script_aln_37'!D499</f>
        <v>PagenoP2ABHfr &lt;- cbind(PagenoP2ABH$Linkage_group, PagenoP2ABHr)</v>
      </c>
    </row>
    <row r="18132" spans="2:3" customFormat="1" x14ac:dyDescent="0.15">
      <c r="B18132" s="15">
        <v>499</v>
      </c>
      <c r="C18132" s="18" t="str">
        <f>'Convert_ABH script_aln_37'!D500</f>
        <v>id &lt;- paste(PagenoP2ABH$Linkage_group, "_", PagenoP2ABH$Position, sep="")</v>
      </c>
    </row>
    <row r="18133" spans="2:3" customFormat="1" x14ac:dyDescent="0.15">
      <c r="B18133" s="15">
        <v>500</v>
      </c>
      <c r="C18133" s="18" t="str">
        <f>'Convert_ABH script_aln_37'!D501</f>
        <v>PagenoP2ABHfr &lt;- cbind(id, PagenoP2ABHfr)</v>
      </c>
    </row>
    <row r="18134" spans="2:3" customFormat="1" x14ac:dyDescent="0.15">
      <c r="B18134" s="15">
        <v>501</v>
      </c>
      <c r="C18134" s="18" t="str">
        <f>'Convert_ABH script_aln_37'!D502</f>
        <v>PagenoP1ABHfr &lt;- t(PagenoP1ABHfr)</v>
      </c>
    </row>
    <row r="18135" spans="2:3" customFormat="1" x14ac:dyDescent="0.15">
      <c r="B18135" s="15">
        <v>502</v>
      </c>
      <c r="C18135" s="18" t="str">
        <f>'Convert_ABH script_aln_37'!D503</f>
        <v>write.csv(PagenoP1ABHfr, "C:/NGS/save/Genotype_PagenoP1ABHfr_csvs.csv")</v>
      </c>
    </row>
    <row r="18136" spans="2:3" customFormat="1" x14ac:dyDescent="0.15">
      <c r="B18136" s="15">
        <v>503</v>
      </c>
      <c r="C18136" s="18" t="str">
        <f>'Convert_ABH script_aln_37'!D504</f>
        <v>PagenoP1ABHfr &lt;- read.csv("C:/NGS/save/Genotype_PagenoP1ABHfr_csvs.csv", skip=1)</v>
      </c>
    </row>
    <row r="18137" spans="2:3" customFormat="1" x14ac:dyDescent="0.15">
      <c r="B18137" s="15">
        <v>504</v>
      </c>
      <c r="C18137" s="18" t="str">
        <f>'Convert_ABH script_aln_37'!D505</f>
        <v>PagenoP1ABHfr[1,1] &lt;- "NA"</v>
      </c>
    </row>
    <row r="18138" spans="2:3" customFormat="1" x14ac:dyDescent="0.15">
      <c r="B18138" s="15">
        <v>505</v>
      </c>
      <c r="C18138" s="18" t="str">
        <f>'Convert_ABH script_aln_37'!D506</f>
        <v>write.csv(PagenoP1ABHfr, "C:/NGS/save/Genotype_PagenoP1ABHfr_csvs.csv", row.names=F, na = "  ")</v>
      </c>
    </row>
    <row r="18139" spans="2:3" customFormat="1" x14ac:dyDescent="0.15">
      <c r="B18139" s="15">
        <v>506</v>
      </c>
      <c r="C18139" s="18" t="str">
        <f>'Convert_ABH script_aln_37'!D507</f>
        <v>PagenoP2ABHfr &lt;- t(PagenoP2ABHfr)</v>
      </c>
    </row>
    <row r="18140" spans="2:3" customFormat="1" x14ac:dyDescent="0.15">
      <c r="B18140" s="15">
        <v>507</v>
      </c>
      <c r="C18140" s="18" t="str">
        <f>'Convert_ABH script_aln_37'!D508</f>
        <v>write.csv(PagenoP2ABHfr, "C:/NGS/save/Genotype_PagenoP2ABHfr_csvs.csv")</v>
      </c>
    </row>
    <row r="18141" spans="2:3" customFormat="1" x14ac:dyDescent="0.15">
      <c r="B18141" s="15">
        <v>508</v>
      </c>
      <c r="C18141" s="18" t="str">
        <f>'Convert_ABH script_aln_37'!D509</f>
        <v>PagenoP2ABHfr &lt;- read.csv("C:/NGS/save/Genotype_PagenoP2ABHfr_csvs.csv", skip=1)</v>
      </c>
    </row>
    <row r="18142" spans="2:3" customFormat="1" x14ac:dyDescent="0.15">
      <c r="B18142" s="15">
        <v>509</v>
      </c>
      <c r="C18142" s="18" t="str">
        <f>'Convert_ABH script_aln_37'!D510</f>
        <v>PagenoP2ABHfr[1,1] &lt;- "NA"</v>
      </c>
    </row>
    <row r="18143" spans="2:3" customFormat="1" x14ac:dyDescent="0.15">
      <c r="B18143" s="15">
        <v>510</v>
      </c>
      <c r="C18143" s="18" t="str">
        <f>'Convert_ABH script_aln_37'!D511</f>
        <v>write.csv(PagenoP2ABHfr, "C:/NGS/save/Genotype_PagenoP2ABHfr_csvs.csv", row.names=F, na = "  ")</v>
      </c>
    </row>
    <row r="18144" spans="2:3" customFormat="1" x14ac:dyDescent="0.15">
      <c r="B18144" s="15">
        <v>511</v>
      </c>
      <c r="C18144" s="18" t="str">
        <f>'Convert_ABH script_aln_37'!D512</f>
        <v>library(ABHgenotypeR)</v>
      </c>
    </row>
    <row r="18145" spans="2:3" customFormat="1" x14ac:dyDescent="0.15">
      <c r="B18145" s="15">
        <v>512</v>
      </c>
      <c r="C18145" s="18" t="str">
        <f>'Convert_ABH script_aln_37'!D513</f>
        <v>genotypeP1 &lt;- readABHgenotypes("C:/NGS/save/Genotype_PagenoP1ABHfr_csvs.csv", "P1", "P2", readPos=TRUE)</v>
      </c>
    </row>
    <row r="18146" spans="2:3" customFormat="1" x14ac:dyDescent="0.15">
      <c r="B18146" s="15">
        <v>513</v>
      </c>
      <c r="C18146" s="18" t="str">
        <f>'Convert_ABH script_aln_37'!D514</f>
        <v>ErrCorr1P1 &lt;- correctStretches(genotypeP1, maxHapLength = 3)</v>
      </c>
    </row>
    <row r="18147" spans="2:3" customFormat="1" x14ac:dyDescent="0.15">
      <c r="B18147" s="15">
        <v>514</v>
      </c>
      <c r="C18147" s="18" t="str">
        <f>'Convert_ABH script_aln_37'!D515</f>
        <v>ErrCorr2P1_3 &lt;- correctUndercalledHets(ErrCorr1P1, maxHapLength = 3)</v>
      </c>
    </row>
    <row r="18148" spans="2:3" customFormat="1" x14ac:dyDescent="0.15">
      <c r="B18148" s="15">
        <v>515</v>
      </c>
      <c r="C18148" s="18" t="str">
        <f>'Convert_ABH script_aln_37'!D516</f>
        <v>writeABHgenotypes(ErrCorr2P1_3, outfile = "C:/NGS/save/Genotype_PagenoP1ABHfr_csvs_ABHgenotypeR3SU_aln_37.csv")</v>
      </c>
    </row>
    <row r="18149" spans="2:3" customFormat="1" x14ac:dyDescent="0.15">
      <c r="B18149" s="15">
        <v>516</v>
      </c>
      <c r="C18149" s="18" t="str">
        <f>'Convert_ABH script_aln_37'!D517</f>
        <v>genotypeP2 &lt;- readABHgenotypes("C:/NGS/save/Genotype_PagenoP2ABHfr_csvs.csv", "P1", "P2", readPos=TRUE)</v>
      </c>
    </row>
    <row r="18150" spans="2:3" customFormat="1" x14ac:dyDescent="0.15">
      <c r="B18150" s="15">
        <v>517</v>
      </c>
      <c r="C18150" s="18" t="str">
        <f>'Convert_ABH script_aln_37'!D518</f>
        <v>ErrCorr1P2 &lt;- correctStretches(genotypeP2, maxHapLength = 3)</v>
      </c>
    </row>
    <row r="18151" spans="2:3" customFormat="1" x14ac:dyDescent="0.15">
      <c r="B18151" s="15">
        <v>518</v>
      </c>
      <c r="C18151" s="18" t="str">
        <f>'Convert_ABH script_aln_37'!D519</f>
        <v>ErrCorr2P2_3 &lt;- correctUndercalledHets(ErrCorr1P2, maxHapLength = 3)</v>
      </c>
    </row>
    <row r="18152" spans="2:3" customFormat="1" x14ac:dyDescent="0.15">
      <c r="B18152" s="15">
        <v>519</v>
      </c>
      <c r="C18152" s="18" t="str">
        <f>'Convert_ABH script_aln_37'!D520</f>
        <v>writeABHgenotypes(ErrCorr2P2_3, outfile = "C:/NGS/save/Genotype_PagenoP2ABHfr_csvs_ABHgenotypeR3SU_aln_37.csv")</v>
      </c>
    </row>
    <row r="18153" spans="2:3" customFormat="1" x14ac:dyDescent="0.15">
      <c r="B18153" s="15">
        <v>520</v>
      </c>
      <c r="C18153" s="18" t="str">
        <f>'Convert_ABH script_aln_37'!D521</f>
        <v>ErrCorr2P1 &lt;- correctUndercalledHets(genotypeP1, maxHapLength = 3)</v>
      </c>
    </row>
    <row r="18154" spans="2:3" customFormat="1" x14ac:dyDescent="0.15">
      <c r="B18154" s="15">
        <v>521</v>
      </c>
      <c r="C18154" s="18" t="str">
        <f>'Convert_ABH script_aln_37'!D522</f>
        <v>ErrCorr1P1_3 &lt;- correctStretches(ErrCorr2P1, maxHapLength = 3)</v>
      </c>
    </row>
    <row r="18155" spans="2:3" customFormat="1" x14ac:dyDescent="0.15">
      <c r="B18155" s="15">
        <v>522</v>
      </c>
      <c r="C18155" s="18" t="str">
        <f>'Convert_ABH script_aln_37'!D523</f>
        <v>writeABHgenotypes(ErrCorr1P1_3, outfile = "C:/NGS/save/Genotype_PagenoP1ABHfr_csvs_ABHgenotypeR3US_aln_37.csv")</v>
      </c>
    </row>
    <row r="18156" spans="2:3" customFormat="1" x14ac:dyDescent="0.15">
      <c r="B18156" s="15">
        <v>523</v>
      </c>
      <c r="C18156" s="18" t="str">
        <f>'Convert_ABH script_aln_37'!D524</f>
        <v>ErrCorr2P2 &lt;- correctUndercalledHets(genotypeP2, maxHapLength = 3)</v>
      </c>
    </row>
    <row r="18157" spans="2:3" customFormat="1" x14ac:dyDescent="0.15">
      <c r="B18157" s="15">
        <v>524</v>
      </c>
      <c r="C18157" s="18" t="str">
        <f>'Convert_ABH script_aln_37'!D525</f>
        <v>ErrCorr1P2_3 &lt;- correctStretches(ErrCorr2P2, maxHapLength = 3)</v>
      </c>
    </row>
    <row r="18158" spans="2:3" customFormat="1" x14ac:dyDescent="0.15">
      <c r="B18158" s="15">
        <v>525</v>
      </c>
      <c r="C18158" s="18" t="str">
        <f>'Convert_ABH script_aln_37'!D526</f>
        <v>writeABHgenotypes(ErrCorr1P2_3, outfile = "C:/NGS/save/Genotype_PagenoP2ABHfr_csvs_ABHgenotypeR3US_aln_37.csv")</v>
      </c>
    </row>
    <row r="18159" spans="2:3" customFormat="1" x14ac:dyDescent="0.15">
      <c r="B18159" s="15">
        <v>526</v>
      </c>
      <c r="C18159" s="18" t="str">
        <f>'Convert_ABH script_aln_37'!D527</f>
        <v>pdf("C:/NGS/save/Genotype_P1BH_csvs_ABHgenotypeR3SUUS_aln_37.pdf")</v>
      </c>
    </row>
    <row r="18160" spans="2:3" customFormat="1" x14ac:dyDescent="0.15">
      <c r="B18160" s="15">
        <v>527</v>
      </c>
      <c r="C18160" s="18" t="str">
        <f>'Convert_ABH script_aln_37'!D528</f>
        <v>plotGenos(genotypeP1)</v>
      </c>
    </row>
    <row r="18161" spans="2:3" customFormat="1" x14ac:dyDescent="0.15">
      <c r="B18161" s="15">
        <v>528</v>
      </c>
      <c r="C18161" s="18" t="str">
        <f>'Convert_ABH script_aln_37'!D529</f>
        <v>plotGenos(ErrCorr2P1_3)</v>
      </c>
    </row>
    <row r="18162" spans="2:3" customFormat="1" x14ac:dyDescent="0.15">
      <c r="B18162" s="15">
        <v>529</v>
      </c>
      <c r="C18162" s="18" t="str">
        <f>'Convert_ABH script_aln_37'!D530</f>
        <v>plotGenos(ErrCorr1P1_3)</v>
      </c>
    </row>
    <row r="18163" spans="2:3" customFormat="1" x14ac:dyDescent="0.15">
      <c r="B18163" s="15">
        <v>530</v>
      </c>
      <c r="C18163" s="18" t="str">
        <f>'Convert_ABH script_aln_37'!D531</f>
        <v>dev.off()</v>
      </c>
    </row>
    <row r="18164" spans="2:3" customFormat="1" x14ac:dyDescent="0.15">
      <c r="B18164" s="15">
        <v>531</v>
      </c>
      <c r="C18164" s="18" t="str">
        <f>'Convert_ABH script_aln_37'!D532</f>
        <v>pdf("C:/NGS/save/Genotype_P2AH_csvs_ABHgenotypeR3SUUS_aln_37.pdf")</v>
      </c>
    </row>
    <row r="18165" spans="2:3" customFormat="1" x14ac:dyDescent="0.15">
      <c r="B18165" s="15">
        <v>532</v>
      </c>
      <c r="C18165" s="18" t="str">
        <f>'Convert_ABH script_aln_37'!D533</f>
        <v>plotGenos(genotypeP2)</v>
      </c>
    </row>
    <row r="18166" spans="2:3" customFormat="1" x14ac:dyDescent="0.15">
      <c r="B18166" s="15">
        <v>533</v>
      </c>
      <c r="C18166" s="18" t="str">
        <f>'Convert_ABH script_aln_37'!D534</f>
        <v>plotGenos(ErrCorr2P2_3)</v>
      </c>
    </row>
    <row r="18167" spans="2:3" customFormat="1" x14ac:dyDescent="0.15">
      <c r="B18167" s="15">
        <v>534</v>
      </c>
      <c r="C18167" s="18" t="str">
        <f>'Convert_ABH script_aln_37'!D535</f>
        <v>plotGenos(ErrCorr1P2_3)</v>
      </c>
    </row>
    <row r="18168" spans="2:3" customFormat="1" x14ac:dyDescent="0.15">
      <c r="B18168" s="15">
        <v>535</v>
      </c>
      <c r="C18168" s="18" t="str">
        <f>'Convert_ABH script_aln_37'!D536</f>
        <v>dev.off()</v>
      </c>
    </row>
    <row r="18169" spans="2:3" customFormat="1" x14ac:dyDescent="0.15">
      <c r="B18169" s="15">
        <v>536</v>
      </c>
      <c r="C18169" s="18" t="str">
        <f>'Convert_ABH script_aln_37'!D537</f>
        <v>file.remove("C:/NGS/save/Genotype_PagenoP1ABHfr_csvs.csv", "C:/NGS/save/Genotype_PagenoP2ABHfr_csvs.csv")</v>
      </c>
    </row>
    <row r="18170" spans="2:3" customFormat="1" x14ac:dyDescent="0.15">
      <c r="B18170" s="15">
        <v>537</v>
      </c>
      <c r="C18170" s="18" t="str">
        <f>'Convert_ABH script_aln_37'!D538</f>
        <v>tags &lt;- read.csv("C:/NGS/save/Genotype_PagenoP1ABHfr_csvs_ABHgenotypeR3SU_aln_37.csv", head=F)</v>
      </c>
    </row>
    <row r="18171" spans="2:3" customFormat="1" x14ac:dyDescent="0.15">
      <c r="B18171" s="15">
        <v>538</v>
      </c>
      <c r="C18171" s="18" t="str">
        <f>'Convert_ABH script_aln_37'!D539</f>
        <v>tagst &lt;- t(tags)</v>
      </c>
    </row>
    <row r="18172" spans="2:3" customFormat="1" x14ac:dyDescent="0.15">
      <c r="B18172" s="15">
        <v>539</v>
      </c>
      <c r="C18172" s="18" t="str">
        <f>'Convert_ABH script_aln_37'!D540</f>
        <v>write.table(tagst, "C:/NGS/save/tagst.csv", row.names=T, na = "  ", sep=",", col.names=F)</v>
      </c>
    </row>
    <row r="18173" spans="2:3" customFormat="1" x14ac:dyDescent="0.15">
      <c r="B18173" s="15">
        <v>540</v>
      </c>
      <c r="C18173" s="18" t="str">
        <f>'Convert_ABH script_aln_37'!D541</f>
        <v>tags &lt;- read.csv("C:/NGS/save/tagst.csv",row.names=1)</v>
      </c>
    </row>
    <row r="18174" spans="2:3" customFormat="1" x14ac:dyDescent="0.15">
      <c r="B18174" s="15">
        <v>541</v>
      </c>
      <c r="C18174" s="18" t="str">
        <f>'Convert_ABH script_aln_37'!D542</f>
        <v>Parent &lt;- rep("P1", nrow(tags))</v>
      </c>
    </row>
    <row r="18175" spans="2:3" customFormat="1" x14ac:dyDescent="0.15">
      <c r="B18175" s="15">
        <v>542</v>
      </c>
      <c r="C18175" s="18" t="str">
        <f>'Convert_ABH script_aln_37'!D543</f>
        <v>tagsP1 &lt;- cbind(Parent, tags)</v>
      </c>
    </row>
    <row r="18176" spans="2:3" customFormat="1" x14ac:dyDescent="0.15">
      <c r="B18176" s="15">
        <v>543</v>
      </c>
      <c r="C18176" s="18" t="str">
        <f>'Convert_ABH script_aln_37'!D544</f>
        <v>tags &lt;- read.csv("C:/NGS/save/Genotype_PagenoP2ABHfr_csvs_ABHgenotypeR3SU_aln_37.csv", head=F)</v>
      </c>
    </row>
    <row r="18177" spans="2:3" customFormat="1" x14ac:dyDescent="0.15">
      <c r="B18177" s="15">
        <v>544</v>
      </c>
      <c r="C18177" s="18" t="str">
        <f>'Convert_ABH script_aln_37'!D545</f>
        <v>tagst &lt;- t(tags)</v>
      </c>
    </row>
    <row r="18178" spans="2:3" customFormat="1" x14ac:dyDescent="0.15">
      <c r="B18178" s="15">
        <v>545</v>
      </c>
      <c r="C18178" s="18" t="str">
        <f>'Convert_ABH script_aln_37'!D546</f>
        <v>write.table(tagst, "C:/NGS/save/tagst.csv", row.names=T, na = "  ", sep=",", col.names=F)</v>
      </c>
    </row>
    <row r="18179" spans="2:3" customFormat="1" x14ac:dyDescent="0.15">
      <c r="B18179" s="15">
        <v>546</v>
      </c>
      <c r="C18179" s="18" t="str">
        <f>'Convert_ABH script_aln_37'!D547</f>
        <v>tags &lt;- read.csv("C:/NGS/save/tagst.csv",row.names=1)</v>
      </c>
    </row>
    <row r="18180" spans="2:3" customFormat="1" x14ac:dyDescent="0.15">
      <c r="B18180" s="15">
        <v>547</v>
      </c>
      <c r="C18180" s="18" t="str">
        <f>'Convert_ABH script_aln_37'!D548</f>
        <v>Parent &lt;- rep("P2", nrow(tags))</v>
      </c>
    </row>
    <row r="18181" spans="2:3" customFormat="1" x14ac:dyDescent="0.15">
      <c r="B18181" s="15">
        <v>548</v>
      </c>
      <c r="C18181" s="18" t="str">
        <f>'Convert_ABH script_aln_37'!D549</f>
        <v>tagsP2 &lt;- cbind(Parent, tags)</v>
      </c>
    </row>
    <row r="18182" spans="2:3" customFormat="1" x14ac:dyDescent="0.15">
      <c r="B18182" s="15">
        <v>549</v>
      </c>
      <c r="C18182" s="18" t="str">
        <f>'Convert_ABH script_aln_37'!D550</f>
        <v>tagsP1P2 &lt;- rbind(tagsP1, tagsP2)</v>
      </c>
    </row>
    <row r="18183" spans="2:3" customFormat="1" x14ac:dyDescent="0.15">
      <c r="B18183" s="15">
        <v>550</v>
      </c>
      <c r="C18183" s="18" t="str">
        <f>'Convert_ABH script_aln_37'!D551</f>
        <v>Paid &lt;- paste(tagsP1P2$Parent, tagsP1P2$id, sep="")</v>
      </c>
    </row>
    <row r="18184" spans="2:3" customFormat="1" x14ac:dyDescent="0.15">
      <c r="B18184" s="15">
        <v>551</v>
      </c>
      <c r="C18184" s="18" t="str">
        <f>'Convert_ABH script_aln_37'!D552</f>
        <v>tagsP1P2 &lt;- cbind(Paid, tagsP1P2)</v>
      </c>
    </row>
    <row r="18185" spans="2:3" customFormat="1" x14ac:dyDescent="0.15">
      <c r="B18185" s="15">
        <v>552</v>
      </c>
      <c r="C18185" s="18" t="str">
        <f>'Convert_ABH script_aln_37'!D553</f>
        <v>Number &lt;- paste(1:nrow(tagsP1P2))</v>
      </c>
    </row>
    <row r="18186" spans="2:3" customFormat="1" x14ac:dyDescent="0.15">
      <c r="B18186" s="15">
        <v>553</v>
      </c>
      <c r="C18186" s="18" t="str">
        <f>'Convert_ABH script_aln_37'!D554</f>
        <v>tagsP1P2 &lt;- cbind(Number, tagsP1P2)</v>
      </c>
    </row>
    <row r="18187" spans="2:3" customFormat="1" x14ac:dyDescent="0.15">
      <c r="B18187" s="15">
        <v>554</v>
      </c>
      <c r="C18187" s="18" t="str">
        <f>'Convert_ABH script_aln_37'!D555</f>
        <v>write.csv(table(tagsP1P2$Paid), "C:/NGS/save/Genotype_table.csv", row.names=F)</v>
      </c>
    </row>
    <row r="18188" spans="2:3" customFormat="1" x14ac:dyDescent="0.15">
      <c r="B18188" s="15">
        <v>555</v>
      </c>
      <c r="C18188" s="18" t="str">
        <f>'Convert_ABH script_aln_37'!D556</f>
        <v>table &lt;- read.csv("C:/NGS/save/Genotype_table.csv", col.names=c("table","freq"))</v>
      </c>
    </row>
    <row r="18189" spans="2:3" customFormat="1" x14ac:dyDescent="0.15">
      <c r="B18189" s="15">
        <v>556</v>
      </c>
      <c r="C18189" s="18" t="str">
        <f>'Convert_ABH script_aln_37'!D557</f>
        <v>file.remove("C:/NGS/save/Genotype_table.csv")</v>
      </c>
    </row>
    <row r="18190" spans="2:3" customFormat="1" x14ac:dyDescent="0.15">
      <c r="B18190" s="15">
        <v>557</v>
      </c>
      <c r="C18190" s="18" t="str">
        <f>'Convert_ABH script_aln_37'!D558</f>
        <v>table &lt;- subset(table,freq&lt;2)</v>
      </c>
    </row>
    <row r="18191" spans="2:3" customFormat="1" x14ac:dyDescent="0.15">
      <c r="B18191" s="15">
        <v>558</v>
      </c>
      <c r="C18191" s="18" t="str">
        <f>'Convert_ABH script_aln_37'!D559</f>
        <v>unique &lt;- tagsP1P2[match(table$table, tagsP1P2$Paid),]</v>
      </c>
    </row>
    <row r="18192" spans="2:3" customFormat="1" x14ac:dyDescent="0.15">
      <c r="B18192" s="15">
        <v>559</v>
      </c>
      <c r="C18192" s="18" t="str">
        <f>'Convert_ABH script_aln_37'!D560</f>
        <v>write.csv(unique, "C:/NGS/save/Genotype_unique.csv", row.names=F)</v>
      </c>
    </row>
    <row r="18193" spans="2:3" customFormat="1" x14ac:dyDescent="0.15">
      <c r="B18193" s="15">
        <v>560</v>
      </c>
      <c r="C18193" s="18" t="str">
        <f>'Convert_ABH script_aln_37'!D561</f>
        <v>unique &lt;- read.csv("C:/NGS/save/Genotype_unique.csv")</v>
      </c>
    </row>
    <row r="18194" spans="2:3" customFormat="1" x14ac:dyDescent="0.15">
      <c r="B18194" s="15">
        <v>561</v>
      </c>
      <c r="C18194" s="18" t="str">
        <f>'Convert_ABH script_aln_37'!D562</f>
        <v>file.remove("C:/NGS/save/Genotype_unique.csv")</v>
      </c>
    </row>
    <row r="18195" spans="2:3" customFormat="1" x14ac:dyDescent="0.15">
      <c r="B18195" s="15">
        <v>562</v>
      </c>
      <c r="C18195" s="18" t="str">
        <f>'Convert_ABH script_aln_37'!D563</f>
        <v>unique &lt;- unique[order(unique$Number),]</v>
      </c>
    </row>
    <row r="18196" spans="2:3" customFormat="1" x14ac:dyDescent="0.15">
      <c r="B18196" s="15">
        <v>563</v>
      </c>
      <c r="C18196" s="18" t="str">
        <f>'Convert_ABH script_aln_37'!D564</f>
        <v>write.csv(table(unique$id), "C:/NGS/save/Genotype_table.csv", row.names=F)</v>
      </c>
    </row>
    <row r="18197" spans="2:3" customFormat="1" x14ac:dyDescent="0.15">
      <c r="B18197" s="15">
        <v>564</v>
      </c>
      <c r="C18197" s="18" t="str">
        <f>'Convert_ABH script_aln_37'!D565</f>
        <v>table &lt;- read.csv("C:/NGS/save/Genotype_table.csv", col.names=c("table","freq"))</v>
      </c>
    </row>
    <row r="18198" spans="2:3" customFormat="1" x14ac:dyDescent="0.15">
      <c r="B18198" s="15">
        <v>565</v>
      </c>
      <c r="C18198" s="18" t="str">
        <f>'Convert_ABH script_aln_37'!D566</f>
        <v>file.remove("C:/NGS/save/Genotype_table.csv")</v>
      </c>
    </row>
    <row r="18199" spans="2:3" customFormat="1" x14ac:dyDescent="0.15">
      <c r="B18199" s="15">
        <v>566</v>
      </c>
      <c r="C18199" s="18" t="str">
        <f>'Convert_ABH script_aln_37'!D567</f>
        <v>table &lt;- subset(table,freq==2)</v>
      </c>
    </row>
    <row r="18200" spans="2:3" customFormat="1" x14ac:dyDescent="0.15">
      <c r="B18200" s="15">
        <v>567</v>
      </c>
      <c r="C18200" s="18" t="str">
        <f>'Convert_ABH script_aln_37'!D568</f>
        <v>P1unique &lt;- unique[unique$Parent=="P1",]</v>
      </c>
    </row>
    <row r="18201" spans="2:3" customFormat="1" x14ac:dyDescent="0.15">
      <c r="B18201" s="15">
        <v>568</v>
      </c>
      <c r="C18201" s="18" t="str">
        <f>'Convert_ABH script_aln_37'!D569</f>
        <v>P2unique &lt;- unique[unique$Parent=="P2",]</v>
      </c>
    </row>
    <row r="18202" spans="2:3" customFormat="1" x14ac:dyDescent="0.15">
      <c r="B18202" s="15">
        <v>569</v>
      </c>
      <c r="C18202" s="18" t="str">
        <f>'Convert_ABH script_aln_37'!D570</f>
        <v>P1 &lt;- P1unique[match(table$table, P1unique$id),]</v>
      </c>
    </row>
    <row r="18203" spans="2:3" customFormat="1" x14ac:dyDescent="0.15">
      <c r="B18203" s="15">
        <v>570</v>
      </c>
      <c r="C18203" s="18" t="str">
        <f>'Convert_ABH script_aln_37'!D571</f>
        <v>P2 &lt;- P2unique[match(table$table, P2unique$id),]</v>
      </c>
    </row>
    <row r="18204" spans="2:3" customFormat="1" x14ac:dyDescent="0.15">
      <c r="B18204" s="15">
        <v>571</v>
      </c>
      <c r="C18204" s="18" t="str">
        <f>'Convert_ABH script_aln_37'!D572</f>
        <v>P1P2 &lt;- rbind(P1, P2)</v>
      </c>
    </row>
    <row r="18205" spans="2:3" customFormat="1" x14ac:dyDescent="0.15">
      <c r="B18205" s="15">
        <v>572</v>
      </c>
      <c r="C18205" s="18" t="str">
        <f>'Convert_ABH script_aln_37'!D573</f>
        <v>P1P2num &lt;- gsub("H", "10", as.matrix(P1P2))</v>
      </c>
    </row>
    <row r="18206" spans="2:3" customFormat="1" x14ac:dyDescent="0.15">
      <c r="B18206" s="15">
        <v>573</v>
      </c>
      <c r="C18206" s="18" t="str">
        <f>'Convert_ABH script_aln_37'!D574</f>
        <v>P1P2num &lt;- gsub("A", "0", as.matrix(P1P2num))</v>
      </c>
    </row>
    <row r="18207" spans="2:3" customFormat="1" x14ac:dyDescent="0.15">
      <c r="B18207" s="15">
        <v>574</v>
      </c>
      <c r="C18207" s="18" t="str">
        <f>'Convert_ABH script_aln_37'!D575</f>
        <v>P1P2num &lt;- gsub("B", "0", as.matrix(P1P2num))</v>
      </c>
    </row>
    <row r="18208" spans="2:3" customFormat="1" x14ac:dyDescent="0.15">
      <c r="B18208" s="15">
        <v>575</v>
      </c>
      <c r="C18208" s="18" t="str">
        <f>'Convert_ABH script_aln_37'!D576</f>
        <v>write.csv(P1P2num, "C:/NGS/save/P1P2num.csv")</v>
      </c>
    </row>
    <row r="18209" spans="2:3" customFormat="1" x14ac:dyDescent="0.15">
      <c r="B18209" s="15">
        <v>576</v>
      </c>
      <c r="C18209" s="18" t="str">
        <f>'Convert_ABH script_aln_37'!D577</f>
        <v>P1P2num &lt;- read.csv("C:/NGS/save/P1P2num.csv")</v>
      </c>
    </row>
    <row r="18210" spans="2:3" customFormat="1" x14ac:dyDescent="0.15">
      <c r="B18210" s="15">
        <v>577</v>
      </c>
      <c r="C18210" s="18" t="str">
        <f>'Convert_ABH script_aln_37'!D578</f>
        <v>P1 &lt;- P1P2num[P1P2num$Parent=="P1",]</v>
      </c>
    </row>
    <row r="18211" spans="2:3" customFormat="1" x14ac:dyDescent="0.15">
      <c r="B18211" s="15">
        <v>578</v>
      </c>
      <c r="C18211" s="18" t="str">
        <f>'Convert_ABH script_aln_37'!D579</f>
        <v>P2 &lt;- P1P2num[P1P2num$Parent=="P2",]</v>
      </c>
    </row>
    <row r="18212" spans="2:3" customFormat="1" x14ac:dyDescent="0.15">
      <c r="B18212" s="15">
        <v>579</v>
      </c>
      <c r="C18212" s="18" t="str">
        <f>'Convert_ABH script_aln_37'!D580</f>
        <v>P1[1:nrow(P1),7:ncol(P1)][P1[1:nrow(P1),7:ncol(P1)]&gt;0] &lt;- "A"</v>
      </c>
    </row>
    <row r="18213" spans="2:3" customFormat="1" x14ac:dyDescent="0.15">
      <c r="B18213" s="15">
        <v>580</v>
      </c>
      <c r="C18213" s="18" t="str">
        <f>'Convert_ABH script_aln_37'!D581</f>
        <v>P2[1:nrow(P2),7:ncol(P2)][P2[1:nrow(P2),7:ncol(P2)]&gt;0] &lt;- "B"</v>
      </c>
    </row>
    <row r="18214" spans="2:3" customFormat="1" x14ac:dyDescent="0.15">
      <c r="B18214" s="15">
        <v>581</v>
      </c>
      <c r="C18214" s="18" t="str">
        <f>'Convert_ABH script_aln_37'!D582</f>
        <v>P1[1:nrow(P1),7:ncol(P1)][P1[1:nrow(P1),7:ncol(P1)]==P2[1:nrow(P2),7:ncol(P2)]] &lt;- "-"</v>
      </c>
    </row>
    <row r="18215" spans="2:3" customFormat="1" x14ac:dyDescent="0.15">
      <c r="B18215" s="15">
        <v>582</v>
      </c>
      <c r="C18215" s="18" t="str">
        <f>'Convert_ABH script_aln_37'!D583</f>
        <v>P2[1:nrow(P2),7:ncol(P2)][P1[1:nrow(P1),7:ncol(P1)]=="-"] &lt;- "-"</v>
      </c>
    </row>
    <row r="18216" spans="2:3" customFormat="1" x14ac:dyDescent="0.15">
      <c r="B18216" s="15">
        <v>583</v>
      </c>
      <c r="C18216" s="18" t="str">
        <f>'Convert_ABH script_aln_37'!D584</f>
        <v>P1[1:nrow(P1),7:ncol(P1)][P1[1:nrow(P1),7:ncol(P1)]==0] &lt;- "B"</v>
      </c>
    </row>
    <row r="18217" spans="2:3" customFormat="1" x14ac:dyDescent="0.15">
      <c r="B18217" s="15">
        <v>584</v>
      </c>
      <c r="C18217" s="18" t="str">
        <f>'Convert_ABH script_aln_37'!D585</f>
        <v>P2[1:nrow(P2),7:ncol(P2)][P2[1:nrow(P2),7:ncol(P2)]==0] &lt;- "A"</v>
      </c>
    </row>
    <row r="18218" spans="2:3" customFormat="1" x14ac:dyDescent="0.15">
      <c r="B18218" s="15">
        <v>585</v>
      </c>
      <c r="C18218" s="18" t="str">
        <f>'Convert_ABH script_aln_37'!D586</f>
        <v>P2[1:nrow(P2),7:ncol(P2)][P1[1:nrow(P1),7:ncol(P1)]!=P2[1:nrow(P2),7:ncol(P2)]] &lt;- "H"</v>
      </c>
    </row>
    <row r="18219" spans="2:3" customFormat="1" x14ac:dyDescent="0.15">
      <c r="B18219" s="15">
        <v>586</v>
      </c>
      <c r="C18219" s="18" t="str">
        <f>'Convert_ABH script_aln_37'!D587</f>
        <v>P1head &lt;- P1[1:nrow(P1),5:6]</v>
      </c>
    </row>
    <row r="18220" spans="2:3" customFormat="1" x14ac:dyDescent="0.15">
      <c r="B18220" s="15">
        <v>587</v>
      </c>
      <c r="C18220" s="18" t="str">
        <f>'Convert_ABH script_aln_37'!D588</f>
        <v>P1P2 &lt;- cbind(P1head, P2)</v>
      </c>
    </row>
    <row r="18221" spans="2:3" customFormat="1" x14ac:dyDescent="0.15">
      <c r="B18221" s="15">
        <v>588</v>
      </c>
      <c r="C18221" s="18" t="str">
        <f>'Convert_ABH script_aln_37'!D589</f>
        <v>P1P2 &lt;- P1P2[order(P1P2$Number),]</v>
      </c>
    </row>
    <row r="18222" spans="2:3" customFormat="1" x14ac:dyDescent="0.15">
      <c r="B18222" s="15">
        <v>589</v>
      </c>
      <c r="C18222" s="18" t="str">
        <f>'Convert_ABH script_aln_37'!D590</f>
        <v>CSVS &lt;- P1P2[,-(2:7)]</v>
      </c>
    </row>
    <row r="18223" spans="2:3" customFormat="1" x14ac:dyDescent="0.15">
      <c r="B18223" s="15">
        <v>590</v>
      </c>
      <c r="C18223" s="18" t="str">
        <f>'Convert_ABH script_aln_37'!D591</f>
        <v>CSVS &lt;- t(CSVS)</v>
      </c>
    </row>
    <row r="18224" spans="2:3" customFormat="1" x14ac:dyDescent="0.15">
      <c r="B18224" s="15">
        <v>591</v>
      </c>
      <c r="C18224" s="18" t="str">
        <f>'Convert_ABH script_aln_37'!D592</f>
        <v>write.csv(CSVS, "C:/NGS/save/Genotype_csvst.csv")</v>
      </c>
    </row>
    <row r="18225" spans="1:7" x14ac:dyDescent="0.15">
      <c r="B18225" s="15">
        <v>592</v>
      </c>
      <c r="C18225" s="18" t="str">
        <f>'Convert_ABH script_aln_37'!D593</f>
        <v>CSVS &lt;- read.csv("C:/NGS/save/Genotype_csvst.csv", skip=1)</v>
      </c>
      <c r="D18225"/>
      <c r="E18225"/>
      <c r="F18225"/>
      <c r="G18225"/>
    </row>
    <row r="18226" spans="1:7" x14ac:dyDescent="0.15">
      <c r="B18226" s="15">
        <v>593</v>
      </c>
      <c r="C18226" s="18" t="str">
        <f>'Convert_ABH script_aln_37'!D594</f>
        <v>CSVS[1,1] &lt;- "NA"</v>
      </c>
      <c r="D18226"/>
      <c r="E18226"/>
      <c r="F18226"/>
      <c r="G18226"/>
    </row>
    <row r="18227" spans="1:7" x14ac:dyDescent="0.15">
      <c r="B18227" s="15">
        <v>594</v>
      </c>
      <c r="C18227" s="18" t="str">
        <f>'Convert_ABH script_aln_37'!D595</f>
        <v>file.remove("C:/NGS/save/Genotype_csvst.csv", "C:/NGS/save/P1P2num.csv", "C:/NGS/save/tagst.csv")</v>
      </c>
      <c r="D18227"/>
      <c r="E18227"/>
      <c r="F18227"/>
      <c r="G18227"/>
    </row>
    <row r="18228" spans="1:7" x14ac:dyDescent="0.15">
      <c r="B18228" s="15">
        <v>595</v>
      </c>
      <c r="C18228" s="18" t="str">
        <f>'Convert_ABH script_aln_37'!D596</f>
        <v>write.csv(CSVS, "C:/NGS/save/Genotype_select_ABHR3_csvs_aln_37.csv", row.names=F, na = "  ")</v>
      </c>
      <c r="D18228"/>
      <c r="E18228"/>
      <c r="F18228"/>
      <c r="G18228"/>
    </row>
    <row r="18229" spans="1:7" x14ac:dyDescent="0.15">
      <c r="C18229" s="18" t="s">
        <v>855</v>
      </c>
      <c r="D18229"/>
      <c r="E18229"/>
      <c r="F18229"/>
      <c r="G18229"/>
    </row>
    <row r="18230" spans="1:7" x14ac:dyDescent="0.15">
      <c r="A18230" s="5" t="s">
        <v>879</v>
      </c>
      <c r="B18230" s="15">
        <v>1</v>
      </c>
      <c r="C18230" s="18" t="str">
        <f>ABHgenotypeR_aln_37!D2</f>
        <v>library(ABHgenotypeR)</v>
      </c>
      <c r="D18230"/>
      <c r="E18230"/>
      <c r="F18230"/>
      <c r="G18230"/>
    </row>
    <row r="18231" spans="1:7" x14ac:dyDescent="0.15">
      <c r="B18231" s="15">
        <v>2</v>
      </c>
      <c r="C18231" s="18" t="str">
        <f>ABHgenotypeR_aln_37!D3</f>
        <v>genotype &lt;- readABHgenotypes("C:/NGS/save/Genotype_select_ABHR3_csvs_aln_37.csv", "ShinanoGreen", "VI185_4", readPos=TRUE)</v>
      </c>
      <c r="D18231"/>
      <c r="E18231"/>
      <c r="F18231"/>
      <c r="G18231"/>
    </row>
    <row r="18232" spans="1:7" x14ac:dyDescent="0.15">
      <c r="B18232" s="15">
        <v>3</v>
      </c>
      <c r="C18232" s="18" t="str">
        <f>ABHgenotypeR_aln_37!D4</f>
        <v>ErrCorr1 &lt;- correctStretches(genotype, maxHapLength = 1)</v>
      </c>
      <c r="D18232"/>
      <c r="E18232"/>
      <c r="F18232"/>
      <c r="G18232"/>
    </row>
    <row r="18233" spans="1:7" x14ac:dyDescent="0.15">
      <c r="B18233" s="15">
        <v>4</v>
      </c>
      <c r="C18233" s="18" t="str">
        <f>ABHgenotypeR_aln_37!D5</f>
        <v>ErrCorr2 &lt;- correctUndercalledHets(ErrCorr1, maxHapLength = 1)</v>
      </c>
      <c r="D18233"/>
      <c r="E18233"/>
      <c r="F18233"/>
      <c r="G18233"/>
    </row>
    <row r="18234" spans="1:7" x14ac:dyDescent="0.15">
      <c r="B18234" s="15">
        <v>5</v>
      </c>
      <c r="C18234" s="18" t="str">
        <f>ABHgenotypeR_aln_37!D6</f>
        <v>SUErrCorr3_1 &lt;- imputeByFlanks(ErrCorr2)</v>
      </c>
      <c r="D18234"/>
      <c r="E18234"/>
      <c r="F18234"/>
      <c r="G18234"/>
    </row>
    <row r="18235" spans="1:7" x14ac:dyDescent="0.15">
      <c r="B18235" s="15">
        <v>6</v>
      </c>
      <c r="C18235" s="18" t="str">
        <f>ABHgenotypeR_aln_37!D7</f>
        <v>writeABHgenotypes(SUErrCorr3_1, outfile = "C:/NGS/save/Genotype_select_ABHR3_csvs_ABHgenotypeR1SU_aln_37.csv")</v>
      </c>
      <c r="D18235"/>
      <c r="E18235"/>
      <c r="F18235"/>
      <c r="G18235"/>
    </row>
    <row r="18236" spans="1:7" x14ac:dyDescent="0.15">
      <c r="B18236" s="15">
        <v>7</v>
      </c>
      <c r="C18236" s="18" t="str">
        <f>ABHgenotypeR_aln_37!D8</f>
        <v>ErrCorr1 &lt;- correctStretches(genotype, maxHapLength = 2)</v>
      </c>
      <c r="D18236"/>
      <c r="E18236"/>
      <c r="F18236"/>
      <c r="G18236"/>
    </row>
    <row r="18237" spans="1:7" x14ac:dyDescent="0.15">
      <c r="B18237" s="15">
        <v>8</v>
      </c>
      <c r="C18237" s="18" t="str">
        <f>ABHgenotypeR_aln_37!D9</f>
        <v>ErrCorr2 &lt;- correctUndercalledHets(ErrCorr1, maxHapLength = 2)</v>
      </c>
      <c r="D18237"/>
      <c r="E18237"/>
      <c r="F18237"/>
      <c r="G18237"/>
    </row>
    <row r="18238" spans="1:7" x14ac:dyDescent="0.15">
      <c r="B18238" s="15">
        <v>9</v>
      </c>
      <c r="C18238" s="18" t="str">
        <f>ABHgenotypeR_aln_37!D10</f>
        <v>SUErrCorr3_2 &lt;- imputeByFlanks(ErrCorr2)</v>
      </c>
      <c r="D18238"/>
      <c r="E18238"/>
      <c r="F18238"/>
      <c r="G18238"/>
    </row>
    <row r="18239" spans="1:7" x14ac:dyDescent="0.15">
      <c r="B18239" s="15">
        <v>10</v>
      </c>
      <c r="C18239" s="18" t="str">
        <f>ABHgenotypeR_aln_37!D11</f>
        <v>writeABHgenotypes(SUErrCorr3_2, outfile = "C:/NGS/save/Genotype_select_ABHR3_csvs_ABHgenotypeR2SU_aln_37.csv")</v>
      </c>
      <c r="D18239"/>
      <c r="E18239"/>
      <c r="F18239"/>
      <c r="G18239"/>
    </row>
    <row r="18240" spans="1:7" x14ac:dyDescent="0.15">
      <c r="B18240" s="15">
        <v>11</v>
      </c>
      <c r="C18240" s="18" t="str">
        <f>ABHgenotypeR_aln_37!D12</f>
        <v>ErrCorr1 &lt;- correctStretches(genotype, maxHapLength = 3)</v>
      </c>
      <c r="D18240"/>
      <c r="E18240"/>
      <c r="F18240"/>
      <c r="G18240"/>
    </row>
    <row r="18241" spans="2:3" customFormat="1" x14ac:dyDescent="0.15">
      <c r="B18241" s="15">
        <v>12</v>
      </c>
      <c r="C18241" s="18" t="str">
        <f>ABHgenotypeR_aln_37!D13</f>
        <v>ErrCorr2 &lt;- correctUndercalledHets(ErrCorr1, maxHapLength = 3)</v>
      </c>
    </row>
    <row r="18242" spans="2:3" customFormat="1" x14ac:dyDescent="0.15">
      <c r="B18242" s="15">
        <v>13</v>
      </c>
      <c r="C18242" s="18" t="str">
        <f>ABHgenotypeR_aln_37!D14</f>
        <v>SUErrCorr3_3 &lt;- imputeByFlanks(ErrCorr2)</v>
      </c>
    </row>
    <row r="18243" spans="2:3" customFormat="1" x14ac:dyDescent="0.15">
      <c r="B18243" s="15">
        <v>14</v>
      </c>
      <c r="C18243" s="18" t="str">
        <f>ABHgenotypeR_aln_37!D15</f>
        <v>writeABHgenotypes(SUErrCorr3_3, outfile = "C:/NGS/save/Genotype_select_ABHR3_csvs_ABHgenotypeR3SU_aln_37.csv")</v>
      </c>
    </row>
    <row r="18244" spans="2:3" customFormat="1" x14ac:dyDescent="0.15">
      <c r="B18244" s="15">
        <v>15</v>
      </c>
      <c r="C18244" s="18" t="str">
        <f>ABHgenotypeR_aln_37!D16</f>
        <v>ErrCorr1 &lt;- correctStretches(genotype, maxHapLength = 4)</v>
      </c>
    </row>
    <row r="18245" spans="2:3" customFormat="1" x14ac:dyDescent="0.15">
      <c r="B18245" s="15">
        <v>16</v>
      </c>
      <c r="C18245" s="18" t="str">
        <f>ABHgenotypeR_aln_37!D17</f>
        <v>ErrCorr2 &lt;- correctUndercalledHets(ErrCorr1, maxHapLength = 4)</v>
      </c>
    </row>
    <row r="18246" spans="2:3" customFormat="1" x14ac:dyDescent="0.15">
      <c r="B18246" s="15">
        <v>17</v>
      </c>
      <c r="C18246" s="18" t="str">
        <f>ABHgenotypeR_aln_37!D18</f>
        <v>SUErrCorr3_4 &lt;- imputeByFlanks(ErrCorr2)</v>
      </c>
    </row>
    <row r="18247" spans="2:3" customFormat="1" x14ac:dyDescent="0.15">
      <c r="B18247" s="15">
        <v>18</v>
      </c>
      <c r="C18247" s="18" t="str">
        <f>ABHgenotypeR_aln_37!D19</f>
        <v>writeABHgenotypes(SUErrCorr3_4, outfile = "C:/NGS/save/Genotype_select_ABHR3_csvs_ABHgenotypeR4SU_aln_37.csv")</v>
      </c>
    </row>
    <row r="18248" spans="2:3" customFormat="1" x14ac:dyDescent="0.15">
      <c r="B18248" s="15">
        <v>19</v>
      </c>
      <c r="C18248" s="18" t="str">
        <f>ABHgenotypeR_aln_37!D20</f>
        <v>ErrCorr1 &lt;- correctStretches(genotype, maxHapLength = 5)</v>
      </c>
    </row>
    <row r="18249" spans="2:3" customFormat="1" x14ac:dyDescent="0.15">
      <c r="B18249" s="15">
        <v>20</v>
      </c>
      <c r="C18249" s="18" t="str">
        <f>ABHgenotypeR_aln_37!D21</f>
        <v>ErrCorr2 &lt;- correctUndercalledHets(ErrCorr1, maxHapLength = 5)</v>
      </c>
    </row>
    <row r="18250" spans="2:3" customFormat="1" x14ac:dyDescent="0.15">
      <c r="B18250" s="15">
        <v>21</v>
      </c>
      <c r="C18250" s="18" t="str">
        <f>ABHgenotypeR_aln_37!D22</f>
        <v>SUErrCorr3_5 &lt;- imputeByFlanks(ErrCorr2)</v>
      </c>
    </row>
    <row r="18251" spans="2:3" customFormat="1" x14ac:dyDescent="0.15">
      <c r="B18251" s="15">
        <v>22</v>
      </c>
      <c r="C18251" s="18" t="str">
        <f>ABHgenotypeR_aln_37!D23</f>
        <v>writeABHgenotypes(SUErrCorr3_5, outfile = "C:/NGS/save/Genotype_select_ABHR3_csvs_ABHgenotypeR5SU_aln_37.csv")</v>
      </c>
    </row>
    <row r="18252" spans="2:3" customFormat="1" x14ac:dyDescent="0.15">
      <c r="B18252" s="15">
        <v>23</v>
      </c>
      <c r="C18252" s="18" t="str">
        <f>ABHgenotypeR_aln_37!D24</f>
        <v>ErrCorr1 &lt;- correctStretches(genotype, maxHapLength = 6)</v>
      </c>
    </row>
    <row r="18253" spans="2:3" customFormat="1" x14ac:dyDescent="0.15">
      <c r="B18253" s="15">
        <v>24</v>
      </c>
      <c r="C18253" s="18" t="str">
        <f>ABHgenotypeR_aln_37!D25</f>
        <v>ErrCorr2 &lt;- correctUndercalledHets(ErrCorr1, maxHapLength = 6)</v>
      </c>
    </row>
    <row r="18254" spans="2:3" customFormat="1" x14ac:dyDescent="0.15">
      <c r="B18254" s="15">
        <v>25</v>
      </c>
      <c r="C18254" s="18" t="str">
        <f>ABHgenotypeR_aln_37!D26</f>
        <v>SUErrCorr3_6 &lt;- imputeByFlanks(ErrCorr2)</v>
      </c>
    </row>
    <row r="18255" spans="2:3" customFormat="1" x14ac:dyDescent="0.15">
      <c r="B18255" s="15">
        <v>26</v>
      </c>
      <c r="C18255" s="18" t="str">
        <f>ABHgenotypeR_aln_37!D27</f>
        <v>writeABHgenotypes(SUErrCorr3_6, outfile = "C:/NGS/save/Genotype_select_ABHR3_csvs_ABHgenotypeR6SU_aln_37.csv")</v>
      </c>
    </row>
    <row r="18256" spans="2:3" customFormat="1" x14ac:dyDescent="0.15">
      <c r="B18256" s="15">
        <v>27</v>
      </c>
      <c r="C18256" s="18" t="str">
        <f>ABHgenotypeR_aln_37!D28</f>
        <v>ErrCorr1 &lt;- correctStretches(genotype, maxHapLength = 7)</v>
      </c>
    </row>
    <row r="18257" spans="2:3" customFormat="1" x14ac:dyDescent="0.15">
      <c r="B18257" s="15">
        <v>28</v>
      </c>
      <c r="C18257" s="18" t="str">
        <f>ABHgenotypeR_aln_37!D29</f>
        <v>ErrCorr2 &lt;- correctUndercalledHets(ErrCorr1, maxHapLength = 7)</v>
      </c>
    </row>
    <row r="18258" spans="2:3" customFormat="1" x14ac:dyDescent="0.15">
      <c r="B18258" s="15">
        <v>29</v>
      </c>
      <c r="C18258" s="18" t="str">
        <f>ABHgenotypeR_aln_37!D30</f>
        <v>SUErrCorr3_7 &lt;- imputeByFlanks(ErrCorr2)</v>
      </c>
    </row>
    <row r="18259" spans="2:3" customFormat="1" x14ac:dyDescent="0.15">
      <c r="B18259" s="15">
        <v>30</v>
      </c>
      <c r="C18259" s="18" t="str">
        <f>ABHgenotypeR_aln_37!D31</f>
        <v>writeABHgenotypes(SUErrCorr3_7, outfile = "C:/NGS/save/Genotype_select_ABHR3_csvs_ABHgenotypeR7SU_aln_37.csv")</v>
      </c>
    </row>
    <row r="18260" spans="2:3" customFormat="1" x14ac:dyDescent="0.15">
      <c r="B18260" s="15">
        <v>31</v>
      </c>
      <c r="C18260" s="18" t="str">
        <f>ABHgenotypeR_aln_37!D32</f>
        <v>ErrCorr1 &lt;- correctStretches(genotype, maxHapLength = 8)</v>
      </c>
    </row>
    <row r="18261" spans="2:3" customFormat="1" x14ac:dyDescent="0.15">
      <c r="B18261" s="15">
        <v>32</v>
      </c>
      <c r="C18261" s="18" t="str">
        <f>ABHgenotypeR_aln_37!D33</f>
        <v>ErrCorr2 &lt;- correctUndercalledHets(ErrCorr1, maxHapLength = 8)</v>
      </c>
    </row>
    <row r="18262" spans="2:3" customFormat="1" x14ac:dyDescent="0.15">
      <c r="B18262" s="15">
        <v>33</v>
      </c>
      <c r="C18262" s="18" t="str">
        <f>ABHgenotypeR_aln_37!D34</f>
        <v>SUErrCorr3_8 &lt;- imputeByFlanks(ErrCorr2)</v>
      </c>
    </row>
    <row r="18263" spans="2:3" customFormat="1" x14ac:dyDescent="0.15">
      <c r="B18263" s="15">
        <v>34</v>
      </c>
      <c r="C18263" s="18" t="str">
        <f>ABHgenotypeR_aln_37!D35</f>
        <v>writeABHgenotypes(SUErrCorr3_8, outfile = "C:/NGS/save/Genotype_select_ABHR3_csvs_ABHgenotypeR8SU_aln_37.csv")</v>
      </c>
    </row>
    <row r="18264" spans="2:3" customFormat="1" x14ac:dyDescent="0.15">
      <c r="B18264" s="15">
        <v>35</v>
      </c>
      <c r="C18264" s="18" t="str">
        <f>ABHgenotypeR_aln_37!D36</f>
        <v>ErrCorr1 &lt;- correctStretches(genotype, maxHapLength = 9)</v>
      </c>
    </row>
    <row r="18265" spans="2:3" customFormat="1" x14ac:dyDescent="0.15">
      <c r="B18265" s="15">
        <v>36</v>
      </c>
      <c r="C18265" s="18" t="str">
        <f>ABHgenotypeR_aln_37!D37</f>
        <v>ErrCorr2 &lt;- correctUndercalledHets(ErrCorr1, maxHapLength = 9)</v>
      </c>
    </row>
    <row r="18266" spans="2:3" customFormat="1" x14ac:dyDescent="0.15">
      <c r="B18266" s="15">
        <v>37</v>
      </c>
      <c r="C18266" s="18" t="str">
        <f>ABHgenotypeR_aln_37!D38</f>
        <v>SUErrCorr3_9 &lt;- imputeByFlanks(ErrCorr2)</v>
      </c>
    </row>
    <row r="18267" spans="2:3" customFormat="1" x14ac:dyDescent="0.15">
      <c r="B18267" s="15">
        <v>38</v>
      </c>
      <c r="C18267" s="18" t="str">
        <f>ABHgenotypeR_aln_37!D39</f>
        <v>writeABHgenotypes(SUErrCorr3_9, outfile = "C:/NGS/save/Genotype_select_ABHR3_csvs_ABHgenotypeR9SU_aln_37.csv")</v>
      </c>
    </row>
    <row r="18268" spans="2:3" customFormat="1" x14ac:dyDescent="0.15">
      <c r="B18268" s="15">
        <v>39</v>
      </c>
      <c r="C18268" s="18" t="str">
        <f>ABHgenotypeR_aln_37!D40</f>
        <v>ErrCorr1 &lt;- correctStretches(genotype, maxHapLength = 10)</v>
      </c>
    </row>
    <row r="18269" spans="2:3" customFormat="1" x14ac:dyDescent="0.15">
      <c r="B18269" s="15">
        <v>40</v>
      </c>
      <c r="C18269" s="18" t="str">
        <f>ABHgenotypeR_aln_37!D41</f>
        <v>ErrCorr2 &lt;- correctUndercalledHets(ErrCorr1, maxHapLength = 10)</v>
      </c>
    </row>
    <row r="18270" spans="2:3" customFormat="1" x14ac:dyDescent="0.15">
      <c r="B18270" s="15">
        <v>41</v>
      </c>
      <c r="C18270" s="18" t="str">
        <f>ABHgenotypeR_aln_37!D42</f>
        <v>SUErrCorr3_10 &lt;- imputeByFlanks(ErrCorr2)</v>
      </c>
    </row>
    <row r="18271" spans="2:3" customFormat="1" x14ac:dyDescent="0.15">
      <c r="B18271" s="15">
        <v>42</v>
      </c>
      <c r="C18271" s="18" t="str">
        <f>ABHgenotypeR_aln_37!D43</f>
        <v>writeABHgenotypes(SUErrCorr3_10, outfile = "C:/NGS/save/Genotype_select_ABHR3_csvs_ABHgenotypeR10SU_aln_37.csv")</v>
      </c>
    </row>
    <row r="18272" spans="2:3" customFormat="1" x14ac:dyDescent="0.15">
      <c r="B18272" s="15">
        <v>43</v>
      </c>
      <c r="C18272" s="18" t="str">
        <f>ABHgenotypeR_aln_37!D44</f>
        <v>ErrCorr1 &lt;- correctUndercalledHets(genotype, maxHapLength = 1)</v>
      </c>
    </row>
    <row r="18273" spans="2:3" customFormat="1" x14ac:dyDescent="0.15">
      <c r="B18273" s="15">
        <v>44</v>
      </c>
      <c r="C18273" s="18" t="str">
        <f>ABHgenotypeR_aln_37!D45</f>
        <v>ErrCorr2 &lt;- correctStretches(ErrCorr1, maxHapLength = 1)</v>
      </c>
    </row>
    <row r="18274" spans="2:3" customFormat="1" x14ac:dyDescent="0.15">
      <c r="B18274" s="15">
        <v>45</v>
      </c>
      <c r="C18274" s="18" t="str">
        <f>ABHgenotypeR_aln_37!D46</f>
        <v>USErrCorr3_1 &lt;- imputeByFlanks(ErrCorr2)</v>
      </c>
    </row>
    <row r="18275" spans="2:3" customFormat="1" x14ac:dyDescent="0.15">
      <c r="B18275" s="15">
        <v>46</v>
      </c>
      <c r="C18275" s="18" t="str">
        <f>ABHgenotypeR_aln_37!D47</f>
        <v>writeABHgenotypes(USErrCorr3_1, outfile = "C:/NGS/save/Genotype_select_ABHR3_csvs_ABHgenotypeR1US_aln_37.csv")</v>
      </c>
    </row>
    <row r="18276" spans="2:3" customFormat="1" x14ac:dyDescent="0.15">
      <c r="B18276" s="15">
        <v>47</v>
      </c>
      <c r="C18276" s="18" t="str">
        <f>ABHgenotypeR_aln_37!D48</f>
        <v>ErrCorr1 &lt;- correctUndercalledHets(genotype, maxHapLength = 2)</v>
      </c>
    </row>
    <row r="18277" spans="2:3" customFormat="1" x14ac:dyDescent="0.15">
      <c r="B18277" s="15">
        <v>48</v>
      </c>
      <c r="C18277" s="18" t="str">
        <f>ABHgenotypeR_aln_37!D49</f>
        <v>ErrCorr2 &lt;- correctStretches(ErrCorr1, maxHapLength = 2)</v>
      </c>
    </row>
    <row r="18278" spans="2:3" customFormat="1" x14ac:dyDescent="0.15">
      <c r="B18278" s="15">
        <v>49</v>
      </c>
      <c r="C18278" s="18" t="str">
        <f>ABHgenotypeR_aln_37!D50</f>
        <v>USErrCorr3_2 &lt;- imputeByFlanks(ErrCorr2)</v>
      </c>
    </row>
    <row r="18279" spans="2:3" customFormat="1" x14ac:dyDescent="0.15">
      <c r="B18279" s="15">
        <v>50</v>
      </c>
      <c r="C18279" s="18" t="str">
        <f>ABHgenotypeR_aln_37!D51</f>
        <v>writeABHgenotypes(USErrCorr3_2, outfile = "C:/NGS/save/Genotype_select_ABHR3_csvs_ABHgenotypeR2US_aln_37.csv")</v>
      </c>
    </row>
    <row r="18280" spans="2:3" customFormat="1" x14ac:dyDescent="0.15">
      <c r="B18280" s="15">
        <v>51</v>
      </c>
      <c r="C18280" s="18" t="str">
        <f>ABHgenotypeR_aln_37!D52</f>
        <v>ErrCorr1 &lt;- correctUndercalledHets(genotype, maxHapLength = 3)</v>
      </c>
    </row>
    <row r="18281" spans="2:3" customFormat="1" x14ac:dyDescent="0.15">
      <c r="B18281" s="15">
        <v>52</v>
      </c>
      <c r="C18281" s="18" t="str">
        <f>ABHgenotypeR_aln_37!D53</f>
        <v>ErrCorr2 &lt;- correctStretches(ErrCorr1, maxHapLength = 3)</v>
      </c>
    </row>
    <row r="18282" spans="2:3" customFormat="1" x14ac:dyDescent="0.15">
      <c r="B18282" s="15">
        <v>53</v>
      </c>
      <c r="C18282" s="18" t="str">
        <f>ABHgenotypeR_aln_37!D54</f>
        <v>USErrCorr3_3 &lt;- imputeByFlanks(ErrCorr2)</v>
      </c>
    </row>
    <row r="18283" spans="2:3" customFormat="1" x14ac:dyDescent="0.15">
      <c r="B18283" s="15">
        <v>54</v>
      </c>
      <c r="C18283" s="18" t="str">
        <f>ABHgenotypeR_aln_37!D55</f>
        <v>writeABHgenotypes(USErrCorr3_3, outfile = "C:/NGS/save/Genotype_select_ABHR3_csvs_ABHgenotypeR3US_aln_37.csv")</v>
      </c>
    </row>
    <row r="18284" spans="2:3" customFormat="1" x14ac:dyDescent="0.15">
      <c r="B18284" s="15">
        <v>55</v>
      </c>
      <c r="C18284" s="18" t="str">
        <f>ABHgenotypeR_aln_37!D56</f>
        <v>ErrCorr1 &lt;- correctUndercalledHets(genotype, maxHapLength = 4)</v>
      </c>
    </row>
    <row r="18285" spans="2:3" customFormat="1" x14ac:dyDescent="0.15">
      <c r="B18285" s="15">
        <v>56</v>
      </c>
      <c r="C18285" s="18" t="str">
        <f>ABHgenotypeR_aln_37!D57</f>
        <v>ErrCorr2 &lt;- correctStretches(ErrCorr1, maxHapLength = 4)</v>
      </c>
    </row>
    <row r="18286" spans="2:3" customFormat="1" x14ac:dyDescent="0.15">
      <c r="B18286" s="15">
        <v>57</v>
      </c>
      <c r="C18286" s="18" t="str">
        <f>ABHgenotypeR_aln_37!D58</f>
        <v>USErrCorr3_4 &lt;- imputeByFlanks(ErrCorr2)</v>
      </c>
    </row>
    <row r="18287" spans="2:3" customFormat="1" x14ac:dyDescent="0.15">
      <c r="B18287" s="15">
        <v>58</v>
      </c>
      <c r="C18287" s="18" t="str">
        <f>ABHgenotypeR_aln_37!D59</f>
        <v>writeABHgenotypes(USErrCorr3_4, outfile = "C:/NGS/save/Genotype_select_ABHR3_csvs_ABHgenotypeR4US_aln_37.csv")</v>
      </c>
    </row>
    <row r="18288" spans="2:3" customFormat="1" x14ac:dyDescent="0.15">
      <c r="B18288" s="15">
        <v>59</v>
      </c>
      <c r="C18288" s="18" t="str">
        <f>ABHgenotypeR_aln_37!D60</f>
        <v>ErrCorr1 &lt;- correctUndercalledHets(genotype, maxHapLength = 5)</v>
      </c>
    </row>
    <row r="18289" spans="2:3" customFormat="1" x14ac:dyDescent="0.15">
      <c r="B18289" s="15">
        <v>60</v>
      </c>
      <c r="C18289" s="18" t="str">
        <f>ABHgenotypeR_aln_37!D61</f>
        <v>ErrCorr2 &lt;- correctStretches(ErrCorr1, maxHapLength = 5)</v>
      </c>
    </row>
    <row r="18290" spans="2:3" customFormat="1" x14ac:dyDescent="0.15">
      <c r="B18290" s="15">
        <v>61</v>
      </c>
      <c r="C18290" s="18" t="str">
        <f>ABHgenotypeR_aln_37!D62</f>
        <v>USErrCorr3_5 &lt;- imputeByFlanks(ErrCorr2)</v>
      </c>
    </row>
    <row r="18291" spans="2:3" customFormat="1" x14ac:dyDescent="0.15">
      <c r="B18291" s="15">
        <v>62</v>
      </c>
      <c r="C18291" s="18" t="str">
        <f>ABHgenotypeR_aln_37!D63</f>
        <v>writeABHgenotypes(USErrCorr3_5, outfile = "C:/NGS/save/Genotype_select_ABHR3_csvs_ABHgenotypeR5US_aln_37.csv")</v>
      </c>
    </row>
    <row r="18292" spans="2:3" customFormat="1" x14ac:dyDescent="0.15">
      <c r="B18292" s="15">
        <v>63</v>
      </c>
      <c r="C18292" s="18" t="str">
        <f>ABHgenotypeR_aln_37!D64</f>
        <v>ErrCorr1 &lt;- correctUndercalledHets(genotype, maxHapLength = 6)</v>
      </c>
    </row>
    <row r="18293" spans="2:3" customFormat="1" x14ac:dyDescent="0.15">
      <c r="B18293" s="15">
        <v>64</v>
      </c>
      <c r="C18293" s="18" t="str">
        <f>ABHgenotypeR_aln_37!D65</f>
        <v>ErrCorr2 &lt;- correctStretches(ErrCorr1, maxHapLength = 6)</v>
      </c>
    </row>
    <row r="18294" spans="2:3" customFormat="1" x14ac:dyDescent="0.15">
      <c r="B18294" s="15">
        <v>65</v>
      </c>
      <c r="C18294" s="18" t="str">
        <f>ABHgenotypeR_aln_37!D66</f>
        <v>USErrCorr3_6 &lt;- imputeByFlanks(ErrCorr2)</v>
      </c>
    </row>
    <row r="18295" spans="2:3" customFormat="1" x14ac:dyDescent="0.15">
      <c r="B18295" s="15">
        <v>66</v>
      </c>
      <c r="C18295" s="18" t="str">
        <f>ABHgenotypeR_aln_37!D67</f>
        <v>writeABHgenotypes(USErrCorr3_6, outfile = "C:/NGS/save/Genotype_select_ABHR3_csvs_ABHgenotypeR6US_aln_37.csv")</v>
      </c>
    </row>
    <row r="18296" spans="2:3" customFormat="1" x14ac:dyDescent="0.15">
      <c r="B18296" s="15">
        <v>67</v>
      </c>
      <c r="C18296" s="18" t="str">
        <f>ABHgenotypeR_aln_37!D68</f>
        <v>ErrCorr1 &lt;- correctUndercalledHets(genotype, maxHapLength = 7)</v>
      </c>
    </row>
    <row r="18297" spans="2:3" customFormat="1" x14ac:dyDescent="0.15">
      <c r="B18297" s="15">
        <v>68</v>
      </c>
      <c r="C18297" s="18" t="str">
        <f>ABHgenotypeR_aln_37!D69</f>
        <v>ErrCorr2 &lt;- correctStretches(ErrCorr1, maxHapLength = 7)</v>
      </c>
    </row>
    <row r="18298" spans="2:3" customFormat="1" x14ac:dyDescent="0.15">
      <c r="B18298" s="15">
        <v>69</v>
      </c>
      <c r="C18298" s="18" t="str">
        <f>ABHgenotypeR_aln_37!D70</f>
        <v>USErrCorr3_7 &lt;- imputeByFlanks(ErrCorr2)</v>
      </c>
    </row>
    <row r="18299" spans="2:3" customFormat="1" x14ac:dyDescent="0.15">
      <c r="B18299" s="15">
        <v>70</v>
      </c>
      <c r="C18299" s="18" t="str">
        <f>ABHgenotypeR_aln_37!D71</f>
        <v>writeABHgenotypes(USErrCorr3_7, outfile = "C:/NGS/save/Genotype_select_ABHR3_csvs_ABHgenotypeR7US_aln_37.csv")</v>
      </c>
    </row>
    <row r="18300" spans="2:3" customFormat="1" x14ac:dyDescent="0.15">
      <c r="B18300" s="15">
        <v>71</v>
      </c>
      <c r="C18300" s="18" t="str">
        <f>ABHgenotypeR_aln_37!D72</f>
        <v>ErrCorr1 &lt;- correctUndercalledHets(genotype, maxHapLength = 8)</v>
      </c>
    </row>
    <row r="18301" spans="2:3" customFormat="1" x14ac:dyDescent="0.15">
      <c r="B18301" s="15">
        <v>72</v>
      </c>
      <c r="C18301" s="18" t="str">
        <f>ABHgenotypeR_aln_37!D73</f>
        <v>ErrCorr2 &lt;- correctStretches(ErrCorr1, maxHapLength = 8)</v>
      </c>
    </row>
    <row r="18302" spans="2:3" customFormat="1" x14ac:dyDescent="0.15">
      <c r="B18302" s="15">
        <v>73</v>
      </c>
      <c r="C18302" s="18" t="str">
        <f>ABHgenotypeR_aln_37!D74</f>
        <v>USErrCorr3_8 &lt;- imputeByFlanks(ErrCorr2)</v>
      </c>
    </row>
    <row r="18303" spans="2:3" customFormat="1" x14ac:dyDescent="0.15">
      <c r="B18303" s="15">
        <v>74</v>
      </c>
      <c r="C18303" s="18" t="str">
        <f>ABHgenotypeR_aln_37!D75</f>
        <v>writeABHgenotypes(USErrCorr3_8, outfile = "C:/NGS/save/Genotype_select_ABHR3_csvs_ABHgenotypeR8US_aln_37.csv")</v>
      </c>
    </row>
    <row r="18304" spans="2:3" customFormat="1" x14ac:dyDescent="0.15">
      <c r="B18304" s="15">
        <v>75</v>
      </c>
      <c r="C18304" s="18" t="str">
        <f>ABHgenotypeR_aln_37!D76</f>
        <v>ErrCorr1 &lt;- correctUndercalledHets(genotype, maxHapLength = 9)</v>
      </c>
    </row>
    <row r="18305" spans="2:3" customFormat="1" x14ac:dyDescent="0.15">
      <c r="B18305" s="15">
        <v>76</v>
      </c>
      <c r="C18305" s="18" t="str">
        <f>ABHgenotypeR_aln_37!D77</f>
        <v>ErrCorr2 &lt;- correctStretches(ErrCorr1, maxHapLength = 9)</v>
      </c>
    </row>
    <row r="18306" spans="2:3" customFormat="1" x14ac:dyDescent="0.15">
      <c r="B18306" s="15">
        <v>77</v>
      </c>
      <c r="C18306" s="18" t="str">
        <f>ABHgenotypeR_aln_37!D78</f>
        <v>USErrCorr3_9 &lt;- imputeByFlanks(ErrCorr2)</v>
      </c>
    </row>
    <row r="18307" spans="2:3" customFormat="1" x14ac:dyDescent="0.15">
      <c r="B18307" s="15">
        <v>78</v>
      </c>
      <c r="C18307" s="18" t="str">
        <f>ABHgenotypeR_aln_37!D79</f>
        <v>writeABHgenotypes(USErrCorr3_9, outfile = "C:/NGS/save/Genotype_select_ABHR3_csvs_ABHgenotypeR9US_aln_37.csv")</v>
      </c>
    </row>
    <row r="18308" spans="2:3" customFormat="1" x14ac:dyDescent="0.15">
      <c r="B18308" s="15">
        <v>79</v>
      </c>
      <c r="C18308" s="18" t="str">
        <f>ABHgenotypeR_aln_37!D80</f>
        <v>ErrCorr1 &lt;- correctUndercalledHets(genotype, maxHapLength = 10)</v>
      </c>
    </row>
    <row r="18309" spans="2:3" customFormat="1" x14ac:dyDescent="0.15">
      <c r="B18309" s="15">
        <v>80</v>
      </c>
      <c r="C18309" s="18" t="str">
        <f>ABHgenotypeR_aln_37!D81</f>
        <v>ErrCorr2 &lt;- correctStretches(ErrCorr1, maxHapLength = 10)</v>
      </c>
    </row>
    <row r="18310" spans="2:3" customFormat="1" x14ac:dyDescent="0.15">
      <c r="B18310" s="15">
        <v>81</v>
      </c>
      <c r="C18310" s="18" t="str">
        <f>ABHgenotypeR_aln_37!D82</f>
        <v>USErrCorr3_10 &lt;- imputeByFlanks(ErrCorr2)</v>
      </c>
    </row>
    <row r="18311" spans="2:3" customFormat="1" x14ac:dyDescent="0.15">
      <c r="B18311" s="15">
        <v>82</v>
      </c>
      <c r="C18311" s="18" t="str">
        <f>ABHgenotypeR_aln_37!D83</f>
        <v>writeABHgenotypes(USErrCorr3_10, outfile = "C:/NGS/save/Genotype_select_ABHR3_csvs_ABHgenotypeR10US_aln_37.csv")</v>
      </c>
    </row>
    <row r="18312" spans="2:3" customFormat="1" x14ac:dyDescent="0.15">
      <c r="B18312" s="15">
        <v>83</v>
      </c>
      <c r="C18312" s="18" t="str">
        <f>ABHgenotypeR_aln_37!D84</f>
        <v>pdf("C:/NGS/save/Genotype_imges_PDF_files/Genotype_select_ABHR3_csvs_ABHgenotypeR1-10SUUS_aln_37_0.50.50.40.50.50.4.pdf")</v>
      </c>
    </row>
    <row r="18313" spans="2:3" customFormat="1" x14ac:dyDescent="0.15">
      <c r="B18313" s="15">
        <v>84</v>
      </c>
      <c r="C18313" s="18" t="str">
        <f>ABHgenotypeR_aln_37!D85</f>
        <v>text &lt;- {plot(rep(1,22), 1:22, xlim=c(0,4), ylim=c(22,1), xlab="", ylab="", main=paste("Table of contents"), xaxt = "n", yaxt = "n")</v>
      </c>
    </row>
    <row r="18314" spans="2:3" customFormat="1" x14ac:dyDescent="0.15">
      <c r="B18314" s="15">
        <v>85</v>
      </c>
      <c r="C18314" s="18" t="str">
        <f>ABHgenotypeR_aln_37!D86</f>
        <v>text(1.8,1,expression(paste("1/22    This page")))</v>
      </c>
    </row>
    <row r="18315" spans="2:3" customFormat="1" x14ac:dyDescent="0.15">
      <c r="B18315" s="15">
        <v>86</v>
      </c>
      <c r="C18315" s="18" t="str">
        <f>ABHgenotypeR_aln_37!D87</f>
        <v>text(2.44,2,expression(paste("2/22    Genotype_csvs(before collection)")))</v>
      </c>
    </row>
    <row r="18316" spans="2:3" customFormat="1" x14ac:dyDescent="0.15">
      <c r="B18316" s="15">
        <v>87</v>
      </c>
      <c r="C18316" s="18" t="str">
        <f>ABHgenotypeR_aln_37!D88</f>
        <v>text(1.65,3,expression(paste("3/22    1SU")))</v>
      </c>
    </row>
    <row r="18317" spans="2:3" customFormat="1" x14ac:dyDescent="0.15">
      <c r="B18317" s="15">
        <v>88</v>
      </c>
      <c r="C18317" s="18" t="str">
        <f>ABHgenotypeR_aln_37!D89</f>
        <v>text(1.65,4,expression(paste("4/22    2SU")))</v>
      </c>
    </row>
    <row r="18318" spans="2:3" customFormat="1" x14ac:dyDescent="0.15">
      <c r="B18318" s="15">
        <v>89</v>
      </c>
      <c r="C18318" s="18" t="str">
        <f>ABHgenotypeR_aln_37!D90</f>
        <v>text(1.65,5,expression(paste("5/22    3SU")))</v>
      </c>
    </row>
    <row r="18319" spans="2:3" customFormat="1" x14ac:dyDescent="0.15">
      <c r="B18319" s="15">
        <v>90</v>
      </c>
      <c r="C18319" s="18" t="str">
        <f>ABHgenotypeR_aln_37!D91</f>
        <v>text(1.65,6,expression(paste("6/22    4SU")))</v>
      </c>
    </row>
    <row r="18320" spans="2:3" customFormat="1" x14ac:dyDescent="0.15">
      <c r="B18320" s="15">
        <v>91</v>
      </c>
      <c r="C18320" s="18" t="str">
        <f>ABHgenotypeR_aln_37!D92</f>
        <v>text(1.65,7,expression(paste("7/22    5SU")))</v>
      </c>
    </row>
    <row r="18321" spans="2:3" customFormat="1" x14ac:dyDescent="0.15">
      <c r="B18321" s="15">
        <v>92</v>
      </c>
      <c r="C18321" s="18" t="str">
        <f>ABHgenotypeR_aln_37!D93</f>
        <v>text(1.65,8,expression(paste("8/22    6SU")))</v>
      </c>
    </row>
    <row r="18322" spans="2:3" customFormat="1" x14ac:dyDescent="0.15">
      <c r="B18322" s="15">
        <v>93</v>
      </c>
      <c r="C18322" s="18" t="str">
        <f>ABHgenotypeR_aln_37!D94</f>
        <v>text(1.65,9,expression(paste("9/22    7SU")))</v>
      </c>
    </row>
    <row r="18323" spans="2:3" customFormat="1" x14ac:dyDescent="0.15">
      <c r="B18323" s="15">
        <v>94</v>
      </c>
      <c r="C18323" s="18" t="str">
        <f>ABHgenotypeR_aln_37!D95</f>
        <v>text(1.62,10,expression(paste("10/22    8SU")))</v>
      </c>
    </row>
    <row r="18324" spans="2:3" customFormat="1" x14ac:dyDescent="0.15">
      <c r="B18324" s="15">
        <v>95</v>
      </c>
      <c r="C18324" s="18" t="str">
        <f>ABHgenotypeR_aln_37!D96</f>
        <v>text(1.62,11,expression(paste("11/22    9SU")))</v>
      </c>
    </row>
    <row r="18325" spans="2:3" customFormat="1" x14ac:dyDescent="0.15">
      <c r="B18325" s="15">
        <v>96</v>
      </c>
      <c r="C18325" s="18" t="str">
        <f>ABHgenotypeR_aln_37!D97</f>
        <v>text(1.62,12,expression(paste("12/22   10SU")))</v>
      </c>
    </row>
    <row r="18326" spans="2:3" customFormat="1" x14ac:dyDescent="0.15">
      <c r="B18326" s="15">
        <v>97</v>
      </c>
      <c r="C18326" s="18" t="str">
        <f>ABHgenotypeR_aln_37!D98</f>
        <v>text(1.6,13,expression(paste("13/22    1US")))</v>
      </c>
    </row>
    <row r="18327" spans="2:3" customFormat="1" x14ac:dyDescent="0.15">
      <c r="B18327" s="15">
        <v>98</v>
      </c>
      <c r="C18327" s="18" t="str">
        <f>ABHgenotypeR_aln_37!D99</f>
        <v>text(1.6,14,expression(paste("14/22    2US")))</v>
      </c>
    </row>
    <row r="18328" spans="2:3" customFormat="1" x14ac:dyDescent="0.15">
      <c r="B18328" s="15">
        <v>99</v>
      </c>
      <c r="C18328" s="18" t="str">
        <f>ABHgenotypeR_aln_37!D100</f>
        <v>text(1.6,15,expression(paste("15/22    3US")))</v>
      </c>
    </row>
    <row r="18329" spans="2:3" customFormat="1" x14ac:dyDescent="0.15">
      <c r="B18329" s="15">
        <v>100</v>
      </c>
      <c r="C18329" s="18" t="str">
        <f>ABHgenotypeR_aln_37!D101</f>
        <v>text(1.6,16,expression(paste("16/22    4US")))</v>
      </c>
    </row>
    <row r="18330" spans="2:3" customFormat="1" x14ac:dyDescent="0.15">
      <c r="B18330" s="15">
        <v>101</v>
      </c>
      <c r="C18330" s="18" t="str">
        <f>ABHgenotypeR_aln_37!D102</f>
        <v>text(1.6,17,expression(paste("17/22    5US")))</v>
      </c>
    </row>
    <row r="18331" spans="2:3" customFormat="1" x14ac:dyDescent="0.15">
      <c r="B18331" s="15">
        <v>102</v>
      </c>
      <c r="C18331" s="18" t="str">
        <f>ABHgenotypeR_aln_37!D103</f>
        <v>text(1.6,18,expression(paste("18/22    6US")))</v>
      </c>
    </row>
    <row r="18332" spans="2:3" customFormat="1" x14ac:dyDescent="0.15">
      <c r="B18332" s="15">
        <v>103</v>
      </c>
      <c r="C18332" s="18" t="str">
        <f>ABHgenotypeR_aln_37!D104</f>
        <v>text(1.6,19,expression(paste("19/22    7US")))</v>
      </c>
    </row>
    <row r="18333" spans="2:3" customFormat="1" x14ac:dyDescent="0.15">
      <c r="B18333" s="15">
        <v>104</v>
      </c>
      <c r="C18333" s="18" t="str">
        <f>ABHgenotypeR_aln_37!D105</f>
        <v>text(1.6,20,expression(paste("20/22    8US")))</v>
      </c>
    </row>
    <row r="18334" spans="2:3" customFormat="1" x14ac:dyDescent="0.15">
      <c r="B18334" s="15">
        <v>105</v>
      </c>
      <c r="C18334" s="18" t="str">
        <f>ABHgenotypeR_aln_37!D106</f>
        <v>text(1.6,21,expression(paste("21/22    9US")))</v>
      </c>
    </row>
    <row r="18335" spans="2:3" customFormat="1" x14ac:dyDescent="0.15">
      <c r="B18335" s="15">
        <v>106</v>
      </c>
      <c r="C18335" s="18" t="str">
        <f>ABHgenotypeR_aln_37!D107</f>
        <v>text(1.62,22,expression(paste("22/22   10US")))}</v>
      </c>
    </row>
    <row r="18336" spans="2:3" customFormat="1" x14ac:dyDescent="0.15">
      <c r="B18336" s="15">
        <v>107</v>
      </c>
      <c r="C18336" s="18" t="str">
        <f>ABHgenotypeR_aln_37!D108</f>
        <v>plotGenos(genotype)</v>
      </c>
    </row>
    <row r="18337" spans="2:3" customFormat="1" x14ac:dyDescent="0.15">
      <c r="B18337" s="15">
        <v>108</v>
      </c>
      <c r="C18337" s="18" t="str">
        <f>ABHgenotypeR_aln_37!D109</f>
        <v>plotGenos(SUErrCorr3_1)</v>
      </c>
    </row>
    <row r="18338" spans="2:3" customFormat="1" x14ac:dyDescent="0.15">
      <c r="B18338" s="15">
        <v>109</v>
      </c>
      <c r="C18338" s="18" t="str">
        <f>ABHgenotypeR_aln_37!D110</f>
        <v>plotGenos(SUErrCorr3_2)</v>
      </c>
    </row>
    <row r="18339" spans="2:3" customFormat="1" x14ac:dyDescent="0.15">
      <c r="B18339" s="15">
        <v>110</v>
      </c>
      <c r="C18339" s="18" t="str">
        <f>ABHgenotypeR_aln_37!D111</f>
        <v>plotGenos(SUErrCorr3_3)</v>
      </c>
    </row>
    <row r="18340" spans="2:3" customFormat="1" x14ac:dyDescent="0.15">
      <c r="B18340" s="15">
        <v>111</v>
      </c>
      <c r="C18340" s="18" t="str">
        <f>ABHgenotypeR_aln_37!D112</f>
        <v>plotGenos(SUErrCorr3_4)</v>
      </c>
    </row>
    <row r="18341" spans="2:3" customFormat="1" x14ac:dyDescent="0.15">
      <c r="B18341" s="15">
        <v>112</v>
      </c>
      <c r="C18341" s="18" t="str">
        <f>ABHgenotypeR_aln_37!D113</f>
        <v>plotGenos(SUErrCorr3_5)</v>
      </c>
    </row>
    <row r="18342" spans="2:3" customFormat="1" x14ac:dyDescent="0.15">
      <c r="B18342" s="15">
        <v>113</v>
      </c>
      <c r="C18342" s="18" t="str">
        <f>ABHgenotypeR_aln_37!D114</f>
        <v>plotGenos(SUErrCorr3_6)</v>
      </c>
    </row>
    <row r="18343" spans="2:3" customFormat="1" x14ac:dyDescent="0.15">
      <c r="B18343" s="15">
        <v>114</v>
      </c>
      <c r="C18343" s="18" t="str">
        <f>ABHgenotypeR_aln_37!D115</f>
        <v>plotGenos(SUErrCorr3_7)</v>
      </c>
    </row>
    <row r="18344" spans="2:3" customFormat="1" x14ac:dyDescent="0.15">
      <c r="B18344" s="15">
        <v>115</v>
      </c>
      <c r="C18344" s="18" t="str">
        <f>ABHgenotypeR_aln_37!D116</f>
        <v>plotGenos(SUErrCorr3_8)</v>
      </c>
    </row>
    <row r="18345" spans="2:3" customFormat="1" x14ac:dyDescent="0.15">
      <c r="B18345" s="15">
        <v>116</v>
      </c>
      <c r="C18345" s="18" t="str">
        <f>ABHgenotypeR_aln_37!D117</f>
        <v>plotGenos(SUErrCorr3_9)</v>
      </c>
    </row>
    <row r="18346" spans="2:3" customFormat="1" x14ac:dyDescent="0.15">
      <c r="B18346" s="15">
        <v>117</v>
      </c>
      <c r="C18346" s="18" t="str">
        <f>ABHgenotypeR_aln_37!D118</f>
        <v>plotGenos(SUErrCorr3_10)</v>
      </c>
    </row>
    <row r="18347" spans="2:3" customFormat="1" x14ac:dyDescent="0.15">
      <c r="B18347" s="15">
        <v>118</v>
      </c>
      <c r="C18347" s="18" t="str">
        <f>ABHgenotypeR_aln_37!D119</f>
        <v>plotGenos(USErrCorr3_1)</v>
      </c>
    </row>
    <row r="18348" spans="2:3" customFormat="1" x14ac:dyDescent="0.15">
      <c r="B18348" s="15">
        <v>119</v>
      </c>
      <c r="C18348" s="18" t="str">
        <f>ABHgenotypeR_aln_37!D120</f>
        <v>plotGenos(USErrCorr3_2)</v>
      </c>
    </row>
    <row r="18349" spans="2:3" customFormat="1" x14ac:dyDescent="0.15">
      <c r="B18349" s="15">
        <v>120</v>
      </c>
      <c r="C18349" s="18" t="str">
        <f>ABHgenotypeR_aln_37!D121</f>
        <v>plotGenos(USErrCorr3_3)</v>
      </c>
    </row>
    <row r="18350" spans="2:3" customFormat="1" x14ac:dyDescent="0.15">
      <c r="B18350" s="15">
        <v>121</v>
      </c>
      <c r="C18350" s="18" t="str">
        <f>ABHgenotypeR_aln_37!D122</f>
        <v>plotGenos(USErrCorr3_4)</v>
      </c>
    </row>
    <row r="18351" spans="2:3" customFormat="1" x14ac:dyDescent="0.15">
      <c r="B18351" s="15">
        <v>122</v>
      </c>
      <c r="C18351" s="18" t="str">
        <f>ABHgenotypeR_aln_37!D123</f>
        <v>plotGenos(USErrCorr3_5)</v>
      </c>
    </row>
    <row r="18352" spans="2:3" customFormat="1" x14ac:dyDescent="0.15">
      <c r="B18352" s="15">
        <v>123</v>
      </c>
      <c r="C18352" s="18" t="str">
        <f>ABHgenotypeR_aln_37!D124</f>
        <v>plotGenos(USErrCorr3_6)</v>
      </c>
    </row>
    <row r="18353" spans="2:3" customFormat="1" x14ac:dyDescent="0.15">
      <c r="B18353" s="15">
        <v>124</v>
      </c>
      <c r="C18353" s="18" t="str">
        <f>ABHgenotypeR_aln_37!D125</f>
        <v>plotGenos(USErrCorr3_7)</v>
      </c>
    </row>
    <row r="18354" spans="2:3" customFormat="1" x14ac:dyDescent="0.15">
      <c r="B18354" s="15">
        <v>125</v>
      </c>
      <c r="C18354" s="18" t="str">
        <f>ABHgenotypeR_aln_37!D126</f>
        <v>plotGenos(USErrCorr3_8)</v>
      </c>
    </row>
    <row r="18355" spans="2:3" customFormat="1" x14ac:dyDescent="0.15">
      <c r="B18355" s="15">
        <v>126</v>
      </c>
      <c r="C18355" s="18" t="str">
        <f>ABHgenotypeR_aln_37!D127</f>
        <v>plotGenos(USErrCorr3_9)</v>
      </c>
    </row>
    <row r="18356" spans="2:3" customFormat="1" x14ac:dyDescent="0.15">
      <c r="B18356" s="15">
        <v>127</v>
      </c>
      <c r="C18356" s="18" t="str">
        <f>ABHgenotypeR_aln_37!D128</f>
        <v>plotGenos(USErrCorr3_10)</v>
      </c>
    </row>
    <row r="18357" spans="2:3" customFormat="1" x14ac:dyDescent="0.15">
      <c r="B18357" s="15">
        <v>128</v>
      </c>
      <c r="C18357" s="18" t="str">
        <f>ABHgenotypeR_aln_37!D129</f>
        <v>dev.off()</v>
      </c>
    </row>
    <row r="18358" spans="2:3" customFormat="1" x14ac:dyDescent="0.15">
      <c r="B18358" s="15">
        <v>129</v>
      </c>
      <c r="C18358" s="18" t="str">
        <f>ABHgenotypeR_aln_37!D130</f>
        <v>rm(list=ls())</v>
      </c>
    </row>
    <row r="18359" spans="2:3" customFormat="1" x14ac:dyDescent="0.15">
      <c r="B18359" s="15">
        <v>130</v>
      </c>
      <c r="C18359" s="18" t="str">
        <f>ABHgenotypeR_aln_37!D131</f>
        <v>genotype &lt;- readABHgenotypes("C:/NGS/save/Genotype_select_csvs_aln_37.csv", "ShinanoGreen", "VI185_4", readPos=TRUE)</v>
      </c>
    </row>
    <row r="18360" spans="2:3" customFormat="1" x14ac:dyDescent="0.15">
      <c r="B18360" s="15">
        <v>131</v>
      </c>
      <c r="C18360" s="18" t="str">
        <f>ABHgenotypeR_aln_37!D132</f>
        <v>ErrCorr1 &lt;- correctStretches(genotype, maxHapLength = 1)</v>
      </c>
    </row>
    <row r="18361" spans="2:3" customFormat="1" x14ac:dyDescent="0.15">
      <c r="B18361" s="15">
        <v>132</v>
      </c>
      <c r="C18361" s="18" t="str">
        <f>ABHgenotypeR_aln_37!D133</f>
        <v>ErrCorr2 &lt;- correctUndercalledHets(ErrCorr1, maxHapLength = 1)</v>
      </c>
    </row>
    <row r="18362" spans="2:3" customFormat="1" x14ac:dyDescent="0.15">
      <c r="B18362" s="15">
        <v>133</v>
      </c>
      <c r="C18362" s="18" t="str">
        <f>ABHgenotypeR_aln_37!D134</f>
        <v>SUErrCorr3_1 &lt;- imputeByFlanks(ErrCorr2)</v>
      </c>
    </row>
    <row r="18363" spans="2:3" customFormat="1" x14ac:dyDescent="0.15">
      <c r="B18363" s="15">
        <v>134</v>
      </c>
      <c r="C18363" s="18" t="str">
        <f>ABHgenotypeR_aln_37!D135</f>
        <v>writeABHgenotypes(SUErrCorr3_1, outfile = "C:/NGS/save/Genotype_select_csvs_ABHgenotypeR1SU_aln_37.csv")</v>
      </c>
    </row>
    <row r="18364" spans="2:3" customFormat="1" x14ac:dyDescent="0.15">
      <c r="B18364" s="15">
        <v>135</v>
      </c>
      <c r="C18364" s="18" t="str">
        <f>ABHgenotypeR_aln_37!D136</f>
        <v>ErrCorr1 &lt;- correctStretches(genotype, maxHapLength = 2)</v>
      </c>
    </row>
    <row r="18365" spans="2:3" customFormat="1" x14ac:dyDescent="0.15">
      <c r="B18365" s="15">
        <v>136</v>
      </c>
      <c r="C18365" s="18" t="str">
        <f>ABHgenotypeR_aln_37!D137</f>
        <v>ErrCorr2 &lt;- correctUndercalledHets(ErrCorr1, maxHapLength = 2)</v>
      </c>
    </row>
    <row r="18366" spans="2:3" customFormat="1" x14ac:dyDescent="0.15">
      <c r="B18366" s="15">
        <v>137</v>
      </c>
      <c r="C18366" s="18" t="str">
        <f>ABHgenotypeR_aln_37!D138</f>
        <v>SUErrCorr3_2 &lt;- imputeByFlanks(ErrCorr2)</v>
      </c>
    </row>
    <row r="18367" spans="2:3" customFormat="1" x14ac:dyDescent="0.15">
      <c r="B18367" s="15">
        <v>138</v>
      </c>
      <c r="C18367" s="18" t="str">
        <f>ABHgenotypeR_aln_37!D139</f>
        <v>writeABHgenotypes(SUErrCorr3_2, outfile = "C:/NGS/save/Genotype_select_csvs_ABHgenotypeR2SU_aln_37.csv")</v>
      </c>
    </row>
    <row r="18368" spans="2:3" customFormat="1" x14ac:dyDescent="0.15">
      <c r="B18368" s="15">
        <v>139</v>
      </c>
      <c r="C18368" s="18" t="str">
        <f>ABHgenotypeR_aln_37!D140</f>
        <v>ErrCorr1 &lt;- correctStretches(genotype, maxHapLength = 3)</v>
      </c>
    </row>
    <row r="18369" spans="2:3" customFormat="1" x14ac:dyDescent="0.15">
      <c r="B18369" s="15">
        <v>140</v>
      </c>
      <c r="C18369" s="18" t="str">
        <f>ABHgenotypeR_aln_37!D141</f>
        <v>ErrCorr2 &lt;- correctUndercalledHets(ErrCorr1, maxHapLength = 3)</v>
      </c>
    </row>
    <row r="18370" spans="2:3" customFormat="1" x14ac:dyDescent="0.15">
      <c r="B18370" s="15">
        <v>141</v>
      </c>
      <c r="C18370" s="18" t="str">
        <f>ABHgenotypeR_aln_37!D142</f>
        <v>SUErrCorr3_3 &lt;- imputeByFlanks(ErrCorr2)</v>
      </c>
    </row>
    <row r="18371" spans="2:3" customFormat="1" x14ac:dyDescent="0.15">
      <c r="B18371" s="15">
        <v>142</v>
      </c>
      <c r="C18371" s="18" t="str">
        <f>ABHgenotypeR_aln_37!D143</f>
        <v>writeABHgenotypes(SUErrCorr3_3, outfile = "C:/NGS/save/Genotype_select_csvs_ABHgenotypeR3SU_aln_37.csv")</v>
      </c>
    </row>
    <row r="18372" spans="2:3" customFormat="1" x14ac:dyDescent="0.15">
      <c r="B18372" s="15">
        <v>143</v>
      </c>
      <c r="C18372" s="18" t="str">
        <f>ABHgenotypeR_aln_37!D144</f>
        <v>ErrCorr1 &lt;- correctStretches(genotype, maxHapLength = 4)</v>
      </c>
    </row>
    <row r="18373" spans="2:3" customFormat="1" x14ac:dyDescent="0.15">
      <c r="B18373" s="15">
        <v>144</v>
      </c>
      <c r="C18373" s="18" t="str">
        <f>ABHgenotypeR_aln_37!D145</f>
        <v>ErrCorr2 &lt;- correctUndercalledHets(ErrCorr1, maxHapLength = 4)</v>
      </c>
    </row>
    <row r="18374" spans="2:3" customFormat="1" x14ac:dyDescent="0.15">
      <c r="B18374" s="15">
        <v>145</v>
      </c>
      <c r="C18374" s="18" t="str">
        <f>ABHgenotypeR_aln_37!D146</f>
        <v>SUErrCorr3_4 &lt;- imputeByFlanks(ErrCorr2)</v>
      </c>
    </row>
    <row r="18375" spans="2:3" customFormat="1" x14ac:dyDescent="0.15">
      <c r="B18375" s="15">
        <v>146</v>
      </c>
      <c r="C18375" s="18" t="str">
        <f>ABHgenotypeR_aln_37!D147</f>
        <v>writeABHgenotypes(SUErrCorr3_4, outfile = "C:/NGS/save/Genotype_select_csvs_ABHgenotypeR4SU_aln_37.csv")</v>
      </c>
    </row>
    <row r="18376" spans="2:3" customFormat="1" x14ac:dyDescent="0.15">
      <c r="B18376" s="15">
        <v>147</v>
      </c>
      <c r="C18376" s="18" t="str">
        <f>ABHgenotypeR_aln_37!D148</f>
        <v>ErrCorr1 &lt;- correctStretches(genotype, maxHapLength = 5)</v>
      </c>
    </row>
    <row r="18377" spans="2:3" customFormat="1" x14ac:dyDescent="0.15">
      <c r="B18377" s="15">
        <v>148</v>
      </c>
      <c r="C18377" s="18" t="str">
        <f>ABHgenotypeR_aln_37!D149</f>
        <v>ErrCorr2 &lt;- correctUndercalledHets(ErrCorr1, maxHapLength = 5)</v>
      </c>
    </row>
    <row r="18378" spans="2:3" customFormat="1" x14ac:dyDescent="0.15">
      <c r="B18378" s="15">
        <v>149</v>
      </c>
      <c r="C18378" s="18" t="str">
        <f>ABHgenotypeR_aln_37!D150</f>
        <v>SUErrCorr3_5 &lt;- imputeByFlanks(ErrCorr2)</v>
      </c>
    </row>
    <row r="18379" spans="2:3" customFormat="1" x14ac:dyDescent="0.15">
      <c r="B18379" s="15">
        <v>150</v>
      </c>
      <c r="C18379" s="18" t="str">
        <f>ABHgenotypeR_aln_37!D151</f>
        <v>writeABHgenotypes(SUErrCorr3_5, outfile = "C:/NGS/save/Genotype_select_csvs_ABHgenotypeR5SU_aln_37.csv")</v>
      </c>
    </row>
    <row r="18380" spans="2:3" customFormat="1" x14ac:dyDescent="0.15">
      <c r="B18380" s="15">
        <v>151</v>
      </c>
      <c r="C18380" s="18" t="str">
        <f>ABHgenotypeR_aln_37!D152</f>
        <v>ErrCorr1 &lt;- correctStretches(genotype, maxHapLength = 6)</v>
      </c>
    </row>
    <row r="18381" spans="2:3" customFormat="1" x14ac:dyDescent="0.15">
      <c r="B18381" s="15">
        <v>152</v>
      </c>
      <c r="C18381" s="18" t="str">
        <f>ABHgenotypeR_aln_37!D153</f>
        <v>ErrCorr2 &lt;- correctUndercalledHets(ErrCorr1, maxHapLength = 6)</v>
      </c>
    </row>
    <row r="18382" spans="2:3" customFormat="1" x14ac:dyDescent="0.15">
      <c r="B18382" s="15">
        <v>153</v>
      </c>
      <c r="C18382" s="18" t="str">
        <f>ABHgenotypeR_aln_37!D154</f>
        <v>SUErrCorr3_6 &lt;- imputeByFlanks(ErrCorr2)</v>
      </c>
    </row>
    <row r="18383" spans="2:3" customFormat="1" x14ac:dyDescent="0.15">
      <c r="B18383" s="15">
        <v>154</v>
      </c>
      <c r="C18383" s="18" t="str">
        <f>ABHgenotypeR_aln_37!D155</f>
        <v>writeABHgenotypes(SUErrCorr3_6, outfile = "C:/NGS/save/Genotype_select_csvs_ABHgenotypeR6SU_aln_37.csv")</v>
      </c>
    </row>
    <row r="18384" spans="2:3" customFormat="1" x14ac:dyDescent="0.15">
      <c r="B18384" s="15">
        <v>155</v>
      </c>
      <c r="C18384" s="18" t="str">
        <f>ABHgenotypeR_aln_37!D156</f>
        <v>ErrCorr1 &lt;- correctStretches(genotype, maxHapLength = 7)</v>
      </c>
    </row>
    <row r="18385" spans="2:3" customFormat="1" x14ac:dyDescent="0.15">
      <c r="B18385" s="15">
        <v>156</v>
      </c>
      <c r="C18385" s="18" t="str">
        <f>ABHgenotypeR_aln_37!D157</f>
        <v>ErrCorr2 &lt;- correctUndercalledHets(ErrCorr1, maxHapLength = 7)</v>
      </c>
    </row>
    <row r="18386" spans="2:3" customFormat="1" x14ac:dyDescent="0.15">
      <c r="B18386" s="15">
        <v>157</v>
      </c>
      <c r="C18386" s="18" t="str">
        <f>ABHgenotypeR_aln_37!D158</f>
        <v>SUErrCorr3_7 &lt;- imputeByFlanks(ErrCorr2)</v>
      </c>
    </row>
    <row r="18387" spans="2:3" customFormat="1" x14ac:dyDescent="0.15">
      <c r="B18387" s="15">
        <v>158</v>
      </c>
      <c r="C18387" s="18" t="str">
        <f>ABHgenotypeR_aln_37!D159</f>
        <v>writeABHgenotypes(SUErrCorr3_7, outfile = "C:/NGS/save/Genotype_select_csvs_ABHgenotypeR7SU_aln_37.csv")</v>
      </c>
    </row>
    <row r="18388" spans="2:3" customFormat="1" x14ac:dyDescent="0.15">
      <c r="B18388" s="15">
        <v>159</v>
      </c>
      <c r="C18388" s="18" t="str">
        <f>ABHgenotypeR_aln_37!D160</f>
        <v>ErrCorr1 &lt;- correctStretches(genotype, maxHapLength = 8)</v>
      </c>
    </row>
    <row r="18389" spans="2:3" customFormat="1" x14ac:dyDescent="0.15">
      <c r="B18389" s="15">
        <v>160</v>
      </c>
      <c r="C18389" s="18" t="str">
        <f>ABHgenotypeR_aln_37!D161</f>
        <v>ErrCorr2 &lt;- correctUndercalledHets(ErrCorr1, maxHapLength = 8)</v>
      </c>
    </row>
    <row r="18390" spans="2:3" customFormat="1" x14ac:dyDescent="0.15">
      <c r="B18390" s="15">
        <v>161</v>
      </c>
      <c r="C18390" s="18" t="str">
        <f>ABHgenotypeR_aln_37!D162</f>
        <v>SUErrCorr3_8 &lt;- imputeByFlanks(ErrCorr2)</v>
      </c>
    </row>
    <row r="18391" spans="2:3" customFormat="1" x14ac:dyDescent="0.15">
      <c r="B18391" s="15">
        <v>162</v>
      </c>
      <c r="C18391" s="18" t="str">
        <f>ABHgenotypeR_aln_37!D163</f>
        <v>writeABHgenotypes(SUErrCorr3_8, outfile = "C:/NGS/save/Genotype_select_csvs_ABHgenotypeR8SU_aln_37.csv")</v>
      </c>
    </row>
    <row r="18392" spans="2:3" customFormat="1" x14ac:dyDescent="0.15">
      <c r="B18392" s="15">
        <v>163</v>
      </c>
      <c r="C18392" s="18" t="str">
        <f>ABHgenotypeR_aln_37!D164</f>
        <v>ErrCorr1 &lt;- correctStretches(genotype, maxHapLength = 9)</v>
      </c>
    </row>
    <row r="18393" spans="2:3" customFormat="1" x14ac:dyDescent="0.15">
      <c r="B18393" s="15">
        <v>164</v>
      </c>
      <c r="C18393" s="18" t="str">
        <f>ABHgenotypeR_aln_37!D165</f>
        <v>ErrCorr2 &lt;- correctUndercalledHets(ErrCorr1, maxHapLength = 9)</v>
      </c>
    </row>
    <row r="18394" spans="2:3" customFormat="1" x14ac:dyDescent="0.15">
      <c r="B18394" s="15">
        <v>165</v>
      </c>
      <c r="C18394" s="18" t="str">
        <f>ABHgenotypeR_aln_37!D166</f>
        <v>SUErrCorr3_9 &lt;- imputeByFlanks(ErrCorr2)</v>
      </c>
    </row>
    <row r="18395" spans="2:3" customFormat="1" x14ac:dyDescent="0.15">
      <c r="B18395" s="15">
        <v>166</v>
      </c>
      <c r="C18395" s="18" t="str">
        <f>ABHgenotypeR_aln_37!D167</f>
        <v>writeABHgenotypes(SUErrCorr3_9, outfile = "C:/NGS/save/Genotype_select_csvs_ABHgenotypeR9SU_aln_37.csv")</v>
      </c>
    </row>
    <row r="18396" spans="2:3" customFormat="1" x14ac:dyDescent="0.15">
      <c r="B18396" s="15">
        <v>167</v>
      </c>
      <c r="C18396" s="18" t="str">
        <f>ABHgenotypeR_aln_37!D168</f>
        <v>ErrCorr1 &lt;- correctStretches(genotype, maxHapLength = 10)</v>
      </c>
    </row>
    <row r="18397" spans="2:3" customFormat="1" x14ac:dyDescent="0.15">
      <c r="B18397" s="15">
        <v>168</v>
      </c>
      <c r="C18397" s="18" t="str">
        <f>ABHgenotypeR_aln_37!D169</f>
        <v>ErrCorr2 &lt;- correctUndercalledHets(ErrCorr1, maxHapLength = 10)</v>
      </c>
    </row>
    <row r="18398" spans="2:3" customFormat="1" x14ac:dyDescent="0.15">
      <c r="B18398" s="15">
        <v>169</v>
      </c>
      <c r="C18398" s="18" t="str">
        <f>ABHgenotypeR_aln_37!D170</f>
        <v>SUErrCorr3_10 &lt;- imputeByFlanks(ErrCorr2)</v>
      </c>
    </row>
    <row r="18399" spans="2:3" customFormat="1" x14ac:dyDescent="0.15">
      <c r="B18399" s="15">
        <v>170</v>
      </c>
      <c r="C18399" s="18" t="str">
        <f>ABHgenotypeR_aln_37!D171</f>
        <v>writeABHgenotypes(SUErrCorr3_10, outfile = "C:/NGS/save/Genotype_select_csvs_ABHgenotypeR10SU_aln_37.csv")</v>
      </c>
    </row>
    <row r="18400" spans="2:3" customFormat="1" x14ac:dyDescent="0.15">
      <c r="B18400" s="15">
        <v>171</v>
      </c>
      <c r="C18400" s="18" t="str">
        <f>ABHgenotypeR_aln_37!D172</f>
        <v>ErrCorr1 &lt;- correctUndercalledHets(genotype, maxHapLength = 1)</v>
      </c>
    </row>
    <row r="18401" spans="2:3" customFormat="1" x14ac:dyDescent="0.15">
      <c r="B18401" s="15">
        <v>172</v>
      </c>
      <c r="C18401" s="18" t="str">
        <f>ABHgenotypeR_aln_37!D173</f>
        <v>ErrCorr2 &lt;- correctStretches(ErrCorr1, maxHapLength = 1)</v>
      </c>
    </row>
    <row r="18402" spans="2:3" customFormat="1" x14ac:dyDescent="0.15">
      <c r="B18402" s="15">
        <v>173</v>
      </c>
      <c r="C18402" s="18" t="str">
        <f>ABHgenotypeR_aln_37!D174</f>
        <v>USErrCorr3_1 &lt;- imputeByFlanks(ErrCorr2)</v>
      </c>
    </row>
    <row r="18403" spans="2:3" customFormat="1" x14ac:dyDescent="0.15">
      <c r="B18403" s="15">
        <v>174</v>
      </c>
      <c r="C18403" s="18" t="str">
        <f>ABHgenotypeR_aln_37!D175</f>
        <v>writeABHgenotypes(USErrCorr3_1, outfile = "C:/NGS/save/Genotype_select_csvs_ABHgenotypeR1US_aln_37.csv")</v>
      </c>
    </row>
    <row r="18404" spans="2:3" customFormat="1" x14ac:dyDescent="0.15">
      <c r="B18404" s="15">
        <v>175</v>
      </c>
      <c r="C18404" s="18" t="str">
        <f>ABHgenotypeR_aln_37!D176</f>
        <v>ErrCorr1 &lt;- correctUndercalledHets(genotype, maxHapLength = 2)</v>
      </c>
    </row>
    <row r="18405" spans="2:3" customFormat="1" x14ac:dyDescent="0.15">
      <c r="B18405" s="15">
        <v>176</v>
      </c>
      <c r="C18405" s="18" t="str">
        <f>ABHgenotypeR_aln_37!D177</f>
        <v>ErrCorr2 &lt;- correctStretches(ErrCorr1, maxHapLength = 2)</v>
      </c>
    </row>
    <row r="18406" spans="2:3" customFormat="1" x14ac:dyDescent="0.15">
      <c r="B18406" s="15">
        <v>177</v>
      </c>
      <c r="C18406" s="18" t="str">
        <f>ABHgenotypeR_aln_37!D178</f>
        <v>USErrCorr3_2 &lt;- imputeByFlanks(ErrCorr2)</v>
      </c>
    </row>
    <row r="18407" spans="2:3" customFormat="1" x14ac:dyDescent="0.15">
      <c r="B18407" s="15">
        <v>178</v>
      </c>
      <c r="C18407" s="18" t="str">
        <f>ABHgenotypeR_aln_37!D179</f>
        <v>writeABHgenotypes(USErrCorr3_2, outfile = "C:/NGS/save/Genotype_select_csvs_ABHgenotypeR2US_aln_37.csv")</v>
      </c>
    </row>
    <row r="18408" spans="2:3" customFormat="1" x14ac:dyDescent="0.15">
      <c r="B18408" s="15">
        <v>179</v>
      </c>
      <c r="C18408" s="18" t="str">
        <f>ABHgenotypeR_aln_37!D180</f>
        <v>ErrCorr1 &lt;- correctUndercalledHets(genotype, maxHapLength = 3)</v>
      </c>
    </row>
    <row r="18409" spans="2:3" customFormat="1" x14ac:dyDescent="0.15">
      <c r="B18409" s="15">
        <v>180</v>
      </c>
      <c r="C18409" s="18" t="str">
        <f>ABHgenotypeR_aln_37!D181</f>
        <v>ErrCorr2 &lt;- correctStretches(ErrCorr1, maxHapLength = 3)</v>
      </c>
    </row>
    <row r="18410" spans="2:3" customFormat="1" x14ac:dyDescent="0.15">
      <c r="B18410" s="15">
        <v>181</v>
      </c>
      <c r="C18410" s="18" t="str">
        <f>ABHgenotypeR_aln_37!D182</f>
        <v>USErrCorr3_3 &lt;- imputeByFlanks(ErrCorr2)</v>
      </c>
    </row>
    <row r="18411" spans="2:3" customFormat="1" x14ac:dyDescent="0.15">
      <c r="B18411" s="15">
        <v>182</v>
      </c>
      <c r="C18411" s="18" t="str">
        <f>ABHgenotypeR_aln_37!D183</f>
        <v>writeABHgenotypes(USErrCorr3_3, outfile = "C:/NGS/save/Genotype_select_csvs_ABHgenotypeR3US_aln_37.csv")</v>
      </c>
    </row>
    <row r="18412" spans="2:3" customFormat="1" x14ac:dyDescent="0.15">
      <c r="B18412" s="15">
        <v>183</v>
      </c>
      <c r="C18412" s="18" t="str">
        <f>ABHgenotypeR_aln_37!D184</f>
        <v>ErrCorr1 &lt;- correctUndercalledHets(genotype, maxHapLength = 4)</v>
      </c>
    </row>
    <row r="18413" spans="2:3" customFormat="1" x14ac:dyDescent="0.15">
      <c r="B18413" s="15">
        <v>184</v>
      </c>
      <c r="C18413" s="18" t="str">
        <f>ABHgenotypeR_aln_37!D185</f>
        <v>ErrCorr2 &lt;- correctStretches(ErrCorr1, maxHapLength = 4)</v>
      </c>
    </row>
    <row r="18414" spans="2:3" customFormat="1" x14ac:dyDescent="0.15">
      <c r="B18414" s="15">
        <v>185</v>
      </c>
      <c r="C18414" s="18" t="str">
        <f>ABHgenotypeR_aln_37!D186</f>
        <v>USErrCorr3_4 &lt;- imputeByFlanks(ErrCorr2)</v>
      </c>
    </row>
    <row r="18415" spans="2:3" customFormat="1" x14ac:dyDescent="0.15">
      <c r="B18415" s="15">
        <v>186</v>
      </c>
      <c r="C18415" s="18" t="str">
        <f>ABHgenotypeR_aln_37!D187</f>
        <v>writeABHgenotypes(USErrCorr3_4, outfile = "C:/NGS/save/Genotype_select_csvs_ABHgenotypeR4US_aln_37.csv")</v>
      </c>
    </row>
    <row r="18416" spans="2:3" customFormat="1" x14ac:dyDescent="0.15">
      <c r="B18416" s="15">
        <v>187</v>
      </c>
      <c r="C18416" s="18" t="str">
        <f>ABHgenotypeR_aln_37!D188</f>
        <v>ErrCorr1 &lt;- correctUndercalledHets(genotype, maxHapLength = 5)</v>
      </c>
    </row>
    <row r="18417" spans="2:3" customFormat="1" x14ac:dyDescent="0.15">
      <c r="B18417" s="15">
        <v>188</v>
      </c>
      <c r="C18417" s="18" t="str">
        <f>ABHgenotypeR_aln_37!D189</f>
        <v>ErrCorr2 &lt;- correctStretches(ErrCorr1, maxHapLength = 5)</v>
      </c>
    </row>
    <row r="18418" spans="2:3" customFormat="1" x14ac:dyDescent="0.15">
      <c r="B18418" s="15">
        <v>189</v>
      </c>
      <c r="C18418" s="18" t="str">
        <f>ABHgenotypeR_aln_37!D190</f>
        <v>USErrCorr3_5 &lt;- imputeByFlanks(ErrCorr2)</v>
      </c>
    </row>
    <row r="18419" spans="2:3" customFormat="1" x14ac:dyDescent="0.15">
      <c r="B18419" s="15">
        <v>190</v>
      </c>
      <c r="C18419" s="18" t="str">
        <f>ABHgenotypeR_aln_37!D191</f>
        <v>writeABHgenotypes(USErrCorr3_5, outfile = "C:/NGS/save/Genotype_select_csvs_ABHgenotypeR5US_aln_37.csv")</v>
      </c>
    </row>
    <row r="18420" spans="2:3" customFormat="1" x14ac:dyDescent="0.15">
      <c r="B18420" s="15">
        <v>191</v>
      </c>
      <c r="C18420" s="18" t="str">
        <f>ABHgenotypeR_aln_37!D192</f>
        <v>ErrCorr1 &lt;- correctUndercalledHets(genotype, maxHapLength = 6)</v>
      </c>
    </row>
    <row r="18421" spans="2:3" customFormat="1" x14ac:dyDescent="0.15">
      <c r="B18421" s="15">
        <v>192</v>
      </c>
      <c r="C18421" s="18" t="str">
        <f>ABHgenotypeR_aln_37!D193</f>
        <v>ErrCorr2 &lt;- correctStretches(ErrCorr1, maxHapLength = 6)</v>
      </c>
    </row>
    <row r="18422" spans="2:3" customFormat="1" x14ac:dyDescent="0.15">
      <c r="B18422" s="15">
        <v>193</v>
      </c>
      <c r="C18422" s="18" t="str">
        <f>ABHgenotypeR_aln_37!D194</f>
        <v>USErrCorr3_6 &lt;- imputeByFlanks(ErrCorr2)</v>
      </c>
    </row>
    <row r="18423" spans="2:3" customFormat="1" x14ac:dyDescent="0.15">
      <c r="B18423" s="15">
        <v>194</v>
      </c>
      <c r="C18423" s="18" t="str">
        <f>ABHgenotypeR_aln_37!D195</f>
        <v>writeABHgenotypes(USErrCorr3_6, outfile = "C:/NGS/save/Genotype_select_csvs_ABHgenotypeR6US_aln_37.csv")</v>
      </c>
    </row>
    <row r="18424" spans="2:3" customFormat="1" x14ac:dyDescent="0.15">
      <c r="B18424" s="15">
        <v>195</v>
      </c>
      <c r="C18424" s="18" t="str">
        <f>ABHgenotypeR_aln_37!D196</f>
        <v>ErrCorr1 &lt;- correctUndercalledHets(genotype, maxHapLength = 7)</v>
      </c>
    </row>
    <row r="18425" spans="2:3" customFormat="1" x14ac:dyDescent="0.15">
      <c r="B18425" s="15">
        <v>196</v>
      </c>
      <c r="C18425" s="18" t="str">
        <f>ABHgenotypeR_aln_37!D197</f>
        <v>ErrCorr2 &lt;- correctStretches(ErrCorr1, maxHapLength = 7)</v>
      </c>
    </row>
    <row r="18426" spans="2:3" customFormat="1" x14ac:dyDescent="0.15">
      <c r="B18426" s="15">
        <v>197</v>
      </c>
      <c r="C18426" s="18" t="str">
        <f>ABHgenotypeR_aln_37!D198</f>
        <v>USErrCorr3_7 &lt;- imputeByFlanks(ErrCorr2)</v>
      </c>
    </row>
    <row r="18427" spans="2:3" customFormat="1" x14ac:dyDescent="0.15">
      <c r="B18427" s="15">
        <v>198</v>
      </c>
      <c r="C18427" s="18" t="str">
        <f>ABHgenotypeR_aln_37!D199</f>
        <v>writeABHgenotypes(USErrCorr3_7, outfile = "C:/NGS/save/Genotype_select_csvs_ABHgenotypeR7US_aln_37.csv")</v>
      </c>
    </row>
    <row r="18428" spans="2:3" customFormat="1" x14ac:dyDescent="0.15">
      <c r="B18428" s="15">
        <v>199</v>
      </c>
      <c r="C18428" s="18" t="str">
        <f>ABHgenotypeR_aln_37!D200</f>
        <v>ErrCorr1 &lt;- correctUndercalledHets(genotype, maxHapLength = 8)</v>
      </c>
    </row>
    <row r="18429" spans="2:3" customFormat="1" x14ac:dyDescent="0.15">
      <c r="B18429" s="15">
        <v>200</v>
      </c>
      <c r="C18429" s="18" t="str">
        <f>ABHgenotypeR_aln_37!D201</f>
        <v>ErrCorr2 &lt;- correctStretches(ErrCorr1, maxHapLength = 8)</v>
      </c>
    </row>
    <row r="18430" spans="2:3" customFormat="1" x14ac:dyDescent="0.15">
      <c r="B18430" s="15">
        <v>201</v>
      </c>
      <c r="C18430" s="18" t="str">
        <f>ABHgenotypeR_aln_37!D202</f>
        <v>USErrCorr3_8 &lt;- imputeByFlanks(ErrCorr2)</v>
      </c>
    </row>
    <row r="18431" spans="2:3" customFormat="1" x14ac:dyDescent="0.15">
      <c r="B18431" s="15">
        <v>202</v>
      </c>
      <c r="C18431" s="18" t="str">
        <f>ABHgenotypeR_aln_37!D203</f>
        <v>writeABHgenotypes(USErrCorr3_8, outfile = "C:/NGS/save/Genotype_select_csvs_ABHgenotypeR8US_aln_37.csv")</v>
      </c>
    </row>
    <row r="18432" spans="2:3" customFormat="1" x14ac:dyDescent="0.15">
      <c r="B18432" s="15">
        <v>203</v>
      </c>
      <c r="C18432" s="18" t="str">
        <f>ABHgenotypeR_aln_37!D204</f>
        <v>ErrCorr1 &lt;- correctUndercalledHets(genotype, maxHapLength = 9)</v>
      </c>
    </row>
    <row r="18433" spans="2:3" customFormat="1" x14ac:dyDescent="0.15">
      <c r="B18433" s="15">
        <v>204</v>
      </c>
      <c r="C18433" s="18" t="str">
        <f>ABHgenotypeR_aln_37!D205</f>
        <v>ErrCorr2 &lt;- correctStretches(ErrCorr1, maxHapLength = 9)</v>
      </c>
    </row>
    <row r="18434" spans="2:3" customFormat="1" x14ac:dyDescent="0.15">
      <c r="B18434" s="15">
        <v>205</v>
      </c>
      <c r="C18434" s="18" t="str">
        <f>ABHgenotypeR_aln_37!D206</f>
        <v>USErrCorr3_9 &lt;- imputeByFlanks(ErrCorr2)</v>
      </c>
    </row>
    <row r="18435" spans="2:3" customFormat="1" x14ac:dyDescent="0.15">
      <c r="B18435" s="15">
        <v>206</v>
      </c>
      <c r="C18435" s="18" t="str">
        <f>ABHgenotypeR_aln_37!D207</f>
        <v>writeABHgenotypes(USErrCorr3_9, outfile = "C:/NGS/save/Genotype_select_csvs_ABHgenotypeR9US_aln_37.csv")</v>
      </c>
    </row>
    <row r="18436" spans="2:3" customFormat="1" x14ac:dyDescent="0.15">
      <c r="B18436" s="15">
        <v>207</v>
      </c>
      <c r="C18436" s="18" t="str">
        <f>ABHgenotypeR_aln_37!D208</f>
        <v>ErrCorr1 &lt;- correctUndercalledHets(genotype, maxHapLength = 10)</v>
      </c>
    </row>
    <row r="18437" spans="2:3" customFormat="1" x14ac:dyDescent="0.15">
      <c r="B18437" s="15">
        <v>208</v>
      </c>
      <c r="C18437" s="18" t="str">
        <f>ABHgenotypeR_aln_37!D209</f>
        <v>ErrCorr2 &lt;- correctStretches(ErrCorr1, maxHapLength = 10)</v>
      </c>
    </row>
    <row r="18438" spans="2:3" customFormat="1" x14ac:dyDescent="0.15">
      <c r="B18438" s="15">
        <v>209</v>
      </c>
      <c r="C18438" s="18" t="str">
        <f>ABHgenotypeR_aln_37!D210</f>
        <v>USErrCorr3_10 &lt;- imputeByFlanks(ErrCorr2)</v>
      </c>
    </row>
    <row r="18439" spans="2:3" customFormat="1" x14ac:dyDescent="0.15">
      <c r="B18439" s="15">
        <v>210</v>
      </c>
      <c r="C18439" s="18" t="str">
        <f>ABHgenotypeR_aln_37!D211</f>
        <v>writeABHgenotypes(USErrCorr3_10, outfile = "C:/NGS/save/Genotype_select_csvs_ABHgenotypeR10US_aln_37.csv")</v>
      </c>
    </row>
    <row r="18440" spans="2:3" customFormat="1" x14ac:dyDescent="0.15">
      <c r="B18440" s="15">
        <v>211</v>
      </c>
      <c r="C18440" s="18" t="str">
        <f>ABHgenotypeR_aln_37!D212</f>
        <v>pdf("C:/NGS/save/Genotype_imges_PDF_files/Genotype_select_csvs_ABHgenotypeR1-10SUUS_aln_37_0.50.50.40.50.50.4.pdf")</v>
      </c>
    </row>
    <row r="18441" spans="2:3" customFormat="1" x14ac:dyDescent="0.15">
      <c r="B18441" s="15">
        <v>212</v>
      </c>
      <c r="C18441" s="18" t="str">
        <f>ABHgenotypeR_aln_37!D213</f>
        <v>text &lt;- {plot(rep(1,22), 1:22, xlim=c(0,4), ylim=c(22,1), xlab="", ylab="", main=paste("Table of contents"), xaxt = "n", yaxt = "n")</v>
      </c>
    </row>
    <row r="18442" spans="2:3" customFormat="1" x14ac:dyDescent="0.15">
      <c r="B18442" s="15">
        <v>213</v>
      </c>
      <c r="C18442" s="18" t="str">
        <f>ABHgenotypeR_aln_37!D214</f>
        <v>text(1.8,1,expression(paste("1/22    This page")))</v>
      </c>
    </row>
    <row r="18443" spans="2:3" customFormat="1" x14ac:dyDescent="0.15">
      <c r="B18443" s="15">
        <v>214</v>
      </c>
      <c r="C18443" s="18" t="str">
        <f>ABHgenotypeR_aln_37!D215</f>
        <v>text(2.44,2,expression(paste("2/22    Genotype_csvs(before collection)")))</v>
      </c>
    </row>
    <row r="18444" spans="2:3" customFormat="1" x14ac:dyDescent="0.15">
      <c r="B18444" s="15">
        <v>215</v>
      </c>
      <c r="C18444" s="18" t="str">
        <f>ABHgenotypeR_aln_37!D216</f>
        <v>text(1.65,3,expression(paste("3/22    1SU")))</v>
      </c>
    </row>
    <row r="18445" spans="2:3" customFormat="1" x14ac:dyDescent="0.15">
      <c r="B18445" s="15">
        <v>216</v>
      </c>
      <c r="C18445" s="18" t="str">
        <f>ABHgenotypeR_aln_37!D217</f>
        <v>text(1.65,4,expression(paste("4/22    2SU")))</v>
      </c>
    </row>
    <row r="18446" spans="2:3" customFormat="1" x14ac:dyDescent="0.15">
      <c r="B18446" s="15">
        <v>217</v>
      </c>
      <c r="C18446" s="18" t="str">
        <f>ABHgenotypeR_aln_37!D218</f>
        <v>text(1.65,5,expression(paste("5/22    3SU")))</v>
      </c>
    </row>
    <row r="18447" spans="2:3" customFormat="1" x14ac:dyDescent="0.15">
      <c r="B18447" s="15">
        <v>218</v>
      </c>
      <c r="C18447" s="18" t="str">
        <f>ABHgenotypeR_aln_37!D219</f>
        <v>text(1.65,6,expression(paste("6/22    4SU")))</v>
      </c>
    </row>
    <row r="18448" spans="2:3" customFormat="1" x14ac:dyDescent="0.15">
      <c r="B18448" s="15">
        <v>219</v>
      </c>
      <c r="C18448" s="18" t="str">
        <f>ABHgenotypeR_aln_37!D220</f>
        <v>text(1.65,7,expression(paste("7/22    5SU")))</v>
      </c>
    </row>
    <row r="18449" spans="2:3" customFormat="1" x14ac:dyDescent="0.15">
      <c r="B18449" s="15">
        <v>220</v>
      </c>
      <c r="C18449" s="18" t="str">
        <f>ABHgenotypeR_aln_37!D221</f>
        <v>text(1.65,8,expression(paste("8/22    6SU")))</v>
      </c>
    </row>
    <row r="18450" spans="2:3" customFormat="1" x14ac:dyDescent="0.15">
      <c r="B18450" s="15">
        <v>221</v>
      </c>
      <c r="C18450" s="18" t="str">
        <f>ABHgenotypeR_aln_37!D222</f>
        <v>text(1.65,9,expression(paste("9/22    7SU")))</v>
      </c>
    </row>
    <row r="18451" spans="2:3" customFormat="1" x14ac:dyDescent="0.15">
      <c r="B18451" s="15">
        <v>222</v>
      </c>
      <c r="C18451" s="18" t="str">
        <f>ABHgenotypeR_aln_37!D223</f>
        <v>text(1.62,10,expression(paste("10/22    8SU")))</v>
      </c>
    </row>
    <row r="18452" spans="2:3" customFormat="1" x14ac:dyDescent="0.15">
      <c r="B18452" s="15">
        <v>223</v>
      </c>
      <c r="C18452" s="18" t="str">
        <f>ABHgenotypeR_aln_37!D224</f>
        <v>text(1.62,11,expression(paste("11/22    9SU")))</v>
      </c>
    </row>
    <row r="18453" spans="2:3" customFormat="1" x14ac:dyDescent="0.15">
      <c r="B18453" s="15">
        <v>224</v>
      </c>
      <c r="C18453" s="18" t="str">
        <f>ABHgenotypeR_aln_37!D225</f>
        <v>text(1.62,12,expression(paste("12/22   10SU")))</v>
      </c>
    </row>
    <row r="18454" spans="2:3" customFormat="1" x14ac:dyDescent="0.15">
      <c r="B18454" s="15">
        <v>225</v>
      </c>
      <c r="C18454" s="18" t="str">
        <f>ABHgenotypeR_aln_37!D226</f>
        <v>text(1.6,13,expression(paste("13/22    1US")))</v>
      </c>
    </row>
    <row r="18455" spans="2:3" customFormat="1" x14ac:dyDescent="0.15">
      <c r="B18455" s="15">
        <v>226</v>
      </c>
      <c r="C18455" s="18" t="str">
        <f>ABHgenotypeR_aln_37!D227</f>
        <v>text(1.6,14,expression(paste("14/22    2US")))</v>
      </c>
    </row>
    <row r="18456" spans="2:3" customFormat="1" x14ac:dyDescent="0.15">
      <c r="B18456" s="15">
        <v>227</v>
      </c>
      <c r="C18456" s="18" t="str">
        <f>ABHgenotypeR_aln_37!D228</f>
        <v>text(1.6,15,expression(paste("15/22    3US")))</v>
      </c>
    </row>
    <row r="18457" spans="2:3" customFormat="1" x14ac:dyDescent="0.15">
      <c r="B18457" s="15">
        <v>228</v>
      </c>
      <c r="C18457" s="18" t="str">
        <f>ABHgenotypeR_aln_37!D229</f>
        <v>text(1.6,16,expression(paste("16/22    4US")))</v>
      </c>
    </row>
    <row r="18458" spans="2:3" customFormat="1" x14ac:dyDescent="0.15">
      <c r="B18458" s="15">
        <v>229</v>
      </c>
      <c r="C18458" s="18" t="str">
        <f>ABHgenotypeR_aln_37!D230</f>
        <v>text(1.6,17,expression(paste("17/22    5US")))</v>
      </c>
    </row>
    <row r="18459" spans="2:3" customFormat="1" x14ac:dyDescent="0.15">
      <c r="B18459" s="15">
        <v>230</v>
      </c>
      <c r="C18459" s="18" t="str">
        <f>ABHgenotypeR_aln_37!D231</f>
        <v>text(1.6,18,expression(paste("18/22    6US")))</v>
      </c>
    </row>
    <row r="18460" spans="2:3" customFormat="1" x14ac:dyDescent="0.15">
      <c r="B18460" s="15">
        <v>231</v>
      </c>
      <c r="C18460" s="18" t="str">
        <f>ABHgenotypeR_aln_37!D232</f>
        <v>text(1.6,19,expression(paste("19/22    7US")))</v>
      </c>
    </row>
    <row r="18461" spans="2:3" customFormat="1" x14ac:dyDescent="0.15">
      <c r="B18461" s="15">
        <v>232</v>
      </c>
      <c r="C18461" s="18" t="str">
        <f>ABHgenotypeR_aln_37!D233</f>
        <v>text(1.6,20,expression(paste("20/22    8US")))</v>
      </c>
    </row>
    <row r="18462" spans="2:3" customFormat="1" x14ac:dyDescent="0.15">
      <c r="B18462" s="15">
        <v>233</v>
      </c>
      <c r="C18462" s="18" t="str">
        <f>ABHgenotypeR_aln_37!D234</f>
        <v>text(1.6,21,expression(paste("21/22    9US")))</v>
      </c>
    </row>
    <row r="18463" spans="2:3" customFormat="1" x14ac:dyDescent="0.15">
      <c r="B18463" s="15">
        <v>234</v>
      </c>
      <c r="C18463" s="18" t="str">
        <f>ABHgenotypeR_aln_37!D235</f>
        <v>text(1.62,22,expression(paste("22/22   10US")))}</v>
      </c>
    </row>
    <row r="18464" spans="2:3" customFormat="1" x14ac:dyDescent="0.15">
      <c r="B18464" s="15">
        <v>235</v>
      </c>
      <c r="C18464" s="18" t="str">
        <f>ABHgenotypeR_aln_37!D236</f>
        <v>plotGenos(genotype)</v>
      </c>
    </row>
    <row r="18465" spans="2:3" customFormat="1" x14ac:dyDescent="0.15">
      <c r="B18465" s="15">
        <v>236</v>
      </c>
      <c r="C18465" s="18" t="str">
        <f>ABHgenotypeR_aln_37!D237</f>
        <v>plotGenos(SUErrCorr3_1)</v>
      </c>
    </row>
    <row r="18466" spans="2:3" customFormat="1" x14ac:dyDescent="0.15">
      <c r="B18466" s="15">
        <v>237</v>
      </c>
      <c r="C18466" s="18" t="str">
        <f>ABHgenotypeR_aln_37!D238</f>
        <v>plotGenos(SUErrCorr3_2)</v>
      </c>
    </row>
    <row r="18467" spans="2:3" customFormat="1" x14ac:dyDescent="0.15">
      <c r="B18467" s="15">
        <v>238</v>
      </c>
      <c r="C18467" s="18" t="str">
        <f>ABHgenotypeR_aln_37!D239</f>
        <v>plotGenos(SUErrCorr3_3)</v>
      </c>
    </row>
    <row r="18468" spans="2:3" customFormat="1" x14ac:dyDescent="0.15">
      <c r="B18468" s="15">
        <v>239</v>
      </c>
      <c r="C18468" s="18" t="str">
        <f>ABHgenotypeR_aln_37!D240</f>
        <v>plotGenos(SUErrCorr3_4)</v>
      </c>
    </row>
    <row r="18469" spans="2:3" customFormat="1" x14ac:dyDescent="0.15">
      <c r="B18469" s="15">
        <v>240</v>
      </c>
      <c r="C18469" s="18" t="str">
        <f>ABHgenotypeR_aln_37!D241</f>
        <v>plotGenos(SUErrCorr3_5)</v>
      </c>
    </row>
    <row r="18470" spans="2:3" customFormat="1" x14ac:dyDescent="0.15">
      <c r="B18470" s="15">
        <v>241</v>
      </c>
      <c r="C18470" s="18" t="str">
        <f>ABHgenotypeR_aln_37!D242</f>
        <v>plotGenos(SUErrCorr3_6)</v>
      </c>
    </row>
    <row r="18471" spans="2:3" customFormat="1" x14ac:dyDescent="0.15">
      <c r="B18471" s="15">
        <v>242</v>
      </c>
      <c r="C18471" s="18" t="str">
        <f>ABHgenotypeR_aln_37!D243</f>
        <v>plotGenos(SUErrCorr3_7)</v>
      </c>
    </row>
    <row r="18472" spans="2:3" customFormat="1" x14ac:dyDescent="0.15">
      <c r="B18472" s="15">
        <v>243</v>
      </c>
      <c r="C18472" s="18" t="str">
        <f>ABHgenotypeR_aln_37!D244</f>
        <v>plotGenos(SUErrCorr3_8)</v>
      </c>
    </row>
    <row r="18473" spans="2:3" customFormat="1" x14ac:dyDescent="0.15">
      <c r="B18473" s="15">
        <v>244</v>
      </c>
      <c r="C18473" s="18" t="str">
        <f>ABHgenotypeR_aln_37!D245</f>
        <v>plotGenos(SUErrCorr3_9)</v>
      </c>
    </row>
    <row r="18474" spans="2:3" customFormat="1" x14ac:dyDescent="0.15">
      <c r="B18474" s="15">
        <v>245</v>
      </c>
      <c r="C18474" s="18" t="str">
        <f>ABHgenotypeR_aln_37!D246</f>
        <v>plotGenos(SUErrCorr3_10)</v>
      </c>
    </row>
    <row r="18475" spans="2:3" customFormat="1" x14ac:dyDescent="0.15">
      <c r="B18475" s="15">
        <v>246</v>
      </c>
      <c r="C18475" s="18" t="str">
        <f>ABHgenotypeR_aln_37!D247</f>
        <v>plotGenos(USErrCorr3_1)</v>
      </c>
    </row>
    <row r="18476" spans="2:3" customFormat="1" x14ac:dyDescent="0.15">
      <c r="B18476" s="15">
        <v>247</v>
      </c>
      <c r="C18476" s="18" t="str">
        <f>ABHgenotypeR_aln_37!D248</f>
        <v>plotGenos(USErrCorr3_2)</v>
      </c>
    </row>
    <row r="18477" spans="2:3" customFormat="1" x14ac:dyDescent="0.15">
      <c r="B18477" s="15">
        <v>248</v>
      </c>
      <c r="C18477" s="18" t="str">
        <f>ABHgenotypeR_aln_37!D249</f>
        <v>plotGenos(USErrCorr3_3)</v>
      </c>
    </row>
    <row r="18478" spans="2:3" customFormat="1" x14ac:dyDescent="0.15">
      <c r="B18478" s="15">
        <v>249</v>
      </c>
      <c r="C18478" s="18" t="str">
        <f>ABHgenotypeR_aln_37!D250</f>
        <v>plotGenos(USErrCorr3_4)</v>
      </c>
    </row>
    <row r="18479" spans="2:3" customFormat="1" x14ac:dyDescent="0.15">
      <c r="B18479" s="15">
        <v>250</v>
      </c>
      <c r="C18479" s="18" t="str">
        <f>ABHgenotypeR_aln_37!D251</f>
        <v>plotGenos(USErrCorr3_5)</v>
      </c>
    </row>
    <row r="18480" spans="2:3" customFormat="1" x14ac:dyDescent="0.15">
      <c r="B18480" s="15">
        <v>251</v>
      </c>
      <c r="C18480" s="18" t="str">
        <f>ABHgenotypeR_aln_37!D252</f>
        <v>plotGenos(USErrCorr3_6)</v>
      </c>
    </row>
    <row r="18481" spans="2:3" customFormat="1" x14ac:dyDescent="0.15">
      <c r="B18481" s="15">
        <v>252</v>
      </c>
      <c r="C18481" s="18" t="str">
        <f>ABHgenotypeR_aln_37!D253</f>
        <v>plotGenos(USErrCorr3_7)</v>
      </c>
    </row>
    <row r="18482" spans="2:3" customFormat="1" x14ac:dyDescent="0.15">
      <c r="B18482" s="15">
        <v>253</v>
      </c>
      <c r="C18482" s="18" t="str">
        <f>ABHgenotypeR_aln_37!D254</f>
        <v>plotGenos(USErrCorr3_8)</v>
      </c>
    </row>
    <row r="18483" spans="2:3" customFormat="1" x14ac:dyDescent="0.15">
      <c r="B18483" s="15">
        <v>254</v>
      </c>
      <c r="C18483" s="18" t="str">
        <f>ABHgenotypeR_aln_37!D255</f>
        <v>plotGenos(USErrCorr3_9)</v>
      </c>
    </row>
    <row r="18484" spans="2:3" customFormat="1" x14ac:dyDescent="0.15">
      <c r="B18484" s="15">
        <v>255</v>
      </c>
      <c r="C18484" s="18" t="str">
        <f>ABHgenotypeR_aln_37!D256</f>
        <v>plotGenos(USErrCorr3_10)</v>
      </c>
    </row>
    <row r="18485" spans="2:3" customFormat="1" x14ac:dyDescent="0.15">
      <c r="B18485" s="15">
        <v>256</v>
      </c>
      <c r="C18485" s="18" t="str">
        <f>ABHgenotypeR_aln_37!D257</f>
        <v>dev.off()</v>
      </c>
    </row>
    <row r="18486" spans="2:3" customFormat="1" x14ac:dyDescent="0.15">
      <c r="B18486" s="15">
        <v>257</v>
      </c>
      <c r="C18486" s="18" t="str">
        <f>ABHgenotypeR_aln_37!D258</f>
        <v>rm(list=ls())</v>
      </c>
    </row>
    <row r="18487" spans="2:3" customFormat="1" x14ac:dyDescent="0.15">
      <c r="B18487" s="15">
        <v>258</v>
      </c>
      <c r="C18487" s="18" t="str">
        <f>ABHgenotypeR_aln_37!D259</f>
        <v>genotype &lt;- readABHgenotypes("C:/NGS/save/Genotype_csvs_aln_37.csv", "ShinanoGreen", "VI185_4", readPos=TRUE)</v>
      </c>
    </row>
    <row r="18488" spans="2:3" customFormat="1" x14ac:dyDescent="0.15">
      <c r="B18488" s="15">
        <v>259</v>
      </c>
      <c r="C18488" s="18" t="str">
        <f>ABHgenotypeR_aln_37!D260</f>
        <v>ErrCorr1 &lt;- correctStretches(genotype, maxHapLength = 1)</v>
      </c>
    </row>
    <row r="18489" spans="2:3" customFormat="1" x14ac:dyDescent="0.15">
      <c r="B18489" s="15">
        <v>260</v>
      </c>
      <c r="C18489" s="18" t="str">
        <f>ABHgenotypeR_aln_37!D261</f>
        <v>ErrCorr2 &lt;- correctUndercalledHets(ErrCorr1, maxHapLength = 1)</v>
      </c>
    </row>
    <row r="18490" spans="2:3" customFormat="1" x14ac:dyDescent="0.15">
      <c r="B18490" s="15">
        <v>261</v>
      </c>
      <c r="C18490" s="18" t="str">
        <f>ABHgenotypeR_aln_37!D262</f>
        <v>SUErrCorr3_1 &lt;- imputeByFlanks(ErrCorr2)</v>
      </c>
    </row>
    <row r="18491" spans="2:3" customFormat="1" x14ac:dyDescent="0.15">
      <c r="B18491" s="15">
        <v>262</v>
      </c>
      <c r="C18491" s="18" t="str">
        <f>ABHgenotypeR_aln_37!D263</f>
        <v>writeABHgenotypes(SUErrCorr3_1, outfile = "C:/NGS/save/Genotype_csvs_ABHgenotypeR1SU_aln_37.csv")</v>
      </c>
    </row>
    <row r="18492" spans="2:3" customFormat="1" x14ac:dyDescent="0.15">
      <c r="B18492" s="15">
        <v>263</v>
      </c>
      <c r="C18492" s="18" t="str">
        <f>ABHgenotypeR_aln_37!D264</f>
        <v>ErrCorr1 &lt;- correctStretches(genotype, maxHapLength = 2)</v>
      </c>
    </row>
    <row r="18493" spans="2:3" customFormat="1" x14ac:dyDescent="0.15">
      <c r="B18493" s="15">
        <v>264</v>
      </c>
      <c r="C18493" s="18" t="str">
        <f>ABHgenotypeR_aln_37!D265</f>
        <v>ErrCorr2 &lt;- correctUndercalledHets(ErrCorr1, maxHapLength = 2)</v>
      </c>
    </row>
    <row r="18494" spans="2:3" customFormat="1" x14ac:dyDescent="0.15">
      <c r="B18494" s="15">
        <v>265</v>
      </c>
      <c r="C18494" s="18" t="str">
        <f>ABHgenotypeR_aln_37!D266</f>
        <v>SUErrCorr3_2 &lt;- imputeByFlanks(ErrCorr2)</v>
      </c>
    </row>
    <row r="18495" spans="2:3" customFormat="1" x14ac:dyDescent="0.15">
      <c r="B18495" s="15">
        <v>266</v>
      </c>
      <c r="C18495" s="18" t="str">
        <f>ABHgenotypeR_aln_37!D267</f>
        <v>writeABHgenotypes(SUErrCorr3_2, outfile = "C:/NGS/save/Genotype_csvs_ABHgenotypeR2SU_aln_37.csv")</v>
      </c>
    </row>
    <row r="18496" spans="2:3" customFormat="1" x14ac:dyDescent="0.15">
      <c r="B18496" s="15">
        <v>267</v>
      </c>
      <c r="C18496" s="18" t="str">
        <f>ABHgenotypeR_aln_37!D268</f>
        <v>ErrCorr1 &lt;- correctStretches(genotype, maxHapLength = 3)</v>
      </c>
    </row>
    <row r="18497" spans="2:3" customFormat="1" x14ac:dyDescent="0.15">
      <c r="B18497" s="15">
        <v>268</v>
      </c>
      <c r="C18497" s="18" t="str">
        <f>ABHgenotypeR_aln_37!D269</f>
        <v>ErrCorr2 &lt;- correctUndercalledHets(ErrCorr1, maxHapLength = 3)</v>
      </c>
    </row>
    <row r="18498" spans="2:3" customFormat="1" x14ac:dyDescent="0.15">
      <c r="B18498" s="15">
        <v>269</v>
      </c>
      <c r="C18498" s="18" t="str">
        <f>ABHgenotypeR_aln_37!D270</f>
        <v>SUErrCorr3_3 &lt;- imputeByFlanks(ErrCorr2)</v>
      </c>
    </row>
    <row r="18499" spans="2:3" customFormat="1" x14ac:dyDescent="0.15">
      <c r="B18499" s="15">
        <v>270</v>
      </c>
      <c r="C18499" s="18" t="str">
        <f>ABHgenotypeR_aln_37!D271</f>
        <v>writeABHgenotypes(SUErrCorr3_3, outfile = "C:/NGS/save/Genotype_csvs_ABHgenotypeR3SU_aln_37.csv")</v>
      </c>
    </row>
    <row r="18500" spans="2:3" customFormat="1" x14ac:dyDescent="0.15">
      <c r="B18500" s="15">
        <v>271</v>
      </c>
      <c r="C18500" s="18" t="str">
        <f>ABHgenotypeR_aln_37!D272</f>
        <v>ErrCorr1 &lt;- correctStretches(genotype, maxHapLength = 4)</v>
      </c>
    </row>
    <row r="18501" spans="2:3" customFormat="1" x14ac:dyDescent="0.15">
      <c r="B18501" s="15">
        <v>272</v>
      </c>
      <c r="C18501" s="18" t="str">
        <f>ABHgenotypeR_aln_37!D273</f>
        <v>ErrCorr2 &lt;- correctUndercalledHets(ErrCorr1, maxHapLength = 4)</v>
      </c>
    </row>
    <row r="18502" spans="2:3" customFormat="1" x14ac:dyDescent="0.15">
      <c r="B18502" s="15">
        <v>273</v>
      </c>
      <c r="C18502" s="18" t="str">
        <f>ABHgenotypeR_aln_37!D274</f>
        <v>SUErrCorr3_4 &lt;- imputeByFlanks(ErrCorr2)</v>
      </c>
    </row>
    <row r="18503" spans="2:3" customFormat="1" x14ac:dyDescent="0.15">
      <c r="B18503" s="15">
        <v>274</v>
      </c>
      <c r="C18503" s="18" t="str">
        <f>ABHgenotypeR_aln_37!D275</f>
        <v>writeABHgenotypes(SUErrCorr3_4, outfile = "C:/NGS/save/Genotype_csvs_ABHgenotypeR4SU_aln_37.csv")</v>
      </c>
    </row>
    <row r="18504" spans="2:3" customFormat="1" x14ac:dyDescent="0.15">
      <c r="B18504" s="15">
        <v>275</v>
      </c>
      <c r="C18504" s="18" t="str">
        <f>ABHgenotypeR_aln_37!D276</f>
        <v>ErrCorr1 &lt;- correctStretches(genotype, maxHapLength = 5)</v>
      </c>
    </row>
    <row r="18505" spans="2:3" customFormat="1" x14ac:dyDescent="0.15">
      <c r="B18505" s="15">
        <v>276</v>
      </c>
      <c r="C18505" s="18" t="str">
        <f>ABHgenotypeR_aln_37!D277</f>
        <v>ErrCorr2 &lt;- correctUndercalledHets(ErrCorr1, maxHapLength = 5)</v>
      </c>
    </row>
    <row r="18506" spans="2:3" customFormat="1" x14ac:dyDescent="0.15">
      <c r="B18506" s="15">
        <v>277</v>
      </c>
      <c r="C18506" s="18" t="str">
        <f>ABHgenotypeR_aln_37!D278</f>
        <v>SUErrCorr3_5 &lt;- imputeByFlanks(ErrCorr2)</v>
      </c>
    </row>
    <row r="18507" spans="2:3" customFormat="1" x14ac:dyDescent="0.15">
      <c r="B18507" s="15">
        <v>278</v>
      </c>
      <c r="C18507" s="18" t="str">
        <f>ABHgenotypeR_aln_37!D279</f>
        <v>writeABHgenotypes(SUErrCorr3_5, outfile = "C:/NGS/save/Genotype_csvs_ABHgenotypeR5SU_aln_37.csv")</v>
      </c>
    </row>
    <row r="18508" spans="2:3" customFormat="1" x14ac:dyDescent="0.15">
      <c r="B18508" s="15">
        <v>279</v>
      </c>
      <c r="C18508" s="18" t="str">
        <f>ABHgenotypeR_aln_37!D280</f>
        <v>ErrCorr1 &lt;- correctStretches(genotype, maxHapLength = 6)</v>
      </c>
    </row>
    <row r="18509" spans="2:3" customFormat="1" x14ac:dyDescent="0.15">
      <c r="B18509" s="15">
        <v>280</v>
      </c>
      <c r="C18509" s="18" t="str">
        <f>ABHgenotypeR_aln_37!D281</f>
        <v>ErrCorr2 &lt;- correctUndercalledHets(ErrCorr1, maxHapLength = 6)</v>
      </c>
    </row>
    <row r="18510" spans="2:3" customFormat="1" x14ac:dyDescent="0.15">
      <c r="B18510" s="15">
        <v>281</v>
      </c>
      <c r="C18510" s="18" t="str">
        <f>ABHgenotypeR_aln_37!D282</f>
        <v>SUErrCorr3_6 &lt;- imputeByFlanks(ErrCorr2)</v>
      </c>
    </row>
    <row r="18511" spans="2:3" customFormat="1" x14ac:dyDescent="0.15">
      <c r="B18511" s="15">
        <v>282</v>
      </c>
      <c r="C18511" s="18" t="str">
        <f>ABHgenotypeR_aln_37!D283</f>
        <v>writeABHgenotypes(SUErrCorr3_6, outfile = "C:/NGS/save/Genotype_csvs_ABHgenotypeR6SU_aln_37.csv")</v>
      </c>
    </row>
    <row r="18512" spans="2:3" customFormat="1" x14ac:dyDescent="0.15">
      <c r="B18512" s="15">
        <v>283</v>
      </c>
      <c r="C18512" s="18" t="str">
        <f>ABHgenotypeR_aln_37!D284</f>
        <v>ErrCorr1 &lt;- correctStretches(genotype, maxHapLength = 7)</v>
      </c>
    </row>
    <row r="18513" spans="2:3" customFormat="1" x14ac:dyDescent="0.15">
      <c r="B18513" s="15">
        <v>284</v>
      </c>
      <c r="C18513" s="18" t="str">
        <f>ABHgenotypeR_aln_37!D285</f>
        <v>ErrCorr2 &lt;- correctUndercalledHets(ErrCorr1, maxHapLength = 7)</v>
      </c>
    </row>
    <row r="18514" spans="2:3" customFormat="1" x14ac:dyDescent="0.15">
      <c r="B18514" s="15">
        <v>285</v>
      </c>
      <c r="C18514" s="18" t="str">
        <f>ABHgenotypeR_aln_37!D286</f>
        <v>SUErrCorr3_7 &lt;- imputeByFlanks(ErrCorr2)</v>
      </c>
    </row>
    <row r="18515" spans="2:3" customFormat="1" x14ac:dyDescent="0.15">
      <c r="B18515" s="15">
        <v>286</v>
      </c>
      <c r="C18515" s="18" t="str">
        <f>ABHgenotypeR_aln_37!D287</f>
        <v>writeABHgenotypes(SUErrCorr3_7, outfile = "C:/NGS/save/Genotype_csvs_ABHgenotypeR7SU_aln_37.csv")</v>
      </c>
    </row>
    <row r="18516" spans="2:3" customFormat="1" x14ac:dyDescent="0.15">
      <c r="B18516" s="15">
        <v>287</v>
      </c>
      <c r="C18516" s="18" t="str">
        <f>ABHgenotypeR_aln_37!D288</f>
        <v>ErrCorr1 &lt;- correctStretches(genotype, maxHapLength = 8)</v>
      </c>
    </row>
    <row r="18517" spans="2:3" customFormat="1" x14ac:dyDescent="0.15">
      <c r="B18517" s="15">
        <v>288</v>
      </c>
      <c r="C18517" s="18" t="str">
        <f>ABHgenotypeR_aln_37!D289</f>
        <v>ErrCorr2 &lt;- correctUndercalledHets(ErrCorr1, maxHapLength = 8)</v>
      </c>
    </row>
    <row r="18518" spans="2:3" customFormat="1" x14ac:dyDescent="0.15">
      <c r="B18518" s="15">
        <v>289</v>
      </c>
      <c r="C18518" s="18" t="str">
        <f>ABHgenotypeR_aln_37!D290</f>
        <v>SUErrCorr3_8 &lt;- imputeByFlanks(ErrCorr2)</v>
      </c>
    </row>
    <row r="18519" spans="2:3" customFormat="1" x14ac:dyDescent="0.15">
      <c r="B18519" s="15">
        <v>290</v>
      </c>
      <c r="C18519" s="18" t="str">
        <f>ABHgenotypeR_aln_37!D291</f>
        <v>writeABHgenotypes(SUErrCorr3_8, outfile = "C:/NGS/save/Genotype_csvs_ABHgenotypeR8SU_aln_37.csv")</v>
      </c>
    </row>
    <row r="18520" spans="2:3" customFormat="1" x14ac:dyDescent="0.15">
      <c r="B18520" s="15">
        <v>291</v>
      </c>
      <c r="C18520" s="18" t="str">
        <f>ABHgenotypeR_aln_37!D292</f>
        <v>ErrCorr1 &lt;- correctStretches(genotype, maxHapLength = 9)</v>
      </c>
    </row>
    <row r="18521" spans="2:3" customFormat="1" x14ac:dyDescent="0.15">
      <c r="B18521" s="15">
        <v>292</v>
      </c>
      <c r="C18521" s="18" t="str">
        <f>ABHgenotypeR_aln_37!D293</f>
        <v>ErrCorr2 &lt;- correctUndercalledHets(ErrCorr1, maxHapLength = 9)</v>
      </c>
    </row>
    <row r="18522" spans="2:3" customFormat="1" x14ac:dyDescent="0.15">
      <c r="B18522" s="15">
        <v>293</v>
      </c>
      <c r="C18522" s="18" t="str">
        <f>ABHgenotypeR_aln_37!D294</f>
        <v>SUErrCorr3_9 &lt;- imputeByFlanks(ErrCorr2)</v>
      </c>
    </row>
    <row r="18523" spans="2:3" customFormat="1" x14ac:dyDescent="0.15">
      <c r="B18523" s="15">
        <v>294</v>
      </c>
      <c r="C18523" s="18" t="str">
        <f>ABHgenotypeR_aln_37!D295</f>
        <v>writeABHgenotypes(SUErrCorr3_9, outfile = "C:/NGS/save/Genotype_csvs_ABHgenotypeR9SU_aln_37.csv")</v>
      </c>
    </row>
    <row r="18524" spans="2:3" customFormat="1" x14ac:dyDescent="0.15">
      <c r="B18524" s="15">
        <v>295</v>
      </c>
      <c r="C18524" s="18" t="str">
        <f>ABHgenotypeR_aln_37!D296</f>
        <v>ErrCorr1 &lt;- correctStretches(genotype, maxHapLength = 10)</v>
      </c>
    </row>
    <row r="18525" spans="2:3" customFormat="1" x14ac:dyDescent="0.15">
      <c r="B18525" s="15">
        <v>296</v>
      </c>
      <c r="C18525" s="18" t="str">
        <f>ABHgenotypeR_aln_37!D297</f>
        <v>ErrCorr2 &lt;- correctUndercalledHets(ErrCorr1, maxHapLength = 10)</v>
      </c>
    </row>
    <row r="18526" spans="2:3" customFormat="1" x14ac:dyDescent="0.15">
      <c r="B18526" s="15">
        <v>297</v>
      </c>
      <c r="C18526" s="18" t="str">
        <f>ABHgenotypeR_aln_37!D298</f>
        <v>SUErrCorr3_10 &lt;- imputeByFlanks(ErrCorr2)</v>
      </c>
    </row>
    <row r="18527" spans="2:3" customFormat="1" x14ac:dyDescent="0.15">
      <c r="B18527" s="15">
        <v>298</v>
      </c>
      <c r="C18527" s="18" t="str">
        <f>ABHgenotypeR_aln_37!D299</f>
        <v>writeABHgenotypes(SUErrCorr3_10, outfile = "C:/NGS/save/Genotype_csvs_ABHgenotypeR10SU_aln_37.csv")</v>
      </c>
    </row>
    <row r="18528" spans="2:3" customFormat="1" x14ac:dyDescent="0.15">
      <c r="B18528" s="15">
        <v>299</v>
      </c>
      <c r="C18528" s="18" t="str">
        <f>ABHgenotypeR_aln_37!D300</f>
        <v>ErrCorr1 &lt;- correctUndercalledHets(genotype, maxHapLength = 1)</v>
      </c>
    </row>
    <row r="18529" spans="2:3" customFormat="1" x14ac:dyDescent="0.15">
      <c r="B18529" s="15">
        <v>300</v>
      </c>
      <c r="C18529" s="18" t="str">
        <f>ABHgenotypeR_aln_37!D301</f>
        <v>ErrCorr2 &lt;- correctStretches(ErrCorr1, maxHapLength = 1)</v>
      </c>
    </row>
    <row r="18530" spans="2:3" customFormat="1" x14ac:dyDescent="0.15">
      <c r="B18530" s="15">
        <v>301</v>
      </c>
      <c r="C18530" s="18" t="str">
        <f>ABHgenotypeR_aln_37!D302</f>
        <v>USErrCorr3_1 &lt;- imputeByFlanks(ErrCorr2)</v>
      </c>
    </row>
    <row r="18531" spans="2:3" customFormat="1" x14ac:dyDescent="0.15">
      <c r="B18531" s="15">
        <v>302</v>
      </c>
      <c r="C18531" s="18" t="str">
        <f>ABHgenotypeR_aln_37!D303</f>
        <v>writeABHgenotypes(USErrCorr3_1, outfile = "C:/NGS/save/Genotype_csvs_ABHgenotypeR1US_aln_37.csv")</v>
      </c>
    </row>
    <row r="18532" spans="2:3" customFormat="1" x14ac:dyDescent="0.15">
      <c r="B18532" s="15">
        <v>303</v>
      </c>
      <c r="C18532" s="18" t="str">
        <f>ABHgenotypeR_aln_37!D304</f>
        <v>ErrCorr1 &lt;- correctUndercalledHets(genotype, maxHapLength = 2)</v>
      </c>
    </row>
    <row r="18533" spans="2:3" customFormat="1" x14ac:dyDescent="0.15">
      <c r="B18533" s="15">
        <v>304</v>
      </c>
      <c r="C18533" s="18" t="str">
        <f>ABHgenotypeR_aln_37!D305</f>
        <v>ErrCorr2 &lt;- correctStretches(ErrCorr1, maxHapLength = 2)</v>
      </c>
    </row>
    <row r="18534" spans="2:3" customFormat="1" x14ac:dyDescent="0.15">
      <c r="B18534" s="15">
        <v>305</v>
      </c>
      <c r="C18534" s="18" t="str">
        <f>ABHgenotypeR_aln_37!D306</f>
        <v>USErrCorr3_2 &lt;- imputeByFlanks(ErrCorr2)</v>
      </c>
    </row>
    <row r="18535" spans="2:3" customFormat="1" x14ac:dyDescent="0.15">
      <c r="B18535" s="15">
        <v>306</v>
      </c>
      <c r="C18535" s="18" t="str">
        <f>ABHgenotypeR_aln_37!D307</f>
        <v>writeABHgenotypes(USErrCorr3_2, outfile = "C:/NGS/save/Genotype_csvs_ABHgenotypeR2US_aln_37.csv")</v>
      </c>
    </row>
    <row r="18536" spans="2:3" customFormat="1" x14ac:dyDescent="0.15">
      <c r="B18536" s="15">
        <v>307</v>
      </c>
      <c r="C18536" s="18" t="str">
        <f>ABHgenotypeR_aln_37!D308</f>
        <v>ErrCorr1 &lt;- correctUndercalledHets(genotype, maxHapLength = 3)</v>
      </c>
    </row>
    <row r="18537" spans="2:3" customFormat="1" x14ac:dyDescent="0.15">
      <c r="B18537" s="15">
        <v>308</v>
      </c>
      <c r="C18537" s="18" t="str">
        <f>ABHgenotypeR_aln_37!D309</f>
        <v>ErrCorr2 &lt;- correctStretches(ErrCorr1, maxHapLength = 3)</v>
      </c>
    </row>
    <row r="18538" spans="2:3" customFormat="1" x14ac:dyDescent="0.15">
      <c r="B18538" s="15">
        <v>309</v>
      </c>
      <c r="C18538" s="18" t="str">
        <f>ABHgenotypeR_aln_37!D310</f>
        <v>USErrCorr3_3 &lt;- imputeByFlanks(ErrCorr2)</v>
      </c>
    </row>
    <row r="18539" spans="2:3" customFormat="1" x14ac:dyDescent="0.15">
      <c r="B18539" s="15">
        <v>310</v>
      </c>
      <c r="C18539" s="18" t="str">
        <f>ABHgenotypeR_aln_37!D311</f>
        <v>writeABHgenotypes(USErrCorr3_3, outfile = "C:/NGS/save/Genotype_csvs_ABHgenotypeR3US_aln_37.csv")</v>
      </c>
    </row>
    <row r="18540" spans="2:3" customFormat="1" x14ac:dyDescent="0.15">
      <c r="B18540" s="15">
        <v>311</v>
      </c>
      <c r="C18540" s="18" t="str">
        <f>ABHgenotypeR_aln_37!D312</f>
        <v>ErrCorr1 &lt;- correctUndercalledHets(genotype, maxHapLength = 4)</v>
      </c>
    </row>
    <row r="18541" spans="2:3" customFormat="1" x14ac:dyDescent="0.15">
      <c r="B18541" s="15">
        <v>312</v>
      </c>
      <c r="C18541" s="18" t="str">
        <f>ABHgenotypeR_aln_37!D313</f>
        <v>ErrCorr2 &lt;- correctStretches(ErrCorr1, maxHapLength = 4)</v>
      </c>
    </row>
    <row r="18542" spans="2:3" customFormat="1" x14ac:dyDescent="0.15">
      <c r="B18542" s="15">
        <v>313</v>
      </c>
      <c r="C18542" s="18" t="str">
        <f>ABHgenotypeR_aln_37!D314</f>
        <v>USErrCorr3_4 &lt;- imputeByFlanks(ErrCorr2)</v>
      </c>
    </row>
    <row r="18543" spans="2:3" customFormat="1" x14ac:dyDescent="0.15">
      <c r="B18543" s="15">
        <v>314</v>
      </c>
      <c r="C18543" s="18" t="str">
        <f>ABHgenotypeR_aln_37!D315</f>
        <v>writeABHgenotypes(USErrCorr3_4, outfile = "C:/NGS/save/Genotype_csvs_ABHgenotypeR4US_aln_37.csv")</v>
      </c>
    </row>
    <row r="18544" spans="2:3" customFormat="1" x14ac:dyDescent="0.15">
      <c r="B18544" s="15">
        <v>315</v>
      </c>
      <c r="C18544" s="18" t="str">
        <f>ABHgenotypeR_aln_37!D316</f>
        <v>ErrCorr1 &lt;- correctUndercalledHets(genotype, maxHapLength = 5)</v>
      </c>
    </row>
    <row r="18545" spans="2:3" customFormat="1" x14ac:dyDescent="0.15">
      <c r="B18545" s="15">
        <v>316</v>
      </c>
      <c r="C18545" s="18" t="str">
        <f>ABHgenotypeR_aln_37!D317</f>
        <v>ErrCorr2 &lt;- correctStretches(ErrCorr1, maxHapLength = 5)</v>
      </c>
    </row>
    <row r="18546" spans="2:3" customFormat="1" x14ac:dyDescent="0.15">
      <c r="B18546" s="15">
        <v>317</v>
      </c>
      <c r="C18546" s="18" t="str">
        <f>ABHgenotypeR_aln_37!D318</f>
        <v>USErrCorr3_5 &lt;- imputeByFlanks(ErrCorr2)</v>
      </c>
    </row>
    <row r="18547" spans="2:3" customFormat="1" x14ac:dyDescent="0.15">
      <c r="B18547" s="15">
        <v>318</v>
      </c>
      <c r="C18547" s="18" t="str">
        <f>ABHgenotypeR_aln_37!D319</f>
        <v>writeABHgenotypes(USErrCorr3_5, outfile = "C:/NGS/save/Genotype_csvs_ABHgenotypeR5US_aln_37.csv")</v>
      </c>
    </row>
    <row r="18548" spans="2:3" customFormat="1" x14ac:dyDescent="0.15">
      <c r="B18548" s="15">
        <v>319</v>
      </c>
      <c r="C18548" s="18" t="str">
        <f>ABHgenotypeR_aln_37!D320</f>
        <v>ErrCorr1 &lt;- correctUndercalledHets(genotype, maxHapLength = 6)</v>
      </c>
    </row>
    <row r="18549" spans="2:3" customFormat="1" x14ac:dyDescent="0.15">
      <c r="B18549" s="15">
        <v>320</v>
      </c>
      <c r="C18549" s="18" t="str">
        <f>ABHgenotypeR_aln_37!D321</f>
        <v>ErrCorr2 &lt;- correctStretches(ErrCorr1, maxHapLength = 6)</v>
      </c>
    </row>
    <row r="18550" spans="2:3" customFormat="1" x14ac:dyDescent="0.15">
      <c r="B18550" s="15">
        <v>321</v>
      </c>
      <c r="C18550" s="18" t="str">
        <f>ABHgenotypeR_aln_37!D322</f>
        <v>USErrCorr3_6 &lt;- imputeByFlanks(ErrCorr2)</v>
      </c>
    </row>
    <row r="18551" spans="2:3" customFormat="1" x14ac:dyDescent="0.15">
      <c r="B18551" s="15">
        <v>322</v>
      </c>
      <c r="C18551" s="18" t="str">
        <f>ABHgenotypeR_aln_37!D323</f>
        <v>writeABHgenotypes(USErrCorr3_6, outfile = "C:/NGS/save/Genotype_csvs_ABHgenotypeR6US_aln_37.csv")</v>
      </c>
    </row>
    <row r="18552" spans="2:3" customFormat="1" x14ac:dyDescent="0.15">
      <c r="B18552" s="15">
        <v>323</v>
      </c>
      <c r="C18552" s="18" t="str">
        <f>ABHgenotypeR_aln_37!D324</f>
        <v>ErrCorr1 &lt;- correctUndercalledHets(genotype, maxHapLength = 7)</v>
      </c>
    </row>
    <row r="18553" spans="2:3" customFormat="1" x14ac:dyDescent="0.15">
      <c r="B18553" s="15">
        <v>324</v>
      </c>
      <c r="C18553" s="18" t="str">
        <f>ABHgenotypeR_aln_37!D325</f>
        <v>ErrCorr2 &lt;- correctStretches(ErrCorr1, maxHapLength = 7)</v>
      </c>
    </row>
    <row r="18554" spans="2:3" customFormat="1" x14ac:dyDescent="0.15">
      <c r="B18554" s="15">
        <v>325</v>
      </c>
      <c r="C18554" s="18" t="str">
        <f>ABHgenotypeR_aln_37!D326</f>
        <v>USErrCorr3_7 &lt;- imputeByFlanks(ErrCorr2)</v>
      </c>
    </row>
    <row r="18555" spans="2:3" customFormat="1" x14ac:dyDescent="0.15">
      <c r="B18555" s="15">
        <v>326</v>
      </c>
      <c r="C18555" s="18" t="str">
        <f>ABHgenotypeR_aln_37!D327</f>
        <v>writeABHgenotypes(USErrCorr3_7, outfile = "C:/NGS/save/Genotype_csvs_ABHgenotypeR7US_aln_37.csv")</v>
      </c>
    </row>
    <row r="18556" spans="2:3" customFormat="1" x14ac:dyDescent="0.15">
      <c r="B18556" s="15">
        <v>327</v>
      </c>
      <c r="C18556" s="18" t="str">
        <f>ABHgenotypeR_aln_37!D328</f>
        <v>ErrCorr1 &lt;- correctUndercalledHets(genotype, maxHapLength = 8)</v>
      </c>
    </row>
    <row r="18557" spans="2:3" customFormat="1" x14ac:dyDescent="0.15">
      <c r="B18557" s="15">
        <v>328</v>
      </c>
      <c r="C18557" s="18" t="str">
        <f>ABHgenotypeR_aln_37!D329</f>
        <v>ErrCorr2 &lt;- correctStretches(ErrCorr1, maxHapLength = 8)</v>
      </c>
    </row>
    <row r="18558" spans="2:3" customFormat="1" x14ac:dyDescent="0.15">
      <c r="B18558" s="15">
        <v>329</v>
      </c>
      <c r="C18558" s="18" t="str">
        <f>ABHgenotypeR_aln_37!D330</f>
        <v>USErrCorr3_8 &lt;- imputeByFlanks(ErrCorr2)</v>
      </c>
    </row>
    <row r="18559" spans="2:3" customFormat="1" x14ac:dyDescent="0.15">
      <c r="B18559" s="15">
        <v>330</v>
      </c>
      <c r="C18559" s="18" t="str">
        <f>ABHgenotypeR_aln_37!D331</f>
        <v>writeABHgenotypes(USErrCorr3_8, outfile = "C:/NGS/save/Genotype_csvs_ABHgenotypeR8US_aln_37.csv")</v>
      </c>
    </row>
    <row r="18560" spans="2:3" customFormat="1" x14ac:dyDescent="0.15">
      <c r="B18560" s="15">
        <v>331</v>
      </c>
      <c r="C18560" s="18" t="str">
        <f>ABHgenotypeR_aln_37!D332</f>
        <v>ErrCorr1 &lt;- correctUndercalledHets(genotype, maxHapLength = 9)</v>
      </c>
    </row>
    <row r="18561" spans="2:3" customFormat="1" x14ac:dyDescent="0.15">
      <c r="B18561" s="15">
        <v>332</v>
      </c>
      <c r="C18561" s="18" t="str">
        <f>ABHgenotypeR_aln_37!D333</f>
        <v>ErrCorr2 &lt;- correctStretches(ErrCorr1, maxHapLength = 9)</v>
      </c>
    </row>
    <row r="18562" spans="2:3" customFormat="1" x14ac:dyDescent="0.15">
      <c r="B18562" s="15">
        <v>333</v>
      </c>
      <c r="C18562" s="18" t="str">
        <f>ABHgenotypeR_aln_37!D334</f>
        <v>USErrCorr3_9 &lt;- imputeByFlanks(ErrCorr2)</v>
      </c>
    </row>
    <row r="18563" spans="2:3" customFormat="1" x14ac:dyDescent="0.15">
      <c r="B18563" s="15">
        <v>334</v>
      </c>
      <c r="C18563" s="18" t="str">
        <f>ABHgenotypeR_aln_37!D335</f>
        <v>writeABHgenotypes(USErrCorr3_9, outfile = "C:/NGS/save/Genotype_csvs_ABHgenotypeR9US_aln_37.csv")</v>
      </c>
    </row>
    <row r="18564" spans="2:3" customFormat="1" x14ac:dyDescent="0.15">
      <c r="B18564" s="15">
        <v>335</v>
      </c>
      <c r="C18564" s="18" t="str">
        <f>ABHgenotypeR_aln_37!D336</f>
        <v>ErrCorr1 &lt;- correctUndercalledHets(genotype, maxHapLength = 10)</v>
      </c>
    </row>
    <row r="18565" spans="2:3" customFormat="1" x14ac:dyDescent="0.15">
      <c r="B18565" s="15">
        <v>336</v>
      </c>
      <c r="C18565" s="18" t="str">
        <f>ABHgenotypeR_aln_37!D337</f>
        <v>ErrCorr2 &lt;- correctStretches(ErrCorr1, maxHapLength = 10)</v>
      </c>
    </row>
    <row r="18566" spans="2:3" customFormat="1" x14ac:dyDescent="0.15">
      <c r="B18566" s="15">
        <v>337</v>
      </c>
      <c r="C18566" s="18" t="str">
        <f>ABHgenotypeR_aln_37!D338</f>
        <v>USErrCorr3_10 &lt;- imputeByFlanks(ErrCorr2)</v>
      </c>
    </row>
    <row r="18567" spans="2:3" customFormat="1" x14ac:dyDescent="0.15">
      <c r="B18567" s="15">
        <v>338</v>
      </c>
      <c r="C18567" s="18" t="str">
        <f>ABHgenotypeR_aln_37!D339</f>
        <v>writeABHgenotypes(USErrCorr3_10, outfile = "C:/NGS/save/Genotype_csvs_ABHgenotypeR10US_aln_37.csv")</v>
      </c>
    </row>
    <row r="18568" spans="2:3" customFormat="1" x14ac:dyDescent="0.15">
      <c r="B18568" s="15">
        <v>339</v>
      </c>
      <c r="C18568" s="18" t="str">
        <f>ABHgenotypeR_aln_37!D340</f>
        <v>pdf("C:/NGS/save/Genotype_imges_PDF_files/Genotype_csvs_ABHgenotypeR1-10SUUS_aln_37_0.50.50.40.50.50.4.pdf")</v>
      </c>
    </row>
    <row r="18569" spans="2:3" customFormat="1" x14ac:dyDescent="0.15">
      <c r="B18569" s="15">
        <v>340</v>
      </c>
      <c r="C18569" s="18" t="str">
        <f>ABHgenotypeR_aln_37!D341</f>
        <v>text &lt;- {plot(rep(1,22), 1:22, xlim=c(0,4), ylim=c(22,1), xlab="", ylab="", main=paste("Table of contents"), xaxt = "n", yaxt = "n")</v>
      </c>
    </row>
    <row r="18570" spans="2:3" customFormat="1" x14ac:dyDescent="0.15">
      <c r="B18570" s="15">
        <v>341</v>
      </c>
      <c r="C18570" s="18" t="str">
        <f>ABHgenotypeR_aln_37!D342</f>
        <v>text(1.8,1,expression(paste("1/22    This page")))</v>
      </c>
    </row>
    <row r="18571" spans="2:3" customFormat="1" x14ac:dyDescent="0.15">
      <c r="B18571" s="15">
        <v>342</v>
      </c>
      <c r="C18571" s="18" t="str">
        <f>ABHgenotypeR_aln_37!D343</f>
        <v>text(2.44,2,expression(paste("2/22    Genotype_csvs(before collection)")))</v>
      </c>
    </row>
    <row r="18572" spans="2:3" customFormat="1" x14ac:dyDescent="0.15">
      <c r="B18572" s="15">
        <v>343</v>
      </c>
      <c r="C18572" s="18" t="str">
        <f>ABHgenotypeR_aln_37!D344</f>
        <v>text(1.65,3,expression(paste("3/22    1SU")))</v>
      </c>
    </row>
    <row r="18573" spans="2:3" customFormat="1" x14ac:dyDescent="0.15">
      <c r="B18573" s="15">
        <v>344</v>
      </c>
      <c r="C18573" s="18" t="str">
        <f>ABHgenotypeR_aln_37!D345</f>
        <v>text(1.65,4,expression(paste("4/22    2SU")))</v>
      </c>
    </row>
    <row r="18574" spans="2:3" customFormat="1" x14ac:dyDescent="0.15">
      <c r="B18574" s="15">
        <v>345</v>
      </c>
      <c r="C18574" s="18" t="str">
        <f>ABHgenotypeR_aln_37!D346</f>
        <v>text(1.65,5,expression(paste("5/22    3SU")))</v>
      </c>
    </row>
    <row r="18575" spans="2:3" customFormat="1" x14ac:dyDescent="0.15">
      <c r="B18575" s="15">
        <v>346</v>
      </c>
      <c r="C18575" s="18" t="str">
        <f>ABHgenotypeR_aln_37!D347</f>
        <v>text(1.65,6,expression(paste("6/22    4SU")))</v>
      </c>
    </row>
    <row r="18576" spans="2:3" customFormat="1" x14ac:dyDescent="0.15">
      <c r="B18576" s="15">
        <v>347</v>
      </c>
      <c r="C18576" s="18" t="str">
        <f>ABHgenotypeR_aln_37!D348</f>
        <v>text(1.65,7,expression(paste("7/22    5SU")))</v>
      </c>
    </row>
    <row r="18577" spans="2:3" customFormat="1" x14ac:dyDescent="0.15">
      <c r="B18577" s="15">
        <v>348</v>
      </c>
      <c r="C18577" s="18" t="str">
        <f>ABHgenotypeR_aln_37!D349</f>
        <v>text(1.65,8,expression(paste("8/22    6SU")))</v>
      </c>
    </row>
    <row r="18578" spans="2:3" customFormat="1" x14ac:dyDescent="0.15">
      <c r="B18578" s="15">
        <v>349</v>
      </c>
      <c r="C18578" s="18" t="str">
        <f>ABHgenotypeR_aln_37!D350</f>
        <v>text(1.65,9,expression(paste("9/22    7SU")))</v>
      </c>
    </row>
    <row r="18579" spans="2:3" customFormat="1" x14ac:dyDescent="0.15">
      <c r="B18579" s="15">
        <v>350</v>
      </c>
      <c r="C18579" s="18" t="str">
        <f>ABHgenotypeR_aln_37!D351</f>
        <v>text(1.62,10,expression(paste("10/22    8SU")))</v>
      </c>
    </row>
    <row r="18580" spans="2:3" customFormat="1" x14ac:dyDescent="0.15">
      <c r="B18580" s="15">
        <v>351</v>
      </c>
      <c r="C18580" s="18" t="str">
        <f>ABHgenotypeR_aln_37!D352</f>
        <v>text(1.62,11,expression(paste("11/22    9SU")))</v>
      </c>
    </row>
    <row r="18581" spans="2:3" customFormat="1" x14ac:dyDescent="0.15">
      <c r="B18581" s="15">
        <v>352</v>
      </c>
      <c r="C18581" s="18" t="str">
        <f>ABHgenotypeR_aln_37!D353</f>
        <v>text(1.62,12,expression(paste("12/22   10SU")))</v>
      </c>
    </row>
    <row r="18582" spans="2:3" customFormat="1" x14ac:dyDescent="0.15">
      <c r="B18582" s="15">
        <v>353</v>
      </c>
      <c r="C18582" s="18" t="str">
        <f>ABHgenotypeR_aln_37!D354</f>
        <v>text(1.6,13,expression(paste("13/22    1US")))</v>
      </c>
    </row>
    <row r="18583" spans="2:3" customFormat="1" x14ac:dyDescent="0.15">
      <c r="B18583" s="15">
        <v>354</v>
      </c>
      <c r="C18583" s="18" t="str">
        <f>ABHgenotypeR_aln_37!D355</f>
        <v>text(1.6,14,expression(paste("14/22    2US")))</v>
      </c>
    </row>
    <row r="18584" spans="2:3" customFormat="1" x14ac:dyDescent="0.15">
      <c r="B18584" s="15">
        <v>355</v>
      </c>
      <c r="C18584" s="18" t="str">
        <f>ABHgenotypeR_aln_37!D356</f>
        <v>text(1.6,15,expression(paste("15/22    3US")))</v>
      </c>
    </row>
    <row r="18585" spans="2:3" customFormat="1" x14ac:dyDescent="0.15">
      <c r="B18585" s="15">
        <v>356</v>
      </c>
      <c r="C18585" s="18" t="str">
        <f>ABHgenotypeR_aln_37!D357</f>
        <v>text(1.6,16,expression(paste("16/22    4US")))</v>
      </c>
    </row>
    <row r="18586" spans="2:3" customFormat="1" x14ac:dyDescent="0.15">
      <c r="B18586" s="15">
        <v>357</v>
      </c>
      <c r="C18586" s="18" t="str">
        <f>ABHgenotypeR_aln_37!D358</f>
        <v>text(1.6,17,expression(paste("17/22    5US")))</v>
      </c>
    </row>
    <row r="18587" spans="2:3" customFormat="1" x14ac:dyDescent="0.15">
      <c r="B18587" s="15">
        <v>358</v>
      </c>
      <c r="C18587" s="18" t="str">
        <f>ABHgenotypeR_aln_37!D359</f>
        <v>text(1.6,18,expression(paste("18/22    6US")))</v>
      </c>
    </row>
    <row r="18588" spans="2:3" customFormat="1" x14ac:dyDescent="0.15">
      <c r="B18588" s="15">
        <v>359</v>
      </c>
      <c r="C18588" s="18" t="str">
        <f>ABHgenotypeR_aln_37!D360</f>
        <v>text(1.6,19,expression(paste("19/22    7US")))</v>
      </c>
    </row>
    <row r="18589" spans="2:3" customFormat="1" x14ac:dyDescent="0.15">
      <c r="B18589" s="15">
        <v>360</v>
      </c>
      <c r="C18589" s="18" t="str">
        <f>ABHgenotypeR_aln_37!D361</f>
        <v>text(1.6,20,expression(paste("20/22    8US")))</v>
      </c>
    </row>
    <row r="18590" spans="2:3" customFormat="1" x14ac:dyDescent="0.15">
      <c r="B18590" s="15">
        <v>361</v>
      </c>
      <c r="C18590" s="18" t="str">
        <f>ABHgenotypeR_aln_37!D362</f>
        <v>text(1.6,21,expression(paste("21/22    9US")))</v>
      </c>
    </row>
    <row r="18591" spans="2:3" customFormat="1" x14ac:dyDescent="0.15">
      <c r="B18591" s="15">
        <v>362</v>
      </c>
      <c r="C18591" s="18" t="str">
        <f>ABHgenotypeR_aln_37!D363</f>
        <v>text(1.62,22,expression(paste("22/22   10US")))}</v>
      </c>
    </row>
    <row r="18592" spans="2:3" customFormat="1" x14ac:dyDescent="0.15">
      <c r="B18592" s="15">
        <v>363</v>
      </c>
      <c r="C18592" s="18" t="str">
        <f>ABHgenotypeR_aln_37!D364</f>
        <v>plotGenos(genotype)</v>
      </c>
    </row>
    <row r="18593" spans="2:3" customFormat="1" x14ac:dyDescent="0.15">
      <c r="B18593" s="15">
        <v>364</v>
      </c>
      <c r="C18593" s="18" t="str">
        <f>ABHgenotypeR_aln_37!D365</f>
        <v>plotGenos(SUErrCorr3_1)</v>
      </c>
    </row>
    <row r="18594" spans="2:3" customFormat="1" x14ac:dyDescent="0.15">
      <c r="B18594" s="15">
        <v>365</v>
      </c>
      <c r="C18594" s="18" t="str">
        <f>ABHgenotypeR_aln_37!D366</f>
        <v>plotGenos(SUErrCorr3_2)</v>
      </c>
    </row>
    <row r="18595" spans="2:3" customFormat="1" x14ac:dyDescent="0.15">
      <c r="B18595" s="15">
        <v>366</v>
      </c>
      <c r="C18595" s="18" t="str">
        <f>ABHgenotypeR_aln_37!D367</f>
        <v>plotGenos(SUErrCorr3_3)</v>
      </c>
    </row>
    <row r="18596" spans="2:3" customFormat="1" x14ac:dyDescent="0.15">
      <c r="B18596" s="15">
        <v>367</v>
      </c>
      <c r="C18596" s="18" t="str">
        <f>ABHgenotypeR_aln_37!D368</f>
        <v>plotGenos(SUErrCorr3_4)</v>
      </c>
    </row>
    <row r="18597" spans="2:3" customFormat="1" x14ac:dyDescent="0.15">
      <c r="B18597" s="15">
        <v>368</v>
      </c>
      <c r="C18597" s="18" t="str">
        <f>ABHgenotypeR_aln_37!D369</f>
        <v>plotGenos(SUErrCorr3_5)</v>
      </c>
    </row>
    <row r="18598" spans="2:3" customFormat="1" x14ac:dyDescent="0.15">
      <c r="B18598" s="15">
        <v>369</v>
      </c>
      <c r="C18598" s="18" t="str">
        <f>ABHgenotypeR_aln_37!D370</f>
        <v>plotGenos(SUErrCorr3_6)</v>
      </c>
    </row>
    <row r="18599" spans="2:3" customFormat="1" x14ac:dyDescent="0.15">
      <c r="B18599" s="15">
        <v>370</v>
      </c>
      <c r="C18599" s="18" t="str">
        <f>ABHgenotypeR_aln_37!D371</f>
        <v>plotGenos(SUErrCorr3_7)</v>
      </c>
    </row>
    <row r="18600" spans="2:3" customFormat="1" x14ac:dyDescent="0.15">
      <c r="B18600" s="15">
        <v>371</v>
      </c>
      <c r="C18600" s="18" t="str">
        <f>ABHgenotypeR_aln_37!D372</f>
        <v>plotGenos(SUErrCorr3_8)</v>
      </c>
    </row>
    <row r="18601" spans="2:3" customFormat="1" x14ac:dyDescent="0.15">
      <c r="B18601" s="15">
        <v>372</v>
      </c>
      <c r="C18601" s="18" t="str">
        <f>ABHgenotypeR_aln_37!D373</f>
        <v>plotGenos(SUErrCorr3_9)</v>
      </c>
    </row>
    <row r="18602" spans="2:3" customFormat="1" x14ac:dyDescent="0.15">
      <c r="B18602" s="15">
        <v>373</v>
      </c>
      <c r="C18602" s="18" t="str">
        <f>ABHgenotypeR_aln_37!D374</f>
        <v>plotGenos(SUErrCorr3_10)</v>
      </c>
    </row>
    <row r="18603" spans="2:3" customFormat="1" x14ac:dyDescent="0.15">
      <c r="B18603" s="15">
        <v>374</v>
      </c>
      <c r="C18603" s="18" t="str">
        <f>ABHgenotypeR_aln_37!D375</f>
        <v>plotGenos(USErrCorr3_1)</v>
      </c>
    </row>
    <row r="18604" spans="2:3" customFormat="1" x14ac:dyDescent="0.15">
      <c r="B18604" s="15">
        <v>375</v>
      </c>
      <c r="C18604" s="18" t="str">
        <f>ABHgenotypeR_aln_37!D376</f>
        <v>plotGenos(USErrCorr3_2)</v>
      </c>
    </row>
    <row r="18605" spans="2:3" customFormat="1" x14ac:dyDescent="0.15">
      <c r="B18605" s="15">
        <v>376</v>
      </c>
      <c r="C18605" s="18" t="str">
        <f>ABHgenotypeR_aln_37!D377</f>
        <v>plotGenos(USErrCorr3_3)</v>
      </c>
    </row>
    <row r="18606" spans="2:3" customFormat="1" x14ac:dyDescent="0.15">
      <c r="B18606" s="15">
        <v>377</v>
      </c>
      <c r="C18606" s="18" t="str">
        <f>ABHgenotypeR_aln_37!D378</f>
        <v>plotGenos(USErrCorr3_4)</v>
      </c>
    </row>
    <row r="18607" spans="2:3" customFormat="1" x14ac:dyDescent="0.15">
      <c r="B18607" s="15">
        <v>378</v>
      </c>
      <c r="C18607" s="18" t="str">
        <f>ABHgenotypeR_aln_37!D379</f>
        <v>plotGenos(USErrCorr3_5)</v>
      </c>
    </row>
    <row r="18608" spans="2:3" customFormat="1" x14ac:dyDescent="0.15">
      <c r="B18608" s="15">
        <v>379</v>
      </c>
      <c r="C18608" s="18" t="str">
        <f>ABHgenotypeR_aln_37!D380</f>
        <v>plotGenos(USErrCorr3_6)</v>
      </c>
    </row>
    <row r="18609" spans="2:3" customFormat="1" x14ac:dyDescent="0.15">
      <c r="B18609" s="15">
        <v>380</v>
      </c>
      <c r="C18609" s="18" t="str">
        <f>ABHgenotypeR_aln_37!D381</f>
        <v>plotGenos(USErrCorr3_7)</v>
      </c>
    </row>
    <row r="18610" spans="2:3" customFormat="1" x14ac:dyDescent="0.15">
      <c r="B18610" s="15">
        <v>381</v>
      </c>
      <c r="C18610" s="18" t="str">
        <f>ABHgenotypeR_aln_37!D382</f>
        <v>plotGenos(USErrCorr3_8)</v>
      </c>
    </row>
    <row r="18611" spans="2:3" customFormat="1" x14ac:dyDescent="0.15">
      <c r="B18611" s="15">
        <v>382</v>
      </c>
      <c r="C18611" s="18" t="str">
        <f>ABHgenotypeR_aln_37!D383</f>
        <v>plotGenos(USErrCorr3_9)</v>
      </c>
    </row>
    <row r="18612" spans="2:3" customFormat="1" x14ac:dyDescent="0.15">
      <c r="B18612" s="15">
        <v>383</v>
      </c>
      <c r="C18612" s="18" t="str">
        <f>ABHgenotypeR_aln_37!D384</f>
        <v>plotGenos(USErrCorr3_10)</v>
      </c>
    </row>
    <row r="18613" spans="2:3" customFormat="1" x14ac:dyDescent="0.15">
      <c r="B18613" s="15">
        <v>384</v>
      </c>
      <c r="C18613" s="18" t="str">
        <f>ABHgenotypeR_aln_37!D385</f>
        <v>dev.off()</v>
      </c>
    </row>
    <row r="18614" spans="2:3" customFormat="1" x14ac:dyDescent="0.15">
      <c r="B18614" s="15">
        <v>385</v>
      </c>
      <c r="C18614" s="18" t="str">
        <f>ABHgenotypeR_aln_37!D386</f>
        <v>cross &lt;- read.csv("C:/NGS/save/Genotype_select_ABHR3_csvs_aln_37.csv")</v>
      </c>
    </row>
    <row r="18615" spans="2:3" customFormat="1" x14ac:dyDescent="0.15">
      <c r="B18615" s="15">
        <v>386</v>
      </c>
      <c r="C18615" s="18" t="str">
        <f>ABHgenotypeR_aln_37!D387</f>
        <v>fakephe &lt;- 1:(nrow(cross))-1</v>
      </c>
    </row>
    <row r="18616" spans="2:3" customFormat="1" x14ac:dyDescent="0.15">
      <c r="B18616" s="15">
        <v>387</v>
      </c>
      <c r="C18616" s="18" t="str">
        <f>ABHgenotypeR_aln_37!D388</f>
        <v>fakecross &lt;- cbind(fakephe, cross)</v>
      </c>
    </row>
    <row r="18617" spans="2:3" customFormat="1" x14ac:dyDescent="0.15">
      <c r="B18617" s="15">
        <v>388</v>
      </c>
      <c r="C18617" s="18" t="str">
        <f>ABHgenotypeR_aln_37!D389</f>
        <v>fphe &lt;- fakecross[,1:2]</v>
      </c>
    </row>
    <row r="18618" spans="2:3" customFormat="1" x14ac:dyDescent="0.15">
      <c r="B18618" s="15">
        <v>389</v>
      </c>
      <c r="C18618" s="18" t="str">
        <f>ABHgenotypeR_aln_37!D390</f>
        <v>fphe &lt;- fphe[2:nrow(fphe),]</v>
      </c>
    </row>
    <row r="18619" spans="2:3" customFormat="1" x14ac:dyDescent="0.15">
      <c r="B18619" s="15">
        <v>390</v>
      </c>
      <c r="C18619" s="18" t="str">
        <f>ABHgenotypeR_aln_37!D391</f>
        <v>write.csv(fphe, "C:/NGS/save/fphe.csv", row.names=F)</v>
      </c>
    </row>
    <row r="18620" spans="2:3" customFormat="1" x14ac:dyDescent="0.15">
      <c r="B18620" s="15">
        <v>391</v>
      </c>
      <c r="C18620" s="18" t="str">
        <f>ABHgenotypeR_aln_37!D392</f>
        <v>fphe &lt;- read.csv("C:/NGS/save/fphe.csv")</v>
      </c>
    </row>
    <row r="18621" spans="2:3" customFormat="1" x14ac:dyDescent="0.15">
      <c r="B18621" s="15">
        <v>392</v>
      </c>
      <c r="C18621" s="18" t="str">
        <f>ABHgenotypeR_aln_37!D393</f>
        <v>library(qtl)</v>
      </c>
    </row>
    <row r="18622" spans="2:3" customFormat="1" x14ac:dyDescent="0.15">
      <c r="B18622" s="15">
        <v>393</v>
      </c>
      <c r="C18622" s="18" t="str">
        <f>ABHgenotypeR_aln_37!D394</f>
        <v>cross &lt;- read.cross(format="csvs", genfile="C:/NGS/save/Genotype_select_ABHR3_csvs_ABHgenotypeR1SU_aln.csv", phefile="C:/NGS/save/fphe.csv", na.strings=c("-","NA","N"), genotypes=c("A","H","B","D","C"), alleles=c("A","B"), estimate.map=F)</v>
      </c>
    </row>
    <row r="18623" spans="2:3" customFormat="1" x14ac:dyDescent="0.15">
      <c r="B18623" s="15">
        <v>394</v>
      </c>
      <c r="C18623" s="18" t="str">
        <f>ABHgenotypeR_aln_37!D395</f>
        <v>marker1 &lt;- totmar(cross)</v>
      </c>
    </row>
    <row r="18624" spans="2:3" customFormat="1" x14ac:dyDescent="0.15">
      <c r="B18624" s="15">
        <v>395</v>
      </c>
      <c r="C18624" s="18" t="str">
        <f>ABHgenotypeR_aln_37!D396</f>
        <v>marker2 &lt;- totmar(drop.markers(cross, unlist(findDupMarkers(cross, exact.only = F, adjacent.only = T))))</v>
      </c>
    </row>
    <row r="18625" spans="2:3" customFormat="1" x14ac:dyDescent="0.15">
      <c r="B18625" s="15">
        <v>396</v>
      </c>
      <c r="C18625" s="18" t="str">
        <f>ABHgenotypeR_aln_37!D397</f>
        <v>marker13 &lt;- cbind(marker1, marker2)</v>
      </c>
    </row>
    <row r="18626" spans="2:3" customFormat="1" x14ac:dyDescent="0.15">
      <c r="B18626" s="15">
        <v>397</v>
      </c>
      <c r="C18626" s="18" t="str">
        <f>ABHgenotypeR_aln_37!D398</f>
        <v>cross &lt;- read.cross(format="csvs", genfile="C:/NGS/save/Genotype_select_ABHR3_csvs_ABHgenotypeR2SU_aln.csv", phefile="C:/NGS/save/fphe.csv", na.strings=c("-","NA","N"), genotypes=c("A","H","B","D","C"), alleles=c("A","B"), estimate.map=F)</v>
      </c>
    </row>
    <row r="18627" spans="2:3" customFormat="1" x14ac:dyDescent="0.15">
      <c r="B18627" s="15">
        <v>398</v>
      </c>
      <c r="C18627" s="18" t="str">
        <f>ABHgenotypeR_aln_37!D399</f>
        <v>marker1 &lt;- totmar(cross)</v>
      </c>
    </row>
    <row r="18628" spans="2:3" customFormat="1" x14ac:dyDescent="0.15">
      <c r="B18628" s="15">
        <v>399</v>
      </c>
      <c r="C18628" s="18" t="str">
        <f>ABHgenotypeR_aln_37!D400</f>
        <v>marker2 &lt;- totmar(drop.markers(cross, unlist(findDupMarkers(cross, exact.only = F, adjacent.only = T))))</v>
      </c>
    </row>
    <row r="18629" spans="2:3" customFormat="1" x14ac:dyDescent="0.15">
      <c r="B18629" s="15">
        <v>400</v>
      </c>
      <c r="C18629" s="18" t="str">
        <f>ABHgenotypeR_aln_37!D401</f>
        <v>marker23 &lt;- cbind(marker1, marker2)</v>
      </c>
    </row>
    <row r="18630" spans="2:3" customFormat="1" x14ac:dyDescent="0.15">
      <c r="B18630" s="15">
        <v>401</v>
      </c>
      <c r="C18630" s="18" t="str">
        <f>ABHgenotypeR_aln_37!D402</f>
        <v>markeraln &lt;- rbind(marker13, marker23)</v>
      </c>
    </row>
    <row r="18631" spans="2:3" customFormat="1" x14ac:dyDescent="0.15">
      <c r="B18631" s="15">
        <v>402</v>
      </c>
      <c r="C18631" s="18" t="str">
        <f>ABHgenotypeR_aln_37!D403</f>
        <v>cross &lt;- read.cross(format="csvs", genfile="C:/NGS/save/Genotype_select_ABHR3_csvs_ABHgenotypeR3SU_aln.csv", phefile="C:/NGS/save/fphe.csv", na.strings=c("-","NA","N"), genotypes=c("A","H","B","D","C"), alleles=c("A","B"), estimate.map=F)</v>
      </c>
    </row>
    <row r="18632" spans="2:3" customFormat="1" x14ac:dyDescent="0.15">
      <c r="B18632" s="15">
        <v>403</v>
      </c>
      <c r="C18632" s="18" t="str">
        <f>ABHgenotypeR_aln_37!D404</f>
        <v>marker1 &lt;- totmar(cross)</v>
      </c>
    </row>
    <row r="18633" spans="2:3" customFormat="1" x14ac:dyDescent="0.15">
      <c r="B18633" s="15">
        <v>404</v>
      </c>
      <c r="C18633" s="18" t="str">
        <f>ABHgenotypeR_aln_37!D405</f>
        <v>marker2 &lt;- totmar(drop.markers(cross, unlist(findDupMarkers(cross, exact.only = F, adjacent.only = T))))</v>
      </c>
    </row>
    <row r="18634" spans="2:3" customFormat="1" x14ac:dyDescent="0.15">
      <c r="B18634" s="15">
        <v>405</v>
      </c>
      <c r="C18634" s="18" t="str">
        <f>ABHgenotypeR_aln_37!D406</f>
        <v>marker33 &lt;- cbind(marker1, marker2)</v>
      </c>
    </row>
    <row r="18635" spans="2:3" customFormat="1" x14ac:dyDescent="0.15">
      <c r="B18635" s="15">
        <v>406</v>
      </c>
      <c r="C18635" s="18" t="str">
        <f>ABHgenotypeR_aln_37!D407</f>
        <v>markeraln &lt;- rbind(markeraln, marker33)</v>
      </c>
    </row>
    <row r="18636" spans="2:3" customFormat="1" x14ac:dyDescent="0.15">
      <c r="B18636" s="15">
        <v>407</v>
      </c>
      <c r="C18636" s="18" t="str">
        <f>ABHgenotypeR_aln_37!D408</f>
        <v>cross &lt;- read.cross(format="csvs", genfile="C:/NGS/save/Genotype_select_ABHR3_csvs_ABHgenotypeR4SU_aln.csv", phefile="C:/NGS/save/fphe.csv", na.strings=c("-","NA","N"), genotypes=c("A","H","B","D","C"), alleles=c("A","B"), estimate.map=F)</v>
      </c>
    </row>
    <row r="18637" spans="2:3" customFormat="1" x14ac:dyDescent="0.15">
      <c r="B18637" s="15">
        <v>408</v>
      </c>
      <c r="C18637" s="18" t="str">
        <f>ABHgenotypeR_aln_37!D409</f>
        <v>marker1 &lt;- totmar(cross)</v>
      </c>
    </row>
    <row r="18638" spans="2:3" customFormat="1" x14ac:dyDescent="0.15">
      <c r="B18638" s="15">
        <v>409</v>
      </c>
      <c r="C18638" s="18" t="str">
        <f>ABHgenotypeR_aln_37!D410</f>
        <v>marker2 &lt;- totmar(drop.markers(cross, unlist(findDupMarkers(cross, exact.only = F, adjacent.only = T))))</v>
      </c>
    </row>
    <row r="18639" spans="2:3" customFormat="1" x14ac:dyDescent="0.15">
      <c r="B18639" s="15">
        <v>410</v>
      </c>
      <c r="C18639" s="18" t="str">
        <f>ABHgenotypeR_aln_37!D411</f>
        <v>marker43 &lt;- cbind(marker1, marker2)</v>
      </c>
    </row>
    <row r="18640" spans="2:3" customFormat="1" x14ac:dyDescent="0.15">
      <c r="B18640" s="15">
        <v>411</v>
      </c>
      <c r="C18640" s="18" t="str">
        <f>ABHgenotypeR_aln_37!D412</f>
        <v>markeraln &lt;- rbind(markeraln, marker43)</v>
      </c>
    </row>
    <row r="18641" spans="2:3" customFormat="1" x14ac:dyDescent="0.15">
      <c r="B18641" s="15">
        <v>412</v>
      </c>
      <c r="C18641" s="18" t="str">
        <f>ABHgenotypeR_aln_37!D413</f>
        <v>cross &lt;- read.cross(format="csvs", genfile="C:/NGS/save/Genotype_select_ABHR3_csvs_ABHgenotypeR5SU_aln.csv", phefile="C:/NGS/save/fphe.csv", na.strings=c("-","NA","N"), genotypes=c("A","H","B","D","C"), alleles=c("A","B"), estimate.map=F)</v>
      </c>
    </row>
    <row r="18642" spans="2:3" customFormat="1" x14ac:dyDescent="0.15">
      <c r="B18642" s="15">
        <v>413</v>
      </c>
      <c r="C18642" s="18" t="str">
        <f>ABHgenotypeR_aln_37!D414</f>
        <v>marker1 &lt;- totmar(cross)</v>
      </c>
    </row>
    <row r="18643" spans="2:3" customFormat="1" x14ac:dyDescent="0.15">
      <c r="B18643" s="15">
        <v>414</v>
      </c>
      <c r="C18643" s="18" t="str">
        <f>ABHgenotypeR_aln_37!D415</f>
        <v>marker2 &lt;- totmar(drop.markers(cross, unlist(findDupMarkers(cross, exact.only = F, adjacent.only = T))))</v>
      </c>
    </row>
    <row r="18644" spans="2:3" customFormat="1" x14ac:dyDescent="0.15">
      <c r="B18644" s="15">
        <v>415</v>
      </c>
      <c r="C18644" s="18" t="str">
        <f>ABHgenotypeR_aln_37!D416</f>
        <v>marker53 &lt;- cbind(marker1, marker2)</v>
      </c>
    </row>
    <row r="18645" spans="2:3" customFormat="1" x14ac:dyDescent="0.15">
      <c r="B18645" s="15">
        <v>416</v>
      </c>
      <c r="C18645" s="18" t="str">
        <f>ABHgenotypeR_aln_37!D417</f>
        <v>markeraln &lt;- rbind(markeraln, marker53)</v>
      </c>
    </row>
    <row r="18646" spans="2:3" customFormat="1" x14ac:dyDescent="0.15">
      <c r="B18646" s="15">
        <v>417</v>
      </c>
      <c r="C18646" s="18" t="str">
        <f>ABHgenotypeR_aln_37!D418</f>
        <v>cross &lt;- read.cross(format="csvs", genfile="C:/NGS/save/Genotype_select_ABHR3_csvs_ABHgenotypeR6SU_aln.csv", phefile="C:/NGS/save/fphe.csv", na.strings=c("-","NA","N"), genotypes=c("A","H","B","D","C"), alleles=c("A","B"), estimate.map=F)</v>
      </c>
    </row>
    <row r="18647" spans="2:3" customFormat="1" x14ac:dyDescent="0.15">
      <c r="B18647" s="15">
        <v>418</v>
      </c>
      <c r="C18647" s="18" t="str">
        <f>ABHgenotypeR_aln_37!D419</f>
        <v>marker1 &lt;- totmar(cross)</v>
      </c>
    </row>
    <row r="18648" spans="2:3" customFormat="1" x14ac:dyDescent="0.15">
      <c r="B18648" s="15">
        <v>419</v>
      </c>
      <c r="C18648" s="18" t="str">
        <f>ABHgenotypeR_aln_37!D420</f>
        <v>marker2 &lt;- totmar(drop.markers(cross, unlist(findDupMarkers(cross, exact.only = F, adjacent.only = T))))</v>
      </c>
    </row>
    <row r="18649" spans="2:3" customFormat="1" x14ac:dyDescent="0.15">
      <c r="B18649" s="15">
        <v>420</v>
      </c>
      <c r="C18649" s="18" t="str">
        <f>ABHgenotypeR_aln_37!D421</f>
        <v>marker63 &lt;- cbind(marker1, marker2)</v>
      </c>
    </row>
    <row r="18650" spans="2:3" customFormat="1" x14ac:dyDescent="0.15">
      <c r="B18650" s="15">
        <v>421</v>
      </c>
      <c r="C18650" s="18" t="str">
        <f>ABHgenotypeR_aln_37!D422</f>
        <v>markeraln &lt;- rbind(markeraln, marker63)</v>
      </c>
    </row>
    <row r="18651" spans="2:3" customFormat="1" x14ac:dyDescent="0.15">
      <c r="B18651" s="15">
        <v>422</v>
      </c>
      <c r="C18651" s="18" t="str">
        <f>ABHgenotypeR_aln_37!D423</f>
        <v>cross &lt;- read.cross(format="csvs", genfile="C:/NGS/save/Genotype_select_ABHR3_csvs_ABHgenotypeR7SU_aln.csv", phefile="C:/NGS/save/fphe.csv", na.strings=c("-","NA","N"), genotypes=c("A","H","B","D","C"), alleles=c("A","B"), estimate.map=F)</v>
      </c>
    </row>
    <row r="18652" spans="2:3" customFormat="1" x14ac:dyDescent="0.15">
      <c r="B18652" s="15">
        <v>423</v>
      </c>
      <c r="C18652" s="18" t="str">
        <f>ABHgenotypeR_aln_37!D424</f>
        <v>marker1 &lt;- totmar(cross)</v>
      </c>
    </row>
    <row r="18653" spans="2:3" customFormat="1" x14ac:dyDescent="0.15">
      <c r="B18653" s="15">
        <v>424</v>
      </c>
      <c r="C18653" s="18" t="str">
        <f>ABHgenotypeR_aln_37!D425</f>
        <v>marker2 &lt;- totmar(drop.markers(cross, unlist(findDupMarkers(cross, exact.only = F, adjacent.only = T))))</v>
      </c>
    </row>
    <row r="18654" spans="2:3" customFormat="1" x14ac:dyDescent="0.15">
      <c r="B18654" s="15">
        <v>425</v>
      </c>
      <c r="C18654" s="18" t="str">
        <f>ABHgenotypeR_aln_37!D426</f>
        <v>marker73 &lt;- cbind(marker1, marker2)</v>
      </c>
    </row>
    <row r="18655" spans="2:3" customFormat="1" x14ac:dyDescent="0.15">
      <c r="B18655" s="15">
        <v>426</v>
      </c>
      <c r="C18655" s="18" t="str">
        <f>ABHgenotypeR_aln_37!D427</f>
        <v>markeraln &lt;- rbind(markeraln, marker73)</v>
      </c>
    </row>
    <row r="18656" spans="2:3" customFormat="1" x14ac:dyDescent="0.15">
      <c r="B18656" s="15">
        <v>427</v>
      </c>
      <c r="C18656" s="18" t="str">
        <f>ABHgenotypeR_aln_37!D428</f>
        <v>cross &lt;- read.cross(format="csvs", genfile="C:/NGS/save/Genotype_select_ABHR3_csvs_ABHgenotypeR8SU_aln.csv", phefile="C:/NGS/save/fphe.csv", na.strings=c("-","NA","N"), genotypes=c("A","H","B","D","C"), alleles=c("A","B"), estimate.map=F)</v>
      </c>
    </row>
    <row r="18657" spans="2:3" customFormat="1" x14ac:dyDescent="0.15">
      <c r="B18657" s="15">
        <v>428</v>
      </c>
      <c r="C18657" s="18" t="str">
        <f>ABHgenotypeR_aln_37!D429</f>
        <v>marker1 &lt;- totmar(cross)</v>
      </c>
    </row>
    <row r="18658" spans="2:3" customFormat="1" x14ac:dyDescent="0.15">
      <c r="B18658" s="15">
        <v>429</v>
      </c>
      <c r="C18658" s="18" t="str">
        <f>ABHgenotypeR_aln_37!D430</f>
        <v>marker2 &lt;- totmar(drop.markers(cross, unlist(findDupMarkers(cross, exact.only = F, adjacent.only = T))))</v>
      </c>
    </row>
    <row r="18659" spans="2:3" customFormat="1" x14ac:dyDescent="0.15">
      <c r="B18659" s="15">
        <v>430</v>
      </c>
      <c r="C18659" s="18" t="str">
        <f>ABHgenotypeR_aln_37!D431</f>
        <v>marker83 &lt;- cbind(marker1, marker2)</v>
      </c>
    </row>
    <row r="18660" spans="2:3" customFormat="1" x14ac:dyDescent="0.15">
      <c r="B18660" s="15">
        <v>431</v>
      </c>
      <c r="C18660" s="18" t="str">
        <f>ABHgenotypeR_aln_37!D432</f>
        <v>markeraln &lt;- rbind(markeraln, marker83)</v>
      </c>
    </row>
    <row r="18661" spans="2:3" customFormat="1" x14ac:dyDescent="0.15">
      <c r="B18661" s="15">
        <v>432</v>
      </c>
      <c r="C18661" s="18" t="str">
        <f>ABHgenotypeR_aln_37!D433</f>
        <v>cross &lt;- read.cross(format="csvs", genfile="C:/NGS/save/Genotype_select_ABHR3_csvs_ABHgenotypeR9SU_aln.csv", phefile="C:/NGS/save/fphe.csv", na.strings=c("-","NA","N"), genotypes=c("A","H","B","D","C"), alleles=c("A","B"), estimate.map=F)</v>
      </c>
    </row>
    <row r="18662" spans="2:3" customFormat="1" x14ac:dyDescent="0.15">
      <c r="B18662" s="15">
        <v>433</v>
      </c>
      <c r="C18662" s="18" t="str">
        <f>ABHgenotypeR_aln_37!D434</f>
        <v>marker1 &lt;- totmar(cross)</v>
      </c>
    </row>
    <row r="18663" spans="2:3" customFormat="1" x14ac:dyDescent="0.15">
      <c r="B18663" s="15">
        <v>434</v>
      </c>
      <c r="C18663" s="18" t="str">
        <f>ABHgenotypeR_aln_37!D435</f>
        <v>marker2 &lt;- totmar(drop.markers(cross, unlist(findDupMarkers(cross, exact.only = F, adjacent.only = T))))</v>
      </c>
    </row>
    <row r="18664" spans="2:3" customFormat="1" x14ac:dyDescent="0.15">
      <c r="B18664" s="15">
        <v>435</v>
      </c>
      <c r="C18664" s="18" t="str">
        <f>ABHgenotypeR_aln_37!D436</f>
        <v>marker93 &lt;- cbind(marker1, marker2)</v>
      </c>
    </row>
    <row r="18665" spans="2:3" customFormat="1" x14ac:dyDescent="0.15">
      <c r="B18665" s="15">
        <v>436</v>
      </c>
      <c r="C18665" s="18" t="str">
        <f>ABHgenotypeR_aln_37!D437</f>
        <v>markeraln &lt;- rbind(markeraln, marker93)</v>
      </c>
    </row>
    <row r="18666" spans="2:3" customFormat="1" x14ac:dyDescent="0.15">
      <c r="B18666" s="15">
        <v>437</v>
      </c>
      <c r="C18666" s="18" t="str">
        <f>ABHgenotypeR_aln_37!D438</f>
        <v>cross &lt;- read.cross(format="csvs", genfile="C:/NGS/save/Genotype_select_ABHR3_csvs_ABHgenotypeR10SU_aln.csv", phefile="C:/NGS/save/fphe.csv", na.strings=c("-","NA","N"), genotypes=c("A","H","B","D","C"), alleles=c("A","B"), estimate.map=F)</v>
      </c>
    </row>
    <row r="18667" spans="2:3" customFormat="1" x14ac:dyDescent="0.15">
      <c r="B18667" s="15">
        <v>438</v>
      </c>
      <c r="C18667" s="18" t="str">
        <f>ABHgenotypeR_aln_37!D439</f>
        <v>marker1 &lt;- totmar(cross)</v>
      </c>
    </row>
    <row r="18668" spans="2:3" customFormat="1" x14ac:dyDescent="0.15">
      <c r="B18668" s="15">
        <v>439</v>
      </c>
      <c r="C18668" s="18" t="str">
        <f>ABHgenotypeR_aln_37!D440</f>
        <v>marker2 &lt;- totmar(drop.markers(cross, unlist(findDupMarkers(cross, exact.only = F, adjacent.only = T))))</v>
      </c>
    </row>
    <row r="18669" spans="2:3" customFormat="1" x14ac:dyDescent="0.15">
      <c r="B18669" s="15">
        <v>440</v>
      </c>
      <c r="C18669" s="18" t="str">
        <f>ABHgenotypeR_aln_37!D441</f>
        <v>marker103 &lt;- cbind(marker1, marker2)</v>
      </c>
    </row>
    <row r="18670" spans="2:3" customFormat="1" x14ac:dyDescent="0.15">
      <c r="B18670" s="15">
        <v>441</v>
      </c>
      <c r="C18670" s="18" t="str">
        <f>ABHgenotypeR_aln_37!D442</f>
        <v>markeraln &lt;- rbind(markeraln, marker103)</v>
      </c>
    </row>
    <row r="18671" spans="2:3" customFormat="1" x14ac:dyDescent="0.15">
      <c r="B18671" s="15">
        <v>442</v>
      </c>
      <c r="C18671" s="18" t="str">
        <f>ABHgenotypeR_aln_37!D443</f>
        <v>cross &lt;- read.cross(format="csvs", genfile="C:/NGS/save/Genotype_select_ABHR3_csvs_ABHgenotypeR1US_aln.csv", phefile="C:/NGS/save/fphe.csv", na.strings=c("-","NA","N"), genotypes=c("A","H","B","D","C"), alleles=c("A","B"), estimate.map=F)</v>
      </c>
    </row>
    <row r="18672" spans="2:3" customFormat="1" x14ac:dyDescent="0.15">
      <c r="B18672" s="15">
        <v>443</v>
      </c>
      <c r="C18672" s="18" t="str">
        <f>ABHgenotypeR_aln_37!D444</f>
        <v>marker1 &lt;- totmar(cross)</v>
      </c>
    </row>
    <row r="18673" spans="2:3" customFormat="1" x14ac:dyDescent="0.15">
      <c r="B18673" s="15">
        <v>444</v>
      </c>
      <c r="C18673" s="18" t="str">
        <f>ABHgenotypeR_aln_37!D445</f>
        <v>marker2 &lt;- totmar(drop.markers(cross, unlist(findDupMarkers(cross, exact.only = F, adjacent.only = T))))</v>
      </c>
    </row>
    <row r="18674" spans="2:3" customFormat="1" x14ac:dyDescent="0.15">
      <c r="B18674" s="15">
        <v>445</v>
      </c>
      <c r="C18674" s="18" t="str">
        <f>ABHgenotypeR_aln_37!D446</f>
        <v>marker113 &lt;- cbind(marker1, marker2)</v>
      </c>
    </row>
    <row r="18675" spans="2:3" customFormat="1" x14ac:dyDescent="0.15">
      <c r="B18675" s="15">
        <v>446</v>
      </c>
      <c r="C18675" s="18" t="str">
        <f>ABHgenotypeR_aln_37!D447</f>
        <v>markeraln &lt;- rbind(markeraln, marker113)</v>
      </c>
    </row>
    <row r="18676" spans="2:3" customFormat="1" x14ac:dyDescent="0.15">
      <c r="B18676" s="15">
        <v>447</v>
      </c>
      <c r="C18676" s="18" t="str">
        <f>ABHgenotypeR_aln_37!D448</f>
        <v>cross &lt;- read.cross(format="csvs", genfile="C:/NGS/save/Genotype_select_ABHR3_csvs_ABHgenotypeR2US_aln.csv", phefile="C:/NGS/save/fphe.csv", na.strings=c("-","NA","N"), genotypes=c("A","H","B","D","C"), alleles=c("A","B"), estimate.map=F)</v>
      </c>
    </row>
    <row r="18677" spans="2:3" customFormat="1" x14ac:dyDescent="0.15">
      <c r="B18677" s="15">
        <v>448</v>
      </c>
      <c r="C18677" s="18" t="str">
        <f>ABHgenotypeR_aln_37!D449</f>
        <v>marker1 &lt;- totmar(cross)</v>
      </c>
    </row>
    <row r="18678" spans="2:3" customFormat="1" x14ac:dyDescent="0.15">
      <c r="B18678" s="15">
        <v>449</v>
      </c>
      <c r="C18678" s="18" t="str">
        <f>ABHgenotypeR_aln_37!D450</f>
        <v>marker2 &lt;- totmar(drop.markers(cross, unlist(findDupMarkers(cross, exact.only = F, adjacent.only = T))))</v>
      </c>
    </row>
    <row r="18679" spans="2:3" customFormat="1" x14ac:dyDescent="0.15">
      <c r="B18679" s="15">
        <v>450</v>
      </c>
      <c r="C18679" s="18" t="str">
        <f>ABHgenotypeR_aln_37!D451</f>
        <v>marker123 &lt;- cbind(marker1, marker2)</v>
      </c>
    </row>
    <row r="18680" spans="2:3" customFormat="1" x14ac:dyDescent="0.15">
      <c r="B18680" s="15">
        <v>451</v>
      </c>
      <c r="C18680" s="18" t="str">
        <f>ABHgenotypeR_aln_37!D452</f>
        <v>markeraln &lt;- rbind(markeraln, marker123)</v>
      </c>
    </row>
    <row r="18681" spans="2:3" customFormat="1" x14ac:dyDescent="0.15">
      <c r="B18681" s="15">
        <v>452</v>
      </c>
      <c r="C18681" s="18" t="str">
        <f>ABHgenotypeR_aln_37!D453</f>
        <v>cross &lt;- read.cross(format="csvs", genfile="C:/NGS/save/Genotype_select_ABHR3_csvs_ABHgenotypeR3US_aln.csv", phefile="C:/NGS/save/fphe.csv", na.strings=c("-","NA","N"), genotypes=c("A","H","B","D","C"), alleles=c("A","B"), estimate.map=F)</v>
      </c>
    </row>
    <row r="18682" spans="2:3" customFormat="1" x14ac:dyDescent="0.15">
      <c r="B18682" s="15">
        <v>453</v>
      </c>
      <c r="C18682" s="18" t="str">
        <f>ABHgenotypeR_aln_37!D454</f>
        <v>marker1 &lt;- totmar(cross)</v>
      </c>
    </row>
    <row r="18683" spans="2:3" customFormat="1" x14ac:dyDescent="0.15">
      <c r="B18683" s="15">
        <v>454</v>
      </c>
      <c r="C18683" s="18" t="str">
        <f>ABHgenotypeR_aln_37!D455</f>
        <v>marker2 &lt;- totmar(drop.markers(cross, unlist(findDupMarkers(cross, exact.only = F, adjacent.only = T))))</v>
      </c>
    </row>
    <row r="18684" spans="2:3" customFormat="1" x14ac:dyDescent="0.15">
      <c r="B18684" s="15">
        <v>455</v>
      </c>
      <c r="C18684" s="18" t="str">
        <f>ABHgenotypeR_aln_37!D456</f>
        <v>marker133 &lt;- cbind(marker1, marker2)</v>
      </c>
    </row>
    <row r="18685" spans="2:3" customFormat="1" x14ac:dyDescent="0.15">
      <c r="B18685" s="15">
        <v>456</v>
      </c>
      <c r="C18685" s="18" t="str">
        <f>ABHgenotypeR_aln_37!D457</f>
        <v>markeraln &lt;- rbind(markeraln, marker133)</v>
      </c>
    </row>
    <row r="18686" spans="2:3" customFormat="1" x14ac:dyDescent="0.15">
      <c r="B18686" s="15">
        <v>457</v>
      </c>
      <c r="C18686" s="18" t="str">
        <f>ABHgenotypeR_aln_37!D458</f>
        <v>cross &lt;- read.cross(format="csvs", genfile="C:/NGS/save/Genotype_select_ABHR3_csvs_ABHgenotypeR4US_aln.csv", phefile="C:/NGS/save/fphe.csv", na.strings=c("-","NA","N"), genotypes=c("A","H","B","D","C"), alleles=c("A","B"), estimate.map=F)</v>
      </c>
    </row>
    <row r="18687" spans="2:3" customFormat="1" x14ac:dyDescent="0.15">
      <c r="B18687" s="15">
        <v>458</v>
      </c>
      <c r="C18687" s="18" t="str">
        <f>ABHgenotypeR_aln_37!D459</f>
        <v>marker1 &lt;- totmar(cross)</v>
      </c>
    </row>
    <row r="18688" spans="2:3" customFormat="1" x14ac:dyDescent="0.15">
      <c r="B18688" s="15">
        <v>459</v>
      </c>
      <c r="C18688" s="18" t="str">
        <f>ABHgenotypeR_aln_37!D460</f>
        <v>marker2 &lt;- totmar(drop.markers(cross, unlist(findDupMarkers(cross, exact.only = F, adjacent.only = T))))</v>
      </c>
    </row>
    <row r="18689" spans="2:3" customFormat="1" x14ac:dyDescent="0.15">
      <c r="B18689" s="15">
        <v>460</v>
      </c>
      <c r="C18689" s="18" t="str">
        <f>ABHgenotypeR_aln_37!D461</f>
        <v>marker143 &lt;- cbind(marker1, marker2)</v>
      </c>
    </row>
    <row r="18690" spans="2:3" customFormat="1" x14ac:dyDescent="0.15">
      <c r="B18690" s="15">
        <v>461</v>
      </c>
      <c r="C18690" s="18" t="str">
        <f>ABHgenotypeR_aln_37!D462</f>
        <v>markeraln &lt;- rbind(markeraln, marker143)</v>
      </c>
    </row>
    <row r="18691" spans="2:3" customFormat="1" x14ac:dyDescent="0.15">
      <c r="B18691" s="15">
        <v>462</v>
      </c>
      <c r="C18691" s="18" t="str">
        <f>ABHgenotypeR_aln_37!D463</f>
        <v>cross &lt;- read.cross(format="csvs", genfile="C:/NGS/save/Genotype_select_ABHR3_csvs_ABHgenotypeR5US_aln.csv", phefile="C:/NGS/save/fphe.csv", na.strings=c("-","NA","N"), genotypes=c("A","H","B","D","C"), alleles=c("A","B"), estimate.map=F)</v>
      </c>
    </row>
    <row r="18692" spans="2:3" customFormat="1" x14ac:dyDescent="0.15">
      <c r="B18692" s="15">
        <v>463</v>
      </c>
      <c r="C18692" s="18" t="str">
        <f>ABHgenotypeR_aln_37!D464</f>
        <v>marker1 &lt;- totmar(cross)</v>
      </c>
    </row>
    <row r="18693" spans="2:3" customFormat="1" x14ac:dyDescent="0.15">
      <c r="B18693" s="15">
        <v>464</v>
      </c>
      <c r="C18693" s="18" t="str">
        <f>ABHgenotypeR_aln_37!D465</f>
        <v>marker2 &lt;- totmar(drop.markers(cross, unlist(findDupMarkers(cross, exact.only = F, adjacent.only = T))))</v>
      </c>
    </row>
    <row r="18694" spans="2:3" customFormat="1" x14ac:dyDescent="0.15">
      <c r="B18694" s="15">
        <v>465</v>
      </c>
      <c r="C18694" s="18" t="str">
        <f>ABHgenotypeR_aln_37!D466</f>
        <v>marker153 &lt;- cbind(marker1, marker2)</v>
      </c>
    </row>
    <row r="18695" spans="2:3" customFormat="1" x14ac:dyDescent="0.15">
      <c r="B18695" s="15">
        <v>466</v>
      </c>
      <c r="C18695" s="18" t="str">
        <f>ABHgenotypeR_aln_37!D467</f>
        <v>markeraln &lt;- rbind(markeraln, marker153)</v>
      </c>
    </row>
    <row r="18696" spans="2:3" customFormat="1" x14ac:dyDescent="0.15">
      <c r="B18696" s="15">
        <v>467</v>
      </c>
      <c r="C18696" s="18" t="str">
        <f>ABHgenotypeR_aln_37!D468</f>
        <v>cross &lt;- read.cross(format="csvs", genfile="C:/NGS/save/Genotype_select_ABHR3_csvs_ABHgenotypeR6US_aln.csv", phefile="C:/NGS/save/fphe.csv", na.strings=c("-","NA","N"), genotypes=c("A","H","B","D","C"), alleles=c("A","B"), estimate.map=F)</v>
      </c>
    </row>
    <row r="18697" spans="2:3" customFormat="1" x14ac:dyDescent="0.15">
      <c r="B18697" s="15">
        <v>468</v>
      </c>
      <c r="C18697" s="18" t="str">
        <f>ABHgenotypeR_aln_37!D469</f>
        <v>marker1 &lt;- totmar(cross)</v>
      </c>
    </row>
    <row r="18698" spans="2:3" customFormat="1" x14ac:dyDescent="0.15">
      <c r="B18698" s="15">
        <v>469</v>
      </c>
      <c r="C18698" s="18" t="str">
        <f>ABHgenotypeR_aln_37!D470</f>
        <v>marker2 &lt;- totmar(drop.markers(cross, unlist(findDupMarkers(cross, exact.only = F, adjacent.only = T))))</v>
      </c>
    </row>
    <row r="18699" spans="2:3" customFormat="1" x14ac:dyDescent="0.15">
      <c r="B18699" s="15">
        <v>470</v>
      </c>
      <c r="C18699" s="18" t="str">
        <f>ABHgenotypeR_aln_37!D471</f>
        <v>marker163 &lt;- cbind(marker1, marker2)</v>
      </c>
    </row>
    <row r="18700" spans="2:3" customFormat="1" x14ac:dyDescent="0.15">
      <c r="B18700" s="15">
        <v>471</v>
      </c>
      <c r="C18700" s="18" t="str">
        <f>ABHgenotypeR_aln_37!D472</f>
        <v>markeraln &lt;- rbind(markeraln, marker163)</v>
      </c>
    </row>
    <row r="18701" spans="2:3" customFormat="1" x14ac:dyDescent="0.15">
      <c r="B18701" s="15">
        <v>472</v>
      </c>
      <c r="C18701" s="18" t="str">
        <f>ABHgenotypeR_aln_37!D473</f>
        <v>cross &lt;- read.cross(format="csvs", genfile="C:/NGS/save/Genotype_select_ABHR3_csvs_ABHgenotypeR7US_aln.csv", phefile="C:/NGS/save/fphe.csv", na.strings=c("-","NA","N"), genotypes=c("A","H","B","D","C"), alleles=c("A","B"), estimate.map=F)</v>
      </c>
    </row>
    <row r="18702" spans="2:3" customFormat="1" x14ac:dyDescent="0.15">
      <c r="B18702" s="15">
        <v>473</v>
      </c>
      <c r="C18702" s="18" t="str">
        <f>ABHgenotypeR_aln_37!D474</f>
        <v>marker1 &lt;- totmar(cross)</v>
      </c>
    </row>
    <row r="18703" spans="2:3" customFormat="1" x14ac:dyDescent="0.15">
      <c r="B18703" s="15">
        <v>474</v>
      </c>
      <c r="C18703" s="18" t="str">
        <f>ABHgenotypeR_aln_37!D475</f>
        <v>marker2 &lt;- totmar(drop.markers(cross, unlist(findDupMarkers(cross, exact.only = F, adjacent.only = T))))</v>
      </c>
    </row>
    <row r="18704" spans="2:3" customFormat="1" x14ac:dyDescent="0.15">
      <c r="B18704" s="15">
        <v>475</v>
      </c>
      <c r="C18704" s="18" t="str">
        <f>ABHgenotypeR_aln_37!D476</f>
        <v>marker173 &lt;- cbind(marker1, marker2)</v>
      </c>
    </row>
    <row r="18705" spans="2:3" customFormat="1" x14ac:dyDescent="0.15">
      <c r="B18705" s="15">
        <v>476</v>
      </c>
      <c r="C18705" s="18" t="str">
        <f>ABHgenotypeR_aln_37!D477</f>
        <v>markeraln &lt;- rbind(markeraln, marker173)</v>
      </c>
    </row>
    <row r="18706" spans="2:3" customFormat="1" x14ac:dyDescent="0.15">
      <c r="B18706" s="15">
        <v>477</v>
      </c>
      <c r="C18706" s="18" t="str">
        <f>ABHgenotypeR_aln_37!D478</f>
        <v>cross &lt;- read.cross(format="csvs", genfile="C:/NGS/save/Genotype_select_ABHR3_csvs_ABHgenotypeR8US_aln.csv", phefile="C:/NGS/save/fphe.csv", na.strings=c("-","NA","N"), genotypes=c("A","H","B","D","C"), alleles=c("A","B"), estimate.map=F)</v>
      </c>
    </row>
    <row r="18707" spans="2:3" customFormat="1" x14ac:dyDescent="0.15">
      <c r="B18707" s="15">
        <v>478</v>
      </c>
      <c r="C18707" s="18" t="str">
        <f>ABHgenotypeR_aln_37!D479</f>
        <v>marker1 &lt;- totmar(cross)</v>
      </c>
    </row>
    <row r="18708" spans="2:3" customFormat="1" x14ac:dyDescent="0.15">
      <c r="B18708" s="15">
        <v>479</v>
      </c>
      <c r="C18708" s="18" t="str">
        <f>ABHgenotypeR_aln_37!D480</f>
        <v>marker2 &lt;- totmar(drop.markers(cross, unlist(findDupMarkers(cross, exact.only = F, adjacent.only = T))))</v>
      </c>
    </row>
    <row r="18709" spans="2:3" customFormat="1" x14ac:dyDescent="0.15">
      <c r="B18709" s="15">
        <v>480</v>
      </c>
      <c r="C18709" s="18" t="str">
        <f>ABHgenotypeR_aln_37!D481</f>
        <v>marker183 &lt;- cbind(marker1, marker2)</v>
      </c>
    </row>
    <row r="18710" spans="2:3" customFormat="1" x14ac:dyDescent="0.15">
      <c r="B18710" s="15">
        <v>481</v>
      </c>
      <c r="C18710" s="18" t="str">
        <f>ABHgenotypeR_aln_37!D482</f>
        <v>markeraln &lt;- rbind(markeraln, marker183)</v>
      </c>
    </row>
    <row r="18711" spans="2:3" customFormat="1" x14ac:dyDescent="0.15">
      <c r="B18711" s="15">
        <v>482</v>
      </c>
      <c r="C18711" s="18" t="str">
        <f>ABHgenotypeR_aln_37!D483</f>
        <v>cross &lt;- read.cross(format="csvs", genfile="C:/NGS/save/Genotype_select_ABHR3_csvs_ABHgenotypeR9US_aln.csv", phefile="C:/NGS/save/fphe.csv", na.strings=c("-","NA","N"), genotypes=c("A","H","B","D","C"), alleles=c("A","B"), estimate.map=F)</v>
      </c>
    </row>
    <row r="18712" spans="2:3" customFormat="1" x14ac:dyDescent="0.15">
      <c r="B18712" s="15">
        <v>483</v>
      </c>
      <c r="C18712" s="18" t="str">
        <f>ABHgenotypeR_aln_37!D484</f>
        <v>marker1 &lt;- totmar(cross)</v>
      </c>
    </row>
    <row r="18713" spans="2:3" customFormat="1" x14ac:dyDescent="0.15">
      <c r="B18713" s="15">
        <v>484</v>
      </c>
      <c r="C18713" s="18" t="str">
        <f>ABHgenotypeR_aln_37!D485</f>
        <v>marker2 &lt;- totmar(drop.markers(cross, unlist(findDupMarkers(cross, exact.only = F, adjacent.only = T))))</v>
      </c>
    </row>
    <row r="18714" spans="2:3" customFormat="1" x14ac:dyDescent="0.15">
      <c r="B18714" s="15">
        <v>485</v>
      </c>
      <c r="C18714" s="18" t="str">
        <f>ABHgenotypeR_aln_37!D486</f>
        <v>marker193 &lt;- cbind(marker1, marker2)</v>
      </c>
    </row>
    <row r="18715" spans="2:3" customFormat="1" x14ac:dyDescent="0.15">
      <c r="B18715" s="15">
        <v>486</v>
      </c>
      <c r="C18715" s="18" t="str">
        <f>ABHgenotypeR_aln_37!D487</f>
        <v>markeraln &lt;- rbind(markeraln, marker193)</v>
      </c>
    </row>
    <row r="18716" spans="2:3" customFormat="1" x14ac:dyDescent="0.15">
      <c r="B18716" s="15">
        <v>487</v>
      </c>
      <c r="C18716" s="18" t="str">
        <f>ABHgenotypeR_aln_37!D488</f>
        <v>cross &lt;- read.cross(format="csvs", genfile="C:/NGS/save/Genotype_select_ABHR3_csvs_ABHgenotypeR10US_aln.csv", phefile="C:/NGS/save/fphe.csv", na.strings=c("-","NA","N"), genotypes=c("A","H","B","D","C"), alleles=c("A","B"), estimate.map=F)</v>
      </c>
    </row>
    <row r="18717" spans="2:3" customFormat="1" x14ac:dyDescent="0.15">
      <c r="B18717" s="15">
        <v>488</v>
      </c>
      <c r="C18717" s="18" t="str">
        <f>ABHgenotypeR_aln_37!D489</f>
        <v>marker1 &lt;- totmar(cross)</v>
      </c>
    </row>
    <row r="18718" spans="2:3" customFormat="1" x14ac:dyDescent="0.15">
      <c r="B18718" s="15">
        <v>489</v>
      </c>
      <c r="C18718" s="18" t="str">
        <f>ABHgenotypeR_aln_37!D490</f>
        <v>marker2 &lt;- totmar(drop.markers(cross, unlist(findDupMarkers(cross, exact.only = F, adjacent.only = T))))</v>
      </c>
    </row>
    <row r="18719" spans="2:3" customFormat="1" x14ac:dyDescent="0.15">
      <c r="B18719" s="15">
        <v>490</v>
      </c>
      <c r="C18719" s="18" t="str">
        <f>ABHgenotypeR_aln_37!D491</f>
        <v>marker203 &lt;- cbind(marker1, marker2)</v>
      </c>
    </row>
    <row r="18720" spans="2:3" customFormat="1" x14ac:dyDescent="0.15">
      <c r="B18720" s="15">
        <v>491</v>
      </c>
      <c r="C18720" s="18" t="str">
        <f>ABHgenotypeR_aln_37!D492</f>
        <v>markeraln &lt;- rbind(markeraln, marker203)</v>
      </c>
    </row>
    <row r="18721" spans="2:3" customFormat="1" x14ac:dyDescent="0.15">
      <c r="B18721" s="15">
        <v>492</v>
      </c>
      <c r="C18721" s="18" t="str">
        <f>ABHgenotypeR_aln_37!D493</f>
        <v>cross &lt;- read.cross(format="csvs", genfile="C:/NGS/save/Genotype_select_ABHR3_csvs_ABHgenotypeR1SU_aln_37.csv", phefile="C:/NGS/save/fphe.csv", na.strings=c("-","NA","N"), genotypes=c("A","H","B","D","C"), alleles=c("A","B"), estimate.map=F)</v>
      </c>
    </row>
    <row r="18722" spans="2:3" customFormat="1" x14ac:dyDescent="0.15">
      <c r="B18722" s="15">
        <v>493</v>
      </c>
      <c r="C18722" s="18" t="str">
        <f>ABHgenotypeR_aln_37!D494</f>
        <v>marker1 &lt;- totmar(cross)</v>
      </c>
    </row>
    <row r="18723" spans="2:3" customFormat="1" x14ac:dyDescent="0.15">
      <c r="B18723" s="15">
        <v>494</v>
      </c>
      <c r="C18723" s="18" t="str">
        <f>ABHgenotypeR_aln_37!D495</f>
        <v>marker2 &lt;- totmar(drop.markers(cross, unlist(findDupMarkers(cross, exact.only = F, adjacent.only = T))))</v>
      </c>
    </row>
    <row r="18724" spans="2:3" customFormat="1" x14ac:dyDescent="0.15">
      <c r="B18724" s="15">
        <v>495</v>
      </c>
      <c r="C18724" s="18" t="str">
        <f>ABHgenotypeR_aln_37!D496</f>
        <v>marker13 &lt;- cbind(marker1, marker2)</v>
      </c>
    </row>
    <row r="18725" spans="2:3" customFormat="1" x14ac:dyDescent="0.15">
      <c r="B18725" s="15">
        <v>496</v>
      </c>
      <c r="C18725" s="18" t="str">
        <f>ABHgenotypeR_aln_37!D497</f>
        <v>cross &lt;- read.cross(format="csvs", genfile="C:/NGS/save/Genotype_select_ABHR3_csvs_ABHgenotypeR2SU_aln_37.csv", phefile="C:/NGS/save/fphe.csv", na.strings=c("-","NA","N"), genotypes=c("A","H","B","D","C"), alleles=c("A","B"), estimate.map=F)</v>
      </c>
    </row>
    <row r="18726" spans="2:3" customFormat="1" x14ac:dyDescent="0.15">
      <c r="B18726" s="15">
        <v>497</v>
      </c>
      <c r="C18726" s="18" t="str">
        <f>ABHgenotypeR_aln_37!D498</f>
        <v>marker1 &lt;- totmar(cross)</v>
      </c>
    </row>
    <row r="18727" spans="2:3" customFormat="1" x14ac:dyDescent="0.15">
      <c r="B18727" s="15">
        <v>498</v>
      </c>
      <c r="C18727" s="18" t="str">
        <f>ABHgenotypeR_aln_37!D499</f>
        <v>marker2 &lt;- totmar(drop.markers(cross, unlist(findDupMarkers(cross, exact.only = F, adjacent.only = T))))</v>
      </c>
    </row>
    <row r="18728" spans="2:3" customFormat="1" x14ac:dyDescent="0.15">
      <c r="B18728" s="15">
        <v>499</v>
      </c>
      <c r="C18728" s="18" t="str">
        <f>ABHgenotypeR_aln_37!D500</f>
        <v>marker23 &lt;- cbind(marker1, marker2)</v>
      </c>
    </row>
    <row r="18729" spans="2:3" customFormat="1" x14ac:dyDescent="0.15">
      <c r="B18729" s="15">
        <v>500</v>
      </c>
      <c r="C18729" s="18" t="str">
        <f>ABHgenotypeR_aln_37!D501</f>
        <v>markeraln37 &lt;- rbind(marker13, marker23)</v>
      </c>
    </row>
    <row r="18730" spans="2:3" customFormat="1" x14ac:dyDescent="0.15">
      <c r="B18730" s="15">
        <v>501</v>
      </c>
      <c r="C18730" s="18" t="str">
        <f>ABHgenotypeR_aln_37!D502</f>
        <v>cross &lt;- read.cross(format="csvs", genfile="C:/NGS/save/Genotype_select_ABHR3_csvs_ABHgenotypeR3SU_aln_37.csv", phefile="C:/NGS/save/fphe.csv", na.strings=c("-","NA","N"), genotypes=c("A","H","B","D","C"), alleles=c("A","B"), estimate.map=F)</v>
      </c>
    </row>
    <row r="18731" spans="2:3" customFormat="1" x14ac:dyDescent="0.15">
      <c r="B18731" s="15">
        <v>502</v>
      </c>
      <c r="C18731" s="18" t="str">
        <f>ABHgenotypeR_aln_37!D503</f>
        <v>marker1 &lt;- totmar(cross)</v>
      </c>
    </row>
    <row r="18732" spans="2:3" customFormat="1" x14ac:dyDescent="0.15">
      <c r="B18732" s="15">
        <v>503</v>
      </c>
      <c r="C18732" s="18" t="str">
        <f>ABHgenotypeR_aln_37!D504</f>
        <v>marker2 &lt;- totmar(drop.markers(cross, unlist(findDupMarkers(cross, exact.only = F, adjacent.only = T))))</v>
      </c>
    </row>
    <row r="18733" spans="2:3" customFormat="1" x14ac:dyDescent="0.15">
      <c r="B18733" s="15">
        <v>504</v>
      </c>
      <c r="C18733" s="18" t="str">
        <f>ABHgenotypeR_aln_37!D505</f>
        <v>marker33 &lt;- cbind(marker1, marker2)</v>
      </c>
    </row>
    <row r="18734" spans="2:3" customFormat="1" x14ac:dyDescent="0.15">
      <c r="B18734" s="15">
        <v>505</v>
      </c>
      <c r="C18734" s="18" t="str">
        <f>ABHgenotypeR_aln_37!D506</f>
        <v>markeraln37 &lt;- rbind(markeraln37, marker33)</v>
      </c>
    </row>
    <row r="18735" spans="2:3" customFormat="1" x14ac:dyDescent="0.15">
      <c r="B18735" s="15">
        <v>506</v>
      </c>
      <c r="C18735" s="18" t="str">
        <f>ABHgenotypeR_aln_37!D507</f>
        <v>cross &lt;- read.cross(format="csvs", genfile="C:/NGS/save/Genotype_select_ABHR3_csvs_ABHgenotypeR4SU_aln_37.csv", phefile="C:/NGS/save/fphe.csv", na.strings=c("-","NA","N"), genotypes=c("A","H","B","D","C"), alleles=c("A","B"), estimate.map=F)</v>
      </c>
    </row>
    <row r="18736" spans="2:3" customFormat="1" x14ac:dyDescent="0.15">
      <c r="B18736" s="15">
        <v>507</v>
      </c>
      <c r="C18736" s="18" t="str">
        <f>ABHgenotypeR_aln_37!D508</f>
        <v>marker1 &lt;- totmar(cross)</v>
      </c>
    </row>
    <row r="18737" spans="2:3" customFormat="1" x14ac:dyDescent="0.15">
      <c r="B18737" s="15">
        <v>508</v>
      </c>
      <c r="C18737" s="18" t="str">
        <f>ABHgenotypeR_aln_37!D509</f>
        <v>marker2 &lt;- totmar(drop.markers(cross, unlist(findDupMarkers(cross, exact.only = F, adjacent.only = T))))</v>
      </c>
    </row>
    <row r="18738" spans="2:3" customFormat="1" x14ac:dyDescent="0.15">
      <c r="B18738" s="15">
        <v>509</v>
      </c>
      <c r="C18738" s="18" t="str">
        <f>ABHgenotypeR_aln_37!D510</f>
        <v>marker43 &lt;- cbind(marker1, marker2)</v>
      </c>
    </row>
    <row r="18739" spans="2:3" customFormat="1" x14ac:dyDescent="0.15">
      <c r="B18739" s="15">
        <v>510</v>
      </c>
      <c r="C18739" s="18" t="str">
        <f>ABHgenotypeR_aln_37!D511</f>
        <v>markeraln37 &lt;- rbind(markeraln37, marker43)</v>
      </c>
    </row>
    <row r="18740" spans="2:3" customFormat="1" x14ac:dyDescent="0.15">
      <c r="B18740" s="15">
        <v>511</v>
      </c>
      <c r="C18740" s="18" t="str">
        <f>ABHgenotypeR_aln_37!D512</f>
        <v>cross &lt;- read.cross(format="csvs", genfile="C:/NGS/save/Genotype_select_ABHR3_csvs_ABHgenotypeR5SU_aln_37.csv", phefile="C:/NGS/save/fphe.csv", na.strings=c("-","NA","N"), genotypes=c("A","H","B","D","C"), alleles=c("A","B"), estimate.map=F)</v>
      </c>
    </row>
    <row r="18741" spans="2:3" customFormat="1" x14ac:dyDescent="0.15">
      <c r="B18741" s="15">
        <v>512</v>
      </c>
      <c r="C18741" s="18" t="str">
        <f>ABHgenotypeR_aln_37!D513</f>
        <v>marker1 &lt;- totmar(cross)</v>
      </c>
    </row>
    <row r="18742" spans="2:3" customFormat="1" x14ac:dyDescent="0.15">
      <c r="B18742" s="15">
        <v>513</v>
      </c>
      <c r="C18742" s="18" t="str">
        <f>ABHgenotypeR_aln_37!D514</f>
        <v>marker2 &lt;- totmar(drop.markers(cross, unlist(findDupMarkers(cross, exact.only = F, adjacent.only = T))))</v>
      </c>
    </row>
    <row r="18743" spans="2:3" customFormat="1" x14ac:dyDescent="0.15">
      <c r="B18743" s="15">
        <v>514</v>
      </c>
      <c r="C18743" s="18" t="str">
        <f>ABHgenotypeR_aln_37!D515</f>
        <v>marker53 &lt;- cbind(marker1, marker2)</v>
      </c>
    </row>
    <row r="18744" spans="2:3" customFormat="1" x14ac:dyDescent="0.15">
      <c r="B18744" s="15">
        <v>515</v>
      </c>
      <c r="C18744" s="18" t="str">
        <f>ABHgenotypeR_aln_37!D516</f>
        <v>markeraln37 &lt;- rbind(markeraln37, marker53)</v>
      </c>
    </row>
    <row r="18745" spans="2:3" customFormat="1" x14ac:dyDescent="0.15">
      <c r="B18745" s="15">
        <v>516</v>
      </c>
      <c r="C18745" s="18" t="str">
        <f>ABHgenotypeR_aln_37!D517</f>
        <v>cross &lt;- read.cross(format="csvs", genfile="C:/NGS/save/Genotype_select_ABHR3_csvs_ABHgenotypeR6SU_aln_37.csv", phefile="C:/NGS/save/fphe.csv", na.strings=c("-","NA","N"), genotypes=c("A","H","B","D","C"), alleles=c("A","B"), estimate.map=F)</v>
      </c>
    </row>
    <row r="18746" spans="2:3" customFormat="1" x14ac:dyDescent="0.15">
      <c r="B18746" s="15">
        <v>517</v>
      </c>
      <c r="C18746" s="18" t="str">
        <f>ABHgenotypeR_aln_37!D518</f>
        <v>marker1 &lt;- totmar(cross)</v>
      </c>
    </row>
    <row r="18747" spans="2:3" customFormat="1" x14ac:dyDescent="0.15">
      <c r="B18747" s="15">
        <v>518</v>
      </c>
      <c r="C18747" s="18" t="str">
        <f>ABHgenotypeR_aln_37!D519</f>
        <v>marker2 &lt;- totmar(drop.markers(cross, unlist(findDupMarkers(cross, exact.only = F, adjacent.only = T))))</v>
      </c>
    </row>
    <row r="18748" spans="2:3" customFormat="1" x14ac:dyDescent="0.15">
      <c r="B18748" s="15">
        <v>519</v>
      </c>
      <c r="C18748" s="18" t="str">
        <f>ABHgenotypeR_aln_37!D520</f>
        <v>marker63 &lt;- cbind(marker1, marker2)</v>
      </c>
    </row>
    <row r="18749" spans="2:3" customFormat="1" x14ac:dyDescent="0.15">
      <c r="B18749" s="15">
        <v>520</v>
      </c>
      <c r="C18749" s="18" t="str">
        <f>ABHgenotypeR_aln_37!D521</f>
        <v>markeraln37 &lt;- rbind(markeraln37, marker63)</v>
      </c>
    </row>
    <row r="18750" spans="2:3" customFormat="1" x14ac:dyDescent="0.15">
      <c r="B18750" s="15">
        <v>521</v>
      </c>
      <c r="C18750" s="18" t="str">
        <f>ABHgenotypeR_aln_37!D522</f>
        <v>cross &lt;- read.cross(format="csvs", genfile="C:/NGS/save/Genotype_select_ABHR3_csvs_ABHgenotypeR7SU_aln_37.csv", phefile="C:/NGS/save/fphe.csv", na.strings=c("-","NA","N"), genotypes=c("A","H","B","D","C"), alleles=c("A","B"), estimate.map=F)</v>
      </c>
    </row>
    <row r="18751" spans="2:3" customFormat="1" x14ac:dyDescent="0.15">
      <c r="B18751" s="15">
        <v>522</v>
      </c>
      <c r="C18751" s="18" t="str">
        <f>ABHgenotypeR_aln_37!D523</f>
        <v>marker1 &lt;- totmar(cross)</v>
      </c>
    </row>
    <row r="18752" spans="2:3" customFormat="1" x14ac:dyDescent="0.15">
      <c r="B18752" s="15">
        <v>523</v>
      </c>
      <c r="C18752" s="18" t="str">
        <f>ABHgenotypeR_aln_37!D524</f>
        <v>marker2 &lt;- totmar(drop.markers(cross, unlist(findDupMarkers(cross, exact.only = F, adjacent.only = T))))</v>
      </c>
    </row>
    <row r="18753" spans="2:3" customFormat="1" x14ac:dyDescent="0.15">
      <c r="B18753" s="15">
        <v>524</v>
      </c>
      <c r="C18753" s="18" t="str">
        <f>ABHgenotypeR_aln_37!D525</f>
        <v>marker73 &lt;- cbind(marker1, marker2)</v>
      </c>
    </row>
    <row r="18754" spans="2:3" customFormat="1" x14ac:dyDescent="0.15">
      <c r="B18754" s="15">
        <v>525</v>
      </c>
      <c r="C18754" s="18" t="str">
        <f>ABHgenotypeR_aln_37!D526</f>
        <v>markeraln37 &lt;- rbind(markeraln37, marker73)</v>
      </c>
    </row>
    <row r="18755" spans="2:3" customFormat="1" x14ac:dyDescent="0.15">
      <c r="B18755" s="15">
        <v>526</v>
      </c>
      <c r="C18755" s="18" t="str">
        <f>ABHgenotypeR_aln_37!D527</f>
        <v>cross &lt;- read.cross(format="csvs", genfile="C:/NGS/save/Genotype_select_ABHR3_csvs_ABHgenotypeR8SU_aln_37.csv", phefile="C:/NGS/save/fphe.csv", na.strings=c("-","NA","N"), genotypes=c("A","H","B","D","C"), alleles=c("A","B"), estimate.map=F)</v>
      </c>
    </row>
    <row r="18756" spans="2:3" customFormat="1" x14ac:dyDescent="0.15">
      <c r="B18756" s="15">
        <v>527</v>
      </c>
      <c r="C18756" s="18" t="str">
        <f>ABHgenotypeR_aln_37!D528</f>
        <v>marker1 &lt;- totmar(cross)</v>
      </c>
    </row>
    <row r="18757" spans="2:3" customFormat="1" x14ac:dyDescent="0.15">
      <c r="B18757" s="15">
        <v>528</v>
      </c>
      <c r="C18757" s="18" t="str">
        <f>ABHgenotypeR_aln_37!D529</f>
        <v>marker2 &lt;- totmar(drop.markers(cross, unlist(findDupMarkers(cross, exact.only = F, adjacent.only = T))))</v>
      </c>
    </row>
    <row r="18758" spans="2:3" customFormat="1" x14ac:dyDescent="0.15">
      <c r="B18758" s="15">
        <v>529</v>
      </c>
      <c r="C18758" s="18" t="str">
        <f>ABHgenotypeR_aln_37!D530</f>
        <v>marker83 &lt;- cbind(marker1, marker2)</v>
      </c>
    </row>
    <row r="18759" spans="2:3" customFormat="1" x14ac:dyDescent="0.15">
      <c r="B18759" s="15">
        <v>530</v>
      </c>
      <c r="C18759" s="18" t="str">
        <f>ABHgenotypeR_aln_37!D531</f>
        <v>markeraln37 &lt;- rbind(markeraln37, marker83)</v>
      </c>
    </row>
    <row r="18760" spans="2:3" customFormat="1" x14ac:dyDescent="0.15">
      <c r="B18760" s="15">
        <v>531</v>
      </c>
      <c r="C18760" s="18" t="str">
        <f>ABHgenotypeR_aln_37!D532</f>
        <v>cross &lt;- read.cross(format="csvs", genfile="C:/NGS/save/Genotype_select_ABHR3_csvs_ABHgenotypeR9SU_aln_37.csv", phefile="C:/NGS/save/fphe.csv", na.strings=c("-","NA","N"), genotypes=c("A","H","B","D","C"), alleles=c("A","B"), estimate.map=F)</v>
      </c>
    </row>
    <row r="18761" spans="2:3" customFormat="1" x14ac:dyDescent="0.15">
      <c r="B18761" s="15">
        <v>532</v>
      </c>
      <c r="C18761" s="18" t="str">
        <f>ABHgenotypeR_aln_37!D533</f>
        <v>marker1 &lt;- totmar(cross)</v>
      </c>
    </row>
    <row r="18762" spans="2:3" customFormat="1" x14ac:dyDescent="0.15">
      <c r="B18762" s="15">
        <v>533</v>
      </c>
      <c r="C18762" s="18" t="str">
        <f>ABHgenotypeR_aln_37!D534</f>
        <v>marker2 &lt;- totmar(drop.markers(cross, unlist(findDupMarkers(cross, exact.only = F, adjacent.only = T))))</v>
      </c>
    </row>
    <row r="18763" spans="2:3" customFormat="1" x14ac:dyDescent="0.15">
      <c r="B18763" s="15">
        <v>534</v>
      </c>
      <c r="C18763" s="18" t="str">
        <f>ABHgenotypeR_aln_37!D535</f>
        <v>marker93 &lt;- cbind(marker1, marker2)</v>
      </c>
    </row>
    <row r="18764" spans="2:3" customFormat="1" x14ac:dyDescent="0.15">
      <c r="B18764" s="15">
        <v>535</v>
      </c>
      <c r="C18764" s="18" t="str">
        <f>ABHgenotypeR_aln_37!D536</f>
        <v>markeraln37 &lt;- rbind(markeraln37, marker93)</v>
      </c>
    </row>
    <row r="18765" spans="2:3" customFormat="1" x14ac:dyDescent="0.15">
      <c r="B18765" s="15">
        <v>536</v>
      </c>
      <c r="C18765" s="18" t="str">
        <f>ABHgenotypeR_aln_37!D537</f>
        <v>cross &lt;- read.cross(format="csvs", genfile="C:/NGS/save/Genotype_select_ABHR3_csvs_ABHgenotypeR10SU_aln_37.csv", phefile="C:/NGS/save/fphe.csv", na.strings=c("-","NA","N"), genotypes=c("A","H","B","D","C"), alleles=c("A","B"), estimate.map=F)</v>
      </c>
    </row>
    <row r="18766" spans="2:3" customFormat="1" x14ac:dyDescent="0.15">
      <c r="B18766" s="15">
        <v>537</v>
      </c>
      <c r="C18766" s="18" t="str">
        <f>ABHgenotypeR_aln_37!D538</f>
        <v>marker1 &lt;- totmar(cross)</v>
      </c>
    </row>
    <row r="18767" spans="2:3" customFormat="1" x14ac:dyDescent="0.15">
      <c r="B18767" s="15">
        <v>538</v>
      </c>
      <c r="C18767" s="18" t="str">
        <f>ABHgenotypeR_aln_37!D539</f>
        <v>marker2 &lt;- totmar(drop.markers(cross, unlist(findDupMarkers(cross, exact.only = F, adjacent.only = T))))</v>
      </c>
    </row>
    <row r="18768" spans="2:3" customFormat="1" x14ac:dyDescent="0.15">
      <c r="B18768" s="15">
        <v>539</v>
      </c>
      <c r="C18768" s="18" t="str">
        <f>ABHgenotypeR_aln_37!D540</f>
        <v>marker103 &lt;- cbind(marker1, marker2)</v>
      </c>
    </row>
    <row r="18769" spans="2:3" customFormat="1" x14ac:dyDescent="0.15">
      <c r="B18769" s="15">
        <v>540</v>
      </c>
      <c r="C18769" s="18" t="str">
        <f>ABHgenotypeR_aln_37!D541</f>
        <v>markeraln37 &lt;- rbind(markeraln37, marker103)</v>
      </c>
    </row>
    <row r="18770" spans="2:3" customFormat="1" x14ac:dyDescent="0.15">
      <c r="B18770" s="15">
        <v>541</v>
      </c>
      <c r="C18770" s="18" t="str">
        <f>ABHgenotypeR_aln_37!D542</f>
        <v>cross &lt;- read.cross(format="csvs", genfile="C:/NGS/save/Genotype_select_ABHR3_csvs_ABHgenotypeR1US_aln_37.csv", phefile="C:/NGS/save/fphe.csv", na.strings=c("-","NA","N"), genotypes=c("A","H","B","D","C"), alleles=c("A","B"), estimate.map=F)</v>
      </c>
    </row>
    <row r="18771" spans="2:3" customFormat="1" x14ac:dyDescent="0.15">
      <c r="B18771" s="15">
        <v>542</v>
      </c>
      <c r="C18771" s="18" t="str">
        <f>ABHgenotypeR_aln_37!D543</f>
        <v>marker1 &lt;- totmar(cross)</v>
      </c>
    </row>
    <row r="18772" spans="2:3" customFormat="1" x14ac:dyDescent="0.15">
      <c r="B18772" s="15">
        <v>543</v>
      </c>
      <c r="C18772" s="18" t="str">
        <f>ABHgenotypeR_aln_37!D544</f>
        <v>marker2 &lt;- totmar(drop.markers(cross, unlist(findDupMarkers(cross, exact.only = F, adjacent.only = T))))</v>
      </c>
    </row>
    <row r="18773" spans="2:3" customFormat="1" x14ac:dyDescent="0.15">
      <c r="B18773" s="15">
        <v>544</v>
      </c>
      <c r="C18773" s="18" t="str">
        <f>ABHgenotypeR_aln_37!D545</f>
        <v>marker113 &lt;- cbind(marker1, marker2)</v>
      </c>
    </row>
    <row r="18774" spans="2:3" customFormat="1" x14ac:dyDescent="0.15">
      <c r="B18774" s="15">
        <v>545</v>
      </c>
      <c r="C18774" s="18" t="str">
        <f>ABHgenotypeR_aln_37!D546</f>
        <v>markeraln37 &lt;- rbind(markeraln37, marker113)</v>
      </c>
    </row>
    <row r="18775" spans="2:3" customFormat="1" x14ac:dyDescent="0.15">
      <c r="B18775" s="15">
        <v>546</v>
      </c>
      <c r="C18775" s="18" t="str">
        <f>ABHgenotypeR_aln_37!D547</f>
        <v>cross &lt;- read.cross(format="csvs", genfile="C:/NGS/save/Genotype_select_ABHR3_csvs_ABHgenotypeR2US_aln_37.csv", phefile="C:/NGS/save/fphe.csv", na.strings=c("-","NA","N"), genotypes=c("A","H","B","D","C"), alleles=c("A","B"), estimate.map=F)</v>
      </c>
    </row>
    <row r="18776" spans="2:3" customFormat="1" x14ac:dyDescent="0.15">
      <c r="B18776" s="15">
        <v>547</v>
      </c>
      <c r="C18776" s="18" t="str">
        <f>ABHgenotypeR_aln_37!D548</f>
        <v>marker1 &lt;- totmar(cross)</v>
      </c>
    </row>
    <row r="18777" spans="2:3" customFormat="1" x14ac:dyDescent="0.15">
      <c r="B18777" s="15">
        <v>548</v>
      </c>
      <c r="C18777" s="18" t="str">
        <f>ABHgenotypeR_aln_37!D549</f>
        <v>marker2 &lt;- totmar(drop.markers(cross, unlist(findDupMarkers(cross, exact.only = F, adjacent.only = T))))</v>
      </c>
    </row>
    <row r="18778" spans="2:3" customFormat="1" x14ac:dyDescent="0.15">
      <c r="B18778" s="15">
        <v>549</v>
      </c>
      <c r="C18778" s="18" t="str">
        <f>ABHgenotypeR_aln_37!D550</f>
        <v>marker123 &lt;- cbind(marker1, marker2)</v>
      </c>
    </row>
    <row r="18779" spans="2:3" customFormat="1" x14ac:dyDescent="0.15">
      <c r="B18779" s="15">
        <v>550</v>
      </c>
      <c r="C18779" s="18" t="str">
        <f>ABHgenotypeR_aln_37!D551</f>
        <v>markeraln37 &lt;- rbind(markeraln37, marker123)</v>
      </c>
    </row>
    <row r="18780" spans="2:3" customFormat="1" x14ac:dyDescent="0.15">
      <c r="B18780" s="15">
        <v>551</v>
      </c>
      <c r="C18780" s="18" t="str">
        <f>ABHgenotypeR_aln_37!D552</f>
        <v>cross &lt;- read.cross(format="csvs", genfile="C:/NGS/save/Genotype_select_ABHR3_csvs_ABHgenotypeR3US_aln_37.csv", phefile="C:/NGS/save/fphe.csv", na.strings=c("-","NA","N"), genotypes=c("A","H","B","D","C"), alleles=c("A","B"), estimate.map=F)</v>
      </c>
    </row>
    <row r="18781" spans="2:3" customFormat="1" x14ac:dyDescent="0.15">
      <c r="B18781" s="15">
        <v>552</v>
      </c>
      <c r="C18781" s="18" t="str">
        <f>ABHgenotypeR_aln_37!D553</f>
        <v>marker1 &lt;- totmar(cross)</v>
      </c>
    </row>
    <row r="18782" spans="2:3" customFormat="1" x14ac:dyDescent="0.15">
      <c r="B18782" s="15">
        <v>553</v>
      </c>
      <c r="C18782" s="18" t="str">
        <f>ABHgenotypeR_aln_37!D554</f>
        <v>marker2 &lt;- totmar(drop.markers(cross, unlist(findDupMarkers(cross, exact.only = F, adjacent.only = T))))</v>
      </c>
    </row>
    <row r="18783" spans="2:3" customFormat="1" x14ac:dyDescent="0.15">
      <c r="B18783" s="15">
        <v>554</v>
      </c>
      <c r="C18783" s="18" t="str">
        <f>ABHgenotypeR_aln_37!D555</f>
        <v>marker133 &lt;- cbind(marker1, marker2)</v>
      </c>
    </row>
    <row r="18784" spans="2:3" customFormat="1" x14ac:dyDescent="0.15">
      <c r="B18784" s="15">
        <v>555</v>
      </c>
      <c r="C18784" s="18" t="str">
        <f>ABHgenotypeR_aln_37!D556</f>
        <v>markeraln37 &lt;- rbind(markeraln37, marker133)</v>
      </c>
    </row>
    <row r="18785" spans="2:3" customFormat="1" x14ac:dyDescent="0.15">
      <c r="B18785" s="15">
        <v>556</v>
      </c>
      <c r="C18785" s="18" t="str">
        <f>ABHgenotypeR_aln_37!D557</f>
        <v>cross &lt;- read.cross(format="csvs", genfile="C:/NGS/save/Genotype_select_ABHR3_csvs_ABHgenotypeR4US_aln_37.csv", phefile="C:/NGS/save/fphe.csv", na.strings=c("-","NA","N"), genotypes=c("A","H","B","D","C"), alleles=c("A","B"), estimate.map=F)</v>
      </c>
    </row>
    <row r="18786" spans="2:3" customFormat="1" x14ac:dyDescent="0.15">
      <c r="B18786" s="15">
        <v>557</v>
      </c>
      <c r="C18786" s="18" t="str">
        <f>ABHgenotypeR_aln_37!D558</f>
        <v>marker1 &lt;- totmar(cross)</v>
      </c>
    </row>
    <row r="18787" spans="2:3" customFormat="1" x14ac:dyDescent="0.15">
      <c r="B18787" s="15">
        <v>558</v>
      </c>
      <c r="C18787" s="18" t="str">
        <f>ABHgenotypeR_aln_37!D559</f>
        <v>marker2 &lt;- totmar(drop.markers(cross, unlist(findDupMarkers(cross, exact.only = F, adjacent.only = T))))</v>
      </c>
    </row>
    <row r="18788" spans="2:3" customFormat="1" x14ac:dyDescent="0.15">
      <c r="B18788" s="15">
        <v>559</v>
      </c>
      <c r="C18788" s="18" t="str">
        <f>ABHgenotypeR_aln_37!D560</f>
        <v>marker143 &lt;- cbind(marker1, marker2)</v>
      </c>
    </row>
    <row r="18789" spans="2:3" customFormat="1" x14ac:dyDescent="0.15">
      <c r="B18789" s="15">
        <v>560</v>
      </c>
      <c r="C18789" s="18" t="str">
        <f>ABHgenotypeR_aln_37!D561</f>
        <v>markeraln37 &lt;- rbind(markeraln37, marker143)</v>
      </c>
    </row>
    <row r="18790" spans="2:3" customFormat="1" x14ac:dyDescent="0.15">
      <c r="B18790" s="15">
        <v>561</v>
      </c>
      <c r="C18790" s="18" t="str">
        <f>ABHgenotypeR_aln_37!D562</f>
        <v>cross &lt;- read.cross(format="csvs", genfile="C:/NGS/save/Genotype_select_ABHR3_csvs_ABHgenotypeR5US_aln_37.csv", phefile="C:/NGS/save/fphe.csv", na.strings=c("-","NA","N"), genotypes=c("A","H","B","D","C"), alleles=c("A","B"), estimate.map=F)</v>
      </c>
    </row>
    <row r="18791" spans="2:3" customFormat="1" x14ac:dyDescent="0.15">
      <c r="B18791" s="15">
        <v>562</v>
      </c>
      <c r="C18791" s="18" t="str">
        <f>ABHgenotypeR_aln_37!D563</f>
        <v>marker1 &lt;- totmar(cross)</v>
      </c>
    </row>
    <row r="18792" spans="2:3" customFormat="1" x14ac:dyDescent="0.15">
      <c r="B18792" s="15">
        <v>563</v>
      </c>
      <c r="C18792" s="18" t="str">
        <f>ABHgenotypeR_aln_37!D564</f>
        <v>marker2 &lt;- totmar(drop.markers(cross, unlist(findDupMarkers(cross, exact.only = F, adjacent.only = T))))</v>
      </c>
    </row>
    <row r="18793" spans="2:3" customFormat="1" x14ac:dyDescent="0.15">
      <c r="B18793" s="15">
        <v>564</v>
      </c>
      <c r="C18793" s="18" t="str">
        <f>ABHgenotypeR_aln_37!D565</f>
        <v>marker153 &lt;- cbind(marker1, marker2)</v>
      </c>
    </row>
    <row r="18794" spans="2:3" customFormat="1" x14ac:dyDescent="0.15">
      <c r="B18794" s="15">
        <v>565</v>
      </c>
      <c r="C18794" s="18" t="str">
        <f>ABHgenotypeR_aln_37!D566</f>
        <v>markeraln37 &lt;- rbind(markeraln37, marker153)</v>
      </c>
    </row>
    <row r="18795" spans="2:3" customFormat="1" x14ac:dyDescent="0.15">
      <c r="B18795" s="15">
        <v>566</v>
      </c>
      <c r="C18795" s="18" t="str">
        <f>ABHgenotypeR_aln_37!D567</f>
        <v>cross &lt;- read.cross(format="csvs", genfile="C:/NGS/save/Genotype_select_ABHR3_csvs_ABHgenotypeR6US_aln_37.csv", phefile="C:/NGS/save/fphe.csv", na.strings=c("-","NA","N"), genotypes=c("A","H","B","D","C"), alleles=c("A","B"), estimate.map=F)</v>
      </c>
    </row>
    <row r="18796" spans="2:3" customFormat="1" x14ac:dyDescent="0.15">
      <c r="B18796" s="15">
        <v>567</v>
      </c>
      <c r="C18796" s="18" t="str">
        <f>ABHgenotypeR_aln_37!D568</f>
        <v>marker1 &lt;- totmar(cross)</v>
      </c>
    </row>
    <row r="18797" spans="2:3" customFormat="1" x14ac:dyDescent="0.15">
      <c r="B18797" s="15">
        <v>568</v>
      </c>
      <c r="C18797" s="18" t="str">
        <f>ABHgenotypeR_aln_37!D569</f>
        <v>marker2 &lt;- totmar(drop.markers(cross, unlist(findDupMarkers(cross, exact.only = F, adjacent.only = T))))</v>
      </c>
    </row>
    <row r="18798" spans="2:3" customFormat="1" x14ac:dyDescent="0.15">
      <c r="B18798" s="15">
        <v>569</v>
      </c>
      <c r="C18798" s="18" t="str">
        <f>ABHgenotypeR_aln_37!D570</f>
        <v>marker163 &lt;- cbind(marker1, marker2)</v>
      </c>
    </row>
    <row r="18799" spans="2:3" customFormat="1" x14ac:dyDescent="0.15">
      <c r="B18799" s="15">
        <v>570</v>
      </c>
      <c r="C18799" s="18" t="str">
        <f>ABHgenotypeR_aln_37!D571</f>
        <v>markeraln37 &lt;- rbind(markeraln37, marker163)</v>
      </c>
    </row>
    <row r="18800" spans="2:3" customFormat="1" x14ac:dyDescent="0.15">
      <c r="B18800" s="15">
        <v>571</v>
      </c>
      <c r="C18800" s="18" t="str">
        <f>ABHgenotypeR_aln_37!D572</f>
        <v>cross &lt;- read.cross(format="csvs", genfile="C:/NGS/save/Genotype_select_ABHR3_csvs_ABHgenotypeR7US_aln_37.csv", phefile="C:/NGS/save/fphe.csv", na.strings=c("-","NA","N"), genotypes=c("A","H","B","D","C"), alleles=c("A","B"), estimate.map=F)</v>
      </c>
    </row>
    <row r="18801" spans="2:3" customFormat="1" x14ac:dyDescent="0.15">
      <c r="B18801" s="15">
        <v>572</v>
      </c>
      <c r="C18801" s="18" t="str">
        <f>ABHgenotypeR_aln_37!D573</f>
        <v>marker1 &lt;- totmar(cross)</v>
      </c>
    </row>
    <row r="18802" spans="2:3" customFormat="1" x14ac:dyDescent="0.15">
      <c r="B18802" s="15">
        <v>573</v>
      </c>
      <c r="C18802" s="18" t="str">
        <f>ABHgenotypeR_aln_37!D574</f>
        <v>marker2 &lt;- totmar(drop.markers(cross, unlist(findDupMarkers(cross, exact.only = F, adjacent.only = T))))</v>
      </c>
    </row>
    <row r="18803" spans="2:3" customFormat="1" x14ac:dyDescent="0.15">
      <c r="B18803" s="15">
        <v>574</v>
      </c>
      <c r="C18803" s="18" t="str">
        <f>ABHgenotypeR_aln_37!D575</f>
        <v>marker173 &lt;- cbind(marker1, marker2)</v>
      </c>
    </row>
    <row r="18804" spans="2:3" customFormat="1" x14ac:dyDescent="0.15">
      <c r="B18804" s="15">
        <v>575</v>
      </c>
      <c r="C18804" s="18" t="str">
        <f>ABHgenotypeR_aln_37!D576</f>
        <v>markeraln37 &lt;- rbind(markeraln37, marker173)</v>
      </c>
    </row>
    <row r="18805" spans="2:3" customFormat="1" x14ac:dyDescent="0.15">
      <c r="B18805" s="15">
        <v>576</v>
      </c>
      <c r="C18805" s="18" t="str">
        <f>ABHgenotypeR_aln_37!D577</f>
        <v>cross &lt;- read.cross(format="csvs", genfile="C:/NGS/save/Genotype_select_ABHR3_csvs_ABHgenotypeR8US_aln_37.csv", phefile="C:/NGS/save/fphe.csv", na.strings=c("-","NA","N"), genotypes=c("A","H","B","D","C"), alleles=c("A","B"), estimate.map=F)</v>
      </c>
    </row>
    <row r="18806" spans="2:3" customFormat="1" x14ac:dyDescent="0.15">
      <c r="B18806" s="15">
        <v>577</v>
      </c>
      <c r="C18806" s="18" t="str">
        <f>ABHgenotypeR_aln_37!D578</f>
        <v>marker1 &lt;- totmar(cross)</v>
      </c>
    </row>
    <row r="18807" spans="2:3" customFormat="1" x14ac:dyDescent="0.15">
      <c r="B18807" s="15">
        <v>578</v>
      </c>
      <c r="C18807" s="18" t="str">
        <f>ABHgenotypeR_aln_37!D579</f>
        <v>marker2 &lt;- totmar(drop.markers(cross, unlist(findDupMarkers(cross, exact.only = F, adjacent.only = T))))</v>
      </c>
    </row>
    <row r="18808" spans="2:3" customFormat="1" x14ac:dyDescent="0.15">
      <c r="B18808" s="15">
        <v>579</v>
      </c>
      <c r="C18808" s="18" t="str">
        <f>ABHgenotypeR_aln_37!D580</f>
        <v>marker183 &lt;- cbind(marker1, marker2)</v>
      </c>
    </row>
    <row r="18809" spans="2:3" customFormat="1" x14ac:dyDescent="0.15">
      <c r="B18809" s="15">
        <v>580</v>
      </c>
      <c r="C18809" s="18" t="str">
        <f>ABHgenotypeR_aln_37!D581</f>
        <v>markeraln37 &lt;- rbind(markeraln37, marker183)</v>
      </c>
    </row>
    <row r="18810" spans="2:3" customFormat="1" x14ac:dyDescent="0.15">
      <c r="B18810" s="15">
        <v>581</v>
      </c>
      <c r="C18810" s="18" t="str">
        <f>ABHgenotypeR_aln_37!D582</f>
        <v>cross &lt;- read.cross(format="csvs", genfile="C:/NGS/save/Genotype_select_ABHR3_csvs_ABHgenotypeR9US_aln_37.csv", phefile="C:/NGS/save/fphe.csv", na.strings=c("-","NA","N"), genotypes=c("A","H","B","D","C"), alleles=c("A","B"), estimate.map=F)</v>
      </c>
    </row>
    <row r="18811" spans="2:3" customFormat="1" x14ac:dyDescent="0.15">
      <c r="B18811" s="15">
        <v>582</v>
      </c>
      <c r="C18811" s="18" t="str">
        <f>ABHgenotypeR_aln_37!D583</f>
        <v>marker1 &lt;- totmar(cross)</v>
      </c>
    </row>
    <row r="18812" spans="2:3" customFormat="1" x14ac:dyDescent="0.15">
      <c r="B18812" s="15">
        <v>583</v>
      </c>
      <c r="C18812" s="18" t="str">
        <f>ABHgenotypeR_aln_37!D584</f>
        <v>marker2 &lt;- totmar(drop.markers(cross, unlist(findDupMarkers(cross, exact.only = F, adjacent.only = T))))</v>
      </c>
    </row>
    <row r="18813" spans="2:3" customFormat="1" x14ac:dyDescent="0.15">
      <c r="B18813" s="15">
        <v>584</v>
      </c>
      <c r="C18813" s="18" t="str">
        <f>ABHgenotypeR_aln_37!D585</f>
        <v>marker193 &lt;- cbind(marker1, marker2)</v>
      </c>
    </row>
    <row r="18814" spans="2:3" customFormat="1" x14ac:dyDescent="0.15">
      <c r="B18814" s="15">
        <v>585</v>
      </c>
      <c r="C18814" s="18" t="str">
        <f>ABHgenotypeR_aln_37!D586</f>
        <v>markeraln37 &lt;- rbind(markeraln37, marker193)</v>
      </c>
    </row>
    <row r="18815" spans="2:3" customFormat="1" x14ac:dyDescent="0.15">
      <c r="B18815" s="15">
        <v>586</v>
      </c>
      <c r="C18815" s="18" t="str">
        <f>ABHgenotypeR_aln_37!D587</f>
        <v>cross &lt;- read.cross(format="csvs", genfile="C:/NGS/save/Genotype_select_ABHR3_csvs_ABHgenotypeR10US_aln_37.csv", phefile="C:/NGS/save/fphe.csv", na.strings=c("-","NA","N"), genotypes=c("A","H","B","D","C"), alleles=c("A","B"), estimate.map=F)</v>
      </c>
    </row>
    <row r="18816" spans="2:3" customFormat="1" x14ac:dyDescent="0.15">
      <c r="B18816" s="15">
        <v>587</v>
      </c>
      <c r="C18816" s="18" t="str">
        <f>ABHgenotypeR_aln_37!D588</f>
        <v>marker1 &lt;- totmar(cross)</v>
      </c>
    </row>
    <row r="18817" spans="2:3" customFormat="1" x14ac:dyDescent="0.15">
      <c r="B18817" s="15">
        <v>588</v>
      </c>
      <c r="C18817" s="18" t="str">
        <f>ABHgenotypeR_aln_37!D589</f>
        <v>marker2 &lt;- totmar(drop.markers(cross, unlist(findDupMarkers(cross, exact.only = F, adjacent.only = T))))</v>
      </c>
    </row>
    <row r="18818" spans="2:3" customFormat="1" x14ac:dyDescent="0.15">
      <c r="B18818" s="15">
        <v>589</v>
      </c>
      <c r="C18818" s="18" t="str">
        <f>ABHgenotypeR_aln_37!D590</f>
        <v>marker203 &lt;- cbind(marker1, marker2)</v>
      </c>
    </row>
    <row r="18819" spans="2:3" customFormat="1" x14ac:dyDescent="0.15">
      <c r="B18819" s="15">
        <v>590</v>
      </c>
      <c r="C18819" s="18" t="str">
        <f>ABHgenotypeR_aln_37!D591</f>
        <v>markeraln37 &lt;- rbind(markeraln37, marker203)</v>
      </c>
    </row>
    <row r="18820" spans="2:3" customFormat="1" x14ac:dyDescent="0.15">
      <c r="B18820" s="15">
        <v>591</v>
      </c>
      <c r="C18820" s="18" t="str">
        <f>ABHgenotypeR_aln_37!D592</f>
        <v>selectABHR3csvs &lt;- rbind(markeraln, markeraln37)</v>
      </c>
    </row>
    <row r="18821" spans="2:3" customFormat="1" x14ac:dyDescent="0.15">
      <c r="B18821" s="15">
        <v>592</v>
      </c>
      <c r="C18821" s="18" t="str">
        <f>ABHgenotypeR_aln_37!D593</f>
        <v>cross &lt;- read.cross(format="csvs", genfile="C:/NGS/save/Genotype_select_csvs_ABHgenotypeR1SU_aln.csv", phefile="C:/NGS/save/fphe.csv", na.strings=c("-","NA","N"), genotypes=c("A","H","B","D","C"), alleles=c("A","B"), estimate.map=F)</v>
      </c>
    </row>
    <row r="18822" spans="2:3" customFormat="1" x14ac:dyDescent="0.15">
      <c r="B18822" s="15">
        <v>593</v>
      </c>
      <c r="C18822" s="18" t="str">
        <f>ABHgenotypeR_aln_37!D594</f>
        <v>marker1 &lt;- totmar(cross)</v>
      </c>
    </row>
    <row r="18823" spans="2:3" customFormat="1" x14ac:dyDescent="0.15">
      <c r="B18823" s="15">
        <v>594</v>
      </c>
      <c r="C18823" s="18" t="str">
        <f>ABHgenotypeR_aln_37!D595</f>
        <v>marker2 &lt;- totmar(drop.markers(cross, unlist(findDupMarkers(cross, exact.only = F, adjacent.only = T))))</v>
      </c>
    </row>
    <row r="18824" spans="2:3" customFormat="1" x14ac:dyDescent="0.15">
      <c r="B18824" s="15">
        <v>595</v>
      </c>
      <c r="C18824" s="18" t="str">
        <f>ABHgenotypeR_aln_37!D596</f>
        <v>marker13 &lt;- cbind(marker1, marker2)</v>
      </c>
    </row>
    <row r="18825" spans="2:3" customFormat="1" x14ac:dyDescent="0.15">
      <c r="B18825" s="15">
        <v>596</v>
      </c>
      <c r="C18825" s="18" t="str">
        <f>ABHgenotypeR_aln_37!D597</f>
        <v>cross &lt;- read.cross(format="csvs", genfile="C:/NGS/save/Genotype_select_csvs_ABHgenotypeR2SU_aln.csv", phefile="C:/NGS/save/fphe.csv", na.strings=c("-","NA","N"), genotypes=c("A","H","B","D","C"), alleles=c("A","B"), estimate.map=F)</v>
      </c>
    </row>
    <row r="18826" spans="2:3" customFormat="1" x14ac:dyDescent="0.15">
      <c r="B18826" s="15">
        <v>597</v>
      </c>
      <c r="C18826" s="18" t="str">
        <f>ABHgenotypeR_aln_37!D598</f>
        <v>marker1 &lt;- totmar(cross)</v>
      </c>
    </row>
    <row r="18827" spans="2:3" customFormat="1" x14ac:dyDescent="0.15">
      <c r="B18827" s="15">
        <v>598</v>
      </c>
      <c r="C18827" s="18" t="str">
        <f>ABHgenotypeR_aln_37!D599</f>
        <v>marker2 &lt;- totmar(drop.markers(cross, unlist(findDupMarkers(cross, exact.only = F, adjacent.only = T))))</v>
      </c>
    </row>
    <row r="18828" spans="2:3" customFormat="1" x14ac:dyDescent="0.15">
      <c r="B18828" s="15">
        <v>599</v>
      </c>
      <c r="C18828" s="18" t="str">
        <f>ABHgenotypeR_aln_37!D600</f>
        <v>marker23 &lt;- cbind(marker1, marker2)</v>
      </c>
    </row>
    <row r="18829" spans="2:3" customFormat="1" x14ac:dyDescent="0.15">
      <c r="B18829" s="15">
        <v>600</v>
      </c>
      <c r="C18829" s="18" t="str">
        <f>ABHgenotypeR_aln_37!D601</f>
        <v>markeraln &lt;- rbind(marker13, marker23)</v>
      </c>
    </row>
    <row r="18830" spans="2:3" customFormat="1" x14ac:dyDescent="0.15">
      <c r="B18830" s="15">
        <v>601</v>
      </c>
      <c r="C18830" s="18" t="str">
        <f>ABHgenotypeR_aln_37!D602</f>
        <v>cross &lt;- read.cross(format="csvs", genfile="C:/NGS/save/Genotype_select_csvs_ABHgenotypeR3SU_aln.csv", phefile="C:/NGS/save/fphe.csv", na.strings=c("-","NA","N"), genotypes=c("A","H","B","D","C"), alleles=c("A","B"), estimate.map=F)</v>
      </c>
    </row>
    <row r="18831" spans="2:3" customFormat="1" x14ac:dyDescent="0.15">
      <c r="B18831" s="15">
        <v>602</v>
      </c>
      <c r="C18831" s="18" t="str">
        <f>ABHgenotypeR_aln_37!D603</f>
        <v>marker1 &lt;- totmar(cross)</v>
      </c>
    </row>
    <row r="18832" spans="2:3" customFormat="1" x14ac:dyDescent="0.15">
      <c r="B18832" s="15">
        <v>603</v>
      </c>
      <c r="C18832" s="18" t="str">
        <f>ABHgenotypeR_aln_37!D604</f>
        <v>marker2 &lt;- totmar(drop.markers(cross, unlist(findDupMarkers(cross, exact.only = F, adjacent.only = T))))</v>
      </c>
    </row>
    <row r="18833" spans="2:3" customFormat="1" x14ac:dyDescent="0.15">
      <c r="B18833" s="15">
        <v>604</v>
      </c>
      <c r="C18833" s="18" t="str">
        <f>ABHgenotypeR_aln_37!D605</f>
        <v>marker33 &lt;- cbind(marker1, marker2)</v>
      </c>
    </row>
    <row r="18834" spans="2:3" customFormat="1" x14ac:dyDescent="0.15">
      <c r="B18834" s="15">
        <v>605</v>
      </c>
      <c r="C18834" s="18" t="str">
        <f>ABHgenotypeR_aln_37!D606</f>
        <v>markeraln &lt;- rbind(markeraln, marker33)</v>
      </c>
    </row>
    <row r="18835" spans="2:3" customFormat="1" x14ac:dyDescent="0.15">
      <c r="B18835" s="15">
        <v>606</v>
      </c>
      <c r="C18835" s="18" t="str">
        <f>ABHgenotypeR_aln_37!D607</f>
        <v>cross &lt;- read.cross(format="csvs", genfile="C:/NGS/save/Genotype_select_csvs_ABHgenotypeR4SU_aln.csv", phefile="C:/NGS/save/fphe.csv", na.strings=c("-","NA","N"), genotypes=c("A","H","B","D","C"), alleles=c("A","B"), estimate.map=F)</v>
      </c>
    </row>
    <row r="18836" spans="2:3" customFormat="1" x14ac:dyDescent="0.15">
      <c r="B18836" s="15">
        <v>607</v>
      </c>
      <c r="C18836" s="18" t="str">
        <f>ABHgenotypeR_aln_37!D608</f>
        <v>marker1 &lt;- totmar(cross)</v>
      </c>
    </row>
    <row r="18837" spans="2:3" customFormat="1" x14ac:dyDescent="0.15">
      <c r="B18837" s="15">
        <v>608</v>
      </c>
      <c r="C18837" s="18" t="str">
        <f>ABHgenotypeR_aln_37!D609</f>
        <v>marker2 &lt;- totmar(drop.markers(cross, unlist(findDupMarkers(cross, exact.only = F, adjacent.only = T))))</v>
      </c>
    </row>
    <row r="18838" spans="2:3" customFormat="1" x14ac:dyDescent="0.15">
      <c r="B18838" s="15">
        <v>609</v>
      </c>
      <c r="C18838" s="18" t="str">
        <f>ABHgenotypeR_aln_37!D610</f>
        <v>marker43 &lt;- cbind(marker1, marker2)</v>
      </c>
    </row>
    <row r="18839" spans="2:3" customFormat="1" x14ac:dyDescent="0.15">
      <c r="B18839" s="15">
        <v>610</v>
      </c>
      <c r="C18839" s="18" t="str">
        <f>ABHgenotypeR_aln_37!D611</f>
        <v>markeraln &lt;- rbind(markeraln, marker43)</v>
      </c>
    </row>
    <row r="18840" spans="2:3" customFormat="1" x14ac:dyDescent="0.15">
      <c r="B18840" s="15">
        <v>611</v>
      </c>
      <c r="C18840" s="18" t="str">
        <f>ABHgenotypeR_aln_37!D612</f>
        <v>cross &lt;- read.cross(format="csvs", genfile="C:/NGS/save/Genotype_select_csvs_ABHgenotypeR5SU_aln.csv", phefile="C:/NGS/save/fphe.csv", na.strings=c("-","NA","N"), genotypes=c("A","H","B","D","C"), alleles=c("A","B"), estimate.map=F)</v>
      </c>
    </row>
    <row r="18841" spans="2:3" customFormat="1" x14ac:dyDescent="0.15">
      <c r="B18841" s="15">
        <v>612</v>
      </c>
      <c r="C18841" s="18" t="str">
        <f>ABHgenotypeR_aln_37!D613</f>
        <v>marker1 &lt;- totmar(cross)</v>
      </c>
    </row>
    <row r="18842" spans="2:3" customFormat="1" x14ac:dyDescent="0.15">
      <c r="B18842" s="15">
        <v>613</v>
      </c>
      <c r="C18842" s="18" t="str">
        <f>ABHgenotypeR_aln_37!D614</f>
        <v>marker2 &lt;- totmar(drop.markers(cross, unlist(findDupMarkers(cross, exact.only = F, adjacent.only = T))))</v>
      </c>
    </row>
    <row r="18843" spans="2:3" customFormat="1" x14ac:dyDescent="0.15">
      <c r="B18843" s="15">
        <v>614</v>
      </c>
      <c r="C18843" s="18" t="str">
        <f>ABHgenotypeR_aln_37!D615</f>
        <v>marker53 &lt;- cbind(marker1, marker2)</v>
      </c>
    </row>
    <row r="18844" spans="2:3" customFormat="1" x14ac:dyDescent="0.15">
      <c r="B18844" s="15">
        <v>615</v>
      </c>
      <c r="C18844" s="18" t="str">
        <f>ABHgenotypeR_aln_37!D616</f>
        <v>markeraln &lt;- rbind(markeraln, marker53)</v>
      </c>
    </row>
    <row r="18845" spans="2:3" customFormat="1" x14ac:dyDescent="0.15">
      <c r="B18845" s="15">
        <v>616</v>
      </c>
      <c r="C18845" s="18" t="str">
        <f>ABHgenotypeR_aln_37!D617</f>
        <v>cross &lt;- read.cross(format="csvs", genfile="C:/NGS/save/Genotype_select_csvs_ABHgenotypeR6SU_aln.csv", phefile="C:/NGS/save/fphe.csv", na.strings=c("-","NA","N"), genotypes=c("A","H","B","D","C"), alleles=c("A","B"), estimate.map=F)</v>
      </c>
    </row>
    <row r="18846" spans="2:3" customFormat="1" x14ac:dyDescent="0.15">
      <c r="B18846" s="15">
        <v>617</v>
      </c>
      <c r="C18846" s="18" t="str">
        <f>ABHgenotypeR_aln_37!D618</f>
        <v>marker1 &lt;- totmar(cross)</v>
      </c>
    </row>
    <row r="18847" spans="2:3" customFormat="1" x14ac:dyDescent="0.15">
      <c r="B18847" s="15">
        <v>618</v>
      </c>
      <c r="C18847" s="18" t="str">
        <f>ABHgenotypeR_aln_37!D619</f>
        <v>marker2 &lt;- totmar(drop.markers(cross, unlist(findDupMarkers(cross, exact.only = F, adjacent.only = T))))</v>
      </c>
    </row>
    <row r="18848" spans="2:3" customFormat="1" x14ac:dyDescent="0.15">
      <c r="B18848" s="15">
        <v>619</v>
      </c>
      <c r="C18848" s="18" t="str">
        <f>ABHgenotypeR_aln_37!D620</f>
        <v>marker63 &lt;- cbind(marker1, marker2)</v>
      </c>
    </row>
    <row r="18849" spans="2:3" customFormat="1" x14ac:dyDescent="0.15">
      <c r="B18849" s="15">
        <v>620</v>
      </c>
      <c r="C18849" s="18" t="str">
        <f>ABHgenotypeR_aln_37!D621</f>
        <v>markeraln &lt;- rbind(markeraln, marker63)</v>
      </c>
    </row>
    <row r="18850" spans="2:3" customFormat="1" x14ac:dyDescent="0.15">
      <c r="B18850" s="15">
        <v>621</v>
      </c>
      <c r="C18850" s="18" t="str">
        <f>ABHgenotypeR_aln_37!D622</f>
        <v>cross &lt;- read.cross(format="csvs", genfile="C:/NGS/save/Genotype_select_csvs_ABHgenotypeR7SU_aln.csv", phefile="C:/NGS/save/fphe.csv", na.strings=c("-","NA","N"), genotypes=c("A","H","B","D","C"), alleles=c("A","B"), estimate.map=F)</v>
      </c>
    </row>
    <row r="18851" spans="2:3" customFormat="1" x14ac:dyDescent="0.15">
      <c r="B18851" s="15">
        <v>622</v>
      </c>
      <c r="C18851" s="18" t="str">
        <f>ABHgenotypeR_aln_37!D623</f>
        <v>marker1 &lt;- totmar(cross)</v>
      </c>
    </row>
    <row r="18852" spans="2:3" customFormat="1" x14ac:dyDescent="0.15">
      <c r="B18852" s="15">
        <v>623</v>
      </c>
      <c r="C18852" s="18" t="str">
        <f>ABHgenotypeR_aln_37!D624</f>
        <v>marker2 &lt;- totmar(drop.markers(cross, unlist(findDupMarkers(cross, exact.only = F, adjacent.only = T))))</v>
      </c>
    </row>
    <row r="18853" spans="2:3" customFormat="1" x14ac:dyDescent="0.15">
      <c r="B18853" s="15">
        <v>624</v>
      </c>
      <c r="C18853" s="18" t="str">
        <f>ABHgenotypeR_aln_37!D625</f>
        <v>marker73 &lt;- cbind(marker1, marker2)</v>
      </c>
    </row>
    <row r="18854" spans="2:3" customFormat="1" x14ac:dyDescent="0.15">
      <c r="B18854" s="15">
        <v>625</v>
      </c>
      <c r="C18854" s="18" t="str">
        <f>ABHgenotypeR_aln_37!D626</f>
        <v>markeraln &lt;- rbind(markeraln, marker73)</v>
      </c>
    </row>
    <row r="18855" spans="2:3" customFormat="1" x14ac:dyDescent="0.15">
      <c r="B18855" s="15">
        <v>626</v>
      </c>
      <c r="C18855" s="18" t="str">
        <f>ABHgenotypeR_aln_37!D627</f>
        <v>cross &lt;- read.cross(format="csvs", genfile="C:/NGS/save/Genotype_select_csvs_ABHgenotypeR8SU_aln.csv", phefile="C:/NGS/save/fphe.csv", na.strings=c("-","NA","N"), genotypes=c("A","H","B","D","C"), alleles=c("A","B"), estimate.map=F)</v>
      </c>
    </row>
    <row r="18856" spans="2:3" customFormat="1" x14ac:dyDescent="0.15">
      <c r="B18856" s="15">
        <v>627</v>
      </c>
      <c r="C18856" s="18" t="str">
        <f>ABHgenotypeR_aln_37!D628</f>
        <v>marker1 &lt;- totmar(cross)</v>
      </c>
    </row>
    <row r="18857" spans="2:3" customFormat="1" x14ac:dyDescent="0.15">
      <c r="B18857" s="15">
        <v>628</v>
      </c>
      <c r="C18857" s="18" t="str">
        <f>ABHgenotypeR_aln_37!D629</f>
        <v>marker2 &lt;- totmar(drop.markers(cross, unlist(findDupMarkers(cross, exact.only = F, adjacent.only = T))))</v>
      </c>
    </row>
    <row r="18858" spans="2:3" customFormat="1" x14ac:dyDescent="0.15">
      <c r="B18858" s="15">
        <v>629</v>
      </c>
      <c r="C18858" s="18" t="str">
        <f>ABHgenotypeR_aln_37!D630</f>
        <v>marker83 &lt;- cbind(marker1, marker2)</v>
      </c>
    </row>
    <row r="18859" spans="2:3" customFormat="1" x14ac:dyDescent="0.15">
      <c r="B18859" s="15">
        <v>630</v>
      </c>
      <c r="C18859" s="18" t="str">
        <f>ABHgenotypeR_aln_37!D631</f>
        <v>markeraln &lt;- rbind(markeraln, marker83)</v>
      </c>
    </row>
    <row r="18860" spans="2:3" customFormat="1" x14ac:dyDescent="0.15">
      <c r="B18860" s="15">
        <v>631</v>
      </c>
      <c r="C18860" s="18" t="str">
        <f>ABHgenotypeR_aln_37!D632</f>
        <v>cross &lt;- read.cross(format="csvs", genfile="C:/NGS/save/Genotype_select_csvs_ABHgenotypeR9SU_aln.csv", phefile="C:/NGS/save/fphe.csv", na.strings=c("-","NA","N"), genotypes=c("A","H","B","D","C"), alleles=c("A","B"), estimate.map=F)</v>
      </c>
    </row>
    <row r="18861" spans="2:3" customFormat="1" x14ac:dyDescent="0.15">
      <c r="B18861" s="15">
        <v>632</v>
      </c>
      <c r="C18861" s="18" t="str">
        <f>ABHgenotypeR_aln_37!D633</f>
        <v>marker1 &lt;- totmar(cross)</v>
      </c>
    </row>
    <row r="18862" spans="2:3" customFormat="1" x14ac:dyDescent="0.15">
      <c r="B18862" s="15">
        <v>633</v>
      </c>
      <c r="C18862" s="18" t="str">
        <f>ABHgenotypeR_aln_37!D634</f>
        <v>marker2 &lt;- totmar(drop.markers(cross, unlist(findDupMarkers(cross, exact.only = F, adjacent.only = T))))</v>
      </c>
    </row>
    <row r="18863" spans="2:3" customFormat="1" x14ac:dyDescent="0.15">
      <c r="B18863" s="15">
        <v>634</v>
      </c>
      <c r="C18863" s="18" t="str">
        <f>ABHgenotypeR_aln_37!D635</f>
        <v>marker93 &lt;- cbind(marker1, marker2)</v>
      </c>
    </row>
    <row r="18864" spans="2:3" customFormat="1" x14ac:dyDescent="0.15">
      <c r="B18864" s="15">
        <v>635</v>
      </c>
      <c r="C18864" s="18" t="str">
        <f>ABHgenotypeR_aln_37!D636</f>
        <v>markeraln &lt;- rbind(markeraln, marker93)</v>
      </c>
    </row>
    <row r="18865" spans="2:3" customFormat="1" x14ac:dyDescent="0.15">
      <c r="B18865" s="15">
        <v>636</v>
      </c>
      <c r="C18865" s="18" t="str">
        <f>ABHgenotypeR_aln_37!D637</f>
        <v>cross &lt;- read.cross(format="csvs", genfile="C:/NGS/save/Genotype_select_csvs_ABHgenotypeR10SU_aln.csv", phefile="C:/NGS/save/fphe.csv", na.strings=c("-","NA","N"), genotypes=c("A","H","B","D","C"), alleles=c("A","B"), estimate.map=F)</v>
      </c>
    </row>
    <row r="18866" spans="2:3" customFormat="1" x14ac:dyDescent="0.15">
      <c r="B18866" s="15">
        <v>637</v>
      </c>
      <c r="C18866" s="18" t="str">
        <f>ABHgenotypeR_aln_37!D638</f>
        <v>marker1 &lt;- totmar(cross)</v>
      </c>
    </row>
    <row r="18867" spans="2:3" customFormat="1" x14ac:dyDescent="0.15">
      <c r="B18867" s="15">
        <v>638</v>
      </c>
      <c r="C18867" s="18" t="str">
        <f>ABHgenotypeR_aln_37!D639</f>
        <v>marker2 &lt;- totmar(drop.markers(cross, unlist(findDupMarkers(cross, exact.only = F, adjacent.only = T))))</v>
      </c>
    </row>
    <row r="18868" spans="2:3" customFormat="1" x14ac:dyDescent="0.15">
      <c r="B18868" s="15">
        <v>639</v>
      </c>
      <c r="C18868" s="18" t="str">
        <f>ABHgenotypeR_aln_37!D640</f>
        <v>marker103 &lt;- cbind(marker1, marker2)</v>
      </c>
    </row>
    <row r="18869" spans="2:3" customFormat="1" x14ac:dyDescent="0.15">
      <c r="B18869" s="15">
        <v>640</v>
      </c>
      <c r="C18869" s="18" t="str">
        <f>ABHgenotypeR_aln_37!D641</f>
        <v>markeraln &lt;- rbind(markeraln, marker103)</v>
      </c>
    </row>
    <row r="18870" spans="2:3" customFormat="1" x14ac:dyDescent="0.15">
      <c r="B18870" s="15">
        <v>641</v>
      </c>
      <c r="C18870" s="18" t="str">
        <f>ABHgenotypeR_aln_37!D642</f>
        <v>cross &lt;- read.cross(format="csvs", genfile="C:/NGS/save/Genotype_select_csvs_ABHgenotypeR1US_aln.csv", phefile="C:/NGS/save/fphe.csv", na.strings=c("-","NA","N"), genotypes=c("A","H","B","D","C"), alleles=c("A","B"), estimate.map=F)</v>
      </c>
    </row>
    <row r="18871" spans="2:3" customFormat="1" x14ac:dyDescent="0.15">
      <c r="B18871" s="15">
        <v>642</v>
      </c>
      <c r="C18871" s="18" t="str">
        <f>ABHgenotypeR_aln_37!D643</f>
        <v>marker1 &lt;- totmar(cross)</v>
      </c>
    </row>
    <row r="18872" spans="2:3" customFormat="1" x14ac:dyDescent="0.15">
      <c r="B18872" s="15">
        <v>643</v>
      </c>
      <c r="C18872" s="18" t="str">
        <f>ABHgenotypeR_aln_37!D644</f>
        <v>marker2 &lt;- totmar(drop.markers(cross, unlist(findDupMarkers(cross, exact.only = F, adjacent.only = T))))</v>
      </c>
    </row>
    <row r="18873" spans="2:3" customFormat="1" x14ac:dyDescent="0.15">
      <c r="B18873" s="15">
        <v>644</v>
      </c>
      <c r="C18873" s="18" t="str">
        <f>ABHgenotypeR_aln_37!D645</f>
        <v>marker113 &lt;- cbind(marker1, marker2)</v>
      </c>
    </row>
    <row r="18874" spans="2:3" customFormat="1" x14ac:dyDescent="0.15">
      <c r="B18874" s="15">
        <v>645</v>
      </c>
      <c r="C18874" s="18" t="str">
        <f>ABHgenotypeR_aln_37!D646</f>
        <v>markeraln &lt;- rbind(markeraln, marker113)</v>
      </c>
    </row>
    <row r="18875" spans="2:3" customFormat="1" x14ac:dyDescent="0.15">
      <c r="B18875" s="15">
        <v>646</v>
      </c>
      <c r="C18875" s="18" t="str">
        <f>ABHgenotypeR_aln_37!D647</f>
        <v>cross &lt;- read.cross(format="csvs", genfile="C:/NGS/save/Genotype_select_csvs_ABHgenotypeR2US_aln.csv", phefile="C:/NGS/save/fphe.csv", na.strings=c("-","NA","N"), genotypes=c("A","H","B","D","C"), alleles=c("A","B"), estimate.map=F)</v>
      </c>
    </row>
    <row r="18876" spans="2:3" customFormat="1" x14ac:dyDescent="0.15">
      <c r="B18876" s="15">
        <v>647</v>
      </c>
      <c r="C18876" s="18" t="str">
        <f>ABHgenotypeR_aln_37!D648</f>
        <v>marker1 &lt;- totmar(cross)</v>
      </c>
    </row>
    <row r="18877" spans="2:3" customFormat="1" x14ac:dyDescent="0.15">
      <c r="B18877" s="15">
        <v>648</v>
      </c>
      <c r="C18877" s="18" t="str">
        <f>ABHgenotypeR_aln_37!D649</f>
        <v>marker2 &lt;- totmar(drop.markers(cross, unlist(findDupMarkers(cross, exact.only = F, adjacent.only = T))))</v>
      </c>
    </row>
    <row r="18878" spans="2:3" customFormat="1" x14ac:dyDescent="0.15">
      <c r="B18878" s="15">
        <v>649</v>
      </c>
      <c r="C18878" s="18" t="str">
        <f>ABHgenotypeR_aln_37!D650</f>
        <v>marker123 &lt;- cbind(marker1, marker2)</v>
      </c>
    </row>
    <row r="18879" spans="2:3" customFormat="1" x14ac:dyDescent="0.15">
      <c r="B18879" s="15">
        <v>650</v>
      </c>
      <c r="C18879" s="18" t="str">
        <f>ABHgenotypeR_aln_37!D651</f>
        <v>markeraln &lt;- rbind(markeraln, marker123)</v>
      </c>
    </row>
    <row r="18880" spans="2:3" customFormat="1" x14ac:dyDescent="0.15">
      <c r="B18880" s="15">
        <v>651</v>
      </c>
      <c r="C18880" s="18" t="str">
        <f>ABHgenotypeR_aln_37!D652</f>
        <v>cross &lt;- read.cross(format="csvs", genfile="C:/NGS/save/Genotype_select_csvs_ABHgenotypeR3US_aln.csv", phefile="C:/NGS/save/fphe.csv", na.strings=c("-","NA","N"), genotypes=c("A","H","B","D","C"), alleles=c("A","B"), estimate.map=F)</v>
      </c>
    </row>
    <row r="18881" spans="2:3" customFormat="1" x14ac:dyDescent="0.15">
      <c r="B18881" s="15">
        <v>652</v>
      </c>
      <c r="C18881" s="18" t="str">
        <f>ABHgenotypeR_aln_37!D653</f>
        <v>marker1 &lt;- totmar(cross)</v>
      </c>
    </row>
    <row r="18882" spans="2:3" customFormat="1" x14ac:dyDescent="0.15">
      <c r="B18882" s="15">
        <v>653</v>
      </c>
      <c r="C18882" s="18" t="str">
        <f>ABHgenotypeR_aln_37!D654</f>
        <v>marker2 &lt;- totmar(drop.markers(cross, unlist(findDupMarkers(cross, exact.only = F, adjacent.only = T))))</v>
      </c>
    </row>
    <row r="18883" spans="2:3" customFormat="1" x14ac:dyDescent="0.15">
      <c r="B18883" s="15">
        <v>654</v>
      </c>
      <c r="C18883" s="18" t="str">
        <f>ABHgenotypeR_aln_37!D655</f>
        <v>marker133 &lt;- cbind(marker1, marker2)</v>
      </c>
    </row>
    <row r="18884" spans="2:3" customFormat="1" x14ac:dyDescent="0.15">
      <c r="B18884" s="15">
        <v>655</v>
      </c>
      <c r="C18884" s="18" t="str">
        <f>ABHgenotypeR_aln_37!D656</f>
        <v>markeraln &lt;- rbind(markeraln, marker133)</v>
      </c>
    </row>
    <row r="18885" spans="2:3" customFormat="1" x14ac:dyDescent="0.15">
      <c r="B18885" s="15">
        <v>656</v>
      </c>
      <c r="C18885" s="18" t="str">
        <f>ABHgenotypeR_aln_37!D657</f>
        <v>cross &lt;- read.cross(format="csvs", genfile="C:/NGS/save/Genotype_select_csvs_ABHgenotypeR4US_aln.csv", phefile="C:/NGS/save/fphe.csv", na.strings=c("-","NA","N"), genotypes=c("A","H","B","D","C"), alleles=c("A","B"), estimate.map=F)</v>
      </c>
    </row>
    <row r="18886" spans="2:3" customFormat="1" x14ac:dyDescent="0.15">
      <c r="B18886" s="15">
        <v>657</v>
      </c>
      <c r="C18886" s="18" t="str">
        <f>ABHgenotypeR_aln_37!D658</f>
        <v>marker1 &lt;- totmar(cross)</v>
      </c>
    </row>
    <row r="18887" spans="2:3" customFormat="1" x14ac:dyDescent="0.15">
      <c r="B18887" s="15">
        <v>658</v>
      </c>
      <c r="C18887" s="18" t="str">
        <f>ABHgenotypeR_aln_37!D659</f>
        <v>marker2 &lt;- totmar(drop.markers(cross, unlist(findDupMarkers(cross, exact.only = F, adjacent.only = T))))</v>
      </c>
    </row>
    <row r="18888" spans="2:3" customFormat="1" x14ac:dyDescent="0.15">
      <c r="B18888" s="15">
        <v>659</v>
      </c>
      <c r="C18888" s="18" t="str">
        <f>ABHgenotypeR_aln_37!D660</f>
        <v>marker143 &lt;- cbind(marker1, marker2)</v>
      </c>
    </row>
    <row r="18889" spans="2:3" customFormat="1" x14ac:dyDescent="0.15">
      <c r="B18889" s="15">
        <v>660</v>
      </c>
      <c r="C18889" s="18" t="str">
        <f>ABHgenotypeR_aln_37!D661</f>
        <v>markeraln &lt;- rbind(markeraln, marker143)</v>
      </c>
    </row>
    <row r="18890" spans="2:3" customFormat="1" x14ac:dyDescent="0.15">
      <c r="B18890" s="15">
        <v>661</v>
      </c>
      <c r="C18890" s="18" t="str">
        <f>ABHgenotypeR_aln_37!D662</f>
        <v>cross &lt;- read.cross(format="csvs", genfile="C:/NGS/save/Genotype_select_csvs_ABHgenotypeR5US_aln.csv", phefile="C:/NGS/save/fphe.csv", na.strings=c("-","NA","N"), genotypes=c("A","H","B","D","C"), alleles=c("A","B"), estimate.map=F)</v>
      </c>
    </row>
    <row r="18891" spans="2:3" customFormat="1" x14ac:dyDescent="0.15">
      <c r="B18891" s="15">
        <v>662</v>
      </c>
      <c r="C18891" s="18" t="str">
        <f>ABHgenotypeR_aln_37!D663</f>
        <v>marker1 &lt;- totmar(cross)</v>
      </c>
    </row>
    <row r="18892" spans="2:3" customFormat="1" x14ac:dyDescent="0.15">
      <c r="B18892" s="15">
        <v>663</v>
      </c>
      <c r="C18892" s="18" t="str">
        <f>ABHgenotypeR_aln_37!D664</f>
        <v>marker2 &lt;- totmar(drop.markers(cross, unlist(findDupMarkers(cross, exact.only = F, adjacent.only = T))))</v>
      </c>
    </row>
    <row r="18893" spans="2:3" customFormat="1" x14ac:dyDescent="0.15">
      <c r="B18893" s="15">
        <v>664</v>
      </c>
      <c r="C18893" s="18" t="str">
        <f>ABHgenotypeR_aln_37!D665</f>
        <v>marker153 &lt;- cbind(marker1, marker2)</v>
      </c>
    </row>
    <row r="18894" spans="2:3" customFormat="1" x14ac:dyDescent="0.15">
      <c r="B18894" s="15">
        <v>665</v>
      </c>
      <c r="C18894" s="18" t="str">
        <f>ABHgenotypeR_aln_37!D666</f>
        <v>markeraln &lt;- rbind(markeraln, marker153)</v>
      </c>
    </row>
    <row r="18895" spans="2:3" customFormat="1" x14ac:dyDescent="0.15">
      <c r="B18895" s="15">
        <v>666</v>
      </c>
      <c r="C18895" s="18" t="str">
        <f>ABHgenotypeR_aln_37!D667</f>
        <v>cross &lt;- read.cross(format="csvs", genfile="C:/NGS/save/Genotype_select_csvs_ABHgenotypeR6US_aln.csv", phefile="C:/NGS/save/fphe.csv", na.strings=c("-","NA","N"), genotypes=c("A","H","B","D","C"), alleles=c("A","B"), estimate.map=F)</v>
      </c>
    </row>
    <row r="18896" spans="2:3" customFormat="1" x14ac:dyDescent="0.15">
      <c r="B18896" s="15">
        <v>667</v>
      </c>
      <c r="C18896" s="18" t="str">
        <f>ABHgenotypeR_aln_37!D668</f>
        <v>marker1 &lt;- totmar(cross)</v>
      </c>
    </row>
    <row r="18897" spans="2:3" customFormat="1" x14ac:dyDescent="0.15">
      <c r="B18897" s="15">
        <v>668</v>
      </c>
      <c r="C18897" s="18" t="str">
        <f>ABHgenotypeR_aln_37!D669</f>
        <v>marker2 &lt;- totmar(drop.markers(cross, unlist(findDupMarkers(cross, exact.only = F, adjacent.only = T))))</v>
      </c>
    </row>
    <row r="18898" spans="2:3" customFormat="1" x14ac:dyDescent="0.15">
      <c r="B18898" s="15">
        <v>669</v>
      </c>
      <c r="C18898" s="18" t="str">
        <f>ABHgenotypeR_aln_37!D670</f>
        <v>marker163 &lt;- cbind(marker1, marker2)</v>
      </c>
    </row>
    <row r="18899" spans="2:3" customFormat="1" x14ac:dyDescent="0.15">
      <c r="B18899" s="15">
        <v>670</v>
      </c>
      <c r="C18899" s="18" t="str">
        <f>ABHgenotypeR_aln_37!D671</f>
        <v>markeraln &lt;- rbind(markeraln, marker163)</v>
      </c>
    </row>
    <row r="18900" spans="2:3" customFormat="1" x14ac:dyDescent="0.15">
      <c r="B18900" s="15">
        <v>671</v>
      </c>
      <c r="C18900" s="18" t="str">
        <f>ABHgenotypeR_aln_37!D672</f>
        <v>cross &lt;- read.cross(format="csvs", genfile="C:/NGS/save/Genotype_select_csvs_ABHgenotypeR7US_aln.csv", phefile="C:/NGS/save/fphe.csv", na.strings=c("-","NA","N"), genotypes=c("A","H","B","D","C"), alleles=c("A","B"), estimate.map=F)</v>
      </c>
    </row>
    <row r="18901" spans="2:3" customFormat="1" x14ac:dyDescent="0.15">
      <c r="B18901" s="15">
        <v>672</v>
      </c>
      <c r="C18901" s="18" t="str">
        <f>ABHgenotypeR_aln_37!D673</f>
        <v>marker1 &lt;- totmar(cross)</v>
      </c>
    </row>
    <row r="18902" spans="2:3" customFormat="1" x14ac:dyDescent="0.15">
      <c r="B18902" s="15">
        <v>673</v>
      </c>
      <c r="C18902" s="18" t="str">
        <f>ABHgenotypeR_aln_37!D674</f>
        <v>marker2 &lt;- totmar(drop.markers(cross, unlist(findDupMarkers(cross, exact.only = F, adjacent.only = T))))</v>
      </c>
    </row>
    <row r="18903" spans="2:3" customFormat="1" x14ac:dyDescent="0.15">
      <c r="B18903" s="15">
        <v>674</v>
      </c>
      <c r="C18903" s="18" t="str">
        <f>ABHgenotypeR_aln_37!D675</f>
        <v>marker173 &lt;- cbind(marker1, marker2)</v>
      </c>
    </row>
    <row r="18904" spans="2:3" customFormat="1" x14ac:dyDescent="0.15">
      <c r="B18904" s="15">
        <v>675</v>
      </c>
      <c r="C18904" s="18" t="str">
        <f>ABHgenotypeR_aln_37!D676</f>
        <v>markeraln &lt;- rbind(markeraln, marker173)</v>
      </c>
    </row>
    <row r="18905" spans="2:3" customFormat="1" x14ac:dyDescent="0.15">
      <c r="B18905" s="15">
        <v>676</v>
      </c>
      <c r="C18905" s="18" t="str">
        <f>ABHgenotypeR_aln_37!D677</f>
        <v>cross &lt;- read.cross(format="csvs", genfile="C:/NGS/save/Genotype_select_csvs_ABHgenotypeR8US_aln.csv", phefile="C:/NGS/save/fphe.csv", na.strings=c("-","NA","N"), genotypes=c("A","H","B","D","C"), alleles=c("A","B"), estimate.map=F)</v>
      </c>
    </row>
    <row r="18906" spans="2:3" customFormat="1" x14ac:dyDescent="0.15">
      <c r="B18906" s="15">
        <v>677</v>
      </c>
      <c r="C18906" s="18" t="str">
        <f>ABHgenotypeR_aln_37!D678</f>
        <v>marker1 &lt;- totmar(cross)</v>
      </c>
    </row>
    <row r="18907" spans="2:3" customFormat="1" x14ac:dyDescent="0.15">
      <c r="B18907" s="15">
        <v>678</v>
      </c>
      <c r="C18907" s="18" t="str">
        <f>ABHgenotypeR_aln_37!D679</f>
        <v>marker2 &lt;- totmar(drop.markers(cross, unlist(findDupMarkers(cross, exact.only = F, adjacent.only = T))))</v>
      </c>
    </row>
    <row r="18908" spans="2:3" customFormat="1" x14ac:dyDescent="0.15">
      <c r="B18908" s="15">
        <v>679</v>
      </c>
      <c r="C18908" s="18" t="str">
        <f>ABHgenotypeR_aln_37!D680</f>
        <v>marker183 &lt;- cbind(marker1, marker2)</v>
      </c>
    </row>
    <row r="18909" spans="2:3" customFormat="1" x14ac:dyDescent="0.15">
      <c r="B18909" s="15">
        <v>680</v>
      </c>
      <c r="C18909" s="18" t="str">
        <f>ABHgenotypeR_aln_37!D681</f>
        <v>markeraln &lt;- rbind(markeraln, marker183)</v>
      </c>
    </row>
    <row r="18910" spans="2:3" customFormat="1" x14ac:dyDescent="0.15">
      <c r="B18910" s="15">
        <v>681</v>
      </c>
      <c r="C18910" s="18" t="str">
        <f>ABHgenotypeR_aln_37!D682</f>
        <v>cross &lt;- read.cross(format="csvs", genfile="C:/NGS/save/Genotype_select_csvs_ABHgenotypeR9US_aln.csv", phefile="C:/NGS/save/fphe.csv", na.strings=c("-","NA","N"), genotypes=c("A","H","B","D","C"), alleles=c("A","B"), estimate.map=F)</v>
      </c>
    </row>
    <row r="18911" spans="2:3" customFormat="1" x14ac:dyDescent="0.15">
      <c r="B18911" s="15">
        <v>682</v>
      </c>
      <c r="C18911" s="18" t="str">
        <f>ABHgenotypeR_aln_37!D683</f>
        <v>marker1 &lt;- totmar(cross)</v>
      </c>
    </row>
    <row r="18912" spans="2:3" customFormat="1" x14ac:dyDescent="0.15">
      <c r="B18912" s="15">
        <v>683</v>
      </c>
      <c r="C18912" s="18" t="str">
        <f>ABHgenotypeR_aln_37!D684</f>
        <v>marker2 &lt;- totmar(drop.markers(cross, unlist(findDupMarkers(cross, exact.only = F, adjacent.only = T))))</v>
      </c>
    </row>
    <row r="18913" spans="2:3" customFormat="1" x14ac:dyDescent="0.15">
      <c r="B18913" s="15">
        <v>684</v>
      </c>
      <c r="C18913" s="18" t="str">
        <f>ABHgenotypeR_aln_37!D685</f>
        <v>marker193 &lt;- cbind(marker1, marker2)</v>
      </c>
    </row>
    <row r="18914" spans="2:3" customFormat="1" x14ac:dyDescent="0.15">
      <c r="B18914" s="15">
        <v>685</v>
      </c>
      <c r="C18914" s="18" t="str">
        <f>ABHgenotypeR_aln_37!D686</f>
        <v>markeraln &lt;- rbind(markeraln, marker193)</v>
      </c>
    </row>
    <row r="18915" spans="2:3" customFormat="1" x14ac:dyDescent="0.15">
      <c r="B18915" s="15">
        <v>686</v>
      </c>
      <c r="C18915" s="18" t="str">
        <f>ABHgenotypeR_aln_37!D687</f>
        <v>cross &lt;- read.cross(format="csvs", genfile="C:/NGS/save/Genotype_select_csvs_ABHgenotypeR10US_aln.csv", phefile="C:/NGS/save/fphe.csv", na.strings=c("-","NA","N"), genotypes=c("A","H","B","D","C"), alleles=c("A","B"), estimate.map=F)</v>
      </c>
    </row>
    <row r="18916" spans="2:3" customFormat="1" x14ac:dyDescent="0.15">
      <c r="B18916" s="15">
        <v>687</v>
      </c>
      <c r="C18916" s="18" t="str">
        <f>ABHgenotypeR_aln_37!D688</f>
        <v>marker1 &lt;- totmar(cross)</v>
      </c>
    </row>
    <row r="18917" spans="2:3" customFormat="1" x14ac:dyDescent="0.15">
      <c r="B18917" s="15">
        <v>688</v>
      </c>
      <c r="C18917" s="18" t="str">
        <f>ABHgenotypeR_aln_37!D689</f>
        <v>marker2 &lt;- totmar(drop.markers(cross, unlist(findDupMarkers(cross, exact.only = F, adjacent.only = T))))</v>
      </c>
    </row>
    <row r="18918" spans="2:3" customFormat="1" x14ac:dyDescent="0.15">
      <c r="B18918" s="15">
        <v>689</v>
      </c>
      <c r="C18918" s="18" t="str">
        <f>ABHgenotypeR_aln_37!D690</f>
        <v>marker203 &lt;- cbind(marker1, marker2)</v>
      </c>
    </row>
    <row r="18919" spans="2:3" customFormat="1" x14ac:dyDescent="0.15">
      <c r="B18919" s="15">
        <v>690</v>
      </c>
      <c r="C18919" s="18" t="str">
        <f>ABHgenotypeR_aln_37!D691</f>
        <v>markeraln &lt;- rbind(markeraln, marker203)</v>
      </c>
    </row>
    <row r="18920" spans="2:3" customFormat="1" x14ac:dyDescent="0.15">
      <c r="B18920" s="15">
        <v>691</v>
      </c>
      <c r="C18920" s="18" t="str">
        <f>ABHgenotypeR_aln_37!D692</f>
        <v>cross &lt;- read.cross(format="csvs", genfile="C:/NGS/save/Genotype_select_csvs_ABHgenotypeR1SU_aln_37.csv", phefile="C:/NGS/save/fphe.csv", na.strings=c("-","NA","N"), genotypes=c("A","H","B","D","C"), alleles=c("A","B"), estimate.map=F)</v>
      </c>
    </row>
    <row r="18921" spans="2:3" customFormat="1" x14ac:dyDescent="0.15">
      <c r="B18921" s="15">
        <v>692</v>
      </c>
      <c r="C18921" s="18" t="str">
        <f>ABHgenotypeR_aln_37!D693</f>
        <v>marker1 &lt;- totmar(cross)</v>
      </c>
    </row>
    <row r="18922" spans="2:3" customFormat="1" x14ac:dyDescent="0.15">
      <c r="B18922" s="15">
        <v>693</v>
      </c>
      <c r="C18922" s="18" t="str">
        <f>ABHgenotypeR_aln_37!D694</f>
        <v>marker2 &lt;- totmar(drop.markers(cross, unlist(findDupMarkers(cross, exact.only = F, adjacent.only = T))))</v>
      </c>
    </row>
    <row r="18923" spans="2:3" customFormat="1" x14ac:dyDescent="0.15">
      <c r="B18923" s="15">
        <v>694</v>
      </c>
      <c r="C18923" s="18" t="str">
        <f>ABHgenotypeR_aln_37!D695</f>
        <v>marker13 &lt;- cbind(marker1, marker2)</v>
      </c>
    </row>
    <row r="18924" spans="2:3" customFormat="1" x14ac:dyDescent="0.15">
      <c r="B18924" s="15">
        <v>695</v>
      </c>
      <c r="C18924" s="18" t="str">
        <f>ABHgenotypeR_aln_37!D696</f>
        <v>cross &lt;- read.cross(format="csvs", genfile="C:/NGS/save/Genotype_select_csvs_ABHgenotypeR2SU_aln_37.csv", phefile="C:/NGS/save/fphe.csv", na.strings=c("-","NA","N"), genotypes=c("A","H","B","D","C"), alleles=c("A","B"), estimate.map=F)</v>
      </c>
    </row>
    <row r="18925" spans="2:3" customFormat="1" x14ac:dyDescent="0.15">
      <c r="B18925" s="15">
        <v>696</v>
      </c>
      <c r="C18925" s="18" t="str">
        <f>ABHgenotypeR_aln_37!D697</f>
        <v>marker1 &lt;- totmar(cross)</v>
      </c>
    </row>
    <row r="18926" spans="2:3" customFormat="1" x14ac:dyDescent="0.15">
      <c r="B18926" s="15">
        <v>697</v>
      </c>
      <c r="C18926" s="18" t="str">
        <f>ABHgenotypeR_aln_37!D698</f>
        <v>marker2 &lt;- totmar(drop.markers(cross, unlist(findDupMarkers(cross, exact.only = F, adjacent.only = T))))</v>
      </c>
    </row>
    <row r="18927" spans="2:3" customFormat="1" x14ac:dyDescent="0.15">
      <c r="B18927" s="15">
        <v>698</v>
      </c>
      <c r="C18927" s="18" t="str">
        <f>ABHgenotypeR_aln_37!D699</f>
        <v>marker23 &lt;- cbind(marker1, marker2)</v>
      </c>
    </row>
    <row r="18928" spans="2:3" customFormat="1" x14ac:dyDescent="0.15">
      <c r="B18928" s="15">
        <v>699</v>
      </c>
      <c r="C18928" s="18" t="str">
        <f>ABHgenotypeR_aln_37!D700</f>
        <v>markeraln37 &lt;- rbind(marker13, marker23)</v>
      </c>
    </row>
    <row r="18929" spans="2:3" customFormat="1" x14ac:dyDescent="0.15">
      <c r="B18929" s="15">
        <v>700</v>
      </c>
      <c r="C18929" s="18" t="str">
        <f>ABHgenotypeR_aln_37!D701</f>
        <v>cross &lt;- read.cross(format="csvs", genfile="C:/NGS/save/Genotype_select_csvs_ABHgenotypeR3SU_aln_37.csv", phefile="C:/NGS/save/fphe.csv", na.strings=c("-","NA","N"), genotypes=c("A","H","B","D","C"), alleles=c("A","B"), estimate.map=F)</v>
      </c>
    </row>
    <row r="18930" spans="2:3" customFormat="1" x14ac:dyDescent="0.15">
      <c r="B18930" s="15">
        <v>701</v>
      </c>
      <c r="C18930" s="18" t="str">
        <f>ABHgenotypeR_aln_37!D702</f>
        <v>marker1 &lt;- totmar(cross)</v>
      </c>
    </row>
    <row r="18931" spans="2:3" customFormat="1" x14ac:dyDescent="0.15">
      <c r="B18931" s="15">
        <v>702</v>
      </c>
      <c r="C18931" s="18" t="str">
        <f>ABHgenotypeR_aln_37!D703</f>
        <v>marker2 &lt;- totmar(drop.markers(cross, unlist(findDupMarkers(cross, exact.only = F, adjacent.only = T))))</v>
      </c>
    </row>
    <row r="18932" spans="2:3" customFormat="1" x14ac:dyDescent="0.15">
      <c r="B18932" s="15">
        <v>703</v>
      </c>
      <c r="C18932" s="18" t="str">
        <f>ABHgenotypeR_aln_37!D704</f>
        <v>marker33 &lt;- cbind(marker1, marker2)</v>
      </c>
    </row>
    <row r="18933" spans="2:3" customFormat="1" x14ac:dyDescent="0.15">
      <c r="B18933" s="15">
        <v>704</v>
      </c>
      <c r="C18933" s="18" t="str">
        <f>ABHgenotypeR_aln_37!D705</f>
        <v>markeraln37 &lt;- rbind(markeraln37, marker33)</v>
      </c>
    </row>
    <row r="18934" spans="2:3" customFormat="1" x14ac:dyDescent="0.15">
      <c r="B18934" s="15">
        <v>705</v>
      </c>
      <c r="C18934" s="18" t="str">
        <f>ABHgenotypeR_aln_37!D706</f>
        <v>cross &lt;- read.cross(format="csvs", genfile="C:/NGS/save/Genotype_select_csvs_ABHgenotypeR4SU_aln_37.csv", phefile="C:/NGS/save/fphe.csv", na.strings=c("-","NA","N"), genotypes=c("A","H","B","D","C"), alleles=c("A","B"), estimate.map=F)</v>
      </c>
    </row>
    <row r="18935" spans="2:3" customFormat="1" x14ac:dyDescent="0.15">
      <c r="B18935" s="15">
        <v>706</v>
      </c>
      <c r="C18935" s="18" t="str">
        <f>ABHgenotypeR_aln_37!D707</f>
        <v>marker1 &lt;- totmar(cross)</v>
      </c>
    </row>
    <row r="18936" spans="2:3" customFormat="1" x14ac:dyDescent="0.15">
      <c r="B18936" s="15">
        <v>707</v>
      </c>
      <c r="C18936" s="18" t="str">
        <f>ABHgenotypeR_aln_37!D708</f>
        <v>marker2 &lt;- totmar(drop.markers(cross, unlist(findDupMarkers(cross, exact.only = F, adjacent.only = T))))</v>
      </c>
    </row>
    <row r="18937" spans="2:3" customFormat="1" x14ac:dyDescent="0.15">
      <c r="B18937" s="15">
        <v>708</v>
      </c>
      <c r="C18937" s="18" t="str">
        <f>ABHgenotypeR_aln_37!D709</f>
        <v>marker43 &lt;- cbind(marker1, marker2)</v>
      </c>
    </row>
    <row r="18938" spans="2:3" customFormat="1" x14ac:dyDescent="0.15">
      <c r="B18938" s="15">
        <v>709</v>
      </c>
      <c r="C18938" s="18" t="str">
        <f>ABHgenotypeR_aln_37!D710</f>
        <v>markeraln37 &lt;- rbind(markeraln37, marker43)</v>
      </c>
    </row>
    <row r="18939" spans="2:3" customFormat="1" x14ac:dyDescent="0.15">
      <c r="B18939" s="15">
        <v>710</v>
      </c>
      <c r="C18939" s="18" t="str">
        <f>ABHgenotypeR_aln_37!D711</f>
        <v>cross &lt;- read.cross(format="csvs", genfile="C:/NGS/save/Genotype_select_csvs_ABHgenotypeR5SU_aln_37.csv", phefile="C:/NGS/save/fphe.csv", na.strings=c("-","NA","N"), genotypes=c("A","H","B","D","C"), alleles=c("A","B"), estimate.map=F)</v>
      </c>
    </row>
    <row r="18940" spans="2:3" customFormat="1" x14ac:dyDescent="0.15">
      <c r="B18940" s="15">
        <v>711</v>
      </c>
      <c r="C18940" s="18" t="str">
        <f>ABHgenotypeR_aln_37!D712</f>
        <v>marker1 &lt;- totmar(cross)</v>
      </c>
    </row>
    <row r="18941" spans="2:3" customFormat="1" x14ac:dyDescent="0.15">
      <c r="B18941" s="15">
        <v>712</v>
      </c>
      <c r="C18941" s="18" t="str">
        <f>ABHgenotypeR_aln_37!D713</f>
        <v>marker2 &lt;- totmar(drop.markers(cross, unlist(findDupMarkers(cross, exact.only = F, adjacent.only = T))))</v>
      </c>
    </row>
    <row r="18942" spans="2:3" customFormat="1" x14ac:dyDescent="0.15">
      <c r="B18942" s="15">
        <v>713</v>
      </c>
      <c r="C18942" s="18" t="str">
        <f>ABHgenotypeR_aln_37!D714</f>
        <v>marker53 &lt;- cbind(marker1, marker2)</v>
      </c>
    </row>
    <row r="18943" spans="2:3" customFormat="1" x14ac:dyDescent="0.15">
      <c r="B18943" s="15">
        <v>714</v>
      </c>
      <c r="C18943" s="18" t="str">
        <f>ABHgenotypeR_aln_37!D715</f>
        <v>markeraln37 &lt;- rbind(markeraln37, marker53)</v>
      </c>
    </row>
    <row r="18944" spans="2:3" customFormat="1" x14ac:dyDescent="0.15">
      <c r="B18944" s="15">
        <v>715</v>
      </c>
      <c r="C18944" s="18" t="str">
        <f>ABHgenotypeR_aln_37!D716</f>
        <v>cross &lt;- read.cross(format="csvs", genfile="C:/NGS/save/Genotype_select_csvs_ABHgenotypeR6SU_aln_37.csv", phefile="C:/NGS/save/fphe.csv", na.strings=c("-","NA","N"), genotypes=c("A","H","B","D","C"), alleles=c("A","B"), estimate.map=F)</v>
      </c>
    </row>
    <row r="18945" spans="2:3" customFormat="1" x14ac:dyDescent="0.15">
      <c r="B18945" s="15">
        <v>716</v>
      </c>
      <c r="C18945" s="18" t="str">
        <f>ABHgenotypeR_aln_37!D717</f>
        <v>marker1 &lt;- totmar(cross)</v>
      </c>
    </row>
    <row r="18946" spans="2:3" customFormat="1" x14ac:dyDescent="0.15">
      <c r="B18946" s="15">
        <v>717</v>
      </c>
      <c r="C18946" s="18" t="str">
        <f>ABHgenotypeR_aln_37!D718</f>
        <v>marker2 &lt;- totmar(drop.markers(cross, unlist(findDupMarkers(cross, exact.only = F, adjacent.only = T))))</v>
      </c>
    </row>
    <row r="18947" spans="2:3" customFormat="1" x14ac:dyDescent="0.15">
      <c r="B18947" s="15">
        <v>718</v>
      </c>
      <c r="C18947" s="18" t="str">
        <f>ABHgenotypeR_aln_37!D719</f>
        <v>marker63 &lt;- cbind(marker1, marker2)</v>
      </c>
    </row>
    <row r="18948" spans="2:3" customFormat="1" x14ac:dyDescent="0.15">
      <c r="B18948" s="15">
        <v>719</v>
      </c>
      <c r="C18948" s="18" t="str">
        <f>ABHgenotypeR_aln_37!D720</f>
        <v>markeraln37 &lt;- rbind(markeraln37, marker63)</v>
      </c>
    </row>
    <row r="18949" spans="2:3" customFormat="1" x14ac:dyDescent="0.15">
      <c r="B18949" s="15">
        <v>720</v>
      </c>
      <c r="C18949" s="18" t="str">
        <f>ABHgenotypeR_aln_37!D721</f>
        <v>cross &lt;- read.cross(format="csvs", genfile="C:/NGS/save/Genotype_select_csvs_ABHgenotypeR7SU_aln_37.csv", phefile="C:/NGS/save/fphe.csv", na.strings=c("-","NA","N"), genotypes=c("A","H","B","D","C"), alleles=c("A","B"), estimate.map=F)</v>
      </c>
    </row>
    <row r="18950" spans="2:3" customFormat="1" x14ac:dyDescent="0.15">
      <c r="B18950" s="15">
        <v>721</v>
      </c>
      <c r="C18950" s="18" t="str">
        <f>ABHgenotypeR_aln_37!D722</f>
        <v>marker1 &lt;- totmar(cross)</v>
      </c>
    </row>
    <row r="18951" spans="2:3" customFormat="1" x14ac:dyDescent="0.15">
      <c r="B18951" s="15">
        <v>722</v>
      </c>
      <c r="C18951" s="18" t="str">
        <f>ABHgenotypeR_aln_37!D723</f>
        <v>marker2 &lt;- totmar(drop.markers(cross, unlist(findDupMarkers(cross, exact.only = F, adjacent.only = T))))</v>
      </c>
    </row>
    <row r="18952" spans="2:3" customFormat="1" x14ac:dyDescent="0.15">
      <c r="B18952" s="15">
        <v>723</v>
      </c>
      <c r="C18952" s="18" t="str">
        <f>ABHgenotypeR_aln_37!D724</f>
        <v>marker73 &lt;- cbind(marker1, marker2)</v>
      </c>
    </row>
    <row r="18953" spans="2:3" customFormat="1" x14ac:dyDescent="0.15">
      <c r="B18953" s="15">
        <v>724</v>
      </c>
      <c r="C18953" s="18" t="str">
        <f>ABHgenotypeR_aln_37!D725</f>
        <v>markeraln37 &lt;- rbind(markeraln37, marker73)</v>
      </c>
    </row>
    <row r="18954" spans="2:3" customFormat="1" x14ac:dyDescent="0.15">
      <c r="B18954" s="15">
        <v>725</v>
      </c>
      <c r="C18954" s="18" t="str">
        <f>ABHgenotypeR_aln_37!D726</f>
        <v>cross &lt;- read.cross(format="csvs", genfile="C:/NGS/save/Genotype_select_csvs_ABHgenotypeR8SU_aln_37.csv", phefile="C:/NGS/save/fphe.csv", na.strings=c("-","NA","N"), genotypes=c("A","H","B","D","C"), alleles=c("A","B"), estimate.map=F)</v>
      </c>
    </row>
    <row r="18955" spans="2:3" customFormat="1" x14ac:dyDescent="0.15">
      <c r="B18955" s="15">
        <v>726</v>
      </c>
      <c r="C18955" s="18" t="str">
        <f>ABHgenotypeR_aln_37!D727</f>
        <v>marker1 &lt;- totmar(cross)</v>
      </c>
    </row>
    <row r="18956" spans="2:3" customFormat="1" x14ac:dyDescent="0.15">
      <c r="B18956" s="15">
        <v>727</v>
      </c>
      <c r="C18956" s="18" t="str">
        <f>ABHgenotypeR_aln_37!D728</f>
        <v>marker2 &lt;- totmar(drop.markers(cross, unlist(findDupMarkers(cross, exact.only = F, adjacent.only = T))))</v>
      </c>
    </row>
    <row r="18957" spans="2:3" customFormat="1" x14ac:dyDescent="0.15">
      <c r="B18957" s="15">
        <v>728</v>
      </c>
      <c r="C18957" s="18" t="str">
        <f>ABHgenotypeR_aln_37!D729</f>
        <v>marker83 &lt;- cbind(marker1, marker2)</v>
      </c>
    </row>
    <row r="18958" spans="2:3" customFormat="1" x14ac:dyDescent="0.15">
      <c r="B18958" s="15">
        <v>729</v>
      </c>
      <c r="C18958" s="18" t="str">
        <f>ABHgenotypeR_aln_37!D730</f>
        <v>markeraln37 &lt;- rbind(markeraln37, marker83)</v>
      </c>
    </row>
    <row r="18959" spans="2:3" customFormat="1" x14ac:dyDescent="0.15">
      <c r="B18959" s="15">
        <v>730</v>
      </c>
      <c r="C18959" s="18" t="str">
        <f>ABHgenotypeR_aln_37!D731</f>
        <v>cross &lt;- read.cross(format="csvs", genfile="C:/NGS/save/Genotype_select_csvs_ABHgenotypeR9SU_aln_37.csv", phefile="C:/NGS/save/fphe.csv", na.strings=c("-","NA","N"), genotypes=c("A","H","B","D","C"), alleles=c("A","B"), estimate.map=F)</v>
      </c>
    </row>
    <row r="18960" spans="2:3" customFormat="1" x14ac:dyDescent="0.15">
      <c r="B18960" s="15">
        <v>731</v>
      </c>
      <c r="C18960" s="18" t="str">
        <f>ABHgenotypeR_aln_37!D732</f>
        <v>marker1 &lt;- totmar(cross)</v>
      </c>
    </row>
    <row r="18961" spans="2:3" customFormat="1" x14ac:dyDescent="0.15">
      <c r="B18961" s="15">
        <v>732</v>
      </c>
      <c r="C18961" s="18" t="str">
        <f>ABHgenotypeR_aln_37!D733</f>
        <v>marker2 &lt;- totmar(drop.markers(cross, unlist(findDupMarkers(cross, exact.only = F, adjacent.only = T))))</v>
      </c>
    </row>
    <row r="18962" spans="2:3" customFormat="1" x14ac:dyDescent="0.15">
      <c r="B18962" s="15">
        <v>733</v>
      </c>
      <c r="C18962" s="18" t="str">
        <f>ABHgenotypeR_aln_37!D734</f>
        <v>marker93 &lt;- cbind(marker1, marker2)</v>
      </c>
    </row>
    <row r="18963" spans="2:3" customFormat="1" x14ac:dyDescent="0.15">
      <c r="B18963" s="15">
        <v>734</v>
      </c>
      <c r="C18963" s="18" t="str">
        <f>ABHgenotypeR_aln_37!D735</f>
        <v>markeraln37 &lt;- rbind(markeraln37, marker93)</v>
      </c>
    </row>
    <row r="18964" spans="2:3" customFormat="1" x14ac:dyDescent="0.15">
      <c r="B18964" s="15">
        <v>735</v>
      </c>
      <c r="C18964" s="18" t="str">
        <f>ABHgenotypeR_aln_37!D736</f>
        <v>cross &lt;- read.cross(format="csvs", genfile="C:/NGS/save/Genotype_select_csvs_ABHgenotypeR10SU_aln_37.csv", phefile="C:/NGS/save/fphe.csv", na.strings=c("-","NA","N"), genotypes=c("A","H","B","D","C"), alleles=c("A","B"), estimate.map=F)</v>
      </c>
    </row>
    <row r="18965" spans="2:3" customFormat="1" x14ac:dyDescent="0.15">
      <c r="B18965" s="15">
        <v>736</v>
      </c>
      <c r="C18965" s="18" t="str">
        <f>ABHgenotypeR_aln_37!D737</f>
        <v>marker1 &lt;- totmar(cross)</v>
      </c>
    </row>
    <row r="18966" spans="2:3" customFormat="1" x14ac:dyDescent="0.15">
      <c r="B18966" s="15">
        <v>737</v>
      </c>
      <c r="C18966" s="18" t="str">
        <f>ABHgenotypeR_aln_37!D738</f>
        <v>marker2 &lt;- totmar(drop.markers(cross, unlist(findDupMarkers(cross, exact.only = F, adjacent.only = T))))</v>
      </c>
    </row>
    <row r="18967" spans="2:3" customFormat="1" x14ac:dyDescent="0.15">
      <c r="B18967" s="15">
        <v>738</v>
      </c>
      <c r="C18967" s="18" t="str">
        <f>ABHgenotypeR_aln_37!D739</f>
        <v>marker103 &lt;- cbind(marker1, marker2)</v>
      </c>
    </row>
    <row r="18968" spans="2:3" customFormat="1" x14ac:dyDescent="0.15">
      <c r="B18968" s="15">
        <v>739</v>
      </c>
      <c r="C18968" s="18" t="str">
        <f>ABHgenotypeR_aln_37!D740</f>
        <v>markeraln37 &lt;- rbind(markeraln37, marker103)</v>
      </c>
    </row>
    <row r="18969" spans="2:3" customFormat="1" x14ac:dyDescent="0.15">
      <c r="B18969" s="15">
        <v>740</v>
      </c>
      <c r="C18969" s="18" t="str">
        <f>ABHgenotypeR_aln_37!D741</f>
        <v>cross &lt;- read.cross(format="csvs", genfile="C:/NGS/save/Genotype_select_csvs_ABHgenotypeR1US_aln_37.csv", phefile="C:/NGS/save/fphe.csv", na.strings=c("-","NA","N"), genotypes=c("A","H","B","D","C"), alleles=c("A","B"), estimate.map=F)</v>
      </c>
    </row>
    <row r="18970" spans="2:3" customFormat="1" x14ac:dyDescent="0.15">
      <c r="B18970" s="15">
        <v>741</v>
      </c>
      <c r="C18970" s="18" t="str">
        <f>ABHgenotypeR_aln_37!D742</f>
        <v>marker1 &lt;- totmar(cross)</v>
      </c>
    </row>
    <row r="18971" spans="2:3" customFormat="1" x14ac:dyDescent="0.15">
      <c r="B18971" s="15">
        <v>742</v>
      </c>
      <c r="C18971" s="18" t="str">
        <f>ABHgenotypeR_aln_37!D743</f>
        <v>marker2 &lt;- totmar(drop.markers(cross, unlist(findDupMarkers(cross, exact.only = F, adjacent.only = T))))</v>
      </c>
    </row>
    <row r="18972" spans="2:3" customFormat="1" x14ac:dyDescent="0.15">
      <c r="B18972" s="15">
        <v>743</v>
      </c>
      <c r="C18972" s="18" t="str">
        <f>ABHgenotypeR_aln_37!D744</f>
        <v>marker113 &lt;- cbind(marker1, marker2)</v>
      </c>
    </row>
    <row r="18973" spans="2:3" customFormat="1" x14ac:dyDescent="0.15">
      <c r="B18973" s="15">
        <v>744</v>
      </c>
      <c r="C18973" s="18" t="str">
        <f>ABHgenotypeR_aln_37!D745</f>
        <v>markeraln37 &lt;- rbind(markeraln37, marker113)</v>
      </c>
    </row>
    <row r="18974" spans="2:3" customFormat="1" x14ac:dyDescent="0.15">
      <c r="B18974" s="15">
        <v>745</v>
      </c>
      <c r="C18974" s="18" t="str">
        <f>ABHgenotypeR_aln_37!D746</f>
        <v>cross &lt;- read.cross(format="csvs", genfile="C:/NGS/save/Genotype_select_csvs_ABHgenotypeR2US_aln_37.csv", phefile="C:/NGS/save/fphe.csv", na.strings=c("-","NA","N"), genotypes=c("A","H","B","D","C"), alleles=c("A","B"), estimate.map=F)</v>
      </c>
    </row>
    <row r="18975" spans="2:3" customFormat="1" x14ac:dyDescent="0.15">
      <c r="B18975" s="15">
        <v>746</v>
      </c>
      <c r="C18975" s="18" t="str">
        <f>ABHgenotypeR_aln_37!D747</f>
        <v>marker1 &lt;- totmar(cross)</v>
      </c>
    </row>
    <row r="18976" spans="2:3" customFormat="1" x14ac:dyDescent="0.15">
      <c r="B18976" s="15">
        <v>747</v>
      </c>
      <c r="C18976" s="18" t="str">
        <f>ABHgenotypeR_aln_37!D748</f>
        <v>marker2 &lt;- totmar(drop.markers(cross, unlist(findDupMarkers(cross, exact.only = F, adjacent.only = T))))</v>
      </c>
    </row>
    <row r="18977" spans="2:3" customFormat="1" x14ac:dyDescent="0.15">
      <c r="B18977" s="15">
        <v>748</v>
      </c>
      <c r="C18977" s="18" t="str">
        <f>ABHgenotypeR_aln_37!D749</f>
        <v>marker123 &lt;- cbind(marker1, marker2)</v>
      </c>
    </row>
    <row r="18978" spans="2:3" customFormat="1" x14ac:dyDescent="0.15">
      <c r="B18978" s="15">
        <v>749</v>
      </c>
      <c r="C18978" s="18" t="str">
        <f>ABHgenotypeR_aln_37!D750</f>
        <v>markeraln37 &lt;- rbind(markeraln37, marker123)</v>
      </c>
    </row>
    <row r="18979" spans="2:3" customFormat="1" x14ac:dyDescent="0.15">
      <c r="B18979" s="15">
        <v>750</v>
      </c>
      <c r="C18979" s="18" t="str">
        <f>ABHgenotypeR_aln_37!D751</f>
        <v>cross &lt;- read.cross(format="csvs", genfile="C:/NGS/save/Genotype_select_csvs_ABHgenotypeR3US_aln_37.csv", phefile="C:/NGS/save/fphe.csv", na.strings=c("-","NA","N"), genotypes=c("A","H","B","D","C"), alleles=c("A","B"), estimate.map=F)</v>
      </c>
    </row>
    <row r="18980" spans="2:3" customFormat="1" x14ac:dyDescent="0.15">
      <c r="B18980" s="15">
        <v>751</v>
      </c>
      <c r="C18980" s="18" t="str">
        <f>ABHgenotypeR_aln_37!D752</f>
        <v>marker1 &lt;- totmar(cross)</v>
      </c>
    </row>
    <row r="18981" spans="2:3" customFormat="1" x14ac:dyDescent="0.15">
      <c r="B18981" s="15">
        <v>752</v>
      </c>
      <c r="C18981" s="18" t="str">
        <f>ABHgenotypeR_aln_37!D753</f>
        <v>marker2 &lt;- totmar(drop.markers(cross, unlist(findDupMarkers(cross, exact.only = F, adjacent.only = T))))</v>
      </c>
    </row>
    <row r="18982" spans="2:3" customFormat="1" x14ac:dyDescent="0.15">
      <c r="B18982" s="15">
        <v>753</v>
      </c>
      <c r="C18982" s="18" t="str">
        <f>ABHgenotypeR_aln_37!D754</f>
        <v>marker133 &lt;- cbind(marker1, marker2)</v>
      </c>
    </row>
    <row r="18983" spans="2:3" customFormat="1" x14ac:dyDescent="0.15">
      <c r="B18983" s="15">
        <v>754</v>
      </c>
      <c r="C18983" s="18" t="str">
        <f>ABHgenotypeR_aln_37!D755</f>
        <v>markeraln37 &lt;- rbind(markeraln37, marker133)</v>
      </c>
    </row>
    <row r="18984" spans="2:3" customFormat="1" x14ac:dyDescent="0.15">
      <c r="B18984" s="15">
        <v>755</v>
      </c>
      <c r="C18984" s="18" t="str">
        <f>ABHgenotypeR_aln_37!D756</f>
        <v>cross &lt;- read.cross(format="csvs", genfile="C:/NGS/save/Genotype_select_csvs_ABHgenotypeR4US_aln_37.csv", phefile="C:/NGS/save/fphe.csv", na.strings=c("-","NA","N"), genotypes=c("A","H","B","D","C"), alleles=c("A","B"), estimate.map=F)</v>
      </c>
    </row>
    <row r="18985" spans="2:3" customFormat="1" x14ac:dyDescent="0.15">
      <c r="B18985" s="15">
        <v>756</v>
      </c>
      <c r="C18985" s="18" t="str">
        <f>ABHgenotypeR_aln_37!D757</f>
        <v>marker1 &lt;- totmar(cross)</v>
      </c>
    </row>
    <row r="18986" spans="2:3" customFormat="1" x14ac:dyDescent="0.15">
      <c r="B18986" s="15">
        <v>757</v>
      </c>
      <c r="C18986" s="18" t="str">
        <f>ABHgenotypeR_aln_37!D758</f>
        <v>marker2 &lt;- totmar(drop.markers(cross, unlist(findDupMarkers(cross, exact.only = F, adjacent.only = T))))</v>
      </c>
    </row>
    <row r="18987" spans="2:3" customFormat="1" x14ac:dyDescent="0.15">
      <c r="B18987" s="15">
        <v>758</v>
      </c>
      <c r="C18987" s="18" t="str">
        <f>ABHgenotypeR_aln_37!D759</f>
        <v>marker143 &lt;- cbind(marker1, marker2)</v>
      </c>
    </row>
    <row r="18988" spans="2:3" customFormat="1" x14ac:dyDescent="0.15">
      <c r="B18988" s="15">
        <v>759</v>
      </c>
      <c r="C18988" s="18" t="str">
        <f>ABHgenotypeR_aln_37!D760</f>
        <v>markeraln37 &lt;- rbind(markeraln37, marker143)</v>
      </c>
    </row>
    <row r="18989" spans="2:3" customFormat="1" x14ac:dyDescent="0.15">
      <c r="B18989" s="15">
        <v>760</v>
      </c>
      <c r="C18989" s="18" t="str">
        <f>ABHgenotypeR_aln_37!D761</f>
        <v>cross &lt;- read.cross(format="csvs", genfile="C:/NGS/save/Genotype_select_csvs_ABHgenotypeR5US_aln_37.csv", phefile="C:/NGS/save/fphe.csv", na.strings=c("-","NA","N"), genotypes=c("A","H","B","D","C"), alleles=c("A","B"), estimate.map=F)</v>
      </c>
    </row>
    <row r="18990" spans="2:3" customFormat="1" x14ac:dyDescent="0.15">
      <c r="B18990" s="15">
        <v>761</v>
      </c>
      <c r="C18990" s="18" t="str">
        <f>ABHgenotypeR_aln_37!D762</f>
        <v>marker1 &lt;- totmar(cross)</v>
      </c>
    </row>
    <row r="18991" spans="2:3" customFormat="1" x14ac:dyDescent="0.15">
      <c r="B18991" s="15">
        <v>762</v>
      </c>
      <c r="C18991" s="18" t="str">
        <f>ABHgenotypeR_aln_37!D763</f>
        <v>marker2 &lt;- totmar(drop.markers(cross, unlist(findDupMarkers(cross, exact.only = F, adjacent.only = T))))</v>
      </c>
    </row>
    <row r="18992" spans="2:3" customFormat="1" x14ac:dyDescent="0.15">
      <c r="B18992" s="15">
        <v>763</v>
      </c>
      <c r="C18992" s="18" t="str">
        <f>ABHgenotypeR_aln_37!D764</f>
        <v>marker153 &lt;- cbind(marker1, marker2)</v>
      </c>
    </row>
    <row r="18993" spans="2:3" customFormat="1" x14ac:dyDescent="0.15">
      <c r="B18993" s="15">
        <v>764</v>
      </c>
      <c r="C18993" s="18" t="str">
        <f>ABHgenotypeR_aln_37!D765</f>
        <v>markeraln37 &lt;- rbind(markeraln37, marker153)</v>
      </c>
    </row>
    <row r="18994" spans="2:3" customFormat="1" x14ac:dyDescent="0.15">
      <c r="B18994" s="15">
        <v>765</v>
      </c>
      <c r="C18994" s="18" t="str">
        <f>ABHgenotypeR_aln_37!D766</f>
        <v>cross &lt;- read.cross(format="csvs", genfile="C:/NGS/save/Genotype_select_csvs_ABHgenotypeR6US_aln_37.csv", phefile="C:/NGS/save/fphe.csv", na.strings=c("-","NA","N"), genotypes=c("A","H","B","D","C"), alleles=c("A","B"), estimate.map=F)</v>
      </c>
    </row>
    <row r="18995" spans="2:3" customFormat="1" x14ac:dyDescent="0.15">
      <c r="B18995" s="15">
        <v>766</v>
      </c>
      <c r="C18995" s="18" t="str">
        <f>ABHgenotypeR_aln_37!D767</f>
        <v>marker1 &lt;- totmar(cross)</v>
      </c>
    </row>
    <row r="18996" spans="2:3" customFormat="1" x14ac:dyDescent="0.15">
      <c r="B18996" s="15">
        <v>767</v>
      </c>
      <c r="C18996" s="18" t="str">
        <f>ABHgenotypeR_aln_37!D768</f>
        <v>marker2 &lt;- totmar(drop.markers(cross, unlist(findDupMarkers(cross, exact.only = F, adjacent.only = T))))</v>
      </c>
    </row>
    <row r="18997" spans="2:3" customFormat="1" x14ac:dyDescent="0.15">
      <c r="B18997" s="15">
        <v>768</v>
      </c>
      <c r="C18997" s="18" t="str">
        <f>ABHgenotypeR_aln_37!D769</f>
        <v>marker163 &lt;- cbind(marker1, marker2)</v>
      </c>
    </row>
    <row r="18998" spans="2:3" customFormat="1" x14ac:dyDescent="0.15">
      <c r="B18998" s="15">
        <v>769</v>
      </c>
      <c r="C18998" s="18" t="str">
        <f>ABHgenotypeR_aln_37!D770</f>
        <v>markeraln37 &lt;- rbind(markeraln37, marker163)</v>
      </c>
    </row>
    <row r="18999" spans="2:3" customFormat="1" x14ac:dyDescent="0.15">
      <c r="B18999" s="15">
        <v>770</v>
      </c>
      <c r="C18999" s="18" t="str">
        <f>ABHgenotypeR_aln_37!D771</f>
        <v>cross &lt;- read.cross(format="csvs", genfile="C:/NGS/save/Genotype_select_csvs_ABHgenotypeR7US_aln_37.csv", phefile="C:/NGS/save/fphe.csv", na.strings=c("-","NA","N"), genotypes=c("A","H","B","D","C"), alleles=c("A","B"), estimate.map=F)</v>
      </c>
    </row>
    <row r="19000" spans="2:3" customFormat="1" x14ac:dyDescent="0.15">
      <c r="B19000" s="15">
        <v>771</v>
      </c>
      <c r="C19000" s="18" t="str">
        <f>ABHgenotypeR_aln_37!D772</f>
        <v>marker1 &lt;- totmar(cross)</v>
      </c>
    </row>
    <row r="19001" spans="2:3" customFormat="1" x14ac:dyDescent="0.15">
      <c r="B19001" s="15">
        <v>772</v>
      </c>
      <c r="C19001" s="18" t="str">
        <f>ABHgenotypeR_aln_37!D773</f>
        <v>marker2 &lt;- totmar(drop.markers(cross, unlist(findDupMarkers(cross, exact.only = F, adjacent.only = T))))</v>
      </c>
    </row>
    <row r="19002" spans="2:3" customFormat="1" x14ac:dyDescent="0.15">
      <c r="B19002" s="15">
        <v>773</v>
      </c>
      <c r="C19002" s="18" t="str">
        <f>ABHgenotypeR_aln_37!D774</f>
        <v>marker173 &lt;- cbind(marker1, marker2)</v>
      </c>
    </row>
    <row r="19003" spans="2:3" customFormat="1" x14ac:dyDescent="0.15">
      <c r="B19003" s="15">
        <v>774</v>
      </c>
      <c r="C19003" s="18" t="str">
        <f>ABHgenotypeR_aln_37!D775</f>
        <v>markeraln37 &lt;- rbind(markeraln37, marker173)</v>
      </c>
    </row>
    <row r="19004" spans="2:3" customFormat="1" x14ac:dyDescent="0.15">
      <c r="B19004" s="15">
        <v>775</v>
      </c>
      <c r="C19004" s="18" t="str">
        <f>ABHgenotypeR_aln_37!D776</f>
        <v>cross &lt;- read.cross(format="csvs", genfile="C:/NGS/save/Genotype_select_csvs_ABHgenotypeR8US_aln_37.csv", phefile="C:/NGS/save/fphe.csv", na.strings=c("-","NA","N"), genotypes=c("A","H","B","D","C"), alleles=c("A","B"), estimate.map=F)</v>
      </c>
    </row>
    <row r="19005" spans="2:3" customFormat="1" x14ac:dyDescent="0.15">
      <c r="B19005" s="15">
        <v>776</v>
      </c>
      <c r="C19005" s="18" t="str">
        <f>ABHgenotypeR_aln_37!D777</f>
        <v>marker1 &lt;- totmar(cross)</v>
      </c>
    </row>
    <row r="19006" spans="2:3" customFormat="1" x14ac:dyDescent="0.15">
      <c r="B19006" s="15">
        <v>777</v>
      </c>
      <c r="C19006" s="18" t="str">
        <f>ABHgenotypeR_aln_37!D778</f>
        <v>marker2 &lt;- totmar(drop.markers(cross, unlist(findDupMarkers(cross, exact.only = F, adjacent.only = T))))</v>
      </c>
    </row>
    <row r="19007" spans="2:3" customFormat="1" x14ac:dyDescent="0.15">
      <c r="B19007" s="15">
        <v>778</v>
      </c>
      <c r="C19007" s="18" t="str">
        <f>ABHgenotypeR_aln_37!D779</f>
        <v>marker183 &lt;- cbind(marker1, marker2)</v>
      </c>
    </row>
    <row r="19008" spans="2:3" customFormat="1" x14ac:dyDescent="0.15">
      <c r="B19008" s="15">
        <v>779</v>
      </c>
      <c r="C19008" s="18" t="str">
        <f>ABHgenotypeR_aln_37!D780</f>
        <v>markeraln37 &lt;- rbind(markeraln37, marker183)</v>
      </c>
    </row>
    <row r="19009" spans="2:3" customFormat="1" x14ac:dyDescent="0.15">
      <c r="B19009" s="15">
        <v>780</v>
      </c>
      <c r="C19009" s="18" t="str">
        <f>ABHgenotypeR_aln_37!D781</f>
        <v>cross &lt;- read.cross(format="csvs", genfile="C:/NGS/save/Genotype_select_csvs_ABHgenotypeR9US_aln_37.csv", phefile="C:/NGS/save/fphe.csv", na.strings=c("-","NA","N"), genotypes=c("A","H","B","D","C"), alleles=c("A","B"), estimate.map=F)</v>
      </c>
    </row>
    <row r="19010" spans="2:3" customFormat="1" x14ac:dyDescent="0.15">
      <c r="B19010" s="15">
        <v>781</v>
      </c>
      <c r="C19010" s="18" t="str">
        <f>ABHgenotypeR_aln_37!D782</f>
        <v>marker1 &lt;- totmar(cross)</v>
      </c>
    </row>
    <row r="19011" spans="2:3" customFormat="1" x14ac:dyDescent="0.15">
      <c r="B19011" s="15">
        <v>782</v>
      </c>
      <c r="C19011" s="18" t="str">
        <f>ABHgenotypeR_aln_37!D783</f>
        <v>marker2 &lt;- totmar(drop.markers(cross, unlist(findDupMarkers(cross, exact.only = F, adjacent.only = T))))</v>
      </c>
    </row>
    <row r="19012" spans="2:3" customFormat="1" x14ac:dyDescent="0.15">
      <c r="B19012" s="15">
        <v>783</v>
      </c>
      <c r="C19012" s="18" t="str">
        <f>ABHgenotypeR_aln_37!D784</f>
        <v>marker193 &lt;- cbind(marker1, marker2)</v>
      </c>
    </row>
    <row r="19013" spans="2:3" customFormat="1" x14ac:dyDescent="0.15">
      <c r="B19013" s="15">
        <v>784</v>
      </c>
      <c r="C19013" s="18" t="str">
        <f>ABHgenotypeR_aln_37!D785</f>
        <v>markeraln37 &lt;- rbind(markeraln37, marker193)</v>
      </c>
    </row>
    <row r="19014" spans="2:3" customFormat="1" x14ac:dyDescent="0.15">
      <c r="B19014" s="15">
        <v>785</v>
      </c>
      <c r="C19014" s="18" t="str">
        <f>ABHgenotypeR_aln_37!D786</f>
        <v>cross &lt;- read.cross(format="csvs", genfile="C:/NGS/save/Genotype_select_csvs_ABHgenotypeR10US_aln_37.csv", phefile="C:/NGS/save/fphe.csv", na.strings=c("-","NA","N"), genotypes=c("A","H","B","D","C"), alleles=c("A","B"), estimate.map=F)</v>
      </c>
    </row>
    <row r="19015" spans="2:3" customFormat="1" x14ac:dyDescent="0.15">
      <c r="B19015" s="15">
        <v>786</v>
      </c>
      <c r="C19015" s="18" t="str">
        <f>ABHgenotypeR_aln_37!D787</f>
        <v>marker1 &lt;- totmar(cross)</v>
      </c>
    </row>
    <row r="19016" spans="2:3" customFormat="1" x14ac:dyDescent="0.15">
      <c r="B19016" s="15">
        <v>787</v>
      </c>
      <c r="C19016" s="18" t="str">
        <f>ABHgenotypeR_aln_37!D788</f>
        <v>marker2 &lt;- totmar(drop.markers(cross, unlist(findDupMarkers(cross, exact.only = F, adjacent.only = T))))</v>
      </c>
    </row>
    <row r="19017" spans="2:3" customFormat="1" x14ac:dyDescent="0.15">
      <c r="B19017" s="15">
        <v>788</v>
      </c>
      <c r="C19017" s="18" t="str">
        <f>ABHgenotypeR_aln_37!D789</f>
        <v>marker203 &lt;- cbind(marker1, marker2)</v>
      </c>
    </row>
    <row r="19018" spans="2:3" customFormat="1" x14ac:dyDescent="0.15">
      <c r="B19018" s="15">
        <v>789</v>
      </c>
      <c r="C19018" s="18" t="str">
        <f>ABHgenotypeR_aln_37!D790</f>
        <v>markeraln37 &lt;- rbind(markeraln37, marker203)</v>
      </c>
    </row>
    <row r="19019" spans="2:3" customFormat="1" x14ac:dyDescent="0.15">
      <c r="B19019" s="15">
        <v>790</v>
      </c>
      <c r="C19019" s="18" t="str">
        <f>ABHgenotypeR_aln_37!D791</f>
        <v>selectcsvs &lt;- rbind(markeraln, markeraln37)</v>
      </c>
    </row>
    <row r="19020" spans="2:3" customFormat="1" x14ac:dyDescent="0.15">
      <c r="B19020" s="15">
        <v>791</v>
      </c>
      <c r="C19020" s="18" t="str">
        <f>ABHgenotypeR_aln_37!D792</f>
        <v>cross &lt;- read.cross(format="csvs", genfile="C:/NGS/save/Genotype_csvs_ABHgenotypeR1SU_aln.csv", phefile="C:/NGS/save/fphe.csv", na.strings=c("-","NA","N"), genotypes=c("A","H","B","D","C"), alleles=c("A","B"), estimate.map=F)</v>
      </c>
    </row>
    <row r="19021" spans="2:3" customFormat="1" x14ac:dyDescent="0.15">
      <c r="B19021" s="15">
        <v>792</v>
      </c>
      <c r="C19021" s="18" t="str">
        <f>ABHgenotypeR_aln_37!D793</f>
        <v>marker1 &lt;- totmar(cross)</v>
      </c>
    </row>
    <row r="19022" spans="2:3" customFormat="1" x14ac:dyDescent="0.15">
      <c r="B19022" s="15">
        <v>793</v>
      </c>
      <c r="C19022" s="18" t="str">
        <f>ABHgenotypeR_aln_37!D794</f>
        <v>marker2 &lt;- totmar(drop.markers(cross, unlist(findDupMarkers(cross, exact.only = F, adjacent.only = T))))</v>
      </c>
    </row>
    <row r="19023" spans="2:3" customFormat="1" x14ac:dyDescent="0.15">
      <c r="B19023" s="15">
        <v>794</v>
      </c>
      <c r="C19023" s="18" t="str">
        <f>ABHgenotypeR_aln_37!D795</f>
        <v>marker13 &lt;- cbind(marker1, marker2)</v>
      </c>
    </row>
    <row r="19024" spans="2:3" customFormat="1" x14ac:dyDescent="0.15">
      <c r="B19024" s="15">
        <v>795</v>
      </c>
      <c r="C19024" s="18" t="str">
        <f>ABHgenotypeR_aln_37!D796</f>
        <v>cross &lt;- read.cross(format="csvs", genfile="C:/NGS/save/Genotype_csvs_ABHgenotypeR2SU_aln.csv", phefile="C:/NGS/save/fphe.csv", na.strings=c("-","NA","N"), genotypes=c("A","H","B","D","C"), alleles=c("A","B"), estimate.map=F)</v>
      </c>
    </row>
    <row r="19025" spans="2:3" customFormat="1" x14ac:dyDescent="0.15">
      <c r="B19025" s="15">
        <v>796</v>
      </c>
      <c r="C19025" s="18" t="str">
        <f>ABHgenotypeR_aln_37!D797</f>
        <v>marker1 &lt;- totmar(cross)</v>
      </c>
    </row>
    <row r="19026" spans="2:3" customFormat="1" x14ac:dyDescent="0.15">
      <c r="B19026" s="15">
        <v>797</v>
      </c>
      <c r="C19026" s="18" t="str">
        <f>ABHgenotypeR_aln_37!D798</f>
        <v>marker2 &lt;- totmar(drop.markers(cross, unlist(findDupMarkers(cross, exact.only = F, adjacent.only = T))))</v>
      </c>
    </row>
    <row r="19027" spans="2:3" customFormat="1" x14ac:dyDescent="0.15">
      <c r="B19027" s="15">
        <v>798</v>
      </c>
      <c r="C19027" s="18" t="str">
        <f>ABHgenotypeR_aln_37!D799</f>
        <v>marker23 &lt;- cbind(marker1, marker2)</v>
      </c>
    </row>
    <row r="19028" spans="2:3" customFormat="1" x14ac:dyDescent="0.15">
      <c r="B19028" s="15">
        <v>799</v>
      </c>
      <c r="C19028" s="18" t="str">
        <f>ABHgenotypeR_aln_37!D800</f>
        <v>markeraln &lt;- rbind(marker13, marker23)</v>
      </c>
    </row>
    <row r="19029" spans="2:3" customFormat="1" x14ac:dyDescent="0.15">
      <c r="B19029" s="15">
        <v>800</v>
      </c>
      <c r="C19029" s="18" t="str">
        <f>ABHgenotypeR_aln_37!D801</f>
        <v>cross &lt;- read.cross(format="csvs", genfile="C:/NGS/save/Genotype_csvs_ABHgenotypeR3SU_aln.csv", phefile="C:/NGS/save/fphe.csv", na.strings=c("-","NA","N"), genotypes=c("A","H","B","D","C"), alleles=c("A","B"), estimate.map=F)</v>
      </c>
    </row>
    <row r="19030" spans="2:3" customFormat="1" x14ac:dyDescent="0.15">
      <c r="B19030" s="15">
        <v>801</v>
      </c>
      <c r="C19030" s="18" t="str">
        <f>ABHgenotypeR_aln_37!D802</f>
        <v>marker1 &lt;- totmar(cross)</v>
      </c>
    </row>
    <row r="19031" spans="2:3" customFormat="1" x14ac:dyDescent="0.15">
      <c r="B19031" s="15">
        <v>802</v>
      </c>
      <c r="C19031" s="18" t="str">
        <f>ABHgenotypeR_aln_37!D803</f>
        <v>marker2 &lt;- totmar(drop.markers(cross, unlist(findDupMarkers(cross, exact.only = F, adjacent.only = T))))</v>
      </c>
    </row>
    <row r="19032" spans="2:3" customFormat="1" x14ac:dyDescent="0.15">
      <c r="B19032" s="15">
        <v>803</v>
      </c>
      <c r="C19032" s="18" t="str">
        <f>ABHgenotypeR_aln_37!D804</f>
        <v>marker33 &lt;- cbind(marker1, marker2)</v>
      </c>
    </row>
    <row r="19033" spans="2:3" customFormat="1" x14ac:dyDescent="0.15">
      <c r="B19033" s="15">
        <v>804</v>
      </c>
      <c r="C19033" s="18" t="str">
        <f>ABHgenotypeR_aln_37!D805</f>
        <v>markeraln &lt;- rbind(markeraln, marker33)</v>
      </c>
    </row>
    <row r="19034" spans="2:3" customFormat="1" x14ac:dyDescent="0.15">
      <c r="B19034" s="15">
        <v>805</v>
      </c>
      <c r="C19034" s="18" t="str">
        <f>ABHgenotypeR_aln_37!D806</f>
        <v>cross &lt;- read.cross(format="csvs", genfile="C:/NGS/save/Genotype_csvs_ABHgenotypeR4SU_aln.csv", phefile="C:/NGS/save/fphe.csv", na.strings=c("-","NA","N"), genotypes=c("A","H","B","D","C"), alleles=c("A","B"), estimate.map=F)</v>
      </c>
    </row>
    <row r="19035" spans="2:3" customFormat="1" x14ac:dyDescent="0.15">
      <c r="B19035" s="15">
        <v>806</v>
      </c>
      <c r="C19035" s="18" t="str">
        <f>ABHgenotypeR_aln_37!D807</f>
        <v>marker1 &lt;- totmar(cross)</v>
      </c>
    </row>
    <row r="19036" spans="2:3" customFormat="1" x14ac:dyDescent="0.15">
      <c r="B19036" s="15">
        <v>807</v>
      </c>
      <c r="C19036" s="18" t="str">
        <f>ABHgenotypeR_aln_37!D808</f>
        <v>marker2 &lt;- totmar(drop.markers(cross, unlist(findDupMarkers(cross, exact.only = F, adjacent.only = T))))</v>
      </c>
    </row>
    <row r="19037" spans="2:3" customFormat="1" x14ac:dyDescent="0.15">
      <c r="B19037" s="15">
        <v>808</v>
      </c>
      <c r="C19037" s="18" t="str">
        <f>ABHgenotypeR_aln_37!D809</f>
        <v>marker43 &lt;- cbind(marker1, marker2)</v>
      </c>
    </row>
    <row r="19038" spans="2:3" customFormat="1" x14ac:dyDescent="0.15">
      <c r="B19038" s="15">
        <v>809</v>
      </c>
      <c r="C19038" s="18" t="str">
        <f>ABHgenotypeR_aln_37!D810</f>
        <v>markeraln &lt;- rbind(markeraln, marker43)</v>
      </c>
    </row>
    <row r="19039" spans="2:3" customFormat="1" x14ac:dyDescent="0.15">
      <c r="B19039" s="15">
        <v>810</v>
      </c>
      <c r="C19039" s="18" t="str">
        <f>ABHgenotypeR_aln_37!D811</f>
        <v>cross &lt;- read.cross(format="csvs", genfile="C:/NGS/save/Genotype_csvs_ABHgenotypeR5SU_aln.csv", phefile="C:/NGS/save/fphe.csv", na.strings=c("-","NA","N"), genotypes=c("A","H","B","D","C"), alleles=c("A","B"), estimate.map=F)</v>
      </c>
    </row>
    <row r="19040" spans="2:3" customFormat="1" x14ac:dyDescent="0.15">
      <c r="B19040" s="15">
        <v>811</v>
      </c>
      <c r="C19040" s="18" t="str">
        <f>ABHgenotypeR_aln_37!D812</f>
        <v>marker1 &lt;- totmar(cross)</v>
      </c>
    </row>
    <row r="19041" spans="2:3" customFormat="1" x14ac:dyDescent="0.15">
      <c r="B19041" s="15">
        <v>812</v>
      </c>
      <c r="C19041" s="18" t="str">
        <f>ABHgenotypeR_aln_37!D813</f>
        <v>marker2 &lt;- totmar(drop.markers(cross, unlist(findDupMarkers(cross, exact.only = F, adjacent.only = T))))</v>
      </c>
    </row>
    <row r="19042" spans="2:3" customFormat="1" x14ac:dyDescent="0.15">
      <c r="B19042" s="15">
        <v>813</v>
      </c>
      <c r="C19042" s="18" t="str">
        <f>ABHgenotypeR_aln_37!D814</f>
        <v>marker53 &lt;- cbind(marker1, marker2)</v>
      </c>
    </row>
    <row r="19043" spans="2:3" customFormat="1" x14ac:dyDescent="0.15">
      <c r="B19043" s="15">
        <v>814</v>
      </c>
      <c r="C19043" s="18" t="str">
        <f>ABHgenotypeR_aln_37!D815</f>
        <v>markeraln &lt;- rbind(markeraln, marker53)</v>
      </c>
    </row>
    <row r="19044" spans="2:3" customFormat="1" x14ac:dyDescent="0.15">
      <c r="B19044" s="15">
        <v>815</v>
      </c>
      <c r="C19044" s="18" t="str">
        <f>ABHgenotypeR_aln_37!D816</f>
        <v>cross &lt;- read.cross(format="csvs", genfile="C:/NGS/save/Genotype_csvs_ABHgenotypeR6SU_aln.csv", phefile="C:/NGS/save/fphe.csv", na.strings=c("-","NA","N"), genotypes=c("A","H","B","D","C"), alleles=c("A","B"), estimate.map=F)</v>
      </c>
    </row>
    <row r="19045" spans="2:3" customFormat="1" x14ac:dyDescent="0.15">
      <c r="B19045" s="15">
        <v>816</v>
      </c>
      <c r="C19045" s="18" t="str">
        <f>ABHgenotypeR_aln_37!D817</f>
        <v>marker1 &lt;- totmar(cross)</v>
      </c>
    </row>
    <row r="19046" spans="2:3" customFormat="1" x14ac:dyDescent="0.15">
      <c r="B19046" s="15">
        <v>817</v>
      </c>
      <c r="C19046" s="18" t="str">
        <f>ABHgenotypeR_aln_37!D818</f>
        <v>marker2 &lt;- totmar(drop.markers(cross, unlist(findDupMarkers(cross, exact.only = F, adjacent.only = T))))</v>
      </c>
    </row>
    <row r="19047" spans="2:3" customFormat="1" x14ac:dyDescent="0.15">
      <c r="B19047" s="15">
        <v>818</v>
      </c>
      <c r="C19047" s="18" t="str">
        <f>ABHgenotypeR_aln_37!D819</f>
        <v>marker63 &lt;- cbind(marker1, marker2)</v>
      </c>
    </row>
    <row r="19048" spans="2:3" customFormat="1" x14ac:dyDescent="0.15">
      <c r="B19048" s="15">
        <v>819</v>
      </c>
      <c r="C19048" s="18" t="str">
        <f>ABHgenotypeR_aln_37!D820</f>
        <v>markeraln &lt;- rbind(markeraln, marker63)</v>
      </c>
    </row>
    <row r="19049" spans="2:3" customFormat="1" x14ac:dyDescent="0.15">
      <c r="B19049" s="15">
        <v>820</v>
      </c>
      <c r="C19049" s="18" t="str">
        <f>ABHgenotypeR_aln_37!D821</f>
        <v>cross &lt;- read.cross(format="csvs", genfile="C:/NGS/save/Genotype_csvs_ABHgenotypeR7SU_aln.csv", phefile="C:/NGS/save/fphe.csv", na.strings=c("-","NA","N"), genotypes=c("A","H","B","D","C"), alleles=c("A","B"), estimate.map=F)</v>
      </c>
    </row>
    <row r="19050" spans="2:3" customFormat="1" x14ac:dyDescent="0.15">
      <c r="B19050" s="15">
        <v>821</v>
      </c>
      <c r="C19050" s="18" t="str">
        <f>ABHgenotypeR_aln_37!D822</f>
        <v>marker1 &lt;- totmar(cross)</v>
      </c>
    </row>
    <row r="19051" spans="2:3" customFormat="1" x14ac:dyDescent="0.15">
      <c r="B19051" s="15">
        <v>822</v>
      </c>
      <c r="C19051" s="18" t="str">
        <f>ABHgenotypeR_aln_37!D823</f>
        <v>marker2 &lt;- totmar(drop.markers(cross, unlist(findDupMarkers(cross, exact.only = F, adjacent.only = T))))</v>
      </c>
    </row>
    <row r="19052" spans="2:3" customFormat="1" x14ac:dyDescent="0.15">
      <c r="B19052" s="15">
        <v>823</v>
      </c>
      <c r="C19052" s="18" t="str">
        <f>ABHgenotypeR_aln_37!D824</f>
        <v>marker73 &lt;- cbind(marker1, marker2)</v>
      </c>
    </row>
    <row r="19053" spans="2:3" customFormat="1" x14ac:dyDescent="0.15">
      <c r="B19053" s="15">
        <v>824</v>
      </c>
      <c r="C19053" s="18" t="str">
        <f>ABHgenotypeR_aln_37!D825</f>
        <v>markeraln &lt;- rbind(markeraln, marker73)</v>
      </c>
    </row>
    <row r="19054" spans="2:3" customFormat="1" x14ac:dyDescent="0.15">
      <c r="B19054" s="15">
        <v>825</v>
      </c>
      <c r="C19054" s="18" t="str">
        <f>ABHgenotypeR_aln_37!D826</f>
        <v>cross &lt;- read.cross(format="csvs", genfile="C:/NGS/save/Genotype_csvs_ABHgenotypeR8SU_aln.csv", phefile="C:/NGS/save/fphe.csv", na.strings=c("-","NA","N"), genotypes=c("A","H","B","D","C"), alleles=c("A","B"), estimate.map=F)</v>
      </c>
    </row>
    <row r="19055" spans="2:3" customFormat="1" x14ac:dyDescent="0.15">
      <c r="B19055" s="15">
        <v>826</v>
      </c>
      <c r="C19055" s="18" t="str">
        <f>ABHgenotypeR_aln_37!D827</f>
        <v>marker1 &lt;- totmar(cross)</v>
      </c>
    </row>
    <row r="19056" spans="2:3" customFormat="1" x14ac:dyDescent="0.15">
      <c r="B19056" s="15">
        <v>827</v>
      </c>
      <c r="C19056" s="18" t="str">
        <f>ABHgenotypeR_aln_37!D828</f>
        <v>marker2 &lt;- totmar(drop.markers(cross, unlist(findDupMarkers(cross, exact.only = F, adjacent.only = T))))</v>
      </c>
    </row>
    <row r="19057" spans="2:3" customFormat="1" x14ac:dyDescent="0.15">
      <c r="B19057" s="15">
        <v>828</v>
      </c>
      <c r="C19057" s="18" t="str">
        <f>ABHgenotypeR_aln_37!D829</f>
        <v>marker83 &lt;- cbind(marker1, marker2)</v>
      </c>
    </row>
    <row r="19058" spans="2:3" customFormat="1" x14ac:dyDescent="0.15">
      <c r="B19058" s="15">
        <v>829</v>
      </c>
      <c r="C19058" s="18" t="str">
        <f>ABHgenotypeR_aln_37!D830</f>
        <v>markeraln &lt;- rbind(markeraln, marker83)</v>
      </c>
    </row>
    <row r="19059" spans="2:3" customFormat="1" x14ac:dyDescent="0.15">
      <c r="B19059" s="15">
        <v>830</v>
      </c>
      <c r="C19059" s="18" t="str">
        <f>ABHgenotypeR_aln_37!D831</f>
        <v>cross &lt;- read.cross(format="csvs", genfile="C:/NGS/save/Genotype_csvs_ABHgenotypeR9SU_aln.csv", phefile="C:/NGS/save/fphe.csv", na.strings=c("-","NA","N"), genotypes=c("A","H","B","D","C"), alleles=c("A","B"), estimate.map=F)</v>
      </c>
    </row>
    <row r="19060" spans="2:3" customFormat="1" x14ac:dyDescent="0.15">
      <c r="B19060" s="15">
        <v>831</v>
      </c>
      <c r="C19060" s="18" t="str">
        <f>ABHgenotypeR_aln_37!D832</f>
        <v>marker1 &lt;- totmar(cross)</v>
      </c>
    </row>
    <row r="19061" spans="2:3" customFormat="1" x14ac:dyDescent="0.15">
      <c r="B19061" s="15">
        <v>832</v>
      </c>
      <c r="C19061" s="18" t="str">
        <f>ABHgenotypeR_aln_37!D833</f>
        <v>marker2 &lt;- totmar(drop.markers(cross, unlist(findDupMarkers(cross, exact.only = F, adjacent.only = T))))</v>
      </c>
    </row>
    <row r="19062" spans="2:3" customFormat="1" x14ac:dyDescent="0.15">
      <c r="B19062" s="15">
        <v>833</v>
      </c>
      <c r="C19062" s="18" t="str">
        <f>ABHgenotypeR_aln_37!D834</f>
        <v>marker93 &lt;- cbind(marker1, marker2)</v>
      </c>
    </row>
    <row r="19063" spans="2:3" customFormat="1" x14ac:dyDescent="0.15">
      <c r="B19063" s="15">
        <v>834</v>
      </c>
      <c r="C19063" s="18" t="str">
        <f>ABHgenotypeR_aln_37!D835</f>
        <v>markeraln &lt;- rbind(markeraln, marker93)</v>
      </c>
    </row>
    <row r="19064" spans="2:3" customFormat="1" x14ac:dyDescent="0.15">
      <c r="B19064" s="15">
        <v>835</v>
      </c>
      <c r="C19064" s="18" t="str">
        <f>ABHgenotypeR_aln_37!D836</f>
        <v>cross &lt;- read.cross(format="csvs", genfile="C:/NGS/save/Genotype_csvs_ABHgenotypeR10SU_aln.csv", phefile="C:/NGS/save/fphe.csv", na.strings=c("-","NA","N"), genotypes=c("A","H","B","D","C"), alleles=c("A","B"), estimate.map=F)</v>
      </c>
    </row>
    <row r="19065" spans="2:3" customFormat="1" x14ac:dyDescent="0.15">
      <c r="B19065" s="15">
        <v>836</v>
      </c>
      <c r="C19065" s="18" t="str">
        <f>ABHgenotypeR_aln_37!D837</f>
        <v>marker1 &lt;- totmar(cross)</v>
      </c>
    </row>
    <row r="19066" spans="2:3" customFormat="1" x14ac:dyDescent="0.15">
      <c r="B19066" s="15">
        <v>837</v>
      </c>
      <c r="C19066" s="18" t="str">
        <f>ABHgenotypeR_aln_37!D838</f>
        <v>marker2 &lt;- totmar(drop.markers(cross, unlist(findDupMarkers(cross, exact.only = F, adjacent.only = T))))</v>
      </c>
    </row>
    <row r="19067" spans="2:3" customFormat="1" x14ac:dyDescent="0.15">
      <c r="B19067" s="15">
        <v>838</v>
      </c>
      <c r="C19067" s="18" t="str">
        <f>ABHgenotypeR_aln_37!D839</f>
        <v>marker103 &lt;- cbind(marker1, marker2)</v>
      </c>
    </row>
    <row r="19068" spans="2:3" customFormat="1" x14ac:dyDescent="0.15">
      <c r="B19068" s="15">
        <v>839</v>
      </c>
      <c r="C19068" s="18" t="str">
        <f>ABHgenotypeR_aln_37!D840</f>
        <v>markeraln &lt;- rbind(markeraln, marker103)</v>
      </c>
    </row>
    <row r="19069" spans="2:3" customFormat="1" x14ac:dyDescent="0.15">
      <c r="B19069" s="15">
        <v>840</v>
      </c>
      <c r="C19069" s="18" t="str">
        <f>ABHgenotypeR_aln_37!D841</f>
        <v>cross &lt;- read.cross(format="csvs", genfile="C:/NGS/save/Genotype_csvs_ABHgenotypeR1US_aln.csv", phefile="C:/NGS/save/fphe.csv", na.strings=c("-","NA","N"), genotypes=c("A","H","B","D","C"), alleles=c("A","B"), estimate.map=F)</v>
      </c>
    </row>
    <row r="19070" spans="2:3" customFormat="1" x14ac:dyDescent="0.15">
      <c r="B19070" s="15">
        <v>841</v>
      </c>
      <c r="C19070" s="18" t="str">
        <f>ABHgenotypeR_aln_37!D842</f>
        <v>marker1 &lt;- totmar(cross)</v>
      </c>
    </row>
    <row r="19071" spans="2:3" customFormat="1" x14ac:dyDescent="0.15">
      <c r="B19071" s="15">
        <v>842</v>
      </c>
      <c r="C19071" s="18" t="str">
        <f>ABHgenotypeR_aln_37!D843</f>
        <v>marker2 &lt;- totmar(drop.markers(cross, unlist(findDupMarkers(cross, exact.only = F, adjacent.only = T))))</v>
      </c>
    </row>
    <row r="19072" spans="2:3" customFormat="1" x14ac:dyDescent="0.15">
      <c r="B19072" s="15">
        <v>843</v>
      </c>
      <c r="C19072" s="18" t="str">
        <f>ABHgenotypeR_aln_37!D844</f>
        <v>marker113 &lt;- cbind(marker1, marker2)</v>
      </c>
    </row>
    <row r="19073" spans="2:3" customFormat="1" x14ac:dyDescent="0.15">
      <c r="B19073" s="15">
        <v>844</v>
      </c>
      <c r="C19073" s="18" t="str">
        <f>ABHgenotypeR_aln_37!D845</f>
        <v>markeraln &lt;- rbind(markeraln, marker113)</v>
      </c>
    </row>
    <row r="19074" spans="2:3" customFormat="1" x14ac:dyDescent="0.15">
      <c r="B19074" s="15">
        <v>845</v>
      </c>
      <c r="C19074" s="18" t="str">
        <f>ABHgenotypeR_aln_37!D846</f>
        <v>cross &lt;- read.cross(format="csvs", genfile="C:/NGS/save/Genotype_csvs_ABHgenotypeR2US_aln.csv", phefile="C:/NGS/save/fphe.csv", na.strings=c("-","NA","N"), genotypes=c("A","H","B","D","C"), alleles=c("A","B"), estimate.map=F)</v>
      </c>
    </row>
    <row r="19075" spans="2:3" customFormat="1" x14ac:dyDescent="0.15">
      <c r="B19075" s="15">
        <v>846</v>
      </c>
      <c r="C19075" s="18" t="str">
        <f>ABHgenotypeR_aln_37!D847</f>
        <v>marker1 &lt;- totmar(cross)</v>
      </c>
    </row>
    <row r="19076" spans="2:3" customFormat="1" x14ac:dyDescent="0.15">
      <c r="B19076" s="15">
        <v>847</v>
      </c>
      <c r="C19076" s="18" t="str">
        <f>ABHgenotypeR_aln_37!D848</f>
        <v>marker2 &lt;- totmar(drop.markers(cross, unlist(findDupMarkers(cross, exact.only = F, adjacent.only = T))))</v>
      </c>
    </row>
    <row r="19077" spans="2:3" customFormat="1" x14ac:dyDescent="0.15">
      <c r="B19077" s="15">
        <v>848</v>
      </c>
      <c r="C19077" s="18" t="str">
        <f>ABHgenotypeR_aln_37!D849</f>
        <v>marker123 &lt;- cbind(marker1, marker2)</v>
      </c>
    </row>
    <row r="19078" spans="2:3" customFormat="1" x14ac:dyDescent="0.15">
      <c r="B19078" s="15">
        <v>849</v>
      </c>
      <c r="C19078" s="18" t="str">
        <f>ABHgenotypeR_aln_37!D850</f>
        <v>markeraln &lt;- rbind(markeraln, marker123)</v>
      </c>
    </row>
    <row r="19079" spans="2:3" customFormat="1" x14ac:dyDescent="0.15">
      <c r="B19079" s="15">
        <v>850</v>
      </c>
      <c r="C19079" s="18" t="str">
        <f>ABHgenotypeR_aln_37!D851</f>
        <v>cross &lt;- read.cross(format="csvs", genfile="C:/NGS/save/Genotype_csvs_ABHgenotypeR3US_aln.csv", phefile="C:/NGS/save/fphe.csv", na.strings=c("-","NA","N"), genotypes=c("A","H","B","D","C"), alleles=c("A","B"), estimate.map=F)</v>
      </c>
    </row>
    <row r="19080" spans="2:3" customFormat="1" x14ac:dyDescent="0.15">
      <c r="B19080" s="15">
        <v>851</v>
      </c>
      <c r="C19080" s="18" t="str">
        <f>ABHgenotypeR_aln_37!D852</f>
        <v>marker1 &lt;- totmar(cross)</v>
      </c>
    </row>
    <row r="19081" spans="2:3" customFormat="1" x14ac:dyDescent="0.15">
      <c r="B19081" s="15">
        <v>852</v>
      </c>
      <c r="C19081" s="18" t="str">
        <f>ABHgenotypeR_aln_37!D853</f>
        <v>marker2 &lt;- totmar(drop.markers(cross, unlist(findDupMarkers(cross, exact.only = F, adjacent.only = T))))</v>
      </c>
    </row>
    <row r="19082" spans="2:3" customFormat="1" x14ac:dyDescent="0.15">
      <c r="B19082" s="15">
        <v>853</v>
      </c>
      <c r="C19082" s="18" t="str">
        <f>ABHgenotypeR_aln_37!D854</f>
        <v>marker133 &lt;- cbind(marker1, marker2)</v>
      </c>
    </row>
    <row r="19083" spans="2:3" customFormat="1" x14ac:dyDescent="0.15">
      <c r="B19083" s="15">
        <v>854</v>
      </c>
      <c r="C19083" s="18" t="str">
        <f>ABHgenotypeR_aln_37!D855</f>
        <v>markeraln &lt;- rbind(markeraln, marker133)</v>
      </c>
    </row>
    <row r="19084" spans="2:3" customFormat="1" x14ac:dyDescent="0.15">
      <c r="B19084" s="15">
        <v>855</v>
      </c>
      <c r="C19084" s="18" t="str">
        <f>ABHgenotypeR_aln_37!D856</f>
        <v>cross &lt;- read.cross(format="csvs", genfile="C:/NGS/save/Genotype_csvs_ABHgenotypeR4US_aln.csv", phefile="C:/NGS/save/fphe.csv", na.strings=c("-","NA","N"), genotypes=c("A","H","B","D","C"), alleles=c("A","B"), estimate.map=F)</v>
      </c>
    </row>
    <row r="19085" spans="2:3" customFormat="1" x14ac:dyDescent="0.15">
      <c r="B19085" s="15">
        <v>856</v>
      </c>
      <c r="C19085" s="18" t="str">
        <f>ABHgenotypeR_aln_37!D857</f>
        <v>marker1 &lt;- totmar(cross)</v>
      </c>
    </row>
    <row r="19086" spans="2:3" customFormat="1" x14ac:dyDescent="0.15">
      <c r="B19086" s="15">
        <v>857</v>
      </c>
      <c r="C19086" s="18" t="str">
        <f>ABHgenotypeR_aln_37!D858</f>
        <v>marker2 &lt;- totmar(drop.markers(cross, unlist(findDupMarkers(cross, exact.only = F, adjacent.only = T))))</v>
      </c>
    </row>
    <row r="19087" spans="2:3" customFormat="1" x14ac:dyDescent="0.15">
      <c r="B19087" s="15">
        <v>858</v>
      </c>
      <c r="C19087" s="18" t="str">
        <f>ABHgenotypeR_aln_37!D859</f>
        <v>marker143 &lt;- cbind(marker1, marker2)</v>
      </c>
    </row>
    <row r="19088" spans="2:3" customFormat="1" x14ac:dyDescent="0.15">
      <c r="B19088" s="15">
        <v>859</v>
      </c>
      <c r="C19088" s="18" t="str">
        <f>ABHgenotypeR_aln_37!D860</f>
        <v>markeraln &lt;- rbind(markeraln, marker143)</v>
      </c>
    </row>
    <row r="19089" spans="2:3" customFormat="1" x14ac:dyDescent="0.15">
      <c r="B19089" s="15">
        <v>860</v>
      </c>
      <c r="C19089" s="18" t="str">
        <f>ABHgenotypeR_aln_37!D861</f>
        <v>cross &lt;- read.cross(format="csvs", genfile="C:/NGS/save/Genotype_csvs_ABHgenotypeR5US_aln.csv", phefile="C:/NGS/save/fphe.csv", na.strings=c("-","NA","N"), genotypes=c("A","H","B","D","C"), alleles=c("A","B"), estimate.map=F)</v>
      </c>
    </row>
    <row r="19090" spans="2:3" customFormat="1" x14ac:dyDescent="0.15">
      <c r="B19090" s="15">
        <v>861</v>
      </c>
      <c r="C19090" s="18" t="str">
        <f>ABHgenotypeR_aln_37!D862</f>
        <v>marker1 &lt;- totmar(cross)</v>
      </c>
    </row>
    <row r="19091" spans="2:3" customFormat="1" x14ac:dyDescent="0.15">
      <c r="B19091" s="15">
        <v>862</v>
      </c>
      <c r="C19091" s="18" t="str">
        <f>ABHgenotypeR_aln_37!D863</f>
        <v>marker2 &lt;- totmar(drop.markers(cross, unlist(findDupMarkers(cross, exact.only = F, adjacent.only = T))))</v>
      </c>
    </row>
    <row r="19092" spans="2:3" customFormat="1" x14ac:dyDescent="0.15">
      <c r="B19092" s="15">
        <v>863</v>
      </c>
      <c r="C19092" s="18" t="str">
        <f>ABHgenotypeR_aln_37!D864</f>
        <v>marker153 &lt;- cbind(marker1, marker2)</v>
      </c>
    </row>
    <row r="19093" spans="2:3" customFormat="1" x14ac:dyDescent="0.15">
      <c r="B19093" s="15">
        <v>864</v>
      </c>
      <c r="C19093" s="18" t="str">
        <f>ABHgenotypeR_aln_37!D865</f>
        <v>markeraln &lt;- rbind(markeraln, marker153)</v>
      </c>
    </row>
    <row r="19094" spans="2:3" customFormat="1" x14ac:dyDescent="0.15">
      <c r="B19094" s="15">
        <v>865</v>
      </c>
      <c r="C19094" s="18" t="str">
        <f>ABHgenotypeR_aln_37!D866</f>
        <v>cross &lt;- read.cross(format="csvs", genfile="C:/NGS/save/Genotype_csvs_ABHgenotypeR6US_aln.csv", phefile="C:/NGS/save/fphe.csv", na.strings=c("-","NA","N"), genotypes=c("A","H","B","D","C"), alleles=c("A","B"), estimate.map=F)</v>
      </c>
    </row>
    <row r="19095" spans="2:3" customFormat="1" x14ac:dyDescent="0.15">
      <c r="B19095" s="15">
        <v>866</v>
      </c>
      <c r="C19095" s="18" t="str">
        <f>ABHgenotypeR_aln_37!D867</f>
        <v>marker1 &lt;- totmar(cross)</v>
      </c>
    </row>
    <row r="19096" spans="2:3" customFormat="1" x14ac:dyDescent="0.15">
      <c r="B19096" s="15">
        <v>867</v>
      </c>
      <c r="C19096" s="18" t="str">
        <f>ABHgenotypeR_aln_37!D868</f>
        <v>marker2 &lt;- totmar(drop.markers(cross, unlist(findDupMarkers(cross, exact.only = F, adjacent.only = T))))</v>
      </c>
    </row>
    <row r="19097" spans="2:3" customFormat="1" x14ac:dyDescent="0.15">
      <c r="B19097" s="15">
        <v>868</v>
      </c>
      <c r="C19097" s="18" t="str">
        <f>ABHgenotypeR_aln_37!D869</f>
        <v>marker163 &lt;- cbind(marker1, marker2)</v>
      </c>
    </row>
    <row r="19098" spans="2:3" customFormat="1" x14ac:dyDescent="0.15">
      <c r="B19098" s="15">
        <v>869</v>
      </c>
      <c r="C19098" s="18" t="str">
        <f>ABHgenotypeR_aln_37!D870</f>
        <v>markeraln &lt;- rbind(markeraln, marker163)</v>
      </c>
    </row>
    <row r="19099" spans="2:3" customFormat="1" x14ac:dyDescent="0.15">
      <c r="B19099" s="15">
        <v>870</v>
      </c>
      <c r="C19099" s="18" t="str">
        <f>ABHgenotypeR_aln_37!D871</f>
        <v>cross &lt;- read.cross(format="csvs", genfile="C:/NGS/save/Genotype_csvs_ABHgenotypeR7US_aln.csv", phefile="C:/NGS/save/fphe.csv", na.strings=c("-","NA","N"), genotypes=c("A","H","B","D","C"), alleles=c("A","B"), estimate.map=F)</v>
      </c>
    </row>
    <row r="19100" spans="2:3" customFormat="1" x14ac:dyDescent="0.15">
      <c r="B19100" s="15">
        <v>871</v>
      </c>
      <c r="C19100" s="18" t="str">
        <f>ABHgenotypeR_aln_37!D872</f>
        <v>marker1 &lt;- totmar(cross)</v>
      </c>
    </row>
    <row r="19101" spans="2:3" customFormat="1" x14ac:dyDescent="0.15">
      <c r="B19101" s="15">
        <v>872</v>
      </c>
      <c r="C19101" s="18" t="str">
        <f>ABHgenotypeR_aln_37!D873</f>
        <v>marker2 &lt;- totmar(drop.markers(cross, unlist(findDupMarkers(cross, exact.only = F, adjacent.only = T))))</v>
      </c>
    </row>
    <row r="19102" spans="2:3" customFormat="1" x14ac:dyDescent="0.15">
      <c r="B19102" s="15">
        <v>873</v>
      </c>
      <c r="C19102" s="18" t="str">
        <f>ABHgenotypeR_aln_37!D874</f>
        <v>marker173 &lt;- cbind(marker1, marker2)</v>
      </c>
    </row>
    <row r="19103" spans="2:3" customFormat="1" x14ac:dyDescent="0.15">
      <c r="B19103" s="15">
        <v>874</v>
      </c>
      <c r="C19103" s="18" t="str">
        <f>ABHgenotypeR_aln_37!D875</f>
        <v>markeraln &lt;- rbind(markeraln, marker173)</v>
      </c>
    </row>
    <row r="19104" spans="2:3" customFormat="1" x14ac:dyDescent="0.15">
      <c r="B19104" s="15">
        <v>875</v>
      </c>
      <c r="C19104" s="18" t="str">
        <f>ABHgenotypeR_aln_37!D876</f>
        <v>cross &lt;- read.cross(format="csvs", genfile="C:/NGS/save/Genotype_csvs_ABHgenotypeR8US_aln.csv", phefile="C:/NGS/save/fphe.csv", na.strings=c("-","NA","N"), genotypes=c("A","H","B","D","C"), alleles=c("A","B"), estimate.map=F)</v>
      </c>
    </row>
    <row r="19105" spans="2:3" customFormat="1" x14ac:dyDescent="0.15">
      <c r="B19105" s="15">
        <v>876</v>
      </c>
      <c r="C19105" s="18" t="str">
        <f>ABHgenotypeR_aln_37!D877</f>
        <v>marker1 &lt;- totmar(cross)</v>
      </c>
    </row>
    <row r="19106" spans="2:3" customFormat="1" x14ac:dyDescent="0.15">
      <c r="B19106" s="15">
        <v>877</v>
      </c>
      <c r="C19106" s="18" t="str">
        <f>ABHgenotypeR_aln_37!D878</f>
        <v>marker2 &lt;- totmar(drop.markers(cross, unlist(findDupMarkers(cross, exact.only = F, adjacent.only = T))))</v>
      </c>
    </row>
    <row r="19107" spans="2:3" customFormat="1" x14ac:dyDescent="0.15">
      <c r="B19107" s="15">
        <v>878</v>
      </c>
      <c r="C19107" s="18" t="str">
        <f>ABHgenotypeR_aln_37!D879</f>
        <v>marker183 &lt;- cbind(marker1, marker2)</v>
      </c>
    </row>
    <row r="19108" spans="2:3" customFormat="1" x14ac:dyDescent="0.15">
      <c r="B19108" s="15">
        <v>879</v>
      </c>
      <c r="C19108" s="18" t="str">
        <f>ABHgenotypeR_aln_37!D880</f>
        <v>markeraln &lt;- rbind(markeraln, marker183)</v>
      </c>
    </row>
    <row r="19109" spans="2:3" customFormat="1" x14ac:dyDescent="0.15">
      <c r="B19109" s="15">
        <v>880</v>
      </c>
      <c r="C19109" s="18" t="str">
        <f>ABHgenotypeR_aln_37!D881</f>
        <v>cross &lt;- read.cross(format="csvs", genfile="C:/NGS/save/Genotype_csvs_ABHgenotypeR9US_aln.csv", phefile="C:/NGS/save/fphe.csv", na.strings=c("-","NA","N"), genotypes=c("A","H","B","D","C"), alleles=c("A","B"), estimate.map=F)</v>
      </c>
    </row>
    <row r="19110" spans="2:3" customFormat="1" x14ac:dyDescent="0.15">
      <c r="B19110" s="15">
        <v>881</v>
      </c>
      <c r="C19110" s="18" t="str">
        <f>ABHgenotypeR_aln_37!D882</f>
        <v>marker1 &lt;- totmar(cross)</v>
      </c>
    </row>
    <row r="19111" spans="2:3" customFormat="1" x14ac:dyDescent="0.15">
      <c r="B19111" s="15">
        <v>882</v>
      </c>
      <c r="C19111" s="18" t="str">
        <f>ABHgenotypeR_aln_37!D883</f>
        <v>marker2 &lt;- totmar(drop.markers(cross, unlist(findDupMarkers(cross, exact.only = F, adjacent.only = T))))</v>
      </c>
    </row>
    <row r="19112" spans="2:3" customFormat="1" x14ac:dyDescent="0.15">
      <c r="B19112" s="15">
        <v>883</v>
      </c>
      <c r="C19112" s="18" t="str">
        <f>ABHgenotypeR_aln_37!D884</f>
        <v>marker193 &lt;- cbind(marker1, marker2)</v>
      </c>
    </row>
    <row r="19113" spans="2:3" customFormat="1" x14ac:dyDescent="0.15">
      <c r="B19113" s="15">
        <v>884</v>
      </c>
      <c r="C19113" s="18" t="str">
        <f>ABHgenotypeR_aln_37!D885</f>
        <v>markeraln &lt;- rbind(markeraln, marker193)</v>
      </c>
    </row>
    <row r="19114" spans="2:3" customFormat="1" x14ac:dyDescent="0.15">
      <c r="B19114" s="15">
        <v>885</v>
      </c>
      <c r="C19114" s="18" t="str">
        <f>ABHgenotypeR_aln_37!D886</f>
        <v>cross &lt;- read.cross(format="csvs", genfile="C:/NGS/save/Genotype_csvs_ABHgenotypeR10US_aln.csv", phefile="C:/NGS/save/fphe.csv", na.strings=c("-","NA","N"), genotypes=c("A","H","B","D","C"), alleles=c("A","B"), estimate.map=F)</v>
      </c>
    </row>
    <row r="19115" spans="2:3" customFormat="1" x14ac:dyDescent="0.15">
      <c r="B19115" s="15">
        <v>886</v>
      </c>
      <c r="C19115" s="18" t="str">
        <f>ABHgenotypeR_aln_37!D887</f>
        <v>marker1 &lt;- totmar(cross)</v>
      </c>
    </row>
    <row r="19116" spans="2:3" customFormat="1" x14ac:dyDescent="0.15">
      <c r="B19116" s="15">
        <v>887</v>
      </c>
      <c r="C19116" s="18" t="str">
        <f>ABHgenotypeR_aln_37!D888</f>
        <v>marker2 &lt;- totmar(drop.markers(cross, unlist(findDupMarkers(cross, exact.only = F, adjacent.only = T))))</v>
      </c>
    </row>
    <row r="19117" spans="2:3" customFormat="1" x14ac:dyDescent="0.15">
      <c r="B19117" s="15">
        <v>888</v>
      </c>
      <c r="C19117" s="18" t="str">
        <f>ABHgenotypeR_aln_37!D889</f>
        <v>marker203 &lt;- cbind(marker1, marker2)</v>
      </c>
    </row>
    <row r="19118" spans="2:3" customFormat="1" x14ac:dyDescent="0.15">
      <c r="B19118" s="15">
        <v>889</v>
      </c>
      <c r="C19118" s="18" t="str">
        <f>ABHgenotypeR_aln_37!D890</f>
        <v>markeraln &lt;- rbind(markeraln, marker203)</v>
      </c>
    </row>
    <row r="19119" spans="2:3" customFormat="1" x14ac:dyDescent="0.15">
      <c r="B19119" s="15">
        <v>890</v>
      </c>
      <c r="C19119" s="18" t="str">
        <f>ABHgenotypeR_aln_37!D891</f>
        <v>cross &lt;- read.cross(format="csvs", genfile="C:/NGS/save/Genotype_csvs_ABHgenotypeR1SU_aln_37.csv", phefile="C:/NGS/save/fphe.csv", na.strings=c("-","NA","N"), genotypes=c("A","H","B","D","C"), alleles=c("A","B"), estimate.map=F)</v>
      </c>
    </row>
    <row r="19120" spans="2:3" customFormat="1" x14ac:dyDescent="0.15">
      <c r="B19120" s="15">
        <v>891</v>
      </c>
      <c r="C19120" s="18" t="str">
        <f>ABHgenotypeR_aln_37!D892</f>
        <v>marker1 &lt;- totmar(cross)</v>
      </c>
    </row>
    <row r="19121" spans="2:3" customFormat="1" x14ac:dyDescent="0.15">
      <c r="B19121" s="15">
        <v>892</v>
      </c>
      <c r="C19121" s="18" t="str">
        <f>ABHgenotypeR_aln_37!D893</f>
        <v>marker2 &lt;- totmar(drop.markers(cross, unlist(findDupMarkers(cross, exact.only = F, adjacent.only = T))))</v>
      </c>
    </row>
    <row r="19122" spans="2:3" customFormat="1" x14ac:dyDescent="0.15">
      <c r="B19122" s="15">
        <v>893</v>
      </c>
      <c r="C19122" s="18" t="str">
        <f>ABHgenotypeR_aln_37!D894</f>
        <v>marker13 &lt;- cbind(marker1, marker2)</v>
      </c>
    </row>
    <row r="19123" spans="2:3" customFormat="1" x14ac:dyDescent="0.15">
      <c r="B19123" s="15">
        <v>894</v>
      </c>
      <c r="C19123" s="18" t="str">
        <f>ABHgenotypeR_aln_37!D895</f>
        <v>cross &lt;- read.cross(format="csvs", genfile="C:/NGS/save/Genotype_csvs_ABHgenotypeR2SU_aln_37.csv", phefile="C:/NGS/save/fphe.csv", na.strings=c("-","NA","N"), genotypes=c("A","H","B","D","C"), alleles=c("A","B"), estimate.map=F)</v>
      </c>
    </row>
    <row r="19124" spans="2:3" customFormat="1" x14ac:dyDescent="0.15">
      <c r="B19124" s="15">
        <v>895</v>
      </c>
      <c r="C19124" s="18" t="str">
        <f>ABHgenotypeR_aln_37!D896</f>
        <v>marker1 &lt;- totmar(cross)</v>
      </c>
    </row>
    <row r="19125" spans="2:3" customFormat="1" x14ac:dyDescent="0.15">
      <c r="B19125" s="15">
        <v>896</v>
      </c>
      <c r="C19125" s="18" t="str">
        <f>ABHgenotypeR_aln_37!D897</f>
        <v>marker2 &lt;- totmar(drop.markers(cross, unlist(findDupMarkers(cross, exact.only = F, adjacent.only = T))))</v>
      </c>
    </row>
    <row r="19126" spans="2:3" customFormat="1" x14ac:dyDescent="0.15">
      <c r="B19126" s="15">
        <v>897</v>
      </c>
      <c r="C19126" s="18" t="str">
        <f>ABHgenotypeR_aln_37!D898</f>
        <v>marker23 &lt;- cbind(marker1, marker2)</v>
      </c>
    </row>
    <row r="19127" spans="2:3" customFormat="1" x14ac:dyDescent="0.15">
      <c r="B19127" s="15">
        <v>898</v>
      </c>
      <c r="C19127" s="18" t="str">
        <f>ABHgenotypeR_aln_37!D899</f>
        <v>markeraln37 &lt;- rbind(marker13, marker23)</v>
      </c>
    </row>
    <row r="19128" spans="2:3" customFormat="1" x14ac:dyDescent="0.15">
      <c r="B19128" s="15">
        <v>899</v>
      </c>
      <c r="C19128" s="18" t="str">
        <f>ABHgenotypeR_aln_37!D900</f>
        <v>cross &lt;- read.cross(format="csvs", genfile="C:/NGS/save/Genotype_csvs_ABHgenotypeR3SU_aln_37.csv", phefile="C:/NGS/save/fphe.csv", na.strings=c("-","NA","N"), genotypes=c("A","H","B","D","C"), alleles=c("A","B"), estimate.map=F)</v>
      </c>
    </row>
    <row r="19129" spans="2:3" customFormat="1" x14ac:dyDescent="0.15">
      <c r="B19129" s="15">
        <v>900</v>
      </c>
      <c r="C19129" s="18" t="str">
        <f>ABHgenotypeR_aln_37!D901</f>
        <v>marker1 &lt;- totmar(cross)</v>
      </c>
    </row>
    <row r="19130" spans="2:3" customFormat="1" x14ac:dyDescent="0.15">
      <c r="B19130" s="15">
        <v>901</v>
      </c>
      <c r="C19130" s="18" t="str">
        <f>ABHgenotypeR_aln_37!D902</f>
        <v>marker2 &lt;- totmar(drop.markers(cross, unlist(findDupMarkers(cross, exact.only = F, adjacent.only = T))))</v>
      </c>
    </row>
    <row r="19131" spans="2:3" customFormat="1" x14ac:dyDescent="0.15">
      <c r="B19131" s="15">
        <v>902</v>
      </c>
      <c r="C19131" s="18" t="str">
        <f>ABHgenotypeR_aln_37!D903</f>
        <v>marker33 &lt;- cbind(marker1, marker2)</v>
      </c>
    </row>
    <row r="19132" spans="2:3" customFormat="1" x14ac:dyDescent="0.15">
      <c r="B19132" s="15">
        <v>903</v>
      </c>
      <c r="C19132" s="18" t="str">
        <f>ABHgenotypeR_aln_37!D904</f>
        <v>markeraln37 &lt;- rbind(markeraln37, marker33)</v>
      </c>
    </row>
    <row r="19133" spans="2:3" customFormat="1" x14ac:dyDescent="0.15">
      <c r="B19133" s="15">
        <v>904</v>
      </c>
      <c r="C19133" s="18" t="str">
        <f>ABHgenotypeR_aln_37!D905</f>
        <v>cross &lt;- read.cross(format="csvs", genfile="C:/NGS/save/Genotype_csvs_ABHgenotypeR4SU_aln_37.csv", phefile="C:/NGS/save/fphe.csv", na.strings=c("-","NA","N"), genotypes=c("A","H","B","D","C"), alleles=c("A","B"), estimate.map=F)</v>
      </c>
    </row>
    <row r="19134" spans="2:3" customFormat="1" x14ac:dyDescent="0.15">
      <c r="B19134" s="15">
        <v>905</v>
      </c>
      <c r="C19134" s="18" t="str">
        <f>ABHgenotypeR_aln_37!D906</f>
        <v>marker1 &lt;- totmar(cross)</v>
      </c>
    </row>
    <row r="19135" spans="2:3" customFormat="1" x14ac:dyDescent="0.15">
      <c r="B19135" s="15">
        <v>906</v>
      </c>
      <c r="C19135" s="18" t="str">
        <f>ABHgenotypeR_aln_37!D907</f>
        <v>marker2 &lt;- totmar(drop.markers(cross, unlist(findDupMarkers(cross, exact.only = F, adjacent.only = T))))</v>
      </c>
    </row>
    <row r="19136" spans="2:3" customFormat="1" x14ac:dyDescent="0.15">
      <c r="B19136" s="15">
        <v>907</v>
      </c>
      <c r="C19136" s="18" t="str">
        <f>ABHgenotypeR_aln_37!D908</f>
        <v>marker43 &lt;- cbind(marker1, marker2)</v>
      </c>
    </row>
    <row r="19137" spans="2:3" customFormat="1" x14ac:dyDescent="0.15">
      <c r="B19137" s="15">
        <v>908</v>
      </c>
      <c r="C19137" s="18" t="str">
        <f>ABHgenotypeR_aln_37!D909</f>
        <v>markeraln37 &lt;- rbind(markeraln37, marker43)</v>
      </c>
    </row>
    <row r="19138" spans="2:3" customFormat="1" x14ac:dyDescent="0.15">
      <c r="B19138" s="15">
        <v>909</v>
      </c>
      <c r="C19138" s="18" t="str">
        <f>ABHgenotypeR_aln_37!D910</f>
        <v>cross &lt;- read.cross(format="csvs", genfile="C:/NGS/save/Genotype_csvs_ABHgenotypeR5SU_aln_37.csv", phefile="C:/NGS/save/fphe.csv", na.strings=c("-","NA","N"), genotypes=c("A","H","B","D","C"), alleles=c("A","B"), estimate.map=F)</v>
      </c>
    </row>
    <row r="19139" spans="2:3" customFormat="1" x14ac:dyDescent="0.15">
      <c r="B19139" s="15">
        <v>910</v>
      </c>
      <c r="C19139" s="18" t="str">
        <f>ABHgenotypeR_aln_37!D911</f>
        <v>marker1 &lt;- totmar(cross)</v>
      </c>
    </row>
    <row r="19140" spans="2:3" customFormat="1" x14ac:dyDescent="0.15">
      <c r="B19140" s="15">
        <v>911</v>
      </c>
      <c r="C19140" s="18" t="str">
        <f>ABHgenotypeR_aln_37!D912</f>
        <v>marker2 &lt;- totmar(drop.markers(cross, unlist(findDupMarkers(cross, exact.only = F, adjacent.only = T))))</v>
      </c>
    </row>
    <row r="19141" spans="2:3" customFormat="1" x14ac:dyDescent="0.15">
      <c r="B19141" s="15">
        <v>912</v>
      </c>
      <c r="C19141" s="18" t="str">
        <f>ABHgenotypeR_aln_37!D913</f>
        <v>marker53 &lt;- cbind(marker1, marker2)</v>
      </c>
    </row>
    <row r="19142" spans="2:3" customFormat="1" x14ac:dyDescent="0.15">
      <c r="B19142" s="15">
        <v>913</v>
      </c>
      <c r="C19142" s="18" t="str">
        <f>ABHgenotypeR_aln_37!D914</f>
        <v>markeraln37 &lt;- rbind(markeraln37, marker53)</v>
      </c>
    </row>
    <row r="19143" spans="2:3" customFormat="1" x14ac:dyDescent="0.15">
      <c r="B19143" s="15">
        <v>914</v>
      </c>
      <c r="C19143" s="18" t="str">
        <f>ABHgenotypeR_aln_37!D915</f>
        <v>cross &lt;- read.cross(format="csvs", genfile="C:/NGS/save/Genotype_csvs_ABHgenotypeR6SU_aln_37.csv", phefile="C:/NGS/save/fphe.csv", na.strings=c("-","NA","N"), genotypes=c("A","H","B","D","C"), alleles=c("A","B"), estimate.map=F)</v>
      </c>
    </row>
    <row r="19144" spans="2:3" customFormat="1" x14ac:dyDescent="0.15">
      <c r="B19144" s="15">
        <v>915</v>
      </c>
      <c r="C19144" s="18" t="str">
        <f>ABHgenotypeR_aln_37!D916</f>
        <v>marker1 &lt;- totmar(cross)</v>
      </c>
    </row>
    <row r="19145" spans="2:3" customFormat="1" x14ac:dyDescent="0.15">
      <c r="B19145" s="15">
        <v>916</v>
      </c>
      <c r="C19145" s="18" t="str">
        <f>ABHgenotypeR_aln_37!D917</f>
        <v>marker2 &lt;- totmar(drop.markers(cross, unlist(findDupMarkers(cross, exact.only = F, adjacent.only = T))))</v>
      </c>
    </row>
    <row r="19146" spans="2:3" customFormat="1" x14ac:dyDescent="0.15">
      <c r="B19146" s="15">
        <v>917</v>
      </c>
      <c r="C19146" s="18" t="str">
        <f>ABHgenotypeR_aln_37!D918</f>
        <v>marker63 &lt;- cbind(marker1, marker2)</v>
      </c>
    </row>
    <row r="19147" spans="2:3" customFormat="1" x14ac:dyDescent="0.15">
      <c r="B19147" s="15">
        <v>918</v>
      </c>
      <c r="C19147" s="18" t="str">
        <f>ABHgenotypeR_aln_37!D919</f>
        <v>markeraln37 &lt;- rbind(markeraln37, marker63)</v>
      </c>
    </row>
    <row r="19148" spans="2:3" customFormat="1" x14ac:dyDescent="0.15">
      <c r="B19148" s="15">
        <v>919</v>
      </c>
      <c r="C19148" s="18" t="str">
        <f>ABHgenotypeR_aln_37!D920</f>
        <v>cross &lt;- read.cross(format="csvs", genfile="C:/NGS/save/Genotype_csvs_ABHgenotypeR7SU_aln_37.csv", phefile="C:/NGS/save/fphe.csv", na.strings=c("-","NA","N"), genotypes=c("A","H","B","D","C"), alleles=c("A","B"), estimate.map=F)</v>
      </c>
    </row>
    <row r="19149" spans="2:3" customFormat="1" x14ac:dyDescent="0.15">
      <c r="B19149" s="15">
        <v>920</v>
      </c>
      <c r="C19149" s="18" t="str">
        <f>ABHgenotypeR_aln_37!D921</f>
        <v>marker1 &lt;- totmar(cross)</v>
      </c>
    </row>
    <row r="19150" spans="2:3" customFormat="1" x14ac:dyDescent="0.15">
      <c r="B19150" s="15">
        <v>921</v>
      </c>
      <c r="C19150" s="18" t="str">
        <f>ABHgenotypeR_aln_37!D922</f>
        <v>marker2 &lt;- totmar(drop.markers(cross, unlist(findDupMarkers(cross, exact.only = F, adjacent.only = T))))</v>
      </c>
    </row>
    <row r="19151" spans="2:3" customFormat="1" x14ac:dyDescent="0.15">
      <c r="B19151" s="15">
        <v>922</v>
      </c>
      <c r="C19151" s="18" t="str">
        <f>ABHgenotypeR_aln_37!D923</f>
        <v>marker73 &lt;- cbind(marker1, marker2)</v>
      </c>
    </row>
    <row r="19152" spans="2:3" customFormat="1" x14ac:dyDescent="0.15">
      <c r="B19152" s="15">
        <v>923</v>
      </c>
      <c r="C19152" s="18" t="str">
        <f>ABHgenotypeR_aln_37!D924</f>
        <v>markeraln37 &lt;- rbind(markeraln37, marker73)</v>
      </c>
    </row>
    <row r="19153" spans="2:3" customFormat="1" x14ac:dyDescent="0.15">
      <c r="B19153" s="15">
        <v>924</v>
      </c>
      <c r="C19153" s="18" t="str">
        <f>ABHgenotypeR_aln_37!D925</f>
        <v>cross &lt;- read.cross(format="csvs", genfile="C:/NGS/save/Genotype_csvs_ABHgenotypeR8SU_aln_37.csv", phefile="C:/NGS/save/fphe.csv", na.strings=c("-","NA","N"), genotypes=c("A","H","B","D","C"), alleles=c("A","B"), estimate.map=F)</v>
      </c>
    </row>
    <row r="19154" spans="2:3" customFormat="1" x14ac:dyDescent="0.15">
      <c r="B19154" s="15">
        <v>925</v>
      </c>
      <c r="C19154" s="18" t="str">
        <f>ABHgenotypeR_aln_37!D926</f>
        <v>marker1 &lt;- totmar(cross)</v>
      </c>
    </row>
    <row r="19155" spans="2:3" customFormat="1" x14ac:dyDescent="0.15">
      <c r="B19155" s="15">
        <v>926</v>
      </c>
      <c r="C19155" s="18" t="str">
        <f>ABHgenotypeR_aln_37!D927</f>
        <v>marker2 &lt;- totmar(drop.markers(cross, unlist(findDupMarkers(cross, exact.only = F, adjacent.only = T))))</v>
      </c>
    </row>
    <row r="19156" spans="2:3" customFormat="1" x14ac:dyDescent="0.15">
      <c r="B19156" s="15">
        <v>927</v>
      </c>
      <c r="C19156" s="18" t="str">
        <f>ABHgenotypeR_aln_37!D928</f>
        <v>marker83 &lt;- cbind(marker1, marker2)</v>
      </c>
    </row>
    <row r="19157" spans="2:3" customFormat="1" x14ac:dyDescent="0.15">
      <c r="B19157" s="15">
        <v>928</v>
      </c>
      <c r="C19157" s="18" t="str">
        <f>ABHgenotypeR_aln_37!D929</f>
        <v>markeraln37 &lt;- rbind(markeraln37, marker83)</v>
      </c>
    </row>
    <row r="19158" spans="2:3" customFormat="1" x14ac:dyDescent="0.15">
      <c r="B19158" s="15">
        <v>929</v>
      </c>
      <c r="C19158" s="18" t="str">
        <f>ABHgenotypeR_aln_37!D930</f>
        <v>cross &lt;- read.cross(format="csvs", genfile="C:/NGS/save/Genotype_csvs_ABHgenotypeR9SU_aln_37.csv", phefile="C:/NGS/save/fphe.csv", na.strings=c("-","NA","N"), genotypes=c("A","H","B","D","C"), alleles=c("A","B"), estimate.map=F)</v>
      </c>
    </row>
    <row r="19159" spans="2:3" customFormat="1" x14ac:dyDescent="0.15">
      <c r="B19159" s="15">
        <v>930</v>
      </c>
      <c r="C19159" s="18" t="str">
        <f>ABHgenotypeR_aln_37!D931</f>
        <v>marker1 &lt;- totmar(cross)</v>
      </c>
    </row>
    <row r="19160" spans="2:3" customFormat="1" x14ac:dyDescent="0.15">
      <c r="B19160" s="15">
        <v>931</v>
      </c>
      <c r="C19160" s="18" t="str">
        <f>ABHgenotypeR_aln_37!D932</f>
        <v>marker2 &lt;- totmar(drop.markers(cross, unlist(findDupMarkers(cross, exact.only = F, adjacent.only = T))))</v>
      </c>
    </row>
    <row r="19161" spans="2:3" customFormat="1" x14ac:dyDescent="0.15">
      <c r="B19161" s="15">
        <v>932</v>
      </c>
      <c r="C19161" s="18" t="str">
        <f>ABHgenotypeR_aln_37!D933</f>
        <v>marker93 &lt;- cbind(marker1, marker2)</v>
      </c>
    </row>
    <row r="19162" spans="2:3" customFormat="1" x14ac:dyDescent="0.15">
      <c r="B19162" s="15">
        <v>933</v>
      </c>
      <c r="C19162" s="18" t="str">
        <f>ABHgenotypeR_aln_37!D934</f>
        <v>markeraln37 &lt;- rbind(markeraln37, marker93)</v>
      </c>
    </row>
    <row r="19163" spans="2:3" customFormat="1" x14ac:dyDescent="0.15">
      <c r="B19163" s="15">
        <v>934</v>
      </c>
      <c r="C19163" s="18" t="str">
        <f>ABHgenotypeR_aln_37!D935</f>
        <v>cross &lt;- read.cross(format="csvs", genfile="C:/NGS/save/Genotype_csvs_ABHgenotypeR10SU_aln_37.csv", phefile="C:/NGS/save/fphe.csv", na.strings=c("-","NA","N"), genotypes=c("A","H","B","D","C"), alleles=c("A","B"), estimate.map=F)</v>
      </c>
    </row>
    <row r="19164" spans="2:3" customFormat="1" x14ac:dyDescent="0.15">
      <c r="B19164" s="15">
        <v>935</v>
      </c>
      <c r="C19164" s="18" t="str">
        <f>ABHgenotypeR_aln_37!D936</f>
        <v>marker1 &lt;- totmar(cross)</v>
      </c>
    </row>
    <row r="19165" spans="2:3" customFormat="1" x14ac:dyDescent="0.15">
      <c r="B19165" s="15">
        <v>936</v>
      </c>
      <c r="C19165" s="18" t="str">
        <f>ABHgenotypeR_aln_37!D937</f>
        <v>marker2 &lt;- totmar(drop.markers(cross, unlist(findDupMarkers(cross, exact.only = F, adjacent.only = T))))</v>
      </c>
    </row>
    <row r="19166" spans="2:3" customFormat="1" x14ac:dyDescent="0.15">
      <c r="B19166" s="15">
        <v>937</v>
      </c>
      <c r="C19166" s="18" t="str">
        <f>ABHgenotypeR_aln_37!D938</f>
        <v>marker103 &lt;- cbind(marker1, marker2)</v>
      </c>
    </row>
    <row r="19167" spans="2:3" customFormat="1" x14ac:dyDescent="0.15">
      <c r="B19167" s="15">
        <v>938</v>
      </c>
      <c r="C19167" s="18" t="str">
        <f>ABHgenotypeR_aln_37!D939</f>
        <v>markeraln37 &lt;- rbind(markeraln37, marker103)</v>
      </c>
    </row>
    <row r="19168" spans="2:3" customFormat="1" x14ac:dyDescent="0.15">
      <c r="B19168" s="15">
        <v>939</v>
      </c>
      <c r="C19168" s="18" t="str">
        <f>ABHgenotypeR_aln_37!D940</f>
        <v>cross &lt;- read.cross(format="csvs", genfile="C:/NGS/save/Genotype_csvs_ABHgenotypeR1US_aln_37.csv", phefile="C:/NGS/save/fphe.csv", na.strings=c("-","NA","N"), genotypes=c("A","H","B","D","C"), alleles=c("A","B"), estimate.map=F)</v>
      </c>
    </row>
    <row r="19169" spans="2:3" customFormat="1" x14ac:dyDescent="0.15">
      <c r="B19169" s="15">
        <v>940</v>
      </c>
      <c r="C19169" s="18" t="str">
        <f>ABHgenotypeR_aln_37!D941</f>
        <v>marker1 &lt;- totmar(cross)</v>
      </c>
    </row>
    <row r="19170" spans="2:3" customFormat="1" x14ac:dyDescent="0.15">
      <c r="B19170" s="15">
        <v>941</v>
      </c>
      <c r="C19170" s="18" t="str">
        <f>ABHgenotypeR_aln_37!D942</f>
        <v>marker2 &lt;- totmar(drop.markers(cross, unlist(findDupMarkers(cross, exact.only = F, adjacent.only = T))))</v>
      </c>
    </row>
    <row r="19171" spans="2:3" customFormat="1" x14ac:dyDescent="0.15">
      <c r="B19171" s="15">
        <v>942</v>
      </c>
      <c r="C19171" s="18" t="str">
        <f>ABHgenotypeR_aln_37!D943</f>
        <v>marker113 &lt;- cbind(marker1, marker2)</v>
      </c>
    </row>
    <row r="19172" spans="2:3" customFormat="1" x14ac:dyDescent="0.15">
      <c r="B19172" s="15">
        <v>943</v>
      </c>
      <c r="C19172" s="18" t="str">
        <f>ABHgenotypeR_aln_37!D944</f>
        <v>markeraln37 &lt;- rbind(markeraln37, marker113)</v>
      </c>
    </row>
    <row r="19173" spans="2:3" customFormat="1" x14ac:dyDescent="0.15">
      <c r="B19173" s="15">
        <v>944</v>
      </c>
      <c r="C19173" s="18" t="str">
        <f>ABHgenotypeR_aln_37!D945</f>
        <v>cross &lt;- read.cross(format="csvs", genfile="C:/NGS/save/Genotype_csvs_ABHgenotypeR2US_aln_37.csv", phefile="C:/NGS/save/fphe.csv", na.strings=c("-","NA","N"), genotypes=c("A","H","B","D","C"), alleles=c("A","B"), estimate.map=F)</v>
      </c>
    </row>
    <row r="19174" spans="2:3" customFormat="1" x14ac:dyDescent="0.15">
      <c r="B19174" s="15">
        <v>945</v>
      </c>
      <c r="C19174" s="18" t="str">
        <f>ABHgenotypeR_aln_37!D946</f>
        <v>marker1 &lt;- totmar(cross)</v>
      </c>
    </row>
    <row r="19175" spans="2:3" customFormat="1" x14ac:dyDescent="0.15">
      <c r="B19175" s="15">
        <v>946</v>
      </c>
      <c r="C19175" s="18" t="str">
        <f>ABHgenotypeR_aln_37!D947</f>
        <v>marker2 &lt;- totmar(drop.markers(cross, unlist(findDupMarkers(cross, exact.only = F, adjacent.only = T))))</v>
      </c>
    </row>
    <row r="19176" spans="2:3" customFormat="1" x14ac:dyDescent="0.15">
      <c r="B19176" s="15">
        <v>947</v>
      </c>
      <c r="C19176" s="18" t="str">
        <f>ABHgenotypeR_aln_37!D948</f>
        <v>marker123 &lt;- cbind(marker1, marker2)</v>
      </c>
    </row>
    <row r="19177" spans="2:3" customFormat="1" x14ac:dyDescent="0.15">
      <c r="B19177" s="15">
        <v>948</v>
      </c>
      <c r="C19177" s="18" t="str">
        <f>ABHgenotypeR_aln_37!D949</f>
        <v>markeraln37 &lt;- rbind(markeraln37, marker123)</v>
      </c>
    </row>
    <row r="19178" spans="2:3" customFormat="1" x14ac:dyDescent="0.15">
      <c r="B19178" s="15">
        <v>949</v>
      </c>
      <c r="C19178" s="18" t="str">
        <f>ABHgenotypeR_aln_37!D950</f>
        <v>cross &lt;- read.cross(format="csvs", genfile="C:/NGS/save/Genotype_csvs_ABHgenotypeR3US_aln_37.csv", phefile="C:/NGS/save/fphe.csv", na.strings=c("-","NA","N"), genotypes=c("A","H","B","D","C"), alleles=c("A","B"), estimate.map=F)</v>
      </c>
    </row>
    <row r="19179" spans="2:3" customFormat="1" x14ac:dyDescent="0.15">
      <c r="B19179" s="15">
        <v>950</v>
      </c>
      <c r="C19179" s="18" t="str">
        <f>ABHgenotypeR_aln_37!D951</f>
        <v>marker1 &lt;- totmar(cross)</v>
      </c>
    </row>
    <row r="19180" spans="2:3" customFormat="1" x14ac:dyDescent="0.15">
      <c r="B19180" s="15">
        <v>951</v>
      </c>
      <c r="C19180" s="18" t="str">
        <f>ABHgenotypeR_aln_37!D952</f>
        <v>marker2 &lt;- totmar(drop.markers(cross, unlist(findDupMarkers(cross, exact.only = F, adjacent.only = T))))</v>
      </c>
    </row>
    <row r="19181" spans="2:3" customFormat="1" x14ac:dyDescent="0.15">
      <c r="B19181" s="15">
        <v>952</v>
      </c>
      <c r="C19181" s="18" t="str">
        <f>ABHgenotypeR_aln_37!D953</f>
        <v>marker133 &lt;- cbind(marker1, marker2)</v>
      </c>
    </row>
    <row r="19182" spans="2:3" customFormat="1" x14ac:dyDescent="0.15">
      <c r="B19182" s="15">
        <v>953</v>
      </c>
      <c r="C19182" s="18" t="str">
        <f>ABHgenotypeR_aln_37!D954</f>
        <v>markeraln37 &lt;- rbind(markeraln37, marker133)</v>
      </c>
    </row>
    <row r="19183" spans="2:3" customFormat="1" x14ac:dyDescent="0.15">
      <c r="B19183" s="15">
        <v>954</v>
      </c>
      <c r="C19183" s="18" t="str">
        <f>ABHgenotypeR_aln_37!D955</f>
        <v>cross &lt;- read.cross(format="csvs", genfile="C:/NGS/save/Genotype_csvs_ABHgenotypeR4US_aln_37.csv", phefile="C:/NGS/save/fphe.csv", na.strings=c("-","NA","N"), genotypes=c("A","H","B","D","C"), alleles=c("A","B"), estimate.map=F)</v>
      </c>
    </row>
    <row r="19184" spans="2:3" customFormat="1" x14ac:dyDescent="0.15">
      <c r="B19184" s="15">
        <v>955</v>
      </c>
      <c r="C19184" s="18" t="str">
        <f>ABHgenotypeR_aln_37!D956</f>
        <v>marker1 &lt;- totmar(cross)</v>
      </c>
    </row>
    <row r="19185" spans="2:3" customFormat="1" x14ac:dyDescent="0.15">
      <c r="B19185" s="15">
        <v>956</v>
      </c>
      <c r="C19185" s="18" t="str">
        <f>ABHgenotypeR_aln_37!D957</f>
        <v>marker2 &lt;- totmar(drop.markers(cross, unlist(findDupMarkers(cross, exact.only = F, adjacent.only = T))))</v>
      </c>
    </row>
    <row r="19186" spans="2:3" customFormat="1" x14ac:dyDescent="0.15">
      <c r="B19186" s="15">
        <v>957</v>
      </c>
      <c r="C19186" s="18" t="str">
        <f>ABHgenotypeR_aln_37!D958</f>
        <v>marker143 &lt;- cbind(marker1, marker2)</v>
      </c>
    </row>
    <row r="19187" spans="2:3" customFormat="1" x14ac:dyDescent="0.15">
      <c r="B19187" s="15">
        <v>958</v>
      </c>
      <c r="C19187" s="18" t="str">
        <f>ABHgenotypeR_aln_37!D959</f>
        <v>markeraln37 &lt;- rbind(markeraln37, marker143)</v>
      </c>
    </row>
    <row r="19188" spans="2:3" customFormat="1" x14ac:dyDescent="0.15">
      <c r="B19188" s="15">
        <v>959</v>
      </c>
      <c r="C19188" s="18" t="str">
        <f>ABHgenotypeR_aln_37!D960</f>
        <v>cross &lt;- read.cross(format="csvs", genfile="C:/NGS/save/Genotype_csvs_ABHgenotypeR5US_aln_37.csv", phefile="C:/NGS/save/fphe.csv", na.strings=c("-","NA","N"), genotypes=c("A","H","B","D","C"), alleles=c("A","B"), estimate.map=F)</v>
      </c>
    </row>
    <row r="19189" spans="2:3" customFormat="1" x14ac:dyDescent="0.15">
      <c r="B19189" s="15">
        <v>960</v>
      </c>
      <c r="C19189" s="18" t="str">
        <f>ABHgenotypeR_aln_37!D961</f>
        <v>marker1 &lt;- totmar(cross)</v>
      </c>
    </row>
    <row r="19190" spans="2:3" customFormat="1" x14ac:dyDescent="0.15">
      <c r="B19190" s="15">
        <v>961</v>
      </c>
      <c r="C19190" s="18" t="str">
        <f>ABHgenotypeR_aln_37!D962</f>
        <v>marker2 &lt;- totmar(drop.markers(cross, unlist(findDupMarkers(cross, exact.only = F, adjacent.only = T))))</v>
      </c>
    </row>
    <row r="19191" spans="2:3" customFormat="1" x14ac:dyDescent="0.15">
      <c r="B19191" s="15">
        <v>962</v>
      </c>
      <c r="C19191" s="18" t="str">
        <f>ABHgenotypeR_aln_37!D963</f>
        <v>marker153 &lt;- cbind(marker1, marker2)</v>
      </c>
    </row>
    <row r="19192" spans="2:3" customFormat="1" x14ac:dyDescent="0.15">
      <c r="B19192" s="15">
        <v>963</v>
      </c>
      <c r="C19192" s="18" t="str">
        <f>ABHgenotypeR_aln_37!D964</f>
        <v>markeraln37 &lt;- rbind(markeraln37, marker153)</v>
      </c>
    </row>
    <row r="19193" spans="2:3" customFormat="1" x14ac:dyDescent="0.15">
      <c r="B19193" s="15">
        <v>964</v>
      </c>
      <c r="C19193" s="18" t="str">
        <f>ABHgenotypeR_aln_37!D965</f>
        <v>cross &lt;- read.cross(format="csvs", genfile="C:/NGS/save/Genotype_csvs_ABHgenotypeR6US_aln_37.csv", phefile="C:/NGS/save/fphe.csv", na.strings=c("-","NA","N"), genotypes=c("A","H","B","D","C"), alleles=c("A","B"), estimate.map=F)</v>
      </c>
    </row>
    <row r="19194" spans="2:3" customFormat="1" x14ac:dyDescent="0.15">
      <c r="B19194" s="15">
        <v>965</v>
      </c>
      <c r="C19194" s="18" t="str">
        <f>ABHgenotypeR_aln_37!D966</f>
        <v>marker1 &lt;- totmar(cross)</v>
      </c>
    </row>
    <row r="19195" spans="2:3" customFormat="1" x14ac:dyDescent="0.15">
      <c r="B19195" s="15">
        <v>966</v>
      </c>
      <c r="C19195" s="18" t="str">
        <f>ABHgenotypeR_aln_37!D967</f>
        <v>marker2 &lt;- totmar(drop.markers(cross, unlist(findDupMarkers(cross, exact.only = F, adjacent.only = T))))</v>
      </c>
    </row>
    <row r="19196" spans="2:3" customFormat="1" x14ac:dyDescent="0.15">
      <c r="B19196" s="15">
        <v>967</v>
      </c>
      <c r="C19196" s="18" t="str">
        <f>ABHgenotypeR_aln_37!D968</f>
        <v>marker163 &lt;- cbind(marker1, marker2)</v>
      </c>
    </row>
    <row r="19197" spans="2:3" customFormat="1" x14ac:dyDescent="0.15">
      <c r="B19197" s="15">
        <v>968</v>
      </c>
      <c r="C19197" s="18" t="str">
        <f>ABHgenotypeR_aln_37!D969</f>
        <v>markeraln37 &lt;- rbind(markeraln37, marker163)</v>
      </c>
    </row>
    <row r="19198" spans="2:3" customFormat="1" x14ac:dyDescent="0.15">
      <c r="B19198" s="15">
        <v>969</v>
      </c>
      <c r="C19198" s="18" t="str">
        <f>ABHgenotypeR_aln_37!D970</f>
        <v>cross &lt;- read.cross(format="csvs", genfile="C:/NGS/save/Genotype_csvs_ABHgenotypeR7US_aln_37.csv", phefile="C:/NGS/save/fphe.csv", na.strings=c("-","NA","N"), genotypes=c("A","H","B","D","C"), alleles=c("A","B"), estimate.map=F)</v>
      </c>
    </row>
    <row r="19199" spans="2:3" customFormat="1" x14ac:dyDescent="0.15">
      <c r="B19199" s="15">
        <v>970</v>
      </c>
      <c r="C19199" s="18" t="str">
        <f>ABHgenotypeR_aln_37!D971</f>
        <v>marker1 &lt;- totmar(cross)</v>
      </c>
    </row>
    <row r="19200" spans="2:3" customFormat="1" x14ac:dyDescent="0.15">
      <c r="B19200" s="15">
        <v>971</v>
      </c>
      <c r="C19200" s="18" t="str">
        <f>ABHgenotypeR_aln_37!D972</f>
        <v>marker2 &lt;- totmar(drop.markers(cross, unlist(findDupMarkers(cross, exact.only = F, adjacent.only = T))))</v>
      </c>
    </row>
    <row r="19201" spans="2:3" customFormat="1" x14ac:dyDescent="0.15">
      <c r="B19201" s="15">
        <v>972</v>
      </c>
      <c r="C19201" s="18" t="str">
        <f>ABHgenotypeR_aln_37!D973</f>
        <v>marker173 &lt;- cbind(marker1, marker2)</v>
      </c>
    </row>
    <row r="19202" spans="2:3" customFormat="1" x14ac:dyDescent="0.15">
      <c r="B19202" s="15">
        <v>973</v>
      </c>
      <c r="C19202" s="18" t="str">
        <f>ABHgenotypeR_aln_37!D974</f>
        <v>markeraln37 &lt;- rbind(markeraln37, marker173)</v>
      </c>
    </row>
    <row r="19203" spans="2:3" customFormat="1" x14ac:dyDescent="0.15">
      <c r="B19203" s="15">
        <v>974</v>
      </c>
      <c r="C19203" s="18" t="str">
        <f>ABHgenotypeR_aln_37!D975</f>
        <v>cross &lt;- read.cross(format="csvs", genfile="C:/NGS/save/Genotype_csvs_ABHgenotypeR8US_aln_37.csv", phefile="C:/NGS/save/fphe.csv", na.strings=c("-","NA","N"), genotypes=c("A","H","B","D","C"), alleles=c("A","B"), estimate.map=F)</v>
      </c>
    </row>
    <row r="19204" spans="2:3" customFormat="1" x14ac:dyDescent="0.15">
      <c r="B19204" s="15">
        <v>975</v>
      </c>
      <c r="C19204" s="18" t="str">
        <f>ABHgenotypeR_aln_37!D976</f>
        <v>marker1 &lt;- totmar(cross)</v>
      </c>
    </row>
    <row r="19205" spans="2:3" customFormat="1" x14ac:dyDescent="0.15">
      <c r="B19205" s="15">
        <v>976</v>
      </c>
      <c r="C19205" s="18" t="str">
        <f>ABHgenotypeR_aln_37!D977</f>
        <v>marker2 &lt;- totmar(drop.markers(cross, unlist(findDupMarkers(cross, exact.only = F, adjacent.only = T))))</v>
      </c>
    </row>
    <row r="19206" spans="2:3" customFormat="1" x14ac:dyDescent="0.15">
      <c r="B19206" s="15">
        <v>977</v>
      </c>
      <c r="C19206" s="18" t="str">
        <f>ABHgenotypeR_aln_37!D978</f>
        <v>marker183 &lt;- cbind(marker1, marker2)</v>
      </c>
    </row>
    <row r="19207" spans="2:3" customFormat="1" x14ac:dyDescent="0.15">
      <c r="B19207" s="15">
        <v>978</v>
      </c>
      <c r="C19207" s="18" t="str">
        <f>ABHgenotypeR_aln_37!D979</f>
        <v>markeraln37 &lt;- rbind(markeraln37, marker183)</v>
      </c>
    </row>
    <row r="19208" spans="2:3" customFormat="1" x14ac:dyDescent="0.15">
      <c r="B19208" s="15">
        <v>979</v>
      </c>
      <c r="C19208" s="18" t="str">
        <f>ABHgenotypeR_aln_37!D980</f>
        <v>cross &lt;- read.cross(format="csvs", genfile="C:/NGS/save/Genotype_csvs_ABHgenotypeR9US_aln_37.csv", phefile="C:/NGS/save/fphe.csv", na.strings=c("-","NA","N"), genotypes=c("A","H","B","D","C"), alleles=c("A","B"), estimate.map=F)</v>
      </c>
    </row>
    <row r="19209" spans="2:3" customFormat="1" x14ac:dyDescent="0.15">
      <c r="B19209" s="15">
        <v>980</v>
      </c>
      <c r="C19209" s="18" t="str">
        <f>ABHgenotypeR_aln_37!D981</f>
        <v>marker1 &lt;- totmar(cross)</v>
      </c>
    </row>
    <row r="19210" spans="2:3" customFormat="1" x14ac:dyDescent="0.15">
      <c r="B19210" s="15">
        <v>981</v>
      </c>
      <c r="C19210" s="18" t="str">
        <f>ABHgenotypeR_aln_37!D982</f>
        <v>marker2 &lt;- totmar(drop.markers(cross, unlist(findDupMarkers(cross, exact.only = F, adjacent.only = T))))</v>
      </c>
    </row>
    <row r="19211" spans="2:3" customFormat="1" x14ac:dyDescent="0.15">
      <c r="B19211" s="15">
        <v>982</v>
      </c>
      <c r="C19211" s="18" t="str">
        <f>ABHgenotypeR_aln_37!D983</f>
        <v>marker193 &lt;- cbind(marker1, marker2)</v>
      </c>
    </row>
    <row r="19212" spans="2:3" customFormat="1" x14ac:dyDescent="0.15">
      <c r="B19212" s="15">
        <v>983</v>
      </c>
      <c r="C19212" s="18" t="str">
        <f>ABHgenotypeR_aln_37!D984</f>
        <v>markeraln37 &lt;- rbind(markeraln37, marker193)</v>
      </c>
    </row>
    <row r="19213" spans="2:3" customFormat="1" x14ac:dyDescent="0.15">
      <c r="B19213" s="15">
        <v>984</v>
      </c>
      <c r="C19213" s="18" t="str">
        <f>ABHgenotypeR_aln_37!D985</f>
        <v>cross &lt;- read.cross(format="csvs", genfile="C:/NGS/save/Genotype_csvs_ABHgenotypeR10US_aln_37.csv", phefile="C:/NGS/save/fphe.csv", na.strings=c("-","NA","N"), genotypes=c("A","H","B","D","C"), alleles=c("A","B"), estimate.map=F)</v>
      </c>
    </row>
    <row r="19214" spans="2:3" customFormat="1" x14ac:dyDescent="0.15">
      <c r="B19214" s="15">
        <v>985</v>
      </c>
      <c r="C19214" s="18" t="str">
        <f>ABHgenotypeR_aln_37!D986</f>
        <v>marker1 &lt;- totmar(cross)</v>
      </c>
    </row>
    <row r="19215" spans="2:3" customFormat="1" x14ac:dyDescent="0.15">
      <c r="B19215" s="15">
        <v>986</v>
      </c>
      <c r="C19215" s="18" t="str">
        <f>ABHgenotypeR_aln_37!D987</f>
        <v>marker2 &lt;- totmar(drop.markers(cross, unlist(findDupMarkers(cross, exact.only = F, adjacent.only = T))))</v>
      </c>
    </row>
    <row r="19216" spans="2:3" customFormat="1" x14ac:dyDescent="0.15">
      <c r="B19216" s="15">
        <v>987</v>
      </c>
      <c r="C19216" s="18" t="str">
        <f>ABHgenotypeR_aln_37!D988</f>
        <v>marker203 &lt;- cbind(marker1, marker2)</v>
      </c>
    </row>
    <row r="19217" spans="2:3" customFormat="1" x14ac:dyDescent="0.15">
      <c r="B19217" s="15">
        <v>988</v>
      </c>
      <c r="C19217" s="18" t="str">
        <f>ABHgenotypeR_aln_37!D989</f>
        <v>markeraln37 &lt;- rbind(markeraln37, marker203)</v>
      </c>
    </row>
    <row r="19218" spans="2:3" customFormat="1" x14ac:dyDescent="0.15">
      <c r="B19218" s="15">
        <v>989</v>
      </c>
      <c r="C19218" s="18" t="str">
        <f>ABHgenotypeR_aln_37!D990</f>
        <v>csvs &lt;- rbind(markeraln, markeraln37)</v>
      </c>
    </row>
    <row r="19219" spans="2:3" customFormat="1" x14ac:dyDescent="0.15">
      <c r="B19219" s="15">
        <v>990</v>
      </c>
      <c r="C19219" s="18" t="str">
        <f>ABHgenotypeR_aln_37!D991</f>
        <v>All &lt;- rbind(selectABHR3csvs, selectcsvs)</v>
      </c>
    </row>
    <row r="19220" spans="2:3" customFormat="1" x14ac:dyDescent="0.15">
      <c r="B19220" s="15">
        <v>991</v>
      </c>
      <c r="C19220" s="18" t="str">
        <f>ABHgenotypeR_aln_37!D992</f>
        <v>All &lt;- rbind(All , csvs)</v>
      </c>
    </row>
    <row r="19221" spans="2:3" customFormat="1" x14ac:dyDescent="0.15">
      <c r="B19221" s="15">
        <v>992</v>
      </c>
      <c r="C19221" s="18" t="str">
        <f>ABHgenotypeR_aln_37!D993</f>
        <v>ABH &lt;- rep("ABH", 10)</v>
      </c>
    </row>
    <row r="19222" spans="2:3" customFormat="1" x14ac:dyDescent="0.15">
      <c r="B19222" s="15">
        <v>993</v>
      </c>
      <c r="C19222" s="18" t="str">
        <f>ABHgenotypeR_aln_37!D994</f>
        <v>select &lt;- rep("select", 10)</v>
      </c>
    </row>
    <row r="19223" spans="2:3" customFormat="1" x14ac:dyDescent="0.15">
      <c r="B19223" s="15">
        <v>994</v>
      </c>
      <c r="C19223" s="18" t="str">
        <f>ABHgenotypeR_aln_37!D995</f>
        <v>csvs &lt;- rep("csvs", 10)</v>
      </c>
    </row>
    <row r="19224" spans="2:3" customFormat="1" x14ac:dyDescent="0.15">
      <c r="B19224" s="15">
        <v>995</v>
      </c>
      <c r="C19224" s="18" t="str">
        <f>ABHgenotypeR_aln_37!D996</f>
        <v>n &lt;- 1:10</v>
      </c>
    </row>
    <row r="19225" spans="2:3" customFormat="1" x14ac:dyDescent="0.15">
      <c r="B19225" s="15">
        <v>996</v>
      </c>
      <c r="C19225" s="18" t="str">
        <f>ABHgenotypeR_aln_37!D997</f>
        <v>SU &lt;- rep("SU", 10)</v>
      </c>
    </row>
    <row r="19226" spans="2:3" customFormat="1" x14ac:dyDescent="0.15">
      <c r="B19226" s="15">
        <v>997</v>
      </c>
      <c r="C19226" s="18" t="str">
        <f>ABHgenotypeR_aln_37!D998</f>
        <v>US &lt;- rep("US", 10)</v>
      </c>
    </row>
    <row r="19227" spans="2:3" customFormat="1" x14ac:dyDescent="0.15">
      <c r="B19227" s="15">
        <v>998</v>
      </c>
      <c r="C19227" s="18" t="str">
        <f>ABHgenotypeR_aln_37!D999</f>
        <v>aln &lt;- rep("aln", 10)</v>
      </c>
    </row>
    <row r="19228" spans="2:3" customFormat="1" x14ac:dyDescent="0.15">
      <c r="B19228" s="15">
        <v>999</v>
      </c>
      <c r="C19228" s="18" t="str">
        <f>ABHgenotypeR_aln_37!D1000</f>
        <v>aln37 &lt;- rep("aln37", 10)</v>
      </c>
    </row>
    <row r="19229" spans="2:3" customFormat="1" x14ac:dyDescent="0.15">
      <c r="B19229" s="15">
        <v>1000</v>
      </c>
      <c r="C19229" s="18" t="str">
        <f>ABHgenotypeR_aln_37!D1001</f>
        <v>ABHn &lt;- cbind(ABH, n)</v>
      </c>
    </row>
    <row r="19230" spans="2:3" customFormat="1" x14ac:dyDescent="0.15">
      <c r="B19230" s="15">
        <v>1001</v>
      </c>
      <c r="C19230" s="18" t="str">
        <f>ABHgenotypeR_aln_37!D1002</f>
        <v>ABHnSU &lt;- cbind(ABHn, SU)</v>
      </c>
    </row>
    <row r="19231" spans="2:3" customFormat="1" x14ac:dyDescent="0.15">
      <c r="B19231" s="15">
        <v>1002</v>
      </c>
      <c r="C19231" s="18" t="str">
        <f>ABHgenotypeR_aln_37!D1003</f>
        <v>ABHnSUaln &lt;- cbind(ABHnSU, aln)</v>
      </c>
    </row>
    <row r="19232" spans="2:3" customFormat="1" x14ac:dyDescent="0.15">
      <c r="B19232" s="15">
        <v>1003</v>
      </c>
      <c r="C19232" s="18" t="str">
        <f>ABHgenotypeR_aln_37!D1004</f>
        <v>ABHnSUaln37 &lt;- cbind(ABHnSU, aln37)</v>
      </c>
    </row>
    <row r="19233" spans="2:3" customFormat="1" x14ac:dyDescent="0.15">
      <c r="B19233" s="15">
        <v>1004</v>
      </c>
      <c r="C19233" s="18" t="str">
        <f>ABHgenotypeR_aln_37!D1005</f>
        <v>ABHnUS &lt;- cbind(ABHn, US)</v>
      </c>
    </row>
    <row r="19234" spans="2:3" customFormat="1" x14ac:dyDescent="0.15">
      <c r="B19234" s="15">
        <v>1005</v>
      </c>
      <c r="C19234" s="18" t="str">
        <f>ABHgenotypeR_aln_37!D1006</f>
        <v>ABHnUSaln &lt;- cbind(ABHnUS, aln)</v>
      </c>
    </row>
    <row r="19235" spans="2:3" customFormat="1" x14ac:dyDescent="0.15">
      <c r="B19235" s="15">
        <v>1006</v>
      </c>
      <c r="C19235" s="18" t="str">
        <f>ABHgenotypeR_aln_37!D1007</f>
        <v>ABHnUSaln37 &lt;- cbind(ABHnUS, aln37)</v>
      </c>
    </row>
    <row r="19236" spans="2:3" customFormat="1" x14ac:dyDescent="0.15">
      <c r="B19236" s="15">
        <v>1007</v>
      </c>
      <c r="C19236" s="18" t="str">
        <f>ABHgenotypeR_aln_37!D1008</f>
        <v>Trimming_method &lt;- rbind(ABHnSUaln, ABHnUSaln)</v>
      </c>
    </row>
    <row r="19237" spans="2:3" customFormat="1" x14ac:dyDescent="0.15">
      <c r="B19237" s="15">
        <v>1008</v>
      </c>
      <c r="C19237" s="18" t="str">
        <f>ABHgenotypeR_aln_37!D1009</f>
        <v>Trimming_method &lt;- rbind(Trimming_method, ABHnSUaln37)</v>
      </c>
    </row>
    <row r="19238" spans="2:3" customFormat="1" x14ac:dyDescent="0.15">
      <c r="B19238" s="15">
        <v>1009</v>
      </c>
      <c r="C19238" s="18" t="str">
        <f>ABHgenotypeR_aln_37!D1010</f>
        <v>Trimming_method &lt;- rbind(Trimming_method, ABHnUSaln37)</v>
      </c>
    </row>
    <row r="19239" spans="2:3" customFormat="1" x14ac:dyDescent="0.15">
      <c r="B19239" s="15">
        <v>1010</v>
      </c>
      <c r="C19239" s="18" t="str">
        <f>ABHgenotypeR_aln_37!D1011</f>
        <v>selectn &lt;- cbind(select, n)</v>
      </c>
    </row>
    <row r="19240" spans="2:3" customFormat="1" x14ac:dyDescent="0.15">
      <c r="B19240" s="15">
        <v>1011</v>
      </c>
      <c r="C19240" s="18" t="str">
        <f>ABHgenotypeR_aln_37!D1012</f>
        <v>selectnSU &lt;- cbind(selectn, SU)</v>
      </c>
    </row>
    <row r="19241" spans="2:3" customFormat="1" x14ac:dyDescent="0.15">
      <c r="B19241" s="15">
        <v>1012</v>
      </c>
      <c r="C19241" s="18" t="str">
        <f>ABHgenotypeR_aln_37!D1013</f>
        <v>selectnSUaln &lt;- cbind(selectnSU, aln)</v>
      </c>
    </row>
    <row r="19242" spans="2:3" customFormat="1" x14ac:dyDescent="0.15">
      <c r="B19242" s="15">
        <v>1013</v>
      </c>
      <c r="C19242" s="18" t="str">
        <f>ABHgenotypeR_aln_37!D1014</f>
        <v>selectnSUaln37 &lt;- cbind(selectnSU, aln37)</v>
      </c>
    </row>
    <row r="19243" spans="2:3" customFormat="1" x14ac:dyDescent="0.15">
      <c r="B19243" s="15">
        <v>1014</v>
      </c>
      <c r="C19243" s="18" t="str">
        <f>ABHgenotypeR_aln_37!D1015</f>
        <v>selectnUS &lt;- cbind(selectn, US)</v>
      </c>
    </row>
    <row r="19244" spans="2:3" customFormat="1" x14ac:dyDescent="0.15">
      <c r="B19244" s="15">
        <v>1015</v>
      </c>
      <c r="C19244" s="18" t="str">
        <f>ABHgenotypeR_aln_37!D1016</f>
        <v>selectnUSaln &lt;- cbind(selectnUS, aln)</v>
      </c>
    </row>
    <row r="19245" spans="2:3" customFormat="1" x14ac:dyDescent="0.15">
      <c r="B19245" s="15">
        <v>1016</v>
      </c>
      <c r="C19245" s="18" t="str">
        <f>ABHgenotypeR_aln_37!D1017</f>
        <v>selectnUSaln37 &lt;- cbind(selectnUS, aln37)</v>
      </c>
    </row>
    <row r="19246" spans="2:3" customFormat="1" x14ac:dyDescent="0.15">
      <c r="B19246" s="15">
        <v>1017</v>
      </c>
      <c r="C19246" s="18" t="str">
        <f>ABHgenotypeR_aln_37!D1018</f>
        <v>Trimming_method &lt;- rbind(Trimming_method, selectnSUaln)</v>
      </c>
    </row>
    <row r="19247" spans="2:3" customFormat="1" x14ac:dyDescent="0.15">
      <c r="B19247" s="15">
        <v>1018</v>
      </c>
      <c r="C19247" s="18" t="str">
        <f>ABHgenotypeR_aln_37!D1019</f>
        <v>Trimming_method &lt;- rbind(Trimming_method, selectnUSaln)</v>
      </c>
    </row>
    <row r="19248" spans="2:3" customFormat="1" x14ac:dyDescent="0.15">
      <c r="B19248" s="15">
        <v>1019</v>
      </c>
      <c r="C19248" s="18" t="str">
        <f>ABHgenotypeR_aln_37!D1020</f>
        <v>Trimming_method &lt;- rbind(Trimming_method, selectnSUaln37)</v>
      </c>
    </row>
    <row r="19249" spans="2:3" customFormat="1" x14ac:dyDescent="0.15">
      <c r="B19249" s="15">
        <v>1020</v>
      </c>
      <c r="C19249" s="18" t="str">
        <f>ABHgenotypeR_aln_37!D1021</f>
        <v>Trimming_method &lt;- rbind(Trimming_method, selectnUSaln37)</v>
      </c>
    </row>
    <row r="19250" spans="2:3" customFormat="1" x14ac:dyDescent="0.15">
      <c r="B19250" s="15">
        <v>1021</v>
      </c>
      <c r="C19250" s="18" t="str">
        <f>ABHgenotypeR_aln_37!D1022</f>
        <v>csvsn &lt;- cbind(csvs, n)</v>
      </c>
    </row>
    <row r="19251" spans="2:3" customFormat="1" x14ac:dyDescent="0.15">
      <c r="B19251" s="15">
        <v>1022</v>
      </c>
      <c r="C19251" s="18" t="str">
        <f>ABHgenotypeR_aln_37!D1023</f>
        <v>csvsnSU &lt;- cbind(csvsn, SU)</v>
      </c>
    </row>
    <row r="19252" spans="2:3" customFormat="1" x14ac:dyDescent="0.15">
      <c r="B19252" s="15">
        <v>1023</v>
      </c>
      <c r="C19252" s="18" t="str">
        <f>ABHgenotypeR_aln_37!D1024</f>
        <v>csvsnSUaln &lt;- cbind(csvsnSU, aln)</v>
      </c>
    </row>
    <row r="19253" spans="2:3" customFormat="1" x14ac:dyDescent="0.15">
      <c r="B19253" s="15">
        <v>1024</v>
      </c>
      <c r="C19253" s="18" t="str">
        <f>ABHgenotypeR_aln_37!D1025</f>
        <v>csvsnSUaln37 &lt;- cbind(csvsnSU, aln37)</v>
      </c>
    </row>
    <row r="19254" spans="2:3" customFormat="1" x14ac:dyDescent="0.15">
      <c r="B19254" s="15">
        <v>1025</v>
      </c>
      <c r="C19254" s="18" t="str">
        <f>ABHgenotypeR_aln_37!D1026</f>
        <v>csvsnUS &lt;- cbind(csvsn, US)</v>
      </c>
    </row>
    <row r="19255" spans="2:3" customFormat="1" x14ac:dyDescent="0.15">
      <c r="B19255" s="15">
        <v>1026</v>
      </c>
      <c r="C19255" s="18" t="str">
        <f>ABHgenotypeR_aln_37!D1027</f>
        <v>csvsnUSaln &lt;- cbind(csvsnUS, aln)</v>
      </c>
    </row>
    <row r="19256" spans="2:3" customFormat="1" x14ac:dyDescent="0.15">
      <c r="B19256" s="15">
        <v>1027</v>
      </c>
      <c r="C19256" s="18" t="str">
        <f>ABHgenotypeR_aln_37!D1028</f>
        <v>csvsnUSaln37 &lt;- cbind(csvsnUS, aln37)</v>
      </c>
    </row>
    <row r="19257" spans="2:3" customFormat="1" x14ac:dyDescent="0.15">
      <c r="B19257" s="15">
        <v>1028</v>
      </c>
      <c r="C19257" s="18" t="str">
        <f>ABHgenotypeR_aln_37!D1029</f>
        <v>Trimming_method &lt;- rbind(Trimming_method, csvsnSUaln)</v>
      </c>
    </row>
    <row r="19258" spans="2:3" customFormat="1" x14ac:dyDescent="0.15">
      <c r="B19258" s="15">
        <v>1029</v>
      </c>
      <c r="C19258" s="18" t="str">
        <f>ABHgenotypeR_aln_37!D1030</f>
        <v>Trimming_method &lt;- rbind(Trimming_method, csvsnUSaln)</v>
      </c>
    </row>
    <row r="19259" spans="2:3" customFormat="1" x14ac:dyDescent="0.15">
      <c r="B19259" s="15">
        <v>1030</v>
      </c>
      <c r="C19259" s="18" t="str">
        <f>ABHgenotypeR_aln_37!D1031</f>
        <v>Trimming_method &lt;- rbind(Trimming_method, csvsnSUaln37)</v>
      </c>
    </row>
    <row r="19260" spans="2:3" customFormat="1" x14ac:dyDescent="0.15">
      <c r="B19260" s="15">
        <v>1031</v>
      </c>
      <c r="C19260" s="18" t="str">
        <f>ABHgenotypeR_aln_37!D1032</f>
        <v>Trimming_method &lt;- rbind(Trimming_method, csvsnUSaln37)</v>
      </c>
    </row>
    <row r="19261" spans="2:3" customFormat="1" x14ac:dyDescent="0.15">
      <c r="B19261" s="15">
        <v>1032</v>
      </c>
      <c r="C19261" s="18" t="str">
        <f>ABHgenotypeR_aln_37!D1033</f>
        <v>All &lt;- cbind(Trimming_method, All)</v>
      </c>
    </row>
    <row r="19262" spans="2:3" customFormat="1" x14ac:dyDescent="0.15">
      <c r="B19262" s="15">
        <v>1033</v>
      </c>
      <c r="C19262" s="18" t="str">
        <f>ABHgenotypeR_aln_37!D1034</f>
        <v>colnames(All) &lt;- c("Correction_method", "ABHgenotypeR(maxHapLength=1～10)", "SUorUS", "BWA", "Default", "Drop marker")</v>
      </c>
    </row>
    <row r="19263" spans="2:3" customFormat="1" x14ac:dyDescent="0.15">
      <c r="B19263" s="15">
        <v>1034</v>
      </c>
      <c r="C19263" s="18" t="str">
        <f>ABHgenotypeR_aln_37!D1035</f>
        <v>write.csv(All, "C:/NGS/save/Genotype_imges_PDF_files/Maps_list_aln.csv")</v>
      </c>
    </row>
    <row r="19264" spans="2:3" customFormat="1" x14ac:dyDescent="0.15">
      <c r="B19264" s="15">
        <v>1035</v>
      </c>
      <c r="C19264" s="18" t="str">
        <f>ABHgenotypeR_aln_37!D1036</f>
        <v>file.remove("C:/NGS/save/fphe.csv")</v>
      </c>
    </row>
    <row r="19265" spans="1:7" x14ac:dyDescent="0.15">
      <c r="C19265" s="18" t="s">
        <v>855</v>
      </c>
      <c r="D19265"/>
      <c r="E19265"/>
      <c r="F19265"/>
      <c r="G19265"/>
    </row>
    <row r="19266" spans="1:7" x14ac:dyDescent="0.15">
      <c r="A19266" s="5" t="s">
        <v>1636</v>
      </c>
      <c r="B19266" s="5">
        <v>1</v>
      </c>
      <c r="C19266" s="18" t="str">
        <f>'Phenotype script'!D2</f>
        <v>P001 &lt;- c("id", "R1shoot", "R1root", "leaf_waveF3", "0", "0", "0", "0", "0", "0", "0", "0", "0", "0", "0", "0", "0", "0", "0", "0", "0")</v>
      </c>
      <c r="D19266"/>
      <c r="E19266"/>
      <c r="F19266"/>
      <c r="G19266"/>
    </row>
    <row r="19267" spans="1:7" x14ac:dyDescent="0.15">
      <c r="B19267" s="5">
        <v>2</v>
      </c>
      <c r="C19267" s="18" t="str">
        <f>'Phenotype script'!D3</f>
        <v>P002 &lt;- c("ShinanoGreen", "91.22807018", "100", "0", "0", "0", "0", "0", "0", "0", "0", "0", "0", "0", "0", "0", "0", "0", "0", "0", "0")</v>
      </c>
      <c r="D19267"/>
      <c r="E19267"/>
      <c r="F19267"/>
      <c r="G19267"/>
    </row>
    <row r="19268" spans="1:7" x14ac:dyDescent="0.15">
      <c r="B19268" s="5">
        <v>3</v>
      </c>
      <c r="C19268" s="18" t="str">
        <f>'Phenotype script'!D4</f>
        <v>Phenotype &lt;- rbind(P001, P002)</v>
      </c>
      <c r="D19268"/>
      <c r="E19268"/>
      <c r="F19268"/>
      <c r="G19268"/>
    </row>
    <row r="19269" spans="1:7" x14ac:dyDescent="0.15">
      <c r="B19269" s="5">
        <v>4</v>
      </c>
      <c r="C19269" s="18" t="str">
        <f>'Phenotype script'!D5</f>
        <v>P &lt;- c("VI185_4", "1.666666667", "41.66666667", "100", "0", "0", "0", "0", "0", "0", "0", "0", "0", "0", "0", "0", "0", "0", "0", "0", "0")</v>
      </c>
      <c r="D19269"/>
      <c r="E19269"/>
      <c r="F19269"/>
      <c r="G19269"/>
    </row>
    <row r="19270" spans="1:7" x14ac:dyDescent="0.15">
      <c r="B19270" s="5">
        <v>5</v>
      </c>
      <c r="C19270" s="18" t="str">
        <f>'Phenotype script'!D6</f>
        <v>Phenotype &lt;- rbind(Phenotype, P)</v>
      </c>
      <c r="D19270"/>
      <c r="E19270"/>
      <c r="F19270"/>
      <c r="G19270"/>
    </row>
    <row r="19271" spans="1:7" x14ac:dyDescent="0.15">
      <c r="B19271" s="5">
        <v>6</v>
      </c>
      <c r="C19271" s="18" t="str">
        <f>'Phenotype script'!D7</f>
        <v>P &lt;- c("NGS0_01", "79.62962963", "100", "100", "0", "0", "0", "0", "0", "0", "0", "0", "0", "0", "0", "0", "0", "0", "0", "0", "0")</v>
      </c>
      <c r="D19271"/>
      <c r="E19271"/>
      <c r="F19271"/>
      <c r="G19271"/>
    </row>
    <row r="19272" spans="1:7" x14ac:dyDescent="0.15">
      <c r="B19272" s="5">
        <v>7</v>
      </c>
      <c r="C19272" s="18" t="str">
        <f>'Phenotype script'!D8</f>
        <v>Phenotype &lt;- rbind(Phenotype, P)</v>
      </c>
      <c r="D19272"/>
      <c r="E19272"/>
      <c r="F19272"/>
      <c r="G19272"/>
    </row>
    <row r="19273" spans="1:7" x14ac:dyDescent="0.15">
      <c r="B19273" s="5">
        <v>8</v>
      </c>
      <c r="C19273" s="18" t="str">
        <f>'Phenotype script'!D9</f>
        <v>P &lt;- c("NGS0_02", "56.66666667", "90", "29.16666667", "0", "0", "0", "0", "0", "0", "0", "0", "0", "0", "0", "0", "0", "0", "0", "0", "0")</v>
      </c>
      <c r="D19273"/>
      <c r="E19273"/>
      <c r="F19273"/>
      <c r="G19273"/>
    </row>
    <row r="19274" spans="1:7" x14ac:dyDescent="0.15">
      <c r="B19274" s="5">
        <v>9</v>
      </c>
      <c r="C19274" s="18" t="str">
        <f>'Phenotype script'!D10</f>
        <v>Phenotype &lt;- rbind(Phenotype, P)</v>
      </c>
      <c r="D19274"/>
      <c r="E19274"/>
      <c r="F19274"/>
      <c r="G19274"/>
    </row>
    <row r="19275" spans="1:7" x14ac:dyDescent="0.15">
      <c r="B19275" s="5">
        <v>10</v>
      </c>
      <c r="C19275" s="18" t="str">
        <f>'Phenotype script'!D11</f>
        <v>P &lt;- c("NGS0_03", "50", "81.66666667", "100", "0", "0", "0", "0", "0", "0", "0", "0", "0", "0", "0", "0", "0", "0", "0", "0", "0")</v>
      </c>
      <c r="D19275"/>
      <c r="E19275"/>
      <c r="F19275"/>
      <c r="G19275"/>
    </row>
    <row r="19276" spans="1:7" x14ac:dyDescent="0.15">
      <c r="B19276" s="5">
        <v>11</v>
      </c>
      <c r="C19276" s="18" t="str">
        <f>'Phenotype script'!D12</f>
        <v>Phenotype &lt;- rbind(Phenotype, P)</v>
      </c>
      <c r="D19276"/>
      <c r="E19276"/>
      <c r="F19276"/>
      <c r="G19276"/>
    </row>
    <row r="19277" spans="1:7" x14ac:dyDescent="0.15">
      <c r="B19277" s="5">
        <v>12</v>
      </c>
      <c r="C19277" s="18" t="str">
        <f>'Phenotype script'!D13</f>
        <v>P &lt;- c("NGS0_04", "3.333333333", "53.33333333", "100", "0", "0", "0", "0", "0", "0", "0", "0", "0", "0", "0", "0", "0", "0", "0", "0", "0")</v>
      </c>
      <c r="D19277"/>
      <c r="E19277"/>
      <c r="F19277"/>
      <c r="G19277"/>
    </row>
    <row r="19278" spans="1:7" x14ac:dyDescent="0.15">
      <c r="B19278" s="5">
        <v>13</v>
      </c>
      <c r="C19278" s="18" t="str">
        <f>'Phenotype script'!D14</f>
        <v>Phenotype &lt;- rbind(Phenotype, P)</v>
      </c>
      <c r="D19278"/>
      <c r="E19278"/>
      <c r="F19278"/>
      <c r="G19278"/>
    </row>
    <row r="19279" spans="1:7" x14ac:dyDescent="0.15">
      <c r="B19279" s="5">
        <v>14</v>
      </c>
      <c r="C19279" s="18" t="str">
        <f>'Phenotype script'!D15</f>
        <v>P &lt;- c("NGS0_05", "38.33333333", "88.33333333", "17.70833333", "0", "0", "0", "0", "0", "0", "0", "0", "0", "0", "0", "0", "0", "0", "0", "0", "0")</v>
      </c>
      <c r="D19279"/>
      <c r="E19279"/>
      <c r="F19279"/>
      <c r="G19279"/>
    </row>
    <row r="19280" spans="1:7" x14ac:dyDescent="0.15">
      <c r="B19280" s="5">
        <v>15</v>
      </c>
      <c r="C19280" s="18" t="str">
        <f>'Phenotype script'!D16</f>
        <v>Phenotype &lt;- rbind(Phenotype, P)</v>
      </c>
      <c r="D19280"/>
      <c r="E19280"/>
      <c r="F19280"/>
      <c r="G19280"/>
    </row>
    <row r="19281" spans="2:3" customFormat="1" x14ac:dyDescent="0.15">
      <c r="B19281" s="5">
        <v>16</v>
      </c>
      <c r="C19281" s="18" t="str">
        <f>'Phenotype script'!D17</f>
        <v>P &lt;- c("NGS0_06", "59.64912281", "89.47368421", "25", "0", "0", "0", "0", "0", "0", "0", "0", "0", "0", "0", "0", "0", "0", "0", "0", "0")</v>
      </c>
    </row>
    <row r="19282" spans="2:3" customFormat="1" x14ac:dyDescent="0.15">
      <c r="B19282" s="5">
        <v>17</v>
      </c>
      <c r="C19282" s="18" t="str">
        <f>'Phenotype script'!D18</f>
        <v>Phenotype &lt;- rbind(Phenotype, P)</v>
      </c>
    </row>
    <row r="19283" spans="2:3" customFormat="1" x14ac:dyDescent="0.15">
      <c r="B19283" s="5">
        <v>18</v>
      </c>
      <c r="C19283" s="18" t="str">
        <f>'Phenotype script'!D19</f>
        <v>P &lt;- c("NGS0_07", "21.66666667", "80", "20.83333333", "0", "0", "0", "0", "0", "0", "0", "0", "0", "0", "0", "0", "0", "0", "0", "0", "0")</v>
      </c>
    </row>
    <row r="19284" spans="2:3" customFormat="1" x14ac:dyDescent="0.15">
      <c r="B19284" s="5">
        <v>19</v>
      </c>
      <c r="C19284" s="18" t="str">
        <f>'Phenotype script'!D20</f>
        <v>Phenotype &lt;- rbind(Phenotype, P)</v>
      </c>
    </row>
    <row r="19285" spans="2:3" customFormat="1" x14ac:dyDescent="0.15">
      <c r="B19285" s="5">
        <v>20</v>
      </c>
      <c r="C19285" s="18" t="str">
        <f>'Phenotype script'!D21</f>
        <v>P &lt;- c("NGS0_08", "100", "100", "22.10526316", "0", "0", "0", "0", "0", "0", "0", "0", "0", "0", "0", "0", "0", "0", "0", "0", "0")</v>
      </c>
    </row>
    <row r="19286" spans="2:3" customFormat="1" x14ac:dyDescent="0.15">
      <c r="B19286" s="5">
        <v>21</v>
      </c>
      <c r="C19286" s="18" t="str">
        <f>'Phenotype script'!D22</f>
        <v>Phenotype &lt;- rbind(Phenotype, P)</v>
      </c>
    </row>
    <row r="19287" spans="2:3" customFormat="1" x14ac:dyDescent="0.15">
      <c r="B19287" s="5">
        <v>22</v>
      </c>
      <c r="C19287" s="18" t="str">
        <f>'Phenotype script'!D23</f>
        <v>P &lt;- c("NGS0_09", "42.10526316", "92.98245614", "22.58064516", "0", "0", "0", "0", "0", "0", "0", "0", "0", "0", "0", "0", "0", "0", "0", "0", "0")</v>
      </c>
    </row>
    <row r="19288" spans="2:3" customFormat="1" x14ac:dyDescent="0.15">
      <c r="B19288" s="5">
        <v>23</v>
      </c>
      <c r="C19288" s="18" t="str">
        <f>'Phenotype script'!D24</f>
        <v>Phenotype &lt;- rbind(Phenotype, P)</v>
      </c>
    </row>
    <row r="19289" spans="2:3" customFormat="1" x14ac:dyDescent="0.15">
      <c r="B19289" s="5">
        <v>24</v>
      </c>
      <c r="C19289" s="18" t="str">
        <f>'Phenotype script'!D25</f>
        <v>P &lt;- c("NGS0_10", "45", "93.33333333", "100", "0", "0", "0", "0", "0", "0", "0", "0", "0", "0", "0", "0", "0", "0", "0", "0", "0")</v>
      </c>
    </row>
    <row r="19290" spans="2:3" customFormat="1" x14ac:dyDescent="0.15">
      <c r="B19290" s="5">
        <v>25</v>
      </c>
      <c r="C19290" s="18" t="str">
        <f>'Phenotype script'!D26</f>
        <v>Phenotype &lt;- rbind(Phenotype, P)</v>
      </c>
    </row>
    <row r="19291" spans="2:3" customFormat="1" x14ac:dyDescent="0.15">
      <c r="B19291" s="5">
        <v>26</v>
      </c>
      <c r="C19291" s="18" t="str">
        <f>'Phenotype script'!D27</f>
        <v>P &lt;- c("NGS0_11", "87.71929825", "98.24561404", "0", "0", "0", "0", "0", "0", "0", "0", "0", "0", "0", "0", "0", "0", "0", "0", "0", "0")</v>
      </c>
    </row>
    <row r="19292" spans="2:3" customFormat="1" x14ac:dyDescent="0.15">
      <c r="B19292" s="5">
        <v>27</v>
      </c>
      <c r="C19292" s="18" t="str">
        <f>'Phenotype script'!D28</f>
        <v>Phenotype &lt;- rbind(Phenotype, P)</v>
      </c>
    </row>
    <row r="19293" spans="2:3" customFormat="1" x14ac:dyDescent="0.15">
      <c r="B19293" s="5">
        <v>28</v>
      </c>
      <c r="C19293" s="18" t="str">
        <f>'Phenotype script'!D29</f>
        <v>P &lt;- c("NGS0_12", "52.63157895", "96.2962963", "100", "0", "0", "0", "0", "0", "0", "0", "0", "0", "0", "0", "0", "0", "0", "0", "0", "0")</v>
      </c>
    </row>
    <row r="19294" spans="2:3" customFormat="1" x14ac:dyDescent="0.15">
      <c r="B19294" s="5">
        <v>29</v>
      </c>
      <c r="C19294" s="18" t="str">
        <f>'Phenotype script'!D30</f>
        <v>Phenotype &lt;- rbind(Phenotype, P)</v>
      </c>
    </row>
    <row r="19295" spans="2:3" customFormat="1" x14ac:dyDescent="0.15">
      <c r="B19295" s="5">
        <v>30</v>
      </c>
      <c r="C19295" s="18" t="str">
        <f>'Phenotype script'!D31</f>
        <v>P &lt;- c("NGS0_13", "33.33333333", "85.96491228", "100", "0", "0", "0", "0", "0", "0", "0", "0", "0", "0", "0", "0", "0", "0", "0", "0", "0")</v>
      </c>
    </row>
    <row r="19296" spans="2:3" customFormat="1" x14ac:dyDescent="0.15">
      <c r="B19296" s="5">
        <v>31</v>
      </c>
      <c r="C19296" s="18" t="str">
        <f>'Phenotype script'!D32</f>
        <v>Phenotype &lt;- rbind(Phenotype, P)</v>
      </c>
    </row>
    <row r="19297" spans="2:3" customFormat="1" x14ac:dyDescent="0.15">
      <c r="B19297" s="5">
        <v>32</v>
      </c>
      <c r="C19297" s="18" t="str">
        <f>'Phenotype script'!D33</f>
        <v>P &lt;- c("NGS0_14", "26.66666667", "75", "27.36842105", "0", "0", "0", "0", "0", "0", "0", "0", "0", "0", "0", "0", "0", "0", "0", "0", "0")</v>
      </c>
    </row>
    <row r="19298" spans="2:3" customFormat="1" x14ac:dyDescent="0.15">
      <c r="B19298" s="5">
        <v>33</v>
      </c>
      <c r="C19298" s="18" t="str">
        <f>'Phenotype script'!D34</f>
        <v>Phenotype &lt;- rbind(Phenotype, P)</v>
      </c>
    </row>
    <row r="19299" spans="2:3" customFormat="1" x14ac:dyDescent="0.15">
      <c r="B19299" s="5">
        <v>34</v>
      </c>
      <c r="C19299" s="18" t="str">
        <f>'Phenotype script'!D35</f>
        <v>P &lt;- c("NGS0_15", "11.66666667", "76.66666667", "0", "0", "0", "0", "0", "0", "0", "0", "0", "0", "0", "0", "0", "0", "0", "0", "0", "0")</v>
      </c>
    </row>
    <row r="19300" spans="2:3" customFormat="1" x14ac:dyDescent="0.15">
      <c r="B19300" s="5">
        <v>35</v>
      </c>
      <c r="C19300" s="18" t="str">
        <f>'Phenotype script'!D36</f>
        <v>Phenotype &lt;- rbind(Phenotype, P)</v>
      </c>
    </row>
    <row r="19301" spans="2:3" customFormat="1" x14ac:dyDescent="0.15">
      <c r="B19301" s="5">
        <v>36</v>
      </c>
      <c r="C19301" s="18" t="str">
        <f>'Phenotype script'!D37</f>
        <v>P &lt;- c("NGS0_16", "43.85964912", "80.70175439", "100", "0", "0", "0", "0", "0", "0", "0", "0", "0", "0", "0", "0", "0", "0", "0", "0", "0")</v>
      </c>
    </row>
    <row r="19302" spans="2:3" customFormat="1" x14ac:dyDescent="0.15">
      <c r="B19302" s="5">
        <v>37</v>
      </c>
      <c r="C19302" s="18" t="str">
        <f>'Phenotype script'!D38</f>
        <v>Phenotype &lt;- rbind(Phenotype, P)</v>
      </c>
    </row>
    <row r="19303" spans="2:3" customFormat="1" x14ac:dyDescent="0.15">
      <c r="B19303" s="5">
        <v>38</v>
      </c>
      <c r="C19303" s="18" t="str">
        <f>'Phenotype script'!D39</f>
        <v>P &lt;- c("NGS0_17", "5", "28.33333333", "0", "0", "0", "0", "0", "0", "0", "0", "0", "0", "0", "0", "0", "0", "0", "0", "0", "0")</v>
      </c>
    </row>
    <row r="19304" spans="2:3" customFormat="1" x14ac:dyDescent="0.15">
      <c r="B19304" s="5">
        <v>39</v>
      </c>
      <c r="C19304" s="18" t="str">
        <f>'Phenotype script'!D40</f>
        <v>Phenotype &lt;- rbind(Phenotype, P)</v>
      </c>
    </row>
    <row r="19305" spans="2:3" customFormat="1" x14ac:dyDescent="0.15">
      <c r="B19305" s="5">
        <v>40</v>
      </c>
      <c r="C19305" s="18" t="str">
        <f>'Phenotype script'!D41</f>
        <v>P &lt;- c("NGS0_18", "53.33333333", "88.33333333", "100", "0", "0", "0", "0", "0", "0", "0", "0", "0", "0", "0", "0", "0", "0", "0", "0", "0")</v>
      </c>
    </row>
    <row r="19306" spans="2:3" customFormat="1" x14ac:dyDescent="0.15">
      <c r="B19306" s="5">
        <v>41</v>
      </c>
      <c r="C19306" s="18" t="str">
        <f>'Phenotype script'!D42</f>
        <v>Phenotype &lt;- rbind(Phenotype, P)</v>
      </c>
    </row>
    <row r="19307" spans="2:3" customFormat="1" x14ac:dyDescent="0.15">
      <c r="B19307" s="5">
        <v>42</v>
      </c>
      <c r="C19307" s="18" t="str">
        <f>'Phenotype script'!D43</f>
        <v>P &lt;- c("NGS0_19", "46.66666667", "78.33333333", "0", "0", "0", "0", "0", "0", "0", "0", "0", "0", "0", "0", "0", "0", "0", "0", "0", "0")</v>
      </c>
    </row>
    <row r="19308" spans="2:3" customFormat="1" x14ac:dyDescent="0.15">
      <c r="B19308" s="5">
        <v>43</v>
      </c>
      <c r="C19308" s="18" t="str">
        <f>'Phenotype script'!D44</f>
        <v>Phenotype &lt;- rbind(Phenotype, P)</v>
      </c>
    </row>
    <row r="19309" spans="2:3" customFormat="1" x14ac:dyDescent="0.15">
      <c r="B19309" s="5">
        <v>44</v>
      </c>
      <c r="C19309" s="18" t="str">
        <f>'Phenotype script'!D45</f>
        <v>P &lt;- c("NGS0_20", "88.33333333", "95", "25", "0", "0", "0", "0", "0", "0", "0", "0", "0", "0", "0", "0", "0", "0", "0", "0", "0")</v>
      </c>
    </row>
    <row r="19310" spans="2:3" customFormat="1" x14ac:dyDescent="0.15">
      <c r="B19310" s="5">
        <v>45</v>
      </c>
      <c r="C19310" s="18" t="str">
        <f>'Phenotype script'!D46</f>
        <v>Phenotype &lt;- rbind(Phenotype, P)</v>
      </c>
    </row>
    <row r="19311" spans="2:3" customFormat="1" x14ac:dyDescent="0.15">
      <c r="B19311" s="5">
        <v>46</v>
      </c>
      <c r="C19311" s="18" t="str">
        <f>'Phenotype script'!D47</f>
        <v>P &lt;- c("NGS0_21", "56.66666667", "83.33333333", "0", "0", "0", "0", "0", "0", "0", "0", "0", "0", "0", "0", "0", "0", "0", "0", "0", "0")</v>
      </c>
    </row>
    <row r="19312" spans="2:3" customFormat="1" x14ac:dyDescent="0.15">
      <c r="B19312" s="5">
        <v>47</v>
      </c>
      <c r="C19312" s="18" t="str">
        <f>'Phenotype script'!D48</f>
        <v>Phenotype &lt;- rbind(Phenotype, P)</v>
      </c>
    </row>
    <row r="19313" spans="2:3" customFormat="1" x14ac:dyDescent="0.15">
      <c r="B19313" s="5">
        <v>48</v>
      </c>
      <c r="C19313" s="18" t="str">
        <f>'Phenotype script'!D49</f>
        <v>P &lt;- c("NGS0_22", "10", "56.66666667", "25", "0", "0", "0", "0", "0", "0", "0", "0", "0", "0", "0", "0", "0", "0", "0", "0", "0")</v>
      </c>
    </row>
    <row r="19314" spans="2:3" customFormat="1" x14ac:dyDescent="0.15">
      <c r="B19314" s="5">
        <v>49</v>
      </c>
      <c r="C19314" s="18" t="str">
        <f>'Phenotype script'!D50</f>
        <v>Phenotype &lt;- rbind(Phenotype, P)</v>
      </c>
    </row>
    <row r="19315" spans="2:3" customFormat="1" x14ac:dyDescent="0.15">
      <c r="B19315" s="5">
        <v>50</v>
      </c>
      <c r="C19315" s="18" t="str">
        <f>'Phenotype script'!D51</f>
        <v>P &lt;- c("NGS0_23", "5.263157895", "38.59649123", "0", "0", "0", "0", "0", "0", "0", "0", "0", "0", "0", "0", "0", "0", "0", "0", "0", "0")</v>
      </c>
    </row>
    <row r="19316" spans="2:3" customFormat="1" x14ac:dyDescent="0.15">
      <c r="B19316" s="5">
        <v>51</v>
      </c>
      <c r="C19316" s="18" t="str">
        <f>'Phenotype script'!D52</f>
        <v>Phenotype &lt;- rbind(Phenotype, P)</v>
      </c>
    </row>
    <row r="19317" spans="2:3" customFormat="1" x14ac:dyDescent="0.15">
      <c r="B19317" s="5">
        <v>52</v>
      </c>
      <c r="C19317" s="18" t="str">
        <f>'Phenotype script'!D53</f>
        <v>P &lt;- c("NGS0_24", "7.01754386", "66.66666667", "100", "0", "0", "0", "0", "0", "0", "0", "0", "0", "0", "0", "0", "0", "0", "0", "0", "0")</v>
      </c>
    </row>
    <row r="19318" spans="2:3" customFormat="1" x14ac:dyDescent="0.15">
      <c r="B19318" s="5">
        <v>53</v>
      </c>
      <c r="C19318" s="18" t="str">
        <f>'Phenotype script'!D54</f>
        <v>Phenotype &lt;- rbind(Phenotype, P)</v>
      </c>
    </row>
    <row r="19319" spans="2:3" customFormat="1" x14ac:dyDescent="0.15">
      <c r="B19319" s="5">
        <v>54</v>
      </c>
      <c r="C19319" s="18" t="str">
        <f>'Phenotype script'!D55</f>
        <v>P &lt;- c("NGS0_25", "20", "58.33333333", "100", "0", "0", "0", "0", "0", "0", "0", "0", "0", "0", "0", "0", "0", "0", "0", "0", "0")</v>
      </c>
    </row>
    <row r="19320" spans="2:3" customFormat="1" x14ac:dyDescent="0.15">
      <c r="B19320" s="5">
        <v>55</v>
      </c>
      <c r="C19320" s="18" t="str">
        <f>'Phenotype script'!D56</f>
        <v>Phenotype &lt;- rbind(Phenotype, P)</v>
      </c>
    </row>
    <row r="19321" spans="2:3" customFormat="1" x14ac:dyDescent="0.15">
      <c r="B19321" s="5">
        <v>56</v>
      </c>
      <c r="C19321" s="18" t="str">
        <f>'Phenotype script'!D57</f>
        <v>P &lt;- c("NGS0_26", "63.15789474", "89.47368421", "100", "0", "0", "0", "0", "0", "0", "0", "0", "0", "0", "0", "0", "0", "0", "0", "0", "0")</v>
      </c>
    </row>
    <row r="19322" spans="2:3" customFormat="1" x14ac:dyDescent="0.15">
      <c r="B19322" s="5">
        <v>57</v>
      </c>
      <c r="C19322" s="18" t="str">
        <f>'Phenotype script'!D58</f>
        <v>Phenotype &lt;- rbind(Phenotype, P)</v>
      </c>
    </row>
    <row r="19323" spans="2:3" customFormat="1" x14ac:dyDescent="0.15">
      <c r="B19323" s="5">
        <v>58</v>
      </c>
      <c r="C19323" s="18" t="str">
        <f>'Phenotype script'!D59</f>
        <v>P &lt;- c("NGS0_27", "85", "100", "25", "0", "0", "0", "0", "0", "0", "0", "0", "0", "0", "0", "0", "0", "0", "0", "0", "0")</v>
      </c>
    </row>
    <row r="19324" spans="2:3" customFormat="1" x14ac:dyDescent="0.15">
      <c r="B19324" s="5">
        <v>59</v>
      </c>
      <c r="C19324" s="18" t="str">
        <f>'Phenotype script'!D60</f>
        <v>Phenotype &lt;- rbind(Phenotype, P)</v>
      </c>
    </row>
    <row r="19325" spans="2:3" customFormat="1" x14ac:dyDescent="0.15">
      <c r="B19325" s="5">
        <v>60</v>
      </c>
      <c r="C19325" s="18" t="str">
        <f>'Phenotype script'!D61</f>
        <v>P &lt;- c("NGS0_28", "63.33333333", "95", "100", "0", "0", "0", "0", "0", "0", "0", "0", "0", "0", "0", "0", "0", "0", "0", "0", "0")</v>
      </c>
    </row>
    <row r="19326" spans="2:3" customFormat="1" x14ac:dyDescent="0.15">
      <c r="B19326" s="5">
        <v>61</v>
      </c>
      <c r="C19326" s="18" t="str">
        <f>'Phenotype script'!D62</f>
        <v>Phenotype &lt;- rbind(Phenotype, P)</v>
      </c>
    </row>
    <row r="19327" spans="2:3" customFormat="1" x14ac:dyDescent="0.15">
      <c r="B19327" s="5">
        <v>62</v>
      </c>
      <c r="C19327" s="18" t="str">
        <f>'Phenotype script'!D63</f>
        <v>P &lt;- c("NGS0_29", "5", "43.33333333", "100", "0", "0", "0", "0", "0", "0", "0", "0", "0", "0", "0", "0", "0", "0", "0", "0", "0")</v>
      </c>
    </row>
    <row r="19328" spans="2:3" customFormat="1" x14ac:dyDescent="0.15">
      <c r="B19328" s="5">
        <v>63</v>
      </c>
      <c r="C19328" s="18" t="str">
        <f>'Phenotype script'!D64</f>
        <v>Phenotype &lt;- rbind(Phenotype, P)</v>
      </c>
    </row>
    <row r="19329" spans="2:3" customFormat="1" x14ac:dyDescent="0.15">
      <c r="B19329" s="5">
        <v>64</v>
      </c>
      <c r="C19329" s="18" t="str">
        <f>'Phenotype script'!D65</f>
        <v>P &lt;- c("NGS0_30", "65", "90", "25", "0", "0", "0", "0", "0", "0", "0", "0", "0", "0", "0", "0", "0", "0", "0", "0", "0")</v>
      </c>
    </row>
    <row r="19330" spans="2:3" customFormat="1" x14ac:dyDescent="0.15">
      <c r="B19330" s="5">
        <v>65</v>
      </c>
      <c r="C19330" s="18" t="str">
        <f>'Phenotype script'!D66</f>
        <v>Phenotype &lt;- rbind(Phenotype, P)</v>
      </c>
    </row>
    <row r="19331" spans="2:3" customFormat="1" x14ac:dyDescent="0.15">
      <c r="B19331" s="5">
        <v>66</v>
      </c>
      <c r="C19331" s="18" t="str">
        <f>'Phenotype script'!D67</f>
        <v>P &lt;- c("NGS0_31", "30", "80", "25", "0", "0", "0", "0", "0", "0", "0", "0", "0", "0", "0", "0", "0", "0", "0", "0", "0")</v>
      </c>
    </row>
    <row r="19332" spans="2:3" customFormat="1" x14ac:dyDescent="0.15">
      <c r="B19332" s="5">
        <v>67</v>
      </c>
      <c r="C19332" s="18" t="str">
        <f>'Phenotype script'!D68</f>
        <v>Phenotype &lt;- rbind(Phenotype, P)</v>
      </c>
    </row>
    <row r="19333" spans="2:3" customFormat="1" x14ac:dyDescent="0.15">
      <c r="B19333" s="5">
        <v>68</v>
      </c>
      <c r="C19333" s="18" t="str">
        <f>'Phenotype script'!D69</f>
        <v>P &lt;- c("NGS0_32", "1.666666667", "68.33333333", "20.45454545", "0", "0", "0", "0", "0", "0", "0", "0", "0", "0", "0", "0", "0", "0", "0", "0", "0")</v>
      </c>
    </row>
    <row r="19334" spans="2:3" customFormat="1" x14ac:dyDescent="0.15">
      <c r="B19334" s="5">
        <v>69</v>
      </c>
      <c r="C19334" s="18" t="str">
        <f>'Phenotype script'!D70</f>
        <v>Phenotype &lt;- rbind(Phenotype, P)</v>
      </c>
    </row>
    <row r="19335" spans="2:3" customFormat="1" x14ac:dyDescent="0.15">
      <c r="B19335" s="5">
        <v>70</v>
      </c>
      <c r="C19335" s="18" t="str">
        <f>'Phenotype script'!D71</f>
        <v>P &lt;- c("NGS0_33", "75", "98.33333333", "20.73170732", "0", "0", "0", "0", "0", "0", "0", "0", "0", "0", "0", "0", "0", "0", "0", "0", "0")</v>
      </c>
    </row>
    <row r="19336" spans="2:3" customFormat="1" x14ac:dyDescent="0.15">
      <c r="B19336" s="5">
        <v>71</v>
      </c>
      <c r="C19336" s="18" t="str">
        <f>'Phenotype script'!D72</f>
        <v>Phenotype &lt;- rbind(Phenotype, P)</v>
      </c>
    </row>
    <row r="19337" spans="2:3" customFormat="1" x14ac:dyDescent="0.15">
      <c r="B19337" s="5">
        <v>72</v>
      </c>
      <c r="C19337" s="18" t="str">
        <f>'Phenotype script'!D73</f>
        <v>P &lt;- c("NGS0_34", "37.03703704", "85.18518519", "100", "0", "0", "0", "0", "0", "0", "0", "0", "0", "0", "0", "0", "0", "0", "0", "0", "0")</v>
      </c>
    </row>
    <row r="19338" spans="2:3" customFormat="1" x14ac:dyDescent="0.15">
      <c r="B19338" s="5">
        <v>73</v>
      </c>
      <c r="C19338" s="18" t="str">
        <f>'Phenotype script'!D74</f>
        <v>Phenotype &lt;- rbind(Phenotype, P)</v>
      </c>
    </row>
    <row r="19339" spans="2:3" customFormat="1" x14ac:dyDescent="0.15">
      <c r="B19339" s="5">
        <v>74</v>
      </c>
      <c r="C19339" s="18" t="str">
        <f>'Phenotype script'!D75</f>
        <v>P &lt;- c("NGS0_35", "50", "98.33333333", "25", "0", "0", "0", "0", "0", "0", "0", "0", "0", "0", "0", "0", "0", "0", "0", "0", "0")</v>
      </c>
    </row>
    <row r="19340" spans="2:3" customFormat="1" x14ac:dyDescent="0.15">
      <c r="B19340" s="5">
        <v>75</v>
      </c>
      <c r="C19340" s="18" t="str">
        <f>'Phenotype script'!D76</f>
        <v>Phenotype &lt;- rbind(Phenotype, P)</v>
      </c>
    </row>
    <row r="19341" spans="2:3" customFormat="1" x14ac:dyDescent="0.15">
      <c r="B19341" s="5">
        <v>76</v>
      </c>
      <c r="C19341" s="18" t="str">
        <f>'Phenotype script'!D77</f>
        <v>P &lt;- c("NGS0_36", "25", "93.33333333", "19.79166667", "0", "0", "0", "0", "0", "0", "0", "0", "0", "0", "0", "0", "0", "0", "0", "0", "0")</v>
      </c>
    </row>
    <row r="19342" spans="2:3" customFormat="1" x14ac:dyDescent="0.15">
      <c r="B19342" s="5">
        <v>77</v>
      </c>
      <c r="C19342" s="18" t="str">
        <f>'Phenotype script'!D78</f>
        <v>Phenotype &lt;- rbind(Phenotype, P)</v>
      </c>
    </row>
    <row r="19343" spans="2:3" customFormat="1" x14ac:dyDescent="0.15">
      <c r="B19343" s="5">
        <v>78</v>
      </c>
      <c r="C19343" s="18" t="str">
        <f>'Phenotype script'!D79</f>
        <v>P &lt;- c("NGS0_37", "5", "73.33333333", "100", "0", "0", "0", "0", "0", "0", "0", "0", "0", "0", "0", "0", "0", "0", "0", "0", "0")</v>
      </c>
    </row>
    <row r="19344" spans="2:3" customFormat="1" x14ac:dyDescent="0.15">
      <c r="B19344" s="5">
        <v>79</v>
      </c>
      <c r="C19344" s="18" t="str">
        <f>'Phenotype script'!D80</f>
        <v>Phenotype &lt;- rbind(Phenotype, P)</v>
      </c>
    </row>
    <row r="19345" spans="2:3" customFormat="1" x14ac:dyDescent="0.15">
      <c r="B19345" s="5">
        <v>80</v>
      </c>
      <c r="C19345" s="18" t="str">
        <f>'Phenotype script'!D81</f>
        <v>P &lt;- c("NGS0_38", "1.754385965", "54.38596491", "25", "0", "0", "0", "0", "0", "0", "0", "0", "0", "0", "0", "0", "0", "0", "0", "0", "0")</v>
      </c>
    </row>
    <row r="19346" spans="2:3" customFormat="1" x14ac:dyDescent="0.15">
      <c r="B19346" s="5">
        <v>81</v>
      </c>
      <c r="C19346" s="18" t="str">
        <f>'Phenotype script'!D82</f>
        <v>Phenotype &lt;- rbind(Phenotype, P)</v>
      </c>
    </row>
    <row r="19347" spans="2:3" customFormat="1" x14ac:dyDescent="0.15">
      <c r="B19347" s="5">
        <v>82</v>
      </c>
      <c r="C19347" s="18" t="str">
        <f>'Phenotype script'!D83</f>
        <v>P &lt;- c("NGS0_39", "53.33333333", "91.66666667", "0", "0", "0", "0", "0", "0", "0", "0", "0", "0", "0", "0", "0", "0", "0", "0", "0", "0")</v>
      </c>
    </row>
    <row r="19348" spans="2:3" customFormat="1" x14ac:dyDescent="0.15">
      <c r="B19348" s="5">
        <v>83</v>
      </c>
      <c r="C19348" s="18" t="str">
        <f>'Phenotype script'!D84</f>
        <v>Phenotype &lt;- rbind(Phenotype, P)</v>
      </c>
    </row>
    <row r="19349" spans="2:3" customFormat="1" x14ac:dyDescent="0.15">
      <c r="B19349" s="5">
        <v>84</v>
      </c>
      <c r="C19349" s="18" t="str">
        <f>'Phenotype script'!D85</f>
        <v>P &lt;- c("NGS0_40", "22.22222222", "96.2962963", "26.37362637", "0", "0", "0", "0", "0", "0", "0", "0", "0", "0", "0", "0", "0", "0", "0", "0", "0")</v>
      </c>
    </row>
    <row r="19350" spans="2:3" customFormat="1" x14ac:dyDescent="0.15">
      <c r="B19350" s="5">
        <v>85</v>
      </c>
      <c r="C19350" s="18" t="str">
        <f>'Phenotype script'!D86</f>
        <v>Phenotype &lt;- rbind(Phenotype, P)</v>
      </c>
    </row>
    <row r="19351" spans="2:3" customFormat="1" x14ac:dyDescent="0.15">
      <c r="B19351" s="5">
        <v>86</v>
      </c>
      <c r="C19351" s="18" t="str">
        <f>'Phenotype script'!D87</f>
        <v>P &lt;- c("NGS0_41", "100", "100", "100", "0", "0", "0", "0", "0", "0", "0", "0", "0", "0", "0", "0", "0", "0", "0", "0", "0")</v>
      </c>
    </row>
    <row r="19352" spans="2:3" customFormat="1" x14ac:dyDescent="0.15">
      <c r="B19352" s="5">
        <v>87</v>
      </c>
      <c r="C19352" s="18" t="str">
        <f>'Phenotype script'!D88</f>
        <v>Phenotype &lt;- rbind(Phenotype, P)</v>
      </c>
    </row>
    <row r="19353" spans="2:3" customFormat="1" x14ac:dyDescent="0.15">
      <c r="B19353" s="5">
        <v>88</v>
      </c>
      <c r="C19353" s="18" t="str">
        <f>'Phenotype script'!D89</f>
        <v>P &lt;- c("NGS0_42", "98.14814815", "100", "19.79166667", "0", "0", "0", "0", "0", "0", "0", "0", "0", "0", "0", "0", "0", "0", "0", "0", "0")</v>
      </c>
    </row>
    <row r="19354" spans="2:3" customFormat="1" x14ac:dyDescent="0.15">
      <c r="B19354" s="5">
        <v>89</v>
      </c>
      <c r="C19354" s="18" t="str">
        <f>'Phenotype script'!D90</f>
        <v>Phenotype &lt;- rbind(Phenotype, P)</v>
      </c>
    </row>
    <row r="19355" spans="2:3" customFormat="1" x14ac:dyDescent="0.15">
      <c r="B19355" s="5">
        <v>90</v>
      </c>
      <c r="C19355" s="18" t="str">
        <f>'Phenotype script'!D91</f>
        <v>P &lt;- c("NGS0_43", "13.33333333", "85", "100", "0", "0", "0", "0", "0", "0", "0", "0", "0", "0", "0", "0", "0", "0", "0", "0", "0")</v>
      </c>
    </row>
    <row r="19356" spans="2:3" customFormat="1" x14ac:dyDescent="0.15">
      <c r="B19356" s="5">
        <v>91</v>
      </c>
      <c r="C19356" s="18" t="str">
        <f>'Phenotype script'!D92</f>
        <v>Phenotype &lt;- rbind(Phenotype, P)</v>
      </c>
    </row>
    <row r="19357" spans="2:3" customFormat="1" x14ac:dyDescent="0.15">
      <c r="B19357" s="5">
        <v>92</v>
      </c>
      <c r="C19357" s="18" t="str">
        <f>'Phenotype script'!D93</f>
        <v>P &lt;- c("NGS0_44", "42.59259259", "79.62962963", "100", "0", "0", "0", "0", "0", "0", "0", "0", "0", "0", "0", "0", "0", "0", "0", "0", "0")</v>
      </c>
    </row>
    <row r="19358" spans="2:3" customFormat="1" x14ac:dyDescent="0.15">
      <c r="B19358" s="5">
        <v>93</v>
      </c>
      <c r="C19358" s="18" t="str">
        <f>'Phenotype script'!D94</f>
        <v>Phenotype &lt;- rbind(Phenotype, P)</v>
      </c>
    </row>
    <row r="19359" spans="2:3" customFormat="1" x14ac:dyDescent="0.15">
      <c r="B19359" s="5">
        <v>94</v>
      </c>
      <c r="C19359" s="18" t="str">
        <f>'Phenotype script'!D95</f>
        <v>P &lt;- c("NGS0_45", "26.66666667", "75.55555556", "100", "0", "0", "0", "0", "0", "0", "0", "0", "0", "0", "0", "0", "0", "0", "0", "0", "0")</v>
      </c>
    </row>
    <row r="19360" spans="2:3" customFormat="1" x14ac:dyDescent="0.15">
      <c r="B19360" s="5">
        <v>95</v>
      </c>
      <c r="C19360" s="18" t="str">
        <f>'Phenotype script'!D96</f>
        <v>Phenotype &lt;- rbind(Phenotype, P)</v>
      </c>
    </row>
    <row r="19361" spans="2:3" customFormat="1" x14ac:dyDescent="0.15">
      <c r="B19361" s="5">
        <v>96</v>
      </c>
      <c r="C19361" s="18" t="str">
        <f>'Phenotype script'!D97</f>
        <v>P &lt;- c("NGS0_46", "0", "62.22222222", "26.04166667", "0", "0", "0", "0", "0", "0", "0", "0", "0", "0", "0", "0", "0", "0", "0", "0", "0")</v>
      </c>
    </row>
    <row r="19362" spans="2:3" customFormat="1" x14ac:dyDescent="0.15">
      <c r="B19362" s="5">
        <v>97</v>
      </c>
      <c r="C19362" s="18" t="str">
        <f>'Phenotype script'!D98</f>
        <v>Phenotype &lt;- rbind(Phenotype, P)</v>
      </c>
    </row>
    <row r="19363" spans="2:3" customFormat="1" x14ac:dyDescent="0.15">
      <c r="B19363" s="5">
        <v>98</v>
      </c>
      <c r="C19363" s="18" t="str">
        <f>'Phenotype script'!D99</f>
        <v>P &lt;- c("NGS0_47", "42.22222222", "80", "25", "0", "0", "0", "0", "0", "0", "0", "0", "0", "0", "0", "0", "0", "0", "0", "0", "0")</v>
      </c>
    </row>
    <row r="19364" spans="2:3" customFormat="1" x14ac:dyDescent="0.15">
      <c r="B19364" s="5">
        <v>99</v>
      </c>
      <c r="C19364" s="18" t="str">
        <f>'Phenotype script'!D100</f>
        <v>Phenotype &lt;- rbind(Phenotype, P)</v>
      </c>
    </row>
    <row r="19365" spans="2:3" customFormat="1" x14ac:dyDescent="0.15">
      <c r="B19365" s="5">
        <v>100</v>
      </c>
      <c r="C19365" s="18" t="str">
        <f>'Phenotype script'!D101</f>
        <v>P &lt;- c("NGS0_48", "51.85185185", "98.14814815", "100", "0", "0", "0", "0", "0", "0", "0", "0", "0", "0", "0", "0", "0", "0", "0", "0", "0")</v>
      </c>
    </row>
    <row r="19366" spans="2:3" customFormat="1" x14ac:dyDescent="0.15">
      <c r="B19366" s="5">
        <v>101</v>
      </c>
      <c r="C19366" s="18" t="str">
        <f>'Phenotype script'!D102</f>
        <v>Phenotype &lt;- rbind(Phenotype, P)</v>
      </c>
    </row>
    <row r="19367" spans="2:3" customFormat="1" x14ac:dyDescent="0.15">
      <c r="B19367" s="5">
        <v>102</v>
      </c>
      <c r="C19367" s="18" t="str">
        <f>'Phenotype script'!D103</f>
        <v>P &lt;- c("NGS0_49", "3.50877193", "40.35087719", "27.27272727", "0", "0", "0", "0", "0", "0", "0", "0", "0", "0", "0", "0", "0", "0", "0", "0", "0")</v>
      </c>
    </row>
    <row r="19368" spans="2:3" customFormat="1" x14ac:dyDescent="0.15">
      <c r="B19368" s="5">
        <v>103</v>
      </c>
      <c r="C19368" s="18" t="str">
        <f>'Phenotype script'!D104</f>
        <v>Phenotype &lt;- rbind(Phenotype, P)</v>
      </c>
    </row>
    <row r="19369" spans="2:3" customFormat="1" x14ac:dyDescent="0.15">
      <c r="B19369" s="5">
        <v>104</v>
      </c>
      <c r="C19369" s="18" t="str">
        <f>'Phenotype script'!D105</f>
        <v>P &lt;- c("NGS0_50", "51.85185185", "100", "25", "0", "0", "0", "0", "0", "0", "0", "0", "0", "0", "0", "0", "0", "0", "0", "0", "0")</v>
      </c>
    </row>
    <row r="19370" spans="2:3" customFormat="1" x14ac:dyDescent="0.15">
      <c r="B19370" s="5">
        <v>105</v>
      </c>
      <c r="C19370" s="18" t="str">
        <f>'Phenotype script'!D106</f>
        <v>Phenotype &lt;- rbind(Phenotype, P)</v>
      </c>
    </row>
    <row r="19371" spans="2:3" customFormat="1" x14ac:dyDescent="0.15">
      <c r="B19371" s="5">
        <v>106</v>
      </c>
      <c r="C19371" s="18" t="str">
        <f>'Phenotype script'!D107</f>
        <v>P &lt;- c("NGS0_51", "8.771929825", "35.0877193", "100", "0", "0", "0", "0", "0", "0", "0", "0", "0", "0", "0", "0", "0", "0", "0", "0", "0")</v>
      </c>
    </row>
    <row r="19372" spans="2:3" customFormat="1" x14ac:dyDescent="0.15">
      <c r="B19372" s="5">
        <v>107</v>
      </c>
      <c r="C19372" s="18" t="str">
        <f>'Phenotype script'!D108</f>
        <v>Phenotype &lt;- rbind(Phenotype, P)</v>
      </c>
    </row>
    <row r="19373" spans="2:3" customFormat="1" x14ac:dyDescent="0.15">
      <c r="B19373" s="5">
        <v>108</v>
      </c>
      <c r="C19373" s="18" t="str">
        <f>'Phenotype script'!D109</f>
        <v>P &lt;- c("NGS0_52", "47.91666667", "85.41666667", "25", "0", "0", "0", "0", "0", "0", "0", "0", "0", "0", "0", "0", "0", "0", "0", "0", "0")</v>
      </c>
    </row>
    <row r="19374" spans="2:3" customFormat="1" x14ac:dyDescent="0.15">
      <c r="B19374" s="5">
        <v>109</v>
      </c>
      <c r="C19374" s="18" t="str">
        <f>'Phenotype script'!D110</f>
        <v>Phenotype &lt;- rbind(Phenotype, P)</v>
      </c>
    </row>
    <row r="19375" spans="2:3" customFormat="1" x14ac:dyDescent="0.15">
      <c r="B19375" s="5">
        <v>110</v>
      </c>
      <c r="C19375" s="18" t="str">
        <f>'Phenotype script'!D111</f>
        <v>P &lt;- c("NGS0_53", "16.66666667", "43.33333333", "100", "0", "0", "0", "0", "0", "0", "0", "0", "0", "0", "0", "0", "0", "0", "0", "0", "0")</v>
      </c>
    </row>
    <row r="19376" spans="2:3" customFormat="1" x14ac:dyDescent="0.15">
      <c r="B19376" s="5">
        <v>111</v>
      </c>
      <c r="C19376" s="18" t="str">
        <f>'Phenotype script'!D112</f>
        <v>Phenotype &lt;- rbind(Phenotype, P)</v>
      </c>
    </row>
    <row r="19377" spans="2:3" customFormat="1" x14ac:dyDescent="0.15">
      <c r="B19377" s="5">
        <v>112</v>
      </c>
      <c r="C19377" s="18" t="str">
        <f>'Phenotype script'!D113</f>
        <v>P &lt;- c("NGS0_54", "50", "100", "100", "0", "0", "0", "0", "0", "0", "0", "0", "0", "0", "0", "0", "0", "0", "0", "0", "0")</v>
      </c>
    </row>
    <row r="19378" spans="2:3" customFormat="1" x14ac:dyDescent="0.15">
      <c r="B19378" s="5">
        <v>113</v>
      </c>
      <c r="C19378" s="18" t="str">
        <f>'Phenotype script'!D114</f>
        <v>Phenotype &lt;- rbind(Phenotype, P)</v>
      </c>
    </row>
    <row r="19379" spans="2:3" customFormat="1" x14ac:dyDescent="0.15">
      <c r="B19379" s="5">
        <v>114</v>
      </c>
      <c r="C19379" s="18" t="str">
        <f>'Phenotype script'!D115</f>
        <v>P &lt;- c("NGS0_55", "85.96491228", "100", "25", "0", "0", "0", "0", "0", "0", "0", "0", "0", "0", "0", "0", "0", "0", "0", "0", "0")</v>
      </c>
    </row>
    <row r="19380" spans="2:3" customFormat="1" x14ac:dyDescent="0.15">
      <c r="B19380" s="5">
        <v>115</v>
      </c>
      <c r="C19380" s="18" t="str">
        <f>'Phenotype script'!D116</f>
        <v>Phenotype &lt;- rbind(Phenotype, P)</v>
      </c>
    </row>
    <row r="19381" spans="2:3" customFormat="1" x14ac:dyDescent="0.15">
      <c r="B19381" s="5">
        <v>116</v>
      </c>
      <c r="C19381" s="18" t="str">
        <f>'Phenotype script'!D117</f>
        <v>P &lt;- c("NGS0_56", "29.8245614", "84.21052632", "25", "0", "0", "0", "0", "0", "0", "0", "0", "0", "0", "0", "0", "0", "0", "0", "0", "0")</v>
      </c>
    </row>
    <row r="19382" spans="2:3" customFormat="1" x14ac:dyDescent="0.15">
      <c r="B19382" s="5">
        <v>117</v>
      </c>
      <c r="C19382" s="18" t="str">
        <f>'Phenotype script'!D118</f>
        <v>Phenotype &lt;- rbind(Phenotype, P)</v>
      </c>
    </row>
    <row r="19383" spans="2:3" customFormat="1" x14ac:dyDescent="0.15">
      <c r="B19383" s="5">
        <v>118</v>
      </c>
      <c r="C19383" s="18" t="str">
        <f>'Phenotype script'!D119</f>
        <v>P &lt;- c("NGS0_57", "23.33333333", "61.66666667", "100", "0", "0", "0", "0", "0", "0", "0", "0", "0", "0", "0", "0", "0", "0", "0", "0", "0")</v>
      </c>
    </row>
    <row r="19384" spans="2:3" customFormat="1" x14ac:dyDescent="0.15">
      <c r="B19384" s="5">
        <v>119</v>
      </c>
      <c r="C19384" s="18" t="str">
        <f>'Phenotype script'!D120</f>
        <v>Phenotype &lt;- rbind(Phenotype, P)</v>
      </c>
    </row>
    <row r="19385" spans="2:3" customFormat="1" x14ac:dyDescent="0.15">
      <c r="B19385" s="5">
        <v>120</v>
      </c>
      <c r="C19385" s="18" t="str">
        <f>'Phenotype script'!D121</f>
        <v>P &lt;- c("NGS0_58", "17.54385965", "63.15789474", "0", "0", "0", "0", "0", "0", "0", "0", "0", "0", "0", "0", "0", "0", "0", "0", "0", "0")</v>
      </c>
    </row>
    <row r="19386" spans="2:3" customFormat="1" x14ac:dyDescent="0.15">
      <c r="B19386" s="5">
        <v>121</v>
      </c>
      <c r="C19386" s="18" t="str">
        <f>'Phenotype script'!D122</f>
        <v>Phenotype &lt;- rbind(Phenotype, P)</v>
      </c>
    </row>
    <row r="19387" spans="2:3" customFormat="1" x14ac:dyDescent="0.15">
      <c r="B19387" s="5">
        <v>122</v>
      </c>
      <c r="C19387" s="18" t="str">
        <f>'Phenotype script'!D123</f>
        <v>P &lt;- c("NGS0_59", "28.07017544", "77.19298246", "25", "0", "0", "0", "0", "0", "0", "0", "0", "0", "0", "0", "0", "0", "0", "0", "0", "0")</v>
      </c>
    </row>
    <row r="19388" spans="2:3" customFormat="1" x14ac:dyDescent="0.15">
      <c r="B19388" s="5">
        <v>123</v>
      </c>
      <c r="C19388" s="18" t="str">
        <f>'Phenotype script'!D124</f>
        <v>Phenotype &lt;- rbind(Phenotype, P)</v>
      </c>
    </row>
    <row r="19389" spans="2:3" customFormat="1" x14ac:dyDescent="0.15">
      <c r="B19389" s="5">
        <v>124</v>
      </c>
      <c r="C19389" s="18" t="str">
        <f>'Phenotype script'!D125</f>
        <v>P &lt;- c("NGS0_60", "29.8245614", "77.19298246", "25", "0", "0", "0", "0", "0", "0", "0", "0", "0", "0", "0", "0", "0", "0", "0", "0", "0")</v>
      </c>
    </row>
    <row r="19390" spans="2:3" customFormat="1" x14ac:dyDescent="0.15">
      <c r="B19390" s="5">
        <v>125</v>
      </c>
      <c r="C19390" s="18" t="str">
        <f>'Phenotype script'!D126</f>
        <v>Phenotype &lt;- rbind(Phenotype, P)</v>
      </c>
    </row>
    <row r="19391" spans="2:3" customFormat="1" x14ac:dyDescent="0.15">
      <c r="B19391" s="5">
        <v>126</v>
      </c>
      <c r="C19391" s="18" t="str">
        <f>'Phenotype script'!D127</f>
        <v>P &lt;- c("NGS0_61", "12.28070175", "56.14035088", "25", "0", "0", "0", "0", "0", "0", "0", "0", "0", "0", "0", "0", "0", "0", "0", "0", "0")</v>
      </c>
    </row>
    <row r="19392" spans="2:3" customFormat="1" x14ac:dyDescent="0.15">
      <c r="B19392" s="5">
        <v>127</v>
      </c>
      <c r="C19392" s="18" t="str">
        <f>'Phenotype script'!D128</f>
        <v>Phenotype &lt;- rbind(Phenotype, P)</v>
      </c>
    </row>
    <row r="19393" spans="2:3" customFormat="1" x14ac:dyDescent="0.15">
      <c r="B19393" s="5">
        <v>128</v>
      </c>
      <c r="C19393" s="18" t="str">
        <f>'Phenotype script'!D129</f>
        <v>P &lt;- c("NGS0_62", "21.66666667", "60", "25", "0", "0", "0", "0", "0", "0", "0", "0", "0", "0", "0", "0", "0", "0", "0", "0", "0")</v>
      </c>
    </row>
    <row r="19394" spans="2:3" customFormat="1" x14ac:dyDescent="0.15">
      <c r="B19394" s="5">
        <v>129</v>
      </c>
      <c r="C19394" s="18" t="str">
        <f>'Phenotype script'!D130</f>
        <v>Phenotype &lt;- rbind(Phenotype, P)</v>
      </c>
    </row>
    <row r="19395" spans="2:3" customFormat="1" x14ac:dyDescent="0.15">
      <c r="B19395" s="5">
        <v>130</v>
      </c>
      <c r="C19395" s="18" t="str">
        <f>'Phenotype script'!D131</f>
        <v>P &lt;- c("NGS0_63", "41.66666667", "98.33333333", "25", "0", "0", "0", "0", "0", "0", "0", "0", "0", "0", "0", "0", "0", "0", "0", "0", "0")</v>
      </c>
    </row>
    <row r="19396" spans="2:3" customFormat="1" x14ac:dyDescent="0.15">
      <c r="B19396" s="5">
        <v>131</v>
      </c>
      <c r="C19396" s="18" t="str">
        <f>'Phenotype script'!D132</f>
        <v>Phenotype &lt;- rbind(Phenotype, P)</v>
      </c>
    </row>
    <row r="19397" spans="2:3" customFormat="1" x14ac:dyDescent="0.15">
      <c r="B19397" s="5">
        <v>132</v>
      </c>
      <c r="C19397" s="18" t="str">
        <f>'Phenotype script'!D133</f>
        <v>P &lt;- c("NGS0_64", "20", "78.33333333", "25", "0", "0", "0", "0", "0", "0", "0", "0", "0", "0", "0", "0", "0", "0", "0", "0", "0")</v>
      </c>
    </row>
    <row r="19398" spans="2:3" customFormat="1" x14ac:dyDescent="0.15">
      <c r="B19398" s="5">
        <v>133</v>
      </c>
      <c r="C19398" s="18" t="str">
        <f>'Phenotype script'!D134</f>
        <v>Phenotype &lt;- rbind(Phenotype, P)</v>
      </c>
    </row>
    <row r="19399" spans="2:3" customFormat="1" x14ac:dyDescent="0.15">
      <c r="B19399" s="5">
        <v>134</v>
      </c>
      <c r="C19399" s="18" t="str">
        <f>'Phenotype script'!D135</f>
        <v>P &lt;- c("NGS0_65", "11.66666667", "70", "25", "0", "0", "0", "0", "0", "0", "0", "0", "0", "0", "0", "0", "0", "0", "0", "0", "0")</v>
      </c>
    </row>
    <row r="19400" spans="2:3" customFormat="1" x14ac:dyDescent="0.15">
      <c r="B19400" s="5">
        <v>135</v>
      </c>
      <c r="C19400" s="18" t="str">
        <f>'Phenotype script'!D136</f>
        <v>Phenotype &lt;- rbind(Phenotype, P)</v>
      </c>
    </row>
    <row r="19401" spans="2:3" customFormat="1" x14ac:dyDescent="0.15">
      <c r="B19401" s="5">
        <v>136</v>
      </c>
      <c r="C19401" s="18" t="str">
        <f>'Phenotype script'!D137</f>
        <v>P &lt;- c("NGS0_66", "90", "100", "100", "0", "0", "0", "0", "0", "0", "0", "0", "0", "0", "0", "0", "0", "0", "0", "0", "0")</v>
      </c>
    </row>
    <row r="19402" spans="2:3" customFormat="1" x14ac:dyDescent="0.15">
      <c r="B19402" s="5">
        <v>137</v>
      </c>
      <c r="C19402" s="18" t="str">
        <f>'Phenotype script'!D138</f>
        <v>Phenotype &lt;- rbind(Phenotype, P)</v>
      </c>
    </row>
    <row r="19403" spans="2:3" customFormat="1" x14ac:dyDescent="0.15">
      <c r="B19403" s="5">
        <v>138</v>
      </c>
      <c r="C19403" s="18" t="str">
        <f>'Phenotype script'!D139</f>
        <v>P &lt;- c("NGS0_67", "41.66666667", "95", "100", "0", "0", "0", "0", "0", "0", "0", "0", "0", "0", "0", "0", "0", "0", "0", "0", "0")</v>
      </c>
    </row>
    <row r="19404" spans="2:3" customFormat="1" x14ac:dyDescent="0.15">
      <c r="B19404" s="5">
        <v>139</v>
      </c>
      <c r="C19404" s="18" t="str">
        <f>'Phenotype script'!D140</f>
        <v>Phenotype &lt;- rbind(Phenotype, P)</v>
      </c>
    </row>
    <row r="19405" spans="2:3" customFormat="1" x14ac:dyDescent="0.15">
      <c r="B19405" s="5">
        <v>140</v>
      </c>
      <c r="C19405" s="18" t="str">
        <f>'Phenotype script'!D141</f>
        <v>P &lt;- c("NGS0_68", "0", "18.33333333", "25", "0", "0", "0", "0", "0", "0", "0", "0", "0", "0", "0", "0", "0", "0", "0", "0", "0")</v>
      </c>
    </row>
    <row r="19406" spans="2:3" customFormat="1" x14ac:dyDescent="0.15">
      <c r="B19406" s="5">
        <v>141</v>
      </c>
      <c r="C19406" s="18" t="str">
        <f>'Phenotype script'!D142</f>
        <v>Phenotype &lt;- rbind(Phenotype, P)</v>
      </c>
    </row>
    <row r="19407" spans="2:3" customFormat="1" x14ac:dyDescent="0.15">
      <c r="B19407" s="5">
        <v>142</v>
      </c>
      <c r="C19407" s="18" t="str">
        <f>'Phenotype script'!D143</f>
        <v>P &lt;- c("NGS0_69", "66.66666667", "95", "26.66666667", "0", "0", "0", "0", "0", "0", "0", "0", "0", "0", "0", "0", "0", "0", "0", "0", "0")</v>
      </c>
    </row>
    <row r="19408" spans="2:3" customFormat="1" x14ac:dyDescent="0.15">
      <c r="B19408" s="5">
        <v>143</v>
      </c>
      <c r="C19408" s="18" t="str">
        <f>'Phenotype script'!D144</f>
        <v>Phenotype &lt;- rbind(Phenotype, P)</v>
      </c>
    </row>
    <row r="19409" spans="2:3" customFormat="1" x14ac:dyDescent="0.15">
      <c r="B19409" s="5">
        <v>144</v>
      </c>
      <c r="C19409" s="18" t="str">
        <f>'Phenotype script'!D145</f>
        <v>P &lt;- c("NGS0_70", "16.66666667", "85", "100", "0", "0", "0", "0", "0", "0", "0", "0", "0", "0", "0", "0", "0", "0", "0", "0", "0")</v>
      </c>
    </row>
    <row r="19410" spans="2:3" customFormat="1" x14ac:dyDescent="0.15">
      <c r="B19410" s="5">
        <v>145</v>
      </c>
      <c r="C19410" s="18" t="str">
        <f>'Phenotype script'!D146</f>
        <v>Phenotype &lt;- rbind(Phenotype, P)</v>
      </c>
    </row>
    <row r="19411" spans="2:3" customFormat="1" x14ac:dyDescent="0.15">
      <c r="B19411" s="5">
        <v>146</v>
      </c>
      <c r="C19411" s="18" t="str">
        <f>'Phenotype script'!D147</f>
        <v>P &lt;- c("NGS0_71", "15", "80", "100", "0", "0", "0", "0", "0", "0", "0", "0", "0", "0", "0", "0", "0", "0", "0", "0", "0")</v>
      </c>
    </row>
    <row r="19412" spans="2:3" customFormat="1" x14ac:dyDescent="0.15">
      <c r="B19412" s="5">
        <v>147</v>
      </c>
      <c r="C19412" s="18" t="str">
        <f>'Phenotype script'!D148</f>
        <v>Phenotype &lt;- rbind(Phenotype, P)</v>
      </c>
    </row>
    <row r="19413" spans="2:3" customFormat="1" x14ac:dyDescent="0.15">
      <c r="B19413" s="5">
        <v>148</v>
      </c>
      <c r="C19413" s="18" t="str">
        <f>'Phenotype script'!D149</f>
        <v>P &lt;- c("NGS0_72", "5", "83.33333333", "100", "0", "0", "0", "0", "0", "0", "0", "0", "0", "0", "0", "0", "0", "0", "0", "0", "0")</v>
      </c>
    </row>
    <row r="19414" spans="2:3" customFormat="1" x14ac:dyDescent="0.15">
      <c r="B19414" s="5">
        <v>149</v>
      </c>
      <c r="C19414" s="18" t="str">
        <f>'Phenotype script'!D150</f>
        <v>Phenotype &lt;- rbind(Phenotype, P)</v>
      </c>
    </row>
    <row r="19415" spans="2:3" customFormat="1" x14ac:dyDescent="0.15">
      <c r="B19415" s="5">
        <v>150</v>
      </c>
      <c r="C19415" s="18" t="str">
        <f>'Phenotype script'!D151</f>
        <v>P &lt;- c("NGS0_73", "26.66666667", "93.33333333", "100", "0", "0", "0", "0", "0", "0", "0", "0", "0", "0", "0", "0", "0", "0", "0", "0", "0")</v>
      </c>
    </row>
    <row r="19416" spans="2:3" customFormat="1" x14ac:dyDescent="0.15">
      <c r="B19416" s="5">
        <v>151</v>
      </c>
      <c r="C19416" s="18" t="str">
        <f>'Phenotype script'!D152</f>
        <v>Phenotype &lt;- rbind(Phenotype, P)</v>
      </c>
    </row>
    <row r="19417" spans="2:3" customFormat="1" x14ac:dyDescent="0.15">
      <c r="B19417" s="5">
        <v>152</v>
      </c>
      <c r="C19417" s="18" t="str">
        <f>'Phenotype script'!D153</f>
        <v>P &lt;- c("NGS0_74", "30", "95", "25", "0", "0", "0", "0", "0", "0", "0", "0", "0", "0", "0", "0", "0", "0", "0", "0", "0")</v>
      </c>
    </row>
    <row r="19418" spans="2:3" customFormat="1" x14ac:dyDescent="0.15">
      <c r="B19418" s="5">
        <v>153</v>
      </c>
      <c r="C19418" s="18" t="str">
        <f>'Phenotype script'!D154</f>
        <v>Phenotype &lt;- rbind(Phenotype, P)</v>
      </c>
    </row>
    <row r="19419" spans="2:3" customFormat="1" x14ac:dyDescent="0.15">
      <c r="B19419" s="5">
        <v>154</v>
      </c>
      <c r="C19419" s="18" t="str">
        <f>'Phenotype script'!D155</f>
        <v>P &lt;- c("NGS0_75", "5", "76.66666667", "25", "0", "0", "0", "0", "0", "0", "0", "0", "0", "0", "0", "0", "0", "0", "0", "0", "0")</v>
      </c>
    </row>
    <row r="19420" spans="2:3" customFormat="1" x14ac:dyDescent="0.15">
      <c r="B19420" s="5">
        <v>155</v>
      </c>
      <c r="C19420" s="18" t="str">
        <f>'Phenotype script'!D156</f>
        <v>Phenotype &lt;- rbind(Phenotype, P)</v>
      </c>
    </row>
    <row r="19421" spans="2:3" customFormat="1" x14ac:dyDescent="0.15">
      <c r="B19421" s="5">
        <v>156</v>
      </c>
      <c r="C19421" s="18" t="str">
        <f>'Phenotype script'!D157</f>
        <v>P &lt;- c("NGS0_76", "28.33333333", "91.66666667", "0", "0", "0", "0", "0", "0", "0", "0", "0", "0", "0", "0", "0", "0", "0", "0", "0", "0")</v>
      </c>
    </row>
    <row r="19422" spans="2:3" customFormat="1" x14ac:dyDescent="0.15">
      <c r="B19422" s="5">
        <v>157</v>
      </c>
      <c r="C19422" s="18" t="str">
        <f>'Phenotype script'!D158</f>
        <v>Phenotype &lt;- rbind(Phenotype, P)</v>
      </c>
    </row>
    <row r="19423" spans="2:3" customFormat="1" x14ac:dyDescent="0.15">
      <c r="B19423" s="5">
        <v>158</v>
      </c>
      <c r="C19423" s="18" t="str">
        <f>'Phenotype script'!D159</f>
        <v>P &lt;- c("NGS0_77", "21.66666667", "91.66666667", "0", "0", "0", "0", "0", "0", "0", "0", "0", "0", "0", "0", "0", "0", "0", "0", "0", "0")</v>
      </c>
    </row>
    <row r="19424" spans="2:3" customFormat="1" x14ac:dyDescent="0.15">
      <c r="B19424" s="5">
        <v>159</v>
      </c>
      <c r="C19424" s="18" t="str">
        <f>'Phenotype script'!D160</f>
        <v>Phenotype &lt;- rbind(Phenotype, P)</v>
      </c>
    </row>
    <row r="19425" spans="2:3" customFormat="1" x14ac:dyDescent="0.15">
      <c r="B19425" s="5">
        <v>160</v>
      </c>
      <c r="C19425" s="18" t="str">
        <f>'Phenotype script'!D161</f>
        <v>P &lt;- c("NGS0_78", "1.666666667", "50", "100", "0", "0", "0", "0", "0", "0", "0", "0", "0", "0", "0", "0", "0", "0", "0", "0", "0")</v>
      </c>
    </row>
    <row r="19426" spans="2:3" customFormat="1" x14ac:dyDescent="0.15">
      <c r="B19426" s="5">
        <v>161</v>
      </c>
      <c r="C19426" s="18" t="str">
        <f>'Phenotype script'!D162</f>
        <v>Phenotype &lt;- rbind(Phenotype, P)</v>
      </c>
    </row>
    <row r="19427" spans="2:3" customFormat="1" x14ac:dyDescent="0.15">
      <c r="B19427" s="5">
        <v>162</v>
      </c>
      <c r="C19427" s="18" t="str">
        <f>'Phenotype script'!D163</f>
        <v>P &lt;- c("NGS0_79", "56.66666667", "95", "100", "0", "0", "0", "0", "0", "0", "0", "0", "0", "0", "0", "0", "0", "0", "0", "0", "0")</v>
      </c>
    </row>
    <row r="19428" spans="2:3" customFormat="1" x14ac:dyDescent="0.15">
      <c r="B19428" s="5">
        <v>163</v>
      </c>
      <c r="C19428" s="18" t="str">
        <f>'Phenotype script'!D164</f>
        <v>Phenotype &lt;- rbind(Phenotype, P)</v>
      </c>
    </row>
    <row r="19429" spans="2:3" customFormat="1" x14ac:dyDescent="0.15">
      <c r="B19429" s="5">
        <v>164</v>
      </c>
      <c r="C19429" s="18" t="str">
        <f>'Phenotype script'!D165</f>
        <v>P &lt;- c("NGS0_80", "28.33333333", "83.33333333", "25", "0", "0", "0", "0", "0", "0", "0", "0", "0", "0", "0", "0", "0", "0", "0", "0", "0")</v>
      </c>
    </row>
    <row r="19430" spans="2:3" customFormat="1" x14ac:dyDescent="0.15">
      <c r="B19430" s="5">
        <v>165</v>
      </c>
      <c r="C19430" s="18" t="str">
        <f>'Phenotype script'!D166</f>
        <v>Phenotype &lt;- rbind(Phenotype, P)</v>
      </c>
    </row>
    <row r="19431" spans="2:3" customFormat="1" x14ac:dyDescent="0.15">
      <c r="B19431" s="5">
        <v>166</v>
      </c>
      <c r="C19431" s="18" t="str">
        <f>'Phenotype script'!D167</f>
        <v>P &lt;- c("NGS0_81", "40", "93.33333333", "25", "0", "0", "0", "0", "0", "0", "0", "0", "0", "0", "0", "0", "0", "0", "0", "0", "0")</v>
      </c>
    </row>
    <row r="19432" spans="2:3" customFormat="1" x14ac:dyDescent="0.15">
      <c r="B19432" s="5">
        <v>167</v>
      </c>
      <c r="C19432" s="18" t="str">
        <f>'Phenotype script'!D168</f>
        <v>Phenotype &lt;- rbind(Phenotype, P)</v>
      </c>
    </row>
    <row r="19433" spans="2:3" customFormat="1" x14ac:dyDescent="0.15">
      <c r="B19433" s="5">
        <v>168</v>
      </c>
      <c r="C19433" s="18" t="str">
        <f>'Phenotype script'!D169</f>
        <v>P &lt;- c("NGS0_82", "90", "100", "32.60869565", "0", "0", "0", "0", "0", "0", "0", "0", "0", "0", "0", "0", "0", "0", "0", "0", "0")</v>
      </c>
    </row>
    <row r="19434" spans="2:3" customFormat="1" x14ac:dyDescent="0.15">
      <c r="B19434" s="5">
        <v>169</v>
      </c>
      <c r="C19434" s="18" t="str">
        <f>'Phenotype script'!D170</f>
        <v>Phenotype &lt;- rbind(Phenotype, P)</v>
      </c>
    </row>
    <row r="19435" spans="2:3" customFormat="1" x14ac:dyDescent="0.15">
      <c r="B19435" s="5">
        <v>170</v>
      </c>
      <c r="C19435" s="18" t="str">
        <f>'Phenotype script'!D171</f>
        <v>P &lt;- c("NGS0_83", "68.33333333", "98.33333333", "25", "0", "0", "0", "0", "0", "0", "0", "0", "0", "0", "0", "0", "0", "0", "0", "0", "0")</v>
      </c>
    </row>
    <row r="19436" spans="2:3" customFormat="1" x14ac:dyDescent="0.15">
      <c r="B19436" s="5">
        <v>171</v>
      </c>
      <c r="C19436" s="18" t="str">
        <f>'Phenotype script'!D172</f>
        <v>Phenotype &lt;- rbind(Phenotype, P)</v>
      </c>
    </row>
    <row r="19437" spans="2:3" customFormat="1" x14ac:dyDescent="0.15">
      <c r="B19437" s="5">
        <v>172</v>
      </c>
      <c r="C19437" s="18" t="str">
        <f>'Phenotype script'!D173</f>
        <v>P &lt;- c("NGS0_84", "41.66666667", "90", "25", "0", "0", "0", "0", "0", "0", "0", "0", "0", "0", "0", "0", "0", "0", "0", "0", "0")</v>
      </c>
    </row>
    <row r="19438" spans="2:3" customFormat="1" x14ac:dyDescent="0.15">
      <c r="B19438" s="5">
        <v>173</v>
      </c>
      <c r="C19438" s="18" t="str">
        <f>'Phenotype script'!D174</f>
        <v>Phenotype &lt;- rbind(Phenotype, P)</v>
      </c>
    </row>
    <row r="19439" spans="2:3" customFormat="1" x14ac:dyDescent="0.15">
      <c r="B19439" s="5">
        <v>174</v>
      </c>
      <c r="C19439" s="18" t="str">
        <f>'Phenotype script'!D175</f>
        <v>P &lt;- c("NGS0_85", "3.333333333", "73.33333333", "100", "0", "0", "0", "0", "0", "0", "0", "0", "0", "0", "0", "0", "0", "0", "0", "0", "0")</v>
      </c>
    </row>
    <row r="19440" spans="2:3" customFormat="1" x14ac:dyDescent="0.15">
      <c r="B19440" s="5">
        <v>175</v>
      </c>
      <c r="C19440" s="18" t="str">
        <f>'Phenotype script'!D176</f>
        <v>Phenotype &lt;- rbind(Phenotype, P)</v>
      </c>
    </row>
    <row r="19441" spans="2:3" customFormat="1" x14ac:dyDescent="0.15">
      <c r="B19441" s="5">
        <v>176</v>
      </c>
      <c r="C19441" s="18" t="str">
        <f>'Phenotype script'!D177</f>
        <v>P &lt;- c("NGS0_86", "8.333333333", "45", "15.95744681", "0", "0", "0", "0", "0", "0", "0", "0", "0", "0", "0", "0", "0", "0", "0", "0", "0")</v>
      </c>
    </row>
    <row r="19442" spans="2:3" customFormat="1" x14ac:dyDescent="0.15">
      <c r="B19442" s="5">
        <v>177</v>
      </c>
      <c r="C19442" s="18" t="str">
        <f>'Phenotype script'!D178</f>
        <v>Phenotype &lt;- rbind(Phenotype, P)</v>
      </c>
    </row>
    <row r="19443" spans="2:3" customFormat="1" x14ac:dyDescent="0.15">
      <c r="B19443" s="5">
        <v>178</v>
      </c>
      <c r="C19443" s="18" t="str">
        <f>'Phenotype script'!D179</f>
        <v>P &lt;- c("NGS0_87", "10", "51.66666667", "0", "0", "0", "0", "0", "0", "0", "0", "0", "0", "0", "0", "0", "0", "0", "0", "0", "0")</v>
      </c>
    </row>
    <row r="19444" spans="2:3" customFormat="1" x14ac:dyDescent="0.15">
      <c r="B19444" s="5">
        <v>179</v>
      </c>
      <c r="C19444" s="18" t="str">
        <f>'Phenotype script'!D180</f>
        <v>Phenotype &lt;- rbind(Phenotype, P)</v>
      </c>
    </row>
    <row r="19445" spans="2:3" customFormat="1" x14ac:dyDescent="0.15">
      <c r="B19445" s="5">
        <v>180</v>
      </c>
      <c r="C19445" s="18" t="str">
        <f>'Phenotype script'!D181</f>
        <v>P &lt;- c("NGS0_88", "38.59649123", "89.47368421", "0", "0", "0", "0", "0", "0", "0", "0", "0", "0", "0", "0", "0", "0", "0", "0", "0", "0")</v>
      </c>
    </row>
    <row r="19446" spans="2:3" customFormat="1" x14ac:dyDescent="0.15">
      <c r="B19446" s="5">
        <v>181</v>
      </c>
      <c r="C19446" s="18" t="str">
        <f>'Phenotype script'!D182</f>
        <v>Phenotype &lt;- rbind(Phenotype, P)</v>
      </c>
    </row>
    <row r="19447" spans="2:3" customFormat="1" x14ac:dyDescent="0.15">
      <c r="B19447" s="5">
        <v>182</v>
      </c>
      <c r="C19447" s="18" t="str">
        <f>'Phenotype script'!D183</f>
        <v>P &lt;- c("NGS0_89", "8.771929825", "59.64912281", "0", "0", "0", "0", "0", "0", "0", "0", "0", "0", "0", "0", "0", "0", "0", "0", "0", "0")</v>
      </c>
    </row>
    <row r="19448" spans="2:3" customFormat="1" x14ac:dyDescent="0.15">
      <c r="B19448" s="5">
        <v>183</v>
      </c>
      <c r="C19448" s="18" t="str">
        <f>'Phenotype script'!D184</f>
        <v>Phenotype &lt;- rbind(Phenotype, P)</v>
      </c>
    </row>
    <row r="19449" spans="2:3" customFormat="1" x14ac:dyDescent="0.15">
      <c r="B19449" s="5">
        <v>184</v>
      </c>
      <c r="C19449" s="18" t="str">
        <f>'Phenotype script'!D185</f>
        <v>P &lt;- c("NGS0_90", "50", "86.66666667", "0", "0", "0", "0", "0", "0", "0", "0", "0", "0", "0", "0", "0", "0", "0", "0", "0", "0")</v>
      </c>
    </row>
    <row r="19450" spans="2:3" customFormat="1" x14ac:dyDescent="0.15">
      <c r="B19450" s="5">
        <v>185</v>
      </c>
      <c r="C19450" s="18" t="str">
        <f>'Phenotype script'!D186</f>
        <v>Phenotype &lt;- rbind(Phenotype, P)</v>
      </c>
    </row>
    <row r="19451" spans="2:3" customFormat="1" x14ac:dyDescent="0.15">
      <c r="B19451" s="5">
        <v>186</v>
      </c>
      <c r="C19451" s="18" t="str">
        <f>'Phenotype script'!D187</f>
        <v>P &lt;- c("NGS0_91", "28.33333333", "85", "0", "0", "0", "0", "0", "0", "0", "0", "0", "0", "0", "0", "0", "0", "0", "0", "0", "0")</v>
      </c>
    </row>
    <row r="19452" spans="2:3" customFormat="1" x14ac:dyDescent="0.15">
      <c r="B19452" s="5">
        <v>187</v>
      </c>
      <c r="C19452" s="18" t="str">
        <f>'Phenotype script'!D188</f>
        <v>Phenotype &lt;- rbind(Phenotype, P)</v>
      </c>
    </row>
    <row r="19453" spans="2:3" customFormat="1" x14ac:dyDescent="0.15">
      <c r="B19453" s="5">
        <v>188</v>
      </c>
      <c r="C19453" s="18" t="str">
        <f>'Phenotype script'!D189</f>
        <v>P &lt;- c("NGS0_92", "3.333333333", "26.66666667", "25.53191489", "0", "0", "0", "0", "0", "0", "0", "0", "0", "0", "0", "0", "0", "0", "0", "0", "0")</v>
      </c>
    </row>
    <row r="19454" spans="2:3" customFormat="1" x14ac:dyDescent="0.15">
      <c r="B19454" s="5">
        <v>189</v>
      </c>
      <c r="C19454" s="18" t="str">
        <f>'Phenotype script'!D190</f>
        <v>Phenotype &lt;- rbind(Phenotype, P)</v>
      </c>
    </row>
    <row r="19455" spans="2:3" customFormat="1" x14ac:dyDescent="0.15">
      <c r="B19455" s="5">
        <v>190</v>
      </c>
      <c r="C19455" s="18" t="str">
        <f>'Phenotype script'!D191</f>
        <v>P &lt;- c("NGS0_93", "1.666666667", "28.33333333", "0", "0", "0", "0", "0", "0", "0", "0", "0", "0", "0", "0", "0", "0", "0", "0", "0", "0")</v>
      </c>
    </row>
    <row r="19456" spans="2:3" customFormat="1" x14ac:dyDescent="0.15">
      <c r="B19456" s="5">
        <v>191</v>
      </c>
      <c r="C19456" s="18" t="str">
        <f>'Phenotype script'!D192</f>
        <v>Phenotype &lt;- rbind(Phenotype, P)</v>
      </c>
    </row>
    <row r="19457" spans="2:3" customFormat="1" x14ac:dyDescent="0.15">
      <c r="B19457" s="5">
        <v>192</v>
      </c>
      <c r="C19457" s="18" t="str">
        <f>'Phenotype script'!D193</f>
        <v>P &lt;- c("NGS0_94", "56.66666667", "93.33333333", "0", "0", "0", "0", "0", "0", "0", "0", "0", "0", "0", "0", "0", "0", "0", "0", "0", "0")</v>
      </c>
    </row>
    <row r="19458" spans="2:3" customFormat="1" x14ac:dyDescent="0.15">
      <c r="B19458" s="5">
        <v>193</v>
      </c>
      <c r="C19458" s="18" t="str">
        <f>'Phenotype script'!D194</f>
        <v>Phenotype &lt;- rbind(Phenotype, P)</v>
      </c>
    </row>
    <row r="19459" spans="2:3" customFormat="1" x14ac:dyDescent="0.15">
      <c r="B19459" s="5">
        <v>194</v>
      </c>
      <c r="C19459" s="18" t="str">
        <f>'Phenotype script'!D195</f>
        <v>P &lt;- c("NGS0_95", "10", "93.33333333", "0", "0", "0", "0", "0", "0", "0", "0", "0", "0", "0", "0", "0", "0", "0", "0", "0", "0")</v>
      </c>
    </row>
    <row r="19460" spans="2:3" customFormat="1" x14ac:dyDescent="0.15">
      <c r="B19460" s="5">
        <v>195</v>
      </c>
      <c r="C19460" s="18" t="str">
        <f>'Phenotype script'!D196</f>
        <v>Phenotype &lt;- rbind(Phenotype, P)</v>
      </c>
    </row>
    <row r="19461" spans="2:3" customFormat="1" x14ac:dyDescent="0.15">
      <c r="B19461" s="5">
        <v>196</v>
      </c>
      <c r="C19461" s="18" t="str">
        <f>'Phenotype script'!D197</f>
        <v>P &lt;- c("NGS0_96", "70", "95", "0", "0", "0", "0", "0", "0", "0", "0", "0", "0", "0", "0", "0", "0", "0", "0", "0", "0")</v>
      </c>
    </row>
    <row r="19462" spans="2:3" customFormat="1" x14ac:dyDescent="0.15">
      <c r="B19462" s="5">
        <v>197</v>
      </c>
      <c r="C19462" s="18" t="str">
        <f>'Phenotype script'!D198</f>
        <v>Phenotype &lt;- rbind(Phenotype, P)</v>
      </c>
    </row>
    <row r="19463" spans="2:3" customFormat="1" x14ac:dyDescent="0.15">
      <c r="B19463" s="5">
        <v>198</v>
      </c>
      <c r="C19463" s="18" t="str">
        <f>'Phenotype script'!D199</f>
        <v>P &lt;- c("0", "0", "0", "0", "0", "0", "0", "0", "0", "0", "0", "0", "0", "0", "0", "0", "0", "0", "0", "0", "0")</v>
      </c>
    </row>
    <row r="19464" spans="2:3" customFormat="1" x14ac:dyDescent="0.15">
      <c r="B19464" s="5">
        <v>199</v>
      </c>
      <c r="C19464" s="18" t="str">
        <f>'Phenotype script'!D200</f>
        <v>Phenotype &lt;- rbind(Phenotype, P)</v>
      </c>
    </row>
    <row r="19465" spans="2:3" customFormat="1" x14ac:dyDescent="0.15">
      <c r="B19465" s="5">
        <v>200</v>
      </c>
      <c r="C19465" s="18" t="str">
        <f>'Phenotype script'!D201</f>
        <v>P &lt;- c("0", "0", "0", "0", "0", "0", "0", "0", "0", "0", "0", "0", "0", "0", "0", "0", "0", "0", "0", "0", "0")</v>
      </c>
    </row>
    <row r="19466" spans="2:3" customFormat="1" x14ac:dyDescent="0.15">
      <c r="B19466" s="5">
        <v>201</v>
      </c>
      <c r="C19466" s="18" t="str">
        <f>'Phenotype script'!D202</f>
        <v>Phenotype &lt;- rbind(Phenotype, P)</v>
      </c>
    </row>
    <row r="19467" spans="2:3" customFormat="1" x14ac:dyDescent="0.15">
      <c r="B19467" s="5">
        <v>202</v>
      </c>
      <c r="C19467" s="18" t="str">
        <f>'Phenotype script'!D203</f>
        <v>P &lt;- c("0", "0", "0", "0", "0", "0", "0", "0", "0", "0", "0", "0", "0", "0", "0", "0", "0", "0", "0", "0", "0")</v>
      </c>
    </row>
    <row r="19468" spans="2:3" customFormat="1" x14ac:dyDescent="0.15">
      <c r="B19468" s="5">
        <v>203</v>
      </c>
      <c r="C19468" s="18" t="str">
        <f>'Phenotype script'!D204</f>
        <v>Phenotype &lt;- rbind(Phenotype, P)</v>
      </c>
    </row>
    <row r="19469" spans="2:3" customFormat="1" x14ac:dyDescent="0.15">
      <c r="B19469" s="5">
        <v>204</v>
      </c>
      <c r="C19469" s="18" t="str">
        <f>'Phenotype script'!D205</f>
        <v>P &lt;- c("0", "0", "0", "0", "0", "0", "0", "0", "0", "0", "0", "0", "0", "0", "0", "0", "0", "0", "0", "0", "0")</v>
      </c>
    </row>
    <row r="19470" spans="2:3" customFormat="1" x14ac:dyDescent="0.15">
      <c r="B19470" s="5">
        <v>205</v>
      </c>
      <c r="C19470" s="18" t="str">
        <f>'Phenotype script'!D206</f>
        <v>Phenotype &lt;- rbind(Phenotype, P)</v>
      </c>
    </row>
    <row r="19471" spans="2:3" customFormat="1" x14ac:dyDescent="0.15">
      <c r="B19471" s="5">
        <v>206</v>
      </c>
      <c r="C19471" s="18" t="str">
        <f>'Phenotype script'!D207</f>
        <v>P &lt;- c("0", "0", "0", "0", "0", "0", "0", "0", "0", "0", "0", "0", "0", "0", "0", "0", "0", "0", "0", "0", "0")</v>
      </c>
    </row>
    <row r="19472" spans="2:3" customFormat="1" x14ac:dyDescent="0.15">
      <c r="B19472" s="5">
        <v>207</v>
      </c>
      <c r="C19472" s="18" t="str">
        <f>'Phenotype script'!D208</f>
        <v>Phenotype &lt;- rbind(Phenotype, P)</v>
      </c>
    </row>
    <row r="19473" spans="2:3" customFormat="1" x14ac:dyDescent="0.15">
      <c r="B19473" s="5">
        <v>208</v>
      </c>
      <c r="C19473" s="18" t="str">
        <f>'Phenotype script'!D209</f>
        <v>P &lt;- c("0", "0", "0", "0", "0", "0", "0", "0", "0", "0", "0", "0", "0", "0", "0", "0", "0", "0", "0", "0", "0")</v>
      </c>
    </row>
    <row r="19474" spans="2:3" customFormat="1" x14ac:dyDescent="0.15">
      <c r="B19474" s="5">
        <v>209</v>
      </c>
      <c r="C19474" s="18" t="str">
        <f>'Phenotype script'!D210</f>
        <v>Phenotype &lt;- rbind(Phenotype, P)</v>
      </c>
    </row>
    <row r="19475" spans="2:3" customFormat="1" x14ac:dyDescent="0.15">
      <c r="B19475" s="5">
        <v>210</v>
      </c>
      <c r="C19475" s="18" t="str">
        <f>'Phenotype script'!D211</f>
        <v>P &lt;- c("0", "0", "0", "0", "0", "0", "0", "0", "0", "0", "0", "0", "0", "0", "0", "0", "0", "0", "0", "0", "0")</v>
      </c>
    </row>
    <row r="19476" spans="2:3" customFormat="1" x14ac:dyDescent="0.15">
      <c r="B19476" s="5">
        <v>211</v>
      </c>
      <c r="C19476" s="18" t="str">
        <f>'Phenotype script'!D212</f>
        <v>Phenotype &lt;- rbind(Phenotype, P)</v>
      </c>
    </row>
    <row r="19477" spans="2:3" customFormat="1" x14ac:dyDescent="0.15">
      <c r="B19477" s="5">
        <v>212</v>
      </c>
      <c r="C19477" s="18" t="str">
        <f>'Phenotype script'!D213</f>
        <v>P &lt;- c("0", "0", "0", "0", "0", "0", "0", "0", "0", "0", "0", "0", "0", "0", "0", "0", "0", "0", "0", "0", "0")</v>
      </c>
    </row>
    <row r="19478" spans="2:3" customFormat="1" x14ac:dyDescent="0.15">
      <c r="B19478" s="5">
        <v>213</v>
      </c>
      <c r="C19478" s="18" t="str">
        <f>'Phenotype script'!D214</f>
        <v>Phenotype &lt;- rbind(Phenotype, P)</v>
      </c>
    </row>
    <row r="19479" spans="2:3" customFormat="1" x14ac:dyDescent="0.15">
      <c r="B19479" s="5">
        <v>214</v>
      </c>
      <c r="C19479" s="18" t="str">
        <f>'Phenotype script'!D215</f>
        <v>P &lt;- c("0", "0", "0", "0", "0", "0", "0", "0", "0", "0", "0", "0", "0", "0", "0", "0", "0", "0", "0", "0", "0")</v>
      </c>
    </row>
    <row r="19480" spans="2:3" customFormat="1" x14ac:dyDescent="0.15">
      <c r="B19480" s="5">
        <v>215</v>
      </c>
      <c r="C19480" s="18" t="str">
        <f>'Phenotype script'!D216</f>
        <v>Phenotype &lt;- rbind(Phenotype, P)</v>
      </c>
    </row>
    <row r="19481" spans="2:3" customFormat="1" x14ac:dyDescent="0.15">
      <c r="B19481" s="5">
        <v>216</v>
      </c>
      <c r="C19481" s="18" t="str">
        <f>'Phenotype script'!D217</f>
        <v>P &lt;- c("0", "0", "0", "0", "0", "0", "0", "0", "0", "0", "0", "0", "0", "0", "0", "0", "0", "0", "0", "0", "0")</v>
      </c>
    </row>
    <row r="19482" spans="2:3" customFormat="1" x14ac:dyDescent="0.15">
      <c r="B19482" s="5">
        <v>217</v>
      </c>
      <c r="C19482" s="18" t="str">
        <f>'Phenotype script'!D218</f>
        <v>Phenotype &lt;- rbind(Phenotype, P)</v>
      </c>
    </row>
    <row r="19483" spans="2:3" customFormat="1" x14ac:dyDescent="0.15">
      <c r="B19483" s="5">
        <v>218</v>
      </c>
      <c r="C19483" s="18" t="str">
        <f>'Phenotype script'!D219</f>
        <v>P &lt;- c("0", "0", "0", "0", "0", "0", "0", "0", "0", "0", "0", "0", "0", "0", "0", "0", "0", "0", "0", "0", "0")</v>
      </c>
    </row>
    <row r="19484" spans="2:3" customFormat="1" x14ac:dyDescent="0.15">
      <c r="B19484" s="5">
        <v>219</v>
      </c>
      <c r="C19484" s="18" t="str">
        <f>'Phenotype script'!D220</f>
        <v>Phenotype &lt;- rbind(Phenotype, P)</v>
      </c>
    </row>
    <row r="19485" spans="2:3" customFormat="1" x14ac:dyDescent="0.15">
      <c r="B19485" s="5">
        <v>220</v>
      </c>
      <c r="C19485" s="18" t="str">
        <f>'Phenotype script'!D221</f>
        <v>P &lt;- c("0", "0", "0", "0", "0", "0", "0", "0", "0", "0", "0", "0", "0", "0", "0", "0", "0", "0", "0", "0", "0")</v>
      </c>
    </row>
    <row r="19486" spans="2:3" customFormat="1" x14ac:dyDescent="0.15">
      <c r="B19486" s="5">
        <v>221</v>
      </c>
      <c r="C19486" s="18" t="str">
        <f>'Phenotype script'!D222</f>
        <v>Phenotype &lt;- rbind(Phenotype, P)</v>
      </c>
    </row>
    <row r="19487" spans="2:3" customFormat="1" x14ac:dyDescent="0.15">
      <c r="B19487" s="5">
        <v>222</v>
      </c>
      <c r="C19487" s="18" t="str">
        <f>'Phenotype script'!D223</f>
        <v>P &lt;- c("0", "0", "0", "0", "0", "0", "0", "0", "0", "0", "0", "0", "0", "0", "0", "0", "0", "0", "0", "0", "0")</v>
      </c>
    </row>
    <row r="19488" spans="2:3" customFormat="1" x14ac:dyDescent="0.15">
      <c r="B19488" s="5">
        <v>223</v>
      </c>
      <c r="C19488" s="18" t="str">
        <f>'Phenotype script'!D224</f>
        <v>Phenotype &lt;- rbind(Phenotype, P)</v>
      </c>
    </row>
    <row r="19489" spans="2:3" customFormat="1" x14ac:dyDescent="0.15">
      <c r="B19489" s="5">
        <v>224</v>
      </c>
      <c r="C19489" s="18" t="str">
        <f>'Phenotype script'!D225</f>
        <v>P &lt;- c("0", "0", "0", "0", "0", "0", "0", "0", "0", "0", "0", "0", "0", "0", "0", "0", "0", "0", "0", "0", "0")</v>
      </c>
    </row>
    <row r="19490" spans="2:3" customFormat="1" x14ac:dyDescent="0.15">
      <c r="B19490" s="5">
        <v>225</v>
      </c>
      <c r="C19490" s="18" t="str">
        <f>'Phenotype script'!D226</f>
        <v>Phenotype &lt;- rbind(Phenotype, P)</v>
      </c>
    </row>
    <row r="19491" spans="2:3" customFormat="1" x14ac:dyDescent="0.15">
      <c r="B19491" s="5">
        <v>226</v>
      </c>
      <c r="C19491" s="18" t="str">
        <f>'Phenotype script'!D227</f>
        <v>P &lt;- c("0", "0", "0", "0", "0", "0", "0", "0", "0", "0", "0", "0", "0", "0", "0", "0", "0", "0", "0", "0", "0")</v>
      </c>
    </row>
    <row r="19492" spans="2:3" customFormat="1" x14ac:dyDescent="0.15">
      <c r="B19492" s="5">
        <v>227</v>
      </c>
      <c r="C19492" s="18" t="str">
        <f>'Phenotype script'!D228</f>
        <v>Phenotype &lt;- rbind(Phenotype, P)</v>
      </c>
    </row>
    <row r="19493" spans="2:3" customFormat="1" x14ac:dyDescent="0.15">
      <c r="B19493" s="5">
        <v>228</v>
      </c>
      <c r="C19493" s="18" t="str">
        <f>'Phenotype script'!D229</f>
        <v>P &lt;- c("0", "0", "0", "0", "0", "0", "0", "0", "0", "0", "0", "0", "0", "0", "0", "0", "0", "0", "0", "0", "0")</v>
      </c>
    </row>
    <row r="19494" spans="2:3" customFormat="1" x14ac:dyDescent="0.15">
      <c r="B19494" s="5">
        <v>229</v>
      </c>
      <c r="C19494" s="18" t="str">
        <f>'Phenotype script'!D230</f>
        <v>Phenotype &lt;- rbind(Phenotype, P)</v>
      </c>
    </row>
    <row r="19495" spans="2:3" customFormat="1" x14ac:dyDescent="0.15">
      <c r="B19495" s="5">
        <v>230</v>
      </c>
      <c r="C19495" s="18" t="str">
        <f>'Phenotype script'!D231</f>
        <v>P &lt;- c("0", "0", "0", "0", "0", "0", "0", "0", "0", "0", "0", "0", "0", "0", "0", "0", "0", "0", "0", "0", "0")</v>
      </c>
    </row>
    <row r="19496" spans="2:3" customFormat="1" x14ac:dyDescent="0.15">
      <c r="B19496" s="5">
        <v>231</v>
      </c>
      <c r="C19496" s="18" t="str">
        <f>'Phenotype script'!D232</f>
        <v>Phenotype &lt;- rbind(Phenotype, P)</v>
      </c>
    </row>
    <row r="19497" spans="2:3" customFormat="1" x14ac:dyDescent="0.15">
      <c r="B19497" s="5">
        <v>232</v>
      </c>
      <c r="C19497" s="18" t="str">
        <f>'Phenotype script'!D233</f>
        <v>P &lt;- c("0", "0", "0", "0", "0", "0", "0", "0", "0", "0", "0", "0", "0", "0", "0", "0", "0", "0", "0", "0", "0")</v>
      </c>
    </row>
    <row r="19498" spans="2:3" customFormat="1" x14ac:dyDescent="0.15">
      <c r="B19498" s="5">
        <v>233</v>
      </c>
      <c r="C19498" s="18" t="str">
        <f>'Phenotype script'!D234</f>
        <v>Phenotype &lt;- rbind(Phenotype, P)</v>
      </c>
    </row>
    <row r="19499" spans="2:3" customFormat="1" x14ac:dyDescent="0.15">
      <c r="B19499" s="5">
        <v>234</v>
      </c>
      <c r="C19499" s="18" t="str">
        <f>'Phenotype script'!D235</f>
        <v>P &lt;- c("0", "0", "0", "0", "0", "0", "0", "0", "0", "0", "0", "0", "0", "0", "0", "0", "0", "0", "0", "0", "0")</v>
      </c>
    </row>
    <row r="19500" spans="2:3" customFormat="1" x14ac:dyDescent="0.15">
      <c r="B19500" s="5">
        <v>235</v>
      </c>
      <c r="C19500" s="18" t="str">
        <f>'Phenotype script'!D236</f>
        <v>Phenotype &lt;- rbind(Phenotype, P)</v>
      </c>
    </row>
    <row r="19501" spans="2:3" customFormat="1" x14ac:dyDescent="0.15">
      <c r="B19501" s="5">
        <v>236</v>
      </c>
      <c r="C19501" s="18" t="str">
        <f>'Phenotype script'!D237</f>
        <v>P &lt;- c("0", "0", "0", "0", "0", "0", "0", "0", "0", "0", "0", "0", "0", "0", "0", "0", "0", "0", "0", "0", "0")</v>
      </c>
    </row>
    <row r="19502" spans="2:3" customFormat="1" x14ac:dyDescent="0.15">
      <c r="B19502" s="5">
        <v>237</v>
      </c>
      <c r="C19502" s="18" t="str">
        <f>'Phenotype script'!D238</f>
        <v>Phenotype &lt;- rbind(Phenotype, P)</v>
      </c>
    </row>
    <row r="19503" spans="2:3" customFormat="1" x14ac:dyDescent="0.15">
      <c r="B19503" s="5">
        <v>238</v>
      </c>
      <c r="C19503" s="18" t="str">
        <f>'Phenotype script'!D239</f>
        <v>P &lt;- c("0", "0", "0", "0", "0", "0", "0", "0", "0", "0", "0", "0", "0", "0", "0", "0", "0", "0", "0", "0", "0")</v>
      </c>
    </row>
    <row r="19504" spans="2:3" customFormat="1" x14ac:dyDescent="0.15">
      <c r="B19504" s="5">
        <v>239</v>
      </c>
      <c r="C19504" s="18" t="str">
        <f>'Phenotype script'!D240</f>
        <v>Phenotype &lt;- rbind(Phenotype, P)</v>
      </c>
    </row>
    <row r="19505" spans="2:3" customFormat="1" x14ac:dyDescent="0.15">
      <c r="B19505" s="5">
        <v>240</v>
      </c>
      <c r="C19505" s="18" t="str">
        <f>'Phenotype script'!D241</f>
        <v>P &lt;- c("0", "0", "0", "0", "0", "0", "0", "0", "0", "0", "0", "0", "0", "0", "0", "0", "0", "0", "0", "0", "0")</v>
      </c>
    </row>
    <row r="19506" spans="2:3" customFormat="1" x14ac:dyDescent="0.15">
      <c r="B19506" s="5">
        <v>241</v>
      </c>
      <c r="C19506" s="18" t="str">
        <f>'Phenotype script'!D242</f>
        <v>Phenotype &lt;- rbind(Phenotype, P)</v>
      </c>
    </row>
    <row r="19507" spans="2:3" customFormat="1" x14ac:dyDescent="0.15">
      <c r="B19507" s="5">
        <v>242</v>
      </c>
      <c r="C19507" s="18" t="str">
        <f>'Phenotype script'!D243</f>
        <v>P &lt;- c("0", "0", "0", "0", "0", "0", "0", "0", "0", "0", "0", "0", "0", "0", "0", "0", "0", "0", "0", "0", "0")</v>
      </c>
    </row>
    <row r="19508" spans="2:3" customFormat="1" x14ac:dyDescent="0.15">
      <c r="B19508" s="5">
        <v>243</v>
      </c>
      <c r="C19508" s="18" t="str">
        <f>'Phenotype script'!D244</f>
        <v>Phenotype &lt;- rbind(Phenotype, P)</v>
      </c>
    </row>
    <row r="19509" spans="2:3" customFormat="1" x14ac:dyDescent="0.15">
      <c r="B19509" s="5">
        <v>244</v>
      </c>
      <c r="C19509" s="18" t="str">
        <f>'Phenotype script'!D245</f>
        <v>P &lt;- c("0", "0", "0", "0", "0", "0", "0", "0", "0", "0", "0", "0", "0", "0", "0", "0", "0", "0", "0", "0", "0")</v>
      </c>
    </row>
    <row r="19510" spans="2:3" customFormat="1" x14ac:dyDescent="0.15">
      <c r="B19510" s="5">
        <v>245</v>
      </c>
      <c r="C19510" s="18" t="str">
        <f>'Phenotype script'!D246</f>
        <v>Phenotype &lt;- rbind(Phenotype, P)</v>
      </c>
    </row>
    <row r="19511" spans="2:3" customFormat="1" x14ac:dyDescent="0.15">
      <c r="B19511" s="5">
        <v>246</v>
      </c>
      <c r="C19511" s="18" t="str">
        <f>'Phenotype script'!D247</f>
        <v>P &lt;- c("0", "0", "0", "0", "0", "0", "0", "0", "0", "0", "0", "0", "0", "0", "0", "0", "0", "0", "0", "0", "0")</v>
      </c>
    </row>
    <row r="19512" spans="2:3" customFormat="1" x14ac:dyDescent="0.15">
      <c r="B19512" s="5">
        <v>247</v>
      </c>
      <c r="C19512" s="18" t="str">
        <f>'Phenotype script'!D248</f>
        <v>Phenotype &lt;- rbind(Phenotype, P)</v>
      </c>
    </row>
    <row r="19513" spans="2:3" customFormat="1" x14ac:dyDescent="0.15">
      <c r="B19513" s="5">
        <v>248</v>
      </c>
      <c r="C19513" s="18" t="str">
        <f>'Phenotype script'!D249</f>
        <v>P &lt;- c("0", "0", "0", "0", "0", "0", "0", "0", "0", "0", "0", "0", "0", "0", "0", "0", "0", "0", "0", "0", "0")</v>
      </c>
    </row>
    <row r="19514" spans="2:3" customFormat="1" x14ac:dyDescent="0.15">
      <c r="B19514" s="5">
        <v>249</v>
      </c>
      <c r="C19514" s="18" t="str">
        <f>'Phenotype script'!D250</f>
        <v>Phenotype &lt;- rbind(Phenotype, P)</v>
      </c>
    </row>
    <row r="19515" spans="2:3" customFormat="1" x14ac:dyDescent="0.15">
      <c r="B19515" s="5">
        <v>250</v>
      </c>
      <c r="C19515" s="18" t="str">
        <f>'Phenotype script'!D251</f>
        <v>P &lt;- c("0", "0", "0", "0", "0", "0", "0", "0", "0", "0", "0", "0", "0", "0", "0", "0", "0", "0", "0", "0", "0")</v>
      </c>
    </row>
    <row r="19516" spans="2:3" customFormat="1" x14ac:dyDescent="0.15">
      <c r="B19516" s="5">
        <v>251</v>
      </c>
      <c r="C19516" s="18" t="str">
        <f>'Phenotype script'!D252</f>
        <v>Phenotype &lt;- rbind(Phenotype, P)</v>
      </c>
    </row>
    <row r="19517" spans="2:3" customFormat="1" x14ac:dyDescent="0.15">
      <c r="B19517" s="5">
        <v>252</v>
      </c>
      <c r="C19517" s="18" t="str">
        <f>'Phenotype script'!D253</f>
        <v>P &lt;- c("0", "0", "0", "0", "0", "0", "0", "0", "0", "0", "0", "0", "0", "0", "0", "0", "0", "0", "0", "0", "0")</v>
      </c>
    </row>
    <row r="19518" spans="2:3" customFormat="1" x14ac:dyDescent="0.15">
      <c r="B19518" s="5">
        <v>253</v>
      </c>
      <c r="C19518" s="18" t="str">
        <f>'Phenotype script'!D254</f>
        <v>Phenotype &lt;- rbind(Phenotype, P)</v>
      </c>
    </row>
    <row r="19519" spans="2:3" customFormat="1" x14ac:dyDescent="0.15">
      <c r="B19519" s="5">
        <v>254</v>
      </c>
      <c r="C19519" s="18" t="str">
        <f>'Phenotype script'!D255</f>
        <v>P &lt;- c("0", "0", "0", "0", "0", "0", "0", "0", "0", "0", "0", "0", "0", "0", "0", "0", "0", "0", "0", "0", "0")</v>
      </c>
    </row>
    <row r="19520" spans="2:3" customFormat="1" x14ac:dyDescent="0.15">
      <c r="B19520" s="5">
        <v>255</v>
      </c>
      <c r="C19520" s="18" t="str">
        <f>'Phenotype script'!D256</f>
        <v>Phenotype &lt;- rbind(Phenotype, P)</v>
      </c>
    </row>
    <row r="19521" spans="2:3" customFormat="1" x14ac:dyDescent="0.15">
      <c r="B19521" s="5">
        <v>256</v>
      </c>
      <c r="C19521" s="18" t="str">
        <f>'Phenotype script'!D257</f>
        <v>P &lt;- c("0", "0", "0", "0", "0", "0", "0", "0", "0", "0", "0", "0", "0", "0", "0", "0", "0", "0", "0", "0", "0")</v>
      </c>
    </row>
    <row r="19522" spans="2:3" customFormat="1" x14ac:dyDescent="0.15">
      <c r="B19522" s="5">
        <v>257</v>
      </c>
      <c r="C19522" s="18" t="str">
        <f>'Phenotype script'!D258</f>
        <v>Phenotype &lt;- rbind(Phenotype, P)</v>
      </c>
    </row>
    <row r="19523" spans="2:3" customFormat="1" x14ac:dyDescent="0.15">
      <c r="B19523" s="5">
        <v>258</v>
      </c>
      <c r="C19523" s="18" t="str">
        <f>'Phenotype script'!D259</f>
        <v>P &lt;- c("0", "0", "0", "0", "0", "0", "0", "0", "0", "0", "0", "0", "0", "0", "0", "0", "0", "0", "0", "0", "0")</v>
      </c>
    </row>
    <row r="19524" spans="2:3" customFormat="1" x14ac:dyDescent="0.15">
      <c r="B19524" s="5">
        <v>259</v>
      </c>
      <c r="C19524" s="18" t="str">
        <f>'Phenotype script'!D260</f>
        <v>Phenotype &lt;- rbind(Phenotype, P)</v>
      </c>
    </row>
    <row r="19525" spans="2:3" customFormat="1" x14ac:dyDescent="0.15">
      <c r="B19525" s="5">
        <v>260</v>
      </c>
      <c r="C19525" s="18" t="str">
        <f>'Phenotype script'!D261</f>
        <v>P &lt;- c("0", "0", "0", "0", "0", "0", "0", "0", "0", "0", "0", "0", "0", "0", "0", "0", "0", "0", "0", "0", "0")</v>
      </c>
    </row>
    <row r="19526" spans="2:3" customFormat="1" x14ac:dyDescent="0.15">
      <c r="B19526" s="5">
        <v>261</v>
      </c>
      <c r="C19526" s="18" t="str">
        <f>'Phenotype script'!D262</f>
        <v>Phenotype &lt;- rbind(Phenotype, P)</v>
      </c>
    </row>
    <row r="19527" spans="2:3" customFormat="1" x14ac:dyDescent="0.15">
      <c r="B19527" s="5">
        <v>262</v>
      </c>
      <c r="C19527" s="18" t="str">
        <f>'Phenotype script'!D263</f>
        <v>P &lt;- c("0", "0", "0", "0", "0", "0", "0", "0", "0", "0", "0", "0", "0", "0", "0", "0", "0", "0", "0", "0", "0")</v>
      </c>
    </row>
    <row r="19528" spans="2:3" customFormat="1" x14ac:dyDescent="0.15">
      <c r="B19528" s="5">
        <v>263</v>
      </c>
      <c r="C19528" s="18" t="str">
        <f>'Phenotype script'!D264</f>
        <v>Phenotype &lt;- rbind(Phenotype, P)</v>
      </c>
    </row>
    <row r="19529" spans="2:3" customFormat="1" x14ac:dyDescent="0.15">
      <c r="B19529" s="5">
        <v>264</v>
      </c>
      <c r="C19529" s="18" t="str">
        <f>'Phenotype script'!D265</f>
        <v>P &lt;- c("0", "0", "0", "0", "0", "0", "0", "0", "0", "0", "0", "0", "0", "0", "0", "0", "0", "0", "0", "0", "0")</v>
      </c>
    </row>
    <row r="19530" spans="2:3" customFormat="1" x14ac:dyDescent="0.15">
      <c r="B19530" s="5">
        <v>265</v>
      </c>
      <c r="C19530" s="18" t="str">
        <f>'Phenotype script'!D266</f>
        <v>Phenotype &lt;- rbind(Phenotype, P)</v>
      </c>
    </row>
    <row r="19531" spans="2:3" customFormat="1" x14ac:dyDescent="0.15">
      <c r="B19531" s="5">
        <v>266</v>
      </c>
      <c r="C19531" s="18" t="str">
        <f>'Phenotype script'!D267</f>
        <v>P &lt;- c("0", "0", "0", "0", "0", "0", "0", "0", "0", "0", "0", "0", "0", "0", "0", "0", "0", "0", "0", "0", "0")</v>
      </c>
    </row>
    <row r="19532" spans="2:3" customFormat="1" x14ac:dyDescent="0.15">
      <c r="B19532" s="5">
        <v>267</v>
      </c>
      <c r="C19532" s="18" t="str">
        <f>'Phenotype script'!D268</f>
        <v>Phenotype &lt;- rbind(Phenotype, P)</v>
      </c>
    </row>
    <row r="19533" spans="2:3" customFormat="1" x14ac:dyDescent="0.15">
      <c r="B19533" s="5">
        <v>268</v>
      </c>
      <c r="C19533" s="18" t="str">
        <f>'Phenotype script'!D269</f>
        <v>P &lt;- c("0", "0", "0", "0", "0", "0", "0", "0", "0", "0", "0", "0", "0", "0", "0", "0", "0", "0", "0", "0", "0")</v>
      </c>
    </row>
    <row r="19534" spans="2:3" customFormat="1" x14ac:dyDescent="0.15">
      <c r="B19534" s="5">
        <v>269</v>
      </c>
      <c r="C19534" s="18" t="str">
        <f>'Phenotype script'!D270</f>
        <v>Phenotype &lt;- rbind(Phenotype, P)</v>
      </c>
    </row>
    <row r="19535" spans="2:3" customFormat="1" x14ac:dyDescent="0.15">
      <c r="B19535" s="5">
        <v>270</v>
      </c>
      <c r="C19535" s="18" t="str">
        <f>'Phenotype script'!D271</f>
        <v>P &lt;- c("0", "0", "0", "0", "0", "0", "0", "0", "0", "0", "0", "0", "0", "0", "0", "0", "0", "0", "0", "0", "0")</v>
      </c>
    </row>
    <row r="19536" spans="2:3" customFormat="1" x14ac:dyDescent="0.15">
      <c r="B19536" s="5">
        <v>271</v>
      </c>
      <c r="C19536" s="18" t="str">
        <f>'Phenotype script'!D272</f>
        <v>Phenotype &lt;- rbind(Phenotype, P)</v>
      </c>
    </row>
    <row r="19537" spans="2:3" customFormat="1" x14ac:dyDescent="0.15">
      <c r="B19537" s="5">
        <v>272</v>
      </c>
      <c r="C19537" s="18" t="str">
        <f>'Phenotype script'!D273</f>
        <v>P &lt;- c("0", "0", "0", "0", "0", "0", "0", "0", "0", "0", "0", "0", "0", "0", "0", "0", "0", "0", "0", "0", "0")</v>
      </c>
    </row>
    <row r="19538" spans="2:3" customFormat="1" x14ac:dyDescent="0.15">
      <c r="B19538" s="5">
        <v>273</v>
      </c>
      <c r="C19538" s="18" t="str">
        <f>'Phenotype script'!D274</f>
        <v>Phenotype &lt;- rbind(Phenotype, P)</v>
      </c>
    </row>
    <row r="19539" spans="2:3" customFormat="1" x14ac:dyDescent="0.15">
      <c r="B19539" s="5">
        <v>274</v>
      </c>
      <c r="C19539" s="18" t="str">
        <f>'Phenotype script'!D275</f>
        <v>P &lt;- c("0", "0", "0", "0", "0", "0", "0", "0", "0", "0", "0", "0", "0", "0", "0", "0", "0", "0", "0", "0", "0")</v>
      </c>
    </row>
    <row r="19540" spans="2:3" customFormat="1" x14ac:dyDescent="0.15">
      <c r="B19540" s="5">
        <v>275</v>
      </c>
      <c r="C19540" s="18" t="str">
        <f>'Phenotype script'!D276</f>
        <v>Phenotype &lt;- rbind(Phenotype, P)</v>
      </c>
    </row>
    <row r="19541" spans="2:3" customFormat="1" x14ac:dyDescent="0.15">
      <c r="B19541" s="5">
        <v>276</v>
      </c>
      <c r="C19541" s="18" t="str">
        <f>'Phenotype script'!D277</f>
        <v>P &lt;- c("0", "0", "0", "0", "0", "0", "0", "0", "0", "0", "0", "0", "0", "0", "0", "0", "0", "0", "0", "0", "0")</v>
      </c>
    </row>
    <row r="19542" spans="2:3" customFormat="1" x14ac:dyDescent="0.15">
      <c r="B19542" s="5">
        <v>277</v>
      </c>
      <c r="C19542" s="18" t="str">
        <f>'Phenotype script'!D278</f>
        <v>Phenotype &lt;- rbind(Phenotype, P)</v>
      </c>
    </row>
    <row r="19543" spans="2:3" customFormat="1" x14ac:dyDescent="0.15">
      <c r="B19543" s="5">
        <v>278</v>
      </c>
      <c r="C19543" s="18" t="str">
        <f>'Phenotype script'!D279</f>
        <v>P &lt;- c("0", "0", "0", "0", "0", "0", "0", "0", "0", "0", "0", "0", "0", "0", "0", "0", "0", "0", "0", "0", "0")</v>
      </c>
    </row>
    <row r="19544" spans="2:3" customFormat="1" x14ac:dyDescent="0.15">
      <c r="B19544" s="5">
        <v>279</v>
      </c>
      <c r="C19544" s="18" t="str">
        <f>'Phenotype script'!D280</f>
        <v>Phenotype &lt;- rbind(Phenotype, P)</v>
      </c>
    </row>
    <row r="19545" spans="2:3" customFormat="1" x14ac:dyDescent="0.15">
      <c r="B19545" s="5">
        <v>280</v>
      </c>
      <c r="C19545" s="18" t="str">
        <f>'Phenotype script'!D281</f>
        <v>P &lt;- c("0", "0", "0", "0", "0", "0", "0", "0", "0", "0", "0", "0", "0", "0", "0", "0", "0", "0", "0", "0", "0")</v>
      </c>
    </row>
    <row r="19546" spans="2:3" customFormat="1" x14ac:dyDescent="0.15">
      <c r="B19546" s="5">
        <v>281</v>
      </c>
      <c r="C19546" s="18" t="str">
        <f>'Phenotype script'!D282</f>
        <v>Phenotype &lt;- rbind(Phenotype, P)</v>
      </c>
    </row>
    <row r="19547" spans="2:3" customFormat="1" x14ac:dyDescent="0.15">
      <c r="B19547" s="5">
        <v>282</v>
      </c>
      <c r="C19547" s="18" t="str">
        <f>'Phenotype script'!D283</f>
        <v>P &lt;- c("0", "0", "0", "0", "0", "0", "0", "0", "0", "0", "0", "0", "0", "0", "0", "0", "0", "0", "0", "0", "0")</v>
      </c>
    </row>
    <row r="19548" spans="2:3" customFormat="1" x14ac:dyDescent="0.15">
      <c r="B19548" s="5">
        <v>283</v>
      </c>
      <c r="C19548" s="18" t="str">
        <f>'Phenotype script'!D284</f>
        <v>Phenotype &lt;- rbind(Phenotype, P)</v>
      </c>
    </row>
    <row r="19549" spans="2:3" customFormat="1" x14ac:dyDescent="0.15">
      <c r="B19549" s="5">
        <v>284</v>
      </c>
      <c r="C19549" s="18" t="str">
        <f>'Phenotype script'!D285</f>
        <v>P &lt;- c("0", "0", "0", "0", "0", "0", "0", "0", "0", "0", "0", "0", "0", "0", "0", "0", "0", "0", "0", "0", "0")</v>
      </c>
    </row>
    <row r="19550" spans="2:3" customFormat="1" x14ac:dyDescent="0.15">
      <c r="B19550" s="5">
        <v>285</v>
      </c>
      <c r="C19550" s="18" t="str">
        <f>'Phenotype script'!D286</f>
        <v>Phenotype &lt;- rbind(Phenotype, P)</v>
      </c>
    </row>
    <row r="19551" spans="2:3" customFormat="1" x14ac:dyDescent="0.15">
      <c r="B19551" s="5">
        <v>286</v>
      </c>
      <c r="C19551" s="18" t="str">
        <f>'Phenotype script'!D287</f>
        <v>P &lt;- c("0", "0", "0", "0", "0", "0", "0", "0", "0", "0", "0", "0", "0", "0", "0", "0", "0", "0", "0", "0", "0")</v>
      </c>
    </row>
    <row r="19552" spans="2:3" customFormat="1" x14ac:dyDescent="0.15">
      <c r="B19552" s="5">
        <v>287</v>
      </c>
      <c r="C19552" s="18" t="str">
        <f>'Phenotype script'!D288</f>
        <v>Phenotype &lt;- rbind(Phenotype, P)</v>
      </c>
    </row>
    <row r="19553" spans="2:3" customFormat="1" x14ac:dyDescent="0.15">
      <c r="B19553" s="5">
        <v>288</v>
      </c>
      <c r="C19553" s="18" t="str">
        <f>'Phenotype script'!D289</f>
        <v>P &lt;- c("0", "0", "0", "0", "0", "0", "0", "0", "0", "0", "0", "0", "0", "0", "0", "0", "0", "0", "0", "0", "0")</v>
      </c>
    </row>
    <row r="19554" spans="2:3" customFormat="1" x14ac:dyDescent="0.15">
      <c r="B19554" s="5">
        <v>289</v>
      </c>
      <c r="C19554" s="18" t="str">
        <f>'Phenotype script'!D290</f>
        <v>Phenotype &lt;- rbind(Phenotype, P)</v>
      </c>
    </row>
    <row r="19555" spans="2:3" customFormat="1" x14ac:dyDescent="0.15">
      <c r="B19555" s="5">
        <v>290</v>
      </c>
      <c r="C19555" s="18" t="str">
        <f>'Phenotype script'!D291</f>
        <v>P &lt;- c("0", "0", "0", "0", "0", "0", "0", "0", "0", "0", "0", "0", "0", "0", "0", "0", "0", "0", "0", "0", "0")</v>
      </c>
    </row>
    <row r="19556" spans="2:3" customFormat="1" x14ac:dyDescent="0.15">
      <c r="B19556" s="5">
        <v>291</v>
      </c>
      <c r="C19556" s="18" t="str">
        <f>'Phenotype script'!D292</f>
        <v>Phenotype &lt;- rbind(Phenotype, P)</v>
      </c>
    </row>
    <row r="19557" spans="2:3" customFormat="1" x14ac:dyDescent="0.15">
      <c r="B19557" s="5">
        <v>292</v>
      </c>
      <c r="C19557" s="18" t="str">
        <f>'Phenotype script'!D293</f>
        <v>P &lt;- c("0", "0", "0", "0", "0", "0", "0", "0", "0", "0", "0", "0", "0", "0", "0", "0", "0", "0", "0", "0", "0")</v>
      </c>
    </row>
    <row r="19558" spans="2:3" customFormat="1" x14ac:dyDescent="0.15">
      <c r="B19558" s="5">
        <v>293</v>
      </c>
      <c r="C19558" s="18" t="str">
        <f>'Phenotype script'!D294</f>
        <v>Phenotype &lt;- rbind(Phenotype, P)</v>
      </c>
    </row>
    <row r="19559" spans="2:3" customFormat="1" x14ac:dyDescent="0.15">
      <c r="B19559" s="5">
        <v>294</v>
      </c>
      <c r="C19559" s="18" t="str">
        <f>'Phenotype script'!D295</f>
        <v>P &lt;- c("0", "0", "0", "0", "0", "0", "0", "0", "0", "0", "0", "0", "0", "0", "0", "0", "0", "0", "0", "0", "0")</v>
      </c>
    </row>
    <row r="19560" spans="2:3" customFormat="1" x14ac:dyDescent="0.15">
      <c r="B19560" s="5">
        <v>295</v>
      </c>
      <c r="C19560" s="18" t="str">
        <f>'Phenotype script'!D296</f>
        <v>Phenotype &lt;- rbind(Phenotype, P)</v>
      </c>
    </row>
    <row r="19561" spans="2:3" customFormat="1" x14ac:dyDescent="0.15">
      <c r="B19561" s="5">
        <v>296</v>
      </c>
      <c r="C19561" s="18" t="str">
        <f>'Phenotype script'!D297</f>
        <v>P &lt;- c("0", "0", "0", "0", "0", "0", "0", "0", "0", "0", "0", "0", "0", "0", "0", "0", "0", "0", "0", "0", "0")</v>
      </c>
    </row>
    <row r="19562" spans="2:3" customFormat="1" x14ac:dyDescent="0.15">
      <c r="B19562" s="5">
        <v>297</v>
      </c>
      <c r="C19562" s="18" t="str">
        <f>'Phenotype script'!D298</f>
        <v>Phenotype &lt;- rbind(Phenotype, P)</v>
      </c>
    </row>
    <row r="19563" spans="2:3" customFormat="1" x14ac:dyDescent="0.15">
      <c r="B19563" s="5">
        <v>298</v>
      </c>
      <c r="C19563" s="18" t="str">
        <f>'Phenotype script'!D299</f>
        <v>P &lt;- c("0", "0", "0", "0", "0", "0", "0", "0", "0", "0", "0", "0", "0", "0", "0", "0", "0", "0", "0", "0", "0")</v>
      </c>
    </row>
    <row r="19564" spans="2:3" customFormat="1" x14ac:dyDescent="0.15">
      <c r="B19564" s="5">
        <v>299</v>
      </c>
      <c r="C19564" s="18" t="str">
        <f>'Phenotype script'!D300</f>
        <v>Phenotype &lt;- rbind(Phenotype, P)</v>
      </c>
    </row>
    <row r="19565" spans="2:3" customFormat="1" x14ac:dyDescent="0.15">
      <c r="B19565" s="5">
        <v>300</v>
      </c>
      <c r="C19565" s="18" t="str">
        <f>'Phenotype script'!D301</f>
        <v>P &lt;- c("0", "0", "0", "0", "0", "0", "0", "0", "0", "0", "0", "0", "0", "0", "0", "0", "0", "0", "0", "0", "0")</v>
      </c>
    </row>
    <row r="19566" spans="2:3" customFormat="1" x14ac:dyDescent="0.15">
      <c r="B19566" s="5">
        <v>301</v>
      </c>
      <c r="C19566" s="18" t="str">
        <f>'Phenotype script'!D302</f>
        <v>Phenotype &lt;- rbind(Phenotype, P)</v>
      </c>
    </row>
    <row r="19567" spans="2:3" customFormat="1" x14ac:dyDescent="0.15">
      <c r="B19567" s="5">
        <v>302</v>
      </c>
      <c r="C19567" s="18" t="str">
        <f>'Phenotype script'!D303</f>
        <v>P &lt;- c("0", "0", "0", "0", "0", "0", "0", "0", "0", "0", "0", "0", "0", "0", "0", "0", "0", "0", "0", "0", "0")</v>
      </c>
    </row>
    <row r="19568" spans="2:3" customFormat="1" x14ac:dyDescent="0.15">
      <c r="B19568" s="5">
        <v>303</v>
      </c>
      <c r="C19568" s="18" t="str">
        <f>'Phenotype script'!D304</f>
        <v>Phenotype &lt;- rbind(Phenotype, P)</v>
      </c>
    </row>
    <row r="19569" spans="2:3" customFormat="1" x14ac:dyDescent="0.15">
      <c r="B19569" s="5">
        <v>304</v>
      </c>
      <c r="C19569" s="18" t="str">
        <f>'Phenotype script'!D305</f>
        <v>P &lt;- c("0", "0", "0", "0", "0", "0", "0", "0", "0", "0", "0", "0", "0", "0", "0", "0", "0", "0", "0", "0", "0")</v>
      </c>
    </row>
    <row r="19570" spans="2:3" customFormat="1" x14ac:dyDescent="0.15">
      <c r="B19570" s="5">
        <v>305</v>
      </c>
      <c r="C19570" s="18" t="str">
        <f>'Phenotype script'!D306</f>
        <v>Phenotype &lt;- rbind(Phenotype, P)</v>
      </c>
    </row>
    <row r="19571" spans="2:3" customFormat="1" x14ac:dyDescent="0.15">
      <c r="B19571" s="5">
        <v>306</v>
      </c>
      <c r="C19571" s="18" t="str">
        <f>'Phenotype script'!D307</f>
        <v>P &lt;- c("0", "0", "0", "0", "0", "0", "0", "0", "0", "0", "0", "0", "0", "0", "0", "0", "0", "0", "0", "0", "0")</v>
      </c>
    </row>
    <row r="19572" spans="2:3" customFormat="1" x14ac:dyDescent="0.15">
      <c r="B19572" s="5">
        <v>307</v>
      </c>
      <c r="C19572" s="18" t="str">
        <f>'Phenotype script'!D308</f>
        <v>Phenotype &lt;- rbind(Phenotype, P)</v>
      </c>
    </row>
    <row r="19573" spans="2:3" customFormat="1" x14ac:dyDescent="0.15">
      <c r="B19573" s="5">
        <v>308</v>
      </c>
      <c r="C19573" s="18" t="str">
        <f>'Phenotype script'!D309</f>
        <v>P &lt;- c("0", "0", "0", "0", "0", "0", "0", "0", "0", "0", "0", "0", "0", "0", "0", "0", "0", "0", "0", "0", "0")</v>
      </c>
    </row>
    <row r="19574" spans="2:3" customFormat="1" x14ac:dyDescent="0.15">
      <c r="B19574" s="5">
        <v>309</v>
      </c>
      <c r="C19574" s="18" t="str">
        <f>'Phenotype script'!D310</f>
        <v>Phenotype &lt;- rbind(Phenotype, P)</v>
      </c>
    </row>
    <row r="19575" spans="2:3" customFormat="1" x14ac:dyDescent="0.15">
      <c r="B19575" s="5">
        <v>310</v>
      </c>
      <c r="C19575" s="18" t="str">
        <f>'Phenotype script'!D311</f>
        <v>P &lt;- c("0", "0", "0", "0", "0", "0", "0", "0", "0", "0", "0", "0", "0", "0", "0", "0", "0", "0", "0", "0", "0")</v>
      </c>
    </row>
    <row r="19576" spans="2:3" customFormat="1" x14ac:dyDescent="0.15">
      <c r="B19576" s="5">
        <v>311</v>
      </c>
      <c r="C19576" s="18" t="str">
        <f>'Phenotype script'!D312</f>
        <v>Phenotype &lt;- rbind(Phenotype, P)</v>
      </c>
    </row>
    <row r="19577" spans="2:3" customFormat="1" x14ac:dyDescent="0.15">
      <c r="B19577" s="5">
        <v>312</v>
      </c>
      <c r="C19577" s="18" t="str">
        <f>'Phenotype script'!D313</f>
        <v>P &lt;- c("0", "0", "0", "0", "0", "0", "0", "0", "0", "0", "0", "0", "0", "0", "0", "0", "0", "0", "0", "0", "0")</v>
      </c>
    </row>
    <row r="19578" spans="2:3" customFormat="1" x14ac:dyDescent="0.15">
      <c r="B19578" s="5">
        <v>313</v>
      </c>
      <c r="C19578" s="18" t="str">
        <f>'Phenotype script'!D314</f>
        <v>Phenotype &lt;- rbind(Phenotype, P)</v>
      </c>
    </row>
    <row r="19579" spans="2:3" customFormat="1" x14ac:dyDescent="0.15">
      <c r="B19579" s="5">
        <v>314</v>
      </c>
      <c r="C19579" s="18" t="str">
        <f>'Phenotype script'!D315</f>
        <v>P &lt;- c("0", "0", "0", "0", "0", "0", "0", "0", "0", "0", "0", "0", "0", "0", "0", "0", "0", "0", "0", "0", "0")</v>
      </c>
    </row>
    <row r="19580" spans="2:3" customFormat="1" x14ac:dyDescent="0.15">
      <c r="B19580" s="5">
        <v>315</v>
      </c>
      <c r="C19580" s="18" t="str">
        <f>'Phenotype script'!D316</f>
        <v>Phenotype &lt;- rbind(Phenotype, P)</v>
      </c>
    </row>
    <row r="19581" spans="2:3" customFormat="1" x14ac:dyDescent="0.15">
      <c r="B19581" s="5">
        <v>316</v>
      </c>
      <c r="C19581" s="18" t="str">
        <f>'Phenotype script'!D317</f>
        <v>P &lt;- c("0", "0", "0", "0", "0", "0", "0", "0", "0", "0", "0", "0", "0", "0", "0", "0", "0", "0", "0", "0", "0")</v>
      </c>
    </row>
    <row r="19582" spans="2:3" customFormat="1" x14ac:dyDescent="0.15">
      <c r="B19582" s="5">
        <v>317</v>
      </c>
      <c r="C19582" s="18" t="str">
        <f>'Phenotype script'!D318</f>
        <v>Phenotype &lt;- rbind(Phenotype, P)</v>
      </c>
    </row>
    <row r="19583" spans="2:3" customFormat="1" x14ac:dyDescent="0.15">
      <c r="B19583" s="5">
        <v>318</v>
      </c>
      <c r="C19583" s="18" t="str">
        <f>'Phenotype script'!D319</f>
        <v>P &lt;- c("0", "0", "0", "0", "0", "0", "0", "0", "0", "0", "0", "0", "0", "0", "0", "0", "0", "0", "0", "0", "0")</v>
      </c>
    </row>
    <row r="19584" spans="2:3" customFormat="1" x14ac:dyDescent="0.15">
      <c r="B19584" s="5">
        <v>319</v>
      </c>
      <c r="C19584" s="18" t="str">
        <f>'Phenotype script'!D320</f>
        <v>Phenotype &lt;- rbind(Phenotype, P)</v>
      </c>
    </row>
    <row r="19585" spans="2:3" customFormat="1" x14ac:dyDescent="0.15">
      <c r="B19585" s="5">
        <v>320</v>
      </c>
      <c r="C19585" s="18" t="str">
        <f>'Phenotype script'!D321</f>
        <v>P &lt;- c("0", "0", "0", "0", "0", "0", "0", "0", "0", "0", "0", "0", "0", "0", "0", "0", "0", "0", "0", "0", "0")</v>
      </c>
    </row>
    <row r="19586" spans="2:3" customFormat="1" x14ac:dyDescent="0.15">
      <c r="B19586" s="5">
        <v>321</v>
      </c>
      <c r="C19586" s="18" t="str">
        <f>'Phenotype script'!D322</f>
        <v>Phenotype &lt;- rbind(Phenotype, P)</v>
      </c>
    </row>
    <row r="19587" spans="2:3" customFormat="1" x14ac:dyDescent="0.15">
      <c r="B19587" s="5">
        <v>322</v>
      </c>
      <c r="C19587" s="18" t="str">
        <f>'Phenotype script'!D323</f>
        <v>P &lt;- c("0", "0", "0", "0", "0", "0", "0", "0", "0", "0", "0", "0", "0", "0", "0", "0", "0", "0", "0", "0", "0")</v>
      </c>
    </row>
    <row r="19588" spans="2:3" customFormat="1" x14ac:dyDescent="0.15">
      <c r="B19588" s="5">
        <v>323</v>
      </c>
      <c r="C19588" s="18" t="str">
        <f>'Phenotype script'!D324</f>
        <v>Phenotype &lt;- rbind(Phenotype, P)</v>
      </c>
    </row>
    <row r="19589" spans="2:3" customFormat="1" x14ac:dyDescent="0.15">
      <c r="B19589" s="5">
        <v>324</v>
      </c>
      <c r="C19589" s="18" t="str">
        <f>'Phenotype script'!D325</f>
        <v>P &lt;- c("0", "0", "0", "0", "0", "0", "0", "0", "0", "0", "0", "0", "0", "0", "0", "0", "0", "0", "0", "0", "0")</v>
      </c>
    </row>
    <row r="19590" spans="2:3" customFormat="1" x14ac:dyDescent="0.15">
      <c r="B19590" s="5">
        <v>325</v>
      </c>
      <c r="C19590" s="18" t="str">
        <f>'Phenotype script'!D326</f>
        <v>Phenotype &lt;- rbind(Phenotype, P)</v>
      </c>
    </row>
    <row r="19591" spans="2:3" customFormat="1" x14ac:dyDescent="0.15">
      <c r="B19591" s="5">
        <v>326</v>
      </c>
      <c r="C19591" s="18" t="str">
        <f>'Phenotype script'!D327</f>
        <v>P &lt;- c("0", "0", "0", "0", "0", "0", "0", "0", "0", "0", "0", "0", "0", "0", "0", "0", "0", "0", "0", "0", "0")</v>
      </c>
    </row>
    <row r="19592" spans="2:3" customFormat="1" x14ac:dyDescent="0.15">
      <c r="B19592" s="5">
        <v>327</v>
      </c>
      <c r="C19592" s="18" t="str">
        <f>'Phenotype script'!D328</f>
        <v>Phenotype &lt;- rbind(Phenotype, P)</v>
      </c>
    </row>
    <row r="19593" spans="2:3" customFormat="1" x14ac:dyDescent="0.15">
      <c r="B19593" s="5">
        <v>328</v>
      </c>
      <c r="C19593" s="18" t="str">
        <f>'Phenotype script'!D329</f>
        <v>P &lt;- c("0", "0", "0", "0", "0", "0", "0", "0", "0", "0", "0", "0", "0", "0", "0", "0", "0", "0", "0", "0", "0")</v>
      </c>
    </row>
    <row r="19594" spans="2:3" customFormat="1" x14ac:dyDescent="0.15">
      <c r="B19594" s="5">
        <v>329</v>
      </c>
      <c r="C19594" s="18" t="str">
        <f>'Phenotype script'!D330</f>
        <v>Phenotype &lt;- rbind(Phenotype, P)</v>
      </c>
    </row>
    <row r="19595" spans="2:3" customFormat="1" x14ac:dyDescent="0.15">
      <c r="B19595" s="5">
        <v>330</v>
      </c>
      <c r="C19595" s="18" t="str">
        <f>'Phenotype script'!D331</f>
        <v>P &lt;- c("0", "0", "0", "0", "0", "0", "0", "0", "0", "0", "0", "0", "0", "0", "0", "0", "0", "0", "0", "0", "0")</v>
      </c>
    </row>
    <row r="19596" spans="2:3" customFormat="1" x14ac:dyDescent="0.15">
      <c r="B19596" s="5">
        <v>331</v>
      </c>
      <c r="C19596" s="18" t="str">
        <f>'Phenotype script'!D332</f>
        <v>Phenotype &lt;- rbind(Phenotype, P)</v>
      </c>
    </row>
    <row r="19597" spans="2:3" customFormat="1" x14ac:dyDescent="0.15">
      <c r="B19597" s="5">
        <v>332</v>
      </c>
      <c r="C19597" s="18" t="str">
        <f>'Phenotype script'!D333</f>
        <v>P &lt;- c("0", "0", "0", "0", "0", "0", "0", "0", "0", "0", "0", "0", "0", "0", "0", "0", "0", "0", "0", "0", "0")</v>
      </c>
    </row>
    <row r="19598" spans="2:3" customFormat="1" x14ac:dyDescent="0.15">
      <c r="B19598" s="5">
        <v>333</v>
      </c>
      <c r="C19598" s="18" t="str">
        <f>'Phenotype script'!D334</f>
        <v>Phenotype &lt;- rbind(Phenotype, P)</v>
      </c>
    </row>
    <row r="19599" spans="2:3" customFormat="1" x14ac:dyDescent="0.15">
      <c r="B19599" s="5">
        <v>334</v>
      </c>
      <c r="C19599" s="18" t="str">
        <f>'Phenotype script'!D335</f>
        <v>P &lt;- c("0", "0", "0", "0", "0", "0", "0", "0", "0", "0", "0", "0", "0", "0", "0", "0", "0", "0", "0", "0", "0")</v>
      </c>
    </row>
    <row r="19600" spans="2:3" customFormat="1" x14ac:dyDescent="0.15">
      <c r="B19600" s="5">
        <v>335</v>
      </c>
      <c r="C19600" s="18" t="str">
        <f>'Phenotype script'!D336</f>
        <v>Phenotype &lt;- rbind(Phenotype, P)</v>
      </c>
    </row>
    <row r="19601" spans="2:3" customFormat="1" x14ac:dyDescent="0.15">
      <c r="B19601" s="5">
        <v>336</v>
      </c>
      <c r="C19601" s="18" t="str">
        <f>'Phenotype script'!D337</f>
        <v>P &lt;- c("0", "0", "0", "0", "0", "0", "0", "0", "0", "0", "0", "0", "0", "0", "0", "0", "0", "0", "0", "0", "0")</v>
      </c>
    </row>
    <row r="19602" spans="2:3" customFormat="1" x14ac:dyDescent="0.15">
      <c r="B19602" s="5">
        <v>337</v>
      </c>
      <c r="C19602" s="18" t="str">
        <f>'Phenotype script'!D338</f>
        <v>Phenotype &lt;- rbind(Phenotype, P)</v>
      </c>
    </row>
    <row r="19603" spans="2:3" customFormat="1" x14ac:dyDescent="0.15">
      <c r="B19603" s="5">
        <v>338</v>
      </c>
      <c r="C19603" s="18" t="str">
        <f>'Phenotype script'!D339</f>
        <v>P &lt;- c("0", "0", "0", "0", "0", "0", "0", "0", "0", "0", "0", "0", "0", "0", "0", "0", "0", "0", "0", "0", "0")</v>
      </c>
    </row>
    <row r="19604" spans="2:3" customFormat="1" x14ac:dyDescent="0.15">
      <c r="B19604" s="5">
        <v>339</v>
      </c>
      <c r="C19604" s="18" t="str">
        <f>'Phenotype script'!D340</f>
        <v>Phenotype &lt;- rbind(Phenotype, P)</v>
      </c>
    </row>
    <row r="19605" spans="2:3" customFormat="1" x14ac:dyDescent="0.15">
      <c r="B19605" s="5">
        <v>340</v>
      </c>
      <c r="C19605" s="18" t="str">
        <f>'Phenotype script'!D341</f>
        <v>P &lt;- c("0", "0", "0", "0", "0", "0", "0", "0", "0", "0", "0", "0", "0", "0", "0", "0", "0", "0", "0", "0", "0")</v>
      </c>
    </row>
    <row r="19606" spans="2:3" customFormat="1" x14ac:dyDescent="0.15">
      <c r="B19606" s="5">
        <v>341</v>
      </c>
      <c r="C19606" s="18" t="str">
        <f>'Phenotype script'!D342</f>
        <v>Phenotype &lt;- rbind(Phenotype, P)</v>
      </c>
    </row>
    <row r="19607" spans="2:3" customFormat="1" x14ac:dyDescent="0.15">
      <c r="B19607" s="5">
        <v>342</v>
      </c>
      <c r="C19607" s="18" t="str">
        <f>'Phenotype script'!D343</f>
        <v>P &lt;- c("0", "0", "0", "0", "0", "0", "0", "0", "0", "0", "0", "0", "0", "0", "0", "0", "0", "0", "0", "0", "0")</v>
      </c>
    </row>
    <row r="19608" spans="2:3" customFormat="1" x14ac:dyDescent="0.15">
      <c r="B19608" s="5">
        <v>343</v>
      </c>
      <c r="C19608" s="18" t="str">
        <f>'Phenotype script'!D344</f>
        <v>Phenotype &lt;- rbind(Phenotype, P)</v>
      </c>
    </row>
    <row r="19609" spans="2:3" customFormat="1" x14ac:dyDescent="0.15">
      <c r="B19609" s="5">
        <v>344</v>
      </c>
      <c r="C19609" s="18" t="str">
        <f>'Phenotype script'!D345</f>
        <v>P &lt;- c("0", "0", "0", "0", "0", "0", "0", "0", "0", "0", "0", "0", "0", "0", "0", "0", "0", "0", "0", "0", "0")</v>
      </c>
    </row>
    <row r="19610" spans="2:3" customFormat="1" x14ac:dyDescent="0.15">
      <c r="B19610" s="5">
        <v>345</v>
      </c>
      <c r="C19610" s="18" t="str">
        <f>'Phenotype script'!D346</f>
        <v>Phenotype &lt;- rbind(Phenotype, P)</v>
      </c>
    </row>
    <row r="19611" spans="2:3" customFormat="1" x14ac:dyDescent="0.15">
      <c r="B19611" s="5">
        <v>346</v>
      </c>
      <c r="C19611" s="18" t="str">
        <f>'Phenotype script'!D347</f>
        <v>P &lt;- c("0", "0", "0", "0", "0", "0", "0", "0", "0", "0", "0", "0", "0", "0", "0", "0", "0", "0", "0", "0", "0")</v>
      </c>
    </row>
    <row r="19612" spans="2:3" customFormat="1" x14ac:dyDescent="0.15">
      <c r="B19612" s="5">
        <v>347</v>
      </c>
      <c r="C19612" s="18" t="str">
        <f>'Phenotype script'!D348</f>
        <v>Phenotype &lt;- rbind(Phenotype, P)</v>
      </c>
    </row>
    <row r="19613" spans="2:3" customFormat="1" x14ac:dyDescent="0.15">
      <c r="B19613" s="5">
        <v>348</v>
      </c>
      <c r="C19613" s="18" t="str">
        <f>'Phenotype script'!D349</f>
        <v>P &lt;- c("0", "0", "0", "0", "0", "0", "0", "0", "0", "0", "0", "0", "0", "0", "0", "0", "0", "0", "0", "0", "0")</v>
      </c>
    </row>
    <row r="19614" spans="2:3" customFormat="1" x14ac:dyDescent="0.15">
      <c r="B19614" s="5">
        <v>349</v>
      </c>
      <c r="C19614" s="18" t="str">
        <f>'Phenotype script'!D350</f>
        <v>Phenotype &lt;- rbind(Phenotype, P)</v>
      </c>
    </row>
    <row r="19615" spans="2:3" customFormat="1" x14ac:dyDescent="0.15">
      <c r="B19615" s="5">
        <v>350</v>
      </c>
      <c r="C19615" s="18" t="str">
        <f>'Phenotype script'!D351</f>
        <v>P &lt;- c("0", "0", "0", "0", "0", "0", "0", "0", "0", "0", "0", "0", "0", "0", "0", "0", "0", "0", "0", "0", "0")</v>
      </c>
    </row>
    <row r="19616" spans="2:3" customFormat="1" x14ac:dyDescent="0.15">
      <c r="B19616" s="5">
        <v>351</v>
      </c>
      <c r="C19616" s="18" t="str">
        <f>'Phenotype script'!D352</f>
        <v>Phenotype &lt;- rbind(Phenotype, P)</v>
      </c>
    </row>
    <row r="19617" spans="2:3" customFormat="1" x14ac:dyDescent="0.15">
      <c r="B19617" s="5">
        <v>352</v>
      </c>
      <c r="C19617" s="18" t="str">
        <f>'Phenotype script'!D353</f>
        <v>P &lt;- c("0", "0", "0", "0", "0", "0", "0", "0", "0", "0", "0", "0", "0", "0", "0", "0", "0", "0", "0", "0", "0")</v>
      </c>
    </row>
    <row r="19618" spans="2:3" customFormat="1" x14ac:dyDescent="0.15">
      <c r="B19618" s="5">
        <v>353</v>
      </c>
      <c r="C19618" s="18" t="str">
        <f>'Phenotype script'!D354</f>
        <v>Phenotype &lt;- rbind(Phenotype, P)</v>
      </c>
    </row>
    <row r="19619" spans="2:3" customFormat="1" x14ac:dyDescent="0.15">
      <c r="B19619" s="5">
        <v>354</v>
      </c>
      <c r="C19619" s="18" t="str">
        <f>'Phenotype script'!D355</f>
        <v>P &lt;- c("0", "0", "0", "0", "0", "0", "0", "0", "0", "0", "0", "0", "0", "0", "0", "0", "0", "0", "0", "0", "0")</v>
      </c>
    </row>
    <row r="19620" spans="2:3" customFormat="1" x14ac:dyDescent="0.15">
      <c r="B19620" s="5">
        <v>355</v>
      </c>
      <c r="C19620" s="18" t="str">
        <f>'Phenotype script'!D356</f>
        <v>Phenotype &lt;- rbind(Phenotype, P)</v>
      </c>
    </row>
    <row r="19621" spans="2:3" customFormat="1" x14ac:dyDescent="0.15">
      <c r="B19621" s="5">
        <v>356</v>
      </c>
      <c r="C19621" s="18" t="str">
        <f>'Phenotype script'!D357</f>
        <v>P &lt;- c("0", "0", "0", "0", "0", "0", "0", "0", "0", "0", "0", "0", "0", "0", "0", "0", "0", "0", "0", "0", "0")</v>
      </c>
    </row>
    <row r="19622" spans="2:3" customFormat="1" x14ac:dyDescent="0.15">
      <c r="B19622" s="5">
        <v>357</v>
      </c>
      <c r="C19622" s="18" t="str">
        <f>'Phenotype script'!D358</f>
        <v>Phenotype &lt;- rbind(Phenotype, P)</v>
      </c>
    </row>
    <row r="19623" spans="2:3" customFormat="1" x14ac:dyDescent="0.15">
      <c r="B19623" s="5">
        <v>358</v>
      </c>
      <c r="C19623" s="18" t="str">
        <f>'Phenotype script'!D359</f>
        <v>P &lt;- c("0", "0", "0", "0", "0", "0", "0", "0", "0", "0", "0", "0", "0", "0", "0", "0", "0", "0", "0", "0", "0")</v>
      </c>
    </row>
    <row r="19624" spans="2:3" customFormat="1" x14ac:dyDescent="0.15">
      <c r="B19624" s="5">
        <v>359</v>
      </c>
      <c r="C19624" s="18" t="str">
        <f>'Phenotype script'!D360</f>
        <v>Phenotype &lt;- rbind(Phenotype, P)</v>
      </c>
    </row>
    <row r="19625" spans="2:3" customFormat="1" x14ac:dyDescent="0.15">
      <c r="B19625" s="5">
        <v>360</v>
      </c>
      <c r="C19625" s="18" t="str">
        <f>'Phenotype script'!D361</f>
        <v>P &lt;- c("0", "0", "0", "0", "0", "0", "0", "0", "0", "0", "0", "0", "0", "0", "0", "0", "0", "0", "0", "0", "0")</v>
      </c>
    </row>
    <row r="19626" spans="2:3" customFormat="1" x14ac:dyDescent="0.15">
      <c r="B19626" s="5">
        <v>361</v>
      </c>
      <c r="C19626" s="18" t="str">
        <f>'Phenotype script'!D362</f>
        <v>Phenotype &lt;- rbind(Phenotype, P)</v>
      </c>
    </row>
    <row r="19627" spans="2:3" customFormat="1" x14ac:dyDescent="0.15">
      <c r="B19627" s="5">
        <v>362</v>
      </c>
      <c r="C19627" s="18" t="str">
        <f>'Phenotype script'!D363</f>
        <v>P &lt;- c("0", "0", "0", "0", "0", "0", "0", "0", "0", "0", "0", "0", "0", "0", "0", "0", "0", "0", "0", "0", "0")</v>
      </c>
    </row>
    <row r="19628" spans="2:3" customFormat="1" x14ac:dyDescent="0.15">
      <c r="B19628" s="5">
        <v>363</v>
      </c>
      <c r="C19628" s="18" t="str">
        <f>'Phenotype script'!D364</f>
        <v>Phenotype &lt;- rbind(Phenotype, P)</v>
      </c>
    </row>
    <row r="19629" spans="2:3" customFormat="1" x14ac:dyDescent="0.15">
      <c r="B19629" s="5">
        <v>364</v>
      </c>
      <c r="C19629" s="18" t="str">
        <f>'Phenotype script'!D365</f>
        <v>P &lt;- c("0", "0", "0", "0", "0", "0", "0", "0", "0", "0", "0", "0", "0", "0", "0", "0", "0", "0", "0", "0", "0")</v>
      </c>
    </row>
    <row r="19630" spans="2:3" customFormat="1" x14ac:dyDescent="0.15">
      <c r="B19630" s="5">
        <v>365</v>
      </c>
      <c r="C19630" s="18" t="str">
        <f>'Phenotype script'!D366</f>
        <v>Phenotype &lt;- rbind(Phenotype, P)</v>
      </c>
    </row>
    <row r="19631" spans="2:3" customFormat="1" x14ac:dyDescent="0.15">
      <c r="B19631" s="5">
        <v>366</v>
      </c>
      <c r="C19631" s="18" t="str">
        <f>'Phenotype script'!D367</f>
        <v>P &lt;- c("0", "0", "0", "0", "0", "0", "0", "0", "0", "0", "0", "0", "0", "0", "0", "0", "0", "0", "0", "0", "0")</v>
      </c>
    </row>
    <row r="19632" spans="2:3" customFormat="1" x14ac:dyDescent="0.15">
      <c r="B19632" s="5">
        <v>367</v>
      </c>
      <c r="C19632" s="18" t="str">
        <f>'Phenotype script'!D368</f>
        <v>Phenotype &lt;- rbind(Phenotype, P)</v>
      </c>
    </row>
    <row r="19633" spans="2:3" customFormat="1" x14ac:dyDescent="0.15">
      <c r="B19633" s="5">
        <v>368</v>
      </c>
      <c r="C19633" s="18" t="str">
        <f>'Phenotype script'!D369</f>
        <v>P &lt;- c("0", "0", "0", "0", "0", "0", "0", "0", "0", "0", "0", "0", "0", "0", "0", "0", "0", "0", "0", "0", "0")</v>
      </c>
    </row>
    <row r="19634" spans="2:3" customFormat="1" x14ac:dyDescent="0.15">
      <c r="B19634" s="5">
        <v>369</v>
      </c>
      <c r="C19634" s="18" t="str">
        <f>'Phenotype script'!D370</f>
        <v>Phenotype &lt;- rbind(Phenotype, P)</v>
      </c>
    </row>
    <row r="19635" spans="2:3" customFormat="1" x14ac:dyDescent="0.15">
      <c r="B19635" s="5">
        <v>370</v>
      </c>
      <c r="C19635" s="18" t="str">
        <f>'Phenotype script'!D371</f>
        <v>P &lt;- c("0", "0", "0", "0", "0", "0", "0", "0", "0", "0", "0", "0", "0", "0", "0", "0", "0", "0", "0", "0", "0")</v>
      </c>
    </row>
    <row r="19636" spans="2:3" customFormat="1" x14ac:dyDescent="0.15">
      <c r="B19636" s="5">
        <v>371</v>
      </c>
      <c r="C19636" s="18" t="str">
        <f>'Phenotype script'!D372</f>
        <v>Phenotype &lt;- rbind(Phenotype, P)</v>
      </c>
    </row>
    <row r="19637" spans="2:3" customFormat="1" x14ac:dyDescent="0.15">
      <c r="B19637" s="5">
        <v>372</v>
      </c>
      <c r="C19637" s="18" t="str">
        <f>'Phenotype script'!D373</f>
        <v>P &lt;- c("0", "0", "0", "0", "0", "0", "0", "0", "0", "0", "0", "0", "0", "0", "0", "0", "0", "0", "0", "0", "0")</v>
      </c>
    </row>
    <row r="19638" spans="2:3" customFormat="1" x14ac:dyDescent="0.15">
      <c r="B19638" s="5">
        <v>373</v>
      </c>
      <c r="C19638" s="18" t="str">
        <f>'Phenotype script'!D374</f>
        <v>Phenotype &lt;- rbind(Phenotype, P)</v>
      </c>
    </row>
    <row r="19639" spans="2:3" customFormat="1" x14ac:dyDescent="0.15">
      <c r="B19639" s="5">
        <v>374</v>
      </c>
      <c r="C19639" s="18" t="str">
        <f>'Phenotype script'!D375</f>
        <v>P &lt;- c("0", "0", "0", "0", "0", "0", "0", "0", "0", "0", "0", "0", "0", "0", "0", "0", "0", "0", "0", "0", "0")</v>
      </c>
    </row>
    <row r="19640" spans="2:3" customFormat="1" x14ac:dyDescent="0.15">
      <c r="B19640" s="5">
        <v>375</v>
      </c>
      <c r="C19640" s="18" t="str">
        <f>'Phenotype script'!D376</f>
        <v>Phenotype &lt;- rbind(Phenotype, P)</v>
      </c>
    </row>
    <row r="19641" spans="2:3" customFormat="1" x14ac:dyDescent="0.15">
      <c r="B19641" s="5">
        <v>376</v>
      </c>
      <c r="C19641" s="18" t="str">
        <f>'Phenotype script'!D377</f>
        <v>P &lt;- c("0", "0", "0", "0", "0", "0", "0", "0", "0", "0", "0", "0", "0", "0", "0", "0", "0", "0", "0", "0", "0")</v>
      </c>
    </row>
    <row r="19642" spans="2:3" customFormat="1" x14ac:dyDescent="0.15">
      <c r="B19642" s="5">
        <v>377</v>
      </c>
      <c r="C19642" s="18" t="str">
        <f>'Phenotype script'!D378</f>
        <v>Phenotype &lt;- rbind(Phenotype, P)</v>
      </c>
    </row>
    <row r="19643" spans="2:3" customFormat="1" x14ac:dyDescent="0.15">
      <c r="B19643" s="5">
        <v>378</v>
      </c>
      <c r="C19643" s="18" t="str">
        <f>'Phenotype script'!D379</f>
        <v>P &lt;- c("0", "0", "0", "0", "0", "0", "0", "0", "0", "0", "0", "0", "0", "0", "0", "0", "0", "0", "0", "0", "0")</v>
      </c>
    </row>
    <row r="19644" spans="2:3" customFormat="1" x14ac:dyDescent="0.15">
      <c r="B19644" s="5">
        <v>379</v>
      </c>
      <c r="C19644" s="18" t="str">
        <f>'Phenotype script'!D380</f>
        <v>Phenotype &lt;- rbind(Phenotype, P)</v>
      </c>
    </row>
    <row r="19645" spans="2:3" customFormat="1" x14ac:dyDescent="0.15">
      <c r="B19645" s="5">
        <v>380</v>
      </c>
      <c r="C19645" s="18" t="str">
        <f>'Phenotype script'!D381</f>
        <v>P &lt;- c("0", "0", "0", "0", "0", "0", "0", "0", "0", "0", "0", "0", "0", "0", "0", "0", "0", "0", "0", "0", "0")</v>
      </c>
    </row>
    <row r="19646" spans="2:3" customFormat="1" x14ac:dyDescent="0.15">
      <c r="B19646" s="5">
        <v>381</v>
      </c>
      <c r="C19646" s="18" t="str">
        <f>'Phenotype script'!D382</f>
        <v>Phenotype &lt;- rbind(Phenotype, P)</v>
      </c>
    </row>
    <row r="19647" spans="2:3" customFormat="1" x14ac:dyDescent="0.15">
      <c r="B19647" s="5">
        <v>382</v>
      </c>
      <c r="C19647" s="18" t="str">
        <f>'Phenotype script'!D383</f>
        <v>P &lt;- c("0", "0", "0", "0", "0", "0", "0", "0", "0", "0", "0", "0", "0", "0", "0", "0", "0", "0", "0", "0", "0")</v>
      </c>
    </row>
    <row r="19648" spans="2:3" customFormat="1" x14ac:dyDescent="0.15">
      <c r="B19648" s="5">
        <v>383</v>
      </c>
      <c r="C19648" s="18" t="str">
        <f>'Phenotype script'!D384</f>
        <v>Phenotype &lt;- rbind(Phenotype, P)</v>
      </c>
    </row>
    <row r="19649" spans="2:3" customFormat="1" x14ac:dyDescent="0.15">
      <c r="B19649" s="5">
        <v>384</v>
      </c>
      <c r="C19649" s="18" t="str">
        <f>'Phenotype script'!D385</f>
        <v>P &lt;- c("0", "0", "0", "0", "0", "0", "0", "0", "0", "0", "0", "0", "0", "0", "0", "0", "0", "0", "0", "0", "0")</v>
      </c>
    </row>
    <row r="19650" spans="2:3" customFormat="1" x14ac:dyDescent="0.15">
      <c r="B19650" s="5">
        <v>385</v>
      </c>
      <c r="C19650" s="18" t="str">
        <f>'Phenotype script'!D386</f>
        <v>Phenotype &lt;- rbind(Phenotype, P)</v>
      </c>
    </row>
    <row r="19651" spans="2:3" customFormat="1" x14ac:dyDescent="0.15">
      <c r="B19651" s="5">
        <v>386</v>
      </c>
      <c r="C19651" s="18" t="str">
        <f>'Phenotype script'!D387</f>
        <v>P &lt;- c("0", "0", "0", "0", "0", "0", "0", "0", "0", "0", "0", "0", "0", "0", "0", "0", "0", "0", "0", "0", "0")</v>
      </c>
    </row>
    <row r="19652" spans="2:3" customFormat="1" x14ac:dyDescent="0.15">
      <c r="B19652" s="5">
        <v>387</v>
      </c>
      <c r="C19652" s="18" t="str">
        <f>'Phenotype script'!D388</f>
        <v>Phenotype &lt;- rbind(Phenotype, P)</v>
      </c>
    </row>
    <row r="19653" spans="2:3" customFormat="1" x14ac:dyDescent="0.15">
      <c r="B19653" s="5">
        <v>388</v>
      </c>
      <c r="C19653" s="18" t="str">
        <f>'Phenotype script'!D389</f>
        <v>P &lt;- c("0", "0", "0", "0", "0", "0", "0", "0", "0", "0", "0", "0", "0", "0", "0", "0", "0", "0", "0", "0", "0")</v>
      </c>
    </row>
    <row r="19654" spans="2:3" customFormat="1" x14ac:dyDescent="0.15">
      <c r="B19654" s="5">
        <v>389</v>
      </c>
      <c r="C19654" s="18" t="str">
        <f>'Phenotype script'!D390</f>
        <v>Phenotype &lt;- rbind(Phenotype, P)</v>
      </c>
    </row>
    <row r="19655" spans="2:3" customFormat="1" x14ac:dyDescent="0.15">
      <c r="B19655" s="5">
        <v>390</v>
      </c>
      <c r="C19655" s="18" t="str">
        <f>'Phenotype script'!D391</f>
        <v>P &lt;- c("0", "0", "0", "0", "0", "0", "0", "0", "0", "0", "0", "0", "0", "0", "0", "0", "0", "0", "0", "0", "0")</v>
      </c>
    </row>
    <row r="19656" spans="2:3" customFormat="1" x14ac:dyDescent="0.15">
      <c r="B19656" s="5">
        <v>391</v>
      </c>
      <c r="C19656" s="18" t="str">
        <f>'Phenotype script'!D392</f>
        <v>Phenotype &lt;- rbind(Phenotype, P)</v>
      </c>
    </row>
    <row r="19657" spans="2:3" customFormat="1" x14ac:dyDescent="0.15">
      <c r="B19657" s="5">
        <v>392</v>
      </c>
      <c r="C19657" s="18" t="str">
        <f>'Phenotype script'!D393</f>
        <v>P &lt;- c("0", "0", "0", "0", "0", "0", "0", "0", "0", "0", "0", "0", "0", "0", "0", "0", "0", "0", "0", "0", "0")</v>
      </c>
    </row>
    <row r="19658" spans="2:3" customFormat="1" x14ac:dyDescent="0.15">
      <c r="B19658" s="5">
        <v>393</v>
      </c>
      <c r="C19658" s="18" t="str">
        <f>'Phenotype script'!D394</f>
        <v>Phenotype &lt;- rbind(Phenotype, P)</v>
      </c>
    </row>
    <row r="19659" spans="2:3" customFormat="1" x14ac:dyDescent="0.15">
      <c r="B19659" s="5">
        <v>394</v>
      </c>
      <c r="C19659" s="18" t="str">
        <f>'Phenotype script'!D395</f>
        <v>P &lt;- c("0", "0", "0", "0", "0", "0", "0", "0", "0", "0", "0", "0", "0", "0", "0", "0", "0", "0", "0", "0", "0")</v>
      </c>
    </row>
    <row r="19660" spans="2:3" customFormat="1" x14ac:dyDescent="0.15">
      <c r="B19660" s="5">
        <v>395</v>
      </c>
      <c r="C19660" s="18" t="str">
        <f>'Phenotype script'!D396</f>
        <v>Phenotype &lt;- rbind(Phenotype, P)</v>
      </c>
    </row>
    <row r="19661" spans="2:3" customFormat="1" x14ac:dyDescent="0.15">
      <c r="B19661" s="5">
        <v>396</v>
      </c>
      <c r="C19661" s="18" t="str">
        <f>'Phenotype script'!D397</f>
        <v>P &lt;- c("0", "0", "0", "0", "0", "0", "0", "0", "0", "0", "0", "0", "0", "0", "0", "0", "0", "0", "0", "0", "0")</v>
      </c>
    </row>
    <row r="19662" spans="2:3" customFormat="1" x14ac:dyDescent="0.15">
      <c r="B19662" s="5">
        <v>397</v>
      </c>
      <c r="C19662" s="18" t="str">
        <f>'Phenotype script'!D398</f>
        <v>Phenotype &lt;- rbind(Phenotype, P)</v>
      </c>
    </row>
    <row r="19663" spans="2:3" customFormat="1" x14ac:dyDescent="0.15">
      <c r="B19663" s="5">
        <v>398</v>
      </c>
      <c r="C19663" s="18" t="str">
        <f>'Phenotype script'!D399</f>
        <v>P &lt;- c("0", "0", "0", "0", "0", "0", "0", "0", "0", "0", "0", "0", "0", "0", "0", "0", "0", "0", "0", "0", "0")</v>
      </c>
    </row>
    <row r="19664" spans="2:3" customFormat="1" x14ac:dyDescent="0.15">
      <c r="B19664" s="5">
        <v>399</v>
      </c>
      <c r="C19664" s="18" t="str">
        <f>'Phenotype script'!D400</f>
        <v>Phenotype &lt;- rbind(Phenotype, P)</v>
      </c>
    </row>
    <row r="19665" spans="2:3" customFormat="1" x14ac:dyDescent="0.15">
      <c r="B19665" s="5">
        <v>400</v>
      </c>
      <c r="C19665" s="18" t="str">
        <f>'Phenotype script'!D401</f>
        <v>P &lt;- c("0", "0", "0", "0", "0", "0", "0", "0", "0", "0", "0", "0", "0", "0", "0", "0", "0", "0", "0", "0", "0")</v>
      </c>
    </row>
    <row r="19666" spans="2:3" customFormat="1" x14ac:dyDescent="0.15">
      <c r="B19666" s="5">
        <v>401</v>
      </c>
      <c r="C19666" s="18" t="str">
        <f>'Phenotype script'!D402</f>
        <v>Phenotype &lt;- rbind(Phenotype, P)</v>
      </c>
    </row>
    <row r="19667" spans="2:3" customFormat="1" x14ac:dyDescent="0.15">
      <c r="B19667" s="5">
        <v>402</v>
      </c>
      <c r="C19667" s="18" t="str">
        <f>'Phenotype script'!D403</f>
        <v>P &lt;- c("0", "0", "0", "0", "0", "0", "0", "0", "0", "0", "0", "0", "0", "0", "0", "0", "0", "0", "0", "0", "0")</v>
      </c>
    </row>
    <row r="19668" spans="2:3" customFormat="1" x14ac:dyDescent="0.15">
      <c r="B19668" s="5">
        <v>403</v>
      </c>
      <c r="C19668" s="18" t="str">
        <f>'Phenotype script'!D404</f>
        <v>Phenotype &lt;- rbind(Phenotype, P)</v>
      </c>
    </row>
    <row r="19669" spans="2:3" customFormat="1" x14ac:dyDescent="0.15">
      <c r="B19669" s="5">
        <v>404</v>
      </c>
      <c r="C19669" s="18" t="str">
        <f>'Phenotype script'!D405</f>
        <v>P &lt;- c("0", "0", "0", "0", "0", "0", "0", "0", "0", "0", "0", "0", "0", "0", "0", "0", "0", "0", "0", "0", "0")</v>
      </c>
    </row>
    <row r="19670" spans="2:3" customFormat="1" x14ac:dyDescent="0.15">
      <c r="B19670" s="5">
        <v>405</v>
      </c>
      <c r="C19670" s="18" t="str">
        <f>'Phenotype script'!D406</f>
        <v>Phenotype &lt;- rbind(Phenotype, P)</v>
      </c>
    </row>
    <row r="19671" spans="2:3" customFormat="1" x14ac:dyDescent="0.15">
      <c r="B19671" s="5">
        <v>406</v>
      </c>
      <c r="C19671" s="18" t="str">
        <f>'Phenotype script'!D407</f>
        <v xml:space="preserve">Phenotype &lt;- matrix(Phenotype, nrow=203, ncol=21)  </v>
      </c>
    </row>
    <row r="19672" spans="2:3" customFormat="1" x14ac:dyDescent="0.15">
      <c r="B19672" s="5">
        <v>407</v>
      </c>
      <c r="C19672" s="18" t="str">
        <f>'Phenotype script'!D408</f>
        <v>write.csv(Phenotype,"C:/NGS/save/ShinanoGreen_VI185_4_phe.csv",  row.names=F)</v>
      </c>
    </row>
    <row r="19673" spans="2:3" customFormat="1" x14ac:dyDescent="0.15">
      <c r="B19673" s="5">
        <v>408</v>
      </c>
      <c r="C19673" s="18" t="str">
        <f>'Phenotype script'!D409</f>
        <v>Phenotype &lt;- read.table("C:/NGS/save/ShinanoGreen_VI185_4_phe.csv", header=T, sep=",")</v>
      </c>
    </row>
    <row r="19674" spans="2:3" customFormat="1" x14ac:dyDescent="0.15">
      <c r="B19674" s="5">
        <v>409</v>
      </c>
      <c r="C19674" s="18" t="str">
        <f>'Phenotype script'!D410</f>
        <v>Phenotype &lt;- Phenotype[Phenotype$V1 != 0,Phenotype[1,] != 0]</v>
      </c>
    </row>
    <row r="19675" spans="2:3" customFormat="1" x14ac:dyDescent="0.15">
      <c r="B19675" s="5">
        <v>410</v>
      </c>
      <c r="C19675" s="18" t="str">
        <f>'Phenotype script'!D411</f>
        <v>write.table(Phenotype,"C:/NGS/save/ShinanoGreen_VI185_4_phe.csv", row.names=F, col.names=F, sep = ",")</v>
      </c>
    </row>
  </sheetData>
  <phoneticPr fontId="18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B1:W222"/>
  <sheetViews>
    <sheetView zoomScale="75" zoomScaleNormal="75" workbookViewId="0">
      <selection activeCell="D1" sqref="D1"/>
    </sheetView>
  </sheetViews>
  <sheetFormatPr defaultRowHeight="13.5" x14ac:dyDescent="0.15"/>
  <cols>
    <col min="1" max="1" width="2.375" customWidth="1"/>
    <col min="2" max="2" width="7.75" customWidth="1"/>
    <col min="3" max="3" width="3.875" style="15" customWidth="1"/>
    <col min="4" max="4" width="140.625" customWidth="1"/>
    <col min="7" max="7" width="9" customWidth="1"/>
    <col min="23" max="23" width="147.875" customWidth="1"/>
  </cols>
  <sheetData>
    <row r="1" spans="2:23" s="15" customFormat="1" x14ac:dyDescent="0.15">
      <c r="D1" s="4" t="s">
        <v>1595</v>
      </c>
    </row>
    <row r="2" spans="2:23" s="15" customFormat="1" x14ac:dyDescent="0.15">
      <c r="D2" s="4" t="s">
        <v>1552</v>
      </c>
    </row>
    <row r="3" spans="2:23" s="15" customFormat="1" x14ac:dyDescent="0.15">
      <c r="D3" s="24" t="s">
        <v>1641</v>
      </c>
    </row>
    <row r="4" spans="2:23" s="15" customFormat="1" x14ac:dyDescent="0.15">
      <c r="D4" s="4" t="s">
        <v>1312</v>
      </c>
    </row>
    <row r="5" spans="2:23" s="15" customFormat="1" x14ac:dyDescent="0.15">
      <c r="D5" s="46">
        <v>7</v>
      </c>
    </row>
    <row r="6" spans="2:23" s="5" customFormat="1" x14ac:dyDescent="0.15">
      <c r="D6" s="4" t="s">
        <v>1554</v>
      </c>
      <c r="E6" s="54"/>
    </row>
    <row r="7" spans="2:23" s="15" customFormat="1" x14ac:dyDescent="0.15">
      <c r="D7" s="25" t="s">
        <v>1499</v>
      </c>
    </row>
    <row r="8" spans="2:23" s="15" customFormat="1" x14ac:dyDescent="0.15">
      <c r="D8" s="43" t="s">
        <v>1553</v>
      </c>
    </row>
    <row r="9" spans="2:23" s="15" customFormat="1" x14ac:dyDescent="0.15">
      <c r="D9" s="25" t="s">
        <v>999</v>
      </c>
    </row>
    <row r="10" spans="2:23" s="15" customFormat="1" x14ac:dyDescent="0.15">
      <c r="D10" s="4" t="s">
        <v>1639</v>
      </c>
    </row>
    <row r="11" spans="2:23" s="5" customFormat="1" x14ac:dyDescent="0.15">
      <c r="C11" s="66" t="s">
        <v>390</v>
      </c>
      <c r="D11" s="67" t="str">
        <f>W11</f>
        <v>C:/NGS/save/Genotype_select_ABHR3_csvs_ABHgenotypeR7US_mem.csv</v>
      </c>
      <c r="F11" s="15" t="str">
        <f>'1. Input and Output files list'!$E$6</f>
        <v>C:/NGS/save/</v>
      </c>
      <c r="G11" s="15" t="str">
        <f>$D$3</f>
        <v>Genotype_select_ABHR3_csvs</v>
      </c>
      <c r="H11" s="5" t="s">
        <v>1062</v>
      </c>
      <c r="I11" s="15">
        <f>$D$5</f>
        <v>7</v>
      </c>
      <c r="J11" s="5" t="str">
        <f>$D$7</f>
        <v>US</v>
      </c>
      <c r="K11" s="15" t="s">
        <v>1064</v>
      </c>
      <c r="L11" s="5" t="str">
        <f>$D$9</f>
        <v>mem</v>
      </c>
      <c r="M11" s="15" t="s">
        <v>1063</v>
      </c>
      <c r="W11" s="15" t="str">
        <f>CONCATENATE(F11,G11,H11,I11,J11,K11,L11,M11)</f>
        <v>C:/NGS/save/Genotype_select_ABHR3_csvs_ABHgenotypeR7US_mem.csv</v>
      </c>
    </row>
    <row r="12" spans="2:23" s="15" customFormat="1" x14ac:dyDescent="0.15">
      <c r="D12" s="45"/>
    </row>
    <row r="13" spans="2:23" s="15" customFormat="1" x14ac:dyDescent="0.15">
      <c r="D13" s="43" t="s">
        <v>1616</v>
      </c>
      <c r="F13" s="15" t="s">
        <v>1061</v>
      </c>
    </row>
    <row r="14" spans="2:23" s="15" customFormat="1" x14ac:dyDescent="0.15">
      <c r="B14" s="5"/>
      <c r="C14" s="66"/>
      <c r="D14" s="83" t="str">
        <f>'Phenotype script'!Q408</f>
        <v>C:/NGS/save/ShinanoGreen_VI185_4_phe.csv</v>
      </c>
    </row>
    <row r="15" spans="2:23" s="15" customFormat="1" x14ac:dyDescent="0.15">
      <c r="D15" s="45"/>
    </row>
    <row r="16" spans="2:23" s="15" customFormat="1" x14ac:dyDescent="0.15">
      <c r="D16" s="80" t="s">
        <v>1556</v>
      </c>
    </row>
    <row r="17" spans="3:23" s="15" customFormat="1" x14ac:dyDescent="0.15">
      <c r="C17" s="15">
        <v>1</v>
      </c>
      <c r="D17" s="18" t="s">
        <v>336</v>
      </c>
    </row>
    <row r="18" spans="3:23" s="15" customFormat="1" x14ac:dyDescent="0.15">
      <c r="C18" s="15">
        <v>2</v>
      </c>
      <c r="D18" s="18" t="str">
        <f>W18</f>
        <v>pdf("C:/NGS/save/Genotype_select_ABHR3_csvs_ABHgenotypeR7US_mem_AlleleFreq_MarkerDensity.pdf")</v>
      </c>
      <c r="F18" s="15" t="s">
        <v>343</v>
      </c>
      <c r="G18" s="15" t="str">
        <f>'1. Input and Output files list'!$E$6</f>
        <v>C:/NGS/save/</v>
      </c>
      <c r="H18" s="15" t="str">
        <f>$D$3</f>
        <v>Genotype_select_ABHR3_csvs</v>
      </c>
      <c r="I18" s="5" t="s">
        <v>1062</v>
      </c>
      <c r="J18" s="15">
        <f>$D$5</f>
        <v>7</v>
      </c>
      <c r="K18" s="5" t="str">
        <f>$D$7</f>
        <v>US</v>
      </c>
      <c r="L18" s="15" t="s">
        <v>1064</v>
      </c>
      <c r="M18" s="5" t="str">
        <f>$D$9</f>
        <v>mem</v>
      </c>
      <c r="N18" s="15" t="s">
        <v>1065</v>
      </c>
      <c r="W18" s="15" t="str">
        <f>CONCATENATE(F18,G18,H18,I18,J18,K18,L18,M18,N18)</f>
        <v>pdf("C:/NGS/save/Genotype_select_ABHR3_csvs_ABHgenotypeR7US_mem_AlleleFreq_MarkerDensity.pdf")</v>
      </c>
    </row>
    <row r="19" spans="3:23" s="15" customFormat="1" x14ac:dyDescent="0.15">
      <c r="C19" s="15">
        <v>3</v>
      </c>
      <c r="D19" s="18" t="str">
        <f>W19</f>
        <v>select_genotype &lt;- readABHgenotypes("C:/NGS/save/Genotype_select_ABHR3_csvs_ABHgenotypeR7US_mem.csv", "ShinanoGreen", "VI185_4", readPos=TRUE)</v>
      </c>
      <c r="F19" s="15" t="s">
        <v>392</v>
      </c>
      <c r="G19" s="15" t="str">
        <f>D11</f>
        <v>C:/NGS/save/Genotype_select_ABHR3_csvs_ABHgenotypeR7US_mem.csv</v>
      </c>
      <c r="H19" s="15" t="s">
        <v>391</v>
      </c>
      <c r="I19" s="15" t="str">
        <f>'1. Input and Output files list'!$F$72</f>
        <v>ShinanoGreen</v>
      </c>
      <c r="J19" s="15" t="s">
        <v>337</v>
      </c>
      <c r="K19" s="15" t="str">
        <f>'1. Input and Output files list'!$F$74</f>
        <v>VI185_4</v>
      </c>
      <c r="L19" s="15" t="s">
        <v>338</v>
      </c>
      <c r="W19" s="15" t="str">
        <f>CONCATENATE(F19,G19,H19,I19,J19,K19,L19)</f>
        <v>select_genotype &lt;- readABHgenotypes("C:/NGS/save/Genotype_select_ABHR3_csvs_ABHgenotypeR7US_mem.csv", "ShinanoGreen", "VI185_4", readPos=TRUE)</v>
      </c>
    </row>
    <row r="20" spans="3:23" x14ac:dyDescent="0.15">
      <c r="C20" s="15">
        <v>4</v>
      </c>
      <c r="D20" s="18" t="s">
        <v>393</v>
      </c>
      <c r="O20" s="15"/>
    </row>
    <row r="21" spans="3:23" x14ac:dyDescent="0.15">
      <c r="C21" s="15">
        <v>5</v>
      </c>
      <c r="D21" s="18" t="s">
        <v>394</v>
      </c>
      <c r="F21" s="5"/>
      <c r="O21" s="15"/>
    </row>
    <row r="22" spans="3:23" s="15" customFormat="1" x14ac:dyDescent="0.15">
      <c r="C22" s="15">
        <v>6</v>
      </c>
      <c r="D22" s="18" t="s">
        <v>344</v>
      </c>
    </row>
    <row r="23" spans="3:23" s="5" customFormat="1" x14ac:dyDescent="0.15"/>
    <row r="24" spans="3:23" s="15" customFormat="1" x14ac:dyDescent="0.15">
      <c r="D24" s="4" t="s">
        <v>1066</v>
      </c>
    </row>
    <row r="25" spans="3:23" s="15" customFormat="1" x14ac:dyDescent="0.15">
      <c r="D25" s="46">
        <v>1000</v>
      </c>
    </row>
    <row r="26" spans="3:23" s="15" customFormat="1" x14ac:dyDescent="0.15">
      <c r="D26" s="4" t="s">
        <v>1067</v>
      </c>
    </row>
    <row r="27" spans="3:23" s="15" customFormat="1" x14ac:dyDescent="0.15">
      <c r="D27" s="46">
        <v>1000</v>
      </c>
    </row>
    <row r="28" spans="3:23" s="15" customFormat="1" x14ac:dyDescent="0.15">
      <c r="D28" s="63" t="s">
        <v>890</v>
      </c>
    </row>
    <row r="29" spans="3:23" s="15" customFormat="1" x14ac:dyDescent="0.15">
      <c r="D29" s="46">
        <v>1</v>
      </c>
    </row>
    <row r="30" spans="3:23" s="15" customFormat="1" x14ac:dyDescent="0.15">
      <c r="D30" s="63" t="s">
        <v>892</v>
      </c>
    </row>
    <row r="31" spans="3:23" s="15" customFormat="1" x14ac:dyDescent="0.15">
      <c r="D31" s="46">
        <v>1E-3</v>
      </c>
    </row>
    <row r="32" spans="3:23" s="15" customFormat="1" x14ac:dyDescent="0.15">
      <c r="D32" s="63" t="s">
        <v>894</v>
      </c>
    </row>
    <row r="33" spans="3:23" s="15" customFormat="1" x14ac:dyDescent="0.15">
      <c r="D33" s="46">
        <v>1</v>
      </c>
    </row>
    <row r="34" spans="3:23" s="15" customFormat="1" x14ac:dyDescent="0.15">
      <c r="D34" s="63" t="s">
        <v>896</v>
      </c>
    </row>
    <row r="35" spans="3:23" s="15" customFormat="1" x14ac:dyDescent="0.15">
      <c r="D35" s="46">
        <v>10</v>
      </c>
    </row>
    <row r="36" spans="3:23" s="15" customFormat="1" x14ac:dyDescent="0.15">
      <c r="D36" s="70"/>
    </row>
    <row r="37" spans="3:23" s="15" customFormat="1" x14ac:dyDescent="0.15">
      <c r="D37" s="4" t="s">
        <v>1555</v>
      </c>
    </row>
    <row r="38" spans="3:23" s="15" customFormat="1" x14ac:dyDescent="0.15">
      <c r="C38" s="15">
        <v>1</v>
      </c>
      <c r="D38" s="18" t="str">
        <f>W38</f>
        <v>sink("C:/NGS/save/QTL_map_text_Genotype_select_ABHR3_csvs7US_mem.txt")</v>
      </c>
      <c r="F38" s="15" t="s">
        <v>380</v>
      </c>
      <c r="G38" s="15" t="str">
        <f>'1. Input and Output files list'!$E$6</f>
        <v>C:/NGS/save/</v>
      </c>
      <c r="H38" s="15" t="s">
        <v>582</v>
      </c>
      <c r="I38" s="15" t="str">
        <f>$D$3</f>
        <v>Genotype_select_ABHR3_csvs</v>
      </c>
      <c r="J38" s="15">
        <f>'4. QTL'!$D$5</f>
        <v>7</v>
      </c>
      <c r="K38" s="15" t="str">
        <f>'4. QTL'!$D$7</f>
        <v>US</v>
      </c>
      <c r="L38" s="15" t="s">
        <v>1064</v>
      </c>
      <c r="M38" s="15" t="str">
        <f>'4. QTL'!$D$9</f>
        <v>mem</v>
      </c>
      <c r="N38" s="15" t="s">
        <v>571</v>
      </c>
      <c r="W38" s="15" t="str">
        <f>CONCATENATE(F38,G38,H38,I38,J38,K38,L38,M38,N38,O38,P38,Q38,R38,S38,T38,U38)</f>
        <v>sink("C:/NGS/save/QTL_map_text_Genotype_select_ABHR3_csvs7US_mem.txt")</v>
      </c>
    </row>
    <row r="39" spans="3:23" x14ac:dyDescent="0.15">
      <c r="C39" s="15">
        <v>2</v>
      </c>
      <c r="D39" s="18" t="str">
        <f>W39</f>
        <v>pdf("C:/NGS/save/QTL_map_plot_Genotype_select_ABHR3_csvs7US_mem.pdf")</v>
      </c>
      <c r="F39" t="s">
        <v>376</v>
      </c>
      <c r="G39" s="15" t="str">
        <f>'1. Input and Output files list'!$E$6</f>
        <v>C:/NGS/save/</v>
      </c>
      <c r="H39" t="s">
        <v>583</v>
      </c>
      <c r="I39" s="15" t="str">
        <f>$D$3</f>
        <v>Genotype_select_ABHR3_csvs</v>
      </c>
      <c r="J39" s="15">
        <f>'4. QTL'!$D$5</f>
        <v>7</v>
      </c>
      <c r="K39" s="15" t="str">
        <f>'4. QTL'!$D$7</f>
        <v>US</v>
      </c>
      <c r="L39" s="15" t="s">
        <v>1064</v>
      </c>
      <c r="M39" s="15" t="str">
        <f>'4. QTL'!$D$9</f>
        <v>mem</v>
      </c>
      <c r="N39" s="15" t="s">
        <v>572</v>
      </c>
      <c r="W39" s="15" t="str">
        <f>CONCATENATE(F39,G39,H39,I39,J39,K39,L39,M39,N39,O39,P39,Q39,R39,S39,T39,U39)</f>
        <v>pdf("C:/NGS/save/QTL_map_plot_Genotype_select_ABHR3_csvs7US_mem.pdf")</v>
      </c>
    </row>
    <row r="40" spans="3:23" x14ac:dyDescent="0.15">
      <c r="C40" s="15">
        <v>3</v>
      </c>
      <c r="D40" s="18" t="s">
        <v>375</v>
      </c>
    </row>
    <row r="41" spans="3:23" x14ac:dyDescent="0.15">
      <c r="C41" s="15">
        <v>4</v>
      </c>
      <c r="D41" s="18" t="str">
        <f>W41</f>
        <v>cross &lt;- read.cross(format="csvs", genfile="C:/NGS/save/Genotype_select_ABHR3_csvs_ABHgenotypeR7US_mem.csv", phefile="C:/NGS/save/ShinanoGreen_VI185_4_phe.csv", na.strings=c("-","NA","N"), genotypes=c("A","H","B","D","C"), alleles=c("A","B"), estimate.map=F)</v>
      </c>
      <c r="F41" s="15" t="s">
        <v>396</v>
      </c>
      <c r="G41" t="str">
        <f>'4. QTL'!D11</f>
        <v>C:/NGS/save/Genotype_select_ABHR3_csvs_ABHgenotypeR7US_mem.csv</v>
      </c>
      <c r="H41" s="15" t="s">
        <v>397</v>
      </c>
      <c r="I41" s="15" t="str">
        <f>'4. QTL'!D14</f>
        <v>C:/NGS/save/ShinanoGreen_VI185_4_phe.csv</v>
      </c>
      <c r="J41" s="15" t="s">
        <v>581</v>
      </c>
      <c r="W41" t="str">
        <f>CONCATENATE(F41,G41,H41,I41,J41,K41,L41,M41,N41,O41,P41,Q41,R41,S41,T41,U41)</f>
        <v>cross &lt;- read.cross(format="csvs", genfile="C:/NGS/save/Genotype_select_ABHR3_csvs_ABHgenotypeR7US_mem.csv", phefile="C:/NGS/save/ShinanoGreen_VI185_4_phe.csv", na.strings=c("-","NA","N"), genotypes=c("A","H","B","D","C"), alleles=c("A","B"), estimate.map=F)</v>
      </c>
    </row>
    <row r="42" spans="3:23" x14ac:dyDescent="0.15">
      <c r="C42" s="15">
        <v>5</v>
      </c>
      <c r="D42" s="18" t="s">
        <v>386</v>
      </c>
    </row>
    <row r="43" spans="3:23" x14ac:dyDescent="0.15">
      <c r="C43" s="15">
        <v>6</v>
      </c>
      <c r="D43" s="18" t="s">
        <v>387</v>
      </c>
    </row>
    <row r="44" spans="3:23" x14ac:dyDescent="0.15">
      <c r="C44" s="15">
        <v>7</v>
      </c>
      <c r="D44" s="18" t="s">
        <v>388</v>
      </c>
    </row>
    <row r="45" spans="3:23" x14ac:dyDescent="0.15">
      <c r="C45" s="15">
        <v>8</v>
      </c>
      <c r="D45" s="18" t="s">
        <v>387</v>
      </c>
    </row>
    <row r="46" spans="3:23" x14ac:dyDescent="0.15">
      <c r="C46" s="15">
        <v>9</v>
      </c>
      <c r="D46" s="18" t="str">
        <f>W46</f>
        <v>write.cross(cross, "csv",  file=("C:/NGS/save/Genotype_ABHgenotypeR_dropmarkers_estmapF_mem"))</v>
      </c>
      <c r="F46" s="15" t="s">
        <v>469</v>
      </c>
      <c r="G46" s="15" t="str">
        <f>'1. Input and Output files list'!$E$6</f>
        <v>C:/NGS/save/</v>
      </c>
      <c r="H46" t="s">
        <v>683</v>
      </c>
      <c r="I46" s="15" t="str">
        <f>'4. QTL'!$D$9</f>
        <v>mem</v>
      </c>
      <c r="J46" t="s">
        <v>682</v>
      </c>
      <c r="W46" s="15" t="str">
        <f>CONCATENATE(F46,G46,H46,I46,J46,K46,L46,M46,N46,O46,P46,Q46,R46,S46,T46,U46)</f>
        <v>write.cross(cross, "csv",  file=("C:/NGS/save/Genotype_ABHgenotypeR_dropmarkers_estmapF_mem"))</v>
      </c>
    </row>
    <row r="47" spans="3:23" s="15" customFormat="1" x14ac:dyDescent="0.15">
      <c r="C47" s="15">
        <v>10</v>
      </c>
      <c r="D47" s="18" t="str">
        <f>W47</f>
        <v>cross &lt;- read.csv("C:/NGS/save/Genotype_ABHgenotypeR_dropmarkers_estmapF_mem.csv", header=T, na.strings=c("", "NULL"))</v>
      </c>
      <c r="F47" s="15" t="s">
        <v>468</v>
      </c>
      <c r="G47" s="15" t="str">
        <f>'1. Input and Output files list'!$E$6</f>
        <v>C:/NGS/save/</v>
      </c>
      <c r="H47" s="15" t="s">
        <v>683</v>
      </c>
      <c r="I47" s="15" t="str">
        <f>'4. QTL'!$D$9</f>
        <v>mem</v>
      </c>
      <c r="J47" s="15" t="s">
        <v>684</v>
      </c>
      <c r="W47" s="15" t="str">
        <f>CONCATENATE(F47,G47,H47,I47,J47,K47,L47,M47,N47,O47,P47,Q47,R47,S47,T47,U47)</f>
        <v>cross &lt;- read.csv("C:/NGS/save/Genotype_ABHgenotypeR_dropmarkers_estmapF_mem.csv", header=T, na.strings=c("", "NULL"))</v>
      </c>
    </row>
    <row r="48" spans="3:23" s="15" customFormat="1" x14ac:dyDescent="0.15">
      <c r="C48" s="15">
        <v>11</v>
      </c>
      <c r="D48" s="18" t="s">
        <v>467</v>
      </c>
    </row>
    <row r="49" spans="3:23" s="15" customFormat="1" x14ac:dyDescent="0.15">
      <c r="C49" s="15">
        <v>12</v>
      </c>
      <c r="D49" s="18" t="str">
        <f>W49</f>
        <v>write.csv(cross, "C:/NGS/save/Genotype_ABHgenotypeR_dropmarkers_estmapF_mem.csv",row.names=F, na=(""))</v>
      </c>
      <c r="F49" s="15" t="s">
        <v>470</v>
      </c>
      <c r="G49" s="15" t="str">
        <f>'1. Input and Output files list'!$E$6</f>
        <v>C:/NGS/save/</v>
      </c>
      <c r="H49" s="15" t="s">
        <v>683</v>
      </c>
      <c r="I49" s="15" t="str">
        <f>'4. QTL'!$D$9</f>
        <v>mem</v>
      </c>
      <c r="J49" s="15" t="s">
        <v>685</v>
      </c>
      <c r="W49" s="15" t="str">
        <f>CONCATENATE(F49,G49,H49,I49,J49,K49,L49,M49,N49,O49,P49,Q49,R49,S49,T49,U49)</f>
        <v>write.csv(cross, "C:/NGS/save/Genotype_ABHgenotypeR_dropmarkers_estmapF_mem.csv",row.names=F, na=(""))</v>
      </c>
    </row>
    <row r="50" spans="3:23" s="15" customFormat="1" x14ac:dyDescent="0.15">
      <c r="C50" s="15">
        <v>13</v>
      </c>
      <c r="D50" s="18" t="str">
        <f>W50</f>
        <v>cross &lt;- read.cross(format="csv",dir="C:/NGS/save/", file="Genotype_ABHgenotypeR_dropmarkers_estmapF_mem.csv", na.strings=c("-","NA","N"), genotypes=c("AA","AB","BB"), alleles=c("AA","BB"), estimate.map=TRUE)</v>
      </c>
      <c r="F50" s="15" t="s">
        <v>471</v>
      </c>
      <c r="G50" s="15" t="str">
        <f>'1. Input and Output files list'!$E$6</f>
        <v>C:/NGS/save/</v>
      </c>
      <c r="H50" s="15" t="s">
        <v>686</v>
      </c>
      <c r="I50" s="15" t="str">
        <f>'4. QTL'!$D$9</f>
        <v>mem</v>
      </c>
      <c r="J50" s="15" t="s">
        <v>1560</v>
      </c>
      <c r="W50" s="15" t="str">
        <f>CONCATENATE(F50,G50,H50,I50,J50,K50,L50,M50,N50,O50,P50,Q50,R50,S50,T50,U50)</f>
        <v>cross &lt;- read.cross(format="csv",dir="C:/NGS/save/", file="Genotype_ABHgenotypeR_dropmarkers_estmapF_mem.csv", na.strings=c("-","NA","N"), genotypes=c("AA","AB","BB"), alleles=c("AA","BB"), estimate.map=TRUE)</v>
      </c>
    </row>
    <row r="51" spans="3:23" x14ac:dyDescent="0.15">
      <c r="C51" s="15">
        <v>14</v>
      </c>
      <c r="D51" s="18" t="str">
        <f>W51</f>
        <v>write.cross(cross, "csv", file=("C:/NGS/save/Genotype_ABHgenotypeR_dropmarkers_estmapT_7US_mem"))</v>
      </c>
      <c r="F51" s="15" t="s">
        <v>381</v>
      </c>
      <c r="G51" s="15" t="str">
        <f>'1. Input and Output files list'!$E$6</f>
        <v>C:/NGS/save/</v>
      </c>
      <c r="H51" s="15" t="s">
        <v>687</v>
      </c>
      <c r="I51" s="15">
        <f>'4. QTL'!$D$5</f>
        <v>7</v>
      </c>
      <c r="J51" s="15" t="str">
        <f>'4. QTL'!$D$7</f>
        <v>US</v>
      </c>
      <c r="K51" s="15" t="s">
        <v>887</v>
      </c>
      <c r="L51" s="15" t="str">
        <f>'4. QTL'!$D$9</f>
        <v>mem</v>
      </c>
      <c r="M51" t="s">
        <v>682</v>
      </c>
      <c r="W51" s="15" t="str">
        <f>CONCATENATE(F51,G51,H51,I51,J51,K51,L51,M51,N51,O51,P51,Q51,R51,S51,T51,U51,V51)</f>
        <v>write.cross(cross, "csv", file=("C:/NGS/save/Genotype_ABHgenotypeR_dropmarkers_estmapT_7US_mem"))</v>
      </c>
    </row>
    <row r="52" spans="3:23" x14ac:dyDescent="0.15">
      <c r="C52" s="15">
        <v>15</v>
      </c>
      <c r="D52" s="18" t="s">
        <v>383</v>
      </c>
    </row>
    <row r="53" spans="3:23" x14ac:dyDescent="0.15">
      <c r="C53" s="15">
        <v>16</v>
      </c>
      <c r="D53" s="18" t="s">
        <v>377</v>
      </c>
    </row>
    <row r="54" spans="3:23" x14ac:dyDescent="0.15">
      <c r="C54" s="15">
        <v>17</v>
      </c>
      <c r="D54" s="18" t="s">
        <v>379</v>
      </c>
    </row>
    <row r="55" spans="3:23" s="15" customFormat="1" x14ac:dyDescent="0.15">
      <c r="C55" s="15">
        <v>18</v>
      </c>
      <c r="D55" s="18" t="s">
        <v>385</v>
      </c>
    </row>
    <row r="56" spans="3:23" x14ac:dyDescent="0.15">
      <c r="C56" s="15">
        <v>19</v>
      </c>
      <c r="D56" s="18" t="s">
        <v>378</v>
      </c>
    </row>
    <row r="57" spans="3:23" s="15" customFormat="1" x14ac:dyDescent="0.15">
      <c r="C57" s="15">
        <v>20</v>
      </c>
      <c r="D57" s="18" t="s">
        <v>384</v>
      </c>
    </row>
    <row r="58" spans="3:23" s="15" customFormat="1" x14ac:dyDescent="0.15">
      <c r="C58" s="15">
        <v>21</v>
      </c>
      <c r="D58" s="18" t="s">
        <v>382</v>
      </c>
    </row>
    <row r="59" spans="3:23" s="15" customFormat="1" x14ac:dyDescent="0.15">
      <c r="C59" s="15">
        <v>22</v>
      </c>
      <c r="D59" s="18" t="s">
        <v>344</v>
      </c>
    </row>
    <row r="60" spans="3:23" x14ac:dyDescent="0.15">
      <c r="C60" s="15">
        <v>23</v>
      </c>
      <c r="D60" s="18" t="str">
        <f>W60</f>
        <v>interval &lt;- 1</v>
      </c>
      <c r="F60" t="s">
        <v>1071</v>
      </c>
      <c r="G60">
        <f>$D$29</f>
        <v>1</v>
      </c>
      <c r="W60" s="15" t="str">
        <f>CONCATENATE(F60,G60,H60,I60,J60,K60,L60,M60,N60,O60,P60,Q60,R60,S60,T60,U60)</f>
        <v>interval &lt;- 1</v>
      </c>
    </row>
    <row r="61" spans="3:23" s="15" customFormat="1" x14ac:dyDescent="0.15">
      <c r="C61" s="15">
        <v>24</v>
      </c>
      <c r="D61" s="18" t="str">
        <f>W61</f>
        <v>error.prob &lt;- 0.001</v>
      </c>
      <c r="F61" s="15" t="s">
        <v>1072</v>
      </c>
      <c r="G61" s="15">
        <f>$D$31</f>
        <v>1E-3</v>
      </c>
      <c r="W61" s="15" t="str">
        <f>CONCATENATE(F61,G61,H61,I61,J61,K61,L61,M61,N61,O61,P61,Q61,R61,S61,T61,U61)</f>
        <v>error.prob &lt;- 0.001</v>
      </c>
    </row>
    <row r="62" spans="3:23" s="15" customFormat="1" x14ac:dyDescent="0.15">
      <c r="C62" s="15">
        <v>25</v>
      </c>
      <c r="D62" s="18" t="s">
        <v>389</v>
      </c>
    </row>
    <row r="63" spans="3:23" s="15" customFormat="1" x14ac:dyDescent="0.15">
      <c r="C63" s="15">
        <v>26</v>
      </c>
      <c r="D63" s="18" t="str">
        <f>W63</f>
        <v>cross &lt;- sim.geno(cross, step = interval, n.draws =1000, error.prob=error.prob, map.function = c("kosambi"))</v>
      </c>
      <c r="F63" s="15" t="s">
        <v>838</v>
      </c>
      <c r="G63" s="15">
        <f>$D$25</f>
        <v>1000</v>
      </c>
      <c r="H63" s="15" t="s">
        <v>839</v>
      </c>
      <c r="W63" s="15" t="str">
        <f>CONCATENATE(F63,G63,H63,I63,J63,K63,L63,M63,N63,O63,P63,Q63,R63,S63,T63,U63)</f>
        <v>cross &lt;- sim.geno(cross, step = interval, n.draws =1000, error.prob=error.prob, map.function = c("kosambi"))</v>
      </c>
    </row>
    <row r="64" spans="3:23" s="15" customFormat="1" x14ac:dyDescent="0.15">
      <c r="C64" s="15">
        <v>27</v>
      </c>
      <c r="D64" s="18" t="str">
        <f>W64</f>
        <v>phe &lt;- read.csv("C:/NGS/save/ShinanoGreen_VI185_4_phe.csv", header=T)</v>
      </c>
      <c r="F64" s="15" t="s">
        <v>579</v>
      </c>
      <c r="G64" s="15" t="str">
        <f>'4. QTL'!D14</f>
        <v>C:/NGS/save/ShinanoGreen_VI185_4_phe.csv</v>
      </c>
      <c r="H64" s="15" t="s">
        <v>815</v>
      </c>
      <c r="W64" s="15" t="str">
        <f>CONCATENATE(F64,G64,H64,I64,J64,K64,L64,M64,N64,O64,P64,Q64,R64,S64,T64,U64)</f>
        <v>phe &lt;- read.csv("C:/NGS/save/ShinanoGreen_VI185_4_phe.csv", header=T)</v>
      </c>
    </row>
    <row r="65" spans="3:23" s="15" customFormat="1" x14ac:dyDescent="0.15">
      <c r="C65" s="15">
        <v>28</v>
      </c>
      <c r="D65" s="18" t="str">
        <f>W65</f>
        <v>n.covar &lt;- 1</v>
      </c>
      <c r="F65" s="15" t="s">
        <v>1069</v>
      </c>
      <c r="G65" s="15">
        <f>$D$33</f>
        <v>1</v>
      </c>
      <c r="W65" s="15" t="str">
        <f>CONCATENATE(F65,G65,H65,I65,J65,K65,L65,M65,N65,O65,P65,Q65,R65,S65,T65,U65)</f>
        <v>n.covar &lt;- 1</v>
      </c>
    </row>
    <row r="66" spans="3:23" s="15" customFormat="1" x14ac:dyDescent="0.15">
      <c r="C66" s="15">
        <v>29</v>
      </c>
      <c r="D66" s="18" t="str">
        <f>W66</f>
        <v>window.size &lt;- 10</v>
      </c>
      <c r="F66" s="15" t="s">
        <v>1070</v>
      </c>
      <c r="G66" s="15">
        <f>$D$35</f>
        <v>10</v>
      </c>
      <c r="W66" s="15" t="str">
        <f>CONCATENATE(F66,G66,H66,I66,J66,K66,L66,M66,N66,O66,P66,Q66,R66,S66,T66,U66)</f>
        <v>window.size &lt;- 10</v>
      </c>
    </row>
    <row r="67" spans="3:23" s="15" customFormat="1" x14ac:dyDescent="0.15">
      <c r="C67" s="15">
        <v>30</v>
      </c>
      <c r="D67" s="18" t="s">
        <v>816</v>
      </c>
    </row>
    <row r="68" spans="3:23" s="15" customFormat="1" x14ac:dyDescent="0.15">
      <c r="C68" s="15">
        <v>31</v>
      </c>
      <c r="D68" s="18" t="s">
        <v>818</v>
      </c>
    </row>
    <row r="69" spans="3:23" s="15" customFormat="1" x14ac:dyDescent="0.15">
      <c r="C69" s="15">
        <v>32</v>
      </c>
      <c r="D69" s="18" t="str">
        <f>W69</f>
        <v>filename &lt;- paste("C:/NGS/save/", phenames(cross)[trait.id], "Genotype_select_ABHR3_csvs7US_mem", ".txt", sep="")</v>
      </c>
      <c r="F69" s="15" t="s">
        <v>822</v>
      </c>
      <c r="G69" s="15" t="str">
        <f>'1. Input and Output files list'!$E$6</f>
        <v>C:/NGS/save/</v>
      </c>
      <c r="H69" s="15" t="s">
        <v>823</v>
      </c>
      <c r="I69" s="15" t="s">
        <v>884</v>
      </c>
      <c r="J69" s="15" t="str">
        <f>$D$3</f>
        <v>Genotype_select_ABHR3_csvs</v>
      </c>
      <c r="K69" s="15">
        <f>'4. QTL'!$D$5</f>
        <v>7</v>
      </c>
      <c r="L69" s="15" t="str">
        <f>'4. QTL'!$D$7</f>
        <v>US</v>
      </c>
      <c r="M69" s="15" t="s">
        <v>887</v>
      </c>
      <c r="N69" s="15" t="str">
        <f>'4. QTL'!$D$9</f>
        <v>mem</v>
      </c>
      <c r="O69" s="15" t="s">
        <v>885</v>
      </c>
      <c r="W69" s="15" t="str">
        <f>CONCATENATE(F69,G69,H69,I69,J69,K69,L69,M69,N69,O69,P69,Q69,R69,S69,T69,U69)</f>
        <v>filename &lt;- paste("C:/NGS/save/", phenames(cross)[trait.id], "Genotype_select_ABHR3_csvs7US_mem", ".txt", sep="")</v>
      </c>
    </row>
    <row r="70" spans="3:23" s="15" customFormat="1" x14ac:dyDescent="0.15">
      <c r="C70" s="15">
        <v>33</v>
      </c>
      <c r="D70" s="18" t="s">
        <v>824</v>
      </c>
    </row>
    <row r="71" spans="3:23" s="15" customFormat="1" x14ac:dyDescent="0.15">
      <c r="C71" s="15">
        <v>34</v>
      </c>
      <c r="D71" s="18" t="str">
        <f>W71</f>
        <v>filename &lt;- paste("C:/NGS/save/", phenames(cross)[trait.id], "Genotype_select_ABHR3_csvs7US_mem", ".pdf", sep="")</v>
      </c>
      <c r="F71" s="15" t="s">
        <v>822</v>
      </c>
      <c r="G71" s="15" t="str">
        <f>'1. Input and Output files list'!$E$6</f>
        <v>C:/NGS/save/</v>
      </c>
      <c r="H71" s="15" t="s">
        <v>823</v>
      </c>
      <c r="I71" s="15" t="s">
        <v>884</v>
      </c>
      <c r="J71" s="15" t="str">
        <f>$D$3</f>
        <v>Genotype_select_ABHR3_csvs</v>
      </c>
      <c r="K71" s="15">
        <f>'4. QTL'!$D$5</f>
        <v>7</v>
      </c>
      <c r="L71" s="15" t="str">
        <f>'4. QTL'!$D$7</f>
        <v>US</v>
      </c>
      <c r="M71" s="15" t="s">
        <v>887</v>
      </c>
      <c r="N71" s="15" t="str">
        <f>'4. QTL'!$D$9</f>
        <v>mem</v>
      </c>
      <c r="O71" s="15" t="s">
        <v>886</v>
      </c>
      <c r="W71" s="15" t="str">
        <f>CONCATENATE(F71,G71,H71,I71,J71,K71,L71,M71,N71,O71,P71,Q71,R71,S71,T71,U71)</f>
        <v>filename &lt;- paste("C:/NGS/save/", phenames(cross)[trait.id], "Genotype_select_ABHR3_csvs7US_mem", ".pdf", sep="")</v>
      </c>
    </row>
    <row r="72" spans="3:23" s="15" customFormat="1" x14ac:dyDescent="0.15">
      <c r="C72" s="15">
        <v>35</v>
      </c>
      <c r="D72" s="18" t="s">
        <v>825</v>
      </c>
    </row>
    <row r="73" spans="3:23" s="15" customFormat="1" x14ac:dyDescent="0.15">
      <c r="C73" s="15">
        <v>36</v>
      </c>
      <c r="D73" s="18" t="s">
        <v>817</v>
      </c>
    </row>
    <row r="74" spans="3:23" s="15" customFormat="1" x14ac:dyDescent="0.15">
      <c r="C74" s="15">
        <v>37</v>
      </c>
      <c r="D74" s="18" t="s">
        <v>580</v>
      </c>
    </row>
    <row r="75" spans="3:23" s="15" customFormat="1" x14ac:dyDescent="0.15">
      <c r="C75" s="15">
        <v>38</v>
      </c>
      <c r="D75" s="18" t="s">
        <v>819</v>
      </c>
    </row>
    <row r="76" spans="3:23" s="15" customFormat="1" x14ac:dyDescent="0.15">
      <c r="C76" s="15">
        <v>39</v>
      </c>
      <c r="D76" s="18" t="s">
        <v>820</v>
      </c>
    </row>
    <row r="77" spans="3:23" s="15" customFormat="1" x14ac:dyDescent="0.15">
      <c r="C77" s="15">
        <v>40</v>
      </c>
      <c r="D77" s="18" t="str">
        <f>W77</f>
        <v>opermcim.hk &lt;- cim(cross, pheno.col = trait.id, method = "hk", n.marcovar = n.covar, window = window.size, n.perm = 1000)</v>
      </c>
      <c r="F77" s="15" t="s">
        <v>837</v>
      </c>
      <c r="G77" s="15">
        <f>$D$27</f>
        <v>1000</v>
      </c>
      <c r="H77" s="15" t="s">
        <v>836</v>
      </c>
      <c r="W77" s="15" t="str">
        <f>CONCATENATE(F77,G77,H77,I77,J77,K77,L77,M77,N77,O77,P77,Q77,R77,S77,T77,U77)</f>
        <v>opermcim.hk &lt;- cim(cross, pheno.col = trait.id, method = "hk", n.marcovar = n.covar, window = window.size, n.perm = 1000)</v>
      </c>
    </row>
    <row r="78" spans="3:23" s="15" customFormat="1" x14ac:dyDescent="0.15">
      <c r="C78" s="15">
        <v>41</v>
      </c>
      <c r="D78" s="18" t="s">
        <v>821</v>
      </c>
    </row>
    <row r="79" spans="3:23" s="15" customFormat="1" x14ac:dyDescent="0.15">
      <c r="C79" s="15">
        <v>42</v>
      </c>
      <c r="D79" s="18" t="s">
        <v>820</v>
      </c>
    </row>
    <row r="80" spans="3:23" s="15" customFormat="1" x14ac:dyDescent="0.15">
      <c r="C80" s="15">
        <v>43</v>
      </c>
      <c r="D80" s="18" t="s">
        <v>589</v>
      </c>
    </row>
    <row r="81" spans="3:23" s="15" customFormat="1" x14ac:dyDescent="0.15">
      <c r="C81" s="15">
        <v>44</v>
      </c>
      <c r="D81" s="18" t="s">
        <v>395</v>
      </c>
    </row>
    <row r="82" spans="3:23" s="15" customFormat="1" x14ac:dyDescent="0.15">
      <c r="C82" s="15">
        <v>45</v>
      </c>
      <c r="D82" s="18" t="s">
        <v>575</v>
      </c>
    </row>
    <row r="83" spans="3:23" s="15" customFormat="1" x14ac:dyDescent="0.15">
      <c r="C83" s="15">
        <v>46</v>
      </c>
      <c r="D83" s="18" t="s">
        <v>576</v>
      </c>
    </row>
    <row r="84" spans="3:23" s="15" customFormat="1" x14ac:dyDescent="0.15">
      <c r="C84" s="15">
        <v>47</v>
      </c>
      <c r="D84" s="18" t="str">
        <f>W84</f>
        <v>LG &lt;- read.csv("C:/NGS/save/Linkage_group_list.csv", col.names=c("Linkage_group", "LGNum"), stringsAsFactors=F)</v>
      </c>
      <c r="F84" s="15" t="s">
        <v>559</v>
      </c>
      <c r="G84" s="15" t="str">
        <f>'1. Input and Output files list'!$E$6</f>
        <v>C:/NGS/save/</v>
      </c>
      <c r="H84" s="15" t="s">
        <v>814</v>
      </c>
      <c r="W84" s="15" t="str">
        <f>CONCATENATE(F84,G84,H84,I84,J84,K84,L84,M84,N84,O84,P84,Q84,R84,S84,T84,U84)</f>
        <v>LG &lt;- read.csv("C:/NGS/save/Linkage_group_list.csv", col.names=c("Linkage_group", "LGNum"), stringsAsFactors=F)</v>
      </c>
    </row>
    <row r="85" spans="3:23" s="15" customFormat="1" x14ac:dyDescent="0.15">
      <c r="C85" s="15">
        <v>48</v>
      </c>
      <c r="D85" s="18" t="s">
        <v>711</v>
      </c>
    </row>
    <row r="86" spans="3:23" s="15" customFormat="1" x14ac:dyDescent="0.15">
      <c r="C86" s="15">
        <v>49</v>
      </c>
      <c r="D86" s="18" t="s">
        <v>590</v>
      </c>
    </row>
    <row r="87" spans="3:23" s="15" customFormat="1" x14ac:dyDescent="0.15">
      <c r="C87" s="15">
        <v>50</v>
      </c>
      <c r="D87" s="18" t="s">
        <v>591</v>
      </c>
    </row>
    <row r="88" spans="3:23" s="15" customFormat="1" x14ac:dyDescent="0.15">
      <c r="C88" s="15">
        <v>51</v>
      </c>
      <c r="D88" s="18" t="s">
        <v>395</v>
      </c>
    </row>
    <row r="89" spans="3:23" s="15" customFormat="1" x14ac:dyDescent="0.15">
      <c r="C89" s="15">
        <v>52</v>
      </c>
      <c r="D89" s="18" t="s">
        <v>575</v>
      </c>
    </row>
    <row r="90" spans="3:23" s="15" customFormat="1" x14ac:dyDescent="0.15">
      <c r="C90" s="15">
        <v>53</v>
      </c>
      <c r="D90" s="18" t="s">
        <v>576</v>
      </c>
    </row>
    <row r="91" spans="3:23" s="15" customFormat="1" x14ac:dyDescent="0.15">
      <c r="C91" s="15">
        <v>54</v>
      </c>
      <c r="D91" s="18" t="s">
        <v>826</v>
      </c>
    </row>
    <row r="92" spans="3:23" s="15" customFormat="1" x14ac:dyDescent="0.15">
      <c r="C92" s="15">
        <v>55</v>
      </c>
      <c r="D92" s="18" t="s">
        <v>827</v>
      </c>
    </row>
    <row r="93" spans="3:23" s="15" customFormat="1" x14ac:dyDescent="0.15">
      <c r="C93" s="15">
        <v>56</v>
      </c>
      <c r="D93" s="18" t="s">
        <v>828</v>
      </c>
    </row>
    <row r="94" spans="3:23" s="15" customFormat="1" x14ac:dyDescent="0.15">
      <c r="C94" s="15">
        <v>57</v>
      </c>
      <c r="D94" s="18" t="s">
        <v>586</v>
      </c>
    </row>
    <row r="95" spans="3:23" s="5" customFormat="1" x14ac:dyDescent="0.15"/>
    <row r="96" spans="3:23" s="5" customFormat="1" x14ac:dyDescent="0.15"/>
    <row r="97" spans="4:4" s="15" customFormat="1" x14ac:dyDescent="0.15">
      <c r="D97" s="4" t="s">
        <v>1066</v>
      </c>
    </row>
    <row r="98" spans="4:4" s="15" customFormat="1" x14ac:dyDescent="0.15">
      <c r="D98" s="46">
        <v>100</v>
      </c>
    </row>
    <row r="99" spans="4:4" s="15" customFormat="1" x14ac:dyDescent="0.15">
      <c r="D99" s="4" t="s">
        <v>1067</v>
      </c>
    </row>
    <row r="100" spans="4:4" s="15" customFormat="1" x14ac:dyDescent="0.15">
      <c r="D100" s="46">
        <v>100</v>
      </c>
    </row>
    <row r="101" spans="4:4" s="15" customFormat="1" x14ac:dyDescent="0.15">
      <c r="D101" s="63" t="s">
        <v>883</v>
      </c>
    </row>
    <row r="102" spans="4:4" s="15" customFormat="1" x14ac:dyDescent="0.15">
      <c r="D102" s="46">
        <v>12</v>
      </c>
    </row>
    <row r="103" spans="4:4" s="15" customFormat="1" x14ac:dyDescent="0.15">
      <c r="D103" s="63" t="s">
        <v>890</v>
      </c>
    </row>
    <row r="104" spans="4:4" s="15" customFormat="1" x14ac:dyDescent="0.15">
      <c r="D104" s="46">
        <v>1</v>
      </c>
    </row>
    <row r="105" spans="4:4" s="15" customFormat="1" x14ac:dyDescent="0.15">
      <c r="D105" s="63" t="s">
        <v>892</v>
      </c>
    </row>
    <row r="106" spans="4:4" s="15" customFormat="1" x14ac:dyDescent="0.15">
      <c r="D106" s="46">
        <v>1E-3</v>
      </c>
    </row>
    <row r="107" spans="4:4" s="15" customFormat="1" x14ac:dyDescent="0.15">
      <c r="D107" s="63" t="s">
        <v>894</v>
      </c>
    </row>
    <row r="108" spans="4:4" s="15" customFormat="1" x14ac:dyDescent="0.15">
      <c r="D108" s="46">
        <v>2</v>
      </c>
    </row>
    <row r="109" spans="4:4" s="15" customFormat="1" x14ac:dyDescent="0.15">
      <c r="D109" s="63" t="s">
        <v>896</v>
      </c>
    </row>
    <row r="110" spans="4:4" s="15" customFormat="1" x14ac:dyDescent="0.15">
      <c r="D110" s="46">
        <v>10</v>
      </c>
    </row>
    <row r="111" spans="4:4" s="5" customFormat="1" x14ac:dyDescent="0.15">
      <c r="D111" s="70"/>
    </row>
    <row r="112" spans="4:4" s="5" customFormat="1" x14ac:dyDescent="0.15">
      <c r="D112" s="4" t="s">
        <v>1557</v>
      </c>
    </row>
    <row r="113" spans="3:23" x14ac:dyDescent="0.15">
      <c r="C113" s="15">
        <v>100</v>
      </c>
      <c r="D113" s="18" t="s">
        <v>375</v>
      </c>
    </row>
    <row r="114" spans="3:23" s="15" customFormat="1" x14ac:dyDescent="0.15">
      <c r="C114" s="15">
        <v>101</v>
      </c>
      <c r="D114" s="18" t="s">
        <v>1020</v>
      </c>
    </row>
    <row r="115" spans="3:23" s="15" customFormat="1" x14ac:dyDescent="0.15">
      <c r="C115" s="15">
        <v>102</v>
      </c>
      <c r="D115" s="18" t="str">
        <f>W115</f>
        <v>cross &lt;- read.cross(format="csv",dir="C:/NGS/save/", file="Genotype_ABHgenotypeR_dropmarkers_estmapT_7US_mem.csv", na.strings=c("-","NA","N"), genotypes=c("AAAA","AABB","BBBB"), alleles=c("AAAA","BBBB"), estimate.map=F)</v>
      </c>
      <c r="F115" s="15" t="s">
        <v>471</v>
      </c>
      <c r="G115" s="15" t="str">
        <f>'1. Input and Output files list'!$E$6</f>
        <v>C:/NGS/save/</v>
      </c>
      <c r="H115" s="15" t="s">
        <v>689</v>
      </c>
      <c r="I115" s="15">
        <f>'4. QTL'!$D$5</f>
        <v>7</v>
      </c>
      <c r="J115" s="15" t="str">
        <f>'4. QTL'!$D$7</f>
        <v>US</v>
      </c>
      <c r="K115" s="15" t="s">
        <v>887</v>
      </c>
      <c r="L115" s="15" t="str">
        <f>'4. QTL'!$D$9</f>
        <v>mem</v>
      </c>
      <c r="M115" s="15" t="s">
        <v>688</v>
      </c>
      <c r="W115" s="15" t="str">
        <f>CONCATENATE(F115,G115,H115,I115,J115,K115,L115,M115,N115,O115,P115,Q115,R115,S115,T115,U115,V115)</f>
        <v>cross &lt;- read.cross(format="csv",dir="C:/NGS/save/", file="Genotype_ABHgenotypeR_dropmarkers_estmapT_7US_mem.csv", na.strings=c("-","NA","N"), genotypes=c("AAAA","AABB","BBBB"), alleles=c("AAAA","BBBB"), estimate.map=F)</v>
      </c>
    </row>
    <row r="116" spans="3:23" x14ac:dyDescent="0.15">
      <c r="C116" s="15">
        <v>103</v>
      </c>
      <c r="D116" s="18" t="s">
        <v>383</v>
      </c>
    </row>
    <row r="117" spans="3:23" x14ac:dyDescent="0.15">
      <c r="C117" s="15">
        <v>104</v>
      </c>
      <c r="D117" s="18" t="str">
        <f>W117</f>
        <v>trait.id &lt;- 12</v>
      </c>
      <c r="F117" t="s">
        <v>882</v>
      </c>
      <c r="G117">
        <f>$D$102</f>
        <v>12</v>
      </c>
      <c r="W117" s="15" t="str">
        <f>CONCATENATE(F117,G117,H117,I117,J117,K117,L117,M117,N117,O117,P117,Q117,R117,S117,T117,U117)</f>
        <v>trait.id &lt;- 12</v>
      </c>
    </row>
    <row r="118" spans="3:23" s="15" customFormat="1" x14ac:dyDescent="0.15">
      <c r="C118" s="15">
        <v>105</v>
      </c>
      <c r="D118" s="18" t="str">
        <f>W118</f>
        <v>filename &lt;- paste("C:/NGS/save/", phenames(cross)[trait.id+1], "Genotype_select_ABHR3_csvs7US_mem", "makeqtl.txt", sep="")</v>
      </c>
      <c r="F118" s="15" t="s">
        <v>822</v>
      </c>
      <c r="G118" s="15" t="str">
        <f>'1. Input and Output files list'!$E$6</f>
        <v>C:/NGS/save/</v>
      </c>
      <c r="H118" s="15" t="s">
        <v>823</v>
      </c>
      <c r="I118" s="15" t="s">
        <v>1617</v>
      </c>
      <c r="J118" s="15" t="str">
        <f>$D$3</f>
        <v>Genotype_select_ABHR3_csvs</v>
      </c>
      <c r="K118" s="15">
        <f>'4. QTL'!$D$5</f>
        <v>7</v>
      </c>
      <c r="L118" s="15" t="str">
        <f>'4. QTL'!$D$7</f>
        <v>US</v>
      </c>
      <c r="M118" s="15" t="s">
        <v>1068</v>
      </c>
      <c r="N118" s="15" t="str">
        <f>'4. QTL'!$D$9</f>
        <v>mem</v>
      </c>
      <c r="O118" s="15" t="s">
        <v>888</v>
      </c>
      <c r="W118" s="15" t="str">
        <f>CONCATENATE(F118,G118,H118,I118,J118,K118,L118,M118,N118,O118,P118,Q118,R118,S118,T118,U118)</f>
        <v>filename &lt;- paste("C:/NGS/save/", phenames(cross)[trait.id+1], "Genotype_select_ABHR3_csvs7US_mem", "makeqtl.txt", sep="")</v>
      </c>
    </row>
    <row r="119" spans="3:23" s="15" customFormat="1" x14ac:dyDescent="0.15">
      <c r="C119" s="15">
        <v>106</v>
      </c>
      <c r="D119" s="18" t="s">
        <v>824</v>
      </c>
    </row>
    <row r="120" spans="3:23" s="15" customFormat="1" x14ac:dyDescent="0.15">
      <c r="C120" s="15">
        <v>107</v>
      </c>
      <c r="D120" s="18" t="str">
        <f>W120</f>
        <v>filename &lt;- paste("C:/NGS/save/", phenames(cross)[trait.id+1], "Genotype_select_ABHR3_csvs7US_mem", "plot.pdf", sep="")</v>
      </c>
      <c r="F120" s="15" t="s">
        <v>822</v>
      </c>
      <c r="G120" s="15" t="str">
        <f>'1. Input and Output files list'!$E$6</f>
        <v>C:/NGS/save/</v>
      </c>
      <c r="H120" s="15" t="s">
        <v>823</v>
      </c>
      <c r="I120" s="15" t="s">
        <v>1617</v>
      </c>
      <c r="J120" s="15" t="str">
        <f>$D$3</f>
        <v>Genotype_select_ABHR3_csvs</v>
      </c>
      <c r="K120" s="15">
        <f>'4. QTL'!$D$5</f>
        <v>7</v>
      </c>
      <c r="L120" s="15" t="str">
        <f>'4. QTL'!$D$7</f>
        <v>US</v>
      </c>
      <c r="M120" s="15" t="s">
        <v>1068</v>
      </c>
      <c r="N120" s="15" t="str">
        <f>'4. QTL'!$D$9</f>
        <v>mem</v>
      </c>
      <c r="O120" s="15" t="s">
        <v>889</v>
      </c>
      <c r="W120" s="15" t="str">
        <f>CONCATENATE(F120,G120,H120,I120,J120,K120,L120,M120,N120,O120,P120,Q120,R120,S120,T120,U120)</f>
        <v>filename &lt;- paste("C:/NGS/save/", phenames(cross)[trait.id+1], "Genotype_select_ABHR3_csvs7US_mem", "plot.pdf", sep="")</v>
      </c>
    </row>
    <row r="121" spans="3:23" s="15" customFormat="1" x14ac:dyDescent="0.15">
      <c r="C121" s="15">
        <v>108</v>
      </c>
      <c r="D121" s="18" t="s">
        <v>825</v>
      </c>
    </row>
    <row r="122" spans="3:23" s="15" customFormat="1" x14ac:dyDescent="0.15">
      <c r="C122" s="15">
        <v>109</v>
      </c>
      <c r="D122" s="18" t="s">
        <v>1618</v>
      </c>
    </row>
    <row r="123" spans="3:23" s="15" customFormat="1" x14ac:dyDescent="0.15">
      <c r="C123" s="15">
        <v>110</v>
      </c>
      <c r="D123" s="18" t="str">
        <f>W123</f>
        <v>interval &lt;- 1</v>
      </c>
      <c r="F123" s="15" t="s">
        <v>891</v>
      </c>
      <c r="G123" s="15">
        <f>$D$104</f>
        <v>1</v>
      </c>
      <c r="W123" s="15" t="str">
        <f>CONCATENATE(F123,G123,H123,I123,J123,K123,L123,M123,N123,O123,P123,Q123,R123,S123,T123,U123)</f>
        <v>interval &lt;- 1</v>
      </c>
    </row>
    <row r="124" spans="3:23" s="15" customFormat="1" x14ac:dyDescent="0.15">
      <c r="C124" s="15">
        <v>111</v>
      </c>
      <c r="D124" s="18" t="str">
        <f>W124</f>
        <v>error.prob &lt;- 0.001</v>
      </c>
      <c r="F124" s="15" t="s">
        <v>893</v>
      </c>
      <c r="G124" s="15">
        <f>$D$106</f>
        <v>1E-3</v>
      </c>
      <c r="W124" s="15" t="str">
        <f>CONCATENATE(F124,G124,H124,I124,J124,K124,L124,M124,N124,O124,P124,Q124,R124,S124,T124,U124)</f>
        <v>error.prob &lt;- 0.001</v>
      </c>
    </row>
    <row r="125" spans="3:23" s="15" customFormat="1" x14ac:dyDescent="0.15">
      <c r="C125" s="15">
        <v>112</v>
      </c>
      <c r="D125" s="18" t="s">
        <v>389</v>
      </c>
    </row>
    <row r="126" spans="3:23" s="15" customFormat="1" x14ac:dyDescent="0.15">
      <c r="C126" s="15">
        <v>113</v>
      </c>
      <c r="D126" s="18" t="str">
        <f>W126</f>
        <v>cross &lt;- sim.geno(cross, step = interval, n.draws =100, error.prob=error.prob, map.function = c("kosambi"))</v>
      </c>
      <c r="F126" s="15" t="s">
        <v>838</v>
      </c>
      <c r="G126" s="15">
        <f>$D$98</f>
        <v>100</v>
      </c>
      <c r="H126" s="15" t="s">
        <v>839</v>
      </c>
      <c r="W126" s="15" t="str">
        <f>CONCATENATE(F126,G126,H126,I126,J126,K126,L126,M126,N126,O126,P126,Q126,R126,S126,T126,U126)</f>
        <v>cross &lt;- sim.geno(cross, step = interval, n.draws =100, error.prob=error.prob, map.function = c("kosambi"))</v>
      </c>
    </row>
    <row r="127" spans="3:23" x14ac:dyDescent="0.15">
      <c r="C127" s="15">
        <v>114</v>
      </c>
      <c r="D127" s="18" t="str">
        <f>W127</f>
        <v>n.covar &lt;- 2</v>
      </c>
      <c r="F127" t="s">
        <v>895</v>
      </c>
      <c r="G127">
        <f>$D$108</f>
        <v>2</v>
      </c>
      <c r="W127" s="15" t="str">
        <f>CONCATENATE(F127,G127,H127,I127,J127,K127,L127,M127,N127,O127,P127,Q127,R127,S127,T127,U127)</f>
        <v>n.covar &lt;- 2</v>
      </c>
    </row>
    <row r="128" spans="3:23" x14ac:dyDescent="0.15">
      <c r="C128" s="15">
        <v>115</v>
      </c>
      <c r="D128" s="18" t="str">
        <f>W128</f>
        <v>window.size &lt;- 10</v>
      </c>
      <c r="F128" t="s">
        <v>897</v>
      </c>
      <c r="G128">
        <f>$D$110</f>
        <v>10</v>
      </c>
      <c r="W128" s="15" t="str">
        <f>CONCATENATE(F128,G128,H128,I128,J128,K128,L128,M128,N128,O128,P128,Q128,R128,S128,T128,U128)</f>
        <v>window.size &lt;- 10</v>
      </c>
    </row>
    <row r="129" spans="3:23" x14ac:dyDescent="0.15">
      <c r="C129" s="15">
        <v>116</v>
      </c>
      <c r="D129" s="18" t="s">
        <v>1619</v>
      </c>
    </row>
    <row r="130" spans="3:23" s="15" customFormat="1" x14ac:dyDescent="0.15">
      <c r="C130" s="15">
        <v>117</v>
      </c>
      <c r="D130" s="18" t="s">
        <v>1003</v>
      </c>
    </row>
    <row r="131" spans="3:23" s="15" customFormat="1" x14ac:dyDescent="0.15">
      <c r="C131" s="15">
        <v>118</v>
      </c>
      <c r="D131" s="18" t="s">
        <v>1005</v>
      </c>
    </row>
    <row r="132" spans="3:23" s="15" customFormat="1" x14ac:dyDescent="0.15">
      <c r="C132" s="15">
        <v>119</v>
      </c>
      <c r="D132" s="18" t="s">
        <v>1004</v>
      </c>
    </row>
    <row r="133" spans="3:23" s="15" customFormat="1" x14ac:dyDescent="0.15">
      <c r="C133" s="15">
        <v>120</v>
      </c>
      <c r="D133" s="18" t="s">
        <v>1017</v>
      </c>
    </row>
    <row r="134" spans="3:23" s="7" customFormat="1" x14ac:dyDescent="0.15">
      <c r="C134" s="15">
        <v>121</v>
      </c>
      <c r="D134" s="68" t="str">
        <f>W134</f>
        <v>opermcim.hk &lt;- cim(cross, pheno.col = trait.id+1, method = "hk", n.marcovar = n.covar, window = window.size, n.perm = 100)</v>
      </c>
      <c r="F134" s="7" t="s">
        <v>1620</v>
      </c>
      <c r="G134" s="7">
        <f>$D$100</f>
        <v>100</v>
      </c>
      <c r="H134" s="7" t="s">
        <v>52</v>
      </c>
      <c r="W134" s="7" t="str">
        <f>CONCATENATE(F134,G134,H134,I134,J134,K134,L134,M134,N134,O134,P134,Q134,R134,S134,T134,U134)</f>
        <v>opermcim.hk &lt;- cim(cross, pheno.col = trait.id+1, method = "hk", n.marcovar = n.covar, window = window.size, n.perm = 100)</v>
      </c>
    </row>
    <row r="135" spans="3:23" s="7" customFormat="1" x14ac:dyDescent="0.15">
      <c r="C135" s="15">
        <v>122</v>
      </c>
      <c r="D135" s="68" t="s">
        <v>1006</v>
      </c>
    </row>
    <row r="136" spans="3:23" s="7" customFormat="1" x14ac:dyDescent="0.15">
      <c r="C136" s="15">
        <v>123</v>
      </c>
      <c r="D136" s="68" t="s">
        <v>1007</v>
      </c>
    </row>
    <row r="137" spans="3:23" s="7" customFormat="1" x14ac:dyDescent="0.15">
      <c r="C137" s="15">
        <v>124</v>
      </c>
      <c r="D137" s="68" t="s">
        <v>1004</v>
      </c>
    </row>
    <row r="138" spans="3:23" s="15" customFormat="1" x14ac:dyDescent="0.15">
      <c r="C138" s="15">
        <v>125</v>
      </c>
      <c r="D138" s="18" t="s">
        <v>1017</v>
      </c>
    </row>
    <row r="139" spans="3:23" s="7" customFormat="1" x14ac:dyDescent="0.15">
      <c r="C139" s="15">
        <v>126</v>
      </c>
      <c r="D139" s="68" t="s">
        <v>1008</v>
      </c>
    </row>
    <row r="140" spans="3:23" s="7" customFormat="1" x14ac:dyDescent="0.15">
      <c r="C140" s="15">
        <v>127</v>
      </c>
      <c r="D140" s="68" t="s">
        <v>1009</v>
      </c>
    </row>
    <row r="141" spans="3:23" x14ac:dyDescent="0.15">
      <c r="C141" s="15">
        <v>128</v>
      </c>
      <c r="D141" s="18" t="s">
        <v>573</v>
      </c>
    </row>
    <row r="142" spans="3:23" x14ac:dyDescent="0.15">
      <c r="C142" s="15">
        <v>129</v>
      </c>
      <c r="D142" s="18" t="s">
        <v>577</v>
      </c>
    </row>
    <row r="143" spans="3:23" s="15" customFormat="1" x14ac:dyDescent="0.15">
      <c r="C143" s="15">
        <v>130</v>
      </c>
      <c r="D143" s="18" t="s">
        <v>1621</v>
      </c>
    </row>
    <row r="144" spans="3:23" s="15" customFormat="1" x14ac:dyDescent="0.15">
      <c r="C144" s="15">
        <v>131</v>
      </c>
      <c r="D144" s="18" t="s">
        <v>1010</v>
      </c>
    </row>
    <row r="145" spans="3:4" s="15" customFormat="1" x14ac:dyDescent="0.15">
      <c r="C145" s="15">
        <v>132</v>
      </c>
      <c r="D145" s="18" t="s">
        <v>1011</v>
      </c>
    </row>
    <row r="146" spans="3:4" s="15" customFormat="1" x14ac:dyDescent="0.15">
      <c r="C146" s="15">
        <v>133</v>
      </c>
      <c r="D146" s="18" t="s">
        <v>820</v>
      </c>
    </row>
    <row r="147" spans="3:4" s="15" customFormat="1" x14ac:dyDescent="0.15">
      <c r="C147" s="15">
        <v>134</v>
      </c>
      <c r="D147" s="18" t="s">
        <v>1018</v>
      </c>
    </row>
    <row r="148" spans="3:4" s="15" customFormat="1" x14ac:dyDescent="0.15">
      <c r="C148" s="15">
        <v>135</v>
      </c>
      <c r="D148" s="18" t="s">
        <v>1622</v>
      </c>
    </row>
    <row r="149" spans="3:4" s="15" customFormat="1" x14ac:dyDescent="0.15">
      <c r="C149" s="15">
        <v>136</v>
      </c>
      <c r="D149" s="18" t="s">
        <v>1010</v>
      </c>
    </row>
    <row r="150" spans="3:4" s="15" customFormat="1" x14ac:dyDescent="0.15">
      <c r="C150" s="15">
        <v>137</v>
      </c>
      <c r="D150" s="18" t="s">
        <v>1028</v>
      </c>
    </row>
    <row r="151" spans="3:4" s="15" customFormat="1" x14ac:dyDescent="0.15">
      <c r="C151" s="15">
        <v>138</v>
      </c>
      <c r="D151" s="18" t="s">
        <v>820</v>
      </c>
    </row>
    <row r="152" spans="3:4" s="15" customFormat="1" x14ac:dyDescent="0.15">
      <c r="C152" s="15">
        <v>139</v>
      </c>
      <c r="D152" s="18" t="s">
        <v>1018</v>
      </c>
    </row>
    <row r="153" spans="3:4" s="15" customFormat="1" x14ac:dyDescent="0.15">
      <c r="C153" s="15">
        <v>140</v>
      </c>
      <c r="D153" s="18" t="s">
        <v>1623</v>
      </c>
    </row>
    <row r="154" spans="3:4" s="15" customFormat="1" x14ac:dyDescent="0.15">
      <c r="C154" s="15">
        <v>141</v>
      </c>
      <c r="D154" s="18" t="s">
        <v>1010</v>
      </c>
    </row>
    <row r="155" spans="3:4" s="15" customFormat="1" x14ac:dyDescent="0.15">
      <c r="C155" s="15">
        <v>142</v>
      </c>
      <c r="D155" s="18" t="s">
        <v>1029</v>
      </c>
    </row>
    <row r="156" spans="3:4" s="15" customFormat="1" x14ac:dyDescent="0.15">
      <c r="C156" s="15">
        <v>143</v>
      </c>
      <c r="D156" s="18" t="s">
        <v>820</v>
      </c>
    </row>
    <row r="157" spans="3:4" s="15" customFormat="1" x14ac:dyDescent="0.15">
      <c r="C157" s="15">
        <v>144</v>
      </c>
      <c r="D157" s="18" t="s">
        <v>1018</v>
      </c>
    </row>
    <row r="158" spans="3:4" x14ac:dyDescent="0.15">
      <c r="C158" s="15">
        <v>145</v>
      </c>
      <c r="D158" s="18" t="s">
        <v>1012</v>
      </c>
    </row>
    <row r="159" spans="3:4" s="15" customFormat="1" x14ac:dyDescent="0.15">
      <c r="C159" s="15">
        <v>146</v>
      </c>
      <c r="D159" s="18" t="s">
        <v>1013</v>
      </c>
    </row>
    <row r="160" spans="3:4" x14ac:dyDescent="0.15">
      <c r="C160" s="15">
        <v>147</v>
      </c>
      <c r="D160" s="18" t="s">
        <v>574</v>
      </c>
    </row>
    <row r="161" spans="3:4" x14ac:dyDescent="0.15">
      <c r="C161" s="15">
        <v>148</v>
      </c>
      <c r="D161" s="18" t="s">
        <v>578</v>
      </c>
    </row>
    <row r="162" spans="3:4" x14ac:dyDescent="0.15">
      <c r="C162" s="15">
        <v>149</v>
      </c>
      <c r="D162" s="18" t="s">
        <v>1624</v>
      </c>
    </row>
    <row r="163" spans="3:4" x14ac:dyDescent="0.15">
      <c r="C163" s="15">
        <v>150</v>
      </c>
      <c r="D163" s="18" t="s">
        <v>1014</v>
      </c>
    </row>
    <row r="164" spans="3:4" s="15" customFormat="1" x14ac:dyDescent="0.15">
      <c r="C164" s="15">
        <v>151</v>
      </c>
      <c r="D164" s="18" t="s">
        <v>1016</v>
      </c>
    </row>
    <row r="165" spans="3:4" s="15" customFormat="1" x14ac:dyDescent="0.15">
      <c r="C165" s="15">
        <v>152</v>
      </c>
      <c r="D165" s="18" t="s">
        <v>1015</v>
      </c>
    </row>
    <row r="166" spans="3:4" s="15" customFormat="1" x14ac:dyDescent="0.15">
      <c r="C166" s="15">
        <v>153</v>
      </c>
      <c r="D166" s="18" t="s">
        <v>1019</v>
      </c>
    </row>
    <row r="167" spans="3:4" s="15" customFormat="1" x14ac:dyDescent="0.15">
      <c r="C167" s="15">
        <v>154</v>
      </c>
      <c r="D167" s="18" t="s">
        <v>1625</v>
      </c>
    </row>
    <row r="168" spans="3:4" s="15" customFormat="1" x14ac:dyDescent="0.15">
      <c r="C168" s="15">
        <v>155</v>
      </c>
      <c r="D168" s="18" t="s">
        <v>1014</v>
      </c>
    </row>
    <row r="169" spans="3:4" s="15" customFormat="1" x14ac:dyDescent="0.15">
      <c r="C169" s="15">
        <v>156</v>
      </c>
      <c r="D169" s="18" t="s">
        <v>1030</v>
      </c>
    </row>
    <row r="170" spans="3:4" s="15" customFormat="1" x14ac:dyDescent="0.15">
      <c r="C170" s="15">
        <v>157</v>
      </c>
      <c r="D170" s="18" t="s">
        <v>820</v>
      </c>
    </row>
    <row r="171" spans="3:4" s="15" customFormat="1" x14ac:dyDescent="0.15">
      <c r="C171" s="15">
        <v>158</v>
      </c>
      <c r="D171" s="18" t="s">
        <v>1019</v>
      </c>
    </row>
    <row r="172" spans="3:4" s="15" customFormat="1" x14ac:dyDescent="0.15">
      <c r="C172" s="15">
        <v>159</v>
      </c>
      <c r="D172" s="69" t="s">
        <v>1626</v>
      </c>
    </row>
    <row r="173" spans="3:4" s="15" customFormat="1" x14ac:dyDescent="0.15">
      <c r="C173" s="15">
        <v>160</v>
      </c>
      <c r="D173" s="18" t="s">
        <v>1014</v>
      </c>
    </row>
    <row r="174" spans="3:4" s="15" customFormat="1" x14ac:dyDescent="0.15">
      <c r="C174" s="15">
        <v>161</v>
      </c>
      <c r="D174" s="18" t="s">
        <v>1031</v>
      </c>
    </row>
    <row r="175" spans="3:4" s="15" customFormat="1" x14ac:dyDescent="0.15">
      <c r="C175" s="15">
        <v>162</v>
      </c>
      <c r="D175" s="18" t="s">
        <v>820</v>
      </c>
    </row>
    <row r="176" spans="3:4" s="15" customFormat="1" x14ac:dyDescent="0.15">
      <c r="C176" s="15">
        <v>163</v>
      </c>
      <c r="D176" s="18" t="s">
        <v>1019</v>
      </c>
    </row>
    <row r="177" spans="3:4" x14ac:dyDescent="0.15">
      <c r="C177" s="15">
        <v>164</v>
      </c>
      <c r="D177" s="18" t="s">
        <v>1627</v>
      </c>
    </row>
    <row r="178" spans="3:4" x14ac:dyDescent="0.15">
      <c r="C178" s="15">
        <v>165</v>
      </c>
      <c r="D178" s="18" t="s">
        <v>395</v>
      </c>
    </row>
    <row r="179" spans="3:4" s="15" customFormat="1" x14ac:dyDescent="0.15">
      <c r="C179" s="15">
        <v>166</v>
      </c>
      <c r="D179" s="18" t="s">
        <v>575</v>
      </c>
    </row>
    <row r="180" spans="3:4" s="15" customFormat="1" x14ac:dyDescent="0.15">
      <c r="C180" s="15">
        <v>167</v>
      </c>
      <c r="D180" s="18" t="s">
        <v>576</v>
      </c>
    </row>
    <row r="181" spans="3:4" s="15" customFormat="1" x14ac:dyDescent="0.15">
      <c r="C181" s="15">
        <v>168</v>
      </c>
      <c r="D181" s="18" t="s">
        <v>584</v>
      </c>
    </row>
    <row r="182" spans="3:4" s="15" customFormat="1" x14ac:dyDescent="0.15">
      <c r="C182" s="15">
        <v>169</v>
      </c>
      <c r="D182" s="18" t="s">
        <v>1630</v>
      </c>
    </row>
    <row r="183" spans="3:4" s="15" customFormat="1" x14ac:dyDescent="0.15">
      <c r="C183" s="15">
        <v>170</v>
      </c>
      <c r="D183" s="18" t="s">
        <v>743</v>
      </c>
    </row>
    <row r="184" spans="3:4" s="15" customFormat="1" x14ac:dyDescent="0.15">
      <c r="C184" s="15">
        <v>171</v>
      </c>
      <c r="D184" s="18" t="s">
        <v>745</v>
      </c>
    </row>
    <row r="185" spans="3:4" s="15" customFormat="1" x14ac:dyDescent="0.15">
      <c r="C185" s="15">
        <v>172</v>
      </c>
      <c r="D185" s="18" t="s">
        <v>1628</v>
      </c>
    </row>
    <row r="186" spans="3:4" s="15" customFormat="1" x14ac:dyDescent="0.15">
      <c r="C186" s="15">
        <v>173</v>
      </c>
      <c r="D186" s="18" t="s">
        <v>1629</v>
      </c>
    </row>
    <row r="187" spans="3:4" s="15" customFormat="1" x14ac:dyDescent="0.15">
      <c r="C187" s="15">
        <v>174</v>
      </c>
      <c r="D187" s="18" t="s">
        <v>744</v>
      </c>
    </row>
    <row r="188" spans="3:4" s="15" customFormat="1" x14ac:dyDescent="0.15">
      <c r="C188" s="15">
        <v>175</v>
      </c>
      <c r="D188" s="18" t="s">
        <v>746</v>
      </c>
    </row>
    <row r="189" spans="3:4" s="15" customFormat="1" x14ac:dyDescent="0.15">
      <c r="C189" s="15">
        <v>176</v>
      </c>
      <c r="D189" s="18" t="s">
        <v>585</v>
      </c>
    </row>
    <row r="190" spans="3:4" s="15" customFormat="1" x14ac:dyDescent="0.15">
      <c r="C190" s="15">
        <v>177</v>
      </c>
      <c r="D190" s="18" t="s">
        <v>1630</v>
      </c>
    </row>
    <row r="191" spans="3:4" x14ac:dyDescent="0.15">
      <c r="C191" s="15">
        <v>178</v>
      </c>
      <c r="D191" s="18" t="s">
        <v>587</v>
      </c>
    </row>
    <row r="192" spans="3:4" s="15" customFormat="1" x14ac:dyDescent="0.15">
      <c r="C192" s="15">
        <v>179</v>
      </c>
      <c r="D192" s="18" t="s">
        <v>588</v>
      </c>
    </row>
    <row r="193" spans="3:23" x14ac:dyDescent="0.15">
      <c r="C193" s="15">
        <v>180</v>
      </c>
      <c r="D193" s="18" t="s">
        <v>1631</v>
      </c>
    </row>
    <row r="194" spans="3:23" s="15" customFormat="1" x14ac:dyDescent="0.15">
      <c r="C194" s="15">
        <v>181</v>
      </c>
      <c r="D194" s="18" t="s">
        <v>1629</v>
      </c>
    </row>
    <row r="195" spans="3:23" s="15" customFormat="1" x14ac:dyDescent="0.15">
      <c r="C195" s="15">
        <v>182</v>
      </c>
      <c r="D195" s="18" t="s">
        <v>744</v>
      </c>
    </row>
    <row r="196" spans="3:23" s="15" customFormat="1" x14ac:dyDescent="0.15">
      <c r="C196" s="15">
        <v>183</v>
      </c>
      <c r="D196" s="18" t="s">
        <v>746</v>
      </c>
    </row>
    <row r="197" spans="3:23" s="15" customFormat="1" x14ac:dyDescent="0.15">
      <c r="C197" s="15">
        <v>184</v>
      </c>
      <c r="D197" s="18" t="str">
        <f>W197</f>
        <v>LG &lt;- read.csv("C:/NGS/save/Linkage_group_list.csv", col.names=c("Linkage_group", "LGNum"), stringsAsFactors=F)</v>
      </c>
      <c r="F197" s="15" t="s">
        <v>559</v>
      </c>
      <c r="G197" s="15" t="str">
        <f>'1. Input and Output files list'!$E$6</f>
        <v>C:/NGS/save/</v>
      </c>
      <c r="H197" s="15" t="s">
        <v>814</v>
      </c>
      <c r="W197" s="15" t="str">
        <f>CONCATENATE(F197,G197,H197,I197,J197,K197,L197,M197,N197,O197,P197,Q197,R197,S197,T197,U197)</f>
        <v>LG &lt;- read.csv("C:/NGS/save/Linkage_group_list.csv", col.names=c("Linkage_group", "LGNum"), stringsAsFactors=F)</v>
      </c>
    </row>
    <row r="198" spans="3:23" s="15" customFormat="1" x14ac:dyDescent="0.15">
      <c r="C198" s="15">
        <v>185</v>
      </c>
      <c r="D198" s="18" t="s">
        <v>711</v>
      </c>
    </row>
    <row r="199" spans="3:23" s="15" customFormat="1" x14ac:dyDescent="0.15">
      <c r="C199" s="15">
        <v>186</v>
      </c>
      <c r="D199" s="18" t="s">
        <v>590</v>
      </c>
    </row>
    <row r="200" spans="3:23" s="15" customFormat="1" x14ac:dyDescent="0.15">
      <c r="C200" s="15">
        <v>187</v>
      </c>
      <c r="D200" s="18" t="s">
        <v>1632</v>
      </c>
    </row>
    <row r="201" spans="3:23" s="15" customFormat="1" x14ac:dyDescent="0.15">
      <c r="C201" s="15">
        <v>188</v>
      </c>
      <c r="D201" s="18" t="s">
        <v>395</v>
      </c>
    </row>
    <row r="202" spans="3:23" s="15" customFormat="1" x14ac:dyDescent="0.15">
      <c r="C202" s="15">
        <v>189</v>
      </c>
      <c r="D202" s="18" t="s">
        <v>575</v>
      </c>
    </row>
    <row r="203" spans="3:23" s="15" customFormat="1" x14ac:dyDescent="0.15">
      <c r="C203" s="15">
        <v>190</v>
      </c>
      <c r="D203" s="18" t="s">
        <v>576</v>
      </c>
    </row>
    <row r="204" spans="3:23" s="15" customFormat="1" x14ac:dyDescent="0.15">
      <c r="C204" s="15">
        <v>191</v>
      </c>
      <c r="D204" s="18" t="s">
        <v>592</v>
      </c>
    </row>
    <row r="205" spans="3:23" s="15" customFormat="1" x14ac:dyDescent="0.15">
      <c r="C205" s="15">
        <v>192</v>
      </c>
      <c r="D205" s="18" t="s">
        <v>382</v>
      </c>
    </row>
    <row r="206" spans="3:23" s="15" customFormat="1" x14ac:dyDescent="0.15">
      <c r="C206" s="15">
        <v>193</v>
      </c>
      <c r="D206" s="18" t="s">
        <v>344</v>
      </c>
    </row>
    <row r="208" spans="3:23" s="15" customFormat="1" x14ac:dyDescent="0.15">
      <c r="D208" s="35" t="s">
        <v>1021</v>
      </c>
    </row>
    <row r="209" spans="3:23" x14ac:dyDescent="0.15">
      <c r="D209" s="46">
        <v>3</v>
      </c>
    </row>
    <row r="210" spans="3:23" x14ac:dyDescent="0.15">
      <c r="D210" s="4" t="s">
        <v>1640</v>
      </c>
    </row>
    <row r="211" spans="3:23" x14ac:dyDescent="0.15">
      <c r="C211" s="15" t="s">
        <v>1026</v>
      </c>
      <c r="D211" s="46">
        <v>175</v>
      </c>
    </row>
    <row r="212" spans="3:23" x14ac:dyDescent="0.15">
      <c r="C212" s="15" t="s">
        <v>1027</v>
      </c>
      <c r="D212" s="46">
        <v>205</v>
      </c>
    </row>
    <row r="214" spans="3:23" s="15" customFormat="1" x14ac:dyDescent="0.15">
      <c r="D214" s="4" t="s">
        <v>1558</v>
      </c>
    </row>
    <row r="215" spans="3:23" s="15" customFormat="1" x14ac:dyDescent="0.15">
      <c r="C215" s="15">
        <v>174</v>
      </c>
      <c r="D215" s="18" t="str">
        <f>W215</f>
        <v>filename &lt;- paste("C:/NGS/save/", phenames(cross)[trait.id+1], "Genotype_select_ABHR3_csvs7US_mem", "plot_chrNum.pdf", sep="")</v>
      </c>
      <c r="F215" s="15" t="s">
        <v>822</v>
      </c>
      <c r="G215" s="15" t="str">
        <f>'1. Input and Output files list'!$E$6</f>
        <v>C:/NGS/save/</v>
      </c>
      <c r="H215" s="15" t="s">
        <v>823</v>
      </c>
      <c r="I215" s="15" t="s">
        <v>1617</v>
      </c>
      <c r="J215" s="15" t="str">
        <f>$D$3</f>
        <v>Genotype_select_ABHR3_csvs</v>
      </c>
      <c r="K215" s="15">
        <f>'4. QTL'!$D$5</f>
        <v>7</v>
      </c>
      <c r="L215" s="15" t="str">
        <f>'4. QTL'!$D$7</f>
        <v>US</v>
      </c>
      <c r="M215" s="15" t="s">
        <v>1068</v>
      </c>
      <c r="N215" s="15" t="str">
        <f>'4. QTL'!$D$9</f>
        <v>mem</v>
      </c>
      <c r="O215" s="15" t="s">
        <v>1022</v>
      </c>
      <c r="W215" s="15" t="str">
        <f>CONCATENATE(F215,G215,H215,I215,J215,K215,L215,M215,N215,O215,P215,Q215,R215,S215,T215,U215)</f>
        <v>filename &lt;- paste("C:/NGS/save/", phenames(cross)[trait.id+1], "Genotype_select_ABHR3_csvs7US_mem", "plot_chrNum.pdf", sep="")</v>
      </c>
    </row>
    <row r="216" spans="3:23" s="15" customFormat="1" x14ac:dyDescent="0.15">
      <c r="C216" s="15">
        <v>175</v>
      </c>
      <c r="D216" s="18" t="s">
        <v>825</v>
      </c>
    </row>
    <row r="217" spans="3:23" x14ac:dyDescent="0.15">
      <c r="C217" s="15">
        <v>176</v>
      </c>
      <c r="D217" s="18" t="str">
        <f>W217</f>
        <v>chr.num &lt;- 3</v>
      </c>
      <c r="F217" s="15" t="s">
        <v>1021</v>
      </c>
      <c r="G217">
        <f>$D$209</f>
        <v>3</v>
      </c>
      <c r="W217" s="15" t="str">
        <f>CONCATENATE(F217,G217,H217,I217,J217,K217,L217,M217,N217,O217,P217,Q217,R217,S217,T217,U217)</f>
        <v>chr.num &lt;- 3</v>
      </c>
    </row>
    <row r="218" spans="3:23" x14ac:dyDescent="0.15">
      <c r="C218" s="15">
        <v>177</v>
      </c>
      <c r="D218" s="18" t="str">
        <f>W218</f>
        <v>plot(outcim.hk, main = "Composite Interval Mapping", chr=c(chr.num), show.marker.names=TRUE, ylab="LOD score", xlim=c(175,205))</v>
      </c>
      <c r="F218" s="15" t="s">
        <v>1023</v>
      </c>
      <c r="G218">
        <f>D211</f>
        <v>175</v>
      </c>
      <c r="H218" t="s">
        <v>1024</v>
      </c>
      <c r="I218">
        <f>D212</f>
        <v>205</v>
      </c>
      <c r="J218" s="15" t="s">
        <v>1025</v>
      </c>
      <c r="W218" s="15" t="str">
        <f>CONCATENATE(F218,G218,H218,I218,J218,K218,L218,M218,N218,O218,P218,Q218,R218,S218,T218,U218)</f>
        <v>plot(outcim.hk, main = "Composite Interval Mapping", chr=c(chr.num), show.marker.names=TRUE, ylab="LOD score", xlim=c(175,205))</v>
      </c>
    </row>
    <row r="219" spans="3:23" x14ac:dyDescent="0.15">
      <c r="C219" s="15">
        <v>178</v>
      </c>
      <c r="D219" s="18" t="s">
        <v>395</v>
      </c>
    </row>
    <row r="220" spans="3:23" x14ac:dyDescent="0.15">
      <c r="C220" s="15">
        <v>179</v>
      </c>
      <c r="D220" s="18" t="s">
        <v>575</v>
      </c>
    </row>
    <row r="221" spans="3:23" x14ac:dyDescent="0.15">
      <c r="C221" s="15">
        <v>180</v>
      </c>
      <c r="D221" s="18" t="s">
        <v>576</v>
      </c>
    </row>
    <row r="222" spans="3:23" x14ac:dyDescent="0.15">
      <c r="C222" s="15">
        <v>181</v>
      </c>
      <c r="D222" s="18" t="s">
        <v>344</v>
      </c>
    </row>
  </sheetData>
  <phoneticPr fontId="18"/>
  <dataValidations count="6">
    <dataValidation type="list" allowBlank="1" showInputMessage="1" showErrorMessage="1" sqref="D3" xr:uid="{00000000-0002-0000-0400-000000000000}">
      <formula1>"Genotype_select_ABHR3_csvs,Genotype_select_ABHR6_csvs,Genotype_select_ABHR9_csvs,Genotype_select_csvs,Genotype_csvs"</formula1>
    </dataValidation>
    <dataValidation type="list" allowBlank="1" showInputMessage="1" showErrorMessage="1" sqref="D5" xr:uid="{00000000-0002-0000-0400-000001000000}">
      <formula1>"1,2,3,4,5,6,7,8,9,10"</formula1>
    </dataValidation>
    <dataValidation type="list" allowBlank="1" showInputMessage="1" showErrorMessage="1" sqref="D7" xr:uid="{00000000-0002-0000-0400-000002000000}">
      <formula1>"SU,US"</formula1>
    </dataValidation>
    <dataValidation type="list" allowBlank="1" showInputMessage="1" showErrorMessage="1" sqref="D9" xr:uid="{00000000-0002-0000-0400-000003000000}">
      <formula1>"mem,mem_60,aln,aln_37"</formula1>
    </dataValidation>
    <dataValidation type="list" allowBlank="1" showInputMessage="1" showErrorMessage="1" sqref="D25 D27 D98 D100" xr:uid="{00000000-0002-0000-0400-000004000000}">
      <formula1>"10,100,1000,10000"</formula1>
    </dataValidation>
    <dataValidation type="list" allowBlank="1" showInputMessage="1" showErrorMessage="1" sqref="D102" xr:uid="{CBB17D2C-3AE0-49F3-9615-7D85326DE398}">
      <formula1>"1,2,3,4,5,6,7,8,9,10,11,12,13,14,15,16,17,18,19,20"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215"/>
  <sheetViews>
    <sheetView zoomScale="70" zoomScaleNormal="70" workbookViewId="0">
      <selection activeCell="G18" sqref="G18"/>
    </sheetView>
  </sheetViews>
  <sheetFormatPr defaultRowHeight="13.5" x14ac:dyDescent="0.15"/>
  <cols>
    <col min="4" max="4" width="181.625" customWidth="1"/>
    <col min="6" max="17" width="8.125" customWidth="1"/>
    <col min="18" max="18" width="116.375" customWidth="1"/>
  </cols>
  <sheetData>
    <row r="2" spans="1:18" x14ac:dyDescent="0.15">
      <c r="C2">
        <v>1</v>
      </c>
      <c r="D2" s="21" t="s">
        <v>74</v>
      </c>
    </row>
    <row r="3" spans="1:18" x14ac:dyDescent="0.15">
      <c r="C3">
        <v>2</v>
      </c>
      <c r="D3" s="21" t="s">
        <v>75</v>
      </c>
    </row>
    <row r="4" spans="1:18" x14ac:dyDescent="0.15">
      <c r="C4">
        <v>3</v>
      </c>
      <c r="D4" s="21" t="s">
        <v>1</v>
      </c>
    </row>
    <row r="5" spans="1:18" x14ac:dyDescent="0.15">
      <c r="C5" s="15">
        <v>4</v>
      </c>
      <c r="D5" s="21" t="s">
        <v>0</v>
      </c>
    </row>
    <row r="6" spans="1:18" s="15" customFormat="1" x14ac:dyDescent="0.15">
      <c r="A6" s="15">
        <v>1</v>
      </c>
      <c r="B6" s="15">
        <v>0</v>
      </c>
      <c r="C6" s="15">
        <v>5</v>
      </c>
      <c r="D6" s="21" t="str">
        <f>R6</f>
        <v>dir.create("C:/NGS/save/Genotype_imges_PDF_files")</v>
      </c>
      <c r="F6" s="15" t="s">
        <v>72</v>
      </c>
      <c r="G6" s="15" t="str">
        <f>'1. Input and Output files list'!$E$6</f>
        <v>C:/NGS/save/</v>
      </c>
      <c r="H6" s="15" t="s">
        <v>1588</v>
      </c>
      <c r="R6" s="15" t="str">
        <f>CONCATENATE(F6,G6,H6)</f>
        <v>dir.create("C:/NGS/save/Genotype_imges_PDF_files")</v>
      </c>
    </row>
    <row r="7" spans="1:18" s="15" customFormat="1" x14ac:dyDescent="0.15">
      <c r="A7" s="15">
        <v>1</v>
      </c>
      <c r="B7" s="15">
        <v>0</v>
      </c>
      <c r="C7" s="15">
        <v>6</v>
      </c>
      <c r="D7" s="21" t="str">
        <f>R7</f>
        <v>dir.create("C:/NGS/save/parent")</v>
      </c>
      <c r="F7" s="15" t="s">
        <v>72</v>
      </c>
      <c r="G7" s="15" t="str">
        <f>'1. Input and Output files list'!$E$6</f>
        <v>C:/NGS/save/</v>
      </c>
      <c r="H7" s="15" t="s">
        <v>58</v>
      </c>
      <c r="R7" s="15" t="str">
        <f>CONCATENATE(F7,G7,H7)</f>
        <v>dir.create("C:/NGS/save/parent")</v>
      </c>
    </row>
    <row r="8" spans="1:18" x14ac:dyDescent="0.15">
      <c r="A8">
        <v>2</v>
      </c>
      <c r="B8">
        <v>1</v>
      </c>
      <c r="C8" s="15">
        <v>7</v>
      </c>
      <c r="D8" s="21" t="str">
        <f>R8</f>
        <v>in_f &lt;- c("C:/NGS/Raw_sequence_reads/97_ATTACTCG-TATAGCCT_L006_R1_001.fastq.gz", "C:/NGS/Raw_sequence_reads/97_ATTACTCG-TATAGCCT_L006_R2_001.fastq.gz")</v>
      </c>
      <c r="F8" s="15" t="s">
        <v>57</v>
      </c>
      <c r="G8" s="15" t="str">
        <f>'1. Input and Output files list'!$E$72</f>
        <v>C:/NGS/Raw_sequence_reads/97_ATTACTCG-TATAGCCT_L006_R1_001.fastq.gz</v>
      </c>
      <c r="H8" s="15" t="s">
        <v>10</v>
      </c>
      <c r="I8" s="15" t="str">
        <f>'1. Input and Output files list'!$E$73</f>
        <v>C:/NGS/Raw_sequence_reads/97_ATTACTCG-TATAGCCT_L006_R2_001.fastq.gz</v>
      </c>
      <c r="J8" s="15" t="s">
        <v>4</v>
      </c>
      <c r="K8" s="15"/>
      <c r="R8" s="15" t="str">
        <f>CONCATENATE(F8,G8,H8,I8,J8)</f>
        <v>in_f &lt;- c("C:/NGS/Raw_sequence_reads/97_ATTACTCG-TATAGCCT_L006_R1_001.fastq.gz", "C:/NGS/Raw_sequence_reads/97_ATTACTCG-TATAGCCT_L006_R2_001.fastq.gz")</v>
      </c>
    </row>
    <row r="9" spans="1:18" x14ac:dyDescent="0.15">
      <c r="A9" s="15">
        <v>4</v>
      </c>
      <c r="B9">
        <v>1</v>
      </c>
      <c r="C9" s="15">
        <v>8</v>
      </c>
      <c r="D9" s="21" t="str">
        <f>R9</f>
        <v>out_f &lt;- "C:/NGS/save/parent/ShinanoGreen.fastq"</v>
      </c>
      <c r="F9" s="15" t="s">
        <v>36</v>
      </c>
      <c r="G9" s="15" t="str">
        <f>'1. Input and Output files list'!$E$6</f>
        <v>C:/NGS/save/</v>
      </c>
      <c r="H9" s="15" t="s">
        <v>59</v>
      </c>
      <c r="I9" s="15" t="str">
        <f>'1. Input and Output files list'!$I$72</f>
        <v>ShinanoGreen.fastq</v>
      </c>
      <c r="J9" s="15" t="s">
        <v>16</v>
      </c>
      <c r="K9" s="15"/>
      <c r="L9" s="15"/>
      <c r="R9" s="15" t="str">
        <f>CONCATENATE(F9,G9,H9,I9,J9)</f>
        <v>out_f &lt;- "C:/NGS/save/parent/ShinanoGreen.fastq"</v>
      </c>
    </row>
    <row r="10" spans="1:18" x14ac:dyDescent="0.15">
      <c r="A10" s="15">
        <v>5</v>
      </c>
      <c r="B10">
        <v>1</v>
      </c>
      <c r="C10" s="15">
        <v>9</v>
      </c>
      <c r="D10" s="21" t="str">
        <f>R10</f>
        <v>param_trim &lt;- 1</v>
      </c>
      <c r="F10" s="15" t="s">
        <v>163</v>
      </c>
      <c r="G10" s="15">
        <f>'1. Input and Output files list'!$H$72</f>
        <v>1</v>
      </c>
      <c r="H10" s="15"/>
      <c r="R10" s="15" t="str">
        <f>CONCATENATE(F10,G10,H10,I10,J10)</f>
        <v>param_trim &lt;- 1</v>
      </c>
    </row>
    <row r="11" spans="1:18" x14ac:dyDescent="0.15">
      <c r="A11" s="15">
        <v>6</v>
      </c>
      <c r="B11">
        <v>1</v>
      </c>
      <c r="C11" s="15">
        <v>10</v>
      </c>
      <c r="D11" s="21" t="s">
        <v>21</v>
      </c>
    </row>
    <row r="12" spans="1:18" x14ac:dyDescent="0.15">
      <c r="A12" s="15">
        <v>7</v>
      </c>
      <c r="B12">
        <v>1</v>
      </c>
      <c r="C12" s="15">
        <v>11</v>
      </c>
      <c r="D12" s="21" t="s">
        <v>22</v>
      </c>
    </row>
    <row r="13" spans="1:18" x14ac:dyDescent="0.15">
      <c r="A13" s="15">
        <v>8</v>
      </c>
      <c r="B13">
        <v>1</v>
      </c>
      <c r="C13" s="15">
        <v>12</v>
      </c>
      <c r="D13" s="21" t="s">
        <v>162</v>
      </c>
    </row>
    <row r="14" spans="1:18" x14ac:dyDescent="0.15">
      <c r="A14" s="15">
        <v>9</v>
      </c>
      <c r="B14">
        <v>1</v>
      </c>
      <c r="C14" s="15">
        <v>13</v>
      </c>
      <c r="D14" s="21" t="str">
        <f>R14</f>
        <v>hoge1 &lt;- DNAStringSet(sread(fastq), start=7, end=hoge)</v>
      </c>
      <c r="F14" s="15" t="s">
        <v>25</v>
      </c>
      <c r="G14" s="15">
        <f>'1. Input and Output files list'!$G$72+1</f>
        <v>7</v>
      </c>
      <c r="H14" s="15" t="s">
        <v>26</v>
      </c>
      <c r="I14" s="15"/>
      <c r="R14" s="15" t="str">
        <f>CONCATENATE(F14,G14,H14)</f>
        <v>hoge1 &lt;- DNAStringSet(sread(fastq), start=7, end=hoge)</v>
      </c>
    </row>
    <row r="15" spans="1:18" x14ac:dyDescent="0.15">
      <c r="A15" s="15">
        <v>10</v>
      </c>
      <c r="B15">
        <v>1</v>
      </c>
      <c r="C15" s="15">
        <v>14</v>
      </c>
      <c r="D15" s="21" t="str">
        <f>R15</f>
        <v>hoge2 &lt;- BStringSet(quality(quality(fastq)), start=7, end=hoge)</v>
      </c>
      <c r="F15" s="15" t="s">
        <v>27</v>
      </c>
      <c r="G15" s="15">
        <f>'1. Input and Output files list'!$G$73+1</f>
        <v>7</v>
      </c>
      <c r="H15" s="15" t="s">
        <v>26</v>
      </c>
      <c r="I15" s="15"/>
      <c r="R15" s="15" t="str">
        <f>CONCATENATE(F15,G15,H15)</f>
        <v>hoge2 &lt;- BStringSet(quality(quality(fastq)), start=7, end=hoge)</v>
      </c>
    </row>
    <row r="16" spans="1:18" x14ac:dyDescent="0.15">
      <c r="A16" s="15">
        <v>11</v>
      </c>
      <c r="B16">
        <v>1</v>
      </c>
      <c r="C16" s="15">
        <v>15</v>
      </c>
      <c r="D16" s="21" t="s">
        <v>24</v>
      </c>
    </row>
    <row r="17" spans="1:18" x14ac:dyDescent="0.15">
      <c r="A17" s="15">
        <v>12</v>
      </c>
      <c r="B17">
        <v>1</v>
      </c>
      <c r="C17" s="15">
        <v>16</v>
      </c>
      <c r="D17" s="21" t="s">
        <v>96</v>
      </c>
    </row>
    <row r="18" spans="1:18" s="15" customFormat="1" x14ac:dyDescent="0.15">
      <c r="C18" s="15">
        <v>17</v>
      </c>
      <c r="D18" s="21" t="str">
        <f>R18</f>
        <v>param1 &lt;- 35</v>
      </c>
      <c r="F18" s="15" t="s">
        <v>843</v>
      </c>
      <c r="G18" s="15">
        <f>'1. Input and Output files list'!$E$32</f>
        <v>35</v>
      </c>
      <c r="R18" s="15" t="str">
        <f>CONCATENATE(F18,G18,H18)</f>
        <v>param1 &lt;- 35</v>
      </c>
    </row>
    <row r="19" spans="1:18" s="15" customFormat="1" x14ac:dyDescent="0.15">
      <c r="C19" s="15">
        <v>18</v>
      </c>
      <c r="D19" s="21" t="str">
        <f>R19</f>
        <v>param2 &lt;- 0.1</v>
      </c>
      <c r="F19" s="15" t="s">
        <v>844</v>
      </c>
      <c r="G19" s="15">
        <f>'1. Input and Output files list'!$E$34</f>
        <v>0.1</v>
      </c>
      <c r="R19" s="15" t="str">
        <f>CONCATENATE(F19,G19,H19)</f>
        <v>param2 &lt;- 0.1</v>
      </c>
    </row>
    <row r="20" spans="1:18" s="15" customFormat="1" x14ac:dyDescent="0.15">
      <c r="C20" s="15">
        <v>19</v>
      </c>
      <c r="D20" s="21" t="str">
        <f>R20</f>
        <v>fastq &lt;- readFastq("C:/NGS/save/parent/ShinanoGreen.fastq")</v>
      </c>
      <c r="F20" s="15" t="s">
        <v>845</v>
      </c>
      <c r="G20" s="15" t="str">
        <f>'1. Input and Output files list'!$E$6</f>
        <v>C:/NGS/save/</v>
      </c>
      <c r="H20" s="15" t="s">
        <v>59</v>
      </c>
      <c r="I20" s="15" t="str">
        <f>'1. Input and Output files list'!$I$72</f>
        <v>ShinanoGreen.fastq</v>
      </c>
      <c r="J20" s="15" t="s">
        <v>4</v>
      </c>
      <c r="R20" s="15" t="str">
        <f>CONCATENATE(F20,G20,H20,I20,J20)</f>
        <v>fastq &lt;- readFastq("C:/NGS/save/parent/ShinanoGreen.fastq")</v>
      </c>
    </row>
    <row r="21" spans="1:18" s="15" customFormat="1" x14ac:dyDescent="0.15">
      <c r="C21" s="15">
        <v>20</v>
      </c>
      <c r="D21" s="21" t="s">
        <v>840</v>
      </c>
    </row>
    <row r="22" spans="1:18" s="15" customFormat="1" x14ac:dyDescent="0.15">
      <c r="C22" s="15">
        <v>21</v>
      </c>
      <c r="D22" s="21" t="s">
        <v>841</v>
      </c>
    </row>
    <row r="23" spans="1:18" s="15" customFormat="1" x14ac:dyDescent="0.15">
      <c r="C23" s="15">
        <v>22</v>
      </c>
      <c r="D23" s="21" t="s">
        <v>842</v>
      </c>
    </row>
    <row r="24" spans="1:18" s="15" customFormat="1" x14ac:dyDescent="0.15">
      <c r="A24" s="15">
        <v>12</v>
      </c>
      <c r="B24" s="15">
        <v>1</v>
      </c>
      <c r="C24" s="15">
        <v>23</v>
      </c>
      <c r="D24" s="21" t="str">
        <f>R24</f>
        <v xml:space="preserve">writeFastq(fastq, "C:/NGS/save/parent/P_Adap-0.fastq", compress=F)   </v>
      </c>
      <c r="F24" s="15" t="s">
        <v>847</v>
      </c>
      <c r="G24" s="15" t="str">
        <f>'1. Input and Output files list'!$E$6</f>
        <v>C:/NGS/save/</v>
      </c>
      <c r="H24" s="15" t="s">
        <v>59</v>
      </c>
      <c r="I24" s="15" t="s">
        <v>846</v>
      </c>
      <c r="J24" s="15" t="s">
        <v>848</v>
      </c>
      <c r="R24" s="15" t="str">
        <f>CONCATENATE(F24,G24,H24,I24,J24,K24)</f>
        <v xml:space="preserve">writeFastq(fastq, "C:/NGS/save/parent/P_Adap-0.fastq", compress=F)   </v>
      </c>
    </row>
    <row r="25" spans="1:18" x14ac:dyDescent="0.15">
      <c r="A25" s="15">
        <v>15</v>
      </c>
      <c r="B25">
        <v>1</v>
      </c>
      <c r="C25" s="15">
        <v>24</v>
      </c>
      <c r="D25" s="21" t="str">
        <f>R25</f>
        <v>in_f &lt;- "C:/NGS/save/parent/P_Adap-0.fastq"</v>
      </c>
      <c r="F25" s="15" t="s">
        <v>481</v>
      </c>
      <c r="G25" s="15" t="str">
        <f>'1. Input and Output files list'!$E$6</f>
        <v>C:/NGS/save/</v>
      </c>
      <c r="H25" s="15" t="s">
        <v>59</v>
      </c>
      <c r="I25" s="15" t="s">
        <v>846</v>
      </c>
      <c r="R25" s="15" t="str">
        <f>CONCATENATE(F25,G25,H25,I25,J25,K25)</f>
        <v>in_f &lt;- "C:/NGS/save/parent/P_Adap-0.fastq"</v>
      </c>
    </row>
    <row r="26" spans="1:18" x14ac:dyDescent="0.15">
      <c r="A26" s="15">
        <v>16</v>
      </c>
      <c r="B26">
        <v>1</v>
      </c>
      <c r="C26" s="15">
        <v>25</v>
      </c>
      <c r="D26" s="21" t="str">
        <f>R26</f>
        <v>out_f &lt;- "C:/NGS/save/parent/P_Adap-1.fastq"</v>
      </c>
      <c r="F26" t="s">
        <v>483</v>
      </c>
      <c r="G26" s="15" t="str">
        <f>'1. Input and Output files list'!$E$6</f>
        <v>C:/NGS/save/</v>
      </c>
      <c r="H26" t="s">
        <v>482</v>
      </c>
      <c r="I26" t="s">
        <v>484</v>
      </c>
      <c r="R26" s="15" t="str">
        <f>CONCATENATE(F26,G26,H26,I26,J26,K26)</f>
        <v>out_f &lt;- "C:/NGS/save/parent/P_Adap-1.fastq"</v>
      </c>
    </row>
    <row r="27" spans="1:18" x14ac:dyDescent="0.15">
      <c r="A27" s="15">
        <v>17</v>
      </c>
      <c r="B27">
        <v>1</v>
      </c>
      <c r="C27" s="15">
        <v>26</v>
      </c>
      <c r="D27" s="21" t="str">
        <f>R27</f>
        <v>param_adapter &lt;- "CATGAGATCGGAAGAGCGTCGTGTAGGGAAAGAGTGT"  #Adapter sequence 1</v>
      </c>
      <c r="F27" s="11" t="s">
        <v>44</v>
      </c>
      <c r="G27" s="11" t="str">
        <f>'1. Input and Output files list'!$E$64</f>
        <v>CATGAGATCGGAAGAGCGTCGTGTAGGGAAAGAGTGT</v>
      </c>
      <c r="H27" s="11" t="s">
        <v>46</v>
      </c>
      <c r="R27" t="s">
        <v>485</v>
      </c>
    </row>
    <row r="28" spans="1:18" x14ac:dyDescent="0.15">
      <c r="A28" s="15">
        <v>18</v>
      </c>
      <c r="B28">
        <v>1</v>
      </c>
      <c r="C28" s="15">
        <v>27</v>
      </c>
      <c r="D28" s="21" t="s">
        <v>61</v>
      </c>
    </row>
    <row r="29" spans="1:18" x14ac:dyDescent="0.15">
      <c r="A29" s="15">
        <v>19</v>
      </c>
      <c r="B29">
        <v>1</v>
      </c>
      <c r="C29" s="15">
        <v>28</v>
      </c>
      <c r="D29" s="21" t="str">
        <f>R29</f>
        <v>in_f &lt;- "C:/NGS/save/parent/P_Adap-1.fastq"</v>
      </c>
      <c r="F29" t="s">
        <v>481</v>
      </c>
      <c r="G29" s="15" t="str">
        <f>'1. Input and Output files list'!$E$6</f>
        <v>C:/NGS/save/</v>
      </c>
      <c r="H29" t="s">
        <v>482</v>
      </c>
      <c r="I29" t="s">
        <v>484</v>
      </c>
      <c r="R29" s="15" t="str">
        <f>CONCATENATE(F29,G29,H29,I29,J29,K29)</f>
        <v>in_f &lt;- "C:/NGS/save/parent/P_Adap-1.fastq"</v>
      </c>
    </row>
    <row r="30" spans="1:18" x14ac:dyDescent="0.15">
      <c r="A30" s="15">
        <v>20</v>
      </c>
      <c r="B30">
        <v>1</v>
      </c>
      <c r="C30" s="15">
        <v>29</v>
      </c>
      <c r="D30" s="21" t="str">
        <f>R30</f>
        <v>out_f &lt;- "C:/NGS/save/parent/P_Adap-2.fastq"</v>
      </c>
      <c r="F30" t="s">
        <v>483</v>
      </c>
      <c r="G30" s="15" t="str">
        <f>'1. Input and Output files list'!$E$6</f>
        <v>C:/NGS/save/</v>
      </c>
      <c r="H30" t="s">
        <v>482</v>
      </c>
      <c r="I30" t="s">
        <v>486</v>
      </c>
      <c r="R30" s="15" t="str">
        <f>CONCATENATE(F30,G30,H30,I30,J30,K30)</f>
        <v>out_f &lt;- "C:/NGS/save/parent/P_Adap-2.fastq"</v>
      </c>
    </row>
    <row r="31" spans="1:18" x14ac:dyDescent="0.15">
      <c r="A31" s="15">
        <v>21</v>
      </c>
      <c r="B31">
        <v>1</v>
      </c>
      <c r="C31" s="15">
        <v>30</v>
      </c>
      <c r="D31" s="21" t="str">
        <f>R31</f>
        <v>param_adapter &lt;- "TAAGATCGGAAGAGCACACGTCTGAACTCCAGTCAC"  #Adapter sequence 2</v>
      </c>
      <c r="F31" s="11" t="s">
        <v>44</v>
      </c>
      <c r="G31" s="15" t="str">
        <f>'1. Input and Output files list'!$E$65</f>
        <v>TAAGATCGGAAGAGCACACGTCTGAACTCCAGTCAC</v>
      </c>
      <c r="H31" s="11" t="s">
        <v>47</v>
      </c>
      <c r="R31" t="s">
        <v>487</v>
      </c>
    </row>
    <row r="32" spans="1:18" x14ac:dyDescent="0.15">
      <c r="A32" s="15">
        <v>22</v>
      </c>
      <c r="B32">
        <v>1</v>
      </c>
      <c r="C32" s="15">
        <v>31</v>
      </c>
      <c r="D32" s="21" t="s">
        <v>62</v>
      </c>
    </row>
    <row r="33" spans="1:20" x14ac:dyDescent="0.15">
      <c r="A33" s="15">
        <v>23</v>
      </c>
      <c r="B33">
        <v>1</v>
      </c>
      <c r="C33" s="15">
        <v>32</v>
      </c>
      <c r="D33" s="21" t="str">
        <f>R33</f>
        <v>in_f &lt;- "C:/NGS/save/parent/P_Adap-2.fastq"</v>
      </c>
      <c r="F33" t="s">
        <v>481</v>
      </c>
      <c r="G33" s="15" t="str">
        <f>'1. Input and Output files list'!$E$6</f>
        <v>C:/NGS/save/</v>
      </c>
      <c r="H33" t="s">
        <v>482</v>
      </c>
      <c r="I33" t="s">
        <v>486</v>
      </c>
      <c r="R33" s="15" t="str">
        <f>CONCATENATE(F33,G33,H33,I33,J33,K33)</f>
        <v>in_f &lt;- "C:/NGS/save/parent/P_Adap-2.fastq"</v>
      </c>
    </row>
    <row r="34" spans="1:20" x14ac:dyDescent="0.15">
      <c r="A34" s="15">
        <v>24</v>
      </c>
      <c r="B34">
        <v>1</v>
      </c>
      <c r="C34" s="15">
        <v>33</v>
      </c>
      <c r="D34" s="21" t="str">
        <f>R34</f>
        <v>out_f &lt;- "C:/NGS/save/parent/P_Adap-3.fastq"</v>
      </c>
      <c r="F34" t="s">
        <v>483</v>
      </c>
      <c r="G34" s="15" t="str">
        <f>'1. Input and Output files list'!$E$6</f>
        <v>C:/NGS/save/</v>
      </c>
      <c r="H34" t="s">
        <v>482</v>
      </c>
      <c r="I34" t="s">
        <v>490</v>
      </c>
      <c r="R34" s="15" t="str">
        <f>CONCATENATE(F34,G34,H34,I34,J34,K34)</f>
        <v>out_f &lt;- "C:/NGS/save/parent/P_Adap-3.fastq"</v>
      </c>
    </row>
    <row r="35" spans="1:20" x14ac:dyDescent="0.15">
      <c r="A35" s="15">
        <v>25</v>
      </c>
      <c r="B35">
        <v>1</v>
      </c>
      <c r="C35" s="15">
        <v>34</v>
      </c>
      <c r="D35" s="21" t="str">
        <f>R35</f>
        <v>param_adapter &lt;- "TAAGATCGGAAGAGCGTCGTGTAGGGAAAGAGTGT"  #Adapter sequence 3</v>
      </c>
      <c r="F35" s="15" t="s">
        <v>44</v>
      </c>
      <c r="G35" s="15" t="str">
        <f>'1. Input and Output files list'!$E$66</f>
        <v>TAAGATCGGAAGAGCGTCGTGTAGGGAAAGAGTGT</v>
      </c>
      <c r="H35" s="15" t="s">
        <v>49</v>
      </c>
      <c r="R35" t="s">
        <v>488</v>
      </c>
    </row>
    <row r="36" spans="1:20" x14ac:dyDescent="0.15">
      <c r="A36" s="15">
        <v>26</v>
      </c>
      <c r="B36">
        <v>1</v>
      </c>
      <c r="C36" s="15">
        <v>35</v>
      </c>
      <c r="D36" s="21" t="s">
        <v>63</v>
      </c>
    </row>
    <row r="37" spans="1:20" x14ac:dyDescent="0.15">
      <c r="A37" s="15">
        <v>27</v>
      </c>
      <c r="B37">
        <v>1</v>
      </c>
      <c r="C37" s="15">
        <v>36</v>
      </c>
      <c r="D37" s="21" t="str">
        <f>R37</f>
        <v>in_f &lt;- "C:/NGS/save/parent/P_Adap-3.fastq"</v>
      </c>
      <c r="F37" s="15" t="s">
        <v>60</v>
      </c>
      <c r="G37" s="15" t="str">
        <f>'1. Input and Output files list'!$E$6</f>
        <v>C:/NGS/save/</v>
      </c>
      <c r="H37" s="15" t="s">
        <v>59</v>
      </c>
      <c r="I37" s="15" t="s">
        <v>100</v>
      </c>
      <c r="J37" s="15"/>
      <c r="K37" s="15"/>
      <c r="L37" s="15"/>
      <c r="R37" s="15" t="str">
        <f>CONCATENATE(F37,G37,H37,I37)</f>
        <v>in_f &lt;- "C:/NGS/save/parent/P_Adap-3.fastq"</v>
      </c>
    </row>
    <row r="38" spans="1:20" x14ac:dyDescent="0.15">
      <c r="A38" s="15">
        <v>28</v>
      </c>
      <c r="B38">
        <v>1</v>
      </c>
      <c r="C38" s="15">
        <v>37</v>
      </c>
      <c r="D38" s="21" t="str">
        <f>R38</f>
        <v>out_f &lt;- "C:/NGS/save/parent/AdapterTrim_ShinanoGreen.fastq"</v>
      </c>
      <c r="F38" s="15" t="s">
        <v>36</v>
      </c>
      <c r="G38" s="15" t="str">
        <f>'1. Input and Output files list'!$E$6</f>
        <v>C:/NGS/save/</v>
      </c>
      <c r="H38" s="15" t="s">
        <v>59</v>
      </c>
      <c r="I38" s="15" t="s">
        <v>37</v>
      </c>
      <c r="J38" s="15" t="str">
        <f>'1. Input and Output files list'!$I$72</f>
        <v>ShinanoGreen.fastq</v>
      </c>
      <c r="K38" s="15" t="s">
        <v>16</v>
      </c>
      <c r="L38" s="15"/>
      <c r="N38" s="15"/>
      <c r="O38" s="15"/>
      <c r="R38" s="15" t="str">
        <f>CONCATENATE(F38,G38,H38,I38,J38,K38)</f>
        <v>out_f &lt;- "C:/NGS/save/parent/AdapterTrim_ShinanoGreen.fastq"</v>
      </c>
      <c r="T38" t="str">
        <f>CONCATENATE(G38,H38,I38,J38)</f>
        <v>C:/NGS/save/parent/AdapterTrim_ShinanoGreen.fastq</v>
      </c>
    </row>
    <row r="39" spans="1:20" x14ac:dyDescent="0.15">
      <c r="A39" s="15">
        <v>29</v>
      </c>
      <c r="B39">
        <v>1</v>
      </c>
      <c r="C39" s="15">
        <v>38</v>
      </c>
      <c r="D39" s="21" t="str">
        <f>R39</f>
        <v>param_adapter &lt;- "CATGAGATCGGAAGAGCACACGTCTGAACTCCAGTCAC"  #Adapter sequence 4</v>
      </c>
      <c r="F39" s="15" t="s">
        <v>44</v>
      </c>
      <c r="G39" s="15" t="str">
        <f>'1. Input and Output files list'!$E$67</f>
        <v>CATGAGATCGGAAGAGCACACGTCTGAACTCCAGTCAC</v>
      </c>
      <c r="H39" s="15" t="s">
        <v>51</v>
      </c>
      <c r="R39" t="s">
        <v>489</v>
      </c>
    </row>
    <row r="40" spans="1:20" x14ac:dyDescent="0.15">
      <c r="A40" s="15">
        <v>30</v>
      </c>
      <c r="B40">
        <v>1</v>
      </c>
      <c r="C40" s="15">
        <v>39</v>
      </c>
      <c r="D40" s="21" t="s">
        <v>64</v>
      </c>
    </row>
    <row r="41" spans="1:20" x14ac:dyDescent="0.15">
      <c r="A41" s="15">
        <v>31</v>
      </c>
      <c r="B41">
        <v>1</v>
      </c>
      <c r="C41" s="15">
        <v>40</v>
      </c>
      <c r="D41" s="21" t="s">
        <v>73</v>
      </c>
    </row>
    <row r="42" spans="1:20" x14ac:dyDescent="0.15">
      <c r="A42" s="15">
        <v>32</v>
      </c>
      <c r="B42">
        <v>1</v>
      </c>
      <c r="C42" s="15">
        <v>41</v>
      </c>
      <c r="D42" s="21" t="str">
        <f>R42</f>
        <v>write.csv(res4, "C:/NGS/save/parent/ShinanoGreen.fastq.csv")</v>
      </c>
      <c r="F42" s="15" t="s">
        <v>65</v>
      </c>
      <c r="G42" s="15" t="str">
        <f>'1. Input and Output files list'!$E$6</f>
        <v>C:/NGS/save/</v>
      </c>
      <c r="H42" s="15" t="s">
        <v>59</v>
      </c>
      <c r="I42" s="15" t="str">
        <f>'1. Input and Output files list'!$I$72</f>
        <v>ShinanoGreen.fastq</v>
      </c>
      <c r="J42" s="15" t="s">
        <v>34</v>
      </c>
      <c r="K42" s="15"/>
      <c r="L42" s="15"/>
      <c r="R42" s="15" t="str">
        <f>CONCATENATE(F42,G42,H42,I42,J42)</f>
        <v>write.csv(res4, "C:/NGS/save/parent/ShinanoGreen.fastq.csv")</v>
      </c>
    </row>
    <row r="43" spans="1:20" x14ac:dyDescent="0.15">
      <c r="A43" s="15">
        <v>33</v>
      </c>
      <c r="B43">
        <v>1</v>
      </c>
      <c r="C43" s="15">
        <v>42</v>
      </c>
      <c r="D43" s="21" t="str">
        <f>R43</f>
        <v>file.remove("C:/NGS/save/parent/P_Adap-0.fastq","C:/NGS/save/parent/P_Adap-1.fastq","C:/NGS/save/parent/P_Adap-2.fastq","C:/NGS/save/parent/P_Adap-3.fastq")</v>
      </c>
      <c r="F43" s="15" t="s">
        <v>66</v>
      </c>
      <c r="G43" s="15" t="str">
        <f>'1. Input and Output files list'!$E$6</f>
        <v>C:/NGS/save/</v>
      </c>
      <c r="H43" s="15" t="s">
        <v>881</v>
      </c>
      <c r="I43" s="15" t="str">
        <f>'1. Input and Output files list'!$E$6</f>
        <v>C:/NGS/save/</v>
      </c>
      <c r="J43" s="15" t="s">
        <v>880</v>
      </c>
      <c r="K43" s="15" t="str">
        <f>'1. Input and Output files list'!$E$6</f>
        <v>C:/NGS/save/</v>
      </c>
      <c r="L43" s="15" t="s">
        <v>101</v>
      </c>
      <c r="M43" s="15" t="s">
        <v>67</v>
      </c>
      <c r="N43" s="15" t="str">
        <f>'1. Input and Output files list'!$E$6</f>
        <v>C:/NGS/save/</v>
      </c>
      <c r="O43" s="15" t="s">
        <v>102</v>
      </c>
      <c r="P43" s="15" t="s">
        <v>4</v>
      </c>
      <c r="Q43" s="15"/>
      <c r="R43" s="15" t="str">
        <f>CONCATENATE(F43,G43,H43,I43,J43,K43,L43,M43,N43,O43,P43,Q43)</f>
        <v>file.remove("C:/NGS/save/parent/P_Adap-0.fastq","C:/NGS/save/parent/P_Adap-1.fastq","C:/NGS/save/parent/P_Adap-2.fastq","C:/NGS/save/parent/P_Adap-3.fastq")</v>
      </c>
    </row>
    <row r="44" spans="1:20" x14ac:dyDescent="0.15">
      <c r="A44" s="15">
        <v>34</v>
      </c>
      <c r="B44">
        <v>1</v>
      </c>
      <c r="C44" s="15">
        <v>43</v>
      </c>
      <c r="D44" s="21" t="str">
        <f>R44</f>
        <v>system.time(fastq &lt;- fread("C:/NGS/save/parent/AdapterTrim_ShinanoGreen.fastq", header=F, sep="\t", na.strings="NA", strip.white=TRUE, verbose=TRUE))</v>
      </c>
      <c r="F44" s="15" t="s">
        <v>103</v>
      </c>
      <c r="G44" s="15" t="str">
        <f>T38</f>
        <v>C:/NGS/save/parent/AdapterTrim_ShinanoGreen.fastq</v>
      </c>
      <c r="H44" s="15"/>
      <c r="I44" s="15" t="s">
        <v>20</v>
      </c>
      <c r="J44" s="15"/>
      <c r="K44" s="15"/>
      <c r="L44" s="15"/>
      <c r="R44" s="15" t="str">
        <f>CONCATENATE(F44,G44,I44)</f>
        <v>system.time(fastq &lt;- fread("C:/NGS/save/parent/AdapterTrim_ShinanoGreen.fastq", header=F, sep="\t", na.strings="NA", strip.white=TRUE, verbose=TRUE))</v>
      </c>
    </row>
    <row r="45" spans="1:20" x14ac:dyDescent="0.15">
      <c r="A45" s="15">
        <v>35</v>
      </c>
      <c r="B45">
        <v>1</v>
      </c>
      <c r="C45" s="15">
        <v>44</v>
      </c>
      <c r="D45" s="21" t="s">
        <v>93</v>
      </c>
    </row>
    <row r="46" spans="1:20" x14ac:dyDescent="0.15">
      <c r="A46" s="15">
        <v>36</v>
      </c>
      <c r="B46">
        <v>1</v>
      </c>
      <c r="C46" s="15">
        <v>45</v>
      </c>
      <c r="D46" s="21" t="s">
        <v>68</v>
      </c>
    </row>
    <row r="47" spans="1:20" s="15" customFormat="1" x14ac:dyDescent="0.15">
      <c r="A47" s="15">
        <v>37</v>
      </c>
      <c r="B47" s="15">
        <v>1</v>
      </c>
      <c r="C47" s="15">
        <v>46</v>
      </c>
      <c r="D47" s="21" t="str">
        <f>R47</f>
        <v>system.time(write.csv(RADtag, file="C:/NGS/save/parent/ShinanoGreen.tagcount", row.names = F))</v>
      </c>
      <c r="F47" s="15" t="s">
        <v>69</v>
      </c>
      <c r="G47" s="15" t="str">
        <f>'1. Input and Output files list'!$E$6</f>
        <v>C:/NGS/save/</v>
      </c>
      <c r="H47" s="15" t="s">
        <v>59</v>
      </c>
      <c r="I47" s="15" t="str">
        <f>'1. Input and Output files list'!$J$72</f>
        <v>ShinanoGreen.tagcount</v>
      </c>
      <c r="J47" s="15" t="s">
        <v>214</v>
      </c>
      <c r="R47" s="15" t="str">
        <f>CONCATENATE(F47,G47,H47,I47,J47)</f>
        <v>system.time(write.csv(RADtag, file="C:/NGS/save/parent/ShinanoGreen.tagcount", row.names = F))</v>
      </c>
    </row>
    <row r="48" spans="1:20" s="15" customFormat="1" x14ac:dyDescent="0.15">
      <c r="A48" s="15">
        <v>38</v>
      </c>
      <c r="B48" s="15">
        <v>1</v>
      </c>
      <c r="C48" s="15">
        <v>47</v>
      </c>
      <c r="D48" s="21" t="s">
        <v>555</v>
      </c>
    </row>
    <row r="49" spans="1:18" x14ac:dyDescent="0.15">
      <c r="A49" s="15">
        <v>39</v>
      </c>
      <c r="B49" s="15">
        <v>1</v>
      </c>
      <c r="C49" s="15">
        <v>48</v>
      </c>
      <c r="D49" s="21" t="str">
        <f>R49</f>
        <v>system.time(write.csv(RAD_1over, file="C:/NGS/save/parent/ShinanoGreen.tagcount1over", row.names = F))</v>
      </c>
      <c r="F49" s="15" t="s">
        <v>171</v>
      </c>
      <c r="G49" s="15" t="str">
        <f>'1. Input and Output files list'!$E$6</f>
        <v>C:/NGS/save/</v>
      </c>
      <c r="H49" s="15" t="s">
        <v>59</v>
      </c>
      <c r="I49" s="15" t="str">
        <f>'1. Input and Output files list'!$K$72</f>
        <v>ShinanoGreen.tagcount1over</v>
      </c>
      <c r="J49" s="15" t="s">
        <v>214</v>
      </c>
      <c r="K49" s="15"/>
      <c r="L49" s="15"/>
      <c r="R49" s="15" t="str">
        <f>CONCATENATE(F49,G49,H49,I49,J49)</f>
        <v>system.time(write.csv(RAD_1over, file="C:/NGS/save/parent/ShinanoGreen.tagcount1over", row.names = F))</v>
      </c>
    </row>
    <row r="50" spans="1:18" x14ac:dyDescent="0.15">
      <c r="A50" s="15">
        <v>41</v>
      </c>
      <c r="B50" s="15">
        <v>2</v>
      </c>
      <c r="C50" s="15">
        <v>49</v>
      </c>
      <c r="D50" s="21" t="str">
        <f>R50</f>
        <v>in_f &lt;- c("C:/NGS/Raw_sequence_reads/98_AGCGATAG-GTACTGAC_L005_R1_001.fastq.gz", "C:/NGS/Raw_sequence_reads/98_AGCGATAG-GTACTGAC_L005_R2_001.fastq.gz")</v>
      </c>
      <c r="F50" s="15" t="s">
        <v>57</v>
      </c>
      <c r="G50" s="15" t="str">
        <f>'1. Input and Output files list'!$E$74</f>
        <v>C:/NGS/Raw_sequence_reads/98_AGCGATAG-GTACTGAC_L005_R1_001.fastq.gz</v>
      </c>
      <c r="H50" s="15" t="s">
        <v>10</v>
      </c>
      <c r="I50" s="15" t="str">
        <f>'1. Input and Output files list'!$E$75</f>
        <v>C:/NGS/Raw_sequence_reads/98_AGCGATAG-GTACTGAC_L005_R2_001.fastq.gz</v>
      </c>
      <c r="J50" s="15" t="s">
        <v>4</v>
      </c>
      <c r="K50" s="15"/>
      <c r="R50" s="15" t="str">
        <f>CONCATENATE(F50,G50,H50,I50,J50)</f>
        <v>in_f &lt;- c("C:/NGS/Raw_sequence_reads/98_AGCGATAG-GTACTGAC_L005_R1_001.fastq.gz", "C:/NGS/Raw_sequence_reads/98_AGCGATAG-GTACTGAC_L005_R2_001.fastq.gz")</v>
      </c>
    </row>
    <row r="51" spans="1:18" x14ac:dyDescent="0.15">
      <c r="A51" s="15">
        <v>43</v>
      </c>
      <c r="B51" s="15">
        <v>2</v>
      </c>
      <c r="C51" s="15">
        <v>50</v>
      </c>
      <c r="D51" s="21" t="str">
        <f>R51</f>
        <v>out_f &lt;- "C:/NGS/save/parent/VI185_4.fastq"</v>
      </c>
      <c r="F51" s="15" t="s">
        <v>36</v>
      </c>
      <c r="G51" s="15" t="str">
        <f>'1. Input and Output files list'!$E$6</f>
        <v>C:/NGS/save/</v>
      </c>
      <c r="H51" s="15" t="s">
        <v>59</v>
      </c>
      <c r="I51" s="15" t="str">
        <f>'1. Input and Output files list'!$I$74</f>
        <v>VI185_4.fastq</v>
      </c>
      <c r="J51" s="15" t="s">
        <v>16</v>
      </c>
      <c r="K51" s="15"/>
      <c r="L51" s="15"/>
      <c r="R51" s="15" t="str">
        <f>CONCATENATE(F51,G51,H51,I51,J51)</f>
        <v>out_f &lt;- "C:/NGS/save/parent/VI185_4.fastq"</v>
      </c>
    </row>
    <row r="52" spans="1:18" x14ac:dyDescent="0.15">
      <c r="A52" s="15">
        <v>44</v>
      </c>
      <c r="B52" s="15">
        <v>2</v>
      </c>
      <c r="C52" s="15">
        <v>51</v>
      </c>
      <c r="D52" s="21" t="str">
        <f>R52</f>
        <v>param_trim &lt;- 1</v>
      </c>
      <c r="F52" s="15" t="s">
        <v>163</v>
      </c>
      <c r="G52" s="15">
        <f>'1. Input and Output files list'!$H$74</f>
        <v>1</v>
      </c>
      <c r="H52" s="15"/>
      <c r="R52" s="15" t="str">
        <f>CONCATENATE(F52,G52)</f>
        <v>param_trim &lt;- 1</v>
      </c>
    </row>
    <row r="53" spans="1:18" x14ac:dyDescent="0.15">
      <c r="A53" s="15">
        <v>45</v>
      </c>
      <c r="B53" s="15">
        <v>2</v>
      </c>
      <c r="C53" s="15">
        <v>52</v>
      </c>
      <c r="D53" s="21" t="s">
        <v>21</v>
      </c>
    </row>
    <row r="54" spans="1:18" x14ac:dyDescent="0.15">
      <c r="A54" s="15">
        <v>46</v>
      </c>
      <c r="B54" s="15">
        <v>2</v>
      </c>
      <c r="C54" s="15">
        <v>53</v>
      </c>
      <c r="D54" s="21" t="s">
        <v>22</v>
      </c>
    </row>
    <row r="55" spans="1:18" x14ac:dyDescent="0.15">
      <c r="A55" s="15">
        <v>47</v>
      </c>
      <c r="B55" s="15">
        <v>2</v>
      </c>
      <c r="C55" s="15">
        <v>54</v>
      </c>
      <c r="D55" s="21" t="s">
        <v>23</v>
      </c>
    </row>
    <row r="56" spans="1:18" x14ac:dyDescent="0.15">
      <c r="A56" s="15">
        <v>48</v>
      </c>
      <c r="B56" s="15">
        <v>2</v>
      </c>
      <c r="C56" s="15">
        <v>55</v>
      </c>
      <c r="D56" s="21" t="str">
        <f>R56</f>
        <v>hoge1 &lt;- DNAStringSet(sread(fastq), start=7, end=hoge)</v>
      </c>
      <c r="F56" s="15" t="s">
        <v>25</v>
      </c>
      <c r="G56" s="15">
        <f>'1. Input and Output files list'!$G$74+1</f>
        <v>7</v>
      </c>
      <c r="H56" s="15" t="s">
        <v>26</v>
      </c>
      <c r="I56" s="15"/>
      <c r="R56" s="15" t="str">
        <f>CONCATENATE(F56,G56,H56)</f>
        <v>hoge1 &lt;- DNAStringSet(sread(fastq), start=7, end=hoge)</v>
      </c>
    </row>
    <row r="57" spans="1:18" x14ac:dyDescent="0.15">
      <c r="A57" s="15">
        <v>49</v>
      </c>
      <c r="B57" s="15">
        <v>2</v>
      </c>
      <c r="C57" s="15">
        <v>56</v>
      </c>
      <c r="D57" s="21" t="str">
        <f>R57</f>
        <v>hoge2 &lt;- BStringSet(quality(quality(fastq)), start=7, end=hoge)</v>
      </c>
      <c r="F57" s="15" t="s">
        <v>27</v>
      </c>
      <c r="G57" s="15">
        <f>'1. Input and Output files list'!$G$75+1</f>
        <v>7</v>
      </c>
      <c r="H57" s="15" t="s">
        <v>26</v>
      </c>
      <c r="I57" s="15"/>
      <c r="R57" s="15" t="str">
        <f>CONCATENATE(F57,G57,H57)</f>
        <v>hoge2 &lt;- BStringSet(quality(quality(fastq)), start=7, end=hoge)</v>
      </c>
    </row>
    <row r="58" spans="1:18" x14ac:dyDescent="0.15">
      <c r="A58" s="15">
        <v>50</v>
      </c>
      <c r="B58" s="15">
        <v>2</v>
      </c>
      <c r="C58" s="15">
        <v>57</v>
      </c>
      <c r="D58" s="21" t="s">
        <v>24</v>
      </c>
    </row>
    <row r="59" spans="1:18" x14ac:dyDescent="0.15">
      <c r="A59" s="15">
        <v>51</v>
      </c>
      <c r="B59" s="15">
        <v>2</v>
      </c>
      <c r="C59" s="15">
        <v>58</v>
      </c>
      <c r="D59" s="21" t="s">
        <v>96</v>
      </c>
    </row>
    <row r="60" spans="1:18" s="15" customFormat="1" x14ac:dyDescent="0.15">
      <c r="C60" s="15">
        <v>59</v>
      </c>
      <c r="D60" s="21" t="str">
        <f>R60</f>
        <v>param1 &lt;- 35</v>
      </c>
      <c r="F60" s="15" t="s">
        <v>843</v>
      </c>
      <c r="G60" s="15">
        <f>'1. Input and Output files list'!$E$32</f>
        <v>35</v>
      </c>
      <c r="R60" s="15" t="str">
        <f>CONCATENATE(F60,G60,H60)</f>
        <v>param1 &lt;- 35</v>
      </c>
    </row>
    <row r="61" spans="1:18" s="15" customFormat="1" x14ac:dyDescent="0.15">
      <c r="C61" s="15">
        <v>60</v>
      </c>
      <c r="D61" s="21" t="str">
        <f>R61</f>
        <v>param2 &lt;- 0.1</v>
      </c>
      <c r="F61" s="15" t="s">
        <v>844</v>
      </c>
      <c r="G61" s="15">
        <f>'1. Input and Output files list'!$E$34</f>
        <v>0.1</v>
      </c>
      <c r="R61" s="15" t="str">
        <f>CONCATENATE(F61,G61,H61)</f>
        <v>param2 &lt;- 0.1</v>
      </c>
    </row>
    <row r="62" spans="1:18" s="15" customFormat="1" x14ac:dyDescent="0.15">
      <c r="C62" s="15">
        <v>61</v>
      </c>
      <c r="D62" s="21" t="str">
        <f>R62</f>
        <v>fastq &lt;- readFastq("C:/NGS/save/parent/VI185_4.fastq")</v>
      </c>
      <c r="F62" s="15" t="s">
        <v>845</v>
      </c>
      <c r="G62" s="15" t="str">
        <f>'1. Input and Output files list'!$E$6</f>
        <v>C:/NGS/save/</v>
      </c>
      <c r="H62" s="15" t="s">
        <v>59</v>
      </c>
      <c r="I62" s="15" t="str">
        <f>'1. Input and Output files list'!$I$74</f>
        <v>VI185_4.fastq</v>
      </c>
      <c r="J62" s="15" t="s">
        <v>4</v>
      </c>
      <c r="R62" s="15" t="str">
        <f>CONCATENATE(F62,G62,H62,I62,J62)</f>
        <v>fastq &lt;- readFastq("C:/NGS/save/parent/VI185_4.fastq")</v>
      </c>
    </row>
    <row r="63" spans="1:18" s="15" customFormat="1" x14ac:dyDescent="0.15">
      <c r="C63" s="15">
        <v>62</v>
      </c>
      <c r="D63" s="21" t="s">
        <v>840</v>
      </c>
    </row>
    <row r="64" spans="1:18" s="15" customFormat="1" x14ac:dyDescent="0.15">
      <c r="C64" s="15">
        <v>63</v>
      </c>
      <c r="D64" s="21" t="s">
        <v>841</v>
      </c>
    </row>
    <row r="65" spans="1:20" s="15" customFormat="1" x14ac:dyDescent="0.15">
      <c r="C65" s="15">
        <v>64</v>
      </c>
      <c r="D65" s="21" t="s">
        <v>842</v>
      </c>
    </row>
    <row r="66" spans="1:20" s="15" customFormat="1" x14ac:dyDescent="0.15">
      <c r="A66" s="15">
        <v>12</v>
      </c>
      <c r="B66" s="15">
        <v>1</v>
      </c>
      <c r="C66" s="15">
        <v>65</v>
      </c>
      <c r="D66" s="21" t="str">
        <f>R66</f>
        <v xml:space="preserve">writeFastq(fastq, "C:/NGS/save/parent/P_Adap-0.fastq", compress=F)   </v>
      </c>
      <c r="F66" s="15" t="s">
        <v>847</v>
      </c>
      <c r="G66" s="15" t="str">
        <f>'1. Input and Output files list'!$E$6</f>
        <v>C:/NGS/save/</v>
      </c>
      <c r="H66" s="15" t="s">
        <v>59</v>
      </c>
      <c r="I66" s="15" t="s">
        <v>846</v>
      </c>
      <c r="J66" s="15" t="s">
        <v>848</v>
      </c>
      <c r="R66" s="15" t="str">
        <f>CONCATENATE(F66,G66,H66,I66,J66,K66)</f>
        <v xml:space="preserve">writeFastq(fastq, "C:/NGS/save/parent/P_Adap-0.fastq", compress=F)   </v>
      </c>
    </row>
    <row r="67" spans="1:20" x14ac:dyDescent="0.15">
      <c r="A67" s="15">
        <v>54</v>
      </c>
      <c r="B67" s="15">
        <v>2</v>
      </c>
      <c r="C67" s="15">
        <v>66</v>
      </c>
      <c r="D67" s="21" t="str">
        <f>R67</f>
        <v>in_f &lt;- "C:/NGS/save/parent/P_Adap-0.fastq"</v>
      </c>
      <c r="E67" s="15"/>
      <c r="F67" s="15" t="s">
        <v>481</v>
      </c>
      <c r="G67" s="15" t="str">
        <f>'1. Input and Output files list'!$E$6</f>
        <v>C:/NGS/save/</v>
      </c>
      <c r="H67" s="15" t="s">
        <v>59</v>
      </c>
      <c r="I67" s="15" t="s">
        <v>846</v>
      </c>
      <c r="J67" s="15"/>
      <c r="K67" s="15"/>
      <c r="L67" s="15"/>
      <c r="M67" s="15"/>
      <c r="N67" s="15"/>
      <c r="O67" s="15"/>
      <c r="P67" s="15"/>
      <c r="Q67" s="15"/>
      <c r="R67" s="15" t="str">
        <f>CONCATENATE(F67,G67,H67,I67,J67,K67)</f>
        <v>in_f &lt;- "C:/NGS/save/parent/P_Adap-0.fastq"</v>
      </c>
    </row>
    <row r="68" spans="1:20" x14ac:dyDescent="0.15">
      <c r="A68" s="15">
        <v>55</v>
      </c>
      <c r="B68" s="15">
        <v>2</v>
      </c>
      <c r="C68" s="15">
        <v>67</v>
      </c>
      <c r="D68" s="21" t="str">
        <f>R68</f>
        <v>out_f &lt;- "C:/NGS/save/parent/P_Adap-1.fastq"</v>
      </c>
      <c r="F68" s="15" t="s">
        <v>36</v>
      </c>
      <c r="G68" s="15" t="str">
        <f>'1. Input and Output files list'!$E$6</f>
        <v>C:/NGS/save/</v>
      </c>
      <c r="H68" s="15" t="s">
        <v>59</v>
      </c>
      <c r="I68" s="15" t="s">
        <v>98</v>
      </c>
      <c r="J68" s="15"/>
      <c r="K68" s="15"/>
      <c r="L68" s="15"/>
      <c r="R68" s="15" t="str">
        <f>CONCATENATE(F68,G68,H68,I68)</f>
        <v>out_f &lt;- "C:/NGS/save/parent/P_Adap-1.fastq"</v>
      </c>
    </row>
    <row r="69" spans="1:20" x14ac:dyDescent="0.15">
      <c r="A69" s="15">
        <v>56</v>
      </c>
      <c r="B69" s="15">
        <v>2</v>
      </c>
      <c r="C69" s="15">
        <v>68</v>
      </c>
      <c r="D69" s="21" t="str">
        <f>R69</f>
        <v>param_adapter &lt;- "CATGAGATCGGAAGAGCGTCGTGTAGGGAAAGAGTGT"  #Adapter sequence 1</v>
      </c>
      <c r="F69" s="11" t="s">
        <v>44</v>
      </c>
      <c r="G69" s="11" t="str">
        <f>'1. Input and Output files list'!$E$64</f>
        <v>CATGAGATCGGAAGAGCGTCGTGTAGGGAAAGAGTGT</v>
      </c>
      <c r="H69" s="11" t="s">
        <v>46</v>
      </c>
      <c r="I69" s="15"/>
      <c r="J69" s="15"/>
      <c r="R69" s="15" t="str">
        <f>CONCATENATE(F69,G69,H69)</f>
        <v>param_adapter &lt;- "CATGAGATCGGAAGAGCGTCGTGTAGGGAAAGAGTGT"  #Adapter sequence 1</v>
      </c>
    </row>
    <row r="70" spans="1:20" x14ac:dyDescent="0.15">
      <c r="A70" s="15">
        <v>57</v>
      </c>
      <c r="B70" s="15">
        <v>2</v>
      </c>
      <c r="C70" s="15">
        <v>69</v>
      </c>
      <c r="D70" s="21" t="s">
        <v>61</v>
      </c>
    </row>
    <row r="71" spans="1:20" x14ac:dyDescent="0.15">
      <c r="A71" s="15">
        <v>58</v>
      </c>
      <c r="B71" s="15">
        <v>2</v>
      </c>
      <c r="C71" s="15">
        <v>70</v>
      </c>
      <c r="D71" s="21" t="str">
        <f>R71</f>
        <v>in_f &lt;- "C:/NGS/save/parent/P_Adap-1.fastq"</v>
      </c>
      <c r="F71" s="15" t="s">
        <v>60</v>
      </c>
      <c r="G71" s="15" t="str">
        <f>'1. Input and Output files list'!$E$6</f>
        <v>C:/NGS/save/</v>
      </c>
      <c r="H71" s="15" t="s">
        <v>59</v>
      </c>
      <c r="I71" s="15" t="s">
        <v>98</v>
      </c>
      <c r="J71" s="15"/>
      <c r="K71" s="15"/>
      <c r="L71" s="15"/>
      <c r="R71" s="15" t="str">
        <f>CONCATENATE(F71,G71,H71,I71)</f>
        <v>in_f &lt;- "C:/NGS/save/parent/P_Adap-1.fastq"</v>
      </c>
    </row>
    <row r="72" spans="1:20" x14ac:dyDescent="0.15">
      <c r="A72" s="15">
        <v>59</v>
      </c>
      <c r="B72" s="15">
        <v>2</v>
      </c>
      <c r="C72" s="15">
        <v>71</v>
      </c>
      <c r="D72" s="21" t="str">
        <f>R72</f>
        <v>out_f &lt;- "C:/NGS/save/parent/P_Adap-2.fastq"</v>
      </c>
      <c r="F72" s="15" t="s">
        <v>36</v>
      </c>
      <c r="G72" s="15" t="str">
        <f>'1. Input and Output files list'!$E$6</f>
        <v>C:/NGS/save/</v>
      </c>
      <c r="H72" s="15" t="s">
        <v>59</v>
      </c>
      <c r="I72" s="15" t="s">
        <v>99</v>
      </c>
      <c r="J72" s="15"/>
      <c r="K72" s="15"/>
      <c r="L72" s="15"/>
      <c r="R72" s="15" t="str">
        <f>CONCATENATE(F72,G72,H72,I72)</f>
        <v>out_f &lt;- "C:/NGS/save/parent/P_Adap-2.fastq"</v>
      </c>
    </row>
    <row r="73" spans="1:20" x14ac:dyDescent="0.15">
      <c r="A73" s="15">
        <v>60</v>
      </c>
      <c r="B73" s="15">
        <v>2</v>
      </c>
      <c r="C73" s="15">
        <v>72</v>
      </c>
      <c r="D73" s="21" t="str">
        <f>R73</f>
        <v>param_adapter &lt;- "TAAGATCGGAAGAGCACACGTCTGAACTCCAGTCAC"  #Adapter sequence 2</v>
      </c>
      <c r="F73" s="11" t="s">
        <v>44</v>
      </c>
      <c r="G73" s="15" t="str">
        <f>'1. Input and Output files list'!$E$65</f>
        <v>TAAGATCGGAAGAGCACACGTCTGAACTCCAGTCAC</v>
      </c>
      <c r="H73" s="11" t="s">
        <v>47</v>
      </c>
      <c r="I73" s="15"/>
      <c r="J73" s="15"/>
      <c r="R73" s="15" t="str">
        <f>CONCATENATE(F73,G73,H73)</f>
        <v>param_adapter &lt;- "TAAGATCGGAAGAGCACACGTCTGAACTCCAGTCAC"  #Adapter sequence 2</v>
      </c>
    </row>
    <row r="74" spans="1:20" x14ac:dyDescent="0.15">
      <c r="A74" s="15">
        <v>61</v>
      </c>
      <c r="B74" s="15">
        <v>2</v>
      </c>
      <c r="C74" s="15">
        <v>73</v>
      </c>
      <c r="D74" s="21" t="s">
        <v>62</v>
      </c>
    </row>
    <row r="75" spans="1:20" x14ac:dyDescent="0.15">
      <c r="A75" s="15">
        <v>62</v>
      </c>
      <c r="B75" s="15">
        <v>2</v>
      </c>
      <c r="C75" s="15">
        <v>74</v>
      </c>
      <c r="D75" s="21" t="str">
        <f>R75</f>
        <v>in_f &lt;- "C:/NGS/save/parent/P_Adap-2.fastq"</v>
      </c>
      <c r="F75" s="15" t="s">
        <v>481</v>
      </c>
      <c r="G75" s="15" t="str">
        <f>'1. Input and Output files list'!$E$6</f>
        <v>C:/NGS/save/</v>
      </c>
      <c r="H75" s="15" t="s">
        <v>482</v>
      </c>
      <c r="I75" s="15" t="s">
        <v>486</v>
      </c>
      <c r="J75" s="15"/>
      <c r="K75" s="15"/>
      <c r="L75" s="15"/>
      <c r="M75" s="15"/>
      <c r="N75" s="15"/>
      <c r="O75" s="15"/>
      <c r="P75" s="15"/>
      <c r="Q75" s="15"/>
      <c r="R75" s="15" t="str">
        <f>CONCATENATE(F75,G75,H75,I75)</f>
        <v>in_f &lt;- "C:/NGS/save/parent/P_Adap-2.fastq"</v>
      </c>
    </row>
    <row r="76" spans="1:20" x14ac:dyDescent="0.15">
      <c r="A76" s="15">
        <v>63</v>
      </c>
      <c r="B76" s="15">
        <v>2</v>
      </c>
      <c r="C76" s="15">
        <v>75</v>
      </c>
      <c r="D76" s="21" t="str">
        <f>R76</f>
        <v>out_f &lt;- "C:/NGS/save/parent/P_Adap-3.fastq"</v>
      </c>
      <c r="F76" s="15" t="s">
        <v>483</v>
      </c>
      <c r="G76" s="15" t="str">
        <f>'1. Input and Output files list'!$E$6</f>
        <v>C:/NGS/save/</v>
      </c>
      <c r="H76" s="15" t="s">
        <v>482</v>
      </c>
      <c r="I76" s="15" t="s">
        <v>490</v>
      </c>
      <c r="J76" s="15"/>
      <c r="K76" s="15"/>
      <c r="L76" s="15"/>
      <c r="M76" s="15"/>
      <c r="N76" s="15"/>
      <c r="O76" s="15"/>
      <c r="P76" s="15"/>
      <c r="Q76" s="15"/>
      <c r="R76" s="15" t="str">
        <f>CONCATENATE(F76,G76,H76,I76)</f>
        <v>out_f &lt;- "C:/NGS/save/parent/P_Adap-3.fastq"</v>
      </c>
    </row>
    <row r="77" spans="1:20" x14ac:dyDescent="0.15">
      <c r="A77" s="15">
        <v>64</v>
      </c>
      <c r="B77" s="15">
        <v>2</v>
      </c>
      <c r="C77" s="15">
        <v>76</v>
      </c>
      <c r="D77" s="21" t="str">
        <f>R77</f>
        <v>param_adapter &lt;- "TAAGATCGGAAGAGCGTCGTGTAGGGAAAGAGTGT"  #Adapter sequence 3</v>
      </c>
      <c r="F77" s="15" t="s">
        <v>44</v>
      </c>
      <c r="G77" s="15" t="str">
        <f>'1. Input and Output files list'!$E$66</f>
        <v>TAAGATCGGAAGAGCGTCGTGTAGGGAAAGAGTGT</v>
      </c>
      <c r="H77" s="15" t="s">
        <v>49</v>
      </c>
      <c r="I77" s="15"/>
      <c r="J77" s="15"/>
      <c r="R77" s="15" t="str">
        <f>CONCATENATE(F77,G77,H77)</f>
        <v>param_adapter &lt;- "TAAGATCGGAAGAGCGTCGTGTAGGGAAAGAGTGT"  #Adapter sequence 3</v>
      </c>
    </row>
    <row r="78" spans="1:20" x14ac:dyDescent="0.15">
      <c r="A78" s="15">
        <v>65</v>
      </c>
      <c r="B78" s="15">
        <v>2</v>
      </c>
      <c r="C78" s="15">
        <v>77</v>
      </c>
      <c r="D78" s="21" t="s">
        <v>63</v>
      </c>
    </row>
    <row r="79" spans="1:20" x14ac:dyDescent="0.15">
      <c r="A79" s="15">
        <v>66</v>
      </c>
      <c r="B79" s="15">
        <v>2</v>
      </c>
      <c r="C79" s="15">
        <v>78</v>
      </c>
      <c r="D79" s="21" t="str">
        <f>R79</f>
        <v>in_f &lt;- "C:/NGS/save/parent/P_Adap-3.fastq"</v>
      </c>
      <c r="F79" s="15" t="s">
        <v>60</v>
      </c>
      <c r="G79" s="15" t="str">
        <f>'1. Input and Output files list'!$E$6</f>
        <v>C:/NGS/save/</v>
      </c>
      <c r="H79" s="15" t="s">
        <v>59</v>
      </c>
      <c r="I79" s="15" t="s">
        <v>100</v>
      </c>
      <c r="J79" s="15"/>
      <c r="K79" s="15"/>
      <c r="L79" s="15"/>
      <c r="M79" s="15"/>
      <c r="N79" s="15"/>
      <c r="O79" s="15"/>
      <c r="P79" s="15"/>
      <c r="Q79" s="15"/>
      <c r="R79" s="15" t="str">
        <f>CONCATENATE(F79,G79,H79,I79)</f>
        <v>in_f &lt;- "C:/NGS/save/parent/P_Adap-3.fastq"</v>
      </c>
    </row>
    <row r="80" spans="1:20" x14ac:dyDescent="0.15">
      <c r="A80" s="15">
        <v>67</v>
      </c>
      <c r="B80" s="15">
        <v>2</v>
      </c>
      <c r="C80" s="15">
        <v>79</v>
      </c>
      <c r="D80" s="21" t="str">
        <f>R80</f>
        <v>out_f &lt;- "C:/NGS/save/parent/AdapterTrim_VI185_4.fastq"</v>
      </c>
      <c r="F80" s="15" t="s">
        <v>36</v>
      </c>
      <c r="G80" s="15" t="str">
        <f>'1. Input and Output files list'!$E$6</f>
        <v>C:/NGS/save/</v>
      </c>
      <c r="H80" s="15" t="s">
        <v>59</v>
      </c>
      <c r="I80" s="15" t="s">
        <v>37</v>
      </c>
      <c r="J80" s="15" t="str">
        <f>'1. Input and Output files list'!$I$74</f>
        <v>VI185_4.fastq</v>
      </c>
      <c r="K80" s="15" t="s">
        <v>16</v>
      </c>
      <c r="L80" s="15"/>
      <c r="N80" s="15"/>
      <c r="P80" s="15"/>
      <c r="Q80" s="15"/>
      <c r="R80" s="15" t="str">
        <f>CONCATENATE(F80,G80,H80,I80,J80,K80)</f>
        <v>out_f &lt;- "C:/NGS/save/parent/AdapterTrim_VI185_4.fastq"</v>
      </c>
      <c r="T80" s="15" t="str">
        <f>CONCATENATE(G80,H80,I80,J80)</f>
        <v>C:/NGS/save/parent/AdapterTrim_VI185_4.fastq</v>
      </c>
    </row>
    <row r="81" spans="1:18" x14ac:dyDescent="0.15">
      <c r="A81" s="15">
        <v>68</v>
      </c>
      <c r="B81" s="15">
        <v>2</v>
      </c>
      <c r="C81" s="15">
        <v>80</v>
      </c>
      <c r="D81" s="21" t="str">
        <f>R81</f>
        <v>param_adapter &lt;- "CATGAGATCGGAAGAGCACACGTCTGAACTCCAGTCAC"  #Adapter sequence 4</v>
      </c>
      <c r="F81" s="15" t="s">
        <v>44</v>
      </c>
      <c r="G81" s="15" t="str">
        <f>'1. Input and Output files list'!$E$67</f>
        <v>CATGAGATCGGAAGAGCACACGTCTGAACTCCAGTCAC</v>
      </c>
      <c r="H81" s="15" t="s">
        <v>51</v>
      </c>
      <c r="I81" s="15"/>
      <c r="J81" s="15"/>
      <c r="R81" s="15" t="str">
        <f>CONCATENATE(F81,G81,H81)</f>
        <v>param_adapter &lt;- "CATGAGATCGGAAGAGCACACGTCTGAACTCCAGTCAC"  #Adapter sequence 4</v>
      </c>
    </row>
    <row r="82" spans="1:18" x14ac:dyDescent="0.15">
      <c r="A82" s="15">
        <v>69</v>
      </c>
      <c r="B82" s="15">
        <v>2</v>
      </c>
      <c r="C82" s="15">
        <v>81</v>
      </c>
      <c r="D82" s="21" t="s">
        <v>64</v>
      </c>
    </row>
    <row r="83" spans="1:18" x14ac:dyDescent="0.15">
      <c r="A83" s="15">
        <v>70</v>
      </c>
      <c r="B83" s="15">
        <v>2</v>
      </c>
      <c r="C83" s="15">
        <v>82</v>
      </c>
      <c r="D83" s="21" t="s">
        <v>73</v>
      </c>
    </row>
    <row r="84" spans="1:18" x14ac:dyDescent="0.15">
      <c r="A84" s="15">
        <v>71</v>
      </c>
      <c r="B84" s="15">
        <v>2</v>
      </c>
      <c r="C84" s="15">
        <v>83</v>
      </c>
      <c r="D84" s="21" t="str">
        <f>R84</f>
        <v>write.csv(res4, "C:/NGS/save/parent/VI185_4.fastq.csv")</v>
      </c>
      <c r="F84" s="15" t="s">
        <v>65</v>
      </c>
      <c r="G84" s="15" t="str">
        <f>'1. Input and Output files list'!$E$6</f>
        <v>C:/NGS/save/</v>
      </c>
      <c r="H84" s="15" t="s">
        <v>59</v>
      </c>
      <c r="I84" s="15" t="str">
        <f>'1. Input and Output files list'!$I$74</f>
        <v>VI185_4.fastq</v>
      </c>
      <c r="J84" s="15" t="s">
        <v>34</v>
      </c>
      <c r="K84" s="15"/>
      <c r="L84" s="15"/>
      <c r="R84" s="15" t="str">
        <f>CONCATENATE(F84,G84,H84,I84,J84)</f>
        <v>write.csv(res4, "C:/NGS/save/parent/VI185_4.fastq.csv")</v>
      </c>
    </row>
    <row r="85" spans="1:18" x14ac:dyDescent="0.15">
      <c r="A85" s="15">
        <v>72</v>
      </c>
      <c r="B85" s="15">
        <v>2</v>
      </c>
      <c r="C85" s="15">
        <v>84</v>
      </c>
      <c r="D85" s="21" t="str">
        <f>R85</f>
        <v>file.remove("C:/NGS/save/parent/P_Adap-0.fastq","C:/NGS/save/parent/P_Adap-1.fastq","C:/NGS/save/parent/P_Adap-2.fastq","C:/NGS/save/parent/P_Adap-3.fastq")</v>
      </c>
      <c r="E85" s="15"/>
      <c r="F85" s="15" t="s">
        <v>66</v>
      </c>
      <c r="G85" s="15" t="str">
        <f>'1. Input and Output files list'!$E$6</f>
        <v>C:/NGS/save/</v>
      </c>
      <c r="H85" s="15" t="s">
        <v>881</v>
      </c>
      <c r="I85" s="15" t="str">
        <f>'1. Input and Output files list'!$E$6</f>
        <v>C:/NGS/save/</v>
      </c>
      <c r="J85" s="15" t="s">
        <v>880</v>
      </c>
      <c r="K85" s="15" t="str">
        <f>'1. Input and Output files list'!$E$6</f>
        <v>C:/NGS/save/</v>
      </c>
      <c r="L85" s="15" t="s">
        <v>101</v>
      </c>
      <c r="M85" s="15" t="s">
        <v>67</v>
      </c>
      <c r="N85" s="15" t="str">
        <f>'1. Input and Output files list'!$E$6</f>
        <v>C:/NGS/save/</v>
      </c>
      <c r="O85" s="15" t="s">
        <v>102</v>
      </c>
      <c r="P85" s="15" t="s">
        <v>4</v>
      </c>
      <c r="Q85" s="15"/>
      <c r="R85" s="15" t="str">
        <f>CONCATENATE(F85,G85,H85,I85,J85,K85,L85,M85,N85,O85,P85,Q85)</f>
        <v>file.remove("C:/NGS/save/parent/P_Adap-0.fastq","C:/NGS/save/parent/P_Adap-1.fastq","C:/NGS/save/parent/P_Adap-2.fastq","C:/NGS/save/parent/P_Adap-3.fastq")</v>
      </c>
    </row>
    <row r="86" spans="1:18" x14ac:dyDescent="0.15">
      <c r="A86" s="15">
        <v>73</v>
      </c>
      <c r="B86" s="15">
        <v>2</v>
      </c>
      <c r="C86" s="15">
        <v>85</v>
      </c>
      <c r="D86" s="21" t="str">
        <f>R86</f>
        <v>system.time(fastq &lt;- fread("C:/NGS/save/parent/AdapterTrim_VI185_4.fastq", header=F, sep="\t", na.strings="NA", strip.white=TRUE, verbose=TRUE))</v>
      </c>
      <c r="F86" s="15" t="s">
        <v>103</v>
      </c>
      <c r="G86" s="15" t="str">
        <f>T80</f>
        <v>C:/NGS/save/parent/AdapterTrim_VI185_4.fastq</v>
      </c>
      <c r="H86" s="15"/>
      <c r="I86" s="15" t="s">
        <v>20</v>
      </c>
      <c r="J86" s="15"/>
      <c r="K86" s="15"/>
      <c r="L86" s="15"/>
      <c r="R86" s="15" t="str">
        <f>CONCATENATE(F86,G86,I86)</f>
        <v>system.time(fastq &lt;- fread("C:/NGS/save/parent/AdapterTrim_VI185_4.fastq", header=F, sep="\t", na.strings="NA", strip.white=TRUE, verbose=TRUE))</v>
      </c>
    </row>
    <row r="87" spans="1:18" x14ac:dyDescent="0.15">
      <c r="A87" s="15">
        <v>74</v>
      </c>
      <c r="B87" s="15">
        <v>2</v>
      </c>
      <c r="C87" s="15">
        <v>86</v>
      </c>
      <c r="D87" s="21" t="s">
        <v>93</v>
      </c>
    </row>
    <row r="88" spans="1:18" x14ac:dyDescent="0.15">
      <c r="A88" s="15">
        <v>75</v>
      </c>
      <c r="B88" s="15">
        <v>2</v>
      </c>
      <c r="C88" s="15">
        <v>87</v>
      </c>
      <c r="D88" s="21" t="s">
        <v>68</v>
      </c>
    </row>
    <row r="89" spans="1:18" x14ac:dyDescent="0.15">
      <c r="A89" s="15">
        <v>76</v>
      </c>
      <c r="B89" s="15">
        <v>2</v>
      </c>
      <c r="C89" s="15">
        <v>88</v>
      </c>
      <c r="D89" s="21" t="str">
        <f>R89</f>
        <v>system.time(write.csv(RADtag, file="C:/NGS/save/parent/VI185_4.tagcount", row.names = F))</v>
      </c>
      <c r="F89" s="15" t="s">
        <v>69</v>
      </c>
      <c r="G89" s="15" t="str">
        <f>'1. Input and Output files list'!$E$6</f>
        <v>C:/NGS/save/</v>
      </c>
      <c r="H89" s="15" t="s">
        <v>59</v>
      </c>
      <c r="I89" s="15" t="str">
        <f>'1. Input and Output files list'!$J$74</f>
        <v>VI185_4.tagcount</v>
      </c>
      <c r="J89" s="15" t="s">
        <v>214</v>
      </c>
      <c r="K89" s="15"/>
      <c r="L89" s="15"/>
      <c r="R89" s="15" t="str">
        <f>CONCATENATE(F89,G89,H89,I89,J89)</f>
        <v>system.time(write.csv(RADtag, file="C:/NGS/save/parent/VI185_4.tagcount", row.names = F))</v>
      </c>
    </row>
    <row r="90" spans="1:18" x14ac:dyDescent="0.15">
      <c r="A90" s="15">
        <v>77</v>
      </c>
      <c r="B90" s="15">
        <v>2</v>
      </c>
      <c r="C90" s="15">
        <v>89</v>
      </c>
      <c r="D90" s="21" t="s">
        <v>555</v>
      </c>
    </row>
    <row r="91" spans="1:18" x14ac:dyDescent="0.15">
      <c r="A91" s="15">
        <v>78</v>
      </c>
      <c r="B91" s="15">
        <v>2</v>
      </c>
      <c r="C91" s="15">
        <v>90</v>
      </c>
      <c r="D91" s="21" t="str">
        <f>R91</f>
        <v>system.time(write.csv(RAD_1over, file="C:/NGS/save/parent/VI185_4.tagcount1over", row.names = F))</v>
      </c>
      <c r="F91" s="15" t="s">
        <v>171</v>
      </c>
      <c r="G91" s="15" t="str">
        <f>'1. Input and Output files list'!$E$6</f>
        <v>C:/NGS/save/</v>
      </c>
      <c r="H91" s="15" t="s">
        <v>59</v>
      </c>
      <c r="I91" s="15" t="str">
        <f>'1. Input and Output files list'!$K$74</f>
        <v>VI185_4.tagcount1over</v>
      </c>
      <c r="J91" s="15" t="s">
        <v>214</v>
      </c>
      <c r="K91" s="15"/>
      <c r="L91" s="15"/>
      <c r="R91" s="15" t="str">
        <f>CONCATENATE(F91,G91,H91,I91,J91)</f>
        <v>system.time(write.csv(RAD_1over, file="C:/NGS/save/parent/VI185_4.tagcount1over", row.names = F))</v>
      </c>
    </row>
    <row r="92" spans="1:18" x14ac:dyDescent="0.15">
      <c r="A92" s="15">
        <v>79</v>
      </c>
      <c r="B92">
        <v>3</v>
      </c>
      <c r="C92" s="15">
        <v>91</v>
      </c>
      <c r="D92" s="21" t="s">
        <v>80</v>
      </c>
    </row>
    <row r="93" spans="1:18" x14ac:dyDescent="0.15">
      <c r="A93" s="15">
        <v>80</v>
      </c>
      <c r="B93">
        <v>3</v>
      </c>
      <c r="C93" s="15">
        <v>92</v>
      </c>
      <c r="D93" s="21" t="str">
        <f>R93</f>
        <v>P1csv &lt;- read.csv("C:/NGS/save/parent/ShinanoGreen.tagcount", header=F, skip=1, col.names=data)</v>
      </c>
      <c r="F93" s="15" t="s">
        <v>82</v>
      </c>
      <c r="G93" s="15" t="str">
        <f>'1. Input and Output files list'!$E$6</f>
        <v>C:/NGS/save/</v>
      </c>
      <c r="H93" s="15" t="s">
        <v>59</v>
      </c>
      <c r="I93" s="15" t="str">
        <f>'1. Input and Output files list'!$J$72</f>
        <v>ShinanoGreen.tagcount</v>
      </c>
      <c r="J93" s="15" t="s">
        <v>84</v>
      </c>
      <c r="K93" s="15"/>
      <c r="L93" s="15"/>
      <c r="R93" s="15" t="str">
        <f>CONCATENATE(F93,G93,H93,I93,J93)</f>
        <v>P1csv &lt;- read.csv("C:/NGS/save/parent/ShinanoGreen.tagcount", header=F, skip=1, col.names=data)</v>
      </c>
    </row>
    <row r="94" spans="1:18" x14ac:dyDescent="0.15">
      <c r="A94" s="15">
        <v>81</v>
      </c>
      <c r="B94" s="15">
        <v>3</v>
      </c>
      <c r="C94" s="15">
        <v>93</v>
      </c>
      <c r="D94" s="21" t="str">
        <f>R94</f>
        <v>P2csv &lt;- read.csv("C:/NGS/save/parent/VI185_4.tagcount", header=F, skip=1, col.names=data)</v>
      </c>
      <c r="F94" s="15" t="s">
        <v>83</v>
      </c>
      <c r="G94" s="15" t="str">
        <f>'1. Input and Output files list'!$E$6</f>
        <v>C:/NGS/save/</v>
      </c>
      <c r="H94" s="15" t="s">
        <v>59</v>
      </c>
      <c r="I94" s="15" t="str">
        <f>'1. Input and Output files list'!$J$74</f>
        <v>VI185_4.tagcount</v>
      </c>
      <c r="J94" s="15" t="s">
        <v>84</v>
      </c>
      <c r="K94" s="15"/>
      <c r="L94" s="15"/>
      <c r="R94" s="15" t="str">
        <f>CONCATENATE(F94,G94,H94,I94,J94)</f>
        <v>P2csv &lt;- read.csv("C:/NGS/save/parent/VI185_4.tagcount", header=F, skip=1, col.names=data)</v>
      </c>
    </row>
    <row r="95" spans="1:18" x14ac:dyDescent="0.15">
      <c r="A95" s="15">
        <v>82</v>
      </c>
      <c r="B95" s="15">
        <v>3</v>
      </c>
      <c r="C95" s="15">
        <v>94</v>
      </c>
      <c r="D95" s="21" t="s">
        <v>81</v>
      </c>
    </row>
    <row r="96" spans="1:18" x14ac:dyDescent="0.15">
      <c r="A96" s="15">
        <v>83</v>
      </c>
      <c r="B96" s="15">
        <v>3</v>
      </c>
      <c r="C96" s="15">
        <v>95</v>
      </c>
      <c r="D96" s="21" t="str">
        <f t="shared" ref="D96:D115" si="0">R96</f>
        <v>system.time(write.csv(sort(table(P1P2tagcount$tags), decreasing=F), file="C:/NGS/save/parent/P1P2tagcount.table", row.names = F))</v>
      </c>
      <c r="F96" s="15" t="s">
        <v>104</v>
      </c>
      <c r="G96" s="15"/>
      <c r="H96" s="15"/>
      <c r="I96" s="15" t="str">
        <f>'1. Input and Output files list'!$E$6</f>
        <v>C:/NGS/save/</v>
      </c>
      <c r="J96" s="15" t="s">
        <v>215</v>
      </c>
      <c r="K96" s="15"/>
      <c r="L96" s="15"/>
      <c r="R96" s="15" t="str">
        <f t="shared" ref="R96:R113" si="1">CONCATENATE(F96,I96,J96)</f>
        <v>system.time(write.csv(sort(table(P1P2tagcount$tags), decreasing=F), file="C:/NGS/save/parent/P1P2tagcount.table", row.names = F))</v>
      </c>
    </row>
    <row r="97" spans="1:18" x14ac:dyDescent="0.15">
      <c r="A97" s="15">
        <v>84</v>
      </c>
      <c r="B97" s="15">
        <v>3</v>
      </c>
      <c r="C97" s="15">
        <v>96</v>
      </c>
      <c r="D97" s="21" t="str">
        <f t="shared" si="0"/>
        <v>P1P2tagcount_table &lt;- read.csv("C:/NGS/save/parent/P1P2tagcount.table", header=F, skip=1, col.names=data)</v>
      </c>
      <c r="F97" s="5" t="s">
        <v>124</v>
      </c>
      <c r="G97" s="15"/>
      <c r="H97" s="15"/>
      <c r="I97" s="15" t="str">
        <f>'1. Input and Output files list'!$E$6</f>
        <v>C:/NGS/save/</v>
      </c>
      <c r="J97" s="5" t="s">
        <v>169</v>
      </c>
      <c r="K97" s="15"/>
      <c r="L97" s="15"/>
      <c r="R97" s="15" t="str">
        <f t="shared" si="1"/>
        <v>P1P2tagcount_table &lt;- read.csv("C:/NGS/save/parent/P1P2tagcount.table", header=F, skip=1, col.names=data)</v>
      </c>
    </row>
    <row r="98" spans="1:18" x14ac:dyDescent="0.15">
      <c r="A98" s="15">
        <v>85</v>
      </c>
      <c r="B98" s="15">
        <v>3</v>
      </c>
      <c r="C98" s="15">
        <v>97</v>
      </c>
      <c r="D98" s="21" t="str">
        <f t="shared" si="0"/>
        <v>system.time(write.csv(subset(P1P2tagcount_table, freq == 2, select=c(tags)), file="C:/NGS/save/parent/P1P2common.tag", row.names = F))</v>
      </c>
      <c r="F98" s="15" t="s">
        <v>105</v>
      </c>
      <c r="G98" s="15"/>
      <c r="H98" s="15"/>
      <c r="I98" s="15" t="str">
        <f>'1. Input and Output files list'!$E$6</f>
        <v>C:/NGS/save/</v>
      </c>
      <c r="J98" s="15" t="s">
        <v>107</v>
      </c>
      <c r="K98" s="15"/>
      <c r="L98" s="15"/>
      <c r="R98" s="15" t="str">
        <f t="shared" si="1"/>
        <v>system.time(write.csv(subset(P1P2tagcount_table, freq == 2, select=c(tags)), file="C:/NGS/save/parent/P1P2common.tag", row.names = F))</v>
      </c>
    </row>
    <row r="99" spans="1:18" x14ac:dyDescent="0.15">
      <c r="A99" s="15">
        <v>86</v>
      </c>
      <c r="B99" s="15">
        <v>3</v>
      </c>
      <c r="C99" s="15">
        <v>98</v>
      </c>
      <c r="D99" s="21" t="str">
        <f t="shared" si="0"/>
        <v>system.time(write.csv(subset(P1P2tagcount_table, freq == 1, select=c(tags)), file="C:/NGS/save/parent/P1P2unique.tag", row.names = F))</v>
      </c>
      <c r="F99" s="15" t="s">
        <v>106</v>
      </c>
      <c r="G99" s="15"/>
      <c r="H99" s="15"/>
      <c r="I99" s="15" t="str">
        <f>'1. Input and Output files list'!$E$6</f>
        <v>C:/NGS/save/</v>
      </c>
      <c r="J99" s="15" t="s">
        <v>108</v>
      </c>
      <c r="K99" s="15"/>
      <c r="L99" s="15"/>
      <c r="R99" s="15" t="str">
        <f t="shared" si="1"/>
        <v>system.time(write.csv(subset(P1P2tagcount_table, freq == 1, select=c(tags)), file="C:/NGS/save/parent/P1P2unique.tag", row.names = F))</v>
      </c>
    </row>
    <row r="100" spans="1:18" x14ac:dyDescent="0.15">
      <c r="A100" s="15">
        <v>87</v>
      </c>
      <c r="B100" s="15">
        <v>3</v>
      </c>
      <c r="C100" s="15">
        <v>99</v>
      </c>
      <c r="D100" s="21" t="str">
        <f>R100</f>
        <v>P1P2common &lt;- read.csv("C:/NGS/save/parent/P1P2common.tag", header=F, skip=1, col.names=data)</v>
      </c>
      <c r="F100" s="15" t="s">
        <v>109</v>
      </c>
      <c r="G100" s="15"/>
      <c r="H100" s="15"/>
      <c r="I100" s="15" t="str">
        <f>'1. Input and Output files list'!$E$6</f>
        <v>C:/NGS/save/</v>
      </c>
      <c r="J100" s="15" t="s">
        <v>168</v>
      </c>
      <c r="K100" s="15"/>
      <c r="L100" s="15"/>
      <c r="R100" s="15" t="str">
        <f t="shared" si="1"/>
        <v>P1P2common &lt;- read.csv("C:/NGS/save/parent/P1P2common.tag", header=F, skip=1, col.names=data)</v>
      </c>
    </row>
    <row r="101" spans="1:18" x14ac:dyDescent="0.15">
      <c r="A101" s="15">
        <v>88</v>
      </c>
      <c r="B101" s="15">
        <v>3</v>
      </c>
      <c r="C101" s="15">
        <v>100</v>
      </c>
      <c r="D101" s="21" t="str">
        <f t="shared" si="0"/>
        <v>system.time(write.csv(P1csv[match(P1P2common$tags, P1csv$tags),1:2], file="C:/NGS/save/parent/P1common_tag.csv", row.names = F))</v>
      </c>
      <c r="F101" s="15" t="s">
        <v>110</v>
      </c>
      <c r="G101" s="15"/>
      <c r="H101" s="15"/>
      <c r="I101" s="15" t="str">
        <f>'1. Input and Output files list'!$E$6</f>
        <v>C:/NGS/save/</v>
      </c>
      <c r="J101" s="15" t="s">
        <v>115</v>
      </c>
      <c r="K101" s="15"/>
      <c r="L101" s="15"/>
      <c r="R101" s="15" t="str">
        <f t="shared" si="1"/>
        <v>system.time(write.csv(P1csv[match(P1P2common$tags, P1csv$tags),1:2], file="C:/NGS/save/parent/P1common_tag.csv", row.names = F))</v>
      </c>
    </row>
    <row r="102" spans="1:18" x14ac:dyDescent="0.15">
      <c r="A102" s="15">
        <v>89</v>
      </c>
      <c r="B102" s="15">
        <v>3</v>
      </c>
      <c r="C102" s="15">
        <v>101</v>
      </c>
      <c r="D102" s="21" t="str">
        <f t="shared" si="0"/>
        <v>system.time(write.csv(P2csv[match(P1P2common$tags, P2csv$tags),1:2], file="C:/NGS/save/parent/P2common_tag.csv", row.names = F))</v>
      </c>
      <c r="F102" s="15" t="s">
        <v>111</v>
      </c>
      <c r="G102" s="15"/>
      <c r="H102" s="15"/>
      <c r="I102" s="15" t="str">
        <f>'1. Input and Output files list'!$E$6</f>
        <v>C:/NGS/save/</v>
      </c>
      <c r="J102" s="15" t="s">
        <v>116</v>
      </c>
      <c r="K102" s="15"/>
      <c r="L102" s="15"/>
      <c r="R102" s="15" t="str">
        <f t="shared" si="1"/>
        <v>system.time(write.csv(P2csv[match(P1P2common$tags, P2csv$tags),1:2], file="C:/NGS/save/parent/P2common_tag.csv", row.names = F))</v>
      </c>
    </row>
    <row r="103" spans="1:18" x14ac:dyDescent="0.15">
      <c r="A103" s="15">
        <v>90</v>
      </c>
      <c r="B103" s="15">
        <v>3</v>
      </c>
      <c r="C103" s="15">
        <v>102</v>
      </c>
      <c r="D103" s="21" t="str">
        <f t="shared" si="0"/>
        <v>P1P2unique &lt;- read.csv("C:/NGS/save/parent/P1P2unique.tag", header=F, skip=1, col.names=data)</v>
      </c>
      <c r="F103" s="15" t="s">
        <v>112</v>
      </c>
      <c r="G103" s="15"/>
      <c r="H103" s="15"/>
      <c r="I103" s="15" t="str">
        <f>'1. Input and Output files list'!$E$6</f>
        <v>C:/NGS/save/</v>
      </c>
      <c r="J103" s="15" t="s">
        <v>117</v>
      </c>
      <c r="K103" s="15"/>
      <c r="L103" s="15"/>
      <c r="R103" s="15" t="str">
        <f t="shared" si="1"/>
        <v>P1P2unique &lt;- read.csv("C:/NGS/save/parent/P1P2unique.tag", header=F, skip=1, col.names=data)</v>
      </c>
    </row>
    <row r="104" spans="1:18" s="15" customFormat="1" x14ac:dyDescent="0.15">
      <c r="C104" s="15">
        <v>103</v>
      </c>
      <c r="D104" s="21" t="s">
        <v>793</v>
      </c>
    </row>
    <row r="105" spans="1:18" s="15" customFormat="1" x14ac:dyDescent="0.15">
      <c r="C105" s="15">
        <v>104</v>
      </c>
      <c r="D105" s="21" t="s">
        <v>794</v>
      </c>
    </row>
    <row r="106" spans="1:18" x14ac:dyDescent="0.15">
      <c r="A106" s="15">
        <v>91</v>
      </c>
      <c r="B106" s="15">
        <v>3</v>
      </c>
      <c r="C106" s="15">
        <v>105</v>
      </c>
      <c r="D106" s="21" t="str">
        <f t="shared" si="0"/>
        <v>system.time(write.csv(P1unique_tag, file="C:/NGS/save/parent/P1unique_tag.csv", row.names = F))</v>
      </c>
      <c r="F106" s="15" t="s">
        <v>795</v>
      </c>
      <c r="G106" s="15"/>
      <c r="H106" s="15"/>
      <c r="I106" s="15" t="str">
        <f>'1. Input and Output files list'!$E$6</f>
        <v>C:/NGS/save/</v>
      </c>
      <c r="J106" s="15" t="s">
        <v>118</v>
      </c>
      <c r="K106" s="15"/>
      <c r="L106" s="15"/>
      <c r="R106" s="15" t="str">
        <f t="shared" si="1"/>
        <v>system.time(write.csv(P1unique_tag, file="C:/NGS/save/parent/P1unique_tag.csv", row.names = F))</v>
      </c>
    </row>
    <row r="107" spans="1:18" s="15" customFormat="1" x14ac:dyDescent="0.15">
      <c r="C107" s="15">
        <v>106</v>
      </c>
      <c r="D107" s="21" t="s">
        <v>798</v>
      </c>
    </row>
    <row r="108" spans="1:18" s="15" customFormat="1" x14ac:dyDescent="0.15">
      <c r="C108" s="15">
        <v>107</v>
      </c>
      <c r="D108" s="21" t="s">
        <v>796</v>
      </c>
    </row>
    <row r="109" spans="1:18" x14ac:dyDescent="0.15">
      <c r="A109" s="15">
        <v>92</v>
      </c>
      <c r="B109" s="15">
        <v>3</v>
      </c>
      <c r="C109" s="15">
        <v>108</v>
      </c>
      <c r="D109" s="21" t="str">
        <f t="shared" si="0"/>
        <v>system.time(write.csv(P2unique_tag, file="C:/NGS/save/parent/P2unique_tag.csv", row.names = F))</v>
      </c>
      <c r="F109" s="15" t="s">
        <v>797</v>
      </c>
      <c r="G109" s="15"/>
      <c r="H109" s="15"/>
      <c r="I109" s="15" t="str">
        <f>'1. Input and Output files list'!$E$6</f>
        <v>C:/NGS/save/</v>
      </c>
      <c r="J109" s="15" t="s">
        <v>119</v>
      </c>
      <c r="K109" s="15"/>
      <c r="L109" s="15"/>
      <c r="R109" s="15" t="str">
        <f t="shared" si="1"/>
        <v>system.time(write.csv(P2unique_tag, file="C:/NGS/save/parent/P2unique_tag.csv", row.names = F))</v>
      </c>
    </row>
    <row r="110" spans="1:18" x14ac:dyDescent="0.15">
      <c r="A110" s="15">
        <v>93</v>
      </c>
      <c r="B110" s="15">
        <v>3</v>
      </c>
      <c r="C110" s="15">
        <v>109</v>
      </c>
      <c r="D110" s="21" t="str">
        <f t="shared" si="0"/>
        <v>P1unique_tag &lt;- read.csv("C:/NGS/save/parent/P1unique_tag.csv", header=F, skip=1, col.names=data)</v>
      </c>
      <c r="F110" s="15" t="s">
        <v>113</v>
      </c>
      <c r="G110" s="15"/>
      <c r="H110" s="15"/>
      <c r="I110" s="15" t="str">
        <f>'1. Input and Output files list'!$E$6</f>
        <v>C:/NGS/save/</v>
      </c>
      <c r="J110" s="15" t="s">
        <v>125</v>
      </c>
      <c r="K110" s="15"/>
      <c r="L110" s="15"/>
      <c r="R110" s="15" t="str">
        <f t="shared" si="1"/>
        <v>P1unique_tag &lt;- read.csv("C:/NGS/save/parent/P1unique_tag.csv", header=F, skip=1, col.names=data)</v>
      </c>
    </row>
    <row r="111" spans="1:18" x14ac:dyDescent="0.15">
      <c r="A111" s="15">
        <v>94</v>
      </c>
      <c r="B111" s="15">
        <v>3</v>
      </c>
      <c r="C111" s="15">
        <v>110</v>
      </c>
      <c r="D111" s="21" t="str">
        <f t="shared" si="0"/>
        <v>system.time(write.csv(subset(P1unique_tag, freq &gt; 1, select=c(tags,freq)), file="C:/NGS/save/parent/P1unique_tag1over.csv", row.names = F))</v>
      </c>
      <c r="F111" s="15" t="s">
        <v>173</v>
      </c>
      <c r="G111" s="15"/>
      <c r="H111" s="15"/>
      <c r="I111" s="15" t="str">
        <f>'1. Input and Output files list'!$E$6</f>
        <v>C:/NGS/save/</v>
      </c>
      <c r="J111" s="15" t="s">
        <v>202</v>
      </c>
      <c r="K111" s="15"/>
      <c r="L111" s="15"/>
      <c r="R111" s="15" t="str">
        <f t="shared" si="1"/>
        <v>system.time(write.csv(subset(P1unique_tag, freq &gt; 1, select=c(tags,freq)), file="C:/NGS/save/parent/P1unique_tag1over.csv", row.names = F))</v>
      </c>
    </row>
    <row r="112" spans="1:18" x14ac:dyDescent="0.15">
      <c r="A112" s="15">
        <v>95</v>
      </c>
      <c r="B112" s="15">
        <v>3</v>
      </c>
      <c r="C112" s="15">
        <v>111</v>
      </c>
      <c r="D112" s="21" t="str">
        <f t="shared" si="0"/>
        <v>P2unique_tag &lt;- read.csv("C:/NGS/save/parent/P2unique_tag.csv", header=F, skip=1, col.names=data)</v>
      </c>
      <c r="F112" s="15" t="s">
        <v>114</v>
      </c>
      <c r="G112" s="15"/>
      <c r="H112" s="15"/>
      <c r="I112" s="15" t="str">
        <f>'1. Input and Output files list'!$E$6</f>
        <v>C:/NGS/save/</v>
      </c>
      <c r="J112" s="15" t="s">
        <v>120</v>
      </c>
      <c r="K112" s="15"/>
      <c r="L112" s="15"/>
      <c r="R112" s="15" t="str">
        <f t="shared" si="1"/>
        <v>P2unique_tag &lt;- read.csv("C:/NGS/save/parent/P2unique_tag.csv", header=F, skip=1, col.names=data)</v>
      </c>
    </row>
    <row r="113" spans="1:18" x14ac:dyDescent="0.15">
      <c r="A113" s="15">
        <v>96</v>
      </c>
      <c r="B113" s="15">
        <v>3</v>
      </c>
      <c r="C113" s="15">
        <v>112</v>
      </c>
      <c r="D113" s="21" t="str">
        <f t="shared" si="0"/>
        <v>system.time(write.csv(subset(P2unique_tag, freq &gt; 1, select=c(tags,freq)), file="C:/NGS/save/parent/P2unique_tag1over.csv", row.names = F))</v>
      </c>
      <c r="F113" s="15" t="s">
        <v>174</v>
      </c>
      <c r="G113" s="15"/>
      <c r="H113" s="15"/>
      <c r="I113" s="15" t="str">
        <f>'1. Input and Output files list'!$E$6</f>
        <v>C:/NGS/save/</v>
      </c>
      <c r="J113" s="15" t="s">
        <v>175</v>
      </c>
      <c r="K113" s="15"/>
      <c r="L113" s="15"/>
      <c r="R113" s="15" t="str">
        <f t="shared" si="1"/>
        <v>system.time(write.csv(subset(P2unique_tag, freq &gt; 1, select=c(tags,freq)), file="C:/NGS/save/parent/P2unique_tag1over.csv", row.names = F))</v>
      </c>
    </row>
    <row r="114" spans="1:18" x14ac:dyDescent="0.15">
      <c r="A114" s="15">
        <v>97</v>
      </c>
      <c r="B114" s="15">
        <v>3</v>
      </c>
      <c r="C114" s="15">
        <v>113</v>
      </c>
      <c r="D114" s="21" t="str">
        <f t="shared" si="0"/>
        <v>P1csv1over &lt;- read.csv("C:/NGS/save/parent/ShinanoGreen.tagcount1over", header=F, skip=1, col.names=data)</v>
      </c>
      <c r="F114" s="15" t="s">
        <v>176</v>
      </c>
      <c r="G114" s="15" t="str">
        <f>'1. Input and Output files list'!$E$6</f>
        <v>C:/NGS/save/</v>
      </c>
      <c r="H114" s="15" t="s">
        <v>59</v>
      </c>
      <c r="I114" s="15" t="str">
        <f>'1. Input and Output files list'!$K$72</f>
        <v>ShinanoGreen.tagcount1over</v>
      </c>
      <c r="J114" s="15" t="s">
        <v>84</v>
      </c>
      <c r="K114" s="15"/>
      <c r="L114" s="15"/>
      <c r="R114" s="15" t="str">
        <f>CONCATENATE(F114,G114,H114,I114,J114)</f>
        <v>P1csv1over &lt;- read.csv("C:/NGS/save/parent/ShinanoGreen.tagcount1over", header=F, skip=1, col.names=data)</v>
      </c>
    </row>
    <row r="115" spans="1:18" x14ac:dyDescent="0.15">
      <c r="A115" s="15">
        <v>98</v>
      </c>
      <c r="B115" s="15">
        <v>3</v>
      </c>
      <c r="C115" s="15">
        <v>114</v>
      </c>
      <c r="D115" s="21" t="str">
        <f t="shared" si="0"/>
        <v>P2csv1over &lt;- read.csv("C:/NGS/save/parent/VI185_4.tagcount1over", header=F, skip=1, col.names=data)</v>
      </c>
      <c r="F115" s="15" t="s">
        <v>177</v>
      </c>
      <c r="G115" s="15" t="str">
        <f>'1. Input and Output files list'!$E$6</f>
        <v>C:/NGS/save/</v>
      </c>
      <c r="H115" s="15" t="s">
        <v>59</v>
      </c>
      <c r="I115" s="15" t="str">
        <f>'1. Input and Output files list'!$K$74</f>
        <v>VI185_4.tagcount1over</v>
      </c>
      <c r="J115" s="15" t="s">
        <v>84</v>
      </c>
      <c r="K115" s="15"/>
      <c r="L115" s="15"/>
      <c r="R115" s="15" t="str">
        <f>CONCATENATE(F115,G115,H115,I115,J115)</f>
        <v>P2csv1over &lt;- read.csv("C:/NGS/save/parent/VI185_4.tagcount1over", header=F, skip=1, col.names=data)</v>
      </c>
    </row>
    <row r="116" spans="1:18" s="15" customFormat="1" x14ac:dyDescent="0.15">
      <c r="A116" s="15">
        <v>99</v>
      </c>
      <c r="B116" s="15">
        <v>3</v>
      </c>
      <c r="C116" s="15">
        <v>115</v>
      </c>
      <c r="D116" s="21" t="s">
        <v>178</v>
      </c>
    </row>
    <row r="117" spans="1:18" s="15" customFormat="1" x14ac:dyDescent="0.15">
      <c r="A117" s="15">
        <v>100</v>
      </c>
      <c r="B117" s="15">
        <v>3</v>
      </c>
      <c r="C117" s="15">
        <v>116</v>
      </c>
      <c r="D117" s="21" t="str">
        <f t="shared" ref="D117:D124" si="2">R117</f>
        <v>system.time(write.csv(sort(table(P1P2tagcount1over$tags), decreasing=F), file="C:/NGS/save/parent/P1P2tagcoun1over.table", row.names = F))</v>
      </c>
      <c r="F117" s="15" t="s">
        <v>179</v>
      </c>
      <c r="G117" s="15" t="str">
        <f>'1. Input and Output files list'!$E$6</f>
        <v>C:/NGS/save/</v>
      </c>
      <c r="H117" s="15" t="s">
        <v>59</v>
      </c>
      <c r="I117" s="15" t="s">
        <v>216</v>
      </c>
      <c r="R117" s="15" t="str">
        <f t="shared" ref="R117:R122" si="3">CONCATENATE(F117,G117,H117,I117,J117)</f>
        <v>system.time(write.csv(sort(table(P1P2tagcount1over$tags), decreasing=F), file="C:/NGS/save/parent/P1P2tagcoun1over.table", row.names = F))</v>
      </c>
    </row>
    <row r="118" spans="1:18" s="15" customFormat="1" x14ac:dyDescent="0.15">
      <c r="A118" s="15">
        <v>101</v>
      </c>
      <c r="B118" s="15">
        <v>3</v>
      </c>
      <c r="C118" s="15">
        <v>117</v>
      </c>
      <c r="D118" s="21" t="str">
        <f t="shared" si="2"/>
        <v>P1P2tagcount1over_table &lt;- read.csv("C:/NGS/save/parent/P1P2tagcoun1over.table", header=F, skip=1, col.names=data)</v>
      </c>
      <c r="F118" s="15" t="s">
        <v>180</v>
      </c>
      <c r="G118" s="15" t="str">
        <f>'1. Input and Output files list'!$E$6</f>
        <v>C:/NGS/save/</v>
      </c>
      <c r="H118" s="15" t="s">
        <v>59</v>
      </c>
      <c r="I118" s="15" t="s">
        <v>181</v>
      </c>
      <c r="R118" s="15" t="str">
        <f t="shared" si="3"/>
        <v>P1P2tagcount1over_table &lt;- read.csv("C:/NGS/save/parent/P1P2tagcoun1over.table", header=F, skip=1, col.names=data)</v>
      </c>
    </row>
    <row r="119" spans="1:18" s="15" customFormat="1" x14ac:dyDescent="0.15">
      <c r="A119" s="15">
        <v>102</v>
      </c>
      <c r="B119" s="15">
        <v>3</v>
      </c>
      <c r="C119" s="15">
        <v>118</v>
      </c>
      <c r="D119" s="21" t="str">
        <f t="shared" si="2"/>
        <v>system.time(write.csv(subset(P1P2tagcount1over_table, freq == 2, select=c(tags)), file="C:/NGS/save/parent/P1P2common1over.tag", row.names = F))</v>
      </c>
      <c r="F119" s="15" t="s">
        <v>217</v>
      </c>
      <c r="G119" s="15" t="str">
        <f>'1. Input and Output files list'!$E$6</f>
        <v>C:/NGS/save/</v>
      </c>
      <c r="H119" s="15" t="s">
        <v>59</v>
      </c>
      <c r="I119" s="15" t="s">
        <v>182</v>
      </c>
      <c r="R119" s="15" t="str">
        <f t="shared" si="3"/>
        <v>system.time(write.csv(subset(P1P2tagcount1over_table, freq == 2, select=c(tags)), file="C:/NGS/save/parent/P1P2common1over.tag", row.names = F))</v>
      </c>
    </row>
    <row r="120" spans="1:18" s="15" customFormat="1" x14ac:dyDescent="0.15">
      <c r="A120" s="15">
        <v>103</v>
      </c>
      <c r="B120" s="15">
        <v>3</v>
      </c>
      <c r="C120" s="15">
        <v>119</v>
      </c>
      <c r="D120" s="21" t="str">
        <f t="shared" si="2"/>
        <v>P1P2common1over &lt;- read.csv("C:/NGS/save/parent/P1P2common1over.tag", header=F, skip=1, col.names=data)</v>
      </c>
      <c r="F120" s="15" t="s">
        <v>184</v>
      </c>
      <c r="G120" s="15" t="str">
        <f>'1. Input and Output files list'!$E$6</f>
        <v>C:/NGS/save/</v>
      </c>
      <c r="H120" s="15" t="s">
        <v>59</v>
      </c>
      <c r="I120" s="15" t="s">
        <v>183</v>
      </c>
      <c r="R120" s="15" t="str">
        <f t="shared" si="3"/>
        <v>P1P2common1over &lt;- read.csv("C:/NGS/save/parent/P1P2common1over.tag", header=F, skip=1, col.names=data)</v>
      </c>
    </row>
    <row r="121" spans="1:18" x14ac:dyDescent="0.15">
      <c r="A121" s="15">
        <v>104</v>
      </c>
      <c r="B121" s="15">
        <v>3</v>
      </c>
      <c r="C121" s="15">
        <v>120</v>
      </c>
      <c r="D121" s="21" t="str">
        <f t="shared" si="2"/>
        <v>system.time(write.csv(P1csv[match(P1P2common1over$tags, P1csv1over$tags),1:2], file="C:/NGS/save/parent/P1common_tag1over.csv", row.names = F))</v>
      </c>
      <c r="F121" s="15" t="s">
        <v>186</v>
      </c>
      <c r="G121" s="15" t="str">
        <f>'1. Input and Output files list'!$E$6</f>
        <v>C:/NGS/save/</v>
      </c>
      <c r="H121" s="15" t="s">
        <v>59</v>
      </c>
      <c r="I121" s="15" t="s">
        <v>211</v>
      </c>
      <c r="J121" s="15"/>
      <c r="K121" s="15"/>
      <c r="L121" s="15"/>
      <c r="R121" s="15" t="str">
        <f t="shared" si="3"/>
        <v>system.time(write.csv(P1csv[match(P1P2common1over$tags, P1csv1over$tags),1:2], file="C:/NGS/save/parent/P1common_tag1over.csv", row.names = F))</v>
      </c>
    </row>
    <row r="122" spans="1:18" s="15" customFormat="1" x14ac:dyDescent="0.15">
      <c r="A122" s="15">
        <v>105</v>
      </c>
      <c r="B122" s="15">
        <v>3</v>
      </c>
      <c r="C122" s="15">
        <v>121</v>
      </c>
      <c r="D122" s="21" t="str">
        <f t="shared" si="2"/>
        <v>system.time(write.csv(P2csv[match(P1P2common1over$tags, P2csv1over$tags),1:2], file="C:/NGS/save/parent/P2common_tag1over.csv", row.names = F))</v>
      </c>
      <c r="F122" s="15" t="s">
        <v>187</v>
      </c>
      <c r="G122" s="15" t="str">
        <f>'1. Input and Output files list'!$E$6</f>
        <v>C:/NGS/save/</v>
      </c>
      <c r="H122" s="15" t="s">
        <v>59</v>
      </c>
      <c r="I122" s="15" t="s">
        <v>185</v>
      </c>
      <c r="R122" s="15" t="str">
        <f t="shared" si="3"/>
        <v>system.time(write.csv(P2csv[match(P1P2common1over$tags, P2csv1over$tags),1:2], file="C:/NGS/save/parent/P2common_tag1over.csv", row.names = F))</v>
      </c>
    </row>
    <row r="123" spans="1:18" x14ac:dyDescent="0.15">
      <c r="A123" s="15">
        <v>106</v>
      </c>
      <c r="B123" s="15">
        <v>3</v>
      </c>
      <c r="C123" s="15">
        <v>122</v>
      </c>
      <c r="D123" s="21" t="str">
        <f t="shared" si="2"/>
        <v>P1unique_tag1over &lt;- read.csv("C:/NGS/save/parent/P1unique_tag1over.csv", header=F, skip=1, col.names=data)</v>
      </c>
      <c r="F123" s="5" t="s">
        <v>188</v>
      </c>
      <c r="G123" s="15" t="str">
        <f>'1. Input and Output files list'!$E$6</f>
        <v>C:/NGS/save/</v>
      </c>
      <c r="H123" s="15" t="s">
        <v>190</v>
      </c>
      <c r="I123" s="15"/>
      <c r="J123" s="5" t="s">
        <v>84</v>
      </c>
      <c r="K123" s="15"/>
      <c r="L123" s="15"/>
      <c r="R123" s="15" t="str">
        <f>CONCATENATE(F123,G123,H123,J123)</f>
        <v>P1unique_tag1over &lt;- read.csv("C:/NGS/save/parent/P1unique_tag1over.csv", header=F, skip=1, col.names=data)</v>
      </c>
    </row>
    <row r="124" spans="1:18" x14ac:dyDescent="0.15">
      <c r="A124" s="15">
        <v>107</v>
      </c>
      <c r="B124" s="15">
        <v>3</v>
      </c>
      <c r="C124" s="15">
        <v>123</v>
      </c>
      <c r="D124" s="21" t="str">
        <f t="shared" si="2"/>
        <v>P2unique_tag1over &lt;- read.csv("C:/NGS/save/parent/P2unique_tag1over.csv", header=F, skip=1, col.names=data)</v>
      </c>
      <c r="F124" s="5" t="s">
        <v>189</v>
      </c>
      <c r="G124" s="15" t="str">
        <f>'1. Input and Output files list'!$E$6</f>
        <v>C:/NGS/save/</v>
      </c>
      <c r="H124" s="15" t="s">
        <v>191</v>
      </c>
      <c r="I124" s="15"/>
      <c r="J124" s="5" t="s">
        <v>84</v>
      </c>
      <c r="K124" s="15"/>
      <c r="L124" s="15"/>
      <c r="R124" s="15" t="str">
        <f>CONCATENATE(F124,G124,H124,J124)</f>
        <v>P2unique_tag1over &lt;- read.csv("C:/NGS/save/parent/P2unique_tag1over.csv", header=F, skip=1, col.names=data)</v>
      </c>
    </row>
    <row r="125" spans="1:18" x14ac:dyDescent="0.15">
      <c r="A125" s="15">
        <v>108</v>
      </c>
      <c r="B125" s="15">
        <v>3</v>
      </c>
      <c r="C125" s="15">
        <v>124</v>
      </c>
      <c r="D125" s="21" t="s">
        <v>193</v>
      </c>
    </row>
    <row r="126" spans="1:18" x14ac:dyDescent="0.15">
      <c r="A126" s="15">
        <v>109</v>
      </c>
      <c r="B126" s="15">
        <v>3</v>
      </c>
      <c r="C126" s="15">
        <v>125</v>
      </c>
      <c r="D126" s="21" t="str">
        <f t="shared" ref="D126:D132" si="4">R126</f>
        <v>system.time(write.csv(subset(P1P2unique_tag1over, select=c(tags)), file="C:/NGS/save/parent/All_genotypelist.csv", row.names = F))</v>
      </c>
      <c r="F126" s="15" t="s">
        <v>192</v>
      </c>
      <c r="G126" s="15" t="str">
        <f>'1. Input and Output files list'!$E$6</f>
        <v>C:/NGS/save/</v>
      </c>
      <c r="H126" s="15"/>
      <c r="I126" s="15"/>
      <c r="J126" s="15" t="s">
        <v>165</v>
      </c>
      <c r="K126" s="15"/>
      <c r="L126" s="15"/>
      <c r="R126" s="15" t="str">
        <f>CONCATENATE(F126,G126,H126,J126)</f>
        <v>system.time(write.csv(subset(P1P2unique_tag1over, select=c(tags)), file="C:/NGS/save/parent/All_genotypelist.csv", row.names = F))</v>
      </c>
    </row>
    <row r="127" spans="1:18" x14ac:dyDescent="0.15">
      <c r="A127" s="15">
        <v>110</v>
      </c>
      <c r="B127" s="15">
        <v>3</v>
      </c>
      <c r="C127" s="15">
        <v>126</v>
      </c>
      <c r="D127" s="21" t="str">
        <f t="shared" si="4"/>
        <v>file.remove("C:/NGS/save/parent/P1P2tagcount.table")</v>
      </c>
      <c r="F127" s="15" t="s">
        <v>66</v>
      </c>
      <c r="G127" s="15"/>
      <c r="H127" s="15"/>
      <c r="I127" s="15" t="str">
        <f>'1. Input and Output files list'!$E$6</f>
        <v>C:/NGS/save/</v>
      </c>
      <c r="J127" s="15" t="s">
        <v>121</v>
      </c>
      <c r="K127" s="15"/>
      <c r="L127" s="15"/>
      <c r="R127" s="15" t="str">
        <f>CONCATENATE(F127,I127,J127)</f>
        <v>file.remove("C:/NGS/save/parent/P1P2tagcount.table")</v>
      </c>
    </row>
    <row r="128" spans="1:18" x14ac:dyDescent="0.15">
      <c r="A128" s="15">
        <v>111</v>
      </c>
      <c r="B128" s="15">
        <v>3</v>
      </c>
      <c r="C128" s="15">
        <v>127</v>
      </c>
      <c r="D128" s="21" t="str">
        <f t="shared" si="4"/>
        <v>file.remove("C:/NGS/save/parent/P1P2common.tag")</v>
      </c>
      <c r="F128" s="15" t="s">
        <v>66</v>
      </c>
      <c r="G128" s="15"/>
      <c r="H128" s="15"/>
      <c r="I128" s="15" t="str">
        <f>'1. Input and Output files list'!$E$6</f>
        <v>C:/NGS/save/</v>
      </c>
      <c r="J128" s="15" t="s">
        <v>122</v>
      </c>
      <c r="K128" s="15"/>
      <c r="L128" s="15"/>
      <c r="R128" s="15" t="str">
        <f>CONCATENATE(F128,I128,J128)</f>
        <v>file.remove("C:/NGS/save/parent/P1P2common.tag")</v>
      </c>
    </row>
    <row r="129" spans="1:18" x14ac:dyDescent="0.15">
      <c r="A129" s="15">
        <v>112</v>
      </c>
      <c r="B129" s="15">
        <v>3</v>
      </c>
      <c r="C129" s="15">
        <v>128</v>
      </c>
      <c r="D129" s="21" t="str">
        <f t="shared" si="4"/>
        <v>file.remove("C:/NGS/save/parent/P1P2unique.tag")</v>
      </c>
      <c r="F129" s="15" t="s">
        <v>66</v>
      </c>
      <c r="G129" s="15"/>
      <c r="H129" s="15"/>
      <c r="I129" s="15" t="str">
        <f>'1. Input and Output files list'!$E$6</f>
        <v>C:/NGS/save/</v>
      </c>
      <c r="J129" s="15" t="s">
        <v>123</v>
      </c>
      <c r="K129" s="15"/>
      <c r="L129" s="15"/>
      <c r="R129" s="15" t="str">
        <f>CONCATENATE(F129,I129,J129)</f>
        <v>file.remove("C:/NGS/save/parent/P1P2unique.tag")</v>
      </c>
    </row>
    <row r="130" spans="1:18" x14ac:dyDescent="0.15">
      <c r="A130" s="15">
        <v>113</v>
      </c>
      <c r="B130" s="15">
        <v>3</v>
      </c>
      <c r="C130" s="15">
        <v>129</v>
      </c>
      <c r="D130" s="21" t="str">
        <f t="shared" si="4"/>
        <v>file.remove("C:/NGS/save/parent/P1P2common1over.tag")</v>
      </c>
      <c r="F130" s="15" t="s">
        <v>66</v>
      </c>
      <c r="G130" s="15"/>
      <c r="H130" s="15"/>
      <c r="I130" s="15" t="str">
        <f>'1. Input and Output files list'!$E$6</f>
        <v>C:/NGS/save/</v>
      </c>
      <c r="J130" s="15" t="s">
        <v>218</v>
      </c>
      <c r="K130" s="15"/>
      <c r="L130" s="15"/>
      <c r="R130" s="15" t="str">
        <f>CONCATENATE(F130,I130,J130)</f>
        <v>file.remove("C:/NGS/save/parent/P1P2common1over.tag")</v>
      </c>
    </row>
    <row r="131" spans="1:18" x14ac:dyDescent="0.15">
      <c r="A131" s="15">
        <v>114</v>
      </c>
      <c r="B131" s="15">
        <v>3</v>
      </c>
      <c r="C131" s="15">
        <v>130</v>
      </c>
      <c r="D131" s="21" t="str">
        <f t="shared" si="4"/>
        <v>file.remove("C:/NGS/save/parent/P1P2tagcoun1over.table")</v>
      </c>
      <c r="F131" s="15" t="s">
        <v>66</v>
      </c>
      <c r="G131" s="15"/>
      <c r="H131" s="15"/>
      <c r="I131" s="15" t="str">
        <f>'1. Input and Output files list'!$E$6</f>
        <v>C:/NGS/save/</v>
      </c>
      <c r="J131" s="15" t="s">
        <v>219</v>
      </c>
      <c r="K131" s="15"/>
      <c r="L131" s="15"/>
      <c r="R131" s="15" t="str">
        <f>CONCATENATE(F131,I131,J131)</f>
        <v>file.remove("C:/NGS/save/parent/P1P2tagcoun1over.table")</v>
      </c>
    </row>
    <row r="132" spans="1:18" s="15" customFormat="1" x14ac:dyDescent="0.15">
      <c r="A132" s="15">
        <v>115</v>
      </c>
      <c r="B132" s="15">
        <v>3</v>
      </c>
      <c r="C132" s="15">
        <v>131</v>
      </c>
      <c r="D132" s="21" t="str">
        <f t="shared" si="4"/>
        <v>tags &lt;- fread("C:/NGS/save/parent/P1unique_tag.csv", header=T)</v>
      </c>
      <c r="F132" s="15" t="s">
        <v>201</v>
      </c>
      <c r="G132" s="15" t="str">
        <f>'1. Input and Output files list'!$E$6</f>
        <v>C:/NGS/save/</v>
      </c>
      <c r="H132" s="15" t="s">
        <v>698</v>
      </c>
      <c r="R132" s="15" t="str">
        <f>CONCATENATE(F132,G132,H132)</f>
        <v>tags &lt;- fread("C:/NGS/save/parent/P1unique_tag.csv", header=T)</v>
      </c>
    </row>
    <row r="133" spans="1:18" s="15" customFormat="1" x14ac:dyDescent="0.15">
      <c r="A133" s="15">
        <v>116</v>
      </c>
      <c r="B133" s="15">
        <v>3</v>
      </c>
      <c r="C133" s="15">
        <v>132</v>
      </c>
      <c r="D133" s="21" t="s">
        <v>221</v>
      </c>
    </row>
    <row r="134" spans="1:18" s="15" customFormat="1" x14ac:dyDescent="0.15">
      <c r="A134" s="15">
        <v>117</v>
      </c>
      <c r="B134" s="15">
        <v>3</v>
      </c>
      <c r="C134" s="15">
        <v>133</v>
      </c>
      <c r="D134" s="21" t="s">
        <v>220</v>
      </c>
    </row>
    <row r="135" spans="1:18" s="15" customFormat="1" x14ac:dyDescent="0.15">
      <c r="A135" s="15">
        <v>118</v>
      </c>
      <c r="B135" s="15">
        <v>3</v>
      </c>
      <c r="C135" s="15">
        <v>134</v>
      </c>
      <c r="D135" s="21" t="s">
        <v>699</v>
      </c>
    </row>
    <row r="136" spans="1:18" s="15" customFormat="1" x14ac:dyDescent="0.15">
      <c r="A136" s="15">
        <v>119</v>
      </c>
      <c r="B136" s="15">
        <v>3</v>
      </c>
      <c r="C136" s="15">
        <v>135</v>
      </c>
      <c r="D136" s="21" t="str">
        <f>R136</f>
        <v>write.csv(tags3,"C:/NGS/save/tags3.csv", row.names=F)</v>
      </c>
      <c r="F136" s="15" t="s">
        <v>205</v>
      </c>
      <c r="G136" s="15" t="str">
        <f>'1. Input and Output files list'!$E$6</f>
        <v>C:/NGS/save/</v>
      </c>
      <c r="H136" s="15" t="s">
        <v>203</v>
      </c>
      <c r="R136" s="15" t="str">
        <f>CONCATENATE(F136,G136,H136)</f>
        <v>write.csv(tags3,"C:/NGS/save/tags3.csv", row.names=F)</v>
      </c>
    </row>
    <row r="137" spans="1:18" s="15" customFormat="1" x14ac:dyDescent="0.15">
      <c r="A137" s="15">
        <v>120</v>
      </c>
      <c r="B137" s="15">
        <v>3</v>
      </c>
      <c r="C137" s="15">
        <v>136</v>
      </c>
      <c r="D137" s="21" t="str">
        <f>R137</f>
        <v>tags4 &lt;- fread("C:/NGS/save/tags3.csv", header=T)</v>
      </c>
      <c r="F137" s="15" t="s">
        <v>206</v>
      </c>
      <c r="G137" s="15" t="str">
        <f>'1. Input and Output files list'!$E$6</f>
        <v>C:/NGS/save/</v>
      </c>
      <c r="H137" s="15" t="s">
        <v>204</v>
      </c>
      <c r="R137" s="15" t="str">
        <f>CONCATENATE(F137,G137,H137)</f>
        <v>tags4 &lt;- fread("C:/NGS/save/tags3.csv", header=T)</v>
      </c>
    </row>
    <row r="138" spans="1:18" s="15" customFormat="1" x14ac:dyDescent="0.15">
      <c r="A138" s="15">
        <v>121</v>
      </c>
      <c r="B138" s="15">
        <v>3</v>
      </c>
      <c r="C138" s="15">
        <v>137</v>
      </c>
      <c r="D138" s="21" t="s">
        <v>196</v>
      </c>
    </row>
    <row r="139" spans="1:18" s="15" customFormat="1" x14ac:dyDescent="0.15">
      <c r="A139" s="15">
        <v>122</v>
      </c>
      <c r="B139" s="15">
        <v>3</v>
      </c>
      <c r="C139" s="15">
        <v>138</v>
      </c>
      <c r="D139" s="21" t="s">
        <v>197</v>
      </c>
    </row>
    <row r="140" spans="1:18" s="15" customFormat="1" x14ac:dyDescent="0.15">
      <c r="A140" s="15">
        <v>123</v>
      </c>
      <c r="B140" s="15">
        <v>3</v>
      </c>
      <c r="C140" s="15">
        <v>139</v>
      </c>
      <c r="D140" s="21" t="s">
        <v>198</v>
      </c>
    </row>
    <row r="141" spans="1:18" s="15" customFormat="1" x14ac:dyDescent="0.15">
      <c r="A141" s="15">
        <v>124</v>
      </c>
      <c r="B141" s="15">
        <v>3</v>
      </c>
      <c r="C141" s="15">
        <v>140</v>
      </c>
      <c r="D141" s="21" t="s">
        <v>199</v>
      </c>
    </row>
    <row r="142" spans="1:18" s="15" customFormat="1" x14ac:dyDescent="0.15">
      <c r="A142" s="15">
        <v>125</v>
      </c>
      <c r="B142" s="15">
        <v>3</v>
      </c>
      <c r="C142" s="15">
        <v>141</v>
      </c>
      <c r="D142" s="21" t="s">
        <v>200</v>
      </c>
    </row>
    <row r="143" spans="1:18" s="15" customFormat="1" x14ac:dyDescent="0.15">
      <c r="A143" s="15">
        <v>126</v>
      </c>
      <c r="B143" s="15">
        <v>3</v>
      </c>
      <c r="C143" s="15">
        <v>142</v>
      </c>
      <c r="D143" s="21" t="str">
        <f>R143</f>
        <v>write(tags8$tags,"C:/NGS/save/parent/ShinanoGreen_tag.fasta")</v>
      </c>
      <c r="F143" s="15" t="s">
        <v>207</v>
      </c>
      <c r="G143" s="15" t="str">
        <f>'1. Input and Output files list'!$E$6</f>
        <v>C:/NGS/save/</v>
      </c>
      <c r="H143" s="15" t="s">
        <v>59</v>
      </c>
      <c r="I143" s="15" t="str">
        <f>'1. Input and Output files list'!$F$72</f>
        <v>ShinanoGreen</v>
      </c>
      <c r="J143" s="15" t="s">
        <v>700</v>
      </c>
      <c r="R143" s="15" t="str">
        <f>CONCATENATE(F143,G143,H143,I143,J143)</f>
        <v>write(tags8$tags,"C:/NGS/save/parent/ShinanoGreen_tag.fasta")</v>
      </c>
    </row>
    <row r="144" spans="1:18" s="15" customFormat="1" x14ac:dyDescent="0.15">
      <c r="A144" s="15">
        <v>127</v>
      </c>
      <c r="B144" s="15">
        <v>3</v>
      </c>
      <c r="C144" s="15">
        <v>143</v>
      </c>
      <c r="D144" s="21" t="str">
        <f>R144</f>
        <v>write(tags8$tags,"C:/NGS/save/P1_unique_tag.fasta")</v>
      </c>
      <c r="F144" s="15" t="s">
        <v>207</v>
      </c>
      <c r="G144" s="15" t="str">
        <f>'1. Input and Output files list'!$E$6</f>
        <v>C:/NGS/save/</v>
      </c>
      <c r="H144" s="15" t="s">
        <v>701</v>
      </c>
      <c r="R144" s="15" t="str">
        <f>CONCATENATE(F144,G144,H144)</f>
        <v>write(tags8$tags,"C:/NGS/save/P1_unique_tag.fasta")</v>
      </c>
    </row>
    <row r="145" spans="1:18" s="15" customFormat="1" x14ac:dyDescent="0.15">
      <c r="A145" s="15">
        <v>128</v>
      </c>
      <c r="B145" s="15">
        <v>3</v>
      </c>
      <c r="C145" s="15">
        <v>144</v>
      </c>
      <c r="D145" s="21" t="str">
        <f>R145</f>
        <v>file.remove("C:/NGS/save/tags3.csv")</v>
      </c>
      <c r="F145" s="15" t="s">
        <v>66</v>
      </c>
      <c r="G145" s="15" t="str">
        <f>'1. Input and Output files list'!$E$6</f>
        <v>C:/NGS/save/</v>
      </c>
      <c r="H145" s="15" t="s">
        <v>208</v>
      </c>
      <c r="R145" s="15" t="str">
        <f>CONCATENATE(F145,G145,H145)</f>
        <v>file.remove("C:/NGS/save/tags3.csv")</v>
      </c>
    </row>
    <row r="146" spans="1:18" s="15" customFormat="1" x14ac:dyDescent="0.15">
      <c r="A146" s="15">
        <v>129</v>
      </c>
      <c r="B146" s="15">
        <v>3</v>
      </c>
      <c r="C146" s="15">
        <v>145</v>
      </c>
      <c r="D146" s="21" t="str">
        <f>R146</f>
        <v>tags &lt;- fread("C:/NGS/save/parent/P2unique_tag.csv", header=F,skip=1)</v>
      </c>
      <c r="F146" s="15" t="s">
        <v>201</v>
      </c>
      <c r="G146" s="15" t="str">
        <f>'1. Input and Output files list'!$E$6</f>
        <v>C:/NGS/save/</v>
      </c>
      <c r="H146" s="15" t="s">
        <v>702</v>
      </c>
      <c r="R146" s="15" t="str">
        <f>CONCATENATE(F146,G146,H146)</f>
        <v>tags &lt;- fread("C:/NGS/save/parent/P2unique_tag.csv", header=F,skip=1)</v>
      </c>
    </row>
    <row r="147" spans="1:18" s="15" customFormat="1" x14ac:dyDescent="0.15">
      <c r="A147" s="15">
        <v>130</v>
      </c>
      <c r="B147" s="15">
        <v>3</v>
      </c>
      <c r="C147" s="15">
        <v>146</v>
      </c>
      <c r="D147" s="21" t="s">
        <v>221</v>
      </c>
    </row>
    <row r="148" spans="1:18" s="15" customFormat="1" x14ac:dyDescent="0.15">
      <c r="A148" s="15">
        <v>131</v>
      </c>
      <c r="B148" s="15">
        <v>3</v>
      </c>
      <c r="C148" s="15">
        <v>147</v>
      </c>
      <c r="D148" s="21" t="s">
        <v>195</v>
      </c>
    </row>
    <row r="149" spans="1:18" s="15" customFormat="1" x14ac:dyDescent="0.15">
      <c r="A149" s="15">
        <v>132</v>
      </c>
      <c r="B149" s="15">
        <v>3</v>
      </c>
      <c r="C149" s="15">
        <v>148</v>
      </c>
      <c r="D149" s="21" t="s">
        <v>703</v>
      </c>
    </row>
    <row r="150" spans="1:18" s="15" customFormat="1" x14ac:dyDescent="0.15">
      <c r="A150" s="15">
        <v>133</v>
      </c>
      <c r="B150" s="15">
        <v>3</v>
      </c>
      <c r="C150" s="15">
        <v>149</v>
      </c>
      <c r="D150" s="21" t="str">
        <f>R150</f>
        <v>write.csv(tags3,"C:/NGS/save/tags3.csv", row.names=F)</v>
      </c>
      <c r="F150" s="15" t="s">
        <v>205</v>
      </c>
      <c r="G150" s="15" t="str">
        <f>'1. Input and Output files list'!$E$6</f>
        <v>C:/NGS/save/</v>
      </c>
      <c r="H150" s="15" t="s">
        <v>203</v>
      </c>
      <c r="R150" s="15" t="str">
        <f>CONCATENATE(F150,G150,H150)</f>
        <v>write.csv(tags3,"C:/NGS/save/tags3.csv", row.names=F)</v>
      </c>
    </row>
    <row r="151" spans="1:18" s="15" customFormat="1" x14ac:dyDescent="0.15">
      <c r="A151" s="15">
        <v>134</v>
      </c>
      <c r="B151" s="15">
        <v>3</v>
      </c>
      <c r="C151" s="15">
        <v>150</v>
      </c>
      <c r="D151" s="21" t="str">
        <f>R151</f>
        <v>tags4 &lt;- fread("C:/NGS/save/tags3.csv", header=T)</v>
      </c>
      <c r="F151" s="15" t="s">
        <v>206</v>
      </c>
      <c r="G151" s="15" t="str">
        <f>'1. Input and Output files list'!$E$6</f>
        <v>C:/NGS/save/</v>
      </c>
      <c r="H151" s="15" t="s">
        <v>204</v>
      </c>
      <c r="R151" s="15" t="str">
        <f>CONCATENATE(F151,G151,H151)</f>
        <v>tags4 &lt;- fread("C:/NGS/save/tags3.csv", header=T)</v>
      </c>
    </row>
    <row r="152" spans="1:18" s="15" customFormat="1" x14ac:dyDescent="0.15">
      <c r="A152" s="15">
        <v>135</v>
      </c>
      <c r="B152" s="15">
        <v>3</v>
      </c>
      <c r="C152" s="15">
        <v>151</v>
      </c>
      <c r="D152" s="21" t="s">
        <v>196</v>
      </c>
    </row>
    <row r="153" spans="1:18" s="15" customFormat="1" x14ac:dyDescent="0.15">
      <c r="A153" s="15">
        <v>136</v>
      </c>
      <c r="B153" s="15">
        <v>3</v>
      </c>
      <c r="C153" s="15">
        <v>152</v>
      </c>
      <c r="D153" s="21" t="s">
        <v>197</v>
      </c>
    </row>
    <row r="154" spans="1:18" s="15" customFormat="1" x14ac:dyDescent="0.15">
      <c r="A154" s="15">
        <v>137</v>
      </c>
      <c r="B154" s="15">
        <v>3</v>
      </c>
      <c r="C154" s="15">
        <v>153</v>
      </c>
      <c r="D154" s="21" t="s">
        <v>198</v>
      </c>
    </row>
    <row r="155" spans="1:18" s="15" customFormat="1" x14ac:dyDescent="0.15">
      <c r="A155" s="15">
        <v>138</v>
      </c>
      <c r="B155" s="15">
        <v>3</v>
      </c>
      <c r="C155" s="15">
        <v>154</v>
      </c>
      <c r="D155" s="21" t="s">
        <v>199</v>
      </c>
    </row>
    <row r="156" spans="1:18" s="15" customFormat="1" x14ac:dyDescent="0.15">
      <c r="A156" s="15">
        <v>139</v>
      </c>
      <c r="B156" s="15">
        <v>3</v>
      </c>
      <c r="C156" s="15">
        <v>155</v>
      </c>
      <c r="D156" s="21" t="s">
        <v>200</v>
      </c>
    </row>
    <row r="157" spans="1:18" s="15" customFormat="1" x14ac:dyDescent="0.15">
      <c r="A157" s="15">
        <v>140</v>
      </c>
      <c r="B157" s="15">
        <v>3</v>
      </c>
      <c r="C157" s="15">
        <v>156</v>
      </c>
      <c r="D157" s="21" t="str">
        <f>R157</f>
        <v>write(tags8$tags,"C:/NGS/save/parent/VI185_4_tag.fasta")</v>
      </c>
      <c r="F157" s="15" t="s">
        <v>207</v>
      </c>
      <c r="G157" s="15" t="str">
        <f>'1. Input and Output files list'!$E$6</f>
        <v>C:/NGS/save/</v>
      </c>
      <c r="H157" s="15" t="s">
        <v>59</v>
      </c>
      <c r="I157" s="15" t="str">
        <f>'1. Input and Output files list'!$F$74</f>
        <v>VI185_4</v>
      </c>
      <c r="J157" s="15" t="s">
        <v>700</v>
      </c>
      <c r="R157" s="15" t="str">
        <f>CONCATENATE(F157,G157,H157,I157,J157)</f>
        <v>write(tags8$tags,"C:/NGS/save/parent/VI185_4_tag.fasta")</v>
      </c>
    </row>
    <row r="158" spans="1:18" s="15" customFormat="1" x14ac:dyDescent="0.15">
      <c r="A158" s="15">
        <v>141</v>
      </c>
      <c r="B158" s="15">
        <v>3</v>
      </c>
      <c r="C158" s="15">
        <v>157</v>
      </c>
      <c r="D158" s="21" t="str">
        <f>R158</f>
        <v>write(tags8$tags,"C:/NGS/save/P2_unique_tag.fasta")</v>
      </c>
      <c r="F158" s="15" t="s">
        <v>207</v>
      </c>
      <c r="G158" s="15" t="str">
        <f>'1. Input and Output files list'!$E$6</f>
        <v>C:/NGS/save/</v>
      </c>
      <c r="H158" s="15" t="s">
        <v>704</v>
      </c>
      <c r="R158" s="15" t="str">
        <f>CONCATENATE(F158,G158,H158)</f>
        <v>write(tags8$tags,"C:/NGS/save/P2_unique_tag.fasta")</v>
      </c>
    </row>
    <row r="159" spans="1:18" s="15" customFormat="1" x14ac:dyDescent="0.15">
      <c r="A159" s="15">
        <v>142</v>
      </c>
      <c r="B159" s="15">
        <v>3</v>
      </c>
      <c r="C159" s="15">
        <v>158</v>
      </c>
      <c r="D159" s="21" t="str">
        <f>R159</f>
        <v>file.remove("C:/NGS/save/tags3.csv")</v>
      </c>
      <c r="F159" s="15" t="s">
        <v>66</v>
      </c>
      <c r="G159" s="15" t="str">
        <f>'1. Input and Output files list'!$E$6</f>
        <v>C:/NGS/save/</v>
      </c>
      <c r="H159" s="15" t="s">
        <v>208</v>
      </c>
      <c r="R159" s="15" t="str">
        <f>CONCATENATE(F159,G159,H159)</f>
        <v>file.remove("C:/NGS/save/tags3.csv")</v>
      </c>
    </row>
    <row r="160" spans="1:18" s="15" customFormat="1" x14ac:dyDescent="0.15">
      <c r="A160" s="15">
        <v>143</v>
      </c>
      <c r="B160" s="15">
        <v>3</v>
      </c>
      <c r="C160" s="15">
        <v>159</v>
      </c>
      <c r="D160" s="21" t="str">
        <f>R160</f>
        <v>tags &lt;- fread("C:/NGS/save/parent/P1common_tag.csv", header=F,skip=1)</v>
      </c>
      <c r="F160" s="15" t="s">
        <v>201</v>
      </c>
      <c r="G160" s="15" t="str">
        <f>'1. Input and Output files list'!$E$6</f>
        <v>C:/NGS/save/</v>
      </c>
      <c r="H160" s="15" t="s">
        <v>705</v>
      </c>
      <c r="R160" s="15" t="str">
        <f>CONCATENATE(F160,G160,H160)</f>
        <v>tags &lt;- fread("C:/NGS/save/parent/P1common_tag.csv", header=F,skip=1)</v>
      </c>
    </row>
    <row r="161" spans="1:18" s="15" customFormat="1" x14ac:dyDescent="0.15">
      <c r="A161" s="15">
        <v>144</v>
      </c>
      <c r="B161" s="15">
        <v>3</v>
      </c>
      <c r="C161" s="15">
        <v>160</v>
      </c>
      <c r="D161" s="21" t="s">
        <v>221</v>
      </c>
    </row>
    <row r="162" spans="1:18" s="15" customFormat="1" x14ac:dyDescent="0.15">
      <c r="A162" s="15">
        <v>145</v>
      </c>
      <c r="B162" s="15">
        <v>3</v>
      </c>
      <c r="C162" s="15">
        <v>161</v>
      </c>
      <c r="D162" s="21" t="s">
        <v>195</v>
      </c>
    </row>
    <row r="163" spans="1:18" s="15" customFormat="1" x14ac:dyDescent="0.15">
      <c r="A163" s="15">
        <v>146</v>
      </c>
      <c r="B163" s="15">
        <v>3</v>
      </c>
      <c r="C163" s="15">
        <v>162</v>
      </c>
      <c r="D163" s="21" t="s">
        <v>706</v>
      </c>
    </row>
    <row r="164" spans="1:18" s="15" customFormat="1" x14ac:dyDescent="0.15">
      <c r="A164" s="15">
        <v>147</v>
      </c>
      <c r="B164" s="15">
        <v>3</v>
      </c>
      <c r="C164" s="15">
        <v>163</v>
      </c>
      <c r="D164" s="21" t="str">
        <f>R164</f>
        <v>write.csv(tags3,"C:/NGS/save/tags3.csv", row.names=F)</v>
      </c>
      <c r="F164" s="15" t="s">
        <v>205</v>
      </c>
      <c r="G164" s="15" t="str">
        <f>'1. Input and Output files list'!$E$6</f>
        <v>C:/NGS/save/</v>
      </c>
      <c r="H164" s="15" t="s">
        <v>203</v>
      </c>
      <c r="R164" s="15" t="str">
        <f>CONCATENATE(F164,G164,H164)</f>
        <v>write.csv(tags3,"C:/NGS/save/tags3.csv", row.names=F)</v>
      </c>
    </row>
    <row r="165" spans="1:18" s="15" customFormat="1" x14ac:dyDescent="0.15">
      <c r="A165" s="15">
        <v>148</v>
      </c>
      <c r="B165" s="15">
        <v>3</v>
      </c>
      <c r="C165" s="15">
        <v>164</v>
      </c>
      <c r="D165" s="21" t="str">
        <f>R165</f>
        <v>tags4 &lt;- fread("C:/NGS/save/tags3.csv", header=T)</v>
      </c>
      <c r="F165" s="15" t="s">
        <v>206</v>
      </c>
      <c r="G165" s="15" t="str">
        <f>'1. Input and Output files list'!$E$6</f>
        <v>C:/NGS/save/</v>
      </c>
      <c r="H165" s="15" t="s">
        <v>204</v>
      </c>
      <c r="R165" s="15" t="str">
        <f>CONCATENATE(F165,G165,H165)</f>
        <v>tags4 &lt;- fread("C:/NGS/save/tags3.csv", header=T)</v>
      </c>
    </row>
    <row r="166" spans="1:18" s="15" customFormat="1" x14ac:dyDescent="0.15">
      <c r="A166" s="15">
        <v>149</v>
      </c>
      <c r="B166" s="15">
        <v>3</v>
      </c>
      <c r="C166" s="15">
        <v>165</v>
      </c>
      <c r="D166" s="21" t="s">
        <v>196</v>
      </c>
    </row>
    <row r="167" spans="1:18" s="15" customFormat="1" x14ac:dyDescent="0.15">
      <c r="A167" s="15">
        <v>150</v>
      </c>
      <c r="B167" s="15">
        <v>3</v>
      </c>
      <c r="C167" s="15">
        <v>166</v>
      </c>
      <c r="D167" s="21" t="s">
        <v>197</v>
      </c>
    </row>
    <row r="168" spans="1:18" s="15" customFormat="1" x14ac:dyDescent="0.15">
      <c r="A168" s="15">
        <v>151</v>
      </c>
      <c r="B168" s="15">
        <v>3</v>
      </c>
      <c r="C168" s="15">
        <v>167</v>
      </c>
      <c r="D168" s="21" t="s">
        <v>198</v>
      </c>
    </row>
    <row r="169" spans="1:18" s="15" customFormat="1" x14ac:dyDescent="0.15">
      <c r="A169" s="15">
        <v>152</v>
      </c>
      <c r="B169" s="15">
        <v>3</v>
      </c>
      <c r="C169" s="15">
        <v>168</v>
      </c>
      <c r="D169" s="21" t="s">
        <v>199</v>
      </c>
    </row>
    <row r="170" spans="1:18" s="15" customFormat="1" x14ac:dyDescent="0.15">
      <c r="A170" s="15">
        <v>153</v>
      </c>
      <c r="B170" s="15">
        <v>3</v>
      </c>
      <c r="C170" s="15">
        <v>169</v>
      </c>
      <c r="D170" s="21" t="s">
        <v>200</v>
      </c>
    </row>
    <row r="171" spans="1:18" s="15" customFormat="1" x14ac:dyDescent="0.15">
      <c r="A171" s="15">
        <v>154</v>
      </c>
      <c r="B171" s="15">
        <v>3</v>
      </c>
      <c r="C171" s="15">
        <v>170</v>
      </c>
      <c r="D171" s="21" t="str">
        <f>R171</f>
        <v>write(tags8$tags,"C:/NGS/save/parent/P1P2_common_tag.fasta")</v>
      </c>
      <c r="F171" s="15" t="s">
        <v>207</v>
      </c>
      <c r="G171" s="15" t="str">
        <f>'1. Input and Output files list'!$E$6</f>
        <v>C:/NGS/save/</v>
      </c>
      <c r="H171" s="15" t="s">
        <v>707</v>
      </c>
      <c r="R171" s="15" t="str">
        <f>CONCATENATE(F171,G171,H171)</f>
        <v>write(tags8$tags,"C:/NGS/save/parent/P1P2_common_tag.fasta")</v>
      </c>
    </row>
    <row r="172" spans="1:18" s="15" customFormat="1" x14ac:dyDescent="0.15">
      <c r="A172" s="15">
        <v>155</v>
      </c>
      <c r="B172" s="15">
        <v>3</v>
      </c>
      <c r="C172" s="15">
        <v>171</v>
      </c>
      <c r="D172" s="21" t="str">
        <f>R172</f>
        <v>write(tags8$tags,"C:/NGS/save/P1P2_common_tag.fasta")</v>
      </c>
      <c r="F172" s="15" t="s">
        <v>207</v>
      </c>
      <c r="G172" s="15" t="str">
        <f>'1. Input and Output files list'!$E$6</f>
        <v>C:/NGS/save/</v>
      </c>
      <c r="H172" s="15" t="s">
        <v>708</v>
      </c>
      <c r="R172" s="15" t="str">
        <f>CONCATENATE(F172,G172,H172)</f>
        <v>write(tags8$tags,"C:/NGS/save/P1P2_common_tag.fasta")</v>
      </c>
    </row>
    <row r="173" spans="1:18" s="15" customFormat="1" x14ac:dyDescent="0.15">
      <c r="A173" s="15">
        <v>156</v>
      </c>
      <c r="B173" s="15">
        <v>3</v>
      </c>
      <c r="C173" s="15">
        <v>172</v>
      </c>
      <c r="D173" s="21" t="str">
        <f>R173</f>
        <v>file.remove("C:/NGS/save/tags3.csv")</v>
      </c>
      <c r="F173" s="15" t="s">
        <v>66</v>
      </c>
      <c r="G173" s="15" t="str">
        <f>'1. Input and Output files list'!$E$6</f>
        <v>C:/NGS/save/</v>
      </c>
      <c r="H173" s="15" t="s">
        <v>208</v>
      </c>
      <c r="R173" s="15" t="str">
        <f>CONCATENATE(F173,G173,H173)</f>
        <v>file.remove("C:/NGS/save/tags3.csv")</v>
      </c>
    </row>
    <row r="174" spans="1:18" x14ac:dyDescent="0.15">
      <c r="A174" s="15">
        <v>115</v>
      </c>
      <c r="B174" s="15">
        <v>3</v>
      </c>
      <c r="C174" s="15">
        <v>173</v>
      </c>
      <c r="D174" s="21" t="str">
        <f>R174</f>
        <v>tags &lt;- fread("C:/NGS/save/parent/P1unique_tag1over.csv", header=T)</v>
      </c>
      <c r="F174" s="15" t="s">
        <v>201</v>
      </c>
      <c r="G174" s="15" t="str">
        <f>'1. Input and Output files list'!$E$6</f>
        <v>C:/NGS/save/</v>
      </c>
      <c r="H174" s="15" t="s">
        <v>223</v>
      </c>
      <c r="I174" s="15"/>
      <c r="J174" s="15"/>
      <c r="K174" s="15"/>
      <c r="L174" s="15"/>
      <c r="R174" s="15" t="str">
        <f>CONCATENATE(F174,G174,H174)</f>
        <v>tags &lt;- fread("C:/NGS/save/parent/P1unique_tag1over.csv", header=T)</v>
      </c>
    </row>
    <row r="175" spans="1:18" x14ac:dyDescent="0.15">
      <c r="A175" s="15">
        <v>116</v>
      </c>
      <c r="B175" s="15">
        <v>3</v>
      </c>
      <c r="C175" s="15">
        <v>174</v>
      </c>
      <c r="D175" s="21" t="s">
        <v>221</v>
      </c>
    </row>
    <row r="176" spans="1:18" x14ac:dyDescent="0.15">
      <c r="A176" s="15">
        <v>117</v>
      </c>
      <c r="B176" s="15">
        <v>3</v>
      </c>
      <c r="C176" s="15">
        <v>175</v>
      </c>
      <c r="D176" s="21" t="s">
        <v>220</v>
      </c>
    </row>
    <row r="177" spans="1:18" x14ac:dyDescent="0.15">
      <c r="A177" s="15">
        <v>118</v>
      </c>
      <c r="B177" s="15">
        <v>3</v>
      </c>
      <c r="C177" s="15">
        <v>176</v>
      </c>
      <c r="D177" s="21" t="s">
        <v>225</v>
      </c>
    </row>
    <row r="178" spans="1:18" x14ac:dyDescent="0.15">
      <c r="A178" s="15">
        <v>119</v>
      </c>
      <c r="B178" s="15">
        <v>3</v>
      </c>
      <c r="C178" s="15">
        <v>177</v>
      </c>
      <c r="D178" s="21" t="str">
        <f>R178</f>
        <v>write.csv(tags3,"C:/NGS/save/tags3.csv", row.names=F)</v>
      </c>
      <c r="F178" s="15" t="s">
        <v>205</v>
      </c>
      <c r="G178" s="15" t="str">
        <f>'1. Input and Output files list'!$E$6</f>
        <v>C:/NGS/save/</v>
      </c>
      <c r="H178" s="15" t="s">
        <v>203</v>
      </c>
      <c r="I178" s="15"/>
      <c r="J178" s="15"/>
      <c r="K178" s="15"/>
      <c r="L178" s="15"/>
      <c r="R178" s="15" t="str">
        <f>CONCATENATE(F178,G178,H178)</f>
        <v>write.csv(tags3,"C:/NGS/save/tags3.csv", row.names=F)</v>
      </c>
    </row>
    <row r="179" spans="1:18" x14ac:dyDescent="0.15">
      <c r="A179" s="15">
        <v>120</v>
      </c>
      <c r="B179" s="15">
        <v>3</v>
      </c>
      <c r="C179" s="15">
        <v>178</v>
      </c>
      <c r="D179" s="21" t="str">
        <f>R179</f>
        <v>tags4 &lt;- fread("C:/NGS/save/tags3.csv", header=T)</v>
      </c>
      <c r="F179" s="15" t="s">
        <v>206</v>
      </c>
      <c r="G179" s="15" t="str">
        <f>'1. Input and Output files list'!$E$6</f>
        <v>C:/NGS/save/</v>
      </c>
      <c r="H179" s="15" t="s">
        <v>204</v>
      </c>
      <c r="I179" s="15"/>
      <c r="J179" s="15"/>
      <c r="K179" s="15"/>
      <c r="L179" s="15"/>
      <c r="R179" s="15" t="str">
        <f>CONCATENATE(F179,G179,H179)</f>
        <v>tags4 &lt;- fread("C:/NGS/save/tags3.csv", header=T)</v>
      </c>
    </row>
    <row r="180" spans="1:18" x14ac:dyDescent="0.15">
      <c r="A180" s="15">
        <v>121</v>
      </c>
      <c r="B180" s="15">
        <v>3</v>
      </c>
      <c r="C180" s="15">
        <v>179</v>
      </c>
      <c r="D180" s="21" t="s">
        <v>196</v>
      </c>
    </row>
    <row r="181" spans="1:18" x14ac:dyDescent="0.15">
      <c r="A181" s="15">
        <v>122</v>
      </c>
      <c r="B181" s="15">
        <v>3</v>
      </c>
      <c r="C181" s="15">
        <v>180</v>
      </c>
      <c r="D181" s="21" t="s">
        <v>197</v>
      </c>
    </row>
    <row r="182" spans="1:18" x14ac:dyDescent="0.15">
      <c r="A182" s="15">
        <v>123</v>
      </c>
      <c r="B182" s="15">
        <v>3</v>
      </c>
      <c r="C182" s="15">
        <v>181</v>
      </c>
      <c r="D182" s="21" t="s">
        <v>198</v>
      </c>
    </row>
    <row r="183" spans="1:18" x14ac:dyDescent="0.15">
      <c r="A183" s="15">
        <v>124</v>
      </c>
      <c r="B183" s="15">
        <v>3</v>
      </c>
      <c r="C183" s="15">
        <v>182</v>
      </c>
      <c r="D183" s="21" t="s">
        <v>199</v>
      </c>
    </row>
    <row r="184" spans="1:18" x14ac:dyDescent="0.15">
      <c r="A184" s="15">
        <v>125</v>
      </c>
      <c r="B184" s="15">
        <v>3</v>
      </c>
      <c r="C184" s="15">
        <v>183</v>
      </c>
      <c r="D184" s="21" t="s">
        <v>200</v>
      </c>
    </row>
    <row r="185" spans="1:18" x14ac:dyDescent="0.15">
      <c r="A185" s="15">
        <v>126</v>
      </c>
      <c r="B185" s="15">
        <v>3</v>
      </c>
      <c r="C185" s="15">
        <v>184</v>
      </c>
      <c r="D185" s="21" t="str">
        <f>R185</f>
        <v>write(tags8$tags,"C:/NGS/save/parent/ShinanoGreen_tag1over.fasta")</v>
      </c>
      <c r="F185" s="15" t="s">
        <v>207</v>
      </c>
      <c r="G185" s="15" t="str">
        <f>'1. Input and Output files list'!$E$6</f>
        <v>C:/NGS/save/</v>
      </c>
      <c r="H185" s="15" t="s">
        <v>494</v>
      </c>
      <c r="I185" s="15" t="str">
        <f>'1. Input and Output files list'!$F$72</f>
        <v>ShinanoGreen</v>
      </c>
      <c r="J185" s="15" t="s">
        <v>690</v>
      </c>
      <c r="K185" s="15"/>
      <c r="L185" s="15"/>
      <c r="R185" s="15" t="str">
        <f>CONCATENATE(F185,G185,H185,I185,J185)</f>
        <v>write(tags8$tags,"C:/NGS/save/parent/ShinanoGreen_tag1over.fasta")</v>
      </c>
    </row>
    <row r="186" spans="1:18" s="15" customFormat="1" x14ac:dyDescent="0.15">
      <c r="A186" s="15">
        <v>127</v>
      </c>
      <c r="B186" s="15">
        <v>3</v>
      </c>
      <c r="C186" s="15">
        <v>185</v>
      </c>
      <c r="D186" s="21" t="str">
        <f>R186</f>
        <v>write(tags8$tags,"C:/NGS/save/P1_unique_tag1over.fasta")</v>
      </c>
      <c r="F186" s="15" t="s">
        <v>207</v>
      </c>
      <c r="G186" s="15" t="str">
        <f>'1. Input and Output files list'!$E$6</f>
        <v>C:/NGS/save/</v>
      </c>
      <c r="H186" s="15" t="s">
        <v>491</v>
      </c>
      <c r="R186" s="15" t="str">
        <f>CONCATENATE(F186,G186,H186)</f>
        <v>write(tags8$tags,"C:/NGS/save/P1_unique_tag1over.fasta")</v>
      </c>
    </row>
    <row r="187" spans="1:18" x14ac:dyDescent="0.15">
      <c r="A187" s="15">
        <v>128</v>
      </c>
      <c r="B187" s="15">
        <v>3</v>
      </c>
      <c r="C187" s="15">
        <v>186</v>
      </c>
      <c r="D187" s="21" t="str">
        <f>R187</f>
        <v>file.remove("C:/NGS/save/tags3.csv")</v>
      </c>
      <c r="F187" s="15" t="s">
        <v>66</v>
      </c>
      <c r="G187" s="15" t="str">
        <f>'1. Input and Output files list'!$E$6</f>
        <v>C:/NGS/save/</v>
      </c>
      <c r="H187" s="15" t="s">
        <v>208</v>
      </c>
      <c r="I187" s="15"/>
      <c r="J187" s="15"/>
      <c r="K187" s="15"/>
      <c r="L187" s="15"/>
      <c r="R187" s="15" t="str">
        <f>CONCATENATE(F187,G187,H187)</f>
        <v>file.remove("C:/NGS/save/tags3.csv")</v>
      </c>
    </row>
    <row r="188" spans="1:18" x14ac:dyDescent="0.15">
      <c r="A188" s="15">
        <v>129</v>
      </c>
      <c r="B188" s="15">
        <v>3</v>
      </c>
      <c r="C188" s="15">
        <v>187</v>
      </c>
      <c r="D188" s="21" t="str">
        <f>R188</f>
        <v>tags &lt;- fread("C:/NGS/save/parent/P2unique_tag1over.csv", header=F,skip=1)</v>
      </c>
      <c r="F188" s="15" t="s">
        <v>201</v>
      </c>
      <c r="G188" s="15" t="str">
        <f>'1. Input and Output files list'!$E$6</f>
        <v>C:/NGS/save/</v>
      </c>
      <c r="H188" s="15" t="s">
        <v>212</v>
      </c>
      <c r="I188" s="15"/>
      <c r="J188" s="15"/>
      <c r="K188" s="15"/>
      <c r="L188" s="15"/>
      <c r="R188" s="15" t="str">
        <f>CONCATENATE(F188,G188,H188)</f>
        <v>tags &lt;- fread("C:/NGS/save/parent/P2unique_tag1over.csv", header=F,skip=1)</v>
      </c>
    </row>
    <row r="189" spans="1:18" x14ac:dyDescent="0.15">
      <c r="A189" s="15">
        <v>130</v>
      </c>
      <c r="B189" s="15">
        <v>3</v>
      </c>
      <c r="C189" s="15">
        <v>188</v>
      </c>
      <c r="D189" s="21" t="s">
        <v>222</v>
      </c>
    </row>
    <row r="190" spans="1:18" x14ac:dyDescent="0.15">
      <c r="A190" s="15">
        <v>131</v>
      </c>
      <c r="B190" s="15">
        <v>3</v>
      </c>
      <c r="C190" s="15">
        <v>189</v>
      </c>
      <c r="D190" s="21" t="s">
        <v>195</v>
      </c>
    </row>
    <row r="191" spans="1:18" x14ac:dyDescent="0.15">
      <c r="A191" s="15">
        <v>132</v>
      </c>
      <c r="B191" s="15">
        <v>3</v>
      </c>
      <c r="C191" s="15">
        <v>190</v>
      </c>
      <c r="D191" s="21" t="s">
        <v>226</v>
      </c>
    </row>
    <row r="192" spans="1:18" x14ac:dyDescent="0.15">
      <c r="A192" s="15">
        <v>133</v>
      </c>
      <c r="B192" s="15">
        <v>3</v>
      </c>
      <c r="C192" s="15">
        <v>191</v>
      </c>
      <c r="D192" s="21" t="str">
        <f>R192</f>
        <v>write.csv(tags3,"C:/NGS/save/tags3.csv", row.names=F)</v>
      </c>
      <c r="F192" s="15" t="s">
        <v>205</v>
      </c>
      <c r="G192" s="15" t="str">
        <f>'1. Input and Output files list'!$E$6</f>
        <v>C:/NGS/save/</v>
      </c>
      <c r="H192" s="15" t="s">
        <v>203</v>
      </c>
      <c r="I192" s="15"/>
      <c r="J192" s="15"/>
      <c r="K192" s="15"/>
      <c r="L192" s="15"/>
      <c r="R192" s="15" t="str">
        <f>CONCATENATE(F192,G192,H192)</f>
        <v>write.csv(tags3,"C:/NGS/save/tags3.csv", row.names=F)</v>
      </c>
    </row>
    <row r="193" spans="1:18" x14ac:dyDescent="0.15">
      <c r="A193" s="15">
        <v>134</v>
      </c>
      <c r="B193" s="15">
        <v>3</v>
      </c>
      <c r="C193" s="15">
        <v>192</v>
      </c>
      <c r="D193" s="21" t="str">
        <f>R193</f>
        <v>tags4 &lt;- fread("C:/NGS/save/tags3.csv", header=T)</v>
      </c>
      <c r="F193" s="15" t="s">
        <v>206</v>
      </c>
      <c r="G193" s="15" t="str">
        <f>'1. Input and Output files list'!$E$6</f>
        <v>C:/NGS/save/</v>
      </c>
      <c r="H193" s="15" t="s">
        <v>204</v>
      </c>
      <c r="I193" s="15"/>
      <c r="J193" s="15"/>
      <c r="K193" s="15"/>
      <c r="L193" s="15"/>
      <c r="R193" s="15" t="str">
        <f>CONCATENATE(F193,G193,H193)</f>
        <v>tags4 &lt;- fread("C:/NGS/save/tags3.csv", header=T)</v>
      </c>
    </row>
    <row r="194" spans="1:18" x14ac:dyDescent="0.15">
      <c r="A194" s="15">
        <v>135</v>
      </c>
      <c r="B194" s="15">
        <v>3</v>
      </c>
      <c r="C194" s="15">
        <v>193</v>
      </c>
      <c r="D194" s="21" t="s">
        <v>196</v>
      </c>
    </row>
    <row r="195" spans="1:18" x14ac:dyDescent="0.15">
      <c r="A195" s="15">
        <v>136</v>
      </c>
      <c r="B195" s="15">
        <v>3</v>
      </c>
      <c r="C195" s="15">
        <v>194</v>
      </c>
      <c r="D195" s="21" t="s">
        <v>197</v>
      </c>
    </row>
    <row r="196" spans="1:18" x14ac:dyDescent="0.15">
      <c r="A196" s="15">
        <v>137</v>
      </c>
      <c r="B196" s="15">
        <v>3</v>
      </c>
      <c r="C196" s="15">
        <v>195</v>
      </c>
      <c r="D196" s="21" t="s">
        <v>198</v>
      </c>
    </row>
    <row r="197" spans="1:18" x14ac:dyDescent="0.15">
      <c r="A197" s="15">
        <v>138</v>
      </c>
      <c r="B197" s="15">
        <v>3</v>
      </c>
      <c r="C197" s="15">
        <v>196</v>
      </c>
      <c r="D197" s="21" t="s">
        <v>199</v>
      </c>
    </row>
    <row r="198" spans="1:18" x14ac:dyDescent="0.15">
      <c r="A198" s="15">
        <v>139</v>
      </c>
      <c r="B198" s="15">
        <v>3</v>
      </c>
      <c r="C198" s="15">
        <v>197</v>
      </c>
      <c r="D198" s="21" t="s">
        <v>200</v>
      </c>
    </row>
    <row r="199" spans="1:18" x14ac:dyDescent="0.15">
      <c r="A199" s="15">
        <v>140</v>
      </c>
      <c r="B199" s="15">
        <v>3</v>
      </c>
      <c r="C199" s="15">
        <v>198</v>
      </c>
      <c r="D199" s="21" t="str">
        <f>R199</f>
        <v>write(tags8$tags,"C:/NGS/save/parent/VI185_4_tag1over.fasta")</v>
      </c>
      <c r="F199" s="15" t="s">
        <v>207</v>
      </c>
      <c r="G199" s="15" t="str">
        <f>'1. Input and Output files list'!$E$6</f>
        <v>C:/NGS/save/</v>
      </c>
      <c r="H199" s="15" t="s">
        <v>494</v>
      </c>
      <c r="I199" s="15" t="str">
        <f>'1. Input and Output files list'!$F$74</f>
        <v>VI185_4</v>
      </c>
      <c r="J199" s="15" t="s">
        <v>690</v>
      </c>
      <c r="K199" s="15"/>
      <c r="L199" s="15"/>
      <c r="M199" s="15"/>
      <c r="N199" s="15"/>
      <c r="O199" s="15"/>
      <c r="P199" s="15"/>
      <c r="Q199" s="15"/>
      <c r="R199" s="15" t="str">
        <f>CONCATENATE(F199,G199,H199,I199,J199)</f>
        <v>write(tags8$tags,"C:/NGS/save/parent/VI185_4_tag1over.fasta")</v>
      </c>
    </row>
    <row r="200" spans="1:18" s="15" customFormat="1" x14ac:dyDescent="0.15">
      <c r="A200" s="15">
        <v>141</v>
      </c>
      <c r="B200" s="15">
        <v>3</v>
      </c>
      <c r="C200" s="15">
        <v>199</v>
      </c>
      <c r="D200" s="21" t="str">
        <f>R200</f>
        <v>write(tags8$tags,"C:/NGS/save/P2_unique_tag1over.fasta")</v>
      </c>
      <c r="F200" s="15" t="s">
        <v>207</v>
      </c>
      <c r="G200" s="15" t="str">
        <f>'1. Input and Output files list'!$E$6</f>
        <v>C:/NGS/save/</v>
      </c>
      <c r="H200" s="15" t="s">
        <v>492</v>
      </c>
      <c r="R200" s="15" t="str">
        <f>CONCATENATE(F200,G200,H200)</f>
        <v>write(tags8$tags,"C:/NGS/save/P2_unique_tag1over.fasta")</v>
      </c>
    </row>
    <row r="201" spans="1:18" x14ac:dyDescent="0.15">
      <c r="A201" s="15">
        <v>142</v>
      </c>
      <c r="B201" s="15">
        <v>3</v>
      </c>
      <c r="C201" s="15">
        <v>200</v>
      </c>
      <c r="D201" s="21" t="str">
        <f>R201</f>
        <v>file.remove("C:/NGS/save/tags3.csv")</v>
      </c>
      <c r="F201" s="15" t="s">
        <v>66</v>
      </c>
      <c r="G201" s="15" t="str">
        <f>'1. Input and Output files list'!$E$6</f>
        <v>C:/NGS/save/</v>
      </c>
      <c r="H201" s="15" t="s">
        <v>208</v>
      </c>
      <c r="I201" s="15"/>
      <c r="J201" s="15"/>
      <c r="K201" s="15"/>
      <c r="L201" s="15"/>
      <c r="R201" s="15" t="str">
        <f>CONCATENATE(F201,G201,H201)</f>
        <v>file.remove("C:/NGS/save/tags3.csv")</v>
      </c>
    </row>
    <row r="202" spans="1:18" x14ac:dyDescent="0.15">
      <c r="A202" s="15">
        <v>143</v>
      </c>
      <c r="B202" s="15">
        <v>3</v>
      </c>
      <c r="C202" s="15">
        <v>201</v>
      </c>
      <c r="D202" s="21" t="str">
        <f>R202</f>
        <v>tags &lt;- fread("C:/NGS/save/parent/P1common_tag1over.csv", header=F,skip=1)</v>
      </c>
      <c r="F202" s="15" t="s">
        <v>201</v>
      </c>
      <c r="G202" s="15" t="str">
        <f>'1. Input and Output files list'!$E$6</f>
        <v>C:/NGS/save/</v>
      </c>
      <c r="H202" s="15" t="s">
        <v>213</v>
      </c>
      <c r="I202" s="15"/>
      <c r="J202" s="15"/>
      <c r="K202" s="15"/>
      <c r="L202" s="15"/>
      <c r="R202" s="15" t="str">
        <f>CONCATENATE(F202,G202,H202)</f>
        <v>tags &lt;- fread("C:/NGS/save/parent/P1common_tag1over.csv", header=F,skip=1)</v>
      </c>
    </row>
    <row r="203" spans="1:18" x14ac:dyDescent="0.15">
      <c r="A203" s="15">
        <v>144</v>
      </c>
      <c r="B203" s="15">
        <v>3</v>
      </c>
      <c r="C203" s="15">
        <v>202</v>
      </c>
      <c r="D203" s="21" t="s">
        <v>222</v>
      </c>
    </row>
    <row r="204" spans="1:18" x14ac:dyDescent="0.15">
      <c r="A204" s="15">
        <v>145</v>
      </c>
      <c r="B204" s="15">
        <v>3</v>
      </c>
      <c r="C204" s="15">
        <v>203</v>
      </c>
      <c r="D204" s="21" t="s">
        <v>195</v>
      </c>
    </row>
    <row r="205" spans="1:18" x14ac:dyDescent="0.15">
      <c r="A205" s="15">
        <v>146</v>
      </c>
      <c r="B205" s="15">
        <v>3</v>
      </c>
      <c r="C205" s="15">
        <v>204</v>
      </c>
      <c r="D205" s="21" t="s">
        <v>227</v>
      </c>
    </row>
    <row r="206" spans="1:18" x14ac:dyDescent="0.15">
      <c r="A206" s="15">
        <v>147</v>
      </c>
      <c r="B206" s="15">
        <v>3</v>
      </c>
      <c r="C206" s="15">
        <v>205</v>
      </c>
      <c r="D206" s="21" t="str">
        <f>R206</f>
        <v>write.csv(tags3,"C:/NGS/save/tags3.csv", row.names=F)</v>
      </c>
      <c r="F206" s="15" t="s">
        <v>205</v>
      </c>
      <c r="G206" s="15" t="str">
        <f>'1. Input and Output files list'!$E$6</f>
        <v>C:/NGS/save/</v>
      </c>
      <c r="H206" s="15" t="s">
        <v>203</v>
      </c>
      <c r="I206" s="15"/>
      <c r="J206" s="15"/>
      <c r="K206" s="15"/>
      <c r="L206" s="15"/>
      <c r="R206" s="15" t="str">
        <f>CONCATENATE(F206,G206,H206)</f>
        <v>write.csv(tags3,"C:/NGS/save/tags3.csv", row.names=F)</v>
      </c>
    </row>
    <row r="207" spans="1:18" x14ac:dyDescent="0.15">
      <c r="A207" s="15">
        <v>148</v>
      </c>
      <c r="B207" s="15">
        <v>3</v>
      </c>
      <c r="C207" s="15">
        <v>206</v>
      </c>
      <c r="D207" s="21" t="str">
        <f>R207</f>
        <v>tags4 &lt;- fread("C:/NGS/save/tags3.csv", header=T)</v>
      </c>
      <c r="F207" s="15" t="s">
        <v>206</v>
      </c>
      <c r="G207" s="15" t="str">
        <f>'1. Input and Output files list'!$E$6</f>
        <v>C:/NGS/save/</v>
      </c>
      <c r="H207" s="15" t="s">
        <v>204</v>
      </c>
      <c r="I207" s="15"/>
      <c r="J207" s="15"/>
      <c r="K207" s="15"/>
      <c r="L207" s="15"/>
      <c r="R207" s="15" t="str">
        <f>CONCATENATE(F207,G207,H207)</f>
        <v>tags4 &lt;- fread("C:/NGS/save/tags3.csv", header=T)</v>
      </c>
    </row>
    <row r="208" spans="1:18" x14ac:dyDescent="0.15">
      <c r="A208" s="15">
        <v>149</v>
      </c>
      <c r="B208" s="15">
        <v>3</v>
      </c>
      <c r="C208" s="15">
        <v>207</v>
      </c>
      <c r="D208" s="21" t="s">
        <v>196</v>
      </c>
    </row>
    <row r="209" spans="1:18" x14ac:dyDescent="0.15">
      <c r="A209" s="15">
        <v>150</v>
      </c>
      <c r="B209" s="15">
        <v>3</v>
      </c>
      <c r="C209" s="15">
        <v>208</v>
      </c>
      <c r="D209" s="21" t="s">
        <v>197</v>
      </c>
    </row>
    <row r="210" spans="1:18" x14ac:dyDescent="0.15">
      <c r="A210" s="15">
        <v>151</v>
      </c>
      <c r="B210" s="15">
        <v>3</v>
      </c>
      <c r="C210" s="15">
        <v>209</v>
      </c>
      <c r="D210" s="21" t="s">
        <v>198</v>
      </c>
    </row>
    <row r="211" spans="1:18" x14ac:dyDescent="0.15">
      <c r="A211" s="15">
        <v>152</v>
      </c>
      <c r="B211" s="15">
        <v>3</v>
      </c>
      <c r="C211" s="15">
        <v>210</v>
      </c>
      <c r="D211" s="21" t="s">
        <v>199</v>
      </c>
    </row>
    <row r="212" spans="1:18" x14ac:dyDescent="0.15">
      <c r="A212" s="15">
        <v>153</v>
      </c>
      <c r="B212" s="15">
        <v>3</v>
      </c>
      <c r="C212" s="15">
        <v>211</v>
      </c>
      <c r="D212" s="21" t="s">
        <v>200</v>
      </c>
    </row>
    <row r="213" spans="1:18" x14ac:dyDescent="0.15">
      <c r="A213" s="15">
        <v>154</v>
      </c>
      <c r="B213" s="15">
        <v>3</v>
      </c>
      <c r="C213" s="15">
        <v>212</v>
      </c>
      <c r="D213" s="21" t="str">
        <f>R213</f>
        <v>write(tags8$tags,"C:/NGS/save/parent/P1P2_common_tag1over.fasta")</v>
      </c>
      <c r="F213" s="15" t="s">
        <v>207</v>
      </c>
      <c r="G213" s="15" t="str">
        <f>'1. Input and Output files list'!$E$6</f>
        <v>C:/NGS/save/</v>
      </c>
      <c r="H213" s="15" t="s">
        <v>224</v>
      </c>
      <c r="I213" s="15"/>
      <c r="J213" s="15"/>
      <c r="K213" s="15"/>
      <c r="L213" s="15"/>
      <c r="R213" s="15" t="str">
        <f>CONCATENATE(F213,G213,H213)</f>
        <v>write(tags8$tags,"C:/NGS/save/parent/P1P2_common_tag1over.fasta")</v>
      </c>
    </row>
    <row r="214" spans="1:18" s="15" customFormat="1" x14ac:dyDescent="0.15">
      <c r="A214" s="15">
        <v>155</v>
      </c>
      <c r="B214" s="15">
        <v>3</v>
      </c>
      <c r="C214" s="15">
        <v>213</v>
      </c>
      <c r="D214" s="21" t="str">
        <f>R214</f>
        <v>write(tags8$tags,"C:/NGS/save/P1P2_common_tag1over.fasta")</v>
      </c>
      <c r="F214" s="15" t="s">
        <v>207</v>
      </c>
      <c r="G214" s="15" t="str">
        <f>'1. Input and Output files list'!$E$6</f>
        <v>C:/NGS/save/</v>
      </c>
      <c r="H214" s="15" t="s">
        <v>493</v>
      </c>
      <c r="R214" s="15" t="str">
        <f>CONCATENATE(F214,G214,H214)</f>
        <v>write(tags8$tags,"C:/NGS/save/P1P2_common_tag1over.fasta")</v>
      </c>
    </row>
    <row r="215" spans="1:18" x14ac:dyDescent="0.15">
      <c r="A215" s="15">
        <v>156</v>
      </c>
      <c r="B215" s="15">
        <v>3</v>
      </c>
      <c r="C215" s="15">
        <v>214</v>
      </c>
      <c r="D215" s="21" t="str">
        <f>R215</f>
        <v>file.remove("C:/NGS/save/tags3.csv")</v>
      </c>
      <c r="F215" s="15" t="s">
        <v>66</v>
      </c>
      <c r="G215" s="15" t="str">
        <f>'1. Input and Output files list'!$E$6</f>
        <v>C:/NGS/save/</v>
      </c>
      <c r="H215" s="15" t="s">
        <v>208</v>
      </c>
      <c r="I215" s="15"/>
      <c r="J215" s="15"/>
      <c r="K215" s="15"/>
      <c r="L215" s="15"/>
      <c r="R215" s="15" t="str">
        <f>CONCATENATE(F215,G215,H215)</f>
        <v>file.remove("C:/NGS/save/tags3.csv")</v>
      </c>
    </row>
  </sheetData>
  <sortState xmlns:xlrd2="http://schemas.microsoft.com/office/spreadsheetml/2017/richdata2" ref="A8:D114">
    <sortCondition ref="A8:A114"/>
    <sortCondition ref="C8:C114"/>
    <sortCondition ref="B8:B114"/>
  </sortState>
  <phoneticPr fontId="18"/>
  <pageMargins left="0.7" right="0.7" top="0.75" bottom="0.75" header="0.3" footer="0.3"/>
  <pageSetup paperSize="9" orientation="portrait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T8805"/>
  <sheetViews>
    <sheetView topLeftCell="A7620" zoomScale="75" zoomScaleNormal="75" workbookViewId="0">
      <selection activeCell="C7661" sqref="C7661"/>
    </sheetView>
  </sheetViews>
  <sheetFormatPr defaultRowHeight="13.5" x14ac:dyDescent="0.15"/>
  <cols>
    <col min="1" max="2" width="5.25" style="15" customWidth="1"/>
    <col min="3" max="3" width="5.25" style="11" customWidth="1"/>
    <col min="4" max="4" width="151.75" style="10" customWidth="1"/>
  </cols>
  <sheetData>
    <row r="2" spans="1:18" x14ac:dyDescent="0.15">
      <c r="A2" s="15">
        <v>1</v>
      </c>
      <c r="D2" s="19" t="s">
        <v>94</v>
      </c>
    </row>
    <row r="3" spans="1:18" x14ac:dyDescent="0.15">
      <c r="A3" s="15">
        <v>2</v>
      </c>
      <c r="D3" s="19" t="s">
        <v>76</v>
      </c>
    </row>
    <row r="4" spans="1:18" x14ac:dyDescent="0.15">
      <c r="A4" s="15">
        <v>3</v>
      </c>
      <c r="D4" s="19" t="s">
        <v>1</v>
      </c>
    </row>
    <row r="5" spans="1:18" x14ac:dyDescent="0.15">
      <c r="A5" s="15">
        <v>4</v>
      </c>
      <c r="D5" s="19" t="s">
        <v>0</v>
      </c>
      <c r="E5" s="1"/>
    </row>
    <row r="6" spans="1:18" x14ac:dyDescent="0.15">
      <c r="A6" s="15">
        <v>5</v>
      </c>
      <c r="B6" s="11">
        <v>1</v>
      </c>
      <c r="C6" s="11">
        <v>1</v>
      </c>
      <c r="D6" s="20" t="str">
        <f>L6</f>
        <v>in_f &lt;- c("C:/NGS/Raw_sequence_reads/01_ATTACTCG-TATAGCCT_L005_R1_001.fastq.gz", "C:/NGS/Raw_sequence_reads/01_ATTACTCG-TATAGCCT_L005_R2_001.fastq.gz")</v>
      </c>
      <c r="F6" s="15" t="s">
        <v>3</v>
      </c>
      <c r="G6" s="15" t="str">
        <f>'1. Input and Output files list'!$E$80</f>
        <v>C:/NGS/Raw_sequence_reads/01_ATTACTCG-TATAGCCT_L005_R1_001.fastq.gz</v>
      </c>
      <c r="H6" s="15" t="s">
        <v>10</v>
      </c>
      <c r="I6" s="15" t="str">
        <f>'1. Input and Output files list'!$E$81</f>
        <v>C:/NGS/Raw_sequence_reads/01_ATTACTCG-TATAGCCT_L005_R2_001.fastq.gz</v>
      </c>
      <c r="J6" s="15" t="s">
        <v>4</v>
      </c>
      <c r="K6" s="15"/>
      <c r="L6" s="15" t="str">
        <f>CONCATENATE(F6,G6,H6,I6,J6)</f>
        <v>in_f &lt;- c("C:/NGS/Raw_sequence_reads/01_ATTACTCG-TATAGCCT_L005_R1_001.fastq.gz", "C:/NGS/Raw_sequence_reads/01_ATTACTCG-TATAGCCT_L005_R2_001.fastq.gz")</v>
      </c>
    </row>
    <row r="7" spans="1:18" x14ac:dyDescent="0.15">
      <c r="A7" s="15">
        <v>6</v>
      </c>
      <c r="B7" s="11">
        <v>1</v>
      </c>
      <c r="C7" s="11">
        <v>2</v>
      </c>
      <c r="D7" s="20" t="str">
        <f>L7</f>
        <v>out_f &lt;- "C:/NGS/save/NGS0_01.fastq"</v>
      </c>
      <c r="F7" s="15" t="s">
        <v>95</v>
      </c>
      <c r="G7" s="15" t="s">
        <v>13</v>
      </c>
      <c r="H7" s="15" t="str">
        <f>'1. Input and Output files list'!$E$6</f>
        <v>C:/NGS/save/</v>
      </c>
      <c r="I7" s="15" t="str">
        <f>'1. Input and Output files list'!$I$80</f>
        <v>NGS0_01.fastq</v>
      </c>
      <c r="J7" s="7" t="s">
        <v>16</v>
      </c>
      <c r="K7" s="15"/>
      <c r="L7" s="15" t="str">
        <f>CONCATENATE(F7,G7,H7,I7,J7)</f>
        <v>out_f &lt;- "C:/NGS/save/NGS0_01.fastq"</v>
      </c>
    </row>
    <row r="8" spans="1:18" x14ac:dyDescent="0.15">
      <c r="A8" s="15">
        <v>7</v>
      </c>
      <c r="B8" s="11">
        <v>1</v>
      </c>
      <c r="C8" s="11">
        <v>3</v>
      </c>
      <c r="D8" s="20" t="str">
        <f>L8</f>
        <v>param_trim &lt;- 1</v>
      </c>
      <c r="F8" s="15" t="s">
        <v>163</v>
      </c>
      <c r="G8" s="15">
        <f>'1. Input and Output files list'!$H$80</f>
        <v>1</v>
      </c>
      <c r="H8" s="15"/>
      <c r="I8" s="15"/>
      <c r="J8" s="15"/>
      <c r="K8" s="15"/>
      <c r="L8" s="15" t="str">
        <f>CONCATENATE(F8,G8)</f>
        <v>param_trim &lt;- 1</v>
      </c>
    </row>
    <row r="9" spans="1:18" x14ac:dyDescent="0.15">
      <c r="A9" s="15">
        <v>8</v>
      </c>
      <c r="B9" s="11">
        <v>1</v>
      </c>
      <c r="C9" s="11">
        <v>4</v>
      </c>
      <c r="D9" s="20" t="s">
        <v>21</v>
      </c>
      <c r="F9" s="15"/>
      <c r="G9" s="15"/>
      <c r="H9" s="15"/>
      <c r="I9" s="15"/>
      <c r="J9" s="15"/>
      <c r="K9" s="15"/>
      <c r="L9" s="15"/>
    </row>
    <row r="10" spans="1:18" x14ac:dyDescent="0.15">
      <c r="A10" s="15">
        <v>9</v>
      </c>
      <c r="B10" s="11">
        <v>1</v>
      </c>
      <c r="C10" s="11">
        <v>5</v>
      </c>
      <c r="D10" s="20" t="s">
        <v>22</v>
      </c>
      <c r="F10" s="15"/>
      <c r="G10" s="15"/>
      <c r="H10" s="15"/>
      <c r="I10" s="15"/>
      <c r="J10" s="15"/>
      <c r="K10" s="15"/>
      <c r="L10" s="15"/>
    </row>
    <row r="11" spans="1:18" x14ac:dyDescent="0.15">
      <c r="A11" s="15">
        <v>10</v>
      </c>
      <c r="B11" s="11">
        <v>1</v>
      </c>
      <c r="C11" s="11">
        <v>6</v>
      </c>
      <c r="D11" s="20" t="s">
        <v>23</v>
      </c>
      <c r="F11" s="15"/>
      <c r="G11" s="15"/>
      <c r="H11" s="15"/>
      <c r="I11" s="15"/>
      <c r="J11" s="15"/>
      <c r="K11" s="15"/>
      <c r="L11" s="15"/>
    </row>
    <row r="12" spans="1:18" x14ac:dyDescent="0.15">
      <c r="A12" s="15">
        <v>11</v>
      </c>
      <c r="B12" s="11">
        <v>1</v>
      </c>
      <c r="C12" s="11">
        <v>7</v>
      </c>
      <c r="D12" s="20" t="str">
        <f>L12</f>
        <v>hoge1 &lt;- DNAStringSet(sread(fastq), start=7, end=hoge)</v>
      </c>
      <c r="F12" s="15" t="s">
        <v>25</v>
      </c>
      <c r="G12" s="15">
        <f>'1. Input and Output files list'!$G$80+1</f>
        <v>7</v>
      </c>
      <c r="H12" s="15" t="s">
        <v>26</v>
      </c>
      <c r="I12" s="15"/>
      <c r="J12" s="15"/>
      <c r="K12" s="15"/>
      <c r="L12" s="15" t="str">
        <f>CONCATENATE(F12,G12,H12)</f>
        <v>hoge1 &lt;- DNAStringSet(sread(fastq), start=7, end=hoge)</v>
      </c>
    </row>
    <row r="13" spans="1:18" x14ac:dyDescent="0.15">
      <c r="A13" s="15">
        <v>12</v>
      </c>
      <c r="B13" s="11">
        <v>1</v>
      </c>
      <c r="C13" s="11">
        <v>8</v>
      </c>
      <c r="D13" s="20" t="str">
        <f>L13</f>
        <v>hoge2 &lt;- BStringSet(quality(quality(fastq)), start=7, end=hoge)</v>
      </c>
      <c r="F13" s="15" t="s">
        <v>27</v>
      </c>
      <c r="G13" s="15">
        <f>'1. Input and Output files list'!$G$80+1</f>
        <v>7</v>
      </c>
      <c r="H13" s="15" t="s">
        <v>26</v>
      </c>
      <c r="I13" s="15"/>
      <c r="J13" s="15"/>
      <c r="K13" s="15"/>
      <c r="L13" s="15" t="str">
        <f>CONCATENATE(F13,G13,H13)</f>
        <v>hoge2 &lt;- BStringSet(quality(quality(fastq)), start=7, end=hoge)</v>
      </c>
    </row>
    <row r="14" spans="1:18" x14ac:dyDescent="0.15">
      <c r="A14" s="15">
        <v>13</v>
      </c>
      <c r="B14" s="11">
        <v>1</v>
      </c>
      <c r="C14" s="11">
        <v>9</v>
      </c>
      <c r="D14" s="20" t="s">
        <v>24</v>
      </c>
      <c r="F14" s="15"/>
      <c r="G14" s="15"/>
      <c r="H14" s="15"/>
      <c r="I14" s="15"/>
      <c r="J14" s="15"/>
      <c r="K14" s="15"/>
      <c r="L14" s="15"/>
    </row>
    <row r="15" spans="1:18" x14ac:dyDescent="0.15">
      <c r="A15" s="15">
        <v>14</v>
      </c>
      <c r="B15" s="11">
        <v>1</v>
      </c>
      <c r="C15" s="11">
        <v>10</v>
      </c>
      <c r="D15" s="20" t="s">
        <v>96</v>
      </c>
      <c r="F15" s="15"/>
      <c r="G15" s="15"/>
      <c r="H15" s="15"/>
      <c r="I15" s="15"/>
      <c r="J15" s="15"/>
      <c r="K15" s="15"/>
      <c r="L15" s="15"/>
    </row>
    <row r="16" spans="1:18" x14ac:dyDescent="0.15">
      <c r="A16" s="15">
        <v>15</v>
      </c>
      <c r="B16" s="11">
        <v>1</v>
      </c>
      <c r="C16" s="11">
        <v>11</v>
      </c>
      <c r="D16" s="53" t="str">
        <f>R16</f>
        <v>param1 &lt;- 35</v>
      </c>
      <c r="F16" s="15" t="s">
        <v>843</v>
      </c>
      <c r="G16" s="15">
        <f>'1. Input and Output files list'!$E$32</f>
        <v>35</v>
      </c>
      <c r="H16" s="15"/>
      <c r="I16" s="15"/>
      <c r="J16" s="15"/>
      <c r="K16" s="15"/>
      <c r="L16" s="15"/>
      <c r="R16" t="str">
        <f>CONCATENATE(F16,G16,H16)</f>
        <v>param1 &lt;- 35</v>
      </c>
    </row>
    <row r="17" spans="1:18" x14ac:dyDescent="0.15">
      <c r="A17" s="15">
        <v>16</v>
      </c>
      <c r="B17" s="11">
        <v>1</v>
      </c>
      <c r="C17" s="11">
        <v>12</v>
      </c>
      <c r="D17" s="53" t="str">
        <f>R17</f>
        <v>param2 &lt;- 0.1</v>
      </c>
      <c r="F17" s="15" t="s">
        <v>844</v>
      </c>
      <c r="G17" s="15">
        <f>'1. Input and Output files list'!$E$34</f>
        <v>0.1</v>
      </c>
      <c r="H17" s="15"/>
      <c r="I17" s="15"/>
      <c r="J17" s="15"/>
      <c r="K17" s="15"/>
      <c r="L17" s="15"/>
      <c r="R17" t="str">
        <f>CONCATENATE(F17,G17,H17)</f>
        <v>param2 &lt;- 0.1</v>
      </c>
    </row>
    <row r="18" spans="1:18" x14ac:dyDescent="0.15">
      <c r="A18" s="15">
        <v>17</v>
      </c>
      <c r="B18" s="11">
        <v>1</v>
      </c>
      <c r="C18" s="11">
        <v>13</v>
      </c>
      <c r="D18" s="19" t="str">
        <f>R18</f>
        <v>fastq &lt;- readFastq("C:/NGS/save/NGS0_01.fastq")</v>
      </c>
      <c r="F18" s="15" t="s">
        <v>845</v>
      </c>
      <c r="G18" s="15" t="str">
        <f>'1. Input and Output files list'!$E$6</f>
        <v>C:/NGS/save/</v>
      </c>
      <c r="H18" s="5" t="str">
        <f>'1. Input and Output files list'!$I$80</f>
        <v>NGS0_01.fastq</v>
      </c>
      <c r="I18" s="15" t="s">
        <v>4</v>
      </c>
      <c r="J18" s="15">
        <v>1</v>
      </c>
      <c r="K18" s="15"/>
      <c r="L18" s="15"/>
      <c r="R18" t="str">
        <f>CONCATENATE(F18,G18,H18,I18)</f>
        <v>fastq &lt;- readFastq("C:/NGS/save/NGS0_01.fastq")</v>
      </c>
    </row>
    <row r="19" spans="1:18" x14ac:dyDescent="0.15">
      <c r="A19" s="15">
        <v>18</v>
      </c>
      <c r="B19" s="11">
        <v>1</v>
      </c>
      <c r="C19" s="11">
        <v>14</v>
      </c>
      <c r="D19" s="53" t="s">
        <v>840</v>
      </c>
      <c r="F19" s="15"/>
      <c r="G19" s="15"/>
      <c r="H19" s="15"/>
      <c r="I19" s="15"/>
      <c r="J19" s="15"/>
      <c r="K19" s="15"/>
      <c r="L19" s="15"/>
    </row>
    <row r="20" spans="1:18" x14ac:dyDescent="0.15">
      <c r="A20" s="15">
        <v>19</v>
      </c>
      <c r="B20" s="11">
        <v>1</v>
      </c>
      <c r="C20" s="11">
        <v>15</v>
      </c>
      <c r="D20" s="53" t="s">
        <v>841</v>
      </c>
      <c r="F20" s="15"/>
      <c r="G20" s="15"/>
      <c r="H20" s="15"/>
      <c r="I20" s="15"/>
      <c r="J20" s="15"/>
      <c r="K20" s="15"/>
      <c r="L20" s="15"/>
    </row>
    <row r="21" spans="1:18" x14ac:dyDescent="0.15">
      <c r="A21" s="15">
        <v>20</v>
      </c>
      <c r="B21" s="11">
        <v>1</v>
      </c>
      <c r="C21" s="11">
        <v>16</v>
      </c>
      <c r="D21" s="53" t="s">
        <v>842</v>
      </c>
      <c r="F21" s="15"/>
      <c r="G21" s="15"/>
      <c r="H21" s="15"/>
      <c r="I21" s="15"/>
      <c r="J21" s="15"/>
      <c r="K21" s="15"/>
      <c r="L21" s="15"/>
    </row>
    <row r="22" spans="1:18" x14ac:dyDescent="0.15">
      <c r="A22" s="15">
        <v>21</v>
      </c>
      <c r="B22" s="11">
        <v>1</v>
      </c>
      <c r="C22" s="11">
        <v>17</v>
      </c>
      <c r="D22" s="20" t="str">
        <f>L22</f>
        <v xml:space="preserve">writeFastq(fastq, "C:/NGS/save/F2_Adap-0.fastq", compress=F)   </v>
      </c>
      <c r="F22" s="15" t="s">
        <v>847</v>
      </c>
      <c r="G22" s="15" t="str">
        <f>'1. Input and Output files list'!$E$6</f>
        <v>C:/NGS/save/</v>
      </c>
      <c r="H22" s="15" t="s">
        <v>850</v>
      </c>
      <c r="I22" s="15"/>
      <c r="J22" s="15"/>
      <c r="K22" s="15"/>
      <c r="L22" s="15" t="str">
        <f>CONCATENATE(F22,G22,H22,I22,J22)</f>
        <v xml:space="preserve">writeFastq(fastq, "C:/NGS/save/F2_Adap-0.fastq", compress=F)   </v>
      </c>
    </row>
    <row r="23" spans="1:18" x14ac:dyDescent="0.15">
      <c r="A23" s="15">
        <v>22</v>
      </c>
      <c r="B23" s="11">
        <v>1</v>
      </c>
      <c r="C23" s="11">
        <v>18</v>
      </c>
      <c r="D23" s="20" t="str">
        <f>L23</f>
        <v>in_f &lt;- "C:/NGS/save/F2_Adap-0.fastq"</v>
      </c>
      <c r="F23" s="15" t="s">
        <v>14</v>
      </c>
      <c r="G23" s="15" t="s">
        <v>13</v>
      </c>
      <c r="H23" s="15" t="str">
        <f>'1. Input and Output files list'!$E$6</f>
        <v>C:/NGS/save/</v>
      </c>
      <c r="I23" s="15" t="s">
        <v>849</v>
      </c>
      <c r="J23" s="7"/>
      <c r="K23" s="15"/>
      <c r="L23" s="15" t="str">
        <f>CONCATENATE(F23,G23,H23,I23,J23)</f>
        <v>in_f &lt;- "C:/NGS/save/F2_Adap-0.fastq"</v>
      </c>
    </row>
    <row r="24" spans="1:18" x14ac:dyDescent="0.15">
      <c r="A24" s="15">
        <v>23</v>
      </c>
      <c r="B24" s="11">
        <v>1</v>
      </c>
      <c r="C24" s="11">
        <v>19</v>
      </c>
      <c r="D24" s="20" t="str">
        <f>L24</f>
        <v>out_f &lt;- "C:/NGS/save/F2_Adap-1.fastq"</v>
      </c>
      <c r="F24" s="15" t="s">
        <v>15</v>
      </c>
      <c r="G24" s="15" t="str">
        <f>'1. Input and Output files list'!$E$6</f>
        <v>C:/NGS/save/</v>
      </c>
      <c r="H24" s="15" t="s">
        <v>86</v>
      </c>
      <c r="I24" s="15"/>
      <c r="J24" s="15"/>
      <c r="K24" s="15"/>
      <c r="L24" s="15" t="str">
        <f>CONCATENATE(F24,G24,H24)</f>
        <v>out_f &lt;- "C:/NGS/save/F2_Adap-1.fastq"</v>
      </c>
    </row>
    <row r="25" spans="1:18" x14ac:dyDescent="0.15">
      <c r="A25" s="15">
        <v>24</v>
      </c>
      <c r="B25" s="10">
        <v>1</v>
      </c>
      <c r="C25" s="11">
        <v>20</v>
      </c>
      <c r="D25" s="20" t="str">
        <f>L25</f>
        <v>param_adapter &lt;- "CATGAGATCGGAAGAGCGTCGTGTAGGGAAAGAGTGT"  #Adapter sequence 1</v>
      </c>
      <c r="F25" s="11" t="s">
        <v>44</v>
      </c>
      <c r="G25" s="11" t="str">
        <f>'1. Input and Output files list'!$E$64</f>
        <v>CATGAGATCGGAAGAGCGTCGTGTAGGGAAAGAGTGT</v>
      </c>
      <c r="H25" s="11" t="s">
        <v>46</v>
      </c>
      <c r="I25" s="15"/>
      <c r="J25" s="15"/>
      <c r="K25" s="15"/>
      <c r="L25" s="15" t="str">
        <f>CONCATENATE(F25,G25,H25)</f>
        <v>param_adapter &lt;- "CATGAGATCGGAAGAGCGTCGTGTAGGGAAAGAGTGT"  #Adapter sequence 1</v>
      </c>
    </row>
    <row r="26" spans="1:18" x14ac:dyDescent="0.15">
      <c r="A26" s="15">
        <v>25</v>
      </c>
      <c r="B26" s="11">
        <v>1</v>
      </c>
      <c r="C26" s="11">
        <v>21</v>
      </c>
      <c r="D26" s="20" t="s">
        <v>28</v>
      </c>
      <c r="F26" s="15"/>
      <c r="G26" s="15"/>
      <c r="H26" s="15"/>
      <c r="I26" s="15"/>
      <c r="J26" s="15"/>
      <c r="K26" s="15"/>
      <c r="L26" s="15"/>
    </row>
    <row r="27" spans="1:18" x14ac:dyDescent="0.15">
      <c r="A27" s="15">
        <v>26</v>
      </c>
      <c r="B27" s="11">
        <v>1</v>
      </c>
      <c r="C27" s="11">
        <v>22</v>
      </c>
      <c r="D27" s="20" t="str">
        <f>L27</f>
        <v>in_f &lt;- "C:/NGS/save/F2_Adap-1.fastq"</v>
      </c>
      <c r="F27" s="15" t="s">
        <v>12</v>
      </c>
      <c r="G27" s="15" t="str">
        <f>'1. Input and Output files list'!$E$6</f>
        <v>C:/NGS/save/</v>
      </c>
      <c r="H27" s="15" t="s">
        <v>86</v>
      </c>
      <c r="I27" s="15"/>
      <c r="J27" s="15"/>
      <c r="K27" s="15"/>
      <c r="L27" s="15" t="str">
        <f>CONCATENATE(F27,G27,H27)</f>
        <v>in_f &lt;- "C:/NGS/save/F2_Adap-1.fastq"</v>
      </c>
    </row>
    <row r="28" spans="1:18" x14ac:dyDescent="0.15">
      <c r="A28" s="15">
        <v>27</v>
      </c>
      <c r="B28" s="11">
        <v>1</v>
      </c>
      <c r="C28" s="11">
        <v>23</v>
      </c>
      <c r="D28" s="20" t="str">
        <f>L28</f>
        <v>out_f &lt;- "C:/NGS/save/F2_Adap-2.fastq"</v>
      </c>
      <c r="F28" s="15" t="s">
        <v>15</v>
      </c>
      <c r="G28" s="15" t="str">
        <f>'1. Input and Output files list'!$E$6</f>
        <v>C:/NGS/save/</v>
      </c>
      <c r="H28" s="15" t="s">
        <v>87</v>
      </c>
      <c r="I28" s="15"/>
      <c r="J28" s="15"/>
      <c r="K28" s="15"/>
      <c r="L28" s="15" t="str">
        <f>CONCATENATE(F28,G28,H28)</f>
        <v>out_f &lt;- "C:/NGS/save/F2_Adap-2.fastq"</v>
      </c>
    </row>
    <row r="29" spans="1:18" x14ac:dyDescent="0.15">
      <c r="A29" s="15">
        <v>28</v>
      </c>
      <c r="B29" s="10">
        <v>1</v>
      </c>
      <c r="C29" s="11">
        <v>24</v>
      </c>
      <c r="D29" s="20" t="str">
        <f>L29</f>
        <v>param_adapter &lt;- "TAAGATCGGAAGAGCACACGTCTGAACTCCAGTCAC"  #Adapter sequence 2</v>
      </c>
      <c r="F29" s="11" t="s">
        <v>44</v>
      </c>
      <c r="G29" s="15" t="str">
        <f>'1. Input and Output files list'!$E$65</f>
        <v>TAAGATCGGAAGAGCACACGTCTGAACTCCAGTCAC</v>
      </c>
      <c r="H29" s="11" t="s">
        <v>47</v>
      </c>
      <c r="I29" s="15"/>
      <c r="J29" s="15"/>
      <c r="K29" s="15"/>
      <c r="L29" s="15" t="str">
        <f>CONCATENATE(F29,G29,H29)</f>
        <v>param_adapter &lt;- "TAAGATCGGAAGAGCACACGTCTGAACTCCAGTCAC"  #Adapter sequence 2</v>
      </c>
    </row>
    <row r="30" spans="1:18" x14ac:dyDescent="0.15">
      <c r="A30" s="15">
        <v>29</v>
      </c>
      <c r="B30" s="11">
        <v>1</v>
      </c>
      <c r="C30" s="11">
        <v>25</v>
      </c>
      <c r="D30" s="20" t="s">
        <v>29</v>
      </c>
      <c r="F30" s="15"/>
      <c r="G30" s="15"/>
      <c r="H30" s="15"/>
      <c r="I30" s="15"/>
      <c r="J30" s="15"/>
      <c r="K30" s="15"/>
      <c r="L30" s="15"/>
    </row>
    <row r="31" spans="1:18" x14ac:dyDescent="0.15">
      <c r="A31" s="15">
        <v>30</v>
      </c>
      <c r="B31" s="11">
        <v>1</v>
      </c>
      <c r="C31" s="11">
        <v>26</v>
      </c>
      <c r="D31" s="20" t="str">
        <f>L31</f>
        <v>in_f &lt;- "C:/NGS/save/F2_Adap-2.fastq"</v>
      </c>
      <c r="E31" s="1"/>
      <c r="F31" s="15" t="s">
        <v>12</v>
      </c>
      <c r="G31" s="15" t="str">
        <f>'1. Input and Output files list'!$E$6</f>
        <v>C:/NGS/save/</v>
      </c>
      <c r="H31" s="15" t="s">
        <v>87</v>
      </c>
      <c r="I31" s="15"/>
      <c r="J31" s="15"/>
      <c r="K31" s="15"/>
      <c r="L31" s="15" t="str">
        <f>CONCATENATE(F31,G31,H31)</f>
        <v>in_f &lt;- "C:/NGS/save/F2_Adap-2.fastq"</v>
      </c>
    </row>
    <row r="32" spans="1:18" x14ac:dyDescent="0.15">
      <c r="A32" s="15">
        <v>31</v>
      </c>
      <c r="B32" s="11">
        <v>1</v>
      </c>
      <c r="C32" s="11">
        <v>27</v>
      </c>
      <c r="D32" s="20" t="str">
        <f>L32</f>
        <v>out_f &lt;- "C:/NGS/save/F2_Adap-3.fastq"</v>
      </c>
      <c r="E32" s="1"/>
      <c r="F32" s="15" t="s">
        <v>15</v>
      </c>
      <c r="G32" s="15" t="str">
        <f>'1. Input and Output files list'!$E$6</f>
        <v>C:/NGS/save/</v>
      </c>
      <c r="H32" s="15" t="s">
        <v>88</v>
      </c>
      <c r="I32" s="15"/>
      <c r="J32" s="15"/>
      <c r="K32" s="15"/>
      <c r="L32" s="15" t="str">
        <f>CONCATENATE(F32,G32,H32)</f>
        <v>out_f &lt;- "C:/NGS/save/F2_Adap-3.fastq"</v>
      </c>
    </row>
    <row r="33" spans="1:20" x14ac:dyDescent="0.15">
      <c r="A33" s="15">
        <v>32</v>
      </c>
      <c r="B33" s="10">
        <v>1</v>
      </c>
      <c r="C33" s="11">
        <v>28</v>
      </c>
      <c r="D33" s="20" t="str">
        <f>L33</f>
        <v>param_adapter &lt;- "TAAGATCGGAAGAGCGTCGTGTAGGGAAAGAGTGT"  #Adapter sequence 3</v>
      </c>
      <c r="E33" s="1"/>
      <c r="F33" s="15" t="s">
        <v>44</v>
      </c>
      <c r="G33" s="15" t="str">
        <f>'1. Input and Output files list'!$E$66</f>
        <v>TAAGATCGGAAGAGCGTCGTGTAGGGAAAGAGTGT</v>
      </c>
      <c r="H33" s="15" t="s">
        <v>49</v>
      </c>
      <c r="I33" s="15"/>
      <c r="J33" s="15"/>
      <c r="K33" s="15"/>
      <c r="L33" s="15" t="str">
        <f>CONCATENATE(F33,G33,H33)</f>
        <v>param_adapter &lt;- "TAAGATCGGAAGAGCGTCGTGTAGGGAAAGAGTGT"  #Adapter sequence 3</v>
      </c>
    </row>
    <row r="34" spans="1:20" x14ac:dyDescent="0.15">
      <c r="A34" s="15">
        <v>33</v>
      </c>
      <c r="B34" s="11">
        <v>1</v>
      </c>
      <c r="C34" s="11">
        <v>29</v>
      </c>
      <c r="D34" s="20" t="s">
        <v>30</v>
      </c>
      <c r="E34" s="1"/>
      <c r="F34" s="15"/>
      <c r="G34" s="15"/>
      <c r="H34" s="15"/>
      <c r="I34" s="15"/>
      <c r="J34" s="15"/>
      <c r="K34" s="15"/>
      <c r="L34" s="15"/>
    </row>
    <row r="35" spans="1:20" x14ac:dyDescent="0.15">
      <c r="A35" s="15">
        <v>34</v>
      </c>
      <c r="B35" s="11">
        <v>1</v>
      </c>
      <c r="C35" s="11">
        <v>30</v>
      </c>
      <c r="D35" s="20" t="str">
        <f>L35</f>
        <v>in_f &lt;- "C:/NGS/save/F2_Adap-3.fastq"</v>
      </c>
      <c r="E35" s="1"/>
      <c r="F35" s="15" t="s">
        <v>12</v>
      </c>
      <c r="G35" s="15" t="str">
        <f>'1. Input and Output files list'!$E$6</f>
        <v>C:/NGS/save/</v>
      </c>
      <c r="H35" s="15" t="s">
        <v>88</v>
      </c>
      <c r="I35" s="15"/>
      <c r="J35" s="15"/>
      <c r="K35" s="15"/>
      <c r="L35" s="15" t="str">
        <f>CONCATENATE(F35,G35,H35)</f>
        <v>in_f &lt;- "C:/NGS/save/F2_Adap-3.fastq"</v>
      </c>
    </row>
    <row r="36" spans="1:20" x14ac:dyDescent="0.15">
      <c r="A36" s="15">
        <v>35</v>
      </c>
      <c r="B36" s="10">
        <v>1</v>
      </c>
      <c r="C36" s="11">
        <v>31</v>
      </c>
      <c r="D36" s="20" t="str">
        <f>L36</f>
        <v>out_f &lt;- "C:/NGS/save/AdapterTrim_NGS0_01.fastq"</v>
      </c>
      <c r="E36" s="1"/>
      <c r="F36" s="15" t="s">
        <v>36</v>
      </c>
      <c r="G36" s="15" t="str">
        <f>'1. Input and Output files list'!$E$6</f>
        <v>C:/NGS/save/</v>
      </c>
      <c r="H36" s="15" t="s">
        <v>38</v>
      </c>
      <c r="I36" s="15" t="str">
        <f>'1. Input and Output files list'!$I$80</f>
        <v>NGS0_01.fastq</v>
      </c>
      <c r="J36" s="15" t="s">
        <v>16</v>
      </c>
      <c r="K36" s="15"/>
      <c r="L36" s="15" t="str">
        <f>CONCATENATE(F36,G36,H36,I36,J36)</f>
        <v>out_f &lt;- "C:/NGS/save/AdapterTrim_NGS0_01.fastq"</v>
      </c>
    </row>
    <row r="37" spans="1:20" x14ac:dyDescent="0.15">
      <c r="A37" s="15">
        <v>36</v>
      </c>
      <c r="B37" s="10">
        <v>1</v>
      </c>
      <c r="C37" s="11">
        <v>32</v>
      </c>
      <c r="D37" s="20" t="str">
        <f>L37</f>
        <v>param_adapter &lt;- "CATGAGATCGGAAGAGCACACGTCTGAACTCCAGTCAC"  #Adapter sequence 4</v>
      </c>
      <c r="E37" s="1"/>
      <c r="F37" s="15" t="s">
        <v>44</v>
      </c>
      <c r="G37" s="15" t="str">
        <f>'1. Input and Output files list'!$E$67</f>
        <v>CATGAGATCGGAAGAGCACACGTCTGAACTCCAGTCAC</v>
      </c>
      <c r="H37" s="15" t="s">
        <v>51</v>
      </c>
      <c r="I37" s="15"/>
      <c r="J37" s="15"/>
      <c r="K37" s="15"/>
      <c r="L37" s="15" t="str">
        <f>CONCATENATE(F37,G37,H37)</f>
        <v>param_adapter &lt;- "CATGAGATCGGAAGAGCACACGTCTGAACTCCAGTCAC"  #Adapter sequence 4</v>
      </c>
    </row>
    <row r="38" spans="1:20" x14ac:dyDescent="0.15">
      <c r="A38" s="15">
        <v>37</v>
      </c>
      <c r="B38" s="11">
        <v>1</v>
      </c>
      <c r="C38" s="11">
        <v>33</v>
      </c>
      <c r="D38" s="20" t="s">
        <v>31</v>
      </c>
      <c r="E38" s="1"/>
      <c r="F38" s="15"/>
      <c r="G38" s="15"/>
      <c r="H38" s="15"/>
      <c r="I38" s="15"/>
      <c r="J38" s="15"/>
      <c r="K38" s="15"/>
      <c r="L38" s="15"/>
    </row>
    <row r="39" spans="1:20" x14ac:dyDescent="0.15">
      <c r="A39" s="15">
        <v>38</v>
      </c>
      <c r="B39" s="10">
        <v>1</v>
      </c>
      <c r="C39" s="11">
        <v>34</v>
      </c>
      <c r="D39" s="20" t="s">
        <v>33</v>
      </c>
      <c r="E39" s="1"/>
      <c r="F39" s="15"/>
      <c r="G39" s="15"/>
      <c r="H39" s="15"/>
      <c r="I39" s="15"/>
      <c r="J39" s="15"/>
      <c r="K39" s="15"/>
      <c r="L39" s="15"/>
    </row>
    <row r="40" spans="1:20" x14ac:dyDescent="0.15">
      <c r="A40" s="15">
        <v>39</v>
      </c>
      <c r="B40" s="10">
        <v>1</v>
      </c>
      <c r="C40" s="11">
        <v>35</v>
      </c>
      <c r="D40" s="20" t="str">
        <f>L40</f>
        <v>write.csv(res, "C:/NGS/save/NGS0_01.fastq.csv")</v>
      </c>
      <c r="E40" s="1"/>
      <c r="F40" s="15" t="s">
        <v>35</v>
      </c>
      <c r="G40" s="15" t="str">
        <f>'1. Input and Output files list'!$E$6</f>
        <v>C:/NGS/save/</v>
      </c>
      <c r="H40" s="15" t="str">
        <f>'1. Input and Output files list'!$I$80</f>
        <v>NGS0_01.fastq</v>
      </c>
      <c r="I40" s="15" t="s">
        <v>34</v>
      </c>
      <c r="J40" s="15"/>
      <c r="K40" s="15"/>
      <c r="L40" s="15" t="str">
        <f>CONCATENATE(F40,G40,H40,I40)</f>
        <v>write.csv(res, "C:/NGS/save/NGS0_01.fastq.csv")</v>
      </c>
    </row>
    <row r="41" spans="1:20" x14ac:dyDescent="0.15">
      <c r="A41" s="15">
        <v>40</v>
      </c>
      <c r="B41" s="11">
        <v>1</v>
      </c>
      <c r="C41" s="11">
        <v>36</v>
      </c>
      <c r="D41" s="20" t="str">
        <f>L41</f>
        <v>system.time(fastq &lt;- fread("C:/NGS/save/AdapterTrim_NGS0_01.fastq", header=F, sep="\t", na.strings="NA", strip.white=TRUE, verbose=TRUE))</v>
      </c>
      <c r="F41" s="15" t="s">
        <v>92</v>
      </c>
      <c r="G41" s="15" t="str">
        <f>'1. Input and Output files list'!$E$6</f>
        <v>C:/NGS/save/</v>
      </c>
      <c r="H41" s="15" t="s">
        <v>38</v>
      </c>
      <c r="I41" s="15" t="str">
        <f>'1. Input and Output files list'!$I$80</f>
        <v>NGS0_01.fastq</v>
      </c>
      <c r="J41" s="15" t="s">
        <v>20</v>
      </c>
      <c r="K41" s="15"/>
      <c r="L41" s="15" t="str">
        <f>CONCATENATE(F41,G41,H41,I41,J41)</f>
        <v>system.time(fastq &lt;- fread("C:/NGS/save/AdapterTrim_NGS0_01.fastq", header=F, sep="\t", na.strings="NA", strip.white=TRUE, verbose=TRUE))</v>
      </c>
    </row>
    <row r="42" spans="1:20" x14ac:dyDescent="0.15">
      <c r="A42" s="15">
        <v>41</v>
      </c>
      <c r="B42" s="10">
        <v>1</v>
      </c>
      <c r="C42" s="10">
        <v>37</v>
      </c>
      <c r="D42" s="20" t="str">
        <f>T42</f>
        <v>file.remove("C:/NGS/save/AdapterTrim_NGS0_01.fastq","C:/NGS/save/F2_Adap-0.fastq","C:/NGS/save/F2_Adap-1.fastq","C:/NGS/save/F2_Adap-2.fastq","C:/NGS/save/F2_Adap-3.fastq")</v>
      </c>
      <c r="E42" s="1"/>
      <c r="F42" s="15" t="s">
        <v>11</v>
      </c>
      <c r="G42" s="15" t="str">
        <f>'1. Input and Output files list'!$E$6</f>
        <v>C:/NGS/save/</v>
      </c>
      <c r="H42" s="15" t="s">
        <v>38</v>
      </c>
      <c r="I42" s="15" t="str">
        <f>'1. Input and Output files list'!$I$80</f>
        <v>NGS0_01.fastq</v>
      </c>
      <c r="J42" s="15" t="s">
        <v>852</v>
      </c>
      <c r="K42" s="15" t="str">
        <f>'1. Input and Output files list'!$E$6</f>
        <v>C:/NGS/save/</v>
      </c>
      <c r="L42" s="15" t="s">
        <v>851</v>
      </c>
      <c r="M42" t="str">
        <f>'1. Input and Output files list'!$E$6</f>
        <v>C:/NGS/save/</v>
      </c>
      <c r="N42" t="s">
        <v>89</v>
      </c>
      <c r="O42" t="str">
        <f>'1. Input and Output files list'!$E$6</f>
        <v>C:/NGS/save/</v>
      </c>
      <c r="P42" t="s">
        <v>90</v>
      </c>
      <c r="Q42" t="str">
        <f>'1. Input and Output files list'!$E$6</f>
        <v>C:/NGS/save/</v>
      </c>
      <c r="R42" t="s">
        <v>91</v>
      </c>
      <c r="T42" t="str">
        <f>CONCATENATE(F42,G42,H42,I42,J42,K42,L42,M42,N42,O42,P42,Q42,R42)</f>
        <v>file.remove("C:/NGS/save/AdapterTrim_NGS0_01.fastq","C:/NGS/save/F2_Adap-0.fastq","C:/NGS/save/F2_Adap-1.fastq","C:/NGS/save/F2_Adap-2.fastq","C:/NGS/save/F2_Adap-3.fastq")</v>
      </c>
    </row>
    <row r="43" spans="1:20" x14ac:dyDescent="0.15">
      <c r="A43" s="15">
        <v>42</v>
      </c>
      <c r="B43" s="11">
        <v>1</v>
      </c>
      <c r="C43" s="11">
        <v>38</v>
      </c>
      <c r="D43" s="20" t="s">
        <v>93</v>
      </c>
      <c r="E43" s="1"/>
      <c r="F43" s="15"/>
      <c r="G43" s="15"/>
      <c r="H43" s="15"/>
      <c r="I43" s="15"/>
      <c r="J43" s="15"/>
      <c r="K43" s="15"/>
      <c r="L43" s="15"/>
    </row>
    <row r="44" spans="1:20" x14ac:dyDescent="0.15">
      <c r="A44" s="15">
        <v>43</v>
      </c>
      <c r="B44" s="11">
        <v>1</v>
      </c>
      <c r="C44" s="11">
        <v>39</v>
      </c>
      <c r="D44" s="20" t="s">
        <v>2</v>
      </c>
      <c r="E44" s="1"/>
      <c r="F44" s="15"/>
      <c r="G44" s="15"/>
      <c r="H44" s="15"/>
      <c r="I44" s="15"/>
      <c r="J44" s="15"/>
      <c r="K44" s="15"/>
      <c r="L44" s="15"/>
    </row>
    <row r="45" spans="1:20" x14ac:dyDescent="0.15">
      <c r="A45" s="15">
        <v>44</v>
      </c>
      <c r="B45" s="11">
        <v>1</v>
      </c>
      <c r="C45" s="11">
        <v>40</v>
      </c>
      <c r="D45" s="20" t="str">
        <f>K45</f>
        <v>system.time(write.csv(RADtag, file="C:/NGS/save/NGS0_01.tagcount", row.names = F))</v>
      </c>
      <c r="E45" s="1"/>
      <c r="F45" s="15" t="s">
        <v>164</v>
      </c>
      <c r="G45" s="15" t="str">
        <f>'1. Input and Output files list'!$E$6</f>
        <v>C:/NGS/save/</v>
      </c>
      <c r="H45" s="15" t="str">
        <f>'1. Input and Output files list'!$J$80</f>
        <v>NGS0_01.tagcount</v>
      </c>
      <c r="I45" s="15" t="s">
        <v>210</v>
      </c>
      <c r="J45" s="15"/>
      <c r="K45" s="15" t="str">
        <f>CONCATENATE(F45,G45,H45,I45)</f>
        <v>system.time(write.csv(RADtag, file="C:/NGS/save/NGS0_01.tagcount", row.names = F))</v>
      </c>
      <c r="L45" s="15"/>
    </row>
    <row r="46" spans="1:20" s="15" customFormat="1" x14ac:dyDescent="0.15">
      <c r="A46" s="15">
        <v>45</v>
      </c>
      <c r="B46" s="11">
        <v>1</v>
      </c>
      <c r="C46" s="11">
        <v>41</v>
      </c>
      <c r="D46" s="20" t="str">
        <f>L46</f>
        <v>file.remove("C:/NGS/save/NGS0_01.fastq")</v>
      </c>
      <c r="F46" s="15" t="s">
        <v>97</v>
      </c>
      <c r="G46" s="15" t="s">
        <v>13</v>
      </c>
      <c r="H46" s="15" t="str">
        <f>'1. Input and Output files list'!$E$6</f>
        <v>C:/NGS/save/</v>
      </c>
      <c r="I46" s="15" t="str">
        <f>'1. Input and Output files list'!$I$80</f>
        <v>NGS0_01.fastq</v>
      </c>
      <c r="J46" s="7" t="s">
        <v>16</v>
      </c>
      <c r="K46" s="15" t="s">
        <v>52</v>
      </c>
      <c r="L46" s="15" t="str">
        <f>CONCATENATE(F46,G46,H46,I46,J46,K46)</f>
        <v>file.remove("C:/NGS/save/NGS0_01.fastq")</v>
      </c>
    </row>
    <row r="47" spans="1:20" x14ac:dyDescent="0.15">
      <c r="A47" s="15">
        <v>46</v>
      </c>
      <c r="B47" s="11">
        <v>1</v>
      </c>
      <c r="C47" s="11">
        <v>42</v>
      </c>
      <c r="D47" s="20" t="s">
        <v>170</v>
      </c>
      <c r="E47" s="1"/>
      <c r="F47" s="15"/>
      <c r="G47" s="15"/>
      <c r="H47" s="15"/>
      <c r="I47" s="15"/>
      <c r="J47" s="15"/>
      <c r="K47" s="15"/>
      <c r="L47" s="15"/>
    </row>
    <row r="48" spans="1:20" x14ac:dyDescent="0.15">
      <c r="A48" s="15">
        <v>47</v>
      </c>
      <c r="B48" s="11">
        <v>1</v>
      </c>
      <c r="C48" s="11">
        <v>43</v>
      </c>
      <c r="D48" s="20" t="str">
        <f>L48</f>
        <v>system.time(write.csv(RAD_1over, file="C:/NGS/save/NGS0_01.tagcount1over", row.names = F))</v>
      </c>
      <c r="F48" s="10" t="s">
        <v>171</v>
      </c>
      <c r="G48" s="15" t="str">
        <f>'1. Input and Output files list'!$E$6</f>
        <v>C:/NGS/save/</v>
      </c>
      <c r="H48" s="10" t="str">
        <f>'1. Input and Output files list'!$K$80</f>
        <v>NGS0_01.tagcount1over</v>
      </c>
      <c r="I48" s="10" t="s">
        <v>210</v>
      </c>
      <c r="J48" s="15"/>
      <c r="K48" s="15"/>
      <c r="L48" s="15" t="str">
        <f>CONCATENATE(F48,G48,H48,I48)</f>
        <v>system.time(write.csv(RAD_1over, file="C:/NGS/save/NGS0_01.tagcount1over", row.names = F))</v>
      </c>
    </row>
    <row r="49" spans="1:18" x14ac:dyDescent="0.15">
      <c r="A49" s="15">
        <v>48</v>
      </c>
      <c r="B49" s="11">
        <v>1</v>
      </c>
      <c r="C49" s="11">
        <v>44</v>
      </c>
      <c r="D49" s="20" t="s">
        <v>1073</v>
      </c>
      <c r="F49" s="15"/>
      <c r="G49" s="15"/>
      <c r="H49" s="15"/>
      <c r="I49" s="15"/>
      <c r="J49" s="15"/>
      <c r="K49" s="15"/>
      <c r="L49" s="15"/>
    </row>
    <row r="50" spans="1:18" x14ac:dyDescent="0.15">
      <c r="A50" s="15">
        <v>49</v>
      </c>
      <c r="B50" s="11">
        <v>2</v>
      </c>
      <c r="C50" s="11">
        <v>1</v>
      </c>
      <c r="D50" s="20" t="str">
        <f>L50</f>
        <v>in_f &lt;- c("C:/NGS/Raw_sequence_reads/02_ATTACTCG-ATAGAGGC_L005_R1_001.fastq.gz", "C:/NGS/Raw_sequence_reads/02_ATTACTCG-ATAGAGGC_L005_R2_001.fastq.gz")</v>
      </c>
      <c r="F50" s="15" t="s">
        <v>3</v>
      </c>
      <c r="G50" s="15" t="str">
        <f>'1. Input and Output files list'!$E$82</f>
        <v>C:/NGS/Raw_sequence_reads/02_ATTACTCG-ATAGAGGC_L005_R1_001.fastq.gz</v>
      </c>
      <c r="H50" s="15" t="s">
        <v>10</v>
      </c>
      <c r="I50" s="15" t="str">
        <f>'1. Input and Output files list'!$E$83</f>
        <v>C:/NGS/Raw_sequence_reads/02_ATTACTCG-ATAGAGGC_L005_R2_001.fastq.gz</v>
      </c>
      <c r="J50" s="15" t="s">
        <v>4</v>
      </c>
      <c r="K50" s="15"/>
      <c r="L50" s="15" t="str">
        <f>CONCATENATE(F50,G50,H50,I50,J50)</f>
        <v>in_f &lt;- c("C:/NGS/Raw_sequence_reads/02_ATTACTCG-ATAGAGGC_L005_R1_001.fastq.gz", "C:/NGS/Raw_sequence_reads/02_ATTACTCG-ATAGAGGC_L005_R2_001.fastq.gz")</v>
      </c>
    </row>
    <row r="51" spans="1:18" x14ac:dyDescent="0.15">
      <c r="A51" s="15">
        <v>50</v>
      </c>
      <c r="B51" s="11">
        <v>2</v>
      </c>
      <c r="C51" s="11">
        <v>2</v>
      </c>
      <c r="D51" s="20" t="str">
        <f>L51</f>
        <v>out_f &lt;- "C:/NGS/save/NGS0_02.fastq"</v>
      </c>
      <c r="F51" s="15" t="s">
        <v>95</v>
      </c>
      <c r="G51" s="15" t="s">
        <v>13</v>
      </c>
      <c r="H51" s="15" t="str">
        <f>'1. Input and Output files list'!$E$6</f>
        <v>C:/NGS/save/</v>
      </c>
      <c r="I51" s="15" t="str">
        <f>'1. Input and Output files list'!$I$82</f>
        <v>NGS0_02.fastq</v>
      </c>
      <c r="J51" s="7" t="s">
        <v>16</v>
      </c>
      <c r="K51" s="15"/>
      <c r="L51" s="15" t="str">
        <f>CONCATENATE(F51,G51,H51,I51,J51)</f>
        <v>out_f &lt;- "C:/NGS/save/NGS0_02.fastq"</v>
      </c>
    </row>
    <row r="52" spans="1:18" x14ac:dyDescent="0.15">
      <c r="A52" s="15">
        <v>51</v>
      </c>
      <c r="B52" s="11">
        <v>2</v>
      </c>
      <c r="C52" s="11">
        <v>3</v>
      </c>
      <c r="D52" s="20" t="str">
        <f>L52</f>
        <v>param_trim &lt;- 1</v>
      </c>
      <c r="F52" s="15" t="s">
        <v>163</v>
      </c>
      <c r="G52" s="15">
        <f>'1. Input and Output files list'!$H$82</f>
        <v>1</v>
      </c>
      <c r="H52" s="15"/>
      <c r="I52" s="15"/>
      <c r="J52" s="15"/>
      <c r="K52" s="15"/>
      <c r="L52" s="15" t="str">
        <f>CONCATENATE(F52,G52)</f>
        <v>param_trim &lt;- 1</v>
      </c>
    </row>
    <row r="53" spans="1:18" x14ac:dyDescent="0.15">
      <c r="A53" s="15">
        <v>52</v>
      </c>
      <c r="B53" s="11">
        <v>2</v>
      </c>
      <c r="C53" s="11">
        <v>4</v>
      </c>
      <c r="D53" s="20" t="s">
        <v>21</v>
      </c>
      <c r="F53" s="15"/>
      <c r="G53" s="15"/>
      <c r="H53" s="15"/>
      <c r="I53" s="15"/>
      <c r="J53" s="15"/>
      <c r="K53" s="15"/>
      <c r="L53" s="15"/>
    </row>
    <row r="54" spans="1:18" x14ac:dyDescent="0.15">
      <c r="A54" s="15">
        <v>53</v>
      </c>
      <c r="B54" s="11">
        <v>2</v>
      </c>
      <c r="C54" s="11">
        <v>5</v>
      </c>
      <c r="D54" s="20" t="s">
        <v>22</v>
      </c>
      <c r="F54" s="15"/>
      <c r="G54" s="15"/>
      <c r="H54" s="15"/>
      <c r="I54" s="15"/>
      <c r="J54" s="15"/>
      <c r="K54" s="15"/>
      <c r="L54" s="15"/>
    </row>
    <row r="55" spans="1:18" x14ac:dyDescent="0.15">
      <c r="A55" s="15">
        <v>54</v>
      </c>
      <c r="B55" s="11">
        <v>2</v>
      </c>
      <c r="C55" s="11">
        <v>6</v>
      </c>
      <c r="D55" s="20" t="s">
        <v>23</v>
      </c>
      <c r="F55" s="15"/>
      <c r="G55" s="15"/>
      <c r="H55" s="15"/>
      <c r="I55" s="15"/>
      <c r="J55" s="15"/>
      <c r="K55" s="15"/>
      <c r="L55" s="15"/>
    </row>
    <row r="56" spans="1:18" x14ac:dyDescent="0.15">
      <c r="A56" s="15">
        <v>55</v>
      </c>
      <c r="B56" s="11">
        <v>2</v>
      </c>
      <c r="C56" s="11">
        <v>7</v>
      </c>
      <c r="D56" s="20" t="str">
        <f>L56</f>
        <v>hoge1 &lt;- DNAStringSet(sread(fastq), start=7, end=hoge)</v>
      </c>
      <c r="F56" s="15" t="s">
        <v>25</v>
      </c>
      <c r="G56" s="15">
        <f>'1. Input and Output files list'!$G$82+1</f>
        <v>7</v>
      </c>
      <c r="H56" s="15" t="s">
        <v>26</v>
      </c>
      <c r="I56" s="15"/>
      <c r="J56" s="15"/>
      <c r="K56" s="15"/>
      <c r="L56" s="15" t="str">
        <f>CONCATENATE(F56,G56,H56)</f>
        <v>hoge1 &lt;- DNAStringSet(sread(fastq), start=7, end=hoge)</v>
      </c>
    </row>
    <row r="57" spans="1:18" x14ac:dyDescent="0.15">
      <c r="A57" s="15">
        <v>56</v>
      </c>
      <c r="B57" s="11">
        <v>2</v>
      </c>
      <c r="C57" s="11">
        <v>8</v>
      </c>
      <c r="D57" s="20" t="str">
        <f>L57</f>
        <v>hoge2 &lt;- BStringSet(quality(quality(fastq)), start=7, end=hoge)</v>
      </c>
      <c r="F57" s="15" t="s">
        <v>27</v>
      </c>
      <c r="G57" s="15">
        <f>'1. Input and Output files list'!$G$82+1</f>
        <v>7</v>
      </c>
      <c r="H57" s="15" t="s">
        <v>26</v>
      </c>
      <c r="I57" s="15"/>
      <c r="J57" s="15"/>
      <c r="K57" s="15"/>
      <c r="L57" s="15" t="str">
        <f>CONCATENATE(F57,G57,H57)</f>
        <v>hoge2 &lt;- BStringSet(quality(quality(fastq)), start=7, end=hoge)</v>
      </c>
    </row>
    <row r="58" spans="1:18" x14ac:dyDescent="0.15">
      <c r="A58" s="15">
        <v>57</v>
      </c>
      <c r="B58" s="11">
        <v>2</v>
      </c>
      <c r="C58" s="11">
        <v>9</v>
      </c>
      <c r="D58" s="20" t="s">
        <v>24</v>
      </c>
      <c r="F58" s="15"/>
      <c r="G58" s="15"/>
      <c r="H58" s="15"/>
      <c r="I58" s="15"/>
      <c r="J58" s="15"/>
      <c r="K58" s="15"/>
      <c r="L58" s="15"/>
    </row>
    <row r="59" spans="1:18" x14ac:dyDescent="0.15">
      <c r="A59" s="15">
        <v>58</v>
      </c>
      <c r="B59" s="11">
        <v>2</v>
      </c>
      <c r="C59" s="11">
        <v>10</v>
      </c>
      <c r="D59" s="20" t="s">
        <v>96</v>
      </c>
      <c r="F59" s="15"/>
      <c r="G59" s="15"/>
      <c r="H59" s="15"/>
      <c r="I59" s="15"/>
      <c r="J59" s="15"/>
      <c r="K59" s="15"/>
      <c r="L59" s="15"/>
    </row>
    <row r="60" spans="1:18" x14ac:dyDescent="0.15">
      <c r="A60" s="15">
        <v>59</v>
      </c>
      <c r="B60" s="11">
        <v>2</v>
      </c>
      <c r="C60" s="11">
        <v>11</v>
      </c>
      <c r="D60" s="53" t="str">
        <f>R60</f>
        <v>param1 &lt;- 35</v>
      </c>
      <c r="F60" s="15" t="s">
        <v>843</v>
      </c>
      <c r="G60" s="15">
        <f>'1. Input and Output files list'!$E$32</f>
        <v>35</v>
      </c>
      <c r="H60" s="15"/>
      <c r="I60" s="15"/>
      <c r="J60" s="15"/>
      <c r="K60" s="15"/>
      <c r="L60" s="15"/>
      <c r="R60" t="str">
        <f>CONCATENATE(F60,G60,H60)</f>
        <v>param1 &lt;- 35</v>
      </c>
    </row>
    <row r="61" spans="1:18" x14ac:dyDescent="0.15">
      <c r="A61" s="15">
        <v>60</v>
      </c>
      <c r="B61" s="11">
        <v>2</v>
      </c>
      <c r="C61" s="11">
        <v>12</v>
      </c>
      <c r="D61" s="53" t="str">
        <f>R61</f>
        <v>param2 &lt;- 0.1</v>
      </c>
      <c r="F61" s="15" t="s">
        <v>844</v>
      </c>
      <c r="G61" s="15">
        <f>'1. Input and Output files list'!$E$34</f>
        <v>0.1</v>
      </c>
      <c r="H61" s="15"/>
      <c r="I61" s="15"/>
      <c r="J61" s="15"/>
      <c r="K61" s="15"/>
      <c r="L61" s="15"/>
      <c r="R61" t="str">
        <f>CONCATENATE(F61,G61,H61)</f>
        <v>param2 &lt;- 0.1</v>
      </c>
    </row>
    <row r="62" spans="1:18" x14ac:dyDescent="0.15">
      <c r="A62" s="15">
        <v>61</v>
      </c>
      <c r="B62" s="11">
        <v>2</v>
      </c>
      <c r="C62" s="11">
        <v>13</v>
      </c>
      <c r="D62" s="53" t="str">
        <f>R62</f>
        <v>fastq &lt;- readFastq("C:/NGS/save/NGS0_02.fastq")</v>
      </c>
      <c r="F62" s="15" t="s">
        <v>845</v>
      </c>
      <c r="G62" s="15" t="str">
        <f>'1. Input and Output files list'!$E$6</f>
        <v>C:/NGS/save/</v>
      </c>
      <c r="H62" s="5" t="str">
        <f>'1. Input and Output files list'!$I$82</f>
        <v>NGS0_02.fastq</v>
      </c>
      <c r="I62" s="15" t="s">
        <v>4</v>
      </c>
      <c r="J62" s="15">
        <v>2</v>
      </c>
      <c r="K62" s="15"/>
      <c r="L62" s="15"/>
      <c r="R62" t="str">
        <f>CONCATENATE(F62,G62,H62,I62)</f>
        <v>fastq &lt;- readFastq("C:/NGS/save/NGS0_02.fastq")</v>
      </c>
    </row>
    <row r="63" spans="1:18" x14ac:dyDescent="0.15">
      <c r="A63" s="15">
        <v>62</v>
      </c>
      <c r="B63" s="11">
        <v>2</v>
      </c>
      <c r="C63" s="11">
        <v>14</v>
      </c>
      <c r="D63" s="53" t="s">
        <v>840</v>
      </c>
      <c r="F63" s="15"/>
      <c r="G63" s="15"/>
      <c r="H63" s="15"/>
      <c r="I63" s="15"/>
      <c r="J63" s="15"/>
      <c r="K63" s="15"/>
      <c r="L63" s="15"/>
    </row>
    <row r="64" spans="1:18" x14ac:dyDescent="0.15">
      <c r="A64" s="15">
        <v>63</v>
      </c>
      <c r="B64" s="11">
        <v>2</v>
      </c>
      <c r="C64" s="11">
        <v>15</v>
      </c>
      <c r="D64" s="53" t="s">
        <v>841</v>
      </c>
      <c r="F64" s="15"/>
      <c r="G64" s="15"/>
      <c r="H64" s="15"/>
      <c r="I64" s="15"/>
      <c r="J64" s="15"/>
      <c r="K64" s="15"/>
      <c r="L64" s="15"/>
    </row>
    <row r="65" spans="1:12" x14ac:dyDescent="0.15">
      <c r="A65" s="15">
        <v>64</v>
      </c>
      <c r="B65" s="11">
        <v>2</v>
      </c>
      <c r="C65" s="11">
        <v>16</v>
      </c>
      <c r="D65" s="53" t="s">
        <v>842</v>
      </c>
      <c r="F65" s="15"/>
      <c r="G65" s="15"/>
      <c r="H65" s="15"/>
      <c r="I65" s="15"/>
      <c r="J65" s="15"/>
      <c r="K65" s="15"/>
      <c r="L65" s="15"/>
    </row>
    <row r="66" spans="1:12" x14ac:dyDescent="0.15">
      <c r="A66" s="15">
        <v>65</v>
      </c>
      <c r="B66" s="11">
        <v>2</v>
      </c>
      <c r="C66" s="11">
        <v>17</v>
      </c>
      <c r="D66" s="20" t="str">
        <f>L66</f>
        <v xml:space="preserve">writeFastq(fastq, "C:/NGS/save/F2_Adap-0.fastq", compress=F)   </v>
      </c>
      <c r="F66" s="15" t="s">
        <v>847</v>
      </c>
      <c r="G66" s="15" t="str">
        <f>'1. Input and Output files list'!$E$6</f>
        <v>C:/NGS/save/</v>
      </c>
      <c r="H66" s="15" t="s">
        <v>850</v>
      </c>
      <c r="I66" s="15"/>
      <c r="J66" s="15"/>
      <c r="K66" s="15"/>
      <c r="L66" s="15" t="str">
        <f>CONCATENATE(F66,G66,H66,I66,J66)</f>
        <v xml:space="preserve">writeFastq(fastq, "C:/NGS/save/F2_Adap-0.fastq", compress=F)   </v>
      </c>
    </row>
    <row r="67" spans="1:12" x14ac:dyDescent="0.15">
      <c r="A67" s="15">
        <v>66</v>
      </c>
      <c r="B67" s="11">
        <v>2</v>
      </c>
      <c r="C67" s="11">
        <v>18</v>
      </c>
      <c r="D67" s="20" t="str">
        <f>L67</f>
        <v>in_f &lt;- "C:/NGS/save/F2_Adap-0.fastq"</v>
      </c>
      <c r="F67" s="15" t="s">
        <v>14</v>
      </c>
      <c r="G67" s="15" t="s">
        <v>13</v>
      </c>
      <c r="H67" s="15" t="str">
        <f>'1. Input and Output files list'!$E$6</f>
        <v>C:/NGS/save/</v>
      </c>
      <c r="I67" s="15" t="s">
        <v>849</v>
      </c>
      <c r="J67" s="7"/>
      <c r="K67" s="15"/>
      <c r="L67" s="15" t="str">
        <f>CONCATENATE(F67,G67,H67,I67,J67)</f>
        <v>in_f &lt;- "C:/NGS/save/F2_Adap-0.fastq"</v>
      </c>
    </row>
    <row r="68" spans="1:12" x14ac:dyDescent="0.15">
      <c r="A68" s="15">
        <v>67</v>
      </c>
      <c r="B68" s="11">
        <v>2</v>
      </c>
      <c r="C68" s="11">
        <v>19</v>
      </c>
      <c r="D68" s="20" t="str">
        <f>L68</f>
        <v>out_f &lt;- "C:/NGS/save/F2_Adap-1.fastq"</v>
      </c>
      <c r="F68" s="15" t="s">
        <v>15</v>
      </c>
      <c r="G68" s="15" t="str">
        <f>'1. Input and Output files list'!$E$6</f>
        <v>C:/NGS/save/</v>
      </c>
      <c r="H68" s="15" t="s">
        <v>86</v>
      </c>
      <c r="I68" s="15"/>
      <c r="J68" s="15"/>
      <c r="K68" s="15"/>
      <c r="L68" s="15" t="str">
        <f>CONCATENATE(F68,G68,H68)</f>
        <v>out_f &lt;- "C:/NGS/save/F2_Adap-1.fastq"</v>
      </c>
    </row>
    <row r="69" spans="1:12" x14ac:dyDescent="0.15">
      <c r="A69" s="15">
        <v>68</v>
      </c>
      <c r="B69" s="11">
        <v>2</v>
      </c>
      <c r="C69" s="11">
        <v>20</v>
      </c>
      <c r="D69" s="20" t="str">
        <f>L69</f>
        <v>param_adapter &lt;- "CATGAGATCGGAAGAGCGTCGTGTAGGGAAAGAGTGT"  #Adapter sequence 1</v>
      </c>
      <c r="F69" s="11" t="s">
        <v>44</v>
      </c>
      <c r="G69" s="11" t="str">
        <f>'1. Input and Output files list'!$E$64</f>
        <v>CATGAGATCGGAAGAGCGTCGTGTAGGGAAAGAGTGT</v>
      </c>
      <c r="H69" s="11" t="s">
        <v>46</v>
      </c>
      <c r="I69" s="15"/>
      <c r="J69" s="15"/>
      <c r="K69" s="15"/>
      <c r="L69" s="15" t="str">
        <f>CONCATENATE(F69,G69,H69)</f>
        <v>param_adapter &lt;- "CATGAGATCGGAAGAGCGTCGTGTAGGGAAAGAGTGT"  #Adapter sequence 1</v>
      </c>
    </row>
    <row r="70" spans="1:12" x14ac:dyDescent="0.15">
      <c r="A70" s="15">
        <v>69</v>
      </c>
      <c r="B70" s="11">
        <v>2</v>
      </c>
      <c r="C70" s="11">
        <v>21</v>
      </c>
      <c r="D70" s="20" t="s">
        <v>28</v>
      </c>
      <c r="F70" s="15"/>
      <c r="G70" s="15"/>
      <c r="H70" s="15"/>
      <c r="I70" s="15"/>
      <c r="J70" s="15"/>
      <c r="K70" s="15"/>
      <c r="L70" s="15"/>
    </row>
    <row r="71" spans="1:12" x14ac:dyDescent="0.15">
      <c r="A71" s="15">
        <v>70</v>
      </c>
      <c r="B71" s="11">
        <v>2</v>
      </c>
      <c r="C71" s="11">
        <v>22</v>
      </c>
      <c r="D71" s="20" t="str">
        <f>L71</f>
        <v>in_f &lt;- "C:/NGS/save/F2_Adap-1.fastq"</v>
      </c>
      <c r="F71" s="15" t="s">
        <v>12</v>
      </c>
      <c r="G71" s="15" t="str">
        <f>'1. Input and Output files list'!$E$6</f>
        <v>C:/NGS/save/</v>
      </c>
      <c r="H71" s="15" t="s">
        <v>86</v>
      </c>
      <c r="I71" s="15"/>
      <c r="J71" s="15"/>
      <c r="K71" s="15"/>
      <c r="L71" s="15" t="str">
        <f>CONCATENATE(F71,G71,H71)</f>
        <v>in_f &lt;- "C:/NGS/save/F2_Adap-1.fastq"</v>
      </c>
    </row>
    <row r="72" spans="1:12" x14ac:dyDescent="0.15">
      <c r="A72" s="15">
        <v>71</v>
      </c>
      <c r="B72" s="11">
        <v>2</v>
      </c>
      <c r="C72" s="11">
        <v>23</v>
      </c>
      <c r="D72" s="20" t="str">
        <f>L72</f>
        <v>out_f &lt;- "C:/NGS/save/F2_Adap-2.fastq"</v>
      </c>
      <c r="F72" s="15" t="s">
        <v>15</v>
      </c>
      <c r="G72" s="15" t="str">
        <f>'1. Input and Output files list'!$E$6</f>
        <v>C:/NGS/save/</v>
      </c>
      <c r="H72" s="15" t="s">
        <v>87</v>
      </c>
      <c r="I72" s="15"/>
      <c r="J72" s="15"/>
      <c r="K72" s="15"/>
      <c r="L72" s="15" t="str">
        <f>CONCATENATE(F72,G72,H72)</f>
        <v>out_f &lt;- "C:/NGS/save/F2_Adap-2.fastq"</v>
      </c>
    </row>
    <row r="73" spans="1:12" x14ac:dyDescent="0.15">
      <c r="A73" s="15">
        <v>72</v>
      </c>
      <c r="B73" s="11">
        <v>2</v>
      </c>
      <c r="C73" s="11">
        <v>24</v>
      </c>
      <c r="D73" s="20" t="str">
        <f>L73</f>
        <v>param_adapter &lt;- "TAAGATCGGAAGAGCACACGTCTGAACTCCAGTCAC"  #Adapter sequence 2</v>
      </c>
      <c r="F73" s="11" t="s">
        <v>44</v>
      </c>
      <c r="G73" s="15" t="str">
        <f>'1. Input and Output files list'!$E$65</f>
        <v>TAAGATCGGAAGAGCACACGTCTGAACTCCAGTCAC</v>
      </c>
      <c r="H73" s="11" t="s">
        <v>47</v>
      </c>
      <c r="I73" s="15"/>
      <c r="J73" s="15"/>
      <c r="K73" s="15"/>
      <c r="L73" s="15" t="str">
        <f>CONCATENATE(F73,G73,H73)</f>
        <v>param_adapter &lt;- "TAAGATCGGAAGAGCACACGTCTGAACTCCAGTCAC"  #Adapter sequence 2</v>
      </c>
    </row>
    <row r="74" spans="1:12" x14ac:dyDescent="0.15">
      <c r="A74" s="15">
        <v>73</v>
      </c>
      <c r="B74" s="11">
        <v>2</v>
      </c>
      <c r="C74" s="11">
        <v>25</v>
      </c>
      <c r="D74" s="20" t="s">
        <v>29</v>
      </c>
      <c r="F74" s="15"/>
      <c r="G74" s="15"/>
      <c r="H74" s="15"/>
      <c r="I74" s="15"/>
      <c r="J74" s="15"/>
      <c r="K74" s="15"/>
      <c r="L74" s="15"/>
    </row>
    <row r="75" spans="1:12" x14ac:dyDescent="0.15">
      <c r="A75" s="15">
        <v>74</v>
      </c>
      <c r="B75" s="11">
        <v>2</v>
      </c>
      <c r="C75" s="11">
        <v>26</v>
      </c>
      <c r="D75" s="20" t="str">
        <f>L75</f>
        <v>in_f &lt;- "C:/NGS/save/F2_Adap-2.fastq"</v>
      </c>
      <c r="F75" s="15" t="s">
        <v>12</v>
      </c>
      <c r="G75" s="15" t="str">
        <f>'1. Input and Output files list'!$E$6</f>
        <v>C:/NGS/save/</v>
      </c>
      <c r="H75" s="15" t="s">
        <v>87</v>
      </c>
      <c r="I75" s="15"/>
      <c r="J75" s="15"/>
      <c r="K75" s="15"/>
      <c r="L75" s="15" t="str">
        <f>CONCATENATE(F75,G75,H75)</f>
        <v>in_f &lt;- "C:/NGS/save/F2_Adap-2.fastq"</v>
      </c>
    </row>
    <row r="76" spans="1:12" x14ac:dyDescent="0.15">
      <c r="A76" s="15">
        <v>75</v>
      </c>
      <c r="B76" s="11">
        <v>2</v>
      </c>
      <c r="C76" s="11">
        <v>27</v>
      </c>
      <c r="D76" s="20" t="str">
        <f>L76</f>
        <v>out_f &lt;- "C:/NGS/save/F2_Adap-3.fastq"</v>
      </c>
      <c r="F76" s="15" t="s">
        <v>15</v>
      </c>
      <c r="G76" s="15" t="str">
        <f>'1. Input and Output files list'!$E$6</f>
        <v>C:/NGS/save/</v>
      </c>
      <c r="H76" s="15" t="s">
        <v>88</v>
      </c>
      <c r="I76" s="15"/>
      <c r="J76" s="15"/>
      <c r="K76" s="15"/>
      <c r="L76" s="15" t="str">
        <f>CONCATENATE(F76,G76,H76)</f>
        <v>out_f &lt;- "C:/NGS/save/F2_Adap-3.fastq"</v>
      </c>
    </row>
    <row r="77" spans="1:12" x14ac:dyDescent="0.15">
      <c r="A77" s="15">
        <v>76</v>
      </c>
      <c r="B77" s="11">
        <v>2</v>
      </c>
      <c r="C77" s="11">
        <v>28</v>
      </c>
      <c r="D77" s="20" t="str">
        <f>L77</f>
        <v>param_adapter &lt;- "TAAGATCGGAAGAGCGTCGTGTAGGGAAAGAGTGT"  #Adapter sequence 3</v>
      </c>
      <c r="F77" s="15" t="s">
        <v>44</v>
      </c>
      <c r="G77" s="15" t="str">
        <f>'1. Input and Output files list'!$E$66</f>
        <v>TAAGATCGGAAGAGCGTCGTGTAGGGAAAGAGTGT</v>
      </c>
      <c r="H77" s="15" t="s">
        <v>49</v>
      </c>
      <c r="I77" s="15"/>
      <c r="J77" s="15"/>
      <c r="K77" s="15"/>
      <c r="L77" s="15" t="str">
        <f>CONCATENATE(F77,G77,H77)</f>
        <v>param_adapter &lt;- "TAAGATCGGAAGAGCGTCGTGTAGGGAAAGAGTGT"  #Adapter sequence 3</v>
      </c>
    </row>
    <row r="78" spans="1:12" x14ac:dyDescent="0.15">
      <c r="A78" s="15">
        <v>77</v>
      </c>
      <c r="B78" s="11">
        <v>2</v>
      </c>
      <c r="C78" s="11">
        <v>29</v>
      </c>
      <c r="D78" s="20" t="s">
        <v>30</v>
      </c>
      <c r="F78" s="15"/>
      <c r="G78" s="15"/>
      <c r="H78" s="15"/>
      <c r="I78" s="15"/>
      <c r="J78" s="15"/>
      <c r="K78" s="15"/>
      <c r="L78" s="15"/>
    </row>
    <row r="79" spans="1:12" x14ac:dyDescent="0.15">
      <c r="A79" s="15">
        <v>78</v>
      </c>
      <c r="B79" s="11">
        <v>2</v>
      </c>
      <c r="C79" s="11">
        <v>30</v>
      </c>
      <c r="D79" s="20" t="str">
        <f>L79</f>
        <v>in_f &lt;- "C:/NGS/save/F2_Adap-3.fastq"</v>
      </c>
      <c r="F79" s="15" t="s">
        <v>12</v>
      </c>
      <c r="G79" s="15" t="str">
        <f>'1. Input and Output files list'!$E$6</f>
        <v>C:/NGS/save/</v>
      </c>
      <c r="H79" s="15" t="s">
        <v>88</v>
      </c>
      <c r="I79" s="15"/>
      <c r="J79" s="15"/>
      <c r="K79" s="15"/>
      <c r="L79" s="15" t="str">
        <f>CONCATENATE(F79,G79,H79)</f>
        <v>in_f &lt;- "C:/NGS/save/F2_Adap-3.fastq"</v>
      </c>
    </row>
    <row r="80" spans="1:12" x14ac:dyDescent="0.15">
      <c r="A80" s="15">
        <v>79</v>
      </c>
      <c r="B80" s="11">
        <v>2</v>
      </c>
      <c r="C80" s="11">
        <v>31</v>
      </c>
      <c r="D80" s="20" t="str">
        <f>L80</f>
        <v>out_f &lt;- "C:/NGS/save/AdapterTrim_NGS0_02.fastq"</v>
      </c>
      <c r="F80" s="15" t="s">
        <v>36</v>
      </c>
      <c r="G80" s="15" t="str">
        <f>'1. Input and Output files list'!$E$6</f>
        <v>C:/NGS/save/</v>
      </c>
      <c r="H80" s="15" t="s">
        <v>38</v>
      </c>
      <c r="I80" s="15" t="str">
        <f>'1. Input and Output files list'!$I$82</f>
        <v>NGS0_02.fastq</v>
      </c>
      <c r="J80" s="15" t="s">
        <v>16</v>
      </c>
      <c r="K80" s="15"/>
      <c r="L80" s="15" t="str">
        <f>CONCATENATE(F80,G80,H80,I80,J80)</f>
        <v>out_f &lt;- "C:/NGS/save/AdapterTrim_NGS0_02.fastq"</v>
      </c>
    </row>
    <row r="81" spans="1:20" x14ac:dyDescent="0.15">
      <c r="A81" s="15">
        <v>80</v>
      </c>
      <c r="B81" s="11">
        <v>2</v>
      </c>
      <c r="C81" s="11">
        <v>32</v>
      </c>
      <c r="D81" s="20" t="str">
        <f>L81</f>
        <v>param_adapter &lt;- "CATGAGATCGGAAGAGCACACGTCTGAACTCCAGTCAC"  #Adapter sequence 4</v>
      </c>
      <c r="F81" s="15" t="s">
        <v>44</v>
      </c>
      <c r="G81" s="15" t="str">
        <f>'1. Input and Output files list'!$E$67</f>
        <v>CATGAGATCGGAAGAGCACACGTCTGAACTCCAGTCAC</v>
      </c>
      <c r="H81" s="15" t="s">
        <v>51</v>
      </c>
      <c r="I81" s="15"/>
      <c r="J81" s="15"/>
      <c r="K81" s="15"/>
      <c r="L81" s="15" t="str">
        <f>CONCATENATE(F81,G81,H81)</f>
        <v>param_adapter &lt;- "CATGAGATCGGAAGAGCACACGTCTGAACTCCAGTCAC"  #Adapter sequence 4</v>
      </c>
    </row>
    <row r="82" spans="1:20" x14ac:dyDescent="0.15">
      <c r="A82" s="15">
        <v>81</v>
      </c>
      <c r="B82" s="11">
        <v>2</v>
      </c>
      <c r="C82" s="11">
        <v>33</v>
      </c>
      <c r="D82" s="20" t="s">
        <v>31</v>
      </c>
      <c r="F82" s="15"/>
      <c r="G82" s="15"/>
      <c r="H82" s="15"/>
      <c r="I82" s="15"/>
      <c r="J82" s="15"/>
      <c r="K82" s="15"/>
      <c r="L82" s="15"/>
    </row>
    <row r="83" spans="1:20" x14ac:dyDescent="0.15">
      <c r="A83" s="15">
        <v>82</v>
      </c>
      <c r="B83" s="11">
        <v>2</v>
      </c>
      <c r="C83" s="11">
        <v>34</v>
      </c>
      <c r="D83" s="20" t="s">
        <v>33</v>
      </c>
      <c r="F83" s="15"/>
      <c r="G83" s="15"/>
      <c r="H83" s="15"/>
      <c r="I83" s="15"/>
      <c r="J83" s="15"/>
      <c r="K83" s="15"/>
      <c r="L83" s="15"/>
    </row>
    <row r="84" spans="1:20" x14ac:dyDescent="0.15">
      <c r="A84" s="15">
        <v>83</v>
      </c>
      <c r="B84" s="11">
        <v>2</v>
      </c>
      <c r="C84" s="11">
        <v>35</v>
      </c>
      <c r="D84" s="20" t="str">
        <f>L84</f>
        <v>write.csv(res, "C:/NGS/save/NGS0_02.fastq.csv")</v>
      </c>
      <c r="F84" s="15" t="s">
        <v>35</v>
      </c>
      <c r="G84" s="15" t="str">
        <f>'1. Input and Output files list'!$E$6</f>
        <v>C:/NGS/save/</v>
      </c>
      <c r="H84" s="15" t="str">
        <f>'1. Input and Output files list'!$I$82</f>
        <v>NGS0_02.fastq</v>
      </c>
      <c r="I84" s="15" t="s">
        <v>34</v>
      </c>
      <c r="J84" s="15"/>
      <c r="K84" s="15"/>
      <c r="L84" s="15" t="str">
        <f>CONCATENATE(F84,G84,H84,I84)</f>
        <v>write.csv(res, "C:/NGS/save/NGS0_02.fastq.csv")</v>
      </c>
    </row>
    <row r="85" spans="1:20" x14ac:dyDescent="0.15">
      <c r="A85" s="15">
        <v>84</v>
      </c>
      <c r="B85" s="11">
        <v>2</v>
      </c>
      <c r="C85" s="11">
        <v>36</v>
      </c>
      <c r="D85" s="20" t="str">
        <f>L85</f>
        <v>system.time(fastq &lt;- fread("C:/NGS/save/AdapterTrim_NGS0_02.fastq", header=F, sep="\t", na.strings="NA", strip.white=TRUE, verbose=TRUE))</v>
      </c>
      <c r="F85" s="15" t="s">
        <v>92</v>
      </c>
      <c r="G85" s="15" t="str">
        <f>'1. Input and Output files list'!$E$6</f>
        <v>C:/NGS/save/</v>
      </c>
      <c r="H85" s="15" t="s">
        <v>38</v>
      </c>
      <c r="I85" s="15" t="str">
        <f>'1. Input and Output files list'!$I$82</f>
        <v>NGS0_02.fastq</v>
      </c>
      <c r="J85" s="15" t="s">
        <v>20</v>
      </c>
      <c r="K85" s="15"/>
      <c r="L85" s="15" t="str">
        <f>CONCATENATE(F85,G85,H85,I85,J85)</f>
        <v>system.time(fastq &lt;- fread("C:/NGS/save/AdapterTrim_NGS0_02.fastq", header=F, sep="\t", na.strings="NA", strip.white=TRUE, verbose=TRUE))</v>
      </c>
    </row>
    <row r="86" spans="1:20" x14ac:dyDescent="0.15">
      <c r="A86" s="15">
        <v>85</v>
      </c>
      <c r="B86" s="11">
        <v>2</v>
      </c>
      <c r="C86" s="11">
        <v>37</v>
      </c>
      <c r="D86" s="20" t="str">
        <f>T86</f>
        <v>file.remove("C:/NGS/save/AdapterTrim_NGS0_02.fastq","C:/NGS/save/F2_Adap-0.fastq","C:/NGS/save/F2_Adap-1.fastq","C:/NGS/save/F2_Adap-2.fastq","C:/NGS/save/F2_Adap-3.fastq")</v>
      </c>
      <c r="F86" s="15" t="s">
        <v>11</v>
      </c>
      <c r="G86" s="15" t="str">
        <f>'1. Input and Output files list'!$E$6</f>
        <v>C:/NGS/save/</v>
      </c>
      <c r="H86" s="15" t="s">
        <v>38</v>
      </c>
      <c r="I86" s="15" t="str">
        <f>'1. Input and Output files list'!$I$82</f>
        <v>NGS0_02.fastq</v>
      </c>
      <c r="J86" s="15" t="s">
        <v>852</v>
      </c>
      <c r="K86" s="15" t="str">
        <f>'1. Input and Output files list'!$E$6</f>
        <v>C:/NGS/save/</v>
      </c>
      <c r="L86" s="15" t="s">
        <v>851</v>
      </c>
      <c r="M86" t="str">
        <f>'1. Input and Output files list'!$E$6</f>
        <v>C:/NGS/save/</v>
      </c>
      <c r="N86" t="s">
        <v>89</v>
      </c>
      <c r="O86" t="str">
        <f>'1. Input and Output files list'!$E$6</f>
        <v>C:/NGS/save/</v>
      </c>
      <c r="P86" t="s">
        <v>90</v>
      </c>
      <c r="Q86" t="str">
        <f>'1. Input and Output files list'!$E$6</f>
        <v>C:/NGS/save/</v>
      </c>
      <c r="R86" t="s">
        <v>91</v>
      </c>
      <c r="T86" t="str">
        <f>CONCATENATE(F86,G86,H86,I86,J86,K86,L86,M86,N86,O86,P86,Q86,R86)</f>
        <v>file.remove("C:/NGS/save/AdapterTrim_NGS0_02.fastq","C:/NGS/save/F2_Adap-0.fastq","C:/NGS/save/F2_Adap-1.fastq","C:/NGS/save/F2_Adap-2.fastq","C:/NGS/save/F2_Adap-3.fastq")</v>
      </c>
    </row>
    <row r="87" spans="1:20" x14ac:dyDescent="0.15">
      <c r="A87" s="15">
        <v>86</v>
      </c>
      <c r="B87" s="11">
        <v>2</v>
      </c>
      <c r="C87" s="11">
        <v>38</v>
      </c>
      <c r="D87" s="20" t="s">
        <v>93</v>
      </c>
      <c r="F87" s="15"/>
      <c r="G87" s="15"/>
      <c r="H87" s="15"/>
      <c r="I87" s="15"/>
      <c r="J87" s="15"/>
      <c r="K87" s="15"/>
      <c r="L87" s="15"/>
    </row>
    <row r="88" spans="1:20" x14ac:dyDescent="0.15">
      <c r="A88" s="15">
        <v>87</v>
      </c>
      <c r="B88" s="11">
        <v>2</v>
      </c>
      <c r="C88" s="11">
        <v>39</v>
      </c>
      <c r="D88" s="20" t="s">
        <v>2</v>
      </c>
      <c r="F88" s="15"/>
      <c r="G88" s="15"/>
      <c r="H88" s="15"/>
      <c r="I88" s="15"/>
      <c r="J88" s="15"/>
      <c r="K88" s="15"/>
      <c r="L88" s="15"/>
    </row>
    <row r="89" spans="1:20" x14ac:dyDescent="0.15">
      <c r="A89" s="15">
        <v>88</v>
      </c>
      <c r="B89" s="11">
        <v>2</v>
      </c>
      <c r="C89" s="11">
        <v>40</v>
      </c>
      <c r="D89" s="20" t="str">
        <f>K89</f>
        <v>system.time(write.csv(RADtag, file="C:/NGS/save/NGS0_02.tagcount", row.names = F))</v>
      </c>
      <c r="F89" s="15" t="s">
        <v>164</v>
      </c>
      <c r="G89" s="15" t="str">
        <f>'1. Input and Output files list'!$E$6</f>
        <v>C:/NGS/save/</v>
      </c>
      <c r="H89" s="15" t="str">
        <f>'1. Input and Output files list'!$J$82</f>
        <v>NGS0_02.tagcount</v>
      </c>
      <c r="I89" s="15" t="s">
        <v>210</v>
      </c>
      <c r="J89" s="15"/>
      <c r="K89" s="15" t="str">
        <f>CONCATENATE(F89,G89,H89,I89)</f>
        <v>system.time(write.csv(RADtag, file="C:/NGS/save/NGS0_02.tagcount", row.names = F))</v>
      </c>
      <c r="L89" s="15"/>
    </row>
    <row r="90" spans="1:20" x14ac:dyDescent="0.15">
      <c r="A90" s="15">
        <v>89</v>
      </c>
      <c r="B90" s="11">
        <v>2</v>
      </c>
      <c r="C90" s="11">
        <v>41</v>
      </c>
      <c r="D90" s="20" t="str">
        <f>L90</f>
        <v>file.remove("C:/NGS/save/NGS0_02.fastq")</v>
      </c>
      <c r="F90" s="15" t="s">
        <v>97</v>
      </c>
      <c r="G90" s="15" t="s">
        <v>13</v>
      </c>
      <c r="H90" s="15" t="str">
        <f>'1. Input and Output files list'!$E$6</f>
        <v>C:/NGS/save/</v>
      </c>
      <c r="I90" s="15" t="str">
        <f>'1. Input and Output files list'!$I$82</f>
        <v>NGS0_02.fastq</v>
      </c>
      <c r="J90" s="7" t="s">
        <v>16</v>
      </c>
      <c r="K90" s="15" t="s">
        <v>52</v>
      </c>
      <c r="L90" s="15" t="str">
        <f>CONCATENATE(F90,G90,H90,I90,J90,K90)</f>
        <v>file.remove("C:/NGS/save/NGS0_02.fastq")</v>
      </c>
    </row>
    <row r="91" spans="1:20" x14ac:dyDescent="0.15">
      <c r="A91" s="15">
        <v>90</v>
      </c>
      <c r="B91" s="11">
        <v>2</v>
      </c>
      <c r="C91" s="11">
        <v>42</v>
      </c>
      <c r="D91" s="20" t="s">
        <v>170</v>
      </c>
      <c r="F91" s="15"/>
      <c r="G91" s="15"/>
      <c r="H91" s="15"/>
      <c r="I91" s="15"/>
      <c r="J91" s="15"/>
      <c r="K91" s="15"/>
      <c r="L91" s="15"/>
    </row>
    <row r="92" spans="1:20" x14ac:dyDescent="0.15">
      <c r="A92" s="15">
        <v>91</v>
      </c>
      <c r="B92" s="11">
        <v>2</v>
      </c>
      <c r="C92" s="11">
        <v>43</v>
      </c>
      <c r="D92" s="20" t="str">
        <f>L92</f>
        <v>system.time(write.csv(RAD_1over, file="C:/NGS/save/NGS0_02.tagcount1over", row.names = F))</v>
      </c>
      <c r="F92" s="10" t="s">
        <v>171</v>
      </c>
      <c r="G92" s="15" t="str">
        <f>'1. Input and Output files list'!$E$6</f>
        <v>C:/NGS/save/</v>
      </c>
      <c r="H92" s="10" t="str">
        <f>'1. Input and Output files list'!$K$82</f>
        <v>NGS0_02.tagcount1over</v>
      </c>
      <c r="I92" s="10" t="s">
        <v>210</v>
      </c>
      <c r="J92" s="15"/>
      <c r="K92" s="15"/>
      <c r="L92" s="15" t="str">
        <f>CONCATENATE(F92,G92,H92,I92)</f>
        <v>system.time(write.csv(RAD_1over, file="C:/NGS/save/NGS0_02.tagcount1over", row.names = F))</v>
      </c>
    </row>
    <row r="93" spans="1:20" x14ac:dyDescent="0.15">
      <c r="A93" s="15">
        <v>92</v>
      </c>
      <c r="B93" s="11">
        <v>2</v>
      </c>
      <c r="C93" s="11">
        <v>44</v>
      </c>
      <c r="D93" s="20" t="s">
        <v>1073</v>
      </c>
      <c r="F93" s="15"/>
      <c r="G93" s="15"/>
      <c r="H93" s="15"/>
      <c r="I93" s="15"/>
      <c r="J93" s="15"/>
      <c r="K93" s="15"/>
      <c r="L93" s="15"/>
    </row>
    <row r="94" spans="1:20" x14ac:dyDescent="0.15">
      <c r="A94" s="15">
        <v>93</v>
      </c>
      <c r="B94" s="11">
        <v>3</v>
      </c>
      <c r="C94" s="11">
        <v>1</v>
      </c>
      <c r="D94" s="20" t="str">
        <f>L94</f>
        <v>in_f &lt;- c("C:/NGS/Raw_sequence_reads/03_ATTACTCG-CCTATCCT_L005_R1_001.fastq.gz", "C:/NGS/Raw_sequence_reads/03_ATTACTCG-CCTATCCT_L005_R2_001.fastq.gz")</v>
      </c>
      <c r="F94" s="15" t="s">
        <v>3</v>
      </c>
      <c r="G94" s="15" t="str">
        <f>'1. Input and Output files list'!$E$84</f>
        <v>C:/NGS/Raw_sequence_reads/03_ATTACTCG-CCTATCCT_L005_R1_001.fastq.gz</v>
      </c>
      <c r="H94" s="15" t="s">
        <v>10</v>
      </c>
      <c r="I94" s="15" t="str">
        <f>'1. Input and Output files list'!$E$85</f>
        <v>C:/NGS/Raw_sequence_reads/03_ATTACTCG-CCTATCCT_L005_R2_001.fastq.gz</v>
      </c>
      <c r="J94" s="15" t="s">
        <v>4</v>
      </c>
      <c r="K94" s="15"/>
      <c r="L94" s="15" t="str">
        <f>CONCATENATE(F94,G94,H94,I94,J94)</f>
        <v>in_f &lt;- c("C:/NGS/Raw_sequence_reads/03_ATTACTCG-CCTATCCT_L005_R1_001.fastq.gz", "C:/NGS/Raw_sequence_reads/03_ATTACTCG-CCTATCCT_L005_R2_001.fastq.gz")</v>
      </c>
    </row>
    <row r="95" spans="1:20" x14ac:dyDescent="0.15">
      <c r="A95" s="15">
        <v>94</v>
      </c>
      <c r="B95" s="11">
        <v>3</v>
      </c>
      <c r="C95" s="11">
        <v>2</v>
      </c>
      <c r="D95" s="20" t="str">
        <f>L95</f>
        <v>out_f &lt;- "C:/NGS/save/NGS0_03.fastq"</v>
      </c>
      <c r="F95" s="15" t="s">
        <v>95</v>
      </c>
      <c r="G95" s="15" t="s">
        <v>13</v>
      </c>
      <c r="H95" s="15" t="str">
        <f>'1. Input and Output files list'!$E$6</f>
        <v>C:/NGS/save/</v>
      </c>
      <c r="I95" s="15" t="str">
        <f>'1. Input and Output files list'!$I$84</f>
        <v>NGS0_03.fastq</v>
      </c>
      <c r="J95" s="7" t="s">
        <v>16</v>
      </c>
      <c r="K95" s="15"/>
      <c r="L95" s="15" t="str">
        <f>CONCATENATE(F95,G95,H95,I95,J95)</f>
        <v>out_f &lt;- "C:/NGS/save/NGS0_03.fastq"</v>
      </c>
    </row>
    <row r="96" spans="1:20" x14ac:dyDescent="0.15">
      <c r="A96" s="15">
        <v>95</v>
      </c>
      <c r="B96" s="11">
        <v>3</v>
      </c>
      <c r="C96" s="11">
        <v>3</v>
      </c>
      <c r="D96" s="20" t="str">
        <f>L96</f>
        <v>param_trim &lt;- 1</v>
      </c>
      <c r="F96" s="15" t="s">
        <v>163</v>
      </c>
      <c r="G96" s="15">
        <f>'1. Input and Output files list'!$H$84</f>
        <v>1</v>
      </c>
      <c r="H96" s="15"/>
      <c r="I96" s="15"/>
      <c r="J96" s="15"/>
      <c r="K96" s="15"/>
      <c r="L96" s="15" t="str">
        <f>CONCATENATE(F96,G96)</f>
        <v>param_trim &lt;- 1</v>
      </c>
    </row>
    <row r="97" spans="1:18" x14ac:dyDescent="0.15">
      <c r="A97" s="15">
        <v>96</v>
      </c>
      <c r="B97" s="11">
        <v>3</v>
      </c>
      <c r="C97" s="11">
        <v>4</v>
      </c>
      <c r="D97" s="20" t="s">
        <v>21</v>
      </c>
      <c r="F97" s="15"/>
      <c r="G97" s="15"/>
      <c r="H97" s="15"/>
      <c r="I97" s="15"/>
      <c r="J97" s="15"/>
      <c r="K97" s="15"/>
      <c r="L97" s="15"/>
    </row>
    <row r="98" spans="1:18" x14ac:dyDescent="0.15">
      <c r="A98" s="15">
        <v>97</v>
      </c>
      <c r="B98" s="11">
        <v>3</v>
      </c>
      <c r="C98" s="11">
        <v>5</v>
      </c>
      <c r="D98" s="20" t="s">
        <v>22</v>
      </c>
      <c r="F98" s="15"/>
      <c r="G98" s="15"/>
      <c r="H98" s="15"/>
      <c r="I98" s="15"/>
      <c r="J98" s="15"/>
      <c r="K98" s="15"/>
      <c r="L98" s="15"/>
    </row>
    <row r="99" spans="1:18" x14ac:dyDescent="0.15">
      <c r="A99" s="15">
        <v>98</v>
      </c>
      <c r="B99" s="11">
        <v>3</v>
      </c>
      <c r="C99" s="11">
        <v>6</v>
      </c>
      <c r="D99" s="20" t="s">
        <v>23</v>
      </c>
      <c r="F99" s="15"/>
      <c r="G99" s="15"/>
      <c r="H99" s="15"/>
      <c r="I99" s="15"/>
      <c r="J99" s="15"/>
      <c r="K99" s="15"/>
      <c r="L99" s="15"/>
    </row>
    <row r="100" spans="1:18" x14ac:dyDescent="0.15">
      <c r="A100" s="15">
        <v>99</v>
      </c>
      <c r="B100" s="11">
        <v>3</v>
      </c>
      <c r="C100" s="11">
        <v>7</v>
      </c>
      <c r="D100" s="20" t="str">
        <f>L100</f>
        <v>hoge1 &lt;- DNAStringSet(sread(fastq), start=7, end=hoge)</v>
      </c>
      <c r="F100" s="15" t="s">
        <v>166</v>
      </c>
      <c r="G100" s="15">
        <f>'1. Input and Output files list'!$G$84+1</f>
        <v>7</v>
      </c>
      <c r="H100" s="15" t="s">
        <v>26</v>
      </c>
      <c r="I100" s="15"/>
      <c r="J100" s="15"/>
      <c r="K100" s="15"/>
      <c r="L100" s="15" t="str">
        <f>CONCATENATE(F100,G100,H100)</f>
        <v>hoge1 &lt;- DNAStringSet(sread(fastq), start=7, end=hoge)</v>
      </c>
    </row>
    <row r="101" spans="1:18" x14ac:dyDescent="0.15">
      <c r="A101" s="15">
        <v>100</v>
      </c>
      <c r="B101" s="11">
        <v>3</v>
      </c>
      <c r="C101" s="11">
        <v>8</v>
      </c>
      <c r="D101" s="20" t="str">
        <f>L101</f>
        <v>hoge2 &lt;- BStringSet(quality(quality(fastq)), start=7, end=hoge)</v>
      </c>
      <c r="F101" s="15" t="s">
        <v>167</v>
      </c>
      <c r="G101" s="15">
        <f>'1. Input and Output files list'!$G$84+1</f>
        <v>7</v>
      </c>
      <c r="H101" s="15" t="s">
        <v>26</v>
      </c>
      <c r="I101" s="15"/>
      <c r="J101" s="15"/>
      <c r="K101" s="15"/>
      <c r="L101" s="15" t="str">
        <f>CONCATENATE(F101,G101,H101)</f>
        <v>hoge2 &lt;- BStringSet(quality(quality(fastq)), start=7, end=hoge)</v>
      </c>
    </row>
    <row r="102" spans="1:18" x14ac:dyDescent="0.15">
      <c r="A102" s="15">
        <v>101</v>
      </c>
      <c r="B102" s="11">
        <v>3</v>
      </c>
      <c r="C102" s="11">
        <v>9</v>
      </c>
      <c r="D102" s="20" t="s">
        <v>24</v>
      </c>
      <c r="F102" s="15"/>
      <c r="G102" s="15"/>
      <c r="H102" s="15"/>
      <c r="I102" s="15"/>
      <c r="J102" s="15"/>
      <c r="K102" s="15"/>
      <c r="L102" s="15"/>
    </row>
    <row r="103" spans="1:18" x14ac:dyDescent="0.15">
      <c r="A103" s="15">
        <v>102</v>
      </c>
      <c r="B103" s="11">
        <v>3</v>
      </c>
      <c r="C103" s="11">
        <v>10</v>
      </c>
      <c r="D103" s="20" t="s">
        <v>96</v>
      </c>
      <c r="F103" s="15"/>
      <c r="G103" s="15"/>
      <c r="H103" s="15"/>
      <c r="I103" s="15"/>
      <c r="J103" s="15"/>
      <c r="K103" s="15"/>
      <c r="L103" s="15"/>
    </row>
    <row r="104" spans="1:18" x14ac:dyDescent="0.15">
      <c r="A104" s="15">
        <v>103</v>
      </c>
      <c r="B104" s="11">
        <v>3</v>
      </c>
      <c r="C104" s="11">
        <v>11</v>
      </c>
      <c r="D104" s="53" t="str">
        <f>R104</f>
        <v>param1 &lt;- 35</v>
      </c>
      <c r="F104" s="15" t="s">
        <v>843</v>
      </c>
      <c r="G104" s="15">
        <f>'1. Input and Output files list'!$E$32</f>
        <v>35</v>
      </c>
      <c r="H104" s="15"/>
      <c r="I104" s="15"/>
      <c r="J104" s="15"/>
      <c r="K104" s="15"/>
      <c r="L104" s="15"/>
      <c r="R104" t="str">
        <f>CONCATENATE(F104,G104,H104)</f>
        <v>param1 &lt;- 35</v>
      </c>
    </row>
    <row r="105" spans="1:18" x14ac:dyDescent="0.15">
      <c r="A105" s="15">
        <v>104</v>
      </c>
      <c r="B105" s="11">
        <v>3</v>
      </c>
      <c r="C105" s="11">
        <v>12</v>
      </c>
      <c r="D105" s="53" t="str">
        <f>R105</f>
        <v>param2 &lt;- 0.1</v>
      </c>
      <c r="F105" s="15" t="s">
        <v>844</v>
      </c>
      <c r="G105" s="15">
        <f>'1. Input and Output files list'!$E$34</f>
        <v>0.1</v>
      </c>
      <c r="H105" s="15"/>
      <c r="I105" s="15"/>
      <c r="J105" s="15"/>
      <c r="K105" s="15"/>
      <c r="L105" s="15"/>
      <c r="R105" t="str">
        <f>CONCATENATE(F105,G105,H105)</f>
        <v>param2 &lt;- 0.1</v>
      </c>
    </row>
    <row r="106" spans="1:18" x14ac:dyDescent="0.15">
      <c r="A106" s="15">
        <v>105</v>
      </c>
      <c r="B106" s="11">
        <v>3</v>
      </c>
      <c r="C106" s="11">
        <v>13</v>
      </c>
      <c r="D106" s="53" t="str">
        <f>R106</f>
        <v>fastq &lt;- readFastq("C:/NGS/save/NGS0_03.fastq")</v>
      </c>
      <c r="F106" s="15" t="s">
        <v>845</v>
      </c>
      <c r="G106" s="15" t="str">
        <f>'1. Input and Output files list'!$E$6</f>
        <v>C:/NGS/save/</v>
      </c>
      <c r="H106" s="5" t="str">
        <f>'1. Input and Output files list'!$I$84</f>
        <v>NGS0_03.fastq</v>
      </c>
      <c r="I106" s="15" t="s">
        <v>4</v>
      </c>
      <c r="J106" s="15">
        <v>3</v>
      </c>
      <c r="K106" s="15"/>
      <c r="L106" s="15"/>
      <c r="R106" t="str">
        <f>CONCATENATE(F106,G106,H106,I106)</f>
        <v>fastq &lt;- readFastq("C:/NGS/save/NGS0_03.fastq")</v>
      </c>
    </row>
    <row r="107" spans="1:18" x14ac:dyDescent="0.15">
      <c r="A107" s="15">
        <v>106</v>
      </c>
      <c r="B107" s="11">
        <v>3</v>
      </c>
      <c r="C107" s="11">
        <v>14</v>
      </c>
      <c r="D107" s="53" t="s">
        <v>840</v>
      </c>
      <c r="F107" s="15"/>
      <c r="G107" s="15"/>
      <c r="H107" s="15"/>
      <c r="I107" s="15"/>
      <c r="J107" s="15"/>
      <c r="K107" s="15"/>
      <c r="L107" s="15"/>
    </row>
    <row r="108" spans="1:18" x14ac:dyDescent="0.15">
      <c r="A108" s="15">
        <v>107</v>
      </c>
      <c r="B108" s="11">
        <v>3</v>
      </c>
      <c r="C108" s="11">
        <v>15</v>
      </c>
      <c r="D108" s="53" t="s">
        <v>841</v>
      </c>
      <c r="F108" s="15"/>
      <c r="G108" s="15"/>
      <c r="H108" s="15"/>
      <c r="I108" s="15"/>
      <c r="J108" s="15"/>
      <c r="K108" s="15"/>
      <c r="L108" s="15"/>
    </row>
    <row r="109" spans="1:18" x14ac:dyDescent="0.15">
      <c r="A109" s="15">
        <v>108</v>
      </c>
      <c r="B109" s="11">
        <v>3</v>
      </c>
      <c r="C109" s="11">
        <v>16</v>
      </c>
      <c r="D109" s="53" t="s">
        <v>842</v>
      </c>
      <c r="F109" s="15"/>
      <c r="G109" s="15"/>
      <c r="H109" s="15"/>
      <c r="I109" s="15"/>
      <c r="J109" s="15"/>
      <c r="K109" s="15"/>
      <c r="L109" s="15"/>
    </row>
    <row r="110" spans="1:18" x14ac:dyDescent="0.15">
      <c r="A110" s="15">
        <v>109</v>
      </c>
      <c r="B110" s="11">
        <v>3</v>
      </c>
      <c r="C110" s="11">
        <v>17</v>
      </c>
      <c r="D110" s="20" t="str">
        <f>L110</f>
        <v xml:space="preserve">writeFastq(fastq, "C:/NGS/save/F2_Adap-0.fastq", compress=F)   </v>
      </c>
      <c r="F110" s="15" t="s">
        <v>847</v>
      </c>
      <c r="G110" s="15" t="str">
        <f>'1. Input and Output files list'!$E$6</f>
        <v>C:/NGS/save/</v>
      </c>
      <c r="H110" s="15" t="s">
        <v>850</v>
      </c>
      <c r="I110" s="15"/>
      <c r="J110" s="15"/>
      <c r="K110" s="15"/>
      <c r="L110" s="15" t="str">
        <f>CONCATENATE(F110,G110,H110,I110,J110)</f>
        <v xml:space="preserve">writeFastq(fastq, "C:/NGS/save/F2_Adap-0.fastq", compress=F)   </v>
      </c>
    </row>
    <row r="111" spans="1:18" x14ac:dyDescent="0.15">
      <c r="A111" s="15">
        <v>110</v>
      </c>
      <c r="B111" s="11">
        <v>3</v>
      </c>
      <c r="C111" s="11">
        <v>18</v>
      </c>
      <c r="D111" s="20" t="str">
        <f>L111</f>
        <v>in_f &lt;- "C:/NGS/save/F2_Adap-0.fastq"</v>
      </c>
      <c r="F111" s="15" t="s">
        <v>14</v>
      </c>
      <c r="G111" s="15" t="s">
        <v>13</v>
      </c>
      <c r="H111" s="15" t="str">
        <f>'1. Input and Output files list'!$E$6</f>
        <v>C:/NGS/save/</v>
      </c>
      <c r="I111" s="15" t="s">
        <v>849</v>
      </c>
      <c r="J111" s="7"/>
      <c r="K111" s="15"/>
      <c r="L111" s="15" t="str">
        <f>CONCATENATE(F111,G111,H111,I111,J111)</f>
        <v>in_f &lt;- "C:/NGS/save/F2_Adap-0.fastq"</v>
      </c>
    </row>
    <row r="112" spans="1:18" x14ac:dyDescent="0.15">
      <c r="A112" s="15">
        <v>111</v>
      </c>
      <c r="B112" s="11">
        <v>3</v>
      </c>
      <c r="C112" s="11">
        <v>19</v>
      </c>
      <c r="D112" s="20" t="str">
        <f>L112</f>
        <v>out_f &lt;- "C:/NGS/save/F2_Adap-1.fastq"</v>
      </c>
      <c r="F112" s="15" t="s">
        <v>15</v>
      </c>
      <c r="G112" s="15" t="str">
        <f>'1. Input and Output files list'!$E$6</f>
        <v>C:/NGS/save/</v>
      </c>
      <c r="H112" s="15" t="s">
        <v>86</v>
      </c>
      <c r="I112" s="15"/>
      <c r="J112" s="15"/>
      <c r="K112" s="15"/>
      <c r="L112" s="15" t="str">
        <f>CONCATENATE(F112,G112,H112)</f>
        <v>out_f &lt;- "C:/NGS/save/F2_Adap-1.fastq"</v>
      </c>
    </row>
    <row r="113" spans="1:12" x14ac:dyDescent="0.15">
      <c r="A113" s="15">
        <v>112</v>
      </c>
      <c r="B113" s="11">
        <v>3</v>
      </c>
      <c r="C113" s="11">
        <v>20</v>
      </c>
      <c r="D113" s="20" t="str">
        <f>L113</f>
        <v>param_adapter &lt;- "CATGAGATCGGAAGAGCGTCGTGTAGGGAAAGAGTGT"  #Adapter sequence 1</v>
      </c>
      <c r="F113" s="11" t="s">
        <v>44</v>
      </c>
      <c r="G113" s="11" t="str">
        <f>'1. Input and Output files list'!$E$64</f>
        <v>CATGAGATCGGAAGAGCGTCGTGTAGGGAAAGAGTGT</v>
      </c>
      <c r="H113" s="11" t="s">
        <v>46</v>
      </c>
      <c r="I113" s="15"/>
      <c r="J113" s="15"/>
      <c r="K113" s="15"/>
      <c r="L113" s="15" t="str">
        <f>CONCATENATE(F113,G113,H113)</f>
        <v>param_adapter &lt;- "CATGAGATCGGAAGAGCGTCGTGTAGGGAAAGAGTGT"  #Adapter sequence 1</v>
      </c>
    </row>
    <row r="114" spans="1:12" x14ac:dyDescent="0.15">
      <c r="A114" s="15">
        <v>113</v>
      </c>
      <c r="B114" s="11">
        <v>3</v>
      </c>
      <c r="C114" s="11">
        <v>21</v>
      </c>
      <c r="D114" s="20" t="s">
        <v>28</v>
      </c>
      <c r="F114" s="15"/>
      <c r="G114" s="15"/>
      <c r="H114" s="15"/>
      <c r="I114" s="15"/>
      <c r="J114" s="15"/>
      <c r="K114" s="15"/>
      <c r="L114" s="15"/>
    </row>
    <row r="115" spans="1:12" x14ac:dyDescent="0.15">
      <c r="A115" s="15">
        <v>114</v>
      </c>
      <c r="B115" s="11">
        <v>3</v>
      </c>
      <c r="C115" s="11">
        <v>22</v>
      </c>
      <c r="D115" s="20" t="str">
        <f>L115</f>
        <v>in_f &lt;- "C:/NGS/save/F2_Adap-1.fastq"</v>
      </c>
      <c r="F115" s="15" t="s">
        <v>12</v>
      </c>
      <c r="G115" s="15" t="str">
        <f>'1. Input and Output files list'!$E$6</f>
        <v>C:/NGS/save/</v>
      </c>
      <c r="H115" s="15" t="s">
        <v>86</v>
      </c>
      <c r="I115" s="15"/>
      <c r="J115" s="15"/>
      <c r="K115" s="15"/>
      <c r="L115" s="15" t="str">
        <f>CONCATENATE(F115,G115,H115)</f>
        <v>in_f &lt;- "C:/NGS/save/F2_Adap-1.fastq"</v>
      </c>
    </row>
    <row r="116" spans="1:12" x14ac:dyDescent="0.15">
      <c r="A116" s="15">
        <v>115</v>
      </c>
      <c r="B116" s="11">
        <v>3</v>
      </c>
      <c r="C116" s="11">
        <v>23</v>
      </c>
      <c r="D116" s="20" t="str">
        <f>L116</f>
        <v>out_f &lt;- "C:/NGS/save/F2_Adap-2.fastq"</v>
      </c>
      <c r="F116" s="15" t="s">
        <v>15</v>
      </c>
      <c r="G116" s="15" t="str">
        <f>'1. Input and Output files list'!$E$6</f>
        <v>C:/NGS/save/</v>
      </c>
      <c r="H116" s="15" t="s">
        <v>87</v>
      </c>
      <c r="I116" s="15"/>
      <c r="J116" s="15"/>
      <c r="K116" s="15"/>
      <c r="L116" s="15" t="str">
        <f>CONCATENATE(F116,G116,H116)</f>
        <v>out_f &lt;- "C:/NGS/save/F2_Adap-2.fastq"</v>
      </c>
    </row>
    <row r="117" spans="1:12" x14ac:dyDescent="0.15">
      <c r="A117" s="15">
        <v>116</v>
      </c>
      <c r="B117" s="11">
        <v>3</v>
      </c>
      <c r="C117" s="11">
        <v>24</v>
      </c>
      <c r="D117" s="20" t="str">
        <f>L117</f>
        <v>param_adapter &lt;- "TAAGATCGGAAGAGCACACGTCTGAACTCCAGTCAC"  #Adapter sequence 2</v>
      </c>
      <c r="F117" s="11" t="s">
        <v>44</v>
      </c>
      <c r="G117" s="15" t="str">
        <f>'1. Input and Output files list'!$E$65</f>
        <v>TAAGATCGGAAGAGCACACGTCTGAACTCCAGTCAC</v>
      </c>
      <c r="H117" s="11" t="s">
        <v>47</v>
      </c>
      <c r="I117" s="15"/>
      <c r="J117" s="15"/>
      <c r="K117" s="15"/>
      <c r="L117" s="15" t="str">
        <f>CONCATENATE(F117,G117,H117)</f>
        <v>param_adapter &lt;- "TAAGATCGGAAGAGCACACGTCTGAACTCCAGTCAC"  #Adapter sequence 2</v>
      </c>
    </row>
    <row r="118" spans="1:12" x14ac:dyDescent="0.15">
      <c r="A118" s="15">
        <v>117</v>
      </c>
      <c r="B118" s="11">
        <v>3</v>
      </c>
      <c r="C118" s="11">
        <v>25</v>
      </c>
      <c r="D118" s="20" t="s">
        <v>29</v>
      </c>
      <c r="F118" s="15"/>
      <c r="G118" s="15"/>
      <c r="H118" s="15"/>
      <c r="I118" s="15"/>
      <c r="J118" s="15"/>
      <c r="K118" s="15"/>
      <c r="L118" s="15"/>
    </row>
    <row r="119" spans="1:12" x14ac:dyDescent="0.15">
      <c r="A119" s="15">
        <v>118</v>
      </c>
      <c r="B119" s="11">
        <v>3</v>
      </c>
      <c r="C119" s="11">
        <v>26</v>
      </c>
      <c r="D119" s="20" t="str">
        <f>L119</f>
        <v>in_f &lt;- "C:/NGS/save/F2_Adap-2.fastq"</v>
      </c>
      <c r="F119" s="15" t="s">
        <v>12</v>
      </c>
      <c r="G119" s="15" t="str">
        <f>'1. Input and Output files list'!$E$6</f>
        <v>C:/NGS/save/</v>
      </c>
      <c r="H119" s="15" t="s">
        <v>87</v>
      </c>
      <c r="I119" s="15"/>
      <c r="J119" s="15"/>
      <c r="K119" s="15"/>
      <c r="L119" s="15" t="str">
        <f>CONCATENATE(F119,G119,H119)</f>
        <v>in_f &lt;- "C:/NGS/save/F2_Adap-2.fastq"</v>
      </c>
    </row>
    <row r="120" spans="1:12" x14ac:dyDescent="0.15">
      <c r="A120" s="15">
        <v>119</v>
      </c>
      <c r="B120" s="11">
        <v>3</v>
      </c>
      <c r="C120" s="11">
        <v>27</v>
      </c>
      <c r="D120" s="20" t="str">
        <f>L120</f>
        <v>out_f &lt;- "C:/NGS/save/F2_Adap-3.fastq"</v>
      </c>
      <c r="F120" s="15" t="s">
        <v>15</v>
      </c>
      <c r="G120" s="15" t="str">
        <f>'1. Input and Output files list'!$E$6</f>
        <v>C:/NGS/save/</v>
      </c>
      <c r="H120" s="15" t="s">
        <v>88</v>
      </c>
      <c r="I120" s="15"/>
      <c r="J120" s="15"/>
      <c r="K120" s="15"/>
      <c r="L120" s="15" t="str">
        <f>CONCATENATE(F120,G120,H120)</f>
        <v>out_f &lt;- "C:/NGS/save/F2_Adap-3.fastq"</v>
      </c>
    </row>
    <row r="121" spans="1:12" x14ac:dyDescent="0.15">
      <c r="A121" s="15">
        <v>120</v>
      </c>
      <c r="B121" s="11">
        <v>3</v>
      </c>
      <c r="C121" s="11">
        <v>28</v>
      </c>
      <c r="D121" s="20" t="str">
        <f>L121</f>
        <v>param_adapter &lt;- "TAAGATCGGAAGAGCGTCGTGTAGGGAAAGAGTGT"  #Adapter sequence 3</v>
      </c>
      <c r="F121" s="15" t="s">
        <v>44</v>
      </c>
      <c r="G121" s="15" t="str">
        <f>'1. Input and Output files list'!$E$66</f>
        <v>TAAGATCGGAAGAGCGTCGTGTAGGGAAAGAGTGT</v>
      </c>
      <c r="H121" s="15" t="s">
        <v>49</v>
      </c>
      <c r="I121" s="15"/>
      <c r="J121" s="15"/>
      <c r="K121" s="15"/>
      <c r="L121" s="15" t="str">
        <f>CONCATENATE(F121,G121,H121)</f>
        <v>param_adapter &lt;- "TAAGATCGGAAGAGCGTCGTGTAGGGAAAGAGTGT"  #Adapter sequence 3</v>
      </c>
    </row>
    <row r="122" spans="1:12" x14ac:dyDescent="0.15">
      <c r="A122" s="15">
        <v>121</v>
      </c>
      <c r="B122" s="11">
        <v>3</v>
      </c>
      <c r="C122" s="11">
        <v>29</v>
      </c>
      <c r="D122" s="20" t="s">
        <v>30</v>
      </c>
      <c r="F122" s="15"/>
      <c r="G122" s="15"/>
      <c r="H122" s="15"/>
      <c r="I122" s="15"/>
      <c r="J122" s="15"/>
      <c r="K122" s="15"/>
      <c r="L122" s="15"/>
    </row>
    <row r="123" spans="1:12" x14ac:dyDescent="0.15">
      <c r="A123" s="15">
        <v>122</v>
      </c>
      <c r="B123" s="11">
        <v>3</v>
      </c>
      <c r="C123" s="11">
        <v>30</v>
      </c>
      <c r="D123" s="20" t="str">
        <f>L123</f>
        <v>in_f &lt;- "C:/NGS/save/F2_Adap-3.fastq"</v>
      </c>
      <c r="F123" s="15" t="s">
        <v>12</v>
      </c>
      <c r="G123" s="15" t="str">
        <f>'1. Input and Output files list'!$E$6</f>
        <v>C:/NGS/save/</v>
      </c>
      <c r="H123" s="15" t="s">
        <v>88</v>
      </c>
      <c r="I123" s="15"/>
      <c r="J123" s="15"/>
      <c r="K123" s="15"/>
      <c r="L123" s="15" t="str">
        <f>CONCATENATE(F123,G123,H123)</f>
        <v>in_f &lt;- "C:/NGS/save/F2_Adap-3.fastq"</v>
      </c>
    </row>
    <row r="124" spans="1:12" x14ac:dyDescent="0.15">
      <c r="A124" s="15">
        <v>123</v>
      </c>
      <c r="B124" s="11">
        <v>3</v>
      </c>
      <c r="C124" s="11">
        <v>31</v>
      </c>
      <c r="D124" s="20" t="str">
        <f>L124</f>
        <v>out_f &lt;- "C:/NGS/save/AdapterTrim_NGS0_03.fastq"</v>
      </c>
      <c r="F124" s="15" t="s">
        <v>36</v>
      </c>
      <c r="G124" s="15" t="str">
        <f>'1. Input and Output files list'!$E$6</f>
        <v>C:/NGS/save/</v>
      </c>
      <c r="H124" s="15" t="s">
        <v>38</v>
      </c>
      <c r="I124" s="15" t="str">
        <f>'1. Input and Output files list'!$I$84</f>
        <v>NGS0_03.fastq</v>
      </c>
      <c r="J124" s="15" t="s">
        <v>16</v>
      </c>
      <c r="K124" s="15"/>
      <c r="L124" s="15" t="str">
        <f>CONCATENATE(F124,G124,H124,I124,J124)</f>
        <v>out_f &lt;- "C:/NGS/save/AdapterTrim_NGS0_03.fastq"</v>
      </c>
    </row>
    <row r="125" spans="1:12" x14ac:dyDescent="0.15">
      <c r="A125" s="15">
        <v>124</v>
      </c>
      <c r="B125" s="11">
        <v>3</v>
      </c>
      <c r="C125" s="11">
        <v>32</v>
      </c>
      <c r="D125" s="20" t="str">
        <f>L125</f>
        <v>param_adapter &lt;- "CATGAGATCGGAAGAGCACACGTCTGAACTCCAGTCAC"  #Adapter sequence 4</v>
      </c>
      <c r="F125" s="15" t="s">
        <v>44</v>
      </c>
      <c r="G125" s="15" t="str">
        <f>'1. Input and Output files list'!$E$67</f>
        <v>CATGAGATCGGAAGAGCACACGTCTGAACTCCAGTCAC</v>
      </c>
      <c r="H125" s="15" t="s">
        <v>51</v>
      </c>
      <c r="I125" s="15"/>
      <c r="J125" s="15"/>
      <c r="K125" s="15"/>
      <c r="L125" s="15" t="str">
        <f>CONCATENATE(F125,G125,H125)</f>
        <v>param_adapter &lt;- "CATGAGATCGGAAGAGCACACGTCTGAACTCCAGTCAC"  #Adapter sequence 4</v>
      </c>
    </row>
    <row r="126" spans="1:12" x14ac:dyDescent="0.15">
      <c r="A126" s="15">
        <v>125</v>
      </c>
      <c r="B126" s="11">
        <v>3</v>
      </c>
      <c r="C126" s="11">
        <v>33</v>
      </c>
      <c r="D126" s="20" t="s">
        <v>31</v>
      </c>
      <c r="F126" s="15"/>
      <c r="G126" s="15"/>
      <c r="H126" s="15"/>
      <c r="I126" s="15"/>
      <c r="J126" s="15"/>
      <c r="K126" s="15"/>
      <c r="L126" s="15"/>
    </row>
    <row r="127" spans="1:12" x14ac:dyDescent="0.15">
      <c r="A127" s="15">
        <v>126</v>
      </c>
      <c r="B127" s="11">
        <v>3</v>
      </c>
      <c r="C127" s="11">
        <v>34</v>
      </c>
      <c r="D127" s="20" t="s">
        <v>32</v>
      </c>
      <c r="F127" s="15"/>
      <c r="G127" s="15"/>
      <c r="H127" s="15"/>
      <c r="I127" s="15"/>
      <c r="J127" s="15"/>
      <c r="K127" s="15"/>
      <c r="L127" s="15"/>
    </row>
    <row r="128" spans="1:12" x14ac:dyDescent="0.15">
      <c r="A128" s="15">
        <v>127</v>
      </c>
      <c r="B128" s="11">
        <v>3</v>
      </c>
      <c r="C128" s="11">
        <v>35</v>
      </c>
      <c r="D128" s="20" t="str">
        <f>L128</f>
        <v>write.csv(res, "C:/NGS/save/NGS0_03.fastq.csv")</v>
      </c>
      <c r="F128" s="15" t="s">
        <v>35</v>
      </c>
      <c r="G128" s="15" t="str">
        <f>'1. Input and Output files list'!$E$6</f>
        <v>C:/NGS/save/</v>
      </c>
      <c r="H128" s="15" t="str">
        <f>'1. Input and Output files list'!$I$84</f>
        <v>NGS0_03.fastq</v>
      </c>
      <c r="I128" s="15" t="s">
        <v>34</v>
      </c>
      <c r="J128" s="15"/>
      <c r="K128" s="15"/>
      <c r="L128" s="15" t="str">
        <f>CONCATENATE(F128,G128,H128,I128)</f>
        <v>write.csv(res, "C:/NGS/save/NGS0_03.fastq.csv")</v>
      </c>
    </row>
    <row r="129" spans="1:20" x14ac:dyDescent="0.15">
      <c r="A129" s="15">
        <v>128</v>
      </c>
      <c r="B129" s="11">
        <v>3</v>
      </c>
      <c r="C129" s="11">
        <v>36</v>
      </c>
      <c r="D129" s="20" t="str">
        <f>L129</f>
        <v>system.time(fastq &lt;- fread("C:/NGS/save/AdapterTrim_NGS0_03.fastq", header=F, sep="\t", na.strings="NA", strip.white=TRUE, verbose=TRUE))</v>
      </c>
      <c r="F129" s="15" t="s">
        <v>92</v>
      </c>
      <c r="G129" s="15" t="str">
        <f>'1. Input and Output files list'!$E$6</f>
        <v>C:/NGS/save/</v>
      </c>
      <c r="H129" s="15" t="s">
        <v>38</v>
      </c>
      <c r="I129" s="15" t="str">
        <f>'1. Input and Output files list'!$I$84</f>
        <v>NGS0_03.fastq</v>
      </c>
      <c r="J129" s="15" t="s">
        <v>20</v>
      </c>
      <c r="K129" s="15"/>
      <c r="L129" s="15" t="str">
        <f>CONCATENATE(F129,G129,H129,I129,J129)</f>
        <v>system.time(fastq &lt;- fread("C:/NGS/save/AdapterTrim_NGS0_03.fastq", header=F, sep="\t", na.strings="NA", strip.white=TRUE, verbose=TRUE))</v>
      </c>
    </row>
    <row r="130" spans="1:20" x14ac:dyDescent="0.15">
      <c r="A130" s="15">
        <v>129</v>
      </c>
      <c r="B130" s="11">
        <v>3</v>
      </c>
      <c r="C130" s="11">
        <v>37</v>
      </c>
      <c r="D130" s="20" t="str">
        <f>T130</f>
        <v>file.remove("C:/NGS/save/AdapterTrim_NGS0_03.fastq","C:/NGS/save/F2_Adap-0.fastq","C:/NGS/save/F2_Adap-1.fastq","C:/NGS/save/F2_Adap-2.fastq","C:/NGS/save/F2_Adap-3.fastq")</v>
      </c>
      <c r="F130" s="15" t="s">
        <v>11</v>
      </c>
      <c r="G130" s="15" t="str">
        <f>'1. Input and Output files list'!$E$6</f>
        <v>C:/NGS/save/</v>
      </c>
      <c r="H130" s="15" t="s">
        <v>38</v>
      </c>
      <c r="I130" s="15" t="str">
        <f>'1. Input and Output files list'!$I$84</f>
        <v>NGS0_03.fastq</v>
      </c>
      <c r="J130" s="15" t="s">
        <v>852</v>
      </c>
      <c r="K130" s="15" t="str">
        <f>'1. Input and Output files list'!$E$6</f>
        <v>C:/NGS/save/</v>
      </c>
      <c r="L130" s="15" t="s">
        <v>851</v>
      </c>
      <c r="M130" t="str">
        <f>'1. Input and Output files list'!$E$6</f>
        <v>C:/NGS/save/</v>
      </c>
      <c r="N130" t="s">
        <v>89</v>
      </c>
      <c r="O130" t="str">
        <f>'1. Input and Output files list'!$E$6</f>
        <v>C:/NGS/save/</v>
      </c>
      <c r="P130" t="s">
        <v>90</v>
      </c>
      <c r="Q130" t="str">
        <f>'1. Input and Output files list'!$E$6</f>
        <v>C:/NGS/save/</v>
      </c>
      <c r="R130" t="s">
        <v>91</v>
      </c>
      <c r="T130" t="str">
        <f>CONCATENATE(F130,G130,H130,I130,J130,K130,L130,M130,N130,O130,P130,Q130,R130)</f>
        <v>file.remove("C:/NGS/save/AdapterTrim_NGS0_03.fastq","C:/NGS/save/F2_Adap-0.fastq","C:/NGS/save/F2_Adap-1.fastq","C:/NGS/save/F2_Adap-2.fastq","C:/NGS/save/F2_Adap-3.fastq")</v>
      </c>
    </row>
    <row r="131" spans="1:20" x14ac:dyDescent="0.15">
      <c r="A131" s="15">
        <v>130</v>
      </c>
      <c r="B131" s="11">
        <v>3</v>
      </c>
      <c r="C131" s="11">
        <v>38</v>
      </c>
      <c r="D131" s="20" t="s">
        <v>93</v>
      </c>
      <c r="F131" s="15"/>
      <c r="G131" s="15"/>
      <c r="H131" s="15"/>
      <c r="I131" s="15"/>
      <c r="J131" s="15"/>
      <c r="K131" s="15"/>
      <c r="L131" s="15"/>
    </row>
    <row r="132" spans="1:20" x14ac:dyDescent="0.15">
      <c r="A132" s="15">
        <v>131</v>
      </c>
      <c r="B132" s="11">
        <v>3</v>
      </c>
      <c r="C132" s="11">
        <v>39</v>
      </c>
      <c r="D132" s="20" t="s">
        <v>2</v>
      </c>
      <c r="F132" s="15"/>
      <c r="G132" s="15"/>
      <c r="H132" s="15"/>
      <c r="I132" s="15"/>
      <c r="J132" s="15"/>
      <c r="K132" s="15"/>
      <c r="L132" s="15"/>
    </row>
    <row r="133" spans="1:20" x14ac:dyDescent="0.15">
      <c r="A133" s="15">
        <v>132</v>
      </c>
      <c r="B133" s="11">
        <v>3</v>
      </c>
      <c r="C133" s="11">
        <v>40</v>
      </c>
      <c r="D133" s="20" t="str">
        <f>K133</f>
        <v>system.time(write.csv(RADtag, file="C:/NGS/save/NGS0_03.tagcount", row.names = F))</v>
      </c>
      <c r="F133" s="15" t="s">
        <v>164</v>
      </c>
      <c r="G133" s="15" t="str">
        <f>'1. Input and Output files list'!$E$6</f>
        <v>C:/NGS/save/</v>
      </c>
      <c r="H133" s="15" t="str">
        <f>'1. Input and Output files list'!$J$84</f>
        <v>NGS0_03.tagcount</v>
      </c>
      <c r="I133" s="15" t="s">
        <v>210</v>
      </c>
      <c r="J133" s="15"/>
      <c r="K133" s="15" t="str">
        <f>CONCATENATE(F133,G133,H133,I133)</f>
        <v>system.time(write.csv(RADtag, file="C:/NGS/save/NGS0_03.tagcount", row.names = F))</v>
      </c>
      <c r="L133" s="15"/>
    </row>
    <row r="134" spans="1:20" x14ac:dyDescent="0.15">
      <c r="A134" s="15">
        <v>133</v>
      </c>
      <c r="B134" s="11">
        <v>3</v>
      </c>
      <c r="C134" s="11">
        <v>41</v>
      </c>
      <c r="D134" s="20" t="str">
        <f>L134</f>
        <v>file.remove("C:/NGS/save/NGS0_03.fastq")</v>
      </c>
      <c r="F134" s="15" t="s">
        <v>97</v>
      </c>
      <c r="G134" s="15" t="s">
        <v>13</v>
      </c>
      <c r="H134" s="15" t="str">
        <f>'1. Input and Output files list'!$E$6</f>
        <v>C:/NGS/save/</v>
      </c>
      <c r="I134" s="15" t="str">
        <f>'1. Input and Output files list'!$I$84</f>
        <v>NGS0_03.fastq</v>
      </c>
      <c r="J134" s="7" t="s">
        <v>16</v>
      </c>
      <c r="K134" s="15" t="s">
        <v>52</v>
      </c>
      <c r="L134" s="15" t="str">
        <f>CONCATENATE(F134,G134,H134,I134,J134,K134)</f>
        <v>file.remove("C:/NGS/save/NGS0_03.fastq")</v>
      </c>
    </row>
    <row r="135" spans="1:20" x14ac:dyDescent="0.15">
      <c r="A135" s="15">
        <v>134</v>
      </c>
      <c r="B135" s="11">
        <v>3</v>
      </c>
      <c r="C135" s="11">
        <v>42</v>
      </c>
      <c r="D135" s="20" t="s">
        <v>170</v>
      </c>
      <c r="F135" s="15"/>
      <c r="G135" s="15"/>
      <c r="H135" s="15"/>
      <c r="I135" s="15"/>
      <c r="J135" s="15"/>
      <c r="K135" s="15"/>
      <c r="L135" s="15"/>
    </row>
    <row r="136" spans="1:20" x14ac:dyDescent="0.15">
      <c r="A136" s="15">
        <v>135</v>
      </c>
      <c r="B136" s="11">
        <v>3</v>
      </c>
      <c r="C136" s="11">
        <v>43</v>
      </c>
      <c r="D136" s="20" t="str">
        <f>L136</f>
        <v>system.time(write.csv(RAD_1over, file="C:/NGS/save/NGS0_03.tagcount1over", row.names = F))</v>
      </c>
      <c r="F136" s="10" t="s">
        <v>171</v>
      </c>
      <c r="G136" s="15" t="str">
        <f>'1. Input and Output files list'!$E$6</f>
        <v>C:/NGS/save/</v>
      </c>
      <c r="H136" s="10" t="str">
        <f>'1. Input and Output files list'!$K$84</f>
        <v>NGS0_03.tagcount1over</v>
      </c>
      <c r="I136" s="10" t="s">
        <v>210</v>
      </c>
      <c r="J136" s="15"/>
      <c r="K136" s="15"/>
      <c r="L136" s="15" t="str">
        <f>CONCATENATE(F136,G136,H136,I136)</f>
        <v>system.time(write.csv(RAD_1over, file="C:/NGS/save/NGS0_03.tagcount1over", row.names = F))</v>
      </c>
    </row>
    <row r="137" spans="1:20" x14ac:dyDescent="0.15">
      <c r="A137" s="15">
        <v>136</v>
      </c>
      <c r="B137" s="11">
        <v>3</v>
      </c>
      <c r="C137" s="11">
        <v>44</v>
      </c>
      <c r="D137" s="20" t="s">
        <v>1073</v>
      </c>
      <c r="F137" s="15"/>
      <c r="G137" s="15"/>
      <c r="H137" s="15"/>
      <c r="I137" s="15"/>
      <c r="J137" s="15"/>
      <c r="K137" s="15"/>
      <c r="L137" s="15"/>
    </row>
    <row r="138" spans="1:20" x14ac:dyDescent="0.15">
      <c r="A138" s="15">
        <v>137</v>
      </c>
      <c r="B138" s="11">
        <v>4</v>
      </c>
      <c r="C138" s="11">
        <v>1</v>
      </c>
      <c r="D138" s="20" t="str">
        <f>L138</f>
        <v>in_f &lt;- c("C:/NGS/Raw_sequence_reads/04_ATTACTCG-GGCTCTGA_L005_R1_001.fastq.gz", "C:/NGS/Raw_sequence_reads/04_ATTACTCG-GGCTCTGA_L005_R2_001.fastq.gz")</v>
      </c>
      <c r="F138" s="15" t="s">
        <v>3</v>
      </c>
      <c r="G138" s="15" t="str">
        <f>'1. Input and Output files list'!$E$86</f>
        <v>C:/NGS/Raw_sequence_reads/04_ATTACTCG-GGCTCTGA_L005_R1_001.fastq.gz</v>
      </c>
      <c r="H138" s="15" t="s">
        <v>10</v>
      </c>
      <c r="I138" s="15" t="str">
        <f>'1. Input and Output files list'!$E$87</f>
        <v>C:/NGS/Raw_sequence_reads/04_ATTACTCG-GGCTCTGA_L005_R2_001.fastq.gz</v>
      </c>
      <c r="J138" s="15" t="s">
        <v>4</v>
      </c>
      <c r="K138" s="15"/>
      <c r="L138" s="15" t="str">
        <f>CONCATENATE(F138,G138,H138,I138,J138)</f>
        <v>in_f &lt;- c("C:/NGS/Raw_sequence_reads/04_ATTACTCG-GGCTCTGA_L005_R1_001.fastq.gz", "C:/NGS/Raw_sequence_reads/04_ATTACTCG-GGCTCTGA_L005_R2_001.fastq.gz")</v>
      </c>
    </row>
    <row r="139" spans="1:20" x14ac:dyDescent="0.15">
      <c r="A139" s="15">
        <v>138</v>
      </c>
      <c r="B139" s="11">
        <v>4</v>
      </c>
      <c r="C139" s="11">
        <v>2</v>
      </c>
      <c r="D139" s="20" t="str">
        <f>L139</f>
        <v>out_f &lt;- "C:/NGS/save/NGS0_04.fastq"</v>
      </c>
      <c r="F139" s="15" t="s">
        <v>95</v>
      </c>
      <c r="G139" s="15" t="s">
        <v>13</v>
      </c>
      <c r="H139" s="15" t="str">
        <f>'1. Input and Output files list'!$E$6</f>
        <v>C:/NGS/save/</v>
      </c>
      <c r="I139" s="15" t="str">
        <f>'1. Input and Output files list'!$I$86</f>
        <v>NGS0_04.fastq</v>
      </c>
      <c r="J139" s="7" t="s">
        <v>16</v>
      </c>
      <c r="K139" s="15"/>
      <c r="L139" s="15" t="str">
        <f>CONCATENATE(F139,G139,H139,I139,J139)</f>
        <v>out_f &lt;- "C:/NGS/save/NGS0_04.fastq"</v>
      </c>
    </row>
    <row r="140" spans="1:20" x14ac:dyDescent="0.15">
      <c r="A140" s="15">
        <v>139</v>
      </c>
      <c r="B140" s="11">
        <v>4</v>
      </c>
      <c r="C140" s="11">
        <v>3</v>
      </c>
      <c r="D140" s="20" t="str">
        <f>L140</f>
        <v>param_trim &lt;- 1</v>
      </c>
      <c r="F140" s="15" t="s">
        <v>163</v>
      </c>
      <c r="G140" s="15">
        <f>'1. Input and Output files list'!$H$86</f>
        <v>1</v>
      </c>
      <c r="H140" s="15"/>
      <c r="I140" s="15"/>
      <c r="J140" s="15"/>
      <c r="K140" s="15"/>
      <c r="L140" s="15" t="str">
        <f>CONCATENATE(F140,G140)</f>
        <v>param_trim &lt;- 1</v>
      </c>
    </row>
    <row r="141" spans="1:20" x14ac:dyDescent="0.15">
      <c r="A141" s="15">
        <v>140</v>
      </c>
      <c r="B141" s="11">
        <v>4</v>
      </c>
      <c r="C141" s="11">
        <v>4</v>
      </c>
      <c r="D141" s="20" t="s">
        <v>21</v>
      </c>
      <c r="F141" s="15"/>
      <c r="G141" s="15"/>
      <c r="H141" s="15"/>
      <c r="I141" s="15"/>
      <c r="J141" s="15"/>
      <c r="K141" s="15"/>
      <c r="L141" s="15"/>
    </row>
    <row r="142" spans="1:20" x14ac:dyDescent="0.15">
      <c r="A142" s="15">
        <v>141</v>
      </c>
      <c r="B142" s="11">
        <v>4</v>
      </c>
      <c r="C142" s="11">
        <v>5</v>
      </c>
      <c r="D142" s="20" t="s">
        <v>22</v>
      </c>
      <c r="F142" s="15"/>
      <c r="G142" s="15"/>
      <c r="H142" s="15"/>
      <c r="I142" s="15"/>
      <c r="J142" s="15"/>
      <c r="K142" s="15"/>
      <c r="L142" s="15"/>
    </row>
    <row r="143" spans="1:20" x14ac:dyDescent="0.15">
      <c r="A143" s="15">
        <v>142</v>
      </c>
      <c r="B143" s="11">
        <v>4</v>
      </c>
      <c r="C143" s="11">
        <v>6</v>
      </c>
      <c r="D143" s="20" t="s">
        <v>23</v>
      </c>
      <c r="F143" s="15"/>
      <c r="G143" s="15"/>
      <c r="H143" s="15"/>
      <c r="I143" s="15"/>
      <c r="J143" s="15"/>
      <c r="K143" s="15"/>
      <c r="L143" s="15"/>
    </row>
    <row r="144" spans="1:20" x14ac:dyDescent="0.15">
      <c r="A144" s="15">
        <v>143</v>
      </c>
      <c r="B144" s="11">
        <v>4</v>
      </c>
      <c r="C144" s="11">
        <v>7</v>
      </c>
      <c r="D144" s="20" t="str">
        <f>L144</f>
        <v>hoge1 &lt;- DNAStringSet(sread(fastq), start=7, end=hoge)</v>
      </c>
      <c r="F144" s="15" t="s">
        <v>166</v>
      </c>
      <c r="G144" s="15">
        <f>'1. Input and Output files list'!$G$86+1</f>
        <v>7</v>
      </c>
      <c r="H144" s="15" t="s">
        <v>26</v>
      </c>
      <c r="I144" s="15"/>
      <c r="J144" s="15"/>
      <c r="K144" s="15"/>
      <c r="L144" s="15" t="str">
        <f>CONCATENATE(F144,G144,H144)</f>
        <v>hoge1 &lt;- DNAStringSet(sread(fastq), start=7, end=hoge)</v>
      </c>
    </row>
    <row r="145" spans="1:18" x14ac:dyDescent="0.15">
      <c r="A145" s="15">
        <v>144</v>
      </c>
      <c r="B145" s="11">
        <v>4</v>
      </c>
      <c r="C145" s="11">
        <v>8</v>
      </c>
      <c r="D145" s="20" t="str">
        <f>L145</f>
        <v>hoge2 &lt;- BStringSet(quality(quality(fastq)), start=7, end=hoge)</v>
      </c>
      <c r="F145" s="15" t="s">
        <v>167</v>
      </c>
      <c r="G145" s="15">
        <f>'1. Input and Output files list'!$G$86+1</f>
        <v>7</v>
      </c>
      <c r="H145" s="15" t="s">
        <v>26</v>
      </c>
      <c r="I145" s="15"/>
      <c r="J145" s="15"/>
      <c r="K145" s="15"/>
      <c r="L145" s="15" t="str">
        <f>CONCATENATE(F145,G145,H145)</f>
        <v>hoge2 &lt;- BStringSet(quality(quality(fastq)), start=7, end=hoge)</v>
      </c>
    </row>
    <row r="146" spans="1:18" x14ac:dyDescent="0.15">
      <c r="A146" s="15">
        <v>145</v>
      </c>
      <c r="B146" s="11">
        <v>4</v>
      </c>
      <c r="C146" s="11">
        <v>9</v>
      </c>
      <c r="D146" s="20" t="s">
        <v>24</v>
      </c>
      <c r="F146" s="15"/>
      <c r="G146" s="15"/>
      <c r="H146" s="15"/>
      <c r="I146" s="15"/>
      <c r="J146" s="15"/>
      <c r="K146" s="15"/>
      <c r="L146" s="15"/>
    </row>
    <row r="147" spans="1:18" x14ac:dyDescent="0.15">
      <c r="A147" s="15">
        <v>146</v>
      </c>
      <c r="B147" s="11">
        <v>4</v>
      </c>
      <c r="C147" s="11">
        <v>10</v>
      </c>
      <c r="D147" s="20" t="s">
        <v>96</v>
      </c>
      <c r="F147" s="15"/>
      <c r="G147" s="15"/>
      <c r="H147" s="15"/>
      <c r="I147" s="15"/>
      <c r="J147" s="15"/>
      <c r="K147" s="15"/>
      <c r="L147" s="15"/>
    </row>
    <row r="148" spans="1:18" x14ac:dyDescent="0.15">
      <c r="A148" s="15">
        <v>147</v>
      </c>
      <c r="B148" s="11">
        <v>4</v>
      </c>
      <c r="C148" s="11">
        <v>11</v>
      </c>
      <c r="D148" s="53" t="str">
        <f>R148</f>
        <v>param1 &lt;- 35</v>
      </c>
      <c r="F148" s="15" t="s">
        <v>843</v>
      </c>
      <c r="G148" s="15">
        <f>'1. Input and Output files list'!$E$32</f>
        <v>35</v>
      </c>
      <c r="H148" s="15"/>
      <c r="I148" s="15"/>
      <c r="J148" s="15"/>
      <c r="K148" s="15"/>
      <c r="L148" s="15"/>
      <c r="R148" t="str">
        <f>CONCATENATE(F148,G148,H148)</f>
        <v>param1 &lt;- 35</v>
      </c>
    </row>
    <row r="149" spans="1:18" x14ac:dyDescent="0.15">
      <c r="A149" s="15">
        <v>148</v>
      </c>
      <c r="B149" s="11">
        <v>4</v>
      </c>
      <c r="C149" s="11">
        <v>12</v>
      </c>
      <c r="D149" s="53" t="str">
        <f>R149</f>
        <v>param2 &lt;- 0.1</v>
      </c>
      <c r="F149" s="15" t="s">
        <v>844</v>
      </c>
      <c r="G149" s="15">
        <f>'1. Input and Output files list'!$E$34</f>
        <v>0.1</v>
      </c>
      <c r="H149" s="15"/>
      <c r="I149" s="15"/>
      <c r="J149" s="15"/>
      <c r="K149" s="15"/>
      <c r="L149" s="15"/>
      <c r="R149" t="str">
        <f>CONCATENATE(F149,G149,H149)</f>
        <v>param2 &lt;- 0.1</v>
      </c>
    </row>
    <row r="150" spans="1:18" x14ac:dyDescent="0.15">
      <c r="A150" s="15">
        <v>149</v>
      </c>
      <c r="B150" s="11">
        <v>4</v>
      </c>
      <c r="C150" s="11">
        <v>13</v>
      </c>
      <c r="D150" s="53" t="str">
        <f>R150</f>
        <v>fastq &lt;- readFastq("C:/NGS/save/NGS0_04.fastq")</v>
      </c>
      <c r="F150" s="15" t="s">
        <v>845</v>
      </c>
      <c r="G150" s="15" t="str">
        <f>'1. Input and Output files list'!$E$6</f>
        <v>C:/NGS/save/</v>
      </c>
      <c r="H150" s="5" t="str">
        <f>'1. Input and Output files list'!$I$86</f>
        <v>NGS0_04.fastq</v>
      </c>
      <c r="I150" s="15" t="s">
        <v>4</v>
      </c>
      <c r="J150" s="15">
        <v>4</v>
      </c>
      <c r="K150" s="15"/>
      <c r="L150" s="15"/>
      <c r="R150" t="str">
        <f>CONCATENATE(F150,G150,H150,I150)</f>
        <v>fastq &lt;- readFastq("C:/NGS/save/NGS0_04.fastq")</v>
      </c>
    </row>
    <row r="151" spans="1:18" x14ac:dyDescent="0.15">
      <c r="A151" s="15">
        <v>150</v>
      </c>
      <c r="B151" s="11">
        <v>4</v>
      </c>
      <c r="C151" s="11">
        <v>14</v>
      </c>
      <c r="D151" s="53" t="s">
        <v>840</v>
      </c>
      <c r="F151" s="15"/>
      <c r="G151" s="15"/>
      <c r="H151" s="15"/>
      <c r="I151" s="15"/>
      <c r="J151" s="15"/>
      <c r="K151" s="15"/>
      <c r="L151" s="15"/>
    </row>
    <row r="152" spans="1:18" x14ac:dyDescent="0.15">
      <c r="A152" s="15">
        <v>151</v>
      </c>
      <c r="B152" s="11">
        <v>4</v>
      </c>
      <c r="C152" s="11">
        <v>15</v>
      </c>
      <c r="D152" s="53" t="s">
        <v>841</v>
      </c>
      <c r="F152" s="15"/>
      <c r="G152" s="15"/>
      <c r="H152" s="15"/>
      <c r="I152" s="15"/>
      <c r="J152" s="15"/>
      <c r="K152" s="15"/>
      <c r="L152" s="15"/>
    </row>
    <row r="153" spans="1:18" x14ac:dyDescent="0.15">
      <c r="A153" s="15">
        <v>152</v>
      </c>
      <c r="B153" s="11">
        <v>4</v>
      </c>
      <c r="C153" s="11">
        <v>16</v>
      </c>
      <c r="D153" s="53" t="s">
        <v>842</v>
      </c>
      <c r="F153" s="15"/>
      <c r="G153" s="15"/>
      <c r="H153" s="15"/>
      <c r="I153" s="15"/>
      <c r="J153" s="15"/>
      <c r="K153" s="15"/>
      <c r="L153" s="15"/>
    </row>
    <row r="154" spans="1:18" x14ac:dyDescent="0.15">
      <c r="A154" s="15">
        <v>153</v>
      </c>
      <c r="B154" s="11">
        <v>4</v>
      </c>
      <c r="C154" s="11">
        <v>17</v>
      </c>
      <c r="D154" s="20" t="str">
        <f>L154</f>
        <v xml:space="preserve">writeFastq(fastq, "C:/NGS/save/F2_Adap-0.fastq", compress=F)   </v>
      </c>
      <c r="F154" s="15" t="s">
        <v>847</v>
      </c>
      <c r="G154" s="15" t="str">
        <f>'1. Input and Output files list'!$E$6</f>
        <v>C:/NGS/save/</v>
      </c>
      <c r="H154" s="15" t="s">
        <v>850</v>
      </c>
      <c r="I154" s="15"/>
      <c r="J154" s="15"/>
      <c r="K154" s="15"/>
      <c r="L154" s="15" t="str">
        <f>CONCATENATE(F154,G154,H154,I154,J154)</f>
        <v xml:space="preserve">writeFastq(fastq, "C:/NGS/save/F2_Adap-0.fastq", compress=F)   </v>
      </c>
    </row>
    <row r="155" spans="1:18" x14ac:dyDescent="0.15">
      <c r="A155" s="15">
        <v>154</v>
      </c>
      <c r="B155" s="11">
        <v>4</v>
      </c>
      <c r="C155" s="11">
        <v>18</v>
      </c>
      <c r="D155" s="20" t="str">
        <f>L155</f>
        <v>in_f &lt;- "C:/NGS/save/F2_Adap-0.fastq"</v>
      </c>
      <c r="F155" s="15" t="s">
        <v>14</v>
      </c>
      <c r="G155" s="15" t="s">
        <v>13</v>
      </c>
      <c r="H155" s="15" t="str">
        <f>'1. Input and Output files list'!$E$6</f>
        <v>C:/NGS/save/</v>
      </c>
      <c r="I155" s="15" t="s">
        <v>849</v>
      </c>
      <c r="J155" s="7"/>
      <c r="K155" s="15"/>
      <c r="L155" s="15" t="str">
        <f>CONCATENATE(F155,G155,H155,I155,J155)</f>
        <v>in_f &lt;- "C:/NGS/save/F2_Adap-0.fastq"</v>
      </c>
    </row>
    <row r="156" spans="1:18" x14ac:dyDescent="0.15">
      <c r="A156" s="15">
        <v>155</v>
      </c>
      <c r="B156" s="11">
        <v>4</v>
      </c>
      <c r="C156" s="11">
        <v>19</v>
      </c>
      <c r="D156" s="20" t="str">
        <f>L156</f>
        <v>out_f &lt;- "C:/NGS/save/F2_Adap-1.fastq"</v>
      </c>
      <c r="F156" s="15" t="s">
        <v>15</v>
      </c>
      <c r="G156" s="15" t="str">
        <f>'1. Input and Output files list'!$E$6</f>
        <v>C:/NGS/save/</v>
      </c>
      <c r="H156" s="15" t="s">
        <v>86</v>
      </c>
      <c r="I156" s="15"/>
      <c r="J156" s="15"/>
      <c r="K156" s="15"/>
      <c r="L156" s="15" t="str">
        <f>CONCATENATE(F156,G156,H156)</f>
        <v>out_f &lt;- "C:/NGS/save/F2_Adap-1.fastq"</v>
      </c>
    </row>
    <row r="157" spans="1:18" x14ac:dyDescent="0.15">
      <c r="A157" s="15">
        <v>156</v>
      </c>
      <c r="B157" s="11">
        <v>4</v>
      </c>
      <c r="C157" s="11">
        <v>20</v>
      </c>
      <c r="D157" s="20" t="str">
        <f>L157</f>
        <v>param_adapter &lt;- "CATGAGATCGGAAGAGCGTCGTGTAGGGAAAGAGTGT"  #Adapter sequence 1</v>
      </c>
      <c r="F157" s="11" t="s">
        <v>44</v>
      </c>
      <c r="G157" s="11" t="str">
        <f>'1. Input and Output files list'!$E$64</f>
        <v>CATGAGATCGGAAGAGCGTCGTGTAGGGAAAGAGTGT</v>
      </c>
      <c r="H157" s="11" t="s">
        <v>46</v>
      </c>
      <c r="I157" s="15"/>
      <c r="J157" s="15"/>
      <c r="K157" s="15"/>
      <c r="L157" s="15" t="str">
        <f>CONCATENATE(F157,G157,H157)</f>
        <v>param_adapter &lt;- "CATGAGATCGGAAGAGCGTCGTGTAGGGAAAGAGTGT"  #Adapter sequence 1</v>
      </c>
    </row>
    <row r="158" spans="1:18" x14ac:dyDescent="0.15">
      <c r="A158" s="15">
        <v>157</v>
      </c>
      <c r="B158" s="11">
        <v>4</v>
      </c>
      <c r="C158" s="11">
        <v>21</v>
      </c>
      <c r="D158" s="20" t="s">
        <v>28</v>
      </c>
      <c r="F158" s="15"/>
      <c r="G158" s="15"/>
      <c r="H158" s="15"/>
      <c r="I158" s="15"/>
      <c r="J158" s="15"/>
      <c r="K158" s="15"/>
      <c r="L158" s="15"/>
    </row>
    <row r="159" spans="1:18" x14ac:dyDescent="0.15">
      <c r="A159" s="15">
        <v>158</v>
      </c>
      <c r="B159" s="11">
        <v>4</v>
      </c>
      <c r="C159" s="11">
        <v>22</v>
      </c>
      <c r="D159" s="20" t="str">
        <f>L159</f>
        <v>in_f &lt;- "C:/NGS/save/F2_Adap-1.fastq"</v>
      </c>
      <c r="F159" s="15" t="s">
        <v>12</v>
      </c>
      <c r="G159" s="15" t="str">
        <f>'1. Input and Output files list'!$E$6</f>
        <v>C:/NGS/save/</v>
      </c>
      <c r="H159" s="15" t="s">
        <v>86</v>
      </c>
      <c r="I159" s="15"/>
      <c r="J159" s="15"/>
      <c r="K159" s="15"/>
      <c r="L159" s="15" t="str">
        <f>CONCATENATE(F159,G159,H159)</f>
        <v>in_f &lt;- "C:/NGS/save/F2_Adap-1.fastq"</v>
      </c>
    </row>
    <row r="160" spans="1:18" x14ac:dyDescent="0.15">
      <c r="A160" s="15">
        <v>159</v>
      </c>
      <c r="B160" s="11">
        <v>4</v>
      </c>
      <c r="C160" s="11">
        <v>23</v>
      </c>
      <c r="D160" s="20" t="str">
        <f>L160</f>
        <v>out_f &lt;- "C:/NGS/save/F2_Adap-2.fastq"</v>
      </c>
      <c r="F160" s="15" t="s">
        <v>15</v>
      </c>
      <c r="G160" s="15" t="str">
        <f>'1. Input and Output files list'!$E$6</f>
        <v>C:/NGS/save/</v>
      </c>
      <c r="H160" s="15" t="s">
        <v>87</v>
      </c>
      <c r="I160" s="15"/>
      <c r="J160" s="15"/>
      <c r="K160" s="15"/>
      <c r="L160" s="15" t="str">
        <f>CONCATENATE(F160,G160,H160)</f>
        <v>out_f &lt;- "C:/NGS/save/F2_Adap-2.fastq"</v>
      </c>
    </row>
    <row r="161" spans="1:20" x14ac:dyDescent="0.15">
      <c r="A161" s="15">
        <v>160</v>
      </c>
      <c r="B161" s="11">
        <v>4</v>
      </c>
      <c r="C161" s="11">
        <v>24</v>
      </c>
      <c r="D161" s="20" t="str">
        <f>L161</f>
        <v>param_adapter &lt;- "TAAGATCGGAAGAGCACACGTCTGAACTCCAGTCAC"  #Adapter sequence 2</v>
      </c>
      <c r="F161" s="11" t="s">
        <v>44</v>
      </c>
      <c r="G161" s="15" t="str">
        <f>'1. Input and Output files list'!$E$65</f>
        <v>TAAGATCGGAAGAGCACACGTCTGAACTCCAGTCAC</v>
      </c>
      <c r="H161" s="11" t="s">
        <v>47</v>
      </c>
      <c r="I161" s="15"/>
      <c r="J161" s="15"/>
      <c r="K161" s="15"/>
      <c r="L161" s="15" t="str">
        <f>CONCATENATE(F161,G161,H161)</f>
        <v>param_adapter &lt;- "TAAGATCGGAAGAGCACACGTCTGAACTCCAGTCAC"  #Adapter sequence 2</v>
      </c>
    </row>
    <row r="162" spans="1:20" x14ac:dyDescent="0.15">
      <c r="A162" s="15">
        <v>161</v>
      </c>
      <c r="B162" s="11">
        <v>4</v>
      </c>
      <c r="C162" s="11">
        <v>25</v>
      </c>
      <c r="D162" s="20" t="s">
        <v>29</v>
      </c>
      <c r="F162" s="15"/>
      <c r="G162" s="15"/>
      <c r="H162" s="15"/>
      <c r="I162" s="15"/>
      <c r="J162" s="15"/>
      <c r="K162" s="15"/>
      <c r="L162" s="15"/>
    </row>
    <row r="163" spans="1:20" x14ac:dyDescent="0.15">
      <c r="A163" s="15">
        <v>162</v>
      </c>
      <c r="B163" s="11">
        <v>4</v>
      </c>
      <c r="C163" s="11">
        <v>26</v>
      </c>
      <c r="D163" s="20" t="str">
        <f>L163</f>
        <v>in_f &lt;- "C:/NGS/save/F2_Adap-2.fastq"</v>
      </c>
      <c r="F163" s="15" t="s">
        <v>12</v>
      </c>
      <c r="G163" s="15" t="str">
        <f>'1. Input and Output files list'!$E$6</f>
        <v>C:/NGS/save/</v>
      </c>
      <c r="H163" s="15" t="s">
        <v>87</v>
      </c>
      <c r="I163" s="15"/>
      <c r="J163" s="15"/>
      <c r="K163" s="15"/>
      <c r="L163" s="15" t="str">
        <f>CONCATENATE(F163,G163,H163)</f>
        <v>in_f &lt;- "C:/NGS/save/F2_Adap-2.fastq"</v>
      </c>
    </row>
    <row r="164" spans="1:20" x14ac:dyDescent="0.15">
      <c r="A164" s="15">
        <v>163</v>
      </c>
      <c r="B164" s="11">
        <v>4</v>
      </c>
      <c r="C164" s="11">
        <v>27</v>
      </c>
      <c r="D164" s="20" t="str">
        <f>L164</f>
        <v>out_f &lt;- "C:/NGS/save/F2_Adap-3.fastq"</v>
      </c>
      <c r="F164" s="15" t="s">
        <v>15</v>
      </c>
      <c r="G164" s="15" t="str">
        <f>'1. Input and Output files list'!$E$6</f>
        <v>C:/NGS/save/</v>
      </c>
      <c r="H164" s="15" t="s">
        <v>88</v>
      </c>
      <c r="I164" s="15"/>
      <c r="J164" s="15"/>
      <c r="K164" s="15"/>
      <c r="L164" s="15" t="str">
        <f>CONCATENATE(F164,G164,H164)</f>
        <v>out_f &lt;- "C:/NGS/save/F2_Adap-3.fastq"</v>
      </c>
    </row>
    <row r="165" spans="1:20" x14ac:dyDescent="0.15">
      <c r="A165" s="15">
        <v>164</v>
      </c>
      <c r="B165" s="11">
        <v>4</v>
      </c>
      <c r="C165" s="11">
        <v>28</v>
      </c>
      <c r="D165" s="20" t="str">
        <f>L165</f>
        <v>param_adapter &lt;- "TAAGATCGGAAGAGCGTCGTGTAGGGAAAGAGTGT"  #Adapter sequence 3</v>
      </c>
      <c r="F165" s="15" t="s">
        <v>44</v>
      </c>
      <c r="G165" s="15" t="str">
        <f>'1. Input and Output files list'!$E$66</f>
        <v>TAAGATCGGAAGAGCGTCGTGTAGGGAAAGAGTGT</v>
      </c>
      <c r="H165" s="15" t="s">
        <v>49</v>
      </c>
      <c r="I165" s="15"/>
      <c r="J165" s="15"/>
      <c r="K165" s="15"/>
      <c r="L165" s="15" t="str">
        <f>CONCATENATE(F165,G165,H165)</f>
        <v>param_adapter &lt;- "TAAGATCGGAAGAGCGTCGTGTAGGGAAAGAGTGT"  #Adapter sequence 3</v>
      </c>
    </row>
    <row r="166" spans="1:20" x14ac:dyDescent="0.15">
      <c r="A166" s="15">
        <v>165</v>
      </c>
      <c r="B166" s="11">
        <v>4</v>
      </c>
      <c r="C166" s="11">
        <v>29</v>
      </c>
      <c r="D166" s="20" t="s">
        <v>30</v>
      </c>
      <c r="F166" s="15"/>
      <c r="G166" s="15"/>
      <c r="H166" s="15"/>
      <c r="I166" s="15"/>
      <c r="J166" s="15"/>
      <c r="K166" s="15"/>
      <c r="L166" s="15"/>
    </row>
    <row r="167" spans="1:20" x14ac:dyDescent="0.15">
      <c r="A167" s="15">
        <v>166</v>
      </c>
      <c r="B167" s="11">
        <v>4</v>
      </c>
      <c r="C167" s="11">
        <v>30</v>
      </c>
      <c r="D167" s="20" t="str">
        <f>L167</f>
        <v>in_f &lt;- "C:/NGS/save/F2_Adap-3.fastq"</v>
      </c>
      <c r="F167" s="15" t="s">
        <v>12</v>
      </c>
      <c r="G167" s="15" t="str">
        <f>'1. Input and Output files list'!$E$6</f>
        <v>C:/NGS/save/</v>
      </c>
      <c r="H167" s="15" t="s">
        <v>88</v>
      </c>
      <c r="I167" s="15"/>
      <c r="J167" s="15"/>
      <c r="K167" s="15"/>
      <c r="L167" s="15" t="str">
        <f>CONCATENATE(F167,G167,H167)</f>
        <v>in_f &lt;- "C:/NGS/save/F2_Adap-3.fastq"</v>
      </c>
    </row>
    <row r="168" spans="1:20" x14ac:dyDescent="0.15">
      <c r="A168" s="15">
        <v>167</v>
      </c>
      <c r="B168" s="11">
        <v>4</v>
      </c>
      <c r="C168" s="11">
        <v>31</v>
      </c>
      <c r="D168" s="20" t="str">
        <f>L168</f>
        <v>out_f &lt;- "C:/NGS/save/AdapterTrim_NGS0_04.fastq"</v>
      </c>
      <c r="F168" s="15" t="s">
        <v>36</v>
      </c>
      <c r="G168" s="15" t="str">
        <f>'1. Input and Output files list'!$E$6</f>
        <v>C:/NGS/save/</v>
      </c>
      <c r="H168" s="15" t="s">
        <v>38</v>
      </c>
      <c r="I168" s="15" t="str">
        <f>'1. Input and Output files list'!$I$86</f>
        <v>NGS0_04.fastq</v>
      </c>
      <c r="J168" s="15" t="s">
        <v>16</v>
      </c>
      <c r="K168" s="15"/>
      <c r="L168" s="15" t="str">
        <f>CONCATENATE(F168,G168,H168,I168,J168)</f>
        <v>out_f &lt;- "C:/NGS/save/AdapterTrim_NGS0_04.fastq"</v>
      </c>
    </row>
    <row r="169" spans="1:20" x14ac:dyDescent="0.15">
      <c r="A169" s="15">
        <v>168</v>
      </c>
      <c r="B169" s="11">
        <v>4</v>
      </c>
      <c r="C169" s="11">
        <v>32</v>
      </c>
      <c r="D169" s="20" t="str">
        <f>L169</f>
        <v>param_adapter &lt;- "CATGAGATCGGAAGAGCACACGTCTGAACTCCAGTCAC"  #Adapter sequence 4</v>
      </c>
      <c r="F169" s="15" t="s">
        <v>44</v>
      </c>
      <c r="G169" s="15" t="str">
        <f>'1. Input and Output files list'!$E$67</f>
        <v>CATGAGATCGGAAGAGCACACGTCTGAACTCCAGTCAC</v>
      </c>
      <c r="H169" s="15" t="s">
        <v>51</v>
      </c>
      <c r="I169" s="15"/>
      <c r="J169" s="15"/>
      <c r="K169" s="15"/>
      <c r="L169" s="15" t="str">
        <f>CONCATENATE(F169,G169,H169)</f>
        <v>param_adapter &lt;- "CATGAGATCGGAAGAGCACACGTCTGAACTCCAGTCAC"  #Adapter sequence 4</v>
      </c>
    </row>
    <row r="170" spans="1:20" x14ac:dyDescent="0.15">
      <c r="A170" s="15">
        <v>169</v>
      </c>
      <c r="B170" s="11">
        <v>4</v>
      </c>
      <c r="C170" s="11">
        <v>33</v>
      </c>
      <c r="D170" s="20" t="s">
        <v>31</v>
      </c>
      <c r="F170" s="15"/>
      <c r="G170" s="15"/>
      <c r="H170" s="15"/>
      <c r="I170" s="15"/>
      <c r="J170" s="15"/>
      <c r="K170" s="15"/>
      <c r="L170" s="15"/>
    </row>
    <row r="171" spans="1:20" x14ac:dyDescent="0.15">
      <c r="A171" s="15">
        <v>170</v>
      </c>
      <c r="B171" s="11">
        <v>4</v>
      </c>
      <c r="C171" s="11">
        <v>34</v>
      </c>
      <c r="D171" s="20" t="s">
        <v>32</v>
      </c>
      <c r="F171" s="15"/>
      <c r="G171" s="15"/>
      <c r="H171" s="15"/>
      <c r="I171" s="15"/>
      <c r="J171" s="15"/>
      <c r="K171" s="15"/>
      <c r="L171" s="15"/>
    </row>
    <row r="172" spans="1:20" x14ac:dyDescent="0.15">
      <c r="A172" s="15">
        <v>171</v>
      </c>
      <c r="B172" s="11">
        <v>4</v>
      </c>
      <c r="C172" s="11">
        <v>35</v>
      </c>
      <c r="D172" s="20" t="str">
        <f>L172</f>
        <v>write.csv(res, "C:/NGS/save/NGS0_04.fastq.csv")</v>
      </c>
      <c r="F172" s="15" t="s">
        <v>35</v>
      </c>
      <c r="G172" s="15" t="str">
        <f>'1. Input and Output files list'!$E$6</f>
        <v>C:/NGS/save/</v>
      </c>
      <c r="H172" s="15" t="str">
        <f>'1. Input and Output files list'!$I$86</f>
        <v>NGS0_04.fastq</v>
      </c>
      <c r="I172" s="15" t="s">
        <v>34</v>
      </c>
      <c r="J172" s="15"/>
      <c r="K172" s="15"/>
      <c r="L172" s="15" t="str">
        <f>CONCATENATE(F172,G172,H172,I172)</f>
        <v>write.csv(res, "C:/NGS/save/NGS0_04.fastq.csv")</v>
      </c>
    </row>
    <row r="173" spans="1:20" x14ac:dyDescent="0.15">
      <c r="A173" s="15">
        <v>172</v>
      </c>
      <c r="B173" s="11">
        <v>4</v>
      </c>
      <c r="C173" s="11">
        <v>36</v>
      </c>
      <c r="D173" s="20" t="str">
        <f>L173</f>
        <v>system.time(fastq &lt;- fread("C:/NGS/save/AdapterTrim_NGS0_04.fastq", header=F, sep="\t", na.strings="NA", strip.white=TRUE, verbose=TRUE))</v>
      </c>
      <c r="F173" s="15" t="s">
        <v>92</v>
      </c>
      <c r="G173" s="15" t="str">
        <f>'1. Input and Output files list'!$E$6</f>
        <v>C:/NGS/save/</v>
      </c>
      <c r="H173" s="15" t="s">
        <v>38</v>
      </c>
      <c r="I173" s="15" t="str">
        <f>'1. Input and Output files list'!$I$86</f>
        <v>NGS0_04.fastq</v>
      </c>
      <c r="J173" s="15" t="s">
        <v>20</v>
      </c>
      <c r="K173" s="15"/>
      <c r="L173" s="15" t="str">
        <f>CONCATENATE(F173,G173,H173,I173,J173)</f>
        <v>system.time(fastq &lt;- fread("C:/NGS/save/AdapterTrim_NGS0_04.fastq", header=F, sep="\t", na.strings="NA", strip.white=TRUE, verbose=TRUE))</v>
      </c>
    </row>
    <row r="174" spans="1:20" x14ac:dyDescent="0.15">
      <c r="A174" s="15">
        <v>173</v>
      </c>
      <c r="B174" s="11">
        <v>4</v>
      </c>
      <c r="C174" s="11">
        <v>37</v>
      </c>
      <c r="D174" s="20" t="str">
        <f>T174</f>
        <v>file.remove("C:/NGS/save/AdapterTrim_NGS0_04.fastq","C:/NGS/save/F2_Adap-0.fastq","C:/NGS/save/F2_Adap-1.fastq","C:/NGS/save/F2_Adap-2.fastq","C:/NGS/save/F2_Adap-3.fastq")</v>
      </c>
      <c r="F174" s="15" t="s">
        <v>11</v>
      </c>
      <c r="G174" s="15" t="str">
        <f>'1. Input and Output files list'!$E$6</f>
        <v>C:/NGS/save/</v>
      </c>
      <c r="H174" s="15" t="s">
        <v>38</v>
      </c>
      <c r="I174" s="15" t="str">
        <f>'1. Input and Output files list'!$I$86</f>
        <v>NGS0_04.fastq</v>
      </c>
      <c r="J174" s="15" t="s">
        <v>852</v>
      </c>
      <c r="K174" s="15" t="str">
        <f>'1. Input and Output files list'!$E$6</f>
        <v>C:/NGS/save/</v>
      </c>
      <c r="L174" s="15" t="s">
        <v>851</v>
      </c>
      <c r="M174" t="str">
        <f>'1. Input and Output files list'!$E$6</f>
        <v>C:/NGS/save/</v>
      </c>
      <c r="N174" t="s">
        <v>89</v>
      </c>
      <c r="O174" t="str">
        <f>'1. Input and Output files list'!$E$6</f>
        <v>C:/NGS/save/</v>
      </c>
      <c r="P174" t="s">
        <v>90</v>
      </c>
      <c r="Q174" t="str">
        <f>'1. Input and Output files list'!$E$6</f>
        <v>C:/NGS/save/</v>
      </c>
      <c r="R174" t="s">
        <v>91</v>
      </c>
      <c r="T174" t="str">
        <f>CONCATENATE(F174,G174,H174,I174,J174,K174,L174,M174,N174,O174,P174,Q174,R174)</f>
        <v>file.remove("C:/NGS/save/AdapterTrim_NGS0_04.fastq","C:/NGS/save/F2_Adap-0.fastq","C:/NGS/save/F2_Adap-1.fastq","C:/NGS/save/F2_Adap-2.fastq","C:/NGS/save/F2_Adap-3.fastq")</v>
      </c>
    </row>
    <row r="175" spans="1:20" x14ac:dyDescent="0.15">
      <c r="A175" s="15">
        <v>174</v>
      </c>
      <c r="B175" s="11">
        <v>4</v>
      </c>
      <c r="C175" s="11">
        <v>38</v>
      </c>
      <c r="D175" s="20" t="s">
        <v>93</v>
      </c>
      <c r="F175" s="15"/>
      <c r="G175" s="15"/>
      <c r="H175" s="15"/>
      <c r="I175" s="15"/>
      <c r="J175" s="15"/>
      <c r="K175" s="15"/>
      <c r="L175" s="15"/>
    </row>
    <row r="176" spans="1:20" x14ac:dyDescent="0.15">
      <c r="A176" s="15">
        <v>175</v>
      </c>
      <c r="B176" s="11">
        <v>4</v>
      </c>
      <c r="C176" s="11">
        <v>39</v>
      </c>
      <c r="D176" s="20" t="s">
        <v>2</v>
      </c>
      <c r="F176" s="15"/>
      <c r="G176" s="15"/>
      <c r="H176" s="15"/>
      <c r="I176" s="15"/>
      <c r="J176" s="15"/>
      <c r="K176" s="15"/>
      <c r="L176" s="15"/>
    </row>
    <row r="177" spans="1:18" x14ac:dyDescent="0.15">
      <c r="A177" s="15">
        <v>176</v>
      </c>
      <c r="B177" s="11">
        <v>4</v>
      </c>
      <c r="C177" s="11">
        <v>40</v>
      </c>
      <c r="D177" s="20" t="str">
        <f>K177</f>
        <v>system.time(write.csv(RADtag, file="C:/NGS/save/NGS0_04.tagcount", row.names = F))</v>
      </c>
      <c r="F177" s="15" t="s">
        <v>164</v>
      </c>
      <c r="G177" s="15" t="str">
        <f>'1. Input and Output files list'!$E$6</f>
        <v>C:/NGS/save/</v>
      </c>
      <c r="H177" s="15" t="str">
        <f>'1. Input and Output files list'!$J$86</f>
        <v>NGS0_04.tagcount</v>
      </c>
      <c r="I177" s="15" t="s">
        <v>210</v>
      </c>
      <c r="J177" s="15"/>
      <c r="K177" s="15" t="str">
        <f>CONCATENATE(F177,G177,H177,I177)</f>
        <v>system.time(write.csv(RADtag, file="C:/NGS/save/NGS0_04.tagcount", row.names = F))</v>
      </c>
      <c r="L177" s="15"/>
    </row>
    <row r="178" spans="1:18" x14ac:dyDescent="0.15">
      <c r="A178" s="15">
        <v>177</v>
      </c>
      <c r="B178" s="11">
        <v>4</v>
      </c>
      <c r="C178" s="11">
        <v>41</v>
      </c>
      <c r="D178" s="20" t="str">
        <f>L178</f>
        <v>file.remove("C:/NGS/save/NGS0_04.fastq")</v>
      </c>
      <c r="F178" s="15" t="s">
        <v>97</v>
      </c>
      <c r="G178" s="15" t="s">
        <v>13</v>
      </c>
      <c r="H178" s="15" t="str">
        <f>'1. Input and Output files list'!$E$6</f>
        <v>C:/NGS/save/</v>
      </c>
      <c r="I178" s="15" t="str">
        <f>'1. Input and Output files list'!$I$86</f>
        <v>NGS0_04.fastq</v>
      </c>
      <c r="J178" s="7" t="s">
        <v>16</v>
      </c>
      <c r="K178" s="15" t="s">
        <v>52</v>
      </c>
      <c r="L178" s="15" t="str">
        <f>CONCATENATE(F178,G178,H178,I178,J178,K178)</f>
        <v>file.remove("C:/NGS/save/NGS0_04.fastq")</v>
      </c>
    </row>
    <row r="179" spans="1:18" x14ac:dyDescent="0.15">
      <c r="A179" s="15">
        <v>178</v>
      </c>
      <c r="B179" s="11">
        <v>4</v>
      </c>
      <c r="C179" s="11">
        <v>42</v>
      </c>
      <c r="D179" s="20" t="s">
        <v>170</v>
      </c>
      <c r="F179" s="15"/>
      <c r="G179" s="15"/>
      <c r="H179" s="15"/>
      <c r="I179" s="15"/>
      <c r="J179" s="15"/>
      <c r="K179" s="15"/>
      <c r="L179" s="15"/>
    </row>
    <row r="180" spans="1:18" x14ac:dyDescent="0.15">
      <c r="A180" s="15">
        <v>179</v>
      </c>
      <c r="B180" s="11">
        <v>4</v>
      </c>
      <c r="C180" s="11">
        <v>43</v>
      </c>
      <c r="D180" s="20" t="str">
        <f>L180</f>
        <v>system.time(write.csv(RAD_1over, file="C:/NGS/save/NGS0_04.tagcount1over", row.names = F))</v>
      </c>
      <c r="F180" s="10" t="s">
        <v>171</v>
      </c>
      <c r="G180" s="15" t="str">
        <f>'1. Input and Output files list'!$E$6</f>
        <v>C:/NGS/save/</v>
      </c>
      <c r="H180" s="10" t="str">
        <f>'1. Input and Output files list'!$K$86</f>
        <v>NGS0_04.tagcount1over</v>
      </c>
      <c r="I180" s="10" t="s">
        <v>210</v>
      </c>
      <c r="J180" s="15"/>
      <c r="K180" s="15"/>
      <c r="L180" s="15" t="str">
        <f>CONCATENATE(F180,G180,H180,I180)</f>
        <v>system.time(write.csv(RAD_1over, file="C:/NGS/save/NGS0_04.tagcount1over", row.names = F))</v>
      </c>
    </row>
    <row r="181" spans="1:18" x14ac:dyDescent="0.15">
      <c r="A181" s="15">
        <v>180</v>
      </c>
      <c r="B181" s="11">
        <v>4</v>
      </c>
      <c r="C181" s="11">
        <v>44</v>
      </c>
      <c r="D181" s="20" t="s">
        <v>1073</v>
      </c>
      <c r="F181" s="15"/>
      <c r="G181" s="15"/>
      <c r="H181" s="15"/>
      <c r="I181" s="15"/>
      <c r="J181" s="15"/>
      <c r="K181" s="15"/>
      <c r="L181" s="15"/>
    </row>
    <row r="182" spans="1:18" x14ac:dyDescent="0.15">
      <c r="A182" s="15">
        <v>181</v>
      </c>
      <c r="B182" s="11">
        <v>5</v>
      </c>
      <c r="C182" s="11">
        <v>1</v>
      </c>
      <c r="D182" s="20" t="str">
        <f>L182</f>
        <v>in_f &lt;- c("C:/NGS/Raw_sequence_reads/05_ATTACTCG-AGGCGAAG_L005_R1_001.fastq.gz", "C:/NGS/Raw_sequence_reads/05_ATTACTCG-AGGCGAAG_L005_R2_001.fastq.gz")</v>
      </c>
      <c r="F182" s="15" t="s">
        <v>3</v>
      </c>
      <c r="G182" s="15" t="str">
        <f>'1. Input and Output files list'!$E$88</f>
        <v>C:/NGS/Raw_sequence_reads/05_ATTACTCG-AGGCGAAG_L005_R1_001.fastq.gz</v>
      </c>
      <c r="H182" s="15" t="s">
        <v>10</v>
      </c>
      <c r="I182" s="15" t="str">
        <f>'1. Input and Output files list'!$E$89</f>
        <v>C:/NGS/Raw_sequence_reads/05_ATTACTCG-AGGCGAAG_L005_R2_001.fastq.gz</v>
      </c>
      <c r="J182" s="15" t="s">
        <v>4</v>
      </c>
      <c r="K182" s="15"/>
      <c r="L182" s="15" t="str">
        <f>CONCATENATE(F182,G182,H182,I182,J182)</f>
        <v>in_f &lt;- c("C:/NGS/Raw_sequence_reads/05_ATTACTCG-AGGCGAAG_L005_R1_001.fastq.gz", "C:/NGS/Raw_sequence_reads/05_ATTACTCG-AGGCGAAG_L005_R2_001.fastq.gz")</v>
      </c>
    </row>
    <row r="183" spans="1:18" x14ac:dyDescent="0.15">
      <c r="A183" s="15">
        <v>182</v>
      </c>
      <c r="B183" s="11">
        <v>5</v>
      </c>
      <c r="C183" s="11">
        <v>2</v>
      </c>
      <c r="D183" s="20" t="str">
        <f>L183</f>
        <v>out_f &lt;- "C:/NGS/save/NGS0_05.fastq"</v>
      </c>
      <c r="F183" s="15" t="s">
        <v>95</v>
      </c>
      <c r="G183" s="15" t="s">
        <v>13</v>
      </c>
      <c r="H183" s="15" t="str">
        <f>'1. Input and Output files list'!$E$6</f>
        <v>C:/NGS/save/</v>
      </c>
      <c r="I183" s="15" t="str">
        <f>'1. Input and Output files list'!$I$88</f>
        <v>NGS0_05.fastq</v>
      </c>
      <c r="J183" s="7" t="s">
        <v>16</v>
      </c>
      <c r="K183" s="15"/>
      <c r="L183" s="15" t="str">
        <f>CONCATENATE(F183,G183,H183,I183,J183)</f>
        <v>out_f &lt;- "C:/NGS/save/NGS0_05.fastq"</v>
      </c>
    </row>
    <row r="184" spans="1:18" x14ac:dyDescent="0.15">
      <c r="A184" s="15">
        <v>183</v>
      </c>
      <c r="B184" s="11">
        <v>5</v>
      </c>
      <c r="C184" s="11">
        <v>3</v>
      </c>
      <c r="D184" s="20" t="str">
        <f>L184</f>
        <v>param_trim &lt;- 1</v>
      </c>
      <c r="F184" s="15" t="s">
        <v>163</v>
      </c>
      <c r="G184" s="15">
        <f>'1. Input and Output files list'!$H$88</f>
        <v>1</v>
      </c>
      <c r="H184" s="15"/>
      <c r="I184" s="15"/>
      <c r="J184" s="15"/>
      <c r="K184" s="15"/>
      <c r="L184" s="15" t="str">
        <f>CONCATENATE(F184,G184)</f>
        <v>param_trim &lt;- 1</v>
      </c>
    </row>
    <row r="185" spans="1:18" x14ac:dyDescent="0.15">
      <c r="A185" s="15">
        <v>184</v>
      </c>
      <c r="B185" s="11">
        <v>5</v>
      </c>
      <c r="C185" s="11">
        <v>4</v>
      </c>
      <c r="D185" s="20" t="s">
        <v>21</v>
      </c>
      <c r="F185" s="15"/>
      <c r="G185" s="15"/>
      <c r="H185" s="15"/>
      <c r="I185" s="15"/>
      <c r="J185" s="15"/>
      <c r="K185" s="15"/>
      <c r="L185" s="15"/>
    </row>
    <row r="186" spans="1:18" x14ac:dyDescent="0.15">
      <c r="A186" s="15">
        <v>185</v>
      </c>
      <c r="B186" s="11">
        <v>5</v>
      </c>
      <c r="C186" s="11">
        <v>5</v>
      </c>
      <c r="D186" s="20" t="s">
        <v>22</v>
      </c>
      <c r="F186" s="15"/>
      <c r="G186" s="15"/>
      <c r="H186" s="15"/>
      <c r="I186" s="15"/>
      <c r="J186" s="15"/>
      <c r="K186" s="15"/>
      <c r="L186" s="15"/>
    </row>
    <row r="187" spans="1:18" x14ac:dyDescent="0.15">
      <c r="A187" s="15">
        <v>186</v>
      </c>
      <c r="B187" s="11">
        <v>5</v>
      </c>
      <c r="C187" s="11">
        <v>6</v>
      </c>
      <c r="D187" s="20" t="s">
        <v>23</v>
      </c>
      <c r="F187" s="15"/>
      <c r="G187" s="15"/>
      <c r="H187" s="15"/>
      <c r="I187" s="15"/>
      <c r="J187" s="15"/>
      <c r="K187" s="15"/>
      <c r="L187" s="15"/>
    </row>
    <row r="188" spans="1:18" x14ac:dyDescent="0.15">
      <c r="A188" s="15">
        <v>187</v>
      </c>
      <c r="B188" s="11">
        <v>5</v>
      </c>
      <c r="C188" s="11">
        <v>7</v>
      </c>
      <c r="D188" s="20" t="str">
        <f>L188</f>
        <v>hoge1 &lt;- DNAStringSet(sread(fastq), start=7, end=hoge)</v>
      </c>
      <c r="F188" s="15" t="s">
        <v>166</v>
      </c>
      <c r="G188" s="15">
        <f>'1. Input and Output files list'!$G$88+1</f>
        <v>7</v>
      </c>
      <c r="H188" s="15" t="s">
        <v>26</v>
      </c>
      <c r="I188" s="15"/>
      <c r="J188" s="15"/>
      <c r="K188" s="15"/>
      <c r="L188" s="15" t="str">
        <f>CONCATENATE(F188,G188,H188)</f>
        <v>hoge1 &lt;- DNAStringSet(sread(fastq), start=7, end=hoge)</v>
      </c>
    </row>
    <row r="189" spans="1:18" x14ac:dyDescent="0.15">
      <c r="A189" s="15">
        <v>188</v>
      </c>
      <c r="B189" s="11">
        <v>5</v>
      </c>
      <c r="C189" s="11">
        <v>8</v>
      </c>
      <c r="D189" s="20" t="str">
        <f>L189</f>
        <v>hoge2 &lt;- BStringSet(quality(quality(fastq)), start=7, end=hoge)</v>
      </c>
      <c r="F189" s="15" t="s">
        <v>167</v>
      </c>
      <c r="G189" s="15">
        <f>'1. Input and Output files list'!$G$88+1</f>
        <v>7</v>
      </c>
      <c r="H189" s="15" t="s">
        <v>26</v>
      </c>
      <c r="I189" s="15"/>
      <c r="J189" s="15"/>
      <c r="K189" s="15"/>
      <c r="L189" s="15" t="str">
        <f>CONCATENATE(F189,G189,H189)</f>
        <v>hoge2 &lt;- BStringSet(quality(quality(fastq)), start=7, end=hoge)</v>
      </c>
    </row>
    <row r="190" spans="1:18" x14ac:dyDescent="0.15">
      <c r="A190" s="15">
        <v>189</v>
      </c>
      <c r="B190" s="11">
        <v>5</v>
      </c>
      <c r="C190" s="11">
        <v>9</v>
      </c>
      <c r="D190" s="20" t="s">
        <v>24</v>
      </c>
      <c r="F190" s="15"/>
      <c r="G190" s="15"/>
      <c r="H190" s="15"/>
      <c r="I190" s="15"/>
      <c r="J190" s="15"/>
      <c r="K190" s="15"/>
      <c r="L190" s="15"/>
    </row>
    <row r="191" spans="1:18" x14ac:dyDescent="0.15">
      <c r="A191" s="15">
        <v>190</v>
      </c>
      <c r="B191" s="11">
        <v>5</v>
      </c>
      <c r="C191" s="11">
        <v>10</v>
      </c>
      <c r="D191" s="20" t="s">
        <v>96</v>
      </c>
      <c r="F191" s="15"/>
      <c r="G191" s="15"/>
      <c r="H191" s="15"/>
      <c r="I191" s="15"/>
      <c r="J191" s="15"/>
      <c r="K191" s="15"/>
      <c r="L191" s="15"/>
    </row>
    <row r="192" spans="1:18" x14ac:dyDescent="0.15">
      <c r="A192" s="15">
        <v>191</v>
      </c>
      <c r="B192" s="11">
        <v>5</v>
      </c>
      <c r="C192" s="11">
        <v>11</v>
      </c>
      <c r="D192" s="53" t="str">
        <f>R192</f>
        <v>param1 &lt;- 35</v>
      </c>
      <c r="F192" s="15" t="s">
        <v>843</v>
      </c>
      <c r="G192" s="15">
        <f>'1. Input and Output files list'!$E$32</f>
        <v>35</v>
      </c>
      <c r="H192" s="15"/>
      <c r="I192" s="15"/>
      <c r="J192" s="15"/>
      <c r="K192" s="15"/>
      <c r="L192" s="15"/>
      <c r="R192" t="str">
        <f>CONCATENATE(F192,G192,H192)</f>
        <v>param1 &lt;- 35</v>
      </c>
    </row>
    <row r="193" spans="1:18" x14ac:dyDescent="0.15">
      <c r="A193" s="15">
        <v>192</v>
      </c>
      <c r="B193" s="11">
        <v>5</v>
      </c>
      <c r="C193" s="11">
        <v>12</v>
      </c>
      <c r="D193" s="53" t="str">
        <f>R193</f>
        <v>param2 &lt;- 0.1</v>
      </c>
      <c r="F193" s="15" t="s">
        <v>844</v>
      </c>
      <c r="G193" s="15">
        <f>'1. Input and Output files list'!$E$34</f>
        <v>0.1</v>
      </c>
      <c r="H193" s="15"/>
      <c r="I193" s="15"/>
      <c r="J193" s="15"/>
      <c r="K193" s="15"/>
      <c r="L193" s="15"/>
      <c r="R193" t="str">
        <f>CONCATENATE(F193,G193,H193)</f>
        <v>param2 &lt;- 0.1</v>
      </c>
    </row>
    <row r="194" spans="1:18" x14ac:dyDescent="0.15">
      <c r="A194" s="15">
        <v>193</v>
      </c>
      <c r="B194" s="11">
        <v>5</v>
      </c>
      <c r="C194" s="11">
        <v>13</v>
      </c>
      <c r="D194" s="53" t="str">
        <f>R194</f>
        <v>fastq &lt;- readFastq("C:/NGS/save/NGS0_05.fastq")</v>
      </c>
      <c r="F194" s="15" t="s">
        <v>845</v>
      </c>
      <c r="G194" s="15" t="str">
        <f>'1. Input and Output files list'!$E$6</f>
        <v>C:/NGS/save/</v>
      </c>
      <c r="H194" s="5" t="str">
        <f>'1. Input and Output files list'!$I$88</f>
        <v>NGS0_05.fastq</v>
      </c>
      <c r="I194" s="15" t="s">
        <v>4</v>
      </c>
      <c r="J194" s="15">
        <v>5</v>
      </c>
      <c r="K194" s="15"/>
      <c r="L194" s="15"/>
      <c r="R194" t="str">
        <f>CONCATENATE(F194,G194,H194,I194)</f>
        <v>fastq &lt;- readFastq("C:/NGS/save/NGS0_05.fastq")</v>
      </c>
    </row>
    <row r="195" spans="1:18" x14ac:dyDescent="0.15">
      <c r="A195" s="15">
        <v>194</v>
      </c>
      <c r="B195" s="11">
        <v>5</v>
      </c>
      <c r="C195" s="11">
        <v>14</v>
      </c>
      <c r="D195" s="53" t="s">
        <v>840</v>
      </c>
      <c r="F195" s="15"/>
      <c r="G195" s="15"/>
      <c r="H195" s="15"/>
      <c r="I195" s="15"/>
      <c r="J195" s="15"/>
      <c r="K195" s="15"/>
      <c r="L195" s="15"/>
    </row>
    <row r="196" spans="1:18" x14ac:dyDescent="0.15">
      <c r="A196" s="15">
        <v>195</v>
      </c>
      <c r="B196" s="11">
        <v>5</v>
      </c>
      <c r="C196" s="11">
        <v>15</v>
      </c>
      <c r="D196" s="53" t="s">
        <v>841</v>
      </c>
      <c r="F196" s="15"/>
      <c r="G196" s="15"/>
      <c r="H196" s="15"/>
      <c r="I196" s="15"/>
      <c r="J196" s="15"/>
      <c r="K196" s="15"/>
      <c r="L196" s="15"/>
    </row>
    <row r="197" spans="1:18" x14ac:dyDescent="0.15">
      <c r="A197" s="15">
        <v>196</v>
      </c>
      <c r="B197" s="11">
        <v>5</v>
      </c>
      <c r="C197" s="11">
        <v>16</v>
      </c>
      <c r="D197" s="53" t="s">
        <v>842</v>
      </c>
      <c r="F197" s="15"/>
      <c r="G197" s="15"/>
      <c r="H197" s="15"/>
      <c r="I197" s="15"/>
      <c r="J197" s="15"/>
      <c r="K197" s="15"/>
      <c r="L197" s="15"/>
    </row>
    <row r="198" spans="1:18" x14ac:dyDescent="0.15">
      <c r="A198" s="15">
        <v>197</v>
      </c>
      <c r="B198" s="11">
        <v>5</v>
      </c>
      <c r="C198" s="11">
        <v>17</v>
      </c>
      <c r="D198" s="20" t="str">
        <f>L198</f>
        <v xml:space="preserve">writeFastq(fastq, "C:/NGS/save/F2_Adap-0.fastq", compress=F)   </v>
      </c>
      <c r="F198" s="15" t="s">
        <v>847</v>
      </c>
      <c r="G198" s="15" t="str">
        <f>'1. Input and Output files list'!$E$6</f>
        <v>C:/NGS/save/</v>
      </c>
      <c r="H198" s="15" t="s">
        <v>850</v>
      </c>
      <c r="I198" s="15"/>
      <c r="J198" s="15"/>
      <c r="K198" s="15"/>
      <c r="L198" s="15" t="str">
        <f>CONCATENATE(F198,G198,H198,I198,J198)</f>
        <v xml:space="preserve">writeFastq(fastq, "C:/NGS/save/F2_Adap-0.fastq", compress=F)   </v>
      </c>
    </row>
    <row r="199" spans="1:18" x14ac:dyDescent="0.15">
      <c r="A199" s="15">
        <v>198</v>
      </c>
      <c r="B199" s="11">
        <v>5</v>
      </c>
      <c r="C199" s="11">
        <v>18</v>
      </c>
      <c r="D199" s="20" t="str">
        <f>L199</f>
        <v>in_f &lt;- "C:/NGS/save/F2_Adap-0.fastq"</v>
      </c>
      <c r="F199" s="15" t="s">
        <v>14</v>
      </c>
      <c r="G199" s="15" t="s">
        <v>13</v>
      </c>
      <c r="H199" s="15" t="str">
        <f>'1. Input and Output files list'!$E$6</f>
        <v>C:/NGS/save/</v>
      </c>
      <c r="I199" s="15" t="s">
        <v>849</v>
      </c>
      <c r="J199" s="7"/>
      <c r="K199" s="15"/>
      <c r="L199" s="15" t="str">
        <f>CONCATENATE(F199,G199,H199,I199,J199)</f>
        <v>in_f &lt;- "C:/NGS/save/F2_Adap-0.fastq"</v>
      </c>
    </row>
    <row r="200" spans="1:18" x14ac:dyDescent="0.15">
      <c r="A200" s="15">
        <v>199</v>
      </c>
      <c r="B200" s="11">
        <v>5</v>
      </c>
      <c r="C200" s="11">
        <v>19</v>
      </c>
      <c r="D200" s="20" t="str">
        <f>L200</f>
        <v>out_f &lt;- "C:/NGS/save/F2_Adap-1.fastq"</v>
      </c>
      <c r="F200" s="15" t="s">
        <v>15</v>
      </c>
      <c r="G200" s="15" t="str">
        <f>'1. Input and Output files list'!$E$6</f>
        <v>C:/NGS/save/</v>
      </c>
      <c r="H200" s="15" t="s">
        <v>86</v>
      </c>
      <c r="I200" s="15"/>
      <c r="J200" s="15"/>
      <c r="K200" s="15"/>
      <c r="L200" s="15" t="str">
        <f>CONCATENATE(F200,G200,H200)</f>
        <v>out_f &lt;- "C:/NGS/save/F2_Adap-1.fastq"</v>
      </c>
    </row>
    <row r="201" spans="1:18" x14ac:dyDescent="0.15">
      <c r="A201" s="15">
        <v>200</v>
      </c>
      <c r="B201" s="11">
        <v>5</v>
      </c>
      <c r="C201" s="11">
        <v>20</v>
      </c>
      <c r="D201" s="20" t="str">
        <f>L201</f>
        <v>param_adapter &lt;- "CATGAGATCGGAAGAGCGTCGTGTAGGGAAAGAGTGT"  #Adapter sequence 1</v>
      </c>
      <c r="F201" s="11" t="s">
        <v>44</v>
      </c>
      <c r="G201" s="11" t="str">
        <f>'1. Input and Output files list'!$E$64</f>
        <v>CATGAGATCGGAAGAGCGTCGTGTAGGGAAAGAGTGT</v>
      </c>
      <c r="H201" s="11" t="s">
        <v>46</v>
      </c>
      <c r="I201" s="15"/>
      <c r="J201" s="15"/>
      <c r="K201" s="15"/>
      <c r="L201" s="15" t="str">
        <f>CONCATENATE(F201,G201,H201)</f>
        <v>param_adapter &lt;- "CATGAGATCGGAAGAGCGTCGTGTAGGGAAAGAGTGT"  #Adapter sequence 1</v>
      </c>
    </row>
    <row r="202" spans="1:18" x14ac:dyDescent="0.15">
      <c r="A202" s="15">
        <v>201</v>
      </c>
      <c r="B202" s="11">
        <v>5</v>
      </c>
      <c r="C202" s="11">
        <v>21</v>
      </c>
      <c r="D202" s="20" t="s">
        <v>28</v>
      </c>
      <c r="F202" s="15"/>
      <c r="G202" s="15"/>
      <c r="H202" s="15"/>
      <c r="I202" s="15"/>
      <c r="J202" s="15"/>
      <c r="K202" s="15"/>
      <c r="L202" s="15"/>
    </row>
    <row r="203" spans="1:18" x14ac:dyDescent="0.15">
      <c r="A203" s="15">
        <v>202</v>
      </c>
      <c r="B203" s="11">
        <v>5</v>
      </c>
      <c r="C203" s="11">
        <v>22</v>
      </c>
      <c r="D203" s="20" t="str">
        <f>L203</f>
        <v>in_f &lt;- "C:/NGS/save/F2_Adap-1.fastq"</v>
      </c>
      <c r="F203" s="15" t="s">
        <v>12</v>
      </c>
      <c r="G203" s="15" t="str">
        <f>'1. Input and Output files list'!$E$6</f>
        <v>C:/NGS/save/</v>
      </c>
      <c r="H203" s="15" t="s">
        <v>86</v>
      </c>
      <c r="I203" s="15"/>
      <c r="J203" s="15"/>
      <c r="K203" s="15"/>
      <c r="L203" s="15" t="str">
        <f>CONCATENATE(F203,G203,H203)</f>
        <v>in_f &lt;- "C:/NGS/save/F2_Adap-1.fastq"</v>
      </c>
    </row>
    <row r="204" spans="1:18" x14ac:dyDescent="0.15">
      <c r="A204" s="15">
        <v>203</v>
      </c>
      <c r="B204" s="11">
        <v>5</v>
      </c>
      <c r="C204" s="11">
        <v>23</v>
      </c>
      <c r="D204" s="20" t="str">
        <f>L204</f>
        <v>out_f &lt;- "C:/NGS/save/F2_Adap-2.fastq"</v>
      </c>
      <c r="F204" s="15" t="s">
        <v>15</v>
      </c>
      <c r="G204" s="15" t="str">
        <f>'1. Input and Output files list'!$E$6</f>
        <v>C:/NGS/save/</v>
      </c>
      <c r="H204" s="15" t="s">
        <v>87</v>
      </c>
      <c r="I204" s="15"/>
      <c r="J204" s="15"/>
      <c r="K204" s="15"/>
      <c r="L204" s="15" t="str">
        <f>CONCATENATE(F204,G204,H204)</f>
        <v>out_f &lt;- "C:/NGS/save/F2_Adap-2.fastq"</v>
      </c>
    </row>
    <row r="205" spans="1:18" x14ac:dyDescent="0.15">
      <c r="A205" s="15">
        <v>204</v>
      </c>
      <c r="B205" s="11">
        <v>5</v>
      </c>
      <c r="C205" s="11">
        <v>24</v>
      </c>
      <c r="D205" s="20" t="str">
        <f>L205</f>
        <v>param_adapter &lt;- "TAAGATCGGAAGAGCACACGTCTGAACTCCAGTCAC"  #Adapter sequence 2</v>
      </c>
      <c r="F205" s="11" t="s">
        <v>44</v>
      </c>
      <c r="G205" s="15" t="str">
        <f>'1. Input and Output files list'!$E$65</f>
        <v>TAAGATCGGAAGAGCACACGTCTGAACTCCAGTCAC</v>
      </c>
      <c r="H205" s="11" t="s">
        <v>47</v>
      </c>
      <c r="I205" s="15"/>
      <c r="J205" s="15"/>
      <c r="K205" s="15"/>
      <c r="L205" s="15" t="str">
        <f>CONCATENATE(F205,G205,H205)</f>
        <v>param_adapter &lt;- "TAAGATCGGAAGAGCACACGTCTGAACTCCAGTCAC"  #Adapter sequence 2</v>
      </c>
    </row>
    <row r="206" spans="1:18" x14ac:dyDescent="0.15">
      <c r="A206" s="15">
        <v>205</v>
      </c>
      <c r="B206" s="11">
        <v>5</v>
      </c>
      <c r="C206" s="11">
        <v>25</v>
      </c>
      <c r="D206" s="20" t="s">
        <v>29</v>
      </c>
      <c r="F206" s="15"/>
      <c r="G206" s="15"/>
      <c r="H206" s="15"/>
      <c r="I206" s="15"/>
      <c r="J206" s="15"/>
      <c r="K206" s="15"/>
      <c r="L206" s="15"/>
    </row>
    <row r="207" spans="1:18" x14ac:dyDescent="0.15">
      <c r="A207" s="15">
        <v>206</v>
      </c>
      <c r="B207" s="11">
        <v>5</v>
      </c>
      <c r="C207" s="11">
        <v>26</v>
      </c>
      <c r="D207" s="20" t="str">
        <f>L207</f>
        <v>in_f &lt;- "C:/NGS/save/F2_Adap-2.fastq"</v>
      </c>
      <c r="F207" s="15" t="s">
        <v>12</v>
      </c>
      <c r="G207" s="15" t="str">
        <f>'1. Input and Output files list'!$E$6</f>
        <v>C:/NGS/save/</v>
      </c>
      <c r="H207" s="15" t="s">
        <v>87</v>
      </c>
      <c r="I207" s="15"/>
      <c r="J207" s="15"/>
      <c r="K207" s="15"/>
      <c r="L207" s="15" t="str">
        <f>CONCATENATE(F207,G207,H207)</f>
        <v>in_f &lt;- "C:/NGS/save/F2_Adap-2.fastq"</v>
      </c>
    </row>
    <row r="208" spans="1:18" x14ac:dyDescent="0.15">
      <c r="A208" s="15">
        <v>207</v>
      </c>
      <c r="B208" s="11">
        <v>5</v>
      </c>
      <c r="C208" s="11">
        <v>27</v>
      </c>
      <c r="D208" s="20" t="str">
        <f>L208</f>
        <v>out_f &lt;- "C:/NGS/save/F2_Adap-3.fastq"</v>
      </c>
      <c r="F208" s="15" t="s">
        <v>15</v>
      </c>
      <c r="G208" s="15" t="str">
        <f>'1. Input and Output files list'!$E$6</f>
        <v>C:/NGS/save/</v>
      </c>
      <c r="H208" s="15" t="s">
        <v>88</v>
      </c>
      <c r="I208" s="15"/>
      <c r="J208" s="15"/>
      <c r="K208" s="15"/>
      <c r="L208" s="15" t="str">
        <f>CONCATENATE(F208,G208,H208)</f>
        <v>out_f &lt;- "C:/NGS/save/F2_Adap-3.fastq"</v>
      </c>
    </row>
    <row r="209" spans="1:20" x14ac:dyDescent="0.15">
      <c r="A209" s="15">
        <v>208</v>
      </c>
      <c r="B209" s="11">
        <v>5</v>
      </c>
      <c r="C209" s="11">
        <v>28</v>
      </c>
      <c r="D209" s="20" t="str">
        <f>L209</f>
        <v>param_adapter &lt;- "TAAGATCGGAAGAGCGTCGTGTAGGGAAAGAGTGT"  #Adapter sequence 3</v>
      </c>
      <c r="F209" s="15" t="s">
        <v>44</v>
      </c>
      <c r="G209" s="15" t="str">
        <f>'1. Input and Output files list'!$E$66</f>
        <v>TAAGATCGGAAGAGCGTCGTGTAGGGAAAGAGTGT</v>
      </c>
      <c r="H209" s="15" t="s">
        <v>49</v>
      </c>
      <c r="I209" s="15"/>
      <c r="J209" s="15"/>
      <c r="K209" s="15"/>
      <c r="L209" s="15" t="str">
        <f>CONCATENATE(F209,G209,H209)</f>
        <v>param_adapter &lt;- "TAAGATCGGAAGAGCGTCGTGTAGGGAAAGAGTGT"  #Adapter sequence 3</v>
      </c>
    </row>
    <row r="210" spans="1:20" x14ac:dyDescent="0.15">
      <c r="A210" s="15">
        <v>209</v>
      </c>
      <c r="B210" s="11">
        <v>5</v>
      </c>
      <c r="C210" s="11">
        <v>29</v>
      </c>
      <c r="D210" s="20" t="s">
        <v>30</v>
      </c>
      <c r="F210" s="15"/>
      <c r="G210" s="15"/>
      <c r="H210" s="15"/>
      <c r="I210" s="15"/>
      <c r="J210" s="15"/>
      <c r="K210" s="15"/>
      <c r="L210" s="15"/>
    </row>
    <row r="211" spans="1:20" x14ac:dyDescent="0.15">
      <c r="A211" s="15">
        <v>210</v>
      </c>
      <c r="B211" s="11">
        <v>5</v>
      </c>
      <c r="C211" s="11">
        <v>30</v>
      </c>
      <c r="D211" s="20" t="str">
        <f>L211</f>
        <v>in_f &lt;- "C:/NGS/save/F2_Adap-3.fastq"</v>
      </c>
      <c r="F211" s="15" t="s">
        <v>12</v>
      </c>
      <c r="G211" s="15" t="str">
        <f>'1. Input and Output files list'!$E$6</f>
        <v>C:/NGS/save/</v>
      </c>
      <c r="H211" s="15" t="s">
        <v>88</v>
      </c>
      <c r="I211" s="15"/>
      <c r="J211" s="15"/>
      <c r="K211" s="15"/>
      <c r="L211" s="15" t="str">
        <f>CONCATENATE(F211,G211,H211)</f>
        <v>in_f &lt;- "C:/NGS/save/F2_Adap-3.fastq"</v>
      </c>
    </row>
    <row r="212" spans="1:20" x14ac:dyDescent="0.15">
      <c r="A212" s="15">
        <v>211</v>
      </c>
      <c r="B212" s="11">
        <v>5</v>
      </c>
      <c r="C212" s="11">
        <v>31</v>
      </c>
      <c r="D212" s="20" t="str">
        <f>L212</f>
        <v>out_f &lt;- "C:/NGS/save/AdapterTrim_NGS0_05.fastq"</v>
      </c>
      <c r="F212" s="15" t="s">
        <v>36</v>
      </c>
      <c r="G212" s="15" t="str">
        <f>'1. Input and Output files list'!$E$6</f>
        <v>C:/NGS/save/</v>
      </c>
      <c r="H212" s="15" t="s">
        <v>38</v>
      </c>
      <c r="I212" s="15" t="str">
        <f>'1. Input and Output files list'!$I$88</f>
        <v>NGS0_05.fastq</v>
      </c>
      <c r="J212" s="15" t="s">
        <v>16</v>
      </c>
      <c r="K212" s="15"/>
      <c r="L212" s="15" t="str">
        <f>CONCATENATE(F212,G212,H212,I212,J212)</f>
        <v>out_f &lt;- "C:/NGS/save/AdapterTrim_NGS0_05.fastq"</v>
      </c>
    </row>
    <row r="213" spans="1:20" x14ac:dyDescent="0.15">
      <c r="A213" s="15">
        <v>212</v>
      </c>
      <c r="B213" s="11">
        <v>5</v>
      </c>
      <c r="C213" s="11">
        <v>32</v>
      </c>
      <c r="D213" s="20" t="str">
        <f>L213</f>
        <v>param_adapter &lt;- "CATGAGATCGGAAGAGCACACGTCTGAACTCCAGTCAC"  #Adapter sequence 4</v>
      </c>
      <c r="F213" s="15" t="s">
        <v>44</v>
      </c>
      <c r="G213" s="15" t="str">
        <f>'1. Input and Output files list'!$E$67</f>
        <v>CATGAGATCGGAAGAGCACACGTCTGAACTCCAGTCAC</v>
      </c>
      <c r="H213" s="15" t="s">
        <v>51</v>
      </c>
      <c r="I213" s="15"/>
      <c r="J213" s="15"/>
      <c r="K213" s="15"/>
      <c r="L213" s="15" t="str">
        <f>CONCATENATE(F213,G213,H213)</f>
        <v>param_adapter &lt;- "CATGAGATCGGAAGAGCACACGTCTGAACTCCAGTCAC"  #Adapter sequence 4</v>
      </c>
    </row>
    <row r="214" spans="1:20" x14ac:dyDescent="0.15">
      <c r="A214" s="15">
        <v>213</v>
      </c>
      <c r="B214" s="11">
        <v>5</v>
      </c>
      <c r="C214" s="11">
        <v>33</v>
      </c>
      <c r="D214" s="20" t="s">
        <v>31</v>
      </c>
      <c r="F214" s="15"/>
      <c r="G214" s="15"/>
      <c r="H214" s="15"/>
      <c r="I214" s="15"/>
      <c r="J214" s="15"/>
      <c r="K214" s="15"/>
      <c r="L214" s="15"/>
    </row>
    <row r="215" spans="1:20" x14ac:dyDescent="0.15">
      <c r="A215" s="15">
        <v>214</v>
      </c>
      <c r="B215" s="11">
        <v>5</v>
      </c>
      <c r="C215" s="11">
        <v>34</v>
      </c>
      <c r="D215" s="20" t="s">
        <v>32</v>
      </c>
      <c r="F215" s="15"/>
      <c r="G215" s="15"/>
      <c r="H215" s="15"/>
      <c r="I215" s="15"/>
      <c r="J215" s="15"/>
      <c r="K215" s="15"/>
      <c r="L215" s="15"/>
    </row>
    <row r="216" spans="1:20" x14ac:dyDescent="0.15">
      <c r="A216" s="15">
        <v>215</v>
      </c>
      <c r="B216" s="11">
        <v>5</v>
      </c>
      <c r="C216" s="11">
        <v>35</v>
      </c>
      <c r="D216" s="20" t="str">
        <f>L216</f>
        <v>write.csv(res, "C:/NGS/save/NGS0_05.fastq.csv")</v>
      </c>
      <c r="F216" s="15" t="s">
        <v>35</v>
      </c>
      <c r="G216" s="15" t="str">
        <f>'1. Input and Output files list'!$E$6</f>
        <v>C:/NGS/save/</v>
      </c>
      <c r="H216" s="15" t="str">
        <f>'1. Input and Output files list'!$I$88</f>
        <v>NGS0_05.fastq</v>
      </c>
      <c r="I216" s="15" t="s">
        <v>34</v>
      </c>
      <c r="J216" s="15"/>
      <c r="K216" s="15"/>
      <c r="L216" s="15" t="str">
        <f>CONCATENATE(F216,G216,H216,I216)</f>
        <v>write.csv(res, "C:/NGS/save/NGS0_05.fastq.csv")</v>
      </c>
    </row>
    <row r="217" spans="1:20" x14ac:dyDescent="0.15">
      <c r="A217" s="15">
        <v>216</v>
      </c>
      <c r="B217" s="11">
        <v>5</v>
      </c>
      <c r="C217" s="11">
        <v>36</v>
      </c>
      <c r="D217" s="20" t="str">
        <f>L217</f>
        <v>system.time(fastq &lt;- fread("C:/NGS/save/AdapterTrim_NGS0_05.fastq", header=F, sep="\t", na.strings="NA", strip.white=TRUE, verbose=TRUE))</v>
      </c>
      <c r="F217" s="15" t="s">
        <v>92</v>
      </c>
      <c r="G217" s="15" t="str">
        <f>'1. Input and Output files list'!$E$6</f>
        <v>C:/NGS/save/</v>
      </c>
      <c r="H217" s="15" t="s">
        <v>38</v>
      </c>
      <c r="I217" s="15" t="str">
        <f>'1. Input and Output files list'!$I$88</f>
        <v>NGS0_05.fastq</v>
      </c>
      <c r="J217" s="15" t="s">
        <v>20</v>
      </c>
      <c r="K217" s="15"/>
      <c r="L217" s="15" t="str">
        <f>CONCATENATE(F217,G217,H217,I217,J217)</f>
        <v>system.time(fastq &lt;- fread("C:/NGS/save/AdapterTrim_NGS0_05.fastq", header=F, sep="\t", na.strings="NA", strip.white=TRUE, verbose=TRUE))</v>
      </c>
    </row>
    <row r="218" spans="1:20" x14ac:dyDescent="0.15">
      <c r="A218" s="15">
        <v>217</v>
      </c>
      <c r="B218" s="11">
        <v>5</v>
      </c>
      <c r="C218" s="11">
        <v>37</v>
      </c>
      <c r="D218" s="20" t="str">
        <f>T218</f>
        <v>file.remove("C:/NGS/save/AdapterTrim_NGS0_05.fastq","C:/NGS/save/F2_Adap-0.fastq","C:/NGS/save/F2_Adap-1.fastq","C:/NGS/save/F2_Adap-2.fastq","C:/NGS/save/F2_Adap-3.fastq")</v>
      </c>
      <c r="F218" s="15" t="s">
        <v>11</v>
      </c>
      <c r="G218" s="15" t="str">
        <f>'1. Input and Output files list'!$E$6</f>
        <v>C:/NGS/save/</v>
      </c>
      <c r="H218" s="15" t="s">
        <v>38</v>
      </c>
      <c r="I218" s="15" t="str">
        <f>'1. Input and Output files list'!$I$88</f>
        <v>NGS0_05.fastq</v>
      </c>
      <c r="J218" s="15" t="s">
        <v>852</v>
      </c>
      <c r="K218" s="15" t="str">
        <f>'1. Input and Output files list'!$E$6</f>
        <v>C:/NGS/save/</v>
      </c>
      <c r="L218" s="15" t="s">
        <v>851</v>
      </c>
      <c r="M218" t="str">
        <f>'1. Input and Output files list'!$E$6</f>
        <v>C:/NGS/save/</v>
      </c>
      <c r="N218" t="s">
        <v>89</v>
      </c>
      <c r="O218" t="str">
        <f>'1. Input and Output files list'!$E$6</f>
        <v>C:/NGS/save/</v>
      </c>
      <c r="P218" t="s">
        <v>90</v>
      </c>
      <c r="Q218" t="str">
        <f>'1. Input and Output files list'!$E$6</f>
        <v>C:/NGS/save/</v>
      </c>
      <c r="R218" t="s">
        <v>91</v>
      </c>
      <c r="T218" t="str">
        <f>CONCATENATE(F218,G218,H218,I218,J218,K218,L218,M218,N218,O218,P218,Q218,R218)</f>
        <v>file.remove("C:/NGS/save/AdapterTrim_NGS0_05.fastq","C:/NGS/save/F2_Adap-0.fastq","C:/NGS/save/F2_Adap-1.fastq","C:/NGS/save/F2_Adap-2.fastq","C:/NGS/save/F2_Adap-3.fastq")</v>
      </c>
    </row>
    <row r="219" spans="1:20" x14ac:dyDescent="0.15">
      <c r="A219" s="15">
        <v>218</v>
      </c>
      <c r="B219" s="11">
        <v>5</v>
      </c>
      <c r="C219" s="11">
        <v>38</v>
      </c>
      <c r="D219" s="20" t="s">
        <v>93</v>
      </c>
      <c r="F219" s="15"/>
      <c r="G219" s="15"/>
      <c r="H219" s="15"/>
      <c r="I219" s="15"/>
      <c r="J219" s="15"/>
      <c r="K219" s="15"/>
      <c r="L219" s="15"/>
    </row>
    <row r="220" spans="1:20" x14ac:dyDescent="0.15">
      <c r="A220" s="15">
        <v>219</v>
      </c>
      <c r="B220" s="11">
        <v>5</v>
      </c>
      <c r="C220" s="11">
        <v>39</v>
      </c>
      <c r="D220" s="20" t="s">
        <v>2</v>
      </c>
      <c r="F220" s="15"/>
      <c r="G220" s="15"/>
      <c r="H220" s="15"/>
      <c r="I220" s="15"/>
      <c r="J220" s="15"/>
      <c r="K220" s="15"/>
      <c r="L220" s="15"/>
    </row>
    <row r="221" spans="1:20" x14ac:dyDescent="0.15">
      <c r="A221" s="15">
        <v>220</v>
      </c>
      <c r="B221" s="11">
        <v>5</v>
      </c>
      <c r="C221" s="11">
        <v>40</v>
      </c>
      <c r="D221" s="20" t="str">
        <f>K221</f>
        <v>system.time(write.csv(RADtag, file="C:/NGS/save/NGS0_05.tagcount", row.names = F))</v>
      </c>
      <c r="F221" s="15" t="s">
        <v>164</v>
      </c>
      <c r="G221" s="15" t="str">
        <f>'1. Input and Output files list'!$E$6</f>
        <v>C:/NGS/save/</v>
      </c>
      <c r="H221" s="15" t="str">
        <f>'1. Input and Output files list'!$J$88</f>
        <v>NGS0_05.tagcount</v>
      </c>
      <c r="I221" s="15" t="s">
        <v>210</v>
      </c>
      <c r="J221" s="15"/>
      <c r="K221" s="15" t="str">
        <f>CONCATENATE(F221,G221,H221,I221)</f>
        <v>system.time(write.csv(RADtag, file="C:/NGS/save/NGS0_05.tagcount", row.names = F))</v>
      </c>
      <c r="L221" s="15"/>
    </row>
    <row r="222" spans="1:20" x14ac:dyDescent="0.15">
      <c r="A222" s="15">
        <v>221</v>
      </c>
      <c r="B222" s="11">
        <v>5</v>
      </c>
      <c r="C222" s="11">
        <v>41</v>
      </c>
      <c r="D222" s="20" t="str">
        <f>L222</f>
        <v>file.remove("C:/NGS/save/NGS0_05.fastq")</v>
      </c>
      <c r="F222" s="15" t="s">
        <v>97</v>
      </c>
      <c r="G222" s="15" t="s">
        <v>13</v>
      </c>
      <c r="H222" s="15" t="str">
        <f>'1. Input and Output files list'!$E$6</f>
        <v>C:/NGS/save/</v>
      </c>
      <c r="I222" s="15" t="str">
        <f>'1. Input and Output files list'!$I$88</f>
        <v>NGS0_05.fastq</v>
      </c>
      <c r="J222" s="7" t="s">
        <v>16</v>
      </c>
      <c r="K222" s="15" t="s">
        <v>52</v>
      </c>
      <c r="L222" s="15" t="str">
        <f>CONCATENATE(F222,G222,H222,I222,J222,K222)</f>
        <v>file.remove("C:/NGS/save/NGS0_05.fastq")</v>
      </c>
    </row>
    <row r="223" spans="1:20" x14ac:dyDescent="0.15">
      <c r="A223" s="15">
        <v>222</v>
      </c>
      <c r="B223" s="11">
        <v>5</v>
      </c>
      <c r="C223" s="11">
        <v>42</v>
      </c>
      <c r="D223" s="20" t="s">
        <v>170</v>
      </c>
      <c r="F223" s="15"/>
      <c r="G223" s="15"/>
      <c r="H223" s="15"/>
      <c r="I223" s="15"/>
      <c r="J223" s="15"/>
      <c r="K223" s="15"/>
      <c r="L223" s="15"/>
    </row>
    <row r="224" spans="1:20" x14ac:dyDescent="0.15">
      <c r="A224" s="15">
        <v>223</v>
      </c>
      <c r="B224" s="11">
        <v>5</v>
      </c>
      <c r="C224" s="11">
        <v>43</v>
      </c>
      <c r="D224" s="20" t="str">
        <f>L224</f>
        <v>system.time(write.csv(RAD_1over, file="C:/NGS/save/NGS0_05.tagcount1over", row.names = F))</v>
      </c>
      <c r="F224" s="10" t="s">
        <v>171</v>
      </c>
      <c r="G224" s="15" t="str">
        <f>'1. Input and Output files list'!$E$6</f>
        <v>C:/NGS/save/</v>
      </c>
      <c r="H224" s="10" t="str">
        <f>'1. Input and Output files list'!$K$88</f>
        <v>NGS0_05.tagcount1over</v>
      </c>
      <c r="I224" s="10" t="s">
        <v>210</v>
      </c>
      <c r="J224" s="15"/>
      <c r="K224" s="15"/>
      <c r="L224" s="15" t="str">
        <f>CONCATENATE(F224,G224,H224,I224)</f>
        <v>system.time(write.csv(RAD_1over, file="C:/NGS/save/NGS0_05.tagcount1over", row.names = F))</v>
      </c>
    </row>
    <row r="225" spans="1:18" x14ac:dyDescent="0.15">
      <c r="A225" s="15">
        <v>224</v>
      </c>
      <c r="B225" s="11">
        <v>5</v>
      </c>
      <c r="C225" s="11">
        <v>44</v>
      </c>
      <c r="D225" s="20" t="s">
        <v>1073</v>
      </c>
      <c r="F225" s="15"/>
      <c r="G225" s="15"/>
      <c r="H225" s="15"/>
      <c r="I225" s="15"/>
      <c r="J225" s="15"/>
      <c r="K225" s="15"/>
      <c r="L225" s="15"/>
    </row>
    <row r="226" spans="1:18" x14ac:dyDescent="0.15">
      <c r="A226" s="15">
        <v>225</v>
      </c>
      <c r="B226" s="11">
        <v>6</v>
      </c>
      <c r="C226" s="11">
        <v>1</v>
      </c>
      <c r="D226" s="20" t="str">
        <f>L226</f>
        <v>in_f &lt;- c("C:/NGS/Raw_sequence_reads/06_ATTACTCG-TAATCTTA_L005_R1_001.fastq.gz", "C:/NGS/Raw_sequence_reads/06_ATTACTCG-TAATCTTA_L005_R2_001.fastq.gz")</v>
      </c>
      <c r="F226" s="15" t="s">
        <v>3</v>
      </c>
      <c r="G226" s="15" t="str">
        <f>'1. Input and Output files list'!$E$90</f>
        <v>C:/NGS/Raw_sequence_reads/06_ATTACTCG-TAATCTTA_L005_R1_001.fastq.gz</v>
      </c>
      <c r="H226" s="15" t="s">
        <v>10</v>
      </c>
      <c r="I226" s="15" t="str">
        <f>'1. Input and Output files list'!$E$91</f>
        <v>C:/NGS/Raw_sequence_reads/06_ATTACTCG-TAATCTTA_L005_R2_001.fastq.gz</v>
      </c>
      <c r="J226" s="15" t="s">
        <v>4</v>
      </c>
      <c r="K226" s="15"/>
      <c r="L226" s="15" t="str">
        <f>CONCATENATE(F226,G226,H226,I226,J226)</f>
        <v>in_f &lt;- c("C:/NGS/Raw_sequence_reads/06_ATTACTCG-TAATCTTA_L005_R1_001.fastq.gz", "C:/NGS/Raw_sequence_reads/06_ATTACTCG-TAATCTTA_L005_R2_001.fastq.gz")</v>
      </c>
    </row>
    <row r="227" spans="1:18" x14ac:dyDescent="0.15">
      <c r="A227" s="15">
        <v>226</v>
      </c>
      <c r="B227" s="11">
        <v>6</v>
      </c>
      <c r="C227" s="11">
        <v>2</v>
      </c>
      <c r="D227" s="20" t="str">
        <f>L227</f>
        <v>out_f &lt;- "C:/NGS/save/NGS0_06.fastq"</v>
      </c>
      <c r="F227" s="15" t="s">
        <v>95</v>
      </c>
      <c r="G227" s="15" t="s">
        <v>13</v>
      </c>
      <c r="H227" s="15" t="str">
        <f>'1. Input and Output files list'!$E$6</f>
        <v>C:/NGS/save/</v>
      </c>
      <c r="I227" s="15" t="str">
        <f>'1. Input and Output files list'!$I$90</f>
        <v>NGS0_06.fastq</v>
      </c>
      <c r="J227" s="7" t="s">
        <v>16</v>
      </c>
      <c r="K227" s="15"/>
      <c r="L227" s="15" t="str">
        <f>CONCATENATE(F227,G227,H227,I227,J227)</f>
        <v>out_f &lt;- "C:/NGS/save/NGS0_06.fastq"</v>
      </c>
    </row>
    <row r="228" spans="1:18" x14ac:dyDescent="0.15">
      <c r="A228" s="15">
        <v>227</v>
      </c>
      <c r="B228" s="11">
        <v>6</v>
      </c>
      <c r="C228" s="11">
        <v>3</v>
      </c>
      <c r="D228" s="20" t="str">
        <f>L228</f>
        <v>param_trim &lt;- 1</v>
      </c>
      <c r="F228" s="15" t="s">
        <v>163</v>
      </c>
      <c r="G228" s="15">
        <f>'1. Input and Output files list'!$H$90</f>
        <v>1</v>
      </c>
      <c r="H228" s="15"/>
      <c r="I228" s="15"/>
      <c r="J228" s="15"/>
      <c r="K228" s="15"/>
      <c r="L228" s="15" t="str">
        <f>CONCATENATE(F228,G228)</f>
        <v>param_trim &lt;- 1</v>
      </c>
    </row>
    <row r="229" spans="1:18" x14ac:dyDescent="0.15">
      <c r="A229" s="15">
        <v>228</v>
      </c>
      <c r="B229" s="11">
        <v>6</v>
      </c>
      <c r="C229" s="11">
        <v>4</v>
      </c>
      <c r="D229" s="20" t="s">
        <v>21</v>
      </c>
      <c r="F229" s="15"/>
      <c r="G229" s="15"/>
      <c r="H229" s="15"/>
      <c r="I229" s="15"/>
      <c r="J229" s="15"/>
      <c r="K229" s="15"/>
      <c r="L229" s="15"/>
    </row>
    <row r="230" spans="1:18" x14ac:dyDescent="0.15">
      <c r="A230" s="15">
        <v>229</v>
      </c>
      <c r="B230" s="11">
        <v>6</v>
      </c>
      <c r="C230" s="11">
        <v>5</v>
      </c>
      <c r="D230" s="20" t="s">
        <v>22</v>
      </c>
      <c r="F230" s="15"/>
      <c r="G230" s="15"/>
      <c r="H230" s="15"/>
      <c r="I230" s="15"/>
      <c r="J230" s="15"/>
      <c r="K230" s="15"/>
      <c r="L230" s="15"/>
    </row>
    <row r="231" spans="1:18" x14ac:dyDescent="0.15">
      <c r="A231" s="15">
        <v>230</v>
      </c>
      <c r="B231" s="11">
        <v>6</v>
      </c>
      <c r="C231" s="11">
        <v>6</v>
      </c>
      <c r="D231" s="20" t="s">
        <v>23</v>
      </c>
      <c r="F231" s="15"/>
      <c r="G231" s="15"/>
      <c r="H231" s="15"/>
      <c r="I231" s="15"/>
      <c r="J231" s="15"/>
      <c r="K231" s="15"/>
      <c r="L231" s="15"/>
    </row>
    <row r="232" spans="1:18" x14ac:dyDescent="0.15">
      <c r="A232" s="15">
        <v>231</v>
      </c>
      <c r="B232" s="11">
        <v>6</v>
      </c>
      <c r="C232" s="11">
        <v>7</v>
      </c>
      <c r="D232" s="20" t="str">
        <f>L232</f>
        <v>hoge1 &lt;- DNAStringSet(sread(fastq), start=7, end=hoge)</v>
      </c>
      <c r="F232" s="15" t="s">
        <v>166</v>
      </c>
      <c r="G232" s="15">
        <f>'1. Input and Output files list'!$G$90+1</f>
        <v>7</v>
      </c>
      <c r="H232" s="15" t="s">
        <v>26</v>
      </c>
      <c r="I232" s="15"/>
      <c r="J232" s="15"/>
      <c r="K232" s="15"/>
      <c r="L232" s="15" t="str">
        <f>CONCATENATE(F232,G232,H232)</f>
        <v>hoge1 &lt;- DNAStringSet(sread(fastq), start=7, end=hoge)</v>
      </c>
    </row>
    <row r="233" spans="1:18" x14ac:dyDescent="0.15">
      <c r="A233" s="15">
        <v>232</v>
      </c>
      <c r="B233" s="11">
        <v>6</v>
      </c>
      <c r="C233" s="11">
        <v>8</v>
      </c>
      <c r="D233" s="20" t="str">
        <f>L233</f>
        <v>hoge2 &lt;- BStringSet(quality(quality(fastq)), start=7, end=hoge)</v>
      </c>
      <c r="F233" s="15" t="s">
        <v>167</v>
      </c>
      <c r="G233" s="15">
        <f>'1. Input and Output files list'!$G$90+1</f>
        <v>7</v>
      </c>
      <c r="H233" s="15" t="s">
        <v>26</v>
      </c>
      <c r="I233" s="15"/>
      <c r="J233" s="15"/>
      <c r="K233" s="15"/>
      <c r="L233" s="15" t="str">
        <f>CONCATENATE(F233,G233,H233)</f>
        <v>hoge2 &lt;- BStringSet(quality(quality(fastq)), start=7, end=hoge)</v>
      </c>
    </row>
    <row r="234" spans="1:18" x14ac:dyDescent="0.15">
      <c r="A234" s="15">
        <v>233</v>
      </c>
      <c r="B234" s="11">
        <v>6</v>
      </c>
      <c r="C234" s="11">
        <v>9</v>
      </c>
      <c r="D234" s="20" t="s">
        <v>24</v>
      </c>
      <c r="F234" s="15"/>
      <c r="G234" s="15"/>
      <c r="H234" s="15"/>
      <c r="I234" s="15"/>
      <c r="J234" s="15"/>
      <c r="K234" s="15"/>
      <c r="L234" s="15"/>
    </row>
    <row r="235" spans="1:18" x14ac:dyDescent="0.15">
      <c r="A235" s="15">
        <v>234</v>
      </c>
      <c r="B235" s="11">
        <v>6</v>
      </c>
      <c r="C235" s="11">
        <v>10</v>
      </c>
      <c r="D235" s="20" t="s">
        <v>96</v>
      </c>
      <c r="F235" s="15"/>
      <c r="G235" s="15"/>
      <c r="H235" s="15"/>
      <c r="I235" s="15"/>
      <c r="J235" s="15"/>
      <c r="K235" s="15"/>
      <c r="L235" s="15"/>
    </row>
    <row r="236" spans="1:18" x14ac:dyDescent="0.15">
      <c r="A236" s="15">
        <v>235</v>
      </c>
      <c r="B236" s="11">
        <v>6</v>
      </c>
      <c r="C236" s="11">
        <v>11</v>
      </c>
      <c r="D236" s="53" t="str">
        <f>R236</f>
        <v>param1 &lt;- 35</v>
      </c>
      <c r="F236" s="15" t="s">
        <v>843</v>
      </c>
      <c r="G236" s="15">
        <f>'1. Input and Output files list'!$E$32</f>
        <v>35</v>
      </c>
      <c r="H236" s="15"/>
      <c r="I236" s="15"/>
      <c r="J236" s="15"/>
      <c r="K236" s="15"/>
      <c r="L236" s="15"/>
      <c r="R236" t="str">
        <f>CONCATENATE(F236,G236,H236)</f>
        <v>param1 &lt;- 35</v>
      </c>
    </row>
    <row r="237" spans="1:18" x14ac:dyDescent="0.15">
      <c r="A237" s="15">
        <v>236</v>
      </c>
      <c r="B237" s="11">
        <v>6</v>
      </c>
      <c r="C237" s="11">
        <v>12</v>
      </c>
      <c r="D237" s="53" t="str">
        <f>R237</f>
        <v>param2 &lt;- 0.1</v>
      </c>
      <c r="F237" s="15" t="s">
        <v>844</v>
      </c>
      <c r="G237" s="15">
        <f>'1. Input and Output files list'!$E$34</f>
        <v>0.1</v>
      </c>
      <c r="H237" s="15"/>
      <c r="I237" s="15"/>
      <c r="J237" s="15"/>
      <c r="K237" s="15"/>
      <c r="L237" s="15"/>
      <c r="R237" t="str">
        <f>CONCATENATE(F237,G237,H237)</f>
        <v>param2 &lt;- 0.1</v>
      </c>
    </row>
    <row r="238" spans="1:18" x14ac:dyDescent="0.15">
      <c r="A238" s="15">
        <v>237</v>
      </c>
      <c r="B238" s="11">
        <v>6</v>
      </c>
      <c r="C238" s="11">
        <v>13</v>
      </c>
      <c r="D238" s="53" t="str">
        <f>R238</f>
        <v>fastq &lt;- readFastq("C:/NGS/save/NGS0_06.fastq")</v>
      </c>
      <c r="F238" s="15" t="s">
        <v>845</v>
      </c>
      <c r="G238" s="15" t="str">
        <f>'1. Input and Output files list'!$E$6</f>
        <v>C:/NGS/save/</v>
      </c>
      <c r="H238" s="5" t="str">
        <f>'1. Input and Output files list'!$I$90</f>
        <v>NGS0_06.fastq</v>
      </c>
      <c r="I238" s="15" t="s">
        <v>4</v>
      </c>
      <c r="J238" s="15">
        <v>6</v>
      </c>
      <c r="K238" s="15"/>
      <c r="L238" s="15"/>
      <c r="R238" t="str">
        <f>CONCATENATE(F238,G238,H238,I238)</f>
        <v>fastq &lt;- readFastq("C:/NGS/save/NGS0_06.fastq")</v>
      </c>
    </row>
    <row r="239" spans="1:18" x14ac:dyDescent="0.15">
      <c r="A239" s="15">
        <v>238</v>
      </c>
      <c r="B239" s="11">
        <v>6</v>
      </c>
      <c r="C239" s="11">
        <v>14</v>
      </c>
      <c r="D239" s="53" t="s">
        <v>840</v>
      </c>
      <c r="F239" s="15"/>
      <c r="G239" s="15"/>
      <c r="H239" s="15"/>
      <c r="I239" s="15"/>
      <c r="J239" s="15"/>
      <c r="K239" s="15"/>
      <c r="L239" s="15"/>
    </row>
    <row r="240" spans="1:18" x14ac:dyDescent="0.15">
      <c r="A240" s="15">
        <v>239</v>
      </c>
      <c r="B240" s="11">
        <v>6</v>
      </c>
      <c r="C240" s="11">
        <v>15</v>
      </c>
      <c r="D240" s="53" t="s">
        <v>841</v>
      </c>
      <c r="F240" s="15"/>
      <c r="G240" s="15"/>
      <c r="H240" s="15"/>
      <c r="I240" s="15"/>
      <c r="J240" s="15"/>
      <c r="K240" s="15"/>
      <c r="L240" s="15"/>
    </row>
    <row r="241" spans="1:12" x14ac:dyDescent="0.15">
      <c r="A241" s="15">
        <v>240</v>
      </c>
      <c r="B241" s="11">
        <v>6</v>
      </c>
      <c r="C241" s="11">
        <v>16</v>
      </c>
      <c r="D241" s="53" t="s">
        <v>842</v>
      </c>
      <c r="F241" s="15"/>
      <c r="G241" s="15"/>
      <c r="H241" s="15"/>
      <c r="I241" s="15"/>
      <c r="J241" s="15"/>
      <c r="K241" s="15"/>
      <c r="L241" s="15"/>
    </row>
    <row r="242" spans="1:12" x14ac:dyDescent="0.15">
      <c r="A242" s="15">
        <v>241</v>
      </c>
      <c r="B242" s="11">
        <v>6</v>
      </c>
      <c r="C242" s="11">
        <v>17</v>
      </c>
      <c r="D242" s="20" t="str">
        <f>L242</f>
        <v xml:space="preserve">writeFastq(fastq, "C:/NGS/save/F2_Adap-0.fastq", compress=F)   </v>
      </c>
      <c r="F242" s="15" t="s">
        <v>847</v>
      </c>
      <c r="G242" s="15" t="str">
        <f>'1. Input and Output files list'!$E$6</f>
        <v>C:/NGS/save/</v>
      </c>
      <c r="H242" s="15" t="s">
        <v>850</v>
      </c>
      <c r="I242" s="15"/>
      <c r="J242" s="15"/>
      <c r="K242" s="15"/>
      <c r="L242" s="15" t="str">
        <f>CONCATENATE(F242,G242,H242,I242,J242)</f>
        <v xml:space="preserve">writeFastq(fastq, "C:/NGS/save/F2_Adap-0.fastq", compress=F)   </v>
      </c>
    </row>
    <row r="243" spans="1:12" x14ac:dyDescent="0.15">
      <c r="A243" s="15">
        <v>242</v>
      </c>
      <c r="B243" s="11">
        <v>6</v>
      </c>
      <c r="C243" s="11">
        <v>18</v>
      </c>
      <c r="D243" s="20" t="str">
        <f>L243</f>
        <v>in_f &lt;- "C:/NGS/save/F2_Adap-0.fastq"</v>
      </c>
      <c r="F243" s="15" t="s">
        <v>14</v>
      </c>
      <c r="G243" s="15" t="s">
        <v>13</v>
      </c>
      <c r="H243" s="15" t="str">
        <f>'1. Input and Output files list'!$E$6</f>
        <v>C:/NGS/save/</v>
      </c>
      <c r="I243" s="15" t="s">
        <v>849</v>
      </c>
      <c r="J243" s="7"/>
      <c r="K243" s="15"/>
      <c r="L243" s="15" t="str">
        <f>CONCATENATE(F243,G243,H243,I243,J243)</f>
        <v>in_f &lt;- "C:/NGS/save/F2_Adap-0.fastq"</v>
      </c>
    </row>
    <row r="244" spans="1:12" x14ac:dyDescent="0.15">
      <c r="A244" s="15">
        <v>243</v>
      </c>
      <c r="B244" s="11">
        <v>6</v>
      </c>
      <c r="C244" s="11">
        <v>19</v>
      </c>
      <c r="D244" s="20" t="str">
        <f>L244</f>
        <v>out_f &lt;- "C:/NGS/save/F2_Adap-1.fastq"</v>
      </c>
      <c r="F244" s="15" t="s">
        <v>15</v>
      </c>
      <c r="G244" s="15" t="str">
        <f>'1. Input and Output files list'!$E$6</f>
        <v>C:/NGS/save/</v>
      </c>
      <c r="H244" s="15" t="s">
        <v>86</v>
      </c>
      <c r="I244" s="15"/>
      <c r="J244" s="15"/>
      <c r="K244" s="15"/>
      <c r="L244" s="15" t="str">
        <f>CONCATENATE(F244,G244,H244)</f>
        <v>out_f &lt;- "C:/NGS/save/F2_Adap-1.fastq"</v>
      </c>
    </row>
    <row r="245" spans="1:12" x14ac:dyDescent="0.15">
      <c r="A245" s="15">
        <v>244</v>
      </c>
      <c r="B245" s="11">
        <v>6</v>
      </c>
      <c r="C245" s="11">
        <v>20</v>
      </c>
      <c r="D245" s="20" t="str">
        <f>L245</f>
        <v>param_adapter &lt;- "CATGAGATCGGAAGAGCGTCGTGTAGGGAAAGAGTGT"  #Adapter sequence 1</v>
      </c>
      <c r="F245" s="11" t="s">
        <v>44</v>
      </c>
      <c r="G245" s="11" t="str">
        <f>'1. Input and Output files list'!$E$64</f>
        <v>CATGAGATCGGAAGAGCGTCGTGTAGGGAAAGAGTGT</v>
      </c>
      <c r="H245" s="11" t="s">
        <v>46</v>
      </c>
      <c r="I245" s="15"/>
      <c r="J245" s="15"/>
      <c r="K245" s="15"/>
      <c r="L245" s="15" t="str">
        <f>CONCATENATE(F245,G245,H245)</f>
        <v>param_adapter &lt;- "CATGAGATCGGAAGAGCGTCGTGTAGGGAAAGAGTGT"  #Adapter sequence 1</v>
      </c>
    </row>
    <row r="246" spans="1:12" x14ac:dyDescent="0.15">
      <c r="A246" s="15">
        <v>245</v>
      </c>
      <c r="B246" s="11">
        <v>6</v>
      </c>
      <c r="C246" s="11">
        <v>21</v>
      </c>
      <c r="D246" s="20" t="s">
        <v>28</v>
      </c>
      <c r="F246" s="15"/>
      <c r="G246" s="15"/>
      <c r="H246" s="15"/>
      <c r="I246" s="15"/>
      <c r="J246" s="15"/>
      <c r="K246" s="15"/>
      <c r="L246" s="15"/>
    </row>
    <row r="247" spans="1:12" x14ac:dyDescent="0.15">
      <c r="A247" s="15">
        <v>246</v>
      </c>
      <c r="B247" s="11">
        <v>6</v>
      </c>
      <c r="C247" s="11">
        <v>22</v>
      </c>
      <c r="D247" s="20" t="str">
        <f>L247</f>
        <v>in_f &lt;- "C:/NGS/save/F2_Adap-1.fastq"</v>
      </c>
      <c r="F247" s="15" t="s">
        <v>12</v>
      </c>
      <c r="G247" s="15" t="str">
        <f>'1. Input and Output files list'!$E$6</f>
        <v>C:/NGS/save/</v>
      </c>
      <c r="H247" s="15" t="s">
        <v>86</v>
      </c>
      <c r="I247" s="15"/>
      <c r="J247" s="15"/>
      <c r="K247" s="15"/>
      <c r="L247" s="15" t="str">
        <f>CONCATENATE(F247,G247,H247)</f>
        <v>in_f &lt;- "C:/NGS/save/F2_Adap-1.fastq"</v>
      </c>
    </row>
    <row r="248" spans="1:12" x14ac:dyDescent="0.15">
      <c r="A248" s="15">
        <v>247</v>
      </c>
      <c r="B248" s="11">
        <v>6</v>
      </c>
      <c r="C248" s="11">
        <v>23</v>
      </c>
      <c r="D248" s="20" t="str">
        <f>L248</f>
        <v>out_f &lt;- "C:/NGS/save/F2_Adap-2.fastq"</v>
      </c>
      <c r="F248" s="15" t="s">
        <v>15</v>
      </c>
      <c r="G248" s="15" t="str">
        <f>'1. Input and Output files list'!$E$6</f>
        <v>C:/NGS/save/</v>
      </c>
      <c r="H248" s="15" t="s">
        <v>87</v>
      </c>
      <c r="I248" s="15"/>
      <c r="J248" s="15"/>
      <c r="K248" s="15"/>
      <c r="L248" s="15" t="str">
        <f>CONCATENATE(F248,G248,H248)</f>
        <v>out_f &lt;- "C:/NGS/save/F2_Adap-2.fastq"</v>
      </c>
    </row>
    <row r="249" spans="1:12" x14ac:dyDescent="0.15">
      <c r="A249" s="15">
        <v>248</v>
      </c>
      <c r="B249" s="11">
        <v>6</v>
      </c>
      <c r="C249" s="11">
        <v>24</v>
      </c>
      <c r="D249" s="20" t="str">
        <f>L249</f>
        <v>param_adapter &lt;- "TAAGATCGGAAGAGCACACGTCTGAACTCCAGTCAC"  #Adapter sequence 2</v>
      </c>
      <c r="F249" s="11" t="s">
        <v>44</v>
      </c>
      <c r="G249" s="15" t="str">
        <f>'1. Input and Output files list'!$E$65</f>
        <v>TAAGATCGGAAGAGCACACGTCTGAACTCCAGTCAC</v>
      </c>
      <c r="H249" s="11" t="s">
        <v>47</v>
      </c>
      <c r="I249" s="15"/>
      <c r="J249" s="15"/>
      <c r="K249" s="15"/>
      <c r="L249" s="15" t="str">
        <f>CONCATENATE(F249,G249,H249)</f>
        <v>param_adapter &lt;- "TAAGATCGGAAGAGCACACGTCTGAACTCCAGTCAC"  #Adapter sequence 2</v>
      </c>
    </row>
    <row r="250" spans="1:12" x14ac:dyDescent="0.15">
      <c r="A250" s="15">
        <v>249</v>
      </c>
      <c r="B250" s="11">
        <v>6</v>
      </c>
      <c r="C250" s="11">
        <v>25</v>
      </c>
      <c r="D250" s="20" t="s">
        <v>29</v>
      </c>
      <c r="F250" s="15"/>
      <c r="G250" s="15"/>
      <c r="H250" s="15"/>
      <c r="I250" s="15"/>
      <c r="J250" s="15"/>
      <c r="K250" s="15"/>
      <c r="L250" s="15"/>
    </row>
    <row r="251" spans="1:12" x14ac:dyDescent="0.15">
      <c r="A251" s="15">
        <v>250</v>
      </c>
      <c r="B251" s="11">
        <v>6</v>
      </c>
      <c r="C251" s="11">
        <v>26</v>
      </c>
      <c r="D251" s="20" t="str">
        <f>L251</f>
        <v>in_f &lt;- "C:/NGS/save/F2_Adap-2.fastq"</v>
      </c>
      <c r="F251" s="15" t="s">
        <v>12</v>
      </c>
      <c r="G251" s="15" t="str">
        <f>'1. Input and Output files list'!$E$6</f>
        <v>C:/NGS/save/</v>
      </c>
      <c r="H251" s="15" t="s">
        <v>87</v>
      </c>
      <c r="I251" s="15"/>
      <c r="J251" s="15"/>
      <c r="K251" s="15"/>
      <c r="L251" s="15" t="str">
        <f>CONCATENATE(F251,G251,H251)</f>
        <v>in_f &lt;- "C:/NGS/save/F2_Adap-2.fastq"</v>
      </c>
    </row>
    <row r="252" spans="1:12" x14ac:dyDescent="0.15">
      <c r="A252" s="15">
        <v>251</v>
      </c>
      <c r="B252" s="11">
        <v>6</v>
      </c>
      <c r="C252" s="11">
        <v>27</v>
      </c>
      <c r="D252" s="20" t="str">
        <f>L252</f>
        <v>out_f &lt;- "C:/NGS/save/F2_Adap-3.fastq"</v>
      </c>
      <c r="F252" s="15" t="s">
        <v>15</v>
      </c>
      <c r="G252" s="15" t="str">
        <f>'1. Input and Output files list'!$E$6</f>
        <v>C:/NGS/save/</v>
      </c>
      <c r="H252" s="15" t="s">
        <v>88</v>
      </c>
      <c r="I252" s="15"/>
      <c r="J252" s="15"/>
      <c r="K252" s="15"/>
      <c r="L252" s="15" t="str">
        <f>CONCATENATE(F252,G252,H252)</f>
        <v>out_f &lt;- "C:/NGS/save/F2_Adap-3.fastq"</v>
      </c>
    </row>
    <row r="253" spans="1:12" x14ac:dyDescent="0.15">
      <c r="A253" s="15">
        <v>252</v>
      </c>
      <c r="B253" s="11">
        <v>6</v>
      </c>
      <c r="C253" s="11">
        <v>28</v>
      </c>
      <c r="D253" s="20" t="str">
        <f>L253</f>
        <v>param_adapter &lt;- "TAAGATCGGAAGAGCGTCGTGTAGGGAAAGAGTGT"  #Adapter sequence 3</v>
      </c>
      <c r="F253" s="15" t="s">
        <v>44</v>
      </c>
      <c r="G253" s="15" t="str">
        <f>'1. Input and Output files list'!$E$66</f>
        <v>TAAGATCGGAAGAGCGTCGTGTAGGGAAAGAGTGT</v>
      </c>
      <c r="H253" s="15" t="s">
        <v>49</v>
      </c>
      <c r="I253" s="15"/>
      <c r="J253" s="15"/>
      <c r="K253" s="15"/>
      <c r="L253" s="15" t="str">
        <f>CONCATENATE(F253,G253,H253)</f>
        <v>param_adapter &lt;- "TAAGATCGGAAGAGCGTCGTGTAGGGAAAGAGTGT"  #Adapter sequence 3</v>
      </c>
    </row>
    <row r="254" spans="1:12" x14ac:dyDescent="0.15">
      <c r="A254" s="15">
        <v>253</v>
      </c>
      <c r="B254" s="11">
        <v>6</v>
      </c>
      <c r="C254" s="11">
        <v>29</v>
      </c>
      <c r="D254" s="20" t="s">
        <v>30</v>
      </c>
      <c r="F254" s="15"/>
      <c r="G254" s="15"/>
      <c r="H254" s="15"/>
      <c r="I254" s="15"/>
      <c r="J254" s="15"/>
      <c r="K254" s="15"/>
      <c r="L254" s="15"/>
    </row>
    <row r="255" spans="1:12" x14ac:dyDescent="0.15">
      <c r="A255" s="15">
        <v>254</v>
      </c>
      <c r="B255" s="11">
        <v>6</v>
      </c>
      <c r="C255" s="11">
        <v>30</v>
      </c>
      <c r="D255" s="20" t="str">
        <f>L255</f>
        <v>in_f &lt;- "C:/NGS/save/F2_Adap-3.fastq"</v>
      </c>
      <c r="F255" s="15" t="s">
        <v>12</v>
      </c>
      <c r="G255" s="15" t="str">
        <f>'1. Input and Output files list'!$E$6</f>
        <v>C:/NGS/save/</v>
      </c>
      <c r="H255" s="15" t="s">
        <v>88</v>
      </c>
      <c r="I255" s="15"/>
      <c r="J255" s="15"/>
      <c r="K255" s="15"/>
      <c r="L255" s="15" t="str">
        <f>CONCATENATE(F255,G255,H255)</f>
        <v>in_f &lt;- "C:/NGS/save/F2_Adap-3.fastq"</v>
      </c>
    </row>
    <row r="256" spans="1:12" x14ac:dyDescent="0.15">
      <c r="A256" s="15">
        <v>255</v>
      </c>
      <c r="B256" s="11">
        <v>6</v>
      </c>
      <c r="C256" s="11">
        <v>31</v>
      </c>
      <c r="D256" s="20" t="str">
        <f>L256</f>
        <v>out_f &lt;- "C:/NGS/save/AdapterTrim_NGS0_06.fastq"</v>
      </c>
      <c r="F256" s="15" t="s">
        <v>36</v>
      </c>
      <c r="G256" s="15" t="str">
        <f>'1. Input and Output files list'!$E$6</f>
        <v>C:/NGS/save/</v>
      </c>
      <c r="H256" s="15" t="s">
        <v>38</v>
      </c>
      <c r="I256" s="15" t="str">
        <f>'1. Input and Output files list'!$I$90</f>
        <v>NGS0_06.fastq</v>
      </c>
      <c r="J256" s="15" t="s">
        <v>16</v>
      </c>
      <c r="K256" s="15"/>
      <c r="L256" s="15" t="str">
        <f>CONCATENATE(F256,G256,H256,I256,J256)</f>
        <v>out_f &lt;- "C:/NGS/save/AdapterTrim_NGS0_06.fastq"</v>
      </c>
    </row>
    <row r="257" spans="1:20" x14ac:dyDescent="0.15">
      <c r="A257" s="15">
        <v>256</v>
      </c>
      <c r="B257" s="11">
        <v>6</v>
      </c>
      <c r="C257" s="11">
        <v>32</v>
      </c>
      <c r="D257" s="20" t="str">
        <f>L257</f>
        <v>param_adapter &lt;- "CATGAGATCGGAAGAGCACACGTCTGAACTCCAGTCAC"  #Adapter sequence 4</v>
      </c>
      <c r="F257" s="15" t="s">
        <v>44</v>
      </c>
      <c r="G257" s="15" t="str">
        <f>'1. Input and Output files list'!$E$67</f>
        <v>CATGAGATCGGAAGAGCACACGTCTGAACTCCAGTCAC</v>
      </c>
      <c r="H257" s="15" t="s">
        <v>51</v>
      </c>
      <c r="I257" s="15"/>
      <c r="J257" s="15"/>
      <c r="K257" s="15"/>
      <c r="L257" s="15" t="str">
        <f>CONCATENATE(F257,G257,H257)</f>
        <v>param_adapter &lt;- "CATGAGATCGGAAGAGCACACGTCTGAACTCCAGTCAC"  #Adapter sequence 4</v>
      </c>
    </row>
    <row r="258" spans="1:20" x14ac:dyDescent="0.15">
      <c r="A258" s="15">
        <v>257</v>
      </c>
      <c r="B258" s="11">
        <v>6</v>
      </c>
      <c r="C258" s="11">
        <v>33</v>
      </c>
      <c r="D258" s="20" t="s">
        <v>31</v>
      </c>
      <c r="F258" s="15"/>
      <c r="G258" s="15"/>
      <c r="H258" s="15"/>
      <c r="I258" s="15"/>
      <c r="J258" s="15"/>
      <c r="K258" s="15"/>
      <c r="L258" s="15"/>
    </row>
    <row r="259" spans="1:20" x14ac:dyDescent="0.15">
      <c r="A259" s="15">
        <v>258</v>
      </c>
      <c r="B259" s="11">
        <v>6</v>
      </c>
      <c r="C259" s="11">
        <v>34</v>
      </c>
      <c r="D259" s="20" t="s">
        <v>32</v>
      </c>
      <c r="F259" s="15"/>
      <c r="G259" s="15"/>
      <c r="H259" s="15"/>
      <c r="I259" s="15"/>
      <c r="J259" s="15"/>
      <c r="K259" s="15"/>
      <c r="L259" s="15"/>
    </row>
    <row r="260" spans="1:20" x14ac:dyDescent="0.15">
      <c r="A260" s="15">
        <v>259</v>
      </c>
      <c r="B260" s="11">
        <v>6</v>
      </c>
      <c r="C260" s="11">
        <v>35</v>
      </c>
      <c r="D260" s="20" t="str">
        <f>L260</f>
        <v>write.csv(res, "C:/NGS/save/NGS0_06.fastq.csv")</v>
      </c>
      <c r="F260" s="15" t="s">
        <v>35</v>
      </c>
      <c r="G260" s="15" t="str">
        <f>'1. Input and Output files list'!$E$6</f>
        <v>C:/NGS/save/</v>
      </c>
      <c r="H260" s="15" t="str">
        <f>'1. Input and Output files list'!$I$90</f>
        <v>NGS0_06.fastq</v>
      </c>
      <c r="I260" s="15" t="s">
        <v>34</v>
      </c>
      <c r="J260" s="15"/>
      <c r="K260" s="15"/>
      <c r="L260" s="15" t="str">
        <f>CONCATENATE(F260,G260,H260,I260)</f>
        <v>write.csv(res, "C:/NGS/save/NGS0_06.fastq.csv")</v>
      </c>
    </row>
    <row r="261" spans="1:20" x14ac:dyDescent="0.15">
      <c r="A261" s="15">
        <v>260</v>
      </c>
      <c r="B261" s="11">
        <v>6</v>
      </c>
      <c r="C261" s="11">
        <v>36</v>
      </c>
      <c r="D261" s="20" t="str">
        <f>L261</f>
        <v>system.time(fastq &lt;- fread("C:/NGS/save/AdapterTrim_NGS0_06.fastq", header=F, sep="\t", na.strings="NA", strip.white=TRUE, verbose=TRUE))</v>
      </c>
      <c r="F261" s="15" t="s">
        <v>92</v>
      </c>
      <c r="G261" s="15" t="str">
        <f>'1. Input and Output files list'!$E$6</f>
        <v>C:/NGS/save/</v>
      </c>
      <c r="H261" s="15" t="s">
        <v>38</v>
      </c>
      <c r="I261" s="15" t="str">
        <f>'1. Input and Output files list'!$I$90</f>
        <v>NGS0_06.fastq</v>
      </c>
      <c r="J261" s="15" t="s">
        <v>20</v>
      </c>
      <c r="K261" s="15"/>
      <c r="L261" s="15" t="str">
        <f>CONCATENATE(F261,G261,H261,I261,J261)</f>
        <v>system.time(fastq &lt;- fread("C:/NGS/save/AdapterTrim_NGS0_06.fastq", header=F, sep="\t", na.strings="NA", strip.white=TRUE, verbose=TRUE))</v>
      </c>
    </row>
    <row r="262" spans="1:20" x14ac:dyDescent="0.15">
      <c r="A262" s="15">
        <v>261</v>
      </c>
      <c r="B262" s="11">
        <v>6</v>
      </c>
      <c r="C262" s="11">
        <v>37</v>
      </c>
      <c r="D262" s="20" t="str">
        <f>T262</f>
        <v>file.remove("C:/NGS/save/AdapterTrim_NGS0_06.fastq","C:/NGS/save/F2_Adap-0.fastq","C:/NGS/save/F2_Adap-1.fastq","C:/NGS/save/F2_Adap-2.fastq","C:/NGS/save/F2_Adap-3.fastq")</v>
      </c>
      <c r="F262" s="15" t="s">
        <v>11</v>
      </c>
      <c r="G262" s="15" t="str">
        <f>'1. Input and Output files list'!$E$6</f>
        <v>C:/NGS/save/</v>
      </c>
      <c r="H262" s="15" t="s">
        <v>38</v>
      </c>
      <c r="I262" s="15" t="str">
        <f>'1. Input and Output files list'!$I$90</f>
        <v>NGS0_06.fastq</v>
      </c>
      <c r="J262" s="15" t="s">
        <v>852</v>
      </c>
      <c r="K262" s="15" t="str">
        <f>'1. Input and Output files list'!$E$6</f>
        <v>C:/NGS/save/</v>
      </c>
      <c r="L262" s="15" t="s">
        <v>851</v>
      </c>
      <c r="M262" t="str">
        <f>'1. Input and Output files list'!$E$6</f>
        <v>C:/NGS/save/</v>
      </c>
      <c r="N262" t="s">
        <v>89</v>
      </c>
      <c r="O262" t="str">
        <f>'1. Input and Output files list'!$E$6</f>
        <v>C:/NGS/save/</v>
      </c>
      <c r="P262" t="s">
        <v>90</v>
      </c>
      <c r="Q262" t="str">
        <f>'1. Input and Output files list'!$E$6</f>
        <v>C:/NGS/save/</v>
      </c>
      <c r="R262" t="s">
        <v>91</v>
      </c>
      <c r="T262" t="str">
        <f>CONCATENATE(F262,G262,H262,I262,J262,K262,L262,M262,N262,O262,P262,Q262,R262)</f>
        <v>file.remove("C:/NGS/save/AdapterTrim_NGS0_06.fastq","C:/NGS/save/F2_Adap-0.fastq","C:/NGS/save/F2_Adap-1.fastq","C:/NGS/save/F2_Adap-2.fastq","C:/NGS/save/F2_Adap-3.fastq")</v>
      </c>
    </row>
    <row r="263" spans="1:20" x14ac:dyDescent="0.15">
      <c r="A263" s="15">
        <v>262</v>
      </c>
      <c r="B263" s="11">
        <v>6</v>
      </c>
      <c r="C263" s="11">
        <v>38</v>
      </c>
      <c r="D263" s="20" t="s">
        <v>93</v>
      </c>
      <c r="F263" s="15"/>
      <c r="G263" s="15"/>
      <c r="H263" s="15"/>
      <c r="I263" s="15"/>
      <c r="J263" s="15"/>
      <c r="K263" s="15"/>
      <c r="L263" s="15"/>
    </row>
    <row r="264" spans="1:20" x14ac:dyDescent="0.15">
      <c r="A264" s="15">
        <v>263</v>
      </c>
      <c r="B264" s="11">
        <v>6</v>
      </c>
      <c r="C264" s="11">
        <v>39</v>
      </c>
      <c r="D264" s="20" t="s">
        <v>2</v>
      </c>
      <c r="F264" s="15"/>
      <c r="G264" s="15"/>
      <c r="H264" s="15"/>
      <c r="I264" s="15"/>
      <c r="J264" s="15"/>
      <c r="K264" s="15"/>
      <c r="L264" s="15"/>
    </row>
    <row r="265" spans="1:20" x14ac:dyDescent="0.15">
      <c r="A265" s="15">
        <v>264</v>
      </c>
      <c r="B265" s="11">
        <v>6</v>
      </c>
      <c r="C265" s="11">
        <v>40</v>
      </c>
      <c r="D265" s="20" t="str">
        <f>K265</f>
        <v>system.time(write.csv(RADtag, file="C:/NGS/save/NGS0_06.tagcount", row.names = F))</v>
      </c>
      <c r="F265" s="15" t="s">
        <v>164</v>
      </c>
      <c r="G265" s="15" t="str">
        <f>'1. Input and Output files list'!$E$6</f>
        <v>C:/NGS/save/</v>
      </c>
      <c r="H265" s="15" t="str">
        <f>'1. Input and Output files list'!$J$90</f>
        <v>NGS0_06.tagcount</v>
      </c>
      <c r="I265" s="15" t="s">
        <v>210</v>
      </c>
      <c r="J265" s="15"/>
      <c r="K265" s="15" t="str">
        <f>CONCATENATE(F265,G265,H265,I265)</f>
        <v>system.time(write.csv(RADtag, file="C:/NGS/save/NGS0_06.tagcount", row.names = F))</v>
      </c>
      <c r="L265" s="15"/>
    </row>
    <row r="266" spans="1:20" x14ac:dyDescent="0.15">
      <c r="A266" s="15">
        <v>265</v>
      </c>
      <c r="B266" s="11">
        <v>6</v>
      </c>
      <c r="C266" s="11">
        <v>41</v>
      </c>
      <c r="D266" s="20" t="str">
        <f>L266</f>
        <v>file.remove("C:/NGS/save/NGS0_06.fastq")</v>
      </c>
      <c r="F266" s="15" t="s">
        <v>97</v>
      </c>
      <c r="G266" s="15" t="s">
        <v>13</v>
      </c>
      <c r="H266" s="15" t="str">
        <f>'1. Input and Output files list'!$E$6</f>
        <v>C:/NGS/save/</v>
      </c>
      <c r="I266" s="15" t="str">
        <f>'1. Input and Output files list'!$I$90</f>
        <v>NGS0_06.fastq</v>
      </c>
      <c r="J266" s="7" t="s">
        <v>16</v>
      </c>
      <c r="K266" s="15" t="s">
        <v>52</v>
      </c>
      <c r="L266" s="15" t="str">
        <f>CONCATENATE(F266,G266,H266,I266,J266,K266)</f>
        <v>file.remove("C:/NGS/save/NGS0_06.fastq")</v>
      </c>
    </row>
    <row r="267" spans="1:20" x14ac:dyDescent="0.15">
      <c r="A267" s="15">
        <v>266</v>
      </c>
      <c r="B267" s="11">
        <v>6</v>
      </c>
      <c r="C267" s="11">
        <v>42</v>
      </c>
      <c r="D267" s="20" t="s">
        <v>170</v>
      </c>
      <c r="F267" s="15"/>
      <c r="G267" s="15"/>
      <c r="H267" s="15"/>
      <c r="I267" s="15"/>
      <c r="J267" s="15"/>
      <c r="K267" s="15"/>
      <c r="L267" s="15"/>
    </row>
    <row r="268" spans="1:20" x14ac:dyDescent="0.15">
      <c r="A268" s="15">
        <v>267</v>
      </c>
      <c r="B268" s="11">
        <v>6</v>
      </c>
      <c r="C268" s="11">
        <v>43</v>
      </c>
      <c r="D268" s="20" t="str">
        <f>L268</f>
        <v>system.time(write.csv(RAD_1over, file="C:/NGS/save/NGS0_06.tagcount1over", row.names = F))</v>
      </c>
      <c r="F268" s="10" t="s">
        <v>171</v>
      </c>
      <c r="G268" s="15" t="str">
        <f>'1. Input and Output files list'!$E$6</f>
        <v>C:/NGS/save/</v>
      </c>
      <c r="H268" s="10" t="str">
        <f>'1. Input and Output files list'!$K$90</f>
        <v>NGS0_06.tagcount1over</v>
      </c>
      <c r="I268" s="10" t="s">
        <v>210</v>
      </c>
      <c r="J268" s="15"/>
      <c r="K268" s="15"/>
      <c r="L268" s="15" t="str">
        <f>CONCATENATE(F268,G268,H268,I268)</f>
        <v>system.time(write.csv(RAD_1over, file="C:/NGS/save/NGS0_06.tagcount1over", row.names = F))</v>
      </c>
    </row>
    <row r="269" spans="1:20" x14ac:dyDescent="0.15">
      <c r="A269" s="15">
        <v>268</v>
      </c>
      <c r="B269" s="11">
        <v>6</v>
      </c>
      <c r="C269" s="11">
        <v>44</v>
      </c>
      <c r="D269" s="20" t="s">
        <v>1073</v>
      </c>
      <c r="F269" s="15"/>
      <c r="G269" s="15"/>
      <c r="H269" s="15"/>
      <c r="I269" s="15"/>
      <c r="J269" s="15"/>
      <c r="K269" s="15"/>
      <c r="L269" s="15"/>
    </row>
    <row r="270" spans="1:20" x14ac:dyDescent="0.15">
      <c r="A270" s="15">
        <v>269</v>
      </c>
      <c r="B270" s="11">
        <v>7</v>
      </c>
      <c r="C270" s="11">
        <v>1</v>
      </c>
      <c r="D270" s="20" t="str">
        <f>L270</f>
        <v>in_f &lt;- c("C:/NGS/Raw_sequence_reads/07_ATTACTCG-CAGGACGT_L005_R1_001.fastq.gz", "C:/NGS/Raw_sequence_reads/07_ATTACTCG-CAGGACGT_L005_R2_001.fastq.gz")</v>
      </c>
      <c r="F270" s="15" t="s">
        <v>3</v>
      </c>
      <c r="G270" s="15" t="str">
        <f>'1. Input and Output files list'!$E$92</f>
        <v>C:/NGS/Raw_sequence_reads/07_ATTACTCG-CAGGACGT_L005_R1_001.fastq.gz</v>
      </c>
      <c r="H270" s="15" t="s">
        <v>10</v>
      </c>
      <c r="I270" s="15" t="str">
        <f>'1. Input and Output files list'!$E$93</f>
        <v>C:/NGS/Raw_sequence_reads/07_ATTACTCG-CAGGACGT_L005_R2_001.fastq.gz</v>
      </c>
      <c r="J270" s="15" t="s">
        <v>4</v>
      </c>
      <c r="K270" s="15"/>
      <c r="L270" s="15" t="str">
        <f>CONCATENATE(F270,G270,H270,I270,J270)</f>
        <v>in_f &lt;- c("C:/NGS/Raw_sequence_reads/07_ATTACTCG-CAGGACGT_L005_R1_001.fastq.gz", "C:/NGS/Raw_sequence_reads/07_ATTACTCG-CAGGACGT_L005_R2_001.fastq.gz")</v>
      </c>
    </row>
    <row r="271" spans="1:20" x14ac:dyDescent="0.15">
      <c r="A271" s="15">
        <v>270</v>
      </c>
      <c r="B271" s="11">
        <v>7</v>
      </c>
      <c r="C271" s="11">
        <v>2</v>
      </c>
      <c r="D271" s="20" t="str">
        <f>L271</f>
        <v>out_f &lt;- "C:/NGS/save/NGS0_07.fastq"</v>
      </c>
      <c r="F271" s="15" t="s">
        <v>95</v>
      </c>
      <c r="G271" s="15" t="s">
        <v>13</v>
      </c>
      <c r="H271" s="15" t="str">
        <f>'1. Input and Output files list'!$E$6</f>
        <v>C:/NGS/save/</v>
      </c>
      <c r="I271" s="15" t="str">
        <f>'1. Input and Output files list'!$I$92</f>
        <v>NGS0_07.fastq</v>
      </c>
      <c r="J271" s="7" t="s">
        <v>16</v>
      </c>
      <c r="K271" s="15"/>
      <c r="L271" s="15" t="str">
        <f>CONCATENATE(F271,G271,H271,I271,J271)</f>
        <v>out_f &lt;- "C:/NGS/save/NGS0_07.fastq"</v>
      </c>
    </row>
    <row r="272" spans="1:20" x14ac:dyDescent="0.15">
      <c r="A272" s="15">
        <v>271</v>
      </c>
      <c r="B272" s="11">
        <v>7</v>
      </c>
      <c r="C272" s="11">
        <v>3</v>
      </c>
      <c r="D272" s="20" t="str">
        <f>L272</f>
        <v>param_trim &lt;- 1</v>
      </c>
      <c r="F272" s="15" t="s">
        <v>163</v>
      </c>
      <c r="G272" s="15">
        <f>'1. Input and Output files list'!$H$92</f>
        <v>1</v>
      </c>
      <c r="H272" s="15"/>
      <c r="I272" s="15"/>
      <c r="J272" s="15"/>
      <c r="K272" s="15"/>
      <c r="L272" s="15" t="str">
        <f>CONCATENATE(F272,G272)</f>
        <v>param_trim &lt;- 1</v>
      </c>
    </row>
    <row r="273" spans="1:18" x14ac:dyDescent="0.15">
      <c r="A273" s="15">
        <v>272</v>
      </c>
      <c r="B273" s="11">
        <v>7</v>
      </c>
      <c r="C273" s="11">
        <v>4</v>
      </c>
      <c r="D273" s="20" t="s">
        <v>21</v>
      </c>
      <c r="F273" s="15"/>
      <c r="G273" s="15"/>
      <c r="H273" s="15"/>
      <c r="I273" s="15"/>
      <c r="J273" s="15"/>
      <c r="K273" s="15"/>
      <c r="L273" s="15"/>
    </row>
    <row r="274" spans="1:18" x14ac:dyDescent="0.15">
      <c r="A274" s="15">
        <v>273</v>
      </c>
      <c r="B274" s="11">
        <v>7</v>
      </c>
      <c r="C274" s="11">
        <v>5</v>
      </c>
      <c r="D274" s="20" t="s">
        <v>22</v>
      </c>
      <c r="F274" s="15"/>
      <c r="G274" s="15"/>
      <c r="H274" s="15"/>
      <c r="I274" s="15"/>
      <c r="J274" s="15"/>
      <c r="K274" s="15"/>
      <c r="L274" s="15"/>
    </row>
    <row r="275" spans="1:18" x14ac:dyDescent="0.15">
      <c r="A275" s="15">
        <v>274</v>
      </c>
      <c r="B275" s="11">
        <v>7</v>
      </c>
      <c r="C275" s="11">
        <v>6</v>
      </c>
      <c r="D275" s="20" t="s">
        <v>23</v>
      </c>
      <c r="F275" s="15"/>
      <c r="G275" s="15"/>
      <c r="H275" s="15"/>
      <c r="I275" s="15"/>
      <c r="J275" s="15"/>
      <c r="K275" s="15"/>
      <c r="L275" s="15"/>
    </row>
    <row r="276" spans="1:18" x14ac:dyDescent="0.15">
      <c r="A276" s="15">
        <v>275</v>
      </c>
      <c r="B276" s="11">
        <v>7</v>
      </c>
      <c r="C276" s="11">
        <v>7</v>
      </c>
      <c r="D276" s="20" t="str">
        <f>L276</f>
        <v>hoge1 &lt;- DNAStringSet(sread(fastq), start=7, end=hoge)</v>
      </c>
      <c r="F276" s="15" t="s">
        <v>166</v>
      </c>
      <c r="G276" s="15">
        <f>'1. Input and Output files list'!$G$92+1</f>
        <v>7</v>
      </c>
      <c r="H276" s="15" t="s">
        <v>26</v>
      </c>
      <c r="I276" s="15"/>
      <c r="J276" s="15"/>
      <c r="K276" s="15"/>
      <c r="L276" s="15" t="str">
        <f>CONCATENATE(F276,G276,H276)</f>
        <v>hoge1 &lt;- DNAStringSet(sread(fastq), start=7, end=hoge)</v>
      </c>
    </row>
    <row r="277" spans="1:18" x14ac:dyDescent="0.15">
      <c r="A277" s="15">
        <v>276</v>
      </c>
      <c r="B277" s="11">
        <v>7</v>
      </c>
      <c r="C277" s="11">
        <v>8</v>
      </c>
      <c r="D277" s="20" t="str">
        <f>L277</f>
        <v>hoge2 &lt;- BStringSet(quality(quality(fastq)), start=7, end=hoge)</v>
      </c>
      <c r="F277" s="15" t="s">
        <v>167</v>
      </c>
      <c r="G277" s="15">
        <f>'1. Input and Output files list'!$G$92+1</f>
        <v>7</v>
      </c>
      <c r="H277" s="15" t="s">
        <v>26</v>
      </c>
      <c r="I277" s="15"/>
      <c r="J277" s="15"/>
      <c r="K277" s="15"/>
      <c r="L277" s="15" t="str">
        <f>CONCATENATE(F277,G277,H277)</f>
        <v>hoge2 &lt;- BStringSet(quality(quality(fastq)), start=7, end=hoge)</v>
      </c>
    </row>
    <row r="278" spans="1:18" x14ac:dyDescent="0.15">
      <c r="A278" s="15">
        <v>277</v>
      </c>
      <c r="B278" s="11">
        <v>7</v>
      </c>
      <c r="C278" s="11">
        <v>9</v>
      </c>
      <c r="D278" s="20" t="s">
        <v>24</v>
      </c>
      <c r="F278" s="15"/>
      <c r="G278" s="15"/>
      <c r="H278" s="15"/>
      <c r="I278" s="15"/>
      <c r="J278" s="15"/>
      <c r="K278" s="15"/>
      <c r="L278" s="15"/>
    </row>
    <row r="279" spans="1:18" x14ac:dyDescent="0.15">
      <c r="A279" s="15">
        <v>278</v>
      </c>
      <c r="B279" s="11">
        <v>7</v>
      </c>
      <c r="C279" s="11">
        <v>10</v>
      </c>
      <c r="D279" s="20" t="s">
        <v>96</v>
      </c>
      <c r="F279" s="15"/>
      <c r="G279" s="15"/>
      <c r="H279" s="15"/>
      <c r="I279" s="15"/>
      <c r="J279" s="15"/>
      <c r="K279" s="15"/>
      <c r="L279" s="15"/>
    </row>
    <row r="280" spans="1:18" x14ac:dyDescent="0.15">
      <c r="A280" s="15">
        <v>279</v>
      </c>
      <c r="B280" s="11">
        <v>7</v>
      </c>
      <c r="C280" s="11">
        <v>11</v>
      </c>
      <c r="D280" s="53" t="str">
        <f>R280</f>
        <v>param1 &lt;- 35</v>
      </c>
      <c r="F280" s="15" t="s">
        <v>843</v>
      </c>
      <c r="G280" s="15">
        <f>'1. Input and Output files list'!$E$32</f>
        <v>35</v>
      </c>
      <c r="H280" s="15"/>
      <c r="I280" s="15"/>
      <c r="J280" s="15"/>
      <c r="K280" s="15"/>
      <c r="L280" s="15"/>
      <c r="R280" t="str">
        <f>CONCATENATE(F280,G280,H280)</f>
        <v>param1 &lt;- 35</v>
      </c>
    </row>
    <row r="281" spans="1:18" x14ac:dyDescent="0.15">
      <c r="A281" s="15">
        <v>280</v>
      </c>
      <c r="B281" s="11">
        <v>7</v>
      </c>
      <c r="C281" s="11">
        <v>12</v>
      </c>
      <c r="D281" s="53" t="str">
        <f>R281</f>
        <v>param2 &lt;- 0.1</v>
      </c>
      <c r="F281" s="15" t="s">
        <v>844</v>
      </c>
      <c r="G281" s="15">
        <f>'1. Input and Output files list'!$E$34</f>
        <v>0.1</v>
      </c>
      <c r="H281" s="15"/>
      <c r="I281" s="15"/>
      <c r="J281" s="15"/>
      <c r="K281" s="15"/>
      <c r="L281" s="15"/>
      <c r="R281" t="str">
        <f>CONCATENATE(F281,G281,H281)</f>
        <v>param2 &lt;- 0.1</v>
      </c>
    </row>
    <row r="282" spans="1:18" x14ac:dyDescent="0.15">
      <c r="A282" s="15">
        <v>281</v>
      </c>
      <c r="B282" s="11">
        <v>7</v>
      </c>
      <c r="C282" s="11">
        <v>13</v>
      </c>
      <c r="D282" s="53" t="str">
        <f>R282</f>
        <v>fastq &lt;- readFastq("C:/NGS/save/NGS0_07.fastq")</v>
      </c>
      <c r="F282" s="15" t="s">
        <v>845</v>
      </c>
      <c r="G282" s="15" t="str">
        <f>'1. Input and Output files list'!$E$6</f>
        <v>C:/NGS/save/</v>
      </c>
      <c r="H282" s="5" t="str">
        <f>'1. Input and Output files list'!$I$92</f>
        <v>NGS0_07.fastq</v>
      </c>
      <c r="I282" s="15" t="s">
        <v>4</v>
      </c>
      <c r="J282" s="15">
        <v>7</v>
      </c>
      <c r="K282" s="15"/>
      <c r="L282" s="15"/>
      <c r="R282" t="str">
        <f>CONCATENATE(F282,G282,H282,I282)</f>
        <v>fastq &lt;- readFastq("C:/NGS/save/NGS0_07.fastq")</v>
      </c>
    </row>
    <row r="283" spans="1:18" x14ac:dyDescent="0.15">
      <c r="A283" s="15">
        <v>282</v>
      </c>
      <c r="B283" s="11">
        <v>7</v>
      </c>
      <c r="C283" s="11">
        <v>14</v>
      </c>
      <c r="D283" s="53" t="s">
        <v>840</v>
      </c>
      <c r="F283" s="15"/>
      <c r="G283" s="15"/>
      <c r="H283" s="15"/>
      <c r="I283" s="15"/>
      <c r="J283" s="15"/>
      <c r="K283" s="15"/>
      <c r="L283" s="15"/>
    </row>
    <row r="284" spans="1:18" x14ac:dyDescent="0.15">
      <c r="A284" s="15">
        <v>283</v>
      </c>
      <c r="B284" s="11">
        <v>7</v>
      </c>
      <c r="C284" s="11">
        <v>15</v>
      </c>
      <c r="D284" s="53" t="s">
        <v>841</v>
      </c>
      <c r="F284" s="15"/>
      <c r="G284" s="15"/>
      <c r="H284" s="15"/>
      <c r="I284" s="15"/>
      <c r="J284" s="15"/>
      <c r="K284" s="15"/>
      <c r="L284" s="15"/>
    </row>
    <row r="285" spans="1:18" x14ac:dyDescent="0.15">
      <c r="A285" s="15">
        <v>284</v>
      </c>
      <c r="B285" s="11">
        <v>7</v>
      </c>
      <c r="C285" s="11">
        <v>16</v>
      </c>
      <c r="D285" s="53" t="s">
        <v>842</v>
      </c>
      <c r="F285" s="15"/>
      <c r="G285" s="15"/>
      <c r="H285" s="15"/>
      <c r="I285" s="15"/>
      <c r="J285" s="15"/>
      <c r="K285" s="15"/>
      <c r="L285" s="15"/>
    </row>
    <row r="286" spans="1:18" x14ac:dyDescent="0.15">
      <c r="A286" s="15">
        <v>285</v>
      </c>
      <c r="B286" s="11">
        <v>7</v>
      </c>
      <c r="C286" s="11">
        <v>17</v>
      </c>
      <c r="D286" s="20" t="str">
        <f>L286</f>
        <v xml:space="preserve">writeFastq(fastq, "C:/NGS/save/F2_Adap-0.fastq", compress=F)   </v>
      </c>
      <c r="F286" s="15" t="s">
        <v>847</v>
      </c>
      <c r="G286" s="15" t="str">
        <f>'1. Input and Output files list'!$E$6</f>
        <v>C:/NGS/save/</v>
      </c>
      <c r="H286" s="15" t="s">
        <v>850</v>
      </c>
      <c r="I286" s="15"/>
      <c r="J286" s="15"/>
      <c r="K286" s="15"/>
      <c r="L286" s="15" t="str">
        <f>CONCATENATE(F286,G286,H286,I286,J286)</f>
        <v xml:space="preserve">writeFastq(fastq, "C:/NGS/save/F2_Adap-0.fastq", compress=F)   </v>
      </c>
    </row>
    <row r="287" spans="1:18" x14ac:dyDescent="0.15">
      <c r="A287" s="15">
        <v>286</v>
      </c>
      <c r="B287" s="11">
        <v>7</v>
      </c>
      <c r="C287" s="11">
        <v>18</v>
      </c>
      <c r="D287" s="20" t="str">
        <f>L287</f>
        <v>in_f &lt;- "C:/NGS/save/F2_Adap-0.fastq"</v>
      </c>
      <c r="F287" s="15" t="s">
        <v>14</v>
      </c>
      <c r="G287" s="15" t="s">
        <v>13</v>
      </c>
      <c r="H287" s="15" t="str">
        <f>'1. Input and Output files list'!$E$6</f>
        <v>C:/NGS/save/</v>
      </c>
      <c r="I287" s="15" t="s">
        <v>849</v>
      </c>
      <c r="J287" s="7"/>
      <c r="K287" s="15"/>
      <c r="L287" s="15" t="str">
        <f>CONCATENATE(F287,G287,H287,I287,J287)</f>
        <v>in_f &lt;- "C:/NGS/save/F2_Adap-0.fastq"</v>
      </c>
    </row>
    <row r="288" spans="1:18" x14ac:dyDescent="0.15">
      <c r="A288" s="15">
        <v>287</v>
      </c>
      <c r="B288" s="11">
        <v>7</v>
      </c>
      <c r="C288" s="11">
        <v>19</v>
      </c>
      <c r="D288" s="20" t="str">
        <f>L288</f>
        <v>out_f &lt;- "C:/NGS/save/F2_Adap-1.fastq"</v>
      </c>
      <c r="F288" s="15" t="s">
        <v>15</v>
      </c>
      <c r="G288" s="15" t="str">
        <f>'1. Input and Output files list'!$E$6</f>
        <v>C:/NGS/save/</v>
      </c>
      <c r="H288" s="15" t="s">
        <v>86</v>
      </c>
      <c r="I288" s="15"/>
      <c r="J288" s="15"/>
      <c r="K288" s="15"/>
      <c r="L288" s="15" t="str">
        <f>CONCATENATE(F288,G288,H288)</f>
        <v>out_f &lt;- "C:/NGS/save/F2_Adap-1.fastq"</v>
      </c>
    </row>
    <row r="289" spans="1:12" x14ac:dyDescent="0.15">
      <c r="A289" s="15">
        <v>288</v>
      </c>
      <c r="B289" s="11">
        <v>7</v>
      </c>
      <c r="C289" s="11">
        <v>20</v>
      </c>
      <c r="D289" s="20" t="str">
        <f>L289</f>
        <v>param_adapter &lt;- "CATGAGATCGGAAGAGCGTCGTGTAGGGAAAGAGTGT"  #Adapter sequence 1</v>
      </c>
      <c r="F289" s="11" t="s">
        <v>44</v>
      </c>
      <c r="G289" s="11" t="str">
        <f>'1. Input and Output files list'!$E$64</f>
        <v>CATGAGATCGGAAGAGCGTCGTGTAGGGAAAGAGTGT</v>
      </c>
      <c r="H289" s="11" t="s">
        <v>46</v>
      </c>
      <c r="I289" s="15"/>
      <c r="J289" s="15"/>
      <c r="K289" s="15"/>
      <c r="L289" s="15" t="str">
        <f>CONCATENATE(F289,G289,H289)</f>
        <v>param_adapter &lt;- "CATGAGATCGGAAGAGCGTCGTGTAGGGAAAGAGTGT"  #Adapter sequence 1</v>
      </c>
    </row>
    <row r="290" spans="1:12" x14ac:dyDescent="0.15">
      <c r="A290" s="15">
        <v>289</v>
      </c>
      <c r="B290" s="11">
        <v>7</v>
      </c>
      <c r="C290" s="11">
        <v>21</v>
      </c>
      <c r="D290" s="20" t="s">
        <v>28</v>
      </c>
      <c r="F290" s="15"/>
      <c r="G290" s="15"/>
      <c r="H290" s="15"/>
      <c r="I290" s="15"/>
      <c r="J290" s="15"/>
      <c r="K290" s="15"/>
      <c r="L290" s="15"/>
    </row>
    <row r="291" spans="1:12" x14ac:dyDescent="0.15">
      <c r="A291" s="15">
        <v>290</v>
      </c>
      <c r="B291" s="11">
        <v>7</v>
      </c>
      <c r="C291" s="11">
        <v>22</v>
      </c>
      <c r="D291" s="20" t="str">
        <f>L291</f>
        <v>in_f &lt;- "C:/NGS/save/F2_Adap-1.fastq"</v>
      </c>
      <c r="F291" s="15" t="s">
        <v>12</v>
      </c>
      <c r="G291" s="15" t="str">
        <f>'1. Input and Output files list'!$E$6</f>
        <v>C:/NGS/save/</v>
      </c>
      <c r="H291" s="15" t="s">
        <v>86</v>
      </c>
      <c r="I291" s="15"/>
      <c r="J291" s="15"/>
      <c r="K291" s="15"/>
      <c r="L291" s="15" t="str">
        <f>CONCATENATE(F291,G291,H291)</f>
        <v>in_f &lt;- "C:/NGS/save/F2_Adap-1.fastq"</v>
      </c>
    </row>
    <row r="292" spans="1:12" x14ac:dyDescent="0.15">
      <c r="A292" s="15">
        <v>291</v>
      </c>
      <c r="B292" s="11">
        <v>7</v>
      </c>
      <c r="C292" s="11">
        <v>23</v>
      </c>
      <c r="D292" s="20" t="str">
        <f>L292</f>
        <v>out_f &lt;- "C:/NGS/save/F2_Adap-2.fastq"</v>
      </c>
      <c r="F292" s="15" t="s">
        <v>15</v>
      </c>
      <c r="G292" s="15" t="str">
        <f>'1. Input and Output files list'!$E$6</f>
        <v>C:/NGS/save/</v>
      </c>
      <c r="H292" s="15" t="s">
        <v>87</v>
      </c>
      <c r="I292" s="15"/>
      <c r="J292" s="15"/>
      <c r="K292" s="15"/>
      <c r="L292" s="15" t="str">
        <f>CONCATENATE(F292,G292,H292)</f>
        <v>out_f &lt;- "C:/NGS/save/F2_Adap-2.fastq"</v>
      </c>
    </row>
    <row r="293" spans="1:12" x14ac:dyDescent="0.15">
      <c r="A293" s="15">
        <v>292</v>
      </c>
      <c r="B293" s="11">
        <v>7</v>
      </c>
      <c r="C293" s="11">
        <v>24</v>
      </c>
      <c r="D293" s="20" t="str">
        <f>L293</f>
        <v>param_adapter &lt;- "TAAGATCGGAAGAGCACACGTCTGAACTCCAGTCAC"  #Adapter sequence 2</v>
      </c>
      <c r="F293" s="11" t="s">
        <v>44</v>
      </c>
      <c r="G293" s="15" t="str">
        <f>'1. Input and Output files list'!$E$65</f>
        <v>TAAGATCGGAAGAGCACACGTCTGAACTCCAGTCAC</v>
      </c>
      <c r="H293" s="11" t="s">
        <v>47</v>
      </c>
      <c r="I293" s="15"/>
      <c r="J293" s="15"/>
      <c r="K293" s="15"/>
      <c r="L293" s="15" t="str">
        <f>CONCATENATE(F293,G293,H293)</f>
        <v>param_adapter &lt;- "TAAGATCGGAAGAGCACACGTCTGAACTCCAGTCAC"  #Adapter sequence 2</v>
      </c>
    </row>
    <row r="294" spans="1:12" x14ac:dyDescent="0.15">
      <c r="A294" s="15">
        <v>293</v>
      </c>
      <c r="B294" s="11">
        <v>7</v>
      </c>
      <c r="C294" s="11">
        <v>25</v>
      </c>
      <c r="D294" s="20" t="s">
        <v>29</v>
      </c>
      <c r="F294" s="15"/>
      <c r="G294" s="15"/>
      <c r="H294" s="15"/>
      <c r="I294" s="15"/>
      <c r="J294" s="15"/>
      <c r="K294" s="15"/>
      <c r="L294" s="15"/>
    </row>
    <row r="295" spans="1:12" x14ac:dyDescent="0.15">
      <c r="A295" s="15">
        <v>294</v>
      </c>
      <c r="B295" s="11">
        <v>7</v>
      </c>
      <c r="C295" s="11">
        <v>26</v>
      </c>
      <c r="D295" s="20" t="str">
        <f>L295</f>
        <v>in_f &lt;- "C:/NGS/save/F2_Adap-2.fastq"</v>
      </c>
      <c r="F295" s="15" t="s">
        <v>12</v>
      </c>
      <c r="G295" s="15" t="str">
        <f>'1. Input and Output files list'!$E$6</f>
        <v>C:/NGS/save/</v>
      </c>
      <c r="H295" s="15" t="s">
        <v>87</v>
      </c>
      <c r="I295" s="15"/>
      <c r="J295" s="15"/>
      <c r="K295" s="15"/>
      <c r="L295" s="15" t="str">
        <f>CONCATENATE(F295,G295,H295)</f>
        <v>in_f &lt;- "C:/NGS/save/F2_Adap-2.fastq"</v>
      </c>
    </row>
    <row r="296" spans="1:12" x14ac:dyDescent="0.15">
      <c r="A296" s="15">
        <v>295</v>
      </c>
      <c r="B296" s="11">
        <v>7</v>
      </c>
      <c r="C296" s="11">
        <v>27</v>
      </c>
      <c r="D296" s="20" t="str">
        <f>L296</f>
        <v>out_f &lt;- "C:/NGS/save/F2_Adap-3.fastq"</v>
      </c>
      <c r="F296" s="15" t="s">
        <v>15</v>
      </c>
      <c r="G296" s="15" t="str">
        <f>'1. Input and Output files list'!$E$6</f>
        <v>C:/NGS/save/</v>
      </c>
      <c r="H296" s="15" t="s">
        <v>88</v>
      </c>
      <c r="I296" s="15"/>
      <c r="J296" s="15"/>
      <c r="K296" s="15"/>
      <c r="L296" s="15" t="str">
        <f>CONCATENATE(F296,G296,H296)</f>
        <v>out_f &lt;- "C:/NGS/save/F2_Adap-3.fastq"</v>
      </c>
    </row>
    <row r="297" spans="1:12" x14ac:dyDescent="0.15">
      <c r="A297" s="15">
        <v>296</v>
      </c>
      <c r="B297" s="11">
        <v>7</v>
      </c>
      <c r="C297" s="11">
        <v>28</v>
      </c>
      <c r="D297" s="20" t="str">
        <f>L297</f>
        <v>param_adapter &lt;- "TAAGATCGGAAGAGCGTCGTGTAGGGAAAGAGTGT"  #Adapter sequence 3</v>
      </c>
      <c r="F297" s="15" t="s">
        <v>44</v>
      </c>
      <c r="G297" s="15" t="str">
        <f>'1. Input and Output files list'!$E$66</f>
        <v>TAAGATCGGAAGAGCGTCGTGTAGGGAAAGAGTGT</v>
      </c>
      <c r="H297" s="15" t="s">
        <v>49</v>
      </c>
      <c r="I297" s="15"/>
      <c r="J297" s="15"/>
      <c r="K297" s="15"/>
      <c r="L297" s="15" t="str">
        <f>CONCATENATE(F297,G297,H297)</f>
        <v>param_adapter &lt;- "TAAGATCGGAAGAGCGTCGTGTAGGGAAAGAGTGT"  #Adapter sequence 3</v>
      </c>
    </row>
    <row r="298" spans="1:12" x14ac:dyDescent="0.15">
      <c r="A298" s="15">
        <v>297</v>
      </c>
      <c r="B298" s="11">
        <v>7</v>
      </c>
      <c r="C298" s="11">
        <v>29</v>
      </c>
      <c r="D298" s="20" t="s">
        <v>30</v>
      </c>
      <c r="F298" s="15"/>
      <c r="G298" s="15"/>
      <c r="H298" s="15"/>
      <c r="I298" s="15"/>
      <c r="J298" s="15"/>
      <c r="K298" s="15"/>
      <c r="L298" s="15"/>
    </row>
    <row r="299" spans="1:12" x14ac:dyDescent="0.15">
      <c r="A299" s="15">
        <v>298</v>
      </c>
      <c r="B299" s="11">
        <v>7</v>
      </c>
      <c r="C299" s="11">
        <v>30</v>
      </c>
      <c r="D299" s="20" t="str">
        <f>L299</f>
        <v>in_f &lt;- "C:/NGS/save/F2_Adap-3.fastq"</v>
      </c>
      <c r="F299" s="15" t="s">
        <v>12</v>
      </c>
      <c r="G299" s="15" t="str">
        <f>'1. Input and Output files list'!$E$6</f>
        <v>C:/NGS/save/</v>
      </c>
      <c r="H299" s="15" t="s">
        <v>88</v>
      </c>
      <c r="I299" s="15"/>
      <c r="J299" s="15"/>
      <c r="K299" s="15"/>
      <c r="L299" s="15" t="str">
        <f>CONCATENATE(F299,G299,H299)</f>
        <v>in_f &lt;- "C:/NGS/save/F2_Adap-3.fastq"</v>
      </c>
    </row>
    <row r="300" spans="1:12" x14ac:dyDescent="0.15">
      <c r="A300" s="15">
        <v>299</v>
      </c>
      <c r="B300" s="11">
        <v>7</v>
      </c>
      <c r="C300" s="11">
        <v>31</v>
      </c>
      <c r="D300" s="20" t="str">
        <f>L300</f>
        <v>out_f &lt;- "C:/NGS/save/AdapterTrim_NGS0_07.fastq"</v>
      </c>
      <c r="F300" s="15" t="s">
        <v>36</v>
      </c>
      <c r="G300" s="15" t="str">
        <f>'1. Input and Output files list'!$E$6</f>
        <v>C:/NGS/save/</v>
      </c>
      <c r="H300" s="15" t="s">
        <v>38</v>
      </c>
      <c r="I300" s="15" t="str">
        <f>'1. Input and Output files list'!$I$92</f>
        <v>NGS0_07.fastq</v>
      </c>
      <c r="J300" s="15" t="s">
        <v>16</v>
      </c>
      <c r="K300" s="15"/>
      <c r="L300" s="15" t="str">
        <f>CONCATENATE(F300,G300,H300,I300,J300)</f>
        <v>out_f &lt;- "C:/NGS/save/AdapterTrim_NGS0_07.fastq"</v>
      </c>
    </row>
    <row r="301" spans="1:12" x14ac:dyDescent="0.15">
      <c r="A301" s="15">
        <v>300</v>
      </c>
      <c r="B301" s="11">
        <v>7</v>
      </c>
      <c r="C301" s="11">
        <v>32</v>
      </c>
      <c r="D301" s="20" t="str">
        <f>L301</f>
        <v>param_adapter &lt;- "CATGAGATCGGAAGAGCACACGTCTGAACTCCAGTCAC"  #Adapter sequence 4</v>
      </c>
      <c r="F301" s="15" t="s">
        <v>44</v>
      </c>
      <c r="G301" s="15" t="str">
        <f>'1. Input and Output files list'!$E$67</f>
        <v>CATGAGATCGGAAGAGCACACGTCTGAACTCCAGTCAC</v>
      </c>
      <c r="H301" s="15" t="s">
        <v>51</v>
      </c>
      <c r="I301" s="15"/>
      <c r="J301" s="15"/>
      <c r="K301" s="15"/>
      <c r="L301" s="15" t="str">
        <f>CONCATENATE(F301,G301,H301)</f>
        <v>param_adapter &lt;- "CATGAGATCGGAAGAGCACACGTCTGAACTCCAGTCAC"  #Adapter sequence 4</v>
      </c>
    </row>
    <row r="302" spans="1:12" x14ac:dyDescent="0.15">
      <c r="A302" s="15">
        <v>301</v>
      </c>
      <c r="B302" s="11">
        <v>7</v>
      </c>
      <c r="C302" s="11">
        <v>33</v>
      </c>
      <c r="D302" s="20" t="s">
        <v>31</v>
      </c>
      <c r="F302" s="15"/>
      <c r="G302" s="15"/>
      <c r="H302" s="15"/>
      <c r="I302" s="15"/>
      <c r="J302" s="15"/>
      <c r="K302" s="15"/>
      <c r="L302" s="15"/>
    </row>
    <row r="303" spans="1:12" x14ac:dyDescent="0.15">
      <c r="A303" s="15">
        <v>302</v>
      </c>
      <c r="B303" s="11">
        <v>7</v>
      </c>
      <c r="C303" s="11">
        <v>34</v>
      </c>
      <c r="D303" s="20" t="s">
        <v>32</v>
      </c>
      <c r="F303" s="15"/>
      <c r="G303" s="15"/>
      <c r="H303" s="15"/>
      <c r="I303" s="15"/>
      <c r="J303" s="15"/>
      <c r="K303" s="15"/>
      <c r="L303" s="15"/>
    </row>
    <row r="304" spans="1:12" x14ac:dyDescent="0.15">
      <c r="A304" s="15">
        <v>303</v>
      </c>
      <c r="B304" s="11">
        <v>7</v>
      </c>
      <c r="C304" s="11">
        <v>35</v>
      </c>
      <c r="D304" s="20" t="str">
        <f>L304</f>
        <v>write.csv(res, "C:/NGS/save/NGS0_07.fastq.csv")</v>
      </c>
      <c r="F304" s="15" t="s">
        <v>35</v>
      </c>
      <c r="G304" s="15" t="str">
        <f>'1. Input and Output files list'!$E$6</f>
        <v>C:/NGS/save/</v>
      </c>
      <c r="H304" s="15" t="str">
        <f>'1. Input and Output files list'!$I$92</f>
        <v>NGS0_07.fastq</v>
      </c>
      <c r="I304" s="15" t="s">
        <v>34</v>
      </c>
      <c r="J304" s="15"/>
      <c r="K304" s="15"/>
      <c r="L304" s="15" t="str">
        <f>CONCATENATE(F304,G304,H304,I304)</f>
        <v>write.csv(res, "C:/NGS/save/NGS0_07.fastq.csv")</v>
      </c>
    </row>
    <row r="305" spans="1:20" x14ac:dyDescent="0.15">
      <c r="A305" s="15">
        <v>304</v>
      </c>
      <c r="B305" s="11">
        <v>7</v>
      </c>
      <c r="C305" s="11">
        <v>36</v>
      </c>
      <c r="D305" s="20" t="str">
        <f>L305</f>
        <v>system.time(fastq &lt;- fread("C:/NGS/save/AdapterTrim_NGS0_07.fastq", header=F, sep="\t", na.strings="NA", strip.white=TRUE, verbose=TRUE))</v>
      </c>
      <c r="F305" s="15" t="s">
        <v>92</v>
      </c>
      <c r="G305" s="15" t="str">
        <f>'1. Input and Output files list'!$E$6</f>
        <v>C:/NGS/save/</v>
      </c>
      <c r="H305" s="15" t="s">
        <v>38</v>
      </c>
      <c r="I305" s="15" t="str">
        <f>'1. Input and Output files list'!$I$92</f>
        <v>NGS0_07.fastq</v>
      </c>
      <c r="J305" s="15" t="s">
        <v>20</v>
      </c>
      <c r="K305" s="15"/>
      <c r="L305" s="15" t="str">
        <f>CONCATENATE(F305,G305,H305,I305,J305)</f>
        <v>system.time(fastq &lt;- fread("C:/NGS/save/AdapterTrim_NGS0_07.fastq", header=F, sep="\t", na.strings="NA", strip.white=TRUE, verbose=TRUE))</v>
      </c>
    </row>
    <row r="306" spans="1:20" x14ac:dyDescent="0.15">
      <c r="A306" s="15">
        <v>305</v>
      </c>
      <c r="B306" s="11">
        <v>7</v>
      </c>
      <c r="C306" s="11">
        <v>37</v>
      </c>
      <c r="D306" s="20" t="str">
        <f>T306</f>
        <v>file.remove("C:/NGS/save/AdapterTrim_NGS0_07.fastq","C:/NGS/save/F2_Adap-0.fastq","C:/NGS/save/F2_Adap-1.fastq","C:/NGS/save/F2_Adap-2.fastq","C:/NGS/save/F2_Adap-3.fastq")</v>
      </c>
      <c r="F306" s="15" t="s">
        <v>11</v>
      </c>
      <c r="G306" s="15" t="str">
        <f>'1. Input and Output files list'!$E$6</f>
        <v>C:/NGS/save/</v>
      </c>
      <c r="H306" s="15" t="s">
        <v>38</v>
      </c>
      <c r="I306" s="15" t="str">
        <f>'1. Input and Output files list'!$I$92</f>
        <v>NGS0_07.fastq</v>
      </c>
      <c r="J306" s="15" t="s">
        <v>852</v>
      </c>
      <c r="K306" s="15" t="str">
        <f>'1. Input and Output files list'!$E$6</f>
        <v>C:/NGS/save/</v>
      </c>
      <c r="L306" s="15" t="s">
        <v>851</v>
      </c>
      <c r="M306" t="str">
        <f>'1. Input and Output files list'!$E$6</f>
        <v>C:/NGS/save/</v>
      </c>
      <c r="N306" t="s">
        <v>89</v>
      </c>
      <c r="O306" t="str">
        <f>'1. Input and Output files list'!$E$6</f>
        <v>C:/NGS/save/</v>
      </c>
      <c r="P306" t="s">
        <v>90</v>
      </c>
      <c r="Q306" t="str">
        <f>'1. Input and Output files list'!$E$6</f>
        <v>C:/NGS/save/</v>
      </c>
      <c r="R306" t="s">
        <v>91</v>
      </c>
      <c r="T306" t="str">
        <f>CONCATENATE(F306,G306,H306,I306,J306,K306,L306,M306,N306,O306,P306,Q306,R306)</f>
        <v>file.remove("C:/NGS/save/AdapterTrim_NGS0_07.fastq","C:/NGS/save/F2_Adap-0.fastq","C:/NGS/save/F2_Adap-1.fastq","C:/NGS/save/F2_Adap-2.fastq","C:/NGS/save/F2_Adap-3.fastq")</v>
      </c>
    </row>
    <row r="307" spans="1:20" x14ac:dyDescent="0.15">
      <c r="A307" s="15">
        <v>306</v>
      </c>
      <c r="B307" s="11">
        <v>7</v>
      </c>
      <c r="C307" s="11">
        <v>38</v>
      </c>
      <c r="D307" s="20" t="s">
        <v>93</v>
      </c>
      <c r="F307" s="15"/>
      <c r="G307" s="15"/>
      <c r="H307" s="15"/>
      <c r="I307" s="15"/>
      <c r="J307" s="15"/>
      <c r="K307" s="15"/>
      <c r="L307" s="15"/>
    </row>
    <row r="308" spans="1:20" x14ac:dyDescent="0.15">
      <c r="A308" s="15">
        <v>307</v>
      </c>
      <c r="B308" s="11">
        <v>7</v>
      </c>
      <c r="C308" s="11">
        <v>39</v>
      </c>
      <c r="D308" s="20" t="s">
        <v>2</v>
      </c>
      <c r="F308" s="15"/>
      <c r="G308" s="15"/>
      <c r="H308" s="15"/>
      <c r="I308" s="15"/>
      <c r="J308" s="15"/>
      <c r="K308" s="15"/>
      <c r="L308" s="15"/>
    </row>
    <row r="309" spans="1:20" x14ac:dyDescent="0.15">
      <c r="A309" s="15">
        <v>308</v>
      </c>
      <c r="B309" s="11">
        <v>7</v>
      </c>
      <c r="C309" s="11">
        <v>40</v>
      </c>
      <c r="D309" s="20" t="str">
        <f>K309</f>
        <v>system.time(write.csv(RADtag, file="C:/NGS/save/NGS0_07.tagcount", row.names = F))</v>
      </c>
      <c r="F309" s="15" t="s">
        <v>164</v>
      </c>
      <c r="G309" s="15" t="str">
        <f>'1. Input and Output files list'!$E$6</f>
        <v>C:/NGS/save/</v>
      </c>
      <c r="H309" s="15" t="str">
        <f>'1. Input and Output files list'!$J$92</f>
        <v>NGS0_07.tagcount</v>
      </c>
      <c r="I309" s="15" t="s">
        <v>210</v>
      </c>
      <c r="J309" s="15"/>
      <c r="K309" s="15" t="str">
        <f>CONCATENATE(F309,G309,H309,I309)</f>
        <v>system.time(write.csv(RADtag, file="C:/NGS/save/NGS0_07.tagcount", row.names = F))</v>
      </c>
      <c r="L309" s="15"/>
    </row>
    <row r="310" spans="1:20" x14ac:dyDescent="0.15">
      <c r="A310" s="15">
        <v>309</v>
      </c>
      <c r="B310" s="11">
        <v>7</v>
      </c>
      <c r="C310" s="11">
        <v>41</v>
      </c>
      <c r="D310" s="20" t="str">
        <f>L310</f>
        <v>file.remove("C:/NGS/save/NGS0_07.fastq")</v>
      </c>
      <c r="F310" s="15" t="s">
        <v>97</v>
      </c>
      <c r="G310" s="15" t="s">
        <v>13</v>
      </c>
      <c r="H310" s="15" t="str">
        <f>'1. Input and Output files list'!$E$6</f>
        <v>C:/NGS/save/</v>
      </c>
      <c r="I310" s="15" t="str">
        <f>'1. Input and Output files list'!$I$92</f>
        <v>NGS0_07.fastq</v>
      </c>
      <c r="J310" s="7" t="s">
        <v>16</v>
      </c>
      <c r="K310" s="15" t="s">
        <v>52</v>
      </c>
      <c r="L310" s="15" t="str">
        <f>CONCATENATE(F310,G310,H310,I310,J310,K310)</f>
        <v>file.remove("C:/NGS/save/NGS0_07.fastq")</v>
      </c>
    </row>
    <row r="311" spans="1:20" x14ac:dyDescent="0.15">
      <c r="A311" s="15">
        <v>310</v>
      </c>
      <c r="B311" s="11">
        <v>7</v>
      </c>
      <c r="C311" s="11">
        <v>42</v>
      </c>
      <c r="D311" s="20" t="s">
        <v>170</v>
      </c>
      <c r="F311" s="15"/>
      <c r="G311" s="15"/>
      <c r="H311" s="15"/>
      <c r="I311" s="15"/>
      <c r="J311" s="15"/>
      <c r="K311" s="15"/>
      <c r="L311" s="15"/>
    </row>
    <row r="312" spans="1:20" x14ac:dyDescent="0.15">
      <c r="A312" s="15">
        <v>311</v>
      </c>
      <c r="B312" s="11">
        <v>7</v>
      </c>
      <c r="C312" s="11">
        <v>43</v>
      </c>
      <c r="D312" s="20" t="str">
        <f>L312</f>
        <v>system.time(write.csv(RAD_1over, file="C:/NGS/save/NGS0_07.tagcount1over", row.names = F))</v>
      </c>
      <c r="F312" s="10" t="s">
        <v>171</v>
      </c>
      <c r="G312" s="15" t="str">
        <f>'1. Input and Output files list'!$E$6</f>
        <v>C:/NGS/save/</v>
      </c>
      <c r="H312" s="10" t="str">
        <f>'1. Input and Output files list'!$K$92</f>
        <v>NGS0_07.tagcount1over</v>
      </c>
      <c r="I312" s="10" t="s">
        <v>210</v>
      </c>
      <c r="J312" s="15"/>
      <c r="K312" s="15"/>
      <c r="L312" s="15" t="str">
        <f>CONCATENATE(F312,G312,H312,I312)</f>
        <v>system.time(write.csv(RAD_1over, file="C:/NGS/save/NGS0_07.tagcount1over", row.names = F))</v>
      </c>
    </row>
    <row r="313" spans="1:20" x14ac:dyDescent="0.15">
      <c r="A313" s="15">
        <v>312</v>
      </c>
      <c r="B313" s="11">
        <v>7</v>
      </c>
      <c r="C313" s="11">
        <v>44</v>
      </c>
      <c r="D313" s="20" t="s">
        <v>1073</v>
      </c>
      <c r="F313" s="15"/>
      <c r="G313" s="15"/>
      <c r="H313" s="15"/>
      <c r="I313" s="15"/>
      <c r="J313" s="15"/>
      <c r="K313" s="15"/>
      <c r="L313" s="15"/>
    </row>
    <row r="314" spans="1:20" x14ac:dyDescent="0.15">
      <c r="A314" s="15">
        <v>313</v>
      </c>
      <c r="B314" s="11">
        <v>8</v>
      </c>
      <c r="C314" s="11">
        <v>1</v>
      </c>
      <c r="D314" s="20" t="str">
        <f>L314</f>
        <v>in_f &lt;- c("C:/NGS/Raw_sequence_reads/08_ATTACTCG-GTACTGAC_L005_R1_001.fastq.gz", "C:/NGS/Raw_sequence_reads/08_ATTACTCG-GTACTGAC_L005_R2_001.fastq.gz")</v>
      </c>
      <c r="F314" s="15" t="s">
        <v>3</v>
      </c>
      <c r="G314" s="15" t="str">
        <f>'1. Input and Output files list'!$E$94</f>
        <v>C:/NGS/Raw_sequence_reads/08_ATTACTCG-GTACTGAC_L005_R1_001.fastq.gz</v>
      </c>
      <c r="H314" s="15" t="s">
        <v>10</v>
      </c>
      <c r="I314" s="15" t="str">
        <f>'1. Input and Output files list'!$E$95</f>
        <v>C:/NGS/Raw_sequence_reads/08_ATTACTCG-GTACTGAC_L005_R2_001.fastq.gz</v>
      </c>
      <c r="J314" s="15" t="s">
        <v>4</v>
      </c>
      <c r="K314" s="15"/>
      <c r="L314" s="15" t="str">
        <f>CONCATENATE(F314,G314,H314,I314,J314)</f>
        <v>in_f &lt;- c("C:/NGS/Raw_sequence_reads/08_ATTACTCG-GTACTGAC_L005_R1_001.fastq.gz", "C:/NGS/Raw_sequence_reads/08_ATTACTCG-GTACTGAC_L005_R2_001.fastq.gz")</v>
      </c>
    </row>
    <row r="315" spans="1:20" x14ac:dyDescent="0.15">
      <c r="A315" s="15">
        <v>314</v>
      </c>
      <c r="B315" s="11">
        <v>8</v>
      </c>
      <c r="C315" s="11">
        <v>2</v>
      </c>
      <c r="D315" s="20" t="str">
        <f>L315</f>
        <v>out_f &lt;- "C:/NGS/save/NGS0_08.fastq"</v>
      </c>
      <c r="F315" s="15" t="s">
        <v>95</v>
      </c>
      <c r="G315" s="15" t="s">
        <v>13</v>
      </c>
      <c r="H315" s="15" t="str">
        <f>'1. Input and Output files list'!$E$6</f>
        <v>C:/NGS/save/</v>
      </c>
      <c r="I315" s="15" t="str">
        <f>'1. Input and Output files list'!$I$94</f>
        <v>NGS0_08.fastq</v>
      </c>
      <c r="J315" s="7" t="s">
        <v>16</v>
      </c>
      <c r="K315" s="15"/>
      <c r="L315" s="15" t="str">
        <f>CONCATENATE(F315,G315,H315,I315,J315)</f>
        <v>out_f &lt;- "C:/NGS/save/NGS0_08.fastq"</v>
      </c>
    </row>
    <row r="316" spans="1:20" x14ac:dyDescent="0.15">
      <c r="A316" s="15">
        <v>315</v>
      </c>
      <c r="B316" s="11">
        <v>8</v>
      </c>
      <c r="C316" s="11">
        <v>3</v>
      </c>
      <c r="D316" s="20" t="str">
        <f>L316</f>
        <v>param_trim &lt;- 1</v>
      </c>
      <c r="F316" s="15" t="s">
        <v>163</v>
      </c>
      <c r="G316" s="15">
        <f>'1. Input and Output files list'!$H$94</f>
        <v>1</v>
      </c>
      <c r="H316" s="15"/>
      <c r="I316" s="15"/>
      <c r="J316" s="15"/>
      <c r="K316" s="15"/>
      <c r="L316" s="15" t="str">
        <f>CONCATENATE(F316,G316)</f>
        <v>param_trim &lt;- 1</v>
      </c>
    </row>
    <row r="317" spans="1:20" x14ac:dyDescent="0.15">
      <c r="A317" s="15">
        <v>316</v>
      </c>
      <c r="B317" s="11">
        <v>8</v>
      </c>
      <c r="C317" s="11">
        <v>4</v>
      </c>
      <c r="D317" s="20" t="s">
        <v>21</v>
      </c>
      <c r="F317" s="15"/>
      <c r="G317" s="15"/>
      <c r="H317" s="15"/>
      <c r="I317" s="15"/>
      <c r="J317" s="15"/>
      <c r="K317" s="15"/>
      <c r="L317" s="15"/>
    </row>
    <row r="318" spans="1:20" x14ac:dyDescent="0.15">
      <c r="A318" s="15">
        <v>317</v>
      </c>
      <c r="B318" s="11">
        <v>8</v>
      </c>
      <c r="C318" s="11">
        <v>5</v>
      </c>
      <c r="D318" s="20" t="s">
        <v>22</v>
      </c>
      <c r="F318" s="15"/>
      <c r="G318" s="15"/>
      <c r="H318" s="15"/>
      <c r="I318" s="15"/>
      <c r="J318" s="15"/>
      <c r="K318" s="15"/>
      <c r="L318" s="15"/>
    </row>
    <row r="319" spans="1:20" x14ac:dyDescent="0.15">
      <c r="A319" s="15">
        <v>318</v>
      </c>
      <c r="B319" s="11">
        <v>8</v>
      </c>
      <c r="C319" s="11">
        <v>6</v>
      </c>
      <c r="D319" s="20" t="s">
        <v>23</v>
      </c>
      <c r="F319" s="15"/>
      <c r="G319" s="15"/>
      <c r="H319" s="15"/>
      <c r="I319" s="15"/>
      <c r="J319" s="15"/>
      <c r="K319" s="15"/>
      <c r="L319" s="15"/>
    </row>
    <row r="320" spans="1:20" x14ac:dyDescent="0.15">
      <c r="A320" s="15">
        <v>319</v>
      </c>
      <c r="B320" s="11">
        <v>8</v>
      </c>
      <c r="C320" s="11">
        <v>7</v>
      </c>
      <c r="D320" s="20" t="str">
        <f>L320</f>
        <v>hoge1 &lt;- DNAStringSet(sread(fastq), start=7, end=hoge)</v>
      </c>
      <c r="F320" s="15" t="s">
        <v>166</v>
      </c>
      <c r="G320" s="15">
        <f>'1. Input and Output files list'!$G$94+1</f>
        <v>7</v>
      </c>
      <c r="H320" s="15" t="s">
        <v>26</v>
      </c>
      <c r="I320" s="15"/>
      <c r="J320" s="15"/>
      <c r="K320" s="15"/>
      <c r="L320" s="15" t="str">
        <f>CONCATENATE(F320,G320,H320)</f>
        <v>hoge1 &lt;- DNAStringSet(sread(fastq), start=7, end=hoge)</v>
      </c>
    </row>
    <row r="321" spans="1:18" x14ac:dyDescent="0.15">
      <c r="A321" s="15">
        <v>320</v>
      </c>
      <c r="B321" s="11">
        <v>8</v>
      </c>
      <c r="C321" s="11">
        <v>8</v>
      </c>
      <c r="D321" s="20" t="str">
        <f>L321</f>
        <v>hoge2 &lt;- BStringSet(quality(quality(fastq)), start=7, end=hoge)</v>
      </c>
      <c r="F321" s="15" t="s">
        <v>167</v>
      </c>
      <c r="G321" s="15">
        <f>'1. Input and Output files list'!$G$94+1</f>
        <v>7</v>
      </c>
      <c r="H321" s="15" t="s">
        <v>26</v>
      </c>
      <c r="I321" s="15"/>
      <c r="J321" s="15"/>
      <c r="K321" s="15"/>
      <c r="L321" s="15" t="str">
        <f>CONCATENATE(F321,G321,H321)</f>
        <v>hoge2 &lt;- BStringSet(quality(quality(fastq)), start=7, end=hoge)</v>
      </c>
    </row>
    <row r="322" spans="1:18" x14ac:dyDescent="0.15">
      <c r="A322" s="15">
        <v>321</v>
      </c>
      <c r="B322" s="11">
        <v>8</v>
      </c>
      <c r="C322" s="11">
        <v>9</v>
      </c>
      <c r="D322" s="20" t="s">
        <v>24</v>
      </c>
      <c r="F322" s="15"/>
      <c r="G322" s="15"/>
      <c r="H322" s="15"/>
      <c r="I322" s="15"/>
      <c r="J322" s="15"/>
      <c r="K322" s="15"/>
      <c r="L322" s="15"/>
    </row>
    <row r="323" spans="1:18" x14ac:dyDescent="0.15">
      <c r="A323" s="15">
        <v>322</v>
      </c>
      <c r="B323" s="11">
        <v>8</v>
      </c>
      <c r="C323" s="11">
        <v>10</v>
      </c>
      <c r="D323" s="20" t="s">
        <v>96</v>
      </c>
      <c r="F323" s="15"/>
      <c r="G323" s="15"/>
      <c r="H323" s="15"/>
      <c r="I323" s="15"/>
      <c r="J323" s="15"/>
      <c r="K323" s="15"/>
      <c r="L323" s="15"/>
    </row>
    <row r="324" spans="1:18" x14ac:dyDescent="0.15">
      <c r="A324" s="15">
        <v>323</v>
      </c>
      <c r="B324" s="11">
        <v>8</v>
      </c>
      <c r="C324" s="11">
        <v>11</v>
      </c>
      <c r="D324" s="53" t="str">
        <f>R324</f>
        <v>param1 &lt;- 35</v>
      </c>
      <c r="F324" s="15" t="s">
        <v>843</v>
      </c>
      <c r="G324" s="15">
        <f>'1. Input and Output files list'!$E$32</f>
        <v>35</v>
      </c>
      <c r="H324" s="15"/>
      <c r="I324" s="15"/>
      <c r="J324" s="15"/>
      <c r="K324" s="15"/>
      <c r="L324" s="15"/>
      <c r="R324" t="str">
        <f>CONCATENATE(F324,G324,H324)</f>
        <v>param1 &lt;- 35</v>
      </c>
    </row>
    <row r="325" spans="1:18" x14ac:dyDescent="0.15">
      <c r="A325" s="15">
        <v>324</v>
      </c>
      <c r="B325" s="11">
        <v>8</v>
      </c>
      <c r="C325" s="11">
        <v>12</v>
      </c>
      <c r="D325" s="53" t="str">
        <f>R325</f>
        <v>param2 &lt;- 0.1</v>
      </c>
      <c r="F325" s="15" t="s">
        <v>844</v>
      </c>
      <c r="G325" s="15">
        <f>'1. Input and Output files list'!$E$34</f>
        <v>0.1</v>
      </c>
      <c r="H325" s="15"/>
      <c r="I325" s="15"/>
      <c r="J325" s="15"/>
      <c r="K325" s="15"/>
      <c r="L325" s="15"/>
      <c r="R325" t="str">
        <f>CONCATENATE(F325,G325,H325)</f>
        <v>param2 &lt;- 0.1</v>
      </c>
    </row>
    <row r="326" spans="1:18" x14ac:dyDescent="0.15">
      <c r="A326" s="15">
        <v>325</v>
      </c>
      <c r="B326" s="11">
        <v>8</v>
      </c>
      <c r="C326" s="11">
        <v>13</v>
      </c>
      <c r="D326" s="53" t="str">
        <f>R326</f>
        <v>fastq &lt;- readFastq("C:/NGS/save/NGS0_08.fastq")</v>
      </c>
      <c r="F326" s="15" t="s">
        <v>845</v>
      </c>
      <c r="G326" s="15" t="str">
        <f>'1. Input and Output files list'!$E$6</f>
        <v>C:/NGS/save/</v>
      </c>
      <c r="H326" s="5" t="str">
        <f>'1. Input and Output files list'!$I$94</f>
        <v>NGS0_08.fastq</v>
      </c>
      <c r="I326" s="15" t="s">
        <v>4</v>
      </c>
      <c r="J326" s="15">
        <v>8</v>
      </c>
      <c r="K326" s="15"/>
      <c r="L326" s="15"/>
      <c r="R326" t="str">
        <f>CONCATENATE(F326,G326,H326,I326)</f>
        <v>fastq &lt;- readFastq("C:/NGS/save/NGS0_08.fastq")</v>
      </c>
    </row>
    <row r="327" spans="1:18" x14ac:dyDescent="0.15">
      <c r="A327" s="15">
        <v>326</v>
      </c>
      <c r="B327" s="11">
        <v>8</v>
      </c>
      <c r="C327" s="11">
        <v>14</v>
      </c>
      <c r="D327" s="53" t="s">
        <v>840</v>
      </c>
      <c r="F327" s="15"/>
      <c r="G327" s="15"/>
      <c r="H327" s="15"/>
      <c r="I327" s="15"/>
      <c r="J327" s="15"/>
      <c r="K327" s="15"/>
      <c r="L327" s="15"/>
    </row>
    <row r="328" spans="1:18" x14ac:dyDescent="0.15">
      <c r="A328" s="15">
        <v>327</v>
      </c>
      <c r="B328" s="11">
        <v>8</v>
      </c>
      <c r="C328" s="11">
        <v>15</v>
      </c>
      <c r="D328" s="53" t="s">
        <v>841</v>
      </c>
      <c r="F328" s="15"/>
      <c r="G328" s="15"/>
      <c r="H328" s="15"/>
      <c r="I328" s="15"/>
      <c r="J328" s="15"/>
      <c r="K328" s="15"/>
      <c r="L328" s="15"/>
    </row>
    <row r="329" spans="1:18" x14ac:dyDescent="0.15">
      <c r="A329" s="15">
        <v>328</v>
      </c>
      <c r="B329" s="11">
        <v>8</v>
      </c>
      <c r="C329" s="11">
        <v>16</v>
      </c>
      <c r="D329" s="53" t="s">
        <v>842</v>
      </c>
      <c r="F329" s="15"/>
      <c r="G329" s="15"/>
      <c r="H329" s="15"/>
      <c r="I329" s="15"/>
      <c r="J329" s="15"/>
      <c r="K329" s="15"/>
      <c r="L329" s="15"/>
    </row>
    <row r="330" spans="1:18" x14ac:dyDescent="0.15">
      <c r="A330" s="15">
        <v>329</v>
      </c>
      <c r="B330" s="11">
        <v>8</v>
      </c>
      <c r="C330" s="11">
        <v>17</v>
      </c>
      <c r="D330" s="20" t="str">
        <f>L330</f>
        <v xml:space="preserve">writeFastq(fastq, "C:/NGS/save/F2_Adap-0.fastq", compress=F)   </v>
      </c>
      <c r="F330" s="15" t="s">
        <v>847</v>
      </c>
      <c r="G330" s="15" t="str">
        <f>'1. Input and Output files list'!$E$6</f>
        <v>C:/NGS/save/</v>
      </c>
      <c r="H330" s="15" t="s">
        <v>850</v>
      </c>
      <c r="I330" s="15"/>
      <c r="J330" s="15"/>
      <c r="K330" s="15"/>
      <c r="L330" s="15" t="str">
        <f>CONCATENATE(F330,G330,H330,I330,J330)</f>
        <v xml:space="preserve">writeFastq(fastq, "C:/NGS/save/F2_Adap-0.fastq", compress=F)   </v>
      </c>
    </row>
    <row r="331" spans="1:18" x14ac:dyDescent="0.15">
      <c r="A331" s="15">
        <v>330</v>
      </c>
      <c r="B331" s="11">
        <v>8</v>
      </c>
      <c r="C331" s="11">
        <v>18</v>
      </c>
      <c r="D331" s="20" t="str">
        <f>L331</f>
        <v>in_f &lt;- "C:/NGS/save/F2_Adap-0.fastq"</v>
      </c>
      <c r="F331" s="15" t="s">
        <v>14</v>
      </c>
      <c r="G331" s="15" t="s">
        <v>13</v>
      </c>
      <c r="H331" s="15" t="str">
        <f>'1. Input and Output files list'!$E$6</f>
        <v>C:/NGS/save/</v>
      </c>
      <c r="I331" s="15" t="s">
        <v>849</v>
      </c>
      <c r="J331" s="7"/>
      <c r="K331" s="15"/>
      <c r="L331" s="15" t="str">
        <f>CONCATENATE(F331,G331,H331,I331,J331)</f>
        <v>in_f &lt;- "C:/NGS/save/F2_Adap-0.fastq"</v>
      </c>
    </row>
    <row r="332" spans="1:18" x14ac:dyDescent="0.15">
      <c r="A332" s="15">
        <v>331</v>
      </c>
      <c r="B332" s="11">
        <v>8</v>
      </c>
      <c r="C332" s="11">
        <v>19</v>
      </c>
      <c r="D332" s="20" t="str">
        <f>L332</f>
        <v>out_f &lt;- "C:/NGS/save/F2_Adap-1.fastq"</v>
      </c>
      <c r="F332" s="15" t="s">
        <v>15</v>
      </c>
      <c r="G332" s="15" t="str">
        <f>'1. Input and Output files list'!$E$6</f>
        <v>C:/NGS/save/</v>
      </c>
      <c r="H332" s="15" t="s">
        <v>86</v>
      </c>
      <c r="I332" s="15"/>
      <c r="J332" s="15"/>
      <c r="K332" s="15"/>
      <c r="L332" s="15" t="str">
        <f>CONCATENATE(F332,G332,H332)</f>
        <v>out_f &lt;- "C:/NGS/save/F2_Adap-1.fastq"</v>
      </c>
    </row>
    <row r="333" spans="1:18" x14ac:dyDescent="0.15">
      <c r="A333" s="15">
        <v>332</v>
      </c>
      <c r="B333" s="11">
        <v>8</v>
      </c>
      <c r="C333" s="11">
        <v>20</v>
      </c>
      <c r="D333" s="20" t="str">
        <f>L333</f>
        <v>param_adapter &lt;- "CATGAGATCGGAAGAGCGTCGTGTAGGGAAAGAGTGT"  #Adapter sequence 1</v>
      </c>
      <c r="F333" s="11" t="s">
        <v>44</v>
      </c>
      <c r="G333" s="11" t="str">
        <f>'1. Input and Output files list'!$E$64</f>
        <v>CATGAGATCGGAAGAGCGTCGTGTAGGGAAAGAGTGT</v>
      </c>
      <c r="H333" s="11" t="s">
        <v>46</v>
      </c>
      <c r="I333" s="15"/>
      <c r="J333" s="15"/>
      <c r="K333" s="15"/>
      <c r="L333" s="15" t="str">
        <f>CONCATENATE(F333,G333,H333)</f>
        <v>param_adapter &lt;- "CATGAGATCGGAAGAGCGTCGTGTAGGGAAAGAGTGT"  #Adapter sequence 1</v>
      </c>
    </row>
    <row r="334" spans="1:18" x14ac:dyDescent="0.15">
      <c r="A334" s="15">
        <v>333</v>
      </c>
      <c r="B334" s="11">
        <v>8</v>
      </c>
      <c r="C334" s="11">
        <v>21</v>
      </c>
      <c r="D334" s="20" t="s">
        <v>28</v>
      </c>
      <c r="F334" s="15"/>
      <c r="G334" s="15"/>
      <c r="H334" s="15"/>
      <c r="I334" s="15"/>
      <c r="J334" s="15"/>
      <c r="K334" s="15"/>
      <c r="L334" s="15"/>
    </row>
    <row r="335" spans="1:18" x14ac:dyDescent="0.15">
      <c r="A335" s="15">
        <v>334</v>
      </c>
      <c r="B335" s="11">
        <v>8</v>
      </c>
      <c r="C335" s="11">
        <v>22</v>
      </c>
      <c r="D335" s="20" t="str">
        <f>L335</f>
        <v>in_f &lt;- "C:/NGS/save/F2_Adap-1.fastq"</v>
      </c>
      <c r="F335" s="15" t="s">
        <v>12</v>
      </c>
      <c r="G335" s="15" t="str">
        <f>'1. Input and Output files list'!$E$6</f>
        <v>C:/NGS/save/</v>
      </c>
      <c r="H335" s="15" t="s">
        <v>86</v>
      </c>
      <c r="I335" s="15"/>
      <c r="J335" s="15"/>
      <c r="K335" s="15"/>
      <c r="L335" s="15" t="str">
        <f>CONCATENATE(F335,G335,H335)</f>
        <v>in_f &lt;- "C:/NGS/save/F2_Adap-1.fastq"</v>
      </c>
    </row>
    <row r="336" spans="1:18" x14ac:dyDescent="0.15">
      <c r="A336" s="15">
        <v>335</v>
      </c>
      <c r="B336" s="11">
        <v>8</v>
      </c>
      <c r="C336" s="11">
        <v>23</v>
      </c>
      <c r="D336" s="20" t="str">
        <f>L336</f>
        <v>out_f &lt;- "C:/NGS/save/F2_Adap-2.fastq"</v>
      </c>
      <c r="F336" s="15" t="s">
        <v>15</v>
      </c>
      <c r="G336" s="15" t="str">
        <f>'1. Input and Output files list'!$E$6</f>
        <v>C:/NGS/save/</v>
      </c>
      <c r="H336" s="15" t="s">
        <v>87</v>
      </c>
      <c r="I336" s="15"/>
      <c r="J336" s="15"/>
      <c r="K336" s="15"/>
      <c r="L336" s="15" t="str">
        <f>CONCATENATE(F336,G336,H336)</f>
        <v>out_f &lt;- "C:/NGS/save/F2_Adap-2.fastq"</v>
      </c>
    </row>
    <row r="337" spans="1:20" x14ac:dyDescent="0.15">
      <c r="A337" s="15">
        <v>336</v>
      </c>
      <c r="B337" s="11">
        <v>8</v>
      </c>
      <c r="C337" s="11">
        <v>24</v>
      </c>
      <c r="D337" s="20" t="str">
        <f>L337</f>
        <v>param_adapter &lt;- "TAAGATCGGAAGAGCACACGTCTGAACTCCAGTCAC"  #Adapter sequence 2</v>
      </c>
      <c r="F337" s="11" t="s">
        <v>44</v>
      </c>
      <c r="G337" s="15" t="str">
        <f>'1. Input and Output files list'!$E$65</f>
        <v>TAAGATCGGAAGAGCACACGTCTGAACTCCAGTCAC</v>
      </c>
      <c r="H337" s="11" t="s">
        <v>47</v>
      </c>
      <c r="I337" s="15"/>
      <c r="J337" s="15"/>
      <c r="K337" s="15"/>
      <c r="L337" s="15" t="str">
        <f>CONCATENATE(F337,G337,H337)</f>
        <v>param_adapter &lt;- "TAAGATCGGAAGAGCACACGTCTGAACTCCAGTCAC"  #Adapter sequence 2</v>
      </c>
    </row>
    <row r="338" spans="1:20" x14ac:dyDescent="0.15">
      <c r="A338" s="15">
        <v>337</v>
      </c>
      <c r="B338" s="11">
        <v>8</v>
      </c>
      <c r="C338" s="11">
        <v>25</v>
      </c>
      <c r="D338" s="20" t="s">
        <v>29</v>
      </c>
      <c r="F338" s="15"/>
      <c r="G338" s="15"/>
      <c r="H338" s="15"/>
      <c r="I338" s="15"/>
      <c r="J338" s="15"/>
      <c r="K338" s="15"/>
      <c r="L338" s="15"/>
    </row>
    <row r="339" spans="1:20" x14ac:dyDescent="0.15">
      <c r="A339" s="15">
        <v>338</v>
      </c>
      <c r="B339" s="11">
        <v>8</v>
      </c>
      <c r="C339" s="11">
        <v>26</v>
      </c>
      <c r="D339" s="20" t="str">
        <f>L339</f>
        <v>in_f &lt;- "C:/NGS/save/F2_Adap-2.fastq"</v>
      </c>
      <c r="F339" s="15" t="s">
        <v>12</v>
      </c>
      <c r="G339" s="15" t="str">
        <f>'1. Input and Output files list'!$E$6</f>
        <v>C:/NGS/save/</v>
      </c>
      <c r="H339" s="15" t="s">
        <v>87</v>
      </c>
      <c r="I339" s="15"/>
      <c r="J339" s="15"/>
      <c r="K339" s="15"/>
      <c r="L339" s="15" t="str">
        <f>CONCATENATE(F339,G339,H339)</f>
        <v>in_f &lt;- "C:/NGS/save/F2_Adap-2.fastq"</v>
      </c>
    </row>
    <row r="340" spans="1:20" x14ac:dyDescent="0.15">
      <c r="A340" s="15">
        <v>339</v>
      </c>
      <c r="B340" s="11">
        <v>8</v>
      </c>
      <c r="C340" s="11">
        <v>27</v>
      </c>
      <c r="D340" s="20" t="str">
        <f>L340</f>
        <v>out_f &lt;- "C:/NGS/save/F2_Adap-3.fastq"</v>
      </c>
      <c r="F340" s="15" t="s">
        <v>15</v>
      </c>
      <c r="G340" s="15" t="str">
        <f>'1. Input and Output files list'!$E$6</f>
        <v>C:/NGS/save/</v>
      </c>
      <c r="H340" s="15" t="s">
        <v>88</v>
      </c>
      <c r="I340" s="15"/>
      <c r="J340" s="15"/>
      <c r="K340" s="15"/>
      <c r="L340" s="15" t="str">
        <f>CONCATENATE(F340,G340,H340)</f>
        <v>out_f &lt;- "C:/NGS/save/F2_Adap-3.fastq"</v>
      </c>
    </row>
    <row r="341" spans="1:20" x14ac:dyDescent="0.15">
      <c r="A341" s="15">
        <v>340</v>
      </c>
      <c r="B341" s="11">
        <v>8</v>
      </c>
      <c r="C341" s="11">
        <v>28</v>
      </c>
      <c r="D341" s="20" t="str">
        <f>L341</f>
        <v>param_adapter &lt;- "TAAGATCGGAAGAGCGTCGTGTAGGGAAAGAGTGT"  #Adapter sequence 3</v>
      </c>
      <c r="F341" s="15" t="s">
        <v>44</v>
      </c>
      <c r="G341" s="15" t="str">
        <f>'1. Input and Output files list'!$E$66</f>
        <v>TAAGATCGGAAGAGCGTCGTGTAGGGAAAGAGTGT</v>
      </c>
      <c r="H341" s="15" t="s">
        <v>49</v>
      </c>
      <c r="I341" s="15"/>
      <c r="J341" s="15"/>
      <c r="K341" s="15"/>
      <c r="L341" s="15" t="str">
        <f>CONCATENATE(F341,G341,H341)</f>
        <v>param_adapter &lt;- "TAAGATCGGAAGAGCGTCGTGTAGGGAAAGAGTGT"  #Adapter sequence 3</v>
      </c>
    </row>
    <row r="342" spans="1:20" x14ac:dyDescent="0.15">
      <c r="A342" s="15">
        <v>341</v>
      </c>
      <c r="B342" s="11">
        <v>8</v>
      </c>
      <c r="C342" s="11">
        <v>29</v>
      </c>
      <c r="D342" s="20" t="s">
        <v>30</v>
      </c>
      <c r="F342" s="15"/>
      <c r="G342" s="15"/>
      <c r="H342" s="15"/>
      <c r="I342" s="15"/>
      <c r="J342" s="15"/>
      <c r="K342" s="15"/>
      <c r="L342" s="15"/>
    </row>
    <row r="343" spans="1:20" x14ac:dyDescent="0.15">
      <c r="A343" s="15">
        <v>342</v>
      </c>
      <c r="B343" s="11">
        <v>8</v>
      </c>
      <c r="C343" s="11">
        <v>30</v>
      </c>
      <c r="D343" s="20" t="str">
        <f>L343</f>
        <v>in_f &lt;- "C:/NGS/save/F2_Adap-3.fastq"</v>
      </c>
      <c r="F343" s="15" t="s">
        <v>12</v>
      </c>
      <c r="G343" s="15" t="str">
        <f>'1. Input and Output files list'!$E$6</f>
        <v>C:/NGS/save/</v>
      </c>
      <c r="H343" s="15" t="s">
        <v>88</v>
      </c>
      <c r="I343" s="15"/>
      <c r="J343" s="15"/>
      <c r="K343" s="15"/>
      <c r="L343" s="15" t="str">
        <f>CONCATENATE(F343,G343,H343)</f>
        <v>in_f &lt;- "C:/NGS/save/F2_Adap-3.fastq"</v>
      </c>
    </row>
    <row r="344" spans="1:20" x14ac:dyDescent="0.15">
      <c r="A344" s="15">
        <v>343</v>
      </c>
      <c r="B344" s="11">
        <v>8</v>
      </c>
      <c r="C344" s="11">
        <v>31</v>
      </c>
      <c r="D344" s="20" t="str">
        <f>L344</f>
        <v>out_f &lt;- "C:/NGS/save/AdapterTrim_NGS0_08.fastq"</v>
      </c>
      <c r="F344" s="15" t="s">
        <v>36</v>
      </c>
      <c r="G344" s="15" t="str">
        <f>'1. Input and Output files list'!$E$6</f>
        <v>C:/NGS/save/</v>
      </c>
      <c r="H344" s="15" t="s">
        <v>38</v>
      </c>
      <c r="I344" s="15" t="str">
        <f>'1. Input and Output files list'!$I$94</f>
        <v>NGS0_08.fastq</v>
      </c>
      <c r="J344" s="15" t="s">
        <v>16</v>
      </c>
      <c r="K344" s="15"/>
      <c r="L344" s="15" t="str">
        <f>CONCATENATE(F344,G344,H344,I344,J344)</f>
        <v>out_f &lt;- "C:/NGS/save/AdapterTrim_NGS0_08.fastq"</v>
      </c>
    </row>
    <row r="345" spans="1:20" x14ac:dyDescent="0.15">
      <c r="A345" s="15">
        <v>344</v>
      </c>
      <c r="B345" s="11">
        <v>8</v>
      </c>
      <c r="C345" s="11">
        <v>32</v>
      </c>
      <c r="D345" s="20" t="str">
        <f>L345</f>
        <v>param_adapter &lt;- "CATGAGATCGGAAGAGCACACGTCTGAACTCCAGTCAC"  #Adapter sequence 4</v>
      </c>
      <c r="F345" s="15" t="s">
        <v>44</v>
      </c>
      <c r="G345" s="15" t="str">
        <f>'1. Input and Output files list'!$E$67</f>
        <v>CATGAGATCGGAAGAGCACACGTCTGAACTCCAGTCAC</v>
      </c>
      <c r="H345" s="15" t="s">
        <v>51</v>
      </c>
      <c r="I345" s="15"/>
      <c r="J345" s="15"/>
      <c r="K345" s="15"/>
      <c r="L345" s="15" t="str">
        <f>CONCATENATE(F345,G345,H345)</f>
        <v>param_adapter &lt;- "CATGAGATCGGAAGAGCACACGTCTGAACTCCAGTCAC"  #Adapter sequence 4</v>
      </c>
    </row>
    <row r="346" spans="1:20" x14ac:dyDescent="0.15">
      <c r="A346" s="15">
        <v>345</v>
      </c>
      <c r="B346" s="11">
        <v>8</v>
      </c>
      <c r="C346" s="11">
        <v>33</v>
      </c>
      <c r="D346" s="20" t="s">
        <v>31</v>
      </c>
      <c r="F346" s="15"/>
      <c r="G346" s="15"/>
      <c r="H346" s="15"/>
      <c r="I346" s="15"/>
      <c r="J346" s="15"/>
      <c r="K346" s="15"/>
      <c r="L346" s="15"/>
    </row>
    <row r="347" spans="1:20" x14ac:dyDescent="0.15">
      <c r="A347" s="15">
        <v>346</v>
      </c>
      <c r="B347" s="11">
        <v>8</v>
      </c>
      <c r="C347" s="11">
        <v>34</v>
      </c>
      <c r="D347" s="20" t="s">
        <v>32</v>
      </c>
      <c r="F347" s="15"/>
      <c r="G347" s="15"/>
      <c r="H347" s="15"/>
      <c r="I347" s="15"/>
      <c r="J347" s="15"/>
      <c r="K347" s="15"/>
      <c r="L347" s="15"/>
    </row>
    <row r="348" spans="1:20" x14ac:dyDescent="0.15">
      <c r="A348" s="15">
        <v>347</v>
      </c>
      <c r="B348" s="11">
        <v>8</v>
      </c>
      <c r="C348" s="11">
        <v>35</v>
      </c>
      <c r="D348" s="20" t="str">
        <f>L348</f>
        <v>write.csv(res, "C:/NGS/save/NGS0_08.fastq.csv")</v>
      </c>
      <c r="F348" s="15" t="s">
        <v>35</v>
      </c>
      <c r="G348" s="15" t="str">
        <f>'1. Input and Output files list'!$E$6</f>
        <v>C:/NGS/save/</v>
      </c>
      <c r="H348" s="15" t="str">
        <f>'1. Input and Output files list'!$I$94</f>
        <v>NGS0_08.fastq</v>
      </c>
      <c r="I348" s="15" t="s">
        <v>34</v>
      </c>
      <c r="J348" s="15"/>
      <c r="K348" s="15"/>
      <c r="L348" s="15" t="str">
        <f>CONCATENATE(F348,G348,H348,I348)</f>
        <v>write.csv(res, "C:/NGS/save/NGS0_08.fastq.csv")</v>
      </c>
    </row>
    <row r="349" spans="1:20" x14ac:dyDescent="0.15">
      <c r="A349" s="15">
        <v>348</v>
      </c>
      <c r="B349" s="11">
        <v>8</v>
      </c>
      <c r="C349" s="11">
        <v>36</v>
      </c>
      <c r="D349" s="20" t="str">
        <f>L349</f>
        <v>system.time(fastq &lt;- fread("C:/NGS/save/AdapterTrim_NGS0_08.fastq", header=F, sep="\t", na.strings="NA", strip.white=TRUE, verbose=TRUE))</v>
      </c>
      <c r="F349" s="15" t="s">
        <v>92</v>
      </c>
      <c r="G349" s="15" t="str">
        <f>'1. Input and Output files list'!$E$6</f>
        <v>C:/NGS/save/</v>
      </c>
      <c r="H349" s="15" t="s">
        <v>38</v>
      </c>
      <c r="I349" s="15" t="str">
        <f>'1. Input and Output files list'!$I$94</f>
        <v>NGS0_08.fastq</v>
      </c>
      <c r="J349" s="15" t="s">
        <v>20</v>
      </c>
      <c r="K349" s="15"/>
      <c r="L349" s="15" t="str">
        <f>CONCATENATE(F349,G349,H349,I349,J349)</f>
        <v>system.time(fastq &lt;- fread("C:/NGS/save/AdapterTrim_NGS0_08.fastq", header=F, sep="\t", na.strings="NA", strip.white=TRUE, verbose=TRUE))</v>
      </c>
    </row>
    <row r="350" spans="1:20" x14ac:dyDescent="0.15">
      <c r="A350" s="15">
        <v>349</v>
      </c>
      <c r="B350" s="11">
        <v>8</v>
      </c>
      <c r="C350" s="11">
        <v>37</v>
      </c>
      <c r="D350" s="20" t="str">
        <f>T350</f>
        <v>file.remove("C:/NGS/save/AdapterTrim_NGS0_08.fastq","C:/NGS/save/F2_Adap-0.fastq","C:/NGS/save/F2_Adap-1.fastq","C:/NGS/save/F2_Adap-2.fastq","C:/NGS/save/F2_Adap-3.fastq")</v>
      </c>
      <c r="F350" s="15" t="s">
        <v>11</v>
      </c>
      <c r="G350" s="15" t="str">
        <f>'1. Input and Output files list'!$E$6</f>
        <v>C:/NGS/save/</v>
      </c>
      <c r="H350" s="15" t="s">
        <v>38</v>
      </c>
      <c r="I350" s="15" t="str">
        <f>'1. Input and Output files list'!$I$94</f>
        <v>NGS0_08.fastq</v>
      </c>
      <c r="J350" s="15" t="s">
        <v>852</v>
      </c>
      <c r="K350" s="15" t="str">
        <f>'1. Input and Output files list'!$E$6</f>
        <v>C:/NGS/save/</v>
      </c>
      <c r="L350" s="15" t="s">
        <v>851</v>
      </c>
      <c r="M350" t="str">
        <f>'1. Input and Output files list'!$E$6</f>
        <v>C:/NGS/save/</v>
      </c>
      <c r="N350" t="s">
        <v>89</v>
      </c>
      <c r="O350" t="str">
        <f>'1. Input and Output files list'!$E$6</f>
        <v>C:/NGS/save/</v>
      </c>
      <c r="P350" t="s">
        <v>90</v>
      </c>
      <c r="Q350" t="str">
        <f>'1. Input and Output files list'!$E$6</f>
        <v>C:/NGS/save/</v>
      </c>
      <c r="R350" t="s">
        <v>91</v>
      </c>
      <c r="T350" t="str">
        <f>CONCATENATE(F350,G350,H350,I350,J350,K350,L350,M350,N350,O350,P350,Q350,R350)</f>
        <v>file.remove("C:/NGS/save/AdapterTrim_NGS0_08.fastq","C:/NGS/save/F2_Adap-0.fastq","C:/NGS/save/F2_Adap-1.fastq","C:/NGS/save/F2_Adap-2.fastq","C:/NGS/save/F2_Adap-3.fastq")</v>
      </c>
    </row>
    <row r="351" spans="1:20" x14ac:dyDescent="0.15">
      <c r="A351" s="15">
        <v>350</v>
      </c>
      <c r="B351" s="11">
        <v>8</v>
      </c>
      <c r="C351" s="11">
        <v>38</v>
      </c>
      <c r="D351" s="20" t="s">
        <v>93</v>
      </c>
      <c r="F351" s="15"/>
      <c r="G351" s="15"/>
      <c r="H351" s="15"/>
      <c r="I351" s="15"/>
      <c r="J351" s="15"/>
      <c r="K351" s="15"/>
      <c r="L351" s="15"/>
    </row>
    <row r="352" spans="1:20" x14ac:dyDescent="0.15">
      <c r="A352" s="15">
        <v>351</v>
      </c>
      <c r="B352" s="11">
        <v>8</v>
      </c>
      <c r="C352" s="11">
        <v>39</v>
      </c>
      <c r="D352" s="20" t="s">
        <v>2</v>
      </c>
      <c r="F352" s="15"/>
      <c r="G352" s="15"/>
      <c r="H352" s="15"/>
      <c r="I352" s="15"/>
      <c r="J352" s="15"/>
      <c r="K352" s="15"/>
      <c r="L352" s="15"/>
    </row>
    <row r="353" spans="1:18" x14ac:dyDescent="0.15">
      <c r="A353" s="15">
        <v>352</v>
      </c>
      <c r="B353" s="11">
        <v>8</v>
      </c>
      <c r="C353" s="11">
        <v>40</v>
      </c>
      <c r="D353" s="20" t="str">
        <f>K353</f>
        <v>system.time(write.csv(RADtag, file="C:/NGS/save/NGS0_08.tagcount", row.names = F))</v>
      </c>
      <c r="F353" s="15" t="s">
        <v>164</v>
      </c>
      <c r="G353" s="15" t="str">
        <f>'1. Input and Output files list'!$E$6</f>
        <v>C:/NGS/save/</v>
      </c>
      <c r="H353" s="15" t="str">
        <f>'1. Input and Output files list'!$J$94</f>
        <v>NGS0_08.tagcount</v>
      </c>
      <c r="I353" s="15" t="s">
        <v>210</v>
      </c>
      <c r="J353" s="15"/>
      <c r="K353" s="15" t="str">
        <f>CONCATENATE(F353,G353,H353,I353)</f>
        <v>system.time(write.csv(RADtag, file="C:/NGS/save/NGS0_08.tagcount", row.names = F))</v>
      </c>
      <c r="L353" s="15"/>
    </row>
    <row r="354" spans="1:18" x14ac:dyDescent="0.15">
      <c r="A354" s="15">
        <v>353</v>
      </c>
      <c r="B354" s="11">
        <v>8</v>
      </c>
      <c r="C354" s="11">
        <v>41</v>
      </c>
      <c r="D354" s="20" t="str">
        <f>L354</f>
        <v>file.remove("C:/NGS/save/NGS0_08.fastq")</v>
      </c>
      <c r="F354" s="15" t="s">
        <v>97</v>
      </c>
      <c r="G354" s="15" t="s">
        <v>13</v>
      </c>
      <c r="H354" s="15" t="str">
        <f>'1. Input and Output files list'!$E$6</f>
        <v>C:/NGS/save/</v>
      </c>
      <c r="I354" s="15" t="str">
        <f>'1. Input and Output files list'!$I$94</f>
        <v>NGS0_08.fastq</v>
      </c>
      <c r="J354" s="7" t="s">
        <v>16</v>
      </c>
      <c r="K354" s="15" t="s">
        <v>52</v>
      </c>
      <c r="L354" s="15" t="str">
        <f>CONCATENATE(F354,G354,H354,I354,J354,K354)</f>
        <v>file.remove("C:/NGS/save/NGS0_08.fastq")</v>
      </c>
    </row>
    <row r="355" spans="1:18" x14ac:dyDescent="0.15">
      <c r="A355" s="15">
        <v>354</v>
      </c>
      <c r="B355" s="11">
        <v>8</v>
      </c>
      <c r="C355" s="11">
        <v>42</v>
      </c>
      <c r="D355" s="20" t="s">
        <v>170</v>
      </c>
      <c r="F355" s="15"/>
      <c r="G355" s="15"/>
      <c r="H355" s="15"/>
      <c r="I355" s="15"/>
      <c r="J355" s="15"/>
      <c r="K355" s="15"/>
      <c r="L355" s="15"/>
    </row>
    <row r="356" spans="1:18" x14ac:dyDescent="0.15">
      <c r="A356" s="15">
        <v>355</v>
      </c>
      <c r="B356" s="11">
        <v>8</v>
      </c>
      <c r="C356" s="11">
        <v>43</v>
      </c>
      <c r="D356" s="20" t="str">
        <f>L356</f>
        <v>system.time(write.csv(RAD_1over, file="C:/NGS/save/NGS0_08.tagcount1over", row.names = F))</v>
      </c>
      <c r="F356" s="10" t="s">
        <v>171</v>
      </c>
      <c r="G356" s="15" t="str">
        <f>'1. Input and Output files list'!$E$6</f>
        <v>C:/NGS/save/</v>
      </c>
      <c r="H356" s="10" t="str">
        <f>'1. Input and Output files list'!$K$94</f>
        <v>NGS0_08.tagcount1over</v>
      </c>
      <c r="I356" s="10" t="s">
        <v>210</v>
      </c>
      <c r="J356" s="15"/>
      <c r="K356" s="15"/>
      <c r="L356" s="15" t="str">
        <f>CONCATENATE(F356,G356,H356,I356)</f>
        <v>system.time(write.csv(RAD_1over, file="C:/NGS/save/NGS0_08.tagcount1over", row.names = F))</v>
      </c>
    </row>
    <row r="357" spans="1:18" x14ac:dyDescent="0.15">
      <c r="A357" s="15">
        <v>356</v>
      </c>
      <c r="B357" s="11">
        <v>8</v>
      </c>
      <c r="C357" s="11">
        <v>44</v>
      </c>
      <c r="D357" s="20" t="s">
        <v>1073</v>
      </c>
      <c r="F357" s="15"/>
      <c r="G357" s="15"/>
      <c r="H357" s="15"/>
      <c r="I357" s="15"/>
      <c r="J357" s="15"/>
      <c r="K357" s="15"/>
      <c r="L357" s="15"/>
    </row>
    <row r="358" spans="1:18" x14ac:dyDescent="0.15">
      <c r="A358" s="15">
        <v>357</v>
      </c>
      <c r="B358" s="11">
        <v>9</v>
      </c>
      <c r="C358" s="11">
        <v>1</v>
      </c>
      <c r="D358" s="20" t="str">
        <f>L358</f>
        <v>in_f &lt;- c("C:/NGS/Raw_sequence_reads/09_TCCGGAGA-TATAGCCT_L005_R1_001.fastq.gz", "C:/NGS/Raw_sequence_reads/09_TCCGGAGA-TATAGCCT_L005_R2_001.fastq.gz")</v>
      </c>
      <c r="F358" s="15" t="s">
        <v>3</v>
      </c>
      <c r="G358" s="15" t="str">
        <f>'1. Input and Output files list'!$E$96</f>
        <v>C:/NGS/Raw_sequence_reads/09_TCCGGAGA-TATAGCCT_L005_R1_001.fastq.gz</v>
      </c>
      <c r="H358" s="15" t="s">
        <v>10</v>
      </c>
      <c r="I358" s="15" t="str">
        <f>'1. Input and Output files list'!$E$97</f>
        <v>C:/NGS/Raw_sequence_reads/09_TCCGGAGA-TATAGCCT_L005_R2_001.fastq.gz</v>
      </c>
      <c r="J358" s="15" t="s">
        <v>4</v>
      </c>
      <c r="K358" s="15"/>
      <c r="L358" s="15" t="str">
        <f>CONCATENATE(F358,G358,H358,I358,J358)</f>
        <v>in_f &lt;- c("C:/NGS/Raw_sequence_reads/09_TCCGGAGA-TATAGCCT_L005_R1_001.fastq.gz", "C:/NGS/Raw_sequence_reads/09_TCCGGAGA-TATAGCCT_L005_R2_001.fastq.gz")</v>
      </c>
    </row>
    <row r="359" spans="1:18" x14ac:dyDescent="0.15">
      <c r="A359" s="15">
        <v>358</v>
      </c>
      <c r="B359" s="11">
        <v>9</v>
      </c>
      <c r="C359" s="11">
        <v>2</v>
      </c>
      <c r="D359" s="20" t="str">
        <f>L359</f>
        <v>out_f &lt;- "C:/NGS/save/NGS0_09.fastq"</v>
      </c>
      <c r="F359" s="15" t="s">
        <v>95</v>
      </c>
      <c r="G359" s="15" t="s">
        <v>13</v>
      </c>
      <c r="H359" s="15" t="str">
        <f>'1. Input and Output files list'!$E$6</f>
        <v>C:/NGS/save/</v>
      </c>
      <c r="I359" s="15" t="str">
        <f>'1. Input and Output files list'!$I$96</f>
        <v>NGS0_09.fastq</v>
      </c>
      <c r="J359" s="7" t="s">
        <v>16</v>
      </c>
      <c r="K359" s="15"/>
      <c r="L359" s="15" t="str">
        <f>CONCATENATE(F359,G359,H359,I359,J359)</f>
        <v>out_f &lt;- "C:/NGS/save/NGS0_09.fastq"</v>
      </c>
    </row>
    <row r="360" spans="1:18" x14ac:dyDescent="0.15">
      <c r="A360" s="15">
        <v>359</v>
      </c>
      <c r="B360" s="11">
        <v>9</v>
      </c>
      <c r="C360" s="11">
        <v>3</v>
      </c>
      <c r="D360" s="20" t="str">
        <f>L360</f>
        <v>param_trim &lt;- 1</v>
      </c>
      <c r="F360" s="15" t="s">
        <v>163</v>
      </c>
      <c r="G360" s="15">
        <f>'1. Input and Output files list'!$H$96</f>
        <v>1</v>
      </c>
      <c r="H360" s="15"/>
      <c r="I360" s="15"/>
      <c r="J360" s="15"/>
      <c r="K360" s="15"/>
      <c r="L360" s="15" t="str">
        <f>CONCATENATE(F360,G360)</f>
        <v>param_trim &lt;- 1</v>
      </c>
    </row>
    <row r="361" spans="1:18" x14ac:dyDescent="0.15">
      <c r="A361" s="15">
        <v>360</v>
      </c>
      <c r="B361" s="11">
        <v>9</v>
      </c>
      <c r="C361" s="11">
        <v>4</v>
      </c>
      <c r="D361" s="20" t="s">
        <v>21</v>
      </c>
      <c r="F361" s="15"/>
      <c r="G361" s="15"/>
      <c r="H361" s="15"/>
      <c r="I361" s="15"/>
      <c r="J361" s="15"/>
      <c r="K361" s="15"/>
      <c r="L361" s="15"/>
    </row>
    <row r="362" spans="1:18" x14ac:dyDescent="0.15">
      <c r="A362" s="15">
        <v>361</v>
      </c>
      <c r="B362" s="11">
        <v>9</v>
      </c>
      <c r="C362" s="11">
        <v>5</v>
      </c>
      <c r="D362" s="20" t="s">
        <v>22</v>
      </c>
      <c r="F362" s="15"/>
      <c r="G362" s="15"/>
      <c r="H362" s="15"/>
      <c r="I362" s="15"/>
      <c r="J362" s="15"/>
      <c r="K362" s="15"/>
      <c r="L362" s="15"/>
    </row>
    <row r="363" spans="1:18" x14ac:dyDescent="0.15">
      <c r="A363" s="15">
        <v>362</v>
      </c>
      <c r="B363" s="11">
        <v>9</v>
      </c>
      <c r="C363" s="11">
        <v>6</v>
      </c>
      <c r="D363" s="20" t="s">
        <v>23</v>
      </c>
      <c r="F363" s="15"/>
      <c r="G363" s="15"/>
      <c r="H363" s="15"/>
      <c r="I363" s="15"/>
      <c r="J363" s="15"/>
      <c r="K363" s="15"/>
      <c r="L363" s="15"/>
    </row>
    <row r="364" spans="1:18" x14ac:dyDescent="0.15">
      <c r="A364" s="15">
        <v>363</v>
      </c>
      <c r="B364" s="11">
        <v>9</v>
      </c>
      <c r="C364" s="11">
        <v>7</v>
      </c>
      <c r="D364" s="20" t="str">
        <f>L364</f>
        <v>hoge1 &lt;- DNAStringSet(sread(fastq), start=7, end=hoge)</v>
      </c>
      <c r="F364" s="15" t="s">
        <v>166</v>
      </c>
      <c r="G364" s="15">
        <f>'1. Input and Output files list'!$G$96+1</f>
        <v>7</v>
      </c>
      <c r="H364" s="15" t="s">
        <v>26</v>
      </c>
      <c r="I364" s="15"/>
      <c r="J364" s="15"/>
      <c r="K364" s="15"/>
      <c r="L364" s="15" t="str">
        <f>CONCATENATE(F364,G364,H364)</f>
        <v>hoge1 &lt;- DNAStringSet(sread(fastq), start=7, end=hoge)</v>
      </c>
    </row>
    <row r="365" spans="1:18" x14ac:dyDescent="0.15">
      <c r="A365" s="15">
        <v>364</v>
      </c>
      <c r="B365" s="11">
        <v>9</v>
      </c>
      <c r="C365" s="11">
        <v>8</v>
      </c>
      <c r="D365" s="20" t="str">
        <f>L365</f>
        <v>hoge2 &lt;- BStringSet(quality(quality(fastq)), start=7, end=hoge)</v>
      </c>
      <c r="F365" s="15" t="s">
        <v>167</v>
      </c>
      <c r="G365" s="15">
        <f>'1. Input and Output files list'!$G$96+1</f>
        <v>7</v>
      </c>
      <c r="H365" s="15" t="s">
        <v>26</v>
      </c>
      <c r="I365" s="15"/>
      <c r="J365" s="15"/>
      <c r="K365" s="15"/>
      <c r="L365" s="15" t="str">
        <f>CONCATENATE(F365,G365,H365)</f>
        <v>hoge2 &lt;- BStringSet(quality(quality(fastq)), start=7, end=hoge)</v>
      </c>
    </row>
    <row r="366" spans="1:18" x14ac:dyDescent="0.15">
      <c r="A366" s="15">
        <v>365</v>
      </c>
      <c r="B366" s="11">
        <v>9</v>
      </c>
      <c r="C366" s="11">
        <v>9</v>
      </c>
      <c r="D366" s="20" t="s">
        <v>24</v>
      </c>
      <c r="F366" s="15"/>
      <c r="G366" s="15"/>
      <c r="H366" s="15"/>
      <c r="I366" s="15"/>
      <c r="J366" s="15"/>
      <c r="K366" s="15"/>
      <c r="L366" s="15"/>
    </row>
    <row r="367" spans="1:18" x14ac:dyDescent="0.15">
      <c r="A367" s="15">
        <v>366</v>
      </c>
      <c r="B367" s="11">
        <v>9</v>
      </c>
      <c r="C367" s="11">
        <v>10</v>
      </c>
      <c r="D367" s="20" t="s">
        <v>96</v>
      </c>
      <c r="F367" s="15"/>
      <c r="G367" s="15"/>
      <c r="H367" s="15"/>
      <c r="I367" s="15"/>
      <c r="J367" s="15"/>
      <c r="K367" s="15"/>
      <c r="L367" s="15"/>
    </row>
    <row r="368" spans="1:18" x14ac:dyDescent="0.15">
      <c r="A368" s="15">
        <v>367</v>
      </c>
      <c r="B368" s="11">
        <v>9</v>
      </c>
      <c r="C368" s="11">
        <v>11</v>
      </c>
      <c r="D368" s="53" t="str">
        <f>R368</f>
        <v>param1 &lt;- 35</v>
      </c>
      <c r="F368" s="15" t="s">
        <v>843</v>
      </c>
      <c r="G368" s="15">
        <f>'1. Input and Output files list'!$E$32</f>
        <v>35</v>
      </c>
      <c r="H368" s="15"/>
      <c r="I368" s="15"/>
      <c r="J368" s="15"/>
      <c r="K368" s="15"/>
      <c r="L368" s="15"/>
      <c r="R368" t="str">
        <f>CONCATENATE(F368,G368,H368)</f>
        <v>param1 &lt;- 35</v>
      </c>
    </row>
    <row r="369" spans="1:18" x14ac:dyDescent="0.15">
      <c r="A369" s="15">
        <v>368</v>
      </c>
      <c r="B369" s="11">
        <v>9</v>
      </c>
      <c r="C369" s="11">
        <v>12</v>
      </c>
      <c r="D369" s="53" t="str">
        <f>R369</f>
        <v>param2 &lt;- 0.1</v>
      </c>
      <c r="F369" s="15" t="s">
        <v>844</v>
      </c>
      <c r="G369" s="15">
        <f>'1. Input and Output files list'!$E$34</f>
        <v>0.1</v>
      </c>
      <c r="H369" s="15"/>
      <c r="I369" s="15"/>
      <c r="J369" s="15"/>
      <c r="K369" s="15"/>
      <c r="L369" s="15"/>
      <c r="R369" t="str">
        <f>CONCATENATE(F369,G369,H369)</f>
        <v>param2 &lt;- 0.1</v>
      </c>
    </row>
    <row r="370" spans="1:18" x14ac:dyDescent="0.15">
      <c r="A370" s="15">
        <v>369</v>
      </c>
      <c r="B370" s="11">
        <v>9</v>
      </c>
      <c r="C370" s="11">
        <v>13</v>
      </c>
      <c r="D370" s="53" t="str">
        <f>R370</f>
        <v>fastq &lt;- readFastq("C:/NGS/save/NGS0_09.fastq")</v>
      </c>
      <c r="F370" s="15" t="s">
        <v>845</v>
      </c>
      <c r="G370" s="15" t="str">
        <f>'1. Input and Output files list'!$E$6</f>
        <v>C:/NGS/save/</v>
      </c>
      <c r="H370" s="5" t="str">
        <f>'1. Input and Output files list'!$I$96</f>
        <v>NGS0_09.fastq</v>
      </c>
      <c r="I370" s="15" t="s">
        <v>4</v>
      </c>
      <c r="J370" s="15">
        <v>9</v>
      </c>
      <c r="K370" s="15"/>
      <c r="L370" s="15"/>
      <c r="R370" t="str">
        <f>CONCATENATE(F370,G370,H370,I370)</f>
        <v>fastq &lt;- readFastq("C:/NGS/save/NGS0_09.fastq")</v>
      </c>
    </row>
    <row r="371" spans="1:18" x14ac:dyDescent="0.15">
      <c r="A371" s="15">
        <v>370</v>
      </c>
      <c r="B371" s="11">
        <v>9</v>
      </c>
      <c r="C371" s="11">
        <v>14</v>
      </c>
      <c r="D371" s="53" t="s">
        <v>840</v>
      </c>
      <c r="F371" s="15"/>
      <c r="G371" s="15"/>
      <c r="H371" s="15"/>
      <c r="I371" s="15"/>
      <c r="J371" s="15"/>
      <c r="K371" s="15"/>
      <c r="L371" s="15"/>
    </row>
    <row r="372" spans="1:18" x14ac:dyDescent="0.15">
      <c r="A372" s="15">
        <v>371</v>
      </c>
      <c r="B372" s="11">
        <v>9</v>
      </c>
      <c r="C372" s="11">
        <v>15</v>
      </c>
      <c r="D372" s="53" t="s">
        <v>841</v>
      </c>
      <c r="F372" s="15"/>
      <c r="G372" s="15"/>
      <c r="H372" s="15"/>
      <c r="I372" s="15"/>
      <c r="J372" s="15"/>
      <c r="K372" s="15"/>
      <c r="L372" s="15"/>
    </row>
    <row r="373" spans="1:18" x14ac:dyDescent="0.15">
      <c r="A373" s="15">
        <v>372</v>
      </c>
      <c r="B373" s="11">
        <v>9</v>
      </c>
      <c r="C373" s="11">
        <v>16</v>
      </c>
      <c r="D373" s="53" t="s">
        <v>842</v>
      </c>
      <c r="F373" s="15"/>
      <c r="G373" s="15"/>
      <c r="H373" s="15"/>
      <c r="I373" s="15"/>
      <c r="J373" s="15"/>
      <c r="K373" s="15"/>
      <c r="L373" s="15"/>
    </row>
    <row r="374" spans="1:18" x14ac:dyDescent="0.15">
      <c r="A374" s="15">
        <v>373</v>
      </c>
      <c r="B374" s="11">
        <v>9</v>
      </c>
      <c r="C374" s="11">
        <v>17</v>
      </c>
      <c r="D374" s="20" t="str">
        <f>L374</f>
        <v xml:space="preserve">writeFastq(fastq, "C:/NGS/save/F2_Adap-0.fastq", compress=F)   </v>
      </c>
      <c r="F374" s="15" t="s">
        <v>847</v>
      </c>
      <c r="G374" s="15" t="str">
        <f>'1. Input and Output files list'!$E$6</f>
        <v>C:/NGS/save/</v>
      </c>
      <c r="H374" s="15" t="s">
        <v>850</v>
      </c>
      <c r="I374" s="15"/>
      <c r="J374" s="15"/>
      <c r="K374" s="15"/>
      <c r="L374" s="15" t="str">
        <f>CONCATENATE(F374,G374,H374,I374,J374)</f>
        <v xml:space="preserve">writeFastq(fastq, "C:/NGS/save/F2_Adap-0.fastq", compress=F)   </v>
      </c>
    </row>
    <row r="375" spans="1:18" x14ac:dyDescent="0.15">
      <c r="A375" s="15">
        <v>374</v>
      </c>
      <c r="B375" s="11">
        <v>9</v>
      </c>
      <c r="C375" s="11">
        <v>18</v>
      </c>
      <c r="D375" s="20" t="str">
        <f>L375</f>
        <v>in_f &lt;- "C:/NGS/save/F2_Adap-0.fastq"</v>
      </c>
      <c r="F375" s="15" t="s">
        <v>14</v>
      </c>
      <c r="G375" s="15" t="s">
        <v>13</v>
      </c>
      <c r="H375" s="15" t="str">
        <f>'1. Input and Output files list'!$E$6</f>
        <v>C:/NGS/save/</v>
      </c>
      <c r="I375" s="15" t="s">
        <v>849</v>
      </c>
      <c r="J375" s="7"/>
      <c r="K375" s="15"/>
      <c r="L375" s="15" t="str">
        <f>CONCATENATE(F375,G375,H375,I375,J375)</f>
        <v>in_f &lt;- "C:/NGS/save/F2_Adap-0.fastq"</v>
      </c>
    </row>
    <row r="376" spans="1:18" x14ac:dyDescent="0.15">
      <c r="A376" s="15">
        <v>375</v>
      </c>
      <c r="B376" s="11">
        <v>9</v>
      </c>
      <c r="C376" s="11">
        <v>19</v>
      </c>
      <c r="D376" s="20" t="str">
        <f>L376</f>
        <v>out_f &lt;- "C:/NGS/save/F2_Adap-1.fastq"</v>
      </c>
      <c r="F376" s="15" t="s">
        <v>15</v>
      </c>
      <c r="G376" s="15" t="str">
        <f>'1. Input and Output files list'!$E$6</f>
        <v>C:/NGS/save/</v>
      </c>
      <c r="H376" s="15" t="s">
        <v>86</v>
      </c>
      <c r="I376" s="15"/>
      <c r="J376" s="15"/>
      <c r="K376" s="15"/>
      <c r="L376" s="15" t="str">
        <f>CONCATENATE(F376,G376,H376)</f>
        <v>out_f &lt;- "C:/NGS/save/F2_Adap-1.fastq"</v>
      </c>
    </row>
    <row r="377" spans="1:18" x14ac:dyDescent="0.15">
      <c r="A377" s="15">
        <v>376</v>
      </c>
      <c r="B377" s="11">
        <v>9</v>
      </c>
      <c r="C377" s="11">
        <v>20</v>
      </c>
      <c r="D377" s="20" t="str">
        <f>L377</f>
        <v>param_adapter &lt;- "CATGAGATCGGAAGAGCGTCGTGTAGGGAAAGAGTGT"  #Adapter sequence 1</v>
      </c>
      <c r="F377" s="11" t="s">
        <v>44</v>
      </c>
      <c r="G377" s="11" t="str">
        <f>'1. Input and Output files list'!$E$64</f>
        <v>CATGAGATCGGAAGAGCGTCGTGTAGGGAAAGAGTGT</v>
      </c>
      <c r="H377" s="11" t="s">
        <v>46</v>
      </c>
      <c r="I377" s="15"/>
      <c r="J377" s="15"/>
      <c r="K377" s="15"/>
      <c r="L377" s="15" t="str">
        <f>CONCATENATE(F377,G377,H377)</f>
        <v>param_adapter &lt;- "CATGAGATCGGAAGAGCGTCGTGTAGGGAAAGAGTGT"  #Adapter sequence 1</v>
      </c>
    </row>
    <row r="378" spans="1:18" x14ac:dyDescent="0.15">
      <c r="A378" s="15">
        <v>377</v>
      </c>
      <c r="B378" s="11">
        <v>9</v>
      </c>
      <c r="C378" s="11">
        <v>21</v>
      </c>
      <c r="D378" s="20" t="s">
        <v>28</v>
      </c>
      <c r="F378" s="15"/>
      <c r="G378" s="15"/>
      <c r="H378" s="15"/>
      <c r="I378" s="15"/>
      <c r="J378" s="15"/>
      <c r="K378" s="15"/>
      <c r="L378" s="15"/>
    </row>
    <row r="379" spans="1:18" x14ac:dyDescent="0.15">
      <c r="A379" s="15">
        <v>378</v>
      </c>
      <c r="B379" s="11">
        <v>9</v>
      </c>
      <c r="C379" s="11">
        <v>22</v>
      </c>
      <c r="D379" s="20" t="str">
        <f>L379</f>
        <v>in_f &lt;- "C:/NGS/save/F2_Adap-1.fastq"</v>
      </c>
      <c r="F379" s="15" t="s">
        <v>12</v>
      </c>
      <c r="G379" s="15" t="str">
        <f>'1. Input and Output files list'!$E$6</f>
        <v>C:/NGS/save/</v>
      </c>
      <c r="H379" s="15" t="s">
        <v>86</v>
      </c>
      <c r="I379" s="15"/>
      <c r="J379" s="15"/>
      <c r="K379" s="15"/>
      <c r="L379" s="15" t="str">
        <f>CONCATENATE(F379,G379,H379)</f>
        <v>in_f &lt;- "C:/NGS/save/F2_Adap-1.fastq"</v>
      </c>
    </row>
    <row r="380" spans="1:18" x14ac:dyDescent="0.15">
      <c r="A380" s="15">
        <v>379</v>
      </c>
      <c r="B380" s="11">
        <v>9</v>
      </c>
      <c r="C380" s="11">
        <v>23</v>
      </c>
      <c r="D380" s="20" t="str">
        <f>L380</f>
        <v>out_f &lt;- "C:/NGS/save/F2_Adap-2.fastq"</v>
      </c>
      <c r="F380" s="15" t="s">
        <v>15</v>
      </c>
      <c r="G380" s="15" t="str">
        <f>'1. Input and Output files list'!$E$6</f>
        <v>C:/NGS/save/</v>
      </c>
      <c r="H380" s="15" t="s">
        <v>87</v>
      </c>
      <c r="I380" s="15"/>
      <c r="J380" s="15"/>
      <c r="K380" s="15"/>
      <c r="L380" s="15" t="str">
        <f>CONCATENATE(F380,G380,H380)</f>
        <v>out_f &lt;- "C:/NGS/save/F2_Adap-2.fastq"</v>
      </c>
    </row>
    <row r="381" spans="1:18" x14ac:dyDescent="0.15">
      <c r="A381" s="15">
        <v>380</v>
      </c>
      <c r="B381" s="11">
        <v>9</v>
      </c>
      <c r="C381" s="11">
        <v>24</v>
      </c>
      <c r="D381" s="20" t="str">
        <f>L381</f>
        <v>param_adapter &lt;- "TAAGATCGGAAGAGCACACGTCTGAACTCCAGTCAC"  #Adapter sequence 2</v>
      </c>
      <c r="F381" s="11" t="s">
        <v>44</v>
      </c>
      <c r="G381" s="15" t="str">
        <f>'1. Input and Output files list'!$E$65</f>
        <v>TAAGATCGGAAGAGCACACGTCTGAACTCCAGTCAC</v>
      </c>
      <c r="H381" s="11" t="s">
        <v>47</v>
      </c>
      <c r="I381" s="15"/>
      <c r="J381" s="15"/>
      <c r="K381" s="15"/>
      <c r="L381" s="15" t="str">
        <f>CONCATENATE(F381,G381,H381)</f>
        <v>param_adapter &lt;- "TAAGATCGGAAGAGCACACGTCTGAACTCCAGTCAC"  #Adapter sequence 2</v>
      </c>
    </row>
    <row r="382" spans="1:18" x14ac:dyDescent="0.15">
      <c r="A382" s="15">
        <v>381</v>
      </c>
      <c r="B382" s="11">
        <v>9</v>
      </c>
      <c r="C382" s="11">
        <v>25</v>
      </c>
      <c r="D382" s="20" t="s">
        <v>29</v>
      </c>
      <c r="F382" s="15"/>
      <c r="G382" s="15"/>
      <c r="H382" s="15"/>
      <c r="I382" s="15"/>
      <c r="J382" s="15"/>
      <c r="K382" s="15"/>
      <c r="L382" s="15"/>
    </row>
    <row r="383" spans="1:18" x14ac:dyDescent="0.15">
      <c r="A383" s="15">
        <v>382</v>
      </c>
      <c r="B383" s="11">
        <v>9</v>
      </c>
      <c r="C383" s="11">
        <v>26</v>
      </c>
      <c r="D383" s="20" t="str">
        <f>L383</f>
        <v>in_f &lt;- "C:/NGS/save/F2_Adap-2.fastq"</v>
      </c>
      <c r="F383" s="15" t="s">
        <v>12</v>
      </c>
      <c r="G383" s="15" t="str">
        <f>'1. Input and Output files list'!$E$6</f>
        <v>C:/NGS/save/</v>
      </c>
      <c r="H383" s="15" t="s">
        <v>87</v>
      </c>
      <c r="I383" s="15"/>
      <c r="J383" s="15"/>
      <c r="K383" s="15"/>
      <c r="L383" s="15" t="str">
        <f>CONCATENATE(F383,G383,H383)</f>
        <v>in_f &lt;- "C:/NGS/save/F2_Adap-2.fastq"</v>
      </c>
    </row>
    <row r="384" spans="1:18" x14ac:dyDescent="0.15">
      <c r="A384" s="15">
        <v>383</v>
      </c>
      <c r="B384" s="11">
        <v>9</v>
      </c>
      <c r="C384" s="11">
        <v>27</v>
      </c>
      <c r="D384" s="20" t="str">
        <f>L384</f>
        <v>out_f &lt;- "C:/NGS/save/F2_Adap-3.fastq"</v>
      </c>
      <c r="F384" s="15" t="s">
        <v>15</v>
      </c>
      <c r="G384" s="15" t="str">
        <f>'1. Input and Output files list'!$E$6</f>
        <v>C:/NGS/save/</v>
      </c>
      <c r="H384" s="15" t="s">
        <v>88</v>
      </c>
      <c r="I384" s="15"/>
      <c r="J384" s="15"/>
      <c r="K384" s="15"/>
      <c r="L384" s="15" t="str">
        <f>CONCATENATE(F384,G384,H384)</f>
        <v>out_f &lt;- "C:/NGS/save/F2_Adap-3.fastq"</v>
      </c>
    </row>
    <row r="385" spans="1:20" x14ac:dyDescent="0.15">
      <c r="A385" s="15">
        <v>384</v>
      </c>
      <c r="B385" s="11">
        <v>9</v>
      </c>
      <c r="C385" s="11">
        <v>28</v>
      </c>
      <c r="D385" s="20" t="str">
        <f>L385</f>
        <v>param_adapter &lt;- "TAAGATCGGAAGAGCGTCGTGTAGGGAAAGAGTGT"  #Adapter sequence 3</v>
      </c>
      <c r="F385" s="15" t="s">
        <v>44</v>
      </c>
      <c r="G385" s="15" t="str">
        <f>'1. Input and Output files list'!$E$66</f>
        <v>TAAGATCGGAAGAGCGTCGTGTAGGGAAAGAGTGT</v>
      </c>
      <c r="H385" s="15" t="s">
        <v>49</v>
      </c>
      <c r="I385" s="15"/>
      <c r="J385" s="15"/>
      <c r="K385" s="15"/>
      <c r="L385" s="15" t="str">
        <f>CONCATENATE(F385,G385,H385)</f>
        <v>param_adapter &lt;- "TAAGATCGGAAGAGCGTCGTGTAGGGAAAGAGTGT"  #Adapter sequence 3</v>
      </c>
    </row>
    <row r="386" spans="1:20" x14ac:dyDescent="0.15">
      <c r="A386" s="15">
        <v>385</v>
      </c>
      <c r="B386" s="11">
        <v>9</v>
      </c>
      <c r="C386" s="11">
        <v>29</v>
      </c>
      <c r="D386" s="20" t="s">
        <v>30</v>
      </c>
      <c r="F386" s="15"/>
      <c r="G386" s="15"/>
      <c r="H386" s="15"/>
      <c r="I386" s="15"/>
      <c r="J386" s="15"/>
      <c r="K386" s="15"/>
      <c r="L386" s="15"/>
    </row>
    <row r="387" spans="1:20" x14ac:dyDescent="0.15">
      <c r="A387" s="15">
        <v>386</v>
      </c>
      <c r="B387" s="11">
        <v>9</v>
      </c>
      <c r="C387" s="11">
        <v>30</v>
      </c>
      <c r="D387" s="20" t="str">
        <f>L387</f>
        <v>in_f &lt;- "C:/NGS/save/F2_Adap-3.fastq"</v>
      </c>
      <c r="F387" s="15" t="s">
        <v>12</v>
      </c>
      <c r="G387" s="15" t="str">
        <f>'1. Input and Output files list'!$E$6</f>
        <v>C:/NGS/save/</v>
      </c>
      <c r="H387" s="15" t="s">
        <v>88</v>
      </c>
      <c r="I387" s="15"/>
      <c r="J387" s="15"/>
      <c r="K387" s="15"/>
      <c r="L387" s="15" t="str">
        <f>CONCATENATE(F387,G387,H387)</f>
        <v>in_f &lt;- "C:/NGS/save/F2_Adap-3.fastq"</v>
      </c>
    </row>
    <row r="388" spans="1:20" x14ac:dyDescent="0.15">
      <c r="A388" s="15">
        <v>387</v>
      </c>
      <c r="B388" s="11">
        <v>9</v>
      </c>
      <c r="C388" s="11">
        <v>31</v>
      </c>
      <c r="D388" s="20" t="str">
        <f>L388</f>
        <v>out_f &lt;- "C:/NGS/save/AdapterTrim_NGS0_09.fastq"</v>
      </c>
      <c r="F388" s="15" t="s">
        <v>36</v>
      </c>
      <c r="G388" s="15" t="str">
        <f>'1. Input and Output files list'!$E$6</f>
        <v>C:/NGS/save/</v>
      </c>
      <c r="H388" s="15" t="s">
        <v>38</v>
      </c>
      <c r="I388" s="15" t="str">
        <f>'1. Input and Output files list'!$I$96</f>
        <v>NGS0_09.fastq</v>
      </c>
      <c r="J388" s="15" t="s">
        <v>16</v>
      </c>
      <c r="K388" s="15"/>
      <c r="L388" s="15" t="str">
        <f>CONCATENATE(F388,G388,H388,I388,J388)</f>
        <v>out_f &lt;- "C:/NGS/save/AdapterTrim_NGS0_09.fastq"</v>
      </c>
    </row>
    <row r="389" spans="1:20" x14ac:dyDescent="0.15">
      <c r="A389" s="15">
        <v>388</v>
      </c>
      <c r="B389" s="11">
        <v>9</v>
      </c>
      <c r="C389" s="11">
        <v>32</v>
      </c>
      <c r="D389" s="20" t="str">
        <f>L389</f>
        <v>param_adapter &lt;- "CATGAGATCGGAAGAGCACACGTCTGAACTCCAGTCAC"  #Adapter sequence 4</v>
      </c>
      <c r="F389" s="15" t="s">
        <v>44</v>
      </c>
      <c r="G389" s="15" t="str">
        <f>'1. Input and Output files list'!$E$67</f>
        <v>CATGAGATCGGAAGAGCACACGTCTGAACTCCAGTCAC</v>
      </c>
      <c r="H389" s="15" t="s">
        <v>51</v>
      </c>
      <c r="I389" s="15"/>
      <c r="J389" s="15"/>
      <c r="K389" s="15"/>
      <c r="L389" s="15" t="str">
        <f>CONCATENATE(F389,G389,H389)</f>
        <v>param_adapter &lt;- "CATGAGATCGGAAGAGCACACGTCTGAACTCCAGTCAC"  #Adapter sequence 4</v>
      </c>
    </row>
    <row r="390" spans="1:20" x14ac:dyDescent="0.15">
      <c r="A390" s="15">
        <v>389</v>
      </c>
      <c r="B390" s="11">
        <v>9</v>
      </c>
      <c r="C390" s="11">
        <v>33</v>
      </c>
      <c r="D390" s="20" t="s">
        <v>31</v>
      </c>
      <c r="F390" s="15"/>
      <c r="G390" s="15"/>
      <c r="H390" s="15"/>
      <c r="I390" s="15"/>
      <c r="J390" s="15"/>
      <c r="K390" s="15"/>
      <c r="L390" s="15"/>
    </row>
    <row r="391" spans="1:20" x14ac:dyDescent="0.15">
      <c r="A391" s="15">
        <v>390</v>
      </c>
      <c r="B391" s="11">
        <v>9</v>
      </c>
      <c r="C391" s="11">
        <v>34</v>
      </c>
      <c r="D391" s="20" t="s">
        <v>32</v>
      </c>
      <c r="F391" s="15"/>
      <c r="G391" s="15"/>
      <c r="H391" s="15"/>
      <c r="I391" s="15"/>
      <c r="J391" s="15"/>
      <c r="K391" s="15"/>
      <c r="L391" s="15"/>
    </row>
    <row r="392" spans="1:20" x14ac:dyDescent="0.15">
      <c r="A392" s="15">
        <v>391</v>
      </c>
      <c r="B392" s="11">
        <v>9</v>
      </c>
      <c r="C392" s="11">
        <v>35</v>
      </c>
      <c r="D392" s="20" t="str">
        <f>L392</f>
        <v>write.csv(res, "C:/NGS/save/NGS0_09.fastq.csv")</v>
      </c>
      <c r="F392" s="15" t="s">
        <v>35</v>
      </c>
      <c r="G392" s="15" t="str">
        <f>'1. Input and Output files list'!$E$6</f>
        <v>C:/NGS/save/</v>
      </c>
      <c r="H392" s="15" t="str">
        <f>'1. Input and Output files list'!$I$96</f>
        <v>NGS0_09.fastq</v>
      </c>
      <c r="I392" s="15" t="s">
        <v>34</v>
      </c>
      <c r="J392" s="15"/>
      <c r="K392" s="15"/>
      <c r="L392" s="15" t="str">
        <f>CONCATENATE(F392,G392,H392,I392)</f>
        <v>write.csv(res, "C:/NGS/save/NGS0_09.fastq.csv")</v>
      </c>
    </row>
    <row r="393" spans="1:20" x14ac:dyDescent="0.15">
      <c r="A393" s="15">
        <v>392</v>
      </c>
      <c r="B393" s="11">
        <v>9</v>
      </c>
      <c r="C393" s="11">
        <v>36</v>
      </c>
      <c r="D393" s="20" t="str">
        <f>L393</f>
        <v>system.time(fastq &lt;- fread("C:/NGS/save/AdapterTrim_NGS0_09.fastq", header=F, sep="\t", na.strings="NA", strip.white=TRUE, verbose=TRUE))</v>
      </c>
      <c r="F393" s="15" t="s">
        <v>92</v>
      </c>
      <c r="G393" s="15" t="str">
        <f>'1. Input and Output files list'!$E$6</f>
        <v>C:/NGS/save/</v>
      </c>
      <c r="H393" s="15" t="s">
        <v>38</v>
      </c>
      <c r="I393" s="15" t="str">
        <f>'1. Input and Output files list'!$I$96</f>
        <v>NGS0_09.fastq</v>
      </c>
      <c r="J393" s="15" t="s">
        <v>20</v>
      </c>
      <c r="K393" s="15"/>
      <c r="L393" s="15" t="str">
        <f>CONCATENATE(F393,G393,H393,I393,J393)</f>
        <v>system.time(fastq &lt;- fread("C:/NGS/save/AdapterTrim_NGS0_09.fastq", header=F, sep="\t", na.strings="NA", strip.white=TRUE, verbose=TRUE))</v>
      </c>
    </row>
    <row r="394" spans="1:20" x14ac:dyDescent="0.15">
      <c r="A394" s="15">
        <v>393</v>
      </c>
      <c r="B394" s="11">
        <v>9</v>
      </c>
      <c r="C394" s="11">
        <v>37</v>
      </c>
      <c r="D394" s="20" t="str">
        <f>T394</f>
        <v>file.remove("C:/NGS/save/AdapterTrim_NGS0_09.fastq","C:/NGS/save/F2_Adap-0.fastq","C:/NGS/save/F2_Adap-1.fastq","C:/NGS/save/F2_Adap-2.fastq","C:/NGS/save/F2_Adap-3.fastq")</v>
      </c>
      <c r="F394" s="15" t="s">
        <v>11</v>
      </c>
      <c r="G394" s="15" t="str">
        <f>'1. Input and Output files list'!$E$6</f>
        <v>C:/NGS/save/</v>
      </c>
      <c r="H394" s="15" t="s">
        <v>38</v>
      </c>
      <c r="I394" s="15" t="str">
        <f>'1. Input and Output files list'!$I$96</f>
        <v>NGS0_09.fastq</v>
      </c>
      <c r="J394" s="15" t="s">
        <v>852</v>
      </c>
      <c r="K394" s="15" t="str">
        <f>'1. Input and Output files list'!$E$6</f>
        <v>C:/NGS/save/</v>
      </c>
      <c r="L394" s="15" t="s">
        <v>851</v>
      </c>
      <c r="M394" t="str">
        <f>'1. Input and Output files list'!$E$6</f>
        <v>C:/NGS/save/</v>
      </c>
      <c r="N394" t="s">
        <v>89</v>
      </c>
      <c r="O394" t="str">
        <f>'1. Input and Output files list'!$E$6</f>
        <v>C:/NGS/save/</v>
      </c>
      <c r="P394" t="s">
        <v>90</v>
      </c>
      <c r="Q394" t="str">
        <f>'1. Input and Output files list'!$E$6</f>
        <v>C:/NGS/save/</v>
      </c>
      <c r="R394" t="s">
        <v>91</v>
      </c>
      <c r="T394" t="str">
        <f>CONCATENATE(F394,G394,H394,I394,J394,K394,L394,M394,N394,O394,P394,Q394,R394)</f>
        <v>file.remove("C:/NGS/save/AdapterTrim_NGS0_09.fastq","C:/NGS/save/F2_Adap-0.fastq","C:/NGS/save/F2_Adap-1.fastq","C:/NGS/save/F2_Adap-2.fastq","C:/NGS/save/F2_Adap-3.fastq")</v>
      </c>
    </row>
    <row r="395" spans="1:20" x14ac:dyDescent="0.15">
      <c r="A395" s="15">
        <v>394</v>
      </c>
      <c r="B395" s="11">
        <v>9</v>
      </c>
      <c r="C395" s="11">
        <v>38</v>
      </c>
      <c r="D395" s="20" t="s">
        <v>93</v>
      </c>
      <c r="F395" s="15"/>
      <c r="G395" s="15"/>
      <c r="H395" s="15"/>
      <c r="I395" s="15"/>
      <c r="J395" s="15"/>
      <c r="K395" s="15"/>
      <c r="L395" s="15"/>
    </row>
    <row r="396" spans="1:20" x14ac:dyDescent="0.15">
      <c r="A396" s="15">
        <v>395</v>
      </c>
      <c r="B396" s="11">
        <v>9</v>
      </c>
      <c r="C396" s="11">
        <v>39</v>
      </c>
      <c r="D396" s="20" t="s">
        <v>2</v>
      </c>
      <c r="F396" s="15"/>
      <c r="G396" s="15"/>
      <c r="H396" s="15"/>
      <c r="I396" s="15"/>
      <c r="J396" s="15"/>
      <c r="K396" s="15"/>
      <c r="L396" s="15"/>
    </row>
    <row r="397" spans="1:20" x14ac:dyDescent="0.15">
      <c r="A397" s="15">
        <v>396</v>
      </c>
      <c r="B397" s="11">
        <v>9</v>
      </c>
      <c r="C397" s="11">
        <v>40</v>
      </c>
      <c r="D397" s="20" t="str">
        <f>K397</f>
        <v>system.time(write.csv(RADtag, file="C:/NGS/save/NGS0_09.tagcount", row.names = F))</v>
      </c>
      <c r="F397" s="15" t="s">
        <v>164</v>
      </c>
      <c r="G397" s="15" t="str">
        <f>'1. Input and Output files list'!$E$6</f>
        <v>C:/NGS/save/</v>
      </c>
      <c r="H397" s="15" t="str">
        <f>'1. Input and Output files list'!$J$96</f>
        <v>NGS0_09.tagcount</v>
      </c>
      <c r="I397" s="15" t="s">
        <v>210</v>
      </c>
      <c r="J397" s="15"/>
      <c r="K397" s="15" t="str">
        <f>CONCATENATE(F397,G397,H397,I397)</f>
        <v>system.time(write.csv(RADtag, file="C:/NGS/save/NGS0_09.tagcount", row.names = F))</v>
      </c>
      <c r="L397" s="15"/>
    </row>
    <row r="398" spans="1:20" x14ac:dyDescent="0.15">
      <c r="A398" s="15">
        <v>397</v>
      </c>
      <c r="B398" s="11">
        <v>9</v>
      </c>
      <c r="C398" s="11">
        <v>41</v>
      </c>
      <c r="D398" s="20" t="str">
        <f>L398</f>
        <v>file.remove("C:/NGS/save/NGS0_09.fastq")</v>
      </c>
      <c r="F398" s="15" t="s">
        <v>97</v>
      </c>
      <c r="G398" s="15" t="s">
        <v>13</v>
      </c>
      <c r="H398" s="15" t="str">
        <f>'1. Input and Output files list'!$E$6</f>
        <v>C:/NGS/save/</v>
      </c>
      <c r="I398" s="15" t="str">
        <f>'1. Input and Output files list'!$I$96</f>
        <v>NGS0_09.fastq</v>
      </c>
      <c r="J398" s="7" t="s">
        <v>16</v>
      </c>
      <c r="K398" s="15" t="s">
        <v>52</v>
      </c>
      <c r="L398" s="15" t="str">
        <f>CONCATENATE(F398,G398,H398,I398,J398,K398)</f>
        <v>file.remove("C:/NGS/save/NGS0_09.fastq")</v>
      </c>
    </row>
    <row r="399" spans="1:20" x14ac:dyDescent="0.15">
      <c r="A399" s="15">
        <v>398</v>
      </c>
      <c r="B399" s="11">
        <v>9</v>
      </c>
      <c r="C399" s="11">
        <v>42</v>
      </c>
      <c r="D399" s="20" t="s">
        <v>170</v>
      </c>
      <c r="F399" s="15"/>
      <c r="G399" s="15"/>
      <c r="H399" s="15"/>
      <c r="I399" s="15"/>
      <c r="J399" s="15"/>
      <c r="K399" s="15"/>
      <c r="L399" s="15"/>
    </row>
    <row r="400" spans="1:20" x14ac:dyDescent="0.15">
      <c r="A400" s="15">
        <v>399</v>
      </c>
      <c r="B400" s="11">
        <v>9</v>
      </c>
      <c r="C400" s="11">
        <v>43</v>
      </c>
      <c r="D400" s="20" t="str">
        <f>L400</f>
        <v>system.time(write.csv(RAD_1over, file="C:/NGS/save/NGS0_09.tagcount1over", row.names = F))</v>
      </c>
      <c r="F400" s="10" t="s">
        <v>171</v>
      </c>
      <c r="G400" s="15" t="str">
        <f>'1. Input and Output files list'!$E$6</f>
        <v>C:/NGS/save/</v>
      </c>
      <c r="H400" s="10" t="str">
        <f>'1. Input and Output files list'!$K$96</f>
        <v>NGS0_09.tagcount1over</v>
      </c>
      <c r="I400" s="10" t="s">
        <v>210</v>
      </c>
      <c r="J400" s="15"/>
      <c r="K400" s="15"/>
      <c r="L400" s="15" t="str">
        <f>CONCATENATE(F400,G400,H400,I400)</f>
        <v>system.time(write.csv(RAD_1over, file="C:/NGS/save/NGS0_09.tagcount1over", row.names = F))</v>
      </c>
    </row>
    <row r="401" spans="1:18" x14ac:dyDescent="0.15">
      <c r="A401" s="15">
        <v>400</v>
      </c>
      <c r="B401" s="11">
        <v>9</v>
      </c>
      <c r="C401" s="11">
        <v>44</v>
      </c>
      <c r="D401" s="20" t="s">
        <v>1073</v>
      </c>
      <c r="F401" s="15"/>
      <c r="G401" s="15"/>
      <c r="H401" s="15"/>
      <c r="I401" s="15"/>
      <c r="J401" s="15"/>
      <c r="K401" s="15"/>
      <c r="L401" s="15"/>
    </row>
    <row r="402" spans="1:18" x14ac:dyDescent="0.15">
      <c r="A402" s="15">
        <v>401</v>
      </c>
      <c r="B402" s="11">
        <v>10</v>
      </c>
      <c r="C402" s="11">
        <v>1</v>
      </c>
      <c r="D402" s="20" t="str">
        <f>L402</f>
        <v>in_f &lt;- c("C:/NGS/Raw_sequence_reads/10_TCCGGAGA-ATAGAGGC_L005_R1_001.fastq.gz", "C:/NGS/Raw_sequence_reads/10_TCCGGAGA-ATAGAGGC_L005_R2_001.fastq.gz")</v>
      </c>
      <c r="F402" s="15" t="s">
        <v>3</v>
      </c>
      <c r="G402" s="15" t="str">
        <f>'1. Input and Output files list'!$E$98</f>
        <v>C:/NGS/Raw_sequence_reads/10_TCCGGAGA-ATAGAGGC_L005_R1_001.fastq.gz</v>
      </c>
      <c r="H402" s="15" t="s">
        <v>10</v>
      </c>
      <c r="I402" s="15" t="str">
        <f>'1. Input and Output files list'!$E$99</f>
        <v>C:/NGS/Raw_sequence_reads/10_TCCGGAGA-ATAGAGGC_L005_R2_001.fastq.gz</v>
      </c>
      <c r="J402" s="15" t="s">
        <v>4</v>
      </c>
      <c r="K402" s="15"/>
      <c r="L402" s="15" t="str">
        <f>CONCATENATE(F402,G402,H402,I402,J402)</f>
        <v>in_f &lt;- c("C:/NGS/Raw_sequence_reads/10_TCCGGAGA-ATAGAGGC_L005_R1_001.fastq.gz", "C:/NGS/Raw_sequence_reads/10_TCCGGAGA-ATAGAGGC_L005_R2_001.fastq.gz")</v>
      </c>
    </row>
    <row r="403" spans="1:18" x14ac:dyDescent="0.15">
      <c r="A403" s="15">
        <v>402</v>
      </c>
      <c r="B403" s="11">
        <v>10</v>
      </c>
      <c r="C403" s="11">
        <v>2</v>
      </c>
      <c r="D403" s="20" t="str">
        <f>L403</f>
        <v>out_f &lt;- "C:/NGS/save/NGS0_10.fastq"</v>
      </c>
      <c r="F403" s="15" t="s">
        <v>95</v>
      </c>
      <c r="G403" s="15" t="s">
        <v>13</v>
      </c>
      <c r="H403" s="15" t="str">
        <f>'1. Input and Output files list'!$E$6</f>
        <v>C:/NGS/save/</v>
      </c>
      <c r="I403" s="15" t="str">
        <f>'1. Input and Output files list'!$I$98</f>
        <v>NGS0_10.fastq</v>
      </c>
      <c r="J403" s="7" t="s">
        <v>16</v>
      </c>
      <c r="K403" s="15"/>
      <c r="L403" s="15" t="str">
        <f>CONCATENATE(F403,G403,H403,I403,J403)</f>
        <v>out_f &lt;- "C:/NGS/save/NGS0_10.fastq"</v>
      </c>
    </row>
    <row r="404" spans="1:18" x14ac:dyDescent="0.15">
      <c r="A404" s="15">
        <v>403</v>
      </c>
      <c r="B404" s="11">
        <v>10</v>
      </c>
      <c r="C404" s="11">
        <v>3</v>
      </c>
      <c r="D404" s="20" t="str">
        <f>L404</f>
        <v>param_trim &lt;- 1</v>
      </c>
      <c r="F404" s="15" t="s">
        <v>163</v>
      </c>
      <c r="G404" s="15">
        <f>'1. Input and Output files list'!$H$98</f>
        <v>1</v>
      </c>
      <c r="H404" s="15"/>
      <c r="I404" s="15"/>
      <c r="J404" s="15"/>
      <c r="K404" s="15"/>
      <c r="L404" s="15" t="str">
        <f>CONCATENATE(F404,G404)</f>
        <v>param_trim &lt;- 1</v>
      </c>
    </row>
    <row r="405" spans="1:18" x14ac:dyDescent="0.15">
      <c r="A405" s="15">
        <v>404</v>
      </c>
      <c r="B405" s="11">
        <v>10</v>
      </c>
      <c r="C405" s="11">
        <v>4</v>
      </c>
      <c r="D405" s="20" t="s">
        <v>21</v>
      </c>
      <c r="F405" s="15"/>
      <c r="G405" s="15"/>
      <c r="H405" s="15"/>
      <c r="I405" s="15"/>
      <c r="J405" s="15"/>
      <c r="K405" s="15"/>
      <c r="L405" s="15"/>
    </row>
    <row r="406" spans="1:18" x14ac:dyDescent="0.15">
      <c r="A406" s="15">
        <v>405</v>
      </c>
      <c r="B406" s="11">
        <v>10</v>
      </c>
      <c r="C406" s="11">
        <v>5</v>
      </c>
      <c r="D406" s="20" t="s">
        <v>22</v>
      </c>
      <c r="F406" s="15"/>
      <c r="G406" s="15"/>
      <c r="H406" s="15"/>
      <c r="L406" s="15"/>
    </row>
    <row r="407" spans="1:18" x14ac:dyDescent="0.15">
      <c r="A407" s="15">
        <v>406</v>
      </c>
      <c r="B407" s="11">
        <v>10</v>
      </c>
      <c r="C407" s="11">
        <v>6</v>
      </c>
      <c r="D407" s="20" t="s">
        <v>23</v>
      </c>
      <c r="F407" s="15"/>
      <c r="G407" s="15"/>
      <c r="H407" s="15"/>
      <c r="L407" s="15"/>
    </row>
    <row r="408" spans="1:18" x14ac:dyDescent="0.15">
      <c r="A408" s="15">
        <v>407</v>
      </c>
      <c r="B408" s="11">
        <v>10</v>
      </c>
      <c r="C408" s="11">
        <v>7</v>
      </c>
      <c r="D408" s="20" t="str">
        <f>L408</f>
        <v>hoge1 &lt;- DNAStringSet(sread(fastq), start=7, end=hoge)</v>
      </c>
      <c r="F408" s="15" t="s">
        <v>166</v>
      </c>
      <c r="G408" s="15">
        <f>'1. Input and Output files list'!$G$98+1</f>
        <v>7</v>
      </c>
      <c r="H408" s="15" t="s">
        <v>26</v>
      </c>
      <c r="L408" s="15" t="str">
        <f>CONCATENATE(F408,G408,H408)</f>
        <v>hoge1 &lt;- DNAStringSet(sread(fastq), start=7, end=hoge)</v>
      </c>
    </row>
    <row r="409" spans="1:18" x14ac:dyDescent="0.15">
      <c r="A409" s="15">
        <v>408</v>
      </c>
      <c r="B409" s="11">
        <v>10</v>
      </c>
      <c r="C409" s="11">
        <v>8</v>
      </c>
      <c r="D409" s="20" t="str">
        <f>L409</f>
        <v>hoge2 &lt;- BStringSet(quality(quality(fastq)), start=7, end=hoge)</v>
      </c>
      <c r="F409" s="15" t="s">
        <v>167</v>
      </c>
      <c r="G409" s="15">
        <f>'1. Input and Output files list'!$G$98+1</f>
        <v>7</v>
      </c>
      <c r="H409" s="15" t="s">
        <v>26</v>
      </c>
      <c r="L409" s="15" t="str">
        <f>CONCATENATE(F409,G409,H409)</f>
        <v>hoge2 &lt;- BStringSet(quality(quality(fastq)), start=7, end=hoge)</v>
      </c>
    </row>
    <row r="410" spans="1:18" x14ac:dyDescent="0.15">
      <c r="A410" s="15">
        <v>409</v>
      </c>
      <c r="B410" s="11">
        <v>10</v>
      </c>
      <c r="C410" s="11">
        <v>9</v>
      </c>
      <c r="D410" s="20" t="s">
        <v>24</v>
      </c>
      <c r="F410" s="15"/>
      <c r="G410" s="15"/>
      <c r="H410" s="15"/>
      <c r="J410" s="15"/>
      <c r="L410" s="15"/>
    </row>
    <row r="411" spans="1:18" x14ac:dyDescent="0.15">
      <c r="A411" s="15">
        <v>410</v>
      </c>
      <c r="B411" s="11">
        <v>10</v>
      </c>
      <c r="C411" s="11">
        <v>10</v>
      </c>
      <c r="D411" s="20" t="s">
        <v>96</v>
      </c>
      <c r="F411" s="15"/>
      <c r="G411" s="15"/>
      <c r="H411" s="15"/>
      <c r="L411" s="15"/>
    </row>
    <row r="412" spans="1:18" x14ac:dyDescent="0.15">
      <c r="A412" s="15">
        <v>411</v>
      </c>
      <c r="B412" s="11">
        <v>10</v>
      </c>
      <c r="C412" s="11">
        <v>11</v>
      </c>
      <c r="D412" s="53" t="str">
        <f>R412</f>
        <v>param1 &lt;- 35</v>
      </c>
      <c r="F412" s="15" t="s">
        <v>843</v>
      </c>
      <c r="G412" s="15">
        <f>'1. Input and Output files list'!$E$32</f>
        <v>35</v>
      </c>
      <c r="H412" s="15"/>
      <c r="I412" s="15"/>
      <c r="L412" s="15"/>
      <c r="R412" t="str">
        <f>CONCATENATE(F412,G412,H412)</f>
        <v>param1 &lt;- 35</v>
      </c>
    </row>
    <row r="413" spans="1:18" x14ac:dyDescent="0.15">
      <c r="A413" s="15">
        <v>412</v>
      </c>
      <c r="B413" s="11">
        <v>10</v>
      </c>
      <c r="C413" s="11">
        <v>12</v>
      </c>
      <c r="D413" s="53" t="str">
        <f>R413</f>
        <v>param2 &lt;- 0.1</v>
      </c>
      <c r="F413" s="15" t="s">
        <v>844</v>
      </c>
      <c r="G413" s="15">
        <f>'1. Input and Output files list'!$E$34</f>
        <v>0.1</v>
      </c>
      <c r="H413" s="15"/>
      <c r="L413" s="15"/>
      <c r="R413" t="str">
        <f>CONCATENATE(F413,G413,H413)</f>
        <v>param2 &lt;- 0.1</v>
      </c>
    </row>
    <row r="414" spans="1:18" x14ac:dyDescent="0.15">
      <c r="A414" s="15">
        <v>413</v>
      </c>
      <c r="B414" s="11">
        <v>10</v>
      </c>
      <c r="C414" s="11">
        <v>13</v>
      </c>
      <c r="D414" s="53" t="str">
        <f>R414</f>
        <v>fastq &lt;- readFastq("C:/NGS/save/NGS0_10.fastq")</v>
      </c>
      <c r="F414" s="15" t="s">
        <v>845</v>
      </c>
      <c r="G414" s="15" t="str">
        <f>'1. Input and Output files list'!$E$6</f>
        <v>C:/NGS/save/</v>
      </c>
      <c r="H414" s="5" t="str">
        <f>'1. Input and Output files list'!$I$98</f>
        <v>NGS0_10.fastq</v>
      </c>
      <c r="I414" t="s">
        <v>4</v>
      </c>
      <c r="J414" s="15">
        <v>10</v>
      </c>
      <c r="L414" s="15"/>
      <c r="R414" t="str">
        <f>CONCATENATE(F414,G414,H414,I414)</f>
        <v>fastq &lt;- readFastq("C:/NGS/save/NGS0_10.fastq")</v>
      </c>
    </row>
    <row r="415" spans="1:18" x14ac:dyDescent="0.15">
      <c r="A415" s="15">
        <v>414</v>
      </c>
      <c r="B415" s="11">
        <v>10</v>
      </c>
      <c r="C415" s="11">
        <v>14</v>
      </c>
      <c r="D415" s="53" t="s">
        <v>840</v>
      </c>
      <c r="F415" s="15"/>
      <c r="G415" s="15"/>
      <c r="H415" s="15"/>
      <c r="L415" s="15"/>
    </row>
    <row r="416" spans="1:18" x14ac:dyDescent="0.15">
      <c r="A416" s="15">
        <v>415</v>
      </c>
      <c r="B416" s="11">
        <v>10</v>
      </c>
      <c r="C416" s="11">
        <v>15</v>
      </c>
      <c r="D416" s="53" t="s">
        <v>841</v>
      </c>
      <c r="F416" s="15"/>
      <c r="G416" s="15"/>
      <c r="H416" s="15"/>
      <c r="L416" s="15"/>
    </row>
    <row r="417" spans="1:12" x14ac:dyDescent="0.15">
      <c r="A417" s="15">
        <v>416</v>
      </c>
      <c r="B417" s="11">
        <v>10</v>
      </c>
      <c r="C417" s="11">
        <v>16</v>
      </c>
      <c r="D417" s="53" t="s">
        <v>842</v>
      </c>
      <c r="F417" s="15"/>
      <c r="G417" s="15"/>
      <c r="H417" s="15"/>
      <c r="L417" s="15"/>
    </row>
    <row r="418" spans="1:12" x14ac:dyDescent="0.15">
      <c r="A418" s="15">
        <v>417</v>
      </c>
      <c r="B418" s="11">
        <v>10</v>
      </c>
      <c r="C418" s="11">
        <v>17</v>
      </c>
      <c r="D418" s="20" t="str">
        <f>L418</f>
        <v xml:space="preserve">writeFastq(fastq, "C:/NGS/save/F2_Adap-0.fastq", compress=F)   </v>
      </c>
      <c r="F418" s="15" t="s">
        <v>847</v>
      </c>
      <c r="G418" s="15" t="str">
        <f>'1. Input and Output files list'!$E$6</f>
        <v>C:/NGS/save/</v>
      </c>
      <c r="H418" s="15" t="s">
        <v>850</v>
      </c>
      <c r="L418" s="15" t="str">
        <f>CONCATENATE(F418,G418,H418,I418,J418)</f>
        <v xml:space="preserve">writeFastq(fastq, "C:/NGS/save/F2_Adap-0.fastq", compress=F)   </v>
      </c>
    </row>
    <row r="419" spans="1:12" x14ac:dyDescent="0.15">
      <c r="A419" s="15">
        <v>418</v>
      </c>
      <c r="B419" s="11">
        <v>10</v>
      </c>
      <c r="C419" s="11">
        <v>18</v>
      </c>
      <c r="D419" s="20" t="str">
        <f>L419</f>
        <v>in_f &lt;- "C:/NGS/save/F2_Adap-0.fastq"</v>
      </c>
      <c r="F419" s="15" t="s">
        <v>14</v>
      </c>
      <c r="G419" s="15" t="s">
        <v>13</v>
      </c>
      <c r="H419" s="15" t="str">
        <f>'1. Input and Output files list'!$E$6</f>
        <v>C:/NGS/save/</v>
      </c>
      <c r="I419" t="s">
        <v>849</v>
      </c>
      <c r="J419" s="7"/>
      <c r="L419" s="15" t="str">
        <f>CONCATENATE(F419,G419,H419,I419,J419)</f>
        <v>in_f &lt;- "C:/NGS/save/F2_Adap-0.fastq"</v>
      </c>
    </row>
    <row r="420" spans="1:12" x14ac:dyDescent="0.15">
      <c r="A420" s="15">
        <v>419</v>
      </c>
      <c r="B420" s="11">
        <v>10</v>
      </c>
      <c r="C420" s="11">
        <v>19</v>
      </c>
      <c r="D420" s="20" t="str">
        <f>L420</f>
        <v>out_f &lt;- "C:/NGS/save/F2_Adap-1.fastq"</v>
      </c>
      <c r="F420" s="15" t="s">
        <v>15</v>
      </c>
      <c r="G420" s="15" t="str">
        <f>'1. Input and Output files list'!$E$6</f>
        <v>C:/NGS/save/</v>
      </c>
      <c r="H420" s="15" t="s">
        <v>86</v>
      </c>
      <c r="L420" s="15" t="str">
        <f>CONCATENATE(F420,G420,H420)</f>
        <v>out_f &lt;- "C:/NGS/save/F2_Adap-1.fastq"</v>
      </c>
    </row>
    <row r="421" spans="1:12" x14ac:dyDescent="0.15">
      <c r="A421" s="15">
        <v>420</v>
      </c>
      <c r="B421" s="11">
        <v>10</v>
      </c>
      <c r="C421" s="11">
        <v>20</v>
      </c>
      <c r="D421" s="20" t="str">
        <f>L421</f>
        <v>param_adapter &lt;- "CATGAGATCGGAAGAGCGTCGTGTAGGGAAAGAGTGT"  #Adapter sequence 1</v>
      </c>
      <c r="F421" s="11" t="s">
        <v>44</v>
      </c>
      <c r="G421" s="11" t="str">
        <f>'1. Input and Output files list'!$E$64</f>
        <v>CATGAGATCGGAAGAGCGTCGTGTAGGGAAAGAGTGT</v>
      </c>
      <c r="H421" s="11" t="s">
        <v>46</v>
      </c>
      <c r="L421" s="15" t="str">
        <f>CONCATENATE(F421,G421,H421)</f>
        <v>param_adapter &lt;- "CATGAGATCGGAAGAGCGTCGTGTAGGGAAAGAGTGT"  #Adapter sequence 1</v>
      </c>
    </row>
    <row r="422" spans="1:12" x14ac:dyDescent="0.15">
      <c r="A422" s="15">
        <v>421</v>
      </c>
      <c r="B422" s="11">
        <v>10</v>
      </c>
      <c r="C422" s="11">
        <v>21</v>
      </c>
      <c r="D422" s="20" t="s">
        <v>28</v>
      </c>
      <c r="F422" s="15"/>
      <c r="G422" s="15"/>
      <c r="H422" s="15"/>
      <c r="L422" s="15"/>
    </row>
    <row r="423" spans="1:12" x14ac:dyDescent="0.15">
      <c r="A423" s="15">
        <v>422</v>
      </c>
      <c r="B423" s="11">
        <v>10</v>
      </c>
      <c r="C423" s="11">
        <v>22</v>
      </c>
      <c r="D423" s="20" t="str">
        <f>L423</f>
        <v>in_f &lt;- "C:/NGS/save/F2_Adap-1.fastq"</v>
      </c>
      <c r="F423" s="15" t="s">
        <v>12</v>
      </c>
      <c r="G423" s="15" t="str">
        <f>'1. Input and Output files list'!$E$6</f>
        <v>C:/NGS/save/</v>
      </c>
      <c r="H423" s="15" t="s">
        <v>86</v>
      </c>
      <c r="L423" s="15" t="str">
        <f>CONCATENATE(F423,G423,H423)</f>
        <v>in_f &lt;- "C:/NGS/save/F2_Adap-1.fastq"</v>
      </c>
    </row>
    <row r="424" spans="1:12" x14ac:dyDescent="0.15">
      <c r="A424" s="15">
        <v>423</v>
      </c>
      <c r="B424" s="11">
        <v>10</v>
      </c>
      <c r="C424" s="11">
        <v>23</v>
      </c>
      <c r="D424" s="20" t="str">
        <f>L424</f>
        <v>out_f &lt;- "C:/NGS/save/F2_Adap-2.fastq"</v>
      </c>
      <c r="F424" s="15" t="s">
        <v>15</v>
      </c>
      <c r="G424" s="15" t="str">
        <f>'1. Input and Output files list'!$E$6</f>
        <v>C:/NGS/save/</v>
      </c>
      <c r="H424" s="15" t="s">
        <v>87</v>
      </c>
      <c r="J424" s="15"/>
      <c r="L424" s="15" t="str">
        <f>CONCATENATE(F424,G424,H424)</f>
        <v>out_f &lt;- "C:/NGS/save/F2_Adap-2.fastq"</v>
      </c>
    </row>
    <row r="425" spans="1:12" x14ac:dyDescent="0.15">
      <c r="A425" s="15">
        <v>424</v>
      </c>
      <c r="B425" s="11">
        <v>10</v>
      </c>
      <c r="C425" s="11">
        <v>24</v>
      </c>
      <c r="D425" s="20" t="str">
        <f>L425</f>
        <v>param_adapter &lt;- "TAAGATCGGAAGAGCACACGTCTGAACTCCAGTCAC"  #Adapter sequence 2</v>
      </c>
      <c r="F425" s="11" t="s">
        <v>44</v>
      </c>
      <c r="G425" s="15" t="str">
        <f>'1. Input and Output files list'!$E$65</f>
        <v>TAAGATCGGAAGAGCACACGTCTGAACTCCAGTCAC</v>
      </c>
      <c r="H425" s="11" t="s">
        <v>47</v>
      </c>
      <c r="L425" s="15" t="str">
        <f>CONCATENATE(F425,G425,H425)</f>
        <v>param_adapter &lt;- "TAAGATCGGAAGAGCACACGTCTGAACTCCAGTCAC"  #Adapter sequence 2</v>
      </c>
    </row>
    <row r="426" spans="1:12" x14ac:dyDescent="0.15">
      <c r="A426" s="15">
        <v>425</v>
      </c>
      <c r="B426" s="11">
        <v>10</v>
      </c>
      <c r="C426" s="11">
        <v>25</v>
      </c>
      <c r="D426" s="20" t="s">
        <v>29</v>
      </c>
      <c r="F426" s="15"/>
      <c r="G426" s="15"/>
      <c r="H426" s="15"/>
      <c r="L426" s="15"/>
    </row>
    <row r="427" spans="1:12" x14ac:dyDescent="0.15">
      <c r="A427" s="15">
        <v>426</v>
      </c>
      <c r="B427" s="11">
        <v>10</v>
      </c>
      <c r="C427" s="11">
        <v>26</v>
      </c>
      <c r="D427" s="20" t="str">
        <f>L427</f>
        <v>in_f &lt;- "C:/NGS/save/F2_Adap-2.fastq"</v>
      </c>
      <c r="F427" s="15" t="s">
        <v>12</v>
      </c>
      <c r="G427" s="15" t="str">
        <f>'1. Input and Output files list'!$E$6</f>
        <v>C:/NGS/save/</v>
      </c>
      <c r="H427" s="15" t="s">
        <v>87</v>
      </c>
      <c r="L427" s="15" t="str">
        <f>CONCATENATE(F427,G427,H427)</f>
        <v>in_f &lt;- "C:/NGS/save/F2_Adap-2.fastq"</v>
      </c>
    </row>
    <row r="428" spans="1:12" x14ac:dyDescent="0.15">
      <c r="A428" s="15">
        <v>427</v>
      </c>
      <c r="B428" s="11">
        <v>10</v>
      </c>
      <c r="C428" s="11">
        <v>27</v>
      </c>
      <c r="D428" s="20" t="str">
        <f>L428</f>
        <v>out_f &lt;- "C:/NGS/save/F2_Adap-3.fastq"</v>
      </c>
      <c r="F428" s="15" t="s">
        <v>15</v>
      </c>
      <c r="G428" s="15" t="str">
        <f>'1. Input and Output files list'!$E$6</f>
        <v>C:/NGS/save/</v>
      </c>
      <c r="H428" s="15" t="s">
        <v>88</v>
      </c>
      <c r="L428" s="15" t="str">
        <f>CONCATENATE(F428,G428,H428)</f>
        <v>out_f &lt;- "C:/NGS/save/F2_Adap-3.fastq"</v>
      </c>
    </row>
    <row r="429" spans="1:12" x14ac:dyDescent="0.15">
      <c r="A429" s="15">
        <v>428</v>
      </c>
      <c r="B429" s="11">
        <v>10</v>
      </c>
      <c r="C429" s="11">
        <v>28</v>
      </c>
      <c r="D429" s="20" t="str">
        <f>L429</f>
        <v>param_adapter &lt;- "TAAGATCGGAAGAGCGTCGTGTAGGGAAAGAGTGT"  #Adapter sequence 3</v>
      </c>
      <c r="F429" s="15" t="s">
        <v>44</v>
      </c>
      <c r="G429" s="15" t="str">
        <f>'1. Input and Output files list'!$E$66</f>
        <v>TAAGATCGGAAGAGCGTCGTGTAGGGAAAGAGTGT</v>
      </c>
      <c r="H429" s="15" t="s">
        <v>49</v>
      </c>
      <c r="L429" s="15" t="str">
        <f>CONCATENATE(F429,G429,H429)</f>
        <v>param_adapter &lt;- "TAAGATCGGAAGAGCGTCGTGTAGGGAAAGAGTGT"  #Adapter sequence 3</v>
      </c>
    </row>
    <row r="430" spans="1:12" x14ac:dyDescent="0.15">
      <c r="A430" s="15">
        <v>429</v>
      </c>
      <c r="B430" s="11">
        <v>10</v>
      </c>
      <c r="C430" s="11">
        <v>29</v>
      </c>
      <c r="D430" s="20" t="s">
        <v>30</v>
      </c>
      <c r="F430" s="15"/>
      <c r="G430" s="15"/>
      <c r="H430" s="15"/>
      <c r="L430" s="15"/>
    </row>
    <row r="431" spans="1:12" x14ac:dyDescent="0.15">
      <c r="A431" s="15">
        <v>430</v>
      </c>
      <c r="B431" s="11">
        <v>10</v>
      </c>
      <c r="C431" s="11">
        <v>30</v>
      </c>
      <c r="D431" s="20" t="str">
        <f>L431</f>
        <v>in_f &lt;- "C:/NGS/save/F2_Adap-3.fastq"</v>
      </c>
      <c r="F431" s="15" t="s">
        <v>12</v>
      </c>
      <c r="G431" s="15" t="str">
        <f>'1. Input and Output files list'!$E$6</f>
        <v>C:/NGS/save/</v>
      </c>
      <c r="H431" s="15" t="s">
        <v>88</v>
      </c>
      <c r="L431" s="15" t="str">
        <f>CONCATENATE(F431,G431,H431)</f>
        <v>in_f &lt;- "C:/NGS/save/F2_Adap-3.fastq"</v>
      </c>
    </row>
    <row r="432" spans="1:12" x14ac:dyDescent="0.15">
      <c r="A432" s="15">
        <v>431</v>
      </c>
      <c r="B432" s="11">
        <v>10</v>
      </c>
      <c r="C432" s="11">
        <v>31</v>
      </c>
      <c r="D432" s="20" t="str">
        <f>L432</f>
        <v>out_f &lt;- "C:/NGS/save/AdapterTrim_NGS0_10.fastq"</v>
      </c>
      <c r="F432" s="15" t="s">
        <v>36</v>
      </c>
      <c r="G432" s="15" t="str">
        <f>'1. Input and Output files list'!$E$6</f>
        <v>C:/NGS/save/</v>
      </c>
      <c r="H432" s="15" t="s">
        <v>38</v>
      </c>
      <c r="I432" t="str">
        <f>'1. Input and Output files list'!$I$98</f>
        <v>NGS0_10.fastq</v>
      </c>
      <c r="J432" t="s">
        <v>16</v>
      </c>
      <c r="L432" s="15" t="str">
        <f>CONCATENATE(F432,G432,H432,I432,J432)</f>
        <v>out_f &lt;- "C:/NGS/save/AdapterTrim_NGS0_10.fastq"</v>
      </c>
    </row>
    <row r="433" spans="1:20" x14ac:dyDescent="0.15">
      <c r="A433" s="15">
        <v>432</v>
      </c>
      <c r="B433" s="11">
        <v>10</v>
      </c>
      <c r="C433" s="11">
        <v>32</v>
      </c>
      <c r="D433" s="20" t="str">
        <f>L433</f>
        <v>param_adapter &lt;- "CATGAGATCGGAAGAGCACACGTCTGAACTCCAGTCAC"  #Adapter sequence 4</v>
      </c>
      <c r="F433" s="15" t="s">
        <v>44</v>
      </c>
      <c r="G433" s="15" t="str">
        <f>'1. Input and Output files list'!$E$67</f>
        <v>CATGAGATCGGAAGAGCACACGTCTGAACTCCAGTCAC</v>
      </c>
      <c r="H433" s="15" t="s">
        <v>51</v>
      </c>
      <c r="J433" s="15"/>
      <c r="L433" s="15" t="str">
        <f>CONCATENATE(F433,G433,H433)</f>
        <v>param_adapter &lt;- "CATGAGATCGGAAGAGCACACGTCTGAACTCCAGTCAC"  #Adapter sequence 4</v>
      </c>
    </row>
    <row r="434" spans="1:20" x14ac:dyDescent="0.15">
      <c r="A434" s="15">
        <v>433</v>
      </c>
      <c r="B434" s="11">
        <v>10</v>
      </c>
      <c r="C434" s="11">
        <v>33</v>
      </c>
      <c r="D434" s="20" t="s">
        <v>31</v>
      </c>
      <c r="F434" s="15"/>
      <c r="G434" s="15"/>
      <c r="H434" s="15"/>
      <c r="L434" s="15"/>
    </row>
    <row r="435" spans="1:20" x14ac:dyDescent="0.15">
      <c r="A435" s="15">
        <v>434</v>
      </c>
      <c r="B435" s="11">
        <v>10</v>
      </c>
      <c r="C435" s="11">
        <v>34</v>
      </c>
      <c r="D435" s="20" t="s">
        <v>32</v>
      </c>
      <c r="F435" s="15"/>
      <c r="G435" s="15"/>
      <c r="H435" s="15"/>
      <c r="I435" s="15"/>
      <c r="L435" s="15"/>
    </row>
    <row r="436" spans="1:20" x14ac:dyDescent="0.15">
      <c r="A436" s="15">
        <v>435</v>
      </c>
      <c r="B436" s="11">
        <v>10</v>
      </c>
      <c r="C436" s="11">
        <v>35</v>
      </c>
      <c r="D436" s="20" t="str">
        <f>L436</f>
        <v>write.csv(res, "C:/NGS/save/NGS0_10.fastq.csv")</v>
      </c>
      <c r="F436" s="15" t="s">
        <v>35</v>
      </c>
      <c r="G436" s="15" t="str">
        <f>'1. Input and Output files list'!$E$6</f>
        <v>C:/NGS/save/</v>
      </c>
      <c r="H436" s="15" t="str">
        <f>'1. Input and Output files list'!$I$98</f>
        <v>NGS0_10.fastq</v>
      </c>
      <c r="I436" t="s">
        <v>34</v>
      </c>
      <c r="L436" s="15" t="str">
        <f>CONCATENATE(F436,G436,H436,I436)</f>
        <v>write.csv(res, "C:/NGS/save/NGS0_10.fastq.csv")</v>
      </c>
    </row>
    <row r="437" spans="1:20" x14ac:dyDescent="0.15">
      <c r="A437" s="15">
        <v>436</v>
      </c>
      <c r="B437" s="11">
        <v>10</v>
      </c>
      <c r="C437" s="11">
        <v>36</v>
      </c>
      <c r="D437" s="20" t="str">
        <f>L437</f>
        <v>system.time(fastq &lt;- fread("C:/NGS/save/AdapterTrim_NGS0_10.fastq", header=F, sep="\t", na.strings="NA", strip.white=TRUE, verbose=TRUE))</v>
      </c>
      <c r="F437" s="15" t="s">
        <v>92</v>
      </c>
      <c r="G437" s="15" t="str">
        <f>'1. Input and Output files list'!$E$6</f>
        <v>C:/NGS/save/</v>
      </c>
      <c r="H437" s="15" t="s">
        <v>38</v>
      </c>
      <c r="I437" t="str">
        <f>'1. Input and Output files list'!$I$98</f>
        <v>NGS0_10.fastq</v>
      </c>
      <c r="J437" s="15" t="s">
        <v>20</v>
      </c>
      <c r="L437" s="15" t="str">
        <f>CONCATENATE(F437,G437,H437,I437,J437)</f>
        <v>system.time(fastq &lt;- fread("C:/NGS/save/AdapterTrim_NGS0_10.fastq", header=F, sep="\t", na.strings="NA", strip.white=TRUE, verbose=TRUE))</v>
      </c>
    </row>
    <row r="438" spans="1:20" x14ac:dyDescent="0.15">
      <c r="A438" s="15">
        <v>437</v>
      </c>
      <c r="B438" s="11">
        <v>10</v>
      </c>
      <c r="C438" s="11">
        <v>37</v>
      </c>
      <c r="D438" s="20" t="str">
        <f>T438</f>
        <v>file.remove("C:/NGS/save/AdapterTrim_NGS0_10.fastq","C:/NGS/save/F2_Adap-0.fastq","C:/NGS/save/F2_Adap-1.fastq","C:/NGS/save/F2_Adap-2.fastq","C:/NGS/save/F2_Adap-3.fastq")</v>
      </c>
      <c r="F438" s="15" t="s">
        <v>11</v>
      </c>
      <c r="G438" s="15" t="str">
        <f>'1. Input and Output files list'!$E$6</f>
        <v>C:/NGS/save/</v>
      </c>
      <c r="H438" s="15" t="s">
        <v>38</v>
      </c>
      <c r="I438" t="str">
        <f>'1. Input and Output files list'!$I$98</f>
        <v>NGS0_10.fastq</v>
      </c>
      <c r="J438" t="s">
        <v>852</v>
      </c>
      <c r="K438" t="str">
        <f>'1. Input and Output files list'!$E$6</f>
        <v>C:/NGS/save/</v>
      </c>
      <c r="L438" s="15" t="s">
        <v>851</v>
      </c>
      <c r="M438" t="str">
        <f>'1. Input and Output files list'!$E$6</f>
        <v>C:/NGS/save/</v>
      </c>
      <c r="N438" t="s">
        <v>89</v>
      </c>
      <c r="O438" t="str">
        <f>'1. Input and Output files list'!$E$6</f>
        <v>C:/NGS/save/</v>
      </c>
      <c r="P438" t="s">
        <v>90</v>
      </c>
      <c r="Q438" t="str">
        <f>'1. Input and Output files list'!$E$6</f>
        <v>C:/NGS/save/</v>
      </c>
      <c r="R438" t="s">
        <v>91</v>
      </c>
      <c r="T438" t="str">
        <f>CONCATENATE(F438,G438,H438,I438,J438,K438,L438,M438,N438,O438,P438,Q438,R438)</f>
        <v>file.remove("C:/NGS/save/AdapterTrim_NGS0_10.fastq","C:/NGS/save/F2_Adap-0.fastq","C:/NGS/save/F2_Adap-1.fastq","C:/NGS/save/F2_Adap-2.fastq","C:/NGS/save/F2_Adap-3.fastq")</v>
      </c>
    </row>
    <row r="439" spans="1:20" x14ac:dyDescent="0.15">
      <c r="A439" s="15">
        <v>438</v>
      </c>
      <c r="B439" s="11">
        <v>10</v>
      </c>
      <c r="C439" s="11">
        <v>38</v>
      </c>
      <c r="D439" s="20" t="s">
        <v>93</v>
      </c>
      <c r="F439" s="15"/>
      <c r="G439" s="15"/>
      <c r="H439" s="15"/>
      <c r="L439" s="15"/>
    </row>
    <row r="440" spans="1:20" x14ac:dyDescent="0.15">
      <c r="A440" s="15">
        <v>439</v>
      </c>
      <c r="B440" s="11">
        <v>10</v>
      </c>
      <c r="C440" s="11">
        <v>39</v>
      </c>
      <c r="D440" s="20" t="s">
        <v>2</v>
      </c>
      <c r="F440" s="15"/>
      <c r="G440" s="15"/>
      <c r="H440" s="15"/>
      <c r="L440" s="15"/>
    </row>
    <row r="441" spans="1:20" x14ac:dyDescent="0.15">
      <c r="A441" s="15">
        <v>440</v>
      </c>
      <c r="B441" s="11">
        <v>10</v>
      </c>
      <c r="C441" s="11">
        <v>40</v>
      </c>
      <c r="D441" s="20" t="str">
        <f>K441</f>
        <v>system.time(write.csv(RADtag, file="C:/NGS/save/NGS0_10.tagcount", row.names = F))</v>
      </c>
      <c r="F441" s="15" t="s">
        <v>164</v>
      </c>
      <c r="G441" s="15" t="str">
        <f>'1. Input and Output files list'!$E$6</f>
        <v>C:/NGS/save/</v>
      </c>
      <c r="H441" s="15" t="str">
        <f>'1. Input and Output files list'!$J$98</f>
        <v>NGS0_10.tagcount</v>
      </c>
      <c r="I441" t="s">
        <v>210</v>
      </c>
      <c r="K441" t="str">
        <f>CONCATENATE(F441,G441,H441,I441)</f>
        <v>system.time(write.csv(RADtag, file="C:/NGS/save/NGS0_10.tagcount", row.names = F))</v>
      </c>
      <c r="L441" s="15"/>
    </row>
    <row r="442" spans="1:20" x14ac:dyDescent="0.15">
      <c r="A442" s="15">
        <v>441</v>
      </c>
      <c r="B442" s="11">
        <v>10</v>
      </c>
      <c r="C442" s="11">
        <v>41</v>
      </c>
      <c r="D442" s="20" t="str">
        <f>L442</f>
        <v>file.remove("C:/NGS/save/NGS0_10.fastq")</v>
      </c>
      <c r="F442" s="15" t="s">
        <v>97</v>
      </c>
      <c r="G442" s="15" t="s">
        <v>13</v>
      </c>
      <c r="H442" s="15" t="str">
        <f>'1. Input and Output files list'!$E$6</f>
        <v>C:/NGS/save/</v>
      </c>
      <c r="I442" t="str">
        <f>'1. Input and Output files list'!$I$98</f>
        <v>NGS0_10.fastq</v>
      </c>
      <c r="J442" s="7" t="s">
        <v>16</v>
      </c>
      <c r="K442" t="s">
        <v>52</v>
      </c>
      <c r="L442" s="15" t="str">
        <f>CONCATENATE(F442,G442,H442,I442,J442,K442)</f>
        <v>file.remove("C:/NGS/save/NGS0_10.fastq")</v>
      </c>
    </row>
    <row r="443" spans="1:20" x14ac:dyDescent="0.15">
      <c r="A443" s="15">
        <v>442</v>
      </c>
      <c r="B443" s="11">
        <v>10</v>
      </c>
      <c r="C443" s="11">
        <v>42</v>
      </c>
      <c r="D443" s="20" t="s">
        <v>170</v>
      </c>
      <c r="F443" s="15"/>
      <c r="G443" s="15"/>
      <c r="H443" s="15"/>
      <c r="L443" s="15"/>
    </row>
    <row r="444" spans="1:20" x14ac:dyDescent="0.15">
      <c r="A444" s="15">
        <v>443</v>
      </c>
      <c r="B444" s="11">
        <v>10</v>
      </c>
      <c r="C444" s="11">
        <v>43</v>
      </c>
      <c r="D444" s="20" t="str">
        <f>L444</f>
        <v>system.time(write.csv(RAD_1over, file="C:/NGS/save/NGS0_10.tagcount1over", row.names = F))</v>
      </c>
      <c r="F444" s="10" t="s">
        <v>171</v>
      </c>
      <c r="G444" s="15" t="str">
        <f>'1. Input and Output files list'!$E$6</f>
        <v>C:/NGS/save/</v>
      </c>
      <c r="H444" s="10" t="str">
        <f>'1. Input and Output files list'!$K$98</f>
        <v>NGS0_10.tagcount1over</v>
      </c>
      <c r="I444" s="10" t="s">
        <v>210</v>
      </c>
      <c r="L444" s="15" t="str">
        <f>CONCATENATE(F444,G444,H444,I444)</f>
        <v>system.time(write.csv(RAD_1over, file="C:/NGS/save/NGS0_10.tagcount1over", row.names = F))</v>
      </c>
    </row>
    <row r="445" spans="1:20" x14ac:dyDescent="0.15">
      <c r="A445" s="15">
        <v>444</v>
      </c>
      <c r="B445" s="11">
        <v>10</v>
      </c>
      <c r="C445" s="11">
        <v>44</v>
      </c>
      <c r="D445" s="20" t="s">
        <v>1073</v>
      </c>
      <c r="F445" s="15"/>
      <c r="G445" s="15"/>
      <c r="H445" s="15"/>
      <c r="L445" s="15"/>
    </row>
    <row r="446" spans="1:20" x14ac:dyDescent="0.15">
      <c r="A446" s="15">
        <v>445</v>
      </c>
      <c r="B446" s="11">
        <v>11</v>
      </c>
      <c r="C446" s="11">
        <v>1</v>
      </c>
      <c r="D446" s="20" t="str">
        <f>L446</f>
        <v>in_f &lt;- c("C:/NGS/Raw_sequence_reads/11_TCCGGAGA-CCTATCCT_L005_R1_001.fastq.gz", "C:/NGS/Raw_sequence_reads/11_TCCGGAGA-CCTATCCT_L005_R2_001.fastq.gz")</v>
      </c>
      <c r="F446" s="15" t="s">
        <v>3</v>
      </c>
      <c r="G446" s="15" t="str">
        <f>'1. Input and Output files list'!$E$100</f>
        <v>C:/NGS/Raw_sequence_reads/11_TCCGGAGA-CCTATCCT_L005_R1_001.fastq.gz</v>
      </c>
      <c r="H446" s="15" t="s">
        <v>10</v>
      </c>
      <c r="I446" t="str">
        <f>'1. Input and Output files list'!$E$101</f>
        <v>C:/NGS/Raw_sequence_reads/11_TCCGGAGA-CCTATCCT_L005_R2_001.fastq.gz</v>
      </c>
      <c r="J446" t="s">
        <v>4</v>
      </c>
      <c r="L446" s="15" t="str">
        <f>CONCATENATE(F446,G446,H446,I446,J446)</f>
        <v>in_f &lt;- c("C:/NGS/Raw_sequence_reads/11_TCCGGAGA-CCTATCCT_L005_R1_001.fastq.gz", "C:/NGS/Raw_sequence_reads/11_TCCGGAGA-CCTATCCT_L005_R2_001.fastq.gz")</v>
      </c>
    </row>
    <row r="447" spans="1:20" x14ac:dyDescent="0.15">
      <c r="A447" s="15">
        <v>446</v>
      </c>
      <c r="B447" s="11">
        <v>11</v>
      </c>
      <c r="C447" s="11">
        <v>2</v>
      </c>
      <c r="D447" s="20" t="str">
        <f>L447</f>
        <v>out_f &lt;- "C:/NGS/save/NGS0_11.fastq"</v>
      </c>
      <c r="F447" s="15" t="s">
        <v>95</v>
      </c>
      <c r="G447" s="15" t="s">
        <v>13</v>
      </c>
      <c r="H447" s="15" t="str">
        <f>'1. Input and Output files list'!$E$6</f>
        <v>C:/NGS/save/</v>
      </c>
      <c r="I447" t="str">
        <f>'1. Input and Output files list'!$I$100</f>
        <v>NGS0_11.fastq</v>
      </c>
      <c r="J447" s="7" t="s">
        <v>16</v>
      </c>
      <c r="L447" s="15" t="str">
        <f>CONCATENATE(F447,G447,H447,I447,J447)</f>
        <v>out_f &lt;- "C:/NGS/save/NGS0_11.fastq"</v>
      </c>
    </row>
    <row r="448" spans="1:20" x14ac:dyDescent="0.15">
      <c r="A448" s="15">
        <v>447</v>
      </c>
      <c r="B448" s="11">
        <v>11</v>
      </c>
      <c r="C448" s="11">
        <v>3</v>
      </c>
      <c r="D448" s="20" t="str">
        <f>L448</f>
        <v>param_trim &lt;- 1</v>
      </c>
      <c r="F448" s="15" t="s">
        <v>163</v>
      </c>
      <c r="G448" s="15">
        <f>'1. Input and Output files list'!$H$100</f>
        <v>1</v>
      </c>
      <c r="H448" s="15"/>
      <c r="I448" s="15"/>
      <c r="L448" s="15" t="str">
        <f>CONCATENATE(F448,G448)</f>
        <v>param_trim &lt;- 1</v>
      </c>
    </row>
    <row r="449" spans="1:18" x14ac:dyDescent="0.15">
      <c r="A449" s="15">
        <v>448</v>
      </c>
      <c r="B449" s="11">
        <v>11</v>
      </c>
      <c r="C449" s="11">
        <v>4</v>
      </c>
      <c r="D449" s="20" t="s">
        <v>21</v>
      </c>
      <c r="F449" s="15"/>
      <c r="G449" s="15"/>
      <c r="H449" s="15"/>
      <c r="I449" s="15"/>
      <c r="L449" s="15"/>
    </row>
    <row r="450" spans="1:18" x14ac:dyDescent="0.15">
      <c r="A450" s="15">
        <v>449</v>
      </c>
      <c r="B450" s="11">
        <v>11</v>
      </c>
      <c r="C450" s="11">
        <v>5</v>
      </c>
      <c r="D450" s="20" t="s">
        <v>22</v>
      </c>
      <c r="F450" s="15"/>
      <c r="G450" s="15"/>
      <c r="H450" s="15"/>
      <c r="L450" s="15"/>
    </row>
    <row r="451" spans="1:18" x14ac:dyDescent="0.15">
      <c r="A451" s="15">
        <v>450</v>
      </c>
      <c r="B451" s="11">
        <v>11</v>
      </c>
      <c r="C451" s="11">
        <v>6</v>
      </c>
      <c r="D451" s="20" t="s">
        <v>23</v>
      </c>
      <c r="F451" s="15"/>
      <c r="G451" s="15"/>
      <c r="H451" s="15"/>
      <c r="J451" s="15"/>
      <c r="L451" s="15"/>
    </row>
    <row r="452" spans="1:18" x14ac:dyDescent="0.15">
      <c r="A452" s="15">
        <v>451</v>
      </c>
      <c r="B452" s="11">
        <v>11</v>
      </c>
      <c r="C452" s="11">
        <v>7</v>
      </c>
      <c r="D452" s="20" t="str">
        <f>L452</f>
        <v>hoge1 &lt;- DNAStringSet(sread(fastq), start=7, end=hoge)</v>
      </c>
      <c r="F452" s="15" t="s">
        <v>166</v>
      </c>
      <c r="G452" s="15">
        <f>'1. Input and Output files list'!$G$100+1</f>
        <v>7</v>
      </c>
      <c r="H452" s="15" t="s">
        <v>26</v>
      </c>
      <c r="L452" s="15" t="str">
        <f>CONCATENATE(F452,G452,H452)</f>
        <v>hoge1 &lt;- DNAStringSet(sread(fastq), start=7, end=hoge)</v>
      </c>
    </row>
    <row r="453" spans="1:18" x14ac:dyDescent="0.15">
      <c r="A453" s="15">
        <v>452</v>
      </c>
      <c r="B453" s="11">
        <v>11</v>
      </c>
      <c r="C453" s="11">
        <v>8</v>
      </c>
      <c r="D453" s="20" t="str">
        <f>L453</f>
        <v>hoge2 &lt;- BStringSet(quality(quality(fastq)), start=7, end=hoge)</v>
      </c>
      <c r="F453" s="15" t="s">
        <v>167</v>
      </c>
      <c r="G453" s="15">
        <f>'1. Input and Output files list'!$G$100+1</f>
        <v>7</v>
      </c>
      <c r="H453" s="15" t="s">
        <v>26</v>
      </c>
      <c r="J453" s="15"/>
      <c r="L453" s="15" t="str">
        <f>CONCATENATE(F453,G453,H453)</f>
        <v>hoge2 &lt;- BStringSet(quality(quality(fastq)), start=7, end=hoge)</v>
      </c>
    </row>
    <row r="454" spans="1:18" x14ac:dyDescent="0.15">
      <c r="A454" s="15">
        <v>453</v>
      </c>
      <c r="B454" s="11">
        <v>11</v>
      </c>
      <c r="C454" s="11">
        <v>9</v>
      </c>
      <c r="D454" s="20" t="s">
        <v>24</v>
      </c>
      <c r="F454" s="15"/>
      <c r="G454" s="15"/>
      <c r="H454" s="15"/>
      <c r="L454" s="15"/>
    </row>
    <row r="455" spans="1:18" x14ac:dyDescent="0.15">
      <c r="A455" s="15">
        <v>454</v>
      </c>
      <c r="B455" s="11">
        <v>11</v>
      </c>
      <c r="C455" s="11">
        <v>10</v>
      </c>
      <c r="D455" s="20" t="s">
        <v>96</v>
      </c>
      <c r="F455" s="15"/>
      <c r="G455" s="15"/>
      <c r="H455" s="15"/>
      <c r="L455" s="15"/>
    </row>
    <row r="456" spans="1:18" x14ac:dyDescent="0.15">
      <c r="A456" s="15">
        <v>455</v>
      </c>
      <c r="B456" s="11">
        <v>11</v>
      </c>
      <c r="C456" s="11">
        <v>11</v>
      </c>
      <c r="D456" s="53" t="str">
        <f>R456</f>
        <v>param1 &lt;- 35</v>
      </c>
      <c r="F456" s="15" t="s">
        <v>843</v>
      </c>
      <c r="G456" s="15">
        <f>'1. Input and Output files list'!$E$32</f>
        <v>35</v>
      </c>
      <c r="H456" s="15"/>
      <c r="L456" s="15"/>
      <c r="R456" t="str">
        <f>CONCATENATE(F456,G456,H456)</f>
        <v>param1 &lt;- 35</v>
      </c>
    </row>
    <row r="457" spans="1:18" x14ac:dyDescent="0.15">
      <c r="A457" s="15">
        <v>456</v>
      </c>
      <c r="B457" s="11">
        <v>11</v>
      </c>
      <c r="C457" s="11">
        <v>12</v>
      </c>
      <c r="D457" s="53" t="str">
        <f>R457</f>
        <v>param2 &lt;- 0.1</v>
      </c>
      <c r="F457" s="15" t="s">
        <v>844</v>
      </c>
      <c r="G457" s="15">
        <f>'1. Input and Output files list'!$E$34</f>
        <v>0.1</v>
      </c>
      <c r="H457" s="15"/>
      <c r="L457" s="15"/>
      <c r="R457" t="str">
        <f>CONCATENATE(F457,G457,H457)</f>
        <v>param2 &lt;- 0.1</v>
      </c>
    </row>
    <row r="458" spans="1:18" x14ac:dyDescent="0.15">
      <c r="A458" s="15">
        <v>457</v>
      </c>
      <c r="B458" s="11">
        <v>11</v>
      </c>
      <c r="C458" s="11">
        <v>13</v>
      </c>
      <c r="D458" s="53" t="str">
        <f>R458</f>
        <v>fastq &lt;- readFastq("C:/NGS/save/NGS0_11.fastq")</v>
      </c>
      <c r="F458" s="15" t="s">
        <v>845</v>
      </c>
      <c r="G458" s="15" t="str">
        <f>'1. Input and Output files list'!$E$6</f>
        <v>C:/NGS/save/</v>
      </c>
      <c r="H458" s="5" t="str">
        <f>'1. Input and Output files list'!$I$100</f>
        <v>NGS0_11.fastq</v>
      </c>
      <c r="I458" t="s">
        <v>4</v>
      </c>
      <c r="J458">
        <v>11</v>
      </c>
      <c r="L458" s="15"/>
      <c r="R458" t="str">
        <f>CONCATENATE(F458,G458,H458,I458)</f>
        <v>fastq &lt;- readFastq("C:/NGS/save/NGS0_11.fastq")</v>
      </c>
    </row>
    <row r="459" spans="1:18" x14ac:dyDescent="0.15">
      <c r="A459" s="15">
        <v>458</v>
      </c>
      <c r="B459" s="11">
        <v>11</v>
      </c>
      <c r="C459" s="11">
        <v>14</v>
      </c>
      <c r="D459" s="53" t="s">
        <v>840</v>
      </c>
      <c r="F459" s="15"/>
      <c r="G459" s="15"/>
      <c r="H459" s="15"/>
      <c r="L459" s="15"/>
    </row>
    <row r="460" spans="1:18" x14ac:dyDescent="0.15">
      <c r="A460" s="15">
        <v>459</v>
      </c>
      <c r="B460" s="11">
        <v>11</v>
      </c>
      <c r="C460" s="11">
        <v>15</v>
      </c>
      <c r="D460" s="53" t="s">
        <v>841</v>
      </c>
      <c r="F460" s="15"/>
      <c r="G460" s="15"/>
      <c r="H460" s="15"/>
      <c r="L460" s="15"/>
    </row>
    <row r="461" spans="1:18" x14ac:dyDescent="0.15">
      <c r="A461" s="15">
        <v>460</v>
      </c>
      <c r="B461" s="11">
        <v>11</v>
      </c>
      <c r="C461" s="11">
        <v>16</v>
      </c>
      <c r="D461" s="53" t="s">
        <v>842</v>
      </c>
      <c r="F461" s="15"/>
      <c r="G461" s="15"/>
      <c r="H461" s="15"/>
      <c r="J461" s="15"/>
      <c r="L461" s="15"/>
    </row>
    <row r="462" spans="1:18" x14ac:dyDescent="0.15">
      <c r="A462" s="15">
        <v>461</v>
      </c>
      <c r="B462" s="11">
        <v>11</v>
      </c>
      <c r="C462" s="11">
        <v>17</v>
      </c>
      <c r="D462" s="20" t="str">
        <f>L462</f>
        <v xml:space="preserve">writeFastq(fastq, "C:/NGS/save/F2_Adap-0.fastq", compress=F)   </v>
      </c>
      <c r="F462" s="15" t="s">
        <v>847</v>
      </c>
      <c r="G462" s="15" t="str">
        <f>'1. Input and Output files list'!$E$6</f>
        <v>C:/NGS/save/</v>
      </c>
      <c r="H462" s="15" t="s">
        <v>850</v>
      </c>
      <c r="L462" s="15" t="str">
        <f>CONCATENATE(F462,G462,H462,I462,J462)</f>
        <v xml:space="preserve">writeFastq(fastq, "C:/NGS/save/F2_Adap-0.fastq", compress=F)   </v>
      </c>
    </row>
    <row r="463" spans="1:18" x14ac:dyDescent="0.15">
      <c r="A463" s="15">
        <v>462</v>
      </c>
      <c r="B463" s="11">
        <v>11</v>
      </c>
      <c r="C463" s="11">
        <v>18</v>
      </c>
      <c r="D463" s="20" t="str">
        <f>L463</f>
        <v>in_f &lt;- "C:/NGS/save/F2_Adap-0.fastq"</v>
      </c>
      <c r="F463" s="15" t="s">
        <v>14</v>
      </c>
      <c r="G463" s="15" t="s">
        <v>13</v>
      </c>
      <c r="H463" s="15" t="str">
        <f>'1. Input and Output files list'!$E$6</f>
        <v>C:/NGS/save/</v>
      </c>
      <c r="I463" t="s">
        <v>849</v>
      </c>
      <c r="J463" s="7"/>
      <c r="L463" s="15" t="str">
        <f>CONCATENATE(F463,G463,H463,I463,J463)</f>
        <v>in_f &lt;- "C:/NGS/save/F2_Adap-0.fastq"</v>
      </c>
    </row>
    <row r="464" spans="1:18" x14ac:dyDescent="0.15">
      <c r="A464" s="15">
        <v>463</v>
      </c>
      <c r="B464" s="11">
        <v>11</v>
      </c>
      <c r="C464" s="11">
        <v>19</v>
      </c>
      <c r="D464" s="20" t="str">
        <f>L464</f>
        <v>out_f &lt;- "C:/NGS/save/F2_Adap-1.fastq"</v>
      </c>
      <c r="F464" s="15" t="s">
        <v>15</v>
      </c>
      <c r="G464" s="15" t="str">
        <f>'1. Input and Output files list'!$E$6</f>
        <v>C:/NGS/save/</v>
      </c>
      <c r="H464" s="15" t="s">
        <v>86</v>
      </c>
      <c r="L464" s="15" t="str">
        <f>CONCATENATE(F464,G464,H464)</f>
        <v>out_f &lt;- "C:/NGS/save/F2_Adap-1.fastq"</v>
      </c>
    </row>
    <row r="465" spans="1:12" x14ac:dyDescent="0.15">
      <c r="A465" s="15">
        <v>464</v>
      </c>
      <c r="B465" s="11">
        <v>11</v>
      </c>
      <c r="C465" s="11">
        <v>20</v>
      </c>
      <c r="D465" s="20" t="str">
        <f>L465</f>
        <v>param_adapter &lt;- "CATGAGATCGGAAGAGCGTCGTGTAGGGAAAGAGTGT"  #Adapter sequence 1</v>
      </c>
      <c r="F465" s="11" t="s">
        <v>44</v>
      </c>
      <c r="G465" s="11" t="str">
        <f>'1. Input and Output files list'!$E$64</f>
        <v>CATGAGATCGGAAGAGCGTCGTGTAGGGAAAGAGTGT</v>
      </c>
      <c r="H465" s="11" t="s">
        <v>46</v>
      </c>
      <c r="L465" s="15" t="str">
        <f>CONCATENATE(F465,G465,H465)</f>
        <v>param_adapter &lt;- "CATGAGATCGGAAGAGCGTCGTGTAGGGAAAGAGTGT"  #Adapter sequence 1</v>
      </c>
    </row>
    <row r="466" spans="1:12" x14ac:dyDescent="0.15">
      <c r="A466" s="15">
        <v>465</v>
      </c>
      <c r="B466" s="11">
        <v>11</v>
      </c>
      <c r="C466" s="11">
        <v>21</v>
      </c>
      <c r="D466" s="20" t="s">
        <v>28</v>
      </c>
      <c r="F466" s="15"/>
      <c r="G466" s="15"/>
      <c r="H466" s="15"/>
      <c r="L466" s="15"/>
    </row>
    <row r="467" spans="1:12" x14ac:dyDescent="0.15">
      <c r="A467" s="15">
        <v>466</v>
      </c>
      <c r="B467" s="11">
        <v>11</v>
      </c>
      <c r="C467" s="11">
        <v>22</v>
      </c>
      <c r="D467" s="20" t="str">
        <f>L467</f>
        <v>in_f &lt;- "C:/NGS/save/F2_Adap-1.fastq"</v>
      </c>
      <c r="F467" s="15" t="s">
        <v>12</v>
      </c>
      <c r="G467" s="15" t="str">
        <f>'1. Input and Output files list'!$E$6</f>
        <v>C:/NGS/save/</v>
      </c>
      <c r="H467" s="15" t="s">
        <v>86</v>
      </c>
      <c r="L467" s="15" t="str">
        <f>CONCATENATE(F467,G467,H467)</f>
        <v>in_f &lt;- "C:/NGS/save/F2_Adap-1.fastq"</v>
      </c>
    </row>
    <row r="468" spans="1:12" x14ac:dyDescent="0.15">
      <c r="A468" s="15">
        <v>467</v>
      </c>
      <c r="B468" s="11">
        <v>11</v>
      </c>
      <c r="C468" s="11">
        <v>23</v>
      </c>
      <c r="D468" s="20" t="str">
        <f>L468</f>
        <v>out_f &lt;- "C:/NGS/save/F2_Adap-2.fastq"</v>
      </c>
      <c r="F468" s="15" t="s">
        <v>15</v>
      </c>
      <c r="G468" s="15" t="str">
        <f>'1. Input and Output files list'!$E$6</f>
        <v>C:/NGS/save/</v>
      </c>
      <c r="H468" s="15" t="s">
        <v>87</v>
      </c>
      <c r="L468" s="15" t="str">
        <f>CONCATENATE(F468,G468,H468)</f>
        <v>out_f &lt;- "C:/NGS/save/F2_Adap-2.fastq"</v>
      </c>
    </row>
    <row r="469" spans="1:12" x14ac:dyDescent="0.15">
      <c r="A469" s="15">
        <v>468</v>
      </c>
      <c r="B469" s="11">
        <v>11</v>
      </c>
      <c r="C469" s="11">
        <v>24</v>
      </c>
      <c r="D469" s="20" t="str">
        <f>L469</f>
        <v>param_adapter &lt;- "TAAGATCGGAAGAGCACACGTCTGAACTCCAGTCAC"  #Adapter sequence 2</v>
      </c>
      <c r="F469" s="11" t="s">
        <v>44</v>
      </c>
      <c r="G469" s="15" t="str">
        <f>'1. Input and Output files list'!$E$65</f>
        <v>TAAGATCGGAAGAGCACACGTCTGAACTCCAGTCAC</v>
      </c>
      <c r="H469" s="11" t="s">
        <v>47</v>
      </c>
      <c r="L469" s="15" t="str">
        <f>CONCATENATE(F469,G469,H469)</f>
        <v>param_adapter &lt;- "TAAGATCGGAAGAGCACACGTCTGAACTCCAGTCAC"  #Adapter sequence 2</v>
      </c>
    </row>
    <row r="470" spans="1:12" x14ac:dyDescent="0.15">
      <c r="A470" s="15">
        <v>469</v>
      </c>
      <c r="B470" s="11">
        <v>11</v>
      </c>
      <c r="C470" s="11">
        <v>25</v>
      </c>
      <c r="D470" s="20" t="s">
        <v>29</v>
      </c>
      <c r="F470" s="15"/>
      <c r="G470" s="15"/>
      <c r="H470" s="15"/>
      <c r="L470" s="15"/>
    </row>
    <row r="471" spans="1:12" x14ac:dyDescent="0.15">
      <c r="A471" s="15">
        <v>470</v>
      </c>
      <c r="B471" s="11">
        <v>11</v>
      </c>
      <c r="C471" s="11">
        <v>26</v>
      </c>
      <c r="D471" s="20" t="str">
        <f>L471</f>
        <v>in_f &lt;- "C:/NGS/save/F2_Adap-2.fastq"</v>
      </c>
      <c r="F471" s="15" t="s">
        <v>12</v>
      </c>
      <c r="G471" s="15" t="str">
        <f>'1. Input and Output files list'!$E$6</f>
        <v>C:/NGS/save/</v>
      </c>
      <c r="H471" s="15" t="s">
        <v>87</v>
      </c>
      <c r="L471" s="15" t="str">
        <f>CONCATENATE(F471,G471,H471)</f>
        <v>in_f &lt;- "C:/NGS/save/F2_Adap-2.fastq"</v>
      </c>
    </row>
    <row r="472" spans="1:12" x14ac:dyDescent="0.15">
      <c r="A472" s="15">
        <v>471</v>
      </c>
      <c r="B472" s="11">
        <v>11</v>
      </c>
      <c r="C472" s="11">
        <v>27</v>
      </c>
      <c r="D472" s="20" t="str">
        <f>L472</f>
        <v>out_f &lt;- "C:/NGS/save/F2_Adap-3.fastq"</v>
      </c>
      <c r="F472" s="15" t="s">
        <v>15</v>
      </c>
      <c r="G472" s="15" t="str">
        <f>'1. Input and Output files list'!$E$6</f>
        <v>C:/NGS/save/</v>
      </c>
      <c r="H472" s="15" t="s">
        <v>88</v>
      </c>
      <c r="L472" s="15" t="str">
        <f>CONCATENATE(F472,G472,H472)</f>
        <v>out_f &lt;- "C:/NGS/save/F2_Adap-3.fastq"</v>
      </c>
    </row>
    <row r="473" spans="1:12" x14ac:dyDescent="0.15">
      <c r="A473" s="15">
        <v>472</v>
      </c>
      <c r="B473" s="11">
        <v>11</v>
      </c>
      <c r="C473" s="11">
        <v>28</v>
      </c>
      <c r="D473" s="20" t="str">
        <f>L473</f>
        <v>param_adapter &lt;- "TAAGATCGGAAGAGCGTCGTGTAGGGAAAGAGTGT"  #Adapter sequence 3</v>
      </c>
      <c r="F473" s="15" t="s">
        <v>44</v>
      </c>
      <c r="G473" s="15" t="str">
        <f>'1. Input and Output files list'!$E$66</f>
        <v>TAAGATCGGAAGAGCGTCGTGTAGGGAAAGAGTGT</v>
      </c>
      <c r="H473" s="15" t="s">
        <v>49</v>
      </c>
      <c r="L473" s="15" t="str">
        <f>CONCATENATE(F473,G473,H473)</f>
        <v>param_adapter &lt;- "TAAGATCGGAAGAGCGTCGTGTAGGGAAAGAGTGT"  #Adapter sequence 3</v>
      </c>
    </row>
    <row r="474" spans="1:12" x14ac:dyDescent="0.15">
      <c r="A474" s="15">
        <v>473</v>
      </c>
      <c r="B474" s="11">
        <v>11</v>
      </c>
      <c r="C474" s="11">
        <v>29</v>
      </c>
      <c r="D474" s="20" t="s">
        <v>30</v>
      </c>
      <c r="F474" s="15"/>
      <c r="G474" s="15"/>
      <c r="H474" s="15"/>
      <c r="L474" s="15"/>
    </row>
    <row r="475" spans="1:12" x14ac:dyDescent="0.15">
      <c r="A475" s="15">
        <v>474</v>
      </c>
      <c r="B475" s="11">
        <v>11</v>
      </c>
      <c r="C475" s="11">
        <v>30</v>
      </c>
      <c r="D475" s="20" t="str">
        <f>L475</f>
        <v>in_f &lt;- "C:/NGS/save/F2_Adap-3.fastq"</v>
      </c>
      <c r="F475" s="15" t="s">
        <v>12</v>
      </c>
      <c r="G475" s="15" t="str">
        <f>'1. Input and Output files list'!$E$6</f>
        <v>C:/NGS/save/</v>
      </c>
      <c r="H475" s="15" t="s">
        <v>88</v>
      </c>
      <c r="L475" s="15" t="str">
        <f>CONCATENATE(F475,G475,H475)</f>
        <v>in_f &lt;- "C:/NGS/save/F2_Adap-3.fastq"</v>
      </c>
    </row>
    <row r="476" spans="1:12" x14ac:dyDescent="0.15">
      <c r="A476" s="15">
        <v>475</v>
      </c>
      <c r="B476" s="11">
        <v>11</v>
      </c>
      <c r="C476" s="11">
        <v>31</v>
      </c>
      <c r="D476" s="20" t="str">
        <f>L476</f>
        <v>out_f &lt;- "C:/NGS/save/AdapterTrim_NGS0_11.fastq"</v>
      </c>
      <c r="F476" s="15" t="s">
        <v>36</v>
      </c>
      <c r="G476" s="15" t="str">
        <f>'1. Input and Output files list'!$E$6</f>
        <v>C:/NGS/save/</v>
      </c>
      <c r="H476" s="15" t="s">
        <v>38</v>
      </c>
      <c r="I476" t="str">
        <f>'1. Input and Output files list'!$I$100</f>
        <v>NGS0_11.fastq</v>
      </c>
      <c r="J476" s="15" t="s">
        <v>16</v>
      </c>
      <c r="L476" s="15" t="str">
        <f>CONCATENATE(F476,G476,H476,I476,J476)</f>
        <v>out_f &lt;- "C:/NGS/save/AdapterTrim_NGS0_11.fastq"</v>
      </c>
    </row>
    <row r="477" spans="1:12" x14ac:dyDescent="0.15">
      <c r="A477" s="15">
        <v>476</v>
      </c>
      <c r="B477" s="11">
        <v>11</v>
      </c>
      <c r="C477" s="11">
        <v>32</v>
      </c>
      <c r="D477" s="20" t="str">
        <f>L477</f>
        <v>param_adapter &lt;- "CATGAGATCGGAAGAGCACACGTCTGAACTCCAGTCAC"  #Adapter sequence 4</v>
      </c>
      <c r="F477" s="15" t="s">
        <v>44</v>
      </c>
      <c r="G477" s="15" t="str">
        <f>'1. Input and Output files list'!$E$67</f>
        <v>CATGAGATCGGAAGAGCACACGTCTGAACTCCAGTCAC</v>
      </c>
      <c r="H477" s="15" t="s">
        <v>51</v>
      </c>
      <c r="L477" s="15" t="str">
        <f>CONCATENATE(F477,G477,H477)</f>
        <v>param_adapter &lt;- "CATGAGATCGGAAGAGCACACGTCTGAACTCCAGTCAC"  #Adapter sequence 4</v>
      </c>
    </row>
    <row r="478" spans="1:12" x14ac:dyDescent="0.15">
      <c r="A478" s="15">
        <v>477</v>
      </c>
      <c r="B478" s="11">
        <v>11</v>
      </c>
      <c r="C478" s="11">
        <v>33</v>
      </c>
      <c r="D478" s="20" t="s">
        <v>31</v>
      </c>
      <c r="F478" s="15"/>
      <c r="G478" s="15"/>
      <c r="H478" s="15"/>
      <c r="I478" s="15"/>
      <c r="L478" s="15"/>
    </row>
    <row r="479" spans="1:12" x14ac:dyDescent="0.15">
      <c r="A479" s="15">
        <v>478</v>
      </c>
      <c r="B479" s="11">
        <v>11</v>
      </c>
      <c r="C479" s="11">
        <v>34</v>
      </c>
      <c r="D479" s="20" t="s">
        <v>32</v>
      </c>
      <c r="F479" s="15"/>
      <c r="G479" s="15"/>
      <c r="H479" s="15"/>
      <c r="L479" s="15"/>
    </row>
    <row r="480" spans="1:12" x14ac:dyDescent="0.15">
      <c r="A480" s="15">
        <v>479</v>
      </c>
      <c r="B480" s="11">
        <v>11</v>
      </c>
      <c r="C480" s="11">
        <v>35</v>
      </c>
      <c r="D480" s="20" t="str">
        <f>L480</f>
        <v>write.csv(res, "C:/NGS/save/NGS0_11.fastq.csv")</v>
      </c>
      <c r="F480" s="15" t="s">
        <v>35</v>
      </c>
      <c r="G480" s="15" t="str">
        <f>'1. Input and Output files list'!$E$6</f>
        <v>C:/NGS/save/</v>
      </c>
      <c r="H480" s="15" t="str">
        <f>'1. Input and Output files list'!$I$100</f>
        <v>NGS0_11.fastq</v>
      </c>
      <c r="I480" t="s">
        <v>34</v>
      </c>
      <c r="J480" s="15"/>
      <c r="L480" s="15" t="str">
        <f>CONCATENATE(F480,G480,H480,I480)</f>
        <v>write.csv(res, "C:/NGS/save/NGS0_11.fastq.csv")</v>
      </c>
    </row>
    <row r="481" spans="1:20" x14ac:dyDescent="0.15">
      <c r="A481" s="15">
        <v>480</v>
      </c>
      <c r="B481" s="11">
        <v>11</v>
      </c>
      <c r="C481" s="11">
        <v>36</v>
      </c>
      <c r="D481" s="20" t="str">
        <f>L481</f>
        <v>system.time(fastq &lt;- fread("C:/NGS/save/AdapterTrim_NGS0_11.fastq", header=F, sep="\t", na.strings="NA", strip.white=TRUE, verbose=TRUE))</v>
      </c>
      <c r="F481" s="15" t="s">
        <v>92</v>
      </c>
      <c r="G481" s="15" t="str">
        <f>'1. Input and Output files list'!$E$6</f>
        <v>C:/NGS/save/</v>
      </c>
      <c r="H481" s="15" t="s">
        <v>38</v>
      </c>
      <c r="I481" t="str">
        <f>'1. Input and Output files list'!$I$100</f>
        <v>NGS0_11.fastq</v>
      </c>
      <c r="J481" t="s">
        <v>20</v>
      </c>
      <c r="L481" s="15" t="str">
        <f>CONCATENATE(F481,G481,H481,I481,J481)</f>
        <v>system.time(fastq &lt;- fread("C:/NGS/save/AdapterTrim_NGS0_11.fastq", header=F, sep="\t", na.strings="NA", strip.white=TRUE, verbose=TRUE))</v>
      </c>
    </row>
    <row r="482" spans="1:20" x14ac:dyDescent="0.15">
      <c r="A482" s="15">
        <v>481</v>
      </c>
      <c r="B482" s="11">
        <v>11</v>
      </c>
      <c r="C482" s="11">
        <v>37</v>
      </c>
      <c r="D482" s="20" t="str">
        <f>T482</f>
        <v>file.remove("C:/NGS/save/AdapterTrim_NGS0_11.fastq","C:/NGS/save/F2_Adap-0.fastq","C:/NGS/save/F2_Adap-1.fastq","C:/NGS/save/F2_Adap-2.fastq","C:/NGS/save/F2_Adap-3.fastq")</v>
      </c>
      <c r="F482" s="15" t="s">
        <v>11</v>
      </c>
      <c r="G482" s="15" t="str">
        <f>'1. Input and Output files list'!$E$6</f>
        <v>C:/NGS/save/</v>
      </c>
      <c r="H482" s="15" t="s">
        <v>38</v>
      </c>
      <c r="I482" t="str">
        <f>'1. Input and Output files list'!$I$100</f>
        <v>NGS0_11.fastq</v>
      </c>
      <c r="J482" t="s">
        <v>852</v>
      </c>
      <c r="K482" t="str">
        <f>'1. Input and Output files list'!$E$6</f>
        <v>C:/NGS/save/</v>
      </c>
      <c r="L482" s="15" t="s">
        <v>851</v>
      </c>
      <c r="M482" t="str">
        <f>'1. Input and Output files list'!$E$6</f>
        <v>C:/NGS/save/</v>
      </c>
      <c r="N482" t="s">
        <v>89</v>
      </c>
      <c r="O482" t="str">
        <f>'1. Input and Output files list'!$E$6</f>
        <v>C:/NGS/save/</v>
      </c>
      <c r="P482" t="s">
        <v>90</v>
      </c>
      <c r="Q482" t="str">
        <f>'1. Input and Output files list'!$E$6</f>
        <v>C:/NGS/save/</v>
      </c>
      <c r="R482" t="s">
        <v>91</v>
      </c>
      <c r="T482" t="str">
        <f>CONCATENATE(F482,G482,H482,I482,J482,K482,L482,M482,N482,O482,P482,Q482,R482)</f>
        <v>file.remove("C:/NGS/save/AdapterTrim_NGS0_11.fastq","C:/NGS/save/F2_Adap-0.fastq","C:/NGS/save/F2_Adap-1.fastq","C:/NGS/save/F2_Adap-2.fastq","C:/NGS/save/F2_Adap-3.fastq")</v>
      </c>
    </row>
    <row r="483" spans="1:20" x14ac:dyDescent="0.15">
      <c r="A483" s="15">
        <v>482</v>
      </c>
      <c r="B483" s="11">
        <v>11</v>
      </c>
      <c r="C483" s="11">
        <v>38</v>
      </c>
      <c r="D483" s="20" t="s">
        <v>93</v>
      </c>
      <c r="F483" s="15"/>
      <c r="G483" s="15"/>
      <c r="H483" s="15"/>
      <c r="L483" s="15"/>
    </row>
    <row r="484" spans="1:20" x14ac:dyDescent="0.15">
      <c r="A484" s="15">
        <v>483</v>
      </c>
      <c r="B484" s="11">
        <v>11</v>
      </c>
      <c r="C484" s="11">
        <v>39</v>
      </c>
      <c r="D484" s="20" t="s">
        <v>2</v>
      </c>
      <c r="F484" s="15"/>
      <c r="G484" s="15"/>
      <c r="H484" s="15"/>
      <c r="J484" s="15"/>
      <c r="L484" s="15"/>
    </row>
    <row r="485" spans="1:20" x14ac:dyDescent="0.15">
      <c r="A485" s="15">
        <v>484</v>
      </c>
      <c r="B485" s="11">
        <v>11</v>
      </c>
      <c r="C485" s="11">
        <v>40</v>
      </c>
      <c r="D485" s="20" t="str">
        <f>K485</f>
        <v>system.time(write.csv(RADtag, file="C:/NGS/save/NGS0_11.tagcount", row.names = F))</v>
      </c>
      <c r="F485" s="15" t="s">
        <v>164</v>
      </c>
      <c r="G485" s="15" t="str">
        <f>'1. Input and Output files list'!$E$6</f>
        <v>C:/NGS/save/</v>
      </c>
      <c r="H485" s="15" t="str">
        <f>'1. Input and Output files list'!$J$100</f>
        <v>NGS0_11.tagcount</v>
      </c>
      <c r="I485" t="s">
        <v>210</v>
      </c>
      <c r="K485" t="str">
        <f>CONCATENATE(F485,G485,H485,I485)</f>
        <v>system.time(write.csv(RADtag, file="C:/NGS/save/NGS0_11.tagcount", row.names = F))</v>
      </c>
      <c r="L485" s="15"/>
    </row>
    <row r="486" spans="1:20" x14ac:dyDescent="0.15">
      <c r="A486" s="15">
        <v>485</v>
      </c>
      <c r="B486" s="11">
        <v>11</v>
      </c>
      <c r="C486" s="11">
        <v>41</v>
      </c>
      <c r="D486" s="20" t="str">
        <f>L486</f>
        <v>file.remove("C:/NGS/save/NGS0_11.fastq")</v>
      </c>
      <c r="F486" s="15" t="s">
        <v>97</v>
      </c>
      <c r="G486" s="15" t="s">
        <v>13</v>
      </c>
      <c r="H486" s="15" t="str">
        <f>'1. Input and Output files list'!$E$6</f>
        <v>C:/NGS/save/</v>
      </c>
      <c r="I486" s="15" t="str">
        <f>'1. Input and Output files list'!$I$100</f>
        <v>NGS0_11.fastq</v>
      </c>
      <c r="J486" s="7" t="s">
        <v>16</v>
      </c>
      <c r="K486" t="s">
        <v>52</v>
      </c>
      <c r="L486" s="15" t="str">
        <f>CONCATENATE(F486,G486,H486,I486,J486,K486)</f>
        <v>file.remove("C:/NGS/save/NGS0_11.fastq")</v>
      </c>
    </row>
    <row r="487" spans="1:20" x14ac:dyDescent="0.15">
      <c r="A487" s="15">
        <v>486</v>
      </c>
      <c r="B487" s="11">
        <v>11</v>
      </c>
      <c r="C487" s="11">
        <v>42</v>
      </c>
      <c r="D487" s="20" t="s">
        <v>170</v>
      </c>
      <c r="F487" s="15"/>
      <c r="G487" s="15"/>
      <c r="H487" s="15"/>
      <c r="L487" s="15"/>
    </row>
    <row r="488" spans="1:20" x14ac:dyDescent="0.15">
      <c r="A488" s="15">
        <v>487</v>
      </c>
      <c r="B488" s="11">
        <v>11</v>
      </c>
      <c r="C488" s="11">
        <v>43</v>
      </c>
      <c r="D488" s="20" t="str">
        <f>L488</f>
        <v>system.time(write.csv(RAD_1over, file="C:/NGS/save/NGS0_11.tagcount1over", row.names = F))</v>
      </c>
      <c r="F488" s="10" t="s">
        <v>171</v>
      </c>
      <c r="G488" s="15" t="str">
        <f>'1. Input and Output files list'!$E$6</f>
        <v>C:/NGS/save/</v>
      </c>
      <c r="H488" s="10" t="str">
        <f>'1. Input and Output files list'!$K$100</f>
        <v>NGS0_11.tagcount1over</v>
      </c>
      <c r="I488" s="10" t="s">
        <v>210</v>
      </c>
      <c r="J488" s="15"/>
      <c r="L488" s="15" t="str">
        <f>CONCATENATE(F488,G488,H488,I488)</f>
        <v>system.time(write.csv(RAD_1over, file="C:/NGS/save/NGS0_11.tagcount1over", row.names = F))</v>
      </c>
    </row>
    <row r="489" spans="1:20" x14ac:dyDescent="0.15">
      <c r="A489" s="15">
        <v>488</v>
      </c>
      <c r="B489" s="11">
        <v>11</v>
      </c>
      <c r="C489" s="11">
        <v>44</v>
      </c>
      <c r="D489" s="20" t="s">
        <v>1073</v>
      </c>
      <c r="F489" s="15"/>
      <c r="G489" s="15"/>
      <c r="H489" s="15"/>
      <c r="L489" s="15"/>
    </row>
    <row r="490" spans="1:20" x14ac:dyDescent="0.15">
      <c r="A490" s="15">
        <v>489</v>
      </c>
      <c r="B490" s="11">
        <v>12</v>
      </c>
      <c r="C490" s="11">
        <v>1</v>
      </c>
      <c r="D490" s="20" t="str">
        <f>L490</f>
        <v>in_f &lt;- c("C:/NGS/Raw_sequence_reads/12_TCCGGAGA-GGCTCTGA_L005_R1_001.fastq.gz", "C:/NGS/Raw_sequence_reads/12_TCCGGAGA-GGCTCTGA_L005_R2_001.fastq.gz")</v>
      </c>
      <c r="F490" s="15" t="s">
        <v>3</v>
      </c>
      <c r="G490" s="15" t="str">
        <f>'1. Input and Output files list'!$E$102</f>
        <v>C:/NGS/Raw_sequence_reads/12_TCCGGAGA-GGCTCTGA_L005_R1_001.fastq.gz</v>
      </c>
      <c r="H490" s="15" t="s">
        <v>10</v>
      </c>
      <c r="I490" t="str">
        <f>'1. Input and Output files list'!$E$103</f>
        <v>C:/NGS/Raw_sequence_reads/12_TCCGGAGA-GGCTCTGA_L005_R2_001.fastq.gz</v>
      </c>
      <c r="J490" t="s">
        <v>4</v>
      </c>
      <c r="L490" s="15" t="str">
        <f>CONCATENATE(F490,G490,H490,I490,J490)</f>
        <v>in_f &lt;- c("C:/NGS/Raw_sequence_reads/12_TCCGGAGA-GGCTCTGA_L005_R1_001.fastq.gz", "C:/NGS/Raw_sequence_reads/12_TCCGGAGA-GGCTCTGA_L005_R2_001.fastq.gz")</v>
      </c>
    </row>
    <row r="491" spans="1:20" x14ac:dyDescent="0.15">
      <c r="A491" s="15">
        <v>490</v>
      </c>
      <c r="B491" s="11">
        <v>12</v>
      </c>
      <c r="C491" s="11">
        <v>2</v>
      </c>
      <c r="D491" s="20" t="str">
        <f>L491</f>
        <v>out_f &lt;- "C:/NGS/save/NGS0_12.fastq"</v>
      </c>
      <c r="F491" s="15" t="s">
        <v>95</v>
      </c>
      <c r="G491" s="15" t="s">
        <v>13</v>
      </c>
      <c r="H491" s="15" t="str">
        <f>'1. Input and Output files list'!$E$6</f>
        <v>C:/NGS/save/</v>
      </c>
      <c r="I491" s="15" t="str">
        <f>'1. Input and Output files list'!$I$102</f>
        <v>NGS0_12.fastq</v>
      </c>
      <c r="J491" s="7" t="s">
        <v>16</v>
      </c>
      <c r="L491" s="15" t="str">
        <f>CONCATENATE(F491,G491,H491,I491,J491)</f>
        <v>out_f &lt;- "C:/NGS/save/NGS0_12.fastq"</v>
      </c>
    </row>
    <row r="492" spans="1:20" x14ac:dyDescent="0.15">
      <c r="A492" s="15">
        <v>491</v>
      </c>
      <c r="B492" s="11">
        <v>12</v>
      </c>
      <c r="C492" s="11">
        <v>3</v>
      </c>
      <c r="D492" s="20" t="str">
        <f>L492</f>
        <v>param_trim &lt;- 1</v>
      </c>
      <c r="F492" s="15" t="s">
        <v>163</v>
      </c>
      <c r="G492" s="15">
        <f>'1. Input and Output files list'!$H$102</f>
        <v>1</v>
      </c>
      <c r="H492" s="15"/>
      <c r="L492" s="15" t="str">
        <f>CONCATENATE(F492,G492)</f>
        <v>param_trim &lt;- 1</v>
      </c>
    </row>
    <row r="493" spans="1:20" x14ac:dyDescent="0.15">
      <c r="A493" s="15">
        <v>492</v>
      </c>
      <c r="B493" s="11">
        <v>12</v>
      </c>
      <c r="C493" s="11">
        <v>4</v>
      </c>
      <c r="D493" s="20" t="s">
        <v>21</v>
      </c>
      <c r="F493" s="15"/>
      <c r="G493" s="15"/>
      <c r="H493" s="15"/>
      <c r="L493" s="15"/>
    </row>
    <row r="494" spans="1:20" x14ac:dyDescent="0.15">
      <c r="A494" s="15">
        <v>493</v>
      </c>
      <c r="B494" s="11">
        <v>12</v>
      </c>
      <c r="C494" s="11">
        <v>5</v>
      </c>
      <c r="D494" s="20" t="s">
        <v>22</v>
      </c>
      <c r="F494" s="15"/>
      <c r="G494" s="15"/>
      <c r="H494" s="15"/>
      <c r="L494" s="15"/>
    </row>
    <row r="495" spans="1:20" x14ac:dyDescent="0.15">
      <c r="A495" s="15">
        <v>494</v>
      </c>
      <c r="B495" s="11">
        <v>12</v>
      </c>
      <c r="C495" s="11">
        <v>6</v>
      </c>
      <c r="D495" s="20" t="s">
        <v>23</v>
      </c>
      <c r="F495" s="15"/>
      <c r="G495" s="15"/>
      <c r="H495" s="15"/>
      <c r="L495" s="15"/>
    </row>
    <row r="496" spans="1:20" x14ac:dyDescent="0.15">
      <c r="A496" s="15">
        <v>495</v>
      </c>
      <c r="B496" s="11">
        <v>12</v>
      </c>
      <c r="C496" s="11">
        <v>7</v>
      </c>
      <c r="D496" s="20" t="str">
        <f>L496</f>
        <v>hoge1 &lt;- DNAStringSet(sread(fastq), start=7, end=hoge)</v>
      </c>
      <c r="F496" s="15" t="s">
        <v>166</v>
      </c>
      <c r="G496" s="15">
        <f>'1. Input and Output files list'!$G$102+1</f>
        <v>7</v>
      </c>
      <c r="H496" s="15" t="s">
        <v>26</v>
      </c>
      <c r="J496" s="15"/>
      <c r="L496" s="15" t="str">
        <f>CONCATENATE(F496,G496,H496)</f>
        <v>hoge1 &lt;- DNAStringSet(sread(fastq), start=7, end=hoge)</v>
      </c>
    </row>
    <row r="497" spans="1:18" x14ac:dyDescent="0.15">
      <c r="A497" s="15">
        <v>496</v>
      </c>
      <c r="B497" s="11">
        <v>12</v>
      </c>
      <c r="C497" s="11">
        <v>8</v>
      </c>
      <c r="D497" s="20" t="str">
        <f>L497</f>
        <v>hoge2 &lt;- BStringSet(quality(quality(fastq)), start=7, end=hoge)</v>
      </c>
      <c r="F497" s="15" t="s">
        <v>167</v>
      </c>
      <c r="G497" s="15">
        <f>'1. Input and Output files list'!$G$102+1</f>
        <v>7</v>
      </c>
      <c r="H497" s="15" t="s">
        <v>26</v>
      </c>
      <c r="L497" s="15" t="str">
        <f>CONCATENATE(F497,G497,H497)</f>
        <v>hoge2 &lt;- BStringSet(quality(quality(fastq)), start=7, end=hoge)</v>
      </c>
    </row>
    <row r="498" spans="1:18" x14ac:dyDescent="0.15">
      <c r="A498" s="15">
        <v>497</v>
      </c>
      <c r="B498" s="11">
        <v>12</v>
      </c>
      <c r="C498" s="11">
        <v>9</v>
      </c>
      <c r="D498" s="20" t="s">
        <v>24</v>
      </c>
      <c r="F498" s="15"/>
      <c r="G498" s="15"/>
      <c r="H498" s="15"/>
      <c r="J498" s="15"/>
      <c r="L498" s="15"/>
    </row>
    <row r="499" spans="1:18" x14ac:dyDescent="0.15">
      <c r="A499" s="15">
        <v>498</v>
      </c>
      <c r="B499" s="11">
        <v>12</v>
      </c>
      <c r="C499" s="11">
        <v>10</v>
      </c>
      <c r="D499" s="20" t="s">
        <v>96</v>
      </c>
      <c r="F499" s="15"/>
      <c r="G499" s="15"/>
      <c r="H499" s="15"/>
      <c r="L499" s="15"/>
    </row>
    <row r="500" spans="1:18" x14ac:dyDescent="0.15">
      <c r="A500" s="15">
        <v>499</v>
      </c>
      <c r="B500" s="11">
        <v>12</v>
      </c>
      <c r="C500" s="11">
        <v>11</v>
      </c>
      <c r="D500" s="53" t="str">
        <f>R500</f>
        <v>param1 &lt;- 35</v>
      </c>
      <c r="F500" s="15" t="s">
        <v>843</v>
      </c>
      <c r="G500" s="15">
        <f>'1. Input and Output files list'!$E$32</f>
        <v>35</v>
      </c>
      <c r="H500" s="15"/>
      <c r="L500" s="15"/>
      <c r="R500" t="str">
        <f>CONCATENATE(F500,G500,H500)</f>
        <v>param1 &lt;- 35</v>
      </c>
    </row>
    <row r="501" spans="1:18" x14ac:dyDescent="0.15">
      <c r="A501" s="15">
        <v>500</v>
      </c>
      <c r="B501" s="11">
        <v>12</v>
      </c>
      <c r="C501" s="11">
        <v>12</v>
      </c>
      <c r="D501" s="53" t="str">
        <f>R501</f>
        <v>param2 &lt;- 0.1</v>
      </c>
      <c r="F501" s="15" t="s">
        <v>844</v>
      </c>
      <c r="G501" s="15">
        <f>'1. Input and Output files list'!$E$34</f>
        <v>0.1</v>
      </c>
      <c r="H501" s="15"/>
      <c r="L501" s="15"/>
      <c r="R501" t="str">
        <f>CONCATENATE(F501,G501,H501)</f>
        <v>param2 &lt;- 0.1</v>
      </c>
    </row>
    <row r="502" spans="1:18" x14ac:dyDescent="0.15">
      <c r="A502" s="15">
        <v>501</v>
      </c>
      <c r="B502" s="11">
        <v>12</v>
      </c>
      <c r="C502" s="11">
        <v>13</v>
      </c>
      <c r="D502" s="53" t="str">
        <f>R502</f>
        <v>fastq &lt;- readFastq("C:/NGS/save/NGS0_12.fastq")</v>
      </c>
      <c r="F502" s="15" t="s">
        <v>845</v>
      </c>
      <c r="G502" s="15" t="str">
        <f>'1. Input and Output files list'!$E$6</f>
        <v>C:/NGS/save/</v>
      </c>
      <c r="H502" s="5" t="str">
        <f>'1. Input and Output files list'!$I$102</f>
        <v>NGS0_12.fastq</v>
      </c>
      <c r="I502" t="s">
        <v>4</v>
      </c>
      <c r="J502">
        <v>12</v>
      </c>
      <c r="L502" s="15"/>
      <c r="R502" t="str">
        <f>CONCATENATE(F502,G502,H502,I502)</f>
        <v>fastq &lt;- readFastq("C:/NGS/save/NGS0_12.fastq")</v>
      </c>
    </row>
    <row r="503" spans="1:18" x14ac:dyDescent="0.15">
      <c r="A503" s="15">
        <v>502</v>
      </c>
      <c r="B503" s="11">
        <v>12</v>
      </c>
      <c r="C503" s="11">
        <v>14</v>
      </c>
      <c r="D503" s="53" t="s">
        <v>840</v>
      </c>
      <c r="F503" s="15"/>
      <c r="G503" s="15"/>
      <c r="H503" s="15"/>
      <c r="L503" s="15"/>
    </row>
    <row r="504" spans="1:18" x14ac:dyDescent="0.15">
      <c r="A504" s="15">
        <v>503</v>
      </c>
      <c r="B504" s="11">
        <v>12</v>
      </c>
      <c r="C504" s="11">
        <v>15</v>
      </c>
      <c r="D504" s="53" t="s">
        <v>841</v>
      </c>
      <c r="F504" s="15"/>
      <c r="G504" s="15"/>
      <c r="H504" s="15"/>
      <c r="L504" s="15"/>
    </row>
    <row r="505" spans="1:18" x14ac:dyDescent="0.15">
      <c r="A505" s="15">
        <v>504</v>
      </c>
      <c r="B505" s="11">
        <v>12</v>
      </c>
      <c r="C505" s="11">
        <v>16</v>
      </c>
      <c r="D505" s="53" t="s">
        <v>842</v>
      </c>
      <c r="F505" s="15"/>
      <c r="G505" s="15"/>
      <c r="H505" s="15"/>
      <c r="L505" s="15"/>
    </row>
    <row r="506" spans="1:18" x14ac:dyDescent="0.15">
      <c r="A506" s="15">
        <v>505</v>
      </c>
      <c r="B506" s="11">
        <v>12</v>
      </c>
      <c r="C506" s="11">
        <v>17</v>
      </c>
      <c r="D506" s="20" t="str">
        <f>L506</f>
        <v xml:space="preserve">writeFastq(fastq, "C:/NGS/save/F2_Adap-0.fastq", compress=F)   </v>
      </c>
      <c r="F506" s="15" t="s">
        <v>847</v>
      </c>
      <c r="G506" s="15" t="str">
        <f>'1. Input and Output files list'!$E$6</f>
        <v>C:/NGS/save/</v>
      </c>
      <c r="H506" s="15" t="s">
        <v>850</v>
      </c>
      <c r="L506" s="15" t="str">
        <f>CONCATENATE(F506,G506,H506,I506,J506)</f>
        <v xml:space="preserve">writeFastq(fastq, "C:/NGS/save/F2_Adap-0.fastq", compress=F)   </v>
      </c>
    </row>
    <row r="507" spans="1:18" x14ac:dyDescent="0.15">
      <c r="A507" s="15">
        <v>506</v>
      </c>
      <c r="B507" s="11">
        <v>12</v>
      </c>
      <c r="C507" s="11">
        <v>18</v>
      </c>
      <c r="D507" s="20" t="str">
        <f>L507</f>
        <v>in_f &lt;- "C:/NGS/save/F2_Adap-0.fastq"</v>
      </c>
      <c r="F507" s="15" t="s">
        <v>14</v>
      </c>
      <c r="G507" s="15" t="s">
        <v>13</v>
      </c>
      <c r="H507" s="15" t="str">
        <f>'1. Input and Output files list'!$E$6</f>
        <v>C:/NGS/save/</v>
      </c>
      <c r="I507" t="s">
        <v>849</v>
      </c>
      <c r="J507" s="7"/>
      <c r="L507" s="15" t="str">
        <f>CONCATENATE(F507,G507,H507,I507,J507)</f>
        <v>in_f &lt;- "C:/NGS/save/F2_Adap-0.fastq"</v>
      </c>
    </row>
    <row r="508" spans="1:18" x14ac:dyDescent="0.15">
      <c r="A508" s="15">
        <v>507</v>
      </c>
      <c r="B508" s="11">
        <v>12</v>
      </c>
      <c r="C508" s="11">
        <v>19</v>
      </c>
      <c r="D508" s="20" t="str">
        <f>L508</f>
        <v>out_f &lt;- "C:/NGS/save/F2_Adap-1.fastq"</v>
      </c>
      <c r="F508" s="15" t="s">
        <v>15</v>
      </c>
      <c r="G508" s="15" t="str">
        <f>'1. Input and Output files list'!$E$6</f>
        <v>C:/NGS/save/</v>
      </c>
      <c r="H508" s="15" t="s">
        <v>86</v>
      </c>
      <c r="L508" s="15" t="str">
        <f>CONCATENATE(F508,G508,H508)</f>
        <v>out_f &lt;- "C:/NGS/save/F2_Adap-1.fastq"</v>
      </c>
    </row>
    <row r="509" spans="1:18" x14ac:dyDescent="0.15">
      <c r="A509" s="15">
        <v>508</v>
      </c>
      <c r="B509" s="11">
        <v>12</v>
      </c>
      <c r="C509" s="11">
        <v>20</v>
      </c>
      <c r="D509" s="20" t="str">
        <f>L509</f>
        <v>param_adapter &lt;- "CATGAGATCGGAAGAGCGTCGTGTAGGGAAAGAGTGT"  #Adapter sequence 1</v>
      </c>
      <c r="F509" s="11" t="s">
        <v>44</v>
      </c>
      <c r="G509" s="11" t="str">
        <f>'1. Input and Output files list'!$E$64</f>
        <v>CATGAGATCGGAAGAGCGTCGTGTAGGGAAAGAGTGT</v>
      </c>
      <c r="H509" s="11" t="s">
        <v>46</v>
      </c>
      <c r="L509" s="15" t="str">
        <f>CONCATENATE(F509,G509,H509)</f>
        <v>param_adapter &lt;- "CATGAGATCGGAAGAGCGTCGTGTAGGGAAAGAGTGT"  #Adapter sequence 1</v>
      </c>
    </row>
    <row r="510" spans="1:18" x14ac:dyDescent="0.15">
      <c r="A510" s="15">
        <v>509</v>
      </c>
      <c r="B510" s="11">
        <v>12</v>
      </c>
      <c r="C510" s="11">
        <v>21</v>
      </c>
      <c r="D510" s="20" t="s">
        <v>28</v>
      </c>
      <c r="F510" s="15"/>
      <c r="G510" s="15"/>
      <c r="H510" s="15"/>
      <c r="L510" s="15"/>
    </row>
    <row r="511" spans="1:18" x14ac:dyDescent="0.15">
      <c r="A511" s="15">
        <v>510</v>
      </c>
      <c r="B511" s="11">
        <v>12</v>
      </c>
      <c r="C511" s="11">
        <v>22</v>
      </c>
      <c r="D511" s="20" t="str">
        <f>L511</f>
        <v>in_f &lt;- "C:/NGS/save/F2_Adap-1.fastq"</v>
      </c>
      <c r="F511" s="15" t="s">
        <v>12</v>
      </c>
      <c r="G511" s="15" t="str">
        <f>'1. Input and Output files list'!$E$6</f>
        <v>C:/NGS/save/</v>
      </c>
      <c r="H511" s="15" t="s">
        <v>86</v>
      </c>
      <c r="L511" s="15" t="str">
        <f>CONCATENATE(F511,G511,H511)</f>
        <v>in_f &lt;- "C:/NGS/save/F2_Adap-1.fastq"</v>
      </c>
    </row>
    <row r="512" spans="1:18" x14ac:dyDescent="0.15">
      <c r="A512" s="15">
        <v>511</v>
      </c>
      <c r="B512" s="11">
        <v>12</v>
      </c>
      <c r="C512" s="11">
        <v>23</v>
      </c>
      <c r="D512" s="20" t="str">
        <f>L512</f>
        <v>out_f &lt;- "C:/NGS/save/F2_Adap-2.fastq"</v>
      </c>
      <c r="F512" s="15" t="s">
        <v>15</v>
      </c>
      <c r="G512" s="15" t="str">
        <f>'1. Input and Output files list'!$E$6</f>
        <v>C:/NGS/save/</v>
      </c>
      <c r="H512" s="15" t="s">
        <v>87</v>
      </c>
      <c r="L512" s="15" t="str">
        <f>CONCATENATE(F512,G512,H512)</f>
        <v>out_f &lt;- "C:/NGS/save/F2_Adap-2.fastq"</v>
      </c>
    </row>
    <row r="513" spans="1:20" x14ac:dyDescent="0.15">
      <c r="A513" s="15">
        <v>512</v>
      </c>
      <c r="B513" s="11">
        <v>12</v>
      </c>
      <c r="C513" s="11">
        <v>24</v>
      </c>
      <c r="D513" s="20" t="str">
        <f>L513</f>
        <v>param_adapter &lt;- "TAAGATCGGAAGAGCACACGTCTGAACTCCAGTCAC"  #Adapter sequence 2</v>
      </c>
      <c r="F513" s="11" t="s">
        <v>44</v>
      </c>
      <c r="G513" s="15" t="str">
        <f>'1. Input and Output files list'!$E$65</f>
        <v>TAAGATCGGAAGAGCACACGTCTGAACTCCAGTCAC</v>
      </c>
      <c r="H513" s="11" t="s">
        <v>47</v>
      </c>
      <c r="L513" s="15" t="str">
        <f>CONCATENATE(F513,G513,H513)</f>
        <v>param_adapter &lt;- "TAAGATCGGAAGAGCACACGTCTGAACTCCAGTCAC"  #Adapter sequence 2</v>
      </c>
    </row>
    <row r="514" spans="1:20" x14ac:dyDescent="0.15">
      <c r="A514" s="15">
        <v>513</v>
      </c>
      <c r="B514" s="11">
        <v>12</v>
      </c>
      <c r="C514" s="11">
        <v>25</v>
      </c>
      <c r="D514" s="20" t="s">
        <v>29</v>
      </c>
      <c r="F514" s="15"/>
      <c r="G514" s="15"/>
      <c r="H514" s="15"/>
      <c r="L514" s="15"/>
    </row>
    <row r="515" spans="1:20" x14ac:dyDescent="0.15">
      <c r="A515" s="15">
        <v>514</v>
      </c>
      <c r="B515" s="11">
        <v>12</v>
      </c>
      <c r="C515" s="11">
        <v>26</v>
      </c>
      <c r="D515" s="20" t="str">
        <f>L515</f>
        <v>in_f &lt;- "C:/NGS/save/F2_Adap-2.fastq"</v>
      </c>
      <c r="F515" s="15" t="s">
        <v>12</v>
      </c>
      <c r="G515" s="15" t="str">
        <f>'1. Input and Output files list'!$E$6</f>
        <v>C:/NGS/save/</v>
      </c>
      <c r="H515" s="15" t="s">
        <v>87</v>
      </c>
      <c r="L515" s="15" t="str">
        <f>CONCATENATE(F515,G515,H515)</f>
        <v>in_f &lt;- "C:/NGS/save/F2_Adap-2.fastq"</v>
      </c>
    </row>
    <row r="516" spans="1:20" x14ac:dyDescent="0.15">
      <c r="A516" s="15">
        <v>515</v>
      </c>
      <c r="B516" s="11">
        <v>12</v>
      </c>
      <c r="C516" s="11">
        <v>27</v>
      </c>
      <c r="D516" s="20" t="str">
        <f>L516</f>
        <v>out_f &lt;- "C:/NGS/save/F2_Adap-3.fastq"</v>
      </c>
      <c r="F516" s="15" t="s">
        <v>15</v>
      </c>
      <c r="G516" s="15" t="str">
        <f>'1. Input and Output files list'!$E$6</f>
        <v>C:/NGS/save/</v>
      </c>
      <c r="H516" s="15" t="s">
        <v>88</v>
      </c>
      <c r="L516" s="15" t="str">
        <f>CONCATENATE(F516,G516,H516)</f>
        <v>out_f &lt;- "C:/NGS/save/F2_Adap-3.fastq"</v>
      </c>
    </row>
    <row r="517" spans="1:20" x14ac:dyDescent="0.15">
      <c r="A517" s="15">
        <v>516</v>
      </c>
      <c r="B517" s="11">
        <v>12</v>
      </c>
      <c r="C517" s="11">
        <v>28</v>
      </c>
      <c r="D517" s="20" t="str">
        <f>L517</f>
        <v>param_adapter &lt;- "TAAGATCGGAAGAGCGTCGTGTAGGGAAAGAGTGT"  #Adapter sequence 3</v>
      </c>
      <c r="F517" s="15" t="s">
        <v>44</v>
      </c>
      <c r="G517" s="15" t="str">
        <f>'1. Input and Output files list'!$E$66</f>
        <v>TAAGATCGGAAGAGCGTCGTGTAGGGAAAGAGTGT</v>
      </c>
      <c r="H517" s="15" t="s">
        <v>49</v>
      </c>
      <c r="L517" s="15" t="str">
        <f>CONCATENATE(F517,G517,H517)</f>
        <v>param_adapter &lt;- "TAAGATCGGAAGAGCGTCGTGTAGGGAAAGAGTGT"  #Adapter sequence 3</v>
      </c>
    </row>
    <row r="518" spans="1:20" x14ac:dyDescent="0.15">
      <c r="A518" s="15">
        <v>517</v>
      </c>
      <c r="B518" s="11">
        <v>12</v>
      </c>
      <c r="C518" s="11">
        <v>29</v>
      </c>
      <c r="D518" s="20" t="s">
        <v>30</v>
      </c>
      <c r="F518" s="15"/>
      <c r="G518" s="15"/>
      <c r="H518" s="15"/>
      <c r="L518" s="15"/>
    </row>
    <row r="519" spans="1:20" x14ac:dyDescent="0.15">
      <c r="A519" s="15">
        <v>518</v>
      </c>
      <c r="B519" s="11">
        <v>12</v>
      </c>
      <c r="C519" s="11">
        <v>30</v>
      </c>
      <c r="D519" s="20" t="str">
        <f>L519</f>
        <v>in_f &lt;- "C:/NGS/save/F2_Adap-3.fastq"</v>
      </c>
      <c r="F519" s="15" t="s">
        <v>12</v>
      </c>
      <c r="G519" s="15" t="str">
        <f>'1. Input and Output files list'!$E$6</f>
        <v>C:/NGS/save/</v>
      </c>
      <c r="H519" s="15" t="s">
        <v>88</v>
      </c>
      <c r="J519" s="15"/>
      <c r="L519" s="15" t="str">
        <f>CONCATENATE(F519,G519,H519)</f>
        <v>in_f &lt;- "C:/NGS/save/F2_Adap-3.fastq"</v>
      </c>
    </row>
    <row r="520" spans="1:20" x14ac:dyDescent="0.15">
      <c r="A520" s="15">
        <v>519</v>
      </c>
      <c r="B520" s="11">
        <v>12</v>
      </c>
      <c r="C520" s="11">
        <v>31</v>
      </c>
      <c r="D520" s="20" t="str">
        <f>L520</f>
        <v>out_f &lt;- "C:/NGS/save/AdapterTrim_NGS0_12.fastq"</v>
      </c>
      <c r="F520" s="15" t="s">
        <v>36</v>
      </c>
      <c r="G520" s="15" t="str">
        <f>'1. Input and Output files list'!$E$6</f>
        <v>C:/NGS/save/</v>
      </c>
      <c r="H520" s="15" t="s">
        <v>38</v>
      </c>
      <c r="I520" t="str">
        <f>'1. Input and Output files list'!$I$102</f>
        <v>NGS0_12.fastq</v>
      </c>
      <c r="J520" t="s">
        <v>16</v>
      </c>
      <c r="L520" s="15" t="str">
        <f>CONCATENATE(F520,G520,H520,I520,J520)</f>
        <v>out_f &lt;- "C:/NGS/save/AdapterTrim_NGS0_12.fastq"</v>
      </c>
    </row>
    <row r="521" spans="1:20" x14ac:dyDescent="0.15">
      <c r="A521" s="15">
        <v>520</v>
      </c>
      <c r="B521" s="11">
        <v>12</v>
      </c>
      <c r="C521" s="11">
        <v>32</v>
      </c>
      <c r="D521" s="20" t="str">
        <f>L521</f>
        <v>param_adapter &lt;- "CATGAGATCGGAAGAGCACACGTCTGAACTCCAGTCAC"  #Adapter sequence 4</v>
      </c>
      <c r="F521" s="15" t="s">
        <v>44</v>
      </c>
      <c r="G521" s="15" t="str">
        <f>'1. Input and Output files list'!$E$67</f>
        <v>CATGAGATCGGAAGAGCACACGTCTGAACTCCAGTCAC</v>
      </c>
      <c r="H521" s="15" t="s">
        <v>51</v>
      </c>
      <c r="I521" s="15"/>
      <c r="J521" s="15"/>
      <c r="L521" s="15" t="str">
        <f>CONCATENATE(F521,G521,H521)</f>
        <v>param_adapter &lt;- "CATGAGATCGGAAGAGCACACGTCTGAACTCCAGTCAC"  #Adapter sequence 4</v>
      </c>
    </row>
    <row r="522" spans="1:20" x14ac:dyDescent="0.15">
      <c r="A522" s="15">
        <v>521</v>
      </c>
      <c r="B522" s="11">
        <v>12</v>
      </c>
      <c r="C522" s="11">
        <v>33</v>
      </c>
      <c r="D522" s="20" t="s">
        <v>31</v>
      </c>
      <c r="F522" s="15"/>
      <c r="G522" s="15"/>
      <c r="H522" s="15"/>
      <c r="L522" s="15"/>
    </row>
    <row r="523" spans="1:20" x14ac:dyDescent="0.15">
      <c r="A523" s="15">
        <v>522</v>
      </c>
      <c r="B523" s="11">
        <v>12</v>
      </c>
      <c r="C523" s="11">
        <v>34</v>
      </c>
      <c r="D523" s="20" t="s">
        <v>32</v>
      </c>
      <c r="F523" s="15"/>
      <c r="G523" s="15"/>
      <c r="H523" s="15"/>
      <c r="I523" s="15"/>
      <c r="J523" s="15"/>
      <c r="L523" s="15"/>
    </row>
    <row r="524" spans="1:20" x14ac:dyDescent="0.15">
      <c r="A524" s="15">
        <v>523</v>
      </c>
      <c r="B524" s="11">
        <v>12</v>
      </c>
      <c r="C524" s="11">
        <v>35</v>
      </c>
      <c r="D524" s="20" t="str">
        <f>L524</f>
        <v>write.csv(res, "C:/NGS/save/NGS0_12.fastq.csv")</v>
      </c>
      <c r="F524" s="15" t="s">
        <v>35</v>
      </c>
      <c r="G524" s="15" t="str">
        <f>'1. Input and Output files list'!$E$6</f>
        <v>C:/NGS/save/</v>
      </c>
      <c r="H524" s="15" t="str">
        <f>'1. Input and Output files list'!$I$102</f>
        <v>NGS0_12.fastq</v>
      </c>
      <c r="I524" t="s">
        <v>34</v>
      </c>
      <c r="L524" s="15" t="str">
        <f>CONCATENATE(F524,G524,H524,I524)</f>
        <v>write.csv(res, "C:/NGS/save/NGS0_12.fastq.csv")</v>
      </c>
    </row>
    <row r="525" spans="1:20" x14ac:dyDescent="0.15">
      <c r="A525" s="15">
        <v>524</v>
      </c>
      <c r="B525" s="11">
        <v>12</v>
      </c>
      <c r="C525" s="11">
        <v>36</v>
      </c>
      <c r="D525" s="20" t="str">
        <f>L525</f>
        <v>system.time(fastq &lt;- fread("C:/NGS/save/AdapterTrim_NGS0_12.fastq", header=F, sep="\t", na.strings="NA", strip.white=TRUE, verbose=TRUE))</v>
      </c>
      <c r="F525" s="15" t="s">
        <v>92</v>
      </c>
      <c r="G525" s="15" t="str">
        <f>'1. Input and Output files list'!$E$6</f>
        <v>C:/NGS/save/</v>
      </c>
      <c r="H525" s="15" t="s">
        <v>38</v>
      </c>
      <c r="I525" t="str">
        <f>'1. Input and Output files list'!$I$102</f>
        <v>NGS0_12.fastq</v>
      </c>
      <c r="J525" s="15" t="s">
        <v>20</v>
      </c>
      <c r="L525" s="15" t="str">
        <f>CONCATENATE(F525,G525,H525,I525,J525)</f>
        <v>system.time(fastq &lt;- fread("C:/NGS/save/AdapterTrim_NGS0_12.fastq", header=F, sep="\t", na.strings="NA", strip.white=TRUE, verbose=TRUE))</v>
      </c>
    </row>
    <row r="526" spans="1:20" x14ac:dyDescent="0.15">
      <c r="A526" s="15">
        <v>525</v>
      </c>
      <c r="B526" s="11">
        <v>12</v>
      </c>
      <c r="C526" s="11">
        <v>37</v>
      </c>
      <c r="D526" s="20" t="str">
        <f>T526</f>
        <v>file.remove("C:/NGS/save/AdapterTrim_NGS0_12.fastq","C:/NGS/save/F2_Adap-0.fastq","C:/NGS/save/F2_Adap-1.fastq","C:/NGS/save/F2_Adap-2.fastq","C:/NGS/save/F2_Adap-3.fastq")</v>
      </c>
      <c r="F526" s="15" t="s">
        <v>11</v>
      </c>
      <c r="G526" s="15" t="str">
        <f>'1. Input and Output files list'!$E$6</f>
        <v>C:/NGS/save/</v>
      </c>
      <c r="H526" s="15" t="s">
        <v>38</v>
      </c>
      <c r="I526" t="str">
        <f>'1. Input and Output files list'!$I$102</f>
        <v>NGS0_12.fastq</v>
      </c>
      <c r="J526" t="s">
        <v>852</v>
      </c>
      <c r="K526" t="str">
        <f>'1. Input and Output files list'!$E$6</f>
        <v>C:/NGS/save/</v>
      </c>
      <c r="L526" s="15" t="s">
        <v>851</v>
      </c>
      <c r="M526" t="str">
        <f>'1. Input and Output files list'!$E$6</f>
        <v>C:/NGS/save/</v>
      </c>
      <c r="N526" t="s">
        <v>89</v>
      </c>
      <c r="O526" t="str">
        <f>'1. Input and Output files list'!$E$6</f>
        <v>C:/NGS/save/</v>
      </c>
      <c r="P526" t="s">
        <v>90</v>
      </c>
      <c r="Q526" t="str">
        <f>'1. Input and Output files list'!$E$6</f>
        <v>C:/NGS/save/</v>
      </c>
      <c r="R526" t="s">
        <v>91</v>
      </c>
      <c r="T526" t="str">
        <f>CONCATENATE(F526,G526,H526,I526,J526,K526,L526,M526,N526,O526,P526,Q526,R526)</f>
        <v>file.remove("C:/NGS/save/AdapterTrim_NGS0_12.fastq","C:/NGS/save/F2_Adap-0.fastq","C:/NGS/save/F2_Adap-1.fastq","C:/NGS/save/F2_Adap-2.fastq","C:/NGS/save/F2_Adap-3.fastq")</v>
      </c>
    </row>
    <row r="527" spans="1:20" x14ac:dyDescent="0.15">
      <c r="A527" s="15">
        <v>526</v>
      </c>
      <c r="B527" s="11">
        <v>12</v>
      </c>
      <c r="C527" s="11">
        <v>38</v>
      </c>
      <c r="D527" s="20" t="s">
        <v>93</v>
      </c>
      <c r="F527" s="15"/>
      <c r="G527" s="15"/>
      <c r="H527" s="15"/>
      <c r="L527" s="15"/>
    </row>
    <row r="528" spans="1:20" x14ac:dyDescent="0.15">
      <c r="A528" s="15">
        <v>527</v>
      </c>
      <c r="B528" s="11">
        <v>12</v>
      </c>
      <c r="C528" s="11">
        <v>39</v>
      </c>
      <c r="D528" s="20" t="s">
        <v>2</v>
      </c>
      <c r="F528" s="15"/>
      <c r="G528" s="15"/>
      <c r="H528" s="15"/>
      <c r="L528" s="15"/>
    </row>
    <row r="529" spans="1:18" x14ac:dyDescent="0.15">
      <c r="A529" s="15">
        <v>528</v>
      </c>
      <c r="B529" s="11">
        <v>12</v>
      </c>
      <c r="C529" s="11">
        <v>40</v>
      </c>
      <c r="D529" s="20" t="str">
        <f>K529</f>
        <v>system.time(write.csv(RADtag, file="C:/NGS/save/NGS0_12.tagcount", row.names = F))</v>
      </c>
      <c r="F529" s="15" t="s">
        <v>164</v>
      </c>
      <c r="G529" s="15" t="str">
        <f>'1. Input and Output files list'!$E$6</f>
        <v>C:/NGS/save/</v>
      </c>
      <c r="H529" s="15" t="str">
        <f>'1. Input and Output files list'!$J$102</f>
        <v>NGS0_12.tagcount</v>
      </c>
      <c r="I529" t="s">
        <v>210</v>
      </c>
      <c r="K529" t="str">
        <f>CONCATENATE(F529,G529,H529,I529)</f>
        <v>system.time(write.csv(RADtag, file="C:/NGS/save/NGS0_12.tagcount", row.names = F))</v>
      </c>
      <c r="L529" s="15"/>
    </row>
    <row r="530" spans="1:18" x14ac:dyDescent="0.15">
      <c r="A530" s="15">
        <v>529</v>
      </c>
      <c r="B530" s="11">
        <v>12</v>
      </c>
      <c r="C530" s="11">
        <v>41</v>
      </c>
      <c r="D530" s="20" t="str">
        <f>L530</f>
        <v>file.remove("C:/NGS/save/NGS0_12.fastq")</v>
      </c>
      <c r="F530" s="15" t="s">
        <v>97</v>
      </c>
      <c r="G530" s="15" t="s">
        <v>13</v>
      </c>
      <c r="H530" s="15" t="str">
        <f>'1. Input and Output files list'!$E$6</f>
        <v>C:/NGS/save/</v>
      </c>
      <c r="I530" t="str">
        <f>'1. Input and Output files list'!$I$102</f>
        <v>NGS0_12.fastq</v>
      </c>
      <c r="J530" s="7" t="s">
        <v>16</v>
      </c>
      <c r="K530" t="s">
        <v>52</v>
      </c>
      <c r="L530" s="15" t="str">
        <f>CONCATENATE(F530,G530,H530,I530,J530,K530)</f>
        <v>file.remove("C:/NGS/save/NGS0_12.fastq")</v>
      </c>
    </row>
    <row r="531" spans="1:18" x14ac:dyDescent="0.15">
      <c r="A531" s="15">
        <v>530</v>
      </c>
      <c r="B531" s="11">
        <v>12</v>
      </c>
      <c r="C531" s="11">
        <v>42</v>
      </c>
      <c r="D531" s="20" t="s">
        <v>170</v>
      </c>
      <c r="F531" s="15"/>
      <c r="G531" s="15"/>
      <c r="H531" s="15"/>
      <c r="L531" s="15"/>
    </row>
    <row r="532" spans="1:18" x14ac:dyDescent="0.15">
      <c r="A532" s="15">
        <v>531</v>
      </c>
      <c r="B532" s="11">
        <v>12</v>
      </c>
      <c r="C532" s="11">
        <v>43</v>
      </c>
      <c r="D532" s="20" t="str">
        <f>L532</f>
        <v>system.time(write.csv(RAD_1over, file="C:/NGS/save/NGS0_12.tagcount1over", row.names = F))</v>
      </c>
      <c r="F532" s="10" t="s">
        <v>171</v>
      </c>
      <c r="G532" s="15" t="str">
        <f>'1. Input and Output files list'!$E$6</f>
        <v>C:/NGS/save/</v>
      </c>
      <c r="H532" s="10" t="str">
        <f>'1. Input and Output files list'!$K$102</f>
        <v>NGS0_12.tagcount1over</v>
      </c>
      <c r="I532" s="10" t="s">
        <v>210</v>
      </c>
      <c r="L532" s="15" t="str">
        <f>CONCATENATE(F532,G532,H532,I532)</f>
        <v>system.time(write.csv(RAD_1over, file="C:/NGS/save/NGS0_12.tagcount1over", row.names = F))</v>
      </c>
    </row>
    <row r="533" spans="1:18" x14ac:dyDescent="0.15">
      <c r="A533" s="15">
        <v>532</v>
      </c>
      <c r="B533" s="11">
        <v>12</v>
      </c>
      <c r="C533" s="11">
        <v>44</v>
      </c>
      <c r="D533" s="20" t="s">
        <v>1073</v>
      </c>
      <c r="F533" s="15"/>
      <c r="G533" s="15"/>
      <c r="H533" s="15"/>
      <c r="L533" s="15"/>
    </row>
    <row r="534" spans="1:18" x14ac:dyDescent="0.15">
      <c r="A534" s="15">
        <v>533</v>
      </c>
      <c r="B534" s="11">
        <v>13</v>
      </c>
      <c r="C534" s="11">
        <v>1</v>
      </c>
      <c r="D534" s="20" t="str">
        <f>L534</f>
        <v>in_f &lt;- c("C:/NGS/Raw_sequence_reads/13_TCCGGAGA-AGGCGAAG_L005_R1_001.fastq.gz", "C:/NGS/Raw_sequence_reads/13_TCCGGAGA-AGGCGAAG_L005_R2_001.fastq.gz")</v>
      </c>
      <c r="F534" s="15" t="s">
        <v>3</v>
      </c>
      <c r="G534" s="15" t="str">
        <f>'1. Input and Output files list'!$E$104</f>
        <v>C:/NGS/Raw_sequence_reads/13_TCCGGAGA-AGGCGAAG_L005_R1_001.fastq.gz</v>
      </c>
      <c r="H534" s="15" t="s">
        <v>10</v>
      </c>
      <c r="I534" s="15" t="str">
        <f>'1. Input and Output files list'!$E$105</f>
        <v>C:/NGS/Raw_sequence_reads/13_TCCGGAGA-AGGCGAAG_L005_R2_001.fastq.gz</v>
      </c>
      <c r="J534" t="s">
        <v>4</v>
      </c>
      <c r="L534" s="15" t="str">
        <f>CONCATENATE(F534,G534,H534,I534,J534)</f>
        <v>in_f &lt;- c("C:/NGS/Raw_sequence_reads/13_TCCGGAGA-AGGCGAAG_L005_R1_001.fastq.gz", "C:/NGS/Raw_sequence_reads/13_TCCGGAGA-AGGCGAAG_L005_R2_001.fastq.gz")</v>
      </c>
    </row>
    <row r="535" spans="1:18" x14ac:dyDescent="0.15">
      <c r="A535" s="15">
        <v>534</v>
      </c>
      <c r="B535" s="11">
        <v>13</v>
      </c>
      <c r="C535" s="11">
        <v>2</v>
      </c>
      <c r="D535" s="20" t="str">
        <f>L535</f>
        <v>out_f &lt;- "C:/NGS/save/NGS0_13.fastq"</v>
      </c>
      <c r="F535" s="15" t="s">
        <v>95</v>
      </c>
      <c r="G535" s="15" t="s">
        <v>13</v>
      </c>
      <c r="H535" s="15" t="str">
        <f>'1. Input and Output files list'!$E$6</f>
        <v>C:/NGS/save/</v>
      </c>
      <c r="I535" t="str">
        <f>'1. Input and Output files list'!$I$104</f>
        <v>NGS0_13.fastq</v>
      </c>
      <c r="J535" s="7" t="s">
        <v>16</v>
      </c>
      <c r="L535" s="15" t="str">
        <f>CONCATENATE(F535,G535,H535,I535,J535)</f>
        <v>out_f &lt;- "C:/NGS/save/NGS0_13.fastq"</v>
      </c>
    </row>
    <row r="536" spans="1:18" x14ac:dyDescent="0.15">
      <c r="A536" s="15">
        <v>535</v>
      </c>
      <c r="B536" s="11">
        <v>13</v>
      </c>
      <c r="C536" s="11">
        <v>3</v>
      </c>
      <c r="D536" s="20" t="str">
        <f>L536</f>
        <v>param_trim &lt;- 1</v>
      </c>
      <c r="F536" s="15" t="s">
        <v>163</v>
      </c>
      <c r="G536" s="15">
        <f>'1. Input and Output files list'!$H$104</f>
        <v>1</v>
      </c>
      <c r="H536" s="15"/>
      <c r="L536" s="15" t="str">
        <f>CONCATENATE(F536,G536)</f>
        <v>param_trim &lt;- 1</v>
      </c>
    </row>
    <row r="537" spans="1:18" x14ac:dyDescent="0.15">
      <c r="A537" s="15">
        <v>536</v>
      </c>
      <c r="B537" s="11">
        <v>13</v>
      </c>
      <c r="C537" s="11">
        <v>4</v>
      </c>
      <c r="D537" s="20" t="s">
        <v>21</v>
      </c>
      <c r="F537" s="15"/>
      <c r="G537" s="15"/>
      <c r="H537" s="15"/>
      <c r="L537" s="15"/>
    </row>
    <row r="538" spans="1:18" x14ac:dyDescent="0.15">
      <c r="A538" s="15">
        <v>537</v>
      </c>
      <c r="B538" s="11">
        <v>13</v>
      </c>
      <c r="C538" s="11">
        <v>5</v>
      </c>
      <c r="D538" s="20" t="s">
        <v>22</v>
      </c>
      <c r="F538" s="15"/>
      <c r="G538" s="15"/>
      <c r="H538" s="15"/>
      <c r="L538" s="15"/>
    </row>
    <row r="539" spans="1:18" x14ac:dyDescent="0.15">
      <c r="A539" s="15">
        <v>538</v>
      </c>
      <c r="B539" s="11">
        <v>13</v>
      </c>
      <c r="C539" s="11">
        <v>6</v>
      </c>
      <c r="D539" s="20" t="s">
        <v>23</v>
      </c>
      <c r="F539" s="15"/>
      <c r="G539" s="15"/>
      <c r="H539" s="15"/>
      <c r="J539" s="15"/>
      <c r="L539" s="15"/>
    </row>
    <row r="540" spans="1:18" x14ac:dyDescent="0.15">
      <c r="A540" s="15">
        <v>539</v>
      </c>
      <c r="B540" s="11">
        <v>13</v>
      </c>
      <c r="C540" s="11">
        <v>7</v>
      </c>
      <c r="D540" s="20" t="str">
        <f>L540</f>
        <v>hoge1 &lt;- DNAStringSet(sread(fastq), start=7, end=hoge)</v>
      </c>
      <c r="F540" s="15" t="s">
        <v>166</v>
      </c>
      <c r="G540" s="15">
        <f>'1. Input and Output files list'!$G$104+1</f>
        <v>7</v>
      </c>
      <c r="H540" s="15" t="s">
        <v>26</v>
      </c>
      <c r="L540" s="15" t="str">
        <f>CONCATENATE(F540,G540,H540)</f>
        <v>hoge1 &lt;- DNAStringSet(sread(fastq), start=7, end=hoge)</v>
      </c>
    </row>
    <row r="541" spans="1:18" x14ac:dyDescent="0.15">
      <c r="A541" s="15">
        <v>540</v>
      </c>
      <c r="B541" s="11">
        <v>13</v>
      </c>
      <c r="C541" s="11">
        <v>8</v>
      </c>
      <c r="D541" s="20" t="str">
        <f>L541</f>
        <v>hoge2 &lt;- BStringSet(quality(quality(fastq)), start=7, end=hoge)</v>
      </c>
      <c r="F541" s="15" t="s">
        <v>167</v>
      </c>
      <c r="G541" s="15">
        <f>'1. Input and Output files list'!$G$104+1</f>
        <v>7</v>
      </c>
      <c r="H541" s="15" t="s">
        <v>26</v>
      </c>
      <c r="L541" s="15" t="str">
        <f>CONCATENATE(F541,G541,H541)</f>
        <v>hoge2 &lt;- BStringSet(quality(quality(fastq)), start=7, end=hoge)</v>
      </c>
    </row>
    <row r="542" spans="1:18" x14ac:dyDescent="0.15">
      <c r="A542" s="15">
        <v>541</v>
      </c>
      <c r="B542" s="11">
        <v>13</v>
      </c>
      <c r="C542" s="11">
        <v>9</v>
      </c>
      <c r="D542" s="20" t="s">
        <v>24</v>
      </c>
      <c r="F542" s="15"/>
      <c r="G542" s="15"/>
      <c r="H542" s="15"/>
      <c r="L542" s="15"/>
    </row>
    <row r="543" spans="1:18" x14ac:dyDescent="0.15">
      <c r="A543" s="15">
        <v>542</v>
      </c>
      <c r="B543" s="11">
        <v>13</v>
      </c>
      <c r="C543" s="11">
        <v>10</v>
      </c>
      <c r="D543" s="20" t="s">
        <v>96</v>
      </c>
      <c r="F543" s="15"/>
      <c r="G543" s="15"/>
      <c r="H543" s="15"/>
      <c r="L543" s="15"/>
    </row>
    <row r="544" spans="1:18" x14ac:dyDescent="0.15">
      <c r="A544" s="15">
        <v>543</v>
      </c>
      <c r="B544" s="11">
        <v>13</v>
      </c>
      <c r="C544" s="11">
        <v>11</v>
      </c>
      <c r="D544" s="53" t="str">
        <f>R544</f>
        <v>param1 &lt;- 35</v>
      </c>
      <c r="F544" s="15" t="s">
        <v>843</v>
      </c>
      <c r="G544" s="15">
        <f>'1. Input and Output files list'!$E$32</f>
        <v>35</v>
      </c>
      <c r="H544" s="15"/>
      <c r="L544" s="15"/>
      <c r="R544" t="str">
        <f>CONCATENATE(F544,G544,H544)</f>
        <v>param1 &lt;- 35</v>
      </c>
    </row>
    <row r="545" spans="1:18" x14ac:dyDescent="0.15">
      <c r="A545" s="15">
        <v>544</v>
      </c>
      <c r="B545" s="11">
        <v>13</v>
      </c>
      <c r="C545" s="11">
        <v>12</v>
      </c>
      <c r="D545" s="53" t="str">
        <f>R545</f>
        <v>param2 &lt;- 0.1</v>
      </c>
      <c r="F545" s="15" t="s">
        <v>844</v>
      </c>
      <c r="G545" s="15">
        <f>'1. Input and Output files list'!$E$34</f>
        <v>0.1</v>
      </c>
      <c r="H545" s="15"/>
      <c r="L545" s="15"/>
      <c r="R545" t="str">
        <f>CONCATENATE(F545,G545,H545)</f>
        <v>param2 &lt;- 0.1</v>
      </c>
    </row>
    <row r="546" spans="1:18" x14ac:dyDescent="0.15">
      <c r="A546" s="15">
        <v>545</v>
      </c>
      <c r="B546" s="11">
        <v>13</v>
      </c>
      <c r="C546" s="11">
        <v>13</v>
      </c>
      <c r="D546" s="53" t="str">
        <f>R546</f>
        <v>fastq &lt;- readFastq("C:/NGS/save/NGS0_13.fastq")</v>
      </c>
      <c r="F546" s="15" t="s">
        <v>845</v>
      </c>
      <c r="G546" s="15" t="str">
        <f>'1. Input and Output files list'!$E$6</f>
        <v>C:/NGS/save/</v>
      </c>
      <c r="H546" s="5" t="str">
        <f>'1. Input and Output files list'!$I$104</f>
        <v>NGS0_13.fastq</v>
      </c>
      <c r="I546" t="s">
        <v>4</v>
      </c>
      <c r="J546">
        <v>13</v>
      </c>
      <c r="L546" s="15"/>
      <c r="R546" t="str">
        <f>CONCATENATE(F546,G546,H546,I546)</f>
        <v>fastq &lt;- readFastq("C:/NGS/save/NGS0_13.fastq")</v>
      </c>
    </row>
    <row r="547" spans="1:18" x14ac:dyDescent="0.15">
      <c r="A547" s="15">
        <v>546</v>
      </c>
      <c r="B547" s="11">
        <v>13</v>
      </c>
      <c r="C547" s="11">
        <v>14</v>
      </c>
      <c r="D547" s="53" t="s">
        <v>840</v>
      </c>
      <c r="F547" s="15"/>
      <c r="G547" s="15"/>
      <c r="H547" s="15"/>
      <c r="L547" s="15"/>
    </row>
    <row r="548" spans="1:18" x14ac:dyDescent="0.15">
      <c r="A548" s="15">
        <v>547</v>
      </c>
      <c r="B548" s="11">
        <v>13</v>
      </c>
      <c r="C548" s="11">
        <v>15</v>
      </c>
      <c r="D548" s="53" t="s">
        <v>841</v>
      </c>
      <c r="F548" s="15"/>
      <c r="G548" s="15"/>
      <c r="H548" s="15"/>
      <c r="L548" s="15"/>
    </row>
    <row r="549" spans="1:18" x14ac:dyDescent="0.15">
      <c r="A549" s="15">
        <v>548</v>
      </c>
      <c r="B549" s="11">
        <v>13</v>
      </c>
      <c r="C549" s="11">
        <v>16</v>
      </c>
      <c r="D549" s="53" t="s">
        <v>842</v>
      </c>
      <c r="F549" s="15"/>
      <c r="G549" s="15"/>
      <c r="H549" s="15"/>
      <c r="L549" s="15"/>
    </row>
    <row r="550" spans="1:18" x14ac:dyDescent="0.15">
      <c r="A550" s="15">
        <v>549</v>
      </c>
      <c r="B550" s="11">
        <v>13</v>
      </c>
      <c r="C550" s="11">
        <v>17</v>
      </c>
      <c r="D550" s="20" t="str">
        <f>L550</f>
        <v xml:space="preserve">writeFastq(fastq, "C:/NGS/save/F2_Adap-0.fastq", compress=F)   </v>
      </c>
      <c r="F550" s="15" t="s">
        <v>847</v>
      </c>
      <c r="G550" s="15" t="str">
        <f>'1. Input and Output files list'!$E$6</f>
        <v>C:/NGS/save/</v>
      </c>
      <c r="H550" s="15" t="s">
        <v>850</v>
      </c>
      <c r="L550" s="15" t="str">
        <f>CONCATENATE(F550,G550,H550,I550,J550)</f>
        <v xml:space="preserve">writeFastq(fastq, "C:/NGS/save/F2_Adap-0.fastq", compress=F)   </v>
      </c>
    </row>
    <row r="551" spans="1:18" x14ac:dyDescent="0.15">
      <c r="A551" s="15">
        <v>550</v>
      </c>
      <c r="B551" s="11">
        <v>13</v>
      </c>
      <c r="C551" s="11">
        <v>18</v>
      </c>
      <c r="D551" s="20" t="str">
        <f>L551</f>
        <v>in_f &lt;- "C:/NGS/save/F2_Adap-0.fastq"</v>
      </c>
      <c r="F551" s="15" t="s">
        <v>14</v>
      </c>
      <c r="G551" s="15" t="s">
        <v>13</v>
      </c>
      <c r="H551" s="15" t="str">
        <f>'1. Input and Output files list'!$E$6</f>
        <v>C:/NGS/save/</v>
      </c>
      <c r="I551" t="s">
        <v>849</v>
      </c>
      <c r="J551" s="7"/>
      <c r="L551" s="15" t="str">
        <f>CONCATENATE(F551,G551,H551,I551,J551)</f>
        <v>in_f &lt;- "C:/NGS/save/F2_Adap-0.fastq"</v>
      </c>
    </row>
    <row r="552" spans="1:18" x14ac:dyDescent="0.15">
      <c r="A552" s="15">
        <v>551</v>
      </c>
      <c r="B552" s="11">
        <v>13</v>
      </c>
      <c r="C552" s="11">
        <v>19</v>
      </c>
      <c r="D552" s="20" t="str">
        <f>L552</f>
        <v>out_f &lt;- "C:/NGS/save/F2_Adap-1.fastq"</v>
      </c>
      <c r="F552" s="15" t="s">
        <v>15</v>
      </c>
      <c r="G552" s="15" t="str">
        <f>'1. Input and Output files list'!$E$6</f>
        <v>C:/NGS/save/</v>
      </c>
      <c r="H552" s="15" t="s">
        <v>86</v>
      </c>
      <c r="L552" s="15" t="str">
        <f>CONCATENATE(F552,G552,H552)</f>
        <v>out_f &lt;- "C:/NGS/save/F2_Adap-1.fastq"</v>
      </c>
    </row>
    <row r="553" spans="1:18" x14ac:dyDescent="0.15">
      <c r="A553" s="15">
        <v>552</v>
      </c>
      <c r="B553" s="11">
        <v>13</v>
      </c>
      <c r="C553" s="11">
        <v>20</v>
      </c>
      <c r="D553" s="20" t="str">
        <f>L553</f>
        <v>param_adapter &lt;- "CATGAGATCGGAAGAGCGTCGTGTAGGGAAAGAGTGT"  #Adapter sequence 1</v>
      </c>
      <c r="F553" s="11" t="s">
        <v>44</v>
      </c>
      <c r="G553" s="11" t="str">
        <f>'1. Input and Output files list'!$E$64</f>
        <v>CATGAGATCGGAAGAGCGTCGTGTAGGGAAAGAGTGT</v>
      </c>
      <c r="H553" s="11" t="s">
        <v>46</v>
      </c>
      <c r="L553" s="15" t="str">
        <f>CONCATENATE(F553,G553,H553)</f>
        <v>param_adapter &lt;- "CATGAGATCGGAAGAGCGTCGTGTAGGGAAAGAGTGT"  #Adapter sequence 1</v>
      </c>
    </row>
    <row r="554" spans="1:18" x14ac:dyDescent="0.15">
      <c r="A554" s="15">
        <v>553</v>
      </c>
      <c r="B554" s="11">
        <v>13</v>
      </c>
      <c r="C554" s="11">
        <v>21</v>
      </c>
      <c r="D554" s="20" t="s">
        <v>28</v>
      </c>
      <c r="F554" s="15"/>
      <c r="G554" s="15"/>
      <c r="H554" s="15"/>
      <c r="L554" s="15"/>
    </row>
    <row r="555" spans="1:18" x14ac:dyDescent="0.15">
      <c r="A555" s="15">
        <v>554</v>
      </c>
      <c r="B555" s="11">
        <v>13</v>
      </c>
      <c r="C555" s="11">
        <v>22</v>
      </c>
      <c r="D555" s="20" t="str">
        <f>L555</f>
        <v>in_f &lt;- "C:/NGS/save/F2_Adap-1.fastq"</v>
      </c>
      <c r="F555" s="15" t="s">
        <v>12</v>
      </c>
      <c r="G555" s="15" t="str">
        <f>'1. Input and Output files list'!$E$6</f>
        <v>C:/NGS/save/</v>
      </c>
      <c r="H555" s="15" t="s">
        <v>86</v>
      </c>
      <c r="L555" s="15" t="str">
        <f>CONCATENATE(F555,G555,H555)</f>
        <v>in_f &lt;- "C:/NGS/save/F2_Adap-1.fastq"</v>
      </c>
    </row>
    <row r="556" spans="1:18" x14ac:dyDescent="0.15">
      <c r="A556" s="15">
        <v>555</v>
      </c>
      <c r="B556" s="11">
        <v>13</v>
      </c>
      <c r="C556" s="11">
        <v>23</v>
      </c>
      <c r="D556" s="20" t="str">
        <f>L556</f>
        <v>out_f &lt;- "C:/NGS/save/F2_Adap-2.fastq"</v>
      </c>
      <c r="F556" s="15" t="s">
        <v>15</v>
      </c>
      <c r="G556" s="15" t="str">
        <f>'1. Input and Output files list'!$E$6</f>
        <v>C:/NGS/save/</v>
      </c>
      <c r="H556" s="15" t="s">
        <v>87</v>
      </c>
      <c r="L556" s="15" t="str">
        <f>CONCATENATE(F556,G556,H556)</f>
        <v>out_f &lt;- "C:/NGS/save/F2_Adap-2.fastq"</v>
      </c>
    </row>
    <row r="557" spans="1:18" x14ac:dyDescent="0.15">
      <c r="A557" s="15">
        <v>556</v>
      </c>
      <c r="B557" s="11">
        <v>13</v>
      </c>
      <c r="C557" s="11">
        <v>24</v>
      </c>
      <c r="D557" s="20" t="str">
        <f>L557</f>
        <v>param_adapter &lt;- "TAAGATCGGAAGAGCACACGTCTGAACTCCAGTCAC"  #Adapter sequence 2</v>
      </c>
      <c r="F557" s="11" t="s">
        <v>44</v>
      </c>
      <c r="G557" s="15" t="str">
        <f>'1. Input and Output files list'!$E$65</f>
        <v>TAAGATCGGAAGAGCACACGTCTGAACTCCAGTCAC</v>
      </c>
      <c r="H557" s="11" t="s">
        <v>47</v>
      </c>
      <c r="L557" s="15" t="str">
        <f>CONCATENATE(F557,G557,H557)</f>
        <v>param_adapter &lt;- "TAAGATCGGAAGAGCACACGTCTGAACTCCAGTCAC"  #Adapter sequence 2</v>
      </c>
    </row>
    <row r="558" spans="1:18" x14ac:dyDescent="0.15">
      <c r="A558" s="15">
        <v>557</v>
      </c>
      <c r="B558" s="11">
        <v>13</v>
      </c>
      <c r="C558" s="11">
        <v>25</v>
      </c>
      <c r="D558" s="20" t="s">
        <v>29</v>
      </c>
      <c r="F558" s="15"/>
      <c r="G558" s="15"/>
      <c r="H558" s="15"/>
      <c r="J558" s="15"/>
      <c r="L558" s="15"/>
    </row>
    <row r="559" spans="1:18" x14ac:dyDescent="0.15">
      <c r="A559" s="15">
        <v>558</v>
      </c>
      <c r="B559" s="11">
        <v>13</v>
      </c>
      <c r="C559" s="11">
        <v>26</v>
      </c>
      <c r="D559" s="20" t="str">
        <f>L559</f>
        <v>in_f &lt;- "C:/NGS/save/F2_Adap-2.fastq"</v>
      </c>
      <c r="F559" s="15" t="s">
        <v>12</v>
      </c>
      <c r="G559" s="15" t="str">
        <f>'1. Input and Output files list'!$E$6</f>
        <v>C:/NGS/save/</v>
      </c>
      <c r="H559" s="15" t="s">
        <v>87</v>
      </c>
      <c r="L559" s="15" t="str">
        <f>CONCATENATE(F559,G559,H559)</f>
        <v>in_f &lt;- "C:/NGS/save/F2_Adap-2.fastq"</v>
      </c>
    </row>
    <row r="560" spans="1:18" x14ac:dyDescent="0.15">
      <c r="A560" s="15">
        <v>559</v>
      </c>
      <c r="B560" s="11">
        <v>13</v>
      </c>
      <c r="C560" s="11">
        <v>27</v>
      </c>
      <c r="D560" s="20" t="str">
        <f>L560</f>
        <v>out_f &lt;- "C:/NGS/save/F2_Adap-3.fastq"</v>
      </c>
      <c r="F560" s="15" t="s">
        <v>15</v>
      </c>
      <c r="G560" s="15" t="str">
        <f>'1. Input and Output files list'!$E$6</f>
        <v>C:/NGS/save/</v>
      </c>
      <c r="H560" s="15" t="s">
        <v>88</v>
      </c>
      <c r="I560" s="15"/>
      <c r="L560" s="15" t="str">
        <f>CONCATENATE(F560,G560,H560)</f>
        <v>out_f &lt;- "C:/NGS/save/F2_Adap-3.fastq"</v>
      </c>
    </row>
    <row r="561" spans="1:20" x14ac:dyDescent="0.15">
      <c r="A561" s="15">
        <v>560</v>
      </c>
      <c r="B561" s="11">
        <v>13</v>
      </c>
      <c r="C561" s="11">
        <v>28</v>
      </c>
      <c r="D561" s="20" t="str">
        <f>L561</f>
        <v>param_adapter &lt;- "TAAGATCGGAAGAGCGTCGTGTAGGGAAAGAGTGT"  #Adapter sequence 3</v>
      </c>
      <c r="F561" s="15" t="s">
        <v>44</v>
      </c>
      <c r="G561" s="15" t="str">
        <f>'1. Input and Output files list'!$E$66</f>
        <v>TAAGATCGGAAGAGCGTCGTGTAGGGAAAGAGTGT</v>
      </c>
      <c r="H561" s="15" t="s">
        <v>49</v>
      </c>
      <c r="L561" s="15" t="str">
        <f>CONCATENATE(F561,G561,H561)</f>
        <v>param_adapter &lt;- "TAAGATCGGAAGAGCGTCGTGTAGGGAAAGAGTGT"  #Adapter sequence 3</v>
      </c>
    </row>
    <row r="562" spans="1:20" x14ac:dyDescent="0.15">
      <c r="A562" s="15">
        <v>561</v>
      </c>
      <c r="B562" s="11">
        <v>13</v>
      </c>
      <c r="C562" s="11">
        <v>29</v>
      </c>
      <c r="D562" s="20" t="s">
        <v>30</v>
      </c>
      <c r="F562" s="15"/>
      <c r="G562" s="15"/>
      <c r="H562" s="15"/>
      <c r="J562" s="15"/>
      <c r="L562" s="15"/>
    </row>
    <row r="563" spans="1:20" x14ac:dyDescent="0.15">
      <c r="A563" s="15">
        <v>562</v>
      </c>
      <c r="B563" s="11">
        <v>13</v>
      </c>
      <c r="C563" s="11">
        <v>30</v>
      </c>
      <c r="D563" s="20" t="str">
        <f>L563</f>
        <v>in_f &lt;- "C:/NGS/save/F2_Adap-3.fastq"</v>
      </c>
      <c r="F563" s="15" t="s">
        <v>12</v>
      </c>
      <c r="G563" s="15" t="str">
        <f>'1. Input and Output files list'!$E$6</f>
        <v>C:/NGS/save/</v>
      </c>
      <c r="H563" s="15" t="s">
        <v>88</v>
      </c>
      <c r="L563" s="15" t="str">
        <f>CONCATENATE(F563,G563,H563)</f>
        <v>in_f &lt;- "C:/NGS/save/F2_Adap-3.fastq"</v>
      </c>
    </row>
    <row r="564" spans="1:20" x14ac:dyDescent="0.15">
      <c r="A564" s="15">
        <v>563</v>
      </c>
      <c r="B564" s="11">
        <v>13</v>
      </c>
      <c r="C564" s="11">
        <v>31</v>
      </c>
      <c r="D564" s="20" t="str">
        <f>L564</f>
        <v>out_f &lt;- "C:/NGS/save/AdapterTrim_NGS0_13.fastq"</v>
      </c>
      <c r="F564" s="15" t="s">
        <v>36</v>
      </c>
      <c r="G564" s="15" t="str">
        <f>'1. Input and Output files list'!$E$6</f>
        <v>C:/NGS/save/</v>
      </c>
      <c r="H564" s="15" t="s">
        <v>38</v>
      </c>
      <c r="I564" s="15" t="str">
        <f>'1. Input and Output files list'!$I$104</f>
        <v>NGS0_13.fastq</v>
      </c>
      <c r="J564" t="s">
        <v>16</v>
      </c>
      <c r="L564" s="15" t="str">
        <f>CONCATENATE(F564,G564,H564,I564,J564)</f>
        <v>out_f &lt;- "C:/NGS/save/AdapterTrim_NGS0_13.fastq"</v>
      </c>
    </row>
    <row r="565" spans="1:20" x14ac:dyDescent="0.15">
      <c r="A565" s="15">
        <v>564</v>
      </c>
      <c r="B565" s="11">
        <v>13</v>
      </c>
      <c r="C565" s="11">
        <v>32</v>
      </c>
      <c r="D565" s="20" t="str">
        <f>L565</f>
        <v>param_adapter &lt;- "CATGAGATCGGAAGAGCACACGTCTGAACTCCAGTCAC"  #Adapter sequence 4</v>
      </c>
      <c r="F565" s="15" t="s">
        <v>44</v>
      </c>
      <c r="G565" s="15" t="str">
        <f>'1. Input and Output files list'!$E$67</f>
        <v>CATGAGATCGGAAGAGCACACGTCTGAACTCCAGTCAC</v>
      </c>
      <c r="H565" s="15" t="s">
        <v>51</v>
      </c>
      <c r="L565" s="15" t="str">
        <f>CONCATENATE(F565,G565,H565)</f>
        <v>param_adapter &lt;- "CATGAGATCGGAAGAGCACACGTCTGAACTCCAGTCAC"  #Adapter sequence 4</v>
      </c>
    </row>
    <row r="566" spans="1:20" x14ac:dyDescent="0.15">
      <c r="A566" s="15">
        <v>565</v>
      </c>
      <c r="B566" s="11">
        <v>13</v>
      </c>
      <c r="C566" s="11">
        <v>33</v>
      </c>
      <c r="D566" s="20" t="s">
        <v>31</v>
      </c>
      <c r="F566" s="15"/>
      <c r="G566" s="15"/>
      <c r="H566" s="15"/>
      <c r="J566" s="15"/>
      <c r="L566" s="15"/>
    </row>
    <row r="567" spans="1:20" x14ac:dyDescent="0.15">
      <c r="A567" s="15">
        <v>566</v>
      </c>
      <c r="B567" s="11">
        <v>13</v>
      </c>
      <c r="C567" s="11">
        <v>34</v>
      </c>
      <c r="D567" s="20" t="s">
        <v>32</v>
      </c>
      <c r="F567" s="15"/>
      <c r="G567" s="15"/>
      <c r="H567" s="15"/>
      <c r="L567" s="15"/>
    </row>
    <row r="568" spans="1:20" x14ac:dyDescent="0.15">
      <c r="A568" s="15">
        <v>567</v>
      </c>
      <c r="B568" s="11">
        <v>13</v>
      </c>
      <c r="C568" s="11">
        <v>35</v>
      </c>
      <c r="D568" s="20" t="str">
        <f>L568</f>
        <v>write.csv(res, "C:/NGS/save/NGS0_13.fastq.csv")</v>
      </c>
      <c r="F568" s="15" t="s">
        <v>35</v>
      </c>
      <c r="G568" s="15" t="str">
        <f>'1. Input and Output files list'!$E$6</f>
        <v>C:/NGS/save/</v>
      </c>
      <c r="H568" s="15" t="str">
        <f>'1. Input and Output files list'!$I$104</f>
        <v>NGS0_13.fastq</v>
      </c>
      <c r="I568" t="s">
        <v>34</v>
      </c>
      <c r="L568" s="15" t="str">
        <f>CONCATENATE(F568,G568,H568,I568)</f>
        <v>write.csv(res, "C:/NGS/save/NGS0_13.fastq.csv")</v>
      </c>
    </row>
    <row r="569" spans="1:20" x14ac:dyDescent="0.15">
      <c r="A569" s="15">
        <v>568</v>
      </c>
      <c r="B569" s="11">
        <v>13</v>
      </c>
      <c r="C569" s="11">
        <v>36</v>
      </c>
      <c r="D569" s="20" t="str">
        <f>L569</f>
        <v>system.time(fastq &lt;- fread("C:/NGS/save/AdapterTrim_NGS0_13.fastq", header=F, sep="\t", na.strings="NA", strip.white=TRUE, verbose=TRUE))</v>
      </c>
      <c r="F569" s="15" t="s">
        <v>92</v>
      </c>
      <c r="G569" s="15" t="str">
        <f>'1. Input and Output files list'!$E$6</f>
        <v>C:/NGS/save/</v>
      </c>
      <c r="H569" s="15" t="s">
        <v>38</v>
      </c>
      <c r="I569" t="str">
        <f>'1. Input and Output files list'!$I$104</f>
        <v>NGS0_13.fastq</v>
      </c>
      <c r="J569" t="s">
        <v>20</v>
      </c>
      <c r="L569" s="15" t="str">
        <f>CONCATENATE(F569,G569,H569,I569,J569)</f>
        <v>system.time(fastq &lt;- fread("C:/NGS/save/AdapterTrim_NGS0_13.fastq", header=F, sep="\t", na.strings="NA", strip.white=TRUE, verbose=TRUE))</v>
      </c>
    </row>
    <row r="570" spans="1:20" x14ac:dyDescent="0.15">
      <c r="A570" s="15">
        <v>569</v>
      </c>
      <c r="B570" s="11">
        <v>13</v>
      </c>
      <c r="C570" s="11">
        <v>37</v>
      </c>
      <c r="D570" s="20" t="str">
        <f>T570</f>
        <v>file.remove("C:/NGS/save/AdapterTrim_NGS0_13.fastq","C:/NGS/save/F2_Adap-0.fastq","C:/NGS/save/F2_Adap-1.fastq","C:/NGS/save/F2_Adap-2.fastq","C:/NGS/save/F2_Adap-3.fastq")</v>
      </c>
      <c r="F570" s="15" t="s">
        <v>11</v>
      </c>
      <c r="G570" s="15" t="str">
        <f>'1. Input and Output files list'!$E$6</f>
        <v>C:/NGS/save/</v>
      </c>
      <c r="H570" s="15" t="s">
        <v>38</v>
      </c>
      <c r="I570" t="str">
        <f>'1. Input and Output files list'!$I$104</f>
        <v>NGS0_13.fastq</v>
      </c>
      <c r="J570" t="s">
        <v>852</v>
      </c>
      <c r="K570" t="str">
        <f>'1. Input and Output files list'!$E$6</f>
        <v>C:/NGS/save/</v>
      </c>
      <c r="L570" s="15" t="s">
        <v>851</v>
      </c>
      <c r="M570" t="str">
        <f>'1. Input and Output files list'!$E$6</f>
        <v>C:/NGS/save/</v>
      </c>
      <c r="N570" t="s">
        <v>89</v>
      </c>
      <c r="O570" t="str">
        <f>'1. Input and Output files list'!$E$6</f>
        <v>C:/NGS/save/</v>
      </c>
      <c r="P570" t="s">
        <v>90</v>
      </c>
      <c r="Q570" t="str">
        <f>'1. Input and Output files list'!$E$6</f>
        <v>C:/NGS/save/</v>
      </c>
      <c r="R570" t="s">
        <v>91</v>
      </c>
      <c r="T570" t="str">
        <f>CONCATENATE(F570,G570,H570,I570,J570,K570,L570,M570,N570,O570,P570,Q570,R570)</f>
        <v>file.remove("C:/NGS/save/AdapterTrim_NGS0_13.fastq","C:/NGS/save/F2_Adap-0.fastq","C:/NGS/save/F2_Adap-1.fastq","C:/NGS/save/F2_Adap-2.fastq","C:/NGS/save/F2_Adap-3.fastq")</v>
      </c>
    </row>
    <row r="571" spans="1:20" x14ac:dyDescent="0.15">
      <c r="A571" s="15">
        <v>570</v>
      </c>
      <c r="B571" s="11">
        <v>13</v>
      </c>
      <c r="C571" s="11">
        <v>38</v>
      </c>
      <c r="D571" s="20" t="s">
        <v>93</v>
      </c>
      <c r="F571" s="15"/>
      <c r="G571" s="15"/>
      <c r="H571" s="15"/>
      <c r="L571" s="15"/>
    </row>
    <row r="572" spans="1:20" x14ac:dyDescent="0.15">
      <c r="A572" s="15">
        <v>571</v>
      </c>
      <c r="B572" s="11">
        <v>13</v>
      </c>
      <c r="C572" s="11">
        <v>39</v>
      </c>
      <c r="D572" s="20" t="s">
        <v>2</v>
      </c>
      <c r="F572" s="15"/>
      <c r="G572" s="15"/>
      <c r="H572" s="15"/>
      <c r="J572" s="15"/>
      <c r="L572" s="15"/>
    </row>
    <row r="573" spans="1:20" x14ac:dyDescent="0.15">
      <c r="A573" s="15">
        <v>572</v>
      </c>
      <c r="B573" s="11">
        <v>13</v>
      </c>
      <c r="C573" s="11">
        <v>40</v>
      </c>
      <c r="D573" s="20" t="str">
        <f>K573</f>
        <v>system.time(write.csv(RADtag, file="C:/NGS/save/NGS0_13.tagcount", row.names = F))</v>
      </c>
      <c r="F573" s="15" t="s">
        <v>164</v>
      </c>
      <c r="G573" s="15" t="str">
        <f>'1. Input and Output files list'!$E$6</f>
        <v>C:/NGS/save/</v>
      </c>
      <c r="H573" s="15" t="str">
        <f>'1. Input and Output files list'!$J$104</f>
        <v>NGS0_13.tagcount</v>
      </c>
      <c r="I573" t="s">
        <v>210</v>
      </c>
      <c r="K573" t="str">
        <f>CONCATENATE(F573,G573,H573,I573)</f>
        <v>system.time(write.csv(RADtag, file="C:/NGS/save/NGS0_13.tagcount", row.names = F))</v>
      </c>
      <c r="L573" s="15"/>
    </row>
    <row r="574" spans="1:20" x14ac:dyDescent="0.15">
      <c r="A574" s="15">
        <v>573</v>
      </c>
      <c r="B574" s="11">
        <v>13</v>
      </c>
      <c r="C574" s="11">
        <v>41</v>
      </c>
      <c r="D574" s="20" t="str">
        <f>L574</f>
        <v>file.remove("C:/NGS/save/NGS0_13.fastq")</v>
      </c>
      <c r="F574" s="15" t="s">
        <v>97</v>
      </c>
      <c r="G574" s="15" t="s">
        <v>13</v>
      </c>
      <c r="H574" s="15" t="str">
        <f>'1. Input and Output files list'!$E$6</f>
        <v>C:/NGS/save/</v>
      </c>
      <c r="I574" t="str">
        <f>'1. Input and Output files list'!$I$104</f>
        <v>NGS0_13.fastq</v>
      </c>
      <c r="J574" s="7" t="s">
        <v>16</v>
      </c>
      <c r="K574" t="s">
        <v>52</v>
      </c>
      <c r="L574" s="15" t="str">
        <f>CONCATENATE(F574,G574,H574,I574,J574,K574)</f>
        <v>file.remove("C:/NGS/save/NGS0_13.fastq")</v>
      </c>
    </row>
    <row r="575" spans="1:20" x14ac:dyDescent="0.15">
      <c r="A575" s="15">
        <v>574</v>
      </c>
      <c r="B575" s="11">
        <v>13</v>
      </c>
      <c r="C575" s="11">
        <v>42</v>
      </c>
      <c r="D575" s="20" t="s">
        <v>170</v>
      </c>
      <c r="F575" s="15"/>
      <c r="G575" s="15"/>
      <c r="H575" s="15"/>
      <c r="L575" s="15"/>
    </row>
    <row r="576" spans="1:20" x14ac:dyDescent="0.15">
      <c r="A576" s="15">
        <v>575</v>
      </c>
      <c r="B576" s="11">
        <v>13</v>
      </c>
      <c r="C576" s="11">
        <v>43</v>
      </c>
      <c r="D576" s="20" t="str">
        <f>L576</f>
        <v>system.time(write.csv(RAD_1over, file="C:/NGS/save/NGS0_13.tagcount1over", row.names = F))</v>
      </c>
      <c r="F576" s="10" t="s">
        <v>171</v>
      </c>
      <c r="G576" s="15" t="str">
        <f>'1. Input and Output files list'!$E$6</f>
        <v>C:/NGS/save/</v>
      </c>
      <c r="H576" s="10" t="str">
        <f>'1. Input and Output files list'!$K$104</f>
        <v>NGS0_13.tagcount1over</v>
      </c>
      <c r="I576" s="10" t="s">
        <v>210</v>
      </c>
      <c r="L576" s="15" t="str">
        <f>CONCATENATE(F576,G576,H576,I576)</f>
        <v>system.time(write.csv(RAD_1over, file="C:/NGS/save/NGS0_13.tagcount1over", row.names = F))</v>
      </c>
    </row>
    <row r="577" spans="1:18" x14ac:dyDescent="0.15">
      <c r="A577" s="15">
        <v>576</v>
      </c>
      <c r="B577" s="11">
        <v>13</v>
      </c>
      <c r="C577" s="11">
        <v>44</v>
      </c>
      <c r="D577" s="20" t="s">
        <v>1073</v>
      </c>
      <c r="F577" s="15"/>
      <c r="G577" s="15"/>
      <c r="H577" s="15"/>
      <c r="I577" s="15"/>
      <c r="L577" s="15"/>
    </row>
    <row r="578" spans="1:18" x14ac:dyDescent="0.15">
      <c r="A578" s="15">
        <v>577</v>
      </c>
      <c r="B578" s="11">
        <v>14</v>
      </c>
      <c r="C578" s="11">
        <v>1</v>
      </c>
      <c r="D578" s="20" t="str">
        <f>L578</f>
        <v>in_f &lt;- c("C:/NGS/Raw_sequence_reads/14_TCCGGAGA-TAATCTTA_L005_R1_001.fastq.gz", "C:/NGS/Raw_sequence_reads/14_TCCGGAGA-TAATCTTA_L005_R2_001.fastq.gz")</v>
      </c>
      <c r="F578" s="15" t="s">
        <v>3</v>
      </c>
      <c r="G578" s="15" t="str">
        <f>'1. Input and Output files list'!$E$106</f>
        <v>C:/NGS/Raw_sequence_reads/14_TCCGGAGA-TAATCTTA_L005_R1_001.fastq.gz</v>
      </c>
      <c r="H578" s="15" t="s">
        <v>10</v>
      </c>
      <c r="I578" t="str">
        <f>'1. Input and Output files list'!$E$107</f>
        <v>C:/NGS/Raw_sequence_reads/14_TCCGGAGA-TAATCTTA_L005_R2_001.fastq.gz</v>
      </c>
      <c r="J578" t="s">
        <v>4</v>
      </c>
      <c r="L578" s="15" t="str">
        <f>CONCATENATE(F578,G578,H578,I578,J578)</f>
        <v>in_f &lt;- c("C:/NGS/Raw_sequence_reads/14_TCCGGAGA-TAATCTTA_L005_R1_001.fastq.gz", "C:/NGS/Raw_sequence_reads/14_TCCGGAGA-TAATCTTA_L005_R2_001.fastq.gz")</v>
      </c>
    </row>
    <row r="579" spans="1:18" x14ac:dyDescent="0.15">
      <c r="A579" s="15">
        <v>578</v>
      </c>
      <c r="B579" s="11">
        <v>14</v>
      </c>
      <c r="C579" s="11">
        <v>2</v>
      </c>
      <c r="D579" s="20" t="str">
        <f>L579</f>
        <v>out_f &lt;- "C:/NGS/save/NGS0_14.fastq"</v>
      </c>
      <c r="F579" s="15" t="s">
        <v>95</v>
      </c>
      <c r="G579" s="15" t="s">
        <v>13</v>
      </c>
      <c r="H579" s="15" t="str">
        <f>'1. Input and Output files list'!$E$6</f>
        <v>C:/NGS/save/</v>
      </c>
      <c r="I579" t="str">
        <f>'1. Input and Output files list'!$I$106</f>
        <v>NGS0_14.fastq</v>
      </c>
      <c r="J579" s="7" t="s">
        <v>16</v>
      </c>
      <c r="L579" s="15" t="str">
        <f>CONCATENATE(F579,G579,H579,I579,J579)</f>
        <v>out_f &lt;- "C:/NGS/save/NGS0_14.fastq"</v>
      </c>
    </row>
    <row r="580" spans="1:18" x14ac:dyDescent="0.15">
      <c r="A580" s="15">
        <v>579</v>
      </c>
      <c r="B580" s="11">
        <v>14</v>
      </c>
      <c r="C580" s="11">
        <v>3</v>
      </c>
      <c r="D580" s="20" t="str">
        <f>L580</f>
        <v>param_trim &lt;- 1</v>
      </c>
      <c r="F580" s="15" t="s">
        <v>163</v>
      </c>
      <c r="G580" s="15">
        <f>'1. Input and Output files list'!$H$106</f>
        <v>1</v>
      </c>
      <c r="H580" s="15"/>
      <c r="L580" s="15" t="str">
        <f>CONCATENATE(F580,G580)</f>
        <v>param_trim &lt;- 1</v>
      </c>
    </row>
    <row r="581" spans="1:18" x14ac:dyDescent="0.15">
      <c r="A581" s="15">
        <v>580</v>
      </c>
      <c r="B581" s="11">
        <v>14</v>
      </c>
      <c r="C581" s="11">
        <v>4</v>
      </c>
      <c r="D581" s="20" t="s">
        <v>21</v>
      </c>
      <c r="F581" s="15"/>
      <c r="G581" s="15"/>
      <c r="H581" s="15"/>
      <c r="L581" s="15"/>
    </row>
    <row r="582" spans="1:18" x14ac:dyDescent="0.15">
      <c r="A582" s="15">
        <v>581</v>
      </c>
      <c r="B582" s="11">
        <v>14</v>
      </c>
      <c r="C582" s="11">
        <v>5</v>
      </c>
      <c r="D582" s="20" t="s">
        <v>22</v>
      </c>
      <c r="F582" s="15"/>
      <c r="G582" s="15"/>
      <c r="H582" s="15"/>
      <c r="J582" s="15"/>
      <c r="L582" s="15"/>
    </row>
    <row r="583" spans="1:18" x14ac:dyDescent="0.15">
      <c r="A583" s="15">
        <v>582</v>
      </c>
      <c r="B583" s="11">
        <v>14</v>
      </c>
      <c r="C583" s="11">
        <v>6</v>
      </c>
      <c r="D583" s="20" t="s">
        <v>23</v>
      </c>
      <c r="F583" s="15"/>
      <c r="G583" s="15"/>
      <c r="H583" s="15"/>
      <c r="L583" s="15"/>
    </row>
    <row r="584" spans="1:18" x14ac:dyDescent="0.15">
      <c r="A584" s="15">
        <v>583</v>
      </c>
      <c r="B584" s="11">
        <v>14</v>
      </c>
      <c r="C584" s="11">
        <v>7</v>
      </c>
      <c r="D584" s="20" t="str">
        <f>L584</f>
        <v>hoge1 &lt;- DNAStringSet(sread(fastq), start=7, end=hoge)</v>
      </c>
      <c r="F584" s="15" t="s">
        <v>166</v>
      </c>
      <c r="G584" s="15">
        <f>'1. Input and Output files list'!$G$106+1</f>
        <v>7</v>
      </c>
      <c r="H584" s="15" t="s">
        <v>26</v>
      </c>
      <c r="L584" s="15" t="str">
        <f>CONCATENATE(F584,G584,H584)</f>
        <v>hoge1 &lt;- DNAStringSet(sread(fastq), start=7, end=hoge)</v>
      </c>
    </row>
    <row r="585" spans="1:18" x14ac:dyDescent="0.15">
      <c r="A585" s="15">
        <v>584</v>
      </c>
      <c r="B585" s="11">
        <v>14</v>
      </c>
      <c r="C585" s="11">
        <v>8</v>
      </c>
      <c r="D585" s="20" t="str">
        <f>L585</f>
        <v>hoge2 &lt;- BStringSet(quality(quality(fastq)), start=7, end=hoge)</v>
      </c>
      <c r="F585" s="15" t="s">
        <v>167</v>
      </c>
      <c r="G585" s="15">
        <f>'1. Input and Output files list'!$G$106+1</f>
        <v>7</v>
      </c>
      <c r="H585" s="15" t="s">
        <v>26</v>
      </c>
      <c r="L585" s="15" t="str">
        <f>CONCATENATE(F585,G585,H585)</f>
        <v>hoge2 &lt;- BStringSet(quality(quality(fastq)), start=7, end=hoge)</v>
      </c>
    </row>
    <row r="586" spans="1:18" x14ac:dyDescent="0.15">
      <c r="A586" s="15">
        <v>585</v>
      </c>
      <c r="B586" s="11">
        <v>14</v>
      </c>
      <c r="C586" s="11">
        <v>9</v>
      </c>
      <c r="D586" s="20" t="s">
        <v>24</v>
      </c>
      <c r="F586" s="15"/>
      <c r="G586" s="15"/>
      <c r="H586" s="15"/>
      <c r="L586" s="15"/>
    </row>
    <row r="587" spans="1:18" x14ac:dyDescent="0.15">
      <c r="A587" s="15">
        <v>586</v>
      </c>
      <c r="B587" s="11">
        <v>14</v>
      </c>
      <c r="C587" s="11">
        <v>10</v>
      </c>
      <c r="D587" s="20" t="s">
        <v>96</v>
      </c>
      <c r="F587" s="15"/>
      <c r="G587" s="15"/>
      <c r="H587" s="15"/>
      <c r="L587" s="15"/>
    </row>
    <row r="588" spans="1:18" x14ac:dyDescent="0.15">
      <c r="A588" s="15">
        <v>587</v>
      </c>
      <c r="B588" s="11">
        <v>14</v>
      </c>
      <c r="C588" s="11">
        <v>11</v>
      </c>
      <c r="D588" s="53" t="str">
        <f>R588</f>
        <v>param1 &lt;- 35</v>
      </c>
      <c r="F588" s="15" t="s">
        <v>843</v>
      </c>
      <c r="G588" s="15">
        <f>'1. Input and Output files list'!$E$32</f>
        <v>35</v>
      </c>
      <c r="H588" s="15"/>
      <c r="L588" s="15"/>
      <c r="R588" t="str">
        <f>CONCATENATE(F588,G588,H588)</f>
        <v>param1 &lt;- 35</v>
      </c>
    </row>
    <row r="589" spans="1:18" x14ac:dyDescent="0.15">
      <c r="A589" s="15">
        <v>588</v>
      </c>
      <c r="B589" s="11">
        <v>14</v>
      </c>
      <c r="C589" s="11">
        <v>12</v>
      </c>
      <c r="D589" s="53" t="str">
        <f>R589</f>
        <v>param2 &lt;- 0.1</v>
      </c>
      <c r="F589" s="15" t="s">
        <v>844</v>
      </c>
      <c r="G589" s="15">
        <f>'1. Input and Output files list'!$E$34</f>
        <v>0.1</v>
      </c>
      <c r="H589" s="15"/>
      <c r="L589" s="15"/>
      <c r="R589" t="str">
        <f>CONCATENATE(F589,G589,H589)</f>
        <v>param2 &lt;- 0.1</v>
      </c>
    </row>
    <row r="590" spans="1:18" x14ac:dyDescent="0.15">
      <c r="A590" s="15">
        <v>589</v>
      </c>
      <c r="B590" s="11">
        <v>14</v>
      </c>
      <c r="C590" s="11">
        <v>13</v>
      </c>
      <c r="D590" s="53" t="str">
        <f>R590</f>
        <v>fastq &lt;- readFastq("C:/NGS/save/NGS0_14.fastq")</v>
      </c>
      <c r="F590" s="15" t="s">
        <v>845</v>
      </c>
      <c r="G590" s="15" t="str">
        <f>'1. Input and Output files list'!$E$6</f>
        <v>C:/NGS/save/</v>
      </c>
      <c r="H590" s="5" t="str">
        <f>'1. Input and Output files list'!$I$106</f>
        <v>NGS0_14.fastq</v>
      </c>
      <c r="I590" t="s">
        <v>4</v>
      </c>
      <c r="J590">
        <v>14</v>
      </c>
      <c r="L590" s="15"/>
      <c r="R590" t="str">
        <f>CONCATENATE(F590,G590,H590,I590)</f>
        <v>fastq &lt;- readFastq("C:/NGS/save/NGS0_14.fastq")</v>
      </c>
    </row>
    <row r="591" spans="1:18" x14ac:dyDescent="0.15">
      <c r="A591" s="15">
        <v>590</v>
      </c>
      <c r="B591" s="11">
        <v>14</v>
      </c>
      <c r="C591" s="11">
        <v>14</v>
      </c>
      <c r="D591" s="53" t="s">
        <v>840</v>
      </c>
      <c r="F591" s="15"/>
      <c r="G591" s="15"/>
      <c r="H591" s="15"/>
      <c r="L591" s="15"/>
    </row>
    <row r="592" spans="1:18" x14ac:dyDescent="0.15">
      <c r="A592" s="15">
        <v>591</v>
      </c>
      <c r="B592" s="11">
        <v>14</v>
      </c>
      <c r="C592" s="11">
        <v>15</v>
      </c>
      <c r="D592" s="53" t="s">
        <v>841</v>
      </c>
      <c r="F592" s="15"/>
      <c r="G592" s="15"/>
      <c r="H592" s="15"/>
      <c r="L592" s="15"/>
    </row>
    <row r="593" spans="1:12" x14ac:dyDescent="0.15">
      <c r="A593" s="15">
        <v>592</v>
      </c>
      <c r="B593" s="11">
        <v>14</v>
      </c>
      <c r="C593" s="11">
        <v>16</v>
      </c>
      <c r="D593" s="53" t="s">
        <v>842</v>
      </c>
      <c r="F593" s="15"/>
      <c r="G593" s="15"/>
      <c r="H593" s="15"/>
      <c r="L593" s="15"/>
    </row>
    <row r="594" spans="1:12" x14ac:dyDescent="0.15">
      <c r="A594" s="15">
        <v>593</v>
      </c>
      <c r="B594" s="11">
        <v>14</v>
      </c>
      <c r="C594" s="11">
        <v>17</v>
      </c>
      <c r="D594" s="20" t="str">
        <f>L594</f>
        <v xml:space="preserve">writeFastq(fastq, "C:/NGS/save/F2_Adap-0.fastq", compress=F)   </v>
      </c>
      <c r="F594" s="15" t="s">
        <v>847</v>
      </c>
      <c r="G594" s="15" t="str">
        <f>'1. Input and Output files list'!$E$6</f>
        <v>C:/NGS/save/</v>
      </c>
      <c r="H594" s="15" t="s">
        <v>850</v>
      </c>
      <c r="L594" s="15" t="str">
        <f>CONCATENATE(F594,G594,H594,I594,J594)</f>
        <v xml:space="preserve">writeFastq(fastq, "C:/NGS/save/F2_Adap-0.fastq", compress=F)   </v>
      </c>
    </row>
    <row r="595" spans="1:12" x14ac:dyDescent="0.15">
      <c r="A595" s="15">
        <v>594</v>
      </c>
      <c r="B595" s="11">
        <v>14</v>
      </c>
      <c r="C595" s="11">
        <v>18</v>
      </c>
      <c r="D595" s="20" t="str">
        <f>L595</f>
        <v>in_f &lt;- "C:/NGS/save/F2_Adap-0.fastq"</v>
      </c>
      <c r="F595" s="15" t="s">
        <v>14</v>
      </c>
      <c r="G595" s="15" t="s">
        <v>13</v>
      </c>
      <c r="H595" s="15" t="str">
        <f>'1. Input and Output files list'!$E$6</f>
        <v>C:/NGS/save/</v>
      </c>
      <c r="I595" t="s">
        <v>849</v>
      </c>
      <c r="J595" s="7"/>
      <c r="L595" s="15" t="str">
        <f>CONCATENATE(F595,G595,H595,I595,J595)</f>
        <v>in_f &lt;- "C:/NGS/save/F2_Adap-0.fastq"</v>
      </c>
    </row>
    <row r="596" spans="1:12" x14ac:dyDescent="0.15">
      <c r="A596" s="15">
        <v>595</v>
      </c>
      <c r="B596" s="11">
        <v>14</v>
      </c>
      <c r="C596" s="11">
        <v>19</v>
      </c>
      <c r="D596" s="20" t="str">
        <f>L596</f>
        <v>out_f &lt;- "C:/NGS/save/F2_Adap-1.fastq"</v>
      </c>
      <c r="F596" s="15" t="s">
        <v>15</v>
      </c>
      <c r="G596" s="15" t="str">
        <f>'1. Input and Output files list'!$E$6</f>
        <v>C:/NGS/save/</v>
      </c>
      <c r="H596" s="15" t="s">
        <v>86</v>
      </c>
      <c r="L596" s="15" t="str">
        <f>CONCATENATE(F596,G596,H596)</f>
        <v>out_f &lt;- "C:/NGS/save/F2_Adap-1.fastq"</v>
      </c>
    </row>
    <row r="597" spans="1:12" x14ac:dyDescent="0.15">
      <c r="A597" s="15">
        <v>596</v>
      </c>
      <c r="B597" s="11">
        <v>14</v>
      </c>
      <c r="C597" s="11">
        <v>20</v>
      </c>
      <c r="D597" s="20" t="str">
        <f>L597</f>
        <v>param_adapter &lt;- "CATGAGATCGGAAGAGCGTCGTGTAGGGAAAGAGTGT"  #Adapter sequence 1</v>
      </c>
      <c r="F597" s="11" t="s">
        <v>44</v>
      </c>
      <c r="G597" s="11" t="str">
        <f>'1. Input and Output files list'!$E$64</f>
        <v>CATGAGATCGGAAGAGCGTCGTGTAGGGAAAGAGTGT</v>
      </c>
      <c r="H597" s="11" t="s">
        <v>46</v>
      </c>
      <c r="I597" s="15"/>
      <c r="L597" s="15" t="str">
        <f>CONCATENATE(F597,G597,H597)</f>
        <v>param_adapter &lt;- "CATGAGATCGGAAGAGCGTCGTGTAGGGAAAGAGTGT"  #Adapter sequence 1</v>
      </c>
    </row>
    <row r="598" spans="1:12" x14ac:dyDescent="0.15">
      <c r="A598" s="15">
        <v>597</v>
      </c>
      <c r="B598" s="11">
        <v>14</v>
      </c>
      <c r="C598" s="11">
        <v>21</v>
      </c>
      <c r="D598" s="20" t="s">
        <v>28</v>
      </c>
      <c r="F598" s="15"/>
      <c r="G598" s="15"/>
      <c r="H598" s="15"/>
      <c r="L598" s="15"/>
    </row>
    <row r="599" spans="1:12" x14ac:dyDescent="0.15">
      <c r="A599" s="15">
        <v>598</v>
      </c>
      <c r="B599" s="11">
        <v>14</v>
      </c>
      <c r="C599" s="11">
        <v>22</v>
      </c>
      <c r="D599" s="20" t="str">
        <f>L599</f>
        <v>in_f &lt;- "C:/NGS/save/F2_Adap-1.fastq"</v>
      </c>
      <c r="F599" s="15" t="s">
        <v>12</v>
      </c>
      <c r="G599" s="15" t="str">
        <f>'1. Input and Output files list'!$E$6</f>
        <v>C:/NGS/save/</v>
      </c>
      <c r="H599" s="15" t="s">
        <v>86</v>
      </c>
      <c r="J599" s="15"/>
      <c r="L599" s="15" t="str">
        <f>CONCATENATE(F599,G599,H599)</f>
        <v>in_f &lt;- "C:/NGS/save/F2_Adap-1.fastq"</v>
      </c>
    </row>
    <row r="600" spans="1:12" x14ac:dyDescent="0.15">
      <c r="A600" s="15">
        <v>599</v>
      </c>
      <c r="B600" s="11">
        <v>14</v>
      </c>
      <c r="C600" s="11">
        <v>23</v>
      </c>
      <c r="D600" s="20" t="str">
        <f>L600</f>
        <v>out_f &lt;- "C:/NGS/save/F2_Adap-2.fastq"</v>
      </c>
      <c r="F600" s="15" t="s">
        <v>15</v>
      </c>
      <c r="G600" s="15" t="str">
        <f>'1. Input and Output files list'!$E$6</f>
        <v>C:/NGS/save/</v>
      </c>
      <c r="H600" s="15" t="s">
        <v>87</v>
      </c>
      <c r="L600" s="15" t="str">
        <f>CONCATENATE(F600,G600,H600)</f>
        <v>out_f &lt;- "C:/NGS/save/F2_Adap-2.fastq"</v>
      </c>
    </row>
    <row r="601" spans="1:12" x14ac:dyDescent="0.15">
      <c r="A601" s="15">
        <v>600</v>
      </c>
      <c r="B601" s="11">
        <v>14</v>
      </c>
      <c r="C601" s="11">
        <v>24</v>
      </c>
      <c r="D601" s="20" t="str">
        <f>L601</f>
        <v>param_adapter &lt;- "TAAGATCGGAAGAGCACACGTCTGAACTCCAGTCAC"  #Adapter sequence 2</v>
      </c>
      <c r="F601" s="11" t="s">
        <v>44</v>
      </c>
      <c r="G601" s="15" t="str">
        <f>'1. Input and Output files list'!$E$65</f>
        <v>TAAGATCGGAAGAGCACACGTCTGAACTCCAGTCAC</v>
      </c>
      <c r="H601" s="11" t="s">
        <v>47</v>
      </c>
      <c r="L601" s="15" t="str">
        <f>CONCATENATE(F601,G601,H601)</f>
        <v>param_adapter &lt;- "TAAGATCGGAAGAGCACACGTCTGAACTCCAGTCAC"  #Adapter sequence 2</v>
      </c>
    </row>
    <row r="602" spans="1:12" x14ac:dyDescent="0.15">
      <c r="A602" s="15">
        <v>601</v>
      </c>
      <c r="B602" s="11">
        <v>14</v>
      </c>
      <c r="C602" s="11">
        <v>25</v>
      </c>
      <c r="D602" s="20" t="s">
        <v>29</v>
      </c>
      <c r="F602" s="15"/>
      <c r="G602" s="15"/>
      <c r="H602" s="15"/>
      <c r="L602" s="15"/>
    </row>
    <row r="603" spans="1:12" x14ac:dyDescent="0.15">
      <c r="A603" s="15">
        <v>602</v>
      </c>
      <c r="B603" s="11">
        <v>14</v>
      </c>
      <c r="C603" s="11">
        <v>26</v>
      </c>
      <c r="D603" s="20" t="str">
        <f>L603</f>
        <v>in_f &lt;- "C:/NGS/save/F2_Adap-2.fastq"</v>
      </c>
      <c r="F603" s="15" t="s">
        <v>12</v>
      </c>
      <c r="G603" s="15" t="str">
        <f>'1. Input and Output files list'!$E$6</f>
        <v>C:/NGS/save/</v>
      </c>
      <c r="H603" s="15" t="s">
        <v>87</v>
      </c>
      <c r="L603" s="15" t="str">
        <f>CONCATENATE(F603,G603,H603)</f>
        <v>in_f &lt;- "C:/NGS/save/F2_Adap-2.fastq"</v>
      </c>
    </row>
    <row r="604" spans="1:12" x14ac:dyDescent="0.15">
      <c r="A604" s="15">
        <v>603</v>
      </c>
      <c r="B604" s="11">
        <v>14</v>
      </c>
      <c r="C604" s="11">
        <v>27</v>
      </c>
      <c r="D604" s="20" t="str">
        <f>L604</f>
        <v>out_f &lt;- "C:/NGS/save/F2_Adap-3.fastq"</v>
      </c>
      <c r="F604" s="15" t="s">
        <v>15</v>
      </c>
      <c r="G604" s="15" t="str">
        <f>'1. Input and Output files list'!$E$6</f>
        <v>C:/NGS/save/</v>
      </c>
      <c r="H604" s="15" t="s">
        <v>88</v>
      </c>
      <c r="L604" s="15" t="str">
        <f>CONCATENATE(F604,G604,H604)</f>
        <v>out_f &lt;- "C:/NGS/save/F2_Adap-3.fastq"</v>
      </c>
    </row>
    <row r="605" spans="1:12" x14ac:dyDescent="0.15">
      <c r="A605" s="15">
        <v>604</v>
      </c>
      <c r="B605" s="11">
        <v>14</v>
      </c>
      <c r="C605" s="11">
        <v>28</v>
      </c>
      <c r="D605" s="20" t="str">
        <f>L605</f>
        <v>param_adapter &lt;- "TAAGATCGGAAGAGCGTCGTGTAGGGAAAGAGTGT"  #Adapter sequence 3</v>
      </c>
      <c r="F605" s="15" t="s">
        <v>44</v>
      </c>
      <c r="G605" s="15" t="str">
        <f>'1. Input and Output files list'!$E$66</f>
        <v>TAAGATCGGAAGAGCGTCGTGTAGGGAAAGAGTGT</v>
      </c>
      <c r="H605" s="15" t="s">
        <v>49</v>
      </c>
      <c r="J605" s="15"/>
      <c r="L605" s="15" t="str">
        <f>CONCATENATE(F605,G605,H605)</f>
        <v>param_adapter &lt;- "TAAGATCGGAAGAGCGTCGTGTAGGGAAAGAGTGT"  #Adapter sequence 3</v>
      </c>
    </row>
    <row r="606" spans="1:12" x14ac:dyDescent="0.15">
      <c r="A606" s="15">
        <v>605</v>
      </c>
      <c r="B606" s="11">
        <v>14</v>
      </c>
      <c r="C606" s="11">
        <v>29</v>
      </c>
      <c r="D606" s="20" t="s">
        <v>30</v>
      </c>
    </row>
    <row r="607" spans="1:12" x14ac:dyDescent="0.15">
      <c r="A607" s="15">
        <v>606</v>
      </c>
      <c r="B607" s="11">
        <v>14</v>
      </c>
      <c r="C607" s="11">
        <v>30</v>
      </c>
      <c r="D607" s="20" t="str">
        <f>L607</f>
        <v>in_f &lt;- "C:/NGS/save/F2_Adap-3.fastq"</v>
      </c>
      <c r="F607" s="15" t="s">
        <v>12</v>
      </c>
      <c r="G607" t="str">
        <f>'1. Input and Output files list'!$E$6</f>
        <v>C:/NGS/save/</v>
      </c>
      <c r="H607" s="15" t="s">
        <v>88</v>
      </c>
      <c r="I607" s="15"/>
      <c r="L607" t="str">
        <f>CONCATENATE(F607,G607,H607)</f>
        <v>in_f &lt;- "C:/NGS/save/F2_Adap-3.fastq"</v>
      </c>
    </row>
    <row r="608" spans="1:12" x14ac:dyDescent="0.15">
      <c r="A608" s="15">
        <v>607</v>
      </c>
      <c r="B608" s="11">
        <v>14</v>
      </c>
      <c r="C608" s="11">
        <v>31</v>
      </c>
      <c r="D608" s="20" t="str">
        <f>L608</f>
        <v>out_f &lt;- "C:/NGS/save/AdapterTrim_NGS0_14.fastq"</v>
      </c>
      <c r="F608" t="s">
        <v>36</v>
      </c>
      <c r="G608" t="str">
        <f>'1. Input and Output files list'!$E$6</f>
        <v>C:/NGS/save/</v>
      </c>
      <c r="H608" t="s">
        <v>38</v>
      </c>
      <c r="I608" t="str">
        <f>'1. Input and Output files list'!$I$106</f>
        <v>NGS0_14.fastq</v>
      </c>
      <c r="J608" t="s">
        <v>16</v>
      </c>
      <c r="L608" t="str">
        <f>CONCATENATE(F608,G608,H608,I608,J608)</f>
        <v>out_f &lt;- "C:/NGS/save/AdapterTrim_NGS0_14.fastq"</v>
      </c>
    </row>
    <row r="609" spans="1:20" x14ac:dyDescent="0.15">
      <c r="A609" s="15">
        <v>608</v>
      </c>
      <c r="B609" s="11">
        <v>14</v>
      </c>
      <c r="C609" s="11">
        <v>32</v>
      </c>
      <c r="D609" s="20" t="str">
        <f>L609</f>
        <v>param_adapter &lt;- "CATGAGATCGGAAGAGCACACGTCTGAACTCCAGTCAC"  #Adapter sequence 4</v>
      </c>
      <c r="F609" t="s">
        <v>44</v>
      </c>
      <c r="G609" t="str">
        <f>'1. Input and Output files list'!$E$67</f>
        <v>CATGAGATCGGAAGAGCACACGTCTGAACTCCAGTCAC</v>
      </c>
      <c r="H609" t="s">
        <v>51</v>
      </c>
      <c r="J609" s="15"/>
      <c r="L609" t="str">
        <f>CONCATENATE(F609,G609,H609)</f>
        <v>param_adapter &lt;- "CATGAGATCGGAAGAGCACACGTCTGAACTCCAGTCAC"  #Adapter sequence 4</v>
      </c>
    </row>
    <row r="610" spans="1:20" x14ac:dyDescent="0.15">
      <c r="A610" s="15">
        <v>609</v>
      </c>
      <c r="B610" s="11">
        <v>14</v>
      </c>
      <c r="C610" s="11">
        <v>33</v>
      </c>
      <c r="D610" s="20" t="s">
        <v>31</v>
      </c>
    </row>
    <row r="611" spans="1:20" x14ac:dyDescent="0.15">
      <c r="A611" s="15">
        <v>610</v>
      </c>
      <c r="B611" s="11">
        <v>14</v>
      </c>
      <c r="C611" s="11">
        <v>34</v>
      </c>
      <c r="D611" s="20" t="s">
        <v>32</v>
      </c>
      <c r="F611" s="15"/>
      <c r="G611" s="15"/>
      <c r="H611" s="15"/>
    </row>
    <row r="612" spans="1:20" x14ac:dyDescent="0.15">
      <c r="A612" s="15">
        <v>611</v>
      </c>
      <c r="B612" s="11">
        <v>14</v>
      </c>
      <c r="C612" s="11">
        <v>35</v>
      </c>
      <c r="D612" s="20" t="str">
        <f>L612</f>
        <v>write.csv(res, "C:/NGS/save/NGS0_14.fastq.csv")</v>
      </c>
      <c r="F612" t="s">
        <v>35</v>
      </c>
      <c r="G612" t="str">
        <f>'1. Input and Output files list'!$E$6</f>
        <v>C:/NGS/save/</v>
      </c>
      <c r="H612" t="str">
        <f>'1. Input and Output files list'!$I$106</f>
        <v>NGS0_14.fastq</v>
      </c>
      <c r="I612" t="s">
        <v>34</v>
      </c>
      <c r="L612" t="str">
        <f>CONCATENATE(F612,G612,H612,I612)</f>
        <v>write.csv(res, "C:/NGS/save/NGS0_14.fastq.csv")</v>
      </c>
    </row>
    <row r="613" spans="1:20" x14ac:dyDescent="0.15">
      <c r="A613" s="15">
        <v>612</v>
      </c>
      <c r="B613" s="11">
        <v>14</v>
      </c>
      <c r="C613" s="11">
        <v>36</v>
      </c>
      <c r="D613" s="20" t="str">
        <f>L613</f>
        <v>system.time(fastq &lt;- fread("C:/NGS/save/AdapterTrim_NGS0_14.fastq", header=F, sep="\t", na.strings="NA", strip.white=TRUE, verbose=TRUE))</v>
      </c>
      <c r="F613" t="s">
        <v>92</v>
      </c>
      <c r="G613" t="str">
        <f>'1. Input and Output files list'!$E$6</f>
        <v>C:/NGS/save/</v>
      </c>
      <c r="H613" t="s">
        <v>38</v>
      </c>
      <c r="I613" t="str">
        <f>'1. Input and Output files list'!$I$106</f>
        <v>NGS0_14.fastq</v>
      </c>
      <c r="J613" t="s">
        <v>20</v>
      </c>
      <c r="L613" t="str">
        <f>CONCATENATE(F613,G613,H613,I613,J613)</f>
        <v>system.time(fastq &lt;- fread("C:/NGS/save/AdapterTrim_NGS0_14.fastq", header=F, sep="\t", na.strings="NA", strip.white=TRUE, verbose=TRUE))</v>
      </c>
    </row>
    <row r="614" spans="1:20" x14ac:dyDescent="0.15">
      <c r="A614" s="15">
        <v>613</v>
      </c>
      <c r="B614" s="11">
        <v>14</v>
      </c>
      <c r="C614" s="11">
        <v>37</v>
      </c>
      <c r="D614" s="20" t="str">
        <f>T614</f>
        <v>file.remove("C:/NGS/save/AdapterTrim_NGS0_14.fastq","C:/NGS/save/F2_Adap-0.fastq","C:/NGS/save/F2_Adap-1.fastq","C:/NGS/save/F2_Adap-2.fastq","C:/NGS/save/F2_Adap-3.fastq")</v>
      </c>
      <c r="F614" t="s">
        <v>11</v>
      </c>
      <c r="G614" t="str">
        <f>'1. Input and Output files list'!$E$6</f>
        <v>C:/NGS/save/</v>
      </c>
      <c r="H614" t="s">
        <v>38</v>
      </c>
      <c r="I614" t="str">
        <f>'1. Input and Output files list'!$I$106</f>
        <v>NGS0_14.fastq</v>
      </c>
      <c r="J614" t="s">
        <v>852</v>
      </c>
      <c r="K614" t="str">
        <f>'1. Input and Output files list'!$E$6</f>
        <v>C:/NGS/save/</v>
      </c>
      <c r="L614" t="s">
        <v>851</v>
      </c>
      <c r="M614" t="str">
        <f>'1. Input and Output files list'!$E$6</f>
        <v>C:/NGS/save/</v>
      </c>
      <c r="N614" t="s">
        <v>89</v>
      </c>
      <c r="O614" t="str">
        <f>'1. Input and Output files list'!$E$6</f>
        <v>C:/NGS/save/</v>
      </c>
      <c r="P614" t="s">
        <v>90</v>
      </c>
      <c r="Q614" t="str">
        <f>'1. Input and Output files list'!$E$6</f>
        <v>C:/NGS/save/</v>
      </c>
      <c r="R614" t="s">
        <v>91</v>
      </c>
      <c r="T614" t="str">
        <f>CONCATENATE(F614,G614,H614,I614,J614,K614,L614,M614,N614,O614,P614,Q614,R614)</f>
        <v>file.remove("C:/NGS/save/AdapterTrim_NGS0_14.fastq","C:/NGS/save/F2_Adap-0.fastq","C:/NGS/save/F2_Adap-1.fastq","C:/NGS/save/F2_Adap-2.fastq","C:/NGS/save/F2_Adap-3.fastq")</v>
      </c>
    </row>
    <row r="615" spans="1:20" x14ac:dyDescent="0.15">
      <c r="A615" s="15">
        <v>614</v>
      </c>
      <c r="B615" s="11">
        <v>14</v>
      </c>
      <c r="C615" s="11">
        <v>38</v>
      </c>
      <c r="D615" s="20" t="s">
        <v>93</v>
      </c>
      <c r="F615" s="15"/>
      <c r="H615" s="15"/>
    </row>
    <row r="616" spans="1:20" x14ac:dyDescent="0.15">
      <c r="A616" s="15">
        <v>615</v>
      </c>
      <c r="B616" s="11">
        <v>14</v>
      </c>
      <c r="C616" s="11">
        <v>39</v>
      </c>
      <c r="D616" s="20" t="s">
        <v>2</v>
      </c>
    </row>
    <row r="617" spans="1:20" x14ac:dyDescent="0.15">
      <c r="A617" s="15">
        <v>616</v>
      </c>
      <c r="B617" s="11">
        <v>14</v>
      </c>
      <c r="C617" s="11">
        <v>40</v>
      </c>
      <c r="D617" s="20" t="str">
        <f>K617</f>
        <v>system.time(write.csv(RADtag, file="C:/NGS/save/NGS0_14.tagcount", row.names = F))</v>
      </c>
      <c r="F617" t="s">
        <v>164</v>
      </c>
      <c r="G617" t="str">
        <f>'1. Input and Output files list'!$E$6</f>
        <v>C:/NGS/save/</v>
      </c>
      <c r="H617" t="str">
        <f>'1. Input and Output files list'!$J$106</f>
        <v>NGS0_14.tagcount</v>
      </c>
      <c r="I617" t="s">
        <v>210</v>
      </c>
      <c r="K617" t="str">
        <f>CONCATENATE(F617,G617,H617,I617)</f>
        <v>system.time(write.csv(RADtag, file="C:/NGS/save/NGS0_14.tagcount", row.names = F))</v>
      </c>
    </row>
    <row r="618" spans="1:20" x14ac:dyDescent="0.15">
      <c r="A618" s="15">
        <v>617</v>
      </c>
      <c r="B618" s="11">
        <v>14</v>
      </c>
      <c r="C618" s="11">
        <v>41</v>
      </c>
      <c r="D618" s="20" t="str">
        <f>L618</f>
        <v>file.remove("C:/NGS/save/NGS0_14.fastq")</v>
      </c>
      <c r="F618" t="s">
        <v>97</v>
      </c>
      <c r="G618" t="s">
        <v>13</v>
      </c>
      <c r="H618" t="str">
        <f>'1. Input and Output files list'!$E$6</f>
        <v>C:/NGS/save/</v>
      </c>
      <c r="I618" t="str">
        <f>'1. Input and Output files list'!$I$106</f>
        <v>NGS0_14.fastq</v>
      </c>
      <c r="J618" s="7" t="s">
        <v>16</v>
      </c>
      <c r="K618" t="s">
        <v>52</v>
      </c>
      <c r="L618" t="str">
        <f>CONCATENATE(F618,G618,H618,I618,J618,K618)</f>
        <v>file.remove("C:/NGS/save/NGS0_14.fastq")</v>
      </c>
    </row>
    <row r="619" spans="1:20" x14ac:dyDescent="0.15">
      <c r="A619" s="15">
        <v>618</v>
      </c>
      <c r="B619" s="11">
        <v>14</v>
      </c>
      <c r="C619" s="11">
        <v>42</v>
      </c>
      <c r="D619" s="20" t="s">
        <v>170</v>
      </c>
    </row>
    <row r="620" spans="1:20" x14ac:dyDescent="0.15">
      <c r="A620" s="15">
        <v>619</v>
      </c>
      <c r="B620" s="11">
        <v>14</v>
      </c>
      <c r="C620" s="11">
        <v>43</v>
      </c>
      <c r="D620" s="20" t="str">
        <f>L620</f>
        <v>system.time(write.csv(RAD_1over, file="C:/NGS/save/NGS0_14.tagcount1over", row.names = F))</v>
      </c>
      <c r="F620" s="10" t="s">
        <v>171</v>
      </c>
      <c r="G620" t="str">
        <f>'1. Input and Output files list'!$E$6</f>
        <v>C:/NGS/save/</v>
      </c>
      <c r="H620" s="10" t="str">
        <f>'1. Input and Output files list'!$K$106</f>
        <v>NGS0_14.tagcount1over</v>
      </c>
      <c r="I620" s="10" t="s">
        <v>210</v>
      </c>
      <c r="L620" t="str">
        <f>CONCATENATE(F620,G620,H620,I620)</f>
        <v>system.time(write.csv(RAD_1over, file="C:/NGS/save/NGS0_14.tagcount1over", row.names = F))</v>
      </c>
    </row>
    <row r="621" spans="1:20" x14ac:dyDescent="0.15">
      <c r="A621" s="15">
        <v>620</v>
      </c>
      <c r="B621" s="11">
        <v>14</v>
      </c>
      <c r="C621" s="11">
        <v>44</v>
      </c>
      <c r="D621" s="20" t="s">
        <v>1073</v>
      </c>
    </row>
    <row r="622" spans="1:20" x14ac:dyDescent="0.15">
      <c r="A622" s="15">
        <v>621</v>
      </c>
      <c r="B622" s="11">
        <v>15</v>
      </c>
      <c r="C622" s="11">
        <v>1</v>
      </c>
      <c r="D622" s="20" t="str">
        <f>L622</f>
        <v>in_f &lt;- c("C:/NGS/Raw_sequence_reads/15_TCCGGAGA-CAGGACGT_L005_R1_001.fastq.gz", "C:/NGS/Raw_sequence_reads/15_TCCGGAGA-CAGGACGT_L005_R2_001.fastq.gz")</v>
      </c>
      <c r="F622" t="s">
        <v>3</v>
      </c>
      <c r="G622" t="str">
        <f>'1. Input and Output files list'!$E$108</f>
        <v>C:/NGS/Raw_sequence_reads/15_TCCGGAGA-CAGGACGT_L005_R1_001.fastq.gz</v>
      </c>
      <c r="H622" t="s">
        <v>10</v>
      </c>
      <c r="I622" t="str">
        <f>'1. Input and Output files list'!$E$109</f>
        <v>C:/NGS/Raw_sequence_reads/15_TCCGGAGA-CAGGACGT_L005_R2_001.fastq.gz</v>
      </c>
      <c r="J622" t="s">
        <v>4</v>
      </c>
      <c r="L622" t="str">
        <f>CONCATENATE(F622,G622,H622,I622,J622)</f>
        <v>in_f &lt;- c("C:/NGS/Raw_sequence_reads/15_TCCGGAGA-CAGGACGT_L005_R1_001.fastq.gz", "C:/NGS/Raw_sequence_reads/15_TCCGGAGA-CAGGACGT_L005_R2_001.fastq.gz")</v>
      </c>
    </row>
    <row r="623" spans="1:20" x14ac:dyDescent="0.15">
      <c r="A623" s="15">
        <v>622</v>
      </c>
      <c r="B623" s="11">
        <v>15</v>
      </c>
      <c r="C623" s="11">
        <v>2</v>
      </c>
      <c r="D623" s="20" t="str">
        <f>L623</f>
        <v>out_f &lt;- "C:/NGS/save/NGS0_15.fastq"</v>
      </c>
      <c r="F623" t="s">
        <v>95</v>
      </c>
      <c r="G623" t="s">
        <v>13</v>
      </c>
      <c r="H623" t="str">
        <f>'1. Input and Output files list'!$E$6</f>
        <v>C:/NGS/save/</v>
      </c>
      <c r="I623" t="str">
        <f>'1. Input and Output files list'!$I$108</f>
        <v>NGS0_15.fastq</v>
      </c>
      <c r="J623" s="7" t="s">
        <v>16</v>
      </c>
      <c r="L623" t="str">
        <f>CONCATENATE(F623,G623,H623,I623,J623)</f>
        <v>out_f &lt;- "C:/NGS/save/NGS0_15.fastq"</v>
      </c>
    </row>
    <row r="624" spans="1:20" x14ac:dyDescent="0.15">
      <c r="A624" s="15">
        <v>623</v>
      </c>
      <c r="B624" s="11">
        <v>15</v>
      </c>
      <c r="C624" s="11">
        <v>3</v>
      </c>
      <c r="D624" s="20" t="str">
        <f>L624</f>
        <v>param_trim &lt;- 1</v>
      </c>
      <c r="F624" t="s">
        <v>163</v>
      </c>
      <c r="G624">
        <f>'1. Input and Output files list'!$H$108</f>
        <v>1</v>
      </c>
      <c r="L624" t="str">
        <f>CONCATENATE(F624,G624)</f>
        <v>param_trim &lt;- 1</v>
      </c>
    </row>
    <row r="625" spans="1:18" x14ac:dyDescent="0.15">
      <c r="A625" s="15">
        <v>624</v>
      </c>
      <c r="B625" s="11">
        <v>15</v>
      </c>
      <c r="C625" s="11">
        <v>4</v>
      </c>
      <c r="D625" s="20" t="s">
        <v>21</v>
      </c>
      <c r="J625" s="15"/>
    </row>
    <row r="626" spans="1:18" x14ac:dyDescent="0.15">
      <c r="A626" s="15">
        <v>625</v>
      </c>
      <c r="B626" s="11">
        <v>15</v>
      </c>
      <c r="C626" s="11">
        <v>5</v>
      </c>
      <c r="D626" s="20" t="s">
        <v>22</v>
      </c>
    </row>
    <row r="627" spans="1:18" x14ac:dyDescent="0.15">
      <c r="A627" s="15">
        <v>626</v>
      </c>
      <c r="B627" s="11">
        <v>15</v>
      </c>
      <c r="C627" s="11">
        <v>6</v>
      </c>
      <c r="D627" s="20" t="s">
        <v>23</v>
      </c>
      <c r="F627" s="15"/>
      <c r="G627" s="15"/>
      <c r="H627" s="15"/>
    </row>
    <row r="628" spans="1:18" x14ac:dyDescent="0.15">
      <c r="A628" s="15">
        <v>627</v>
      </c>
      <c r="B628" s="11">
        <v>15</v>
      </c>
      <c r="C628" s="11">
        <v>7</v>
      </c>
      <c r="D628" s="20" t="str">
        <f>L628</f>
        <v>hoge1 &lt;- DNAStringSet(sread(fastq), start=7, end=hoge)</v>
      </c>
      <c r="F628" t="s">
        <v>166</v>
      </c>
      <c r="G628">
        <f>'1. Input and Output files list'!$G$108+1</f>
        <v>7</v>
      </c>
      <c r="H628" t="s">
        <v>26</v>
      </c>
      <c r="L628" t="str">
        <f>CONCATENATE(F628,G628,H628)</f>
        <v>hoge1 &lt;- DNAStringSet(sread(fastq), start=7, end=hoge)</v>
      </c>
    </row>
    <row r="629" spans="1:18" x14ac:dyDescent="0.15">
      <c r="A629" s="15">
        <v>628</v>
      </c>
      <c r="B629" s="11">
        <v>15</v>
      </c>
      <c r="C629" s="11">
        <v>8</v>
      </c>
      <c r="D629" s="20" t="str">
        <f>L629</f>
        <v>hoge2 &lt;- BStringSet(quality(quality(fastq)), start=7, end=hoge)</v>
      </c>
      <c r="F629" t="s">
        <v>167</v>
      </c>
      <c r="G629">
        <f>'1. Input and Output files list'!$G$108+1</f>
        <v>7</v>
      </c>
      <c r="H629" t="s">
        <v>26</v>
      </c>
      <c r="L629" t="str">
        <f>CONCATENATE(F629,G629,H629)</f>
        <v>hoge2 &lt;- BStringSet(quality(quality(fastq)), start=7, end=hoge)</v>
      </c>
    </row>
    <row r="630" spans="1:18" x14ac:dyDescent="0.15">
      <c r="A630" s="15">
        <v>629</v>
      </c>
      <c r="B630" s="11">
        <v>15</v>
      </c>
      <c r="C630" s="11">
        <v>9</v>
      </c>
      <c r="D630" s="20" t="s">
        <v>24</v>
      </c>
    </row>
    <row r="631" spans="1:18" x14ac:dyDescent="0.15">
      <c r="A631" s="15">
        <v>630</v>
      </c>
      <c r="B631" s="11">
        <v>15</v>
      </c>
      <c r="C631" s="11">
        <v>10</v>
      </c>
      <c r="D631" s="20" t="s">
        <v>96</v>
      </c>
      <c r="F631" s="15"/>
      <c r="H631" s="15"/>
    </row>
    <row r="632" spans="1:18" x14ac:dyDescent="0.15">
      <c r="A632" s="15">
        <v>631</v>
      </c>
      <c r="B632" s="11">
        <v>15</v>
      </c>
      <c r="C632" s="11">
        <v>11</v>
      </c>
      <c r="D632" s="53" t="str">
        <f>R632</f>
        <v>param1 &lt;- 35</v>
      </c>
      <c r="F632" t="s">
        <v>843</v>
      </c>
      <c r="G632">
        <f>'1. Input and Output files list'!$E$32</f>
        <v>35</v>
      </c>
      <c r="J632" s="15"/>
      <c r="R632" t="str">
        <f>CONCATENATE(F632,G632,H632)</f>
        <v>param1 &lt;- 35</v>
      </c>
    </row>
    <row r="633" spans="1:18" x14ac:dyDescent="0.15">
      <c r="A633" s="15">
        <v>632</v>
      </c>
      <c r="B633" s="11">
        <v>15</v>
      </c>
      <c r="C633" s="11">
        <v>12</v>
      </c>
      <c r="D633" s="53" t="str">
        <f>R633</f>
        <v>param2 &lt;- 0.1</v>
      </c>
      <c r="F633" t="s">
        <v>844</v>
      </c>
      <c r="G633">
        <f>'1. Input and Output files list'!$E$34</f>
        <v>0.1</v>
      </c>
      <c r="R633" t="str">
        <f>CONCATENATE(F633,G633,H633)</f>
        <v>param2 &lt;- 0.1</v>
      </c>
    </row>
    <row r="634" spans="1:18" x14ac:dyDescent="0.15">
      <c r="A634" s="15">
        <v>633</v>
      </c>
      <c r="B634" s="11">
        <v>15</v>
      </c>
      <c r="C634" s="11">
        <v>13</v>
      </c>
      <c r="D634" s="53" t="str">
        <f>R634</f>
        <v>fastq &lt;- readFastq("C:/NGS/save/NGS0_15.fastq")</v>
      </c>
      <c r="F634" s="15" t="s">
        <v>845</v>
      </c>
      <c r="G634" t="str">
        <f>'1. Input and Output files list'!$E$6</f>
        <v>C:/NGS/save/</v>
      </c>
      <c r="H634" s="5" t="str">
        <f>'1. Input and Output files list'!$I$108</f>
        <v>NGS0_15.fastq</v>
      </c>
      <c r="I634" s="15" t="s">
        <v>4</v>
      </c>
      <c r="J634">
        <v>15</v>
      </c>
      <c r="R634" t="str">
        <f>CONCATENATE(F634,G634,H634,I634)</f>
        <v>fastq &lt;- readFastq("C:/NGS/save/NGS0_15.fastq")</v>
      </c>
    </row>
    <row r="635" spans="1:18" x14ac:dyDescent="0.15">
      <c r="A635" s="15">
        <v>634</v>
      </c>
      <c r="B635" s="11">
        <v>15</v>
      </c>
      <c r="C635" s="11">
        <v>14</v>
      </c>
      <c r="D635" s="53" t="s">
        <v>840</v>
      </c>
    </row>
    <row r="636" spans="1:18" x14ac:dyDescent="0.15">
      <c r="A636" s="15">
        <v>635</v>
      </c>
      <c r="B636" s="11">
        <v>15</v>
      </c>
      <c r="C636" s="11">
        <v>15</v>
      </c>
      <c r="D636" s="53" t="s">
        <v>841</v>
      </c>
      <c r="J636" s="15"/>
    </row>
    <row r="637" spans="1:18" x14ac:dyDescent="0.15">
      <c r="A637" s="15">
        <v>636</v>
      </c>
      <c r="B637" s="11">
        <v>15</v>
      </c>
      <c r="C637" s="11">
        <v>16</v>
      </c>
      <c r="D637" s="53" t="s">
        <v>842</v>
      </c>
    </row>
    <row r="638" spans="1:18" x14ac:dyDescent="0.15">
      <c r="A638" s="15">
        <v>637</v>
      </c>
      <c r="B638" s="11">
        <v>15</v>
      </c>
      <c r="C638" s="11">
        <v>17</v>
      </c>
      <c r="D638" s="20" t="str">
        <f>L638</f>
        <v xml:space="preserve">writeFastq(fastq, "C:/NGS/save/F2_Adap-0.fastq", compress=F)   </v>
      </c>
      <c r="F638" t="s">
        <v>847</v>
      </c>
      <c r="G638" t="str">
        <f>'1. Input and Output files list'!$E$6</f>
        <v>C:/NGS/save/</v>
      </c>
      <c r="H638" t="s">
        <v>850</v>
      </c>
      <c r="L638" t="str">
        <f>CONCATENATE(F638,G638,H638,I638,J638)</f>
        <v xml:space="preserve">writeFastq(fastq, "C:/NGS/save/F2_Adap-0.fastq", compress=F)   </v>
      </c>
    </row>
    <row r="639" spans="1:18" x14ac:dyDescent="0.15">
      <c r="A639" s="15">
        <v>638</v>
      </c>
      <c r="B639" s="11">
        <v>15</v>
      </c>
      <c r="C639" s="11">
        <v>18</v>
      </c>
      <c r="D639" s="20" t="str">
        <f>L639</f>
        <v>in_f &lt;- "C:/NGS/save/F2_Adap-0.fastq"</v>
      </c>
      <c r="F639" t="s">
        <v>14</v>
      </c>
      <c r="G639" t="s">
        <v>13</v>
      </c>
      <c r="H639" t="str">
        <f>'1. Input and Output files list'!$E$6</f>
        <v>C:/NGS/save/</v>
      </c>
      <c r="I639" t="s">
        <v>849</v>
      </c>
      <c r="J639" s="7"/>
      <c r="L639" t="str">
        <f>CONCATENATE(F639,G639,H639,I639,J639)</f>
        <v>in_f &lt;- "C:/NGS/save/F2_Adap-0.fastq"</v>
      </c>
    </row>
    <row r="640" spans="1:18" x14ac:dyDescent="0.15">
      <c r="A640" s="15">
        <v>639</v>
      </c>
      <c r="B640" s="11">
        <v>15</v>
      </c>
      <c r="C640" s="11">
        <v>19</v>
      </c>
      <c r="D640" s="20" t="str">
        <f>L640</f>
        <v>out_f &lt;- "C:/NGS/save/F2_Adap-1.fastq"</v>
      </c>
      <c r="F640" t="s">
        <v>15</v>
      </c>
      <c r="G640" t="str">
        <f>'1. Input and Output files list'!$E$6</f>
        <v>C:/NGS/save/</v>
      </c>
      <c r="H640" t="s">
        <v>86</v>
      </c>
      <c r="L640" t="str">
        <f>CONCATENATE(F640,G640,H640)</f>
        <v>out_f &lt;- "C:/NGS/save/F2_Adap-1.fastq"</v>
      </c>
    </row>
    <row r="641" spans="1:12" x14ac:dyDescent="0.15">
      <c r="A641" s="15">
        <v>640</v>
      </c>
      <c r="B641" s="11">
        <v>15</v>
      </c>
      <c r="C641" s="11">
        <v>20</v>
      </c>
      <c r="D641" s="20" t="str">
        <f>L641</f>
        <v>param_adapter &lt;- "CATGAGATCGGAAGAGCGTCGTGTAGGGAAAGAGTGT"  #Adapter sequence 1</v>
      </c>
      <c r="F641" s="11" t="s">
        <v>44</v>
      </c>
      <c r="G641" s="11" t="str">
        <f>'1. Input and Output files list'!$E$64</f>
        <v>CATGAGATCGGAAGAGCGTCGTGTAGGGAAAGAGTGT</v>
      </c>
      <c r="H641" s="11" t="s">
        <v>46</v>
      </c>
      <c r="L641" t="str">
        <f>CONCATENATE(F641,G641,H641)</f>
        <v>param_adapter &lt;- "CATGAGATCGGAAGAGCGTCGTGTAGGGAAAGAGTGT"  #Adapter sequence 1</v>
      </c>
    </row>
    <row r="642" spans="1:12" x14ac:dyDescent="0.15">
      <c r="A642" s="15">
        <v>641</v>
      </c>
      <c r="B642" s="11">
        <v>15</v>
      </c>
      <c r="C642" s="11">
        <v>21</v>
      </c>
      <c r="D642" s="20" t="s">
        <v>28</v>
      </c>
    </row>
    <row r="643" spans="1:12" x14ac:dyDescent="0.15">
      <c r="A643" s="15">
        <v>642</v>
      </c>
      <c r="B643" s="11">
        <v>15</v>
      </c>
      <c r="C643" s="11">
        <v>22</v>
      </c>
      <c r="D643" s="20" t="str">
        <f>L643</f>
        <v>in_f &lt;- "C:/NGS/save/F2_Adap-1.fastq"</v>
      </c>
      <c r="F643" t="s">
        <v>12</v>
      </c>
      <c r="G643" t="str">
        <f>'1. Input and Output files list'!$E$6</f>
        <v>C:/NGS/save/</v>
      </c>
      <c r="H643" t="s">
        <v>86</v>
      </c>
      <c r="L643" t="str">
        <f>CONCATENATE(F643,G643,H643)</f>
        <v>in_f &lt;- "C:/NGS/save/F2_Adap-1.fastq"</v>
      </c>
    </row>
    <row r="644" spans="1:12" x14ac:dyDescent="0.15">
      <c r="A644" s="15">
        <v>643</v>
      </c>
      <c r="B644" s="11">
        <v>15</v>
      </c>
      <c r="C644" s="11">
        <v>23</v>
      </c>
      <c r="D644" s="20" t="str">
        <f>L644</f>
        <v>out_f &lt;- "C:/NGS/save/F2_Adap-2.fastq"</v>
      </c>
      <c r="F644" t="s">
        <v>15</v>
      </c>
      <c r="G644" t="str">
        <f>'1. Input and Output files list'!$E$6</f>
        <v>C:/NGS/save/</v>
      </c>
      <c r="H644" t="s">
        <v>87</v>
      </c>
      <c r="L644" t="str">
        <f>CONCATENATE(F644,G644,H644)</f>
        <v>out_f &lt;- "C:/NGS/save/F2_Adap-2.fastq"</v>
      </c>
    </row>
    <row r="645" spans="1:12" x14ac:dyDescent="0.15">
      <c r="A645" s="15">
        <v>644</v>
      </c>
      <c r="B645" s="11">
        <v>15</v>
      </c>
      <c r="C645" s="11">
        <v>24</v>
      </c>
      <c r="D645" s="20" t="str">
        <f>L645</f>
        <v>param_adapter &lt;- "TAAGATCGGAAGAGCACACGTCTGAACTCCAGTCAC"  #Adapter sequence 2</v>
      </c>
      <c r="F645" s="11" t="s">
        <v>44</v>
      </c>
      <c r="G645" t="str">
        <f>'1. Input and Output files list'!$E$65</f>
        <v>TAAGATCGGAAGAGCACACGTCTGAACTCCAGTCAC</v>
      </c>
      <c r="H645" s="11" t="s">
        <v>47</v>
      </c>
      <c r="L645" t="str">
        <f>CONCATENATE(F645,G645,H645)</f>
        <v>param_adapter &lt;- "TAAGATCGGAAGAGCACACGTCTGAACTCCAGTCAC"  #Adapter sequence 2</v>
      </c>
    </row>
    <row r="646" spans="1:12" x14ac:dyDescent="0.15">
      <c r="A646" s="15">
        <v>645</v>
      </c>
      <c r="B646" s="11">
        <v>15</v>
      </c>
      <c r="C646" s="11">
        <v>25</v>
      </c>
      <c r="D646" s="20" t="s">
        <v>29</v>
      </c>
      <c r="J646" s="15"/>
    </row>
    <row r="647" spans="1:12" x14ac:dyDescent="0.15">
      <c r="A647" s="15">
        <v>646</v>
      </c>
      <c r="B647" s="11">
        <v>15</v>
      </c>
      <c r="C647" s="11">
        <v>26</v>
      </c>
      <c r="D647" s="20" t="str">
        <f>L647</f>
        <v>in_f &lt;- "C:/NGS/save/F2_Adap-2.fastq"</v>
      </c>
      <c r="F647" t="s">
        <v>12</v>
      </c>
      <c r="G647" t="str">
        <f>'1. Input and Output files list'!$E$6</f>
        <v>C:/NGS/save/</v>
      </c>
      <c r="H647" t="s">
        <v>87</v>
      </c>
      <c r="L647" t="str">
        <f>CONCATENATE(F647,G647,H647)</f>
        <v>in_f &lt;- "C:/NGS/save/F2_Adap-2.fastq"</v>
      </c>
    </row>
    <row r="648" spans="1:12" x14ac:dyDescent="0.15">
      <c r="A648" s="15">
        <v>647</v>
      </c>
      <c r="B648" s="11">
        <v>15</v>
      </c>
      <c r="C648" s="11">
        <v>27</v>
      </c>
      <c r="D648" s="20" t="str">
        <f>L648</f>
        <v>out_f &lt;- "C:/NGS/save/F2_Adap-3.fastq"</v>
      </c>
      <c r="F648" s="15" t="s">
        <v>15</v>
      </c>
      <c r="G648" s="15" t="str">
        <f>'1. Input and Output files list'!$E$6</f>
        <v>C:/NGS/save/</v>
      </c>
      <c r="H648" s="15" t="s">
        <v>88</v>
      </c>
      <c r="J648" s="15"/>
      <c r="L648" t="str">
        <f>CONCATENATE(F648,G648,H648)</f>
        <v>out_f &lt;- "C:/NGS/save/F2_Adap-3.fastq"</v>
      </c>
    </row>
    <row r="649" spans="1:12" x14ac:dyDescent="0.15">
      <c r="A649" s="15">
        <v>648</v>
      </c>
      <c r="B649" s="11">
        <v>15</v>
      </c>
      <c r="C649" s="11">
        <v>28</v>
      </c>
      <c r="D649" s="20" t="str">
        <f>L649</f>
        <v>param_adapter &lt;- "TAAGATCGGAAGAGCGTCGTGTAGGGAAAGAGTGT"  #Adapter sequence 3</v>
      </c>
      <c r="F649" t="s">
        <v>44</v>
      </c>
      <c r="G649" t="str">
        <f>'1. Input and Output files list'!$E$66</f>
        <v>TAAGATCGGAAGAGCGTCGTGTAGGGAAAGAGTGT</v>
      </c>
      <c r="H649" t="s">
        <v>49</v>
      </c>
      <c r="L649" t="str">
        <f>CONCATENATE(F649,G649,H649)</f>
        <v>param_adapter &lt;- "TAAGATCGGAAGAGCGTCGTGTAGGGAAAGAGTGT"  #Adapter sequence 3</v>
      </c>
    </row>
    <row r="650" spans="1:12" x14ac:dyDescent="0.15">
      <c r="A650" s="15">
        <v>649</v>
      </c>
      <c r="B650" s="11">
        <v>15</v>
      </c>
      <c r="C650" s="11">
        <v>29</v>
      </c>
      <c r="D650" s="20" t="s">
        <v>30</v>
      </c>
      <c r="F650" s="15"/>
      <c r="H650" s="15"/>
      <c r="I650" s="15"/>
    </row>
    <row r="651" spans="1:12" x14ac:dyDescent="0.15">
      <c r="A651" s="15">
        <v>650</v>
      </c>
      <c r="B651" s="11">
        <v>15</v>
      </c>
      <c r="C651" s="11">
        <v>30</v>
      </c>
      <c r="D651" s="20" t="str">
        <f>L651</f>
        <v>in_f &lt;- "C:/NGS/save/F2_Adap-3.fastq"</v>
      </c>
      <c r="F651" t="s">
        <v>12</v>
      </c>
      <c r="G651" t="str">
        <f>'1. Input and Output files list'!$E$6</f>
        <v>C:/NGS/save/</v>
      </c>
      <c r="H651" t="s">
        <v>88</v>
      </c>
      <c r="L651" t="str">
        <f>CONCATENATE(F651,G651,H651)</f>
        <v>in_f &lt;- "C:/NGS/save/F2_Adap-3.fastq"</v>
      </c>
    </row>
    <row r="652" spans="1:12" x14ac:dyDescent="0.15">
      <c r="A652" s="15">
        <v>651</v>
      </c>
      <c r="B652" s="11">
        <v>15</v>
      </c>
      <c r="C652" s="11">
        <v>31</v>
      </c>
      <c r="D652" s="20" t="str">
        <f>L652</f>
        <v>out_f &lt;- "C:/NGS/save/AdapterTrim_NGS0_15.fastq"</v>
      </c>
      <c r="F652" s="15" t="s">
        <v>36</v>
      </c>
      <c r="G652" t="str">
        <f>'1. Input and Output files list'!$E$6</f>
        <v>C:/NGS/save/</v>
      </c>
      <c r="H652" s="15" t="s">
        <v>38</v>
      </c>
      <c r="I652" t="str">
        <f>'1. Input and Output files list'!$I$108</f>
        <v>NGS0_15.fastq</v>
      </c>
      <c r="J652" s="15" t="s">
        <v>16</v>
      </c>
      <c r="L652" t="str">
        <f>CONCATENATE(F652,G652,H652,I652,J652)</f>
        <v>out_f &lt;- "C:/NGS/save/AdapterTrim_NGS0_15.fastq"</v>
      </c>
    </row>
    <row r="653" spans="1:12" x14ac:dyDescent="0.15">
      <c r="A653" s="15">
        <v>652</v>
      </c>
      <c r="B653" s="11">
        <v>15</v>
      </c>
      <c r="C653" s="11">
        <v>32</v>
      </c>
      <c r="D653" s="20" t="str">
        <f>L653</f>
        <v>param_adapter &lt;- "CATGAGATCGGAAGAGCACACGTCTGAACTCCAGTCAC"  #Adapter sequence 4</v>
      </c>
      <c r="F653" t="s">
        <v>44</v>
      </c>
      <c r="G653" t="str">
        <f>'1. Input and Output files list'!$E$67</f>
        <v>CATGAGATCGGAAGAGCACACGTCTGAACTCCAGTCAC</v>
      </c>
      <c r="H653" t="s">
        <v>51</v>
      </c>
      <c r="L653" t="str">
        <f>CONCATENATE(F653,G653,H653)</f>
        <v>param_adapter &lt;- "CATGAGATCGGAAGAGCACACGTCTGAACTCCAGTCAC"  #Adapter sequence 4</v>
      </c>
    </row>
    <row r="654" spans="1:12" x14ac:dyDescent="0.15">
      <c r="A654" s="15">
        <v>653</v>
      </c>
      <c r="B654" s="11">
        <v>15</v>
      </c>
      <c r="C654" s="11">
        <v>33</v>
      </c>
      <c r="D654" s="20" t="s">
        <v>31</v>
      </c>
    </row>
    <row r="655" spans="1:12" x14ac:dyDescent="0.15">
      <c r="A655" s="15">
        <v>654</v>
      </c>
      <c r="B655" s="11">
        <v>15</v>
      </c>
      <c r="C655" s="11">
        <v>34</v>
      </c>
      <c r="D655" s="20" t="s">
        <v>32</v>
      </c>
    </row>
    <row r="656" spans="1:12" x14ac:dyDescent="0.15">
      <c r="A656" s="15">
        <v>655</v>
      </c>
      <c r="B656" s="11">
        <v>15</v>
      </c>
      <c r="C656" s="11">
        <v>35</v>
      </c>
      <c r="D656" s="20" t="str">
        <f>L656</f>
        <v>write.csv(res, "C:/NGS/save/NGS0_15.fastq.csv")</v>
      </c>
      <c r="F656" t="s">
        <v>35</v>
      </c>
      <c r="G656" t="str">
        <f>'1. Input and Output files list'!$E$6</f>
        <v>C:/NGS/save/</v>
      </c>
      <c r="H656" t="str">
        <f>'1. Input and Output files list'!$I$108</f>
        <v>NGS0_15.fastq</v>
      </c>
      <c r="I656" t="s">
        <v>34</v>
      </c>
      <c r="L656" t="str">
        <f>CONCATENATE(F656,G656,H656,I656)</f>
        <v>write.csv(res, "C:/NGS/save/NGS0_15.fastq.csv")</v>
      </c>
    </row>
    <row r="657" spans="1:20" x14ac:dyDescent="0.15">
      <c r="A657" s="15">
        <v>656</v>
      </c>
      <c r="B657" s="11">
        <v>15</v>
      </c>
      <c r="C657" s="11">
        <v>36</v>
      </c>
      <c r="D657" s="20" t="str">
        <f>L657</f>
        <v>system.time(fastq &lt;- fread("C:/NGS/save/AdapterTrim_NGS0_15.fastq", header=F, sep="\t", na.strings="NA", strip.white=TRUE, verbose=TRUE))</v>
      </c>
      <c r="F657" t="s">
        <v>92</v>
      </c>
      <c r="G657" t="str">
        <f>'1. Input and Output files list'!$E$6</f>
        <v>C:/NGS/save/</v>
      </c>
      <c r="H657" t="s">
        <v>38</v>
      </c>
      <c r="I657" t="str">
        <f>'1. Input and Output files list'!$I$108</f>
        <v>NGS0_15.fastq</v>
      </c>
      <c r="J657" t="s">
        <v>20</v>
      </c>
      <c r="L657" t="str">
        <f>CONCATENATE(F657,G657,H657,I657,J657)</f>
        <v>system.time(fastq &lt;- fread("C:/NGS/save/AdapterTrim_NGS0_15.fastq", header=F, sep="\t", na.strings="NA", strip.white=TRUE, verbose=TRUE))</v>
      </c>
    </row>
    <row r="658" spans="1:20" x14ac:dyDescent="0.15">
      <c r="A658" s="15">
        <v>657</v>
      </c>
      <c r="B658" s="11">
        <v>15</v>
      </c>
      <c r="C658" s="11">
        <v>37</v>
      </c>
      <c r="D658" s="20" t="str">
        <f>T658</f>
        <v>file.remove("C:/NGS/save/AdapterTrim_NGS0_15.fastq","C:/NGS/save/F2_Adap-0.fastq","C:/NGS/save/F2_Adap-1.fastq","C:/NGS/save/F2_Adap-2.fastq","C:/NGS/save/F2_Adap-3.fastq")</v>
      </c>
      <c r="F658" t="s">
        <v>11</v>
      </c>
      <c r="G658" t="str">
        <f>'1. Input and Output files list'!$E$6</f>
        <v>C:/NGS/save/</v>
      </c>
      <c r="H658" t="s">
        <v>38</v>
      </c>
      <c r="I658" t="str">
        <f>'1. Input and Output files list'!$I$108</f>
        <v>NGS0_15.fastq</v>
      </c>
      <c r="J658" t="s">
        <v>852</v>
      </c>
      <c r="K658" t="str">
        <f>'1. Input and Output files list'!$E$6</f>
        <v>C:/NGS/save/</v>
      </c>
      <c r="L658" t="s">
        <v>851</v>
      </c>
      <c r="M658" t="str">
        <f>'1. Input and Output files list'!$E$6</f>
        <v>C:/NGS/save/</v>
      </c>
      <c r="N658" t="s">
        <v>89</v>
      </c>
      <c r="O658" t="str">
        <f>'1. Input and Output files list'!$E$6</f>
        <v>C:/NGS/save/</v>
      </c>
      <c r="P658" t="s">
        <v>90</v>
      </c>
      <c r="Q658" t="str">
        <f>'1. Input and Output files list'!$E$6</f>
        <v>C:/NGS/save/</v>
      </c>
      <c r="R658" t="s">
        <v>91</v>
      </c>
      <c r="T658" t="str">
        <f>CONCATENATE(F658,G658,H658,I658,J658,K658,L658,M658,N658,O658,P658,Q658,R658)</f>
        <v>file.remove("C:/NGS/save/AdapterTrim_NGS0_15.fastq","C:/NGS/save/F2_Adap-0.fastq","C:/NGS/save/F2_Adap-1.fastq","C:/NGS/save/F2_Adap-2.fastq","C:/NGS/save/F2_Adap-3.fastq")</v>
      </c>
    </row>
    <row r="659" spans="1:20" x14ac:dyDescent="0.15">
      <c r="A659" s="15">
        <v>658</v>
      </c>
      <c r="B659" s="11">
        <v>15</v>
      </c>
      <c r="C659" s="11">
        <v>38</v>
      </c>
      <c r="D659" s="20" t="s">
        <v>93</v>
      </c>
    </row>
    <row r="660" spans="1:20" x14ac:dyDescent="0.15">
      <c r="A660" s="15">
        <v>659</v>
      </c>
      <c r="B660" s="11">
        <v>15</v>
      </c>
      <c r="C660" s="11">
        <v>39</v>
      </c>
      <c r="D660" s="20" t="s">
        <v>2</v>
      </c>
    </row>
    <row r="661" spans="1:20" x14ac:dyDescent="0.15">
      <c r="A661" s="15">
        <v>660</v>
      </c>
      <c r="B661" s="11">
        <v>15</v>
      </c>
      <c r="C661" s="11">
        <v>40</v>
      </c>
      <c r="D661" s="20" t="str">
        <f>K661</f>
        <v>system.time(write.csv(RADtag, file="C:/NGS/save/NGS0_15.tagcount", row.names = F))</v>
      </c>
      <c r="F661" t="s">
        <v>164</v>
      </c>
      <c r="G661" t="str">
        <f>'1. Input and Output files list'!$E$6</f>
        <v>C:/NGS/save/</v>
      </c>
      <c r="H661" t="str">
        <f>'1. Input and Output files list'!$J$108</f>
        <v>NGS0_15.tagcount</v>
      </c>
      <c r="I661" t="s">
        <v>210</v>
      </c>
      <c r="K661" t="str">
        <f>CONCATENATE(F661,G661,H661,I661)</f>
        <v>system.time(write.csv(RADtag, file="C:/NGS/save/NGS0_15.tagcount", row.names = F))</v>
      </c>
    </row>
    <row r="662" spans="1:20" x14ac:dyDescent="0.15">
      <c r="A662" s="15">
        <v>661</v>
      </c>
      <c r="B662" s="11">
        <v>15</v>
      </c>
      <c r="C662" s="11">
        <v>41</v>
      </c>
      <c r="D662" s="20" t="str">
        <f>L662</f>
        <v>file.remove("C:/NGS/save/NGS0_15.fastq")</v>
      </c>
      <c r="F662" t="s">
        <v>97</v>
      </c>
      <c r="G662" t="s">
        <v>13</v>
      </c>
      <c r="H662" t="str">
        <f>'1. Input and Output files list'!$E$6</f>
        <v>C:/NGS/save/</v>
      </c>
      <c r="I662" t="str">
        <f>'1. Input and Output files list'!$I$108</f>
        <v>NGS0_15.fastq</v>
      </c>
      <c r="J662" s="7" t="s">
        <v>16</v>
      </c>
      <c r="K662" t="s">
        <v>52</v>
      </c>
      <c r="L662" t="str">
        <f>CONCATENATE(F662,G662,H662,I662,J662,K662)</f>
        <v>file.remove("C:/NGS/save/NGS0_15.fastq")</v>
      </c>
    </row>
    <row r="663" spans="1:20" x14ac:dyDescent="0.15">
      <c r="A663" s="15">
        <v>662</v>
      </c>
      <c r="B663" s="11">
        <v>15</v>
      </c>
      <c r="C663" s="11">
        <v>42</v>
      </c>
      <c r="D663" s="20" t="s">
        <v>170</v>
      </c>
      <c r="H663" s="15"/>
      <c r="I663" s="15"/>
    </row>
    <row r="664" spans="1:20" x14ac:dyDescent="0.15">
      <c r="A664" s="15">
        <v>663</v>
      </c>
      <c r="B664" s="11">
        <v>15</v>
      </c>
      <c r="C664" s="11">
        <v>43</v>
      </c>
      <c r="D664" s="20" t="str">
        <f>L664</f>
        <v>system.time(write.csv(RAD_1over, file="C:/NGS/save/NGS0_15.tagcount1over", row.names = F))</v>
      </c>
      <c r="F664" s="10" t="s">
        <v>171</v>
      </c>
      <c r="G664" t="str">
        <f>'1. Input and Output files list'!$E$6</f>
        <v>C:/NGS/save/</v>
      </c>
      <c r="H664" s="10" t="str">
        <f>'1. Input and Output files list'!$K$108</f>
        <v>NGS0_15.tagcount1over</v>
      </c>
      <c r="I664" s="10" t="s">
        <v>210</v>
      </c>
      <c r="L664" t="str">
        <f>CONCATENATE(F664,G664,H664,I664)</f>
        <v>system.time(write.csv(RAD_1over, file="C:/NGS/save/NGS0_15.tagcount1over", row.names = F))</v>
      </c>
    </row>
    <row r="665" spans="1:20" x14ac:dyDescent="0.15">
      <c r="A665" s="15">
        <v>664</v>
      </c>
      <c r="B665" s="11">
        <v>15</v>
      </c>
      <c r="C665" s="11">
        <v>44</v>
      </c>
      <c r="D665" s="20" t="s">
        <v>1073</v>
      </c>
    </row>
    <row r="666" spans="1:20" x14ac:dyDescent="0.15">
      <c r="A666" s="15">
        <v>665</v>
      </c>
      <c r="B666" s="11">
        <v>16</v>
      </c>
      <c r="C666" s="11">
        <v>1</v>
      </c>
      <c r="D666" s="20" t="str">
        <f>L666</f>
        <v>in_f &lt;- c("C:/NGS/Raw_sequence_reads/16_TCCGGAGA-GTACTGAC_L005_R1_001.fastq.gz", "C:/NGS/Raw_sequence_reads/16_TCCGGAGA-GTACTGAC_L005_R2_001.fastq.gz")</v>
      </c>
      <c r="F666" t="s">
        <v>3</v>
      </c>
      <c r="G666" t="str">
        <f>'1. Input and Output files list'!$E$110</f>
        <v>C:/NGS/Raw_sequence_reads/16_TCCGGAGA-GTACTGAC_L005_R1_001.fastq.gz</v>
      </c>
      <c r="H666" t="s">
        <v>10</v>
      </c>
      <c r="I666" t="str">
        <f>'1. Input and Output files list'!$E$111</f>
        <v>C:/NGS/Raw_sequence_reads/16_TCCGGAGA-GTACTGAC_L005_R2_001.fastq.gz</v>
      </c>
      <c r="J666" t="s">
        <v>4</v>
      </c>
      <c r="L666" t="str">
        <f>CONCATENATE(F666,G666,H666,I666,J666)</f>
        <v>in_f &lt;- c("C:/NGS/Raw_sequence_reads/16_TCCGGAGA-GTACTGAC_L005_R1_001.fastq.gz", "C:/NGS/Raw_sequence_reads/16_TCCGGAGA-GTACTGAC_L005_R2_001.fastq.gz")</v>
      </c>
    </row>
    <row r="667" spans="1:20" x14ac:dyDescent="0.15">
      <c r="A667" s="15">
        <v>666</v>
      </c>
      <c r="B667" s="11">
        <v>16</v>
      </c>
      <c r="C667" s="11">
        <v>2</v>
      </c>
      <c r="D667" s="20" t="str">
        <f>L667</f>
        <v>out_f &lt;- "C:/NGS/save/NGS0_16.fastq"</v>
      </c>
      <c r="F667" t="s">
        <v>95</v>
      </c>
      <c r="G667" t="s">
        <v>13</v>
      </c>
      <c r="H667" t="str">
        <f>'1. Input and Output files list'!$E$6</f>
        <v>C:/NGS/save/</v>
      </c>
      <c r="I667" t="str">
        <f>'1. Input and Output files list'!$I$110</f>
        <v>NGS0_16.fastq</v>
      </c>
      <c r="J667" s="7" t="s">
        <v>16</v>
      </c>
      <c r="L667" t="str">
        <f>CONCATENATE(F667,G667,H667,I667,J667)</f>
        <v>out_f &lt;- "C:/NGS/save/NGS0_16.fastq"</v>
      </c>
    </row>
    <row r="668" spans="1:20" x14ac:dyDescent="0.15">
      <c r="A668" s="15">
        <v>667</v>
      </c>
      <c r="B668" s="11">
        <v>16</v>
      </c>
      <c r="C668" s="11">
        <v>3</v>
      </c>
      <c r="D668" s="20" t="str">
        <f>L668</f>
        <v>param_trim &lt;- 1</v>
      </c>
      <c r="F668" t="s">
        <v>163</v>
      </c>
      <c r="G668">
        <f>'1. Input and Output files list'!$H$110</f>
        <v>1</v>
      </c>
      <c r="J668" s="15"/>
      <c r="L668" t="str">
        <f>CONCATENATE(F668,G668)</f>
        <v>param_trim &lt;- 1</v>
      </c>
    </row>
    <row r="669" spans="1:20" x14ac:dyDescent="0.15">
      <c r="A669" s="15">
        <v>668</v>
      </c>
      <c r="B669" s="11">
        <v>16</v>
      </c>
      <c r="C669" s="11">
        <v>4</v>
      </c>
      <c r="D669" s="20" t="s">
        <v>21</v>
      </c>
      <c r="J669" s="15"/>
    </row>
    <row r="670" spans="1:20" x14ac:dyDescent="0.15">
      <c r="A670" s="15">
        <v>669</v>
      </c>
      <c r="B670" s="11">
        <v>16</v>
      </c>
      <c r="C670" s="11">
        <v>5</v>
      </c>
      <c r="D670" s="20" t="s">
        <v>22</v>
      </c>
      <c r="F670" s="15"/>
      <c r="G670" s="15"/>
      <c r="H670" s="15"/>
    </row>
    <row r="671" spans="1:20" x14ac:dyDescent="0.15">
      <c r="A671" s="15">
        <v>670</v>
      </c>
      <c r="B671" s="11">
        <v>16</v>
      </c>
      <c r="C671" s="11">
        <v>6</v>
      </c>
      <c r="D671" s="20" t="s">
        <v>23</v>
      </c>
      <c r="F671" s="15"/>
      <c r="H671" s="15"/>
      <c r="I671" s="15"/>
    </row>
    <row r="672" spans="1:20" x14ac:dyDescent="0.15">
      <c r="A672" s="15">
        <v>671</v>
      </c>
      <c r="B672" s="11">
        <v>16</v>
      </c>
      <c r="C672" s="11">
        <v>7</v>
      </c>
      <c r="D672" s="20" t="str">
        <f>L672</f>
        <v>hoge1 &lt;- DNAStringSet(sread(fastq), start=7, end=hoge)</v>
      </c>
      <c r="F672" t="s">
        <v>166</v>
      </c>
      <c r="G672">
        <f>'1. Input and Output files list'!$G$110+1</f>
        <v>7</v>
      </c>
      <c r="H672" t="s">
        <v>26</v>
      </c>
      <c r="L672" t="str">
        <f>CONCATENATE(F672,G672,H672)</f>
        <v>hoge1 &lt;- DNAStringSet(sread(fastq), start=7, end=hoge)</v>
      </c>
    </row>
    <row r="673" spans="1:18" x14ac:dyDescent="0.15">
      <c r="A673" s="15">
        <v>672</v>
      </c>
      <c r="B673" s="11">
        <v>16</v>
      </c>
      <c r="C673" s="11">
        <v>8</v>
      </c>
      <c r="D673" s="20" t="str">
        <f>L673</f>
        <v>hoge2 &lt;- BStringSet(quality(quality(fastq)), start=7, end=hoge)</v>
      </c>
      <c r="F673" t="s">
        <v>167</v>
      </c>
      <c r="G673">
        <f>'1. Input and Output files list'!$G$110+1</f>
        <v>7</v>
      </c>
      <c r="H673" t="s">
        <v>26</v>
      </c>
      <c r="J673" s="15"/>
      <c r="L673" t="str">
        <f>CONCATENATE(F673,G673,H673)</f>
        <v>hoge2 &lt;- BStringSet(quality(quality(fastq)), start=7, end=hoge)</v>
      </c>
    </row>
    <row r="674" spans="1:18" x14ac:dyDescent="0.15">
      <c r="A674" s="15">
        <v>673</v>
      </c>
      <c r="B674" s="11">
        <v>16</v>
      </c>
      <c r="C674" s="11">
        <v>9</v>
      </c>
      <c r="D674" s="20" t="s">
        <v>24</v>
      </c>
      <c r="F674" s="15"/>
      <c r="H674" s="15"/>
    </row>
    <row r="675" spans="1:18" x14ac:dyDescent="0.15">
      <c r="A675" s="15">
        <v>674</v>
      </c>
      <c r="B675" s="11">
        <v>16</v>
      </c>
      <c r="C675" s="11">
        <v>10</v>
      </c>
      <c r="D675" s="20" t="s">
        <v>96</v>
      </c>
    </row>
    <row r="676" spans="1:18" x14ac:dyDescent="0.15">
      <c r="A676" s="15">
        <v>675</v>
      </c>
      <c r="B676" s="11">
        <v>16</v>
      </c>
      <c r="C676" s="11">
        <v>11</v>
      </c>
      <c r="D676" s="53" t="str">
        <f>R676</f>
        <v>param1 &lt;- 35</v>
      </c>
      <c r="F676" t="s">
        <v>843</v>
      </c>
      <c r="G676">
        <f>'1. Input and Output files list'!$E$32</f>
        <v>35</v>
      </c>
      <c r="R676" t="str">
        <f>CONCATENATE(F676,G676,H676)</f>
        <v>param1 &lt;- 35</v>
      </c>
    </row>
    <row r="677" spans="1:18" x14ac:dyDescent="0.15">
      <c r="A677" s="15">
        <v>676</v>
      </c>
      <c r="B677" s="11">
        <v>16</v>
      </c>
      <c r="C677" s="11">
        <v>12</v>
      </c>
      <c r="D677" s="53" t="str">
        <f>R677</f>
        <v>param2 &lt;- 0.1</v>
      </c>
      <c r="F677" t="s">
        <v>844</v>
      </c>
      <c r="G677">
        <f>'1. Input and Output files list'!$E$34</f>
        <v>0.1</v>
      </c>
      <c r="R677" t="str">
        <f>CONCATENATE(F677,G677,H677)</f>
        <v>param2 &lt;- 0.1</v>
      </c>
    </row>
    <row r="678" spans="1:18" x14ac:dyDescent="0.15">
      <c r="A678" s="15">
        <v>677</v>
      </c>
      <c r="B678" s="11">
        <v>16</v>
      </c>
      <c r="C678" s="11">
        <v>13</v>
      </c>
      <c r="D678" s="53" t="str">
        <f>R678</f>
        <v>fastq &lt;- readFastq("C:/NGS/save/NGS0_16.fastq")</v>
      </c>
      <c r="F678" t="s">
        <v>845</v>
      </c>
      <c r="G678" t="str">
        <f>'1. Input and Output files list'!$E$6</f>
        <v>C:/NGS/save/</v>
      </c>
      <c r="H678" s="5" t="str">
        <f>'1. Input and Output files list'!$I$110</f>
        <v>NGS0_16.fastq</v>
      </c>
      <c r="I678" t="s">
        <v>4</v>
      </c>
      <c r="J678">
        <v>16</v>
      </c>
      <c r="R678" t="str">
        <f>CONCATENATE(F678,G678,H678,I678)</f>
        <v>fastq &lt;- readFastq("C:/NGS/save/NGS0_16.fastq")</v>
      </c>
    </row>
    <row r="679" spans="1:18" x14ac:dyDescent="0.15">
      <c r="A679" s="15">
        <v>678</v>
      </c>
      <c r="B679" s="11">
        <v>16</v>
      </c>
      <c r="C679" s="11">
        <v>14</v>
      </c>
      <c r="D679" s="53" t="s">
        <v>840</v>
      </c>
    </row>
    <row r="680" spans="1:18" x14ac:dyDescent="0.15">
      <c r="A680" s="15">
        <v>679</v>
      </c>
      <c r="B680" s="11">
        <v>16</v>
      </c>
      <c r="C680" s="11">
        <v>15</v>
      </c>
      <c r="D680" s="53" t="s">
        <v>841</v>
      </c>
    </row>
    <row r="681" spans="1:18" x14ac:dyDescent="0.15">
      <c r="A681" s="15">
        <v>680</v>
      </c>
      <c r="B681" s="11">
        <v>16</v>
      </c>
      <c r="C681" s="11">
        <v>16</v>
      </c>
      <c r="D681" s="53" t="s">
        <v>842</v>
      </c>
    </row>
    <row r="682" spans="1:18" x14ac:dyDescent="0.15">
      <c r="A682" s="15">
        <v>681</v>
      </c>
      <c r="B682" s="11">
        <v>16</v>
      </c>
      <c r="C682" s="11">
        <v>17</v>
      </c>
      <c r="D682" s="20" t="str">
        <f>L682</f>
        <v xml:space="preserve">writeFastq(fastq, "C:/NGS/save/F2_Adap-0.fastq", compress=F)   </v>
      </c>
      <c r="F682" t="s">
        <v>847</v>
      </c>
      <c r="G682" t="str">
        <f>'1. Input and Output files list'!$E$6</f>
        <v>C:/NGS/save/</v>
      </c>
      <c r="H682" t="s">
        <v>850</v>
      </c>
      <c r="L682" t="str">
        <f>CONCATENATE(F682,G682,H682,I682,J682)</f>
        <v xml:space="preserve">writeFastq(fastq, "C:/NGS/save/F2_Adap-0.fastq", compress=F)   </v>
      </c>
    </row>
    <row r="683" spans="1:18" x14ac:dyDescent="0.15">
      <c r="A683" s="15">
        <v>682</v>
      </c>
      <c r="B683" s="11">
        <v>16</v>
      </c>
      <c r="C683" s="11">
        <v>18</v>
      </c>
      <c r="D683" s="20" t="str">
        <f>L683</f>
        <v>in_f &lt;- "C:/NGS/save/F2_Adap-0.fastq"</v>
      </c>
      <c r="F683" t="s">
        <v>14</v>
      </c>
      <c r="G683" t="s">
        <v>13</v>
      </c>
      <c r="H683" t="str">
        <f>'1. Input and Output files list'!$E$6</f>
        <v>C:/NGS/save/</v>
      </c>
      <c r="I683" t="s">
        <v>849</v>
      </c>
      <c r="J683" s="7"/>
      <c r="L683" t="str">
        <f>CONCATENATE(F683,G683,H683,I683,J683)</f>
        <v>in_f &lt;- "C:/NGS/save/F2_Adap-0.fastq"</v>
      </c>
    </row>
    <row r="684" spans="1:18" x14ac:dyDescent="0.15">
      <c r="A684" s="15">
        <v>683</v>
      </c>
      <c r="B684" s="11">
        <v>16</v>
      </c>
      <c r="C684" s="11">
        <v>19</v>
      </c>
      <c r="D684" s="20" t="str">
        <f>L684</f>
        <v>out_f &lt;- "C:/NGS/save/F2_Adap-1.fastq"</v>
      </c>
      <c r="F684" t="s">
        <v>15</v>
      </c>
      <c r="G684" t="str">
        <f>'1. Input and Output files list'!$E$6</f>
        <v>C:/NGS/save/</v>
      </c>
      <c r="H684" t="s">
        <v>86</v>
      </c>
      <c r="L684" t="str">
        <f>CONCATENATE(F684,G684,H684)</f>
        <v>out_f &lt;- "C:/NGS/save/F2_Adap-1.fastq"</v>
      </c>
    </row>
    <row r="685" spans="1:18" x14ac:dyDescent="0.15">
      <c r="A685" s="15">
        <v>684</v>
      </c>
      <c r="B685" s="11">
        <v>16</v>
      </c>
      <c r="C685" s="11">
        <v>20</v>
      </c>
      <c r="D685" s="20" t="str">
        <f>L685</f>
        <v>param_adapter &lt;- "CATGAGATCGGAAGAGCGTCGTGTAGGGAAAGAGTGT"  #Adapter sequence 1</v>
      </c>
      <c r="F685" s="11" t="s">
        <v>44</v>
      </c>
      <c r="G685" s="11" t="str">
        <f>'1. Input and Output files list'!$E$64</f>
        <v>CATGAGATCGGAAGAGCGTCGTGTAGGGAAAGAGTGT</v>
      </c>
      <c r="H685" s="11" t="s">
        <v>46</v>
      </c>
      <c r="L685" t="str">
        <f>CONCATENATE(F685,G685,H685)</f>
        <v>param_adapter &lt;- "CATGAGATCGGAAGAGCGTCGTGTAGGGAAAGAGTGT"  #Adapter sequence 1</v>
      </c>
    </row>
    <row r="686" spans="1:18" x14ac:dyDescent="0.15">
      <c r="A686" s="15">
        <v>685</v>
      </c>
      <c r="B686" s="11">
        <v>16</v>
      </c>
      <c r="C686" s="11">
        <v>21</v>
      </c>
      <c r="D686" s="20" t="s">
        <v>28</v>
      </c>
    </row>
    <row r="687" spans="1:18" x14ac:dyDescent="0.15">
      <c r="A687" s="15">
        <v>686</v>
      </c>
      <c r="B687" s="11">
        <v>16</v>
      </c>
      <c r="C687" s="11">
        <v>22</v>
      </c>
      <c r="D687" s="20" t="str">
        <f>L687</f>
        <v>in_f &lt;- "C:/NGS/save/F2_Adap-1.fastq"</v>
      </c>
      <c r="F687" t="s">
        <v>12</v>
      </c>
      <c r="G687" t="str">
        <f>'1. Input and Output files list'!$E$6</f>
        <v>C:/NGS/save/</v>
      </c>
      <c r="H687" t="s">
        <v>86</v>
      </c>
      <c r="L687" t="str">
        <f>CONCATENATE(F687,G687,H687)</f>
        <v>in_f &lt;- "C:/NGS/save/F2_Adap-1.fastq"</v>
      </c>
    </row>
    <row r="688" spans="1:18" x14ac:dyDescent="0.15">
      <c r="A688" s="15">
        <v>687</v>
      </c>
      <c r="B688" s="11">
        <v>16</v>
      </c>
      <c r="C688" s="11">
        <v>23</v>
      </c>
      <c r="D688" s="20" t="str">
        <f>L688</f>
        <v>out_f &lt;- "C:/NGS/save/F2_Adap-2.fastq"</v>
      </c>
      <c r="F688" t="s">
        <v>15</v>
      </c>
      <c r="G688" t="str">
        <f>'1. Input and Output files list'!$E$6</f>
        <v>C:/NGS/save/</v>
      </c>
      <c r="H688" t="s">
        <v>87</v>
      </c>
      <c r="L688" t="str">
        <f>CONCATENATE(F688,G688,H688)</f>
        <v>out_f &lt;- "C:/NGS/save/F2_Adap-2.fastq"</v>
      </c>
    </row>
    <row r="689" spans="1:20" x14ac:dyDescent="0.15">
      <c r="A689" s="15">
        <v>688</v>
      </c>
      <c r="B689" s="11">
        <v>16</v>
      </c>
      <c r="C689" s="11">
        <v>24</v>
      </c>
      <c r="D689" s="20" t="str">
        <f>L689</f>
        <v>param_adapter &lt;- "TAAGATCGGAAGAGCACACGTCTGAACTCCAGTCAC"  #Adapter sequence 2</v>
      </c>
      <c r="F689" s="11" t="s">
        <v>44</v>
      </c>
      <c r="G689" t="str">
        <f>'1. Input and Output files list'!$E$65</f>
        <v>TAAGATCGGAAGAGCACACGTCTGAACTCCAGTCAC</v>
      </c>
      <c r="H689" s="11" t="s">
        <v>47</v>
      </c>
      <c r="L689" t="str">
        <f>CONCATENATE(F689,G689,H689)</f>
        <v>param_adapter &lt;- "TAAGATCGGAAGAGCACACGTCTGAACTCCAGTCAC"  #Adapter sequence 2</v>
      </c>
    </row>
    <row r="690" spans="1:20" x14ac:dyDescent="0.15">
      <c r="A690" s="15">
        <v>689</v>
      </c>
      <c r="B690" s="11">
        <v>16</v>
      </c>
      <c r="C690" s="11">
        <v>25</v>
      </c>
      <c r="D690" s="20" t="s">
        <v>29</v>
      </c>
    </row>
    <row r="691" spans="1:20" x14ac:dyDescent="0.15">
      <c r="A691" s="15">
        <v>690</v>
      </c>
      <c r="B691" s="11">
        <v>16</v>
      </c>
      <c r="C691" s="11">
        <v>26</v>
      </c>
      <c r="D691" s="20" t="str">
        <f>L691</f>
        <v>in_f &lt;- "C:/NGS/save/F2_Adap-2.fastq"</v>
      </c>
      <c r="F691" t="s">
        <v>12</v>
      </c>
      <c r="G691" t="str">
        <f>'1. Input and Output files list'!$E$6</f>
        <v>C:/NGS/save/</v>
      </c>
      <c r="H691" t="s">
        <v>87</v>
      </c>
      <c r="J691" s="15"/>
      <c r="L691" t="str">
        <f>CONCATENATE(F691,G691,H691)</f>
        <v>in_f &lt;- "C:/NGS/save/F2_Adap-2.fastq"</v>
      </c>
    </row>
    <row r="692" spans="1:20" x14ac:dyDescent="0.15">
      <c r="A692" s="15">
        <v>691</v>
      </c>
      <c r="B692" s="11">
        <v>16</v>
      </c>
      <c r="C692" s="11">
        <v>27</v>
      </c>
      <c r="D692" s="20" t="str">
        <f>L692</f>
        <v>out_f &lt;- "C:/NGS/save/F2_Adap-3.fastq"</v>
      </c>
      <c r="F692" t="s">
        <v>15</v>
      </c>
      <c r="G692" t="str">
        <f>'1. Input and Output files list'!$E$6</f>
        <v>C:/NGS/save/</v>
      </c>
      <c r="H692" t="s">
        <v>88</v>
      </c>
      <c r="L692" t="str">
        <f>CONCATENATE(F692,G692,H692)</f>
        <v>out_f &lt;- "C:/NGS/save/F2_Adap-3.fastq"</v>
      </c>
    </row>
    <row r="693" spans="1:20" x14ac:dyDescent="0.15">
      <c r="A693" s="15">
        <v>692</v>
      </c>
      <c r="B693" s="11">
        <v>16</v>
      </c>
      <c r="C693" s="11">
        <v>28</v>
      </c>
      <c r="D693" s="20" t="str">
        <f>L693</f>
        <v>param_adapter &lt;- "TAAGATCGGAAGAGCGTCGTGTAGGGAAAGAGTGT"  #Adapter sequence 3</v>
      </c>
      <c r="F693" s="15" t="s">
        <v>44</v>
      </c>
      <c r="G693" t="str">
        <f>'1. Input and Output files list'!$E$66</f>
        <v>TAAGATCGGAAGAGCGTCGTGTAGGGAAAGAGTGT</v>
      </c>
      <c r="H693" s="15" t="s">
        <v>49</v>
      </c>
      <c r="I693" s="15"/>
      <c r="L693" t="str">
        <f>CONCATENATE(F693,G693,H693)</f>
        <v>param_adapter &lt;- "TAAGATCGGAAGAGCGTCGTGTAGGGAAAGAGTGT"  #Adapter sequence 3</v>
      </c>
    </row>
    <row r="694" spans="1:20" x14ac:dyDescent="0.15">
      <c r="A694" s="15">
        <v>693</v>
      </c>
      <c r="B694" s="11">
        <v>16</v>
      </c>
      <c r="C694" s="11">
        <v>29</v>
      </c>
      <c r="D694" s="20" t="s">
        <v>30</v>
      </c>
    </row>
    <row r="695" spans="1:20" x14ac:dyDescent="0.15">
      <c r="A695" s="15">
        <v>694</v>
      </c>
      <c r="B695" s="11">
        <v>16</v>
      </c>
      <c r="C695" s="11">
        <v>30</v>
      </c>
      <c r="D695" s="20" t="str">
        <f>L695</f>
        <v>in_f &lt;- "C:/NGS/save/F2_Adap-3.fastq"</v>
      </c>
      <c r="F695" t="s">
        <v>12</v>
      </c>
      <c r="G695" t="str">
        <f>'1. Input and Output files list'!$E$6</f>
        <v>C:/NGS/save/</v>
      </c>
      <c r="H695" t="s">
        <v>88</v>
      </c>
      <c r="J695" s="15"/>
      <c r="L695" t="str">
        <f>CONCATENATE(F695,G695,H695)</f>
        <v>in_f &lt;- "C:/NGS/save/F2_Adap-3.fastq"</v>
      </c>
    </row>
    <row r="696" spans="1:20" x14ac:dyDescent="0.15">
      <c r="A696" s="15">
        <v>695</v>
      </c>
      <c r="B696" s="11">
        <v>16</v>
      </c>
      <c r="C696" s="11">
        <v>31</v>
      </c>
      <c r="D696" s="20" t="str">
        <f>L696</f>
        <v>out_f &lt;- "C:/NGS/save/AdapterTrim_NGS0_16.fastq"</v>
      </c>
      <c r="F696" t="s">
        <v>36</v>
      </c>
      <c r="G696" t="str">
        <f>'1. Input and Output files list'!$E$6</f>
        <v>C:/NGS/save/</v>
      </c>
      <c r="H696" t="s">
        <v>38</v>
      </c>
      <c r="I696" t="str">
        <f>'1. Input and Output files list'!$I$110</f>
        <v>NGS0_16.fastq</v>
      </c>
      <c r="J696" t="s">
        <v>16</v>
      </c>
      <c r="L696" t="str">
        <f>CONCATENATE(F696,G696,H696,I696,J696)</f>
        <v>out_f &lt;- "C:/NGS/save/AdapterTrim_NGS0_16.fastq"</v>
      </c>
    </row>
    <row r="697" spans="1:20" x14ac:dyDescent="0.15">
      <c r="A697" s="15">
        <v>696</v>
      </c>
      <c r="B697" s="11">
        <v>16</v>
      </c>
      <c r="C697" s="11">
        <v>32</v>
      </c>
      <c r="D697" s="20" t="str">
        <f>L697</f>
        <v>param_adapter &lt;- "CATGAGATCGGAAGAGCACACGTCTGAACTCCAGTCAC"  #Adapter sequence 4</v>
      </c>
      <c r="F697" t="s">
        <v>44</v>
      </c>
      <c r="G697" t="str">
        <f>'1. Input and Output files list'!$E$67</f>
        <v>CATGAGATCGGAAGAGCACACGTCTGAACTCCAGTCAC</v>
      </c>
      <c r="H697" t="s">
        <v>51</v>
      </c>
      <c r="L697" t="str">
        <f>CONCATENATE(F697,G697,H697)</f>
        <v>param_adapter &lt;- "CATGAGATCGGAAGAGCACACGTCTGAACTCCAGTCAC"  #Adapter sequence 4</v>
      </c>
    </row>
    <row r="698" spans="1:20" x14ac:dyDescent="0.15">
      <c r="A698" s="15">
        <v>697</v>
      </c>
      <c r="B698" s="11">
        <v>16</v>
      </c>
      <c r="C698" s="11">
        <v>33</v>
      </c>
      <c r="D698" s="20" t="s">
        <v>31</v>
      </c>
    </row>
    <row r="699" spans="1:20" x14ac:dyDescent="0.15">
      <c r="A699" s="15">
        <v>698</v>
      </c>
      <c r="B699" s="11">
        <v>16</v>
      </c>
      <c r="C699" s="11">
        <v>34</v>
      </c>
      <c r="D699" s="20" t="s">
        <v>32</v>
      </c>
    </row>
    <row r="700" spans="1:20" x14ac:dyDescent="0.15">
      <c r="A700" s="15">
        <v>699</v>
      </c>
      <c r="B700" s="11">
        <v>16</v>
      </c>
      <c r="C700" s="11">
        <v>35</v>
      </c>
      <c r="D700" s="20" t="str">
        <f>L700</f>
        <v>write.csv(res, "C:/NGS/save/NGS0_16.fastq.csv")</v>
      </c>
      <c r="F700" t="s">
        <v>35</v>
      </c>
      <c r="G700" t="str">
        <f>'1. Input and Output files list'!$E$6</f>
        <v>C:/NGS/save/</v>
      </c>
      <c r="H700" t="str">
        <f>'1. Input and Output files list'!$I$110</f>
        <v>NGS0_16.fastq</v>
      </c>
      <c r="I700" t="s">
        <v>34</v>
      </c>
      <c r="L700" t="str">
        <f>CONCATENATE(F700,G700,H700,I700)</f>
        <v>write.csv(res, "C:/NGS/save/NGS0_16.fastq.csv")</v>
      </c>
    </row>
    <row r="701" spans="1:20" x14ac:dyDescent="0.15">
      <c r="A701" s="15">
        <v>700</v>
      </c>
      <c r="B701" s="11">
        <v>16</v>
      </c>
      <c r="C701" s="11">
        <v>36</v>
      </c>
      <c r="D701" s="20" t="str">
        <f>L701</f>
        <v>system.time(fastq &lt;- fread("C:/NGS/save/AdapterTrim_NGS0_16.fastq", header=F, sep="\t", na.strings="NA", strip.white=TRUE, verbose=TRUE))</v>
      </c>
      <c r="F701" t="s">
        <v>92</v>
      </c>
      <c r="G701" t="str">
        <f>'1. Input and Output files list'!$E$6</f>
        <v>C:/NGS/save/</v>
      </c>
      <c r="H701" t="s">
        <v>38</v>
      </c>
      <c r="I701" t="str">
        <f>'1. Input and Output files list'!$I$110</f>
        <v>NGS0_16.fastq</v>
      </c>
      <c r="J701" t="s">
        <v>20</v>
      </c>
      <c r="L701" t="str">
        <f>CONCATENATE(F701,G701,H701,I701,J701)</f>
        <v>system.time(fastq &lt;- fread("C:/NGS/save/AdapterTrim_NGS0_16.fastq", header=F, sep="\t", na.strings="NA", strip.white=TRUE, verbose=TRUE))</v>
      </c>
    </row>
    <row r="702" spans="1:20" x14ac:dyDescent="0.15">
      <c r="A702" s="15">
        <v>701</v>
      </c>
      <c r="B702" s="11">
        <v>16</v>
      </c>
      <c r="C702" s="11">
        <v>37</v>
      </c>
      <c r="D702" s="20" t="str">
        <f>T702</f>
        <v>file.remove("C:/NGS/save/AdapterTrim_NGS0_16.fastq","C:/NGS/save/F2_Adap-0.fastq","C:/NGS/save/F2_Adap-1.fastq","C:/NGS/save/F2_Adap-2.fastq","C:/NGS/save/F2_Adap-3.fastq")</v>
      </c>
      <c r="F702" t="s">
        <v>11</v>
      </c>
      <c r="G702" t="str">
        <f>'1. Input and Output files list'!$E$6</f>
        <v>C:/NGS/save/</v>
      </c>
      <c r="H702" t="s">
        <v>38</v>
      </c>
      <c r="I702" t="str">
        <f>'1. Input and Output files list'!$I$110</f>
        <v>NGS0_16.fastq</v>
      </c>
      <c r="J702" t="s">
        <v>852</v>
      </c>
      <c r="K702" t="str">
        <f>'1. Input and Output files list'!$E$6</f>
        <v>C:/NGS/save/</v>
      </c>
      <c r="L702" t="s">
        <v>851</v>
      </c>
      <c r="M702" t="str">
        <f>'1. Input and Output files list'!$E$6</f>
        <v>C:/NGS/save/</v>
      </c>
      <c r="N702" t="s">
        <v>89</v>
      </c>
      <c r="O702" t="str">
        <f>'1. Input and Output files list'!$E$6</f>
        <v>C:/NGS/save/</v>
      </c>
      <c r="P702" t="s">
        <v>90</v>
      </c>
      <c r="Q702" t="str">
        <f>'1. Input and Output files list'!$E$6</f>
        <v>C:/NGS/save/</v>
      </c>
      <c r="R702" t="s">
        <v>91</v>
      </c>
      <c r="T702" t="str">
        <f>CONCATENATE(F702,G702,H702,I702,J702,K702,L702,M702,N702,O702,P702,Q702,R702)</f>
        <v>file.remove("C:/NGS/save/AdapterTrim_NGS0_16.fastq","C:/NGS/save/F2_Adap-0.fastq","C:/NGS/save/F2_Adap-1.fastq","C:/NGS/save/F2_Adap-2.fastq","C:/NGS/save/F2_Adap-3.fastq")</v>
      </c>
    </row>
    <row r="703" spans="1:20" x14ac:dyDescent="0.15">
      <c r="A703" s="15">
        <v>702</v>
      </c>
      <c r="B703" s="11">
        <v>16</v>
      </c>
      <c r="C703" s="11">
        <v>38</v>
      </c>
      <c r="D703" s="20" t="s">
        <v>93</v>
      </c>
    </row>
    <row r="704" spans="1:20" x14ac:dyDescent="0.15">
      <c r="A704" s="15">
        <v>703</v>
      </c>
      <c r="B704" s="11">
        <v>16</v>
      </c>
      <c r="C704" s="11">
        <v>39</v>
      </c>
      <c r="D704" s="20" t="s">
        <v>2</v>
      </c>
    </row>
    <row r="705" spans="1:18" x14ac:dyDescent="0.15">
      <c r="A705" s="15">
        <v>704</v>
      </c>
      <c r="B705" s="11">
        <v>16</v>
      </c>
      <c r="C705" s="11">
        <v>40</v>
      </c>
      <c r="D705" s="20" t="str">
        <f>K705</f>
        <v>system.time(write.csv(RADtag, file="C:/NGS/save/NGS0_16.tagcount", row.names = F))</v>
      </c>
      <c r="F705" t="s">
        <v>164</v>
      </c>
      <c r="G705" t="str">
        <f>'1. Input and Output files list'!$E$6</f>
        <v>C:/NGS/save/</v>
      </c>
      <c r="H705" t="str">
        <f>'1. Input and Output files list'!$J$110</f>
        <v>NGS0_16.tagcount</v>
      </c>
      <c r="I705" t="s">
        <v>210</v>
      </c>
      <c r="K705" t="str">
        <f>CONCATENATE(F705,G705,H705,I705)</f>
        <v>system.time(write.csv(RADtag, file="C:/NGS/save/NGS0_16.tagcount", row.names = F))</v>
      </c>
    </row>
    <row r="706" spans="1:18" x14ac:dyDescent="0.15">
      <c r="A706" s="15">
        <v>705</v>
      </c>
      <c r="B706" s="11">
        <v>16</v>
      </c>
      <c r="C706" s="11">
        <v>41</v>
      </c>
      <c r="D706" s="20" t="str">
        <f>L706</f>
        <v>file.remove("C:/NGS/save/NGS0_16.fastq")</v>
      </c>
      <c r="F706" t="s">
        <v>97</v>
      </c>
      <c r="G706" t="s">
        <v>13</v>
      </c>
      <c r="H706" s="15" t="str">
        <f>'1. Input and Output files list'!$E$6</f>
        <v>C:/NGS/save/</v>
      </c>
      <c r="I706" s="15" t="str">
        <f>'1. Input and Output files list'!$I$110</f>
        <v>NGS0_16.fastq</v>
      </c>
      <c r="J706" s="7" t="s">
        <v>16</v>
      </c>
      <c r="K706" t="s">
        <v>52</v>
      </c>
      <c r="L706" t="str">
        <f>CONCATENATE(F706,G706,H706,I706,J706,K706)</f>
        <v>file.remove("C:/NGS/save/NGS0_16.fastq")</v>
      </c>
    </row>
    <row r="707" spans="1:18" x14ac:dyDescent="0.15">
      <c r="A707" s="15">
        <v>706</v>
      </c>
      <c r="B707" s="11">
        <v>16</v>
      </c>
      <c r="C707" s="11">
        <v>42</v>
      </c>
      <c r="D707" s="20" t="s">
        <v>170</v>
      </c>
    </row>
    <row r="708" spans="1:18" x14ac:dyDescent="0.15">
      <c r="A708" s="15">
        <v>707</v>
      </c>
      <c r="B708" s="11">
        <v>16</v>
      </c>
      <c r="C708" s="11">
        <v>43</v>
      </c>
      <c r="D708" s="20" t="str">
        <f>L708</f>
        <v>system.time(write.csv(RAD_1over, file="C:/NGS/save/NGS0_16.tagcount1over", row.names = F))</v>
      </c>
      <c r="F708" s="10" t="s">
        <v>171</v>
      </c>
      <c r="G708" t="str">
        <f>'1. Input and Output files list'!$E$6</f>
        <v>C:/NGS/save/</v>
      </c>
      <c r="H708" s="10" t="str">
        <f>'1. Input and Output files list'!$K$110</f>
        <v>NGS0_16.tagcount1over</v>
      </c>
      <c r="I708" s="10" t="s">
        <v>210</v>
      </c>
      <c r="L708" t="str">
        <f>CONCATENATE(F708,G708,H708,I708)</f>
        <v>system.time(write.csv(RAD_1over, file="C:/NGS/save/NGS0_16.tagcount1over", row.names = F))</v>
      </c>
    </row>
    <row r="709" spans="1:18" x14ac:dyDescent="0.15">
      <c r="A709" s="15">
        <v>708</v>
      </c>
      <c r="B709" s="11">
        <v>16</v>
      </c>
      <c r="C709" s="11">
        <v>44</v>
      </c>
      <c r="D709" s="20" t="s">
        <v>1073</v>
      </c>
    </row>
    <row r="710" spans="1:18" x14ac:dyDescent="0.15">
      <c r="A710" s="15">
        <v>709</v>
      </c>
      <c r="B710" s="11">
        <v>17</v>
      </c>
      <c r="C710" s="11">
        <v>1</v>
      </c>
      <c r="D710" s="20" t="str">
        <f>L710</f>
        <v>in_f &lt;- c("C:/NGS/Raw_sequence_reads/17_CGCTCATT-TATAGCCT_L005_R1_001.fastq.gz", "C:/NGS/Raw_sequence_reads/17_CGCTCATT-TATAGCCT_L005_R2_001.fastq.gz")</v>
      </c>
      <c r="F710" t="s">
        <v>3</v>
      </c>
      <c r="G710" t="str">
        <f>'1. Input and Output files list'!$E$112</f>
        <v>C:/NGS/Raw_sequence_reads/17_CGCTCATT-TATAGCCT_L005_R1_001.fastq.gz</v>
      </c>
      <c r="H710" t="s">
        <v>10</v>
      </c>
      <c r="I710" t="str">
        <f>'1. Input and Output files list'!$E$113</f>
        <v>C:/NGS/Raw_sequence_reads/17_CGCTCATT-TATAGCCT_L005_R2_001.fastq.gz</v>
      </c>
      <c r="J710" s="15" t="s">
        <v>4</v>
      </c>
      <c r="L710" t="str">
        <f>CONCATENATE(F710,G710,H710,I710,J710)</f>
        <v>in_f &lt;- c("C:/NGS/Raw_sequence_reads/17_CGCTCATT-TATAGCCT_L005_R1_001.fastq.gz", "C:/NGS/Raw_sequence_reads/17_CGCTCATT-TATAGCCT_L005_R2_001.fastq.gz")</v>
      </c>
    </row>
    <row r="711" spans="1:18" x14ac:dyDescent="0.15">
      <c r="A711" s="15">
        <v>710</v>
      </c>
      <c r="B711" s="11">
        <v>17</v>
      </c>
      <c r="C711" s="11">
        <v>2</v>
      </c>
      <c r="D711" s="20" t="str">
        <f>L711</f>
        <v>out_f &lt;- "C:/NGS/save/NGS0_17.fastq"</v>
      </c>
      <c r="F711" t="s">
        <v>95</v>
      </c>
      <c r="G711" t="s">
        <v>13</v>
      </c>
      <c r="H711" t="str">
        <f>'1. Input and Output files list'!$E$6</f>
        <v>C:/NGS/save/</v>
      </c>
      <c r="I711" t="str">
        <f>'1. Input and Output files list'!$I$112</f>
        <v>NGS0_17.fastq</v>
      </c>
      <c r="J711" s="7" t="s">
        <v>16</v>
      </c>
      <c r="L711" t="str">
        <f>CONCATENATE(F711,G711,H711,I711,J711)</f>
        <v>out_f &lt;- "C:/NGS/save/NGS0_17.fastq"</v>
      </c>
    </row>
    <row r="712" spans="1:18" x14ac:dyDescent="0.15">
      <c r="A712" s="15">
        <v>711</v>
      </c>
      <c r="B712" s="11">
        <v>17</v>
      </c>
      <c r="C712" s="11">
        <v>3</v>
      </c>
      <c r="D712" s="20" t="str">
        <f>L712</f>
        <v>param_trim &lt;- 1</v>
      </c>
      <c r="F712" t="s">
        <v>163</v>
      </c>
      <c r="G712">
        <f>'1. Input and Output files list'!$H$112</f>
        <v>1</v>
      </c>
      <c r="L712" t="str">
        <f>CONCATENATE(F712,G712)</f>
        <v>param_trim &lt;- 1</v>
      </c>
    </row>
    <row r="713" spans="1:18" x14ac:dyDescent="0.15">
      <c r="A713" s="15">
        <v>712</v>
      </c>
      <c r="B713" s="11">
        <v>17</v>
      </c>
      <c r="C713" s="11">
        <v>4</v>
      </c>
      <c r="D713" s="20" t="s">
        <v>21</v>
      </c>
      <c r="F713" s="15"/>
      <c r="G713" s="15"/>
      <c r="H713" s="15"/>
    </row>
    <row r="714" spans="1:18" x14ac:dyDescent="0.15">
      <c r="A714" s="15">
        <v>713</v>
      </c>
      <c r="B714" s="11">
        <v>17</v>
      </c>
      <c r="C714" s="11">
        <v>5</v>
      </c>
      <c r="D714" s="20" t="s">
        <v>22</v>
      </c>
    </row>
    <row r="715" spans="1:18" x14ac:dyDescent="0.15">
      <c r="A715" s="15">
        <v>714</v>
      </c>
      <c r="B715" s="11">
        <v>17</v>
      </c>
      <c r="C715" s="11">
        <v>6</v>
      </c>
      <c r="D715" s="20" t="s">
        <v>23</v>
      </c>
    </row>
    <row r="716" spans="1:18" x14ac:dyDescent="0.15">
      <c r="A716" s="15">
        <v>715</v>
      </c>
      <c r="B716" s="11">
        <v>17</v>
      </c>
      <c r="C716" s="11">
        <v>7</v>
      </c>
      <c r="D716" s="20" t="str">
        <f>L716</f>
        <v>hoge1 &lt;- DNAStringSet(sread(fastq), start=7, end=hoge)</v>
      </c>
      <c r="F716" t="s">
        <v>166</v>
      </c>
      <c r="G716">
        <f>'1. Input and Output files list'!$G$112+1</f>
        <v>7</v>
      </c>
      <c r="H716" t="s">
        <v>26</v>
      </c>
      <c r="L716" t="str">
        <f>CONCATENATE(F716,G716,H716)</f>
        <v>hoge1 &lt;- DNAStringSet(sread(fastq), start=7, end=hoge)</v>
      </c>
    </row>
    <row r="717" spans="1:18" x14ac:dyDescent="0.15">
      <c r="A717" s="15">
        <v>716</v>
      </c>
      <c r="B717" s="11">
        <v>17</v>
      </c>
      <c r="C717" s="11">
        <v>8</v>
      </c>
      <c r="D717" s="20" t="str">
        <f>L717</f>
        <v>hoge2 &lt;- BStringSet(quality(quality(fastq)), start=7, end=hoge)</v>
      </c>
      <c r="F717" s="15" t="s">
        <v>167</v>
      </c>
      <c r="G717">
        <f>'1. Input and Output files list'!$G$112+1</f>
        <v>7</v>
      </c>
      <c r="H717" s="15" t="s">
        <v>26</v>
      </c>
      <c r="L717" t="str">
        <f>CONCATENATE(F717,G717,H717)</f>
        <v>hoge2 &lt;- BStringSet(quality(quality(fastq)), start=7, end=hoge)</v>
      </c>
    </row>
    <row r="718" spans="1:18" x14ac:dyDescent="0.15">
      <c r="A718" s="15">
        <v>717</v>
      </c>
      <c r="B718" s="11">
        <v>17</v>
      </c>
      <c r="C718" s="11">
        <v>9</v>
      </c>
      <c r="D718" s="20" t="s">
        <v>24</v>
      </c>
    </row>
    <row r="719" spans="1:18" x14ac:dyDescent="0.15">
      <c r="A719" s="15">
        <v>718</v>
      </c>
      <c r="B719" s="11">
        <v>17</v>
      </c>
      <c r="C719" s="11">
        <v>10</v>
      </c>
      <c r="D719" s="20" t="s">
        <v>96</v>
      </c>
    </row>
    <row r="720" spans="1:18" x14ac:dyDescent="0.15">
      <c r="A720" s="15">
        <v>719</v>
      </c>
      <c r="B720" s="11">
        <v>17</v>
      </c>
      <c r="C720" s="11">
        <v>11</v>
      </c>
      <c r="D720" s="53" t="str">
        <f>R720</f>
        <v>param1 &lt;- 35</v>
      </c>
      <c r="F720" t="s">
        <v>843</v>
      </c>
      <c r="G720">
        <f>'1. Input and Output files list'!$E$32</f>
        <v>35</v>
      </c>
      <c r="J720" s="15"/>
      <c r="R720" t="str">
        <f>CONCATENATE(F720,G720,H720)</f>
        <v>param1 &lt;- 35</v>
      </c>
    </row>
    <row r="721" spans="1:18" x14ac:dyDescent="0.15">
      <c r="A721" s="15">
        <v>720</v>
      </c>
      <c r="B721" s="11">
        <v>17</v>
      </c>
      <c r="C721" s="11">
        <v>12</v>
      </c>
      <c r="D721" s="53" t="str">
        <f>R721</f>
        <v>param2 &lt;- 0.1</v>
      </c>
      <c r="F721" t="s">
        <v>844</v>
      </c>
      <c r="G721">
        <f>'1. Input and Output files list'!$E$34</f>
        <v>0.1</v>
      </c>
      <c r="R721" t="str">
        <f>CONCATENATE(F721,G721,H721)</f>
        <v>param2 &lt;- 0.1</v>
      </c>
    </row>
    <row r="722" spans="1:18" x14ac:dyDescent="0.15">
      <c r="A722" s="15">
        <v>721</v>
      </c>
      <c r="B722" s="11">
        <v>17</v>
      </c>
      <c r="C722" s="11">
        <v>13</v>
      </c>
      <c r="D722" s="53" t="str">
        <f>R722</f>
        <v>fastq &lt;- readFastq("C:/NGS/save/NGS0_17.fastq")</v>
      </c>
      <c r="F722" s="15" t="s">
        <v>845</v>
      </c>
      <c r="G722" s="15" t="str">
        <f>'1. Input and Output files list'!$E$6</f>
        <v>C:/NGS/save/</v>
      </c>
      <c r="H722" s="5" t="str">
        <f>'1. Input and Output files list'!$I$112</f>
        <v>NGS0_17.fastq</v>
      </c>
      <c r="I722" t="s">
        <v>4</v>
      </c>
      <c r="J722">
        <v>17</v>
      </c>
      <c r="R722" t="str">
        <f>CONCATENATE(F722,G722,H722,I722)</f>
        <v>fastq &lt;- readFastq("C:/NGS/save/NGS0_17.fastq")</v>
      </c>
    </row>
    <row r="723" spans="1:18" x14ac:dyDescent="0.15">
      <c r="A723" s="15">
        <v>722</v>
      </c>
      <c r="B723" s="11">
        <v>17</v>
      </c>
      <c r="C723" s="11">
        <v>14</v>
      </c>
      <c r="D723" s="53" t="s">
        <v>840</v>
      </c>
    </row>
    <row r="724" spans="1:18" x14ac:dyDescent="0.15">
      <c r="A724" s="15">
        <v>723</v>
      </c>
      <c r="B724" s="11">
        <v>17</v>
      </c>
      <c r="C724" s="11">
        <v>15</v>
      </c>
      <c r="D724" s="53" t="s">
        <v>841</v>
      </c>
    </row>
    <row r="725" spans="1:18" x14ac:dyDescent="0.15">
      <c r="A725" s="15">
        <v>724</v>
      </c>
      <c r="B725" s="11">
        <v>17</v>
      </c>
      <c r="C725" s="11">
        <v>16</v>
      </c>
      <c r="D725" s="53" t="s">
        <v>842</v>
      </c>
    </row>
    <row r="726" spans="1:18" x14ac:dyDescent="0.15">
      <c r="A726" s="15">
        <v>725</v>
      </c>
      <c r="B726" s="11">
        <v>17</v>
      </c>
      <c r="C726" s="11">
        <v>17</v>
      </c>
      <c r="D726" s="20" t="str">
        <f>L726</f>
        <v xml:space="preserve">writeFastq(fastq, "C:/NGS/save/F2_Adap-0.fastq", compress=F)   </v>
      </c>
      <c r="F726" s="15" t="s">
        <v>847</v>
      </c>
      <c r="G726" t="str">
        <f>'1. Input and Output files list'!$E$6</f>
        <v>C:/NGS/save/</v>
      </c>
      <c r="H726" s="15" t="s">
        <v>850</v>
      </c>
      <c r="L726" t="str">
        <f>CONCATENATE(F726,G726,H726,I726,J726)</f>
        <v xml:space="preserve">writeFastq(fastq, "C:/NGS/save/F2_Adap-0.fastq", compress=F)   </v>
      </c>
    </row>
    <row r="727" spans="1:18" x14ac:dyDescent="0.15">
      <c r="A727" s="15">
        <v>726</v>
      </c>
      <c r="B727" s="11">
        <v>17</v>
      </c>
      <c r="C727" s="11">
        <v>18</v>
      </c>
      <c r="D727" s="20" t="str">
        <f>L727</f>
        <v>in_f &lt;- "C:/NGS/save/F2_Adap-0.fastq"</v>
      </c>
      <c r="F727" t="s">
        <v>14</v>
      </c>
      <c r="G727" t="s">
        <v>13</v>
      </c>
      <c r="H727" t="str">
        <f>'1. Input and Output files list'!$E$6</f>
        <v>C:/NGS/save/</v>
      </c>
      <c r="I727" t="s">
        <v>849</v>
      </c>
      <c r="J727" s="7"/>
      <c r="L727" t="str">
        <f>CONCATENATE(F727,G727,H727,I727,J727)</f>
        <v>in_f &lt;- "C:/NGS/save/F2_Adap-0.fastq"</v>
      </c>
    </row>
    <row r="728" spans="1:18" x14ac:dyDescent="0.15">
      <c r="A728" s="15">
        <v>727</v>
      </c>
      <c r="B728" s="11">
        <v>17</v>
      </c>
      <c r="C728" s="11">
        <v>19</v>
      </c>
      <c r="D728" s="20" t="str">
        <f>L728</f>
        <v>out_f &lt;- "C:/NGS/save/F2_Adap-1.fastq"</v>
      </c>
      <c r="F728" t="s">
        <v>15</v>
      </c>
      <c r="G728" t="str">
        <f>'1. Input and Output files list'!$E$6</f>
        <v>C:/NGS/save/</v>
      </c>
      <c r="H728" t="s">
        <v>86</v>
      </c>
      <c r="L728" t="str">
        <f>CONCATENATE(F728,G728,H728)</f>
        <v>out_f &lt;- "C:/NGS/save/F2_Adap-1.fastq"</v>
      </c>
    </row>
    <row r="729" spans="1:18" x14ac:dyDescent="0.15">
      <c r="A729" s="15">
        <v>728</v>
      </c>
      <c r="B729" s="11">
        <v>17</v>
      </c>
      <c r="C729" s="11">
        <v>20</v>
      </c>
      <c r="D729" s="20" t="str">
        <f>L729</f>
        <v>param_adapter &lt;- "CATGAGATCGGAAGAGCGTCGTGTAGGGAAAGAGTGT"  #Adapter sequence 1</v>
      </c>
      <c r="F729" s="11" t="s">
        <v>44</v>
      </c>
      <c r="G729" s="11" t="str">
        <f>'1. Input and Output files list'!$E$64</f>
        <v>CATGAGATCGGAAGAGCGTCGTGTAGGGAAAGAGTGT</v>
      </c>
      <c r="H729" s="11" t="s">
        <v>46</v>
      </c>
      <c r="L729" t="str">
        <f>CONCATENATE(F729,G729,H729)</f>
        <v>param_adapter &lt;- "CATGAGATCGGAAGAGCGTCGTGTAGGGAAAGAGTGT"  #Adapter sequence 1</v>
      </c>
    </row>
    <row r="730" spans="1:18" x14ac:dyDescent="0.15">
      <c r="A730" s="15">
        <v>729</v>
      </c>
      <c r="B730" s="11">
        <v>17</v>
      </c>
      <c r="C730" s="11">
        <v>21</v>
      </c>
      <c r="D730" s="20" t="s">
        <v>28</v>
      </c>
    </row>
    <row r="731" spans="1:18" x14ac:dyDescent="0.15">
      <c r="A731" s="15">
        <v>730</v>
      </c>
      <c r="B731" s="11">
        <v>17</v>
      </c>
      <c r="C731" s="11">
        <v>22</v>
      </c>
      <c r="D731" s="20" t="str">
        <f>L731</f>
        <v>in_f &lt;- "C:/NGS/save/F2_Adap-1.fastq"</v>
      </c>
      <c r="F731" t="s">
        <v>12</v>
      </c>
      <c r="G731" t="str">
        <f>'1. Input and Output files list'!$E$6</f>
        <v>C:/NGS/save/</v>
      </c>
      <c r="H731" t="s">
        <v>86</v>
      </c>
      <c r="L731" t="str">
        <f>CONCATENATE(F731,G731,H731)</f>
        <v>in_f &lt;- "C:/NGS/save/F2_Adap-1.fastq"</v>
      </c>
    </row>
    <row r="732" spans="1:18" x14ac:dyDescent="0.15">
      <c r="A732" s="15">
        <v>731</v>
      </c>
      <c r="B732" s="11">
        <v>17</v>
      </c>
      <c r="C732" s="11">
        <v>23</v>
      </c>
      <c r="D732" s="20" t="str">
        <f>L732</f>
        <v>out_f &lt;- "C:/NGS/save/F2_Adap-2.fastq"</v>
      </c>
      <c r="F732" t="s">
        <v>15</v>
      </c>
      <c r="G732" t="str">
        <f>'1. Input and Output files list'!$E$6</f>
        <v>C:/NGS/save/</v>
      </c>
      <c r="H732" t="s">
        <v>87</v>
      </c>
      <c r="L732" t="str">
        <f>CONCATENATE(F732,G732,H732)</f>
        <v>out_f &lt;- "C:/NGS/save/F2_Adap-2.fastq"</v>
      </c>
    </row>
    <row r="733" spans="1:18" x14ac:dyDescent="0.15">
      <c r="A733" s="15">
        <v>732</v>
      </c>
      <c r="B733" s="11">
        <v>17</v>
      </c>
      <c r="C733" s="11">
        <v>24</v>
      </c>
      <c r="D733" s="20" t="str">
        <f>L733</f>
        <v>param_adapter &lt;- "TAAGATCGGAAGAGCACACGTCTGAACTCCAGTCAC"  #Adapter sequence 2</v>
      </c>
      <c r="F733" s="11" t="s">
        <v>44</v>
      </c>
      <c r="G733" t="str">
        <f>'1. Input and Output files list'!$E$65</f>
        <v>TAAGATCGGAAGAGCACACGTCTGAACTCCAGTCAC</v>
      </c>
      <c r="H733" s="11" t="s">
        <v>47</v>
      </c>
      <c r="L733" t="str">
        <f>CONCATENATE(F733,G733,H733)</f>
        <v>param_adapter &lt;- "TAAGATCGGAAGAGCACACGTCTGAACTCCAGTCAC"  #Adapter sequence 2</v>
      </c>
    </row>
    <row r="734" spans="1:18" x14ac:dyDescent="0.15">
      <c r="A734" s="15">
        <v>733</v>
      </c>
      <c r="B734" s="11">
        <v>17</v>
      </c>
      <c r="C734" s="11">
        <v>25</v>
      </c>
      <c r="D734" s="20" t="s">
        <v>29</v>
      </c>
      <c r="J734" s="15"/>
    </row>
    <row r="735" spans="1:18" x14ac:dyDescent="0.15">
      <c r="A735" s="15">
        <v>734</v>
      </c>
      <c r="B735" s="11">
        <v>17</v>
      </c>
      <c r="C735" s="11">
        <v>26</v>
      </c>
      <c r="D735" s="20" t="str">
        <f>L735</f>
        <v>in_f &lt;- "C:/NGS/save/F2_Adap-2.fastq"</v>
      </c>
      <c r="F735" t="s">
        <v>12</v>
      </c>
      <c r="G735" t="str">
        <f>'1. Input and Output files list'!$E$6</f>
        <v>C:/NGS/save/</v>
      </c>
      <c r="H735" t="s">
        <v>87</v>
      </c>
      <c r="L735" t="str">
        <f>CONCATENATE(F735,G735,H735)</f>
        <v>in_f &lt;- "C:/NGS/save/F2_Adap-2.fastq"</v>
      </c>
    </row>
    <row r="736" spans="1:18" x14ac:dyDescent="0.15">
      <c r="A736" s="15">
        <v>735</v>
      </c>
      <c r="B736" s="11">
        <v>17</v>
      </c>
      <c r="C736" s="11">
        <v>27</v>
      </c>
      <c r="D736" s="20" t="str">
        <f>L736</f>
        <v>out_f &lt;- "C:/NGS/save/F2_Adap-3.fastq"</v>
      </c>
      <c r="F736" s="15" t="s">
        <v>15</v>
      </c>
      <c r="G736" t="str">
        <f>'1. Input and Output files list'!$E$6</f>
        <v>C:/NGS/save/</v>
      </c>
      <c r="H736" s="15" t="s">
        <v>88</v>
      </c>
      <c r="I736" s="15"/>
      <c r="L736" t="str">
        <f>CONCATENATE(F736,G736,H736)</f>
        <v>out_f &lt;- "C:/NGS/save/F2_Adap-3.fastq"</v>
      </c>
    </row>
    <row r="737" spans="1:20" x14ac:dyDescent="0.15">
      <c r="A737" s="15">
        <v>736</v>
      </c>
      <c r="B737" s="11">
        <v>17</v>
      </c>
      <c r="C737" s="11">
        <v>28</v>
      </c>
      <c r="D737" s="20" t="str">
        <f>L737</f>
        <v>param_adapter &lt;- "TAAGATCGGAAGAGCGTCGTGTAGGGAAAGAGTGT"  #Adapter sequence 3</v>
      </c>
      <c r="F737" t="s">
        <v>44</v>
      </c>
      <c r="G737" t="str">
        <f>'1. Input and Output files list'!$E$66</f>
        <v>TAAGATCGGAAGAGCGTCGTGTAGGGAAAGAGTGT</v>
      </c>
      <c r="H737" t="s">
        <v>49</v>
      </c>
      <c r="L737" t="str">
        <f>CONCATENATE(F737,G737,H737)</f>
        <v>param_adapter &lt;- "TAAGATCGGAAGAGCGTCGTGTAGGGAAAGAGTGT"  #Adapter sequence 3</v>
      </c>
    </row>
    <row r="738" spans="1:20" x14ac:dyDescent="0.15">
      <c r="A738" s="15">
        <v>737</v>
      </c>
      <c r="B738" s="11">
        <v>17</v>
      </c>
      <c r="C738" s="11">
        <v>29</v>
      </c>
      <c r="D738" s="20" t="s">
        <v>30</v>
      </c>
      <c r="J738" s="15"/>
    </row>
    <row r="739" spans="1:20" x14ac:dyDescent="0.15">
      <c r="A739" s="15">
        <v>738</v>
      </c>
      <c r="B739" s="11">
        <v>17</v>
      </c>
      <c r="C739" s="11">
        <v>30</v>
      </c>
      <c r="D739" s="20" t="str">
        <f>L739</f>
        <v>in_f &lt;- "C:/NGS/save/F2_Adap-3.fastq"</v>
      </c>
      <c r="F739" t="s">
        <v>12</v>
      </c>
      <c r="G739" t="str">
        <f>'1. Input and Output files list'!$E$6</f>
        <v>C:/NGS/save/</v>
      </c>
      <c r="H739" t="s">
        <v>88</v>
      </c>
      <c r="L739" t="str">
        <f>CONCATENATE(F739,G739,H739)</f>
        <v>in_f &lt;- "C:/NGS/save/F2_Adap-3.fastq"</v>
      </c>
    </row>
    <row r="740" spans="1:20" x14ac:dyDescent="0.15">
      <c r="A740" s="15">
        <v>739</v>
      </c>
      <c r="B740" s="11">
        <v>17</v>
      </c>
      <c r="C740" s="11">
        <v>31</v>
      </c>
      <c r="D740" s="20" t="str">
        <f>L740</f>
        <v>out_f &lt;- "C:/NGS/save/AdapterTrim_NGS0_17.fastq"</v>
      </c>
      <c r="F740" t="s">
        <v>36</v>
      </c>
      <c r="G740" t="str">
        <f>'1. Input and Output files list'!$E$6</f>
        <v>C:/NGS/save/</v>
      </c>
      <c r="H740" t="s">
        <v>38</v>
      </c>
      <c r="I740" t="str">
        <f>'1. Input and Output files list'!$I$112</f>
        <v>NGS0_17.fastq</v>
      </c>
      <c r="J740" t="s">
        <v>16</v>
      </c>
      <c r="L740" t="str">
        <f>CONCATENATE(F740,G740,H740,I740,J740)</f>
        <v>out_f &lt;- "C:/NGS/save/AdapterTrim_NGS0_17.fastq"</v>
      </c>
    </row>
    <row r="741" spans="1:20" x14ac:dyDescent="0.15">
      <c r="A741" s="15">
        <v>740</v>
      </c>
      <c r="B741" s="11">
        <v>17</v>
      </c>
      <c r="C741" s="11">
        <v>32</v>
      </c>
      <c r="D741" s="20" t="str">
        <f>L741</f>
        <v>param_adapter &lt;- "CATGAGATCGGAAGAGCACACGTCTGAACTCCAGTCAC"  #Adapter sequence 4</v>
      </c>
      <c r="F741" t="s">
        <v>44</v>
      </c>
      <c r="G741" t="str">
        <f>'1. Input and Output files list'!$E$67</f>
        <v>CATGAGATCGGAAGAGCACACGTCTGAACTCCAGTCAC</v>
      </c>
      <c r="H741" t="s">
        <v>51</v>
      </c>
      <c r="L741" t="str">
        <f>CONCATENATE(F741,G741,H741)</f>
        <v>param_adapter &lt;- "CATGAGATCGGAAGAGCACACGTCTGAACTCCAGTCAC"  #Adapter sequence 4</v>
      </c>
    </row>
    <row r="742" spans="1:20" x14ac:dyDescent="0.15">
      <c r="A742" s="15">
        <v>741</v>
      </c>
      <c r="B742" s="11">
        <v>17</v>
      </c>
      <c r="C742" s="11">
        <v>33</v>
      </c>
      <c r="D742" s="20" t="s">
        <v>31</v>
      </c>
    </row>
    <row r="743" spans="1:20" x14ac:dyDescent="0.15">
      <c r="A743" s="15">
        <v>742</v>
      </c>
      <c r="B743" s="11">
        <v>17</v>
      </c>
      <c r="C743" s="11">
        <v>34</v>
      </c>
      <c r="D743" s="20" t="s">
        <v>32</v>
      </c>
      <c r="J743" s="15"/>
    </row>
    <row r="744" spans="1:20" x14ac:dyDescent="0.15">
      <c r="A744" s="15">
        <v>743</v>
      </c>
      <c r="B744" s="11">
        <v>17</v>
      </c>
      <c r="C744" s="11">
        <v>35</v>
      </c>
      <c r="D744" s="20" t="str">
        <f>L744</f>
        <v>write.csv(res, "C:/NGS/save/NGS0_17.fastq.csv")</v>
      </c>
      <c r="F744" t="s">
        <v>35</v>
      </c>
      <c r="G744" t="str">
        <f>'1. Input and Output files list'!$E$6</f>
        <v>C:/NGS/save/</v>
      </c>
      <c r="H744" t="str">
        <f>'1. Input and Output files list'!$I$112</f>
        <v>NGS0_17.fastq</v>
      </c>
      <c r="I744" t="s">
        <v>34</v>
      </c>
      <c r="L744" t="str">
        <f>CONCATENATE(F744,G744,H744,I744)</f>
        <v>write.csv(res, "C:/NGS/save/NGS0_17.fastq.csv")</v>
      </c>
    </row>
    <row r="745" spans="1:20" x14ac:dyDescent="0.15">
      <c r="A745" s="15">
        <v>744</v>
      </c>
      <c r="B745" s="11">
        <v>17</v>
      </c>
      <c r="C745" s="11">
        <v>36</v>
      </c>
      <c r="D745" s="20" t="str">
        <f>L745</f>
        <v>system.time(fastq &lt;- fread("C:/NGS/save/AdapterTrim_NGS0_17.fastq", header=F, sep="\t", na.strings="NA", strip.white=TRUE, verbose=TRUE))</v>
      </c>
      <c r="F745" s="15" t="s">
        <v>92</v>
      </c>
      <c r="G745" t="str">
        <f>'1. Input and Output files list'!$E$6</f>
        <v>C:/NGS/save/</v>
      </c>
      <c r="H745" s="15" t="s">
        <v>38</v>
      </c>
      <c r="I745" s="15" t="str">
        <f>'1. Input and Output files list'!$I$112</f>
        <v>NGS0_17.fastq</v>
      </c>
      <c r="J745" t="s">
        <v>20</v>
      </c>
      <c r="L745" t="str">
        <f>CONCATENATE(F745,G745,H745,I745,J745)</f>
        <v>system.time(fastq &lt;- fread("C:/NGS/save/AdapterTrim_NGS0_17.fastq", header=F, sep="\t", na.strings="NA", strip.white=TRUE, verbose=TRUE))</v>
      </c>
    </row>
    <row r="746" spans="1:20" x14ac:dyDescent="0.15">
      <c r="A746" s="15">
        <v>745</v>
      </c>
      <c r="B746" s="11">
        <v>17</v>
      </c>
      <c r="C746" s="11">
        <v>37</v>
      </c>
      <c r="D746" s="20" t="str">
        <f>T746</f>
        <v>file.remove("C:/NGS/save/AdapterTrim_NGS0_17.fastq","C:/NGS/save/F2_Adap-0.fastq","C:/NGS/save/F2_Adap-1.fastq","C:/NGS/save/F2_Adap-2.fastq","C:/NGS/save/F2_Adap-3.fastq")</v>
      </c>
      <c r="F746" t="s">
        <v>11</v>
      </c>
      <c r="G746" t="str">
        <f>'1. Input and Output files list'!$E$6</f>
        <v>C:/NGS/save/</v>
      </c>
      <c r="H746" t="s">
        <v>38</v>
      </c>
      <c r="I746" t="str">
        <f>'1. Input and Output files list'!$I$112</f>
        <v>NGS0_17.fastq</v>
      </c>
      <c r="J746" t="s">
        <v>852</v>
      </c>
      <c r="K746" t="str">
        <f>'1. Input and Output files list'!$E$6</f>
        <v>C:/NGS/save/</v>
      </c>
      <c r="L746" t="s">
        <v>851</v>
      </c>
      <c r="M746" t="str">
        <f>'1. Input and Output files list'!$E$6</f>
        <v>C:/NGS/save/</v>
      </c>
      <c r="N746" t="s">
        <v>89</v>
      </c>
      <c r="O746" t="str">
        <f>'1. Input and Output files list'!$E$6</f>
        <v>C:/NGS/save/</v>
      </c>
      <c r="P746" t="s">
        <v>90</v>
      </c>
      <c r="Q746" t="str">
        <f>'1. Input and Output files list'!$E$6</f>
        <v>C:/NGS/save/</v>
      </c>
      <c r="R746" t="s">
        <v>91</v>
      </c>
      <c r="T746" t="str">
        <f>CONCATENATE(F746,G746,H746,I746,J746,K746,L746,M746,N746,O746,P746,Q746,R746)</f>
        <v>file.remove("C:/NGS/save/AdapterTrim_NGS0_17.fastq","C:/NGS/save/F2_Adap-0.fastq","C:/NGS/save/F2_Adap-1.fastq","C:/NGS/save/F2_Adap-2.fastq","C:/NGS/save/F2_Adap-3.fastq")</v>
      </c>
    </row>
    <row r="747" spans="1:20" x14ac:dyDescent="0.15">
      <c r="A747" s="15">
        <v>746</v>
      </c>
      <c r="B747" s="11">
        <v>17</v>
      </c>
      <c r="C747" s="11">
        <v>38</v>
      </c>
      <c r="D747" s="20" t="s">
        <v>93</v>
      </c>
      <c r="J747" s="15"/>
    </row>
    <row r="748" spans="1:20" x14ac:dyDescent="0.15">
      <c r="A748" s="15">
        <v>747</v>
      </c>
      <c r="B748" s="11">
        <v>17</v>
      </c>
      <c r="C748" s="11">
        <v>39</v>
      </c>
      <c r="D748" s="20" t="s">
        <v>2</v>
      </c>
    </row>
    <row r="749" spans="1:20" x14ac:dyDescent="0.15">
      <c r="A749" s="15">
        <v>748</v>
      </c>
      <c r="B749" s="11">
        <v>17</v>
      </c>
      <c r="C749" s="11">
        <v>40</v>
      </c>
      <c r="D749" s="20" t="str">
        <f>K749</f>
        <v>system.time(write.csv(RADtag, file="C:/NGS/save/NGS0_17.tagcount", row.names = F))</v>
      </c>
      <c r="F749" t="s">
        <v>164</v>
      </c>
      <c r="G749" t="str">
        <f>'1. Input and Output files list'!$E$6</f>
        <v>C:/NGS/save/</v>
      </c>
      <c r="H749" s="15" t="str">
        <f>'1. Input and Output files list'!$J$112</f>
        <v>NGS0_17.tagcount</v>
      </c>
      <c r="I749" s="15" t="s">
        <v>210</v>
      </c>
      <c r="K749" t="str">
        <f>CONCATENATE(F749,G749,H749,I749)</f>
        <v>system.time(write.csv(RADtag, file="C:/NGS/save/NGS0_17.tagcount", row.names = F))</v>
      </c>
    </row>
    <row r="750" spans="1:20" x14ac:dyDescent="0.15">
      <c r="A750" s="15">
        <v>749</v>
      </c>
      <c r="B750" s="11">
        <v>17</v>
      </c>
      <c r="C750" s="11">
        <v>41</v>
      </c>
      <c r="D750" s="20" t="str">
        <f>L750</f>
        <v>file.remove("C:/NGS/save/NGS0_17.fastq")</v>
      </c>
      <c r="F750" t="s">
        <v>97</v>
      </c>
      <c r="G750" t="s">
        <v>13</v>
      </c>
      <c r="H750" t="str">
        <f>'1. Input and Output files list'!$E$6</f>
        <v>C:/NGS/save/</v>
      </c>
      <c r="I750" t="str">
        <f>'1. Input and Output files list'!$I$112</f>
        <v>NGS0_17.fastq</v>
      </c>
      <c r="J750" s="7" t="s">
        <v>16</v>
      </c>
      <c r="K750" t="s">
        <v>52</v>
      </c>
      <c r="L750" t="str">
        <f>CONCATENATE(F750,G750,H750,I750,J750,K750)</f>
        <v>file.remove("C:/NGS/save/NGS0_17.fastq")</v>
      </c>
    </row>
    <row r="751" spans="1:20" x14ac:dyDescent="0.15">
      <c r="A751" s="15">
        <v>750</v>
      </c>
      <c r="B751" s="11">
        <v>17</v>
      </c>
      <c r="C751" s="11">
        <v>42</v>
      </c>
      <c r="D751" s="20" t="s">
        <v>170</v>
      </c>
    </row>
    <row r="752" spans="1:20" x14ac:dyDescent="0.15">
      <c r="A752" s="15">
        <v>751</v>
      </c>
      <c r="B752" s="11">
        <v>17</v>
      </c>
      <c r="C752" s="11">
        <v>43</v>
      </c>
      <c r="D752" s="20" t="str">
        <f>L752</f>
        <v>system.time(write.csv(RAD_1over, file="C:/NGS/save/NGS0_17.tagcount1over", row.names = F))</v>
      </c>
      <c r="F752" s="10" t="s">
        <v>171</v>
      </c>
      <c r="G752" t="str">
        <f>'1. Input and Output files list'!$E$6</f>
        <v>C:/NGS/save/</v>
      </c>
      <c r="H752" s="10" t="str">
        <f>'1. Input and Output files list'!$K$112</f>
        <v>NGS0_17.tagcount1over</v>
      </c>
      <c r="I752" s="10" t="s">
        <v>210</v>
      </c>
      <c r="L752" t="str">
        <f>CONCATENATE(F752,G752,H752,I752)</f>
        <v>system.time(write.csv(RAD_1over, file="C:/NGS/save/NGS0_17.tagcount1over", row.names = F))</v>
      </c>
    </row>
    <row r="753" spans="1:18" x14ac:dyDescent="0.15">
      <c r="A753" s="15">
        <v>752</v>
      </c>
      <c r="B753" s="11">
        <v>17</v>
      </c>
      <c r="C753" s="11">
        <v>44</v>
      </c>
      <c r="D753" s="20" t="s">
        <v>1073</v>
      </c>
    </row>
    <row r="754" spans="1:18" x14ac:dyDescent="0.15">
      <c r="A754" s="15">
        <v>753</v>
      </c>
      <c r="B754" s="11">
        <v>18</v>
      </c>
      <c r="C754" s="11">
        <v>1</v>
      </c>
      <c r="D754" s="20" t="str">
        <f>L754</f>
        <v>in_f &lt;- c("C:/NGS/Raw_sequence_reads/18_CGCTCATT-ATAGAGGC_L005_R1_001.fastq.gz", "C:/NGS/Raw_sequence_reads/18_CGCTCATT-ATAGAGGC_L005_R2_001.fastq.gz")</v>
      </c>
      <c r="F754" t="s">
        <v>3</v>
      </c>
      <c r="G754" t="str">
        <f>'1. Input and Output files list'!$E$114</f>
        <v>C:/NGS/Raw_sequence_reads/18_CGCTCATT-ATAGAGGC_L005_R1_001.fastq.gz</v>
      </c>
      <c r="H754" t="s">
        <v>10</v>
      </c>
      <c r="I754" t="str">
        <f>'1. Input and Output files list'!$E$115</f>
        <v>C:/NGS/Raw_sequence_reads/18_CGCTCATT-ATAGAGGC_L005_R2_001.fastq.gz</v>
      </c>
      <c r="J754" s="15" t="s">
        <v>4</v>
      </c>
      <c r="L754" t="str">
        <f>CONCATENATE(F754,G754,H754,I754,J754)</f>
        <v>in_f &lt;- c("C:/NGS/Raw_sequence_reads/18_CGCTCATT-ATAGAGGC_L005_R1_001.fastq.gz", "C:/NGS/Raw_sequence_reads/18_CGCTCATT-ATAGAGGC_L005_R2_001.fastq.gz")</v>
      </c>
    </row>
    <row r="755" spans="1:18" x14ac:dyDescent="0.15">
      <c r="A755" s="15">
        <v>754</v>
      </c>
      <c r="B755" s="11">
        <v>18</v>
      </c>
      <c r="C755" s="11">
        <v>2</v>
      </c>
      <c r="D755" s="20" t="str">
        <f>L755</f>
        <v>out_f &lt;- "C:/NGS/save/NGS0_18.fastq"</v>
      </c>
      <c r="F755" t="s">
        <v>95</v>
      </c>
      <c r="G755" t="s">
        <v>13</v>
      </c>
      <c r="H755" t="str">
        <f>'1. Input and Output files list'!$E$6</f>
        <v>C:/NGS/save/</v>
      </c>
      <c r="I755" t="str">
        <f>'1. Input and Output files list'!$I$114</f>
        <v>NGS0_18.fastq</v>
      </c>
      <c r="J755" s="7" t="s">
        <v>16</v>
      </c>
      <c r="L755" t="str">
        <f>CONCATENATE(F755,G755,H755,I755,J755)</f>
        <v>out_f &lt;- "C:/NGS/save/NGS0_18.fastq"</v>
      </c>
    </row>
    <row r="756" spans="1:18" x14ac:dyDescent="0.15">
      <c r="A756" s="15">
        <v>755</v>
      </c>
      <c r="B756" s="11">
        <v>18</v>
      </c>
      <c r="C756" s="11">
        <v>3</v>
      </c>
      <c r="D756" s="20" t="str">
        <f>L756</f>
        <v>param_trim &lt;- 1</v>
      </c>
      <c r="F756" s="15" t="s">
        <v>163</v>
      </c>
      <c r="G756" s="15">
        <f>'1. Input and Output files list'!$H$114</f>
        <v>1</v>
      </c>
      <c r="H756" s="15"/>
      <c r="L756" t="str">
        <f>CONCATENATE(F756,G756)</f>
        <v>param_trim &lt;- 1</v>
      </c>
    </row>
    <row r="757" spans="1:18" x14ac:dyDescent="0.15">
      <c r="A757" s="15">
        <v>756</v>
      </c>
      <c r="B757" s="11">
        <v>18</v>
      </c>
      <c r="C757" s="11">
        <v>4</v>
      </c>
      <c r="D757" s="20" t="s">
        <v>21</v>
      </c>
      <c r="J757" s="15"/>
    </row>
    <row r="758" spans="1:18" x14ac:dyDescent="0.15">
      <c r="A758" s="15">
        <v>757</v>
      </c>
      <c r="B758" s="11">
        <v>18</v>
      </c>
      <c r="C758" s="11">
        <v>5</v>
      </c>
      <c r="D758" s="20" t="s">
        <v>22</v>
      </c>
    </row>
    <row r="759" spans="1:18" x14ac:dyDescent="0.15">
      <c r="A759" s="15">
        <v>758</v>
      </c>
      <c r="B759" s="11">
        <v>18</v>
      </c>
      <c r="C759" s="11">
        <v>6</v>
      </c>
      <c r="D759" s="20" t="s">
        <v>23</v>
      </c>
      <c r="F759" s="15"/>
      <c r="G759" s="15"/>
      <c r="H759" s="15"/>
    </row>
    <row r="760" spans="1:18" x14ac:dyDescent="0.15">
      <c r="A760" s="15">
        <v>759</v>
      </c>
      <c r="B760" s="11">
        <v>18</v>
      </c>
      <c r="C760" s="11">
        <v>7</v>
      </c>
      <c r="D760" s="20" t="str">
        <f>L760</f>
        <v>hoge1 &lt;- DNAStringSet(sread(fastq), start=7, end=hoge)</v>
      </c>
      <c r="F760" s="15" t="s">
        <v>166</v>
      </c>
      <c r="G760">
        <f>'1. Input and Output files list'!$G$114+1</f>
        <v>7</v>
      </c>
      <c r="H760" s="15" t="s">
        <v>26</v>
      </c>
      <c r="L760" t="str">
        <f>CONCATENATE(F760,G760,H760)</f>
        <v>hoge1 &lt;- DNAStringSet(sread(fastq), start=7, end=hoge)</v>
      </c>
    </row>
    <row r="761" spans="1:18" x14ac:dyDescent="0.15">
      <c r="A761" s="15">
        <v>760</v>
      </c>
      <c r="B761" s="11">
        <v>18</v>
      </c>
      <c r="C761" s="11">
        <v>8</v>
      </c>
      <c r="D761" s="20" t="str">
        <f>L761</f>
        <v>hoge2 &lt;- BStringSet(quality(quality(fastq)), start=7, end=hoge)</v>
      </c>
      <c r="F761" t="s">
        <v>167</v>
      </c>
      <c r="G761">
        <f>'1. Input and Output files list'!$G$114+1</f>
        <v>7</v>
      </c>
      <c r="H761" t="s">
        <v>26</v>
      </c>
      <c r="L761" t="str">
        <f>CONCATENATE(F761,G761,H761)</f>
        <v>hoge2 &lt;- BStringSet(quality(quality(fastq)), start=7, end=hoge)</v>
      </c>
    </row>
    <row r="762" spans="1:18" x14ac:dyDescent="0.15">
      <c r="A762" s="15">
        <v>761</v>
      </c>
      <c r="B762" s="11">
        <v>18</v>
      </c>
      <c r="C762" s="11">
        <v>9</v>
      </c>
      <c r="D762" s="20" t="s">
        <v>24</v>
      </c>
    </row>
    <row r="763" spans="1:18" x14ac:dyDescent="0.15">
      <c r="A763" s="15">
        <v>762</v>
      </c>
      <c r="B763" s="11">
        <v>18</v>
      </c>
      <c r="C763" s="11">
        <v>10</v>
      </c>
      <c r="D763" s="20" t="s">
        <v>96</v>
      </c>
      <c r="F763" s="15"/>
      <c r="H763" s="15"/>
    </row>
    <row r="764" spans="1:18" x14ac:dyDescent="0.15">
      <c r="A764" s="15">
        <v>763</v>
      </c>
      <c r="B764" s="11">
        <v>18</v>
      </c>
      <c r="C764" s="11">
        <v>11</v>
      </c>
      <c r="D764" s="53" t="str">
        <f>R764</f>
        <v>param1 &lt;- 35</v>
      </c>
      <c r="F764" t="s">
        <v>843</v>
      </c>
      <c r="G764">
        <f>'1. Input and Output files list'!$E$32</f>
        <v>35</v>
      </c>
      <c r="R764" t="str">
        <f>CONCATENATE(F764,G764,H764)</f>
        <v>param1 &lt;- 35</v>
      </c>
    </row>
    <row r="765" spans="1:18" x14ac:dyDescent="0.15">
      <c r="A765" s="15">
        <v>764</v>
      </c>
      <c r="B765" s="11">
        <v>18</v>
      </c>
      <c r="C765" s="11">
        <v>12</v>
      </c>
      <c r="D765" s="53" t="str">
        <f>R765</f>
        <v>param2 &lt;- 0.1</v>
      </c>
      <c r="F765" t="s">
        <v>844</v>
      </c>
      <c r="G765">
        <f>'1. Input and Output files list'!$E$34</f>
        <v>0.1</v>
      </c>
      <c r="R765" t="str">
        <f>CONCATENATE(F765,G765,H765)</f>
        <v>param2 &lt;- 0.1</v>
      </c>
    </row>
    <row r="766" spans="1:18" x14ac:dyDescent="0.15">
      <c r="A766" s="15">
        <v>765</v>
      </c>
      <c r="B766" s="11">
        <v>18</v>
      </c>
      <c r="C766" s="11">
        <v>13</v>
      </c>
      <c r="D766" s="53" t="str">
        <f>R766</f>
        <v>fastq &lt;- readFastq("C:/NGS/save/NGS0_18.fastq")</v>
      </c>
      <c r="F766" t="s">
        <v>845</v>
      </c>
      <c r="G766" t="str">
        <f>'1. Input and Output files list'!$E$6</f>
        <v>C:/NGS/save/</v>
      </c>
      <c r="H766" s="5" t="str">
        <f>'1. Input and Output files list'!$I$114</f>
        <v>NGS0_18.fastq</v>
      </c>
      <c r="I766" t="s">
        <v>4</v>
      </c>
      <c r="J766">
        <v>18</v>
      </c>
      <c r="R766" t="str">
        <f>CONCATENATE(F766,G766,H766,I766)</f>
        <v>fastq &lt;- readFastq("C:/NGS/save/NGS0_18.fastq")</v>
      </c>
    </row>
    <row r="767" spans="1:18" x14ac:dyDescent="0.15">
      <c r="A767" s="15">
        <v>766</v>
      </c>
      <c r="B767" s="11">
        <v>18</v>
      </c>
      <c r="C767" s="11">
        <v>14</v>
      </c>
      <c r="D767" s="53" t="s">
        <v>840</v>
      </c>
    </row>
    <row r="768" spans="1:18" x14ac:dyDescent="0.15">
      <c r="A768" s="15">
        <v>767</v>
      </c>
      <c r="B768" s="11">
        <v>18</v>
      </c>
      <c r="C768" s="11">
        <v>15</v>
      </c>
      <c r="D768" s="53" t="s">
        <v>841</v>
      </c>
    </row>
    <row r="769" spans="1:12" x14ac:dyDescent="0.15">
      <c r="A769" s="15">
        <v>768</v>
      </c>
      <c r="B769" s="11">
        <v>18</v>
      </c>
      <c r="C769" s="11">
        <v>16</v>
      </c>
      <c r="D769" s="53" t="s">
        <v>842</v>
      </c>
    </row>
    <row r="770" spans="1:12" x14ac:dyDescent="0.15">
      <c r="A770" s="15">
        <v>769</v>
      </c>
      <c r="B770" s="11">
        <v>18</v>
      </c>
      <c r="C770" s="11">
        <v>17</v>
      </c>
      <c r="D770" s="20" t="str">
        <f>L770</f>
        <v xml:space="preserve">writeFastq(fastq, "C:/NGS/save/F2_Adap-0.fastq", compress=F)   </v>
      </c>
      <c r="F770" t="s">
        <v>847</v>
      </c>
      <c r="G770" t="str">
        <f>'1. Input and Output files list'!$E$6</f>
        <v>C:/NGS/save/</v>
      </c>
      <c r="H770" t="s">
        <v>850</v>
      </c>
      <c r="L770" t="str">
        <f>CONCATENATE(F770,G770,H770,I770,J770)</f>
        <v xml:space="preserve">writeFastq(fastq, "C:/NGS/save/F2_Adap-0.fastq", compress=F)   </v>
      </c>
    </row>
    <row r="771" spans="1:12" x14ac:dyDescent="0.15">
      <c r="A771" s="15">
        <v>770</v>
      </c>
      <c r="B771" s="11">
        <v>18</v>
      </c>
      <c r="C771" s="11">
        <v>18</v>
      </c>
      <c r="D771" s="20" t="str">
        <f>L771</f>
        <v>in_f &lt;- "C:/NGS/save/F2_Adap-0.fastq"</v>
      </c>
      <c r="F771" t="s">
        <v>14</v>
      </c>
      <c r="G771" t="s">
        <v>13</v>
      </c>
      <c r="H771" t="str">
        <f>'1. Input and Output files list'!$E$6</f>
        <v>C:/NGS/save/</v>
      </c>
      <c r="I771" t="s">
        <v>849</v>
      </c>
      <c r="J771" s="7"/>
      <c r="L771" t="str">
        <f>CONCATENATE(F771,G771,H771,I771,J771)</f>
        <v>in_f &lt;- "C:/NGS/save/F2_Adap-0.fastq"</v>
      </c>
    </row>
    <row r="772" spans="1:12" x14ac:dyDescent="0.15">
      <c r="A772" s="15">
        <v>771</v>
      </c>
      <c r="B772" s="11">
        <v>18</v>
      </c>
      <c r="C772" s="11">
        <v>19</v>
      </c>
      <c r="D772" s="20" t="str">
        <f>L772</f>
        <v>out_f &lt;- "C:/NGS/save/F2_Adap-1.fastq"</v>
      </c>
      <c r="F772" t="s">
        <v>15</v>
      </c>
      <c r="G772" t="str">
        <f>'1. Input and Output files list'!$E$6</f>
        <v>C:/NGS/save/</v>
      </c>
      <c r="H772" t="s">
        <v>86</v>
      </c>
      <c r="L772" t="str">
        <f>CONCATENATE(F772,G772,H772)</f>
        <v>out_f &lt;- "C:/NGS/save/F2_Adap-1.fastq"</v>
      </c>
    </row>
    <row r="773" spans="1:12" x14ac:dyDescent="0.15">
      <c r="A773" s="15">
        <v>772</v>
      </c>
      <c r="B773" s="11">
        <v>18</v>
      </c>
      <c r="C773" s="11">
        <v>20</v>
      </c>
      <c r="D773" s="20" t="str">
        <f>L773</f>
        <v>param_adapter &lt;- "CATGAGATCGGAAGAGCGTCGTGTAGGGAAAGAGTGT"  #Adapter sequence 1</v>
      </c>
      <c r="F773" s="11" t="s">
        <v>44</v>
      </c>
      <c r="G773" s="11" t="str">
        <f>'1. Input and Output files list'!$E$64</f>
        <v>CATGAGATCGGAAGAGCGTCGTGTAGGGAAAGAGTGT</v>
      </c>
      <c r="H773" s="11" t="s">
        <v>46</v>
      </c>
      <c r="L773" t="str">
        <f>CONCATENATE(F773,G773,H773)</f>
        <v>param_adapter &lt;- "CATGAGATCGGAAGAGCGTCGTGTAGGGAAAGAGTGT"  #Adapter sequence 1</v>
      </c>
    </row>
    <row r="774" spans="1:12" x14ac:dyDescent="0.15">
      <c r="A774" s="15">
        <v>773</v>
      </c>
      <c r="B774" s="11">
        <v>18</v>
      </c>
      <c r="C774" s="11">
        <v>21</v>
      </c>
      <c r="D774" s="20" t="s">
        <v>28</v>
      </c>
    </row>
    <row r="775" spans="1:12" x14ac:dyDescent="0.15">
      <c r="A775" s="15">
        <v>774</v>
      </c>
      <c r="B775" s="11">
        <v>18</v>
      </c>
      <c r="C775" s="11">
        <v>22</v>
      </c>
      <c r="D775" s="20" t="str">
        <f>L775</f>
        <v>in_f &lt;- "C:/NGS/save/F2_Adap-1.fastq"</v>
      </c>
      <c r="F775" t="s">
        <v>12</v>
      </c>
      <c r="G775" t="str">
        <f>'1. Input and Output files list'!$E$6</f>
        <v>C:/NGS/save/</v>
      </c>
      <c r="H775" t="s">
        <v>86</v>
      </c>
      <c r="L775" t="str">
        <f>CONCATENATE(F775,G775,H775)</f>
        <v>in_f &lt;- "C:/NGS/save/F2_Adap-1.fastq"</v>
      </c>
    </row>
    <row r="776" spans="1:12" x14ac:dyDescent="0.15">
      <c r="A776" s="15">
        <v>775</v>
      </c>
      <c r="B776" s="11">
        <v>18</v>
      </c>
      <c r="C776" s="11">
        <v>23</v>
      </c>
      <c r="D776" s="20" t="str">
        <f>L776</f>
        <v>out_f &lt;- "C:/NGS/save/F2_Adap-2.fastq"</v>
      </c>
      <c r="F776" t="s">
        <v>15</v>
      </c>
      <c r="G776" t="str">
        <f>'1. Input and Output files list'!$E$6</f>
        <v>C:/NGS/save/</v>
      </c>
      <c r="H776" t="s">
        <v>87</v>
      </c>
      <c r="L776" t="str">
        <f>CONCATENATE(F776,G776,H776)</f>
        <v>out_f &lt;- "C:/NGS/save/F2_Adap-2.fastq"</v>
      </c>
    </row>
    <row r="777" spans="1:12" x14ac:dyDescent="0.15">
      <c r="A777" s="15">
        <v>776</v>
      </c>
      <c r="B777" s="11">
        <v>18</v>
      </c>
      <c r="C777" s="11">
        <v>24</v>
      </c>
      <c r="D777" s="20" t="str">
        <f>L777</f>
        <v>param_adapter &lt;- "TAAGATCGGAAGAGCACACGTCTGAACTCCAGTCAC"  #Adapter sequence 2</v>
      </c>
      <c r="F777" s="11" t="s">
        <v>44</v>
      </c>
      <c r="G777" t="str">
        <f>'1. Input and Output files list'!$E$65</f>
        <v>TAAGATCGGAAGAGCACACGTCTGAACTCCAGTCAC</v>
      </c>
      <c r="H777" s="11" t="s">
        <v>47</v>
      </c>
      <c r="J777" s="15"/>
      <c r="L777" t="str">
        <f>CONCATENATE(F777,G777,H777)</f>
        <v>param_adapter &lt;- "TAAGATCGGAAGAGCACACGTCTGAACTCCAGTCAC"  #Adapter sequence 2</v>
      </c>
    </row>
    <row r="778" spans="1:12" x14ac:dyDescent="0.15">
      <c r="A778" s="15">
        <v>777</v>
      </c>
      <c r="B778" s="11">
        <v>18</v>
      </c>
      <c r="C778" s="11">
        <v>25</v>
      </c>
      <c r="D778" s="20" t="s">
        <v>29</v>
      </c>
    </row>
    <row r="779" spans="1:12" x14ac:dyDescent="0.15">
      <c r="A779" s="15">
        <v>778</v>
      </c>
      <c r="B779" s="11">
        <v>18</v>
      </c>
      <c r="C779" s="11">
        <v>26</v>
      </c>
      <c r="D779" s="20" t="str">
        <f>L779</f>
        <v>in_f &lt;- "C:/NGS/save/F2_Adap-2.fastq"</v>
      </c>
      <c r="F779" s="15" t="s">
        <v>12</v>
      </c>
      <c r="G779" t="str">
        <f>'1. Input and Output files list'!$E$6</f>
        <v>C:/NGS/save/</v>
      </c>
      <c r="H779" s="15" t="s">
        <v>87</v>
      </c>
      <c r="I779" s="15"/>
      <c r="L779" t="str">
        <f>CONCATENATE(F779,G779,H779)</f>
        <v>in_f &lt;- "C:/NGS/save/F2_Adap-2.fastq"</v>
      </c>
    </row>
    <row r="780" spans="1:12" x14ac:dyDescent="0.15">
      <c r="A780" s="15">
        <v>779</v>
      </c>
      <c r="B780" s="11">
        <v>18</v>
      </c>
      <c r="C780" s="11">
        <v>27</v>
      </c>
      <c r="D780" s="20" t="str">
        <f>L780</f>
        <v>out_f &lt;- "C:/NGS/save/F2_Adap-3.fastq"</v>
      </c>
      <c r="F780" t="s">
        <v>15</v>
      </c>
      <c r="G780" t="str">
        <f>'1. Input and Output files list'!$E$6</f>
        <v>C:/NGS/save/</v>
      </c>
      <c r="H780" t="s">
        <v>88</v>
      </c>
      <c r="J780" s="15"/>
      <c r="L780" t="str">
        <f>CONCATENATE(F780,G780,H780)</f>
        <v>out_f &lt;- "C:/NGS/save/F2_Adap-3.fastq"</v>
      </c>
    </row>
    <row r="781" spans="1:12" x14ac:dyDescent="0.15">
      <c r="A781" s="15">
        <v>780</v>
      </c>
      <c r="B781" s="11">
        <v>18</v>
      </c>
      <c r="C781" s="11">
        <v>28</v>
      </c>
      <c r="D781" s="20" t="str">
        <f>L781</f>
        <v>param_adapter &lt;- "TAAGATCGGAAGAGCGTCGTGTAGGGAAAGAGTGT"  #Adapter sequence 3</v>
      </c>
      <c r="F781" t="s">
        <v>44</v>
      </c>
      <c r="G781" t="str">
        <f>'1. Input and Output files list'!$E$66</f>
        <v>TAAGATCGGAAGAGCGTCGTGTAGGGAAAGAGTGT</v>
      </c>
      <c r="H781" t="s">
        <v>49</v>
      </c>
      <c r="J781" s="15"/>
      <c r="L781" t="str">
        <f>CONCATENATE(F781,G781,H781)</f>
        <v>param_adapter &lt;- "TAAGATCGGAAGAGCGTCGTGTAGGGAAAGAGTGT"  #Adapter sequence 3</v>
      </c>
    </row>
    <row r="782" spans="1:12" x14ac:dyDescent="0.15">
      <c r="A782" s="15">
        <v>781</v>
      </c>
      <c r="B782" s="11">
        <v>18</v>
      </c>
      <c r="C782" s="11">
        <v>29</v>
      </c>
      <c r="D782" s="20" t="s">
        <v>30</v>
      </c>
      <c r="F782" s="15"/>
      <c r="H782" s="15"/>
      <c r="I782" s="15"/>
    </row>
    <row r="783" spans="1:12" x14ac:dyDescent="0.15">
      <c r="A783" s="15">
        <v>782</v>
      </c>
      <c r="B783" s="11">
        <v>18</v>
      </c>
      <c r="C783" s="11">
        <v>30</v>
      </c>
      <c r="D783" s="20" t="str">
        <f>L783</f>
        <v>in_f &lt;- "C:/NGS/save/F2_Adap-3.fastq"</v>
      </c>
      <c r="F783" t="s">
        <v>12</v>
      </c>
      <c r="G783" t="str">
        <f>'1. Input and Output files list'!$E$6</f>
        <v>C:/NGS/save/</v>
      </c>
      <c r="H783" t="s">
        <v>88</v>
      </c>
      <c r="L783" t="str">
        <f>CONCATENATE(F783,G783,H783)</f>
        <v>in_f &lt;- "C:/NGS/save/F2_Adap-3.fastq"</v>
      </c>
    </row>
    <row r="784" spans="1:12" x14ac:dyDescent="0.15">
      <c r="A784" s="15">
        <v>783</v>
      </c>
      <c r="B784" s="11">
        <v>18</v>
      </c>
      <c r="C784" s="11">
        <v>31</v>
      </c>
      <c r="D784" s="20" t="str">
        <f>L784</f>
        <v>out_f &lt;- "C:/NGS/save/AdapterTrim_NGS0_18.fastq"</v>
      </c>
      <c r="F784" t="s">
        <v>36</v>
      </c>
      <c r="G784" t="str">
        <f>'1. Input and Output files list'!$E$6</f>
        <v>C:/NGS/save/</v>
      </c>
      <c r="H784" t="s">
        <v>38</v>
      </c>
      <c r="I784" t="str">
        <f>'1. Input and Output files list'!$I$114</f>
        <v>NGS0_18.fastq</v>
      </c>
      <c r="J784" s="15" t="s">
        <v>16</v>
      </c>
      <c r="L784" t="str">
        <f>CONCATENATE(F784,G784,H784,I784,J784)</f>
        <v>out_f &lt;- "C:/NGS/save/AdapterTrim_NGS0_18.fastq"</v>
      </c>
    </row>
    <row r="785" spans="1:20" x14ac:dyDescent="0.15">
      <c r="A785" s="15">
        <v>784</v>
      </c>
      <c r="B785" s="11">
        <v>18</v>
      </c>
      <c r="C785" s="11">
        <v>32</v>
      </c>
      <c r="D785" s="20" t="str">
        <f>L785</f>
        <v>param_adapter &lt;- "CATGAGATCGGAAGAGCACACGTCTGAACTCCAGTCAC"  #Adapter sequence 4</v>
      </c>
      <c r="F785" t="s">
        <v>44</v>
      </c>
      <c r="G785" t="str">
        <f>'1. Input and Output files list'!$E$67</f>
        <v>CATGAGATCGGAAGAGCACACGTCTGAACTCCAGTCAC</v>
      </c>
      <c r="H785" t="s">
        <v>51</v>
      </c>
      <c r="L785" t="str">
        <f>CONCATENATE(F785,G785,H785)</f>
        <v>param_adapter &lt;- "CATGAGATCGGAAGAGCACACGTCTGAACTCCAGTCAC"  #Adapter sequence 4</v>
      </c>
    </row>
    <row r="786" spans="1:20" x14ac:dyDescent="0.15">
      <c r="A786" s="15">
        <v>785</v>
      </c>
      <c r="B786" s="11">
        <v>18</v>
      </c>
      <c r="C786" s="11">
        <v>33</v>
      </c>
      <c r="D786" s="20" t="s">
        <v>31</v>
      </c>
    </row>
    <row r="787" spans="1:20" x14ac:dyDescent="0.15">
      <c r="A787" s="15">
        <v>786</v>
      </c>
      <c r="B787" s="11">
        <v>18</v>
      </c>
      <c r="C787" s="11">
        <v>34</v>
      </c>
      <c r="D787" s="20" t="s">
        <v>32</v>
      </c>
    </row>
    <row r="788" spans="1:20" x14ac:dyDescent="0.15">
      <c r="A788" s="15">
        <v>787</v>
      </c>
      <c r="B788" s="11">
        <v>18</v>
      </c>
      <c r="C788" s="11">
        <v>35</v>
      </c>
      <c r="D788" s="20" t="str">
        <f>L788</f>
        <v>write.csv(res, "C:/NGS/save/NGS0_18.fastq.csv")</v>
      </c>
      <c r="F788" t="s">
        <v>35</v>
      </c>
      <c r="G788" t="str">
        <f>'1. Input and Output files list'!$E$6</f>
        <v>C:/NGS/save/</v>
      </c>
      <c r="H788" t="str">
        <f>'1. Input and Output files list'!$I$114</f>
        <v>NGS0_18.fastq</v>
      </c>
      <c r="I788" t="s">
        <v>34</v>
      </c>
      <c r="L788" t="str">
        <f>CONCATENATE(F788,G788,H788,I788)</f>
        <v>write.csv(res, "C:/NGS/save/NGS0_18.fastq.csv")</v>
      </c>
    </row>
    <row r="789" spans="1:20" x14ac:dyDescent="0.15">
      <c r="A789" s="15">
        <v>788</v>
      </c>
      <c r="B789" s="11">
        <v>18</v>
      </c>
      <c r="C789" s="11">
        <v>36</v>
      </c>
      <c r="D789" s="20" t="str">
        <f>L789</f>
        <v>system.time(fastq &lt;- fread("C:/NGS/save/AdapterTrim_NGS0_18.fastq", header=F, sep="\t", na.strings="NA", strip.white=TRUE, verbose=TRUE))</v>
      </c>
      <c r="F789" t="s">
        <v>92</v>
      </c>
      <c r="G789" t="str">
        <f>'1. Input and Output files list'!$E$6</f>
        <v>C:/NGS/save/</v>
      </c>
      <c r="H789" t="s">
        <v>38</v>
      </c>
      <c r="I789" t="str">
        <f>'1. Input and Output files list'!$I$114</f>
        <v>NGS0_18.fastq</v>
      </c>
      <c r="J789" t="s">
        <v>20</v>
      </c>
      <c r="L789" t="str">
        <f>CONCATENATE(F789,G789,H789,I789,J789)</f>
        <v>system.time(fastq &lt;- fread("C:/NGS/save/AdapterTrim_NGS0_18.fastq", header=F, sep="\t", na.strings="NA", strip.white=TRUE, verbose=TRUE))</v>
      </c>
    </row>
    <row r="790" spans="1:20" x14ac:dyDescent="0.15">
      <c r="A790" s="15">
        <v>789</v>
      </c>
      <c r="B790" s="11">
        <v>18</v>
      </c>
      <c r="C790" s="11">
        <v>37</v>
      </c>
      <c r="D790" s="20" t="str">
        <f>T790</f>
        <v>file.remove("C:/NGS/save/AdapterTrim_NGS0_18.fastq","C:/NGS/save/F2_Adap-0.fastq","C:/NGS/save/F2_Adap-1.fastq","C:/NGS/save/F2_Adap-2.fastq","C:/NGS/save/F2_Adap-3.fastq")</v>
      </c>
      <c r="F790" t="s">
        <v>11</v>
      </c>
      <c r="G790" t="str">
        <f>'1. Input and Output files list'!$E$6</f>
        <v>C:/NGS/save/</v>
      </c>
      <c r="H790" t="s">
        <v>38</v>
      </c>
      <c r="I790" t="str">
        <f>'1. Input and Output files list'!$I$114</f>
        <v>NGS0_18.fastq</v>
      </c>
      <c r="J790" t="s">
        <v>852</v>
      </c>
      <c r="K790" t="str">
        <f>'1. Input and Output files list'!$E$6</f>
        <v>C:/NGS/save/</v>
      </c>
      <c r="L790" t="s">
        <v>851</v>
      </c>
      <c r="M790" t="str">
        <f>'1. Input and Output files list'!$E$6</f>
        <v>C:/NGS/save/</v>
      </c>
      <c r="N790" t="s">
        <v>89</v>
      </c>
      <c r="O790" t="str">
        <f>'1. Input and Output files list'!$E$6</f>
        <v>C:/NGS/save/</v>
      </c>
      <c r="P790" t="s">
        <v>90</v>
      </c>
      <c r="Q790" t="str">
        <f>'1. Input and Output files list'!$E$6</f>
        <v>C:/NGS/save/</v>
      </c>
      <c r="R790" t="s">
        <v>91</v>
      </c>
      <c r="T790" t="str">
        <f>CONCATENATE(F790,G790,H790,I790,J790,K790,L790,M790,N790,O790,P790,Q790,R790)</f>
        <v>file.remove("C:/NGS/save/AdapterTrim_NGS0_18.fastq","C:/NGS/save/F2_Adap-0.fastq","C:/NGS/save/F2_Adap-1.fastq","C:/NGS/save/F2_Adap-2.fastq","C:/NGS/save/F2_Adap-3.fastq")</v>
      </c>
    </row>
    <row r="791" spans="1:20" x14ac:dyDescent="0.15">
      <c r="A791" s="15">
        <v>790</v>
      </c>
      <c r="B791" s="11">
        <v>18</v>
      </c>
      <c r="C791" s="11">
        <v>38</v>
      </c>
      <c r="D791" s="20" t="s">
        <v>93</v>
      </c>
    </row>
    <row r="792" spans="1:20" x14ac:dyDescent="0.15">
      <c r="A792" s="15">
        <v>791</v>
      </c>
      <c r="B792" s="11">
        <v>18</v>
      </c>
      <c r="C792" s="11">
        <v>39</v>
      </c>
      <c r="D792" s="20" t="s">
        <v>2</v>
      </c>
      <c r="H792" s="15"/>
      <c r="I792" s="15"/>
    </row>
    <row r="793" spans="1:20" x14ac:dyDescent="0.15">
      <c r="A793" s="15">
        <v>792</v>
      </c>
      <c r="B793" s="11">
        <v>18</v>
      </c>
      <c r="C793" s="11">
        <v>40</v>
      </c>
      <c r="D793" s="20" t="str">
        <f>K793</f>
        <v>system.time(write.csv(RADtag, file="C:/NGS/save/NGS0_18.tagcount", row.names = F))</v>
      </c>
      <c r="F793" t="s">
        <v>164</v>
      </c>
      <c r="G793" t="str">
        <f>'1. Input and Output files list'!$E$6</f>
        <v>C:/NGS/save/</v>
      </c>
      <c r="H793" t="str">
        <f>'1. Input and Output files list'!$J$114</f>
        <v>NGS0_18.tagcount</v>
      </c>
      <c r="I793" t="s">
        <v>210</v>
      </c>
      <c r="K793" t="str">
        <f>CONCATENATE(F793,G793,H793,I793)</f>
        <v>system.time(write.csv(RADtag, file="C:/NGS/save/NGS0_18.tagcount", row.names = F))</v>
      </c>
    </row>
    <row r="794" spans="1:20" x14ac:dyDescent="0.15">
      <c r="A794" s="15">
        <v>793</v>
      </c>
      <c r="B794" s="11">
        <v>18</v>
      </c>
      <c r="C794" s="11">
        <v>41</v>
      </c>
      <c r="D794" s="20" t="str">
        <f>L794</f>
        <v>file.remove("C:/NGS/save/NGS0_18.fastq")</v>
      </c>
      <c r="F794" t="s">
        <v>97</v>
      </c>
      <c r="G794" t="s">
        <v>13</v>
      </c>
      <c r="H794" t="str">
        <f>'1. Input and Output files list'!$E$6</f>
        <v>C:/NGS/save/</v>
      </c>
      <c r="I794" t="str">
        <f>'1. Input and Output files list'!$I$114</f>
        <v>NGS0_18.fastq</v>
      </c>
      <c r="J794" s="7" t="s">
        <v>16</v>
      </c>
      <c r="K794" t="s">
        <v>52</v>
      </c>
      <c r="L794" t="str">
        <f>CONCATENATE(F794,G794,H794,I794,J794,K794)</f>
        <v>file.remove("C:/NGS/save/NGS0_18.fastq")</v>
      </c>
    </row>
    <row r="795" spans="1:20" x14ac:dyDescent="0.15">
      <c r="A795" s="15">
        <v>794</v>
      </c>
      <c r="B795" s="11">
        <v>18</v>
      </c>
      <c r="C795" s="11">
        <v>42</v>
      </c>
      <c r="D795" s="20" t="s">
        <v>170</v>
      </c>
    </row>
    <row r="796" spans="1:20" x14ac:dyDescent="0.15">
      <c r="A796" s="15">
        <v>795</v>
      </c>
      <c r="B796" s="11">
        <v>18</v>
      </c>
      <c r="C796" s="11">
        <v>43</v>
      </c>
      <c r="D796" s="20" t="str">
        <f>L796</f>
        <v>system.time(write.csv(RAD_1over, file="C:/NGS/save/NGS0_18.tagcount1over", row.names = F))</v>
      </c>
      <c r="F796" s="10" t="s">
        <v>171</v>
      </c>
      <c r="G796" s="15" t="str">
        <f>'1. Input and Output files list'!$E$6</f>
        <v>C:/NGS/save/</v>
      </c>
      <c r="H796" s="10" t="str">
        <f>'1. Input and Output files list'!$K$114</f>
        <v>NGS0_18.tagcount1over</v>
      </c>
      <c r="I796" s="10" t="s">
        <v>210</v>
      </c>
      <c r="L796" t="str">
        <f>CONCATENATE(F796,G796,H796,I796)</f>
        <v>system.time(write.csv(RAD_1over, file="C:/NGS/save/NGS0_18.tagcount1over", row.names = F))</v>
      </c>
    </row>
    <row r="797" spans="1:20" x14ac:dyDescent="0.15">
      <c r="A797" s="15">
        <v>796</v>
      </c>
      <c r="B797" s="11">
        <v>18</v>
      </c>
      <c r="C797" s="11">
        <v>44</v>
      </c>
      <c r="D797" s="20" t="s">
        <v>1073</v>
      </c>
      <c r="J797" s="15"/>
    </row>
    <row r="798" spans="1:20" x14ac:dyDescent="0.15">
      <c r="A798" s="15">
        <v>797</v>
      </c>
      <c r="B798" s="11">
        <v>19</v>
      </c>
      <c r="C798" s="11">
        <v>1</v>
      </c>
      <c r="D798" s="20" t="str">
        <f>L798</f>
        <v>in_f &lt;- c("C:/NGS/Raw_sequence_reads/19_CGCTCATT-CCTATCCT_L005_R1_001.fastq.gz", "C:/NGS/Raw_sequence_reads/19_CGCTCATT-CCTATCCT_L005_R2_001.fastq.gz")</v>
      </c>
      <c r="F798" t="s">
        <v>3</v>
      </c>
      <c r="G798" t="str">
        <f>'1. Input and Output files list'!$E$116</f>
        <v>C:/NGS/Raw_sequence_reads/19_CGCTCATT-CCTATCCT_L005_R1_001.fastq.gz</v>
      </c>
      <c r="H798" t="s">
        <v>10</v>
      </c>
      <c r="I798" t="str">
        <f>'1. Input and Output files list'!$E$117</f>
        <v>C:/NGS/Raw_sequence_reads/19_CGCTCATT-CCTATCCT_L005_R2_001.fastq.gz</v>
      </c>
      <c r="J798" t="s">
        <v>4</v>
      </c>
      <c r="L798" t="str">
        <f>CONCATENATE(F798,G798,H798,I798,J798)</f>
        <v>in_f &lt;- c("C:/NGS/Raw_sequence_reads/19_CGCTCATT-CCTATCCT_L005_R1_001.fastq.gz", "C:/NGS/Raw_sequence_reads/19_CGCTCATT-CCTATCCT_L005_R2_001.fastq.gz")</v>
      </c>
    </row>
    <row r="799" spans="1:20" x14ac:dyDescent="0.15">
      <c r="A799" s="15">
        <v>798</v>
      </c>
      <c r="B799" s="11">
        <v>19</v>
      </c>
      <c r="C799" s="11">
        <v>2</v>
      </c>
      <c r="D799" s="20" t="str">
        <f>L799</f>
        <v>out_f &lt;- "C:/NGS/save/NGS0_19.fastq"</v>
      </c>
      <c r="F799" s="15" t="s">
        <v>95</v>
      </c>
      <c r="G799" s="15" t="s">
        <v>13</v>
      </c>
      <c r="H799" s="15" t="str">
        <f>'1. Input and Output files list'!$E$6</f>
        <v>C:/NGS/save/</v>
      </c>
      <c r="I799" t="str">
        <f>'1. Input and Output files list'!$I$116</f>
        <v>NGS0_19.fastq</v>
      </c>
      <c r="J799" s="7" t="s">
        <v>16</v>
      </c>
      <c r="L799" t="str">
        <f>CONCATENATE(F799,G799,H799,I799,J799)</f>
        <v>out_f &lt;- "C:/NGS/save/NGS0_19.fastq"</v>
      </c>
    </row>
    <row r="800" spans="1:20" x14ac:dyDescent="0.15">
      <c r="A800" s="15">
        <v>799</v>
      </c>
      <c r="B800" s="11">
        <v>19</v>
      </c>
      <c r="C800" s="11">
        <v>3</v>
      </c>
      <c r="D800" s="20" t="str">
        <f>L800</f>
        <v>param_trim &lt;- 1</v>
      </c>
      <c r="F800" s="15" t="s">
        <v>163</v>
      </c>
      <c r="G800">
        <f>'1. Input and Output files list'!$H$116</f>
        <v>1</v>
      </c>
      <c r="H800" s="15"/>
      <c r="L800" t="str">
        <f>CONCATENATE(F800,G800)</f>
        <v>param_trim &lt;- 1</v>
      </c>
    </row>
    <row r="801" spans="1:18" x14ac:dyDescent="0.15">
      <c r="A801" s="15">
        <v>800</v>
      </c>
      <c r="B801" s="11">
        <v>19</v>
      </c>
      <c r="C801" s="11">
        <v>4</v>
      </c>
      <c r="D801" s="20" t="s">
        <v>21</v>
      </c>
    </row>
    <row r="802" spans="1:18" x14ac:dyDescent="0.15">
      <c r="A802" s="15">
        <v>801</v>
      </c>
      <c r="B802" s="11">
        <v>19</v>
      </c>
      <c r="C802" s="11">
        <v>5</v>
      </c>
      <c r="D802" s="20" t="s">
        <v>22</v>
      </c>
    </row>
    <row r="803" spans="1:18" x14ac:dyDescent="0.15">
      <c r="A803" s="15">
        <v>802</v>
      </c>
      <c r="B803" s="11">
        <v>19</v>
      </c>
      <c r="C803" s="11">
        <v>6</v>
      </c>
      <c r="D803" s="20" t="s">
        <v>23</v>
      </c>
      <c r="F803" s="15"/>
      <c r="H803" s="15"/>
    </row>
    <row r="804" spans="1:18" x14ac:dyDescent="0.15">
      <c r="A804" s="15">
        <v>803</v>
      </c>
      <c r="B804" s="11">
        <v>19</v>
      </c>
      <c r="C804" s="11">
        <v>7</v>
      </c>
      <c r="D804" s="20" t="str">
        <f>L804</f>
        <v>hoge1 &lt;- DNAStringSet(sread(fastq), start=7, end=hoge)</v>
      </c>
      <c r="F804" t="s">
        <v>166</v>
      </c>
      <c r="G804">
        <f>'1. Input and Output files list'!$G$116+1</f>
        <v>7</v>
      </c>
      <c r="H804" t="s">
        <v>26</v>
      </c>
      <c r="L804" t="str">
        <f>CONCATENATE(F804,G804,H804)</f>
        <v>hoge1 &lt;- DNAStringSet(sread(fastq), start=7, end=hoge)</v>
      </c>
    </row>
    <row r="805" spans="1:18" x14ac:dyDescent="0.15">
      <c r="A805" s="15">
        <v>804</v>
      </c>
      <c r="B805" s="11">
        <v>19</v>
      </c>
      <c r="C805" s="11">
        <v>8</v>
      </c>
      <c r="D805" s="20" t="str">
        <f>L805</f>
        <v>hoge2 &lt;- BStringSet(quality(quality(fastq)), start=7, end=hoge)</v>
      </c>
      <c r="F805" t="s">
        <v>167</v>
      </c>
      <c r="G805">
        <f>'1. Input and Output files list'!$G$116+1</f>
        <v>7</v>
      </c>
      <c r="H805" t="s">
        <v>26</v>
      </c>
      <c r="L805" t="str">
        <f>CONCATENATE(F805,G805,H805)</f>
        <v>hoge2 &lt;- BStringSet(quality(quality(fastq)), start=7, end=hoge)</v>
      </c>
    </row>
    <row r="806" spans="1:18" x14ac:dyDescent="0.15">
      <c r="A806" s="15">
        <v>805</v>
      </c>
      <c r="B806" s="11">
        <v>19</v>
      </c>
      <c r="C806" s="11">
        <v>9</v>
      </c>
      <c r="D806" s="20" t="s">
        <v>24</v>
      </c>
    </row>
    <row r="807" spans="1:18" x14ac:dyDescent="0.15">
      <c r="A807" s="15">
        <v>806</v>
      </c>
      <c r="B807" s="11">
        <v>19</v>
      </c>
      <c r="C807" s="11">
        <v>10</v>
      </c>
      <c r="D807" s="20" t="s">
        <v>96</v>
      </c>
    </row>
    <row r="808" spans="1:18" x14ac:dyDescent="0.15">
      <c r="A808" s="15">
        <v>807</v>
      </c>
      <c r="B808" s="11">
        <v>19</v>
      </c>
      <c r="C808" s="11">
        <v>11</v>
      </c>
      <c r="D808" s="53" t="str">
        <f>R808</f>
        <v>param1 &lt;- 35</v>
      </c>
      <c r="F808" t="s">
        <v>843</v>
      </c>
      <c r="G808">
        <f>'1. Input and Output files list'!$E$32</f>
        <v>35</v>
      </c>
      <c r="R808" t="str">
        <f>CONCATENATE(F808,G808,H808)</f>
        <v>param1 &lt;- 35</v>
      </c>
    </row>
    <row r="809" spans="1:18" x14ac:dyDescent="0.15">
      <c r="A809" s="15">
        <v>808</v>
      </c>
      <c r="B809" s="11">
        <v>19</v>
      </c>
      <c r="C809" s="11">
        <v>12</v>
      </c>
      <c r="D809" s="53" t="str">
        <f>R809</f>
        <v>param2 &lt;- 0.1</v>
      </c>
      <c r="F809" t="s">
        <v>844</v>
      </c>
      <c r="G809">
        <f>'1. Input and Output files list'!$E$34</f>
        <v>0.1</v>
      </c>
      <c r="R809" t="str">
        <f>CONCATENATE(F809,G809,H809)</f>
        <v>param2 &lt;- 0.1</v>
      </c>
    </row>
    <row r="810" spans="1:18" x14ac:dyDescent="0.15">
      <c r="A810" s="15">
        <v>809</v>
      </c>
      <c r="B810" s="11">
        <v>19</v>
      </c>
      <c r="C810" s="11">
        <v>13</v>
      </c>
      <c r="D810" s="53" t="str">
        <f>R810</f>
        <v>fastq &lt;- readFastq("C:/NGS/save/NGS0_19.fastq")</v>
      </c>
      <c r="F810" t="s">
        <v>845</v>
      </c>
      <c r="G810" t="str">
        <f>'1. Input and Output files list'!$E$6</f>
        <v>C:/NGS/save/</v>
      </c>
      <c r="H810" s="5" t="str">
        <f>'1. Input and Output files list'!$I$116</f>
        <v>NGS0_19.fastq</v>
      </c>
      <c r="I810" t="s">
        <v>4</v>
      </c>
      <c r="J810">
        <v>19</v>
      </c>
      <c r="R810" t="str">
        <f>CONCATENATE(F810,G810,H810,I810)</f>
        <v>fastq &lt;- readFastq("C:/NGS/save/NGS0_19.fastq")</v>
      </c>
    </row>
    <row r="811" spans="1:18" x14ac:dyDescent="0.15">
      <c r="A811" s="15">
        <v>810</v>
      </c>
      <c r="B811" s="11">
        <v>19</v>
      </c>
      <c r="C811" s="11">
        <v>14</v>
      </c>
      <c r="D811" s="53" t="s">
        <v>840</v>
      </c>
    </row>
    <row r="812" spans="1:18" x14ac:dyDescent="0.15">
      <c r="A812" s="15">
        <v>811</v>
      </c>
      <c r="B812" s="11">
        <v>19</v>
      </c>
      <c r="C812" s="11">
        <v>15</v>
      </c>
      <c r="D812" s="53" t="s">
        <v>841</v>
      </c>
    </row>
    <row r="813" spans="1:18" x14ac:dyDescent="0.15">
      <c r="A813" s="15">
        <v>812</v>
      </c>
      <c r="B813" s="11">
        <v>19</v>
      </c>
      <c r="C813" s="11">
        <v>16</v>
      </c>
      <c r="D813" s="53" t="s">
        <v>842</v>
      </c>
    </row>
    <row r="814" spans="1:18" x14ac:dyDescent="0.15">
      <c r="A814" s="15">
        <v>813</v>
      </c>
      <c r="B814" s="11">
        <v>19</v>
      </c>
      <c r="C814" s="11">
        <v>17</v>
      </c>
      <c r="D814" s="20" t="str">
        <f>L814</f>
        <v xml:space="preserve">writeFastq(fastq, "C:/NGS/save/F2_Adap-0.fastq", compress=F)   </v>
      </c>
      <c r="F814" t="s">
        <v>847</v>
      </c>
      <c r="G814" t="str">
        <f>'1. Input and Output files list'!$E$6</f>
        <v>C:/NGS/save/</v>
      </c>
      <c r="H814" t="s">
        <v>850</v>
      </c>
      <c r="L814" t="str">
        <f>CONCATENATE(F814,G814,H814,I814,J814)</f>
        <v xml:space="preserve">writeFastq(fastq, "C:/NGS/save/F2_Adap-0.fastq", compress=F)   </v>
      </c>
    </row>
    <row r="815" spans="1:18" x14ac:dyDescent="0.15">
      <c r="A815" s="15">
        <v>814</v>
      </c>
      <c r="B815" s="11">
        <v>19</v>
      </c>
      <c r="C815" s="11">
        <v>18</v>
      </c>
      <c r="D815" s="20" t="str">
        <f>L815</f>
        <v>in_f &lt;- "C:/NGS/save/F2_Adap-0.fastq"</v>
      </c>
      <c r="F815" t="s">
        <v>14</v>
      </c>
      <c r="G815" t="s">
        <v>13</v>
      </c>
      <c r="H815" t="str">
        <f>'1. Input and Output files list'!$E$6</f>
        <v>C:/NGS/save/</v>
      </c>
      <c r="I815" t="s">
        <v>849</v>
      </c>
      <c r="J815" s="7"/>
      <c r="L815" t="str">
        <f>CONCATENATE(F815,G815,H815,I815,J815)</f>
        <v>in_f &lt;- "C:/NGS/save/F2_Adap-0.fastq"</v>
      </c>
    </row>
    <row r="816" spans="1:18" x14ac:dyDescent="0.15">
      <c r="A816" s="15">
        <v>815</v>
      </c>
      <c r="B816" s="11">
        <v>19</v>
      </c>
      <c r="C816" s="11">
        <v>19</v>
      </c>
      <c r="D816" s="20" t="str">
        <f>L816</f>
        <v>out_f &lt;- "C:/NGS/save/F2_Adap-1.fastq"</v>
      </c>
      <c r="F816" t="s">
        <v>15</v>
      </c>
      <c r="G816" t="str">
        <f>'1. Input and Output files list'!$E$6</f>
        <v>C:/NGS/save/</v>
      </c>
      <c r="H816" t="s">
        <v>86</v>
      </c>
      <c r="L816" t="str">
        <f>CONCATENATE(F816,G816,H816)</f>
        <v>out_f &lt;- "C:/NGS/save/F2_Adap-1.fastq"</v>
      </c>
    </row>
    <row r="817" spans="1:12" x14ac:dyDescent="0.15">
      <c r="A817" s="15">
        <v>816</v>
      </c>
      <c r="B817" s="11">
        <v>19</v>
      </c>
      <c r="C817" s="11">
        <v>20</v>
      </c>
      <c r="D817" s="20" t="str">
        <f>L817</f>
        <v>param_adapter &lt;- "CATGAGATCGGAAGAGCGTCGTGTAGGGAAAGAGTGT"  #Adapter sequence 1</v>
      </c>
      <c r="F817" s="11" t="s">
        <v>44</v>
      </c>
      <c r="G817" s="11" t="str">
        <f>'1. Input and Output files list'!$E$64</f>
        <v>CATGAGATCGGAAGAGCGTCGTGTAGGGAAAGAGTGT</v>
      </c>
      <c r="H817" s="11" t="s">
        <v>46</v>
      </c>
      <c r="J817" s="15"/>
      <c r="L817" t="str">
        <f>CONCATENATE(F817,G817,H817)</f>
        <v>param_adapter &lt;- "CATGAGATCGGAAGAGCGTCGTGTAGGGAAAGAGTGT"  #Adapter sequence 1</v>
      </c>
    </row>
    <row r="818" spans="1:12" x14ac:dyDescent="0.15">
      <c r="A818" s="15">
        <v>817</v>
      </c>
      <c r="B818" s="11">
        <v>19</v>
      </c>
      <c r="C818" s="11">
        <v>21</v>
      </c>
      <c r="D818" s="20" t="s">
        <v>28</v>
      </c>
    </row>
    <row r="819" spans="1:12" x14ac:dyDescent="0.15">
      <c r="A819" s="15">
        <v>818</v>
      </c>
      <c r="B819" s="11">
        <v>19</v>
      </c>
      <c r="C819" s="11">
        <v>22</v>
      </c>
      <c r="D819" s="20" t="str">
        <f>L819</f>
        <v>in_f &lt;- "C:/NGS/save/F2_Adap-1.fastq"</v>
      </c>
      <c r="F819" s="15" t="s">
        <v>12</v>
      </c>
      <c r="G819" t="str">
        <f>'1. Input and Output files list'!$E$6</f>
        <v>C:/NGS/save/</v>
      </c>
      <c r="H819" s="15" t="s">
        <v>86</v>
      </c>
      <c r="I819" s="15"/>
      <c r="L819" t="str">
        <f>CONCATENATE(F819,G819,H819)</f>
        <v>in_f &lt;- "C:/NGS/save/F2_Adap-1.fastq"</v>
      </c>
    </row>
    <row r="820" spans="1:12" x14ac:dyDescent="0.15">
      <c r="A820" s="15">
        <v>819</v>
      </c>
      <c r="B820" s="11">
        <v>19</v>
      </c>
      <c r="C820" s="11">
        <v>23</v>
      </c>
      <c r="D820" s="20" t="str">
        <f>L820</f>
        <v>out_f &lt;- "C:/NGS/save/F2_Adap-2.fastq"</v>
      </c>
      <c r="F820" t="s">
        <v>15</v>
      </c>
      <c r="G820" t="str">
        <f>'1. Input and Output files list'!$E$6</f>
        <v>C:/NGS/save/</v>
      </c>
      <c r="H820" t="s">
        <v>87</v>
      </c>
      <c r="J820" s="15"/>
      <c r="L820" t="str">
        <f>CONCATENATE(F820,G820,H820)</f>
        <v>out_f &lt;- "C:/NGS/save/F2_Adap-2.fastq"</v>
      </c>
    </row>
    <row r="821" spans="1:12" x14ac:dyDescent="0.15">
      <c r="A821" s="15">
        <v>820</v>
      </c>
      <c r="B821" s="11">
        <v>19</v>
      </c>
      <c r="C821" s="11">
        <v>24</v>
      </c>
      <c r="D821" s="20" t="str">
        <f>L821</f>
        <v>param_adapter &lt;- "TAAGATCGGAAGAGCACACGTCTGAACTCCAGTCAC"  #Adapter sequence 2</v>
      </c>
      <c r="F821" s="11" t="s">
        <v>44</v>
      </c>
      <c r="G821" t="str">
        <f>'1. Input and Output files list'!$E$65</f>
        <v>TAAGATCGGAAGAGCACACGTCTGAACTCCAGTCAC</v>
      </c>
      <c r="H821" s="11" t="s">
        <v>47</v>
      </c>
      <c r="J821" s="15"/>
      <c r="L821" t="str">
        <f>CONCATENATE(F821,G821,H821)</f>
        <v>param_adapter &lt;- "TAAGATCGGAAGAGCACACGTCTGAACTCCAGTCAC"  #Adapter sequence 2</v>
      </c>
    </row>
    <row r="822" spans="1:12" x14ac:dyDescent="0.15">
      <c r="A822" s="15">
        <v>821</v>
      </c>
      <c r="B822" s="11">
        <v>19</v>
      </c>
      <c r="C822" s="11">
        <v>25</v>
      </c>
      <c r="D822" s="20" t="s">
        <v>29</v>
      </c>
      <c r="F822" s="15"/>
      <c r="H822" s="15"/>
      <c r="I822" s="15"/>
    </row>
    <row r="823" spans="1:12" x14ac:dyDescent="0.15">
      <c r="A823" s="15">
        <v>822</v>
      </c>
      <c r="B823" s="11">
        <v>19</v>
      </c>
      <c r="C823" s="11">
        <v>26</v>
      </c>
      <c r="D823" s="20" t="str">
        <f>L823</f>
        <v>in_f &lt;- "C:/NGS/save/F2_Adap-2.fastq"</v>
      </c>
      <c r="F823" t="s">
        <v>12</v>
      </c>
      <c r="G823" t="str">
        <f>'1. Input and Output files list'!$E$6</f>
        <v>C:/NGS/save/</v>
      </c>
      <c r="H823" t="s">
        <v>87</v>
      </c>
      <c r="L823" t="str">
        <f>CONCATENATE(F823,G823,H823)</f>
        <v>in_f &lt;- "C:/NGS/save/F2_Adap-2.fastq"</v>
      </c>
    </row>
    <row r="824" spans="1:12" x14ac:dyDescent="0.15">
      <c r="A824" s="15">
        <v>823</v>
      </c>
      <c r="B824" s="11">
        <v>19</v>
      </c>
      <c r="C824" s="11">
        <v>27</v>
      </c>
      <c r="D824" s="20" t="str">
        <f>L824</f>
        <v>out_f &lt;- "C:/NGS/save/F2_Adap-3.fastq"</v>
      </c>
      <c r="F824" t="s">
        <v>15</v>
      </c>
      <c r="G824" t="str">
        <f>'1. Input and Output files list'!$E$6</f>
        <v>C:/NGS/save/</v>
      </c>
      <c r="H824" t="s">
        <v>88</v>
      </c>
      <c r="J824" s="15"/>
      <c r="L824" t="str">
        <f>CONCATENATE(F824,G824,H824)</f>
        <v>out_f &lt;- "C:/NGS/save/F2_Adap-3.fastq"</v>
      </c>
    </row>
    <row r="825" spans="1:12" x14ac:dyDescent="0.15">
      <c r="A825" s="15">
        <v>824</v>
      </c>
      <c r="B825" s="11">
        <v>19</v>
      </c>
      <c r="C825" s="11">
        <v>28</v>
      </c>
      <c r="D825" s="20" t="str">
        <f>L825</f>
        <v>param_adapter &lt;- "TAAGATCGGAAGAGCGTCGTGTAGGGAAAGAGTGT"  #Adapter sequence 3</v>
      </c>
      <c r="F825" t="s">
        <v>44</v>
      </c>
      <c r="G825" t="str">
        <f>'1. Input and Output files list'!$E$66</f>
        <v>TAAGATCGGAAGAGCGTCGTGTAGGGAAAGAGTGT</v>
      </c>
      <c r="H825" t="s">
        <v>49</v>
      </c>
      <c r="L825" t="str">
        <f>CONCATENATE(F825,G825,H825)</f>
        <v>param_adapter &lt;- "TAAGATCGGAAGAGCGTCGTGTAGGGAAAGAGTGT"  #Adapter sequence 3</v>
      </c>
    </row>
    <row r="826" spans="1:12" x14ac:dyDescent="0.15">
      <c r="A826" s="15">
        <v>825</v>
      </c>
      <c r="B826" s="11">
        <v>19</v>
      </c>
      <c r="C826" s="11">
        <v>29</v>
      </c>
      <c r="D826" s="20" t="s">
        <v>30</v>
      </c>
    </row>
    <row r="827" spans="1:12" x14ac:dyDescent="0.15">
      <c r="A827" s="15">
        <v>826</v>
      </c>
      <c r="B827" s="11">
        <v>19</v>
      </c>
      <c r="C827" s="11">
        <v>30</v>
      </c>
      <c r="D827" s="20" t="str">
        <f>L827</f>
        <v>in_f &lt;- "C:/NGS/save/F2_Adap-3.fastq"</v>
      </c>
      <c r="F827" t="s">
        <v>12</v>
      </c>
      <c r="G827" t="str">
        <f>'1. Input and Output files list'!$E$6</f>
        <v>C:/NGS/save/</v>
      </c>
      <c r="H827" t="s">
        <v>88</v>
      </c>
      <c r="L827" t="str">
        <f>CONCATENATE(F827,G827,H827)</f>
        <v>in_f &lt;- "C:/NGS/save/F2_Adap-3.fastq"</v>
      </c>
    </row>
    <row r="828" spans="1:12" x14ac:dyDescent="0.15">
      <c r="A828" s="15">
        <v>827</v>
      </c>
      <c r="B828" s="11">
        <v>19</v>
      </c>
      <c r="C828" s="11">
        <v>31</v>
      </c>
      <c r="D828" s="20" t="str">
        <f>L828</f>
        <v>out_f &lt;- "C:/NGS/save/AdapterTrim_NGS0_19.fastq"</v>
      </c>
      <c r="F828" t="s">
        <v>36</v>
      </c>
      <c r="G828" t="str">
        <f>'1. Input and Output files list'!$E$6</f>
        <v>C:/NGS/save/</v>
      </c>
      <c r="H828" t="s">
        <v>38</v>
      </c>
      <c r="I828" t="str">
        <f>'1. Input and Output files list'!$I$116</f>
        <v>NGS0_19.fastq</v>
      </c>
      <c r="J828" t="s">
        <v>16</v>
      </c>
      <c r="L828" t="str">
        <f>CONCATENATE(F828,G828,H828,I828,J828)</f>
        <v>out_f &lt;- "C:/NGS/save/AdapterTrim_NGS0_19.fastq"</v>
      </c>
    </row>
    <row r="829" spans="1:12" x14ac:dyDescent="0.15">
      <c r="A829" s="15">
        <v>828</v>
      </c>
      <c r="B829" s="11">
        <v>19</v>
      </c>
      <c r="C829" s="11">
        <v>32</v>
      </c>
      <c r="D829" s="20" t="str">
        <f>L829</f>
        <v>param_adapter &lt;- "CATGAGATCGGAAGAGCACACGTCTGAACTCCAGTCAC"  #Adapter sequence 4</v>
      </c>
      <c r="F829" t="s">
        <v>44</v>
      </c>
      <c r="G829" t="str">
        <f>'1. Input and Output files list'!$E$67</f>
        <v>CATGAGATCGGAAGAGCACACGTCTGAACTCCAGTCAC</v>
      </c>
      <c r="H829" t="s">
        <v>51</v>
      </c>
      <c r="L829" t="str">
        <f>CONCATENATE(F829,G829,H829)</f>
        <v>param_adapter &lt;- "CATGAGATCGGAAGAGCACACGTCTGAACTCCAGTCAC"  #Adapter sequence 4</v>
      </c>
    </row>
    <row r="830" spans="1:12" x14ac:dyDescent="0.15">
      <c r="A830" s="15">
        <v>829</v>
      </c>
      <c r="B830" s="11">
        <v>19</v>
      </c>
      <c r="C830" s="11">
        <v>33</v>
      </c>
      <c r="D830" s="20" t="s">
        <v>31</v>
      </c>
    </row>
    <row r="831" spans="1:12" x14ac:dyDescent="0.15">
      <c r="A831" s="15">
        <v>830</v>
      </c>
      <c r="B831" s="11">
        <v>19</v>
      </c>
      <c r="C831" s="11">
        <v>34</v>
      </c>
      <c r="D831" s="20" t="s">
        <v>32</v>
      </c>
      <c r="J831" s="15"/>
    </row>
    <row r="832" spans="1:12" x14ac:dyDescent="0.15">
      <c r="A832" s="15">
        <v>831</v>
      </c>
      <c r="B832" s="11">
        <v>19</v>
      </c>
      <c r="C832" s="11">
        <v>35</v>
      </c>
      <c r="D832" s="20" t="str">
        <f>L832</f>
        <v>write.csv(res, "C:/NGS/save/NGS0_19.fastq.csv")</v>
      </c>
      <c r="F832" t="s">
        <v>35</v>
      </c>
      <c r="G832" t="str">
        <f>'1. Input and Output files list'!$E$6</f>
        <v>C:/NGS/save/</v>
      </c>
      <c r="H832" t="str">
        <f>'1. Input and Output files list'!$I$116</f>
        <v>NGS0_19.fastq</v>
      </c>
      <c r="I832" t="s">
        <v>34</v>
      </c>
      <c r="L832" t="str">
        <f>CONCATENATE(F832,G832,H832,I832)</f>
        <v>write.csv(res, "C:/NGS/save/NGS0_19.fastq.csv")</v>
      </c>
    </row>
    <row r="833" spans="1:20" x14ac:dyDescent="0.15">
      <c r="A833" s="15">
        <v>832</v>
      </c>
      <c r="B833" s="11">
        <v>19</v>
      </c>
      <c r="C833" s="11">
        <v>36</v>
      </c>
      <c r="D833" s="20" t="str">
        <f>L833</f>
        <v>system.time(fastq &lt;- fread("C:/NGS/save/AdapterTrim_NGS0_19.fastq", header=F, sep="\t", na.strings="NA", strip.white=TRUE, verbose=TRUE))</v>
      </c>
      <c r="F833" s="15" t="s">
        <v>92</v>
      </c>
      <c r="G833" s="15" t="str">
        <f>'1. Input and Output files list'!$E$6</f>
        <v>C:/NGS/save/</v>
      </c>
      <c r="H833" s="15" t="s">
        <v>38</v>
      </c>
      <c r="I833" t="str">
        <f>'1. Input and Output files list'!$I$116</f>
        <v>NGS0_19.fastq</v>
      </c>
      <c r="J833" t="s">
        <v>20</v>
      </c>
      <c r="L833" t="str">
        <f>CONCATENATE(F833,G833,H833,I833,J833)</f>
        <v>system.time(fastq &lt;- fread("C:/NGS/save/AdapterTrim_NGS0_19.fastq", header=F, sep="\t", na.strings="NA", strip.white=TRUE, verbose=TRUE))</v>
      </c>
    </row>
    <row r="834" spans="1:20" x14ac:dyDescent="0.15">
      <c r="A834" s="15">
        <v>833</v>
      </c>
      <c r="B834" s="11">
        <v>19</v>
      </c>
      <c r="C834" s="11">
        <v>37</v>
      </c>
      <c r="D834" s="20" t="str">
        <f>T834</f>
        <v>file.remove("C:/NGS/save/AdapterTrim_NGS0_19.fastq","C:/NGS/save/F2_Adap-0.fastq","C:/NGS/save/F2_Adap-1.fastq","C:/NGS/save/F2_Adap-2.fastq","C:/NGS/save/F2_Adap-3.fastq")</v>
      </c>
      <c r="F834" t="s">
        <v>11</v>
      </c>
      <c r="G834" t="str">
        <f>'1. Input and Output files list'!$E$6</f>
        <v>C:/NGS/save/</v>
      </c>
      <c r="H834" t="s">
        <v>38</v>
      </c>
      <c r="I834" t="str">
        <f>'1. Input and Output files list'!$I$116</f>
        <v>NGS0_19.fastq</v>
      </c>
      <c r="J834" t="s">
        <v>852</v>
      </c>
      <c r="K834" t="str">
        <f>'1. Input and Output files list'!$E$6</f>
        <v>C:/NGS/save/</v>
      </c>
      <c r="L834" t="s">
        <v>851</v>
      </c>
      <c r="M834" t="str">
        <f>'1. Input and Output files list'!$E$6</f>
        <v>C:/NGS/save/</v>
      </c>
      <c r="N834" t="s">
        <v>89</v>
      </c>
      <c r="O834" t="str">
        <f>'1. Input and Output files list'!$E$6</f>
        <v>C:/NGS/save/</v>
      </c>
      <c r="P834" t="s">
        <v>90</v>
      </c>
      <c r="Q834" t="str">
        <f>'1. Input and Output files list'!$E$6</f>
        <v>C:/NGS/save/</v>
      </c>
      <c r="R834" t="s">
        <v>91</v>
      </c>
      <c r="T834" t="str">
        <f>CONCATENATE(F834,G834,H834,I834,J834,K834,L834,M834,N834,O834,P834,Q834,R834)</f>
        <v>file.remove("C:/NGS/save/AdapterTrim_NGS0_19.fastq","C:/NGS/save/F2_Adap-0.fastq","C:/NGS/save/F2_Adap-1.fastq","C:/NGS/save/F2_Adap-2.fastq","C:/NGS/save/F2_Adap-3.fastq")</v>
      </c>
    </row>
    <row r="835" spans="1:20" x14ac:dyDescent="0.15">
      <c r="A835" s="15">
        <v>834</v>
      </c>
      <c r="B835" s="11">
        <v>19</v>
      </c>
      <c r="C835" s="11">
        <v>38</v>
      </c>
      <c r="D835" s="20" t="s">
        <v>93</v>
      </c>
      <c r="H835" s="15"/>
      <c r="I835" s="15"/>
    </row>
    <row r="836" spans="1:20" x14ac:dyDescent="0.15">
      <c r="A836" s="15">
        <v>835</v>
      </c>
      <c r="B836" s="11">
        <v>19</v>
      </c>
      <c r="C836" s="11">
        <v>39</v>
      </c>
      <c r="D836" s="20" t="s">
        <v>2</v>
      </c>
    </row>
    <row r="837" spans="1:20" x14ac:dyDescent="0.15">
      <c r="A837" s="15">
        <v>836</v>
      </c>
      <c r="B837" s="11">
        <v>19</v>
      </c>
      <c r="C837" s="11">
        <v>40</v>
      </c>
      <c r="D837" s="20" t="str">
        <f>K837</f>
        <v>system.time(write.csv(RADtag, file="C:/NGS/save/NGS0_19.tagcount", row.names = F))</v>
      </c>
      <c r="F837" s="15" t="s">
        <v>164</v>
      </c>
      <c r="G837" t="str">
        <f>'1. Input and Output files list'!$E$6</f>
        <v>C:/NGS/save/</v>
      </c>
      <c r="H837" s="15" t="str">
        <f>'1. Input and Output files list'!$J$116</f>
        <v>NGS0_19.tagcount</v>
      </c>
      <c r="I837" t="s">
        <v>210</v>
      </c>
      <c r="K837" t="str">
        <f>CONCATENATE(F837,G837,H837,I837)</f>
        <v>system.time(write.csv(RADtag, file="C:/NGS/save/NGS0_19.tagcount", row.names = F))</v>
      </c>
    </row>
    <row r="838" spans="1:20" x14ac:dyDescent="0.15">
      <c r="A838" s="15">
        <v>837</v>
      </c>
      <c r="B838" s="11">
        <v>19</v>
      </c>
      <c r="C838" s="11">
        <v>41</v>
      </c>
      <c r="D838" s="20" t="str">
        <f>L838</f>
        <v>file.remove("C:/NGS/save/NGS0_19.fastq")</v>
      </c>
      <c r="F838" t="s">
        <v>97</v>
      </c>
      <c r="G838" t="s">
        <v>13</v>
      </c>
      <c r="H838" t="str">
        <f>'1. Input and Output files list'!$E$6</f>
        <v>C:/NGS/save/</v>
      </c>
      <c r="I838" t="str">
        <f>'1. Input and Output files list'!$I$116</f>
        <v>NGS0_19.fastq</v>
      </c>
      <c r="J838" s="7" t="s">
        <v>16</v>
      </c>
      <c r="K838" t="s">
        <v>52</v>
      </c>
      <c r="L838" t="str">
        <f>CONCATENATE(F838,G838,H838,I838,J838,K838)</f>
        <v>file.remove("C:/NGS/save/NGS0_19.fastq")</v>
      </c>
    </row>
    <row r="839" spans="1:20" x14ac:dyDescent="0.15">
      <c r="A839" s="15">
        <v>838</v>
      </c>
      <c r="B839" s="11">
        <v>19</v>
      </c>
      <c r="C839" s="11">
        <v>42</v>
      </c>
      <c r="D839" s="20" t="s">
        <v>170</v>
      </c>
    </row>
    <row r="840" spans="1:20" x14ac:dyDescent="0.15">
      <c r="A840" s="15">
        <v>839</v>
      </c>
      <c r="B840" s="11">
        <v>19</v>
      </c>
      <c r="C840" s="11">
        <v>43</v>
      </c>
      <c r="D840" s="20" t="str">
        <f>L840</f>
        <v>system.time(write.csv(RAD_1over, file="C:/NGS/save/NGS0_19.tagcount1over", row.names = F))</v>
      </c>
      <c r="F840" s="10" t="s">
        <v>171</v>
      </c>
      <c r="G840" t="str">
        <f>'1. Input and Output files list'!$E$6</f>
        <v>C:/NGS/save/</v>
      </c>
      <c r="H840" s="10" t="str">
        <f>'1. Input and Output files list'!$K$116</f>
        <v>NGS0_19.tagcount1over</v>
      </c>
      <c r="I840" s="10" t="s">
        <v>210</v>
      </c>
      <c r="J840" s="15"/>
      <c r="L840" t="str">
        <f>CONCATENATE(F840,G840,H840,I840)</f>
        <v>system.time(write.csv(RAD_1over, file="C:/NGS/save/NGS0_19.tagcount1over", row.names = F))</v>
      </c>
    </row>
    <row r="841" spans="1:20" x14ac:dyDescent="0.15">
      <c r="A841" s="15">
        <v>840</v>
      </c>
      <c r="B841" s="11">
        <v>19</v>
      </c>
      <c r="C841" s="11">
        <v>44</v>
      </c>
      <c r="D841" s="20" t="s">
        <v>1073</v>
      </c>
    </row>
    <row r="842" spans="1:20" x14ac:dyDescent="0.15">
      <c r="A842" s="15">
        <v>841</v>
      </c>
      <c r="B842" s="11">
        <v>20</v>
      </c>
      <c r="C842" s="11">
        <v>1</v>
      </c>
      <c r="D842" s="20" t="str">
        <f>L842</f>
        <v>in_f &lt;- c("C:/NGS/Raw_sequence_reads/20_CGCTCATT-GGCTCTGA_L005_R1_001.fastq.gz", "C:/NGS/Raw_sequence_reads/20_CGCTCATT-GGCTCTGA_L005_R2_001.fastq.gz")</v>
      </c>
      <c r="F842" s="15" t="s">
        <v>3</v>
      </c>
      <c r="G842" s="15" t="str">
        <f>'1. Input and Output files list'!$E$118</f>
        <v>C:/NGS/Raw_sequence_reads/20_CGCTCATT-GGCTCTGA_L005_R1_001.fastq.gz</v>
      </c>
      <c r="H842" s="15" t="s">
        <v>10</v>
      </c>
      <c r="I842" t="str">
        <f>'1. Input and Output files list'!$E$119</f>
        <v>C:/NGS/Raw_sequence_reads/20_CGCTCATT-GGCTCTGA_L005_R2_001.fastq.gz</v>
      </c>
      <c r="J842" t="s">
        <v>4</v>
      </c>
      <c r="L842" t="str">
        <f>CONCATENATE(F842,G842,H842,I842,J842)</f>
        <v>in_f &lt;- c("C:/NGS/Raw_sequence_reads/20_CGCTCATT-GGCTCTGA_L005_R1_001.fastq.gz", "C:/NGS/Raw_sequence_reads/20_CGCTCATT-GGCTCTGA_L005_R2_001.fastq.gz")</v>
      </c>
    </row>
    <row r="843" spans="1:20" x14ac:dyDescent="0.15">
      <c r="A843" s="15">
        <v>842</v>
      </c>
      <c r="B843" s="11">
        <v>20</v>
      </c>
      <c r="C843" s="11">
        <v>2</v>
      </c>
      <c r="D843" s="20" t="str">
        <f>L843</f>
        <v>out_f &lt;- "C:/NGS/save/NGS0_20.fastq"</v>
      </c>
      <c r="F843" t="s">
        <v>95</v>
      </c>
      <c r="G843" t="s">
        <v>13</v>
      </c>
      <c r="H843" t="str">
        <f>'1. Input and Output files list'!$E$6</f>
        <v>C:/NGS/save/</v>
      </c>
      <c r="I843" t="str">
        <f>'1. Input and Output files list'!$I$118</f>
        <v>NGS0_20.fastq</v>
      </c>
      <c r="J843" s="7" t="s">
        <v>16</v>
      </c>
      <c r="L843" t="str">
        <f>CONCATENATE(F843,G843,H843,I843,J843)</f>
        <v>out_f &lt;- "C:/NGS/save/NGS0_20.fastq"</v>
      </c>
    </row>
    <row r="844" spans="1:20" x14ac:dyDescent="0.15">
      <c r="A844" s="15">
        <v>843</v>
      </c>
      <c r="B844" s="11">
        <v>20</v>
      </c>
      <c r="C844" s="11">
        <v>3</v>
      </c>
      <c r="D844" s="20" t="str">
        <f>L844</f>
        <v>param_trim &lt;- 1</v>
      </c>
      <c r="F844" t="s">
        <v>163</v>
      </c>
      <c r="G844">
        <f>'1. Input and Output files list'!$H$118</f>
        <v>1</v>
      </c>
      <c r="L844" t="str">
        <f>CONCATENATE(F844,G844)</f>
        <v>param_trim &lt;- 1</v>
      </c>
    </row>
    <row r="845" spans="1:20" x14ac:dyDescent="0.15">
      <c r="A845" s="15">
        <v>844</v>
      </c>
      <c r="B845" s="11">
        <v>20</v>
      </c>
      <c r="C845" s="11">
        <v>4</v>
      </c>
      <c r="D845" s="20" t="s">
        <v>21</v>
      </c>
    </row>
    <row r="846" spans="1:20" x14ac:dyDescent="0.15">
      <c r="A846" s="15">
        <v>845</v>
      </c>
      <c r="B846" s="11">
        <v>20</v>
      </c>
      <c r="C846" s="11">
        <v>5</v>
      </c>
      <c r="D846" s="20" t="s">
        <v>22</v>
      </c>
      <c r="F846" s="15"/>
      <c r="H846" s="15"/>
    </row>
    <row r="847" spans="1:20" x14ac:dyDescent="0.15">
      <c r="A847" s="15">
        <v>846</v>
      </c>
      <c r="B847" s="11">
        <v>20</v>
      </c>
      <c r="C847" s="11">
        <v>6</v>
      </c>
      <c r="D847" s="20" t="s">
        <v>23</v>
      </c>
    </row>
    <row r="848" spans="1:20" x14ac:dyDescent="0.15">
      <c r="A848" s="15">
        <v>847</v>
      </c>
      <c r="B848" s="11">
        <v>20</v>
      </c>
      <c r="C848" s="11">
        <v>7</v>
      </c>
      <c r="D848" s="20" t="str">
        <f>L848</f>
        <v>hoge1 &lt;- DNAStringSet(sread(fastq), start=7, end=hoge)</v>
      </c>
      <c r="F848" t="s">
        <v>166</v>
      </c>
      <c r="G848">
        <f>'1. Input and Output files list'!$G$118+1</f>
        <v>7</v>
      </c>
      <c r="H848" t="s">
        <v>26</v>
      </c>
      <c r="L848" t="str">
        <f>CONCATENATE(F848,G848,H848)</f>
        <v>hoge1 &lt;- DNAStringSet(sread(fastq), start=7, end=hoge)</v>
      </c>
    </row>
    <row r="849" spans="1:18" x14ac:dyDescent="0.15">
      <c r="A849" s="15">
        <v>848</v>
      </c>
      <c r="B849" s="11">
        <v>20</v>
      </c>
      <c r="C849" s="11">
        <v>8</v>
      </c>
      <c r="D849" s="20" t="str">
        <f>L849</f>
        <v>hoge2 &lt;- BStringSet(quality(quality(fastq)), start=7, end=hoge)</v>
      </c>
      <c r="F849" t="s">
        <v>167</v>
      </c>
      <c r="G849">
        <f>'1. Input and Output files list'!$G$118+1</f>
        <v>7</v>
      </c>
      <c r="H849" t="s">
        <v>26</v>
      </c>
      <c r="L849" t="str">
        <f>CONCATENATE(F849,G849,H849)</f>
        <v>hoge2 &lt;- BStringSet(quality(quality(fastq)), start=7, end=hoge)</v>
      </c>
    </row>
    <row r="850" spans="1:18" x14ac:dyDescent="0.15">
      <c r="A850" s="15">
        <v>849</v>
      </c>
      <c r="B850" s="11">
        <v>20</v>
      </c>
      <c r="C850" s="11">
        <v>9</v>
      </c>
      <c r="D850" s="20" t="s">
        <v>24</v>
      </c>
    </row>
    <row r="851" spans="1:18" x14ac:dyDescent="0.15">
      <c r="A851" s="15">
        <v>850</v>
      </c>
      <c r="B851" s="11">
        <v>20</v>
      </c>
      <c r="C851" s="11">
        <v>10</v>
      </c>
      <c r="D851" s="20" t="s">
        <v>96</v>
      </c>
    </row>
    <row r="852" spans="1:18" x14ac:dyDescent="0.15">
      <c r="A852" s="15">
        <v>851</v>
      </c>
      <c r="B852" s="11">
        <v>20</v>
      </c>
      <c r="C852" s="11">
        <v>11</v>
      </c>
      <c r="D852" s="53" t="str">
        <f>R852</f>
        <v>param1 &lt;- 35</v>
      </c>
      <c r="F852" t="s">
        <v>843</v>
      </c>
      <c r="G852">
        <f>'1. Input and Output files list'!$E$32</f>
        <v>35</v>
      </c>
      <c r="R852" t="str">
        <f>CONCATENATE(F852,G852,H852)</f>
        <v>param1 &lt;- 35</v>
      </c>
    </row>
    <row r="853" spans="1:18" x14ac:dyDescent="0.15">
      <c r="A853" s="15">
        <v>852</v>
      </c>
      <c r="B853" s="11">
        <v>20</v>
      </c>
      <c r="C853" s="11">
        <v>12</v>
      </c>
      <c r="D853" s="53" t="str">
        <f>R853</f>
        <v>param2 &lt;- 0.1</v>
      </c>
      <c r="F853" t="s">
        <v>844</v>
      </c>
      <c r="G853">
        <f>'1. Input and Output files list'!$E$34</f>
        <v>0.1</v>
      </c>
      <c r="R853" t="str">
        <f>CONCATENATE(F853,G853,H853)</f>
        <v>param2 &lt;- 0.1</v>
      </c>
    </row>
    <row r="854" spans="1:18" x14ac:dyDescent="0.15">
      <c r="A854" s="15">
        <v>853</v>
      </c>
      <c r="B854" s="11">
        <v>20</v>
      </c>
      <c r="C854" s="11">
        <v>13</v>
      </c>
      <c r="D854" s="53" t="str">
        <f>R854</f>
        <v>fastq &lt;- readFastq("C:/NGS/save/NGS0_20.fastq")</v>
      </c>
      <c r="F854" t="s">
        <v>845</v>
      </c>
      <c r="G854" t="str">
        <f>'1. Input and Output files list'!$E$6</f>
        <v>C:/NGS/save/</v>
      </c>
      <c r="H854" s="5" t="str">
        <f>'1. Input and Output files list'!$I$118</f>
        <v>NGS0_20.fastq</v>
      </c>
      <c r="I854" t="s">
        <v>4</v>
      </c>
      <c r="J854" s="15">
        <v>20</v>
      </c>
      <c r="R854" t="str">
        <f>CONCATENATE(F854,G854,H854,I854)</f>
        <v>fastq &lt;- readFastq("C:/NGS/save/NGS0_20.fastq")</v>
      </c>
    </row>
    <row r="855" spans="1:18" x14ac:dyDescent="0.15">
      <c r="A855" s="15">
        <v>854</v>
      </c>
      <c r="B855" s="11">
        <v>20</v>
      </c>
      <c r="C855" s="11">
        <v>14</v>
      </c>
      <c r="D855" s="53" t="s">
        <v>840</v>
      </c>
    </row>
    <row r="856" spans="1:18" x14ac:dyDescent="0.15">
      <c r="A856" s="15">
        <v>855</v>
      </c>
      <c r="B856" s="11">
        <v>20</v>
      </c>
      <c r="C856" s="11">
        <v>15</v>
      </c>
      <c r="D856" s="53" t="s">
        <v>841</v>
      </c>
      <c r="F856" s="15"/>
      <c r="H856" s="15"/>
      <c r="I856" s="15"/>
    </row>
    <row r="857" spans="1:18" x14ac:dyDescent="0.15">
      <c r="A857" s="15">
        <v>856</v>
      </c>
      <c r="B857" s="11">
        <v>20</v>
      </c>
      <c r="C857" s="11">
        <v>16</v>
      </c>
      <c r="D857" s="53" t="s">
        <v>842</v>
      </c>
    </row>
    <row r="858" spans="1:18" x14ac:dyDescent="0.15">
      <c r="A858" s="15">
        <v>857</v>
      </c>
      <c r="B858" s="11">
        <v>20</v>
      </c>
      <c r="C858" s="11">
        <v>17</v>
      </c>
      <c r="D858" s="20" t="str">
        <f>L858</f>
        <v xml:space="preserve">writeFastq(fastq, "C:/NGS/save/F2_Adap-0.fastq", compress=F)   </v>
      </c>
      <c r="F858" t="s">
        <v>847</v>
      </c>
      <c r="G858" t="str">
        <f>'1. Input and Output files list'!$E$6</f>
        <v>C:/NGS/save/</v>
      </c>
      <c r="H858" t="s">
        <v>850</v>
      </c>
      <c r="J858" s="15"/>
      <c r="L858" t="str">
        <f>CONCATENATE(F858,G858,H858,I858,J858)</f>
        <v xml:space="preserve">writeFastq(fastq, "C:/NGS/save/F2_Adap-0.fastq", compress=F)   </v>
      </c>
    </row>
    <row r="859" spans="1:18" x14ac:dyDescent="0.15">
      <c r="A859" s="15">
        <v>858</v>
      </c>
      <c r="B859" s="11">
        <v>20</v>
      </c>
      <c r="C859" s="11">
        <v>18</v>
      </c>
      <c r="D859" s="20" t="str">
        <f>L859</f>
        <v>in_f &lt;- "C:/NGS/save/F2_Adap-0.fastq"</v>
      </c>
      <c r="F859" t="s">
        <v>14</v>
      </c>
      <c r="G859" t="s">
        <v>13</v>
      </c>
      <c r="H859" t="str">
        <f>'1. Input and Output files list'!$E$6</f>
        <v>C:/NGS/save/</v>
      </c>
      <c r="I859" t="s">
        <v>849</v>
      </c>
      <c r="J859" s="7"/>
      <c r="L859" t="str">
        <f>CONCATENATE(F859,G859,H859,I859,J859)</f>
        <v>in_f &lt;- "C:/NGS/save/F2_Adap-0.fastq"</v>
      </c>
    </row>
    <row r="860" spans="1:18" x14ac:dyDescent="0.15">
      <c r="A860" s="15">
        <v>859</v>
      </c>
      <c r="B860" s="11">
        <v>20</v>
      </c>
      <c r="C860" s="11">
        <v>19</v>
      </c>
      <c r="D860" s="20" t="str">
        <f>L860</f>
        <v>out_f &lt;- "C:/NGS/save/F2_Adap-1.fastq"</v>
      </c>
      <c r="F860" t="s">
        <v>15</v>
      </c>
      <c r="G860" t="str">
        <f>'1. Input and Output files list'!$E$6</f>
        <v>C:/NGS/save/</v>
      </c>
      <c r="H860" t="s">
        <v>86</v>
      </c>
      <c r="L860" t="str">
        <f>CONCATENATE(F860,G860,H860)</f>
        <v>out_f &lt;- "C:/NGS/save/F2_Adap-1.fastq"</v>
      </c>
    </row>
    <row r="861" spans="1:18" x14ac:dyDescent="0.15">
      <c r="A861" s="15">
        <v>860</v>
      </c>
      <c r="B861" s="11">
        <v>20</v>
      </c>
      <c r="C861" s="11">
        <v>20</v>
      </c>
      <c r="D861" s="20" t="str">
        <f>L861</f>
        <v>param_adapter &lt;- "CATGAGATCGGAAGAGCGTCGTGTAGGGAAAGAGTGT"  #Adapter sequence 1</v>
      </c>
      <c r="F861" s="11" t="s">
        <v>44</v>
      </c>
      <c r="G861" s="11" t="str">
        <f>'1. Input and Output files list'!$E$64</f>
        <v>CATGAGATCGGAAGAGCGTCGTGTAGGGAAAGAGTGT</v>
      </c>
      <c r="H861" s="11" t="s">
        <v>46</v>
      </c>
      <c r="L861" t="str">
        <f>CONCATENATE(F861,G861,H861)</f>
        <v>param_adapter &lt;- "CATGAGATCGGAAGAGCGTCGTGTAGGGAAAGAGTGT"  #Adapter sequence 1</v>
      </c>
    </row>
    <row r="862" spans="1:18" x14ac:dyDescent="0.15">
      <c r="A862" s="15">
        <v>861</v>
      </c>
      <c r="B862" s="11">
        <v>20</v>
      </c>
      <c r="C862" s="11">
        <v>21</v>
      </c>
      <c r="D862" s="20" t="s">
        <v>28</v>
      </c>
    </row>
    <row r="863" spans="1:18" x14ac:dyDescent="0.15">
      <c r="A863" s="15">
        <v>862</v>
      </c>
      <c r="B863" s="11">
        <v>20</v>
      </c>
      <c r="C863" s="11">
        <v>22</v>
      </c>
      <c r="D863" s="20" t="str">
        <f>L863</f>
        <v>in_f &lt;- "C:/NGS/save/F2_Adap-1.fastq"</v>
      </c>
      <c r="F863" t="s">
        <v>12</v>
      </c>
      <c r="G863" t="str">
        <f>'1. Input and Output files list'!$E$6</f>
        <v>C:/NGS/save/</v>
      </c>
      <c r="H863" t="s">
        <v>86</v>
      </c>
      <c r="J863" s="15"/>
      <c r="L863" t="str">
        <f>CONCATENATE(F863,G863,H863)</f>
        <v>in_f &lt;- "C:/NGS/save/F2_Adap-1.fastq"</v>
      </c>
    </row>
    <row r="864" spans="1:18" x14ac:dyDescent="0.15">
      <c r="A864" s="15">
        <v>863</v>
      </c>
      <c r="B864" s="11">
        <v>20</v>
      </c>
      <c r="C864" s="11">
        <v>23</v>
      </c>
      <c r="D864" s="20" t="str">
        <f>L864</f>
        <v>out_f &lt;- "C:/NGS/save/F2_Adap-2.fastq"</v>
      </c>
      <c r="F864" t="s">
        <v>15</v>
      </c>
      <c r="G864" t="str">
        <f>'1. Input and Output files list'!$E$6</f>
        <v>C:/NGS/save/</v>
      </c>
      <c r="H864" t="s">
        <v>87</v>
      </c>
      <c r="L864" t="str">
        <f>CONCATENATE(F864,G864,H864)</f>
        <v>out_f &lt;- "C:/NGS/save/F2_Adap-2.fastq"</v>
      </c>
    </row>
    <row r="865" spans="1:20" x14ac:dyDescent="0.15">
      <c r="A865" s="15">
        <v>864</v>
      </c>
      <c r="B865" s="11">
        <v>20</v>
      </c>
      <c r="C865" s="11">
        <v>24</v>
      </c>
      <c r="D865" s="20" t="str">
        <f>L865</f>
        <v>param_adapter &lt;- "TAAGATCGGAAGAGCACACGTCTGAACTCCAGTCAC"  #Adapter sequence 2</v>
      </c>
      <c r="F865" s="11" t="s">
        <v>44</v>
      </c>
      <c r="G865" t="str">
        <f>'1. Input and Output files list'!$E$65</f>
        <v>TAAGATCGGAAGAGCACACGTCTGAACTCCAGTCAC</v>
      </c>
      <c r="H865" s="11" t="s">
        <v>47</v>
      </c>
      <c r="I865" s="15"/>
      <c r="L865" t="str">
        <f>CONCATENATE(F865,G865,H865)</f>
        <v>param_adapter &lt;- "TAAGATCGGAAGAGCACACGTCTGAACTCCAGTCAC"  #Adapter sequence 2</v>
      </c>
    </row>
    <row r="866" spans="1:20" x14ac:dyDescent="0.15">
      <c r="A866" s="15">
        <v>865</v>
      </c>
      <c r="B866" s="11">
        <v>20</v>
      </c>
      <c r="C866" s="11">
        <v>25</v>
      </c>
      <c r="D866" s="20" t="s">
        <v>29</v>
      </c>
    </row>
    <row r="867" spans="1:20" x14ac:dyDescent="0.15">
      <c r="A867" s="15">
        <v>866</v>
      </c>
      <c r="B867" s="11">
        <v>20</v>
      </c>
      <c r="C867" s="11">
        <v>26</v>
      </c>
      <c r="D867" s="20" t="str">
        <f>L867</f>
        <v>in_f &lt;- "C:/NGS/save/F2_Adap-2.fastq"</v>
      </c>
      <c r="F867" t="s">
        <v>12</v>
      </c>
      <c r="G867" t="str">
        <f>'1. Input and Output files list'!$E$6</f>
        <v>C:/NGS/save/</v>
      </c>
      <c r="H867" t="s">
        <v>87</v>
      </c>
      <c r="J867" s="15"/>
      <c r="L867" t="str">
        <f>CONCATENATE(F867,G867,H867)</f>
        <v>in_f &lt;- "C:/NGS/save/F2_Adap-2.fastq"</v>
      </c>
    </row>
    <row r="868" spans="1:20" x14ac:dyDescent="0.15">
      <c r="A868" s="15">
        <v>867</v>
      </c>
      <c r="B868" s="11">
        <v>20</v>
      </c>
      <c r="C868" s="11">
        <v>27</v>
      </c>
      <c r="D868" s="20" t="str">
        <f>L868</f>
        <v>out_f &lt;- "C:/NGS/save/F2_Adap-3.fastq"</v>
      </c>
      <c r="F868" t="s">
        <v>15</v>
      </c>
      <c r="G868" t="str">
        <f>'1. Input and Output files list'!$E$6</f>
        <v>C:/NGS/save/</v>
      </c>
      <c r="H868" t="s">
        <v>88</v>
      </c>
      <c r="J868" s="15"/>
      <c r="L868" t="str">
        <f>CONCATENATE(F868,G868,H868)</f>
        <v>out_f &lt;- "C:/NGS/save/F2_Adap-3.fastq"</v>
      </c>
    </row>
    <row r="869" spans="1:20" x14ac:dyDescent="0.15">
      <c r="A869" s="15">
        <v>868</v>
      </c>
      <c r="B869" s="11">
        <v>20</v>
      </c>
      <c r="C869" s="11">
        <v>28</v>
      </c>
      <c r="D869" s="20" t="str">
        <f>L869</f>
        <v>param_adapter &lt;- "TAAGATCGGAAGAGCGTCGTGTAGGGAAAGAGTGT"  #Adapter sequence 3</v>
      </c>
      <c r="F869" t="s">
        <v>44</v>
      </c>
      <c r="G869" t="str">
        <f>'1. Input and Output files list'!$E$66</f>
        <v>TAAGATCGGAAGAGCGTCGTGTAGGGAAAGAGTGT</v>
      </c>
      <c r="H869" t="s">
        <v>49</v>
      </c>
      <c r="L869" t="str">
        <f>CONCATENATE(F869,G869,H869)</f>
        <v>param_adapter &lt;- "TAAGATCGGAAGAGCGTCGTGTAGGGAAAGAGTGT"  #Adapter sequence 3</v>
      </c>
    </row>
    <row r="870" spans="1:20" x14ac:dyDescent="0.15">
      <c r="A870" s="15">
        <v>869</v>
      </c>
      <c r="B870" s="11">
        <v>20</v>
      </c>
      <c r="C870" s="11">
        <v>29</v>
      </c>
      <c r="D870" s="20" t="s">
        <v>30</v>
      </c>
      <c r="F870" s="15"/>
      <c r="G870" s="15"/>
      <c r="H870" s="15"/>
    </row>
    <row r="871" spans="1:20" x14ac:dyDescent="0.15">
      <c r="A871" s="15">
        <v>870</v>
      </c>
      <c r="B871" s="11">
        <v>20</v>
      </c>
      <c r="C871" s="11">
        <v>30</v>
      </c>
      <c r="D871" s="20" t="str">
        <f>L871</f>
        <v>in_f &lt;- "C:/NGS/save/F2_Adap-3.fastq"</v>
      </c>
      <c r="F871" t="s">
        <v>12</v>
      </c>
      <c r="G871" t="str">
        <f>'1. Input and Output files list'!$E$6</f>
        <v>C:/NGS/save/</v>
      </c>
      <c r="H871" t="s">
        <v>88</v>
      </c>
      <c r="L871" t="str">
        <f>CONCATENATE(F871,G871,H871)</f>
        <v>in_f &lt;- "C:/NGS/save/F2_Adap-3.fastq"</v>
      </c>
    </row>
    <row r="872" spans="1:20" x14ac:dyDescent="0.15">
      <c r="A872" s="15">
        <v>871</v>
      </c>
      <c r="B872" s="11">
        <v>20</v>
      </c>
      <c r="C872" s="11">
        <v>31</v>
      </c>
      <c r="D872" s="20" t="str">
        <f>L872</f>
        <v>out_f &lt;- "C:/NGS/save/AdapterTrim_NGS0_20.fastq"</v>
      </c>
      <c r="F872" t="s">
        <v>36</v>
      </c>
      <c r="G872" t="str">
        <f>'1. Input and Output files list'!$E$6</f>
        <v>C:/NGS/save/</v>
      </c>
      <c r="H872" t="s">
        <v>38</v>
      </c>
      <c r="I872" t="str">
        <f>'1. Input and Output files list'!$I$118</f>
        <v>NGS0_20.fastq</v>
      </c>
      <c r="J872" t="s">
        <v>16</v>
      </c>
      <c r="L872" t="str">
        <f>CONCATENATE(F872,G872,H872,I872,J872)</f>
        <v>out_f &lt;- "C:/NGS/save/AdapterTrim_NGS0_20.fastq"</v>
      </c>
    </row>
    <row r="873" spans="1:20" x14ac:dyDescent="0.15">
      <c r="A873" s="15">
        <v>872</v>
      </c>
      <c r="B873" s="11">
        <v>20</v>
      </c>
      <c r="C873" s="11">
        <v>32</v>
      </c>
      <c r="D873" s="20" t="str">
        <f>L873</f>
        <v>param_adapter &lt;- "CATGAGATCGGAAGAGCACACGTCTGAACTCCAGTCAC"  #Adapter sequence 4</v>
      </c>
      <c r="F873" t="s">
        <v>44</v>
      </c>
      <c r="G873" t="str">
        <f>'1. Input and Output files list'!$E$67</f>
        <v>CATGAGATCGGAAGAGCACACGTCTGAACTCCAGTCAC</v>
      </c>
      <c r="H873" t="s">
        <v>51</v>
      </c>
      <c r="L873" t="str">
        <f>CONCATENATE(F873,G873,H873)</f>
        <v>param_adapter &lt;- "CATGAGATCGGAAGAGCACACGTCTGAACTCCAGTCAC"  #Adapter sequence 4</v>
      </c>
    </row>
    <row r="874" spans="1:20" x14ac:dyDescent="0.15">
      <c r="A874" s="15">
        <v>873</v>
      </c>
      <c r="B874" s="11">
        <v>20</v>
      </c>
      <c r="C874" s="11">
        <v>33</v>
      </c>
      <c r="D874" s="20" t="s">
        <v>31</v>
      </c>
      <c r="F874" s="15"/>
      <c r="H874" s="15"/>
    </row>
    <row r="875" spans="1:20" x14ac:dyDescent="0.15">
      <c r="A875" s="15">
        <v>874</v>
      </c>
      <c r="B875" s="11">
        <v>20</v>
      </c>
      <c r="C875" s="11">
        <v>34</v>
      </c>
      <c r="D875" s="20" t="s">
        <v>32</v>
      </c>
    </row>
    <row r="876" spans="1:20" x14ac:dyDescent="0.15">
      <c r="A876" s="15">
        <v>875</v>
      </c>
      <c r="B876" s="11">
        <v>20</v>
      </c>
      <c r="C876" s="11">
        <v>35</v>
      </c>
      <c r="D876" s="20" t="str">
        <f>L876</f>
        <v>write.csv(res, "C:/NGS/save/NGS0_20.fastq.csv")</v>
      </c>
      <c r="F876" t="s">
        <v>35</v>
      </c>
      <c r="G876" t="str">
        <f>'1. Input and Output files list'!$E$6</f>
        <v>C:/NGS/save/</v>
      </c>
      <c r="H876" t="str">
        <f>'1. Input and Output files list'!$I$118</f>
        <v>NGS0_20.fastq</v>
      </c>
      <c r="I876" t="s">
        <v>34</v>
      </c>
      <c r="L876" t="str">
        <f>CONCATENATE(F876,G876,H876,I876)</f>
        <v>write.csv(res, "C:/NGS/save/NGS0_20.fastq.csv")</v>
      </c>
    </row>
    <row r="877" spans="1:20" x14ac:dyDescent="0.15">
      <c r="A877" s="15">
        <v>876</v>
      </c>
      <c r="B877" s="11">
        <v>20</v>
      </c>
      <c r="C877" s="11">
        <v>36</v>
      </c>
      <c r="D877" s="20" t="str">
        <f>L877</f>
        <v>system.time(fastq &lt;- fread("C:/NGS/save/AdapterTrim_NGS0_20.fastq", header=F, sep="\t", na.strings="NA", strip.white=TRUE, verbose=TRUE))</v>
      </c>
      <c r="F877" t="s">
        <v>92</v>
      </c>
      <c r="G877" t="str">
        <f>'1. Input and Output files list'!$E$6</f>
        <v>C:/NGS/save/</v>
      </c>
      <c r="H877" t="s">
        <v>38</v>
      </c>
      <c r="I877" t="str">
        <f>'1. Input and Output files list'!$I$118</f>
        <v>NGS0_20.fastq</v>
      </c>
      <c r="J877" t="s">
        <v>20</v>
      </c>
      <c r="L877" t="str">
        <f>CONCATENATE(F877,G877,H877,I877,J877)</f>
        <v>system.time(fastq &lt;- fread("C:/NGS/save/AdapterTrim_NGS0_20.fastq", header=F, sep="\t", na.strings="NA", strip.white=TRUE, verbose=TRUE))</v>
      </c>
    </row>
    <row r="878" spans="1:20" x14ac:dyDescent="0.15">
      <c r="A878" s="15">
        <v>877</v>
      </c>
      <c r="B878" s="11">
        <v>20</v>
      </c>
      <c r="C878" s="11">
        <v>37</v>
      </c>
      <c r="D878" s="20" t="str">
        <f>T878</f>
        <v>file.remove("C:/NGS/save/AdapterTrim_NGS0_20.fastq","C:/NGS/save/F2_Adap-0.fastq","C:/NGS/save/F2_Adap-1.fastq","C:/NGS/save/F2_Adap-2.fastq","C:/NGS/save/F2_Adap-3.fastq")</v>
      </c>
      <c r="F878" t="s">
        <v>11</v>
      </c>
      <c r="G878" t="str">
        <f>'1. Input and Output files list'!$E$6</f>
        <v>C:/NGS/save/</v>
      </c>
      <c r="H878" s="15" t="s">
        <v>38</v>
      </c>
      <c r="I878" s="15" t="str">
        <f>'1. Input and Output files list'!$I$118</f>
        <v>NGS0_20.fastq</v>
      </c>
      <c r="J878" t="s">
        <v>852</v>
      </c>
      <c r="K878" t="str">
        <f>'1. Input and Output files list'!$E$6</f>
        <v>C:/NGS/save/</v>
      </c>
      <c r="L878" t="s">
        <v>851</v>
      </c>
      <c r="M878" t="str">
        <f>'1. Input and Output files list'!$E$6</f>
        <v>C:/NGS/save/</v>
      </c>
      <c r="N878" t="s">
        <v>89</v>
      </c>
      <c r="O878" t="str">
        <f>'1. Input and Output files list'!$E$6</f>
        <v>C:/NGS/save/</v>
      </c>
      <c r="P878" t="s">
        <v>90</v>
      </c>
      <c r="Q878" t="str">
        <f>'1. Input and Output files list'!$E$6</f>
        <v>C:/NGS/save/</v>
      </c>
      <c r="R878" t="s">
        <v>91</v>
      </c>
      <c r="T878" t="str">
        <f>CONCATENATE(F878,G878,H878,I878,J878,K878,L878,M878,N878,O878,P878,Q878,R878)</f>
        <v>file.remove("C:/NGS/save/AdapterTrim_NGS0_20.fastq","C:/NGS/save/F2_Adap-0.fastq","C:/NGS/save/F2_Adap-1.fastq","C:/NGS/save/F2_Adap-2.fastq","C:/NGS/save/F2_Adap-3.fastq")</v>
      </c>
    </row>
    <row r="879" spans="1:20" x14ac:dyDescent="0.15">
      <c r="A879" s="15">
        <v>878</v>
      </c>
      <c r="B879" s="11">
        <v>20</v>
      </c>
      <c r="C879" s="11">
        <v>38</v>
      </c>
      <c r="D879" s="20" t="s">
        <v>93</v>
      </c>
    </row>
    <row r="880" spans="1:20" x14ac:dyDescent="0.15">
      <c r="A880" s="15">
        <v>879</v>
      </c>
      <c r="B880" s="11">
        <v>20</v>
      </c>
      <c r="C880" s="11">
        <v>39</v>
      </c>
      <c r="D880" s="20" t="s">
        <v>2</v>
      </c>
    </row>
    <row r="881" spans="1:18" x14ac:dyDescent="0.15">
      <c r="A881" s="15">
        <v>880</v>
      </c>
      <c r="B881" s="11">
        <v>20</v>
      </c>
      <c r="C881" s="11">
        <v>40</v>
      </c>
      <c r="D881" s="20" t="str">
        <f>K881</f>
        <v>system.time(write.csv(RADtag, file="C:/NGS/save/NGS0_20.tagcount", row.names = F))</v>
      </c>
      <c r="F881" t="s">
        <v>164</v>
      </c>
      <c r="G881" t="str">
        <f>'1. Input and Output files list'!$E$6</f>
        <v>C:/NGS/save/</v>
      </c>
      <c r="H881" t="str">
        <f>'1. Input and Output files list'!$J$118</f>
        <v>NGS0_20.tagcount</v>
      </c>
      <c r="I881" t="s">
        <v>210</v>
      </c>
      <c r="K881" t="str">
        <f>CONCATENATE(F881,G881,H881,I881)</f>
        <v>system.time(write.csv(RADtag, file="C:/NGS/save/NGS0_20.tagcount", row.names = F))</v>
      </c>
    </row>
    <row r="882" spans="1:18" x14ac:dyDescent="0.15">
      <c r="A882" s="15">
        <v>881</v>
      </c>
      <c r="B882" s="11">
        <v>20</v>
      </c>
      <c r="C882" s="11">
        <v>41</v>
      </c>
      <c r="D882" s="20" t="str">
        <f>L882</f>
        <v>file.remove("C:/NGS/save/NGS0_20.fastq")</v>
      </c>
      <c r="F882" t="s">
        <v>97</v>
      </c>
      <c r="G882" t="s">
        <v>13</v>
      </c>
      <c r="H882" t="str">
        <f>'1. Input and Output files list'!$E$6</f>
        <v>C:/NGS/save/</v>
      </c>
      <c r="I882" t="str">
        <f>'1. Input and Output files list'!$I$118</f>
        <v>NGS0_20.fastq</v>
      </c>
      <c r="J882" s="7" t="s">
        <v>16</v>
      </c>
      <c r="K882" t="s">
        <v>52</v>
      </c>
      <c r="L882" t="str">
        <f>CONCATENATE(F882,G882,H882,I882,J882,K882)</f>
        <v>file.remove("C:/NGS/save/NGS0_20.fastq")</v>
      </c>
    </row>
    <row r="883" spans="1:18" x14ac:dyDescent="0.15">
      <c r="A883" s="15">
        <v>882</v>
      </c>
      <c r="B883" s="11">
        <v>20</v>
      </c>
      <c r="C883" s="11">
        <v>42</v>
      </c>
      <c r="D883" s="20" t="s">
        <v>170</v>
      </c>
      <c r="J883" s="15"/>
    </row>
    <row r="884" spans="1:18" x14ac:dyDescent="0.15">
      <c r="A884" s="15">
        <v>883</v>
      </c>
      <c r="B884" s="11">
        <v>20</v>
      </c>
      <c r="C884" s="11">
        <v>43</v>
      </c>
      <c r="D884" s="20" t="str">
        <f>L884</f>
        <v>system.time(write.csv(RAD_1over, file="C:/NGS/save/NGS0_20.tagcount1over", row.names = F))</v>
      </c>
      <c r="F884" s="10" t="s">
        <v>171</v>
      </c>
      <c r="G884" t="str">
        <f>'1. Input and Output files list'!$E$6</f>
        <v>C:/NGS/save/</v>
      </c>
      <c r="H884" s="10" t="str">
        <f>'1. Input and Output files list'!$K$118</f>
        <v>NGS0_20.tagcount1over</v>
      </c>
      <c r="I884" s="10" t="s">
        <v>210</v>
      </c>
      <c r="L884" t="str">
        <f>CONCATENATE(F884,G884,H884,I884)</f>
        <v>system.time(write.csv(RAD_1over, file="C:/NGS/save/NGS0_20.tagcount1over", row.names = F))</v>
      </c>
    </row>
    <row r="885" spans="1:18" x14ac:dyDescent="0.15">
      <c r="A885" s="15">
        <v>884</v>
      </c>
      <c r="B885" s="11">
        <v>20</v>
      </c>
      <c r="C885" s="11">
        <v>44</v>
      </c>
      <c r="D885" s="20" t="s">
        <v>1073</v>
      </c>
      <c r="F885" s="15"/>
      <c r="G885" s="15"/>
      <c r="H885" s="15"/>
    </row>
    <row r="886" spans="1:18" x14ac:dyDescent="0.15">
      <c r="A886" s="15">
        <v>885</v>
      </c>
      <c r="B886" s="11">
        <v>21</v>
      </c>
      <c r="C886" s="11">
        <v>1</v>
      </c>
      <c r="D886" s="20" t="str">
        <f>L886</f>
        <v>in_f &lt;- c("C:/NGS/Raw_sequence_reads/21_CGCTCATT-AGGCGAAG_L005_R1_001.fastq.gz", "C:/NGS/Raw_sequence_reads/21_CGCTCATT-AGGCGAAG_L005_R2_001.fastq.gz")</v>
      </c>
      <c r="F886" t="s">
        <v>3</v>
      </c>
      <c r="G886" t="str">
        <f>'1. Input and Output files list'!$E$120</f>
        <v>C:/NGS/Raw_sequence_reads/21_CGCTCATT-AGGCGAAG_L005_R1_001.fastq.gz</v>
      </c>
      <c r="H886" t="s">
        <v>10</v>
      </c>
      <c r="I886" t="str">
        <f>'1. Input and Output files list'!$E$121</f>
        <v>C:/NGS/Raw_sequence_reads/21_CGCTCATT-AGGCGAAG_L005_R2_001.fastq.gz</v>
      </c>
      <c r="J886" t="s">
        <v>4</v>
      </c>
      <c r="L886" t="str">
        <f>CONCATENATE(F886,G886,H886,I886,J886)</f>
        <v>in_f &lt;- c("C:/NGS/Raw_sequence_reads/21_CGCTCATT-AGGCGAAG_L005_R1_001.fastq.gz", "C:/NGS/Raw_sequence_reads/21_CGCTCATT-AGGCGAAG_L005_R2_001.fastq.gz")</v>
      </c>
    </row>
    <row r="887" spans="1:18" x14ac:dyDescent="0.15">
      <c r="A887" s="15">
        <v>886</v>
      </c>
      <c r="B887" s="11">
        <v>21</v>
      </c>
      <c r="C887" s="11">
        <v>2</v>
      </c>
      <c r="D887" s="20" t="str">
        <f>L887</f>
        <v>out_f &lt;- "C:/NGS/save/NGS0_21.fastq"</v>
      </c>
      <c r="F887" t="s">
        <v>95</v>
      </c>
      <c r="G887" t="s">
        <v>13</v>
      </c>
      <c r="H887" t="str">
        <f>'1. Input and Output files list'!$E$6</f>
        <v>C:/NGS/save/</v>
      </c>
      <c r="I887" t="str">
        <f>'1. Input and Output files list'!$I$120</f>
        <v>NGS0_21.fastq</v>
      </c>
      <c r="J887" s="7" t="s">
        <v>16</v>
      </c>
      <c r="L887" t="str">
        <f>CONCATENATE(F887,G887,H887,I887,J887)</f>
        <v>out_f &lt;- "C:/NGS/save/NGS0_21.fastq"</v>
      </c>
    </row>
    <row r="888" spans="1:18" x14ac:dyDescent="0.15">
      <c r="A888" s="15">
        <v>887</v>
      </c>
      <c r="B888" s="11">
        <v>21</v>
      </c>
      <c r="C888" s="11">
        <v>3</v>
      </c>
      <c r="D888" s="20" t="str">
        <f>L888</f>
        <v>param_trim &lt;- 1</v>
      </c>
      <c r="F888" t="s">
        <v>163</v>
      </c>
      <c r="G888">
        <f>'1. Input and Output files list'!$H$120</f>
        <v>1</v>
      </c>
      <c r="L888" t="str">
        <f>CONCATENATE(F888,G888)</f>
        <v>param_trim &lt;- 1</v>
      </c>
    </row>
    <row r="889" spans="1:18" x14ac:dyDescent="0.15">
      <c r="A889" s="15">
        <v>888</v>
      </c>
      <c r="B889" s="11">
        <v>21</v>
      </c>
      <c r="C889" s="11">
        <v>4</v>
      </c>
      <c r="D889" s="20" t="s">
        <v>21</v>
      </c>
      <c r="F889" s="15"/>
      <c r="H889" s="15"/>
    </row>
    <row r="890" spans="1:18" x14ac:dyDescent="0.15">
      <c r="A890" s="15">
        <v>889</v>
      </c>
      <c r="B890" s="11">
        <v>21</v>
      </c>
      <c r="C890" s="11">
        <v>5</v>
      </c>
      <c r="D890" s="20" t="s">
        <v>22</v>
      </c>
    </row>
    <row r="891" spans="1:18" x14ac:dyDescent="0.15">
      <c r="A891" s="15">
        <v>890</v>
      </c>
      <c r="B891" s="11">
        <v>21</v>
      </c>
      <c r="C891" s="11">
        <v>6</v>
      </c>
      <c r="D891" s="20" t="s">
        <v>23</v>
      </c>
      <c r="J891" s="15"/>
    </row>
    <row r="892" spans="1:18" x14ac:dyDescent="0.15">
      <c r="A892" s="15">
        <v>891</v>
      </c>
      <c r="B892" s="11">
        <v>21</v>
      </c>
      <c r="C892" s="11">
        <v>7</v>
      </c>
      <c r="D892" s="20" t="str">
        <f>L892</f>
        <v>hoge1 &lt;- DNAStringSet(sread(fastq), start=7, end=hoge)</v>
      </c>
      <c r="F892" t="s">
        <v>166</v>
      </c>
      <c r="G892">
        <f>'1. Input and Output files list'!$G$120+1</f>
        <v>7</v>
      </c>
      <c r="H892" t="s">
        <v>26</v>
      </c>
      <c r="L892" t="str">
        <f>CONCATENATE(F892,G892,H892)</f>
        <v>hoge1 &lt;- DNAStringSet(sread(fastq), start=7, end=hoge)</v>
      </c>
    </row>
    <row r="893" spans="1:18" x14ac:dyDescent="0.15">
      <c r="A893" s="15">
        <v>892</v>
      </c>
      <c r="B893" s="11">
        <v>21</v>
      </c>
      <c r="C893" s="11">
        <v>8</v>
      </c>
      <c r="D893" s="20" t="str">
        <f>L893</f>
        <v>hoge2 &lt;- BStringSet(quality(quality(fastq)), start=7, end=hoge)</v>
      </c>
      <c r="F893" s="15" t="s">
        <v>167</v>
      </c>
      <c r="G893">
        <f>'1. Input and Output files list'!$G$120+1</f>
        <v>7</v>
      </c>
      <c r="H893" s="15" t="s">
        <v>26</v>
      </c>
      <c r="I893" s="15"/>
      <c r="L893" t="str">
        <f>CONCATENATE(F893,G893,H893)</f>
        <v>hoge2 &lt;- BStringSet(quality(quality(fastq)), start=7, end=hoge)</v>
      </c>
    </row>
    <row r="894" spans="1:18" x14ac:dyDescent="0.15">
      <c r="A894" s="15">
        <v>893</v>
      </c>
      <c r="B894" s="11">
        <v>21</v>
      </c>
      <c r="C894" s="11">
        <v>9</v>
      </c>
      <c r="D894" s="20" t="s">
        <v>24</v>
      </c>
    </row>
    <row r="895" spans="1:18" x14ac:dyDescent="0.15">
      <c r="A895" s="15">
        <v>894</v>
      </c>
      <c r="B895" s="11">
        <v>21</v>
      </c>
      <c r="C895" s="11">
        <v>10</v>
      </c>
      <c r="D895" s="20" t="s">
        <v>96</v>
      </c>
      <c r="J895" s="15"/>
    </row>
    <row r="896" spans="1:18" x14ac:dyDescent="0.15">
      <c r="A896" s="15">
        <v>895</v>
      </c>
      <c r="B896" s="11">
        <v>21</v>
      </c>
      <c r="C896" s="11">
        <v>11</v>
      </c>
      <c r="D896" s="53" t="str">
        <f>R896</f>
        <v>param1 &lt;- 35</v>
      </c>
      <c r="F896" t="s">
        <v>843</v>
      </c>
      <c r="G896">
        <f>'1. Input and Output files list'!$E$32</f>
        <v>35</v>
      </c>
      <c r="R896" t="str">
        <f>CONCATENATE(F896,G896,H896)</f>
        <v>param1 &lt;- 35</v>
      </c>
    </row>
    <row r="897" spans="1:18" x14ac:dyDescent="0.15">
      <c r="A897" s="15">
        <v>896</v>
      </c>
      <c r="B897" s="11">
        <v>21</v>
      </c>
      <c r="C897" s="11">
        <v>12</v>
      </c>
      <c r="D897" s="53" t="str">
        <f>R897</f>
        <v>param2 &lt;- 0.1</v>
      </c>
      <c r="F897" t="s">
        <v>844</v>
      </c>
      <c r="G897">
        <f>'1. Input and Output files list'!$E$34</f>
        <v>0.1</v>
      </c>
      <c r="R897" t="str">
        <f>CONCATENATE(F897,G897,H897)</f>
        <v>param2 &lt;- 0.1</v>
      </c>
    </row>
    <row r="898" spans="1:18" x14ac:dyDescent="0.15">
      <c r="A898" s="15">
        <v>897</v>
      </c>
      <c r="B898" s="11">
        <v>21</v>
      </c>
      <c r="C898" s="11">
        <v>13</v>
      </c>
      <c r="D898" s="53" t="str">
        <f>R898</f>
        <v>fastq &lt;- readFastq("C:/NGS/save/NGS0_21.fastq")</v>
      </c>
      <c r="F898" t="s">
        <v>845</v>
      </c>
      <c r="G898" t="str">
        <f>'1. Input and Output files list'!$E$6</f>
        <v>C:/NGS/save/</v>
      </c>
      <c r="H898" s="5" t="str">
        <f>'1. Input and Output files list'!$I$120</f>
        <v>NGS0_21.fastq</v>
      </c>
      <c r="I898" t="s">
        <v>4</v>
      </c>
      <c r="J898">
        <v>21</v>
      </c>
      <c r="R898" t="str">
        <f>CONCATENATE(F898,G898,H898,I898)</f>
        <v>fastq &lt;- readFastq("C:/NGS/save/NGS0_21.fastq")</v>
      </c>
    </row>
    <row r="899" spans="1:18" x14ac:dyDescent="0.15">
      <c r="A899" s="15">
        <v>898</v>
      </c>
      <c r="B899" s="11">
        <v>21</v>
      </c>
      <c r="C899" s="11">
        <v>14</v>
      </c>
      <c r="D899" s="53" t="s">
        <v>840</v>
      </c>
    </row>
    <row r="900" spans="1:18" x14ac:dyDescent="0.15">
      <c r="A900" s="15">
        <v>899</v>
      </c>
      <c r="B900" s="11">
        <v>21</v>
      </c>
      <c r="C900" s="11">
        <v>15</v>
      </c>
      <c r="D900" s="53" t="s">
        <v>841</v>
      </c>
    </row>
    <row r="901" spans="1:18" x14ac:dyDescent="0.15">
      <c r="A901" s="15">
        <v>900</v>
      </c>
      <c r="B901" s="11">
        <v>21</v>
      </c>
      <c r="C901" s="11">
        <v>16</v>
      </c>
      <c r="D901" s="53" t="s">
        <v>842</v>
      </c>
    </row>
    <row r="902" spans="1:18" x14ac:dyDescent="0.15">
      <c r="A902" s="15">
        <v>901</v>
      </c>
      <c r="B902" s="11">
        <v>21</v>
      </c>
      <c r="C902" s="11">
        <v>17</v>
      </c>
      <c r="D902" s="20" t="str">
        <f>L902</f>
        <v xml:space="preserve">writeFastq(fastq, "C:/NGS/save/F2_Adap-0.fastq", compress=F)   </v>
      </c>
      <c r="F902" t="s">
        <v>847</v>
      </c>
      <c r="G902" t="str">
        <f>'1. Input and Output files list'!$E$6</f>
        <v>C:/NGS/save/</v>
      </c>
      <c r="H902" t="s">
        <v>850</v>
      </c>
      <c r="L902" t="str">
        <f>CONCATENATE(F902,G902,H902,I902,J902)</f>
        <v xml:space="preserve">writeFastq(fastq, "C:/NGS/save/F2_Adap-0.fastq", compress=F)   </v>
      </c>
    </row>
    <row r="903" spans="1:18" x14ac:dyDescent="0.15">
      <c r="A903" s="15">
        <v>902</v>
      </c>
      <c r="B903" s="11">
        <v>21</v>
      </c>
      <c r="C903" s="11">
        <v>18</v>
      </c>
      <c r="D903" s="20" t="str">
        <f>L903</f>
        <v>in_f &lt;- "C:/NGS/save/F2_Adap-0.fastq"</v>
      </c>
      <c r="F903" t="s">
        <v>14</v>
      </c>
      <c r="G903" t="s">
        <v>13</v>
      </c>
      <c r="H903" t="str">
        <f>'1. Input and Output files list'!$E$6</f>
        <v>C:/NGS/save/</v>
      </c>
      <c r="I903" t="s">
        <v>849</v>
      </c>
      <c r="J903" s="7"/>
      <c r="L903" t="str">
        <f>CONCATENATE(F903,G903,H903,I903,J903)</f>
        <v>in_f &lt;- "C:/NGS/save/F2_Adap-0.fastq"</v>
      </c>
    </row>
    <row r="904" spans="1:18" x14ac:dyDescent="0.15">
      <c r="A904" s="15">
        <v>903</v>
      </c>
      <c r="B904" s="11">
        <v>21</v>
      </c>
      <c r="C904" s="11">
        <v>19</v>
      </c>
      <c r="D904" s="20" t="str">
        <f>L904</f>
        <v>out_f &lt;- "C:/NGS/save/F2_Adap-1.fastq"</v>
      </c>
      <c r="F904" t="s">
        <v>15</v>
      </c>
      <c r="G904" t="str">
        <f>'1. Input and Output files list'!$E$6</f>
        <v>C:/NGS/save/</v>
      </c>
      <c r="H904" t="s">
        <v>86</v>
      </c>
      <c r="L904" t="str">
        <f>CONCATENATE(F904,G904,H904)</f>
        <v>out_f &lt;- "C:/NGS/save/F2_Adap-1.fastq"</v>
      </c>
    </row>
    <row r="905" spans="1:18" x14ac:dyDescent="0.15">
      <c r="A905" s="15">
        <v>904</v>
      </c>
      <c r="B905" s="11">
        <v>21</v>
      </c>
      <c r="C905" s="11">
        <v>20</v>
      </c>
      <c r="D905" s="20" t="str">
        <f>L905</f>
        <v>param_adapter &lt;- "CATGAGATCGGAAGAGCGTCGTGTAGGGAAAGAGTGT"  #Adapter sequence 1</v>
      </c>
      <c r="F905" s="11" t="s">
        <v>44</v>
      </c>
      <c r="G905" s="11" t="str">
        <f>'1. Input and Output files list'!$E$64</f>
        <v>CATGAGATCGGAAGAGCGTCGTGTAGGGAAAGAGTGT</v>
      </c>
      <c r="H905" s="11" t="s">
        <v>46</v>
      </c>
      <c r="J905" s="15"/>
      <c r="L905" t="str">
        <f>CONCATENATE(F905,G905,H905)</f>
        <v>param_adapter &lt;- "CATGAGATCGGAAGAGCGTCGTGTAGGGAAAGAGTGT"  #Adapter sequence 1</v>
      </c>
    </row>
    <row r="906" spans="1:18" x14ac:dyDescent="0.15">
      <c r="A906" s="15">
        <v>905</v>
      </c>
      <c r="B906" s="11">
        <v>21</v>
      </c>
      <c r="C906" s="11">
        <v>21</v>
      </c>
      <c r="D906" s="20" t="s">
        <v>28</v>
      </c>
      <c r="J906" s="15"/>
    </row>
    <row r="907" spans="1:18" x14ac:dyDescent="0.15">
      <c r="A907" s="15">
        <v>906</v>
      </c>
      <c r="B907" s="11">
        <v>21</v>
      </c>
      <c r="C907" s="11">
        <v>22</v>
      </c>
      <c r="D907" s="20" t="str">
        <f>L907</f>
        <v>in_f &lt;- "C:/NGS/save/F2_Adap-1.fastq"</v>
      </c>
      <c r="F907" s="15" t="s">
        <v>12</v>
      </c>
      <c r="G907" s="15" t="str">
        <f>'1. Input and Output files list'!$E$6</f>
        <v>C:/NGS/save/</v>
      </c>
      <c r="H907" s="15" t="s">
        <v>86</v>
      </c>
      <c r="L907" t="str">
        <f>CONCATENATE(F907,G907,H907)</f>
        <v>in_f &lt;- "C:/NGS/save/F2_Adap-1.fastq"</v>
      </c>
    </row>
    <row r="908" spans="1:18" x14ac:dyDescent="0.15">
      <c r="A908" s="15">
        <v>907</v>
      </c>
      <c r="B908" s="11">
        <v>21</v>
      </c>
      <c r="C908" s="11">
        <v>23</v>
      </c>
      <c r="D908" s="20" t="str">
        <f>L908</f>
        <v>out_f &lt;- "C:/NGS/save/F2_Adap-2.fastq"</v>
      </c>
      <c r="F908" s="15" t="s">
        <v>15</v>
      </c>
      <c r="G908" t="str">
        <f>'1. Input and Output files list'!$E$6</f>
        <v>C:/NGS/save/</v>
      </c>
      <c r="H908" s="15" t="s">
        <v>87</v>
      </c>
      <c r="I908" s="15"/>
      <c r="L908" t="str">
        <f>CONCATENATE(F908,G908,H908)</f>
        <v>out_f &lt;- "C:/NGS/save/F2_Adap-2.fastq"</v>
      </c>
    </row>
    <row r="909" spans="1:18" x14ac:dyDescent="0.15">
      <c r="A909" s="15">
        <v>908</v>
      </c>
      <c r="B909" s="11">
        <v>21</v>
      </c>
      <c r="C909" s="11">
        <v>24</v>
      </c>
      <c r="D909" s="20" t="str">
        <f>L909</f>
        <v>param_adapter &lt;- "TAAGATCGGAAGAGCACACGTCTGAACTCCAGTCAC"  #Adapter sequence 2</v>
      </c>
      <c r="F909" s="11" t="s">
        <v>44</v>
      </c>
      <c r="G909" t="str">
        <f>'1. Input and Output files list'!$E$65</f>
        <v>TAAGATCGGAAGAGCACACGTCTGAACTCCAGTCAC</v>
      </c>
      <c r="H909" s="11" t="s">
        <v>47</v>
      </c>
      <c r="L909" t="str">
        <f>CONCATENATE(F909,G909,H909)</f>
        <v>param_adapter &lt;- "TAAGATCGGAAGAGCACACGTCTGAACTCCAGTCAC"  #Adapter sequence 2</v>
      </c>
    </row>
    <row r="910" spans="1:18" x14ac:dyDescent="0.15">
      <c r="A910" s="15">
        <v>909</v>
      </c>
      <c r="B910" s="11">
        <v>21</v>
      </c>
      <c r="C910" s="11">
        <v>25</v>
      </c>
      <c r="D910" s="20" t="s">
        <v>29</v>
      </c>
      <c r="J910" s="15"/>
    </row>
    <row r="911" spans="1:18" x14ac:dyDescent="0.15">
      <c r="A911" s="15">
        <v>910</v>
      </c>
      <c r="B911" s="11">
        <v>21</v>
      </c>
      <c r="C911" s="11">
        <v>26</v>
      </c>
      <c r="D911" s="20" t="str">
        <f>L911</f>
        <v>in_f &lt;- "C:/NGS/save/F2_Adap-2.fastq"</v>
      </c>
      <c r="F911" s="15" t="s">
        <v>12</v>
      </c>
      <c r="G911" t="str">
        <f>'1. Input and Output files list'!$E$6</f>
        <v>C:/NGS/save/</v>
      </c>
      <c r="H911" s="15" t="s">
        <v>87</v>
      </c>
      <c r="L911" t="str">
        <f>CONCATENATE(F911,G911,H911)</f>
        <v>in_f &lt;- "C:/NGS/save/F2_Adap-2.fastq"</v>
      </c>
    </row>
    <row r="912" spans="1:18" x14ac:dyDescent="0.15">
      <c r="A912" s="15">
        <v>911</v>
      </c>
      <c r="B912" s="11">
        <v>21</v>
      </c>
      <c r="C912" s="11">
        <v>27</v>
      </c>
      <c r="D912" s="20" t="str">
        <f>L912</f>
        <v>out_f &lt;- "C:/NGS/save/F2_Adap-3.fastq"</v>
      </c>
      <c r="F912" t="s">
        <v>15</v>
      </c>
      <c r="G912" t="str">
        <f>'1. Input and Output files list'!$E$6</f>
        <v>C:/NGS/save/</v>
      </c>
      <c r="H912" t="s">
        <v>88</v>
      </c>
      <c r="L912" t="str">
        <f>CONCATENATE(F912,G912,H912)</f>
        <v>out_f &lt;- "C:/NGS/save/F2_Adap-3.fastq"</v>
      </c>
    </row>
    <row r="913" spans="1:20" x14ac:dyDescent="0.15">
      <c r="A913" s="15">
        <v>912</v>
      </c>
      <c r="B913" s="11">
        <v>21</v>
      </c>
      <c r="C913" s="11">
        <v>28</v>
      </c>
      <c r="D913" s="20" t="str">
        <f>L913</f>
        <v>param_adapter &lt;- "TAAGATCGGAAGAGCGTCGTGTAGGGAAAGAGTGT"  #Adapter sequence 3</v>
      </c>
      <c r="F913" t="s">
        <v>44</v>
      </c>
      <c r="G913" t="str">
        <f>'1. Input and Output files list'!$E$66</f>
        <v>TAAGATCGGAAGAGCGTCGTGTAGGGAAAGAGTGT</v>
      </c>
      <c r="H913" t="s">
        <v>49</v>
      </c>
      <c r="L913" t="str">
        <f>CONCATENATE(F913,G913,H913)</f>
        <v>param_adapter &lt;- "TAAGATCGGAAGAGCGTCGTGTAGGGAAAGAGTGT"  #Adapter sequence 3</v>
      </c>
    </row>
    <row r="914" spans="1:20" x14ac:dyDescent="0.15">
      <c r="A914" s="15">
        <v>913</v>
      </c>
      <c r="B914" s="11">
        <v>21</v>
      </c>
      <c r="C914" s="11">
        <v>29</v>
      </c>
      <c r="D914" s="20" t="s">
        <v>30</v>
      </c>
    </row>
    <row r="915" spans="1:20" x14ac:dyDescent="0.15">
      <c r="A915" s="15">
        <v>914</v>
      </c>
      <c r="B915" s="11">
        <v>21</v>
      </c>
      <c r="C915" s="11">
        <v>30</v>
      </c>
      <c r="D915" s="20" t="str">
        <f>L915</f>
        <v>in_f &lt;- "C:/NGS/save/F2_Adap-3.fastq"</v>
      </c>
      <c r="F915" t="s">
        <v>12</v>
      </c>
      <c r="G915" t="str">
        <f>'1. Input and Output files list'!$E$6</f>
        <v>C:/NGS/save/</v>
      </c>
      <c r="H915" t="s">
        <v>88</v>
      </c>
      <c r="L915" t="str">
        <f>CONCATENATE(F915,G915,H915)</f>
        <v>in_f &lt;- "C:/NGS/save/F2_Adap-3.fastq"</v>
      </c>
    </row>
    <row r="916" spans="1:20" x14ac:dyDescent="0.15">
      <c r="A916" s="15">
        <v>915</v>
      </c>
      <c r="B916" s="11">
        <v>21</v>
      </c>
      <c r="C916" s="11">
        <v>31</v>
      </c>
      <c r="D916" s="20" t="str">
        <f>L916</f>
        <v>out_f &lt;- "C:/NGS/save/AdapterTrim_NGS0_21.fastq"</v>
      </c>
      <c r="F916" t="s">
        <v>36</v>
      </c>
      <c r="G916" t="str">
        <f>'1. Input and Output files list'!$E$6</f>
        <v>C:/NGS/save/</v>
      </c>
      <c r="H916" t="s">
        <v>38</v>
      </c>
      <c r="I916" t="str">
        <f>'1. Input and Output files list'!$I$120</f>
        <v>NGS0_21.fastq</v>
      </c>
      <c r="J916" t="s">
        <v>16</v>
      </c>
      <c r="L916" t="str">
        <f>CONCATENATE(F916,G916,H916,I916,J916)</f>
        <v>out_f &lt;- "C:/NGS/save/AdapterTrim_NGS0_21.fastq"</v>
      </c>
    </row>
    <row r="917" spans="1:20" x14ac:dyDescent="0.15">
      <c r="A917" s="15">
        <v>916</v>
      </c>
      <c r="B917" s="11">
        <v>21</v>
      </c>
      <c r="C917" s="11">
        <v>32</v>
      </c>
      <c r="D917" s="20" t="str">
        <f>L917</f>
        <v>param_adapter &lt;- "CATGAGATCGGAAGAGCACACGTCTGAACTCCAGTCAC"  #Adapter sequence 4</v>
      </c>
      <c r="F917" t="s">
        <v>44</v>
      </c>
      <c r="G917" t="str">
        <f>'1. Input and Output files list'!$E$67</f>
        <v>CATGAGATCGGAAGAGCACACGTCTGAACTCCAGTCAC</v>
      </c>
      <c r="H917" t="s">
        <v>51</v>
      </c>
      <c r="L917" t="str">
        <f>CONCATENATE(F917,G917,H917)</f>
        <v>param_adapter &lt;- "CATGAGATCGGAAGAGCACACGTCTGAACTCCAGTCAC"  #Adapter sequence 4</v>
      </c>
    </row>
    <row r="918" spans="1:20" x14ac:dyDescent="0.15">
      <c r="A918" s="15">
        <v>917</v>
      </c>
      <c r="B918" s="11">
        <v>21</v>
      </c>
      <c r="C918" s="11">
        <v>33</v>
      </c>
      <c r="D918" s="20" t="s">
        <v>31</v>
      </c>
    </row>
    <row r="919" spans="1:20" x14ac:dyDescent="0.15">
      <c r="A919" s="15">
        <v>918</v>
      </c>
      <c r="B919" s="11">
        <v>21</v>
      </c>
      <c r="C919" s="11">
        <v>34</v>
      </c>
      <c r="D919" s="20" t="s">
        <v>32</v>
      </c>
    </row>
    <row r="920" spans="1:20" x14ac:dyDescent="0.15">
      <c r="A920" s="15">
        <v>919</v>
      </c>
      <c r="B920" s="11">
        <v>21</v>
      </c>
      <c r="C920" s="11">
        <v>35</v>
      </c>
      <c r="D920" s="20" t="str">
        <f>L920</f>
        <v>write.csv(res, "C:/NGS/save/NGS0_21.fastq.csv")</v>
      </c>
      <c r="F920" t="s">
        <v>35</v>
      </c>
      <c r="G920" t="str">
        <f>'1. Input and Output files list'!$E$6</f>
        <v>C:/NGS/save/</v>
      </c>
      <c r="H920" t="str">
        <f>'1. Input and Output files list'!$I$120</f>
        <v>NGS0_21.fastq</v>
      </c>
      <c r="I920" t="s">
        <v>34</v>
      </c>
      <c r="L920" t="str">
        <f>CONCATENATE(F920,G920,H920,I920)</f>
        <v>write.csv(res, "C:/NGS/save/NGS0_21.fastq.csv")</v>
      </c>
    </row>
    <row r="921" spans="1:20" x14ac:dyDescent="0.15">
      <c r="A921" s="15">
        <v>920</v>
      </c>
      <c r="B921" s="11">
        <v>21</v>
      </c>
      <c r="C921" s="11">
        <v>36</v>
      </c>
      <c r="D921" s="20" t="str">
        <f>L921</f>
        <v>system.time(fastq &lt;- fread("C:/NGS/save/AdapterTrim_NGS0_21.fastq", header=F, sep="\t", na.strings="NA", strip.white=TRUE, verbose=TRUE))</v>
      </c>
      <c r="F921" t="s">
        <v>92</v>
      </c>
      <c r="G921" t="str">
        <f>'1. Input and Output files list'!$E$6</f>
        <v>C:/NGS/save/</v>
      </c>
      <c r="H921" s="15" t="s">
        <v>38</v>
      </c>
      <c r="I921" s="15" t="str">
        <f>'1. Input and Output files list'!$I$120</f>
        <v>NGS0_21.fastq</v>
      </c>
      <c r="J921" t="s">
        <v>20</v>
      </c>
      <c r="L921" t="str">
        <f>CONCATENATE(F921,G921,H921,I921,J921)</f>
        <v>system.time(fastq &lt;- fread("C:/NGS/save/AdapterTrim_NGS0_21.fastq", header=F, sep="\t", na.strings="NA", strip.white=TRUE, verbose=TRUE))</v>
      </c>
    </row>
    <row r="922" spans="1:20" x14ac:dyDescent="0.15">
      <c r="A922" s="15">
        <v>921</v>
      </c>
      <c r="B922" s="11">
        <v>21</v>
      </c>
      <c r="C922" s="11">
        <v>37</v>
      </c>
      <c r="D922" s="20" t="str">
        <f>T922</f>
        <v>file.remove("C:/NGS/save/AdapterTrim_NGS0_21.fastq","C:/NGS/save/F2_Adap-0.fastq","C:/NGS/save/F2_Adap-1.fastq","C:/NGS/save/F2_Adap-2.fastq","C:/NGS/save/F2_Adap-3.fastq")</v>
      </c>
      <c r="F922" t="s">
        <v>11</v>
      </c>
      <c r="G922" t="str">
        <f>'1. Input and Output files list'!$E$6</f>
        <v>C:/NGS/save/</v>
      </c>
      <c r="H922" t="s">
        <v>38</v>
      </c>
      <c r="I922" t="str">
        <f>'1. Input and Output files list'!$I$120</f>
        <v>NGS0_21.fastq</v>
      </c>
      <c r="J922" t="s">
        <v>852</v>
      </c>
      <c r="K922" t="str">
        <f>'1. Input and Output files list'!$E$6</f>
        <v>C:/NGS/save/</v>
      </c>
      <c r="L922" t="s">
        <v>851</v>
      </c>
      <c r="M922" t="str">
        <f>'1. Input and Output files list'!$E$6</f>
        <v>C:/NGS/save/</v>
      </c>
      <c r="N922" t="s">
        <v>89</v>
      </c>
      <c r="O922" t="str">
        <f>'1. Input and Output files list'!$E$6</f>
        <v>C:/NGS/save/</v>
      </c>
      <c r="P922" t="s">
        <v>90</v>
      </c>
      <c r="Q922" t="str">
        <f>'1. Input and Output files list'!$E$6</f>
        <v>C:/NGS/save/</v>
      </c>
      <c r="R922" t="s">
        <v>91</v>
      </c>
      <c r="T922" t="str">
        <f>CONCATENATE(F922,G922,H922,I922,J922,K922,L922,M922,N922,O922,P922,Q922,R922)</f>
        <v>file.remove("C:/NGS/save/AdapterTrim_NGS0_21.fastq","C:/NGS/save/F2_Adap-0.fastq","C:/NGS/save/F2_Adap-1.fastq","C:/NGS/save/F2_Adap-2.fastq","C:/NGS/save/F2_Adap-3.fastq")</v>
      </c>
    </row>
    <row r="923" spans="1:20" x14ac:dyDescent="0.15">
      <c r="A923" s="15">
        <v>922</v>
      </c>
      <c r="B923" s="11">
        <v>21</v>
      </c>
      <c r="C923" s="11">
        <v>38</v>
      </c>
      <c r="D923" s="20" t="s">
        <v>93</v>
      </c>
    </row>
    <row r="924" spans="1:20" x14ac:dyDescent="0.15">
      <c r="A924" s="15">
        <v>923</v>
      </c>
      <c r="B924" s="11">
        <v>21</v>
      </c>
      <c r="C924" s="11">
        <v>39</v>
      </c>
      <c r="D924" s="20" t="s">
        <v>2</v>
      </c>
    </row>
    <row r="925" spans="1:20" x14ac:dyDescent="0.15">
      <c r="A925" s="15">
        <v>924</v>
      </c>
      <c r="B925" s="11">
        <v>21</v>
      </c>
      <c r="C925" s="11">
        <v>40</v>
      </c>
      <c r="D925" s="20" t="str">
        <f>K925</f>
        <v>system.time(write.csv(RADtag, file="C:/NGS/save/NGS0_21.tagcount", row.names = F))</v>
      </c>
      <c r="F925" t="s">
        <v>164</v>
      </c>
      <c r="G925" t="str">
        <f>'1. Input and Output files list'!$E$6</f>
        <v>C:/NGS/save/</v>
      </c>
      <c r="H925" t="str">
        <f>'1. Input and Output files list'!$J$120</f>
        <v>NGS0_21.tagcount</v>
      </c>
      <c r="I925" t="s">
        <v>210</v>
      </c>
      <c r="K925" t="str">
        <f>CONCATENATE(F925,G925,H925,I925)</f>
        <v>system.time(write.csv(RADtag, file="C:/NGS/save/NGS0_21.tagcount", row.names = F))</v>
      </c>
    </row>
    <row r="926" spans="1:20" x14ac:dyDescent="0.15">
      <c r="A926" s="15">
        <v>925</v>
      </c>
      <c r="B926" s="11">
        <v>21</v>
      </c>
      <c r="C926" s="11">
        <v>41</v>
      </c>
      <c r="D926" s="20" t="str">
        <f>L926</f>
        <v>file.remove("C:/NGS/save/NGS0_21.fastq")</v>
      </c>
      <c r="F926" t="s">
        <v>97</v>
      </c>
      <c r="G926" t="s">
        <v>13</v>
      </c>
      <c r="H926" t="str">
        <f>'1. Input and Output files list'!$E$6</f>
        <v>C:/NGS/save/</v>
      </c>
      <c r="I926" t="str">
        <f>'1. Input and Output files list'!$I$120</f>
        <v>NGS0_21.fastq</v>
      </c>
      <c r="J926" s="7" t="s">
        <v>16</v>
      </c>
      <c r="K926" t="s">
        <v>52</v>
      </c>
      <c r="L926" t="str">
        <f>CONCATENATE(F926,G926,H926,I926,J926,K926)</f>
        <v>file.remove("C:/NGS/save/NGS0_21.fastq")</v>
      </c>
    </row>
    <row r="927" spans="1:20" x14ac:dyDescent="0.15">
      <c r="A927" s="15">
        <v>926</v>
      </c>
      <c r="B927" s="11">
        <v>21</v>
      </c>
      <c r="C927" s="11">
        <v>42</v>
      </c>
      <c r="D927" s="20" t="s">
        <v>170</v>
      </c>
    </row>
    <row r="928" spans="1:20" x14ac:dyDescent="0.15">
      <c r="A928" s="15">
        <v>927</v>
      </c>
      <c r="B928" s="11">
        <v>21</v>
      </c>
      <c r="C928" s="11">
        <v>43</v>
      </c>
      <c r="D928" s="20" t="str">
        <f>L928</f>
        <v>system.time(write.csv(RAD_1over, file="C:/NGS/save/NGS0_21.tagcount1over", row.names = F))</v>
      </c>
      <c r="F928" s="10" t="s">
        <v>171</v>
      </c>
      <c r="G928" s="15" t="str">
        <f>'1. Input and Output files list'!$E$6</f>
        <v>C:/NGS/save/</v>
      </c>
      <c r="H928" s="10" t="str">
        <f>'1. Input and Output files list'!$K$120</f>
        <v>NGS0_21.tagcount1over</v>
      </c>
      <c r="I928" s="10" t="s">
        <v>210</v>
      </c>
      <c r="J928" s="15"/>
      <c r="L928" t="str">
        <f>CONCATENATE(F928,G928,H928,I928)</f>
        <v>system.time(write.csv(RAD_1over, file="C:/NGS/save/NGS0_21.tagcount1over", row.names = F))</v>
      </c>
    </row>
    <row r="929" spans="1:18" x14ac:dyDescent="0.15">
      <c r="A929" s="15">
        <v>928</v>
      </c>
      <c r="B929" s="11">
        <v>21</v>
      </c>
      <c r="C929" s="11">
        <v>44</v>
      </c>
      <c r="D929" s="20" t="s">
        <v>1073</v>
      </c>
    </row>
    <row r="930" spans="1:18" x14ac:dyDescent="0.15">
      <c r="A930" s="15">
        <v>929</v>
      </c>
      <c r="B930" s="11">
        <v>22</v>
      </c>
      <c r="C930" s="11">
        <v>1</v>
      </c>
      <c r="D930" s="20" t="str">
        <f>L930</f>
        <v>in_f &lt;- c("C:/NGS/Raw_sequence_reads/22_CGCTCATT-TAATCTTA_L005_R1_001.fastq.gz", "C:/NGS/Raw_sequence_reads/22_CGCTCATT-TAATCTTA_L005_R2_001.fastq.gz")</v>
      </c>
      <c r="F930" s="15" t="s">
        <v>3</v>
      </c>
      <c r="G930" t="str">
        <f>'1. Input and Output files list'!$E$122</f>
        <v>C:/NGS/Raw_sequence_reads/22_CGCTCATT-TAATCTTA_L005_R1_001.fastq.gz</v>
      </c>
      <c r="H930" s="15" t="s">
        <v>10</v>
      </c>
      <c r="I930" s="15" t="str">
        <f>'1. Input and Output files list'!$E$123</f>
        <v>C:/NGS/Raw_sequence_reads/22_CGCTCATT-TAATCTTA_L005_R2_001.fastq.gz</v>
      </c>
      <c r="J930" t="s">
        <v>4</v>
      </c>
      <c r="L930" t="str">
        <f>CONCATENATE(F930,G930,H930,I930,J930)</f>
        <v>in_f &lt;- c("C:/NGS/Raw_sequence_reads/22_CGCTCATT-TAATCTTA_L005_R1_001.fastq.gz", "C:/NGS/Raw_sequence_reads/22_CGCTCATT-TAATCTTA_L005_R2_001.fastq.gz")</v>
      </c>
    </row>
    <row r="931" spans="1:18" x14ac:dyDescent="0.15">
      <c r="A931" s="15">
        <v>930</v>
      </c>
      <c r="B931" s="11">
        <v>22</v>
      </c>
      <c r="C931" s="11">
        <v>2</v>
      </c>
      <c r="D931" s="20" t="str">
        <f>L931</f>
        <v>out_f &lt;- "C:/NGS/save/NGS0_22.fastq"</v>
      </c>
      <c r="F931" t="s">
        <v>95</v>
      </c>
      <c r="G931" t="s">
        <v>13</v>
      </c>
      <c r="H931" t="str">
        <f>'1. Input and Output files list'!$E$6</f>
        <v>C:/NGS/save/</v>
      </c>
      <c r="I931" t="str">
        <f>'1. Input and Output files list'!$I$122</f>
        <v>NGS0_22.fastq</v>
      </c>
      <c r="J931" s="7" t="s">
        <v>16</v>
      </c>
      <c r="L931" t="str">
        <f>CONCATENATE(F931,G931,H931,I931,J931)</f>
        <v>out_f &lt;- "C:/NGS/save/NGS0_22.fastq"</v>
      </c>
    </row>
    <row r="932" spans="1:18" x14ac:dyDescent="0.15">
      <c r="A932" s="15">
        <v>931</v>
      </c>
      <c r="B932" s="11">
        <v>22</v>
      </c>
      <c r="C932" s="11">
        <v>3</v>
      </c>
      <c r="D932" s="20" t="str">
        <f>L932</f>
        <v>param_trim &lt;- 1</v>
      </c>
      <c r="F932" s="15" t="s">
        <v>163</v>
      </c>
      <c r="G932">
        <f>'1. Input and Output files list'!$H$122</f>
        <v>1</v>
      </c>
      <c r="H932" s="15"/>
      <c r="J932" s="15"/>
      <c r="L932" t="str">
        <f>CONCATENATE(F932,G932)</f>
        <v>param_trim &lt;- 1</v>
      </c>
    </row>
    <row r="933" spans="1:18" x14ac:dyDescent="0.15">
      <c r="A933" s="15">
        <v>932</v>
      </c>
      <c r="B933" s="11">
        <v>22</v>
      </c>
      <c r="C933" s="11">
        <v>4</v>
      </c>
      <c r="D933" s="20" t="s">
        <v>21</v>
      </c>
    </row>
    <row r="934" spans="1:18" x14ac:dyDescent="0.15">
      <c r="A934" s="15">
        <v>933</v>
      </c>
      <c r="B934" s="11">
        <v>22</v>
      </c>
      <c r="C934" s="11">
        <v>5</v>
      </c>
      <c r="D934" s="20" t="s">
        <v>22</v>
      </c>
    </row>
    <row r="935" spans="1:18" x14ac:dyDescent="0.15">
      <c r="A935" s="15">
        <v>934</v>
      </c>
      <c r="B935" s="11">
        <v>22</v>
      </c>
      <c r="C935" s="11">
        <v>6</v>
      </c>
      <c r="D935" s="20" t="s">
        <v>23</v>
      </c>
    </row>
    <row r="936" spans="1:18" x14ac:dyDescent="0.15">
      <c r="A936" s="15">
        <v>935</v>
      </c>
      <c r="B936" s="11">
        <v>22</v>
      </c>
      <c r="C936" s="11">
        <v>7</v>
      </c>
      <c r="D936" s="20" t="str">
        <f>L936</f>
        <v>hoge1 &lt;- DNAStringSet(sread(fastq), start=7, end=hoge)</v>
      </c>
      <c r="F936" t="s">
        <v>166</v>
      </c>
      <c r="G936">
        <f>'1. Input and Output files list'!$G$122+1</f>
        <v>7</v>
      </c>
      <c r="H936" t="s">
        <v>26</v>
      </c>
      <c r="L936" t="str">
        <f>CONCATENATE(F936,G936,H936)</f>
        <v>hoge1 &lt;- DNAStringSet(sread(fastq), start=7, end=hoge)</v>
      </c>
    </row>
    <row r="937" spans="1:18" x14ac:dyDescent="0.15">
      <c r="A937" s="15">
        <v>936</v>
      </c>
      <c r="B937" s="11">
        <v>22</v>
      </c>
      <c r="C937" s="11">
        <v>8</v>
      </c>
      <c r="D937" s="20" t="str">
        <f>L937</f>
        <v>hoge2 &lt;- BStringSet(quality(quality(fastq)), start=7, end=hoge)</v>
      </c>
      <c r="F937" t="s">
        <v>167</v>
      </c>
      <c r="G937">
        <f>'1. Input and Output files list'!$G$122+1</f>
        <v>7</v>
      </c>
      <c r="H937" t="s">
        <v>26</v>
      </c>
      <c r="L937" t="str">
        <f>CONCATENATE(F937,G937,H937)</f>
        <v>hoge2 &lt;- BStringSet(quality(quality(fastq)), start=7, end=hoge)</v>
      </c>
    </row>
    <row r="938" spans="1:18" x14ac:dyDescent="0.15">
      <c r="A938" s="15">
        <v>937</v>
      </c>
      <c r="B938" s="11">
        <v>22</v>
      </c>
      <c r="C938" s="11">
        <v>9</v>
      </c>
      <c r="D938" s="20" t="s">
        <v>24</v>
      </c>
    </row>
    <row r="939" spans="1:18" x14ac:dyDescent="0.15">
      <c r="A939" s="15">
        <v>938</v>
      </c>
      <c r="B939" s="11">
        <v>22</v>
      </c>
      <c r="C939" s="11">
        <v>10</v>
      </c>
      <c r="D939" s="20" t="s">
        <v>96</v>
      </c>
    </row>
    <row r="940" spans="1:18" x14ac:dyDescent="0.15">
      <c r="A940" s="15">
        <v>939</v>
      </c>
      <c r="B940" s="11">
        <v>22</v>
      </c>
      <c r="C940" s="11">
        <v>11</v>
      </c>
      <c r="D940" s="53" t="str">
        <f>R940</f>
        <v>param1 &lt;- 35</v>
      </c>
      <c r="F940" t="s">
        <v>843</v>
      </c>
      <c r="G940">
        <f>'1. Input and Output files list'!$E$32</f>
        <v>35</v>
      </c>
      <c r="R940" t="str">
        <f>CONCATENATE(F940,G940,H940)</f>
        <v>param1 &lt;- 35</v>
      </c>
    </row>
    <row r="941" spans="1:18" x14ac:dyDescent="0.15">
      <c r="A941" s="15">
        <v>940</v>
      </c>
      <c r="B941" s="11">
        <v>22</v>
      </c>
      <c r="C941" s="11">
        <v>12</v>
      </c>
      <c r="D941" s="53" t="str">
        <f>R941</f>
        <v>param2 &lt;- 0.1</v>
      </c>
      <c r="F941" t="s">
        <v>844</v>
      </c>
      <c r="G941">
        <f>'1. Input and Output files list'!$E$34</f>
        <v>0.1</v>
      </c>
      <c r="R941" t="str">
        <f>CONCATENATE(F941,G941,H941)</f>
        <v>param2 &lt;- 0.1</v>
      </c>
    </row>
    <row r="942" spans="1:18" x14ac:dyDescent="0.15">
      <c r="A942" s="15">
        <v>941</v>
      </c>
      <c r="B942" s="11">
        <v>22</v>
      </c>
      <c r="C942" s="11">
        <v>13</v>
      </c>
      <c r="D942" s="53" t="str">
        <f>R942</f>
        <v>fastq &lt;- readFastq("C:/NGS/save/NGS0_22.fastq")</v>
      </c>
      <c r="F942" t="s">
        <v>845</v>
      </c>
      <c r="G942" t="str">
        <f>'1. Input and Output files list'!$E$6</f>
        <v>C:/NGS/save/</v>
      </c>
      <c r="H942" s="5" t="str">
        <f>'1. Input and Output files list'!$I$122</f>
        <v>NGS0_22.fastq</v>
      </c>
      <c r="I942" t="s">
        <v>4</v>
      </c>
      <c r="J942" s="15">
        <v>22</v>
      </c>
      <c r="R942" t="str">
        <f>CONCATENATE(F942,G942,H942,I942)</f>
        <v>fastq &lt;- readFastq("C:/NGS/save/NGS0_22.fastq")</v>
      </c>
    </row>
    <row r="943" spans="1:18" x14ac:dyDescent="0.15">
      <c r="A943" s="15">
        <v>942</v>
      </c>
      <c r="B943" s="11">
        <v>22</v>
      </c>
      <c r="C943" s="11">
        <v>14</v>
      </c>
      <c r="D943" s="53" t="s">
        <v>840</v>
      </c>
    </row>
    <row r="944" spans="1:18" x14ac:dyDescent="0.15">
      <c r="A944" s="15">
        <v>943</v>
      </c>
      <c r="B944" s="11">
        <v>22</v>
      </c>
      <c r="C944" s="11">
        <v>15</v>
      </c>
      <c r="D944" s="53" t="s">
        <v>841</v>
      </c>
      <c r="F944" s="15"/>
      <c r="G944" s="15"/>
      <c r="H944" s="15"/>
    </row>
    <row r="945" spans="1:12" x14ac:dyDescent="0.15">
      <c r="A945" s="15">
        <v>944</v>
      </c>
      <c r="B945" s="11">
        <v>22</v>
      </c>
      <c r="C945" s="11">
        <v>16</v>
      </c>
      <c r="D945" s="53" t="s">
        <v>842</v>
      </c>
    </row>
    <row r="946" spans="1:12" x14ac:dyDescent="0.15">
      <c r="A946" s="15">
        <v>945</v>
      </c>
      <c r="B946" s="11">
        <v>22</v>
      </c>
      <c r="C946" s="11">
        <v>17</v>
      </c>
      <c r="D946" s="20" t="str">
        <f>L946</f>
        <v xml:space="preserve">writeFastq(fastq, "C:/NGS/save/F2_Adap-0.fastq", compress=F)   </v>
      </c>
      <c r="F946" t="s">
        <v>847</v>
      </c>
      <c r="G946" t="str">
        <f>'1. Input and Output files list'!$E$6</f>
        <v>C:/NGS/save/</v>
      </c>
      <c r="H946" t="s">
        <v>850</v>
      </c>
      <c r="L946" t="str">
        <f>CONCATENATE(F946,G946,H946,I946,J946)</f>
        <v xml:space="preserve">writeFastq(fastq, "C:/NGS/save/F2_Adap-0.fastq", compress=F)   </v>
      </c>
    </row>
    <row r="947" spans="1:12" x14ac:dyDescent="0.15">
      <c r="A947" s="15">
        <v>946</v>
      </c>
      <c r="B947" s="11">
        <v>22</v>
      </c>
      <c r="C947" s="11">
        <v>18</v>
      </c>
      <c r="D947" s="20" t="str">
        <f>L947</f>
        <v>in_f &lt;- "C:/NGS/save/F2_Adap-0.fastq"</v>
      </c>
      <c r="F947" t="s">
        <v>14</v>
      </c>
      <c r="G947" t="s">
        <v>13</v>
      </c>
      <c r="H947" t="str">
        <f>'1. Input and Output files list'!$E$6</f>
        <v>C:/NGS/save/</v>
      </c>
      <c r="I947" t="s">
        <v>849</v>
      </c>
      <c r="J947" s="7"/>
      <c r="L947" t="str">
        <f>CONCATENATE(F947,G947,H947,I947,J947)</f>
        <v>in_f &lt;- "C:/NGS/save/F2_Adap-0.fastq"</v>
      </c>
    </row>
    <row r="948" spans="1:12" x14ac:dyDescent="0.15">
      <c r="A948" s="15">
        <v>947</v>
      </c>
      <c r="B948" s="11">
        <v>22</v>
      </c>
      <c r="C948" s="11">
        <v>19</v>
      </c>
      <c r="D948" s="20" t="str">
        <f>L948</f>
        <v>out_f &lt;- "C:/NGS/save/F2_Adap-1.fastq"</v>
      </c>
      <c r="F948" s="15" t="s">
        <v>15</v>
      </c>
      <c r="G948" t="str">
        <f>'1. Input and Output files list'!$E$6</f>
        <v>C:/NGS/save/</v>
      </c>
      <c r="H948" s="15" t="s">
        <v>86</v>
      </c>
      <c r="L948" t="str">
        <f>CONCATENATE(F948,G948,H948)</f>
        <v>out_f &lt;- "C:/NGS/save/F2_Adap-1.fastq"</v>
      </c>
    </row>
    <row r="949" spans="1:12" x14ac:dyDescent="0.15">
      <c r="A949" s="15">
        <v>948</v>
      </c>
      <c r="B949" s="11">
        <v>22</v>
      </c>
      <c r="C949" s="11">
        <v>20</v>
      </c>
      <c r="D949" s="20" t="str">
        <f>L949</f>
        <v>param_adapter &lt;- "CATGAGATCGGAAGAGCGTCGTGTAGGGAAAGAGTGT"  #Adapter sequence 1</v>
      </c>
      <c r="F949" s="11" t="s">
        <v>44</v>
      </c>
      <c r="G949" s="11" t="str">
        <f>'1. Input and Output files list'!$E$64</f>
        <v>CATGAGATCGGAAGAGCGTCGTGTAGGGAAAGAGTGT</v>
      </c>
      <c r="H949" s="11" t="s">
        <v>46</v>
      </c>
      <c r="J949" s="15"/>
      <c r="L949" t="str">
        <f>CONCATENATE(F949,G949,H949)</f>
        <v>param_adapter &lt;- "CATGAGATCGGAAGAGCGTCGTGTAGGGAAAGAGTGT"  #Adapter sequence 1</v>
      </c>
    </row>
    <row r="950" spans="1:12" x14ac:dyDescent="0.15">
      <c r="A950" s="15">
        <v>949</v>
      </c>
      <c r="B950" s="11">
        <v>22</v>
      </c>
      <c r="C950" s="11">
        <v>21</v>
      </c>
      <c r="D950" s="20" t="s">
        <v>28</v>
      </c>
    </row>
    <row r="951" spans="1:12" x14ac:dyDescent="0.15">
      <c r="A951" s="15">
        <v>950</v>
      </c>
      <c r="B951" s="11">
        <v>22</v>
      </c>
      <c r="C951" s="11">
        <v>22</v>
      </c>
      <c r="D951" s="20" t="str">
        <f>L951</f>
        <v>in_f &lt;- "C:/NGS/save/F2_Adap-1.fastq"</v>
      </c>
      <c r="F951" s="15" t="s">
        <v>12</v>
      </c>
      <c r="G951" t="str">
        <f>'1. Input and Output files list'!$E$6</f>
        <v>C:/NGS/save/</v>
      </c>
      <c r="H951" s="15" t="s">
        <v>86</v>
      </c>
      <c r="I951" s="15"/>
      <c r="L951" t="str">
        <f>CONCATENATE(F951,G951,H951)</f>
        <v>in_f &lt;- "C:/NGS/save/F2_Adap-1.fastq"</v>
      </c>
    </row>
    <row r="952" spans="1:12" x14ac:dyDescent="0.15">
      <c r="A952" s="15">
        <v>951</v>
      </c>
      <c r="B952" s="11">
        <v>22</v>
      </c>
      <c r="C952" s="11">
        <v>23</v>
      </c>
      <c r="D952" s="20" t="str">
        <f>L952</f>
        <v>out_f &lt;- "C:/NGS/save/F2_Adap-2.fastq"</v>
      </c>
      <c r="F952" t="s">
        <v>15</v>
      </c>
      <c r="G952" t="str">
        <f>'1. Input and Output files list'!$E$6</f>
        <v>C:/NGS/save/</v>
      </c>
      <c r="H952" t="s">
        <v>87</v>
      </c>
      <c r="L952" t="str">
        <f>CONCATENATE(F952,G952,H952)</f>
        <v>out_f &lt;- "C:/NGS/save/F2_Adap-2.fastq"</v>
      </c>
    </row>
    <row r="953" spans="1:12" x14ac:dyDescent="0.15">
      <c r="A953" s="15">
        <v>952</v>
      </c>
      <c r="B953" s="11">
        <v>22</v>
      </c>
      <c r="C953" s="11">
        <v>24</v>
      </c>
      <c r="D953" s="20" t="str">
        <f>L953</f>
        <v>param_adapter &lt;- "TAAGATCGGAAGAGCACACGTCTGAACTCCAGTCAC"  #Adapter sequence 2</v>
      </c>
      <c r="F953" s="11" t="s">
        <v>44</v>
      </c>
      <c r="G953" t="str">
        <f>'1. Input and Output files list'!$E$65</f>
        <v>TAAGATCGGAAGAGCACACGTCTGAACTCCAGTCAC</v>
      </c>
      <c r="H953" s="11" t="s">
        <v>47</v>
      </c>
      <c r="J953" s="15"/>
      <c r="L953" t="str">
        <f>CONCATENATE(F953,G953,H953)</f>
        <v>param_adapter &lt;- "TAAGATCGGAAGAGCACACGTCTGAACTCCAGTCAC"  #Adapter sequence 2</v>
      </c>
    </row>
    <row r="954" spans="1:12" x14ac:dyDescent="0.15">
      <c r="A954" s="15">
        <v>953</v>
      </c>
      <c r="B954" s="11">
        <v>22</v>
      </c>
      <c r="C954" s="11">
        <v>25</v>
      </c>
      <c r="D954" s="20" t="s">
        <v>29</v>
      </c>
    </row>
    <row r="955" spans="1:12" x14ac:dyDescent="0.15">
      <c r="A955" s="15">
        <v>954</v>
      </c>
      <c r="B955" s="11">
        <v>22</v>
      </c>
      <c r="C955" s="11">
        <v>26</v>
      </c>
      <c r="D955" s="20" t="str">
        <f>L955</f>
        <v>in_f &lt;- "C:/NGS/save/F2_Adap-2.fastq"</v>
      </c>
      <c r="F955" t="s">
        <v>12</v>
      </c>
      <c r="G955" t="str">
        <f>'1. Input and Output files list'!$E$6</f>
        <v>C:/NGS/save/</v>
      </c>
      <c r="H955" t="s">
        <v>87</v>
      </c>
      <c r="L955" t="str">
        <f>CONCATENATE(F955,G955,H955)</f>
        <v>in_f &lt;- "C:/NGS/save/F2_Adap-2.fastq"</v>
      </c>
    </row>
    <row r="956" spans="1:12" x14ac:dyDescent="0.15">
      <c r="A956" s="15">
        <v>955</v>
      </c>
      <c r="B956" s="11">
        <v>22</v>
      </c>
      <c r="C956" s="11">
        <v>27</v>
      </c>
      <c r="D956" s="20" t="str">
        <f>L956</f>
        <v>out_f &lt;- "C:/NGS/save/F2_Adap-3.fastq"</v>
      </c>
      <c r="F956" t="s">
        <v>15</v>
      </c>
      <c r="G956" t="str">
        <f>'1. Input and Output files list'!$E$6</f>
        <v>C:/NGS/save/</v>
      </c>
      <c r="H956" t="s">
        <v>88</v>
      </c>
      <c r="L956" t="str">
        <f>CONCATENATE(F956,G956,H956)</f>
        <v>out_f &lt;- "C:/NGS/save/F2_Adap-3.fastq"</v>
      </c>
    </row>
    <row r="957" spans="1:12" x14ac:dyDescent="0.15">
      <c r="A957" s="15">
        <v>956</v>
      </c>
      <c r="B957" s="11">
        <v>22</v>
      </c>
      <c r="C957" s="11">
        <v>28</v>
      </c>
      <c r="D957" s="20" t="str">
        <f>L957</f>
        <v>param_adapter &lt;- "TAAGATCGGAAGAGCGTCGTGTAGGGAAAGAGTGT"  #Adapter sequence 3</v>
      </c>
      <c r="F957" t="s">
        <v>44</v>
      </c>
      <c r="G957" t="str">
        <f>'1. Input and Output files list'!$E$66</f>
        <v>TAAGATCGGAAGAGCGTCGTGTAGGGAAAGAGTGT</v>
      </c>
      <c r="H957" t="s">
        <v>49</v>
      </c>
      <c r="L957" t="str">
        <f>CONCATENATE(F957,G957,H957)</f>
        <v>param_adapter &lt;- "TAAGATCGGAAGAGCGTCGTGTAGGGAAAGAGTGT"  #Adapter sequence 3</v>
      </c>
    </row>
    <row r="958" spans="1:12" x14ac:dyDescent="0.15">
      <c r="A958" s="15">
        <v>957</v>
      </c>
      <c r="B958" s="11">
        <v>22</v>
      </c>
      <c r="C958" s="11">
        <v>29</v>
      </c>
      <c r="D958" s="20" t="s">
        <v>30</v>
      </c>
    </row>
    <row r="959" spans="1:12" x14ac:dyDescent="0.15">
      <c r="A959" s="15">
        <v>958</v>
      </c>
      <c r="B959" s="11">
        <v>22</v>
      </c>
      <c r="C959" s="11">
        <v>30</v>
      </c>
      <c r="D959" s="20" t="str">
        <f>L959</f>
        <v>in_f &lt;- "C:/NGS/save/F2_Adap-3.fastq"</v>
      </c>
      <c r="F959" t="s">
        <v>12</v>
      </c>
      <c r="G959" t="str">
        <f>'1. Input and Output files list'!$E$6</f>
        <v>C:/NGS/save/</v>
      </c>
      <c r="H959" t="s">
        <v>88</v>
      </c>
      <c r="L959" t="str">
        <f>CONCATENATE(F959,G959,H959)</f>
        <v>in_f &lt;- "C:/NGS/save/F2_Adap-3.fastq"</v>
      </c>
    </row>
    <row r="960" spans="1:12" x14ac:dyDescent="0.15">
      <c r="A960" s="15">
        <v>959</v>
      </c>
      <c r="B960" s="11">
        <v>22</v>
      </c>
      <c r="C960" s="11">
        <v>31</v>
      </c>
      <c r="D960" s="20" t="str">
        <f>L960</f>
        <v>out_f &lt;- "C:/NGS/save/AdapterTrim_NGS0_22.fastq"</v>
      </c>
      <c r="F960" t="s">
        <v>36</v>
      </c>
      <c r="G960" t="str">
        <f>'1. Input and Output files list'!$E$6</f>
        <v>C:/NGS/save/</v>
      </c>
      <c r="H960" t="s">
        <v>38</v>
      </c>
      <c r="I960" t="str">
        <f>'1. Input and Output files list'!$I$122</f>
        <v>NGS0_22.fastq</v>
      </c>
      <c r="J960" t="s">
        <v>16</v>
      </c>
      <c r="L960" t="str">
        <f>CONCATENATE(F960,G960,H960,I960,J960)</f>
        <v>out_f &lt;- "C:/NGS/save/AdapterTrim_NGS0_22.fastq"</v>
      </c>
    </row>
    <row r="961" spans="1:20" x14ac:dyDescent="0.15">
      <c r="A961" s="15">
        <v>960</v>
      </c>
      <c r="B961" s="11">
        <v>22</v>
      </c>
      <c r="C961" s="11">
        <v>32</v>
      </c>
      <c r="D961" s="20" t="str">
        <f>L961</f>
        <v>param_adapter &lt;- "CATGAGATCGGAAGAGCACACGTCTGAACTCCAGTCAC"  #Adapter sequence 4</v>
      </c>
      <c r="F961" t="s">
        <v>44</v>
      </c>
      <c r="G961" t="str">
        <f>'1. Input and Output files list'!$E$67</f>
        <v>CATGAGATCGGAAGAGCACACGTCTGAACTCCAGTCAC</v>
      </c>
      <c r="H961" t="s">
        <v>51</v>
      </c>
      <c r="L961" t="str">
        <f>CONCATENATE(F961,G961,H961)</f>
        <v>param_adapter &lt;- "CATGAGATCGGAAGAGCACACGTCTGAACTCCAGTCAC"  #Adapter sequence 4</v>
      </c>
    </row>
    <row r="962" spans="1:20" x14ac:dyDescent="0.15">
      <c r="A962" s="15">
        <v>961</v>
      </c>
      <c r="B962" s="11">
        <v>22</v>
      </c>
      <c r="C962" s="11">
        <v>33</v>
      </c>
      <c r="D962" s="20" t="s">
        <v>31</v>
      </c>
    </row>
    <row r="963" spans="1:20" x14ac:dyDescent="0.15">
      <c r="A963" s="15">
        <v>962</v>
      </c>
      <c r="B963" s="11">
        <v>22</v>
      </c>
      <c r="C963" s="11">
        <v>34</v>
      </c>
      <c r="D963" s="20" t="s">
        <v>32</v>
      </c>
    </row>
    <row r="964" spans="1:20" x14ac:dyDescent="0.15">
      <c r="A964" s="15">
        <v>963</v>
      </c>
      <c r="B964" s="11">
        <v>22</v>
      </c>
      <c r="C964" s="11">
        <v>35</v>
      </c>
      <c r="D964" s="20" t="str">
        <f>L964</f>
        <v>write.csv(res, "C:/NGS/save/NGS0_22.fastq.csv")</v>
      </c>
      <c r="F964" t="s">
        <v>35</v>
      </c>
      <c r="G964" t="str">
        <f>'1. Input and Output files list'!$E$6</f>
        <v>C:/NGS/save/</v>
      </c>
      <c r="H964" s="15" t="str">
        <f>'1. Input and Output files list'!$I$122</f>
        <v>NGS0_22.fastq</v>
      </c>
      <c r="I964" s="15" t="s">
        <v>34</v>
      </c>
      <c r="L964" t="str">
        <f>CONCATENATE(F964,G964,H964,I964)</f>
        <v>write.csv(res, "C:/NGS/save/NGS0_22.fastq.csv")</v>
      </c>
    </row>
    <row r="965" spans="1:20" x14ac:dyDescent="0.15">
      <c r="A965" s="15">
        <v>964</v>
      </c>
      <c r="B965" s="11">
        <v>22</v>
      </c>
      <c r="C965" s="11">
        <v>36</v>
      </c>
      <c r="D965" s="20" t="str">
        <f>L965</f>
        <v>system.time(fastq &lt;- fread("C:/NGS/save/AdapterTrim_NGS0_22.fastq", header=F, sep="\t", na.strings="NA", strip.white=TRUE, verbose=TRUE))</v>
      </c>
      <c r="F965" t="s">
        <v>92</v>
      </c>
      <c r="G965" t="str">
        <f>'1. Input and Output files list'!$E$6</f>
        <v>C:/NGS/save/</v>
      </c>
      <c r="H965" t="s">
        <v>38</v>
      </c>
      <c r="I965" t="str">
        <f>'1. Input and Output files list'!$I$122</f>
        <v>NGS0_22.fastq</v>
      </c>
      <c r="J965" s="15" t="s">
        <v>20</v>
      </c>
      <c r="L965" t="str">
        <f>CONCATENATE(F965,G965,H965,I965,J965)</f>
        <v>system.time(fastq &lt;- fread("C:/NGS/save/AdapterTrim_NGS0_22.fastq", header=F, sep="\t", na.strings="NA", strip.white=TRUE, verbose=TRUE))</v>
      </c>
    </row>
    <row r="966" spans="1:20" x14ac:dyDescent="0.15">
      <c r="A966" s="15">
        <v>965</v>
      </c>
      <c r="B966" s="11">
        <v>22</v>
      </c>
      <c r="C966" s="11">
        <v>37</v>
      </c>
      <c r="D966" s="20" t="str">
        <f>T966</f>
        <v>file.remove("C:/NGS/save/AdapterTrim_NGS0_22.fastq","C:/NGS/save/F2_Adap-0.fastq","C:/NGS/save/F2_Adap-1.fastq","C:/NGS/save/F2_Adap-2.fastq","C:/NGS/save/F2_Adap-3.fastq")</v>
      </c>
      <c r="F966" t="s">
        <v>11</v>
      </c>
      <c r="G966" t="str">
        <f>'1. Input and Output files list'!$E$6</f>
        <v>C:/NGS/save/</v>
      </c>
      <c r="H966" t="s">
        <v>38</v>
      </c>
      <c r="I966" t="str">
        <f>'1. Input and Output files list'!$I$122</f>
        <v>NGS0_22.fastq</v>
      </c>
      <c r="J966" t="s">
        <v>852</v>
      </c>
      <c r="K966" t="str">
        <f>'1. Input and Output files list'!$E$6</f>
        <v>C:/NGS/save/</v>
      </c>
      <c r="L966" t="s">
        <v>851</v>
      </c>
      <c r="M966" t="str">
        <f>'1. Input and Output files list'!$E$6</f>
        <v>C:/NGS/save/</v>
      </c>
      <c r="N966" t="s">
        <v>89</v>
      </c>
      <c r="O966" t="str">
        <f>'1. Input and Output files list'!$E$6</f>
        <v>C:/NGS/save/</v>
      </c>
      <c r="P966" t="s">
        <v>90</v>
      </c>
      <c r="Q966" t="str">
        <f>'1. Input and Output files list'!$E$6</f>
        <v>C:/NGS/save/</v>
      </c>
      <c r="R966" t="s">
        <v>91</v>
      </c>
      <c r="T966" t="str">
        <f>CONCATENATE(F966,G966,H966,I966,J966,K966,L966,M966,N966,O966,P966,Q966,R966)</f>
        <v>file.remove("C:/NGS/save/AdapterTrim_NGS0_22.fastq","C:/NGS/save/F2_Adap-0.fastq","C:/NGS/save/F2_Adap-1.fastq","C:/NGS/save/F2_Adap-2.fastq","C:/NGS/save/F2_Adap-3.fastq")</v>
      </c>
    </row>
    <row r="967" spans="1:20" x14ac:dyDescent="0.15">
      <c r="A967" s="15">
        <v>966</v>
      </c>
      <c r="B967" s="11">
        <v>22</v>
      </c>
      <c r="C967" s="11">
        <v>38</v>
      </c>
      <c r="D967" s="20" t="s">
        <v>93</v>
      </c>
      <c r="F967" s="15"/>
      <c r="H967" s="15"/>
      <c r="I967" s="15"/>
    </row>
    <row r="968" spans="1:20" x14ac:dyDescent="0.15">
      <c r="A968" s="15">
        <v>967</v>
      </c>
      <c r="B968" s="11">
        <v>22</v>
      </c>
      <c r="C968" s="11">
        <v>39</v>
      </c>
      <c r="D968" s="20" t="s">
        <v>2</v>
      </c>
    </row>
    <row r="969" spans="1:20" x14ac:dyDescent="0.15">
      <c r="A969" s="15">
        <v>968</v>
      </c>
      <c r="B969" s="11">
        <v>22</v>
      </c>
      <c r="C969" s="11">
        <v>40</v>
      </c>
      <c r="D969" s="20" t="str">
        <f>K969</f>
        <v>system.time(write.csv(RADtag, file="C:/NGS/save/NGS0_22.tagcount", row.names = F))</v>
      </c>
      <c r="F969" t="s">
        <v>164</v>
      </c>
      <c r="G969" t="str">
        <f>'1. Input and Output files list'!$E$6</f>
        <v>C:/NGS/save/</v>
      </c>
      <c r="H969" t="str">
        <f>'1. Input and Output files list'!$J$122</f>
        <v>NGS0_22.tagcount</v>
      </c>
      <c r="I969" t="s">
        <v>210</v>
      </c>
      <c r="J969" s="15"/>
      <c r="K969" t="str">
        <f>CONCATENATE(F969,G969,H969,I969)</f>
        <v>system.time(write.csv(RADtag, file="C:/NGS/save/NGS0_22.tagcount", row.names = F))</v>
      </c>
    </row>
    <row r="970" spans="1:20" x14ac:dyDescent="0.15">
      <c r="A970" s="15">
        <v>969</v>
      </c>
      <c r="B970" s="11">
        <v>22</v>
      </c>
      <c r="C970" s="11">
        <v>41</v>
      </c>
      <c r="D970" s="20" t="str">
        <f>L970</f>
        <v>file.remove("C:/NGS/save/NGS0_22.fastq")</v>
      </c>
      <c r="F970" t="s">
        <v>97</v>
      </c>
      <c r="G970" t="s">
        <v>13</v>
      </c>
      <c r="H970" t="str">
        <f>'1. Input and Output files list'!$E$6</f>
        <v>C:/NGS/save/</v>
      </c>
      <c r="I970" t="str">
        <f>'1. Input and Output files list'!$I$122</f>
        <v>NGS0_22.fastq</v>
      </c>
      <c r="J970" s="7" t="s">
        <v>16</v>
      </c>
      <c r="K970" t="s">
        <v>52</v>
      </c>
      <c r="L970" t="str">
        <f>CONCATENATE(F970,G970,H970,I970,J970,K970)</f>
        <v>file.remove("C:/NGS/save/NGS0_22.fastq")</v>
      </c>
    </row>
    <row r="971" spans="1:20" x14ac:dyDescent="0.15">
      <c r="A971" s="15">
        <v>970</v>
      </c>
      <c r="B971" s="11">
        <v>22</v>
      </c>
      <c r="C971" s="11">
        <v>42</v>
      </c>
      <c r="D971" s="20" t="s">
        <v>170</v>
      </c>
      <c r="F971" s="15"/>
      <c r="G971" s="15"/>
      <c r="H971" s="15"/>
    </row>
    <row r="972" spans="1:20" x14ac:dyDescent="0.15">
      <c r="A972" s="15">
        <v>971</v>
      </c>
      <c r="B972" s="11">
        <v>22</v>
      </c>
      <c r="C972" s="11">
        <v>43</v>
      </c>
      <c r="D972" s="20" t="str">
        <f>L972</f>
        <v>system.time(write.csv(RAD_1over, file="C:/NGS/save/NGS0_22.tagcount1over", row.names = F))</v>
      </c>
      <c r="F972" s="10" t="s">
        <v>171</v>
      </c>
      <c r="G972" t="str">
        <f>'1. Input and Output files list'!$E$6</f>
        <v>C:/NGS/save/</v>
      </c>
      <c r="H972" s="10" t="str">
        <f>'1. Input and Output files list'!$K$122</f>
        <v>NGS0_22.tagcount1over</v>
      </c>
      <c r="I972" s="10" t="s">
        <v>210</v>
      </c>
      <c r="L972" t="str">
        <f>CONCATENATE(F972,G972,H972,I972)</f>
        <v>system.time(write.csv(RAD_1over, file="C:/NGS/save/NGS0_22.tagcount1over", row.names = F))</v>
      </c>
    </row>
    <row r="973" spans="1:20" x14ac:dyDescent="0.15">
      <c r="A973" s="15">
        <v>972</v>
      </c>
      <c r="B973" s="11">
        <v>22</v>
      </c>
      <c r="C973" s="11">
        <v>44</v>
      </c>
      <c r="D973" s="20" t="s">
        <v>1073</v>
      </c>
    </row>
    <row r="974" spans="1:20" x14ac:dyDescent="0.15">
      <c r="A974" s="15">
        <v>973</v>
      </c>
      <c r="B974" s="11">
        <v>23</v>
      </c>
      <c r="C974" s="11">
        <v>1</v>
      </c>
      <c r="D974" s="20" t="str">
        <f>L974</f>
        <v>in_f &lt;- c("C:/NGS/Raw_sequence_reads/23_CGCTCATT-CAGGACGT_L005_R1_001.fastq.gz", "C:/NGS/Raw_sequence_reads/23_CGCTCATT-CAGGACGT_L005_R2_001.fastq.gz")</v>
      </c>
      <c r="F974" t="s">
        <v>3</v>
      </c>
      <c r="G974" t="str">
        <f>'1. Input and Output files list'!$E$124</f>
        <v>C:/NGS/Raw_sequence_reads/23_CGCTCATT-CAGGACGT_L005_R1_001.fastq.gz</v>
      </c>
      <c r="H974" t="s">
        <v>10</v>
      </c>
      <c r="I974" t="str">
        <f>'1. Input and Output files list'!$E$125</f>
        <v>C:/NGS/Raw_sequence_reads/23_CGCTCATT-CAGGACGT_L005_R2_001.fastq.gz</v>
      </c>
      <c r="J974" t="s">
        <v>4</v>
      </c>
      <c r="L974" t="str">
        <f>CONCATENATE(F974,G974,H974,I974,J974)</f>
        <v>in_f &lt;- c("C:/NGS/Raw_sequence_reads/23_CGCTCATT-CAGGACGT_L005_R1_001.fastq.gz", "C:/NGS/Raw_sequence_reads/23_CGCTCATT-CAGGACGT_L005_R2_001.fastq.gz")</v>
      </c>
    </row>
    <row r="975" spans="1:20" x14ac:dyDescent="0.15">
      <c r="A975" s="15">
        <v>974</v>
      </c>
      <c r="B975" s="11">
        <v>23</v>
      </c>
      <c r="C975" s="11">
        <v>2</v>
      </c>
      <c r="D975" s="20" t="str">
        <f>L975</f>
        <v>out_f &lt;- "C:/NGS/save/NGS0_23.fastq"</v>
      </c>
      <c r="F975" s="15" t="s">
        <v>95</v>
      </c>
      <c r="G975" t="s">
        <v>13</v>
      </c>
      <c r="H975" s="15" t="str">
        <f>'1. Input and Output files list'!$E$6</f>
        <v>C:/NGS/save/</v>
      </c>
      <c r="I975" t="str">
        <f>'1. Input and Output files list'!$I$124</f>
        <v>NGS0_23.fastq</v>
      </c>
      <c r="J975" s="7" t="s">
        <v>16</v>
      </c>
      <c r="L975" t="str">
        <f>CONCATENATE(F975,G975,H975,I975,J975)</f>
        <v>out_f &lt;- "C:/NGS/save/NGS0_23.fastq"</v>
      </c>
    </row>
    <row r="976" spans="1:20" x14ac:dyDescent="0.15">
      <c r="A976" s="15">
        <v>975</v>
      </c>
      <c r="B976" s="11">
        <v>23</v>
      </c>
      <c r="C976" s="11">
        <v>3</v>
      </c>
      <c r="D976" s="20" t="str">
        <f>L976</f>
        <v>param_trim &lt;- 1</v>
      </c>
      <c r="F976" t="s">
        <v>163</v>
      </c>
      <c r="G976">
        <f>'1. Input and Output files list'!$H$124</f>
        <v>1</v>
      </c>
      <c r="L976" t="str">
        <f>CONCATENATE(F976,G976)</f>
        <v>param_trim &lt;- 1</v>
      </c>
    </row>
    <row r="977" spans="1:18" x14ac:dyDescent="0.15">
      <c r="A977" s="15">
        <v>976</v>
      </c>
      <c r="B977" s="11">
        <v>23</v>
      </c>
      <c r="C977" s="11">
        <v>4</v>
      </c>
      <c r="D977" s="20" t="s">
        <v>21</v>
      </c>
    </row>
    <row r="978" spans="1:18" x14ac:dyDescent="0.15">
      <c r="A978" s="15">
        <v>977</v>
      </c>
      <c r="B978" s="11">
        <v>23</v>
      </c>
      <c r="C978" s="11">
        <v>5</v>
      </c>
      <c r="D978" s="20" t="s">
        <v>22</v>
      </c>
    </row>
    <row r="979" spans="1:18" x14ac:dyDescent="0.15">
      <c r="A979" s="15">
        <v>978</v>
      </c>
      <c r="B979" s="11">
        <v>23</v>
      </c>
      <c r="C979" s="11">
        <v>6</v>
      </c>
      <c r="D979" s="20" t="s">
        <v>23</v>
      </c>
      <c r="J979" s="15"/>
    </row>
    <row r="980" spans="1:18" x14ac:dyDescent="0.15">
      <c r="A980" s="15">
        <v>979</v>
      </c>
      <c r="B980" s="11">
        <v>23</v>
      </c>
      <c r="C980" s="11">
        <v>7</v>
      </c>
      <c r="D980" s="20" t="str">
        <f>L980</f>
        <v>hoge1 &lt;- DNAStringSet(sread(fastq), start=7, end=hoge)</v>
      </c>
      <c r="F980" t="s">
        <v>166</v>
      </c>
      <c r="G980">
        <f>'1. Input and Output files list'!$G$124+1</f>
        <v>7</v>
      </c>
      <c r="H980" t="s">
        <v>26</v>
      </c>
      <c r="L980" t="str">
        <f>CONCATENATE(F980,G980,H980)</f>
        <v>hoge1 &lt;- DNAStringSet(sread(fastq), start=7, end=hoge)</v>
      </c>
    </row>
    <row r="981" spans="1:18" x14ac:dyDescent="0.15">
      <c r="A981" s="15">
        <v>980</v>
      </c>
      <c r="B981" s="11">
        <v>23</v>
      </c>
      <c r="C981" s="11">
        <v>8</v>
      </c>
      <c r="D981" s="20" t="str">
        <f>L981</f>
        <v>hoge2 &lt;- BStringSet(quality(quality(fastq)), start=7, end=hoge)</v>
      </c>
      <c r="F981" s="15" t="s">
        <v>167</v>
      </c>
      <c r="G981" s="15">
        <f>'1. Input and Output files list'!$G$124+1</f>
        <v>7</v>
      </c>
      <c r="H981" s="15" t="s">
        <v>26</v>
      </c>
      <c r="L981" t="str">
        <f>CONCATENATE(F981,G981,H981)</f>
        <v>hoge2 &lt;- BStringSet(quality(quality(fastq)), start=7, end=hoge)</v>
      </c>
    </row>
    <row r="982" spans="1:18" x14ac:dyDescent="0.15">
      <c r="A982" s="15">
        <v>981</v>
      </c>
      <c r="B982" s="11">
        <v>23</v>
      </c>
      <c r="C982" s="11">
        <v>9</v>
      </c>
      <c r="D982" s="20" t="s">
        <v>24</v>
      </c>
    </row>
    <row r="983" spans="1:18" x14ac:dyDescent="0.15">
      <c r="A983" s="15">
        <v>982</v>
      </c>
      <c r="B983" s="11">
        <v>23</v>
      </c>
      <c r="C983" s="11">
        <v>10</v>
      </c>
      <c r="D983" s="20" t="s">
        <v>96</v>
      </c>
    </row>
    <row r="984" spans="1:18" x14ac:dyDescent="0.15">
      <c r="A984" s="15">
        <v>983</v>
      </c>
      <c r="B984" s="11">
        <v>23</v>
      </c>
      <c r="C984" s="11">
        <v>11</v>
      </c>
      <c r="D984" s="53" t="str">
        <f>R984</f>
        <v>param1 &lt;- 35</v>
      </c>
      <c r="F984" t="s">
        <v>843</v>
      </c>
      <c r="G984">
        <f>'1. Input and Output files list'!$E$32</f>
        <v>35</v>
      </c>
      <c r="R984" t="str">
        <f>CONCATENATE(F984,G984,H984)</f>
        <v>param1 &lt;- 35</v>
      </c>
    </row>
    <row r="985" spans="1:18" x14ac:dyDescent="0.15">
      <c r="A985" s="15">
        <v>984</v>
      </c>
      <c r="B985" s="11">
        <v>23</v>
      </c>
      <c r="C985" s="11">
        <v>12</v>
      </c>
      <c r="D985" s="53" t="str">
        <f>R985</f>
        <v>param2 &lt;- 0.1</v>
      </c>
      <c r="F985" s="15" t="s">
        <v>844</v>
      </c>
      <c r="G985">
        <f>'1. Input and Output files list'!$E$34</f>
        <v>0.1</v>
      </c>
      <c r="H985" s="15"/>
      <c r="R985" t="str">
        <f>CONCATENATE(F985,G985,H985)</f>
        <v>param2 &lt;- 0.1</v>
      </c>
    </row>
    <row r="986" spans="1:18" x14ac:dyDescent="0.15">
      <c r="A986" s="15">
        <v>985</v>
      </c>
      <c r="B986" s="11">
        <v>23</v>
      </c>
      <c r="C986" s="11">
        <v>13</v>
      </c>
      <c r="D986" s="53" t="str">
        <f>R986</f>
        <v>fastq &lt;- readFastq("C:/NGS/save/NGS0_23.fastq")</v>
      </c>
      <c r="F986" t="s">
        <v>845</v>
      </c>
      <c r="G986" t="str">
        <f>'1. Input and Output files list'!$E$6</f>
        <v>C:/NGS/save/</v>
      </c>
      <c r="H986" s="5" t="str">
        <f>'1. Input and Output files list'!$I$124</f>
        <v>NGS0_23.fastq</v>
      </c>
      <c r="I986" t="s">
        <v>4</v>
      </c>
      <c r="J986">
        <v>23</v>
      </c>
      <c r="R986" t="str">
        <f>CONCATENATE(F986,G986,H986,I986)</f>
        <v>fastq &lt;- readFastq("C:/NGS/save/NGS0_23.fastq")</v>
      </c>
    </row>
    <row r="987" spans="1:18" x14ac:dyDescent="0.15">
      <c r="A987" s="15">
        <v>986</v>
      </c>
      <c r="B987" s="11">
        <v>23</v>
      </c>
      <c r="C987" s="11">
        <v>14</v>
      </c>
      <c r="D987" s="53" t="s">
        <v>840</v>
      </c>
    </row>
    <row r="988" spans="1:18" x14ac:dyDescent="0.15">
      <c r="A988" s="15">
        <v>987</v>
      </c>
      <c r="B988" s="11">
        <v>23</v>
      </c>
      <c r="C988" s="11">
        <v>15</v>
      </c>
      <c r="D988" s="53" t="s">
        <v>841</v>
      </c>
    </row>
    <row r="989" spans="1:18" x14ac:dyDescent="0.15">
      <c r="A989" s="15">
        <v>988</v>
      </c>
      <c r="B989" s="11">
        <v>23</v>
      </c>
      <c r="C989" s="11">
        <v>16</v>
      </c>
      <c r="D989" s="53" t="s">
        <v>842</v>
      </c>
    </row>
    <row r="990" spans="1:18" x14ac:dyDescent="0.15">
      <c r="A990" s="15">
        <v>989</v>
      </c>
      <c r="B990" s="11">
        <v>23</v>
      </c>
      <c r="C990" s="11">
        <v>17</v>
      </c>
      <c r="D990" s="20" t="str">
        <f>L990</f>
        <v xml:space="preserve">writeFastq(fastq, "C:/NGS/save/F2_Adap-0.fastq", compress=F)   </v>
      </c>
      <c r="F990" t="s">
        <v>847</v>
      </c>
      <c r="G990" t="str">
        <f>'1. Input and Output files list'!$E$6</f>
        <v>C:/NGS/save/</v>
      </c>
      <c r="H990" t="s">
        <v>850</v>
      </c>
      <c r="L990" t="str">
        <f>CONCATENATE(F990,G990,H990,I990,J990)</f>
        <v xml:space="preserve">writeFastq(fastq, "C:/NGS/save/F2_Adap-0.fastq", compress=F)   </v>
      </c>
    </row>
    <row r="991" spans="1:18" x14ac:dyDescent="0.15">
      <c r="A991" s="15">
        <v>990</v>
      </c>
      <c r="B991" s="11">
        <v>23</v>
      </c>
      <c r="C991" s="11">
        <v>18</v>
      </c>
      <c r="D991" s="20" t="str">
        <f>L991</f>
        <v>in_f &lt;- "C:/NGS/save/F2_Adap-0.fastq"</v>
      </c>
      <c r="F991" t="s">
        <v>14</v>
      </c>
      <c r="G991" t="s">
        <v>13</v>
      </c>
      <c r="H991" t="str">
        <f>'1. Input and Output files list'!$E$6</f>
        <v>C:/NGS/save/</v>
      </c>
      <c r="I991" t="s">
        <v>849</v>
      </c>
      <c r="J991" s="7"/>
      <c r="L991" t="str">
        <f>CONCATENATE(F991,G991,H991,I991,J991)</f>
        <v>in_f &lt;- "C:/NGS/save/F2_Adap-0.fastq"</v>
      </c>
    </row>
    <row r="992" spans="1:18" x14ac:dyDescent="0.15">
      <c r="A992" s="15">
        <v>991</v>
      </c>
      <c r="B992" s="11">
        <v>23</v>
      </c>
      <c r="C992" s="11">
        <v>19</v>
      </c>
      <c r="D992" s="20" t="str">
        <f>L992</f>
        <v>out_f &lt;- "C:/NGS/save/F2_Adap-1.fastq"</v>
      </c>
      <c r="F992" t="s">
        <v>15</v>
      </c>
      <c r="G992" t="str">
        <f>'1. Input and Output files list'!$E$6</f>
        <v>C:/NGS/save/</v>
      </c>
      <c r="H992" t="s">
        <v>86</v>
      </c>
      <c r="J992" s="15"/>
      <c r="L992" t="str">
        <f>CONCATENATE(F992,G992,H992)</f>
        <v>out_f &lt;- "C:/NGS/save/F2_Adap-1.fastq"</v>
      </c>
    </row>
    <row r="993" spans="1:12" x14ac:dyDescent="0.15">
      <c r="A993" s="15">
        <v>992</v>
      </c>
      <c r="B993" s="11">
        <v>23</v>
      </c>
      <c r="C993" s="11">
        <v>20</v>
      </c>
      <c r="D993" s="20" t="str">
        <f>L993</f>
        <v>param_adapter &lt;- "CATGAGATCGGAAGAGCGTCGTGTAGGGAAAGAGTGT"  #Adapter sequence 1</v>
      </c>
      <c r="F993" s="11" t="s">
        <v>44</v>
      </c>
      <c r="G993" s="11" t="str">
        <f>'1. Input and Output files list'!$E$64</f>
        <v>CATGAGATCGGAAGAGCGTCGTGTAGGGAAAGAGTGT</v>
      </c>
      <c r="H993" s="11" t="s">
        <v>46</v>
      </c>
      <c r="L993" t="str">
        <f>CONCATENATE(F993,G993,H993)</f>
        <v>param_adapter &lt;- "CATGAGATCGGAAGAGCGTCGTGTAGGGAAAGAGTGT"  #Adapter sequence 1</v>
      </c>
    </row>
    <row r="994" spans="1:12" x14ac:dyDescent="0.15">
      <c r="A994" s="15">
        <v>993</v>
      </c>
      <c r="B994" s="11">
        <v>23</v>
      </c>
      <c r="C994" s="11">
        <v>21</v>
      </c>
      <c r="D994" s="20" t="s">
        <v>28</v>
      </c>
      <c r="F994" s="15"/>
      <c r="H994" s="15"/>
      <c r="I994" s="15"/>
    </row>
    <row r="995" spans="1:12" x14ac:dyDescent="0.15">
      <c r="A995" s="15">
        <v>994</v>
      </c>
      <c r="B995" s="11">
        <v>23</v>
      </c>
      <c r="C995" s="11">
        <v>22</v>
      </c>
      <c r="D995" s="20" t="str">
        <f>L995</f>
        <v>in_f &lt;- "C:/NGS/save/F2_Adap-1.fastq"</v>
      </c>
      <c r="F995" t="s">
        <v>12</v>
      </c>
      <c r="G995" t="str">
        <f>'1. Input and Output files list'!$E$6</f>
        <v>C:/NGS/save/</v>
      </c>
      <c r="H995" t="s">
        <v>86</v>
      </c>
      <c r="L995" t="str">
        <f>CONCATENATE(F995,G995,H995)</f>
        <v>in_f &lt;- "C:/NGS/save/F2_Adap-1.fastq"</v>
      </c>
    </row>
    <row r="996" spans="1:12" x14ac:dyDescent="0.15">
      <c r="A996" s="15">
        <v>995</v>
      </c>
      <c r="B996" s="11">
        <v>23</v>
      </c>
      <c r="C996" s="11">
        <v>23</v>
      </c>
      <c r="D996" s="20" t="str">
        <f>L996</f>
        <v>out_f &lt;- "C:/NGS/save/F2_Adap-2.fastq"</v>
      </c>
      <c r="F996" t="s">
        <v>15</v>
      </c>
      <c r="G996" t="str">
        <f>'1. Input and Output files list'!$E$6</f>
        <v>C:/NGS/save/</v>
      </c>
      <c r="H996" t="s">
        <v>87</v>
      </c>
      <c r="J996" s="15"/>
      <c r="L996" t="str">
        <f>CONCATENATE(F996,G996,H996)</f>
        <v>out_f &lt;- "C:/NGS/save/F2_Adap-2.fastq"</v>
      </c>
    </row>
    <row r="997" spans="1:12" x14ac:dyDescent="0.15">
      <c r="A997" s="15">
        <v>996</v>
      </c>
      <c r="B997" s="11">
        <v>23</v>
      </c>
      <c r="C997" s="11">
        <v>24</v>
      </c>
      <c r="D997" s="20" t="str">
        <f>L997</f>
        <v>param_adapter &lt;- "TAAGATCGGAAGAGCACACGTCTGAACTCCAGTCAC"  #Adapter sequence 2</v>
      </c>
      <c r="F997" s="11" t="s">
        <v>44</v>
      </c>
      <c r="G997" t="str">
        <f>'1. Input and Output files list'!$E$65</f>
        <v>TAAGATCGGAAGAGCACACGTCTGAACTCCAGTCAC</v>
      </c>
      <c r="H997" s="11" t="s">
        <v>47</v>
      </c>
      <c r="L997" t="str">
        <f>CONCATENATE(F997,G997,H997)</f>
        <v>param_adapter &lt;- "TAAGATCGGAAGAGCACACGTCTGAACTCCAGTCAC"  #Adapter sequence 2</v>
      </c>
    </row>
    <row r="998" spans="1:12" x14ac:dyDescent="0.15">
      <c r="A998" s="15">
        <v>997</v>
      </c>
      <c r="B998" s="11">
        <v>23</v>
      </c>
      <c r="C998" s="11">
        <v>25</v>
      </c>
      <c r="D998" s="20" t="s">
        <v>29</v>
      </c>
    </row>
    <row r="999" spans="1:12" x14ac:dyDescent="0.15">
      <c r="A999" s="15">
        <v>998</v>
      </c>
      <c r="B999" s="11">
        <v>23</v>
      </c>
      <c r="C999" s="11">
        <v>26</v>
      </c>
      <c r="D999" s="20" t="str">
        <f>L999</f>
        <v>in_f &lt;- "C:/NGS/save/F2_Adap-2.fastq"</v>
      </c>
      <c r="F999" t="s">
        <v>12</v>
      </c>
      <c r="G999" t="str">
        <f>'1. Input and Output files list'!$E$6</f>
        <v>C:/NGS/save/</v>
      </c>
      <c r="H999" t="s">
        <v>87</v>
      </c>
      <c r="L999" t="str">
        <f>CONCATENATE(F999,G999,H999)</f>
        <v>in_f &lt;- "C:/NGS/save/F2_Adap-2.fastq"</v>
      </c>
    </row>
    <row r="1000" spans="1:12" x14ac:dyDescent="0.15">
      <c r="A1000" s="15">
        <v>999</v>
      </c>
      <c r="B1000" s="11">
        <v>23</v>
      </c>
      <c r="C1000" s="11">
        <v>27</v>
      </c>
      <c r="D1000" s="20" t="str">
        <f>L1000</f>
        <v>out_f &lt;- "C:/NGS/save/F2_Adap-3.fastq"</v>
      </c>
      <c r="F1000" t="s">
        <v>15</v>
      </c>
      <c r="G1000" t="str">
        <f>'1. Input and Output files list'!$E$6</f>
        <v>C:/NGS/save/</v>
      </c>
      <c r="H1000" t="s">
        <v>88</v>
      </c>
      <c r="L1000" t="str">
        <f>CONCATENATE(F1000,G1000,H1000)</f>
        <v>out_f &lt;- "C:/NGS/save/F2_Adap-3.fastq"</v>
      </c>
    </row>
    <row r="1001" spans="1:12" x14ac:dyDescent="0.15">
      <c r="A1001" s="15">
        <v>1000</v>
      </c>
      <c r="B1001" s="11">
        <v>23</v>
      </c>
      <c r="C1001" s="11">
        <v>28</v>
      </c>
      <c r="D1001" s="20" t="str">
        <f>L1001</f>
        <v>param_adapter &lt;- "TAAGATCGGAAGAGCGTCGTGTAGGGAAAGAGTGT"  #Adapter sequence 3</v>
      </c>
      <c r="F1001" t="s">
        <v>44</v>
      </c>
      <c r="G1001" t="str">
        <f>'1. Input and Output files list'!$E$66</f>
        <v>TAAGATCGGAAGAGCGTCGTGTAGGGAAAGAGTGT</v>
      </c>
      <c r="H1001" t="s">
        <v>49</v>
      </c>
      <c r="L1001" t="str">
        <f>CONCATENATE(F1001,G1001,H1001)</f>
        <v>param_adapter &lt;- "TAAGATCGGAAGAGCGTCGTGTAGGGAAAGAGTGT"  #Adapter sequence 3</v>
      </c>
    </row>
    <row r="1002" spans="1:12" x14ac:dyDescent="0.15">
      <c r="A1002" s="15">
        <v>1001</v>
      </c>
      <c r="B1002" s="11">
        <v>23</v>
      </c>
      <c r="C1002" s="11">
        <v>29</v>
      </c>
      <c r="D1002" s="20" t="s">
        <v>30</v>
      </c>
      <c r="J1002" s="15"/>
    </row>
    <row r="1003" spans="1:12" x14ac:dyDescent="0.15">
      <c r="A1003" s="15">
        <v>1002</v>
      </c>
      <c r="B1003" s="11">
        <v>23</v>
      </c>
      <c r="C1003" s="11">
        <v>30</v>
      </c>
      <c r="D1003" s="20" t="str">
        <f>L1003</f>
        <v>in_f &lt;- "C:/NGS/save/F2_Adap-3.fastq"</v>
      </c>
      <c r="F1003" t="s">
        <v>12</v>
      </c>
      <c r="G1003" t="str">
        <f>'1. Input and Output files list'!$E$6</f>
        <v>C:/NGS/save/</v>
      </c>
      <c r="H1003" t="s">
        <v>88</v>
      </c>
      <c r="L1003" t="str">
        <f>CONCATENATE(F1003,G1003,H1003)</f>
        <v>in_f &lt;- "C:/NGS/save/F2_Adap-3.fastq"</v>
      </c>
    </row>
    <row r="1004" spans="1:12" x14ac:dyDescent="0.15">
      <c r="A1004" s="15">
        <v>1003</v>
      </c>
      <c r="B1004" s="11">
        <v>23</v>
      </c>
      <c r="C1004" s="11">
        <v>31</v>
      </c>
      <c r="D1004" s="20" t="str">
        <f>L1004</f>
        <v>out_f &lt;- "C:/NGS/save/AdapterTrim_NGS0_23.fastq"</v>
      </c>
      <c r="F1004" s="15" t="s">
        <v>36</v>
      </c>
      <c r="G1004" t="str">
        <f>'1. Input and Output files list'!$E$6</f>
        <v>C:/NGS/save/</v>
      </c>
      <c r="H1004" s="15" t="s">
        <v>38</v>
      </c>
      <c r="I1004" s="15" t="str">
        <f>'1. Input and Output files list'!$I$124</f>
        <v>NGS0_23.fastq</v>
      </c>
      <c r="J1004" t="s">
        <v>16</v>
      </c>
      <c r="L1004" t="str">
        <f>CONCATENATE(F1004,G1004,H1004,I1004,J1004)</f>
        <v>out_f &lt;- "C:/NGS/save/AdapterTrim_NGS0_23.fastq"</v>
      </c>
    </row>
    <row r="1005" spans="1:12" x14ac:dyDescent="0.15">
      <c r="A1005" s="15">
        <v>1004</v>
      </c>
      <c r="B1005" s="11">
        <v>23</v>
      </c>
      <c r="C1005" s="11">
        <v>32</v>
      </c>
      <c r="D1005" s="20" t="str">
        <f>L1005</f>
        <v>param_adapter &lt;- "CATGAGATCGGAAGAGCACACGTCTGAACTCCAGTCAC"  #Adapter sequence 4</v>
      </c>
      <c r="F1005" t="s">
        <v>44</v>
      </c>
      <c r="G1005" t="str">
        <f>'1. Input and Output files list'!$E$67</f>
        <v>CATGAGATCGGAAGAGCACACGTCTGAACTCCAGTCAC</v>
      </c>
      <c r="H1005" t="s">
        <v>51</v>
      </c>
      <c r="L1005" t="str">
        <f>CONCATENATE(F1005,G1005,H1005)</f>
        <v>param_adapter &lt;- "CATGAGATCGGAAGAGCACACGTCTGAACTCCAGTCAC"  #Adapter sequence 4</v>
      </c>
    </row>
    <row r="1006" spans="1:12" x14ac:dyDescent="0.15">
      <c r="A1006" s="15">
        <v>1005</v>
      </c>
      <c r="B1006" s="11">
        <v>23</v>
      </c>
      <c r="C1006" s="11">
        <v>33</v>
      </c>
      <c r="D1006" s="20" t="s">
        <v>31</v>
      </c>
      <c r="J1006" s="15"/>
    </row>
    <row r="1007" spans="1:12" x14ac:dyDescent="0.15">
      <c r="A1007" s="15">
        <v>1006</v>
      </c>
      <c r="B1007" s="11">
        <v>23</v>
      </c>
      <c r="C1007" s="11">
        <v>34</v>
      </c>
      <c r="D1007" s="20" t="s">
        <v>32</v>
      </c>
      <c r="H1007" s="15"/>
      <c r="I1007" s="15"/>
    </row>
    <row r="1008" spans="1:12" x14ac:dyDescent="0.15">
      <c r="A1008" s="15">
        <v>1007</v>
      </c>
      <c r="B1008" s="11">
        <v>23</v>
      </c>
      <c r="C1008" s="11">
        <v>35</v>
      </c>
      <c r="D1008" s="20" t="str">
        <f>L1008</f>
        <v>write.csv(res, "C:/NGS/save/NGS0_23.fastq.csv")</v>
      </c>
      <c r="F1008" t="s">
        <v>35</v>
      </c>
      <c r="G1008" t="str">
        <f>'1. Input and Output files list'!$E$6</f>
        <v>C:/NGS/save/</v>
      </c>
      <c r="H1008" t="str">
        <f>'1. Input and Output files list'!$I$124</f>
        <v>NGS0_23.fastq</v>
      </c>
      <c r="I1008" t="s">
        <v>34</v>
      </c>
      <c r="L1008" t="str">
        <f>CONCATENATE(F1008,G1008,H1008,I1008)</f>
        <v>write.csv(res, "C:/NGS/save/NGS0_23.fastq.csv")</v>
      </c>
    </row>
    <row r="1009" spans="1:20" x14ac:dyDescent="0.15">
      <c r="A1009" s="15">
        <v>1008</v>
      </c>
      <c r="B1009" s="11">
        <v>23</v>
      </c>
      <c r="C1009" s="11">
        <v>36</v>
      </c>
      <c r="D1009" s="20" t="str">
        <f>L1009</f>
        <v>system.time(fastq &lt;- fread("C:/NGS/save/AdapterTrim_NGS0_23.fastq", header=F, sep="\t", na.strings="NA", strip.white=TRUE, verbose=TRUE))</v>
      </c>
      <c r="F1009" t="s">
        <v>92</v>
      </c>
      <c r="G1009" t="str">
        <f>'1. Input and Output files list'!$E$6</f>
        <v>C:/NGS/save/</v>
      </c>
      <c r="H1009" t="s">
        <v>38</v>
      </c>
      <c r="I1009" t="str">
        <f>'1. Input and Output files list'!$I$124</f>
        <v>NGS0_23.fastq</v>
      </c>
      <c r="J1009" t="s">
        <v>20</v>
      </c>
      <c r="L1009" t="str">
        <f>CONCATENATE(F1009,G1009,H1009,I1009,J1009)</f>
        <v>system.time(fastq &lt;- fread("C:/NGS/save/AdapterTrim_NGS0_23.fastq", header=F, sep="\t", na.strings="NA", strip.white=TRUE, verbose=TRUE))</v>
      </c>
    </row>
    <row r="1010" spans="1:20" x14ac:dyDescent="0.15">
      <c r="A1010" s="15">
        <v>1009</v>
      </c>
      <c r="B1010" s="11">
        <v>23</v>
      </c>
      <c r="C1010" s="11">
        <v>37</v>
      </c>
      <c r="D1010" s="20" t="str">
        <f>T1010</f>
        <v>file.remove("C:/NGS/save/AdapterTrim_NGS0_23.fastq","C:/NGS/save/F2_Adap-0.fastq","C:/NGS/save/F2_Adap-1.fastq","C:/NGS/save/F2_Adap-2.fastq","C:/NGS/save/F2_Adap-3.fastq")</v>
      </c>
      <c r="F1010" t="s">
        <v>11</v>
      </c>
      <c r="G1010" t="str">
        <f>'1. Input and Output files list'!$E$6</f>
        <v>C:/NGS/save/</v>
      </c>
      <c r="H1010" t="s">
        <v>38</v>
      </c>
      <c r="I1010" t="str">
        <f>'1. Input and Output files list'!$I$124</f>
        <v>NGS0_23.fastq</v>
      </c>
      <c r="J1010" t="s">
        <v>852</v>
      </c>
      <c r="K1010" t="str">
        <f>'1. Input and Output files list'!$E$6</f>
        <v>C:/NGS/save/</v>
      </c>
      <c r="L1010" t="s">
        <v>851</v>
      </c>
      <c r="M1010" t="str">
        <f>'1. Input and Output files list'!$E$6</f>
        <v>C:/NGS/save/</v>
      </c>
      <c r="N1010" t="s">
        <v>89</v>
      </c>
      <c r="O1010" t="str">
        <f>'1. Input and Output files list'!$E$6</f>
        <v>C:/NGS/save/</v>
      </c>
      <c r="P1010" t="s">
        <v>90</v>
      </c>
      <c r="Q1010" t="str">
        <f>'1. Input and Output files list'!$E$6</f>
        <v>C:/NGS/save/</v>
      </c>
      <c r="R1010" t="s">
        <v>91</v>
      </c>
      <c r="T1010" t="str">
        <f>CONCATENATE(F1010,G1010,H1010,I1010,J1010,K1010,L1010,M1010,N1010,O1010,P1010,Q1010,R1010)</f>
        <v>file.remove("C:/NGS/save/AdapterTrim_NGS0_23.fastq","C:/NGS/save/F2_Adap-0.fastq","C:/NGS/save/F2_Adap-1.fastq","C:/NGS/save/F2_Adap-2.fastq","C:/NGS/save/F2_Adap-3.fastq")</v>
      </c>
    </row>
    <row r="1011" spans="1:20" x14ac:dyDescent="0.15">
      <c r="A1011" s="15">
        <v>1010</v>
      </c>
      <c r="B1011" s="11">
        <v>23</v>
      </c>
      <c r="C1011" s="11">
        <v>38</v>
      </c>
      <c r="D1011" s="20" t="s">
        <v>93</v>
      </c>
    </row>
    <row r="1012" spans="1:20" x14ac:dyDescent="0.15">
      <c r="A1012" s="15">
        <v>1011</v>
      </c>
      <c r="B1012" s="11">
        <v>23</v>
      </c>
      <c r="C1012" s="11">
        <v>39</v>
      </c>
      <c r="D1012" s="20" t="s">
        <v>2</v>
      </c>
      <c r="J1012" s="15"/>
    </row>
    <row r="1013" spans="1:20" x14ac:dyDescent="0.15">
      <c r="A1013" s="15">
        <v>1012</v>
      </c>
      <c r="B1013" s="11">
        <v>23</v>
      </c>
      <c r="C1013" s="11">
        <v>40</v>
      </c>
      <c r="D1013" s="20" t="str">
        <f>K1013</f>
        <v>system.time(write.csv(RADtag, file="C:/NGS/save/NGS0_23.tagcount", row.names = F))</v>
      </c>
      <c r="F1013" t="s">
        <v>164</v>
      </c>
      <c r="G1013" t="str">
        <f>'1. Input and Output files list'!$E$6</f>
        <v>C:/NGS/save/</v>
      </c>
      <c r="H1013" t="str">
        <f>'1. Input and Output files list'!$J$124</f>
        <v>NGS0_23.tagcount</v>
      </c>
      <c r="I1013" t="s">
        <v>210</v>
      </c>
      <c r="K1013" t="str">
        <f>CONCATENATE(F1013,G1013,H1013,I1013)</f>
        <v>system.time(write.csv(RADtag, file="C:/NGS/save/NGS0_23.tagcount", row.names = F))</v>
      </c>
    </row>
    <row r="1014" spans="1:20" x14ac:dyDescent="0.15">
      <c r="A1014" s="15">
        <v>1013</v>
      </c>
      <c r="B1014" s="11">
        <v>23</v>
      </c>
      <c r="C1014" s="11">
        <v>41</v>
      </c>
      <c r="D1014" s="20" t="str">
        <f>L1014</f>
        <v>file.remove("C:/NGS/save/NGS0_23.fastq")</v>
      </c>
      <c r="F1014" s="15" t="s">
        <v>97</v>
      </c>
      <c r="G1014" s="15" t="s">
        <v>13</v>
      </c>
      <c r="H1014" s="15" t="str">
        <f>'1. Input and Output files list'!$E$6</f>
        <v>C:/NGS/save/</v>
      </c>
      <c r="I1014" t="str">
        <f>'1. Input and Output files list'!$I$124</f>
        <v>NGS0_23.fastq</v>
      </c>
      <c r="J1014" s="7" t="s">
        <v>16</v>
      </c>
      <c r="K1014" t="s">
        <v>52</v>
      </c>
      <c r="L1014" t="str">
        <f>CONCATENATE(F1014,G1014,H1014,I1014,J1014,K1014)</f>
        <v>file.remove("C:/NGS/save/NGS0_23.fastq")</v>
      </c>
    </row>
    <row r="1015" spans="1:20" x14ac:dyDescent="0.15">
      <c r="A1015" s="15">
        <v>1014</v>
      </c>
      <c r="B1015" s="11">
        <v>23</v>
      </c>
      <c r="C1015" s="11">
        <v>42</v>
      </c>
      <c r="D1015" s="20" t="s">
        <v>170</v>
      </c>
    </row>
    <row r="1016" spans="1:20" x14ac:dyDescent="0.15">
      <c r="A1016" s="15">
        <v>1015</v>
      </c>
      <c r="B1016" s="11">
        <v>23</v>
      </c>
      <c r="C1016" s="11">
        <v>43</v>
      </c>
      <c r="D1016" s="20" t="str">
        <f>L1016</f>
        <v>system.time(write.csv(RAD_1over, file="C:/NGS/save/NGS0_23.tagcount1over", row.names = F))</v>
      </c>
      <c r="F1016" s="10" t="s">
        <v>171</v>
      </c>
      <c r="G1016" t="str">
        <f>'1. Input and Output files list'!$E$6</f>
        <v>C:/NGS/save/</v>
      </c>
      <c r="H1016" s="10" t="str">
        <f>'1. Input and Output files list'!$K$124</f>
        <v>NGS0_23.tagcount1over</v>
      </c>
      <c r="I1016" s="10" t="s">
        <v>210</v>
      </c>
      <c r="J1016" s="15"/>
      <c r="L1016" t="str">
        <f>CONCATENATE(F1016,G1016,H1016,I1016)</f>
        <v>system.time(write.csv(RAD_1over, file="C:/NGS/save/NGS0_23.tagcount1over", row.names = F))</v>
      </c>
    </row>
    <row r="1017" spans="1:20" x14ac:dyDescent="0.15">
      <c r="A1017" s="15">
        <v>1016</v>
      </c>
      <c r="B1017" s="11">
        <v>23</v>
      </c>
      <c r="C1017" s="11">
        <v>44</v>
      </c>
      <c r="D1017" s="20" t="s">
        <v>1073</v>
      </c>
    </row>
    <row r="1018" spans="1:20" x14ac:dyDescent="0.15">
      <c r="A1018" s="15">
        <v>1017</v>
      </c>
      <c r="B1018" s="11">
        <v>24</v>
      </c>
      <c r="C1018" s="11">
        <v>1</v>
      </c>
      <c r="D1018" s="20" t="str">
        <f>L1018</f>
        <v>in_f &lt;- c("C:/NGS/Raw_sequence_reads/24_CGCTCATT-GTACTGAC_L005_R1_001.fastq.gz", "C:/NGS/Raw_sequence_reads/24_CGCTCATT-GTACTGAC_L005_R2_001.fastq.gz")</v>
      </c>
      <c r="F1018" s="15" t="s">
        <v>3</v>
      </c>
      <c r="G1018" s="15" t="str">
        <f>'1. Input and Output files list'!$E$126</f>
        <v>C:/NGS/Raw_sequence_reads/24_CGCTCATT-GTACTGAC_L005_R1_001.fastq.gz</v>
      </c>
      <c r="H1018" s="15" t="s">
        <v>10</v>
      </c>
      <c r="I1018" t="str">
        <f>'1. Input and Output files list'!$E$127</f>
        <v>C:/NGS/Raw_sequence_reads/24_CGCTCATT-GTACTGAC_L005_R2_001.fastq.gz</v>
      </c>
      <c r="J1018" t="s">
        <v>4</v>
      </c>
      <c r="L1018" t="str">
        <f>CONCATENATE(F1018,G1018,H1018,I1018,J1018)</f>
        <v>in_f &lt;- c("C:/NGS/Raw_sequence_reads/24_CGCTCATT-GTACTGAC_L005_R1_001.fastq.gz", "C:/NGS/Raw_sequence_reads/24_CGCTCATT-GTACTGAC_L005_R2_001.fastq.gz")</v>
      </c>
    </row>
    <row r="1019" spans="1:20" x14ac:dyDescent="0.15">
      <c r="A1019" s="15">
        <v>1018</v>
      </c>
      <c r="B1019" s="11">
        <v>24</v>
      </c>
      <c r="C1019" s="11">
        <v>2</v>
      </c>
      <c r="D1019" s="20" t="str">
        <f>L1019</f>
        <v>out_f &lt;- "C:/NGS/save/NGS0_24.fastq"</v>
      </c>
      <c r="F1019" t="s">
        <v>95</v>
      </c>
      <c r="G1019" t="s">
        <v>13</v>
      </c>
      <c r="H1019" t="str">
        <f>'1. Input and Output files list'!$E$6</f>
        <v>C:/NGS/save/</v>
      </c>
      <c r="I1019" t="str">
        <f>'1. Input and Output files list'!$I$126</f>
        <v>NGS0_24.fastq</v>
      </c>
      <c r="J1019" s="7" t="s">
        <v>16</v>
      </c>
      <c r="L1019" t="str">
        <f>CONCATENATE(F1019,G1019,H1019,I1019,J1019)</f>
        <v>out_f &lt;- "C:/NGS/save/NGS0_24.fastq"</v>
      </c>
    </row>
    <row r="1020" spans="1:20" x14ac:dyDescent="0.15">
      <c r="A1020" s="15">
        <v>1019</v>
      </c>
      <c r="B1020" s="11">
        <v>24</v>
      </c>
      <c r="C1020" s="11">
        <v>3</v>
      </c>
      <c r="D1020" s="20" t="str">
        <f>L1020</f>
        <v>param_trim &lt;- 1</v>
      </c>
      <c r="F1020" t="s">
        <v>163</v>
      </c>
      <c r="G1020">
        <f>'1. Input and Output files list'!$H$126</f>
        <v>1</v>
      </c>
      <c r="L1020" t="str">
        <f>CONCATENATE(F1020,G1020)</f>
        <v>param_trim &lt;- 1</v>
      </c>
    </row>
    <row r="1021" spans="1:20" x14ac:dyDescent="0.15">
      <c r="A1021" s="15">
        <v>1020</v>
      </c>
      <c r="B1021" s="11">
        <v>24</v>
      </c>
      <c r="C1021" s="11">
        <v>4</v>
      </c>
      <c r="D1021" s="20" t="s">
        <v>21</v>
      </c>
    </row>
    <row r="1022" spans="1:20" x14ac:dyDescent="0.15">
      <c r="A1022" s="15">
        <v>1021</v>
      </c>
      <c r="B1022" s="11">
        <v>24</v>
      </c>
      <c r="C1022" s="11">
        <v>5</v>
      </c>
      <c r="D1022" s="20" t="s">
        <v>22</v>
      </c>
      <c r="F1022" s="15"/>
      <c r="H1022" s="15"/>
    </row>
    <row r="1023" spans="1:20" x14ac:dyDescent="0.15">
      <c r="A1023" s="15">
        <v>1022</v>
      </c>
      <c r="B1023" s="11">
        <v>24</v>
      </c>
      <c r="C1023" s="11">
        <v>6</v>
      </c>
      <c r="D1023" s="20" t="s">
        <v>23</v>
      </c>
    </row>
    <row r="1024" spans="1:20" x14ac:dyDescent="0.15">
      <c r="A1024" s="15">
        <v>1023</v>
      </c>
      <c r="B1024" s="11">
        <v>24</v>
      </c>
      <c r="C1024" s="11">
        <v>7</v>
      </c>
      <c r="D1024" s="20" t="str">
        <f>L1024</f>
        <v>hoge1 &lt;- DNAStringSet(sread(fastq), start=7, end=hoge)</v>
      </c>
      <c r="F1024" t="s">
        <v>166</v>
      </c>
      <c r="G1024">
        <f>'1. Input and Output files list'!$G$126+1</f>
        <v>7</v>
      </c>
      <c r="H1024" t="s">
        <v>26</v>
      </c>
      <c r="L1024" t="str">
        <f>CONCATENATE(F1024,G1024,H1024)</f>
        <v>hoge1 &lt;- DNAStringSet(sread(fastq), start=7, end=hoge)</v>
      </c>
    </row>
    <row r="1025" spans="1:18" x14ac:dyDescent="0.15">
      <c r="A1025" s="15">
        <v>1024</v>
      </c>
      <c r="B1025" s="11">
        <v>24</v>
      </c>
      <c r="C1025" s="11">
        <v>8</v>
      </c>
      <c r="D1025" s="20" t="str">
        <f>L1025</f>
        <v>hoge2 &lt;- BStringSet(quality(quality(fastq)), start=7, end=hoge)</v>
      </c>
      <c r="F1025" t="s">
        <v>167</v>
      </c>
      <c r="G1025">
        <f>'1. Input and Output files list'!$G$126+1</f>
        <v>7</v>
      </c>
      <c r="H1025" t="s">
        <v>26</v>
      </c>
      <c r="L1025" t="str">
        <f>CONCATENATE(F1025,G1025,H1025)</f>
        <v>hoge2 &lt;- BStringSet(quality(quality(fastq)), start=7, end=hoge)</v>
      </c>
    </row>
    <row r="1026" spans="1:18" x14ac:dyDescent="0.15">
      <c r="A1026" s="15">
        <v>1025</v>
      </c>
      <c r="B1026" s="11">
        <v>24</v>
      </c>
      <c r="C1026" s="11">
        <v>9</v>
      </c>
      <c r="D1026" s="20" t="s">
        <v>24</v>
      </c>
    </row>
    <row r="1027" spans="1:18" x14ac:dyDescent="0.15">
      <c r="A1027" s="15">
        <v>1026</v>
      </c>
      <c r="B1027" s="11">
        <v>24</v>
      </c>
      <c r="C1027" s="11">
        <v>10</v>
      </c>
      <c r="D1027" s="20" t="s">
        <v>96</v>
      </c>
    </row>
    <row r="1028" spans="1:18" x14ac:dyDescent="0.15">
      <c r="A1028" s="15">
        <v>1027</v>
      </c>
      <c r="B1028" s="11">
        <v>24</v>
      </c>
      <c r="C1028" s="11">
        <v>11</v>
      </c>
      <c r="D1028" s="53" t="str">
        <f>R1028</f>
        <v>param1 &lt;- 35</v>
      </c>
      <c r="F1028" t="s">
        <v>843</v>
      </c>
      <c r="G1028">
        <f>'1. Input and Output files list'!$E$32</f>
        <v>35</v>
      </c>
      <c r="R1028" t="str">
        <f>CONCATENATE(F1028,G1028,H1028)</f>
        <v>param1 &lt;- 35</v>
      </c>
    </row>
    <row r="1029" spans="1:18" x14ac:dyDescent="0.15">
      <c r="A1029" s="15">
        <v>1028</v>
      </c>
      <c r="B1029" s="11">
        <v>24</v>
      </c>
      <c r="C1029" s="11">
        <v>12</v>
      </c>
      <c r="D1029" s="53" t="str">
        <f>R1029</f>
        <v>param2 &lt;- 0.1</v>
      </c>
      <c r="F1029" t="s">
        <v>844</v>
      </c>
      <c r="G1029">
        <f>'1. Input and Output files list'!$E$34</f>
        <v>0.1</v>
      </c>
      <c r="R1029" t="str">
        <f>CONCATENATE(F1029,G1029,H1029)</f>
        <v>param2 &lt;- 0.1</v>
      </c>
    </row>
    <row r="1030" spans="1:18" x14ac:dyDescent="0.15">
      <c r="A1030" s="15">
        <v>1029</v>
      </c>
      <c r="B1030" s="11">
        <v>24</v>
      </c>
      <c r="C1030" s="11">
        <v>13</v>
      </c>
      <c r="D1030" s="53" t="str">
        <f>R1030</f>
        <v>fastq &lt;- readFastq("C:/NGS/save/NGS0_24.fastq")</v>
      </c>
      <c r="F1030" t="s">
        <v>845</v>
      </c>
      <c r="G1030" t="str">
        <f>'1. Input and Output files list'!$E$6</f>
        <v>C:/NGS/save/</v>
      </c>
      <c r="H1030" s="5" t="str">
        <f>'1. Input and Output files list'!$I$126</f>
        <v>NGS0_24.fastq</v>
      </c>
      <c r="I1030" t="s">
        <v>4</v>
      </c>
      <c r="J1030">
        <v>24</v>
      </c>
      <c r="R1030" t="str">
        <f>CONCATENATE(F1030,G1030,H1030,I1030)</f>
        <v>fastq &lt;- readFastq("C:/NGS/save/NGS0_24.fastq")</v>
      </c>
    </row>
    <row r="1031" spans="1:18" x14ac:dyDescent="0.15">
      <c r="A1031" s="15">
        <v>1030</v>
      </c>
      <c r="B1031" s="11">
        <v>24</v>
      </c>
      <c r="C1031" s="11">
        <v>14</v>
      </c>
      <c r="D1031" s="53" t="s">
        <v>840</v>
      </c>
    </row>
    <row r="1032" spans="1:18" x14ac:dyDescent="0.15">
      <c r="A1032" s="15">
        <v>1031</v>
      </c>
      <c r="B1032" s="11">
        <v>24</v>
      </c>
      <c r="C1032" s="11">
        <v>15</v>
      </c>
      <c r="D1032" s="53" t="s">
        <v>841</v>
      </c>
    </row>
    <row r="1033" spans="1:18" x14ac:dyDescent="0.15">
      <c r="A1033" s="15">
        <v>1032</v>
      </c>
      <c r="B1033" s="11">
        <v>24</v>
      </c>
      <c r="C1033" s="11">
        <v>16</v>
      </c>
      <c r="D1033" s="53" t="s">
        <v>842</v>
      </c>
    </row>
    <row r="1034" spans="1:18" x14ac:dyDescent="0.15">
      <c r="A1034" s="15">
        <v>1033</v>
      </c>
      <c r="B1034" s="11">
        <v>24</v>
      </c>
      <c r="C1034" s="11">
        <v>17</v>
      </c>
      <c r="D1034" s="20" t="str">
        <f>L1034</f>
        <v xml:space="preserve">writeFastq(fastq, "C:/NGS/save/F2_Adap-0.fastq", compress=F)   </v>
      </c>
      <c r="F1034" t="s">
        <v>847</v>
      </c>
      <c r="G1034" t="str">
        <f>'1. Input and Output files list'!$E$6</f>
        <v>C:/NGS/save/</v>
      </c>
      <c r="H1034" t="s">
        <v>850</v>
      </c>
      <c r="L1034" t="str">
        <f>CONCATENATE(F1034,G1034,H1034,I1034,J1034)</f>
        <v xml:space="preserve">writeFastq(fastq, "C:/NGS/save/F2_Adap-0.fastq", compress=F)   </v>
      </c>
    </row>
    <row r="1035" spans="1:18" x14ac:dyDescent="0.15">
      <c r="A1035" s="15">
        <v>1034</v>
      </c>
      <c r="B1035" s="11">
        <v>24</v>
      </c>
      <c r="C1035" s="11">
        <v>18</v>
      </c>
      <c r="D1035" s="20" t="str">
        <f>L1035</f>
        <v>in_f &lt;- "C:/NGS/save/F2_Adap-0.fastq"</v>
      </c>
      <c r="F1035" t="s">
        <v>14</v>
      </c>
      <c r="G1035" t="s">
        <v>13</v>
      </c>
      <c r="H1035" t="str">
        <f>'1. Input and Output files list'!$E$6</f>
        <v>C:/NGS/save/</v>
      </c>
      <c r="I1035" t="s">
        <v>849</v>
      </c>
      <c r="J1035" s="7"/>
      <c r="L1035" t="str">
        <f>CONCATENATE(F1035,G1035,H1035,I1035,J1035)</f>
        <v>in_f &lt;- "C:/NGS/save/F2_Adap-0.fastq"</v>
      </c>
    </row>
    <row r="1036" spans="1:18" x14ac:dyDescent="0.15">
      <c r="A1036" s="15">
        <v>1035</v>
      </c>
      <c r="B1036" s="11">
        <v>24</v>
      </c>
      <c r="C1036" s="11">
        <v>19</v>
      </c>
      <c r="D1036" s="20" t="str">
        <f>L1036</f>
        <v>out_f &lt;- "C:/NGS/save/F2_Adap-1.fastq"</v>
      </c>
      <c r="F1036" t="s">
        <v>15</v>
      </c>
      <c r="G1036" t="str">
        <f>'1. Input and Output files list'!$E$6</f>
        <v>C:/NGS/save/</v>
      </c>
      <c r="H1036" t="s">
        <v>86</v>
      </c>
      <c r="L1036" t="str">
        <f>CONCATENATE(F1036,G1036,H1036)</f>
        <v>out_f &lt;- "C:/NGS/save/F2_Adap-1.fastq"</v>
      </c>
    </row>
    <row r="1037" spans="1:18" x14ac:dyDescent="0.15">
      <c r="A1037" s="15">
        <v>1036</v>
      </c>
      <c r="B1037" s="11">
        <v>24</v>
      </c>
      <c r="C1037" s="11">
        <v>20</v>
      </c>
      <c r="D1037" s="20" t="str">
        <f>L1037</f>
        <v>param_adapter &lt;- "CATGAGATCGGAAGAGCGTCGTGTAGGGAAAGAGTGT"  #Adapter sequence 1</v>
      </c>
      <c r="F1037" s="11" t="s">
        <v>44</v>
      </c>
      <c r="G1037" s="11" t="str">
        <f>'1. Input and Output files list'!$E$64</f>
        <v>CATGAGATCGGAAGAGCGTCGTGTAGGGAAAGAGTGT</v>
      </c>
      <c r="H1037" s="11" t="s">
        <v>46</v>
      </c>
      <c r="I1037" s="15"/>
      <c r="L1037" t="str">
        <f>CONCATENATE(F1037,G1037,H1037)</f>
        <v>param_adapter &lt;- "CATGAGATCGGAAGAGCGTCGTGTAGGGAAAGAGTGT"  #Adapter sequence 1</v>
      </c>
    </row>
    <row r="1038" spans="1:18" x14ac:dyDescent="0.15">
      <c r="A1038" s="15">
        <v>1037</v>
      </c>
      <c r="B1038" s="11">
        <v>24</v>
      </c>
      <c r="C1038" s="11">
        <v>21</v>
      </c>
      <c r="D1038" s="20" t="s">
        <v>28</v>
      </c>
    </row>
    <row r="1039" spans="1:18" x14ac:dyDescent="0.15">
      <c r="A1039" s="15">
        <v>1038</v>
      </c>
      <c r="B1039" s="11">
        <v>24</v>
      </c>
      <c r="C1039" s="11">
        <v>22</v>
      </c>
      <c r="D1039" s="20" t="str">
        <f>L1039</f>
        <v>in_f &lt;- "C:/NGS/save/F2_Adap-1.fastq"</v>
      </c>
      <c r="F1039" t="s">
        <v>12</v>
      </c>
      <c r="G1039" t="str">
        <f>'1. Input and Output files list'!$E$6</f>
        <v>C:/NGS/save/</v>
      </c>
      <c r="H1039" t="s">
        <v>86</v>
      </c>
      <c r="J1039" s="15"/>
      <c r="L1039" t="str">
        <f>CONCATENATE(F1039,G1039,H1039)</f>
        <v>in_f &lt;- "C:/NGS/save/F2_Adap-1.fastq"</v>
      </c>
    </row>
    <row r="1040" spans="1:18" x14ac:dyDescent="0.15">
      <c r="A1040" s="15">
        <v>1039</v>
      </c>
      <c r="B1040" s="11">
        <v>24</v>
      </c>
      <c r="C1040" s="11">
        <v>23</v>
      </c>
      <c r="D1040" s="20" t="str">
        <f>L1040</f>
        <v>out_f &lt;- "C:/NGS/save/F2_Adap-2.fastq"</v>
      </c>
      <c r="F1040" t="s">
        <v>15</v>
      </c>
      <c r="G1040" t="str">
        <f>'1. Input and Output files list'!$E$6</f>
        <v>C:/NGS/save/</v>
      </c>
      <c r="H1040" t="s">
        <v>87</v>
      </c>
      <c r="L1040" t="str">
        <f>CONCATENATE(F1040,G1040,H1040)</f>
        <v>out_f &lt;- "C:/NGS/save/F2_Adap-2.fastq"</v>
      </c>
    </row>
    <row r="1041" spans="1:20" x14ac:dyDescent="0.15">
      <c r="A1041" s="15">
        <v>1040</v>
      </c>
      <c r="B1041" s="11">
        <v>24</v>
      </c>
      <c r="C1041" s="11">
        <v>24</v>
      </c>
      <c r="D1041" s="20" t="str">
        <f>L1041</f>
        <v>param_adapter &lt;- "TAAGATCGGAAGAGCACACGTCTGAACTCCAGTCAC"  #Adapter sequence 2</v>
      </c>
      <c r="F1041" s="11" t="s">
        <v>44</v>
      </c>
      <c r="G1041" t="str">
        <f>'1. Input and Output files list'!$E$65</f>
        <v>TAAGATCGGAAGAGCACACGTCTGAACTCCAGTCAC</v>
      </c>
      <c r="H1041" s="11" t="s">
        <v>47</v>
      </c>
      <c r="I1041" s="15"/>
      <c r="L1041" t="str">
        <f>CONCATENATE(F1041,G1041,H1041)</f>
        <v>param_adapter &lt;- "TAAGATCGGAAGAGCACACGTCTGAACTCCAGTCAC"  #Adapter sequence 2</v>
      </c>
    </row>
    <row r="1042" spans="1:20" x14ac:dyDescent="0.15">
      <c r="A1042" s="15">
        <v>1041</v>
      </c>
      <c r="B1042" s="11">
        <v>24</v>
      </c>
      <c r="C1042" s="11">
        <v>25</v>
      </c>
      <c r="D1042" s="20" t="s">
        <v>29</v>
      </c>
    </row>
    <row r="1043" spans="1:20" x14ac:dyDescent="0.15">
      <c r="A1043" s="15">
        <v>1042</v>
      </c>
      <c r="B1043" s="11">
        <v>24</v>
      </c>
      <c r="C1043" s="11">
        <v>26</v>
      </c>
      <c r="D1043" s="20" t="str">
        <f>L1043</f>
        <v>in_f &lt;- "C:/NGS/save/F2_Adap-2.fastq"</v>
      </c>
      <c r="F1043" t="s">
        <v>12</v>
      </c>
      <c r="G1043" t="str">
        <f>'1. Input and Output files list'!$E$6</f>
        <v>C:/NGS/save/</v>
      </c>
      <c r="H1043" t="s">
        <v>87</v>
      </c>
      <c r="J1043" s="15"/>
      <c r="L1043" t="str">
        <f>CONCATENATE(F1043,G1043,H1043)</f>
        <v>in_f &lt;- "C:/NGS/save/F2_Adap-2.fastq"</v>
      </c>
    </row>
    <row r="1044" spans="1:20" x14ac:dyDescent="0.15">
      <c r="A1044" s="15">
        <v>1043</v>
      </c>
      <c r="B1044" s="11">
        <v>24</v>
      </c>
      <c r="C1044" s="11">
        <v>27</v>
      </c>
      <c r="D1044" s="20" t="str">
        <f>L1044</f>
        <v>out_f &lt;- "C:/NGS/save/F2_Adap-3.fastq"</v>
      </c>
      <c r="F1044" t="s">
        <v>15</v>
      </c>
      <c r="G1044" t="str">
        <f>'1. Input and Output files list'!$E$6</f>
        <v>C:/NGS/save/</v>
      </c>
      <c r="H1044" t="s">
        <v>88</v>
      </c>
      <c r="L1044" t="str">
        <f>CONCATENATE(F1044,G1044,H1044)</f>
        <v>out_f &lt;- "C:/NGS/save/F2_Adap-3.fastq"</v>
      </c>
    </row>
    <row r="1045" spans="1:20" x14ac:dyDescent="0.15">
      <c r="A1045" s="15">
        <v>1044</v>
      </c>
      <c r="B1045" s="11">
        <v>24</v>
      </c>
      <c r="C1045" s="11">
        <v>28</v>
      </c>
      <c r="D1045" s="20" t="str">
        <f>L1045</f>
        <v>param_adapter &lt;- "TAAGATCGGAAGAGCGTCGTGTAGGGAAAGAGTGT"  #Adapter sequence 3</v>
      </c>
      <c r="F1045" t="s">
        <v>44</v>
      </c>
      <c r="G1045" t="str">
        <f>'1. Input and Output files list'!$E$66</f>
        <v>TAAGATCGGAAGAGCGTCGTGTAGGGAAAGAGTGT</v>
      </c>
      <c r="H1045" t="s">
        <v>49</v>
      </c>
      <c r="L1045" t="str">
        <f>CONCATENATE(F1045,G1045,H1045)</f>
        <v>param_adapter &lt;- "TAAGATCGGAAGAGCGTCGTGTAGGGAAAGAGTGT"  #Adapter sequence 3</v>
      </c>
    </row>
    <row r="1046" spans="1:20" x14ac:dyDescent="0.15">
      <c r="A1046" s="15">
        <v>1045</v>
      </c>
      <c r="B1046" s="11">
        <v>24</v>
      </c>
      <c r="C1046" s="11">
        <v>29</v>
      </c>
      <c r="D1046" s="20" t="s">
        <v>30</v>
      </c>
    </row>
    <row r="1047" spans="1:20" x14ac:dyDescent="0.15">
      <c r="A1047" s="15">
        <v>1046</v>
      </c>
      <c r="B1047" s="11">
        <v>24</v>
      </c>
      <c r="C1047" s="11">
        <v>30</v>
      </c>
      <c r="D1047" s="20" t="str">
        <f>L1047</f>
        <v>in_f &lt;- "C:/NGS/save/F2_Adap-3.fastq"</v>
      </c>
      <c r="F1047" t="s">
        <v>12</v>
      </c>
      <c r="G1047" t="str">
        <f>'1. Input and Output files list'!$E$6</f>
        <v>C:/NGS/save/</v>
      </c>
      <c r="H1047" t="s">
        <v>88</v>
      </c>
      <c r="L1047" t="str">
        <f>CONCATENATE(F1047,G1047,H1047)</f>
        <v>in_f &lt;- "C:/NGS/save/F2_Adap-3.fastq"</v>
      </c>
    </row>
    <row r="1048" spans="1:20" x14ac:dyDescent="0.15">
      <c r="A1048" s="15">
        <v>1047</v>
      </c>
      <c r="B1048" s="11">
        <v>24</v>
      </c>
      <c r="C1048" s="11">
        <v>31</v>
      </c>
      <c r="D1048" s="20" t="str">
        <f>L1048</f>
        <v>out_f &lt;- "C:/NGS/save/AdapterTrim_NGS0_24.fastq"</v>
      </c>
      <c r="F1048" t="s">
        <v>36</v>
      </c>
      <c r="G1048" t="str">
        <f>'1. Input and Output files list'!$E$6</f>
        <v>C:/NGS/save/</v>
      </c>
      <c r="H1048" t="s">
        <v>38</v>
      </c>
      <c r="I1048" t="str">
        <f>'1. Input and Output files list'!$I$126</f>
        <v>NGS0_24.fastq</v>
      </c>
      <c r="J1048" t="s">
        <v>16</v>
      </c>
      <c r="L1048" t="str">
        <f>CONCATENATE(F1048,G1048,H1048,I1048,J1048)</f>
        <v>out_f &lt;- "C:/NGS/save/AdapterTrim_NGS0_24.fastq"</v>
      </c>
    </row>
    <row r="1049" spans="1:20" x14ac:dyDescent="0.15">
      <c r="A1049" s="15">
        <v>1048</v>
      </c>
      <c r="B1049" s="11">
        <v>24</v>
      </c>
      <c r="C1049" s="11">
        <v>32</v>
      </c>
      <c r="D1049" s="20" t="str">
        <f>L1049</f>
        <v>param_adapter &lt;- "CATGAGATCGGAAGAGCACACGTCTGAACTCCAGTCAC"  #Adapter sequence 4</v>
      </c>
      <c r="F1049" t="s">
        <v>44</v>
      </c>
      <c r="G1049" t="str">
        <f>'1. Input and Output files list'!$E$67</f>
        <v>CATGAGATCGGAAGAGCACACGTCTGAACTCCAGTCAC</v>
      </c>
      <c r="H1049" t="s">
        <v>51</v>
      </c>
      <c r="L1049" t="str">
        <f>CONCATENATE(F1049,G1049,H1049)</f>
        <v>param_adapter &lt;- "CATGAGATCGGAAGAGCACACGTCTGAACTCCAGTCAC"  #Adapter sequence 4</v>
      </c>
    </row>
    <row r="1050" spans="1:20" x14ac:dyDescent="0.15">
      <c r="A1050" s="15">
        <v>1049</v>
      </c>
      <c r="B1050" s="11">
        <v>24</v>
      </c>
      <c r="C1050" s="11">
        <v>33</v>
      </c>
      <c r="D1050" s="20" t="s">
        <v>31</v>
      </c>
      <c r="H1050" s="15"/>
      <c r="I1050" s="15"/>
    </row>
    <row r="1051" spans="1:20" x14ac:dyDescent="0.15">
      <c r="A1051" s="15">
        <v>1050</v>
      </c>
      <c r="B1051" s="11">
        <v>24</v>
      </c>
      <c r="C1051" s="11">
        <v>34</v>
      </c>
      <c r="D1051" s="20" t="s">
        <v>32</v>
      </c>
    </row>
    <row r="1052" spans="1:20" x14ac:dyDescent="0.15">
      <c r="A1052" s="15">
        <v>1051</v>
      </c>
      <c r="B1052" s="11">
        <v>24</v>
      </c>
      <c r="C1052" s="11">
        <v>35</v>
      </c>
      <c r="D1052" s="20" t="str">
        <f>L1052</f>
        <v>write.csv(res, "C:/NGS/save/NGS0_24.fastq.csv")</v>
      </c>
      <c r="F1052" t="s">
        <v>35</v>
      </c>
      <c r="G1052" t="str">
        <f>'1. Input and Output files list'!$E$6</f>
        <v>C:/NGS/save/</v>
      </c>
      <c r="H1052" t="str">
        <f>'1. Input and Output files list'!$I$126</f>
        <v>NGS0_24.fastq</v>
      </c>
      <c r="I1052" t="s">
        <v>34</v>
      </c>
      <c r="L1052" t="str">
        <f>CONCATENATE(F1052,G1052,H1052,I1052)</f>
        <v>write.csv(res, "C:/NGS/save/NGS0_24.fastq.csv")</v>
      </c>
    </row>
    <row r="1053" spans="1:20" x14ac:dyDescent="0.15">
      <c r="A1053" s="15">
        <v>1052</v>
      </c>
      <c r="B1053" s="11">
        <v>24</v>
      </c>
      <c r="C1053" s="11">
        <v>36</v>
      </c>
      <c r="D1053" s="20" t="str">
        <f>L1053</f>
        <v>system.time(fastq &lt;- fread("C:/NGS/save/AdapterTrim_NGS0_24.fastq", header=F, sep="\t", na.strings="NA", strip.white=TRUE, verbose=TRUE))</v>
      </c>
      <c r="F1053" t="s">
        <v>92</v>
      </c>
      <c r="G1053" t="str">
        <f>'1. Input and Output files list'!$E$6</f>
        <v>C:/NGS/save/</v>
      </c>
      <c r="H1053" t="s">
        <v>38</v>
      </c>
      <c r="I1053" t="str">
        <f>'1. Input and Output files list'!$I$126</f>
        <v>NGS0_24.fastq</v>
      </c>
      <c r="J1053" s="15" t="s">
        <v>20</v>
      </c>
      <c r="L1053" t="str">
        <f>CONCATENATE(F1053,G1053,H1053,I1053,J1053)</f>
        <v>system.time(fastq &lt;- fread("C:/NGS/save/AdapterTrim_NGS0_24.fastq", header=F, sep="\t", na.strings="NA", strip.white=TRUE, verbose=TRUE))</v>
      </c>
    </row>
    <row r="1054" spans="1:20" x14ac:dyDescent="0.15">
      <c r="A1054" s="15">
        <v>1053</v>
      </c>
      <c r="B1054" s="11">
        <v>24</v>
      </c>
      <c r="C1054" s="11">
        <v>37</v>
      </c>
      <c r="D1054" s="20" t="str">
        <f>T1054</f>
        <v>file.remove("C:/NGS/save/AdapterTrim_NGS0_24.fastq","C:/NGS/save/F2_Adap-0.fastq","C:/NGS/save/F2_Adap-1.fastq","C:/NGS/save/F2_Adap-2.fastq","C:/NGS/save/F2_Adap-3.fastq")</v>
      </c>
      <c r="F1054" t="s">
        <v>11</v>
      </c>
      <c r="G1054" t="str">
        <f>'1. Input and Output files list'!$E$6</f>
        <v>C:/NGS/save/</v>
      </c>
      <c r="H1054" t="s">
        <v>38</v>
      </c>
      <c r="I1054" t="str">
        <f>'1. Input and Output files list'!$I$126</f>
        <v>NGS0_24.fastq</v>
      </c>
      <c r="J1054" t="s">
        <v>852</v>
      </c>
      <c r="K1054" t="str">
        <f>'1. Input and Output files list'!$E$6</f>
        <v>C:/NGS/save/</v>
      </c>
      <c r="L1054" t="s">
        <v>851</v>
      </c>
      <c r="M1054" t="str">
        <f>'1. Input and Output files list'!$E$6</f>
        <v>C:/NGS/save/</v>
      </c>
      <c r="N1054" t="s">
        <v>89</v>
      </c>
      <c r="O1054" t="str">
        <f>'1. Input and Output files list'!$E$6</f>
        <v>C:/NGS/save/</v>
      </c>
      <c r="P1054" t="s">
        <v>90</v>
      </c>
      <c r="Q1054" t="str">
        <f>'1. Input and Output files list'!$E$6</f>
        <v>C:/NGS/save/</v>
      </c>
      <c r="R1054" t="s">
        <v>91</v>
      </c>
      <c r="T1054" t="str">
        <f>CONCATENATE(F1054,G1054,H1054,I1054,J1054,K1054,L1054,M1054,N1054,O1054,P1054,Q1054,R1054)</f>
        <v>file.remove("C:/NGS/save/AdapterTrim_NGS0_24.fastq","C:/NGS/save/F2_Adap-0.fastq","C:/NGS/save/F2_Adap-1.fastq","C:/NGS/save/F2_Adap-2.fastq","C:/NGS/save/F2_Adap-3.fastq")</v>
      </c>
    </row>
    <row r="1055" spans="1:20" x14ac:dyDescent="0.15">
      <c r="A1055" s="15">
        <v>1054</v>
      </c>
      <c r="B1055" s="11">
        <v>24</v>
      </c>
      <c r="C1055" s="11">
        <v>38</v>
      </c>
      <c r="D1055" s="20" t="s">
        <v>93</v>
      </c>
      <c r="F1055" s="15"/>
      <c r="G1055" s="15"/>
      <c r="H1055" s="15"/>
      <c r="J1055" s="15"/>
    </row>
    <row r="1056" spans="1:20" x14ac:dyDescent="0.15">
      <c r="A1056" s="15">
        <v>1055</v>
      </c>
      <c r="B1056" s="11">
        <v>24</v>
      </c>
      <c r="C1056" s="11">
        <v>39</v>
      </c>
      <c r="D1056" s="20" t="s">
        <v>2</v>
      </c>
    </row>
    <row r="1057" spans="1:18" x14ac:dyDescent="0.15">
      <c r="A1057" s="15">
        <v>1056</v>
      </c>
      <c r="B1057" s="11">
        <v>24</v>
      </c>
      <c r="C1057" s="11">
        <v>40</v>
      </c>
      <c r="D1057" s="20" t="str">
        <f>K1057</f>
        <v>system.time(write.csv(RADtag, file="C:/NGS/save/NGS0_24.tagcount", row.names = F))</v>
      </c>
      <c r="F1057" s="15" t="s">
        <v>164</v>
      </c>
      <c r="G1057" s="15" t="str">
        <f>'1. Input and Output files list'!$E$6</f>
        <v>C:/NGS/save/</v>
      </c>
      <c r="H1057" s="15" t="str">
        <f>'1. Input and Output files list'!$J$126</f>
        <v>NGS0_24.tagcount</v>
      </c>
      <c r="I1057" t="s">
        <v>210</v>
      </c>
      <c r="K1057" t="str">
        <f>CONCATENATE(F1057,G1057,H1057,I1057)</f>
        <v>system.time(write.csv(RADtag, file="C:/NGS/save/NGS0_24.tagcount", row.names = F))</v>
      </c>
    </row>
    <row r="1058" spans="1:18" x14ac:dyDescent="0.15">
      <c r="A1058" s="15">
        <v>1057</v>
      </c>
      <c r="B1058" s="11">
        <v>24</v>
      </c>
      <c r="C1058" s="11">
        <v>41</v>
      </c>
      <c r="D1058" s="20" t="str">
        <f>L1058</f>
        <v>file.remove("C:/NGS/save/NGS0_24.fastq")</v>
      </c>
      <c r="F1058" t="s">
        <v>97</v>
      </c>
      <c r="G1058" t="s">
        <v>13</v>
      </c>
      <c r="H1058" t="str">
        <f>'1. Input and Output files list'!$E$6</f>
        <v>C:/NGS/save/</v>
      </c>
      <c r="I1058" t="str">
        <f>'1. Input and Output files list'!$I$126</f>
        <v>NGS0_24.fastq</v>
      </c>
      <c r="J1058" s="7" t="s">
        <v>16</v>
      </c>
      <c r="K1058" t="s">
        <v>52</v>
      </c>
      <c r="L1058" t="str">
        <f>CONCATENATE(F1058,G1058,H1058,I1058,J1058,K1058)</f>
        <v>file.remove("C:/NGS/save/NGS0_24.fastq")</v>
      </c>
    </row>
    <row r="1059" spans="1:18" x14ac:dyDescent="0.15">
      <c r="A1059" s="15">
        <v>1058</v>
      </c>
      <c r="B1059" s="11">
        <v>24</v>
      </c>
      <c r="C1059" s="11">
        <v>42</v>
      </c>
      <c r="D1059" s="20" t="s">
        <v>170</v>
      </c>
      <c r="F1059" s="15"/>
      <c r="H1059" s="15"/>
    </row>
    <row r="1060" spans="1:18" x14ac:dyDescent="0.15">
      <c r="A1060" s="15">
        <v>1059</v>
      </c>
      <c r="B1060" s="11">
        <v>24</v>
      </c>
      <c r="C1060" s="11">
        <v>43</v>
      </c>
      <c r="D1060" s="20" t="str">
        <f>L1060</f>
        <v>system.time(write.csv(RAD_1over, file="C:/NGS/save/NGS0_24.tagcount1over", row.names = F))</v>
      </c>
      <c r="F1060" s="10" t="s">
        <v>171</v>
      </c>
      <c r="G1060" t="str">
        <f>'1. Input and Output files list'!$E$6</f>
        <v>C:/NGS/save/</v>
      </c>
      <c r="H1060" s="10" t="str">
        <f>'1. Input and Output files list'!$K$126</f>
        <v>NGS0_24.tagcount1over</v>
      </c>
      <c r="I1060" s="10" t="s">
        <v>210</v>
      </c>
      <c r="L1060" t="str">
        <f>CONCATENATE(F1060,G1060,H1060,I1060)</f>
        <v>system.time(write.csv(RAD_1over, file="C:/NGS/save/NGS0_24.tagcount1over", row.names = F))</v>
      </c>
    </row>
    <row r="1061" spans="1:18" x14ac:dyDescent="0.15">
      <c r="A1061" s="15">
        <v>1060</v>
      </c>
      <c r="B1061" s="11">
        <v>24</v>
      </c>
      <c r="C1061" s="11">
        <v>44</v>
      </c>
      <c r="D1061" s="20" t="s">
        <v>1073</v>
      </c>
      <c r="F1061" s="15"/>
      <c r="H1061" s="15"/>
    </row>
    <row r="1062" spans="1:18" x14ac:dyDescent="0.15">
      <c r="A1062" s="15">
        <v>1061</v>
      </c>
      <c r="B1062" s="11">
        <v>25</v>
      </c>
      <c r="C1062" s="11">
        <v>1</v>
      </c>
      <c r="D1062" s="20" t="str">
        <f>L1062</f>
        <v>in_f &lt;- c("C:/NGS/Raw_sequence_reads/25_GAGATTCC-TATAGCCT_L005_R1_001.fastq.gz", "C:/NGS/Raw_sequence_reads/25_GAGATTCC-TATAGCCT_L005_R2_001.fastq.gz")</v>
      </c>
      <c r="F1062" t="s">
        <v>3</v>
      </c>
      <c r="G1062" t="str">
        <f>'1. Input and Output files list'!$E$128</f>
        <v>C:/NGS/Raw_sequence_reads/25_GAGATTCC-TATAGCCT_L005_R1_001.fastq.gz</v>
      </c>
      <c r="H1062" t="s">
        <v>10</v>
      </c>
      <c r="I1062" t="str">
        <f>'1. Input and Output files list'!$E$129</f>
        <v>C:/NGS/Raw_sequence_reads/25_GAGATTCC-TATAGCCT_L005_R2_001.fastq.gz</v>
      </c>
      <c r="J1062" t="s">
        <v>4</v>
      </c>
      <c r="L1062" t="str">
        <f>CONCATENATE(F1062,G1062,H1062,I1062,J1062)</f>
        <v>in_f &lt;- c("C:/NGS/Raw_sequence_reads/25_GAGATTCC-TATAGCCT_L005_R1_001.fastq.gz", "C:/NGS/Raw_sequence_reads/25_GAGATTCC-TATAGCCT_L005_R2_001.fastq.gz")</v>
      </c>
    </row>
    <row r="1063" spans="1:18" x14ac:dyDescent="0.15">
      <c r="A1063" s="15">
        <v>1062</v>
      </c>
      <c r="B1063" s="11">
        <v>25</v>
      </c>
      <c r="C1063" s="11">
        <v>2</v>
      </c>
      <c r="D1063" s="20" t="str">
        <f>L1063</f>
        <v>out_f &lt;- "C:/NGS/save/NGS0_25.fastq"</v>
      </c>
      <c r="F1063" t="s">
        <v>95</v>
      </c>
      <c r="G1063" t="s">
        <v>13</v>
      </c>
      <c r="H1063" t="str">
        <f>'1. Input and Output files list'!$E$6</f>
        <v>C:/NGS/save/</v>
      </c>
      <c r="I1063" t="str">
        <f>'1. Input and Output files list'!$I$128</f>
        <v>NGS0_25.fastq</v>
      </c>
      <c r="J1063" s="7" t="s">
        <v>16</v>
      </c>
      <c r="L1063" t="str">
        <f>CONCATENATE(F1063,G1063,H1063,I1063,J1063)</f>
        <v>out_f &lt;- "C:/NGS/save/NGS0_25.fastq"</v>
      </c>
    </row>
    <row r="1064" spans="1:18" x14ac:dyDescent="0.15">
      <c r="A1064" s="15">
        <v>1063</v>
      </c>
      <c r="B1064" s="11">
        <v>25</v>
      </c>
      <c r="C1064" s="11">
        <v>3</v>
      </c>
      <c r="D1064" s="20" t="str">
        <f>L1064</f>
        <v>param_trim &lt;- 1</v>
      </c>
      <c r="F1064" t="s">
        <v>163</v>
      </c>
      <c r="G1064">
        <f>'1. Input and Output files list'!$H$128</f>
        <v>1</v>
      </c>
      <c r="L1064" t="str">
        <f>CONCATENATE(F1064,G1064)</f>
        <v>param_trim &lt;- 1</v>
      </c>
    </row>
    <row r="1065" spans="1:18" x14ac:dyDescent="0.15">
      <c r="A1065" s="15">
        <v>1064</v>
      </c>
      <c r="B1065" s="11">
        <v>25</v>
      </c>
      <c r="C1065" s="11">
        <v>4</v>
      </c>
      <c r="D1065" s="20" t="s">
        <v>21</v>
      </c>
    </row>
    <row r="1066" spans="1:18" x14ac:dyDescent="0.15">
      <c r="A1066" s="15">
        <v>1065</v>
      </c>
      <c r="B1066" s="11">
        <v>25</v>
      </c>
      <c r="C1066" s="11">
        <v>5</v>
      </c>
      <c r="D1066" s="20" t="s">
        <v>22</v>
      </c>
    </row>
    <row r="1067" spans="1:18" x14ac:dyDescent="0.15">
      <c r="A1067" s="15">
        <v>1066</v>
      </c>
      <c r="B1067" s="11">
        <v>25</v>
      </c>
      <c r="C1067" s="11">
        <v>6</v>
      </c>
      <c r="D1067" s="20" t="s">
        <v>23</v>
      </c>
    </row>
    <row r="1068" spans="1:18" x14ac:dyDescent="0.15">
      <c r="A1068" s="15">
        <v>1067</v>
      </c>
      <c r="B1068" s="11">
        <v>25</v>
      </c>
      <c r="C1068" s="11">
        <v>7</v>
      </c>
      <c r="D1068" s="20" t="str">
        <f>L1068</f>
        <v>hoge1 &lt;- DNAStringSet(sread(fastq), start=7, end=hoge)</v>
      </c>
      <c r="F1068" t="s">
        <v>166</v>
      </c>
      <c r="G1068">
        <f>'1. Input and Output files list'!$G$128+1</f>
        <v>7</v>
      </c>
      <c r="H1068" t="s">
        <v>26</v>
      </c>
      <c r="L1068" t="str">
        <f>CONCATENATE(F1068,G1068,H1068)</f>
        <v>hoge1 &lt;- DNAStringSet(sread(fastq), start=7, end=hoge)</v>
      </c>
    </row>
    <row r="1069" spans="1:18" x14ac:dyDescent="0.15">
      <c r="A1069" s="15">
        <v>1068</v>
      </c>
      <c r="B1069" s="11">
        <v>25</v>
      </c>
      <c r="C1069" s="11">
        <v>8</v>
      </c>
      <c r="D1069" s="20" t="str">
        <f>L1069</f>
        <v>hoge2 &lt;- BStringSet(quality(quality(fastq)), start=7, end=hoge)</v>
      </c>
      <c r="F1069" t="s">
        <v>167</v>
      </c>
      <c r="G1069">
        <f>'1. Input and Output files list'!$G$128+1</f>
        <v>7</v>
      </c>
      <c r="H1069" t="s">
        <v>26</v>
      </c>
      <c r="L1069" t="str">
        <f>CONCATENATE(F1069,G1069,H1069)</f>
        <v>hoge2 &lt;- BStringSet(quality(quality(fastq)), start=7, end=hoge)</v>
      </c>
    </row>
    <row r="1070" spans="1:18" x14ac:dyDescent="0.15">
      <c r="A1070" s="15">
        <v>1069</v>
      </c>
      <c r="B1070" s="11">
        <v>25</v>
      </c>
      <c r="C1070" s="11">
        <v>9</v>
      </c>
      <c r="D1070" s="20" t="s">
        <v>24</v>
      </c>
    </row>
    <row r="1071" spans="1:18" x14ac:dyDescent="0.15">
      <c r="A1071" s="15">
        <v>1070</v>
      </c>
      <c r="B1071" s="11">
        <v>25</v>
      </c>
      <c r="C1071" s="11">
        <v>10</v>
      </c>
      <c r="D1071" s="20" t="s">
        <v>96</v>
      </c>
    </row>
    <row r="1072" spans="1:18" x14ac:dyDescent="0.15">
      <c r="A1072" s="15">
        <v>1071</v>
      </c>
      <c r="B1072" s="11">
        <v>25</v>
      </c>
      <c r="C1072" s="11">
        <v>11</v>
      </c>
      <c r="D1072" s="53" t="str">
        <f>R1072</f>
        <v>param1 &lt;- 35</v>
      </c>
      <c r="F1072" t="s">
        <v>843</v>
      </c>
      <c r="G1072">
        <f>'1. Input and Output files list'!$E$32</f>
        <v>35</v>
      </c>
      <c r="R1072" t="str">
        <f>CONCATENATE(F1072,G1072,H1072)</f>
        <v>param1 &lt;- 35</v>
      </c>
    </row>
    <row r="1073" spans="1:18" x14ac:dyDescent="0.15">
      <c r="A1073" s="15">
        <v>1072</v>
      </c>
      <c r="B1073" s="11">
        <v>25</v>
      </c>
      <c r="C1073" s="11">
        <v>12</v>
      </c>
      <c r="D1073" s="53" t="str">
        <f>R1073</f>
        <v>param2 &lt;- 0.1</v>
      </c>
      <c r="F1073" t="s">
        <v>844</v>
      </c>
      <c r="G1073">
        <f>'1. Input and Output files list'!$E$34</f>
        <v>0.1</v>
      </c>
      <c r="R1073" t="str">
        <f>CONCATENATE(F1073,G1073,H1073)</f>
        <v>param2 &lt;- 0.1</v>
      </c>
    </row>
    <row r="1074" spans="1:18" x14ac:dyDescent="0.15">
      <c r="A1074" s="15">
        <v>1073</v>
      </c>
      <c r="B1074" s="11">
        <v>25</v>
      </c>
      <c r="C1074" s="11">
        <v>13</v>
      </c>
      <c r="D1074" s="53" t="str">
        <f>R1074</f>
        <v>fastq &lt;- readFastq("C:/NGS/save/NGS0_25.fastq")</v>
      </c>
      <c r="F1074" t="s">
        <v>845</v>
      </c>
      <c r="G1074" t="str">
        <f>'1. Input and Output files list'!$E$6</f>
        <v>C:/NGS/save/</v>
      </c>
      <c r="H1074" s="5" t="str">
        <f>'1. Input and Output files list'!$I$128</f>
        <v>NGS0_25.fastq</v>
      </c>
      <c r="I1074" t="s">
        <v>4</v>
      </c>
      <c r="J1074">
        <v>25</v>
      </c>
      <c r="R1074" t="str">
        <f>CONCATENATE(F1074,G1074,H1074,I1074)</f>
        <v>fastq &lt;- readFastq("C:/NGS/save/NGS0_25.fastq")</v>
      </c>
    </row>
    <row r="1075" spans="1:18" x14ac:dyDescent="0.15">
      <c r="A1075" s="15">
        <v>1074</v>
      </c>
      <c r="B1075" s="11">
        <v>25</v>
      </c>
      <c r="C1075" s="11">
        <v>14</v>
      </c>
      <c r="D1075" s="53" t="s">
        <v>840</v>
      </c>
    </row>
    <row r="1076" spans="1:18" x14ac:dyDescent="0.15">
      <c r="A1076" s="15">
        <v>1075</v>
      </c>
      <c r="B1076" s="11">
        <v>25</v>
      </c>
      <c r="C1076" s="11">
        <v>15</v>
      </c>
      <c r="D1076" s="53" t="s">
        <v>841</v>
      </c>
      <c r="J1076" s="15"/>
    </row>
    <row r="1077" spans="1:18" x14ac:dyDescent="0.15">
      <c r="A1077" s="15">
        <v>1076</v>
      </c>
      <c r="B1077" s="11">
        <v>25</v>
      </c>
      <c r="C1077" s="11">
        <v>16</v>
      </c>
      <c r="D1077" s="53" t="s">
        <v>842</v>
      </c>
    </row>
    <row r="1078" spans="1:18" x14ac:dyDescent="0.15">
      <c r="A1078" s="15">
        <v>1077</v>
      </c>
      <c r="B1078" s="11">
        <v>25</v>
      </c>
      <c r="C1078" s="11">
        <v>17</v>
      </c>
      <c r="D1078" s="20" t="str">
        <f>L1078</f>
        <v xml:space="preserve">writeFastq(fastq, "C:/NGS/save/F2_Adap-0.fastq", compress=F)   </v>
      </c>
      <c r="F1078" s="15" t="s">
        <v>847</v>
      </c>
      <c r="G1078" t="str">
        <f>'1. Input and Output files list'!$E$6</f>
        <v>C:/NGS/save/</v>
      </c>
      <c r="H1078" s="15" t="s">
        <v>850</v>
      </c>
      <c r="I1078" s="15"/>
      <c r="J1078" s="15"/>
      <c r="L1078" t="str">
        <f>CONCATENATE(F1078,G1078,H1078,I1078,J1078)</f>
        <v xml:space="preserve">writeFastq(fastq, "C:/NGS/save/F2_Adap-0.fastq", compress=F)   </v>
      </c>
    </row>
    <row r="1079" spans="1:18" x14ac:dyDescent="0.15">
      <c r="A1079" s="15">
        <v>1078</v>
      </c>
      <c r="B1079" s="11">
        <v>25</v>
      </c>
      <c r="C1079" s="11">
        <v>18</v>
      </c>
      <c r="D1079" s="20" t="str">
        <f>L1079</f>
        <v>in_f &lt;- "C:/NGS/save/F2_Adap-0.fastq"</v>
      </c>
      <c r="F1079" t="s">
        <v>14</v>
      </c>
      <c r="G1079" t="s">
        <v>13</v>
      </c>
      <c r="H1079" t="str">
        <f>'1. Input and Output files list'!$E$6</f>
        <v>C:/NGS/save/</v>
      </c>
      <c r="I1079" t="s">
        <v>849</v>
      </c>
      <c r="J1079" s="7"/>
      <c r="L1079" t="str">
        <f>CONCATENATE(F1079,G1079,H1079,I1079,J1079)</f>
        <v>in_f &lt;- "C:/NGS/save/F2_Adap-0.fastq"</v>
      </c>
    </row>
    <row r="1080" spans="1:18" x14ac:dyDescent="0.15">
      <c r="A1080" s="15">
        <v>1079</v>
      </c>
      <c r="B1080" s="11">
        <v>25</v>
      </c>
      <c r="C1080" s="11">
        <v>19</v>
      </c>
      <c r="D1080" s="20" t="str">
        <f>L1080</f>
        <v>out_f &lt;- "C:/NGS/save/F2_Adap-1.fastq"</v>
      </c>
      <c r="F1080" s="15" t="s">
        <v>15</v>
      </c>
      <c r="G1080" t="str">
        <f>'1. Input and Output files list'!$E$6</f>
        <v>C:/NGS/save/</v>
      </c>
      <c r="H1080" s="15" t="s">
        <v>86</v>
      </c>
      <c r="I1080" s="15"/>
      <c r="J1080" s="15"/>
      <c r="L1080" t="str">
        <f>CONCATENATE(F1080,G1080,H1080)</f>
        <v>out_f &lt;- "C:/NGS/save/F2_Adap-1.fastq"</v>
      </c>
    </row>
    <row r="1081" spans="1:18" x14ac:dyDescent="0.15">
      <c r="A1081" s="15">
        <v>1080</v>
      </c>
      <c r="B1081" s="11">
        <v>25</v>
      </c>
      <c r="C1081" s="11">
        <v>20</v>
      </c>
      <c r="D1081" s="20" t="str">
        <f>L1081</f>
        <v>param_adapter &lt;- "CATGAGATCGGAAGAGCGTCGTGTAGGGAAAGAGTGT"  #Adapter sequence 1</v>
      </c>
      <c r="F1081" s="11" t="s">
        <v>44</v>
      </c>
      <c r="G1081" s="11" t="str">
        <f>'1. Input and Output files list'!$E$64</f>
        <v>CATGAGATCGGAAGAGCGTCGTGTAGGGAAAGAGTGT</v>
      </c>
      <c r="H1081" s="11" t="s">
        <v>46</v>
      </c>
      <c r="L1081" t="str">
        <f>CONCATENATE(F1081,G1081,H1081)</f>
        <v>param_adapter &lt;- "CATGAGATCGGAAGAGCGTCGTGTAGGGAAAGAGTGT"  #Adapter sequence 1</v>
      </c>
    </row>
    <row r="1082" spans="1:18" x14ac:dyDescent="0.15">
      <c r="A1082" s="15">
        <v>1081</v>
      </c>
      <c r="B1082" s="11">
        <v>25</v>
      </c>
      <c r="C1082" s="11">
        <v>21</v>
      </c>
      <c r="D1082" s="20" t="s">
        <v>28</v>
      </c>
      <c r="J1082" s="15"/>
    </row>
    <row r="1083" spans="1:18" x14ac:dyDescent="0.15">
      <c r="A1083" s="15">
        <v>1082</v>
      </c>
      <c r="B1083" s="11">
        <v>25</v>
      </c>
      <c r="C1083" s="11">
        <v>22</v>
      </c>
      <c r="D1083" s="20" t="str">
        <f>L1083</f>
        <v>in_f &lt;- "C:/NGS/save/F2_Adap-1.fastq"</v>
      </c>
      <c r="F1083" t="s">
        <v>12</v>
      </c>
      <c r="G1083" t="str">
        <f>'1. Input and Output files list'!$E$6</f>
        <v>C:/NGS/save/</v>
      </c>
      <c r="H1083" t="s">
        <v>86</v>
      </c>
      <c r="L1083" t="str">
        <f>CONCATENATE(F1083,G1083,H1083)</f>
        <v>in_f &lt;- "C:/NGS/save/F2_Adap-1.fastq"</v>
      </c>
    </row>
    <row r="1084" spans="1:18" x14ac:dyDescent="0.15">
      <c r="A1084" s="15">
        <v>1083</v>
      </c>
      <c r="B1084" s="11">
        <v>25</v>
      </c>
      <c r="C1084" s="11">
        <v>23</v>
      </c>
      <c r="D1084" s="20" t="str">
        <f>L1084</f>
        <v>out_f &lt;- "C:/NGS/save/F2_Adap-2.fastq"</v>
      </c>
      <c r="F1084" t="s">
        <v>15</v>
      </c>
      <c r="G1084" t="str">
        <f>'1. Input and Output files list'!$E$6</f>
        <v>C:/NGS/save/</v>
      </c>
      <c r="H1084" t="s">
        <v>87</v>
      </c>
      <c r="L1084" t="str">
        <f>CONCATENATE(F1084,G1084,H1084)</f>
        <v>out_f &lt;- "C:/NGS/save/F2_Adap-2.fastq"</v>
      </c>
    </row>
    <row r="1085" spans="1:18" x14ac:dyDescent="0.15">
      <c r="A1085" s="15">
        <v>1084</v>
      </c>
      <c r="B1085" s="11">
        <v>25</v>
      </c>
      <c r="C1085" s="11">
        <v>24</v>
      </c>
      <c r="D1085" s="20" t="str">
        <f>L1085</f>
        <v>param_adapter &lt;- "TAAGATCGGAAGAGCACACGTCTGAACTCCAGTCAC"  #Adapter sequence 2</v>
      </c>
      <c r="F1085" s="11" t="s">
        <v>44</v>
      </c>
      <c r="G1085" t="str">
        <f>'1. Input and Output files list'!$E$65</f>
        <v>TAAGATCGGAAGAGCACACGTCTGAACTCCAGTCAC</v>
      </c>
      <c r="H1085" s="11" t="s">
        <v>47</v>
      </c>
      <c r="L1085" t="str">
        <f>CONCATENATE(F1085,G1085,H1085)</f>
        <v>param_adapter &lt;- "TAAGATCGGAAGAGCACACGTCTGAACTCCAGTCAC"  #Adapter sequence 2</v>
      </c>
    </row>
    <row r="1086" spans="1:18" x14ac:dyDescent="0.15">
      <c r="A1086" s="15">
        <v>1085</v>
      </c>
      <c r="B1086" s="11">
        <v>25</v>
      </c>
      <c r="C1086" s="11">
        <v>25</v>
      </c>
      <c r="D1086" s="20" t="s">
        <v>29</v>
      </c>
    </row>
    <row r="1087" spans="1:18" x14ac:dyDescent="0.15">
      <c r="A1087" s="15">
        <v>1086</v>
      </c>
      <c r="B1087" s="11">
        <v>25</v>
      </c>
      <c r="C1087" s="11">
        <v>26</v>
      </c>
      <c r="D1087" s="20" t="str">
        <f>L1087</f>
        <v>in_f &lt;- "C:/NGS/save/F2_Adap-2.fastq"</v>
      </c>
      <c r="F1087" t="s">
        <v>12</v>
      </c>
      <c r="G1087" t="str">
        <f>'1. Input and Output files list'!$E$6</f>
        <v>C:/NGS/save/</v>
      </c>
      <c r="H1087" t="s">
        <v>87</v>
      </c>
      <c r="L1087" t="str">
        <f>CONCATENATE(F1087,G1087,H1087)</f>
        <v>in_f &lt;- "C:/NGS/save/F2_Adap-2.fastq"</v>
      </c>
    </row>
    <row r="1088" spans="1:18" x14ac:dyDescent="0.15">
      <c r="A1088" s="15">
        <v>1087</v>
      </c>
      <c r="B1088" s="11">
        <v>25</v>
      </c>
      <c r="C1088" s="11">
        <v>27</v>
      </c>
      <c r="D1088" s="20" t="str">
        <f>L1088</f>
        <v>out_f &lt;- "C:/NGS/save/F2_Adap-3.fastq"</v>
      </c>
      <c r="F1088" t="s">
        <v>15</v>
      </c>
      <c r="G1088" t="str">
        <f>'1. Input and Output files list'!$E$6</f>
        <v>C:/NGS/save/</v>
      </c>
      <c r="H1088" t="s">
        <v>88</v>
      </c>
      <c r="L1088" t="str">
        <f>CONCATENATE(F1088,G1088,H1088)</f>
        <v>out_f &lt;- "C:/NGS/save/F2_Adap-3.fastq"</v>
      </c>
    </row>
    <row r="1089" spans="1:20" x14ac:dyDescent="0.15">
      <c r="A1089" s="15">
        <v>1088</v>
      </c>
      <c r="B1089" s="11">
        <v>25</v>
      </c>
      <c r="C1089" s="11">
        <v>28</v>
      </c>
      <c r="D1089" s="20" t="str">
        <f>L1089</f>
        <v>param_adapter &lt;- "TAAGATCGGAAGAGCGTCGTGTAGGGAAAGAGTGT"  #Adapter sequence 3</v>
      </c>
      <c r="F1089" t="s">
        <v>44</v>
      </c>
      <c r="G1089" t="str">
        <f>'1. Input and Output files list'!$E$66</f>
        <v>TAAGATCGGAAGAGCGTCGTGTAGGGAAAGAGTGT</v>
      </c>
      <c r="H1089" t="s">
        <v>49</v>
      </c>
      <c r="L1089" t="str">
        <f>CONCATENATE(F1089,G1089,H1089)</f>
        <v>param_adapter &lt;- "TAAGATCGGAAGAGCGTCGTGTAGGGAAAGAGTGT"  #Adapter sequence 3</v>
      </c>
    </row>
    <row r="1090" spans="1:20" x14ac:dyDescent="0.15">
      <c r="A1090" s="15">
        <v>1089</v>
      </c>
      <c r="B1090" s="11">
        <v>25</v>
      </c>
      <c r="C1090" s="11">
        <v>29</v>
      </c>
      <c r="D1090" s="20" t="s">
        <v>30</v>
      </c>
      <c r="J1090" s="15"/>
    </row>
    <row r="1091" spans="1:20" x14ac:dyDescent="0.15">
      <c r="A1091" s="15">
        <v>1090</v>
      </c>
      <c r="B1091" s="11">
        <v>25</v>
      </c>
      <c r="C1091" s="11">
        <v>30</v>
      </c>
      <c r="D1091" s="20" t="str">
        <f>L1091</f>
        <v>in_f &lt;- "C:/NGS/save/F2_Adap-3.fastq"</v>
      </c>
      <c r="F1091" t="s">
        <v>12</v>
      </c>
      <c r="G1091" t="str">
        <f>'1. Input and Output files list'!$E$6</f>
        <v>C:/NGS/save/</v>
      </c>
      <c r="H1091" t="s">
        <v>88</v>
      </c>
      <c r="L1091" t="str">
        <f>CONCATENATE(F1091,G1091,H1091)</f>
        <v>in_f &lt;- "C:/NGS/save/F2_Adap-3.fastq"</v>
      </c>
    </row>
    <row r="1092" spans="1:20" x14ac:dyDescent="0.15">
      <c r="A1092" s="15">
        <v>1091</v>
      </c>
      <c r="B1092" s="11">
        <v>25</v>
      </c>
      <c r="C1092" s="11">
        <v>31</v>
      </c>
      <c r="D1092" s="20" t="str">
        <f>L1092</f>
        <v>out_f &lt;- "C:/NGS/save/AdapterTrim_NGS0_25.fastq"</v>
      </c>
      <c r="F1092" s="15" t="s">
        <v>36</v>
      </c>
      <c r="G1092" s="15" t="str">
        <f>'1. Input and Output files list'!$E$6</f>
        <v>C:/NGS/save/</v>
      </c>
      <c r="H1092" s="15" t="s">
        <v>38</v>
      </c>
      <c r="I1092" t="str">
        <f>'1. Input and Output files list'!$I$128</f>
        <v>NGS0_25.fastq</v>
      </c>
      <c r="J1092" t="s">
        <v>16</v>
      </c>
      <c r="L1092" t="str">
        <f>CONCATENATE(F1092,G1092,H1092,I1092,J1092)</f>
        <v>out_f &lt;- "C:/NGS/save/AdapterTrim_NGS0_25.fastq"</v>
      </c>
    </row>
    <row r="1093" spans="1:20" x14ac:dyDescent="0.15">
      <c r="A1093" s="15">
        <v>1092</v>
      </c>
      <c r="B1093" s="11">
        <v>25</v>
      </c>
      <c r="C1093" s="11">
        <v>32</v>
      </c>
      <c r="D1093" s="20" t="str">
        <f>L1093</f>
        <v>param_adapter &lt;- "CATGAGATCGGAAGAGCACACGTCTGAACTCCAGTCAC"  #Adapter sequence 4</v>
      </c>
      <c r="F1093" t="s">
        <v>44</v>
      </c>
      <c r="G1093" t="str">
        <f>'1. Input and Output files list'!$E$67</f>
        <v>CATGAGATCGGAAGAGCACACGTCTGAACTCCAGTCAC</v>
      </c>
      <c r="H1093" s="15" t="s">
        <v>51</v>
      </c>
      <c r="I1093" s="15"/>
      <c r="L1093" t="str">
        <f>CONCATENATE(F1093,G1093,H1093)</f>
        <v>param_adapter &lt;- "CATGAGATCGGAAGAGCACACGTCTGAACTCCAGTCAC"  #Adapter sequence 4</v>
      </c>
    </row>
    <row r="1094" spans="1:20" x14ac:dyDescent="0.15">
      <c r="A1094" s="15">
        <v>1093</v>
      </c>
      <c r="B1094" s="11">
        <v>25</v>
      </c>
      <c r="C1094" s="11">
        <v>33</v>
      </c>
      <c r="D1094" s="20" t="s">
        <v>31</v>
      </c>
    </row>
    <row r="1095" spans="1:20" x14ac:dyDescent="0.15">
      <c r="A1095" s="15">
        <v>1094</v>
      </c>
      <c r="B1095" s="11">
        <v>25</v>
      </c>
      <c r="C1095" s="11">
        <v>34</v>
      </c>
      <c r="D1095" s="20" t="s">
        <v>32</v>
      </c>
    </row>
    <row r="1096" spans="1:20" x14ac:dyDescent="0.15">
      <c r="A1096" s="15">
        <v>1095</v>
      </c>
      <c r="B1096" s="11">
        <v>25</v>
      </c>
      <c r="C1096" s="11">
        <v>35</v>
      </c>
      <c r="D1096" s="20" t="str">
        <f>L1096</f>
        <v>write.csv(res, "C:/NGS/save/NGS0_25.fastq.csv")</v>
      </c>
      <c r="F1096" s="15" t="s">
        <v>35</v>
      </c>
      <c r="G1096" t="str">
        <f>'1. Input and Output files list'!$E$6</f>
        <v>C:/NGS/save/</v>
      </c>
      <c r="H1096" s="15" t="str">
        <f>'1. Input and Output files list'!$I$128</f>
        <v>NGS0_25.fastq</v>
      </c>
      <c r="I1096" t="s">
        <v>34</v>
      </c>
      <c r="L1096" t="str">
        <f>CONCATENATE(F1096,G1096,H1096,I1096)</f>
        <v>write.csv(res, "C:/NGS/save/NGS0_25.fastq.csv")</v>
      </c>
    </row>
    <row r="1097" spans="1:20" x14ac:dyDescent="0.15">
      <c r="A1097" s="15">
        <v>1096</v>
      </c>
      <c r="B1097" s="11">
        <v>25</v>
      </c>
      <c r="C1097" s="11">
        <v>36</v>
      </c>
      <c r="D1097" s="20" t="str">
        <f>L1097</f>
        <v>system.time(fastq &lt;- fread("C:/NGS/save/AdapterTrim_NGS0_25.fastq", header=F, sep="\t", na.strings="NA", strip.white=TRUE, verbose=TRUE))</v>
      </c>
      <c r="F1097" t="s">
        <v>92</v>
      </c>
      <c r="G1097" t="str">
        <f>'1. Input and Output files list'!$E$6</f>
        <v>C:/NGS/save/</v>
      </c>
      <c r="H1097" t="s">
        <v>38</v>
      </c>
      <c r="I1097" t="str">
        <f>'1. Input and Output files list'!$I$128</f>
        <v>NGS0_25.fastq</v>
      </c>
      <c r="J1097" t="s">
        <v>20</v>
      </c>
      <c r="L1097" t="str">
        <f>CONCATENATE(F1097,G1097,H1097,I1097,J1097)</f>
        <v>system.time(fastq &lt;- fread("C:/NGS/save/AdapterTrim_NGS0_25.fastq", header=F, sep="\t", na.strings="NA", strip.white=TRUE, verbose=TRUE))</v>
      </c>
    </row>
    <row r="1098" spans="1:20" x14ac:dyDescent="0.15">
      <c r="A1098" s="15">
        <v>1097</v>
      </c>
      <c r="B1098" s="11">
        <v>25</v>
      </c>
      <c r="C1098" s="11">
        <v>37</v>
      </c>
      <c r="D1098" s="20" t="str">
        <f>T1098</f>
        <v>file.remove("C:/NGS/save/AdapterTrim_NGS0_25.fastq","C:/NGS/save/F2_Adap-0.fastq","C:/NGS/save/F2_Adap-1.fastq","C:/NGS/save/F2_Adap-2.fastq","C:/NGS/save/F2_Adap-3.fastq")</v>
      </c>
      <c r="F1098" t="s">
        <v>11</v>
      </c>
      <c r="G1098" t="str">
        <f>'1. Input and Output files list'!$E$6</f>
        <v>C:/NGS/save/</v>
      </c>
      <c r="H1098" t="s">
        <v>38</v>
      </c>
      <c r="I1098" t="str">
        <f>'1. Input and Output files list'!$I$128</f>
        <v>NGS0_25.fastq</v>
      </c>
      <c r="J1098" s="15" t="s">
        <v>852</v>
      </c>
      <c r="K1098" t="str">
        <f>'1. Input and Output files list'!$E$6</f>
        <v>C:/NGS/save/</v>
      </c>
      <c r="L1098" t="s">
        <v>851</v>
      </c>
      <c r="M1098" t="str">
        <f>'1. Input and Output files list'!$E$6</f>
        <v>C:/NGS/save/</v>
      </c>
      <c r="N1098" t="s">
        <v>89</v>
      </c>
      <c r="O1098" t="str">
        <f>'1. Input and Output files list'!$E$6</f>
        <v>C:/NGS/save/</v>
      </c>
      <c r="P1098" t="s">
        <v>90</v>
      </c>
      <c r="Q1098" t="str">
        <f>'1. Input and Output files list'!$E$6</f>
        <v>C:/NGS/save/</v>
      </c>
      <c r="R1098" t="s">
        <v>91</v>
      </c>
      <c r="T1098" t="str">
        <f>CONCATENATE(F1098,G1098,H1098,I1098,J1098,K1098,L1098,M1098,N1098,O1098,P1098,Q1098,R1098)</f>
        <v>file.remove("C:/NGS/save/AdapterTrim_NGS0_25.fastq","C:/NGS/save/F2_Adap-0.fastq","C:/NGS/save/F2_Adap-1.fastq","C:/NGS/save/F2_Adap-2.fastq","C:/NGS/save/F2_Adap-3.fastq")</v>
      </c>
    </row>
    <row r="1099" spans="1:20" x14ac:dyDescent="0.15">
      <c r="A1099" s="15">
        <v>1098</v>
      </c>
      <c r="B1099" s="11">
        <v>25</v>
      </c>
      <c r="C1099" s="11">
        <v>38</v>
      </c>
      <c r="D1099" s="20" t="s">
        <v>93</v>
      </c>
    </row>
    <row r="1100" spans="1:20" x14ac:dyDescent="0.15">
      <c r="A1100" s="15">
        <v>1099</v>
      </c>
      <c r="B1100" s="11">
        <v>25</v>
      </c>
      <c r="C1100" s="11">
        <v>39</v>
      </c>
      <c r="D1100" s="20" t="s">
        <v>2</v>
      </c>
      <c r="F1100" s="15"/>
      <c r="G1100" s="15"/>
      <c r="H1100" s="15"/>
    </row>
    <row r="1101" spans="1:20" x14ac:dyDescent="0.15">
      <c r="A1101" s="15">
        <v>1100</v>
      </c>
      <c r="B1101" s="11">
        <v>25</v>
      </c>
      <c r="C1101" s="11">
        <v>40</v>
      </c>
      <c r="D1101" s="20" t="str">
        <f>K1101</f>
        <v>system.time(write.csv(RADtag, file="C:/NGS/save/NGS0_25.tagcount", row.names = F))</v>
      </c>
      <c r="F1101" t="s">
        <v>164</v>
      </c>
      <c r="G1101" t="str">
        <f>'1. Input and Output files list'!$E$6</f>
        <v>C:/NGS/save/</v>
      </c>
      <c r="H1101" t="str">
        <f>'1. Input and Output files list'!$J$128</f>
        <v>NGS0_25.tagcount</v>
      </c>
      <c r="I1101" t="s">
        <v>210</v>
      </c>
      <c r="K1101" t="str">
        <f>CONCATENATE(F1101,G1101,H1101,I1101)</f>
        <v>system.time(write.csv(RADtag, file="C:/NGS/save/NGS0_25.tagcount", row.names = F))</v>
      </c>
    </row>
    <row r="1102" spans="1:20" x14ac:dyDescent="0.15">
      <c r="A1102" s="15">
        <v>1101</v>
      </c>
      <c r="B1102" s="11">
        <v>25</v>
      </c>
      <c r="C1102" s="11">
        <v>41</v>
      </c>
      <c r="D1102" s="20" t="str">
        <f>L1102</f>
        <v>file.remove("C:/NGS/save/NGS0_25.fastq")</v>
      </c>
      <c r="F1102" t="s">
        <v>97</v>
      </c>
      <c r="G1102" t="s">
        <v>13</v>
      </c>
      <c r="H1102" t="str">
        <f>'1. Input and Output files list'!$E$6</f>
        <v>C:/NGS/save/</v>
      </c>
      <c r="I1102" t="str">
        <f>'1. Input and Output files list'!$I$128</f>
        <v>NGS0_25.fastq</v>
      </c>
      <c r="J1102" s="7" t="s">
        <v>16</v>
      </c>
      <c r="K1102" t="s">
        <v>52</v>
      </c>
      <c r="L1102" t="str">
        <f>CONCATENATE(F1102,G1102,H1102,I1102,J1102,K1102)</f>
        <v>file.remove("C:/NGS/save/NGS0_25.fastq")</v>
      </c>
    </row>
    <row r="1103" spans="1:20" x14ac:dyDescent="0.15">
      <c r="A1103" s="15">
        <v>1102</v>
      </c>
      <c r="B1103" s="11">
        <v>25</v>
      </c>
      <c r="C1103" s="11">
        <v>42</v>
      </c>
      <c r="D1103" s="20" t="s">
        <v>170</v>
      </c>
    </row>
    <row r="1104" spans="1:20" x14ac:dyDescent="0.15">
      <c r="A1104" s="15">
        <v>1103</v>
      </c>
      <c r="B1104" s="11">
        <v>25</v>
      </c>
      <c r="C1104" s="11">
        <v>43</v>
      </c>
      <c r="D1104" s="20" t="str">
        <f>L1104</f>
        <v>system.time(write.csv(RAD_1over, file="C:/NGS/save/NGS0_25.tagcount1over", row.names = F))</v>
      </c>
      <c r="F1104" s="10" t="s">
        <v>171</v>
      </c>
      <c r="G1104" t="str">
        <f>'1. Input and Output files list'!$E$6</f>
        <v>C:/NGS/save/</v>
      </c>
      <c r="H1104" s="10" t="str">
        <f>'1. Input and Output files list'!$K$128</f>
        <v>NGS0_25.tagcount1over</v>
      </c>
      <c r="I1104" s="10" t="s">
        <v>210</v>
      </c>
      <c r="L1104" t="str">
        <f>CONCATENATE(F1104,G1104,H1104,I1104)</f>
        <v>system.time(write.csv(RAD_1over, file="C:/NGS/save/NGS0_25.tagcount1over", row.names = F))</v>
      </c>
    </row>
    <row r="1105" spans="1:18" x14ac:dyDescent="0.15">
      <c r="A1105" s="15">
        <v>1104</v>
      </c>
      <c r="B1105" s="11">
        <v>25</v>
      </c>
      <c r="C1105" s="11">
        <v>44</v>
      </c>
      <c r="D1105" s="20" t="s">
        <v>1073</v>
      </c>
    </row>
    <row r="1106" spans="1:18" x14ac:dyDescent="0.15">
      <c r="A1106" s="15">
        <v>1105</v>
      </c>
      <c r="B1106" s="11">
        <v>26</v>
      </c>
      <c r="C1106" s="11">
        <v>1</v>
      </c>
      <c r="D1106" s="20" t="str">
        <f>L1106</f>
        <v>in_f &lt;- c("C:/NGS/Raw_sequence_reads/26_GAGATTCC-ATAGAGGC_L005_R1_001.fastq.gz", "C:/NGS/Raw_sequence_reads/26_GAGATTCC-ATAGAGGC_L005_R2_001.fastq.gz")</v>
      </c>
      <c r="F1106" t="s">
        <v>3</v>
      </c>
      <c r="G1106" t="str">
        <f>'1. Input and Output files list'!$E$130</f>
        <v>C:/NGS/Raw_sequence_reads/26_GAGATTCC-ATAGAGGC_L005_R1_001.fastq.gz</v>
      </c>
      <c r="H1106" t="s">
        <v>10</v>
      </c>
      <c r="I1106" t="str">
        <f>'1. Input and Output files list'!$E$131</f>
        <v>C:/NGS/Raw_sequence_reads/26_GAGATTCC-ATAGAGGC_L005_R2_001.fastq.gz</v>
      </c>
      <c r="J1106" t="s">
        <v>4</v>
      </c>
      <c r="L1106" t="str">
        <f>CONCATENATE(F1106,G1106,H1106,I1106,J1106)</f>
        <v>in_f &lt;- c("C:/NGS/Raw_sequence_reads/26_GAGATTCC-ATAGAGGC_L005_R1_001.fastq.gz", "C:/NGS/Raw_sequence_reads/26_GAGATTCC-ATAGAGGC_L005_R2_001.fastq.gz")</v>
      </c>
    </row>
    <row r="1107" spans="1:18" x14ac:dyDescent="0.15">
      <c r="A1107" s="15">
        <v>1106</v>
      </c>
      <c r="B1107" s="11">
        <v>26</v>
      </c>
      <c r="C1107" s="11">
        <v>2</v>
      </c>
      <c r="D1107" s="20" t="str">
        <f>L1107</f>
        <v>out_f &lt;- "C:/NGS/save/NGS0_26.fastq"</v>
      </c>
      <c r="F1107" t="s">
        <v>95</v>
      </c>
      <c r="G1107" t="s">
        <v>13</v>
      </c>
      <c r="H1107" t="str">
        <f>'1. Input and Output files list'!$E$6</f>
        <v>C:/NGS/save/</v>
      </c>
      <c r="I1107" t="str">
        <f>'1. Input and Output files list'!$I$130</f>
        <v>NGS0_26.fastq</v>
      </c>
      <c r="J1107" s="7" t="s">
        <v>16</v>
      </c>
      <c r="L1107" t="str">
        <f>CONCATENATE(F1107,G1107,H1107,I1107,J1107)</f>
        <v>out_f &lt;- "C:/NGS/save/NGS0_26.fastq"</v>
      </c>
    </row>
    <row r="1108" spans="1:18" x14ac:dyDescent="0.15">
      <c r="A1108" s="15">
        <v>1107</v>
      </c>
      <c r="B1108" s="11">
        <v>26</v>
      </c>
      <c r="C1108" s="11">
        <v>3</v>
      </c>
      <c r="D1108" s="20" t="str">
        <f>L1108</f>
        <v>param_trim &lt;- 1</v>
      </c>
      <c r="F1108" t="s">
        <v>163</v>
      </c>
      <c r="G1108">
        <f>'1. Input and Output files list'!$H$130</f>
        <v>1</v>
      </c>
      <c r="L1108" t="str">
        <f>CONCATENATE(F1108,G1108)</f>
        <v>param_trim &lt;- 1</v>
      </c>
    </row>
    <row r="1109" spans="1:18" x14ac:dyDescent="0.15">
      <c r="A1109" s="15">
        <v>1108</v>
      </c>
      <c r="B1109" s="11">
        <v>26</v>
      </c>
      <c r="C1109" s="11">
        <v>4</v>
      </c>
      <c r="D1109" s="20" t="s">
        <v>21</v>
      </c>
    </row>
    <row r="1110" spans="1:18" x14ac:dyDescent="0.15">
      <c r="A1110" s="15">
        <v>1109</v>
      </c>
      <c r="B1110" s="11">
        <v>26</v>
      </c>
      <c r="C1110" s="11">
        <v>5</v>
      </c>
      <c r="D1110" s="20" t="s">
        <v>22</v>
      </c>
    </row>
    <row r="1111" spans="1:18" x14ac:dyDescent="0.15">
      <c r="A1111" s="15">
        <v>1110</v>
      </c>
      <c r="B1111" s="11">
        <v>26</v>
      </c>
      <c r="C1111" s="11">
        <v>6</v>
      </c>
      <c r="D1111" s="20" t="s">
        <v>23</v>
      </c>
    </row>
    <row r="1112" spans="1:18" x14ac:dyDescent="0.15">
      <c r="A1112" s="15">
        <v>1111</v>
      </c>
      <c r="B1112" s="11">
        <v>26</v>
      </c>
      <c r="C1112" s="11">
        <v>7</v>
      </c>
      <c r="D1112" s="20" t="str">
        <f>L1112</f>
        <v>hoge1 &lt;- DNAStringSet(sread(fastq), start=7, end=hoge)</v>
      </c>
      <c r="F1112" t="s">
        <v>166</v>
      </c>
      <c r="G1112">
        <f>'1. Input and Output files list'!$G$130+1</f>
        <v>7</v>
      </c>
      <c r="H1112" t="s">
        <v>26</v>
      </c>
      <c r="L1112" t="str">
        <f>CONCATENATE(F1112,G1112,H1112)</f>
        <v>hoge1 &lt;- DNAStringSet(sread(fastq), start=7, end=hoge)</v>
      </c>
    </row>
    <row r="1113" spans="1:18" x14ac:dyDescent="0.15">
      <c r="A1113" s="15">
        <v>1112</v>
      </c>
      <c r="B1113" s="11">
        <v>26</v>
      </c>
      <c r="C1113" s="11">
        <v>8</v>
      </c>
      <c r="D1113" s="20" t="str">
        <f>L1113</f>
        <v>hoge2 &lt;- BStringSet(quality(quality(fastq)), start=7, end=hoge)</v>
      </c>
      <c r="F1113" t="s">
        <v>167</v>
      </c>
      <c r="G1113">
        <f>'1. Input and Output files list'!$G$130+1</f>
        <v>7</v>
      </c>
      <c r="H1113" t="s">
        <v>26</v>
      </c>
      <c r="J1113" s="15"/>
      <c r="L1113" t="str">
        <f>CONCATENATE(F1113,G1113,H1113)</f>
        <v>hoge2 &lt;- BStringSet(quality(quality(fastq)), start=7, end=hoge)</v>
      </c>
    </row>
    <row r="1114" spans="1:18" x14ac:dyDescent="0.15">
      <c r="A1114" s="15">
        <v>1113</v>
      </c>
      <c r="B1114" s="11">
        <v>26</v>
      </c>
      <c r="C1114" s="11">
        <v>9</v>
      </c>
      <c r="D1114" s="20" t="s">
        <v>24</v>
      </c>
    </row>
    <row r="1115" spans="1:18" x14ac:dyDescent="0.15">
      <c r="A1115" s="15">
        <v>1114</v>
      </c>
      <c r="B1115" s="11">
        <v>26</v>
      </c>
      <c r="C1115" s="11">
        <v>10</v>
      </c>
      <c r="D1115" s="20" t="s">
        <v>96</v>
      </c>
      <c r="F1115" s="15"/>
      <c r="H1115" s="15"/>
      <c r="I1115" s="15"/>
    </row>
    <row r="1116" spans="1:18" x14ac:dyDescent="0.15">
      <c r="A1116" s="15">
        <v>1115</v>
      </c>
      <c r="B1116" s="11">
        <v>26</v>
      </c>
      <c r="C1116" s="11">
        <v>11</v>
      </c>
      <c r="D1116" s="53" t="str">
        <f>R1116</f>
        <v>param1 &lt;- 35</v>
      </c>
      <c r="F1116" t="s">
        <v>843</v>
      </c>
      <c r="G1116">
        <f>'1. Input and Output files list'!$E$32</f>
        <v>35</v>
      </c>
      <c r="R1116" t="str">
        <f>CONCATENATE(F1116,G1116,H1116)</f>
        <v>param1 &lt;- 35</v>
      </c>
    </row>
    <row r="1117" spans="1:18" x14ac:dyDescent="0.15">
      <c r="A1117" s="15">
        <v>1116</v>
      </c>
      <c r="B1117" s="11">
        <v>26</v>
      </c>
      <c r="C1117" s="11">
        <v>12</v>
      </c>
      <c r="D1117" s="53" t="str">
        <f>R1117</f>
        <v>param2 &lt;- 0.1</v>
      </c>
      <c r="F1117" t="s">
        <v>844</v>
      </c>
      <c r="G1117">
        <f>'1. Input and Output files list'!$E$34</f>
        <v>0.1</v>
      </c>
      <c r="J1117" s="15"/>
      <c r="R1117" t="str">
        <f>CONCATENATE(F1117,G1117,H1117)</f>
        <v>param2 &lt;- 0.1</v>
      </c>
    </row>
    <row r="1118" spans="1:18" x14ac:dyDescent="0.15">
      <c r="A1118" s="15">
        <v>1117</v>
      </c>
      <c r="B1118" s="11">
        <v>26</v>
      </c>
      <c r="C1118" s="11">
        <v>13</v>
      </c>
      <c r="D1118" s="53" t="str">
        <f>R1118</f>
        <v>fastq &lt;- readFastq("C:/NGS/save/NGS0_26.fastq")</v>
      </c>
      <c r="F1118" t="s">
        <v>845</v>
      </c>
      <c r="G1118" t="str">
        <f>'1. Input and Output files list'!$E$6</f>
        <v>C:/NGS/save/</v>
      </c>
      <c r="H1118" s="5" t="str">
        <f>'1. Input and Output files list'!$I$130</f>
        <v>NGS0_26.fastq</v>
      </c>
      <c r="I1118" t="s">
        <v>4</v>
      </c>
      <c r="J1118">
        <v>26</v>
      </c>
      <c r="R1118" t="str">
        <f>CONCATENATE(F1118,G1118,H1118,I1118)</f>
        <v>fastq &lt;- readFastq("C:/NGS/save/NGS0_26.fastq")</v>
      </c>
    </row>
    <row r="1119" spans="1:18" x14ac:dyDescent="0.15">
      <c r="A1119" s="15">
        <v>1118</v>
      </c>
      <c r="B1119" s="11">
        <v>26</v>
      </c>
      <c r="C1119" s="11">
        <v>14</v>
      </c>
      <c r="D1119" s="53" t="s">
        <v>840</v>
      </c>
    </row>
    <row r="1120" spans="1:18" x14ac:dyDescent="0.15">
      <c r="A1120" s="15">
        <v>1119</v>
      </c>
      <c r="B1120" s="11">
        <v>26</v>
      </c>
      <c r="C1120" s="11">
        <v>15</v>
      </c>
      <c r="D1120" s="53" t="s">
        <v>841</v>
      </c>
    </row>
    <row r="1121" spans="1:12" x14ac:dyDescent="0.15">
      <c r="A1121" s="15">
        <v>1120</v>
      </c>
      <c r="B1121" s="11">
        <v>26</v>
      </c>
      <c r="C1121" s="11">
        <v>16</v>
      </c>
      <c r="D1121" s="53" t="s">
        <v>842</v>
      </c>
      <c r="J1121" s="15"/>
    </row>
    <row r="1122" spans="1:12" x14ac:dyDescent="0.15">
      <c r="A1122" s="15">
        <v>1121</v>
      </c>
      <c r="B1122" s="11">
        <v>26</v>
      </c>
      <c r="C1122" s="11">
        <v>17</v>
      </c>
      <c r="D1122" s="20" t="str">
        <f>L1122</f>
        <v xml:space="preserve">writeFastq(fastq, "C:/NGS/save/F2_Adap-0.fastq", compress=F)   </v>
      </c>
      <c r="F1122" t="s">
        <v>847</v>
      </c>
      <c r="G1122" t="str">
        <f>'1. Input and Output files list'!$E$6</f>
        <v>C:/NGS/save/</v>
      </c>
      <c r="H1122" t="s">
        <v>850</v>
      </c>
      <c r="L1122" t="str">
        <f>CONCATENATE(F1122,G1122,H1122,I1122,J1122)</f>
        <v xml:space="preserve">writeFastq(fastq, "C:/NGS/save/F2_Adap-0.fastq", compress=F)   </v>
      </c>
    </row>
    <row r="1123" spans="1:12" x14ac:dyDescent="0.15">
      <c r="A1123" s="15">
        <v>1122</v>
      </c>
      <c r="B1123" s="11">
        <v>26</v>
      </c>
      <c r="C1123" s="11">
        <v>18</v>
      </c>
      <c r="D1123" s="20" t="str">
        <f>L1123</f>
        <v>in_f &lt;- "C:/NGS/save/F2_Adap-0.fastq"</v>
      </c>
      <c r="F1123" s="15" t="s">
        <v>14</v>
      </c>
      <c r="G1123" t="s">
        <v>13</v>
      </c>
      <c r="H1123" s="15" t="str">
        <f>'1. Input and Output files list'!$E$6</f>
        <v>C:/NGS/save/</v>
      </c>
      <c r="I1123" s="15" t="s">
        <v>849</v>
      </c>
      <c r="J1123" s="7"/>
      <c r="L1123" t="str">
        <f>CONCATENATE(F1123,G1123,H1123,I1123,J1123)</f>
        <v>in_f &lt;- "C:/NGS/save/F2_Adap-0.fastq"</v>
      </c>
    </row>
    <row r="1124" spans="1:12" x14ac:dyDescent="0.15">
      <c r="A1124" s="15">
        <v>1123</v>
      </c>
      <c r="B1124" s="11">
        <v>26</v>
      </c>
      <c r="C1124" s="11">
        <v>19</v>
      </c>
      <c r="D1124" s="20" t="str">
        <f>L1124</f>
        <v>out_f &lt;- "C:/NGS/save/F2_Adap-1.fastq"</v>
      </c>
      <c r="F1124" t="s">
        <v>15</v>
      </c>
      <c r="G1124" t="str">
        <f>'1. Input and Output files list'!$E$6</f>
        <v>C:/NGS/save/</v>
      </c>
      <c r="H1124" t="s">
        <v>86</v>
      </c>
      <c r="L1124" t="str">
        <f>CONCATENATE(F1124,G1124,H1124)</f>
        <v>out_f &lt;- "C:/NGS/save/F2_Adap-1.fastq"</v>
      </c>
    </row>
    <row r="1125" spans="1:12" x14ac:dyDescent="0.15">
      <c r="A1125" s="15">
        <v>1124</v>
      </c>
      <c r="B1125" s="11">
        <v>26</v>
      </c>
      <c r="C1125" s="11">
        <v>20</v>
      </c>
      <c r="D1125" s="20" t="str">
        <f>L1125</f>
        <v>param_adapter &lt;- "CATGAGATCGGAAGAGCGTCGTGTAGGGAAAGAGTGT"  #Adapter sequence 1</v>
      </c>
      <c r="F1125" s="11" t="s">
        <v>44</v>
      </c>
      <c r="G1125" s="11" t="str">
        <f>'1. Input and Output files list'!$E$64</f>
        <v>CATGAGATCGGAAGAGCGTCGTGTAGGGAAAGAGTGT</v>
      </c>
      <c r="H1125" s="11" t="s">
        <v>46</v>
      </c>
      <c r="J1125" s="15"/>
      <c r="L1125" t="str">
        <f>CONCATENATE(F1125,G1125,H1125)</f>
        <v>param_adapter &lt;- "CATGAGATCGGAAGAGCGTCGTGTAGGGAAAGAGTGT"  #Adapter sequence 1</v>
      </c>
    </row>
    <row r="1126" spans="1:12" x14ac:dyDescent="0.15">
      <c r="A1126" s="15">
        <v>1125</v>
      </c>
      <c r="B1126" s="11">
        <v>26</v>
      </c>
      <c r="C1126" s="11">
        <v>21</v>
      </c>
      <c r="D1126" s="20" t="s">
        <v>28</v>
      </c>
    </row>
    <row r="1127" spans="1:12" x14ac:dyDescent="0.15">
      <c r="A1127" s="15">
        <v>1126</v>
      </c>
      <c r="B1127" s="11">
        <v>26</v>
      </c>
      <c r="C1127" s="11">
        <v>22</v>
      </c>
      <c r="D1127" s="20" t="str">
        <f>L1127</f>
        <v>in_f &lt;- "C:/NGS/save/F2_Adap-1.fastq"</v>
      </c>
      <c r="F1127" t="s">
        <v>12</v>
      </c>
      <c r="G1127" t="str">
        <f>'1. Input and Output files list'!$E$6</f>
        <v>C:/NGS/save/</v>
      </c>
      <c r="H1127" t="s">
        <v>86</v>
      </c>
      <c r="J1127" s="15"/>
      <c r="L1127" t="str">
        <f>CONCATENATE(F1127,G1127,H1127)</f>
        <v>in_f &lt;- "C:/NGS/save/F2_Adap-1.fastq"</v>
      </c>
    </row>
    <row r="1128" spans="1:12" x14ac:dyDescent="0.15">
      <c r="A1128" s="15">
        <v>1127</v>
      </c>
      <c r="B1128" s="11">
        <v>26</v>
      </c>
      <c r="C1128" s="11">
        <v>23</v>
      </c>
      <c r="D1128" s="20" t="str">
        <f>L1128</f>
        <v>out_f &lt;- "C:/NGS/save/F2_Adap-2.fastq"</v>
      </c>
      <c r="F1128" t="s">
        <v>15</v>
      </c>
      <c r="G1128" t="str">
        <f>'1. Input and Output files list'!$E$6</f>
        <v>C:/NGS/save/</v>
      </c>
      <c r="H1128" t="s">
        <v>87</v>
      </c>
      <c r="L1128" t="str">
        <f>CONCATENATE(F1128,G1128,H1128)</f>
        <v>out_f &lt;- "C:/NGS/save/F2_Adap-2.fastq"</v>
      </c>
    </row>
    <row r="1129" spans="1:12" x14ac:dyDescent="0.15">
      <c r="A1129" s="15">
        <v>1128</v>
      </c>
      <c r="B1129" s="11">
        <v>26</v>
      </c>
      <c r="C1129" s="11">
        <v>24</v>
      </c>
      <c r="D1129" s="20" t="str">
        <f>L1129</f>
        <v>param_adapter &lt;- "TAAGATCGGAAGAGCACACGTCTGAACTCCAGTCAC"  #Adapter sequence 2</v>
      </c>
      <c r="F1129" s="11" t="s">
        <v>44</v>
      </c>
      <c r="G1129" s="15" t="str">
        <f>'1. Input and Output files list'!$E$65</f>
        <v>TAAGATCGGAAGAGCACACGTCTGAACTCCAGTCAC</v>
      </c>
      <c r="H1129" s="11" t="s">
        <v>47</v>
      </c>
      <c r="L1129" t="str">
        <f>CONCATENATE(F1129,G1129,H1129)</f>
        <v>param_adapter &lt;- "TAAGATCGGAAGAGCACACGTCTGAACTCCAGTCAC"  #Adapter sequence 2</v>
      </c>
    </row>
    <row r="1130" spans="1:12" x14ac:dyDescent="0.15">
      <c r="A1130" s="15">
        <v>1129</v>
      </c>
      <c r="B1130" s="11">
        <v>26</v>
      </c>
      <c r="C1130" s="11">
        <v>25</v>
      </c>
      <c r="D1130" s="20" t="s">
        <v>29</v>
      </c>
    </row>
    <row r="1131" spans="1:12" x14ac:dyDescent="0.15">
      <c r="A1131" s="15">
        <v>1130</v>
      </c>
      <c r="B1131" s="11">
        <v>26</v>
      </c>
      <c r="C1131" s="11">
        <v>26</v>
      </c>
      <c r="D1131" s="20" t="str">
        <f>L1131</f>
        <v>in_f &lt;- "C:/NGS/save/F2_Adap-2.fastq"</v>
      </c>
      <c r="F1131" t="s">
        <v>12</v>
      </c>
      <c r="G1131" t="str">
        <f>'1. Input and Output files list'!$E$6</f>
        <v>C:/NGS/save/</v>
      </c>
      <c r="H1131" t="s">
        <v>87</v>
      </c>
      <c r="L1131" t="str">
        <f>CONCATENATE(F1131,G1131,H1131)</f>
        <v>in_f &lt;- "C:/NGS/save/F2_Adap-2.fastq"</v>
      </c>
    </row>
    <row r="1132" spans="1:12" x14ac:dyDescent="0.15">
      <c r="A1132" s="15">
        <v>1131</v>
      </c>
      <c r="B1132" s="11">
        <v>26</v>
      </c>
      <c r="C1132" s="11">
        <v>27</v>
      </c>
      <c r="D1132" s="20" t="str">
        <f>L1132</f>
        <v>out_f &lt;- "C:/NGS/save/F2_Adap-3.fastq"</v>
      </c>
      <c r="F1132" t="s">
        <v>15</v>
      </c>
      <c r="G1132" t="str">
        <f>'1. Input and Output files list'!$E$6</f>
        <v>C:/NGS/save/</v>
      </c>
      <c r="H1132" t="s">
        <v>88</v>
      </c>
      <c r="L1132" t="str">
        <f>CONCATENATE(F1132,G1132,H1132)</f>
        <v>out_f &lt;- "C:/NGS/save/F2_Adap-3.fastq"</v>
      </c>
    </row>
    <row r="1133" spans="1:12" x14ac:dyDescent="0.15">
      <c r="A1133" s="15">
        <v>1132</v>
      </c>
      <c r="B1133" s="11">
        <v>26</v>
      </c>
      <c r="C1133" s="11">
        <v>28</v>
      </c>
      <c r="D1133" s="20" t="str">
        <f>L1133</f>
        <v>param_adapter &lt;- "TAAGATCGGAAGAGCGTCGTGTAGGGAAAGAGTGT"  #Adapter sequence 3</v>
      </c>
      <c r="F1133" s="15" t="s">
        <v>44</v>
      </c>
      <c r="G1133" t="str">
        <f>'1. Input and Output files list'!$E$66</f>
        <v>TAAGATCGGAAGAGCGTCGTGTAGGGAAAGAGTGT</v>
      </c>
      <c r="H1133" s="15" t="s">
        <v>49</v>
      </c>
      <c r="L1133" t="str">
        <f>CONCATENATE(F1133,G1133,H1133)</f>
        <v>param_adapter &lt;- "TAAGATCGGAAGAGCGTCGTGTAGGGAAAGAGTGT"  #Adapter sequence 3</v>
      </c>
    </row>
    <row r="1134" spans="1:12" x14ac:dyDescent="0.15">
      <c r="A1134" s="15">
        <v>1133</v>
      </c>
      <c r="B1134" s="11">
        <v>26</v>
      </c>
      <c r="C1134" s="11">
        <v>29</v>
      </c>
      <c r="D1134" s="20" t="s">
        <v>30</v>
      </c>
    </row>
    <row r="1135" spans="1:12" x14ac:dyDescent="0.15">
      <c r="A1135" s="15">
        <v>1134</v>
      </c>
      <c r="B1135" s="11">
        <v>26</v>
      </c>
      <c r="C1135" s="11">
        <v>30</v>
      </c>
      <c r="D1135" s="20" t="str">
        <f>L1135</f>
        <v>in_f &lt;- "C:/NGS/save/F2_Adap-3.fastq"</v>
      </c>
      <c r="F1135" t="s">
        <v>12</v>
      </c>
      <c r="G1135" t="str">
        <f>'1. Input and Output files list'!$E$6</f>
        <v>C:/NGS/save/</v>
      </c>
      <c r="H1135" t="s">
        <v>88</v>
      </c>
      <c r="L1135" t="str">
        <f>CONCATENATE(F1135,G1135,H1135)</f>
        <v>in_f &lt;- "C:/NGS/save/F2_Adap-3.fastq"</v>
      </c>
    </row>
    <row r="1136" spans="1:12" x14ac:dyDescent="0.15">
      <c r="A1136" s="15">
        <v>1135</v>
      </c>
      <c r="B1136" s="11">
        <v>26</v>
      </c>
      <c r="C1136" s="11">
        <v>31</v>
      </c>
      <c r="D1136" s="20" t="str">
        <f>L1136</f>
        <v>out_f &lt;- "C:/NGS/save/AdapterTrim_NGS0_26.fastq"</v>
      </c>
      <c r="F1136" t="s">
        <v>36</v>
      </c>
      <c r="G1136" t="str">
        <f>'1. Input and Output files list'!$E$6</f>
        <v>C:/NGS/save/</v>
      </c>
      <c r="H1136" s="15" t="s">
        <v>38</v>
      </c>
      <c r="I1136" s="15" t="str">
        <f>'1. Input and Output files list'!$I$130</f>
        <v>NGS0_26.fastq</v>
      </c>
      <c r="J1136" t="s">
        <v>16</v>
      </c>
      <c r="L1136" t="str">
        <f>CONCATENATE(F1136,G1136,H1136,I1136,J1136)</f>
        <v>out_f &lt;- "C:/NGS/save/AdapterTrim_NGS0_26.fastq"</v>
      </c>
    </row>
    <row r="1137" spans="1:20" x14ac:dyDescent="0.15">
      <c r="A1137" s="15">
        <v>1136</v>
      </c>
      <c r="B1137" s="11">
        <v>26</v>
      </c>
      <c r="C1137" s="11">
        <v>32</v>
      </c>
      <c r="D1137" s="20" t="str">
        <f>L1137</f>
        <v>param_adapter &lt;- "CATGAGATCGGAAGAGCACACGTCTGAACTCCAGTCAC"  #Adapter sequence 4</v>
      </c>
      <c r="F1137" t="s">
        <v>44</v>
      </c>
      <c r="G1137" t="str">
        <f>'1. Input and Output files list'!$E$67</f>
        <v>CATGAGATCGGAAGAGCACACGTCTGAACTCCAGTCAC</v>
      </c>
      <c r="H1137" t="s">
        <v>51</v>
      </c>
      <c r="L1137" t="str">
        <f>CONCATENATE(F1137,G1137,H1137)</f>
        <v>param_adapter &lt;- "CATGAGATCGGAAGAGCACACGTCTGAACTCCAGTCAC"  #Adapter sequence 4</v>
      </c>
    </row>
    <row r="1138" spans="1:20" x14ac:dyDescent="0.15">
      <c r="A1138" s="15">
        <v>1137</v>
      </c>
      <c r="B1138" s="11">
        <v>26</v>
      </c>
      <c r="C1138" s="11">
        <v>33</v>
      </c>
      <c r="D1138" s="20" t="s">
        <v>31</v>
      </c>
    </row>
    <row r="1139" spans="1:20" x14ac:dyDescent="0.15">
      <c r="A1139" s="15">
        <v>1138</v>
      </c>
      <c r="B1139" s="11">
        <v>26</v>
      </c>
      <c r="C1139" s="11">
        <v>34</v>
      </c>
      <c r="D1139" s="20" t="s">
        <v>32</v>
      </c>
    </row>
    <row r="1140" spans="1:20" x14ac:dyDescent="0.15">
      <c r="A1140" s="15">
        <v>1139</v>
      </c>
      <c r="B1140" s="11">
        <v>26</v>
      </c>
      <c r="C1140" s="11">
        <v>35</v>
      </c>
      <c r="D1140" s="20" t="str">
        <f>L1140</f>
        <v>write.csv(res, "C:/NGS/save/NGS0_26.fastq.csv")</v>
      </c>
      <c r="F1140" t="s">
        <v>35</v>
      </c>
      <c r="G1140" t="str">
        <f>'1. Input and Output files list'!$E$6</f>
        <v>C:/NGS/save/</v>
      </c>
      <c r="H1140" t="str">
        <f>'1. Input and Output files list'!$I$130</f>
        <v>NGS0_26.fastq</v>
      </c>
      <c r="I1140" t="s">
        <v>34</v>
      </c>
      <c r="L1140" t="str">
        <f>CONCATENATE(F1140,G1140,H1140,I1140)</f>
        <v>write.csv(res, "C:/NGS/save/NGS0_26.fastq.csv")</v>
      </c>
    </row>
    <row r="1141" spans="1:20" x14ac:dyDescent="0.15">
      <c r="A1141" s="15">
        <v>1140</v>
      </c>
      <c r="B1141" s="11">
        <v>26</v>
      </c>
      <c r="C1141" s="11">
        <v>36</v>
      </c>
      <c r="D1141" s="20" t="str">
        <f>L1141</f>
        <v>system.time(fastq &lt;- fread("C:/NGS/save/AdapterTrim_NGS0_26.fastq", header=F, sep="\t", na.strings="NA", strip.white=TRUE, verbose=TRUE))</v>
      </c>
      <c r="F1141" t="s">
        <v>92</v>
      </c>
      <c r="G1141" t="str">
        <f>'1. Input and Output files list'!$E$6</f>
        <v>C:/NGS/save/</v>
      </c>
      <c r="H1141" t="s">
        <v>38</v>
      </c>
      <c r="I1141" t="str">
        <f>'1. Input and Output files list'!$I$130</f>
        <v>NGS0_26.fastq</v>
      </c>
      <c r="J1141" s="15" t="s">
        <v>20</v>
      </c>
      <c r="L1141" t="str">
        <f>CONCATENATE(F1141,G1141,H1141,I1141,J1141)</f>
        <v>system.time(fastq &lt;- fread("C:/NGS/save/AdapterTrim_NGS0_26.fastq", header=F, sep="\t", na.strings="NA", strip.white=TRUE, verbose=TRUE))</v>
      </c>
    </row>
    <row r="1142" spans="1:20" x14ac:dyDescent="0.15">
      <c r="A1142" s="15">
        <v>1141</v>
      </c>
      <c r="B1142" s="11">
        <v>26</v>
      </c>
      <c r="C1142" s="11">
        <v>37</v>
      </c>
      <c r="D1142" s="20" t="str">
        <f>T1142</f>
        <v>file.remove("C:/NGS/save/AdapterTrim_NGS0_26.fastq","C:/NGS/save/F2_Adap-0.fastq","C:/NGS/save/F2_Adap-1.fastq","C:/NGS/save/F2_Adap-2.fastq","C:/NGS/save/F2_Adap-3.fastq")</v>
      </c>
      <c r="F1142" t="s">
        <v>11</v>
      </c>
      <c r="G1142" t="str">
        <f>'1. Input and Output files list'!$E$6</f>
        <v>C:/NGS/save/</v>
      </c>
      <c r="H1142" t="s">
        <v>38</v>
      </c>
      <c r="I1142" t="str">
        <f>'1. Input and Output files list'!$I$130</f>
        <v>NGS0_26.fastq</v>
      </c>
      <c r="J1142" t="s">
        <v>852</v>
      </c>
      <c r="K1142" t="str">
        <f>'1. Input and Output files list'!$E$6</f>
        <v>C:/NGS/save/</v>
      </c>
      <c r="L1142" t="s">
        <v>851</v>
      </c>
      <c r="M1142" t="str">
        <f>'1. Input and Output files list'!$E$6</f>
        <v>C:/NGS/save/</v>
      </c>
      <c r="N1142" t="s">
        <v>89</v>
      </c>
      <c r="O1142" t="str">
        <f>'1. Input and Output files list'!$E$6</f>
        <v>C:/NGS/save/</v>
      </c>
      <c r="P1142" t="s">
        <v>90</v>
      </c>
      <c r="Q1142" t="str">
        <f>'1. Input and Output files list'!$E$6</f>
        <v>C:/NGS/save/</v>
      </c>
      <c r="R1142" t="s">
        <v>91</v>
      </c>
      <c r="T1142" t="str">
        <f>CONCATENATE(F1142,G1142,H1142,I1142,J1142,K1142,L1142,M1142,N1142,O1142,P1142,Q1142,R1142)</f>
        <v>file.remove("C:/NGS/save/AdapterTrim_NGS0_26.fastq","C:/NGS/save/F2_Adap-0.fastq","C:/NGS/save/F2_Adap-1.fastq","C:/NGS/save/F2_Adap-2.fastq","C:/NGS/save/F2_Adap-3.fastq")</v>
      </c>
    </row>
    <row r="1143" spans="1:20" x14ac:dyDescent="0.15">
      <c r="A1143" s="15">
        <v>1142</v>
      </c>
      <c r="B1143" s="11">
        <v>26</v>
      </c>
      <c r="C1143" s="11">
        <v>38</v>
      </c>
      <c r="D1143" s="20" t="s">
        <v>93</v>
      </c>
      <c r="F1143" s="15"/>
      <c r="G1143" s="15"/>
      <c r="H1143" s="15"/>
    </row>
    <row r="1144" spans="1:20" x14ac:dyDescent="0.15">
      <c r="A1144" s="15">
        <v>1143</v>
      </c>
      <c r="B1144" s="11">
        <v>26</v>
      </c>
      <c r="C1144" s="11">
        <v>39</v>
      </c>
      <c r="D1144" s="20" t="s">
        <v>2</v>
      </c>
    </row>
    <row r="1145" spans="1:20" x14ac:dyDescent="0.15">
      <c r="A1145" s="15">
        <v>1144</v>
      </c>
      <c r="B1145" s="11">
        <v>26</v>
      </c>
      <c r="C1145" s="11">
        <v>40</v>
      </c>
      <c r="D1145" s="20" t="str">
        <f>K1145</f>
        <v>system.time(write.csv(RADtag, file="C:/NGS/save/NGS0_26.tagcount", row.names = F))</v>
      </c>
      <c r="F1145" t="s">
        <v>164</v>
      </c>
      <c r="G1145" t="str">
        <f>'1. Input and Output files list'!$E$6</f>
        <v>C:/NGS/save/</v>
      </c>
      <c r="H1145" t="str">
        <f>'1. Input and Output files list'!$J$130</f>
        <v>NGS0_26.tagcount</v>
      </c>
      <c r="I1145" t="s">
        <v>210</v>
      </c>
      <c r="K1145" t="str">
        <f>CONCATENATE(F1145,G1145,H1145,I1145)</f>
        <v>system.time(write.csv(RADtag, file="C:/NGS/save/NGS0_26.tagcount", row.names = F))</v>
      </c>
    </row>
    <row r="1146" spans="1:20" x14ac:dyDescent="0.15">
      <c r="A1146" s="15">
        <v>1145</v>
      </c>
      <c r="B1146" s="11">
        <v>26</v>
      </c>
      <c r="C1146" s="11">
        <v>41</v>
      </c>
      <c r="D1146" s="20" t="str">
        <f>L1146</f>
        <v>file.remove("C:/NGS/save/NGS0_26.fastq")</v>
      </c>
      <c r="F1146" t="s">
        <v>97</v>
      </c>
      <c r="G1146" t="s">
        <v>13</v>
      </c>
      <c r="H1146" t="str">
        <f>'1. Input and Output files list'!$E$6</f>
        <v>C:/NGS/save/</v>
      </c>
      <c r="I1146" t="str">
        <f>'1. Input and Output files list'!$I$130</f>
        <v>NGS0_26.fastq</v>
      </c>
      <c r="J1146" s="7" t="s">
        <v>16</v>
      </c>
      <c r="K1146" t="s">
        <v>52</v>
      </c>
      <c r="L1146" t="str">
        <f>CONCATENATE(F1146,G1146,H1146,I1146,J1146,K1146)</f>
        <v>file.remove("C:/NGS/save/NGS0_26.fastq")</v>
      </c>
    </row>
    <row r="1147" spans="1:20" x14ac:dyDescent="0.15">
      <c r="A1147" s="15">
        <v>1146</v>
      </c>
      <c r="B1147" s="11">
        <v>26</v>
      </c>
      <c r="C1147" s="11">
        <v>42</v>
      </c>
      <c r="D1147" s="20" t="s">
        <v>170</v>
      </c>
      <c r="F1147" s="15"/>
      <c r="H1147" s="15"/>
    </row>
    <row r="1148" spans="1:20" x14ac:dyDescent="0.15">
      <c r="A1148" s="15">
        <v>1147</v>
      </c>
      <c r="B1148" s="11">
        <v>26</v>
      </c>
      <c r="C1148" s="11">
        <v>43</v>
      </c>
      <c r="D1148" s="20" t="str">
        <f>L1148</f>
        <v>system.time(write.csv(RAD_1over, file="C:/NGS/save/NGS0_26.tagcount1over", row.names = F))</v>
      </c>
      <c r="F1148" s="10" t="s">
        <v>171</v>
      </c>
      <c r="G1148" t="str">
        <f>'1. Input and Output files list'!$E$6</f>
        <v>C:/NGS/save/</v>
      </c>
      <c r="H1148" s="10" t="str">
        <f>'1. Input and Output files list'!$K$130</f>
        <v>NGS0_26.tagcount1over</v>
      </c>
      <c r="I1148" s="10" t="s">
        <v>210</v>
      </c>
      <c r="L1148" t="str">
        <f>CONCATENATE(F1148,G1148,H1148,I1148)</f>
        <v>system.time(write.csv(RAD_1over, file="C:/NGS/save/NGS0_26.tagcount1over", row.names = F))</v>
      </c>
    </row>
    <row r="1149" spans="1:20" x14ac:dyDescent="0.15">
      <c r="A1149" s="15">
        <v>1148</v>
      </c>
      <c r="B1149" s="11">
        <v>26</v>
      </c>
      <c r="C1149" s="11">
        <v>44</v>
      </c>
      <c r="D1149" s="20" t="s">
        <v>1073</v>
      </c>
    </row>
    <row r="1150" spans="1:20" x14ac:dyDescent="0.15">
      <c r="A1150" s="15">
        <v>1149</v>
      </c>
      <c r="B1150" s="11">
        <v>27</v>
      </c>
      <c r="C1150" s="11">
        <v>1</v>
      </c>
      <c r="D1150" s="20" t="str">
        <f>L1150</f>
        <v>in_f &lt;- c("C:/NGS/Raw_sequence_reads/27_GAGATTCC-CCTATCCT_L005_R1_001.fastq.gz", "C:/NGS/Raw_sequence_reads/27_GAGATTCC-CCTATCCT_L005_R2_001.fastq.gz")</v>
      </c>
      <c r="F1150" t="s">
        <v>3</v>
      </c>
      <c r="G1150" t="str">
        <f>'1. Input and Output files list'!$E$132</f>
        <v>C:/NGS/Raw_sequence_reads/27_GAGATTCC-CCTATCCT_L005_R1_001.fastq.gz</v>
      </c>
      <c r="H1150" t="s">
        <v>10</v>
      </c>
      <c r="I1150" t="str">
        <f>'1. Input and Output files list'!$E$133</f>
        <v>C:/NGS/Raw_sequence_reads/27_GAGATTCC-CCTATCCT_L005_R2_001.fastq.gz</v>
      </c>
      <c r="J1150" s="15" t="s">
        <v>4</v>
      </c>
      <c r="L1150" t="str">
        <f>CONCATENATE(F1150,G1150,H1150,I1150,J1150)</f>
        <v>in_f &lt;- c("C:/NGS/Raw_sequence_reads/27_GAGATTCC-CCTATCCT_L005_R1_001.fastq.gz", "C:/NGS/Raw_sequence_reads/27_GAGATTCC-CCTATCCT_L005_R2_001.fastq.gz")</v>
      </c>
    </row>
    <row r="1151" spans="1:20" x14ac:dyDescent="0.15">
      <c r="A1151" s="15">
        <v>1150</v>
      </c>
      <c r="B1151" s="11">
        <v>27</v>
      </c>
      <c r="C1151" s="11">
        <v>2</v>
      </c>
      <c r="D1151" s="20" t="str">
        <f>L1151</f>
        <v>out_f &lt;- "C:/NGS/save/NGS0_27.fastq"</v>
      </c>
      <c r="F1151" t="s">
        <v>95</v>
      </c>
      <c r="G1151" t="s">
        <v>13</v>
      </c>
      <c r="H1151" t="str">
        <f>'1. Input and Output files list'!$E$6</f>
        <v>C:/NGS/save/</v>
      </c>
      <c r="I1151" t="str">
        <f>'1. Input and Output files list'!$I$132</f>
        <v>NGS0_27.fastq</v>
      </c>
      <c r="J1151" s="7" t="s">
        <v>16</v>
      </c>
      <c r="L1151" t="str">
        <f>CONCATENATE(F1151,G1151,H1151,I1151,J1151)</f>
        <v>out_f &lt;- "C:/NGS/save/NGS0_27.fastq"</v>
      </c>
    </row>
    <row r="1152" spans="1:20" x14ac:dyDescent="0.15">
      <c r="A1152" s="15">
        <v>1151</v>
      </c>
      <c r="B1152" s="11">
        <v>27</v>
      </c>
      <c r="C1152" s="11">
        <v>3</v>
      </c>
      <c r="D1152" s="20" t="str">
        <f>L1152</f>
        <v>param_trim &lt;- 1</v>
      </c>
      <c r="F1152" s="15" t="s">
        <v>163</v>
      </c>
      <c r="G1152">
        <f>'1. Input and Output files list'!$H$132</f>
        <v>1</v>
      </c>
      <c r="H1152" s="15"/>
      <c r="I1152" s="15"/>
      <c r="L1152" t="str">
        <f>CONCATENATE(F1152,G1152)</f>
        <v>param_trim &lt;- 1</v>
      </c>
    </row>
    <row r="1153" spans="1:18" x14ac:dyDescent="0.15">
      <c r="A1153" s="15">
        <v>1152</v>
      </c>
      <c r="B1153" s="11">
        <v>27</v>
      </c>
      <c r="C1153" s="11">
        <v>4</v>
      </c>
      <c r="D1153" s="20" t="s">
        <v>21</v>
      </c>
    </row>
    <row r="1154" spans="1:18" x14ac:dyDescent="0.15">
      <c r="A1154" s="15">
        <v>1153</v>
      </c>
      <c r="B1154" s="11">
        <v>27</v>
      </c>
      <c r="C1154" s="11">
        <v>5</v>
      </c>
      <c r="D1154" s="20" t="s">
        <v>22</v>
      </c>
      <c r="J1154" s="15"/>
    </row>
    <row r="1155" spans="1:18" x14ac:dyDescent="0.15">
      <c r="A1155" s="15">
        <v>1154</v>
      </c>
      <c r="B1155" s="11">
        <v>27</v>
      </c>
      <c r="C1155" s="11">
        <v>6</v>
      </c>
      <c r="D1155" s="20" t="s">
        <v>23</v>
      </c>
    </row>
    <row r="1156" spans="1:18" x14ac:dyDescent="0.15">
      <c r="A1156" s="15">
        <v>1155</v>
      </c>
      <c r="B1156" s="11">
        <v>27</v>
      </c>
      <c r="C1156" s="11">
        <v>7</v>
      </c>
      <c r="D1156" s="20" t="str">
        <f>L1156</f>
        <v>hoge1 &lt;- DNAStringSet(sread(fastq), start=7, end=hoge)</v>
      </c>
      <c r="F1156" t="s">
        <v>166</v>
      </c>
      <c r="G1156">
        <f>'1. Input and Output files list'!$G$132+1</f>
        <v>7</v>
      </c>
      <c r="H1156" t="s">
        <v>26</v>
      </c>
      <c r="L1156" t="str">
        <f>CONCATENATE(F1156,G1156,H1156)</f>
        <v>hoge1 &lt;- DNAStringSet(sread(fastq), start=7, end=hoge)</v>
      </c>
    </row>
    <row r="1157" spans="1:18" x14ac:dyDescent="0.15">
      <c r="A1157" s="15">
        <v>1156</v>
      </c>
      <c r="B1157" s="11">
        <v>27</v>
      </c>
      <c r="C1157" s="11">
        <v>8</v>
      </c>
      <c r="D1157" s="20" t="str">
        <f>L1157</f>
        <v>hoge2 &lt;- BStringSet(quality(quality(fastq)), start=7, end=hoge)</v>
      </c>
      <c r="F1157" t="s">
        <v>167</v>
      </c>
      <c r="G1157">
        <f>'1. Input and Output files list'!$G$132+1</f>
        <v>7</v>
      </c>
      <c r="H1157" t="s">
        <v>26</v>
      </c>
      <c r="L1157" t="str">
        <f>CONCATENATE(F1157,G1157,H1157)</f>
        <v>hoge2 &lt;- BStringSet(quality(quality(fastq)), start=7, end=hoge)</v>
      </c>
    </row>
    <row r="1158" spans="1:18" x14ac:dyDescent="0.15">
      <c r="A1158" s="15">
        <v>1157</v>
      </c>
      <c r="B1158" s="11">
        <v>27</v>
      </c>
      <c r="C1158" s="11">
        <v>9</v>
      </c>
      <c r="D1158" s="20" t="s">
        <v>24</v>
      </c>
    </row>
    <row r="1159" spans="1:18" x14ac:dyDescent="0.15">
      <c r="A1159" s="15">
        <v>1158</v>
      </c>
      <c r="B1159" s="11">
        <v>27</v>
      </c>
      <c r="C1159" s="11">
        <v>10</v>
      </c>
      <c r="D1159" s="20" t="s">
        <v>96</v>
      </c>
    </row>
    <row r="1160" spans="1:18" x14ac:dyDescent="0.15">
      <c r="A1160" s="15">
        <v>1159</v>
      </c>
      <c r="B1160" s="11">
        <v>27</v>
      </c>
      <c r="C1160" s="11">
        <v>11</v>
      </c>
      <c r="D1160" s="53" t="str">
        <f>R1160</f>
        <v>param1 &lt;- 35</v>
      </c>
      <c r="F1160" t="s">
        <v>843</v>
      </c>
      <c r="G1160">
        <f>'1. Input and Output files list'!$E$32</f>
        <v>35</v>
      </c>
      <c r="R1160" t="str">
        <f>CONCATENATE(F1160,G1160,H1160)</f>
        <v>param1 &lt;- 35</v>
      </c>
    </row>
    <row r="1161" spans="1:18" x14ac:dyDescent="0.15">
      <c r="A1161" s="15">
        <v>1160</v>
      </c>
      <c r="B1161" s="11">
        <v>27</v>
      </c>
      <c r="C1161" s="11">
        <v>12</v>
      </c>
      <c r="D1161" s="53" t="str">
        <f>R1161</f>
        <v>param2 &lt;- 0.1</v>
      </c>
      <c r="F1161" t="s">
        <v>844</v>
      </c>
      <c r="G1161">
        <f>'1. Input and Output files list'!$E$34</f>
        <v>0.1</v>
      </c>
      <c r="R1161" t="str">
        <f>CONCATENATE(F1161,G1161,H1161)</f>
        <v>param2 &lt;- 0.1</v>
      </c>
    </row>
    <row r="1162" spans="1:18" x14ac:dyDescent="0.15">
      <c r="A1162" s="15">
        <v>1161</v>
      </c>
      <c r="B1162" s="11">
        <v>27</v>
      </c>
      <c r="C1162" s="11">
        <v>13</v>
      </c>
      <c r="D1162" s="53" t="str">
        <f>R1162</f>
        <v>fastq &lt;- readFastq("C:/NGS/save/NGS0_27.fastq")</v>
      </c>
      <c r="F1162" t="s">
        <v>845</v>
      </c>
      <c r="G1162" t="str">
        <f>'1. Input and Output files list'!$E$6</f>
        <v>C:/NGS/save/</v>
      </c>
      <c r="H1162" s="5" t="str">
        <f>'1. Input and Output files list'!$I$132</f>
        <v>NGS0_27.fastq</v>
      </c>
      <c r="I1162" t="s">
        <v>4</v>
      </c>
      <c r="J1162">
        <v>27</v>
      </c>
      <c r="R1162" t="str">
        <f>CONCATENATE(F1162,G1162,H1162,I1162)</f>
        <v>fastq &lt;- readFastq("C:/NGS/save/NGS0_27.fastq")</v>
      </c>
    </row>
    <row r="1163" spans="1:18" x14ac:dyDescent="0.15">
      <c r="A1163" s="15">
        <v>1162</v>
      </c>
      <c r="B1163" s="11">
        <v>27</v>
      </c>
      <c r="C1163" s="11">
        <v>14</v>
      </c>
      <c r="D1163" s="53" t="s">
        <v>840</v>
      </c>
    </row>
    <row r="1164" spans="1:18" x14ac:dyDescent="0.15">
      <c r="A1164" s="15">
        <v>1163</v>
      </c>
      <c r="B1164" s="11">
        <v>27</v>
      </c>
      <c r="C1164" s="11">
        <v>15</v>
      </c>
      <c r="D1164" s="53" t="s">
        <v>841</v>
      </c>
      <c r="J1164" s="15"/>
    </row>
    <row r="1165" spans="1:18" x14ac:dyDescent="0.15">
      <c r="A1165" s="15">
        <v>1164</v>
      </c>
      <c r="B1165" s="11">
        <v>27</v>
      </c>
      <c r="C1165" s="11">
        <v>16</v>
      </c>
      <c r="D1165" s="53" t="s">
        <v>842</v>
      </c>
    </row>
    <row r="1166" spans="1:18" x14ac:dyDescent="0.15">
      <c r="A1166" s="15">
        <v>1165</v>
      </c>
      <c r="B1166" s="11">
        <v>27</v>
      </c>
      <c r="C1166" s="11">
        <v>17</v>
      </c>
      <c r="D1166" s="20" t="str">
        <f>L1166</f>
        <v xml:space="preserve">writeFastq(fastq, "C:/NGS/save/F2_Adap-0.fastq", compress=F)   </v>
      </c>
      <c r="F1166" s="15" t="s">
        <v>847</v>
      </c>
      <c r="G1166" s="15" t="str">
        <f>'1. Input and Output files list'!$E$6</f>
        <v>C:/NGS/save/</v>
      </c>
      <c r="H1166" s="15" t="s">
        <v>850</v>
      </c>
      <c r="I1166" s="15"/>
      <c r="L1166" t="str">
        <f>CONCATENATE(F1166,G1166,H1166,I1166,J1166)</f>
        <v xml:space="preserve">writeFastq(fastq, "C:/NGS/save/F2_Adap-0.fastq", compress=F)   </v>
      </c>
    </row>
    <row r="1167" spans="1:18" x14ac:dyDescent="0.15">
      <c r="A1167" s="15">
        <v>1166</v>
      </c>
      <c r="B1167" s="11">
        <v>27</v>
      </c>
      <c r="C1167" s="11">
        <v>18</v>
      </c>
      <c r="D1167" s="20" t="str">
        <f>L1167</f>
        <v>in_f &lt;- "C:/NGS/save/F2_Adap-0.fastq"</v>
      </c>
      <c r="F1167" t="s">
        <v>14</v>
      </c>
      <c r="G1167" t="s">
        <v>13</v>
      </c>
      <c r="H1167" t="str">
        <f>'1. Input and Output files list'!$E$6</f>
        <v>C:/NGS/save/</v>
      </c>
      <c r="I1167" t="s">
        <v>849</v>
      </c>
      <c r="J1167" s="7"/>
      <c r="L1167" t="str">
        <f>CONCATENATE(F1167,G1167,H1167,I1167,J1167)</f>
        <v>in_f &lt;- "C:/NGS/save/F2_Adap-0.fastq"</v>
      </c>
    </row>
    <row r="1168" spans="1:18" x14ac:dyDescent="0.15">
      <c r="A1168" s="15">
        <v>1167</v>
      </c>
      <c r="B1168" s="11">
        <v>27</v>
      </c>
      <c r="C1168" s="11">
        <v>19</v>
      </c>
      <c r="D1168" s="20" t="str">
        <f>L1168</f>
        <v>out_f &lt;- "C:/NGS/save/F2_Adap-1.fastq"</v>
      </c>
      <c r="F1168" t="s">
        <v>15</v>
      </c>
      <c r="G1168" t="str">
        <f>'1. Input and Output files list'!$E$6</f>
        <v>C:/NGS/save/</v>
      </c>
      <c r="H1168" t="s">
        <v>86</v>
      </c>
      <c r="J1168" s="15"/>
      <c r="L1168" t="str">
        <f>CONCATENATE(F1168,G1168,H1168)</f>
        <v>out_f &lt;- "C:/NGS/save/F2_Adap-1.fastq"</v>
      </c>
    </row>
    <row r="1169" spans="1:12" x14ac:dyDescent="0.15">
      <c r="A1169" s="15">
        <v>1168</v>
      </c>
      <c r="B1169" s="11">
        <v>27</v>
      </c>
      <c r="C1169" s="11">
        <v>20</v>
      </c>
      <c r="D1169" s="20" t="str">
        <f>L1169</f>
        <v>param_adapter &lt;- "CATGAGATCGGAAGAGCGTCGTGTAGGGAAAGAGTGT"  #Adapter sequence 1</v>
      </c>
      <c r="F1169" s="11" t="s">
        <v>44</v>
      </c>
      <c r="G1169" s="11" t="str">
        <f>'1. Input and Output files list'!$E$64</f>
        <v>CATGAGATCGGAAGAGCGTCGTGTAGGGAAAGAGTGT</v>
      </c>
      <c r="H1169" s="11" t="s">
        <v>46</v>
      </c>
      <c r="L1169" t="str">
        <f>CONCATENATE(F1169,G1169,H1169)</f>
        <v>param_adapter &lt;- "CATGAGATCGGAAGAGCGTCGTGTAGGGAAAGAGTGT"  #Adapter sequence 1</v>
      </c>
    </row>
    <row r="1170" spans="1:12" x14ac:dyDescent="0.15">
      <c r="A1170" s="15">
        <v>1169</v>
      </c>
      <c r="B1170" s="11">
        <v>27</v>
      </c>
      <c r="C1170" s="11">
        <v>21</v>
      </c>
      <c r="D1170" s="20" t="s">
        <v>28</v>
      </c>
      <c r="F1170" s="15"/>
      <c r="H1170" s="15"/>
    </row>
    <row r="1171" spans="1:12" x14ac:dyDescent="0.15">
      <c r="A1171" s="15">
        <v>1170</v>
      </c>
      <c r="B1171" s="11">
        <v>27</v>
      </c>
      <c r="C1171" s="11">
        <v>22</v>
      </c>
      <c r="D1171" s="20" t="str">
        <f>L1171</f>
        <v>in_f &lt;- "C:/NGS/save/F2_Adap-1.fastq"</v>
      </c>
      <c r="F1171" t="s">
        <v>12</v>
      </c>
      <c r="G1171" t="str">
        <f>'1. Input and Output files list'!$E$6</f>
        <v>C:/NGS/save/</v>
      </c>
      <c r="H1171" t="s">
        <v>86</v>
      </c>
      <c r="L1171" t="str">
        <f>CONCATENATE(F1171,G1171,H1171)</f>
        <v>in_f &lt;- "C:/NGS/save/F2_Adap-1.fastq"</v>
      </c>
    </row>
    <row r="1172" spans="1:12" x14ac:dyDescent="0.15">
      <c r="A1172" s="15">
        <v>1171</v>
      </c>
      <c r="B1172" s="11">
        <v>27</v>
      </c>
      <c r="C1172" s="11">
        <v>23</v>
      </c>
      <c r="D1172" s="20" t="str">
        <f>L1172</f>
        <v>out_f &lt;- "C:/NGS/save/F2_Adap-2.fastq"</v>
      </c>
      <c r="F1172" t="s">
        <v>15</v>
      </c>
      <c r="G1172" t="str">
        <f>'1. Input and Output files list'!$E$6</f>
        <v>C:/NGS/save/</v>
      </c>
      <c r="H1172" t="s">
        <v>87</v>
      </c>
      <c r="L1172" t="str">
        <f>CONCATENATE(F1172,G1172,H1172)</f>
        <v>out_f &lt;- "C:/NGS/save/F2_Adap-2.fastq"</v>
      </c>
    </row>
    <row r="1173" spans="1:12" x14ac:dyDescent="0.15">
      <c r="A1173" s="15">
        <v>1172</v>
      </c>
      <c r="B1173" s="11">
        <v>27</v>
      </c>
      <c r="C1173" s="11">
        <v>24</v>
      </c>
      <c r="D1173" s="20" t="str">
        <f>L1173</f>
        <v>param_adapter &lt;- "TAAGATCGGAAGAGCACACGTCTGAACTCCAGTCAC"  #Adapter sequence 2</v>
      </c>
      <c r="F1173" s="11" t="s">
        <v>44</v>
      </c>
      <c r="G1173" t="str">
        <f>'1. Input and Output files list'!$E$65</f>
        <v>TAAGATCGGAAGAGCACACGTCTGAACTCCAGTCAC</v>
      </c>
      <c r="H1173" s="11" t="s">
        <v>47</v>
      </c>
      <c r="L1173" t="str">
        <f>CONCATENATE(F1173,G1173,H1173)</f>
        <v>param_adapter &lt;- "TAAGATCGGAAGAGCACACGTCTGAACTCCAGTCAC"  #Adapter sequence 2</v>
      </c>
    </row>
    <row r="1174" spans="1:12" x14ac:dyDescent="0.15">
      <c r="A1174" s="15">
        <v>1173</v>
      </c>
      <c r="B1174" s="11">
        <v>27</v>
      </c>
      <c r="C1174" s="11">
        <v>25</v>
      </c>
      <c r="D1174" s="20" t="s">
        <v>29</v>
      </c>
    </row>
    <row r="1175" spans="1:12" x14ac:dyDescent="0.15">
      <c r="A1175" s="15">
        <v>1174</v>
      </c>
      <c r="B1175" s="11">
        <v>27</v>
      </c>
      <c r="C1175" s="11">
        <v>26</v>
      </c>
      <c r="D1175" s="20" t="str">
        <f>L1175</f>
        <v>in_f &lt;- "C:/NGS/save/F2_Adap-2.fastq"</v>
      </c>
      <c r="F1175" t="s">
        <v>12</v>
      </c>
      <c r="G1175" t="str">
        <f>'1. Input and Output files list'!$E$6</f>
        <v>C:/NGS/save/</v>
      </c>
      <c r="H1175" t="s">
        <v>87</v>
      </c>
      <c r="L1175" t="str">
        <f>CONCATENATE(F1175,G1175,H1175)</f>
        <v>in_f &lt;- "C:/NGS/save/F2_Adap-2.fastq"</v>
      </c>
    </row>
    <row r="1176" spans="1:12" x14ac:dyDescent="0.15">
      <c r="A1176" s="15">
        <v>1175</v>
      </c>
      <c r="B1176" s="11">
        <v>27</v>
      </c>
      <c r="C1176" s="11">
        <v>27</v>
      </c>
      <c r="D1176" s="20" t="str">
        <f>L1176</f>
        <v>out_f &lt;- "C:/NGS/save/F2_Adap-3.fastq"</v>
      </c>
      <c r="F1176" t="s">
        <v>15</v>
      </c>
      <c r="G1176" t="str">
        <f>'1. Input and Output files list'!$E$6</f>
        <v>C:/NGS/save/</v>
      </c>
      <c r="H1176" t="s">
        <v>88</v>
      </c>
      <c r="L1176" t="str">
        <f>CONCATENATE(F1176,G1176,H1176)</f>
        <v>out_f &lt;- "C:/NGS/save/F2_Adap-3.fastq"</v>
      </c>
    </row>
    <row r="1177" spans="1:12" x14ac:dyDescent="0.15">
      <c r="A1177" s="15">
        <v>1176</v>
      </c>
      <c r="B1177" s="11">
        <v>27</v>
      </c>
      <c r="C1177" s="11">
        <v>28</v>
      </c>
      <c r="D1177" s="20" t="str">
        <f>L1177</f>
        <v>param_adapter &lt;- "TAAGATCGGAAGAGCGTCGTGTAGGGAAAGAGTGT"  #Adapter sequence 3</v>
      </c>
      <c r="F1177" t="s">
        <v>44</v>
      </c>
      <c r="G1177" t="str">
        <f>'1. Input and Output files list'!$E$66</f>
        <v>TAAGATCGGAAGAGCGTCGTGTAGGGAAAGAGTGT</v>
      </c>
      <c r="H1177" t="s">
        <v>49</v>
      </c>
      <c r="L1177" t="str">
        <f>CONCATENATE(F1177,G1177,H1177)</f>
        <v>param_adapter &lt;- "TAAGATCGGAAGAGCGTCGTGTAGGGAAAGAGTGT"  #Adapter sequence 3</v>
      </c>
    </row>
    <row r="1178" spans="1:12" x14ac:dyDescent="0.15">
      <c r="A1178" s="15">
        <v>1177</v>
      </c>
      <c r="B1178" s="11">
        <v>27</v>
      </c>
      <c r="C1178" s="11">
        <v>29</v>
      </c>
      <c r="D1178" s="20" t="s">
        <v>30</v>
      </c>
    </row>
    <row r="1179" spans="1:12" x14ac:dyDescent="0.15">
      <c r="A1179" s="15">
        <v>1178</v>
      </c>
      <c r="B1179" s="11">
        <v>27</v>
      </c>
      <c r="C1179" s="11">
        <v>30</v>
      </c>
      <c r="D1179" s="20" t="str">
        <f>L1179</f>
        <v>in_f &lt;- "C:/NGS/save/F2_Adap-3.fastq"</v>
      </c>
      <c r="F1179" t="s">
        <v>12</v>
      </c>
      <c r="G1179" t="str">
        <f>'1. Input and Output files list'!$E$6</f>
        <v>C:/NGS/save/</v>
      </c>
      <c r="H1179" s="15" t="s">
        <v>88</v>
      </c>
      <c r="I1179" s="15"/>
      <c r="L1179" t="str">
        <f>CONCATENATE(F1179,G1179,H1179)</f>
        <v>in_f &lt;- "C:/NGS/save/F2_Adap-3.fastq"</v>
      </c>
    </row>
    <row r="1180" spans="1:12" x14ac:dyDescent="0.15">
      <c r="A1180" s="15">
        <v>1179</v>
      </c>
      <c r="B1180" s="11">
        <v>27</v>
      </c>
      <c r="C1180" s="11">
        <v>31</v>
      </c>
      <c r="D1180" s="20" t="str">
        <f>L1180</f>
        <v>out_f &lt;- "C:/NGS/save/AdapterTrim_NGS0_27.fastq"</v>
      </c>
      <c r="F1180" t="s">
        <v>36</v>
      </c>
      <c r="G1180" t="str">
        <f>'1. Input and Output files list'!$E$6</f>
        <v>C:/NGS/save/</v>
      </c>
      <c r="H1180" t="s">
        <v>38</v>
      </c>
      <c r="I1180" t="str">
        <f>'1. Input and Output files list'!$I$132</f>
        <v>NGS0_27.fastq</v>
      </c>
      <c r="J1180" t="s">
        <v>16</v>
      </c>
      <c r="L1180" t="str">
        <f>CONCATENATE(F1180,G1180,H1180,I1180,J1180)</f>
        <v>out_f &lt;- "C:/NGS/save/AdapterTrim_NGS0_27.fastq"</v>
      </c>
    </row>
    <row r="1181" spans="1:12" x14ac:dyDescent="0.15">
      <c r="A1181" s="15">
        <v>1180</v>
      </c>
      <c r="B1181" s="11">
        <v>27</v>
      </c>
      <c r="C1181" s="11">
        <v>32</v>
      </c>
      <c r="D1181" s="20" t="str">
        <f>L1181</f>
        <v>param_adapter &lt;- "CATGAGATCGGAAGAGCACACGTCTGAACTCCAGTCAC"  #Adapter sequence 4</v>
      </c>
      <c r="F1181" t="s">
        <v>44</v>
      </c>
      <c r="G1181" t="str">
        <f>'1. Input and Output files list'!$E$67</f>
        <v>CATGAGATCGGAAGAGCACACGTCTGAACTCCAGTCAC</v>
      </c>
      <c r="H1181" t="s">
        <v>51</v>
      </c>
      <c r="L1181" t="str">
        <f>CONCATENATE(F1181,G1181,H1181)</f>
        <v>param_adapter &lt;- "CATGAGATCGGAAGAGCACACGTCTGAACTCCAGTCAC"  #Adapter sequence 4</v>
      </c>
    </row>
    <row r="1182" spans="1:12" x14ac:dyDescent="0.15">
      <c r="A1182" s="15">
        <v>1181</v>
      </c>
      <c r="B1182" s="11">
        <v>27</v>
      </c>
      <c r="C1182" s="11">
        <v>33</v>
      </c>
      <c r="D1182" s="20" t="s">
        <v>31</v>
      </c>
    </row>
    <row r="1183" spans="1:12" x14ac:dyDescent="0.15">
      <c r="A1183" s="15">
        <v>1182</v>
      </c>
      <c r="B1183" s="11">
        <v>27</v>
      </c>
      <c r="C1183" s="11">
        <v>34</v>
      </c>
      <c r="D1183" s="20" t="s">
        <v>32</v>
      </c>
    </row>
    <row r="1184" spans="1:12" x14ac:dyDescent="0.15">
      <c r="A1184" s="15">
        <v>1183</v>
      </c>
      <c r="B1184" s="11">
        <v>27</v>
      </c>
      <c r="C1184" s="11">
        <v>35</v>
      </c>
      <c r="D1184" s="20" t="str">
        <f>L1184</f>
        <v>write.csv(res, "C:/NGS/save/NGS0_27.fastq.csv")</v>
      </c>
      <c r="F1184" t="s">
        <v>35</v>
      </c>
      <c r="G1184" t="str">
        <f>'1. Input and Output files list'!$E$6</f>
        <v>C:/NGS/save/</v>
      </c>
      <c r="H1184" t="str">
        <f>'1. Input and Output files list'!$I$132</f>
        <v>NGS0_27.fastq</v>
      </c>
      <c r="I1184" t="s">
        <v>34</v>
      </c>
      <c r="J1184" s="15"/>
      <c r="L1184" t="str">
        <f>CONCATENATE(F1184,G1184,H1184,I1184)</f>
        <v>write.csv(res, "C:/NGS/save/NGS0_27.fastq.csv")</v>
      </c>
    </row>
    <row r="1185" spans="1:20" x14ac:dyDescent="0.15">
      <c r="A1185" s="15">
        <v>1184</v>
      </c>
      <c r="B1185" s="11">
        <v>27</v>
      </c>
      <c r="C1185" s="11">
        <v>36</v>
      </c>
      <c r="D1185" s="20" t="str">
        <f>L1185</f>
        <v>system.time(fastq &lt;- fread("C:/NGS/save/AdapterTrim_NGS0_27.fastq", header=F, sep="\t", na.strings="NA", strip.white=TRUE, verbose=TRUE))</v>
      </c>
      <c r="F1185" t="s">
        <v>92</v>
      </c>
      <c r="G1185" t="str">
        <f>'1. Input and Output files list'!$E$6</f>
        <v>C:/NGS/save/</v>
      </c>
      <c r="H1185" t="s">
        <v>38</v>
      </c>
      <c r="I1185" t="str">
        <f>'1. Input and Output files list'!$I$132</f>
        <v>NGS0_27.fastq</v>
      </c>
      <c r="J1185" t="s">
        <v>20</v>
      </c>
      <c r="L1185" t="str">
        <f>CONCATENATE(F1185,G1185,H1185,I1185,J1185)</f>
        <v>system.time(fastq &lt;- fread("C:/NGS/save/AdapterTrim_NGS0_27.fastq", header=F, sep="\t", na.strings="NA", strip.white=TRUE, verbose=TRUE))</v>
      </c>
    </row>
    <row r="1186" spans="1:20" x14ac:dyDescent="0.15">
      <c r="A1186" s="15">
        <v>1185</v>
      </c>
      <c r="B1186" s="11">
        <v>27</v>
      </c>
      <c r="C1186" s="11">
        <v>37</v>
      </c>
      <c r="D1186" s="20" t="str">
        <f>T1186</f>
        <v>file.remove("C:/NGS/save/AdapterTrim_NGS0_27.fastq","C:/NGS/save/F2_Adap-0.fastq","C:/NGS/save/F2_Adap-1.fastq","C:/NGS/save/F2_Adap-2.fastq","C:/NGS/save/F2_Adap-3.fastq")</v>
      </c>
      <c r="F1186" s="15" t="s">
        <v>11</v>
      </c>
      <c r="G1186" s="15" t="str">
        <f>'1. Input and Output files list'!$E$6</f>
        <v>C:/NGS/save/</v>
      </c>
      <c r="H1186" s="15" t="s">
        <v>38</v>
      </c>
      <c r="I1186" t="str">
        <f>'1. Input and Output files list'!$I$132</f>
        <v>NGS0_27.fastq</v>
      </c>
      <c r="J1186" t="s">
        <v>852</v>
      </c>
      <c r="K1186" t="str">
        <f>'1. Input and Output files list'!$E$6</f>
        <v>C:/NGS/save/</v>
      </c>
      <c r="L1186" t="s">
        <v>851</v>
      </c>
      <c r="M1186" t="str">
        <f>'1. Input and Output files list'!$E$6</f>
        <v>C:/NGS/save/</v>
      </c>
      <c r="N1186" t="s">
        <v>89</v>
      </c>
      <c r="O1186" t="str">
        <f>'1. Input and Output files list'!$E$6</f>
        <v>C:/NGS/save/</v>
      </c>
      <c r="P1186" t="s">
        <v>90</v>
      </c>
      <c r="Q1186" t="str">
        <f>'1. Input and Output files list'!$E$6</f>
        <v>C:/NGS/save/</v>
      </c>
      <c r="R1186" t="s">
        <v>91</v>
      </c>
      <c r="T1186" t="str">
        <f>CONCATENATE(F1186,G1186,H1186,I1186,J1186,K1186,L1186,M1186,N1186,O1186,P1186,Q1186,R1186)</f>
        <v>file.remove("C:/NGS/save/AdapterTrim_NGS0_27.fastq","C:/NGS/save/F2_Adap-0.fastq","C:/NGS/save/F2_Adap-1.fastq","C:/NGS/save/F2_Adap-2.fastq","C:/NGS/save/F2_Adap-3.fastq")</v>
      </c>
    </row>
    <row r="1187" spans="1:20" x14ac:dyDescent="0.15">
      <c r="A1187" s="15">
        <v>1186</v>
      </c>
      <c r="B1187" s="11">
        <v>27</v>
      </c>
      <c r="C1187" s="11">
        <v>38</v>
      </c>
      <c r="D1187" s="20" t="s">
        <v>93</v>
      </c>
      <c r="J1187" s="15"/>
    </row>
    <row r="1188" spans="1:20" x14ac:dyDescent="0.15">
      <c r="A1188" s="15">
        <v>1187</v>
      </c>
      <c r="B1188" s="11">
        <v>27</v>
      </c>
      <c r="C1188" s="11">
        <v>39</v>
      </c>
      <c r="D1188" s="20" t="s">
        <v>2</v>
      </c>
    </row>
    <row r="1189" spans="1:20" x14ac:dyDescent="0.15">
      <c r="A1189" s="15">
        <v>1188</v>
      </c>
      <c r="B1189" s="11">
        <v>27</v>
      </c>
      <c r="C1189" s="11">
        <v>40</v>
      </c>
      <c r="D1189" s="20" t="str">
        <f>K1189</f>
        <v>system.time(write.csv(RADtag, file="C:/NGS/save/NGS0_27.tagcount", row.names = F))</v>
      </c>
      <c r="F1189" s="15" t="s">
        <v>164</v>
      </c>
      <c r="G1189" t="str">
        <f>'1. Input and Output files list'!$E$6</f>
        <v>C:/NGS/save/</v>
      </c>
      <c r="H1189" s="15" t="str">
        <f>'1. Input and Output files list'!$J$132</f>
        <v>NGS0_27.tagcount</v>
      </c>
      <c r="I1189" s="15" t="s">
        <v>210</v>
      </c>
      <c r="K1189" t="str">
        <f>CONCATENATE(F1189,G1189,H1189,I1189)</f>
        <v>system.time(write.csv(RADtag, file="C:/NGS/save/NGS0_27.tagcount", row.names = F))</v>
      </c>
    </row>
    <row r="1190" spans="1:20" x14ac:dyDescent="0.15">
      <c r="A1190" s="15">
        <v>1189</v>
      </c>
      <c r="B1190" s="11">
        <v>27</v>
      </c>
      <c r="C1190" s="11">
        <v>41</v>
      </c>
      <c r="D1190" s="20" t="str">
        <f>L1190</f>
        <v>file.remove("C:/NGS/save/NGS0_27.fastq")</v>
      </c>
      <c r="F1190" s="15" t="s">
        <v>97</v>
      </c>
      <c r="G1190" t="s">
        <v>13</v>
      </c>
      <c r="H1190" s="15" t="str">
        <f>'1. Input and Output files list'!$E$6</f>
        <v>C:/NGS/save/</v>
      </c>
      <c r="I1190" t="str">
        <f>'1. Input and Output files list'!$I$132</f>
        <v>NGS0_27.fastq</v>
      </c>
      <c r="J1190" s="7" t="s">
        <v>16</v>
      </c>
      <c r="K1190" t="s">
        <v>52</v>
      </c>
      <c r="L1190" t="str">
        <f>CONCATENATE(F1190,G1190,H1190,I1190,J1190,K1190)</f>
        <v>file.remove("C:/NGS/save/NGS0_27.fastq")</v>
      </c>
    </row>
    <row r="1191" spans="1:20" x14ac:dyDescent="0.15">
      <c r="A1191" s="15">
        <v>1190</v>
      </c>
      <c r="B1191" s="11">
        <v>27</v>
      </c>
      <c r="C1191" s="11">
        <v>42</v>
      </c>
      <c r="D1191" s="20" t="s">
        <v>170</v>
      </c>
      <c r="J1191" s="15"/>
    </row>
    <row r="1192" spans="1:20" x14ac:dyDescent="0.15">
      <c r="A1192" s="15">
        <v>1191</v>
      </c>
      <c r="B1192" s="11">
        <v>27</v>
      </c>
      <c r="C1192" s="11">
        <v>43</v>
      </c>
      <c r="D1192" s="20" t="str">
        <f>L1192</f>
        <v>system.time(write.csv(RAD_1over, file="C:/NGS/save/NGS0_27.tagcount1over", row.names = F))</v>
      </c>
      <c r="F1192" s="10" t="s">
        <v>171</v>
      </c>
      <c r="G1192" t="str">
        <f>'1. Input and Output files list'!$E$6</f>
        <v>C:/NGS/save/</v>
      </c>
      <c r="H1192" s="10" t="str">
        <f>'1. Input and Output files list'!$K$132</f>
        <v>NGS0_27.tagcount1over</v>
      </c>
      <c r="I1192" s="10" t="s">
        <v>210</v>
      </c>
      <c r="L1192" t="str">
        <f>CONCATENATE(F1192,G1192,H1192,I1192)</f>
        <v>system.time(write.csv(RAD_1over, file="C:/NGS/save/NGS0_27.tagcount1over", row.names = F))</v>
      </c>
    </row>
    <row r="1193" spans="1:20" x14ac:dyDescent="0.15">
      <c r="A1193" s="15">
        <v>1192</v>
      </c>
      <c r="B1193" s="11">
        <v>27</v>
      </c>
      <c r="C1193" s="11">
        <v>44</v>
      </c>
      <c r="D1193" s="20" t="s">
        <v>1073</v>
      </c>
    </row>
    <row r="1194" spans="1:20" x14ac:dyDescent="0.15">
      <c r="A1194" s="15">
        <v>1193</v>
      </c>
      <c r="B1194" s="11">
        <v>28</v>
      </c>
      <c r="C1194" s="11">
        <v>1</v>
      </c>
      <c r="D1194" s="20" t="str">
        <f>L1194</f>
        <v>in_f &lt;- c("C:/NGS/Raw_sequence_reads/28_GAGATTCC-GGCTCTGA_L005_R1_001.fastq.gz", "C:/NGS/Raw_sequence_reads/28_GAGATTCC-GGCTCTGA_L005_R2_001.fastq.gz")</v>
      </c>
      <c r="F1194" t="s">
        <v>3</v>
      </c>
      <c r="G1194" t="str">
        <f>'1. Input and Output files list'!$E$134</f>
        <v>C:/NGS/Raw_sequence_reads/28_GAGATTCC-GGCTCTGA_L005_R1_001.fastq.gz</v>
      </c>
      <c r="H1194" t="s">
        <v>10</v>
      </c>
      <c r="I1194" t="str">
        <f>'1. Input and Output files list'!$E$135</f>
        <v>C:/NGS/Raw_sequence_reads/28_GAGATTCC-GGCTCTGA_L005_R2_001.fastq.gz</v>
      </c>
      <c r="J1194" t="s">
        <v>4</v>
      </c>
      <c r="L1194" t="str">
        <f>CONCATENATE(F1194,G1194,H1194,I1194,J1194)</f>
        <v>in_f &lt;- c("C:/NGS/Raw_sequence_reads/28_GAGATTCC-GGCTCTGA_L005_R1_001.fastq.gz", "C:/NGS/Raw_sequence_reads/28_GAGATTCC-GGCTCTGA_L005_R2_001.fastq.gz")</v>
      </c>
    </row>
    <row r="1195" spans="1:20" x14ac:dyDescent="0.15">
      <c r="A1195" s="15">
        <v>1194</v>
      </c>
      <c r="B1195" s="11">
        <v>28</v>
      </c>
      <c r="C1195" s="11">
        <v>2</v>
      </c>
      <c r="D1195" s="20" t="str">
        <f>L1195</f>
        <v>out_f &lt;- "C:/NGS/save/NGS0_28.fastq"</v>
      </c>
      <c r="F1195" t="s">
        <v>95</v>
      </c>
      <c r="G1195" t="s">
        <v>13</v>
      </c>
      <c r="H1195" t="str">
        <f>'1. Input and Output files list'!$E$6</f>
        <v>C:/NGS/save/</v>
      </c>
      <c r="I1195" t="str">
        <f>'1. Input and Output files list'!$I$134</f>
        <v>NGS0_28.fastq</v>
      </c>
      <c r="J1195" s="7" t="s">
        <v>16</v>
      </c>
      <c r="L1195" t="str">
        <f>CONCATENATE(F1195,G1195,H1195,I1195,J1195)</f>
        <v>out_f &lt;- "C:/NGS/save/NGS0_28.fastq"</v>
      </c>
    </row>
    <row r="1196" spans="1:20" x14ac:dyDescent="0.15">
      <c r="A1196" s="15">
        <v>1195</v>
      </c>
      <c r="B1196" s="11">
        <v>28</v>
      </c>
      <c r="C1196" s="11">
        <v>3</v>
      </c>
      <c r="D1196" s="20" t="str">
        <f>L1196</f>
        <v>param_trim &lt;- 1</v>
      </c>
      <c r="F1196" t="s">
        <v>163</v>
      </c>
      <c r="G1196">
        <f>'1. Input and Output files list'!$H$134</f>
        <v>1</v>
      </c>
      <c r="L1196" t="str">
        <f>CONCATENATE(F1196,G1196)</f>
        <v>param_trim &lt;- 1</v>
      </c>
    </row>
    <row r="1197" spans="1:20" x14ac:dyDescent="0.15">
      <c r="A1197" s="15">
        <v>1196</v>
      </c>
      <c r="B1197" s="11">
        <v>28</v>
      </c>
      <c r="C1197" s="11">
        <v>4</v>
      </c>
      <c r="D1197" s="20" t="s">
        <v>21</v>
      </c>
    </row>
    <row r="1198" spans="1:20" x14ac:dyDescent="0.15">
      <c r="A1198" s="15">
        <v>1197</v>
      </c>
      <c r="B1198" s="11">
        <v>28</v>
      </c>
      <c r="C1198" s="11">
        <v>5</v>
      </c>
      <c r="D1198" s="20" t="s">
        <v>22</v>
      </c>
    </row>
    <row r="1199" spans="1:20" x14ac:dyDescent="0.15">
      <c r="A1199" s="15">
        <v>1198</v>
      </c>
      <c r="B1199" s="11">
        <v>28</v>
      </c>
      <c r="C1199" s="11">
        <v>6</v>
      </c>
      <c r="D1199" s="20" t="s">
        <v>23</v>
      </c>
    </row>
    <row r="1200" spans="1:20" x14ac:dyDescent="0.15">
      <c r="A1200" s="15">
        <v>1199</v>
      </c>
      <c r="B1200" s="11">
        <v>28</v>
      </c>
      <c r="C1200" s="11">
        <v>7</v>
      </c>
      <c r="D1200" s="20" t="str">
        <f>L1200</f>
        <v>hoge1 &lt;- DNAStringSet(sread(fastq), start=7, end=hoge)</v>
      </c>
      <c r="F1200" t="s">
        <v>166</v>
      </c>
      <c r="G1200">
        <f>'1. Input and Output files list'!$G$134+1</f>
        <v>7</v>
      </c>
      <c r="H1200" t="s">
        <v>26</v>
      </c>
      <c r="L1200" t="str">
        <f>CONCATENATE(F1200,G1200,H1200)</f>
        <v>hoge1 &lt;- DNAStringSet(sread(fastq), start=7, end=hoge)</v>
      </c>
    </row>
    <row r="1201" spans="1:18" x14ac:dyDescent="0.15">
      <c r="A1201" s="15">
        <v>1200</v>
      </c>
      <c r="B1201" s="11">
        <v>28</v>
      </c>
      <c r="C1201" s="11">
        <v>8</v>
      </c>
      <c r="D1201" s="20" t="str">
        <f>L1201</f>
        <v>hoge2 &lt;- BStringSet(quality(quality(fastq)), start=7, end=hoge)</v>
      </c>
      <c r="F1201" t="s">
        <v>167</v>
      </c>
      <c r="G1201">
        <f>'1. Input and Output files list'!$G$134+1</f>
        <v>7</v>
      </c>
      <c r="H1201" t="s">
        <v>26</v>
      </c>
      <c r="J1201" s="15"/>
      <c r="L1201" t="str">
        <f>CONCATENATE(F1201,G1201,H1201)</f>
        <v>hoge2 &lt;- BStringSet(quality(quality(fastq)), start=7, end=hoge)</v>
      </c>
    </row>
    <row r="1202" spans="1:18" x14ac:dyDescent="0.15">
      <c r="A1202" s="15">
        <v>1201</v>
      </c>
      <c r="B1202" s="11">
        <v>28</v>
      </c>
      <c r="C1202" s="11">
        <v>9</v>
      </c>
      <c r="D1202" s="20" t="s">
        <v>24</v>
      </c>
    </row>
    <row r="1203" spans="1:18" x14ac:dyDescent="0.15">
      <c r="A1203" s="15">
        <v>1202</v>
      </c>
      <c r="B1203" s="11">
        <v>28</v>
      </c>
      <c r="C1203" s="11">
        <v>10</v>
      </c>
      <c r="D1203" s="20" t="s">
        <v>96</v>
      </c>
      <c r="F1203" s="15"/>
      <c r="G1203" s="15"/>
      <c r="H1203" s="15"/>
    </row>
    <row r="1204" spans="1:18" x14ac:dyDescent="0.15">
      <c r="A1204" s="15">
        <v>1203</v>
      </c>
      <c r="B1204" s="11">
        <v>28</v>
      </c>
      <c r="C1204" s="11">
        <v>11</v>
      </c>
      <c r="D1204" s="53" t="str">
        <f>R1204</f>
        <v>param1 &lt;- 35</v>
      </c>
      <c r="F1204" t="s">
        <v>843</v>
      </c>
      <c r="G1204">
        <f>'1. Input and Output files list'!$E$32</f>
        <v>35</v>
      </c>
      <c r="R1204" t="str">
        <f>CONCATENATE(F1204,G1204,H1204)</f>
        <v>param1 &lt;- 35</v>
      </c>
    </row>
    <row r="1205" spans="1:18" x14ac:dyDescent="0.15">
      <c r="A1205" s="15">
        <v>1204</v>
      </c>
      <c r="B1205" s="11">
        <v>28</v>
      </c>
      <c r="C1205" s="11">
        <v>12</v>
      </c>
      <c r="D1205" s="53" t="str">
        <f>R1205</f>
        <v>param2 &lt;- 0.1</v>
      </c>
      <c r="F1205" t="s">
        <v>844</v>
      </c>
      <c r="G1205">
        <f>'1. Input and Output files list'!$E$34</f>
        <v>0.1</v>
      </c>
      <c r="R1205" t="str">
        <f>CONCATENATE(F1205,G1205,H1205)</f>
        <v>param2 &lt;- 0.1</v>
      </c>
    </row>
    <row r="1206" spans="1:18" x14ac:dyDescent="0.15">
      <c r="A1206" s="15">
        <v>1205</v>
      </c>
      <c r="B1206" s="11">
        <v>28</v>
      </c>
      <c r="C1206" s="11">
        <v>13</v>
      </c>
      <c r="D1206" s="53" t="str">
        <f>R1206</f>
        <v>fastq &lt;- readFastq("C:/NGS/save/NGS0_28.fastq")</v>
      </c>
      <c r="F1206" s="15" t="s">
        <v>845</v>
      </c>
      <c r="G1206" s="15" t="str">
        <f>'1. Input and Output files list'!$E$6</f>
        <v>C:/NGS/save/</v>
      </c>
      <c r="H1206" s="5" t="str">
        <f>'1. Input and Output files list'!$I$134</f>
        <v>NGS0_28.fastq</v>
      </c>
      <c r="I1206" s="15" t="s">
        <v>4</v>
      </c>
      <c r="J1206">
        <v>28</v>
      </c>
      <c r="L1206" s="15"/>
      <c r="R1206" t="str">
        <f>CONCATENATE(F1206,G1206,H1206,I1206)</f>
        <v>fastq &lt;- readFastq("C:/NGS/save/NGS0_28.fastq")</v>
      </c>
    </row>
    <row r="1207" spans="1:18" x14ac:dyDescent="0.15">
      <c r="A1207" s="15">
        <v>1206</v>
      </c>
      <c r="B1207" s="11">
        <v>28</v>
      </c>
      <c r="C1207" s="11">
        <v>14</v>
      </c>
      <c r="D1207" s="53" t="s">
        <v>840</v>
      </c>
      <c r="F1207" s="15"/>
      <c r="G1207" s="15"/>
      <c r="H1207" s="15"/>
      <c r="I1207" s="15"/>
      <c r="J1207" s="15"/>
      <c r="L1207" s="15"/>
    </row>
    <row r="1208" spans="1:18" x14ac:dyDescent="0.15">
      <c r="A1208" s="15">
        <v>1207</v>
      </c>
      <c r="B1208" s="11">
        <v>28</v>
      </c>
      <c r="C1208" s="11">
        <v>15</v>
      </c>
      <c r="D1208" s="53" t="s">
        <v>841</v>
      </c>
      <c r="F1208" s="15"/>
      <c r="G1208" s="15"/>
      <c r="H1208" s="15"/>
      <c r="I1208" s="15"/>
      <c r="L1208" s="15"/>
    </row>
    <row r="1209" spans="1:18" x14ac:dyDescent="0.15">
      <c r="A1209" s="15">
        <v>1208</v>
      </c>
      <c r="B1209" s="11">
        <v>28</v>
      </c>
      <c r="C1209" s="11">
        <v>16</v>
      </c>
      <c r="D1209" s="53" t="s">
        <v>842</v>
      </c>
      <c r="F1209" s="15"/>
      <c r="G1209" s="15"/>
      <c r="H1209" s="15"/>
      <c r="I1209" s="15"/>
      <c r="L1209" s="15"/>
    </row>
    <row r="1210" spans="1:18" x14ac:dyDescent="0.15">
      <c r="A1210" s="15">
        <v>1209</v>
      </c>
      <c r="B1210" s="11">
        <v>28</v>
      </c>
      <c r="C1210" s="11">
        <v>17</v>
      </c>
      <c r="D1210" s="20" t="str">
        <f>L1210</f>
        <v xml:space="preserve">writeFastq(fastq, "C:/NGS/save/F2_Adap-0.fastq", compress=F)   </v>
      </c>
      <c r="F1210" s="15" t="s">
        <v>847</v>
      </c>
      <c r="G1210" s="15" t="str">
        <f>'1. Input and Output files list'!$E$6</f>
        <v>C:/NGS/save/</v>
      </c>
      <c r="H1210" s="15" t="s">
        <v>850</v>
      </c>
      <c r="I1210" s="15"/>
      <c r="L1210" s="15" t="str">
        <f>CONCATENATE(F1210,G1210,H1210,I1210,J1210)</f>
        <v xml:space="preserve">writeFastq(fastq, "C:/NGS/save/F2_Adap-0.fastq", compress=F)   </v>
      </c>
    </row>
    <row r="1211" spans="1:18" x14ac:dyDescent="0.15">
      <c r="A1211" s="15">
        <v>1210</v>
      </c>
      <c r="B1211" s="11">
        <v>28</v>
      </c>
      <c r="C1211" s="11">
        <v>18</v>
      </c>
      <c r="D1211" s="20" t="str">
        <f>L1211</f>
        <v>in_f &lt;- "C:/NGS/save/F2_Adap-0.fastq"</v>
      </c>
      <c r="F1211" s="15" t="s">
        <v>14</v>
      </c>
      <c r="G1211" s="15" t="s">
        <v>13</v>
      </c>
      <c r="H1211" s="15" t="str">
        <f>'1. Input and Output files list'!$E$6</f>
        <v>C:/NGS/save/</v>
      </c>
      <c r="I1211" s="15" t="s">
        <v>849</v>
      </c>
      <c r="J1211" s="7"/>
      <c r="L1211" s="15" t="str">
        <f>CONCATENATE(F1211,G1211,H1211,I1211,J1211)</f>
        <v>in_f &lt;- "C:/NGS/save/F2_Adap-0.fastq"</v>
      </c>
    </row>
    <row r="1212" spans="1:18" x14ac:dyDescent="0.15">
      <c r="A1212" s="15">
        <v>1211</v>
      </c>
      <c r="B1212" s="11">
        <v>28</v>
      </c>
      <c r="C1212" s="11">
        <v>19</v>
      </c>
      <c r="D1212" s="20" t="str">
        <f>L1212</f>
        <v>out_f &lt;- "C:/NGS/save/F2_Adap-1.fastq"</v>
      </c>
      <c r="F1212" s="15" t="s">
        <v>15</v>
      </c>
      <c r="G1212" s="15" t="str">
        <f>'1. Input and Output files list'!$E$6</f>
        <v>C:/NGS/save/</v>
      </c>
      <c r="H1212" s="15" t="s">
        <v>86</v>
      </c>
      <c r="I1212" s="15"/>
      <c r="L1212" s="15" t="str">
        <f>CONCATENATE(F1212,G1212,H1212)</f>
        <v>out_f &lt;- "C:/NGS/save/F2_Adap-1.fastq"</v>
      </c>
    </row>
    <row r="1213" spans="1:18" x14ac:dyDescent="0.15">
      <c r="A1213" s="15">
        <v>1212</v>
      </c>
      <c r="B1213" s="11">
        <v>28</v>
      </c>
      <c r="C1213" s="11">
        <v>20</v>
      </c>
      <c r="D1213" s="20" t="str">
        <f>L1213</f>
        <v>param_adapter &lt;- "CATGAGATCGGAAGAGCGTCGTGTAGGGAAAGAGTGT"  #Adapter sequence 1</v>
      </c>
      <c r="F1213" s="11" t="s">
        <v>44</v>
      </c>
      <c r="G1213" s="11" t="str">
        <f>'1. Input and Output files list'!$E$64</f>
        <v>CATGAGATCGGAAGAGCGTCGTGTAGGGAAAGAGTGT</v>
      </c>
      <c r="H1213" s="11" t="s">
        <v>46</v>
      </c>
      <c r="I1213" s="15"/>
      <c r="L1213" s="15" t="str">
        <f>CONCATENATE(F1213,G1213,H1213)</f>
        <v>param_adapter &lt;- "CATGAGATCGGAAGAGCGTCGTGTAGGGAAAGAGTGT"  #Adapter sequence 1</v>
      </c>
    </row>
    <row r="1214" spans="1:18" x14ac:dyDescent="0.15">
      <c r="A1214" s="15">
        <v>1213</v>
      </c>
      <c r="B1214" s="11">
        <v>28</v>
      </c>
      <c r="C1214" s="11">
        <v>21</v>
      </c>
      <c r="D1214" s="20" t="s">
        <v>28</v>
      </c>
      <c r="F1214" s="15"/>
      <c r="G1214" s="15"/>
      <c r="H1214" s="15"/>
      <c r="I1214" s="15"/>
      <c r="L1214" s="15"/>
    </row>
    <row r="1215" spans="1:18" x14ac:dyDescent="0.15">
      <c r="A1215" s="15">
        <v>1214</v>
      </c>
      <c r="B1215" s="11">
        <v>28</v>
      </c>
      <c r="C1215" s="11">
        <v>22</v>
      </c>
      <c r="D1215" s="20" t="str">
        <f>L1215</f>
        <v>in_f &lt;- "C:/NGS/save/F2_Adap-1.fastq"</v>
      </c>
      <c r="F1215" s="15" t="s">
        <v>12</v>
      </c>
      <c r="G1215" s="15" t="str">
        <f>'1. Input and Output files list'!$E$6</f>
        <v>C:/NGS/save/</v>
      </c>
      <c r="H1215" s="15" t="s">
        <v>86</v>
      </c>
      <c r="I1215" s="15"/>
      <c r="L1215" s="15" t="str">
        <f>CONCATENATE(F1215,G1215,H1215)</f>
        <v>in_f &lt;- "C:/NGS/save/F2_Adap-1.fastq"</v>
      </c>
    </row>
    <row r="1216" spans="1:18" x14ac:dyDescent="0.15">
      <c r="A1216" s="15">
        <v>1215</v>
      </c>
      <c r="B1216" s="11">
        <v>28</v>
      </c>
      <c r="C1216" s="11">
        <v>23</v>
      </c>
      <c r="D1216" s="20" t="str">
        <f>L1216</f>
        <v>out_f &lt;- "C:/NGS/save/F2_Adap-2.fastq"</v>
      </c>
      <c r="F1216" s="15" t="s">
        <v>15</v>
      </c>
      <c r="G1216" s="15" t="str">
        <f>'1. Input and Output files list'!$E$6</f>
        <v>C:/NGS/save/</v>
      </c>
      <c r="H1216" s="15" t="s">
        <v>87</v>
      </c>
      <c r="I1216" s="15"/>
      <c r="L1216" s="15" t="str">
        <f>CONCATENATE(F1216,G1216,H1216)</f>
        <v>out_f &lt;- "C:/NGS/save/F2_Adap-2.fastq"</v>
      </c>
    </row>
    <row r="1217" spans="1:20" x14ac:dyDescent="0.15">
      <c r="A1217" s="15">
        <v>1216</v>
      </c>
      <c r="B1217" s="11">
        <v>28</v>
      </c>
      <c r="C1217" s="11">
        <v>24</v>
      </c>
      <c r="D1217" s="20" t="str">
        <f>L1217</f>
        <v>param_adapter &lt;- "TAAGATCGGAAGAGCACACGTCTGAACTCCAGTCAC"  #Adapter sequence 2</v>
      </c>
      <c r="F1217" s="11" t="s">
        <v>44</v>
      </c>
      <c r="G1217" s="15" t="str">
        <f>'1. Input and Output files list'!$E$65</f>
        <v>TAAGATCGGAAGAGCACACGTCTGAACTCCAGTCAC</v>
      </c>
      <c r="H1217" s="11" t="s">
        <v>47</v>
      </c>
      <c r="I1217" s="15"/>
      <c r="L1217" s="15" t="str">
        <f>CONCATENATE(F1217,G1217,H1217)</f>
        <v>param_adapter &lt;- "TAAGATCGGAAGAGCACACGTCTGAACTCCAGTCAC"  #Adapter sequence 2</v>
      </c>
    </row>
    <row r="1218" spans="1:20" x14ac:dyDescent="0.15">
      <c r="A1218" s="15">
        <v>1217</v>
      </c>
      <c r="B1218" s="11">
        <v>28</v>
      </c>
      <c r="C1218" s="11">
        <v>25</v>
      </c>
      <c r="D1218" s="20" t="s">
        <v>29</v>
      </c>
      <c r="F1218" s="15"/>
      <c r="G1218" s="15"/>
      <c r="H1218" s="15"/>
      <c r="I1218" s="15"/>
      <c r="L1218" s="15"/>
    </row>
    <row r="1219" spans="1:20" x14ac:dyDescent="0.15">
      <c r="A1219" s="15">
        <v>1218</v>
      </c>
      <c r="B1219" s="11">
        <v>28</v>
      </c>
      <c r="C1219" s="11">
        <v>26</v>
      </c>
      <c r="D1219" s="20" t="str">
        <f>L1219</f>
        <v>in_f &lt;- "C:/NGS/save/F2_Adap-2.fastq"</v>
      </c>
      <c r="F1219" s="15" t="s">
        <v>12</v>
      </c>
      <c r="G1219" s="15" t="str">
        <f>'1. Input and Output files list'!$E$6</f>
        <v>C:/NGS/save/</v>
      </c>
      <c r="H1219" s="15" t="s">
        <v>87</v>
      </c>
      <c r="I1219" s="15"/>
      <c r="L1219" s="15" t="str">
        <f>CONCATENATE(F1219,G1219,H1219)</f>
        <v>in_f &lt;- "C:/NGS/save/F2_Adap-2.fastq"</v>
      </c>
    </row>
    <row r="1220" spans="1:20" x14ac:dyDescent="0.15">
      <c r="A1220" s="15">
        <v>1219</v>
      </c>
      <c r="B1220" s="11">
        <v>28</v>
      </c>
      <c r="C1220" s="11">
        <v>27</v>
      </c>
      <c r="D1220" s="20" t="str">
        <f>L1220</f>
        <v>out_f &lt;- "C:/NGS/save/F2_Adap-3.fastq"</v>
      </c>
      <c r="F1220" s="15" t="s">
        <v>15</v>
      </c>
      <c r="G1220" s="15" t="str">
        <f>'1. Input and Output files list'!$E$6</f>
        <v>C:/NGS/save/</v>
      </c>
      <c r="H1220" s="15" t="s">
        <v>88</v>
      </c>
      <c r="I1220" s="15"/>
      <c r="L1220" s="15" t="str">
        <f>CONCATENATE(F1220,G1220,H1220)</f>
        <v>out_f &lt;- "C:/NGS/save/F2_Adap-3.fastq"</v>
      </c>
    </row>
    <row r="1221" spans="1:20" x14ac:dyDescent="0.15">
      <c r="A1221" s="15">
        <v>1220</v>
      </c>
      <c r="B1221" s="11">
        <v>28</v>
      </c>
      <c r="C1221" s="11">
        <v>28</v>
      </c>
      <c r="D1221" s="20" t="str">
        <f>L1221</f>
        <v>param_adapter &lt;- "TAAGATCGGAAGAGCGTCGTGTAGGGAAAGAGTGT"  #Adapter sequence 3</v>
      </c>
      <c r="F1221" s="15" t="s">
        <v>44</v>
      </c>
      <c r="G1221" s="15" t="str">
        <f>'1. Input and Output files list'!$E$66</f>
        <v>TAAGATCGGAAGAGCGTCGTGTAGGGAAAGAGTGT</v>
      </c>
      <c r="H1221" s="15" t="s">
        <v>49</v>
      </c>
      <c r="I1221" s="15"/>
      <c r="L1221" s="15" t="str">
        <f>CONCATENATE(F1221,G1221,H1221)</f>
        <v>param_adapter &lt;- "TAAGATCGGAAGAGCGTCGTGTAGGGAAAGAGTGT"  #Adapter sequence 3</v>
      </c>
    </row>
    <row r="1222" spans="1:20" x14ac:dyDescent="0.15">
      <c r="A1222" s="15">
        <v>1221</v>
      </c>
      <c r="B1222" s="11">
        <v>28</v>
      </c>
      <c r="C1222" s="11">
        <v>29</v>
      </c>
      <c r="D1222" s="20" t="s">
        <v>30</v>
      </c>
      <c r="F1222" s="15"/>
      <c r="G1222" s="15"/>
      <c r="H1222" s="15"/>
      <c r="I1222" s="15"/>
      <c r="L1222" s="15"/>
    </row>
    <row r="1223" spans="1:20" x14ac:dyDescent="0.15">
      <c r="A1223" s="15">
        <v>1222</v>
      </c>
      <c r="B1223" s="11">
        <v>28</v>
      </c>
      <c r="C1223" s="11">
        <v>30</v>
      </c>
      <c r="D1223" s="20" t="str">
        <f>L1223</f>
        <v>in_f &lt;- "C:/NGS/save/F2_Adap-3.fastq"</v>
      </c>
      <c r="F1223" s="15" t="s">
        <v>12</v>
      </c>
      <c r="G1223" s="15" t="str">
        <f>'1. Input and Output files list'!$E$6</f>
        <v>C:/NGS/save/</v>
      </c>
      <c r="H1223" s="15" t="s">
        <v>88</v>
      </c>
      <c r="I1223" s="15"/>
      <c r="L1223" s="15" t="str">
        <f>CONCATENATE(F1223,G1223,H1223)</f>
        <v>in_f &lt;- "C:/NGS/save/F2_Adap-3.fastq"</v>
      </c>
    </row>
    <row r="1224" spans="1:20" x14ac:dyDescent="0.15">
      <c r="A1224" s="15">
        <v>1223</v>
      </c>
      <c r="B1224" s="11">
        <v>28</v>
      </c>
      <c r="C1224" s="11">
        <v>31</v>
      </c>
      <c r="D1224" s="20" t="str">
        <f>L1224</f>
        <v>out_f &lt;- "C:/NGS/save/AdapterTrim_NGS0_28.fastq"</v>
      </c>
      <c r="F1224" s="15" t="s">
        <v>36</v>
      </c>
      <c r="G1224" s="15" t="str">
        <f>'1. Input and Output files list'!$E$6</f>
        <v>C:/NGS/save/</v>
      </c>
      <c r="H1224" s="15" t="s">
        <v>38</v>
      </c>
      <c r="I1224" s="15" t="str">
        <f>'1. Input and Output files list'!$I$134</f>
        <v>NGS0_28.fastq</v>
      </c>
      <c r="J1224" s="15" t="s">
        <v>16</v>
      </c>
      <c r="L1224" s="15" t="str">
        <f>CONCATENATE(F1224,G1224,H1224,I1224,J1224)</f>
        <v>out_f &lt;- "C:/NGS/save/AdapterTrim_NGS0_28.fastq"</v>
      </c>
    </row>
    <row r="1225" spans="1:20" x14ac:dyDescent="0.15">
      <c r="A1225" s="15">
        <v>1224</v>
      </c>
      <c r="B1225" s="11">
        <v>28</v>
      </c>
      <c r="C1225" s="11">
        <v>32</v>
      </c>
      <c r="D1225" s="20" t="str">
        <f>L1225</f>
        <v>param_adapter &lt;- "CATGAGATCGGAAGAGCACACGTCTGAACTCCAGTCAC"  #Adapter sequence 4</v>
      </c>
      <c r="F1225" s="15" t="s">
        <v>44</v>
      </c>
      <c r="G1225" s="15" t="str">
        <f>'1. Input and Output files list'!$E$67</f>
        <v>CATGAGATCGGAAGAGCACACGTCTGAACTCCAGTCAC</v>
      </c>
      <c r="H1225" s="15" t="s">
        <v>51</v>
      </c>
      <c r="I1225" s="15"/>
      <c r="L1225" s="15" t="str">
        <f>CONCATENATE(F1225,G1225,H1225)</f>
        <v>param_adapter &lt;- "CATGAGATCGGAAGAGCACACGTCTGAACTCCAGTCAC"  #Adapter sequence 4</v>
      </c>
    </row>
    <row r="1226" spans="1:20" x14ac:dyDescent="0.15">
      <c r="A1226" s="15">
        <v>1225</v>
      </c>
      <c r="B1226" s="11">
        <v>28</v>
      </c>
      <c r="C1226" s="11">
        <v>33</v>
      </c>
      <c r="D1226" s="20" t="s">
        <v>31</v>
      </c>
      <c r="F1226" s="15"/>
      <c r="G1226" s="15"/>
      <c r="H1226" s="15"/>
      <c r="I1226" s="15"/>
      <c r="L1226" s="15"/>
    </row>
    <row r="1227" spans="1:20" x14ac:dyDescent="0.15">
      <c r="A1227" s="15">
        <v>1226</v>
      </c>
      <c r="B1227" s="11">
        <v>28</v>
      </c>
      <c r="C1227" s="11">
        <v>34</v>
      </c>
      <c r="D1227" s="20" t="s">
        <v>32</v>
      </c>
      <c r="F1227" s="15"/>
      <c r="G1227" s="15"/>
      <c r="H1227" s="15"/>
      <c r="I1227" s="15"/>
      <c r="J1227" s="15"/>
      <c r="L1227" s="15"/>
    </row>
    <row r="1228" spans="1:20" x14ac:dyDescent="0.15">
      <c r="A1228" s="15">
        <v>1227</v>
      </c>
      <c r="B1228" s="11">
        <v>28</v>
      </c>
      <c r="C1228" s="11">
        <v>35</v>
      </c>
      <c r="D1228" s="20" t="str">
        <f>L1228</f>
        <v>write.csv(res, "C:/NGS/save/NGS0_28.fastq.csv")</v>
      </c>
      <c r="F1228" s="15" t="s">
        <v>35</v>
      </c>
      <c r="G1228" s="15" t="str">
        <f>'1. Input and Output files list'!$E$6</f>
        <v>C:/NGS/save/</v>
      </c>
      <c r="H1228" s="15" t="str">
        <f>'1. Input and Output files list'!$I$134</f>
        <v>NGS0_28.fastq</v>
      </c>
      <c r="I1228" s="15" t="s">
        <v>34</v>
      </c>
      <c r="J1228" s="15"/>
      <c r="L1228" s="15" t="str">
        <f>CONCATENATE(F1228,G1228,H1228,I1228)</f>
        <v>write.csv(res, "C:/NGS/save/NGS0_28.fastq.csv")</v>
      </c>
    </row>
    <row r="1229" spans="1:20" x14ac:dyDescent="0.15">
      <c r="A1229" s="15">
        <v>1228</v>
      </c>
      <c r="B1229" s="11">
        <v>28</v>
      </c>
      <c r="C1229" s="11">
        <v>36</v>
      </c>
      <c r="D1229" s="20" t="str">
        <f>L1229</f>
        <v>system.time(fastq &lt;- fread("C:/NGS/save/AdapterTrim_NGS0_28.fastq", header=F, sep="\t", na.strings="NA", strip.white=TRUE, verbose=TRUE))</v>
      </c>
      <c r="F1229" s="15" t="s">
        <v>92</v>
      </c>
      <c r="G1229" s="15" t="str">
        <f>'1. Input and Output files list'!$E$6</f>
        <v>C:/NGS/save/</v>
      </c>
      <c r="H1229" s="15" t="s">
        <v>38</v>
      </c>
      <c r="I1229" s="15" t="str">
        <f>'1. Input and Output files list'!$I$134</f>
        <v>NGS0_28.fastq</v>
      </c>
      <c r="J1229" t="s">
        <v>20</v>
      </c>
      <c r="L1229" s="15" t="str">
        <f>CONCATENATE(F1229,G1229,H1229,I1229,J1229)</f>
        <v>system.time(fastq &lt;- fread("C:/NGS/save/AdapterTrim_NGS0_28.fastq", header=F, sep="\t", na.strings="NA", strip.white=TRUE, verbose=TRUE))</v>
      </c>
    </row>
    <row r="1230" spans="1:20" x14ac:dyDescent="0.15">
      <c r="A1230" s="15">
        <v>1229</v>
      </c>
      <c r="B1230" s="11">
        <v>28</v>
      </c>
      <c r="C1230" s="11">
        <v>37</v>
      </c>
      <c r="D1230" s="20" t="str">
        <f>T1230</f>
        <v>file.remove("C:/NGS/save/AdapterTrim_NGS0_28.fastq","C:/NGS/save/F2_Adap-0.fastq","C:/NGS/save/F2_Adap-1.fastq","C:/NGS/save/F2_Adap-2.fastq","C:/NGS/save/F2_Adap-3.fastq")</v>
      </c>
      <c r="F1230" s="15" t="s">
        <v>11</v>
      </c>
      <c r="G1230" s="15" t="str">
        <f>'1. Input and Output files list'!$E$6</f>
        <v>C:/NGS/save/</v>
      </c>
      <c r="H1230" s="15" t="s">
        <v>38</v>
      </c>
      <c r="I1230" s="15" t="str">
        <f>'1. Input and Output files list'!$I$134</f>
        <v>NGS0_28.fastq</v>
      </c>
      <c r="J1230" t="s">
        <v>852</v>
      </c>
      <c r="K1230" t="str">
        <f>'1. Input and Output files list'!$E$6</f>
        <v>C:/NGS/save/</v>
      </c>
      <c r="L1230" s="15" t="s">
        <v>851</v>
      </c>
      <c r="M1230" t="str">
        <f>'1. Input and Output files list'!$E$6</f>
        <v>C:/NGS/save/</v>
      </c>
      <c r="N1230" t="s">
        <v>89</v>
      </c>
      <c r="O1230" t="str">
        <f>'1. Input and Output files list'!$E$6</f>
        <v>C:/NGS/save/</v>
      </c>
      <c r="P1230" t="s">
        <v>90</v>
      </c>
      <c r="Q1230" t="str">
        <f>'1. Input and Output files list'!$E$6</f>
        <v>C:/NGS/save/</v>
      </c>
      <c r="R1230" t="s">
        <v>91</v>
      </c>
      <c r="T1230" t="str">
        <f>CONCATENATE(F1230,G1230,H1230,I1230,J1230,K1230,L1230,M1230,N1230,O1230,P1230,Q1230,R1230)</f>
        <v>file.remove("C:/NGS/save/AdapterTrim_NGS0_28.fastq","C:/NGS/save/F2_Adap-0.fastq","C:/NGS/save/F2_Adap-1.fastq","C:/NGS/save/F2_Adap-2.fastq","C:/NGS/save/F2_Adap-3.fastq")</v>
      </c>
    </row>
    <row r="1231" spans="1:20" x14ac:dyDescent="0.15">
      <c r="A1231" s="15">
        <v>1230</v>
      </c>
      <c r="B1231" s="11">
        <v>28</v>
      </c>
      <c r="C1231" s="11">
        <v>38</v>
      </c>
      <c r="D1231" s="20" t="s">
        <v>93</v>
      </c>
      <c r="F1231" s="15"/>
      <c r="G1231" s="15"/>
      <c r="H1231" s="15"/>
      <c r="I1231" s="15"/>
      <c r="L1231" s="15"/>
    </row>
    <row r="1232" spans="1:20" x14ac:dyDescent="0.15">
      <c r="A1232" s="15">
        <v>1231</v>
      </c>
      <c r="B1232" s="11">
        <v>28</v>
      </c>
      <c r="C1232" s="11">
        <v>39</v>
      </c>
      <c r="D1232" s="20" t="s">
        <v>2</v>
      </c>
      <c r="F1232" s="15"/>
      <c r="G1232" s="15"/>
      <c r="H1232" s="15"/>
      <c r="I1232" s="15"/>
      <c r="L1232" s="15"/>
    </row>
    <row r="1233" spans="1:18" x14ac:dyDescent="0.15">
      <c r="A1233" s="15">
        <v>1232</v>
      </c>
      <c r="B1233" s="11">
        <v>28</v>
      </c>
      <c r="C1233" s="11">
        <v>40</v>
      </c>
      <c r="D1233" s="20" t="str">
        <f>K1233</f>
        <v>system.time(write.csv(RADtag, file="C:/NGS/save/NGS0_28.tagcount", row.names = F))</v>
      </c>
      <c r="F1233" s="15" t="s">
        <v>164</v>
      </c>
      <c r="G1233" s="15" t="str">
        <f>'1. Input and Output files list'!$E$6</f>
        <v>C:/NGS/save/</v>
      </c>
      <c r="H1233" s="15" t="str">
        <f>'1. Input and Output files list'!$J$134</f>
        <v>NGS0_28.tagcount</v>
      </c>
      <c r="I1233" s="15" t="s">
        <v>210</v>
      </c>
      <c r="K1233" t="str">
        <f>CONCATENATE(F1233,G1233,H1233,I1233)</f>
        <v>system.time(write.csv(RADtag, file="C:/NGS/save/NGS0_28.tagcount", row.names = F))</v>
      </c>
      <c r="L1233" s="15"/>
    </row>
    <row r="1234" spans="1:18" x14ac:dyDescent="0.15">
      <c r="A1234" s="15">
        <v>1233</v>
      </c>
      <c r="B1234" s="11">
        <v>28</v>
      </c>
      <c r="C1234" s="11">
        <v>41</v>
      </c>
      <c r="D1234" s="20" t="str">
        <f>L1234</f>
        <v>file.remove("C:/NGS/save/NGS0_28.fastq")</v>
      </c>
      <c r="F1234" s="15" t="s">
        <v>97</v>
      </c>
      <c r="G1234" s="15" t="s">
        <v>13</v>
      </c>
      <c r="H1234" s="15" t="str">
        <f>'1. Input and Output files list'!$E$6</f>
        <v>C:/NGS/save/</v>
      </c>
      <c r="I1234" s="15" t="str">
        <f>'1. Input and Output files list'!$I$134</f>
        <v>NGS0_28.fastq</v>
      </c>
      <c r="J1234" s="7" t="s">
        <v>16</v>
      </c>
      <c r="K1234" t="s">
        <v>52</v>
      </c>
      <c r="L1234" s="15" t="str">
        <f>CONCATENATE(F1234,G1234,H1234,I1234,J1234,K1234)</f>
        <v>file.remove("C:/NGS/save/NGS0_28.fastq")</v>
      </c>
    </row>
    <row r="1235" spans="1:18" x14ac:dyDescent="0.15">
      <c r="A1235" s="15">
        <v>1234</v>
      </c>
      <c r="B1235" s="11">
        <v>28</v>
      </c>
      <c r="C1235" s="11">
        <v>42</v>
      </c>
      <c r="D1235" s="20" t="s">
        <v>170</v>
      </c>
      <c r="F1235" s="15"/>
      <c r="G1235" s="15"/>
      <c r="H1235" s="15"/>
      <c r="I1235" s="15"/>
      <c r="L1235" s="15"/>
    </row>
    <row r="1236" spans="1:18" x14ac:dyDescent="0.15">
      <c r="A1236" s="15">
        <v>1235</v>
      </c>
      <c r="B1236" s="11">
        <v>28</v>
      </c>
      <c r="C1236" s="11">
        <v>43</v>
      </c>
      <c r="D1236" s="20" t="str">
        <f>L1236</f>
        <v>system.time(write.csv(RAD_1over, file="C:/NGS/save/NGS0_28.tagcount1over", row.names = F))</v>
      </c>
      <c r="F1236" s="10" t="s">
        <v>171</v>
      </c>
      <c r="G1236" s="15" t="str">
        <f>'1. Input and Output files list'!$E$6</f>
        <v>C:/NGS/save/</v>
      </c>
      <c r="H1236" s="10" t="str">
        <f>'1. Input and Output files list'!$K$134</f>
        <v>NGS0_28.tagcount1over</v>
      </c>
      <c r="I1236" s="10" t="s">
        <v>210</v>
      </c>
      <c r="L1236" s="15" t="str">
        <f>CONCATENATE(F1236,G1236,H1236,I1236)</f>
        <v>system.time(write.csv(RAD_1over, file="C:/NGS/save/NGS0_28.tagcount1over", row.names = F))</v>
      </c>
    </row>
    <row r="1237" spans="1:18" x14ac:dyDescent="0.15">
      <c r="A1237" s="15">
        <v>1236</v>
      </c>
      <c r="B1237" s="11">
        <v>28</v>
      </c>
      <c r="C1237" s="11">
        <v>44</v>
      </c>
      <c r="D1237" s="20" t="s">
        <v>1073</v>
      </c>
      <c r="F1237" s="15"/>
      <c r="G1237" s="15"/>
      <c r="H1237" s="15"/>
      <c r="I1237" s="15"/>
      <c r="L1237" s="15"/>
    </row>
    <row r="1238" spans="1:18" x14ac:dyDescent="0.15">
      <c r="A1238" s="15">
        <v>1237</v>
      </c>
      <c r="B1238" s="11">
        <v>29</v>
      </c>
      <c r="C1238" s="11">
        <v>1</v>
      </c>
      <c r="D1238" s="20" t="str">
        <f>L1238</f>
        <v>in_f &lt;- c("C:/NGS/Raw_sequence_reads/29_GAGATTCC-AGGCGAAG_L005_R1_001.fastq.gz", "C:/NGS/Raw_sequence_reads/29_GAGATTCC-AGGCGAAG_L005_R2_001.fastq.gz")</v>
      </c>
      <c r="F1238" s="15" t="s">
        <v>3</v>
      </c>
      <c r="G1238" s="15" t="str">
        <f>'1. Input and Output files list'!$E$136</f>
        <v>C:/NGS/Raw_sequence_reads/29_GAGATTCC-AGGCGAAG_L005_R1_001.fastq.gz</v>
      </c>
      <c r="H1238" s="15" t="s">
        <v>10</v>
      </c>
      <c r="I1238" s="15" t="str">
        <f>'1. Input and Output files list'!$E$137</f>
        <v>C:/NGS/Raw_sequence_reads/29_GAGATTCC-AGGCGAAG_L005_R2_001.fastq.gz</v>
      </c>
      <c r="J1238" s="15" t="s">
        <v>4</v>
      </c>
      <c r="L1238" s="15" t="str">
        <f>CONCATENATE(F1238,G1238,H1238,I1238,J1238)</f>
        <v>in_f &lt;- c("C:/NGS/Raw_sequence_reads/29_GAGATTCC-AGGCGAAG_L005_R1_001.fastq.gz", "C:/NGS/Raw_sequence_reads/29_GAGATTCC-AGGCGAAG_L005_R2_001.fastq.gz")</v>
      </c>
    </row>
    <row r="1239" spans="1:18" x14ac:dyDescent="0.15">
      <c r="A1239" s="15">
        <v>1238</v>
      </c>
      <c r="B1239" s="11">
        <v>29</v>
      </c>
      <c r="C1239" s="11">
        <v>2</v>
      </c>
      <c r="D1239" s="20" t="str">
        <f>L1239</f>
        <v>out_f &lt;- "C:/NGS/save/NGS0_29.fastq"</v>
      </c>
      <c r="F1239" s="15" t="s">
        <v>95</v>
      </c>
      <c r="G1239" s="15" t="s">
        <v>13</v>
      </c>
      <c r="H1239" s="15" t="str">
        <f>'1. Input and Output files list'!$E$6</f>
        <v>C:/NGS/save/</v>
      </c>
      <c r="I1239" s="15" t="str">
        <f>'1. Input and Output files list'!$I$136</f>
        <v>NGS0_29.fastq</v>
      </c>
      <c r="J1239" s="7" t="s">
        <v>16</v>
      </c>
      <c r="L1239" s="15" t="str">
        <f>CONCATENATE(F1239,G1239,H1239,I1239,J1239)</f>
        <v>out_f &lt;- "C:/NGS/save/NGS0_29.fastq"</v>
      </c>
    </row>
    <row r="1240" spans="1:18" x14ac:dyDescent="0.15">
      <c r="A1240" s="15">
        <v>1239</v>
      </c>
      <c r="B1240" s="11">
        <v>29</v>
      </c>
      <c r="C1240" s="11">
        <v>3</v>
      </c>
      <c r="D1240" s="20" t="str">
        <f>L1240</f>
        <v>param_trim &lt;- 1</v>
      </c>
      <c r="F1240" s="15" t="s">
        <v>163</v>
      </c>
      <c r="G1240" s="15">
        <f>'1. Input and Output files list'!$H$136</f>
        <v>1</v>
      </c>
      <c r="H1240" s="15"/>
      <c r="I1240" s="15"/>
      <c r="L1240" s="15" t="str">
        <f>CONCATENATE(F1240,G1240)</f>
        <v>param_trim &lt;- 1</v>
      </c>
    </row>
    <row r="1241" spans="1:18" x14ac:dyDescent="0.15">
      <c r="A1241" s="15">
        <v>1240</v>
      </c>
      <c r="B1241" s="11">
        <v>29</v>
      </c>
      <c r="C1241" s="11">
        <v>4</v>
      </c>
      <c r="D1241" s="20" t="s">
        <v>21</v>
      </c>
      <c r="F1241" s="15"/>
      <c r="G1241" s="15"/>
      <c r="H1241" s="15"/>
      <c r="I1241" s="15"/>
      <c r="L1241" s="15"/>
    </row>
    <row r="1242" spans="1:18" x14ac:dyDescent="0.15">
      <c r="A1242" s="15">
        <v>1241</v>
      </c>
      <c r="B1242" s="11">
        <v>29</v>
      </c>
      <c r="C1242" s="11">
        <v>5</v>
      </c>
      <c r="D1242" s="20" t="s">
        <v>22</v>
      </c>
      <c r="F1242" s="15"/>
      <c r="G1242" s="15"/>
      <c r="H1242" s="15"/>
      <c r="I1242" s="15"/>
      <c r="L1242" s="15"/>
    </row>
    <row r="1243" spans="1:18" x14ac:dyDescent="0.15">
      <c r="A1243" s="15">
        <v>1242</v>
      </c>
      <c r="B1243" s="11">
        <v>29</v>
      </c>
      <c r="C1243" s="11">
        <v>6</v>
      </c>
      <c r="D1243" s="20" t="s">
        <v>23</v>
      </c>
      <c r="F1243" s="15"/>
      <c r="G1243" s="15"/>
      <c r="H1243" s="15"/>
      <c r="I1243" s="15"/>
      <c r="L1243" s="15"/>
    </row>
    <row r="1244" spans="1:18" x14ac:dyDescent="0.15">
      <c r="A1244" s="15">
        <v>1243</v>
      </c>
      <c r="B1244" s="11">
        <v>29</v>
      </c>
      <c r="C1244" s="11">
        <v>7</v>
      </c>
      <c r="D1244" s="20" t="str">
        <f>L1244</f>
        <v>hoge1 &lt;- DNAStringSet(sread(fastq), start=7, end=hoge)</v>
      </c>
      <c r="F1244" s="15" t="s">
        <v>166</v>
      </c>
      <c r="G1244" s="15">
        <f>'1. Input and Output files list'!$G$136+1</f>
        <v>7</v>
      </c>
      <c r="H1244" s="15" t="s">
        <v>26</v>
      </c>
      <c r="I1244" s="15"/>
      <c r="L1244" s="15" t="str">
        <f>CONCATENATE(F1244,G1244,H1244)</f>
        <v>hoge1 &lt;- DNAStringSet(sread(fastq), start=7, end=hoge)</v>
      </c>
    </row>
    <row r="1245" spans="1:18" x14ac:dyDescent="0.15">
      <c r="A1245" s="15">
        <v>1244</v>
      </c>
      <c r="B1245" s="11">
        <v>29</v>
      </c>
      <c r="C1245" s="11">
        <v>8</v>
      </c>
      <c r="D1245" s="20" t="str">
        <f>L1245</f>
        <v>hoge2 &lt;- BStringSet(quality(quality(fastq)), start=7, end=hoge)</v>
      </c>
      <c r="F1245" s="15" t="s">
        <v>167</v>
      </c>
      <c r="G1245" s="15">
        <f>'1. Input and Output files list'!$G$136+1</f>
        <v>7</v>
      </c>
      <c r="H1245" s="15" t="s">
        <v>26</v>
      </c>
      <c r="I1245" s="15"/>
      <c r="L1245" s="15" t="str">
        <f>CONCATENATE(F1245,G1245,H1245)</f>
        <v>hoge2 &lt;- BStringSet(quality(quality(fastq)), start=7, end=hoge)</v>
      </c>
    </row>
    <row r="1246" spans="1:18" x14ac:dyDescent="0.15">
      <c r="A1246" s="15">
        <v>1245</v>
      </c>
      <c r="B1246" s="11">
        <v>29</v>
      </c>
      <c r="C1246" s="11">
        <v>9</v>
      </c>
      <c r="D1246" s="20" t="s">
        <v>24</v>
      </c>
      <c r="F1246" s="15"/>
      <c r="G1246" s="15"/>
      <c r="H1246" s="15"/>
      <c r="I1246" s="15"/>
      <c r="L1246" s="15"/>
    </row>
    <row r="1247" spans="1:18" x14ac:dyDescent="0.15">
      <c r="A1247" s="15">
        <v>1246</v>
      </c>
      <c r="B1247" s="11">
        <v>29</v>
      </c>
      <c r="C1247" s="11">
        <v>10</v>
      </c>
      <c r="D1247" s="20" t="s">
        <v>96</v>
      </c>
      <c r="F1247" s="15"/>
      <c r="G1247" s="15"/>
      <c r="H1247" s="15"/>
      <c r="I1247" s="15"/>
      <c r="L1247" s="15"/>
    </row>
    <row r="1248" spans="1:18" x14ac:dyDescent="0.15">
      <c r="A1248" s="15">
        <v>1247</v>
      </c>
      <c r="B1248" s="11">
        <v>29</v>
      </c>
      <c r="C1248" s="11">
        <v>11</v>
      </c>
      <c r="D1248" s="53" t="str">
        <f>R1248</f>
        <v>param1 &lt;- 35</v>
      </c>
      <c r="F1248" s="15" t="s">
        <v>843</v>
      </c>
      <c r="G1248" s="15">
        <f>'1. Input and Output files list'!$E$32</f>
        <v>35</v>
      </c>
      <c r="H1248" s="15"/>
      <c r="I1248" s="15"/>
      <c r="L1248" s="15"/>
      <c r="R1248" t="str">
        <f>CONCATENATE(F1248,G1248,H1248)</f>
        <v>param1 &lt;- 35</v>
      </c>
    </row>
    <row r="1249" spans="1:18" x14ac:dyDescent="0.15">
      <c r="A1249" s="15">
        <v>1248</v>
      </c>
      <c r="B1249" s="11">
        <v>29</v>
      </c>
      <c r="C1249" s="11">
        <v>12</v>
      </c>
      <c r="D1249" s="53" t="str">
        <f>R1249</f>
        <v>param2 &lt;- 0.1</v>
      </c>
      <c r="F1249" s="15" t="s">
        <v>844</v>
      </c>
      <c r="G1249" s="15">
        <f>'1. Input and Output files list'!$E$34</f>
        <v>0.1</v>
      </c>
      <c r="H1249" s="15"/>
      <c r="I1249" s="15"/>
      <c r="L1249" s="15"/>
      <c r="R1249" t="str">
        <f>CONCATENATE(F1249,G1249,H1249)</f>
        <v>param2 &lt;- 0.1</v>
      </c>
    </row>
    <row r="1250" spans="1:18" x14ac:dyDescent="0.15">
      <c r="A1250" s="15">
        <v>1249</v>
      </c>
      <c r="B1250" s="11">
        <v>29</v>
      </c>
      <c r="C1250" s="11">
        <v>13</v>
      </c>
      <c r="D1250" s="53" t="str">
        <f>R1250</f>
        <v>fastq &lt;- readFastq("C:/NGS/save/NGS0_29.fastq")</v>
      </c>
      <c r="F1250" s="15" t="s">
        <v>845</v>
      </c>
      <c r="G1250" s="15" t="str">
        <f>'1. Input and Output files list'!$E$6</f>
        <v>C:/NGS/save/</v>
      </c>
      <c r="H1250" s="5" t="str">
        <f>'1. Input and Output files list'!$I$136</f>
        <v>NGS0_29.fastq</v>
      </c>
      <c r="I1250" s="15" t="s">
        <v>4</v>
      </c>
      <c r="J1250" s="15">
        <v>29</v>
      </c>
      <c r="L1250" s="15"/>
      <c r="R1250" t="str">
        <f>CONCATENATE(F1250,G1250,H1250,I1250)</f>
        <v>fastq &lt;- readFastq("C:/NGS/save/NGS0_29.fastq")</v>
      </c>
    </row>
    <row r="1251" spans="1:18" x14ac:dyDescent="0.15">
      <c r="A1251" s="15">
        <v>1250</v>
      </c>
      <c r="B1251" s="11">
        <v>29</v>
      </c>
      <c r="C1251" s="11">
        <v>14</v>
      </c>
      <c r="D1251" s="53" t="s">
        <v>840</v>
      </c>
      <c r="F1251" s="15"/>
      <c r="G1251" s="15"/>
      <c r="H1251" s="15"/>
      <c r="I1251" s="15"/>
      <c r="L1251" s="15"/>
    </row>
    <row r="1252" spans="1:18" x14ac:dyDescent="0.15">
      <c r="A1252" s="15">
        <v>1251</v>
      </c>
      <c r="B1252" s="11">
        <v>29</v>
      </c>
      <c r="C1252" s="11">
        <v>15</v>
      </c>
      <c r="D1252" s="53" t="s">
        <v>841</v>
      </c>
      <c r="F1252" s="15"/>
      <c r="G1252" s="15"/>
      <c r="H1252" s="15"/>
      <c r="I1252" s="15"/>
      <c r="L1252" s="15"/>
    </row>
    <row r="1253" spans="1:18" x14ac:dyDescent="0.15">
      <c r="A1253" s="15">
        <v>1252</v>
      </c>
      <c r="B1253" s="11">
        <v>29</v>
      </c>
      <c r="C1253" s="11">
        <v>16</v>
      </c>
      <c r="D1253" s="53" t="s">
        <v>842</v>
      </c>
      <c r="F1253" s="15"/>
      <c r="G1253" s="15"/>
      <c r="H1253" s="15"/>
      <c r="I1253" s="15"/>
      <c r="L1253" s="15"/>
    </row>
    <row r="1254" spans="1:18" x14ac:dyDescent="0.15">
      <c r="A1254" s="15">
        <v>1253</v>
      </c>
      <c r="B1254" s="11">
        <v>29</v>
      </c>
      <c r="C1254" s="11">
        <v>17</v>
      </c>
      <c r="D1254" s="20" t="str">
        <f>L1254</f>
        <v xml:space="preserve">writeFastq(fastq, "C:/NGS/save/F2_Adap-0.fastq", compress=F)   </v>
      </c>
      <c r="F1254" s="15" t="s">
        <v>847</v>
      </c>
      <c r="G1254" s="15" t="str">
        <f>'1. Input and Output files list'!$E$6</f>
        <v>C:/NGS/save/</v>
      </c>
      <c r="H1254" s="15" t="s">
        <v>850</v>
      </c>
      <c r="I1254" s="15"/>
      <c r="J1254" s="15"/>
      <c r="L1254" s="15" t="str">
        <f>CONCATENATE(F1254,G1254,H1254,I1254,J1254)</f>
        <v xml:space="preserve">writeFastq(fastq, "C:/NGS/save/F2_Adap-0.fastq", compress=F)   </v>
      </c>
    </row>
    <row r="1255" spans="1:18" x14ac:dyDescent="0.15">
      <c r="A1255" s="15">
        <v>1254</v>
      </c>
      <c r="B1255" s="11">
        <v>29</v>
      </c>
      <c r="C1255" s="11">
        <v>18</v>
      </c>
      <c r="D1255" s="20" t="str">
        <f>L1255</f>
        <v>in_f &lt;- "C:/NGS/save/F2_Adap-0.fastq"</v>
      </c>
      <c r="F1255" s="15" t="s">
        <v>14</v>
      </c>
      <c r="G1255" s="15" t="s">
        <v>13</v>
      </c>
      <c r="H1255" s="15" t="str">
        <f>'1. Input and Output files list'!$E$6</f>
        <v>C:/NGS/save/</v>
      </c>
      <c r="I1255" s="15" t="s">
        <v>849</v>
      </c>
      <c r="J1255" s="7"/>
      <c r="L1255" s="15" t="str">
        <f>CONCATENATE(F1255,G1255,H1255,I1255,J1255)</f>
        <v>in_f &lt;- "C:/NGS/save/F2_Adap-0.fastq"</v>
      </c>
    </row>
    <row r="1256" spans="1:18" x14ac:dyDescent="0.15">
      <c r="A1256" s="15">
        <v>1255</v>
      </c>
      <c r="B1256" s="11">
        <v>29</v>
      </c>
      <c r="C1256" s="11">
        <v>19</v>
      </c>
      <c r="D1256" s="20" t="str">
        <f>L1256</f>
        <v>out_f &lt;- "C:/NGS/save/F2_Adap-1.fastq"</v>
      </c>
      <c r="F1256" s="15" t="s">
        <v>15</v>
      </c>
      <c r="G1256" s="15" t="str">
        <f>'1. Input and Output files list'!$E$6</f>
        <v>C:/NGS/save/</v>
      </c>
      <c r="H1256" s="15" t="s">
        <v>86</v>
      </c>
      <c r="I1256" s="15"/>
      <c r="L1256" s="15" t="str">
        <f>CONCATENATE(F1256,G1256,H1256)</f>
        <v>out_f &lt;- "C:/NGS/save/F2_Adap-1.fastq"</v>
      </c>
    </row>
    <row r="1257" spans="1:18" x14ac:dyDescent="0.15">
      <c r="A1257" s="15">
        <v>1256</v>
      </c>
      <c r="B1257" s="11">
        <v>29</v>
      </c>
      <c r="C1257" s="11">
        <v>20</v>
      </c>
      <c r="D1257" s="20" t="str">
        <f>L1257</f>
        <v>param_adapter &lt;- "CATGAGATCGGAAGAGCGTCGTGTAGGGAAAGAGTGT"  #Adapter sequence 1</v>
      </c>
      <c r="F1257" s="11" t="s">
        <v>44</v>
      </c>
      <c r="G1257" s="11" t="str">
        <f>'1. Input and Output files list'!$E$64</f>
        <v>CATGAGATCGGAAGAGCGTCGTGTAGGGAAAGAGTGT</v>
      </c>
      <c r="H1257" s="11" t="s">
        <v>46</v>
      </c>
      <c r="I1257" s="15"/>
      <c r="L1257" s="15" t="str">
        <f>CONCATENATE(F1257,G1257,H1257)</f>
        <v>param_adapter &lt;- "CATGAGATCGGAAGAGCGTCGTGTAGGGAAAGAGTGT"  #Adapter sequence 1</v>
      </c>
    </row>
    <row r="1258" spans="1:18" x14ac:dyDescent="0.15">
      <c r="A1258" s="15">
        <v>1257</v>
      </c>
      <c r="B1258" s="11">
        <v>29</v>
      </c>
      <c r="C1258" s="11">
        <v>21</v>
      </c>
      <c r="D1258" s="20" t="s">
        <v>28</v>
      </c>
      <c r="F1258" s="15"/>
      <c r="G1258" s="15"/>
      <c r="H1258" s="15"/>
      <c r="I1258" s="15"/>
      <c r="L1258" s="15"/>
    </row>
    <row r="1259" spans="1:18" x14ac:dyDescent="0.15">
      <c r="A1259" s="15">
        <v>1258</v>
      </c>
      <c r="B1259" s="11">
        <v>29</v>
      </c>
      <c r="C1259" s="11">
        <v>22</v>
      </c>
      <c r="D1259" s="20" t="str">
        <f>L1259</f>
        <v>in_f &lt;- "C:/NGS/save/F2_Adap-1.fastq"</v>
      </c>
      <c r="F1259" s="15" t="s">
        <v>12</v>
      </c>
      <c r="G1259" s="15" t="str">
        <f>'1. Input and Output files list'!$E$6</f>
        <v>C:/NGS/save/</v>
      </c>
      <c r="H1259" s="15" t="s">
        <v>86</v>
      </c>
      <c r="I1259" s="15"/>
      <c r="L1259" s="15" t="str">
        <f>CONCATENATE(F1259,G1259,H1259)</f>
        <v>in_f &lt;- "C:/NGS/save/F2_Adap-1.fastq"</v>
      </c>
    </row>
    <row r="1260" spans="1:18" x14ac:dyDescent="0.15">
      <c r="A1260" s="15">
        <v>1259</v>
      </c>
      <c r="B1260" s="11">
        <v>29</v>
      </c>
      <c r="C1260" s="11">
        <v>23</v>
      </c>
      <c r="D1260" s="20" t="str">
        <f>L1260</f>
        <v>out_f &lt;- "C:/NGS/save/F2_Adap-2.fastq"</v>
      </c>
      <c r="F1260" s="15" t="s">
        <v>15</v>
      </c>
      <c r="G1260" s="15" t="str">
        <f>'1. Input and Output files list'!$E$6</f>
        <v>C:/NGS/save/</v>
      </c>
      <c r="H1260" s="15" t="s">
        <v>87</v>
      </c>
      <c r="I1260" s="15"/>
      <c r="L1260" s="15" t="str">
        <f>CONCATENATE(F1260,G1260,H1260)</f>
        <v>out_f &lt;- "C:/NGS/save/F2_Adap-2.fastq"</v>
      </c>
    </row>
    <row r="1261" spans="1:18" x14ac:dyDescent="0.15">
      <c r="A1261" s="15">
        <v>1260</v>
      </c>
      <c r="B1261" s="11">
        <v>29</v>
      </c>
      <c r="C1261" s="11">
        <v>24</v>
      </c>
      <c r="D1261" s="20" t="str">
        <f>L1261</f>
        <v>param_adapter &lt;- "TAAGATCGGAAGAGCACACGTCTGAACTCCAGTCAC"  #Adapter sequence 2</v>
      </c>
      <c r="F1261" s="11" t="s">
        <v>44</v>
      </c>
      <c r="G1261" s="15" t="str">
        <f>'1. Input and Output files list'!$E$65</f>
        <v>TAAGATCGGAAGAGCACACGTCTGAACTCCAGTCAC</v>
      </c>
      <c r="H1261" s="11" t="s">
        <v>47</v>
      </c>
      <c r="I1261" s="15"/>
      <c r="J1261" s="15"/>
      <c r="L1261" s="15" t="str">
        <f>CONCATENATE(F1261,G1261,H1261)</f>
        <v>param_adapter &lt;- "TAAGATCGGAAGAGCACACGTCTGAACTCCAGTCAC"  #Adapter sequence 2</v>
      </c>
    </row>
    <row r="1262" spans="1:18" x14ac:dyDescent="0.15">
      <c r="A1262" s="15">
        <v>1261</v>
      </c>
      <c r="B1262" s="11">
        <v>29</v>
      </c>
      <c r="C1262" s="11">
        <v>25</v>
      </c>
      <c r="D1262" s="20" t="s">
        <v>29</v>
      </c>
      <c r="F1262" s="15"/>
      <c r="G1262" s="15"/>
      <c r="H1262" s="15"/>
      <c r="I1262" s="15"/>
      <c r="L1262" s="15"/>
    </row>
    <row r="1263" spans="1:18" x14ac:dyDescent="0.15">
      <c r="A1263" s="15">
        <v>1262</v>
      </c>
      <c r="B1263" s="11">
        <v>29</v>
      </c>
      <c r="C1263" s="11">
        <v>26</v>
      </c>
      <c r="D1263" s="20" t="str">
        <f>L1263</f>
        <v>in_f &lt;- "C:/NGS/save/F2_Adap-2.fastq"</v>
      </c>
      <c r="F1263" s="15" t="s">
        <v>12</v>
      </c>
      <c r="G1263" s="15" t="str">
        <f>'1. Input and Output files list'!$E$6</f>
        <v>C:/NGS/save/</v>
      </c>
      <c r="H1263" s="15" t="s">
        <v>87</v>
      </c>
      <c r="I1263" s="15"/>
      <c r="L1263" s="15" t="str">
        <f>CONCATENATE(F1263,G1263,H1263)</f>
        <v>in_f &lt;- "C:/NGS/save/F2_Adap-2.fastq"</v>
      </c>
    </row>
    <row r="1264" spans="1:18" x14ac:dyDescent="0.15">
      <c r="A1264" s="15">
        <v>1263</v>
      </c>
      <c r="B1264" s="11">
        <v>29</v>
      </c>
      <c r="C1264" s="11">
        <v>27</v>
      </c>
      <c r="D1264" s="20" t="str">
        <f>L1264</f>
        <v>out_f &lt;- "C:/NGS/save/F2_Adap-3.fastq"</v>
      </c>
      <c r="F1264" s="15" t="s">
        <v>15</v>
      </c>
      <c r="G1264" s="15" t="str">
        <f>'1. Input and Output files list'!$E$6</f>
        <v>C:/NGS/save/</v>
      </c>
      <c r="H1264" s="15" t="s">
        <v>88</v>
      </c>
      <c r="I1264" s="15"/>
      <c r="L1264" s="15" t="str">
        <f>CONCATENATE(F1264,G1264,H1264)</f>
        <v>out_f &lt;- "C:/NGS/save/F2_Adap-3.fastq"</v>
      </c>
    </row>
    <row r="1265" spans="1:20" x14ac:dyDescent="0.15">
      <c r="A1265" s="15">
        <v>1264</v>
      </c>
      <c r="B1265" s="11">
        <v>29</v>
      </c>
      <c r="C1265" s="11">
        <v>28</v>
      </c>
      <c r="D1265" s="20" t="str">
        <f>L1265</f>
        <v>param_adapter &lt;- "TAAGATCGGAAGAGCGTCGTGTAGGGAAAGAGTGT"  #Adapter sequence 3</v>
      </c>
      <c r="F1265" s="15" t="s">
        <v>44</v>
      </c>
      <c r="G1265" s="15" t="str">
        <f>'1. Input and Output files list'!$E$66</f>
        <v>TAAGATCGGAAGAGCGTCGTGTAGGGAAAGAGTGT</v>
      </c>
      <c r="H1265" s="15" t="s">
        <v>49</v>
      </c>
      <c r="I1265" s="15"/>
      <c r="J1265" s="15"/>
      <c r="L1265" s="15" t="str">
        <f>CONCATENATE(F1265,G1265,H1265)</f>
        <v>param_adapter &lt;- "TAAGATCGGAAGAGCGTCGTGTAGGGAAAGAGTGT"  #Adapter sequence 3</v>
      </c>
    </row>
    <row r="1266" spans="1:20" x14ac:dyDescent="0.15">
      <c r="A1266" s="15">
        <v>1265</v>
      </c>
      <c r="B1266" s="11">
        <v>29</v>
      </c>
      <c r="C1266" s="11">
        <v>29</v>
      </c>
      <c r="D1266" s="20" t="s">
        <v>30</v>
      </c>
      <c r="F1266" s="15"/>
      <c r="G1266" s="15"/>
      <c r="H1266" s="15"/>
      <c r="I1266" s="15"/>
      <c r="L1266" s="15"/>
    </row>
    <row r="1267" spans="1:20" x14ac:dyDescent="0.15">
      <c r="A1267" s="15">
        <v>1266</v>
      </c>
      <c r="B1267" s="11">
        <v>29</v>
      </c>
      <c r="C1267" s="11">
        <v>30</v>
      </c>
      <c r="D1267" s="20" t="str">
        <f>L1267</f>
        <v>in_f &lt;- "C:/NGS/save/F2_Adap-3.fastq"</v>
      </c>
      <c r="F1267" s="15" t="s">
        <v>12</v>
      </c>
      <c r="G1267" s="15" t="str">
        <f>'1. Input and Output files list'!$E$6</f>
        <v>C:/NGS/save/</v>
      </c>
      <c r="H1267" s="15" t="s">
        <v>88</v>
      </c>
      <c r="I1267" s="15"/>
      <c r="L1267" s="15" t="str">
        <f>CONCATENATE(F1267,G1267,H1267)</f>
        <v>in_f &lt;- "C:/NGS/save/F2_Adap-3.fastq"</v>
      </c>
    </row>
    <row r="1268" spans="1:20" x14ac:dyDescent="0.15">
      <c r="A1268" s="15">
        <v>1267</v>
      </c>
      <c r="B1268" s="11">
        <v>29</v>
      </c>
      <c r="C1268" s="11">
        <v>31</v>
      </c>
      <c r="D1268" s="20" t="str">
        <f>L1268</f>
        <v>out_f &lt;- "C:/NGS/save/AdapterTrim_NGS0_29.fastq"</v>
      </c>
      <c r="F1268" s="15" t="s">
        <v>36</v>
      </c>
      <c r="G1268" s="15" t="str">
        <f>'1. Input and Output files list'!$E$6</f>
        <v>C:/NGS/save/</v>
      </c>
      <c r="H1268" s="15" t="s">
        <v>38</v>
      </c>
      <c r="I1268" s="15" t="str">
        <f>'1. Input and Output files list'!$I$136</f>
        <v>NGS0_29.fastq</v>
      </c>
      <c r="J1268" t="s">
        <v>16</v>
      </c>
      <c r="L1268" s="15" t="str">
        <f>CONCATENATE(F1268,G1268,H1268,I1268,J1268)</f>
        <v>out_f &lt;- "C:/NGS/save/AdapterTrim_NGS0_29.fastq"</v>
      </c>
    </row>
    <row r="1269" spans="1:20" x14ac:dyDescent="0.15">
      <c r="A1269" s="15">
        <v>1268</v>
      </c>
      <c r="B1269" s="11">
        <v>29</v>
      </c>
      <c r="C1269" s="11">
        <v>32</v>
      </c>
      <c r="D1269" s="20" t="str">
        <f>L1269</f>
        <v>param_adapter &lt;- "CATGAGATCGGAAGAGCACACGTCTGAACTCCAGTCAC"  #Adapter sequence 4</v>
      </c>
      <c r="F1269" s="15" t="s">
        <v>44</v>
      </c>
      <c r="G1269" s="15" t="str">
        <f>'1. Input and Output files list'!$E$67</f>
        <v>CATGAGATCGGAAGAGCACACGTCTGAACTCCAGTCAC</v>
      </c>
      <c r="H1269" s="15" t="s">
        <v>51</v>
      </c>
      <c r="I1269" s="15"/>
      <c r="L1269" s="15" t="str">
        <f>CONCATENATE(F1269,G1269,H1269)</f>
        <v>param_adapter &lt;- "CATGAGATCGGAAGAGCACACGTCTGAACTCCAGTCAC"  #Adapter sequence 4</v>
      </c>
    </row>
    <row r="1270" spans="1:20" x14ac:dyDescent="0.15">
      <c r="A1270" s="15">
        <v>1269</v>
      </c>
      <c r="B1270" s="11">
        <v>29</v>
      </c>
      <c r="C1270" s="11">
        <v>33</v>
      </c>
      <c r="D1270" s="20" t="s">
        <v>31</v>
      </c>
      <c r="F1270" s="15"/>
      <c r="G1270" s="15"/>
      <c r="H1270" s="15"/>
      <c r="I1270" s="15"/>
      <c r="J1270" s="15"/>
      <c r="L1270" s="15"/>
    </row>
    <row r="1271" spans="1:20" x14ac:dyDescent="0.15">
      <c r="A1271" s="15">
        <v>1270</v>
      </c>
      <c r="B1271" s="11">
        <v>29</v>
      </c>
      <c r="C1271" s="11">
        <v>34</v>
      </c>
      <c r="D1271" s="20" t="s">
        <v>32</v>
      </c>
      <c r="F1271" s="15"/>
      <c r="G1271" s="15"/>
      <c r="H1271" s="15"/>
      <c r="I1271" s="15"/>
      <c r="L1271" s="15"/>
    </row>
    <row r="1272" spans="1:20" x14ac:dyDescent="0.15">
      <c r="A1272" s="15">
        <v>1271</v>
      </c>
      <c r="B1272" s="11">
        <v>29</v>
      </c>
      <c r="C1272" s="11">
        <v>35</v>
      </c>
      <c r="D1272" s="20" t="str">
        <f>L1272</f>
        <v>write.csv(res, "C:/NGS/save/NGS0_29.fastq.csv")</v>
      </c>
      <c r="F1272" s="15" t="s">
        <v>35</v>
      </c>
      <c r="G1272" s="15" t="str">
        <f>'1. Input and Output files list'!$E$6</f>
        <v>C:/NGS/save/</v>
      </c>
      <c r="H1272" s="15" t="str">
        <f>'1. Input and Output files list'!$I$136</f>
        <v>NGS0_29.fastq</v>
      </c>
      <c r="I1272" s="15" t="s">
        <v>34</v>
      </c>
      <c r="L1272" s="15" t="str">
        <f>CONCATENATE(F1272,G1272,H1272,I1272)</f>
        <v>write.csv(res, "C:/NGS/save/NGS0_29.fastq.csv")</v>
      </c>
    </row>
    <row r="1273" spans="1:20" x14ac:dyDescent="0.15">
      <c r="A1273" s="15">
        <v>1272</v>
      </c>
      <c r="B1273" s="11">
        <v>29</v>
      </c>
      <c r="C1273" s="11">
        <v>36</v>
      </c>
      <c r="D1273" s="20" t="str">
        <f>L1273</f>
        <v>system.time(fastq &lt;- fread("C:/NGS/save/AdapterTrim_NGS0_29.fastq", header=F, sep="\t", na.strings="NA", strip.white=TRUE, verbose=TRUE))</v>
      </c>
      <c r="F1273" s="15" t="s">
        <v>92</v>
      </c>
      <c r="G1273" s="15" t="str">
        <f>'1. Input and Output files list'!$E$6</f>
        <v>C:/NGS/save/</v>
      </c>
      <c r="H1273" s="15" t="s">
        <v>38</v>
      </c>
      <c r="I1273" s="15" t="str">
        <f>'1. Input and Output files list'!$I$136</f>
        <v>NGS0_29.fastq</v>
      </c>
      <c r="J1273" t="s">
        <v>20</v>
      </c>
      <c r="L1273" s="15" t="str">
        <f>CONCATENATE(F1273,G1273,H1273,I1273,J1273)</f>
        <v>system.time(fastq &lt;- fread("C:/NGS/save/AdapterTrim_NGS0_29.fastq", header=F, sep="\t", na.strings="NA", strip.white=TRUE, verbose=TRUE))</v>
      </c>
    </row>
    <row r="1274" spans="1:20" x14ac:dyDescent="0.15">
      <c r="A1274" s="15">
        <v>1273</v>
      </c>
      <c r="B1274" s="11">
        <v>29</v>
      </c>
      <c r="C1274" s="11">
        <v>37</v>
      </c>
      <c r="D1274" s="20" t="str">
        <f>T1274</f>
        <v>file.remove("C:/NGS/save/AdapterTrim_NGS0_29.fastq","C:/NGS/save/F2_Adap-0.fastq","C:/NGS/save/F2_Adap-1.fastq","C:/NGS/save/F2_Adap-2.fastq","C:/NGS/save/F2_Adap-3.fastq")</v>
      </c>
      <c r="F1274" s="15" t="s">
        <v>11</v>
      </c>
      <c r="G1274" s="15" t="str">
        <f>'1. Input and Output files list'!$E$6</f>
        <v>C:/NGS/save/</v>
      </c>
      <c r="H1274" s="15" t="s">
        <v>38</v>
      </c>
      <c r="I1274" s="15" t="str">
        <f>'1. Input and Output files list'!$I$136</f>
        <v>NGS0_29.fastq</v>
      </c>
      <c r="J1274" t="s">
        <v>852</v>
      </c>
      <c r="K1274" t="str">
        <f>'1. Input and Output files list'!$E$6</f>
        <v>C:/NGS/save/</v>
      </c>
      <c r="L1274" s="15" t="s">
        <v>851</v>
      </c>
      <c r="M1274" t="str">
        <f>'1. Input and Output files list'!$E$6</f>
        <v>C:/NGS/save/</v>
      </c>
      <c r="N1274" t="s">
        <v>89</v>
      </c>
      <c r="O1274" t="str">
        <f>'1. Input and Output files list'!$E$6</f>
        <v>C:/NGS/save/</v>
      </c>
      <c r="P1274" t="s">
        <v>90</v>
      </c>
      <c r="Q1274" t="str">
        <f>'1. Input and Output files list'!$E$6</f>
        <v>C:/NGS/save/</v>
      </c>
      <c r="R1274" t="s">
        <v>91</v>
      </c>
      <c r="T1274" t="str">
        <f>CONCATENATE(F1274,G1274,H1274,I1274,J1274,K1274,L1274,M1274,N1274,O1274,P1274,Q1274,R1274)</f>
        <v>file.remove("C:/NGS/save/AdapterTrim_NGS0_29.fastq","C:/NGS/save/F2_Adap-0.fastq","C:/NGS/save/F2_Adap-1.fastq","C:/NGS/save/F2_Adap-2.fastq","C:/NGS/save/F2_Adap-3.fastq")</v>
      </c>
    </row>
    <row r="1275" spans="1:20" x14ac:dyDescent="0.15">
      <c r="A1275" s="15">
        <v>1274</v>
      </c>
      <c r="B1275" s="11">
        <v>29</v>
      </c>
      <c r="C1275" s="11">
        <v>38</v>
      </c>
      <c r="D1275" s="20" t="s">
        <v>93</v>
      </c>
      <c r="F1275" s="15"/>
      <c r="G1275" s="15"/>
      <c r="H1275" s="15"/>
      <c r="I1275" s="15"/>
      <c r="J1275" s="15"/>
      <c r="L1275" s="15"/>
    </row>
    <row r="1276" spans="1:20" x14ac:dyDescent="0.15">
      <c r="A1276" s="15">
        <v>1275</v>
      </c>
      <c r="B1276" s="11">
        <v>29</v>
      </c>
      <c r="C1276" s="11">
        <v>39</v>
      </c>
      <c r="D1276" s="20" t="s">
        <v>2</v>
      </c>
      <c r="F1276" s="15"/>
      <c r="G1276" s="15"/>
      <c r="H1276" s="15"/>
      <c r="I1276" s="15"/>
      <c r="L1276" s="15"/>
    </row>
    <row r="1277" spans="1:20" x14ac:dyDescent="0.15">
      <c r="A1277" s="15">
        <v>1276</v>
      </c>
      <c r="B1277" s="11">
        <v>29</v>
      </c>
      <c r="C1277" s="11">
        <v>40</v>
      </c>
      <c r="D1277" s="20" t="str">
        <f>K1277</f>
        <v>system.time(write.csv(RADtag, file="C:/NGS/save/NGS0_29.tagcount", row.names = F))</v>
      </c>
      <c r="F1277" s="15" t="s">
        <v>164</v>
      </c>
      <c r="G1277" s="15" t="str">
        <f>'1. Input and Output files list'!$E$6</f>
        <v>C:/NGS/save/</v>
      </c>
      <c r="H1277" s="15" t="str">
        <f>'1. Input and Output files list'!$J$136</f>
        <v>NGS0_29.tagcount</v>
      </c>
      <c r="I1277" s="15" t="s">
        <v>210</v>
      </c>
      <c r="K1277" t="str">
        <f>CONCATENATE(F1277,G1277,H1277,I1277)</f>
        <v>system.time(write.csv(RADtag, file="C:/NGS/save/NGS0_29.tagcount", row.names = F))</v>
      </c>
      <c r="L1277" s="15"/>
    </row>
    <row r="1278" spans="1:20" x14ac:dyDescent="0.15">
      <c r="A1278" s="15">
        <v>1277</v>
      </c>
      <c r="B1278" s="11">
        <v>29</v>
      </c>
      <c r="C1278" s="11">
        <v>41</v>
      </c>
      <c r="D1278" s="20" t="str">
        <f>L1278</f>
        <v>file.remove("C:/NGS/save/NGS0_29.fastq")</v>
      </c>
      <c r="F1278" s="15" t="s">
        <v>97</v>
      </c>
      <c r="G1278" s="15" t="s">
        <v>13</v>
      </c>
      <c r="H1278" s="15" t="str">
        <f>'1. Input and Output files list'!$E$6</f>
        <v>C:/NGS/save/</v>
      </c>
      <c r="I1278" s="15" t="str">
        <f>'1. Input and Output files list'!$I$136</f>
        <v>NGS0_29.fastq</v>
      </c>
      <c r="J1278" s="7" t="s">
        <v>16</v>
      </c>
      <c r="K1278" t="s">
        <v>52</v>
      </c>
      <c r="L1278" s="15" t="str">
        <f>CONCATENATE(F1278,G1278,H1278,I1278,J1278,K1278)</f>
        <v>file.remove("C:/NGS/save/NGS0_29.fastq")</v>
      </c>
    </row>
    <row r="1279" spans="1:20" x14ac:dyDescent="0.15">
      <c r="A1279" s="15">
        <v>1278</v>
      </c>
      <c r="B1279" s="11">
        <v>29</v>
      </c>
      <c r="C1279" s="11">
        <v>42</v>
      </c>
      <c r="D1279" s="20" t="s">
        <v>170</v>
      </c>
      <c r="F1279" s="15"/>
      <c r="G1279" s="15"/>
      <c r="H1279" s="15"/>
      <c r="I1279" s="15"/>
      <c r="L1279" s="15"/>
    </row>
    <row r="1280" spans="1:20" x14ac:dyDescent="0.15">
      <c r="A1280" s="15">
        <v>1279</v>
      </c>
      <c r="B1280" s="11">
        <v>29</v>
      </c>
      <c r="C1280" s="11">
        <v>43</v>
      </c>
      <c r="D1280" s="20" t="str">
        <f>L1280</f>
        <v>system.time(write.csv(RAD_1over, file="C:/NGS/save/NGS0_29.tagcount1over", row.names = F))</v>
      </c>
      <c r="F1280" s="10" t="s">
        <v>171</v>
      </c>
      <c r="G1280" s="15" t="str">
        <f>'1. Input and Output files list'!$E$6</f>
        <v>C:/NGS/save/</v>
      </c>
      <c r="H1280" s="10" t="str">
        <f>'1. Input and Output files list'!$K$136</f>
        <v>NGS0_29.tagcount1over</v>
      </c>
      <c r="I1280" s="10" t="s">
        <v>210</v>
      </c>
      <c r="L1280" s="15" t="str">
        <f>CONCATENATE(F1280,G1280,H1280,I1280)</f>
        <v>system.time(write.csv(RAD_1over, file="C:/NGS/save/NGS0_29.tagcount1over", row.names = F))</v>
      </c>
    </row>
    <row r="1281" spans="1:18" x14ac:dyDescent="0.15">
      <c r="A1281" s="15">
        <v>1280</v>
      </c>
      <c r="B1281" s="11">
        <v>29</v>
      </c>
      <c r="C1281" s="11">
        <v>44</v>
      </c>
      <c r="D1281" s="20" t="s">
        <v>1073</v>
      </c>
      <c r="F1281" s="15"/>
      <c r="G1281" s="15"/>
      <c r="H1281" s="15"/>
      <c r="I1281" s="15"/>
      <c r="L1281" s="15"/>
    </row>
    <row r="1282" spans="1:18" x14ac:dyDescent="0.15">
      <c r="A1282" s="15">
        <v>1281</v>
      </c>
      <c r="B1282" s="11">
        <v>30</v>
      </c>
      <c r="C1282" s="11">
        <v>1</v>
      </c>
      <c r="D1282" s="20" t="str">
        <f>L1282</f>
        <v>in_f &lt;- c("C:/NGS/Raw_sequence_reads/30_GAGATTCC-TAATCTTA_L005_R1_001.fastq.gz", "C:/NGS/Raw_sequence_reads/30_GAGATTCC-TAATCTTA_L005_R2_001.fastq.gz")</v>
      </c>
      <c r="F1282" s="15" t="s">
        <v>3</v>
      </c>
      <c r="G1282" s="15" t="str">
        <f>'1. Input and Output files list'!$E$138</f>
        <v>C:/NGS/Raw_sequence_reads/30_GAGATTCC-TAATCTTA_L005_R1_001.fastq.gz</v>
      </c>
      <c r="H1282" s="15" t="s">
        <v>10</v>
      </c>
      <c r="I1282" s="15" t="str">
        <f>'1. Input and Output files list'!$E$139</f>
        <v>C:/NGS/Raw_sequence_reads/30_GAGATTCC-TAATCTTA_L005_R2_001.fastq.gz</v>
      </c>
      <c r="J1282" t="s">
        <v>4</v>
      </c>
      <c r="L1282" s="15" t="str">
        <f>CONCATENATE(F1282,G1282,H1282,I1282,J1282)</f>
        <v>in_f &lt;- c("C:/NGS/Raw_sequence_reads/30_GAGATTCC-TAATCTTA_L005_R1_001.fastq.gz", "C:/NGS/Raw_sequence_reads/30_GAGATTCC-TAATCTTA_L005_R2_001.fastq.gz")</v>
      </c>
    </row>
    <row r="1283" spans="1:18" x14ac:dyDescent="0.15">
      <c r="A1283" s="15">
        <v>1282</v>
      </c>
      <c r="B1283" s="11">
        <v>30</v>
      </c>
      <c r="C1283" s="11">
        <v>2</v>
      </c>
      <c r="D1283" s="20" t="str">
        <f>L1283</f>
        <v>out_f &lt;- "C:/NGS/save/NGS0_30.fastq"</v>
      </c>
      <c r="F1283" s="15" t="s">
        <v>95</v>
      </c>
      <c r="G1283" s="15" t="s">
        <v>13</v>
      </c>
      <c r="H1283" s="15" t="str">
        <f>'1. Input and Output files list'!$E$6</f>
        <v>C:/NGS/save/</v>
      </c>
      <c r="I1283" s="15" t="str">
        <f>'1. Input and Output files list'!$I$138</f>
        <v>NGS0_30.fastq</v>
      </c>
      <c r="J1283" s="7" t="s">
        <v>16</v>
      </c>
      <c r="L1283" s="15" t="str">
        <f>CONCATENATE(F1283,G1283,H1283,I1283,J1283)</f>
        <v>out_f &lt;- "C:/NGS/save/NGS0_30.fastq"</v>
      </c>
    </row>
    <row r="1284" spans="1:18" x14ac:dyDescent="0.15">
      <c r="A1284" s="15">
        <v>1283</v>
      </c>
      <c r="B1284" s="11">
        <v>30</v>
      </c>
      <c r="C1284" s="11">
        <v>3</v>
      </c>
      <c r="D1284" s="20" t="str">
        <f>L1284</f>
        <v>param_trim &lt;- 1</v>
      </c>
      <c r="F1284" s="15" t="s">
        <v>163</v>
      </c>
      <c r="G1284" s="15">
        <f>'1. Input and Output files list'!$H$138</f>
        <v>1</v>
      </c>
      <c r="H1284" s="15"/>
      <c r="I1284" s="15"/>
      <c r="L1284" s="15" t="str">
        <f>CONCATENATE(F1284,G1284)</f>
        <v>param_trim &lt;- 1</v>
      </c>
    </row>
    <row r="1285" spans="1:18" x14ac:dyDescent="0.15">
      <c r="A1285" s="15">
        <v>1284</v>
      </c>
      <c r="B1285" s="11">
        <v>30</v>
      </c>
      <c r="C1285" s="11">
        <v>4</v>
      </c>
      <c r="D1285" s="20" t="s">
        <v>21</v>
      </c>
      <c r="F1285" s="15"/>
      <c r="G1285" s="15"/>
      <c r="H1285" s="15"/>
      <c r="I1285" s="15"/>
      <c r="L1285" s="15"/>
    </row>
    <row r="1286" spans="1:18" x14ac:dyDescent="0.15">
      <c r="A1286" s="15">
        <v>1285</v>
      </c>
      <c r="B1286" s="11">
        <v>30</v>
      </c>
      <c r="C1286" s="11">
        <v>5</v>
      </c>
      <c r="D1286" s="20" t="s">
        <v>22</v>
      </c>
      <c r="F1286" s="15"/>
      <c r="G1286" s="15"/>
      <c r="H1286" s="15"/>
      <c r="I1286" s="15"/>
      <c r="L1286" s="15"/>
    </row>
    <row r="1287" spans="1:18" x14ac:dyDescent="0.15">
      <c r="A1287" s="15">
        <v>1286</v>
      </c>
      <c r="B1287" s="11">
        <v>30</v>
      </c>
      <c r="C1287" s="11">
        <v>6</v>
      </c>
      <c r="D1287" s="20" t="s">
        <v>23</v>
      </c>
      <c r="F1287" s="15"/>
      <c r="G1287" s="15"/>
      <c r="H1287" s="15"/>
      <c r="I1287" s="15"/>
      <c r="L1287" s="15"/>
    </row>
    <row r="1288" spans="1:18" x14ac:dyDescent="0.15">
      <c r="A1288" s="15">
        <v>1287</v>
      </c>
      <c r="B1288" s="11">
        <v>30</v>
      </c>
      <c r="C1288" s="11">
        <v>7</v>
      </c>
      <c r="D1288" s="20" t="str">
        <f>L1288</f>
        <v>hoge1 &lt;- DNAStringSet(sread(fastq), start=7, end=hoge)</v>
      </c>
      <c r="F1288" s="15" t="s">
        <v>166</v>
      </c>
      <c r="G1288" s="15">
        <f>'1. Input and Output files list'!$G$138+1</f>
        <v>7</v>
      </c>
      <c r="H1288" s="15" t="s">
        <v>26</v>
      </c>
      <c r="I1288" s="15"/>
      <c r="L1288" s="15" t="str">
        <f>CONCATENATE(F1288,G1288,H1288)</f>
        <v>hoge1 &lt;- DNAStringSet(sread(fastq), start=7, end=hoge)</v>
      </c>
    </row>
    <row r="1289" spans="1:18" x14ac:dyDescent="0.15">
      <c r="A1289" s="15">
        <v>1288</v>
      </c>
      <c r="B1289" s="11">
        <v>30</v>
      </c>
      <c r="C1289" s="11">
        <v>8</v>
      </c>
      <c r="D1289" s="20" t="str">
        <f>L1289</f>
        <v>hoge2 &lt;- BStringSet(quality(quality(fastq)), start=7, end=hoge)</v>
      </c>
      <c r="F1289" s="15" t="s">
        <v>167</v>
      </c>
      <c r="G1289" s="15">
        <f>'1. Input and Output files list'!$G$138+1</f>
        <v>7</v>
      </c>
      <c r="H1289" s="15" t="s">
        <v>26</v>
      </c>
      <c r="I1289" s="15"/>
      <c r="L1289" s="15" t="str">
        <f>CONCATENATE(F1289,G1289,H1289)</f>
        <v>hoge2 &lt;- BStringSet(quality(quality(fastq)), start=7, end=hoge)</v>
      </c>
    </row>
    <row r="1290" spans="1:18" x14ac:dyDescent="0.15">
      <c r="A1290" s="15">
        <v>1289</v>
      </c>
      <c r="B1290" s="11">
        <v>30</v>
      </c>
      <c r="C1290" s="11">
        <v>9</v>
      </c>
      <c r="D1290" s="20" t="s">
        <v>24</v>
      </c>
      <c r="F1290" s="15"/>
      <c r="G1290" s="15"/>
      <c r="H1290" s="15"/>
      <c r="I1290" s="15"/>
      <c r="L1290" s="15"/>
    </row>
    <row r="1291" spans="1:18" x14ac:dyDescent="0.15">
      <c r="A1291" s="15">
        <v>1290</v>
      </c>
      <c r="B1291" s="11">
        <v>30</v>
      </c>
      <c r="C1291" s="11">
        <v>10</v>
      </c>
      <c r="D1291" s="20" t="s">
        <v>96</v>
      </c>
      <c r="F1291" s="15"/>
      <c r="G1291" s="15"/>
      <c r="H1291" s="15"/>
      <c r="I1291" s="15"/>
      <c r="L1291" s="15"/>
    </row>
    <row r="1292" spans="1:18" x14ac:dyDescent="0.15">
      <c r="A1292" s="15">
        <v>1291</v>
      </c>
      <c r="B1292" s="11">
        <v>30</v>
      </c>
      <c r="C1292" s="11">
        <v>11</v>
      </c>
      <c r="D1292" s="53" t="str">
        <f>R1292</f>
        <v>param1 &lt;- 35</v>
      </c>
      <c r="F1292" s="15" t="s">
        <v>843</v>
      </c>
      <c r="G1292" s="15">
        <f>'1. Input and Output files list'!$E$32</f>
        <v>35</v>
      </c>
      <c r="H1292" s="15"/>
      <c r="I1292" s="15"/>
      <c r="L1292" s="15"/>
      <c r="R1292" t="str">
        <f>CONCATENATE(F1292,G1292,H1292)</f>
        <v>param1 &lt;- 35</v>
      </c>
    </row>
    <row r="1293" spans="1:18" x14ac:dyDescent="0.15">
      <c r="A1293" s="15">
        <v>1292</v>
      </c>
      <c r="B1293" s="11">
        <v>30</v>
      </c>
      <c r="C1293" s="11">
        <v>12</v>
      </c>
      <c r="D1293" s="53" t="str">
        <f>R1293</f>
        <v>param2 &lt;- 0.1</v>
      </c>
      <c r="F1293" s="15" t="s">
        <v>844</v>
      </c>
      <c r="G1293" s="15">
        <f>'1. Input and Output files list'!$E$34</f>
        <v>0.1</v>
      </c>
      <c r="H1293" s="15"/>
      <c r="I1293" s="15"/>
      <c r="J1293" s="15"/>
      <c r="L1293" s="15"/>
      <c r="R1293" t="str">
        <f>CONCATENATE(F1293,G1293,H1293)</f>
        <v>param2 &lt;- 0.1</v>
      </c>
    </row>
    <row r="1294" spans="1:18" x14ac:dyDescent="0.15">
      <c r="A1294" s="15">
        <v>1293</v>
      </c>
      <c r="B1294" s="11">
        <v>30</v>
      </c>
      <c r="C1294" s="11">
        <v>13</v>
      </c>
      <c r="D1294" s="53" t="str">
        <f>R1294</f>
        <v>fastq &lt;- readFastq("C:/NGS/save/NGS0_30.fastq")</v>
      </c>
      <c r="F1294" s="15" t="s">
        <v>845</v>
      </c>
      <c r="G1294" s="15" t="str">
        <f>'1. Input and Output files list'!$E$6</f>
        <v>C:/NGS/save/</v>
      </c>
      <c r="H1294" s="5" t="str">
        <f>'1. Input and Output files list'!$I$138</f>
        <v>NGS0_30.fastq</v>
      </c>
      <c r="I1294" s="15" t="s">
        <v>4</v>
      </c>
      <c r="J1294">
        <v>30</v>
      </c>
      <c r="L1294" s="15"/>
      <c r="R1294" t="str">
        <f>CONCATENATE(F1294,G1294,H1294,I1294)</f>
        <v>fastq &lt;- readFastq("C:/NGS/save/NGS0_30.fastq")</v>
      </c>
    </row>
    <row r="1295" spans="1:18" x14ac:dyDescent="0.15">
      <c r="A1295" s="15">
        <v>1294</v>
      </c>
      <c r="B1295" s="11">
        <v>30</v>
      </c>
      <c r="C1295" s="11">
        <v>14</v>
      </c>
      <c r="D1295" s="53" t="s">
        <v>840</v>
      </c>
      <c r="F1295" s="15"/>
      <c r="G1295" s="15"/>
      <c r="H1295" s="15"/>
      <c r="I1295" s="15"/>
      <c r="L1295" s="15"/>
    </row>
    <row r="1296" spans="1:18" x14ac:dyDescent="0.15">
      <c r="A1296" s="15">
        <v>1295</v>
      </c>
      <c r="B1296" s="11">
        <v>30</v>
      </c>
      <c r="C1296" s="11">
        <v>15</v>
      </c>
      <c r="D1296" s="53" t="s">
        <v>841</v>
      </c>
      <c r="F1296" s="15"/>
      <c r="G1296" s="15"/>
      <c r="H1296" s="15"/>
      <c r="I1296" s="15"/>
      <c r="L1296" s="15"/>
    </row>
    <row r="1297" spans="1:12" x14ac:dyDescent="0.15">
      <c r="A1297" s="15">
        <v>1296</v>
      </c>
      <c r="B1297" s="11">
        <v>30</v>
      </c>
      <c r="C1297" s="11">
        <v>16</v>
      </c>
      <c r="D1297" s="53" t="s">
        <v>842</v>
      </c>
      <c r="F1297" s="15"/>
      <c r="G1297" s="15"/>
      <c r="H1297" s="15"/>
      <c r="I1297" s="15"/>
      <c r="J1297" s="15"/>
      <c r="L1297" s="15"/>
    </row>
    <row r="1298" spans="1:12" x14ac:dyDescent="0.15">
      <c r="A1298" s="15">
        <v>1297</v>
      </c>
      <c r="B1298" s="11">
        <v>30</v>
      </c>
      <c r="C1298" s="11">
        <v>17</v>
      </c>
      <c r="D1298" s="20" t="str">
        <f>L1298</f>
        <v xml:space="preserve">writeFastq(fastq, "C:/NGS/save/F2_Adap-0.fastq", compress=F)   </v>
      </c>
      <c r="F1298" s="15" t="s">
        <v>847</v>
      </c>
      <c r="G1298" s="15" t="str">
        <f>'1. Input and Output files list'!$E$6</f>
        <v>C:/NGS/save/</v>
      </c>
      <c r="H1298" s="15" t="s">
        <v>850</v>
      </c>
      <c r="I1298" s="15"/>
      <c r="J1298" s="15"/>
      <c r="L1298" s="15" t="str">
        <f>CONCATENATE(F1298,G1298,H1298,I1298,J1298)</f>
        <v xml:space="preserve">writeFastq(fastq, "C:/NGS/save/F2_Adap-0.fastq", compress=F)   </v>
      </c>
    </row>
    <row r="1299" spans="1:12" x14ac:dyDescent="0.15">
      <c r="A1299" s="15">
        <v>1298</v>
      </c>
      <c r="B1299" s="11">
        <v>30</v>
      </c>
      <c r="C1299" s="11">
        <v>18</v>
      </c>
      <c r="D1299" s="20" t="str">
        <f>L1299</f>
        <v>in_f &lt;- "C:/NGS/save/F2_Adap-0.fastq"</v>
      </c>
      <c r="F1299" s="15" t="s">
        <v>14</v>
      </c>
      <c r="G1299" s="15" t="s">
        <v>13</v>
      </c>
      <c r="H1299" s="15" t="str">
        <f>'1. Input and Output files list'!$E$6</f>
        <v>C:/NGS/save/</v>
      </c>
      <c r="I1299" s="15" t="s">
        <v>849</v>
      </c>
      <c r="J1299" s="7"/>
      <c r="L1299" s="15" t="str">
        <f>CONCATENATE(F1299,G1299,H1299,I1299,J1299)</f>
        <v>in_f &lt;- "C:/NGS/save/F2_Adap-0.fastq"</v>
      </c>
    </row>
    <row r="1300" spans="1:12" x14ac:dyDescent="0.15">
      <c r="A1300" s="15">
        <v>1299</v>
      </c>
      <c r="B1300" s="11">
        <v>30</v>
      </c>
      <c r="C1300" s="11">
        <v>19</v>
      </c>
      <c r="D1300" s="20" t="str">
        <f>L1300</f>
        <v>out_f &lt;- "C:/NGS/save/F2_Adap-1.fastq"</v>
      </c>
      <c r="F1300" s="15" t="s">
        <v>15</v>
      </c>
      <c r="G1300" s="15" t="str">
        <f>'1. Input and Output files list'!$E$6</f>
        <v>C:/NGS/save/</v>
      </c>
      <c r="H1300" s="15" t="s">
        <v>86</v>
      </c>
      <c r="I1300" s="15"/>
      <c r="L1300" s="15" t="str">
        <f>CONCATENATE(F1300,G1300,H1300)</f>
        <v>out_f &lt;- "C:/NGS/save/F2_Adap-1.fastq"</v>
      </c>
    </row>
    <row r="1301" spans="1:12" x14ac:dyDescent="0.15">
      <c r="A1301" s="15">
        <v>1300</v>
      </c>
      <c r="B1301" s="11">
        <v>30</v>
      </c>
      <c r="C1301" s="11">
        <v>20</v>
      </c>
      <c r="D1301" s="20" t="str">
        <f>L1301</f>
        <v>param_adapter &lt;- "CATGAGATCGGAAGAGCGTCGTGTAGGGAAAGAGTGT"  #Adapter sequence 1</v>
      </c>
      <c r="F1301" s="11" t="s">
        <v>44</v>
      </c>
      <c r="G1301" s="11" t="str">
        <f>'1. Input and Output files list'!$E$64</f>
        <v>CATGAGATCGGAAGAGCGTCGTGTAGGGAAAGAGTGT</v>
      </c>
      <c r="H1301" s="11" t="s">
        <v>46</v>
      </c>
      <c r="I1301" s="15"/>
      <c r="L1301" s="15" t="str">
        <f>CONCATENATE(F1301,G1301,H1301)</f>
        <v>param_adapter &lt;- "CATGAGATCGGAAGAGCGTCGTGTAGGGAAAGAGTGT"  #Adapter sequence 1</v>
      </c>
    </row>
    <row r="1302" spans="1:12" x14ac:dyDescent="0.15">
      <c r="A1302" s="15">
        <v>1301</v>
      </c>
      <c r="B1302" s="11">
        <v>30</v>
      </c>
      <c r="C1302" s="11">
        <v>21</v>
      </c>
      <c r="D1302" s="20" t="s">
        <v>28</v>
      </c>
      <c r="F1302" s="15"/>
      <c r="G1302" s="15"/>
      <c r="H1302" s="15"/>
      <c r="I1302" s="15"/>
      <c r="J1302" s="15"/>
      <c r="L1302" s="15"/>
    </row>
    <row r="1303" spans="1:12" x14ac:dyDescent="0.15">
      <c r="A1303" s="15">
        <v>1302</v>
      </c>
      <c r="B1303" s="11">
        <v>30</v>
      </c>
      <c r="C1303" s="11">
        <v>22</v>
      </c>
      <c r="D1303" s="20" t="str">
        <f>L1303</f>
        <v>in_f &lt;- "C:/NGS/save/F2_Adap-1.fastq"</v>
      </c>
      <c r="F1303" s="15" t="s">
        <v>12</v>
      </c>
      <c r="G1303" s="15" t="str">
        <f>'1. Input and Output files list'!$E$6</f>
        <v>C:/NGS/save/</v>
      </c>
      <c r="H1303" s="15" t="s">
        <v>86</v>
      </c>
      <c r="I1303" s="15"/>
      <c r="L1303" s="15" t="str">
        <f>CONCATENATE(F1303,G1303,H1303)</f>
        <v>in_f &lt;- "C:/NGS/save/F2_Adap-1.fastq"</v>
      </c>
    </row>
    <row r="1304" spans="1:12" x14ac:dyDescent="0.15">
      <c r="A1304" s="15">
        <v>1303</v>
      </c>
      <c r="B1304" s="11">
        <v>30</v>
      </c>
      <c r="C1304" s="11">
        <v>23</v>
      </c>
      <c r="D1304" s="20" t="str">
        <f>L1304</f>
        <v>out_f &lt;- "C:/NGS/save/F2_Adap-2.fastq"</v>
      </c>
      <c r="F1304" s="15" t="s">
        <v>15</v>
      </c>
      <c r="G1304" s="15" t="str">
        <f>'1. Input and Output files list'!$E$6</f>
        <v>C:/NGS/save/</v>
      </c>
      <c r="H1304" s="15" t="s">
        <v>87</v>
      </c>
      <c r="I1304" s="15"/>
      <c r="L1304" s="15" t="str">
        <f>CONCATENATE(F1304,G1304,H1304)</f>
        <v>out_f &lt;- "C:/NGS/save/F2_Adap-2.fastq"</v>
      </c>
    </row>
    <row r="1305" spans="1:12" x14ac:dyDescent="0.15">
      <c r="A1305" s="15">
        <v>1304</v>
      </c>
      <c r="B1305" s="11">
        <v>30</v>
      </c>
      <c r="C1305" s="11">
        <v>24</v>
      </c>
      <c r="D1305" s="20" t="str">
        <f>L1305</f>
        <v>param_adapter &lt;- "TAAGATCGGAAGAGCACACGTCTGAACTCCAGTCAC"  #Adapter sequence 2</v>
      </c>
      <c r="F1305" s="11" t="s">
        <v>44</v>
      </c>
      <c r="G1305" s="15" t="str">
        <f>'1. Input and Output files list'!$E$65</f>
        <v>TAAGATCGGAAGAGCACACGTCTGAACTCCAGTCAC</v>
      </c>
      <c r="H1305" s="11" t="s">
        <v>47</v>
      </c>
      <c r="I1305" s="15"/>
      <c r="L1305" s="15" t="str">
        <f>CONCATENATE(F1305,G1305,H1305)</f>
        <v>param_adapter &lt;- "TAAGATCGGAAGAGCACACGTCTGAACTCCAGTCAC"  #Adapter sequence 2</v>
      </c>
    </row>
    <row r="1306" spans="1:12" x14ac:dyDescent="0.15">
      <c r="A1306" s="15">
        <v>1305</v>
      </c>
      <c r="B1306" s="11">
        <v>30</v>
      </c>
      <c r="C1306" s="11">
        <v>25</v>
      </c>
      <c r="D1306" s="20" t="s">
        <v>29</v>
      </c>
      <c r="F1306" s="15"/>
      <c r="G1306" s="15"/>
      <c r="H1306" s="15"/>
      <c r="I1306" s="15"/>
      <c r="L1306" s="15"/>
    </row>
    <row r="1307" spans="1:12" x14ac:dyDescent="0.15">
      <c r="A1307" s="15">
        <v>1306</v>
      </c>
      <c r="B1307" s="11">
        <v>30</v>
      </c>
      <c r="C1307" s="11">
        <v>26</v>
      </c>
      <c r="D1307" s="20" t="str">
        <f>L1307</f>
        <v>in_f &lt;- "C:/NGS/save/F2_Adap-2.fastq"</v>
      </c>
      <c r="F1307" s="15" t="s">
        <v>12</v>
      </c>
      <c r="G1307" s="15" t="str">
        <f>'1. Input and Output files list'!$E$6</f>
        <v>C:/NGS/save/</v>
      </c>
      <c r="H1307" s="15" t="s">
        <v>87</v>
      </c>
      <c r="I1307" s="15"/>
      <c r="L1307" s="15" t="str">
        <f>CONCATENATE(F1307,G1307,H1307)</f>
        <v>in_f &lt;- "C:/NGS/save/F2_Adap-2.fastq"</v>
      </c>
    </row>
    <row r="1308" spans="1:12" x14ac:dyDescent="0.15">
      <c r="A1308" s="15">
        <v>1307</v>
      </c>
      <c r="B1308" s="11">
        <v>30</v>
      </c>
      <c r="C1308" s="11">
        <v>27</v>
      </c>
      <c r="D1308" s="20" t="str">
        <f>L1308</f>
        <v>out_f &lt;- "C:/NGS/save/F2_Adap-3.fastq"</v>
      </c>
      <c r="F1308" s="15" t="s">
        <v>15</v>
      </c>
      <c r="G1308" s="15" t="str">
        <f>'1. Input and Output files list'!$E$6</f>
        <v>C:/NGS/save/</v>
      </c>
      <c r="H1308" s="15" t="s">
        <v>88</v>
      </c>
      <c r="I1308" s="15"/>
      <c r="L1308" s="15" t="str">
        <f>CONCATENATE(F1308,G1308,H1308)</f>
        <v>out_f &lt;- "C:/NGS/save/F2_Adap-3.fastq"</v>
      </c>
    </row>
    <row r="1309" spans="1:12" x14ac:dyDescent="0.15">
      <c r="A1309" s="15">
        <v>1308</v>
      </c>
      <c r="B1309" s="11">
        <v>30</v>
      </c>
      <c r="C1309" s="11">
        <v>28</v>
      </c>
      <c r="D1309" s="20" t="str">
        <f>L1309</f>
        <v>param_adapter &lt;- "TAAGATCGGAAGAGCGTCGTGTAGGGAAAGAGTGT"  #Adapter sequence 3</v>
      </c>
      <c r="F1309" s="15" t="s">
        <v>44</v>
      </c>
      <c r="G1309" s="15" t="str">
        <f>'1. Input and Output files list'!$E$66</f>
        <v>TAAGATCGGAAGAGCGTCGTGTAGGGAAAGAGTGT</v>
      </c>
      <c r="H1309" s="15" t="s">
        <v>49</v>
      </c>
      <c r="I1309" s="15"/>
      <c r="L1309" s="15" t="str">
        <f>CONCATENATE(F1309,G1309,H1309)</f>
        <v>param_adapter &lt;- "TAAGATCGGAAGAGCGTCGTGTAGGGAAAGAGTGT"  #Adapter sequence 3</v>
      </c>
    </row>
    <row r="1310" spans="1:12" x14ac:dyDescent="0.15">
      <c r="A1310" s="15">
        <v>1309</v>
      </c>
      <c r="B1310" s="11">
        <v>30</v>
      </c>
      <c r="C1310" s="11">
        <v>29</v>
      </c>
      <c r="D1310" s="20" t="s">
        <v>30</v>
      </c>
      <c r="F1310" s="15"/>
      <c r="G1310" s="15"/>
      <c r="H1310" s="15"/>
      <c r="I1310" s="15"/>
      <c r="L1310" s="15"/>
    </row>
    <row r="1311" spans="1:12" x14ac:dyDescent="0.15">
      <c r="A1311" s="15">
        <v>1310</v>
      </c>
      <c r="B1311" s="11">
        <v>30</v>
      </c>
      <c r="C1311" s="11">
        <v>30</v>
      </c>
      <c r="D1311" s="20" t="str">
        <f>L1311</f>
        <v>in_f &lt;- "C:/NGS/save/F2_Adap-3.fastq"</v>
      </c>
      <c r="F1311" s="15" t="s">
        <v>12</v>
      </c>
      <c r="G1311" s="15" t="str">
        <f>'1. Input and Output files list'!$E$6</f>
        <v>C:/NGS/save/</v>
      </c>
      <c r="H1311" s="15" t="s">
        <v>88</v>
      </c>
      <c r="I1311" s="15"/>
      <c r="L1311" s="15" t="str">
        <f>CONCATENATE(F1311,G1311,H1311)</f>
        <v>in_f &lt;- "C:/NGS/save/F2_Adap-3.fastq"</v>
      </c>
    </row>
    <row r="1312" spans="1:12" x14ac:dyDescent="0.15">
      <c r="A1312" s="15">
        <v>1311</v>
      </c>
      <c r="B1312" s="11">
        <v>30</v>
      </c>
      <c r="C1312" s="11">
        <v>31</v>
      </c>
      <c r="D1312" s="20" t="str">
        <f>L1312</f>
        <v>out_f &lt;- "C:/NGS/save/AdapterTrim_NGS0_30.fastq"</v>
      </c>
      <c r="F1312" s="15" t="s">
        <v>36</v>
      </c>
      <c r="G1312" s="15" t="str">
        <f>'1. Input and Output files list'!$E$6</f>
        <v>C:/NGS/save/</v>
      </c>
      <c r="H1312" s="15" t="s">
        <v>38</v>
      </c>
      <c r="I1312" s="15" t="str">
        <f>'1. Input and Output files list'!$I$138</f>
        <v>NGS0_30.fastq</v>
      </c>
      <c r="J1312" s="15" t="s">
        <v>16</v>
      </c>
      <c r="L1312" s="15" t="str">
        <f>CONCATENATE(F1312,G1312,H1312,I1312,J1312)</f>
        <v>out_f &lt;- "C:/NGS/save/AdapterTrim_NGS0_30.fastq"</v>
      </c>
    </row>
    <row r="1313" spans="1:20" x14ac:dyDescent="0.15">
      <c r="A1313" s="15">
        <v>1312</v>
      </c>
      <c r="B1313" s="11">
        <v>30</v>
      </c>
      <c r="C1313" s="11">
        <v>32</v>
      </c>
      <c r="D1313" s="20" t="str">
        <f>L1313</f>
        <v>param_adapter &lt;- "CATGAGATCGGAAGAGCACACGTCTGAACTCCAGTCAC"  #Adapter sequence 4</v>
      </c>
      <c r="F1313" s="15" t="s">
        <v>44</v>
      </c>
      <c r="G1313" s="15" t="str">
        <f>'1. Input and Output files list'!$E$67</f>
        <v>CATGAGATCGGAAGAGCACACGTCTGAACTCCAGTCAC</v>
      </c>
      <c r="H1313" s="15" t="s">
        <v>51</v>
      </c>
      <c r="I1313" s="15"/>
      <c r="J1313" s="15"/>
      <c r="L1313" s="15" t="str">
        <f>CONCATENATE(F1313,G1313,H1313)</f>
        <v>param_adapter &lt;- "CATGAGATCGGAAGAGCACACGTCTGAACTCCAGTCAC"  #Adapter sequence 4</v>
      </c>
    </row>
    <row r="1314" spans="1:20" x14ac:dyDescent="0.15">
      <c r="A1314" s="15">
        <v>1313</v>
      </c>
      <c r="B1314" s="11">
        <v>30</v>
      </c>
      <c r="C1314" s="11">
        <v>33</v>
      </c>
      <c r="D1314" s="20" t="s">
        <v>31</v>
      </c>
      <c r="F1314" s="15"/>
      <c r="G1314" s="15"/>
      <c r="H1314" s="15"/>
      <c r="I1314" s="15"/>
      <c r="L1314" s="15"/>
    </row>
    <row r="1315" spans="1:20" x14ac:dyDescent="0.15">
      <c r="A1315" s="15">
        <v>1314</v>
      </c>
      <c r="B1315" s="11">
        <v>30</v>
      </c>
      <c r="C1315" s="11">
        <v>34</v>
      </c>
      <c r="D1315" s="20" t="s">
        <v>32</v>
      </c>
      <c r="F1315" s="15"/>
      <c r="G1315" s="15"/>
      <c r="H1315" s="15"/>
      <c r="I1315" s="15"/>
      <c r="L1315" s="15"/>
    </row>
    <row r="1316" spans="1:20" x14ac:dyDescent="0.15">
      <c r="A1316" s="15">
        <v>1315</v>
      </c>
      <c r="B1316" s="11">
        <v>30</v>
      </c>
      <c r="C1316" s="11">
        <v>35</v>
      </c>
      <c r="D1316" s="20" t="str">
        <f>L1316</f>
        <v>write.csv(res, "C:/NGS/save/NGS0_30.fastq.csv")</v>
      </c>
      <c r="F1316" s="15" t="s">
        <v>35</v>
      </c>
      <c r="G1316" s="15" t="str">
        <f>'1. Input and Output files list'!$E$6</f>
        <v>C:/NGS/save/</v>
      </c>
      <c r="H1316" s="15" t="str">
        <f>'1. Input and Output files list'!$I$138</f>
        <v>NGS0_30.fastq</v>
      </c>
      <c r="I1316" s="15" t="s">
        <v>34</v>
      </c>
      <c r="L1316" s="15" t="str">
        <f>CONCATENATE(F1316,G1316,H1316,I1316)</f>
        <v>write.csv(res, "C:/NGS/save/NGS0_30.fastq.csv")</v>
      </c>
    </row>
    <row r="1317" spans="1:20" x14ac:dyDescent="0.15">
      <c r="A1317" s="15">
        <v>1316</v>
      </c>
      <c r="B1317" s="11">
        <v>30</v>
      </c>
      <c r="C1317" s="11">
        <v>36</v>
      </c>
      <c r="D1317" s="20" t="str">
        <f>L1317</f>
        <v>system.time(fastq &lt;- fread("C:/NGS/save/AdapterTrim_NGS0_30.fastq", header=F, sep="\t", na.strings="NA", strip.white=TRUE, verbose=TRUE))</v>
      </c>
      <c r="F1317" s="15" t="s">
        <v>92</v>
      </c>
      <c r="G1317" s="15" t="str">
        <f>'1. Input and Output files list'!$E$6</f>
        <v>C:/NGS/save/</v>
      </c>
      <c r="H1317" s="15" t="s">
        <v>38</v>
      </c>
      <c r="I1317" s="15" t="str">
        <f>'1. Input and Output files list'!$I$138</f>
        <v>NGS0_30.fastq</v>
      </c>
      <c r="J1317" t="s">
        <v>20</v>
      </c>
      <c r="L1317" s="15" t="str">
        <f>CONCATENATE(F1317,G1317,H1317,I1317,J1317)</f>
        <v>system.time(fastq &lt;- fread("C:/NGS/save/AdapterTrim_NGS0_30.fastq", header=F, sep="\t", na.strings="NA", strip.white=TRUE, verbose=TRUE))</v>
      </c>
    </row>
    <row r="1318" spans="1:20" x14ac:dyDescent="0.15">
      <c r="A1318" s="15">
        <v>1317</v>
      </c>
      <c r="B1318" s="11">
        <v>30</v>
      </c>
      <c r="C1318" s="11">
        <v>37</v>
      </c>
      <c r="D1318" s="20" t="str">
        <f>T1318</f>
        <v>file.remove("C:/NGS/save/AdapterTrim_NGS0_30.fastq","C:/NGS/save/F2_Adap-0.fastq","C:/NGS/save/F2_Adap-1.fastq","C:/NGS/save/F2_Adap-2.fastq","C:/NGS/save/F2_Adap-3.fastq")</v>
      </c>
      <c r="F1318" s="15" t="s">
        <v>11</v>
      </c>
      <c r="G1318" s="15" t="str">
        <f>'1. Input and Output files list'!$E$6</f>
        <v>C:/NGS/save/</v>
      </c>
      <c r="H1318" s="15" t="s">
        <v>38</v>
      </c>
      <c r="I1318" s="15" t="str">
        <f>'1. Input and Output files list'!$I$138</f>
        <v>NGS0_30.fastq</v>
      </c>
      <c r="J1318" t="s">
        <v>852</v>
      </c>
      <c r="K1318" t="str">
        <f>'1. Input and Output files list'!$E$6</f>
        <v>C:/NGS/save/</v>
      </c>
      <c r="L1318" s="15" t="s">
        <v>851</v>
      </c>
      <c r="M1318" t="str">
        <f>'1. Input and Output files list'!$E$6</f>
        <v>C:/NGS/save/</v>
      </c>
      <c r="N1318" t="s">
        <v>89</v>
      </c>
      <c r="O1318" t="str">
        <f>'1. Input and Output files list'!$E$6</f>
        <v>C:/NGS/save/</v>
      </c>
      <c r="P1318" t="s">
        <v>90</v>
      </c>
      <c r="Q1318" t="str">
        <f>'1. Input and Output files list'!$E$6</f>
        <v>C:/NGS/save/</v>
      </c>
      <c r="R1318" t="s">
        <v>91</v>
      </c>
      <c r="T1318" t="str">
        <f>CONCATENATE(F1318,G1318,H1318,I1318,J1318,K1318,L1318,M1318,N1318,O1318,P1318,Q1318,R1318)</f>
        <v>file.remove("C:/NGS/save/AdapterTrim_NGS0_30.fastq","C:/NGS/save/F2_Adap-0.fastq","C:/NGS/save/F2_Adap-1.fastq","C:/NGS/save/F2_Adap-2.fastq","C:/NGS/save/F2_Adap-3.fastq")</v>
      </c>
    </row>
    <row r="1319" spans="1:20" x14ac:dyDescent="0.15">
      <c r="A1319" s="15">
        <v>1318</v>
      </c>
      <c r="B1319" s="11">
        <v>30</v>
      </c>
      <c r="C1319" s="11">
        <v>38</v>
      </c>
      <c r="D1319" s="20" t="s">
        <v>93</v>
      </c>
      <c r="F1319" s="15"/>
      <c r="G1319" s="15"/>
      <c r="H1319" s="15"/>
      <c r="I1319" s="15"/>
      <c r="L1319" s="15"/>
    </row>
    <row r="1320" spans="1:20" x14ac:dyDescent="0.15">
      <c r="A1320" s="15">
        <v>1319</v>
      </c>
      <c r="B1320" s="11">
        <v>30</v>
      </c>
      <c r="C1320" s="11">
        <v>39</v>
      </c>
      <c r="D1320" s="20" t="s">
        <v>2</v>
      </c>
      <c r="F1320" s="15"/>
      <c r="G1320" s="15"/>
      <c r="H1320" s="15"/>
      <c r="I1320" s="15"/>
      <c r="L1320" s="15"/>
    </row>
    <row r="1321" spans="1:20" x14ac:dyDescent="0.15">
      <c r="A1321" s="15">
        <v>1320</v>
      </c>
      <c r="B1321" s="11">
        <v>30</v>
      </c>
      <c r="C1321" s="11">
        <v>40</v>
      </c>
      <c r="D1321" s="20" t="str">
        <f>K1321</f>
        <v>system.time(write.csv(RADtag, file="C:/NGS/save/NGS0_30.tagcount", row.names = F))</v>
      </c>
      <c r="F1321" s="15" t="s">
        <v>164</v>
      </c>
      <c r="G1321" s="15" t="str">
        <f>'1. Input and Output files list'!$E$6</f>
        <v>C:/NGS/save/</v>
      </c>
      <c r="H1321" s="15" t="str">
        <f>'1. Input and Output files list'!$J$138</f>
        <v>NGS0_30.tagcount</v>
      </c>
      <c r="I1321" s="15" t="s">
        <v>210</v>
      </c>
      <c r="K1321" t="str">
        <f>CONCATENATE(F1321,G1321,H1321,I1321)</f>
        <v>system.time(write.csv(RADtag, file="C:/NGS/save/NGS0_30.tagcount", row.names = F))</v>
      </c>
      <c r="L1321" s="15"/>
    </row>
    <row r="1322" spans="1:20" x14ac:dyDescent="0.15">
      <c r="A1322" s="15">
        <v>1321</v>
      </c>
      <c r="B1322" s="11">
        <v>30</v>
      </c>
      <c r="C1322" s="11">
        <v>41</v>
      </c>
      <c r="D1322" s="20" t="str">
        <f>L1322</f>
        <v>file.remove("C:/NGS/save/NGS0_30.fastq")</v>
      </c>
      <c r="F1322" s="15" t="s">
        <v>97</v>
      </c>
      <c r="G1322" s="15" t="s">
        <v>13</v>
      </c>
      <c r="H1322" s="15" t="str">
        <f>'1. Input and Output files list'!$E$6</f>
        <v>C:/NGS/save/</v>
      </c>
      <c r="I1322" s="15" t="str">
        <f>'1. Input and Output files list'!$I$138</f>
        <v>NGS0_30.fastq</v>
      </c>
      <c r="J1322" s="7" t="s">
        <v>16</v>
      </c>
      <c r="K1322" t="s">
        <v>52</v>
      </c>
      <c r="L1322" s="15" t="str">
        <f>CONCATENATE(F1322,G1322,H1322,I1322,J1322,K1322)</f>
        <v>file.remove("C:/NGS/save/NGS0_30.fastq")</v>
      </c>
    </row>
    <row r="1323" spans="1:20" x14ac:dyDescent="0.15">
      <c r="A1323" s="15">
        <v>1322</v>
      </c>
      <c r="B1323" s="11">
        <v>30</v>
      </c>
      <c r="C1323" s="11">
        <v>42</v>
      </c>
      <c r="D1323" s="20" t="s">
        <v>170</v>
      </c>
      <c r="F1323" s="15"/>
      <c r="G1323" s="15"/>
      <c r="H1323" s="15"/>
      <c r="I1323" s="15"/>
      <c r="L1323" s="15"/>
    </row>
    <row r="1324" spans="1:20" x14ac:dyDescent="0.15">
      <c r="A1324" s="15">
        <v>1323</v>
      </c>
      <c r="B1324" s="11">
        <v>30</v>
      </c>
      <c r="C1324" s="11">
        <v>43</v>
      </c>
      <c r="D1324" s="20" t="str">
        <f>L1324</f>
        <v>system.time(write.csv(RAD_1over, file="C:/NGS/save/NGS0_30.tagcount1over", row.names = F))</v>
      </c>
      <c r="F1324" s="10" t="s">
        <v>171</v>
      </c>
      <c r="G1324" s="15" t="str">
        <f>'1. Input and Output files list'!$E$6</f>
        <v>C:/NGS/save/</v>
      </c>
      <c r="H1324" s="10" t="str">
        <f>'1. Input and Output files list'!$K$138</f>
        <v>NGS0_30.tagcount1over</v>
      </c>
      <c r="I1324" s="10" t="s">
        <v>210</v>
      </c>
      <c r="L1324" s="15" t="str">
        <f>CONCATENATE(F1324,G1324,H1324,I1324)</f>
        <v>system.time(write.csv(RAD_1over, file="C:/NGS/save/NGS0_30.tagcount1over", row.names = F))</v>
      </c>
    </row>
    <row r="1325" spans="1:20" x14ac:dyDescent="0.15">
      <c r="A1325" s="15">
        <v>1324</v>
      </c>
      <c r="B1325" s="11">
        <v>30</v>
      </c>
      <c r="C1325" s="11">
        <v>44</v>
      </c>
      <c r="D1325" s="20" t="s">
        <v>1073</v>
      </c>
      <c r="F1325" s="15"/>
      <c r="G1325" s="15"/>
      <c r="H1325" s="15"/>
      <c r="I1325" s="15"/>
      <c r="L1325" s="15"/>
    </row>
    <row r="1326" spans="1:20" x14ac:dyDescent="0.15">
      <c r="A1326" s="15">
        <v>1325</v>
      </c>
      <c r="B1326" s="11">
        <v>31</v>
      </c>
      <c r="C1326" s="11">
        <v>1</v>
      </c>
      <c r="D1326" s="20" t="str">
        <f>L1326</f>
        <v>in_f &lt;- c("C:/NGS/Raw_sequence_reads/31_GAGATTCC-CAGGACGT_L005_R1_001.fastq.gz", "C:/NGS/Raw_sequence_reads/31_GAGATTCC-CAGGACGT_L005_R2_001.fastq.gz")</v>
      </c>
      <c r="F1326" s="15" t="s">
        <v>3</v>
      </c>
      <c r="G1326" s="15" t="str">
        <f>'1. Input and Output files list'!$E$140</f>
        <v>C:/NGS/Raw_sequence_reads/31_GAGATTCC-CAGGACGT_L005_R1_001.fastq.gz</v>
      </c>
      <c r="H1326" s="15" t="s">
        <v>10</v>
      </c>
      <c r="I1326" s="15" t="str">
        <f>'1. Input and Output files list'!$E$141</f>
        <v>C:/NGS/Raw_sequence_reads/31_GAGATTCC-CAGGACGT_L005_R2_001.fastq.gz</v>
      </c>
      <c r="J1326" t="s">
        <v>4</v>
      </c>
      <c r="L1326" s="15" t="str">
        <f>CONCATENATE(F1326,G1326,H1326,I1326,J1326)</f>
        <v>in_f &lt;- c("C:/NGS/Raw_sequence_reads/31_GAGATTCC-CAGGACGT_L005_R1_001.fastq.gz", "C:/NGS/Raw_sequence_reads/31_GAGATTCC-CAGGACGT_L005_R2_001.fastq.gz")</v>
      </c>
    </row>
    <row r="1327" spans="1:20" x14ac:dyDescent="0.15">
      <c r="A1327" s="15">
        <v>1326</v>
      </c>
      <c r="B1327" s="11">
        <v>31</v>
      </c>
      <c r="C1327" s="11">
        <v>2</v>
      </c>
      <c r="D1327" s="20" t="str">
        <f>L1327</f>
        <v>out_f &lt;- "C:/NGS/save/NGS0_31.fastq"</v>
      </c>
      <c r="F1327" s="15" t="s">
        <v>95</v>
      </c>
      <c r="G1327" s="15" t="s">
        <v>13</v>
      </c>
      <c r="H1327" s="15" t="str">
        <f>'1. Input and Output files list'!$E$6</f>
        <v>C:/NGS/save/</v>
      </c>
      <c r="I1327" s="15" t="str">
        <f>'1. Input and Output files list'!$I$140</f>
        <v>NGS0_31.fastq</v>
      </c>
      <c r="J1327" s="7" t="s">
        <v>16</v>
      </c>
      <c r="L1327" s="15" t="str">
        <f>CONCATENATE(F1327,G1327,H1327,I1327,J1327)</f>
        <v>out_f &lt;- "C:/NGS/save/NGS0_31.fastq"</v>
      </c>
    </row>
    <row r="1328" spans="1:20" x14ac:dyDescent="0.15">
      <c r="A1328" s="15">
        <v>1327</v>
      </c>
      <c r="B1328" s="11">
        <v>31</v>
      </c>
      <c r="C1328" s="11">
        <v>3</v>
      </c>
      <c r="D1328" s="20" t="str">
        <f>L1328</f>
        <v>param_trim &lt;- 1</v>
      </c>
      <c r="F1328" s="15" t="s">
        <v>163</v>
      </c>
      <c r="G1328" s="15">
        <f>'1. Input and Output files list'!$H$140</f>
        <v>1</v>
      </c>
      <c r="H1328" s="15"/>
      <c r="I1328" s="15"/>
      <c r="L1328" s="15" t="str">
        <f>CONCATENATE(F1328,G1328)</f>
        <v>param_trim &lt;- 1</v>
      </c>
    </row>
    <row r="1329" spans="1:18" x14ac:dyDescent="0.15">
      <c r="A1329" s="15">
        <v>1328</v>
      </c>
      <c r="B1329" s="11">
        <v>31</v>
      </c>
      <c r="C1329" s="11">
        <v>4</v>
      </c>
      <c r="D1329" s="20" t="s">
        <v>21</v>
      </c>
      <c r="F1329" s="15"/>
      <c r="G1329" s="15"/>
      <c r="H1329" s="15"/>
      <c r="I1329" s="15"/>
      <c r="L1329" s="15"/>
    </row>
    <row r="1330" spans="1:18" x14ac:dyDescent="0.15">
      <c r="A1330" s="15">
        <v>1329</v>
      </c>
      <c r="B1330" s="11">
        <v>31</v>
      </c>
      <c r="C1330" s="11">
        <v>5</v>
      </c>
      <c r="D1330" s="20" t="s">
        <v>22</v>
      </c>
      <c r="F1330" s="15"/>
      <c r="G1330" s="15"/>
      <c r="H1330" s="15"/>
      <c r="I1330" s="15"/>
      <c r="L1330" s="15"/>
    </row>
    <row r="1331" spans="1:18" x14ac:dyDescent="0.15">
      <c r="A1331" s="15">
        <v>1330</v>
      </c>
      <c r="B1331" s="11">
        <v>31</v>
      </c>
      <c r="C1331" s="11">
        <v>6</v>
      </c>
      <c r="D1331" s="20" t="s">
        <v>23</v>
      </c>
      <c r="F1331" s="15"/>
      <c r="G1331" s="15"/>
      <c r="H1331" s="15"/>
      <c r="I1331" s="15"/>
      <c r="L1331" s="15"/>
    </row>
    <row r="1332" spans="1:18" x14ac:dyDescent="0.15">
      <c r="A1332" s="15">
        <v>1331</v>
      </c>
      <c r="B1332" s="11">
        <v>31</v>
      </c>
      <c r="C1332" s="11">
        <v>7</v>
      </c>
      <c r="D1332" s="20" t="str">
        <f>L1332</f>
        <v>hoge1 &lt;- DNAStringSet(sread(fastq), start=7, end=hoge)</v>
      </c>
      <c r="F1332" s="15" t="s">
        <v>166</v>
      </c>
      <c r="G1332" s="15">
        <f>'1. Input and Output files list'!$G$140+1</f>
        <v>7</v>
      </c>
      <c r="H1332" s="15" t="s">
        <v>26</v>
      </c>
      <c r="I1332" s="15"/>
      <c r="L1332" s="15" t="str">
        <f>CONCATENATE(F1332,G1332,H1332)</f>
        <v>hoge1 &lt;- DNAStringSet(sread(fastq), start=7, end=hoge)</v>
      </c>
    </row>
    <row r="1333" spans="1:18" x14ac:dyDescent="0.15">
      <c r="A1333" s="15">
        <v>1332</v>
      </c>
      <c r="B1333" s="11">
        <v>31</v>
      </c>
      <c r="C1333" s="11">
        <v>8</v>
      </c>
      <c r="D1333" s="20" t="str">
        <f>L1333</f>
        <v>hoge2 &lt;- BStringSet(quality(quality(fastq)), start=7, end=hoge)</v>
      </c>
      <c r="F1333" s="15" t="s">
        <v>167</v>
      </c>
      <c r="G1333" s="15">
        <f>'1. Input and Output files list'!$G$140+1</f>
        <v>7</v>
      </c>
      <c r="H1333" s="15" t="s">
        <v>26</v>
      </c>
      <c r="I1333" s="15"/>
      <c r="L1333" s="15" t="str">
        <f>CONCATENATE(F1333,G1333,H1333)</f>
        <v>hoge2 &lt;- BStringSet(quality(quality(fastq)), start=7, end=hoge)</v>
      </c>
    </row>
    <row r="1334" spans="1:18" x14ac:dyDescent="0.15">
      <c r="A1334" s="15">
        <v>1333</v>
      </c>
      <c r="B1334" s="11">
        <v>31</v>
      </c>
      <c r="C1334" s="11">
        <v>9</v>
      </c>
      <c r="D1334" s="20" t="s">
        <v>24</v>
      </c>
      <c r="F1334" s="15"/>
      <c r="G1334" s="15"/>
      <c r="H1334" s="15"/>
      <c r="I1334" s="15"/>
      <c r="L1334" s="15"/>
    </row>
    <row r="1335" spans="1:18" x14ac:dyDescent="0.15">
      <c r="A1335" s="15">
        <v>1334</v>
      </c>
      <c r="B1335" s="11">
        <v>31</v>
      </c>
      <c r="C1335" s="11">
        <v>10</v>
      </c>
      <c r="D1335" s="20" t="s">
        <v>96</v>
      </c>
      <c r="F1335" s="15"/>
      <c r="G1335" s="15"/>
      <c r="H1335" s="15"/>
      <c r="I1335" s="15"/>
      <c r="J1335" s="15"/>
      <c r="L1335" s="15"/>
    </row>
    <row r="1336" spans="1:18" x14ac:dyDescent="0.15">
      <c r="A1336" s="15">
        <v>1335</v>
      </c>
      <c r="B1336" s="11">
        <v>31</v>
      </c>
      <c r="C1336" s="11">
        <v>11</v>
      </c>
      <c r="D1336" s="53" t="str">
        <f>R1336</f>
        <v>param1 &lt;- 35</v>
      </c>
      <c r="F1336" s="15" t="s">
        <v>843</v>
      </c>
      <c r="G1336" s="15">
        <f>'1. Input and Output files list'!$E$32</f>
        <v>35</v>
      </c>
      <c r="H1336" s="15"/>
      <c r="I1336" s="15"/>
      <c r="J1336" s="15"/>
      <c r="L1336" s="15"/>
      <c r="R1336" t="str">
        <f>CONCATENATE(F1336,G1336,H1336)</f>
        <v>param1 &lt;- 35</v>
      </c>
    </row>
    <row r="1337" spans="1:18" x14ac:dyDescent="0.15">
      <c r="A1337" s="15">
        <v>1336</v>
      </c>
      <c r="B1337" s="11">
        <v>31</v>
      </c>
      <c r="C1337" s="11">
        <v>12</v>
      </c>
      <c r="D1337" s="53" t="str">
        <f>R1337</f>
        <v>param2 &lt;- 0.1</v>
      </c>
      <c r="F1337" s="15" t="s">
        <v>844</v>
      </c>
      <c r="G1337" s="15">
        <f>'1. Input and Output files list'!$E$34</f>
        <v>0.1</v>
      </c>
      <c r="H1337" s="15"/>
      <c r="I1337" s="15"/>
      <c r="L1337" s="15"/>
      <c r="R1337" t="str">
        <f>CONCATENATE(F1337,G1337,H1337)</f>
        <v>param2 &lt;- 0.1</v>
      </c>
    </row>
    <row r="1338" spans="1:18" x14ac:dyDescent="0.15">
      <c r="A1338" s="15">
        <v>1337</v>
      </c>
      <c r="B1338" s="11">
        <v>31</v>
      </c>
      <c r="C1338" s="11">
        <v>13</v>
      </c>
      <c r="D1338" s="53" t="str">
        <f>R1338</f>
        <v>fastq &lt;- readFastq("C:/NGS/save/NGS0_31.fastq")</v>
      </c>
      <c r="F1338" s="15" t="s">
        <v>845</v>
      </c>
      <c r="G1338" s="15" t="str">
        <f>'1. Input and Output files list'!$E$6</f>
        <v>C:/NGS/save/</v>
      </c>
      <c r="H1338" s="5" t="str">
        <f>'1. Input and Output files list'!$I$140</f>
        <v>NGS0_31.fastq</v>
      </c>
      <c r="I1338" s="15" t="s">
        <v>4</v>
      </c>
      <c r="J1338">
        <v>31</v>
      </c>
      <c r="L1338" s="15"/>
      <c r="R1338" t="str">
        <f>CONCATENATE(F1338,G1338,H1338,I1338)</f>
        <v>fastq &lt;- readFastq("C:/NGS/save/NGS0_31.fastq")</v>
      </c>
    </row>
    <row r="1339" spans="1:18" x14ac:dyDescent="0.15">
      <c r="A1339" s="15">
        <v>1338</v>
      </c>
      <c r="B1339" s="11">
        <v>31</v>
      </c>
      <c r="C1339" s="11">
        <v>14</v>
      </c>
      <c r="D1339" s="53" t="s">
        <v>840</v>
      </c>
      <c r="F1339" s="15"/>
      <c r="G1339" s="15"/>
      <c r="H1339" s="15"/>
      <c r="I1339" s="15"/>
      <c r="J1339" s="15"/>
      <c r="L1339" s="15"/>
    </row>
    <row r="1340" spans="1:18" x14ac:dyDescent="0.15">
      <c r="A1340" s="15">
        <v>1339</v>
      </c>
      <c r="B1340" s="11">
        <v>31</v>
      </c>
      <c r="C1340" s="11">
        <v>15</v>
      </c>
      <c r="D1340" s="53" t="s">
        <v>841</v>
      </c>
      <c r="F1340" s="15"/>
      <c r="G1340" s="15"/>
      <c r="H1340" s="15"/>
      <c r="I1340" s="15"/>
      <c r="J1340" s="15"/>
      <c r="L1340" s="15"/>
    </row>
    <row r="1341" spans="1:18" x14ac:dyDescent="0.15">
      <c r="A1341" s="15">
        <v>1340</v>
      </c>
      <c r="B1341" s="11">
        <v>31</v>
      </c>
      <c r="C1341" s="11">
        <v>16</v>
      </c>
      <c r="D1341" s="53" t="s">
        <v>842</v>
      </c>
      <c r="F1341" s="15"/>
      <c r="G1341" s="15"/>
      <c r="H1341" s="15"/>
      <c r="I1341" s="15"/>
      <c r="L1341" s="15"/>
    </row>
    <row r="1342" spans="1:18" x14ac:dyDescent="0.15">
      <c r="A1342" s="15">
        <v>1341</v>
      </c>
      <c r="B1342" s="11">
        <v>31</v>
      </c>
      <c r="C1342" s="11">
        <v>17</v>
      </c>
      <c r="D1342" s="20" t="str">
        <f>L1342</f>
        <v xml:space="preserve">writeFastq(fastq, "C:/NGS/save/F2_Adap-0.fastq", compress=F)   </v>
      </c>
      <c r="F1342" s="15" t="s">
        <v>847</v>
      </c>
      <c r="G1342" s="15" t="str">
        <f>'1. Input and Output files list'!$E$6</f>
        <v>C:/NGS/save/</v>
      </c>
      <c r="H1342" s="15" t="s">
        <v>850</v>
      </c>
      <c r="I1342" s="15"/>
      <c r="L1342" s="15" t="str">
        <f>CONCATENATE(F1342,G1342,H1342,I1342,J1342)</f>
        <v xml:space="preserve">writeFastq(fastq, "C:/NGS/save/F2_Adap-0.fastq", compress=F)   </v>
      </c>
    </row>
    <row r="1343" spans="1:18" x14ac:dyDescent="0.15">
      <c r="A1343" s="15">
        <v>1342</v>
      </c>
      <c r="B1343" s="11">
        <v>31</v>
      </c>
      <c r="C1343" s="11">
        <v>18</v>
      </c>
      <c r="D1343" s="20" t="str">
        <f>L1343</f>
        <v>in_f &lt;- "C:/NGS/save/F2_Adap-0.fastq"</v>
      </c>
      <c r="F1343" s="15" t="s">
        <v>14</v>
      </c>
      <c r="G1343" s="15" t="s">
        <v>13</v>
      </c>
      <c r="H1343" s="15" t="str">
        <f>'1. Input and Output files list'!$E$6</f>
        <v>C:/NGS/save/</v>
      </c>
      <c r="I1343" s="15" t="s">
        <v>849</v>
      </c>
      <c r="J1343" s="7"/>
      <c r="L1343" s="15" t="str">
        <f>CONCATENATE(F1343,G1343,H1343,I1343,J1343)</f>
        <v>in_f &lt;- "C:/NGS/save/F2_Adap-0.fastq"</v>
      </c>
    </row>
    <row r="1344" spans="1:18" x14ac:dyDescent="0.15">
      <c r="A1344" s="15">
        <v>1343</v>
      </c>
      <c r="B1344" s="11">
        <v>31</v>
      </c>
      <c r="C1344" s="11">
        <v>19</v>
      </c>
      <c r="D1344" s="20" t="str">
        <f>L1344</f>
        <v>out_f &lt;- "C:/NGS/save/F2_Adap-1.fastq"</v>
      </c>
      <c r="F1344" s="15" t="s">
        <v>15</v>
      </c>
      <c r="G1344" s="15" t="str">
        <f>'1. Input and Output files list'!$E$6</f>
        <v>C:/NGS/save/</v>
      </c>
      <c r="H1344" s="15" t="s">
        <v>86</v>
      </c>
      <c r="I1344" s="15"/>
      <c r="L1344" s="15" t="str">
        <f>CONCATENATE(F1344,G1344,H1344)</f>
        <v>out_f &lt;- "C:/NGS/save/F2_Adap-1.fastq"</v>
      </c>
    </row>
    <row r="1345" spans="1:12" x14ac:dyDescent="0.15">
      <c r="A1345" s="15">
        <v>1344</v>
      </c>
      <c r="B1345" s="11">
        <v>31</v>
      </c>
      <c r="C1345" s="11">
        <v>20</v>
      </c>
      <c r="D1345" s="20" t="str">
        <f>L1345</f>
        <v>param_adapter &lt;- "CATGAGATCGGAAGAGCGTCGTGTAGGGAAAGAGTGT"  #Adapter sequence 1</v>
      </c>
      <c r="F1345" s="11" t="s">
        <v>44</v>
      </c>
      <c r="G1345" s="11" t="str">
        <f>'1. Input and Output files list'!$E$64</f>
        <v>CATGAGATCGGAAGAGCGTCGTGTAGGGAAAGAGTGT</v>
      </c>
      <c r="H1345" s="11" t="s">
        <v>46</v>
      </c>
      <c r="I1345" s="15"/>
      <c r="L1345" s="15" t="str">
        <f>CONCATENATE(F1345,G1345,H1345)</f>
        <v>param_adapter &lt;- "CATGAGATCGGAAGAGCGTCGTGTAGGGAAAGAGTGT"  #Adapter sequence 1</v>
      </c>
    </row>
    <row r="1346" spans="1:12" x14ac:dyDescent="0.15">
      <c r="A1346" s="15">
        <v>1345</v>
      </c>
      <c r="B1346" s="11">
        <v>31</v>
      </c>
      <c r="C1346" s="11">
        <v>21</v>
      </c>
      <c r="D1346" s="20" t="s">
        <v>28</v>
      </c>
      <c r="F1346" s="15"/>
      <c r="G1346" s="15"/>
      <c r="H1346" s="15"/>
      <c r="I1346" s="15"/>
      <c r="L1346" s="15"/>
    </row>
    <row r="1347" spans="1:12" x14ac:dyDescent="0.15">
      <c r="A1347" s="15">
        <v>1346</v>
      </c>
      <c r="B1347" s="11">
        <v>31</v>
      </c>
      <c r="C1347" s="11">
        <v>22</v>
      </c>
      <c r="D1347" s="20" t="str">
        <f>L1347</f>
        <v>in_f &lt;- "C:/NGS/save/F2_Adap-1.fastq"</v>
      </c>
      <c r="F1347" s="15" t="s">
        <v>12</v>
      </c>
      <c r="G1347" s="15" t="str">
        <f>'1. Input and Output files list'!$E$6</f>
        <v>C:/NGS/save/</v>
      </c>
      <c r="H1347" s="15" t="s">
        <v>86</v>
      </c>
      <c r="I1347" s="15"/>
      <c r="L1347" s="15" t="str">
        <f>CONCATENATE(F1347,G1347,H1347)</f>
        <v>in_f &lt;- "C:/NGS/save/F2_Adap-1.fastq"</v>
      </c>
    </row>
    <row r="1348" spans="1:12" x14ac:dyDescent="0.15">
      <c r="A1348" s="15">
        <v>1347</v>
      </c>
      <c r="B1348" s="11">
        <v>31</v>
      </c>
      <c r="C1348" s="11">
        <v>23</v>
      </c>
      <c r="D1348" s="20" t="str">
        <f>L1348</f>
        <v>out_f &lt;- "C:/NGS/save/F2_Adap-2.fastq"</v>
      </c>
      <c r="F1348" s="15" t="s">
        <v>15</v>
      </c>
      <c r="G1348" s="15" t="str">
        <f>'1. Input and Output files list'!$E$6</f>
        <v>C:/NGS/save/</v>
      </c>
      <c r="H1348" s="15" t="s">
        <v>87</v>
      </c>
      <c r="I1348" s="15"/>
      <c r="L1348" s="15" t="str">
        <f>CONCATENATE(F1348,G1348,H1348)</f>
        <v>out_f &lt;- "C:/NGS/save/F2_Adap-2.fastq"</v>
      </c>
    </row>
    <row r="1349" spans="1:12" x14ac:dyDescent="0.15">
      <c r="A1349" s="15">
        <v>1348</v>
      </c>
      <c r="B1349" s="11">
        <v>31</v>
      </c>
      <c r="C1349" s="11">
        <v>24</v>
      </c>
      <c r="D1349" s="20" t="str">
        <f>L1349</f>
        <v>param_adapter &lt;- "TAAGATCGGAAGAGCACACGTCTGAACTCCAGTCAC"  #Adapter sequence 2</v>
      </c>
      <c r="F1349" s="11" t="s">
        <v>44</v>
      </c>
      <c r="G1349" s="15" t="str">
        <f>'1. Input and Output files list'!$E$65</f>
        <v>TAAGATCGGAAGAGCACACGTCTGAACTCCAGTCAC</v>
      </c>
      <c r="H1349" s="11" t="s">
        <v>47</v>
      </c>
      <c r="I1349" s="15"/>
      <c r="J1349" s="15"/>
      <c r="L1349" s="15" t="str">
        <f>CONCATENATE(F1349,G1349,H1349)</f>
        <v>param_adapter &lt;- "TAAGATCGGAAGAGCACACGTCTGAACTCCAGTCAC"  #Adapter sequence 2</v>
      </c>
    </row>
    <row r="1350" spans="1:12" x14ac:dyDescent="0.15">
      <c r="A1350" s="15">
        <v>1349</v>
      </c>
      <c r="B1350" s="11">
        <v>31</v>
      </c>
      <c r="C1350" s="11">
        <v>25</v>
      </c>
      <c r="D1350" s="20" t="s">
        <v>29</v>
      </c>
      <c r="F1350" s="15"/>
      <c r="G1350" s="15"/>
      <c r="H1350" s="15"/>
      <c r="I1350" s="15"/>
      <c r="L1350" s="15"/>
    </row>
    <row r="1351" spans="1:12" x14ac:dyDescent="0.15">
      <c r="A1351" s="15">
        <v>1350</v>
      </c>
      <c r="B1351" s="11">
        <v>31</v>
      </c>
      <c r="C1351" s="11">
        <v>26</v>
      </c>
      <c r="D1351" s="20" t="str">
        <f>L1351</f>
        <v>in_f &lt;- "C:/NGS/save/F2_Adap-2.fastq"</v>
      </c>
      <c r="F1351" s="15" t="s">
        <v>12</v>
      </c>
      <c r="G1351" s="15" t="str">
        <f>'1. Input and Output files list'!$E$6</f>
        <v>C:/NGS/save/</v>
      </c>
      <c r="H1351" s="15" t="s">
        <v>87</v>
      </c>
      <c r="I1351" s="15"/>
      <c r="L1351" s="15" t="str">
        <f>CONCATENATE(F1351,G1351,H1351)</f>
        <v>in_f &lt;- "C:/NGS/save/F2_Adap-2.fastq"</v>
      </c>
    </row>
    <row r="1352" spans="1:12" x14ac:dyDescent="0.15">
      <c r="A1352" s="15">
        <v>1351</v>
      </c>
      <c r="B1352" s="11">
        <v>31</v>
      </c>
      <c r="C1352" s="11">
        <v>27</v>
      </c>
      <c r="D1352" s="20" t="str">
        <f>L1352</f>
        <v>out_f &lt;- "C:/NGS/save/F2_Adap-3.fastq"</v>
      </c>
      <c r="F1352" s="15" t="s">
        <v>15</v>
      </c>
      <c r="G1352" s="15" t="str">
        <f>'1. Input and Output files list'!$E$6</f>
        <v>C:/NGS/save/</v>
      </c>
      <c r="H1352" s="15" t="s">
        <v>88</v>
      </c>
      <c r="I1352" s="15"/>
      <c r="L1352" s="15" t="str">
        <f>CONCATENATE(F1352,G1352,H1352)</f>
        <v>out_f &lt;- "C:/NGS/save/F2_Adap-3.fastq"</v>
      </c>
    </row>
    <row r="1353" spans="1:12" x14ac:dyDescent="0.15">
      <c r="A1353" s="15">
        <v>1352</v>
      </c>
      <c r="B1353" s="11">
        <v>31</v>
      </c>
      <c r="C1353" s="11">
        <v>28</v>
      </c>
      <c r="D1353" s="20" t="str">
        <f>L1353</f>
        <v>param_adapter &lt;- "TAAGATCGGAAGAGCGTCGTGTAGGGAAAGAGTGT"  #Adapter sequence 3</v>
      </c>
      <c r="F1353" s="15" t="s">
        <v>44</v>
      </c>
      <c r="G1353" s="15" t="str">
        <f>'1. Input and Output files list'!$E$66</f>
        <v>TAAGATCGGAAGAGCGTCGTGTAGGGAAAGAGTGT</v>
      </c>
      <c r="H1353" s="15" t="s">
        <v>49</v>
      </c>
      <c r="I1353" s="15"/>
      <c r="L1353" s="15" t="str">
        <f>CONCATENATE(F1353,G1353,H1353)</f>
        <v>param_adapter &lt;- "TAAGATCGGAAGAGCGTCGTGTAGGGAAAGAGTGT"  #Adapter sequence 3</v>
      </c>
    </row>
    <row r="1354" spans="1:12" x14ac:dyDescent="0.15">
      <c r="A1354" s="15">
        <v>1353</v>
      </c>
      <c r="B1354" s="11">
        <v>31</v>
      </c>
      <c r="C1354" s="11">
        <v>29</v>
      </c>
      <c r="D1354" s="20" t="s">
        <v>30</v>
      </c>
      <c r="F1354" s="15"/>
      <c r="G1354" s="15"/>
      <c r="H1354" s="15"/>
      <c r="I1354" s="15"/>
      <c r="L1354" s="15"/>
    </row>
    <row r="1355" spans="1:12" x14ac:dyDescent="0.15">
      <c r="A1355" s="15">
        <v>1354</v>
      </c>
      <c r="B1355" s="11">
        <v>31</v>
      </c>
      <c r="C1355" s="11">
        <v>30</v>
      </c>
      <c r="D1355" s="20" t="str">
        <f>L1355</f>
        <v>in_f &lt;- "C:/NGS/save/F2_Adap-3.fastq"</v>
      </c>
      <c r="F1355" s="15" t="s">
        <v>12</v>
      </c>
      <c r="G1355" s="15" t="str">
        <f>'1. Input and Output files list'!$E$6</f>
        <v>C:/NGS/save/</v>
      </c>
      <c r="H1355" s="15" t="s">
        <v>88</v>
      </c>
      <c r="I1355" s="15"/>
      <c r="L1355" s="15" t="str">
        <f>CONCATENATE(F1355,G1355,H1355)</f>
        <v>in_f &lt;- "C:/NGS/save/F2_Adap-3.fastq"</v>
      </c>
    </row>
    <row r="1356" spans="1:12" x14ac:dyDescent="0.15">
      <c r="A1356" s="15">
        <v>1355</v>
      </c>
      <c r="B1356" s="11">
        <v>31</v>
      </c>
      <c r="C1356" s="11">
        <v>31</v>
      </c>
      <c r="D1356" s="20" t="str">
        <f>L1356</f>
        <v>out_f &lt;- "C:/NGS/save/AdapterTrim_NGS0_31.fastq"</v>
      </c>
      <c r="F1356" s="15" t="s">
        <v>36</v>
      </c>
      <c r="G1356" s="15" t="str">
        <f>'1. Input and Output files list'!$E$6</f>
        <v>C:/NGS/save/</v>
      </c>
      <c r="H1356" s="15" t="s">
        <v>38</v>
      </c>
      <c r="I1356" s="15" t="str">
        <f>'1. Input and Output files list'!$I$140</f>
        <v>NGS0_31.fastq</v>
      </c>
      <c r="J1356" s="15" t="s">
        <v>16</v>
      </c>
      <c r="L1356" s="15" t="str">
        <f>CONCATENATE(F1356,G1356,H1356,I1356,J1356)</f>
        <v>out_f &lt;- "C:/NGS/save/AdapterTrim_NGS0_31.fastq"</v>
      </c>
    </row>
    <row r="1357" spans="1:12" x14ac:dyDescent="0.15">
      <c r="A1357" s="15">
        <v>1356</v>
      </c>
      <c r="B1357" s="11">
        <v>31</v>
      </c>
      <c r="C1357" s="11">
        <v>32</v>
      </c>
      <c r="D1357" s="20" t="str">
        <f>L1357</f>
        <v>param_adapter &lt;- "CATGAGATCGGAAGAGCACACGTCTGAACTCCAGTCAC"  #Adapter sequence 4</v>
      </c>
      <c r="F1357" s="15" t="s">
        <v>44</v>
      </c>
      <c r="G1357" s="15" t="str">
        <f>'1. Input and Output files list'!$E$67</f>
        <v>CATGAGATCGGAAGAGCACACGTCTGAACTCCAGTCAC</v>
      </c>
      <c r="H1357" s="15" t="s">
        <v>51</v>
      </c>
      <c r="I1357" s="15"/>
      <c r="L1357" s="15" t="str">
        <f>CONCATENATE(F1357,G1357,H1357)</f>
        <v>param_adapter &lt;- "CATGAGATCGGAAGAGCACACGTCTGAACTCCAGTCAC"  #Adapter sequence 4</v>
      </c>
    </row>
    <row r="1358" spans="1:12" x14ac:dyDescent="0.15">
      <c r="A1358" s="15">
        <v>1357</v>
      </c>
      <c r="B1358" s="11">
        <v>31</v>
      </c>
      <c r="C1358" s="11">
        <v>33</v>
      </c>
      <c r="D1358" s="20" t="s">
        <v>31</v>
      </c>
      <c r="F1358" s="15"/>
      <c r="G1358" s="15"/>
      <c r="H1358" s="15"/>
      <c r="I1358" s="15"/>
      <c r="L1358" s="15"/>
    </row>
    <row r="1359" spans="1:12" x14ac:dyDescent="0.15">
      <c r="A1359" s="15">
        <v>1358</v>
      </c>
      <c r="B1359" s="11">
        <v>31</v>
      </c>
      <c r="C1359" s="11">
        <v>34</v>
      </c>
      <c r="D1359" s="20" t="s">
        <v>32</v>
      </c>
      <c r="F1359" s="15"/>
      <c r="G1359" s="15"/>
      <c r="H1359" s="15"/>
      <c r="I1359" s="15"/>
      <c r="L1359" s="15"/>
    </row>
    <row r="1360" spans="1:12" x14ac:dyDescent="0.15">
      <c r="A1360" s="15">
        <v>1359</v>
      </c>
      <c r="B1360" s="11">
        <v>31</v>
      </c>
      <c r="C1360" s="11">
        <v>35</v>
      </c>
      <c r="D1360" s="20" t="str">
        <f>L1360</f>
        <v>write.csv(res, "C:/NGS/save/NGS0_31.fastq.csv")</v>
      </c>
      <c r="F1360" s="15" t="s">
        <v>35</v>
      </c>
      <c r="G1360" s="15" t="str">
        <f>'1. Input and Output files list'!$E$6</f>
        <v>C:/NGS/save/</v>
      </c>
      <c r="H1360" s="15" t="str">
        <f>'1. Input and Output files list'!$I$140</f>
        <v>NGS0_31.fastq</v>
      </c>
      <c r="I1360" s="15" t="s">
        <v>34</v>
      </c>
      <c r="L1360" s="15" t="str">
        <f>CONCATENATE(F1360,G1360,H1360,I1360)</f>
        <v>write.csv(res, "C:/NGS/save/NGS0_31.fastq.csv")</v>
      </c>
    </row>
    <row r="1361" spans="1:20" x14ac:dyDescent="0.15">
      <c r="A1361" s="15">
        <v>1360</v>
      </c>
      <c r="B1361" s="11">
        <v>31</v>
      </c>
      <c r="C1361" s="11">
        <v>36</v>
      </c>
      <c r="D1361" s="20" t="str">
        <f>L1361</f>
        <v>system.time(fastq &lt;- fread("C:/NGS/save/AdapterTrim_NGS0_31.fastq", header=F, sep="\t", na.strings="NA", strip.white=TRUE, verbose=TRUE))</v>
      </c>
      <c r="F1361" s="15" t="s">
        <v>92</v>
      </c>
      <c r="G1361" s="15" t="str">
        <f>'1. Input and Output files list'!$E$6</f>
        <v>C:/NGS/save/</v>
      </c>
      <c r="H1361" s="15" t="s">
        <v>38</v>
      </c>
      <c r="I1361" s="15" t="str">
        <f>'1. Input and Output files list'!$I$140</f>
        <v>NGS0_31.fastq</v>
      </c>
      <c r="J1361" t="s">
        <v>20</v>
      </c>
      <c r="L1361" s="15" t="str">
        <f>CONCATENATE(F1361,G1361,H1361,I1361,J1361)</f>
        <v>system.time(fastq &lt;- fread("C:/NGS/save/AdapterTrim_NGS0_31.fastq", header=F, sep="\t", na.strings="NA", strip.white=TRUE, verbose=TRUE))</v>
      </c>
    </row>
    <row r="1362" spans="1:20" x14ac:dyDescent="0.15">
      <c r="A1362" s="15">
        <v>1361</v>
      </c>
      <c r="B1362" s="11">
        <v>31</v>
      </c>
      <c r="C1362" s="11">
        <v>37</v>
      </c>
      <c r="D1362" s="20" t="str">
        <f>T1362</f>
        <v>file.remove("C:/NGS/save/AdapterTrim_NGS0_31.fastq","C:/NGS/save/F2_Adap-0.fastq","C:/NGS/save/F2_Adap-1.fastq","C:/NGS/save/F2_Adap-2.fastq","C:/NGS/save/F2_Adap-3.fastq")</v>
      </c>
      <c r="F1362" s="15" t="s">
        <v>11</v>
      </c>
      <c r="G1362" s="15" t="str">
        <f>'1. Input and Output files list'!$E$6</f>
        <v>C:/NGS/save/</v>
      </c>
      <c r="H1362" s="15" t="s">
        <v>38</v>
      </c>
      <c r="I1362" s="15" t="str">
        <f>'1. Input and Output files list'!$I$140</f>
        <v>NGS0_31.fastq</v>
      </c>
      <c r="J1362" t="s">
        <v>852</v>
      </c>
      <c r="K1362" t="str">
        <f>'1. Input and Output files list'!$E$6</f>
        <v>C:/NGS/save/</v>
      </c>
      <c r="L1362" s="15" t="s">
        <v>851</v>
      </c>
      <c r="M1362" t="str">
        <f>'1. Input and Output files list'!$E$6</f>
        <v>C:/NGS/save/</v>
      </c>
      <c r="N1362" t="s">
        <v>89</v>
      </c>
      <c r="O1362" t="str">
        <f>'1. Input and Output files list'!$E$6</f>
        <v>C:/NGS/save/</v>
      </c>
      <c r="P1362" t="s">
        <v>90</v>
      </c>
      <c r="Q1362" t="str">
        <f>'1. Input and Output files list'!$E$6</f>
        <v>C:/NGS/save/</v>
      </c>
      <c r="R1362" t="s">
        <v>91</v>
      </c>
      <c r="T1362" t="str">
        <f>CONCATENATE(F1362,G1362,H1362,I1362,J1362,K1362,L1362,M1362,N1362,O1362,P1362,Q1362,R1362)</f>
        <v>file.remove("C:/NGS/save/AdapterTrim_NGS0_31.fastq","C:/NGS/save/F2_Adap-0.fastq","C:/NGS/save/F2_Adap-1.fastq","C:/NGS/save/F2_Adap-2.fastq","C:/NGS/save/F2_Adap-3.fastq")</v>
      </c>
    </row>
    <row r="1363" spans="1:20" x14ac:dyDescent="0.15">
      <c r="A1363" s="15">
        <v>1362</v>
      </c>
      <c r="B1363" s="11">
        <v>31</v>
      </c>
      <c r="C1363" s="11">
        <v>38</v>
      </c>
      <c r="D1363" s="20" t="s">
        <v>93</v>
      </c>
      <c r="F1363" s="15"/>
      <c r="G1363" s="15"/>
      <c r="H1363" s="15"/>
      <c r="I1363" s="15"/>
      <c r="L1363" s="15"/>
    </row>
    <row r="1364" spans="1:20" x14ac:dyDescent="0.15">
      <c r="A1364" s="15">
        <v>1363</v>
      </c>
      <c r="B1364" s="11">
        <v>31</v>
      </c>
      <c r="C1364" s="11">
        <v>39</v>
      </c>
      <c r="D1364" s="20" t="s">
        <v>2</v>
      </c>
      <c r="F1364" s="15"/>
      <c r="G1364" s="15"/>
      <c r="H1364" s="15"/>
      <c r="I1364" s="15"/>
      <c r="L1364" s="15"/>
    </row>
    <row r="1365" spans="1:20" x14ac:dyDescent="0.15">
      <c r="A1365" s="15">
        <v>1364</v>
      </c>
      <c r="B1365" s="11">
        <v>31</v>
      </c>
      <c r="C1365" s="11">
        <v>40</v>
      </c>
      <c r="D1365" s="20" t="str">
        <f>K1365</f>
        <v>system.time(write.csv(RADtag, file="C:/NGS/save/NGS0_31.tagcount", row.names = F))</v>
      </c>
      <c r="F1365" s="15" t="s">
        <v>164</v>
      </c>
      <c r="G1365" s="15" t="str">
        <f>'1. Input and Output files list'!$E$6</f>
        <v>C:/NGS/save/</v>
      </c>
      <c r="H1365" s="15" t="str">
        <f>'1. Input and Output files list'!$J$140</f>
        <v>NGS0_31.tagcount</v>
      </c>
      <c r="I1365" s="15" t="s">
        <v>210</v>
      </c>
      <c r="K1365" t="str">
        <f>CONCATENATE(F1365,G1365,H1365,I1365)</f>
        <v>system.time(write.csv(RADtag, file="C:/NGS/save/NGS0_31.tagcount", row.names = F))</v>
      </c>
      <c r="L1365" s="15"/>
    </row>
    <row r="1366" spans="1:20" x14ac:dyDescent="0.15">
      <c r="A1366" s="15">
        <v>1365</v>
      </c>
      <c r="B1366" s="11">
        <v>31</v>
      </c>
      <c r="C1366" s="11">
        <v>41</v>
      </c>
      <c r="D1366" s="20" t="str">
        <f>L1366</f>
        <v>file.remove("C:/NGS/save/NGS0_31.fastq")</v>
      </c>
      <c r="F1366" s="15" t="s">
        <v>97</v>
      </c>
      <c r="G1366" s="15" t="s">
        <v>13</v>
      </c>
      <c r="H1366" s="15" t="str">
        <f>'1. Input and Output files list'!$E$6</f>
        <v>C:/NGS/save/</v>
      </c>
      <c r="I1366" s="15" t="str">
        <f>'1. Input and Output files list'!$I$140</f>
        <v>NGS0_31.fastq</v>
      </c>
      <c r="J1366" s="7" t="s">
        <v>16</v>
      </c>
      <c r="K1366" t="s">
        <v>52</v>
      </c>
      <c r="L1366" s="15" t="str">
        <f>CONCATENATE(F1366,G1366,H1366,I1366,J1366,K1366)</f>
        <v>file.remove("C:/NGS/save/NGS0_31.fastq")</v>
      </c>
    </row>
    <row r="1367" spans="1:20" x14ac:dyDescent="0.15">
      <c r="A1367" s="15">
        <v>1366</v>
      </c>
      <c r="B1367" s="11">
        <v>31</v>
      </c>
      <c r="C1367" s="11">
        <v>42</v>
      </c>
      <c r="D1367" s="20" t="s">
        <v>170</v>
      </c>
      <c r="F1367" s="15"/>
      <c r="G1367" s="15"/>
      <c r="H1367" s="15"/>
      <c r="I1367" s="15"/>
      <c r="L1367" s="15"/>
    </row>
    <row r="1368" spans="1:20" x14ac:dyDescent="0.15">
      <c r="A1368" s="15">
        <v>1367</v>
      </c>
      <c r="B1368" s="11">
        <v>31</v>
      </c>
      <c r="C1368" s="11">
        <v>43</v>
      </c>
      <c r="D1368" s="20" t="str">
        <f>L1368</f>
        <v>system.time(write.csv(RAD_1over, file="C:/NGS/save/NGS0_31.tagcount1over", row.names = F))</v>
      </c>
      <c r="F1368" s="10" t="s">
        <v>171</v>
      </c>
      <c r="G1368" s="15" t="str">
        <f>'1. Input and Output files list'!$E$6</f>
        <v>C:/NGS/save/</v>
      </c>
      <c r="H1368" s="10" t="str">
        <f>'1. Input and Output files list'!$K$140</f>
        <v>NGS0_31.tagcount1over</v>
      </c>
      <c r="I1368" s="10" t="s">
        <v>210</v>
      </c>
      <c r="L1368" s="15" t="str">
        <f>CONCATENATE(F1368,G1368,H1368,I1368)</f>
        <v>system.time(write.csv(RAD_1over, file="C:/NGS/save/NGS0_31.tagcount1over", row.names = F))</v>
      </c>
    </row>
    <row r="1369" spans="1:20" x14ac:dyDescent="0.15">
      <c r="A1369" s="15">
        <v>1368</v>
      </c>
      <c r="B1369" s="11">
        <v>31</v>
      </c>
      <c r="C1369" s="11">
        <v>44</v>
      </c>
      <c r="D1369" s="20" t="s">
        <v>1073</v>
      </c>
      <c r="F1369" s="15"/>
      <c r="G1369" s="15"/>
      <c r="H1369" s="15"/>
      <c r="I1369" s="15"/>
      <c r="L1369" s="15"/>
    </row>
    <row r="1370" spans="1:20" x14ac:dyDescent="0.15">
      <c r="A1370" s="15">
        <v>1369</v>
      </c>
      <c r="B1370" s="11">
        <v>32</v>
      </c>
      <c r="C1370" s="11">
        <v>1</v>
      </c>
      <c r="D1370" s="20" t="str">
        <f>L1370</f>
        <v>in_f &lt;- c("C:/NGS/Raw_sequence_reads/32_GAGATTCC-GTACTGAC_L005_R1_001.fastq.gz", "C:/NGS/Raw_sequence_reads/32_GAGATTCC-GTACTGAC_L005_R2_001.fastq.gz")</v>
      </c>
      <c r="F1370" s="15" t="s">
        <v>3</v>
      </c>
      <c r="G1370" s="15" t="str">
        <f>'1. Input and Output files list'!$E$142</f>
        <v>C:/NGS/Raw_sequence_reads/32_GAGATTCC-GTACTGAC_L005_R1_001.fastq.gz</v>
      </c>
      <c r="H1370" s="15" t="s">
        <v>10</v>
      </c>
      <c r="I1370" s="15" t="str">
        <f>'1. Input and Output files list'!$E$143</f>
        <v>C:/NGS/Raw_sequence_reads/32_GAGATTCC-GTACTGAC_L005_R2_001.fastq.gz</v>
      </c>
      <c r="J1370" t="s">
        <v>4</v>
      </c>
      <c r="L1370" s="15" t="str">
        <f>CONCATENATE(F1370,G1370,H1370,I1370,J1370)</f>
        <v>in_f &lt;- c("C:/NGS/Raw_sequence_reads/32_GAGATTCC-GTACTGAC_L005_R1_001.fastq.gz", "C:/NGS/Raw_sequence_reads/32_GAGATTCC-GTACTGAC_L005_R2_001.fastq.gz")</v>
      </c>
    </row>
    <row r="1371" spans="1:20" x14ac:dyDescent="0.15">
      <c r="A1371" s="15">
        <v>1370</v>
      </c>
      <c r="B1371" s="11">
        <v>32</v>
      </c>
      <c r="C1371" s="11">
        <v>2</v>
      </c>
      <c r="D1371" s="20" t="str">
        <f>L1371</f>
        <v>out_f &lt;- "C:/NGS/save/NGS0_32.fastq"</v>
      </c>
      <c r="F1371" s="15" t="s">
        <v>95</v>
      </c>
      <c r="G1371" s="15" t="s">
        <v>13</v>
      </c>
      <c r="H1371" s="15" t="str">
        <f>'1. Input and Output files list'!$E$6</f>
        <v>C:/NGS/save/</v>
      </c>
      <c r="I1371" s="15" t="str">
        <f>'1. Input and Output files list'!$I$142</f>
        <v>NGS0_32.fastq</v>
      </c>
      <c r="J1371" s="7" t="s">
        <v>16</v>
      </c>
      <c r="L1371" s="15" t="str">
        <f>CONCATENATE(F1371,G1371,H1371,I1371,J1371)</f>
        <v>out_f &lt;- "C:/NGS/save/NGS0_32.fastq"</v>
      </c>
    </row>
    <row r="1372" spans="1:20" x14ac:dyDescent="0.15">
      <c r="A1372" s="15">
        <v>1371</v>
      </c>
      <c r="B1372" s="11">
        <v>32</v>
      </c>
      <c r="C1372" s="11">
        <v>3</v>
      </c>
      <c r="D1372" s="20" t="str">
        <f>L1372</f>
        <v>param_trim &lt;- 1</v>
      </c>
      <c r="F1372" s="15" t="s">
        <v>163</v>
      </c>
      <c r="G1372" s="15">
        <f>'1. Input and Output files list'!$H$142</f>
        <v>1</v>
      </c>
      <c r="H1372" s="15"/>
      <c r="I1372" s="15"/>
      <c r="J1372" s="15"/>
      <c r="L1372" s="15" t="str">
        <f>CONCATENATE(F1372,G1372)</f>
        <v>param_trim &lt;- 1</v>
      </c>
    </row>
    <row r="1373" spans="1:20" x14ac:dyDescent="0.15">
      <c r="A1373" s="15">
        <v>1372</v>
      </c>
      <c r="B1373" s="11">
        <v>32</v>
      </c>
      <c r="C1373" s="11">
        <v>4</v>
      </c>
      <c r="D1373" s="20" t="s">
        <v>21</v>
      </c>
      <c r="F1373" s="15"/>
      <c r="G1373" s="15"/>
      <c r="H1373" s="15"/>
      <c r="I1373" s="15"/>
      <c r="L1373" s="15"/>
    </row>
    <row r="1374" spans="1:20" x14ac:dyDescent="0.15">
      <c r="A1374" s="15">
        <v>1373</v>
      </c>
      <c r="B1374" s="11">
        <v>32</v>
      </c>
      <c r="C1374" s="11">
        <v>5</v>
      </c>
      <c r="D1374" s="20" t="s">
        <v>22</v>
      </c>
      <c r="F1374" s="15"/>
      <c r="G1374" s="15"/>
      <c r="H1374" s="15"/>
      <c r="I1374" s="15"/>
      <c r="L1374" s="15"/>
    </row>
    <row r="1375" spans="1:20" x14ac:dyDescent="0.15">
      <c r="A1375" s="15">
        <v>1374</v>
      </c>
      <c r="B1375" s="11">
        <v>32</v>
      </c>
      <c r="C1375" s="11">
        <v>6</v>
      </c>
      <c r="D1375" s="20" t="s">
        <v>23</v>
      </c>
      <c r="F1375" s="15"/>
      <c r="G1375" s="15"/>
      <c r="H1375" s="15"/>
      <c r="I1375" s="15"/>
      <c r="L1375" s="15"/>
    </row>
    <row r="1376" spans="1:20" x14ac:dyDescent="0.15">
      <c r="A1376" s="15">
        <v>1375</v>
      </c>
      <c r="B1376" s="11">
        <v>32</v>
      </c>
      <c r="C1376" s="11">
        <v>7</v>
      </c>
      <c r="D1376" s="20" t="str">
        <f>L1376</f>
        <v>hoge1 &lt;- DNAStringSet(sread(fastq), start=7, end=hoge)</v>
      </c>
      <c r="F1376" s="15" t="s">
        <v>166</v>
      </c>
      <c r="G1376" s="15">
        <f>'1. Input and Output files list'!$G$142+1</f>
        <v>7</v>
      </c>
      <c r="H1376" s="15" t="s">
        <v>26</v>
      </c>
      <c r="I1376" s="15"/>
      <c r="J1376" s="15"/>
      <c r="L1376" s="15" t="str">
        <f>CONCATENATE(F1376,G1376,H1376)</f>
        <v>hoge1 &lt;- DNAStringSet(sread(fastq), start=7, end=hoge)</v>
      </c>
    </row>
    <row r="1377" spans="1:18" x14ac:dyDescent="0.15">
      <c r="A1377" s="15">
        <v>1376</v>
      </c>
      <c r="B1377" s="11">
        <v>32</v>
      </c>
      <c r="C1377" s="11">
        <v>8</v>
      </c>
      <c r="D1377" s="20" t="str">
        <f>L1377</f>
        <v>hoge2 &lt;- BStringSet(quality(quality(fastq)), start=7, end=hoge)</v>
      </c>
      <c r="F1377" s="15" t="s">
        <v>167</v>
      </c>
      <c r="G1377" s="15">
        <f>'1. Input and Output files list'!$G$142+1</f>
        <v>7</v>
      </c>
      <c r="H1377" s="15" t="s">
        <v>26</v>
      </c>
      <c r="I1377" s="15"/>
      <c r="L1377" s="15" t="str">
        <f>CONCATENATE(F1377,G1377,H1377)</f>
        <v>hoge2 &lt;- BStringSet(quality(quality(fastq)), start=7, end=hoge)</v>
      </c>
    </row>
    <row r="1378" spans="1:18" x14ac:dyDescent="0.15">
      <c r="A1378" s="15">
        <v>1377</v>
      </c>
      <c r="B1378" s="11">
        <v>32</v>
      </c>
      <c r="C1378" s="11">
        <v>9</v>
      </c>
      <c r="D1378" s="20" t="s">
        <v>24</v>
      </c>
      <c r="F1378" s="15"/>
      <c r="G1378" s="15"/>
      <c r="H1378" s="15"/>
      <c r="I1378" s="15"/>
      <c r="L1378" s="15"/>
    </row>
    <row r="1379" spans="1:18" x14ac:dyDescent="0.15">
      <c r="A1379" s="15">
        <v>1378</v>
      </c>
      <c r="B1379" s="11">
        <v>32</v>
      </c>
      <c r="C1379" s="11">
        <v>10</v>
      </c>
      <c r="D1379" s="20" t="s">
        <v>96</v>
      </c>
      <c r="F1379" s="15"/>
      <c r="G1379" s="15"/>
      <c r="H1379" s="15"/>
      <c r="I1379" s="15"/>
      <c r="J1379" s="15"/>
      <c r="L1379" s="15"/>
    </row>
    <row r="1380" spans="1:18" x14ac:dyDescent="0.15">
      <c r="A1380" s="15">
        <v>1379</v>
      </c>
      <c r="B1380" s="11">
        <v>32</v>
      </c>
      <c r="C1380" s="11">
        <v>11</v>
      </c>
      <c r="D1380" s="53" t="str">
        <f>R1380</f>
        <v>param1 &lt;- 35</v>
      </c>
      <c r="F1380" s="15" t="s">
        <v>843</v>
      </c>
      <c r="G1380" s="15">
        <f>'1. Input and Output files list'!$E$32</f>
        <v>35</v>
      </c>
      <c r="H1380" s="15"/>
      <c r="I1380" s="15"/>
      <c r="L1380" s="15"/>
      <c r="R1380" t="str">
        <f>CONCATENATE(F1380,G1380,H1380)</f>
        <v>param1 &lt;- 35</v>
      </c>
    </row>
    <row r="1381" spans="1:18" x14ac:dyDescent="0.15">
      <c r="A1381" s="15">
        <v>1380</v>
      </c>
      <c r="B1381" s="11">
        <v>32</v>
      </c>
      <c r="C1381" s="11">
        <v>12</v>
      </c>
      <c r="D1381" s="53" t="str">
        <f>R1381</f>
        <v>param2 &lt;- 0.1</v>
      </c>
      <c r="F1381" s="15" t="s">
        <v>844</v>
      </c>
      <c r="G1381" s="15">
        <f>'1. Input and Output files list'!$E$34</f>
        <v>0.1</v>
      </c>
      <c r="H1381" s="15"/>
      <c r="I1381" s="15"/>
      <c r="L1381" s="15"/>
      <c r="R1381" t="str">
        <f>CONCATENATE(F1381,G1381,H1381)</f>
        <v>param2 &lt;- 0.1</v>
      </c>
    </row>
    <row r="1382" spans="1:18" x14ac:dyDescent="0.15">
      <c r="A1382" s="15">
        <v>1381</v>
      </c>
      <c r="B1382" s="11">
        <v>32</v>
      </c>
      <c r="C1382" s="11">
        <v>13</v>
      </c>
      <c r="D1382" s="53" t="str">
        <f>R1382</f>
        <v>fastq &lt;- readFastq("C:/NGS/save/NGS0_32.fastq")</v>
      </c>
      <c r="F1382" s="15" t="s">
        <v>845</v>
      </c>
      <c r="G1382" s="15" t="str">
        <f>'1. Input and Output files list'!$E$6</f>
        <v>C:/NGS/save/</v>
      </c>
      <c r="H1382" s="5" t="str">
        <f>'1. Input and Output files list'!$I$142</f>
        <v>NGS0_32.fastq</v>
      </c>
      <c r="I1382" s="15" t="s">
        <v>4</v>
      </c>
      <c r="J1382">
        <v>32</v>
      </c>
      <c r="L1382" s="15"/>
      <c r="R1382" t="str">
        <f>CONCATENATE(F1382,G1382,H1382,I1382)</f>
        <v>fastq &lt;- readFastq("C:/NGS/save/NGS0_32.fastq")</v>
      </c>
    </row>
    <row r="1383" spans="1:18" x14ac:dyDescent="0.15">
      <c r="A1383" s="15">
        <v>1382</v>
      </c>
      <c r="B1383" s="11">
        <v>32</v>
      </c>
      <c r="C1383" s="11">
        <v>14</v>
      </c>
      <c r="D1383" s="53" t="s">
        <v>840</v>
      </c>
      <c r="F1383" s="15"/>
      <c r="G1383" s="15"/>
      <c r="H1383" s="15"/>
      <c r="I1383" s="15"/>
      <c r="J1383" s="15"/>
      <c r="L1383" s="15"/>
    </row>
    <row r="1384" spans="1:18" x14ac:dyDescent="0.15">
      <c r="A1384" s="15">
        <v>1383</v>
      </c>
      <c r="B1384" s="11">
        <v>32</v>
      </c>
      <c r="C1384" s="11">
        <v>15</v>
      </c>
      <c r="D1384" s="53" t="s">
        <v>841</v>
      </c>
      <c r="F1384" s="15"/>
      <c r="G1384" s="15"/>
      <c r="H1384" s="15"/>
      <c r="I1384" s="15"/>
      <c r="L1384" s="15"/>
    </row>
    <row r="1385" spans="1:18" x14ac:dyDescent="0.15">
      <c r="A1385" s="15">
        <v>1384</v>
      </c>
      <c r="B1385" s="11">
        <v>32</v>
      </c>
      <c r="C1385" s="11">
        <v>16</v>
      </c>
      <c r="D1385" s="53" t="s">
        <v>842</v>
      </c>
      <c r="F1385" s="15"/>
      <c r="G1385" s="15"/>
      <c r="H1385" s="15"/>
      <c r="I1385" s="15"/>
      <c r="L1385" s="15"/>
    </row>
    <row r="1386" spans="1:18" x14ac:dyDescent="0.15">
      <c r="A1386" s="15">
        <v>1385</v>
      </c>
      <c r="B1386" s="11">
        <v>32</v>
      </c>
      <c r="C1386" s="11">
        <v>17</v>
      </c>
      <c r="D1386" s="20" t="str">
        <f>L1386</f>
        <v xml:space="preserve">writeFastq(fastq, "C:/NGS/save/F2_Adap-0.fastq", compress=F)   </v>
      </c>
      <c r="F1386" s="15" t="s">
        <v>847</v>
      </c>
      <c r="G1386" s="15" t="str">
        <f>'1. Input and Output files list'!$E$6</f>
        <v>C:/NGS/save/</v>
      </c>
      <c r="H1386" s="15" t="s">
        <v>850</v>
      </c>
      <c r="I1386" s="15"/>
      <c r="J1386" s="15"/>
      <c r="L1386" s="15" t="str">
        <f>CONCATENATE(F1386,G1386,H1386,I1386,J1386)</f>
        <v xml:space="preserve">writeFastq(fastq, "C:/NGS/save/F2_Adap-0.fastq", compress=F)   </v>
      </c>
    </row>
    <row r="1387" spans="1:18" x14ac:dyDescent="0.15">
      <c r="A1387" s="15">
        <v>1386</v>
      </c>
      <c r="B1387" s="11">
        <v>32</v>
      </c>
      <c r="C1387" s="11">
        <v>18</v>
      </c>
      <c r="D1387" s="20" t="str">
        <f>L1387</f>
        <v>in_f &lt;- "C:/NGS/save/F2_Adap-0.fastq"</v>
      </c>
      <c r="F1387" s="15" t="s">
        <v>14</v>
      </c>
      <c r="G1387" s="15" t="s">
        <v>13</v>
      </c>
      <c r="H1387" s="15" t="str">
        <f>'1. Input and Output files list'!$E$6</f>
        <v>C:/NGS/save/</v>
      </c>
      <c r="I1387" s="15" t="s">
        <v>849</v>
      </c>
      <c r="J1387" s="7"/>
      <c r="L1387" s="15" t="str">
        <f>CONCATENATE(F1387,G1387,H1387,I1387,J1387)</f>
        <v>in_f &lt;- "C:/NGS/save/F2_Adap-0.fastq"</v>
      </c>
    </row>
    <row r="1388" spans="1:18" x14ac:dyDescent="0.15">
      <c r="A1388" s="15">
        <v>1387</v>
      </c>
      <c r="B1388" s="11">
        <v>32</v>
      </c>
      <c r="C1388" s="11">
        <v>19</v>
      </c>
      <c r="D1388" s="20" t="str">
        <f>L1388</f>
        <v>out_f &lt;- "C:/NGS/save/F2_Adap-1.fastq"</v>
      </c>
      <c r="F1388" s="15" t="s">
        <v>15</v>
      </c>
      <c r="G1388" s="15" t="str">
        <f>'1. Input and Output files list'!$E$6</f>
        <v>C:/NGS/save/</v>
      </c>
      <c r="H1388" s="15" t="s">
        <v>86</v>
      </c>
      <c r="I1388" s="15"/>
      <c r="L1388" s="15" t="str">
        <f>CONCATENATE(F1388,G1388,H1388)</f>
        <v>out_f &lt;- "C:/NGS/save/F2_Adap-1.fastq"</v>
      </c>
    </row>
    <row r="1389" spans="1:18" x14ac:dyDescent="0.15">
      <c r="A1389" s="15">
        <v>1388</v>
      </c>
      <c r="B1389" s="11">
        <v>32</v>
      </c>
      <c r="C1389" s="11">
        <v>20</v>
      </c>
      <c r="D1389" s="20" t="str">
        <f>L1389</f>
        <v>param_adapter &lt;- "CATGAGATCGGAAGAGCGTCGTGTAGGGAAAGAGTGT"  #Adapter sequence 1</v>
      </c>
      <c r="F1389" s="11" t="s">
        <v>44</v>
      </c>
      <c r="G1389" s="11" t="str">
        <f>'1. Input and Output files list'!$E$64</f>
        <v>CATGAGATCGGAAGAGCGTCGTGTAGGGAAAGAGTGT</v>
      </c>
      <c r="H1389" s="11" t="s">
        <v>46</v>
      </c>
      <c r="I1389" s="15"/>
      <c r="L1389" s="15" t="str">
        <f>CONCATENATE(F1389,G1389,H1389)</f>
        <v>param_adapter &lt;- "CATGAGATCGGAAGAGCGTCGTGTAGGGAAAGAGTGT"  #Adapter sequence 1</v>
      </c>
    </row>
    <row r="1390" spans="1:18" x14ac:dyDescent="0.15">
      <c r="A1390" s="15">
        <v>1389</v>
      </c>
      <c r="B1390" s="11">
        <v>32</v>
      </c>
      <c r="C1390" s="11">
        <v>21</v>
      </c>
      <c r="D1390" s="20" t="s">
        <v>28</v>
      </c>
      <c r="F1390" s="15"/>
      <c r="G1390" s="15"/>
      <c r="H1390" s="15"/>
      <c r="I1390" s="15"/>
      <c r="L1390" s="15"/>
    </row>
    <row r="1391" spans="1:18" x14ac:dyDescent="0.15">
      <c r="A1391" s="15">
        <v>1390</v>
      </c>
      <c r="B1391" s="11">
        <v>32</v>
      </c>
      <c r="C1391" s="11">
        <v>22</v>
      </c>
      <c r="D1391" s="20" t="str">
        <f>L1391</f>
        <v>in_f &lt;- "C:/NGS/save/F2_Adap-1.fastq"</v>
      </c>
      <c r="F1391" s="15" t="s">
        <v>12</v>
      </c>
      <c r="G1391" s="15" t="str">
        <f>'1. Input and Output files list'!$E$6</f>
        <v>C:/NGS/save/</v>
      </c>
      <c r="H1391" s="15" t="s">
        <v>86</v>
      </c>
      <c r="I1391" s="15"/>
      <c r="L1391" s="15" t="str">
        <f>CONCATENATE(F1391,G1391,H1391)</f>
        <v>in_f &lt;- "C:/NGS/save/F2_Adap-1.fastq"</v>
      </c>
    </row>
    <row r="1392" spans="1:18" x14ac:dyDescent="0.15">
      <c r="A1392" s="15">
        <v>1391</v>
      </c>
      <c r="B1392" s="11">
        <v>32</v>
      </c>
      <c r="C1392" s="11">
        <v>23</v>
      </c>
      <c r="D1392" s="20" t="str">
        <f>L1392</f>
        <v>out_f &lt;- "C:/NGS/save/F2_Adap-2.fastq"</v>
      </c>
      <c r="F1392" s="15" t="s">
        <v>15</v>
      </c>
      <c r="G1392" s="15" t="str">
        <f>'1. Input and Output files list'!$E$6</f>
        <v>C:/NGS/save/</v>
      </c>
      <c r="H1392" s="15" t="s">
        <v>87</v>
      </c>
      <c r="I1392" s="15"/>
      <c r="L1392" s="15" t="str">
        <f>CONCATENATE(F1392,G1392,H1392)</f>
        <v>out_f &lt;- "C:/NGS/save/F2_Adap-2.fastq"</v>
      </c>
    </row>
    <row r="1393" spans="1:20" x14ac:dyDescent="0.15">
      <c r="A1393" s="15">
        <v>1392</v>
      </c>
      <c r="B1393" s="11">
        <v>32</v>
      </c>
      <c r="C1393" s="11">
        <v>24</v>
      </c>
      <c r="D1393" s="20" t="str">
        <f>L1393</f>
        <v>param_adapter &lt;- "TAAGATCGGAAGAGCACACGTCTGAACTCCAGTCAC"  #Adapter sequence 2</v>
      </c>
      <c r="F1393" s="11" t="s">
        <v>44</v>
      </c>
      <c r="G1393" s="15" t="str">
        <f>'1. Input and Output files list'!$E$65</f>
        <v>TAAGATCGGAAGAGCACACGTCTGAACTCCAGTCAC</v>
      </c>
      <c r="H1393" s="11" t="s">
        <v>47</v>
      </c>
      <c r="I1393" s="15"/>
      <c r="L1393" s="15" t="str">
        <f>CONCATENATE(F1393,G1393,H1393)</f>
        <v>param_adapter &lt;- "TAAGATCGGAAGAGCACACGTCTGAACTCCAGTCAC"  #Adapter sequence 2</v>
      </c>
    </row>
    <row r="1394" spans="1:20" x14ac:dyDescent="0.15">
      <c r="A1394" s="15">
        <v>1393</v>
      </c>
      <c r="B1394" s="11">
        <v>32</v>
      </c>
      <c r="C1394" s="11">
        <v>25</v>
      </c>
      <c r="D1394" s="20" t="s">
        <v>29</v>
      </c>
      <c r="F1394" s="15"/>
      <c r="G1394" s="15"/>
      <c r="H1394" s="15"/>
      <c r="I1394" s="15"/>
      <c r="L1394" s="15"/>
    </row>
    <row r="1395" spans="1:20" x14ac:dyDescent="0.15">
      <c r="A1395" s="15">
        <v>1394</v>
      </c>
      <c r="B1395" s="11">
        <v>32</v>
      </c>
      <c r="C1395" s="11">
        <v>26</v>
      </c>
      <c r="D1395" s="20" t="str">
        <f>L1395</f>
        <v>in_f &lt;- "C:/NGS/save/F2_Adap-2.fastq"</v>
      </c>
      <c r="F1395" s="15" t="s">
        <v>12</v>
      </c>
      <c r="G1395" s="15" t="str">
        <f>'1. Input and Output files list'!$E$6</f>
        <v>C:/NGS/save/</v>
      </c>
      <c r="H1395" s="15" t="s">
        <v>87</v>
      </c>
      <c r="I1395" s="15"/>
      <c r="L1395" s="15" t="str">
        <f>CONCATENATE(F1395,G1395,H1395)</f>
        <v>in_f &lt;- "C:/NGS/save/F2_Adap-2.fastq"</v>
      </c>
    </row>
    <row r="1396" spans="1:20" x14ac:dyDescent="0.15">
      <c r="A1396" s="15">
        <v>1395</v>
      </c>
      <c r="B1396" s="11">
        <v>32</v>
      </c>
      <c r="C1396" s="11">
        <v>27</v>
      </c>
      <c r="D1396" s="20" t="str">
        <f>L1396</f>
        <v>out_f &lt;- "C:/NGS/save/F2_Adap-3.fastq"</v>
      </c>
      <c r="F1396" s="15" t="s">
        <v>15</v>
      </c>
      <c r="G1396" s="15" t="str">
        <f>'1. Input and Output files list'!$E$6</f>
        <v>C:/NGS/save/</v>
      </c>
      <c r="H1396" s="15" t="s">
        <v>88</v>
      </c>
      <c r="I1396" s="15"/>
      <c r="L1396" s="15" t="str">
        <f>CONCATENATE(F1396,G1396,H1396)</f>
        <v>out_f &lt;- "C:/NGS/save/F2_Adap-3.fastq"</v>
      </c>
    </row>
    <row r="1397" spans="1:20" x14ac:dyDescent="0.15">
      <c r="A1397" s="15">
        <v>1396</v>
      </c>
      <c r="B1397" s="11">
        <v>32</v>
      </c>
      <c r="C1397" s="11">
        <v>28</v>
      </c>
      <c r="D1397" s="20" t="str">
        <f>L1397</f>
        <v>param_adapter &lt;- "TAAGATCGGAAGAGCGTCGTGTAGGGAAAGAGTGT"  #Adapter sequence 3</v>
      </c>
      <c r="F1397" s="15" t="s">
        <v>44</v>
      </c>
      <c r="G1397" s="15" t="str">
        <f>'1. Input and Output files list'!$E$66</f>
        <v>TAAGATCGGAAGAGCGTCGTGTAGGGAAAGAGTGT</v>
      </c>
      <c r="H1397" s="15" t="s">
        <v>49</v>
      </c>
      <c r="I1397" s="15"/>
      <c r="L1397" s="15" t="str">
        <f>CONCATENATE(F1397,G1397,H1397)</f>
        <v>param_adapter &lt;- "TAAGATCGGAAGAGCGTCGTGTAGGGAAAGAGTGT"  #Adapter sequence 3</v>
      </c>
    </row>
    <row r="1398" spans="1:20" x14ac:dyDescent="0.15">
      <c r="A1398" s="15">
        <v>1397</v>
      </c>
      <c r="B1398" s="11">
        <v>32</v>
      </c>
      <c r="C1398" s="11">
        <v>29</v>
      </c>
      <c r="D1398" s="20" t="s">
        <v>30</v>
      </c>
      <c r="F1398" s="15"/>
      <c r="G1398" s="15"/>
      <c r="H1398" s="15"/>
      <c r="I1398" s="15"/>
      <c r="L1398" s="15"/>
    </row>
    <row r="1399" spans="1:20" x14ac:dyDescent="0.15">
      <c r="A1399" s="15">
        <v>1398</v>
      </c>
      <c r="B1399" s="11">
        <v>32</v>
      </c>
      <c r="C1399" s="11">
        <v>30</v>
      </c>
      <c r="D1399" s="20" t="str">
        <f>L1399</f>
        <v>in_f &lt;- "C:/NGS/save/F2_Adap-3.fastq"</v>
      </c>
      <c r="F1399" s="15" t="s">
        <v>12</v>
      </c>
      <c r="G1399" s="15" t="str">
        <f>'1. Input and Output files list'!$E$6</f>
        <v>C:/NGS/save/</v>
      </c>
      <c r="H1399" s="15" t="s">
        <v>88</v>
      </c>
      <c r="I1399" s="15"/>
      <c r="J1399" s="15"/>
      <c r="L1399" s="15" t="str">
        <f>CONCATENATE(F1399,G1399,H1399)</f>
        <v>in_f &lt;- "C:/NGS/save/F2_Adap-3.fastq"</v>
      </c>
    </row>
    <row r="1400" spans="1:20" x14ac:dyDescent="0.15">
      <c r="A1400" s="15">
        <v>1399</v>
      </c>
      <c r="B1400" s="11">
        <v>32</v>
      </c>
      <c r="C1400" s="11">
        <v>31</v>
      </c>
      <c r="D1400" s="20" t="str">
        <f>L1400</f>
        <v>out_f &lt;- "C:/NGS/save/AdapterTrim_NGS0_32.fastq"</v>
      </c>
      <c r="F1400" s="15" t="s">
        <v>36</v>
      </c>
      <c r="G1400" s="15" t="str">
        <f>'1. Input and Output files list'!$E$6</f>
        <v>C:/NGS/save/</v>
      </c>
      <c r="H1400" s="15" t="s">
        <v>38</v>
      </c>
      <c r="I1400" s="15" t="str">
        <f>'1. Input and Output files list'!$I$142</f>
        <v>NGS0_32.fastq</v>
      </c>
      <c r="J1400" t="s">
        <v>16</v>
      </c>
      <c r="L1400" s="15" t="str">
        <f>CONCATENATE(F1400,G1400,H1400,I1400,J1400)</f>
        <v>out_f &lt;- "C:/NGS/save/AdapterTrim_NGS0_32.fastq"</v>
      </c>
    </row>
    <row r="1401" spans="1:20" x14ac:dyDescent="0.15">
      <c r="A1401" s="15">
        <v>1400</v>
      </c>
      <c r="B1401" s="11">
        <v>32</v>
      </c>
      <c r="C1401" s="11">
        <v>32</v>
      </c>
      <c r="D1401" s="20" t="str">
        <f>L1401</f>
        <v>param_adapter &lt;- "CATGAGATCGGAAGAGCACACGTCTGAACTCCAGTCAC"  #Adapter sequence 4</v>
      </c>
      <c r="F1401" s="15" t="s">
        <v>44</v>
      </c>
      <c r="G1401" s="15" t="str">
        <f>'1. Input and Output files list'!$E$67</f>
        <v>CATGAGATCGGAAGAGCACACGTCTGAACTCCAGTCAC</v>
      </c>
      <c r="H1401" s="15" t="s">
        <v>51</v>
      </c>
      <c r="I1401" s="15"/>
      <c r="L1401" s="15" t="str">
        <f>CONCATENATE(F1401,G1401,H1401)</f>
        <v>param_adapter &lt;- "CATGAGATCGGAAGAGCACACGTCTGAACTCCAGTCAC"  #Adapter sequence 4</v>
      </c>
    </row>
    <row r="1402" spans="1:20" x14ac:dyDescent="0.15">
      <c r="A1402" s="15">
        <v>1401</v>
      </c>
      <c r="B1402" s="11">
        <v>32</v>
      </c>
      <c r="C1402" s="11">
        <v>33</v>
      </c>
      <c r="D1402" s="20" t="s">
        <v>31</v>
      </c>
      <c r="F1402" s="15"/>
      <c r="G1402" s="15"/>
      <c r="H1402" s="15"/>
      <c r="I1402" s="15"/>
      <c r="L1402" s="15"/>
    </row>
    <row r="1403" spans="1:20" x14ac:dyDescent="0.15">
      <c r="A1403" s="15">
        <v>1402</v>
      </c>
      <c r="B1403" s="11">
        <v>32</v>
      </c>
      <c r="C1403" s="11">
        <v>34</v>
      </c>
      <c r="D1403" s="20" t="s">
        <v>32</v>
      </c>
      <c r="F1403" s="15"/>
      <c r="G1403" s="15"/>
      <c r="H1403" s="15"/>
      <c r="I1403" s="15"/>
      <c r="L1403" s="15"/>
    </row>
    <row r="1404" spans="1:20" x14ac:dyDescent="0.15">
      <c r="A1404" s="15">
        <v>1403</v>
      </c>
      <c r="B1404" s="11">
        <v>32</v>
      </c>
      <c r="C1404" s="11">
        <v>35</v>
      </c>
      <c r="D1404" s="20" t="str">
        <f>L1404</f>
        <v>write.csv(res, "C:/NGS/save/NGS0_32.fastq.csv")</v>
      </c>
      <c r="F1404" s="15" t="s">
        <v>35</v>
      </c>
      <c r="G1404" s="15" t="str">
        <f>'1. Input and Output files list'!$E$6</f>
        <v>C:/NGS/save/</v>
      </c>
      <c r="H1404" s="15" t="str">
        <f>'1. Input and Output files list'!$I$142</f>
        <v>NGS0_32.fastq</v>
      </c>
      <c r="I1404" s="15" t="s">
        <v>34</v>
      </c>
      <c r="L1404" s="15" t="str">
        <f>CONCATENATE(F1404,G1404,H1404,I1404)</f>
        <v>write.csv(res, "C:/NGS/save/NGS0_32.fastq.csv")</v>
      </c>
    </row>
    <row r="1405" spans="1:20" x14ac:dyDescent="0.15">
      <c r="A1405" s="15">
        <v>1404</v>
      </c>
      <c r="B1405" s="11">
        <v>32</v>
      </c>
      <c r="C1405" s="11">
        <v>36</v>
      </c>
      <c r="D1405" s="20" t="str">
        <f>L1405</f>
        <v>system.time(fastq &lt;- fread("C:/NGS/save/AdapterTrim_NGS0_32.fastq", header=F, sep="\t", na.strings="NA", strip.white=TRUE, verbose=TRUE))</v>
      </c>
      <c r="F1405" s="15" t="s">
        <v>92</v>
      </c>
      <c r="G1405" s="15" t="str">
        <f>'1. Input and Output files list'!$E$6</f>
        <v>C:/NGS/save/</v>
      </c>
      <c r="H1405" s="15" t="s">
        <v>38</v>
      </c>
      <c r="I1405" s="15" t="str">
        <f>'1. Input and Output files list'!$I$142</f>
        <v>NGS0_32.fastq</v>
      </c>
      <c r="J1405" t="s">
        <v>20</v>
      </c>
      <c r="L1405" s="15" t="str">
        <f>CONCATENATE(F1405,G1405,H1405,I1405,J1405)</f>
        <v>system.time(fastq &lt;- fread("C:/NGS/save/AdapterTrim_NGS0_32.fastq", header=F, sep="\t", na.strings="NA", strip.white=TRUE, verbose=TRUE))</v>
      </c>
    </row>
    <row r="1406" spans="1:20" x14ac:dyDescent="0.15">
      <c r="A1406" s="15">
        <v>1405</v>
      </c>
      <c r="B1406" s="11">
        <v>32</v>
      </c>
      <c r="C1406" s="11">
        <v>37</v>
      </c>
      <c r="D1406" s="20" t="str">
        <f>T1406</f>
        <v>file.remove("C:/NGS/save/AdapterTrim_NGS0_32.fastq","C:/NGS/save/F2_Adap-0.fastq","C:/NGS/save/F2_Adap-1.fastq","C:/NGS/save/F2_Adap-2.fastq","C:/NGS/save/F2_Adap-3.fastq")</v>
      </c>
      <c r="F1406" s="15" t="s">
        <v>11</v>
      </c>
      <c r="G1406" s="15" t="str">
        <f>'1. Input and Output files list'!$E$6</f>
        <v>C:/NGS/save/</v>
      </c>
      <c r="H1406" s="15" t="s">
        <v>38</v>
      </c>
      <c r="I1406" s="15" t="str">
        <f>'1. Input and Output files list'!$I$142</f>
        <v>NGS0_32.fastq</v>
      </c>
      <c r="J1406" t="s">
        <v>852</v>
      </c>
      <c r="K1406" t="str">
        <f>'1. Input and Output files list'!$E$6</f>
        <v>C:/NGS/save/</v>
      </c>
      <c r="L1406" s="15" t="s">
        <v>851</v>
      </c>
      <c r="M1406" t="str">
        <f>'1. Input and Output files list'!$E$6</f>
        <v>C:/NGS/save/</v>
      </c>
      <c r="N1406" t="s">
        <v>89</v>
      </c>
      <c r="O1406" t="str">
        <f>'1. Input and Output files list'!$E$6</f>
        <v>C:/NGS/save/</v>
      </c>
      <c r="P1406" t="s">
        <v>90</v>
      </c>
      <c r="Q1406" t="str">
        <f>'1. Input and Output files list'!$E$6</f>
        <v>C:/NGS/save/</v>
      </c>
      <c r="R1406" t="s">
        <v>91</v>
      </c>
      <c r="T1406" t="str">
        <f>CONCATENATE(F1406,G1406,H1406,I1406,J1406,K1406,L1406,M1406,N1406,O1406,P1406,Q1406,R1406)</f>
        <v>file.remove("C:/NGS/save/AdapterTrim_NGS0_32.fastq","C:/NGS/save/F2_Adap-0.fastq","C:/NGS/save/F2_Adap-1.fastq","C:/NGS/save/F2_Adap-2.fastq","C:/NGS/save/F2_Adap-3.fastq")</v>
      </c>
    </row>
    <row r="1407" spans="1:20" x14ac:dyDescent="0.15">
      <c r="A1407" s="15">
        <v>1406</v>
      </c>
      <c r="B1407" s="11">
        <v>32</v>
      </c>
      <c r="C1407" s="11">
        <v>38</v>
      </c>
      <c r="D1407" s="20" t="s">
        <v>93</v>
      </c>
      <c r="F1407" s="15"/>
      <c r="G1407" s="15"/>
      <c r="H1407" s="15"/>
      <c r="I1407" s="15"/>
      <c r="L1407" s="15"/>
    </row>
    <row r="1408" spans="1:20" x14ac:dyDescent="0.15">
      <c r="A1408" s="15">
        <v>1407</v>
      </c>
      <c r="B1408" s="11">
        <v>32</v>
      </c>
      <c r="C1408" s="11">
        <v>39</v>
      </c>
      <c r="D1408" s="20" t="s">
        <v>2</v>
      </c>
      <c r="F1408" s="15"/>
      <c r="G1408" s="15"/>
      <c r="H1408" s="15"/>
      <c r="I1408" s="15"/>
      <c r="L1408" s="15"/>
    </row>
    <row r="1409" spans="1:18" x14ac:dyDescent="0.15">
      <c r="A1409" s="15">
        <v>1408</v>
      </c>
      <c r="B1409" s="11">
        <v>32</v>
      </c>
      <c r="C1409" s="11">
        <v>40</v>
      </c>
      <c r="D1409" s="20" t="str">
        <f>K1409</f>
        <v>system.time(write.csv(RADtag, file="C:/NGS/save/NGS0_32.tagcount", row.names = F))</v>
      </c>
      <c r="F1409" s="15" t="s">
        <v>164</v>
      </c>
      <c r="G1409" s="15" t="str">
        <f>'1. Input and Output files list'!$E$6</f>
        <v>C:/NGS/save/</v>
      </c>
      <c r="H1409" s="15" t="str">
        <f>'1. Input and Output files list'!$J$142</f>
        <v>NGS0_32.tagcount</v>
      </c>
      <c r="I1409" s="15" t="s">
        <v>210</v>
      </c>
      <c r="J1409" s="15"/>
      <c r="K1409" t="str">
        <f>CONCATENATE(F1409,G1409,H1409,I1409)</f>
        <v>system.time(write.csv(RADtag, file="C:/NGS/save/NGS0_32.tagcount", row.names = F))</v>
      </c>
      <c r="L1409" s="15"/>
    </row>
    <row r="1410" spans="1:18" x14ac:dyDescent="0.15">
      <c r="A1410" s="15">
        <v>1409</v>
      </c>
      <c r="B1410" s="11">
        <v>32</v>
      </c>
      <c r="C1410" s="11">
        <v>41</v>
      </c>
      <c r="D1410" s="20" t="str">
        <f>L1410</f>
        <v>file.remove("C:/NGS/save/NGS0_32.fastq")</v>
      </c>
      <c r="F1410" s="15" t="s">
        <v>97</v>
      </c>
      <c r="G1410" s="15" t="s">
        <v>13</v>
      </c>
      <c r="H1410" s="15" t="str">
        <f>'1. Input and Output files list'!$E$6</f>
        <v>C:/NGS/save/</v>
      </c>
      <c r="I1410" s="15" t="str">
        <f>'1. Input and Output files list'!$I$142</f>
        <v>NGS0_32.fastq</v>
      </c>
      <c r="J1410" s="7" t="s">
        <v>16</v>
      </c>
      <c r="K1410" t="s">
        <v>52</v>
      </c>
      <c r="L1410" s="15" t="str">
        <f>CONCATENATE(F1410,G1410,H1410,I1410,J1410,K1410)</f>
        <v>file.remove("C:/NGS/save/NGS0_32.fastq")</v>
      </c>
    </row>
    <row r="1411" spans="1:18" x14ac:dyDescent="0.15">
      <c r="A1411" s="15">
        <v>1410</v>
      </c>
      <c r="B1411" s="11">
        <v>32</v>
      </c>
      <c r="C1411" s="11">
        <v>42</v>
      </c>
      <c r="D1411" s="20" t="s">
        <v>170</v>
      </c>
      <c r="F1411" s="15"/>
      <c r="G1411" s="15"/>
      <c r="H1411" s="15"/>
      <c r="I1411" s="15"/>
      <c r="L1411" s="15"/>
    </row>
    <row r="1412" spans="1:18" x14ac:dyDescent="0.15">
      <c r="A1412" s="15">
        <v>1411</v>
      </c>
      <c r="B1412" s="11">
        <v>32</v>
      </c>
      <c r="C1412" s="11">
        <v>43</v>
      </c>
      <c r="D1412" s="20" t="str">
        <f>L1412</f>
        <v>system.time(write.csv(RAD_1over, file="C:/NGS/save/NGS0_32.tagcount1over", row.names = F))</v>
      </c>
      <c r="F1412" s="10" t="s">
        <v>171</v>
      </c>
      <c r="G1412" s="15" t="str">
        <f>'1. Input and Output files list'!$E$6</f>
        <v>C:/NGS/save/</v>
      </c>
      <c r="H1412" s="10" t="str">
        <f>'1. Input and Output files list'!$K$142</f>
        <v>NGS0_32.tagcount1over</v>
      </c>
      <c r="I1412" s="10" t="s">
        <v>210</v>
      </c>
      <c r="L1412" s="15" t="str">
        <f>CONCATENATE(F1412,G1412,H1412,I1412)</f>
        <v>system.time(write.csv(RAD_1over, file="C:/NGS/save/NGS0_32.tagcount1over", row.names = F))</v>
      </c>
    </row>
    <row r="1413" spans="1:18" x14ac:dyDescent="0.15">
      <c r="A1413" s="15">
        <v>1412</v>
      </c>
      <c r="B1413" s="11">
        <v>32</v>
      </c>
      <c r="C1413" s="11">
        <v>44</v>
      </c>
      <c r="D1413" s="20" t="s">
        <v>1073</v>
      </c>
      <c r="F1413" s="15"/>
      <c r="G1413" s="15"/>
      <c r="H1413" s="15"/>
      <c r="I1413" s="15"/>
      <c r="J1413" s="15"/>
      <c r="L1413" s="15"/>
    </row>
    <row r="1414" spans="1:18" x14ac:dyDescent="0.15">
      <c r="A1414" s="15">
        <v>1413</v>
      </c>
      <c r="B1414" s="11">
        <v>33</v>
      </c>
      <c r="C1414" s="11">
        <v>1</v>
      </c>
      <c r="D1414" s="20" t="str">
        <f>L1414</f>
        <v>in_f &lt;- c("C:/NGS/Raw_sequence_reads/33_ATTCAGAA-TATAGCCT_L005_R1_001.fastq.gz", "C:/NGS/Raw_sequence_reads/33_ATTCAGAA-TATAGCCT_L005_R2_001.fastq.gz")</v>
      </c>
      <c r="F1414" s="15" t="s">
        <v>3</v>
      </c>
      <c r="G1414" s="15" t="str">
        <f>'1. Input and Output files list'!$E$144</f>
        <v>C:/NGS/Raw_sequence_reads/33_ATTCAGAA-TATAGCCT_L005_R1_001.fastq.gz</v>
      </c>
      <c r="H1414" s="15" t="s">
        <v>10</v>
      </c>
      <c r="I1414" s="15" t="str">
        <f>'1. Input and Output files list'!$E$145</f>
        <v>C:/NGS/Raw_sequence_reads/33_ATTCAGAA-TATAGCCT_L005_R2_001.fastq.gz</v>
      </c>
      <c r="J1414" t="s">
        <v>4</v>
      </c>
      <c r="L1414" s="15" t="str">
        <f>CONCATENATE(F1414,G1414,H1414,I1414,J1414)</f>
        <v>in_f &lt;- c("C:/NGS/Raw_sequence_reads/33_ATTCAGAA-TATAGCCT_L005_R1_001.fastq.gz", "C:/NGS/Raw_sequence_reads/33_ATTCAGAA-TATAGCCT_L005_R2_001.fastq.gz")</v>
      </c>
    </row>
    <row r="1415" spans="1:18" x14ac:dyDescent="0.15">
      <c r="A1415" s="15">
        <v>1414</v>
      </c>
      <c r="B1415" s="11">
        <v>33</v>
      </c>
      <c r="C1415" s="11">
        <v>2</v>
      </c>
      <c r="D1415" s="20" t="str">
        <f>L1415</f>
        <v>out_f &lt;- "C:/NGS/save/NGS0_33.fastq"</v>
      </c>
      <c r="F1415" s="15" t="s">
        <v>95</v>
      </c>
      <c r="G1415" s="15" t="s">
        <v>13</v>
      </c>
      <c r="H1415" s="15" t="str">
        <f>'1. Input and Output files list'!$E$6</f>
        <v>C:/NGS/save/</v>
      </c>
      <c r="I1415" s="15" t="str">
        <f>'1. Input and Output files list'!$I$144</f>
        <v>NGS0_33.fastq</v>
      </c>
      <c r="J1415" s="7" t="s">
        <v>16</v>
      </c>
      <c r="L1415" s="15" t="str">
        <f>CONCATENATE(F1415,G1415,H1415,I1415,J1415)</f>
        <v>out_f &lt;- "C:/NGS/save/NGS0_33.fastq"</v>
      </c>
    </row>
    <row r="1416" spans="1:18" x14ac:dyDescent="0.15">
      <c r="A1416" s="15">
        <v>1415</v>
      </c>
      <c r="B1416" s="11">
        <v>33</v>
      </c>
      <c r="C1416" s="11">
        <v>3</v>
      </c>
      <c r="D1416" s="20" t="str">
        <f>L1416</f>
        <v>param_trim &lt;- 1</v>
      </c>
      <c r="F1416" s="15" t="s">
        <v>163</v>
      </c>
      <c r="G1416" s="15">
        <f>'1. Input and Output files list'!$H$144</f>
        <v>1</v>
      </c>
      <c r="H1416" s="15"/>
      <c r="I1416" s="15"/>
      <c r="L1416" s="15" t="str">
        <f>CONCATENATE(F1416,G1416)</f>
        <v>param_trim &lt;- 1</v>
      </c>
    </row>
    <row r="1417" spans="1:18" x14ac:dyDescent="0.15">
      <c r="A1417" s="15">
        <v>1416</v>
      </c>
      <c r="B1417" s="11">
        <v>33</v>
      </c>
      <c r="C1417" s="11">
        <v>4</v>
      </c>
      <c r="D1417" s="20" t="s">
        <v>21</v>
      </c>
      <c r="F1417" s="15"/>
      <c r="G1417" s="15"/>
      <c r="H1417" s="15"/>
      <c r="I1417" s="15"/>
      <c r="L1417" s="15"/>
    </row>
    <row r="1418" spans="1:18" x14ac:dyDescent="0.15">
      <c r="A1418" s="15">
        <v>1417</v>
      </c>
      <c r="B1418" s="11">
        <v>33</v>
      </c>
      <c r="C1418" s="11">
        <v>5</v>
      </c>
      <c r="D1418" s="20" t="s">
        <v>22</v>
      </c>
      <c r="F1418" s="15"/>
      <c r="G1418" s="15"/>
      <c r="H1418" s="15"/>
      <c r="I1418" s="15"/>
      <c r="L1418" s="15"/>
    </row>
    <row r="1419" spans="1:18" x14ac:dyDescent="0.15">
      <c r="A1419" s="15">
        <v>1418</v>
      </c>
      <c r="B1419" s="11">
        <v>33</v>
      </c>
      <c r="C1419" s="11">
        <v>6</v>
      </c>
      <c r="D1419" s="20" t="s">
        <v>23</v>
      </c>
      <c r="F1419" s="15"/>
      <c r="G1419" s="15"/>
      <c r="H1419" s="15"/>
      <c r="I1419" s="15"/>
      <c r="L1419" s="15"/>
    </row>
    <row r="1420" spans="1:18" x14ac:dyDescent="0.15">
      <c r="A1420" s="15">
        <v>1419</v>
      </c>
      <c r="B1420" s="11">
        <v>33</v>
      </c>
      <c r="C1420" s="11">
        <v>7</v>
      </c>
      <c r="D1420" s="20" t="str">
        <f>L1420</f>
        <v>hoge1 &lt;- DNAStringSet(sread(fastq), start=7, end=hoge)</v>
      </c>
      <c r="F1420" s="15" t="s">
        <v>166</v>
      </c>
      <c r="G1420" s="15">
        <f>'1. Input and Output files list'!$G$144+1</f>
        <v>7</v>
      </c>
      <c r="H1420" s="15" t="s">
        <v>26</v>
      </c>
      <c r="I1420" s="15"/>
      <c r="L1420" s="15" t="str">
        <f>CONCATENATE(F1420,G1420,H1420)</f>
        <v>hoge1 &lt;- DNAStringSet(sread(fastq), start=7, end=hoge)</v>
      </c>
    </row>
    <row r="1421" spans="1:18" x14ac:dyDescent="0.15">
      <c r="A1421" s="15">
        <v>1420</v>
      </c>
      <c r="B1421" s="11">
        <v>33</v>
      </c>
      <c r="C1421" s="11">
        <v>8</v>
      </c>
      <c r="D1421" s="20" t="str">
        <f>L1421</f>
        <v>hoge2 &lt;- BStringSet(quality(quality(fastq)), start=7, end=hoge)</v>
      </c>
      <c r="F1421" s="15" t="s">
        <v>167</v>
      </c>
      <c r="G1421" s="15">
        <f>'1. Input and Output files list'!$G$144+1</f>
        <v>7</v>
      </c>
      <c r="H1421" s="15" t="s">
        <v>26</v>
      </c>
      <c r="I1421" s="15"/>
      <c r="L1421" s="15" t="str">
        <f>CONCATENATE(F1421,G1421,H1421)</f>
        <v>hoge2 &lt;- BStringSet(quality(quality(fastq)), start=7, end=hoge)</v>
      </c>
    </row>
    <row r="1422" spans="1:18" x14ac:dyDescent="0.15">
      <c r="A1422" s="15">
        <v>1421</v>
      </c>
      <c r="B1422" s="11">
        <v>33</v>
      </c>
      <c r="C1422" s="11">
        <v>9</v>
      </c>
      <c r="D1422" s="20" t="s">
        <v>24</v>
      </c>
      <c r="F1422" s="15"/>
      <c r="G1422" s="15"/>
      <c r="H1422" s="15"/>
      <c r="I1422" s="15"/>
      <c r="J1422" s="15"/>
      <c r="L1422" s="15"/>
    </row>
    <row r="1423" spans="1:18" x14ac:dyDescent="0.15">
      <c r="A1423" s="15">
        <v>1422</v>
      </c>
      <c r="B1423" s="11">
        <v>33</v>
      </c>
      <c r="C1423" s="11">
        <v>10</v>
      </c>
      <c r="D1423" s="20" t="s">
        <v>96</v>
      </c>
      <c r="F1423" s="15"/>
      <c r="G1423" s="15"/>
      <c r="H1423" s="15"/>
      <c r="I1423" s="15"/>
      <c r="J1423" s="15"/>
      <c r="L1423" s="15"/>
    </row>
    <row r="1424" spans="1:18" x14ac:dyDescent="0.15">
      <c r="A1424" s="15">
        <v>1423</v>
      </c>
      <c r="B1424" s="11">
        <v>33</v>
      </c>
      <c r="C1424" s="11">
        <v>11</v>
      </c>
      <c r="D1424" s="53" t="str">
        <f>R1424</f>
        <v>param1 &lt;- 35</v>
      </c>
      <c r="F1424" s="15" t="s">
        <v>843</v>
      </c>
      <c r="G1424" s="15">
        <f>'1. Input and Output files list'!$E$32</f>
        <v>35</v>
      </c>
      <c r="H1424" s="15"/>
      <c r="I1424" s="15"/>
      <c r="L1424" s="15"/>
      <c r="R1424" t="str">
        <f>CONCATENATE(F1424,G1424,H1424)</f>
        <v>param1 &lt;- 35</v>
      </c>
    </row>
    <row r="1425" spans="1:18" x14ac:dyDescent="0.15">
      <c r="A1425" s="15">
        <v>1424</v>
      </c>
      <c r="B1425" s="11">
        <v>33</v>
      </c>
      <c r="C1425" s="11">
        <v>12</v>
      </c>
      <c r="D1425" s="53" t="str">
        <f>R1425</f>
        <v>param2 &lt;- 0.1</v>
      </c>
      <c r="F1425" s="15" t="s">
        <v>844</v>
      </c>
      <c r="G1425" s="15">
        <f>'1. Input and Output files list'!$E$34</f>
        <v>0.1</v>
      </c>
      <c r="H1425" s="15"/>
      <c r="I1425" s="15"/>
      <c r="L1425" s="15"/>
      <c r="R1425" t="str">
        <f>CONCATENATE(F1425,G1425,H1425)</f>
        <v>param2 &lt;- 0.1</v>
      </c>
    </row>
    <row r="1426" spans="1:18" x14ac:dyDescent="0.15">
      <c r="A1426" s="15">
        <v>1425</v>
      </c>
      <c r="B1426" s="11">
        <v>33</v>
      </c>
      <c r="C1426" s="11">
        <v>13</v>
      </c>
      <c r="D1426" s="53" t="str">
        <f>R1426</f>
        <v>fastq &lt;- readFastq("C:/NGS/save/NGS0_33.fastq")</v>
      </c>
      <c r="F1426" s="15" t="s">
        <v>845</v>
      </c>
      <c r="G1426" s="15" t="str">
        <f>'1. Input and Output files list'!$E$6</f>
        <v>C:/NGS/save/</v>
      </c>
      <c r="H1426" s="5" t="str">
        <f>'1. Input and Output files list'!$I$144</f>
        <v>NGS0_33.fastq</v>
      </c>
      <c r="I1426" s="15" t="s">
        <v>4</v>
      </c>
      <c r="J1426" s="15">
        <v>33</v>
      </c>
      <c r="L1426" s="15"/>
      <c r="R1426" t="str">
        <f>CONCATENATE(F1426,G1426,H1426,I1426)</f>
        <v>fastq &lt;- readFastq("C:/NGS/save/NGS0_33.fastq")</v>
      </c>
    </row>
    <row r="1427" spans="1:18" x14ac:dyDescent="0.15">
      <c r="A1427" s="15">
        <v>1426</v>
      </c>
      <c r="B1427" s="11">
        <v>33</v>
      </c>
      <c r="C1427" s="11">
        <v>14</v>
      </c>
      <c r="D1427" s="53" t="s">
        <v>840</v>
      </c>
      <c r="F1427" s="15"/>
      <c r="G1427" s="15"/>
      <c r="H1427" s="15"/>
      <c r="I1427" s="15"/>
      <c r="L1427" s="15"/>
    </row>
    <row r="1428" spans="1:18" x14ac:dyDescent="0.15">
      <c r="A1428" s="15">
        <v>1427</v>
      </c>
      <c r="B1428" s="11">
        <v>33</v>
      </c>
      <c r="C1428" s="11">
        <v>15</v>
      </c>
      <c r="D1428" s="53" t="s">
        <v>841</v>
      </c>
      <c r="F1428" s="15"/>
      <c r="G1428" s="15"/>
      <c r="H1428" s="15"/>
      <c r="I1428" s="15"/>
      <c r="L1428" s="15"/>
    </row>
    <row r="1429" spans="1:18" x14ac:dyDescent="0.15">
      <c r="A1429" s="15">
        <v>1428</v>
      </c>
      <c r="B1429" s="11">
        <v>33</v>
      </c>
      <c r="C1429" s="11">
        <v>16</v>
      </c>
      <c r="D1429" s="53" t="s">
        <v>842</v>
      </c>
      <c r="F1429" s="15"/>
      <c r="G1429" s="15"/>
      <c r="H1429" s="15"/>
      <c r="I1429" s="15"/>
      <c r="L1429" s="15"/>
    </row>
    <row r="1430" spans="1:18" x14ac:dyDescent="0.15">
      <c r="A1430" s="15">
        <v>1429</v>
      </c>
      <c r="B1430" s="11">
        <v>33</v>
      </c>
      <c r="C1430" s="11">
        <v>17</v>
      </c>
      <c r="D1430" s="20" t="str">
        <f>L1430</f>
        <v xml:space="preserve">writeFastq(fastq, "C:/NGS/save/F2_Adap-0.fastq", compress=F)   </v>
      </c>
      <c r="F1430" s="15" t="s">
        <v>847</v>
      </c>
      <c r="G1430" s="15" t="str">
        <f>'1. Input and Output files list'!$E$6</f>
        <v>C:/NGS/save/</v>
      </c>
      <c r="H1430" s="15" t="s">
        <v>850</v>
      </c>
      <c r="I1430" s="15"/>
      <c r="L1430" s="15" t="str">
        <f>CONCATENATE(F1430,G1430,H1430,I1430,J1430)</f>
        <v xml:space="preserve">writeFastq(fastq, "C:/NGS/save/F2_Adap-0.fastq", compress=F)   </v>
      </c>
    </row>
    <row r="1431" spans="1:18" x14ac:dyDescent="0.15">
      <c r="A1431" s="15">
        <v>1430</v>
      </c>
      <c r="B1431" s="11">
        <v>33</v>
      </c>
      <c r="C1431" s="11">
        <v>18</v>
      </c>
      <c r="D1431" s="20" t="str">
        <f>L1431</f>
        <v>in_f &lt;- "C:/NGS/save/F2_Adap-0.fastq"</v>
      </c>
      <c r="F1431" s="15" t="s">
        <v>14</v>
      </c>
      <c r="G1431" s="15" t="s">
        <v>13</v>
      </c>
      <c r="H1431" s="15" t="str">
        <f>'1. Input and Output files list'!$E$6</f>
        <v>C:/NGS/save/</v>
      </c>
      <c r="I1431" s="15" t="s">
        <v>849</v>
      </c>
      <c r="J1431" s="7"/>
      <c r="L1431" s="15" t="str">
        <f>CONCATENATE(F1431,G1431,H1431,I1431,J1431)</f>
        <v>in_f &lt;- "C:/NGS/save/F2_Adap-0.fastq"</v>
      </c>
    </row>
    <row r="1432" spans="1:18" x14ac:dyDescent="0.15">
      <c r="A1432" s="15">
        <v>1431</v>
      </c>
      <c r="B1432" s="11">
        <v>33</v>
      </c>
      <c r="C1432" s="11">
        <v>19</v>
      </c>
      <c r="D1432" s="20" t="str">
        <f>L1432</f>
        <v>out_f &lt;- "C:/NGS/save/F2_Adap-1.fastq"</v>
      </c>
      <c r="F1432" s="15" t="s">
        <v>15</v>
      </c>
      <c r="G1432" s="15" t="str">
        <f>'1. Input and Output files list'!$E$6</f>
        <v>C:/NGS/save/</v>
      </c>
      <c r="H1432" s="15" t="s">
        <v>86</v>
      </c>
      <c r="I1432" s="15"/>
      <c r="L1432" s="15" t="str">
        <f>CONCATENATE(F1432,G1432,H1432)</f>
        <v>out_f &lt;- "C:/NGS/save/F2_Adap-1.fastq"</v>
      </c>
    </row>
    <row r="1433" spans="1:18" x14ac:dyDescent="0.15">
      <c r="A1433" s="15">
        <v>1432</v>
      </c>
      <c r="B1433" s="11">
        <v>33</v>
      </c>
      <c r="C1433" s="11">
        <v>20</v>
      </c>
      <c r="D1433" s="20" t="str">
        <f>L1433</f>
        <v>param_adapter &lt;- "CATGAGATCGGAAGAGCGTCGTGTAGGGAAAGAGTGT"  #Adapter sequence 1</v>
      </c>
      <c r="F1433" s="11" t="s">
        <v>44</v>
      </c>
      <c r="G1433" s="11" t="str">
        <f>'1. Input and Output files list'!$E$64</f>
        <v>CATGAGATCGGAAGAGCGTCGTGTAGGGAAAGAGTGT</v>
      </c>
      <c r="H1433" s="11" t="s">
        <v>46</v>
      </c>
      <c r="I1433" s="15"/>
      <c r="L1433" s="15" t="str">
        <f>CONCATENATE(F1433,G1433,H1433)</f>
        <v>param_adapter &lt;- "CATGAGATCGGAAGAGCGTCGTGTAGGGAAAGAGTGT"  #Adapter sequence 1</v>
      </c>
    </row>
    <row r="1434" spans="1:18" x14ac:dyDescent="0.15">
      <c r="A1434" s="15">
        <v>1433</v>
      </c>
      <c r="B1434" s="11">
        <v>33</v>
      </c>
      <c r="C1434" s="11">
        <v>21</v>
      </c>
      <c r="D1434" s="20" t="s">
        <v>28</v>
      </c>
      <c r="F1434" s="15"/>
      <c r="G1434" s="15"/>
      <c r="H1434" s="15"/>
      <c r="I1434" s="15"/>
      <c r="L1434" s="15"/>
    </row>
    <row r="1435" spans="1:18" x14ac:dyDescent="0.15">
      <c r="A1435" s="15">
        <v>1434</v>
      </c>
      <c r="B1435" s="11">
        <v>33</v>
      </c>
      <c r="C1435" s="11">
        <v>22</v>
      </c>
      <c r="D1435" s="20" t="str">
        <f>L1435</f>
        <v>in_f &lt;- "C:/NGS/save/F2_Adap-1.fastq"</v>
      </c>
      <c r="F1435" s="15" t="s">
        <v>12</v>
      </c>
      <c r="G1435" s="15" t="str">
        <f>'1. Input and Output files list'!$E$6</f>
        <v>C:/NGS/save/</v>
      </c>
      <c r="H1435" s="15" t="s">
        <v>86</v>
      </c>
      <c r="I1435" s="15"/>
      <c r="L1435" s="15" t="str">
        <f>CONCATENATE(F1435,G1435,H1435)</f>
        <v>in_f &lt;- "C:/NGS/save/F2_Adap-1.fastq"</v>
      </c>
    </row>
    <row r="1436" spans="1:18" x14ac:dyDescent="0.15">
      <c r="A1436" s="15">
        <v>1435</v>
      </c>
      <c r="B1436" s="11">
        <v>33</v>
      </c>
      <c r="C1436" s="11">
        <v>23</v>
      </c>
      <c r="D1436" s="20" t="str">
        <f>L1436</f>
        <v>out_f &lt;- "C:/NGS/save/F2_Adap-2.fastq"</v>
      </c>
      <c r="F1436" s="15" t="s">
        <v>15</v>
      </c>
      <c r="G1436" s="15" t="str">
        <f>'1. Input and Output files list'!$E$6</f>
        <v>C:/NGS/save/</v>
      </c>
      <c r="H1436" s="15" t="s">
        <v>87</v>
      </c>
      <c r="I1436" s="15"/>
      <c r="L1436" s="15" t="str">
        <f>CONCATENATE(F1436,G1436,H1436)</f>
        <v>out_f &lt;- "C:/NGS/save/F2_Adap-2.fastq"</v>
      </c>
    </row>
    <row r="1437" spans="1:18" x14ac:dyDescent="0.15">
      <c r="A1437" s="15">
        <v>1436</v>
      </c>
      <c r="B1437" s="11">
        <v>33</v>
      </c>
      <c r="C1437" s="11">
        <v>24</v>
      </c>
      <c r="D1437" s="20" t="str">
        <f>L1437</f>
        <v>param_adapter &lt;- "TAAGATCGGAAGAGCACACGTCTGAACTCCAGTCAC"  #Adapter sequence 2</v>
      </c>
      <c r="F1437" s="11" t="s">
        <v>44</v>
      </c>
      <c r="G1437" s="15" t="str">
        <f>'1. Input and Output files list'!$E$65</f>
        <v>TAAGATCGGAAGAGCACACGTCTGAACTCCAGTCAC</v>
      </c>
      <c r="H1437" s="11" t="s">
        <v>47</v>
      </c>
      <c r="I1437" s="15"/>
      <c r="L1437" s="15" t="str">
        <f>CONCATENATE(F1437,G1437,H1437)</f>
        <v>param_adapter &lt;- "TAAGATCGGAAGAGCACACGTCTGAACTCCAGTCAC"  #Adapter sequence 2</v>
      </c>
    </row>
    <row r="1438" spans="1:18" x14ac:dyDescent="0.15">
      <c r="A1438" s="15">
        <v>1437</v>
      </c>
      <c r="B1438" s="11">
        <v>33</v>
      </c>
      <c r="C1438" s="11">
        <v>25</v>
      </c>
      <c r="D1438" s="20" t="s">
        <v>29</v>
      </c>
      <c r="F1438" s="15"/>
      <c r="G1438" s="15"/>
      <c r="H1438" s="15"/>
      <c r="I1438" s="15"/>
      <c r="L1438" s="15"/>
    </row>
    <row r="1439" spans="1:18" x14ac:dyDescent="0.15">
      <c r="A1439" s="15">
        <v>1438</v>
      </c>
      <c r="B1439" s="11">
        <v>33</v>
      </c>
      <c r="C1439" s="11">
        <v>26</v>
      </c>
      <c r="D1439" s="20" t="str">
        <f>L1439</f>
        <v>in_f &lt;- "C:/NGS/save/F2_Adap-2.fastq"</v>
      </c>
      <c r="F1439" s="15" t="s">
        <v>12</v>
      </c>
      <c r="G1439" s="15" t="str">
        <f>'1. Input and Output files list'!$E$6</f>
        <v>C:/NGS/save/</v>
      </c>
      <c r="H1439" s="15" t="s">
        <v>87</v>
      </c>
      <c r="I1439" s="15"/>
      <c r="L1439" s="15" t="str">
        <f>CONCATENATE(F1439,G1439,H1439)</f>
        <v>in_f &lt;- "C:/NGS/save/F2_Adap-2.fastq"</v>
      </c>
    </row>
    <row r="1440" spans="1:18" x14ac:dyDescent="0.15">
      <c r="A1440" s="15">
        <v>1439</v>
      </c>
      <c r="B1440" s="11">
        <v>33</v>
      </c>
      <c r="C1440" s="11">
        <v>27</v>
      </c>
      <c r="D1440" s="20" t="str">
        <f>L1440</f>
        <v>out_f &lt;- "C:/NGS/save/F2_Adap-3.fastq"</v>
      </c>
      <c r="F1440" s="15" t="s">
        <v>15</v>
      </c>
      <c r="G1440" s="15" t="str">
        <f>'1. Input and Output files list'!$E$6</f>
        <v>C:/NGS/save/</v>
      </c>
      <c r="H1440" s="15" t="s">
        <v>88</v>
      </c>
      <c r="I1440" s="15"/>
      <c r="L1440" s="15" t="str">
        <f>CONCATENATE(F1440,G1440,H1440)</f>
        <v>out_f &lt;- "C:/NGS/save/F2_Adap-3.fastq"</v>
      </c>
    </row>
    <row r="1441" spans="1:20" x14ac:dyDescent="0.15">
      <c r="A1441" s="15">
        <v>1440</v>
      </c>
      <c r="B1441" s="11">
        <v>33</v>
      </c>
      <c r="C1441" s="11">
        <v>28</v>
      </c>
      <c r="D1441" s="20" t="str">
        <f>L1441</f>
        <v>param_adapter &lt;- "TAAGATCGGAAGAGCGTCGTGTAGGGAAAGAGTGT"  #Adapter sequence 3</v>
      </c>
      <c r="F1441" s="15" t="s">
        <v>44</v>
      </c>
      <c r="G1441" s="15" t="str">
        <f>'1. Input and Output files list'!$E$66</f>
        <v>TAAGATCGGAAGAGCGTCGTGTAGGGAAAGAGTGT</v>
      </c>
      <c r="H1441" s="15" t="s">
        <v>49</v>
      </c>
      <c r="I1441" s="15"/>
      <c r="L1441" s="15" t="str">
        <f>CONCATENATE(F1441,G1441,H1441)</f>
        <v>param_adapter &lt;- "TAAGATCGGAAGAGCGTCGTGTAGGGAAAGAGTGT"  #Adapter sequence 3</v>
      </c>
    </row>
    <row r="1442" spans="1:20" x14ac:dyDescent="0.15">
      <c r="A1442" s="15">
        <v>1441</v>
      </c>
      <c r="B1442" s="11">
        <v>33</v>
      </c>
      <c r="C1442" s="11">
        <v>29</v>
      </c>
      <c r="D1442" s="20" t="s">
        <v>30</v>
      </c>
      <c r="F1442" s="15"/>
      <c r="G1442" s="15"/>
      <c r="H1442" s="15"/>
      <c r="I1442" s="15"/>
      <c r="J1442" s="15"/>
      <c r="L1442" s="15"/>
    </row>
    <row r="1443" spans="1:20" x14ac:dyDescent="0.15">
      <c r="A1443" s="15">
        <v>1442</v>
      </c>
      <c r="B1443" s="11">
        <v>33</v>
      </c>
      <c r="C1443" s="11">
        <v>30</v>
      </c>
      <c r="D1443" s="20" t="str">
        <f>L1443</f>
        <v>in_f &lt;- "C:/NGS/save/F2_Adap-3.fastq"</v>
      </c>
      <c r="F1443" s="15" t="s">
        <v>12</v>
      </c>
      <c r="G1443" s="15" t="str">
        <f>'1. Input and Output files list'!$E$6</f>
        <v>C:/NGS/save/</v>
      </c>
      <c r="H1443" s="15" t="s">
        <v>88</v>
      </c>
      <c r="I1443" s="15"/>
      <c r="L1443" s="15" t="str">
        <f>CONCATENATE(F1443,G1443,H1443)</f>
        <v>in_f &lt;- "C:/NGS/save/F2_Adap-3.fastq"</v>
      </c>
    </row>
    <row r="1444" spans="1:20" x14ac:dyDescent="0.15">
      <c r="A1444" s="15">
        <v>1443</v>
      </c>
      <c r="B1444" s="11">
        <v>33</v>
      </c>
      <c r="C1444" s="11">
        <v>31</v>
      </c>
      <c r="D1444" s="20" t="str">
        <f>L1444</f>
        <v>out_f &lt;- "C:/NGS/save/AdapterTrim_NGS0_33.fastq"</v>
      </c>
      <c r="F1444" s="15" t="s">
        <v>36</v>
      </c>
      <c r="G1444" s="15" t="str">
        <f>'1. Input and Output files list'!$E$6</f>
        <v>C:/NGS/save/</v>
      </c>
      <c r="H1444" s="15" t="s">
        <v>38</v>
      </c>
      <c r="I1444" s="15" t="str">
        <f>'1. Input and Output files list'!$I$144</f>
        <v>NGS0_33.fastq</v>
      </c>
      <c r="J1444" t="s">
        <v>16</v>
      </c>
      <c r="L1444" s="15" t="str">
        <f>CONCATENATE(F1444,G1444,H1444,I1444,J1444)</f>
        <v>out_f &lt;- "C:/NGS/save/AdapterTrim_NGS0_33.fastq"</v>
      </c>
    </row>
    <row r="1445" spans="1:20" x14ac:dyDescent="0.15">
      <c r="A1445" s="15">
        <v>1444</v>
      </c>
      <c r="B1445" s="11">
        <v>33</v>
      </c>
      <c r="C1445" s="11">
        <v>32</v>
      </c>
      <c r="D1445" s="20" t="str">
        <f>L1445</f>
        <v>param_adapter &lt;- "CATGAGATCGGAAGAGCACACGTCTGAACTCCAGTCAC"  #Adapter sequence 4</v>
      </c>
      <c r="F1445" s="15" t="s">
        <v>44</v>
      </c>
      <c r="G1445" s="15" t="str">
        <f>'1. Input and Output files list'!$E$67</f>
        <v>CATGAGATCGGAAGAGCACACGTCTGAACTCCAGTCAC</v>
      </c>
      <c r="H1445" s="15" t="s">
        <v>51</v>
      </c>
      <c r="I1445" s="15"/>
      <c r="L1445" s="15" t="str">
        <f>CONCATENATE(F1445,G1445,H1445)</f>
        <v>param_adapter &lt;- "CATGAGATCGGAAGAGCACACGTCTGAACTCCAGTCAC"  #Adapter sequence 4</v>
      </c>
    </row>
    <row r="1446" spans="1:20" x14ac:dyDescent="0.15">
      <c r="A1446" s="15">
        <v>1445</v>
      </c>
      <c r="B1446" s="11">
        <v>33</v>
      </c>
      <c r="C1446" s="11">
        <v>33</v>
      </c>
      <c r="D1446" s="20" t="s">
        <v>31</v>
      </c>
      <c r="F1446" s="15"/>
      <c r="G1446" s="15"/>
      <c r="H1446" s="15"/>
      <c r="I1446" s="15"/>
      <c r="J1446" s="15"/>
      <c r="L1446" s="15"/>
    </row>
    <row r="1447" spans="1:20" x14ac:dyDescent="0.15">
      <c r="A1447" s="15">
        <v>1446</v>
      </c>
      <c r="B1447" s="11">
        <v>33</v>
      </c>
      <c r="C1447" s="11">
        <v>34</v>
      </c>
      <c r="D1447" s="20" t="s">
        <v>32</v>
      </c>
      <c r="F1447" s="15"/>
      <c r="G1447" s="15"/>
      <c r="H1447" s="15"/>
      <c r="I1447" s="15"/>
      <c r="L1447" s="15"/>
    </row>
    <row r="1448" spans="1:20" x14ac:dyDescent="0.15">
      <c r="A1448" s="15">
        <v>1447</v>
      </c>
      <c r="B1448" s="11">
        <v>33</v>
      </c>
      <c r="C1448" s="11">
        <v>35</v>
      </c>
      <c r="D1448" s="20" t="str">
        <f>L1448</f>
        <v>write.csv(res, "C:/NGS/save/NGS0_33.fastq.csv")</v>
      </c>
      <c r="F1448" s="15" t="s">
        <v>35</v>
      </c>
      <c r="G1448" s="15" t="str">
        <f>'1. Input and Output files list'!$E$6</f>
        <v>C:/NGS/save/</v>
      </c>
      <c r="H1448" s="15" t="str">
        <f>'1. Input and Output files list'!$I$144</f>
        <v>NGS0_33.fastq</v>
      </c>
      <c r="I1448" s="15" t="s">
        <v>34</v>
      </c>
      <c r="L1448" s="15" t="str">
        <f>CONCATENATE(F1448,G1448,H1448,I1448)</f>
        <v>write.csv(res, "C:/NGS/save/NGS0_33.fastq.csv")</v>
      </c>
    </row>
    <row r="1449" spans="1:20" x14ac:dyDescent="0.15">
      <c r="A1449" s="15">
        <v>1448</v>
      </c>
      <c r="B1449" s="11">
        <v>33</v>
      </c>
      <c r="C1449" s="11">
        <v>36</v>
      </c>
      <c r="D1449" s="20" t="str">
        <f>L1449</f>
        <v>system.time(fastq &lt;- fread("C:/NGS/save/AdapterTrim_NGS0_33.fastq", header=F, sep="\t", na.strings="NA", strip.white=TRUE, verbose=TRUE))</v>
      </c>
      <c r="F1449" s="15" t="s">
        <v>92</v>
      </c>
      <c r="G1449" s="15" t="str">
        <f>'1. Input and Output files list'!$E$6</f>
        <v>C:/NGS/save/</v>
      </c>
      <c r="H1449" s="15" t="s">
        <v>38</v>
      </c>
      <c r="I1449" s="15" t="str">
        <f>'1. Input and Output files list'!$I$144</f>
        <v>NGS0_33.fastq</v>
      </c>
      <c r="J1449" t="s">
        <v>20</v>
      </c>
      <c r="L1449" s="15" t="str">
        <f>CONCATENATE(F1449,G1449,H1449,I1449,J1449)</f>
        <v>system.time(fastq &lt;- fread("C:/NGS/save/AdapterTrim_NGS0_33.fastq", header=F, sep="\t", na.strings="NA", strip.white=TRUE, verbose=TRUE))</v>
      </c>
    </row>
    <row r="1450" spans="1:20" x14ac:dyDescent="0.15">
      <c r="A1450" s="15">
        <v>1449</v>
      </c>
      <c r="B1450" s="11">
        <v>33</v>
      </c>
      <c r="C1450" s="11">
        <v>37</v>
      </c>
      <c r="D1450" s="20" t="str">
        <f>T1450</f>
        <v>file.remove("C:/NGS/save/AdapterTrim_NGS0_33.fastq","C:/NGS/save/F2_Adap-0.fastq","C:/NGS/save/F2_Adap-1.fastq","C:/NGS/save/F2_Adap-2.fastq","C:/NGS/save/F2_Adap-3.fastq")</v>
      </c>
      <c r="F1450" s="15" t="s">
        <v>11</v>
      </c>
      <c r="G1450" s="15" t="str">
        <f>'1. Input and Output files list'!$E$6</f>
        <v>C:/NGS/save/</v>
      </c>
      <c r="H1450" s="15" t="s">
        <v>38</v>
      </c>
      <c r="I1450" s="15" t="str">
        <f>'1. Input and Output files list'!$I$144</f>
        <v>NGS0_33.fastq</v>
      </c>
      <c r="J1450" s="15" t="s">
        <v>852</v>
      </c>
      <c r="K1450" t="str">
        <f>'1. Input and Output files list'!$E$6</f>
        <v>C:/NGS/save/</v>
      </c>
      <c r="L1450" s="15" t="s">
        <v>851</v>
      </c>
      <c r="M1450" t="str">
        <f>'1. Input and Output files list'!$E$6</f>
        <v>C:/NGS/save/</v>
      </c>
      <c r="N1450" t="s">
        <v>89</v>
      </c>
      <c r="O1450" t="str">
        <f>'1. Input and Output files list'!$E$6</f>
        <v>C:/NGS/save/</v>
      </c>
      <c r="P1450" t="s">
        <v>90</v>
      </c>
      <c r="Q1450" t="str">
        <f>'1. Input and Output files list'!$E$6</f>
        <v>C:/NGS/save/</v>
      </c>
      <c r="R1450" t="s">
        <v>91</v>
      </c>
      <c r="T1450" t="str">
        <f>CONCATENATE(F1450,G1450,H1450,I1450,J1450,K1450,L1450,M1450,N1450,O1450,P1450,Q1450,R1450)</f>
        <v>file.remove("C:/NGS/save/AdapterTrim_NGS0_33.fastq","C:/NGS/save/F2_Adap-0.fastq","C:/NGS/save/F2_Adap-1.fastq","C:/NGS/save/F2_Adap-2.fastq","C:/NGS/save/F2_Adap-3.fastq")</v>
      </c>
    </row>
    <row r="1451" spans="1:20" x14ac:dyDescent="0.15">
      <c r="A1451" s="15">
        <v>1450</v>
      </c>
      <c r="B1451" s="11">
        <v>33</v>
      </c>
      <c r="C1451" s="11">
        <v>38</v>
      </c>
      <c r="D1451" s="20" t="s">
        <v>93</v>
      </c>
      <c r="F1451" s="15"/>
      <c r="G1451" s="15"/>
      <c r="H1451" s="15"/>
      <c r="I1451" s="15"/>
      <c r="L1451" s="15"/>
    </row>
    <row r="1452" spans="1:20" x14ac:dyDescent="0.15">
      <c r="A1452" s="15">
        <v>1451</v>
      </c>
      <c r="B1452" s="11">
        <v>33</v>
      </c>
      <c r="C1452" s="11">
        <v>39</v>
      </c>
      <c r="D1452" s="20" t="s">
        <v>2</v>
      </c>
      <c r="F1452" s="15"/>
      <c r="G1452" s="15"/>
      <c r="H1452" s="15"/>
      <c r="I1452" s="15"/>
      <c r="L1452" s="15"/>
    </row>
    <row r="1453" spans="1:20" x14ac:dyDescent="0.15">
      <c r="A1453" s="15">
        <v>1452</v>
      </c>
      <c r="B1453" s="11">
        <v>33</v>
      </c>
      <c r="C1453" s="11">
        <v>40</v>
      </c>
      <c r="D1453" s="20" t="str">
        <f>K1453</f>
        <v>system.time(write.csv(RADtag, file="C:/NGS/save/NGS0_33.tagcount", row.names = F))</v>
      </c>
      <c r="F1453" s="15" t="s">
        <v>164</v>
      </c>
      <c r="G1453" s="15" t="str">
        <f>'1. Input and Output files list'!$E$6</f>
        <v>C:/NGS/save/</v>
      </c>
      <c r="H1453" s="15" t="str">
        <f>'1. Input and Output files list'!$J$144</f>
        <v>NGS0_33.tagcount</v>
      </c>
      <c r="I1453" s="15" t="s">
        <v>210</v>
      </c>
      <c r="K1453" t="str">
        <f>CONCATENATE(F1453,G1453,H1453,I1453)</f>
        <v>system.time(write.csv(RADtag, file="C:/NGS/save/NGS0_33.tagcount", row.names = F))</v>
      </c>
      <c r="L1453" s="15"/>
    </row>
    <row r="1454" spans="1:20" x14ac:dyDescent="0.15">
      <c r="A1454" s="15">
        <v>1453</v>
      </c>
      <c r="B1454" s="11">
        <v>33</v>
      </c>
      <c r="C1454" s="11">
        <v>41</v>
      </c>
      <c r="D1454" s="20" t="str">
        <f>L1454</f>
        <v>file.remove("C:/NGS/save/NGS0_33.fastq")</v>
      </c>
      <c r="F1454" s="15" t="s">
        <v>97</v>
      </c>
      <c r="G1454" s="15" t="s">
        <v>13</v>
      </c>
      <c r="H1454" s="15" t="str">
        <f>'1. Input and Output files list'!$E$6</f>
        <v>C:/NGS/save/</v>
      </c>
      <c r="I1454" s="15" t="str">
        <f>'1. Input and Output files list'!$I$144</f>
        <v>NGS0_33.fastq</v>
      </c>
      <c r="J1454" s="7" t="s">
        <v>16</v>
      </c>
      <c r="K1454" t="s">
        <v>52</v>
      </c>
      <c r="L1454" s="15" t="str">
        <f>CONCATENATE(F1454,G1454,H1454,I1454,J1454,K1454)</f>
        <v>file.remove("C:/NGS/save/NGS0_33.fastq")</v>
      </c>
    </row>
    <row r="1455" spans="1:20" x14ac:dyDescent="0.15">
      <c r="A1455" s="15">
        <v>1454</v>
      </c>
      <c r="B1455" s="11">
        <v>33</v>
      </c>
      <c r="C1455" s="11">
        <v>42</v>
      </c>
      <c r="D1455" s="20" t="s">
        <v>170</v>
      </c>
      <c r="F1455" s="15"/>
      <c r="G1455" s="15"/>
      <c r="H1455" s="15"/>
      <c r="I1455" s="15"/>
      <c r="L1455" s="15"/>
    </row>
    <row r="1456" spans="1:20" x14ac:dyDescent="0.15">
      <c r="A1456" s="15">
        <v>1455</v>
      </c>
      <c r="B1456" s="11">
        <v>33</v>
      </c>
      <c r="C1456" s="11">
        <v>43</v>
      </c>
      <c r="D1456" s="20" t="str">
        <f>L1456</f>
        <v>system.time(write.csv(RAD_1over, file="C:/NGS/save/NGS0_33.tagcount1over", row.names = F))</v>
      </c>
      <c r="F1456" s="10" t="s">
        <v>171</v>
      </c>
      <c r="G1456" s="15" t="str">
        <f>'1. Input and Output files list'!$E$6</f>
        <v>C:/NGS/save/</v>
      </c>
      <c r="H1456" s="10" t="str">
        <f>'1. Input and Output files list'!$K$144</f>
        <v>NGS0_33.tagcount1over</v>
      </c>
      <c r="I1456" s="10" t="s">
        <v>210</v>
      </c>
      <c r="L1456" s="15" t="str">
        <f>CONCATENATE(F1456,G1456,H1456,I1456)</f>
        <v>system.time(write.csv(RAD_1over, file="C:/NGS/save/NGS0_33.tagcount1over", row.names = F))</v>
      </c>
    </row>
    <row r="1457" spans="1:18" x14ac:dyDescent="0.15">
      <c r="A1457" s="15">
        <v>1456</v>
      </c>
      <c r="B1457" s="11">
        <v>33</v>
      </c>
      <c r="C1457" s="11">
        <v>44</v>
      </c>
      <c r="D1457" s="20" t="s">
        <v>1073</v>
      </c>
      <c r="F1457" s="15"/>
      <c r="G1457" s="15"/>
      <c r="H1457" s="15"/>
      <c r="I1457" s="15"/>
      <c r="L1457" s="15"/>
    </row>
    <row r="1458" spans="1:18" x14ac:dyDescent="0.15">
      <c r="A1458" s="15">
        <v>1457</v>
      </c>
      <c r="B1458" s="11">
        <v>34</v>
      </c>
      <c r="C1458" s="11">
        <v>1</v>
      </c>
      <c r="D1458" s="20" t="str">
        <f>L1458</f>
        <v>in_f &lt;- c("C:/NGS/Raw_sequence_reads/34_ATTCAGAA-ATAGAGGC_L005_R1_001.fastq.gz", "C:/NGS/Raw_sequence_reads/34_ATTCAGAA-ATAGAGGC_L005_R2_001.fastq.gz")</v>
      </c>
      <c r="F1458" s="15" t="s">
        <v>3</v>
      </c>
      <c r="G1458" s="15" t="str">
        <f>'1. Input and Output files list'!$E$146</f>
        <v>C:/NGS/Raw_sequence_reads/34_ATTCAGAA-ATAGAGGC_L005_R1_001.fastq.gz</v>
      </c>
      <c r="H1458" s="15" t="s">
        <v>10</v>
      </c>
      <c r="I1458" s="15" t="str">
        <f>'1. Input and Output files list'!$E$147</f>
        <v>C:/NGS/Raw_sequence_reads/34_ATTCAGAA-ATAGAGGC_L005_R2_001.fastq.gz</v>
      </c>
      <c r="J1458" t="s">
        <v>4</v>
      </c>
      <c r="L1458" s="15" t="str">
        <f>CONCATENATE(F1458,G1458,H1458,I1458,J1458)</f>
        <v>in_f &lt;- c("C:/NGS/Raw_sequence_reads/34_ATTCAGAA-ATAGAGGC_L005_R1_001.fastq.gz", "C:/NGS/Raw_sequence_reads/34_ATTCAGAA-ATAGAGGC_L005_R2_001.fastq.gz")</v>
      </c>
    </row>
    <row r="1459" spans="1:18" x14ac:dyDescent="0.15">
      <c r="A1459" s="15">
        <v>1458</v>
      </c>
      <c r="B1459" s="11">
        <v>34</v>
      </c>
      <c r="C1459" s="11">
        <v>2</v>
      </c>
      <c r="D1459" s="20" t="str">
        <f>L1459</f>
        <v>out_f &lt;- "C:/NGS/save/NGS0_34.fastq"</v>
      </c>
      <c r="F1459" s="15" t="s">
        <v>95</v>
      </c>
      <c r="G1459" s="15" t="s">
        <v>13</v>
      </c>
      <c r="H1459" s="15" t="str">
        <f>'1. Input and Output files list'!$E$6</f>
        <v>C:/NGS/save/</v>
      </c>
      <c r="I1459" s="15" t="str">
        <f>'1. Input and Output files list'!$I$146</f>
        <v>NGS0_34.fastq</v>
      </c>
      <c r="J1459" s="7" t="s">
        <v>16</v>
      </c>
      <c r="L1459" s="15" t="str">
        <f>CONCATENATE(F1459,G1459,H1459,I1459,J1459)</f>
        <v>out_f &lt;- "C:/NGS/save/NGS0_34.fastq"</v>
      </c>
    </row>
    <row r="1460" spans="1:18" x14ac:dyDescent="0.15">
      <c r="A1460" s="15">
        <v>1459</v>
      </c>
      <c r="B1460" s="11">
        <v>34</v>
      </c>
      <c r="C1460" s="11">
        <v>3</v>
      </c>
      <c r="D1460" s="20" t="str">
        <f>L1460</f>
        <v>param_trim &lt;- 1</v>
      </c>
      <c r="F1460" s="15" t="s">
        <v>163</v>
      </c>
      <c r="G1460" s="15">
        <f>'1. Input and Output files list'!$H$146</f>
        <v>1</v>
      </c>
      <c r="H1460" s="15"/>
      <c r="I1460" s="15"/>
      <c r="J1460" s="15"/>
      <c r="L1460" s="15" t="str">
        <f>CONCATENATE(F1460,G1460)</f>
        <v>param_trim &lt;- 1</v>
      </c>
    </row>
    <row r="1461" spans="1:18" x14ac:dyDescent="0.15">
      <c r="A1461" s="15">
        <v>1460</v>
      </c>
      <c r="B1461" s="11">
        <v>34</v>
      </c>
      <c r="C1461" s="11">
        <v>4</v>
      </c>
      <c r="D1461" s="20" t="s">
        <v>21</v>
      </c>
      <c r="F1461" s="15"/>
      <c r="G1461" s="15"/>
      <c r="H1461" s="15"/>
      <c r="I1461" s="15"/>
      <c r="L1461" s="15"/>
    </row>
    <row r="1462" spans="1:18" x14ac:dyDescent="0.15">
      <c r="A1462" s="15">
        <v>1461</v>
      </c>
      <c r="B1462" s="11">
        <v>34</v>
      </c>
      <c r="C1462" s="11">
        <v>5</v>
      </c>
      <c r="D1462" s="20" t="s">
        <v>22</v>
      </c>
      <c r="F1462" s="15"/>
      <c r="G1462" s="15"/>
      <c r="H1462" s="15"/>
      <c r="I1462" s="15"/>
      <c r="L1462" s="15"/>
    </row>
    <row r="1463" spans="1:18" x14ac:dyDescent="0.15">
      <c r="A1463" s="15">
        <v>1462</v>
      </c>
      <c r="B1463" s="11">
        <v>34</v>
      </c>
      <c r="C1463" s="11">
        <v>6</v>
      </c>
      <c r="D1463" s="20" t="s">
        <v>23</v>
      </c>
      <c r="F1463" s="15"/>
      <c r="G1463" s="15"/>
      <c r="H1463" s="15"/>
      <c r="I1463" s="15"/>
      <c r="L1463" s="15"/>
    </row>
    <row r="1464" spans="1:18" x14ac:dyDescent="0.15">
      <c r="A1464" s="15">
        <v>1463</v>
      </c>
      <c r="B1464" s="11">
        <v>34</v>
      </c>
      <c r="C1464" s="11">
        <v>7</v>
      </c>
      <c r="D1464" s="20" t="str">
        <f>L1464</f>
        <v>hoge1 &lt;- DNAStringSet(sread(fastq), start=7, end=hoge)</v>
      </c>
      <c r="F1464" s="15" t="s">
        <v>166</v>
      </c>
      <c r="G1464" s="15">
        <f>'1. Input and Output files list'!$G$146+1</f>
        <v>7</v>
      </c>
      <c r="H1464" s="15" t="s">
        <v>26</v>
      </c>
      <c r="I1464" s="15"/>
      <c r="L1464" s="15" t="str">
        <f>CONCATENATE(F1464,G1464,H1464)</f>
        <v>hoge1 &lt;- DNAStringSet(sread(fastq), start=7, end=hoge)</v>
      </c>
    </row>
    <row r="1465" spans="1:18" x14ac:dyDescent="0.15">
      <c r="A1465" s="15">
        <v>1464</v>
      </c>
      <c r="B1465" s="11">
        <v>34</v>
      </c>
      <c r="C1465" s="11">
        <v>8</v>
      </c>
      <c r="D1465" s="20" t="str">
        <f>L1465</f>
        <v>hoge2 &lt;- BStringSet(quality(quality(fastq)), start=7, end=hoge)</v>
      </c>
      <c r="F1465" s="15" t="s">
        <v>167</v>
      </c>
      <c r="G1465" s="15">
        <f>'1. Input and Output files list'!$G$146+1</f>
        <v>7</v>
      </c>
      <c r="H1465" s="15" t="s">
        <v>26</v>
      </c>
      <c r="I1465" s="15"/>
      <c r="J1465" s="15"/>
      <c r="L1465" s="15" t="str">
        <f>CONCATENATE(F1465,G1465,H1465)</f>
        <v>hoge2 &lt;- BStringSet(quality(quality(fastq)), start=7, end=hoge)</v>
      </c>
    </row>
    <row r="1466" spans="1:18" x14ac:dyDescent="0.15">
      <c r="A1466" s="15">
        <v>1465</v>
      </c>
      <c r="B1466" s="11">
        <v>34</v>
      </c>
      <c r="C1466" s="11">
        <v>9</v>
      </c>
      <c r="D1466" s="20" t="s">
        <v>24</v>
      </c>
      <c r="F1466" s="15"/>
      <c r="G1466" s="15"/>
      <c r="H1466" s="15"/>
      <c r="I1466" s="15"/>
      <c r="L1466" s="15"/>
    </row>
    <row r="1467" spans="1:18" x14ac:dyDescent="0.15">
      <c r="A1467" s="15">
        <v>1466</v>
      </c>
      <c r="B1467" s="11">
        <v>34</v>
      </c>
      <c r="C1467" s="11">
        <v>10</v>
      </c>
      <c r="D1467" s="20" t="s">
        <v>96</v>
      </c>
      <c r="F1467" s="15"/>
      <c r="G1467" s="15"/>
      <c r="H1467" s="15"/>
      <c r="I1467" s="15"/>
      <c r="L1467" s="15"/>
    </row>
    <row r="1468" spans="1:18" x14ac:dyDescent="0.15">
      <c r="A1468" s="15">
        <v>1467</v>
      </c>
      <c r="B1468" s="11">
        <v>34</v>
      </c>
      <c r="C1468" s="11">
        <v>11</v>
      </c>
      <c r="D1468" s="53" t="str">
        <f>R1468</f>
        <v>param1 &lt;- 35</v>
      </c>
      <c r="F1468" s="15" t="s">
        <v>843</v>
      </c>
      <c r="G1468" s="15">
        <f>'1. Input and Output files list'!$E$32</f>
        <v>35</v>
      </c>
      <c r="H1468" s="15"/>
      <c r="I1468" s="15"/>
      <c r="L1468" s="15"/>
      <c r="R1468" t="str">
        <f>CONCATENATE(F1468,G1468,H1468)</f>
        <v>param1 &lt;- 35</v>
      </c>
    </row>
    <row r="1469" spans="1:18" x14ac:dyDescent="0.15">
      <c r="A1469" s="15">
        <v>1468</v>
      </c>
      <c r="B1469" s="11">
        <v>34</v>
      </c>
      <c r="C1469" s="11">
        <v>12</v>
      </c>
      <c r="D1469" s="53" t="str">
        <f>R1469</f>
        <v>param2 &lt;- 0.1</v>
      </c>
      <c r="F1469" s="15" t="s">
        <v>844</v>
      </c>
      <c r="G1469" s="15">
        <f>'1. Input and Output files list'!$E$34</f>
        <v>0.1</v>
      </c>
      <c r="H1469" s="15"/>
      <c r="I1469" s="15"/>
      <c r="J1469" s="15"/>
      <c r="L1469" s="15"/>
      <c r="R1469" t="str">
        <f>CONCATENATE(F1469,G1469,H1469)</f>
        <v>param2 &lt;- 0.1</v>
      </c>
    </row>
    <row r="1470" spans="1:18" x14ac:dyDescent="0.15">
      <c r="A1470" s="15">
        <v>1469</v>
      </c>
      <c r="B1470" s="11">
        <v>34</v>
      </c>
      <c r="C1470" s="11">
        <v>13</v>
      </c>
      <c r="D1470" s="53" t="str">
        <f>R1470</f>
        <v>fastq &lt;- readFastq("C:/NGS/save/NGS0_34.fastq")</v>
      </c>
      <c r="F1470" s="15" t="s">
        <v>845</v>
      </c>
      <c r="G1470" s="15" t="str">
        <f>'1. Input and Output files list'!$E$6</f>
        <v>C:/NGS/save/</v>
      </c>
      <c r="H1470" s="5" t="str">
        <f>'1. Input and Output files list'!$I$146</f>
        <v>NGS0_34.fastq</v>
      </c>
      <c r="I1470" s="15" t="s">
        <v>4</v>
      </c>
      <c r="J1470">
        <v>34</v>
      </c>
      <c r="L1470" s="15"/>
      <c r="R1470" t="str">
        <f>CONCATENATE(F1470,G1470,H1470,I1470)</f>
        <v>fastq &lt;- readFastq("C:/NGS/save/NGS0_34.fastq")</v>
      </c>
    </row>
    <row r="1471" spans="1:18" x14ac:dyDescent="0.15">
      <c r="A1471" s="15">
        <v>1470</v>
      </c>
      <c r="B1471" s="11">
        <v>34</v>
      </c>
      <c r="C1471" s="11">
        <v>14</v>
      </c>
      <c r="D1471" s="53" t="s">
        <v>840</v>
      </c>
      <c r="F1471" s="15"/>
      <c r="G1471" s="15"/>
      <c r="H1471" s="15"/>
      <c r="I1471" s="15"/>
      <c r="L1471" s="15"/>
    </row>
    <row r="1472" spans="1:18" x14ac:dyDescent="0.15">
      <c r="A1472" s="15">
        <v>1471</v>
      </c>
      <c r="B1472" s="11">
        <v>34</v>
      </c>
      <c r="C1472" s="11">
        <v>15</v>
      </c>
      <c r="D1472" s="53" t="s">
        <v>841</v>
      </c>
      <c r="F1472" s="15"/>
      <c r="G1472" s="15"/>
      <c r="H1472" s="15"/>
      <c r="I1472" s="15"/>
      <c r="L1472" s="15"/>
    </row>
    <row r="1473" spans="1:12" x14ac:dyDescent="0.15">
      <c r="A1473" s="15">
        <v>1472</v>
      </c>
      <c r="B1473" s="11">
        <v>34</v>
      </c>
      <c r="C1473" s="11">
        <v>16</v>
      </c>
      <c r="D1473" s="53" t="s">
        <v>842</v>
      </c>
      <c r="F1473" s="15"/>
      <c r="G1473" s="15"/>
      <c r="H1473" s="15"/>
      <c r="I1473" s="15"/>
      <c r="L1473" s="15"/>
    </row>
    <row r="1474" spans="1:12" x14ac:dyDescent="0.15">
      <c r="A1474" s="15">
        <v>1473</v>
      </c>
      <c r="B1474" s="11">
        <v>34</v>
      </c>
      <c r="C1474" s="11">
        <v>17</v>
      </c>
      <c r="D1474" s="20" t="str">
        <f>L1474</f>
        <v xml:space="preserve">writeFastq(fastq, "C:/NGS/save/F2_Adap-0.fastq", compress=F)   </v>
      </c>
      <c r="F1474" s="15" t="s">
        <v>847</v>
      </c>
      <c r="G1474" s="15" t="str">
        <f>'1. Input and Output files list'!$E$6</f>
        <v>C:/NGS/save/</v>
      </c>
      <c r="H1474" s="15" t="s">
        <v>850</v>
      </c>
      <c r="I1474" s="15"/>
      <c r="L1474" s="15" t="str">
        <f>CONCATENATE(F1474,G1474,H1474,I1474,J1474)</f>
        <v xml:space="preserve">writeFastq(fastq, "C:/NGS/save/F2_Adap-0.fastq", compress=F)   </v>
      </c>
    </row>
    <row r="1475" spans="1:12" x14ac:dyDescent="0.15">
      <c r="A1475" s="15">
        <v>1474</v>
      </c>
      <c r="B1475" s="11">
        <v>34</v>
      </c>
      <c r="C1475" s="11">
        <v>18</v>
      </c>
      <c r="D1475" s="20" t="str">
        <f>L1475</f>
        <v>in_f &lt;- "C:/NGS/save/F2_Adap-0.fastq"</v>
      </c>
      <c r="F1475" s="15" t="s">
        <v>14</v>
      </c>
      <c r="G1475" s="15" t="s">
        <v>13</v>
      </c>
      <c r="H1475" s="15" t="str">
        <f>'1. Input and Output files list'!$E$6</f>
        <v>C:/NGS/save/</v>
      </c>
      <c r="I1475" s="15" t="s">
        <v>849</v>
      </c>
      <c r="J1475" s="7"/>
      <c r="L1475" s="15" t="str">
        <f>CONCATENATE(F1475,G1475,H1475,I1475,J1475)</f>
        <v>in_f &lt;- "C:/NGS/save/F2_Adap-0.fastq"</v>
      </c>
    </row>
    <row r="1476" spans="1:12" x14ac:dyDescent="0.15">
      <c r="A1476" s="15">
        <v>1475</v>
      </c>
      <c r="B1476" s="11">
        <v>34</v>
      </c>
      <c r="C1476" s="11">
        <v>19</v>
      </c>
      <c r="D1476" s="20" t="str">
        <f>L1476</f>
        <v>out_f &lt;- "C:/NGS/save/F2_Adap-1.fastq"</v>
      </c>
      <c r="F1476" s="15" t="s">
        <v>15</v>
      </c>
      <c r="G1476" s="15" t="str">
        <f>'1. Input and Output files list'!$E$6</f>
        <v>C:/NGS/save/</v>
      </c>
      <c r="H1476" s="15" t="s">
        <v>86</v>
      </c>
      <c r="I1476" s="15"/>
      <c r="L1476" s="15" t="str">
        <f>CONCATENATE(F1476,G1476,H1476)</f>
        <v>out_f &lt;- "C:/NGS/save/F2_Adap-1.fastq"</v>
      </c>
    </row>
    <row r="1477" spans="1:12" x14ac:dyDescent="0.15">
      <c r="A1477" s="15">
        <v>1476</v>
      </c>
      <c r="B1477" s="11">
        <v>34</v>
      </c>
      <c r="C1477" s="11">
        <v>20</v>
      </c>
      <c r="D1477" s="20" t="str">
        <f>L1477</f>
        <v>param_adapter &lt;- "CATGAGATCGGAAGAGCGTCGTGTAGGGAAAGAGTGT"  #Adapter sequence 1</v>
      </c>
      <c r="F1477" s="11" t="s">
        <v>44</v>
      </c>
      <c r="G1477" s="11" t="str">
        <f>'1. Input and Output files list'!$E$64</f>
        <v>CATGAGATCGGAAGAGCGTCGTGTAGGGAAAGAGTGT</v>
      </c>
      <c r="H1477" s="11" t="s">
        <v>46</v>
      </c>
      <c r="I1477" s="15"/>
      <c r="L1477" s="15" t="str">
        <f>CONCATENATE(F1477,G1477,H1477)</f>
        <v>param_adapter &lt;- "CATGAGATCGGAAGAGCGTCGTGTAGGGAAAGAGTGT"  #Adapter sequence 1</v>
      </c>
    </row>
    <row r="1478" spans="1:12" x14ac:dyDescent="0.15">
      <c r="A1478" s="15">
        <v>1477</v>
      </c>
      <c r="B1478" s="11">
        <v>34</v>
      </c>
      <c r="C1478" s="11">
        <v>21</v>
      </c>
      <c r="D1478" s="20" t="s">
        <v>28</v>
      </c>
      <c r="F1478" s="15"/>
      <c r="G1478" s="15"/>
      <c r="H1478" s="15"/>
      <c r="I1478" s="15"/>
      <c r="L1478" s="15"/>
    </row>
    <row r="1479" spans="1:12" x14ac:dyDescent="0.15">
      <c r="A1479" s="15">
        <v>1478</v>
      </c>
      <c r="B1479" s="11">
        <v>34</v>
      </c>
      <c r="C1479" s="11">
        <v>22</v>
      </c>
      <c r="D1479" s="20" t="str">
        <f>L1479</f>
        <v>in_f &lt;- "C:/NGS/save/F2_Adap-1.fastq"</v>
      </c>
      <c r="F1479" s="15" t="s">
        <v>12</v>
      </c>
      <c r="G1479" s="15" t="str">
        <f>'1. Input and Output files list'!$E$6</f>
        <v>C:/NGS/save/</v>
      </c>
      <c r="H1479" s="15" t="s">
        <v>86</v>
      </c>
      <c r="I1479" s="15"/>
      <c r="L1479" s="15" t="str">
        <f>CONCATENATE(F1479,G1479,H1479)</f>
        <v>in_f &lt;- "C:/NGS/save/F2_Adap-1.fastq"</v>
      </c>
    </row>
    <row r="1480" spans="1:12" x14ac:dyDescent="0.15">
      <c r="A1480" s="15">
        <v>1479</v>
      </c>
      <c r="B1480" s="11">
        <v>34</v>
      </c>
      <c r="C1480" s="11">
        <v>23</v>
      </c>
      <c r="D1480" s="20" t="str">
        <f>L1480</f>
        <v>out_f &lt;- "C:/NGS/save/F2_Adap-2.fastq"</v>
      </c>
      <c r="F1480" s="15" t="s">
        <v>15</v>
      </c>
      <c r="G1480" s="15" t="str">
        <f>'1. Input and Output files list'!$E$6</f>
        <v>C:/NGS/save/</v>
      </c>
      <c r="H1480" s="15" t="s">
        <v>87</v>
      </c>
      <c r="I1480" s="15"/>
      <c r="L1480" s="15" t="str">
        <f>CONCATENATE(F1480,G1480,H1480)</f>
        <v>out_f &lt;- "C:/NGS/save/F2_Adap-2.fastq"</v>
      </c>
    </row>
    <row r="1481" spans="1:12" x14ac:dyDescent="0.15">
      <c r="A1481" s="15">
        <v>1480</v>
      </c>
      <c r="B1481" s="11">
        <v>34</v>
      </c>
      <c r="C1481" s="11">
        <v>24</v>
      </c>
      <c r="D1481" s="20" t="str">
        <f>L1481</f>
        <v>param_adapter &lt;- "TAAGATCGGAAGAGCACACGTCTGAACTCCAGTCAC"  #Adapter sequence 2</v>
      </c>
      <c r="F1481" s="11" t="s">
        <v>44</v>
      </c>
      <c r="G1481" s="15" t="str">
        <f>'1. Input and Output files list'!$E$65</f>
        <v>TAAGATCGGAAGAGCACACGTCTGAACTCCAGTCAC</v>
      </c>
      <c r="H1481" s="11" t="s">
        <v>47</v>
      </c>
      <c r="I1481" s="15"/>
      <c r="L1481" s="15" t="str">
        <f>CONCATENATE(F1481,G1481,H1481)</f>
        <v>param_adapter &lt;- "TAAGATCGGAAGAGCACACGTCTGAACTCCAGTCAC"  #Adapter sequence 2</v>
      </c>
    </row>
    <row r="1482" spans="1:12" x14ac:dyDescent="0.15">
      <c r="A1482" s="15">
        <v>1481</v>
      </c>
      <c r="B1482" s="11">
        <v>34</v>
      </c>
      <c r="C1482" s="11">
        <v>25</v>
      </c>
      <c r="D1482" s="20" t="s">
        <v>29</v>
      </c>
      <c r="F1482" s="15"/>
      <c r="G1482" s="15"/>
      <c r="H1482" s="15"/>
      <c r="I1482" s="15"/>
      <c r="L1482" s="15"/>
    </row>
    <row r="1483" spans="1:12" x14ac:dyDescent="0.15">
      <c r="A1483" s="15">
        <v>1482</v>
      </c>
      <c r="B1483" s="11">
        <v>34</v>
      </c>
      <c r="C1483" s="11">
        <v>26</v>
      </c>
      <c r="D1483" s="20" t="str">
        <f>L1483</f>
        <v>in_f &lt;- "C:/NGS/save/F2_Adap-2.fastq"</v>
      </c>
      <c r="F1483" s="15" t="s">
        <v>12</v>
      </c>
      <c r="G1483" s="15" t="str">
        <f>'1. Input and Output files list'!$E$6</f>
        <v>C:/NGS/save/</v>
      </c>
      <c r="H1483" s="15" t="s">
        <v>87</v>
      </c>
      <c r="I1483" s="15"/>
      <c r="J1483" s="15"/>
      <c r="L1483" s="15" t="str">
        <f>CONCATENATE(F1483,G1483,H1483)</f>
        <v>in_f &lt;- "C:/NGS/save/F2_Adap-2.fastq"</v>
      </c>
    </row>
    <row r="1484" spans="1:12" x14ac:dyDescent="0.15">
      <c r="A1484" s="15">
        <v>1483</v>
      </c>
      <c r="B1484" s="11">
        <v>34</v>
      </c>
      <c r="C1484" s="11">
        <v>27</v>
      </c>
      <c r="D1484" s="20" t="str">
        <f>L1484</f>
        <v>out_f &lt;- "C:/NGS/save/F2_Adap-3.fastq"</v>
      </c>
      <c r="F1484" s="15" t="s">
        <v>15</v>
      </c>
      <c r="G1484" s="15" t="str">
        <f>'1. Input and Output files list'!$E$6</f>
        <v>C:/NGS/save/</v>
      </c>
      <c r="H1484" s="15" t="s">
        <v>88</v>
      </c>
      <c r="I1484" s="15"/>
      <c r="L1484" s="15" t="str">
        <f>CONCATENATE(F1484,G1484,H1484)</f>
        <v>out_f &lt;- "C:/NGS/save/F2_Adap-3.fastq"</v>
      </c>
    </row>
    <row r="1485" spans="1:12" x14ac:dyDescent="0.15">
      <c r="A1485" s="15">
        <v>1484</v>
      </c>
      <c r="B1485" s="11">
        <v>34</v>
      </c>
      <c r="C1485" s="11">
        <v>28</v>
      </c>
      <c r="D1485" s="20" t="str">
        <f>L1485</f>
        <v>param_adapter &lt;- "TAAGATCGGAAGAGCGTCGTGTAGGGAAAGAGTGT"  #Adapter sequence 3</v>
      </c>
      <c r="F1485" s="15" t="s">
        <v>44</v>
      </c>
      <c r="G1485" s="15" t="str">
        <f>'1. Input and Output files list'!$E$66</f>
        <v>TAAGATCGGAAGAGCGTCGTGTAGGGAAAGAGTGT</v>
      </c>
      <c r="H1485" s="15" t="s">
        <v>49</v>
      </c>
      <c r="I1485" s="15"/>
      <c r="J1485" s="15"/>
      <c r="L1485" s="15" t="str">
        <f>CONCATENATE(F1485,G1485,H1485)</f>
        <v>param_adapter &lt;- "TAAGATCGGAAGAGCGTCGTGTAGGGAAAGAGTGT"  #Adapter sequence 3</v>
      </c>
    </row>
    <row r="1486" spans="1:12" x14ac:dyDescent="0.15">
      <c r="A1486" s="15">
        <v>1485</v>
      </c>
      <c r="B1486" s="11">
        <v>34</v>
      </c>
      <c r="C1486" s="11">
        <v>29</v>
      </c>
      <c r="D1486" s="20" t="s">
        <v>30</v>
      </c>
      <c r="F1486" s="15"/>
      <c r="G1486" s="15"/>
      <c r="H1486" s="15"/>
      <c r="I1486" s="15"/>
      <c r="L1486" s="15"/>
    </row>
    <row r="1487" spans="1:12" x14ac:dyDescent="0.15">
      <c r="A1487" s="15">
        <v>1486</v>
      </c>
      <c r="B1487" s="11">
        <v>34</v>
      </c>
      <c r="C1487" s="11">
        <v>30</v>
      </c>
      <c r="D1487" s="20" t="str">
        <f>L1487</f>
        <v>in_f &lt;- "C:/NGS/save/F2_Adap-3.fastq"</v>
      </c>
      <c r="F1487" s="15" t="s">
        <v>12</v>
      </c>
      <c r="G1487" s="15" t="str">
        <f>'1. Input and Output files list'!$E$6</f>
        <v>C:/NGS/save/</v>
      </c>
      <c r="H1487" s="15" t="s">
        <v>88</v>
      </c>
      <c r="I1487" s="15"/>
      <c r="J1487" s="15"/>
      <c r="L1487" s="15" t="str">
        <f>CONCATENATE(F1487,G1487,H1487)</f>
        <v>in_f &lt;- "C:/NGS/save/F2_Adap-3.fastq"</v>
      </c>
    </row>
    <row r="1488" spans="1:12" x14ac:dyDescent="0.15">
      <c r="A1488" s="15">
        <v>1487</v>
      </c>
      <c r="B1488" s="11">
        <v>34</v>
      </c>
      <c r="C1488" s="11">
        <v>31</v>
      </c>
      <c r="D1488" s="20" t="str">
        <f>L1488</f>
        <v>out_f &lt;- "C:/NGS/save/AdapterTrim_NGS0_34.fastq"</v>
      </c>
      <c r="F1488" s="15" t="s">
        <v>36</v>
      </c>
      <c r="G1488" s="15" t="str">
        <f>'1. Input and Output files list'!$E$6</f>
        <v>C:/NGS/save/</v>
      </c>
      <c r="H1488" s="15" t="s">
        <v>38</v>
      </c>
      <c r="I1488" s="15" t="str">
        <f>'1. Input and Output files list'!$I$146</f>
        <v>NGS0_34.fastq</v>
      </c>
      <c r="J1488" t="s">
        <v>16</v>
      </c>
      <c r="L1488" s="15" t="str">
        <f>CONCATENATE(F1488,G1488,H1488,I1488,J1488)</f>
        <v>out_f &lt;- "C:/NGS/save/AdapterTrim_NGS0_34.fastq"</v>
      </c>
    </row>
    <row r="1489" spans="1:20" x14ac:dyDescent="0.15">
      <c r="A1489" s="15">
        <v>1488</v>
      </c>
      <c r="B1489" s="11">
        <v>34</v>
      </c>
      <c r="C1489" s="11">
        <v>32</v>
      </c>
      <c r="D1489" s="20" t="str">
        <f>L1489</f>
        <v>param_adapter &lt;- "CATGAGATCGGAAGAGCACACGTCTGAACTCCAGTCAC"  #Adapter sequence 4</v>
      </c>
      <c r="F1489" s="15" t="s">
        <v>44</v>
      </c>
      <c r="G1489" s="15" t="str">
        <f>'1. Input and Output files list'!$E$67</f>
        <v>CATGAGATCGGAAGAGCACACGTCTGAACTCCAGTCAC</v>
      </c>
      <c r="H1489" s="15" t="s">
        <v>51</v>
      </c>
      <c r="I1489" s="15"/>
      <c r="L1489" s="15" t="str">
        <f>CONCATENATE(F1489,G1489,H1489)</f>
        <v>param_adapter &lt;- "CATGAGATCGGAAGAGCACACGTCTGAACTCCAGTCAC"  #Adapter sequence 4</v>
      </c>
    </row>
    <row r="1490" spans="1:20" x14ac:dyDescent="0.15">
      <c r="A1490" s="15">
        <v>1489</v>
      </c>
      <c r="B1490" s="11">
        <v>34</v>
      </c>
      <c r="C1490" s="11">
        <v>33</v>
      </c>
      <c r="D1490" s="20" t="s">
        <v>31</v>
      </c>
      <c r="F1490" s="15"/>
      <c r="G1490" s="15"/>
      <c r="H1490" s="15"/>
      <c r="I1490" s="15"/>
      <c r="L1490" s="15"/>
    </row>
    <row r="1491" spans="1:20" x14ac:dyDescent="0.15">
      <c r="A1491" s="15">
        <v>1490</v>
      </c>
      <c r="B1491" s="11">
        <v>34</v>
      </c>
      <c r="C1491" s="11">
        <v>34</v>
      </c>
      <c r="D1491" s="20" t="s">
        <v>32</v>
      </c>
      <c r="F1491" s="15"/>
      <c r="G1491" s="15"/>
      <c r="H1491" s="15"/>
      <c r="I1491" s="15"/>
      <c r="L1491" s="15"/>
    </row>
    <row r="1492" spans="1:20" x14ac:dyDescent="0.15">
      <c r="A1492" s="15">
        <v>1491</v>
      </c>
      <c r="B1492" s="11">
        <v>34</v>
      </c>
      <c r="C1492" s="11">
        <v>35</v>
      </c>
      <c r="D1492" s="20" t="str">
        <f>L1492</f>
        <v>write.csv(res, "C:/NGS/save/NGS0_34.fastq.csv")</v>
      </c>
      <c r="F1492" s="15" t="s">
        <v>35</v>
      </c>
      <c r="G1492" s="15" t="str">
        <f>'1. Input and Output files list'!$E$6</f>
        <v>C:/NGS/save/</v>
      </c>
      <c r="H1492" s="15" t="str">
        <f>'1. Input and Output files list'!$I$146</f>
        <v>NGS0_34.fastq</v>
      </c>
      <c r="I1492" s="15" t="s">
        <v>34</v>
      </c>
      <c r="L1492" s="15" t="str">
        <f>CONCATENATE(F1492,G1492,H1492,I1492)</f>
        <v>write.csv(res, "C:/NGS/save/NGS0_34.fastq.csv")</v>
      </c>
    </row>
    <row r="1493" spans="1:20" x14ac:dyDescent="0.15">
      <c r="A1493" s="15">
        <v>1492</v>
      </c>
      <c r="B1493" s="11">
        <v>34</v>
      </c>
      <c r="C1493" s="11">
        <v>36</v>
      </c>
      <c r="D1493" s="20" t="str">
        <f>L1493</f>
        <v>system.time(fastq &lt;- fread("C:/NGS/save/AdapterTrim_NGS0_34.fastq", header=F, sep="\t", na.strings="NA", strip.white=TRUE, verbose=TRUE))</v>
      </c>
      <c r="F1493" s="15" t="s">
        <v>92</v>
      </c>
      <c r="G1493" s="15" t="str">
        <f>'1. Input and Output files list'!$E$6</f>
        <v>C:/NGS/save/</v>
      </c>
      <c r="H1493" s="15" t="s">
        <v>38</v>
      </c>
      <c r="I1493" s="15" t="str">
        <f>'1. Input and Output files list'!$I$146</f>
        <v>NGS0_34.fastq</v>
      </c>
      <c r="J1493" t="s">
        <v>20</v>
      </c>
      <c r="L1493" s="15" t="str">
        <f>CONCATENATE(F1493,G1493,H1493,I1493,J1493)</f>
        <v>system.time(fastq &lt;- fread("C:/NGS/save/AdapterTrim_NGS0_34.fastq", header=F, sep="\t", na.strings="NA", strip.white=TRUE, verbose=TRUE))</v>
      </c>
    </row>
    <row r="1494" spans="1:20" x14ac:dyDescent="0.15">
      <c r="A1494" s="15">
        <v>1493</v>
      </c>
      <c r="B1494" s="11">
        <v>34</v>
      </c>
      <c r="C1494" s="11">
        <v>37</v>
      </c>
      <c r="D1494" s="20" t="str">
        <f>T1494</f>
        <v>file.remove("C:/NGS/save/AdapterTrim_NGS0_34.fastq","C:/NGS/save/F2_Adap-0.fastq","C:/NGS/save/F2_Adap-1.fastq","C:/NGS/save/F2_Adap-2.fastq","C:/NGS/save/F2_Adap-3.fastq")</v>
      </c>
      <c r="F1494" s="15" t="s">
        <v>11</v>
      </c>
      <c r="G1494" s="15" t="str">
        <f>'1. Input and Output files list'!$E$6</f>
        <v>C:/NGS/save/</v>
      </c>
      <c r="H1494" s="15" t="s">
        <v>38</v>
      </c>
      <c r="I1494" s="15" t="str">
        <f>'1. Input and Output files list'!$I$146</f>
        <v>NGS0_34.fastq</v>
      </c>
      <c r="J1494" t="s">
        <v>852</v>
      </c>
      <c r="K1494" t="str">
        <f>'1. Input and Output files list'!$E$6</f>
        <v>C:/NGS/save/</v>
      </c>
      <c r="L1494" s="15" t="s">
        <v>851</v>
      </c>
      <c r="M1494" t="str">
        <f>'1. Input and Output files list'!$E$6</f>
        <v>C:/NGS/save/</v>
      </c>
      <c r="N1494" t="s">
        <v>89</v>
      </c>
      <c r="O1494" t="str">
        <f>'1. Input and Output files list'!$E$6</f>
        <v>C:/NGS/save/</v>
      </c>
      <c r="P1494" t="s">
        <v>90</v>
      </c>
      <c r="Q1494" t="str">
        <f>'1. Input and Output files list'!$E$6</f>
        <v>C:/NGS/save/</v>
      </c>
      <c r="R1494" t="s">
        <v>91</v>
      </c>
      <c r="T1494" t="str">
        <f>CONCATENATE(F1494,G1494,H1494,I1494,J1494,K1494,L1494,M1494,N1494,O1494,P1494,Q1494,R1494)</f>
        <v>file.remove("C:/NGS/save/AdapterTrim_NGS0_34.fastq","C:/NGS/save/F2_Adap-0.fastq","C:/NGS/save/F2_Adap-1.fastq","C:/NGS/save/F2_Adap-2.fastq","C:/NGS/save/F2_Adap-3.fastq")</v>
      </c>
    </row>
    <row r="1495" spans="1:20" x14ac:dyDescent="0.15">
      <c r="A1495" s="15">
        <v>1494</v>
      </c>
      <c r="B1495" s="11">
        <v>34</v>
      </c>
      <c r="C1495" s="11">
        <v>38</v>
      </c>
      <c r="D1495" s="20" t="s">
        <v>93</v>
      </c>
      <c r="F1495" s="15"/>
      <c r="G1495" s="15"/>
      <c r="H1495" s="15"/>
      <c r="I1495" s="15"/>
      <c r="L1495" s="15"/>
    </row>
    <row r="1496" spans="1:20" x14ac:dyDescent="0.15">
      <c r="A1496" s="15">
        <v>1495</v>
      </c>
      <c r="B1496" s="11">
        <v>34</v>
      </c>
      <c r="C1496" s="11">
        <v>39</v>
      </c>
      <c r="D1496" s="20" t="s">
        <v>2</v>
      </c>
      <c r="F1496" s="15"/>
      <c r="G1496" s="15"/>
      <c r="H1496" s="15"/>
      <c r="I1496" s="15"/>
      <c r="L1496" s="15"/>
    </row>
    <row r="1497" spans="1:20" x14ac:dyDescent="0.15">
      <c r="A1497" s="15">
        <v>1496</v>
      </c>
      <c r="B1497" s="11">
        <v>34</v>
      </c>
      <c r="C1497" s="11">
        <v>40</v>
      </c>
      <c r="D1497" s="20" t="str">
        <f>K1497</f>
        <v>system.time(write.csv(RADtag, file="C:/NGS/save/NGS0_34.tagcount", row.names = F))</v>
      </c>
      <c r="F1497" s="15" t="s">
        <v>164</v>
      </c>
      <c r="G1497" s="15" t="str">
        <f>'1. Input and Output files list'!$E$6</f>
        <v>C:/NGS/save/</v>
      </c>
      <c r="H1497" s="15" t="str">
        <f>'1. Input and Output files list'!$J$146</f>
        <v>NGS0_34.tagcount</v>
      </c>
      <c r="I1497" s="15" t="s">
        <v>210</v>
      </c>
      <c r="J1497" s="15"/>
      <c r="K1497" t="str">
        <f>CONCATENATE(F1497,G1497,H1497,I1497)</f>
        <v>system.time(write.csv(RADtag, file="C:/NGS/save/NGS0_34.tagcount", row.names = F))</v>
      </c>
      <c r="L1497" s="15"/>
    </row>
    <row r="1498" spans="1:20" x14ac:dyDescent="0.15">
      <c r="A1498" s="15">
        <v>1497</v>
      </c>
      <c r="B1498" s="11">
        <v>34</v>
      </c>
      <c r="C1498" s="11">
        <v>41</v>
      </c>
      <c r="D1498" s="20" t="str">
        <f>L1498</f>
        <v>file.remove("C:/NGS/save/NGS0_34.fastq")</v>
      </c>
      <c r="F1498" s="15" t="s">
        <v>97</v>
      </c>
      <c r="G1498" s="15" t="s">
        <v>13</v>
      </c>
      <c r="H1498" s="15" t="str">
        <f>'1. Input and Output files list'!$E$6</f>
        <v>C:/NGS/save/</v>
      </c>
      <c r="I1498" s="15" t="str">
        <f>'1. Input and Output files list'!$I$146</f>
        <v>NGS0_34.fastq</v>
      </c>
      <c r="J1498" s="7" t="s">
        <v>16</v>
      </c>
      <c r="K1498" t="s">
        <v>52</v>
      </c>
      <c r="L1498" s="15" t="str">
        <f>CONCATENATE(F1498,G1498,H1498,I1498,J1498,K1498)</f>
        <v>file.remove("C:/NGS/save/NGS0_34.fastq")</v>
      </c>
    </row>
    <row r="1499" spans="1:20" x14ac:dyDescent="0.15">
      <c r="A1499" s="15">
        <v>1498</v>
      </c>
      <c r="B1499" s="11">
        <v>34</v>
      </c>
      <c r="C1499" s="11">
        <v>42</v>
      </c>
      <c r="D1499" s="20" t="s">
        <v>170</v>
      </c>
      <c r="F1499" s="15"/>
      <c r="G1499" s="15"/>
      <c r="H1499" s="15"/>
      <c r="I1499" s="15"/>
      <c r="L1499" s="15"/>
    </row>
    <row r="1500" spans="1:20" x14ac:dyDescent="0.15">
      <c r="A1500" s="15">
        <v>1499</v>
      </c>
      <c r="B1500" s="11">
        <v>34</v>
      </c>
      <c r="C1500" s="11">
        <v>43</v>
      </c>
      <c r="D1500" s="20" t="str">
        <f>L1500</f>
        <v>system.time(write.csv(RAD_1over, file="C:/NGS/save/NGS0_34.tagcount1over", row.names = F))</v>
      </c>
      <c r="F1500" s="10" t="s">
        <v>171</v>
      </c>
      <c r="G1500" s="15" t="str">
        <f>'1. Input and Output files list'!$E$6</f>
        <v>C:/NGS/save/</v>
      </c>
      <c r="H1500" s="10" t="str">
        <f>'1. Input and Output files list'!$K$146</f>
        <v>NGS0_34.tagcount1over</v>
      </c>
      <c r="I1500" s="10" t="s">
        <v>210</v>
      </c>
      <c r="L1500" s="15" t="str">
        <f>CONCATENATE(F1500,G1500,H1500,I1500)</f>
        <v>system.time(write.csv(RAD_1over, file="C:/NGS/save/NGS0_34.tagcount1over", row.names = F))</v>
      </c>
    </row>
    <row r="1501" spans="1:20" x14ac:dyDescent="0.15">
      <c r="A1501" s="15">
        <v>1500</v>
      </c>
      <c r="B1501" s="11">
        <v>34</v>
      </c>
      <c r="C1501" s="11">
        <v>44</v>
      </c>
      <c r="D1501" s="20" t="s">
        <v>1073</v>
      </c>
      <c r="F1501" s="15"/>
      <c r="G1501" s="15"/>
      <c r="H1501" s="15"/>
      <c r="I1501" s="15"/>
      <c r="L1501" s="15"/>
    </row>
    <row r="1502" spans="1:20" x14ac:dyDescent="0.15">
      <c r="A1502" s="15">
        <v>1501</v>
      </c>
      <c r="B1502" s="11">
        <v>35</v>
      </c>
      <c r="C1502" s="11">
        <v>1</v>
      </c>
      <c r="D1502" s="20" t="str">
        <f>L1502</f>
        <v>in_f &lt;- c("C:/NGS/Raw_sequence_reads/35_ATTCAGAA-CCTATCCT_L005_R1_001.fastq.gz", "C:/NGS/Raw_sequence_reads/35_ATTCAGAA-CCTATCCT_L005_R2_001.fastq.gz")</v>
      </c>
      <c r="F1502" s="15" t="s">
        <v>3</v>
      </c>
      <c r="G1502" s="15" t="str">
        <f>'1. Input and Output files list'!$E$148</f>
        <v>C:/NGS/Raw_sequence_reads/35_ATTCAGAA-CCTATCCT_L005_R1_001.fastq.gz</v>
      </c>
      <c r="H1502" s="15" t="s">
        <v>10</v>
      </c>
      <c r="I1502" s="15" t="str">
        <f>'1. Input and Output files list'!$E$149</f>
        <v>C:/NGS/Raw_sequence_reads/35_ATTCAGAA-CCTATCCT_L005_R2_001.fastq.gz</v>
      </c>
      <c r="J1502" t="s">
        <v>4</v>
      </c>
      <c r="L1502" s="15" t="str">
        <f>CONCATENATE(F1502,G1502,H1502,I1502,J1502)</f>
        <v>in_f &lt;- c("C:/NGS/Raw_sequence_reads/35_ATTCAGAA-CCTATCCT_L005_R1_001.fastq.gz", "C:/NGS/Raw_sequence_reads/35_ATTCAGAA-CCTATCCT_L005_R2_001.fastq.gz")</v>
      </c>
    </row>
    <row r="1503" spans="1:20" x14ac:dyDescent="0.15">
      <c r="A1503" s="15">
        <v>1502</v>
      </c>
      <c r="B1503" s="11">
        <v>35</v>
      </c>
      <c r="C1503" s="11">
        <v>2</v>
      </c>
      <c r="D1503" s="20" t="str">
        <f>L1503</f>
        <v>out_f &lt;- "C:/NGS/save/NGS0_35.fastq"</v>
      </c>
      <c r="F1503" s="15" t="s">
        <v>95</v>
      </c>
      <c r="G1503" s="15" t="s">
        <v>13</v>
      </c>
      <c r="H1503" s="15" t="str">
        <f>'1. Input and Output files list'!$E$6</f>
        <v>C:/NGS/save/</v>
      </c>
      <c r="I1503" s="15" t="str">
        <f>'1. Input and Output files list'!$I$148</f>
        <v>NGS0_35.fastq</v>
      </c>
      <c r="J1503" s="7" t="s">
        <v>16</v>
      </c>
      <c r="L1503" s="15" t="str">
        <f>CONCATENATE(F1503,G1503,H1503,I1503,J1503)</f>
        <v>out_f &lt;- "C:/NGS/save/NGS0_35.fastq"</v>
      </c>
    </row>
    <row r="1504" spans="1:20" x14ac:dyDescent="0.15">
      <c r="A1504" s="15">
        <v>1503</v>
      </c>
      <c r="B1504" s="11">
        <v>35</v>
      </c>
      <c r="C1504" s="11">
        <v>3</v>
      </c>
      <c r="D1504" s="20" t="str">
        <f>L1504</f>
        <v>param_trim &lt;- 1</v>
      </c>
      <c r="F1504" s="15" t="s">
        <v>163</v>
      </c>
      <c r="G1504" s="15">
        <f>'1. Input and Output files list'!$H$148</f>
        <v>1</v>
      </c>
      <c r="H1504" s="15"/>
      <c r="I1504" s="15"/>
      <c r="L1504" s="15" t="str">
        <f>CONCATENATE(F1504,G1504)</f>
        <v>param_trim &lt;- 1</v>
      </c>
    </row>
    <row r="1505" spans="1:18" x14ac:dyDescent="0.15">
      <c r="A1505" s="15">
        <v>1504</v>
      </c>
      <c r="B1505" s="11">
        <v>35</v>
      </c>
      <c r="C1505" s="11">
        <v>4</v>
      </c>
      <c r="D1505" s="20" t="s">
        <v>21</v>
      </c>
      <c r="F1505" s="15"/>
      <c r="G1505" s="15"/>
      <c r="H1505" s="15"/>
      <c r="I1505" s="15"/>
      <c r="L1505" s="15"/>
    </row>
    <row r="1506" spans="1:18" x14ac:dyDescent="0.15">
      <c r="A1506" s="15">
        <v>1505</v>
      </c>
      <c r="B1506" s="11">
        <v>35</v>
      </c>
      <c r="C1506" s="11">
        <v>5</v>
      </c>
      <c r="D1506" s="20" t="s">
        <v>22</v>
      </c>
      <c r="F1506" s="15"/>
      <c r="G1506" s="15"/>
      <c r="H1506" s="15"/>
      <c r="I1506" s="15"/>
      <c r="L1506" s="15"/>
    </row>
    <row r="1507" spans="1:18" x14ac:dyDescent="0.15">
      <c r="A1507" s="15">
        <v>1506</v>
      </c>
      <c r="B1507" s="11">
        <v>35</v>
      </c>
      <c r="C1507" s="11">
        <v>6</v>
      </c>
      <c r="D1507" s="20" t="s">
        <v>23</v>
      </c>
      <c r="F1507" s="15"/>
      <c r="G1507" s="15"/>
      <c r="H1507" s="15"/>
      <c r="I1507" s="15"/>
      <c r="L1507" s="15"/>
    </row>
    <row r="1508" spans="1:18" x14ac:dyDescent="0.15">
      <c r="A1508" s="15">
        <v>1507</v>
      </c>
      <c r="B1508" s="11">
        <v>35</v>
      </c>
      <c r="C1508" s="11">
        <v>7</v>
      </c>
      <c r="D1508" s="20" t="str">
        <f>L1508</f>
        <v>hoge1 &lt;- DNAStringSet(sread(fastq), start=7, end=hoge)</v>
      </c>
      <c r="F1508" s="15" t="s">
        <v>166</v>
      </c>
      <c r="G1508" s="15">
        <f>'1. Input and Output files list'!$G$148+1</f>
        <v>7</v>
      </c>
      <c r="H1508" s="15" t="s">
        <v>26</v>
      </c>
      <c r="I1508" s="15"/>
      <c r="J1508" s="15"/>
      <c r="L1508" s="15" t="str">
        <f>CONCATENATE(F1508,G1508,H1508)</f>
        <v>hoge1 &lt;- DNAStringSet(sread(fastq), start=7, end=hoge)</v>
      </c>
    </row>
    <row r="1509" spans="1:18" x14ac:dyDescent="0.15">
      <c r="A1509" s="15">
        <v>1508</v>
      </c>
      <c r="B1509" s="11">
        <v>35</v>
      </c>
      <c r="C1509" s="11">
        <v>8</v>
      </c>
      <c r="D1509" s="20" t="str">
        <f>L1509</f>
        <v>hoge2 &lt;- BStringSet(quality(quality(fastq)), start=7, end=hoge)</v>
      </c>
      <c r="F1509" s="15" t="s">
        <v>167</v>
      </c>
      <c r="G1509" s="15">
        <f>'1. Input and Output files list'!$G$148+1</f>
        <v>7</v>
      </c>
      <c r="H1509" s="15" t="s">
        <v>26</v>
      </c>
      <c r="I1509" s="15"/>
      <c r="L1509" s="15" t="str">
        <f>CONCATENATE(F1509,G1509,H1509)</f>
        <v>hoge2 &lt;- BStringSet(quality(quality(fastq)), start=7, end=hoge)</v>
      </c>
    </row>
    <row r="1510" spans="1:18" x14ac:dyDescent="0.15">
      <c r="A1510" s="15">
        <v>1509</v>
      </c>
      <c r="B1510" s="11">
        <v>35</v>
      </c>
      <c r="C1510" s="11">
        <v>9</v>
      </c>
      <c r="D1510" s="20" t="s">
        <v>24</v>
      </c>
      <c r="F1510" s="15"/>
      <c r="G1510" s="15"/>
      <c r="H1510" s="15"/>
      <c r="I1510" s="15"/>
      <c r="L1510" s="15"/>
    </row>
    <row r="1511" spans="1:18" x14ac:dyDescent="0.15">
      <c r="A1511" s="15">
        <v>1510</v>
      </c>
      <c r="B1511" s="11">
        <v>35</v>
      </c>
      <c r="C1511" s="11">
        <v>10</v>
      </c>
      <c r="D1511" s="20" t="s">
        <v>96</v>
      </c>
      <c r="F1511" s="15"/>
      <c r="G1511" s="15"/>
      <c r="H1511" s="15"/>
      <c r="I1511" s="15"/>
      <c r="L1511" s="15"/>
    </row>
    <row r="1512" spans="1:18" x14ac:dyDescent="0.15">
      <c r="A1512" s="15">
        <v>1511</v>
      </c>
      <c r="B1512" s="11">
        <v>35</v>
      </c>
      <c r="C1512" s="11">
        <v>11</v>
      </c>
      <c r="D1512" s="53" t="str">
        <f>R1512</f>
        <v>param1 &lt;- 35</v>
      </c>
      <c r="F1512" s="15" t="s">
        <v>843</v>
      </c>
      <c r="G1512" s="15">
        <f>'1. Input and Output files list'!$E$32</f>
        <v>35</v>
      </c>
      <c r="H1512" s="15"/>
      <c r="I1512" s="15"/>
      <c r="J1512" s="15"/>
      <c r="L1512" s="15"/>
      <c r="R1512" t="str">
        <f>CONCATENATE(F1512,G1512,H1512)</f>
        <v>param1 &lt;- 35</v>
      </c>
    </row>
    <row r="1513" spans="1:18" x14ac:dyDescent="0.15">
      <c r="A1513" s="15">
        <v>1512</v>
      </c>
      <c r="B1513" s="11">
        <v>35</v>
      </c>
      <c r="C1513" s="11">
        <v>12</v>
      </c>
      <c r="D1513" s="53" t="str">
        <f>R1513</f>
        <v>param2 &lt;- 0.1</v>
      </c>
      <c r="F1513" s="15" t="s">
        <v>844</v>
      </c>
      <c r="G1513" s="15">
        <f>'1. Input and Output files list'!$E$34</f>
        <v>0.1</v>
      </c>
      <c r="H1513" s="15"/>
      <c r="I1513" s="15"/>
      <c r="L1513" s="15"/>
      <c r="R1513" t="str">
        <f>CONCATENATE(F1513,G1513,H1513)</f>
        <v>param2 &lt;- 0.1</v>
      </c>
    </row>
    <row r="1514" spans="1:18" x14ac:dyDescent="0.15">
      <c r="A1514" s="15">
        <v>1513</v>
      </c>
      <c r="B1514" s="11">
        <v>35</v>
      </c>
      <c r="C1514" s="11">
        <v>13</v>
      </c>
      <c r="D1514" s="53" t="str">
        <f>R1514</f>
        <v>fastq &lt;- readFastq("C:/NGS/save/NGS0_35.fastq")</v>
      </c>
      <c r="F1514" s="15" t="s">
        <v>845</v>
      </c>
      <c r="G1514" s="15" t="str">
        <f>'1. Input and Output files list'!$E$6</f>
        <v>C:/NGS/save/</v>
      </c>
      <c r="H1514" s="5" t="str">
        <f>'1. Input and Output files list'!$I$148</f>
        <v>NGS0_35.fastq</v>
      </c>
      <c r="I1514" s="15" t="s">
        <v>4</v>
      </c>
      <c r="J1514">
        <v>35</v>
      </c>
      <c r="L1514" s="15"/>
      <c r="R1514" t="str">
        <f>CONCATENATE(F1514,G1514,H1514,I1514)</f>
        <v>fastq &lt;- readFastq("C:/NGS/save/NGS0_35.fastq")</v>
      </c>
    </row>
    <row r="1515" spans="1:18" x14ac:dyDescent="0.15">
      <c r="A1515" s="15">
        <v>1514</v>
      </c>
      <c r="B1515" s="11">
        <v>35</v>
      </c>
      <c r="C1515" s="11">
        <v>14</v>
      </c>
      <c r="D1515" s="53" t="s">
        <v>840</v>
      </c>
      <c r="F1515" s="15"/>
      <c r="G1515" s="15"/>
      <c r="H1515" s="15"/>
      <c r="I1515" s="15"/>
      <c r="L1515" s="15"/>
    </row>
    <row r="1516" spans="1:18" x14ac:dyDescent="0.15">
      <c r="A1516" s="15">
        <v>1515</v>
      </c>
      <c r="B1516" s="11">
        <v>35</v>
      </c>
      <c r="C1516" s="11">
        <v>15</v>
      </c>
      <c r="D1516" s="53" t="s">
        <v>841</v>
      </c>
      <c r="F1516" s="15"/>
      <c r="G1516" s="15"/>
      <c r="H1516" s="15"/>
      <c r="I1516" s="15"/>
      <c r="L1516" s="15"/>
    </row>
    <row r="1517" spans="1:18" x14ac:dyDescent="0.15">
      <c r="A1517" s="15">
        <v>1516</v>
      </c>
      <c r="B1517" s="11">
        <v>35</v>
      </c>
      <c r="C1517" s="11">
        <v>16</v>
      </c>
      <c r="D1517" s="53" t="s">
        <v>842</v>
      </c>
      <c r="F1517" s="15"/>
      <c r="G1517" s="15"/>
      <c r="H1517" s="15"/>
      <c r="I1517" s="15"/>
      <c r="L1517" s="15"/>
    </row>
    <row r="1518" spans="1:18" x14ac:dyDescent="0.15">
      <c r="A1518" s="15">
        <v>1517</v>
      </c>
      <c r="B1518" s="11">
        <v>35</v>
      </c>
      <c r="C1518" s="11">
        <v>17</v>
      </c>
      <c r="D1518" s="20" t="str">
        <f>L1518</f>
        <v xml:space="preserve">writeFastq(fastq, "C:/NGS/save/F2_Adap-0.fastq", compress=F)   </v>
      </c>
      <c r="F1518" s="15" t="s">
        <v>847</v>
      </c>
      <c r="G1518" s="15" t="str">
        <f>'1. Input and Output files list'!$E$6</f>
        <v>C:/NGS/save/</v>
      </c>
      <c r="H1518" s="15" t="s">
        <v>850</v>
      </c>
      <c r="I1518" s="15"/>
      <c r="L1518" s="15" t="str">
        <f>CONCATENATE(F1518,G1518,H1518,I1518,J1518)</f>
        <v xml:space="preserve">writeFastq(fastq, "C:/NGS/save/F2_Adap-0.fastq", compress=F)   </v>
      </c>
    </row>
    <row r="1519" spans="1:18" x14ac:dyDescent="0.15">
      <c r="A1519" s="15">
        <v>1518</v>
      </c>
      <c r="B1519" s="11">
        <v>35</v>
      </c>
      <c r="C1519" s="11">
        <v>18</v>
      </c>
      <c r="D1519" s="20" t="str">
        <f>L1519</f>
        <v>in_f &lt;- "C:/NGS/save/F2_Adap-0.fastq"</v>
      </c>
      <c r="F1519" s="15" t="s">
        <v>14</v>
      </c>
      <c r="G1519" s="15" t="s">
        <v>13</v>
      </c>
      <c r="H1519" s="15" t="str">
        <f>'1. Input and Output files list'!$E$6</f>
        <v>C:/NGS/save/</v>
      </c>
      <c r="I1519" s="15" t="s">
        <v>849</v>
      </c>
      <c r="J1519" s="7"/>
      <c r="L1519" s="15" t="str">
        <f>CONCATENATE(F1519,G1519,H1519,I1519,J1519)</f>
        <v>in_f &lt;- "C:/NGS/save/F2_Adap-0.fastq"</v>
      </c>
    </row>
    <row r="1520" spans="1:18" x14ac:dyDescent="0.15">
      <c r="A1520" s="15">
        <v>1519</v>
      </c>
      <c r="B1520" s="11">
        <v>35</v>
      </c>
      <c r="C1520" s="11">
        <v>19</v>
      </c>
      <c r="D1520" s="20" t="str">
        <f>L1520</f>
        <v>out_f &lt;- "C:/NGS/save/F2_Adap-1.fastq"</v>
      </c>
      <c r="F1520" s="15" t="s">
        <v>15</v>
      </c>
      <c r="G1520" s="15" t="str">
        <f>'1. Input and Output files list'!$E$6</f>
        <v>C:/NGS/save/</v>
      </c>
      <c r="H1520" s="15" t="s">
        <v>86</v>
      </c>
      <c r="I1520" s="15"/>
      <c r="J1520" s="15"/>
      <c r="L1520" s="15" t="str">
        <f>CONCATENATE(F1520,G1520,H1520)</f>
        <v>out_f &lt;- "C:/NGS/save/F2_Adap-1.fastq"</v>
      </c>
    </row>
    <row r="1521" spans="1:12" x14ac:dyDescent="0.15">
      <c r="A1521" s="15">
        <v>1520</v>
      </c>
      <c r="B1521" s="11">
        <v>35</v>
      </c>
      <c r="C1521" s="11">
        <v>20</v>
      </c>
      <c r="D1521" s="20" t="str">
        <f>L1521</f>
        <v>param_adapter &lt;- "CATGAGATCGGAAGAGCGTCGTGTAGGGAAAGAGTGT"  #Adapter sequence 1</v>
      </c>
      <c r="F1521" s="11" t="s">
        <v>44</v>
      </c>
      <c r="G1521" s="11" t="str">
        <f>'1. Input and Output files list'!$E$64</f>
        <v>CATGAGATCGGAAGAGCGTCGTGTAGGGAAAGAGTGT</v>
      </c>
      <c r="H1521" s="11" t="s">
        <v>46</v>
      </c>
      <c r="I1521" s="15"/>
      <c r="L1521" s="15" t="str">
        <f>CONCATENATE(F1521,G1521,H1521)</f>
        <v>param_adapter &lt;- "CATGAGATCGGAAGAGCGTCGTGTAGGGAAAGAGTGT"  #Adapter sequence 1</v>
      </c>
    </row>
    <row r="1522" spans="1:12" x14ac:dyDescent="0.15">
      <c r="A1522" s="15">
        <v>1521</v>
      </c>
      <c r="B1522" s="11">
        <v>35</v>
      </c>
      <c r="C1522" s="11">
        <v>21</v>
      </c>
      <c r="D1522" s="20" t="s">
        <v>28</v>
      </c>
      <c r="F1522" s="15"/>
      <c r="G1522" s="15"/>
      <c r="H1522" s="15"/>
      <c r="I1522" s="15"/>
      <c r="L1522" s="15"/>
    </row>
    <row r="1523" spans="1:12" x14ac:dyDescent="0.15">
      <c r="A1523" s="15">
        <v>1522</v>
      </c>
      <c r="B1523" s="11">
        <v>35</v>
      </c>
      <c r="C1523" s="11">
        <v>22</v>
      </c>
      <c r="D1523" s="20" t="str">
        <f>L1523</f>
        <v>in_f &lt;- "C:/NGS/save/F2_Adap-1.fastq"</v>
      </c>
      <c r="F1523" s="15" t="s">
        <v>12</v>
      </c>
      <c r="G1523" s="15" t="str">
        <f>'1. Input and Output files list'!$E$6</f>
        <v>C:/NGS/save/</v>
      </c>
      <c r="H1523" s="15" t="s">
        <v>86</v>
      </c>
      <c r="I1523" s="15"/>
      <c r="L1523" s="15" t="str">
        <f>CONCATENATE(F1523,G1523,H1523)</f>
        <v>in_f &lt;- "C:/NGS/save/F2_Adap-1.fastq"</v>
      </c>
    </row>
    <row r="1524" spans="1:12" x14ac:dyDescent="0.15">
      <c r="A1524" s="15">
        <v>1523</v>
      </c>
      <c r="B1524" s="11">
        <v>35</v>
      </c>
      <c r="C1524" s="11">
        <v>23</v>
      </c>
      <c r="D1524" s="20" t="str">
        <f>L1524</f>
        <v>out_f &lt;- "C:/NGS/save/F2_Adap-2.fastq"</v>
      </c>
      <c r="F1524" s="15" t="s">
        <v>15</v>
      </c>
      <c r="G1524" s="15" t="str">
        <f>'1. Input and Output files list'!$E$6</f>
        <v>C:/NGS/save/</v>
      </c>
      <c r="H1524" s="15" t="s">
        <v>87</v>
      </c>
      <c r="I1524" s="15"/>
      <c r="J1524" s="15"/>
      <c r="L1524" s="15" t="str">
        <f>CONCATENATE(F1524,G1524,H1524)</f>
        <v>out_f &lt;- "C:/NGS/save/F2_Adap-2.fastq"</v>
      </c>
    </row>
    <row r="1525" spans="1:12" x14ac:dyDescent="0.15">
      <c r="A1525" s="15">
        <v>1524</v>
      </c>
      <c r="B1525" s="11">
        <v>35</v>
      </c>
      <c r="C1525" s="11">
        <v>24</v>
      </c>
      <c r="D1525" s="20" t="str">
        <f>L1525</f>
        <v>param_adapter &lt;- "TAAGATCGGAAGAGCACACGTCTGAACTCCAGTCAC"  #Adapter sequence 2</v>
      </c>
      <c r="F1525" s="11" t="s">
        <v>44</v>
      </c>
      <c r="G1525" s="15" t="str">
        <f>'1. Input and Output files list'!$E$65</f>
        <v>TAAGATCGGAAGAGCACACGTCTGAACTCCAGTCAC</v>
      </c>
      <c r="H1525" s="11" t="s">
        <v>47</v>
      </c>
      <c r="I1525" s="15"/>
      <c r="L1525" s="15" t="str">
        <f>CONCATENATE(F1525,G1525,H1525)</f>
        <v>param_adapter &lt;- "TAAGATCGGAAGAGCACACGTCTGAACTCCAGTCAC"  #Adapter sequence 2</v>
      </c>
    </row>
    <row r="1526" spans="1:12" x14ac:dyDescent="0.15">
      <c r="A1526" s="15">
        <v>1525</v>
      </c>
      <c r="B1526" s="11">
        <v>35</v>
      </c>
      <c r="C1526" s="11">
        <v>25</v>
      </c>
      <c r="D1526" s="20" t="s">
        <v>29</v>
      </c>
      <c r="F1526" s="15"/>
      <c r="G1526" s="15"/>
      <c r="H1526" s="15"/>
      <c r="I1526" s="15"/>
      <c r="L1526" s="15"/>
    </row>
    <row r="1527" spans="1:12" x14ac:dyDescent="0.15">
      <c r="A1527" s="15">
        <v>1526</v>
      </c>
      <c r="B1527" s="11">
        <v>35</v>
      </c>
      <c r="C1527" s="11">
        <v>26</v>
      </c>
      <c r="D1527" s="20" t="str">
        <f>L1527</f>
        <v>in_f &lt;- "C:/NGS/save/F2_Adap-2.fastq"</v>
      </c>
      <c r="F1527" s="15" t="s">
        <v>12</v>
      </c>
      <c r="G1527" s="15" t="str">
        <f>'1. Input and Output files list'!$E$6</f>
        <v>C:/NGS/save/</v>
      </c>
      <c r="H1527" s="15" t="s">
        <v>87</v>
      </c>
      <c r="I1527" s="15"/>
      <c r="L1527" s="15" t="str">
        <f>CONCATENATE(F1527,G1527,H1527)</f>
        <v>in_f &lt;- "C:/NGS/save/F2_Adap-2.fastq"</v>
      </c>
    </row>
    <row r="1528" spans="1:12" x14ac:dyDescent="0.15">
      <c r="A1528" s="15">
        <v>1527</v>
      </c>
      <c r="B1528" s="11">
        <v>35</v>
      </c>
      <c r="C1528" s="11">
        <v>27</v>
      </c>
      <c r="D1528" s="20" t="str">
        <f>L1528</f>
        <v>out_f &lt;- "C:/NGS/save/F2_Adap-3.fastq"</v>
      </c>
      <c r="F1528" s="15" t="s">
        <v>15</v>
      </c>
      <c r="G1528" s="15" t="str">
        <f>'1. Input and Output files list'!$E$6</f>
        <v>C:/NGS/save/</v>
      </c>
      <c r="H1528" s="15" t="s">
        <v>88</v>
      </c>
      <c r="I1528" s="15"/>
      <c r="J1528" s="15"/>
      <c r="L1528" s="15" t="str">
        <f>CONCATENATE(F1528,G1528,H1528)</f>
        <v>out_f &lt;- "C:/NGS/save/F2_Adap-3.fastq"</v>
      </c>
    </row>
    <row r="1529" spans="1:12" x14ac:dyDescent="0.15">
      <c r="A1529" s="15">
        <v>1528</v>
      </c>
      <c r="B1529" s="11">
        <v>35</v>
      </c>
      <c r="C1529" s="11">
        <v>28</v>
      </c>
      <c r="D1529" s="20" t="str">
        <f>L1529</f>
        <v>param_adapter &lt;- "TAAGATCGGAAGAGCGTCGTGTAGGGAAAGAGTGT"  #Adapter sequence 3</v>
      </c>
      <c r="F1529" s="15" t="s">
        <v>44</v>
      </c>
      <c r="G1529" s="15" t="str">
        <f>'1. Input and Output files list'!$E$66</f>
        <v>TAAGATCGGAAGAGCGTCGTGTAGGGAAAGAGTGT</v>
      </c>
      <c r="H1529" s="15" t="s">
        <v>49</v>
      </c>
      <c r="I1529" s="15"/>
      <c r="L1529" s="15" t="str">
        <f>CONCATENATE(F1529,G1529,H1529)</f>
        <v>param_adapter &lt;- "TAAGATCGGAAGAGCGTCGTGTAGGGAAAGAGTGT"  #Adapter sequence 3</v>
      </c>
    </row>
    <row r="1530" spans="1:12" x14ac:dyDescent="0.15">
      <c r="A1530" s="15">
        <v>1529</v>
      </c>
      <c r="B1530" s="11">
        <v>35</v>
      </c>
      <c r="C1530" s="11">
        <v>29</v>
      </c>
      <c r="D1530" s="20" t="s">
        <v>30</v>
      </c>
      <c r="F1530" s="15"/>
      <c r="G1530" s="15"/>
      <c r="H1530" s="15"/>
      <c r="I1530" s="15"/>
      <c r="L1530" s="15"/>
    </row>
    <row r="1531" spans="1:12" x14ac:dyDescent="0.15">
      <c r="A1531" s="15">
        <v>1530</v>
      </c>
      <c r="B1531" s="11">
        <v>35</v>
      </c>
      <c r="C1531" s="11">
        <v>30</v>
      </c>
      <c r="D1531" s="20" t="str">
        <f>L1531</f>
        <v>in_f &lt;- "C:/NGS/save/F2_Adap-3.fastq"</v>
      </c>
      <c r="F1531" s="15" t="s">
        <v>12</v>
      </c>
      <c r="G1531" s="15" t="str">
        <f>'1. Input and Output files list'!$E$6</f>
        <v>C:/NGS/save/</v>
      </c>
      <c r="H1531" s="15" t="s">
        <v>88</v>
      </c>
      <c r="I1531" s="15"/>
      <c r="L1531" s="15" t="str">
        <f>CONCATENATE(F1531,G1531,H1531)</f>
        <v>in_f &lt;- "C:/NGS/save/F2_Adap-3.fastq"</v>
      </c>
    </row>
    <row r="1532" spans="1:12" x14ac:dyDescent="0.15">
      <c r="A1532" s="15">
        <v>1531</v>
      </c>
      <c r="B1532" s="11">
        <v>35</v>
      </c>
      <c r="C1532" s="11">
        <v>31</v>
      </c>
      <c r="D1532" s="20" t="str">
        <f>L1532</f>
        <v>out_f &lt;- "C:/NGS/save/AdapterTrim_NGS0_35.fastq"</v>
      </c>
      <c r="F1532" s="15" t="s">
        <v>36</v>
      </c>
      <c r="G1532" s="15" t="str">
        <f>'1. Input and Output files list'!$E$6</f>
        <v>C:/NGS/save/</v>
      </c>
      <c r="H1532" s="15" t="s">
        <v>38</v>
      </c>
      <c r="I1532" s="15" t="str">
        <f>'1. Input and Output files list'!$I$148</f>
        <v>NGS0_35.fastq</v>
      </c>
      <c r="J1532" t="s">
        <v>16</v>
      </c>
      <c r="L1532" s="15" t="str">
        <f>CONCATENATE(F1532,G1532,H1532,I1532,J1532)</f>
        <v>out_f &lt;- "C:/NGS/save/AdapterTrim_NGS0_35.fastq"</v>
      </c>
    </row>
    <row r="1533" spans="1:12" x14ac:dyDescent="0.15">
      <c r="A1533" s="15">
        <v>1532</v>
      </c>
      <c r="B1533" s="11">
        <v>35</v>
      </c>
      <c r="C1533" s="11">
        <v>32</v>
      </c>
      <c r="D1533" s="20" t="str">
        <f>L1533</f>
        <v>param_adapter &lt;- "CATGAGATCGGAAGAGCACACGTCTGAACTCCAGTCAC"  #Adapter sequence 4</v>
      </c>
      <c r="F1533" s="15" t="s">
        <v>44</v>
      </c>
      <c r="G1533" s="15" t="str">
        <f>'1. Input and Output files list'!$E$67</f>
        <v>CATGAGATCGGAAGAGCACACGTCTGAACTCCAGTCAC</v>
      </c>
      <c r="H1533" s="15" t="s">
        <v>51</v>
      </c>
      <c r="I1533" s="15"/>
      <c r="L1533" s="15" t="str">
        <f>CONCATENATE(F1533,G1533,H1533)</f>
        <v>param_adapter &lt;- "CATGAGATCGGAAGAGCACACGTCTGAACTCCAGTCAC"  #Adapter sequence 4</v>
      </c>
    </row>
    <row r="1534" spans="1:12" x14ac:dyDescent="0.15">
      <c r="A1534" s="15">
        <v>1533</v>
      </c>
      <c r="B1534" s="11">
        <v>35</v>
      </c>
      <c r="C1534" s="11">
        <v>33</v>
      </c>
      <c r="D1534" s="20" t="s">
        <v>31</v>
      </c>
      <c r="F1534" s="15"/>
      <c r="G1534" s="15"/>
      <c r="H1534" s="15"/>
      <c r="I1534" s="15"/>
      <c r="J1534" s="15"/>
      <c r="L1534" s="15"/>
    </row>
    <row r="1535" spans="1:12" x14ac:dyDescent="0.15">
      <c r="A1535" s="15">
        <v>1534</v>
      </c>
      <c r="B1535" s="11">
        <v>35</v>
      </c>
      <c r="C1535" s="11">
        <v>34</v>
      </c>
      <c r="D1535" s="20" t="s">
        <v>32</v>
      </c>
      <c r="F1535" s="15"/>
      <c r="G1535" s="15"/>
      <c r="H1535" s="15"/>
      <c r="I1535" s="15"/>
      <c r="L1535" s="15"/>
    </row>
    <row r="1536" spans="1:12" x14ac:dyDescent="0.15">
      <c r="A1536" s="15">
        <v>1535</v>
      </c>
      <c r="B1536" s="11">
        <v>35</v>
      </c>
      <c r="C1536" s="11">
        <v>35</v>
      </c>
      <c r="D1536" s="20" t="str">
        <f>L1536</f>
        <v>write.csv(res, "C:/NGS/save/NGS0_35.fastq.csv")</v>
      </c>
      <c r="F1536" s="15" t="s">
        <v>35</v>
      </c>
      <c r="G1536" s="15" t="str">
        <f>'1. Input and Output files list'!$E$6</f>
        <v>C:/NGS/save/</v>
      </c>
      <c r="H1536" s="15" t="str">
        <f>'1. Input and Output files list'!$I$148</f>
        <v>NGS0_35.fastq</v>
      </c>
      <c r="I1536" s="15" t="s">
        <v>34</v>
      </c>
      <c r="L1536" s="15" t="str">
        <f>CONCATENATE(F1536,G1536,H1536,I1536)</f>
        <v>write.csv(res, "C:/NGS/save/NGS0_35.fastq.csv")</v>
      </c>
    </row>
    <row r="1537" spans="1:20" x14ac:dyDescent="0.15">
      <c r="A1537" s="15">
        <v>1536</v>
      </c>
      <c r="B1537" s="11">
        <v>35</v>
      </c>
      <c r="C1537" s="11">
        <v>36</v>
      </c>
      <c r="D1537" s="20" t="str">
        <f>L1537</f>
        <v>system.time(fastq &lt;- fread("C:/NGS/save/AdapterTrim_NGS0_35.fastq", header=F, sep="\t", na.strings="NA", strip.white=TRUE, verbose=TRUE))</v>
      </c>
      <c r="F1537" s="15" t="s">
        <v>92</v>
      </c>
      <c r="G1537" s="15" t="str">
        <f>'1. Input and Output files list'!$E$6</f>
        <v>C:/NGS/save/</v>
      </c>
      <c r="H1537" s="15" t="s">
        <v>38</v>
      </c>
      <c r="I1537" s="15" t="str">
        <f>'1. Input and Output files list'!$I$148</f>
        <v>NGS0_35.fastq</v>
      </c>
      <c r="J1537" t="s">
        <v>20</v>
      </c>
      <c r="L1537" s="15" t="str">
        <f>CONCATENATE(F1537,G1537,H1537,I1537,J1537)</f>
        <v>system.time(fastq &lt;- fread("C:/NGS/save/AdapterTrim_NGS0_35.fastq", header=F, sep="\t", na.strings="NA", strip.white=TRUE, verbose=TRUE))</v>
      </c>
    </row>
    <row r="1538" spans="1:20" x14ac:dyDescent="0.15">
      <c r="A1538" s="15">
        <v>1537</v>
      </c>
      <c r="B1538" s="11">
        <v>35</v>
      </c>
      <c r="C1538" s="11">
        <v>37</v>
      </c>
      <c r="D1538" s="20" t="str">
        <f>T1538</f>
        <v>file.remove("C:/NGS/save/AdapterTrim_NGS0_35.fastq","C:/NGS/save/F2_Adap-0.fastq","C:/NGS/save/F2_Adap-1.fastq","C:/NGS/save/F2_Adap-2.fastq","C:/NGS/save/F2_Adap-3.fastq")</v>
      </c>
      <c r="F1538" s="15" t="s">
        <v>11</v>
      </c>
      <c r="G1538" s="15" t="str">
        <f>'1. Input and Output files list'!$E$6</f>
        <v>C:/NGS/save/</v>
      </c>
      <c r="H1538" s="15" t="s">
        <v>38</v>
      </c>
      <c r="I1538" s="15" t="str">
        <f>'1. Input and Output files list'!$I$148</f>
        <v>NGS0_35.fastq</v>
      </c>
      <c r="J1538" t="s">
        <v>852</v>
      </c>
      <c r="K1538" t="str">
        <f>'1. Input and Output files list'!$E$6</f>
        <v>C:/NGS/save/</v>
      </c>
      <c r="L1538" s="15" t="s">
        <v>851</v>
      </c>
      <c r="M1538" t="str">
        <f>'1. Input and Output files list'!$E$6</f>
        <v>C:/NGS/save/</v>
      </c>
      <c r="N1538" t="s">
        <v>89</v>
      </c>
      <c r="O1538" t="str">
        <f>'1. Input and Output files list'!$E$6</f>
        <v>C:/NGS/save/</v>
      </c>
      <c r="P1538" t="s">
        <v>90</v>
      </c>
      <c r="Q1538" t="str">
        <f>'1. Input and Output files list'!$E$6</f>
        <v>C:/NGS/save/</v>
      </c>
      <c r="R1538" t="s">
        <v>91</v>
      </c>
      <c r="T1538" t="str">
        <f>CONCATENATE(F1538,G1538,H1538,I1538,J1538,K1538,L1538,M1538,N1538,O1538,P1538,Q1538,R1538)</f>
        <v>file.remove("C:/NGS/save/AdapterTrim_NGS0_35.fastq","C:/NGS/save/F2_Adap-0.fastq","C:/NGS/save/F2_Adap-1.fastq","C:/NGS/save/F2_Adap-2.fastq","C:/NGS/save/F2_Adap-3.fastq")</v>
      </c>
    </row>
    <row r="1539" spans="1:20" x14ac:dyDescent="0.15">
      <c r="A1539" s="15">
        <v>1538</v>
      </c>
      <c r="B1539" s="11">
        <v>35</v>
      </c>
      <c r="C1539" s="11">
        <v>38</v>
      </c>
      <c r="D1539" s="20" t="s">
        <v>93</v>
      </c>
      <c r="F1539" s="15"/>
      <c r="G1539" s="15"/>
      <c r="H1539" s="15"/>
      <c r="I1539" s="15"/>
      <c r="L1539" s="15"/>
    </row>
    <row r="1540" spans="1:20" x14ac:dyDescent="0.15">
      <c r="A1540" s="15">
        <v>1539</v>
      </c>
      <c r="B1540" s="11">
        <v>35</v>
      </c>
      <c r="C1540" s="11">
        <v>39</v>
      </c>
      <c r="D1540" s="20" t="s">
        <v>2</v>
      </c>
      <c r="F1540" s="15"/>
      <c r="G1540" s="15"/>
      <c r="H1540" s="15"/>
      <c r="I1540" s="15"/>
      <c r="L1540" s="15"/>
    </row>
    <row r="1541" spans="1:20" x14ac:dyDescent="0.15">
      <c r="A1541" s="15">
        <v>1540</v>
      </c>
      <c r="B1541" s="11">
        <v>35</v>
      </c>
      <c r="C1541" s="11">
        <v>40</v>
      </c>
      <c r="D1541" s="20" t="str">
        <f>K1541</f>
        <v>system.time(write.csv(RADtag, file="C:/NGS/save/NGS0_35.tagcount", row.names = F))</v>
      </c>
      <c r="F1541" s="15" t="s">
        <v>164</v>
      </c>
      <c r="G1541" s="15" t="str">
        <f>'1. Input and Output files list'!$E$6</f>
        <v>C:/NGS/save/</v>
      </c>
      <c r="H1541" s="15" t="str">
        <f>'1. Input and Output files list'!$J$148</f>
        <v>NGS0_35.tagcount</v>
      </c>
      <c r="I1541" s="15" t="s">
        <v>210</v>
      </c>
      <c r="K1541" t="str">
        <f>CONCATENATE(F1541,G1541,H1541,I1541)</f>
        <v>system.time(write.csv(RADtag, file="C:/NGS/save/NGS0_35.tagcount", row.names = F))</v>
      </c>
      <c r="L1541" s="15"/>
    </row>
    <row r="1542" spans="1:20" x14ac:dyDescent="0.15">
      <c r="A1542" s="15">
        <v>1541</v>
      </c>
      <c r="B1542" s="11">
        <v>35</v>
      </c>
      <c r="C1542" s="11">
        <v>41</v>
      </c>
      <c r="D1542" s="20" t="str">
        <f>L1542</f>
        <v>file.remove("C:/NGS/save/NGS0_35.fastq")</v>
      </c>
      <c r="F1542" s="15" t="s">
        <v>97</v>
      </c>
      <c r="G1542" s="15" t="s">
        <v>13</v>
      </c>
      <c r="H1542" s="15" t="str">
        <f>'1. Input and Output files list'!$E$6</f>
        <v>C:/NGS/save/</v>
      </c>
      <c r="I1542" s="15" t="str">
        <f>'1. Input and Output files list'!$I$148</f>
        <v>NGS0_35.fastq</v>
      </c>
      <c r="J1542" s="7" t="s">
        <v>16</v>
      </c>
      <c r="K1542" t="s">
        <v>52</v>
      </c>
      <c r="L1542" s="15" t="str">
        <f>CONCATENATE(F1542,G1542,H1542,I1542,J1542,K1542)</f>
        <v>file.remove("C:/NGS/save/NGS0_35.fastq")</v>
      </c>
    </row>
    <row r="1543" spans="1:20" x14ac:dyDescent="0.15">
      <c r="A1543" s="15">
        <v>1542</v>
      </c>
      <c r="B1543" s="11">
        <v>35</v>
      </c>
      <c r="C1543" s="11">
        <v>42</v>
      </c>
      <c r="D1543" s="20" t="s">
        <v>170</v>
      </c>
      <c r="F1543" s="15"/>
      <c r="G1543" s="15"/>
      <c r="H1543" s="15"/>
      <c r="I1543" s="15"/>
      <c r="L1543" s="15"/>
    </row>
    <row r="1544" spans="1:20" x14ac:dyDescent="0.15">
      <c r="A1544" s="15">
        <v>1543</v>
      </c>
      <c r="B1544" s="11">
        <v>35</v>
      </c>
      <c r="C1544" s="11">
        <v>43</v>
      </c>
      <c r="D1544" s="20" t="str">
        <f>L1544</f>
        <v>system.time(write.csv(RAD_1over, file="C:/NGS/save/NGS0_35.tagcount1over", row.names = F))</v>
      </c>
      <c r="F1544" s="10" t="s">
        <v>171</v>
      </c>
      <c r="G1544" s="15" t="str">
        <f>'1. Input and Output files list'!$E$6</f>
        <v>C:/NGS/save/</v>
      </c>
      <c r="H1544" s="10" t="str">
        <f>'1. Input and Output files list'!$K$148</f>
        <v>NGS0_35.tagcount1over</v>
      </c>
      <c r="I1544" s="10" t="s">
        <v>210</v>
      </c>
      <c r="L1544" s="15" t="str">
        <f>CONCATENATE(F1544,G1544,H1544,I1544)</f>
        <v>system.time(write.csv(RAD_1over, file="C:/NGS/save/NGS0_35.tagcount1over", row.names = F))</v>
      </c>
    </row>
    <row r="1545" spans="1:20" x14ac:dyDescent="0.15">
      <c r="A1545" s="15">
        <v>1544</v>
      </c>
      <c r="B1545" s="11">
        <v>35</v>
      </c>
      <c r="C1545" s="11">
        <v>44</v>
      </c>
      <c r="D1545" s="20" t="s">
        <v>1073</v>
      </c>
      <c r="F1545" s="15"/>
      <c r="G1545" s="15"/>
      <c r="H1545" s="15"/>
      <c r="I1545" s="15"/>
      <c r="L1545" s="15"/>
    </row>
    <row r="1546" spans="1:20" x14ac:dyDescent="0.15">
      <c r="A1546" s="15">
        <v>1545</v>
      </c>
      <c r="B1546" s="11">
        <v>36</v>
      </c>
      <c r="C1546" s="11">
        <v>1</v>
      </c>
      <c r="D1546" s="20" t="str">
        <f>L1546</f>
        <v>in_f &lt;- c("C:/NGS/Raw_sequence_reads/36_ATTCAGAA-GGCTCTGA_L005_R1_001.fastq.gz", "C:/NGS/Raw_sequence_reads/36_ATTCAGAA-GGCTCTGA_L005_R2_001.fastq.gz")</v>
      </c>
      <c r="F1546" s="15" t="s">
        <v>3</v>
      </c>
      <c r="G1546" s="15" t="str">
        <f>'1. Input and Output files list'!$E$150</f>
        <v>C:/NGS/Raw_sequence_reads/36_ATTCAGAA-GGCTCTGA_L005_R1_001.fastq.gz</v>
      </c>
      <c r="H1546" s="15" t="s">
        <v>10</v>
      </c>
      <c r="I1546" s="15" t="str">
        <f>'1. Input and Output files list'!$E$151</f>
        <v>C:/NGS/Raw_sequence_reads/36_ATTCAGAA-GGCTCTGA_L005_R2_001.fastq.gz</v>
      </c>
      <c r="J1546" t="s">
        <v>4</v>
      </c>
      <c r="L1546" s="15" t="str">
        <f>CONCATENATE(F1546,G1546,H1546,I1546,J1546)</f>
        <v>in_f &lt;- c("C:/NGS/Raw_sequence_reads/36_ATTCAGAA-GGCTCTGA_L005_R1_001.fastq.gz", "C:/NGS/Raw_sequence_reads/36_ATTCAGAA-GGCTCTGA_L005_R2_001.fastq.gz")</v>
      </c>
    </row>
    <row r="1547" spans="1:20" x14ac:dyDescent="0.15">
      <c r="A1547" s="15">
        <v>1546</v>
      </c>
      <c r="B1547" s="11">
        <v>36</v>
      </c>
      <c r="C1547" s="11">
        <v>2</v>
      </c>
      <c r="D1547" s="20" t="str">
        <f>L1547</f>
        <v>out_f &lt;- "C:/NGS/save/NGS0_36.fastq"</v>
      </c>
      <c r="F1547" s="15" t="s">
        <v>95</v>
      </c>
      <c r="G1547" s="15" t="s">
        <v>13</v>
      </c>
      <c r="H1547" s="15" t="str">
        <f>'1. Input and Output files list'!$E$6</f>
        <v>C:/NGS/save/</v>
      </c>
      <c r="I1547" s="15" t="str">
        <f>'1. Input and Output files list'!$I$150</f>
        <v>NGS0_36.fastq</v>
      </c>
      <c r="J1547" s="7" t="s">
        <v>16</v>
      </c>
      <c r="L1547" s="15" t="str">
        <f>CONCATENATE(F1547,G1547,H1547,I1547,J1547)</f>
        <v>out_f &lt;- "C:/NGS/save/NGS0_36.fastq"</v>
      </c>
    </row>
    <row r="1548" spans="1:20" x14ac:dyDescent="0.15">
      <c r="A1548" s="15">
        <v>1547</v>
      </c>
      <c r="B1548" s="11">
        <v>36</v>
      </c>
      <c r="C1548" s="11">
        <v>3</v>
      </c>
      <c r="D1548" s="20" t="str">
        <f>L1548</f>
        <v>param_trim &lt;- 1</v>
      </c>
      <c r="F1548" s="15" t="s">
        <v>163</v>
      </c>
      <c r="G1548" s="15">
        <f>'1. Input and Output files list'!$H$150</f>
        <v>1</v>
      </c>
      <c r="H1548" s="15"/>
      <c r="I1548" s="15"/>
      <c r="L1548" s="15" t="str">
        <f>CONCATENATE(F1548,G1548)</f>
        <v>param_trim &lt;- 1</v>
      </c>
    </row>
    <row r="1549" spans="1:20" x14ac:dyDescent="0.15">
      <c r="A1549" s="15">
        <v>1548</v>
      </c>
      <c r="B1549" s="11">
        <v>36</v>
      </c>
      <c r="C1549" s="11">
        <v>4</v>
      </c>
      <c r="D1549" s="20" t="s">
        <v>21</v>
      </c>
      <c r="F1549" s="15"/>
      <c r="G1549" s="15"/>
      <c r="H1549" s="15"/>
      <c r="I1549" s="15"/>
      <c r="L1549" s="15"/>
    </row>
    <row r="1550" spans="1:20" x14ac:dyDescent="0.15">
      <c r="A1550" s="15">
        <v>1549</v>
      </c>
      <c r="B1550" s="11">
        <v>36</v>
      </c>
      <c r="C1550" s="11">
        <v>5</v>
      </c>
      <c r="D1550" s="20" t="s">
        <v>22</v>
      </c>
      <c r="F1550" s="15"/>
      <c r="G1550" s="15"/>
      <c r="H1550" s="15"/>
      <c r="I1550" s="15"/>
      <c r="L1550" s="15"/>
    </row>
    <row r="1551" spans="1:20" x14ac:dyDescent="0.15">
      <c r="A1551" s="15">
        <v>1550</v>
      </c>
      <c r="B1551" s="11">
        <v>36</v>
      </c>
      <c r="C1551" s="11">
        <v>6</v>
      </c>
      <c r="D1551" s="20" t="s">
        <v>23</v>
      </c>
      <c r="F1551" s="15"/>
      <c r="G1551" s="15"/>
      <c r="H1551" s="15"/>
      <c r="I1551" s="15"/>
      <c r="J1551" s="15"/>
      <c r="L1551" s="15"/>
    </row>
    <row r="1552" spans="1:20" x14ac:dyDescent="0.15">
      <c r="A1552" s="15">
        <v>1551</v>
      </c>
      <c r="B1552" s="11">
        <v>36</v>
      </c>
      <c r="C1552" s="11">
        <v>7</v>
      </c>
      <c r="D1552" s="20" t="str">
        <f>L1552</f>
        <v>hoge1 &lt;- DNAStringSet(sread(fastq), start=7, end=hoge)</v>
      </c>
      <c r="F1552" s="15" t="s">
        <v>166</v>
      </c>
      <c r="G1552" s="15">
        <f>'1. Input and Output files list'!$G$150+1</f>
        <v>7</v>
      </c>
      <c r="H1552" s="15" t="s">
        <v>26</v>
      </c>
      <c r="I1552" s="15"/>
      <c r="L1552" s="15" t="str">
        <f>CONCATENATE(F1552,G1552,H1552)</f>
        <v>hoge1 &lt;- DNAStringSet(sread(fastq), start=7, end=hoge)</v>
      </c>
    </row>
    <row r="1553" spans="1:18" x14ac:dyDescent="0.15">
      <c r="A1553" s="15">
        <v>1552</v>
      </c>
      <c r="B1553" s="11">
        <v>36</v>
      </c>
      <c r="C1553" s="11">
        <v>8</v>
      </c>
      <c r="D1553" s="20" t="str">
        <f>L1553</f>
        <v>hoge2 &lt;- BStringSet(quality(quality(fastq)), start=7, end=hoge)</v>
      </c>
      <c r="F1553" s="15" t="s">
        <v>167</v>
      </c>
      <c r="G1553" s="15">
        <f>'1. Input and Output files list'!$G$150+1</f>
        <v>7</v>
      </c>
      <c r="H1553" s="15" t="s">
        <v>26</v>
      </c>
      <c r="I1553" s="15"/>
      <c r="L1553" s="15" t="str">
        <f>CONCATENATE(F1553,G1553,H1553)</f>
        <v>hoge2 &lt;- BStringSet(quality(quality(fastq)), start=7, end=hoge)</v>
      </c>
    </row>
    <row r="1554" spans="1:18" x14ac:dyDescent="0.15">
      <c r="A1554" s="15">
        <v>1553</v>
      </c>
      <c r="B1554" s="11">
        <v>36</v>
      </c>
      <c r="C1554" s="11">
        <v>9</v>
      </c>
      <c r="D1554" s="20" t="s">
        <v>24</v>
      </c>
      <c r="F1554" s="15"/>
      <c r="G1554" s="15"/>
      <c r="H1554" s="15"/>
      <c r="I1554" s="15"/>
      <c r="L1554" s="15"/>
    </row>
    <row r="1555" spans="1:18" x14ac:dyDescent="0.15">
      <c r="A1555" s="15">
        <v>1554</v>
      </c>
      <c r="B1555" s="11">
        <v>36</v>
      </c>
      <c r="C1555" s="11">
        <v>10</v>
      </c>
      <c r="D1555" s="20" t="s">
        <v>96</v>
      </c>
      <c r="F1555" s="15"/>
      <c r="G1555" s="15"/>
      <c r="H1555" s="15"/>
      <c r="I1555" s="15"/>
      <c r="J1555" s="15"/>
      <c r="L1555" s="15"/>
    </row>
    <row r="1556" spans="1:18" x14ac:dyDescent="0.15">
      <c r="A1556" s="15">
        <v>1555</v>
      </c>
      <c r="B1556" s="11">
        <v>36</v>
      </c>
      <c r="C1556" s="11">
        <v>11</v>
      </c>
      <c r="D1556" s="53" t="str">
        <f>R1556</f>
        <v>param1 &lt;- 35</v>
      </c>
      <c r="F1556" s="15" t="s">
        <v>843</v>
      </c>
      <c r="G1556" s="15">
        <f>'1. Input and Output files list'!$E$32</f>
        <v>35</v>
      </c>
      <c r="H1556" s="15"/>
      <c r="I1556" s="15"/>
      <c r="L1556" s="15"/>
      <c r="R1556" t="str">
        <f>CONCATENATE(F1556,G1556,H1556)</f>
        <v>param1 &lt;- 35</v>
      </c>
    </row>
    <row r="1557" spans="1:18" x14ac:dyDescent="0.15">
      <c r="A1557" s="15">
        <v>1556</v>
      </c>
      <c r="B1557" s="11">
        <v>36</v>
      </c>
      <c r="C1557" s="11">
        <v>12</v>
      </c>
      <c r="D1557" s="53" t="str">
        <f>R1557</f>
        <v>param2 &lt;- 0.1</v>
      </c>
      <c r="F1557" s="15" t="s">
        <v>844</v>
      </c>
      <c r="G1557" s="15">
        <f>'1. Input and Output files list'!$E$34</f>
        <v>0.1</v>
      </c>
      <c r="H1557" s="15"/>
      <c r="I1557" s="15"/>
      <c r="J1557" s="15"/>
      <c r="L1557" s="15"/>
      <c r="R1557" t="str">
        <f>CONCATENATE(F1557,G1557,H1557)</f>
        <v>param2 &lt;- 0.1</v>
      </c>
    </row>
    <row r="1558" spans="1:18" x14ac:dyDescent="0.15">
      <c r="A1558" s="15">
        <v>1557</v>
      </c>
      <c r="B1558" s="11">
        <v>36</v>
      </c>
      <c r="C1558" s="11">
        <v>13</v>
      </c>
      <c r="D1558" s="53" t="str">
        <f>R1558</f>
        <v>fastq &lt;- readFastq("C:/NGS/save/NGS0_36.fastq")</v>
      </c>
      <c r="F1558" s="15" t="s">
        <v>845</v>
      </c>
      <c r="G1558" s="15" t="str">
        <f>'1. Input and Output files list'!$E$6</f>
        <v>C:/NGS/save/</v>
      </c>
      <c r="H1558" s="5" t="str">
        <f>'1. Input and Output files list'!$I$150</f>
        <v>NGS0_36.fastq</v>
      </c>
      <c r="I1558" s="15" t="s">
        <v>4</v>
      </c>
      <c r="J1558">
        <v>36</v>
      </c>
      <c r="L1558" s="15"/>
      <c r="R1558" t="str">
        <f>CONCATENATE(F1558,G1558,H1558,I1558)</f>
        <v>fastq &lt;- readFastq("C:/NGS/save/NGS0_36.fastq")</v>
      </c>
    </row>
    <row r="1559" spans="1:18" x14ac:dyDescent="0.15">
      <c r="A1559" s="15">
        <v>1558</v>
      </c>
      <c r="B1559" s="11">
        <v>36</v>
      </c>
      <c r="C1559" s="11">
        <v>14</v>
      </c>
      <c r="D1559" s="53" t="s">
        <v>840</v>
      </c>
      <c r="F1559" s="15"/>
      <c r="G1559" s="15"/>
      <c r="H1559" s="15"/>
      <c r="I1559" s="15"/>
      <c r="L1559" s="15"/>
    </row>
    <row r="1560" spans="1:18" x14ac:dyDescent="0.15">
      <c r="A1560" s="15">
        <v>1559</v>
      </c>
      <c r="B1560" s="11">
        <v>36</v>
      </c>
      <c r="C1560" s="11">
        <v>15</v>
      </c>
      <c r="D1560" s="53" t="s">
        <v>841</v>
      </c>
      <c r="F1560" s="15"/>
      <c r="G1560" s="15"/>
      <c r="H1560" s="15"/>
      <c r="I1560" s="15"/>
      <c r="L1560" s="15"/>
    </row>
    <row r="1561" spans="1:18" x14ac:dyDescent="0.15">
      <c r="A1561" s="15">
        <v>1560</v>
      </c>
      <c r="B1561" s="11">
        <v>36</v>
      </c>
      <c r="C1561" s="11">
        <v>16</v>
      </c>
      <c r="D1561" s="53" t="s">
        <v>842</v>
      </c>
      <c r="F1561" s="15"/>
      <c r="G1561" s="15"/>
      <c r="H1561" s="15"/>
      <c r="I1561" s="15"/>
      <c r="J1561" s="15"/>
      <c r="L1561" s="15"/>
    </row>
    <row r="1562" spans="1:18" x14ac:dyDescent="0.15">
      <c r="A1562" s="15">
        <v>1561</v>
      </c>
      <c r="B1562" s="11">
        <v>36</v>
      </c>
      <c r="C1562" s="11">
        <v>17</v>
      </c>
      <c r="D1562" s="20" t="str">
        <f>L1562</f>
        <v xml:space="preserve">writeFastq(fastq, "C:/NGS/save/F2_Adap-0.fastq", compress=F)   </v>
      </c>
      <c r="F1562" s="15" t="s">
        <v>847</v>
      </c>
      <c r="G1562" s="15" t="str">
        <f>'1. Input and Output files list'!$E$6</f>
        <v>C:/NGS/save/</v>
      </c>
      <c r="H1562" s="15" t="s">
        <v>850</v>
      </c>
      <c r="I1562" s="15"/>
      <c r="L1562" s="15" t="str">
        <f>CONCATENATE(F1562,G1562,H1562,I1562,J1562)</f>
        <v xml:space="preserve">writeFastq(fastq, "C:/NGS/save/F2_Adap-0.fastq", compress=F)   </v>
      </c>
    </row>
    <row r="1563" spans="1:18" x14ac:dyDescent="0.15">
      <c r="A1563" s="15">
        <v>1562</v>
      </c>
      <c r="B1563" s="11">
        <v>36</v>
      </c>
      <c r="C1563" s="11">
        <v>18</v>
      </c>
      <c r="D1563" s="20" t="str">
        <f>L1563</f>
        <v>in_f &lt;- "C:/NGS/save/F2_Adap-0.fastq"</v>
      </c>
      <c r="F1563" s="15" t="s">
        <v>14</v>
      </c>
      <c r="G1563" s="15" t="s">
        <v>13</v>
      </c>
      <c r="H1563" s="15" t="str">
        <f>'1. Input and Output files list'!$E$6</f>
        <v>C:/NGS/save/</v>
      </c>
      <c r="I1563" s="15" t="s">
        <v>849</v>
      </c>
      <c r="J1563" s="7"/>
      <c r="L1563" s="15" t="str">
        <f>CONCATENATE(F1563,G1563,H1563,I1563,J1563)</f>
        <v>in_f &lt;- "C:/NGS/save/F2_Adap-0.fastq"</v>
      </c>
    </row>
    <row r="1564" spans="1:18" x14ac:dyDescent="0.15">
      <c r="A1564" s="15">
        <v>1563</v>
      </c>
      <c r="B1564" s="11">
        <v>36</v>
      </c>
      <c r="C1564" s="11">
        <v>19</v>
      </c>
      <c r="D1564" s="20" t="str">
        <f>L1564</f>
        <v>out_f &lt;- "C:/NGS/save/F2_Adap-1.fastq"</v>
      </c>
      <c r="F1564" s="15" t="s">
        <v>15</v>
      </c>
      <c r="G1564" s="15" t="str">
        <f>'1. Input and Output files list'!$E$6</f>
        <v>C:/NGS/save/</v>
      </c>
      <c r="H1564" s="15" t="s">
        <v>86</v>
      </c>
      <c r="I1564" s="15"/>
      <c r="L1564" s="15" t="str">
        <f>CONCATENATE(F1564,G1564,H1564)</f>
        <v>out_f &lt;- "C:/NGS/save/F2_Adap-1.fastq"</v>
      </c>
    </row>
    <row r="1565" spans="1:18" x14ac:dyDescent="0.15">
      <c r="A1565" s="15">
        <v>1564</v>
      </c>
      <c r="B1565" s="11">
        <v>36</v>
      </c>
      <c r="C1565" s="11">
        <v>20</v>
      </c>
      <c r="D1565" s="20" t="str">
        <f>L1565</f>
        <v>param_adapter &lt;- "CATGAGATCGGAAGAGCGTCGTGTAGGGAAAGAGTGT"  #Adapter sequence 1</v>
      </c>
      <c r="F1565" s="11" t="s">
        <v>44</v>
      </c>
      <c r="G1565" s="11" t="str">
        <f>'1. Input and Output files list'!$E$64</f>
        <v>CATGAGATCGGAAGAGCGTCGTGTAGGGAAAGAGTGT</v>
      </c>
      <c r="H1565" s="11" t="s">
        <v>46</v>
      </c>
      <c r="I1565" s="15"/>
      <c r="L1565" s="15" t="str">
        <f>CONCATENATE(F1565,G1565,H1565)</f>
        <v>param_adapter &lt;- "CATGAGATCGGAAGAGCGTCGTGTAGGGAAAGAGTGT"  #Adapter sequence 1</v>
      </c>
    </row>
    <row r="1566" spans="1:18" x14ac:dyDescent="0.15">
      <c r="A1566" s="15">
        <v>1565</v>
      </c>
      <c r="B1566" s="11">
        <v>36</v>
      </c>
      <c r="C1566" s="11">
        <v>21</v>
      </c>
      <c r="D1566" s="20" t="s">
        <v>28</v>
      </c>
      <c r="F1566" s="15"/>
      <c r="G1566" s="15"/>
      <c r="H1566" s="15"/>
      <c r="I1566" s="15"/>
      <c r="L1566" s="15"/>
    </row>
    <row r="1567" spans="1:18" x14ac:dyDescent="0.15">
      <c r="A1567" s="15">
        <v>1566</v>
      </c>
      <c r="B1567" s="11">
        <v>36</v>
      </c>
      <c r="C1567" s="11">
        <v>22</v>
      </c>
      <c r="D1567" s="20" t="str">
        <f>L1567</f>
        <v>in_f &lt;- "C:/NGS/save/F2_Adap-1.fastq"</v>
      </c>
      <c r="F1567" s="15" t="s">
        <v>12</v>
      </c>
      <c r="G1567" s="15" t="str">
        <f>'1. Input and Output files list'!$E$6</f>
        <v>C:/NGS/save/</v>
      </c>
      <c r="H1567" s="15" t="s">
        <v>86</v>
      </c>
      <c r="I1567" s="15"/>
      <c r="L1567" s="15" t="str">
        <f>CONCATENATE(F1567,G1567,H1567)</f>
        <v>in_f &lt;- "C:/NGS/save/F2_Adap-1.fastq"</v>
      </c>
    </row>
    <row r="1568" spans="1:18" x14ac:dyDescent="0.15">
      <c r="A1568" s="15">
        <v>1567</v>
      </c>
      <c r="B1568" s="11">
        <v>36</v>
      </c>
      <c r="C1568" s="11">
        <v>23</v>
      </c>
      <c r="D1568" s="20" t="str">
        <f>L1568</f>
        <v>out_f &lt;- "C:/NGS/save/F2_Adap-2.fastq"</v>
      </c>
      <c r="F1568" s="15" t="s">
        <v>15</v>
      </c>
      <c r="G1568" s="15" t="str">
        <f>'1. Input and Output files list'!$E$6</f>
        <v>C:/NGS/save/</v>
      </c>
      <c r="H1568" s="15" t="s">
        <v>87</v>
      </c>
      <c r="I1568" s="15"/>
      <c r="L1568" s="15" t="str">
        <f>CONCATENATE(F1568,G1568,H1568)</f>
        <v>out_f &lt;- "C:/NGS/save/F2_Adap-2.fastq"</v>
      </c>
    </row>
    <row r="1569" spans="1:20" x14ac:dyDescent="0.15">
      <c r="A1569" s="15">
        <v>1568</v>
      </c>
      <c r="B1569" s="11">
        <v>36</v>
      </c>
      <c r="C1569" s="11">
        <v>24</v>
      </c>
      <c r="D1569" s="20" t="str">
        <f>L1569</f>
        <v>param_adapter &lt;- "TAAGATCGGAAGAGCACACGTCTGAACTCCAGTCAC"  #Adapter sequence 2</v>
      </c>
      <c r="F1569" s="11" t="s">
        <v>44</v>
      </c>
      <c r="G1569" s="15" t="str">
        <f>'1. Input and Output files list'!$E$65</f>
        <v>TAAGATCGGAAGAGCACACGTCTGAACTCCAGTCAC</v>
      </c>
      <c r="H1569" s="11" t="s">
        <v>47</v>
      </c>
      <c r="I1569" s="15"/>
      <c r="L1569" s="15" t="str">
        <f>CONCATENATE(F1569,G1569,H1569)</f>
        <v>param_adapter &lt;- "TAAGATCGGAAGAGCACACGTCTGAACTCCAGTCAC"  #Adapter sequence 2</v>
      </c>
    </row>
    <row r="1570" spans="1:20" x14ac:dyDescent="0.15">
      <c r="A1570" s="15">
        <v>1569</v>
      </c>
      <c r="B1570" s="11">
        <v>36</v>
      </c>
      <c r="C1570" s="11">
        <v>25</v>
      </c>
      <c r="D1570" s="20" t="s">
        <v>29</v>
      </c>
      <c r="F1570" s="15"/>
      <c r="G1570" s="15"/>
      <c r="H1570" s="15"/>
      <c r="I1570" s="15"/>
      <c r="L1570" s="15"/>
    </row>
    <row r="1571" spans="1:20" x14ac:dyDescent="0.15">
      <c r="A1571" s="15">
        <v>1570</v>
      </c>
      <c r="B1571" s="11">
        <v>36</v>
      </c>
      <c r="C1571" s="11">
        <v>26</v>
      </c>
      <c r="D1571" s="20" t="str">
        <f>L1571</f>
        <v>in_f &lt;- "C:/NGS/save/F2_Adap-2.fastq"</v>
      </c>
      <c r="F1571" s="15" t="s">
        <v>12</v>
      </c>
      <c r="G1571" s="15" t="str">
        <f>'1. Input and Output files list'!$E$6</f>
        <v>C:/NGS/save/</v>
      </c>
      <c r="H1571" s="15" t="s">
        <v>87</v>
      </c>
      <c r="I1571" s="15"/>
      <c r="J1571" s="15"/>
      <c r="L1571" s="15" t="str">
        <f>CONCATENATE(F1571,G1571,H1571)</f>
        <v>in_f &lt;- "C:/NGS/save/F2_Adap-2.fastq"</v>
      </c>
    </row>
    <row r="1572" spans="1:20" x14ac:dyDescent="0.15">
      <c r="A1572" s="15">
        <v>1571</v>
      </c>
      <c r="B1572" s="11">
        <v>36</v>
      </c>
      <c r="C1572" s="11">
        <v>27</v>
      </c>
      <c r="D1572" s="20" t="str">
        <f>L1572</f>
        <v>out_f &lt;- "C:/NGS/save/F2_Adap-3.fastq"</v>
      </c>
      <c r="F1572" s="15" t="s">
        <v>15</v>
      </c>
      <c r="G1572" s="15" t="str">
        <f>'1. Input and Output files list'!$E$6</f>
        <v>C:/NGS/save/</v>
      </c>
      <c r="H1572" s="15" t="s">
        <v>88</v>
      </c>
      <c r="I1572" s="15"/>
      <c r="L1572" s="15" t="str">
        <f>CONCATENATE(F1572,G1572,H1572)</f>
        <v>out_f &lt;- "C:/NGS/save/F2_Adap-3.fastq"</v>
      </c>
    </row>
    <row r="1573" spans="1:20" x14ac:dyDescent="0.15">
      <c r="A1573" s="15">
        <v>1572</v>
      </c>
      <c r="B1573" s="11">
        <v>36</v>
      </c>
      <c r="C1573" s="11">
        <v>28</v>
      </c>
      <c r="D1573" s="20" t="str">
        <f>L1573</f>
        <v>param_adapter &lt;- "TAAGATCGGAAGAGCGTCGTGTAGGGAAAGAGTGT"  #Adapter sequence 3</v>
      </c>
      <c r="F1573" s="15" t="s">
        <v>44</v>
      </c>
      <c r="G1573" s="15" t="str">
        <f>'1. Input and Output files list'!$E$66</f>
        <v>TAAGATCGGAAGAGCGTCGTGTAGGGAAAGAGTGT</v>
      </c>
      <c r="H1573" s="15" t="s">
        <v>49</v>
      </c>
      <c r="I1573" s="15"/>
      <c r="L1573" s="15" t="str">
        <f>CONCATENATE(F1573,G1573,H1573)</f>
        <v>param_adapter &lt;- "TAAGATCGGAAGAGCGTCGTGTAGGGAAAGAGTGT"  #Adapter sequence 3</v>
      </c>
    </row>
    <row r="1574" spans="1:20" x14ac:dyDescent="0.15">
      <c r="A1574" s="15">
        <v>1573</v>
      </c>
      <c r="B1574" s="11">
        <v>36</v>
      </c>
      <c r="C1574" s="11">
        <v>29</v>
      </c>
      <c r="D1574" s="20" t="s">
        <v>30</v>
      </c>
      <c r="F1574" s="15"/>
      <c r="G1574" s="15"/>
      <c r="H1574" s="15"/>
      <c r="I1574" s="15"/>
      <c r="L1574" s="15"/>
    </row>
    <row r="1575" spans="1:20" x14ac:dyDescent="0.15">
      <c r="A1575" s="15">
        <v>1574</v>
      </c>
      <c r="B1575" s="11">
        <v>36</v>
      </c>
      <c r="C1575" s="11">
        <v>30</v>
      </c>
      <c r="D1575" s="20" t="str">
        <f>L1575</f>
        <v>in_f &lt;- "C:/NGS/save/F2_Adap-3.fastq"</v>
      </c>
      <c r="F1575" s="15" t="s">
        <v>12</v>
      </c>
      <c r="G1575" s="15" t="str">
        <f>'1. Input and Output files list'!$E$6</f>
        <v>C:/NGS/save/</v>
      </c>
      <c r="H1575" s="15" t="s">
        <v>88</v>
      </c>
      <c r="I1575" s="15"/>
      <c r="L1575" s="15" t="str">
        <f>CONCATENATE(F1575,G1575,H1575)</f>
        <v>in_f &lt;- "C:/NGS/save/F2_Adap-3.fastq"</v>
      </c>
    </row>
    <row r="1576" spans="1:20" x14ac:dyDescent="0.15">
      <c r="A1576" s="15">
        <v>1575</v>
      </c>
      <c r="B1576" s="11">
        <v>36</v>
      </c>
      <c r="C1576" s="11">
        <v>31</v>
      </c>
      <c r="D1576" s="20" t="str">
        <f>L1576</f>
        <v>out_f &lt;- "C:/NGS/save/AdapterTrim_NGS0_36.fastq"</v>
      </c>
      <c r="F1576" s="15" t="s">
        <v>36</v>
      </c>
      <c r="G1576" s="15" t="str">
        <f>'1. Input and Output files list'!$E$6</f>
        <v>C:/NGS/save/</v>
      </c>
      <c r="H1576" s="15" t="s">
        <v>38</v>
      </c>
      <c r="I1576" s="15" t="str">
        <f>'1. Input and Output files list'!$I$150</f>
        <v>NGS0_36.fastq</v>
      </c>
      <c r="J1576" t="s">
        <v>16</v>
      </c>
      <c r="L1576" s="15" t="str">
        <f>CONCATENATE(F1576,G1576,H1576,I1576,J1576)</f>
        <v>out_f &lt;- "C:/NGS/save/AdapterTrim_NGS0_36.fastq"</v>
      </c>
    </row>
    <row r="1577" spans="1:20" x14ac:dyDescent="0.15">
      <c r="A1577" s="15">
        <v>1576</v>
      </c>
      <c r="B1577" s="11">
        <v>36</v>
      </c>
      <c r="C1577" s="11">
        <v>32</v>
      </c>
      <c r="D1577" s="20" t="str">
        <f>L1577</f>
        <v>param_adapter &lt;- "CATGAGATCGGAAGAGCACACGTCTGAACTCCAGTCAC"  #Adapter sequence 4</v>
      </c>
      <c r="F1577" s="15" t="s">
        <v>44</v>
      </c>
      <c r="G1577" s="15" t="str">
        <f>'1. Input and Output files list'!$E$67</f>
        <v>CATGAGATCGGAAGAGCACACGTCTGAACTCCAGTCAC</v>
      </c>
      <c r="H1577" s="15" t="s">
        <v>51</v>
      </c>
      <c r="I1577" s="15"/>
      <c r="L1577" s="15" t="str">
        <f>CONCATENATE(F1577,G1577,H1577)</f>
        <v>param_adapter &lt;- "CATGAGATCGGAAGAGCACACGTCTGAACTCCAGTCAC"  #Adapter sequence 4</v>
      </c>
    </row>
    <row r="1578" spans="1:20" x14ac:dyDescent="0.15">
      <c r="A1578" s="15">
        <v>1577</v>
      </c>
      <c r="B1578" s="11">
        <v>36</v>
      </c>
      <c r="C1578" s="11">
        <v>33</v>
      </c>
      <c r="D1578" s="20" t="s">
        <v>31</v>
      </c>
      <c r="F1578" s="15"/>
      <c r="G1578" s="15"/>
      <c r="H1578" s="15"/>
      <c r="I1578" s="15"/>
      <c r="L1578" s="15"/>
    </row>
    <row r="1579" spans="1:20" x14ac:dyDescent="0.15">
      <c r="A1579" s="15">
        <v>1578</v>
      </c>
      <c r="B1579" s="11">
        <v>36</v>
      </c>
      <c r="C1579" s="11">
        <v>34</v>
      </c>
      <c r="D1579" s="20" t="s">
        <v>32</v>
      </c>
      <c r="F1579" s="15"/>
      <c r="G1579" s="15"/>
      <c r="H1579" s="15"/>
      <c r="I1579" s="15"/>
      <c r="L1579" s="15"/>
    </row>
    <row r="1580" spans="1:20" x14ac:dyDescent="0.15">
      <c r="A1580" s="15">
        <v>1579</v>
      </c>
      <c r="B1580" s="11">
        <v>36</v>
      </c>
      <c r="C1580" s="11">
        <v>35</v>
      </c>
      <c r="D1580" s="20" t="str">
        <f>L1580</f>
        <v>write.csv(res, "C:/NGS/save/NGS0_36.fastq.csv")</v>
      </c>
      <c r="F1580" s="15" t="s">
        <v>35</v>
      </c>
      <c r="G1580" s="15" t="str">
        <f>'1. Input and Output files list'!$E$6</f>
        <v>C:/NGS/save/</v>
      </c>
      <c r="H1580" s="15" t="str">
        <f>'1. Input and Output files list'!$I$150</f>
        <v>NGS0_36.fastq</v>
      </c>
      <c r="I1580" s="15" t="s">
        <v>34</v>
      </c>
      <c r="L1580" s="15" t="str">
        <f>CONCATENATE(F1580,G1580,H1580,I1580)</f>
        <v>write.csv(res, "C:/NGS/save/NGS0_36.fastq.csv")</v>
      </c>
    </row>
    <row r="1581" spans="1:20" x14ac:dyDescent="0.15">
      <c r="A1581" s="15">
        <v>1580</v>
      </c>
      <c r="B1581" s="11">
        <v>36</v>
      </c>
      <c r="C1581" s="11">
        <v>36</v>
      </c>
      <c r="D1581" s="20" t="str">
        <f>L1581</f>
        <v>system.time(fastq &lt;- fread("C:/NGS/save/AdapterTrim_NGS0_36.fastq", header=F, sep="\t", na.strings="NA", strip.white=TRUE, verbose=TRUE))</v>
      </c>
      <c r="F1581" s="15" t="s">
        <v>92</v>
      </c>
      <c r="G1581" s="15" t="str">
        <f>'1. Input and Output files list'!$E$6</f>
        <v>C:/NGS/save/</v>
      </c>
      <c r="H1581" s="15" t="s">
        <v>38</v>
      </c>
      <c r="I1581" s="15" t="str">
        <f>'1. Input and Output files list'!$I$150</f>
        <v>NGS0_36.fastq</v>
      </c>
      <c r="J1581" t="s">
        <v>20</v>
      </c>
      <c r="L1581" s="15" t="str">
        <f>CONCATENATE(F1581,G1581,H1581,I1581,J1581)</f>
        <v>system.time(fastq &lt;- fread("C:/NGS/save/AdapterTrim_NGS0_36.fastq", header=F, sep="\t", na.strings="NA", strip.white=TRUE, verbose=TRUE))</v>
      </c>
    </row>
    <row r="1582" spans="1:20" x14ac:dyDescent="0.15">
      <c r="A1582" s="15">
        <v>1581</v>
      </c>
      <c r="B1582" s="11">
        <v>36</v>
      </c>
      <c r="C1582" s="11">
        <v>37</v>
      </c>
      <c r="D1582" s="20" t="str">
        <f>T1582</f>
        <v>file.remove("C:/NGS/save/AdapterTrim_NGS0_36.fastq","C:/NGS/save/F2_Adap-0.fastq","C:/NGS/save/F2_Adap-1.fastq","C:/NGS/save/F2_Adap-2.fastq","C:/NGS/save/F2_Adap-3.fastq")</v>
      </c>
      <c r="F1582" s="15" t="s">
        <v>11</v>
      </c>
      <c r="G1582" s="15" t="str">
        <f>'1. Input and Output files list'!$E$6</f>
        <v>C:/NGS/save/</v>
      </c>
      <c r="H1582" s="15" t="s">
        <v>38</v>
      </c>
      <c r="I1582" s="15" t="str">
        <f>'1. Input and Output files list'!$I$150</f>
        <v>NGS0_36.fastq</v>
      </c>
      <c r="J1582" t="s">
        <v>852</v>
      </c>
      <c r="K1582" t="str">
        <f>'1. Input and Output files list'!$E$6</f>
        <v>C:/NGS/save/</v>
      </c>
      <c r="L1582" s="15" t="s">
        <v>851</v>
      </c>
      <c r="M1582" t="str">
        <f>'1. Input and Output files list'!$E$6</f>
        <v>C:/NGS/save/</v>
      </c>
      <c r="N1582" t="s">
        <v>89</v>
      </c>
      <c r="O1582" t="str">
        <f>'1. Input and Output files list'!$E$6</f>
        <v>C:/NGS/save/</v>
      </c>
      <c r="P1582" t="s">
        <v>90</v>
      </c>
      <c r="Q1582" t="str">
        <f>'1. Input and Output files list'!$E$6</f>
        <v>C:/NGS/save/</v>
      </c>
      <c r="R1582" t="s">
        <v>91</v>
      </c>
      <c r="T1582" t="str">
        <f>CONCATENATE(F1582,G1582,H1582,I1582,J1582,K1582,L1582,M1582,N1582,O1582,P1582,Q1582,R1582)</f>
        <v>file.remove("C:/NGS/save/AdapterTrim_NGS0_36.fastq","C:/NGS/save/F2_Adap-0.fastq","C:/NGS/save/F2_Adap-1.fastq","C:/NGS/save/F2_Adap-2.fastq","C:/NGS/save/F2_Adap-3.fastq")</v>
      </c>
    </row>
    <row r="1583" spans="1:20" x14ac:dyDescent="0.15">
      <c r="A1583" s="15">
        <v>1582</v>
      </c>
      <c r="B1583" s="11">
        <v>36</v>
      </c>
      <c r="C1583" s="11">
        <v>38</v>
      </c>
      <c r="D1583" s="20" t="s">
        <v>93</v>
      </c>
      <c r="F1583" s="15"/>
      <c r="G1583" s="15"/>
      <c r="H1583" s="15"/>
      <c r="I1583" s="15"/>
      <c r="L1583" s="15"/>
    </row>
    <row r="1584" spans="1:20" x14ac:dyDescent="0.15">
      <c r="A1584" s="15">
        <v>1583</v>
      </c>
      <c r="B1584" s="11">
        <v>36</v>
      </c>
      <c r="C1584" s="11">
        <v>39</v>
      </c>
      <c r="D1584" s="20" t="s">
        <v>2</v>
      </c>
      <c r="F1584" s="15"/>
      <c r="G1584" s="15"/>
      <c r="H1584" s="15"/>
      <c r="I1584" s="15"/>
      <c r="L1584" s="15"/>
    </row>
    <row r="1585" spans="1:18" x14ac:dyDescent="0.15">
      <c r="A1585" s="15">
        <v>1584</v>
      </c>
      <c r="B1585" s="11">
        <v>36</v>
      </c>
      <c r="C1585" s="11">
        <v>40</v>
      </c>
      <c r="D1585" s="20" t="str">
        <f>K1585</f>
        <v>system.time(write.csv(RADtag, file="C:/NGS/save/NGS0_36.tagcount", row.names = F))</v>
      </c>
      <c r="F1585" s="15" t="s">
        <v>164</v>
      </c>
      <c r="G1585" s="15" t="str">
        <f>'1. Input and Output files list'!$E$6</f>
        <v>C:/NGS/save/</v>
      </c>
      <c r="H1585" s="15" t="str">
        <f>'1. Input and Output files list'!$J$150</f>
        <v>NGS0_36.tagcount</v>
      </c>
      <c r="I1585" s="15" t="s">
        <v>210</v>
      </c>
      <c r="K1585" t="str">
        <f>CONCATENATE(F1585,G1585,H1585,I1585)</f>
        <v>system.time(write.csv(RADtag, file="C:/NGS/save/NGS0_36.tagcount", row.names = F))</v>
      </c>
      <c r="L1585" s="15"/>
    </row>
    <row r="1586" spans="1:18" x14ac:dyDescent="0.15">
      <c r="A1586" s="15">
        <v>1585</v>
      </c>
      <c r="B1586" s="11">
        <v>36</v>
      </c>
      <c r="C1586" s="11">
        <v>41</v>
      </c>
      <c r="D1586" s="20" t="str">
        <f>L1586</f>
        <v>file.remove("C:/NGS/save/NGS0_36.fastq")</v>
      </c>
      <c r="F1586" s="15" t="s">
        <v>97</v>
      </c>
      <c r="G1586" s="15" t="s">
        <v>13</v>
      </c>
      <c r="H1586" s="15" t="str">
        <f>'1. Input and Output files list'!$E$6</f>
        <v>C:/NGS/save/</v>
      </c>
      <c r="I1586" s="15" t="str">
        <f>'1. Input and Output files list'!$I$150</f>
        <v>NGS0_36.fastq</v>
      </c>
      <c r="J1586" s="7" t="s">
        <v>16</v>
      </c>
      <c r="K1586" t="s">
        <v>52</v>
      </c>
      <c r="L1586" s="15" t="str">
        <f>CONCATENATE(F1586,G1586,H1586,I1586,J1586,K1586)</f>
        <v>file.remove("C:/NGS/save/NGS0_36.fastq")</v>
      </c>
    </row>
    <row r="1587" spans="1:18" x14ac:dyDescent="0.15">
      <c r="A1587" s="15">
        <v>1586</v>
      </c>
      <c r="B1587" s="11">
        <v>36</v>
      </c>
      <c r="C1587" s="11">
        <v>42</v>
      </c>
      <c r="D1587" s="20" t="s">
        <v>170</v>
      </c>
      <c r="F1587" s="15"/>
      <c r="G1587" s="15"/>
      <c r="H1587" s="15"/>
      <c r="I1587" s="15"/>
      <c r="L1587" s="15"/>
    </row>
    <row r="1588" spans="1:18" x14ac:dyDescent="0.15">
      <c r="A1588" s="15">
        <v>1587</v>
      </c>
      <c r="B1588" s="11">
        <v>36</v>
      </c>
      <c r="C1588" s="11">
        <v>43</v>
      </c>
      <c r="D1588" s="20" t="str">
        <f>L1588</f>
        <v>system.time(write.csv(RAD_1over, file="C:/NGS/save/NGS0_36.tagcount1over", row.names = F))</v>
      </c>
      <c r="F1588" s="10" t="s">
        <v>171</v>
      </c>
      <c r="G1588" s="15" t="str">
        <f>'1. Input and Output files list'!$E$6</f>
        <v>C:/NGS/save/</v>
      </c>
      <c r="H1588" s="10" t="str">
        <f>'1. Input and Output files list'!$K$150</f>
        <v>NGS0_36.tagcount1over</v>
      </c>
      <c r="I1588" s="10" t="s">
        <v>210</v>
      </c>
      <c r="L1588" s="15" t="str">
        <f>CONCATENATE(F1588,G1588,H1588,I1588)</f>
        <v>system.time(write.csv(RAD_1over, file="C:/NGS/save/NGS0_36.tagcount1over", row.names = F))</v>
      </c>
    </row>
    <row r="1589" spans="1:18" x14ac:dyDescent="0.15">
      <c r="A1589" s="15">
        <v>1588</v>
      </c>
      <c r="B1589" s="11">
        <v>36</v>
      </c>
      <c r="C1589" s="11">
        <v>44</v>
      </c>
      <c r="D1589" s="20" t="s">
        <v>1073</v>
      </c>
      <c r="F1589" s="15"/>
      <c r="G1589" s="15"/>
      <c r="H1589" s="15"/>
      <c r="I1589" s="15"/>
      <c r="L1589" s="15"/>
    </row>
    <row r="1590" spans="1:18" x14ac:dyDescent="0.15">
      <c r="A1590" s="15">
        <v>1589</v>
      </c>
      <c r="B1590" s="11">
        <v>37</v>
      </c>
      <c r="C1590" s="11">
        <v>1</v>
      </c>
      <c r="D1590" s="20" t="str">
        <f>L1590</f>
        <v>in_f &lt;- c("C:/NGS/Raw_sequence_reads/37_ATTCAGAA-AGGCGAAG_L005_R1_001.fastq.gz", "C:/NGS/Raw_sequence_reads/37_ATTCAGAA-AGGCGAAG_L005_R2_001.fastq.gz")</v>
      </c>
      <c r="F1590" s="15" t="s">
        <v>3</v>
      </c>
      <c r="G1590" s="15" t="str">
        <f>'1. Input and Output files list'!$E$152</f>
        <v>C:/NGS/Raw_sequence_reads/37_ATTCAGAA-AGGCGAAG_L005_R1_001.fastq.gz</v>
      </c>
      <c r="H1590" s="15" t="s">
        <v>10</v>
      </c>
      <c r="I1590" s="15" t="str">
        <f>'1. Input and Output files list'!$E$153</f>
        <v>C:/NGS/Raw_sequence_reads/37_ATTCAGAA-AGGCGAAG_L005_R2_001.fastq.gz</v>
      </c>
      <c r="J1590" t="s">
        <v>4</v>
      </c>
      <c r="L1590" s="15" t="str">
        <f>CONCATENATE(F1590,G1590,H1590,I1590,J1590)</f>
        <v>in_f &lt;- c("C:/NGS/Raw_sequence_reads/37_ATTCAGAA-AGGCGAAG_L005_R1_001.fastq.gz", "C:/NGS/Raw_sequence_reads/37_ATTCAGAA-AGGCGAAG_L005_R2_001.fastq.gz")</v>
      </c>
    </row>
    <row r="1591" spans="1:18" x14ac:dyDescent="0.15">
      <c r="A1591" s="15">
        <v>1590</v>
      </c>
      <c r="B1591" s="11">
        <v>37</v>
      </c>
      <c r="C1591" s="11">
        <v>2</v>
      </c>
      <c r="D1591" s="20" t="str">
        <f>L1591</f>
        <v>out_f &lt;- "C:/NGS/save/NGS0_37.fastq"</v>
      </c>
      <c r="F1591" s="15" t="s">
        <v>95</v>
      </c>
      <c r="G1591" s="15" t="s">
        <v>13</v>
      </c>
      <c r="H1591" s="15" t="str">
        <f>'1. Input and Output files list'!$E$6</f>
        <v>C:/NGS/save/</v>
      </c>
      <c r="I1591" s="15" t="str">
        <f>'1. Input and Output files list'!$I$152</f>
        <v>NGS0_37.fastq</v>
      </c>
      <c r="J1591" s="7" t="s">
        <v>16</v>
      </c>
      <c r="L1591" s="15" t="str">
        <f>CONCATENATE(F1591,G1591,H1591,I1591,J1591)</f>
        <v>out_f &lt;- "C:/NGS/save/NGS0_37.fastq"</v>
      </c>
    </row>
    <row r="1592" spans="1:18" x14ac:dyDescent="0.15">
      <c r="A1592" s="15">
        <v>1591</v>
      </c>
      <c r="B1592" s="11">
        <v>37</v>
      </c>
      <c r="C1592" s="11">
        <v>3</v>
      </c>
      <c r="D1592" s="20" t="str">
        <f>L1592</f>
        <v>param_trim &lt;- 1</v>
      </c>
      <c r="F1592" s="15" t="s">
        <v>163</v>
      </c>
      <c r="G1592" s="15">
        <f>'1. Input and Output files list'!$H$152</f>
        <v>1</v>
      </c>
      <c r="H1592" s="15"/>
      <c r="I1592" s="15"/>
      <c r="L1592" s="15" t="str">
        <f>CONCATENATE(F1592,G1592)</f>
        <v>param_trim &lt;- 1</v>
      </c>
    </row>
    <row r="1593" spans="1:18" x14ac:dyDescent="0.15">
      <c r="A1593" s="15">
        <v>1592</v>
      </c>
      <c r="B1593" s="11">
        <v>37</v>
      </c>
      <c r="C1593" s="11">
        <v>4</v>
      </c>
      <c r="D1593" s="20" t="s">
        <v>21</v>
      </c>
      <c r="F1593" s="15"/>
      <c r="G1593" s="15"/>
      <c r="H1593" s="15"/>
      <c r="I1593" s="15"/>
      <c r="L1593" s="15"/>
    </row>
    <row r="1594" spans="1:18" x14ac:dyDescent="0.15">
      <c r="A1594" s="15">
        <v>1593</v>
      </c>
      <c r="B1594" s="11">
        <v>37</v>
      </c>
      <c r="C1594" s="11">
        <v>5</v>
      </c>
      <c r="D1594" s="20" t="s">
        <v>22</v>
      </c>
      <c r="F1594" s="15"/>
      <c r="G1594" s="15"/>
      <c r="H1594" s="15"/>
      <c r="I1594" s="15"/>
      <c r="J1594" s="15"/>
      <c r="L1594" s="15"/>
    </row>
    <row r="1595" spans="1:18" x14ac:dyDescent="0.15">
      <c r="A1595" s="15">
        <v>1594</v>
      </c>
      <c r="B1595" s="11">
        <v>37</v>
      </c>
      <c r="C1595" s="11">
        <v>6</v>
      </c>
      <c r="D1595" s="20" t="s">
        <v>23</v>
      </c>
      <c r="F1595" s="15"/>
      <c r="G1595" s="15"/>
      <c r="H1595" s="15"/>
      <c r="I1595" s="15"/>
      <c r="L1595" s="15"/>
    </row>
    <row r="1596" spans="1:18" x14ac:dyDescent="0.15">
      <c r="A1596" s="15">
        <v>1595</v>
      </c>
      <c r="B1596" s="11">
        <v>37</v>
      </c>
      <c r="C1596" s="11">
        <v>7</v>
      </c>
      <c r="D1596" s="20" t="str">
        <f>L1596</f>
        <v>hoge1 &lt;- DNAStringSet(sread(fastq), start=7, end=hoge)</v>
      </c>
      <c r="F1596" s="15" t="s">
        <v>166</v>
      </c>
      <c r="G1596" s="15">
        <f>'1. Input and Output files list'!$G$152+1</f>
        <v>7</v>
      </c>
      <c r="H1596" s="15" t="s">
        <v>26</v>
      </c>
      <c r="I1596" s="15"/>
      <c r="L1596" s="15" t="str">
        <f>CONCATENATE(F1596,G1596,H1596)</f>
        <v>hoge1 &lt;- DNAStringSet(sread(fastq), start=7, end=hoge)</v>
      </c>
    </row>
    <row r="1597" spans="1:18" x14ac:dyDescent="0.15">
      <c r="A1597" s="15">
        <v>1596</v>
      </c>
      <c r="B1597" s="11">
        <v>37</v>
      </c>
      <c r="C1597" s="11">
        <v>8</v>
      </c>
      <c r="D1597" s="20" t="str">
        <f>L1597</f>
        <v>hoge2 &lt;- BStringSet(quality(quality(fastq)), start=7, end=hoge)</v>
      </c>
      <c r="F1597" s="15" t="s">
        <v>167</v>
      </c>
      <c r="G1597" s="15">
        <f>'1. Input and Output files list'!$G$152+1</f>
        <v>7</v>
      </c>
      <c r="H1597" s="15" t="s">
        <v>26</v>
      </c>
      <c r="I1597" s="15"/>
      <c r="L1597" s="15" t="str">
        <f>CONCATENATE(F1597,G1597,H1597)</f>
        <v>hoge2 &lt;- BStringSet(quality(quality(fastq)), start=7, end=hoge)</v>
      </c>
    </row>
    <row r="1598" spans="1:18" x14ac:dyDescent="0.15">
      <c r="A1598" s="15">
        <v>1597</v>
      </c>
      <c r="B1598" s="11">
        <v>37</v>
      </c>
      <c r="C1598" s="11">
        <v>9</v>
      </c>
      <c r="D1598" s="20" t="s">
        <v>24</v>
      </c>
      <c r="F1598" s="15"/>
      <c r="G1598" s="15"/>
      <c r="H1598" s="15"/>
      <c r="I1598" s="15"/>
      <c r="J1598" s="15"/>
      <c r="L1598" s="15"/>
    </row>
    <row r="1599" spans="1:18" x14ac:dyDescent="0.15">
      <c r="A1599" s="15">
        <v>1598</v>
      </c>
      <c r="B1599" s="11">
        <v>37</v>
      </c>
      <c r="C1599" s="11">
        <v>10</v>
      </c>
      <c r="D1599" s="20" t="s">
        <v>96</v>
      </c>
      <c r="F1599" s="15"/>
      <c r="G1599" s="15"/>
      <c r="H1599" s="15"/>
      <c r="I1599" s="15"/>
      <c r="L1599" s="15"/>
    </row>
    <row r="1600" spans="1:18" x14ac:dyDescent="0.15">
      <c r="A1600" s="15">
        <v>1599</v>
      </c>
      <c r="B1600" s="11">
        <v>37</v>
      </c>
      <c r="C1600" s="11">
        <v>11</v>
      </c>
      <c r="D1600" s="53" t="str">
        <f>R1600</f>
        <v>param1 &lt;- 35</v>
      </c>
      <c r="F1600" s="15" t="s">
        <v>843</v>
      </c>
      <c r="G1600" s="15">
        <f>'1. Input and Output files list'!$E$32</f>
        <v>35</v>
      </c>
      <c r="H1600" s="15"/>
      <c r="I1600" s="15"/>
      <c r="L1600" s="15"/>
      <c r="R1600" t="str">
        <f>CONCATENATE(F1600,G1600,H1600)</f>
        <v>param1 &lt;- 35</v>
      </c>
    </row>
    <row r="1601" spans="1:18" x14ac:dyDescent="0.15">
      <c r="A1601" s="15">
        <v>1600</v>
      </c>
      <c r="B1601" s="11">
        <v>37</v>
      </c>
      <c r="C1601" s="11">
        <v>12</v>
      </c>
      <c r="D1601" s="53" t="str">
        <f>R1601</f>
        <v>param2 &lt;- 0.1</v>
      </c>
      <c r="F1601" s="15" t="s">
        <v>844</v>
      </c>
      <c r="G1601" s="15">
        <f>'1. Input and Output files list'!$E$34</f>
        <v>0.1</v>
      </c>
      <c r="H1601" s="15"/>
      <c r="I1601" s="15"/>
      <c r="L1601" s="15"/>
      <c r="R1601" t="str">
        <f>CONCATENATE(F1601,G1601,H1601)</f>
        <v>param2 &lt;- 0.1</v>
      </c>
    </row>
    <row r="1602" spans="1:18" x14ac:dyDescent="0.15">
      <c r="A1602" s="15">
        <v>1601</v>
      </c>
      <c r="B1602" s="11">
        <v>37</v>
      </c>
      <c r="C1602" s="11">
        <v>13</v>
      </c>
      <c r="D1602" s="53" t="str">
        <f>R1602</f>
        <v>fastq &lt;- readFastq("C:/NGS/save/NGS0_37.fastq")</v>
      </c>
      <c r="F1602" s="15" t="s">
        <v>845</v>
      </c>
      <c r="G1602" s="15" t="str">
        <f>'1. Input and Output files list'!$E$6</f>
        <v>C:/NGS/save/</v>
      </c>
      <c r="H1602" s="5" t="str">
        <f>'1. Input and Output files list'!$I$152</f>
        <v>NGS0_37.fastq</v>
      </c>
      <c r="I1602" s="15" t="s">
        <v>4</v>
      </c>
      <c r="J1602">
        <v>37</v>
      </c>
      <c r="L1602" s="15"/>
      <c r="R1602" t="str">
        <f>CONCATENATE(F1602,G1602,H1602,I1602)</f>
        <v>fastq &lt;- readFastq("C:/NGS/save/NGS0_37.fastq")</v>
      </c>
    </row>
    <row r="1603" spans="1:18" x14ac:dyDescent="0.15">
      <c r="A1603" s="15">
        <v>1602</v>
      </c>
      <c r="B1603" s="11">
        <v>37</v>
      </c>
      <c r="C1603" s="11">
        <v>14</v>
      </c>
      <c r="D1603" s="53" t="s">
        <v>840</v>
      </c>
      <c r="F1603" s="15"/>
      <c r="G1603" s="15"/>
      <c r="H1603" s="15"/>
      <c r="I1603" s="15"/>
      <c r="L1603" s="15"/>
    </row>
    <row r="1604" spans="1:18" x14ac:dyDescent="0.15">
      <c r="A1604" s="15">
        <v>1603</v>
      </c>
      <c r="B1604" s="11">
        <v>37</v>
      </c>
      <c r="C1604" s="11">
        <v>15</v>
      </c>
      <c r="D1604" s="53" t="s">
        <v>841</v>
      </c>
      <c r="F1604" s="15"/>
      <c r="G1604" s="15"/>
      <c r="H1604" s="15"/>
      <c r="I1604" s="15"/>
      <c r="L1604" s="15"/>
    </row>
    <row r="1605" spans="1:18" x14ac:dyDescent="0.15">
      <c r="A1605" s="15">
        <v>1604</v>
      </c>
      <c r="B1605" s="11">
        <v>37</v>
      </c>
      <c r="C1605" s="11">
        <v>16</v>
      </c>
      <c r="D1605" s="53" t="s">
        <v>842</v>
      </c>
      <c r="F1605" s="15"/>
      <c r="G1605" s="15"/>
      <c r="H1605" s="15"/>
      <c r="I1605" s="15"/>
      <c r="L1605" s="15"/>
    </row>
    <row r="1606" spans="1:18" x14ac:dyDescent="0.15">
      <c r="A1606" s="15">
        <v>1605</v>
      </c>
      <c r="B1606" s="11">
        <v>37</v>
      </c>
      <c r="C1606" s="11">
        <v>17</v>
      </c>
      <c r="D1606" s="20" t="str">
        <f>L1606</f>
        <v xml:space="preserve">writeFastq(fastq, "C:/NGS/save/F2_Adap-0.fastq", compress=F)   </v>
      </c>
      <c r="F1606" t="s">
        <v>847</v>
      </c>
      <c r="G1606" t="str">
        <f>'1. Input and Output files list'!$E$6</f>
        <v>C:/NGS/save/</v>
      </c>
      <c r="H1606" t="s">
        <v>850</v>
      </c>
      <c r="L1606" t="str">
        <f>CONCATENATE(F1606,G1606,H1606,I1606,J1606)</f>
        <v xml:space="preserve">writeFastq(fastq, "C:/NGS/save/F2_Adap-0.fastq", compress=F)   </v>
      </c>
    </row>
    <row r="1607" spans="1:18" x14ac:dyDescent="0.15">
      <c r="A1607" s="15">
        <v>1606</v>
      </c>
      <c r="B1607" s="11">
        <v>37</v>
      </c>
      <c r="C1607" s="11">
        <v>18</v>
      </c>
      <c r="D1607" s="20" t="str">
        <f>L1607</f>
        <v>in_f &lt;- "C:/NGS/save/F2_Adap-0.fastq"</v>
      </c>
      <c r="F1607" t="s">
        <v>14</v>
      </c>
      <c r="G1607" t="s">
        <v>13</v>
      </c>
      <c r="H1607" t="str">
        <f>'1. Input and Output files list'!$E$6</f>
        <v>C:/NGS/save/</v>
      </c>
      <c r="I1607" t="s">
        <v>849</v>
      </c>
      <c r="J1607" s="7"/>
      <c r="L1607" t="str">
        <f>CONCATENATE(F1607,G1607,H1607,I1607,J1607)</f>
        <v>in_f &lt;- "C:/NGS/save/F2_Adap-0.fastq"</v>
      </c>
    </row>
    <row r="1608" spans="1:18" x14ac:dyDescent="0.15">
      <c r="A1608" s="15">
        <v>1607</v>
      </c>
      <c r="B1608" s="11">
        <v>37</v>
      </c>
      <c r="C1608" s="11">
        <v>19</v>
      </c>
      <c r="D1608" s="20" t="str">
        <f>L1608</f>
        <v>out_f &lt;- "C:/NGS/save/F2_Adap-1.fastq"</v>
      </c>
      <c r="F1608" t="s">
        <v>15</v>
      </c>
      <c r="G1608" t="str">
        <f>'1. Input and Output files list'!$E$6</f>
        <v>C:/NGS/save/</v>
      </c>
      <c r="H1608" t="s">
        <v>86</v>
      </c>
      <c r="J1608" s="15"/>
      <c r="L1608" t="str">
        <f>CONCATENATE(F1608,G1608,H1608)</f>
        <v>out_f &lt;- "C:/NGS/save/F2_Adap-1.fastq"</v>
      </c>
    </row>
    <row r="1609" spans="1:18" x14ac:dyDescent="0.15">
      <c r="A1609" s="15">
        <v>1608</v>
      </c>
      <c r="B1609" s="11">
        <v>37</v>
      </c>
      <c r="C1609" s="11">
        <v>20</v>
      </c>
      <c r="D1609" s="20" t="str">
        <f>L1609</f>
        <v>param_adapter &lt;- "CATGAGATCGGAAGAGCGTCGTGTAGGGAAAGAGTGT"  #Adapter sequence 1</v>
      </c>
      <c r="F1609" s="11" t="s">
        <v>44</v>
      </c>
      <c r="G1609" s="11" t="str">
        <f>'1. Input and Output files list'!$E$64</f>
        <v>CATGAGATCGGAAGAGCGTCGTGTAGGGAAAGAGTGT</v>
      </c>
      <c r="H1609" s="11" t="s">
        <v>46</v>
      </c>
      <c r="I1609" s="15"/>
      <c r="L1609" t="str">
        <f>CONCATENATE(F1609,G1609,H1609)</f>
        <v>param_adapter &lt;- "CATGAGATCGGAAGAGCGTCGTGTAGGGAAAGAGTGT"  #Adapter sequence 1</v>
      </c>
    </row>
    <row r="1610" spans="1:18" x14ac:dyDescent="0.15">
      <c r="A1610" s="15">
        <v>1609</v>
      </c>
      <c r="B1610" s="11">
        <v>37</v>
      </c>
      <c r="C1610" s="11">
        <v>21</v>
      </c>
      <c r="D1610" s="20" t="s">
        <v>28</v>
      </c>
      <c r="F1610" s="15"/>
      <c r="G1610" s="15"/>
      <c r="H1610" s="15"/>
    </row>
    <row r="1611" spans="1:18" x14ac:dyDescent="0.15">
      <c r="A1611" s="15">
        <v>1610</v>
      </c>
      <c r="B1611" s="11">
        <v>37</v>
      </c>
      <c r="C1611" s="11">
        <v>22</v>
      </c>
      <c r="D1611" s="20" t="str">
        <f>L1611</f>
        <v>in_f &lt;- "C:/NGS/save/F2_Adap-1.fastq"</v>
      </c>
      <c r="F1611" t="s">
        <v>12</v>
      </c>
      <c r="G1611" t="str">
        <f>'1. Input and Output files list'!$E$6</f>
        <v>C:/NGS/save/</v>
      </c>
      <c r="H1611" t="s">
        <v>86</v>
      </c>
      <c r="L1611" t="str">
        <f>CONCATENATE(F1611,G1611,H1611)</f>
        <v>in_f &lt;- "C:/NGS/save/F2_Adap-1.fastq"</v>
      </c>
    </row>
    <row r="1612" spans="1:18" x14ac:dyDescent="0.15">
      <c r="A1612" s="15">
        <v>1611</v>
      </c>
      <c r="B1612" s="11">
        <v>37</v>
      </c>
      <c r="C1612" s="11">
        <v>23</v>
      </c>
      <c r="D1612" s="20" t="str">
        <f>L1612</f>
        <v>out_f &lt;- "C:/NGS/save/F2_Adap-2.fastq"</v>
      </c>
      <c r="F1612" t="s">
        <v>15</v>
      </c>
      <c r="G1612" t="str">
        <f>'1. Input and Output files list'!$E$6</f>
        <v>C:/NGS/save/</v>
      </c>
      <c r="H1612" t="s">
        <v>87</v>
      </c>
      <c r="L1612" t="str">
        <f>CONCATENATE(F1612,G1612,H1612)</f>
        <v>out_f &lt;- "C:/NGS/save/F2_Adap-2.fastq"</v>
      </c>
    </row>
    <row r="1613" spans="1:18" x14ac:dyDescent="0.15">
      <c r="A1613" s="15">
        <v>1612</v>
      </c>
      <c r="B1613" s="11">
        <v>37</v>
      </c>
      <c r="C1613" s="11">
        <v>24</v>
      </c>
      <c r="D1613" s="20" t="str">
        <f>L1613</f>
        <v>param_adapter &lt;- "TAAGATCGGAAGAGCACACGTCTGAACTCCAGTCAC"  #Adapter sequence 2</v>
      </c>
      <c r="F1613" s="11" t="s">
        <v>44</v>
      </c>
      <c r="G1613" t="str">
        <f>'1. Input and Output files list'!$E$65</f>
        <v>TAAGATCGGAAGAGCACACGTCTGAACTCCAGTCAC</v>
      </c>
      <c r="H1613" s="11" t="s">
        <v>47</v>
      </c>
      <c r="L1613" t="str">
        <f>CONCATENATE(F1613,G1613,H1613)</f>
        <v>param_adapter &lt;- "TAAGATCGGAAGAGCACACGTCTGAACTCCAGTCAC"  #Adapter sequence 2</v>
      </c>
    </row>
    <row r="1614" spans="1:18" x14ac:dyDescent="0.15">
      <c r="A1614" s="15">
        <v>1613</v>
      </c>
      <c r="B1614" s="11">
        <v>37</v>
      </c>
      <c r="C1614" s="11">
        <v>25</v>
      </c>
      <c r="D1614" s="20" t="s">
        <v>29</v>
      </c>
      <c r="F1614" s="15"/>
      <c r="H1614" s="15"/>
      <c r="J1614" s="15"/>
    </row>
    <row r="1615" spans="1:18" x14ac:dyDescent="0.15">
      <c r="A1615" s="15">
        <v>1614</v>
      </c>
      <c r="B1615" s="11">
        <v>37</v>
      </c>
      <c r="C1615" s="11">
        <v>26</v>
      </c>
      <c r="D1615" s="20" t="str">
        <f>L1615</f>
        <v>in_f &lt;- "C:/NGS/save/F2_Adap-2.fastq"</v>
      </c>
      <c r="F1615" t="s">
        <v>12</v>
      </c>
      <c r="G1615" t="str">
        <f>'1. Input and Output files list'!$E$6</f>
        <v>C:/NGS/save/</v>
      </c>
      <c r="H1615" t="s">
        <v>87</v>
      </c>
      <c r="L1615" t="str">
        <f>CONCATENATE(F1615,G1615,H1615)</f>
        <v>in_f &lt;- "C:/NGS/save/F2_Adap-2.fastq"</v>
      </c>
    </row>
    <row r="1616" spans="1:18" x14ac:dyDescent="0.15">
      <c r="A1616" s="15">
        <v>1615</v>
      </c>
      <c r="B1616" s="11">
        <v>37</v>
      </c>
      <c r="C1616" s="11">
        <v>27</v>
      </c>
      <c r="D1616" s="20" t="str">
        <f>L1616</f>
        <v>out_f &lt;- "C:/NGS/save/F2_Adap-3.fastq"</v>
      </c>
      <c r="F1616" s="15" t="s">
        <v>15</v>
      </c>
      <c r="G1616" s="15" t="str">
        <f>'1. Input and Output files list'!$E$6</f>
        <v>C:/NGS/save/</v>
      </c>
      <c r="H1616" s="15" t="s">
        <v>88</v>
      </c>
      <c r="L1616" t="str">
        <f>CONCATENATE(F1616,G1616,H1616)</f>
        <v>out_f &lt;- "C:/NGS/save/F2_Adap-3.fastq"</v>
      </c>
    </row>
    <row r="1617" spans="1:20" x14ac:dyDescent="0.15">
      <c r="A1617" s="15">
        <v>1616</v>
      </c>
      <c r="B1617" s="11">
        <v>37</v>
      </c>
      <c r="C1617" s="11">
        <v>28</v>
      </c>
      <c r="D1617" s="20" t="str">
        <f>L1617</f>
        <v>param_adapter &lt;- "TAAGATCGGAAGAGCGTCGTGTAGGGAAAGAGTGT"  #Adapter sequence 3</v>
      </c>
      <c r="F1617" t="s">
        <v>44</v>
      </c>
      <c r="G1617" t="str">
        <f>'1. Input and Output files list'!$E$66</f>
        <v>TAAGATCGGAAGAGCGTCGTGTAGGGAAAGAGTGT</v>
      </c>
      <c r="H1617" t="s">
        <v>49</v>
      </c>
      <c r="L1617" t="str">
        <f>CONCATENATE(F1617,G1617,H1617)</f>
        <v>param_adapter &lt;- "TAAGATCGGAAGAGCGTCGTGTAGGGAAAGAGTGT"  #Adapter sequence 3</v>
      </c>
    </row>
    <row r="1618" spans="1:20" x14ac:dyDescent="0.15">
      <c r="A1618" s="15">
        <v>1617</v>
      </c>
      <c r="B1618" s="11">
        <v>37</v>
      </c>
      <c r="C1618" s="11">
        <v>29</v>
      </c>
      <c r="D1618" s="20" t="s">
        <v>30</v>
      </c>
    </row>
    <row r="1619" spans="1:20" x14ac:dyDescent="0.15">
      <c r="A1619" s="15">
        <v>1618</v>
      </c>
      <c r="B1619" s="11">
        <v>37</v>
      </c>
      <c r="C1619" s="11">
        <v>30</v>
      </c>
      <c r="D1619" s="20" t="str">
        <f>L1619</f>
        <v>in_f &lt;- "C:/NGS/save/F2_Adap-3.fastq"</v>
      </c>
      <c r="F1619" t="s">
        <v>12</v>
      </c>
      <c r="G1619" t="str">
        <f>'1. Input and Output files list'!$E$6</f>
        <v>C:/NGS/save/</v>
      </c>
      <c r="H1619" t="s">
        <v>88</v>
      </c>
      <c r="L1619" t="str">
        <f>CONCATENATE(F1619,G1619,H1619)</f>
        <v>in_f &lt;- "C:/NGS/save/F2_Adap-3.fastq"</v>
      </c>
    </row>
    <row r="1620" spans="1:20" x14ac:dyDescent="0.15">
      <c r="A1620" s="15">
        <v>1619</v>
      </c>
      <c r="B1620" s="11">
        <v>37</v>
      </c>
      <c r="C1620" s="11">
        <v>31</v>
      </c>
      <c r="D1620" s="20" t="str">
        <f>L1620</f>
        <v>out_f &lt;- "C:/NGS/save/AdapterTrim_NGS0_37.fastq"</v>
      </c>
      <c r="F1620" s="15" t="s">
        <v>36</v>
      </c>
      <c r="G1620" t="str">
        <f>'1. Input and Output files list'!$E$6</f>
        <v>C:/NGS/save/</v>
      </c>
      <c r="H1620" s="15" t="s">
        <v>38</v>
      </c>
      <c r="I1620" t="str">
        <f>'1. Input and Output files list'!$I$152</f>
        <v>NGS0_37.fastq</v>
      </c>
      <c r="J1620" t="s">
        <v>16</v>
      </c>
      <c r="L1620" t="str">
        <f>CONCATENATE(F1620,G1620,H1620,I1620,J1620)</f>
        <v>out_f &lt;- "C:/NGS/save/AdapterTrim_NGS0_37.fastq"</v>
      </c>
    </row>
    <row r="1621" spans="1:20" x14ac:dyDescent="0.15">
      <c r="A1621" s="15">
        <v>1620</v>
      </c>
      <c r="B1621" s="11">
        <v>37</v>
      </c>
      <c r="C1621" s="11">
        <v>32</v>
      </c>
      <c r="D1621" s="20" t="str">
        <f>L1621</f>
        <v>param_adapter &lt;- "CATGAGATCGGAAGAGCACACGTCTGAACTCCAGTCAC"  #Adapter sequence 4</v>
      </c>
      <c r="F1621" t="s">
        <v>44</v>
      </c>
      <c r="G1621" t="str">
        <f>'1. Input and Output files list'!$E$67</f>
        <v>CATGAGATCGGAAGAGCACACGTCTGAACTCCAGTCAC</v>
      </c>
      <c r="H1621" t="s">
        <v>51</v>
      </c>
      <c r="L1621" t="str">
        <f>CONCATENATE(F1621,G1621,H1621)</f>
        <v>param_adapter &lt;- "CATGAGATCGGAAGAGCACACGTCTGAACTCCAGTCAC"  #Adapter sequence 4</v>
      </c>
    </row>
    <row r="1622" spans="1:20" x14ac:dyDescent="0.15">
      <c r="A1622" s="15">
        <v>1621</v>
      </c>
      <c r="B1622" s="11">
        <v>37</v>
      </c>
      <c r="C1622" s="11">
        <v>33</v>
      </c>
      <c r="D1622" s="20" t="s">
        <v>31</v>
      </c>
    </row>
    <row r="1623" spans="1:20" x14ac:dyDescent="0.15">
      <c r="A1623" s="15">
        <v>1622</v>
      </c>
      <c r="B1623" s="11">
        <v>37</v>
      </c>
      <c r="C1623" s="11">
        <v>34</v>
      </c>
      <c r="D1623" s="20" t="s">
        <v>32</v>
      </c>
    </row>
    <row r="1624" spans="1:20" x14ac:dyDescent="0.15">
      <c r="A1624" s="15">
        <v>1623</v>
      </c>
      <c r="B1624" s="11">
        <v>37</v>
      </c>
      <c r="C1624" s="11">
        <v>35</v>
      </c>
      <c r="D1624" s="20" t="str">
        <f>L1624</f>
        <v>write.csv(res, "C:/NGS/save/NGS0_37.fastq.csv")</v>
      </c>
      <c r="F1624" t="s">
        <v>35</v>
      </c>
      <c r="G1624" t="str">
        <f>'1. Input and Output files list'!$E$6</f>
        <v>C:/NGS/save/</v>
      </c>
      <c r="H1624" t="str">
        <f>'1. Input and Output files list'!$I$152</f>
        <v>NGS0_37.fastq</v>
      </c>
      <c r="I1624" t="s">
        <v>34</v>
      </c>
      <c r="L1624" t="str">
        <f>CONCATENATE(F1624,G1624,H1624,I1624)</f>
        <v>write.csv(res, "C:/NGS/save/NGS0_37.fastq.csv")</v>
      </c>
    </row>
    <row r="1625" spans="1:20" x14ac:dyDescent="0.15">
      <c r="A1625" s="15">
        <v>1624</v>
      </c>
      <c r="B1625" s="11">
        <v>37</v>
      </c>
      <c r="C1625" s="11">
        <v>36</v>
      </c>
      <c r="D1625" s="20" t="str">
        <f>L1625</f>
        <v>system.time(fastq &lt;- fread("C:/NGS/save/AdapterTrim_NGS0_37.fastq", header=F, sep="\t", na.strings="NA", strip.white=TRUE, verbose=TRUE))</v>
      </c>
      <c r="F1625" t="s">
        <v>92</v>
      </c>
      <c r="G1625" t="str">
        <f>'1. Input and Output files list'!$E$6</f>
        <v>C:/NGS/save/</v>
      </c>
      <c r="H1625" t="s">
        <v>38</v>
      </c>
      <c r="I1625" t="str">
        <f>'1. Input and Output files list'!$I$152</f>
        <v>NGS0_37.fastq</v>
      </c>
      <c r="J1625" t="s">
        <v>20</v>
      </c>
      <c r="L1625" t="str">
        <f>CONCATENATE(F1625,G1625,H1625,I1625,J1625)</f>
        <v>system.time(fastq &lt;- fread("C:/NGS/save/AdapterTrim_NGS0_37.fastq", header=F, sep="\t", na.strings="NA", strip.white=TRUE, verbose=TRUE))</v>
      </c>
    </row>
    <row r="1626" spans="1:20" x14ac:dyDescent="0.15">
      <c r="A1626" s="15">
        <v>1625</v>
      </c>
      <c r="B1626" s="11">
        <v>37</v>
      </c>
      <c r="C1626" s="11">
        <v>37</v>
      </c>
      <c r="D1626" s="20" t="str">
        <f>T1626</f>
        <v>file.remove("C:/NGS/save/AdapterTrim_NGS0_37.fastq","C:/NGS/save/F2_Adap-0.fastq","C:/NGS/save/F2_Adap-1.fastq","C:/NGS/save/F2_Adap-2.fastq","C:/NGS/save/F2_Adap-3.fastq")</v>
      </c>
      <c r="F1626" t="s">
        <v>11</v>
      </c>
      <c r="G1626" t="str">
        <f>'1. Input and Output files list'!$E$6</f>
        <v>C:/NGS/save/</v>
      </c>
      <c r="H1626" t="s">
        <v>38</v>
      </c>
      <c r="I1626" t="str">
        <f>'1. Input and Output files list'!$I$152</f>
        <v>NGS0_37.fastq</v>
      </c>
      <c r="J1626" t="s">
        <v>852</v>
      </c>
      <c r="K1626" t="str">
        <f>'1. Input and Output files list'!$E$6</f>
        <v>C:/NGS/save/</v>
      </c>
      <c r="L1626" t="s">
        <v>851</v>
      </c>
      <c r="M1626" t="str">
        <f>'1. Input and Output files list'!$E$6</f>
        <v>C:/NGS/save/</v>
      </c>
      <c r="N1626" t="s">
        <v>89</v>
      </c>
      <c r="O1626" t="str">
        <f>'1. Input and Output files list'!$E$6</f>
        <v>C:/NGS/save/</v>
      </c>
      <c r="P1626" t="s">
        <v>90</v>
      </c>
      <c r="Q1626" t="str">
        <f>'1. Input and Output files list'!$E$6</f>
        <v>C:/NGS/save/</v>
      </c>
      <c r="R1626" t="s">
        <v>91</v>
      </c>
      <c r="T1626" t="str">
        <f>CONCATENATE(F1626,G1626,H1626,I1626,J1626,K1626,L1626,M1626,N1626,O1626,P1626,Q1626,R1626)</f>
        <v>file.remove("C:/NGS/save/AdapterTrim_NGS0_37.fastq","C:/NGS/save/F2_Adap-0.fastq","C:/NGS/save/F2_Adap-1.fastq","C:/NGS/save/F2_Adap-2.fastq","C:/NGS/save/F2_Adap-3.fastq")</v>
      </c>
    </row>
    <row r="1627" spans="1:20" x14ac:dyDescent="0.15">
      <c r="A1627" s="15">
        <v>1626</v>
      </c>
      <c r="B1627" s="11">
        <v>37</v>
      </c>
      <c r="C1627" s="11">
        <v>38</v>
      </c>
      <c r="D1627" s="20" t="s">
        <v>93</v>
      </c>
    </row>
    <row r="1628" spans="1:20" x14ac:dyDescent="0.15">
      <c r="A1628" s="15">
        <v>1627</v>
      </c>
      <c r="B1628" s="11">
        <v>37</v>
      </c>
      <c r="C1628" s="11">
        <v>39</v>
      </c>
      <c r="D1628" s="20" t="s">
        <v>2</v>
      </c>
    </row>
    <row r="1629" spans="1:20" x14ac:dyDescent="0.15">
      <c r="A1629" s="15">
        <v>1628</v>
      </c>
      <c r="B1629" s="11">
        <v>37</v>
      </c>
      <c r="C1629" s="11">
        <v>40</v>
      </c>
      <c r="D1629" s="20" t="str">
        <f>K1629</f>
        <v>system.time(write.csv(RADtag, file="C:/NGS/save/NGS0_37.tagcount", row.names = F))</v>
      </c>
      <c r="F1629" t="s">
        <v>164</v>
      </c>
      <c r="G1629" t="str">
        <f>'1. Input and Output files list'!$E$6</f>
        <v>C:/NGS/save/</v>
      </c>
      <c r="H1629" t="str">
        <f>'1. Input and Output files list'!$J$152</f>
        <v>NGS0_37.tagcount</v>
      </c>
      <c r="I1629" t="s">
        <v>210</v>
      </c>
      <c r="K1629" t="str">
        <f>CONCATENATE(F1629,G1629,H1629,I1629)</f>
        <v>system.time(write.csv(RADtag, file="C:/NGS/save/NGS0_37.tagcount", row.names = F))</v>
      </c>
    </row>
    <row r="1630" spans="1:20" x14ac:dyDescent="0.15">
      <c r="A1630" s="15">
        <v>1629</v>
      </c>
      <c r="B1630" s="11">
        <v>37</v>
      </c>
      <c r="C1630" s="11">
        <v>41</v>
      </c>
      <c r="D1630" s="20" t="str">
        <f>L1630</f>
        <v>file.remove("C:/NGS/save/NGS0_37.fastq")</v>
      </c>
      <c r="F1630" t="s">
        <v>97</v>
      </c>
      <c r="G1630" t="s">
        <v>13</v>
      </c>
      <c r="H1630" t="str">
        <f>'1. Input and Output files list'!$E$6</f>
        <v>C:/NGS/save/</v>
      </c>
      <c r="I1630" t="str">
        <f>'1. Input and Output files list'!$I$152</f>
        <v>NGS0_37.fastq</v>
      </c>
      <c r="J1630" s="7" t="s">
        <v>16</v>
      </c>
      <c r="K1630" t="s">
        <v>52</v>
      </c>
      <c r="L1630" t="str">
        <f>CONCATENATE(F1630,G1630,H1630,I1630,J1630,K1630)</f>
        <v>file.remove("C:/NGS/save/NGS0_37.fastq")</v>
      </c>
    </row>
    <row r="1631" spans="1:20" x14ac:dyDescent="0.15">
      <c r="A1631" s="15">
        <v>1630</v>
      </c>
      <c r="B1631" s="11">
        <v>37</v>
      </c>
      <c r="C1631" s="11">
        <v>42</v>
      </c>
      <c r="D1631" s="20" t="s">
        <v>170</v>
      </c>
      <c r="J1631" s="15"/>
    </row>
    <row r="1632" spans="1:20" x14ac:dyDescent="0.15">
      <c r="A1632" s="15">
        <v>1631</v>
      </c>
      <c r="B1632" s="11">
        <v>37</v>
      </c>
      <c r="C1632" s="11">
        <v>43</v>
      </c>
      <c r="D1632" s="20" t="str">
        <f>L1632</f>
        <v>system.time(write.csv(RAD_1over, file="C:/NGS/save/NGS0_37.tagcount1over", row.names = F))</v>
      </c>
      <c r="F1632" s="10" t="s">
        <v>171</v>
      </c>
      <c r="G1632" t="str">
        <f>'1. Input and Output files list'!$E$6</f>
        <v>C:/NGS/save/</v>
      </c>
      <c r="H1632" s="10" t="str">
        <f>'1. Input and Output files list'!$K$152</f>
        <v>NGS0_37.tagcount1over</v>
      </c>
      <c r="I1632" s="10" t="s">
        <v>210</v>
      </c>
      <c r="L1632" t="str">
        <f>CONCATENATE(F1632,G1632,H1632,I1632)</f>
        <v>system.time(write.csv(RAD_1over, file="C:/NGS/save/NGS0_37.tagcount1over", row.names = F))</v>
      </c>
    </row>
    <row r="1633" spans="1:18" x14ac:dyDescent="0.15">
      <c r="A1633" s="15">
        <v>1632</v>
      </c>
      <c r="B1633" s="11">
        <v>37</v>
      </c>
      <c r="C1633" s="11">
        <v>44</v>
      </c>
      <c r="D1633" s="20" t="s">
        <v>1073</v>
      </c>
      <c r="F1633" s="15"/>
      <c r="H1633" s="15"/>
      <c r="I1633" s="15"/>
    </row>
    <row r="1634" spans="1:18" x14ac:dyDescent="0.15">
      <c r="A1634" s="15">
        <v>1633</v>
      </c>
      <c r="B1634" s="11">
        <v>38</v>
      </c>
      <c r="C1634" s="11">
        <v>1</v>
      </c>
      <c r="D1634" s="20" t="str">
        <f>L1634</f>
        <v>in_f &lt;- c("C:/NGS/Raw_sequence_reads/38_ATTCAGAA-TAATCTTA_L005_R1_001.fastq.gz", "C:/NGS/Raw_sequence_reads/38_ATTCAGAA-TAATCTTA_L005_R2_001.fastq.gz")</v>
      </c>
      <c r="F1634" t="s">
        <v>3</v>
      </c>
      <c r="G1634" t="str">
        <f>'1. Input and Output files list'!$E$154</f>
        <v>C:/NGS/Raw_sequence_reads/38_ATTCAGAA-TAATCTTA_L005_R1_001.fastq.gz</v>
      </c>
      <c r="H1634" t="s">
        <v>10</v>
      </c>
      <c r="I1634" t="str">
        <f>'1. Input and Output files list'!$E$155</f>
        <v>C:/NGS/Raw_sequence_reads/38_ATTCAGAA-TAATCTTA_L005_R2_001.fastq.gz</v>
      </c>
      <c r="J1634" t="s">
        <v>4</v>
      </c>
      <c r="L1634" t="str">
        <f>CONCATENATE(F1634,G1634,H1634,I1634,J1634)</f>
        <v>in_f &lt;- c("C:/NGS/Raw_sequence_reads/38_ATTCAGAA-TAATCTTA_L005_R1_001.fastq.gz", "C:/NGS/Raw_sequence_reads/38_ATTCAGAA-TAATCTTA_L005_R2_001.fastq.gz")</v>
      </c>
    </row>
    <row r="1635" spans="1:18" x14ac:dyDescent="0.15">
      <c r="A1635" s="15">
        <v>1634</v>
      </c>
      <c r="B1635" s="11">
        <v>38</v>
      </c>
      <c r="C1635" s="11">
        <v>2</v>
      </c>
      <c r="D1635" s="20" t="str">
        <f>L1635</f>
        <v>out_f &lt;- "C:/NGS/save/NGS0_38.fastq"</v>
      </c>
      <c r="F1635" t="s">
        <v>95</v>
      </c>
      <c r="G1635" t="s">
        <v>13</v>
      </c>
      <c r="H1635" t="str">
        <f>'1. Input and Output files list'!$E$6</f>
        <v>C:/NGS/save/</v>
      </c>
      <c r="I1635" t="str">
        <f>'1. Input and Output files list'!$I$154</f>
        <v>NGS0_38.fastq</v>
      </c>
      <c r="J1635" s="7" t="s">
        <v>16</v>
      </c>
      <c r="L1635" t="str">
        <f>CONCATENATE(F1635,G1635,H1635,I1635,J1635)</f>
        <v>out_f &lt;- "C:/NGS/save/NGS0_38.fastq"</v>
      </c>
    </row>
    <row r="1636" spans="1:18" x14ac:dyDescent="0.15">
      <c r="A1636" s="15">
        <v>1635</v>
      </c>
      <c r="B1636" s="11">
        <v>38</v>
      </c>
      <c r="C1636" s="11">
        <v>3</v>
      </c>
      <c r="D1636" s="20" t="str">
        <f>L1636</f>
        <v>param_trim &lt;- 1</v>
      </c>
      <c r="F1636" t="s">
        <v>163</v>
      </c>
      <c r="G1636">
        <f>'1. Input and Output files list'!$H$154</f>
        <v>1</v>
      </c>
      <c r="L1636" t="str">
        <f>CONCATENATE(F1636,G1636)</f>
        <v>param_trim &lt;- 1</v>
      </c>
    </row>
    <row r="1637" spans="1:18" x14ac:dyDescent="0.15">
      <c r="A1637" s="15">
        <v>1636</v>
      </c>
      <c r="B1637" s="11">
        <v>38</v>
      </c>
      <c r="C1637" s="11">
        <v>4</v>
      </c>
      <c r="D1637" s="20" t="s">
        <v>21</v>
      </c>
      <c r="J1637" s="15"/>
    </row>
    <row r="1638" spans="1:18" x14ac:dyDescent="0.15">
      <c r="A1638" s="15">
        <v>1637</v>
      </c>
      <c r="B1638" s="11">
        <v>38</v>
      </c>
      <c r="C1638" s="11">
        <v>5</v>
      </c>
      <c r="D1638" s="20" t="s">
        <v>22</v>
      </c>
    </row>
    <row r="1639" spans="1:18" x14ac:dyDescent="0.15">
      <c r="A1639" s="15">
        <v>1638</v>
      </c>
      <c r="B1639" s="11">
        <v>38</v>
      </c>
      <c r="C1639" s="11">
        <v>6</v>
      </c>
      <c r="D1639" s="20" t="s">
        <v>23</v>
      </c>
      <c r="F1639" s="15"/>
      <c r="H1639" s="15"/>
      <c r="I1639" s="15"/>
    </row>
    <row r="1640" spans="1:18" x14ac:dyDescent="0.15">
      <c r="A1640" s="15">
        <v>1639</v>
      </c>
      <c r="B1640" s="11">
        <v>38</v>
      </c>
      <c r="C1640" s="11">
        <v>7</v>
      </c>
      <c r="D1640" s="20" t="str">
        <f>L1640</f>
        <v>hoge1 &lt;- DNAStringSet(sread(fastq), start=7, end=hoge)</v>
      </c>
      <c r="F1640" t="s">
        <v>166</v>
      </c>
      <c r="G1640">
        <f>'1. Input and Output files list'!$G$154+1</f>
        <v>7</v>
      </c>
      <c r="H1640" t="s">
        <v>26</v>
      </c>
      <c r="L1640" t="str">
        <f>CONCATENATE(F1640,G1640,H1640)</f>
        <v>hoge1 &lt;- DNAStringSet(sread(fastq), start=7, end=hoge)</v>
      </c>
    </row>
    <row r="1641" spans="1:18" x14ac:dyDescent="0.15">
      <c r="A1641" s="15">
        <v>1640</v>
      </c>
      <c r="B1641" s="11">
        <v>38</v>
      </c>
      <c r="C1641" s="11">
        <v>8</v>
      </c>
      <c r="D1641" s="20" t="str">
        <f>L1641</f>
        <v>hoge2 &lt;- BStringSet(quality(quality(fastq)), start=7, end=hoge)</v>
      </c>
      <c r="F1641" t="s">
        <v>167</v>
      </c>
      <c r="G1641">
        <f>'1. Input and Output files list'!$G$154+1</f>
        <v>7</v>
      </c>
      <c r="H1641" t="s">
        <v>26</v>
      </c>
      <c r="J1641" s="15"/>
      <c r="L1641" t="str">
        <f>CONCATENATE(F1641,G1641,H1641)</f>
        <v>hoge2 &lt;- BStringSet(quality(quality(fastq)), start=7, end=hoge)</v>
      </c>
    </row>
    <row r="1642" spans="1:18" x14ac:dyDescent="0.15">
      <c r="A1642" s="15">
        <v>1641</v>
      </c>
      <c r="B1642" s="11">
        <v>38</v>
      </c>
      <c r="C1642" s="11">
        <v>9</v>
      </c>
      <c r="D1642" s="20" t="s">
        <v>24</v>
      </c>
    </row>
    <row r="1643" spans="1:18" x14ac:dyDescent="0.15">
      <c r="A1643" s="15">
        <v>1642</v>
      </c>
      <c r="B1643" s="11">
        <v>38</v>
      </c>
      <c r="C1643" s="11">
        <v>10</v>
      </c>
      <c r="D1643" s="20" t="s">
        <v>96</v>
      </c>
    </row>
    <row r="1644" spans="1:18" x14ac:dyDescent="0.15">
      <c r="A1644" s="15">
        <v>1643</v>
      </c>
      <c r="B1644" s="11">
        <v>38</v>
      </c>
      <c r="C1644" s="11">
        <v>11</v>
      </c>
      <c r="D1644" s="53" t="str">
        <f>R1644</f>
        <v>param1 &lt;- 35</v>
      </c>
      <c r="F1644" t="s">
        <v>843</v>
      </c>
      <c r="G1644">
        <f>'1. Input and Output files list'!$E$32</f>
        <v>35</v>
      </c>
      <c r="R1644" t="str">
        <f>CONCATENATE(F1644,G1644,H1644)</f>
        <v>param1 &lt;- 35</v>
      </c>
    </row>
    <row r="1645" spans="1:18" x14ac:dyDescent="0.15">
      <c r="A1645" s="15">
        <v>1644</v>
      </c>
      <c r="B1645" s="11">
        <v>38</v>
      </c>
      <c r="C1645" s="11">
        <v>12</v>
      </c>
      <c r="D1645" s="53" t="str">
        <f>R1645</f>
        <v>param2 &lt;- 0.1</v>
      </c>
      <c r="F1645" t="s">
        <v>844</v>
      </c>
      <c r="G1645">
        <f>'1. Input and Output files list'!$E$34</f>
        <v>0.1</v>
      </c>
      <c r="J1645" s="15"/>
      <c r="R1645" t="str">
        <f>CONCATENATE(F1645,G1645,H1645)</f>
        <v>param2 &lt;- 0.1</v>
      </c>
    </row>
    <row r="1646" spans="1:18" x14ac:dyDescent="0.15">
      <c r="A1646" s="15">
        <v>1645</v>
      </c>
      <c r="B1646" s="11">
        <v>38</v>
      </c>
      <c r="C1646" s="11">
        <v>13</v>
      </c>
      <c r="D1646" s="53" t="str">
        <f>R1646</f>
        <v>fastq &lt;- readFastq("C:/NGS/save/NGS0_38.fastq")</v>
      </c>
      <c r="F1646" t="s">
        <v>845</v>
      </c>
      <c r="G1646" t="str">
        <f>'1. Input and Output files list'!$E$6</f>
        <v>C:/NGS/save/</v>
      </c>
      <c r="H1646" s="5" t="str">
        <f>'1. Input and Output files list'!$I$154</f>
        <v>NGS0_38.fastq</v>
      </c>
      <c r="I1646" t="s">
        <v>4</v>
      </c>
      <c r="J1646">
        <v>38</v>
      </c>
      <c r="R1646" t="str">
        <f>CONCATENATE(F1646,G1646,H1646,I1646)</f>
        <v>fastq &lt;- readFastq("C:/NGS/save/NGS0_38.fastq")</v>
      </c>
    </row>
    <row r="1647" spans="1:18" x14ac:dyDescent="0.15">
      <c r="A1647" s="15">
        <v>1646</v>
      </c>
      <c r="B1647" s="11">
        <v>38</v>
      </c>
      <c r="C1647" s="11">
        <v>14</v>
      </c>
      <c r="D1647" s="53" t="s">
        <v>840</v>
      </c>
      <c r="F1647" s="15"/>
      <c r="G1647" s="15"/>
      <c r="H1647" s="15"/>
    </row>
    <row r="1648" spans="1:18" x14ac:dyDescent="0.15">
      <c r="A1648" s="15">
        <v>1647</v>
      </c>
      <c r="B1648" s="11">
        <v>38</v>
      </c>
      <c r="C1648" s="11">
        <v>15</v>
      </c>
      <c r="D1648" s="53" t="s">
        <v>841</v>
      </c>
    </row>
    <row r="1649" spans="1:12" x14ac:dyDescent="0.15">
      <c r="A1649" s="15">
        <v>1648</v>
      </c>
      <c r="B1649" s="11">
        <v>38</v>
      </c>
      <c r="C1649" s="11">
        <v>16</v>
      </c>
      <c r="D1649" s="53" t="s">
        <v>842</v>
      </c>
    </row>
    <row r="1650" spans="1:12" x14ac:dyDescent="0.15">
      <c r="A1650" s="15">
        <v>1649</v>
      </c>
      <c r="B1650" s="11">
        <v>38</v>
      </c>
      <c r="C1650" s="11">
        <v>17</v>
      </c>
      <c r="D1650" s="20" t="str">
        <f>L1650</f>
        <v xml:space="preserve">writeFastq(fastq, "C:/NGS/save/F2_Adap-0.fastq", compress=F)   </v>
      </c>
      <c r="F1650" t="s">
        <v>847</v>
      </c>
      <c r="G1650" t="str">
        <f>'1. Input and Output files list'!$E$6</f>
        <v>C:/NGS/save/</v>
      </c>
      <c r="H1650" t="s">
        <v>850</v>
      </c>
      <c r="L1650" t="str">
        <f>CONCATENATE(F1650,G1650,H1650,I1650,J1650)</f>
        <v xml:space="preserve">writeFastq(fastq, "C:/NGS/save/F2_Adap-0.fastq", compress=F)   </v>
      </c>
    </row>
    <row r="1651" spans="1:12" x14ac:dyDescent="0.15">
      <c r="A1651" s="15">
        <v>1650</v>
      </c>
      <c r="B1651" s="11">
        <v>38</v>
      </c>
      <c r="C1651" s="11">
        <v>18</v>
      </c>
      <c r="D1651" s="20" t="str">
        <f>L1651</f>
        <v>in_f &lt;- "C:/NGS/save/F2_Adap-0.fastq"</v>
      </c>
      <c r="F1651" s="15" t="s">
        <v>14</v>
      </c>
      <c r="G1651" t="s">
        <v>13</v>
      </c>
      <c r="H1651" s="15" t="str">
        <f>'1. Input and Output files list'!$E$6</f>
        <v>C:/NGS/save/</v>
      </c>
      <c r="I1651" t="s">
        <v>849</v>
      </c>
      <c r="J1651" s="7"/>
      <c r="L1651" t="str">
        <f>CONCATENATE(F1651,G1651,H1651,I1651,J1651)</f>
        <v>in_f &lt;- "C:/NGS/save/F2_Adap-0.fastq"</v>
      </c>
    </row>
    <row r="1652" spans="1:12" x14ac:dyDescent="0.15">
      <c r="A1652" s="15">
        <v>1651</v>
      </c>
      <c r="B1652" s="11">
        <v>38</v>
      </c>
      <c r="C1652" s="11">
        <v>19</v>
      </c>
      <c r="D1652" s="20" t="str">
        <f>L1652</f>
        <v>out_f &lt;- "C:/NGS/save/F2_Adap-1.fastq"</v>
      </c>
      <c r="F1652" t="s">
        <v>15</v>
      </c>
      <c r="G1652" t="str">
        <f>'1. Input and Output files list'!$E$6</f>
        <v>C:/NGS/save/</v>
      </c>
      <c r="H1652" s="15" t="s">
        <v>86</v>
      </c>
      <c r="I1652" s="15"/>
      <c r="L1652" t="str">
        <f>CONCATENATE(F1652,G1652,H1652)</f>
        <v>out_f &lt;- "C:/NGS/save/F2_Adap-1.fastq"</v>
      </c>
    </row>
    <row r="1653" spans="1:12" x14ac:dyDescent="0.15">
      <c r="A1653" s="15">
        <v>1652</v>
      </c>
      <c r="B1653" s="11">
        <v>38</v>
      </c>
      <c r="C1653" s="11">
        <v>20</v>
      </c>
      <c r="D1653" s="20" t="str">
        <f>L1653</f>
        <v>param_adapter &lt;- "CATGAGATCGGAAGAGCGTCGTGTAGGGAAAGAGTGT"  #Adapter sequence 1</v>
      </c>
      <c r="F1653" s="11" t="s">
        <v>44</v>
      </c>
      <c r="G1653" s="11" t="str">
        <f>'1. Input and Output files list'!$E$64</f>
        <v>CATGAGATCGGAAGAGCGTCGTGTAGGGAAAGAGTGT</v>
      </c>
      <c r="H1653" s="11" t="s">
        <v>46</v>
      </c>
      <c r="L1653" t="str">
        <f>CONCATENATE(F1653,G1653,H1653)</f>
        <v>param_adapter &lt;- "CATGAGATCGGAAGAGCGTCGTGTAGGGAAAGAGTGT"  #Adapter sequence 1</v>
      </c>
    </row>
    <row r="1654" spans="1:12" x14ac:dyDescent="0.15">
      <c r="A1654" s="15">
        <v>1653</v>
      </c>
      <c r="B1654" s="11">
        <v>38</v>
      </c>
      <c r="C1654" s="11">
        <v>21</v>
      </c>
      <c r="D1654" s="20" t="s">
        <v>28</v>
      </c>
    </row>
    <row r="1655" spans="1:12" x14ac:dyDescent="0.15">
      <c r="A1655" s="15">
        <v>1654</v>
      </c>
      <c r="B1655" s="11">
        <v>38</v>
      </c>
      <c r="C1655" s="11">
        <v>22</v>
      </c>
      <c r="D1655" s="20" t="str">
        <f>L1655</f>
        <v>in_f &lt;- "C:/NGS/save/F2_Adap-1.fastq"</v>
      </c>
      <c r="F1655" t="s">
        <v>12</v>
      </c>
      <c r="G1655" t="str">
        <f>'1. Input and Output files list'!$E$6</f>
        <v>C:/NGS/save/</v>
      </c>
      <c r="H1655" t="s">
        <v>86</v>
      </c>
      <c r="L1655" t="str">
        <f>CONCATENATE(F1655,G1655,H1655)</f>
        <v>in_f &lt;- "C:/NGS/save/F2_Adap-1.fastq"</v>
      </c>
    </row>
    <row r="1656" spans="1:12" x14ac:dyDescent="0.15">
      <c r="A1656" s="15">
        <v>1655</v>
      </c>
      <c r="B1656" s="11">
        <v>38</v>
      </c>
      <c r="C1656" s="11">
        <v>23</v>
      </c>
      <c r="D1656" s="20" t="str">
        <f>L1656</f>
        <v>out_f &lt;- "C:/NGS/save/F2_Adap-2.fastq"</v>
      </c>
      <c r="F1656" t="s">
        <v>15</v>
      </c>
      <c r="G1656" t="str">
        <f>'1. Input and Output files list'!$E$6</f>
        <v>C:/NGS/save/</v>
      </c>
      <c r="H1656" t="s">
        <v>87</v>
      </c>
      <c r="L1656" t="str">
        <f>CONCATENATE(F1656,G1656,H1656)</f>
        <v>out_f &lt;- "C:/NGS/save/F2_Adap-2.fastq"</v>
      </c>
    </row>
    <row r="1657" spans="1:12" x14ac:dyDescent="0.15">
      <c r="A1657" s="15">
        <v>1656</v>
      </c>
      <c r="B1657" s="11">
        <v>38</v>
      </c>
      <c r="C1657" s="11">
        <v>24</v>
      </c>
      <c r="D1657" s="20" t="str">
        <f>L1657</f>
        <v>param_adapter &lt;- "TAAGATCGGAAGAGCACACGTCTGAACTCCAGTCAC"  #Adapter sequence 2</v>
      </c>
      <c r="F1657" s="11" t="s">
        <v>44</v>
      </c>
      <c r="G1657" t="str">
        <f>'1. Input and Output files list'!$E$65</f>
        <v>TAAGATCGGAAGAGCACACGTCTGAACTCCAGTCAC</v>
      </c>
      <c r="H1657" s="11" t="s">
        <v>47</v>
      </c>
      <c r="J1657" s="15"/>
      <c r="L1657" t="str">
        <f>CONCATENATE(F1657,G1657,H1657)</f>
        <v>param_adapter &lt;- "TAAGATCGGAAGAGCACACGTCTGAACTCCAGTCAC"  #Adapter sequence 2</v>
      </c>
    </row>
    <row r="1658" spans="1:12" x14ac:dyDescent="0.15">
      <c r="A1658" s="15">
        <v>1657</v>
      </c>
      <c r="B1658" s="11">
        <v>38</v>
      </c>
      <c r="C1658" s="11">
        <v>25</v>
      </c>
      <c r="D1658" s="20" t="s">
        <v>29</v>
      </c>
    </row>
    <row r="1659" spans="1:12" x14ac:dyDescent="0.15">
      <c r="A1659" s="15">
        <v>1658</v>
      </c>
      <c r="B1659" s="11">
        <v>38</v>
      </c>
      <c r="C1659" s="11">
        <v>26</v>
      </c>
      <c r="D1659" s="20" t="str">
        <f>L1659</f>
        <v>in_f &lt;- "C:/NGS/save/F2_Adap-2.fastq"</v>
      </c>
      <c r="F1659" s="15" t="s">
        <v>12</v>
      </c>
      <c r="G1659" s="15" t="str">
        <f>'1. Input and Output files list'!$E$6</f>
        <v>C:/NGS/save/</v>
      </c>
      <c r="H1659" s="15" t="s">
        <v>87</v>
      </c>
      <c r="L1659" t="str">
        <f>CONCATENATE(F1659,G1659,H1659)</f>
        <v>in_f &lt;- "C:/NGS/save/F2_Adap-2.fastq"</v>
      </c>
    </row>
    <row r="1660" spans="1:12" x14ac:dyDescent="0.15">
      <c r="A1660" s="15">
        <v>1659</v>
      </c>
      <c r="B1660" s="11">
        <v>38</v>
      </c>
      <c r="C1660" s="11">
        <v>27</v>
      </c>
      <c r="D1660" s="20" t="str">
        <f>L1660</f>
        <v>out_f &lt;- "C:/NGS/save/F2_Adap-3.fastq"</v>
      </c>
      <c r="F1660" t="s">
        <v>15</v>
      </c>
      <c r="G1660" t="str">
        <f>'1. Input and Output files list'!$E$6</f>
        <v>C:/NGS/save/</v>
      </c>
      <c r="H1660" t="s">
        <v>88</v>
      </c>
      <c r="L1660" t="str">
        <f>CONCATENATE(F1660,G1660,H1660)</f>
        <v>out_f &lt;- "C:/NGS/save/F2_Adap-3.fastq"</v>
      </c>
    </row>
    <row r="1661" spans="1:12" x14ac:dyDescent="0.15">
      <c r="A1661" s="15">
        <v>1660</v>
      </c>
      <c r="B1661" s="11">
        <v>38</v>
      </c>
      <c r="C1661" s="11">
        <v>28</v>
      </c>
      <c r="D1661" s="20" t="str">
        <f>L1661</f>
        <v>param_adapter &lt;- "TAAGATCGGAAGAGCGTCGTGTAGGGAAAGAGTGT"  #Adapter sequence 3</v>
      </c>
      <c r="F1661" t="s">
        <v>44</v>
      </c>
      <c r="G1661" t="str">
        <f>'1. Input and Output files list'!$E$66</f>
        <v>TAAGATCGGAAGAGCGTCGTGTAGGGAAAGAGTGT</v>
      </c>
      <c r="H1661" t="s">
        <v>49</v>
      </c>
      <c r="L1661" t="str">
        <f>CONCATENATE(F1661,G1661,H1661)</f>
        <v>param_adapter &lt;- "TAAGATCGGAAGAGCGTCGTGTAGGGAAAGAGTGT"  #Adapter sequence 3</v>
      </c>
    </row>
    <row r="1662" spans="1:12" x14ac:dyDescent="0.15">
      <c r="A1662" s="15">
        <v>1661</v>
      </c>
      <c r="B1662" s="11">
        <v>38</v>
      </c>
      <c r="C1662" s="11">
        <v>29</v>
      </c>
      <c r="D1662" s="20" t="s">
        <v>30</v>
      </c>
    </row>
    <row r="1663" spans="1:12" x14ac:dyDescent="0.15">
      <c r="A1663" s="15">
        <v>1662</v>
      </c>
      <c r="B1663" s="11">
        <v>38</v>
      </c>
      <c r="C1663" s="11">
        <v>30</v>
      </c>
      <c r="D1663" s="20" t="str">
        <f>L1663</f>
        <v>in_f &lt;- "C:/NGS/save/F2_Adap-3.fastq"</v>
      </c>
      <c r="F1663" s="15" t="s">
        <v>12</v>
      </c>
      <c r="G1663" t="str">
        <f>'1. Input and Output files list'!$E$6</f>
        <v>C:/NGS/save/</v>
      </c>
      <c r="H1663" s="15" t="s">
        <v>88</v>
      </c>
      <c r="L1663" t="str">
        <f>CONCATENATE(F1663,G1663,H1663)</f>
        <v>in_f &lt;- "C:/NGS/save/F2_Adap-3.fastq"</v>
      </c>
    </row>
    <row r="1664" spans="1:12" x14ac:dyDescent="0.15">
      <c r="A1664" s="15">
        <v>1663</v>
      </c>
      <c r="B1664" s="11">
        <v>38</v>
      </c>
      <c r="C1664" s="11">
        <v>31</v>
      </c>
      <c r="D1664" s="20" t="str">
        <f>L1664</f>
        <v>out_f &lt;- "C:/NGS/save/AdapterTrim_NGS0_38.fastq"</v>
      </c>
      <c r="F1664" t="s">
        <v>36</v>
      </c>
      <c r="G1664" t="str">
        <f>'1. Input and Output files list'!$E$6</f>
        <v>C:/NGS/save/</v>
      </c>
      <c r="H1664" t="s">
        <v>38</v>
      </c>
      <c r="I1664" t="str">
        <f>'1. Input and Output files list'!$I$154</f>
        <v>NGS0_38.fastq</v>
      </c>
      <c r="J1664" t="s">
        <v>16</v>
      </c>
      <c r="L1664" t="str">
        <f>CONCATENATE(F1664,G1664,H1664,I1664,J1664)</f>
        <v>out_f &lt;- "C:/NGS/save/AdapterTrim_NGS0_38.fastq"</v>
      </c>
    </row>
    <row r="1665" spans="1:20" x14ac:dyDescent="0.15">
      <c r="A1665" s="15">
        <v>1664</v>
      </c>
      <c r="B1665" s="11">
        <v>38</v>
      </c>
      <c r="C1665" s="11">
        <v>32</v>
      </c>
      <c r="D1665" s="20" t="str">
        <f>L1665</f>
        <v>param_adapter &lt;- "CATGAGATCGGAAGAGCACACGTCTGAACTCCAGTCAC"  #Adapter sequence 4</v>
      </c>
      <c r="F1665" t="s">
        <v>44</v>
      </c>
      <c r="G1665" t="str">
        <f>'1. Input and Output files list'!$E$67</f>
        <v>CATGAGATCGGAAGAGCACACGTCTGAACTCCAGTCAC</v>
      </c>
      <c r="H1665" t="s">
        <v>51</v>
      </c>
      <c r="L1665" t="str">
        <f>CONCATENATE(F1665,G1665,H1665)</f>
        <v>param_adapter &lt;- "CATGAGATCGGAAGAGCACACGTCTGAACTCCAGTCAC"  #Adapter sequence 4</v>
      </c>
    </row>
    <row r="1666" spans="1:20" x14ac:dyDescent="0.15">
      <c r="A1666" s="15">
        <v>1665</v>
      </c>
      <c r="B1666" s="11">
        <v>38</v>
      </c>
      <c r="C1666" s="11">
        <v>33</v>
      </c>
      <c r="D1666" s="20" t="s">
        <v>31</v>
      </c>
    </row>
    <row r="1667" spans="1:20" x14ac:dyDescent="0.15">
      <c r="A1667" s="15">
        <v>1666</v>
      </c>
      <c r="B1667" s="11">
        <v>38</v>
      </c>
      <c r="C1667" s="11">
        <v>34</v>
      </c>
      <c r="D1667" s="20" t="s">
        <v>32</v>
      </c>
    </row>
    <row r="1668" spans="1:20" x14ac:dyDescent="0.15">
      <c r="A1668" s="15">
        <v>1667</v>
      </c>
      <c r="B1668" s="11">
        <v>38</v>
      </c>
      <c r="C1668" s="11">
        <v>35</v>
      </c>
      <c r="D1668" s="20" t="str">
        <f>L1668</f>
        <v>write.csv(res, "C:/NGS/save/NGS0_38.fastq.csv")</v>
      </c>
      <c r="F1668" t="s">
        <v>35</v>
      </c>
      <c r="G1668" t="str">
        <f>'1. Input and Output files list'!$E$6</f>
        <v>C:/NGS/save/</v>
      </c>
      <c r="H1668" t="str">
        <f>'1. Input and Output files list'!$I$154</f>
        <v>NGS0_38.fastq</v>
      </c>
      <c r="I1668" t="s">
        <v>34</v>
      </c>
      <c r="J1668" s="15"/>
      <c r="L1668" t="str">
        <f>CONCATENATE(F1668,G1668,H1668,I1668)</f>
        <v>write.csv(res, "C:/NGS/save/NGS0_38.fastq.csv")</v>
      </c>
    </row>
    <row r="1669" spans="1:20" x14ac:dyDescent="0.15">
      <c r="A1669" s="15">
        <v>1668</v>
      </c>
      <c r="B1669" s="11">
        <v>38</v>
      </c>
      <c r="C1669" s="11">
        <v>36</v>
      </c>
      <c r="D1669" s="20" t="str">
        <f>L1669</f>
        <v>system.time(fastq &lt;- fread("C:/NGS/save/AdapterTrim_NGS0_38.fastq", header=F, sep="\t", na.strings="NA", strip.white=TRUE, verbose=TRUE))</v>
      </c>
      <c r="F1669" t="s">
        <v>92</v>
      </c>
      <c r="G1669" t="str">
        <f>'1. Input and Output files list'!$E$6</f>
        <v>C:/NGS/save/</v>
      </c>
      <c r="H1669" t="s">
        <v>38</v>
      </c>
      <c r="I1669" t="str">
        <f>'1. Input and Output files list'!$I$154</f>
        <v>NGS0_38.fastq</v>
      </c>
      <c r="J1669" t="s">
        <v>20</v>
      </c>
      <c r="L1669" t="str">
        <f>CONCATENATE(F1669,G1669,H1669,I1669,J1669)</f>
        <v>system.time(fastq &lt;- fread("C:/NGS/save/AdapterTrim_NGS0_38.fastq", header=F, sep="\t", na.strings="NA", strip.white=TRUE, verbose=TRUE))</v>
      </c>
    </row>
    <row r="1670" spans="1:20" x14ac:dyDescent="0.15">
      <c r="A1670" s="15">
        <v>1669</v>
      </c>
      <c r="B1670" s="11">
        <v>38</v>
      </c>
      <c r="C1670" s="11">
        <v>37</v>
      </c>
      <c r="D1670" s="20" t="str">
        <f>T1670</f>
        <v>file.remove("C:/NGS/save/AdapterTrim_NGS0_38.fastq","C:/NGS/save/F2_Adap-0.fastq","C:/NGS/save/F2_Adap-1.fastq","C:/NGS/save/F2_Adap-2.fastq","C:/NGS/save/F2_Adap-3.fastq")</v>
      </c>
      <c r="F1670" s="15" t="s">
        <v>11</v>
      </c>
      <c r="G1670" t="str">
        <f>'1. Input and Output files list'!$E$6</f>
        <v>C:/NGS/save/</v>
      </c>
      <c r="H1670" s="15" t="s">
        <v>38</v>
      </c>
      <c r="I1670" s="15" t="str">
        <f>'1. Input and Output files list'!$I$154</f>
        <v>NGS0_38.fastq</v>
      </c>
      <c r="J1670" t="s">
        <v>852</v>
      </c>
      <c r="K1670" t="str">
        <f>'1. Input and Output files list'!$E$6</f>
        <v>C:/NGS/save/</v>
      </c>
      <c r="L1670" t="s">
        <v>851</v>
      </c>
      <c r="M1670" t="str">
        <f>'1. Input and Output files list'!$E$6</f>
        <v>C:/NGS/save/</v>
      </c>
      <c r="N1670" t="s">
        <v>89</v>
      </c>
      <c r="O1670" t="str">
        <f>'1. Input and Output files list'!$E$6</f>
        <v>C:/NGS/save/</v>
      </c>
      <c r="P1670" t="s">
        <v>90</v>
      </c>
      <c r="Q1670" t="str">
        <f>'1. Input and Output files list'!$E$6</f>
        <v>C:/NGS/save/</v>
      </c>
      <c r="R1670" t="s">
        <v>91</v>
      </c>
      <c r="T1670" t="str">
        <f>CONCATENATE(F1670,G1670,H1670,I1670,J1670,K1670,L1670,M1670,N1670,O1670,P1670,Q1670,R1670)</f>
        <v>file.remove("C:/NGS/save/AdapterTrim_NGS0_38.fastq","C:/NGS/save/F2_Adap-0.fastq","C:/NGS/save/F2_Adap-1.fastq","C:/NGS/save/F2_Adap-2.fastq","C:/NGS/save/F2_Adap-3.fastq")</v>
      </c>
    </row>
    <row r="1671" spans="1:20" x14ac:dyDescent="0.15">
      <c r="A1671" s="15">
        <v>1670</v>
      </c>
      <c r="B1671" s="11">
        <v>38</v>
      </c>
      <c r="C1671" s="11">
        <v>38</v>
      </c>
      <c r="D1671" s="20" t="s">
        <v>93</v>
      </c>
    </row>
    <row r="1672" spans="1:20" x14ac:dyDescent="0.15">
      <c r="A1672" s="15">
        <v>1671</v>
      </c>
      <c r="B1672" s="11">
        <v>38</v>
      </c>
      <c r="C1672" s="11">
        <v>39</v>
      </c>
      <c r="D1672" s="20" t="s">
        <v>2</v>
      </c>
      <c r="J1672" s="15"/>
    </row>
    <row r="1673" spans="1:20" x14ac:dyDescent="0.15">
      <c r="A1673" s="15">
        <v>1672</v>
      </c>
      <c r="B1673" s="11">
        <v>38</v>
      </c>
      <c r="C1673" s="11">
        <v>40</v>
      </c>
      <c r="D1673" s="20" t="str">
        <f>K1673</f>
        <v>system.time(write.csv(RADtag, file="C:/NGS/save/NGS0_38.tagcount", row.names = F))</v>
      </c>
      <c r="F1673" t="s">
        <v>164</v>
      </c>
      <c r="G1673" t="str">
        <f>'1. Input and Output files list'!$E$6</f>
        <v>C:/NGS/save/</v>
      </c>
      <c r="H1673" t="str">
        <f>'1. Input and Output files list'!$J$154</f>
        <v>NGS0_38.tagcount</v>
      </c>
      <c r="I1673" t="s">
        <v>210</v>
      </c>
      <c r="K1673" t="str">
        <f>CONCATENATE(F1673,G1673,H1673,I1673)</f>
        <v>system.time(write.csv(RADtag, file="C:/NGS/save/NGS0_38.tagcount", row.names = F))</v>
      </c>
    </row>
    <row r="1674" spans="1:20" x14ac:dyDescent="0.15">
      <c r="A1674" s="15">
        <v>1673</v>
      </c>
      <c r="B1674" s="11">
        <v>38</v>
      </c>
      <c r="C1674" s="11">
        <v>41</v>
      </c>
      <c r="D1674" s="20" t="str">
        <f>L1674</f>
        <v>file.remove("C:/NGS/save/NGS0_38.fastq")</v>
      </c>
      <c r="F1674" t="s">
        <v>97</v>
      </c>
      <c r="G1674" t="s">
        <v>13</v>
      </c>
      <c r="H1674" t="str">
        <f>'1. Input and Output files list'!$E$6</f>
        <v>C:/NGS/save/</v>
      </c>
      <c r="I1674" t="str">
        <f>'1. Input and Output files list'!$I$154</f>
        <v>NGS0_38.fastq</v>
      </c>
      <c r="J1674" s="7" t="s">
        <v>16</v>
      </c>
      <c r="K1674" t="s">
        <v>52</v>
      </c>
      <c r="L1674" t="str">
        <f>CONCATENATE(F1674,G1674,H1674,I1674,J1674,K1674)</f>
        <v>file.remove("C:/NGS/save/NGS0_38.fastq")</v>
      </c>
    </row>
    <row r="1675" spans="1:20" x14ac:dyDescent="0.15">
      <c r="A1675" s="15">
        <v>1674</v>
      </c>
      <c r="B1675" s="11">
        <v>38</v>
      </c>
      <c r="C1675" s="11">
        <v>42</v>
      </c>
      <c r="D1675" s="20" t="s">
        <v>170</v>
      </c>
    </row>
    <row r="1676" spans="1:20" x14ac:dyDescent="0.15">
      <c r="A1676" s="15">
        <v>1675</v>
      </c>
      <c r="B1676" s="11">
        <v>38</v>
      </c>
      <c r="C1676" s="11">
        <v>43</v>
      </c>
      <c r="D1676" s="20" t="str">
        <f>L1676</f>
        <v>system.time(write.csv(RAD_1over, file="C:/NGS/save/NGS0_38.tagcount1over", row.names = F))</v>
      </c>
      <c r="F1676" s="10" t="s">
        <v>171</v>
      </c>
      <c r="G1676" t="str">
        <f>'1. Input and Output files list'!$E$6</f>
        <v>C:/NGS/save/</v>
      </c>
      <c r="H1676" s="10" t="str">
        <f>'1. Input and Output files list'!$K$154</f>
        <v>NGS0_38.tagcount1over</v>
      </c>
      <c r="I1676" s="10" t="s">
        <v>210</v>
      </c>
      <c r="L1676" t="str">
        <f>CONCATENATE(F1676,G1676,H1676,I1676)</f>
        <v>system.time(write.csv(RAD_1over, file="C:/NGS/save/NGS0_38.tagcount1over", row.names = F))</v>
      </c>
    </row>
    <row r="1677" spans="1:20" x14ac:dyDescent="0.15">
      <c r="A1677" s="15">
        <v>1676</v>
      </c>
      <c r="B1677" s="11">
        <v>38</v>
      </c>
      <c r="C1677" s="11">
        <v>44</v>
      </c>
      <c r="D1677" s="20" t="s">
        <v>1073</v>
      </c>
    </row>
    <row r="1678" spans="1:20" x14ac:dyDescent="0.15">
      <c r="A1678" s="15">
        <v>1677</v>
      </c>
      <c r="B1678" s="11">
        <v>39</v>
      </c>
      <c r="C1678" s="11">
        <v>1</v>
      </c>
      <c r="D1678" s="20" t="str">
        <f>L1678</f>
        <v>in_f &lt;- c("C:/NGS/Raw_sequence_reads/39_ATTCAGAA-CAGGACGT_L005_R1_001.fastq.gz", "C:/NGS/Raw_sequence_reads/39_ATTCAGAA-CAGGACGT_L005_R2_001.fastq.gz")</v>
      </c>
      <c r="F1678" t="s">
        <v>3</v>
      </c>
      <c r="G1678" t="str">
        <f>'1. Input and Output files list'!$E$156</f>
        <v>C:/NGS/Raw_sequence_reads/39_ATTCAGAA-CAGGACGT_L005_R1_001.fastq.gz</v>
      </c>
      <c r="H1678" t="s">
        <v>10</v>
      </c>
      <c r="I1678" t="str">
        <f>'1. Input and Output files list'!$E$157</f>
        <v>C:/NGS/Raw_sequence_reads/39_ATTCAGAA-CAGGACGT_L005_R2_001.fastq.gz</v>
      </c>
      <c r="J1678" t="s">
        <v>4</v>
      </c>
      <c r="L1678" t="str">
        <f>CONCATENATE(F1678,G1678,H1678,I1678,J1678)</f>
        <v>in_f &lt;- c("C:/NGS/Raw_sequence_reads/39_ATTCAGAA-CAGGACGT_L005_R1_001.fastq.gz", "C:/NGS/Raw_sequence_reads/39_ATTCAGAA-CAGGACGT_L005_R2_001.fastq.gz")</v>
      </c>
    </row>
    <row r="1679" spans="1:20" x14ac:dyDescent="0.15">
      <c r="A1679" s="15">
        <v>1678</v>
      </c>
      <c r="B1679" s="11">
        <v>39</v>
      </c>
      <c r="C1679" s="11">
        <v>2</v>
      </c>
      <c r="D1679" s="20" t="str">
        <f>L1679</f>
        <v>out_f &lt;- "C:/NGS/save/NGS0_39.fastq"</v>
      </c>
      <c r="F1679" t="s">
        <v>95</v>
      </c>
      <c r="G1679" t="s">
        <v>13</v>
      </c>
      <c r="H1679" t="str">
        <f>'1. Input and Output files list'!$E$6</f>
        <v>C:/NGS/save/</v>
      </c>
      <c r="I1679" t="str">
        <f>'1. Input and Output files list'!$I$156</f>
        <v>NGS0_39.fastq</v>
      </c>
      <c r="J1679" s="7" t="s">
        <v>16</v>
      </c>
      <c r="L1679" t="str">
        <f>CONCATENATE(F1679,G1679,H1679,I1679,J1679)</f>
        <v>out_f &lt;- "C:/NGS/save/NGS0_39.fastq"</v>
      </c>
    </row>
    <row r="1680" spans="1:20" x14ac:dyDescent="0.15">
      <c r="A1680" s="15">
        <v>1679</v>
      </c>
      <c r="B1680" s="11">
        <v>39</v>
      </c>
      <c r="C1680" s="11">
        <v>3</v>
      </c>
      <c r="D1680" s="20" t="str">
        <f>L1680</f>
        <v>param_trim &lt;- 1</v>
      </c>
      <c r="F1680" t="s">
        <v>163</v>
      </c>
      <c r="G1680">
        <f>'1. Input and Output files list'!$H$156</f>
        <v>1</v>
      </c>
      <c r="J1680" s="15"/>
      <c r="L1680" t="str">
        <f>CONCATENATE(F1680,G1680)</f>
        <v>param_trim &lt;- 1</v>
      </c>
    </row>
    <row r="1681" spans="1:18" x14ac:dyDescent="0.15">
      <c r="A1681" s="15">
        <v>1680</v>
      </c>
      <c r="B1681" s="11">
        <v>39</v>
      </c>
      <c r="C1681" s="11">
        <v>4</v>
      </c>
      <c r="D1681" s="20" t="s">
        <v>21</v>
      </c>
    </row>
    <row r="1682" spans="1:18" x14ac:dyDescent="0.15">
      <c r="A1682" s="15">
        <v>1681</v>
      </c>
      <c r="B1682" s="11">
        <v>39</v>
      </c>
      <c r="C1682" s="11">
        <v>5</v>
      </c>
      <c r="D1682" s="20" t="s">
        <v>22</v>
      </c>
      <c r="F1682" s="15"/>
      <c r="H1682" s="15"/>
      <c r="I1682" s="15"/>
      <c r="J1682" s="15"/>
    </row>
    <row r="1683" spans="1:18" x14ac:dyDescent="0.15">
      <c r="A1683" s="15">
        <v>1682</v>
      </c>
      <c r="B1683" s="11">
        <v>39</v>
      </c>
      <c r="C1683" s="11">
        <v>6</v>
      </c>
      <c r="D1683" s="20" t="s">
        <v>23</v>
      </c>
    </row>
    <row r="1684" spans="1:18" x14ac:dyDescent="0.15">
      <c r="A1684" s="15">
        <v>1683</v>
      </c>
      <c r="B1684" s="11">
        <v>39</v>
      </c>
      <c r="C1684" s="11">
        <v>7</v>
      </c>
      <c r="D1684" s="20" t="str">
        <f>L1684</f>
        <v>hoge1 &lt;- DNAStringSet(sread(fastq), start=7, end=hoge)</v>
      </c>
      <c r="F1684" s="15" t="s">
        <v>166</v>
      </c>
      <c r="G1684" s="15">
        <f>'1. Input and Output files list'!$G$156+1</f>
        <v>7</v>
      </c>
      <c r="H1684" s="15" t="s">
        <v>26</v>
      </c>
      <c r="J1684" s="15"/>
      <c r="L1684" t="str">
        <f>CONCATENATE(F1684,G1684,H1684)</f>
        <v>hoge1 &lt;- DNAStringSet(sread(fastq), start=7, end=hoge)</v>
      </c>
    </row>
    <row r="1685" spans="1:18" x14ac:dyDescent="0.15">
      <c r="A1685" s="15">
        <v>1684</v>
      </c>
      <c r="B1685" s="11">
        <v>39</v>
      </c>
      <c r="C1685" s="11">
        <v>8</v>
      </c>
      <c r="D1685" s="20" t="str">
        <f>L1685</f>
        <v>hoge2 &lt;- BStringSet(quality(quality(fastq)), start=7, end=hoge)</v>
      </c>
      <c r="F1685" t="s">
        <v>167</v>
      </c>
      <c r="G1685">
        <f>'1. Input and Output files list'!$G$156+1</f>
        <v>7</v>
      </c>
      <c r="H1685" t="s">
        <v>26</v>
      </c>
      <c r="L1685" t="str">
        <f>CONCATENATE(F1685,G1685,H1685)</f>
        <v>hoge2 &lt;- BStringSet(quality(quality(fastq)), start=7, end=hoge)</v>
      </c>
    </row>
    <row r="1686" spans="1:18" x14ac:dyDescent="0.15">
      <c r="A1686" s="15">
        <v>1685</v>
      </c>
      <c r="B1686" s="11">
        <v>39</v>
      </c>
      <c r="C1686" s="11">
        <v>9</v>
      </c>
      <c r="D1686" s="20" t="s">
        <v>24</v>
      </c>
    </row>
    <row r="1687" spans="1:18" x14ac:dyDescent="0.15">
      <c r="A1687" s="15">
        <v>1686</v>
      </c>
      <c r="B1687" s="11">
        <v>39</v>
      </c>
      <c r="C1687" s="11">
        <v>10</v>
      </c>
      <c r="D1687" s="20" t="s">
        <v>96</v>
      </c>
    </row>
    <row r="1688" spans="1:18" x14ac:dyDescent="0.15">
      <c r="A1688" s="15">
        <v>1687</v>
      </c>
      <c r="B1688" s="11">
        <v>39</v>
      </c>
      <c r="C1688" s="11">
        <v>11</v>
      </c>
      <c r="D1688" s="53" t="str">
        <f>R1688</f>
        <v>param1 &lt;- 35</v>
      </c>
      <c r="F1688" s="15" t="s">
        <v>843</v>
      </c>
      <c r="G1688">
        <f>'1. Input and Output files list'!$E$32</f>
        <v>35</v>
      </c>
      <c r="H1688" s="15"/>
      <c r="R1688" t="str">
        <f>CONCATENATE(F1688,G1688,H1688)</f>
        <v>param1 &lt;- 35</v>
      </c>
    </row>
    <row r="1689" spans="1:18" x14ac:dyDescent="0.15">
      <c r="A1689" s="15">
        <v>1688</v>
      </c>
      <c r="B1689" s="11">
        <v>39</v>
      </c>
      <c r="C1689" s="11">
        <v>12</v>
      </c>
      <c r="D1689" s="53" t="str">
        <f>R1689</f>
        <v>param2 &lt;- 0.1</v>
      </c>
      <c r="F1689" t="s">
        <v>844</v>
      </c>
      <c r="G1689">
        <f>'1. Input and Output files list'!$E$34</f>
        <v>0.1</v>
      </c>
      <c r="R1689" t="str">
        <f>CONCATENATE(F1689,G1689,H1689)</f>
        <v>param2 &lt;- 0.1</v>
      </c>
    </row>
    <row r="1690" spans="1:18" x14ac:dyDescent="0.15">
      <c r="A1690" s="15">
        <v>1689</v>
      </c>
      <c r="B1690" s="11">
        <v>39</v>
      </c>
      <c r="C1690" s="11">
        <v>13</v>
      </c>
      <c r="D1690" s="53" t="str">
        <f>R1690</f>
        <v>fastq &lt;- readFastq("C:/NGS/save/NGS0_39.fastq")</v>
      </c>
      <c r="F1690" t="s">
        <v>845</v>
      </c>
      <c r="G1690" t="str">
        <f>'1. Input and Output files list'!$E$6</f>
        <v>C:/NGS/save/</v>
      </c>
      <c r="H1690" s="5" t="str">
        <f>'1. Input and Output files list'!$I$156</f>
        <v>NGS0_39.fastq</v>
      </c>
      <c r="I1690" t="s">
        <v>4</v>
      </c>
      <c r="J1690">
        <v>39</v>
      </c>
      <c r="R1690" t="str">
        <f>CONCATENATE(F1690,G1690,H1690,I1690)</f>
        <v>fastq &lt;- readFastq("C:/NGS/save/NGS0_39.fastq")</v>
      </c>
    </row>
    <row r="1691" spans="1:18" x14ac:dyDescent="0.15">
      <c r="A1691" s="15">
        <v>1690</v>
      </c>
      <c r="B1691" s="11">
        <v>39</v>
      </c>
      <c r="C1691" s="11">
        <v>14</v>
      </c>
      <c r="D1691" s="53" t="s">
        <v>840</v>
      </c>
    </row>
    <row r="1692" spans="1:18" x14ac:dyDescent="0.15">
      <c r="A1692" s="15">
        <v>1691</v>
      </c>
      <c r="B1692" s="11">
        <v>39</v>
      </c>
      <c r="C1692" s="11">
        <v>15</v>
      </c>
      <c r="D1692" s="53" t="s">
        <v>841</v>
      </c>
    </row>
    <row r="1693" spans="1:18" x14ac:dyDescent="0.15">
      <c r="A1693" s="15">
        <v>1692</v>
      </c>
      <c r="B1693" s="11">
        <v>39</v>
      </c>
      <c r="C1693" s="11">
        <v>16</v>
      </c>
      <c r="D1693" s="53" t="s">
        <v>842</v>
      </c>
    </row>
    <row r="1694" spans="1:18" x14ac:dyDescent="0.15">
      <c r="A1694" s="15">
        <v>1693</v>
      </c>
      <c r="B1694" s="11">
        <v>39</v>
      </c>
      <c r="C1694" s="11">
        <v>17</v>
      </c>
      <c r="D1694" s="20" t="str">
        <f>L1694</f>
        <v xml:space="preserve">writeFastq(fastq, "C:/NGS/save/F2_Adap-0.fastq", compress=F)   </v>
      </c>
      <c r="F1694" t="s">
        <v>847</v>
      </c>
      <c r="G1694" t="str">
        <f>'1. Input and Output files list'!$E$6</f>
        <v>C:/NGS/save/</v>
      </c>
      <c r="H1694" t="s">
        <v>850</v>
      </c>
      <c r="L1694" t="str">
        <f>CONCATENATE(F1694,G1694,H1694,I1694,J1694)</f>
        <v xml:space="preserve">writeFastq(fastq, "C:/NGS/save/F2_Adap-0.fastq", compress=F)   </v>
      </c>
    </row>
    <row r="1695" spans="1:18" x14ac:dyDescent="0.15">
      <c r="A1695" s="15">
        <v>1694</v>
      </c>
      <c r="B1695" s="11">
        <v>39</v>
      </c>
      <c r="C1695" s="11">
        <v>18</v>
      </c>
      <c r="D1695" s="20" t="str">
        <f>L1695</f>
        <v>in_f &lt;- "C:/NGS/save/F2_Adap-0.fastq"</v>
      </c>
      <c r="F1695" t="s">
        <v>14</v>
      </c>
      <c r="G1695" t="s">
        <v>13</v>
      </c>
      <c r="H1695" s="15" t="str">
        <f>'1. Input and Output files list'!$E$6</f>
        <v>C:/NGS/save/</v>
      </c>
      <c r="I1695" s="15" t="s">
        <v>849</v>
      </c>
      <c r="J1695" s="7"/>
      <c r="L1695" t="str">
        <f>CONCATENATE(F1695,G1695,H1695,I1695,J1695)</f>
        <v>in_f &lt;- "C:/NGS/save/F2_Adap-0.fastq"</v>
      </c>
    </row>
    <row r="1696" spans="1:18" x14ac:dyDescent="0.15">
      <c r="A1696" s="15">
        <v>1695</v>
      </c>
      <c r="B1696" s="11">
        <v>39</v>
      </c>
      <c r="C1696" s="11">
        <v>19</v>
      </c>
      <c r="D1696" s="20" t="str">
        <f>L1696</f>
        <v>out_f &lt;- "C:/NGS/save/F2_Adap-1.fastq"</v>
      </c>
      <c r="F1696" t="s">
        <v>15</v>
      </c>
      <c r="G1696" t="str">
        <f>'1. Input and Output files list'!$E$6</f>
        <v>C:/NGS/save/</v>
      </c>
      <c r="H1696" t="s">
        <v>86</v>
      </c>
      <c r="L1696" t="str">
        <f>CONCATENATE(F1696,G1696,H1696)</f>
        <v>out_f &lt;- "C:/NGS/save/F2_Adap-1.fastq"</v>
      </c>
    </row>
    <row r="1697" spans="1:12" x14ac:dyDescent="0.15">
      <c r="A1697" s="15">
        <v>1696</v>
      </c>
      <c r="B1697" s="11">
        <v>39</v>
      </c>
      <c r="C1697" s="11">
        <v>20</v>
      </c>
      <c r="D1697" s="20" t="str">
        <f>L1697</f>
        <v>param_adapter &lt;- "CATGAGATCGGAAGAGCGTCGTGTAGGGAAAGAGTGT"  #Adapter sequence 1</v>
      </c>
      <c r="F1697" s="11" t="s">
        <v>44</v>
      </c>
      <c r="G1697" s="11" t="str">
        <f>'1. Input and Output files list'!$E$64</f>
        <v>CATGAGATCGGAAGAGCGTCGTGTAGGGAAAGAGTGT</v>
      </c>
      <c r="H1697" s="11" t="s">
        <v>46</v>
      </c>
      <c r="L1697" t="str">
        <f>CONCATENATE(F1697,G1697,H1697)</f>
        <v>param_adapter &lt;- "CATGAGATCGGAAGAGCGTCGTGTAGGGAAAGAGTGT"  #Adapter sequence 1</v>
      </c>
    </row>
    <row r="1698" spans="1:12" x14ac:dyDescent="0.15">
      <c r="A1698" s="15">
        <v>1697</v>
      </c>
      <c r="B1698" s="11">
        <v>39</v>
      </c>
      <c r="C1698" s="11">
        <v>21</v>
      </c>
      <c r="D1698" s="20" t="s">
        <v>28</v>
      </c>
    </row>
    <row r="1699" spans="1:12" x14ac:dyDescent="0.15">
      <c r="A1699" s="15">
        <v>1698</v>
      </c>
      <c r="B1699" s="11">
        <v>39</v>
      </c>
      <c r="C1699" s="11">
        <v>22</v>
      </c>
      <c r="D1699" s="20" t="str">
        <f>L1699</f>
        <v>in_f &lt;- "C:/NGS/save/F2_Adap-1.fastq"</v>
      </c>
      <c r="F1699" t="s">
        <v>12</v>
      </c>
      <c r="G1699" t="str">
        <f>'1. Input and Output files list'!$E$6</f>
        <v>C:/NGS/save/</v>
      </c>
      <c r="H1699" t="s">
        <v>86</v>
      </c>
      <c r="L1699" t="str">
        <f>CONCATENATE(F1699,G1699,H1699)</f>
        <v>in_f &lt;- "C:/NGS/save/F2_Adap-1.fastq"</v>
      </c>
    </row>
    <row r="1700" spans="1:12" x14ac:dyDescent="0.15">
      <c r="A1700" s="15">
        <v>1699</v>
      </c>
      <c r="B1700" s="11">
        <v>39</v>
      </c>
      <c r="C1700" s="11">
        <v>23</v>
      </c>
      <c r="D1700" s="20" t="str">
        <f>L1700</f>
        <v>out_f &lt;- "C:/NGS/save/F2_Adap-2.fastq"</v>
      </c>
      <c r="F1700" t="s">
        <v>15</v>
      </c>
      <c r="G1700" t="str">
        <f>'1. Input and Output files list'!$E$6</f>
        <v>C:/NGS/save/</v>
      </c>
      <c r="H1700" t="s">
        <v>87</v>
      </c>
      <c r="J1700" s="15"/>
      <c r="L1700" t="str">
        <f>CONCATENATE(F1700,G1700,H1700)</f>
        <v>out_f &lt;- "C:/NGS/save/F2_Adap-2.fastq"</v>
      </c>
    </row>
    <row r="1701" spans="1:12" x14ac:dyDescent="0.15">
      <c r="A1701" s="15">
        <v>1700</v>
      </c>
      <c r="B1701" s="11">
        <v>39</v>
      </c>
      <c r="C1701" s="11">
        <v>24</v>
      </c>
      <c r="D1701" s="20" t="str">
        <f>L1701</f>
        <v>param_adapter &lt;- "TAAGATCGGAAGAGCACACGTCTGAACTCCAGTCAC"  #Adapter sequence 2</v>
      </c>
      <c r="F1701" s="11" t="s">
        <v>44</v>
      </c>
      <c r="G1701" t="str">
        <f>'1. Input and Output files list'!$E$65</f>
        <v>TAAGATCGGAAGAGCACACGTCTGAACTCCAGTCAC</v>
      </c>
      <c r="H1701" s="11" t="s">
        <v>47</v>
      </c>
      <c r="L1701" t="str">
        <f>CONCATENATE(F1701,G1701,H1701)</f>
        <v>param_adapter &lt;- "TAAGATCGGAAGAGCACACGTCTGAACTCCAGTCAC"  #Adapter sequence 2</v>
      </c>
    </row>
    <row r="1702" spans="1:12" x14ac:dyDescent="0.15">
      <c r="A1702" s="15">
        <v>1701</v>
      </c>
      <c r="B1702" s="11">
        <v>39</v>
      </c>
      <c r="C1702" s="11">
        <v>25</v>
      </c>
      <c r="D1702" s="20" t="s">
        <v>29</v>
      </c>
      <c r="F1702" s="15"/>
      <c r="G1702" s="15"/>
      <c r="H1702" s="15"/>
    </row>
    <row r="1703" spans="1:12" x14ac:dyDescent="0.15">
      <c r="A1703" s="15">
        <v>1702</v>
      </c>
      <c r="B1703" s="11">
        <v>39</v>
      </c>
      <c r="C1703" s="11">
        <v>26</v>
      </c>
      <c r="D1703" s="20" t="str">
        <f>L1703</f>
        <v>in_f &lt;- "C:/NGS/save/F2_Adap-2.fastq"</v>
      </c>
      <c r="F1703" t="s">
        <v>12</v>
      </c>
      <c r="G1703" t="str">
        <f>'1. Input and Output files list'!$E$6</f>
        <v>C:/NGS/save/</v>
      </c>
      <c r="H1703" t="s">
        <v>87</v>
      </c>
      <c r="L1703" t="str">
        <f>CONCATENATE(F1703,G1703,H1703)</f>
        <v>in_f &lt;- "C:/NGS/save/F2_Adap-2.fastq"</v>
      </c>
    </row>
    <row r="1704" spans="1:12" x14ac:dyDescent="0.15">
      <c r="A1704" s="15">
        <v>1703</v>
      </c>
      <c r="B1704" s="11">
        <v>39</v>
      </c>
      <c r="C1704" s="11">
        <v>27</v>
      </c>
      <c r="D1704" s="20" t="str">
        <f>L1704</f>
        <v>out_f &lt;- "C:/NGS/save/F2_Adap-3.fastq"</v>
      </c>
      <c r="F1704" t="s">
        <v>15</v>
      </c>
      <c r="G1704" t="str">
        <f>'1. Input and Output files list'!$E$6</f>
        <v>C:/NGS/save/</v>
      </c>
      <c r="H1704" t="s">
        <v>88</v>
      </c>
      <c r="L1704" t="str">
        <f>CONCATENATE(F1704,G1704,H1704)</f>
        <v>out_f &lt;- "C:/NGS/save/F2_Adap-3.fastq"</v>
      </c>
    </row>
    <row r="1705" spans="1:12" x14ac:dyDescent="0.15">
      <c r="A1705" s="15">
        <v>1704</v>
      </c>
      <c r="B1705" s="11">
        <v>39</v>
      </c>
      <c r="C1705" s="11">
        <v>28</v>
      </c>
      <c r="D1705" s="20" t="str">
        <f>L1705</f>
        <v>param_adapter &lt;- "TAAGATCGGAAGAGCGTCGTGTAGGGAAAGAGTGT"  #Adapter sequence 3</v>
      </c>
      <c r="F1705" t="s">
        <v>44</v>
      </c>
      <c r="G1705" t="str">
        <f>'1. Input and Output files list'!$E$66</f>
        <v>TAAGATCGGAAGAGCGTCGTGTAGGGAAAGAGTGT</v>
      </c>
      <c r="H1705" t="s">
        <v>49</v>
      </c>
      <c r="J1705" s="15"/>
      <c r="L1705" t="str">
        <f>CONCATENATE(F1705,G1705,H1705)</f>
        <v>param_adapter &lt;- "TAAGATCGGAAGAGCGTCGTGTAGGGAAAGAGTGT"  #Adapter sequence 3</v>
      </c>
    </row>
    <row r="1706" spans="1:12" x14ac:dyDescent="0.15">
      <c r="A1706" s="15">
        <v>1705</v>
      </c>
      <c r="B1706" s="11">
        <v>39</v>
      </c>
      <c r="C1706" s="11">
        <v>29</v>
      </c>
      <c r="D1706" s="20" t="s">
        <v>30</v>
      </c>
      <c r="F1706" s="15"/>
      <c r="H1706" s="15"/>
    </row>
    <row r="1707" spans="1:12" x14ac:dyDescent="0.15">
      <c r="A1707" s="15">
        <v>1706</v>
      </c>
      <c r="B1707" s="11">
        <v>39</v>
      </c>
      <c r="C1707" s="11">
        <v>30</v>
      </c>
      <c r="D1707" s="20" t="str">
        <f>L1707</f>
        <v>in_f &lt;- "C:/NGS/save/F2_Adap-3.fastq"</v>
      </c>
      <c r="F1707" s="15" t="s">
        <v>12</v>
      </c>
      <c r="G1707" t="str">
        <f>'1. Input and Output files list'!$E$6</f>
        <v>C:/NGS/save/</v>
      </c>
      <c r="H1707" s="15" t="s">
        <v>88</v>
      </c>
      <c r="I1707" s="15"/>
      <c r="L1707" t="str">
        <f>CONCATENATE(F1707,G1707,H1707)</f>
        <v>in_f &lt;- "C:/NGS/save/F2_Adap-3.fastq"</v>
      </c>
    </row>
    <row r="1708" spans="1:12" x14ac:dyDescent="0.15">
      <c r="A1708" s="15">
        <v>1707</v>
      </c>
      <c r="B1708" s="11">
        <v>39</v>
      </c>
      <c r="C1708" s="11">
        <v>31</v>
      </c>
      <c r="D1708" s="20" t="str">
        <f>L1708</f>
        <v>out_f &lt;- "C:/NGS/save/AdapterTrim_NGS0_39.fastq"</v>
      </c>
      <c r="F1708" t="s">
        <v>36</v>
      </c>
      <c r="G1708" t="str">
        <f>'1. Input and Output files list'!$E$6</f>
        <v>C:/NGS/save/</v>
      </c>
      <c r="H1708" t="s">
        <v>38</v>
      </c>
      <c r="I1708" t="str">
        <f>'1. Input and Output files list'!$I$156</f>
        <v>NGS0_39.fastq</v>
      </c>
      <c r="J1708" t="s">
        <v>16</v>
      </c>
      <c r="L1708" t="str">
        <f>CONCATENATE(F1708,G1708,H1708,I1708,J1708)</f>
        <v>out_f &lt;- "C:/NGS/save/AdapterTrim_NGS0_39.fastq"</v>
      </c>
    </row>
    <row r="1709" spans="1:12" x14ac:dyDescent="0.15">
      <c r="A1709" s="15">
        <v>1708</v>
      </c>
      <c r="B1709" s="11">
        <v>39</v>
      </c>
      <c r="C1709" s="11">
        <v>32</v>
      </c>
      <c r="D1709" s="20" t="str">
        <f>L1709</f>
        <v>param_adapter &lt;- "CATGAGATCGGAAGAGCACACGTCTGAACTCCAGTCAC"  #Adapter sequence 4</v>
      </c>
      <c r="F1709" t="s">
        <v>44</v>
      </c>
      <c r="G1709" t="str">
        <f>'1. Input and Output files list'!$E$67</f>
        <v>CATGAGATCGGAAGAGCACACGTCTGAACTCCAGTCAC</v>
      </c>
      <c r="H1709" t="s">
        <v>51</v>
      </c>
      <c r="J1709" s="15"/>
      <c r="L1709" t="str">
        <f>CONCATENATE(F1709,G1709,H1709)</f>
        <v>param_adapter &lt;- "CATGAGATCGGAAGAGCACACGTCTGAACTCCAGTCAC"  #Adapter sequence 4</v>
      </c>
    </row>
    <row r="1710" spans="1:12" x14ac:dyDescent="0.15">
      <c r="A1710" s="15">
        <v>1709</v>
      </c>
      <c r="B1710" s="11">
        <v>39</v>
      </c>
      <c r="C1710" s="11">
        <v>33</v>
      </c>
      <c r="D1710" s="20" t="s">
        <v>31</v>
      </c>
    </row>
    <row r="1711" spans="1:12" x14ac:dyDescent="0.15">
      <c r="A1711" s="15">
        <v>1710</v>
      </c>
      <c r="B1711" s="11">
        <v>39</v>
      </c>
      <c r="C1711" s="11">
        <v>34</v>
      </c>
      <c r="D1711" s="20" t="s">
        <v>32</v>
      </c>
    </row>
    <row r="1712" spans="1:12" x14ac:dyDescent="0.15">
      <c r="A1712" s="15">
        <v>1711</v>
      </c>
      <c r="B1712" s="11">
        <v>39</v>
      </c>
      <c r="C1712" s="11">
        <v>35</v>
      </c>
      <c r="D1712" s="20" t="str">
        <f>L1712</f>
        <v>write.csv(res, "C:/NGS/save/NGS0_39.fastq.csv")</v>
      </c>
      <c r="F1712" t="s">
        <v>35</v>
      </c>
      <c r="G1712" t="str">
        <f>'1. Input and Output files list'!$E$6</f>
        <v>C:/NGS/save/</v>
      </c>
      <c r="H1712" t="str">
        <f>'1. Input and Output files list'!$I$156</f>
        <v>NGS0_39.fastq</v>
      </c>
      <c r="I1712" t="s">
        <v>34</v>
      </c>
      <c r="L1712" t="str">
        <f>CONCATENATE(F1712,G1712,H1712,I1712)</f>
        <v>write.csv(res, "C:/NGS/save/NGS0_39.fastq.csv")</v>
      </c>
    </row>
    <row r="1713" spans="1:20" x14ac:dyDescent="0.15">
      <c r="A1713" s="15">
        <v>1712</v>
      </c>
      <c r="B1713" s="11">
        <v>39</v>
      </c>
      <c r="C1713" s="11">
        <v>36</v>
      </c>
      <c r="D1713" s="20" t="str">
        <f>L1713</f>
        <v>system.time(fastq &lt;- fread("C:/NGS/save/AdapterTrim_NGS0_39.fastq", header=F, sep="\t", na.strings="NA", strip.white=TRUE, verbose=TRUE))</v>
      </c>
      <c r="F1713" t="s">
        <v>92</v>
      </c>
      <c r="G1713" t="str">
        <f>'1. Input and Output files list'!$E$6</f>
        <v>C:/NGS/save/</v>
      </c>
      <c r="H1713" t="s">
        <v>38</v>
      </c>
      <c r="I1713" t="str">
        <f>'1. Input and Output files list'!$I$156</f>
        <v>NGS0_39.fastq</v>
      </c>
      <c r="J1713" t="s">
        <v>20</v>
      </c>
      <c r="L1713" t="str">
        <f>CONCATENATE(F1713,G1713,H1713,I1713,J1713)</f>
        <v>system.time(fastq &lt;- fread("C:/NGS/save/AdapterTrim_NGS0_39.fastq", header=F, sep="\t", na.strings="NA", strip.white=TRUE, verbose=TRUE))</v>
      </c>
    </row>
    <row r="1714" spans="1:20" x14ac:dyDescent="0.15">
      <c r="A1714" s="15">
        <v>1713</v>
      </c>
      <c r="B1714" s="11">
        <v>39</v>
      </c>
      <c r="C1714" s="11">
        <v>37</v>
      </c>
      <c r="D1714" s="20" t="str">
        <f>T1714</f>
        <v>file.remove("C:/NGS/save/AdapterTrim_NGS0_39.fastq","C:/NGS/save/F2_Adap-0.fastq","C:/NGS/save/F2_Adap-1.fastq","C:/NGS/save/F2_Adap-2.fastq","C:/NGS/save/F2_Adap-3.fastq")</v>
      </c>
      <c r="F1714" t="s">
        <v>11</v>
      </c>
      <c r="G1714" t="str">
        <f>'1. Input and Output files list'!$E$6</f>
        <v>C:/NGS/save/</v>
      </c>
      <c r="H1714" t="s">
        <v>38</v>
      </c>
      <c r="I1714" t="str">
        <f>'1. Input and Output files list'!$I$156</f>
        <v>NGS0_39.fastq</v>
      </c>
      <c r="J1714" t="s">
        <v>852</v>
      </c>
      <c r="K1714" t="str">
        <f>'1. Input and Output files list'!$E$6</f>
        <v>C:/NGS/save/</v>
      </c>
      <c r="L1714" t="s">
        <v>851</v>
      </c>
      <c r="M1714" t="str">
        <f>'1. Input and Output files list'!$E$6</f>
        <v>C:/NGS/save/</v>
      </c>
      <c r="N1714" t="s">
        <v>89</v>
      </c>
      <c r="O1714" t="str">
        <f>'1. Input and Output files list'!$E$6</f>
        <v>C:/NGS/save/</v>
      </c>
      <c r="P1714" t="s">
        <v>90</v>
      </c>
      <c r="Q1714" t="str">
        <f>'1. Input and Output files list'!$E$6</f>
        <v>C:/NGS/save/</v>
      </c>
      <c r="R1714" t="s">
        <v>91</v>
      </c>
      <c r="T1714" t="str">
        <f>CONCATENATE(F1714,G1714,H1714,I1714,J1714,K1714,L1714,M1714,N1714,O1714,P1714,Q1714,R1714)</f>
        <v>file.remove("C:/NGS/save/AdapterTrim_NGS0_39.fastq","C:/NGS/save/F2_Adap-0.fastq","C:/NGS/save/F2_Adap-1.fastq","C:/NGS/save/F2_Adap-2.fastq","C:/NGS/save/F2_Adap-3.fastq")</v>
      </c>
    </row>
    <row r="1715" spans="1:20" x14ac:dyDescent="0.15">
      <c r="A1715" s="15">
        <v>1714</v>
      </c>
      <c r="B1715" s="11">
        <v>39</v>
      </c>
      <c r="C1715" s="11">
        <v>38</v>
      </c>
      <c r="D1715" s="20" t="s">
        <v>93</v>
      </c>
    </row>
    <row r="1716" spans="1:20" x14ac:dyDescent="0.15">
      <c r="A1716" s="15">
        <v>1715</v>
      </c>
      <c r="B1716" s="11">
        <v>39</v>
      </c>
      <c r="C1716" s="11">
        <v>39</v>
      </c>
      <c r="D1716" s="20" t="s">
        <v>2</v>
      </c>
    </row>
    <row r="1717" spans="1:20" x14ac:dyDescent="0.15">
      <c r="A1717" s="15">
        <v>1716</v>
      </c>
      <c r="B1717" s="11">
        <v>39</v>
      </c>
      <c r="C1717" s="11">
        <v>40</v>
      </c>
      <c r="D1717" s="20" t="str">
        <f>K1717</f>
        <v>system.time(write.csv(RADtag, file="C:/NGS/save/NGS0_39.tagcount", row.names = F))</v>
      </c>
      <c r="F1717" t="s">
        <v>164</v>
      </c>
      <c r="G1717" t="str">
        <f>'1. Input and Output files list'!$E$6</f>
        <v>C:/NGS/save/</v>
      </c>
      <c r="H1717" t="str">
        <f>'1. Input and Output files list'!$J$156</f>
        <v>NGS0_39.tagcount</v>
      </c>
      <c r="I1717" t="s">
        <v>210</v>
      </c>
      <c r="K1717" t="str">
        <f>CONCATENATE(F1717,G1717,H1717,I1717)</f>
        <v>system.time(write.csv(RADtag, file="C:/NGS/save/NGS0_39.tagcount", row.names = F))</v>
      </c>
    </row>
    <row r="1718" spans="1:20" x14ac:dyDescent="0.15">
      <c r="A1718" s="15">
        <v>1717</v>
      </c>
      <c r="B1718" s="11">
        <v>39</v>
      </c>
      <c r="C1718" s="11">
        <v>41</v>
      </c>
      <c r="D1718" s="20" t="str">
        <f>L1718</f>
        <v>file.remove("C:/NGS/save/NGS0_39.fastq")</v>
      </c>
      <c r="F1718" t="s">
        <v>97</v>
      </c>
      <c r="G1718" t="s">
        <v>13</v>
      </c>
      <c r="H1718" t="str">
        <f>'1. Input and Output files list'!$E$6</f>
        <v>C:/NGS/save/</v>
      </c>
      <c r="I1718" t="str">
        <f>'1. Input and Output files list'!$I$156</f>
        <v>NGS0_39.fastq</v>
      </c>
      <c r="J1718" s="7" t="s">
        <v>16</v>
      </c>
      <c r="K1718" t="s">
        <v>52</v>
      </c>
      <c r="L1718" t="str">
        <f>CONCATENATE(F1718,G1718,H1718,I1718,J1718,K1718)</f>
        <v>file.remove("C:/NGS/save/NGS0_39.fastq")</v>
      </c>
    </row>
    <row r="1719" spans="1:20" x14ac:dyDescent="0.15">
      <c r="A1719" s="15">
        <v>1718</v>
      </c>
      <c r="B1719" s="11">
        <v>39</v>
      </c>
      <c r="C1719" s="11">
        <v>42</v>
      </c>
      <c r="D1719" s="20" t="s">
        <v>170</v>
      </c>
      <c r="J1719" s="15"/>
    </row>
    <row r="1720" spans="1:20" x14ac:dyDescent="0.15">
      <c r="A1720" s="15">
        <v>1719</v>
      </c>
      <c r="B1720" s="11">
        <v>39</v>
      </c>
      <c r="C1720" s="11">
        <v>43</v>
      </c>
      <c r="D1720" s="20" t="str">
        <f>L1720</f>
        <v>system.time(write.csv(RAD_1over, file="C:/NGS/save/NGS0_39.tagcount1over", row.names = F))</v>
      </c>
      <c r="F1720" s="10" t="s">
        <v>171</v>
      </c>
      <c r="G1720" t="str">
        <f>'1. Input and Output files list'!$E$6</f>
        <v>C:/NGS/save/</v>
      </c>
      <c r="H1720" s="10" t="str">
        <f>'1. Input and Output files list'!$K$156</f>
        <v>NGS0_39.tagcount1over</v>
      </c>
      <c r="I1720" s="10" t="s">
        <v>210</v>
      </c>
      <c r="L1720" t="str">
        <f>CONCATENATE(F1720,G1720,H1720,I1720)</f>
        <v>system.time(write.csv(RAD_1over, file="C:/NGS/save/NGS0_39.tagcount1over", row.names = F))</v>
      </c>
    </row>
    <row r="1721" spans="1:20" x14ac:dyDescent="0.15">
      <c r="A1721" s="15">
        <v>1720</v>
      </c>
      <c r="B1721" s="11">
        <v>39</v>
      </c>
      <c r="C1721" s="11">
        <v>44</v>
      </c>
      <c r="D1721" s="20" t="s">
        <v>1073</v>
      </c>
      <c r="F1721" s="15"/>
      <c r="G1721" s="15"/>
      <c r="H1721" s="15"/>
    </row>
    <row r="1722" spans="1:20" x14ac:dyDescent="0.15">
      <c r="A1722" s="15">
        <v>1721</v>
      </c>
      <c r="B1722" s="11">
        <v>40</v>
      </c>
      <c r="C1722" s="11">
        <v>1</v>
      </c>
      <c r="D1722" s="20" t="str">
        <f>L1722</f>
        <v>in_f &lt;- c("C:/NGS/Raw_sequence_reads/40_ATTCAGAA-GTACTGAC_L005_R1_001.fastq.gz", "C:/NGS/Raw_sequence_reads/40_ATTCAGAA-GTACTGAC_L005_R2_001.fastq.gz")</v>
      </c>
      <c r="F1722" t="s">
        <v>3</v>
      </c>
      <c r="G1722" t="str">
        <f>'1. Input and Output files list'!$E$158</f>
        <v>C:/NGS/Raw_sequence_reads/40_ATTCAGAA-GTACTGAC_L005_R1_001.fastq.gz</v>
      </c>
      <c r="H1722" t="s">
        <v>10</v>
      </c>
      <c r="I1722" t="str">
        <f>'1. Input and Output files list'!$E$159</f>
        <v>C:/NGS/Raw_sequence_reads/40_ATTCAGAA-GTACTGAC_L005_R2_001.fastq.gz</v>
      </c>
      <c r="J1722" t="s">
        <v>4</v>
      </c>
      <c r="L1722" t="str">
        <f>CONCATENATE(F1722,G1722,H1722,I1722,J1722)</f>
        <v>in_f &lt;- c("C:/NGS/Raw_sequence_reads/40_ATTCAGAA-GTACTGAC_L005_R1_001.fastq.gz", "C:/NGS/Raw_sequence_reads/40_ATTCAGAA-GTACTGAC_L005_R2_001.fastq.gz")</v>
      </c>
    </row>
    <row r="1723" spans="1:20" x14ac:dyDescent="0.15">
      <c r="A1723" s="15">
        <v>1722</v>
      </c>
      <c r="B1723" s="11">
        <v>40</v>
      </c>
      <c r="C1723" s="11">
        <v>2</v>
      </c>
      <c r="D1723" s="20" t="str">
        <f>L1723</f>
        <v>out_f &lt;- "C:/NGS/save/NGS0_40.fastq"</v>
      </c>
      <c r="F1723" t="s">
        <v>95</v>
      </c>
      <c r="G1723" t="s">
        <v>13</v>
      </c>
      <c r="H1723" t="str">
        <f>'1. Input and Output files list'!$E$6</f>
        <v>C:/NGS/save/</v>
      </c>
      <c r="I1723" t="str">
        <f>'1. Input and Output files list'!$I$158</f>
        <v>NGS0_40.fastq</v>
      </c>
      <c r="J1723" s="7" t="s">
        <v>16</v>
      </c>
      <c r="L1723" t="str">
        <f>CONCATENATE(F1723,G1723,H1723,I1723,J1723)</f>
        <v>out_f &lt;- "C:/NGS/save/NGS0_40.fastq"</v>
      </c>
    </row>
    <row r="1724" spans="1:20" x14ac:dyDescent="0.15">
      <c r="A1724" s="15">
        <v>1723</v>
      </c>
      <c r="B1724" s="11">
        <v>40</v>
      </c>
      <c r="C1724" s="11">
        <v>3</v>
      </c>
      <c r="D1724" s="20" t="str">
        <f>L1724</f>
        <v>param_trim &lt;- 1</v>
      </c>
      <c r="F1724" t="s">
        <v>163</v>
      </c>
      <c r="G1724">
        <f>'1. Input and Output files list'!$H$158</f>
        <v>1</v>
      </c>
      <c r="L1724" t="str">
        <f>CONCATENATE(F1724,G1724)</f>
        <v>param_trim &lt;- 1</v>
      </c>
    </row>
    <row r="1725" spans="1:20" x14ac:dyDescent="0.15">
      <c r="A1725" s="15">
        <v>1724</v>
      </c>
      <c r="B1725" s="11">
        <v>40</v>
      </c>
      <c r="C1725" s="11">
        <v>4</v>
      </c>
      <c r="D1725" s="20" t="s">
        <v>21</v>
      </c>
      <c r="F1725" s="15"/>
      <c r="H1725" s="15"/>
      <c r="I1725" s="15"/>
    </row>
    <row r="1726" spans="1:20" x14ac:dyDescent="0.15">
      <c r="A1726" s="15">
        <v>1725</v>
      </c>
      <c r="B1726" s="11">
        <v>40</v>
      </c>
      <c r="C1726" s="11">
        <v>5</v>
      </c>
      <c r="D1726" s="20" t="s">
        <v>22</v>
      </c>
    </row>
    <row r="1727" spans="1:20" x14ac:dyDescent="0.15">
      <c r="A1727" s="15">
        <v>1726</v>
      </c>
      <c r="B1727" s="11">
        <v>40</v>
      </c>
      <c r="C1727" s="11">
        <v>6</v>
      </c>
      <c r="D1727" s="20" t="s">
        <v>23</v>
      </c>
      <c r="J1727" s="15"/>
    </row>
    <row r="1728" spans="1:20" x14ac:dyDescent="0.15">
      <c r="A1728" s="15">
        <v>1727</v>
      </c>
      <c r="B1728" s="11">
        <v>40</v>
      </c>
      <c r="C1728" s="11">
        <v>7</v>
      </c>
      <c r="D1728" s="20" t="str">
        <f>L1728</f>
        <v>hoge1 &lt;- DNAStringSet(sread(fastq), start=7, end=hoge)</v>
      </c>
      <c r="F1728" t="s">
        <v>166</v>
      </c>
      <c r="G1728">
        <f>'1. Input and Output files list'!$G$158+1</f>
        <v>7</v>
      </c>
      <c r="H1728" t="s">
        <v>26</v>
      </c>
      <c r="L1728" t="str">
        <f>CONCATENATE(F1728,G1728,H1728)</f>
        <v>hoge1 &lt;- DNAStringSet(sread(fastq), start=7, end=hoge)</v>
      </c>
    </row>
    <row r="1729" spans="1:18" x14ac:dyDescent="0.15">
      <c r="A1729" s="15">
        <v>1728</v>
      </c>
      <c r="B1729" s="11">
        <v>40</v>
      </c>
      <c r="C1729" s="11">
        <v>8</v>
      </c>
      <c r="D1729" s="20" t="str">
        <f>L1729</f>
        <v>hoge2 &lt;- BStringSet(quality(quality(fastq)), start=7, end=hoge)</v>
      </c>
      <c r="F1729" t="s">
        <v>167</v>
      </c>
      <c r="G1729">
        <f>'1. Input and Output files list'!$G$158+1</f>
        <v>7</v>
      </c>
      <c r="H1729" t="s">
        <v>26</v>
      </c>
      <c r="L1729" t="str">
        <f>CONCATENATE(F1729,G1729,H1729)</f>
        <v>hoge2 &lt;- BStringSet(quality(quality(fastq)), start=7, end=hoge)</v>
      </c>
    </row>
    <row r="1730" spans="1:18" x14ac:dyDescent="0.15">
      <c r="A1730" s="15">
        <v>1729</v>
      </c>
      <c r="B1730" s="11">
        <v>40</v>
      </c>
      <c r="C1730" s="11">
        <v>9</v>
      </c>
      <c r="D1730" s="20" t="s">
        <v>24</v>
      </c>
    </row>
    <row r="1731" spans="1:18" x14ac:dyDescent="0.15">
      <c r="A1731" s="15">
        <v>1730</v>
      </c>
      <c r="B1731" s="11">
        <v>40</v>
      </c>
      <c r="C1731" s="11">
        <v>10</v>
      </c>
      <c r="D1731" s="20" t="s">
        <v>96</v>
      </c>
    </row>
    <row r="1732" spans="1:18" x14ac:dyDescent="0.15">
      <c r="A1732" s="15">
        <v>1731</v>
      </c>
      <c r="B1732" s="11">
        <v>40</v>
      </c>
      <c r="C1732" s="11">
        <v>11</v>
      </c>
      <c r="D1732" s="53" t="str">
        <f>R1732</f>
        <v>param1 &lt;- 35</v>
      </c>
      <c r="F1732" t="s">
        <v>843</v>
      </c>
      <c r="G1732">
        <f>'1. Input and Output files list'!$E$32</f>
        <v>35</v>
      </c>
      <c r="R1732" t="str">
        <f>CONCATENATE(F1732,G1732,H1732)</f>
        <v>param1 &lt;- 35</v>
      </c>
    </row>
    <row r="1733" spans="1:18" x14ac:dyDescent="0.15">
      <c r="A1733" s="15">
        <v>1732</v>
      </c>
      <c r="B1733" s="11">
        <v>40</v>
      </c>
      <c r="C1733" s="11">
        <v>12</v>
      </c>
      <c r="D1733" s="53" t="str">
        <f>R1733</f>
        <v>param2 &lt;- 0.1</v>
      </c>
      <c r="F1733" t="s">
        <v>844</v>
      </c>
      <c r="G1733">
        <f>'1. Input and Output files list'!$E$34</f>
        <v>0.1</v>
      </c>
      <c r="R1733" t="str">
        <f>CONCATENATE(F1733,G1733,H1733)</f>
        <v>param2 &lt;- 0.1</v>
      </c>
    </row>
    <row r="1734" spans="1:18" x14ac:dyDescent="0.15">
      <c r="A1734" s="15">
        <v>1733</v>
      </c>
      <c r="B1734" s="11">
        <v>40</v>
      </c>
      <c r="C1734" s="11">
        <v>13</v>
      </c>
      <c r="D1734" s="53" t="str">
        <f>R1734</f>
        <v>fastq &lt;- readFastq("C:/NGS/save/NGS0_40.fastq")</v>
      </c>
      <c r="F1734" t="s">
        <v>845</v>
      </c>
      <c r="G1734" t="str">
        <f>'1. Input and Output files list'!$E$6</f>
        <v>C:/NGS/save/</v>
      </c>
      <c r="H1734" s="5" t="str">
        <f>'1. Input and Output files list'!$I$158</f>
        <v>NGS0_40.fastq</v>
      </c>
      <c r="I1734" t="s">
        <v>4</v>
      </c>
      <c r="J1734">
        <v>40</v>
      </c>
      <c r="R1734" t="str">
        <f>CONCATENATE(F1734,G1734,H1734,I1734)</f>
        <v>fastq &lt;- readFastq("C:/NGS/save/NGS0_40.fastq")</v>
      </c>
    </row>
    <row r="1735" spans="1:18" x14ac:dyDescent="0.15">
      <c r="A1735" s="15">
        <v>1734</v>
      </c>
      <c r="B1735" s="11">
        <v>40</v>
      </c>
      <c r="C1735" s="11">
        <v>14</v>
      </c>
      <c r="D1735" s="53" t="s">
        <v>840</v>
      </c>
    </row>
    <row r="1736" spans="1:18" x14ac:dyDescent="0.15">
      <c r="A1736" s="15">
        <v>1735</v>
      </c>
      <c r="B1736" s="11">
        <v>40</v>
      </c>
      <c r="C1736" s="11">
        <v>15</v>
      </c>
      <c r="D1736" s="53" t="s">
        <v>841</v>
      </c>
    </row>
    <row r="1737" spans="1:18" x14ac:dyDescent="0.15">
      <c r="A1737" s="15">
        <v>1736</v>
      </c>
      <c r="B1737" s="11">
        <v>40</v>
      </c>
      <c r="C1737" s="11">
        <v>16</v>
      </c>
      <c r="D1737" s="53" t="s">
        <v>842</v>
      </c>
    </row>
    <row r="1738" spans="1:18" x14ac:dyDescent="0.15">
      <c r="A1738" s="15">
        <v>1737</v>
      </c>
      <c r="B1738" s="11">
        <v>40</v>
      </c>
      <c r="C1738" s="11">
        <v>17</v>
      </c>
      <c r="D1738" s="20" t="str">
        <f>L1738</f>
        <v xml:space="preserve">writeFastq(fastq, "C:/NGS/save/F2_Adap-0.fastq", compress=F)   </v>
      </c>
      <c r="F1738" t="s">
        <v>847</v>
      </c>
      <c r="G1738" t="str">
        <f>'1. Input and Output files list'!$E$6</f>
        <v>C:/NGS/save/</v>
      </c>
      <c r="H1738" s="15" t="s">
        <v>850</v>
      </c>
      <c r="I1738" s="15"/>
      <c r="L1738" t="str">
        <f>CONCATENATE(F1738,G1738,H1738,I1738,J1738)</f>
        <v xml:space="preserve">writeFastq(fastq, "C:/NGS/save/F2_Adap-0.fastq", compress=F)   </v>
      </c>
    </row>
    <row r="1739" spans="1:18" x14ac:dyDescent="0.15">
      <c r="A1739" s="15">
        <v>1738</v>
      </c>
      <c r="B1739" s="11">
        <v>40</v>
      </c>
      <c r="C1739" s="11">
        <v>18</v>
      </c>
      <c r="D1739" s="20" t="str">
        <f>L1739</f>
        <v>in_f &lt;- "C:/NGS/save/F2_Adap-0.fastq"</v>
      </c>
      <c r="F1739" t="s">
        <v>14</v>
      </c>
      <c r="G1739" t="s">
        <v>13</v>
      </c>
      <c r="H1739" t="str">
        <f>'1. Input and Output files list'!$E$6</f>
        <v>C:/NGS/save/</v>
      </c>
      <c r="I1739" t="s">
        <v>849</v>
      </c>
      <c r="J1739" s="7"/>
      <c r="L1739" t="str">
        <f>CONCATENATE(F1739,G1739,H1739,I1739,J1739)</f>
        <v>in_f &lt;- "C:/NGS/save/F2_Adap-0.fastq"</v>
      </c>
    </row>
    <row r="1740" spans="1:18" x14ac:dyDescent="0.15">
      <c r="A1740" s="15">
        <v>1739</v>
      </c>
      <c r="B1740" s="11">
        <v>40</v>
      </c>
      <c r="C1740" s="11">
        <v>19</v>
      </c>
      <c r="D1740" s="20" t="str">
        <f>L1740</f>
        <v>out_f &lt;- "C:/NGS/save/F2_Adap-1.fastq"</v>
      </c>
      <c r="F1740" t="s">
        <v>15</v>
      </c>
      <c r="G1740" t="str">
        <f>'1. Input and Output files list'!$E$6</f>
        <v>C:/NGS/save/</v>
      </c>
      <c r="H1740" t="s">
        <v>86</v>
      </c>
      <c r="L1740" t="str">
        <f>CONCATENATE(F1740,G1740,H1740)</f>
        <v>out_f &lt;- "C:/NGS/save/F2_Adap-1.fastq"</v>
      </c>
    </row>
    <row r="1741" spans="1:18" x14ac:dyDescent="0.15">
      <c r="A1741" s="15">
        <v>1740</v>
      </c>
      <c r="B1741" s="11">
        <v>40</v>
      </c>
      <c r="C1741" s="11">
        <v>20</v>
      </c>
      <c r="D1741" s="20" t="str">
        <f>L1741</f>
        <v>param_adapter &lt;- "CATGAGATCGGAAGAGCGTCGTGTAGGGAAAGAGTGT"  #Adapter sequence 1</v>
      </c>
      <c r="F1741" s="11" t="s">
        <v>44</v>
      </c>
      <c r="G1741" s="11" t="str">
        <f>'1. Input and Output files list'!$E$64</f>
        <v>CATGAGATCGGAAGAGCGTCGTGTAGGGAAAGAGTGT</v>
      </c>
      <c r="H1741" s="11" t="s">
        <v>46</v>
      </c>
      <c r="L1741" t="str">
        <f>CONCATENATE(F1741,G1741,H1741)</f>
        <v>param_adapter &lt;- "CATGAGATCGGAAGAGCGTCGTGTAGGGAAAGAGTGT"  #Adapter sequence 1</v>
      </c>
    </row>
    <row r="1742" spans="1:18" x14ac:dyDescent="0.15">
      <c r="A1742" s="15">
        <v>1741</v>
      </c>
      <c r="B1742" s="11">
        <v>40</v>
      </c>
      <c r="C1742" s="11">
        <v>21</v>
      </c>
      <c r="D1742" s="20" t="s">
        <v>28</v>
      </c>
      <c r="J1742" s="15"/>
    </row>
    <row r="1743" spans="1:18" x14ac:dyDescent="0.15">
      <c r="A1743" s="15">
        <v>1742</v>
      </c>
      <c r="B1743" s="11">
        <v>40</v>
      </c>
      <c r="C1743" s="11">
        <v>22</v>
      </c>
      <c r="D1743" s="20" t="str">
        <f>L1743</f>
        <v>in_f &lt;- "C:/NGS/save/F2_Adap-1.fastq"</v>
      </c>
      <c r="F1743" t="s">
        <v>12</v>
      </c>
      <c r="G1743" t="str">
        <f>'1. Input and Output files list'!$E$6</f>
        <v>C:/NGS/save/</v>
      </c>
      <c r="H1743" t="s">
        <v>86</v>
      </c>
      <c r="J1743" s="15"/>
      <c r="L1743" t="str">
        <f>CONCATENATE(F1743,G1743,H1743)</f>
        <v>in_f &lt;- "C:/NGS/save/F2_Adap-1.fastq"</v>
      </c>
    </row>
    <row r="1744" spans="1:18" x14ac:dyDescent="0.15">
      <c r="A1744" s="15">
        <v>1743</v>
      </c>
      <c r="B1744" s="11">
        <v>40</v>
      </c>
      <c r="C1744" s="11">
        <v>23</v>
      </c>
      <c r="D1744" s="20" t="str">
        <f>L1744</f>
        <v>out_f &lt;- "C:/NGS/save/F2_Adap-2.fastq"</v>
      </c>
      <c r="F1744" s="15" t="s">
        <v>15</v>
      </c>
      <c r="G1744" t="str">
        <f>'1. Input and Output files list'!$E$6</f>
        <v>C:/NGS/save/</v>
      </c>
      <c r="H1744" s="15" t="s">
        <v>87</v>
      </c>
      <c r="I1744" s="15"/>
      <c r="L1744" t="str">
        <f>CONCATENATE(F1744,G1744,H1744)</f>
        <v>out_f &lt;- "C:/NGS/save/F2_Adap-2.fastq"</v>
      </c>
    </row>
    <row r="1745" spans="1:20" x14ac:dyDescent="0.15">
      <c r="A1745" s="15">
        <v>1744</v>
      </c>
      <c r="B1745" s="11">
        <v>40</v>
      </c>
      <c r="C1745" s="11">
        <v>24</v>
      </c>
      <c r="D1745" s="20" t="str">
        <f>L1745</f>
        <v>param_adapter &lt;- "TAAGATCGGAAGAGCACACGTCTGAACTCCAGTCAC"  #Adapter sequence 2</v>
      </c>
      <c r="F1745" s="11" t="s">
        <v>44</v>
      </c>
      <c r="G1745" s="15" t="str">
        <f>'1. Input and Output files list'!$E$65</f>
        <v>TAAGATCGGAAGAGCACACGTCTGAACTCCAGTCAC</v>
      </c>
      <c r="H1745" s="11" t="s">
        <v>47</v>
      </c>
      <c r="L1745" t="str">
        <f>CONCATENATE(F1745,G1745,H1745)</f>
        <v>param_adapter &lt;- "TAAGATCGGAAGAGCACACGTCTGAACTCCAGTCAC"  #Adapter sequence 2</v>
      </c>
    </row>
    <row r="1746" spans="1:20" x14ac:dyDescent="0.15">
      <c r="A1746" s="15">
        <v>1745</v>
      </c>
      <c r="B1746" s="11">
        <v>40</v>
      </c>
      <c r="C1746" s="11">
        <v>25</v>
      </c>
      <c r="D1746" s="20" t="s">
        <v>29</v>
      </c>
      <c r="J1746" s="15"/>
    </row>
    <row r="1747" spans="1:20" x14ac:dyDescent="0.15">
      <c r="A1747" s="15">
        <v>1746</v>
      </c>
      <c r="B1747" s="11">
        <v>40</v>
      </c>
      <c r="C1747" s="11">
        <v>26</v>
      </c>
      <c r="D1747" s="20" t="str">
        <f>L1747</f>
        <v>in_f &lt;- "C:/NGS/save/F2_Adap-2.fastq"</v>
      </c>
      <c r="F1747" t="s">
        <v>12</v>
      </c>
      <c r="G1747" t="str">
        <f>'1. Input and Output files list'!$E$6</f>
        <v>C:/NGS/save/</v>
      </c>
      <c r="H1747" t="s">
        <v>87</v>
      </c>
      <c r="L1747" t="str">
        <f>CONCATENATE(F1747,G1747,H1747)</f>
        <v>in_f &lt;- "C:/NGS/save/F2_Adap-2.fastq"</v>
      </c>
    </row>
    <row r="1748" spans="1:20" x14ac:dyDescent="0.15">
      <c r="A1748" s="15">
        <v>1747</v>
      </c>
      <c r="B1748" s="11">
        <v>40</v>
      </c>
      <c r="C1748" s="11">
        <v>27</v>
      </c>
      <c r="D1748" s="20" t="str">
        <f>L1748</f>
        <v>out_f &lt;- "C:/NGS/save/F2_Adap-3.fastq"</v>
      </c>
      <c r="F1748" t="s">
        <v>15</v>
      </c>
      <c r="G1748" t="str">
        <f>'1. Input and Output files list'!$E$6</f>
        <v>C:/NGS/save/</v>
      </c>
      <c r="H1748" t="s">
        <v>88</v>
      </c>
      <c r="L1748" t="str">
        <f>CONCATENATE(F1748,G1748,H1748)</f>
        <v>out_f &lt;- "C:/NGS/save/F2_Adap-3.fastq"</v>
      </c>
    </row>
    <row r="1749" spans="1:20" x14ac:dyDescent="0.15">
      <c r="A1749" s="15">
        <v>1748</v>
      </c>
      <c r="B1749" s="11">
        <v>40</v>
      </c>
      <c r="C1749" s="11">
        <v>28</v>
      </c>
      <c r="D1749" s="20" t="str">
        <f>L1749</f>
        <v>param_adapter &lt;- "TAAGATCGGAAGAGCGTCGTGTAGGGAAAGAGTGT"  #Adapter sequence 3</v>
      </c>
      <c r="F1749" s="15" t="s">
        <v>44</v>
      </c>
      <c r="G1749" t="str">
        <f>'1. Input and Output files list'!$E$66</f>
        <v>TAAGATCGGAAGAGCGTCGTGTAGGGAAAGAGTGT</v>
      </c>
      <c r="H1749" s="15" t="s">
        <v>49</v>
      </c>
      <c r="L1749" t="str">
        <f>CONCATENATE(F1749,G1749,H1749)</f>
        <v>param_adapter &lt;- "TAAGATCGGAAGAGCGTCGTGTAGGGAAAGAGTGT"  #Adapter sequence 3</v>
      </c>
    </row>
    <row r="1750" spans="1:20" x14ac:dyDescent="0.15">
      <c r="A1750" s="15">
        <v>1749</v>
      </c>
      <c r="B1750" s="11">
        <v>40</v>
      </c>
      <c r="C1750" s="11">
        <v>29</v>
      </c>
      <c r="D1750" s="20" t="s">
        <v>30</v>
      </c>
    </row>
    <row r="1751" spans="1:20" x14ac:dyDescent="0.15">
      <c r="A1751" s="15">
        <v>1750</v>
      </c>
      <c r="B1751" s="11">
        <v>40</v>
      </c>
      <c r="C1751" s="11">
        <v>30</v>
      </c>
      <c r="D1751" s="20" t="str">
        <f>L1751</f>
        <v>in_f &lt;- "C:/NGS/save/F2_Adap-3.fastq"</v>
      </c>
      <c r="F1751" t="s">
        <v>12</v>
      </c>
      <c r="G1751" t="str">
        <f>'1. Input and Output files list'!$E$6</f>
        <v>C:/NGS/save/</v>
      </c>
      <c r="H1751" t="s">
        <v>88</v>
      </c>
      <c r="L1751" t="str">
        <f>CONCATENATE(F1751,G1751,H1751)</f>
        <v>in_f &lt;- "C:/NGS/save/F2_Adap-3.fastq"</v>
      </c>
    </row>
    <row r="1752" spans="1:20" x14ac:dyDescent="0.15">
      <c r="A1752" s="15">
        <v>1751</v>
      </c>
      <c r="B1752" s="11">
        <v>40</v>
      </c>
      <c r="C1752" s="11">
        <v>31</v>
      </c>
      <c r="D1752" s="20" t="str">
        <f>L1752</f>
        <v>out_f &lt;- "C:/NGS/save/AdapterTrim_NGS0_40.fastq"</v>
      </c>
      <c r="F1752" t="s">
        <v>36</v>
      </c>
      <c r="G1752" t="str">
        <f>'1. Input and Output files list'!$E$6</f>
        <v>C:/NGS/save/</v>
      </c>
      <c r="H1752" t="s">
        <v>38</v>
      </c>
      <c r="I1752" t="str">
        <f>'1. Input and Output files list'!$I$158</f>
        <v>NGS0_40.fastq</v>
      </c>
      <c r="J1752" t="s">
        <v>16</v>
      </c>
      <c r="L1752" t="str">
        <f>CONCATENATE(F1752,G1752,H1752,I1752,J1752)</f>
        <v>out_f &lt;- "C:/NGS/save/AdapterTrim_NGS0_40.fastq"</v>
      </c>
    </row>
    <row r="1753" spans="1:20" x14ac:dyDescent="0.15">
      <c r="A1753" s="15">
        <v>1752</v>
      </c>
      <c r="B1753" s="11">
        <v>40</v>
      </c>
      <c r="C1753" s="11">
        <v>32</v>
      </c>
      <c r="D1753" s="20" t="str">
        <f>L1753</f>
        <v>param_adapter &lt;- "CATGAGATCGGAAGAGCACACGTCTGAACTCCAGTCAC"  #Adapter sequence 4</v>
      </c>
      <c r="F1753" t="s">
        <v>44</v>
      </c>
      <c r="G1753" t="str">
        <f>'1. Input and Output files list'!$E$67</f>
        <v>CATGAGATCGGAAGAGCACACGTCTGAACTCCAGTCAC</v>
      </c>
      <c r="H1753" t="s">
        <v>51</v>
      </c>
      <c r="L1753" t="str">
        <f>CONCATENATE(F1753,G1753,H1753)</f>
        <v>param_adapter &lt;- "CATGAGATCGGAAGAGCACACGTCTGAACTCCAGTCAC"  #Adapter sequence 4</v>
      </c>
    </row>
    <row r="1754" spans="1:20" x14ac:dyDescent="0.15">
      <c r="A1754" s="15">
        <v>1753</v>
      </c>
      <c r="B1754" s="11">
        <v>40</v>
      </c>
      <c r="C1754" s="11">
        <v>33</v>
      </c>
      <c r="D1754" s="20" t="s">
        <v>31</v>
      </c>
    </row>
    <row r="1755" spans="1:20" x14ac:dyDescent="0.15">
      <c r="A1755" s="15">
        <v>1754</v>
      </c>
      <c r="B1755" s="11">
        <v>40</v>
      </c>
      <c r="C1755" s="11">
        <v>34</v>
      </c>
      <c r="D1755" s="20" t="s">
        <v>32</v>
      </c>
    </row>
    <row r="1756" spans="1:20" x14ac:dyDescent="0.15">
      <c r="A1756" s="15">
        <v>1755</v>
      </c>
      <c r="B1756" s="11">
        <v>40</v>
      </c>
      <c r="C1756" s="11">
        <v>35</v>
      </c>
      <c r="D1756" s="20" t="str">
        <f>L1756</f>
        <v>write.csv(res, "C:/NGS/save/NGS0_40.fastq.csv")</v>
      </c>
      <c r="F1756" t="s">
        <v>35</v>
      </c>
      <c r="G1756" t="str">
        <f>'1. Input and Output files list'!$E$6</f>
        <v>C:/NGS/save/</v>
      </c>
      <c r="H1756" t="str">
        <f>'1. Input and Output files list'!$I$158</f>
        <v>NGS0_40.fastq</v>
      </c>
      <c r="I1756" t="s">
        <v>34</v>
      </c>
      <c r="J1756" s="15"/>
      <c r="L1756" t="str">
        <f>CONCATENATE(F1756,G1756,H1756,I1756)</f>
        <v>write.csv(res, "C:/NGS/save/NGS0_40.fastq.csv")</v>
      </c>
    </row>
    <row r="1757" spans="1:20" x14ac:dyDescent="0.15">
      <c r="A1757" s="15">
        <v>1756</v>
      </c>
      <c r="B1757" s="11">
        <v>40</v>
      </c>
      <c r="C1757" s="11">
        <v>36</v>
      </c>
      <c r="D1757" s="20" t="str">
        <f>L1757</f>
        <v>system.time(fastq &lt;- fread("C:/NGS/save/AdapterTrim_NGS0_40.fastq", header=F, sep="\t", na.strings="NA", strip.white=TRUE, verbose=TRUE))</v>
      </c>
      <c r="F1757" t="s">
        <v>92</v>
      </c>
      <c r="G1757" t="str">
        <f>'1. Input and Output files list'!$E$6</f>
        <v>C:/NGS/save/</v>
      </c>
      <c r="H1757" t="s">
        <v>38</v>
      </c>
      <c r="I1757" t="str">
        <f>'1. Input and Output files list'!$I$158</f>
        <v>NGS0_40.fastq</v>
      </c>
      <c r="J1757" t="s">
        <v>20</v>
      </c>
      <c r="L1757" t="str">
        <f>CONCATENATE(F1757,G1757,H1757,I1757,J1757)</f>
        <v>system.time(fastq &lt;- fread("C:/NGS/save/AdapterTrim_NGS0_40.fastq", header=F, sep="\t", na.strings="NA", strip.white=TRUE, verbose=TRUE))</v>
      </c>
    </row>
    <row r="1758" spans="1:20" x14ac:dyDescent="0.15">
      <c r="A1758" s="15">
        <v>1757</v>
      </c>
      <c r="B1758" s="11">
        <v>40</v>
      </c>
      <c r="C1758" s="11">
        <v>37</v>
      </c>
      <c r="D1758" s="20" t="str">
        <f>T1758</f>
        <v>file.remove("C:/NGS/save/AdapterTrim_NGS0_40.fastq","C:/NGS/save/F2_Adap-0.fastq","C:/NGS/save/F2_Adap-1.fastq","C:/NGS/save/F2_Adap-2.fastq","C:/NGS/save/F2_Adap-3.fastq")</v>
      </c>
      <c r="F1758" s="15" t="s">
        <v>11</v>
      </c>
      <c r="G1758" s="15" t="str">
        <f>'1. Input and Output files list'!$E$6</f>
        <v>C:/NGS/save/</v>
      </c>
      <c r="H1758" s="15" t="s">
        <v>38</v>
      </c>
      <c r="I1758" t="str">
        <f>'1. Input and Output files list'!$I$158</f>
        <v>NGS0_40.fastq</v>
      </c>
      <c r="J1758" t="s">
        <v>852</v>
      </c>
      <c r="K1758" t="str">
        <f>'1. Input and Output files list'!$E$6</f>
        <v>C:/NGS/save/</v>
      </c>
      <c r="L1758" t="s">
        <v>851</v>
      </c>
      <c r="M1758" t="str">
        <f>'1. Input and Output files list'!$E$6</f>
        <v>C:/NGS/save/</v>
      </c>
      <c r="N1758" t="s">
        <v>89</v>
      </c>
      <c r="O1758" t="str">
        <f>'1. Input and Output files list'!$E$6</f>
        <v>C:/NGS/save/</v>
      </c>
      <c r="P1758" t="s">
        <v>90</v>
      </c>
      <c r="Q1758" t="str">
        <f>'1. Input and Output files list'!$E$6</f>
        <v>C:/NGS/save/</v>
      </c>
      <c r="R1758" t="s">
        <v>91</v>
      </c>
      <c r="T1758" t="str">
        <f>CONCATENATE(F1758,G1758,H1758,I1758,J1758,K1758,L1758,M1758,N1758,O1758,P1758,Q1758,R1758)</f>
        <v>file.remove("C:/NGS/save/AdapterTrim_NGS0_40.fastq","C:/NGS/save/F2_Adap-0.fastq","C:/NGS/save/F2_Adap-1.fastq","C:/NGS/save/F2_Adap-2.fastq","C:/NGS/save/F2_Adap-3.fastq")</v>
      </c>
    </row>
    <row r="1759" spans="1:20" x14ac:dyDescent="0.15">
      <c r="A1759" s="15">
        <v>1758</v>
      </c>
      <c r="B1759" s="11">
        <v>40</v>
      </c>
      <c r="C1759" s="11">
        <v>38</v>
      </c>
      <c r="D1759" s="20" t="s">
        <v>93</v>
      </c>
    </row>
    <row r="1760" spans="1:20" x14ac:dyDescent="0.15">
      <c r="A1760" s="15">
        <v>1759</v>
      </c>
      <c r="B1760" s="11">
        <v>40</v>
      </c>
      <c r="C1760" s="11">
        <v>39</v>
      </c>
      <c r="D1760" s="20" t="s">
        <v>2</v>
      </c>
    </row>
    <row r="1761" spans="1:18" x14ac:dyDescent="0.15">
      <c r="A1761" s="15">
        <v>1760</v>
      </c>
      <c r="B1761" s="11">
        <v>40</v>
      </c>
      <c r="C1761" s="11">
        <v>40</v>
      </c>
      <c r="D1761" s="20" t="str">
        <f>K1761</f>
        <v>system.time(write.csv(RADtag, file="C:/NGS/save/NGS0_40.tagcount", row.names = F))</v>
      </c>
      <c r="F1761" t="s">
        <v>164</v>
      </c>
      <c r="G1761" t="str">
        <f>'1. Input and Output files list'!$E$6</f>
        <v>C:/NGS/save/</v>
      </c>
      <c r="H1761" t="str">
        <f>'1. Input and Output files list'!$J$158</f>
        <v>NGS0_40.tagcount</v>
      </c>
      <c r="I1761" t="s">
        <v>210</v>
      </c>
      <c r="K1761" t="str">
        <f>CONCATENATE(F1761,G1761,H1761,I1761)</f>
        <v>system.time(write.csv(RADtag, file="C:/NGS/save/NGS0_40.tagcount", row.names = F))</v>
      </c>
    </row>
    <row r="1762" spans="1:18" x14ac:dyDescent="0.15">
      <c r="A1762" s="15">
        <v>1761</v>
      </c>
      <c r="B1762" s="11">
        <v>40</v>
      </c>
      <c r="C1762" s="11">
        <v>41</v>
      </c>
      <c r="D1762" s="20" t="str">
        <f>L1762</f>
        <v>file.remove("C:/NGS/save/NGS0_40.fastq")</v>
      </c>
      <c r="F1762" s="15" t="s">
        <v>97</v>
      </c>
      <c r="G1762" t="s">
        <v>13</v>
      </c>
      <c r="H1762" s="15" t="str">
        <f>'1. Input and Output files list'!$E$6</f>
        <v>C:/NGS/save/</v>
      </c>
      <c r="I1762" t="str">
        <f>'1. Input and Output files list'!$I$158</f>
        <v>NGS0_40.fastq</v>
      </c>
      <c r="J1762" s="7" t="s">
        <v>16</v>
      </c>
      <c r="K1762" t="s">
        <v>52</v>
      </c>
      <c r="L1762" t="str">
        <f>CONCATENATE(F1762,G1762,H1762,I1762,J1762,K1762)</f>
        <v>file.remove("C:/NGS/save/NGS0_40.fastq")</v>
      </c>
    </row>
    <row r="1763" spans="1:18" x14ac:dyDescent="0.15">
      <c r="A1763" s="15">
        <v>1762</v>
      </c>
      <c r="B1763" s="11">
        <v>40</v>
      </c>
      <c r="C1763" s="11">
        <v>42</v>
      </c>
      <c r="D1763" s="20" t="s">
        <v>170</v>
      </c>
    </row>
    <row r="1764" spans="1:18" x14ac:dyDescent="0.15">
      <c r="A1764" s="15">
        <v>1763</v>
      </c>
      <c r="B1764" s="11">
        <v>40</v>
      </c>
      <c r="C1764" s="11">
        <v>43</v>
      </c>
      <c r="D1764" s="20" t="str">
        <f>L1764</f>
        <v>system.time(write.csv(RAD_1over, file="C:/NGS/save/NGS0_40.tagcount1over", row.names = F))</v>
      </c>
      <c r="F1764" s="10" t="s">
        <v>171</v>
      </c>
      <c r="G1764" t="str">
        <f>'1. Input and Output files list'!$E$6</f>
        <v>C:/NGS/save/</v>
      </c>
      <c r="H1764" s="10" t="str">
        <f>'1. Input and Output files list'!$K$158</f>
        <v>NGS0_40.tagcount1over</v>
      </c>
      <c r="I1764" s="10" t="s">
        <v>210</v>
      </c>
      <c r="L1764" t="str">
        <f>CONCATENATE(F1764,G1764,H1764,I1764)</f>
        <v>system.time(write.csv(RAD_1over, file="C:/NGS/save/NGS0_40.tagcount1over", row.names = F))</v>
      </c>
    </row>
    <row r="1765" spans="1:18" x14ac:dyDescent="0.15">
      <c r="A1765" s="15">
        <v>1764</v>
      </c>
      <c r="B1765" s="11">
        <v>40</v>
      </c>
      <c r="C1765" s="11">
        <v>44</v>
      </c>
      <c r="D1765" s="20" t="s">
        <v>1073</v>
      </c>
    </row>
    <row r="1766" spans="1:18" x14ac:dyDescent="0.15">
      <c r="A1766" s="15">
        <v>1765</v>
      </c>
      <c r="B1766" s="11">
        <v>41</v>
      </c>
      <c r="C1766" s="11">
        <v>1</v>
      </c>
      <c r="D1766" s="20" t="str">
        <f>L1766</f>
        <v>in_f &lt;- c("C:/NGS/Raw_sequence_reads/41_GAATTCGT-TATAGCCT_L005_R1_001.fastq.gz", "C:/NGS/Raw_sequence_reads/41_GAATTCGT-TATAGCCT_L005_R2_001.fastq.gz")</v>
      </c>
      <c r="F1766" t="s">
        <v>3</v>
      </c>
      <c r="G1766" t="str">
        <f>'1. Input and Output files list'!$E$160</f>
        <v>C:/NGS/Raw_sequence_reads/41_GAATTCGT-TATAGCCT_L005_R1_001.fastq.gz</v>
      </c>
      <c r="H1766" t="s">
        <v>10</v>
      </c>
      <c r="I1766" t="str">
        <f>'1. Input and Output files list'!$E$161</f>
        <v>C:/NGS/Raw_sequence_reads/41_GAATTCGT-TATAGCCT_L005_R2_001.fastq.gz</v>
      </c>
      <c r="J1766" s="15" t="s">
        <v>4</v>
      </c>
      <c r="L1766" t="str">
        <f>CONCATENATE(F1766,G1766,H1766,I1766,J1766)</f>
        <v>in_f &lt;- c("C:/NGS/Raw_sequence_reads/41_GAATTCGT-TATAGCCT_L005_R1_001.fastq.gz", "C:/NGS/Raw_sequence_reads/41_GAATTCGT-TATAGCCT_L005_R2_001.fastq.gz")</v>
      </c>
    </row>
    <row r="1767" spans="1:18" x14ac:dyDescent="0.15">
      <c r="A1767" s="15">
        <v>1766</v>
      </c>
      <c r="B1767" s="11">
        <v>41</v>
      </c>
      <c r="C1767" s="11">
        <v>2</v>
      </c>
      <c r="D1767" s="20" t="str">
        <f>L1767</f>
        <v>out_f &lt;- "C:/NGS/save/NGS0_41.fastq"</v>
      </c>
      <c r="F1767" t="s">
        <v>95</v>
      </c>
      <c r="G1767" t="s">
        <v>13</v>
      </c>
      <c r="H1767" t="str">
        <f>'1. Input and Output files list'!$E$6</f>
        <v>C:/NGS/save/</v>
      </c>
      <c r="I1767" t="str">
        <f>'1. Input and Output files list'!$I$160</f>
        <v>NGS0_41.fastq</v>
      </c>
      <c r="J1767" s="7" t="s">
        <v>16</v>
      </c>
      <c r="L1767" t="str">
        <f>CONCATENATE(F1767,G1767,H1767,I1767,J1767)</f>
        <v>out_f &lt;- "C:/NGS/save/NGS0_41.fastq"</v>
      </c>
    </row>
    <row r="1768" spans="1:18" x14ac:dyDescent="0.15">
      <c r="A1768" s="15">
        <v>1767</v>
      </c>
      <c r="B1768" s="11">
        <v>41</v>
      </c>
      <c r="C1768" s="11">
        <v>3</v>
      </c>
      <c r="D1768" s="20" t="str">
        <f>L1768</f>
        <v>param_trim &lt;- 1</v>
      </c>
      <c r="F1768" s="15" t="s">
        <v>163</v>
      </c>
      <c r="G1768">
        <f>'1. Input and Output files list'!$H$160</f>
        <v>1</v>
      </c>
      <c r="H1768" s="15"/>
      <c r="I1768" s="15"/>
      <c r="L1768" t="str">
        <f>CONCATENATE(F1768,G1768)</f>
        <v>param_trim &lt;- 1</v>
      </c>
    </row>
    <row r="1769" spans="1:18" x14ac:dyDescent="0.15">
      <c r="A1769" s="15">
        <v>1768</v>
      </c>
      <c r="B1769" s="11">
        <v>41</v>
      </c>
      <c r="C1769" s="11">
        <v>4</v>
      </c>
      <c r="D1769" s="20" t="s">
        <v>21</v>
      </c>
    </row>
    <row r="1770" spans="1:18" x14ac:dyDescent="0.15">
      <c r="A1770" s="15">
        <v>1769</v>
      </c>
      <c r="B1770" s="11">
        <v>41</v>
      </c>
      <c r="C1770" s="11">
        <v>5</v>
      </c>
      <c r="D1770" s="20" t="s">
        <v>22</v>
      </c>
      <c r="J1770" s="15"/>
    </row>
    <row r="1771" spans="1:18" x14ac:dyDescent="0.15">
      <c r="A1771" s="15">
        <v>1770</v>
      </c>
      <c r="B1771" s="11">
        <v>41</v>
      </c>
      <c r="C1771" s="11">
        <v>6</v>
      </c>
      <c r="D1771" s="20" t="s">
        <v>23</v>
      </c>
    </row>
    <row r="1772" spans="1:18" x14ac:dyDescent="0.15">
      <c r="A1772" s="15">
        <v>1771</v>
      </c>
      <c r="B1772" s="11">
        <v>41</v>
      </c>
      <c r="C1772" s="11">
        <v>7</v>
      </c>
      <c r="D1772" s="20" t="str">
        <f>L1772</f>
        <v>hoge1 &lt;- DNAStringSet(sread(fastq), start=7, end=hoge)</v>
      </c>
      <c r="F1772" t="s">
        <v>166</v>
      </c>
      <c r="G1772">
        <f>'1. Input and Output files list'!$G$160+1</f>
        <v>7</v>
      </c>
      <c r="H1772" t="s">
        <v>26</v>
      </c>
      <c r="L1772" t="str">
        <f>CONCATENATE(F1772,G1772,H1772)</f>
        <v>hoge1 &lt;- DNAStringSet(sread(fastq), start=7, end=hoge)</v>
      </c>
    </row>
    <row r="1773" spans="1:18" x14ac:dyDescent="0.15">
      <c r="A1773" s="15">
        <v>1772</v>
      </c>
      <c r="B1773" s="11">
        <v>41</v>
      </c>
      <c r="C1773" s="11">
        <v>8</v>
      </c>
      <c r="D1773" s="20" t="str">
        <f>L1773</f>
        <v>hoge2 &lt;- BStringSet(quality(quality(fastq)), start=7, end=hoge)</v>
      </c>
      <c r="F1773" t="s">
        <v>167</v>
      </c>
      <c r="G1773">
        <f>'1. Input and Output files list'!$G$160+1</f>
        <v>7</v>
      </c>
      <c r="H1773" t="s">
        <v>26</v>
      </c>
      <c r="L1773" t="str">
        <f>CONCATENATE(F1773,G1773,H1773)</f>
        <v>hoge2 &lt;- BStringSet(quality(quality(fastq)), start=7, end=hoge)</v>
      </c>
    </row>
    <row r="1774" spans="1:18" x14ac:dyDescent="0.15">
      <c r="A1774" s="15">
        <v>1773</v>
      </c>
      <c r="B1774" s="11">
        <v>41</v>
      </c>
      <c r="C1774" s="11">
        <v>9</v>
      </c>
      <c r="D1774" s="20" t="s">
        <v>24</v>
      </c>
    </row>
    <row r="1775" spans="1:18" x14ac:dyDescent="0.15">
      <c r="A1775" s="15">
        <v>1774</v>
      </c>
      <c r="B1775" s="11">
        <v>41</v>
      </c>
      <c r="C1775" s="11">
        <v>10</v>
      </c>
      <c r="D1775" s="20" t="s">
        <v>96</v>
      </c>
    </row>
    <row r="1776" spans="1:18" x14ac:dyDescent="0.15">
      <c r="A1776" s="15">
        <v>1775</v>
      </c>
      <c r="B1776" s="11">
        <v>41</v>
      </c>
      <c r="C1776" s="11">
        <v>11</v>
      </c>
      <c r="D1776" s="53" t="str">
        <f>R1776</f>
        <v>param1 &lt;- 35</v>
      </c>
      <c r="F1776" t="s">
        <v>843</v>
      </c>
      <c r="G1776">
        <f>'1. Input and Output files list'!$E$32</f>
        <v>35</v>
      </c>
      <c r="R1776" t="str">
        <f>CONCATENATE(F1776,G1776,H1776)</f>
        <v>param1 &lt;- 35</v>
      </c>
    </row>
    <row r="1777" spans="1:18" x14ac:dyDescent="0.15">
      <c r="A1777" s="15">
        <v>1776</v>
      </c>
      <c r="B1777" s="11">
        <v>41</v>
      </c>
      <c r="C1777" s="11">
        <v>12</v>
      </c>
      <c r="D1777" s="53" t="str">
        <f>R1777</f>
        <v>param2 &lt;- 0.1</v>
      </c>
      <c r="F1777" t="s">
        <v>844</v>
      </c>
      <c r="G1777">
        <f>'1. Input and Output files list'!$E$34</f>
        <v>0.1</v>
      </c>
      <c r="R1777" t="str">
        <f>CONCATENATE(F1777,G1777,H1777)</f>
        <v>param2 &lt;- 0.1</v>
      </c>
    </row>
    <row r="1778" spans="1:18" x14ac:dyDescent="0.15">
      <c r="A1778" s="15">
        <v>1777</v>
      </c>
      <c r="B1778" s="11">
        <v>41</v>
      </c>
      <c r="C1778" s="11">
        <v>13</v>
      </c>
      <c r="D1778" s="53" t="str">
        <f>R1778</f>
        <v>fastq &lt;- readFastq("C:/NGS/save/NGS0_41.fastq")</v>
      </c>
      <c r="F1778" t="s">
        <v>845</v>
      </c>
      <c r="G1778" t="str">
        <f>'1. Input and Output files list'!$E$6</f>
        <v>C:/NGS/save/</v>
      </c>
      <c r="H1778" s="5" t="str">
        <f>'1. Input and Output files list'!$I$160</f>
        <v>NGS0_41.fastq</v>
      </c>
      <c r="I1778" t="s">
        <v>4</v>
      </c>
      <c r="J1778">
        <v>41</v>
      </c>
      <c r="R1778" t="str">
        <f>CONCATENATE(F1778,G1778,H1778,I1778)</f>
        <v>fastq &lt;- readFastq("C:/NGS/save/NGS0_41.fastq")</v>
      </c>
    </row>
    <row r="1779" spans="1:18" x14ac:dyDescent="0.15">
      <c r="A1779" s="15">
        <v>1778</v>
      </c>
      <c r="B1779" s="11">
        <v>41</v>
      </c>
      <c r="C1779" s="11">
        <v>14</v>
      </c>
      <c r="D1779" s="53" t="s">
        <v>840</v>
      </c>
      <c r="J1779" s="15"/>
    </row>
    <row r="1780" spans="1:18" x14ac:dyDescent="0.15">
      <c r="A1780" s="15">
        <v>1779</v>
      </c>
      <c r="B1780" s="11">
        <v>41</v>
      </c>
      <c r="C1780" s="11">
        <v>15</v>
      </c>
      <c r="D1780" s="53" t="s">
        <v>841</v>
      </c>
    </row>
    <row r="1781" spans="1:18" x14ac:dyDescent="0.15">
      <c r="A1781" s="15">
        <v>1780</v>
      </c>
      <c r="B1781" s="11">
        <v>41</v>
      </c>
      <c r="C1781" s="11">
        <v>16</v>
      </c>
      <c r="D1781" s="53" t="s">
        <v>842</v>
      </c>
      <c r="F1781" s="15"/>
      <c r="H1781" s="15"/>
      <c r="I1781" s="15"/>
    </row>
    <row r="1782" spans="1:18" x14ac:dyDescent="0.15">
      <c r="A1782" s="15">
        <v>1781</v>
      </c>
      <c r="B1782" s="11">
        <v>41</v>
      </c>
      <c r="C1782" s="11">
        <v>17</v>
      </c>
      <c r="D1782" s="20" t="str">
        <f>L1782</f>
        <v xml:space="preserve">writeFastq(fastq, "C:/NGS/save/F2_Adap-0.fastq", compress=F)   </v>
      </c>
      <c r="F1782" t="s">
        <v>847</v>
      </c>
      <c r="G1782" t="str">
        <f>'1. Input and Output files list'!$E$6</f>
        <v>C:/NGS/save/</v>
      </c>
      <c r="H1782" t="s">
        <v>850</v>
      </c>
      <c r="L1782" t="str">
        <f>CONCATENATE(F1782,G1782,H1782,I1782,J1782)</f>
        <v xml:space="preserve">writeFastq(fastq, "C:/NGS/save/F2_Adap-0.fastq", compress=F)   </v>
      </c>
    </row>
    <row r="1783" spans="1:18" x14ac:dyDescent="0.15">
      <c r="A1783" s="15">
        <v>1782</v>
      </c>
      <c r="B1783" s="11">
        <v>41</v>
      </c>
      <c r="C1783" s="11">
        <v>18</v>
      </c>
      <c r="D1783" s="20" t="str">
        <f>L1783</f>
        <v>in_f &lt;- "C:/NGS/save/F2_Adap-0.fastq"</v>
      </c>
      <c r="F1783" t="s">
        <v>14</v>
      </c>
      <c r="G1783" t="s">
        <v>13</v>
      </c>
      <c r="H1783" t="str">
        <f>'1. Input and Output files list'!$E$6</f>
        <v>C:/NGS/save/</v>
      </c>
      <c r="I1783" t="s">
        <v>849</v>
      </c>
      <c r="J1783" s="7"/>
      <c r="L1783" t="str">
        <f>CONCATENATE(F1783,G1783,H1783,I1783,J1783)</f>
        <v>in_f &lt;- "C:/NGS/save/F2_Adap-0.fastq"</v>
      </c>
    </row>
    <row r="1784" spans="1:18" x14ac:dyDescent="0.15">
      <c r="A1784" s="15">
        <v>1783</v>
      </c>
      <c r="B1784" s="11">
        <v>41</v>
      </c>
      <c r="C1784" s="11">
        <v>19</v>
      </c>
      <c r="D1784" s="20" t="str">
        <f>L1784</f>
        <v>out_f &lt;- "C:/NGS/save/F2_Adap-1.fastq"</v>
      </c>
      <c r="F1784" t="s">
        <v>15</v>
      </c>
      <c r="G1784" t="str">
        <f>'1. Input and Output files list'!$E$6</f>
        <v>C:/NGS/save/</v>
      </c>
      <c r="H1784" t="s">
        <v>86</v>
      </c>
      <c r="L1784" t="str">
        <f>CONCATENATE(F1784,G1784,H1784)</f>
        <v>out_f &lt;- "C:/NGS/save/F2_Adap-1.fastq"</v>
      </c>
    </row>
    <row r="1785" spans="1:18" x14ac:dyDescent="0.15">
      <c r="A1785" s="15">
        <v>1784</v>
      </c>
      <c r="B1785" s="11">
        <v>41</v>
      </c>
      <c r="C1785" s="11">
        <v>20</v>
      </c>
      <c r="D1785" s="20" t="str">
        <f>L1785</f>
        <v>param_adapter &lt;- "CATGAGATCGGAAGAGCGTCGTGTAGGGAAAGAGTGT"  #Adapter sequence 1</v>
      </c>
      <c r="F1785" s="11" t="s">
        <v>44</v>
      </c>
      <c r="G1785" s="11" t="str">
        <f>'1. Input and Output files list'!$E$64</f>
        <v>CATGAGATCGGAAGAGCGTCGTGTAGGGAAAGAGTGT</v>
      </c>
      <c r="H1785" s="11" t="s">
        <v>46</v>
      </c>
      <c r="L1785" t="str">
        <f>CONCATENATE(F1785,G1785,H1785)</f>
        <v>param_adapter &lt;- "CATGAGATCGGAAGAGCGTCGTGTAGGGAAAGAGTGT"  #Adapter sequence 1</v>
      </c>
    </row>
    <row r="1786" spans="1:18" x14ac:dyDescent="0.15">
      <c r="A1786" s="15">
        <v>1785</v>
      </c>
      <c r="B1786" s="11">
        <v>41</v>
      </c>
      <c r="C1786" s="11">
        <v>21</v>
      </c>
      <c r="D1786" s="20" t="s">
        <v>28</v>
      </c>
      <c r="J1786" s="15"/>
    </row>
    <row r="1787" spans="1:18" x14ac:dyDescent="0.15">
      <c r="A1787" s="15">
        <v>1786</v>
      </c>
      <c r="B1787" s="11">
        <v>41</v>
      </c>
      <c r="C1787" s="11">
        <v>22</v>
      </c>
      <c r="D1787" s="20" t="str">
        <f>L1787</f>
        <v>in_f &lt;- "C:/NGS/save/F2_Adap-1.fastq"</v>
      </c>
      <c r="F1787" t="s">
        <v>12</v>
      </c>
      <c r="G1787" t="str">
        <f>'1. Input and Output files list'!$E$6</f>
        <v>C:/NGS/save/</v>
      </c>
      <c r="H1787" t="s">
        <v>86</v>
      </c>
      <c r="L1787" t="str">
        <f>CONCATENATE(F1787,G1787,H1787)</f>
        <v>in_f &lt;- "C:/NGS/save/F2_Adap-1.fastq"</v>
      </c>
    </row>
    <row r="1788" spans="1:18" x14ac:dyDescent="0.15">
      <c r="A1788" s="15">
        <v>1787</v>
      </c>
      <c r="B1788" s="11">
        <v>41</v>
      </c>
      <c r="C1788" s="11">
        <v>23</v>
      </c>
      <c r="D1788" s="20" t="str">
        <f>L1788</f>
        <v>out_f &lt;- "C:/NGS/save/F2_Adap-2.fastq"</v>
      </c>
      <c r="F1788" s="15" t="s">
        <v>15</v>
      </c>
      <c r="G1788" s="15" t="str">
        <f>'1. Input and Output files list'!$E$6</f>
        <v>C:/NGS/save/</v>
      </c>
      <c r="H1788" s="15" t="s">
        <v>87</v>
      </c>
      <c r="L1788" t="str">
        <f>CONCATENATE(F1788,G1788,H1788)</f>
        <v>out_f &lt;- "C:/NGS/save/F2_Adap-2.fastq"</v>
      </c>
    </row>
    <row r="1789" spans="1:18" x14ac:dyDescent="0.15">
      <c r="A1789" s="15">
        <v>1788</v>
      </c>
      <c r="B1789" s="11">
        <v>41</v>
      </c>
      <c r="C1789" s="11">
        <v>24</v>
      </c>
      <c r="D1789" s="20" t="str">
        <f>L1789</f>
        <v>param_adapter &lt;- "TAAGATCGGAAGAGCACACGTCTGAACTCCAGTCAC"  #Adapter sequence 2</v>
      </c>
      <c r="F1789" s="11" t="s">
        <v>44</v>
      </c>
      <c r="G1789" t="str">
        <f>'1. Input and Output files list'!$E$65</f>
        <v>TAAGATCGGAAGAGCACACGTCTGAACTCCAGTCAC</v>
      </c>
      <c r="H1789" s="11" t="s">
        <v>47</v>
      </c>
      <c r="L1789" t="str">
        <f>CONCATENATE(F1789,G1789,H1789)</f>
        <v>param_adapter &lt;- "TAAGATCGGAAGAGCACACGTCTGAACTCCAGTCAC"  #Adapter sequence 2</v>
      </c>
    </row>
    <row r="1790" spans="1:18" x14ac:dyDescent="0.15">
      <c r="A1790" s="15">
        <v>1789</v>
      </c>
      <c r="B1790" s="11">
        <v>41</v>
      </c>
      <c r="C1790" s="11">
        <v>25</v>
      </c>
      <c r="D1790" s="20" t="s">
        <v>29</v>
      </c>
    </row>
    <row r="1791" spans="1:18" x14ac:dyDescent="0.15">
      <c r="A1791" s="15">
        <v>1790</v>
      </c>
      <c r="B1791" s="11">
        <v>41</v>
      </c>
      <c r="C1791" s="11">
        <v>26</v>
      </c>
      <c r="D1791" s="20" t="str">
        <f>L1791</f>
        <v>in_f &lt;- "C:/NGS/save/F2_Adap-2.fastq"</v>
      </c>
      <c r="F1791" t="s">
        <v>12</v>
      </c>
      <c r="G1791" t="str">
        <f>'1. Input and Output files list'!$E$6</f>
        <v>C:/NGS/save/</v>
      </c>
      <c r="H1791" t="s">
        <v>87</v>
      </c>
      <c r="L1791" t="str">
        <f>CONCATENATE(F1791,G1791,H1791)</f>
        <v>in_f &lt;- "C:/NGS/save/F2_Adap-2.fastq"</v>
      </c>
    </row>
    <row r="1792" spans="1:18" x14ac:dyDescent="0.15">
      <c r="A1792" s="15">
        <v>1791</v>
      </c>
      <c r="B1792" s="11">
        <v>41</v>
      </c>
      <c r="C1792" s="11">
        <v>27</v>
      </c>
      <c r="D1792" s="20" t="str">
        <f>L1792</f>
        <v>out_f &lt;- "C:/NGS/save/F2_Adap-3.fastq"</v>
      </c>
      <c r="F1792" s="15" t="s">
        <v>15</v>
      </c>
      <c r="G1792" t="str">
        <f>'1. Input and Output files list'!$E$6</f>
        <v>C:/NGS/save/</v>
      </c>
      <c r="H1792" s="15" t="s">
        <v>88</v>
      </c>
      <c r="L1792" t="str">
        <f>CONCATENATE(F1792,G1792,H1792)</f>
        <v>out_f &lt;- "C:/NGS/save/F2_Adap-3.fastq"</v>
      </c>
    </row>
    <row r="1793" spans="1:20" x14ac:dyDescent="0.15">
      <c r="A1793" s="15">
        <v>1792</v>
      </c>
      <c r="B1793" s="11">
        <v>41</v>
      </c>
      <c r="C1793" s="11">
        <v>28</v>
      </c>
      <c r="D1793" s="20" t="str">
        <f>L1793</f>
        <v>param_adapter &lt;- "TAAGATCGGAAGAGCGTCGTGTAGGGAAAGAGTGT"  #Adapter sequence 3</v>
      </c>
      <c r="F1793" t="s">
        <v>44</v>
      </c>
      <c r="G1793" t="str">
        <f>'1. Input and Output files list'!$E$66</f>
        <v>TAAGATCGGAAGAGCGTCGTGTAGGGAAAGAGTGT</v>
      </c>
      <c r="H1793" t="s">
        <v>49</v>
      </c>
      <c r="J1793" s="15"/>
      <c r="L1793" t="str">
        <f>CONCATENATE(F1793,G1793,H1793)</f>
        <v>param_adapter &lt;- "TAAGATCGGAAGAGCGTCGTGTAGGGAAAGAGTGT"  #Adapter sequence 3</v>
      </c>
    </row>
    <row r="1794" spans="1:20" x14ac:dyDescent="0.15">
      <c r="A1794" s="15">
        <v>1793</v>
      </c>
      <c r="B1794" s="11">
        <v>41</v>
      </c>
      <c r="C1794" s="11">
        <v>29</v>
      </c>
      <c r="D1794" s="20" t="s">
        <v>30</v>
      </c>
    </row>
    <row r="1795" spans="1:20" x14ac:dyDescent="0.15">
      <c r="A1795" s="15">
        <v>1794</v>
      </c>
      <c r="B1795" s="11">
        <v>41</v>
      </c>
      <c r="C1795" s="11">
        <v>30</v>
      </c>
      <c r="D1795" s="20" t="str">
        <f>L1795</f>
        <v>in_f &lt;- "C:/NGS/save/F2_Adap-3.fastq"</v>
      </c>
      <c r="F1795" s="15" t="s">
        <v>12</v>
      </c>
      <c r="G1795" s="15" t="str">
        <f>'1. Input and Output files list'!$E$6</f>
        <v>C:/NGS/save/</v>
      </c>
      <c r="H1795" s="15" t="s">
        <v>88</v>
      </c>
      <c r="L1795" t="str">
        <f>CONCATENATE(F1795,G1795,H1795)</f>
        <v>in_f &lt;- "C:/NGS/save/F2_Adap-3.fastq"</v>
      </c>
    </row>
    <row r="1796" spans="1:20" x14ac:dyDescent="0.15">
      <c r="A1796" s="15">
        <v>1795</v>
      </c>
      <c r="B1796" s="11">
        <v>41</v>
      </c>
      <c r="C1796" s="11">
        <v>31</v>
      </c>
      <c r="D1796" s="20" t="str">
        <f>L1796</f>
        <v>out_f &lt;- "C:/NGS/save/AdapterTrim_NGS0_41.fastq"</v>
      </c>
      <c r="F1796" t="s">
        <v>36</v>
      </c>
      <c r="G1796" t="str">
        <f>'1. Input and Output files list'!$E$6</f>
        <v>C:/NGS/save/</v>
      </c>
      <c r="H1796" t="s">
        <v>38</v>
      </c>
      <c r="I1796" t="str">
        <f>'1. Input and Output files list'!$I$160</f>
        <v>NGS0_41.fastq</v>
      </c>
      <c r="J1796" t="s">
        <v>16</v>
      </c>
      <c r="L1796" t="str">
        <f>CONCATENATE(F1796,G1796,H1796,I1796,J1796)</f>
        <v>out_f &lt;- "C:/NGS/save/AdapterTrim_NGS0_41.fastq"</v>
      </c>
    </row>
    <row r="1797" spans="1:20" x14ac:dyDescent="0.15">
      <c r="A1797" s="15">
        <v>1796</v>
      </c>
      <c r="B1797" s="11">
        <v>41</v>
      </c>
      <c r="C1797" s="11">
        <v>32</v>
      </c>
      <c r="D1797" s="20" t="str">
        <f>L1797</f>
        <v>param_adapter &lt;- "CATGAGATCGGAAGAGCACACGTCTGAACTCCAGTCAC"  #Adapter sequence 4</v>
      </c>
      <c r="F1797" t="s">
        <v>44</v>
      </c>
      <c r="G1797" t="str">
        <f>'1. Input and Output files list'!$E$67</f>
        <v>CATGAGATCGGAAGAGCACACGTCTGAACTCCAGTCAC</v>
      </c>
      <c r="H1797" t="s">
        <v>51</v>
      </c>
      <c r="L1797" t="str">
        <f>CONCATENATE(F1797,G1797,H1797)</f>
        <v>param_adapter &lt;- "CATGAGATCGGAAGAGCACACGTCTGAACTCCAGTCAC"  #Adapter sequence 4</v>
      </c>
    </row>
    <row r="1798" spans="1:20" x14ac:dyDescent="0.15">
      <c r="A1798" s="15">
        <v>1797</v>
      </c>
      <c r="B1798" s="11">
        <v>41</v>
      </c>
      <c r="C1798" s="11">
        <v>33</v>
      </c>
      <c r="D1798" s="20" t="s">
        <v>31</v>
      </c>
    </row>
    <row r="1799" spans="1:20" x14ac:dyDescent="0.15">
      <c r="A1799" s="15">
        <v>1798</v>
      </c>
      <c r="B1799" s="11">
        <v>41</v>
      </c>
      <c r="C1799" s="11">
        <v>34</v>
      </c>
      <c r="D1799" s="20" t="s">
        <v>32</v>
      </c>
      <c r="F1799" s="15"/>
      <c r="H1799" s="15"/>
    </row>
    <row r="1800" spans="1:20" x14ac:dyDescent="0.15">
      <c r="A1800" s="15">
        <v>1799</v>
      </c>
      <c r="B1800" s="11">
        <v>41</v>
      </c>
      <c r="C1800" s="11">
        <v>35</v>
      </c>
      <c r="D1800" s="20" t="str">
        <f>L1800</f>
        <v>write.csv(res, "C:/NGS/save/NGS0_41.fastq.csv")</v>
      </c>
      <c r="F1800" t="s">
        <v>35</v>
      </c>
      <c r="G1800" t="str">
        <f>'1. Input and Output files list'!$E$6</f>
        <v>C:/NGS/save/</v>
      </c>
      <c r="H1800" t="str">
        <f>'1. Input and Output files list'!$I$160</f>
        <v>NGS0_41.fastq</v>
      </c>
      <c r="I1800" t="s">
        <v>34</v>
      </c>
      <c r="L1800" t="str">
        <f>CONCATENATE(F1800,G1800,H1800,I1800)</f>
        <v>write.csv(res, "C:/NGS/save/NGS0_41.fastq.csv")</v>
      </c>
    </row>
    <row r="1801" spans="1:20" x14ac:dyDescent="0.15">
      <c r="A1801" s="15">
        <v>1800</v>
      </c>
      <c r="B1801" s="11">
        <v>41</v>
      </c>
      <c r="C1801" s="11">
        <v>36</v>
      </c>
      <c r="D1801" s="20" t="str">
        <f>L1801</f>
        <v>system.time(fastq &lt;- fread("C:/NGS/save/AdapterTrim_NGS0_41.fastq", header=F, sep="\t", na.strings="NA", strip.white=TRUE, verbose=TRUE))</v>
      </c>
      <c r="F1801" t="s">
        <v>92</v>
      </c>
      <c r="G1801" t="str">
        <f>'1. Input and Output files list'!$E$6</f>
        <v>C:/NGS/save/</v>
      </c>
      <c r="H1801" t="s">
        <v>38</v>
      </c>
      <c r="I1801" t="str">
        <f>'1. Input and Output files list'!$I$160</f>
        <v>NGS0_41.fastq</v>
      </c>
      <c r="J1801" t="s">
        <v>20</v>
      </c>
      <c r="L1801" t="str">
        <f>CONCATENATE(F1801,G1801,H1801,I1801,J1801)</f>
        <v>system.time(fastq &lt;- fread("C:/NGS/save/AdapterTrim_NGS0_41.fastq", header=F, sep="\t", na.strings="NA", strip.white=TRUE, verbose=TRUE))</v>
      </c>
    </row>
    <row r="1802" spans="1:20" x14ac:dyDescent="0.15">
      <c r="A1802" s="15">
        <v>1801</v>
      </c>
      <c r="B1802" s="11">
        <v>41</v>
      </c>
      <c r="C1802" s="11">
        <v>37</v>
      </c>
      <c r="D1802" s="20" t="str">
        <f>T1802</f>
        <v>file.remove("C:/NGS/save/AdapterTrim_NGS0_41.fastq","C:/NGS/save/F2_Adap-0.fastq","C:/NGS/save/F2_Adap-1.fastq","C:/NGS/save/F2_Adap-2.fastq","C:/NGS/save/F2_Adap-3.fastq")</v>
      </c>
      <c r="F1802" t="s">
        <v>11</v>
      </c>
      <c r="G1802" t="str">
        <f>'1. Input and Output files list'!$E$6</f>
        <v>C:/NGS/save/</v>
      </c>
      <c r="H1802" t="s">
        <v>38</v>
      </c>
      <c r="I1802" t="str">
        <f>'1. Input and Output files list'!$I$160</f>
        <v>NGS0_41.fastq</v>
      </c>
      <c r="J1802" t="s">
        <v>852</v>
      </c>
      <c r="K1802" t="str">
        <f>'1. Input and Output files list'!$E$6</f>
        <v>C:/NGS/save/</v>
      </c>
      <c r="L1802" t="s">
        <v>851</v>
      </c>
      <c r="M1802" t="str">
        <f>'1. Input and Output files list'!$E$6</f>
        <v>C:/NGS/save/</v>
      </c>
      <c r="N1802" t="s">
        <v>89</v>
      </c>
      <c r="O1802" t="str">
        <f>'1. Input and Output files list'!$E$6</f>
        <v>C:/NGS/save/</v>
      </c>
      <c r="P1802" t="s">
        <v>90</v>
      </c>
      <c r="Q1802" t="str">
        <f>'1. Input and Output files list'!$E$6</f>
        <v>C:/NGS/save/</v>
      </c>
      <c r="R1802" t="s">
        <v>91</v>
      </c>
      <c r="T1802" t="str">
        <f>CONCATENATE(F1802,G1802,H1802,I1802,J1802,K1802,L1802,M1802,N1802,O1802,P1802,Q1802,R1802)</f>
        <v>file.remove("C:/NGS/save/AdapterTrim_NGS0_41.fastq","C:/NGS/save/F2_Adap-0.fastq","C:/NGS/save/F2_Adap-1.fastq","C:/NGS/save/F2_Adap-2.fastq","C:/NGS/save/F2_Adap-3.fastq")</v>
      </c>
    </row>
    <row r="1803" spans="1:20" x14ac:dyDescent="0.15">
      <c r="A1803" s="15">
        <v>1802</v>
      </c>
      <c r="B1803" s="11">
        <v>41</v>
      </c>
      <c r="C1803" s="11">
        <v>38</v>
      </c>
      <c r="D1803" s="20" t="s">
        <v>93</v>
      </c>
    </row>
    <row r="1804" spans="1:20" x14ac:dyDescent="0.15">
      <c r="A1804" s="15">
        <v>1803</v>
      </c>
      <c r="B1804" s="11">
        <v>41</v>
      </c>
      <c r="C1804" s="11">
        <v>39</v>
      </c>
      <c r="D1804" s="20" t="s">
        <v>2</v>
      </c>
    </row>
    <row r="1805" spans="1:20" x14ac:dyDescent="0.15">
      <c r="A1805" s="15">
        <v>1804</v>
      </c>
      <c r="B1805" s="11">
        <v>41</v>
      </c>
      <c r="C1805" s="11">
        <v>40</v>
      </c>
      <c r="D1805" s="20" t="str">
        <f>K1805</f>
        <v>system.time(write.csv(RADtag, file="C:/NGS/save/NGS0_41.tagcount", row.names = F))</v>
      </c>
      <c r="F1805" t="s">
        <v>164</v>
      </c>
      <c r="G1805" t="str">
        <f>'1. Input and Output files list'!$E$6</f>
        <v>C:/NGS/save/</v>
      </c>
      <c r="H1805" t="str">
        <f>'1. Input and Output files list'!$J$160</f>
        <v>NGS0_41.tagcount</v>
      </c>
      <c r="I1805" t="s">
        <v>210</v>
      </c>
      <c r="K1805" t="str">
        <f>CONCATENATE(F1805,G1805,H1805,I1805)</f>
        <v>system.time(write.csv(RADtag, file="C:/NGS/save/NGS0_41.tagcount", row.names = F))</v>
      </c>
    </row>
    <row r="1806" spans="1:20" x14ac:dyDescent="0.15">
      <c r="A1806" s="15">
        <v>1805</v>
      </c>
      <c r="B1806" s="11">
        <v>41</v>
      </c>
      <c r="C1806" s="11">
        <v>41</v>
      </c>
      <c r="D1806" s="20" t="str">
        <f>L1806</f>
        <v>file.remove("C:/NGS/save/NGS0_41.fastq")</v>
      </c>
      <c r="F1806" t="s">
        <v>97</v>
      </c>
      <c r="G1806" t="s">
        <v>13</v>
      </c>
      <c r="H1806" t="str">
        <f>'1. Input and Output files list'!$E$6</f>
        <v>C:/NGS/save/</v>
      </c>
      <c r="I1806" t="str">
        <f>'1. Input and Output files list'!$I$160</f>
        <v>NGS0_41.fastq</v>
      </c>
      <c r="J1806" s="7" t="s">
        <v>16</v>
      </c>
      <c r="K1806" t="s">
        <v>52</v>
      </c>
      <c r="L1806" t="str">
        <f>CONCATENATE(F1806,G1806,H1806,I1806,J1806,K1806)</f>
        <v>file.remove("C:/NGS/save/NGS0_41.fastq")</v>
      </c>
    </row>
    <row r="1807" spans="1:20" x14ac:dyDescent="0.15">
      <c r="A1807" s="15">
        <v>1806</v>
      </c>
      <c r="B1807" s="11">
        <v>41</v>
      </c>
      <c r="C1807" s="11">
        <v>42</v>
      </c>
      <c r="D1807" s="20" t="s">
        <v>170</v>
      </c>
    </row>
    <row r="1808" spans="1:20" x14ac:dyDescent="0.15">
      <c r="A1808" s="15">
        <v>1807</v>
      </c>
      <c r="B1808" s="11">
        <v>41</v>
      </c>
      <c r="C1808" s="11">
        <v>43</v>
      </c>
      <c r="D1808" s="20" t="str">
        <f>L1808</f>
        <v>system.time(write.csv(RAD_1over, file="C:/NGS/save/NGS0_41.tagcount1over", row.names = F))</v>
      </c>
      <c r="F1808" s="10" t="s">
        <v>171</v>
      </c>
      <c r="G1808" t="str">
        <f>'1. Input and Output files list'!$E$6</f>
        <v>C:/NGS/save/</v>
      </c>
      <c r="H1808" s="10" t="str">
        <f>'1. Input and Output files list'!$K$160</f>
        <v>NGS0_41.tagcount1over</v>
      </c>
      <c r="I1808" s="10" t="s">
        <v>210</v>
      </c>
      <c r="L1808" t="str">
        <f>CONCATENATE(F1808,G1808,H1808,I1808)</f>
        <v>system.time(write.csv(RAD_1over, file="C:/NGS/save/NGS0_41.tagcount1over", row.names = F))</v>
      </c>
    </row>
    <row r="1809" spans="1:18" x14ac:dyDescent="0.15">
      <c r="A1809" s="15">
        <v>1808</v>
      </c>
      <c r="B1809" s="11">
        <v>41</v>
      </c>
      <c r="C1809" s="11">
        <v>44</v>
      </c>
      <c r="D1809" s="20" t="s">
        <v>1073</v>
      </c>
      <c r="J1809" s="15"/>
    </row>
    <row r="1810" spans="1:18" x14ac:dyDescent="0.15">
      <c r="A1810" s="15">
        <v>1809</v>
      </c>
      <c r="B1810" s="11">
        <v>42</v>
      </c>
      <c r="C1810" s="11">
        <v>1</v>
      </c>
      <c r="D1810" s="20" t="str">
        <f>L1810</f>
        <v>in_f &lt;- c("C:/NGS/Raw_sequence_reads/42_GAATTCGT-ATAGAGGC_L005_R1_001.fastq.gz", "C:/NGS/Raw_sequence_reads/42_GAATTCGT-ATAGAGGC_L005_R2_001.fastq.gz")</v>
      </c>
      <c r="F1810" t="s">
        <v>3</v>
      </c>
      <c r="G1810" t="str">
        <f>'1. Input and Output files list'!$E$162</f>
        <v>C:/NGS/Raw_sequence_reads/42_GAATTCGT-ATAGAGGC_L005_R1_001.fastq.gz</v>
      </c>
      <c r="H1810" t="s">
        <v>10</v>
      </c>
      <c r="I1810" t="str">
        <f>'1. Input and Output files list'!$E$163</f>
        <v>C:/NGS/Raw_sequence_reads/42_GAATTCGT-ATAGAGGC_L005_R2_001.fastq.gz</v>
      </c>
      <c r="J1810" t="s">
        <v>4</v>
      </c>
      <c r="L1810" t="str">
        <f>CONCATENATE(F1810,G1810,H1810,I1810,J1810)</f>
        <v>in_f &lt;- c("C:/NGS/Raw_sequence_reads/42_GAATTCGT-ATAGAGGC_L005_R1_001.fastq.gz", "C:/NGS/Raw_sequence_reads/42_GAATTCGT-ATAGAGGC_L005_R2_001.fastq.gz")</v>
      </c>
    </row>
    <row r="1811" spans="1:18" x14ac:dyDescent="0.15">
      <c r="A1811" s="15">
        <v>1810</v>
      </c>
      <c r="B1811" s="11">
        <v>42</v>
      </c>
      <c r="C1811" s="11">
        <v>2</v>
      </c>
      <c r="D1811" s="20" t="str">
        <f>L1811</f>
        <v>out_f &lt;- "C:/NGS/save/NGS0_42.fastq"</v>
      </c>
      <c r="F1811" s="15" t="s">
        <v>95</v>
      </c>
      <c r="G1811" t="s">
        <v>13</v>
      </c>
      <c r="H1811" s="15" t="str">
        <f>'1. Input and Output files list'!$E$6</f>
        <v>C:/NGS/save/</v>
      </c>
      <c r="I1811" s="15" t="str">
        <f>'1. Input and Output files list'!$I$162</f>
        <v>NGS0_42.fastq</v>
      </c>
      <c r="J1811" s="7" t="s">
        <v>16</v>
      </c>
      <c r="L1811" t="str">
        <f>CONCATENATE(F1811,G1811,H1811,I1811,J1811)</f>
        <v>out_f &lt;- "C:/NGS/save/NGS0_42.fastq"</v>
      </c>
    </row>
    <row r="1812" spans="1:18" x14ac:dyDescent="0.15">
      <c r="A1812" s="15">
        <v>1811</v>
      </c>
      <c r="B1812" s="11">
        <v>42</v>
      </c>
      <c r="C1812" s="11">
        <v>3</v>
      </c>
      <c r="D1812" s="20" t="str">
        <f>L1812</f>
        <v>param_trim &lt;- 1</v>
      </c>
      <c r="F1812" t="s">
        <v>163</v>
      </c>
      <c r="G1812">
        <f>'1. Input and Output files list'!$H$162</f>
        <v>1</v>
      </c>
      <c r="L1812" t="str">
        <f>CONCATENATE(F1812,G1812)</f>
        <v>param_trim &lt;- 1</v>
      </c>
    </row>
    <row r="1813" spans="1:18" x14ac:dyDescent="0.15">
      <c r="A1813" s="15">
        <v>1812</v>
      </c>
      <c r="B1813" s="11">
        <v>42</v>
      </c>
      <c r="C1813" s="11">
        <v>4</v>
      </c>
      <c r="D1813" s="20" t="s">
        <v>21</v>
      </c>
      <c r="J1813" s="15"/>
    </row>
    <row r="1814" spans="1:18" x14ac:dyDescent="0.15">
      <c r="A1814" s="15">
        <v>1813</v>
      </c>
      <c r="B1814" s="11">
        <v>42</v>
      </c>
      <c r="C1814" s="11">
        <v>5</v>
      </c>
      <c r="D1814" s="20" t="s">
        <v>22</v>
      </c>
    </row>
    <row r="1815" spans="1:18" x14ac:dyDescent="0.15">
      <c r="A1815" s="15">
        <v>1814</v>
      </c>
      <c r="B1815" s="11">
        <v>42</v>
      </c>
      <c r="C1815" s="11">
        <v>6</v>
      </c>
      <c r="D1815" s="20" t="s">
        <v>23</v>
      </c>
    </row>
    <row r="1816" spans="1:18" x14ac:dyDescent="0.15">
      <c r="A1816" s="15">
        <v>1815</v>
      </c>
      <c r="B1816" s="11">
        <v>42</v>
      </c>
      <c r="C1816" s="11">
        <v>7</v>
      </c>
      <c r="D1816" s="20" t="str">
        <f>L1816</f>
        <v>hoge1 &lt;- DNAStringSet(sread(fastq), start=7, end=hoge)</v>
      </c>
      <c r="F1816" t="s">
        <v>166</v>
      </c>
      <c r="G1816">
        <f>'1. Input and Output files list'!$G$162+1</f>
        <v>7</v>
      </c>
      <c r="H1816" t="s">
        <v>26</v>
      </c>
      <c r="J1816" s="15"/>
      <c r="L1816" t="str">
        <f>CONCATENATE(F1816,G1816,H1816)</f>
        <v>hoge1 &lt;- DNAStringSet(sread(fastq), start=7, end=hoge)</v>
      </c>
    </row>
    <row r="1817" spans="1:18" x14ac:dyDescent="0.15">
      <c r="A1817" s="15">
        <v>1816</v>
      </c>
      <c r="B1817" s="11">
        <v>42</v>
      </c>
      <c r="C1817" s="11">
        <v>8</v>
      </c>
      <c r="D1817" s="20" t="str">
        <f>L1817</f>
        <v>hoge2 &lt;- BStringSet(quality(quality(fastq)), start=7, end=hoge)</v>
      </c>
      <c r="F1817" t="s">
        <v>167</v>
      </c>
      <c r="G1817">
        <f>'1. Input and Output files list'!$G$162+1</f>
        <v>7</v>
      </c>
      <c r="H1817" t="s">
        <v>26</v>
      </c>
      <c r="L1817" t="str">
        <f>CONCATENATE(F1817,G1817,H1817)</f>
        <v>hoge2 &lt;- BStringSet(quality(quality(fastq)), start=7, end=hoge)</v>
      </c>
    </row>
    <row r="1818" spans="1:18" x14ac:dyDescent="0.15">
      <c r="A1818" s="15">
        <v>1817</v>
      </c>
      <c r="B1818" s="11">
        <v>42</v>
      </c>
      <c r="C1818" s="11">
        <v>9</v>
      </c>
      <c r="D1818" s="20" t="s">
        <v>24</v>
      </c>
      <c r="F1818" s="15"/>
      <c r="H1818" s="15"/>
      <c r="I1818" s="15"/>
    </row>
    <row r="1819" spans="1:18" x14ac:dyDescent="0.15">
      <c r="A1819" s="15">
        <v>1818</v>
      </c>
      <c r="B1819" s="11">
        <v>42</v>
      </c>
      <c r="C1819" s="11">
        <v>10</v>
      </c>
      <c r="D1819" s="20" t="s">
        <v>96</v>
      </c>
    </row>
    <row r="1820" spans="1:18" x14ac:dyDescent="0.15">
      <c r="A1820" s="15">
        <v>1819</v>
      </c>
      <c r="B1820" s="11">
        <v>42</v>
      </c>
      <c r="C1820" s="11">
        <v>11</v>
      </c>
      <c r="D1820" s="53" t="str">
        <f>R1820</f>
        <v>param1 &lt;- 35</v>
      </c>
      <c r="F1820" t="s">
        <v>843</v>
      </c>
      <c r="G1820">
        <f>'1. Input and Output files list'!$E$32</f>
        <v>35</v>
      </c>
      <c r="J1820" s="15"/>
      <c r="R1820" t="str">
        <f>CONCATENATE(F1820,G1820,H1820)</f>
        <v>param1 &lt;- 35</v>
      </c>
    </row>
    <row r="1821" spans="1:18" x14ac:dyDescent="0.15">
      <c r="A1821" s="15">
        <v>1820</v>
      </c>
      <c r="B1821" s="11">
        <v>42</v>
      </c>
      <c r="C1821" s="11">
        <v>12</v>
      </c>
      <c r="D1821" s="53" t="str">
        <f>R1821</f>
        <v>param2 &lt;- 0.1</v>
      </c>
      <c r="F1821" t="s">
        <v>844</v>
      </c>
      <c r="G1821">
        <f>'1. Input and Output files list'!$E$34</f>
        <v>0.1</v>
      </c>
      <c r="R1821" t="str">
        <f>CONCATENATE(F1821,G1821,H1821)</f>
        <v>param2 &lt;- 0.1</v>
      </c>
    </row>
    <row r="1822" spans="1:18" x14ac:dyDescent="0.15">
      <c r="A1822" s="15">
        <v>1821</v>
      </c>
      <c r="B1822" s="11">
        <v>42</v>
      </c>
      <c r="C1822" s="11">
        <v>13</v>
      </c>
      <c r="D1822" s="53" t="str">
        <f>R1822</f>
        <v>fastq &lt;- readFastq("C:/NGS/save/NGS0_42.fastq")</v>
      </c>
      <c r="F1822" t="s">
        <v>845</v>
      </c>
      <c r="G1822" t="str">
        <f>'1. Input and Output files list'!$E$6</f>
        <v>C:/NGS/save/</v>
      </c>
      <c r="H1822" s="5" t="str">
        <f>'1. Input and Output files list'!$I$162</f>
        <v>NGS0_42.fastq</v>
      </c>
      <c r="I1822" t="s">
        <v>4</v>
      </c>
      <c r="J1822">
        <v>42</v>
      </c>
      <c r="R1822" t="str">
        <f>CONCATENATE(F1822,G1822,H1822,I1822)</f>
        <v>fastq &lt;- readFastq("C:/NGS/save/NGS0_42.fastq")</v>
      </c>
    </row>
    <row r="1823" spans="1:18" x14ac:dyDescent="0.15">
      <c r="A1823" s="15">
        <v>1822</v>
      </c>
      <c r="B1823" s="11">
        <v>42</v>
      </c>
      <c r="C1823" s="11">
        <v>14</v>
      </c>
      <c r="D1823" s="53" t="s">
        <v>840</v>
      </c>
    </row>
    <row r="1824" spans="1:18" x14ac:dyDescent="0.15">
      <c r="A1824" s="15">
        <v>1823</v>
      </c>
      <c r="B1824" s="11">
        <v>42</v>
      </c>
      <c r="C1824" s="11">
        <v>15</v>
      </c>
      <c r="D1824" s="53" t="s">
        <v>841</v>
      </c>
      <c r="H1824" s="15"/>
      <c r="I1824" s="15"/>
    </row>
    <row r="1825" spans="1:12" x14ac:dyDescent="0.15">
      <c r="A1825" s="15">
        <v>1824</v>
      </c>
      <c r="B1825" s="11">
        <v>42</v>
      </c>
      <c r="C1825" s="11">
        <v>16</v>
      </c>
      <c r="D1825" s="53" t="s">
        <v>842</v>
      </c>
    </row>
    <row r="1826" spans="1:12" x14ac:dyDescent="0.15">
      <c r="A1826" s="15">
        <v>1825</v>
      </c>
      <c r="B1826" s="11">
        <v>42</v>
      </c>
      <c r="C1826" s="11">
        <v>17</v>
      </c>
      <c r="D1826" s="20" t="str">
        <f>L1826</f>
        <v xml:space="preserve">writeFastq(fastq, "C:/NGS/save/F2_Adap-0.fastq", compress=F)   </v>
      </c>
      <c r="F1826" t="s">
        <v>847</v>
      </c>
      <c r="G1826" t="str">
        <f>'1. Input and Output files list'!$E$6</f>
        <v>C:/NGS/save/</v>
      </c>
      <c r="H1826" t="s">
        <v>850</v>
      </c>
      <c r="L1826" t="str">
        <f>CONCATENATE(F1826,G1826,H1826,I1826,J1826)</f>
        <v xml:space="preserve">writeFastq(fastq, "C:/NGS/save/F2_Adap-0.fastq", compress=F)   </v>
      </c>
    </row>
    <row r="1827" spans="1:12" x14ac:dyDescent="0.15">
      <c r="A1827" s="15">
        <v>1826</v>
      </c>
      <c r="B1827" s="11">
        <v>42</v>
      </c>
      <c r="C1827" s="11">
        <v>18</v>
      </c>
      <c r="D1827" s="20" t="str">
        <f>L1827</f>
        <v>in_f &lt;- "C:/NGS/save/F2_Adap-0.fastq"</v>
      </c>
      <c r="F1827" t="s">
        <v>14</v>
      </c>
      <c r="G1827" t="s">
        <v>13</v>
      </c>
      <c r="H1827" t="str">
        <f>'1. Input and Output files list'!$E$6</f>
        <v>C:/NGS/save/</v>
      </c>
      <c r="I1827" t="s">
        <v>849</v>
      </c>
      <c r="J1827" s="7"/>
      <c r="L1827" t="str">
        <f>CONCATENATE(F1827,G1827,H1827,I1827,J1827)</f>
        <v>in_f &lt;- "C:/NGS/save/F2_Adap-0.fastq"</v>
      </c>
    </row>
    <row r="1828" spans="1:12" x14ac:dyDescent="0.15">
      <c r="A1828" s="15">
        <v>1827</v>
      </c>
      <c r="B1828" s="11">
        <v>42</v>
      </c>
      <c r="C1828" s="11">
        <v>19</v>
      </c>
      <c r="D1828" s="20" t="str">
        <f>L1828</f>
        <v>out_f &lt;- "C:/NGS/save/F2_Adap-1.fastq"</v>
      </c>
      <c r="F1828" t="s">
        <v>15</v>
      </c>
      <c r="G1828" t="str">
        <f>'1. Input and Output files list'!$E$6</f>
        <v>C:/NGS/save/</v>
      </c>
      <c r="H1828" t="s">
        <v>86</v>
      </c>
      <c r="L1828" t="str">
        <f>CONCATENATE(F1828,G1828,H1828)</f>
        <v>out_f &lt;- "C:/NGS/save/F2_Adap-1.fastq"</v>
      </c>
    </row>
    <row r="1829" spans="1:12" x14ac:dyDescent="0.15">
      <c r="A1829" s="15">
        <v>1828</v>
      </c>
      <c r="B1829" s="11">
        <v>42</v>
      </c>
      <c r="C1829" s="11">
        <v>20</v>
      </c>
      <c r="D1829" s="20" t="str">
        <f>L1829</f>
        <v>param_adapter &lt;- "CATGAGATCGGAAGAGCGTCGTGTAGGGAAAGAGTGT"  #Adapter sequence 1</v>
      </c>
      <c r="F1829" s="11" t="s">
        <v>44</v>
      </c>
      <c r="G1829" s="11" t="str">
        <f>'1. Input and Output files list'!$E$64</f>
        <v>CATGAGATCGGAAGAGCGTCGTGTAGGGAAAGAGTGT</v>
      </c>
      <c r="H1829" s="11" t="s">
        <v>46</v>
      </c>
      <c r="J1829" s="15"/>
      <c r="L1829" t="str">
        <f>CONCATENATE(F1829,G1829,H1829)</f>
        <v>param_adapter &lt;- "CATGAGATCGGAAGAGCGTCGTGTAGGGAAAGAGTGT"  #Adapter sequence 1</v>
      </c>
    </row>
    <row r="1830" spans="1:12" x14ac:dyDescent="0.15">
      <c r="A1830" s="15">
        <v>1829</v>
      </c>
      <c r="B1830" s="11">
        <v>42</v>
      </c>
      <c r="C1830" s="11">
        <v>21</v>
      </c>
      <c r="D1830" s="20" t="s">
        <v>28</v>
      </c>
      <c r="J1830" s="15"/>
    </row>
    <row r="1831" spans="1:12" x14ac:dyDescent="0.15">
      <c r="A1831" s="15">
        <v>1830</v>
      </c>
      <c r="B1831" s="11">
        <v>42</v>
      </c>
      <c r="C1831" s="11">
        <v>22</v>
      </c>
      <c r="D1831" s="20" t="str">
        <f>L1831</f>
        <v>in_f &lt;- "C:/NGS/save/F2_Adap-1.fastq"</v>
      </c>
      <c r="F1831" s="15" t="s">
        <v>12</v>
      </c>
      <c r="G1831" s="15" t="str">
        <f>'1. Input and Output files list'!$E$6</f>
        <v>C:/NGS/save/</v>
      </c>
      <c r="H1831" s="15" t="s">
        <v>86</v>
      </c>
      <c r="L1831" t="str">
        <f>CONCATENATE(F1831,G1831,H1831)</f>
        <v>in_f &lt;- "C:/NGS/save/F2_Adap-1.fastq"</v>
      </c>
    </row>
    <row r="1832" spans="1:12" x14ac:dyDescent="0.15">
      <c r="A1832" s="15">
        <v>1831</v>
      </c>
      <c r="B1832" s="11">
        <v>42</v>
      </c>
      <c r="C1832" s="11">
        <v>23</v>
      </c>
      <c r="D1832" s="20" t="str">
        <f>L1832</f>
        <v>out_f &lt;- "C:/NGS/save/F2_Adap-2.fastq"</v>
      </c>
      <c r="F1832" s="15" t="s">
        <v>15</v>
      </c>
      <c r="G1832" s="15" t="str">
        <f>'1. Input and Output files list'!$E$6</f>
        <v>C:/NGS/save/</v>
      </c>
      <c r="H1832" s="15" t="s">
        <v>87</v>
      </c>
      <c r="L1832" t="str">
        <f>CONCATENATE(F1832,G1832,H1832)</f>
        <v>out_f &lt;- "C:/NGS/save/F2_Adap-2.fastq"</v>
      </c>
    </row>
    <row r="1833" spans="1:12" x14ac:dyDescent="0.15">
      <c r="A1833" s="15">
        <v>1832</v>
      </c>
      <c r="B1833" s="11">
        <v>42</v>
      </c>
      <c r="C1833" s="11">
        <v>24</v>
      </c>
      <c r="D1833" s="20" t="str">
        <f>L1833</f>
        <v>param_adapter &lt;- "TAAGATCGGAAGAGCACACGTCTGAACTCCAGTCAC"  #Adapter sequence 2</v>
      </c>
      <c r="F1833" s="11" t="s">
        <v>44</v>
      </c>
      <c r="G1833" t="str">
        <f>'1. Input and Output files list'!$E$65</f>
        <v>TAAGATCGGAAGAGCACACGTCTGAACTCCAGTCAC</v>
      </c>
      <c r="H1833" s="11" t="s">
        <v>47</v>
      </c>
      <c r="L1833" t="str">
        <f>CONCATENATE(F1833,G1833,H1833)</f>
        <v>param_adapter &lt;- "TAAGATCGGAAGAGCACACGTCTGAACTCCAGTCAC"  #Adapter sequence 2</v>
      </c>
    </row>
    <row r="1834" spans="1:12" x14ac:dyDescent="0.15">
      <c r="A1834" s="15">
        <v>1833</v>
      </c>
      <c r="B1834" s="11">
        <v>42</v>
      </c>
      <c r="C1834" s="11">
        <v>25</v>
      </c>
      <c r="D1834" s="20" t="s">
        <v>29</v>
      </c>
    </row>
    <row r="1835" spans="1:12" x14ac:dyDescent="0.15">
      <c r="A1835" s="15">
        <v>1834</v>
      </c>
      <c r="B1835" s="11">
        <v>42</v>
      </c>
      <c r="C1835" s="11">
        <v>26</v>
      </c>
      <c r="D1835" s="20" t="str">
        <f>L1835</f>
        <v>in_f &lt;- "C:/NGS/save/F2_Adap-2.fastq"</v>
      </c>
      <c r="F1835" s="15" t="s">
        <v>12</v>
      </c>
      <c r="G1835" t="str">
        <f>'1. Input and Output files list'!$E$6</f>
        <v>C:/NGS/save/</v>
      </c>
      <c r="H1835" s="15" t="s">
        <v>87</v>
      </c>
      <c r="L1835" t="str">
        <f>CONCATENATE(F1835,G1835,H1835)</f>
        <v>in_f &lt;- "C:/NGS/save/F2_Adap-2.fastq"</v>
      </c>
    </row>
    <row r="1836" spans="1:12" x14ac:dyDescent="0.15">
      <c r="A1836" s="15">
        <v>1835</v>
      </c>
      <c r="B1836" s="11">
        <v>42</v>
      </c>
      <c r="C1836" s="11">
        <v>27</v>
      </c>
      <c r="D1836" s="20" t="str">
        <f>L1836</f>
        <v>out_f &lt;- "C:/NGS/save/F2_Adap-3.fastq"</v>
      </c>
      <c r="F1836" s="15" t="s">
        <v>15</v>
      </c>
      <c r="G1836" t="str">
        <f>'1. Input and Output files list'!$E$6</f>
        <v>C:/NGS/save/</v>
      </c>
      <c r="H1836" s="15" t="s">
        <v>88</v>
      </c>
      <c r="L1836" t="str">
        <f>CONCATENATE(F1836,G1836,H1836)</f>
        <v>out_f &lt;- "C:/NGS/save/F2_Adap-3.fastq"</v>
      </c>
    </row>
    <row r="1837" spans="1:12" x14ac:dyDescent="0.15">
      <c r="A1837" s="15">
        <v>1836</v>
      </c>
      <c r="B1837" s="11">
        <v>42</v>
      </c>
      <c r="C1837" s="11">
        <v>28</v>
      </c>
      <c r="D1837" s="20" t="str">
        <f>L1837</f>
        <v>param_adapter &lt;- "TAAGATCGGAAGAGCGTCGTGTAGGGAAAGAGTGT"  #Adapter sequence 3</v>
      </c>
      <c r="F1837" t="s">
        <v>44</v>
      </c>
      <c r="G1837" t="str">
        <f>'1. Input and Output files list'!$E$66</f>
        <v>TAAGATCGGAAGAGCGTCGTGTAGGGAAAGAGTGT</v>
      </c>
      <c r="H1837" t="s">
        <v>49</v>
      </c>
      <c r="L1837" t="str">
        <f>CONCATENATE(F1837,G1837,H1837)</f>
        <v>param_adapter &lt;- "TAAGATCGGAAGAGCGTCGTGTAGGGAAAGAGTGT"  #Adapter sequence 3</v>
      </c>
    </row>
    <row r="1838" spans="1:12" x14ac:dyDescent="0.15">
      <c r="A1838" s="15">
        <v>1837</v>
      </c>
      <c r="B1838" s="11">
        <v>42</v>
      </c>
      <c r="C1838" s="11">
        <v>29</v>
      </c>
      <c r="D1838" s="20" t="s">
        <v>30</v>
      </c>
    </row>
    <row r="1839" spans="1:12" x14ac:dyDescent="0.15">
      <c r="A1839" s="15">
        <v>1838</v>
      </c>
      <c r="B1839" s="11">
        <v>42</v>
      </c>
      <c r="C1839" s="11">
        <v>30</v>
      </c>
      <c r="D1839" s="20" t="str">
        <f>L1839</f>
        <v>in_f &lt;- "C:/NGS/save/F2_Adap-3.fastq"</v>
      </c>
      <c r="F1839" t="s">
        <v>12</v>
      </c>
      <c r="G1839" t="str">
        <f>'1. Input and Output files list'!$E$6</f>
        <v>C:/NGS/save/</v>
      </c>
      <c r="H1839" t="s">
        <v>88</v>
      </c>
      <c r="L1839" t="str">
        <f>CONCATENATE(F1839,G1839,H1839)</f>
        <v>in_f &lt;- "C:/NGS/save/F2_Adap-3.fastq"</v>
      </c>
    </row>
    <row r="1840" spans="1:12" x14ac:dyDescent="0.15">
      <c r="A1840" s="15">
        <v>1839</v>
      </c>
      <c r="B1840" s="11">
        <v>42</v>
      </c>
      <c r="C1840" s="11">
        <v>31</v>
      </c>
      <c r="D1840" s="20" t="str">
        <f>L1840</f>
        <v>out_f &lt;- "C:/NGS/save/AdapterTrim_NGS0_42.fastq"</v>
      </c>
      <c r="F1840" t="s">
        <v>36</v>
      </c>
      <c r="G1840" t="str">
        <f>'1. Input and Output files list'!$E$6</f>
        <v>C:/NGS/save/</v>
      </c>
      <c r="H1840" t="s">
        <v>38</v>
      </c>
      <c r="I1840" t="str">
        <f>'1. Input and Output files list'!$I$162</f>
        <v>NGS0_42.fastq</v>
      </c>
      <c r="J1840" t="s">
        <v>16</v>
      </c>
      <c r="L1840" t="str">
        <f>CONCATENATE(F1840,G1840,H1840,I1840,J1840)</f>
        <v>out_f &lt;- "C:/NGS/save/AdapterTrim_NGS0_42.fastq"</v>
      </c>
    </row>
    <row r="1841" spans="1:20" x14ac:dyDescent="0.15">
      <c r="A1841" s="15">
        <v>1840</v>
      </c>
      <c r="B1841" s="11">
        <v>42</v>
      </c>
      <c r="C1841" s="11">
        <v>32</v>
      </c>
      <c r="D1841" s="20" t="str">
        <f>L1841</f>
        <v>param_adapter &lt;- "CATGAGATCGGAAGAGCACACGTCTGAACTCCAGTCAC"  #Adapter sequence 4</v>
      </c>
      <c r="F1841" t="s">
        <v>44</v>
      </c>
      <c r="G1841" t="str">
        <f>'1. Input and Output files list'!$E$67</f>
        <v>CATGAGATCGGAAGAGCACACGTCTGAACTCCAGTCAC</v>
      </c>
      <c r="H1841" t="s">
        <v>51</v>
      </c>
      <c r="L1841" t="str">
        <f>CONCATENATE(F1841,G1841,H1841)</f>
        <v>param_adapter &lt;- "CATGAGATCGGAAGAGCACACGTCTGAACTCCAGTCAC"  #Adapter sequence 4</v>
      </c>
    </row>
    <row r="1842" spans="1:20" x14ac:dyDescent="0.15">
      <c r="A1842" s="15">
        <v>1841</v>
      </c>
      <c r="B1842" s="11">
        <v>42</v>
      </c>
      <c r="C1842" s="11">
        <v>33</v>
      </c>
      <c r="D1842" s="20" t="s">
        <v>31</v>
      </c>
    </row>
    <row r="1843" spans="1:20" x14ac:dyDescent="0.15">
      <c r="A1843" s="15">
        <v>1842</v>
      </c>
      <c r="B1843" s="11">
        <v>42</v>
      </c>
      <c r="C1843" s="11">
        <v>34</v>
      </c>
      <c r="D1843" s="20" t="s">
        <v>32</v>
      </c>
    </row>
    <row r="1844" spans="1:20" x14ac:dyDescent="0.15">
      <c r="A1844" s="15">
        <v>1843</v>
      </c>
      <c r="B1844" s="11">
        <v>42</v>
      </c>
      <c r="C1844" s="11">
        <v>35</v>
      </c>
      <c r="D1844" s="20" t="str">
        <f>L1844</f>
        <v>write.csv(res, "C:/NGS/save/NGS0_42.fastq.csv")</v>
      </c>
      <c r="F1844" t="s">
        <v>35</v>
      </c>
      <c r="G1844" t="str">
        <f>'1. Input and Output files list'!$E$6</f>
        <v>C:/NGS/save/</v>
      </c>
      <c r="H1844" t="str">
        <f>'1. Input and Output files list'!$I$162</f>
        <v>NGS0_42.fastq</v>
      </c>
      <c r="I1844" t="s">
        <v>34</v>
      </c>
      <c r="L1844" t="str">
        <f>CONCATENATE(F1844,G1844,H1844,I1844)</f>
        <v>write.csv(res, "C:/NGS/save/NGS0_42.fastq.csv")</v>
      </c>
    </row>
    <row r="1845" spans="1:20" x14ac:dyDescent="0.15">
      <c r="A1845" s="15">
        <v>1844</v>
      </c>
      <c r="B1845" s="11">
        <v>42</v>
      </c>
      <c r="C1845" s="11">
        <v>36</v>
      </c>
      <c r="D1845" s="20" t="str">
        <f>L1845</f>
        <v>system.time(fastq &lt;- fread("C:/NGS/save/AdapterTrim_NGS0_42.fastq", header=F, sep="\t", na.strings="NA", strip.white=TRUE, verbose=TRUE))</v>
      </c>
      <c r="F1845" t="s">
        <v>92</v>
      </c>
      <c r="G1845" t="str">
        <f>'1. Input and Output files list'!$E$6</f>
        <v>C:/NGS/save/</v>
      </c>
      <c r="H1845" t="s">
        <v>38</v>
      </c>
      <c r="I1845" t="str">
        <f>'1. Input and Output files list'!$I$162</f>
        <v>NGS0_42.fastq</v>
      </c>
      <c r="J1845" t="s">
        <v>20</v>
      </c>
      <c r="L1845" t="str">
        <f>CONCATENATE(F1845,G1845,H1845,I1845,J1845)</f>
        <v>system.time(fastq &lt;- fread("C:/NGS/save/AdapterTrim_NGS0_42.fastq", header=F, sep="\t", na.strings="NA", strip.white=TRUE, verbose=TRUE))</v>
      </c>
    </row>
    <row r="1846" spans="1:20" x14ac:dyDescent="0.15">
      <c r="A1846" s="15">
        <v>1845</v>
      </c>
      <c r="B1846" s="11">
        <v>42</v>
      </c>
      <c r="C1846" s="11">
        <v>37</v>
      </c>
      <c r="D1846" s="20" t="str">
        <f>T1846</f>
        <v>file.remove("C:/NGS/save/AdapterTrim_NGS0_42.fastq","C:/NGS/save/F2_Adap-0.fastq","C:/NGS/save/F2_Adap-1.fastq","C:/NGS/save/F2_Adap-2.fastq","C:/NGS/save/F2_Adap-3.fastq")</v>
      </c>
      <c r="F1846" t="s">
        <v>11</v>
      </c>
      <c r="G1846" t="str">
        <f>'1. Input and Output files list'!$E$6</f>
        <v>C:/NGS/save/</v>
      </c>
      <c r="H1846" t="s">
        <v>38</v>
      </c>
      <c r="I1846" t="str">
        <f>'1. Input and Output files list'!$I$162</f>
        <v>NGS0_42.fastq</v>
      </c>
      <c r="J1846" t="s">
        <v>852</v>
      </c>
      <c r="K1846" t="str">
        <f>'1. Input and Output files list'!$E$6</f>
        <v>C:/NGS/save/</v>
      </c>
      <c r="L1846" t="s">
        <v>851</v>
      </c>
      <c r="M1846" t="str">
        <f>'1. Input and Output files list'!$E$6</f>
        <v>C:/NGS/save/</v>
      </c>
      <c r="N1846" t="s">
        <v>89</v>
      </c>
      <c r="O1846" t="str">
        <f>'1. Input and Output files list'!$E$6</f>
        <v>C:/NGS/save/</v>
      </c>
      <c r="P1846" t="s">
        <v>90</v>
      </c>
      <c r="Q1846" t="str">
        <f>'1. Input and Output files list'!$E$6</f>
        <v>C:/NGS/save/</v>
      </c>
      <c r="R1846" t="s">
        <v>91</v>
      </c>
      <c r="T1846" t="str">
        <f>CONCATENATE(F1846,G1846,H1846,I1846,J1846,K1846,L1846,M1846,N1846,O1846,P1846,Q1846,R1846)</f>
        <v>file.remove("C:/NGS/save/AdapterTrim_NGS0_42.fastq","C:/NGS/save/F2_Adap-0.fastq","C:/NGS/save/F2_Adap-1.fastq","C:/NGS/save/F2_Adap-2.fastq","C:/NGS/save/F2_Adap-3.fastq")</v>
      </c>
    </row>
    <row r="1847" spans="1:20" x14ac:dyDescent="0.15">
      <c r="A1847" s="15">
        <v>1846</v>
      </c>
      <c r="B1847" s="11">
        <v>42</v>
      </c>
      <c r="C1847" s="11">
        <v>38</v>
      </c>
      <c r="D1847" s="20" t="s">
        <v>93</v>
      </c>
    </row>
    <row r="1848" spans="1:20" x14ac:dyDescent="0.15">
      <c r="A1848" s="15">
        <v>1847</v>
      </c>
      <c r="B1848" s="11">
        <v>42</v>
      </c>
      <c r="C1848" s="11">
        <v>39</v>
      </c>
      <c r="D1848" s="20" t="s">
        <v>2</v>
      </c>
    </row>
    <row r="1849" spans="1:20" x14ac:dyDescent="0.15">
      <c r="A1849" s="15">
        <v>1848</v>
      </c>
      <c r="B1849" s="11">
        <v>42</v>
      </c>
      <c r="C1849" s="11">
        <v>40</v>
      </c>
      <c r="D1849" s="20" t="str">
        <f>K1849</f>
        <v>system.time(write.csv(RADtag, file="C:/NGS/save/NGS0_42.tagcount", row.names = F))</v>
      </c>
      <c r="F1849" t="s">
        <v>164</v>
      </c>
      <c r="G1849" t="str">
        <f>'1. Input and Output files list'!$E$6</f>
        <v>C:/NGS/save/</v>
      </c>
      <c r="H1849" t="str">
        <f>'1. Input and Output files list'!$J$162</f>
        <v>NGS0_42.tagcount</v>
      </c>
      <c r="I1849" t="s">
        <v>210</v>
      </c>
      <c r="K1849" t="str">
        <f>CONCATENATE(F1849,G1849,H1849,I1849)</f>
        <v>system.time(write.csv(RADtag, file="C:/NGS/save/NGS0_42.tagcount", row.names = F))</v>
      </c>
    </row>
    <row r="1850" spans="1:20" x14ac:dyDescent="0.15">
      <c r="A1850" s="15">
        <v>1849</v>
      </c>
      <c r="B1850" s="11">
        <v>42</v>
      </c>
      <c r="C1850" s="11">
        <v>41</v>
      </c>
      <c r="D1850" s="20" t="str">
        <f>L1850</f>
        <v>file.remove("C:/NGS/save/NGS0_42.fastq")</v>
      </c>
      <c r="F1850" t="s">
        <v>97</v>
      </c>
      <c r="G1850" t="s">
        <v>13</v>
      </c>
      <c r="H1850" t="str">
        <f>'1. Input and Output files list'!$E$6</f>
        <v>C:/NGS/save/</v>
      </c>
      <c r="I1850" t="str">
        <f>'1. Input and Output files list'!$I$162</f>
        <v>NGS0_42.fastq</v>
      </c>
      <c r="J1850" s="7" t="s">
        <v>16</v>
      </c>
      <c r="K1850" t="s">
        <v>52</v>
      </c>
      <c r="L1850" t="str">
        <f>CONCATENATE(F1850,G1850,H1850,I1850,J1850,K1850)</f>
        <v>file.remove("C:/NGS/save/NGS0_42.fastq")</v>
      </c>
    </row>
    <row r="1851" spans="1:20" x14ac:dyDescent="0.15">
      <c r="A1851" s="15">
        <v>1850</v>
      </c>
      <c r="B1851" s="11">
        <v>42</v>
      </c>
      <c r="C1851" s="11">
        <v>42</v>
      </c>
      <c r="D1851" s="20" t="s">
        <v>170</v>
      </c>
    </row>
    <row r="1852" spans="1:20" x14ac:dyDescent="0.15">
      <c r="A1852" s="15">
        <v>1851</v>
      </c>
      <c r="B1852" s="11">
        <v>42</v>
      </c>
      <c r="C1852" s="11">
        <v>43</v>
      </c>
      <c r="D1852" s="20" t="str">
        <f>L1852</f>
        <v>system.time(write.csv(RAD_1over, file="C:/NGS/save/NGS0_42.tagcount1over", row.names = F))</v>
      </c>
      <c r="F1852" s="10" t="s">
        <v>171</v>
      </c>
      <c r="G1852" t="str">
        <f>'1. Input and Output files list'!$E$6</f>
        <v>C:/NGS/save/</v>
      </c>
      <c r="H1852" s="10" t="str">
        <f>'1. Input and Output files list'!$K$162</f>
        <v>NGS0_42.tagcount1over</v>
      </c>
      <c r="I1852" s="10" t="s">
        <v>210</v>
      </c>
      <c r="J1852" s="15"/>
      <c r="L1852" t="str">
        <f>CONCATENATE(F1852,G1852,H1852,I1852)</f>
        <v>system.time(write.csv(RAD_1over, file="C:/NGS/save/NGS0_42.tagcount1over", row.names = F))</v>
      </c>
    </row>
    <row r="1853" spans="1:20" x14ac:dyDescent="0.15">
      <c r="A1853" s="15">
        <v>1852</v>
      </c>
      <c r="B1853" s="11">
        <v>42</v>
      </c>
      <c r="C1853" s="11">
        <v>44</v>
      </c>
      <c r="D1853" s="20" t="s">
        <v>1073</v>
      </c>
      <c r="J1853" s="15"/>
    </row>
    <row r="1854" spans="1:20" x14ac:dyDescent="0.15">
      <c r="A1854" s="15">
        <v>1853</v>
      </c>
      <c r="B1854" s="11">
        <v>43</v>
      </c>
      <c r="C1854" s="11">
        <v>1</v>
      </c>
      <c r="D1854" s="20" t="str">
        <f>L1854</f>
        <v>in_f &lt;- c("C:/NGS/Raw_sequence_reads/43_GAATTCGT-CCTATCCT_L005_R1_001.fastq.gz", "C:/NGS/Raw_sequence_reads/43_GAATTCGT-CCTATCCT_L005_R2_001.fastq.gz")</v>
      </c>
      <c r="F1854" s="15" t="s">
        <v>3</v>
      </c>
      <c r="G1854" t="str">
        <f>'1. Input and Output files list'!$E$164</f>
        <v>C:/NGS/Raw_sequence_reads/43_GAATTCGT-CCTATCCT_L005_R1_001.fastq.gz</v>
      </c>
      <c r="H1854" s="15" t="s">
        <v>10</v>
      </c>
      <c r="I1854" s="15" t="str">
        <f>'1. Input and Output files list'!$E$165</f>
        <v>C:/NGS/Raw_sequence_reads/43_GAATTCGT-CCTATCCT_L005_R2_001.fastq.gz</v>
      </c>
      <c r="J1854" t="s">
        <v>4</v>
      </c>
      <c r="L1854" t="str">
        <f>CONCATENATE(F1854,G1854,H1854,I1854,J1854)</f>
        <v>in_f &lt;- c("C:/NGS/Raw_sequence_reads/43_GAATTCGT-CCTATCCT_L005_R1_001.fastq.gz", "C:/NGS/Raw_sequence_reads/43_GAATTCGT-CCTATCCT_L005_R2_001.fastq.gz")</v>
      </c>
    </row>
    <row r="1855" spans="1:20" x14ac:dyDescent="0.15">
      <c r="A1855" s="15">
        <v>1854</v>
      </c>
      <c r="B1855" s="11">
        <v>43</v>
      </c>
      <c r="C1855" s="11">
        <v>2</v>
      </c>
      <c r="D1855" s="20" t="str">
        <f>L1855</f>
        <v>out_f &lt;- "C:/NGS/save/NGS0_43.fastq"</v>
      </c>
      <c r="F1855" s="15" t="s">
        <v>95</v>
      </c>
      <c r="G1855" t="s">
        <v>13</v>
      </c>
      <c r="H1855" s="15" t="str">
        <f>'1. Input and Output files list'!$E$6</f>
        <v>C:/NGS/save/</v>
      </c>
      <c r="I1855" s="15" t="str">
        <f>'1. Input and Output files list'!$I$164</f>
        <v>NGS0_43.fastq</v>
      </c>
      <c r="J1855" s="7" t="s">
        <v>16</v>
      </c>
      <c r="L1855" t="str">
        <f>CONCATENATE(F1855,G1855,H1855,I1855,J1855)</f>
        <v>out_f &lt;- "C:/NGS/save/NGS0_43.fastq"</v>
      </c>
    </row>
    <row r="1856" spans="1:20" x14ac:dyDescent="0.15">
      <c r="A1856" s="15">
        <v>1855</v>
      </c>
      <c r="B1856" s="11">
        <v>43</v>
      </c>
      <c r="C1856" s="11">
        <v>3</v>
      </c>
      <c r="D1856" s="20" t="str">
        <f>L1856</f>
        <v>param_trim &lt;- 1</v>
      </c>
      <c r="F1856" t="s">
        <v>163</v>
      </c>
      <c r="G1856">
        <f>'1. Input and Output files list'!$H$164</f>
        <v>1</v>
      </c>
      <c r="J1856" s="15"/>
      <c r="L1856" t="str">
        <f>CONCATENATE(F1856,G1856)</f>
        <v>param_trim &lt;- 1</v>
      </c>
    </row>
    <row r="1857" spans="1:18" x14ac:dyDescent="0.15">
      <c r="A1857" s="15">
        <v>1856</v>
      </c>
      <c r="B1857" s="11">
        <v>43</v>
      </c>
      <c r="C1857" s="11">
        <v>4</v>
      </c>
      <c r="D1857" s="20" t="s">
        <v>21</v>
      </c>
      <c r="J1857" s="15"/>
    </row>
    <row r="1858" spans="1:18" x14ac:dyDescent="0.15">
      <c r="A1858" s="15">
        <v>1857</v>
      </c>
      <c r="B1858" s="11">
        <v>43</v>
      </c>
      <c r="C1858" s="11">
        <v>5</v>
      </c>
      <c r="D1858" s="20" t="s">
        <v>22</v>
      </c>
    </row>
    <row r="1859" spans="1:18" x14ac:dyDescent="0.15">
      <c r="A1859" s="15">
        <v>1858</v>
      </c>
      <c r="B1859" s="11">
        <v>43</v>
      </c>
      <c r="C1859" s="11">
        <v>6</v>
      </c>
      <c r="D1859" s="20" t="s">
        <v>23</v>
      </c>
    </row>
    <row r="1860" spans="1:18" x14ac:dyDescent="0.15">
      <c r="A1860" s="15">
        <v>1859</v>
      </c>
      <c r="B1860" s="11">
        <v>43</v>
      </c>
      <c r="C1860" s="11">
        <v>7</v>
      </c>
      <c r="D1860" s="20" t="str">
        <f>L1860</f>
        <v>hoge1 &lt;- DNAStringSet(sread(fastq), start=7, end=hoge)</v>
      </c>
      <c r="F1860" t="s">
        <v>166</v>
      </c>
      <c r="G1860">
        <f>'1. Input and Output files list'!$G$164+1</f>
        <v>7</v>
      </c>
      <c r="H1860" t="s">
        <v>26</v>
      </c>
      <c r="L1860" t="str">
        <f>CONCATENATE(F1860,G1860,H1860)</f>
        <v>hoge1 &lt;- DNAStringSet(sread(fastq), start=7, end=hoge)</v>
      </c>
    </row>
    <row r="1861" spans="1:18" x14ac:dyDescent="0.15">
      <c r="A1861" s="15">
        <v>1860</v>
      </c>
      <c r="B1861" s="11">
        <v>43</v>
      </c>
      <c r="C1861" s="11">
        <v>8</v>
      </c>
      <c r="D1861" s="20" t="str">
        <f>L1861</f>
        <v>hoge2 &lt;- BStringSet(quality(quality(fastq)), start=7, end=hoge)</v>
      </c>
      <c r="F1861" t="s">
        <v>167</v>
      </c>
      <c r="G1861">
        <f>'1. Input and Output files list'!$G$164+1</f>
        <v>7</v>
      </c>
      <c r="H1861" t="s">
        <v>26</v>
      </c>
      <c r="L1861" t="str">
        <f>CONCATENATE(F1861,G1861,H1861)</f>
        <v>hoge2 &lt;- BStringSet(quality(quality(fastq)), start=7, end=hoge)</v>
      </c>
    </row>
    <row r="1862" spans="1:18" x14ac:dyDescent="0.15">
      <c r="A1862" s="15">
        <v>1861</v>
      </c>
      <c r="B1862" s="11">
        <v>43</v>
      </c>
      <c r="C1862" s="11">
        <v>9</v>
      </c>
      <c r="D1862" s="20" t="s">
        <v>24</v>
      </c>
    </row>
    <row r="1863" spans="1:18" x14ac:dyDescent="0.15">
      <c r="A1863" s="15">
        <v>1862</v>
      </c>
      <c r="B1863" s="11">
        <v>43</v>
      </c>
      <c r="C1863" s="11">
        <v>10</v>
      </c>
      <c r="D1863" s="20" t="s">
        <v>96</v>
      </c>
    </row>
    <row r="1864" spans="1:18" x14ac:dyDescent="0.15">
      <c r="A1864" s="15">
        <v>1863</v>
      </c>
      <c r="B1864" s="11">
        <v>43</v>
      </c>
      <c r="C1864" s="11">
        <v>11</v>
      </c>
      <c r="D1864" s="53" t="str">
        <f>R1864</f>
        <v>param1 &lt;- 35</v>
      </c>
      <c r="F1864" t="s">
        <v>843</v>
      </c>
      <c r="G1864">
        <f>'1. Input and Output files list'!$E$32</f>
        <v>35</v>
      </c>
      <c r="R1864" t="str">
        <f>CONCATENATE(F1864,G1864,H1864)</f>
        <v>param1 &lt;- 35</v>
      </c>
    </row>
    <row r="1865" spans="1:18" x14ac:dyDescent="0.15">
      <c r="A1865" s="15">
        <v>1864</v>
      </c>
      <c r="B1865" s="11">
        <v>43</v>
      </c>
      <c r="C1865" s="11">
        <v>12</v>
      </c>
      <c r="D1865" s="53" t="str">
        <f>R1865</f>
        <v>param2 &lt;- 0.1</v>
      </c>
      <c r="F1865" t="s">
        <v>844</v>
      </c>
      <c r="G1865">
        <f>'1. Input and Output files list'!$E$34</f>
        <v>0.1</v>
      </c>
      <c r="R1865" t="str">
        <f>CONCATENATE(F1865,G1865,H1865)</f>
        <v>param2 &lt;- 0.1</v>
      </c>
    </row>
    <row r="1866" spans="1:18" x14ac:dyDescent="0.15">
      <c r="A1866" s="15">
        <v>1865</v>
      </c>
      <c r="B1866" s="11">
        <v>43</v>
      </c>
      <c r="C1866" s="11">
        <v>13</v>
      </c>
      <c r="D1866" s="53" t="str">
        <f>R1866</f>
        <v>fastq &lt;- readFastq("C:/NGS/save/NGS0_43.fastq")</v>
      </c>
      <c r="F1866" t="s">
        <v>845</v>
      </c>
      <c r="G1866" t="str">
        <f>'1. Input and Output files list'!$E$6</f>
        <v>C:/NGS/save/</v>
      </c>
      <c r="H1866" s="5" t="str">
        <f>'1. Input and Output files list'!$I$164</f>
        <v>NGS0_43.fastq</v>
      </c>
      <c r="I1866" t="s">
        <v>4</v>
      </c>
      <c r="J1866">
        <v>43</v>
      </c>
      <c r="R1866" t="str">
        <f>CONCATENATE(F1866,G1866,H1866,I1866)</f>
        <v>fastq &lt;- readFastq("C:/NGS/save/NGS0_43.fastq")</v>
      </c>
    </row>
    <row r="1867" spans="1:18" x14ac:dyDescent="0.15">
      <c r="A1867" s="15">
        <v>1866</v>
      </c>
      <c r="B1867" s="11">
        <v>43</v>
      </c>
      <c r="C1867" s="11">
        <v>14</v>
      </c>
      <c r="D1867" s="53" t="s">
        <v>840</v>
      </c>
      <c r="H1867" s="15"/>
      <c r="I1867" s="15"/>
      <c r="J1867" s="15"/>
    </row>
    <row r="1868" spans="1:18" x14ac:dyDescent="0.15">
      <c r="A1868" s="15">
        <v>1867</v>
      </c>
      <c r="B1868" s="11">
        <v>43</v>
      </c>
      <c r="C1868" s="11">
        <v>15</v>
      </c>
      <c r="D1868" s="53" t="s">
        <v>841</v>
      </c>
    </row>
    <row r="1869" spans="1:18" x14ac:dyDescent="0.15">
      <c r="A1869" s="15">
        <v>1868</v>
      </c>
      <c r="B1869" s="11">
        <v>43</v>
      </c>
      <c r="C1869" s="11">
        <v>16</v>
      </c>
      <c r="D1869" s="53" t="s">
        <v>842</v>
      </c>
      <c r="F1869" s="15"/>
      <c r="G1869" s="15"/>
      <c r="H1869" s="15"/>
    </row>
    <row r="1870" spans="1:18" x14ac:dyDescent="0.15">
      <c r="A1870" s="15">
        <v>1869</v>
      </c>
      <c r="B1870" s="11">
        <v>43</v>
      </c>
      <c r="C1870" s="11">
        <v>17</v>
      </c>
      <c r="D1870" s="20" t="str">
        <f>L1870</f>
        <v xml:space="preserve">writeFastq(fastq, "C:/NGS/save/F2_Adap-0.fastq", compress=F)   </v>
      </c>
      <c r="F1870" t="s">
        <v>847</v>
      </c>
      <c r="G1870" t="str">
        <f>'1. Input and Output files list'!$E$6</f>
        <v>C:/NGS/save/</v>
      </c>
      <c r="H1870" t="s">
        <v>850</v>
      </c>
      <c r="L1870" t="str">
        <f>CONCATENATE(F1870,G1870,H1870,I1870,J1870)</f>
        <v xml:space="preserve">writeFastq(fastq, "C:/NGS/save/F2_Adap-0.fastq", compress=F)   </v>
      </c>
    </row>
    <row r="1871" spans="1:18" x14ac:dyDescent="0.15">
      <c r="A1871" s="15">
        <v>1870</v>
      </c>
      <c r="B1871" s="11">
        <v>43</v>
      </c>
      <c r="C1871" s="11">
        <v>18</v>
      </c>
      <c r="D1871" s="20" t="str">
        <f>L1871</f>
        <v>in_f &lt;- "C:/NGS/save/F2_Adap-0.fastq"</v>
      </c>
      <c r="F1871" t="s">
        <v>14</v>
      </c>
      <c r="G1871" t="s">
        <v>13</v>
      </c>
      <c r="H1871" t="str">
        <f>'1. Input and Output files list'!$E$6</f>
        <v>C:/NGS/save/</v>
      </c>
      <c r="I1871" t="s">
        <v>849</v>
      </c>
      <c r="J1871" s="7"/>
      <c r="L1871" t="str">
        <f>CONCATENATE(F1871,G1871,H1871,I1871,J1871)</f>
        <v>in_f &lt;- "C:/NGS/save/F2_Adap-0.fastq"</v>
      </c>
    </row>
    <row r="1872" spans="1:18" x14ac:dyDescent="0.15">
      <c r="A1872" s="15">
        <v>1871</v>
      </c>
      <c r="B1872" s="11">
        <v>43</v>
      </c>
      <c r="C1872" s="11">
        <v>19</v>
      </c>
      <c r="D1872" s="20" t="str">
        <f>L1872</f>
        <v>out_f &lt;- "C:/NGS/save/F2_Adap-1.fastq"</v>
      </c>
      <c r="F1872" t="s">
        <v>15</v>
      </c>
      <c r="G1872" t="str">
        <f>'1. Input and Output files list'!$E$6</f>
        <v>C:/NGS/save/</v>
      </c>
      <c r="H1872" t="s">
        <v>86</v>
      </c>
      <c r="J1872" s="15"/>
      <c r="L1872" t="str">
        <f>CONCATENATE(F1872,G1872,H1872)</f>
        <v>out_f &lt;- "C:/NGS/save/F2_Adap-1.fastq"</v>
      </c>
    </row>
    <row r="1873" spans="1:12" x14ac:dyDescent="0.15">
      <c r="A1873" s="15">
        <v>1872</v>
      </c>
      <c r="B1873" s="11">
        <v>43</v>
      </c>
      <c r="C1873" s="11">
        <v>20</v>
      </c>
      <c r="D1873" s="20" t="str">
        <f>L1873</f>
        <v>param_adapter &lt;- "CATGAGATCGGAAGAGCGTCGTGTAGGGAAAGAGTGT"  #Adapter sequence 1</v>
      </c>
      <c r="F1873" s="11" t="s">
        <v>44</v>
      </c>
      <c r="G1873" s="11" t="str">
        <f>'1. Input and Output files list'!$E$64</f>
        <v>CATGAGATCGGAAGAGCGTCGTGTAGGGAAAGAGTGT</v>
      </c>
      <c r="H1873" s="11" t="s">
        <v>46</v>
      </c>
      <c r="L1873" t="str">
        <f>CONCATENATE(F1873,G1873,H1873)</f>
        <v>param_adapter &lt;- "CATGAGATCGGAAGAGCGTCGTGTAGGGAAAGAGTGT"  #Adapter sequence 1</v>
      </c>
    </row>
    <row r="1874" spans="1:12" x14ac:dyDescent="0.15">
      <c r="A1874" s="15">
        <v>1873</v>
      </c>
      <c r="B1874" s="11">
        <v>43</v>
      </c>
      <c r="C1874" s="11">
        <v>21</v>
      </c>
      <c r="D1874" s="20" t="s">
        <v>28</v>
      </c>
      <c r="F1874" s="15"/>
      <c r="G1874" s="15"/>
      <c r="H1874" s="15"/>
    </row>
    <row r="1875" spans="1:12" x14ac:dyDescent="0.15">
      <c r="A1875" s="15">
        <v>1874</v>
      </c>
      <c r="B1875" s="11">
        <v>43</v>
      </c>
      <c r="C1875" s="11">
        <v>22</v>
      </c>
      <c r="D1875" s="20" t="str">
        <f>L1875</f>
        <v>in_f &lt;- "C:/NGS/save/F2_Adap-1.fastq"</v>
      </c>
      <c r="F1875" t="s">
        <v>12</v>
      </c>
      <c r="G1875" t="str">
        <f>'1. Input and Output files list'!$E$6</f>
        <v>C:/NGS/save/</v>
      </c>
      <c r="H1875" t="s">
        <v>86</v>
      </c>
      <c r="L1875" t="str">
        <f>CONCATENATE(F1875,G1875,H1875)</f>
        <v>in_f &lt;- "C:/NGS/save/F2_Adap-1.fastq"</v>
      </c>
    </row>
    <row r="1876" spans="1:12" x14ac:dyDescent="0.15">
      <c r="A1876" s="15">
        <v>1875</v>
      </c>
      <c r="B1876" s="11">
        <v>43</v>
      </c>
      <c r="C1876" s="11">
        <v>23</v>
      </c>
      <c r="D1876" s="20" t="str">
        <f>L1876</f>
        <v>out_f &lt;- "C:/NGS/save/F2_Adap-2.fastq"</v>
      </c>
      <c r="F1876" t="s">
        <v>15</v>
      </c>
      <c r="G1876" t="str">
        <f>'1. Input and Output files list'!$E$6</f>
        <v>C:/NGS/save/</v>
      </c>
      <c r="H1876" t="s">
        <v>87</v>
      </c>
      <c r="L1876" t="str">
        <f>CONCATENATE(F1876,G1876,H1876)</f>
        <v>out_f &lt;- "C:/NGS/save/F2_Adap-2.fastq"</v>
      </c>
    </row>
    <row r="1877" spans="1:12" x14ac:dyDescent="0.15">
      <c r="A1877" s="15">
        <v>1876</v>
      </c>
      <c r="B1877" s="11">
        <v>43</v>
      </c>
      <c r="C1877" s="11">
        <v>24</v>
      </c>
      <c r="D1877" s="20" t="str">
        <f>L1877</f>
        <v>param_adapter &lt;- "TAAGATCGGAAGAGCACACGTCTGAACTCCAGTCAC"  #Adapter sequence 2</v>
      </c>
      <c r="F1877" s="11" t="s">
        <v>44</v>
      </c>
      <c r="G1877" t="str">
        <f>'1. Input and Output files list'!$E$65</f>
        <v>TAAGATCGGAAGAGCACACGTCTGAACTCCAGTCAC</v>
      </c>
      <c r="H1877" s="11" t="s">
        <v>47</v>
      </c>
      <c r="L1877" t="str">
        <f>CONCATENATE(F1877,G1877,H1877)</f>
        <v>param_adapter &lt;- "TAAGATCGGAAGAGCACACGTCTGAACTCCAGTCAC"  #Adapter sequence 2</v>
      </c>
    </row>
    <row r="1878" spans="1:12" x14ac:dyDescent="0.15">
      <c r="A1878" s="15">
        <v>1877</v>
      </c>
      <c r="B1878" s="11">
        <v>43</v>
      </c>
      <c r="C1878" s="11">
        <v>25</v>
      </c>
      <c r="D1878" s="20" t="s">
        <v>29</v>
      </c>
      <c r="F1878" s="15"/>
      <c r="H1878" s="15"/>
    </row>
    <row r="1879" spans="1:12" x14ac:dyDescent="0.15">
      <c r="A1879" s="15">
        <v>1878</v>
      </c>
      <c r="B1879" s="11">
        <v>43</v>
      </c>
      <c r="C1879" s="11">
        <v>26</v>
      </c>
      <c r="D1879" s="20" t="str">
        <f>L1879</f>
        <v>in_f &lt;- "C:/NGS/save/F2_Adap-2.fastq"</v>
      </c>
      <c r="F1879" t="s">
        <v>12</v>
      </c>
      <c r="G1879" t="str">
        <f>'1. Input and Output files list'!$E$6</f>
        <v>C:/NGS/save/</v>
      </c>
      <c r="H1879" t="s">
        <v>87</v>
      </c>
      <c r="L1879" t="str">
        <f>CONCATENATE(F1879,G1879,H1879)</f>
        <v>in_f &lt;- "C:/NGS/save/F2_Adap-2.fastq"</v>
      </c>
    </row>
    <row r="1880" spans="1:12" x14ac:dyDescent="0.15">
      <c r="A1880" s="15">
        <v>1879</v>
      </c>
      <c r="B1880" s="11">
        <v>43</v>
      </c>
      <c r="C1880" s="11">
        <v>27</v>
      </c>
      <c r="D1880" s="20" t="str">
        <f>L1880</f>
        <v>out_f &lt;- "C:/NGS/save/F2_Adap-3.fastq"</v>
      </c>
      <c r="F1880" t="s">
        <v>15</v>
      </c>
      <c r="G1880" t="str">
        <f>'1. Input and Output files list'!$E$6</f>
        <v>C:/NGS/save/</v>
      </c>
      <c r="H1880" t="s">
        <v>88</v>
      </c>
      <c r="L1880" t="str">
        <f>CONCATENATE(F1880,G1880,H1880)</f>
        <v>out_f &lt;- "C:/NGS/save/F2_Adap-3.fastq"</v>
      </c>
    </row>
    <row r="1881" spans="1:12" x14ac:dyDescent="0.15">
      <c r="A1881" s="15">
        <v>1880</v>
      </c>
      <c r="B1881" s="11">
        <v>43</v>
      </c>
      <c r="C1881" s="11">
        <v>28</v>
      </c>
      <c r="D1881" s="20" t="str">
        <f>L1881</f>
        <v>param_adapter &lt;- "TAAGATCGGAAGAGCGTCGTGTAGGGAAAGAGTGT"  #Adapter sequence 3</v>
      </c>
      <c r="F1881" t="s">
        <v>44</v>
      </c>
      <c r="G1881" t="str">
        <f>'1. Input and Output files list'!$E$66</f>
        <v>TAAGATCGGAAGAGCGTCGTGTAGGGAAAGAGTGT</v>
      </c>
      <c r="H1881" t="s">
        <v>49</v>
      </c>
      <c r="L1881" t="str">
        <f>CONCATENATE(F1881,G1881,H1881)</f>
        <v>param_adapter &lt;- "TAAGATCGGAAGAGCGTCGTGTAGGGAAAGAGTGT"  #Adapter sequence 3</v>
      </c>
    </row>
    <row r="1882" spans="1:12" x14ac:dyDescent="0.15">
      <c r="A1882" s="15">
        <v>1881</v>
      </c>
      <c r="B1882" s="11">
        <v>43</v>
      </c>
      <c r="C1882" s="11">
        <v>29</v>
      </c>
      <c r="D1882" s="20" t="s">
        <v>30</v>
      </c>
    </row>
    <row r="1883" spans="1:12" x14ac:dyDescent="0.15">
      <c r="A1883" s="15">
        <v>1882</v>
      </c>
      <c r="B1883" s="11">
        <v>43</v>
      </c>
      <c r="C1883" s="11">
        <v>30</v>
      </c>
      <c r="D1883" s="20" t="str">
        <f>L1883</f>
        <v>in_f &lt;- "C:/NGS/save/F2_Adap-3.fastq"</v>
      </c>
      <c r="F1883" t="s">
        <v>12</v>
      </c>
      <c r="G1883" t="str">
        <f>'1. Input and Output files list'!$E$6</f>
        <v>C:/NGS/save/</v>
      </c>
      <c r="H1883" t="s">
        <v>88</v>
      </c>
      <c r="L1883" t="str">
        <f>CONCATENATE(F1883,G1883,H1883)</f>
        <v>in_f &lt;- "C:/NGS/save/F2_Adap-3.fastq"</v>
      </c>
    </row>
    <row r="1884" spans="1:12" x14ac:dyDescent="0.15">
      <c r="A1884" s="15">
        <v>1883</v>
      </c>
      <c r="B1884" s="11">
        <v>43</v>
      </c>
      <c r="C1884" s="11">
        <v>31</v>
      </c>
      <c r="D1884" s="20" t="str">
        <f>L1884</f>
        <v>out_f &lt;- "C:/NGS/save/AdapterTrim_NGS0_43.fastq"</v>
      </c>
      <c r="F1884" t="s">
        <v>36</v>
      </c>
      <c r="G1884" t="str">
        <f>'1. Input and Output files list'!$E$6</f>
        <v>C:/NGS/save/</v>
      </c>
      <c r="H1884" t="s">
        <v>38</v>
      </c>
      <c r="I1884" t="str">
        <f>'1. Input and Output files list'!$I$164</f>
        <v>NGS0_43.fastq</v>
      </c>
      <c r="J1884" t="s">
        <v>16</v>
      </c>
      <c r="L1884" t="str">
        <f>CONCATENATE(F1884,G1884,H1884,I1884,J1884)</f>
        <v>out_f &lt;- "C:/NGS/save/AdapterTrim_NGS0_43.fastq"</v>
      </c>
    </row>
    <row r="1885" spans="1:12" x14ac:dyDescent="0.15">
      <c r="A1885" s="15">
        <v>1884</v>
      </c>
      <c r="B1885" s="11">
        <v>43</v>
      </c>
      <c r="C1885" s="11">
        <v>32</v>
      </c>
      <c r="D1885" s="20" t="str">
        <f>L1885</f>
        <v>param_adapter &lt;- "CATGAGATCGGAAGAGCACACGTCTGAACTCCAGTCAC"  #Adapter sequence 4</v>
      </c>
      <c r="F1885" t="s">
        <v>44</v>
      </c>
      <c r="G1885" t="str">
        <f>'1. Input and Output files list'!$E$67</f>
        <v>CATGAGATCGGAAGAGCACACGTCTGAACTCCAGTCAC</v>
      </c>
      <c r="H1885" t="s">
        <v>51</v>
      </c>
      <c r="L1885" t="str">
        <f>CONCATENATE(F1885,G1885,H1885)</f>
        <v>param_adapter &lt;- "CATGAGATCGGAAGAGCACACGTCTGAACTCCAGTCAC"  #Adapter sequence 4</v>
      </c>
    </row>
    <row r="1886" spans="1:12" x14ac:dyDescent="0.15">
      <c r="A1886" s="15">
        <v>1885</v>
      </c>
      <c r="B1886" s="11">
        <v>43</v>
      </c>
      <c r="C1886" s="11">
        <v>33</v>
      </c>
      <c r="D1886" s="20" t="s">
        <v>31</v>
      </c>
    </row>
    <row r="1887" spans="1:12" x14ac:dyDescent="0.15">
      <c r="A1887" s="15">
        <v>1886</v>
      </c>
      <c r="B1887" s="11">
        <v>43</v>
      </c>
      <c r="C1887" s="11">
        <v>34</v>
      </c>
      <c r="D1887" s="20" t="s">
        <v>32</v>
      </c>
    </row>
    <row r="1888" spans="1:12" x14ac:dyDescent="0.15">
      <c r="A1888" s="15">
        <v>1887</v>
      </c>
      <c r="B1888" s="11">
        <v>43</v>
      </c>
      <c r="C1888" s="11">
        <v>35</v>
      </c>
      <c r="D1888" s="20" t="str">
        <f>L1888</f>
        <v>write.csv(res, "C:/NGS/save/NGS0_43.fastq.csv")</v>
      </c>
      <c r="F1888" t="s">
        <v>35</v>
      </c>
      <c r="G1888" t="str">
        <f>'1. Input and Output files list'!$E$6</f>
        <v>C:/NGS/save/</v>
      </c>
      <c r="H1888" t="str">
        <f>'1. Input and Output files list'!$I$164</f>
        <v>NGS0_43.fastq</v>
      </c>
      <c r="I1888" t="s">
        <v>34</v>
      </c>
      <c r="L1888" t="str">
        <f>CONCATENATE(F1888,G1888,H1888,I1888)</f>
        <v>write.csv(res, "C:/NGS/save/NGS0_43.fastq.csv")</v>
      </c>
    </row>
    <row r="1889" spans="1:20" x14ac:dyDescent="0.15">
      <c r="A1889" s="15">
        <v>1888</v>
      </c>
      <c r="B1889" s="11">
        <v>43</v>
      </c>
      <c r="C1889" s="11">
        <v>36</v>
      </c>
      <c r="D1889" s="20" t="str">
        <f>L1889</f>
        <v>system.time(fastq &lt;- fread("C:/NGS/save/AdapterTrim_NGS0_43.fastq", header=F, sep="\t", na.strings="NA", strip.white=TRUE, verbose=TRUE))</v>
      </c>
      <c r="F1889" t="s">
        <v>92</v>
      </c>
      <c r="G1889" t="str">
        <f>'1. Input and Output files list'!$E$6</f>
        <v>C:/NGS/save/</v>
      </c>
      <c r="H1889" t="s">
        <v>38</v>
      </c>
      <c r="I1889" t="str">
        <f>'1. Input and Output files list'!$I$164</f>
        <v>NGS0_43.fastq</v>
      </c>
      <c r="J1889" t="s">
        <v>20</v>
      </c>
      <c r="L1889" t="str">
        <f>CONCATENATE(F1889,G1889,H1889,I1889,J1889)</f>
        <v>system.time(fastq &lt;- fread("C:/NGS/save/AdapterTrim_NGS0_43.fastq", header=F, sep="\t", na.strings="NA", strip.white=TRUE, verbose=TRUE))</v>
      </c>
    </row>
    <row r="1890" spans="1:20" x14ac:dyDescent="0.15">
      <c r="A1890" s="15">
        <v>1889</v>
      </c>
      <c r="B1890" s="11">
        <v>43</v>
      </c>
      <c r="C1890" s="11">
        <v>37</v>
      </c>
      <c r="D1890" s="20" t="str">
        <f>T1890</f>
        <v>file.remove("C:/NGS/save/AdapterTrim_NGS0_43.fastq","C:/NGS/save/F2_Adap-0.fastq","C:/NGS/save/F2_Adap-1.fastq","C:/NGS/save/F2_Adap-2.fastq","C:/NGS/save/F2_Adap-3.fastq")</v>
      </c>
      <c r="F1890" t="s">
        <v>11</v>
      </c>
      <c r="G1890" t="str">
        <f>'1. Input and Output files list'!$E$6</f>
        <v>C:/NGS/save/</v>
      </c>
      <c r="H1890" t="s">
        <v>38</v>
      </c>
      <c r="I1890" t="str">
        <f>'1. Input and Output files list'!$I$164</f>
        <v>NGS0_43.fastq</v>
      </c>
      <c r="J1890" s="15" t="s">
        <v>852</v>
      </c>
      <c r="K1890" t="str">
        <f>'1. Input and Output files list'!$E$6</f>
        <v>C:/NGS/save/</v>
      </c>
      <c r="L1890" t="s">
        <v>851</v>
      </c>
      <c r="M1890" t="str">
        <f>'1. Input and Output files list'!$E$6</f>
        <v>C:/NGS/save/</v>
      </c>
      <c r="N1890" t="s">
        <v>89</v>
      </c>
      <c r="O1890" t="str">
        <f>'1. Input and Output files list'!$E$6</f>
        <v>C:/NGS/save/</v>
      </c>
      <c r="P1890" t="s">
        <v>90</v>
      </c>
      <c r="Q1890" t="str">
        <f>'1. Input and Output files list'!$E$6</f>
        <v>C:/NGS/save/</v>
      </c>
      <c r="R1890" t="s">
        <v>91</v>
      </c>
      <c r="T1890" t="str">
        <f>CONCATENATE(F1890,G1890,H1890,I1890,J1890,K1890,L1890,M1890,N1890,O1890,P1890,Q1890,R1890)</f>
        <v>file.remove("C:/NGS/save/AdapterTrim_NGS0_43.fastq","C:/NGS/save/F2_Adap-0.fastq","C:/NGS/save/F2_Adap-1.fastq","C:/NGS/save/F2_Adap-2.fastq","C:/NGS/save/F2_Adap-3.fastq")</v>
      </c>
    </row>
    <row r="1891" spans="1:20" x14ac:dyDescent="0.15">
      <c r="A1891" s="15">
        <v>1890</v>
      </c>
      <c r="B1891" s="11">
        <v>43</v>
      </c>
      <c r="C1891" s="11">
        <v>38</v>
      </c>
      <c r="D1891" s="20" t="s">
        <v>93</v>
      </c>
    </row>
    <row r="1892" spans="1:20" x14ac:dyDescent="0.15">
      <c r="A1892" s="15">
        <v>1891</v>
      </c>
      <c r="B1892" s="11">
        <v>43</v>
      </c>
      <c r="C1892" s="11">
        <v>39</v>
      </c>
      <c r="D1892" s="20" t="s">
        <v>2</v>
      </c>
      <c r="F1892" s="15"/>
      <c r="H1892" s="15"/>
      <c r="I1892" s="15"/>
    </row>
    <row r="1893" spans="1:20" x14ac:dyDescent="0.15">
      <c r="A1893" s="15">
        <v>1892</v>
      </c>
      <c r="B1893" s="11">
        <v>43</v>
      </c>
      <c r="C1893" s="11">
        <v>40</v>
      </c>
      <c r="D1893" s="20" t="str">
        <f>K1893</f>
        <v>system.time(write.csv(RADtag, file="C:/NGS/save/NGS0_43.tagcount", row.names = F))</v>
      </c>
      <c r="F1893" t="s">
        <v>164</v>
      </c>
      <c r="G1893" t="str">
        <f>'1. Input and Output files list'!$E$6</f>
        <v>C:/NGS/save/</v>
      </c>
      <c r="H1893" t="str">
        <f>'1. Input and Output files list'!$J$164</f>
        <v>NGS0_43.tagcount</v>
      </c>
      <c r="I1893" t="s">
        <v>210</v>
      </c>
      <c r="K1893" t="str">
        <f>CONCATENATE(F1893,G1893,H1893,I1893)</f>
        <v>system.time(write.csv(RADtag, file="C:/NGS/save/NGS0_43.tagcount", row.names = F))</v>
      </c>
    </row>
    <row r="1894" spans="1:20" x14ac:dyDescent="0.15">
      <c r="A1894" s="15">
        <v>1893</v>
      </c>
      <c r="B1894" s="11">
        <v>43</v>
      </c>
      <c r="C1894" s="11">
        <v>41</v>
      </c>
      <c r="D1894" s="20" t="str">
        <f>L1894</f>
        <v>file.remove("C:/NGS/save/NGS0_43.fastq")</v>
      </c>
      <c r="F1894" t="s">
        <v>97</v>
      </c>
      <c r="G1894" t="s">
        <v>13</v>
      </c>
      <c r="H1894" t="str">
        <f>'1. Input and Output files list'!$E$6</f>
        <v>C:/NGS/save/</v>
      </c>
      <c r="I1894" t="str">
        <f>'1. Input and Output files list'!$I$164</f>
        <v>NGS0_43.fastq</v>
      </c>
      <c r="J1894" s="7" t="s">
        <v>16</v>
      </c>
      <c r="K1894" t="s">
        <v>52</v>
      </c>
      <c r="L1894" t="str">
        <f>CONCATENATE(F1894,G1894,H1894,I1894,J1894,K1894)</f>
        <v>file.remove("C:/NGS/save/NGS0_43.fastq")</v>
      </c>
    </row>
    <row r="1895" spans="1:20" x14ac:dyDescent="0.15">
      <c r="A1895" s="15">
        <v>1894</v>
      </c>
      <c r="B1895" s="11">
        <v>43</v>
      </c>
      <c r="C1895" s="11">
        <v>42</v>
      </c>
      <c r="D1895" s="20" t="s">
        <v>170</v>
      </c>
      <c r="J1895" s="15"/>
    </row>
    <row r="1896" spans="1:20" x14ac:dyDescent="0.15">
      <c r="A1896" s="15">
        <v>1895</v>
      </c>
      <c r="B1896" s="11">
        <v>43</v>
      </c>
      <c r="C1896" s="11">
        <v>43</v>
      </c>
      <c r="D1896" s="20" t="str">
        <f>L1896</f>
        <v>system.time(write.csv(RAD_1over, file="C:/NGS/save/NGS0_43.tagcount1over", row.names = F))</v>
      </c>
      <c r="F1896" s="10" t="s">
        <v>171</v>
      </c>
      <c r="G1896" t="str">
        <f>'1. Input and Output files list'!$E$6</f>
        <v>C:/NGS/save/</v>
      </c>
      <c r="H1896" s="10" t="str">
        <f>'1. Input and Output files list'!$K$164</f>
        <v>NGS0_43.tagcount1over</v>
      </c>
      <c r="I1896" s="10" t="s">
        <v>210</v>
      </c>
      <c r="L1896" t="str">
        <f>CONCATENATE(F1896,G1896,H1896,I1896)</f>
        <v>system.time(write.csv(RAD_1over, file="C:/NGS/save/NGS0_43.tagcount1over", row.names = F))</v>
      </c>
    </row>
    <row r="1897" spans="1:20" x14ac:dyDescent="0.15">
      <c r="A1897" s="15">
        <v>1896</v>
      </c>
      <c r="B1897" s="11">
        <v>43</v>
      </c>
      <c r="C1897" s="11">
        <v>44</v>
      </c>
      <c r="D1897" s="20" t="s">
        <v>1073</v>
      </c>
      <c r="F1897" s="15"/>
      <c r="H1897" s="15"/>
      <c r="I1897" s="15"/>
    </row>
    <row r="1898" spans="1:20" x14ac:dyDescent="0.15">
      <c r="A1898" s="15">
        <v>1897</v>
      </c>
      <c r="B1898" s="11">
        <v>44</v>
      </c>
      <c r="C1898" s="11">
        <v>1</v>
      </c>
      <c r="D1898" s="20" t="str">
        <f>L1898</f>
        <v>in_f &lt;- c("C:/NGS/Raw_sequence_reads/44_GAATTCGT-GGCTCTGA_L005_R1_001.fastq.gz", "C:/NGS/Raw_sequence_reads/44_GAATTCGT-GGCTCTGA_L005_R2_001.fastq.gz")</v>
      </c>
      <c r="F1898" t="s">
        <v>3</v>
      </c>
      <c r="G1898" t="str">
        <f>'1. Input and Output files list'!$E$166</f>
        <v>C:/NGS/Raw_sequence_reads/44_GAATTCGT-GGCTCTGA_L005_R1_001.fastq.gz</v>
      </c>
      <c r="H1898" t="s">
        <v>10</v>
      </c>
      <c r="I1898" t="str">
        <f>'1. Input and Output files list'!$E$167</f>
        <v>C:/NGS/Raw_sequence_reads/44_GAATTCGT-GGCTCTGA_L005_R2_001.fastq.gz</v>
      </c>
      <c r="J1898" t="s">
        <v>4</v>
      </c>
      <c r="L1898" t="str">
        <f>CONCATENATE(F1898,G1898,H1898,I1898,J1898)</f>
        <v>in_f &lt;- c("C:/NGS/Raw_sequence_reads/44_GAATTCGT-GGCTCTGA_L005_R1_001.fastq.gz", "C:/NGS/Raw_sequence_reads/44_GAATTCGT-GGCTCTGA_L005_R2_001.fastq.gz")</v>
      </c>
    </row>
    <row r="1899" spans="1:20" x14ac:dyDescent="0.15">
      <c r="A1899" s="15">
        <v>1898</v>
      </c>
      <c r="B1899" s="11">
        <v>44</v>
      </c>
      <c r="C1899" s="11">
        <v>2</v>
      </c>
      <c r="D1899" s="20" t="str">
        <f>L1899</f>
        <v>out_f &lt;- "C:/NGS/save/NGS0_44.fastq"</v>
      </c>
      <c r="F1899" t="s">
        <v>95</v>
      </c>
      <c r="G1899" t="s">
        <v>13</v>
      </c>
      <c r="H1899" t="str">
        <f>'1. Input and Output files list'!$E$6</f>
        <v>C:/NGS/save/</v>
      </c>
      <c r="I1899" t="str">
        <f>'1. Input and Output files list'!$I$166</f>
        <v>NGS0_44.fastq</v>
      </c>
      <c r="J1899" s="7" t="s">
        <v>16</v>
      </c>
      <c r="L1899" t="str">
        <f>CONCATENATE(F1899,G1899,H1899,I1899,J1899)</f>
        <v>out_f &lt;- "C:/NGS/save/NGS0_44.fastq"</v>
      </c>
    </row>
    <row r="1900" spans="1:20" x14ac:dyDescent="0.15">
      <c r="A1900" s="15">
        <v>1899</v>
      </c>
      <c r="B1900" s="11">
        <v>44</v>
      </c>
      <c r="C1900" s="11">
        <v>3</v>
      </c>
      <c r="D1900" s="20" t="str">
        <f>L1900</f>
        <v>param_trim &lt;- 1</v>
      </c>
      <c r="F1900" t="s">
        <v>163</v>
      </c>
      <c r="G1900">
        <f>'1. Input and Output files list'!$H$166</f>
        <v>1</v>
      </c>
      <c r="L1900" t="str">
        <f>CONCATENATE(F1900,G1900)</f>
        <v>param_trim &lt;- 1</v>
      </c>
    </row>
    <row r="1901" spans="1:20" x14ac:dyDescent="0.15">
      <c r="A1901" s="15">
        <v>1900</v>
      </c>
      <c r="B1901" s="11">
        <v>44</v>
      </c>
      <c r="C1901" s="11">
        <v>4</v>
      </c>
      <c r="D1901" s="20" t="s">
        <v>21</v>
      </c>
    </row>
    <row r="1902" spans="1:20" x14ac:dyDescent="0.15">
      <c r="A1902" s="15">
        <v>1901</v>
      </c>
      <c r="B1902" s="11">
        <v>44</v>
      </c>
      <c r="C1902" s="11">
        <v>5</v>
      </c>
      <c r="D1902" s="20" t="s">
        <v>22</v>
      </c>
    </row>
    <row r="1903" spans="1:20" x14ac:dyDescent="0.15">
      <c r="A1903" s="15">
        <v>1902</v>
      </c>
      <c r="B1903" s="11">
        <v>44</v>
      </c>
      <c r="C1903" s="11">
        <v>6</v>
      </c>
      <c r="D1903" s="20" t="s">
        <v>23</v>
      </c>
    </row>
    <row r="1904" spans="1:20" x14ac:dyDescent="0.15">
      <c r="A1904" s="15">
        <v>1903</v>
      </c>
      <c r="B1904" s="11">
        <v>44</v>
      </c>
      <c r="C1904" s="11">
        <v>7</v>
      </c>
      <c r="D1904" s="20" t="str">
        <f>L1904</f>
        <v>hoge1 &lt;- DNAStringSet(sread(fastq), start=7, end=hoge)</v>
      </c>
      <c r="F1904" t="s">
        <v>166</v>
      </c>
      <c r="G1904">
        <f>'1. Input and Output files list'!$G$166+1</f>
        <v>7</v>
      </c>
      <c r="H1904" t="s">
        <v>26</v>
      </c>
      <c r="J1904" s="15"/>
      <c r="L1904" t="str">
        <f>CONCATENATE(F1904,G1904,H1904)</f>
        <v>hoge1 &lt;- DNAStringSet(sread(fastq), start=7, end=hoge)</v>
      </c>
    </row>
    <row r="1905" spans="1:18" x14ac:dyDescent="0.15">
      <c r="A1905" s="15">
        <v>1904</v>
      </c>
      <c r="B1905" s="11">
        <v>44</v>
      </c>
      <c r="C1905" s="11">
        <v>8</v>
      </c>
      <c r="D1905" s="20" t="str">
        <f>L1905</f>
        <v>hoge2 &lt;- BStringSet(quality(quality(fastq)), start=7, end=hoge)</v>
      </c>
      <c r="F1905" t="s">
        <v>167</v>
      </c>
      <c r="G1905">
        <f>'1. Input and Output files list'!$G$166+1</f>
        <v>7</v>
      </c>
      <c r="H1905" t="s">
        <v>26</v>
      </c>
      <c r="L1905" t="str">
        <f>CONCATENATE(F1905,G1905,H1905)</f>
        <v>hoge2 &lt;- BStringSet(quality(quality(fastq)), start=7, end=hoge)</v>
      </c>
    </row>
    <row r="1906" spans="1:18" x14ac:dyDescent="0.15">
      <c r="A1906" s="15">
        <v>1905</v>
      </c>
      <c r="B1906" s="11">
        <v>44</v>
      </c>
      <c r="C1906" s="11">
        <v>9</v>
      </c>
      <c r="D1906" s="20" t="s">
        <v>24</v>
      </c>
      <c r="F1906" s="15"/>
      <c r="G1906" s="15"/>
      <c r="H1906" s="15"/>
    </row>
    <row r="1907" spans="1:18" x14ac:dyDescent="0.15">
      <c r="A1907" s="15">
        <v>1906</v>
      </c>
      <c r="B1907" s="11">
        <v>44</v>
      </c>
      <c r="C1907" s="11">
        <v>10</v>
      </c>
      <c r="D1907" s="20" t="s">
        <v>96</v>
      </c>
    </row>
    <row r="1908" spans="1:18" x14ac:dyDescent="0.15">
      <c r="A1908" s="15">
        <v>1907</v>
      </c>
      <c r="B1908" s="11">
        <v>44</v>
      </c>
      <c r="C1908" s="11">
        <v>11</v>
      </c>
      <c r="D1908" s="53" t="str">
        <f>R1908</f>
        <v>param1 &lt;- 35</v>
      </c>
      <c r="F1908" t="s">
        <v>843</v>
      </c>
      <c r="G1908">
        <f>'1. Input and Output files list'!$E$32</f>
        <v>35</v>
      </c>
      <c r="R1908" t="str">
        <f>CONCATENATE(F1908,G1908,H1908)</f>
        <v>param1 &lt;- 35</v>
      </c>
    </row>
    <row r="1909" spans="1:18" x14ac:dyDescent="0.15">
      <c r="A1909" s="15">
        <v>1908</v>
      </c>
      <c r="B1909" s="11">
        <v>44</v>
      </c>
      <c r="C1909" s="11">
        <v>12</v>
      </c>
      <c r="D1909" s="53" t="str">
        <f>R1909</f>
        <v>param2 &lt;- 0.1</v>
      </c>
      <c r="F1909" t="s">
        <v>844</v>
      </c>
      <c r="G1909">
        <f>'1. Input and Output files list'!$E$34</f>
        <v>0.1</v>
      </c>
      <c r="R1909" t="str">
        <f>CONCATENATE(F1909,G1909,H1909)</f>
        <v>param2 &lt;- 0.1</v>
      </c>
    </row>
    <row r="1910" spans="1:18" x14ac:dyDescent="0.15">
      <c r="A1910" s="15">
        <v>1909</v>
      </c>
      <c r="B1910" s="11">
        <v>44</v>
      </c>
      <c r="C1910" s="11">
        <v>13</v>
      </c>
      <c r="D1910" s="53" t="str">
        <f>R1910</f>
        <v>fastq &lt;- readFastq("C:/NGS/save/NGS0_44.fastq")</v>
      </c>
      <c r="F1910" s="15" t="s">
        <v>845</v>
      </c>
      <c r="G1910" t="str">
        <f>'1. Input and Output files list'!$E$6</f>
        <v>C:/NGS/save/</v>
      </c>
      <c r="H1910" s="5" t="str">
        <f>'1. Input and Output files list'!$I$166</f>
        <v>NGS0_44.fastq</v>
      </c>
      <c r="I1910" s="15" t="s">
        <v>4</v>
      </c>
      <c r="J1910">
        <v>44</v>
      </c>
      <c r="R1910" t="str">
        <f>CONCATENATE(F1910,G1910,H1910,I1910)</f>
        <v>fastq &lt;- readFastq("C:/NGS/save/NGS0_44.fastq")</v>
      </c>
    </row>
    <row r="1911" spans="1:18" x14ac:dyDescent="0.15">
      <c r="A1911" s="15">
        <v>1910</v>
      </c>
      <c r="B1911" s="11">
        <v>44</v>
      </c>
      <c r="C1911" s="11">
        <v>14</v>
      </c>
      <c r="D1911" s="53" t="s">
        <v>840</v>
      </c>
    </row>
    <row r="1912" spans="1:18" x14ac:dyDescent="0.15">
      <c r="A1912" s="15">
        <v>1911</v>
      </c>
      <c r="B1912" s="11">
        <v>44</v>
      </c>
      <c r="C1912" s="11">
        <v>15</v>
      </c>
      <c r="D1912" s="53" t="s">
        <v>841</v>
      </c>
    </row>
    <row r="1913" spans="1:18" x14ac:dyDescent="0.15">
      <c r="A1913" s="15">
        <v>1912</v>
      </c>
      <c r="B1913" s="11">
        <v>44</v>
      </c>
      <c r="C1913" s="11">
        <v>16</v>
      </c>
      <c r="D1913" s="53" t="s">
        <v>842</v>
      </c>
    </row>
    <row r="1914" spans="1:18" x14ac:dyDescent="0.15">
      <c r="A1914" s="15">
        <v>1913</v>
      </c>
      <c r="B1914" s="11">
        <v>44</v>
      </c>
      <c r="C1914" s="11">
        <v>17</v>
      </c>
      <c r="D1914" s="20" t="str">
        <f>L1914</f>
        <v xml:space="preserve">writeFastq(fastq, "C:/NGS/save/F2_Adap-0.fastq", compress=F)   </v>
      </c>
      <c r="F1914" t="s">
        <v>847</v>
      </c>
      <c r="G1914" t="str">
        <f>'1. Input and Output files list'!$E$6</f>
        <v>C:/NGS/save/</v>
      </c>
      <c r="H1914" t="s">
        <v>850</v>
      </c>
      <c r="L1914" t="str">
        <f>CONCATENATE(F1914,G1914,H1914,I1914,J1914)</f>
        <v xml:space="preserve">writeFastq(fastq, "C:/NGS/save/F2_Adap-0.fastq", compress=F)   </v>
      </c>
    </row>
    <row r="1915" spans="1:18" x14ac:dyDescent="0.15">
      <c r="A1915" s="15">
        <v>1914</v>
      </c>
      <c r="B1915" s="11">
        <v>44</v>
      </c>
      <c r="C1915" s="11">
        <v>18</v>
      </c>
      <c r="D1915" s="20" t="str">
        <f>L1915</f>
        <v>in_f &lt;- "C:/NGS/save/F2_Adap-0.fastq"</v>
      </c>
      <c r="F1915" t="s">
        <v>14</v>
      </c>
      <c r="G1915" t="s">
        <v>13</v>
      </c>
      <c r="H1915" t="str">
        <f>'1. Input and Output files list'!$E$6</f>
        <v>C:/NGS/save/</v>
      </c>
      <c r="I1915" t="s">
        <v>849</v>
      </c>
      <c r="J1915" s="7"/>
      <c r="L1915" t="str">
        <f>CONCATENATE(F1915,G1915,H1915,I1915,J1915)</f>
        <v>in_f &lt;- "C:/NGS/save/F2_Adap-0.fastq"</v>
      </c>
    </row>
    <row r="1916" spans="1:18" x14ac:dyDescent="0.15">
      <c r="A1916" s="15">
        <v>1915</v>
      </c>
      <c r="B1916" s="11">
        <v>44</v>
      </c>
      <c r="C1916" s="11">
        <v>19</v>
      </c>
      <c r="D1916" s="20" t="str">
        <f>L1916</f>
        <v>out_f &lt;- "C:/NGS/save/F2_Adap-1.fastq"</v>
      </c>
      <c r="F1916" t="s">
        <v>15</v>
      </c>
      <c r="G1916" t="str">
        <f>'1. Input and Output files list'!$E$6</f>
        <v>C:/NGS/save/</v>
      </c>
      <c r="H1916" t="s">
        <v>86</v>
      </c>
      <c r="L1916" t="str">
        <f>CONCATENATE(F1916,G1916,H1916)</f>
        <v>out_f &lt;- "C:/NGS/save/F2_Adap-1.fastq"</v>
      </c>
    </row>
    <row r="1917" spans="1:18" x14ac:dyDescent="0.15">
      <c r="A1917" s="15">
        <v>1916</v>
      </c>
      <c r="B1917" s="11">
        <v>44</v>
      </c>
      <c r="C1917" s="11">
        <v>20</v>
      </c>
      <c r="D1917" s="20" t="str">
        <f>L1917</f>
        <v>param_adapter &lt;- "CATGAGATCGGAAGAGCGTCGTGTAGGGAAAGAGTGT"  #Adapter sequence 1</v>
      </c>
      <c r="F1917" s="11" t="s">
        <v>44</v>
      </c>
      <c r="G1917" s="11" t="str">
        <f>'1. Input and Output files list'!$E$64</f>
        <v>CATGAGATCGGAAGAGCGTCGTGTAGGGAAAGAGTGT</v>
      </c>
      <c r="H1917" s="11" t="s">
        <v>46</v>
      </c>
      <c r="L1917" t="str">
        <f>CONCATENATE(F1917,G1917,H1917)</f>
        <v>param_adapter &lt;- "CATGAGATCGGAAGAGCGTCGTGTAGGGAAAGAGTGT"  #Adapter sequence 1</v>
      </c>
    </row>
    <row r="1918" spans="1:18" x14ac:dyDescent="0.15">
      <c r="A1918" s="15">
        <v>1917</v>
      </c>
      <c r="B1918" s="11">
        <v>44</v>
      </c>
      <c r="C1918" s="11">
        <v>21</v>
      </c>
      <c r="D1918" s="20" t="s">
        <v>28</v>
      </c>
    </row>
    <row r="1919" spans="1:18" x14ac:dyDescent="0.15">
      <c r="A1919" s="15">
        <v>1918</v>
      </c>
      <c r="B1919" s="11">
        <v>44</v>
      </c>
      <c r="C1919" s="11">
        <v>22</v>
      </c>
      <c r="D1919" s="20" t="str">
        <f>L1919</f>
        <v>in_f &lt;- "C:/NGS/save/F2_Adap-1.fastq"</v>
      </c>
      <c r="F1919" t="s">
        <v>12</v>
      </c>
      <c r="G1919" t="str">
        <f>'1. Input and Output files list'!$E$6</f>
        <v>C:/NGS/save/</v>
      </c>
      <c r="H1919" t="s">
        <v>86</v>
      </c>
      <c r="L1919" t="str">
        <f>CONCATENATE(F1919,G1919,H1919)</f>
        <v>in_f &lt;- "C:/NGS/save/F2_Adap-1.fastq"</v>
      </c>
    </row>
    <row r="1920" spans="1:18" x14ac:dyDescent="0.15">
      <c r="A1920" s="15">
        <v>1919</v>
      </c>
      <c r="B1920" s="11">
        <v>44</v>
      </c>
      <c r="C1920" s="11">
        <v>23</v>
      </c>
      <c r="D1920" s="20" t="str">
        <f>L1920</f>
        <v>out_f &lt;- "C:/NGS/save/F2_Adap-2.fastq"</v>
      </c>
      <c r="F1920" t="s">
        <v>15</v>
      </c>
      <c r="G1920" t="str">
        <f>'1. Input and Output files list'!$E$6</f>
        <v>C:/NGS/save/</v>
      </c>
      <c r="H1920" t="s">
        <v>87</v>
      </c>
      <c r="L1920" t="str">
        <f>CONCATENATE(F1920,G1920,H1920)</f>
        <v>out_f &lt;- "C:/NGS/save/F2_Adap-2.fastq"</v>
      </c>
    </row>
    <row r="1921" spans="1:20" x14ac:dyDescent="0.15">
      <c r="A1921" s="15">
        <v>1920</v>
      </c>
      <c r="B1921" s="11">
        <v>44</v>
      </c>
      <c r="C1921" s="11">
        <v>24</v>
      </c>
      <c r="D1921" s="20" t="str">
        <f>L1921</f>
        <v>param_adapter &lt;- "TAAGATCGGAAGAGCACACGTCTGAACTCCAGTCAC"  #Adapter sequence 2</v>
      </c>
      <c r="F1921" s="11" t="s">
        <v>44</v>
      </c>
      <c r="G1921" t="str">
        <f>'1. Input and Output files list'!$E$65</f>
        <v>TAAGATCGGAAGAGCACACGTCTGAACTCCAGTCAC</v>
      </c>
      <c r="H1921" s="11" t="s">
        <v>47</v>
      </c>
      <c r="L1921" t="str">
        <f>CONCATENATE(F1921,G1921,H1921)</f>
        <v>param_adapter &lt;- "TAAGATCGGAAGAGCACACGTCTGAACTCCAGTCAC"  #Adapter sequence 2</v>
      </c>
    </row>
    <row r="1922" spans="1:20" x14ac:dyDescent="0.15">
      <c r="A1922" s="15">
        <v>1921</v>
      </c>
      <c r="B1922" s="11">
        <v>44</v>
      </c>
      <c r="C1922" s="11">
        <v>25</v>
      </c>
      <c r="D1922" s="20" t="s">
        <v>29</v>
      </c>
    </row>
    <row r="1923" spans="1:20" x14ac:dyDescent="0.15">
      <c r="A1923" s="15">
        <v>1922</v>
      </c>
      <c r="B1923" s="11">
        <v>44</v>
      </c>
      <c r="C1923" s="11">
        <v>26</v>
      </c>
      <c r="D1923" s="20" t="str">
        <f>L1923</f>
        <v>in_f &lt;- "C:/NGS/save/F2_Adap-2.fastq"</v>
      </c>
      <c r="F1923" t="s">
        <v>12</v>
      </c>
      <c r="G1923" t="str">
        <f>'1. Input and Output files list'!$E$6</f>
        <v>C:/NGS/save/</v>
      </c>
      <c r="H1923" t="s">
        <v>87</v>
      </c>
      <c r="L1923" t="str">
        <f>CONCATENATE(F1923,G1923,H1923)</f>
        <v>in_f &lt;- "C:/NGS/save/F2_Adap-2.fastq"</v>
      </c>
    </row>
    <row r="1924" spans="1:20" x14ac:dyDescent="0.15">
      <c r="A1924" s="15">
        <v>1923</v>
      </c>
      <c r="B1924" s="11">
        <v>44</v>
      </c>
      <c r="C1924" s="11">
        <v>27</v>
      </c>
      <c r="D1924" s="20" t="str">
        <f>L1924</f>
        <v>out_f &lt;- "C:/NGS/save/F2_Adap-3.fastq"</v>
      </c>
      <c r="F1924" t="s">
        <v>15</v>
      </c>
      <c r="G1924" t="str">
        <f>'1. Input and Output files list'!$E$6</f>
        <v>C:/NGS/save/</v>
      </c>
      <c r="H1924" t="s">
        <v>88</v>
      </c>
      <c r="L1924" t="str">
        <f>CONCATENATE(F1924,G1924,H1924)</f>
        <v>out_f &lt;- "C:/NGS/save/F2_Adap-3.fastq"</v>
      </c>
    </row>
    <row r="1925" spans="1:20" x14ac:dyDescent="0.15">
      <c r="A1925" s="15">
        <v>1924</v>
      </c>
      <c r="B1925" s="11">
        <v>44</v>
      </c>
      <c r="C1925" s="11">
        <v>28</v>
      </c>
      <c r="D1925" s="20" t="str">
        <f>L1925</f>
        <v>param_adapter &lt;- "TAAGATCGGAAGAGCGTCGTGTAGGGAAAGAGTGT"  #Adapter sequence 3</v>
      </c>
      <c r="F1925" t="s">
        <v>44</v>
      </c>
      <c r="G1925" t="str">
        <f>'1. Input and Output files list'!$E$66</f>
        <v>TAAGATCGGAAGAGCGTCGTGTAGGGAAAGAGTGT</v>
      </c>
      <c r="H1925" t="s">
        <v>49</v>
      </c>
      <c r="L1925" t="str">
        <f>CONCATENATE(F1925,G1925,H1925)</f>
        <v>param_adapter &lt;- "TAAGATCGGAAGAGCGTCGTGTAGGGAAAGAGTGT"  #Adapter sequence 3</v>
      </c>
    </row>
    <row r="1926" spans="1:20" x14ac:dyDescent="0.15">
      <c r="A1926" s="15">
        <v>1925</v>
      </c>
      <c r="B1926" s="11">
        <v>44</v>
      </c>
      <c r="C1926" s="11">
        <v>29</v>
      </c>
      <c r="D1926" s="20" t="s">
        <v>30</v>
      </c>
    </row>
    <row r="1927" spans="1:20" x14ac:dyDescent="0.15">
      <c r="A1927" s="15">
        <v>1926</v>
      </c>
      <c r="B1927" s="11">
        <v>44</v>
      </c>
      <c r="C1927" s="11">
        <v>30</v>
      </c>
      <c r="D1927" s="20" t="str">
        <f>L1927</f>
        <v>in_f &lt;- "C:/NGS/save/F2_Adap-3.fastq"</v>
      </c>
      <c r="F1927" t="s">
        <v>12</v>
      </c>
      <c r="G1927" t="str">
        <f>'1. Input and Output files list'!$E$6</f>
        <v>C:/NGS/save/</v>
      </c>
      <c r="H1927" t="s">
        <v>88</v>
      </c>
      <c r="J1927" s="15"/>
      <c r="L1927" t="str">
        <f>CONCATENATE(F1927,G1927,H1927)</f>
        <v>in_f &lt;- "C:/NGS/save/F2_Adap-3.fastq"</v>
      </c>
    </row>
    <row r="1928" spans="1:20" x14ac:dyDescent="0.15">
      <c r="A1928" s="15">
        <v>1927</v>
      </c>
      <c r="B1928" s="11">
        <v>44</v>
      </c>
      <c r="C1928" s="11">
        <v>31</v>
      </c>
      <c r="D1928" s="20" t="str">
        <f>L1928</f>
        <v>out_f &lt;- "C:/NGS/save/AdapterTrim_NGS0_44.fastq"</v>
      </c>
      <c r="F1928" t="s">
        <v>36</v>
      </c>
      <c r="G1928" t="str">
        <f>'1. Input and Output files list'!$E$6</f>
        <v>C:/NGS/save/</v>
      </c>
      <c r="H1928" t="s">
        <v>38</v>
      </c>
      <c r="I1928" t="str">
        <f>'1. Input and Output files list'!$I$166</f>
        <v>NGS0_44.fastq</v>
      </c>
      <c r="J1928" t="s">
        <v>16</v>
      </c>
      <c r="L1928" t="str">
        <f>CONCATENATE(F1928,G1928,H1928,I1928,J1928)</f>
        <v>out_f &lt;- "C:/NGS/save/AdapterTrim_NGS0_44.fastq"</v>
      </c>
    </row>
    <row r="1929" spans="1:20" x14ac:dyDescent="0.15">
      <c r="A1929" s="15">
        <v>1928</v>
      </c>
      <c r="B1929" s="11">
        <v>44</v>
      </c>
      <c r="C1929" s="11">
        <v>32</v>
      </c>
      <c r="D1929" s="20" t="str">
        <f>L1929</f>
        <v>param_adapter &lt;- "CATGAGATCGGAAGAGCACACGTCTGAACTCCAGTCAC"  #Adapter sequence 4</v>
      </c>
      <c r="F1929" s="15" t="s">
        <v>44</v>
      </c>
      <c r="G1929" t="str">
        <f>'1. Input and Output files list'!$E$67</f>
        <v>CATGAGATCGGAAGAGCACACGTCTGAACTCCAGTCAC</v>
      </c>
      <c r="H1929" s="15" t="s">
        <v>51</v>
      </c>
      <c r="I1929" s="15"/>
      <c r="L1929" t="str">
        <f>CONCATENATE(F1929,G1929,H1929)</f>
        <v>param_adapter &lt;- "CATGAGATCGGAAGAGCACACGTCTGAACTCCAGTCAC"  #Adapter sequence 4</v>
      </c>
    </row>
    <row r="1930" spans="1:20" x14ac:dyDescent="0.15">
      <c r="A1930" s="15">
        <v>1929</v>
      </c>
      <c r="B1930" s="11">
        <v>44</v>
      </c>
      <c r="C1930" s="11">
        <v>33</v>
      </c>
      <c r="D1930" s="20" t="s">
        <v>31</v>
      </c>
    </row>
    <row r="1931" spans="1:20" x14ac:dyDescent="0.15">
      <c r="A1931" s="15">
        <v>1930</v>
      </c>
      <c r="B1931" s="11">
        <v>44</v>
      </c>
      <c r="C1931" s="11">
        <v>34</v>
      </c>
      <c r="D1931" s="20" t="s">
        <v>32</v>
      </c>
      <c r="J1931" s="15"/>
    </row>
    <row r="1932" spans="1:20" x14ac:dyDescent="0.15">
      <c r="A1932" s="15">
        <v>1931</v>
      </c>
      <c r="B1932" s="11">
        <v>44</v>
      </c>
      <c r="C1932" s="11">
        <v>35</v>
      </c>
      <c r="D1932" s="20" t="str">
        <f>L1932</f>
        <v>write.csv(res, "C:/NGS/save/NGS0_44.fastq.csv")</v>
      </c>
      <c r="F1932" t="s">
        <v>35</v>
      </c>
      <c r="G1932" t="str">
        <f>'1. Input and Output files list'!$E$6</f>
        <v>C:/NGS/save/</v>
      </c>
      <c r="H1932" t="str">
        <f>'1. Input and Output files list'!$I$166</f>
        <v>NGS0_44.fastq</v>
      </c>
      <c r="I1932" t="s">
        <v>34</v>
      </c>
      <c r="L1932" t="str">
        <f>CONCATENATE(F1932,G1932,H1932,I1932)</f>
        <v>write.csv(res, "C:/NGS/save/NGS0_44.fastq.csv")</v>
      </c>
    </row>
    <row r="1933" spans="1:20" x14ac:dyDescent="0.15">
      <c r="A1933" s="15">
        <v>1932</v>
      </c>
      <c r="B1933" s="11">
        <v>44</v>
      </c>
      <c r="C1933" s="11">
        <v>36</v>
      </c>
      <c r="D1933" s="20" t="str">
        <f>L1933</f>
        <v>system.time(fastq &lt;- fread("C:/NGS/save/AdapterTrim_NGS0_44.fastq", header=F, sep="\t", na.strings="NA", strip.white=TRUE, verbose=TRUE))</v>
      </c>
      <c r="F1933" t="s">
        <v>92</v>
      </c>
      <c r="G1933" t="str">
        <f>'1. Input and Output files list'!$E$6</f>
        <v>C:/NGS/save/</v>
      </c>
      <c r="H1933" t="s">
        <v>38</v>
      </c>
      <c r="I1933" t="str">
        <f>'1. Input and Output files list'!$I$166</f>
        <v>NGS0_44.fastq</v>
      </c>
      <c r="J1933" t="s">
        <v>20</v>
      </c>
      <c r="L1933" t="str">
        <f>CONCATENATE(F1933,G1933,H1933,I1933,J1933)</f>
        <v>system.time(fastq &lt;- fread("C:/NGS/save/AdapterTrim_NGS0_44.fastq", header=F, sep="\t", na.strings="NA", strip.white=TRUE, verbose=TRUE))</v>
      </c>
    </row>
    <row r="1934" spans="1:20" x14ac:dyDescent="0.15">
      <c r="A1934" s="15">
        <v>1933</v>
      </c>
      <c r="B1934" s="11">
        <v>44</v>
      </c>
      <c r="C1934" s="11">
        <v>37</v>
      </c>
      <c r="D1934" s="20" t="str">
        <f>T1934</f>
        <v>file.remove("C:/NGS/save/AdapterTrim_NGS0_44.fastq","C:/NGS/save/F2_Adap-0.fastq","C:/NGS/save/F2_Adap-1.fastq","C:/NGS/save/F2_Adap-2.fastq","C:/NGS/save/F2_Adap-3.fastq")</v>
      </c>
      <c r="F1934" t="s">
        <v>11</v>
      </c>
      <c r="G1934" t="str">
        <f>'1. Input and Output files list'!$E$6</f>
        <v>C:/NGS/save/</v>
      </c>
      <c r="H1934" t="s">
        <v>38</v>
      </c>
      <c r="I1934" t="str">
        <f>'1. Input and Output files list'!$I$166</f>
        <v>NGS0_44.fastq</v>
      </c>
      <c r="J1934" t="s">
        <v>852</v>
      </c>
      <c r="K1934" t="str">
        <f>'1. Input and Output files list'!$E$6</f>
        <v>C:/NGS/save/</v>
      </c>
      <c r="L1934" t="s">
        <v>851</v>
      </c>
      <c r="M1934" t="str">
        <f>'1. Input and Output files list'!$E$6</f>
        <v>C:/NGS/save/</v>
      </c>
      <c r="N1934" t="s">
        <v>89</v>
      </c>
      <c r="O1934" t="str">
        <f>'1. Input and Output files list'!$E$6</f>
        <v>C:/NGS/save/</v>
      </c>
      <c r="P1934" t="s">
        <v>90</v>
      </c>
      <c r="Q1934" t="str">
        <f>'1. Input and Output files list'!$E$6</f>
        <v>C:/NGS/save/</v>
      </c>
      <c r="R1934" t="s">
        <v>91</v>
      </c>
      <c r="T1934" t="str">
        <f>CONCATENATE(F1934,G1934,H1934,I1934,J1934,K1934,L1934,M1934,N1934,O1934,P1934,Q1934,R1934)</f>
        <v>file.remove("C:/NGS/save/AdapterTrim_NGS0_44.fastq","C:/NGS/save/F2_Adap-0.fastq","C:/NGS/save/F2_Adap-1.fastq","C:/NGS/save/F2_Adap-2.fastq","C:/NGS/save/F2_Adap-3.fastq")</v>
      </c>
    </row>
    <row r="1935" spans="1:20" x14ac:dyDescent="0.15">
      <c r="A1935" s="15">
        <v>1934</v>
      </c>
      <c r="B1935" s="11">
        <v>44</v>
      </c>
      <c r="C1935" s="11">
        <v>38</v>
      </c>
      <c r="D1935" s="20" t="s">
        <v>93</v>
      </c>
    </row>
    <row r="1936" spans="1:20" x14ac:dyDescent="0.15">
      <c r="A1936" s="15">
        <v>1935</v>
      </c>
      <c r="B1936" s="11">
        <v>44</v>
      </c>
      <c r="C1936" s="11">
        <v>39</v>
      </c>
      <c r="D1936" s="20" t="s">
        <v>2</v>
      </c>
    </row>
    <row r="1937" spans="1:18" x14ac:dyDescent="0.15">
      <c r="A1937" s="15">
        <v>1936</v>
      </c>
      <c r="B1937" s="11">
        <v>44</v>
      </c>
      <c r="C1937" s="11">
        <v>40</v>
      </c>
      <c r="D1937" s="20" t="str">
        <f>K1937</f>
        <v>system.time(write.csv(RADtag, file="C:/NGS/save/NGS0_44.tagcount", row.names = F))</v>
      </c>
      <c r="F1937" t="s">
        <v>164</v>
      </c>
      <c r="G1937" t="str">
        <f>'1. Input and Output files list'!$E$6</f>
        <v>C:/NGS/save/</v>
      </c>
      <c r="H1937" t="str">
        <f>'1. Input and Output files list'!$J$166</f>
        <v>NGS0_44.tagcount</v>
      </c>
      <c r="I1937" t="s">
        <v>210</v>
      </c>
      <c r="K1937" t="str">
        <f>CONCATENATE(F1937,G1937,H1937,I1937)</f>
        <v>system.time(write.csv(RADtag, file="C:/NGS/save/NGS0_44.tagcount", row.names = F))</v>
      </c>
    </row>
    <row r="1938" spans="1:18" x14ac:dyDescent="0.15">
      <c r="A1938" s="15">
        <v>1937</v>
      </c>
      <c r="B1938" s="11">
        <v>44</v>
      </c>
      <c r="C1938" s="11">
        <v>41</v>
      </c>
      <c r="D1938" s="20" t="str">
        <f>L1938</f>
        <v>file.remove("C:/NGS/save/NGS0_44.fastq")</v>
      </c>
      <c r="F1938" t="s">
        <v>97</v>
      </c>
      <c r="G1938" t="s">
        <v>13</v>
      </c>
      <c r="H1938" t="str">
        <f>'1. Input and Output files list'!$E$6</f>
        <v>C:/NGS/save/</v>
      </c>
      <c r="I1938" t="str">
        <f>'1. Input and Output files list'!$I$166</f>
        <v>NGS0_44.fastq</v>
      </c>
      <c r="J1938" s="7" t="s">
        <v>16</v>
      </c>
      <c r="K1938" t="s">
        <v>52</v>
      </c>
      <c r="L1938" t="str">
        <f>CONCATENATE(F1938,G1938,H1938,I1938,J1938,K1938)</f>
        <v>file.remove("C:/NGS/save/NGS0_44.fastq")</v>
      </c>
    </row>
    <row r="1939" spans="1:18" x14ac:dyDescent="0.15">
      <c r="A1939" s="15">
        <v>1938</v>
      </c>
      <c r="B1939" s="11">
        <v>44</v>
      </c>
      <c r="C1939" s="11">
        <v>42</v>
      </c>
      <c r="D1939" s="20" t="s">
        <v>170</v>
      </c>
    </row>
    <row r="1940" spans="1:18" x14ac:dyDescent="0.15">
      <c r="A1940" s="15">
        <v>1939</v>
      </c>
      <c r="B1940" s="11">
        <v>44</v>
      </c>
      <c r="C1940" s="11">
        <v>43</v>
      </c>
      <c r="D1940" s="20" t="str">
        <f>L1940</f>
        <v>system.time(write.csv(RAD_1over, file="C:/NGS/save/NGS0_44.tagcount1over", row.names = F))</v>
      </c>
      <c r="F1940" s="10" t="s">
        <v>171</v>
      </c>
      <c r="G1940" t="str">
        <f>'1. Input and Output files list'!$E$6</f>
        <v>C:/NGS/save/</v>
      </c>
      <c r="H1940" s="10" t="str">
        <f>'1. Input and Output files list'!$K$166</f>
        <v>NGS0_44.tagcount1over</v>
      </c>
      <c r="I1940" s="10" t="s">
        <v>210</v>
      </c>
      <c r="L1940" t="str">
        <f>CONCATENATE(F1940,G1940,H1940,I1940)</f>
        <v>system.time(write.csv(RAD_1over, file="C:/NGS/save/NGS0_44.tagcount1over", row.names = F))</v>
      </c>
    </row>
    <row r="1941" spans="1:18" x14ac:dyDescent="0.15">
      <c r="A1941" s="15">
        <v>1940</v>
      </c>
      <c r="B1941" s="11">
        <v>44</v>
      </c>
      <c r="C1941" s="11">
        <v>44</v>
      </c>
      <c r="D1941" s="20" t="s">
        <v>1073</v>
      </c>
      <c r="J1941" s="15"/>
    </row>
    <row r="1942" spans="1:18" x14ac:dyDescent="0.15">
      <c r="A1942" s="15">
        <v>1941</v>
      </c>
      <c r="B1942" s="11">
        <v>45</v>
      </c>
      <c r="C1942" s="11">
        <v>1</v>
      </c>
      <c r="D1942" s="20" t="str">
        <f>L1942</f>
        <v>in_f &lt;- c("C:/NGS/Raw_sequence_reads/45_GAATTCGT-AGGCGAAG_L005_R1_001.fastq.gz", "C:/NGS/Raw_sequence_reads/45_GAATTCGT-AGGCGAAG_L005_R2_001.fastq.gz")</v>
      </c>
      <c r="F1942" t="s">
        <v>3</v>
      </c>
      <c r="G1942" t="str">
        <f>'1. Input and Output files list'!$E$168</f>
        <v>C:/NGS/Raw_sequence_reads/45_GAATTCGT-AGGCGAAG_L005_R1_001.fastq.gz</v>
      </c>
      <c r="H1942" t="s">
        <v>10</v>
      </c>
      <c r="I1942" t="str">
        <f>'1. Input and Output files list'!$E$169</f>
        <v>C:/NGS/Raw_sequence_reads/45_GAATTCGT-AGGCGAAG_L005_R2_001.fastq.gz</v>
      </c>
      <c r="J1942" s="15" t="s">
        <v>4</v>
      </c>
      <c r="L1942" t="str">
        <f>CONCATENATE(F1942,G1942,H1942,I1942,J1942)</f>
        <v>in_f &lt;- c("C:/NGS/Raw_sequence_reads/45_GAATTCGT-AGGCGAAG_L005_R1_001.fastq.gz", "C:/NGS/Raw_sequence_reads/45_GAATTCGT-AGGCGAAG_L005_R2_001.fastq.gz")</v>
      </c>
    </row>
    <row r="1943" spans="1:18" x14ac:dyDescent="0.15">
      <c r="A1943" s="15">
        <v>1942</v>
      </c>
      <c r="B1943" s="11">
        <v>45</v>
      </c>
      <c r="C1943" s="11">
        <v>2</v>
      </c>
      <c r="D1943" s="20" t="str">
        <f>L1943</f>
        <v>out_f &lt;- "C:/NGS/save/NGS0_45.fastq"</v>
      </c>
      <c r="F1943" s="15" t="s">
        <v>95</v>
      </c>
      <c r="G1943" s="15" t="s">
        <v>13</v>
      </c>
      <c r="H1943" s="15" t="str">
        <f>'1. Input and Output files list'!$E$6</f>
        <v>C:/NGS/save/</v>
      </c>
      <c r="I1943" t="str">
        <f>'1. Input and Output files list'!$I$168</f>
        <v>NGS0_45.fastq</v>
      </c>
      <c r="J1943" s="7" t="s">
        <v>16</v>
      </c>
      <c r="L1943" t="str">
        <f>CONCATENATE(F1943,G1943,H1943,I1943,J1943)</f>
        <v>out_f &lt;- "C:/NGS/save/NGS0_45.fastq"</v>
      </c>
    </row>
    <row r="1944" spans="1:18" x14ac:dyDescent="0.15">
      <c r="A1944" s="15">
        <v>1943</v>
      </c>
      <c r="B1944" s="11">
        <v>45</v>
      </c>
      <c r="C1944" s="11">
        <v>3</v>
      </c>
      <c r="D1944" s="20" t="str">
        <f>L1944</f>
        <v>param_trim &lt;- 1</v>
      </c>
      <c r="F1944" t="s">
        <v>163</v>
      </c>
      <c r="G1944">
        <f>'1. Input and Output files list'!$H$168</f>
        <v>1</v>
      </c>
      <c r="L1944" t="str">
        <f>CONCATENATE(F1944,G1944)</f>
        <v>param_trim &lt;- 1</v>
      </c>
    </row>
    <row r="1945" spans="1:18" x14ac:dyDescent="0.15">
      <c r="A1945" s="15">
        <v>1944</v>
      </c>
      <c r="B1945" s="11">
        <v>45</v>
      </c>
      <c r="C1945" s="11">
        <v>4</v>
      </c>
      <c r="D1945" s="20" t="s">
        <v>21</v>
      </c>
    </row>
    <row r="1946" spans="1:18" x14ac:dyDescent="0.15">
      <c r="A1946" s="15">
        <v>1945</v>
      </c>
      <c r="B1946" s="11">
        <v>45</v>
      </c>
      <c r="C1946" s="11">
        <v>5</v>
      </c>
      <c r="D1946" s="20" t="s">
        <v>22</v>
      </c>
    </row>
    <row r="1947" spans="1:18" x14ac:dyDescent="0.15">
      <c r="A1947" s="15">
        <v>1946</v>
      </c>
      <c r="B1947" s="11">
        <v>45</v>
      </c>
      <c r="C1947" s="11">
        <v>6</v>
      </c>
      <c r="D1947" s="20" t="s">
        <v>23</v>
      </c>
      <c r="F1947" s="15"/>
      <c r="H1947" s="15"/>
    </row>
    <row r="1948" spans="1:18" x14ac:dyDescent="0.15">
      <c r="A1948" s="15">
        <v>1947</v>
      </c>
      <c r="B1948" s="11">
        <v>45</v>
      </c>
      <c r="C1948" s="11">
        <v>7</v>
      </c>
      <c r="D1948" s="20" t="str">
        <f>L1948</f>
        <v>hoge1 &lt;- DNAStringSet(sread(fastq), start=7, end=hoge)</v>
      </c>
      <c r="F1948" t="s">
        <v>166</v>
      </c>
      <c r="G1948">
        <f>'1. Input and Output files list'!$G$168+1</f>
        <v>7</v>
      </c>
      <c r="H1948" t="s">
        <v>26</v>
      </c>
      <c r="L1948" t="str">
        <f>CONCATENATE(F1948,G1948,H1948)</f>
        <v>hoge1 &lt;- DNAStringSet(sread(fastq), start=7, end=hoge)</v>
      </c>
    </row>
    <row r="1949" spans="1:18" x14ac:dyDescent="0.15">
      <c r="A1949" s="15">
        <v>1948</v>
      </c>
      <c r="B1949" s="11">
        <v>45</v>
      </c>
      <c r="C1949" s="11">
        <v>8</v>
      </c>
      <c r="D1949" s="20" t="str">
        <f>L1949</f>
        <v>hoge2 &lt;- BStringSet(quality(quality(fastq)), start=7, end=hoge)</v>
      </c>
      <c r="F1949" t="s">
        <v>167</v>
      </c>
      <c r="G1949">
        <f>'1. Input and Output files list'!$G$168+1</f>
        <v>7</v>
      </c>
      <c r="H1949" t="s">
        <v>26</v>
      </c>
      <c r="L1949" t="str">
        <f>CONCATENATE(F1949,G1949,H1949)</f>
        <v>hoge2 &lt;- BStringSet(quality(quality(fastq)), start=7, end=hoge)</v>
      </c>
    </row>
    <row r="1950" spans="1:18" x14ac:dyDescent="0.15">
      <c r="A1950" s="15">
        <v>1949</v>
      </c>
      <c r="B1950" s="11">
        <v>45</v>
      </c>
      <c r="C1950" s="11">
        <v>9</v>
      </c>
      <c r="D1950" s="20" t="s">
        <v>24</v>
      </c>
    </row>
    <row r="1951" spans="1:18" x14ac:dyDescent="0.15">
      <c r="A1951" s="15">
        <v>1950</v>
      </c>
      <c r="B1951" s="11">
        <v>45</v>
      </c>
      <c r="C1951" s="11">
        <v>10</v>
      </c>
      <c r="D1951" s="20" t="s">
        <v>96</v>
      </c>
    </row>
    <row r="1952" spans="1:18" x14ac:dyDescent="0.15">
      <c r="A1952" s="15">
        <v>1951</v>
      </c>
      <c r="B1952" s="11">
        <v>45</v>
      </c>
      <c r="C1952" s="11">
        <v>11</v>
      </c>
      <c r="D1952" s="53" t="str">
        <f>R1952</f>
        <v>param1 &lt;- 35</v>
      </c>
      <c r="F1952" t="s">
        <v>843</v>
      </c>
      <c r="G1952">
        <f>'1. Input and Output files list'!$E$32</f>
        <v>35</v>
      </c>
      <c r="R1952" t="str">
        <f>CONCATENATE(F1952,G1952,H1952)</f>
        <v>param1 &lt;- 35</v>
      </c>
    </row>
    <row r="1953" spans="1:18" x14ac:dyDescent="0.15">
      <c r="A1953" s="15">
        <v>1952</v>
      </c>
      <c r="B1953" s="11">
        <v>45</v>
      </c>
      <c r="C1953" s="11">
        <v>12</v>
      </c>
      <c r="D1953" s="53" t="str">
        <f>R1953</f>
        <v>param2 &lt;- 0.1</v>
      </c>
      <c r="F1953" t="s">
        <v>844</v>
      </c>
      <c r="G1953">
        <f>'1. Input and Output files list'!$E$34</f>
        <v>0.1</v>
      </c>
      <c r="H1953" s="15"/>
      <c r="I1953" s="15"/>
      <c r="R1953" t="str">
        <f>CONCATENATE(F1953,G1953,H1953)</f>
        <v>param2 &lt;- 0.1</v>
      </c>
    </row>
    <row r="1954" spans="1:18" x14ac:dyDescent="0.15">
      <c r="A1954" s="15">
        <v>1953</v>
      </c>
      <c r="B1954" s="11">
        <v>45</v>
      </c>
      <c r="C1954" s="11">
        <v>13</v>
      </c>
      <c r="D1954" s="53" t="str">
        <f>R1954</f>
        <v>fastq &lt;- readFastq("C:/NGS/save/NGS0_45.fastq")</v>
      </c>
      <c r="F1954" t="s">
        <v>845</v>
      </c>
      <c r="G1954" t="str">
        <f>'1. Input and Output files list'!$E$6</f>
        <v>C:/NGS/save/</v>
      </c>
      <c r="H1954" s="5" t="str">
        <f>'1. Input and Output files list'!$I$168</f>
        <v>NGS0_45.fastq</v>
      </c>
      <c r="I1954" t="s">
        <v>4</v>
      </c>
      <c r="J1954">
        <v>45</v>
      </c>
      <c r="R1954" t="str">
        <f>CONCATENATE(F1954,G1954,H1954,I1954)</f>
        <v>fastq &lt;- readFastq("C:/NGS/save/NGS0_45.fastq")</v>
      </c>
    </row>
    <row r="1955" spans="1:18" x14ac:dyDescent="0.15">
      <c r="A1955" s="15">
        <v>1954</v>
      </c>
      <c r="B1955" s="11">
        <v>45</v>
      </c>
      <c r="C1955" s="11">
        <v>14</v>
      </c>
      <c r="D1955" s="53" t="s">
        <v>840</v>
      </c>
    </row>
    <row r="1956" spans="1:18" x14ac:dyDescent="0.15">
      <c r="A1956" s="15">
        <v>1955</v>
      </c>
      <c r="B1956" s="11">
        <v>45</v>
      </c>
      <c r="C1956" s="11">
        <v>15</v>
      </c>
      <c r="D1956" s="53" t="s">
        <v>841</v>
      </c>
    </row>
    <row r="1957" spans="1:18" x14ac:dyDescent="0.15">
      <c r="A1957" s="15">
        <v>1956</v>
      </c>
      <c r="B1957" s="11">
        <v>45</v>
      </c>
      <c r="C1957" s="11">
        <v>16</v>
      </c>
      <c r="D1957" s="53" t="s">
        <v>842</v>
      </c>
    </row>
    <row r="1958" spans="1:18" x14ac:dyDescent="0.15">
      <c r="A1958" s="15">
        <v>1957</v>
      </c>
      <c r="B1958" s="11">
        <v>45</v>
      </c>
      <c r="C1958" s="11">
        <v>17</v>
      </c>
      <c r="D1958" s="20" t="str">
        <f>L1958</f>
        <v xml:space="preserve">writeFastq(fastq, "C:/NGS/save/F2_Adap-0.fastq", compress=F)   </v>
      </c>
      <c r="F1958" t="s">
        <v>847</v>
      </c>
      <c r="G1958" t="str">
        <f>'1. Input and Output files list'!$E$6</f>
        <v>C:/NGS/save/</v>
      </c>
      <c r="H1958" t="s">
        <v>850</v>
      </c>
      <c r="J1958" s="15"/>
      <c r="L1958" t="str">
        <f>CONCATENATE(F1958,G1958,H1958,I1958,J1958)</f>
        <v xml:space="preserve">writeFastq(fastq, "C:/NGS/save/F2_Adap-0.fastq", compress=F)   </v>
      </c>
    </row>
    <row r="1959" spans="1:18" x14ac:dyDescent="0.15">
      <c r="A1959" s="15">
        <v>1958</v>
      </c>
      <c r="B1959" s="11">
        <v>45</v>
      </c>
      <c r="C1959" s="11">
        <v>18</v>
      </c>
      <c r="D1959" s="20" t="str">
        <f>L1959</f>
        <v>in_f &lt;- "C:/NGS/save/F2_Adap-0.fastq"</v>
      </c>
      <c r="F1959" t="s">
        <v>14</v>
      </c>
      <c r="G1959" t="s">
        <v>13</v>
      </c>
      <c r="H1959" t="str">
        <f>'1. Input and Output files list'!$E$6</f>
        <v>C:/NGS/save/</v>
      </c>
      <c r="I1959" t="s">
        <v>849</v>
      </c>
      <c r="J1959" s="7"/>
      <c r="L1959" t="str">
        <f>CONCATENATE(F1959,G1959,H1959,I1959,J1959)</f>
        <v>in_f &lt;- "C:/NGS/save/F2_Adap-0.fastq"</v>
      </c>
    </row>
    <row r="1960" spans="1:18" x14ac:dyDescent="0.15">
      <c r="A1960" s="15">
        <v>1959</v>
      </c>
      <c r="B1960" s="11">
        <v>45</v>
      </c>
      <c r="C1960" s="11">
        <v>19</v>
      </c>
      <c r="D1960" s="20" t="str">
        <f>L1960</f>
        <v>out_f &lt;- "C:/NGS/save/F2_Adap-1.fastq"</v>
      </c>
      <c r="F1960" s="15" t="s">
        <v>15</v>
      </c>
      <c r="G1960" s="15" t="str">
        <f>'1. Input and Output files list'!$E$6</f>
        <v>C:/NGS/save/</v>
      </c>
      <c r="H1960" s="15" t="s">
        <v>86</v>
      </c>
      <c r="L1960" t="str">
        <f>CONCATENATE(F1960,G1960,H1960)</f>
        <v>out_f &lt;- "C:/NGS/save/F2_Adap-1.fastq"</v>
      </c>
    </row>
    <row r="1961" spans="1:18" x14ac:dyDescent="0.15">
      <c r="A1961" s="15">
        <v>1960</v>
      </c>
      <c r="B1961" s="11">
        <v>45</v>
      </c>
      <c r="C1961" s="11">
        <v>20</v>
      </c>
      <c r="D1961" s="20" t="str">
        <f>L1961</f>
        <v>param_adapter &lt;- "CATGAGATCGGAAGAGCGTCGTGTAGGGAAAGAGTGT"  #Adapter sequence 1</v>
      </c>
      <c r="F1961" s="11" t="s">
        <v>44</v>
      </c>
      <c r="G1961" s="11" t="str">
        <f>'1. Input and Output files list'!$E$64</f>
        <v>CATGAGATCGGAAGAGCGTCGTGTAGGGAAAGAGTGT</v>
      </c>
      <c r="H1961" s="11" t="s">
        <v>46</v>
      </c>
      <c r="L1961" t="str">
        <f>CONCATENATE(F1961,G1961,H1961)</f>
        <v>param_adapter &lt;- "CATGAGATCGGAAGAGCGTCGTGTAGGGAAAGAGTGT"  #Adapter sequence 1</v>
      </c>
    </row>
    <row r="1962" spans="1:18" x14ac:dyDescent="0.15">
      <c r="A1962" s="15">
        <v>1961</v>
      </c>
      <c r="B1962" s="11">
        <v>45</v>
      </c>
      <c r="C1962" s="11">
        <v>21</v>
      </c>
      <c r="D1962" s="20" t="s">
        <v>28</v>
      </c>
    </row>
    <row r="1963" spans="1:18" x14ac:dyDescent="0.15">
      <c r="A1963" s="15">
        <v>1962</v>
      </c>
      <c r="B1963" s="11">
        <v>45</v>
      </c>
      <c r="C1963" s="11">
        <v>22</v>
      </c>
      <c r="D1963" s="20" t="str">
        <f>L1963</f>
        <v>in_f &lt;- "C:/NGS/save/F2_Adap-1.fastq"</v>
      </c>
      <c r="F1963" t="s">
        <v>12</v>
      </c>
      <c r="G1963" t="str">
        <f>'1. Input and Output files list'!$E$6</f>
        <v>C:/NGS/save/</v>
      </c>
      <c r="H1963" t="s">
        <v>86</v>
      </c>
      <c r="L1963" t="str">
        <f>CONCATENATE(F1963,G1963,H1963)</f>
        <v>in_f &lt;- "C:/NGS/save/F2_Adap-1.fastq"</v>
      </c>
    </row>
    <row r="1964" spans="1:18" x14ac:dyDescent="0.15">
      <c r="A1964" s="15">
        <v>1963</v>
      </c>
      <c r="B1964" s="11">
        <v>45</v>
      </c>
      <c r="C1964" s="11">
        <v>23</v>
      </c>
      <c r="D1964" s="20" t="str">
        <f>L1964</f>
        <v>out_f &lt;- "C:/NGS/save/F2_Adap-2.fastq"</v>
      </c>
      <c r="F1964" s="15" t="s">
        <v>15</v>
      </c>
      <c r="G1964" t="str">
        <f>'1. Input and Output files list'!$E$6</f>
        <v>C:/NGS/save/</v>
      </c>
      <c r="H1964" s="15" t="s">
        <v>87</v>
      </c>
      <c r="J1964" s="15"/>
      <c r="L1964" t="str">
        <f>CONCATENATE(F1964,G1964,H1964)</f>
        <v>out_f &lt;- "C:/NGS/save/F2_Adap-2.fastq"</v>
      </c>
    </row>
    <row r="1965" spans="1:18" x14ac:dyDescent="0.15">
      <c r="A1965" s="15">
        <v>1964</v>
      </c>
      <c r="B1965" s="11">
        <v>45</v>
      </c>
      <c r="C1965" s="11">
        <v>24</v>
      </c>
      <c r="D1965" s="20" t="str">
        <f>L1965</f>
        <v>param_adapter &lt;- "TAAGATCGGAAGAGCACACGTCTGAACTCCAGTCAC"  #Adapter sequence 2</v>
      </c>
      <c r="F1965" s="11" t="s">
        <v>44</v>
      </c>
      <c r="G1965" t="str">
        <f>'1. Input and Output files list'!$E$65</f>
        <v>TAAGATCGGAAGAGCACACGTCTGAACTCCAGTCAC</v>
      </c>
      <c r="H1965" s="11" t="s">
        <v>47</v>
      </c>
      <c r="L1965" t="str">
        <f>CONCATENATE(F1965,G1965,H1965)</f>
        <v>param_adapter &lt;- "TAAGATCGGAAGAGCACACGTCTGAACTCCAGTCAC"  #Adapter sequence 2</v>
      </c>
    </row>
    <row r="1966" spans="1:18" x14ac:dyDescent="0.15">
      <c r="A1966" s="15">
        <v>1965</v>
      </c>
      <c r="B1966" s="11">
        <v>45</v>
      </c>
      <c r="C1966" s="11">
        <v>25</v>
      </c>
      <c r="D1966" s="20" t="s">
        <v>29</v>
      </c>
      <c r="F1966" s="15"/>
      <c r="H1966" s="15"/>
      <c r="I1966" s="15"/>
    </row>
    <row r="1967" spans="1:18" x14ac:dyDescent="0.15">
      <c r="A1967" s="15">
        <v>1966</v>
      </c>
      <c r="B1967" s="11">
        <v>45</v>
      </c>
      <c r="C1967" s="11">
        <v>26</v>
      </c>
      <c r="D1967" s="20" t="str">
        <f>L1967</f>
        <v>in_f &lt;- "C:/NGS/save/F2_Adap-2.fastq"</v>
      </c>
      <c r="F1967" t="s">
        <v>12</v>
      </c>
      <c r="G1967" t="str">
        <f>'1. Input and Output files list'!$E$6</f>
        <v>C:/NGS/save/</v>
      </c>
      <c r="H1967" t="s">
        <v>87</v>
      </c>
      <c r="L1967" t="str">
        <f>CONCATENATE(F1967,G1967,H1967)</f>
        <v>in_f &lt;- "C:/NGS/save/F2_Adap-2.fastq"</v>
      </c>
    </row>
    <row r="1968" spans="1:18" x14ac:dyDescent="0.15">
      <c r="A1968" s="15">
        <v>1967</v>
      </c>
      <c r="B1968" s="11">
        <v>45</v>
      </c>
      <c r="C1968" s="11">
        <v>27</v>
      </c>
      <c r="D1968" s="20" t="str">
        <f>L1968</f>
        <v>out_f &lt;- "C:/NGS/save/F2_Adap-3.fastq"</v>
      </c>
      <c r="F1968" t="s">
        <v>15</v>
      </c>
      <c r="G1968" t="str">
        <f>'1. Input and Output files list'!$E$6</f>
        <v>C:/NGS/save/</v>
      </c>
      <c r="H1968" t="s">
        <v>88</v>
      </c>
      <c r="J1968" s="15"/>
      <c r="L1968" t="str">
        <f>CONCATENATE(F1968,G1968,H1968)</f>
        <v>out_f &lt;- "C:/NGS/save/F2_Adap-3.fastq"</v>
      </c>
    </row>
    <row r="1969" spans="1:20" x14ac:dyDescent="0.15">
      <c r="A1969" s="15">
        <v>1968</v>
      </c>
      <c r="B1969" s="11">
        <v>45</v>
      </c>
      <c r="C1969" s="11">
        <v>28</v>
      </c>
      <c r="D1969" s="20" t="str">
        <f>L1969</f>
        <v>param_adapter &lt;- "TAAGATCGGAAGAGCGTCGTGTAGGGAAAGAGTGT"  #Adapter sequence 3</v>
      </c>
      <c r="F1969" t="s">
        <v>44</v>
      </c>
      <c r="G1969" t="str">
        <f>'1. Input and Output files list'!$E$66</f>
        <v>TAAGATCGGAAGAGCGTCGTGTAGGGAAAGAGTGT</v>
      </c>
      <c r="H1969" t="s">
        <v>49</v>
      </c>
      <c r="L1969" t="str">
        <f>CONCATENATE(F1969,G1969,H1969)</f>
        <v>param_adapter &lt;- "TAAGATCGGAAGAGCGTCGTGTAGGGAAAGAGTGT"  #Adapter sequence 3</v>
      </c>
    </row>
    <row r="1970" spans="1:20" x14ac:dyDescent="0.15">
      <c r="A1970" s="15">
        <v>1969</v>
      </c>
      <c r="B1970" s="11">
        <v>45</v>
      </c>
      <c r="C1970" s="11">
        <v>29</v>
      </c>
      <c r="D1970" s="20" t="s">
        <v>30</v>
      </c>
    </row>
    <row r="1971" spans="1:20" x14ac:dyDescent="0.15">
      <c r="A1971" s="15">
        <v>1970</v>
      </c>
      <c r="B1971" s="11">
        <v>45</v>
      </c>
      <c r="C1971" s="11">
        <v>30</v>
      </c>
      <c r="D1971" s="20" t="str">
        <f>L1971</f>
        <v>in_f &lt;- "C:/NGS/save/F2_Adap-3.fastq"</v>
      </c>
      <c r="F1971" t="s">
        <v>12</v>
      </c>
      <c r="G1971" t="str">
        <f>'1. Input and Output files list'!$E$6</f>
        <v>C:/NGS/save/</v>
      </c>
      <c r="H1971" t="s">
        <v>88</v>
      </c>
      <c r="L1971" t="str">
        <f>CONCATENATE(F1971,G1971,H1971)</f>
        <v>in_f &lt;- "C:/NGS/save/F2_Adap-3.fastq"</v>
      </c>
    </row>
    <row r="1972" spans="1:20" x14ac:dyDescent="0.15">
      <c r="A1972" s="15">
        <v>1971</v>
      </c>
      <c r="B1972" s="11">
        <v>45</v>
      </c>
      <c r="C1972" s="11">
        <v>31</v>
      </c>
      <c r="D1972" s="20" t="str">
        <f>L1972</f>
        <v>out_f &lt;- "C:/NGS/save/AdapterTrim_NGS0_45.fastq"</v>
      </c>
      <c r="F1972" t="s">
        <v>36</v>
      </c>
      <c r="G1972" t="str">
        <f>'1. Input and Output files list'!$E$6</f>
        <v>C:/NGS/save/</v>
      </c>
      <c r="H1972" t="s">
        <v>38</v>
      </c>
      <c r="I1972" t="str">
        <f>'1. Input and Output files list'!$I$168</f>
        <v>NGS0_45.fastq</v>
      </c>
      <c r="J1972" t="s">
        <v>16</v>
      </c>
      <c r="L1972" t="str">
        <f>CONCATENATE(F1972,G1972,H1972,I1972,J1972)</f>
        <v>out_f &lt;- "C:/NGS/save/AdapterTrim_NGS0_45.fastq"</v>
      </c>
    </row>
    <row r="1973" spans="1:20" x14ac:dyDescent="0.15">
      <c r="A1973" s="15">
        <v>1972</v>
      </c>
      <c r="B1973" s="11">
        <v>45</v>
      </c>
      <c r="C1973" s="11">
        <v>32</v>
      </c>
      <c r="D1973" s="20" t="str">
        <f>L1973</f>
        <v>param_adapter &lt;- "CATGAGATCGGAAGAGCACACGTCTGAACTCCAGTCAC"  #Adapter sequence 4</v>
      </c>
      <c r="F1973" t="s">
        <v>44</v>
      </c>
      <c r="G1973" t="str">
        <f>'1. Input and Output files list'!$E$67</f>
        <v>CATGAGATCGGAAGAGCACACGTCTGAACTCCAGTCAC</v>
      </c>
      <c r="H1973" t="s">
        <v>51</v>
      </c>
      <c r="L1973" t="str">
        <f>CONCATENATE(F1973,G1973,H1973)</f>
        <v>param_adapter &lt;- "CATGAGATCGGAAGAGCACACGTCTGAACTCCAGTCAC"  #Adapter sequence 4</v>
      </c>
    </row>
    <row r="1974" spans="1:20" x14ac:dyDescent="0.15">
      <c r="A1974" s="15">
        <v>1973</v>
      </c>
      <c r="B1974" s="11">
        <v>45</v>
      </c>
      <c r="C1974" s="11">
        <v>33</v>
      </c>
      <c r="D1974" s="20" t="s">
        <v>31</v>
      </c>
    </row>
    <row r="1975" spans="1:20" x14ac:dyDescent="0.15">
      <c r="A1975" s="15">
        <v>1974</v>
      </c>
      <c r="B1975" s="11">
        <v>45</v>
      </c>
      <c r="C1975" s="11">
        <v>34</v>
      </c>
      <c r="D1975" s="20" t="s">
        <v>32</v>
      </c>
    </row>
    <row r="1976" spans="1:20" x14ac:dyDescent="0.15">
      <c r="A1976" s="15">
        <v>1975</v>
      </c>
      <c r="B1976" s="11">
        <v>45</v>
      </c>
      <c r="C1976" s="11">
        <v>35</v>
      </c>
      <c r="D1976" s="20" t="str">
        <f>L1976</f>
        <v>write.csv(res, "C:/NGS/save/NGS0_45.fastq.csv")</v>
      </c>
      <c r="F1976" t="s">
        <v>35</v>
      </c>
      <c r="G1976" t="str">
        <f>'1. Input and Output files list'!$E$6</f>
        <v>C:/NGS/save/</v>
      </c>
      <c r="H1976" t="str">
        <f>'1. Input and Output files list'!$I$168</f>
        <v>NGS0_45.fastq</v>
      </c>
      <c r="I1976" t="s">
        <v>34</v>
      </c>
      <c r="L1976" t="str">
        <f>CONCATENATE(F1976,G1976,H1976,I1976)</f>
        <v>write.csv(res, "C:/NGS/save/NGS0_45.fastq.csv")</v>
      </c>
    </row>
    <row r="1977" spans="1:20" x14ac:dyDescent="0.15">
      <c r="A1977" s="15">
        <v>1976</v>
      </c>
      <c r="B1977" s="11">
        <v>45</v>
      </c>
      <c r="C1977" s="11">
        <v>36</v>
      </c>
      <c r="D1977" s="20" t="str">
        <f>L1977</f>
        <v>system.time(fastq &lt;- fread("C:/NGS/save/AdapterTrim_NGS0_45.fastq", header=F, sep="\t", na.strings="NA", strip.white=TRUE, verbose=TRUE))</v>
      </c>
      <c r="F1977" t="s">
        <v>92</v>
      </c>
      <c r="G1977" t="str">
        <f>'1. Input and Output files list'!$E$6</f>
        <v>C:/NGS/save/</v>
      </c>
      <c r="H1977" t="s">
        <v>38</v>
      </c>
      <c r="I1977" t="str">
        <f>'1. Input and Output files list'!$I$168</f>
        <v>NGS0_45.fastq</v>
      </c>
      <c r="J1977" t="s">
        <v>20</v>
      </c>
      <c r="L1977" t="str">
        <f>CONCATENATE(F1977,G1977,H1977,I1977,J1977)</f>
        <v>system.time(fastq &lt;- fread("C:/NGS/save/AdapterTrim_NGS0_45.fastq", header=F, sep="\t", na.strings="NA", strip.white=TRUE, verbose=TRUE))</v>
      </c>
    </row>
    <row r="1978" spans="1:20" x14ac:dyDescent="0.15">
      <c r="A1978" s="15">
        <v>1977</v>
      </c>
      <c r="B1978" s="11">
        <v>45</v>
      </c>
      <c r="C1978" s="11">
        <v>37</v>
      </c>
      <c r="D1978" s="20" t="str">
        <f>T1978</f>
        <v>file.remove("C:/NGS/save/AdapterTrim_NGS0_45.fastq","C:/NGS/save/F2_Adap-0.fastq","C:/NGS/save/F2_Adap-1.fastq","C:/NGS/save/F2_Adap-2.fastq","C:/NGS/save/F2_Adap-3.fastq")</v>
      </c>
      <c r="F1978" t="s">
        <v>11</v>
      </c>
      <c r="G1978" t="str">
        <f>'1. Input and Output files list'!$E$6</f>
        <v>C:/NGS/save/</v>
      </c>
      <c r="H1978" t="s">
        <v>38</v>
      </c>
      <c r="I1978" t="str">
        <f>'1. Input and Output files list'!$I$168</f>
        <v>NGS0_45.fastq</v>
      </c>
      <c r="J1978" s="15" t="s">
        <v>852</v>
      </c>
      <c r="K1978" t="str">
        <f>'1. Input and Output files list'!$E$6</f>
        <v>C:/NGS/save/</v>
      </c>
      <c r="L1978" t="s">
        <v>851</v>
      </c>
      <c r="M1978" t="str">
        <f>'1. Input and Output files list'!$E$6</f>
        <v>C:/NGS/save/</v>
      </c>
      <c r="N1978" t="s">
        <v>89</v>
      </c>
      <c r="O1978" t="str">
        <f>'1. Input and Output files list'!$E$6</f>
        <v>C:/NGS/save/</v>
      </c>
      <c r="P1978" t="s">
        <v>90</v>
      </c>
      <c r="Q1978" t="str">
        <f>'1. Input and Output files list'!$E$6</f>
        <v>C:/NGS/save/</v>
      </c>
      <c r="R1978" t="s">
        <v>91</v>
      </c>
      <c r="T1978" t="str">
        <f>CONCATENATE(F1978,G1978,H1978,I1978,J1978,K1978,L1978,M1978,N1978,O1978,P1978,Q1978,R1978)</f>
        <v>file.remove("C:/NGS/save/AdapterTrim_NGS0_45.fastq","C:/NGS/save/F2_Adap-0.fastq","C:/NGS/save/F2_Adap-1.fastq","C:/NGS/save/F2_Adap-2.fastq","C:/NGS/save/F2_Adap-3.fastq")</v>
      </c>
    </row>
    <row r="1979" spans="1:20" x14ac:dyDescent="0.15">
      <c r="A1979" s="15">
        <v>1978</v>
      </c>
      <c r="B1979" s="11">
        <v>45</v>
      </c>
      <c r="C1979" s="11">
        <v>38</v>
      </c>
      <c r="D1979" s="20" t="s">
        <v>93</v>
      </c>
    </row>
    <row r="1980" spans="1:20" x14ac:dyDescent="0.15">
      <c r="A1980" s="15">
        <v>1979</v>
      </c>
      <c r="B1980" s="11">
        <v>45</v>
      </c>
      <c r="C1980" s="11">
        <v>39</v>
      </c>
      <c r="D1980" s="20" t="s">
        <v>2</v>
      </c>
      <c r="F1980" s="15"/>
      <c r="G1980" s="15"/>
      <c r="H1980" s="15"/>
    </row>
    <row r="1981" spans="1:20" x14ac:dyDescent="0.15">
      <c r="A1981" s="15">
        <v>1980</v>
      </c>
      <c r="B1981" s="11">
        <v>45</v>
      </c>
      <c r="C1981" s="11">
        <v>40</v>
      </c>
      <c r="D1981" s="20" t="str">
        <f>K1981</f>
        <v>system.time(write.csv(RADtag, file="C:/NGS/save/NGS0_45.tagcount", row.names = F))</v>
      </c>
      <c r="F1981" t="s">
        <v>164</v>
      </c>
      <c r="G1981" t="str">
        <f>'1. Input and Output files list'!$E$6</f>
        <v>C:/NGS/save/</v>
      </c>
      <c r="H1981" t="str">
        <f>'1. Input and Output files list'!$J$168</f>
        <v>NGS0_45.tagcount</v>
      </c>
      <c r="I1981" t="s">
        <v>210</v>
      </c>
      <c r="J1981" s="15"/>
      <c r="K1981" t="str">
        <f>CONCATENATE(F1981,G1981,H1981,I1981)</f>
        <v>system.time(write.csv(RADtag, file="C:/NGS/save/NGS0_45.tagcount", row.names = F))</v>
      </c>
    </row>
    <row r="1982" spans="1:20" x14ac:dyDescent="0.15">
      <c r="A1982" s="15">
        <v>1981</v>
      </c>
      <c r="B1982" s="11">
        <v>45</v>
      </c>
      <c r="C1982" s="11">
        <v>41</v>
      </c>
      <c r="D1982" s="20" t="str">
        <f>L1982</f>
        <v>file.remove("C:/NGS/save/NGS0_45.fastq")</v>
      </c>
      <c r="F1982" t="s">
        <v>97</v>
      </c>
      <c r="G1982" t="s">
        <v>13</v>
      </c>
      <c r="H1982" t="str">
        <f>'1. Input and Output files list'!$E$6</f>
        <v>C:/NGS/save/</v>
      </c>
      <c r="I1982" t="str">
        <f>'1. Input and Output files list'!$I$168</f>
        <v>NGS0_45.fastq</v>
      </c>
      <c r="J1982" s="7" t="s">
        <v>16</v>
      </c>
      <c r="K1982" t="s">
        <v>52</v>
      </c>
      <c r="L1982" t="str">
        <f>CONCATENATE(F1982,G1982,H1982,I1982,J1982,K1982)</f>
        <v>file.remove("C:/NGS/save/NGS0_45.fastq")</v>
      </c>
    </row>
    <row r="1983" spans="1:20" x14ac:dyDescent="0.15">
      <c r="A1983" s="15">
        <v>1982</v>
      </c>
      <c r="B1983" s="11">
        <v>45</v>
      </c>
      <c r="C1983" s="11">
        <v>42</v>
      </c>
      <c r="D1983" s="20" t="s">
        <v>170</v>
      </c>
      <c r="F1983" s="15"/>
      <c r="H1983" s="15"/>
      <c r="I1983" s="15"/>
    </row>
    <row r="1984" spans="1:20" x14ac:dyDescent="0.15">
      <c r="A1984" s="15">
        <v>1983</v>
      </c>
      <c r="B1984" s="11">
        <v>45</v>
      </c>
      <c r="C1984" s="11">
        <v>43</v>
      </c>
      <c r="D1984" s="20" t="str">
        <f>L1984</f>
        <v>system.time(write.csv(RAD_1over, file="C:/NGS/save/NGS0_45.tagcount1over", row.names = F))</v>
      </c>
      <c r="F1984" s="10" t="s">
        <v>171</v>
      </c>
      <c r="G1984" t="str">
        <f>'1. Input and Output files list'!$E$6</f>
        <v>C:/NGS/save/</v>
      </c>
      <c r="H1984" s="10" t="str">
        <f>'1. Input and Output files list'!$K$168</f>
        <v>NGS0_45.tagcount1over</v>
      </c>
      <c r="I1984" s="10" t="s">
        <v>210</v>
      </c>
      <c r="L1984" t="str">
        <f>CONCATENATE(F1984,G1984,H1984,I1984)</f>
        <v>system.time(write.csv(RAD_1over, file="C:/NGS/save/NGS0_45.tagcount1over", row.names = F))</v>
      </c>
    </row>
    <row r="1985" spans="1:18" x14ac:dyDescent="0.15">
      <c r="A1985" s="15">
        <v>1984</v>
      </c>
      <c r="B1985" s="11">
        <v>45</v>
      </c>
      <c r="C1985" s="11">
        <v>44</v>
      </c>
      <c r="D1985" s="20" t="s">
        <v>1073</v>
      </c>
      <c r="J1985" s="15"/>
    </row>
    <row r="1986" spans="1:18" x14ac:dyDescent="0.15">
      <c r="A1986" s="15">
        <v>1985</v>
      </c>
      <c r="B1986" s="11">
        <v>46</v>
      </c>
      <c r="C1986" s="11">
        <v>1</v>
      </c>
      <c r="D1986" s="20" t="str">
        <f>L1986</f>
        <v>in_f &lt;- c("C:/NGS/Raw_sequence_reads/46_GAATTCGT-TAATCTTA_L005_R1_001.fastq.gz", "C:/NGS/Raw_sequence_reads/46_GAATTCGT-TAATCTTA_L005_R2_001.fastq.gz")</v>
      </c>
      <c r="F1986" t="s">
        <v>3</v>
      </c>
      <c r="G1986" t="str">
        <f>'1. Input and Output files list'!$E$170</f>
        <v>C:/NGS/Raw_sequence_reads/46_GAATTCGT-TAATCTTA_L005_R1_001.fastq.gz</v>
      </c>
      <c r="H1986" t="s">
        <v>10</v>
      </c>
      <c r="I1986" t="str">
        <f>'1. Input and Output files list'!$E$171</f>
        <v>C:/NGS/Raw_sequence_reads/46_GAATTCGT-TAATCTTA_L005_R2_001.fastq.gz</v>
      </c>
      <c r="J1986" t="s">
        <v>4</v>
      </c>
      <c r="L1986" t="str">
        <f>CONCATENATE(F1986,G1986,H1986,I1986,J1986)</f>
        <v>in_f &lt;- c("C:/NGS/Raw_sequence_reads/46_GAATTCGT-TAATCTTA_L005_R1_001.fastq.gz", "C:/NGS/Raw_sequence_reads/46_GAATTCGT-TAATCTTA_L005_R2_001.fastq.gz")</v>
      </c>
    </row>
    <row r="1987" spans="1:18" x14ac:dyDescent="0.15">
      <c r="A1987" s="15">
        <v>1986</v>
      </c>
      <c r="B1987" s="11">
        <v>46</v>
      </c>
      <c r="C1987" s="11">
        <v>2</v>
      </c>
      <c r="D1987" s="20" t="str">
        <f>L1987</f>
        <v>out_f &lt;- "C:/NGS/save/NGS0_46.fastq"</v>
      </c>
      <c r="F1987" t="s">
        <v>95</v>
      </c>
      <c r="G1987" t="s">
        <v>13</v>
      </c>
      <c r="H1987" t="str">
        <f>'1. Input and Output files list'!$E$6</f>
        <v>C:/NGS/save/</v>
      </c>
      <c r="I1987" t="str">
        <f>'1. Input and Output files list'!$I$170</f>
        <v>NGS0_46.fastq</v>
      </c>
      <c r="J1987" s="7" t="s">
        <v>16</v>
      </c>
      <c r="L1987" t="str">
        <f>CONCATENATE(F1987,G1987,H1987,I1987,J1987)</f>
        <v>out_f &lt;- "C:/NGS/save/NGS0_46.fastq"</v>
      </c>
    </row>
    <row r="1988" spans="1:18" x14ac:dyDescent="0.15">
      <c r="A1988" s="15">
        <v>1987</v>
      </c>
      <c r="B1988" s="11">
        <v>46</v>
      </c>
      <c r="C1988" s="11">
        <v>3</v>
      </c>
      <c r="D1988" s="20" t="str">
        <f>L1988</f>
        <v>param_trim &lt;- 1</v>
      </c>
      <c r="F1988" t="s">
        <v>163</v>
      </c>
      <c r="G1988">
        <f>'1. Input and Output files list'!$H$170</f>
        <v>1</v>
      </c>
      <c r="L1988" t="str">
        <f>CONCATENATE(F1988,G1988)</f>
        <v>param_trim &lt;- 1</v>
      </c>
    </row>
    <row r="1989" spans="1:18" x14ac:dyDescent="0.15">
      <c r="A1989" s="15">
        <v>1988</v>
      </c>
      <c r="B1989" s="11">
        <v>46</v>
      </c>
      <c r="C1989" s="11">
        <v>4</v>
      </c>
      <c r="D1989" s="20" t="s">
        <v>21</v>
      </c>
    </row>
    <row r="1990" spans="1:18" x14ac:dyDescent="0.15">
      <c r="A1990" s="15">
        <v>1989</v>
      </c>
      <c r="B1990" s="11">
        <v>46</v>
      </c>
      <c r="C1990" s="11">
        <v>5</v>
      </c>
      <c r="D1990" s="20" t="s">
        <v>22</v>
      </c>
    </row>
    <row r="1991" spans="1:18" x14ac:dyDescent="0.15">
      <c r="A1991" s="15">
        <v>1990</v>
      </c>
      <c r="B1991" s="11">
        <v>46</v>
      </c>
      <c r="C1991" s="11">
        <v>6</v>
      </c>
      <c r="D1991" s="20" t="s">
        <v>23</v>
      </c>
    </row>
    <row r="1992" spans="1:18" x14ac:dyDescent="0.15">
      <c r="A1992" s="15">
        <v>1991</v>
      </c>
      <c r="B1992" s="11">
        <v>46</v>
      </c>
      <c r="C1992" s="11">
        <v>7</v>
      </c>
      <c r="D1992" s="20" t="str">
        <f>L1992</f>
        <v>hoge1 &lt;- DNAStringSet(sread(fastq), start=7, end=hoge)</v>
      </c>
      <c r="F1992" t="s">
        <v>166</v>
      </c>
      <c r="G1992">
        <f>'1. Input and Output files list'!$G$170+1</f>
        <v>7</v>
      </c>
      <c r="H1992" t="s">
        <v>26</v>
      </c>
      <c r="L1992" t="str">
        <f>CONCATENATE(F1992,G1992,H1992)</f>
        <v>hoge1 &lt;- DNAStringSet(sread(fastq), start=7, end=hoge)</v>
      </c>
    </row>
    <row r="1993" spans="1:18" x14ac:dyDescent="0.15">
      <c r="A1993" s="15">
        <v>1992</v>
      </c>
      <c r="B1993" s="11">
        <v>46</v>
      </c>
      <c r="C1993" s="11">
        <v>8</v>
      </c>
      <c r="D1993" s="20" t="str">
        <f>L1993</f>
        <v>hoge2 &lt;- BStringSet(quality(quality(fastq)), start=7, end=hoge)</v>
      </c>
      <c r="F1993" t="s">
        <v>167</v>
      </c>
      <c r="G1993">
        <f>'1. Input and Output files list'!$G$170+1</f>
        <v>7</v>
      </c>
      <c r="H1993" t="s">
        <v>26</v>
      </c>
      <c r="L1993" t="str">
        <f>CONCATENATE(F1993,G1993,H1993)</f>
        <v>hoge2 &lt;- BStringSet(quality(quality(fastq)), start=7, end=hoge)</v>
      </c>
    </row>
    <row r="1994" spans="1:18" x14ac:dyDescent="0.15">
      <c r="A1994" s="15">
        <v>1993</v>
      </c>
      <c r="B1994" s="11">
        <v>46</v>
      </c>
      <c r="C1994" s="11">
        <v>9</v>
      </c>
      <c r="D1994" s="20" t="s">
        <v>24</v>
      </c>
    </row>
    <row r="1995" spans="1:18" x14ac:dyDescent="0.15">
      <c r="A1995" s="15">
        <v>1994</v>
      </c>
      <c r="B1995" s="11">
        <v>46</v>
      </c>
      <c r="C1995" s="11">
        <v>10</v>
      </c>
      <c r="D1995" s="20" t="s">
        <v>96</v>
      </c>
    </row>
    <row r="1996" spans="1:18" x14ac:dyDescent="0.15">
      <c r="A1996" s="15">
        <v>1995</v>
      </c>
      <c r="B1996" s="11">
        <v>46</v>
      </c>
      <c r="C1996" s="11">
        <v>11</v>
      </c>
      <c r="D1996" s="53" t="str">
        <f>R1996</f>
        <v>param1 &lt;- 35</v>
      </c>
      <c r="F1996" t="s">
        <v>843</v>
      </c>
      <c r="G1996">
        <f>'1. Input and Output files list'!$E$32</f>
        <v>35</v>
      </c>
      <c r="H1996" s="15"/>
      <c r="I1996" s="15"/>
      <c r="R1996" t="str">
        <f>CONCATENATE(F1996,G1996,H1996)</f>
        <v>param1 &lt;- 35</v>
      </c>
    </row>
    <row r="1997" spans="1:18" x14ac:dyDescent="0.15">
      <c r="A1997" s="15">
        <v>1996</v>
      </c>
      <c r="B1997" s="11">
        <v>46</v>
      </c>
      <c r="C1997" s="11">
        <v>12</v>
      </c>
      <c r="D1997" s="53" t="str">
        <f>R1997</f>
        <v>param2 &lt;- 0.1</v>
      </c>
      <c r="F1997" t="s">
        <v>844</v>
      </c>
      <c r="G1997">
        <f>'1. Input and Output files list'!$E$34</f>
        <v>0.1</v>
      </c>
      <c r="R1997" t="str">
        <f>CONCATENATE(F1997,G1997,H1997)</f>
        <v>param2 &lt;- 0.1</v>
      </c>
    </row>
    <row r="1998" spans="1:18" x14ac:dyDescent="0.15">
      <c r="A1998" s="15">
        <v>1997</v>
      </c>
      <c r="B1998" s="11">
        <v>46</v>
      </c>
      <c r="C1998" s="11">
        <v>13</v>
      </c>
      <c r="D1998" s="53" t="str">
        <f>R1998</f>
        <v>fastq &lt;- readFastq("C:/NGS/save/NGS0_46.fastq")</v>
      </c>
      <c r="F1998" t="s">
        <v>845</v>
      </c>
      <c r="G1998" t="str">
        <f>'1. Input and Output files list'!$E$6</f>
        <v>C:/NGS/save/</v>
      </c>
      <c r="H1998" s="5" t="str">
        <f>'1. Input and Output files list'!$I$170</f>
        <v>NGS0_46.fastq</v>
      </c>
      <c r="I1998" t="s">
        <v>4</v>
      </c>
      <c r="J1998">
        <v>46</v>
      </c>
      <c r="R1998" t="str">
        <f>CONCATENATE(F1998,G1998,H1998,I1998)</f>
        <v>fastq &lt;- readFastq("C:/NGS/save/NGS0_46.fastq")</v>
      </c>
    </row>
    <row r="1999" spans="1:18" x14ac:dyDescent="0.15">
      <c r="A1999" s="15">
        <v>1998</v>
      </c>
      <c r="B1999" s="11">
        <v>46</v>
      </c>
      <c r="C1999" s="11">
        <v>14</v>
      </c>
      <c r="D1999" s="53" t="s">
        <v>840</v>
      </c>
    </row>
    <row r="2000" spans="1:18" x14ac:dyDescent="0.15">
      <c r="A2000" s="15">
        <v>1999</v>
      </c>
      <c r="B2000" s="11">
        <v>46</v>
      </c>
      <c r="C2000" s="11">
        <v>15</v>
      </c>
      <c r="D2000" s="53" t="s">
        <v>841</v>
      </c>
    </row>
    <row r="2001" spans="1:18" x14ac:dyDescent="0.15">
      <c r="A2001" s="15">
        <v>2000</v>
      </c>
      <c r="B2001" s="11">
        <v>46</v>
      </c>
      <c r="C2001" s="11">
        <v>16</v>
      </c>
      <c r="D2001" s="53" t="s">
        <v>842</v>
      </c>
      <c r="J2001" s="15"/>
    </row>
    <row r="2002" spans="1:18" x14ac:dyDescent="0.15">
      <c r="A2002" s="15">
        <v>2001</v>
      </c>
      <c r="B2002" s="11">
        <v>46</v>
      </c>
      <c r="C2002" s="11">
        <v>17</v>
      </c>
      <c r="D2002" s="20" t="str">
        <f>L2002</f>
        <v xml:space="preserve">writeFastq(fastq, "C:/NGS/save/F2_Adap-0.fastq", compress=F)   </v>
      </c>
      <c r="F2002" t="s">
        <v>847</v>
      </c>
      <c r="G2002" t="str">
        <f>'1. Input and Output files list'!$E$6</f>
        <v>C:/NGS/save/</v>
      </c>
      <c r="H2002" t="s">
        <v>850</v>
      </c>
      <c r="L2002" t="str">
        <f>CONCATENATE(F2002,G2002,H2002,I2002,J2002)</f>
        <v xml:space="preserve">writeFastq(fastq, "C:/NGS/save/F2_Adap-0.fastq", compress=F)   </v>
      </c>
    </row>
    <row r="2003" spans="1:18" x14ac:dyDescent="0.15">
      <c r="A2003" s="15">
        <v>2002</v>
      </c>
      <c r="B2003" s="11">
        <v>46</v>
      </c>
      <c r="C2003" s="11">
        <v>18</v>
      </c>
      <c r="D2003" s="20" t="str">
        <f>L2003</f>
        <v>in_f &lt;- "C:/NGS/save/F2_Adap-0.fastq"</v>
      </c>
      <c r="F2003" s="15" t="s">
        <v>14</v>
      </c>
      <c r="G2003" s="15" t="s">
        <v>13</v>
      </c>
      <c r="H2003" s="15" t="str">
        <f>'1. Input and Output files list'!$E$6</f>
        <v>C:/NGS/save/</v>
      </c>
      <c r="I2003" s="15" t="s">
        <v>849</v>
      </c>
      <c r="J2003" s="7"/>
      <c r="L2003" t="str">
        <f>CONCATENATE(F2003,G2003,H2003,I2003,J2003)</f>
        <v>in_f &lt;- "C:/NGS/save/F2_Adap-0.fastq"</v>
      </c>
    </row>
    <row r="2004" spans="1:18" x14ac:dyDescent="0.15">
      <c r="A2004" s="15">
        <v>2003</v>
      </c>
      <c r="B2004" s="11">
        <v>46</v>
      </c>
      <c r="C2004" s="11">
        <v>19</v>
      </c>
      <c r="D2004" s="20" t="str">
        <f>L2004</f>
        <v>out_f &lt;- "C:/NGS/save/F2_Adap-1.fastq"</v>
      </c>
      <c r="F2004" t="s">
        <v>15</v>
      </c>
      <c r="G2004" t="str">
        <f>'1. Input and Output files list'!$E$6</f>
        <v>C:/NGS/save/</v>
      </c>
      <c r="H2004" t="s">
        <v>86</v>
      </c>
      <c r="L2004" t="str">
        <f>CONCATENATE(F2004,G2004,H2004)</f>
        <v>out_f &lt;- "C:/NGS/save/F2_Adap-1.fastq"</v>
      </c>
    </row>
    <row r="2005" spans="1:18" x14ac:dyDescent="0.15">
      <c r="A2005" s="15">
        <v>2004</v>
      </c>
      <c r="B2005" s="11">
        <v>46</v>
      </c>
      <c r="C2005" s="11">
        <v>20</v>
      </c>
      <c r="D2005" s="20" t="str">
        <f>L2005</f>
        <v>param_adapter &lt;- "CATGAGATCGGAAGAGCGTCGTGTAGGGAAAGAGTGT"  #Adapter sequence 1</v>
      </c>
      <c r="F2005" s="11" t="s">
        <v>44</v>
      </c>
      <c r="G2005" s="11" t="str">
        <f>'1. Input and Output files list'!$E$64</f>
        <v>CATGAGATCGGAAGAGCGTCGTGTAGGGAAAGAGTGT</v>
      </c>
      <c r="H2005" s="11" t="s">
        <v>46</v>
      </c>
      <c r="J2005" s="15"/>
      <c r="L2005" t="str">
        <f>CONCATENATE(F2005,G2005,H2005)</f>
        <v>param_adapter &lt;- "CATGAGATCGGAAGAGCGTCGTGTAGGGAAAGAGTGT"  #Adapter sequence 1</v>
      </c>
    </row>
    <row r="2006" spans="1:18" x14ac:dyDescent="0.15">
      <c r="A2006" s="15">
        <v>2005</v>
      </c>
      <c r="B2006" s="11">
        <v>46</v>
      </c>
      <c r="C2006" s="11">
        <v>21</v>
      </c>
      <c r="D2006" s="20" t="s">
        <v>28</v>
      </c>
      <c r="E2006" s="15"/>
      <c r="F2006" s="15"/>
      <c r="G2006" s="15"/>
      <c r="H2006" s="15"/>
      <c r="I2006" s="15"/>
      <c r="J2006" s="15"/>
      <c r="K2006" s="15"/>
      <c r="L2006" s="15"/>
      <c r="M2006" s="15"/>
      <c r="N2006" s="15"/>
      <c r="O2006" s="15"/>
      <c r="P2006" s="15"/>
      <c r="Q2006" s="15"/>
      <c r="R2006" s="15"/>
    </row>
    <row r="2007" spans="1:18" x14ac:dyDescent="0.15">
      <c r="A2007" s="15">
        <v>2006</v>
      </c>
      <c r="B2007" s="11">
        <v>46</v>
      </c>
      <c r="C2007" s="11">
        <v>22</v>
      </c>
      <c r="D2007" s="20" t="str">
        <f>L2007</f>
        <v>in_f &lt;- "C:/NGS/save/F2_Adap-1.fastq"</v>
      </c>
      <c r="E2007" s="15"/>
      <c r="F2007" s="15" t="s">
        <v>12</v>
      </c>
      <c r="G2007" s="15" t="str">
        <f>'1. Input and Output files list'!$E$6</f>
        <v>C:/NGS/save/</v>
      </c>
      <c r="H2007" s="15" t="s">
        <v>86</v>
      </c>
      <c r="I2007" s="15"/>
      <c r="J2007" s="15"/>
      <c r="K2007" s="15"/>
      <c r="L2007" s="15" t="str">
        <f>CONCATENATE(F2007,G2007,H2007)</f>
        <v>in_f &lt;- "C:/NGS/save/F2_Adap-1.fastq"</v>
      </c>
      <c r="M2007" s="15"/>
      <c r="N2007" s="15"/>
      <c r="O2007" s="15"/>
      <c r="P2007" s="15"/>
      <c r="Q2007" s="15"/>
      <c r="R2007" s="15"/>
    </row>
    <row r="2008" spans="1:18" x14ac:dyDescent="0.15">
      <c r="A2008" s="15">
        <v>2007</v>
      </c>
      <c r="B2008" s="11">
        <v>46</v>
      </c>
      <c r="C2008" s="11">
        <v>23</v>
      </c>
      <c r="D2008" s="20" t="str">
        <f>L2008</f>
        <v>out_f &lt;- "C:/NGS/save/F2_Adap-2.fastq"</v>
      </c>
      <c r="E2008" s="15"/>
      <c r="F2008" s="15" t="s">
        <v>15</v>
      </c>
      <c r="G2008" s="15" t="str">
        <f>'1. Input and Output files list'!$E$6</f>
        <v>C:/NGS/save/</v>
      </c>
      <c r="H2008" s="15" t="s">
        <v>87</v>
      </c>
      <c r="I2008" s="15"/>
      <c r="J2008" s="15"/>
      <c r="K2008" s="15"/>
      <c r="L2008" s="15" t="str">
        <f>CONCATENATE(F2008,G2008,H2008)</f>
        <v>out_f &lt;- "C:/NGS/save/F2_Adap-2.fastq"</v>
      </c>
      <c r="M2008" s="15"/>
      <c r="N2008" s="15"/>
      <c r="O2008" s="15"/>
      <c r="P2008" s="15"/>
      <c r="Q2008" s="15"/>
      <c r="R2008" s="15"/>
    </row>
    <row r="2009" spans="1:18" x14ac:dyDescent="0.15">
      <c r="A2009" s="15">
        <v>2008</v>
      </c>
      <c r="B2009" s="11">
        <v>46</v>
      </c>
      <c r="C2009" s="11">
        <v>24</v>
      </c>
      <c r="D2009" s="20" t="str">
        <f>L2009</f>
        <v>param_adapter &lt;- "TAAGATCGGAAGAGCACACGTCTGAACTCCAGTCAC"  #Adapter sequence 2</v>
      </c>
      <c r="E2009" s="15"/>
      <c r="F2009" s="11" t="s">
        <v>44</v>
      </c>
      <c r="G2009" s="15" t="str">
        <f>'1. Input and Output files list'!$E$65</f>
        <v>TAAGATCGGAAGAGCACACGTCTGAACTCCAGTCAC</v>
      </c>
      <c r="H2009" s="11" t="s">
        <v>47</v>
      </c>
      <c r="I2009" s="15"/>
      <c r="J2009" s="15"/>
      <c r="K2009" s="15"/>
      <c r="L2009" s="15" t="str">
        <f>CONCATENATE(F2009,G2009,H2009)</f>
        <v>param_adapter &lt;- "TAAGATCGGAAGAGCACACGTCTGAACTCCAGTCAC"  #Adapter sequence 2</v>
      </c>
      <c r="M2009" s="15"/>
      <c r="N2009" s="15"/>
      <c r="O2009" s="15"/>
      <c r="P2009" s="15"/>
      <c r="Q2009" s="15"/>
      <c r="R2009" s="15"/>
    </row>
    <row r="2010" spans="1:18" x14ac:dyDescent="0.15">
      <c r="A2010" s="15">
        <v>2009</v>
      </c>
      <c r="B2010" s="11">
        <v>46</v>
      </c>
      <c r="C2010" s="11">
        <v>25</v>
      </c>
      <c r="D2010" s="20" t="s">
        <v>29</v>
      </c>
      <c r="E2010" s="15"/>
      <c r="F2010" s="15"/>
      <c r="G2010" s="15"/>
      <c r="H2010" s="15"/>
      <c r="I2010" s="15"/>
      <c r="J2010" s="15"/>
      <c r="K2010" s="15"/>
      <c r="L2010" s="15"/>
      <c r="M2010" s="15"/>
      <c r="N2010" s="15"/>
      <c r="O2010" s="15"/>
      <c r="P2010" s="15"/>
      <c r="Q2010" s="15"/>
      <c r="R2010" s="15"/>
    </row>
    <row r="2011" spans="1:18" x14ac:dyDescent="0.15">
      <c r="A2011" s="15">
        <v>2010</v>
      </c>
      <c r="B2011" s="11">
        <v>46</v>
      </c>
      <c r="C2011" s="11">
        <v>26</v>
      </c>
      <c r="D2011" s="20" t="str">
        <f>L2011</f>
        <v>in_f &lt;- "C:/NGS/save/F2_Adap-2.fastq"</v>
      </c>
      <c r="E2011" s="15"/>
      <c r="F2011" s="15" t="s">
        <v>12</v>
      </c>
      <c r="G2011" s="15" t="str">
        <f>'1. Input and Output files list'!$E$6</f>
        <v>C:/NGS/save/</v>
      </c>
      <c r="H2011" s="15" t="s">
        <v>87</v>
      </c>
      <c r="I2011" s="15"/>
      <c r="J2011" s="15"/>
      <c r="K2011" s="15"/>
      <c r="L2011" s="15" t="str">
        <f>CONCATENATE(F2011,G2011,H2011)</f>
        <v>in_f &lt;- "C:/NGS/save/F2_Adap-2.fastq"</v>
      </c>
      <c r="M2011" s="15"/>
      <c r="N2011" s="15"/>
      <c r="O2011" s="15"/>
      <c r="P2011" s="15"/>
      <c r="Q2011" s="15"/>
      <c r="R2011" s="15"/>
    </row>
    <row r="2012" spans="1:18" x14ac:dyDescent="0.15">
      <c r="A2012" s="15">
        <v>2011</v>
      </c>
      <c r="B2012" s="11">
        <v>46</v>
      </c>
      <c r="C2012" s="11">
        <v>27</v>
      </c>
      <c r="D2012" s="20" t="str">
        <f>L2012</f>
        <v>out_f &lt;- "C:/NGS/save/F2_Adap-3.fastq"</v>
      </c>
      <c r="E2012" s="15"/>
      <c r="F2012" s="15" t="s">
        <v>15</v>
      </c>
      <c r="G2012" s="15" t="str">
        <f>'1. Input and Output files list'!$E$6</f>
        <v>C:/NGS/save/</v>
      </c>
      <c r="H2012" s="15" t="s">
        <v>88</v>
      </c>
      <c r="I2012" s="15"/>
      <c r="J2012" s="15"/>
      <c r="K2012" s="15"/>
      <c r="L2012" s="15" t="str">
        <f>CONCATENATE(F2012,G2012,H2012)</f>
        <v>out_f &lt;- "C:/NGS/save/F2_Adap-3.fastq"</v>
      </c>
      <c r="M2012" s="15"/>
      <c r="N2012" s="15"/>
      <c r="O2012" s="15"/>
      <c r="P2012" s="15"/>
      <c r="Q2012" s="15"/>
      <c r="R2012" s="15"/>
    </row>
    <row r="2013" spans="1:18" x14ac:dyDescent="0.15">
      <c r="A2013" s="15">
        <v>2012</v>
      </c>
      <c r="B2013" s="11">
        <v>46</v>
      </c>
      <c r="C2013" s="11">
        <v>28</v>
      </c>
      <c r="D2013" s="20" t="str">
        <f>L2013</f>
        <v>param_adapter &lt;- "TAAGATCGGAAGAGCGTCGTGTAGGGAAAGAGTGT"  #Adapter sequence 3</v>
      </c>
      <c r="E2013" s="15"/>
      <c r="F2013" s="15" t="s">
        <v>44</v>
      </c>
      <c r="G2013" s="15" t="str">
        <f>'1. Input and Output files list'!$E$66</f>
        <v>TAAGATCGGAAGAGCGTCGTGTAGGGAAAGAGTGT</v>
      </c>
      <c r="H2013" s="15" t="s">
        <v>49</v>
      </c>
      <c r="I2013" s="15"/>
      <c r="J2013" s="15"/>
      <c r="K2013" s="15"/>
      <c r="L2013" s="15" t="str">
        <f>CONCATENATE(F2013,G2013,H2013)</f>
        <v>param_adapter &lt;- "TAAGATCGGAAGAGCGTCGTGTAGGGAAAGAGTGT"  #Adapter sequence 3</v>
      </c>
      <c r="M2013" s="15"/>
      <c r="N2013" s="15"/>
      <c r="O2013" s="15"/>
      <c r="P2013" s="15"/>
      <c r="Q2013" s="15"/>
      <c r="R2013" s="15"/>
    </row>
    <row r="2014" spans="1:18" x14ac:dyDescent="0.15">
      <c r="A2014" s="15">
        <v>2013</v>
      </c>
      <c r="B2014" s="11">
        <v>46</v>
      </c>
      <c r="C2014" s="11">
        <v>29</v>
      </c>
      <c r="D2014" s="20" t="s">
        <v>30</v>
      </c>
      <c r="E2014" s="15"/>
      <c r="F2014" s="15"/>
      <c r="G2014" s="15"/>
      <c r="H2014" s="15"/>
      <c r="I2014" s="15"/>
      <c r="J2014" s="15"/>
      <c r="K2014" s="15"/>
      <c r="L2014" s="15"/>
      <c r="M2014" s="15"/>
      <c r="N2014" s="15"/>
      <c r="O2014" s="15"/>
      <c r="P2014" s="15"/>
      <c r="Q2014" s="15"/>
      <c r="R2014" s="15"/>
    </row>
    <row r="2015" spans="1:18" x14ac:dyDescent="0.15">
      <c r="A2015" s="15">
        <v>2014</v>
      </c>
      <c r="B2015" s="11">
        <v>46</v>
      </c>
      <c r="C2015" s="11">
        <v>30</v>
      </c>
      <c r="D2015" s="20" t="str">
        <f>L2015</f>
        <v>in_f &lt;- "C:/NGS/save/F2_Adap-3.fastq"</v>
      </c>
      <c r="E2015" s="15"/>
      <c r="F2015" s="15" t="s">
        <v>12</v>
      </c>
      <c r="G2015" s="15" t="str">
        <f>'1. Input and Output files list'!$E$6</f>
        <v>C:/NGS/save/</v>
      </c>
      <c r="H2015" s="15" t="s">
        <v>88</v>
      </c>
      <c r="I2015" s="15"/>
      <c r="J2015" s="15"/>
      <c r="K2015" s="15"/>
      <c r="L2015" s="15" t="str">
        <f>CONCATENATE(F2015,G2015,H2015)</f>
        <v>in_f &lt;- "C:/NGS/save/F2_Adap-3.fastq"</v>
      </c>
      <c r="M2015" s="15"/>
      <c r="N2015" s="15"/>
      <c r="O2015" s="15"/>
      <c r="P2015" s="15"/>
      <c r="Q2015" s="15"/>
      <c r="R2015" s="15"/>
    </row>
    <row r="2016" spans="1:18" x14ac:dyDescent="0.15">
      <c r="A2016" s="15">
        <v>2015</v>
      </c>
      <c r="B2016" s="11">
        <v>46</v>
      </c>
      <c r="C2016" s="11">
        <v>31</v>
      </c>
      <c r="D2016" s="20" t="str">
        <f>L2016</f>
        <v>out_f &lt;- "C:/NGS/save/AdapterTrim_NGS0_46.fastq"</v>
      </c>
      <c r="E2016" s="15"/>
      <c r="F2016" s="15" t="s">
        <v>36</v>
      </c>
      <c r="G2016" s="15" t="str">
        <f>'1. Input and Output files list'!$E$6</f>
        <v>C:/NGS/save/</v>
      </c>
      <c r="H2016" s="15" t="s">
        <v>38</v>
      </c>
      <c r="I2016" s="15" t="str">
        <f>'1. Input and Output files list'!$I$170</f>
        <v>NGS0_46.fastq</v>
      </c>
      <c r="J2016" s="15" t="s">
        <v>16</v>
      </c>
      <c r="K2016" s="15"/>
      <c r="L2016" s="15" t="str">
        <f>CONCATENATE(F2016,G2016,H2016,I2016,J2016)</f>
        <v>out_f &lt;- "C:/NGS/save/AdapterTrim_NGS0_46.fastq"</v>
      </c>
      <c r="M2016" s="15"/>
      <c r="N2016" s="15"/>
      <c r="O2016" s="15"/>
      <c r="P2016" s="15"/>
      <c r="Q2016" s="15"/>
      <c r="R2016" s="15"/>
    </row>
    <row r="2017" spans="1:20" x14ac:dyDescent="0.15">
      <c r="A2017" s="15">
        <v>2016</v>
      </c>
      <c r="B2017" s="11">
        <v>46</v>
      </c>
      <c r="C2017" s="11">
        <v>32</v>
      </c>
      <c r="D2017" s="20" t="str">
        <f>L2017</f>
        <v>param_adapter &lt;- "CATGAGATCGGAAGAGCACACGTCTGAACTCCAGTCAC"  #Adapter sequence 4</v>
      </c>
      <c r="E2017" s="15"/>
      <c r="F2017" s="15" t="s">
        <v>44</v>
      </c>
      <c r="G2017" s="15" t="str">
        <f>'1. Input and Output files list'!$E$67</f>
        <v>CATGAGATCGGAAGAGCACACGTCTGAACTCCAGTCAC</v>
      </c>
      <c r="H2017" s="15" t="s">
        <v>51</v>
      </c>
      <c r="I2017" s="15"/>
      <c r="J2017" s="15"/>
      <c r="K2017" s="15"/>
      <c r="L2017" s="15" t="str">
        <f>CONCATENATE(F2017,G2017,H2017)</f>
        <v>param_adapter &lt;- "CATGAGATCGGAAGAGCACACGTCTGAACTCCAGTCAC"  #Adapter sequence 4</v>
      </c>
      <c r="M2017" s="15"/>
      <c r="N2017" s="15"/>
      <c r="O2017" s="15"/>
      <c r="P2017" s="15"/>
      <c r="Q2017" s="15"/>
      <c r="R2017" s="15"/>
    </row>
    <row r="2018" spans="1:20" x14ac:dyDescent="0.15">
      <c r="A2018" s="15">
        <v>2017</v>
      </c>
      <c r="B2018" s="11">
        <v>46</v>
      </c>
      <c r="C2018" s="11">
        <v>33</v>
      </c>
      <c r="D2018" s="20" t="s">
        <v>31</v>
      </c>
      <c r="E2018" s="15"/>
      <c r="F2018" s="15"/>
      <c r="G2018" s="15"/>
      <c r="H2018" s="15"/>
      <c r="I2018" s="15"/>
      <c r="J2018" s="15"/>
      <c r="K2018" s="15"/>
      <c r="L2018" s="15"/>
      <c r="M2018" s="15"/>
      <c r="N2018" s="15"/>
      <c r="O2018" s="15"/>
      <c r="P2018" s="15"/>
      <c r="Q2018" s="15"/>
      <c r="R2018" s="15"/>
    </row>
    <row r="2019" spans="1:20" x14ac:dyDescent="0.15">
      <c r="A2019" s="15">
        <v>2018</v>
      </c>
      <c r="B2019" s="11">
        <v>46</v>
      </c>
      <c r="C2019" s="11">
        <v>34</v>
      </c>
      <c r="D2019" s="20" t="s">
        <v>32</v>
      </c>
      <c r="E2019" s="15"/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  <c r="P2019" s="15"/>
      <c r="Q2019" s="15"/>
      <c r="R2019" s="15"/>
    </row>
    <row r="2020" spans="1:20" x14ac:dyDescent="0.15">
      <c r="A2020" s="15">
        <v>2019</v>
      </c>
      <c r="B2020" s="11">
        <v>46</v>
      </c>
      <c r="C2020" s="11">
        <v>35</v>
      </c>
      <c r="D2020" s="20" t="str">
        <f>L2020</f>
        <v>write.csv(res, "C:/NGS/save/NGS0_46.fastq.csv")</v>
      </c>
      <c r="E2020" s="15"/>
      <c r="F2020" s="15" t="s">
        <v>35</v>
      </c>
      <c r="G2020" s="15" t="str">
        <f>'1. Input and Output files list'!$E$6</f>
        <v>C:/NGS/save/</v>
      </c>
      <c r="H2020" s="15" t="str">
        <f>'1. Input and Output files list'!$I$170</f>
        <v>NGS0_46.fastq</v>
      </c>
      <c r="I2020" s="15" t="s">
        <v>34</v>
      </c>
      <c r="J2020" s="15"/>
      <c r="K2020" s="15"/>
      <c r="L2020" s="15" t="str">
        <f>CONCATENATE(F2020,G2020,H2020,I2020)</f>
        <v>write.csv(res, "C:/NGS/save/NGS0_46.fastq.csv")</v>
      </c>
      <c r="M2020" s="15"/>
      <c r="N2020" s="15"/>
      <c r="O2020" s="15"/>
      <c r="P2020" s="15"/>
      <c r="Q2020" s="15"/>
      <c r="R2020" s="15"/>
    </row>
    <row r="2021" spans="1:20" x14ac:dyDescent="0.15">
      <c r="A2021" s="15">
        <v>2020</v>
      </c>
      <c r="B2021" s="11">
        <v>46</v>
      </c>
      <c r="C2021" s="11">
        <v>36</v>
      </c>
      <c r="D2021" s="20" t="str">
        <f>L2021</f>
        <v>system.time(fastq &lt;- fread("C:/NGS/save/AdapterTrim_NGS0_46.fastq", header=F, sep="\t", na.strings="NA", strip.white=TRUE, verbose=TRUE))</v>
      </c>
      <c r="E2021" s="15"/>
      <c r="F2021" s="15" t="s">
        <v>92</v>
      </c>
      <c r="G2021" s="15" t="str">
        <f>'1. Input and Output files list'!$E$6</f>
        <v>C:/NGS/save/</v>
      </c>
      <c r="H2021" s="15" t="s">
        <v>38</v>
      </c>
      <c r="I2021" s="15" t="str">
        <f>'1. Input and Output files list'!$I$170</f>
        <v>NGS0_46.fastq</v>
      </c>
      <c r="J2021" s="15" t="s">
        <v>20</v>
      </c>
      <c r="K2021" s="15"/>
      <c r="L2021" s="15" t="str">
        <f>CONCATENATE(F2021,G2021,H2021,I2021,J2021)</f>
        <v>system.time(fastq &lt;- fread("C:/NGS/save/AdapterTrim_NGS0_46.fastq", header=F, sep="\t", na.strings="NA", strip.white=TRUE, verbose=TRUE))</v>
      </c>
      <c r="M2021" s="15"/>
      <c r="N2021" s="15"/>
      <c r="O2021" s="15"/>
      <c r="P2021" s="15"/>
      <c r="Q2021" s="15"/>
      <c r="R2021" s="15"/>
    </row>
    <row r="2022" spans="1:20" x14ac:dyDescent="0.15">
      <c r="A2022" s="15">
        <v>2021</v>
      </c>
      <c r="B2022" s="11">
        <v>46</v>
      </c>
      <c r="C2022" s="11">
        <v>37</v>
      </c>
      <c r="D2022" s="20" t="str">
        <f>T2022</f>
        <v>file.remove("C:/NGS/save/AdapterTrim_NGS0_46.fastq","C:/NGS/save/F2_Adap-0.fastq","C:/NGS/save/F2_Adap-1.fastq","C:/NGS/save/F2_Adap-2.fastq","C:/NGS/save/F2_Adap-3.fastq")</v>
      </c>
      <c r="E2022" s="15"/>
      <c r="F2022" s="15" t="s">
        <v>11</v>
      </c>
      <c r="G2022" s="15" t="str">
        <f>'1. Input and Output files list'!$E$6</f>
        <v>C:/NGS/save/</v>
      </c>
      <c r="H2022" s="15" t="s">
        <v>38</v>
      </c>
      <c r="I2022" s="15" t="str">
        <f>'1. Input and Output files list'!$I$170</f>
        <v>NGS0_46.fastq</v>
      </c>
      <c r="J2022" s="15" t="s">
        <v>852</v>
      </c>
      <c r="K2022" s="15" t="str">
        <f>'1. Input and Output files list'!$E$6</f>
        <v>C:/NGS/save/</v>
      </c>
      <c r="L2022" s="15" t="s">
        <v>851</v>
      </c>
      <c r="M2022" s="15" t="str">
        <f>'1. Input and Output files list'!$E$6</f>
        <v>C:/NGS/save/</v>
      </c>
      <c r="N2022" s="15" t="s">
        <v>89</v>
      </c>
      <c r="O2022" s="15" t="str">
        <f>'1. Input and Output files list'!$E$6</f>
        <v>C:/NGS/save/</v>
      </c>
      <c r="P2022" s="15" t="s">
        <v>90</v>
      </c>
      <c r="Q2022" s="15" t="str">
        <f>'1. Input and Output files list'!$E$6</f>
        <v>C:/NGS/save/</v>
      </c>
      <c r="R2022" s="15" t="s">
        <v>91</v>
      </c>
      <c r="T2022" t="str">
        <f>CONCATENATE(F2022,G2022,H2022,I2022,J2022,K2022,L2022,M2022,N2022,O2022,P2022,Q2022,R2022)</f>
        <v>file.remove("C:/NGS/save/AdapterTrim_NGS0_46.fastq","C:/NGS/save/F2_Adap-0.fastq","C:/NGS/save/F2_Adap-1.fastq","C:/NGS/save/F2_Adap-2.fastq","C:/NGS/save/F2_Adap-3.fastq")</v>
      </c>
    </row>
    <row r="2023" spans="1:20" x14ac:dyDescent="0.15">
      <c r="A2023" s="15">
        <v>2022</v>
      </c>
      <c r="B2023" s="11">
        <v>46</v>
      </c>
      <c r="C2023" s="11">
        <v>38</v>
      </c>
      <c r="D2023" s="20" t="s">
        <v>93</v>
      </c>
      <c r="E2023" s="15"/>
      <c r="F2023" s="15"/>
      <c r="G2023" s="15"/>
      <c r="H2023" s="15"/>
      <c r="I2023" s="15"/>
      <c r="J2023" s="15"/>
      <c r="K2023" s="15"/>
      <c r="L2023" s="15"/>
      <c r="M2023" s="15"/>
      <c r="N2023" s="15"/>
      <c r="O2023" s="15"/>
      <c r="P2023" s="15"/>
      <c r="Q2023" s="15"/>
      <c r="R2023" s="15"/>
    </row>
    <row r="2024" spans="1:20" x14ac:dyDescent="0.15">
      <c r="A2024" s="15">
        <v>2023</v>
      </c>
      <c r="B2024" s="11">
        <v>46</v>
      </c>
      <c r="C2024" s="11">
        <v>39</v>
      </c>
      <c r="D2024" s="20" t="s">
        <v>2</v>
      </c>
      <c r="E2024" s="15"/>
      <c r="F2024" s="15"/>
      <c r="G2024" s="15"/>
      <c r="H2024" s="15"/>
      <c r="I2024" s="15"/>
      <c r="J2024" s="15"/>
      <c r="K2024" s="15"/>
      <c r="L2024" s="15"/>
      <c r="M2024" s="15"/>
      <c r="N2024" s="15"/>
      <c r="O2024" s="15"/>
      <c r="P2024" s="15"/>
      <c r="Q2024" s="15"/>
      <c r="R2024" s="15"/>
    </row>
    <row r="2025" spans="1:20" x14ac:dyDescent="0.15">
      <c r="A2025" s="15">
        <v>2024</v>
      </c>
      <c r="B2025" s="11">
        <v>46</v>
      </c>
      <c r="C2025" s="11">
        <v>40</v>
      </c>
      <c r="D2025" s="20" t="str">
        <f>K2025</f>
        <v>system.time(write.csv(RADtag, file="C:/NGS/save/NGS0_46.tagcount", row.names = F))</v>
      </c>
      <c r="E2025" s="15"/>
      <c r="F2025" s="15" t="s">
        <v>164</v>
      </c>
      <c r="G2025" s="15" t="str">
        <f>'1. Input and Output files list'!$E$6</f>
        <v>C:/NGS/save/</v>
      </c>
      <c r="H2025" s="15" t="str">
        <f>'1. Input and Output files list'!$J$170</f>
        <v>NGS0_46.tagcount</v>
      </c>
      <c r="I2025" s="15" t="s">
        <v>210</v>
      </c>
      <c r="J2025" s="15"/>
      <c r="K2025" s="15" t="str">
        <f>CONCATENATE(F2025,G2025,H2025,I2025)</f>
        <v>system.time(write.csv(RADtag, file="C:/NGS/save/NGS0_46.tagcount", row.names = F))</v>
      </c>
      <c r="L2025" s="15"/>
      <c r="M2025" s="15"/>
      <c r="N2025" s="15"/>
      <c r="O2025" s="15"/>
      <c r="P2025" s="15"/>
      <c r="Q2025" s="15"/>
      <c r="R2025" s="15"/>
    </row>
    <row r="2026" spans="1:20" x14ac:dyDescent="0.15">
      <c r="A2026" s="15">
        <v>2025</v>
      </c>
      <c r="B2026" s="11">
        <v>46</v>
      </c>
      <c r="C2026" s="11">
        <v>41</v>
      </c>
      <c r="D2026" s="20" t="str">
        <f>L2026</f>
        <v>file.remove("C:/NGS/save/NGS0_46.fastq")</v>
      </c>
      <c r="E2026" s="15"/>
      <c r="F2026" s="15" t="s">
        <v>97</v>
      </c>
      <c r="G2026" s="15" t="s">
        <v>13</v>
      </c>
      <c r="H2026" s="15" t="str">
        <f>'1. Input and Output files list'!$E$6</f>
        <v>C:/NGS/save/</v>
      </c>
      <c r="I2026" s="15" t="str">
        <f>'1. Input and Output files list'!$I$170</f>
        <v>NGS0_46.fastq</v>
      </c>
      <c r="J2026" s="7" t="s">
        <v>16</v>
      </c>
      <c r="K2026" s="15" t="s">
        <v>52</v>
      </c>
      <c r="L2026" s="15" t="str">
        <f>CONCATENATE(F2026,G2026,H2026,I2026,J2026,K2026)</f>
        <v>file.remove("C:/NGS/save/NGS0_46.fastq")</v>
      </c>
      <c r="M2026" s="15"/>
      <c r="N2026" s="15"/>
      <c r="O2026" s="15"/>
      <c r="P2026" s="15"/>
      <c r="Q2026" s="15"/>
      <c r="R2026" s="15"/>
    </row>
    <row r="2027" spans="1:20" x14ac:dyDescent="0.15">
      <c r="A2027" s="15">
        <v>2026</v>
      </c>
      <c r="B2027" s="11">
        <v>46</v>
      </c>
      <c r="C2027" s="11">
        <v>42</v>
      </c>
      <c r="D2027" s="20" t="s">
        <v>170</v>
      </c>
      <c r="E2027" s="15"/>
      <c r="F2027" s="15"/>
      <c r="G2027" s="15"/>
      <c r="H2027" s="15"/>
      <c r="I2027" s="15"/>
      <c r="J2027" s="15"/>
      <c r="K2027" s="15"/>
      <c r="L2027" s="15"/>
      <c r="M2027" s="15"/>
      <c r="N2027" s="15"/>
      <c r="O2027" s="15"/>
      <c r="P2027" s="15"/>
      <c r="Q2027" s="15"/>
      <c r="R2027" s="15"/>
    </row>
    <row r="2028" spans="1:20" x14ac:dyDescent="0.15">
      <c r="A2028" s="15">
        <v>2027</v>
      </c>
      <c r="B2028" s="11">
        <v>46</v>
      </c>
      <c r="C2028" s="11">
        <v>43</v>
      </c>
      <c r="D2028" s="20" t="str">
        <f>L2028</f>
        <v>system.time(write.csv(RAD_1over, file="C:/NGS/save/NGS0_46.tagcount1over", row.names = F))</v>
      </c>
      <c r="E2028" s="15"/>
      <c r="F2028" s="10" t="s">
        <v>171</v>
      </c>
      <c r="G2028" s="15" t="str">
        <f>'1. Input and Output files list'!$E$6</f>
        <v>C:/NGS/save/</v>
      </c>
      <c r="H2028" s="10" t="str">
        <f>'1. Input and Output files list'!$K$170</f>
        <v>NGS0_46.tagcount1over</v>
      </c>
      <c r="I2028" s="10" t="s">
        <v>210</v>
      </c>
      <c r="J2028" s="15"/>
      <c r="K2028" s="15"/>
      <c r="L2028" s="15" t="str">
        <f>CONCATENATE(F2028,G2028,H2028,I2028)</f>
        <v>system.time(write.csv(RAD_1over, file="C:/NGS/save/NGS0_46.tagcount1over", row.names = F))</v>
      </c>
      <c r="M2028" s="15"/>
      <c r="N2028" s="15"/>
      <c r="O2028" s="15"/>
      <c r="P2028" s="15"/>
      <c r="Q2028" s="15"/>
      <c r="R2028" s="15"/>
    </row>
    <row r="2029" spans="1:20" x14ac:dyDescent="0.15">
      <c r="A2029" s="15">
        <v>2028</v>
      </c>
      <c r="B2029" s="11">
        <v>46</v>
      </c>
      <c r="C2029" s="11">
        <v>44</v>
      </c>
      <c r="D2029" s="20" t="s">
        <v>1073</v>
      </c>
      <c r="E2029" s="15"/>
      <c r="F2029" s="15"/>
      <c r="G2029" s="15"/>
      <c r="H2029" s="15"/>
      <c r="I2029" s="15"/>
      <c r="J2029" s="15"/>
      <c r="K2029" s="15"/>
      <c r="L2029" s="15"/>
      <c r="M2029" s="15"/>
      <c r="N2029" s="15"/>
      <c r="O2029" s="15"/>
      <c r="P2029" s="15"/>
      <c r="Q2029" s="15"/>
      <c r="R2029" s="15"/>
    </row>
    <row r="2030" spans="1:20" x14ac:dyDescent="0.15">
      <c r="A2030" s="15">
        <v>2029</v>
      </c>
      <c r="B2030" s="11">
        <v>47</v>
      </c>
      <c r="C2030" s="11">
        <v>1</v>
      </c>
      <c r="D2030" s="20" t="str">
        <f>L2030</f>
        <v>in_f &lt;- c("C:/NGS/Raw_sequence_reads/47_GAATTCGT-CAGGACGT_L005_R1_001.fastq.gz", "C:/NGS/Raw_sequence_reads/47_GAATTCGT-CAGGACGT_L005_R2_001.fastq.gz")</v>
      </c>
      <c r="E2030" s="15"/>
      <c r="F2030" s="15" t="s">
        <v>3</v>
      </c>
      <c r="G2030" s="15" t="str">
        <f>'1. Input and Output files list'!$E$172</f>
        <v>C:/NGS/Raw_sequence_reads/47_GAATTCGT-CAGGACGT_L005_R1_001.fastq.gz</v>
      </c>
      <c r="H2030" s="15" t="s">
        <v>10</v>
      </c>
      <c r="I2030" s="15" t="str">
        <f>'1. Input and Output files list'!$E$173</f>
        <v>C:/NGS/Raw_sequence_reads/47_GAATTCGT-CAGGACGT_L005_R2_001.fastq.gz</v>
      </c>
      <c r="J2030" s="15" t="s">
        <v>4</v>
      </c>
      <c r="K2030" s="15"/>
      <c r="L2030" s="15" t="str">
        <f>CONCATENATE(F2030,G2030,H2030,I2030,J2030)</f>
        <v>in_f &lt;- c("C:/NGS/Raw_sequence_reads/47_GAATTCGT-CAGGACGT_L005_R1_001.fastq.gz", "C:/NGS/Raw_sequence_reads/47_GAATTCGT-CAGGACGT_L005_R2_001.fastq.gz")</v>
      </c>
      <c r="M2030" s="15"/>
      <c r="N2030" s="15"/>
      <c r="O2030" s="15"/>
      <c r="P2030" s="15"/>
      <c r="Q2030" s="15"/>
      <c r="R2030" s="15"/>
    </row>
    <row r="2031" spans="1:20" x14ac:dyDescent="0.15">
      <c r="A2031" s="15">
        <v>2030</v>
      </c>
      <c r="B2031" s="11">
        <v>47</v>
      </c>
      <c r="C2031" s="11">
        <v>2</v>
      </c>
      <c r="D2031" s="20" t="str">
        <f>L2031</f>
        <v>out_f &lt;- "C:/NGS/save/NGS0_47.fastq"</v>
      </c>
      <c r="E2031" s="15"/>
      <c r="F2031" s="15" t="s">
        <v>95</v>
      </c>
      <c r="G2031" s="15" t="s">
        <v>13</v>
      </c>
      <c r="H2031" s="15" t="str">
        <f>'1. Input and Output files list'!$E$6</f>
        <v>C:/NGS/save/</v>
      </c>
      <c r="I2031" s="15" t="str">
        <f>'1. Input and Output files list'!$I$172</f>
        <v>NGS0_47.fastq</v>
      </c>
      <c r="J2031" s="7" t="s">
        <v>16</v>
      </c>
      <c r="K2031" s="15"/>
      <c r="L2031" s="15" t="str">
        <f>CONCATENATE(F2031,G2031,H2031,I2031,J2031)</f>
        <v>out_f &lt;- "C:/NGS/save/NGS0_47.fastq"</v>
      </c>
      <c r="M2031" s="15"/>
      <c r="N2031" s="15"/>
      <c r="O2031" s="15"/>
      <c r="P2031" s="15"/>
      <c r="Q2031" s="15"/>
      <c r="R2031" s="15"/>
    </row>
    <row r="2032" spans="1:20" x14ac:dyDescent="0.15">
      <c r="A2032" s="15">
        <v>2031</v>
      </c>
      <c r="B2032" s="11">
        <v>47</v>
      </c>
      <c r="C2032" s="11">
        <v>3</v>
      </c>
      <c r="D2032" s="20" t="str">
        <f>L2032</f>
        <v>param_trim &lt;- 1</v>
      </c>
      <c r="E2032" s="15"/>
      <c r="F2032" s="15" t="s">
        <v>163</v>
      </c>
      <c r="G2032" s="15">
        <f>'1. Input and Output files list'!$H$172</f>
        <v>1</v>
      </c>
      <c r="H2032" s="15"/>
      <c r="I2032" s="15"/>
      <c r="J2032" s="15"/>
      <c r="K2032" s="15"/>
      <c r="L2032" s="15" t="str">
        <f>CONCATENATE(F2032,G2032)</f>
        <v>param_trim &lt;- 1</v>
      </c>
      <c r="M2032" s="15"/>
      <c r="N2032" s="15"/>
      <c r="O2032" s="15"/>
      <c r="P2032" s="15"/>
      <c r="Q2032" s="15"/>
      <c r="R2032" s="15"/>
    </row>
    <row r="2033" spans="1:18" x14ac:dyDescent="0.15">
      <c r="A2033" s="15">
        <v>2032</v>
      </c>
      <c r="B2033" s="11">
        <v>47</v>
      </c>
      <c r="C2033" s="11">
        <v>4</v>
      </c>
      <c r="D2033" s="20" t="s">
        <v>21</v>
      </c>
      <c r="E2033" s="15"/>
      <c r="F2033" s="15"/>
      <c r="G2033" s="15"/>
      <c r="H2033" s="15"/>
      <c r="I2033" s="15"/>
      <c r="J2033" s="15"/>
      <c r="K2033" s="15"/>
      <c r="L2033" s="15"/>
      <c r="M2033" s="15"/>
      <c r="N2033" s="15"/>
      <c r="O2033" s="15"/>
      <c r="P2033" s="15"/>
      <c r="Q2033" s="15"/>
      <c r="R2033" s="15"/>
    </row>
    <row r="2034" spans="1:18" x14ac:dyDescent="0.15">
      <c r="A2034" s="15">
        <v>2033</v>
      </c>
      <c r="B2034" s="11">
        <v>47</v>
      </c>
      <c r="C2034" s="11">
        <v>5</v>
      </c>
      <c r="D2034" s="20" t="s">
        <v>22</v>
      </c>
      <c r="E2034" s="15"/>
      <c r="F2034" s="15"/>
      <c r="G2034" s="15"/>
      <c r="H2034" s="15"/>
      <c r="I2034" s="15"/>
      <c r="J2034" s="15"/>
      <c r="K2034" s="15"/>
      <c r="L2034" s="15"/>
      <c r="M2034" s="15"/>
      <c r="N2034" s="15"/>
      <c r="O2034" s="15"/>
      <c r="P2034" s="15"/>
      <c r="Q2034" s="15"/>
      <c r="R2034" s="15"/>
    </row>
    <row r="2035" spans="1:18" x14ac:dyDescent="0.15">
      <c r="A2035" s="15">
        <v>2034</v>
      </c>
      <c r="B2035" s="11">
        <v>47</v>
      </c>
      <c r="C2035" s="11">
        <v>6</v>
      </c>
      <c r="D2035" s="20" t="s">
        <v>23</v>
      </c>
      <c r="E2035" s="15"/>
      <c r="F2035" s="15"/>
      <c r="G2035" s="15"/>
      <c r="H2035" s="15"/>
      <c r="I2035" s="15"/>
      <c r="J2035" s="15"/>
      <c r="K2035" s="15"/>
      <c r="L2035" s="15"/>
      <c r="M2035" s="15"/>
      <c r="N2035" s="15"/>
      <c r="O2035" s="15"/>
      <c r="P2035" s="15"/>
      <c r="Q2035" s="15"/>
      <c r="R2035" s="15"/>
    </row>
    <row r="2036" spans="1:18" x14ac:dyDescent="0.15">
      <c r="A2036" s="15">
        <v>2035</v>
      </c>
      <c r="B2036" s="11">
        <v>47</v>
      </c>
      <c r="C2036" s="11">
        <v>7</v>
      </c>
      <c r="D2036" s="20" t="str">
        <f>L2036</f>
        <v>hoge1 &lt;- DNAStringSet(sread(fastq), start=7, end=hoge)</v>
      </c>
      <c r="E2036" s="15"/>
      <c r="F2036" s="15" t="s">
        <v>166</v>
      </c>
      <c r="G2036" s="15">
        <f>'1. Input and Output files list'!$G$172+1</f>
        <v>7</v>
      </c>
      <c r="H2036" s="15" t="s">
        <v>26</v>
      </c>
      <c r="I2036" s="15"/>
      <c r="J2036" s="15"/>
      <c r="K2036" s="15"/>
      <c r="L2036" s="15" t="str">
        <f>CONCATENATE(F2036,G2036,H2036)</f>
        <v>hoge1 &lt;- DNAStringSet(sread(fastq), start=7, end=hoge)</v>
      </c>
      <c r="M2036" s="15"/>
      <c r="N2036" s="15"/>
      <c r="O2036" s="15"/>
      <c r="P2036" s="15"/>
      <c r="Q2036" s="15"/>
      <c r="R2036" s="15"/>
    </row>
    <row r="2037" spans="1:18" x14ac:dyDescent="0.15">
      <c r="A2037" s="15">
        <v>2036</v>
      </c>
      <c r="B2037" s="11">
        <v>47</v>
      </c>
      <c r="C2037" s="11">
        <v>8</v>
      </c>
      <c r="D2037" s="20" t="str">
        <f>L2037</f>
        <v>hoge2 &lt;- BStringSet(quality(quality(fastq)), start=7, end=hoge)</v>
      </c>
      <c r="E2037" s="15"/>
      <c r="F2037" s="15" t="s">
        <v>167</v>
      </c>
      <c r="G2037" s="15">
        <f>'1. Input and Output files list'!$G$172+1</f>
        <v>7</v>
      </c>
      <c r="H2037" s="15" t="s">
        <v>26</v>
      </c>
      <c r="I2037" s="15"/>
      <c r="J2037" s="15"/>
      <c r="K2037" s="15"/>
      <c r="L2037" s="15" t="str">
        <f>CONCATENATE(F2037,G2037,H2037)</f>
        <v>hoge2 &lt;- BStringSet(quality(quality(fastq)), start=7, end=hoge)</v>
      </c>
      <c r="M2037" s="15"/>
      <c r="N2037" s="15"/>
      <c r="O2037" s="15"/>
      <c r="P2037" s="15"/>
      <c r="Q2037" s="15"/>
      <c r="R2037" s="15"/>
    </row>
    <row r="2038" spans="1:18" x14ac:dyDescent="0.15">
      <c r="A2038" s="15">
        <v>2037</v>
      </c>
      <c r="B2038" s="11">
        <v>47</v>
      </c>
      <c r="C2038" s="11">
        <v>9</v>
      </c>
      <c r="D2038" s="20" t="s">
        <v>24</v>
      </c>
      <c r="E2038" s="15"/>
      <c r="F2038" s="15"/>
      <c r="G2038" s="15"/>
      <c r="H2038" s="15"/>
      <c r="I2038" s="15"/>
      <c r="J2038" s="15"/>
      <c r="K2038" s="15"/>
      <c r="L2038" s="15"/>
      <c r="M2038" s="15"/>
      <c r="N2038" s="15"/>
      <c r="O2038" s="15"/>
      <c r="P2038" s="15"/>
      <c r="Q2038" s="15"/>
      <c r="R2038" s="15"/>
    </row>
    <row r="2039" spans="1:18" x14ac:dyDescent="0.15">
      <c r="A2039" s="15">
        <v>2038</v>
      </c>
      <c r="B2039" s="11">
        <v>47</v>
      </c>
      <c r="C2039" s="11">
        <v>10</v>
      </c>
      <c r="D2039" s="20" t="s">
        <v>96</v>
      </c>
      <c r="E2039" s="15"/>
      <c r="F2039" s="15"/>
      <c r="G2039" s="15"/>
      <c r="H2039" s="15"/>
      <c r="I2039" s="15"/>
      <c r="J2039" s="15"/>
      <c r="K2039" s="15"/>
      <c r="L2039" s="15"/>
      <c r="M2039" s="15"/>
      <c r="N2039" s="15"/>
      <c r="O2039" s="15"/>
      <c r="P2039" s="15"/>
      <c r="Q2039" s="15"/>
      <c r="R2039" s="15"/>
    </row>
    <row r="2040" spans="1:18" x14ac:dyDescent="0.15">
      <c r="A2040" s="15">
        <v>2039</v>
      </c>
      <c r="B2040" s="11">
        <v>47</v>
      </c>
      <c r="C2040" s="11">
        <v>11</v>
      </c>
      <c r="D2040" s="53" t="str">
        <f>R2040</f>
        <v>param1 &lt;- 35</v>
      </c>
      <c r="E2040" s="15"/>
      <c r="F2040" s="15" t="s">
        <v>843</v>
      </c>
      <c r="G2040" s="15">
        <f>'1. Input and Output files list'!$E$32</f>
        <v>35</v>
      </c>
      <c r="H2040" s="15"/>
      <c r="I2040" s="15"/>
      <c r="J2040" s="15"/>
      <c r="K2040" s="15"/>
      <c r="L2040" s="15"/>
      <c r="M2040" s="15"/>
      <c r="N2040" s="15"/>
      <c r="O2040" s="15"/>
      <c r="P2040" s="15"/>
      <c r="Q2040" s="15"/>
      <c r="R2040" s="15" t="str">
        <f>CONCATENATE(F2040,G2040,H2040)</f>
        <v>param1 &lt;- 35</v>
      </c>
    </row>
    <row r="2041" spans="1:18" x14ac:dyDescent="0.15">
      <c r="A2041" s="15">
        <v>2040</v>
      </c>
      <c r="B2041" s="11">
        <v>47</v>
      </c>
      <c r="C2041" s="11">
        <v>12</v>
      </c>
      <c r="D2041" s="53" t="str">
        <f>R2041</f>
        <v>param2 &lt;- 0.1</v>
      </c>
      <c r="E2041" s="15"/>
      <c r="F2041" s="15" t="s">
        <v>844</v>
      </c>
      <c r="G2041" s="15">
        <f>'1. Input and Output files list'!$E$34</f>
        <v>0.1</v>
      </c>
      <c r="H2041" s="15"/>
      <c r="I2041" s="15"/>
      <c r="J2041" s="15"/>
      <c r="K2041" s="15"/>
      <c r="L2041" s="15"/>
      <c r="M2041" s="15"/>
      <c r="N2041" s="15"/>
      <c r="O2041" s="15"/>
      <c r="P2041" s="15"/>
      <c r="Q2041" s="15"/>
      <c r="R2041" s="15" t="str">
        <f>CONCATENATE(F2041,G2041,H2041)</f>
        <v>param2 &lt;- 0.1</v>
      </c>
    </row>
    <row r="2042" spans="1:18" x14ac:dyDescent="0.15">
      <c r="A2042" s="15">
        <v>2041</v>
      </c>
      <c r="B2042" s="11">
        <v>47</v>
      </c>
      <c r="C2042" s="11">
        <v>13</v>
      </c>
      <c r="D2042" s="53" t="str">
        <f>R2042</f>
        <v>fastq &lt;- readFastq("C:/NGS/save/NGS0_47.fastq")</v>
      </c>
      <c r="E2042" s="15"/>
      <c r="F2042" s="15" t="s">
        <v>845</v>
      </c>
      <c r="G2042" s="15" t="str">
        <f>'1. Input and Output files list'!$E$6</f>
        <v>C:/NGS/save/</v>
      </c>
      <c r="H2042" s="5" t="str">
        <f>'1. Input and Output files list'!$I$172</f>
        <v>NGS0_47.fastq</v>
      </c>
      <c r="I2042" s="15" t="s">
        <v>4</v>
      </c>
      <c r="J2042" s="15">
        <v>47</v>
      </c>
      <c r="K2042" s="15"/>
      <c r="L2042" s="15"/>
      <c r="M2042" s="15"/>
      <c r="N2042" s="15"/>
      <c r="O2042" s="15"/>
      <c r="P2042" s="15"/>
      <c r="Q2042" s="15"/>
      <c r="R2042" s="15" t="str">
        <f>CONCATENATE(F2042,G2042,H2042,I2042)</f>
        <v>fastq &lt;- readFastq("C:/NGS/save/NGS0_47.fastq")</v>
      </c>
    </row>
    <row r="2043" spans="1:18" x14ac:dyDescent="0.15">
      <c r="A2043" s="15">
        <v>2042</v>
      </c>
      <c r="B2043" s="11">
        <v>47</v>
      </c>
      <c r="C2043" s="11">
        <v>14</v>
      </c>
      <c r="D2043" s="53" t="s">
        <v>840</v>
      </c>
      <c r="E2043" s="15"/>
      <c r="F2043" s="15"/>
      <c r="G2043" s="15"/>
      <c r="H2043" s="15"/>
      <c r="I2043" s="15"/>
      <c r="J2043" s="15"/>
      <c r="K2043" s="15"/>
      <c r="L2043" s="15"/>
      <c r="M2043" s="15"/>
      <c r="N2043" s="15"/>
      <c r="O2043" s="15"/>
      <c r="P2043" s="15"/>
      <c r="Q2043" s="15"/>
      <c r="R2043" s="15"/>
    </row>
    <row r="2044" spans="1:18" x14ac:dyDescent="0.15">
      <c r="A2044" s="15">
        <v>2043</v>
      </c>
      <c r="B2044" s="11">
        <v>47</v>
      </c>
      <c r="C2044" s="11">
        <v>15</v>
      </c>
      <c r="D2044" s="53" t="s">
        <v>841</v>
      </c>
      <c r="E2044" s="15"/>
      <c r="F2044" s="15"/>
      <c r="G2044" s="15"/>
      <c r="H2044" s="15"/>
      <c r="I2044" s="15"/>
      <c r="J2044" s="15"/>
      <c r="K2044" s="15"/>
      <c r="L2044" s="15"/>
      <c r="M2044" s="15"/>
      <c r="N2044" s="15"/>
      <c r="O2044" s="15"/>
      <c r="P2044" s="15"/>
      <c r="Q2044" s="15"/>
      <c r="R2044" s="15"/>
    </row>
    <row r="2045" spans="1:18" x14ac:dyDescent="0.15">
      <c r="A2045" s="15">
        <v>2044</v>
      </c>
      <c r="B2045" s="11">
        <v>47</v>
      </c>
      <c r="C2045" s="11">
        <v>16</v>
      </c>
      <c r="D2045" s="53" t="s">
        <v>842</v>
      </c>
      <c r="E2045" s="15"/>
      <c r="F2045" s="15"/>
      <c r="G2045" s="15"/>
      <c r="H2045" s="15"/>
      <c r="I2045" s="15"/>
      <c r="J2045" s="15"/>
      <c r="K2045" s="15"/>
      <c r="L2045" s="15"/>
      <c r="M2045" s="15"/>
      <c r="N2045" s="15"/>
      <c r="O2045" s="15"/>
      <c r="P2045" s="15"/>
      <c r="Q2045" s="15"/>
      <c r="R2045" s="15"/>
    </row>
    <row r="2046" spans="1:18" x14ac:dyDescent="0.15">
      <c r="A2046" s="15">
        <v>2045</v>
      </c>
      <c r="B2046" s="11">
        <v>47</v>
      </c>
      <c r="C2046" s="11">
        <v>17</v>
      </c>
      <c r="D2046" s="20" t="str">
        <f>L2046</f>
        <v xml:space="preserve">writeFastq(fastq, "C:/NGS/save/F2_Adap-0.fastq", compress=F)   </v>
      </c>
      <c r="E2046" s="15"/>
      <c r="F2046" s="15" t="s">
        <v>847</v>
      </c>
      <c r="G2046" s="15" t="str">
        <f>'1. Input and Output files list'!$E$6</f>
        <v>C:/NGS/save/</v>
      </c>
      <c r="H2046" s="15" t="s">
        <v>850</v>
      </c>
      <c r="I2046" s="15"/>
      <c r="J2046" s="15"/>
      <c r="K2046" s="15"/>
      <c r="L2046" s="15" t="str">
        <f>CONCATENATE(F2046,G2046,H2046,I2046,J2046)</f>
        <v xml:space="preserve">writeFastq(fastq, "C:/NGS/save/F2_Adap-0.fastq", compress=F)   </v>
      </c>
      <c r="M2046" s="15"/>
      <c r="N2046" s="15"/>
      <c r="O2046" s="15"/>
      <c r="P2046" s="15"/>
      <c r="Q2046" s="15"/>
      <c r="R2046" s="15"/>
    </row>
    <row r="2047" spans="1:18" x14ac:dyDescent="0.15">
      <c r="A2047" s="15">
        <v>2046</v>
      </c>
      <c r="B2047" s="11">
        <v>47</v>
      </c>
      <c r="C2047" s="11">
        <v>18</v>
      </c>
      <c r="D2047" s="20" t="str">
        <f>L2047</f>
        <v>in_f &lt;- "C:/NGS/save/F2_Adap-0.fastq"</v>
      </c>
      <c r="E2047" s="15"/>
      <c r="F2047" s="15" t="s">
        <v>14</v>
      </c>
      <c r="G2047" s="15" t="s">
        <v>13</v>
      </c>
      <c r="H2047" s="15" t="str">
        <f>'1. Input and Output files list'!$E$6</f>
        <v>C:/NGS/save/</v>
      </c>
      <c r="I2047" s="15" t="s">
        <v>849</v>
      </c>
      <c r="J2047" s="7"/>
      <c r="K2047" s="15"/>
      <c r="L2047" s="15" t="str">
        <f>CONCATENATE(F2047,G2047,H2047,I2047,J2047)</f>
        <v>in_f &lt;- "C:/NGS/save/F2_Adap-0.fastq"</v>
      </c>
      <c r="M2047" s="15"/>
      <c r="N2047" s="15"/>
      <c r="O2047" s="15"/>
      <c r="P2047" s="15"/>
      <c r="Q2047" s="15"/>
      <c r="R2047" s="15"/>
    </row>
    <row r="2048" spans="1:18" x14ac:dyDescent="0.15">
      <c r="A2048" s="15">
        <v>2047</v>
      </c>
      <c r="B2048" s="11">
        <v>47</v>
      </c>
      <c r="C2048" s="11">
        <v>19</v>
      </c>
      <c r="D2048" s="20" t="str">
        <f>L2048</f>
        <v>out_f &lt;- "C:/NGS/save/F2_Adap-1.fastq"</v>
      </c>
      <c r="E2048" s="15"/>
      <c r="F2048" s="15" t="s">
        <v>15</v>
      </c>
      <c r="G2048" s="15" t="str">
        <f>'1. Input and Output files list'!$E$6</f>
        <v>C:/NGS/save/</v>
      </c>
      <c r="H2048" s="15" t="s">
        <v>86</v>
      </c>
      <c r="I2048" s="15"/>
      <c r="J2048" s="15"/>
      <c r="K2048" s="15"/>
      <c r="L2048" s="15" t="str">
        <f>CONCATENATE(F2048,G2048,H2048)</f>
        <v>out_f &lt;- "C:/NGS/save/F2_Adap-1.fastq"</v>
      </c>
      <c r="M2048" s="15"/>
      <c r="N2048" s="15"/>
      <c r="O2048" s="15"/>
      <c r="P2048" s="15"/>
      <c r="Q2048" s="15"/>
      <c r="R2048" s="15"/>
    </row>
    <row r="2049" spans="1:18" x14ac:dyDescent="0.15">
      <c r="A2049" s="15">
        <v>2048</v>
      </c>
      <c r="B2049" s="11">
        <v>47</v>
      </c>
      <c r="C2049" s="11">
        <v>20</v>
      </c>
      <c r="D2049" s="20" t="str">
        <f>L2049</f>
        <v>param_adapter &lt;- "CATGAGATCGGAAGAGCGTCGTGTAGGGAAAGAGTGT"  #Adapter sequence 1</v>
      </c>
      <c r="E2049" s="15"/>
      <c r="F2049" s="11" t="s">
        <v>44</v>
      </c>
      <c r="G2049" s="11" t="str">
        <f>'1. Input and Output files list'!$E$64</f>
        <v>CATGAGATCGGAAGAGCGTCGTGTAGGGAAAGAGTGT</v>
      </c>
      <c r="H2049" s="11" t="s">
        <v>46</v>
      </c>
      <c r="I2049" s="15"/>
      <c r="J2049" s="15"/>
      <c r="K2049" s="15"/>
      <c r="L2049" s="15" t="str">
        <f>CONCATENATE(F2049,G2049,H2049)</f>
        <v>param_adapter &lt;- "CATGAGATCGGAAGAGCGTCGTGTAGGGAAAGAGTGT"  #Adapter sequence 1</v>
      </c>
      <c r="M2049" s="15"/>
      <c r="N2049" s="15"/>
      <c r="O2049" s="15"/>
      <c r="P2049" s="15"/>
      <c r="Q2049" s="15"/>
      <c r="R2049" s="15"/>
    </row>
    <row r="2050" spans="1:18" x14ac:dyDescent="0.15">
      <c r="A2050" s="15">
        <v>2049</v>
      </c>
      <c r="B2050" s="11">
        <v>47</v>
      </c>
      <c r="C2050" s="11">
        <v>21</v>
      </c>
      <c r="D2050" s="20" t="s">
        <v>28</v>
      </c>
      <c r="E2050" s="15"/>
      <c r="F2050" s="15"/>
      <c r="G2050" s="15"/>
      <c r="H2050" s="15"/>
      <c r="I2050" s="15"/>
      <c r="J2050" s="15"/>
      <c r="K2050" s="15"/>
      <c r="L2050" s="15"/>
      <c r="M2050" s="15"/>
      <c r="N2050" s="15"/>
      <c r="O2050" s="15"/>
      <c r="P2050" s="15"/>
      <c r="Q2050" s="15"/>
      <c r="R2050" s="15"/>
    </row>
    <row r="2051" spans="1:18" x14ac:dyDescent="0.15">
      <c r="A2051" s="15">
        <v>2050</v>
      </c>
      <c r="B2051" s="11">
        <v>47</v>
      </c>
      <c r="C2051" s="11">
        <v>22</v>
      </c>
      <c r="D2051" s="20" t="str">
        <f>L2051</f>
        <v>in_f &lt;- "C:/NGS/save/F2_Adap-1.fastq"</v>
      </c>
      <c r="E2051" s="15"/>
      <c r="F2051" s="15" t="s">
        <v>12</v>
      </c>
      <c r="G2051" s="15" t="str">
        <f>'1. Input and Output files list'!$E$6</f>
        <v>C:/NGS/save/</v>
      </c>
      <c r="H2051" s="15" t="s">
        <v>86</v>
      </c>
      <c r="I2051" s="15"/>
      <c r="J2051" s="15"/>
      <c r="K2051" s="15"/>
      <c r="L2051" s="15" t="str">
        <f>CONCATENATE(F2051,G2051,H2051)</f>
        <v>in_f &lt;- "C:/NGS/save/F2_Adap-1.fastq"</v>
      </c>
      <c r="M2051" s="15"/>
      <c r="N2051" s="15"/>
      <c r="O2051" s="15"/>
      <c r="P2051" s="15"/>
      <c r="Q2051" s="15"/>
      <c r="R2051" s="15"/>
    </row>
    <row r="2052" spans="1:18" x14ac:dyDescent="0.15">
      <c r="A2052" s="15">
        <v>2051</v>
      </c>
      <c r="B2052" s="11">
        <v>47</v>
      </c>
      <c r="C2052" s="11">
        <v>23</v>
      </c>
      <c r="D2052" s="20" t="str">
        <f>L2052</f>
        <v>out_f &lt;- "C:/NGS/save/F2_Adap-2.fastq"</v>
      </c>
      <c r="E2052" s="15"/>
      <c r="F2052" s="15" t="s">
        <v>15</v>
      </c>
      <c r="G2052" s="15" t="str">
        <f>'1. Input and Output files list'!$E$6</f>
        <v>C:/NGS/save/</v>
      </c>
      <c r="H2052" s="15" t="s">
        <v>87</v>
      </c>
      <c r="I2052" s="15"/>
      <c r="J2052" s="15"/>
      <c r="K2052" s="15"/>
      <c r="L2052" s="15" t="str">
        <f>CONCATENATE(F2052,G2052,H2052)</f>
        <v>out_f &lt;- "C:/NGS/save/F2_Adap-2.fastq"</v>
      </c>
      <c r="M2052" s="15"/>
      <c r="N2052" s="15"/>
      <c r="O2052" s="15"/>
      <c r="P2052" s="15"/>
      <c r="Q2052" s="15"/>
      <c r="R2052" s="15"/>
    </row>
    <row r="2053" spans="1:18" x14ac:dyDescent="0.15">
      <c r="A2053" s="15">
        <v>2052</v>
      </c>
      <c r="B2053" s="11">
        <v>47</v>
      </c>
      <c r="C2053" s="11">
        <v>24</v>
      </c>
      <c r="D2053" s="20" t="str">
        <f>L2053</f>
        <v>param_adapter &lt;- "TAAGATCGGAAGAGCACACGTCTGAACTCCAGTCAC"  #Adapter sequence 2</v>
      </c>
      <c r="E2053" s="15"/>
      <c r="F2053" s="11" t="s">
        <v>44</v>
      </c>
      <c r="G2053" s="15" t="str">
        <f>'1. Input and Output files list'!$E$65</f>
        <v>TAAGATCGGAAGAGCACACGTCTGAACTCCAGTCAC</v>
      </c>
      <c r="H2053" s="11" t="s">
        <v>47</v>
      </c>
      <c r="I2053" s="15"/>
      <c r="J2053" s="15"/>
      <c r="K2053" s="15"/>
      <c r="L2053" s="15" t="str">
        <f>CONCATENATE(F2053,G2053,H2053)</f>
        <v>param_adapter &lt;- "TAAGATCGGAAGAGCACACGTCTGAACTCCAGTCAC"  #Adapter sequence 2</v>
      </c>
      <c r="M2053" s="15"/>
      <c r="N2053" s="15"/>
      <c r="O2053" s="15"/>
      <c r="P2053" s="15"/>
      <c r="Q2053" s="15"/>
      <c r="R2053" s="15"/>
    </row>
    <row r="2054" spans="1:18" x14ac:dyDescent="0.15">
      <c r="A2054" s="15">
        <v>2053</v>
      </c>
      <c r="B2054" s="11">
        <v>47</v>
      </c>
      <c r="C2054" s="11">
        <v>25</v>
      </c>
      <c r="D2054" s="20" t="s">
        <v>29</v>
      </c>
      <c r="E2054" s="15"/>
      <c r="F2054" s="15"/>
      <c r="G2054" s="15"/>
      <c r="H2054" s="15"/>
      <c r="I2054" s="15"/>
      <c r="J2054" s="15"/>
      <c r="K2054" s="15"/>
      <c r="L2054" s="15"/>
      <c r="M2054" s="15"/>
      <c r="N2054" s="15"/>
      <c r="O2054" s="15"/>
      <c r="P2054" s="15"/>
      <c r="Q2054" s="15"/>
      <c r="R2054" s="15"/>
    </row>
    <row r="2055" spans="1:18" x14ac:dyDescent="0.15">
      <c r="A2055" s="15">
        <v>2054</v>
      </c>
      <c r="B2055" s="11">
        <v>47</v>
      </c>
      <c r="C2055" s="11">
        <v>26</v>
      </c>
      <c r="D2055" s="20" t="str">
        <f>L2055</f>
        <v>in_f &lt;- "C:/NGS/save/F2_Adap-2.fastq"</v>
      </c>
      <c r="E2055" s="15"/>
      <c r="F2055" s="15" t="s">
        <v>12</v>
      </c>
      <c r="G2055" s="15" t="str">
        <f>'1. Input and Output files list'!$E$6</f>
        <v>C:/NGS/save/</v>
      </c>
      <c r="H2055" s="15" t="s">
        <v>87</v>
      </c>
      <c r="I2055" s="15"/>
      <c r="J2055" s="15"/>
      <c r="K2055" s="15"/>
      <c r="L2055" s="15" t="str">
        <f>CONCATENATE(F2055,G2055,H2055)</f>
        <v>in_f &lt;- "C:/NGS/save/F2_Adap-2.fastq"</v>
      </c>
      <c r="M2055" s="15"/>
      <c r="N2055" s="15"/>
      <c r="O2055" s="15"/>
      <c r="P2055" s="15"/>
      <c r="Q2055" s="15"/>
      <c r="R2055" s="15"/>
    </row>
    <row r="2056" spans="1:18" x14ac:dyDescent="0.15">
      <c r="A2056" s="15">
        <v>2055</v>
      </c>
      <c r="B2056" s="11">
        <v>47</v>
      </c>
      <c r="C2056" s="11">
        <v>27</v>
      </c>
      <c r="D2056" s="20" t="str">
        <f>L2056</f>
        <v>out_f &lt;- "C:/NGS/save/F2_Adap-3.fastq"</v>
      </c>
      <c r="E2056" s="15"/>
      <c r="F2056" s="15" t="s">
        <v>15</v>
      </c>
      <c r="G2056" s="15" t="str">
        <f>'1. Input and Output files list'!$E$6</f>
        <v>C:/NGS/save/</v>
      </c>
      <c r="H2056" s="15" t="s">
        <v>88</v>
      </c>
      <c r="I2056" s="15"/>
      <c r="J2056" s="15"/>
      <c r="K2056" s="15"/>
      <c r="L2056" s="15" t="str">
        <f>CONCATENATE(F2056,G2056,H2056)</f>
        <v>out_f &lt;- "C:/NGS/save/F2_Adap-3.fastq"</v>
      </c>
      <c r="M2056" s="15"/>
      <c r="N2056" s="15"/>
      <c r="O2056" s="15"/>
      <c r="P2056" s="15"/>
      <c r="Q2056" s="15"/>
      <c r="R2056" s="15"/>
    </row>
    <row r="2057" spans="1:18" x14ac:dyDescent="0.15">
      <c r="A2057" s="15">
        <v>2056</v>
      </c>
      <c r="B2057" s="11">
        <v>47</v>
      </c>
      <c r="C2057" s="11">
        <v>28</v>
      </c>
      <c r="D2057" s="20" t="str">
        <f>L2057</f>
        <v>param_adapter &lt;- "TAAGATCGGAAGAGCGTCGTGTAGGGAAAGAGTGT"  #Adapter sequence 3</v>
      </c>
      <c r="E2057" s="15"/>
      <c r="F2057" s="15" t="s">
        <v>44</v>
      </c>
      <c r="G2057" s="15" t="str">
        <f>'1. Input and Output files list'!$E$66</f>
        <v>TAAGATCGGAAGAGCGTCGTGTAGGGAAAGAGTGT</v>
      </c>
      <c r="H2057" s="15" t="s">
        <v>49</v>
      </c>
      <c r="I2057" s="15"/>
      <c r="J2057" s="15"/>
      <c r="K2057" s="15"/>
      <c r="L2057" s="15" t="str">
        <f>CONCATENATE(F2057,G2057,H2057)</f>
        <v>param_adapter &lt;- "TAAGATCGGAAGAGCGTCGTGTAGGGAAAGAGTGT"  #Adapter sequence 3</v>
      </c>
      <c r="M2057" s="15"/>
      <c r="N2057" s="15"/>
      <c r="O2057" s="15"/>
      <c r="P2057" s="15"/>
      <c r="Q2057" s="15"/>
      <c r="R2057" s="15"/>
    </row>
    <row r="2058" spans="1:18" x14ac:dyDescent="0.15">
      <c r="A2058" s="15">
        <v>2057</v>
      </c>
      <c r="B2058" s="11">
        <v>47</v>
      </c>
      <c r="C2058" s="11">
        <v>29</v>
      </c>
      <c r="D2058" s="20" t="s">
        <v>30</v>
      </c>
      <c r="E2058" s="15"/>
      <c r="F2058" s="15"/>
      <c r="G2058" s="15"/>
      <c r="H2058" s="15"/>
      <c r="I2058" s="15"/>
      <c r="J2058" s="15"/>
      <c r="K2058" s="15"/>
      <c r="L2058" s="15"/>
      <c r="M2058" s="15"/>
      <c r="N2058" s="15"/>
      <c r="O2058" s="15"/>
      <c r="P2058" s="15"/>
      <c r="Q2058" s="15"/>
      <c r="R2058" s="15"/>
    </row>
    <row r="2059" spans="1:18" x14ac:dyDescent="0.15">
      <c r="A2059" s="15">
        <v>2058</v>
      </c>
      <c r="B2059" s="11">
        <v>47</v>
      </c>
      <c r="C2059" s="11">
        <v>30</v>
      </c>
      <c r="D2059" s="20" t="str">
        <f>L2059</f>
        <v>in_f &lt;- "C:/NGS/save/F2_Adap-3.fastq"</v>
      </c>
      <c r="E2059" s="15"/>
      <c r="F2059" s="15" t="s">
        <v>12</v>
      </c>
      <c r="G2059" s="15" t="str">
        <f>'1. Input and Output files list'!$E$6</f>
        <v>C:/NGS/save/</v>
      </c>
      <c r="H2059" s="15" t="s">
        <v>88</v>
      </c>
      <c r="I2059" s="15"/>
      <c r="J2059" s="15"/>
      <c r="K2059" s="15"/>
      <c r="L2059" s="15" t="str">
        <f>CONCATENATE(F2059,G2059,H2059)</f>
        <v>in_f &lt;- "C:/NGS/save/F2_Adap-3.fastq"</v>
      </c>
      <c r="M2059" s="15"/>
      <c r="N2059" s="15"/>
      <c r="O2059" s="15"/>
      <c r="P2059" s="15"/>
      <c r="Q2059" s="15"/>
      <c r="R2059" s="15"/>
    </row>
    <row r="2060" spans="1:18" x14ac:dyDescent="0.15">
      <c r="A2060" s="15">
        <v>2059</v>
      </c>
      <c r="B2060" s="11">
        <v>47</v>
      </c>
      <c r="C2060" s="11">
        <v>31</v>
      </c>
      <c r="D2060" s="20" t="str">
        <f>L2060</f>
        <v>out_f &lt;- "C:/NGS/save/AdapterTrim_NGS0_47.fastq"</v>
      </c>
      <c r="E2060" s="15"/>
      <c r="F2060" s="15" t="s">
        <v>36</v>
      </c>
      <c r="G2060" s="15" t="str">
        <f>'1. Input and Output files list'!$E$6</f>
        <v>C:/NGS/save/</v>
      </c>
      <c r="H2060" s="15" t="s">
        <v>38</v>
      </c>
      <c r="I2060" s="15" t="str">
        <f>'1. Input and Output files list'!$I$172</f>
        <v>NGS0_47.fastq</v>
      </c>
      <c r="J2060" s="15" t="s">
        <v>16</v>
      </c>
      <c r="K2060" s="15"/>
      <c r="L2060" s="15" t="str">
        <f>CONCATENATE(F2060,G2060,H2060,I2060,J2060)</f>
        <v>out_f &lt;- "C:/NGS/save/AdapterTrim_NGS0_47.fastq"</v>
      </c>
      <c r="M2060" s="15"/>
      <c r="N2060" s="15"/>
      <c r="O2060" s="15"/>
      <c r="P2060" s="15"/>
      <c r="Q2060" s="15"/>
      <c r="R2060" s="15"/>
    </row>
    <row r="2061" spans="1:18" x14ac:dyDescent="0.15">
      <c r="A2061" s="15">
        <v>2060</v>
      </c>
      <c r="B2061" s="11">
        <v>47</v>
      </c>
      <c r="C2061" s="11">
        <v>32</v>
      </c>
      <c r="D2061" s="20" t="str">
        <f>L2061</f>
        <v>param_adapter &lt;- "CATGAGATCGGAAGAGCACACGTCTGAACTCCAGTCAC"  #Adapter sequence 4</v>
      </c>
      <c r="E2061" s="15"/>
      <c r="F2061" s="15" t="s">
        <v>44</v>
      </c>
      <c r="G2061" s="15" t="str">
        <f>'1. Input and Output files list'!$E$67</f>
        <v>CATGAGATCGGAAGAGCACACGTCTGAACTCCAGTCAC</v>
      </c>
      <c r="H2061" s="15" t="s">
        <v>51</v>
      </c>
      <c r="I2061" s="15"/>
      <c r="J2061" s="15"/>
      <c r="K2061" s="15"/>
      <c r="L2061" s="15" t="str">
        <f>CONCATENATE(F2061,G2061,H2061)</f>
        <v>param_adapter &lt;- "CATGAGATCGGAAGAGCACACGTCTGAACTCCAGTCAC"  #Adapter sequence 4</v>
      </c>
      <c r="M2061" s="15"/>
      <c r="N2061" s="15"/>
      <c r="O2061" s="15"/>
      <c r="P2061" s="15"/>
      <c r="Q2061" s="15"/>
      <c r="R2061" s="15"/>
    </row>
    <row r="2062" spans="1:18" x14ac:dyDescent="0.15">
      <c r="A2062" s="15">
        <v>2061</v>
      </c>
      <c r="B2062" s="11">
        <v>47</v>
      </c>
      <c r="C2062" s="11">
        <v>33</v>
      </c>
      <c r="D2062" s="20" t="s">
        <v>31</v>
      </c>
      <c r="E2062" s="15"/>
      <c r="F2062" s="15"/>
      <c r="G2062" s="15"/>
      <c r="H2062" s="15"/>
      <c r="I2062" s="15"/>
      <c r="J2062" s="15"/>
      <c r="K2062" s="15"/>
      <c r="L2062" s="15"/>
      <c r="M2062" s="15"/>
      <c r="N2062" s="15"/>
      <c r="O2062" s="15"/>
      <c r="P2062" s="15"/>
      <c r="Q2062" s="15"/>
      <c r="R2062" s="15"/>
    </row>
    <row r="2063" spans="1:18" x14ac:dyDescent="0.15">
      <c r="A2063" s="15">
        <v>2062</v>
      </c>
      <c r="B2063" s="11">
        <v>47</v>
      </c>
      <c r="C2063" s="11">
        <v>34</v>
      </c>
      <c r="D2063" s="20" t="s">
        <v>32</v>
      </c>
      <c r="E2063" s="15"/>
      <c r="F2063" s="15"/>
      <c r="G2063" s="15"/>
      <c r="H2063" s="15"/>
      <c r="I2063" s="15"/>
      <c r="J2063" s="15"/>
      <c r="K2063" s="15"/>
      <c r="L2063" s="15"/>
      <c r="M2063" s="15"/>
      <c r="N2063" s="15"/>
      <c r="O2063" s="15"/>
      <c r="P2063" s="15"/>
      <c r="Q2063" s="15"/>
      <c r="R2063" s="15"/>
    </row>
    <row r="2064" spans="1:18" x14ac:dyDescent="0.15">
      <c r="A2064" s="15">
        <v>2063</v>
      </c>
      <c r="B2064" s="11">
        <v>47</v>
      </c>
      <c r="C2064" s="11">
        <v>35</v>
      </c>
      <c r="D2064" s="20" t="str">
        <f>L2064</f>
        <v>write.csv(res, "C:/NGS/save/NGS0_47.fastq.csv")</v>
      </c>
      <c r="E2064" s="15"/>
      <c r="F2064" s="15" t="s">
        <v>35</v>
      </c>
      <c r="G2064" s="15" t="str">
        <f>'1. Input and Output files list'!$E$6</f>
        <v>C:/NGS/save/</v>
      </c>
      <c r="H2064" s="15" t="str">
        <f>'1. Input and Output files list'!$I$172</f>
        <v>NGS0_47.fastq</v>
      </c>
      <c r="I2064" s="15" t="s">
        <v>34</v>
      </c>
      <c r="J2064" s="15"/>
      <c r="K2064" s="15"/>
      <c r="L2064" s="15" t="str">
        <f>CONCATENATE(F2064,G2064,H2064,I2064)</f>
        <v>write.csv(res, "C:/NGS/save/NGS0_47.fastq.csv")</v>
      </c>
      <c r="M2064" s="15"/>
      <c r="N2064" s="15"/>
      <c r="O2064" s="15"/>
      <c r="P2064" s="15"/>
      <c r="Q2064" s="15"/>
      <c r="R2064" s="15"/>
    </row>
    <row r="2065" spans="1:20" x14ac:dyDescent="0.15">
      <c r="A2065" s="15">
        <v>2064</v>
      </c>
      <c r="B2065" s="11">
        <v>47</v>
      </c>
      <c r="C2065" s="11">
        <v>36</v>
      </c>
      <c r="D2065" s="20" t="str">
        <f>L2065</f>
        <v>system.time(fastq &lt;- fread("C:/NGS/save/AdapterTrim_NGS0_47.fastq", header=F, sep="\t", na.strings="NA", strip.white=TRUE, verbose=TRUE))</v>
      </c>
      <c r="E2065" s="15"/>
      <c r="F2065" s="15" t="s">
        <v>92</v>
      </c>
      <c r="G2065" s="15" t="str">
        <f>'1. Input and Output files list'!$E$6</f>
        <v>C:/NGS/save/</v>
      </c>
      <c r="H2065" s="15" t="s">
        <v>38</v>
      </c>
      <c r="I2065" s="15" t="str">
        <f>'1. Input and Output files list'!$I$172</f>
        <v>NGS0_47.fastq</v>
      </c>
      <c r="J2065" s="15" t="s">
        <v>20</v>
      </c>
      <c r="K2065" s="15"/>
      <c r="L2065" s="15" t="str">
        <f>CONCATENATE(F2065,G2065,H2065,I2065,J2065)</f>
        <v>system.time(fastq &lt;- fread("C:/NGS/save/AdapterTrim_NGS0_47.fastq", header=F, sep="\t", na.strings="NA", strip.white=TRUE, verbose=TRUE))</v>
      </c>
      <c r="M2065" s="15"/>
      <c r="N2065" s="15"/>
      <c r="O2065" s="15"/>
      <c r="P2065" s="15"/>
      <c r="Q2065" s="15"/>
      <c r="R2065" s="15"/>
    </row>
    <row r="2066" spans="1:20" x14ac:dyDescent="0.15">
      <c r="A2066" s="15">
        <v>2065</v>
      </c>
      <c r="B2066" s="11">
        <v>47</v>
      </c>
      <c r="C2066" s="11">
        <v>37</v>
      </c>
      <c r="D2066" s="20" t="str">
        <f>T2066</f>
        <v>file.remove("C:/NGS/save/AdapterTrim_NGS0_47.fastq","C:/NGS/save/F2_Adap-0.fastq","C:/NGS/save/F2_Adap-1.fastq","C:/NGS/save/F2_Adap-2.fastq","C:/NGS/save/F2_Adap-3.fastq")</v>
      </c>
      <c r="E2066" s="15"/>
      <c r="F2066" s="15" t="s">
        <v>11</v>
      </c>
      <c r="G2066" s="15" t="str">
        <f>'1. Input and Output files list'!$E$6</f>
        <v>C:/NGS/save/</v>
      </c>
      <c r="H2066" s="15" t="s">
        <v>38</v>
      </c>
      <c r="I2066" s="15" t="str">
        <f>'1. Input and Output files list'!$I$172</f>
        <v>NGS0_47.fastq</v>
      </c>
      <c r="J2066" s="15" t="s">
        <v>852</v>
      </c>
      <c r="K2066" s="15" t="str">
        <f>'1. Input and Output files list'!$E$6</f>
        <v>C:/NGS/save/</v>
      </c>
      <c r="L2066" s="15" t="s">
        <v>851</v>
      </c>
      <c r="M2066" s="15" t="str">
        <f>'1. Input and Output files list'!$E$6</f>
        <v>C:/NGS/save/</v>
      </c>
      <c r="N2066" s="15" t="s">
        <v>89</v>
      </c>
      <c r="O2066" s="15" t="str">
        <f>'1. Input and Output files list'!$E$6</f>
        <v>C:/NGS/save/</v>
      </c>
      <c r="P2066" s="15" t="s">
        <v>90</v>
      </c>
      <c r="Q2066" s="15" t="str">
        <f>'1. Input and Output files list'!$E$6</f>
        <v>C:/NGS/save/</v>
      </c>
      <c r="R2066" s="15" t="s">
        <v>91</v>
      </c>
      <c r="T2066" t="str">
        <f>CONCATENATE(F2066,G2066,H2066,I2066,J2066,K2066,L2066,M2066,N2066,O2066,P2066,Q2066,R2066)</f>
        <v>file.remove("C:/NGS/save/AdapterTrim_NGS0_47.fastq","C:/NGS/save/F2_Adap-0.fastq","C:/NGS/save/F2_Adap-1.fastq","C:/NGS/save/F2_Adap-2.fastq","C:/NGS/save/F2_Adap-3.fastq")</v>
      </c>
    </row>
    <row r="2067" spans="1:20" x14ac:dyDescent="0.15">
      <c r="A2067" s="15">
        <v>2066</v>
      </c>
      <c r="B2067" s="11">
        <v>47</v>
      </c>
      <c r="C2067" s="11">
        <v>38</v>
      </c>
      <c r="D2067" s="20" t="s">
        <v>93</v>
      </c>
      <c r="E2067" s="15"/>
      <c r="F2067" s="15"/>
      <c r="G2067" s="15"/>
      <c r="H2067" s="15"/>
      <c r="I2067" s="15"/>
      <c r="J2067" s="15"/>
      <c r="K2067" s="15"/>
      <c r="L2067" s="15"/>
      <c r="M2067" s="15"/>
      <c r="N2067" s="15"/>
      <c r="O2067" s="15"/>
      <c r="P2067" s="15"/>
      <c r="Q2067" s="15"/>
      <c r="R2067" s="15"/>
    </row>
    <row r="2068" spans="1:20" x14ac:dyDescent="0.15">
      <c r="A2068" s="15">
        <v>2067</v>
      </c>
      <c r="B2068" s="11">
        <v>47</v>
      </c>
      <c r="C2068" s="11">
        <v>39</v>
      </c>
      <c r="D2068" s="20" t="s">
        <v>2</v>
      </c>
      <c r="E2068" s="15"/>
      <c r="F2068" s="15"/>
      <c r="G2068" s="15"/>
      <c r="H2068" s="15"/>
      <c r="I2068" s="15"/>
      <c r="J2068" s="15"/>
      <c r="K2068" s="15"/>
      <c r="L2068" s="15"/>
      <c r="M2068" s="15"/>
      <c r="N2068" s="15"/>
      <c r="O2068" s="15"/>
      <c r="P2068" s="15"/>
      <c r="Q2068" s="15"/>
      <c r="R2068" s="15"/>
    </row>
    <row r="2069" spans="1:20" x14ac:dyDescent="0.15">
      <c r="A2069" s="15">
        <v>2068</v>
      </c>
      <c r="B2069" s="11">
        <v>47</v>
      </c>
      <c r="C2069" s="11">
        <v>40</v>
      </c>
      <c r="D2069" s="20" t="str">
        <f>K2069</f>
        <v>system.time(write.csv(RADtag, file="C:/NGS/save/NGS0_47.tagcount", row.names = F))</v>
      </c>
      <c r="E2069" s="15"/>
      <c r="F2069" s="15" t="s">
        <v>164</v>
      </c>
      <c r="G2069" s="15" t="str">
        <f>'1. Input and Output files list'!$E$6</f>
        <v>C:/NGS/save/</v>
      </c>
      <c r="H2069" s="15" t="str">
        <f>'1. Input and Output files list'!$J$172</f>
        <v>NGS0_47.tagcount</v>
      </c>
      <c r="I2069" s="15" t="s">
        <v>210</v>
      </c>
      <c r="J2069" s="15"/>
      <c r="K2069" s="15" t="str">
        <f>CONCATENATE(F2069,G2069,H2069,I2069)</f>
        <v>system.time(write.csv(RADtag, file="C:/NGS/save/NGS0_47.tagcount", row.names = F))</v>
      </c>
      <c r="L2069" s="15"/>
      <c r="M2069" s="15"/>
      <c r="N2069" s="15"/>
      <c r="O2069" s="15"/>
      <c r="P2069" s="15"/>
      <c r="Q2069" s="15"/>
      <c r="R2069" s="15"/>
    </row>
    <row r="2070" spans="1:20" x14ac:dyDescent="0.15">
      <c r="A2070" s="15">
        <v>2069</v>
      </c>
      <c r="B2070" s="11">
        <v>47</v>
      </c>
      <c r="C2070" s="11">
        <v>41</v>
      </c>
      <c r="D2070" s="20" t="str">
        <f>L2070</f>
        <v>file.remove("C:/NGS/save/NGS0_47.fastq")</v>
      </c>
      <c r="E2070" s="15"/>
      <c r="F2070" s="15" t="s">
        <v>97</v>
      </c>
      <c r="G2070" s="15" t="s">
        <v>13</v>
      </c>
      <c r="H2070" s="15" t="str">
        <f>'1. Input and Output files list'!$E$6</f>
        <v>C:/NGS/save/</v>
      </c>
      <c r="I2070" s="15" t="str">
        <f>'1. Input and Output files list'!$I$172</f>
        <v>NGS0_47.fastq</v>
      </c>
      <c r="J2070" s="7" t="s">
        <v>16</v>
      </c>
      <c r="K2070" s="15" t="s">
        <v>52</v>
      </c>
      <c r="L2070" s="15" t="str">
        <f>CONCATENATE(F2070,G2070,H2070,I2070,J2070,K2070)</f>
        <v>file.remove("C:/NGS/save/NGS0_47.fastq")</v>
      </c>
      <c r="M2070" s="15"/>
      <c r="N2070" s="15"/>
      <c r="O2070" s="15"/>
      <c r="P2070" s="15"/>
      <c r="Q2070" s="15"/>
      <c r="R2070" s="15"/>
    </row>
    <row r="2071" spans="1:20" x14ac:dyDescent="0.15">
      <c r="A2071" s="15">
        <v>2070</v>
      </c>
      <c r="B2071" s="11">
        <v>47</v>
      </c>
      <c r="C2071" s="11">
        <v>42</v>
      </c>
      <c r="D2071" s="20" t="s">
        <v>170</v>
      </c>
      <c r="E2071" s="15"/>
      <c r="F2071" s="15"/>
      <c r="G2071" s="15"/>
      <c r="H2071" s="15"/>
      <c r="I2071" s="15"/>
      <c r="J2071" s="15"/>
      <c r="K2071" s="15"/>
      <c r="L2071" s="15"/>
      <c r="M2071" s="15"/>
      <c r="N2071" s="15"/>
      <c r="O2071" s="15"/>
      <c r="P2071" s="15"/>
      <c r="Q2071" s="15"/>
      <c r="R2071" s="15"/>
    </row>
    <row r="2072" spans="1:20" x14ac:dyDescent="0.15">
      <c r="A2072" s="15">
        <v>2071</v>
      </c>
      <c r="B2072" s="11">
        <v>47</v>
      </c>
      <c r="C2072" s="11">
        <v>43</v>
      </c>
      <c r="D2072" s="20" t="str">
        <f>L2072</f>
        <v>system.time(write.csv(RAD_1over, file="C:/NGS/save/NGS0_47.tagcount1over", row.names = F))</v>
      </c>
      <c r="E2072" s="15"/>
      <c r="F2072" s="10" t="s">
        <v>171</v>
      </c>
      <c r="G2072" s="15" t="str">
        <f>'1. Input and Output files list'!$E$6</f>
        <v>C:/NGS/save/</v>
      </c>
      <c r="H2072" s="10" t="str">
        <f>'1. Input and Output files list'!$K$172</f>
        <v>NGS0_47.tagcount1over</v>
      </c>
      <c r="I2072" s="10" t="s">
        <v>210</v>
      </c>
      <c r="J2072" s="15"/>
      <c r="K2072" s="15"/>
      <c r="L2072" s="15" t="str">
        <f>CONCATENATE(F2072,G2072,H2072,I2072)</f>
        <v>system.time(write.csv(RAD_1over, file="C:/NGS/save/NGS0_47.tagcount1over", row.names = F))</v>
      </c>
      <c r="M2072" s="15"/>
      <c r="N2072" s="15"/>
      <c r="O2072" s="15"/>
      <c r="P2072" s="15"/>
      <c r="Q2072" s="15"/>
      <c r="R2072" s="15"/>
    </row>
    <row r="2073" spans="1:20" x14ac:dyDescent="0.15">
      <c r="A2073" s="15">
        <v>2072</v>
      </c>
      <c r="B2073" s="11">
        <v>47</v>
      </c>
      <c r="C2073" s="11">
        <v>44</v>
      </c>
      <c r="D2073" s="20" t="s">
        <v>1073</v>
      </c>
      <c r="E2073" s="15"/>
      <c r="F2073" s="15"/>
      <c r="G2073" s="15"/>
      <c r="H2073" s="15"/>
      <c r="I2073" s="15"/>
      <c r="J2073" s="15"/>
      <c r="K2073" s="15"/>
      <c r="L2073" s="15"/>
      <c r="M2073" s="15"/>
      <c r="N2073" s="15"/>
      <c r="O2073" s="15"/>
      <c r="P2073" s="15"/>
      <c r="Q2073" s="15"/>
      <c r="R2073" s="15"/>
    </row>
    <row r="2074" spans="1:20" x14ac:dyDescent="0.15">
      <c r="A2074" s="15">
        <v>2073</v>
      </c>
      <c r="B2074" s="11">
        <v>48</v>
      </c>
      <c r="C2074" s="11">
        <v>1</v>
      </c>
      <c r="D2074" s="20" t="str">
        <f>L2074</f>
        <v>in_f &lt;- c("C:/NGS/Raw_sequence_reads/48_GAATTCGT-GTACTGAC_L005_R1_001.fastq.gz", "C:/NGS/Raw_sequence_reads/48_GAATTCGT-GTACTGAC_L005_R2_001.fastq.gz")</v>
      </c>
      <c r="E2074" s="15"/>
      <c r="F2074" s="15" t="s">
        <v>3</v>
      </c>
      <c r="G2074" s="15" t="str">
        <f>'1. Input and Output files list'!$E$174</f>
        <v>C:/NGS/Raw_sequence_reads/48_GAATTCGT-GTACTGAC_L005_R1_001.fastq.gz</v>
      </c>
      <c r="H2074" s="15" t="s">
        <v>10</v>
      </c>
      <c r="I2074" s="15" t="str">
        <f>'1. Input and Output files list'!$E$175</f>
        <v>C:/NGS/Raw_sequence_reads/48_GAATTCGT-GTACTGAC_L005_R2_001.fastq.gz</v>
      </c>
      <c r="J2074" s="15" t="s">
        <v>4</v>
      </c>
      <c r="K2074" s="15"/>
      <c r="L2074" s="15" t="str">
        <f>CONCATENATE(F2074,G2074,H2074,I2074,J2074)</f>
        <v>in_f &lt;- c("C:/NGS/Raw_sequence_reads/48_GAATTCGT-GTACTGAC_L005_R1_001.fastq.gz", "C:/NGS/Raw_sequence_reads/48_GAATTCGT-GTACTGAC_L005_R2_001.fastq.gz")</v>
      </c>
      <c r="M2074" s="15"/>
      <c r="N2074" s="15"/>
      <c r="O2074" s="15"/>
      <c r="P2074" s="15"/>
      <c r="Q2074" s="15"/>
      <c r="R2074" s="15"/>
    </row>
    <row r="2075" spans="1:20" x14ac:dyDescent="0.15">
      <c r="A2075" s="15">
        <v>2074</v>
      </c>
      <c r="B2075" s="11">
        <v>48</v>
      </c>
      <c r="C2075" s="11">
        <v>2</v>
      </c>
      <c r="D2075" s="20" t="str">
        <f>L2075</f>
        <v>out_f &lt;- "C:/NGS/save/NGS0_48.fastq"</v>
      </c>
      <c r="E2075" s="15"/>
      <c r="F2075" s="15" t="s">
        <v>95</v>
      </c>
      <c r="G2075" s="15" t="s">
        <v>13</v>
      </c>
      <c r="H2075" s="15" t="str">
        <f>'1. Input and Output files list'!$E$6</f>
        <v>C:/NGS/save/</v>
      </c>
      <c r="I2075" s="15" t="str">
        <f>'1. Input and Output files list'!$I$174</f>
        <v>NGS0_48.fastq</v>
      </c>
      <c r="J2075" s="7" t="s">
        <v>16</v>
      </c>
      <c r="K2075" s="15"/>
      <c r="L2075" s="15" t="str">
        <f>CONCATENATE(F2075,G2075,H2075,I2075,J2075)</f>
        <v>out_f &lt;- "C:/NGS/save/NGS0_48.fastq"</v>
      </c>
      <c r="M2075" s="15"/>
      <c r="N2075" s="15"/>
      <c r="O2075" s="15"/>
      <c r="P2075" s="15"/>
      <c r="Q2075" s="15"/>
      <c r="R2075" s="15"/>
    </row>
    <row r="2076" spans="1:20" x14ac:dyDescent="0.15">
      <c r="A2076" s="15">
        <v>2075</v>
      </c>
      <c r="B2076" s="11">
        <v>48</v>
      </c>
      <c r="C2076" s="11">
        <v>3</v>
      </c>
      <c r="D2076" s="20" t="str">
        <f>L2076</f>
        <v>param_trim &lt;- 1</v>
      </c>
      <c r="E2076" s="15"/>
      <c r="F2076" s="15" t="s">
        <v>163</v>
      </c>
      <c r="G2076" s="15">
        <f>'1. Input and Output files list'!$H$174</f>
        <v>1</v>
      </c>
      <c r="H2076" s="15"/>
      <c r="I2076" s="15"/>
      <c r="J2076" s="15"/>
      <c r="K2076" s="15"/>
      <c r="L2076" s="15" t="str">
        <f>CONCATENATE(F2076,G2076)</f>
        <v>param_trim &lt;- 1</v>
      </c>
      <c r="M2076" s="15"/>
      <c r="N2076" s="15"/>
      <c r="O2076" s="15"/>
      <c r="P2076" s="15"/>
      <c r="Q2076" s="15"/>
      <c r="R2076" s="15"/>
    </row>
    <row r="2077" spans="1:20" x14ac:dyDescent="0.15">
      <c r="A2077" s="15">
        <v>2076</v>
      </c>
      <c r="B2077" s="11">
        <v>48</v>
      </c>
      <c r="C2077" s="11">
        <v>4</v>
      </c>
      <c r="D2077" s="20" t="s">
        <v>21</v>
      </c>
      <c r="E2077" s="15"/>
      <c r="F2077" s="15"/>
      <c r="G2077" s="15"/>
      <c r="H2077" s="15"/>
      <c r="I2077" s="15"/>
      <c r="J2077" s="15"/>
      <c r="K2077" s="15"/>
      <c r="L2077" s="15"/>
      <c r="M2077" s="15"/>
      <c r="N2077" s="15"/>
      <c r="O2077" s="15"/>
      <c r="P2077" s="15"/>
      <c r="Q2077" s="15"/>
      <c r="R2077" s="15"/>
    </row>
    <row r="2078" spans="1:20" x14ac:dyDescent="0.15">
      <c r="A2078" s="15">
        <v>2077</v>
      </c>
      <c r="B2078" s="11">
        <v>48</v>
      </c>
      <c r="C2078" s="11">
        <v>5</v>
      </c>
      <c r="D2078" s="20" t="s">
        <v>22</v>
      </c>
      <c r="E2078" s="15"/>
      <c r="F2078" s="15"/>
      <c r="G2078" s="15"/>
      <c r="H2078" s="15"/>
      <c r="I2078" s="15"/>
      <c r="J2078" s="15"/>
      <c r="K2078" s="15"/>
      <c r="L2078" s="15"/>
      <c r="M2078" s="15"/>
      <c r="N2078" s="15"/>
      <c r="O2078" s="15"/>
      <c r="P2078" s="15"/>
      <c r="Q2078" s="15"/>
      <c r="R2078" s="15"/>
    </row>
    <row r="2079" spans="1:20" x14ac:dyDescent="0.15">
      <c r="A2079" s="15">
        <v>2078</v>
      </c>
      <c r="B2079" s="11">
        <v>48</v>
      </c>
      <c r="C2079" s="11">
        <v>6</v>
      </c>
      <c r="D2079" s="20" t="s">
        <v>23</v>
      </c>
      <c r="E2079" s="15"/>
      <c r="F2079" s="15"/>
      <c r="G2079" s="15"/>
      <c r="H2079" s="15"/>
      <c r="I2079" s="15"/>
      <c r="J2079" s="15"/>
      <c r="K2079" s="15"/>
      <c r="L2079" s="15"/>
      <c r="M2079" s="15"/>
      <c r="N2079" s="15"/>
      <c r="O2079" s="15"/>
      <c r="P2079" s="15"/>
      <c r="Q2079" s="15"/>
      <c r="R2079" s="15"/>
    </row>
    <row r="2080" spans="1:20" x14ac:dyDescent="0.15">
      <c r="A2080" s="15">
        <v>2079</v>
      </c>
      <c r="B2080" s="11">
        <v>48</v>
      </c>
      <c r="C2080" s="11">
        <v>7</v>
      </c>
      <c r="D2080" s="20" t="str">
        <f>L2080</f>
        <v>hoge1 &lt;- DNAStringSet(sread(fastq), start=7, end=hoge)</v>
      </c>
      <c r="E2080" s="15"/>
      <c r="F2080" s="15" t="s">
        <v>166</v>
      </c>
      <c r="G2080" s="15">
        <f>'1. Input and Output files list'!$G$174+1</f>
        <v>7</v>
      </c>
      <c r="H2080" s="15" t="s">
        <v>26</v>
      </c>
      <c r="I2080" s="15"/>
      <c r="J2080" s="15"/>
      <c r="K2080" s="15"/>
      <c r="L2080" s="15" t="str">
        <f>CONCATENATE(F2080,G2080,H2080)</f>
        <v>hoge1 &lt;- DNAStringSet(sread(fastq), start=7, end=hoge)</v>
      </c>
      <c r="M2080" s="15"/>
      <c r="N2080" s="15"/>
      <c r="O2080" s="15"/>
      <c r="P2080" s="15"/>
      <c r="Q2080" s="15"/>
      <c r="R2080" s="15"/>
    </row>
    <row r="2081" spans="1:18" x14ac:dyDescent="0.15">
      <c r="A2081" s="15">
        <v>2080</v>
      </c>
      <c r="B2081" s="11">
        <v>48</v>
      </c>
      <c r="C2081" s="11">
        <v>8</v>
      </c>
      <c r="D2081" s="20" t="str">
        <f>L2081</f>
        <v>hoge2 &lt;- BStringSet(quality(quality(fastq)), start=7, end=hoge)</v>
      </c>
      <c r="E2081" s="15"/>
      <c r="F2081" s="15" t="s">
        <v>167</v>
      </c>
      <c r="G2081" s="15">
        <f>'1. Input and Output files list'!$G$174+1</f>
        <v>7</v>
      </c>
      <c r="H2081" s="15" t="s">
        <v>26</v>
      </c>
      <c r="I2081" s="15"/>
      <c r="J2081" s="15"/>
      <c r="K2081" s="15"/>
      <c r="L2081" s="15" t="str">
        <f>CONCATENATE(F2081,G2081,H2081)</f>
        <v>hoge2 &lt;- BStringSet(quality(quality(fastq)), start=7, end=hoge)</v>
      </c>
      <c r="M2081" s="15"/>
      <c r="N2081" s="15"/>
      <c r="O2081" s="15"/>
      <c r="P2081" s="15"/>
      <c r="Q2081" s="15"/>
      <c r="R2081" s="15"/>
    </row>
    <row r="2082" spans="1:18" x14ac:dyDescent="0.15">
      <c r="A2082" s="15">
        <v>2081</v>
      </c>
      <c r="B2082" s="11">
        <v>48</v>
      </c>
      <c r="C2082" s="11">
        <v>9</v>
      </c>
      <c r="D2082" s="20" t="s">
        <v>24</v>
      </c>
      <c r="E2082" s="15"/>
      <c r="F2082" s="15"/>
      <c r="G2082" s="15"/>
      <c r="H2082" s="15"/>
      <c r="I2082" s="15"/>
      <c r="J2082" s="15"/>
      <c r="K2082" s="15"/>
      <c r="L2082" s="15"/>
      <c r="M2082" s="15"/>
      <c r="N2082" s="15"/>
      <c r="O2082" s="15"/>
      <c r="P2082" s="15"/>
      <c r="Q2082" s="15"/>
      <c r="R2082" s="15"/>
    </row>
    <row r="2083" spans="1:18" x14ac:dyDescent="0.15">
      <c r="A2083" s="15">
        <v>2082</v>
      </c>
      <c r="B2083" s="11">
        <v>48</v>
      </c>
      <c r="C2083" s="11">
        <v>10</v>
      </c>
      <c r="D2083" s="20" t="s">
        <v>96</v>
      </c>
      <c r="E2083" s="15"/>
      <c r="F2083" s="15"/>
      <c r="G2083" s="15"/>
      <c r="H2083" s="15"/>
      <c r="I2083" s="15"/>
      <c r="J2083" s="15"/>
      <c r="K2083" s="15"/>
      <c r="L2083" s="15"/>
      <c r="M2083" s="15"/>
      <c r="N2083" s="15"/>
      <c r="O2083" s="15"/>
      <c r="P2083" s="15"/>
      <c r="Q2083" s="15"/>
      <c r="R2083" s="15"/>
    </row>
    <row r="2084" spans="1:18" x14ac:dyDescent="0.15">
      <c r="A2084" s="15">
        <v>2083</v>
      </c>
      <c r="B2084" s="11">
        <v>48</v>
      </c>
      <c r="C2084" s="11">
        <v>11</v>
      </c>
      <c r="D2084" s="53" t="str">
        <f>R2084</f>
        <v>param1 &lt;- 35</v>
      </c>
      <c r="E2084" s="15"/>
      <c r="F2084" s="15" t="s">
        <v>843</v>
      </c>
      <c r="G2084" s="15">
        <f>'1. Input and Output files list'!$E$32</f>
        <v>35</v>
      </c>
      <c r="H2084" s="15"/>
      <c r="I2084" s="15"/>
      <c r="J2084" s="15"/>
      <c r="K2084" s="15"/>
      <c r="L2084" s="15"/>
      <c r="M2084" s="15"/>
      <c r="N2084" s="15"/>
      <c r="O2084" s="15"/>
      <c r="P2084" s="15"/>
      <c r="Q2084" s="15"/>
      <c r="R2084" s="15" t="str">
        <f>CONCATENATE(F2084,G2084,H2084)</f>
        <v>param1 &lt;- 35</v>
      </c>
    </row>
    <row r="2085" spans="1:18" x14ac:dyDescent="0.15">
      <c r="A2085" s="15">
        <v>2084</v>
      </c>
      <c r="B2085" s="11">
        <v>48</v>
      </c>
      <c r="C2085" s="11">
        <v>12</v>
      </c>
      <c r="D2085" s="53" t="str">
        <f>R2085</f>
        <v>param2 &lt;- 0.1</v>
      </c>
      <c r="E2085" s="15"/>
      <c r="F2085" s="15" t="s">
        <v>844</v>
      </c>
      <c r="G2085" s="15">
        <f>'1. Input and Output files list'!$E$34</f>
        <v>0.1</v>
      </c>
      <c r="H2085" s="15"/>
      <c r="I2085" s="15"/>
      <c r="J2085" s="15"/>
      <c r="K2085" s="15"/>
      <c r="L2085" s="15"/>
      <c r="M2085" s="15"/>
      <c r="N2085" s="15"/>
      <c r="O2085" s="15"/>
      <c r="P2085" s="15"/>
      <c r="Q2085" s="15"/>
      <c r="R2085" s="15" t="str">
        <f>CONCATENATE(F2085,G2085,H2085)</f>
        <v>param2 &lt;- 0.1</v>
      </c>
    </row>
    <row r="2086" spans="1:18" x14ac:dyDescent="0.15">
      <c r="A2086" s="15">
        <v>2085</v>
      </c>
      <c r="B2086" s="11">
        <v>48</v>
      </c>
      <c r="C2086" s="11">
        <v>13</v>
      </c>
      <c r="D2086" s="53" t="str">
        <f>R2086</f>
        <v>fastq &lt;- readFastq("C:/NGS/save/NGS0_48.fastq")</v>
      </c>
      <c r="E2086" s="15"/>
      <c r="F2086" s="15" t="s">
        <v>845</v>
      </c>
      <c r="G2086" s="15" t="str">
        <f>'1. Input and Output files list'!$E$6</f>
        <v>C:/NGS/save/</v>
      </c>
      <c r="H2086" s="5" t="str">
        <f>'1. Input and Output files list'!$I$174</f>
        <v>NGS0_48.fastq</v>
      </c>
      <c r="I2086" s="15" t="s">
        <v>4</v>
      </c>
      <c r="J2086" s="15">
        <v>48</v>
      </c>
      <c r="K2086" s="15"/>
      <c r="L2086" s="15"/>
      <c r="M2086" s="15"/>
      <c r="N2086" s="15"/>
      <c r="O2086" s="15"/>
      <c r="P2086" s="15"/>
      <c r="Q2086" s="15"/>
      <c r="R2086" s="15" t="str">
        <f>CONCATENATE(F2086,G2086,H2086,I2086)</f>
        <v>fastq &lt;- readFastq("C:/NGS/save/NGS0_48.fastq")</v>
      </c>
    </row>
    <row r="2087" spans="1:18" x14ac:dyDescent="0.15">
      <c r="A2087" s="15">
        <v>2086</v>
      </c>
      <c r="B2087" s="11">
        <v>48</v>
      </c>
      <c r="C2087" s="11">
        <v>14</v>
      </c>
      <c r="D2087" s="53" t="s">
        <v>840</v>
      </c>
      <c r="E2087" s="15"/>
      <c r="F2087" s="15"/>
      <c r="G2087" s="15"/>
      <c r="H2087" s="15"/>
      <c r="I2087" s="15"/>
      <c r="J2087" s="15"/>
      <c r="K2087" s="15"/>
      <c r="L2087" s="15"/>
      <c r="M2087" s="15"/>
      <c r="N2087" s="15"/>
      <c r="O2087" s="15"/>
      <c r="P2087" s="15"/>
      <c r="Q2087" s="15"/>
      <c r="R2087" s="15"/>
    </row>
    <row r="2088" spans="1:18" x14ac:dyDescent="0.15">
      <c r="A2088" s="15">
        <v>2087</v>
      </c>
      <c r="B2088" s="11">
        <v>48</v>
      </c>
      <c r="C2088" s="11">
        <v>15</v>
      </c>
      <c r="D2088" s="53" t="s">
        <v>841</v>
      </c>
      <c r="E2088" s="15"/>
      <c r="F2088" s="15"/>
      <c r="G2088" s="15"/>
      <c r="H2088" s="15"/>
      <c r="I2088" s="15"/>
      <c r="J2088" s="15"/>
      <c r="K2088" s="15"/>
      <c r="L2088" s="15"/>
      <c r="M2088" s="15"/>
      <c r="N2088" s="15"/>
      <c r="O2088" s="15"/>
      <c r="P2088" s="15"/>
      <c r="Q2088" s="15"/>
      <c r="R2088" s="15"/>
    </row>
    <row r="2089" spans="1:18" x14ac:dyDescent="0.15">
      <c r="A2089" s="15">
        <v>2088</v>
      </c>
      <c r="B2089" s="11">
        <v>48</v>
      </c>
      <c r="C2089" s="11">
        <v>16</v>
      </c>
      <c r="D2089" s="53" t="s">
        <v>842</v>
      </c>
      <c r="E2089" s="15"/>
      <c r="F2089" s="15"/>
      <c r="G2089" s="15"/>
      <c r="H2089" s="15"/>
      <c r="I2089" s="15"/>
      <c r="J2089" s="15"/>
      <c r="K2089" s="15"/>
      <c r="L2089" s="15"/>
      <c r="M2089" s="15"/>
      <c r="N2089" s="15"/>
      <c r="O2089" s="15"/>
      <c r="P2089" s="15"/>
      <c r="Q2089" s="15"/>
      <c r="R2089" s="15"/>
    </row>
    <row r="2090" spans="1:18" x14ac:dyDescent="0.15">
      <c r="A2090" s="15">
        <v>2089</v>
      </c>
      <c r="B2090" s="11">
        <v>48</v>
      </c>
      <c r="C2090" s="11">
        <v>17</v>
      </c>
      <c r="D2090" s="20" t="str">
        <f>L2090</f>
        <v xml:space="preserve">writeFastq(fastq, "C:/NGS/save/F2_Adap-0.fastq", compress=F)   </v>
      </c>
      <c r="E2090" s="15"/>
      <c r="F2090" s="15" t="s">
        <v>847</v>
      </c>
      <c r="G2090" s="15" t="str">
        <f>'1. Input and Output files list'!$E$6</f>
        <v>C:/NGS/save/</v>
      </c>
      <c r="H2090" s="15" t="s">
        <v>850</v>
      </c>
      <c r="I2090" s="15"/>
      <c r="J2090" s="15"/>
      <c r="K2090" s="15"/>
      <c r="L2090" s="15" t="str">
        <f>CONCATENATE(F2090,G2090,H2090,I2090,J2090)</f>
        <v xml:space="preserve">writeFastq(fastq, "C:/NGS/save/F2_Adap-0.fastq", compress=F)   </v>
      </c>
      <c r="M2090" s="15"/>
      <c r="N2090" s="15"/>
      <c r="O2090" s="15"/>
      <c r="P2090" s="15"/>
      <c r="Q2090" s="15"/>
      <c r="R2090" s="15"/>
    </row>
    <row r="2091" spans="1:18" x14ac:dyDescent="0.15">
      <c r="A2091" s="15">
        <v>2090</v>
      </c>
      <c r="B2091" s="11">
        <v>48</v>
      </c>
      <c r="C2091" s="11">
        <v>18</v>
      </c>
      <c r="D2091" s="20" t="str">
        <f>L2091</f>
        <v>in_f &lt;- "C:/NGS/save/F2_Adap-0.fastq"</v>
      </c>
      <c r="E2091" s="15"/>
      <c r="F2091" s="15" t="s">
        <v>14</v>
      </c>
      <c r="G2091" s="15" t="s">
        <v>13</v>
      </c>
      <c r="H2091" s="15" t="str">
        <f>'1. Input and Output files list'!$E$6</f>
        <v>C:/NGS/save/</v>
      </c>
      <c r="I2091" s="15" t="s">
        <v>849</v>
      </c>
      <c r="J2091" s="7"/>
      <c r="K2091" s="15"/>
      <c r="L2091" s="15" t="str">
        <f>CONCATENATE(F2091,G2091,H2091,I2091,J2091)</f>
        <v>in_f &lt;- "C:/NGS/save/F2_Adap-0.fastq"</v>
      </c>
      <c r="M2091" s="15"/>
      <c r="N2091" s="15"/>
      <c r="O2091" s="15"/>
      <c r="P2091" s="15"/>
      <c r="Q2091" s="15"/>
      <c r="R2091" s="15"/>
    </row>
    <row r="2092" spans="1:18" x14ac:dyDescent="0.15">
      <c r="A2092" s="15">
        <v>2091</v>
      </c>
      <c r="B2092" s="11">
        <v>48</v>
      </c>
      <c r="C2092" s="11">
        <v>19</v>
      </c>
      <c r="D2092" s="20" t="str">
        <f>L2092</f>
        <v>out_f &lt;- "C:/NGS/save/F2_Adap-1.fastq"</v>
      </c>
      <c r="E2092" s="15"/>
      <c r="F2092" s="15" t="s">
        <v>15</v>
      </c>
      <c r="G2092" s="15" t="str">
        <f>'1. Input and Output files list'!$E$6</f>
        <v>C:/NGS/save/</v>
      </c>
      <c r="H2092" s="15" t="s">
        <v>86</v>
      </c>
      <c r="I2092" s="15"/>
      <c r="J2092" s="15"/>
      <c r="K2092" s="15"/>
      <c r="L2092" s="15" t="str">
        <f>CONCATENATE(F2092,G2092,H2092)</f>
        <v>out_f &lt;- "C:/NGS/save/F2_Adap-1.fastq"</v>
      </c>
      <c r="M2092" s="15"/>
      <c r="N2092" s="15"/>
      <c r="O2092" s="15"/>
      <c r="P2092" s="15"/>
      <c r="Q2092" s="15"/>
      <c r="R2092" s="15"/>
    </row>
    <row r="2093" spans="1:18" x14ac:dyDescent="0.15">
      <c r="A2093" s="15">
        <v>2092</v>
      </c>
      <c r="B2093" s="11">
        <v>48</v>
      </c>
      <c r="C2093" s="11">
        <v>20</v>
      </c>
      <c r="D2093" s="20" t="str">
        <f>L2093</f>
        <v>param_adapter &lt;- "CATGAGATCGGAAGAGCGTCGTGTAGGGAAAGAGTGT"  #Adapter sequence 1</v>
      </c>
      <c r="E2093" s="15"/>
      <c r="F2093" s="11" t="s">
        <v>44</v>
      </c>
      <c r="G2093" s="11" t="str">
        <f>'1. Input and Output files list'!$E$64</f>
        <v>CATGAGATCGGAAGAGCGTCGTGTAGGGAAAGAGTGT</v>
      </c>
      <c r="H2093" s="11" t="s">
        <v>46</v>
      </c>
      <c r="I2093" s="15"/>
      <c r="J2093" s="15"/>
      <c r="K2093" s="15"/>
      <c r="L2093" s="15" t="str">
        <f>CONCATENATE(F2093,G2093,H2093)</f>
        <v>param_adapter &lt;- "CATGAGATCGGAAGAGCGTCGTGTAGGGAAAGAGTGT"  #Adapter sequence 1</v>
      </c>
      <c r="M2093" s="15"/>
      <c r="N2093" s="15"/>
      <c r="O2093" s="15"/>
      <c r="P2093" s="15"/>
      <c r="Q2093" s="15"/>
      <c r="R2093" s="15"/>
    </row>
    <row r="2094" spans="1:18" x14ac:dyDescent="0.15">
      <c r="A2094" s="15">
        <v>2093</v>
      </c>
      <c r="B2094" s="11">
        <v>48</v>
      </c>
      <c r="C2094" s="11">
        <v>21</v>
      </c>
      <c r="D2094" s="20" t="s">
        <v>28</v>
      </c>
      <c r="E2094" s="15"/>
      <c r="F2094" s="15"/>
      <c r="G2094" s="15"/>
      <c r="H2094" s="15"/>
      <c r="I2094" s="15"/>
      <c r="J2094" s="15"/>
      <c r="K2094" s="15"/>
      <c r="L2094" s="15"/>
      <c r="M2094" s="15"/>
      <c r="N2094" s="15"/>
      <c r="O2094" s="15"/>
      <c r="P2094" s="15"/>
      <c r="Q2094" s="15"/>
      <c r="R2094" s="15"/>
    </row>
    <row r="2095" spans="1:18" x14ac:dyDescent="0.15">
      <c r="A2095" s="15">
        <v>2094</v>
      </c>
      <c r="B2095" s="11">
        <v>48</v>
      </c>
      <c r="C2095" s="11">
        <v>22</v>
      </c>
      <c r="D2095" s="20" t="str">
        <f>L2095</f>
        <v>in_f &lt;- "C:/NGS/save/F2_Adap-1.fastq"</v>
      </c>
      <c r="E2095" s="15"/>
      <c r="F2095" s="15" t="s">
        <v>12</v>
      </c>
      <c r="G2095" s="15" t="str">
        <f>'1. Input and Output files list'!$E$6</f>
        <v>C:/NGS/save/</v>
      </c>
      <c r="H2095" s="15" t="s">
        <v>86</v>
      </c>
      <c r="I2095" s="15"/>
      <c r="J2095" s="15"/>
      <c r="K2095" s="15"/>
      <c r="L2095" s="15" t="str">
        <f>CONCATENATE(F2095,G2095,H2095)</f>
        <v>in_f &lt;- "C:/NGS/save/F2_Adap-1.fastq"</v>
      </c>
      <c r="M2095" s="15"/>
      <c r="N2095" s="15"/>
      <c r="O2095" s="15"/>
      <c r="P2095" s="15"/>
      <c r="Q2095" s="15"/>
      <c r="R2095" s="15"/>
    </row>
    <row r="2096" spans="1:18" x14ac:dyDescent="0.15">
      <c r="A2096" s="15">
        <v>2095</v>
      </c>
      <c r="B2096" s="11">
        <v>48</v>
      </c>
      <c r="C2096" s="11">
        <v>23</v>
      </c>
      <c r="D2096" s="20" t="str">
        <f>L2096</f>
        <v>out_f &lt;- "C:/NGS/save/F2_Adap-2.fastq"</v>
      </c>
      <c r="E2096" s="15"/>
      <c r="F2096" s="15" t="s">
        <v>15</v>
      </c>
      <c r="G2096" s="15" t="str">
        <f>'1. Input and Output files list'!$E$6</f>
        <v>C:/NGS/save/</v>
      </c>
      <c r="H2096" s="15" t="s">
        <v>87</v>
      </c>
      <c r="I2096" s="15"/>
      <c r="J2096" s="15"/>
      <c r="K2096" s="15"/>
      <c r="L2096" s="15" t="str">
        <f>CONCATENATE(F2096,G2096,H2096)</f>
        <v>out_f &lt;- "C:/NGS/save/F2_Adap-2.fastq"</v>
      </c>
      <c r="M2096" s="15"/>
      <c r="N2096" s="15"/>
      <c r="O2096" s="15"/>
      <c r="P2096" s="15"/>
      <c r="Q2096" s="15"/>
      <c r="R2096" s="15"/>
    </row>
    <row r="2097" spans="1:20" x14ac:dyDescent="0.15">
      <c r="A2097" s="15">
        <v>2096</v>
      </c>
      <c r="B2097" s="11">
        <v>48</v>
      </c>
      <c r="C2097" s="11">
        <v>24</v>
      </c>
      <c r="D2097" s="20" t="str">
        <f>L2097</f>
        <v>param_adapter &lt;- "TAAGATCGGAAGAGCACACGTCTGAACTCCAGTCAC"  #Adapter sequence 2</v>
      </c>
      <c r="E2097" s="15"/>
      <c r="F2097" s="11" t="s">
        <v>44</v>
      </c>
      <c r="G2097" s="15" t="str">
        <f>'1. Input and Output files list'!$E$65</f>
        <v>TAAGATCGGAAGAGCACACGTCTGAACTCCAGTCAC</v>
      </c>
      <c r="H2097" s="11" t="s">
        <v>47</v>
      </c>
      <c r="I2097" s="15"/>
      <c r="J2097" s="15"/>
      <c r="K2097" s="15"/>
      <c r="L2097" s="15" t="str">
        <f>CONCATENATE(F2097,G2097,H2097)</f>
        <v>param_adapter &lt;- "TAAGATCGGAAGAGCACACGTCTGAACTCCAGTCAC"  #Adapter sequence 2</v>
      </c>
      <c r="M2097" s="15"/>
      <c r="N2097" s="15"/>
      <c r="O2097" s="15"/>
      <c r="P2097" s="15"/>
      <c r="Q2097" s="15"/>
      <c r="R2097" s="15"/>
    </row>
    <row r="2098" spans="1:20" x14ac:dyDescent="0.15">
      <c r="A2098" s="15">
        <v>2097</v>
      </c>
      <c r="B2098" s="11">
        <v>48</v>
      </c>
      <c r="C2098" s="11">
        <v>25</v>
      </c>
      <c r="D2098" s="20" t="s">
        <v>29</v>
      </c>
      <c r="E2098" s="15"/>
      <c r="F2098" s="15"/>
      <c r="G2098" s="15"/>
      <c r="H2098" s="15"/>
      <c r="I2098" s="15"/>
      <c r="J2098" s="15"/>
      <c r="K2098" s="15"/>
      <c r="L2098" s="15"/>
      <c r="M2098" s="15"/>
      <c r="N2098" s="15"/>
      <c r="O2098" s="15"/>
      <c r="P2098" s="15"/>
      <c r="Q2098" s="15"/>
      <c r="R2098" s="15"/>
    </row>
    <row r="2099" spans="1:20" x14ac:dyDescent="0.15">
      <c r="A2099" s="15">
        <v>2098</v>
      </c>
      <c r="B2099" s="11">
        <v>48</v>
      </c>
      <c r="C2099" s="11">
        <v>26</v>
      </c>
      <c r="D2099" s="20" t="str">
        <f>L2099</f>
        <v>in_f &lt;- "C:/NGS/save/F2_Adap-2.fastq"</v>
      </c>
      <c r="E2099" s="15"/>
      <c r="F2099" s="15" t="s">
        <v>12</v>
      </c>
      <c r="G2099" s="15" t="str">
        <f>'1. Input and Output files list'!$E$6</f>
        <v>C:/NGS/save/</v>
      </c>
      <c r="H2099" s="15" t="s">
        <v>87</v>
      </c>
      <c r="I2099" s="15"/>
      <c r="J2099" s="15"/>
      <c r="K2099" s="15"/>
      <c r="L2099" s="15" t="str">
        <f>CONCATENATE(F2099,G2099,H2099)</f>
        <v>in_f &lt;- "C:/NGS/save/F2_Adap-2.fastq"</v>
      </c>
      <c r="M2099" s="15"/>
      <c r="N2099" s="15"/>
      <c r="O2099" s="15"/>
      <c r="P2099" s="15"/>
      <c r="Q2099" s="15"/>
      <c r="R2099" s="15"/>
    </row>
    <row r="2100" spans="1:20" x14ac:dyDescent="0.15">
      <c r="A2100" s="15">
        <v>2099</v>
      </c>
      <c r="B2100" s="11">
        <v>48</v>
      </c>
      <c r="C2100" s="11">
        <v>27</v>
      </c>
      <c r="D2100" s="20" t="str">
        <f>L2100</f>
        <v>out_f &lt;- "C:/NGS/save/F2_Adap-3.fastq"</v>
      </c>
      <c r="E2100" s="15"/>
      <c r="F2100" s="15" t="s">
        <v>15</v>
      </c>
      <c r="G2100" s="15" t="str">
        <f>'1. Input and Output files list'!$E$6</f>
        <v>C:/NGS/save/</v>
      </c>
      <c r="H2100" s="15" t="s">
        <v>88</v>
      </c>
      <c r="I2100" s="15"/>
      <c r="J2100" s="15"/>
      <c r="K2100" s="15"/>
      <c r="L2100" s="15" t="str">
        <f>CONCATENATE(F2100,G2100,H2100)</f>
        <v>out_f &lt;- "C:/NGS/save/F2_Adap-3.fastq"</v>
      </c>
      <c r="M2100" s="15"/>
      <c r="N2100" s="15"/>
      <c r="O2100" s="15"/>
      <c r="P2100" s="15"/>
      <c r="Q2100" s="15"/>
      <c r="R2100" s="15"/>
    </row>
    <row r="2101" spans="1:20" x14ac:dyDescent="0.15">
      <c r="A2101" s="15">
        <v>2100</v>
      </c>
      <c r="B2101" s="11">
        <v>48</v>
      </c>
      <c r="C2101" s="11">
        <v>28</v>
      </c>
      <c r="D2101" s="20" t="str">
        <f>L2101</f>
        <v>param_adapter &lt;- "TAAGATCGGAAGAGCGTCGTGTAGGGAAAGAGTGT"  #Adapter sequence 3</v>
      </c>
      <c r="E2101" s="15"/>
      <c r="F2101" s="15" t="s">
        <v>44</v>
      </c>
      <c r="G2101" s="15" t="str">
        <f>'1. Input and Output files list'!$E$66</f>
        <v>TAAGATCGGAAGAGCGTCGTGTAGGGAAAGAGTGT</v>
      </c>
      <c r="H2101" s="15" t="s">
        <v>49</v>
      </c>
      <c r="I2101" s="15"/>
      <c r="J2101" s="15"/>
      <c r="K2101" s="15"/>
      <c r="L2101" s="15" t="str">
        <f>CONCATENATE(F2101,G2101,H2101)</f>
        <v>param_adapter &lt;- "TAAGATCGGAAGAGCGTCGTGTAGGGAAAGAGTGT"  #Adapter sequence 3</v>
      </c>
      <c r="M2101" s="15"/>
      <c r="N2101" s="15"/>
      <c r="O2101" s="15"/>
      <c r="P2101" s="15"/>
      <c r="Q2101" s="15"/>
      <c r="R2101" s="15"/>
    </row>
    <row r="2102" spans="1:20" x14ac:dyDescent="0.15">
      <c r="A2102" s="15">
        <v>2101</v>
      </c>
      <c r="B2102" s="11">
        <v>48</v>
      </c>
      <c r="C2102" s="11">
        <v>29</v>
      </c>
      <c r="D2102" s="20" t="s">
        <v>30</v>
      </c>
      <c r="E2102" s="15"/>
      <c r="F2102" s="15"/>
      <c r="G2102" s="15"/>
      <c r="H2102" s="15"/>
      <c r="I2102" s="15"/>
      <c r="J2102" s="15"/>
      <c r="K2102" s="15"/>
      <c r="L2102" s="15"/>
      <c r="M2102" s="15"/>
      <c r="N2102" s="15"/>
      <c r="O2102" s="15"/>
      <c r="P2102" s="15"/>
      <c r="Q2102" s="15"/>
      <c r="R2102" s="15"/>
    </row>
    <row r="2103" spans="1:20" x14ac:dyDescent="0.15">
      <c r="A2103" s="15">
        <v>2102</v>
      </c>
      <c r="B2103" s="11">
        <v>48</v>
      </c>
      <c r="C2103" s="11">
        <v>30</v>
      </c>
      <c r="D2103" s="20" t="str">
        <f>L2103</f>
        <v>in_f &lt;- "C:/NGS/save/F2_Adap-3.fastq"</v>
      </c>
      <c r="E2103" s="15"/>
      <c r="F2103" s="15" t="s">
        <v>12</v>
      </c>
      <c r="G2103" s="15" t="str">
        <f>'1. Input and Output files list'!$E$6</f>
        <v>C:/NGS/save/</v>
      </c>
      <c r="H2103" s="15" t="s">
        <v>88</v>
      </c>
      <c r="I2103" s="15"/>
      <c r="J2103" s="15"/>
      <c r="K2103" s="15"/>
      <c r="L2103" s="15" t="str">
        <f>CONCATENATE(F2103,G2103,H2103)</f>
        <v>in_f &lt;- "C:/NGS/save/F2_Adap-3.fastq"</v>
      </c>
      <c r="M2103" s="15"/>
      <c r="N2103" s="15"/>
      <c r="O2103" s="15"/>
      <c r="P2103" s="15"/>
      <c r="Q2103" s="15"/>
      <c r="R2103" s="15"/>
    </row>
    <row r="2104" spans="1:20" x14ac:dyDescent="0.15">
      <c r="A2104" s="15">
        <v>2103</v>
      </c>
      <c r="B2104" s="11">
        <v>48</v>
      </c>
      <c r="C2104" s="11">
        <v>31</v>
      </c>
      <c r="D2104" s="20" t="str">
        <f>L2104</f>
        <v>out_f &lt;- "C:/NGS/save/AdapterTrim_NGS0_48.fastq"</v>
      </c>
      <c r="E2104" s="15"/>
      <c r="F2104" s="15" t="s">
        <v>36</v>
      </c>
      <c r="G2104" s="15" t="str">
        <f>'1. Input and Output files list'!$E$6</f>
        <v>C:/NGS/save/</v>
      </c>
      <c r="H2104" s="15" t="s">
        <v>38</v>
      </c>
      <c r="I2104" s="15" t="str">
        <f>'1. Input and Output files list'!$I$174</f>
        <v>NGS0_48.fastq</v>
      </c>
      <c r="J2104" s="15" t="s">
        <v>16</v>
      </c>
      <c r="K2104" s="15"/>
      <c r="L2104" s="15" t="str">
        <f>CONCATENATE(F2104,G2104,H2104,I2104,J2104)</f>
        <v>out_f &lt;- "C:/NGS/save/AdapterTrim_NGS0_48.fastq"</v>
      </c>
      <c r="M2104" s="15"/>
      <c r="N2104" s="15"/>
      <c r="O2104" s="15"/>
      <c r="P2104" s="15"/>
      <c r="Q2104" s="15"/>
      <c r="R2104" s="15"/>
    </row>
    <row r="2105" spans="1:20" x14ac:dyDescent="0.15">
      <c r="A2105" s="15">
        <v>2104</v>
      </c>
      <c r="B2105" s="11">
        <v>48</v>
      </c>
      <c r="C2105" s="11">
        <v>32</v>
      </c>
      <c r="D2105" s="20" t="str">
        <f>L2105</f>
        <v>param_adapter &lt;- "CATGAGATCGGAAGAGCACACGTCTGAACTCCAGTCAC"  #Adapter sequence 4</v>
      </c>
      <c r="E2105" s="15"/>
      <c r="F2105" s="15" t="s">
        <v>44</v>
      </c>
      <c r="G2105" s="15" t="str">
        <f>'1. Input and Output files list'!$E$67</f>
        <v>CATGAGATCGGAAGAGCACACGTCTGAACTCCAGTCAC</v>
      </c>
      <c r="H2105" s="15" t="s">
        <v>51</v>
      </c>
      <c r="I2105" s="15"/>
      <c r="J2105" s="15"/>
      <c r="K2105" s="15"/>
      <c r="L2105" s="15" t="str">
        <f>CONCATENATE(F2105,G2105,H2105)</f>
        <v>param_adapter &lt;- "CATGAGATCGGAAGAGCACACGTCTGAACTCCAGTCAC"  #Adapter sequence 4</v>
      </c>
      <c r="M2105" s="15"/>
      <c r="N2105" s="15"/>
      <c r="O2105" s="15"/>
      <c r="P2105" s="15"/>
      <c r="Q2105" s="15"/>
      <c r="R2105" s="15"/>
    </row>
    <row r="2106" spans="1:20" x14ac:dyDescent="0.15">
      <c r="A2106" s="15">
        <v>2105</v>
      </c>
      <c r="B2106" s="11">
        <v>48</v>
      </c>
      <c r="C2106" s="11">
        <v>33</v>
      </c>
      <c r="D2106" s="20" t="s">
        <v>31</v>
      </c>
      <c r="E2106" s="15"/>
      <c r="F2106" s="15"/>
      <c r="G2106" s="15"/>
      <c r="H2106" s="15"/>
      <c r="I2106" s="15"/>
      <c r="J2106" s="15"/>
      <c r="K2106" s="15"/>
      <c r="L2106" s="15"/>
      <c r="M2106" s="15"/>
      <c r="N2106" s="15"/>
      <c r="O2106" s="15"/>
      <c r="P2106" s="15"/>
      <c r="Q2106" s="15"/>
      <c r="R2106" s="15"/>
    </row>
    <row r="2107" spans="1:20" x14ac:dyDescent="0.15">
      <c r="A2107" s="15">
        <v>2106</v>
      </c>
      <c r="B2107" s="11">
        <v>48</v>
      </c>
      <c r="C2107" s="11">
        <v>34</v>
      </c>
      <c r="D2107" s="20" t="s">
        <v>32</v>
      </c>
      <c r="E2107" s="15"/>
      <c r="F2107" s="15"/>
      <c r="G2107" s="15"/>
      <c r="H2107" s="15"/>
      <c r="I2107" s="15"/>
      <c r="J2107" s="15"/>
      <c r="K2107" s="15"/>
      <c r="L2107" s="15"/>
      <c r="M2107" s="15"/>
      <c r="N2107" s="15"/>
      <c r="O2107" s="15"/>
      <c r="P2107" s="15"/>
      <c r="Q2107" s="15"/>
      <c r="R2107" s="15"/>
    </row>
    <row r="2108" spans="1:20" x14ac:dyDescent="0.15">
      <c r="A2108" s="15">
        <v>2107</v>
      </c>
      <c r="B2108" s="11">
        <v>48</v>
      </c>
      <c r="C2108" s="11">
        <v>35</v>
      </c>
      <c r="D2108" s="20" t="str">
        <f>L2108</f>
        <v>write.csv(res, "C:/NGS/save/NGS0_48.fastq.csv")</v>
      </c>
      <c r="E2108" s="15"/>
      <c r="F2108" s="15" t="s">
        <v>35</v>
      </c>
      <c r="G2108" s="15" t="str">
        <f>'1. Input and Output files list'!$E$6</f>
        <v>C:/NGS/save/</v>
      </c>
      <c r="H2108" s="15" t="str">
        <f>'1. Input and Output files list'!$I$174</f>
        <v>NGS0_48.fastq</v>
      </c>
      <c r="I2108" s="15" t="s">
        <v>34</v>
      </c>
      <c r="J2108" s="15"/>
      <c r="K2108" s="15"/>
      <c r="L2108" s="15" t="str">
        <f>CONCATENATE(F2108,G2108,H2108,I2108)</f>
        <v>write.csv(res, "C:/NGS/save/NGS0_48.fastq.csv")</v>
      </c>
      <c r="M2108" s="15"/>
      <c r="N2108" s="15"/>
      <c r="O2108" s="15"/>
      <c r="P2108" s="15"/>
      <c r="Q2108" s="15"/>
      <c r="R2108" s="15"/>
    </row>
    <row r="2109" spans="1:20" x14ac:dyDescent="0.15">
      <c r="A2109" s="15">
        <v>2108</v>
      </c>
      <c r="B2109" s="11">
        <v>48</v>
      </c>
      <c r="C2109" s="11">
        <v>36</v>
      </c>
      <c r="D2109" s="20" t="str">
        <f>L2109</f>
        <v>system.time(fastq &lt;- fread("C:/NGS/save/AdapterTrim_NGS0_48.fastq", header=F, sep="\t", na.strings="NA", strip.white=TRUE, verbose=TRUE))</v>
      </c>
      <c r="E2109" s="15"/>
      <c r="F2109" s="15" t="s">
        <v>92</v>
      </c>
      <c r="G2109" s="15" t="str">
        <f>'1. Input and Output files list'!$E$6</f>
        <v>C:/NGS/save/</v>
      </c>
      <c r="H2109" s="15" t="s">
        <v>38</v>
      </c>
      <c r="I2109" s="15" t="str">
        <f>'1. Input and Output files list'!$I$174</f>
        <v>NGS0_48.fastq</v>
      </c>
      <c r="J2109" s="15" t="s">
        <v>20</v>
      </c>
      <c r="K2109" s="15"/>
      <c r="L2109" s="15" t="str">
        <f>CONCATENATE(F2109,G2109,H2109,I2109,J2109)</f>
        <v>system.time(fastq &lt;- fread("C:/NGS/save/AdapterTrim_NGS0_48.fastq", header=F, sep="\t", na.strings="NA", strip.white=TRUE, verbose=TRUE))</v>
      </c>
      <c r="M2109" s="15"/>
      <c r="N2109" s="15"/>
      <c r="O2109" s="15"/>
      <c r="P2109" s="15"/>
      <c r="Q2109" s="15"/>
      <c r="R2109" s="15"/>
    </row>
    <row r="2110" spans="1:20" x14ac:dyDescent="0.15">
      <c r="A2110" s="15">
        <v>2109</v>
      </c>
      <c r="B2110" s="11">
        <v>48</v>
      </c>
      <c r="C2110" s="11">
        <v>37</v>
      </c>
      <c r="D2110" s="20" t="str">
        <f>T2110</f>
        <v>file.remove("C:/NGS/save/AdapterTrim_NGS0_48.fastq","C:/NGS/save/F2_Adap-0.fastq","C:/NGS/save/F2_Adap-1.fastq","C:/NGS/save/F2_Adap-2.fastq","C:/NGS/save/F2_Adap-3.fastq")</v>
      </c>
      <c r="E2110" s="15"/>
      <c r="F2110" s="15" t="s">
        <v>11</v>
      </c>
      <c r="G2110" s="15" t="str">
        <f>'1. Input and Output files list'!$E$6</f>
        <v>C:/NGS/save/</v>
      </c>
      <c r="H2110" s="15" t="s">
        <v>38</v>
      </c>
      <c r="I2110" s="15" t="str">
        <f>'1. Input and Output files list'!$I$174</f>
        <v>NGS0_48.fastq</v>
      </c>
      <c r="J2110" s="15" t="s">
        <v>852</v>
      </c>
      <c r="K2110" s="15" t="str">
        <f>'1. Input and Output files list'!$E$6</f>
        <v>C:/NGS/save/</v>
      </c>
      <c r="L2110" s="15" t="s">
        <v>851</v>
      </c>
      <c r="M2110" s="15" t="str">
        <f>'1. Input and Output files list'!$E$6</f>
        <v>C:/NGS/save/</v>
      </c>
      <c r="N2110" s="15" t="s">
        <v>89</v>
      </c>
      <c r="O2110" s="15" t="str">
        <f>'1. Input and Output files list'!$E$6</f>
        <v>C:/NGS/save/</v>
      </c>
      <c r="P2110" s="15" t="s">
        <v>90</v>
      </c>
      <c r="Q2110" s="15" t="str">
        <f>'1. Input and Output files list'!$E$6</f>
        <v>C:/NGS/save/</v>
      </c>
      <c r="R2110" s="15" t="s">
        <v>91</v>
      </c>
      <c r="T2110" t="str">
        <f>CONCATENATE(F2110,G2110,H2110,I2110,J2110,K2110,L2110,M2110,N2110,O2110,P2110,Q2110,R2110)</f>
        <v>file.remove("C:/NGS/save/AdapterTrim_NGS0_48.fastq","C:/NGS/save/F2_Adap-0.fastq","C:/NGS/save/F2_Adap-1.fastq","C:/NGS/save/F2_Adap-2.fastq","C:/NGS/save/F2_Adap-3.fastq")</v>
      </c>
    </row>
    <row r="2111" spans="1:20" x14ac:dyDescent="0.15">
      <c r="A2111" s="15">
        <v>2110</v>
      </c>
      <c r="B2111" s="11">
        <v>48</v>
      </c>
      <c r="C2111" s="11">
        <v>38</v>
      </c>
      <c r="D2111" s="20" t="s">
        <v>93</v>
      </c>
      <c r="E2111" s="15"/>
      <c r="F2111" s="15"/>
      <c r="G2111" s="15"/>
      <c r="H2111" s="15"/>
      <c r="I2111" s="15"/>
      <c r="J2111" s="15"/>
      <c r="K2111" s="15"/>
      <c r="L2111" s="15"/>
      <c r="M2111" s="15"/>
      <c r="N2111" s="15"/>
      <c r="O2111" s="15"/>
      <c r="P2111" s="15"/>
      <c r="Q2111" s="15"/>
      <c r="R2111" s="15"/>
    </row>
    <row r="2112" spans="1:20" x14ac:dyDescent="0.15">
      <c r="A2112" s="15">
        <v>2111</v>
      </c>
      <c r="B2112" s="11">
        <v>48</v>
      </c>
      <c r="C2112" s="11">
        <v>39</v>
      </c>
      <c r="D2112" s="20" t="s">
        <v>2</v>
      </c>
      <c r="E2112" s="15"/>
      <c r="F2112" s="15"/>
      <c r="G2112" s="15"/>
      <c r="H2112" s="15"/>
      <c r="I2112" s="15"/>
      <c r="J2112" s="15"/>
      <c r="K2112" s="15"/>
      <c r="L2112" s="15"/>
      <c r="M2112" s="15"/>
      <c r="N2112" s="15"/>
      <c r="O2112" s="15"/>
      <c r="P2112" s="15"/>
      <c r="Q2112" s="15"/>
      <c r="R2112" s="15"/>
    </row>
    <row r="2113" spans="1:18" x14ac:dyDescent="0.15">
      <c r="A2113" s="15">
        <v>2112</v>
      </c>
      <c r="B2113" s="11">
        <v>48</v>
      </c>
      <c r="C2113" s="11">
        <v>40</v>
      </c>
      <c r="D2113" s="20" t="str">
        <f>K2113</f>
        <v>system.time(write.csv(RADtag, file="C:/NGS/save/NGS0_48.tagcount", row.names = F))</v>
      </c>
      <c r="E2113" s="15"/>
      <c r="F2113" s="15" t="s">
        <v>164</v>
      </c>
      <c r="G2113" s="15" t="str">
        <f>'1. Input and Output files list'!$E$6</f>
        <v>C:/NGS/save/</v>
      </c>
      <c r="H2113" s="15" t="str">
        <f>'1. Input and Output files list'!$J$174</f>
        <v>NGS0_48.tagcount</v>
      </c>
      <c r="I2113" s="15" t="s">
        <v>210</v>
      </c>
      <c r="J2113" s="15"/>
      <c r="K2113" s="15" t="str">
        <f>CONCATENATE(F2113,G2113,H2113,I2113)</f>
        <v>system.time(write.csv(RADtag, file="C:/NGS/save/NGS0_48.tagcount", row.names = F))</v>
      </c>
      <c r="L2113" s="15"/>
      <c r="M2113" s="15"/>
      <c r="N2113" s="15"/>
      <c r="O2113" s="15"/>
      <c r="P2113" s="15"/>
      <c r="Q2113" s="15"/>
      <c r="R2113" s="15"/>
    </row>
    <row r="2114" spans="1:18" x14ac:dyDescent="0.15">
      <c r="A2114" s="15">
        <v>2113</v>
      </c>
      <c r="B2114" s="11">
        <v>48</v>
      </c>
      <c r="C2114" s="11">
        <v>41</v>
      </c>
      <c r="D2114" s="20" t="str">
        <f>L2114</f>
        <v>file.remove("C:/NGS/save/NGS0_48.fastq")</v>
      </c>
      <c r="E2114" s="15"/>
      <c r="F2114" s="15" t="s">
        <v>97</v>
      </c>
      <c r="G2114" s="15" t="s">
        <v>13</v>
      </c>
      <c r="H2114" s="15" t="str">
        <f>'1. Input and Output files list'!$E$6</f>
        <v>C:/NGS/save/</v>
      </c>
      <c r="I2114" s="15" t="str">
        <f>'1. Input and Output files list'!$I$174</f>
        <v>NGS0_48.fastq</v>
      </c>
      <c r="J2114" s="7" t="s">
        <v>16</v>
      </c>
      <c r="K2114" s="15" t="s">
        <v>52</v>
      </c>
      <c r="L2114" s="15" t="str">
        <f>CONCATENATE(F2114,G2114,H2114,I2114,J2114,K2114)</f>
        <v>file.remove("C:/NGS/save/NGS0_48.fastq")</v>
      </c>
      <c r="M2114" s="15"/>
      <c r="N2114" s="15"/>
      <c r="O2114" s="15"/>
      <c r="P2114" s="15"/>
      <c r="Q2114" s="15"/>
      <c r="R2114" s="15"/>
    </row>
    <row r="2115" spans="1:18" x14ac:dyDescent="0.15">
      <c r="A2115" s="15">
        <v>2114</v>
      </c>
      <c r="B2115" s="11">
        <v>48</v>
      </c>
      <c r="C2115" s="11">
        <v>42</v>
      </c>
      <c r="D2115" s="20" t="s">
        <v>170</v>
      </c>
      <c r="E2115" s="15"/>
      <c r="F2115" s="15"/>
      <c r="G2115" s="15"/>
      <c r="H2115" s="15"/>
      <c r="I2115" s="15"/>
      <c r="J2115" s="15"/>
      <c r="K2115" s="15"/>
      <c r="L2115" s="15"/>
      <c r="M2115" s="15"/>
      <c r="N2115" s="15"/>
      <c r="O2115" s="15"/>
      <c r="P2115" s="15"/>
      <c r="Q2115" s="15"/>
      <c r="R2115" s="15"/>
    </row>
    <row r="2116" spans="1:18" x14ac:dyDescent="0.15">
      <c r="A2116" s="15">
        <v>2115</v>
      </c>
      <c r="B2116" s="11">
        <v>48</v>
      </c>
      <c r="C2116" s="11">
        <v>43</v>
      </c>
      <c r="D2116" s="20" t="str">
        <f>L2116</f>
        <v>system.time(write.csv(RAD_1over, file="C:/NGS/save/NGS0_48.tagcount1over", row.names = F))</v>
      </c>
      <c r="E2116" s="15"/>
      <c r="F2116" s="10" t="s">
        <v>171</v>
      </c>
      <c r="G2116" s="15" t="str">
        <f>'1. Input and Output files list'!$E$6</f>
        <v>C:/NGS/save/</v>
      </c>
      <c r="H2116" s="10" t="str">
        <f>'1. Input and Output files list'!$K$174</f>
        <v>NGS0_48.tagcount1over</v>
      </c>
      <c r="I2116" s="10" t="s">
        <v>210</v>
      </c>
      <c r="J2116" s="15"/>
      <c r="K2116" s="15"/>
      <c r="L2116" s="15" t="str">
        <f>CONCATENATE(F2116,G2116,H2116,I2116)</f>
        <v>system.time(write.csv(RAD_1over, file="C:/NGS/save/NGS0_48.tagcount1over", row.names = F))</v>
      </c>
      <c r="M2116" s="15"/>
      <c r="N2116" s="15"/>
      <c r="O2116" s="15"/>
      <c r="P2116" s="15"/>
      <c r="Q2116" s="15"/>
      <c r="R2116" s="15"/>
    </row>
    <row r="2117" spans="1:18" x14ac:dyDescent="0.15">
      <c r="A2117" s="15">
        <v>2116</v>
      </c>
      <c r="B2117" s="11">
        <v>48</v>
      </c>
      <c r="C2117" s="11">
        <v>44</v>
      </c>
      <c r="D2117" s="20" t="s">
        <v>1073</v>
      </c>
      <c r="E2117" s="15"/>
      <c r="F2117" s="15"/>
      <c r="G2117" s="15"/>
      <c r="H2117" s="15"/>
      <c r="I2117" s="15"/>
      <c r="J2117" s="15"/>
      <c r="K2117" s="15"/>
      <c r="L2117" s="15"/>
      <c r="M2117" s="15"/>
      <c r="N2117" s="15"/>
      <c r="O2117" s="15"/>
      <c r="P2117" s="15"/>
      <c r="Q2117" s="15"/>
      <c r="R2117" s="15"/>
    </row>
    <row r="2118" spans="1:18" x14ac:dyDescent="0.15">
      <c r="A2118" s="15">
        <v>2117</v>
      </c>
      <c r="B2118" s="11">
        <v>49</v>
      </c>
      <c r="C2118" s="11">
        <v>1</v>
      </c>
      <c r="D2118" s="20" t="str">
        <f>L2118</f>
        <v>in_f &lt;- c("C:/NGS/Raw_sequence_reads/49_CTGAAGCT-TATAGCCT_L006_R1_001.fastq.gz", "C:/NGS/Raw_sequence_reads/49_CTGAAGCT-TATAGCCT_L006_R2_001.fastq.gz")</v>
      </c>
      <c r="E2118" s="15"/>
      <c r="F2118" s="15" t="s">
        <v>3</v>
      </c>
      <c r="G2118" s="15" t="str">
        <f>'1. Input and Output files list'!$E$176</f>
        <v>C:/NGS/Raw_sequence_reads/49_CTGAAGCT-TATAGCCT_L006_R1_001.fastq.gz</v>
      </c>
      <c r="H2118" s="15" t="s">
        <v>10</v>
      </c>
      <c r="I2118" s="15" t="str">
        <f>'1. Input and Output files list'!$E$177</f>
        <v>C:/NGS/Raw_sequence_reads/49_CTGAAGCT-TATAGCCT_L006_R2_001.fastq.gz</v>
      </c>
      <c r="J2118" s="15" t="s">
        <v>4</v>
      </c>
      <c r="K2118" s="15"/>
      <c r="L2118" s="15" t="str">
        <f>CONCATENATE(F2118,G2118,H2118,I2118,J2118)</f>
        <v>in_f &lt;- c("C:/NGS/Raw_sequence_reads/49_CTGAAGCT-TATAGCCT_L006_R1_001.fastq.gz", "C:/NGS/Raw_sequence_reads/49_CTGAAGCT-TATAGCCT_L006_R2_001.fastq.gz")</v>
      </c>
      <c r="M2118" s="15"/>
      <c r="N2118" s="15"/>
      <c r="O2118" s="15"/>
      <c r="P2118" s="15"/>
      <c r="Q2118" s="15"/>
      <c r="R2118" s="15"/>
    </row>
    <row r="2119" spans="1:18" x14ac:dyDescent="0.15">
      <c r="A2119" s="15">
        <v>2118</v>
      </c>
      <c r="B2119" s="11">
        <v>49</v>
      </c>
      <c r="C2119" s="11">
        <v>2</v>
      </c>
      <c r="D2119" s="20" t="str">
        <f>L2119</f>
        <v>out_f &lt;- "C:/NGS/save/NGS0_49.fastq"</v>
      </c>
      <c r="E2119" s="15"/>
      <c r="F2119" s="15" t="s">
        <v>95</v>
      </c>
      <c r="G2119" s="15" t="s">
        <v>13</v>
      </c>
      <c r="H2119" s="15" t="str">
        <f>'1. Input and Output files list'!$E$6</f>
        <v>C:/NGS/save/</v>
      </c>
      <c r="I2119" s="15" t="str">
        <f>'1. Input and Output files list'!$I$176</f>
        <v>NGS0_49.fastq</v>
      </c>
      <c r="J2119" s="7" t="s">
        <v>16</v>
      </c>
      <c r="K2119" s="15"/>
      <c r="L2119" s="15" t="str">
        <f>CONCATENATE(F2119,G2119,H2119,I2119,J2119)</f>
        <v>out_f &lt;- "C:/NGS/save/NGS0_49.fastq"</v>
      </c>
      <c r="M2119" s="15"/>
      <c r="N2119" s="15"/>
      <c r="O2119" s="15"/>
      <c r="P2119" s="15"/>
      <c r="Q2119" s="15"/>
      <c r="R2119" s="15"/>
    </row>
    <row r="2120" spans="1:18" x14ac:dyDescent="0.15">
      <c r="A2120" s="15">
        <v>2119</v>
      </c>
      <c r="B2120" s="11">
        <v>49</v>
      </c>
      <c r="C2120" s="11">
        <v>3</v>
      </c>
      <c r="D2120" s="20" t="str">
        <f>L2120</f>
        <v>param_trim &lt;- 1</v>
      </c>
      <c r="E2120" s="15"/>
      <c r="F2120" s="15" t="s">
        <v>163</v>
      </c>
      <c r="G2120" s="15">
        <f>'1. Input and Output files list'!$H$176</f>
        <v>1</v>
      </c>
      <c r="H2120" s="15"/>
      <c r="I2120" s="15"/>
      <c r="J2120" s="15"/>
      <c r="K2120" s="15"/>
      <c r="L2120" s="15" t="str">
        <f>CONCATENATE(F2120,G2120)</f>
        <v>param_trim &lt;- 1</v>
      </c>
      <c r="M2120" s="15"/>
      <c r="N2120" s="15"/>
      <c r="O2120" s="15"/>
      <c r="P2120" s="15"/>
      <c r="Q2120" s="15"/>
      <c r="R2120" s="15"/>
    </row>
    <row r="2121" spans="1:18" x14ac:dyDescent="0.15">
      <c r="A2121" s="15">
        <v>2120</v>
      </c>
      <c r="B2121" s="11">
        <v>49</v>
      </c>
      <c r="C2121" s="11">
        <v>4</v>
      </c>
      <c r="D2121" s="20" t="s">
        <v>21</v>
      </c>
      <c r="E2121" s="15"/>
      <c r="F2121" s="15"/>
      <c r="G2121" s="15"/>
      <c r="H2121" s="15"/>
      <c r="I2121" s="15"/>
      <c r="J2121" s="15"/>
      <c r="K2121" s="15"/>
      <c r="L2121" s="15"/>
      <c r="M2121" s="15"/>
      <c r="N2121" s="15"/>
      <c r="O2121" s="15"/>
      <c r="P2121" s="15"/>
      <c r="Q2121" s="15"/>
      <c r="R2121" s="15"/>
    </row>
    <row r="2122" spans="1:18" x14ac:dyDescent="0.15">
      <c r="A2122" s="15">
        <v>2121</v>
      </c>
      <c r="B2122" s="11">
        <v>49</v>
      </c>
      <c r="C2122" s="11">
        <v>5</v>
      </c>
      <c r="D2122" s="20" t="s">
        <v>22</v>
      </c>
      <c r="E2122" s="15"/>
      <c r="F2122" s="15"/>
      <c r="G2122" s="15"/>
      <c r="H2122" s="15"/>
      <c r="I2122" s="15"/>
      <c r="J2122" s="15"/>
      <c r="K2122" s="15"/>
      <c r="L2122" s="15"/>
      <c r="M2122" s="15"/>
      <c r="N2122" s="15"/>
      <c r="O2122" s="15"/>
      <c r="P2122" s="15"/>
      <c r="Q2122" s="15"/>
      <c r="R2122" s="15"/>
    </row>
    <row r="2123" spans="1:18" x14ac:dyDescent="0.15">
      <c r="A2123" s="15">
        <v>2122</v>
      </c>
      <c r="B2123" s="11">
        <v>49</v>
      </c>
      <c r="C2123" s="11">
        <v>6</v>
      </c>
      <c r="D2123" s="20" t="s">
        <v>23</v>
      </c>
      <c r="E2123" s="15"/>
      <c r="F2123" s="15"/>
      <c r="G2123" s="15"/>
      <c r="H2123" s="15"/>
      <c r="I2123" s="15"/>
      <c r="J2123" s="15"/>
      <c r="K2123" s="15"/>
      <c r="L2123" s="15"/>
      <c r="M2123" s="15"/>
      <c r="N2123" s="15"/>
      <c r="O2123" s="15"/>
      <c r="P2123" s="15"/>
      <c r="Q2123" s="15"/>
      <c r="R2123" s="15"/>
    </row>
    <row r="2124" spans="1:18" x14ac:dyDescent="0.15">
      <c r="A2124" s="15">
        <v>2123</v>
      </c>
      <c r="B2124" s="11">
        <v>49</v>
      </c>
      <c r="C2124" s="11">
        <v>7</v>
      </c>
      <c r="D2124" s="20" t="str">
        <f>L2124</f>
        <v>hoge1 &lt;- DNAStringSet(sread(fastq), start=7, end=hoge)</v>
      </c>
      <c r="E2124" s="15"/>
      <c r="F2124" s="15" t="s">
        <v>166</v>
      </c>
      <c r="G2124" s="15">
        <f>'1. Input and Output files list'!$G$176+1</f>
        <v>7</v>
      </c>
      <c r="H2124" s="15" t="s">
        <v>26</v>
      </c>
      <c r="I2124" s="15"/>
      <c r="J2124" s="15"/>
      <c r="K2124" s="15"/>
      <c r="L2124" s="15" t="str">
        <f>CONCATENATE(F2124,G2124,H2124)</f>
        <v>hoge1 &lt;- DNAStringSet(sread(fastq), start=7, end=hoge)</v>
      </c>
      <c r="M2124" s="15"/>
      <c r="N2124" s="15"/>
      <c r="O2124" s="15"/>
      <c r="P2124" s="15"/>
      <c r="Q2124" s="15"/>
      <c r="R2124" s="15"/>
    </row>
    <row r="2125" spans="1:18" x14ac:dyDescent="0.15">
      <c r="A2125" s="15">
        <v>2124</v>
      </c>
      <c r="B2125" s="11">
        <v>49</v>
      </c>
      <c r="C2125" s="11">
        <v>8</v>
      </c>
      <c r="D2125" s="20" t="str">
        <f>L2125</f>
        <v>hoge2 &lt;- BStringSet(quality(quality(fastq)), start=7, end=hoge)</v>
      </c>
      <c r="E2125" s="15"/>
      <c r="F2125" s="15" t="s">
        <v>167</v>
      </c>
      <c r="G2125" s="15">
        <f>'1. Input and Output files list'!$G$176+1</f>
        <v>7</v>
      </c>
      <c r="H2125" s="15" t="s">
        <v>26</v>
      </c>
      <c r="I2125" s="15"/>
      <c r="J2125" s="15"/>
      <c r="K2125" s="15"/>
      <c r="L2125" s="15" t="str">
        <f>CONCATENATE(F2125,G2125,H2125)</f>
        <v>hoge2 &lt;- BStringSet(quality(quality(fastq)), start=7, end=hoge)</v>
      </c>
      <c r="M2125" s="15"/>
      <c r="N2125" s="15"/>
      <c r="O2125" s="15"/>
      <c r="P2125" s="15"/>
      <c r="Q2125" s="15"/>
      <c r="R2125" s="15"/>
    </row>
    <row r="2126" spans="1:18" x14ac:dyDescent="0.15">
      <c r="A2126" s="15">
        <v>2125</v>
      </c>
      <c r="B2126" s="11">
        <v>49</v>
      </c>
      <c r="C2126" s="11">
        <v>9</v>
      </c>
      <c r="D2126" s="20" t="s">
        <v>24</v>
      </c>
      <c r="E2126" s="15"/>
      <c r="F2126" s="15"/>
      <c r="G2126" s="15"/>
      <c r="H2126" s="15"/>
      <c r="I2126" s="15"/>
      <c r="J2126" s="15"/>
      <c r="K2126" s="15"/>
      <c r="L2126" s="15"/>
      <c r="M2126" s="15"/>
      <c r="N2126" s="15"/>
      <c r="O2126" s="15"/>
      <c r="P2126" s="15"/>
      <c r="Q2126" s="15"/>
      <c r="R2126" s="15"/>
    </row>
    <row r="2127" spans="1:18" x14ac:dyDescent="0.15">
      <c r="A2127" s="15">
        <v>2126</v>
      </c>
      <c r="B2127" s="11">
        <v>49</v>
      </c>
      <c r="C2127" s="11">
        <v>10</v>
      </c>
      <c r="D2127" s="20" t="s">
        <v>96</v>
      </c>
      <c r="E2127" s="15"/>
      <c r="F2127" s="15"/>
      <c r="G2127" s="15"/>
      <c r="H2127" s="15"/>
      <c r="I2127" s="15"/>
      <c r="J2127" s="15"/>
      <c r="K2127" s="15"/>
      <c r="L2127" s="15"/>
      <c r="M2127" s="15"/>
      <c r="N2127" s="15"/>
      <c r="O2127" s="15"/>
      <c r="P2127" s="15"/>
      <c r="Q2127" s="15"/>
      <c r="R2127" s="15"/>
    </row>
    <row r="2128" spans="1:18" x14ac:dyDescent="0.15">
      <c r="A2128" s="15">
        <v>2127</v>
      </c>
      <c r="B2128" s="11">
        <v>49</v>
      </c>
      <c r="C2128" s="11">
        <v>11</v>
      </c>
      <c r="D2128" s="53" t="str">
        <f>R2128</f>
        <v>param1 &lt;- 35</v>
      </c>
      <c r="E2128" s="15"/>
      <c r="F2128" s="15" t="s">
        <v>843</v>
      </c>
      <c r="G2128" s="15">
        <f>'1. Input and Output files list'!$E$32</f>
        <v>35</v>
      </c>
      <c r="H2128" s="15"/>
      <c r="I2128" s="15"/>
      <c r="J2128" s="15"/>
      <c r="K2128" s="15"/>
      <c r="L2128" s="15"/>
      <c r="M2128" s="15"/>
      <c r="N2128" s="15"/>
      <c r="O2128" s="15"/>
      <c r="P2128" s="15"/>
      <c r="Q2128" s="15"/>
      <c r="R2128" s="15" t="str">
        <f>CONCATENATE(F2128,G2128,H2128)</f>
        <v>param1 &lt;- 35</v>
      </c>
    </row>
    <row r="2129" spans="1:18" x14ac:dyDescent="0.15">
      <c r="A2129" s="15">
        <v>2128</v>
      </c>
      <c r="B2129" s="11">
        <v>49</v>
      </c>
      <c r="C2129" s="11">
        <v>12</v>
      </c>
      <c r="D2129" s="53" t="str">
        <f>R2129</f>
        <v>param2 &lt;- 0.1</v>
      </c>
      <c r="E2129" s="15"/>
      <c r="F2129" s="15" t="s">
        <v>844</v>
      </c>
      <c r="G2129" s="15">
        <f>'1. Input and Output files list'!$E$34</f>
        <v>0.1</v>
      </c>
      <c r="H2129" s="15"/>
      <c r="I2129" s="15"/>
      <c r="J2129" s="15"/>
      <c r="K2129" s="15"/>
      <c r="L2129" s="15"/>
      <c r="M2129" s="15"/>
      <c r="N2129" s="15"/>
      <c r="O2129" s="15"/>
      <c r="P2129" s="15"/>
      <c r="Q2129" s="15"/>
      <c r="R2129" s="15" t="str">
        <f>CONCATENATE(F2129,G2129,H2129)</f>
        <v>param2 &lt;- 0.1</v>
      </c>
    </row>
    <row r="2130" spans="1:18" x14ac:dyDescent="0.15">
      <c r="A2130" s="15">
        <v>2129</v>
      </c>
      <c r="B2130" s="11">
        <v>49</v>
      </c>
      <c r="C2130" s="11">
        <v>13</v>
      </c>
      <c r="D2130" s="53" t="str">
        <f>R2130</f>
        <v>fastq &lt;- readFastq("C:/NGS/save/NGS0_49.fastq")</v>
      </c>
      <c r="E2130" s="15"/>
      <c r="F2130" s="15" t="s">
        <v>845</v>
      </c>
      <c r="G2130" s="15" t="str">
        <f>'1. Input and Output files list'!$E$6</f>
        <v>C:/NGS/save/</v>
      </c>
      <c r="H2130" s="5" t="str">
        <f>'1. Input and Output files list'!$I$176</f>
        <v>NGS0_49.fastq</v>
      </c>
      <c r="I2130" s="15" t="s">
        <v>4</v>
      </c>
      <c r="J2130" s="15">
        <v>49</v>
      </c>
      <c r="K2130" s="15"/>
      <c r="L2130" s="15"/>
      <c r="M2130" s="15"/>
      <c r="N2130" s="15"/>
      <c r="O2130" s="15"/>
      <c r="P2130" s="15"/>
      <c r="Q2130" s="15"/>
      <c r="R2130" s="15" t="str">
        <f>CONCATENATE(F2130,G2130,H2130,I2130)</f>
        <v>fastq &lt;- readFastq("C:/NGS/save/NGS0_49.fastq")</v>
      </c>
    </row>
    <row r="2131" spans="1:18" x14ac:dyDescent="0.15">
      <c r="A2131" s="15">
        <v>2130</v>
      </c>
      <c r="B2131" s="11">
        <v>49</v>
      </c>
      <c r="C2131" s="11">
        <v>14</v>
      </c>
      <c r="D2131" s="53" t="s">
        <v>840</v>
      </c>
      <c r="E2131" s="15"/>
      <c r="F2131" s="15"/>
      <c r="G2131" s="15"/>
      <c r="H2131" s="15"/>
      <c r="I2131" s="15"/>
      <c r="J2131" s="15"/>
      <c r="K2131" s="15"/>
      <c r="L2131" s="15"/>
      <c r="M2131" s="15"/>
      <c r="N2131" s="15"/>
      <c r="O2131" s="15"/>
      <c r="P2131" s="15"/>
      <c r="Q2131" s="15"/>
      <c r="R2131" s="15"/>
    </row>
    <row r="2132" spans="1:18" x14ac:dyDescent="0.15">
      <c r="A2132" s="15">
        <v>2131</v>
      </c>
      <c r="B2132" s="11">
        <v>49</v>
      </c>
      <c r="C2132" s="11">
        <v>15</v>
      </c>
      <c r="D2132" s="53" t="s">
        <v>841</v>
      </c>
      <c r="E2132" s="15"/>
      <c r="F2132" s="15"/>
      <c r="G2132" s="15"/>
      <c r="H2132" s="15"/>
      <c r="I2132" s="15"/>
      <c r="J2132" s="15"/>
      <c r="K2132" s="15"/>
      <c r="L2132" s="15"/>
      <c r="M2132" s="15"/>
      <c r="N2132" s="15"/>
      <c r="O2132" s="15"/>
      <c r="P2132" s="15"/>
      <c r="Q2132" s="15"/>
      <c r="R2132" s="15"/>
    </row>
    <row r="2133" spans="1:18" x14ac:dyDescent="0.15">
      <c r="A2133" s="15">
        <v>2132</v>
      </c>
      <c r="B2133" s="11">
        <v>49</v>
      </c>
      <c r="C2133" s="11">
        <v>16</v>
      </c>
      <c r="D2133" s="53" t="s">
        <v>842</v>
      </c>
      <c r="E2133" s="15"/>
      <c r="F2133" s="15"/>
      <c r="G2133" s="15"/>
      <c r="H2133" s="15"/>
      <c r="I2133" s="15"/>
      <c r="J2133" s="15"/>
      <c r="K2133" s="15"/>
      <c r="L2133" s="15"/>
      <c r="M2133" s="15"/>
      <c r="N2133" s="15"/>
      <c r="O2133" s="15"/>
      <c r="P2133" s="15"/>
      <c r="Q2133" s="15"/>
      <c r="R2133" s="15"/>
    </row>
    <row r="2134" spans="1:18" x14ac:dyDescent="0.15">
      <c r="A2134" s="15">
        <v>2133</v>
      </c>
      <c r="B2134" s="11">
        <v>49</v>
      </c>
      <c r="C2134" s="11">
        <v>17</v>
      </c>
      <c r="D2134" s="20" t="str">
        <f>L2134</f>
        <v xml:space="preserve">writeFastq(fastq, "C:/NGS/save/F2_Adap-0.fastq", compress=F)   </v>
      </c>
      <c r="E2134" s="15"/>
      <c r="F2134" s="15" t="s">
        <v>847</v>
      </c>
      <c r="G2134" s="15" t="str">
        <f>'1. Input and Output files list'!$E$6</f>
        <v>C:/NGS/save/</v>
      </c>
      <c r="H2134" s="15" t="s">
        <v>850</v>
      </c>
      <c r="I2134" s="15"/>
      <c r="J2134" s="15"/>
      <c r="K2134" s="15"/>
      <c r="L2134" s="15" t="str">
        <f>CONCATENATE(F2134,G2134,H2134,I2134,J2134)</f>
        <v xml:space="preserve">writeFastq(fastq, "C:/NGS/save/F2_Adap-0.fastq", compress=F)   </v>
      </c>
      <c r="M2134" s="15"/>
      <c r="N2134" s="15"/>
      <c r="O2134" s="15"/>
      <c r="P2134" s="15"/>
      <c r="Q2134" s="15"/>
      <c r="R2134" s="15"/>
    </row>
    <row r="2135" spans="1:18" x14ac:dyDescent="0.15">
      <c r="A2135" s="15">
        <v>2134</v>
      </c>
      <c r="B2135" s="11">
        <v>49</v>
      </c>
      <c r="C2135" s="11">
        <v>18</v>
      </c>
      <c r="D2135" s="20" t="str">
        <f>L2135</f>
        <v>in_f &lt;- "C:/NGS/save/F2_Adap-0.fastq"</v>
      </c>
      <c r="E2135" s="15"/>
      <c r="F2135" s="15" t="s">
        <v>14</v>
      </c>
      <c r="G2135" s="15" t="s">
        <v>13</v>
      </c>
      <c r="H2135" s="15" t="str">
        <f>'1. Input and Output files list'!$E$6</f>
        <v>C:/NGS/save/</v>
      </c>
      <c r="I2135" s="15" t="s">
        <v>849</v>
      </c>
      <c r="J2135" s="7"/>
      <c r="K2135" s="15"/>
      <c r="L2135" s="15" t="str">
        <f>CONCATENATE(F2135,G2135,H2135,I2135,J2135)</f>
        <v>in_f &lt;- "C:/NGS/save/F2_Adap-0.fastq"</v>
      </c>
      <c r="M2135" s="15"/>
      <c r="N2135" s="15"/>
      <c r="O2135" s="15"/>
      <c r="P2135" s="15"/>
      <c r="Q2135" s="15"/>
      <c r="R2135" s="15"/>
    </row>
    <row r="2136" spans="1:18" x14ac:dyDescent="0.15">
      <c r="A2136" s="15">
        <v>2135</v>
      </c>
      <c r="B2136" s="11">
        <v>49</v>
      </c>
      <c r="C2136" s="11">
        <v>19</v>
      </c>
      <c r="D2136" s="20" t="str">
        <f>L2136</f>
        <v>out_f &lt;- "C:/NGS/save/F2_Adap-1.fastq"</v>
      </c>
      <c r="E2136" s="15"/>
      <c r="F2136" s="15" t="s">
        <v>15</v>
      </c>
      <c r="G2136" s="15" t="str">
        <f>'1. Input and Output files list'!$E$6</f>
        <v>C:/NGS/save/</v>
      </c>
      <c r="H2136" s="15" t="s">
        <v>86</v>
      </c>
      <c r="I2136" s="15"/>
      <c r="J2136" s="15"/>
      <c r="K2136" s="15"/>
      <c r="L2136" s="15" t="str">
        <f>CONCATENATE(F2136,G2136,H2136)</f>
        <v>out_f &lt;- "C:/NGS/save/F2_Adap-1.fastq"</v>
      </c>
      <c r="M2136" s="15"/>
      <c r="N2136" s="15"/>
      <c r="O2136" s="15"/>
      <c r="P2136" s="15"/>
      <c r="Q2136" s="15"/>
      <c r="R2136" s="15"/>
    </row>
    <row r="2137" spans="1:18" x14ac:dyDescent="0.15">
      <c r="A2137" s="15">
        <v>2136</v>
      </c>
      <c r="B2137" s="11">
        <v>49</v>
      </c>
      <c r="C2137" s="11">
        <v>20</v>
      </c>
      <c r="D2137" s="20" t="str">
        <f>L2137</f>
        <v>param_adapter &lt;- "CATGAGATCGGAAGAGCGTCGTGTAGGGAAAGAGTGT"  #Adapter sequence 1</v>
      </c>
      <c r="E2137" s="15"/>
      <c r="F2137" s="11" t="s">
        <v>44</v>
      </c>
      <c r="G2137" s="11" t="str">
        <f>'1. Input and Output files list'!$E$64</f>
        <v>CATGAGATCGGAAGAGCGTCGTGTAGGGAAAGAGTGT</v>
      </c>
      <c r="H2137" s="11" t="s">
        <v>46</v>
      </c>
      <c r="I2137" s="15"/>
      <c r="J2137" s="15"/>
      <c r="K2137" s="15"/>
      <c r="L2137" s="15" t="str">
        <f>CONCATENATE(F2137,G2137,H2137)</f>
        <v>param_adapter &lt;- "CATGAGATCGGAAGAGCGTCGTGTAGGGAAAGAGTGT"  #Adapter sequence 1</v>
      </c>
      <c r="M2137" s="15"/>
      <c r="N2137" s="15"/>
      <c r="O2137" s="15"/>
      <c r="P2137" s="15"/>
      <c r="Q2137" s="15"/>
      <c r="R2137" s="15"/>
    </row>
    <row r="2138" spans="1:18" x14ac:dyDescent="0.15">
      <c r="A2138" s="15">
        <v>2137</v>
      </c>
      <c r="B2138" s="11">
        <v>49</v>
      </c>
      <c r="C2138" s="11">
        <v>21</v>
      </c>
      <c r="D2138" s="20" t="s">
        <v>28</v>
      </c>
      <c r="E2138" s="15"/>
      <c r="F2138" s="15"/>
      <c r="G2138" s="15"/>
      <c r="H2138" s="15"/>
      <c r="I2138" s="15"/>
      <c r="J2138" s="15"/>
      <c r="K2138" s="15"/>
      <c r="L2138" s="15"/>
      <c r="M2138" s="15"/>
      <c r="N2138" s="15"/>
      <c r="O2138" s="15"/>
      <c r="P2138" s="15"/>
      <c r="Q2138" s="15"/>
      <c r="R2138" s="15"/>
    </row>
    <row r="2139" spans="1:18" x14ac:dyDescent="0.15">
      <c r="A2139" s="15">
        <v>2138</v>
      </c>
      <c r="B2139" s="11">
        <v>49</v>
      </c>
      <c r="C2139" s="11">
        <v>22</v>
      </c>
      <c r="D2139" s="20" t="str">
        <f>L2139</f>
        <v>in_f &lt;- "C:/NGS/save/F2_Adap-1.fastq"</v>
      </c>
      <c r="E2139" s="15"/>
      <c r="F2139" s="15" t="s">
        <v>12</v>
      </c>
      <c r="G2139" s="15" t="str">
        <f>'1. Input and Output files list'!$E$6</f>
        <v>C:/NGS/save/</v>
      </c>
      <c r="H2139" s="15" t="s">
        <v>86</v>
      </c>
      <c r="I2139" s="15"/>
      <c r="J2139" s="15"/>
      <c r="K2139" s="15"/>
      <c r="L2139" s="15" t="str">
        <f>CONCATENATE(F2139,G2139,H2139)</f>
        <v>in_f &lt;- "C:/NGS/save/F2_Adap-1.fastq"</v>
      </c>
      <c r="M2139" s="15"/>
      <c r="N2139" s="15"/>
      <c r="O2139" s="15"/>
      <c r="P2139" s="15"/>
      <c r="Q2139" s="15"/>
      <c r="R2139" s="15"/>
    </row>
    <row r="2140" spans="1:18" x14ac:dyDescent="0.15">
      <c r="A2140" s="15">
        <v>2139</v>
      </c>
      <c r="B2140" s="11">
        <v>49</v>
      </c>
      <c r="C2140" s="11">
        <v>23</v>
      </c>
      <c r="D2140" s="20" t="str">
        <f>L2140</f>
        <v>out_f &lt;- "C:/NGS/save/F2_Adap-2.fastq"</v>
      </c>
      <c r="E2140" s="15"/>
      <c r="F2140" s="15" t="s">
        <v>15</v>
      </c>
      <c r="G2140" s="15" t="str">
        <f>'1. Input and Output files list'!$E$6</f>
        <v>C:/NGS/save/</v>
      </c>
      <c r="H2140" s="15" t="s">
        <v>87</v>
      </c>
      <c r="I2140" s="15"/>
      <c r="J2140" s="15"/>
      <c r="K2140" s="15"/>
      <c r="L2140" s="15" t="str">
        <f>CONCATENATE(F2140,G2140,H2140)</f>
        <v>out_f &lt;- "C:/NGS/save/F2_Adap-2.fastq"</v>
      </c>
      <c r="M2140" s="15"/>
      <c r="N2140" s="15"/>
      <c r="O2140" s="15"/>
      <c r="P2140" s="15"/>
      <c r="Q2140" s="15"/>
      <c r="R2140" s="15"/>
    </row>
    <row r="2141" spans="1:18" x14ac:dyDescent="0.15">
      <c r="A2141" s="15">
        <v>2140</v>
      </c>
      <c r="B2141" s="11">
        <v>49</v>
      </c>
      <c r="C2141" s="11">
        <v>24</v>
      </c>
      <c r="D2141" s="20" t="str">
        <f>L2141</f>
        <v>param_adapter &lt;- "TAAGATCGGAAGAGCACACGTCTGAACTCCAGTCAC"  #Adapter sequence 2</v>
      </c>
      <c r="E2141" s="15"/>
      <c r="F2141" s="11" t="s">
        <v>44</v>
      </c>
      <c r="G2141" s="15" t="str">
        <f>'1. Input and Output files list'!$E$65</f>
        <v>TAAGATCGGAAGAGCACACGTCTGAACTCCAGTCAC</v>
      </c>
      <c r="H2141" s="11" t="s">
        <v>47</v>
      </c>
      <c r="I2141" s="15"/>
      <c r="J2141" s="15"/>
      <c r="K2141" s="15"/>
      <c r="L2141" s="15" t="str">
        <f>CONCATENATE(F2141,G2141,H2141)</f>
        <v>param_adapter &lt;- "TAAGATCGGAAGAGCACACGTCTGAACTCCAGTCAC"  #Adapter sequence 2</v>
      </c>
      <c r="M2141" s="15"/>
      <c r="N2141" s="15"/>
      <c r="O2141" s="15"/>
      <c r="P2141" s="15"/>
      <c r="Q2141" s="15"/>
      <c r="R2141" s="15"/>
    </row>
    <row r="2142" spans="1:18" x14ac:dyDescent="0.15">
      <c r="A2142" s="15">
        <v>2141</v>
      </c>
      <c r="B2142" s="11">
        <v>49</v>
      </c>
      <c r="C2142" s="11">
        <v>25</v>
      </c>
      <c r="D2142" s="20" t="s">
        <v>29</v>
      </c>
      <c r="E2142" s="15"/>
      <c r="F2142" s="15"/>
      <c r="G2142" s="15"/>
      <c r="H2142" s="15"/>
      <c r="I2142" s="15"/>
      <c r="J2142" s="15"/>
      <c r="K2142" s="15"/>
      <c r="L2142" s="15"/>
      <c r="M2142" s="15"/>
      <c r="N2142" s="15"/>
      <c r="O2142" s="15"/>
      <c r="P2142" s="15"/>
      <c r="Q2142" s="15"/>
      <c r="R2142" s="15"/>
    </row>
    <row r="2143" spans="1:18" x14ac:dyDescent="0.15">
      <c r="A2143" s="15">
        <v>2142</v>
      </c>
      <c r="B2143" s="11">
        <v>49</v>
      </c>
      <c r="C2143" s="11">
        <v>26</v>
      </c>
      <c r="D2143" s="20" t="str">
        <f>L2143</f>
        <v>in_f &lt;- "C:/NGS/save/F2_Adap-2.fastq"</v>
      </c>
      <c r="E2143" s="15"/>
      <c r="F2143" s="15" t="s">
        <v>12</v>
      </c>
      <c r="G2143" s="15" t="str">
        <f>'1. Input and Output files list'!$E$6</f>
        <v>C:/NGS/save/</v>
      </c>
      <c r="H2143" s="15" t="s">
        <v>87</v>
      </c>
      <c r="I2143" s="15"/>
      <c r="J2143" s="15"/>
      <c r="K2143" s="15"/>
      <c r="L2143" s="15" t="str">
        <f>CONCATENATE(F2143,G2143,H2143)</f>
        <v>in_f &lt;- "C:/NGS/save/F2_Adap-2.fastq"</v>
      </c>
      <c r="M2143" s="15"/>
      <c r="N2143" s="15"/>
      <c r="O2143" s="15"/>
      <c r="P2143" s="15"/>
      <c r="Q2143" s="15"/>
      <c r="R2143" s="15"/>
    </row>
    <row r="2144" spans="1:18" x14ac:dyDescent="0.15">
      <c r="A2144" s="15">
        <v>2143</v>
      </c>
      <c r="B2144" s="11">
        <v>49</v>
      </c>
      <c r="C2144" s="11">
        <v>27</v>
      </c>
      <c r="D2144" s="20" t="str">
        <f>L2144</f>
        <v>out_f &lt;- "C:/NGS/save/F2_Adap-3.fastq"</v>
      </c>
      <c r="E2144" s="15"/>
      <c r="F2144" s="15" t="s">
        <v>15</v>
      </c>
      <c r="G2144" s="15" t="str">
        <f>'1. Input and Output files list'!$E$6</f>
        <v>C:/NGS/save/</v>
      </c>
      <c r="H2144" s="15" t="s">
        <v>88</v>
      </c>
      <c r="I2144" s="15"/>
      <c r="J2144" s="15"/>
      <c r="K2144" s="15"/>
      <c r="L2144" s="15" t="str">
        <f>CONCATENATE(F2144,G2144,H2144)</f>
        <v>out_f &lt;- "C:/NGS/save/F2_Adap-3.fastq"</v>
      </c>
      <c r="M2144" s="15"/>
      <c r="N2144" s="15"/>
      <c r="O2144" s="15"/>
      <c r="P2144" s="15"/>
      <c r="Q2144" s="15"/>
      <c r="R2144" s="15"/>
    </row>
    <row r="2145" spans="1:20" x14ac:dyDescent="0.15">
      <c r="A2145" s="15">
        <v>2144</v>
      </c>
      <c r="B2145" s="11">
        <v>49</v>
      </c>
      <c r="C2145" s="11">
        <v>28</v>
      </c>
      <c r="D2145" s="20" t="str">
        <f>L2145</f>
        <v>param_adapter &lt;- "TAAGATCGGAAGAGCGTCGTGTAGGGAAAGAGTGT"  #Adapter sequence 3</v>
      </c>
      <c r="E2145" s="15"/>
      <c r="F2145" s="15" t="s">
        <v>44</v>
      </c>
      <c r="G2145" s="15" t="str">
        <f>'1. Input and Output files list'!$E$66</f>
        <v>TAAGATCGGAAGAGCGTCGTGTAGGGAAAGAGTGT</v>
      </c>
      <c r="H2145" s="15" t="s">
        <v>49</v>
      </c>
      <c r="I2145" s="15"/>
      <c r="J2145" s="15"/>
      <c r="K2145" s="15"/>
      <c r="L2145" s="15" t="str">
        <f>CONCATENATE(F2145,G2145,H2145)</f>
        <v>param_adapter &lt;- "TAAGATCGGAAGAGCGTCGTGTAGGGAAAGAGTGT"  #Adapter sequence 3</v>
      </c>
      <c r="M2145" s="15"/>
      <c r="N2145" s="15"/>
      <c r="O2145" s="15"/>
      <c r="P2145" s="15"/>
      <c r="Q2145" s="15"/>
      <c r="R2145" s="15"/>
    </row>
    <row r="2146" spans="1:20" x14ac:dyDescent="0.15">
      <c r="A2146" s="15">
        <v>2145</v>
      </c>
      <c r="B2146" s="11">
        <v>49</v>
      </c>
      <c r="C2146" s="11">
        <v>29</v>
      </c>
      <c r="D2146" s="20" t="s">
        <v>30</v>
      </c>
      <c r="E2146" s="15"/>
      <c r="F2146" s="15"/>
      <c r="G2146" s="15"/>
      <c r="H2146" s="15"/>
      <c r="I2146" s="15"/>
      <c r="J2146" s="15"/>
      <c r="K2146" s="15"/>
      <c r="L2146" s="15"/>
      <c r="M2146" s="15"/>
      <c r="N2146" s="15"/>
      <c r="O2146" s="15"/>
      <c r="P2146" s="15"/>
      <c r="Q2146" s="15"/>
      <c r="R2146" s="15"/>
    </row>
    <row r="2147" spans="1:20" x14ac:dyDescent="0.15">
      <c r="A2147" s="15">
        <v>2146</v>
      </c>
      <c r="B2147" s="11">
        <v>49</v>
      </c>
      <c r="C2147" s="11">
        <v>30</v>
      </c>
      <c r="D2147" s="20" t="str">
        <f>L2147</f>
        <v>in_f &lt;- "C:/NGS/save/F2_Adap-3.fastq"</v>
      </c>
      <c r="E2147" s="15"/>
      <c r="F2147" s="15" t="s">
        <v>12</v>
      </c>
      <c r="G2147" s="15" t="str">
        <f>'1. Input and Output files list'!$E$6</f>
        <v>C:/NGS/save/</v>
      </c>
      <c r="H2147" s="15" t="s">
        <v>88</v>
      </c>
      <c r="I2147" s="15"/>
      <c r="J2147" s="15"/>
      <c r="K2147" s="15"/>
      <c r="L2147" s="15" t="str">
        <f>CONCATENATE(F2147,G2147,H2147)</f>
        <v>in_f &lt;- "C:/NGS/save/F2_Adap-3.fastq"</v>
      </c>
      <c r="M2147" s="15"/>
      <c r="N2147" s="15"/>
      <c r="O2147" s="15"/>
      <c r="P2147" s="15"/>
      <c r="Q2147" s="15"/>
      <c r="R2147" s="15"/>
    </row>
    <row r="2148" spans="1:20" x14ac:dyDescent="0.15">
      <c r="A2148" s="15">
        <v>2147</v>
      </c>
      <c r="B2148" s="11">
        <v>49</v>
      </c>
      <c r="C2148" s="11">
        <v>31</v>
      </c>
      <c r="D2148" s="20" t="str">
        <f>L2148</f>
        <v>out_f &lt;- "C:/NGS/save/AdapterTrim_NGS0_49.fastq"</v>
      </c>
      <c r="E2148" s="15"/>
      <c r="F2148" s="15" t="s">
        <v>36</v>
      </c>
      <c r="G2148" s="15" t="str">
        <f>'1. Input and Output files list'!$E$6</f>
        <v>C:/NGS/save/</v>
      </c>
      <c r="H2148" s="15" t="s">
        <v>38</v>
      </c>
      <c r="I2148" s="15" t="str">
        <f>'1. Input and Output files list'!$I$176</f>
        <v>NGS0_49.fastq</v>
      </c>
      <c r="J2148" s="15" t="s">
        <v>16</v>
      </c>
      <c r="K2148" s="15"/>
      <c r="L2148" s="15" t="str">
        <f>CONCATENATE(F2148,G2148,H2148,I2148,J2148)</f>
        <v>out_f &lt;- "C:/NGS/save/AdapterTrim_NGS0_49.fastq"</v>
      </c>
      <c r="M2148" s="15"/>
      <c r="N2148" s="15"/>
      <c r="O2148" s="15"/>
      <c r="P2148" s="15"/>
      <c r="Q2148" s="15"/>
      <c r="R2148" s="15"/>
    </row>
    <row r="2149" spans="1:20" x14ac:dyDescent="0.15">
      <c r="A2149" s="15">
        <v>2148</v>
      </c>
      <c r="B2149" s="11">
        <v>49</v>
      </c>
      <c r="C2149" s="11">
        <v>32</v>
      </c>
      <c r="D2149" s="20" t="str">
        <f>L2149</f>
        <v>param_adapter &lt;- "CATGAGATCGGAAGAGCACACGTCTGAACTCCAGTCAC"  #Adapter sequence 4</v>
      </c>
      <c r="E2149" s="15"/>
      <c r="F2149" s="15" t="s">
        <v>44</v>
      </c>
      <c r="G2149" s="15" t="str">
        <f>'1. Input and Output files list'!$E$67</f>
        <v>CATGAGATCGGAAGAGCACACGTCTGAACTCCAGTCAC</v>
      </c>
      <c r="H2149" s="15" t="s">
        <v>51</v>
      </c>
      <c r="I2149" s="15"/>
      <c r="J2149" s="15"/>
      <c r="K2149" s="15"/>
      <c r="L2149" s="15" t="str">
        <f>CONCATENATE(F2149,G2149,H2149)</f>
        <v>param_adapter &lt;- "CATGAGATCGGAAGAGCACACGTCTGAACTCCAGTCAC"  #Adapter sequence 4</v>
      </c>
      <c r="M2149" s="15"/>
      <c r="N2149" s="15"/>
      <c r="O2149" s="15"/>
      <c r="P2149" s="15"/>
      <c r="Q2149" s="15"/>
      <c r="R2149" s="15"/>
    </row>
    <row r="2150" spans="1:20" x14ac:dyDescent="0.15">
      <c r="A2150" s="15">
        <v>2149</v>
      </c>
      <c r="B2150" s="11">
        <v>49</v>
      </c>
      <c r="C2150" s="11">
        <v>33</v>
      </c>
      <c r="D2150" s="20" t="s">
        <v>31</v>
      </c>
      <c r="E2150" s="15"/>
      <c r="F2150" s="15"/>
      <c r="G2150" s="15"/>
      <c r="H2150" s="15"/>
      <c r="I2150" s="15"/>
      <c r="J2150" s="15"/>
      <c r="K2150" s="15"/>
      <c r="L2150" s="15"/>
      <c r="M2150" s="15"/>
      <c r="N2150" s="15"/>
      <c r="O2150" s="15"/>
      <c r="P2150" s="15"/>
      <c r="Q2150" s="15"/>
      <c r="R2150" s="15"/>
    </row>
    <row r="2151" spans="1:20" x14ac:dyDescent="0.15">
      <c r="A2151" s="15">
        <v>2150</v>
      </c>
      <c r="B2151" s="11">
        <v>49</v>
      </c>
      <c r="C2151" s="11">
        <v>34</v>
      </c>
      <c r="D2151" s="20" t="s">
        <v>32</v>
      </c>
      <c r="E2151" s="15"/>
      <c r="F2151" s="15"/>
      <c r="G2151" s="15"/>
      <c r="H2151" s="15"/>
      <c r="I2151" s="15"/>
      <c r="J2151" s="15"/>
      <c r="K2151" s="15"/>
      <c r="L2151" s="15"/>
      <c r="M2151" s="15"/>
      <c r="N2151" s="15"/>
      <c r="O2151" s="15"/>
      <c r="P2151" s="15"/>
      <c r="Q2151" s="15"/>
      <c r="R2151" s="15"/>
    </row>
    <row r="2152" spans="1:20" x14ac:dyDescent="0.15">
      <c r="A2152" s="15">
        <v>2151</v>
      </c>
      <c r="B2152" s="11">
        <v>49</v>
      </c>
      <c r="C2152" s="11">
        <v>35</v>
      </c>
      <c r="D2152" s="20" t="str">
        <f>L2152</f>
        <v>write.csv(res, "C:/NGS/save/NGS0_49.fastq.csv")</v>
      </c>
      <c r="E2152" s="15"/>
      <c r="F2152" s="15" t="s">
        <v>35</v>
      </c>
      <c r="G2152" s="15" t="str">
        <f>'1. Input and Output files list'!$E$6</f>
        <v>C:/NGS/save/</v>
      </c>
      <c r="H2152" s="15" t="str">
        <f>'1. Input and Output files list'!$I$176</f>
        <v>NGS0_49.fastq</v>
      </c>
      <c r="I2152" s="15" t="s">
        <v>34</v>
      </c>
      <c r="J2152" s="15"/>
      <c r="K2152" s="15"/>
      <c r="L2152" s="15" t="str">
        <f>CONCATENATE(F2152,G2152,H2152,I2152)</f>
        <v>write.csv(res, "C:/NGS/save/NGS0_49.fastq.csv")</v>
      </c>
      <c r="M2152" s="15"/>
      <c r="N2152" s="15"/>
      <c r="O2152" s="15"/>
      <c r="P2152" s="15"/>
      <c r="Q2152" s="15"/>
      <c r="R2152" s="15"/>
    </row>
    <row r="2153" spans="1:20" x14ac:dyDescent="0.15">
      <c r="A2153" s="15">
        <v>2152</v>
      </c>
      <c r="B2153" s="11">
        <v>49</v>
      </c>
      <c r="C2153" s="11">
        <v>36</v>
      </c>
      <c r="D2153" s="20" t="str">
        <f>L2153</f>
        <v>system.time(fastq &lt;- fread("C:/NGS/save/AdapterTrim_NGS0_49.fastq", header=F, sep="\t", na.strings="NA", strip.white=TRUE, verbose=TRUE))</v>
      </c>
      <c r="E2153" s="15"/>
      <c r="F2153" s="15" t="s">
        <v>92</v>
      </c>
      <c r="G2153" s="15" t="str">
        <f>'1. Input and Output files list'!$E$6</f>
        <v>C:/NGS/save/</v>
      </c>
      <c r="H2153" s="15" t="s">
        <v>38</v>
      </c>
      <c r="I2153" s="15" t="str">
        <f>'1. Input and Output files list'!$I$176</f>
        <v>NGS0_49.fastq</v>
      </c>
      <c r="J2153" s="15" t="s">
        <v>20</v>
      </c>
      <c r="K2153" s="15"/>
      <c r="L2153" s="15" t="str">
        <f>CONCATENATE(F2153,G2153,H2153,I2153,J2153)</f>
        <v>system.time(fastq &lt;- fread("C:/NGS/save/AdapterTrim_NGS0_49.fastq", header=F, sep="\t", na.strings="NA", strip.white=TRUE, verbose=TRUE))</v>
      </c>
      <c r="M2153" s="15"/>
      <c r="N2153" s="15"/>
      <c r="O2153" s="15"/>
      <c r="P2153" s="15"/>
      <c r="Q2153" s="15"/>
      <c r="R2153" s="15"/>
    </row>
    <row r="2154" spans="1:20" x14ac:dyDescent="0.15">
      <c r="A2154" s="15">
        <v>2153</v>
      </c>
      <c r="B2154" s="11">
        <v>49</v>
      </c>
      <c r="C2154" s="11">
        <v>37</v>
      </c>
      <c r="D2154" s="20" t="str">
        <f>T2154</f>
        <v>file.remove("C:/NGS/save/AdapterTrim_NGS0_49.fastq","C:/NGS/save/F2_Adap-0.fastq","C:/NGS/save/F2_Adap-1.fastq","C:/NGS/save/F2_Adap-2.fastq","C:/NGS/save/F2_Adap-3.fastq")</v>
      </c>
      <c r="E2154" s="15"/>
      <c r="F2154" s="15" t="s">
        <v>11</v>
      </c>
      <c r="G2154" s="15" t="str">
        <f>'1. Input and Output files list'!$E$6</f>
        <v>C:/NGS/save/</v>
      </c>
      <c r="H2154" s="15" t="s">
        <v>38</v>
      </c>
      <c r="I2154" s="15" t="str">
        <f>'1. Input and Output files list'!$I$176</f>
        <v>NGS0_49.fastq</v>
      </c>
      <c r="J2154" s="15" t="s">
        <v>852</v>
      </c>
      <c r="K2154" s="15" t="str">
        <f>'1. Input and Output files list'!$E$6</f>
        <v>C:/NGS/save/</v>
      </c>
      <c r="L2154" s="15" t="s">
        <v>851</v>
      </c>
      <c r="M2154" s="15" t="str">
        <f>'1. Input and Output files list'!$E$6</f>
        <v>C:/NGS/save/</v>
      </c>
      <c r="N2154" s="15" t="s">
        <v>89</v>
      </c>
      <c r="O2154" s="15" t="str">
        <f>'1. Input and Output files list'!$E$6</f>
        <v>C:/NGS/save/</v>
      </c>
      <c r="P2154" s="15" t="s">
        <v>90</v>
      </c>
      <c r="Q2154" s="15" t="str">
        <f>'1. Input and Output files list'!$E$6</f>
        <v>C:/NGS/save/</v>
      </c>
      <c r="R2154" s="15" t="s">
        <v>91</v>
      </c>
      <c r="T2154" t="str">
        <f>CONCATENATE(F2154,G2154,H2154,I2154,J2154,K2154,L2154,M2154,N2154,O2154,P2154,Q2154,R2154)</f>
        <v>file.remove("C:/NGS/save/AdapterTrim_NGS0_49.fastq","C:/NGS/save/F2_Adap-0.fastq","C:/NGS/save/F2_Adap-1.fastq","C:/NGS/save/F2_Adap-2.fastq","C:/NGS/save/F2_Adap-3.fastq")</v>
      </c>
    </row>
    <row r="2155" spans="1:20" x14ac:dyDescent="0.15">
      <c r="A2155" s="15">
        <v>2154</v>
      </c>
      <c r="B2155" s="11">
        <v>49</v>
      </c>
      <c r="C2155" s="11">
        <v>38</v>
      </c>
      <c r="D2155" s="20" t="s">
        <v>93</v>
      </c>
      <c r="E2155" s="15"/>
      <c r="F2155" s="15"/>
      <c r="G2155" s="15"/>
      <c r="H2155" s="15"/>
      <c r="I2155" s="15"/>
      <c r="J2155" s="15"/>
      <c r="K2155" s="15"/>
      <c r="L2155" s="15"/>
      <c r="M2155" s="15"/>
      <c r="N2155" s="15"/>
      <c r="O2155" s="15"/>
      <c r="P2155" s="15"/>
      <c r="Q2155" s="15"/>
      <c r="R2155" s="15"/>
    </row>
    <row r="2156" spans="1:20" x14ac:dyDescent="0.15">
      <c r="A2156" s="15">
        <v>2155</v>
      </c>
      <c r="B2156" s="11">
        <v>49</v>
      </c>
      <c r="C2156" s="11">
        <v>39</v>
      </c>
      <c r="D2156" s="20" t="s">
        <v>2</v>
      </c>
      <c r="E2156" s="15"/>
      <c r="F2156" s="15"/>
      <c r="G2156" s="15"/>
      <c r="H2156" s="15"/>
      <c r="I2156" s="15"/>
      <c r="J2156" s="15"/>
      <c r="K2156" s="15"/>
      <c r="L2156" s="15"/>
      <c r="M2156" s="15"/>
      <c r="N2156" s="15"/>
      <c r="O2156" s="15"/>
      <c r="P2156" s="15"/>
      <c r="Q2156" s="15"/>
      <c r="R2156" s="15"/>
    </row>
    <row r="2157" spans="1:20" x14ac:dyDescent="0.15">
      <c r="A2157" s="15">
        <v>2156</v>
      </c>
      <c r="B2157" s="11">
        <v>49</v>
      </c>
      <c r="C2157" s="11">
        <v>40</v>
      </c>
      <c r="D2157" s="20" t="str">
        <f>K2157</f>
        <v>system.time(write.csv(RADtag, file="C:/NGS/save/NGS0_49.tagcount", row.names = F))</v>
      </c>
      <c r="E2157" s="15"/>
      <c r="F2157" s="15" t="s">
        <v>164</v>
      </c>
      <c r="G2157" s="15" t="str">
        <f>'1. Input and Output files list'!$E$6</f>
        <v>C:/NGS/save/</v>
      </c>
      <c r="H2157" s="15" t="str">
        <f>'1. Input and Output files list'!$J$176</f>
        <v>NGS0_49.tagcount</v>
      </c>
      <c r="I2157" s="15" t="s">
        <v>210</v>
      </c>
      <c r="J2157" s="15"/>
      <c r="K2157" s="15" t="str">
        <f>CONCATENATE(F2157,G2157,H2157,I2157)</f>
        <v>system.time(write.csv(RADtag, file="C:/NGS/save/NGS0_49.tagcount", row.names = F))</v>
      </c>
      <c r="L2157" s="15"/>
      <c r="M2157" s="15"/>
      <c r="N2157" s="15"/>
      <c r="O2157" s="15"/>
      <c r="P2157" s="15"/>
      <c r="Q2157" s="15"/>
      <c r="R2157" s="15"/>
    </row>
    <row r="2158" spans="1:20" x14ac:dyDescent="0.15">
      <c r="A2158" s="15">
        <v>2157</v>
      </c>
      <c r="B2158" s="11">
        <v>49</v>
      </c>
      <c r="C2158" s="11">
        <v>41</v>
      </c>
      <c r="D2158" s="20" t="str">
        <f>L2158</f>
        <v>file.remove("C:/NGS/save/NGS0_49.fastq")</v>
      </c>
      <c r="E2158" s="15"/>
      <c r="F2158" s="15" t="s">
        <v>97</v>
      </c>
      <c r="G2158" s="15" t="s">
        <v>13</v>
      </c>
      <c r="H2158" s="15" t="str">
        <f>'1. Input and Output files list'!$E$6</f>
        <v>C:/NGS/save/</v>
      </c>
      <c r="I2158" s="15" t="str">
        <f>'1. Input and Output files list'!$I$176</f>
        <v>NGS0_49.fastq</v>
      </c>
      <c r="J2158" s="7" t="s">
        <v>16</v>
      </c>
      <c r="K2158" s="15" t="s">
        <v>52</v>
      </c>
      <c r="L2158" s="15" t="str">
        <f>CONCATENATE(F2158,G2158,H2158,I2158,J2158,K2158)</f>
        <v>file.remove("C:/NGS/save/NGS0_49.fastq")</v>
      </c>
      <c r="M2158" s="15"/>
      <c r="N2158" s="15"/>
      <c r="O2158" s="15"/>
      <c r="P2158" s="15"/>
      <c r="Q2158" s="15"/>
      <c r="R2158" s="15"/>
    </row>
    <row r="2159" spans="1:20" x14ac:dyDescent="0.15">
      <c r="A2159" s="15">
        <v>2158</v>
      </c>
      <c r="B2159" s="11">
        <v>49</v>
      </c>
      <c r="C2159" s="11">
        <v>42</v>
      </c>
      <c r="D2159" s="20" t="s">
        <v>170</v>
      </c>
      <c r="E2159" s="15"/>
      <c r="F2159" s="15"/>
      <c r="G2159" s="15"/>
      <c r="H2159" s="15"/>
      <c r="I2159" s="15"/>
      <c r="J2159" s="15"/>
      <c r="K2159" s="15"/>
      <c r="L2159" s="15"/>
      <c r="M2159" s="15"/>
      <c r="N2159" s="15"/>
      <c r="O2159" s="15"/>
      <c r="P2159" s="15"/>
      <c r="Q2159" s="15"/>
      <c r="R2159" s="15"/>
    </row>
    <row r="2160" spans="1:20" x14ac:dyDescent="0.15">
      <c r="A2160" s="15">
        <v>2159</v>
      </c>
      <c r="B2160" s="11">
        <v>49</v>
      </c>
      <c r="C2160" s="11">
        <v>43</v>
      </c>
      <c r="D2160" s="20" t="str">
        <f>L2160</f>
        <v>system.time(write.csv(RAD_1over, file="C:/NGS/save/NGS0_49.tagcount1over", row.names = F))</v>
      </c>
      <c r="E2160" s="15"/>
      <c r="F2160" s="10" t="s">
        <v>171</v>
      </c>
      <c r="G2160" s="15" t="str">
        <f>'1. Input and Output files list'!$E$6</f>
        <v>C:/NGS/save/</v>
      </c>
      <c r="H2160" s="10" t="str">
        <f>'1. Input and Output files list'!$K$176</f>
        <v>NGS0_49.tagcount1over</v>
      </c>
      <c r="I2160" s="10" t="s">
        <v>210</v>
      </c>
      <c r="J2160" s="15"/>
      <c r="K2160" s="15"/>
      <c r="L2160" s="15" t="str">
        <f>CONCATENATE(F2160,G2160,H2160,I2160)</f>
        <v>system.time(write.csv(RAD_1over, file="C:/NGS/save/NGS0_49.tagcount1over", row.names = F))</v>
      </c>
      <c r="M2160" s="15"/>
      <c r="N2160" s="15"/>
      <c r="O2160" s="15"/>
      <c r="P2160" s="15"/>
      <c r="Q2160" s="15"/>
      <c r="R2160" s="15"/>
    </row>
    <row r="2161" spans="1:18" x14ac:dyDescent="0.15">
      <c r="A2161" s="15">
        <v>2160</v>
      </c>
      <c r="B2161" s="11">
        <v>49</v>
      </c>
      <c r="C2161" s="11">
        <v>44</v>
      </c>
      <c r="D2161" s="20" t="s">
        <v>1073</v>
      </c>
      <c r="E2161" s="15"/>
      <c r="F2161" s="15"/>
      <c r="G2161" s="15"/>
      <c r="H2161" s="15"/>
      <c r="I2161" s="15"/>
      <c r="J2161" s="15"/>
      <c r="K2161" s="15"/>
      <c r="L2161" s="15"/>
      <c r="M2161" s="15"/>
      <c r="N2161" s="15"/>
      <c r="O2161" s="15"/>
      <c r="P2161" s="15"/>
      <c r="Q2161" s="15"/>
      <c r="R2161" s="15"/>
    </row>
    <row r="2162" spans="1:18" x14ac:dyDescent="0.15">
      <c r="A2162" s="15">
        <v>2161</v>
      </c>
      <c r="B2162" s="11">
        <v>50</v>
      </c>
      <c r="C2162" s="11">
        <v>1</v>
      </c>
      <c r="D2162" s="20" t="str">
        <f>L2162</f>
        <v>in_f &lt;- c("C:/NGS/Raw_sequence_reads/50_CTGAAGCT-ATAGAGGC_L006_R1_001.fastq.gz", "C:/NGS/Raw_sequence_reads/50_CTGAAGCT-ATAGAGGC_L006_R2_001.fastq.gz")</v>
      </c>
      <c r="E2162" s="15"/>
      <c r="F2162" s="15" t="s">
        <v>3</v>
      </c>
      <c r="G2162" s="15" t="str">
        <f>'1. Input and Output files list'!$E$178</f>
        <v>C:/NGS/Raw_sequence_reads/50_CTGAAGCT-ATAGAGGC_L006_R1_001.fastq.gz</v>
      </c>
      <c r="H2162" s="15" t="s">
        <v>10</v>
      </c>
      <c r="I2162" s="15" t="str">
        <f>'1. Input and Output files list'!$E$179</f>
        <v>C:/NGS/Raw_sequence_reads/50_CTGAAGCT-ATAGAGGC_L006_R2_001.fastq.gz</v>
      </c>
      <c r="J2162" s="15" t="s">
        <v>4</v>
      </c>
      <c r="K2162" s="15"/>
      <c r="L2162" s="15" t="str">
        <f>CONCATENATE(F2162,G2162,H2162,I2162,J2162)</f>
        <v>in_f &lt;- c("C:/NGS/Raw_sequence_reads/50_CTGAAGCT-ATAGAGGC_L006_R1_001.fastq.gz", "C:/NGS/Raw_sequence_reads/50_CTGAAGCT-ATAGAGGC_L006_R2_001.fastq.gz")</v>
      </c>
      <c r="M2162" s="15"/>
      <c r="N2162" s="15"/>
      <c r="O2162" s="15"/>
      <c r="P2162" s="15"/>
      <c r="Q2162" s="15"/>
      <c r="R2162" s="15"/>
    </row>
    <row r="2163" spans="1:18" x14ac:dyDescent="0.15">
      <c r="A2163" s="15">
        <v>2162</v>
      </c>
      <c r="B2163" s="11">
        <v>50</v>
      </c>
      <c r="C2163" s="11">
        <v>2</v>
      </c>
      <c r="D2163" s="20" t="str">
        <f>L2163</f>
        <v>out_f &lt;- "C:/NGS/save/NGS0_50.fastq"</v>
      </c>
      <c r="E2163" s="15"/>
      <c r="F2163" s="15" t="s">
        <v>95</v>
      </c>
      <c r="G2163" s="15" t="s">
        <v>13</v>
      </c>
      <c r="H2163" s="15" t="str">
        <f>'1. Input and Output files list'!$E$6</f>
        <v>C:/NGS/save/</v>
      </c>
      <c r="I2163" s="15" t="str">
        <f>'1. Input and Output files list'!$I$178</f>
        <v>NGS0_50.fastq</v>
      </c>
      <c r="J2163" s="7" t="s">
        <v>16</v>
      </c>
      <c r="K2163" s="15"/>
      <c r="L2163" s="15" t="str">
        <f>CONCATENATE(F2163,G2163,H2163,I2163,J2163)</f>
        <v>out_f &lt;- "C:/NGS/save/NGS0_50.fastq"</v>
      </c>
      <c r="M2163" s="15"/>
      <c r="N2163" s="15"/>
      <c r="O2163" s="15"/>
      <c r="P2163" s="15"/>
      <c r="Q2163" s="15"/>
      <c r="R2163" s="15"/>
    </row>
    <row r="2164" spans="1:18" x14ac:dyDescent="0.15">
      <c r="A2164" s="15">
        <v>2163</v>
      </c>
      <c r="B2164" s="11">
        <v>50</v>
      </c>
      <c r="C2164" s="11">
        <v>3</v>
      </c>
      <c r="D2164" s="20" t="str">
        <f>L2164</f>
        <v>param_trim &lt;- 1</v>
      </c>
      <c r="E2164" s="15"/>
      <c r="F2164" s="15" t="s">
        <v>163</v>
      </c>
      <c r="G2164" s="15">
        <f>'1. Input and Output files list'!$H$178</f>
        <v>1</v>
      </c>
      <c r="H2164" s="15"/>
      <c r="I2164" s="15"/>
      <c r="J2164" s="15"/>
      <c r="K2164" s="15"/>
      <c r="L2164" s="15" t="str">
        <f>CONCATENATE(F2164,G2164)</f>
        <v>param_trim &lt;- 1</v>
      </c>
      <c r="M2164" s="15"/>
      <c r="N2164" s="15"/>
      <c r="O2164" s="15"/>
      <c r="P2164" s="15"/>
      <c r="Q2164" s="15"/>
      <c r="R2164" s="15"/>
    </row>
    <row r="2165" spans="1:18" x14ac:dyDescent="0.15">
      <c r="A2165" s="15">
        <v>2164</v>
      </c>
      <c r="B2165" s="11">
        <v>50</v>
      </c>
      <c r="C2165" s="11">
        <v>4</v>
      </c>
      <c r="D2165" s="20" t="s">
        <v>21</v>
      </c>
      <c r="E2165" s="15"/>
      <c r="F2165" s="15"/>
      <c r="G2165" s="15"/>
      <c r="H2165" s="15"/>
      <c r="I2165" s="15"/>
      <c r="J2165" s="15"/>
      <c r="K2165" s="15"/>
      <c r="L2165" s="15"/>
      <c r="M2165" s="15"/>
      <c r="N2165" s="15"/>
      <c r="O2165" s="15"/>
      <c r="P2165" s="15"/>
      <c r="Q2165" s="15"/>
      <c r="R2165" s="15"/>
    </row>
    <row r="2166" spans="1:18" x14ac:dyDescent="0.15">
      <c r="A2166" s="15">
        <v>2165</v>
      </c>
      <c r="B2166" s="11">
        <v>50</v>
      </c>
      <c r="C2166" s="11">
        <v>5</v>
      </c>
      <c r="D2166" s="20" t="s">
        <v>22</v>
      </c>
      <c r="E2166" s="15"/>
      <c r="F2166" s="15"/>
      <c r="G2166" s="15"/>
      <c r="H2166" s="15"/>
      <c r="I2166" s="15"/>
      <c r="J2166" s="15"/>
      <c r="K2166" s="15"/>
      <c r="L2166" s="15"/>
      <c r="M2166" s="15"/>
      <c r="N2166" s="15"/>
      <c r="O2166" s="15"/>
      <c r="P2166" s="15"/>
      <c r="Q2166" s="15"/>
      <c r="R2166" s="15"/>
    </row>
    <row r="2167" spans="1:18" x14ac:dyDescent="0.15">
      <c r="A2167" s="15">
        <v>2166</v>
      </c>
      <c r="B2167" s="11">
        <v>50</v>
      </c>
      <c r="C2167" s="11">
        <v>6</v>
      </c>
      <c r="D2167" s="20" t="s">
        <v>23</v>
      </c>
      <c r="E2167" s="15"/>
      <c r="F2167" s="15"/>
      <c r="G2167" s="15"/>
      <c r="H2167" s="15"/>
      <c r="I2167" s="15"/>
      <c r="J2167" s="15"/>
      <c r="K2167" s="15"/>
      <c r="L2167" s="15"/>
      <c r="M2167" s="15"/>
      <c r="N2167" s="15"/>
      <c r="O2167" s="15"/>
      <c r="P2167" s="15"/>
      <c r="Q2167" s="15"/>
      <c r="R2167" s="15"/>
    </row>
    <row r="2168" spans="1:18" x14ac:dyDescent="0.15">
      <c r="A2168" s="15">
        <v>2167</v>
      </c>
      <c r="B2168" s="11">
        <v>50</v>
      </c>
      <c r="C2168" s="11">
        <v>7</v>
      </c>
      <c r="D2168" s="20" t="str">
        <f>L2168</f>
        <v>hoge1 &lt;- DNAStringSet(sread(fastq), start=7, end=hoge)</v>
      </c>
      <c r="E2168" s="15"/>
      <c r="F2168" s="15" t="s">
        <v>166</v>
      </c>
      <c r="G2168" s="15">
        <f>'1. Input and Output files list'!$G$178+1</f>
        <v>7</v>
      </c>
      <c r="H2168" s="15" t="s">
        <v>26</v>
      </c>
      <c r="I2168" s="15"/>
      <c r="J2168" s="15"/>
      <c r="K2168" s="15"/>
      <c r="L2168" s="15" t="str">
        <f>CONCATENATE(F2168,G2168,H2168)</f>
        <v>hoge1 &lt;- DNAStringSet(sread(fastq), start=7, end=hoge)</v>
      </c>
      <c r="M2168" s="15"/>
      <c r="N2168" s="15"/>
      <c r="O2168" s="15"/>
      <c r="P2168" s="15"/>
      <c r="Q2168" s="15"/>
      <c r="R2168" s="15"/>
    </row>
    <row r="2169" spans="1:18" x14ac:dyDescent="0.15">
      <c r="A2169" s="15">
        <v>2168</v>
      </c>
      <c r="B2169" s="11">
        <v>50</v>
      </c>
      <c r="C2169" s="11">
        <v>8</v>
      </c>
      <c r="D2169" s="20" t="str">
        <f>L2169</f>
        <v>hoge2 &lt;- BStringSet(quality(quality(fastq)), start=7, end=hoge)</v>
      </c>
      <c r="E2169" s="15"/>
      <c r="F2169" s="15" t="s">
        <v>167</v>
      </c>
      <c r="G2169" s="15">
        <f>'1. Input and Output files list'!$G$178+1</f>
        <v>7</v>
      </c>
      <c r="H2169" s="15" t="s">
        <v>26</v>
      </c>
      <c r="I2169" s="15"/>
      <c r="J2169" s="15"/>
      <c r="K2169" s="15"/>
      <c r="L2169" s="15" t="str">
        <f>CONCATENATE(F2169,G2169,H2169)</f>
        <v>hoge2 &lt;- BStringSet(quality(quality(fastq)), start=7, end=hoge)</v>
      </c>
      <c r="M2169" s="15"/>
      <c r="N2169" s="15"/>
      <c r="O2169" s="15"/>
      <c r="P2169" s="15"/>
      <c r="Q2169" s="15"/>
      <c r="R2169" s="15"/>
    </row>
    <row r="2170" spans="1:18" x14ac:dyDescent="0.15">
      <c r="A2170" s="15">
        <v>2169</v>
      </c>
      <c r="B2170" s="11">
        <v>50</v>
      </c>
      <c r="C2170" s="11">
        <v>9</v>
      </c>
      <c r="D2170" s="20" t="s">
        <v>24</v>
      </c>
      <c r="E2170" s="15"/>
      <c r="F2170" s="15"/>
      <c r="G2170" s="15"/>
      <c r="H2170" s="15"/>
      <c r="I2170" s="15"/>
      <c r="J2170" s="15"/>
      <c r="K2170" s="15"/>
      <c r="L2170" s="15"/>
      <c r="M2170" s="15"/>
      <c r="N2170" s="15"/>
      <c r="O2170" s="15"/>
      <c r="P2170" s="15"/>
      <c r="Q2170" s="15"/>
      <c r="R2170" s="15"/>
    </row>
    <row r="2171" spans="1:18" x14ac:dyDescent="0.15">
      <c r="A2171" s="15">
        <v>2170</v>
      </c>
      <c r="B2171" s="11">
        <v>50</v>
      </c>
      <c r="C2171" s="11">
        <v>10</v>
      </c>
      <c r="D2171" s="20" t="s">
        <v>96</v>
      </c>
      <c r="E2171" s="15"/>
      <c r="F2171" s="15"/>
      <c r="G2171" s="15"/>
      <c r="H2171" s="15"/>
      <c r="I2171" s="15"/>
      <c r="J2171" s="15"/>
      <c r="K2171" s="15"/>
      <c r="L2171" s="15"/>
      <c r="M2171" s="15"/>
      <c r="N2171" s="15"/>
      <c r="O2171" s="15"/>
      <c r="P2171" s="15"/>
      <c r="Q2171" s="15"/>
      <c r="R2171" s="15"/>
    </row>
    <row r="2172" spans="1:18" x14ac:dyDescent="0.15">
      <c r="A2172" s="15">
        <v>2171</v>
      </c>
      <c r="B2172" s="11">
        <v>50</v>
      </c>
      <c r="C2172" s="11">
        <v>11</v>
      </c>
      <c r="D2172" s="53" t="str">
        <f>R2172</f>
        <v>param1 &lt;- 35</v>
      </c>
      <c r="E2172" s="15"/>
      <c r="F2172" s="15" t="s">
        <v>843</v>
      </c>
      <c r="G2172" s="15">
        <f>'1. Input and Output files list'!$E$32</f>
        <v>35</v>
      </c>
      <c r="H2172" s="15"/>
      <c r="I2172" s="15"/>
      <c r="J2172" s="15"/>
      <c r="K2172" s="15"/>
      <c r="L2172" s="15"/>
      <c r="M2172" s="15"/>
      <c r="N2172" s="15"/>
      <c r="O2172" s="15"/>
      <c r="P2172" s="15"/>
      <c r="Q2172" s="15"/>
      <c r="R2172" s="15" t="str">
        <f>CONCATENATE(F2172,G2172,H2172)</f>
        <v>param1 &lt;- 35</v>
      </c>
    </row>
    <row r="2173" spans="1:18" x14ac:dyDescent="0.15">
      <c r="A2173" s="15">
        <v>2172</v>
      </c>
      <c r="B2173" s="11">
        <v>50</v>
      </c>
      <c r="C2173" s="11">
        <v>12</v>
      </c>
      <c r="D2173" s="53" t="str">
        <f>R2173</f>
        <v>param2 &lt;- 0.1</v>
      </c>
      <c r="E2173" s="15"/>
      <c r="F2173" s="15" t="s">
        <v>844</v>
      </c>
      <c r="G2173" s="15">
        <f>'1. Input and Output files list'!$E$34</f>
        <v>0.1</v>
      </c>
      <c r="H2173" s="15"/>
      <c r="I2173" s="15"/>
      <c r="J2173" s="15"/>
      <c r="K2173" s="15"/>
      <c r="L2173" s="15"/>
      <c r="M2173" s="15"/>
      <c r="N2173" s="15"/>
      <c r="O2173" s="15"/>
      <c r="P2173" s="15"/>
      <c r="Q2173" s="15"/>
      <c r="R2173" s="15" t="str">
        <f>CONCATENATE(F2173,G2173,H2173)</f>
        <v>param2 &lt;- 0.1</v>
      </c>
    </row>
    <row r="2174" spans="1:18" x14ac:dyDescent="0.15">
      <c r="A2174" s="15">
        <v>2173</v>
      </c>
      <c r="B2174" s="11">
        <v>50</v>
      </c>
      <c r="C2174" s="11">
        <v>13</v>
      </c>
      <c r="D2174" s="53" t="str">
        <f>R2174</f>
        <v>fastq &lt;- readFastq("C:/NGS/save/NGS0_50.fastq")</v>
      </c>
      <c r="E2174" s="15"/>
      <c r="F2174" s="15" t="s">
        <v>845</v>
      </c>
      <c r="G2174" s="15" t="str">
        <f>'1. Input and Output files list'!$E$6</f>
        <v>C:/NGS/save/</v>
      </c>
      <c r="H2174" s="5" t="str">
        <f>'1. Input and Output files list'!$I$178</f>
        <v>NGS0_50.fastq</v>
      </c>
      <c r="I2174" s="15" t="s">
        <v>4</v>
      </c>
      <c r="J2174" s="15">
        <v>50</v>
      </c>
      <c r="K2174" s="15"/>
      <c r="L2174" s="15"/>
      <c r="M2174" s="15"/>
      <c r="N2174" s="15"/>
      <c r="O2174" s="15"/>
      <c r="P2174" s="15"/>
      <c r="Q2174" s="15"/>
      <c r="R2174" s="15" t="str">
        <f>CONCATENATE(F2174,G2174,H2174,I2174)</f>
        <v>fastq &lt;- readFastq("C:/NGS/save/NGS0_50.fastq")</v>
      </c>
    </row>
    <row r="2175" spans="1:18" x14ac:dyDescent="0.15">
      <c r="A2175" s="15">
        <v>2174</v>
      </c>
      <c r="B2175" s="11">
        <v>50</v>
      </c>
      <c r="C2175" s="11">
        <v>14</v>
      </c>
      <c r="D2175" s="53" t="s">
        <v>840</v>
      </c>
      <c r="E2175" s="15"/>
      <c r="F2175" s="15"/>
      <c r="G2175" s="15"/>
      <c r="H2175" s="15"/>
      <c r="I2175" s="15"/>
      <c r="J2175" s="15"/>
      <c r="K2175" s="15"/>
      <c r="L2175" s="15"/>
      <c r="M2175" s="15"/>
      <c r="N2175" s="15"/>
      <c r="O2175" s="15"/>
      <c r="P2175" s="15"/>
      <c r="Q2175" s="15"/>
      <c r="R2175" s="15"/>
    </row>
    <row r="2176" spans="1:18" x14ac:dyDescent="0.15">
      <c r="A2176" s="15">
        <v>2175</v>
      </c>
      <c r="B2176" s="11">
        <v>50</v>
      </c>
      <c r="C2176" s="11">
        <v>15</v>
      </c>
      <c r="D2176" s="53" t="s">
        <v>841</v>
      </c>
      <c r="E2176" s="15"/>
      <c r="F2176" s="15"/>
      <c r="G2176" s="15"/>
      <c r="H2176" s="15"/>
      <c r="I2176" s="15"/>
      <c r="J2176" s="15"/>
      <c r="K2176" s="15"/>
      <c r="L2176" s="15"/>
      <c r="M2176" s="15"/>
      <c r="N2176" s="15"/>
      <c r="O2176" s="15"/>
      <c r="P2176" s="15"/>
      <c r="Q2176" s="15"/>
      <c r="R2176" s="15"/>
    </row>
    <row r="2177" spans="1:18" x14ac:dyDescent="0.15">
      <c r="A2177" s="15">
        <v>2176</v>
      </c>
      <c r="B2177" s="11">
        <v>50</v>
      </c>
      <c r="C2177" s="11">
        <v>16</v>
      </c>
      <c r="D2177" s="53" t="s">
        <v>842</v>
      </c>
      <c r="E2177" s="15"/>
      <c r="F2177" s="15"/>
      <c r="G2177" s="15"/>
      <c r="H2177" s="15"/>
      <c r="I2177" s="15"/>
      <c r="J2177" s="15"/>
      <c r="K2177" s="15"/>
      <c r="L2177" s="15"/>
      <c r="M2177" s="15"/>
      <c r="N2177" s="15"/>
      <c r="O2177" s="15"/>
      <c r="P2177" s="15"/>
      <c r="Q2177" s="15"/>
      <c r="R2177" s="15"/>
    </row>
    <row r="2178" spans="1:18" x14ac:dyDescent="0.15">
      <c r="A2178" s="15">
        <v>2177</v>
      </c>
      <c r="B2178" s="11">
        <v>50</v>
      </c>
      <c r="C2178" s="11">
        <v>17</v>
      </c>
      <c r="D2178" s="20" t="str">
        <f>L2178</f>
        <v xml:space="preserve">writeFastq(fastq, "C:/NGS/save/F2_Adap-0.fastq", compress=F)   </v>
      </c>
      <c r="E2178" s="15"/>
      <c r="F2178" s="15" t="s">
        <v>847</v>
      </c>
      <c r="G2178" s="15" t="str">
        <f>'1. Input and Output files list'!$E$6</f>
        <v>C:/NGS/save/</v>
      </c>
      <c r="H2178" s="15" t="s">
        <v>850</v>
      </c>
      <c r="I2178" s="15"/>
      <c r="J2178" s="15"/>
      <c r="K2178" s="15"/>
      <c r="L2178" s="15" t="str">
        <f>CONCATENATE(F2178,G2178,H2178,I2178,J2178)</f>
        <v xml:space="preserve">writeFastq(fastq, "C:/NGS/save/F2_Adap-0.fastq", compress=F)   </v>
      </c>
      <c r="M2178" s="15"/>
      <c r="N2178" s="15"/>
      <c r="O2178" s="15"/>
      <c r="P2178" s="15"/>
      <c r="Q2178" s="15"/>
      <c r="R2178" s="15"/>
    </row>
    <row r="2179" spans="1:18" x14ac:dyDescent="0.15">
      <c r="A2179" s="15">
        <v>2178</v>
      </c>
      <c r="B2179" s="11">
        <v>50</v>
      </c>
      <c r="C2179" s="11">
        <v>18</v>
      </c>
      <c r="D2179" s="20" t="str">
        <f>L2179</f>
        <v>in_f &lt;- "C:/NGS/save/F2_Adap-0.fastq"</v>
      </c>
      <c r="E2179" s="15"/>
      <c r="F2179" s="15" t="s">
        <v>14</v>
      </c>
      <c r="G2179" s="15" t="s">
        <v>13</v>
      </c>
      <c r="H2179" s="15" t="str">
        <f>'1. Input and Output files list'!$E$6</f>
        <v>C:/NGS/save/</v>
      </c>
      <c r="I2179" s="15" t="s">
        <v>849</v>
      </c>
      <c r="J2179" s="7"/>
      <c r="K2179" s="15"/>
      <c r="L2179" s="15" t="str">
        <f>CONCATENATE(F2179,G2179,H2179,I2179,J2179)</f>
        <v>in_f &lt;- "C:/NGS/save/F2_Adap-0.fastq"</v>
      </c>
      <c r="M2179" s="15"/>
      <c r="N2179" s="15"/>
      <c r="O2179" s="15"/>
      <c r="P2179" s="15"/>
      <c r="Q2179" s="15"/>
      <c r="R2179" s="15"/>
    </row>
    <row r="2180" spans="1:18" x14ac:dyDescent="0.15">
      <c r="A2180" s="15">
        <v>2179</v>
      </c>
      <c r="B2180" s="11">
        <v>50</v>
      </c>
      <c r="C2180" s="11">
        <v>19</v>
      </c>
      <c r="D2180" s="20" t="str">
        <f>L2180</f>
        <v>out_f &lt;- "C:/NGS/save/F2_Adap-1.fastq"</v>
      </c>
      <c r="E2180" s="15"/>
      <c r="F2180" s="15" t="s">
        <v>15</v>
      </c>
      <c r="G2180" s="15" t="str">
        <f>'1. Input and Output files list'!$E$6</f>
        <v>C:/NGS/save/</v>
      </c>
      <c r="H2180" s="15" t="s">
        <v>86</v>
      </c>
      <c r="I2180" s="15"/>
      <c r="J2180" s="15"/>
      <c r="K2180" s="15"/>
      <c r="L2180" s="15" t="str">
        <f>CONCATENATE(F2180,G2180,H2180)</f>
        <v>out_f &lt;- "C:/NGS/save/F2_Adap-1.fastq"</v>
      </c>
      <c r="M2180" s="15"/>
      <c r="N2180" s="15"/>
      <c r="O2180" s="15"/>
      <c r="P2180" s="15"/>
      <c r="Q2180" s="15"/>
      <c r="R2180" s="15"/>
    </row>
    <row r="2181" spans="1:18" x14ac:dyDescent="0.15">
      <c r="A2181" s="15">
        <v>2180</v>
      </c>
      <c r="B2181" s="11">
        <v>50</v>
      </c>
      <c r="C2181" s="11">
        <v>20</v>
      </c>
      <c r="D2181" s="20" t="str">
        <f>L2181</f>
        <v>param_adapter &lt;- "CATGAGATCGGAAGAGCGTCGTGTAGGGAAAGAGTGT"  #Adapter sequence 1</v>
      </c>
      <c r="E2181" s="15"/>
      <c r="F2181" s="11" t="s">
        <v>44</v>
      </c>
      <c r="G2181" s="11" t="str">
        <f>'1. Input and Output files list'!$E$64</f>
        <v>CATGAGATCGGAAGAGCGTCGTGTAGGGAAAGAGTGT</v>
      </c>
      <c r="H2181" s="11" t="s">
        <v>46</v>
      </c>
      <c r="I2181" s="15"/>
      <c r="J2181" s="15"/>
      <c r="K2181" s="15"/>
      <c r="L2181" s="15" t="str">
        <f>CONCATENATE(F2181,G2181,H2181)</f>
        <v>param_adapter &lt;- "CATGAGATCGGAAGAGCGTCGTGTAGGGAAAGAGTGT"  #Adapter sequence 1</v>
      </c>
      <c r="M2181" s="15"/>
      <c r="N2181" s="15"/>
      <c r="O2181" s="15"/>
      <c r="P2181" s="15"/>
      <c r="Q2181" s="15"/>
      <c r="R2181" s="15"/>
    </row>
    <row r="2182" spans="1:18" x14ac:dyDescent="0.15">
      <c r="A2182" s="15">
        <v>2181</v>
      </c>
      <c r="B2182" s="11">
        <v>50</v>
      </c>
      <c r="C2182" s="11">
        <v>21</v>
      </c>
      <c r="D2182" s="20" t="s">
        <v>28</v>
      </c>
      <c r="E2182" s="15"/>
      <c r="F2182" s="15"/>
      <c r="G2182" s="15"/>
      <c r="H2182" s="15"/>
      <c r="I2182" s="15"/>
      <c r="J2182" s="15"/>
      <c r="K2182" s="15"/>
      <c r="L2182" s="15"/>
      <c r="M2182" s="15"/>
      <c r="N2182" s="15"/>
      <c r="O2182" s="15"/>
      <c r="P2182" s="15"/>
      <c r="Q2182" s="15"/>
      <c r="R2182" s="15"/>
    </row>
    <row r="2183" spans="1:18" x14ac:dyDescent="0.15">
      <c r="A2183" s="15">
        <v>2182</v>
      </c>
      <c r="B2183" s="11">
        <v>50</v>
      </c>
      <c r="C2183" s="11">
        <v>22</v>
      </c>
      <c r="D2183" s="20" t="str">
        <f>L2183</f>
        <v>in_f &lt;- "C:/NGS/save/F2_Adap-1.fastq"</v>
      </c>
      <c r="E2183" s="15"/>
      <c r="F2183" s="15" t="s">
        <v>12</v>
      </c>
      <c r="G2183" s="15" t="str">
        <f>'1. Input and Output files list'!$E$6</f>
        <v>C:/NGS/save/</v>
      </c>
      <c r="H2183" s="15" t="s">
        <v>86</v>
      </c>
      <c r="I2183" s="15"/>
      <c r="J2183" s="15"/>
      <c r="K2183" s="15"/>
      <c r="L2183" s="15" t="str">
        <f>CONCATENATE(F2183,G2183,H2183)</f>
        <v>in_f &lt;- "C:/NGS/save/F2_Adap-1.fastq"</v>
      </c>
      <c r="M2183" s="15"/>
      <c r="N2183" s="15"/>
      <c r="O2183" s="15"/>
      <c r="P2183" s="15"/>
      <c r="Q2183" s="15"/>
      <c r="R2183" s="15"/>
    </row>
    <row r="2184" spans="1:18" x14ac:dyDescent="0.15">
      <c r="A2184" s="15">
        <v>2183</v>
      </c>
      <c r="B2184" s="11">
        <v>50</v>
      </c>
      <c r="C2184" s="11">
        <v>23</v>
      </c>
      <c r="D2184" s="20" t="str">
        <f>L2184</f>
        <v>out_f &lt;- "C:/NGS/save/F2_Adap-2.fastq"</v>
      </c>
      <c r="E2184" s="15"/>
      <c r="F2184" s="15" t="s">
        <v>15</v>
      </c>
      <c r="G2184" s="15" t="str">
        <f>'1. Input and Output files list'!$E$6</f>
        <v>C:/NGS/save/</v>
      </c>
      <c r="H2184" s="15" t="s">
        <v>87</v>
      </c>
      <c r="I2184" s="15"/>
      <c r="J2184" s="15"/>
      <c r="K2184" s="15"/>
      <c r="L2184" s="15" t="str">
        <f>CONCATENATE(F2184,G2184,H2184)</f>
        <v>out_f &lt;- "C:/NGS/save/F2_Adap-2.fastq"</v>
      </c>
      <c r="M2184" s="15"/>
      <c r="N2184" s="15"/>
      <c r="O2184" s="15"/>
      <c r="P2184" s="15"/>
      <c r="Q2184" s="15"/>
      <c r="R2184" s="15"/>
    </row>
    <row r="2185" spans="1:18" x14ac:dyDescent="0.15">
      <c r="A2185" s="15">
        <v>2184</v>
      </c>
      <c r="B2185" s="11">
        <v>50</v>
      </c>
      <c r="C2185" s="11">
        <v>24</v>
      </c>
      <c r="D2185" s="20" t="str">
        <f>L2185</f>
        <v>param_adapter &lt;- "TAAGATCGGAAGAGCACACGTCTGAACTCCAGTCAC"  #Adapter sequence 2</v>
      </c>
      <c r="E2185" s="15"/>
      <c r="F2185" s="11" t="s">
        <v>44</v>
      </c>
      <c r="G2185" s="15" t="str">
        <f>'1. Input and Output files list'!$E$65</f>
        <v>TAAGATCGGAAGAGCACACGTCTGAACTCCAGTCAC</v>
      </c>
      <c r="H2185" s="11" t="s">
        <v>47</v>
      </c>
      <c r="I2185" s="15"/>
      <c r="J2185" s="15"/>
      <c r="K2185" s="15"/>
      <c r="L2185" s="15" t="str">
        <f>CONCATENATE(F2185,G2185,H2185)</f>
        <v>param_adapter &lt;- "TAAGATCGGAAGAGCACACGTCTGAACTCCAGTCAC"  #Adapter sequence 2</v>
      </c>
      <c r="M2185" s="15"/>
      <c r="N2185" s="15"/>
      <c r="O2185" s="15"/>
      <c r="P2185" s="15"/>
      <c r="Q2185" s="15"/>
      <c r="R2185" s="15"/>
    </row>
    <row r="2186" spans="1:18" x14ac:dyDescent="0.15">
      <c r="A2186" s="15">
        <v>2185</v>
      </c>
      <c r="B2186" s="11">
        <v>50</v>
      </c>
      <c r="C2186" s="11">
        <v>25</v>
      </c>
      <c r="D2186" s="20" t="s">
        <v>29</v>
      </c>
      <c r="E2186" s="15"/>
      <c r="F2186" s="15"/>
      <c r="G2186" s="15"/>
      <c r="H2186" s="15"/>
      <c r="I2186" s="15"/>
      <c r="J2186" s="15"/>
      <c r="K2186" s="15"/>
      <c r="L2186" s="15"/>
      <c r="M2186" s="15"/>
      <c r="N2186" s="15"/>
      <c r="O2186" s="15"/>
      <c r="P2186" s="15"/>
      <c r="Q2186" s="15"/>
      <c r="R2186" s="15"/>
    </row>
    <row r="2187" spans="1:18" x14ac:dyDescent="0.15">
      <c r="A2187" s="15">
        <v>2186</v>
      </c>
      <c r="B2187" s="11">
        <v>50</v>
      </c>
      <c r="C2187" s="11">
        <v>26</v>
      </c>
      <c r="D2187" s="20" t="str">
        <f>L2187</f>
        <v>in_f &lt;- "C:/NGS/save/F2_Adap-2.fastq"</v>
      </c>
      <c r="E2187" s="15"/>
      <c r="F2187" s="15" t="s">
        <v>12</v>
      </c>
      <c r="G2187" s="15" t="str">
        <f>'1. Input and Output files list'!$E$6</f>
        <v>C:/NGS/save/</v>
      </c>
      <c r="H2187" s="15" t="s">
        <v>87</v>
      </c>
      <c r="I2187" s="15"/>
      <c r="J2187" s="15"/>
      <c r="K2187" s="15"/>
      <c r="L2187" s="15" t="str">
        <f>CONCATENATE(F2187,G2187,H2187)</f>
        <v>in_f &lt;- "C:/NGS/save/F2_Adap-2.fastq"</v>
      </c>
      <c r="M2187" s="15"/>
      <c r="N2187" s="15"/>
      <c r="O2187" s="15"/>
      <c r="P2187" s="15"/>
      <c r="Q2187" s="15"/>
      <c r="R2187" s="15"/>
    </row>
    <row r="2188" spans="1:18" x14ac:dyDescent="0.15">
      <c r="A2188" s="15">
        <v>2187</v>
      </c>
      <c r="B2188" s="11">
        <v>50</v>
      </c>
      <c r="C2188" s="11">
        <v>27</v>
      </c>
      <c r="D2188" s="20" t="str">
        <f>L2188</f>
        <v>out_f &lt;- "C:/NGS/save/F2_Adap-3.fastq"</v>
      </c>
      <c r="E2188" s="15"/>
      <c r="F2188" s="15" t="s">
        <v>15</v>
      </c>
      <c r="G2188" s="15" t="str">
        <f>'1. Input and Output files list'!$E$6</f>
        <v>C:/NGS/save/</v>
      </c>
      <c r="H2188" s="15" t="s">
        <v>88</v>
      </c>
      <c r="I2188" s="15"/>
      <c r="J2188" s="15"/>
      <c r="K2188" s="15"/>
      <c r="L2188" s="15" t="str">
        <f>CONCATENATE(F2188,G2188,H2188)</f>
        <v>out_f &lt;- "C:/NGS/save/F2_Adap-3.fastq"</v>
      </c>
      <c r="M2188" s="15"/>
      <c r="N2188" s="15"/>
      <c r="O2188" s="15"/>
      <c r="P2188" s="15"/>
      <c r="Q2188" s="15"/>
      <c r="R2188" s="15"/>
    </row>
    <row r="2189" spans="1:18" x14ac:dyDescent="0.15">
      <c r="A2189" s="15">
        <v>2188</v>
      </c>
      <c r="B2189" s="11">
        <v>50</v>
      </c>
      <c r="C2189" s="11">
        <v>28</v>
      </c>
      <c r="D2189" s="20" t="str">
        <f>L2189</f>
        <v>param_adapter &lt;- "TAAGATCGGAAGAGCGTCGTGTAGGGAAAGAGTGT"  #Adapter sequence 3</v>
      </c>
      <c r="E2189" s="15"/>
      <c r="F2189" s="15" t="s">
        <v>44</v>
      </c>
      <c r="G2189" s="15" t="str">
        <f>'1. Input and Output files list'!$E$66</f>
        <v>TAAGATCGGAAGAGCGTCGTGTAGGGAAAGAGTGT</v>
      </c>
      <c r="H2189" s="15" t="s">
        <v>49</v>
      </c>
      <c r="I2189" s="15"/>
      <c r="J2189" s="15"/>
      <c r="K2189" s="15"/>
      <c r="L2189" s="15" t="str">
        <f>CONCATENATE(F2189,G2189,H2189)</f>
        <v>param_adapter &lt;- "TAAGATCGGAAGAGCGTCGTGTAGGGAAAGAGTGT"  #Adapter sequence 3</v>
      </c>
      <c r="M2189" s="15"/>
      <c r="N2189" s="15"/>
      <c r="O2189" s="15"/>
      <c r="P2189" s="15"/>
      <c r="Q2189" s="15"/>
      <c r="R2189" s="15"/>
    </row>
    <row r="2190" spans="1:18" x14ac:dyDescent="0.15">
      <c r="A2190" s="15">
        <v>2189</v>
      </c>
      <c r="B2190" s="11">
        <v>50</v>
      </c>
      <c r="C2190" s="11">
        <v>29</v>
      </c>
      <c r="D2190" s="20" t="s">
        <v>30</v>
      </c>
      <c r="E2190" s="15"/>
      <c r="F2190" s="15"/>
      <c r="G2190" s="15"/>
      <c r="H2190" s="15"/>
      <c r="I2190" s="15"/>
      <c r="J2190" s="15"/>
      <c r="K2190" s="15"/>
      <c r="L2190" s="15"/>
      <c r="M2190" s="15"/>
      <c r="N2190" s="15"/>
      <c r="O2190" s="15"/>
      <c r="P2190" s="15"/>
      <c r="Q2190" s="15"/>
      <c r="R2190" s="15"/>
    </row>
    <row r="2191" spans="1:18" x14ac:dyDescent="0.15">
      <c r="A2191" s="15">
        <v>2190</v>
      </c>
      <c r="B2191" s="11">
        <v>50</v>
      </c>
      <c r="C2191" s="11">
        <v>30</v>
      </c>
      <c r="D2191" s="20" t="str">
        <f>L2191</f>
        <v>in_f &lt;- "C:/NGS/save/F2_Adap-3.fastq"</v>
      </c>
      <c r="E2191" s="15"/>
      <c r="F2191" s="15" t="s">
        <v>12</v>
      </c>
      <c r="G2191" s="15" t="str">
        <f>'1. Input and Output files list'!$E$6</f>
        <v>C:/NGS/save/</v>
      </c>
      <c r="H2191" s="15" t="s">
        <v>88</v>
      </c>
      <c r="I2191" s="15"/>
      <c r="J2191" s="15"/>
      <c r="K2191" s="15"/>
      <c r="L2191" s="15" t="str">
        <f>CONCATENATE(F2191,G2191,H2191)</f>
        <v>in_f &lt;- "C:/NGS/save/F2_Adap-3.fastq"</v>
      </c>
      <c r="M2191" s="15"/>
      <c r="N2191" s="15"/>
      <c r="O2191" s="15"/>
      <c r="P2191" s="15"/>
      <c r="Q2191" s="15"/>
      <c r="R2191" s="15"/>
    </row>
    <row r="2192" spans="1:18" x14ac:dyDescent="0.15">
      <c r="A2192" s="15">
        <v>2191</v>
      </c>
      <c r="B2192" s="11">
        <v>50</v>
      </c>
      <c r="C2192" s="11">
        <v>31</v>
      </c>
      <c r="D2192" s="20" t="str">
        <f>L2192</f>
        <v>out_f &lt;- "C:/NGS/save/AdapterTrim_NGS0_50.fastq"</v>
      </c>
      <c r="E2192" s="15"/>
      <c r="F2192" s="15" t="s">
        <v>36</v>
      </c>
      <c r="G2192" s="15" t="str">
        <f>'1. Input and Output files list'!$E$6</f>
        <v>C:/NGS/save/</v>
      </c>
      <c r="H2192" s="15" t="s">
        <v>38</v>
      </c>
      <c r="I2192" s="15" t="str">
        <f>'1. Input and Output files list'!$I$178</f>
        <v>NGS0_50.fastq</v>
      </c>
      <c r="J2192" s="15" t="s">
        <v>16</v>
      </c>
      <c r="K2192" s="15"/>
      <c r="L2192" s="15" t="str">
        <f>CONCATENATE(F2192,G2192,H2192,I2192,J2192)</f>
        <v>out_f &lt;- "C:/NGS/save/AdapterTrim_NGS0_50.fastq"</v>
      </c>
      <c r="M2192" s="15"/>
      <c r="N2192" s="15"/>
      <c r="O2192" s="15"/>
      <c r="P2192" s="15"/>
      <c r="Q2192" s="15"/>
      <c r="R2192" s="15"/>
    </row>
    <row r="2193" spans="1:20" x14ac:dyDescent="0.15">
      <c r="A2193" s="15">
        <v>2192</v>
      </c>
      <c r="B2193" s="11">
        <v>50</v>
      </c>
      <c r="C2193" s="11">
        <v>32</v>
      </c>
      <c r="D2193" s="20" t="str">
        <f>L2193</f>
        <v>param_adapter &lt;- "CATGAGATCGGAAGAGCACACGTCTGAACTCCAGTCAC"  #Adapter sequence 4</v>
      </c>
      <c r="E2193" s="15"/>
      <c r="F2193" s="15" t="s">
        <v>44</v>
      </c>
      <c r="G2193" s="15" t="str">
        <f>'1. Input and Output files list'!$E$67</f>
        <v>CATGAGATCGGAAGAGCACACGTCTGAACTCCAGTCAC</v>
      </c>
      <c r="H2193" s="15" t="s">
        <v>51</v>
      </c>
      <c r="I2193" s="15"/>
      <c r="J2193" s="15"/>
      <c r="K2193" s="15"/>
      <c r="L2193" s="15" t="str">
        <f>CONCATENATE(F2193,G2193,H2193)</f>
        <v>param_adapter &lt;- "CATGAGATCGGAAGAGCACACGTCTGAACTCCAGTCAC"  #Adapter sequence 4</v>
      </c>
      <c r="M2193" s="15"/>
      <c r="N2193" s="15"/>
      <c r="O2193" s="15"/>
      <c r="P2193" s="15"/>
      <c r="Q2193" s="15"/>
      <c r="R2193" s="15"/>
    </row>
    <row r="2194" spans="1:20" x14ac:dyDescent="0.15">
      <c r="A2194" s="15">
        <v>2193</v>
      </c>
      <c r="B2194" s="11">
        <v>50</v>
      </c>
      <c r="C2194" s="11">
        <v>33</v>
      </c>
      <c r="D2194" s="20" t="s">
        <v>31</v>
      </c>
      <c r="E2194" s="15"/>
      <c r="F2194" s="15"/>
      <c r="G2194" s="15"/>
      <c r="H2194" s="15"/>
      <c r="I2194" s="15"/>
      <c r="J2194" s="15"/>
      <c r="K2194" s="15"/>
      <c r="L2194" s="15"/>
      <c r="M2194" s="15"/>
      <c r="N2194" s="15"/>
      <c r="O2194" s="15"/>
      <c r="P2194" s="15"/>
      <c r="Q2194" s="15"/>
      <c r="R2194" s="15"/>
    </row>
    <row r="2195" spans="1:20" x14ac:dyDescent="0.15">
      <c r="A2195" s="15">
        <v>2194</v>
      </c>
      <c r="B2195" s="11">
        <v>50</v>
      </c>
      <c r="C2195" s="11">
        <v>34</v>
      </c>
      <c r="D2195" s="20" t="s">
        <v>32</v>
      </c>
      <c r="E2195" s="15"/>
      <c r="F2195" s="15"/>
      <c r="G2195" s="15"/>
      <c r="H2195" s="15"/>
      <c r="I2195" s="15"/>
      <c r="J2195" s="15"/>
      <c r="K2195" s="15"/>
      <c r="L2195" s="15"/>
      <c r="M2195" s="15"/>
      <c r="N2195" s="15"/>
      <c r="O2195" s="15"/>
      <c r="P2195" s="15"/>
      <c r="Q2195" s="15"/>
      <c r="R2195" s="15"/>
    </row>
    <row r="2196" spans="1:20" x14ac:dyDescent="0.15">
      <c r="A2196" s="15">
        <v>2195</v>
      </c>
      <c r="B2196" s="11">
        <v>50</v>
      </c>
      <c r="C2196" s="11">
        <v>35</v>
      </c>
      <c r="D2196" s="20" t="str">
        <f>L2196</f>
        <v>write.csv(res, "C:/NGS/save/NGS0_50.fastq.csv")</v>
      </c>
      <c r="E2196" s="15"/>
      <c r="F2196" s="15" t="s">
        <v>35</v>
      </c>
      <c r="G2196" s="15" t="str">
        <f>'1. Input and Output files list'!$E$6</f>
        <v>C:/NGS/save/</v>
      </c>
      <c r="H2196" s="15" t="str">
        <f>'1. Input and Output files list'!$I$178</f>
        <v>NGS0_50.fastq</v>
      </c>
      <c r="I2196" s="15" t="s">
        <v>34</v>
      </c>
      <c r="J2196" s="15"/>
      <c r="K2196" s="15"/>
      <c r="L2196" s="15" t="str">
        <f>CONCATENATE(F2196,G2196,H2196,I2196)</f>
        <v>write.csv(res, "C:/NGS/save/NGS0_50.fastq.csv")</v>
      </c>
      <c r="M2196" s="15"/>
      <c r="N2196" s="15"/>
      <c r="O2196" s="15"/>
      <c r="P2196" s="15"/>
      <c r="Q2196" s="15"/>
      <c r="R2196" s="15"/>
    </row>
    <row r="2197" spans="1:20" x14ac:dyDescent="0.15">
      <c r="A2197" s="15">
        <v>2196</v>
      </c>
      <c r="B2197" s="11">
        <v>50</v>
      </c>
      <c r="C2197" s="11">
        <v>36</v>
      </c>
      <c r="D2197" s="20" t="str">
        <f>L2197</f>
        <v>system.time(fastq &lt;- fread("C:/NGS/save/AdapterTrim_NGS0_50.fastq", header=F, sep="\t", na.strings="NA", strip.white=TRUE, verbose=TRUE))</v>
      </c>
      <c r="E2197" s="15"/>
      <c r="F2197" s="15" t="s">
        <v>92</v>
      </c>
      <c r="G2197" s="15" t="str">
        <f>'1. Input and Output files list'!$E$6</f>
        <v>C:/NGS/save/</v>
      </c>
      <c r="H2197" s="15" t="s">
        <v>38</v>
      </c>
      <c r="I2197" s="15" t="str">
        <f>'1. Input and Output files list'!$I$178</f>
        <v>NGS0_50.fastq</v>
      </c>
      <c r="J2197" s="15" t="s">
        <v>20</v>
      </c>
      <c r="K2197" s="15"/>
      <c r="L2197" s="15" t="str">
        <f>CONCATENATE(F2197,G2197,H2197,I2197,J2197)</f>
        <v>system.time(fastq &lt;- fread("C:/NGS/save/AdapterTrim_NGS0_50.fastq", header=F, sep="\t", na.strings="NA", strip.white=TRUE, verbose=TRUE))</v>
      </c>
      <c r="M2197" s="15"/>
      <c r="N2197" s="15"/>
      <c r="O2197" s="15"/>
      <c r="P2197" s="15"/>
      <c r="Q2197" s="15"/>
      <c r="R2197" s="15"/>
    </row>
    <row r="2198" spans="1:20" x14ac:dyDescent="0.15">
      <c r="A2198" s="15">
        <v>2197</v>
      </c>
      <c r="B2198" s="11">
        <v>50</v>
      </c>
      <c r="C2198" s="11">
        <v>37</v>
      </c>
      <c r="D2198" s="20" t="str">
        <f>T2198</f>
        <v>file.remove("C:/NGS/save/AdapterTrim_NGS0_50.fastq","C:/NGS/save/F2_Adap-0.fastq","C:/NGS/save/F2_Adap-1.fastq","C:/NGS/save/F2_Adap-2.fastq","C:/NGS/save/F2_Adap-3.fastq")</v>
      </c>
      <c r="E2198" s="15"/>
      <c r="F2198" s="15" t="s">
        <v>11</v>
      </c>
      <c r="G2198" s="15" t="str">
        <f>'1. Input and Output files list'!$E$6</f>
        <v>C:/NGS/save/</v>
      </c>
      <c r="H2198" s="15" t="s">
        <v>38</v>
      </c>
      <c r="I2198" s="15" t="str">
        <f>'1. Input and Output files list'!$I$178</f>
        <v>NGS0_50.fastq</v>
      </c>
      <c r="J2198" s="15" t="s">
        <v>852</v>
      </c>
      <c r="K2198" s="15" t="str">
        <f>'1. Input and Output files list'!$E$6</f>
        <v>C:/NGS/save/</v>
      </c>
      <c r="L2198" s="15" t="s">
        <v>851</v>
      </c>
      <c r="M2198" s="15" t="str">
        <f>'1. Input and Output files list'!$E$6</f>
        <v>C:/NGS/save/</v>
      </c>
      <c r="N2198" s="15" t="s">
        <v>89</v>
      </c>
      <c r="O2198" s="15" t="str">
        <f>'1. Input and Output files list'!$E$6</f>
        <v>C:/NGS/save/</v>
      </c>
      <c r="P2198" s="15" t="s">
        <v>90</v>
      </c>
      <c r="Q2198" s="15" t="str">
        <f>'1. Input and Output files list'!$E$6</f>
        <v>C:/NGS/save/</v>
      </c>
      <c r="R2198" s="15" t="s">
        <v>91</v>
      </c>
      <c r="T2198" t="str">
        <f>CONCATENATE(F2198,G2198,H2198,I2198,J2198,K2198,L2198,M2198,N2198,O2198,P2198,Q2198,R2198)</f>
        <v>file.remove("C:/NGS/save/AdapterTrim_NGS0_50.fastq","C:/NGS/save/F2_Adap-0.fastq","C:/NGS/save/F2_Adap-1.fastq","C:/NGS/save/F2_Adap-2.fastq","C:/NGS/save/F2_Adap-3.fastq")</v>
      </c>
    </row>
    <row r="2199" spans="1:20" x14ac:dyDescent="0.15">
      <c r="A2199" s="15">
        <v>2198</v>
      </c>
      <c r="B2199" s="11">
        <v>50</v>
      </c>
      <c r="C2199" s="11">
        <v>38</v>
      </c>
      <c r="D2199" s="20" t="s">
        <v>93</v>
      </c>
      <c r="E2199" s="15"/>
      <c r="F2199" s="15"/>
      <c r="G2199" s="15"/>
      <c r="H2199" s="15"/>
      <c r="I2199" s="15"/>
      <c r="J2199" s="15"/>
      <c r="K2199" s="15"/>
      <c r="L2199" s="15"/>
      <c r="M2199" s="15"/>
      <c r="N2199" s="15"/>
      <c r="O2199" s="15"/>
      <c r="P2199" s="15"/>
      <c r="Q2199" s="15"/>
      <c r="R2199" s="15"/>
    </row>
    <row r="2200" spans="1:20" x14ac:dyDescent="0.15">
      <c r="A2200" s="15">
        <v>2199</v>
      </c>
      <c r="B2200" s="11">
        <v>50</v>
      </c>
      <c r="C2200" s="11">
        <v>39</v>
      </c>
      <c r="D2200" s="20" t="s">
        <v>2</v>
      </c>
      <c r="E2200" s="15"/>
      <c r="F2200" s="15"/>
      <c r="G2200" s="15"/>
      <c r="H2200" s="15"/>
      <c r="I2200" s="15"/>
      <c r="J2200" s="15"/>
      <c r="K2200" s="15"/>
      <c r="L2200" s="15"/>
      <c r="M2200" s="15"/>
      <c r="N2200" s="15"/>
      <c r="O2200" s="15"/>
      <c r="P2200" s="15"/>
      <c r="Q2200" s="15"/>
      <c r="R2200" s="15"/>
    </row>
    <row r="2201" spans="1:20" x14ac:dyDescent="0.15">
      <c r="A2201" s="15">
        <v>2200</v>
      </c>
      <c r="B2201" s="11">
        <v>50</v>
      </c>
      <c r="C2201" s="11">
        <v>40</v>
      </c>
      <c r="D2201" s="20" t="str">
        <f>K2201</f>
        <v>system.time(write.csv(RADtag, file="C:/NGS/save/NGS0_50.tagcount", row.names = F))</v>
      </c>
      <c r="E2201" s="15"/>
      <c r="F2201" s="15" t="s">
        <v>164</v>
      </c>
      <c r="G2201" s="15" t="str">
        <f>'1. Input and Output files list'!$E$6</f>
        <v>C:/NGS/save/</v>
      </c>
      <c r="H2201" s="15" t="str">
        <f>'1. Input and Output files list'!$J$178</f>
        <v>NGS0_50.tagcount</v>
      </c>
      <c r="I2201" s="15" t="s">
        <v>210</v>
      </c>
      <c r="J2201" s="15"/>
      <c r="K2201" s="15" t="str">
        <f>CONCATENATE(F2201,G2201,H2201,I2201)</f>
        <v>system.time(write.csv(RADtag, file="C:/NGS/save/NGS0_50.tagcount", row.names = F))</v>
      </c>
      <c r="L2201" s="15"/>
      <c r="M2201" s="15"/>
      <c r="N2201" s="15"/>
      <c r="O2201" s="15"/>
      <c r="P2201" s="15"/>
      <c r="Q2201" s="15"/>
      <c r="R2201" s="15"/>
    </row>
    <row r="2202" spans="1:20" x14ac:dyDescent="0.15">
      <c r="A2202" s="15">
        <v>2201</v>
      </c>
      <c r="B2202" s="11">
        <v>50</v>
      </c>
      <c r="C2202" s="11">
        <v>41</v>
      </c>
      <c r="D2202" s="20" t="str">
        <f>L2202</f>
        <v>file.remove("C:/NGS/save/NGS0_50.fastq")</v>
      </c>
      <c r="E2202" s="15"/>
      <c r="F2202" s="15" t="s">
        <v>97</v>
      </c>
      <c r="G2202" s="15" t="s">
        <v>13</v>
      </c>
      <c r="H2202" s="15" t="str">
        <f>'1. Input and Output files list'!$E$6</f>
        <v>C:/NGS/save/</v>
      </c>
      <c r="I2202" s="15" t="str">
        <f>'1. Input and Output files list'!$I$178</f>
        <v>NGS0_50.fastq</v>
      </c>
      <c r="J2202" s="7" t="s">
        <v>16</v>
      </c>
      <c r="K2202" s="15" t="s">
        <v>52</v>
      </c>
      <c r="L2202" s="15" t="str">
        <f>CONCATENATE(F2202,G2202,H2202,I2202,J2202,K2202)</f>
        <v>file.remove("C:/NGS/save/NGS0_50.fastq")</v>
      </c>
      <c r="M2202" s="15"/>
      <c r="N2202" s="15"/>
      <c r="O2202" s="15"/>
      <c r="P2202" s="15"/>
      <c r="Q2202" s="15"/>
      <c r="R2202" s="15"/>
    </row>
    <row r="2203" spans="1:20" x14ac:dyDescent="0.15">
      <c r="A2203" s="15">
        <v>2202</v>
      </c>
      <c r="B2203" s="11">
        <v>50</v>
      </c>
      <c r="C2203" s="11">
        <v>42</v>
      </c>
      <c r="D2203" s="20" t="s">
        <v>170</v>
      </c>
      <c r="E2203" s="15"/>
      <c r="F2203" s="15"/>
      <c r="G2203" s="15"/>
      <c r="H2203" s="15"/>
      <c r="I2203" s="15"/>
      <c r="J2203" s="15"/>
      <c r="K2203" s="15"/>
      <c r="L2203" s="15"/>
      <c r="M2203" s="15"/>
      <c r="N2203" s="15"/>
      <c r="O2203" s="15"/>
      <c r="P2203" s="15"/>
      <c r="Q2203" s="15"/>
      <c r="R2203" s="15"/>
    </row>
    <row r="2204" spans="1:20" x14ac:dyDescent="0.15">
      <c r="A2204" s="15">
        <v>2203</v>
      </c>
      <c r="B2204" s="11">
        <v>50</v>
      </c>
      <c r="C2204" s="11">
        <v>43</v>
      </c>
      <c r="D2204" s="20" t="str">
        <f>L2204</f>
        <v>system.time(write.csv(RAD_1over, file="C:/NGS/save/NGS0_50.tagcount1over", row.names = F))</v>
      </c>
      <c r="E2204" s="15"/>
      <c r="F2204" s="10" t="s">
        <v>171</v>
      </c>
      <c r="G2204" s="15" t="str">
        <f>'1. Input and Output files list'!$E$6</f>
        <v>C:/NGS/save/</v>
      </c>
      <c r="H2204" s="10" t="str">
        <f>'1. Input and Output files list'!$K$178</f>
        <v>NGS0_50.tagcount1over</v>
      </c>
      <c r="I2204" s="10" t="s">
        <v>210</v>
      </c>
      <c r="J2204" s="15"/>
      <c r="K2204" s="15"/>
      <c r="L2204" s="15" t="str">
        <f>CONCATENATE(F2204,G2204,H2204,I2204)</f>
        <v>system.time(write.csv(RAD_1over, file="C:/NGS/save/NGS0_50.tagcount1over", row.names = F))</v>
      </c>
      <c r="M2204" s="15"/>
      <c r="N2204" s="15"/>
      <c r="O2204" s="15"/>
      <c r="P2204" s="15"/>
      <c r="Q2204" s="15"/>
      <c r="R2204" s="15"/>
    </row>
    <row r="2205" spans="1:20" x14ac:dyDescent="0.15">
      <c r="A2205" s="15">
        <v>2204</v>
      </c>
      <c r="B2205" s="11">
        <v>50</v>
      </c>
      <c r="C2205" s="11">
        <v>44</v>
      </c>
      <c r="D2205" s="20" t="s">
        <v>1073</v>
      </c>
      <c r="E2205" s="15"/>
      <c r="F2205" s="15"/>
      <c r="G2205" s="15"/>
      <c r="H2205" s="15"/>
      <c r="I2205" s="15"/>
      <c r="J2205" s="15"/>
      <c r="K2205" s="15"/>
      <c r="L2205" s="15"/>
      <c r="M2205" s="15"/>
      <c r="N2205" s="15"/>
      <c r="O2205" s="15"/>
      <c r="P2205" s="15"/>
      <c r="Q2205" s="15"/>
      <c r="R2205" s="15"/>
    </row>
    <row r="2206" spans="1:20" x14ac:dyDescent="0.15">
      <c r="A2206" s="15">
        <v>2205</v>
      </c>
      <c r="B2206" s="11">
        <v>51</v>
      </c>
      <c r="C2206" s="11">
        <v>1</v>
      </c>
      <c r="D2206" s="20" t="str">
        <f>L2206</f>
        <v>in_f &lt;- c("C:/NGS/Raw_sequence_reads/51_CTGAAGCT-CCTATCCT_L006_R1_001.fastq.gz", "C:/NGS/Raw_sequence_reads/51_CTGAAGCT-CCTATCCT_L006_R2_001.fastq.gz")</v>
      </c>
      <c r="E2206" s="15"/>
      <c r="F2206" s="15" t="s">
        <v>3</v>
      </c>
      <c r="G2206" s="15" t="str">
        <f>'1. Input and Output files list'!$E$180</f>
        <v>C:/NGS/Raw_sequence_reads/51_CTGAAGCT-CCTATCCT_L006_R1_001.fastq.gz</v>
      </c>
      <c r="H2206" s="15" t="s">
        <v>10</v>
      </c>
      <c r="I2206" s="15" t="str">
        <f>'1. Input and Output files list'!$E$181</f>
        <v>C:/NGS/Raw_sequence_reads/51_CTGAAGCT-CCTATCCT_L006_R2_001.fastq.gz</v>
      </c>
      <c r="J2206" s="15" t="s">
        <v>4</v>
      </c>
      <c r="K2206" s="15"/>
      <c r="L2206" s="15" t="str">
        <f>CONCATENATE(F2206,G2206,H2206,I2206,J2206)</f>
        <v>in_f &lt;- c("C:/NGS/Raw_sequence_reads/51_CTGAAGCT-CCTATCCT_L006_R1_001.fastq.gz", "C:/NGS/Raw_sequence_reads/51_CTGAAGCT-CCTATCCT_L006_R2_001.fastq.gz")</v>
      </c>
      <c r="M2206" s="15"/>
      <c r="N2206" s="15"/>
      <c r="O2206" s="15"/>
      <c r="P2206" s="15"/>
      <c r="Q2206" s="15"/>
      <c r="R2206" s="15"/>
    </row>
    <row r="2207" spans="1:20" x14ac:dyDescent="0.15">
      <c r="A2207" s="15">
        <v>2206</v>
      </c>
      <c r="B2207" s="11">
        <v>51</v>
      </c>
      <c r="C2207" s="11">
        <v>2</v>
      </c>
      <c r="D2207" s="20" t="str">
        <f>L2207</f>
        <v>out_f &lt;- "C:/NGS/save/NGS0_51.fastq"</v>
      </c>
      <c r="E2207" s="15"/>
      <c r="F2207" s="15" t="s">
        <v>95</v>
      </c>
      <c r="G2207" s="15" t="s">
        <v>13</v>
      </c>
      <c r="H2207" s="15" t="str">
        <f>'1. Input and Output files list'!$E$6</f>
        <v>C:/NGS/save/</v>
      </c>
      <c r="I2207" s="15" t="str">
        <f>'1. Input and Output files list'!$I$180</f>
        <v>NGS0_51.fastq</v>
      </c>
      <c r="J2207" s="7" t="s">
        <v>16</v>
      </c>
      <c r="K2207" s="15"/>
      <c r="L2207" s="15" t="str">
        <f>CONCATENATE(F2207,G2207,H2207,I2207,J2207)</f>
        <v>out_f &lt;- "C:/NGS/save/NGS0_51.fastq"</v>
      </c>
      <c r="M2207" s="15"/>
      <c r="N2207" s="15"/>
      <c r="O2207" s="15"/>
      <c r="P2207" s="15"/>
      <c r="Q2207" s="15"/>
      <c r="R2207" s="15"/>
    </row>
    <row r="2208" spans="1:20" x14ac:dyDescent="0.15">
      <c r="A2208" s="15">
        <v>2207</v>
      </c>
      <c r="B2208" s="11">
        <v>51</v>
      </c>
      <c r="C2208" s="11">
        <v>3</v>
      </c>
      <c r="D2208" s="20" t="str">
        <f>L2208</f>
        <v>param_trim &lt;- 1</v>
      </c>
      <c r="E2208" s="15"/>
      <c r="F2208" s="15" t="s">
        <v>163</v>
      </c>
      <c r="G2208" s="15">
        <f>'1. Input and Output files list'!$H$180</f>
        <v>1</v>
      </c>
      <c r="H2208" s="15"/>
      <c r="I2208" s="15"/>
      <c r="J2208" s="15"/>
      <c r="K2208" s="15"/>
      <c r="L2208" s="15" t="str">
        <f>CONCATENATE(F2208,G2208)</f>
        <v>param_trim &lt;- 1</v>
      </c>
      <c r="M2208" s="15"/>
      <c r="N2208" s="15"/>
      <c r="O2208" s="15"/>
      <c r="P2208" s="15"/>
      <c r="Q2208" s="15"/>
      <c r="R2208" s="15"/>
    </row>
    <row r="2209" spans="1:18" x14ac:dyDescent="0.15">
      <c r="A2209" s="15">
        <v>2208</v>
      </c>
      <c r="B2209" s="11">
        <v>51</v>
      </c>
      <c r="C2209" s="11">
        <v>4</v>
      </c>
      <c r="D2209" s="20" t="s">
        <v>21</v>
      </c>
      <c r="E2209" s="15"/>
      <c r="F2209" s="15"/>
      <c r="G2209" s="15"/>
      <c r="H2209" s="15"/>
      <c r="I2209" s="15"/>
      <c r="J2209" s="15"/>
      <c r="K2209" s="15"/>
      <c r="L2209" s="15"/>
      <c r="M2209" s="15"/>
      <c r="N2209" s="15"/>
      <c r="O2209" s="15"/>
      <c r="P2209" s="15"/>
      <c r="Q2209" s="15"/>
      <c r="R2209" s="15"/>
    </row>
    <row r="2210" spans="1:18" x14ac:dyDescent="0.15">
      <c r="A2210" s="15">
        <v>2209</v>
      </c>
      <c r="B2210" s="11">
        <v>51</v>
      </c>
      <c r="C2210" s="11">
        <v>5</v>
      </c>
      <c r="D2210" s="20" t="s">
        <v>22</v>
      </c>
      <c r="E2210" s="15"/>
      <c r="F2210" s="15"/>
      <c r="G2210" s="15"/>
      <c r="H2210" s="15"/>
      <c r="I2210" s="15"/>
      <c r="J2210" s="15"/>
      <c r="K2210" s="15"/>
      <c r="L2210" s="15"/>
      <c r="M2210" s="15"/>
      <c r="N2210" s="15"/>
      <c r="O2210" s="15"/>
      <c r="P2210" s="15"/>
      <c r="Q2210" s="15"/>
      <c r="R2210" s="15"/>
    </row>
    <row r="2211" spans="1:18" x14ac:dyDescent="0.15">
      <c r="A2211" s="15">
        <v>2210</v>
      </c>
      <c r="B2211" s="11">
        <v>51</v>
      </c>
      <c r="C2211" s="11">
        <v>6</v>
      </c>
      <c r="D2211" s="20" t="s">
        <v>23</v>
      </c>
      <c r="E2211" s="15"/>
      <c r="F2211" s="15"/>
      <c r="G2211" s="15"/>
      <c r="H2211" s="15"/>
      <c r="I2211" s="15"/>
      <c r="J2211" s="15"/>
      <c r="K2211" s="15"/>
      <c r="L2211" s="15"/>
      <c r="M2211" s="15"/>
      <c r="N2211" s="15"/>
      <c r="O2211" s="15"/>
      <c r="P2211" s="15"/>
      <c r="Q2211" s="15"/>
      <c r="R2211" s="15"/>
    </row>
    <row r="2212" spans="1:18" x14ac:dyDescent="0.15">
      <c r="A2212" s="15">
        <v>2211</v>
      </c>
      <c r="B2212" s="11">
        <v>51</v>
      </c>
      <c r="C2212" s="11">
        <v>7</v>
      </c>
      <c r="D2212" s="20" t="str">
        <f>L2212</f>
        <v>hoge1 &lt;- DNAStringSet(sread(fastq), start=7, end=hoge)</v>
      </c>
      <c r="E2212" s="15"/>
      <c r="F2212" s="15" t="s">
        <v>166</v>
      </c>
      <c r="G2212" s="15">
        <f>'1. Input and Output files list'!$G$180+1</f>
        <v>7</v>
      </c>
      <c r="H2212" s="15" t="s">
        <v>26</v>
      </c>
      <c r="I2212" s="15"/>
      <c r="J2212" s="15"/>
      <c r="K2212" s="15"/>
      <c r="L2212" s="15" t="str">
        <f>CONCATENATE(F2212,G2212,H2212)</f>
        <v>hoge1 &lt;- DNAStringSet(sread(fastq), start=7, end=hoge)</v>
      </c>
      <c r="M2212" s="15"/>
      <c r="N2212" s="15"/>
      <c r="O2212" s="15"/>
      <c r="P2212" s="15"/>
      <c r="Q2212" s="15"/>
      <c r="R2212" s="15"/>
    </row>
    <row r="2213" spans="1:18" x14ac:dyDescent="0.15">
      <c r="A2213" s="15">
        <v>2212</v>
      </c>
      <c r="B2213" s="11">
        <v>51</v>
      </c>
      <c r="C2213" s="11">
        <v>8</v>
      </c>
      <c r="D2213" s="20" t="str">
        <f>L2213</f>
        <v>hoge2 &lt;- BStringSet(quality(quality(fastq)), start=7, end=hoge)</v>
      </c>
      <c r="E2213" s="15"/>
      <c r="F2213" s="15" t="s">
        <v>167</v>
      </c>
      <c r="G2213" s="15">
        <f>'1. Input and Output files list'!$G$180+1</f>
        <v>7</v>
      </c>
      <c r="H2213" s="15" t="s">
        <v>26</v>
      </c>
      <c r="I2213" s="15"/>
      <c r="J2213" s="15"/>
      <c r="K2213" s="15"/>
      <c r="L2213" s="15" t="str">
        <f>CONCATENATE(F2213,G2213,H2213)</f>
        <v>hoge2 &lt;- BStringSet(quality(quality(fastq)), start=7, end=hoge)</v>
      </c>
      <c r="M2213" s="15"/>
      <c r="N2213" s="15"/>
      <c r="O2213" s="15"/>
      <c r="P2213" s="15"/>
      <c r="Q2213" s="15"/>
      <c r="R2213" s="15"/>
    </row>
    <row r="2214" spans="1:18" x14ac:dyDescent="0.15">
      <c r="A2214" s="15">
        <v>2213</v>
      </c>
      <c r="B2214" s="11">
        <v>51</v>
      </c>
      <c r="C2214" s="11">
        <v>9</v>
      </c>
      <c r="D2214" s="20" t="s">
        <v>24</v>
      </c>
      <c r="E2214" s="15"/>
      <c r="F2214" s="15"/>
      <c r="G2214" s="15"/>
      <c r="H2214" s="15"/>
      <c r="I2214" s="15"/>
      <c r="J2214" s="15"/>
      <c r="K2214" s="15"/>
      <c r="L2214" s="15"/>
      <c r="M2214" s="15"/>
      <c r="N2214" s="15"/>
      <c r="O2214" s="15"/>
      <c r="P2214" s="15"/>
      <c r="Q2214" s="15"/>
      <c r="R2214" s="15"/>
    </row>
    <row r="2215" spans="1:18" x14ac:dyDescent="0.15">
      <c r="A2215" s="15">
        <v>2214</v>
      </c>
      <c r="B2215" s="11">
        <v>51</v>
      </c>
      <c r="C2215" s="11">
        <v>10</v>
      </c>
      <c r="D2215" s="20" t="s">
        <v>96</v>
      </c>
      <c r="E2215" s="15"/>
      <c r="F2215" s="15"/>
      <c r="G2215" s="15"/>
      <c r="H2215" s="15"/>
      <c r="I2215" s="15"/>
      <c r="J2215" s="15"/>
      <c r="K2215" s="15"/>
      <c r="L2215" s="15"/>
      <c r="M2215" s="15"/>
      <c r="N2215" s="15"/>
      <c r="O2215" s="15"/>
      <c r="P2215" s="15"/>
      <c r="Q2215" s="15"/>
      <c r="R2215" s="15"/>
    </row>
    <row r="2216" spans="1:18" x14ac:dyDescent="0.15">
      <c r="A2216" s="15">
        <v>2215</v>
      </c>
      <c r="B2216" s="11">
        <v>51</v>
      </c>
      <c r="C2216" s="11">
        <v>11</v>
      </c>
      <c r="D2216" s="53" t="str">
        <f>R2216</f>
        <v>param1 &lt;- 35</v>
      </c>
      <c r="E2216" s="15"/>
      <c r="F2216" s="15" t="s">
        <v>843</v>
      </c>
      <c r="G2216" s="15">
        <f>'1. Input and Output files list'!$E$32</f>
        <v>35</v>
      </c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5" t="str">
        <f>CONCATENATE(F2216,G2216,H2216)</f>
        <v>param1 &lt;- 35</v>
      </c>
    </row>
    <row r="2217" spans="1:18" x14ac:dyDescent="0.15">
      <c r="A2217" s="15">
        <v>2216</v>
      </c>
      <c r="B2217" s="11">
        <v>51</v>
      </c>
      <c r="C2217" s="11">
        <v>12</v>
      </c>
      <c r="D2217" s="53" t="str">
        <f>R2217</f>
        <v>param2 &lt;- 0.1</v>
      </c>
      <c r="E2217" s="15"/>
      <c r="F2217" s="15" t="s">
        <v>844</v>
      </c>
      <c r="G2217" s="15">
        <f>'1. Input and Output files list'!$E$34</f>
        <v>0.1</v>
      </c>
      <c r="H2217" s="15"/>
      <c r="I2217" s="15"/>
      <c r="J2217" s="15"/>
      <c r="K2217" s="15"/>
      <c r="L2217" s="15"/>
      <c r="M2217" s="15"/>
      <c r="N2217" s="15"/>
      <c r="O2217" s="15"/>
      <c r="P2217" s="15"/>
      <c r="Q2217" s="15"/>
      <c r="R2217" s="15" t="str">
        <f>CONCATENATE(F2217,G2217,H2217)</f>
        <v>param2 &lt;- 0.1</v>
      </c>
    </row>
    <row r="2218" spans="1:18" x14ac:dyDescent="0.15">
      <c r="A2218" s="15">
        <v>2217</v>
      </c>
      <c r="B2218" s="11">
        <v>51</v>
      </c>
      <c r="C2218" s="11">
        <v>13</v>
      </c>
      <c r="D2218" s="53" t="str">
        <f>R2218</f>
        <v>fastq &lt;- readFastq("C:/NGS/save/NGS0_51.fastq")</v>
      </c>
      <c r="E2218" s="15"/>
      <c r="F2218" s="15" t="s">
        <v>845</v>
      </c>
      <c r="G2218" s="15" t="str">
        <f>'1. Input and Output files list'!$E$6</f>
        <v>C:/NGS/save/</v>
      </c>
      <c r="H2218" s="5" t="str">
        <f>'1. Input and Output files list'!$I$180</f>
        <v>NGS0_51.fastq</v>
      </c>
      <c r="I2218" s="15" t="s">
        <v>4</v>
      </c>
      <c r="J2218" s="15">
        <v>51</v>
      </c>
      <c r="K2218" s="15"/>
      <c r="L2218" s="15"/>
      <c r="M2218" s="15"/>
      <c r="N2218" s="15"/>
      <c r="O2218" s="15"/>
      <c r="P2218" s="15"/>
      <c r="Q2218" s="15"/>
      <c r="R2218" s="15" t="str">
        <f>CONCATENATE(F2218,G2218,H2218,I2218)</f>
        <v>fastq &lt;- readFastq("C:/NGS/save/NGS0_51.fastq")</v>
      </c>
    </row>
    <row r="2219" spans="1:18" x14ac:dyDescent="0.15">
      <c r="A2219" s="15">
        <v>2218</v>
      </c>
      <c r="B2219" s="11">
        <v>51</v>
      </c>
      <c r="C2219" s="11">
        <v>14</v>
      </c>
      <c r="D2219" s="53" t="s">
        <v>840</v>
      </c>
      <c r="E2219" s="15"/>
      <c r="F2219" s="15"/>
      <c r="G2219" s="15"/>
      <c r="H2219" s="15"/>
      <c r="I2219" s="15"/>
      <c r="J2219" s="15"/>
      <c r="K2219" s="15"/>
      <c r="L2219" s="15"/>
      <c r="M2219" s="15"/>
      <c r="N2219" s="15"/>
      <c r="O2219" s="15"/>
      <c r="P2219" s="15"/>
      <c r="Q2219" s="15"/>
      <c r="R2219" s="15"/>
    </row>
    <row r="2220" spans="1:18" x14ac:dyDescent="0.15">
      <c r="A2220" s="15">
        <v>2219</v>
      </c>
      <c r="B2220" s="11">
        <v>51</v>
      </c>
      <c r="C2220" s="11">
        <v>15</v>
      </c>
      <c r="D2220" s="53" t="s">
        <v>841</v>
      </c>
      <c r="E2220" s="15"/>
      <c r="F2220" s="15"/>
      <c r="G2220" s="15"/>
      <c r="H2220" s="15"/>
      <c r="I2220" s="15"/>
      <c r="J2220" s="15"/>
      <c r="K2220" s="15"/>
      <c r="L2220" s="15"/>
      <c r="M2220" s="15"/>
      <c r="N2220" s="15"/>
      <c r="O2220" s="15"/>
      <c r="P2220" s="15"/>
      <c r="Q2220" s="15"/>
      <c r="R2220" s="15"/>
    </row>
    <row r="2221" spans="1:18" x14ac:dyDescent="0.15">
      <c r="A2221" s="15">
        <v>2220</v>
      </c>
      <c r="B2221" s="11">
        <v>51</v>
      </c>
      <c r="C2221" s="11">
        <v>16</v>
      </c>
      <c r="D2221" s="53" t="s">
        <v>842</v>
      </c>
      <c r="E2221" s="15"/>
      <c r="F2221" s="15"/>
      <c r="G2221" s="15"/>
      <c r="H2221" s="15"/>
      <c r="I2221" s="15"/>
      <c r="J2221" s="15"/>
      <c r="K2221" s="15"/>
      <c r="L2221" s="15"/>
      <c r="M2221" s="15"/>
      <c r="N2221" s="15"/>
      <c r="O2221" s="15"/>
      <c r="P2221" s="15"/>
      <c r="Q2221" s="15"/>
      <c r="R2221" s="15"/>
    </row>
    <row r="2222" spans="1:18" x14ac:dyDescent="0.15">
      <c r="A2222" s="15">
        <v>2221</v>
      </c>
      <c r="B2222" s="11">
        <v>51</v>
      </c>
      <c r="C2222" s="11">
        <v>17</v>
      </c>
      <c r="D2222" s="20" t="str">
        <f>L2222</f>
        <v xml:space="preserve">writeFastq(fastq, "C:/NGS/save/F2_Adap-0.fastq", compress=F)   </v>
      </c>
      <c r="E2222" s="15"/>
      <c r="F2222" s="15" t="s">
        <v>847</v>
      </c>
      <c r="G2222" s="15" t="str">
        <f>'1. Input and Output files list'!$E$6</f>
        <v>C:/NGS/save/</v>
      </c>
      <c r="H2222" s="15" t="s">
        <v>850</v>
      </c>
      <c r="I2222" s="15"/>
      <c r="J2222" s="15"/>
      <c r="K2222" s="15"/>
      <c r="L2222" s="15" t="str">
        <f>CONCATENATE(F2222,G2222,H2222,I2222,J2222)</f>
        <v xml:space="preserve">writeFastq(fastq, "C:/NGS/save/F2_Adap-0.fastq", compress=F)   </v>
      </c>
      <c r="M2222" s="15"/>
      <c r="N2222" s="15"/>
      <c r="O2222" s="15"/>
      <c r="P2222" s="15"/>
      <c r="Q2222" s="15"/>
      <c r="R2222" s="15"/>
    </row>
    <row r="2223" spans="1:18" x14ac:dyDescent="0.15">
      <c r="A2223" s="15">
        <v>2222</v>
      </c>
      <c r="B2223" s="11">
        <v>51</v>
      </c>
      <c r="C2223" s="11">
        <v>18</v>
      </c>
      <c r="D2223" s="20" t="str">
        <f>L2223</f>
        <v>in_f &lt;- "C:/NGS/save/F2_Adap-0.fastq"</v>
      </c>
      <c r="E2223" s="15"/>
      <c r="F2223" s="15" t="s">
        <v>14</v>
      </c>
      <c r="G2223" s="15" t="s">
        <v>13</v>
      </c>
      <c r="H2223" s="15" t="str">
        <f>'1. Input and Output files list'!$E$6</f>
        <v>C:/NGS/save/</v>
      </c>
      <c r="I2223" s="15" t="s">
        <v>849</v>
      </c>
      <c r="J2223" s="7"/>
      <c r="K2223" s="15"/>
      <c r="L2223" s="15" t="str">
        <f>CONCATENATE(F2223,G2223,H2223,I2223,J2223)</f>
        <v>in_f &lt;- "C:/NGS/save/F2_Adap-0.fastq"</v>
      </c>
      <c r="M2223" s="15"/>
      <c r="N2223" s="15"/>
      <c r="O2223" s="15"/>
      <c r="P2223" s="15"/>
      <c r="Q2223" s="15"/>
      <c r="R2223" s="15"/>
    </row>
    <row r="2224" spans="1:18" x14ac:dyDescent="0.15">
      <c r="A2224" s="15">
        <v>2223</v>
      </c>
      <c r="B2224" s="11">
        <v>51</v>
      </c>
      <c r="C2224" s="11">
        <v>19</v>
      </c>
      <c r="D2224" s="20" t="str">
        <f>L2224</f>
        <v>out_f &lt;- "C:/NGS/save/F2_Adap-1.fastq"</v>
      </c>
      <c r="E2224" s="15"/>
      <c r="F2224" s="15" t="s">
        <v>15</v>
      </c>
      <c r="G2224" s="15" t="str">
        <f>'1. Input and Output files list'!$E$6</f>
        <v>C:/NGS/save/</v>
      </c>
      <c r="H2224" s="15" t="s">
        <v>86</v>
      </c>
      <c r="I2224" s="15"/>
      <c r="J2224" s="15"/>
      <c r="K2224" s="15"/>
      <c r="L2224" s="15" t="str">
        <f>CONCATENATE(F2224,G2224,H2224)</f>
        <v>out_f &lt;- "C:/NGS/save/F2_Adap-1.fastq"</v>
      </c>
      <c r="M2224" s="15"/>
      <c r="N2224" s="15"/>
      <c r="O2224" s="15"/>
      <c r="P2224" s="15"/>
      <c r="Q2224" s="15"/>
      <c r="R2224" s="15"/>
    </row>
    <row r="2225" spans="1:18" x14ac:dyDescent="0.15">
      <c r="A2225" s="15">
        <v>2224</v>
      </c>
      <c r="B2225" s="11">
        <v>51</v>
      </c>
      <c r="C2225" s="11">
        <v>20</v>
      </c>
      <c r="D2225" s="20" t="str">
        <f>L2225</f>
        <v>param_adapter &lt;- "CATGAGATCGGAAGAGCGTCGTGTAGGGAAAGAGTGT"  #Adapter sequence 1</v>
      </c>
      <c r="E2225" s="15"/>
      <c r="F2225" s="11" t="s">
        <v>44</v>
      </c>
      <c r="G2225" s="11" t="str">
        <f>'1. Input and Output files list'!$E$64</f>
        <v>CATGAGATCGGAAGAGCGTCGTGTAGGGAAAGAGTGT</v>
      </c>
      <c r="H2225" s="11" t="s">
        <v>46</v>
      </c>
      <c r="I2225" s="15"/>
      <c r="J2225" s="15"/>
      <c r="K2225" s="15"/>
      <c r="L2225" s="15" t="str">
        <f>CONCATENATE(F2225,G2225,H2225)</f>
        <v>param_adapter &lt;- "CATGAGATCGGAAGAGCGTCGTGTAGGGAAAGAGTGT"  #Adapter sequence 1</v>
      </c>
      <c r="M2225" s="15"/>
      <c r="N2225" s="15"/>
      <c r="O2225" s="15"/>
      <c r="P2225" s="15"/>
      <c r="Q2225" s="15"/>
      <c r="R2225" s="15"/>
    </row>
    <row r="2226" spans="1:18" x14ac:dyDescent="0.15">
      <c r="A2226" s="15">
        <v>2225</v>
      </c>
      <c r="B2226" s="11">
        <v>51</v>
      </c>
      <c r="C2226" s="11">
        <v>21</v>
      </c>
      <c r="D2226" s="20" t="s">
        <v>28</v>
      </c>
      <c r="E2226" s="15"/>
      <c r="F2226" s="15"/>
      <c r="G2226" s="15"/>
      <c r="H2226" s="15"/>
      <c r="I2226" s="15"/>
      <c r="J2226" s="15"/>
      <c r="K2226" s="15"/>
      <c r="L2226" s="15"/>
      <c r="M2226" s="15"/>
      <c r="N2226" s="15"/>
      <c r="O2226" s="15"/>
      <c r="P2226" s="15"/>
      <c r="Q2226" s="15"/>
      <c r="R2226" s="15"/>
    </row>
    <row r="2227" spans="1:18" x14ac:dyDescent="0.15">
      <c r="A2227" s="15">
        <v>2226</v>
      </c>
      <c r="B2227" s="11">
        <v>51</v>
      </c>
      <c r="C2227" s="11">
        <v>22</v>
      </c>
      <c r="D2227" s="20" t="str">
        <f>L2227</f>
        <v>in_f &lt;- "C:/NGS/save/F2_Adap-1.fastq"</v>
      </c>
      <c r="E2227" s="15"/>
      <c r="F2227" s="15" t="s">
        <v>12</v>
      </c>
      <c r="G2227" s="15" t="str">
        <f>'1. Input and Output files list'!$E$6</f>
        <v>C:/NGS/save/</v>
      </c>
      <c r="H2227" s="15" t="s">
        <v>86</v>
      </c>
      <c r="I2227" s="15"/>
      <c r="J2227" s="15"/>
      <c r="K2227" s="15"/>
      <c r="L2227" s="15" t="str">
        <f>CONCATENATE(F2227,G2227,H2227)</f>
        <v>in_f &lt;- "C:/NGS/save/F2_Adap-1.fastq"</v>
      </c>
      <c r="M2227" s="15"/>
      <c r="N2227" s="15"/>
      <c r="O2227" s="15"/>
      <c r="P2227" s="15"/>
      <c r="Q2227" s="15"/>
      <c r="R2227" s="15"/>
    </row>
    <row r="2228" spans="1:18" x14ac:dyDescent="0.15">
      <c r="A2228" s="15">
        <v>2227</v>
      </c>
      <c r="B2228" s="11">
        <v>51</v>
      </c>
      <c r="C2228" s="11">
        <v>23</v>
      </c>
      <c r="D2228" s="20" t="str">
        <f>L2228</f>
        <v>out_f &lt;- "C:/NGS/save/F2_Adap-2.fastq"</v>
      </c>
      <c r="E2228" s="15"/>
      <c r="F2228" s="15" t="s">
        <v>15</v>
      </c>
      <c r="G2228" s="15" t="str">
        <f>'1. Input and Output files list'!$E$6</f>
        <v>C:/NGS/save/</v>
      </c>
      <c r="H2228" s="15" t="s">
        <v>87</v>
      </c>
      <c r="I2228" s="15"/>
      <c r="J2228" s="15"/>
      <c r="K2228" s="15"/>
      <c r="L2228" s="15" t="str">
        <f>CONCATENATE(F2228,G2228,H2228)</f>
        <v>out_f &lt;- "C:/NGS/save/F2_Adap-2.fastq"</v>
      </c>
      <c r="M2228" s="15"/>
      <c r="N2228" s="15"/>
      <c r="O2228" s="15"/>
      <c r="P2228" s="15"/>
      <c r="Q2228" s="15"/>
      <c r="R2228" s="15"/>
    </row>
    <row r="2229" spans="1:18" x14ac:dyDescent="0.15">
      <c r="A2229" s="15">
        <v>2228</v>
      </c>
      <c r="B2229" s="11">
        <v>51</v>
      </c>
      <c r="C2229" s="11">
        <v>24</v>
      </c>
      <c r="D2229" s="20" t="str">
        <f>L2229</f>
        <v>param_adapter &lt;- "TAAGATCGGAAGAGCACACGTCTGAACTCCAGTCAC"  #Adapter sequence 2</v>
      </c>
      <c r="E2229" s="15"/>
      <c r="F2229" s="11" t="s">
        <v>44</v>
      </c>
      <c r="G2229" s="15" t="str">
        <f>'1. Input and Output files list'!$E$65</f>
        <v>TAAGATCGGAAGAGCACACGTCTGAACTCCAGTCAC</v>
      </c>
      <c r="H2229" s="11" t="s">
        <v>47</v>
      </c>
      <c r="I2229" s="15"/>
      <c r="J2229" s="15"/>
      <c r="K2229" s="15"/>
      <c r="L2229" s="15" t="str">
        <f>CONCATENATE(F2229,G2229,H2229)</f>
        <v>param_adapter &lt;- "TAAGATCGGAAGAGCACACGTCTGAACTCCAGTCAC"  #Adapter sequence 2</v>
      </c>
      <c r="M2229" s="15"/>
      <c r="N2229" s="15"/>
      <c r="O2229" s="15"/>
      <c r="P2229" s="15"/>
      <c r="Q2229" s="15"/>
      <c r="R2229" s="15"/>
    </row>
    <row r="2230" spans="1:18" x14ac:dyDescent="0.15">
      <c r="A2230" s="15">
        <v>2229</v>
      </c>
      <c r="B2230" s="11">
        <v>51</v>
      </c>
      <c r="C2230" s="11">
        <v>25</v>
      </c>
      <c r="D2230" s="20" t="s">
        <v>29</v>
      </c>
      <c r="E2230" s="15"/>
      <c r="F2230" s="15"/>
      <c r="G2230" s="15"/>
      <c r="H2230" s="15"/>
      <c r="I2230" s="15"/>
      <c r="J2230" s="15"/>
      <c r="K2230" s="15"/>
      <c r="L2230" s="15"/>
      <c r="M2230" s="15"/>
      <c r="N2230" s="15"/>
      <c r="O2230" s="15"/>
      <c r="P2230" s="15"/>
      <c r="Q2230" s="15"/>
      <c r="R2230" s="15"/>
    </row>
    <row r="2231" spans="1:18" x14ac:dyDescent="0.15">
      <c r="A2231" s="15">
        <v>2230</v>
      </c>
      <c r="B2231" s="11">
        <v>51</v>
      </c>
      <c r="C2231" s="11">
        <v>26</v>
      </c>
      <c r="D2231" s="20" t="str">
        <f>L2231</f>
        <v>in_f &lt;- "C:/NGS/save/F2_Adap-2.fastq"</v>
      </c>
      <c r="E2231" s="15"/>
      <c r="F2231" s="15" t="s">
        <v>12</v>
      </c>
      <c r="G2231" s="15" t="str">
        <f>'1. Input and Output files list'!$E$6</f>
        <v>C:/NGS/save/</v>
      </c>
      <c r="H2231" s="15" t="s">
        <v>87</v>
      </c>
      <c r="I2231" s="15"/>
      <c r="J2231" s="15"/>
      <c r="K2231" s="15"/>
      <c r="L2231" s="15" t="str">
        <f>CONCATENATE(F2231,G2231,H2231)</f>
        <v>in_f &lt;- "C:/NGS/save/F2_Adap-2.fastq"</v>
      </c>
      <c r="M2231" s="15"/>
      <c r="N2231" s="15"/>
      <c r="O2231" s="15"/>
      <c r="P2231" s="15"/>
      <c r="Q2231" s="15"/>
      <c r="R2231" s="15"/>
    </row>
    <row r="2232" spans="1:18" x14ac:dyDescent="0.15">
      <c r="A2232" s="15">
        <v>2231</v>
      </c>
      <c r="B2232" s="11">
        <v>51</v>
      </c>
      <c r="C2232" s="11">
        <v>27</v>
      </c>
      <c r="D2232" s="20" t="str">
        <f>L2232</f>
        <v>out_f &lt;- "C:/NGS/save/F2_Adap-3.fastq"</v>
      </c>
      <c r="E2232" s="15"/>
      <c r="F2232" s="15" t="s">
        <v>15</v>
      </c>
      <c r="G2232" s="15" t="str">
        <f>'1. Input and Output files list'!$E$6</f>
        <v>C:/NGS/save/</v>
      </c>
      <c r="H2232" s="15" t="s">
        <v>88</v>
      </c>
      <c r="I2232" s="15"/>
      <c r="J2232" s="15"/>
      <c r="K2232" s="15"/>
      <c r="L2232" s="15" t="str">
        <f>CONCATENATE(F2232,G2232,H2232)</f>
        <v>out_f &lt;- "C:/NGS/save/F2_Adap-3.fastq"</v>
      </c>
      <c r="M2232" s="15"/>
      <c r="N2232" s="15"/>
      <c r="O2232" s="15"/>
      <c r="P2232" s="15"/>
      <c r="Q2232" s="15"/>
      <c r="R2232" s="15"/>
    </row>
    <row r="2233" spans="1:18" x14ac:dyDescent="0.15">
      <c r="A2233" s="15">
        <v>2232</v>
      </c>
      <c r="B2233" s="11">
        <v>51</v>
      </c>
      <c r="C2233" s="11">
        <v>28</v>
      </c>
      <c r="D2233" s="20" t="str">
        <f>L2233</f>
        <v>param_adapter &lt;- "TAAGATCGGAAGAGCGTCGTGTAGGGAAAGAGTGT"  #Adapter sequence 3</v>
      </c>
      <c r="E2233" s="15"/>
      <c r="F2233" s="15" t="s">
        <v>44</v>
      </c>
      <c r="G2233" s="15" t="str">
        <f>'1. Input and Output files list'!$E$66</f>
        <v>TAAGATCGGAAGAGCGTCGTGTAGGGAAAGAGTGT</v>
      </c>
      <c r="H2233" s="15" t="s">
        <v>49</v>
      </c>
      <c r="I2233" s="15"/>
      <c r="J2233" s="15"/>
      <c r="K2233" s="15"/>
      <c r="L2233" s="15" t="str">
        <f>CONCATENATE(F2233,G2233,H2233)</f>
        <v>param_adapter &lt;- "TAAGATCGGAAGAGCGTCGTGTAGGGAAAGAGTGT"  #Adapter sequence 3</v>
      </c>
      <c r="M2233" s="15"/>
      <c r="N2233" s="15"/>
      <c r="O2233" s="15"/>
      <c r="P2233" s="15"/>
      <c r="Q2233" s="15"/>
      <c r="R2233" s="15"/>
    </row>
    <row r="2234" spans="1:18" x14ac:dyDescent="0.15">
      <c r="A2234" s="15">
        <v>2233</v>
      </c>
      <c r="B2234" s="11">
        <v>51</v>
      </c>
      <c r="C2234" s="11">
        <v>29</v>
      </c>
      <c r="D2234" s="20" t="s">
        <v>30</v>
      </c>
      <c r="E2234" s="15"/>
      <c r="F2234" s="15"/>
      <c r="G2234" s="15"/>
      <c r="H2234" s="15"/>
      <c r="I2234" s="15"/>
      <c r="J2234" s="15"/>
      <c r="K2234" s="15"/>
      <c r="L2234" s="15"/>
      <c r="M2234" s="15"/>
      <c r="N2234" s="15"/>
      <c r="O2234" s="15"/>
      <c r="P2234" s="15"/>
      <c r="Q2234" s="15"/>
      <c r="R2234" s="15"/>
    </row>
    <row r="2235" spans="1:18" x14ac:dyDescent="0.15">
      <c r="A2235" s="15">
        <v>2234</v>
      </c>
      <c r="B2235" s="11">
        <v>51</v>
      </c>
      <c r="C2235" s="11">
        <v>30</v>
      </c>
      <c r="D2235" s="20" t="str">
        <f>L2235</f>
        <v>in_f &lt;- "C:/NGS/save/F2_Adap-3.fastq"</v>
      </c>
      <c r="E2235" s="15"/>
      <c r="F2235" s="15" t="s">
        <v>12</v>
      </c>
      <c r="G2235" s="15" t="str">
        <f>'1. Input and Output files list'!$E$6</f>
        <v>C:/NGS/save/</v>
      </c>
      <c r="H2235" s="15" t="s">
        <v>88</v>
      </c>
      <c r="I2235" s="15"/>
      <c r="J2235" s="15"/>
      <c r="K2235" s="15"/>
      <c r="L2235" s="15" t="str">
        <f>CONCATENATE(F2235,G2235,H2235)</f>
        <v>in_f &lt;- "C:/NGS/save/F2_Adap-3.fastq"</v>
      </c>
      <c r="M2235" s="15"/>
      <c r="N2235" s="15"/>
      <c r="O2235" s="15"/>
      <c r="P2235" s="15"/>
      <c r="Q2235" s="15"/>
      <c r="R2235" s="15"/>
    </row>
    <row r="2236" spans="1:18" x14ac:dyDescent="0.15">
      <c r="A2236" s="15">
        <v>2235</v>
      </c>
      <c r="B2236" s="11">
        <v>51</v>
      </c>
      <c r="C2236" s="11">
        <v>31</v>
      </c>
      <c r="D2236" s="20" t="str">
        <f>L2236</f>
        <v>out_f &lt;- "C:/NGS/save/AdapterTrim_NGS0_51.fastq"</v>
      </c>
      <c r="E2236" s="15"/>
      <c r="F2236" s="15" t="s">
        <v>36</v>
      </c>
      <c r="G2236" s="15" t="str">
        <f>'1. Input and Output files list'!$E$6</f>
        <v>C:/NGS/save/</v>
      </c>
      <c r="H2236" s="15" t="s">
        <v>38</v>
      </c>
      <c r="I2236" s="15" t="str">
        <f>'1. Input and Output files list'!$I$180</f>
        <v>NGS0_51.fastq</v>
      </c>
      <c r="J2236" s="15" t="s">
        <v>16</v>
      </c>
      <c r="K2236" s="15"/>
      <c r="L2236" s="15" t="str">
        <f>CONCATENATE(F2236,G2236,H2236,I2236,J2236)</f>
        <v>out_f &lt;- "C:/NGS/save/AdapterTrim_NGS0_51.fastq"</v>
      </c>
      <c r="M2236" s="15"/>
      <c r="N2236" s="15"/>
      <c r="O2236" s="15"/>
      <c r="P2236" s="15"/>
      <c r="Q2236" s="15"/>
      <c r="R2236" s="15"/>
    </row>
    <row r="2237" spans="1:18" x14ac:dyDescent="0.15">
      <c r="A2237" s="15">
        <v>2236</v>
      </c>
      <c r="B2237" s="11">
        <v>51</v>
      </c>
      <c r="C2237" s="11">
        <v>32</v>
      </c>
      <c r="D2237" s="20" t="str">
        <f>L2237</f>
        <v>param_adapter &lt;- "CATGAGATCGGAAGAGCACACGTCTGAACTCCAGTCAC"  #Adapter sequence 4</v>
      </c>
      <c r="E2237" s="15"/>
      <c r="F2237" s="15" t="s">
        <v>44</v>
      </c>
      <c r="G2237" s="15" t="str">
        <f>'1. Input and Output files list'!$E$67</f>
        <v>CATGAGATCGGAAGAGCACACGTCTGAACTCCAGTCAC</v>
      </c>
      <c r="H2237" s="15" t="s">
        <v>51</v>
      </c>
      <c r="I2237" s="15"/>
      <c r="J2237" s="15"/>
      <c r="K2237" s="15"/>
      <c r="L2237" s="15" t="str">
        <f>CONCATENATE(F2237,G2237,H2237)</f>
        <v>param_adapter &lt;- "CATGAGATCGGAAGAGCACACGTCTGAACTCCAGTCAC"  #Adapter sequence 4</v>
      </c>
      <c r="M2237" s="15"/>
      <c r="N2237" s="15"/>
      <c r="O2237" s="15"/>
      <c r="P2237" s="15"/>
      <c r="Q2237" s="15"/>
      <c r="R2237" s="15"/>
    </row>
    <row r="2238" spans="1:18" x14ac:dyDescent="0.15">
      <c r="A2238" s="15">
        <v>2237</v>
      </c>
      <c r="B2238" s="11">
        <v>51</v>
      </c>
      <c r="C2238" s="11">
        <v>33</v>
      </c>
      <c r="D2238" s="20" t="s">
        <v>31</v>
      </c>
      <c r="E2238" s="15"/>
      <c r="F2238" s="15"/>
      <c r="G2238" s="15"/>
      <c r="H2238" s="15"/>
      <c r="I2238" s="15"/>
      <c r="J2238" s="15"/>
      <c r="K2238" s="15"/>
      <c r="L2238" s="15"/>
      <c r="M2238" s="15"/>
      <c r="N2238" s="15"/>
      <c r="O2238" s="15"/>
      <c r="P2238" s="15"/>
      <c r="Q2238" s="15"/>
      <c r="R2238" s="15"/>
    </row>
    <row r="2239" spans="1:18" x14ac:dyDescent="0.15">
      <c r="A2239" s="15">
        <v>2238</v>
      </c>
      <c r="B2239" s="11">
        <v>51</v>
      </c>
      <c r="C2239" s="11">
        <v>34</v>
      </c>
      <c r="D2239" s="20" t="s">
        <v>32</v>
      </c>
      <c r="E2239" s="15"/>
      <c r="F2239" s="15"/>
      <c r="G2239" s="15"/>
      <c r="H2239" s="15"/>
      <c r="I2239" s="15"/>
      <c r="J2239" s="15"/>
      <c r="K2239" s="15"/>
      <c r="L2239" s="15"/>
      <c r="M2239" s="15"/>
      <c r="N2239" s="15"/>
      <c r="O2239" s="15"/>
      <c r="P2239" s="15"/>
      <c r="Q2239" s="15"/>
      <c r="R2239" s="15"/>
    </row>
    <row r="2240" spans="1:18" x14ac:dyDescent="0.15">
      <c r="A2240" s="15">
        <v>2239</v>
      </c>
      <c r="B2240" s="11">
        <v>51</v>
      </c>
      <c r="C2240" s="11">
        <v>35</v>
      </c>
      <c r="D2240" s="20" t="str">
        <f>L2240</f>
        <v>write.csv(res, "C:/NGS/save/NGS0_51.fastq.csv")</v>
      </c>
      <c r="E2240" s="15"/>
      <c r="F2240" s="15" t="s">
        <v>35</v>
      </c>
      <c r="G2240" s="15" t="str">
        <f>'1. Input and Output files list'!$E$6</f>
        <v>C:/NGS/save/</v>
      </c>
      <c r="H2240" s="15" t="str">
        <f>'1. Input and Output files list'!$I$180</f>
        <v>NGS0_51.fastq</v>
      </c>
      <c r="I2240" s="15" t="s">
        <v>34</v>
      </c>
      <c r="J2240" s="15"/>
      <c r="K2240" s="15"/>
      <c r="L2240" s="15" t="str">
        <f>CONCATENATE(F2240,G2240,H2240,I2240)</f>
        <v>write.csv(res, "C:/NGS/save/NGS0_51.fastq.csv")</v>
      </c>
      <c r="M2240" s="15"/>
      <c r="N2240" s="15"/>
      <c r="O2240" s="15"/>
      <c r="P2240" s="15"/>
      <c r="Q2240" s="15"/>
      <c r="R2240" s="15"/>
    </row>
    <row r="2241" spans="1:20" x14ac:dyDescent="0.15">
      <c r="A2241" s="15">
        <v>2240</v>
      </c>
      <c r="B2241" s="11">
        <v>51</v>
      </c>
      <c r="C2241" s="11">
        <v>36</v>
      </c>
      <c r="D2241" s="20" t="str">
        <f>L2241</f>
        <v>system.time(fastq &lt;- fread("C:/NGS/save/AdapterTrim_NGS0_51.fastq", header=F, sep="\t", na.strings="NA", strip.white=TRUE, verbose=TRUE))</v>
      </c>
      <c r="E2241" s="15"/>
      <c r="F2241" s="15" t="s">
        <v>92</v>
      </c>
      <c r="G2241" s="15" t="str">
        <f>'1. Input and Output files list'!$E$6</f>
        <v>C:/NGS/save/</v>
      </c>
      <c r="H2241" s="15" t="s">
        <v>38</v>
      </c>
      <c r="I2241" s="15" t="str">
        <f>'1. Input and Output files list'!$I$180</f>
        <v>NGS0_51.fastq</v>
      </c>
      <c r="J2241" s="15" t="s">
        <v>20</v>
      </c>
      <c r="K2241" s="15"/>
      <c r="L2241" s="15" t="str">
        <f>CONCATENATE(F2241,G2241,H2241,I2241,J2241)</f>
        <v>system.time(fastq &lt;- fread("C:/NGS/save/AdapterTrim_NGS0_51.fastq", header=F, sep="\t", na.strings="NA", strip.white=TRUE, verbose=TRUE))</v>
      </c>
      <c r="M2241" s="15"/>
      <c r="N2241" s="15"/>
      <c r="O2241" s="15"/>
      <c r="P2241" s="15"/>
      <c r="Q2241" s="15"/>
      <c r="R2241" s="15"/>
    </row>
    <row r="2242" spans="1:20" x14ac:dyDescent="0.15">
      <c r="A2242" s="15">
        <v>2241</v>
      </c>
      <c r="B2242" s="11">
        <v>51</v>
      </c>
      <c r="C2242" s="11">
        <v>37</v>
      </c>
      <c r="D2242" s="20" t="str">
        <f>T2242</f>
        <v>file.remove("C:/NGS/save/AdapterTrim_NGS0_51.fastq","C:/NGS/save/F2_Adap-0.fastq","C:/NGS/save/F2_Adap-1.fastq","C:/NGS/save/F2_Adap-2.fastq","C:/NGS/save/F2_Adap-3.fastq")</v>
      </c>
      <c r="E2242" s="15"/>
      <c r="F2242" s="15" t="s">
        <v>11</v>
      </c>
      <c r="G2242" s="15" t="str">
        <f>'1. Input and Output files list'!$E$6</f>
        <v>C:/NGS/save/</v>
      </c>
      <c r="H2242" s="15" t="s">
        <v>38</v>
      </c>
      <c r="I2242" s="15" t="str">
        <f>'1. Input and Output files list'!$I$180</f>
        <v>NGS0_51.fastq</v>
      </c>
      <c r="J2242" s="15" t="s">
        <v>852</v>
      </c>
      <c r="K2242" s="15" t="str">
        <f>'1. Input and Output files list'!$E$6</f>
        <v>C:/NGS/save/</v>
      </c>
      <c r="L2242" s="15" t="s">
        <v>851</v>
      </c>
      <c r="M2242" s="15" t="str">
        <f>'1. Input and Output files list'!$E$6</f>
        <v>C:/NGS/save/</v>
      </c>
      <c r="N2242" s="15" t="s">
        <v>89</v>
      </c>
      <c r="O2242" s="15" t="str">
        <f>'1. Input and Output files list'!$E$6</f>
        <v>C:/NGS/save/</v>
      </c>
      <c r="P2242" s="15" t="s">
        <v>90</v>
      </c>
      <c r="Q2242" s="15" t="str">
        <f>'1. Input and Output files list'!$E$6</f>
        <v>C:/NGS/save/</v>
      </c>
      <c r="R2242" s="15" t="s">
        <v>91</v>
      </c>
      <c r="T2242" t="str">
        <f>CONCATENATE(F2242,G2242,H2242,I2242,J2242,K2242,L2242,M2242,N2242,O2242,P2242,Q2242,R2242)</f>
        <v>file.remove("C:/NGS/save/AdapterTrim_NGS0_51.fastq","C:/NGS/save/F2_Adap-0.fastq","C:/NGS/save/F2_Adap-1.fastq","C:/NGS/save/F2_Adap-2.fastq","C:/NGS/save/F2_Adap-3.fastq")</v>
      </c>
    </row>
    <row r="2243" spans="1:20" x14ac:dyDescent="0.15">
      <c r="A2243" s="15">
        <v>2242</v>
      </c>
      <c r="B2243" s="11">
        <v>51</v>
      </c>
      <c r="C2243" s="11">
        <v>38</v>
      </c>
      <c r="D2243" s="20" t="s">
        <v>93</v>
      </c>
      <c r="E2243" s="15"/>
      <c r="F2243" s="15"/>
      <c r="G2243" s="15"/>
      <c r="H2243" s="15"/>
      <c r="I2243" s="15"/>
      <c r="J2243" s="15"/>
      <c r="K2243" s="15"/>
      <c r="L2243" s="15"/>
      <c r="M2243" s="15"/>
      <c r="N2243" s="15"/>
      <c r="O2243" s="15"/>
      <c r="P2243" s="15"/>
      <c r="Q2243" s="15"/>
      <c r="R2243" s="15"/>
    </row>
    <row r="2244" spans="1:20" x14ac:dyDescent="0.15">
      <c r="A2244" s="15">
        <v>2243</v>
      </c>
      <c r="B2244" s="11">
        <v>51</v>
      </c>
      <c r="C2244" s="11">
        <v>39</v>
      </c>
      <c r="D2244" s="20" t="s">
        <v>2</v>
      </c>
      <c r="E2244" s="15"/>
      <c r="F2244" s="15"/>
      <c r="G2244" s="15"/>
      <c r="H2244" s="15"/>
      <c r="I2244" s="15"/>
      <c r="J2244" s="15"/>
      <c r="K2244" s="15"/>
      <c r="L2244" s="15"/>
      <c r="M2244" s="15"/>
      <c r="N2244" s="15"/>
      <c r="O2244" s="15"/>
      <c r="P2244" s="15"/>
      <c r="Q2244" s="15"/>
      <c r="R2244" s="15"/>
    </row>
    <row r="2245" spans="1:20" x14ac:dyDescent="0.15">
      <c r="A2245" s="15">
        <v>2244</v>
      </c>
      <c r="B2245" s="11">
        <v>51</v>
      </c>
      <c r="C2245" s="11">
        <v>40</v>
      </c>
      <c r="D2245" s="20" t="str">
        <f>K2245</f>
        <v>system.time(write.csv(RADtag, file="C:/NGS/save/NGS0_51.tagcount", row.names = F))</v>
      </c>
      <c r="E2245" s="15"/>
      <c r="F2245" s="15" t="s">
        <v>164</v>
      </c>
      <c r="G2245" s="15" t="str">
        <f>'1. Input and Output files list'!$E$6</f>
        <v>C:/NGS/save/</v>
      </c>
      <c r="H2245" s="15" t="str">
        <f>'1. Input and Output files list'!$J$180</f>
        <v>NGS0_51.tagcount</v>
      </c>
      <c r="I2245" s="15" t="s">
        <v>210</v>
      </c>
      <c r="J2245" s="15"/>
      <c r="K2245" s="15" t="str">
        <f>CONCATENATE(F2245,G2245,H2245,I2245)</f>
        <v>system.time(write.csv(RADtag, file="C:/NGS/save/NGS0_51.tagcount", row.names = F))</v>
      </c>
      <c r="L2245" s="15"/>
      <c r="M2245" s="15"/>
      <c r="N2245" s="15"/>
      <c r="O2245" s="15"/>
      <c r="P2245" s="15"/>
      <c r="Q2245" s="15"/>
      <c r="R2245" s="15"/>
    </row>
    <row r="2246" spans="1:20" x14ac:dyDescent="0.15">
      <c r="A2246" s="15">
        <v>2245</v>
      </c>
      <c r="B2246" s="11">
        <v>51</v>
      </c>
      <c r="C2246" s="11">
        <v>41</v>
      </c>
      <c r="D2246" s="20" t="str">
        <f>L2246</f>
        <v>file.remove("C:/NGS/save/NGS0_51.fastq")</v>
      </c>
      <c r="E2246" s="15"/>
      <c r="F2246" s="15" t="s">
        <v>97</v>
      </c>
      <c r="G2246" s="15" t="s">
        <v>13</v>
      </c>
      <c r="H2246" s="15" t="str">
        <f>'1. Input and Output files list'!$E$6</f>
        <v>C:/NGS/save/</v>
      </c>
      <c r="I2246" s="15" t="str">
        <f>'1. Input and Output files list'!$I$180</f>
        <v>NGS0_51.fastq</v>
      </c>
      <c r="J2246" s="7" t="s">
        <v>16</v>
      </c>
      <c r="K2246" s="15" t="s">
        <v>52</v>
      </c>
      <c r="L2246" s="15" t="str">
        <f>CONCATENATE(F2246,G2246,H2246,I2246,J2246,K2246)</f>
        <v>file.remove("C:/NGS/save/NGS0_51.fastq")</v>
      </c>
      <c r="M2246" s="15"/>
      <c r="N2246" s="15"/>
      <c r="O2246" s="15"/>
      <c r="P2246" s="15"/>
      <c r="Q2246" s="15"/>
      <c r="R2246" s="15"/>
    </row>
    <row r="2247" spans="1:20" x14ac:dyDescent="0.15">
      <c r="A2247" s="15">
        <v>2246</v>
      </c>
      <c r="B2247" s="11">
        <v>51</v>
      </c>
      <c r="C2247" s="11">
        <v>42</v>
      </c>
      <c r="D2247" s="20" t="s">
        <v>170</v>
      </c>
      <c r="E2247" s="15"/>
      <c r="F2247" s="15"/>
      <c r="G2247" s="15"/>
      <c r="H2247" s="15"/>
      <c r="I2247" s="15"/>
      <c r="J2247" s="15"/>
      <c r="K2247" s="15"/>
      <c r="L2247" s="15"/>
      <c r="M2247" s="15"/>
      <c r="N2247" s="15"/>
      <c r="O2247" s="15"/>
      <c r="P2247" s="15"/>
      <c r="Q2247" s="15"/>
      <c r="R2247" s="15"/>
    </row>
    <row r="2248" spans="1:20" x14ac:dyDescent="0.15">
      <c r="A2248" s="15">
        <v>2247</v>
      </c>
      <c r="B2248" s="11">
        <v>51</v>
      </c>
      <c r="C2248" s="11">
        <v>43</v>
      </c>
      <c r="D2248" s="20" t="str">
        <f>L2248</f>
        <v>system.time(write.csv(RAD_1over, file="C:/NGS/save/NGS0_51.tagcount1over", row.names = F))</v>
      </c>
      <c r="E2248" s="15"/>
      <c r="F2248" s="10" t="s">
        <v>171</v>
      </c>
      <c r="G2248" s="15" t="str">
        <f>'1. Input and Output files list'!$E$6</f>
        <v>C:/NGS/save/</v>
      </c>
      <c r="H2248" s="10" t="str">
        <f>'1. Input and Output files list'!$K$180</f>
        <v>NGS0_51.tagcount1over</v>
      </c>
      <c r="I2248" s="10" t="s">
        <v>210</v>
      </c>
      <c r="J2248" s="15"/>
      <c r="K2248" s="15"/>
      <c r="L2248" s="15" t="str">
        <f>CONCATENATE(F2248,G2248,H2248,I2248)</f>
        <v>system.time(write.csv(RAD_1over, file="C:/NGS/save/NGS0_51.tagcount1over", row.names = F))</v>
      </c>
      <c r="M2248" s="15"/>
      <c r="N2248" s="15"/>
      <c r="O2248" s="15"/>
      <c r="P2248" s="15"/>
      <c r="Q2248" s="15"/>
      <c r="R2248" s="15"/>
    </row>
    <row r="2249" spans="1:20" x14ac:dyDescent="0.15">
      <c r="A2249" s="15">
        <v>2248</v>
      </c>
      <c r="B2249" s="11">
        <v>51</v>
      </c>
      <c r="C2249" s="11">
        <v>44</v>
      </c>
      <c r="D2249" s="20" t="s">
        <v>1073</v>
      </c>
      <c r="E2249" s="15"/>
      <c r="F2249" s="15"/>
      <c r="G2249" s="15"/>
      <c r="H2249" s="15"/>
      <c r="I2249" s="15"/>
      <c r="J2249" s="15"/>
      <c r="K2249" s="15"/>
      <c r="L2249" s="15"/>
      <c r="M2249" s="15"/>
      <c r="N2249" s="15"/>
      <c r="O2249" s="15"/>
      <c r="P2249" s="15"/>
      <c r="Q2249" s="15"/>
      <c r="R2249" s="15"/>
    </row>
    <row r="2250" spans="1:20" x14ac:dyDescent="0.15">
      <c r="A2250" s="15">
        <v>2249</v>
      </c>
      <c r="B2250" s="11">
        <v>52</v>
      </c>
      <c r="C2250" s="11">
        <v>1</v>
      </c>
      <c r="D2250" s="20" t="str">
        <f>L2250</f>
        <v>in_f &lt;- c("C:/NGS/Raw_sequence_reads/52_CTGAAGCT-GGCTCTGA_L006_R1_001.fastq.gz", "C:/NGS/Raw_sequence_reads/52_CTGAAGCT-GGCTCTGA_L006_R2_001.fastq.gz")</v>
      </c>
      <c r="E2250" s="15"/>
      <c r="F2250" s="15" t="s">
        <v>3</v>
      </c>
      <c r="G2250" s="15" t="str">
        <f>'1. Input and Output files list'!$E$182</f>
        <v>C:/NGS/Raw_sequence_reads/52_CTGAAGCT-GGCTCTGA_L006_R1_001.fastq.gz</v>
      </c>
      <c r="H2250" s="15" t="s">
        <v>10</v>
      </c>
      <c r="I2250" s="15" t="str">
        <f>'1. Input and Output files list'!$E$183</f>
        <v>C:/NGS/Raw_sequence_reads/52_CTGAAGCT-GGCTCTGA_L006_R2_001.fastq.gz</v>
      </c>
      <c r="J2250" s="15" t="s">
        <v>4</v>
      </c>
      <c r="K2250" s="15"/>
      <c r="L2250" s="15" t="str">
        <f>CONCATENATE(F2250,G2250,H2250,I2250,J2250)</f>
        <v>in_f &lt;- c("C:/NGS/Raw_sequence_reads/52_CTGAAGCT-GGCTCTGA_L006_R1_001.fastq.gz", "C:/NGS/Raw_sequence_reads/52_CTGAAGCT-GGCTCTGA_L006_R2_001.fastq.gz")</v>
      </c>
      <c r="M2250" s="15"/>
      <c r="N2250" s="15"/>
      <c r="O2250" s="15"/>
      <c r="P2250" s="15"/>
      <c r="Q2250" s="15"/>
      <c r="R2250" s="15"/>
    </row>
    <row r="2251" spans="1:20" x14ac:dyDescent="0.15">
      <c r="A2251" s="15">
        <v>2250</v>
      </c>
      <c r="B2251" s="11">
        <v>52</v>
      </c>
      <c r="C2251" s="11">
        <v>2</v>
      </c>
      <c r="D2251" s="20" t="str">
        <f>L2251</f>
        <v>out_f &lt;- "C:/NGS/save/NGS0_52.fastq"</v>
      </c>
      <c r="E2251" s="15"/>
      <c r="F2251" s="15" t="s">
        <v>95</v>
      </c>
      <c r="G2251" s="15" t="s">
        <v>13</v>
      </c>
      <c r="H2251" s="15" t="str">
        <f>'1. Input and Output files list'!$E$6</f>
        <v>C:/NGS/save/</v>
      </c>
      <c r="I2251" s="15" t="str">
        <f>'1. Input and Output files list'!$I$182</f>
        <v>NGS0_52.fastq</v>
      </c>
      <c r="J2251" s="7" t="s">
        <v>16</v>
      </c>
      <c r="K2251" s="15"/>
      <c r="L2251" s="15" t="str">
        <f>CONCATENATE(F2251,G2251,H2251,I2251,J2251)</f>
        <v>out_f &lt;- "C:/NGS/save/NGS0_52.fastq"</v>
      </c>
      <c r="M2251" s="15"/>
      <c r="N2251" s="15"/>
      <c r="O2251" s="15"/>
      <c r="P2251" s="15"/>
      <c r="Q2251" s="15"/>
      <c r="R2251" s="15"/>
    </row>
    <row r="2252" spans="1:20" x14ac:dyDescent="0.15">
      <c r="A2252" s="15">
        <v>2251</v>
      </c>
      <c r="B2252" s="11">
        <v>52</v>
      </c>
      <c r="C2252" s="11">
        <v>3</v>
      </c>
      <c r="D2252" s="20" t="str">
        <f>L2252</f>
        <v>param_trim &lt;- 1</v>
      </c>
      <c r="E2252" s="15"/>
      <c r="F2252" s="15" t="s">
        <v>163</v>
      </c>
      <c r="G2252" s="15">
        <f>'1. Input and Output files list'!$H$182</f>
        <v>1</v>
      </c>
      <c r="H2252" s="15"/>
      <c r="I2252" s="15"/>
      <c r="J2252" s="15"/>
      <c r="K2252" s="15"/>
      <c r="L2252" s="15" t="str">
        <f>CONCATENATE(F2252,G2252)</f>
        <v>param_trim &lt;- 1</v>
      </c>
      <c r="M2252" s="15"/>
      <c r="N2252" s="15"/>
      <c r="O2252" s="15"/>
      <c r="P2252" s="15"/>
      <c r="Q2252" s="15"/>
      <c r="R2252" s="15"/>
    </row>
    <row r="2253" spans="1:20" x14ac:dyDescent="0.15">
      <c r="A2253" s="15">
        <v>2252</v>
      </c>
      <c r="B2253" s="11">
        <v>52</v>
      </c>
      <c r="C2253" s="11">
        <v>4</v>
      </c>
      <c r="D2253" s="20" t="s">
        <v>21</v>
      </c>
      <c r="E2253" s="15"/>
      <c r="F2253" s="15"/>
      <c r="G2253" s="15"/>
      <c r="H2253" s="15"/>
      <c r="I2253" s="15"/>
      <c r="J2253" s="15"/>
      <c r="K2253" s="15"/>
      <c r="L2253" s="15"/>
      <c r="M2253" s="15"/>
      <c r="N2253" s="15"/>
      <c r="O2253" s="15"/>
      <c r="P2253" s="15"/>
      <c r="Q2253" s="15"/>
      <c r="R2253" s="15"/>
    </row>
    <row r="2254" spans="1:20" x14ac:dyDescent="0.15">
      <c r="A2254" s="15">
        <v>2253</v>
      </c>
      <c r="B2254" s="11">
        <v>52</v>
      </c>
      <c r="C2254" s="11">
        <v>5</v>
      </c>
      <c r="D2254" s="20" t="s">
        <v>22</v>
      </c>
      <c r="E2254" s="15"/>
      <c r="F2254" s="15"/>
      <c r="G2254" s="15"/>
      <c r="H2254" s="15"/>
      <c r="I2254" s="15"/>
      <c r="J2254" s="15"/>
      <c r="K2254" s="15"/>
      <c r="L2254" s="15"/>
      <c r="M2254" s="15"/>
      <c r="N2254" s="15"/>
      <c r="O2254" s="15"/>
      <c r="P2254" s="15"/>
      <c r="Q2254" s="15"/>
      <c r="R2254" s="15"/>
    </row>
    <row r="2255" spans="1:20" x14ac:dyDescent="0.15">
      <c r="A2255" s="15">
        <v>2254</v>
      </c>
      <c r="B2255" s="11">
        <v>52</v>
      </c>
      <c r="C2255" s="11">
        <v>6</v>
      </c>
      <c r="D2255" s="20" t="s">
        <v>23</v>
      </c>
      <c r="E2255" s="15"/>
      <c r="F2255" s="15"/>
      <c r="G2255" s="15"/>
      <c r="H2255" s="15"/>
      <c r="I2255" s="15"/>
      <c r="J2255" s="15"/>
      <c r="K2255" s="15"/>
      <c r="L2255" s="15"/>
      <c r="M2255" s="15"/>
      <c r="N2255" s="15"/>
      <c r="O2255" s="15"/>
      <c r="P2255" s="15"/>
      <c r="Q2255" s="15"/>
      <c r="R2255" s="15"/>
    </row>
    <row r="2256" spans="1:20" x14ac:dyDescent="0.15">
      <c r="A2256" s="15">
        <v>2255</v>
      </c>
      <c r="B2256" s="11">
        <v>52</v>
      </c>
      <c r="C2256" s="11">
        <v>7</v>
      </c>
      <c r="D2256" s="20" t="str">
        <f>L2256</f>
        <v>hoge1 &lt;- DNAStringSet(sread(fastq), start=7, end=hoge)</v>
      </c>
      <c r="E2256" s="15"/>
      <c r="F2256" s="15" t="s">
        <v>166</v>
      </c>
      <c r="G2256" s="15">
        <f>'1. Input and Output files list'!$G$182+1</f>
        <v>7</v>
      </c>
      <c r="H2256" s="15" t="s">
        <v>26</v>
      </c>
      <c r="I2256" s="15"/>
      <c r="J2256" s="15"/>
      <c r="K2256" s="15"/>
      <c r="L2256" s="15" t="str">
        <f>CONCATENATE(F2256,G2256,H2256)</f>
        <v>hoge1 &lt;- DNAStringSet(sread(fastq), start=7, end=hoge)</v>
      </c>
      <c r="M2256" s="15"/>
      <c r="N2256" s="15"/>
      <c r="O2256" s="15"/>
      <c r="P2256" s="15"/>
      <c r="Q2256" s="15"/>
      <c r="R2256" s="15"/>
    </row>
    <row r="2257" spans="1:18" x14ac:dyDescent="0.15">
      <c r="A2257" s="15">
        <v>2256</v>
      </c>
      <c r="B2257" s="11">
        <v>52</v>
      </c>
      <c r="C2257" s="11">
        <v>8</v>
      </c>
      <c r="D2257" s="20" t="str">
        <f>L2257</f>
        <v>hoge2 &lt;- BStringSet(quality(quality(fastq)), start=7, end=hoge)</v>
      </c>
      <c r="E2257" s="15"/>
      <c r="F2257" s="15" t="s">
        <v>167</v>
      </c>
      <c r="G2257" s="15">
        <f>'1. Input and Output files list'!$G$182+1</f>
        <v>7</v>
      </c>
      <c r="H2257" s="15" t="s">
        <v>26</v>
      </c>
      <c r="I2257" s="15"/>
      <c r="J2257" s="15"/>
      <c r="K2257" s="15"/>
      <c r="L2257" s="15" t="str">
        <f>CONCATENATE(F2257,G2257,H2257)</f>
        <v>hoge2 &lt;- BStringSet(quality(quality(fastq)), start=7, end=hoge)</v>
      </c>
      <c r="M2257" s="15"/>
      <c r="N2257" s="15"/>
      <c r="O2257" s="15"/>
      <c r="P2257" s="15"/>
      <c r="Q2257" s="15"/>
      <c r="R2257" s="15"/>
    </row>
    <row r="2258" spans="1:18" x14ac:dyDescent="0.15">
      <c r="A2258" s="15">
        <v>2257</v>
      </c>
      <c r="B2258" s="11">
        <v>52</v>
      </c>
      <c r="C2258" s="11">
        <v>9</v>
      </c>
      <c r="D2258" s="20" t="s">
        <v>24</v>
      </c>
      <c r="E2258" s="15"/>
      <c r="F2258" s="15"/>
      <c r="G2258" s="15"/>
      <c r="H2258" s="15"/>
      <c r="I2258" s="15"/>
      <c r="J2258" s="15"/>
      <c r="K2258" s="15"/>
      <c r="L2258" s="15"/>
      <c r="M2258" s="15"/>
      <c r="N2258" s="15"/>
      <c r="O2258" s="15"/>
      <c r="P2258" s="15"/>
      <c r="Q2258" s="15"/>
      <c r="R2258" s="15"/>
    </row>
    <row r="2259" spans="1:18" x14ac:dyDescent="0.15">
      <c r="A2259" s="15">
        <v>2258</v>
      </c>
      <c r="B2259" s="11">
        <v>52</v>
      </c>
      <c r="C2259" s="11">
        <v>10</v>
      </c>
      <c r="D2259" s="20" t="s">
        <v>96</v>
      </c>
      <c r="E2259" s="15"/>
      <c r="F2259" s="15"/>
      <c r="G2259" s="15"/>
      <c r="H2259" s="15"/>
      <c r="I2259" s="15"/>
      <c r="J2259" s="15"/>
      <c r="K2259" s="15"/>
      <c r="L2259" s="15"/>
      <c r="M2259" s="15"/>
      <c r="N2259" s="15"/>
      <c r="O2259" s="15"/>
      <c r="P2259" s="15"/>
      <c r="Q2259" s="15"/>
      <c r="R2259" s="15"/>
    </row>
    <row r="2260" spans="1:18" x14ac:dyDescent="0.15">
      <c r="A2260" s="15">
        <v>2259</v>
      </c>
      <c r="B2260" s="11">
        <v>52</v>
      </c>
      <c r="C2260" s="11">
        <v>11</v>
      </c>
      <c r="D2260" s="53" t="str">
        <f>R2260</f>
        <v>param1 &lt;- 35</v>
      </c>
      <c r="E2260" s="15"/>
      <c r="F2260" s="15" t="s">
        <v>843</v>
      </c>
      <c r="G2260" s="15">
        <f>'1. Input and Output files list'!$E$32</f>
        <v>35</v>
      </c>
      <c r="H2260" s="15"/>
      <c r="I2260" s="15"/>
      <c r="J2260" s="15"/>
      <c r="K2260" s="15"/>
      <c r="L2260" s="15"/>
      <c r="M2260" s="15"/>
      <c r="N2260" s="15"/>
      <c r="O2260" s="15"/>
      <c r="P2260" s="15"/>
      <c r="Q2260" s="15"/>
      <c r="R2260" s="15" t="str">
        <f>CONCATENATE(F2260,G2260,H2260)</f>
        <v>param1 &lt;- 35</v>
      </c>
    </row>
    <row r="2261" spans="1:18" x14ac:dyDescent="0.15">
      <c r="A2261" s="15">
        <v>2260</v>
      </c>
      <c r="B2261" s="11">
        <v>52</v>
      </c>
      <c r="C2261" s="11">
        <v>12</v>
      </c>
      <c r="D2261" s="53" t="str">
        <f>R2261</f>
        <v>param2 &lt;- 0.1</v>
      </c>
      <c r="E2261" s="15"/>
      <c r="F2261" s="15" t="s">
        <v>844</v>
      </c>
      <c r="G2261" s="15">
        <f>'1. Input and Output files list'!$E$34</f>
        <v>0.1</v>
      </c>
      <c r="H2261" s="15"/>
      <c r="I2261" s="15"/>
      <c r="J2261" s="15"/>
      <c r="K2261" s="15"/>
      <c r="L2261" s="15"/>
      <c r="M2261" s="15"/>
      <c r="N2261" s="15"/>
      <c r="O2261" s="15"/>
      <c r="P2261" s="15"/>
      <c r="Q2261" s="15"/>
      <c r="R2261" s="15" t="str">
        <f>CONCATENATE(F2261,G2261,H2261)</f>
        <v>param2 &lt;- 0.1</v>
      </c>
    </row>
    <row r="2262" spans="1:18" x14ac:dyDescent="0.15">
      <c r="A2262" s="15">
        <v>2261</v>
      </c>
      <c r="B2262" s="11">
        <v>52</v>
      </c>
      <c r="C2262" s="11">
        <v>13</v>
      </c>
      <c r="D2262" s="53" t="str">
        <f>R2262</f>
        <v>fastq &lt;- readFastq("C:/NGS/save/NGS0_52.fastq")</v>
      </c>
      <c r="E2262" s="15"/>
      <c r="F2262" s="15" t="s">
        <v>845</v>
      </c>
      <c r="G2262" s="15" t="str">
        <f>'1. Input and Output files list'!$E$6</f>
        <v>C:/NGS/save/</v>
      </c>
      <c r="H2262" s="5" t="str">
        <f>'1. Input and Output files list'!$I$182</f>
        <v>NGS0_52.fastq</v>
      </c>
      <c r="I2262" s="15" t="s">
        <v>4</v>
      </c>
      <c r="J2262" s="15">
        <v>52</v>
      </c>
      <c r="K2262" s="15"/>
      <c r="L2262" s="15"/>
      <c r="M2262" s="15"/>
      <c r="N2262" s="15"/>
      <c r="O2262" s="15"/>
      <c r="P2262" s="15"/>
      <c r="Q2262" s="15"/>
      <c r="R2262" s="15" t="str">
        <f>CONCATENATE(F2262,G2262,H2262,I2262)</f>
        <v>fastq &lt;- readFastq("C:/NGS/save/NGS0_52.fastq")</v>
      </c>
    </row>
    <row r="2263" spans="1:18" x14ac:dyDescent="0.15">
      <c r="A2263" s="15">
        <v>2262</v>
      </c>
      <c r="B2263" s="11">
        <v>52</v>
      </c>
      <c r="C2263" s="11">
        <v>14</v>
      </c>
      <c r="D2263" s="53" t="s">
        <v>840</v>
      </c>
      <c r="E2263" s="15"/>
      <c r="F2263" s="15"/>
      <c r="G2263" s="15"/>
      <c r="H2263" s="15"/>
      <c r="I2263" s="15"/>
      <c r="J2263" s="15"/>
      <c r="K2263" s="15"/>
      <c r="L2263" s="15"/>
      <c r="M2263" s="15"/>
      <c r="N2263" s="15"/>
      <c r="O2263" s="15"/>
      <c r="P2263" s="15"/>
      <c r="Q2263" s="15"/>
      <c r="R2263" s="15"/>
    </row>
    <row r="2264" spans="1:18" x14ac:dyDescent="0.15">
      <c r="A2264" s="15">
        <v>2263</v>
      </c>
      <c r="B2264" s="11">
        <v>52</v>
      </c>
      <c r="C2264" s="11">
        <v>15</v>
      </c>
      <c r="D2264" s="53" t="s">
        <v>841</v>
      </c>
      <c r="E2264" s="15"/>
      <c r="F2264" s="15"/>
      <c r="G2264" s="15"/>
      <c r="H2264" s="15"/>
      <c r="I2264" s="15"/>
      <c r="J2264" s="15"/>
      <c r="K2264" s="15"/>
      <c r="L2264" s="15"/>
      <c r="M2264" s="15"/>
      <c r="N2264" s="15"/>
      <c r="O2264" s="15"/>
      <c r="P2264" s="15"/>
      <c r="Q2264" s="15"/>
      <c r="R2264" s="15"/>
    </row>
    <row r="2265" spans="1:18" x14ac:dyDescent="0.15">
      <c r="A2265" s="15">
        <v>2264</v>
      </c>
      <c r="B2265" s="11">
        <v>52</v>
      </c>
      <c r="C2265" s="11">
        <v>16</v>
      </c>
      <c r="D2265" s="53" t="s">
        <v>842</v>
      </c>
      <c r="E2265" s="15"/>
      <c r="F2265" s="15"/>
      <c r="G2265" s="15"/>
      <c r="H2265" s="15"/>
      <c r="I2265" s="15"/>
      <c r="J2265" s="15"/>
      <c r="K2265" s="15"/>
      <c r="L2265" s="15"/>
      <c r="M2265" s="15"/>
      <c r="N2265" s="15"/>
      <c r="O2265" s="15"/>
      <c r="P2265" s="15"/>
      <c r="Q2265" s="15"/>
      <c r="R2265" s="15"/>
    </row>
    <row r="2266" spans="1:18" x14ac:dyDescent="0.15">
      <c r="A2266" s="15">
        <v>2265</v>
      </c>
      <c r="B2266" s="11">
        <v>52</v>
      </c>
      <c r="C2266" s="11">
        <v>17</v>
      </c>
      <c r="D2266" s="20" t="str">
        <f>L2266</f>
        <v xml:space="preserve">writeFastq(fastq, "C:/NGS/save/F2_Adap-0.fastq", compress=F)   </v>
      </c>
      <c r="E2266" s="15"/>
      <c r="F2266" s="15" t="s">
        <v>847</v>
      </c>
      <c r="G2266" s="15" t="str">
        <f>'1. Input and Output files list'!$E$6</f>
        <v>C:/NGS/save/</v>
      </c>
      <c r="H2266" s="15" t="s">
        <v>850</v>
      </c>
      <c r="I2266" s="15"/>
      <c r="J2266" s="15"/>
      <c r="K2266" s="15"/>
      <c r="L2266" s="15" t="str">
        <f>CONCATENATE(F2266,G2266,H2266,I2266,J2266)</f>
        <v xml:space="preserve">writeFastq(fastq, "C:/NGS/save/F2_Adap-0.fastq", compress=F)   </v>
      </c>
      <c r="M2266" s="15"/>
      <c r="N2266" s="15"/>
      <c r="O2266" s="15"/>
      <c r="P2266" s="15"/>
      <c r="Q2266" s="15"/>
      <c r="R2266" s="15"/>
    </row>
    <row r="2267" spans="1:18" x14ac:dyDescent="0.15">
      <c r="A2267" s="15">
        <v>2266</v>
      </c>
      <c r="B2267" s="11">
        <v>52</v>
      </c>
      <c r="C2267" s="11">
        <v>18</v>
      </c>
      <c r="D2267" s="20" t="str">
        <f>L2267</f>
        <v>in_f &lt;- "C:/NGS/save/F2_Adap-0.fastq"</v>
      </c>
      <c r="E2267" s="15"/>
      <c r="F2267" s="15" t="s">
        <v>14</v>
      </c>
      <c r="G2267" s="15" t="s">
        <v>13</v>
      </c>
      <c r="H2267" s="15" t="str">
        <f>'1. Input and Output files list'!$E$6</f>
        <v>C:/NGS/save/</v>
      </c>
      <c r="I2267" s="15" t="s">
        <v>849</v>
      </c>
      <c r="J2267" s="7"/>
      <c r="K2267" s="15"/>
      <c r="L2267" s="15" t="str">
        <f>CONCATENATE(F2267,G2267,H2267,I2267,J2267)</f>
        <v>in_f &lt;- "C:/NGS/save/F2_Adap-0.fastq"</v>
      </c>
      <c r="M2267" s="15"/>
      <c r="N2267" s="15"/>
      <c r="O2267" s="15"/>
      <c r="P2267" s="15"/>
      <c r="Q2267" s="15"/>
      <c r="R2267" s="15"/>
    </row>
    <row r="2268" spans="1:18" x14ac:dyDescent="0.15">
      <c r="A2268" s="15">
        <v>2267</v>
      </c>
      <c r="B2268" s="11">
        <v>52</v>
      </c>
      <c r="C2268" s="11">
        <v>19</v>
      </c>
      <c r="D2268" s="20" t="str">
        <f>L2268</f>
        <v>out_f &lt;- "C:/NGS/save/F2_Adap-1.fastq"</v>
      </c>
      <c r="E2268" s="15"/>
      <c r="F2268" s="15" t="s">
        <v>15</v>
      </c>
      <c r="G2268" s="15" t="str">
        <f>'1. Input and Output files list'!$E$6</f>
        <v>C:/NGS/save/</v>
      </c>
      <c r="H2268" s="15" t="s">
        <v>86</v>
      </c>
      <c r="I2268" s="15"/>
      <c r="J2268" s="15"/>
      <c r="K2268" s="15"/>
      <c r="L2268" s="15" t="str">
        <f>CONCATENATE(F2268,G2268,H2268)</f>
        <v>out_f &lt;- "C:/NGS/save/F2_Adap-1.fastq"</v>
      </c>
      <c r="M2268" s="15"/>
      <c r="N2268" s="15"/>
      <c r="O2268" s="15"/>
      <c r="P2268" s="15"/>
      <c r="Q2268" s="15"/>
      <c r="R2268" s="15"/>
    </row>
    <row r="2269" spans="1:18" x14ac:dyDescent="0.15">
      <c r="A2269" s="15">
        <v>2268</v>
      </c>
      <c r="B2269" s="11">
        <v>52</v>
      </c>
      <c r="C2269" s="11">
        <v>20</v>
      </c>
      <c r="D2269" s="20" t="str">
        <f>L2269</f>
        <v>param_adapter &lt;- "CATGAGATCGGAAGAGCGTCGTGTAGGGAAAGAGTGT"  #Adapter sequence 1</v>
      </c>
      <c r="E2269" s="15"/>
      <c r="F2269" s="11" t="s">
        <v>44</v>
      </c>
      <c r="G2269" s="11" t="str">
        <f>'1. Input and Output files list'!$E$64</f>
        <v>CATGAGATCGGAAGAGCGTCGTGTAGGGAAAGAGTGT</v>
      </c>
      <c r="H2269" s="11" t="s">
        <v>46</v>
      </c>
      <c r="I2269" s="15"/>
      <c r="J2269" s="15"/>
      <c r="K2269" s="15"/>
      <c r="L2269" s="15" t="str">
        <f>CONCATENATE(F2269,G2269,H2269)</f>
        <v>param_adapter &lt;- "CATGAGATCGGAAGAGCGTCGTGTAGGGAAAGAGTGT"  #Adapter sequence 1</v>
      </c>
      <c r="M2269" s="15"/>
      <c r="N2269" s="15"/>
      <c r="O2269" s="15"/>
      <c r="P2269" s="15"/>
      <c r="Q2269" s="15"/>
      <c r="R2269" s="15"/>
    </row>
    <row r="2270" spans="1:18" x14ac:dyDescent="0.15">
      <c r="A2270" s="15">
        <v>2269</v>
      </c>
      <c r="B2270" s="11">
        <v>52</v>
      </c>
      <c r="C2270" s="11">
        <v>21</v>
      </c>
      <c r="D2270" s="20" t="s">
        <v>28</v>
      </c>
      <c r="E2270" s="15"/>
      <c r="F2270" s="15"/>
      <c r="G2270" s="15"/>
      <c r="H2270" s="15"/>
      <c r="I2270" s="15"/>
      <c r="J2270" s="15"/>
      <c r="K2270" s="15"/>
      <c r="L2270" s="15"/>
      <c r="M2270" s="15"/>
      <c r="N2270" s="15"/>
      <c r="O2270" s="15"/>
      <c r="P2270" s="15"/>
      <c r="Q2270" s="15"/>
      <c r="R2270" s="15"/>
    </row>
    <row r="2271" spans="1:18" x14ac:dyDescent="0.15">
      <c r="A2271" s="15">
        <v>2270</v>
      </c>
      <c r="B2271" s="11">
        <v>52</v>
      </c>
      <c r="C2271" s="11">
        <v>22</v>
      </c>
      <c r="D2271" s="20" t="str">
        <f>L2271</f>
        <v>in_f &lt;- "C:/NGS/save/F2_Adap-1.fastq"</v>
      </c>
      <c r="E2271" s="15"/>
      <c r="F2271" s="15" t="s">
        <v>12</v>
      </c>
      <c r="G2271" s="15" t="str">
        <f>'1. Input and Output files list'!$E$6</f>
        <v>C:/NGS/save/</v>
      </c>
      <c r="H2271" s="15" t="s">
        <v>86</v>
      </c>
      <c r="I2271" s="15"/>
      <c r="J2271" s="15"/>
      <c r="K2271" s="15"/>
      <c r="L2271" s="15" t="str">
        <f>CONCATENATE(F2271,G2271,H2271)</f>
        <v>in_f &lt;- "C:/NGS/save/F2_Adap-1.fastq"</v>
      </c>
      <c r="M2271" s="15"/>
      <c r="N2271" s="15"/>
      <c r="O2271" s="15"/>
      <c r="P2271" s="15"/>
      <c r="Q2271" s="15"/>
      <c r="R2271" s="15"/>
    </row>
    <row r="2272" spans="1:18" x14ac:dyDescent="0.15">
      <c r="A2272" s="15">
        <v>2271</v>
      </c>
      <c r="B2272" s="11">
        <v>52</v>
      </c>
      <c r="C2272" s="11">
        <v>23</v>
      </c>
      <c r="D2272" s="20" t="str">
        <f>L2272</f>
        <v>out_f &lt;- "C:/NGS/save/F2_Adap-2.fastq"</v>
      </c>
      <c r="E2272" s="15"/>
      <c r="F2272" s="15" t="s">
        <v>15</v>
      </c>
      <c r="G2272" s="15" t="str">
        <f>'1. Input and Output files list'!$E$6</f>
        <v>C:/NGS/save/</v>
      </c>
      <c r="H2272" s="15" t="s">
        <v>87</v>
      </c>
      <c r="I2272" s="15"/>
      <c r="J2272" s="15"/>
      <c r="K2272" s="15"/>
      <c r="L2272" s="15" t="str">
        <f>CONCATENATE(F2272,G2272,H2272)</f>
        <v>out_f &lt;- "C:/NGS/save/F2_Adap-2.fastq"</v>
      </c>
      <c r="M2272" s="15"/>
      <c r="N2272" s="15"/>
      <c r="O2272" s="15"/>
      <c r="P2272" s="15"/>
      <c r="Q2272" s="15"/>
      <c r="R2272" s="15"/>
    </row>
    <row r="2273" spans="1:20" x14ac:dyDescent="0.15">
      <c r="A2273" s="15">
        <v>2272</v>
      </c>
      <c r="B2273" s="11">
        <v>52</v>
      </c>
      <c r="C2273" s="11">
        <v>24</v>
      </c>
      <c r="D2273" s="20" t="str">
        <f>L2273</f>
        <v>param_adapter &lt;- "TAAGATCGGAAGAGCACACGTCTGAACTCCAGTCAC"  #Adapter sequence 2</v>
      </c>
      <c r="E2273" s="15"/>
      <c r="F2273" s="11" t="s">
        <v>44</v>
      </c>
      <c r="G2273" s="15" t="str">
        <f>'1. Input and Output files list'!$E$65</f>
        <v>TAAGATCGGAAGAGCACACGTCTGAACTCCAGTCAC</v>
      </c>
      <c r="H2273" s="11" t="s">
        <v>47</v>
      </c>
      <c r="I2273" s="15"/>
      <c r="J2273" s="15"/>
      <c r="K2273" s="15"/>
      <c r="L2273" s="15" t="str">
        <f>CONCATENATE(F2273,G2273,H2273)</f>
        <v>param_adapter &lt;- "TAAGATCGGAAGAGCACACGTCTGAACTCCAGTCAC"  #Adapter sequence 2</v>
      </c>
      <c r="M2273" s="15"/>
      <c r="N2273" s="15"/>
      <c r="O2273" s="15"/>
      <c r="P2273" s="15"/>
      <c r="Q2273" s="15"/>
      <c r="R2273" s="15"/>
    </row>
    <row r="2274" spans="1:20" x14ac:dyDescent="0.15">
      <c r="A2274" s="15">
        <v>2273</v>
      </c>
      <c r="B2274" s="11">
        <v>52</v>
      </c>
      <c r="C2274" s="11">
        <v>25</v>
      </c>
      <c r="D2274" s="20" t="s">
        <v>29</v>
      </c>
      <c r="E2274" s="15"/>
      <c r="F2274" s="15"/>
      <c r="G2274" s="15"/>
      <c r="H2274" s="15"/>
      <c r="I2274" s="15"/>
      <c r="J2274" s="15"/>
      <c r="K2274" s="15"/>
      <c r="L2274" s="15"/>
      <c r="M2274" s="15"/>
      <c r="N2274" s="15"/>
      <c r="O2274" s="15"/>
      <c r="P2274" s="15"/>
      <c r="Q2274" s="15"/>
      <c r="R2274" s="15"/>
    </row>
    <row r="2275" spans="1:20" x14ac:dyDescent="0.15">
      <c r="A2275" s="15">
        <v>2274</v>
      </c>
      <c r="B2275" s="11">
        <v>52</v>
      </c>
      <c r="C2275" s="11">
        <v>26</v>
      </c>
      <c r="D2275" s="20" t="str">
        <f>L2275</f>
        <v>in_f &lt;- "C:/NGS/save/F2_Adap-2.fastq"</v>
      </c>
      <c r="E2275" s="15"/>
      <c r="F2275" s="15" t="s">
        <v>12</v>
      </c>
      <c r="G2275" s="15" t="str">
        <f>'1. Input and Output files list'!$E$6</f>
        <v>C:/NGS/save/</v>
      </c>
      <c r="H2275" s="15" t="s">
        <v>87</v>
      </c>
      <c r="I2275" s="15"/>
      <c r="J2275" s="15"/>
      <c r="K2275" s="15"/>
      <c r="L2275" s="15" t="str">
        <f>CONCATENATE(F2275,G2275,H2275)</f>
        <v>in_f &lt;- "C:/NGS/save/F2_Adap-2.fastq"</v>
      </c>
      <c r="M2275" s="15"/>
      <c r="N2275" s="15"/>
      <c r="O2275" s="15"/>
      <c r="P2275" s="15"/>
      <c r="Q2275" s="15"/>
      <c r="R2275" s="15"/>
    </row>
    <row r="2276" spans="1:20" x14ac:dyDescent="0.15">
      <c r="A2276" s="15">
        <v>2275</v>
      </c>
      <c r="B2276" s="11">
        <v>52</v>
      </c>
      <c r="C2276" s="11">
        <v>27</v>
      </c>
      <c r="D2276" s="20" t="str">
        <f>L2276</f>
        <v>out_f &lt;- "C:/NGS/save/F2_Adap-3.fastq"</v>
      </c>
      <c r="E2276" s="15"/>
      <c r="F2276" s="15" t="s">
        <v>15</v>
      </c>
      <c r="G2276" s="15" t="str">
        <f>'1. Input and Output files list'!$E$6</f>
        <v>C:/NGS/save/</v>
      </c>
      <c r="H2276" s="15" t="s">
        <v>88</v>
      </c>
      <c r="I2276" s="15"/>
      <c r="J2276" s="15"/>
      <c r="K2276" s="15"/>
      <c r="L2276" s="15" t="str">
        <f>CONCATENATE(F2276,G2276,H2276)</f>
        <v>out_f &lt;- "C:/NGS/save/F2_Adap-3.fastq"</v>
      </c>
      <c r="M2276" s="15"/>
      <c r="N2276" s="15"/>
      <c r="O2276" s="15"/>
      <c r="P2276" s="15"/>
      <c r="Q2276" s="15"/>
      <c r="R2276" s="15"/>
    </row>
    <row r="2277" spans="1:20" x14ac:dyDescent="0.15">
      <c r="A2277" s="15">
        <v>2276</v>
      </c>
      <c r="B2277" s="11">
        <v>52</v>
      </c>
      <c r="C2277" s="11">
        <v>28</v>
      </c>
      <c r="D2277" s="20" t="str">
        <f>L2277</f>
        <v>param_adapter &lt;- "TAAGATCGGAAGAGCGTCGTGTAGGGAAAGAGTGT"  #Adapter sequence 3</v>
      </c>
      <c r="E2277" s="15"/>
      <c r="F2277" s="15" t="s">
        <v>44</v>
      </c>
      <c r="G2277" s="15" t="str">
        <f>'1. Input and Output files list'!$E$66</f>
        <v>TAAGATCGGAAGAGCGTCGTGTAGGGAAAGAGTGT</v>
      </c>
      <c r="H2277" s="15" t="s">
        <v>49</v>
      </c>
      <c r="I2277" s="15"/>
      <c r="J2277" s="15"/>
      <c r="K2277" s="15"/>
      <c r="L2277" s="15" t="str">
        <f>CONCATENATE(F2277,G2277,H2277)</f>
        <v>param_adapter &lt;- "TAAGATCGGAAGAGCGTCGTGTAGGGAAAGAGTGT"  #Adapter sequence 3</v>
      </c>
      <c r="M2277" s="15"/>
      <c r="N2277" s="15"/>
      <c r="O2277" s="15"/>
      <c r="P2277" s="15"/>
      <c r="Q2277" s="15"/>
      <c r="R2277" s="15"/>
    </row>
    <row r="2278" spans="1:20" x14ac:dyDescent="0.15">
      <c r="A2278" s="15">
        <v>2277</v>
      </c>
      <c r="B2278" s="11">
        <v>52</v>
      </c>
      <c r="C2278" s="11">
        <v>29</v>
      </c>
      <c r="D2278" s="20" t="s">
        <v>30</v>
      </c>
      <c r="E2278" s="15"/>
      <c r="F2278" s="15"/>
      <c r="G2278" s="15"/>
      <c r="H2278" s="15"/>
      <c r="I2278" s="15"/>
      <c r="J2278" s="15"/>
      <c r="K2278" s="15"/>
      <c r="L2278" s="15"/>
      <c r="M2278" s="15"/>
      <c r="N2278" s="15"/>
      <c r="O2278" s="15"/>
      <c r="P2278" s="15"/>
      <c r="Q2278" s="15"/>
      <c r="R2278" s="15"/>
    </row>
    <row r="2279" spans="1:20" x14ac:dyDescent="0.15">
      <c r="A2279" s="15">
        <v>2278</v>
      </c>
      <c r="B2279" s="11">
        <v>52</v>
      </c>
      <c r="C2279" s="11">
        <v>30</v>
      </c>
      <c r="D2279" s="20" t="str">
        <f>L2279</f>
        <v>in_f &lt;- "C:/NGS/save/F2_Adap-3.fastq"</v>
      </c>
      <c r="E2279" s="15"/>
      <c r="F2279" s="15" t="s">
        <v>12</v>
      </c>
      <c r="G2279" s="15" t="str">
        <f>'1. Input and Output files list'!$E$6</f>
        <v>C:/NGS/save/</v>
      </c>
      <c r="H2279" s="15" t="s">
        <v>88</v>
      </c>
      <c r="I2279" s="15"/>
      <c r="J2279" s="15"/>
      <c r="K2279" s="15"/>
      <c r="L2279" s="15" t="str">
        <f>CONCATENATE(F2279,G2279,H2279)</f>
        <v>in_f &lt;- "C:/NGS/save/F2_Adap-3.fastq"</v>
      </c>
      <c r="M2279" s="15"/>
      <c r="N2279" s="15"/>
      <c r="O2279" s="15"/>
      <c r="P2279" s="15"/>
      <c r="Q2279" s="15"/>
      <c r="R2279" s="15"/>
    </row>
    <row r="2280" spans="1:20" x14ac:dyDescent="0.15">
      <c r="A2280" s="15">
        <v>2279</v>
      </c>
      <c r="B2280" s="11">
        <v>52</v>
      </c>
      <c r="C2280" s="11">
        <v>31</v>
      </c>
      <c r="D2280" s="20" t="str">
        <f>L2280</f>
        <v>out_f &lt;- "C:/NGS/save/AdapterTrim_NGS0_52.fastq"</v>
      </c>
      <c r="E2280" s="15"/>
      <c r="F2280" s="15" t="s">
        <v>36</v>
      </c>
      <c r="G2280" s="15" t="str">
        <f>'1. Input and Output files list'!$E$6</f>
        <v>C:/NGS/save/</v>
      </c>
      <c r="H2280" s="15" t="s">
        <v>38</v>
      </c>
      <c r="I2280" s="15" t="str">
        <f>'1. Input and Output files list'!$I$182</f>
        <v>NGS0_52.fastq</v>
      </c>
      <c r="J2280" s="15" t="s">
        <v>16</v>
      </c>
      <c r="K2280" s="15"/>
      <c r="L2280" s="15" t="str">
        <f>CONCATENATE(F2280,G2280,H2280,I2280,J2280)</f>
        <v>out_f &lt;- "C:/NGS/save/AdapterTrim_NGS0_52.fastq"</v>
      </c>
      <c r="M2280" s="15"/>
      <c r="N2280" s="15"/>
      <c r="O2280" s="15"/>
      <c r="P2280" s="15"/>
      <c r="Q2280" s="15"/>
      <c r="R2280" s="15"/>
    </row>
    <row r="2281" spans="1:20" x14ac:dyDescent="0.15">
      <c r="A2281" s="15">
        <v>2280</v>
      </c>
      <c r="B2281" s="11">
        <v>52</v>
      </c>
      <c r="C2281" s="11">
        <v>32</v>
      </c>
      <c r="D2281" s="20" t="str">
        <f>L2281</f>
        <v>param_adapter &lt;- "CATGAGATCGGAAGAGCACACGTCTGAACTCCAGTCAC"  #Adapter sequence 4</v>
      </c>
      <c r="E2281" s="15"/>
      <c r="F2281" s="15" t="s">
        <v>44</v>
      </c>
      <c r="G2281" s="15" t="str">
        <f>'1. Input and Output files list'!$E$67</f>
        <v>CATGAGATCGGAAGAGCACACGTCTGAACTCCAGTCAC</v>
      </c>
      <c r="H2281" s="15" t="s">
        <v>51</v>
      </c>
      <c r="I2281" s="15"/>
      <c r="J2281" s="15"/>
      <c r="K2281" s="15"/>
      <c r="L2281" s="15" t="str">
        <f>CONCATENATE(F2281,G2281,H2281)</f>
        <v>param_adapter &lt;- "CATGAGATCGGAAGAGCACACGTCTGAACTCCAGTCAC"  #Adapter sequence 4</v>
      </c>
      <c r="M2281" s="15"/>
      <c r="N2281" s="15"/>
      <c r="O2281" s="15"/>
      <c r="P2281" s="15"/>
      <c r="Q2281" s="15"/>
      <c r="R2281" s="15"/>
    </row>
    <row r="2282" spans="1:20" x14ac:dyDescent="0.15">
      <c r="A2282" s="15">
        <v>2281</v>
      </c>
      <c r="B2282" s="11">
        <v>52</v>
      </c>
      <c r="C2282" s="11">
        <v>33</v>
      </c>
      <c r="D2282" s="20" t="s">
        <v>31</v>
      </c>
      <c r="E2282" s="15"/>
      <c r="F2282" s="15"/>
      <c r="G2282" s="15"/>
      <c r="H2282" s="15"/>
      <c r="I2282" s="15"/>
      <c r="J2282" s="15"/>
      <c r="K2282" s="15"/>
      <c r="L2282" s="15"/>
      <c r="M2282" s="15"/>
      <c r="N2282" s="15"/>
      <c r="O2282" s="15"/>
      <c r="P2282" s="15"/>
      <c r="Q2282" s="15"/>
      <c r="R2282" s="15"/>
    </row>
    <row r="2283" spans="1:20" x14ac:dyDescent="0.15">
      <c r="A2283" s="15">
        <v>2282</v>
      </c>
      <c r="B2283" s="11">
        <v>52</v>
      </c>
      <c r="C2283" s="11">
        <v>34</v>
      </c>
      <c r="D2283" s="20" t="s">
        <v>32</v>
      </c>
      <c r="E2283" s="15"/>
      <c r="F2283" s="15"/>
      <c r="G2283" s="15"/>
      <c r="H2283" s="15"/>
      <c r="I2283" s="15"/>
      <c r="J2283" s="15"/>
      <c r="K2283" s="15"/>
      <c r="L2283" s="15"/>
      <c r="M2283" s="15"/>
      <c r="N2283" s="15"/>
      <c r="O2283" s="15"/>
      <c r="P2283" s="15"/>
      <c r="Q2283" s="15"/>
      <c r="R2283" s="15"/>
    </row>
    <row r="2284" spans="1:20" x14ac:dyDescent="0.15">
      <c r="A2284" s="15">
        <v>2283</v>
      </c>
      <c r="B2284" s="11">
        <v>52</v>
      </c>
      <c r="C2284" s="11">
        <v>35</v>
      </c>
      <c r="D2284" s="20" t="str">
        <f>L2284</f>
        <v>write.csv(res, "C:/NGS/save/NGS0_52.fastq.csv")</v>
      </c>
      <c r="E2284" s="15"/>
      <c r="F2284" s="15" t="s">
        <v>35</v>
      </c>
      <c r="G2284" s="15" t="str">
        <f>'1. Input and Output files list'!$E$6</f>
        <v>C:/NGS/save/</v>
      </c>
      <c r="H2284" s="15" t="str">
        <f>'1. Input and Output files list'!$I$182</f>
        <v>NGS0_52.fastq</v>
      </c>
      <c r="I2284" s="15" t="s">
        <v>34</v>
      </c>
      <c r="J2284" s="15"/>
      <c r="K2284" s="15"/>
      <c r="L2284" s="15" t="str">
        <f>CONCATENATE(F2284,G2284,H2284,I2284)</f>
        <v>write.csv(res, "C:/NGS/save/NGS0_52.fastq.csv")</v>
      </c>
      <c r="M2284" s="15"/>
      <c r="N2284" s="15"/>
      <c r="O2284" s="15"/>
      <c r="P2284" s="15"/>
      <c r="Q2284" s="15"/>
      <c r="R2284" s="15"/>
    </row>
    <row r="2285" spans="1:20" x14ac:dyDescent="0.15">
      <c r="A2285" s="15">
        <v>2284</v>
      </c>
      <c r="B2285" s="11">
        <v>52</v>
      </c>
      <c r="C2285" s="11">
        <v>36</v>
      </c>
      <c r="D2285" s="20" t="str">
        <f>L2285</f>
        <v>system.time(fastq &lt;- fread("C:/NGS/save/AdapterTrim_NGS0_52.fastq", header=F, sep="\t", na.strings="NA", strip.white=TRUE, verbose=TRUE))</v>
      </c>
      <c r="E2285" s="15"/>
      <c r="F2285" s="15" t="s">
        <v>92</v>
      </c>
      <c r="G2285" s="15" t="str">
        <f>'1. Input and Output files list'!$E$6</f>
        <v>C:/NGS/save/</v>
      </c>
      <c r="H2285" s="15" t="s">
        <v>38</v>
      </c>
      <c r="I2285" s="15" t="str">
        <f>'1. Input and Output files list'!$I$182</f>
        <v>NGS0_52.fastq</v>
      </c>
      <c r="J2285" s="15" t="s">
        <v>20</v>
      </c>
      <c r="K2285" s="15"/>
      <c r="L2285" s="15" t="str">
        <f>CONCATENATE(F2285,G2285,H2285,I2285,J2285)</f>
        <v>system.time(fastq &lt;- fread("C:/NGS/save/AdapterTrim_NGS0_52.fastq", header=F, sep="\t", na.strings="NA", strip.white=TRUE, verbose=TRUE))</v>
      </c>
      <c r="M2285" s="15"/>
      <c r="N2285" s="15"/>
      <c r="O2285" s="15"/>
      <c r="P2285" s="15"/>
      <c r="Q2285" s="15"/>
      <c r="R2285" s="15"/>
    </row>
    <row r="2286" spans="1:20" x14ac:dyDescent="0.15">
      <c r="A2286" s="15">
        <v>2285</v>
      </c>
      <c r="B2286" s="11">
        <v>52</v>
      </c>
      <c r="C2286" s="11">
        <v>37</v>
      </c>
      <c r="D2286" s="20" t="str">
        <f>T2286</f>
        <v>file.remove("C:/NGS/save/AdapterTrim_NGS0_52.fastq","C:/NGS/save/F2_Adap-0.fastq","C:/NGS/save/F2_Adap-1.fastq","C:/NGS/save/F2_Adap-2.fastq","C:/NGS/save/F2_Adap-3.fastq")</v>
      </c>
      <c r="E2286" s="15"/>
      <c r="F2286" s="15" t="s">
        <v>11</v>
      </c>
      <c r="G2286" s="15" t="str">
        <f>'1. Input and Output files list'!$E$6</f>
        <v>C:/NGS/save/</v>
      </c>
      <c r="H2286" s="15" t="s">
        <v>38</v>
      </c>
      <c r="I2286" s="15" t="str">
        <f>'1. Input and Output files list'!$I$182</f>
        <v>NGS0_52.fastq</v>
      </c>
      <c r="J2286" s="15" t="s">
        <v>852</v>
      </c>
      <c r="K2286" s="15" t="str">
        <f>'1. Input and Output files list'!$E$6</f>
        <v>C:/NGS/save/</v>
      </c>
      <c r="L2286" s="15" t="s">
        <v>851</v>
      </c>
      <c r="M2286" s="15" t="str">
        <f>'1. Input and Output files list'!$E$6</f>
        <v>C:/NGS/save/</v>
      </c>
      <c r="N2286" s="15" t="s">
        <v>89</v>
      </c>
      <c r="O2286" s="15" t="str">
        <f>'1. Input and Output files list'!$E$6</f>
        <v>C:/NGS/save/</v>
      </c>
      <c r="P2286" s="15" t="s">
        <v>90</v>
      </c>
      <c r="Q2286" s="15" t="str">
        <f>'1. Input and Output files list'!$E$6</f>
        <v>C:/NGS/save/</v>
      </c>
      <c r="R2286" s="15" t="s">
        <v>91</v>
      </c>
      <c r="T2286" t="str">
        <f>CONCATENATE(F2286,G2286,H2286,I2286,J2286,K2286,L2286,M2286,N2286,O2286,P2286,Q2286,R2286)</f>
        <v>file.remove("C:/NGS/save/AdapterTrim_NGS0_52.fastq","C:/NGS/save/F2_Adap-0.fastq","C:/NGS/save/F2_Adap-1.fastq","C:/NGS/save/F2_Adap-2.fastq","C:/NGS/save/F2_Adap-3.fastq")</v>
      </c>
    </row>
    <row r="2287" spans="1:20" x14ac:dyDescent="0.15">
      <c r="A2287" s="15">
        <v>2286</v>
      </c>
      <c r="B2287" s="11">
        <v>52</v>
      </c>
      <c r="C2287" s="11">
        <v>38</v>
      </c>
      <c r="D2287" s="20" t="s">
        <v>93</v>
      </c>
      <c r="E2287" s="15"/>
      <c r="F2287" s="15"/>
      <c r="G2287" s="15"/>
      <c r="H2287" s="15"/>
      <c r="I2287" s="15"/>
      <c r="J2287" s="15"/>
      <c r="K2287" s="15"/>
      <c r="L2287" s="15"/>
      <c r="M2287" s="15"/>
      <c r="N2287" s="15"/>
      <c r="O2287" s="15"/>
      <c r="P2287" s="15"/>
      <c r="Q2287" s="15"/>
      <c r="R2287" s="15"/>
    </row>
    <row r="2288" spans="1:20" x14ac:dyDescent="0.15">
      <c r="A2288" s="15">
        <v>2287</v>
      </c>
      <c r="B2288" s="11">
        <v>52</v>
      </c>
      <c r="C2288" s="11">
        <v>39</v>
      </c>
      <c r="D2288" s="20" t="s">
        <v>2</v>
      </c>
      <c r="E2288" s="15"/>
      <c r="F2288" s="15"/>
      <c r="G2288" s="15"/>
      <c r="H2288" s="15"/>
      <c r="I2288" s="15"/>
      <c r="J2288" s="15"/>
      <c r="K2288" s="15"/>
      <c r="L2288" s="15"/>
      <c r="M2288" s="15"/>
      <c r="N2288" s="15"/>
      <c r="O2288" s="15"/>
      <c r="P2288" s="15"/>
      <c r="Q2288" s="15"/>
      <c r="R2288" s="15"/>
    </row>
    <row r="2289" spans="1:18" x14ac:dyDescent="0.15">
      <c r="A2289" s="15">
        <v>2288</v>
      </c>
      <c r="B2289" s="11">
        <v>52</v>
      </c>
      <c r="C2289" s="11">
        <v>40</v>
      </c>
      <c r="D2289" s="20" t="str">
        <f>K2289</f>
        <v>system.time(write.csv(RADtag, file="C:/NGS/save/NGS0_52.tagcount", row.names = F))</v>
      </c>
      <c r="E2289" s="15"/>
      <c r="F2289" s="15" t="s">
        <v>164</v>
      </c>
      <c r="G2289" s="15" t="str">
        <f>'1. Input and Output files list'!$E$6</f>
        <v>C:/NGS/save/</v>
      </c>
      <c r="H2289" s="15" t="str">
        <f>'1. Input and Output files list'!$J$182</f>
        <v>NGS0_52.tagcount</v>
      </c>
      <c r="I2289" s="15" t="s">
        <v>210</v>
      </c>
      <c r="J2289" s="15"/>
      <c r="K2289" s="15" t="str">
        <f>CONCATENATE(F2289,G2289,H2289,I2289)</f>
        <v>system.time(write.csv(RADtag, file="C:/NGS/save/NGS0_52.tagcount", row.names = F))</v>
      </c>
      <c r="L2289" s="15"/>
      <c r="M2289" s="15"/>
      <c r="N2289" s="15"/>
      <c r="O2289" s="15"/>
      <c r="P2289" s="15"/>
      <c r="Q2289" s="15"/>
      <c r="R2289" s="15"/>
    </row>
    <row r="2290" spans="1:18" x14ac:dyDescent="0.15">
      <c r="A2290" s="15">
        <v>2289</v>
      </c>
      <c r="B2290" s="11">
        <v>52</v>
      </c>
      <c r="C2290" s="11">
        <v>41</v>
      </c>
      <c r="D2290" s="20" t="str">
        <f>L2290</f>
        <v>file.remove("C:/NGS/save/NGS0_52.fastq")</v>
      </c>
      <c r="E2290" s="15"/>
      <c r="F2290" s="15" t="s">
        <v>97</v>
      </c>
      <c r="G2290" s="15" t="s">
        <v>13</v>
      </c>
      <c r="H2290" s="15" t="str">
        <f>'1. Input and Output files list'!$E$6</f>
        <v>C:/NGS/save/</v>
      </c>
      <c r="I2290" s="15" t="str">
        <f>'1. Input and Output files list'!$I$182</f>
        <v>NGS0_52.fastq</v>
      </c>
      <c r="J2290" s="7" t="s">
        <v>16</v>
      </c>
      <c r="K2290" s="15" t="s">
        <v>52</v>
      </c>
      <c r="L2290" s="15" t="str">
        <f>CONCATENATE(F2290,G2290,H2290,I2290,J2290,K2290)</f>
        <v>file.remove("C:/NGS/save/NGS0_52.fastq")</v>
      </c>
      <c r="M2290" s="15"/>
      <c r="N2290" s="15"/>
      <c r="O2290" s="15"/>
      <c r="P2290" s="15"/>
      <c r="Q2290" s="15"/>
      <c r="R2290" s="15"/>
    </row>
    <row r="2291" spans="1:18" x14ac:dyDescent="0.15">
      <c r="A2291" s="15">
        <v>2290</v>
      </c>
      <c r="B2291" s="11">
        <v>52</v>
      </c>
      <c r="C2291" s="11">
        <v>42</v>
      </c>
      <c r="D2291" s="20" t="s">
        <v>170</v>
      </c>
      <c r="E2291" s="15"/>
      <c r="F2291" s="15"/>
      <c r="G2291" s="15"/>
      <c r="H2291" s="15"/>
      <c r="I2291" s="15"/>
      <c r="J2291" s="15"/>
      <c r="K2291" s="15"/>
      <c r="L2291" s="15"/>
      <c r="M2291" s="15"/>
      <c r="N2291" s="15"/>
      <c r="O2291" s="15"/>
      <c r="P2291" s="15"/>
      <c r="Q2291" s="15"/>
      <c r="R2291" s="15"/>
    </row>
    <row r="2292" spans="1:18" x14ac:dyDescent="0.15">
      <c r="A2292" s="15">
        <v>2291</v>
      </c>
      <c r="B2292" s="11">
        <v>52</v>
      </c>
      <c r="C2292" s="11">
        <v>43</v>
      </c>
      <c r="D2292" s="20" t="str">
        <f>L2292</f>
        <v>system.time(write.csv(RAD_1over, file="C:/NGS/save/NGS0_52.tagcount1over", row.names = F))</v>
      </c>
      <c r="E2292" s="15"/>
      <c r="F2292" s="10" t="s">
        <v>171</v>
      </c>
      <c r="G2292" s="15" t="str">
        <f>'1. Input and Output files list'!$E$6</f>
        <v>C:/NGS/save/</v>
      </c>
      <c r="H2292" s="10" t="str">
        <f>'1. Input and Output files list'!$K$182</f>
        <v>NGS0_52.tagcount1over</v>
      </c>
      <c r="I2292" s="10" t="s">
        <v>210</v>
      </c>
      <c r="J2292" s="15"/>
      <c r="K2292" s="15"/>
      <c r="L2292" s="15" t="str">
        <f>CONCATENATE(F2292,G2292,H2292,I2292)</f>
        <v>system.time(write.csv(RAD_1over, file="C:/NGS/save/NGS0_52.tagcount1over", row.names = F))</v>
      </c>
      <c r="M2292" s="15"/>
      <c r="N2292" s="15"/>
      <c r="O2292" s="15"/>
      <c r="P2292" s="15"/>
      <c r="Q2292" s="15"/>
      <c r="R2292" s="15"/>
    </row>
    <row r="2293" spans="1:18" x14ac:dyDescent="0.15">
      <c r="A2293" s="15">
        <v>2292</v>
      </c>
      <c r="B2293" s="11">
        <v>52</v>
      </c>
      <c r="C2293" s="11">
        <v>44</v>
      </c>
      <c r="D2293" s="20" t="s">
        <v>1073</v>
      </c>
      <c r="E2293" s="15"/>
      <c r="F2293" s="15"/>
      <c r="G2293" s="15"/>
      <c r="H2293" s="15"/>
      <c r="I2293" s="15"/>
      <c r="J2293" s="15"/>
      <c r="K2293" s="15"/>
      <c r="L2293" s="15"/>
      <c r="M2293" s="15"/>
      <c r="N2293" s="15"/>
      <c r="O2293" s="15"/>
      <c r="P2293" s="15"/>
      <c r="Q2293" s="15"/>
      <c r="R2293" s="15"/>
    </row>
    <row r="2294" spans="1:18" x14ac:dyDescent="0.15">
      <c r="A2294" s="15">
        <v>2293</v>
      </c>
      <c r="B2294" s="11">
        <v>53</v>
      </c>
      <c r="C2294" s="11">
        <v>1</v>
      </c>
      <c r="D2294" s="20" t="str">
        <f>L2294</f>
        <v>in_f &lt;- c("C:/NGS/Raw_sequence_reads/53_CTGAAGCT-AGGCGAAG_L006_R1_001.fastq.gz", "C:/NGS/Raw_sequence_reads/53_CTGAAGCT-AGGCGAAG_L006_R2_001.fastq.gz")</v>
      </c>
      <c r="E2294" s="15"/>
      <c r="F2294" s="15" t="s">
        <v>3</v>
      </c>
      <c r="G2294" s="15" t="str">
        <f>'1. Input and Output files list'!$E$184</f>
        <v>C:/NGS/Raw_sequence_reads/53_CTGAAGCT-AGGCGAAG_L006_R1_001.fastq.gz</v>
      </c>
      <c r="H2294" s="15" t="s">
        <v>10</v>
      </c>
      <c r="I2294" s="15" t="str">
        <f>'1. Input and Output files list'!$E$185</f>
        <v>C:/NGS/Raw_sequence_reads/53_CTGAAGCT-AGGCGAAG_L006_R2_001.fastq.gz</v>
      </c>
      <c r="J2294" s="15" t="s">
        <v>4</v>
      </c>
      <c r="K2294" s="15"/>
      <c r="L2294" s="15" t="str">
        <f>CONCATENATE(F2294,G2294,H2294,I2294,J2294)</f>
        <v>in_f &lt;- c("C:/NGS/Raw_sequence_reads/53_CTGAAGCT-AGGCGAAG_L006_R1_001.fastq.gz", "C:/NGS/Raw_sequence_reads/53_CTGAAGCT-AGGCGAAG_L006_R2_001.fastq.gz")</v>
      </c>
      <c r="M2294" s="15"/>
      <c r="N2294" s="15"/>
      <c r="O2294" s="15"/>
      <c r="P2294" s="15"/>
      <c r="Q2294" s="15"/>
      <c r="R2294" s="15"/>
    </row>
    <row r="2295" spans="1:18" x14ac:dyDescent="0.15">
      <c r="A2295" s="15">
        <v>2294</v>
      </c>
      <c r="B2295" s="11">
        <v>53</v>
      </c>
      <c r="C2295" s="11">
        <v>2</v>
      </c>
      <c r="D2295" s="20" t="str">
        <f>L2295</f>
        <v>out_f &lt;- "C:/NGS/save/NGS0_53.fastq"</v>
      </c>
      <c r="E2295" s="15"/>
      <c r="F2295" s="15" t="s">
        <v>95</v>
      </c>
      <c r="G2295" s="15" t="s">
        <v>13</v>
      </c>
      <c r="H2295" s="15" t="str">
        <f>'1. Input and Output files list'!$E$6</f>
        <v>C:/NGS/save/</v>
      </c>
      <c r="I2295" s="15" t="str">
        <f>'1. Input and Output files list'!$I$184</f>
        <v>NGS0_53.fastq</v>
      </c>
      <c r="J2295" s="7" t="s">
        <v>16</v>
      </c>
      <c r="K2295" s="15"/>
      <c r="L2295" s="15" t="str">
        <f>CONCATENATE(F2295,G2295,H2295,I2295,J2295)</f>
        <v>out_f &lt;- "C:/NGS/save/NGS0_53.fastq"</v>
      </c>
      <c r="M2295" s="15"/>
      <c r="N2295" s="15"/>
      <c r="O2295" s="15"/>
      <c r="P2295" s="15"/>
      <c r="Q2295" s="15"/>
      <c r="R2295" s="15"/>
    </row>
    <row r="2296" spans="1:18" x14ac:dyDescent="0.15">
      <c r="A2296" s="15">
        <v>2295</v>
      </c>
      <c r="B2296" s="11">
        <v>53</v>
      </c>
      <c r="C2296" s="11">
        <v>3</v>
      </c>
      <c r="D2296" s="20" t="str">
        <f>L2296</f>
        <v>param_trim &lt;- 1</v>
      </c>
      <c r="E2296" s="15"/>
      <c r="F2296" s="15" t="s">
        <v>163</v>
      </c>
      <c r="G2296" s="15">
        <f>'1. Input and Output files list'!$H$184</f>
        <v>1</v>
      </c>
      <c r="H2296" s="15"/>
      <c r="I2296" s="15"/>
      <c r="J2296" s="15"/>
      <c r="K2296" s="15"/>
      <c r="L2296" s="15" t="str">
        <f>CONCATENATE(F2296,G2296)</f>
        <v>param_trim &lt;- 1</v>
      </c>
      <c r="M2296" s="15"/>
      <c r="N2296" s="15"/>
      <c r="O2296" s="15"/>
      <c r="P2296" s="15"/>
      <c r="Q2296" s="15"/>
      <c r="R2296" s="15"/>
    </row>
    <row r="2297" spans="1:18" x14ac:dyDescent="0.15">
      <c r="A2297" s="15">
        <v>2296</v>
      </c>
      <c r="B2297" s="11">
        <v>53</v>
      </c>
      <c r="C2297" s="11">
        <v>4</v>
      </c>
      <c r="D2297" s="20" t="s">
        <v>21</v>
      </c>
      <c r="E2297" s="15"/>
      <c r="F2297" s="15"/>
      <c r="G2297" s="15"/>
      <c r="H2297" s="15"/>
      <c r="I2297" s="15"/>
      <c r="J2297" s="15"/>
      <c r="K2297" s="15"/>
      <c r="L2297" s="15"/>
      <c r="M2297" s="15"/>
      <c r="N2297" s="15"/>
      <c r="O2297" s="15"/>
      <c r="P2297" s="15"/>
      <c r="Q2297" s="15"/>
      <c r="R2297" s="15"/>
    </row>
    <row r="2298" spans="1:18" x14ac:dyDescent="0.15">
      <c r="A2298" s="15">
        <v>2297</v>
      </c>
      <c r="B2298" s="11">
        <v>53</v>
      </c>
      <c r="C2298" s="11">
        <v>5</v>
      </c>
      <c r="D2298" s="20" t="s">
        <v>22</v>
      </c>
      <c r="E2298" s="15"/>
      <c r="F2298" s="15"/>
      <c r="G2298" s="15"/>
      <c r="H2298" s="15"/>
      <c r="I2298" s="15"/>
      <c r="J2298" s="15"/>
      <c r="K2298" s="15"/>
      <c r="L2298" s="15"/>
      <c r="M2298" s="15"/>
      <c r="N2298" s="15"/>
      <c r="O2298" s="15"/>
      <c r="P2298" s="15"/>
      <c r="Q2298" s="15"/>
      <c r="R2298" s="15"/>
    </row>
    <row r="2299" spans="1:18" x14ac:dyDescent="0.15">
      <c r="A2299" s="15">
        <v>2298</v>
      </c>
      <c r="B2299" s="11">
        <v>53</v>
      </c>
      <c r="C2299" s="11">
        <v>6</v>
      </c>
      <c r="D2299" s="20" t="s">
        <v>23</v>
      </c>
      <c r="E2299" s="15"/>
      <c r="F2299" s="15"/>
      <c r="G2299" s="15"/>
      <c r="H2299" s="15"/>
      <c r="I2299" s="15"/>
      <c r="J2299" s="15"/>
      <c r="K2299" s="15"/>
      <c r="L2299" s="15"/>
      <c r="M2299" s="15"/>
      <c r="N2299" s="15"/>
      <c r="O2299" s="15"/>
      <c r="P2299" s="15"/>
      <c r="Q2299" s="15"/>
      <c r="R2299" s="15"/>
    </row>
    <row r="2300" spans="1:18" x14ac:dyDescent="0.15">
      <c r="A2300" s="15">
        <v>2299</v>
      </c>
      <c r="B2300" s="11">
        <v>53</v>
      </c>
      <c r="C2300" s="11">
        <v>7</v>
      </c>
      <c r="D2300" s="20" t="str">
        <f>L2300</f>
        <v>hoge1 &lt;- DNAStringSet(sread(fastq), start=7, end=hoge)</v>
      </c>
      <c r="E2300" s="15"/>
      <c r="F2300" s="15" t="s">
        <v>166</v>
      </c>
      <c r="G2300" s="15">
        <f>'1. Input and Output files list'!$G$184+1</f>
        <v>7</v>
      </c>
      <c r="H2300" s="15" t="s">
        <v>26</v>
      </c>
      <c r="I2300" s="15"/>
      <c r="J2300" s="15"/>
      <c r="K2300" s="15"/>
      <c r="L2300" s="15" t="str">
        <f>CONCATENATE(F2300,G2300,H2300)</f>
        <v>hoge1 &lt;- DNAStringSet(sread(fastq), start=7, end=hoge)</v>
      </c>
      <c r="M2300" s="15"/>
      <c r="N2300" s="15"/>
      <c r="O2300" s="15"/>
      <c r="P2300" s="15"/>
      <c r="Q2300" s="15"/>
      <c r="R2300" s="15"/>
    </row>
    <row r="2301" spans="1:18" x14ac:dyDescent="0.15">
      <c r="A2301" s="15">
        <v>2300</v>
      </c>
      <c r="B2301" s="11">
        <v>53</v>
      </c>
      <c r="C2301" s="11">
        <v>8</v>
      </c>
      <c r="D2301" s="20" t="str">
        <f>L2301</f>
        <v>hoge2 &lt;- BStringSet(quality(quality(fastq)), start=7, end=hoge)</v>
      </c>
      <c r="E2301" s="15"/>
      <c r="F2301" s="15" t="s">
        <v>167</v>
      </c>
      <c r="G2301" s="15">
        <f>'1. Input and Output files list'!$G$184+1</f>
        <v>7</v>
      </c>
      <c r="H2301" s="15" t="s">
        <v>26</v>
      </c>
      <c r="I2301" s="15"/>
      <c r="J2301" s="15"/>
      <c r="K2301" s="15"/>
      <c r="L2301" s="15" t="str">
        <f>CONCATENATE(F2301,G2301,H2301)</f>
        <v>hoge2 &lt;- BStringSet(quality(quality(fastq)), start=7, end=hoge)</v>
      </c>
      <c r="M2301" s="15"/>
      <c r="N2301" s="15"/>
      <c r="O2301" s="15"/>
      <c r="P2301" s="15"/>
      <c r="Q2301" s="15"/>
      <c r="R2301" s="15"/>
    </row>
    <row r="2302" spans="1:18" x14ac:dyDescent="0.15">
      <c r="A2302" s="15">
        <v>2301</v>
      </c>
      <c r="B2302" s="11">
        <v>53</v>
      </c>
      <c r="C2302" s="11">
        <v>9</v>
      </c>
      <c r="D2302" s="20" t="s">
        <v>24</v>
      </c>
      <c r="E2302" s="15"/>
      <c r="F2302" s="15"/>
      <c r="G2302" s="15"/>
      <c r="H2302" s="15"/>
      <c r="I2302" s="15"/>
      <c r="J2302" s="15"/>
      <c r="K2302" s="15"/>
      <c r="L2302" s="15"/>
      <c r="M2302" s="15"/>
      <c r="N2302" s="15"/>
      <c r="O2302" s="15"/>
      <c r="P2302" s="15"/>
      <c r="Q2302" s="15"/>
      <c r="R2302" s="15"/>
    </row>
    <row r="2303" spans="1:18" x14ac:dyDescent="0.15">
      <c r="A2303" s="15">
        <v>2302</v>
      </c>
      <c r="B2303" s="11">
        <v>53</v>
      </c>
      <c r="C2303" s="11">
        <v>10</v>
      </c>
      <c r="D2303" s="20" t="s">
        <v>96</v>
      </c>
      <c r="E2303" s="15"/>
      <c r="F2303" s="15"/>
      <c r="G2303" s="15"/>
      <c r="H2303" s="15"/>
      <c r="I2303" s="15"/>
      <c r="J2303" s="15"/>
      <c r="K2303" s="15"/>
      <c r="L2303" s="15"/>
      <c r="M2303" s="15"/>
      <c r="N2303" s="15"/>
      <c r="O2303" s="15"/>
      <c r="P2303" s="15"/>
      <c r="Q2303" s="15"/>
      <c r="R2303" s="15"/>
    </row>
    <row r="2304" spans="1:18" x14ac:dyDescent="0.15">
      <c r="A2304" s="15">
        <v>2303</v>
      </c>
      <c r="B2304" s="11">
        <v>53</v>
      </c>
      <c r="C2304" s="11">
        <v>11</v>
      </c>
      <c r="D2304" s="53" t="str">
        <f>R2304</f>
        <v>param1 &lt;- 35</v>
      </c>
      <c r="E2304" s="15"/>
      <c r="F2304" s="15" t="s">
        <v>843</v>
      </c>
      <c r="G2304" s="15">
        <f>'1. Input and Output files list'!$E$32</f>
        <v>35</v>
      </c>
      <c r="H2304" s="15"/>
      <c r="I2304" s="15"/>
      <c r="J2304" s="15"/>
      <c r="K2304" s="15"/>
      <c r="L2304" s="15"/>
      <c r="M2304" s="15"/>
      <c r="N2304" s="15"/>
      <c r="O2304" s="15"/>
      <c r="P2304" s="15"/>
      <c r="Q2304" s="15"/>
      <c r="R2304" s="15" t="str">
        <f>CONCATENATE(F2304,G2304,H2304)</f>
        <v>param1 &lt;- 35</v>
      </c>
    </row>
    <row r="2305" spans="1:18" x14ac:dyDescent="0.15">
      <c r="A2305" s="15">
        <v>2304</v>
      </c>
      <c r="B2305" s="11">
        <v>53</v>
      </c>
      <c r="C2305" s="11">
        <v>12</v>
      </c>
      <c r="D2305" s="53" t="str">
        <f>R2305</f>
        <v>param2 &lt;- 0.1</v>
      </c>
      <c r="E2305" s="15"/>
      <c r="F2305" s="15" t="s">
        <v>844</v>
      </c>
      <c r="G2305" s="15">
        <f>'1. Input and Output files list'!$E$34</f>
        <v>0.1</v>
      </c>
      <c r="H2305" s="15"/>
      <c r="I2305" s="15"/>
      <c r="J2305" s="15"/>
      <c r="K2305" s="15"/>
      <c r="L2305" s="15"/>
      <c r="M2305" s="15"/>
      <c r="N2305" s="15"/>
      <c r="O2305" s="15"/>
      <c r="P2305" s="15"/>
      <c r="Q2305" s="15"/>
      <c r="R2305" s="15" t="str">
        <f>CONCATENATE(F2305,G2305,H2305)</f>
        <v>param2 &lt;- 0.1</v>
      </c>
    </row>
    <row r="2306" spans="1:18" x14ac:dyDescent="0.15">
      <c r="A2306" s="15">
        <v>2305</v>
      </c>
      <c r="B2306" s="11">
        <v>53</v>
      </c>
      <c r="C2306" s="11">
        <v>13</v>
      </c>
      <c r="D2306" s="53" t="str">
        <f>R2306</f>
        <v>fastq &lt;- readFastq("C:/NGS/save/NGS0_53.fastq")</v>
      </c>
      <c r="E2306" s="15"/>
      <c r="F2306" s="15" t="s">
        <v>845</v>
      </c>
      <c r="G2306" s="15" t="str">
        <f>'1. Input and Output files list'!$E$6</f>
        <v>C:/NGS/save/</v>
      </c>
      <c r="H2306" s="5" t="str">
        <f>'1. Input and Output files list'!$I$184</f>
        <v>NGS0_53.fastq</v>
      </c>
      <c r="I2306" s="15" t="s">
        <v>4</v>
      </c>
      <c r="J2306" s="15">
        <v>53</v>
      </c>
      <c r="K2306" s="15"/>
      <c r="L2306" s="15"/>
      <c r="M2306" s="15"/>
      <c r="N2306" s="15"/>
      <c r="O2306" s="15"/>
      <c r="P2306" s="15"/>
      <c r="Q2306" s="15"/>
      <c r="R2306" s="15" t="str">
        <f>CONCATENATE(F2306,G2306,H2306,I2306)</f>
        <v>fastq &lt;- readFastq("C:/NGS/save/NGS0_53.fastq")</v>
      </c>
    </row>
    <row r="2307" spans="1:18" x14ac:dyDescent="0.15">
      <c r="A2307" s="15">
        <v>2306</v>
      </c>
      <c r="B2307" s="11">
        <v>53</v>
      </c>
      <c r="C2307" s="11">
        <v>14</v>
      </c>
      <c r="D2307" s="53" t="s">
        <v>840</v>
      </c>
      <c r="E2307" s="15"/>
      <c r="F2307" s="15"/>
      <c r="G2307" s="15"/>
      <c r="H2307" s="15"/>
      <c r="I2307" s="15"/>
      <c r="J2307" s="15"/>
      <c r="K2307" s="15"/>
      <c r="L2307" s="15"/>
      <c r="M2307" s="15"/>
      <c r="N2307" s="15"/>
      <c r="O2307" s="15"/>
      <c r="P2307" s="15"/>
      <c r="Q2307" s="15"/>
      <c r="R2307" s="15"/>
    </row>
    <row r="2308" spans="1:18" x14ac:dyDescent="0.15">
      <c r="A2308" s="15">
        <v>2307</v>
      </c>
      <c r="B2308" s="11">
        <v>53</v>
      </c>
      <c r="C2308" s="11">
        <v>15</v>
      </c>
      <c r="D2308" s="53" t="s">
        <v>841</v>
      </c>
      <c r="E2308" s="15"/>
      <c r="F2308" s="15"/>
      <c r="G2308" s="15"/>
      <c r="H2308" s="15"/>
      <c r="I2308" s="15"/>
      <c r="J2308" s="15"/>
      <c r="K2308" s="15"/>
      <c r="L2308" s="15"/>
      <c r="M2308" s="15"/>
      <c r="N2308" s="15"/>
      <c r="O2308" s="15"/>
      <c r="P2308" s="15"/>
      <c r="Q2308" s="15"/>
      <c r="R2308" s="15"/>
    </row>
    <row r="2309" spans="1:18" x14ac:dyDescent="0.15">
      <c r="A2309" s="15">
        <v>2308</v>
      </c>
      <c r="B2309" s="11">
        <v>53</v>
      </c>
      <c r="C2309" s="11">
        <v>16</v>
      </c>
      <c r="D2309" s="53" t="s">
        <v>842</v>
      </c>
      <c r="E2309" s="15"/>
      <c r="F2309" s="15"/>
      <c r="G2309" s="15"/>
      <c r="H2309" s="15"/>
      <c r="I2309" s="15"/>
      <c r="J2309" s="15"/>
      <c r="K2309" s="15"/>
      <c r="L2309" s="15"/>
      <c r="M2309" s="15"/>
      <c r="N2309" s="15"/>
      <c r="O2309" s="15"/>
      <c r="P2309" s="15"/>
      <c r="Q2309" s="15"/>
      <c r="R2309" s="15"/>
    </row>
    <row r="2310" spans="1:18" x14ac:dyDescent="0.15">
      <c r="A2310" s="15">
        <v>2309</v>
      </c>
      <c r="B2310" s="11">
        <v>53</v>
      </c>
      <c r="C2310" s="11">
        <v>17</v>
      </c>
      <c r="D2310" s="20" t="str">
        <f>L2310</f>
        <v xml:space="preserve">writeFastq(fastq, "C:/NGS/save/F2_Adap-0.fastq", compress=F)   </v>
      </c>
      <c r="E2310" s="15"/>
      <c r="F2310" s="15" t="s">
        <v>847</v>
      </c>
      <c r="G2310" s="15" t="str">
        <f>'1. Input and Output files list'!$E$6</f>
        <v>C:/NGS/save/</v>
      </c>
      <c r="H2310" s="15" t="s">
        <v>850</v>
      </c>
      <c r="I2310" s="15"/>
      <c r="J2310" s="15"/>
      <c r="K2310" s="15"/>
      <c r="L2310" s="15" t="str">
        <f>CONCATENATE(F2310,G2310,H2310,I2310,J2310)</f>
        <v xml:space="preserve">writeFastq(fastq, "C:/NGS/save/F2_Adap-0.fastq", compress=F)   </v>
      </c>
      <c r="M2310" s="15"/>
      <c r="N2310" s="15"/>
      <c r="O2310" s="15"/>
      <c r="P2310" s="15"/>
      <c r="Q2310" s="15"/>
      <c r="R2310" s="15"/>
    </row>
    <row r="2311" spans="1:18" x14ac:dyDescent="0.15">
      <c r="A2311" s="15">
        <v>2310</v>
      </c>
      <c r="B2311" s="11">
        <v>53</v>
      </c>
      <c r="C2311" s="11">
        <v>18</v>
      </c>
      <c r="D2311" s="20" t="str">
        <f>L2311</f>
        <v>in_f &lt;- "C:/NGS/save/F2_Adap-0.fastq"</v>
      </c>
      <c r="E2311" s="15"/>
      <c r="F2311" s="15" t="s">
        <v>14</v>
      </c>
      <c r="G2311" s="15" t="s">
        <v>13</v>
      </c>
      <c r="H2311" s="15" t="str">
        <f>'1. Input and Output files list'!$E$6</f>
        <v>C:/NGS/save/</v>
      </c>
      <c r="I2311" s="15" t="s">
        <v>849</v>
      </c>
      <c r="J2311" s="7"/>
      <c r="K2311" s="15"/>
      <c r="L2311" s="15" t="str">
        <f>CONCATENATE(F2311,G2311,H2311,I2311,J2311)</f>
        <v>in_f &lt;- "C:/NGS/save/F2_Adap-0.fastq"</v>
      </c>
      <c r="M2311" s="15"/>
      <c r="N2311" s="15"/>
      <c r="O2311" s="15"/>
      <c r="P2311" s="15"/>
      <c r="Q2311" s="15"/>
      <c r="R2311" s="15"/>
    </row>
    <row r="2312" spans="1:18" x14ac:dyDescent="0.15">
      <c r="A2312" s="15">
        <v>2311</v>
      </c>
      <c r="B2312" s="11">
        <v>53</v>
      </c>
      <c r="C2312" s="11">
        <v>19</v>
      </c>
      <c r="D2312" s="20" t="str">
        <f>L2312</f>
        <v>out_f &lt;- "C:/NGS/save/F2_Adap-1.fastq"</v>
      </c>
      <c r="E2312" s="15"/>
      <c r="F2312" s="15" t="s">
        <v>15</v>
      </c>
      <c r="G2312" s="15" t="str">
        <f>'1. Input and Output files list'!$E$6</f>
        <v>C:/NGS/save/</v>
      </c>
      <c r="H2312" s="15" t="s">
        <v>86</v>
      </c>
      <c r="I2312" s="15"/>
      <c r="J2312" s="15"/>
      <c r="K2312" s="15"/>
      <c r="L2312" s="15" t="str">
        <f>CONCATENATE(F2312,G2312,H2312)</f>
        <v>out_f &lt;- "C:/NGS/save/F2_Adap-1.fastq"</v>
      </c>
      <c r="M2312" s="15"/>
      <c r="N2312" s="15"/>
      <c r="O2312" s="15"/>
      <c r="P2312" s="15"/>
      <c r="Q2312" s="15"/>
      <c r="R2312" s="15"/>
    </row>
    <row r="2313" spans="1:18" x14ac:dyDescent="0.15">
      <c r="A2313" s="15">
        <v>2312</v>
      </c>
      <c r="B2313" s="11">
        <v>53</v>
      </c>
      <c r="C2313" s="11">
        <v>20</v>
      </c>
      <c r="D2313" s="20" t="str">
        <f>L2313</f>
        <v>param_adapter &lt;- "CATGAGATCGGAAGAGCGTCGTGTAGGGAAAGAGTGT"  #Adapter sequence 1</v>
      </c>
      <c r="E2313" s="15"/>
      <c r="F2313" s="11" t="s">
        <v>44</v>
      </c>
      <c r="G2313" s="11" t="str">
        <f>'1. Input and Output files list'!$E$64</f>
        <v>CATGAGATCGGAAGAGCGTCGTGTAGGGAAAGAGTGT</v>
      </c>
      <c r="H2313" s="11" t="s">
        <v>46</v>
      </c>
      <c r="I2313" s="15"/>
      <c r="J2313" s="15"/>
      <c r="K2313" s="15"/>
      <c r="L2313" s="15" t="str">
        <f>CONCATENATE(F2313,G2313,H2313)</f>
        <v>param_adapter &lt;- "CATGAGATCGGAAGAGCGTCGTGTAGGGAAAGAGTGT"  #Adapter sequence 1</v>
      </c>
      <c r="M2313" s="15"/>
      <c r="N2313" s="15"/>
      <c r="O2313" s="15"/>
      <c r="P2313" s="15"/>
      <c r="Q2313" s="15"/>
      <c r="R2313" s="15"/>
    </row>
    <row r="2314" spans="1:18" x14ac:dyDescent="0.15">
      <c r="A2314" s="15">
        <v>2313</v>
      </c>
      <c r="B2314" s="11">
        <v>53</v>
      </c>
      <c r="C2314" s="11">
        <v>21</v>
      </c>
      <c r="D2314" s="20" t="s">
        <v>28</v>
      </c>
      <c r="E2314" s="15"/>
      <c r="F2314" s="15"/>
      <c r="G2314" s="15"/>
      <c r="H2314" s="15"/>
      <c r="I2314" s="15"/>
      <c r="J2314" s="15"/>
      <c r="K2314" s="15"/>
      <c r="L2314" s="15"/>
      <c r="M2314" s="15"/>
      <c r="N2314" s="15"/>
      <c r="O2314" s="15"/>
      <c r="P2314" s="15"/>
      <c r="Q2314" s="15"/>
      <c r="R2314" s="15"/>
    </row>
    <row r="2315" spans="1:18" x14ac:dyDescent="0.15">
      <c r="A2315" s="15">
        <v>2314</v>
      </c>
      <c r="B2315" s="11">
        <v>53</v>
      </c>
      <c r="C2315" s="11">
        <v>22</v>
      </c>
      <c r="D2315" s="20" t="str">
        <f>L2315</f>
        <v>in_f &lt;- "C:/NGS/save/F2_Adap-1.fastq"</v>
      </c>
      <c r="E2315" s="15"/>
      <c r="F2315" s="15" t="s">
        <v>12</v>
      </c>
      <c r="G2315" s="15" t="str">
        <f>'1. Input and Output files list'!$E$6</f>
        <v>C:/NGS/save/</v>
      </c>
      <c r="H2315" s="15" t="s">
        <v>86</v>
      </c>
      <c r="I2315" s="15"/>
      <c r="J2315" s="15"/>
      <c r="K2315" s="15"/>
      <c r="L2315" s="15" t="str">
        <f>CONCATENATE(F2315,G2315,H2315)</f>
        <v>in_f &lt;- "C:/NGS/save/F2_Adap-1.fastq"</v>
      </c>
      <c r="M2315" s="15"/>
      <c r="N2315" s="15"/>
      <c r="O2315" s="15"/>
      <c r="P2315" s="15"/>
      <c r="Q2315" s="15"/>
      <c r="R2315" s="15"/>
    </row>
    <row r="2316" spans="1:18" x14ac:dyDescent="0.15">
      <c r="A2316" s="15">
        <v>2315</v>
      </c>
      <c r="B2316" s="11">
        <v>53</v>
      </c>
      <c r="C2316" s="11">
        <v>23</v>
      </c>
      <c r="D2316" s="20" t="str">
        <f>L2316</f>
        <v>out_f &lt;- "C:/NGS/save/F2_Adap-2.fastq"</v>
      </c>
      <c r="E2316" s="15"/>
      <c r="F2316" s="15" t="s">
        <v>15</v>
      </c>
      <c r="G2316" s="15" t="str">
        <f>'1. Input and Output files list'!$E$6</f>
        <v>C:/NGS/save/</v>
      </c>
      <c r="H2316" s="15" t="s">
        <v>87</v>
      </c>
      <c r="I2316" s="15"/>
      <c r="J2316" s="15"/>
      <c r="K2316" s="15"/>
      <c r="L2316" s="15" t="str">
        <f>CONCATENATE(F2316,G2316,H2316)</f>
        <v>out_f &lt;- "C:/NGS/save/F2_Adap-2.fastq"</v>
      </c>
      <c r="M2316" s="15"/>
      <c r="N2316" s="15"/>
      <c r="O2316" s="15"/>
      <c r="P2316" s="15"/>
      <c r="Q2316" s="15"/>
      <c r="R2316" s="15"/>
    </row>
    <row r="2317" spans="1:18" x14ac:dyDescent="0.15">
      <c r="A2317" s="15">
        <v>2316</v>
      </c>
      <c r="B2317" s="11">
        <v>53</v>
      </c>
      <c r="C2317" s="11">
        <v>24</v>
      </c>
      <c r="D2317" s="20" t="str">
        <f>L2317</f>
        <v>param_adapter &lt;- "TAAGATCGGAAGAGCACACGTCTGAACTCCAGTCAC"  #Adapter sequence 2</v>
      </c>
      <c r="E2317" s="15"/>
      <c r="F2317" s="11" t="s">
        <v>44</v>
      </c>
      <c r="G2317" s="15" t="str">
        <f>'1. Input and Output files list'!$E$65</f>
        <v>TAAGATCGGAAGAGCACACGTCTGAACTCCAGTCAC</v>
      </c>
      <c r="H2317" s="11" t="s">
        <v>47</v>
      </c>
      <c r="I2317" s="15"/>
      <c r="J2317" s="15"/>
      <c r="K2317" s="15"/>
      <c r="L2317" s="15" t="str">
        <f>CONCATENATE(F2317,G2317,H2317)</f>
        <v>param_adapter &lt;- "TAAGATCGGAAGAGCACACGTCTGAACTCCAGTCAC"  #Adapter sequence 2</v>
      </c>
      <c r="M2317" s="15"/>
      <c r="N2317" s="15"/>
      <c r="O2317" s="15"/>
      <c r="P2317" s="15"/>
      <c r="Q2317" s="15"/>
      <c r="R2317" s="15"/>
    </row>
    <row r="2318" spans="1:18" x14ac:dyDescent="0.15">
      <c r="A2318" s="15">
        <v>2317</v>
      </c>
      <c r="B2318" s="11">
        <v>53</v>
      </c>
      <c r="C2318" s="11">
        <v>25</v>
      </c>
      <c r="D2318" s="20" t="s">
        <v>29</v>
      </c>
      <c r="E2318" s="15"/>
      <c r="F2318" s="15"/>
      <c r="G2318" s="15"/>
      <c r="H2318" s="15"/>
      <c r="I2318" s="15"/>
      <c r="J2318" s="15"/>
      <c r="K2318" s="15"/>
      <c r="L2318" s="15"/>
      <c r="M2318" s="15"/>
      <c r="N2318" s="15"/>
      <c r="O2318" s="15"/>
      <c r="P2318" s="15"/>
      <c r="Q2318" s="15"/>
      <c r="R2318" s="15"/>
    </row>
    <row r="2319" spans="1:18" x14ac:dyDescent="0.15">
      <c r="A2319" s="15">
        <v>2318</v>
      </c>
      <c r="B2319" s="11">
        <v>53</v>
      </c>
      <c r="C2319" s="11">
        <v>26</v>
      </c>
      <c r="D2319" s="20" t="str">
        <f>L2319</f>
        <v>in_f &lt;- "C:/NGS/save/F2_Adap-2.fastq"</v>
      </c>
      <c r="E2319" s="15"/>
      <c r="F2319" s="15" t="s">
        <v>12</v>
      </c>
      <c r="G2319" s="15" t="str">
        <f>'1. Input and Output files list'!$E$6</f>
        <v>C:/NGS/save/</v>
      </c>
      <c r="H2319" s="15" t="s">
        <v>87</v>
      </c>
      <c r="I2319" s="15"/>
      <c r="J2319" s="15"/>
      <c r="K2319" s="15"/>
      <c r="L2319" s="15" t="str">
        <f>CONCATENATE(F2319,G2319,H2319)</f>
        <v>in_f &lt;- "C:/NGS/save/F2_Adap-2.fastq"</v>
      </c>
      <c r="M2319" s="15"/>
      <c r="N2319" s="15"/>
      <c r="O2319" s="15"/>
      <c r="P2319" s="15"/>
      <c r="Q2319" s="15"/>
      <c r="R2319" s="15"/>
    </row>
    <row r="2320" spans="1:18" x14ac:dyDescent="0.15">
      <c r="A2320" s="15">
        <v>2319</v>
      </c>
      <c r="B2320" s="11">
        <v>53</v>
      </c>
      <c r="C2320" s="11">
        <v>27</v>
      </c>
      <c r="D2320" s="20" t="str">
        <f>L2320</f>
        <v>out_f &lt;- "C:/NGS/save/F2_Adap-3.fastq"</v>
      </c>
      <c r="E2320" s="15"/>
      <c r="F2320" s="15" t="s">
        <v>15</v>
      </c>
      <c r="G2320" s="15" t="str">
        <f>'1. Input and Output files list'!$E$6</f>
        <v>C:/NGS/save/</v>
      </c>
      <c r="H2320" s="15" t="s">
        <v>88</v>
      </c>
      <c r="I2320" s="15"/>
      <c r="J2320" s="15"/>
      <c r="K2320" s="15"/>
      <c r="L2320" s="15" t="str">
        <f>CONCATENATE(F2320,G2320,H2320)</f>
        <v>out_f &lt;- "C:/NGS/save/F2_Adap-3.fastq"</v>
      </c>
      <c r="M2320" s="15"/>
      <c r="N2320" s="15"/>
      <c r="O2320" s="15"/>
      <c r="P2320" s="15"/>
      <c r="Q2320" s="15"/>
      <c r="R2320" s="15"/>
    </row>
    <row r="2321" spans="1:20" x14ac:dyDescent="0.15">
      <c r="A2321" s="15">
        <v>2320</v>
      </c>
      <c r="B2321" s="11">
        <v>53</v>
      </c>
      <c r="C2321" s="11">
        <v>28</v>
      </c>
      <c r="D2321" s="20" t="str">
        <f>L2321</f>
        <v>param_adapter &lt;- "TAAGATCGGAAGAGCGTCGTGTAGGGAAAGAGTGT"  #Adapter sequence 3</v>
      </c>
      <c r="E2321" s="15"/>
      <c r="F2321" s="15" t="s">
        <v>44</v>
      </c>
      <c r="G2321" s="15" t="str">
        <f>'1. Input and Output files list'!$E$66</f>
        <v>TAAGATCGGAAGAGCGTCGTGTAGGGAAAGAGTGT</v>
      </c>
      <c r="H2321" s="15" t="s">
        <v>49</v>
      </c>
      <c r="I2321" s="15"/>
      <c r="J2321" s="15"/>
      <c r="K2321" s="15"/>
      <c r="L2321" s="15" t="str">
        <f>CONCATENATE(F2321,G2321,H2321)</f>
        <v>param_adapter &lt;- "TAAGATCGGAAGAGCGTCGTGTAGGGAAAGAGTGT"  #Adapter sequence 3</v>
      </c>
      <c r="M2321" s="15"/>
      <c r="N2321" s="15"/>
      <c r="O2321" s="15"/>
      <c r="P2321" s="15"/>
      <c r="Q2321" s="15"/>
      <c r="R2321" s="15"/>
    </row>
    <row r="2322" spans="1:20" x14ac:dyDescent="0.15">
      <c r="A2322" s="15">
        <v>2321</v>
      </c>
      <c r="B2322" s="11">
        <v>53</v>
      </c>
      <c r="C2322" s="11">
        <v>29</v>
      </c>
      <c r="D2322" s="20" t="s">
        <v>30</v>
      </c>
      <c r="E2322" s="15"/>
      <c r="F2322" s="15"/>
      <c r="G2322" s="15"/>
      <c r="H2322" s="15"/>
      <c r="I2322" s="15"/>
      <c r="J2322" s="15"/>
      <c r="K2322" s="15"/>
      <c r="L2322" s="15"/>
      <c r="M2322" s="15"/>
      <c r="N2322" s="15"/>
      <c r="O2322" s="15"/>
      <c r="P2322" s="15"/>
      <c r="Q2322" s="15"/>
      <c r="R2322" s="15"/>
    </row>
    <row r="2323" spans="1:20" x14ac:dyDescent="0.15">
      <c r="A2323" s="15">
        <v>2322</v>
      </c>
      <c r="B2323" s="11">
        <v>53</v>
      </c>
      <c r="C2323" s="11">
        <v>30</v>
      </c>
      <c r="D2323" s="20" t="str">
        <f>L2323</f>
        <v>in_f &lt;- "C:/NGS/save/F2_Adap-3.fastq"</v>
      </c>
      <c r="E2323" s="15"/>
      <c r="F2323" s="15" t="s">
        <v>12</v>
      </c>
      <c r="G2323" s="15" t="str">
        <f>'1. Input and Output files list'!$E$6</f>
        <v>C:/NGS/save/</v>
      </c>
      <c r="H2323" s="15" t="s">
        <v>88</v>
      </c>
      <c r="I2323" s="15"/>
      <c r="J2323" s="15"/>
      <c r="K2323" s="15"/>
      <c r="L2323" s="15" t="str">
        <f>CONCATENATE(F2323,G2323,H2323)</f>
        <v>in_f &lt;- "C:/NGS/save/F2_Adap-3.fastq"</v>
      </c>
      <c r="M2323" s="15"/>
      <c r="N2323" s="15"/>
      <c r="O2323" s="15"/>
      <c r="P2323" s="15"/>
      <c r="Q2323" s="15"/>
      <c r="R2323" s="15"/>
    </row>
    <row r="2324" spans="1:20" x14ac:dyDescent="0.15">
      <c r="A2324" s="15">
        <v>2323</v>
      </c>
      <c r="B2324" s="11">
        <v>53</v>
      </c>
      <c r="C2324" s="11">
        <v>31</v>
      </c>
      <c r="D2324" s="20" t="str">
        <f>L2324</f>
        <v>out_f &lt;- "C:/NGS/save/AdapterTrim_NGS0_53.fastq"</v>
      </c>
      <c r="E2324" s="15"/>
      <c r="F2324" s="15" t="s">
        <v>36</v>
      </c>
      <c r="G2324" s="15" t="str">
        <f>'1. Input and Output files list'!$E$6</f>
        <v>C:/NGS/save/</v>
      </c>
      <c r="H2324" s="15" t="s">
        <v>38</v>
      </c>
      <c r="I2324" s="15" t="str">
        <f>'1. Input and Output files list'!$I$184</f>
        <v>NGS0_53.fastq</v>
      </c>
      <c r="J2324" s="15" t="s">
        <v>16</v>
      </c>
      <c r="K2324" s="15"/>
      <c r="L2324" s="15" t="str">
        <f>CONCATENATE(F2324,G2324,H2324,I2324,J2324)</f>
        <v>out_f &lt;- "C:/NGS/save/AdapterTrim_NGS0_53.fastq"</v>
      </c>
      <c r="M2324" s="15"/>
      <c r="N2324" s="15"/>
      <c r="O2324" s="15"/>
      <c r="P2324" s="15"/>
      <c r="Q2324" s="15"/>
      <c r="R2324" s="15"/>
    </row>
    <row r="2325" spans="1:20" x14ac:dyDescent="0.15">
      <c r="A2325" s="15">
        <v>2324</v>
      </c>
      <c r="B2325" s="11">
        <v>53</v>
      </c>
      <c r="C2325" s="11">
        <v>32</v>
      </c>
      <c r="D2325" s="20" t="str">
        <f>L2325</f>
        <v>param_adapter &lt;- "CATGAGATCGGAAGAGCACACGTCTGAACTCCAGTCAC"  #Adapter sequence 4</v>
      </c>
      <c r="E2325" s="15"/>
      <c r="F2325" s="15" t="s">
        <v>44</v>
      </c>
      <c r="G2325" s="15" t="str">
        <f>'1. Input and Output files list'!$E$67</f>
        <v>CATGAGATCGGAAGAGCACACGTCTGAACTCCAGTCAC</v>
      </c>
      <c r="H2325" s="15" t="s">
        <v>51</v>
      </c>
      <c r="I2325" s="15"/>
      <c r="J2325" s="15"/>
      <c r="K2325" s="15"/>
      <c r="L2325" s="15" t="str">
        <f>CONCATENATE(F2325,G2325,H2325)</f>
        <v>param_adapter &lt;- "CATGAGATCGGAAGAGCACACGTCTGAACTCCAGTCAC"  #Adapter sequence 4</v>
      </c>
      <c r="M2325" s="15"/>
      <c r="N2325" s="15"/>
      <c r="O2325" s="15"/>
      <c r="P2325" s="15"/>
      <c r="Q2325" s="15"/>
      <c r="R2325" s="15"/>
    </row>
    <row r="2326" spans="1:20" x14ac:dyDescent="0.15">
      <c r="A2326" s="15">
        <v>2325</v>
      </c>
      <c r="B2326" s="11">
        <v>53</v>
      </c>
      <c r="C2326" s="11">
        <v>33</v>
      </c>
      <c r="D2326" s="20" t="s">
        <v>31</v>
      </c>
      <c r="E2326" s="15"/>
      <c r="F2326" s="15"/>
      <c r="G2326" s="15"/>
      <c r="H2326" s="15"/>
      <c r="I2326" s="15"/>
      <c r="J2326" s="15"/>
      <c r="K2326" s="15"/>
      <c r="L2326" s="15"/>
      <c r="M2326" s="15"/>
      <c r="N2326" s="15"/>
      <c r="O2326" s="15"/>
      <c r="P2326" s="15"/>
      <c r="Q2326" s="15"/>
      <c r="R2326" s="15"/>
    </row>
    <row r="2327" spans="1:20" x14ac:dyDescent="0.15">
      <c r="A2327" s="15">
        <v>2326</v>
      </c>
      <c r="B2327" s="11">
        <v>53</v>
      </c>
      <c r="C2327" s="11">
        <v>34</v>
      </c>
      <c r="D2327" s="20" t="s">
        <v>32</v>
      </c>
      <c r="E2327" s="15"/>
      <c r="F2327" s="15"/>
      <c r="G2327" s="15"/>
      <c r="H2327" s="15"/>
      <c r="I2327" s="15"/>
      <c r="J2327" s="15"/>
      <c r="K2327" s="15"/>
      <c r="L2327" s="15"/>
      <c r="M2327" s="15"/>
      <c r="N2327" s="15"/>
      <c r="O2327" s="15"/>
      <c r="P2327" s="15"/>
      <c r="Q2327" s="15"/>
      <c r="R2327" s="15"/>
    </row>
    <row r="2328" spans="1:20" x14ac:dyDescent="0.15">
      <c r="A2328" s="15">
        <v>2327</v>
      </c>
      <c r="B2328" s="11">
        <v>53</v>
      </c>
      <c r="C2328" s="11">
        <v>35</v>
      </c>
      <c r="D2328" s="20" t="str">
        <f>L2328</f>
        <v>write.csv(res, "C:/NGS/save/NGS0_53.fastq.csv")</v>
      </c>
      <c r="E2328" s="15"/>
      <c r="F2328" s="15" t="s">
        <v>35</v>
      </c>
      <c r="G2328" s="15" t="str">
        <f>'1. Input and Output files list'!$E$6</f>
        <v>C:/NGS/save/</v>
      </c>
      <c r="H2328" s="15" t="str">
        <f>'1. Input and Output files list'!$I$184</f>
        <v>NGS0_53.fastq</v>
      </c>
      <c r="I2328" s="15" t="s">
        <v>34</v>
      </c>
      <c r="J2328" s="15"/>
      <c r="K2328" s="15"/>
      <c r="L2328" s="15" t="str">
        <f>CONCATENATE(F2328,G2328,H2328,I2328)</f>
        <v>write.csv(res, "C:/NGS/save/NGS0_53.fastq.csv")</v>
      </c>
      <c r="M2328" s="15"/>
      <c r="N2328" s="15"/>
      <c r="O2328" s="15"/>
      <c r="P2328" s="15"/>
      <c r="Q2328" s="15"/>
      <c r="R2328" s="15"/>
    </row>
    <row r="2329" spans="1:20" x14ac:dyDescent="0.15">
      <c r="A2329" s="15">
        <v>2328</v>
      </c>
      <c r="B2329" s="11">
        <v>53</v>
      </c>
      <c r="C2329" s="11">
        <v>36</v>
      </c>
      <c r="D2329" s="20" t="str">
        <f>L2329</f>
        <v>system.time(fastq &lt;- fread("C:/NGS/save/AdapterTrim_NGS0_53.fastq", header=F, sep="\t", na.strings="NA", strip.white=TRUE, verbose=TRUE))</v>
      </c>
      <c r="E2329" s="15"/>
      <c r="F2329" s="15" t="s">
        <v>92</v>
      </c>
      <c r="G2329" s="15" t="str">
        <f>'1. Input and Output files list'!$E$6</f>
        <v>C:/NGS/save/</v>
      </c>
      <c r="H2329" s="15" t="s">
        <v>38</v>
      </c>
      <c r="I2329" s="15" t="str">
        <f>'1. Input and Output files list'!$I$184</f>
        <v>NGS0_53.fastq</v>
      </c>
      <c r="J2329" s="15" t="s">
        <v>20</v>
      </c>
      <c r="K2329" s="15"/>
      <c r="L2329" s="15" t="str">
        <f>CONCATENATE(F2329,G2329,H2329,I2329,J2329)</f>
        <v>system.time(fastq &lt;- fread("C:/NGS/save/AdapterTrim_NGS0_53.fastq", header=F, sep="\t", na.strings="NA", strip.white=TRUE, verbose=TRUE))</v>
      </c>
      <c r="M2329" s="15"/>
      <c r="N2329" s="15"/>
      <c r="O2329" s="15"/>
      <c r="P2329" s="15"/>
      <c r="Q2329" s="15"/>
      <c r="R2329" s="15"/>
    </row>
    <row r="2330" spans="1:20" x14ac:dyDescent="0.15">
      <c r="A2330" s="15">
        <v>2329</v>
      </c>
      <c r="B2330" s="11">
        <v>53</v>
      </c>
      <c r="C2330" s="11">
        <v>37</v>
      </c>
      <c r="D2330" s="20" t="str">
        <f>T2330</f>
        <v>file.remove("C:/NGS/save/AdapterTrim_NGS0_53.fastq","C:/NGS/save/F2_Adap-0.fastq","C:/NGS/save/F2_Adap-1.fastq","C:/NGS/save/F2_Adap-2.fastq","C:/NGS/save/F2_Adap-3.fastq")</v>
      </c>
      <c r="E2330" s="15"/>
      <c r="F2330" s="15" t="s">
        <v>11</v>
      </c>
      <c r="G2330" s="15" t="str">
        <f>'1. Input and Output files list'!$E$6</f>
        <v>C:/NGS/save/</v>
      </c>
      <c r="H2330" s="15" t="s">
        <v>38</v>
      </c>
      <c r="I2330" s="15" t="str">
        <f>'1. Input and Output files list'!$I$184</f>
        <v>NGS0_53.fastq</v>
      </c>
      <c r="J2330" s="15" t="s">
        <v>852</v>
      </c>
      <c r="K2330" s="15" t="str">
        <f>'1. Input and Output files list'!$E$6</f>
        <v>C:/NGS/save/</v>
      </c>
      <c r="L2330" s="15" t="s">
        <v>851</v>
      </c>
      <c r="M2330" s="15" t="str">
        <f>'1. Input and Output files list'!$E$6</f>
        <v>C:/NGS/save/</v>
      </c>
      <c r="N2330" s="15" t="s">
        <v>89</v>
      </c>
      <c r="O2330" s="15" t="str">
        <f>'1. Input and Output files list'!$E$6</f>
        <v>C:/NGS/save/</v>
      </c>
      <c r="P2330" s="15" t="s">
        <v>90</v>
      </c>
      <c r="Q2330" s="15" t="str">
        <f>'1. Input and Output files list'!$E$6</f>
        <v>C:/NGS/save/</v>
      </c>
      <c r="R2330" s="15" t="s">
        <v>91</v>
      </c>
      <c r="T2330" t="str">
        <f>CONCATENATE(F2330,G2330,H2330,I2330,J2330,K2330,L2330,M2330,N2330,O2330,P2330,Q2330,R2330)</f>
        <v>file.remove("C:/NGS/save/AdapterTrim_NGS0_53.fastq","C:/NGS/save/F2_Adap-0.fastq","C:/NGS/save/F2_Adap-1.fastq","C:/NGS/save/F2_Adap-2.fastq","C:/NGS/save/F2_Adap-3.fastq")</v>
      </c>
    </row>
    <row r="2331" spans="1:20" x14ac:dyDescent="0.15">
      <c r="A2331" s="15">
        <v>2330</v>
      </c>
      <c r="B2331" s="11">
        <v>53</v>
      </c>
      <c r="C2331" s="11">
        <v>38</v>
      </c>
      <c r="D2331" s="20" t="s">
        <v>93</v>
      </c>
      <c r="E2331" s="15"/>
      <c r="F2331" s="15"/>
      <c r="G2331" s="15"/>
      <c r="H2331" s="15"/>
      <c r="I2331" s="15"/>
      <c r="J2331" s="15"/>
      <c r="K2331" s="15"/>
      <c r="L2331" s="15"/>
      <c r="M2331" s="15"/>
      <c r="N2331" s="15"/>
      <c r="O2331" s="15"/>
      <c r="P2331" s="15"/>
      <c r="Q2331" s="15"/>
      <c r="R2331" s="15"/>
    </row>
    <row r="2332" spans="1:20" x14ac:dyDescent="0.15">
      <c r="A2332" s="15">
        <v>2331</v>
      </c>
      <c r="B2332" s="11">
        <v>53</v>
      </c>
      <c r="C2332" s="11">
        <v>39</v>
      </c>
      <c r="D2332" s="20" t="s">
        <v>2</v>
      </c>
      <c r="E2332" s="15"/>
      <c r="F2332" s="15"/>
      <c r="G2332" s="15"/>
      <c r="H2332" s="15"/>
      <c r="I2332" s="15"/>
      <c r="J2332" s="15"/>
      <c r="K2332" s="15"/>
      <c r="L2332" s="15"/>
      <c r="M2332" s="15"/>
      <c r="N2332" s="15"/>
      <c r="O2332" s="15"/>
      <c r="P2332" s="15"/>
      <c r="Q2332" s="15"/>
      <c r="R2332" s="15"/>
    </row>
    <row r="2333" spans="1:20" x14ac:dyDescent="0.15">
      <c r="A2333" s="15">
        <v>2332</v>
      </c>
      <c r="B2333" s="11">
        <v>53</v>
      </c>
      <c r="C2333" s="11">
        <v>40</v>
      </c>
      <c r="D2333" s="20" t="str">
        <f>K2333</f>
        <v>system.time(write.csv(RADtag, file="C:/NGS/save/NGS0_53.tagcount", row.names = F))</v>
      </c>
      <c r="E2333" s="15"/>
      <c r="F2333" s="15" t="s">
        <v>164</v>
      </c>
      <c r="G2333" s="15" t="str">
        <f>'1. Input and Output files list'!$E$6</f>
        <v>C:/NGS/save/</v>
      </c>
      <c r="H2333" s="15" t="str">
        <f>'1. Input and Output files list'!$J$184</f>
        <v>NGS0_53.tagcount</v>
      </c>
      <c r="I2333" s="15" t="s">
        <v>210</v>
      </c>
      <c r="J2333" s="15"/>
      <c r="K2333" s="15" t="str">
        <f>CONCATENATE(F2333,G2333,H2333,I2333)</f>
        <v>system.time(write.csv(RADtag, file="C:/NGS/save/NGS0_53.tagcount", row.names = F))</v>
      </c>
      <c r="L2333" s="15"/>
      <c r="M2333" s="15"/>
      <c r="N2333" s="15"/>
      <c r="O2333" s="15"/>
      <c r="P2333" s="15"/>
      <c r="Q2333" s="15"/>
      <c r="R2333" s="15"/>
    </row>
    <row r="2334" spans="1:20" x14ac:dyDescent="0.15">
      <c r="A2334" s="15">
        <v>2333</v>
      </c>
      <c r="B2334" s="11">
        <v>53</v>
      </c>
      <c r="C2334" s="11">
        <v>41</v>
      </c>
      <c r="D2334" s="20" t="str">
        <f>L2334</f>
        <v>file.remove("C:/NGS/save/NGS0_53.fastq")</v>
      </c>
      <c r="E2334" s="15"/>
      <c r="F2334" s="15" t="s">
        <v>97</v>
      </c>
      <c r="G2334" s="15" t="s">
        <v>13</v>
      </c>
      <c r="H2334" s="15" t="str">
        <f>'1. Input and Output files list'!$E$6</f>
        <v>C:/NGS/save/</v>
      </c>
      <c r="I2334" s="15" t="str">
        <f>'1. Input and Output files list'!$I$184</f>
        <v>NGS0_53.fastq</v>
      </c>
      <c r="J2334" s="7" t="s">
        <v>16</v>
      </c>
      <c r="K2334" s="15" t="s">
        <v>52</v>
      </c>
      <c r="L2334" s="15" t="str">
        <f>CONCATENATE(F2334,G2334,H2334,I2334,J2334,K2334)</f>
        <v>file.remove("C:/NGS/save/NGS0_53.fastq")</v>
      </c>
      <c r="M2334" s="15"/>
      <c r="N2334" s="15"/>
      <c r="O2334" s="15"/>
      <c r="P2334" s="15"/>
      <c r="Q2334" s="15"/>
      <c r="R2334" s="15"/>
    </row>
    <row r="2335" spans="1:20" x14ac:dyDescent="0.15">
      <c r="A2335" s="15">
        <v>2334</v>
      </c>
      <c r="B2335" s="11">
        <v>53</v>
      </c>
      <c r="C2335" s="11">
        <v>42</v>
      </c>
      <c r="D2335" s="20" t="s">
        <v>170</v>
      </c>
      <c r="E2335" s="15"/>
      <c r="F2335" s="15"/>
      <c r="G2335" s="15"/>
      <c r="H2335" s="15"/>
      <c r="I2335" s="15"/>
      <c r="J2335" s="15"/>
      <c r="K2335" s="15"/>
      <c r="L2335" s="15"/>
      <c r="M2335" s="15"/>
      <c r="N2335" s="15"/>
      <c r="O2335" s="15"/>
      <c r="P2335" s="15"/>
      <c r="Q2335" s="15"/>
      <c r="R2335" s="15"/>
    </row>
    <row r="2336" spans="1:20" x14ac:dyDescent="0.15">
      <c r="A2336" s="15">
        <v>2335</v>
      </c>
      <c r="B2336" s="11">
        <v>53</v>
      </c>
      <c r="C2336" s="11">
        <v>43</v>
      </c>
      <c r="D2336" s="20" t="str">
        <f>L2336</f>
        <v>system.time(write.csv(RAD_1over, file="C:/NGS/save/NGS0_53.tagcount1over", row.names = F))</v>
      </c>
      <c r="E2336" s="15"/>
      <c r="F2336" s="10" t="s">
        <v>171</v>
      </c>
      <c r="G2336" s="15" t="str">
        <f>'1. Input and Output files list'!$E$6</f>
        <v>C:/NGS/save/</v>
      </c>
      <c r="H2336" s="10" t="str">
        <f>'1. Input and Output files list'!$K$184</f>
        <v>NGS0_53.tagcount1over</v>
      </c>
      <c r="I2336" s="10" t="s">
        <v>210</v>
      </c>
      <c r="J2336" s="15"/>
      <c r="K2336" s="15"/>
      <c r="L2336" s="15" t="str">
        <f>CONCATENATE(F2336,G2336,H2336,I2336)</f>
        <v>system.time(write.csv(RAD_1over, file="C:/NGS/save/NGS0_53.tagcount1over", row.names = F))</v>
      </c>
      <c r="M2336" s="15"/>
      <c r="N2336" s="15"/>
      <c r="O2336" s="15"/>
      <c r="P2336" s="15"/>
      <c r="Q2336" s="15"/>
      <c r="R2336" s="15"/>
    </row>
    <row r="2337" spans="1:18" x14ac:dyDescent="0.15">
      <c r="A2337" s="15">
        <v>2336</v>
      </c>
      <c r="B2337" s="11">
        <v>53</v>
      </c>
      <c r="C2337" s="11">
        <v>44</v>
      </c>
      <c r="D2337" s="20" t="s">
        <v>1073</v>
      </c>
      <c r="E2337" s="15"/>
      <c r="F2337" s="15"/>
      <c r="G2337" s="15"/>
      <c r="H2337" s="15"/>
      <c r="I2337" s="15"/>
      <c r="J2337" s="15"/>
      <c r="K2337" s="15"/>
      <c r="L2337" s="15"/>
      <c r="M2337" s="15"/>
      <c r="N2337" s="15"/>
      <c r="O2337" s="15"/>
      <c r="P2337" s="15"/>
      <c r="Q2337" s="15"/>
      <c r="R2337" s="15"/>
    </row>
    <row r="2338" spans="1:18" x14ac:dyDescent="0.15">
      <c r="A2338" s="15">
        <v>2337</v>
      </c>
      <c r="B2338" s="11">
        <v>54</v>
      </c>
      <c r="C2338" s="11">
        <v>1</v>
      </c>
      <c r="D2338" s="20" t="str">
        <f>L2338</f>
        <v>in_f &lt;- c("C:/NGS/Raw_sequence_reads/54_CTGAAGCT-TAATCTTA_L006_R1_001.fastq.gz", "C:/NGS/Raw_sequence_reads/54_CTGAAGCT-TAATCTTA_L006_R2_001.fastq.gz")</v>
      </c>
      <c r="E2338" s="15"/>
      <c r="F2338" s="15" t="s">
        <v>3</v>
      </c>
      <c r="G2338" s="15" t="str">
        <f>'1. Input and Output files list'!$E$186</f>
        <v>C:/NGS/Raw_sequence_reads/54_CTGAAGCT-TAATCTTA_L006_R1_001.fastq.gz</v>
      </c>
      <c r="H2338" s="15" t="s">
        <v>10</v>
      </c>
      <c r="I2338" s="15" t="str">
        <f>'1. Input and Output files list'!$E$187</f>
        <v>C:/NGS/Raw_sequence_reads/54_CTGAAGCT-TAATCTTA_L006_R2_001.fastq.gz</v>
      </c>
      <c r="J2338" s="15" t="s">
        <v>4</v>
      </c>
      <c r="K2338" s="15"/>
      <c r="L2338" s="15" t="str">
        <f>CONCATENATE(F2338,G2338,H2338,I2338,J2338)</f>
        <v>in_f &lt;- c("C:/NGS/Raw_sequence_reads/54_CTGAAGCT-TAATCTTA_L006_R1_001.fastq.gz", "C:/NGS/Raw_sequence_reads/54_CTGAAGCT-TAATCTTA_L006_R2_001.fastq.gz")</v>
      </c>
      <c r="M2338" s="15"/>
      <c r="N2338" s="15"/>
      <c r="O2338" s="15"/>
      <c r="P2338" s="15"/>
      <c r="Q2338" s="15"/>
      <c r="R2338" s="15"/>
    </row>
    <row r="2339" spans="1:18" x14ac:dyDescent="0.15">
      <c r="A2339" s="15">
        <v>2338</v>
      </c>
      <c r="B2339" s="11">
        <v>54</v>
      </c>
      <c r="C2339" s="11">
        <v>2</v>
      </c>
      <c r="D2339" s="20" t="str">
        <f>L2339</f>
        <v>out_f &lt;- "C:/NGS/save/NGS0_54.fastq"</v>
      </c>
      <c r="E2339" s="15"/>
      <c r="F2339" s="15" t="s">
        <v>95</v>
      </c>
      <c r="G2339" s="15" t="s">
        <v>13</v>
      </c>
      <c r="H2339" s="15" t="str">
        <f>'1. Input and Output files list'!$E$6</f>
        <v>C:/NGS/save/</v>
      </c>
      <c r="I2339" s="15" t="str">
        <f>'1. Input and Output files list'!$I$186</f>
        <v>NGS0_54.fastq</v>
      </c>
      <c r="J2339" s="7" t="s">
        <v>16</v>
      </c>
      <c r="K2339" s="15"/>
      <c r="L2339" s="15" t="str">
        <f>CONCATENATE(F2339,G2339,H2339,I2339,J2339)</f>
        <v>out_f &lt;- "C:/NGS/save/NGS0_54.fastq"</v>
      </c>
      <c r="M2339" s="15"/>
      <c r="N2339" s="15"/>
      <c r="O2339" s="15"/>
      <c r="P2339" s="15"/>
      <c r="Q2339" s="15"/>
      <c r="R2339" s="15"/>
    </row>
    <row r="2340" spans="1:18" x14ac:dyDescent="0.15">
      <c r="A2340" s="15">
        <v>2339</v>
      </c>
      <c r="B2340" s="11">
        <v>54</v>
      </c>
      <c r="C2340" s="11">
        <v>3</v>
      </c>
      <c r="D2340" s="20" t="str">
        <f>L2340</f>
        <v>param_trim &lt;- 1</v>
      </c>
      <c r="E2340" s="15"/>
      <c r="F2340" s="15" t="s">
        <v>163</v>
      </c>
      <c r="G2340" s="15">
        <f>'1. Input and Output files list'!$H$186</f>
        <v>1</v>
      </c>
      <c r="H2340" s="15"/>
      <c r="I2340" s="15"/>
      <c r="J2340" s="15"/>
      <c r="K2340" s="15"/>
      <c r="L2340" s="15" t="str">
        <f>CONCATENATE(F2340,G2340)</f>
        <v>param_trim &lt;- 1</v>
      </c>
      <c r="M2340" s="15"/>
      <c r="N2340" s="15"/>
      <c r="O2340" s="15"/>
      <c r="P2340" s="15"/>
      <c r="Q2340" s="15"/>
      <c r="R2340" s="15"/>
    </row>
    <row r="2341" spans="1:18" x14ac:dyDescent="0.15">
      <c r="A2341" s="15">
        <v>2340</v>
      </c>
      <c r="B2341" s="11">
        <v>54</v>
      </c>
      <c r="C2341" s="11">
        <v>4</v>
      </c>
      <c r="D2341" s="20" t="s">
        <v>21</v>
      </c>
      <c r="E2341" s="15"/>
      <c r="F2341" s="15"/>
      <c r="G2341" s="15"/>
      <c r="H2341" s="15"/>
      <c r="I2341" s="15"/>
      <c r="J2341" s="15"/>
      <c r="K2341" s="15"/>
      <c r="L2341" s="15"/>
      <c r="M2341" s="15"/>
      <c r="N2341" s="15"/>
      <c r="O2341" s="15"/>
      <c r="P2341" s="15"/>
      <c r="Q2341" s="15"/>
      <c r="R2341" s="15"/>
    </row>
    <row r="2342" spans="1:18" x14ac:dyDescent="0.15">
      <c r="A2342" s="15">
        <v>2341</v>
      </c>
      <c r="B2342" s="11">
        <v>54</v>
      </c>
      <c r="C2342" s="11">
        <v>5</v>
      </c>
      <c r="D2342" s="20" t="s">
        <v>22</v>
      </c>
      <c r="E2342" s="15"/>
      <c r="F2342" s="15"/>
      <c r="G2342" s="15"/>
      <c r="H2342" s="15"/>
      <c r="I2342" s="15"/>
      <c r="J2342" s="15"/>
      <c r="K2342" s="15"/>
      <c r="L2342" s="15"/>
      <c r="M2342" s="15"/>
      <c r="N2342" s="15"/>
      <c r="O2342" s="15"/>
      <c r="P2342" s="15"/>
      <c r="Q2342" s="15"/>
      <c r="R2342" s="15"/>
    </row>
    <row r="2343" spans="1:18" x14ac:dyDescent="0.15">
      <c r="A2343" s="15">
        <v>2342</v>
      </c>
      <c r="B2343" s="11">
        <v>54</v>
      </c>
      <c r="C2343" s="11">
        <v>6</v>
      </c>
      <c r="D2343" s="20" t="s">
        <v>23</v>
      </c>
      <c r="E2343" s="15"/>
      <c r="F2343" s="15"/>
      <c r="G2343" s="15"/>
      <c r="H2343" s="15"/>
      <c r="I2343" s="15"/>
      <c r="J2343" s="15"/>
      <c r="K2343" s="15"/>
      <c r="L2343" s="15"/>
      <c r="M2343" s="15"/>
      <c r="N2343" s="15"/>
      <c r="O2343" s="15"/>
      <c r="P2343" s="15"/>
      <c r="Q2343" s="15"/>
      <c r="R2343" s="15"/>
    </row>
    <row r="2344" spans="1:18" x14ac:dyDescent="0.15">
      <c r="A2344" s="15">
        <v>2343</v>
      </c>
      <c r="B2344" s="11">
        <v>54</v>
      </c>
      <c r="C2344" s="11">
        <v>7</v>
      </c>
      <c r="D2344" s="20" t="str">
        <f>L2344</f>
        <v>hoge1 &lt;- DNAStringSet(sread(fastq), start=7, end=hoge)</v>
      </c>
      <c r="E2344" s="15"/>
      <c r="F2344" s="15" t="s">
        <v>166</v>
      </c>
      <c r="G2344" s="15">
        <f>'1. Input and Output files list'!$G$186+1</f>
        <v>7</v>
      </c>
      <c r="H2344" s="15" t="s">
        <v>26</v>
      </c>
      <c r="I2344" s="15"/>
      <c r="J2344" s="15"/>
      <c r="K2344" s="15"/>
      <c r="L2344" s="15" t="str">
        <f>CONCATENATE(F2344,G2344,H2344)</f>
        <v>hoge1 &lt;- DNAStringSet(sread(fastq), start=7, end=hoge)</v>
      </c>
      <c r="M2344" s="15"/>
      <c r="N2344" s="15"/>
      <c r="O2344" s="15"/>
      <c r="P2344" s="15"/>
      <c r="Q2344" s="15"/>
      <c r="R2344" s="15"/>
    </row>
    <row r="2345" spans="1:18" x14ac:dyDescent="0.15">
      <c r="A2345" s="15">
        <v>2344</v>
      </c>
      <c r="B2345" s="11">
        <v>54</v>
      </c>
      <c r="C2345" s="11">
        <v>8</v>
      </c>
      <c r="D2345" s="20" t="str">
        <f>L2345</f>
        <v>hoge2 &lt;- BStringSet(quality(quality(fastq)), start=7, end=hoge)</v>
      </c>
      <c r="E2345" s="15"/>
      <c r="F2345" s="15" t="s">
        <v>167</v>
      </c>
      <c r="G2345" s="15">
        <f>'1. Input and Output files list'!$G$186+1</f>
        <v>7</v>
      </c>
      <c r="H2345" s="15" t="s">
        <v>26</v>
      </c>
      <c r="I2345" s="15"/>
      <c r="J2345" s="15"/>
      <c r="K2345" s="15"/>
      <c r="L2345" s="15" t="str">
        <f>CONCATENATE(F2345,G2345,H2345)</f>
        <v>hoge2 &lt;- BStringSet(quality(quality(fastq)), start=7, end=hoge)</v>
      </c>
      <c r="M2345" s="15"/>
      <c r="N2345" s="15"/>
      <c r="O2345" s="15"/>
      <c r="P2345" s="15"/>
      <c r="Q2345" s="15"/>
      <c r="R2345" s="15"/>
    </row>
    <row r="2346" spans="1:18" x14ac:dyDescent="0.15">
      <c r="A2346" s="15">
        <v>2345</v>
      </c>
      <c r="B2346" s="11">
        <v>54</v>
      </c>
      <c r="C2346" s="11">
        <v>9</v>
      </c>
      <c r="D2346" s="20" t="s">
        <v>24</v>
      </c>
      <c r="E2346" s="15"/>
      <c r="F2346" s="15"/>
      <c r="G2346" s="15"/>
      <c r="H2346" s="15"/>
      <c r="I2346" s="15"/>
      <c r="J2346" s="15"/>
      <c r="K2346" s="15"/>
      <c r="L2346" s="15"/>
      <c r="M2346" s="15"/>
      <c r="N2346" s="15"/>
      <c r="O2346" s="15"/>
      <c r="P2346" s="15"/>
      <c r="Q2346" s="15"/>
      <c r="R2346" s="15"/>
    </row>
    <row r="2347" spans="1:18" x14ac:dyDescent="0.15">
      <c r="A2347" s="15">
        <v>2346</v>
      </c>
      <c r="B2347" s="11">
        <v>54</v>
      </c>
      <c r="C2347" s="11">
        <v>10</v>
      </c>
      <c r="D2347" s="20" t="s">
        <v>96</v>
      </c>
      <c r="E2347" s="15"/>
      <c r="F2347" s="15"/>
      <c r="G2347" s="15"/>
      <c r="H2347" s="15"/>
      <c r="I2347" s="15"/>
      <c r="J2347" s="15"/>
      <c r="K2347" s="15"/>
      <c r="L2347" s="15"/>
      <c r="M2347" s="15"/>
      <c r="N2347" s="15"/>
      <c r="O2347" s="15"/>
      <c r="P2347" s="15"/>
      <c r="Q2347" s="15"/>
      <c r="R2347" s="15"/>
    </row>
    <row r="2348" spans="1:18" x14ac:dyDescent="0.15">
      <c r="A2348" s="15">
        <v>2347</v>
      </c>
      <c r="B2348" s="11">
        <v>54</v>
      </c>
      <c r="C2348" s="11">
        <v>11</v>
      </c>
      <c r="D2348" s="53" t="str">
        <f>R2348</f>
        <v>param1 &lt;- 35</v>
      </c>
      <c r="E2348" s="15"/>
      <c r="F2348" s="15" t="s">
        <v>843</v>
      </c>
      <c r="G2348" s="15">
        <f>'1. Input and Output files list'!$E$32</f>
        <v>35</v>
      </c>
      <c r="H2348" s="15"/>
      <c r="I2348" s="15"/>
      <c r="J2348" s="15"/>
      <c r="K2348" s="15"/>
      <c r="L2348" s="15"/>
      <c r="M2348" s="15"/>
      <c r="N2348" s="15"/>
      <c r="O2348" s="15"/>
      <c r="P2348" s="15"/>
      <c r="Q2348" s="15"/>
      <c r="R2348" s="15" t="str">
        <f>CONCATENATE(F2348,G2348,H2348)</f>
        <v>param1 &lt;- 35</v>
      </c>
    </row>
    <row r="2349" spans="1:18" x14ac:dyDescent="0.15">
      <c r="A2349" s="15">
        <v>2348</v>
      </c>
      <c r="B2349" s="11">
        <v>54</v>
      </c>
      <c r="C2349" s="11">
        <v>12</v>
      </c>
      <c r="D2349" s="53" t="str">
        <f>R2349</f>
        <v>param2 &lt;- 0.1</v>
      </c>
      <c r="E2349" s="15"/>
      <c r="F2349" s="15" t="s">
        <v>844</v>
      </c>
      <c r="G2349" s="15">
        <f>'1. Input and Output files list'!$E$34</f>
        <v>0.1</v>
      </c>
      <c r="H2349" s="15"/>
      <c r="I2349" s="15"/>
      <c r="J2349" s="15"/>
      <c r="K2349" s="15"/>
      <c r="L2349" s="15"/>
      <c r="M2349" s="15"/>
      <c r="N2349" s="15"/>
      <c r="O2349" s="15"/>
      <c r="P2349" s="15"/>
      <c r="Q2349" s="15"/>
      <c r="R2349" s="15" t="str">
        <f>CONCATENATE(F2349,G2349,H2349)</f>
        <v>param2 &lt;- 0.1</v>
      </c>
    </row>
    <row r="2350" spans="1:18" x14ac:dyDescent="0.15">
      <c r="A2350" s="15">
        <v>2349</v>
      </c>
      <c r="B2350" s="11">
        <v>54</v>
      </c>
      <c r="C2350" s="11">
        <v>13</v>
      </c>
      <c r="D2350" s="53" t="str">
        <f>R2350</f>
        <v>fastq &lt;- readFastq("C:/NGS/save/NGS0_54.fastq")</v>
      </c>
      <c r="E2350" s="15"/>
      <c r="F2350" s="15" t="s">
        <v>845</v>
      </c>
      <c r="G2350" s="15" t="str">
        <f>'1. Input and Output files list'!$E$6</f>
        <v>C:/NGS/save/</v>
      </c>
      <c r="H2350" s="5" t="str">
        <f>'1. Input and Output files list'!$I$186</f>
        <v>NGS0_54.fastq</v>
      </c>
      <c r="I2350" s="15" t="s">
        <v>4</v>
      </c>
      <c r="J2350" s="15">
        <v>54</v>
      </c>
      <c r="K2350" s="15"/>
      <c r="L2350" s="15"/>
      <c r="M2350" s="15"/>
      <c r="N2350" s="15"/>
      <c r="O2350" s="15"/>
      <c r="P2350" s="15"/>
      <c r="Q2350" s="15"/>
      <c r="R2350" s="15" t="str">
        <f>CONCATENATE(F2350,G2350,H2350,I2350)</f>
        <v>fastq &lt;- readFastq("C:/NGS/save/NGS0_54.fastq")</v>
      </c>
    </row>
    <row r="2351" spans="1:18" x14ac:dyDescent="0.15">
      <c r="A2351" s="15">
        <v>2350</v>
      </c>
      <c r="B2351" s="11">
        <v>54</v>
      </c>
      <c r="C2351" s="11">
        <v>14</v>
      </c>
      <c r="D2351" s="53" t="s">
        <v>840</v>
      </c>
      <c r="E2351" s="15"/>
      <c r="F2351" s="15"/>
      <c r="G2351" s="15"/>
      <c r="H2351" s="15"/>
      <c r="I2351" s="15"/>
      <c r="J2351" s="15"/>
      <c r="K2351" s="15"/>
      <c r="L2351" s="15"/>
      <c r="M2351" s="15"/>
      <c r="N2351" s="15"/>
      <c r="O2351" s="15"/>
      <c r="P2351" s="15"/>
      <c r="Q2351" s="15"/>
      <c r="R2351" s="15"/>
    </row>
    <row r="2352" spans="1:18" x14ac:dyDescent="0.15">
      <c r="A2352" s="15">
        <v>2351</v>
      </c>
      <c r="B2352" s="11">
        <v>54</v>
      </c>
      <c r="C2352" s="11">
        <v>15</v>
      </c>
      <c r="D2352" s="53" t="s">
        <v>841</v>
      </c>
      <c r="E2352" s="15"/>
      <c r="F2352" s="15"/>
      <c r="G2352" s="15"/>
      <c r="H2352" s="15"/>
      <c r="I2352" s="15"/>
      <c r="J2352" s="15"/>
      <c r="K2352" s="15"/>
      <c r="L2352" s="15"/>
      <c r="M2352" s="15"/>
      <c r="N2352" s="15"/>
      <c r="O2352" s="15"/>
      <c r="P2352" s="15"/>
      <c r="Q2352" s="15"/>
      <c r="R2352" s="15"/>
    </row>
    <row r="2353" spans="1:18" x14ac:dyDescent="0.15">
      <c r="A2353" s="15">
        <v>2352</v>
      </c>
      <c r="B2353" s="11">
        <v>54</v>
      </c>
      <c r="C2353" s="11">
        <v>16</v>
      </c>
      <c r="D2353" s="53" t="s">
        <v>842</v>
      </c>
      <c r="E2353" s="15"/>
      <c r="F2353" s="15"/>
      <c r="G2353" s="15"/>
      <c r="H2353" s="15"/>
      <c r="I2353" s="15"/>
      <c r="J2353" s="15"/>
      <c r="K2353" s="15"/>
      <c r="L2353" s="15"/>
      <c r="M2353" s="15"/>
      <c r="N2353" s="15"/>
      <c r="O2353" s="15"/>
      <c r="P2353" s="15"/>
      <c r="Q2353" s="15"/>
      <c r="R2353" s="15"/>
    </row>
    <row r="2354" spans="1:18" x14ac:dyDescent="0.15">
      <c r="A2354" s="15">
        <v>2353</v>
      </c>
      <c r="B2354" s="11">
        <v>54</v>
      </c>
      <c r="C2354" s="11">
        <v>17</v>
      </c>
      <c r="D2354" s="20" t="str">
        <f>L2354</f>
        <v xml:space="preserve">writeFastq(fastq, "C:/NGS/save/F2_Adap-0.fastq", compress=F)   </v>
      </c>
      <c r="E2354" s="15"/>
      <c r="F2354" s="15" t="s">
        <v>847</v>
      </c>
      <c r="G2354" s="15" t="str">
        <f>'1. Input and Output files list'!$E$6</f>
        <v>C:/NGS/save/</v>
      </c>
      <c r="H2354" s="15" t="s">
        <v>850</v>
      </c>
      <c r="I2354" s="15"/>
      <c r="J2354" s="15"/>
      <c r="K2354" s="15"/>
      <c r="L2354" s="15" t="str">
        <f>CONCATENATE(F2354,G2354,H2354,I2354,J2354)</f>
        <v xml:space="preserve">writeFastq(fastq, "C:/NGS/save/F2_Adap-0.fastq", compress=F)   </v>
      </c>
      <c r="M2354" s="15"/>
      <c r="N2354" s="15"/>
      <c r="O2354" s="15"/>
      <c r="P2354" s="15"/>
      <c r="Q2354" s="15"/>
      <c r="R2354" s="15"/>
    </row>
    <row r="2355" spans="1:18" x14ac:dyDescent="0.15">
      <c r="A2355" s="15">
        <v>2354</v>
      </c>
      <c r="B2355" s="11">
        <v>54</v>
      </c>
      <c r="C2355" s="11">
        <v>18</v>
      </c>
      <c r="D2355" s="20" t="str">
        <f>L2355</f>
        <v>in_f &lt;- "C:/NGS/save/F2_Adap-0.fastq"</v>
      </c>
      <c r="E2355" s="15"/>
      <c r="F2355" s="15" t="s">
        <v>14</v>
      </c>
      <c r="G2355" s="15" t="s">
        <v>13</v>
      </c>
      <c r="H2355" s="15" t="str">
        <f>'1. Input and Output files list'!$E$6</f>
        <v>C:/NGS/save/</v>
      </c>
      <c r="I2355" s="15" t="s">
        <v>849</v>
      </c>
      <c r="J2355" s="7"/>
      <c r="K2355" s="15"/>
      <c r="L2355" s="15" t="str">
        <f>CONCATENATE(F2355,G2355,H2355,I2355,J2355)</f>
        <v>in_f &lt;- "C:/NGS/save/F2_Adap-0.fastq"</v>
      </c>
      <c r="M2355" s="15"/>
      <c r="N2355" s="15"/>
      <c r="O2355" s="15"/>
      <c r="P2355" s="15"/>
      <c r="Q2355" s="15"/>
      <c r="R2355" s="15"/>
    </row>
    <row r="2356" spans="1:18" x14ac:dyDescent="0.15">
      <c r="A2356" s="15">
        <v>2355</v>
      </c>
      <c r="B2356" s="11">
        <v>54</v>
      </c>
      <c r="C2356" s="11">
        <v>19</v>
      </c>
      <c r="D2356" s="20" t="str">
        <f>L2356</f>
        <v>out_f &lt;- "C:/NGS/save/F2_Adap-1.fastq"</v>
      </c>
      <c r="E2356" s="15"/>
      <c r="F2356" s="15" t="s">
        <v>15</v>
      </c>
      <c r="G2356" s="15" t="str">
        <f>'1. Input and Output files list'!$E$6</f>
        <v>C:/NGS/save/</v>
      </c>
      <c r="H2356" s="15" t="s">
        <v>86</v>
      </c>
      <c r="I2356" s="15"/>
      <c r="J2356" s="15"/>
      <c r="K2356" s="15"/>
      <c r="L2356" s="15" t="str">
        <f>CONCATENATE(F2356,G2356,H2356)</f>
        <v>out_f &lt;- "C:/NGS/save/F2_Adap-1.fastq"</v>
      </c>
      <c r="M2356" s="15"/>
      <c r="N2356" s="15"/>
      <c r="O2356" s="15"/>
      <c r="P2356" s="15"/>
      <c r="Q2356" s="15"/>
      <c r="R2356" s="15"/>
    </row>
    <row r="2357" spans="1:18" x14ac:dyDescent="0.15">
      <c r="A2357" s="15">
        <v>2356</v>
      </c>
      <c r="B2357" s="11">
        <v>54</v>
      </c>
      <c r="C2357" s="11">
        <v>20</v>
      </c>
      <c r="D2357" s="20" t="str">
        <f>L2357</f>
        <v>param_adapter &lt;- "CATGAGATCGGAAGAGCGTCGTGTAGGGAAAGAGTGT"  #Adapter sequence 1</v>
      </c>
      <c r="E2357" s="15"/>
      <c r="F2357" s="11" t="s">
        <v>44</v>
      </c>
      <c r="G2357" s="11" t="str">
        <f>'1. Input and Output files list'!$E$64</f>
        <v>CATGAGATCGGAAGAGCGTCGTGTAGGGAAAGAGTGT</v>
      </c>
      <c r="H2357" s="11" t="s">
        <v>46</v>
      </c>
      <c r="I2357" s="15"/>
      <c r="J2357" s="15"/>
      <c r="K2357" s="15"/>
      <c r="L2357" s="15" t="str">
        <f>CONCATENATE(F2357,G2357,H2357)</f>
        <v>param_adapter &lt;- "CATGAGATCGGAAGAGCGTCGTGTAGGGAAAGAGTGT"  #Adapter sequence 1</v>
      </c>
      <c r="M2357" s="15"/>
      <c r="N2357" s="15"/>
      <c r="O2357" s="15"/>
      <c r="P2357" s="15"/>
      <c r="Q2357" s="15"/>
      <c r="R2357" s="15"/>
    </row>
    <row r="2358" spans="1:18" x14ac:dyDescent="0.15">
      <c r="A2358" s="15">
        <v>2357</v>
      </c>
      <c r="B2358" s="11">
        <v>54</v>
      </c>
      <c r="C2358" s="11">
        <v>21</v>
      </c>
      <c r="D2358" s="20" t="s">
        <v>28</v>
      </c>
      <c r="E2358" s="15"/>
      <c r="F2358" s="15"/>
      <c r="G2358" s="15"/>
      <c r="H2358" s="15"/>
      <c r="I2358" s="15"/>
      <c r="J2358" s="15"/>
      <c r="K2358" s="15"/>
      <c r="L2358" s="15"/>
      <c r="M2358" s="15"/>
      <c r="N2358" s="15"/>
      <c r="O2358" s="15"/>
      <c r="P2358" s="15"/>
      <c r="Q2358" s="15"/>
      <c r="R2358" s="15"/>
    </row>
    <row r="2359" spans="1:18" x14ac:dyDescent="0.15">
      <c r="A2359" s="15">
        <v>2358</v>
      </c>
      <c r="B2359" s="11">
        <v>54</v>
      </c>
      <c r="C2359" s="11">
        <v>22</v>
      </c>
      <c r="D2359" s="20" t="str">
        <f>L2359</f>
        <v>in_f &lt;- "C:/NGS/save/F2_Adap-1.fastq"</v>
      </c>
      <c r="E2359" s="15"/>
      <c r="F2359" s="15" t="s">
        <v>12</v>
      </c>
      <c r="G2359" s="15" t="str">
        <f>'1. Input and Output files list'!$E$6</f>
        <v>C:/NGS/save/</v>
      </c>
      <c r="H2359" s="15" t="s">
        <v>86</v>
      </c>
      <c r="I2359" s="15"/>
      <c r="J2359" s="15"/>
      <c r="K2359" s="15"/>
      <c r="L2359" s="15" t="str">
        <f>CONCATENATE(F2359,G2359,H2359)</f>
        <v>in_f &lt;- "C:/NGS/save/F2_Adap-1.fastq"</v>
      </c>
      <c r="M2359" s="15"/>
      <c r="N2359" s="15"/>
      <c r="O2359" s="15"/>
      <c r="P2359" s="15"/>
      <c r="Q2359" s="15"/>
      <c r="R2359" s="15"/>
    </row>
    <row r="2360" spans="1:18" x14ac:dyDescent="0.15">
      <c r="A2360" s="15">
        <v>2359</v>
      </c>
      <c r="B2360" s="11">
        <v>54</v>
      </c>
      <c r="C2360" s="11">
        <v>23</v>
      </c>
      <c r="D2360" s="20" t="str">
        <f>L2360</f>
        <v>out_f &lt;- "C:/NGS/save/F2_Adap-2.fastq"</v>
      </c>
      <c r="E2360" s="15"/>
      <c r="F2360" s="15" t="s">
        <v>15</v>
      </c>
      <c r="G2360" s="15" t="str">
        <f>'1. Input and Output files list'!$E$6</f>
        <v>C:/NGS/save/</v>
      </c>
      <c r="H2360" s="15" t="s">
        <v>87</v>
      </c>
      <c r="I2360" s="15"/>
      <c r="J2360" s="15"/>
      <c r="K2360" s="15"/>
      <c r="L2360" s="15" t="str">
        <f>CONCATENATE(F2360,G2360,H2360)</f>
        <v>out_f &lt;- "C:/NGS/save/F2_Adap-2.fastq"</v>
      </c>
      <c r="M2360" s="15"/>
      <c r="N2360" s="15"/>
      <c r="O2360" s="15"/>
      <c r="P2360" s="15"/>
      <c r="Q2360" s="15"/>
      <c r="R2360" s="15"/>
    </row>
    <row r="2361" spans="1:18" x14ac:dyDescent="0.15">
      <c r="A2361" s="15">
        <v>2360</v>
      </c>
      <c r="B2361" s="11">
        <v>54</v>
      </c>
      <c r="C2361" s="11">
        <v>24</v>
      </c>
      <c r="D2361" s="20" t="str">
        <f>L2361</f>
        <v>param_adapter &lt;- "TAAGATCGGAAGAGCACACGTCTGAACTCCAGTCAC"  #Adapter sequence 2</v>
      </c>
      <c r="E2361" s="15"/>
      <c r="F2361" s="11" t="s">
        <v>44</v>
      </c>
      <c r="G2361" s="15" t="str">
        <f>'1. Input and Output files list'!$E$65</f>
        <v>TAAGATCGGAAGAGCACACGTCTGAACTCCAGTCAC</v>
      </c>
      <c r="H2361" s="11" t="s">
        <v>47</v>
      </c>
      <c r="I2361" s="15"/>
      <c r="J2361" s="15"/>
      <c r="K2361" s="15"/>
      <c r="L2361" s="15" t="str">
        <f>CONCATENATE(F2361,G2361,H2361)</f>
        <v>param_adapter &lt;- "TAAGATCGGAAGAGCACACGTCTGAACTCCAGTCAC"  #Adapter sequence 2</v>
      </c>
      <c r="M2361" s="15"/>
      <c r="N2361" s="15"/>
      <c r="O2361" s="15"/>
      <c r="P2361" s="15"/>
      <c r="Q2361" s="15"/>
      <c r="R2361" s="15"/>
    </row>
    <row r="2362" spans="1:18" x14ac:dyDescent="0.15">
      <c r="A2362" s="15">
        <v>2361</v>
      </c>
      <c r="B2362" s="11">
        <v>54</v>
      </c>
      <c r="C2362" s="11">
        <v>25</v>
      </c>
      <c r="D2362" s="20" t="s">
        <v>29</v>
      </c>
      <c r="E2362" s="15"/>
      <c r="F2362" s="15"/>
      <c r="G2362" s="15"/>
      <c r="H2362" s="15"/>
      <c r="I2362" s="15"/>
      <c r="J2362" s="15"/>
      <c r="K2362" s="15"/>
      <c r="L2362" s="15"/>
      <c r="M2362" s="15"/>
      <c r="N2362" s="15"/>
      <c r="O2362" s="15"/>
      <c r="P2362" s="15"/>
      <c r="Q2362" s="15"/>
      <c r="R2362" s="15"/>
    </row>
    <row r="2363" spans="1:18" x14ac:dyDescent="0.15">
      <c r="A2363" s="15">
        <v>2362</v>
      </c>
      <c r="B2363" s="11">
        <v>54</v>
      </c>
      <c r="C2363" s="11">
        <v>26</v>
      </c>
      <c r="D2363" s="20" t="str">
        <f>L2363</f>
        <v>in_f &lt;- "C:/NGS/save/F2_Adap-2.fastq"</v>
      </c>
      <c r="E2363" s="15"/>
      <c r="F2363" s="15" t="s">
        <v>12</v>
      </c>
      <c r="G2363" s="15" t="str">
        <f>'1. Input and Output files list'!$E$6</f>
        <v>C:/NGS/save/</v>
      </c>
      <c r="H2363" s="15" t="s">
        <v>87</v>
      </c>
      <c r="I2363" s="15"/>
      <c r="J2363" s="15"/>
      <c r="K2363" s="15"/>
      <c r="L2363" s="15" t="str">
        <f>CONCATENATE(F2363,G2363,H2363)</f>
        <v>in_f &lt;- "C:/NGS/save/F2_Adap-2.fastq"</v>
      </c>
      <c r="M2363" s="15"/>
      <c r="N2363" s="15"/>
      <c r="O2363" s="15"/>
      <c r="P2363" s="15"/>
      <c r="Q2363" s="15"/>
      <c r="R2363" s="15"/>
    </row>
    <row r="2364" spans="1:18" x14ac:dyDescent="0.15">
      <c r="A2364" s="15">
        <v>2363</v>
      </c>
      <c r="B2364" s="11">
        <v>54</v>
      </c>
      <c r="C2364" s="11">
        <v>27</v>
      </c>
      <c r="D2364" s="20" t="str">
        <f>L2364</f>
        <v>out_f &lt;- "C:/NGS/save/F2_Adap-3.fastq"</v>
      </c>
      <c r="E2364" s="15"/>
      <c r="F2364" s="15" t="s">
        <v>15</v>
      </c>
      <c r="G2364" s="15" t="str">
        <f>'1. Input and Output files list'!$E$6</f>
        <v>C:/NGS/save/</v>
      </c>
      <c r="H2364" s="15" t="s">
        <v>88</v>
      </c>
      <c r="I2364" s="15"/>
      <c r="J2364" s="15"/>
      <c r="K2364" s="15"/>
      <c r="L2364" s="15" t="str">
        <f>CONCATENATE(F2364,G2364,H2364)</f>
        <v>out_f &lt;- "C:/NGS/save/F2_Adap-3.fastq"</v>
      </c>
      <c r="M2364" s="15"/>
      <c r="N2364" s="15"/>
      <c r="O2364" s="15"/>
      <c r="P2364" s="15"/>
      <c r="Q2364" s="15"/>
      <c r="R2364" s="15"/>
    </row>
    <row r="2365" spans="1:18" x14ac:dyDescent="0.15">
      <c r="A2365" s="15">
        <v>2364</v>
      </c>
      <c r="B2365" s="11">
        <v>54</v>
      </c>
      <c r="C2365" s="11">
        <v>28</v>
      </c>
      <c r="D2365" s="20" t="str">
        <f>L2365</f>
        <v>param_adapter &lt;- "TAAGATCGGAAGAGCGTCGTGTAGGGAAAGAGTGT"  #Adapter sequence 3</v>
      </c>
      <c r="E2365" s="15"/>
      <c r="F2365" s="15" t="s">
        <v>44</v>
      </c>
      <c r="G2365" s="15" t="str">
        <f>'1. Input and Output files list'!$E$66</f>
        <v>TAAGATCGGAAGAGCGTCGTGTAGGGAAAGAGTGT</v>
      </c>
      <c r="H2365" s="15" t="s">
        <v>49</v>
      </c>
      <c r="I2365" s="15"/>
      <c r="J2365" s="15"/>
      <c r="K2365" s="15"/>
      <c r="L2365" s="15" t="str">
        <f>CONCATENATE(F2365,G2365,H2365)</f>
        <v>param_adapter &lt;- "TAAGATCGGAAGAGCGTCGTGTAGGGAAAGAGTGT"  #Adapter sequence 3</v>
      </c>
      <c r="M2365" s="15"/>
      <c r="N2365" s="15"/>
      <c r="O2365" s="15"/>
      <c r="P2365" s="15"/>
      <c r="Q2365" s="15"/>
      <c r="R2365" s="15"/>
    </row>
    <row r="2366" spans="1:18" x14ac:dyDescent="0.15">
      <c r="A2366" s="15">
        <v>2365</v>
      </c>
      <c r="B2366" s="11">
        <v>54</v>
      </c>
      <c r="C2366" s="11">
        <v>29</v>
      </c>
      <c r="D2366" s="20" t="s">
        <v>30</v>
      </c>
      <c r="E2366" s="15"/>
      <c r="F2366" s="15"/>
      <c r="G2366" s="15"/>
      <c r="H2366" s="15"/>
      <c r="I2366" s="15"/>
      <c r="J2366" s="15"/>
      <c r="K2366" s="15"/>
      <c r="L2366" s="15"/>
      <c r="M2366" s="15"/>
      <c r="N2366" s="15"/>
      <c r="O2366" s="15"/>
      <c r="P2366" s="15"/>
      <c r="Q2366" s="15"/>
      <c r="R2366" s="15"/>
    </row>
    <row r="2367" spans="1:18" x14ac:dyDescent="0.15">
      <c r="A2367" s="15">
        <v>2366</v>
      </c>
      <c r="B2367" s="11">
        <v>54</v>
      </c>
      <c r="C2367" s="11">
        <v>30</v>
      </c>
      <c r="D2367" s="20" t="str">
        <f>L2367</f>
        <v>in_f &lt;- "C:/NGS/save/F2_Adap-3.fastq"</v>
      </c>
      <c r="E2367" s="15"/>
      <c r="F2367" s="15" t="s">
        <v>12</v>
      </c>
      <c r="G2367" s="15" t="str">
        <f>'1. Input and Output files list'!$E$6</f>
        <v>C:/NGS/save/</v>
      </c>
      <c r="H2367" s="15" t="s">
        <v>88</v>
      </c>
      <c r="I2367" s="15"/>
      <c r="J2367" s="15"/>
      <c r="K2367" s="15"/>
      <c r="L2367" s="15" t="str">
        <f>CONCATENATE(F2367,G2367,H2367)</f>
        <v>in_f &lt;- "C:/NGS/save/F2_Adap-3.fastq"</v>
      </c>
      <c r="M2367" s="15"/>
      <c r="N2367" s="15"/>
      <c r="O2367" s="15"/>
      <c r="P2367" s="15"/>
      <c r="Q2367" s="15"/>
      <c r="R2367" s="15"/>
    </row>
    <row r="2368" spans="1:18" x14ac:dyDescent="0.15">
      <c r="A2368" s="15">
        <v>2367</v>
      </c>
      <c r="B2368" s="11">
        <v>54</v>
      </c>
      <c r="C2368" s="11">
        <v>31</v>
      </c>
      <c r="D2368" s="20" t="str">
        <f>L2368</f>
        <v>out_f &lt;- "C:/NGS/save/AdapterTrim_NGS0_54.fastq"</v>
      </c>
      <c r="E2368" s="15"/>
      <c r="F2368" s="15" t="s">
        <v>36</v>
      </c>
      <c r="G2368" s="15" t="str">
        <f>'1. Input and Output files list'!$E$6</f>
        <v>C:/NGS/save/</v>
      </c>
      <c r="H2368" s="15" t="s">
        <v>38</v>
      </c>
      <c r="I2368" s="15" t="str">
        <f>'1. Input and Output files list'!$I$186</f>
        <v>NGS0_54.fastq</v>
      </c>
      <c r="J2368" s="15" t="s">
        <v>16</v>
      </c>
      <c r="K2368" s="15"/>
      <c r="L2368" s="15" t="str">
        <f>CONCATENATE(F2368,G2368,H2368,I2368,J2368)</f>
        <v>out_f &lt;- "C:/NGS/save/AdapterTrim_NGS0_54.fastq"</v>
      </c>
      <c r="M2368" s="15"/>
      <c r="N2368" s="15"/>
      <c r="O2368" s="15"/>
      <c r="P2368" s="15"/>
      <c r="Q2368" s="15"/>
      <c r="R2368" s="15"/>
    </row>
    <row r="2369" spans="1:20" x14ac:dyDescent="0.15">
      <c r="A2369" s="15">
        <v>2368</v>
      </c>
      <c r="B2369" s="11">
        <v>54</v>
      </c>
      <c r="C2369" s="11">
        <v>32</v>
      </c>
      <c r="D2369" s="20" t="str">
        <f>L2369</f>
        <v>param_adapter &lt;- "CATGAGATCGGAAGAGCACACGTCTGAACTCCAGTCAC"  #Adapter sequence 4</v>
      </c>
      <c r="E2369" s="15"/>
      <c r="F2369" s="15" t="s">
        <v>44</v>
      </c>
      <c r="G2369" s="15" t="str">
        <f>'1. Input and Output files list'!$E$67</f>
        <v>CATGAGATCGGAAGAGCACACGTCTGAACTCCAGTCAC</v>
      </c>
      <c r="H2369" s="15" t="s">
        <v>51</v>
      </c>
      <c r="I2369" s="15"/>
      <c r="J2369" s="15"/>
      <c r="K2369" s="15"/>
      <c r="L2369" s="15" t="str">
        <f>CONCATENATE(F2369,G2369,H2369)</f>
        <v>param_adapter &lt;- "CATGAGATCGGAAGAGCACACGTCTGAACTCCAGTCAC"  #Adapter sequence 4</v>
      </c>
      <c r="M2369" s="15"/>
      <c r="N2369" s="15"/>
      <c r="O2369" s="15"/>
      <c r="P2369" s="15"/>
      <c r="Q2369" s="15"/>
      <c r="R2369" s="15"/>
    </row>
    <row r="2370" spans="1:20" x14ac:dyDescent="0.15">
      <c r="A2370" s="15">
        <v>2369</v>
      </c>
      <c r="B2370" s="11">
        <v>54</v>
      </c>
      <c r="C2370" s="11">
        <v>33</v>
      </c>
      <c r="D2370" s="20" t="s">
        <v>31</v>
      </c>
      <c r="E2370" s="15"/>
      <c r="F2370" s="15"/>
      <c r="G2370" s="15"/>
      <c r="H2370" s="15"/>
      <c r="I2370" s="15"/>
      <c r="J2370" s="15"/>
      <c r="K2370" s="15"/>
      <c r="L2370" s="15"/>
      <c r="M2370" s="15"/>
      <c r="N2370" s="15"/>
      <c r="O2370" s="15"/>
      <c r="P2370" s="15"/>
      <c r="Q2370" s="15"/>
      <c r="R2370" s="15"/>
    </row>
    <row r="2371" spans="1:20" x14ac:dyDescent="0.15">
      <c r="A2371" s="15">
        <v>2370</v>
      </c>
      <c r="B2371" s="11">
        <v>54</v>
      </c>
      <c r="C2371" s="11">
        <v>34</v>
      </c>
      <c r="D2371" s="20" t="s">
        <v>32</v>
      </c>
      <c r="E2371" s="15"/>
      <c r="F2371" s="15"/>
      <c r="G2371" s="15"/>
      <c r="H2371" s="15"/>
      <c r="I2371" s="15"/>
      <c r="J2371" s="15"/>
      <c r="K2371" s="15"/>
      <c r="L2371" s="15"/>
      <c r="M2371" s="15"/>
      <c r="N2371" s="15"/>
      <c r="O2371" s="15"/>
      <c r="P2371" s="15"/>
      <c r="Q2371" s="15"/>
      <c r="R2371" s="15"/>
    </row>
    <row r="2372" spans="1:20" x14ac:dyDescent="0.15">
      <c r="A2372" s="15">
        <v>2371</v>
      </c>
      <c r="B2372" s="11">
        <v>54</v>
      </c>
      <c r="C2372" s="11">
        <v>35</v>
      </c>
      <c r="D2372" s="20" t="str">
        <f>L2372</f>
        <v>write.csv(res, "C:/NGS/save/NGS0_54.fastq.csv")</v>
      </c>
      <c r="E2372" s="15"/>
      <c r="F2372" s="15" t="s">
        <v>35</v>
      </c>
      <c r="G2372" s="15" t="str">
        <f>'1. Input and Output files list'!$E$6</f>
        <v>C:/NGS/save/</v>
      </c>
      <c r="H2372" s="15" t="str">
        <f>'1. Input and Output files list'!$I$186</f>
        <v>NGS0_54.fastq</v>
      </c>
      <c r="I2372" s="15" t="s">
        <v>34</v>
      </c>
      <c r="J2372" s="15"/>
      <c r="K2372" s="15"/>
      <c r="L2372" s="15" t="str">
        <f>CONCATENATE(F2372,G2372,H2372,I2372)</f>
        <v>write.csv(res, "C:/NGS/save/NGS0_54.fastq.csv")</v>
      </c>
      <c r="M2372" s="15"/>
      <c r="N2372" s="15"/>
      <c r="O2372" s="15"/>
      <c r="P2372" s="15"/>
      <c r="Q2372" s="15"/>
      <c r="R2372" s="15"/>
    </row>
    <row r="2373" spans="1:20" x14ac:dyDescent="0.15">
      <c r="A2373" s="15">
        <v>2372</v>
      </c>
      <c r="B2373" s="11">
        <v>54</v>
      </c>
      <c r="C2373" s="11">
        <v>36</v>
      </c>
      <c r="D2373" s="20" t="str">
        <f>L2373</f>
        <v>system.time(fastq &lt;- fread("C:/NGS/save/AdapterTrim_NGS0_54.fastq", header=F, sep="\t", na.strings="NA", strip.white=TRUE, verbose=TRUE))</v>
      </c>
      <c r="E2373" s="15"/>
      <c r="F2373" s="15" t="s">
        <v>92</v>
      </c>
      <c r="G2373" s="15" t="str">
        <f>'1. Input and Output files list'!$E$6</f>
        <v>C:/NGS/save/</v>
      </c>
      <c r="H2373" s="15" t="s">
        <v>38</v>
      </c>
      <c r="I2373" s="15" t="str">
        <f>'1. Input and Output files list'!$I$186</f>
        <v>NGS0_54.fastq</v>
      </c>
      <c r="J2373" s="15" t="s">
        <v>20</v>
      </c>
      <c r="K2373" s="15"/>
      <c r="L2373" s="15" t="str">
        <f>CONCATENATE(F2373,G2373,H2373,I2373,J2373)</f>
        <v>system.time(fastq &lt;- fread("C:/NGS/save/AdapterTrim_NGS0_54.fastq", header=F, sep="\t", na.strings="NA", strip.white=TRUE, verbose=TRUE))</v>
      </c>
      <c r="M2373" s="15"/>
      <c r="N2373" s="15"/>
      <c r="O2373" s="15"/>
      <c r="P2373" s="15"/>
      <c r="Q2373" s="15"/>
      <c r="R2373" s="15"/>
    </row>
    <row r="2374" spans="1:20" x14ac:dyDescent="0.15">
      <c r="A2374" s="15">
        <v>2373</v>
      </c>
      <c r="B2374" s="11">
        <v>54</v>
      </c>
      <c r="C2374" s="11">
        <v>37</v>
      </c>
      <c r="D2374" s="20" t="str">
        <f>T2374</f>
        <v>file.remove("C:/NGS/save/AdapterTrim_NGS0_54.fastq","C:/NGS/save/F2_Adap-0.fastq","C:/NGS/save/F2_Adap-1.fastq","C:/NGS/save/F2_Adap-2.fastq","C:/NGS/save/F2_Adap-3.fastq")</v>
      </c>
      <c r="E2374" s="15"/>
      <c r="F2374" s="15" t="s">
        <v>11</v>
      </c>
      <c r="G2374" s="15" t="str">
        <f>'1. Input and Output files list'!$E$6</f>
        <v>C:/NGS/save/</v>
      </c>
      <c r="H2374" s="15" t="s">
        <v>38</v>
      </c>
      <c r="I2374" s="15" t="str">
        <f>'1. Input and Output files list'!$I$186</f>
        <v>NGS0_54.fastq</v>
      </c>
      <c r="J2374" s="15" t="s">
        <v>852</v>
      </c>
      <c r="K2374" s="15" t="str">
        <f>'1. Input and Output files list'!$E$6</f>
        <v>C:/NGS/save/</v>
      </c>
      <c r="L2374" s="15" t="s">
        <v>851</v>
      </c>
      <c r="M2374" s="15" t="str">
        <f>'1. Input and Output files list'!$E$6</f>
        <v>C:/NGS/save/</v>
      </c>
      <c r="N2374" s="15" t="s">
        <v>89</v>
      </c>
      <c r="O2374" s="15" t="str">
        <f>'1. Input and Output files list'!$E$6</f>
        <v>C:/NGS/save/</v>
      </c>
      <c r="P2374" s="15" t="s">
        <v>90</v>
      </c>
      <c r="Q2374" s="15" t="str">
        <f>'1. Input and Output files list'!$E$6</f>
        <v>C:/NGS/save/</v>
      </c>
      <c r="R2374" s="15" t="s">
        <v>91</v>
      </c>
      <c r="T2374" t="str">
        <f>CONCATENATE(F2374,G2374,H2374,I2374,J2374,K2374,L2374,M2374,N2374,O2374,P2374,Q2374,R2374)</f>
        <v>file.remove("C:/NGS/save/AdapterTrim_NGS0_54.fastq","C:/NGS/save/F2_Adap-0.fastq","C:/NGS/save/F2_Adap-1.fastq","C:/NGS/save/F2_Adap-2.fastq","C:/NGS/save/F2_Adap-3.fastq")</v>
      </c>
    </row>
    <row r="2375" spans="1:20" x14ac:dyDescent="0.15">
      <c r="A2375" s="15">
        <v>2374</v>
      </c>
      <c r="B2375" s="11">
        <v>54</v>
      </c>
      <c r="C2375" s="11">
        <v>38</v>
      </c>
      <c r="D2375" s="20" t="s">
        <v>93</v>
      </c>
      <c r="E2375" s="15"/>
      <c r="F2375" s="15"/>
      <c r="G2375" s="15"/>
      <c r="H2375" s="15"/>
      <c r="I2375" s="15"/>
      <c r="J2375" s="15"/>
      <c r="K2375" s="15"/>
      <c r="L2375" s="15"/>
      <c r="M2375" s="15"/>
      <c r="N2375" s="15"/>
      <c r="O2375" s="15"/>
      <c r="P2375" s="15"/>
      <c r="Q2375" s="15"/>
      <c r="R2375" s="15"/>
    </row>
    <row r="2376" spans="1:20" x14ac:dyDescent="0.15">
      <c r="A2376" s="15">
        <v>2375</v>
      </c>
      <c r="B2376" s="11">
        <v>54</v>
      </c>
      <c r="C2376" s="11">
        <v>39</v>
      </c>
      <c r="D2376" s="20" t="s">
        <v>2</v>
      </c>
      <c r="E2376" s="15"/>
      <c r="F2376" s="15"/>
      <c r="G2376" s="15"/>
      <c r="H2376" s="15"/>
      <c r="I2376" s="15"/>
      <c r="J2376" s="15"/>
      <c r="K2376" s="15"/>
      <c r="L2376" s="15"/>
      <c r="M2376" s="15"/>
      <c r="N2376" s="15"/>
      <c r="O2376" s="15"/>
      <c r="P2376" s="15"/>
      <c r="Q2376" s="15"/>
      <c r="R2376" s="15"/>
    </row>
    <row r="2377" spans="1:20" x14ac:dyDescent="0.15">
      <c r="A2377" s="15">
        <v>2376</v>
      </c>
      <c r="B2377" s="11">
        <v>54</v>
      </c>
      <c r="C2377" s="11">
        <v>40</v>
      </c>
      <c r="D2377" s="20" t="str">
        <f>K2377</f>
        <v>system.time(write.csv(RADtag, file="C:/NGS/save/NGS0_54.tagcount", row.names = F))</v>
      </c>
      <c r="E2377" s="15"/>
      <c r="F2377" s="15" t="s">
        <v>164</v>
      </c>
      <c r="G2377" s="15" t="str">
        <f>'1. Input and Output files list'!$E$6</f>
        <v>C:/NGS/save/</v>
      </c>
      <c r="H2377" s="15" t="str">
        <f>'1. Input and Output files list'!$J$186</f>
        <v>NGS0_54.tagcount</v>
      </c>
      <c r="I2377" s="15" t="s">
        <v>210</v>
      </c>
      <c r="J2377" s="15"/>
      <c r="K2377" s="15" t="str">
        <f>CONCATENATE(F2377,G2377,H2377,I2377)</f>
        <v>system.time(write.csv(RADtag, file="C:/NGS/save/NGS0_54.tagcount", row.names = F))</v>
      </c>
      <c r="L2377" s="15"/>
      <c r="M2377" s="15"/>
      <c r="N2377" s="15"/>
      <c r="O2377" s="15"/>
      <c r="P2377" s="15"/>
      <c r="Q2377" s="15"/>
      <c r="R2377" s="15"/>
    </row>
    <row r="2378" spans="1:20" x14ac:dyDescent="0.15">
      <c r="A2378" s="15">
        <v>2377</v>
      </c>
      <c r="B2378" s="11">
        <v>54</v>
      </c>
      <c r="C2378" s="11">
        <v>41</v>
      </c>
      <c r="D2378" s="20" t="str">
        <f>L2378</f>
        <v>file.remove("C:/NGS/save/NGS0_54.fastq")</v>
      </c>
      <c r="E2378" s="15"/>
      <c r="F2378" s="15" t="s">
        <v>97</v>
      </c>
      <c r="G2378" s="15" t="s">
        <v>13</v>
      </c>
      <c r="H2378" s="15" t="str">
        <f>'1. Input and Output files list'!$E$6</f>
        <v>C:/NGS/save/</v>
      </c>
      <c r="I2378" s="15" t="str">
        <f>'1. Input and Output files list'!$I$186</f>
        <v>NGS0_54.fastq</v>
      </c>
      <c r="J2378" s="7" t="s">
        <v>16</v>
      </c>
      <c r="K2378" s="15" t="s">
        <v>52</v>
      </c>
      <c r="L2378" s="15" t="str">
        <f>CONCATENATE(F2378,G2378,H2378,I2378,J2378,K2378)</f>
        <v>file.remove("C:/NGS/save/NGS0_54.fastq")</v>
      </c>
      <c r="M2378" s="15"/>
      <c r="N2378" s="15"/>
      <c r="O2378" s="15"/>
      <c r="P2378" s="15"/>
      <c r="Q2378" s="15"/>
      <c r="R2378" s="15"/>
    </row>
    <row r="2379" spans="1:20" x14ac:dyDescent="0.15">
      <c r="A2379" s="15">
        <v>2378</v>
      </c>
      <c r="B2379" s="11">
        <v>54</v>
      </c>
      <c r="C2379" s="11">
        <v>42</v>
      </c>
      <c r="D2379" s="20" t="s">
        <v>170</v>
      </c>
      <c r="E2379" s="15"/>
      <c r="F2379" s="15"/>
      <c r="G2379" s="15"/>
      <c r="H2379" s="15"/>
      <c r="I2379" s="15"/>
      <c r="J2379" s="15"/>
      <c r="K2379" s="15"/>
      <c r="L2379" s="15"/>
      <c r="M2379" s="15"/>
      <c r="N2379" s="15"/>
      <c r="O2379" s="15"/>
      <c r="P2379" s="15"/>
      <c r="Q2379" s="15"/>
      <c r="R2379" s="15"/>
    </row>
    <row r="2380" spans="1:20" x14ac:dyDescent="0.15">
      <c r="A2380" s="15">
        <v>2379</v>
      </c>
      <c r="B2380" s="11">
        <v>54</v>
      </c>
      <c r="C2380" s="11">
        <v>43</v>
      </c>
      <c r="D2380" s="20" t="str">
        <f>L2380</f>
        <v>system.time(write.csv(RAD_1over, file="C:/NGS/save/NGS0_54.tagcount1over", row.names = F))</v>
      </c>
      <c r="E2380" s="15"/>
      <c r="F2380" s="10" t="s">
        <v>171</v>
      </c>
      <c r="G2380" s="15" t="str">
        <f>'1. Input and Output files list'!$E$6</f>
        <v>C:/NGS/save/</v>
      </c>
      <c r="H2380" s="10" t="str">
        <f>'1. Input and Output files list'!$K$186</f>
        <v>NGS0_54.tagcount1over</v>
      </c>
      <c r="I2380" s="10" t="s">
        <v>210</v>
      </c>
      <c r="J2380" s="15"/>
      <c r="K2380" s="15"/>
      <c r="L2380" s="15" t="str">
        <f>CONCATENATE(F2380,G2380,H2380,I2380)</f>
        <v>system.time(write.csv(RAD_1over, file="C:/NGS/save/NGS0_54.tagcount1over", row.names = F))</v>
      </c>
      <c r="M2380" s="15"/>
      <c r="N2380" s="15"/>
      <c r="O2380" s="15"/>
      <c r="P2380" s="15"/>
      <c r="Q2380" s="15"/>
      <c r="R2380" s="15"/>
    </row>
    <row r="2381" spans="1:20" x14ac:dyDescent="0.15">
      <c r="A2381" s="15">
        <v>2380</v>
      </c>
      <c r="B2381" s="11">
        <v>54</v>
      </c>
      <c r="C2381" s="11">
        <v>44</v>
      </c>
      <c r="D2381" s="20" t="s">
        <v>1073</v>
      </c>
      <c r="E2381" s="15"/>
      <c r="F2381" s="15"/>
      <c r="G2381" s="15"/>
      <c r="H2381" s="15"/>
      <c r="I2381" s="15"/>
      <c r="J2381" s="15"/>
      <c r="K2381" s="15"/>
      <c r="L2381" s="15"/>
      <c r="M2381" s="15"/>
      <c r="N2381" s="15"/>
      <c r="O2381" s="15"/>
      <c r="P2381" s="15"/>
      <c r="Q2381" s="15"/>
      <c r="R2381" s="15"/>
    </row>
    <row r="2382" spans="1:20" x14ac:dyDescent="0.15">
      <c r="A2382" s="15">
        <v>2381</v>
      </c>
      <c r="B2382" s="11">
        <v>55</v>
      </c>
      <c r="C2382" s="11">
        <v>1</v>
      </c>
      <c r="D2382" s="20" t="str">
        <f>L2382</f>
        <v>in_f &lt;- c("C:/NGS/Raw_sequence_reads/55_CTGAAGCT-CAGGACGT_L006_R1_001.fastq.gz", "C:/NGS/Raw_sequence_reads/55_CTGAAGCT-CAGGACGT_L006_R2_001.fastq.gz")</v>
      </c>
      <c r="E2382" s="15"/>
      <c r="F2382" s="15" t="s">
        <v>3</v>
      </c>
      <c r="G2382" s="15" t="str">
        <f>'1. Input and Output files list'!$E$188</f>
        <v>C:/NGS/Raw_sequence_reads/55_CTGAAGCT-CAGGACGT_L006_R1_001.fastq.gz</v>
      </c>
      <c r="H2382" s="15" t="s">
        <v>10</v>
      </c>
      <c r="I2382" s="15" t="str">
        <f>'1. Input and Output files list'!$E$189</f>
        <v>C:/NGS/Raw_sequence_reads/55_CTGAAGCT-CAGGACGT_L006_R2_001.fastq.gz</v>
      </c>
      <c r="J2382" s="15" t="s">
        <v>4</v>
      </c>
      <c r="K2382" s="15"/>
      <c r="L2382" s="15" t="str">
        <f>CONCATENATE(F2382,G2382,H2382,I2382,J2382)</f>
        <v>in_f &lt;- c("C:/NGS/Raw_sequence_reads/55_CTGAAGCT-CAGGACGT_L006_R1_001.fastq.gz", "C:/NGS/Raw_sequence_reads/55_CTGAAGCT-CAGGACGT_L006_R2_001.fastq.gz")</v>
      </c>
      <c r="M2382" s="15"/>
      <c r="N2382" s="15"/>
      <c r="O2382" s="15"/>
      <c r="P2382" s="15"/>
      <c r="Q2382" s="15"/>
      <c r="R2382" s="15"/>
    </row>
    <row r="2383" spans="1:20" x14ac:dyDescent="0.15">
      <c r="A2383" s="15">
        <v>2382</v>
      </c>
      <c r="B2383" s="11">
        <v>55</v>
      </c>
      <c r="C2383" s="11">
        <v>2</v>
      </c>
      <c r="D2383" s="20" t="str">
        <f>L2383</f>
        <v>out_f &lt;- "C:/NGS/save/NGS0_55.fastq"</v>
      </c>
      <c r="E2383" s="15"/>
      <c r="F2383" s="15" t="s">
        <v>95</v>
      </c>
      <c r="G2383" s="15" t="s">
        <v>13</v>
      </c>
      <c r="H2383" s="15" t="str">
        <f>'1. Input and Output files list'!$E$6</f>
        <v>C:/NGS/save/</v>
      </c>
      <c r="I2383" s="15" t="str">
        <f>'1. Input and Output files list'!$I$188</f>
        <v>NGS0_55.fastq</v>
      </c>
      <c r="J2383" s="7" t="s">
        <v>16</v>
      </c>
      <c r="K2383" s="15"/>
      <c r="L2383" s="15" t="str">
        <f>CONCATENATE(F2383,G2383,H2383,I2383,J2383)</f>
        <v>out_f &lt;- "C:/NGS/save/NGS0_55.fastq"</v>
      </c>
      <c r="M2383" s="15"/>
      <c r="N2383" s="15"/>
      <c r="O2383" s="15"/>
      <c r="P2383" s="15"/>
      <c r="Q2383" s="15"/>
      <c r="R2383" s="15"/>
    </row>
    <row r="2384" spans="1:20" x14ac:dyDescent="0.15">
      <c r="A2384" s="15">
        <v>2383</v>
      </c>
      <c r="B2384" s="11">
        <v>55</v>
      </c>
      <c r="C2384" s="11">
        <v>3</v>
      </c>
      <c r="D2384" s="20" t="str">
        <f>L2384</f>
        <v>param_trim &lt;- 1</v>
      </c>
      <c r="E2384" s="15"/>
      <c r="F2384" s="15" t="s">
        <v>163</v>
      </c>
      <c r="G2384" s="15">
        <f>'1. Input and Output files list'!$H$188</f>
        <v>1</v>
      </c>
      <c r="H2384" s="15"/>
      <c r="I2384" s="15"/>
      <c r="J2384" s="15"/>
      <c r="K2384" s="15"/>
      <c r="L2384" s="15" t="str">
        <f>CONCATENATE(F2384,G2384)</f>
        <v>param_trim &lt;- 1</v>
      </c>
      <c r="M2384" s="15"/>
      <c r="N2384" s="15"/>
      <c r="O2384" s="15"/>
      <c r="P2384" s="15"/>
      <c r="Q2384" s="15"/>
      <c r="R2384" s="15"/>
    </row>
    <row r="2385" spans="1:18" x14ac:dyDescent="0.15">
      <c r="A2385" s="15">
        <v>2384</v>
      </c>
      <c r="B2385" s="11">
        <v>55</v>
      </c>
      <c r="C2385" s="11">
        <v>4</v>
      </c>
      <c r="D2385" s="20" t="s">
        <v>21</v>
      </c>
      <c r="E2385" s="15"/>
      <c r="F2385" s="15"/>
      <c r="G2385" s="15"/>
      <c r="H2385" s="15"/>
      <c r="I2385" s="15"/>
      <c r="J2385" s="15"/>
      <c r="K2385" s="15"/>
      <c r="L2385" s="15"/>
      <c r="M2385" s="15"/>
      <c r="N2385" s="15"/>
      <c r="O2385" s="15"/>
      <c r="P2385" s="15"/>
      <c r="Q2385" s="15"/>
      <c r="R2385" s="15"/>
    </row>
    <row r="2386" spans="1:18" x14ac:dyDescent="0.15">
      <c r="A2386" s="15">
        <v>2385</v>
      </c>
      <c r="B2386" s="11">
        <v>55</v>
      </c>
      <c r="C2386" s="11">
        <v>5</v>
      </c>
      <c r="D2386" s="20" t="s">
        <v>22</v>
      </c>
      <c r="E2386" s="15"/>
      <c r="F2386" s="15"/>
      <c r="G2386" s="15"/>
      <c r="H2386" s="15"/>
      <c r="I2386" s="15"/>
      <c r="J2386" s="15"/>
      <c r="K2386" s="15"/>
      <c r="L2386" s="15"/>
      <c r="M2386" s="15"/>
      <c r="N2386" s="15"/>
      <c r="O2386" s="15"/>
      <c r="P2386" s="15"/>
      <c r="Q2386" s="15"/>
      <c r="R2386" s="15"/>
    </row>
    <row r="2387" spans="1:18" x14ac:dyDescent="0.15">
      <c r="A2387" s="15">
        <v>2386</v>
      </c>
      <c r="B2387" s="11">
        <v>55</v>
      </c>
      <c r="C2387" s="11">
        <v>6</v>
      </c>
      <c r="D2387" s="20" t="s">
        <v>23</v>
      </c>
      <c r="E2387" s="15"/>
      <c r="F2387" s="15"/>
      <c r="G2387" s="15"/>
      <c r="H2387" s="15"/>
      <c r="I2387" s="15"/>
      <c r="J2387" s="15"/>
      <c r="K2387" s="15"/>
      <c r="L2387" s="15"/>
      <c r="M2387" s="15"/>
      <c r="N2387" s="15"/>
      <c r="O2387" s="15"/>
      <c r="P2387" s="15"/>
      <c r="Q2387" s="15"/>
      <c r="R2387" s="15"/>
    </row>
    <row r="2388" spans="1:18" x14ac:dyDescent="0.15">
      <c r="A2388" s="15">
        <v>2387</v>
      </c>
      <c r="B2388" s="11">
        <v>55</v>
      </c>
      <c r="C2388" s="11">
        <v>7</v>
      </c>
      <c r="D2388" s="20" t="str">
        <f>L2388</f>
        <v>hoge1 &lt;- DNAStringSet(sread(fastq), start=7, end=hoge)</v>
      </c>
      <c r="E2388" s="15"/>
      <c r="F2388" s="15" t="s">
        <v>166</v>
      </c>
      <c r="G2388" s="15">
        <f>'1. Input and Output files list'!$G$188+1</f>
        <v>7</v>
      </c>
      <c r="H2388" s="15" t="s">
        <v>26</v>
      </c>
      <c r="I2388" s="15"/>
      <c r="J2388" s="15"/>
      <c r="K2388" s="15"/>
      <c r="L2388" s="15" t="str">
        <f>CONCATENATE(F2388,G2388,H2388)</f>
        <v>hoge1 &lt;- DNAStringSet(sread(fastq), start=7, end=hoge)</v>
      </c>
      <c r="M2388" s="15"/>
      <c r="N2388" s="15"/>
      <c r="O2388" s="15"/>
      <c r="P2388" s="15"/>
      <c r="Q2388" s="15"/>
      <c r="R2388" s="15"/>
    </row>
    <row r="2389" spans="1:18" x14ac:dyDescent="0.15">
      <c r="A2389" s="15">
        <v>2388</v>
      </c>
      <c r="B2389" s="11">
        <v>55</v>
      </c>
      <c r="C2389" s="11">
        <v>8</v>
      </c>
      <c r="D2389" s="20" t="str">
        <f>L2389</f>
        <v>hoge2 &lt;- BStringSet(quality(quality(fastq)), start=7, end=hoge)</v>
      </c>
      <c r="E2389" s="15"/>
      <c r="F2389" s="15" t="s">
        <v>167</v>
      </c>
      <c r="G2389" s="15">
        <f>'1. Input and Output files list'!$G$188+1</f>
        <v>7</v>
      </c>
      <c r="H2389" s="15" t="s">
        <v>26</v>
      </c>
      <c r="I2389" s="15"/>
      <c r="J2389" s="15"/>
      <c r="K2389" s="15"/>
      <c r="L2389" s="15" t="str">
        <f>CONCATENATE(F2389,G2389,H2389)</f>
        <v>hoge2 &lt;- BStringSet(quality(quality(fastq)), start=7, end=hoge)</v>
      </c>
      <c r="M2389" s="15"/>
      <c r="N2389" s="15"/>
      <c r="O2389" s="15"/>
      <c r="P2389" s="15"/>
      <c r="Q2389" s="15"/>
      <c r="R2389" s="15"/>
    </row>
    <row r="2390" spans="1:18" x14ac:dyDescent="0.15">
      <c r="A2390" s="15">
        <v>2389</v>
      </c>
      <c r="B2390" s="11">
        <v>55</v>
      </c>
      <c r="C2390" s="11">
        <v>9</v>
      </c>
      <c r="D2390" s="20" t="s">
        <v>24</v>
      </c>
      <c r="E2390" s="15"/>
      <c r="F2390" s="15"/>
      <c r="G2390" s="15"/>
      <c r="H2390" s="15"/>
      <c r="I2390" s="15"/>
      <c r="J2390" s="15"/>
      <c r="K2390" s="15"/>
      <c r="L2390" s="15"/>
      <c r="M2390" s="15"/>
      <c r="N2390" s="15"/>
      <c r="O2390" s="15"/>
      <c r="P2390" s="15"/>
      <c r="Q2390" s="15"/>
      <c r="R2390" s="15"/>
    </row>
    <row r="2391" spans="1:18" x14ac:dyDescent="0.15">
      <c r="A2391" s="15">
        <v>2390</v>
      </c>
      <c r="B2391" s="11">
        <v>55</v>
      </c>
      <c r="C2391" s="11">
        <v>10</v>
      </c>
      <c r="D2391" s="20" t="s">
        <v>96</v>
      </c>
      <c r="E2391" s="15"/>
      <c r="F2391" s="15"/>
      <c r="G2391" s="15"/>
      <c r="H2391" s="15"/>
      <c r="I2391" s="15"/>
      <c r="J2391" s="15"/>
      <c r="K2391" s="15"/>
      <c r="L2391" s="15"/>
      <c r="M2391" s="15"/>
      <c r="N2391" s="15"/>
      <c r="O2391" s="15"/>
      <c r="P2391" s="15"/>
      <c r="Q2391" s="15"/>
      <c r="R2391" s="15"/>
    </row>
    <row r="2392" spans="1:18" x14ac:dyDescent="0.15">
      <c r="A2392" s="15">
        <v>2391</v>
      </c>
      <c r="B2392" s="11">
        <v>55</v>
      </c>
      <c r="C2392" s="11">
        <v>11</v>
      </c>
      <c r="D2392" s="53" t="str">
        <f>R2392</f>
        <v>param1 &lt;- 35</v>
      </c>
      <c r="E2392" s="15"/>
      <c r="F2392" s="15" t="s">
        <v>843</v>
      </c>
      <c r="G2392" s="15">
        <f>'1. Input and Output files list'!$E$32</f>
        <v>35</v>
      </c>
      <c r="H2392" s="15"/>
      <c r="I2392" s="15"/>
      <c r="J2392" s="15"/>
      <c r="K2392" s="15"/>
      <c r="L2392" s="15"/>
      <c r="M2392" s="15"/>
      <c r="N2392" s="15"/>
      <c r="O2392" s="15"/>
      <c r="P2392" s="15"/>
      <c r="Q2392" s="15"/>
      <c r="R2392" s="15" t="str">
        <f>CONCATENATE(F2392,G2392,H2392)</f>
        <v>param1 &lt;- 35</v>
      </c>
    </row>
    <row r="2393" spans="1:18" x14ac:dyDescent="0.15">
      <c r="A2393" s="15">
        <v>2392</v>
      </c>
      <c r="B2393" s="11">
        <v>55</v>
      </c>
      <c r="C2393" s="11">
        <v>12</v>
      </c>
      <c r="D2393" s="53" t="str">
        <f>R2393</f>
        <v>param2 &lt;- 0.1</v>
      </c>
      <c r="E2393" s="15"/>
      <c r="F2393" s="15" t="s">
        <v>844</v>
      </c>
      <c r="G2393" s="15">
        <f>'1. Input and Output files list'!$E$34</f>
        <v>0.1</v>
      </c>
      <c r="H2393" s="15"/>
      <c r="I2393" s="15"/>
      <c r="J2393" s="15"/>
      <c r="K2393" s="15"/>
      <c r="L2393" s="15"/>
      <c r="M2393" s="15"/>
      <c r="N2393" s="15"/>
      <c r="O2393" s="15"/>
      <c r="P2393" s="15"/>
      <c r="Q2393" s="15"/>
      <c r="R2393" s="15" t="str">
        <f>CONCATENATE(F2393,G2393,H2393)</f>
        <v>param2 &lt;- 0.1</v>
      </c>
    </row>
    <row r="2394" spans="1:18" x14ac:dyDescent="0.15">
      <c r="A2394" s="15">
        <v>2393</v>
      </c>
      <c r="B2394" s="11">
        <v>55</v>
      </c>
      <c r="C2394" s="11">
        <v>13</v>
      </c>
      <c r="D2394" s="53" t="str">
        <f>R2394</f>
        <v>fastq &lt;- readFastq("C:/NGS/save/NGS0_55.fastq")</v>
      </c>
      <c r="E2394" s="15"/>
      <c r="F2394" s="15" t="s">
        <v>845</v>
      </c>
      <c r="G2394" s="15" t="str">
        <f>'1. Input and Output files list'!$E$6</f>
        <v>C:/NGS/save/</v>
      </c>
      <c r="H2394" s="5" t="str">
        <f>'1. Input and Output files list'!$I$188</f>
        <v>NGS0_55.fastq</v>
      </c>
      <c r="I2394" s="15" t="s">
        <v>4</v>
      </c>
      <c r="J2394" s="15">
        <v>55</v>
      </c>
      <c r="K2394" s="15"/>
      <c r="L2394" s="15"/>
      <c r="M2394" s="15"/>
      <c r="N2394" s="15"/>
      <c r="O2394" s="15"/>
      <c r="P2394" s="15"/>
      <c r="Q2394" s="15"/>
      <c r="R2394" s="15" t="str">
        <f>CONCATENATE(F2394,G2394,H2394,I2394)</f>
        <v>fastq &lt;- readFastq("C:/NGS/save/NGS0_55.fastq")</v>
      </c>
    </row>
    <row r="2395" spans="1:18" x14ac:dyDescent="0.15">
      <c r="A2395" s="15">
        <v>2394</v>
      </c>
      <c r="B2395" s="11">
        <v>55</v>
      </c>
      <c r="C2395" s="11">
        <v>14</v>
      </c>
      <c r="D2395" s="53" t="s">
        <v>840</v>
      </c>
      <c r="E2395" s="15"/>
      <c r="F2395" s="15"/>
      <c r="G2395" s="15"/>
      <c r="H2395" s="15"/>
      <c r="I2395" s="15"/>
      <c r="J2395" s="15"/>
      <c r="K2395" s="15"/>
      <c r="L2395" s="15"/>
      <c r="M2395" s="15"/>
      <c r="N2395" s="15"/>
      <c r="O2395" s="15"/>
      <c r="P2395" s="15"/>
      <c r="Q2395" s="15"/>
      <c r="R2395" s="15"/>
    </row>
    <row r="2396" spans="1:18" x14ac:dyDescent="0.15">
      <c r="A2396" s="15">
        <v>2395</v>
      </c>
      <c r="B2396" s="11">
        <v>55</v>
      </c>
      <c r="C2396" s="11">
        <v>15</v>
      </c>
      <c r="D2396" s="53" t="s">
        <v>841</v>
      </c>
      <c r="E2396" s="15"/>
      <c r="F2396" s="15"/>
      <c r="G2396" s="15"/>
      <c r="H2396" s="15"/>
      <c r="I2396" s="15"/>
      <c r="J2396" s="15"/>
      <c r="K2396" s="15"/>
      <c r="L2396" s="15"/>
      <c r="M2396" s="15"/>
      <c r="N2396" s="15"/>
      <c r="O2396" s="15"/>
      <c r="P2396" s="15"/>
      <c r="Q2396" s="15"/>
      <c r="R2396" s="15"/>
    </row>
    <row r="2397" spans="1:18" x14ac:dyDescent="0.15">
      <c r="A2397" s="15">
        <v>2396</v>
      </c>
      <c r="B2397" s="11">
        <v>55</v>
      </c>
      <c r="C2397" s="11">
        <v>16</v>
      </c>
      <c r="D2397" s="53" t="s">
        <v>842</v>
      </c>
      <c r="E2397" s="15"/>
      <c r="F2397" s="15"/>
      <c r="G2397" s="15"/>
      <c r="H2397" s="15"/>
      <c r="I2397" s="15"/>
      <c r="J2397" s="15"/>
      <c r="K2397" s="15"/>
      <c r="L2397" s="15"/>
      <c r="M2397" s="15"/>
      <c r="N2397" s="15"/>
      <c r="O2397" s="15"/>
      <c r="P2397" s="15"/>
      <c r="Q2397" s="15"/>
      <c r="R2397" s="15"/>
    </row>
    <row r="2398" spans="1:18" x14ac:dyDescent="0.15">
      <c r="A2398" s="15">
        <v>2397</v>
      </c>
      <c r="B2398" s="11">
        <v>55</v>
      </c>
      <c r="C2398" s="11">
        <v>17</v>
      </c>
      <c r="D2398" s="20" t="str">
        <f>L2398</f>
        <v xml:space="preserve">writeFastq(fastq, "C:/NGS/save/F2_Adap-0.fastq", compress=F)   </v>
      </c>
      <c r="E2398" s="15"/>
      <c r="F2398" s="15" t="s">
        <v>847</v>
      </c>
      <c r="G2398" s="15" t="str">
        <f>'1. Input and Output files list'!$E$6</f>
        <v>C:/NGS/save/</v>
      </c>
      <c r="H2398" s="15" t="s">
        <v>850</v>
      </c>
      <c r="I2398" s="15"/>
      <c r="J2398" s="15"/>
      <c r="K2398" s="15"/>
      <c r="L2398" s="15" t="str">
        <f>CONCATENATE(F2398,G2398,H2398,I2398,J2398)</f>
        <v xml:space="preserve">writeFastq(fastq, "C:/NGS/save/F2_Adap-0.fastq", compress=F)   </v>
      </c>
      <c r="M2398" s="15"/>
      <c r="N2398" s="15"/>
      <c r="O2398" s="15"/>
      <c r="P2398" s="15"/>
      <c r="Q2398" s="15"/>
      <c r="R2398" s="15"/>
    </row>
    <row r="2399" spans="1:18" x14ac:dyDescent="0.15">
      <c r="A2399" s="15">
        <v>2398</v>
      </c>
      <c r="B2399" s="11">
        <v>55</v>
      </c>
      <c r="C2399" s="11">
        <v>18</v>
      </c>
      <c r="D2399" s="20" t="str">
        <f>L2399</f>
        <v>in_f &lt;- "C:/NGS/save/F2_Adap-0.fastq"</v>
      </c>
      <c r="E2399" s="15"/>
      <c r="F2399" s="15" t="s">
        <v>14</v>
      </c>
      <c r="G2399" s="15" t="s">
        <v>13</v>
      </c>
      <c r="H2399" s="15" t="str">
        <f>'1. Input and Output files list'!$E$6</f>
        <v>C:/NGS/save/</v>
      </c>
      <c r="I2399" s="15" t="s">
        <v>849</v>
      </c>
      <c r="J2399" s="7"/>
      <c r="K2399" s="15"/>
      <c r="L2399" s="15" t="str">
        <f>CONCATENATE(F2399,G2399,H2399,I2399,J2399)</f>
        <v>in_f &lt;- "C:/NGS/save/F2_Adap-0.fastq"</v>
      </c>
      <c r="M2399" s="15"/>
      <c r="N2399" s="15"/>
      <c r="O2399" s="15"/>
      <c r="P2399" s="15"/>
      <c r="Q2399" s="15"/>
      <c r="R2399" s="15"/>
    </row>
    <row r="2400" spans="1:18" x14ac:dyDescent="0.15">
      <c r="A2400" s="15">
        <v>2399</v>
      </c>
      <c r="B2400" s="11">
        <v>55</v>
      </c>
      <c r="C2400" s="11">
        <v>19</v>
      </c>
      <c r="D2400" s="20" t="str">
        <f>L2400</f>
        <v>out_f &lt;- "C:/NGS/save/F2_Adap-1.fastq"</v>
      </c>
      <c r="E2400" s="15"/>
      <c r="F2400" s="15" t="s">
        <v>15</v>
      </c>
      <c r="G2400" s="15" t="str">
        <f>'1. Input and Output files list'!$E$6</f>
        <v>C:/NGS/save/</v>
      </c>
      <c r="H2400" s="15" t="s">
        <v>86</v>
      </c>
      <c r="I2400" s="15"/>
      <c r="J2400" s="15"/>
      <c r="K2400" s="15"/>
      <c r="L2400" s="15" t="str">
        <f>CONCATENATE(F2400,G2400,H2400)</f>
        <v>out_f &lt;- "C:/NGS/save/F2_Adap-1.fastq"</v>
      </c>
      <c r="M2400" s="15"/>
      <c r="N2400" s="15"/>
      <c r="O2400" s="15"/>
      <c r="P2400" s="15"/>
      <c r="Q2400" s="15"/>
      <c r="R2400" s="15"/>
    </row>
    <row r="2401" spans="1:19" x14ac:dyDescent="0.15">
      <c r="A2401" s="15">
        <v>2400</v>
      </c>
      <c r="B2401" s="11">
        <v>55</v>
      </c>
      <c r="C2401" s="11">
        <v>20</v>
      </c>
      <c r="D2401" s="20" t="str">
        <f>L2401</f>
        <v>param_adapter &lt;- "CATGAGATCGGAAGAGCGTCGTGTAGGGAAAGAGTGT"  #Adapter sequence 1</v>
      </c>
      <c r="E2401" s="15"/>
      <c r="F2401" s="11" t="s">
        <v>44</v>
      </c>
      <c r="G2401" s="11" t="str">
        <f>'1. Input and Output files list'!$E$64</f>
        <v>CATGAGATCGGAAGAGCGTCGTGTAGGGAAAGAGTGT</v>
      </c>
      <c r="H2401" s="11" t="s">
        <v>46</v>
      </c>
      <c r="I2401" s="15"/>
      <c r="J2401" s="15"/>
      <c r="K2401" s="15"/>
      <c r="L2401" s="15" t="str">
        <f>CONCATENATE(F2401,G2401,H2401)</f>
        <v>param_adapter &lt;- "CATGAGATCGGAAGAGCGTCGTGTAGGGAAAGAGTGT"  #Adapter sequence 1</v>
      </c>
      <c r="M2401" s="15"/>
      <c r="N2401" s="15"/>
      <c r="O2401" s="15"/>
      <c r="P2401" s="15"/>
      <c r="Q2401" s="15"/>
      <c r="R2401" s="15"/>
    </row>
    <row r="2402" spans="1:19" x14ac:dyDescent="0.15">
      <c r="A2402" s="15">
        <v>2401</v>
      </c>
      <c r="B2402" s="11">
        <v>55</v>
      </c>
      <c r="C2402" s="11">
        <v>21</v>
      </c>
      <c r="D2402" s="20" t="s">
        <v>28</v>
      </c>
      <c r="E2402" s="15"/>
      <c r="F2402" s="15"/>
      <c r="G2402" s="15"/>
      <c r="H2402" s="15"/>
      <c r="I2402" s="15"/>
      <c r="J2402" s="15"/>
      <c r="K2402" s="15"/>
      <c r="L2402" s="15"/>
      <c r="M2402" s="15"/>
      <c r="N2402" s="15"/>
      <c r="O2402" s="15"/>
      <c r="P2402" s="15"/>
      <c r="Q2402" s="15"/>
      <c r="R2402" s="15"/>
    </row>
    <row r="2403" spans="1:19" x14ac:dyDescent="0.15">
      <c r="A2403" s="15">
        <v>2402</v>
      </c>
      <c r="B2403" s="11">
        <v>55</v>
      </c>
      <c r="C2403" s="11">
        <v>22</v>
      </c>
      <c r="D2403" s="20" t="str">
        <f>L2403</f>
        <v>in_f &lt;- "C:/NGS/save/F2_Adap-1.fastq"</v>
      </c>
      <c r="E2403" s="15"/>
      <c r="F2403" s="15" t="s">
        <v>12</v>
      </c>
      <c r="G2403" s="15" t="str">
        <f>'1. Input and Output files list'!$E$6</f>
        <v>C:/NGS/save/</v>
      </c>
      <c r="H2403" s="15" t="s">
        <v>86</v>
      </c>
      <c r="I2403" s="15"/>
      <c r="J2403" s="15"/>
      <c r="K2403" s="15"/>
      <c r="L2403" s="15" t="str">
        <f>CONCATENATE(F2403,G2403,H2403)</f>
        <v>in_f &lt;- "C:/NGS/save/F2_Adap-1.fastq"</v>
      </c>
      <c r="M2403" s="15"/>
      <c r="N2403" s="15"/>
      <c r="O2403" s="15"/>
      <c r="P2403" s="15"/>
      <c r="Q2403" s="15"/>
      <c r="R2403" s="15"/>
    </row>
    <row r="2404" spans="1:19" x14ac:dyDescent="0.15">
      <c r="A2404" s="15">
        <v>2403</v>
      </c>
      <c r="B2404" s="11">
        <v>55</v>
      </c>
      <c r="C2404" s="11">
        <v>23</v>
      </c>
      <c r="D2404" s="20" t="str">
        <f>L2404</f>
        <v>out_f &lt;- "C:/NGS/save/F2_Adap-2.fastq"</v>
      </c>
      <c r="E2404" s="15"/>
      <c r="F2404" s="15" t="s">
        <v>15</v>
      </c>
      <c r="G2404" s="15" t="str">
        <f>'1. Input and Output files list'!$E$6</f>
        <v>C:/NGS/save/</v>
      </c>
      <c r="H2404" s="15" t="s">
        <v>87</v>
      </c>
      <c r="I2404" s="15"/>
      <c r="J2404" s="15"/>
      <c r="K2404" s="15"/>
      <c r="L2404" s="15" t="str">
        <f>CONCATENATE(F2404,G2404,H2404)</f>
        <v>out_f &lt;- "C:/NGS/save/F2_Adap-2.fastq"</v>
      </c>
      <c r="M2404" s="15"/>
      <c r="N2404" s="15"/>
      <c r="O2404" s="15"/>
      <c r="P2404" s="15"/>
      <c r="Q2404" s="15"/>
      <c r="R2404" s="15"/>
    </row>
    <row r="2405" spans="1:19" x14ac:dyDescent="0.15">
      <c r="A2405" s="15">
        <v>2404</v>
      </c>
      <c r="B2405" s="11">
        <v>55</v>
      </c>
      <c r="C2405" s="11">
        <v>24</v>
      </c>
      <c r="D2405" s="20" t="str">
        <f>L2405</f>
        <v>param_adapter &lt;- "TAAGATCGGAAGAGCACACGTCTGAACTCCAGTCAC"  #Adapter sequence 2</v>
      </c>
      <c r="E2405" s="15"/>
      <c r="F2405" s="11" t="s">
        <v>44</v>
      </c>
      <c r="G2405" s="15" t="str">
        <f>'1. Input and Output files list'!$E$65</f>
        <v>TAAGATCGGAAGAGCACACGTCTGAACTCCAGTCAC</v>
      </c>
      <c r="H2405" s="11" t="s">
        <v>47</v>
      </c>
      <c r="I2405" s="15"/>
      <c r="J2405" s="15"/>
      <c r="K2405" s="15"/>
      <c r="L2405" s="15" t="str">
        <f>CONCATENATE(F2405,G2405,H2405)</f>
        <v>param_adapter &lt;- "TAAGATCGGAAGAGCACACGTCTGAACTCCAGTCAC"  #Adapter sequence 2</v>
      </c>
      <c r="M2405" s="15"/>
      <c r="N2405" s="15"/>
      <c r="O2405" s="15"/>
      <c r="P2405" s="15"/>
      <c r="Q2405" s="15"/>
      <c r="R2405" s="15"/>
    </row>
    <row r="2406" spans="1:19" x14ac:dyDescent="0.15">
      <c r="A2406" s="15">
        <v>2405</v>
      </c>
      <c r="B2406" s="11">
        <v>55</v>
      </c>
      <c r="C2406" s="11">
        <v>25</v>
      </c>
      <c r="D2406" s="20" t="s">
        <v>29</v>
      </c>
      <c r="E2406" s="15"/>
      <c r="F2406" s="15"/>
      <c r="G2406" s="15"/>
      <c r="H2406" s="15"/>
      <c r="I2406" s="15"/>
      <c r="J2406" s="15"/>
      <c r="K2406" s="15"/>
      <c r="L2406" s="15"/>
      <c r="M2406" s="15"/>
      <c r="N2406" s="15"/>
      <c r="O2406" s="15"/>
      <c r="P2406" s="15"/>
      <c r="Q2406" s="15"/>
      <c r="R2406" s="15"/>
    </row>
    <row r="2407" spans="1:19" x14ac:dyDescent="0.15">
      <c r="A2407" s="15">
        <v>2406</v>
      </c>
      <c r="B2407" s="11">
        <v>55</v>
      </c>
      <c r="C2407" s="11">
        <v>26</v>
      </c>
      <c r="D2407" s="20" t="str">
        <f>L2407</f>
        <v>in_f &lt;- "C:/NGS/save/F2_Adap-2.fastq"</v>
      </c>
      <c r="E2407" s="15"/>
      <c r="F2407" s="15" t="s">
        <v>12</v>
      </c>
      <c r="G2407" s="15" t="str">
        <f>'1. Input and Output files list'!$E$6</f>
        <v>C:/NGS/save/</v>
      </c>
      <c r="H2407" s="15" t="s">
        <v>87</v>
      </c>
      <c r="I2407" s="15"/>
      <c r="J2407" s="15"/>
      <c r="K2407" s="15"/>
      <c r="L2407" s="15" t="str">
        <f>CONCATENATE(F2407,G2407,H2407)</f>
        <v>in_f &lt;- "C:/NGS/save/F2_Adap-2.fastq"</v>
      </c>
      <c r="M2407" s="15"/>
      <c r="N2407" s="15"/>
      <c r="O2407" s="15"/>
      <c r="P2407" s="15"/>
      <c r="Q2407" s="15"/>
      <c r="R2407" s="15"/>
      <c r="S2407" s="15"/>
    </row>
    <row r="2408" spans="1:19" x14ac:dyDescent="0.15">
      <c r="A2408" s="15">
        <v>2407</v>
      </c>
      <c r="B2408" s="11">
        <v>55</v>
      </c>
      <c r="C2408" s="11">
        <v>27</v>
      </c>
      <c r="D2408" s="20" t="str">
        <f>L2408</f>
        <v>out_f &lt;- "C:/NGS/save/F2_Adap-3.fastq"</v>
      </c>
      <c r="E2408" s="15"/>
      <c r="F2408" s="15" t="s">
        <v>15</v>
      </c>
      <c r="G2408" s="15" t="str">
        <f>'1. Input and Output files list'!$E$6</f>
        <v>C:/NGS/save/</v>
      </c>
      <c r="H2408" s="15" t="s">
        <v>88</v>
      </c>
      <c r="I2408" s="15"/>
      <c r="J2408" s="15"/>
      <c r="K2408" s="15"/>
      <c r="L2408" s="15" t="str">
        <f>CONCATENATE(F2408,G2408,H2408)</f>
        <v>out_f &lt;- "C:/NGS/save/F2_Adap-3.fastq"</v>
      </c>
      <c r="M2408" s="15"/>
      <c r="N2408" s="15"/>
      <c r="O2408" s="15"/>
      <c r="P2408" s="15"/>
      <c r="Q2408" s="15"/>
      <c r="R2408" s="15"/>
      <c r="S2408" s="15"/>
    </row>
    <row r="2409" spans="1:19" x14ac:dyDescent="0.15">
      <c r="A2409" s="15">
        <v>2408</v>
      </c>
      <c r="B2409" s="11">
        <v>55</v>
      </c>
      <c r="C2409" s="11">
        <v>28</v>
      </c>
      <c r="D2409" s="20" t="str">
        <f>L2409</f>
        <v>param_adapter &lt;- "TAAGATCGGAAGAGCGTCGTGTAGGGAAAGAGTGT"  #Adapter sequence 3</v>
      </c>
      <c r="E2409" s="15"/>
      <c r="F2409" s="15" t="s">
        <v>44</v>
      </c>
      <c r="G2409" s="15" t="str">
        <f>'1. Input and Output files list'!$E$66</f>
        <v>TAAGATCGGAAGAGCGTCGTGTAGGGAAAGAGTGT</v>
      </c>
      <c r="H2409" s="15" t="s">
        <v>49</v>
      </c>
      <c r="I2409" s="15"/>
      <c r="J2409" s="15"/>
      <c r="K2409" s="15"/>
      <c r="L2409" s="15" t="str">
        <f>CONCATENATE(F2409,G2409,H2409)</f>
        <v>param_adapter &lt;- "TAAGATCGGAAGAGCGTCGTGTAGGGAAAGAGTGT"  #Adapter sequence 3</v>
      </c>
      <c r="M2409" s="15"/>
      <c r="N2409" s="15"/>
      <c r="O2409" s="15"/>
      <c r="P2409" s="15"/>
      <c r="Q2409" s="15"/>
      <c r="R2409" s="15"/>
      <c r="S2409" s="15"/>
    </row>
    <row r="2410" spans="1:19" x14ac:dyDescent="0.15">
      <c r="A2410" s="15">
        <v>2409</v>
      </c>
      <c r="B2410" s="11">
        <v>55</v>
      </c>
      <c r="C2410" s="11">
        <v>29</v>
      </c>
      <c r="D2410" s="20" t="s">
        <v>30</v>
      </c>
      <c r="E2410" s="15"/>
      <c r="F2410" s="15"/>
      <c r="G2410" s="15"/>
      <c r="H2410" s="15"/>
      <c r="I2410" s="15"/>
      <c r="J2410" s="15"/>
      <c r="K2410" s="15"/>
      <c r="L2410" s="15"/>
      <c r="M2410" s="15"/>
      <c r="N2410" s="15"/>
      <c r="O2410" s="15"/>
      <c r="P2410" s="15"/>
      <c r="Q2410" s="15"/>
      <c r="R2410" s="15"/>
      <c r="S2410" s="15"/>
    </row>
    <row r="2411" spans="1:19" x14ac:dyDescent="0.15">
      <c r="A2411" s="15">
        <v>2410</v>
      </c>
      <c r="B2411" s="11">
        <v>55</v>
      </c>
      <c r="C2411" s="11">
        <v>30</v>
      </c>
      <c r="D2411" s="20" t="str">
        <f>L2411</f>
        <v>in_f &lt;- "C:/NGS/save/F2_Adap-3.fastq"</v>
      </c>
      <c r="E2411" s="15"/>
      <c r="F2411" s="15" t="s">
        <v>12</v>
      </c>
      <c r="G2411" s="15" t="str">
        <f>'1. Input and Output files list'!$E$6</f>
        <v>C:/NGS/save/</v>
      </c>
      <c r="H2411" s="15" t="s">
        <v>88</v>
      </c>
      <c r="I2411" s="15"/>
      <c r="J2411" s="15"/>
      <c r="K2411" s="15"/>
      <c r="L2411" s="15" t="str">
        <f>CONCATENATE(F2411,G2411,H2411)</f>
        <v>in_f &lt;- "C:/NGS/save/F2_Adap-3.fastq"</v>
      </c>
      <c r="M2411" s="15"/>
      <c r="N2411" s="15"/>
      <c r="O2411" s="15"/>
      <c r="P2411" s="15"/>
      <c r="Q2411" s="15"/>
      <c r="R2411" s="15"/>
      <c r="S2411" s="15"/>
    </row>
    <row r="2412" spans="1:19" x14ac:dyDescent="0.15">
      <c r="A2412" s="15">
        <v>2411</v>
      </c>
      <c r="B2412" s="11">
        <v>55</v>
      </c>
      <c r="C2412" s="11">
        <v>31</v>
      </c>
      <c r="D2412" s="20" t="str">
        <f>L2412</f>
        <v>out_f &lt;- "C:/NGS/save/AdapterTrim_NGS0_55.fastq"</v>
      </c>
      <c r="E2412" s="15"/>
      <c r="F2412" s="15" t="s">
        <v>36</v>
      </c>
      <c r="G2412" s="15" t="str">
        <f>'1. Input and Output files list'!$E$6</f>
        <v>C:/NGS/save/</v>
      </c>
      <c r="H2412" s="15" t="s">
        <v>38</v>
      </c>
      <c r="I2412" s="15" t="str">
        <f>'1. Input and Output files list'!$I$188</f>
        <v>NGS0_55.fastq</v>
      </c>
      <c r="J2412" s="15" t="s">
        <v>16</v>
      </c>
      <c r="K2412" s="15"/>
      <c r="L2412" s="15" t="str">
        <f>CONCATENATE(F2412,G2412,H2412,I2412,J2412)</f>
        <v>out_f &lt;- "C:/NGS/save/AdapterTrim_NGS0_55.fastq"</v>
      </c>
      <c r="M2412" s="15"/>
      <c r="N2412" s="15"/>
      <c r="O2412" s="15"/>
      <c r="P2412" s="15"/>
      <c r="Q2412" s="15"/>
      <c r="R2412" s="15"/>
      <c r="S2412" s="15"/>
    </row>
    <row r="2413" spans="1:19" x14ac:dyDescent="0.15">
      <c r="A2413" s="15">
        <v>2412</v>
      </c>
      <c r="B2413" s="11">
        <v>55</v>
      </c>
      <c r="C2413" s="11">
        <v>32</v>
      </c>
      <c r="D2413" s="20" t="str">
        <f>L2413</f>
        <v>param_adapter &lt;- "CATGAGATCGGAAGAGCACACGTCTGAACTCCAGTCAC"  #Adapter sequence 4</v>
      </c>
      <c r="E2413" s="15"/>
      <c r="F2413" s="15" t="s">
        <v>44</v>
      </c>
      <c r="G2413" s="15" t="str">
        <f>'1. Input and Output files list'!$E$67</f>
        <v>CATGAGATCGGAAGAGCACACGTCTGAACTCCAGTCAC</v>
      </c>
      <c r="H2413" s="15" t="s">
        <v>51</v>
      </c>
      <c r="I2413" s="15"/>
      <c r="J2413" s="15"/>
      <c r="K2413" s="15"/>
      <c r="L2413" s="15" t="str">
        <f>CONCATENATE(F2413,G2413,H2413)</f>
        <v>param_adapter &lt;- "CATGAGATCGGAAGAGCACACGTCTGAACTCCAGTCAC"  #Adapter sequence 4</v>
      </c>
      <c r="M2413" s="15"/>
      <c r="N2413" s="15"/>
      <c r="O2413" s="15"/>
      <c r="P2413" s="15"/>
      <c r="Q2413" s="15"/>
      <c r="R2413" s="15"/>
      <c r="S2413" s="15"/>
    </row>
    <row r="2414" spans="1:19" x14ac:dyDescent="0.15">
      <c r="A2414" s="15">
        <v>2413</v>
      </c>
      <c r="B2414" s="11">
        <v>55</v>
      </c>
      <c r="C2414" s="11">
        <v>33</v>
      </c>
      <c r="D2414" s="20" t="s">
        <v>31</v>
      </c>
      <c r="E2414" s="15"/>
      <c r="F2414" s="15"/>
      <c r="G2414" s="15"/>
      <c r="H2414" s="15"/>
      <c r="I2414" s="15"/>
      <c r="J2414" s="15"/>
      <c r="K2414" s="15"/>
      <c r="L2414" s="15"/>
      <c r="M2414" s="15"/>
      <c r="N2414" s="15"/>
      <c r="O2414" s="15"/>
      <c r="P2414" s="15"/>
      <c r="Q2414" s="15"/>
      <c r="R2414" s="15"/>
      <c r="S2414" s="15"/>
    </row>
    <row r="2415" spans="1:19" x14ac:dyDescent="0.15">
      <c r="A2415" s="15">
        <v>2414</v>
      </c>
      <c r="B2415" s="11">
        <v>55</v>
      </c>
      <c r="C2415" s="11">
        <v>34</v>
      </c>
      <c r="D2415" s="20" t="s">
        <v>32</v>
      </c>
      <c r="E2415" s="15"/>
      <c r="F2415" s="15"/>
      <c r="G2415" s="15"/>
      <c r="H2415" s="15"/>
      <c r="I2415" s="15"/>
      <c r="J2415" s="15"/>
      <c r="K2415" s="15"/>
      <c r="L2415" s="15"/>
      <c r="M2415" s="15"/>
      <c r="N2415" s="15"/>
      <c r="O2415" s="15"/>
      <c r="P2415" s="15"/>
      <c r="Q2415" s="15"/>
      <c r="R2415" s="15"/>
      <c r="S2415" s="15"/>
    </row>
    <row r="2416" spans="1:19" x14ac:dyDescent="0.15">
      <c r="A2416" s="15">
        <v>2415</v>
      </c>
      <c r="B2416" s="11">
        <v>55</v>
      </c>
      <c r="C2416" s="11">
        <v>35</v>
      </c>
      <c r="D2416" s="20" t="str">
        <f>L2416</f>
        <v>write.csv(res, "C:/NGS/save/NGS0_55.fastq.csv")</v>
      </c>
      <c r="E2416" s="15"/>
      <c r="F2416" s="15" t="s">
        <v>35</v>
      </c>
      <c r="G2416" s="15" t="str">
        <f>'1. Input and Output files list'!$E$6</f>
        <v>C:/NGS/save/</v>
      </c>
      <c r="H2416" s="15" t="str">
        <f>'1. Input and Output files list'!$I$188</f>
        <v>NGS0_55.fastq</v>
      </c>
      <c r="I2416" s="15" t="s">
        <v>34</v>
      </c>
      <c r="J2416" s="15"/>
      <c r="K2416" s="15"/>
      <c r="L2416" s="15" t="str">
        <f>CONCATENATE(F2416,G2416,H2416,I2416)</f>
        <v>write.csv(res, "C:/NGS/save/NGS0_55.fastq.csv")</v>
      </c>
      <c r="M2416" s="15"/>
      <c r="N2416" s="15"/>
      <c r="O2416" s="15"/>
      <c r="P2416" s="15"/>
      <c r="Q2416" s="15"/>
      <c r="R2416" s="15"/>
      <c r="S2416" s="15"/>
    </row>
    <row r="2417" spans="1:20" x14ac:dyDescent="0.15">
      <c r="A2417" s="15">
        <v>2416</v>
      </c>
      <c r="B2417" s="11">
        <v>55</v>
      </c>
      <c r="C2417" s="11">
        <v>36</v>
      </c>
      <c r="D2417" s="20" t="str">
        <f>L2417</f>
        <v>system.time(fastq &lt;- fread("C:/NGS/save/AdapterTrim_NGS0_55.fastq", header=F, sep="\t", na.strings="NA", strip.white=TRUE, verbose=TRUE))</v>
      </c>
      <c r="E2417" s="15"/>
      <c r="F2417" s="15" t="s">
        <v>92</v>
      </c>
      <c r="G2417" s="15" t="str">
        <f>'1. Input and Output files list'!$E$6</f>
        <v>C:/NGS/save/</v>
      </c>
      <c r="H2417" s="15" t="s">
        <v>38</v>
      </c>
      <c r="I2417" s="15" t="str">
        <f>'1. Input and Output files list'!$I$188</f>
        <v>NGS0_55.fastq</v>
      </c>
      <c r="J2417" s="15" t="s">
        <v>20</v>
      </c>
      <c r="K2417" s="15"/>
      <c r="L2417" s="15" t="str">
        <f>CONCATENATE(F2417,G2417,H2417,I2417,J2417)</f>
        <v>system.time(fastq &lt;- fread("C:/NGS/save/AdapterTrim_NGS0_55.fastq", header=F, sep="\t", na.strings="NA", strip.white=TRUE, verbose=TRUE))</v>
      </c>
      <c r="M2417" s="15"/>
      <c r="N2417" s="15"/>
      <c r="O2417" s="15"/>
      <c r="P2417" s="15"/>
      <c r="Q2417" s="15"/>
      <c r="R2417" s="15"/>
      <c r="S2417" s="15"/>
    </row>
    <row r="2418" spans="1:20" x14ac:dyDescent="0.15">
      <c r="A2418" s="15">
        <v>2417</v>
      </c>
      <c r="B2418" s="11">
        <v>55</v>
      </c>
      <c r="C2418" s="11">
        <v>37</v>
      </c>
      <c r="D2418" s="20" t="str">
        <f>T2418</f>
        <v>file.remove("C:/NGS/save/AdapterTrim_NGS0_55.fastq","C:/NGS/save/F2_Adap-0.fastq","C:/NGS/save/F2_Adap-1.fastq","C:/NGS/save/F2_Adap-2.fastq","C:/NGS/save/F2_Adap-3.fastq")</v>
      </c>
      <c r="E2418" s="15"/>
      <c r="F2418" s="15" t="s">
        <v>11</v>
      </c>
      <c r="G2418" s="15" t="str">
        <f>'1. Input and Output files list'!$E$6</f>
        <v>C:/NGS/save/</v>
      </c>
      <c r="H2418" s="15" t="s">
        <v>38</v>
      </c>
      <c r="I2418" s="15" t="str">
        <f>'1. Input and Output files list'!$I$188</f>
        <v>NGS0_55.fastq</v>
      </c>
      <c r="J2418" s="15" t="s">
        <v>852</v>
      </c>
      <c r="K2418" s="15" t="str">
        <f>'1. Input and Output files list'!$E$6</f>
        <v>C:/NGS/save/</v>
      </c>
      <c r="L2418" s="15" t="s">
        <v>851</v>
      </c>
      <c r="M2418" s="15" t="str">
        <f>'1. Input and Output files list'!$E$6</f>
        <v>C:/NGS/save/</v>
      </c>
      <c r="N2418" s="15" t="s">
        <v>89</v>
      </c>
      <c r="O2418" s="15" t="str">
        <f>'1. Input and Output files list'!$E$6</f>
        <v>C:/NGS/save/</v>
      </c>
      <c r="P2418" s="15" t="s">
        <v>90</v>
      </c>
      <c r="Q2418" s="15" t="str">
        <f>'1. Input and Output files list'!$E$6</f>
        <v>C:/NGS/save/</v>
      </c>
      <c r="R2418" s="15" t="s">
        <v>91</v>
      </c>
      <c r="S2418" s="15"/>
      <c r="T2418" t="str">
        <f>CONCATENATE(F2418,G2418,H2418,I2418,J2418,K2418,L2418,M2418,N2418,O2418,P2418,Q2418,R2418)</f>
        <v>file.remove("C:/NGS/save/AdapterTrim_NGS0_55.fastq","C:/NGS/save/F2_Adap-0.fastq","C:/NGS/save/F2_Adap-1.fastq","C:/NGS/save/F2_Adap-2.fastq","C:/NGS/save/F2_Adap-3.fastq")</v>
      </c>
    </row>
    <row r="2419" spans="1:20" x14ac:dyDescent="0.15">
      <c r="A2419" s="15">
        <v>2418</v>
      </c>
      <c r="B2419" s="11">
        <v>55</v>
      </c>
      <c r="C2419" s="11">
        <v>38</v>
      </c>
      <c r="D2419" s="20" t="s">
        <v>93</v>
      </c>
      <c r="E2419" s="15"/>
      <c r="F2419" s="15"/>
      <c r="G2419" s="15"/>
      <c r="H2419" s="15"/>
      <c r="I2419" s="15"/>
      <c r="J2419" s="15"/>
      <c r="K2419" s="15"/>
      <c r="L2419" s="15"/>
      <c r="M2419" s="15"/>
      <c r="N2419" s="15"/>
      <c r="O2419" s="15"/>
      <c r="P2419" s="15"/>
      <c r="Q2419" s="15"/>
      <c r="R2419" s="15"/>
      <c r="S2419" s="15"/>
    </row>
    <row r="2420" spans="1:20" x14ac:dyDescent="0.15">
      <c r="A2420" s="15">
        <v>2419</v>
      </c>
      <c r="B2420" s="11">
        <v>55</v>
      </c>
      <c r="C2420" s="11">
        <v>39</v>
      </c>
      <c r="D2420" s="20" t="s">
        <v>2</v>
      </c>
      <c r="E2420" s="15"/>
      <c r="F2420" s="15"/>
      <c r="G2420" s="15"/>
      <c r="H2420" s="15"/>
      <c r="I2420" s="15"/>
      <c r="J2420" s="15"/>
      <c r="K2420" s="15"/>
      <c r="L2420" s="15"/>
      <c r="M2420" s="15"/>
      <c r="N2420" s="15"/>
      <c r="O2420" s="15"/>
      <c r="P2420" s="15"/>
      <c r="Q2420" s="15"/>
      <c r="R2420" s="15"/>
      <c r="S2420" s="15"/>
    </row>
    <row r="2421" spans="1:20" x14ac:dyDescent="0.15">
      <c r="A2421" s="15">
        <v>2420</v>
      </c>
      <c r="B2421" s="11">
        <v>55</v>
      </c>
      <c r="C2421" s="11">
        <v>40</v>
      </c>
      <c r="D2421" s="20" t="str">
        <f>K2421</f>
        <v>system.time(write.csv(RADtag, file="C:/NGS/save/NGS0_55.tagcount", row.names = F))</v>
      </c>
      <c r="E2421" s="15"/>
      <c r="F2421" s="15" t="s">
        <v>164</v>
      </c>
      <c r="G2421" s="15" t="str">
        <f>'1. Input and Output files list'!$E$6</f>
        <v>C:/NGS/save/</v>
      </c>
      <c r="H2421" s="15" t="str">
        <f>'1. Input and Output files list'!$J$188</f>
        <v>NGS0_55.tagcount</v>
      </c>
      <c r="I2421" s="15" t="s">
        <v>210</v>
      </c>
      <c r="J2421" s="15"/>
      <c r="K2421" s="15" t="str">
        <f>CONCATENATE(F2421,G2421,H2421,I2421)</f>
        <v>system.time(write.csv(RADtag, file="C:/NGS/save/NGS0_55.tagcount", row.names = F))</v>
      </c>
      <c r="L2421" s="15"/>
      <c r="M2421" s="15"/>
      <c r="N2421" s="15"/>
      <c r="O2421" s="15"/>
      <c r="P2421" s="15"/>
      <c r="Q2421" s="15"/>
      <c r="R2421" s="15"/>
      <c r="S2421" s="15"/>
    </row>
    <row r="2422" spans="1:20" x14ac:dyDescent="0.15">
      <c r="A2422" s="15">
        <v>2421</v>
      </c>
      <c r="B2422" s="11">
        <v>55</v>
      </c>
      <c r="C2422" s="11">
        <v>41</v>
      </c>
      <c r="D2422" s="20" t="str">
        <f>L2422</f>
        <v>file.remove("C:/NGS/save/NGS0_55.fastq")</v>
      </c>
      <c r="E2422" s="15"/>
      <c r="F2422" s="15" t="s">
        <v>97</v>
      </c>
      <c r="G2422" s="15" t="s">
        <v>13</v>
      </c>
      <c r="H2422" s="15" t="str">
        <f>'1. Input and Output files list'!$E$6</f>
        <v>C:/NGS/save/</v>
      </c>
      <c r="I2422" s="15" t="str">
        <f>'1. Input and Output files list'!$I$188</f>
        <v>NGS0_55.fastq</v>
      </c>
      <c r="J2422" s="7" t="s">
        <v>16</v>
      </c>
      <c r="K2422" s="15" t="s">
        <v>52</v>
      </c>
      <c r="L2422" s="15" t="str">
        <f>CONCATENATE(F2422,G2422,H2422,I2422,J2422,K2422)</f>
        <v>file.remove("C:/NGS/save/NGS0_55.fastq")</v>
      </c>
      <c r="M2422" s="15"/>
      <c r="N2422" s="15"/>
      <c r="O2422" s="15"/>
      <c r="P2422" s="15"/>
      <c r="Q2422" s="15"/>
      <c r="R2422" s="15"/>
      <c r="S2422" s="15"/>
    </row>
    <row r="2423" spans="1:20" x14ac:dyDescent="0.15">
      <c r="A2423" s="15">
        <v>2422</v>
      </c>
      <c r="B2423" s="11">
        <v>55</v>
      </c>
      <c r="C2423" s="11">
        <v>42</v>
      </c>
      <c r="D2423" s="20" t="s">
        <v>170</v>
      </c>
      <c r="E2423" s="15"/>
      <c r="F2423" s="15"/>
      <c r="G2423" s="15"/>
      <c r="H2423" s="15"/>
      <c r="I2423" s="15"/>
      <c r="J2423" s="15"/>
      <c r="K2423" s="15"/>
      <c r="L2423" s="15"/>
      <c r="M2423" s="15"/>
      <c r="N2423" s="15"/>
      <c r="O2423" s="15"/>
      <c r="P2423" s="15"/>
      <c r="Q2423" s="15"/>
      <c r="R2423" s="15"/>
      <c r="S2423" s="15"/>
    </row>
    <row r="2424" spans="1:20" x14ac:dyDescent="0.15">
      <c r="A2424" s="15">
        <v>2423</v>
      </c>
      <c r="B2424" s="11">
        <v>55</v>
      </c>
      <c r="C2424" s="11">
        <v>43</v>
      </c>
      <c r="D2424" s="20" t="str">
        <f>L2424</f>
        <v>system.time(write.csv(RAD_1over, file="C:/NGS/save/NGS0_55.tagcount1over", row.names = F))</v>
      </c>
      <c r="E2424" s="15"/>
      <c r="F2424" s="10" t="s">
        <v>171</v>
      </c>
      <c r="G2424" s="15" t="str">
        <f>'1. Input and Output files list'!$E$6</f>
        <v>C:/NGS/save/</v>
      </c>
      <c r="H2424" s="10" t="str">
        <f>'1. Input and Output files list'!$K$188</f>
        <v>NGS0_55.tagcount1over</v>
      </c>
      <c r="I2424" s="10" t="s">
        <v>210</v>
      </c>
      <c r="J2424" s="15"/>
      <c r="K2424" s="15"/>
      <c r="L2424" s="15" t="str">
        <f>CONCATENATE(F2424,G2424,H2424,I2424)</f>
        <v>system.time(write.csv(RAD_1over, file="C:/NGS/save/NGS0_55.tagcount1over", row.names = F))</v>
      </c>
      <c r="M2424" s="15"/>
      <c r="N2424" s="15"/>
      <c r="O2424" s="15"/>
      <c r="P2424" s="15"/>
      <c r="Q2424" s="15"/>
      <c r="R2424" s="15"/>
      <c r="S2424" s="15"/>
    </row>
    <row r="2425" spans="1:20" x14ac:dyDescent="0.15">
      <c r="A2425" s="15">
        <v>2424</v>
      </c>
      <c r="B2425" s="11">
        <v>55</v>
      </c>
      <c r="C2425" s="11">
        <v>44</v>
      </c>
      <c r="D2425" s="20" t="s">
        <v>1073</v>
      </c>
      <c r="E2425" s="15"/>
      <c r="F2425" s="15"/>
      <c r="G2425" s="15"/>
      <c r="H2425" s="15"/>
      <c r="I2425" s="15"/>
      <c r="J2425" s="15"/>
      <c r="K2425" s="15"/>
      <c r="L2425" s="15"/>
      <c r="M2425" s="15"/>
      <c r="N2425" s="15"/>
      <c r="O2425" s="15"/>
      <c r="P2425" s="15"/>
      <c r="Q2425" s="15"/>
      <c r="R2425" s="15"/>
      <c r="S2425" s="15"/>
    </row>
    <row r="2426" spans="1:20" x14ac:dyDescent="0.15">
      <c r="A2426" s="15">
        <v>2425</v>
      </c>
      <c r="B2426" s="11">
        <v>56</v>
      </c>
      <c r="C2426" s="11">
        <v>1</v>
      </c>
      <c r="D2426" s="20" t="str">
        <f>L2426</f>
        <v>in_f &lt;- c("C:/NGS/Raw_sequence_reads/56_CTGAAGCT-GTACTGAC_L006_R1_001.fastq.gz", "C:/NGS/Raw_sequence_reads/56_CTGAAGCT-GTACTGAC_L006_R2_001.fastq.gz")</v>
      </c>
      <c r="E2426" s="15"/>
      <c r="F2426" s="15" t="s">
        <v>3</v>
      </c>
      <c r="G2426" s="15" t="str">
        <f>'1. Input and Output files list'!$E$190</f>
        <v>C:/NGS/Raw_sequence_reads/56_CTGAAGCT-GTACTGAC_L006_R1_001.fastq.gz</v>
      </c>
      <c r="H2426" s="15" t="s">
        <v>10</v>
      </c>
      <c r="I2426" s="15" t="str">
        <f>'1. Input and Output files list'!$E$191</f>
        <v>C:/NGS/Raw_sequence_reads/56_CTGAAGCT-GTACTGAC_L006_R2_001.fastq.gz</v>
      </c>
      <c r="J2426" s="15" t="s">
        <v>4</v>
      </c>
      <c r="K2426" s="15"/>
      <c r="L2426" s="15" t="str">
        <f>CONCATENATE(F2426,G2426,H2426,I2426,J2426)</f>
        <v>in_f &lt;- c("C:/NGS/Raw_sequence_reads/56_CTGAAGCT-GTACTGAC_L006_R1_001.fastq.gz", "C:/NGS/Raw_sequence_reads/56_CTGAAGCT-GTACTGAC_L006_R2_001.fastq.gz")</v>
      </c>
      <c r="M2426" s="15"/>
      <c r="N2426" s="15"/>
      <c r="O2426" s="15"/>
      <c r="P2426" s="15"/>
      <c r="Q2426" s="15"/>
      <c r="R2426" s="15"/>
      <c r="S2426" s="15"/>
    </row>
    <row r="2427" spans="1:20" x14ac:dyDescent="0.15">
      <c r="A2427" s="15">
        <v>2426</v>
      </c>
      <c r="B2427" s="11">
        <v>56</v>
      </c>
      <c r="C2427" s="11">
        <v>2</v>
      </c>
      <c r="D2427" s="20" t="str">
        <f>L2427</f>
        <v>out_f &lt;- "C:/NGS/save/NGS0_56.fastq"</v>
      </c>
      <c r="E2427" s="15"/>
      <c r="F2427" s="15" t="s">
        <v>95</v>
      </c>
      <c r="G2427" s="15" t="s">
        <v>13</v>
      </c>
      <c r="H2427" s="15" t="str">
        <f>'1. Input and Output files list'!$E$6</f>
        <v>C:/NGS/save/</v>
      </c>
      <c r="I2427" s="15" t="str">
        <f>'1. Input and Output files list'!$I$190</f>
        <v>NGS0_56.fastq</v>
      </c>
      <c r="J2427" s="7" t="s">
        <v>16</v>
      </c>
      <c r="K2427" s="15"/>
      <c r="L2427" s="15" t="str">
        <f>CONCATENATE(F2427,G2427,H2427,I2427,J2427)</f>
        <v>out_f &lt;- "C:/NGS/save/NGS0_56.fastq"</v>
      </c>
      <c r="M2427" s="15"/>
      <c r="N2427" s="15"/>
      <c r="O2427" s="15"/>
      <c r="P2427" s="15"/>
      <c r="Q2427" s="15"/>
      <c r="R2427" s="15"/>
      <c r="S2427" s="15"/>
    </row>
    <row r="2428" spans="1:20" x14ac:dyDescent="0.15">
      <c r="A2428" s="15">
        <v>2427</v>
      </c>
      <c r="B2428" s="11">
        <v>56</v>
      </c>
      <c r="C2428" s="11">
        <v>3</v>
      </c>
      <c r="D2428" s="20" t="str">
        <f>L2428</f>
        <v>param_trim &lt;- 1</v>
      </c>
      <c r="E2428" s="15"/>
      <c r="F2428" s="15" t="s">
        <v>163</v>
      </c>
      <c r="G2428" s="15">
        <f>'1. Input and Output files list'!$H$190</f>
        <v>1</v>
      </c>
      <c r="H2428" s="15"/>
      <c r="I2428" s="15"/>
      <c r="J2428" s="15"/>
      <c r="K2428" s="15"/>
      <c r="L2428" s="15" t="str">
        <f>CONCATENATE(F2428,G2428)</f>
        <v>param_trim &lt;- 1</v>
      </c>
      <c r="M2428" s="15"/>
      <c r="N2428" s="15"/>
      <c r="O2428" s="15"/>
      <c r="P2428" s="15"/>
      <c r="Q2428" s="15"/>
      <c r="R2428" s="15"/>
      <c r="S2428" s="15"/>
    </row>
    <row r="2429" spans="1:20" x14ac:dyDescent="0.15">
      <c r="A2429" s="15">
        <v>2428</v>
      </c>
      <c r="B2429" s="11">
        <v>56</v>
      </c>
      <c r="C2429" s="11">
        <v>4</v>
      </c>
      <c r="D2429" s="20" t="s">
        <v>21</v>
      </c>
      <c r="E2429" s="15"/>
      <c r="F2429" s="15"/>
      <c r="G2429" s="15"/>
      <c r="H2429" s="15"/>
      <c r="I2429" s="15"/>
      <c r="J2429" s="15"/>
      <c r="K2429" s="15"/>
      <c r="L2429" s="15"/>
      <c r="M2429" s="15"/>
      <c r="N2429" s="15"/>
      <c r="O2429" s="15"/>
      <c r="P2429" s="15"/>
      <c r="Q2429" s="15"/>
      <c r="R2429" s="15"/>
      <c r="S2429" s="15"/>
    </row>
    <row r="2430" spans="1:20" x14ac:dyDescent="0.15">
      <c r="A2430" s="15">
        <v>2429</v>
      </c>
      <c r="B2430" s="11">
        <v>56</v>
      </c>
      <c r="C2430" s="11">
        <v>5</v>
      </c>
      <c r="D2430" s="20" t="s">
        <v>22</v>
      </c>
      <c r="E2430" s="15"/>
      <c r="F2430" s="15"/>
      <c r="G2430" s="15"/>
      <c r="H2430" s="15"/>
      <c r="I2430" s="15"/>
      <c r="J2430" s="15"/>
      <c r="K2430" s="15"/>
      <c r="L2430" s="15"/>
      <c r="M2430" s="15"/>
      <c r="N2430" s="15"/>
      <c r="O2430" s="15"/>
      <c r="P2430" s="15"/>
      <c r="Q2430" s="15"/>
      <c r="R2430" s="15"/>
      <c r="S2430" s="15"/>
    </row>
    <row r="2431" spans="1:20" x14ac:dyDescent="0.15">
      <c r="A2431" s="15">
        <v>2430</v>
      </c>
      <c r="B2431" s="11">
        <v>56</v>
      </c>
      <c r="C2431" s="11">
        <v>6</v>
      </c>
      <c r="D2431" s="20" t="s">
        <v>23</v>
      </c>
      <c r="E2431" s="15"/>
      <c r="F2431" s="15"/>
      <c r="G2431" s="15"/>
      <c r="H2431" s="15"/>
      <c r="I2431" s="15"/>
      <c r="J2431" s="15"/>
      <c r="K2431" s="15"/>
      <c r="L2431" s="15"/>
      <c r="M2431" s="15"/>
      <c r="N2431" s="15"/>
      <c r="O2431" s="15"/>
      <c r="P2431" s="15"/>
      <c r="Q2431" s="15"/>
      <c r="R2431" s="15"/>
      <c r="S2431" s="15"/>
    </row>
    <row r="2432" spans="1:20" x14ac:dyDescent="0.15">
      <c r="A2432" s="15">
        <v>2431</v>
      </c>
      <c r="B2432" s="11">
        <v>56</v>
      </c>
      <c r="C2432" s="11">
        <v>7</v>
      </c>
      <c r="D2432" s="20" t="str">
        <f>L2432</f>
        <v>hoge1 &lt;- DNAStringSet(sread(fastq), start=7, end=hoge)</v>
      </c>
      <c r="E2432" s="15"/>
      <c r="F2432" s="15" t="s">
        <v>166</v>
      </c>
      <c r="G2432" s="15">
        <f>'1. Input and Output files list'!$G$190+1</f>
        <v>7</v>
      </c>
      <c r="H2432" s="15" t="s">
        <v>26</v>
      </c>
      <c r="I2432" s="15"/>
      <c r="J2432" s="15"/>
      <c r="K2432" s="15"/>
      <c r="L2432" s="15" t="str">
        <f>CONCATENATE(F2432,G2432,H2432)</f>
        <v>hoge1 &lt;- DNAStringSet(sread(fastq), start=7, end=hoge)</v>
      </c>
      <c r="M2432" s="15"/>
      <c r="N2432" s="15"/>
      <c r="O2432" s="15"/>
      <c r="P2432" s="15"/>
      <c r="Q2432" s="15"/>
      <c r="R2432" s="15"/>
      <c r="S2432" s="15"/>
    </row>
    <row r="2433" spans="1:19" x14ac:dyDescent="0.15">
      <c r="A2433" s="15">
        <v>2432</v>
      </c>
      <c r="B2433" s="11">
        <v>56</v>
      </c>
      <c r="C2433" s="11">
        <v>8</v>
      </c>
      <c r="D2433" s="20" t="str">
        <f>L2433</f>
        <v>hoge2 &lt;- BStringSet(quality(quality(fastq)), start=7, end=hoge)</v>
      </c>
      <c r="E2433" s="15"/>
      <c r="F2433" s="15" t="s">
        <v>167</v>
      </c>
      <c r="G2433" s="15">
        <f>'1. Input and Output files list'!$G$190+1</f>
        <v>7</v>
      </c>
      <c r="H2433" s="15" t="s">
        <v>26</v>
      </c>
      <c r="I2433" s="15"/>
      <c r="J2433" s="15"/>
      <c r="K2433" s="15"/>
      <c r="L2433" s="15" t="str">
        <f>CONCATENATE(F2433,G2433,H2433)</f>
        <v>hoge2 &lt;- BStringSet(quality(quality(fastq)), start=7, end=hoge)</v>
      </c>
      <c r="M2433" s="15"/>
      <c r="N2433" s="15"/>
      <c r="O2433" s="15"/>
      <c r="P2433" s="15"/>
      <c r="Q2433" s="15"/>
      <c r="R2433" s="15"/>
      <c r="S2433" s="15"/>
    </row>
    <row r="2434" spans="1:19" x14ac:dyDescent="0.15">
      <c r="A2434" s="15">
        <v>2433</v>
      </c>
      <c r="B2434" s="11">
        <v>56</v>
      </c>
      <c r="C2434" s="11">
        <v>9</v>
      </c>
      <c r="D2434" s="20" t="s">
        <v>24</v>
      </c>
      <c r="E2434" s="15"/>
      <c r="F2434" s="15"/>
      <c r="G2434" s="15"/>
      <c r="H2434" s="15"/>
      <c r="I2434" s="15"/>
      <c r="J2434" s="15"/>
      <c r="K2434" s="15"/>
      <c r="L2434" s="15"/>
      <c r="M2434" s="15"/>
      <c r="N2434" s="15"/>
      <c r="O2434" s="15"/>
      <c r="P2434" s="15"/>
      <c r="Q2434" s="15"/>
      <c r="R2434" s="15"/>
      <c r="S2434" s="15"/>
    </row>
    <row r="2435" spans="1:19" x14ac:dyDescent="0.15">
      <c r="A2435" s="15">
        <v>2434</v>
      </c>
      <c r="B2435" s="11">
        <v>56</v>
      </c>
      <c r="C2435" s="11">
        <v>10</v>
      </c>
      <c r="D2435" s="20" t="s">
        <v>96</v>
      </c>
      <c r="E2435" s="15"/>
      <c r="F2435" s="15"/>
      <c r="G2435" s="15"/>
      <c r="H2435" s="15"/>
      <c r="I2435" s="15"/>
      <c r="J2435" s="15"/>
      <c r="K2435" s="15"/>
      <c r="L2435" s="15"/>
      <c r="M2435" s="15"/>
      <c r="N2435" s="15"/>
      <c r="O2435" s="15"/>
      <c r="P2435" s="15"/>
      <c r="Q2435" s="15"/>
      <c r="R2435" s="15"/>
      <c r="S2435" s="15"/>
    </row>
    <row r="2436" spans="1:19" x14ac:dyDescent="0.15">
      <c r="A2436" s="15">
        <v>2435</v>
      </c>
      <c r="B2436" s="11">
        <v>56</v>
      </c>
      <c r="C2436" s="11">
        <v>11</v>
      </c>
      <c r="D2436" s="53" t="str">
        <f>R2436</f>
        <v>param1 &lt;- 35</v>
      </c>
      <c r="E2436" s="15"/>
      <c r="F2436" s="15" t="s">
        <v>843</v>
      </c>
      <c r="G2436" s="15">
        <f>'1. Input and Output files list'!$E$32</f>
        <v>35</v>
      </c>
      <c r="H2436" s="15"/>
      <c r="I2436" s="15"/>
      <c r="J2436" s="15"/>
      <c r="K2436" s="15"/>
      <c r="L2436" s="15"/>
      <c r="M2436" s="15"/>
      <c r="N2436" s="15"/>
      <c r="O2436" s="15"/>
      <c r="P2436" s="15"/>
      <c r="Q2436" s="15"/>
      <c r="R2436" s="15" t="str">
        <f>CONCATENATE(F2436,G2436,H2436)</f>
        <v>param1 &lt;- 35</v>
      </c>
      <c r="S2436" s="15"/>
    </row>
    <row r="2437" spans="1:19" x14ac:dyDescent="0.15">
      <c r="A2437" s="15">
        <v>2436</v>
      </c>
      <c r="B2437" s="11">
        <v>56</v>
      </c>
      <c r="C2437" s="11">
        <v>12</v>
      </c>
      <c r="D2437" s="53" t="str">
        <f>R2437</f>
        <v>param2 &lt;- 0.1</v>
      </c>
      <c r="E2437" s="15"/>
      <c r="F2437" s="15" t="s">
        <v>844</v>
      </c>
      <c r="G2437" s="15">
        <f>'1. Input and Output files list'!$E$34</f>
        <v>0.1</v>
      </c>
      <c r="H2437" s="15"/>
      <c r="I2437" s="15"/>
      <c r="J2437" s="15"/>
      <c r="K2437" s="15"/>
      <c r="L2437" s="15"/>
      <c r="M2437" s="15"/>
      <c r="N2437" s="15"/>
      <c r="O2437" s="15"/>
      <c r="P2437" s="15"/>
      <c r="Q2437" s="15"/>
      <c r="R2437" s="15" t="str">
        <f>CONCATENATE(F2437,G2437,H2437)</f>
        <v>param2 &lt;- 0.1</v>
      </c>
      <c r="S2437" s="15"/>
    </row>
    <row r="2438" spans="1:19" x14ac:dyDescent="0.15">
      <c r="A2438" s="15">
        <v>2437</v>
      </c>
      <c r="B2438" s="11">
        <v>56</v>
      </c>
      <c r="C2438" s="11">
        <v>13</v>
      </c>
      <c r="D2438" s="53" t="str">
        <f>R2438</f>
        <v>fastq &lt;- readFastq("C:/NGS/save/NGS0_56.fastq")</v>
      </c>
      <c r="E2438" s="15"/>
      <c r="F2438" s="15" t="s">
        <v>845</v>
      </c>
      <c r="G2438" s="15" t="str">
        <f>'1. Input and Output files list'!$E$6</f>
        <v>C:/NGS/save/</v>
      </c>
      <c r="H2438" s="5" t="str">
        <f>'1. Input and Output files list'!$I$190</f>
        <v>NGS0_56.fastq</v>
      </c>
      <c r="I2438" s="15" t="s">
        <v>4</v>
      </c>
      <c r="J2438" s="15">
        <v>56</v>
      </c>
      <c r="K2438" s="15"/>
      <c r="L2438" s="15"/>
      <c r="M2438" s="15"/>
      <c r="N2438" s="15"/>
      <c r="O2438" s="15"/>
      <c r="P2438" s="15"/>
      <c r="Q2438" s="15"/>
      <c r="R2438" s="15" t="str">
        <f>CONCATENATE(F2438,G2438,H2438,I2438)</f>
        <v>fastq &lt;- readFastq("C:/NGS/save/NGS0_56.fastq")</v>
      </c>
      <c r="S2438" s="15"/>
    </row>
    <row r="2439" spans="1:19" x14ac:dyDescent="0.15">
      <c r="A2439" s="15">
        <v>2438</v>
      </c>
      <c r="B2439" s="11">
        <v>56</v>
      </c>
      <c r="C2439" s="11">
        <v>14</v>
      </c>
      <c r="D2439" s="53" t="s">
        <v>840</v>
      </c>
      <c r="E2439" s="15"/>
      <c r="F2439" s="15"/>
      <c r="G2439" s="15"/>
      <c r="H2439" s="15"/>
      <c r="I2439" s="15"/>
      <c r="J2439" s="15"/>
      <c r="K2439" s="15"/>
      <c r="L2439" s="15"/>
      <c r="M2439" s="15"/>
      <c r="N2439" s="15"/>
      <c r="O2439" s="15"/>
      <c r="P2439" s="15"/>
      <c r="Q2439" s="15"/>
      <c r="R2439" s="15"/>
      <c r="S2439" s="15"/>
    </row>
    <row r="2440" spans="1:19" x14ac:dyDescent="0.15">
      <c r="A2440" s="15">
        <v>2439</v>
      </c>
      <c r="B2440" s="11">
        <v>56</v>
      </c>
      <c r="C2440" s="11">
        <v>15</v>
      </c>
      <c r="D2440" s="53" t="s">
        <v>841</v>
      </c>
      <c r="E2440" s="15"/>
      <c r="F2440" s="15"/>
      <c r="G2440" s="15"/>
      <c r="H2440" s="15"/>
      <c r="I2440" s="15"/>
      <c r="J2440" s="15"/>
      <c r="K2440" s="15"/>
      <c r="L2440" s="15"/>
      <c r="M2440" s="15"/>
      <c r="N2440" s="15"/>
      <c r="O2440" s="15"/>
      <c r="P2440" s="15"/>
      <c r="Q2440" s="15"/>
      <c r="R2440" s="15"/>
      <c r="S2440" s="15"/>
    </row>
    <row r="2441" spans="1:19" x14ac:dyDescent="0.15">
      <c r="A2441" s="15">
        <v>2440</v>
      </c>
      <c r="B2441" s="11">
        <v>56</v>
      </c>
      <c r="C2441" s="11">
        <v>16</v>
      </c>
      <c r="D2441" s="53" t="s">
        <v>842</v>
      </c>
      <c r="E2441" s="15"/>
      <c r="F2441" s="15"/>
      <c r="G2441" s="15"/>
      <c r="H2441" s="15"/>
      <c r="I2441" s="15"/>
      <c r="J2441" s="15"/>
      <c r="K2441" s="15"/>
      <c r="L2441" s="15"/>
      <c r="M2441" s="15"/>
      <c r="N2441" s="15"/>
      <c r="O2441" s="15"/>
      <c r="P2441" s="15"/>
      <c r="Q2441" s="15"/>
      <c r="R2441" s="15"/>
      <c r="S2441" s="15"/>
    </row>
    <row r="2442" spans="1:19" x14ac:dyDescent="0.15">
      <c r="A2442" s="15">
        <v>2441</v>
      </c>
      <c r="B2442" s="11">
        <v>56</v>
      </c>
      <c r="C2442" s="11">
        <v>17</v>
      </c>
      <c r="D2442" s="20" t="str">
        <f>L2442</f>
        <v xml:space="preserve">writeFastq(fastq, "C:/NGS/save/F2_Adap-0.fastq", compress=F)   </v>
      </c>
      <c r="E2442" s="15"/>
      <c r="F2442" s="15" t="s">
        <v>847</v>
      </c>
      <c r="G2442" s="15" t="str">
        <f>'1. Input and Output files list'!$E$6</f>
        <v>C:/NGS/save/</v>
      </c>
      <c r="H2442" s="15" t="s">
        <v>850</v>
      </c>
      <c r="I2442" s="15"/>
      <c r="J2442" s="15"/>
      <c r="K2442" s="15"/>
      <c r="L2442" s="15" t="str">
        <f>CONCATENATE(F2442,G2442,H2442,I2442,J2442)</f>
        <v xml:space="preserve">writeFastq(fastq, "C:/NGS/save/F2_Adap-0.fastq", compress=F)   </v>
      </c>
      <c r="M2442" s="15"/>
      <c r="N2442" s="15"/>
      <c r="O2442" s="15"/>
      <c r="P2442" s="15"/>
      <c r="Q2442" s="15"/>
      <c r="R2442" s="15"/>
      <c r="S2442" s="15"/>
    </row>
    <row r="2443" spans="1:19" x14ac:dyDescent="0.15">
      <c r="A2443" s="15">
        <v>2442</v>
      </c>
      <c r="B2443" s="11">
        <v>56</v>
      </c>
      <c r="C2443" s="11">
        <v>18</v>
      </c>
      <c r="D2443" s="20" t="str">
        <f>L2443</f>
        <v>in_f &lt;- "C:/NGS/save/F2_Adap-0.fastq"</v>
      </c>
      <c r="E2443" s="15"/>
      <c r="F2443" s="15" t="s">
        <v>14</v>
      </c>
      <c r="G2443" s="15" t="s">
        <v>13</v>
      </c>
      <c r="H2443" s="15" t="str">
        <f>'1. Input and Output files list'!$E$6</f>
        <v>C:/NGS/save/</v>
      </c>
      <c r="I2443" s="15" t="s">
        <v>849</v>
      </c>
      <c r="J2443" s="7"/>
      <c r="K2443" s="15"/>
      <c r="L2443" s="15" t="str">
        <f>CONCATENATE(F2443,G2443,H2443,I2443,J2443)</f>
        <v>in_f &lt;- "C:/NGS/save/F2_Adap-0.fastq"</v>
      </c>
      <c r="M2443" s="15"/>
      <c r="N2443" s="15"/>
      <c r="O2443" s="15"/>
      <c r="P2443" s="15"/>
      <c r="Q2443" s="15"/>
      <c r="R2443" s="15"/>
      <c r="S2443" s="15"/>
    </row>
    <row r="2444" spans="1:19" x14ac:dyDescent="0.15">
      <c r="A2444" s="15">
        <v>2443</v>
      </c>
      <c r="B2444" s="11">
        <v>56</v>
      </c>
      <c r="C2444" s="11">
        <v>19</v>
      </c>
      <c r="D2444" s="20" t="str">
        <f>L2444</f>
        <v>out_f &lt;- "C:/NGS/save/F2_Adap-1.fastq"</v>
      </c>
      <c r="E2444" s="15"/>
      <c r="F2444" s="15" t="s">
        <v>15</v>
      </c>
      <c r="G2444" s="15" t="str">
        <f>'1. Input and Output files list'!$E$6</f>
        <v>C:/NGS/save/</v>
      </c>
      <c r="H2444" s="15" t="s">
        <v>86</v>
      </c>
      <c r="I2444" s="15"/>
      <c r="J2444" s="15"/>
      <c r="K2444" s="15"/>
      <c r="L2444" s="15" t="str">
        <f>CONCATENATE(F2444,G2444,H2444)</f>
        <v>out_f &lt;- "C:/NGS/save/F2_Adap-1.fastq"</v>
      </c>
      <c r="M2444" s="15"/>
      <c r="N2444" s="15"/>
      <c r="O2444" s="15"/>
      <c r="P2444" s="15"/>
      <c r="Q2444" s="15"/>
      <c r="R2444" s="15"/>
      <c r="S2444" s="15"/>
    </row>
    <row r="2445" spans="1:19" x14ac:dyDescent="0.15">
      <c r="A2445" s="15">
        <v>2444</v>
      </c>
      <c r="B2445" s="11">
        <v>56</v>
      </c>
      <c r="C2445" s="11">
        <v>20</v>
      </c>
      <c r="D2445" s="20" t="str">
        <f>L2445</f>
        <v>param_adapter &lt;- "CATGAGATCGGAAGAGCGTCGTGTAGGGAAAGAGTGT"  #Adapter sequence 1</v>
      </c>
      <c r="E2445" s="15"/>
      <c r="F2445" s="11" t="s">
        <v>44</v>
      </c>
      <c r="G2445" s="11" t="str">
        <f>'1. Input and Output files list'!$E$64</f>
        <v>CATGAGATCGGAAGAGCGTCGTGTAGGGAAAGAGTGT</v>
      </c>
      <c r="H2445" s="11" t="s">
        <v>46</v>
      </c>
      <c r="I2445" s="15"/>
      <c r="J2445" s="15"/>
      <c r="K2445" s="15"/>
      <c r="L2445" s="15" t="str">
        <f>CONCATENATE(F2445,G2445,H2445)</f>
        <v>param_adapter &lt;- "CATGAGATCGGAAGAGCGTCGTGTAGGGAAAGAGTGT"  #Adapter sequence 1</v>
      </c>
      <c r="M2445" s="15"/>
      <c r="N2445" s="15"/>
      <c r="O2445" s="15"/>
      <c r="P2445" s="15"/>
      <c r="Q2445" s="15"/>
      <c r="R2445" s="15"/>
      <c r="S2445" s="15"/>
    </row>
    <row r="2446" spans="1:19" x14ac:dyDescent="0.15">
      <c r="A2446" s="15">
        <v>2445</v>
      </c>
      <c r="B2446" s="11">
        <v>56</v>
      </c>
      <c r="C2446" s="11">
        <v>21</v>
      </c>
      <c r="D2446" s="20" t="s">
        <v>28</v>
      </c>
      <c r="E2446" s="15"/>
      <c r="F2446" s="15"/>
      <c r="G2446" s="15"/>
      <c r="H2446" s="15"/>
      <c r="I2446" s="15"/>
      <c r="J2446" s="15"/>
      <c r="K2446" s="15"/>
      <c r="L2446" s="15"/>
      <c r="M2446" s="15"/>
      <c r="N2446" s="15"/>
      <c r="O2446" s="15"/>
      <c r="P2446" s="15"/>
      <c r="Q2446" s="15"/>
      <c r="R2446" s="15"/>
      <c r="S2446" s="15"/>
    </row>
    <row r="2447" spans="1:19" x14ac:dyDescent="0.15">
      <c r="A2447" s="15">
        <v>2446</v>
      </c>
      <c r="B2447" s="11">
        <v>56</v>
      </c>
      <c r="C2447" s="11">
        <v>22</v>
      </c>
      <c r="D2447" s="20" t="str">
        <f>L2447</f>
        <v>in_f &lt;- "C:/NGS/save/F2_Adap-1.fastq"</v>
      </c>
      <c r="E2447" s="15"/>
      <c r="F2447" s="15" t="s">
        <v>12</v>
      </c>
      <c r="G2447" s="15" t="str">
        <f>'1. Input and Output files list'!$E$6</f>
        <v>C:/NGS/save/</v>
      </c>
      <c r="H2447" s="15" t="s">
        <v>86</v>
      </c>
      <c r="I2447" s="15"/>
      <c r="J2447" s="15"/>
      <c r="K2447" s="15"/>
      <c r="L2447" s="15" t="str">
        <f>CONCATENATE(F2447,G2447,H2447)</f>
        <v>in_f &lt;- "C:/NGS/save/F2_Adap-1.fastq"</v>
      </c>
      <c r="M2447" s="15"/>
      <c r="N2447" s="15"/>
      <c r="O2447" s="15"/>
      <c r="P2447" s="15"/>
      <c r="Q2447" s="15"/>
      <c r="R2447" s="15"/>
      <c r="S2447" s="15"/>
    </row>
    <row r="2448" spans="1:19" x14ac:dyDescent="0.15">
      <c r="A2448" s="15">
        <v>2447</v>
      </c>
      <c r="B2448" s="11">
        <v>56</v>
      </c>
      <c r="C2448" s="11">
        <v>23</v>
      </c>
      <c r="D2448" s="20" t="str">
        <f>L2448</f>
        <v>out_f &lt;- "C:/NGS/save/F2_Adap-2.fastq"</v>
      </c>
      <c r="E2448" s="15"/>
      <c r="F2448" s="15" t="s">
        <v>15</v>
      </c>
      <c r="G2448" s="15" t="str">
        <f>'1. Input and Output files list'!$E$6</f>
        <v>C:/NGS/save/</v>
      </c>
      <c r="H2448" s="15" t="s">
        <v>87</v>
      </c>
      <c r="I2448" s="15"/>
      <c r="J2448" s="15"/>
      <c r="K2448" s="15"/>
      <c r="L2448" s="15" t="str">
        <f>CONCATENATE(F2448,G2448,H2448)</f>
        <v>out_f &lt;- "C:/NGS/save/F2_Adap-2.fastq"</v>
      </c>
      <c r="M2448" s="15"/>
      <c r="N2448" s="15"/>
      <c r="O2448" s="15"/>
      <c r="P2448" s="15"/>
      <c r="Q2448" s="15"/>
      <c r="R2448" s="15"/>
      <c r="S2448" s="15"/>
    </row>
    <row r="2449" spans="1:20" x14ac:dyDescent="0.15">
      <c r="A2449" s="15">
        <v>2448</v>
      </c>
      <c r="B2449" s="11">
        <v>56</v>
      </c>
      <c r="C2449" s="11">
        <v>24</v>
      </c>
      <c r="D2449" s="20" t="str">
        <f>L2449</f>
        <v>param_adapter &lt;- "TAAGATCGGAAGAGCACACGTCTGAACTCCAGTCAC"  #Adapter sequence 2</v>
      </c>
      <c r="E2449" s="15"/>
      <c r="F2449" s="11" t="s">
        <v>44</v>
      </c>
      <c r="G2449" s="15" t="str">
        <f>'1. Input and Output files list'!$E$65</f>
        <v>TAAGATCGGAAGAGCACACGTCTGAACTCCAGTCAC</v>
      </c>
      <c r="H2449" s="11" t="s">
        <v>47</v>
      </c>
      <c r="I2449" s="15"/>
      <c r="J2449" s="15"/>
      <c r="K2449" s="15"/>
      <c r="L2449" s="15" t="str">
        <f>CONCATENATE(F2449,G2449,H2449)</f>
        <v>param_adapter &lt;- "TAAGATCGGAAGAGCACACGTCTGAACTCCAGTCAC"  #Adapter sequence 2</v>
      </c>
      <c r="M2449" s="15"/>
      <c r="N2449" s="15"/>
      <c r="O2449" s="15"/>
      <c r="P2449" s="15"/>
      <c r="Q2449" s="15"/>
      <c r="R2449" s="15"/>
      <c r="S2449" s="15"/>
    </row>
    <row r="2450" spans="1:20" x14ac:dyDescent="0.15">
      <c r="A2450" s="15">
        <v>2449</v>
      </c>
      <c r="B2450" s="11">
        <v>56</v>
      </c>
      <c r="C2450" s="11">
        <v>25</v>
      </c>
      <c r="D2450" s="20" t="s">
        <v>29</v>
      </c>
      <c r="E2450" s="15"/>
      <c r="F2450" s="15"/>
      <c r="G2450" s="15"/>
      <c r="H2450" s="15"/>
      <c r="I2450" s="15"/>
      <c r="J2450" s="15"/>
      <c r="K2450" s="15"/>
      <c r="L2450" s="15"/>
      <c r="M2450" s="15"/>
      <c r="N2450" s="15"/>
      <c r="O2450" s="15"/>
      <c r="P2450" s="15"/>
      <c r="Q2450" s="15"/>
      <c r="R2450" s="15"/>
      <c r="S2450" s="15"/>
    </row>
    <row r="2451" spans="1:20" x14ac:dyDescent="0.15">
      <c r="A2451" s="15">
        <v>2450</v>
      </c>
      <c r="B2451" s="11">
        <v>56</v>
      </c>
      <c r="C2451" s="11">
        <v>26</v>
      </c>
      <c r="D2451" s="20" t="str">
        <f>L2451</f>
        <v>in_f &lt;- "C:/NGS/save/F2_Adap-2.fastq"</v>
      </c>
      <c r="E2451" s="15"/>
      <c r="F2451" s="15" t="s">
        <v>12</v>
      </c>
      <c r="G2451" s="15" t="str">
        <f>'1. Input and Output files list'!$E$6</f>
        <v>C:/NGS/save/</v>
      </c>
      <c r="H2451" s="15" t="s">
        <v>87</v>
      </c>
      <c r="I2451" s="15"/>
      <c r="J2451" s="15"/>
      <c r="K2451" s="15"/>
      <c r="L2451" s="15" t="str">
        <f>CONCATENATE(F2451,G2451,H2451)</f>
        <v>in_f &lt;- "C:/NGS/save/F2_Adap-2.fastq"</v>
      </c>
      <c r="M2451" s="15"/>
      <c r="N2451" s="15"/>
      <c r="O2451" s="15"/>
      <c r="P2451" s="15"/>
      <c r="Q2451" s="15"/>
      <c r="R2451" s="15"/>
      <c r="S2451" s="15"/>
    </row>
    <row r="2452" spans="1:20" x14ac:dyDescent="0.15">
      <c r="A2452" s="15">
        <v>2451</v>
      </c>
      <c r="B2452" s="11">
        <v>56</v>
      </c>
      <c r="C2452" s="11">
        <v>27</v>
      </c>
      <c r="D2452" s="20" t="str">
        <f>L2452</f>
        <v>out_f &lt;- "C:/NGS/save/F2_Adap-3.fastq"</v>
      </c>
      <c r="E2452" s="15"/>
      <c r="F2452" s="15" t="s">
        <v>15</v>
      </c>
      <c r="G2452" s="15" t="str">
        <f>'1. Input and Output files list'!$E$6</f>
        <v>C:/NGS/save/</v>
      </c>
      <c r="H2452" s="15" t="s">
        <v>88</v>
      </c>
      <c r="I2452" s="15"/>
      <c r="J2452" s="15"/>
      <c r="K2452" s="15"/>
      <c r="L2452" s="15" t="str">
        <f>CONCATENATE(F2452,G2452,H2452)</f>
        <v>out_f &lt;- "C:/NGS/save/F2_Adap-3.fastq"</v>
      </c>
      <c r="M2452" s="15"/>
      <c r="N2452" s="15"/>
      <c r="O2452" s="15"/>
      <c r="P2452" s="15"/>
      <c r="Q2452" s="15"/>
      <c r="R2452" s="15"/>
      <c r="S2452" s="15"/>
    </row>
    <row r="2453" spans="1:20" x14ac:dyDescent="0.15">
      <c r="A2453" s="15">
        <v>2452</v>
      </c>
      <c r="B2453" s="11">
        <v>56</v>
      </c>
      <c r="C2453" s="11">
        <v>28</v>
      </c>
      <c r="D2453" s="20" t="str">
        <f>L2453</f>
        <v>param_adapter &lt;- "TAAGATCGGAAGAGCGTCGTGTAGGGAAAGAGTGT"  #Adapter sequence 3</v>
      </c>
      <c r="E2453" s="15"/>
      <c r="F2453" s="15" t="s">
        <v>44</v>
      </c>
      <c r="G2453" s="15" t="str">
        <f>'1. Input and Output files list'!$E$66</f>
        <v>TAAGATCGGAAGAGCGTCGTGTAGGGAAAGAGTGT</v>
      </c>
      <c r="H2453" s="15" t="s">
        <v>49</v>
      </c>
      <c r="I2453" s="15"/>
      <c r="J2453" s="15"/>
      <c r="K2453" s="15"/>
      <c r="L2453" s="15" t="str">
        <f>CONCATENATE(F2453,G2453,H2453)</f>
        <v>param_adapter &lt;- "TAAGATCGGAAGAGCGTCGTGTAGGGAAAGAGTGT"  #Adapter sequence 3</v>
      </c>
      <c r="M2453" s="15"/>
      <c r="N2453" s="15"/>
      <c r="O2453" s="15"/>
      <c r="P2453" s="15"/>
      <c r="Q2453" s="15"/>
      <c r="R2453" s="15"/>
      <c r="S2453" s="15"/>
    </row>
    <row r="2454" spans="1:20" x14ac:dyDescent="0.15">
      <c r="A2454" s="15">
        <v>2453</v>
      </c>
      <c r="B2454" s="11">
        <v>56</v>
      </c>
      <c r="C2454" s="11">
        <v>29</v>
      </c>
      <c r="D2454" s="20" t="s">
        <v>30</v>
      </c>
      <c r="E2454" s="15"/>
      <c r="F2454" s="15"/>
      <c r="G2454" s="15"/>
      <c r="H2454" s="15"/>
      <c r="I2454" s="15"/>
      <c r="J2454" s="15"/>
      <c r="K2454" s="15"/>
      <c r="L2454" s="15"/>
      <c r="M2454" s="15"/>
      <c r="N2454" s="15"/>
      <c r="O2454" s="15"/>
      <c r="P2454" s="15"/>
      <c r="Q2454" s="15"/>
      <c r="R2454" s="15"/>
      <c r="S2454" s="15"/>
    </row>
    <row r="2455" spans="1:20" x14ac:dyDescent="0.15">
      <c r="A2455" s="15">
        <v>2454</v>
      </c>
      <c r="B2455" s="11">
        <v>56</v>
      </c>
      <c r="C2455" s="11">
        <v>30</v>
      </c>
      <c r="D2455" s="20" t="str">
        <f>L2455</f>
        <v>in_f &lt;- "C:/NGS/save/F2_Adap-3.fastq"</v>
      </c>
      <c r="E2455" s="15"/>
      <c r="F2455" s="15" t="s">
        <v>12</v>
      </c>
      <c r="G2455" s="15" t="str">
        <f>'1. Input and Output files list'!$E$6</f>
        <v>C:/NGS/save/</v>
      </c>
      <c r="H2455" s="15" t="s">
        <v>88</v>
      </c>
      <c r="I2455" s="15"/>
      <c r="J2455" s="15"/>
      <c r="K2455" s="15"/>
      <c r="L2455" s="15" t="str">
        <f>CONCATENATE(F2455,G2455,H2455)</f>
        <v>in_f &lt;- "C:/NGS/save/F2_Adap-3.fastq"</v>
      </c>
      <c r="M2455" s="15"/>
      <c r="N2455" s="15"/>
      <c r="O2455" s="15"/>
      <c r="P2455" s="15"/>
      <c r="Q2455" s="15"/>
      <c r="R2455" s="15"/>
      <c r="S2455" s="15"/>
    </row>
    <row r="2456" spans="1:20" x14ac:dyDescent="0.15">
      <c r="A2456" s="15">
        <v>2455</v>
      </c>
      <c r="B2456" s="11">
        <v>56</v>
      </c>
      <c r="C2456" s="11">
        <v>31</v>
      </c>
      <c r="D2456" s="20" t="str">
        <f>L2456</f>
        <v>out_f &lt;- "C:/NGS/save/AdapterTrim_NGS0_56.fastq"</v>
      </c>
      <c r="E2456" s="15"/>
      <c r="F2456" s="15" t="s">
        <v>36</v>
      </c>
      <c r="G2456" s="15" t="str">
        <f>'1. Input and Output files list'!$E$6</f>
        <v>C:/NGS/save/</v>
      </c>
      <c r="H2456" s="15" t="s">
        <v>38</v>
      </c>
      <c r="I2456" s="15" t="str">
        <f>'1. Input and Output files list'!$I$190</f>
        <v>NGS0_56.fastq</v>
      </c>
      <c r="J2456" s="15" t="s">
        <v>16</v>
      </c>
      <c r="K2456" s="15"/>
      <c r="L2456" s="15" t="str">
        <f>CONCATENATE(F2456,G2456,H2456,I2456,J2456)</f>
        <v>out_f &lt;- "C:/NGS/save/AdapterTrim_NGS0_56.fastq"</v>
      </c>
      <c r="M2456" s="15"/>
      <c r="N2456" s="15"/>
      <c r="O2456" s="15"/>
      <c r="P2456" s="15"/>
      <c r="Q2456" s="15"/>
      <c r="R2456" s="15"/>
      <c r="S2456" s="15"/>
    </row>
    <row r="2457" spans="1:20" x14ac:dyDescent="0.15">
      <c r="A2457" s="15">
        <v>2456</v>
      </c>
      <c r="B2457" s="11">
        <v>56</v>
      </c>
      <c r="C2457" s="11">
        <v>32</v>
      </c>
      <c r="D2457" s="20" t="str">
        <f>L2457</f>
        <v>param_adapter &lt;- "CATGAGATCGGAAGAGCACACGTCTGAACTCCAGTCAC"  #Adapter sequence 4</v>
      </c>
      <c r="E2457" s="15"/>
      <c r="F2457" s="15" t="s">
        <v>44</v>
      </c>
      <c r="G2457" s="15" t="str">
        <f>'1. Input and Output files list'!$E$67</f>
        <v>CATGAGATCGGAAGAGCACACGTCTGAACTCCAGTCAC</v>
      </c>
      <c r="H2457" s="15" t="s">
        <v>51</v>
      </c>
      <c r="I2457" s="15"/>
      <c r="J2457" s="15"/>
      <c r="K2457" s="15"/>
      <c r="L2457" s="15" t="str">
        <f>CONCATENATE(F2457,G2457,H2457)</f>
        <v>param_adapter &lt;- "CATGAGATCGGAAGAGCACACGTCTGAACTCCAGTCAC"  #Adapter sequence 4</v>
      </c>
      <c r="M2457" s="15"/>
      <c r="N2457" s="15"/>
      <c r="O2457" s="15"/>
      <c r="P2457" s="15"/>
      <c r="Q2457" s="15"/>
      <c r="R2457" s="15"/>
      <c r="S2457" s="15"/>
    </row>
    <row r="2458" spans="1:20" x14ac:dyDescent="0.15">
      <c r="A2458" s="15">
        <v>2457</v>
      </c>
      <c r="B2458" s="11">
        <v>56</v>
      </c>
      <c r="C2458" s="11">
        <v>33</v>
      </c>
      <c r="D2458" s="20" t="s">
        <v>31</v>
      </c>
      <c r="E2458" s="15"/>
      <c r="F2458" s="15"/>
      <c r="G2458" s="15"/>
      <c r="H2458" s="15"/>
      <c r="I2458" s="15"/>
      <c r="J2458" s="15"/>
      <c r="K2458" s="15"/>
      <c r="L2458" s="15"/>
      <c r="M2458" s="15"/>
      <c r="N2458" s="15"/>
      <c r="O2458" s="15"/>
      <c r="P2458" s="15"/>
      <c r="Q2458" s="15"/>
      <c r="R2458" s="15"/>
      <c r="S2458" s="15"/>
    </row>
    <row r="2459" spans="1:20" x14ac:dyDescent="0.15">
      <c r="A2459" s="15">
        <v>2458</v>
      </c>
      <c r="B2459" s="11">
        <v>56</v>
      </c>
      <c r="C2459" s="11">
        <v>34</v>
      </c>
      <c r="D2459" s="20" t="s">
        <v>32</v>
      </c>
      <c r="E2459" s="15"/>
      <c r="F2459" s="15"/>
      <c r="G2459" s="15"/>
      <c r="H2459" s="15"/>
      <c r="I2459" s="15"/>
      <c r="J2459" s="15"/>
      <c r="K2459" s="15"/>
      <c r="L2459" s="15"/>
      <c r="M2459" s="15"/>
      <c r="N2459" s="15"/>
      <c r="O2459" s="15"/>
      <c r="P2459" s="15"/>
      <c r="Q2459" s="15"/>
      <c r="R2459" s="15"/>
      <c r="S2459" s="15"/>
    </row>
    <row r="2460" spans="1:20" x14ac:dyDescent="0.15">
      <c r="A2460" s="15">
        <v>2459</v>
      </c>
      <c r="B2460" s="11">
        <v>56</v>
      </c>
      <c r="C2460" s="11">
        <v>35</v>
      </c>
      <c r="D2460" s="20" t="str">
        <f>L2460</f>
        <v>write.csv(res, "C:/NGS/save/NGS0_56.fastq.csv")</v>
      </c>
      <c r="E2460" s="15"/>
      <c r="F2460" s="15" t="s">
        <v>35</v>
      </c>
      <c r="G2460" s="15" t="str">
        <f>'1. Input and Output files list'!$E$6</f>
        <v>C:/NGS/save/</v>
      </c>
      <c r="H2460" s="15" t="str">
        <f>'1. Input and Output files list'!$I$190</f>
        <v>NGS0_56.fastq</v>
      </c>
      <c r="I2460" s="15" t="s">
        <v>34</v>
      </c>
      <c r="J2460" s="15"/>
      <c r="K2460" s="15"/>
      <c r="L2460" s="15" t="str">
        <f>CONCATENATE(F2460,G2460,H2460,I2460)</f>
        <v>write.csv(res, "C:/NGS/save/NGS0_56.fastq.csv")</v>
      </c>
      <c r="M2460" s="15"/>
      <c r="N2460" s="15"/>
      <c r="O2460" s="15"/>
      <c r="P2460" s="15"/>
      <c r="Q2460" s="15"/>
      <c r="R2460" s="15"/>
      <c r="S2460" s="15"/>
    </row>
    <row r="2461" spans="1:20" x14ac:dyDescent="0.15">
      <c r="A2461" s="15">
        <v>2460</v>
      </c>
      <c r="B2461" s="11">
        <v>56</v>
      </c>
      <c r="C2461" s="11">
        <v>36</v>
      </c>
      <c r="D2461" s="20" t="str">
        <f>L2461</f>
        <v>system.time(fastq &lt;- fread("C:/NGS/save/AdapterTrim_NGS0_56.fastq", header=F, sep="\t", na.strings="NA", strip.white=TRUE, verbose=TRUE))</v>
      </c>
      <c r="E2461" s="15"/>
      <c r="F2461" s="15" t="s">
        <v>92</v>
      </c>
      <c r="G2461" s="15" t="str">
        <f>'1. Input and Output files list'!$E$6</f>
        <v>C:/NGS/save/</v>
      </c>
      <c r="H2461" s="15" t="s">
        <v>38</v>
      </c>
      <c r="I2461" s="15" t="str">
        <f>'1. Input and Output files list'!$I$190</f>
        <v>NGS0_56.fastq</v>
      </c>
      <c r="J2461" s="15" t="s">
        <v>20</v>
      </c>
      <c r="K2461" s="15"/>
      <c r="L2461" s="15" t="str">
        <f>CONCATENATE(F2461,G2461,H2461,I2461,J2461)</f>
        <v>system.time(fastq &lt;- fread("C:/NGS/save/AdapterTrim_NGS0_56.fastq", header=F, sep="\t", na.strings="NA", strip.white=TRUE, verbose=TRUE))</v>
      </c>
      <c r="M2461" s="15"/>
      <c r="N2461" s="15"/>
      <c r="O2461" s="15"/>
      <c r="P2461" s="15"/>
      <c r="Q2461" s="15"/>
      <c r="R2461" s="15"/>
      <c r="S2461" s="15"/>
    </row>
    <row r="2462" spans="1:20" x14ac:dyDescent="0.15">
      <c r="A2462" s="15">
        <v>2461</v>
      </c>
      <c r="B2462" s="11">
        <v>56</v>
      </c>
      <c r="C2462" s="11">
        <v>37</v>
      </c>
      <c r="D2462" s="20" t="str">
        <f>T2462</f>
        <v>file.remove("C:/NGS/save/AdapterTrim_NGS0_56.fastq","C:/NGS/save/F2_Adap-0.fastq","C:/NGS/save/F2_Adap-1.fastq","C:/NGS/save/F2_Adap-2.fastq","C:/NGS/save/F2_Adap-3.fastq")</v>
      </c>
      <c r="E2462" s="15"/>
      <c r="F2462" s="15" t="s">
        <v>11</v>
      </c>
      <c r="G2462" s="15" t="str">
        <f>'1. Input and Output files list'!$E$6</f>
        <v>C:/NGS/save/</v>
      </c>
      <c r="H2462" s="15" t="s">
        <v>38</v>
      </c>
      <c r="I2462" s="15" t="str">
        <f>'1. Input and Output files list'!$I$190</f>
        <v>NGS0_56.fastq</v>
      </c>
      <c r="J2462" s="15" t="s">
        <v>852</v>
      </c>
      <c r="K2462" s="15" t="str">
        <f>'1. Input and Output files list'!$E$6</f>
        <v>C:/NGS/save/</v>
      </c>
      <c r="L2462" s="15" t="s">
        <v>851</v>
      </c>
      <c r="M2462" s="15" t="str">
        <f>'1. Input and Output files list'!$E$6</f>
        <v>C:/NGS/save/</v>
      </c>
      <c r="N2462" s="15" t="s">
        <v>89</v>
      </c>
      <c r="O2462" s="15" t="str">
        <f>'1. Input and Output files list'!$E$6</f>
        <v>C:/NGS/save/</v>
      </c>
      <c r="P2462" s="15" t="s">
        <v>90</v>
      </c>
      <c r="Q2462" s="15" t="str">
        <f>'1. Input and Output files list'!$E$6</f>
        <v>C:/NGS/save/</v>
      </c>
      <c r="R2462" s="15" t="s">
        <v>91</v>
      </c>
      <c r="S2462" s="15"/>
      <c r="T2462" t="str">
        <f>CONCATENATE(F2462,G2462,H2462,I2462,J2462,K2462,L2462,M2462,N2462,O2462,P2462,Q2462,R2462)</f>
        <v>file.remove("C:/NGS/save/AdapterTrim_NGS0_56.fastq","C:/NGS/save/F2_Adap-0.fastq","C:/NGS/save/F2_Adap-1.fastq","C:/NGS/save/F2_Adap-2.fastq","C:/NGS/save/F2_Adap-3.fastq")</v>
      </c>
    </row>
    <row r="2463" spans="1:20" x14ac:dyDescent="0.15">
      <c r="A2463" s="15">
        <v>2462</v>
      </c>
      <c r="B2463" s="11">
        <v>56</v>
      </c>
      <c r="C2463" s="11">
        <v>38</v>
      </c>
      <c r="D2463" s="20" t="s">
        <v>93</v>
      </c>
      <c r="E2463" s="15"/>
      <c r="F2463" s="15"/>
      <c r="G2463" s="15"/>
      <c r="H2463" s="15"/>
      <c r="I2463" s="15"/>
      <c r="J2463" s="15"/>
      <c r="K2463" s="15"/>
      <c r="L2463" s="15"/>
      <c r="M2463" s="15"/>
      <c r="N2463" s="15"/>
      <c r="O2463" s="15"/>
      <c r="P2463" s="15"/>
      <c r="Q2463" s="15"/>
      <c r="R2463" s="15"/>
      <c r="S2463" s="15"/>
    </row>
    <row r="2464" spans="1:20" x14ac:dyDescent="0.15">
      <c r="A2464" s="15">
        <v>2463</v>
      </c>
      <c r="B2464" s="11">
        <v>56</v>
      </c>
      <c r="C2464" s="11">
        <v>39</v>
      </c>
      <c r="D2464" s="20" t="s">
        <v>2</v>
      </c>
      <c r="E2464" s="15"/>
      <c r="F2464" s="15"/>
      <c r="G2464" s="15"/>
      <c r="H2464" s="15"/>
      <c r="I2464" s="15"/>
      <c r="J2464" s="15"/>
      <c r="K2464" s="15"/>
      <c r="L2464" s="15"/>
      <c r="M2464" s="15"/>
      <c r="N2464" s="15"/>
      <c r="O2464" s="15"/>
      <c r="P2464" s="15"/>
      <c r="Q2464" s="15"/>
      <c r="R2464" s="15"/>
      <c r="S2464" s="15"/>
    </row>
    <row r="2465" spans="1:19" x14ac:dyDescent="0.15">
      <c r="A2465" s="15">
        <v>2464</v>
      </c>
      <c r="B2465" s="11">
        <v>56</v>
      </c>
      <c r="C2465" s="11">
        <v>40</v>
      </c>
      <c r="D2465" s="20" t="str">
        <f>K2465</f>
        <v>system.time(write.csv(RADtag, file="C:/NGS/save/NGS0_56.tagcount", row.names = F))</v>
      </c>
      <c r="E2465" s="15"/>
      <c r="F2465" s="15" t="s">
        <v>164</v>
      </c>
      <c r="G2465" s="15" t="str">
        <f>'1. Input and Output files list'!$E$6</f>
        <v>C:/NGS/save/</v>
      </c>
      <c r="H2465" s="15" t="str">
        <f>'1. Input and Output files list'!$J$190</f>
        <v>NGS0_56.tagcount</v>
      </c>
      <c r="I2465" s="15" t="s">
        <v>210</v>
      </c>
      <c r="J2465" s="15"/>
      <c r="K2465" s="15" t="str">
        <f>CONCATENATE(F2465,G2465,H2465,I2465)</f>
        <v>system.time(write.csv(RADtag, file="C:/NGS/save/NGS0_56.tagcount", row.names = F))</v>
      </c>
      <c r="L2465" s="15"/>
      <c r="M2465" s="15"/>
      <c r="N2465" s="15"/>
      <c r="O2465" s="15"/>
      <c r="P2465" s="15"/>
      <c r="Q2465" s="15"/>
      <c r="R2465" s="15"/>
      <c r="S2465" s="15"/>
    </row>
    <row r="2466" spans="1:19" x14ac:dyDescent="0.15">
      <c r="A2466" s="15">
        <v>2465</v>
      </c>
      <c r="B2466" s="11">
        <v>56</v>
      </c>
      <c r="C2466" s="11">
        <v>41</v>
      </c>
      <c r="D2466" s="20" t="str">
        <f>L2466</f>
        <v>file.remove("C:/NGS/save/NGS0_56.fastq")</v>
      </c>
      <c r="E2466" s="15"/>
      <c r="F2466" s="15" t="s">
        <v>97</v>
      </c>
      <c r="G2466" s="15" t="s">
        <v>13</v>
      </c>
      <c r="H2466" s="15" t="str">
        <f>'1. Input and Output files list'!$E$6</f>
        <v>C:/NGS/save/</v>
      </c>
      <c r="I2466" s="15" t="str">
        <f>'1. Input and Output files list'!$I$190</f>
        <v>NGS0_56.fastq</v>
      </c>
      <c r="J2466" s="7" t="s">
        <v>16</v>
      </c>
      <c r="K2466" s="15" t="s">
        <v>52</v>
      </c>
      <c r="L2466" s="15" t="str">
        <f>CONCATENATE(F2466,G2466,H2466,I2466,J2466,K2466)</f>
        <v>file.remove("C:/NGS/save/NGS0_56.fastq")</v>
      </c>
      <c r="M2466" s="15"/>
      <c r="N2466" s="15"/>
      <c r="O2466" s="15"/>
      <c r="P2466" s="15"/>
      <c r="Q2466" s="15"/>
      <c r="R2466" s="15"/>
      <c r="S2466" s="15"/>
    </row>
    <row r="2467" spans="1:19" x14ac:dyDescent="0.15">
      <c r="A2467" s="15">
        <v>2466</v>
      </c>
      <c r="B2467" s="11">
        <v>56</v>
      </c>
      <c r="C2467" s="11">
        <v>42</v>
      </c>
      <c r="D2467" s="20" t="s">
        <v>170</v>
      </c>
      <c r="E2467" s="15"/>
      <c r="F2467" s="15"/>
      <c r="G2467" s="15"/>
      <c r="H2467" s="15"/>
      <c r="I2467" s="15"/>
      <c r="J2467" s="15"/>
      <c r="K2467" s="15"/>
      <c r="L2467" s="15"/>
      <c r="M2467" s="15"/>
      <c r="N2467" s="15"/>
      <c r="O2467" s="15"/>
      <c r="P2467" s="15"/>
      <c r="Q2467" s="15"/>
      <c r="R2467" s="15"/>
      <c r="S2467" s="15"/>
    </row>
    <row r="2468" spans="1:19" x14ac:dyDescent="0.15">
      <c r="A2468" s="15">
        <v>2467</v>
      </c>
      <c r="B2468" s="11">
        <v>56</v>
      </c>
      <c r="C2468" s="11">
        <v>43</v>
      </c>
      <c r="D2468" s="20" t="str">
        <f>L2468</f>
        <v>system.time(write.csv(RAD_1over, file="C:/NGS/save/NGS0_56.tagcount1over", row.names = F))</v>
      </c>
      <c r="E2468" s="15"/>
      <c r="F2468" s="10" t="s">
        <v>171</v>
      </c>
      <c r="G2468" s="15" t="str">
        <f>'1. Input and Output files list'!$E$6</f>
        <v>C:/NGS/save/</v>
      </c>
      <c r="H2468" s="10" t="str">
        <f>'1. Input and Output files list'!$K$190</f>
        <v>NGS0_56.tagcount1over</v>
      </c>
      <c r="I2468" s="10" t="s">
        <v>210</v>
      </c>
      <c r="J2468" s="15"/>
      <c r="K2468" s="15"/>
      <c r="L2468" s="15" t="str">
        <f>CONCATENATE(F2468,G2468,H2468,I2468)</f>
        <v>system.time(write.csv(RAD_1over, file="C:/NGS/save/NGS0_56.tagcount1over", row.names = F))</v>
      </c>
      <c r="M2468" s="15"/>
      <c r="N2468" s="15"/>
      <c r="O2468" s="15"/>
      <c r="P2468" s="15"/>
      <c r="Q2468" s="15"/>
      <c r="R2468" s="15"/>
      <c r="S2468" s="15"/>
    </row>
    <row r="2469" spans="1:19" x14ac:dyDescent="0.15">
      <c r="A2469" s="15">
        <v>2468</v>
      </c>
      <c r="B2469" s="11">
        <v>56</v>
      </c>
      <c r="C2469" s="11">
        <v>44</v>
      </c>
      <c r="D2469" s="20" t="s">
        <v>1073</v>
      </c>
      <c r="E2469" s="15"/>
      <c r="F2469" s="15"/>
      <c r="G2469" s="15"/>
      <c r="H2469" s="15"/>
      <c r="I2469" s="15"/>
      <c r="J2469" s="15"/>
      <c r="K2469" s="15"/>
      <c r="L2469" s="15"/>
      <c r="M2469" s="15"/>
      <c r="N2469" s="15"/>
      <c r="O2469" s="15"/>
      <c r="P2469" s="15"/>
      <c r="Q2469" s="15"/>
      <c r="R2469" s="15"/>
      <c r="S2469" s="15"/>
    </row>
    <row r="2470" spans="1:19" x14ac:dyDescent="0.15">
      <c r="A2470" s="15">
        <v>2469</v>
      </c>
      <c r="B2470" s="11">
        <v>57</v>
      </c>
      <c r="C2470" s="11">
        <v>1</v>
      </c>
      <c r="D2470" s="20" t="str">
        <f>L2470</f>
        <v>in_f &lt;- c("C:/NGS/Raw_sequence_reads/57_TAATGCGC-TATAGCCT_L006_R1_001.fastq.gz", "C:/NGS/Raw_sequence_reads/57_TAATGCGC-TATAGCCT_L006_R2_001.fastq.gz")</v>
      </c>
      <c r="E2470" s="15"/>
      <c r="F2470" s="15" t="s">
        <v>3</v>
      </c>
      <c r="G2470" s="15" t="str">
        <f>'1. Input and Output files list'!$E$192</f>
        <v>C:/NGS/Raw_sequence_reads/57_TAATGCGC-TATAGCCT_L006_R1_001.fastq.gz</v>
      </c>
      <c r="H2470" s="15" t="s">
        <v>10</v>
      </c>
      <c r="I2470" s="15" t="str">
        <f>'1. Input and Output files list'!$E$193</f>
        <v>C:/NGS/Raw_sequence_reads/57_TAATGCGC-TATAGCCT_L006_R2_001.fastq.gz</v>
      </c>
      <c r="J2470" s="15" t="s">
        <v>4</v>
      </c>
      <c r="K2470" s="15"/>
      <c r="L2470" s="15" t="str">
        <f>CONCATENATE(F2470,G2470,H2470,I2470,J2470)</f>
        <v>in_f &lt;- c("C:/NGS/Raw_sequence_reads/57_TAATGCGC-TATAGCCT_L006_R1_001.fastq.gz", "C:/NGS/Raw_sequence_reads/57_TAATGCGC-TATAGCCT_L006_R2_001.fastq.gz")</v>
      </c>
      <c r="M2470" s="15"/>
      <c r="N2470" s="15"/>
      <c r="O2470" s="15"/>
      <c r="P2470" s="15"/>
      <c r="Q2470" s="15"/>
      <c r="R2470" s="15"/>
      <c r="S2470" s="15"/>
    </row>
    <row r="2471" spans="1:19" x14ac:dyDescent="0.15">
      <c r="A2471" s="15">
        <v>2470</v>
      </c>
      <c r="B2471" s="11">
        <v>57</v>
      </c>
      <c r="C2471" s="11">
        <v>2</v>
      </c>
      <c r="D2471" s="20" t="str">
        <f>L2471</f>
        <v>out_f &lt;- "C:/NGS/save/NGS0_57.fastq"</v>
      </c>
      <c r="E2471" s="15"/>
      <c r="F2471" s="15" t="s">
        <v>95</v>
      </c>
      <c r="G2471" s="15" t="s">
        <v>13</v>
      </c>
      <c r="H2471" s="15" t="str">
        <f>'1. Input and Output files list'!$E$6</f>
        <v>C:/NGS/save/</v>
      </c>
      <c r="I2471" s="15" t="str">
        <f>'1. Input and Output files list'!$I$192</f>
        <v>NGS0_57.fastq</v>
      </c>
      <c r="J2471" s="7" t="s">
        <v>16</v>
      </c>
      <c r="K2471" s="15"/>
      <c r="L2471" s="15" t="str">
        <f>CONCATENATE(F2471,G2471,H2471,I2471,J2471)</f>
        <v>out_f &lt;- "C:/NGS/save/NGS0_57.fastq"</v>
      </c>
      <c r="M2471" s="15"/>
      <c r="N2471" s="15"/>
      <c r="O2471" s="15"/>
      <c r="P2471" s="15"/>
      <c r="Q2471" s="15"/>
      <c r="R2471" s="15"/>
      <c r="S2471" s="15"/>
    </row>
    <row r="2472" spans="1:19" x14ac:dyDescent="0.15">
      <c r="A2472" s="15">
        <v>2471</v>
      </c>
      <c r="B2472" s="11">
        <v>57</v>
      </c>
      <c r="C2472" s="11">
        <v>3</v>
      </c>
      <c r="D2472" s="20" t="str">
        <f>L2472</f>
        <v>param_trim &lt;- 1</v>
      </c>
      <c r="E2472" s="15"/>
      <c r="F2472" s="15" t="s">
        <v>163</v>
      </c>
      <c r="G2472" s="15">
        <f>'1. Input and Output files list'!$H$192</f>
        <v>1</v>
      </c>
      <c r="H2472" s="15"/>
      <c r="I2472" s="15"/>
      <c r="J2472" s="15"/>
      <c r="K2472" s="15"/>
      <c r="L2472" s="15" t="str">
        <f>CONCATENATE(F2472,G2472)</f>
        <v>param_trim &lt;- 1</v>
      </c>
      <c r="M2472" s="15"/>
      <c r="N2472" s="15"/>
      <c r="O2472" s="15"/>
      <c r="P2472" s="15"/>
      <c r="Q2472" s="15"/>
      <c r="R2472" s="15"/>
      <c r="S2472" s="15"/>
    </row>
    <row r="2473" spans="1:19" x14ac:dyDescent="0.15">
      <c r="A2473" s="15">
        <v>2472</v>
      </c>
      <c r="B2473" s="11">
        <v>57</v>
      </c>
      <c r="C2473" s="11">
        <v>4</v>
      </c>
      <c r="D2473" s="20" t="s">
        <v>21</v>
      </c>
      <c r="E2473" s="15"/>
      <c r="F2473" s="15"/>
      <c r="G2473" s="15"/>
      <c r="H2473" s="15"/>
      <c r="I2473" s="15"/>
      <c r="J2473" s="15"/>
      <c r="K2473" s="15"/>
      <c r="L2473" s="15"/>
      <c r="M2473" s="15"/>
      <c r="N2473" s="15"/>
      <c r="O2473" s="15"/>
      <c r="P2473" s="15"/>
      <c r="Q2473" s="15"/>
      <c r="R2473" s="15"/>
      <c r="S2473" s="15"/>
    </row>
    <row r="2474" spans="1:19" x14ac:dyDescent="0.15">
      <c r="A2474" s="15">
        <v>2473</v>
      </c>
      <c r="B2474" s="11">
        <v>57</v>
      </c>
      <c r="C2474" s="11">
        <v>5</v>
      </c>
      <c r="D2474" s="20" t="s">
        <v>22</v>
      </c>
      <c r="E2474" s="15"/>
      <c r="F2474" s="15"/>
      <c r="G2474" s="15"/>
      <c r="H2474" s="15"/>
      <c r="I2474" s="15"/>
      <c r="J2474" s="15"/>
      <c r="K2474" s="15"/>
      <c r="L2474" s="15"/>
      <c r="M2474" s="15"/>
      <c r="N2474" s="15"/>
      <c r="O2474" s="15"/>
      <c r="P2474" s="15"/>
      <c r="Q2474" s="15"/>
      <c r="R2474" s="15"/>
      <c r="S2474" s="15"/>
    </row>
    <row r="2475" spans="1:19" x14ac:dyDescent="0.15">
      <c r="A2475" s="15">
        <v>2474</v>
      </c>
      <c r="B2475" s="11">
        <v>57</v>
      </c>
      <c r="C2475" s="11">
        <v>6</v>
      </c>
      <c r="D2475" s="20" t="s">
        <v>23</v>
      </c>
      <c r="E2475" s="15"/>
      <c r="F2475" s="15"/>
      <c r="G2475" s="15"/>
      <c r="H2475" s="15"/>
      <c r="I2475" s="15"/>
      <c r="J2475" s="15"/>
      <c r="K2475" s="15"/>
      <c r="L2475" s="15"/>
      <c r="M2475" s="15"/>
      <c r="N2475" s="15"/>
      <c r="O2475" s="15"/>
      <c r="P2475" s="15"/>
      <c r="Q2475" s="15"/>
      <c r="R2475" s="15"/>
      <c r="S2475" s="15"/>
    </row>
    <row r="2476" spans="1:19" x14ac:dyDescent="0.15">
      <c r="A2476" s="15">
        <v>2475</v>
      </c>
      <c r="B2476" s="11">
        <v>57</v>
      </c>
      <c r="C2476" s="11">
        <v>7</v>
      </c>
      <c r="D2476" s="20" t="str">
        <f>L2476</f>
        <v>hoge1 &lt;- DNAStringSet(sread(fastq), start=7, end=hoge)</v>
      </c>
      <c r="E2476" s="15"/>
      <c r="F2476" s="15" t="s">
        <v>166</v>
      </c>
      <c r="G2476" s="15">
        <f>'1. Input and Output files list'!$G$192+1</f>
        <v>7</v>
      </c>
      <c r="H2476" s="15" t="s">
        <v>26</v>
      </c>
      <c r="I2476" s="15"/>
      <c r="J2476" s="15"/>
      <c r="K2476" s="15"/>
      <c r="L2476" s="15" t="str">
        <f>CONCATENATE(F2476,G2476,H2476)</f>
        <v>hoge1 &lt;- DNAStringSet(sread(fastq), start=7, end=hoge)</v>
      </c>
      <c r="M2476" s="15"/>
      <c r="N2476" s="15"/>
      <c r="O2476" s="15"/>
      <c r="P2476" s="15"/>
      <c r="Q2476" s="15"/>
      <c r="R2476" s="15"/>
      <c r="S2476" s="15"/>
    </row>
    <row r="2477" spans="1:19" x14ac:dyDescent="0.15">
      <c r="A2477" s="15">
        <v>2476</v>
      </c>
      <c r="B2477" s="11">
        <v>57</v>
      </c>
      <c r="C2477" s="11">
        <v>8</v>
      </c>
      <c r="D2477" s="20" t="str">
        <f>L2477</f>
        <v>hoge2 &lt;- BStringSet(quality(quality(fastq)), start=7, end=hoge)</v>
      </c>
      <c r="E2477" s="15"/>
      <c r="F2477" s="15" t="s">
        <v>167</v>
      </c>
      <c r="G2477" s="15">
        <f>'1. Input and Output files list'!$G$192+1</f>
        <v>7</v>
      </c>
      <c r="H2477" s="15" t="s">
        <v>26</v>
      </c>
      <c r="I2477" s="15"/>
      <c r="J2477" s="15"/>
      <c r="K2477" s="15"/>
      <c r="L2477" s="15" t="str">
        <f>CONCATENATE(F2477,G2477,H2477)</f>
        <v>hoge2 &lt;- BStringSet(quality(quality(fastq)), start=7, end=hoge)</v>
      </c>
      <c r="M2477" s="15"/>
      <c r="N2477" s="15"/>
      <c r="O2477" s="15"/>
      <c r="P2477" s="15"/>
      <c r="Q2477" s="15"/>
      <c r="R2477" s="15"/>
      <c r="S2477" s="15"/>
    </row>
    <row r="2478" spans="1:19" x14ac:dyDescent="0.15">
      <c r="A2478" s="15">
        <v>2477</v>
      </c>
      <c r="B2478" s="11">
        <v>57</v>
      </c>
      <c r="C2478" s="11">
        <v>9</v>
      </c>
      <c r="D2478" s="20" t="s">
        <v>24</v>
      </c>
      <c r="E2478" s="15"/>
      <c r="F2478" s="15"/>
      <c r="G2478" s="15"/>
      <c r="H2478" s="15"/>
      <c r="I2478" s="15"/>
      <c r="J2478" s="15"/>
      <c r="K2478" s="15"/>
      <c r="L2478" s="15"/>
      <c r="M2478" s="15"/>
      <c r="N2478" s="15"/>
      <c r="O2478" s="15"/>
      <c r="P2478" s="15"/>
      <c r="Q2478" s="15"/>
      <c r="R2478" s="15"/>
      <c r="S2478" s="15"/>
    </row>
    <row r="2479" spans="1:19" x14ac:dyDescent="0.15">
      <c r="A2479" s="15">
        <v>2478</v>
      </c>
      <c r="B2479" s="11">
        <v>57</v>
      </c>
      <c r="C2479" s="11">
        <v>10</v>
      </c>
      <c r="D2479" s="20" t="s">
        <v>96</v>
      </c>
      <c r="E2479" s="15"/>
      <c r="F2479" s="15"/>
      <c r="G2479" s="15"/>
      <c r="H2479" s="15"/>
      <c r="I2479" s="15"/>
      <c r="J2479" s="15"/>
      <c r="K2479" s="15"/>
      <c r="L2479" s="15"/>
      <c r="M2479" s="15"/>
      <c r="N2479" s="15"/>
      <c r="O2479" s="15"/>
      <c r="P2479" s="15"/>
      <c r="Q2479" s="15"/>
      <c r="R2479" s="15"/>
      <c r="S2479" s="15"/>
    </row>
    <row r="2480" spans="1:19" x14ac:dyDescent="0.15">
      <c r="A2480" s="15">
        <v>2479</v>
      </c>
      <c r="B2480" s="11">
        <v>57</v>
      </c>
      <c r="C2480" s="11">
        <v>11</v>
      </c>
      <c r="D2480" s="53" t="str">
        <f>R2480</f>
        <v>param1 &lt;- 35</v>
      </c>
      <c r="E2480" s="15"/>
      <c r="F2480" s="15" t="s">
        <v>843</v>
      </c>
      <c r="G2480" s="15">
        <f>'1. Input and Output files list'!$E$32</f>
        <v>35</v>
      </c>
      <c r="H2480" s="15"/>
      <c r="I2480" s="15"/>
      <c r="J2480" s="15"/>
      <c r="K2480" s="15"/>
      <c r="L2480" s="15"/>
      <c r="M2480" s="15"/>
      <c r="N2480" s="15"/>
      <c r="O2480" s="15"/>
      <c r="P2480" s="15"/>
      <c r="Q2480" s="15"/>
      <c r="R2480" s="15" t="str">
        <f>CONCATENATE(F2480,G2480,H2480)</f>
        <v>param1 &lt;- 35</v>
      </c>
      <c r="S2480" s="15"/>
    </row>
    <row r="2481" spans="1:19" x14ac:dyDescent="0.15">
      <c r="A2481" s="15">
        <v>2480</v>
      </c>
      <c r="B2481" s="11">
        <v>57</v>
      </c>
      <c r="C2481" s="11">
        <v>12</v>
      </c>
      <c r="D2481" s="53" t="str">
        <f>R2481</f>
        <v>param2 &lt;- 0.1</v>
      </c>
      <c r="E2481" s="15"/>
      <c r="F2481" s="15" t="s">
        <v>844</v>
      </c>
      <c r="G2481" s="15">
        <f>'1. Input and Output files list'!$E$34</f>
        <v>0.1</v>
      </c>
      <c r="H2481" s="15"/>
      <c r="I2481" s="15"/>
      <c r="J2481" s="15"/>
      <c r="K2481" s="15"/>
      <c r="L2481" s="15"/>
      <c r="M2481" s="15"/>
      <c r="N2481" s="15"/>
      <c r="O2481" s="15"/>
      <c r="P2481" s="15"/>
      <c r="Q2481" s="15"/>
      <c r="R2481" s="15" t="str">
        <f>CONCATENATE(F2481,G2481,H2481)</f>
        <v>param2 &lt;- 0.1</v>
      </c>
      <c r="S2481" s="15"/>
    </row>
    <row r="2482" spans="1:19" x14ac:dyDescent="0.15">
      <c r="A2482" s="15">
        <v>2481</v>
      </c>
      <c r="B2482" s="11">
        <v>57</v>
      </c>
      <c r="C2482" s="11">
        <v>13</v>
      </c>
      <c r="D2482" s="53" t="str">
        <f>R2482</f>
        <v>fastq &lt;- readFastq("C:/NGS/save/NGS0_57.fastq")</v>
      </c>
      <c r="E2482" s="15"/>
      <c r="F2482" s="15" t="s">
        <v>845</v>
      </c>
      <c r="G2482" s="15" t="str">
        <f>'1. Input and Output files list'!$E$6</f>
        <v>C:/NGS/save/</v>
      </c>
      <c r="H2482" s="5" t="str">
        <f>'1. Input and Output files list'!$I$192</f>
        <v>NGS0_57.fastq</v>
      </c>
      <c r="I2482" s="15" t="s">
        <v>4</v>
      </c>
      <c r="J2482" s="15">
        <v>57</v>
      </c>
      <c r="K2482" s="15"/>
      <c r="L2482" s="15"/>
      <c r="M2482" s="15"/>
      <c r="N2482" s="15"/>
      <c r="O2482" s="15"/>
      <c r="P2482" s="15"/>
      <c r="Q2482" s="15"/>
      <c r="R2482" s="15" t="str">
        <f>CONCATENATE(F2482,G2482,H2482,I2482)</f>
        <v>fastq &lt;- readFastq("C:/NGS/save/NGS0_57.fastq")</v>
      </c>
      <c r="S2482" s="15"/>
    </row>
    <row r="2483" spans="1:19" x14ac:dyDescent="0.15">
      <c r="A2483" s="15">
        <v>2482</v>
      </c>
      <c r="B2483" s="11">
        <v>57</v>
      </c>
      <c r="C2483" s="11">
        <v>14</v>
      </c>
      <c r="D2483" s="53" t="s">
        <v>840</v>
      </c>
      <c r="E2483" s="15"/>
      <c r="F2483" s="15"/>
      <c r="G2483" s="15"/>
      <c r="H2483" s="15"/>
      <c r="I2483" s="15"/>
      <c r="J2483" s="15"/>
      <c r="K2483" s="15"/>
      <c r="L2483" s="15"/>
      <c r="M2483" s="15"/>
      <c r="N2483" s="15"/>
      <c r="O2483" s="15"/>
      <c r="P2483" s="15"/>
      <c r="Q2483" s="15"/>
      <c r="R2483" s="15"/>
      <c r="S2483" s="15"/>
    </row>
    <row r="2484" spans="1:19" x14ac:dyDescent="0.15">
      <c r="A2484" s="15">
        <v>2483</v>
      </c>
      <c r="B2484" s="11">
        <v>57</v>
      </c>
      <c r="C2484" s="11">
        <v>15</v>
      </c>
      <c r="D2484" s="53" t="s">
        <v>841</v>
      </c>
      <c r="E2484" s="15"/>
      <c r="F2484" s="15"/>
      <c r="G2484" s="15"/>
      <c r="H2484" s="15"/>
      <c r="I2484" s="15"/>
      <c r="J2484" s="15"/>
      <c r="K2484" s="15"/>
      <c r="L2484" s="15"/>
      <c r="M2484" s="15"/>
      <c r="N2484" s="15"/>
      <c r="O2484" s="15"/>
      <c r="P2484" s="15"/>
      <c r="Q2484" s="15"/>
      <c r="R2484" s="15"/>
      <c r="S2484" s="15"/>
    </row>
    <row r="2485" spans="1:19" x14ac:dyDescent="0.15">
      <c r="A2485" s="15">
        <v>2484</v>
      </c>
      <c r="B2485" s="11">
        <v>57</v>
      </c>
      <c r="C2485" s="11">
        <v>16</v>
      </c>
      <c r="D2485" s="53" t="s">
        <v>842</v>
      </c>
      <c r="E2485" s="15"/>
      <c r="F2485" s="15"/>
      <c r="G2485" s="15"/>
      <c r="H2485" s="15"/>
      <c r="I2485" s="15"/>
      <c r="J2485" s="15"/>
      <c r="K2485" s="15"/>
      <c r="L2485" s="15"/>
      <c r="M2485" s="15"/>
      <c r="N2485" s="15"/>
      <c r="O2485" s="15"/>
      <c r="P2485" s="15"/>
      <c r="Q2485" s="15"/>
      <c r="R2485" s="15"/>
      <c r="S2485" s="15"/>
    </row>
    <row r="2486" spans="1:19" x14ac:dyDescent="0.15">
      <c r="A2486" s="15">
        <v>2485</v>
      </c>
      <c r="B2486" s="11">
        <v>57</v>
      </c>
      <c r="C2486" s="11">
        <v>17</v>
      </c>
      <c r="D2486" s="20" t="str">
        <f>L2486</f>
        <v xml:space="preserve">writeFastq(fastq, "C:/NGS/save/F2_Adap-0.fastq", compress=F)   </v>
      </c>
      <c r="E2486" s="15"/>
      <c r="F2486" s="15" t="s">
        <v>847</v>
      </c>
      <c r="G2486" s="15" t="str">
        <f>'1. Input and Output files list'!$E$6</f>
        <v>C:/NGS/save/</v>
      </c>
      <c r="H2486" s="15" t="s">
        <v>850</v>
      </c>
      <c r="I2486" s="15"/>
      <c r="J2486" s="15"/>
      <c r="K2486" s="15"/>
      <c r="L2486" s="15" t="str">
        <f>CONCATENATE(F2486,G2486,H2486,I2486,J2486)</f>
        <v xml:space="preserve">writeFastq(fastq, "C:/NGS/save/F2_Adap-0.fastq", compress=F)   </v>
      </c>
      <c r="M2486" s="15"/>
      <c r="N2486" s="15"/>
      <c r="O2486" s="15"/>
      <c r="P2486" s="15"/>
      <c r="Q2486" s="15"/>
      <c r="R2486" s="15"/>
      <c r="S2486" s="15"/>
    </row>
    <row r="2487" spans="1:19" x14ac:dyDescent="0.15">
      <c r="A2487" s="15">
        <v>2486</v>
      </c>
      <c r="B2487" s="11">
        <v>57</v>
      </c>
      <c r="C2487" s="11">
        <v>18</v>
      </c>
      <c r="D2487" s="20" t="str">
        <f>L2487</f>
        <v>in_f &lt;- "C:/NGS/save/F2_Adap-0.fastq"</v>
      </c>
      <c r="E2487" s="15"/>
      <c r="F2487" s="15" t="s">
        <v>14</v>
      </c>
      <c r="G2487" s="15" t="s">
        <v>13</v>
      </c>
      <c r="H2487" s="15" t="str">
        <f>'1. Input and Output files list'!$E$6</f>
        <v>C:/NGS/save/</v>
      </c>
      <c r="I2487" s="15" t="s">
        <v>849</v>
      </c>
      <c r="J2487" s="7"/>
      <c r="K2487" s="15"/>
      <c r="L2487" s="15" t="str">
        <f>CONCATENATE(F2487,G2487,H2487,I2487,J2487)</f>
        <v>in_f &lt;- "C:/NGS/save/F2_Adap-0.fastq"</v>
      </c>
      <c r="M2487" s="15"/>
      <c r="N2487" s="15"/>
      <c r="O2487" s="15"/>
      <c r="P2487" s="15"/>
      <c r="Q2487" s="15"/>
      <c r="R2487" s="15"/>
      <c r="S2487" s="15"/>
    </row>
    <row r="2488" spans="1:19" x14ac:dyDescent="0.15">
      <c r="A2488" s="15">
        <v>2487</v>
      </c>
      <c r="B2488" s="11">
        <v>57</v>
      </c>
      <c r="C2488" s="11">
        <v>19</v>
      </c>
      <c r="D2488" s="20" t="str">
        <f>L2488</f>
        <v>out_f &lt;- "C:/NGS/save/F2_Adap-1.fastq"</v>
      </c>
      <c r="E2488" s="15"/>
      <c r="F2488" s="15" t="s">
        <v>15</v>
      </c>
      <c r="G2488" s="15" t="str">
        <f>'1. Input and Output files list'!$E$6</f>
        <v>C:/NGS/save/</v>
      </c>
      <c r="H2488" s="15" t="s">
        <v>86</v>
      </c>
      <c r="I2488" s="15"/>
      <c r="J2488" s="15"/>
      <c r="K2488" s="15"/>
      <c r="L2488" s="15" t="str">
        <f>CONCATENATE(F2488,G2488,H2488)</f>
        <v>out_f &lt;- "C:/NGS/save/F2_Adap-1.fastq"</v>
      </c>
      <c r="M2488" s="15"/>
      <c r="N2488" s="15"/>
      <c r="O2488" s="15"/>
      <c r="P2488" s="15"/>
      <c r="Q2488" s="15"/>
      <c r="R2488" s="15"/>
      <c r="S2488" s="15"/>
    </row>
    <row r="2489" spans="1:19" x14ac:dyDescent="0.15">
      <c r="A2489" s="15">
        <v>2488</v>
      </c>
      <c r="B2489" s="11">
        <v>57</v>
      </c>
      <c r="C2489" s="11">
        <v>20</v>
      </c>
      <c r="D2489" s="20" t="str">
        <f>L2489</f>
        <v>param_adapter &lt;- "CATGAGATCGGAAGAGCGTCGTGTAGGGAAAGAGTGT"  #Adapter sequence 1</v>
      </c>
      <c r="E2489" s="15"/>
      <c r="F2489" s="11" t="s">
        <v>44</v>
      </c>
      <c r="G2489" s="11" t="str">
        <f>'1. Input and Output files list'!$E$64</f>
        <v>CATGAGATCGGAAGAGCGTCGTGTAGGGAAAGAGTGT</v>
      </c>
      <c r="H2489" s="11" t="s">
        <v>46</v>
      </c>
      <c r="I2489" s="15"/>
      <c r="J2489" s="15"/>
      <c r="K2489" s="15"/>
      <c r="L2489" s="15" t="str">
        <f>CONCATENATE(F2489,G2489,H2489)</f>
        <v>param_adapter &lt;- "CATGAGATCGGAAGAGCGTCGTGTAGGGAAAGAGTGT"  #Adapter sequence 1</v>
      </c>
      <c r="M2489" s="15"/>
      <c r="N2489" s="15"/>
      <c r="O2489" s="15"/>
      <c r="P2489" s="15"/>
      <c r="Q2489" s="15"/>
      <c r="R2489" s="15"/>
      <c r="S2489" s="15"/>
    </row>
    <row r="2490" spans="1:19" x14ac:dyDescent="0.15">
      <c r="A2490" s="15">
        <v>2489</v>
      </c>
      <c r="B2490" s="11">
        <v>57</v>
      </c>
      <c r="C2490" s="11">
        <v>21</v>
      </c>
      <c r="D2490" s="20" t="s">
        <v>28</v>
      </c>
      <c r="E2490" s="15"/>
      <c r="F2490" s="15"/>
      <c r="G2490" s="15"/>
      <c r="H2490" s="15"/>
      <c r="I2490" s="15"/>
      <c r="J2490" s="15"/>
      <c r="K2490" s="15"/>
      <c r="L2490" s="15"/>
      <c r="M2490" s="15"/>
      <c r="N2490" s="15"/>
      <c r="O2490" s="15"/>
      <c r="P2490" s="15"/>
      <c r="Q2490" s="15"/>
      <c r="R2490" s="15"/>
      <c r="S2490" s="15"/>
    </row>
    <row r="2491" spans="1:19" x14ac:dyDescent="0.15">
      <c r="A2491" s="15">
        <v>2490</v>
      </c>
      <c r="B2491" s="11">
        <v>57</v>
      </c>
      <c r="C2491" s="11">
        <v>22</v>
      </c>
      <c r="D2491" s="20" t="str">
        <f>L2491</f>
        <v>in_f &lt;- "C:/NGS/save/F2_Adap-1.fastq"</v>
      </c>
      <c r="E2491" s="15"/>
      <c r="F2491" s="15" t="s">
        <v>12</v>
      </c>
      <c r="G2491" s="15" t="str">
        <f>'1. Input and Output files list'!$E$6</f>
        <v>C:/NGS/save/</v>
      </c>
      <c r="H2491" s="15" t="s">
        <v>86</v>
      </c>
      <c r="I2491" s="15"/>
      <c r="J2491" s="15"/>
      <c r="K2491" s="15"/>
      <c r="L2491" s="15" t="str">
        <f>CONCATENATE(F2491,G2491,H2491)</f>
        <v>in_f &lt;- "C:/NGS/save/F2_Adap-1.fastq"</v>
      </c>
      <c r="M2491" s="15"/>
      <c r="N2491" s="15"/>
      <c r="O2491" s="15"/>
      <c r="P2491" s="15"/>
      <c r="Q2491" s="15"/>
      <c r="R2491" s="15"/>
      <c r="S2491" s="15"/>
    </row>
    <row r="2492" spans="1:19" x14ac:dyDescent="0.15">
      <c r="A2492" s="15">
        <v>2491</v>
      </c>
      <c r="B2492" s="11">
        <v>57</v>
      </c>
      <c r="C2492" s="11">
        <v>23</v>
      </c>
      <c r="D2492" s="20" t="str">
        <f>L2492</f>
        <v>out_f &lt;- "C:/NGS/save/F2_Adap-2.fastq"</v>
      </c>
      <c r="E2492" s="15"/>
      <c r="F2492" s="15" t="s">
        <v>15</v>
      </c>
      <c r="G2492" s="15" t="str">
        <f>'1. Input and Output files list'!$E$6</f>
        <v>C:/NGS/save/</v>
      </c>
      <c r="H2492" s="15" t="s">
        <v>87</v>
      </c>
      <c r="I2492" s="15"/>
      <c r="J2492" s="15"/>
      <c r="K2492" s="15"/>
      <c r="L2492" s="15" t="str">
        <f>CONCATENATE(F2492,G2492,H2492)</f>
        <v>out_f &lt;- "C:/NGS/save/F2_Adap-2.fastq"</v>
      </c>
      <c r="M2492" s="15"/>
      <c r="N2492" s="15"/>
      <c r="O2492" s="15"/>
      <c r="P2492" s="15"/>
      <c r="Q2492" s="15"/>
      <c r="R2492" s="15"/>
      <c r="S2492" s="15"/>
    </row>
    <row r="2493" spans="1:19" x14ac:dyDescent="0.15">
      <c r="A2493" s="15">
        <v>2492</v>
      </c>
      <c r="B2493" s="11">
        <v>57</v>
      </c>
      <c r="C2493" s="11">
        <v>24</v>
      </c>
      <c r="D2493" s="20" t="str">
        <f>L2493</f>
        <v>param_adapter &lt;- "TAAGATCGGAAGAGCACACGTCTGAACTCCAGTCAC"  #Adapter sequence 2</v>
      </c>
      <c r="E2493" s="15"/>
      <c r="F2493" s="11" t="s">
        <v>44</v>
      </c>
      <c r="G2493" s="15" t="str">
        <f>'1. Input and Output files list'!$E$65</f>
        <v>TAAGATCGGAAGAGCACACGTCTGAACTCCAGTCAC</v>
      </c>
      <c r="H2493" s="11" t="s">
        <v>47</v>
      </c>
      <c r="I2493" s="15"/>
      <c r="J2493" s="15"/>
      <c r="K2493" s="15"/>
      <c r="L2493" s="15" t="str">
        <f>CONCATENATE(F2493,G2493,H2493)</f>
        <v>param_adapter &lt;- "TAAGATCGGAAGAGCACACGTCTGAACTCCAGTCAC"  #Adapter sequence 2</v>
      </c>
      <c r="M2493" s="15"/>
      <c r="N2493" s="15"/>
      <c r="O2493" s="15"/>
      <c r="P2493" s="15"/>
      <c r="Q2493" s="15"/>
      <c r="R2493" s="15"/>
      <c r="S2493" s="15"/>
    </row>
    <row r="2494" spans="1:19" x14ac:dyDescent="0.15">
      <c r="A2494" s="15">
        <v>2493</v>
      </c>
      <c r="B2494" s="11">
        <v>57</v>
      </c>
      <c r="C2494" s="11">
        <v>25</v>
      </c>
      <c r="D2494" s="20" t="s">
        <v>29</v>
      </c>
      <c r="E2494" s="15"/>
      <c r="F2494" s="15"/>
      <c r="G2494" s="15"/>
      <c r="H2494" s="15"/>
      <c r="I2494" s="15"/>
      <c r="J2494" s="15"/>
      <c r="K2494" s="15"/>
      <c r="L2494" s="15"/>
      <c r="M2494" s="15"/>
      <c r="N2494" s="15"/>
      <c r="O2494" s="15"/>
      <c r="P2494" s="15"/>
      <c r="Q2494" s="15"/>
      <c r="R2494" s="15"/>
      <c r="S2494" s="15"/>
    </row>
    <row r="2495" spans="1:19" x14ac:dyDescent="0.15">
      <c r="A2495" s="15">
        <v>2494</v>
      </c>
      <c r="B2495" s="11">
        <v>57</v>
      </c>
      <c r="C2495" s="11">
        <v>26</v>
      </c>
      <c r="D2495" s="20" t="str">
        <f>L2495</f>
        <v>in_f &lt;- "C:/NGS/save/F2_Adap-2.fastq"</v>
      </c>
      <c r="E2495" s="15"/>
      <c r="F2495" s="15" t="s">
        <v>12</v>
      </c>
      <c r="G2495" s="15" t="str">
        <f>'1. Input and Output files list'!$E$6</f>
        <v>C:/NGS/save/</v>
      </c>
      <c r="H2495" s="15" t="s">
        <v>87</v>
      </c>
      <c r="I2495" s="15"/>
      <c r="J2495" s="15"/>
      <c r="K2495" s="15"/>
      <c r="L2495" s="15" t="str">
        <f>CONCATENATE(F2495,G2495,H2495)</f>
        <v>in_f &lt;- "C:/NGS/save/F2_Adap-2.fastq"</v>
      </c>
      <c r="M2495" s="15"/>
      <c r="N2495" s="15"/>
      <c r="O2495" s="15"/>
      <c r="P2495" s="15"/>
      <c r="Q2495" s="15"/>
      <c r="R2495" s="15"/>
      <c r="S2495" s="15"/>
    </row>
    <row r="2496" spans="1:19" x14ac:dyDescent="0.15">
      <c r="A2496" s="15">
        <v>2495</v>
      </c>
      <c r="B2496" s="11">
        <v>57</v>
      </c>
      <c r="C2496" s="11">
        <v>27</v>
      </c>
      <c r="D2496" s="20" t="str">
        <f>L2496</f>
        <v>out_f &lt;- "C:/NGS/save/F2_Adap-3.fastq"</v>
      </c>
      <c r="E2496" s="15"/>
      <c r="F2496" s="15" t="s">
        <v>15</v>
      </c>
      <c r="G2496" s="15" t="str">
        <f>'1. Input and Output files list'!$E$6</f>
        <v>C:/NGS/save/</v>
      </c>
      <c r="H2496" s="15" t="s">
        <v>88</v>
      </c>
      <c r="I2496" s="15"/>
      <c r="J2496" s="15"/>
      <c r="K2496" s="15"/>
      <c r="L2496" s="15" t="str">
        <f>CONCATENATE(F2496,G2496,H2496)</f>
        <v>out_f &lt;- "C:/NGS/save/F2_Adap-3.fastq"</v>
      </c>
      <c r="M2496" s="15"/>
      <c r="N2496" s="15"/>
      <c r="O2496" s="15"/>
      <c r="P2496" s="15"/>
      <c r="Q2496" s="15"/>
      <c r="R2496" s="15"/>
      <c r="S2496" s="15"/>
    </row>
    <row r="2497" spans="1:20" x14ac:dyDescent="0.15">
      <c r="A2497" s="15">
        <v>2496</v>
      </c>
      <c r="B2497" s="11">
        <v>57</v>
      </c>
      <c r="C2497" s="11">
        <v>28</v>
      </c>
      <c r="D2497" s="20" t="str">
        <f>L2497</f>
        <v>param_adapter &lt;- "TAAGATCGGAAGAGCGTCGTGTAGGGAAAGAGTGT"  #Adapter sequence 3</v>
      </c>
      <c r="E2497" s="15"/>
      <c r="F2497" s="15" t="s">
        <v>44</v>
      </c>
      <c r="G2497" s="15" t="str">
        <f>'1. Input and Output files list'!$E$66</f>
        <v>TAAGATCGGAAGAGCGTCGTGTAGGGAAAGAGTGT</v>
      </c>
      <c r="H2497" s="15" t="s">
        <v>49</v>
      </c>
      <c r="I2497" s="15"/>
      <c r="J2497" s="15"/>
      <c r="K2497" s="15"/>
      <c r="L2497" s="15" t="str">
        <f>CONCATENATE(F2497,G2497,H2497)</f>
        <v>param_adapter &lt;- "TAAGATCGGAAGAGCGTCGTGTAGGGAAAGAGTGT"  #Adapter sequence 3</v>
      </c>
      <c r="M2497" s="15"/>
      <c r="N2497" s="15"/>
      <c r="O2497" s="15"/>
      <c r="P2497" s="15"/>
      <c r="Q2497" s="15"/>
      <c r="R2497" s="15"/>
      <c r="S2497" s="15"/>
    </row>
    <row r="2498" spans="1:20" x14ac:dyDescent="0.15">
      <c r="A2498" s="15">
        <v>2497</v>
      </c>
      <c r="B2498" s="11">
        <v>57</v>
      </c>
      <c r="C2498" s="11">
        <v>29</v>
      </c>
      <c r="D2498" s="20" t="s">
        <v>30</v>
      </c>
      <c r="E2498" s="15"/>
      <c r="F2498" s="15"/>
      <c r="G2498" s="15"/>
      <c r="H2498" s="15"/>
      <c r="I2498" s="15"/>
      <c r="J2498" s="15"/>
      <c r="K2498" s="15"/>
      <c r="L2498" s="15"/>
      <c r="M2498" s="15"/>
      <c r="N2498" s="15"/>
      <c r="O2498" s="15"/>
      <c r="P2498" s="15"/>
      <c r="Q2498" s="15"/>
      <c r="R2498" s="15"/>
      <c r="S2498" s="15"/>
    </row>
    <row r="2499" spans="1:20" x14ac:dyDescent="0.15">
      <c r="A2499" s="15">
        <v>2498</v>
      </c>
      <c r="B2499" s="11">
        <v>57</v>
      </c>
      <c r="C2499" s="11">
        <v>30</v>
      </c>
      <c r="D2499" s="20" t="str">
        <f>L2499</f>
        <v>in_f &lt;- "C:/NGS/save/F2_Adap-3.fastq"</v>
      </c>
      <c r="E2499" s="15"/>
      <c r="F2499" s="15" t="s">
        <v>12</v>
      </c>
      <c r="G2499" s="15" t="str">
        <f>'1. Input and Output files list'!$E$6</f>
        <v>C:/NGS/save/</v>
      </c>
      <c r="H2499" s="15" t="s">
        <v>88</v>
      </c>
      <c r="I2499" s="15"/>
      <c r="J2499" s="15"/>
      <c r="K2499" s="15"/>
      <c r="L2499" s="15" t="str">
        <f>CONCATENATE(F2499,G2499,H2499)</f>
        <v>in_f &lt;- "C:/NGS/save/F2_Adap-3.fastq"</v>
      </c>
      <c r="M2499" s="15"/>
      <c r="N2499" s="15"/>
      <c r="O2499" s="15"/>
      <c r="P2499" s="15"/>
      <c r="Q2499" s="15"/>
      <c r="R2499" s="15"/>
      <c r="S2499" s="15"/>
    </row>
    <row r="2500" spans="1:20" x14ac:dyDescent="0.15">
      <c r="A2500" s="15">
        <v>2499</v>
      </c>
      <c r="B2500" s="11">
        <v>57</v>
      </c>
      <c r="C2500" s="11">
        <v>31</v>
      </c>
      <c r="D2500" s="20" t="str">
        <f>L2500</f>
        <v>out_f &lt;- "C:/NGS/save/AdapterTrim_NGS0_57.fastq"</v>
      </c>
      <c r="E2500" s="15"/>
      <c r="F2500" s="15" t="s">
        <v>36</v>
      </c>
      <c r="G2500" s="15" t="str">
        <f>'1. Input and Output files list'!$E$6</f>
        <v>C:/NGS/save/</v>
      </c>
      <c r="H2500" s="15" t="s">
        <v>38</v>
      </c>
      <c r="I2500" s="15" t="str">
        <f>'1. Input and Output files list'!$I$192</f>
        <v>NGS0_57.fastq</v>
      </c>
      <c r="J2500" s="15" t="s">
        <v>16</v>
      </c>
      <c r="K2500" s="15"/>
      <c r="L2500" s="15" t="str">
        <f>CONCATENATE(F2500,G2500,H2500,I2500,J2500)</f>
        <v>out_f &lt;- "C:/NGS/save/AdapterTrim_NGS0_57.fastq"</v>
      </c>
      <c r="M2500" s="15"/>
      <c r="N2500" s="15"/>
      <c r="O2500" s="15"/>
      <c r="P2500" s="15"/>
      <c r="Q2500" s="15"/>
      <c r="R2500" s="15"/>
      <c r="S2500" s="15"/>
    </row>
    <row r="2501" spans="1:20" x14ac:dyDescent="0.15">
      <c r="A2501" s="15">
        <v>2500</v>
      </c>
      <c r="B2501" s="11">
        <v>57</v>
      </c>
      <c r="C2501" s="11">
        <v>32</v>
      </c>
      <c r="D2501" s="20" t="str">
        <f>L2501</f>
        <v>param_adapter &lt;- "CATGAGATCGGAAGAGCACACGTCTGAACTCCAGTCAC"  #Adapter sequence 4</v>
      </c>
      <c r="E2501" s="15"/>
      <c r="F2501" s="15" t="s">
        <v>44</v>
      </c>
      <c r="G2501" s="15" t="str">
        <f>'1. Input and Output files list'!$E$67</f>
        <v>CATGAGATCGGAAGAGCACACGTCTGAACTCCAGTCAC</v>
      </c>
      <c r="H2501" s="15" t="s">
        <v>51</v>
      </c>
      <c r="I2501" s="15"/>
      <c r="J2501" s="15"/>
      <c r="K2501" s="15"/>
      <c r="L2501" s="15" t="str">
        <f>CONCATENATE(F2501,G2501,H2501)</f>
        <v>param_adapter &lt;- "CATGAGATCGGAAGAGCACACGTCTGAACTCCAGTCAC"  #Adapter sequence 4</v>
      </c>
      <c r="M2501" s="15"/>
      <c r="N2501" s="15"/>
      <c r="O2501" s="15"/>
      <c r="P2501" s="15"/>
      <c r="Q2501" s="15"/>
      <c r="R2501" s="15"/>
      <c r="S2501" s="15"/>
    </row>
    <row r="2502" spans="1:20" x14ac:dyDescent="0.15">
      <c r="A2502" s="15">
        <v>2501</v>
      </c>
      <c r="B2502" s="11">
        <v>57</v>
      </c>
      <c r="C2502" s="11">
        <v>33</v>
      </c>
      <c r="D2502" s="20" t="s">
        <v>31</v>
      </c>
      <c r="E2502" s="15"/>
      <c r="F2502" s="15"/>
      <c r="G2502" s="15"/>
      <c r="H2502" s="15"/>
      <c r="I2502" s="15"/>
      <c r="J2502" s="15"/>
      <c r="K2502" s="15"/>
      <c r="L2502" s="15"/>
      <c r="M2502" s="15"/>
      <c r="N2502" s="15"/>
      <c r="O2502" s="15"/>
      <c r="P2502" s="15"/>
      <c r="Q2502" s="15"/>
      <c r="R2502" s="15"/>
      <c r="S2502" s="15"/>
    </row>
    <row r="2503" spans="1:20" x14ac:dyDescent="0.15">
      <c r="A2503" s="15">
        <v>2502</v>
      </c>
      <c r="B2503" s="11">
        <v>57</v>
      </c>
      <c r="C2503" s="11">
        <v>34</v>
      </c>
      <c r="D2503" s="20" t="s">
        <v>32</v>
      </c>
      <c r="E2503" s="15"/>
      <c r="F2503" s="15"/>
      <c r="G2503" s="15"/>
      <c r="H2503" s="15"/>
      <c r="I2503" s="15"/>
      <c r="J2503" s="15"/>
      <c r="K2503" s="15"/>
      <c r="L2503" s="15"/>
      <c r="M2503" s="15"/>
      <c r="N2503" s="15"/>
      <c r="O2503" s="15"/>
      <c r="P2503" s="15"/>
      <c r="Q2503" s="15"/>
      <c r="R2503" s="15"/>
      <c r="S2503" s="15"/>
    </row>
    <row r="2504" spans="1:20" x14ac:dyDescent="0.15">
      <c r="A2504" s="15">
        <v>2503</v>
      </c>
      <c r="B2504" s="11">
        <v>57</v>
      </c>
      <c r="C2504" s="11">
        <v>35</v>
      </c>
      <c r="D2504" s="20" t="str">
        <f>L2504</f>
        <v>write.csv(res, "C:/NGS/save/NGS0_57.fastq.csv")</v>
      </c>
      <c r="E2504" s="15"/>
      <c r="F2504" s="15" t="s">
        <v>35</v>
      </c>
      <c r="G2504" s="15" t="str">
        <f>'1. Input and Output files list'!$E$6</f>
        <v>C:/NGS/save/</v>
      </c>
      <c r="H2504" s="15" t="str">
        <f>'1. Input and Output files list'!$I$192</f>
        <v>NGS0_57.fastq</v>
      </c>
      <c r="I2504" s="15" t="s">
        <v>34</v>
      </c>
      <c r="J2504" s="15"/>
      <c r="K2504" s="15"/>
      <c r="L2504" s="15" t="str">
        <f>CONCATENATE(F2504,G2504,H2504,I2504)</f>
        <v>write.csv(res, "C:/NGS/save/NGS0_57.fastq.csv")</v>
      </c>
      <c r="M2504" s="15"/>
      <c r="N2504" s="15"/>
      <c r="O2504" s="15"/>
      <c r="P2504" s="15"/>
      <c r="Q2504" s="15"/>
      <c r="R2504" s="15"/>
      <c r="S2504" s="15"/>
    </row>
    <row r="2505" spans="1:20" x14ac:dyDescent="0.15">
      <c r="A2505" s="15">
        <v>2504</v>
      </c>
      <c r="B2505" s="11">
        <v>57</v>
      </c>
      <c r="C2505" s="11">
        <v>36</v>
      </c>
      <c r="D2505" s="20" t="str">
        <f>L2505</f>
        <v>system.time(fastq &lt;- fread("C:/NGS/save/AdapterTrim_NGS0_57.fastq", header=F, sep="\t", na.strings="NA", strip.white=TRUE, verbose=TRUE))</v>
      </c>
      <c r="E2505" s="15"/>
      <c r="F2505" s="15" t="s">
        <v>92</v>
      </c>
      <c r="G2505" s="15" t="str">
        <f>'1. Input and Output files list'!$E$6</f>
        <v>C:/NGS/save/</v>
      </c>
      <c r="H2505" s="15" t="s">
        <v>38</v>
      </c>
      <c r="I2505" s="15" t="str">
        <f>'1. Input and Output files list'!$I$192</f>
        <v>NGS0_57.fastq</v>
      </c>
      <c r="J2505" s="15" t="s">
        <v>20</v>
      </c>
      <c r="K2505" s="15"/>
      <c r="L2505" s="15" t="str">
        <f>CONCATENATE(F2505,G2505,H2505,I2505,J2505)</f>
        <v>system.time(fastq &lt;- fread("C:/NGS/save/AdapterTrim_NGS0_57.fastq", header=F, sep="\t", na.strings="NA", strip.white=TRUE, verbose=TRUE))</v>
      </c>
      <c r="M2505" s="15"/>
      <c r="N2505" s="15"/>
      <c r="O2505" s="15"/>
      <c r="P2505" s="15"/>
      <c r="Q2505" s="15"/>
      <c r="R2505" s="15"/>
      <c r="S2505" s="15"/>
    </row>
    <row r="2506" spans="1:20" x14ac:dyDescent="0.15">
      <c r="A2506" s="15">
        <v>2505</v>
      </c>
      <c r="B2506" s="11">
        <v>57</v>
      </c>
      <c r="C2506" s="11">
        <v>37</v>
      </c>
      <c r="D2506" s="20" t="str">
        <f>T2506</f>
        <v>file.remove("C:/NGS/save/AdapterTrim_NGS0_57.fastq","C:/NGS/save/F2_Adap-0.fastq","C:/NGS/save/F2_Adap-1.fastq","C:/NGS/save/F2_Adap-2.fastq","C:/NGS/save/F2_Adap-3.fastq")</v>
      </c>
      <c r="E2506" s="15"/>
      <c r="F2506" s="15" t="s">
        <v>11</v>
      </c>
      <c r="G2506" s="15" t="str">
        <f>'1. Input and Output files list'!$E$6</f>
        <v>C:/NGS/save/</v>
      </c>
      <c r="H2506" s="15" t="s">
        <v>38</v>
      </c>
      <c r="I2506" s="15" t="str">
        <f>'1. Input and Output files list'!$I$192</f>
        <v>NGS0_57.fastq</v>
      </c>
      <c r="J2506" s="15" t="s">
        <v>852</v>
      </c>
      <c r="K2506" s="15" t="str">
        <f>'1. Input and Output files list'!$E$6</f>
        <v>C:/NGS/save/</v>
      </c>
      <c r="L2506" s="15" t="s">
        <v>851</v>
      </c>
      <c r="M2506" s="15" t="str">
        <f>'1. Input and Output files list'!$E$6</f>
        <v>C:/NGS/save/</v>
      </c>
      <c r="N2506" s="15" t="s">
        <v>89</v>
      </c>
      <c r="O2506" s="15" t="str">
        <f>'1. Input and Output files list'!$E$6</f>
        <v>C:/NGS/save/</v>
      </c>
      <c r="P2506" s="15" t="s">
        <v>90</v>
      </c>
      <c r="Q2506" s="15" t="str">
        <f>'1. Input and Output files list'!$E$6</f>
        <v>C:/NGS/save/</v>
      </c>
      <c r="R2506" s="15" t="s">
        <v>91</v>
      </c>
      <c r="S2506" s="15"/>
      <c r="T2506" t="str">
        <f>CONCATENATE(F2506,G2506,H2506,I2506,J2506,K2506,L2506,M2506,N2506,O2506,P2506,Q2506,R2506)</f>
        <v>file.remove("C:/NGS/save/AdapterTrim_NGS0_57.fastq","C:/NGS/save/F2_Adap-0.fastq","C:/NGS/save/F2_Adap-1.fastq","C:/NGS/save/F2_Adap-2.fastq","C:/NGS/save/F2_Adap-3.fastq")</v>
      </c>
    </row>
    <row r="2507" spans="1:20" x14ac:dyDescent="0.15">
      <c r="A2507" s="15">
        <v>2506</v>
      </c>
      <c r="B2507" s="11">
        <v>57</v>
      </c>
      <c r="C2507" s="11">
        <v>38</v>
      </c>
      <c r="D2507" s="20" t="s">
        <v>93</v>
      </c>
      <c r="E2507" s="15"/>
      <c r="F2507" s="15"/>
      <c r="G2507" s="15"/>
      <c r="H2507" s="15"/>
      <c r="I2507" s="15"/>
      <c r="J2507" s="15"/>
      <c r="K2507" s="15"/>
      <c r="L2507" s="15"/>
      <c r="M2507" s="15"/>
      <c r="N2507" s="15"/>
      <c r="O2507" s="15"/>
      <c r="P2507" s="15"/>
      <c r="Q2507" s="15"/>
      <c r="R2507" s="15"/>
      <c r="S2507" s="15"/>
    </row>
    <row r="2508" spans="1:20" x14ac:dyDescent="0.15">
      <c r="A2508" s="15">
        <v>2507</v>
      </c>
      <c r="B2508" s="11">
        <v>57</v>
      </c>
      <c r="C2508" s="11">
        <v>39</v>
      </c>
      <c r="D2508" s="20" t="s">
        <v>2</v>
      </c>
      <c r="E2508" s="15"/>
      <c r="F2508" s="15"/>
      <c r="G2508" s="15"/>
      <c r="H2508" s="15"/>
      <c r="I2508" s="15"/>
      <c r="J2508" s="15"/>
      <c r="K2508" s="15"/>
      <c r="L2508" s="15"/>
      <c r="M2508" s="15"/>
      <c r="N2508" s="15"/>
      <c r="O2508" s="15"/>
      <c r="P2508" s="15"/>
      <c r="Q2508" s="15"/>
      <c r="R2508" s="15"/>
      <c r="S2508" s="15"/>
    </row>
    <row r="2509" spans="1:20" x14ac:dyDescent="0.15">
      <c r="A2509" s="15">
        <v>2508</v>
      </c>
      <c r="B2509" s="11">
        <v>57</v>
      </c>
      <c r="C2509" s="11">
        <v>40</v>
      </c>
      <c r="D2509" s="20" t="str">
        <f>K2509</f>
        <v>system.time(write.csv(RADtag, file="C:/NGS/save/NGS0_57.tagcount", row.names = F))</v>
      </c>
      <c r="E2509" s="15"/>
      <c r="F2509" s="15" t="s">
        <v>164</v>
      </c>
      <c r="G2509" s="15" t="str">
        <f>'1. Input and Output files list'!$E$6</f>
        <v>C:/NGS/save/</v>
      </c>
      <c r="H2509" s="15" t="str">
        <f>'1. Input and Output files list'!$J$192</f>
        <v>NGS0_57.tagcount</v>
      </c>
      <c r="I2509" s="15" t="s">
        <v>210</v>
      </c>
      <c r="J2509" s="15"/>
      <c r="K2509" s="15" t="str">
        <f>CONCATENATE(F2509,G2509,H2509,I2509)</f>
        <v>system.time(write.csv(RADtag, file="C:/NGS/save/NGS0_57.tagcount", row.names = F))</v>
      </c>
      <c r="L2509" s="15"/>
      <c r="M2509" s="15"/>
      <c r="N2509" s="15"/>
      <c r="O2509" s="15"/>
      <c r="P2509" s="15"/>
      <c r="Q2509" s="15"/>
      <c r="R2509" s="15"/>
      <c r="S2509" s="15"/>
    </row>
    <row r="2510" spans="1:20" x14ac:dyDescent="0.15">
      <c r="A2510" s="15">
        <v>2509</v>
      </c>
      <c r="B2510" s="11">
        <v>57</v>
      </c>
      <c r="C2510" s="11">
        <v>41</v>
      </c>
      <c r="D2510" s="20" t="str">
        <f>L2510</f>
        <v>file.remove("C:/NGS/save/NGS0_57.fastq")</v>
      </c>
      <c r="E2510" s="15"/>
      <c r="F2510" s="15" t="s">
        <v>97</v>
      </c>
      <c r="G2510" s="15" t="s">
        <v>13</v>
      </c>
      <c r="H2510" s="15" t="str">
        <f>'1. Input and Output files list'!$E$6</f>
        <v>C:/NGS/save/</v>
      </c>
      <c r="I2510" s="15" t="str">
        <f>'1. Input and Output files list'!$I$192</f>
        <v>NGS0_57.fastq</v>
      </c>
      <c r="J2510" s="7" t="s">
        <v>16</v>
      </c>
      <c r="K2510" s="15" t="s">
        <v>52</v>
      </c>
      <c r="L2510" s="15" t="str">
        <f>CONCATENATE(F2510,G2510,H2510,I2510,J2510,K2510)</f>
        <v>file.remove("C:/NGS/save/NGS0_57.fastq")</v>
      </c>
      <c r="M2510" s="15"/>
      <c r="N2510" s="15"/>
      <c r="O2510" s="15"/>
      <c r="P2510" s="15"/>
      <c r="Q2510" s="15"/>
      <c r="R2510" s="15"/>
      <c r="S2510" s="15"/>
    </row>
    <row r="2511" spans="1:20" x14ac:dyDescent="0.15">
      <c r="A2511" s="15">
        <v>2510</v>
      </c>
      <c r="B2511" s="11">
        <v>57</v>
      </c>
      <c r="C2511" s="11">
        <v>42</v>
      </c>
      <c r="D2511" s="20" t="s">
        <v>170</v>
      </c>
      <c r="E2511" s="15"/>
      <c r="F2511" s="15"/>
      <c r="G2511" s="15"/>
      <c r="H2511" s="15"/>
      <c r="I2511" s="15"/>
      <c r="J2511" s="15"/>
      <c r="K2511" s="15"/>
      <c r="L2511" s="15"/>
      <c r="M2511" s="15"/>
      <c r="N2511" s="15"/>
      <c r="O2511" s="15"/>
      <c r="P2511" s="15"/>
      <c r="Q2511" s="15"/>
      <c r="R2511" s="15"/>
      <c r="S2511" s="15"/>
    </row>
    <row r="2512" spans="1:20" x14ac:dyDescent="0.15">
      <c r="A2512" s="15">
        <v>2511</v>
      </c>
      <c r="B2512" s="11">
        <v>57</v>
      </c>
      <c r="C2512" s="11">
        <v>43</v>
      </c>
      <c r="D2512" s="20" t="str">
        <f>L2512</f>
        <v>system.time(write.csv(RAD_1over, file="C:/NGS/save/NGS0_57.tagcount1over", row.names = F))</v>
      </c>
      <c r="E2512" s="15"/>
      <c r="F2512" s="10" t="s">
        <v>171</v>
      </c>
      <c r="G2512" s="15" t="str">
        <f>'1. Input and Output files list'!$E$6</f>
        <v>C:/NGS/save/</v>
      </c>
      <c r="H2512" s="10" t="str">
        <f>'1. Input and Output files list'!$K$192</f>
        <v>NGS0_57.tagcount1over</v>
      </c>
      <c r="I2512" s="10" t="s">
        <v>210</v>
      </c>
      <c r="J2512" s="15"/>
      <c r="K2512" s="15"/>
      <c r="L2512" s="15" t="str">
        <f>CONCATENATE(F2512,G2512,H2512,I2512)</f>
        <v>system.time(write.csv(RAD_1over, file="C:/NGS/save/NGS0_57.tagcount1over", row.names = F))</v>
      </c>
      <c r="M2512" s="15"/>
      <c r="N2512" s="15"/>
      <c r="O2512" s="15"/>
      <c r="P2512" s="15"/>
      <c r="Q2512" s="15"/>
      <c r="R2512" s="15"/>
      <c r="S2512" s="15"/>
    </row>
    <row r="2513" spans="1:19" x14ac:dyDescent="0.15">
      <c r="A2513" s="15">
        <v>2512</v>
      </c>
      <c r="B2513" s="11">
        <v>57</v>
      </c>
      <c r="C2513" s="11">
        <v>44</v>
      </c>
      <c r="D2513" s="20" t="s">
        <v>1073</v>
      </c>
      <c r="E2513" s="15"/>
      <c r="F2513" s="15"/>
      <c r="G2513" s="15"/>
      <c r="H2513" s="15"/>
      <c r="I2513" s="15"/>
      <c r="J2513" s="15"/>
      <c r="K2513" s="15"/>
      <c r="L2513" s="15"/>
      <c r="M2513" s="15"/>
      <c r="N2513" s="15"/>
      <c r="O2513" s="15"/>
      <c r="P2513" s="15"/>
      <c r="Q2513" s="15"/>
      <c r="R2513" s="15"/>
      <c r="S2513" s="15"/>
    </row>
    <row r="2514" spans="1:19" x14ac:dyDescent="0.15">
      <c r="A2514" s="15">
        <v>2513</v>
      </c>
      <c r="B2514" s="11">
        <v>58</v>
      </c>
      <c r="C2514" s="11">
        <v>1</v>
      </c>
      <c r="D2514" s="20" t="str">
        <f>L2514</f>
        <v>in_f &lt;- c("C:/NGS/Raw_sequence_reads/58_TAATGCGC-ATAGAGGC_L006_R1_001.fastq.gz", "C:/NGS/Raw_sequence_reads/58_TAATGCGC-ATAGAGGC_L006_R2_001.fastq.gz")</v>
      </c>
      <c r="E2514" s="15"/>
      <c r="F2514" s="15" t="s">
        <v>3</v>
      </c>
      <c r="G2514" s="15" t="str">
        <f>'1. Input and Output files list'!$E$194</f>
        <v>C:/NGS/Raw_sequence_reads/58_TAATGCGC-ATAGAGGC_L006_R1_001.fastq.gz</v>
      </c>
      <c r="H2514" s="15" t="s">
        <v>10</v>
      </c>
      <c r="I2514" s="15" t="str">
        <f>'1. Input and Output files list'!$E$195</f>
        <v>C:/NGS/Raw_sequence_reads/58_TAATGCGC-ATAGAGGC_L006_R2_001.fastq.gz</v>
      </c>
      <c r="J2514" s="15" t="s">
        <v>4</v>
      </c>
      <c r="K2514" s="15"/>
      <c r="L2514" s="15" t="str">
        <f>CONCATENATE(F2514,G2514,H2514,I2514,J2514)</f>
        <v>in_f &lt;- c("C:/NGS/Raw_sequence_reads/58_TAATGCGC-ATAGAGGC_L006_R1_001.fastq.gz", "C:/NGS/Raw_sequence_reads/58_TAATGCGC-ATAGAGGC_L006_R2_001.fastq.gz")</v>
      </c>
      <c r="M2514" s="15"/>
      <c r="N2514" s="15"/>
      <c r="O2514" s="15"/>
      <c r="P2514" s="15"/>
      <c r="Q2514" s="15"/>
      <c r="R2514" s="15"/>
      <c r="S2514" s="15"/>
    </row>
    <row r="2515" spans="1:19" x14ac:dyDescent="0.15">
      <c r="A2515" s="15">
        <v>2514</v>
      </c>
      <c r="B2515" s="11">
        <v>58</v>
      </c>
      <c r="C2515" s="11">
        <v>2</v>
      </c>
      <c r="D2515" s="20" t="str">
        <f>L2515</f>
        <v>out_f &lt;- "C:/NGS/save/NGS0_58.fastq"</v>
      </c>
      <c r="E2515" s="15"/>
      <c r="F2515" s="15" t="s">
        <v>95</v>
      </c>
      <c r="G2515" s="15" t="s">
        <v>13</v>
      </c>
      <c r="H2515" s="15" t="str">
        <f>'1. Input and Output files list'!$E$6</f>
        <v>C:/NGS/save/</v>
      </c>
      <c r="I2515" s="15" t="str">
        <f>'1. Input and Output files list'!$I$194</f>
        <v>NGS0_58.fastq</v>
      </c>
      <c r="J2515" s="7" t="s">
        <v>16</v>
      </c>
      <c r="K2515" s="15"/>
      <c r="L2515" s="15" t="str">
        <f>CONCATENATE(F2515,G2515,H2515,I2515,J2515)</f>
        <v>out_f &lt;- "C:/NGS/save/NGS0_58.fastq"</v>
      </c>
      <c r="M2515" s="15"/>
      <c r="N2515" s="15"/>
      <c r="O2515" s="15"/>
      <c r="P2515" s="15"/>
      <c r="Q2515" s="15"/>
      <c r="R2515" s="15"/>
      <c r="S2515" s="15"/>
    </row>
    <row r="2516" spans="1:19" x14ac:dyDescent="0.15">
      <c r="A2516" s="15">
        <v>2515</v>
      </c>
      <c r="B2516" s="11">
        <v>58</v>
      </c>
      <c r="C2516" s="11">
        <v>3</v>
      </c>
      <c r="D2516" s="20" t="str">
        <f>L2516</f>
        <v>param_trim &lt;- 1</v>
      </c>
      <c r="E2516" s="15"/>
      <c r="F2516" s="15" t="s">
        <v>163</v>
      </c>
      <c r="G2516" s="15">
        <f>'1. Input and Output files list'!$H$194</f>
        <v>1</v>
      </c>
      <c r="H2516" s="15"/>
      <c r="I2516" s="15"/>
      <c r="J2516" s="15"/>
      <c r="K2516" s="15"/>
      <c r="L2516" s="15" t="str">
        <f>CONCATENATE(F2516,G2516)</f>
        <v>param_trim &lt;- 1</v>
      </c>
      <c r="M2516" s="15"/>
      <c r="N2516" s="15"/>
      <c r="O2516" s="15"/>
      <c r="P2516" s="15"/>
      <c r="Q2516" s="15"/>
      <c r="R2516" s="15"/>
      <c r="S2516" s="15"/>
    </row>
    <row r="2517" spans="1:19" x14ac:dyDescent="0.15">
      <c r="A2517" s="15">
        <v>2516</v>
      </c>
      <c r="B2517" s="11">
        <v>58</v>
      </c>
      <c r="C2517" s="11">
        <v>4</v>
      </c>
      <c r="D2517" s="20" t="s">
        <v>21</v>
      </c>
      <c r="E2517" s="15"/>
      <c r="F2517" s="15"/>
      <c r="G2517" s="15"/>
      <c r="H2517" s="15"/>
      <c r="I2517" s="15"/>
      <c r="J2517" s="15"/>
      <c r="K2517" s="15"/>
      <c r="L2517" s="15"/>
      <c r="M2517" s="15"/>
      <c r="N2517" s="15"/>
      <c r="O2517" s="15"/>
      <c r="P2517" s="15"/>
      <c r="Q2517" s="15"/>
      <c r="R2517" s="15"/>
      <c r="S2517" s="15"/>
    </row>
    <row r="2518" spans="1:19" x14ac:dyDescent="0.15">
      <c r="A2518" s="15">
        <v>2517</v>
      </c>
      <c r="B2518" s="11">
        <v>58</v>
      </c>
      <c r="C2518" s="11">
        <v>5</v>
      </c>
      <c r="D2518" s="20" t="s">
        <v>22</v>
      </c>
      <c r="E2518" s="15"/>
      <c r="F2518" s="15"/>
      <c r="G2518" s="15"/>
      <c r="H2518" s="15"/>
      <c r="I2518" s="15"/>
      <c r="J2518" s="15"/>
      <c r="K2518" s="15"/>
      <c r="L2518" s="15"/>
      <c r="M2518" s="15"/>
      <c r="N2518" s="15"/>
      <c r="O2518" s="15"/>
      <c r="P2518" s="15"/>
      <c r="Q2518" s="15"/>
      <c r="R2518" s="15"/>
      <c r="S2518" s="15"/>
    </row>
    <row r="2519" spans="1:19" x14ac:dyDescent="0.15">
      <c r="A2519" s="15">
        <v>2518</v>
      </c>
      <c r="B2519" s="11">
        <v>58</v>
      </c>
      <c r="C2519" s="11">
        <v>6</v>
      </c>
      <c r="D2519" s="20" t="s">
        <v>23</v>
      </c>
      <c r="E2519" s="15"/>
      <c r="F2519" s="15"/>
      <c r="G2519" s="15"/>
      <c r="H2519" s="15"/>
      <c r="I2519" s="15"/>
      <c r="J2519" s="15"/>
      <c r="K2519" s="15"/>
      <c r="L2519" s="15"/>
      <c r="M2519" s="15"/>
      <c r="N2519" s="15"/>
      <c r="O2519" s="15"/>
      <c r="P2519" s="15"/>
      <c r="Q2519" s="15"/>
      <c r="R2519" s="15"/>
      <c r="S2519" s="15"/>
    </row>
    <row r="2520" spans="1:19" x14ac:dyDescent="0.15">
      <c r="A2520" s="15">
        <v>2519</v>
      </c>
      <c r="B2520" s="11">
        <v>58</v>
      </c>
      <c r="C2520" s="11">
        <v>7</v>
      </c>
      <c r="D2520" s="20" t="str">
        <f>L2520</f>
        <v>hoge1 &lt;- DNAStringSet(sread(fastq), start=7, end=hoge)</v>
      </c>
      <c r="E2520" s="15"/>
      <c r="F2520" s="15" t="s">
        <v>166</v>
      </c>
      <c r="G2520" s="15">
        <f>'1. Input and Output files list'!$G$194+1</f>
        <v>7</v>
      </c>
      <c r="H2520" s="15" t="s">
        <v>26</v>
      </c>
      <c r="I2520" s="15"/>
      <c r="J2520" s="15"/>
      <c r="K2520" s="15"/>
      <c r="L2520" s="15" t="str">
        <f>CONCATENATE(F2520,G2520,H2520)</f>
        <v>hoge1 &lt;- DNAStringSet(sread(fastq), start=7, end=hoge)</v>
      </c>
      <c r="M2520" s="15"/>
      <c r="N2520" s="15"/>
      <c r="O2520" s="15"/>
      <c r="P2520" s="15"/>
      <c r="Q2520" s="15"/>
      <c r="R2520" s="15"/>
      <c r="S2520" s="15"/>
    </row>
    <row r="2521" spans="1:19" x14ac:dyDescent="0.15">
      <c r="A2521" s="15">
        <v>2520</v>
      </c>
      <c r="B2521" s="11">
        <v>58</v>
      </c>
      <c r="C2521" s="11">
        <v>8</v>
      </c>
      <c r="D2521" s="20" t="str">
        <f>L2521</f>
        <v>hoge2 &lt;- BStringSet(quality(quality(fastq)), start=7, end=hoge)</v>
      </c>
      <c r="E2521" s="15"/>
      <c r="F2521" s="15" t="s">
        <v>167</v>
      </c>
      <c r="G2521" s="15">
        <f>'1. Input and Output files list'!$G$194+1</f>
        <v>7</v>
      </c>
      <c r="H2521" s="15" t="s">
        <v>26</v>
      </c>
      <c r="I2521" s="15"/>
      <c r="J2521" s="15"/>
      <c r="K2521" s="15"/>
      <c r="L2521" s="15" t="str">
        <f>CONCATENATE(F2521,G2521,H2521)</f>
        <v>hoge2 &lt;- BStringSet(quality(quality(fastq)), start=7, end=hoge)</v>
      </c>
      <c r="M2521" s="15"/>
      <c r="N2521" s="15"/>
      <c r="O2521" s="15"/>
      <c r="P2521" s="15"/>
      <c r="Q2521" s="15"/>
      <c r="R2521" s="15"/>
      <c r="S2521" s="15"/>
    </row>
    <row r="2522" spans="1:19" x14ac:dyDescent="0.15">
      <c r="A2522" s="15">
        <v>2521</v>
      </c>
      <c r="B2522" s="11">
        <v>58</v>
      </c>
      <c r="C2522" s="11">
        <v>9</v>
      </c>
      <c r="D2522" s="20" t="s">
        <v>24</v>
      </c>
      <c r="E2522" s="15"/>
      <c r="F2522" s="15"/>
      <c r="G2522" s="15"/>
      <c r="H2522" s="15"/>
      <c r="I2522" s="15"/>
      <c r="J2522" s="15"/>
      <c r="K2522" s="15"/>
      <c r="L2522" s="15"/>
      <c r="M2522" s="15"/>
      <c r="N2522" s="15"/>
      <c r="O2522" s="15"/>
      <c r="P2522" s="15"/>
      <c r="Q2522" s="15"/>
      <c r="R2522" s="15"/>
      <c r="S2522" s="15"/>
    </row>
    <row r="2523" spans="1:19" x14ac:dyDescent="0.15">
      <c r="A2523" s="15">
        <v>2522</v>
      </c>
      <c r="B2523" s="11">
        <v>58</v>
      </c>
      <c r="C2523" s="11">
        <v>10</v>
      </c>
      <c r="D2523" s="20" t="s">
        <v>96</v>
      </c>
      <c r="E2523" s="15"/>
      <c r="F2523" s="15"/>
      <c r="G2523" s="15"/>
      <c r="H2523" s="15"/>
      <c r="I2523" s="15"/>
      <c r="J2523" s="15"/>
      <c r="K2523" s="15"/>
      <c r="L2523" s="15"/>
      <c r="M2523" s="15"/>
      <c r="N2523" s="15"/>
      <c r="O2523" s="15"/>
      <c r="P2523" s="15"/>
      <c r="Q2523" s="15"/>
      <c r="R2523" s="15"/>
      <c r="S2523" s="15"/>
    </row>
    <row r="2524" spans="1:19" x14ac:dyDescent="0.15">
      <c r="A2524" s="15">
        <v>2523</v>
      </c>
      <c r="B2524" s="11">
        <v>58</v>
      </c>
      <c r="C2524" s="11">
        <v>11</v>
      </c>
      <c r="D2524" s="53" t="str">
        <f>R2524</f>
        <v>param1 &lt;- 35</v>
      </c>
      <c r="E2524" s="15"/>
      <c r="F2524" s="15" t="s">
        <v>843</v>
      </c>
      <c r="G2524" s="15">
        <f>'1. Input and Output files list'!$E$32</f>
        <v>35</v>
      </c>
      <c r="H2524" s="15"/>
      <c r="I2524" s="15"/>
      <c r="J2524" s="15"/>
      <c r="K2524" s="15"/>
      <c r="L2524" s="15"/>
      <c r="M2524" s="15"/>
      <c r="N2524" s="15"/>
      <c r="O2524" s="15"/>
      <c r="P2524" s="15"/>
      <c r="Q2524" s="15"/>
      <c r="R2524" s="15" t="str">
        <f>CONCATENATE(F2524,G2524,H2524)</f>
        <v>param1 &lt;- 35</v>
      </c>
      <c r="S2524" s="15"/>
    </row>
    <row r="2525" spans="1:19" x14ac:dyDescent="0.15">
      <c r="A2525" s="15">
        <v>2524</v>
      </c>
      <c r="B2525" s="11">
        <v>58</v>
      </c>
      <c r="C2525" s="11">
        <v>12</v>
      </c>
      <c r="D2525" s="53" t="str">
        <f>R2525</f>
        <v>param2 &lt;- 0.1</v>
      </c>
      <c r="E2525" s="15"/>
      <c r="F2525" s="15" t="s">
        <v>844</v>
      </c>
      <c r="G2525" s="15">
        <f>'1. Input and Output files list'!$E$34</f>
        <v>0.1</v>
      </c>
      <c r="H2525" s="15"/>
      <c r="I2525" s="15"/>
      <c r="J2525" s="15"/>
      <c r="K2525" s="15"/>
      <c r="L2525" s="15"/>
      <c r="M2525" s="15"/>
      <c r="N2525" s="15"/>
      <c r="O2525" s="15"/>
      <c r="P2525" s="15"/>
      <c r="Q2525" s="15"/>
      <c r="R2525" s="15" t="str">
        <f>CONCATENATE(F2525,G2525,H2525)</f>
        <v>param2 &lt;- 0.1</v>
      </c>
      <c r="S2525" s="15"/>
    </row>
    <row r="2526" spans="1:19" x14ac:dyDescent="0.15">
      <c r="A2526" s="15">
        <v>2525</v>
      </c>
      <c r="B2526" s="11">
        <v>58</v>
      </c>
      <c r="C2526" s="11">
        <v>13</v>
      </c>
      <c r="D2526" s="53" t="str">
        <f>R2526</f>
        <v>fastq &lt;- readFastq("C:/NGS/save/NGS0_58.fastq")</v>
      </c>
      <c r="E2526" s="15"/>
      <c r="F2526" s="15" t="s">
        <v>845</v>
      </c>
      <c r="G2526" s="15" t="str">
        <f>'1. Input and Output files list'!$E$6</f>
        <v>C:/NGS/save/</v>
      </c>
      <c r="H2526" s="5" t="str">
        <f>'1. Input and Output files list'!$I$194</f>
        <v>NGS0_58.fastq</v>
      </c>
      <c r="I2526" s="15" t="s">
        <v>4</v>
      </c>
      <c r="J2526" s="15">
        <v>58</v>
      </c>
      <c r="K2526" s="15"/>
      <c r="L2526" s="15"/>
      <c r="M2526" s="15"/>
      <c r="N2526" s="15"/>
      <c r="O2526" s="15"/>
      <c r="P2526" s="15"/>
      <c r="Q2526" s="15"/>
      <c r="R2526" s="15" t="str">
        <f>CONCATENATE(F2526,G2526,H2526,I2526)</f>
        <v>fastq &lt;- readFastq("C:/NGS/save/NGS0_58.fastq")</v>
      </c>
      <c r="S2526" s="15"/>
    </row>
    <row r="2527" spans="1:19" x14ac:dyDescent="0.15">
      <c r="A2527" s="15">
        <v>2526</v>
      </c>
      <c r="B2527" s="11">
        <v>58</v>
      </c>
      <c r="C2527" s="11">
        <v>14</v>
      </c>
      <c r="D2527" s="53" t="s">
        <v>840</v>
      </c>
      <c r="E2527" s="15"/>
      <c r="F2527" s="15"/>
      <c r="G2527" s="15"/>
      <c r="H2527" s="15"/>
      <c r="I2527" s="15"/>
      <c r="J2527" s="15"/>
      <c r="K2527" s="15"/>
      <c r="L2527" s="15"/>
      <c r="M2527" s="15"/>
      <c r="N2527" s="15"/>
      <c r="O2527" s="15"/>
      <c r="P2527" s="15"/>
      <c r="Q2527" s="15"/>
      <c r="R2527" s="15"/>
      <c r="S2527" s="15"/>
    </row>
    <row r="2528" spans="1:19" x14ac:dyDescent="0.15">
      <c r="A2528" s="15">
        <v>2527</v>
      </c>
      <c r="B2528" s="11">
        <v>58</v>
      </c>
      <c r="C2528" s="11">
        <v>15</v>
      </c>
      <c r="D2528" s="53" t="s">
        <v>841</v>
      </c>
      <c r="E2528" s="15"/>
      <c r="F2528" s="15"/>
      <c r="G2528" s="15"/>
      <c r="H2528" s="15"/>
      <c r="I2528" s="15"/>
      <c r="J2528" s="15"/>
      <c r="K2528" s="15"/>
      <c r="L2528" s="15"/>
      <c r="M2528" s="15"/>
      <c r="N2528" s="15"/>
      <c r="O2528" s="15"/>
      <c r="P2528" s="15"/>
      <c r="Q2528" s="15"/>
      <c r="R2528" s="15"/>
      <c r="S2528" s="15"/>
    </row>
    <row r="2529" spans="1:19" x14ac:dyDescent="0.15">
      <c r="A2529" s="15">
        <v>2528</v>
      </c>
      <c r="B2529" s="11">
        <v>58</v>
      </c>
      <c r="C2529" s="11">
        <v>16</v>
      </c>
      <c r="D2529" s="53" t="s">
        <v>842</v>
      </c>
      <c r="E2529" s="15"/>
      <c r="F2529" s="15"/>
      <c r="G2529" s="15"/>
      <c r="H2529" s="15"/>
      <c r="I2529" s="15"/>
      <c r="J2529" s="15"/>
      <c r="K2529" s="15"/>
      <c r="L2529" s="15"/>
      <c r="M2529" s="15"/>
      <c r="N2529" s="15"/>
      <c r="O2529" s="15"/>
      <c r="P2529" s="15"/>
      <c r="Q2529" s="15"/>
      <c r="R2529" s="15"/>
      <c r="S2529" s="15"/>
    </row>
    <row r="2530" spans="1:19" x14ac:dyDescent="0.15">
      <c r="A2530" s="15">
        <v>2529</v>
      </c>
      <c r="B2530" s="11">
        <v>58</v>
      </c>
      <c r="C2530" s="11">
        <v>17</v>
      </c>
      <c r="D2530" s="20" t="str">
        <f>L2530</f>
        <v xml:space="preserve">writeFastq(fastq, "C:/NGS/save/F2_Adap-0.fastq", compress=F)   </v>
      </c>
      <c r="E2530" s="15"/>
      <c r="F2530" s="15" t="s">
        <v>847</v>
      </c>
      <c r="G2530" s="15" t="str">
        <f>'1. Input and Output files list'!$E$6</f>
        <v>C:/NGS/save/</v>
      </c>
      <c r="H2530" s="15" t="s">
        <v>850</v>
      </c>
      <c r="I2530" s="15"/>
      <c r="J2530" s="15"/>
      <c r="K2530" s="15"/>
      <c r="L2530" s="15" t="str">
        <f>CONCATENATE(F2530,G2530,H2530,I2530,J2530)</f>
        <v xml:space="preserve">writeFastq(fastq, "C:/NGS/save/F2_Adap-0.fastq", compress=F)   </v>
      </c>
      <c r="M2530" s="15"/>
      <c r="N2530" s="15"/>
      <c r="O2530" s="15"/>
      <c r="P2530" s="15"/>
      <c r="Q2530" s="15"/>
      <c r="R2530" s="15"/>
      <c r="S2530" s="15"/>
    </row>
    <row r="2531" spans="1:19" x14ac:dyDescent="0.15">
      <c r="A2531" s="15">
        <v>2530</v>
      </c>
      <c r="B2531" s="11">
        <v>58</v>
      </c>
      <c r="C2531" s="11">
        <v>18</v>
      </c>
      <c r="D2531" s="20" t="str">
        <f>L2531</f>
        <v>in_f &lt;- "C:/NGS/save/F2_Adap-0.fastq"</v>
      </c>
      <c r="E2531" s="15"/>
      <c r="F2531" s="15" t="s">
        <v>14</v>
      </c>
      <c r="G2531" s="15" t="s">
        <v>13</v>
      </c>
      <c r="H2531" s="15" t="str">
        <f>'1. Input and Output files list'!$E$6</f>
        <v>C:/NGS/save/</v>
      </c>
      <c r="I2531" s="15" t="s">
        <v>849</v>
      </c>
      <c r="J2531" s="7"/>
      <c r="K2531" s="15"/>
      <c r="L2531" s="15" t="str">
        <f>CONCATENATE(F2531,G2531,H2531,I2531,J2531)</f>
        <v>in_f &lt;- "C:/NGS/save/F2_Adap-0.fastq"</v>
      </c>
      <c r="M2531" s="15"/>
      <c r="N2531" s="15"/>
      <c r="O2531" s="15"/>
      <c r="P2531" s="15"/>
      <c r="Q2531" s="15"/>
      <c r="R2531" s="15"/>
      <c r="S2531" s="15"/>
    </row>
    <row r="2532" spans="1:19" x14ac:dyDescent="0.15">
      <c r="A2532" s="15">
        <v>2531</v>
      </c>
      <c r="B2532" s="11">
        <v>58</v>
      </c>
      <c r="C2532" s="11">
        <v>19</v>
      </c>
      <c r="D2532" s="20" t="str">
        <f>L2532</f>
        <v>out_f &lt;- "C:/NGS/save/F2_Adap-1.fastq"</v>
      </c>
      <c r="E2532" s="15"/>
      <c r="F2532" s="15" t="s">
        <v>15</v>
      </c>
      <c r="G2532" s="15" t="str">
        <f>'1. Input and Output files list'!$E$6</f>
        <v>C:/NGS/save/</v>
      </c>
      <c r="H2532" s="15" t="s">
        <v>86</v>
      </c>
      <c r="I2532" s="15"/>
      <c r="J2532" s="15"/>
      <c r="K2532" s="15"/>
      <c r="L2532" s="15" t="str">
        <f>CONCATENATE(F2532,G2532,H2532)</f>
        <v>out_f &lt;- "C:/NGS/save/F2_Adap-1.fastq"</v>
      </c>
      <c r="M2532" s="15"/>
      <c r="N2532" s="15"/>
      <c r="O2532" s="15"/>
      <c r="P2532" s="15"/>
      <c r="Q2532" s="15"/>
      <c r="R2532" s="15"/>
      <c r="S2532" s="15"/>
    </row>
    <row r="2533" spans="1:19" x14ac:dyDescent="0.15">
      <c r="A2533" s="15">
        <v>2532</v>
      </c>
      <c r="B2533" s="11">
        <v>58</v>
      </c>
      <c r="C2533" s="11">
        <v>20</v>
      </c>
      <c r="D2533" s="20" t="str">
        <f>L2533</f>
        <v>param_adapter &lt;- "CATGAGATCGGAAGAGCGTCGTGTAGGGAAAGAGTGT"  #Adapter sequence 1</v>
      </c>
      <c r="E2533" s="15"/>
      <c r="F2533" s="11" t="s">
        <v>44</v>
      </c>
      <c r="G2533" s="11" t="str">
        <f>'1. Input and Output files list'!$E$64</f>
        <v>CATGAGATCGGAAGAGCGTCGTGTAGGGAAAGAGTGT</v>
      </c>
      <c r="H2533" s="11" t="s">
        <v>46</v>
      </c>
      <c r="I2533" s="15"/>
      <c r="J2533" s="15"/>
      <c r="K2533" s="15"/>
      <c r="L2533" s="15" t="str">
        <f>CONCATENATE(F2533,G2533,H2533)</f>
        <v>param_adapter &lt;- "CATGAGATCGGAAGAGCGTCGTGTAGGGAAAGAGTGT"  #Adapter sequence 1</v>
      </c>
      <c r="M2533" s="15"/>
      <c r="N2533" s="15"/>
      <c r="O2533" s="15"/>
      <c r="P2533" s="15"/>
      <c r="Q2533" s="15"/>
      <c r="R2533" s="15"/>
      <c r="S2533" s="15"/>
    </row>
    <row r="2534" spans="1:19" x14ac:dyDescent="0.15">
      <c r="A2534" s="15">
        <v>2533</v>
      </c>
      <c r="B2534" s="11">
        <v>58</v>
      </c>
      <c r="C2534" s="11">
        <v>21</v>
      </c>
      <c r="D2534" s="20" t="s">
        <v>28</v>
      </c>
      <c r="E2534" s="15"/>
      <c r="F2534" s="15"/>
      <c r="G2534" s="15"/>
      <c r="H2534" s="15"/>
      <c r="I2534" s="15"/>
      <c r="J2534" s="15"/>
      <c r="K2534" s="15"/>
      <c r="L2534" s="15"/>
      <c r="M2534" s="15"/>
      <c r="N2534" s="15"/>
      <c r="O2534" s="15"/>
      <c r="P2534" s="15"/>
      <c r="Q2534" s="15"/>
      <c r="R2534" s="15"/>
      <c r="S2534" s="15"/>
    </row>
    <row r="2535" spans="1:19" x14ac:dyDescent="0.15">
      <c r="A2535" s="15">
        <v>2534</v>
      </c>
      <c r="B2535" s="11">
        <v>58</v>
      </c>
      <c r="C2535" s="11">
        <v>22</v>
      </c>
      <c r="D2535" s="20" t="str">
        <f>L2535</f>
        <v>in_f &lt;- "C:/NGS/save/F2_Adap-1.fastq"</v>
      </c>
      <c r="E2535" s="15"/>
      <c r="F2535" s="15" t="s">
        <v>12</v>
      </c>
      <c r="G2535" s="15" t="str">
        <f>'1. Input and Output files list'!$E$6</f>
        <v>C:/NGS/save/</v>
      </c>
      <c r="H2535" s="15" t="s">
        <v>86</v>
      </c>
      <c r="I2535" s="15"/>
      <c r="J2535" s="15"/>
      <c r="K2535" s="15"/>
      <c r="L2535" s="15" t="str">
        <f>CONCATENATE(F2535,G2535,H2535)</f>
        <v>in_f &lt;- "C:/NGS/save/F2_Adap-1.fastq"</v>
      </c>
      <c r="M2535" s="15"/>
      <c r="N2535" s="15"/>
      <c r="O2535" s="15"/>
      <c r="P2535" s="15"/>
      <c r="Q2535" s="15"/>
      <c r="R2535" s="15"/>
      <c r="S2535" s="15"/>
    </row>
    <row r="2536" spans="1:19" x14ac:dyDescent="0.15">
      <c r="A2536" s="15">
        <v>2535</v>
      </c>
      <c r="B2536" s="11">
        <v>58</v>
      </c>
      <c r="C2536" s="11">
        <v>23</v>
      </c>
      <c r="D2536" s="20" t="str">
        <f>L2536</f>
        <v>out_f &lt;- "C:/NGS/save/F2_Adap-2.fastq"</v>
      </c>
      <c r="E2536" s="15"/>
      <c r="F2536" s="15" t="s">
        <v>15</v>
      </c>
      <c r="G2536" s="15" t="str">
        <f>'1. Input and Output files list'!$E$6</f>
        <v>C:/NGS/save/</v>
      </c>
      <c r="H2536" s="15" t="s">
        <v>87</v>
      </c>
      <c r="I2536" s="15"/>
      <c r="J2536" s="15"/>
      <c r="K2536" s="15"/>
      <c r="L2536" s="15" t="str">
        <f>CONCATENATE(F2536,G2536,H2536)</f>
        <v>out_f &lt;- "C:/NGS/save/F2_Adap-2.fastq"</v>
      </c>
      <c r="M2536" s="15"/>
      <c r="N2536" s="15"/>
      <c r="O2536" s="15"/>
      <c r="P2536" s="15"/>
      <c r="Q2536" s="15"/>
      <c r="R2536" s="15"/>
      <c r="S2536" s="15"/>
    </row>
    <row r="2537" spans="1:19" x14ac:dyDescent="0.15">
      <c r="A2537" s="15">
        <v>2536</v>
      </c>
      <c r="B2537" s="11">
        <v>58</v>
      </c>
      <c r="C2537" s="11">
        <v>24</v>
      </c>
      <c r="D2537" s="20" t="str">
        <f>L2537</f>
        <v>param_adapter &lt;- "TAAGATCGGAAGAGCACACGTCTGAACTCCAGTCAC"  #Adapter sequence 2</v>
      </c>
      <c r="E2537" s="15"/>
      <c r="F2537" s="11" t="s">
        <v>44</v>
      </c>
      <c r="G2537" s="15" t="str">
        <f>'1. Input and Output files list'!$E$65</f>
        <v>TAAGATCGGAAGAGCACACGTCTGAACTCCAGTCAC</v>
      </c>
      <c r="H2537" s="11" t="s">
        <v>47</v>
      </c>
      <c r="I2537" s="15"/>
      <c r="J2537" s="15"/>
      <c r="K2537" s="15"/>
      <c r="L2537" s="15" t="str">
        <f>CONCATENATE(F2537,G2537,H2537)</f>
        <v>param_adapter &lt;- "TAAGATCGGAAGAGCACACGTCTGAACTCCAGTCAC"  #Adapter sequence 2</v>
      </c>
      <c r="M2537" s="15"/>
      <c r="N2537" s="15"/>
      <c r="O2537" s="15"/>
      <c r="P2537" s="15"/>
      <c r="Q2537" s="15"/>
      <c r="R2537" s="15"/>
      <c r="S2537" s="15"/>
    </row>
    <row r="2538" spans="1:19" x14ac:dyDescent="0.15">
      <c r="A2538" s="15">
        <v>2537</v>
      </c>
      <c r="B2538" s="11">
        <v>58</v>
      </c>
      <c r="C2538" s="11">
        <v>25</v>
      </c>
      <c r="D2538" s="20" t="s">
        <v>29</v>
      </c>
      <c r="E2538" s="15"/>
      <c r="F2538" s="15"/>
      <c r="G2538" s="15"/>
      <c r="H2538" s="15"/>
      <c r="I2538" s="15"/>
      <c r="J2538" s="15"/>
      <c r="K2538" s="15"/>
      <c r="L2538" s="15"/>
      <c r="M2538" s="15"/>
      <c r="N2538" s="15"/>
      <c r="O2538" s="15"/>
      <c r="P2538" s="15"/>
      <c r="Q2538" s="15"/>
      <c r="R2538" s="15"/>
      <c r="S2538" s="15"/>
    </row>
    <row r="2539" spans="1:19" x14ac:dyDescent="0.15">
      <c r="A2539" s="15">
        <v>2538</v>
      </c>
      <c r="B2539" s="11">
        <v>58</v>
      </c>
      <c r="C2539" s="11">
        <v>26</v>
      </c>
      <c r="D2539" s="20" t="str">
        <f>L2539</f>
        <v>in_f &lt;- "C:/NGS/save/F2_Adap-2.fastq"</v>
      </c>
      <c r="E2539" s="15"/>
      <c r="F2539" s="15" t="s">
        <v>12</v>
      </c>
      <c r="G2539" s="15" t="str">
        <f>'1. Input and Output files list'!$E$6</f>
        <v>C:/NGS/save/</v>
      </c>
      <c r="H2539" s="15" t="s">
        <v>87</v>
      </c>
      <c r="I2539" s="15"/>
      <c r="J2539" s="15"/>
      <c r="K2539" s="15"/>
      <c r="L2539" s="15" t="str">
        <f>CONCATENATE(F2539,G2539,H2539)</f>
        <v>in_f &lt;- "C:/NGS/save/F2_Adap-2.fastq"</v>
      </c>
      <c r="M2539" s="15"/>
      <c r="N2539" s="15"/>
      <c r="O2539" s="15"/>
      <c r="P2539" s="15"/>
      <c r="Q2539" s="15"/>
      <c r="R2539" s="15"/>
      <c r="S2539" s="15"/>
    </row>
    <row r="2540" spans="1:19" x14ac:dyDescent="0.15">
      <c r="A2540" s="15">
        <v>2539</v>
      </c>
      <c r="B2540" s="11">
        <v>58</v>
      </c>
      <c r="C2540" s="11">
        <v>27</v>
      </c>
      <c r="D2540" s="20" t="str">
        <f>L2540</f>
        <v>out_f &lt;- "C:/NGS/save/F2_Adap-3.fastq"</v>
      </c>
      <c r="E2540" s="15"/>
      <c r="F2540" s="15" t="s">
        <v>15</v>
      </c>
      <c r="G2540" s="15" t="str">
        <f>'1. Input and Output files list'!$E$6</f>
        <v>C:/NGS/save/</v>
      </c>
      <c r="H2540" s="15" t="s">
        <v>88</v>
      </c>
      <c r="I2540" s="15"/>
      <c r="J2540" s="15"/>
      <c r="K2540" s="15"/>
      <c r="L2540" s="15" t="str">
        <f>CONCATENATE(F2540,G2540,H2540)</f>
        <v>out_f &lt;- "C:/NGS/save/F2_Adap-3.fastq"</v>
      </c>
      <c r="M2540" s="15"/>
      <c r="N2540" s="15"/>
      <c r="O2540" s="15"/>
      <c r="P2540" s="15"/>
      <c r="Q2540" s="15"/>
      <c r="R2540" s="15"/>
      <c r="S2540" s="15"/>
    </row>
    <row r="2541" spans="1:19" x14ac:dyDescent="0.15">
      <c r="A2541" s="15">
        <v>2540</v>
      </c>
      <c r="B2541" s="11">
        <v>58</v>
      </c>
      <c r="C2541" s="11">
        <v>28</v>
      </c>
      <c r="D2541" s="20" t="str">
        <f>L2541</f>
        <v>param_adapter &lt;- "TAAGATCGGAAGAGCGTCGTGTAGGGAAAGAGTGT"  #Adapter sequence 3</v>
      </c>
      <c r="E2541" s="15"/>
      <c r="F2541" s="15" t="s">
        <v>44</v>
      </c>
      <c r="G2541" s="15" t="str">
        <f>'1. Input and Output files list'!$E$66</f>
        <v>TAAGATCGGAAGAGCGTCGTGTAGGGAAAGAGTGT</v>
      </c>
      <c r="H2541" s="15" t="s">
        <v>49</v>
      </c>
      <c r="I2541" s="15"/>
      <c r="J2541" s="15"/>
      <c r="K2541" s="15"/>
      <c r="L2541" s="15" t="str">
        <f>CONCATENATE(F2541,G2541,H2541)</f>
        <v>param_adapter &lt;- "TAAGATCGGAAGAGCGTCGTGTAGGGAAAGAGTGT"  #Adapter sequence 3</v>
      </c>
      <c r="M2541" s="15"/>
      <c r="N2541" s="15"/>
      <c r="O2541" s="15"/>
      <c r="P2541" s="15"/>
      <c r="Q2541" s="15"/>
      <c r="R2541" s="15"/>
      <c r="S2541" s="15"/>
    </row>
    <row r="2542" spans="1:19" x14ac:dyDescent="0.15">
      <c r="A2542" s="15">
        <v>2541</v>
      </c>
      <c r="B2542" s="11">
        <v>58</v>
      </c>
      <c r="C2542" s="11">
        <v>29</v>
      </c>
      <c r="D2542" s="20" t="s">
        <v>30</v>
      </c>
      <c r="E2542" s="15"/>
      <c r="F2542" s="15"/>
      <c r="G2542" s="15"/>
      <c r="H2542" s="15"/>
      <c r="I2542" s="15"/>
      <c r="J2542" s="15"/>
      <c r="K2542" s="15"/>
      <c r="L2542" s="15"/>
      <c r="M2542" s="15"/>
      <c r="N2542" s="15"/>
      <c r="O2542" s="15"/>
      <c r="P2542" s="15"/>
      <c r="Q2542" s="15"/>
      <c r="R2542" s="15"/>
      <c r="S2542" s="15"/>
    </row>
    <row r="2543" spans="1:19" x14ac:dyDescent="0.15">
      <c r="A2543" s="15">
        <v>2542</v>
      </c>
      <c r="B2543" s="11">
        <v>58</v>
      </c>
      <c r="C2543" s="11">
        <v>30</v>
      </c>
      <c r="D2543" s="20" t="str">
        <f>L2543</f>
        <v>in_f &lt;- "C:/NGS/save/F2_Adap-3.fastq"</v>
      </c>
      <c r="E2543" s="15"/>
      <c r="F2543" s="15" t="s">
        <v>12</v>
      </c>
      <c r="G2543" s="15" t="str">
        <f>'1. Input and Output files list'!$E$6</f>
        <v>C:/NGS/save/</v>
      </c>
      <c r="H2543" s="15" t="s">
        <v>88</v>
      </c>
      <c r="I2543" s="15"/>
      <c r="J2543" s="15"/>
      <c r="K2543" s="15"/>
      <c r="L2543" s="15" t="str">
        <f>CONCATENATE(F2543,G2543,H2543)</f>
        <v>in_f &lt;- "C:/NGS/save/F2_Adap-3.fastq"</v>
      </c>
      <c r="M2543" s="15"/>
      <c r="N2543" s="15"/>
      <c r="O2543" s="15"/>
      <c r="P2543" s="15"/>
      <c r="Q2543" s="15"/>
      <c r="R2543" s="15"/>
      <c r="S2543" s="15"/>
    </row>
    <row r="2544" spans="1:19" x14ac:dyDescent="0.15">
      <c r="A2544" s="15">
        <v>2543</v>
      </c>
      <c r="B2544" s="11">
        <v>58</v>
      </c>
      <c r="C2544" s="11">
        <v>31</v>
      </c>
      <c r="D2544" s="20" t="str">
        <f>L2544</f>
        <v>out_f &lt;- "C:/NGS/save/AdapterTrim_NGS0_58.fastq"</v>
      </c>
      <c r="E2544" s="15"/>
      <c r="F2544" s="15" t="s">
        <v>36</v>
      </c>
      <c r="G2544" s="15" t="str">
        <f>'1. Input and Output files list'!$E$6</f>
        <v>C:/NGS/save/</v>
      </c>
      <c r="H2544" s="15" t="s">
        <v>38</v>
      </c>
      <c r="I2544" s="15" t="str">
        <f>'1. Input and Output files list'!$I$194</f>
        <v>NGS0_58.fastq</v>
      </c>
      <c r="J2544" s="15" t="s">
        <v>16</v>
      </c>
      <c r="K2544" s="15"/>
      <c r="L2544" s="15" t="str">
        <f>CONCATENATE(F2544,G2544,H2544,I2544,J2544)</f>
        <v>out_f &lt;- "C:/NGS/save/AdapterTrim_NGS0_58.fastq"</v>
      </c>
      <c r="M2544" s="15"/>
      <c r="N2544" s="15"/>
      <c r="O2544" s="15"/>
      <c r="P2544" s="15"/>
      <c r="Q2544" s="15"/>
      <c r="R2544" s="15"/>
      <c r="S2544" s="15"/>
    </row>
    <row r="2545" spans="1:20" x14ac:dyDescent="0.15">
      <c r="A2545" s="15">
        <v>2544</v>
      </c>
      <c r="B2545" s="11">
        <v>58</v>
      </c>
      <c r="C2545" s="11">
        <v>32</v>
      </c>
      <c r="D2545" s="20" t="str">
        <f>L2545</f>
        <v>param_adapter &lt;- "CATGAGATCGGAAGAGCACACGTCTGAACTCCAGTCAC"  #Adapter sequence 4</v>
      </c>
      <c r="E2545" s="15"/>
      <c r="F2545" s="15" t="s">
        <v>44</v>
      </c>
      <c r="G2545" s="15" t="str">
        <f>'1. Input and Output files list'!$E$67</f>
        <v>CATGAGATCGGAAGAGCACACGTCTGAACTCCAGTCAC</v>
      </c>
      <c r="H2545" s="15" t="s">
        <v>51</v>
      </c>
      <c r="I2545" s="15"/>
      <c r="J2545" s="15"/>
      <c r="K2545" s="15"/>
      <c r="L2545" s="15" t="str">
        <f>CONCATENATE(F2545,G2545,H2545)</f>
        <v>param_adapter &lt;- "CATGAGATCGGAAGAGCACACGTCTGAACTCCAGTCAC"  #Adapter sequence 4</v>
      </c>
      <c r="M2545" s="15"/>
      <c r="N2545" s="15"/>
      <c r="O2545" s="15"/>
      <c r="P2545" s="15"/>
      <c r="Q2545" s="15"/>
      <c r="R2545" s="15"/>
      <c r="S2545" s="15"/>
    </row>
    <row r="2546" spans="1:20" x14ac:dyDescent="0.15">
      <c r="A2546" s="15">
        <v>2545</v>
      </c>
      <c r="B2546" s="11">
        <v>58</v>
      </c>
      <c r="C2546" s="11">
        <v>33</v>
      </c>
      <c r="D2546" s="20" t="s">
        <v>31</v>
      </c>
      <c r="E2546" s="15"/>
      <c r="F2546" s="15"/>
      <c r="G2546" s="15"/>
      <c r="H2546" s="15"/>
      <c r="I2546" s="15"/>
      <c r="J2546" s="15"/>
      <c r="K2546" s="15"/>
      <c r="L2546" s="15"/>
      <c r="M2546" s="15"/>
      <c r="N2546" s="15"/>
      <c r="O2546" s="15"/>
      <c r="P2546" s="15"/>
      <c r="Q2546" s="15"/>
      <c r="R2546" s="15"/>
      <c r="S2546" s="15"/>
    </row>
    <row r="2547" spans="1:20" x14ac:dyDescent="0.15">
      <c r="A2547" s="15">
        <v>2546</v>
      </c>
      <c r="B2547" s="11">
        <v>58</v>
      </c>
      <c r="C2547" s="11">
        <v>34</v>
      </c>
      <c r="D2547" s="20" t="s">
        <v>32</v>
      </c>
      <c r="E2547" s="15"/>
      <c r="F2547" s="15"/>
      <c r="G2547" s="15"/>
      <c r="H2547" s="15"/>
      <c r="I2547" s="15"/>
      <c r="J2547" s="15"/>
      <c r="K2547" s="15"/>
      <c r="L2547" s="15"/>
      <c r="M2547" s="15"/>
      <c r="N2547" s="15"/>
      <c r="O2547" s="15"/>
      <c r="P2547" s="15"/>
      <c r="Q2547" s="15"/>
      <c r="R2547" s="15"/>
      <c r="S2547" s="15"/>
    </row>
    <row r="2548" spans="1:20" x14ac:dyDescent="0.15">
      <c r="A2548" s="15">
        <v>2547</v>
      </c>
      <c r="B2548" s="11">
        <v>58</v>
      </c>
      <c r="C2548" s="11">
        <v>35</v>
      </c>
      <c r="D2548" s="20" t="str">
        <f>L2548</f>
        <v>write.csv(res, "C:/NGS/save/NGS0_58.fastq.csv")</v>
      </c>
      <c r="E2548" s="15"/>
      <c r="F2548" s="15" t="s">
        <v>35</v>
      </c>
      <c r="G2548" s="15" t="str">
        <f>'1. Input and Output files list'!$E$6</f>
        <v>C:/NGS/save/</v>
      </c>
      <c r="H2548" s="15" t="str">
        <f>'1. Input and Output files list'!$I$194</f>
        <v>NGS0_58.fastq</v>
      </c>
      <c r="I2548" s="15" t="s">
        <v>34</v>
      </c>
      <c r="J2548" s="15"/>
      <c r="K2548" s="15"/>
      <c r="L2548" s="15" t="str">
        <f>CONCATENATE(F2548,G2548,H2548,I2548)</f>
        <v>write.csv(res, "C:/NGS/save/NGS0_58.fastq.csv")</v>
      </c>
      <c r="M2548" s="15"/>
      <c r="N2548" s="15"/>
      <c r="O2548" s="15"/>
      <c r="P2548" s="15"/>
      <c r="Q2548" s="15"/>
      <c r="R2548" s="15"/>
      <c r="S2548" s="15"/>
    </row>
    <row r="2549" spans="1:20" x14ac:dyDescent="0.15">
      <c r="A2549" s="15">
        <v>2548</v>
      </c>
      <c r="B2549" s="11">
        <v>58</v>
      </c>
      <c r="C2549" s="11">
        <v>36</v>
      </c>
      <c r="D2549" s="20" t="str">
        <f>L2549</f>
        <v>system.time(fastq &lt;- fread("C:/NGS/save/AdapterTrim_NGS0_58.fastq", header=F, sep="\t", na.strings="NA", strip.white=TRUE, verbose=TRUE))</v>
      </c>
      <c r="E2549" s="15"/>
      <c r="F2549" s="15" t="s">
        <v>92</v>
      </c>
      <c r="G2549" s="15" t="str">
        <f>'1. Input and Output files list'!$E$6</f>
        <v>C:/NGS/save/</v>
      </c>
      <c r="H2549" s="15" t="s">
        <v>38</v>
      </c>
      <c r="I2549" s="15" t="str">
        <f>'1. Input and Output files list'!$I$194</f>
        <v>NGS0_58.fastq</v>
      </c>
      <c r="J2549" s="15" t="s">
        <v>20</v>
      </c>
      <c r="K2549" s="15"/>
      <c r="L2549" s="15" t="str">
        <f>CONCATENATE(F2549,G2549,H2549,I2549,J2549)</f>
        <v>system.time(fastq &lt;- fread("C:/NGS/save/AdapterTrim_NGS0_58.fastq", header=F, sep="\t", na.strings="NA", strip.white=TRUE, verbose=TRUE))</v>
      </c>
      <c r="M2549" s="15"/>
      <c r="N2549" s="15"/>
      <c r="O2549" s="15"/>
      <c r="P2549" s="15"/>
      <c r="Q2549" s="15"/>
      <c r="R2549" s="15"/>
      <c r="S2549" s="15"/>
    </row>
    <row r="2550" spans="1:20" x14ac:dyDescent="0.15">
      <c r="A2550" s="15">
        <v>2549</v>
      </c>
      <c r="B2550" s="11">
        <v>58</v>
      </c>
      <c r="C2550" s="11">
        <v>37</v>
      </c>
      <c r="D2550" s="20" t="str">
        <f>T2550</f>
        <v>file.remove("C:/NGS/save/AdapterTrim_NGS0_58.fastq","C:/NGS/save/F2_Adap-0.fastq","C:/NGS/save/F2_Adap-1.fastq","C:/NGS/save/F2_Adap-2.fastq","C:/NGS/save/F2_Adap-3.fastq")</v>
      </c>
      <c r="E2550" s="15"/>
      <c r="F2550" s="15" t="s">
        <v>11</v>
      </c>
      <c r="G2550" s="15" t="str">
        <f>'1. Input and Output files list'!$E$6</f>
        <v>C:/NGS/save/</v>
      </c>
      <c r="H2550" s="15" t="s">
        <v>38</v>
      </c>
      <c r="I2550" s="15" t="str">
        <f>'1. Input and Output files list'!$I$194</f>
        <v>NGS0_58.fastq</v>
      </c>
      <c r="J2550" s="15" t="s">
        <v>852</v>
      </c>
      <c r="K2550" s="15" t="str">
        <f>'1. Input and Output files list'!$E$6</f>
        <v>C:/NGS/save/</v>
      </c>
      <c r="L2550" s="15" t="s">
        <v>851</v>
      </c>
      <c r="M2550" s="15" t="str">
        <f>'1. Input and Output files list'!$E$6</f>
        <v>C:/NGS/save/</v>
      </c>
      <c r="N2550" s="15" t="s">
        <v>89</v>
      </c>
      <c r="O2550" s="15" t="str">
        <f>'1. Input and Output files list'!$E$6</f>
        <v>C:/NGS/save/</v>
      </c>
      <c r="P2550" s="15" t="s">
        <v>90</v>
      </c>
      <c r="Q2550" s="15" t="str">
        <f>'1. Input and Output files list'!$E$6</f>
        <v>C:/NGS/save/</v>
      </c>
      <c r="R2550" s="15" t="s">
        <v>91</v>
      </c>
      <c r="S2550" s="15"/>
      <c r="T2550" t="str">
        <f>CONCATENATE(F2550,G2550,H2550,I2550,J2550,K2550,L2550,M2550,N2550,O2550,P2550,Q2550,R2550)</f>
        <v>file.remove("C:/NGS/save/AdapterTrim_NGS0_58.fastq","C:/NGS/save/F2_Adap-0.fastq","C:/NGS/save/F2_Adap-1.fastq","C:/NGS/save/F2_Adap-2.fastq","C:/NGS/save/F2_Adap-3.fastq")</v>
      </c>
    </row>
    <row r="2551" spans="1:20" x14ac:dyDescent="0.15">
      <c r="A2551" s="15">
        <v>2550</v>
      </c>
      <c r="B2551" s="11">
        <v>58</v>
      </c>
      <c r="C2551" s="11">
        <v>38</v>
      </c>
      <c r="D2551" s="20" t="s">
        <v>93</v>
      </c>
      <c r="E2551" s="15"/>
      <c r="F2551" s="15"/>
      <c r="G2551" s="15"/>
      <c r="H2551" s="15"/>
      <c r="I2551" s="15"/>
      <c r="J2551" s="15"/>
      <c r="K2551" s="15"/>
      <c r="L2551" s="15"/>
      <c r="M2551" s="15"/>
      <c r="N2551" s="15"/>
      <c r="O2551" s="15"/>
      <c r="P2551" s="15"/>
      <c r="Q2551" s="15"/>
      <c r="R2551" s="15"/>
      <c r="S2551" s="15"/>
    </row>
    <row r="2552" spans="1:20" x14ac:dyDescent="0.15">
      <c r="A2552" s="15">
        <v>2551</v>
      </c>
      <c r="B2552" s="11">
        <v>58</v>
      </c>
      <c r="C2552" s="11">
        <v>39</v>
      </c>
      <c r="D2552" s="20" t="s">
        <v>2</v>
      </c>
      <c r="E2552" s="15"/>
      <c r="F2552" s="15"/>
      <c r="G2552" s="15"/>
      <c r="H2552" s="15"/>
      <c r="I2552" s="15"/>
      <c r="J2552" s="15"/>
      <c r="K2552" s="15"/>
      <c r="L2552" s="15"/>
      <c r="M2552" s="15"/>
      <c r="N2552" s="15"/>
      <c r="O2552" s="15"/>
      <c r="P2552" s="15"/>
      <c r="Q2552" s="15"/>
      <c r="R2552" s="15"/>
      <c r="S2552" s="15"/>
    </row>
    <row r="2553" spans="1:20" x14ac:dyDescent="0.15">
      <c r="A2553" s="15">
        <v>2552</v>
      </c>
      <c r="B2553" s="11">
        <v>58</v>
      </c>
      <c r="C2553" s="11">
        <v>40</v>
      </c>
      <c r="D2553" s="20" t="str">
        <f>K2553</f>
        <v>system.time(write.csv(RADtag, file="C:/NGS/save/NGS0_58.tagcount", row.names = F))</v>
      </c>
      <c r="E2553" s="15"/>
      <c r="F2553" s="15" t="s">
        <v>164</v>
      </c>
      <c r="G2553" s="15" t="str">
        <f>'1. Input and Output files list'!$E$6</f>
        <v>C:/NGS/save/</v>
      </c>
      <c r="H2553" s="15" t="str">
        <f>'1. Input and Output files list'!$J$194</f>
        <v>NGS0_58.tagcount</v>
      </c>
      <c r="I2553" s="15" t="s">
        <v>210</v>
      </c>
      <c r="J2553" s="15"/>
      <c r="K2553" s="15" t="str">
        <f>CONCATENATE(F2553,G2553,H2553,I2553)</f>
        <v>system.time(write.csv(RADtag, file="C:/NGS/save/NGS0_58.tagcount", row.names = F))</v>
      </c>
      <c r="L2553" s="15"/>
      <c r="M2553" s="15"/>
      <c r="N2553" s="15"/>
      <c r="O2553" s="15"/>
      <c r="P2553" s="15"/>
      <c r="Q2553" s="15"/>
      <c r="R2553" s="15"/>
      <c r="S2553" s="15"/>
    </row>
    <row r="2554" spans="1:20" x14ac:dyDescent="0.15">
      <c r="A2554" s="15">
        <v>2553</v>
      </c>
      <c r="B2554" s="11">
        <v>58</v>
      </c>
      <c r="C2554" s="11">
        <v>41</v>
      </c>
      <c r="D2554" s="20" t="str">
        <f>L2554</f>
        <v>file.remove("C:/NGS/save/NGS0_58.fastq")</v>
      </c>
      <c r="E2554" s="15"/>
      <c r="F2554" s="15" t="s">
        <v>97</v>
      </c>
      <c r="G2554" s="15" t="s">
        <v>13</v>
      </c>
      <c r="H2554" s="15" t="str">
        <f>'1. Input and Output files list'!$E$6</f>
        <v>C:/NGS/save/</v>
      </c>
      <c r="I2554" s="15" t="str">
        <f>'1. Input and Output files list'!$I$194</f>
        <v>NGS0_58.fastq</v>
      </c>
      <c r="J2554" s="7" t="s">
        <v>16</v>
      </c>
      <c r="K2554" s="15" t="s">
        <v>52</v>
      </c>
      <c r="L2554" s="15" t="str">
        <f>CONCATENATE(F2554,G2554,H2554,I2554,J2554,K2554)</f>
        <v>file.remove("C:/NGS/save/NGS0_58.fastq")</v>
      </c>
      <c r="M2554" s="15"/>
      <c r="N2554" s="15"/>
      <c r="O2554" s="15"/>
      <c r="P2554" s="15"/>
      <c r="Q2554" s="15"/>
      <c r="R2554" s="15"/>
      <c r="S2554" s="15"/>
    </row>
    <row r="2555" spans="1:20" x14ac:dyDescent="0.15">
      <c r="A2555" s="15">
        <v>2554</v>
      </c>
      <c r="B2555" s="11">
        <v>58</v>
      </c>
      <c r="C2555" s="11">
        <v>42</v>
      </c>
      <c r="D2555" s="20" t="s">
        <v>170</v>
      </c>
      <c r="E2555" s="15"/>
      <c r="F2555" s="15"/>
      <c r="G2555" s="15"/>
      <c r="H2555" s="15"/>
      <c r="I2555" s="15"/>
      <c r="J2555" s="15"/>
      <c r="K2555" s="15"/>
      <c r="L2555" s="15"/>
      <c r="M2555" s="15"/>
      <c r="N2555" s="15"/>
      <c r="O2555" s="15"/>
      <c r="P2555" s="15"/>
      <c r="Q2555" s="15"/>
      <c r="R2555" s="15"/>
      <c r="S2555" s="15"/>
    </row>
    <row r="2556" spans="1:20" x14ac:dyDescent="0.15">
      <c r="A2556" s="15">
        <v>2555</v>
      </c>
      <c r="B2556" s="11">
        <v>58</v>
      </c>
      <c r="C2556" s="11">
        <v>43</v>
      </c>
      <c r="D2556" s="20" t="str">
        <f>L2556</f>
        <v>system.time(write.csv(RAD_1over, file="C:/NGS/save/NGS0_58.tagcount1over", row.names = F))</v>
      </c>
      <c r="E2556" s="15"/>
      <c r="F2556" s="10" t="s">
        <v>171</v>
      </c>
      <c r="G2556" s="15" t="str">
        <f>'1. Input and Output files list'!$E$6</f>
        <v>C:/NGS/save/</v>
      </c>
      <c r="H2556" s="10" t="str">
        <f>'1. Input and Output files list'!$K$194</f>
        <v>NGS0_58.tagcount1over</v>
      </c>
      <c r="I2556" s="10" t="s">
        <v>210</v>
      </c>
      <c r="J2556" s="15"/>
      <c r="K2556" s="15"/>
      <c r="L2556" s="15" t="str">
        <f>CONCATENATE(F2556,G2556,H2556,I2556)</f>
        <v>system.time(write.csv(RAD_1over, file="C:/NGS/save/NGS0_58.tagcount1over", row.names = F))</v>
      </c>
      <c r="M2556" s="15"/>
      <c r="N2556" s="15"/>
      <c r="O2556" s="15"/>
      <c r="P2556" s="15"/>
      <c r="Q2556" s="15"/>
      <c r="R2556" s="15"/>
      <c r="S2556" s="15"/>
    </row>
    <row r="2557" spans="1:20" x14ac:dyDescent="0.15">
      <c r="A2557" s="15">
        <v>2556</v>
      </c>
      <c r="B2557" s="11">
        <v>58</v>
      </c>
      <c r="C2557" s="11">
        <v>44</v>
      </c>
      <c r="D2557" s="20" t="s">
        <v>1073</v>
      </c>
      <c r="E2557" s="15"/>
      <c r="F2557" s="15"/>
      <c r="G2557" s="15"/>
      <c r="H2557" s="15"/>
      <c r="I2557" s="15"/>
      <c r="J2557" s="15"/>
      <c r="K2557" s="15"/>
      <c r="L2557" s="15"/>
      <c r="M2557" s="15"/>
      <c r="N2557" s="15"/>
      <c r="O2557" s="15"/>
      <c r="P2557" s="15"/>
      <c r="Q2557" s="15"/>
      <c r="R2557" s="15"/>
      <c r="S2557" s="15"/>
    </row>
    <row r="2558" spans="1:20" x14ac:dyDescent="0.15">
      <c r="A2558" s="15">
        <v>2557</v>
      </c>
      <c r="B2558" s="11">
        <v>59</v>
      </c>
      <c r="C2558" s="11">
        <v>1</v>
      </c>
      <c r="D2558" s="20" t="str">
        <f>L2558</f>
        <v>in_f &lt;- c("C:/NGS/Raw_sequence_reads/59_TAATGCGC-CCTATCCT_L006_R1_001.fastq.gz", "C:/NGS/Raw_sequence_reads/59_TAATGCGC-CCTATCCT_L006_R2_001.fastq.gz")</v>
      </c>
      <c r="E2558" s="15"/>
      <c r="F2558" s="15" t="s">
        <v>3</v>
      </c>
      <c r="G2558" s="15" t="str">
        <f>'1. Input and Output files list'!$E$196</f>
        <v>C:/NGS/Raw_sequence_reads/59_TAATGCGC-CCTATCCT_L006_R1_001.fastq.gz</v>
      </c>
      <c r="H2558" s="15" t="s">
        <v>10</v>
      </c>
      <c r="I2558" s="15" t="str">
        <f>'1. Input and Output files list'!$E$197</f>
        <v>C:/NGS/Raw_sequence_reads/59_TAATGCGC-CCTATCCT_L006_R2_001.fastq.gz</v>
      </c>
      <c r="J2558" s="15" t="s">
        <v>4</v>
      </c>
      <c r="K2558" s="15"/>
      <c r="L2558" s="15" t="str">
        <f>CONCATENATE(F2558,G2558,H2558,I2558,J2558)</f>
        <v>in_f &lt;- c("C:/NGS/Raw_sequence_reads/59_TAATGCGC-CCTATCCT_L006_R1_001.fastq.gz", "C:/NGS/Raw_sequence_reads/59_TAATGCGC-CCTATCCT_L006_R2_001.fastq.gz")</v>
      </c>
      <c r="M2558" s="15"/>
      <c r="N2558" s="15"/>
      <c r="O2558" s="15"/>
      <c r="P2558" s="15"/>
      <c r="Q2558" s="15"/>
      <c r="R2558" s="15"/>
      <c r="S2558" s="15"/>
    </row>
    <row r="2559" spans="1:20" x14ac:dyDescent="0.15">
      <c r="A2559" s="15">
        <v>2558</v>
      </c>
      <c r="B2559" s="11">
        <v>59</v>
      </c>
      <c r="C2559" s="11">
        <v>2</v>
      </c>
      <c r="D2559" s="20" t="str">
        <f>L2559</f>
        <v>out_f &lt;- "C:/NGS/save/NGS0_59.fastq"</v>
      </c>
      <c r="E2559" s="15"/>
      <c r="F2559" s="15" t="s">
        <v>95</v>
      </c>
      <c r="G2559" s="15" t="s">
        <v>13</v>
      </c>
      <c r="H2559" s="15" t="str">
        <f>'1. Input and Output files list'!$E$6</f>
        <v>C:/NGS/save/</v>
      </c>
      <c r="I2559" s="15" t="str">
        <f>'1. Input and Output files list'!$I$196</f>
        <v>NGS0_59.fastq</v>
      </c>
      <c r="J2559" s="7" t="s">
        <v>16</v>
      </c>
      <c r="K2559" s="15"/>
      <c r="L2559" s="15" t="str">
        <f>CONCATENATE(F2559,G2559,H2559,I2559,J2559)</f>
        <v>out_f &lt;- "C:/NGS/save/NGS0_59.fastq"</v>
      </c>
      <c r="M2559" s="15"/>
      <c r="N2559" s="15"/>
      <c r="O2559" s="15"/>
      <c r="P2559" s="15"/>
      <c r="Q2559" s="15"/>
      <c r="R2559" s="15"/>
      <c r="S2559" s="15"/>
    </row>
    <row r="2560" spans="1:20" x14ac:dyDescent="0.15">
      <c r="A2560" s="15">
        <v>2559</v>
      </c>
      <c r="B2560" s="11">
        <v>59</v>
      </c>
      <c r="C2560" s="11">
        <v>3</v>
      </c>
      <c r="D2560" s="20" t="str">
        <f>L2560</f>
        <v>param_trim &lt;- 1</v>
      </c>
      <c r="E2560" s="15"/>
      <c r="F2560" s="15" t="s">
        <v>163</v>
      </c>
      <c r="G2560" s="15">
        <f>'1. Input and Output files list'!$H$196</f>
        <v>1</v>
      </c>
      <c r="H2560" s="15"/>
      <c r="I2560" s="15"/>
      <c r="J2560" s="15"/>
      <c r="K2560" s="15"/>
      <c r="L2560" s="15" t="str">
        <f>CONCATENATE(F2560,G2560)</f>
        <v>param_trim &lt;- 1</v>
      </c>
      <c r="M2560" s="15"/>
      <c r="N2560" s="15"/>
      <c r="O2560" s="15"/>
      <c r="P2560" s="15"/>
      <c r="Q2560" s="15"/>
      <c r="R2560" s="15"/>
      <c r="S2560" s="15"/>
    </row>
    <row r="2561" spans="1:19" x14ac:dyDescent="0.15">
      <c r="A2561" s="15">
        <v>2560</v>
      </c>
      <c r="B2561" s="11">
        <v>59</v>
      </c>
      <c r="C2561" s="11">
        <v>4</v>
      </c>
      <c r="D2561" s="20" t="s">
        <v>21</v>
      </c>
      <c r="E2561" s="15"/>
      <c r="F2561" s="15"/>
      <c r="G2561" s="15"/>
      <c r="H2561" s="15"/>
      <c r="I2561" s="15"/>
      <c r="J2561" s="15"/>
      <c r="K2561" s="15"/>
      <c r="L2561" s="15"/>
      <c r="M2561" s="15"/>
      <c r="N2561" s="15"/>
      <c r="O2561" s="15"/>
      <c r="P2561" s="15"/>
      <c r="Q2561" s="15"/>
      <c r="R2561" s="15"/>
      <c r="S2561" s="15"/>
    </row>
    <row r="2562" spans="1:19" x14ac:dyDescent="0.15">
      <c r="A2562" s="15">
        <v>2561</v>
      </c>
      <c r="B2562" s="11">
        <v>59</v>
      </c>
      <c r="C2562" s="11">
        <v>5</v>
      </c>
      <c r="D2562" s="20" t="s">
        <v>22</v>
      </c>
      <c r="E2562" s="15"/>
      <c r="F2562" s="15"/>
      <c r="G2562" s="15"/>
      <c r="H2562" s="15"/>
      <c r="I2562" s="15"/>
      <c r="J2562" s="15"/>
      <c r="K2562" s="15"/>
      <c r="L2562" s="15"/>
      <c r="M2562" s="15"/>
      <c r="N2562" s="15"/>
      <c r="O2562" s="15"/>
      <c r="P2562" s="15"/>
      <c r="Q2562" s="15"/>
      <c r="R2562" s="15"/>
      <c r="S2562" s="15"/>
    </row>
    <row r="2563" spans="1:19" x14ac:dyDescent="0.15">
      <c r="A2563" s="15">
        <v>2562</v>
      </c>
      <c r="B2563" s="11">
        <v>59</v>
      </c>
      <c r="C2563" s="11">
        <v>6</v>
      </c>
      <c r="D2563" s="20" t="s">
        <v>23</v>
      </c>
      <c r="E2563" s="15"/>
      <c r="F2563" s="15"/>
      <c r="G2563" s="15"/>
      <c r="H2563" s="15"/>
      <c r="I2563" s="15"/>
      <c r="J2563" s="15"/>
      <c r="K2563" s="15"/>
      <c r="L2563" s="15"/>
      <c r="M2563" s="15"/>
      <c r="N2563" s="15"/>
      <c r="O2563" s="15"/>
      <c r="P2563" s="15"/>
      <c r="Q2563" s="15"/>
      <c r="R2563" s="15"/>
      <c r="S2563" s="15"/>
    </row>
    <row r="2564" spans="1:19" x14ac:dyDescent="0.15">
      <c r="A2564" s="15">
        <v>2563</v>
      </c>
      <c r="B2564" s="11">
        <v>59</v>
      </c>
      <c r="C2564" s="11">
        <v>7</v>
      </c>
      <c r="D2564" s="20" t="str">
        <f>L2564</f>
        <v>hoge1 &lt;- DNAStringSet(sread(fastq), start=7, end=hoge)</v>
      </c>
      <c r="E2564" s="15"/>
      <c r="F2564" s="15" t="s">
        <v>166</v>
      </c>
      <c r="G2564" s="15">
        <f>'1. Input and Output files list'!$G$196+1</f>
        <v>7</v>
      </c>
      <c r="H2564" s="15" t="s">
        <v>26</v>
      </c>
      <c r="I2564" s="15"/>
      <c r="J2564" s="15"/>
      <c r="K2564" s="15"/>
      <c r="L2564" s="15" t="str">
        <f>CONCATENATE(F2564,G2564,H2564)</f>
        <v>hoge1 &lt;- DNAStringSet(sread(fastq), start=7, end=hoge)</v>
      </c>
      <c r="M2564" s="15"/>
      <c r="N2564" s="15"/>
      <c r="O2564" s="15"/>
      <c r="P2564" s="15"/>
      <c r="Q2564" s="15"/>
      <c r="R2564" s="15"/>
      <c r="S2564" s="15"/>
    </row>
    <row r="2565" spans="1:19" x14ac:dyDescent="0.15">
      <c r="A2565" s="15">
        <v>2564</v>
      </c>
      <c r="B2565" s="11">
        <v>59</v>
      </c>
      <c r="C2565" s="11">
        <v>8</v>
      </c>
      <c r="D2565" s="20" t="str">
        <f>L2565</f>
        <v>hoge2 &lt;- BStringSet(quality(quality(fastq)), start=7, end=hoge)</v>
      </c>
      <c r="E2565" s="15"/>
      <c r="F2565" s="15" t="s">
        <v>167</v>
      </c>
      <c r="G2565" s="15">
        <f>'1. Input and Output files list'!$G$196+1</f>
        <v>7</v>
      </c>
      <c r="H2565" s="15" t="s">
        <v>26</v>
      </c>
      <c r="I2565" s="15"/>
      <c r="J2565" s="15"/>
      <c r="K2565" s="15"/>
      <c r="L2565" s="15" t="str">
        <f>CONCATENATE(F2565,G2565,H2565)</f>
        <v>hoge2 &lt;- BStringSet(quality(quality(fastq)), start=7, end=hoge)</v>
      </c>
      <c r="M2565" s="15"/>
      <c r="N2565" s="15"/>
      <c r="O2565" s="15"/>
      <c r="P2565" s="15"/>
      <c r="Q2565" s="15"/>
      <c r="R2565" s="15"/>
      <c r="S2565" s="15"/>
    </row>
    <row r="2566" spans="1:19" x14ac:dyDescent="0.15">
      <c r="A2566" s="15">
        <v>2565</v>
      </c>
      <c r="B2566" s="11">
        <v>59</v>
      </c>
      <c r="C2566" s="11">
        <v>9</v>
      </c>
      <c r="D2566" s="20" t="s">
        <v>24</v>
      </c>
      <c r="E2566" s="15"/>
      <c r="F2566" s="15"/>
      <c r="G2566" s="15"/>
      <c r="H2566" s="15"/>
      <c r="I2566" s="15"/>
      <c r="J2566" s="15"/>
      <c r="K2566" s="15"/>
      <c r="L2566" s="15"/>
      <c r="M2566" s="15"/>
      <c r="N2566" s="15"/>
      <c r="O2566" s="15"/>
      <c r="P2566" s="15"/>
      <c r="Q2566" s="15"/>
      <c r="R2566" s="15"/>
      <c r="S2566" s="15"/>
    </row>
    <row r="2567" spans="1:19" x14ac:dyDescent="0.15">
      <c r="A2567" s="15">
        <v>2566</v>
      </c>
      <c r="B2567" s="11">
        <v>59</v>
      </c>
      <c r="C2567" s="11">
        <v>10</v>
      </c>
      <c r="D2567" s="20" t="s">
        <v>96</v>
      </c>
      <c r="E2567" s="15"/>
      <c r="F2567" s="15"/>
      <c r="G2567" s="15"/>
      <c r="H2567" s="15"/>
      <c r="I2567" s="15"/>
      <c r="J2567" s="15"/>
      <c r="K2567" s="15"/>
      <c r="L2567" s="15"/>
      <c r="M2567" s="15"/>
      <c r="N2567" s="15"/>
      <c r="O2567" s="15"/>
      <c r="P2567" s="15"/>
      <c r="Q2567" s="15"/>
      <c r="R2567" s="15"/>
      <c r="S2567" s="15"/>
    </row>
    <row r="2568" spans="1:19" x14ac:dyDescent="0.15">
      <c r="A2568" s="15">
        <v>2567</v>
      </c>
      <c r="B2568" s="11">
        <v>59</v>
      </c>
      <c r="C2568" s="11">
        <v>11</v>
      </c>
      <c r="D2568" s="53" t="str">
        <f>R2568</f>
        <v>param1 &lt;- 35</v>
      </c>
      <c r="E2568" s="15"/>
      <c r="F2568" s="15" t="s">
        <v>843</v>
      </c>
      <c r="G2568" s="15">
        <f>'1. Input and Output files list'!$E$32</f>
        <v>35</v>
      </c>
      <c r="H2568" s="15"/>
      <c r="I2568" s="15"/>
      <c r="J2568" s="15"/>
      <c r="K2568" s="15"/>
      <c r="L2568" s="15"/>
      <c r="M2568" s="15"/>
      <c r="N2568" s="15"/>
      <c r="O2568" s="15"/>
      <c r="P2568" s="15"/>
      <c r="Q2568" s="15"/>
      <c r="R2568" s="15" t="str">
        <f>CONCATENATE(F2568,G2568,H2568)</f>
        <v>param1 &lt;- 35</v>
      </c>
      <c r="S2568" s="15"/>
    </row>
    <row r="2569" spans="1:19" x14ac:dyDescent="0.15">
      <c r="A2569" s="15">
        <v>2568</v>
      </c>
      <c r="B2569" s="11">
        <v>59</v>
      </c>
      <c r="C2569" s="11">
        <v>12</v>
      </c>
      <c r="D2569" s="53" t="str">
        <f>R2569</f>
        <v>param2 &lt;- 0.1</v>
      </c>
      <c r="E2569" s="15"/>
      <c r="F2569" s="15" t="s">
        <v>844</v>
      </c>
      <c r="G2569" s="15">
        <f>'1. Input and Output files list'!$E$34</f>
        <v>0.1</v>
      </c>
      <c r="H2569" s="15"/>
      <c r="I2569" s="15"/>
      <c r="J2569" s="15"/>
      <c r="K2569" s="15"/>
      <c r="L2569" s="15"/>
      <c r="M2569" s="15"/>
      <c r="N2569" s="15"/>
      <c r="O2569" s="15"/>
      <c r="P2569" s="15"/>
      <c r="Q2569" s="15"/>
      <c r="R2569" s="15" t="str">
        <f>CONCATENATE(F2569,G2569,H2569)</f>
        <v>param2 &lt;- 0.1</v>
      </c>
      <c r="S2569" s="15"/>
    </row>
    <row r="2570" spans="1:19" x14ac:dyDescent="0.15">
      <c r="A2570" s="15">
        <v>2569</v>
      </c>
      <c r="B2570" s="11">
        <v>59</v>
      </c>
      <c r="C2570" s="11">
        <v>13</v>
      </c>
      <c r="D2570" s="53" t="str">
        <f>R2570</f>
        <v>fastq &lt;- readFastq("C:/NGS/save/NGS0_59.fastq")</v>
      </c>
      <c r="E2570" s="15"/>
      <c r="F2570" s="15" t="s">
        <v>845</v>
      </c>
      <c r="G2570" s="15" t="str">
        <f>'1. Input and Output files list'!$E$6</f>
        <v>C:/NGS/save/</v>
      </c>
      <c r="H2570" s="5" t="str">
        <f>'1. Input and Output files list'!$I$196</f>
        <v>NGS0_59.fastq</v>
      </c>
      <c r="I2570" s="15" t="s">
        <v>4</v>
      </c>
      <c r="J2570" s="15">
        <v>59</v>
      </c>
      <c r="K2570" s="15"/>
      <c r="L2570" s="15"/>
      <c r="M2570" s="15"/>
      <c r="N2570" s="15"/>
      <c r="O2570" s="15"/>
      <c r="P2570" s="15"/>
      <c r="Q2570" s="15"/>
      <c r="R2570" s="15" t="str">
        <f>CONCATENATE(F2570,G2570,H2570,I2570)</f>
        <v>fastq &lt;- readFastq("C:/NGS/save/NGS0_59.fastq")</v>
      </c>
      <c r="S2570" s="15"/>
    </row>
    <row r="2571" spans="1:19" x14ac:dyDescent="0.15">
      <c r="A2571" s="15">
        <v>2570</v>
      </c>
      <c r="B2571" s="11">
        <v>59</v>
      </c>
      <c r="C2571" s="11">
        <v>14</v>
      </c>
      <c r="D2571" s="53" t="s">
        <v>840</v>
      </c>
      <c r="E2571" s="15"/>
      <c r="F2571" s="15"/>
      <c r="G2571" s="15"/>
      <c r="H2571" s="15"/>
      <c r="I2571" s="15"/>
      <c r="J2571" s="15"/>
      <c r="K2571" s="15"/>
      <c r="L2571" s="15"/>
      <c r="M2571" s="15"/>
      <c r="N2571" s="15"/>
      <c r="O2571" s="15"/>
      <c r="P2571" s="15"/>
      <c r="Q2571" s="15"/>
      <c r="R2571" s="15"/>
      <c r="S2571" s="15"/>
    </row>
    <row r="2572" spans="1:19" x14ac:dyDescent="0.15">
      <c r="A2572" s="15">
        <v>2571</v>
      </c>
      <c r="B2572" s="11">
        <v>59</v>
      </c>
      <c r="C2572" s="11">
        <v>15</v>
      </c>
      <c r="D2572" s="53" t="s">
        <v>841</v>
      </c>
      <c r="E2572" s="15"/>
      <c r="F2572" s="15"/>
      <c r="G2572" s="15"/>
      <c r="H2572" s="15"/>
      <c r="I2572" s="15"/>
      <c r="J2572" s="15"/>
      <c r="K2572" s="15"/>
      <c r="L2572" s="15"/>
      <c r="M2572" s="15"/>
      <c r="N2572" s="15"/>
      <c r="O2572" s="15"/>
      <c r="P2572" s="15"/>
      <c r="Q2572" s="15"/>
      <c r="R2572" s="15"/>
      <c r="S2572" s="15"/>
    </row>
    <row r="2573" spans="1:19" x14ac:dyDescent="0.15">
      <c r="A2573" s="15">
        <v>2572</v>
      </c>
      <c r="B2573" s="11">
        <v>59</v>
      </c>
      <c r="C2573" s="11">
        <v>16</v>
      </c>
      <c r="D2573" s="53" t="s">
        <v>842</v>
      </c>
      <c r="E2573" s="15"/>
      <c r="F2573" s="15"/>
      <c r="G2573" s="15"/>
      <c r="H2573" s="15"/>
      <c r="I2573" s="15"/>
      <c r="J2573" s="15"/>
      <c r="K2573" s="15"/>
      <c r="L2573" s="15"/>
      <c r="M2573" s="15"/>
      <c r="N2573" s="15"/>
      <c r="O2573" s="15"/>
      <c r="P2573" s="15"/>
      <c r="Q2573" s="15"/>
      <c r="R2573" s="15"/>
      <c r="S2573" s="15"/>
    </row>
    <row r="2574" spans="1:19" x14ac:dyDescent="0.15">
      <c r="A2574" s="15">
        <v>2573</v>
      </c>
      <c r="B2574" s="11">
        <v>59</v>
      </c>
      <c r="C2574" s="11">
        <v>17</v>
      </c>
      <c r="D2574" s="20" t="str">
        <f>L2574</f>
        <v xml:space="preserve">writeFastq(fastq, "C:/NGS/save/F2_Adap-0.fastq", compress=F)   </v>
      </c>
      <c r="E2574" s="15"/>
      <c r="F2574" s="15" t="s">
        <v>847</v>
      </c>
      <c r="G2574" s="15" t="str">
        <f>'1. Input and Output files list'!$E$6</f>
        <v>C:/NGS/save/</v>
      </c>
      <c r="H2574" s="15" t="s">
        <v>850</v>
      </c>
      <c r="I2574" s="15"/>
      <c r="J2574" s="15"/>
      <c r="K2574" s="15"/>
      <c r="L2574" s="15" t="str">
        <f>CONCATENATE(F2574,G2574,H2574,I2574,J2574)</f>
        <v xml:space="preserve">writeFastq(fastq, "C:/NGS/save/F2_Adap-0.fastq", compress=F)   </v>
      </c>
      <c r="M2574" s="15"/>
      <c r="N2574" s="15"/>
      <c r="O2574" s="15"/>
      <c r="P2574" s="15"/>
      <c r="Q2574" s="15"/>
      <c r="R2574" s="15"/>
      <c r="S2574" s="15"/>
    </row>
    <row r="2575" spans="1:19" x14ac:dyDescent="0.15">
      <c r="A2575" s="15">
        <v>2574</v>
      </c>
      <c r="B2575" s="11">
        <v>59</v>
      </c>
      <c r="C2575" s="11">
        <v>18</v>
      </c>
      <c r="D2575" s="20" t="str">
        <f>L2575</f>
        <v>in_f &lt;- "C:/NGS/save/F2_Adap-0.fastq"</v>
      </c>
      <c r="E2575" s="15"/>
      <c r="F2575" s="15" t="s">
        <v>14</v>
      </c>
      <c r="G2575" s="15" t="s">
        <v>13</v>
      </c>
      <c r="H2575" s="15" t="str">
        <f>'1. Input and Output files list'!$E$6</f>
        <v>C:/NGS/save/</v>
      </c>
      <c r="I2575" s="15" t="s">
        <v>849</v>
      </c>
      <c r="J2575" s="7"/>
      <c r="K2575" s="15"/>
      <c r="L2575" s="15" t="str">
        <f>CONCATENATE(F2575,G2575,H2575,I2575,J2575)</f>
        <v>in_f &lt;- "C:/NGS/save/F2_Adap-0.fastq"</v>
      </c>
      <c r="M2575" s="15"/>
      <c r="N2575" s="15"/>
      <c r="O2575" s="15"/>
      <c r="P2575" s="15"/>
      <c r="Q2575" s="15"/>
      <c r="R2575" s="15"/>
      <c r="S2575" s="15"/>
    </row>
    <row r="2576" spans="1:19" x14ac:dyDescent="0.15">
      <c r="A2576" s="15">
        <v>2575</v>
      </c>
      <c r="B2576" s="11">
        <v>59</v>
      </c>
      <c r="C2576" s="11">
        <v>19</v>
      </c>
      <c r="D2576" s="20" t="str">
        <f>L2576</f>
        <v>out_f &lt;- "C:/NGS/save/F2_Adap-1.fastq"</v>
      </c>
      <c r="E2576" s="15"/>
      <c r="F2576" s="15" t="s">
        <v>15</v>
      </c>
      <c r="G2576" s="15" t="str">
        <f>'1. Input and Output files list'!$E$6</f>
        <v>C:/NGS/save/</v>
      </c>
      <c r="H2576" s="15" t="s">
        <v>86</v>
      </c>
      <c r="I2576" s="15"/>
      <c r="J2576" s="15"/>
      <c r="K2576" s="15"/>
      <c r="L2576" s="15" t="str">
        <f>CONCATENATE(F2576,G2576,H2576)</f>
        <v>out_f &lt;- "C:/NGS/save/F2_Adap-1.fastq"</v>
      </c>
      <c r="M2576" s="15"/>
      <c r="N2576" s="15"/>
      <c r="O2576" s="15"/>
      <c r="P2576" s="15"/>
      <c r="Q2576" s="15"/>
      <c r="R2576" s="15"/>
      <c r="S2576" s="15"/>
    </row>
    <row r="2577" spans="1:19" x14ac:dyDescent="0.15">
      <c r="A2577" s="15">
        <v>2576</v>
      </c>
      <c r="B2577" s="11">
        <v>59</v>
      </c>
      <c r="C2577" s="11">
        <v>20</v>
      </c>
      <c r="D2577" s="20" t="str">
        <f>L2577</f>
        <v>param_adapter &lt;- "CATGAGATCGGAAGAGCGTCGTGTAGGGAAAGAGTGT"  #Adapter sequence 1</v>
      </c>
      <c r="E2577" s="15"/>
      <c r="F2577" s="11" t="s">
        <v>44</v>
      </c>
      <c r="G2577" s="11" t="str">
        <f>'1. Input and Output files list'!$E$64</f>
        <v>CATGAGATCGGAAGAGCGTCGTGTAGGGAAAGAGTGT</v>
      </c>
      <c r="H2577" s="11" t="s">
        <v>46</v>
      </c>
      <c r="I2577" s="15"/>
      <c r="J2577" s="15"/>
      <c r="K2577" s="15"/>
      <c r="L2577" s="15" t="str">
        <f>CONCATENATE(F2577,G2577,H2577)</f>
        <v>param_adapter &lt;- "CATGAGATCGGAAGAGCGTCGTGTAGGGAAAGAGTGT"  #Adapter sequence 1</v>
      </c>
      <c r="M2577" s="15"/>
      <c r="N2577" s="15"/>
      <c r="O2577" s="15"/>
      <c r="P2577" s="15"/>
      <c r="Q2577" s="15"/>
      <c r="R2577" s="15"/>
      <c r="S2577" s="15"/>
    </row>
    <row r="2578" spans="1:19" x14ac:dyDescent="0.15">
      <c r="A2578" s="15">
        <v>2577</v>
      </c>
      <c r="B2578" s="11">
        <v>59</v>
      </c>
      <c r="C2578" s="11">
        <v>21</v>
      </c>
      <c r="D2578" s="20" t="s">
        <v>28</v>
      </c>
      <c r="E2578" s="15"/>
      <c r="F2578" s="15"/>
      <c r="G2578" s="15"/>
      <c r="H2578" s="15"/>
      <c r="I2578" s="15"/>
      <c r="J2578" s="15"/>
      <c r="K2578" s="15"/>
      <c r="L2578" s="15"/>
      <c r="M2578" s="15"/>
      <c r="N2578" s="15"/>
      <c r="O2578" s="15"/>
      <c r="P2578" s="15"/>
      <c r="Q2578" s="15"/>
      <c r="R2578" s="15"/>
      <c r="S2578" s="15"/>
    </row>
    <row r="2579" spans="1:19" x14ac:dyDescent="0.15">
      <c r="A2579" s="15">
        <v>2578</v>
      </c>
      <c r="B2579" s="11">
        <v>59</v>
      </c>
      <c r="C2579" s="11">
        <v>22</v>
      </c>
      <c r="D2579" s="20" t="str">
        <f>L2579</f>
        <v>in_f &lt;- "C:/NGS/save/F2_Adap-1.fastq"</v>
      </c>
      <c r="E2579" s="15"/>
      <c r="F2579" s="15" t="s">
        <v>12</v>
      </c>
      <c r="G2579" s="15" t="str">
        <f>'1. Input and Output files list'!$E$6</f>
        <v>C:/NGS/save/</v>
      </c>
      <c r="H2579" s="15" t="s">
        <v>86</v>
      </c>
      <c r="I2579" s="15"/>
      <c r="J2579" s="15"/>
      <c r="K2579" s="15"/>
      <c r="L2579" s="15" t="str">
        <f>CONCATENATE(F2579,G2579,H2579)</f>
        <v>in_f &lt;- "C:/NGS/save/F2_Adap-1.fastq"</v>
      </c>
      <c r="M2579" s="15"/>
      <c r="N2579" s="15"/>
      <c r="O2579" s="15"/>
      <c r="P2579" s="15"/>
      <c r="Q2579" s="15"/>
      <c r="R2579" s="15"/>
      <c r="S2579" s="15"/>
    </row>
    <row r="2580" spans="1:19" x14ac:dyDescent="0.15">
      <c r="A2580" s="15">
        <v>2579</v>
      </c>
      <c r="B2580" s="11">
        <v>59</v>
      </c>
      <c r="C2580" s="11">
        <v>23</v>
      </c>
      <c r="D2580" s="20" t="str">
        <f>L2580</f>
        <v>out_f &lt;- "C:/NGS/save/F2_Adap-2.fastq"</v>
      </c>
      <c r="E2580" s="15"/>
      <c r="F2580" s="15" t="s">
        <v>15</v>
      </c>
      <c r="G2580" s="15" t="str">
        <f>'1. Input and Output files list'!$E$6</f>
        <v>C:/NGS/save/</v>
      </c>
      <c r="H2580" s="15" t="s">
        <v>87</v>
      </c>
      <c r="I2580" s="15"/>
      <c r="J2580" s="15"/>
      <c r="K2580" s="15"/>
      <c r="L2580" s="15" t="str">
        <f>CONCATENATE(F2580,G2580,H2580)</f>
        <v>out_f &lt;- "C:/NGS/save/F2_Adap-2.fastq"</v>
      </c>
      <c r="M2580" s="15"/>
      <c r="N2580" s="15"/>
      <c r="O2580" s="15"/>
      <c r="P2580" s="15"/>
      <c r="Q2580" s="15"/>
      <c r="R2580" s="15"/>
      <c r="S2580" s="15"/>
    </row>
    <row r="2581" spans="1:19" x14ac:dyDescent="0.15">
      <c r="A2581" s="15">
        <v>2580</v>
      </c>
      <c r="B2581" s="11">
        <v>59</v>
      </c>
      <c r="C2581" s="11">
        <v>24</v>
      </c>
      <c r="D2581" s="20" t="str">
        <f>L2581</f>
        <v>param_adapter &lt;- "TAAGATCGGAAGAGCACACGTCTGAACTCCAGTCAC"  #Adapter sequence 2</v>
      </c>
      <c r="E2581" s="15"/>
      <c r="F2581" s="11" t="s">
        <v>44</v>
      </c>
      <c r="G2581" s="15" t="str">
        <f>'1. Input and Output files list'!$E$65</f>
        <v>TAAGATCGGAAGAGCACACGTCTGAACTCCAGTCAC</v>
      </c>
      <c r="H2581" s="11" t="s">
        <v>47</v>
      </c>
      <c r="I2581" s="15"/>
      <c r="J2581" s="15"/>
      <c r="K2581" s="15"/>
      <c r="L2581" s="15" t="str">
        <f>CONCATENATE(F2581,G2581,H2581)</f>
        <v>param_adapter &lt;- "TAAGATCGGAAGAGCACACGTCTGAACTCCAGTCAC"  #Adapter sequence 2</v>
      </c>
      <c r="M2581" s="15"/>
      <c r="N2581" s="15"/>
      <c r="O2581" s="15"/>
      <c r="P2581" s="15"/>
      <c r="Q2581" s="15"/>
      <c r="R2581" s="15"/>
      <c r="S2581" s="15"/>
    </row>
    <row r="2582" spans="1:19" x14ac:dyDescent="0.15">
      <c r="A2582" s="15">
        <v>2581</v>
      </c>
      <c r="B2582" s="11">
        <v>59</v>
      </c>
      <c r="C2582" s="11">
        <v>25</v>
      </c>
      <c r="D2582" s="20" t="s">
        <v>29</v>
      </c>
      <c r="E2582" s="15"/>
      <c r="F2582" s="15"/>
      <c r="G2582" s="15"/>
      <c r="H2582" s="15"/>
      <c r="I2582" s="15"/>
      <c r="J2582" s="15"/>
      <c r="K2582" s="15"/>
      <c r="L2582" s="15"/>
      <c r="M2582" s="15"/>
      <c r="N2582" s="15"/>
      <c r="O2582" s="15"/>
      <c r="P2582" s="15"/>
      <c r="Q2582" s="15"/>
      <c r="R2582" s="15"/>
      <c r="S2582" s="15"/>
    </row>
    <row r="2583" spans="1:19" x14ac:dyDescent="0.15">
      <c r="A2583" s="15">
        <v>2582</v>
      </c>
      <c r="B2583" s="11">
        <v>59</v>
      </c>
      <c r="C2583" s="11">
        <v>26</v>
      </c>
      <c r="D2583" s="20" t="str">
        <f>L2583</f>
        <v>in_f &lt;- "C:/NGS/save/F2_Adap-2.fastq"</v>
      </c>
      <c r="E2583" s="15"/>
      <c r="F2583" s="15" t="s">
        <v>12</v>
      </c>
      <c r="G2583" s="15" t="str">
        <f>'1. Input and Output files list'!$E$6</f>
        <v>C:/NGS/save/</v>
      </c>
      <c r="H2583" s="15" t="s">
        <v>87</v>
      </c>
      <c r="I2583" s="15"/>
      <c r="J2583" s="15"/>
      <c r="K2583" s="15"/>
      <c r="L2583" s="15" t="str">
        <f>CONCATENATE(F2583,G2583,H2583)</f>
        <v>in_f &lt;- "C:/NGS/save/F2_Adap-2.fastq"</v>
      </c>
      <c r="M2583" s="15"/>
      <c r="N2583" s="15"/>
      <c r="O2583" s="15"/>
      <c r="P2583" s="15"/>
      <c r="Q2583" s="15"/>
      <c r="R2583" s="15"/>
      <c r="S2583" s="15"/>
    </row>
    <row r="2584" spans="1:19" x14ac:dyDescent="0.15">
      <c r="A2584" s="15">
        <v>2583</v>
      </c>
      <c r="B2584" s="11">
        <v>59</v>
      </c>
      <c r="C2584" s="11">
        <v>27</v>
      </c>
      <c r="D2584" s="20" t="str">
        <f>L2584</f>
        <v>out_f &lt;- "C:/NGS/save/F2_Adap-3.fastq"</v>
      </c>
      <c r="E2584" s="15"/>
      <c r="F2584" s="15" t="s">
        <v>15</v>
      </c>
      <c r="G2584" s="15" t="str">
        <f>'1. Input and Output files list'!$E$6</f>
        <v>C:/NGS/save/</v>
      </c>
      <c r="H2584" s="15" t="s">
        <v>88</v>
      </c>
      <c r="I2584" s="15"/>
      <c r="J2584" s="15"/>
      <c r="K2584" s="15"/>
      <c r="L2584" s="15" t="str">
        <f>CONCATENATE(F2584,G2584,H2584)</f>
        <v>out_f &lt;- "C:/NGS/save/F2_Adap-3.fastq"</v>
      </c>
      <c r="M2584" s="15"/>
      <c r="N2584" s="15"/>
      <c r="O2584" s="15"/>
      <c r="P2584" s="15"/>
      <c r="Q2584" s="15"/>
      <c r="R2584" s="15"/>
      <c r="S2584" s="15"/>
    </row>
    <row r="2585" spans="1:19" x14ac:dyDescent="0.15">
      <c r="A2585" s="15">
        <v>2584</v>
      </c>
      <c r="B2585" s="11">
        <v>59</v>
      </c>
      <c r="C2585" s="11">
        <v>28</v>
      </c>
      <c r="D2585" s="20" t="str">
        <f>L2585</f>
        <v>param_adapter &lt;- "TAAGATCGGAAGAGCGTCGTGTAGGGAAAGAGTGT"  #Adapter sequence 3</v>
      </c>
      <c r="E2585" s="15"/>
      <c r="F2585" s="15" t="s">
        <v>44</v>
      </c>
      <c r="G2585" s="15" t="str">
        <f>'1. Input and Output files list'!$E$66</f>
        <v>TAAGATCGGAAGAGCGTCGTGTAGGGAAAGAGTGT</v>
      </c>
      <c r="H2585" s="15" t="s">
        <v>49</v>
      </c>
      <c r="I2585" s="15"/>
      <c r="J2585" s="15"/>
      <c r="K2585" s="15"/>
      <c r="L2585" s="15" t="str">
        <f>CONCATENATE(F2585,G2585,H2585)</f>
        <v>param_adapter &lt;- "TAAGATCGGAAGAGCGTCGTGTAGGGAAAGAGTGT"  #Adapter sequence 3</v>
      </c>
      <c r="M2585" s="15"/>
      <c r="N2585" s="15"/>
      <c r="O2585" s="15"/>
      <c r="P2585" s="15"/>
      <c r="Q2585" s="15"/>
      <c r="R2585" s="15"/>
      <c r="S2585" s="15"/>
    </row>
    <row r="2586" spans="1:19" x14ac:dyDescent="0.15">
      <c r="A2586" s="15">
        <v>2585</v>
      </c>
      <c r="B2586" s="11">
        <v>59</v>
      </c>
      <c r="C2586" s="11">
        <v>29</v>
      </c>
      <c r="D2586" s="20" t="s">
        <v>30</v>
      </c>
      <c r="E2586" s="15"/>
      <c r="F2586" s="15"/>
      <c r="G2586" s="15"/>
      <c r="H2586" s="15"/>
      <c r="I2586" s="15"/>
      <c r="J2586" s="15"/>
      <c r="K2586" s="15"/>
      <c r="L2586" s="15"/>
      <c r="M2586" s="15"/>
      <c r="N2586" s="15"/>
      <c r="O2586" s="15"/>
      <c r="P2586" s="15"/>
      <c r="Q2586" s="15"/>
      <c r="R2586" s="15"/>
      <c r="S2586" s="15"/>
    </row>
    <row r="2587" spans="1:19" x14ac:dyDescent="0.15">
      <c r="A2587" s="15">
        <v>2586</v>
      </c>
      <c r="B2587" s="11">
        <v>59</v>
      </c>
      <c r="C2587" s="11">
        <v>30</v>
      </c>
      <c r="D2587" s="20" t="str">
        <f>L2587</f>
        <v>in_f &lt;- "C:/NGS/save/F2_Adap-3.fastq"</v>
      </c>
      <c r="E2587" s="15"/>
      <c r="F2587" s="15" t="s">
        <v>12</v>
      </c>
      <c r="G2587" s="15" t="str">
        <f>'1. Input and Output files list'!$E$6</f>
        <v>C:/NGS/save/</v>
      </c>
      <c r="H2587" s="15" t="s">
        <v>88</v>
      </c>
      <c r="I2587" s="15"/>
      <c r="J2587" s="15"/>
      <c r="K2587" s="15"/>
      <c r="L2587" s="15" t="str">
        <f>CONCATENATE(F2587,G2587,H2587)</f>
        <v>in_f &lt;- "C:/NGS/save/F2_Adap-3.fastq"</v>
      </c>
      <c r="M2587" s="15"/>
      <c r="N2587" s="15"/>
      <c r="O2587" s="15"/>
      <c r="P2587" s="15"/>
      <c r="Q2587" s="15"/>
      <c r="R2587" s="15"/>
      <c r="S2587" s="15"/>
    </row>
    <row r="2588" spans="1:19" x14ac:dyDescent="0.15">
      <c r="A2588" s="15">
        <v>2587</v>
      </c>
      <c r="B2588" s="11">
        <v>59</v>
      </c>
      <c r="C2588" s="11">
        <v>31</v>
      </c>
      <c r="D2588" s="20" t="str">
        <f>L2588</f>
        <v>out_f &lt;- "C:/NGS/save/AdapterTrim_NGS0_59.fastq"</v>
      </c>
      <c r="E2588" s="15"/>
      <c r="F2588" s="15" t="s">
        <v>36</v>
      </c>
      <c r="G2588" s="15" t="str">
        <f>'1. Input and Output files list'!$E$6</f>
        <v>C:/NGS/save/</v>
      </c>
      <c r="H2588" s="15" t="s">
        <v>38</v>
      </c>
      <c r="I2588" s="15" t="str">
        <f>'1. Input and Output files list'!$I$196</f>
        <v>NGS0_59.fastq</v>
      </c>
      <c r="J2588" s="15" t="s">
        <v>16</v>
      </c>
      <c r="K2588" s="15"/>
      <c r="L2588" s="15" t="str">
        <f>CONCATENATE(F2588,G2588,H2588,I2588,J2588)</f>
        <v>out_f &lt;- "C:/NGS/save/AdapterTrim_NGS0_59.fastq"</v>
      </c>
      <c r="M2588" s="15"/>
      <c r="N2588" s="15"/>
      <c r="O2588" s="15"/>
      <c r="P2588" s="15"/>
      <c r="Q2588" s="15"/>
      <c r="R2588" s="15"/>
      <c r="S2588" s="15"/>
    </row>
    <row r="2589" spans="1:19" x14ac:dyDescent="0.15">
      <c r="A2589" s="15">
        <v>2588</v>
      </c>
      <c r="B2589" s="11">
        <v>59</v>
      </c>
      <c r="C2589" s="11">
        <v>32</v>
      </c>
      <c r="D2589" s="20" t="str">
        <f>L2589</f>
        <v>param_adapter &lt;- "CATGAGATCGGAAGAGCACACGTCTGAACTCCAGTCAC"  #Adapter sequence 4</v>
      </c>
      <c r="E2589" s="15"/>
      <c r="F2589" s="15" t="s">
        <v>44</v>
      </c>
      <c r="G2589" s="15" t="str">
        <f>'1. Input and Output files list'!$E$67</f>
        <v>CATGAGATCGGAAGAGCACACGTCTGAACTCCAGTCAC</v>
      </c>
      <c r="H2589" s="15" t="s">
        <v>51</v>
      </c>
      <c r="I2589" s="15"/>
      <c r="J2589" s="15"/>
      <c r="K2589" s="15"/>
      <c r="L2589" s="15" t="str">
        <f>CONCATENATE(F2589,G2589,H2589)</f>
        <v>param_adapter &lt;- "CATGAGATCGGAAGAGCACACGTCTGAACTCCAGTCAC"  #Adapter sequence 4</v>
      </c>
      <c r="M2589" s="15"/>
      <c r="N2589" s="15"/>
      <c r="O2589" s="15"/>
      <c r="P2589" s="15"/>
      <c r="Q2589" s="15"/>
      <c r="R2589" s="15"/>
      <c r="S2589" s="15"/>
    </row>
    <row r="2590" spans="1:19" x14ac:dyDescent="0.15">
      <c r="A2590" s="15">
        <v>2589</v>
      </c>
      <c r="B2590" s="11">
        <v>59</v>
      </c>
      <c r="C2590" s="11">
        <v>33</v>
      </c>
      <c r="D2590" s="20" t="s">
        <v>31</v>
      </c>
      <c r="E2590" s="15"/>
      <c r="F2590" s="15"/>
      <c r="G2590" s="15"/>
      <c r="H2590" s="15"/>
      <c r="I2590" s="15"/>
      <c r="J2590" s="15"/>
      <c r="K2590" s="15"/>
      <c r="L2590" s="15"/>
      <c r="M2590" s="15"/>
      <c r="N2590" s="15"/>
      <c r="O2590" s="15"/>
      <c r="P2590" s="15"/>
      <c r="Q2590" s="15"/>
      <c r="R2590" s="15"/>
      <c r="S2590" s="15"/>
    </row>
    <row r="2591" spans="1:19" x14ac:dyDescent="0.15">
      <c r="A2591" s="15">
        <v>2590</v>
      </c>
      <c r="B2591" s="11">
        <v>59</v>
      </c>
      <c r="C2591" s="11">
        <v>34</v>
      </c>
      <c r="D2591" s="20" t="s">
        <v>32</v>
      </c>
      <c r="E2591" s="15"/>
      <c r="F2591" s="15"/>
      <c r="G2591" s="15"/>
      <c r="H2591" s="15"/>
      <c r="I2591" s="15"/>
      <c r="J2591" s="15"/>
      <c r="K2591" s="15"/>
      <c r="L2591" s="15"/>
      <c r="M2591" s="15"/>
      <c r="N2591" s="15"/>
      <c r="O2591" s="15"/>
      <c r="P2591" s="15"/>
      <c r="Q2591" s="15"/>
      <c r="R2591" s="15"/>
      <c r="S2591" s="15"/>
    </row>
    <row r="2592" spans="1:19" x14ac:dyDescent="0.15">
      <c r="A2592" s="15">
        <v>2591</v>
      </c>
      <c r="B2592" s="11">
        <v>59</v>
      </c>
      <c r="C2592" s="11">
        <v>35</v>
      </c>
      <c r="D2592" s="20" t="str">
        <f>L2592</f>
        <v>write.csv(res, "C:/NGS/save/NGS0_59.fastq.csv")</v>
      </c>
      <c r="E2592" s="15"/>
      <c r="F2592" s="15" t="s">
        <v>35</v>
      </c>
      <c r="G2592" s="15" t="str">
        <f>'1. Input and Output files list'!$E$6</f>
        <v>C:/NGS/save/</v>
      </c>
      <c r="H2592" s="15" t="str">
        <f>'1. Input and Output files list'!$I$196</f>
        <v>NGS0_59.fastq</v>
      </c>
      <c r="I2592" s="15" t="s">
        <v>34</v>
      </c>
      <c r="J2592" s="15"/>
      <c r="K2592" s="15"/>
      <c r="L2592" s="15" t="str">
        <f>CONCATENATE(F2592,G2592,H2592,I2592)</f>
        <v>write.csv(res, "C:/NGS/save/NGS0_59.fastq.csv")</v>
      </c>
      <c r="M2592" s="15"/>
      <c r="N2592" s="15"/>
      <c r="O2592" s="15"/>
      <c r="P2592" s="15"/>
      <c r="Q2592" s="15"/>
      <c r="R2592" s="15"/>
      <c r="S2592" s="15"/>
    </row>
    <row r="2593" spans="1:20" x14ac:dyDescent="0.15">
      <c r="A2593" s="15">
        <v>2592</v>
      </c>
      <c r="B2593" s="11">
        <v>59</v>
      </c>
      <c r="C2593" s="11">
        <v>36</v>
      </c>
      <c r="D2593" s="20" t="str">
        <f>L2593</f>
        <v>system.time(fastq &lt;- fread("C:/NGS/save/AdapterTrim_NGS0_59.fastq", header=F, sep="\t", na.strings="NA", strip.white=TRUE, verbose=TRUE))</v>
      </c>
      <c r="E2593" s="15"/>
      <c r="F2593" s="15" t="s">
        <v>92</v>
      </c>
      <c r="G2593" s="15" t="str">
        <f>'1. Input and Output files list'!$E$6</f>
        <v>C:/NGS/save/</v>
      </c>
      <c r="H2593" s="15" t="s">
        <v>38</v>
      </c>
      <c r="I2593" s="15" t="str">
        <f>'1. Input and Output files list'!$I$196</f>
        <v>NGS0_59.fastq</v>
      </c>
      <c r="J2593" s="15" t="s">
        <v>20</v>
      </c>
      <c r="K2593" s="15"/>
      <c r="L2593" s="15" t="str">
        <f>CONCATENATE(F2593,G2593,H2593,I2593,J2593)</f>
        <v>system.time(fastq &lt;- fread("C:/NGS/save/AdapterTrim_NGS0_59.fastq", header=F, sep="\t", na.strings="NA", strip.white=TRUE, verbose=TRUE))</v>
      </c>
      <c r="M2593" s="15"/>
      <c r="N2593" s="15"/>
      <c r="O2593" s="15"/>
      <c r="P2593" s="15"/>
      <c r="Q2593" s="15"/>
      <c r="R2593" s="15"/>
      <c r="S2593" s="15"/>
    </row>
    <row r="2594" spans="1:20" x14ac:dyDescent="0.15">
      <c r="A2594" s="15">
        <v>2593</v>
      </c>
      <c r="B2594" s="11">
        <v>59</v>
      </c>
      <c r="C2594" s="11">
        <v>37</v>
      </c>
      <c r="D2594" s="20" t="str">
        <f>T2594</f>
        <v>file.remove("C:/NGS/save/AdapterTrim_NGS0_59.fastq","C:/NGS/save/F2_Adap-0.fastq","C:/NGS/save/F2_Adap-1.fastq","C:/NGS/save/F2_Adap-2.fastq","C:/NGS/save/F2_Adap-3.fastq")</v>
      </c>
      <c r="E2594" s="15"/>
      <c r="F2594" s="15" t="s">
        <v>11</v>
      </c>
      <c r="G2594" s="15" t="str">
        <f>'1. Input and Output files list'!$E$6</f>
        <v>C:/NGS/save/</v>
      </c>
      <c r="H2594" s="15" t="s">
        <v>38</v>
      </c>
      <c r="I2594" s="15" t="str">
        <f>'1. Input and Output files list'!$I$196</f>
        <v>NGS0_59.fastq</v>
      </c>
      <c r="J2594" s="15" t="s">
        <v>852</v>
      </c>
      <c r="K2594" s="15" t="str">
        <f>'1. Input and Output files list'!$E$6</f>
        <v>C:/NGS/save/</v>
      </c>
      <c r="L2594" s="15" t="s">
        <v>851</v>
      </c>
      <c r="M2594" s="15" t="str">
        <f>'1. Input and Output files list'!$E$6</f>
        <v>C:/NGS/save/</v>
      </c>
      <c r="N2594" s="15" t="s">
        <v>89</v>
      </c>
      <c r="O2594" s="15" t="str">
        <f>'1. Input and Output files list'!$E$6</f>
        <v>C:/NGS/save/</v>
      </c>
      <c r="P2594" s="15" t="s">
        <v>90</v>
      </c>
      <c r="Q2594" s="15" t="str">
        <f>'1. Input and Output files list'!$E$6</f>
        <v>C:/NGS/save/</v>
      </c>
      <c r="R2594" s="15" t="s">
        <v>91</v>
      </c>
      <c r="S2594" s="15"/>
      <c r="T2594" t="str">
        <f>CONCATENATE(F2594,G2594,H2594,I2594,J2594,K2594,L2594,M2594,N2594,O2594,P2594,Q2594,R2594)</f>
        <v>file.remove("C:/NGS/save/AdapterTrim_NGS0_59.fastq","C:/NGS/save/F2_Adap-0.fastq","C:/NGS/save/F2_Adap-1.fastq","C:/NGS/save/F2_Adap-2.fastq","C:/NGS/save/F2_Adap-3.fastq")</v>
      </c>
    </row>
    <row r="2595" spans="1:20" x14ac:dyDescent="0.15">
      <c r="A2595" s="15">
        <v>2594</v>
      </c>
      <c r="B2595" s="11">
        <v>59</v>
      </c>
      <c r="C2595" s="11">
        <v>38</v>
      </c>
      <c r="D2595" s="20" t="s">
        <v>93</v>
      </c>
      <c r="E2595" s="15"/>
      <c r="F2595" s="15"/>
      <c r="G2595" s="15"/>
      <c r="H2595" s="15"/>
      <c r="I2595" s="15"/>
      <c r="J2595" s="15"/>
      <c r="K2595" s="15"/>
      <c r="L2595" s="15"/>
      <c r="M2595" s="15"/>
      <c r="N2595" s="15"/>
      <c r="O2595" s="15"/>
      <c r="P2595" s="15"/>
      <c r="Q2595" s="15"/>
      <c r="R2595" s="15"/>
      <c r="S2595" s="15"/>
    </row>
    <row r="2596" spans="1:20" x14ac:dyDescent="0.15">
      <c r="A2596" s="15">
        <v>2595</v>
      </c>
      <c r="B2596" s="11">
        <v>59</v>
      </c>
      <c r="C2596" s="11">
        <v>39</v>
      </c>
      <c r="D2596" s="20" t="s">
        <v>2</v>
      </c>
      <c r="E2596" s="15"/>
      <c r="F2596" s="15"/>
      <c r="G2596" s="15"/>
      <c r="H2596" s="15"/>
      <c r="I2596" s="15"/>
      <c r="J2596" s="15"/>
      <c r="K2596" s="15"/>
      <c r="L2596" s="15"/>
      <c r="M2596" s="15"/>
      <c r="N2596" s="15"/>
      <c r="O2596" s="15"/>
      <c r="P2596" s="15"/>
      <c r="Q2596" s="15"/>
      <c r="R2596" s="15"/>
      <c r="S2596" s="15"/>
    </row>
    <row r="2597" spans="1:20" x14ac:dyDescent="0.15">
      <c r="A2597" s="15">
        <v>2596</v>
      </c>
      <c r="B2597" s="11">
        <v>59</v>
      </c>
      <c r="C2597" s="11">
        <v>40</v>
      </c>
      <c r="D2597" s="20" t="str">
        <f>K2597</f>
        <v>system.time(write.csv(RADtag, file="C:/NGS/save/NGS0_59.tagcount", row.names = F))</v>
      </c>
      <c r="E2597" s="15"/>
      <c r="F2597" s="15" t="s">
        <v>164</v>
      </c>
      <c r="G2597" s="15" t="str">
        <f>'1. Input and Output files list'!$E$6</f>
        <v>C:/NGS/save/</v>
      </c>
      <c r="H2597" s="15" t="str">
        <f>'1. Input and Output files list'!$J$196</f>
        <v>NGS0_59.tagcount</v>
      </c>
      <c r="I2597" s="15" t="s">
        <v>210</v>
      </c>
      <c r="J2597" s="15"/>
      <c r="K2597" s="15" t="str">
        <f>CONCATENATE(F2597,G2597,H2597,I2597)</f>
        <v>system.time(write.csv(RADtag, file="C:/NGS/save/NGS0_59.tagcount", row.names = F))</v>
      </c>
      <c r="L2597" s="15"/>
      <c r="M2597" s="15"/>
      <c r="N2597" s="15"/>
      <c r="O2597" s="15"/>
      <c r="P2597" s="15"/>
      <c r="Q2597" s="15"/>
      <c r="R2597" s="15"/>
      <c r="S2597" s="15"/>
    </row>
    <row r="2598" spans="1:20" x14ac:dyDescent="0.15">
      <c r="A2598" s="15">
        <v>2597</v>
      </c>
      <c r="B2598" s="11">
        <v>59</v>
      </c>
      <c r="C2598" s="11">
        <v>41</v>
      </c>
      <c r="D2598" s="20" t="str">
        <f>L2598</f>
        <v>file.remove("C:/NGS/save/NGS0_59.fastq")</v>
      </c>
      <c r="E2598" s="15"/>
      <c r="F2598" s="15" t="s">
        <v>97</v>
      </c>
      <c r="G2598" s="15" t="s">
        <v>13</v>
      </c>
      <c r="H2598" s="15" t="str">
        <f>'1. Input and Output files list'!$E$6</f>
        <v>C:/NGS/save/</v>
      </c>
      <c r="I2598" s="15" t="str">
        <f>'1. Input and Output files list'!$I$196</f>
        <v>NGS0_59.fastq</v>
      </c>
      <c r="J2598" s="7" t="s">
        <v>16</v>
      </c>
      <c r="K2598" s="15" t="s">
        <v>52</v>
      </c>
      <c r="L2598" s="15" t="str">
        <f>CONCATENATE(F2598,G2598,H2598,I2598,J2598,K2598)</f>
        <v>file.remove("C:/NGS/save/NGS0_59.fastq")</v>
      </c>
      <c r="M2598" s="15"/>
      <c r="N2598" s="15"/>
      <c r="O2598" s="15"/>
      <c r="P2598" s="15"/>
      <c r="Q2598" s="15"/>
      <c r="R2598" s="15"/>
      <c r="S2598" s="15"/>
    </row>
    <row r="2599" spans="1:20" x14ac:dyDescent="0.15">
      <c r="A2599" s="15">
        <v>2598</v>
      </c>
      <c r="B2599" s="11">
        <v>59</v>
      </c>
      <c r="C2599" s="11">
        <v>42</v>
      </c>
      <c r="D2599" s="20" t="s">
        <v>170</v>
      </c>
      <c r="E2599" s="15"/>
      <c r="F2599" s="15"/>
      <c r="G2599" s="15"/>
      <c r="H2599" s="15"/>
      <c r="I2599" s="15"/>
      <c r="J2599" s="15"/>
      <c r="K2599" s="15"/>
      <c r="L2599" s="15"/>
      <c r="M2599" s="15"/>
      <c r="N2599" s="15"/>
      <c r="O2599" s="15"/>
      <c r="P2599" s="15"/>
      <c r="Q2599" s="15"/>
      <c r="R2599" s="15"/>
      <c r="S2599" s="15"/>
    </row>
    <row r="2600" spans="1:20" x14ac:dyDescent="0.15">
      <c r="A2600" s="15">
        <v>2599</v>
      </c>
      <c r="B2600" s="11">
        <v>59</v>
      </c>
      <c r="C2600" s="11">
        <v>43</v>
      </c>
      <c r="D2600" s="20" t="str">
        <f>L2600</f>
        <v>system.time(write.csv(RAD_1over, file="C:/NGS/save/NGS0_59.tagcount1over", row.names = F))</v>
      </c>
      <c r="E2600" s="15"/>
      <c r="F2600" s="10" t="s">
        <v>171</v>
      </c>
      <c r="G2600" s="15" t="str">
        <f>'1. Input and Output files list'!$E$6</f>
        <v>C:/NGS/save/</v>
      </c>
      <c r="H2600" s="10" t="str">
        <f>'1. Input and Output files list'!$K$196</f>
        <v>NGS0_59.tagcount1over</v>
      </c>
      <c r="I2600" s="10" t="s">
        <v>210</v>
      </c>
      <c r="J2600" s="15"/>
      <c r="K2600" s="15"/>
      <c r="L2600" s="15" t="str">
        <f>CONCATENATE(F2600,G2600,H2600,I2600)</f>
        <v>system.time(write.csv(RAD_1over, file="C:/NGS/save/NGS0_59.tagcount1over", row.names = F))</v>
      </c>
      <c r="M2600" s="15"/>
      <c r="N2600" s="15"/>
      <c r="O2600" s="15"/>
      <c r="P2600" s="15"/>
      <c r="Q2600" s="15"/>
      <c r="R2600" s="15"/>
      <c r="S2600" s="15"/>
    </row>
    <row r="2601" spans="1:20" x14ac:dyDescent="0.15">
      <c r="A2601" s="15">
        <v>2600</v>
      </c>
      <c r="B2601" s="11">
        <v>59</v>
      </c>
      <c r="C2601" s="11">
        <v>44</v>
      </c>
      <c r="D2601" s="20" t="s">
        <v>1073</v>
      </c>
      <c r="E2601" s="15"/>
      <c r="F2601" s="15"/>
      <c r="G2601" s="15"/>
      <c r="H2601" s="15"/>
      <c r="I2601" s="15"/>
      <c r="J2601" s="15"/>
      <c r="K2601" s="15"/>
      <c r="L2601" s="15"/>
      <c r="M2601" s="15"/>
      <c r="N2601" s="15"/>
      <c r="O2601" s="15"/>
      <c r="P2601" s="15"/>
      <c r="Q2601" s="15"/>
      <c r="R2601" s="15"/>
      <c r="S2601" s="15"/>
    </row>
    <row r="2602" spans="1:20" x14ac:dyDescent="0.15">
      <c r="A2602" s="15">
        <v>2601</v>
      </c>
      <c r="B2602" s="11">
        <v>60</v>
      </c>
      <c r="C2602" s="11">
        <v>1</v>
      </c>
      <c r="D2602" s="20" t="str">
        <f>L2602</f>
        <v>in_f &lt;- c("C:/NGS/Raw_sequence_reads/60_TAATGCGC-GGCTCTGA_L006_R1_001.fastq.gz", "C:/NGS/Raw_sequence_reads/60_TAATGCGC-GGCTCTGA_L006_R2_001.fastq.gz")</v>
      </c>
      <c r="E2602" s="15"/>
      <c r="F2602" s="15" t="s">
        <v>3</v>
      </c>
      <c r="G2602" s="15" t="str">
        <f>'1. Input and Output files list'!$E$198</f>
        <v>C:/NGS/Raw_sequence_reads/60_TAATGCGC-GGCTCTGA_L006_R1_001.fastq.gz</v>
      </c>
      <c r="H2602" s="15" t="s">
        <v>10</v>
      </c>
      <c r="I2602" s="15" t="str">
        <f>'1. Input and Output files list'!$E$199</f>
        <v>C:/NGS/Raw_sequence_reads/60_TAATGCGC-GGCTCTGA_L006_R2_001.fastq.gz</v>
      </c>
      <c r="J2602" s="15" t="s">
        <v>4</v>
      </c>
      <c r="K2602" s="15"/>
      <c r="L2602" s="15" t="str">
        <f>CONCATENATE(F2602,G2602,H2602,I2602,J2602)</f>
        <v>in_f &lt;- c("C:/NGS/Raw_sequence_reads/60_TAATGCGC-GGCTCTGA_L006_R1_001.fastq.gz", "C:/NGS/Raw_sequence_reads/60_TAATGCGC-GGCTCTGA_L006_R2_001.fastq.gz")</v>
      </c>
      <c r="M2602" s="15"/>
      <c r="N2602" s="15"/>
      <c r="O2602" s="15"/>
      <c r="P2602" s="15"/>
      <c r="Q2602" s="15"/>
      <c r="R2602" s="15"/>
      <c r="S2602" s="15"/>
    </row>
    <row r="2603" spans="1:20" x14ac:dyDescent="0.15">
      <c r="A2603" s="15">
        <v>2602</v>
      </c>
      <c r="B2603" s="11">
        <v>60</v>
      </c>
      <c r="C2603" s="11">
        <v>2</v>
      </c>
      <c r="D2603" s="20" t="str">
        <f>L2603</f>
        <v>out_f &lt;- "C:/NGS/save/NGS0_60.fastq"</v>
      </c>
      <c r="E2603" s="15"/>
      <c r="F2603" s="15" t="s">
        <v>95</v>
      </c>
      <c r="G2603" s="15" t="s">
        <v>13</v>
      </c>
      <c r="H2603" s="15" t="str">
        <f>'1. Input and Output files list'!$E$6</f>
        <v>C:/NGS/save/</v>
      </c>
      <c r="I2603" s="15" t="str">
        <f>'1. Input and Output files list'!$I$198</f>
        <v>NGS0_60.fastq</v>
      </c>
      <c r="J2603" s="7" t="s">
        <v>16</v>
      </c>
      <c r="K2603" s="15"/>
      <c r="L2603" s="15" t="str">
        <f>CONCATENATE(F2603,G2603,H2603,I2603,J2603)</f>
        <v>out_f &lt;- "C:/NGS/save/NGS0_60.fastq"</v>
      </c>
      <c r="M2603" s="15"/>
      <c r="N2603" s="15"/>
      <c r="O2603" s="15"/>
      <c r="P2603" s="15"/>
      <c r="Q2603" s="15"/>
      <c r="R2603" s="15"/>
      <c r="S2603" s="15"/>
    </row>
    <row r="2604" spans="1:20" x14ac:dyDescent="0.15">
      <c r="A2604" s="15">
        <v>2603</v>
      </c>
      <c r="B2604" s="11">
        <v>60</v>
      </c>
      <c r="C2604" s="11">
        <v>3</v>
      </c>
      <c r="D2604" s="20" t="str">
        <f>L2604</f>
        <v>param_trim &lt;- 1</v>
      </c>
      <c r="E2604" s="15"/>
      <c r="F2604" s="15" t="s">
        <v>163</v>
      </c>
      <c r="G2604" s="15">
        <f>'1. Input and Output files list'!$H$198</f>
        <v>1</v>
      </c>
      <c r="H2604" s="15"/>
      <c r="I2604" s="15"/>
      <c r="J2604" s="15"/>
      <c r="K2604" s="15"/>
      <c r="L2604" s="15" t="str">
        <f>CONCATENATE(F2604,G2604)</f>
        <v>param_trim &lt;- 1</v>
      </c>
      <c r="M2604" s="15"/>
      <c r="N2604" s="15"/>
      <c r="O2604" s="15"/>
      <c r="P2604" s="15"/>
      <c r="Q2604" s="15"/>
      <c r="R2604" s="15"/>
      <c r="S2604" s="15"/>
    </row>
    <row r="2605" spans="1:20" x14ac:dyDescent="0.15">
      <c r="A2605" s="15">
        <v>2604</v>
      </c>
      <c r="B2605" s="11">
        <v>60</v>
      </c>
      <c r="C2605" s="11">
        <v>4</v>
      </c>
      <c r="D2605" s="20" t="s">
        <v>21</v>
      </c>
      <c r="E2605" s="15"/>
      <c r="F2605" s="15"/>
      <c r="G2605" s="15"/>
      <c r="H2605" s="15"/>
      <c r="I2605" s="15"/>
      <c r="J2605" s="15"/>
      <c r="K2605" s="15"/>
      <c r="L2605" s="15"/>
      <c r="M2605" s="15"/>
      <c r="N2605" s="15"/>
      <c r="O2605" s="15"/>
      <c r="P2605" s="15"/>
      <c r="Q2605" s="15"/>
      <c r="R2605" s="15"/>
      <c r="S2605" s="15"/>
    </row>
    <row r="2606" spans="1:20" x14ac:dyDescent="0.15">
      <c r="A2606" s="15">
        <v>2605</v>
      </c>
      <c r="B2606" s="11">
        <v>60</v>
      </c>
      <c r="C2606" s="11">
        <v>5</v>
      </c>
      <c r="D2606" s="20" t="s">
        <v>22</v>
      </c>
      <c r="F2606" s="15"/>
      <c r="G2606" s="15"/>
      <c r="H2606" s="15"/>
      <c r="I2606" s="15"/>
      <c r="J2606" s="15"/>
      <c r="L2606" s="15"/>
    </row>
    <row r="2607" spans="1:20" x14ac:dyDescent="0.15">
      <c r="A2607" s="15">
        <v>2606</v>
      </c>
      <c r="B2607" s="11">
        <v>60</v>
      </c>
      <c r="C2607" s="11">
        <v>6</v>
      </c>
      <c r="D2607" s="20" t="s">
        <v>23</v>
      </c>
      <c r="F2607" s="15"/>
      <c r="G2607" s="15"/>
      <c r="H2607" s="15"/>
      <c r="I2607" s="15"/>
      <c r="J2607" s="15"/>
      <c r="K2607" s="15"/>
      <c r="L2607" s="15"/>
    </row>
    <row r="2608" spans="1:20" x14ac:dyDescent="0.15">
      <c r="A2608" s="15">
        <v>2607</v>
      </c>
      <c r="B2608" s="11">
        <v>60</v>
      </c>
      <c r="C2608" s="11">
        <v>7</v>
      </c>
      <c r="D2608" s="20" t="str">
        <f>L2608</f>
        <v>hoge1 &lt;- DNAStringSet(sread(fastq), start=7, end=hoge)</v>
      </c>
      <c r="F2608" s="15" t="s">
        <v>166</v>
      </c>
      <c r="G2608" s="15">
        <f>'1. Input and Output files list'!$G$198+1</f>
        <v>7</v>
      </c>
      <c r="H2608" s="15" t="s">
        <v>26</v>
      </c>
      <c r="I2608" s="15"/>
      <c r="J2608" s="15"/>
      <c r="K2608" s="15"/>
      <c r="L2608" s="15" t="str">
        <f>CONCATENATE(F2608,G2608,H2608)</f>
        <v>hoge1 &lt;- DNAStringSet(sread(fastq), start=7, end=hoge)</v>
      </c>
    </row>
    <row r="2609" spans="1:18" x14ac:dyDescent="0.15">
      <c r="A2609" s="15">
        <v>2608</v>
      </c>
      <c r="B2609" s="11">
        <v>60</v>
      </c>
      <c r="C2609" s="11">
        <v>8</v>
      </c>
      <c r="D2609" s="20" t="str">
        <f>L2609</f>
        <v>hoge2 &lt;- BStringSet(quality(quality(fastq)), start=7, end=hoge)</v>
      </c>
      <c r="F2609" s="15" t="s">
        <v>167</v>
      </c>
      <c r="G2609" s="15">
        <f>'1. Input and Output files list'!$G$198+1</f>
        <v>7</v>
      </c>
      <c r="H2609" s="15" t="s">
        <v>26</v>
      </c>
      <c r="I2609" s="15"/>
      <c r="J2609" s="15"/>
      <c r="K2609" s="15"/>
      <c r="L2609" s="15" t="str">
        <f>CONCATENATE(F2609,G2609,H2609)</f>
        <v>hoge2 &lt;- BStringSet(quality(quality(fastq)), start=7, end=hoge)</v>
      </c>
    </row>
    <row r="2610" spans="1:18" x14ac:dyDescent="0.15">
      <c r="A2610" s="15">
        <v>2609</v>
      </c>
      <c r="B2610" s="11">
        <v>60</v>
      </c>
      <c r="C2610" s="11">
        <v>9</v>
      </c>
      <c r="D2610" s="20" t="s">
        <v>24</v>
      </c>
      <c r="F2610" s="15"/>
      <c r="G2610" s="15"/>
      <c r="H2610" s="15"/>
      <c r="I2610" s="15"/>
      <c r="J2610" s="15"/>
      <c r="K2610" s="15"/>
      <c r="L2610" s="15"/>
    </row>
    <row r="2611" spans="1:18" x14ac:dyDescent="0.15">
      <c r="A2611" s="15">
        <v>2610</v>
      </c>
      <c r="B2611" s="11">
        <v>60</v>
      </c>
      <c r="C2611" s="11">
        <v>10</v>
      </c>
      <c r="D2611" s="20" t="s">
        <v>96</v>
      </c>
      <c r="F2611" s="15"/>
      <c r="G2611" s="15"/>
      <c r="H2611" s="15"/>
      <c r="I2611" s="15"/>
      <c r="J2611" s="15"/>
      <c r="K2611" s="15"/>
      <c r="L2611" s="15"/>
    </row>
    <row r="2612" spans="1:18" x14ac:dyDescent="0.15">
      <c r="A2612" s="15">
        <v>2611</v>
      </c>
      <c r="B2612" s="11">
        <v>60</v>
      </c>
      <c r="C2612" s="11">
        <v>11</v>
      </c>
      <c r="D2612" s="53" t="str">
        <f>R2612</f>
        <v>param1 &lt;- 35</v>
      </c>
      <c r="F2612" s="15" t="s">
        <v>843</v>
      </c>
      <c r="G2612" s="15">
        <f>'1. Input and Output files list'!$E$32</f>
        <v>35</v>
      </c>
      <c r="H2612" s="15"/>
      <c r="I2612" s="15"/>
      <c r="J2612" s="15"/>
      <c r="K2612" s="15"/>
      <c r="L2612" s="15"/>
      <c r="R2612" t="str">
        <f>CONCATENATE(F2612,G2612,H2612)</f>
        <v>param1 &lt;- 35</v>
      </c>
    </row>
    <row r="2613" spans="1:18" x14ac:dyDescent="0.15">
      <c r="A2613" s="15">
        <v>2612</v>
      </c>
      <c r="B2613" s="11">
        <v>60</v>
      </c>
      <c r="C2613" s="11">
        <v>12</v>
      </c>
      <c r="D2613" s="53" t="str">
        <f>R2613</f>
        <v>param2 &lt;- 0.1</v>
      </c>
      <c r="F2613" s="15" t="s">
        <v>844</v>
      </c>
      <c r="G2613" s="15">
        <f>'1. Input and Output files list'!$E$34</f>
        <v>0.1</v>
      </c>
      <c r="H2613" s="15"/>
      <c r="I2613" s="15"/>
      <c r="J2613" s="15"/>
      <c r="K2613" s="15"/>
      <c r="L2613" s="15"/>
      <c r="R2613" t="str">
        <f>CONCATENATE(F2613,G2613,H2613)</f>
        <v>param2 &lt;- 0.1</v>
      </c>
    </row>
    <row r="2614" spans="1:18" x14ac:dyDescent="0.15">
      <c r="A2614" s="15">
        <v>2613</v>
      </c>
      <c r="B2614" s="11">
        <v>60</v>
      </c>
      <c r="C2614" s="11">
        <v>13</v>
      </c>
      <c r="D2614" s="53" t="str">
        <f>R2614</f>
        <v>fastq &lt;- readFastq("C:/NGS/save/NGS0_60.fastq")</v>
      </c>
      <c r="F2614" s="15" t="s">
        <v>845</v>
      </c>
      <c r="G2614" s="15" t="str">
        <f>'1. Input and Output files list'!$E$6</f>
        <v>C:/NGS/save/</v>
      </c>
      <c r="H2614" s="5" t="str">
        <f>'1. Input and Output files list'!$I$198</f>
        <v>NGS0_60.fastq</v>
      </c>
      <c r="I2614" s="15" t="s">
        <v>4</v>
      </c>
      <c r="J2614" s="15">
        <v>60</v>
      </c>
      <c r="K2614" s="15"/>
      <c r="L2614" s="15"/>
      <c r="R2614" t="str">
        <f>CONCATENATE(F2614,G2614,H2614,I2614)</f>
        <v>fastq &lt;- readFastq("C:/NGS/save/NGS0_60.fastq")</v>
      </c>
    </row>
    <row r="2615" spans="1:18" x14ac:dyDescent="0.15">
      <c r="A2615" s="15">
        <v>2614</v>
      </c>
      <c r="B2615" s="11">
        <v>60</v>
      </c>
      <c r="C2615" s="11">
        <v>14</v>
      </c>
      <c r="D2615" s="53" t="s">
        <v>840</v>
      </c>
      <c r="F2615" s="15"/>
      <c r="G2615" s="15"/>
      <c r="H2615" s="15"/>
      <c r="I2615" s="15"/>
      <c r="J2615" s="15"/>
      <c r="K2615" s="15"/>
      <c r="L2615" s="15"/>
    </row>
    <row r="2616" spans="1:18" x14ac:dyDescent="0.15">
      <c r="A2616" s="15">
        <v>2615</v>
      </c>
      <c r="B2616" s="11">
        <v>60</v>
      </c>
      <c r="C2616" s="11">
        <v>15</v>
      </c>
      <c r="D2616" s="53" t="s">
        <v>841</v>
      </c>
      <c r="F2616" s="15"/>
      <c r="G2616" s="15"/>
      <c r="H2616" s="15"/>
      <c r="I2616" s="15"/>
      <c r="J2616" s="15"/>
      <c r="K2616" s="15"/>
      <c r="L2616" s="15"/>
    </row>
    <row r="2617" spans="1:18" x14ac:dyDescent="0.15">
      <c r="A2617" s="15">
        <v>2616</v>
      </c>
      <c r="B2617" s="11">
        <v>60</v>
      </c>
      <c r="C2617" s="11">
        <v>16</v>
      </c>
      <c r="D2617" s="53" t="s">
        <v>842</v>
      </c>
      <c r="F2617" s="15"/>
      <c r="G2617" s="15"/>
      <c r="H2617" s="15"/>
      <c r="I2617" s="15"/>
      <c r="J2617" s="15"/>
      <c r="K2617" s="15"/>
      <c r="L2617" s="15"/>
    </row>
    <row r="2618" spans="1:18" x14ac:dyDescent="0.15">
      <c r="A2618" s="15">
        <v>2617</v>
      </c>
      <c r="B2618" s="11">
        <v>60</v>
      </c>
      <c r="C2618" s="11">
        <v>17</v>
      </c>
      <c r="D2618" s="20" t="str">
        <f>L2618</f>
        <v xml:space="preserve">writeFastq(fastq, "C:/NGS/save/F2_Adap-0.fastq", compress=F)   </v>
      </c>
      <c r="F2618" s="15" t="s">
        <v>847</v>
      </c>
      <c r="G2618" s="15" t="str">
        <f>'1. Input and Output files list'!$E$6</f>
        <v>C:/NGS/save/</v>
      </c>
      <c r="H2618" s="15" t="s">
        <v>850</v>
      </c>
      <c r="I2618" s="15"/>
      <c r="J2618" s="15"/>
      <c r="K2618" s="15"/>
      <c r="L2618" s="15" t="str">
        <f>CONCATENATE(F2618,G2618,H2618,I2618,J2618)</f>
        <v xml:space="preserve">writeFastq(fastq, "C:/NGS/save/F2_Adap-0.fastq", compress=F)   </v>
      </c>
    </row>
    <row r="2619" spans="1:18" x14ac:dyDescent="0.15">
      <c r="A2619" s="15">
        <v>2618</v>
      </c>
      <c r="B2619" s="11">
        <v>60</v>
      </c>
      <c r="C2619" s="11">
        <v>18</v>
      </c>
      <c r="D2619" s="20" t="str">
        <f>L2619</f>
        <v>in_f &lt;- "C:/NGS/save/F2_Adap-0.fastq"</v>
      </c>
      <c r="F2619" s="15" t="s">
        <v>14</v>
      </c>
      <c r="G2619" s="15" t="s">
        <v>13</v>
      </c>
      <c r="H2619" s="15" t="str">
        <f>'1. Input and Output files list'!$E$6</f>
        <v>C:/NGS/save/</v>
      </c>
      <c r="I2619" s="15" t="s">
        <v>849</v>
      </c>
      <c r="J2619" s="7"/>
      <c r="K2619" s="15"/>
      <c r="L2619" s="15" t="str">
        <f>CONCATENATE(F2619,G2619,H2619,I2619,J2619)</f>
        <v>in_f &lt;- "C:/NGS/save/F2_Adap-0.fastq"</v>
      </c>
    </row>
    <row r="2620" spans="1:18" x14ac:dyDescent="0.15">
      <c r="A2620" s="15">
        <v>2619</v>
      </c>
      <c r="B2620" s="11">
        <v>60</v>
      </c>
      <c r="C2620" s="11">
        <v>19</v>
      </c>
      <c r="D2620" s="20" t="str">
        <f>L2620</f>
        <v>out_f &lt;- "C:/NGS/save/F2_Adap-1.fastq"</v>
      </c>
      <c r="F2620" s="15" t="s">
        <v>15</v>
      </c>
      <c r="G2620" s="15" t="str">
        <f>'1. Input and Output files list'!$E$6</f>
        <v>C:/NGS/save/</v>
      </c>
      <c r="H2620" s="15" t="s">
        <v>86</v>
      </c>
      <c r="I2620" s="15"/>
      <c r="J2620" s="15"/>
      <c r="K2620" s="15"/>
      <c r="L2620" s="15" t="str">
        <f>CONCATENATE(F2620,G2620,H2620)</f>
        <v>out_f &lt;- "C:/NGS/save/F2_Adap-1.fastq"</v>
      </c>
    </row>
    <row r="2621" spans="1:18" x14ac:dyDescent="0.15">
      <c r="A2621" s="15">
        <v>2620</v>
      </c>
      <c r="B2621" s="11">
        <v>60</v>
      </c>
      <c r="C2621" s="11">
        <v>20</v>
      </c>
      <c r="D2621" s="20" t="str">
        <f>L2621</f>
        <v>param_adapter &lt;- "CATGAGATCGGAAGAGCGTCGTGTAGGGAAAGAGTGT"  #Adapter sequence 1</v>
      </c>
      <c r="F2621" s="11" t="s">
        <v>44</v>
      </c>
      <c r="G2621" s="11" t="str">
        <f>'1. Input and Output files list'!$E$64</f>
        <v>CATGAGATCGGAAGAGCGTCGTGTAGGGAAAGAGTGT</v>
      </c>
      <c r="H2621" s="11" t="s">
        <v>46</v>
      </c>
      <c r="I2621" s="15"/>
      <c r="J2621" s="15"/>
      <c r="K2621" s="15"/>
      <c r="L2621" s="15" t="str">
        <f>CONCATENATE(F2621,G2621,H2621)</f>
        <v>param_adapter &lt;- "CATGAGATCGGAAGAGCGTCGTGTAGGGAAAGAGTGT"  #Adapter sequence 1</v>
      </c>
    </row>
    <row r="2622" spans="1:18" x14ac:dyDescent="0.15">
      <c r="A2622" s="15">
        <v>2621</v>
      </c>
      <c r="B2622" s="11">
        <v>60</v>
      </c>
      <c r="C2622" s="11">
        <v>21</v>
      </c>
      <c r="D2622" s="20" t="s">
        <v>28</v>
      </c>
      <c r="F2622" s="15"/>
      <c r="G2622" s="15"/>
      <c r="H2622" s="15"/>
      <c r="I2622" s="15"/>
      <c r="J2622" s="15"/>
      <c r="K2622" s="15"/>
      <c r="L2622" s="15"/>
    </row>
    <row r="2623" spans="1:18" x14ac:dyDescent="0.15">
      <c r="A2623" s="15">
        <v>2622</v>
      </c>
      <c r="B2623" s="11">
        <v>60</v>
      </c>
      <c r="C2623" s="11">
        <v>22</v>
      </c>
      <c r="D2623" s="20" t="str">
        <f>L2623</f>
        <v>in_f &lt;- "C:/NGS/save/F2_Adap-1.fastq"</v>
      </c>
      <c r="F2623" s="15" t="s">
        <v>12</v>
      </c>
      <c r="G2623" s="15" t="str">
        <f>'1. Input and Output files list'!$E$6</f>
        <v>C:/NGS/save/</v>
      </c>
      <c r="H2623" s="15" t="s">
        <v>86</v>
      </c>
      <c r="I2623" s="15"/>
      <c r="J2623" s="15"/>
      <c r="K2623" s="15"/>
      <c r="L2623" s="15" t="str">
        <f>CONCATENATE(F2623,G2623,H2623)</f>
        <v>in_f &lt;- "C:/NGS/save/F2_Adap-1.fastq"</v>
      </c>
    </row>
    <row r="2624" spans="1:18" x14ac:dyDescent="0.15">
      <c r="A2624" s="15">
        <v>2623</v>
      </c>
      <c r="B2624" s="11">
        <v>60</v>
      </c>
      <c r="C2624" s="11">
        <v>23</v>
      </c>
      <c r="D2624" s="20" t="str">
        <f>L2624</f>
        <v>out_f &lt;- "C:/NGS/save/F2_Adap-2.fastq"</v>
      </c>
      <c r="F2624" s="15" t="s">
        <v>15</v>
      </c>
      <c r="G2624" s="15" t="str">
        <f>'1. Input and Output files list'!$E$6</f>
        <v>C:/NGS/save/</v>
      </c>
      <c r="H2624" s="15" t="s">
        <v>87</v>
      </c>
      <c r="I2624" s="15"/>
      <c r="J2624" s="15"/>
      <c r="K2624" s="15"/>
      <c r="L2624" s="15" t="str">
        <f>CONCATENATE(F2624,G2624,H2624)</f>
        <v>out_f &lt;- "C:/NGS/save/F2_Adap-2.fastq"</v>
      </c>
    </row>
    <row r="2625" spans="1:20" x14ac:dyDescent="0.15">
      <c r="A2625" s="15">
        <v>2624</v>
      </c>
      <c r="B2625" s="11">
        <v>60</v>
      </c>
      <c r="C2625" s="11">
        <v>24</v>
      </c>
      <c r="D2625" s="20" t="str">
        <f>L2625</f>
        <v>param_adapter &lt;- "TAAGATCGGAAGAGCACACGTCTGAACTCCAGTCAC"  #Adapter sequence 2</v>
      </c>
      <c r="F2625" s="11" t="s">
        <v>44</v>
      </c>
      <c r="G2625" s="15" t="str">
        <f>'1. Input and Output files list'!$E$65</f>
        <v>TAAGATCGGAAGAGCACACGTCTGAACTCCAGTCAC</v>
      </c>
      <c r="H2625" s="11" t="s">
        <v>47</v>
      </c>
      <c r="I2625" s="15"/>
      <c r="J2625" s="15"/>
      <c r="K2625" s="15"/>
      <c r="L2625" s="15" t="str">
        <f>CONCATENATE(F2625,G2625,H2625)</f>
        <v>param_adapter &lt;- "TAAGATCGGAAGAGCACACGTCTGAACTCCAGTCAC"  #Adapter sequence 2</v>
      </c>
    </row>
    <row r="2626" spans="1:20" x14ac:dyDescent="0.15">
      <c r="A2626" s="15">
        <v>2625</v>
      </c>
      <c r="B2626" s="11">
        <v>60</v>
      </c>
      <c r="C2626" s="11">
        <v>25</v>
      </c>
      <c r="D2626" s="20" t="s">
        <v>29</v>
      </c>
      <c r="F2626" s="15"/>
      <c r="G2626" s="15"/>
      <c r="H2626" s="15"/>
      <c r="I2626" s="15"/>
      <c r="J2626" s="15"/>
      <c r="K2626" s="15"/>
      <c r="L2626" s="15"/>
    </row>
    <row r="2627" spans="1:20" x14ac:dyDescent="0.15">
      <c r="A2627" s="15">
        <v>2626</v>
      </c>
      <c r="B2627" s="11">
        <v>60</v>
      </c>
      <c r="C2627" s="11">
        <v>26</v>
      </c>
      <c r="D2627" s="20" t="str">
        <f>L2627</f>
        <v>in_f &lt;- "C:/NGS/save/F2_Adap-2.fastq"</v>
      </c>
      <c r="F2627" s="15" t="s">
        <v>12</v>
      </c>
      <c r="G2627" s="15" t="str">
        <f>'1. Input and Output files list'!$E$6</f>
        <v>C:/NGS/save/</v>
      </c>
      <c r="H2627" s="15" t="s">
        <v>87</v>
      </c>
      <c r="I2627" s="15"/>
      <c r="J2627" s="15"/>
      <c r="K2627" s="15"/>
      <c r="L2627" s="15" t="str">
        <f>CONCATENATE(F2627,G2627,H2627)</f>
        <v>in_f &lt;- "C:/NGS/save/F2_Adap-2.fastq"</v>
      </c>
    </row>
    <row r="2628" spans="1:20" x14ac:dyDescent="0.15">
      <c r="A2628" s="15">
        <v>2627</v>
      </c>
      <c r="B2628" s="11">
        <v>60</v>
      </c>
      <c r="C2628" s="11">
        <v>27</v>
      </c>
      <c r="D2628" s="20" t="str">
        <f>L2628</f>
        <v>out_f &lt;- "C:/NGS/save/F2_Adap-3.fastq"</v>
      </c>
      <c r="F2628" s="15" t="s">
        <v>15</v>
      </c>
      <c r="G2628" s="15" t="str">
        <f>'1. Input and Output files list'!$E$6</f>
        <v>C:/NGS/save/</v>
      </c>
      <c r="H2628" s="15" t="s">
        <v>88</v>
      </c>
      <c r="I2628" s="15"/>
      <c r="J2628" s="15"/>
      <c r="K2628" s="15"/>
      <c r="L2628" s="15" t="str">
        <f>CONCATENATE(F2628,G2628,H2628)</f>
        <v>out_f &lt;- "C:/NGS/save/F2_Adap-3.fastq"</v>
      </c>
    </row>
    <row r="2629" spans="1:20" x14ac:dyDescent="0.15">
      <c r="A2629" s="15">
        <v>2628</v>
      </c>
      <c r="B2629" s="11">
        <v>60</v>
      </c>
      <c r="C2629" s="11">
        <v>28</v>
      </c>
      <c r="D2629" s="20" t="str">
        <f>L2629</f>
        <v>param_adapter &lt;- "TAAGATCGGAAGAGCGTCGTGTAGGGAAAGAGTGT"  #Adapter sequence 3</v>
      </c>
      <c r="F2629" s="15" t="s">
        <v>44</v>
      </c>
      <c r="G2629" s="15" t="str">
        <f>'1. Input and Output files list'!$E$66</f>
        <v>TAAGATCGGAAGAGCGTCGTGTAGGGAAAGAGTGT</v>
      </c>
      <c r="H2629" s="15" t="s">
        <v>49</v>
      </c>
      <c r="I2629" s="15"/>
      <c r="J2629" s="15"/>
      <c r="K2629" s="15"/>
      <c r="L2629" s="15" t="str">
        <f>CONCATENATE(F2629,G2629,H2629)</f>
        <v>param_adapter &lt;- "TAAGATCGGAAGAGCGTCGTGTAGGGAAAGAGTGT"  #Adapter sequence 3</v>
      </c>
    </row>
    <row r="2630" spans="1:20" x14ac:dyDescent="0.15">
      <c r="A2630" s="15">
        <v>2629</v>
      </c>
      <c r="B2630" s="11">
        <v>60</v>
      </c>
      <c r="C2630" s="11">
        <v>29</v>
      </c>
      <c r="D2630" s="20" t="s">
        <v>30</v>
      </c>
      <c r="F2630" s="15"/>
      <c r="G2630" s="15"/>
      <c r="H2630" s="15"/>
      <c r="I2630" s="15"/>
      <c r="J2630" s="15"/>
      <c r="K2630" s="15"/>
      <c r="L2630" s="15"/>
    </row>
    <row r="2631" spans="1:20" x14ac:dyDescent="0.15">
      <c r="A2631" s="15">
        <v>2630</v>
      </c>
      <c r="B2631" s="11">
        <v>60</v>
      </c>
      <c r="C2631" s="11">
        <v>30</v>
      </c>
      <c r="D2631" s="20" t="str">
        <f>L2631</f>
        <v>in_f &lt;- "C:/NGS/save/F2_Adap-3.fastq"</v>
      </c>
      <c r="F2631" s="15" t="s">
        <v>12</v>
      </c>
      <c r="G2631" s="15" t="str">
        <f>'1. Input and Output files list'!$E$6</f>
        <v>C:/NGS/save/</v>
      </c>
      <c r="H2631" s="15" t="s">
        <v>88</v>
      </c>
      <c r="I2631" s="15"/>
      <c r="J2631" s="15"/>
      <c r="K2631" s="15"/>
      <c r="L2631" s="15" t="str">
        <f>CONCATENATE(F2631,G2631,H2631)</f>
        <v>in_f &lt;- "C:/NGS/save/F2_Adap-3.fastq"</v>
      </c>
    </row>
    <row r="2632" spans="1:20" x14ac:dyDescent="0.15">
      <c r="A2632" s="15">
        <v>2631</v>
      </c>
      <c r="B2632" s="11">
        <v>60</v>
      </c>
      <c r="C2632" s="11">
        <v>31</v>
      </c>
      <c r="D2632" s="20" t="str">
        <f>L2632</f>
        <v>out_f &lt;- "C:/NGS/save/AdapterTrim_NGS0_60.fastq"</v>
      </c>
      <c r="F2632" s="15" t="s">
        <v>36</v>
      </c>
      <c r="G2632" s="15" t="str">
        <f>'1. Input and Output files list'!$E$6</f>
        <v>C:/NGS/save/</v>
      </c>
      <c r="H2632" s="15" t="s">
        <v>38</v>
      </c>
      <c r="I2632" s="15" t="str">
        <f>'1. Input and Output files list'!$I$198</f>
        <v>NGS0_60.fastq</v>
      </c>
      <c r="J2632" s="15" t="s">
        <v>16</v>
      </c>
      <c r="K2632" s="15"/>
      <c r="L2632" s="15" t="str">
        <f>CONCATENATE(F2632,G2632,H2632,I2632,J2632)</f>
        <v>out_f &lt;- "C:/NGS/save/AdapterTrim_NGS0_60.fastq"</v>
      </c>
    </row>
    <row r="2633" spans="1:20" x14ac:dyDescent="0.15">
      <c r="A2633" s="15">
        <v>2632</v>
      </c>
      <c r="B2633" s="11">
        <v>60</v>
      </c>
      <c r="C2633" s="11">
        <v>32</v>
      </c>
      <c r="D2633" s="20" t="str">
        <f>L2633</f>
        <v>param_adapter &lt;- "CATGAGATCGGAAGAGCACACGTCTGAACTCCAGTCAC"  #Adapter sequence 4</v>
      </c>
      <c r="F2633" s="15" t="s">
        <v>44</v>
      </c>
      <c r="G2633" s="15" t="str">
        <f>'1. Input and Output files list'!$E$67</f>
        <v>CATGAGATCGGAAGAGCACACGTCTGAACTCCAGTCAC</v>
      </c>
      <c r="H2633" s="15" t="s">
        <v>51</v>
      </c>
      <c r="I2633" s="15"/>
      <c r="J2633" s="15"/>
      <c r="K2633" s="15"/>
      <c r="L2633" s="15" t="str">
        <f>CONCATENATE(F2633,G2633,H2633)</f>
        <v>param_adapter &lt;- "CATGAGATCGGAAGAGCACACGTCTGAACTCCAGTCAC"  #Adapter sequence 4</v>
      </c>
    </row>
    <row r="2634" spans="1:20" x14ac:dyDescent="0.15">
      <c r="A2634" s="15">
        <v>2633</v>
      </c>
      <c r="B2634" s="11">
        <v>60</v>
      </c>
      <c r="C2634" s="11">
        <v>33</v>
      </c>
      <c r="D2634" s="20" t="s">
        <v>31</v>
      </c>
      <c r="F2634" s="15"/>
      <c r="G2634" s="15"/>
      <c r="H2634" s="15"/>
      <c r="I2634" s="15"/>
      <c r="J2634" s="15"/>
      <c r="K2634" s="15"/>
      <c r="L2634" s="15"/>
    </row>
    <row r="2635" spans="1:20" x14ac:dyDescent="0.15">
      <c r="A2635" s="15">
        <v>2634</v>
      </c>
      <c r="B2635" s="11">
        <v>60</v>
      </c>
      <c r="C2635" s="11">
        <v>34</v>
      </c>
      <c r="D2635" s="20" t="s">
        <v>32</v>
      </c>
      <c r="F2635" s="15"/>
      <c r="G2635" s="15"/>
      <c r="H2635" s="15"/>
      <c r="I2635" s="15"/>
      <c r="J2635" s="15"/>
      <c r="K2635" s="15"/>
      <c r="L2635" s="15"/>
    </row>
    <row r="2636" spans="1:20" x14ac:dyDescent="0.15">
      <c r="A2636" s="15">
        <v>2635</v>
      </c>
      <c r="B2636" s="11">
        <v>60</v>
      </c>
      <c r="C2636" s="11">
        <v>35</v>
      </c>
      <c r="D2636" s="20" t="str">
        <f>L2636</f>
        <v>write.csv(res, "C:/NGS/save/NGS0_60.fastq.csv")</v>
      </c>
      <c r="F2636" s="15" t="s">
        <v>35</v>
      </c>
      <c r="G2636" s="15" t="str">
        <f>'1. Input and Output files list'!$E$6</f>
        <v>C:/NGS/save/</v>
      </c>
      <c r="H2636" s="15" t="str">
        <f>'1. Input and Output files list'!$I$198</f>
        <v>NGS0_60.fastq</v>
      </c>
      <c r="I2636" s="15" t="s">
        <v>34</v>
      </c>
      <c r="J2636" s="15"/>
      <c r="K2636" s="15"/>
      <c r="L2636" s="15" t="str">
        <f>CONCATENATE(F2636,G2636,H2636,I2636)</f>
        <v>write.csv(res, "C:/NGS/save/NGS0_60.fastq.csv")</v>
      </c>
    </row>
    <row r="2637" spans="1:20" x14ac:dyDescent="0.15">
      <c r="A2637" s="15">
        <v>2636</v>
      </c>
      <c r="B2637" s="11">
        <v>60</v>
      </c>
      <c r="C2637" s="11">
        <v>36</v>
      </c>
      <c r="D2637" s="20" t="str">
        <f>L2637</f>
        <v>system.time(fastq &lt;- fread("C:/NGS/save/AdapterTrim_NGS0_60.fastq", header=F, sep="\t", na.strings="NA", strip.white=TRUE, verbose=TRUE))</v>
      </c>
      <c r="F2637" s="15" t="s">
        <v>92</v>
      </c>
      <c r="G2637" s="15" t="str">
        <f>'1. Input and Output files list'!$E$6</f>
        <v>C:/NGS/save/</v>
      </c>
      <c r="H2637" s="15" t="s">
        <v>38</v>
      </c>
      <c r="I2637" s="15" t="str">
        <f>'1. Input and Output files list'!$I$198</f>
        <v>NGS0_60.fastq</v>
      </c>
      <c r="J2637" s="15" t="s">
        <v>20</v>
      </c>
      <c r="K2637" s="15"/>
      <c r="L2637" s="15" t="str">
        <f>CONCATENATE(F2637,G2637,H2637,I2637,J2637)</f>
        <v>system.time(fastq &lt;- fread("C:/NGS/save/AdapterTrim_NGS0_60.fastq", header=F, sep="\t", na.strings="NA", strip.white=TRUE, verbose=TRUE))</v>
      </c>
    </row>
    <row r="2638" spans="1:20" x14ac:dyDescent="0.15">
      <c r="A2638" s="15">
        <v>2637</v>
      </c>
      <c r="B2638" s="11">
        <v>60</v>
      </c>
      <c r="C2638" s="11">
        <v>37</v>
      </c>
      <c r="D2638" s="20" t="str">
        <f>T2638</f>
        <v>file.remove("C:/NGS/save/AdapterTrim_NGS0_60.fastq","C:/NGS/save/F2_Adap-0.fastq","C:/NGS/save/F2_Adap-1.fastq","C:/NGS/save/F2_Adap-2.fastq","C:/NGS/save/F2_Adap-3.fastq")</v>
      </c>
      <c r="F2638" s="15" t="s">
        <v>11</v>
      </c>
      <c r="G2638" s="15" t="str">
        <f>'1. Input and Output files list'!$E$6</f>
        <v>C:/NGS/save/</v>
      </c>
      <c r="H2638" s="15" t="s">
        <v>38</v>
      </c>
      <c r="I2638" s="15" t="str">
        <f>'1. Input and Output files list'!$I$198</f>
        <v>NGS0_60.fastq</v>
      </c>
      <c r="J2638" s="15" t="s">
        <v>852</v>
      </c>
      <c r="K2638" s="15" t="str">
        <f>'1. Input and Output files list'!$E$6</f>
        <v>C:/NGS/save/</v>
      </c>
      <c r="L2638" s="15" t="s">
        <v>851</v>
      </c>
      <c r="M2638" t="str">
        <f>'1. Input and Output files list'!$E$6</f>
        <v>C:/NGS/save/</v>
      </c>
      <c r="N2638" t="s">
        <v>89</v>
      </c>
      <c r="O2638" t="str">
        <f>'1. Input and Output files list'!$E$6</f>
        <v>C:/NGS/save/</v>
      </c>
      <c r="P2638" t="s">
        <v>90</v>
      </c>
      <c r="Q2638" t="str">
        <f>'1. Input and Output files list'!$E$6</f>
        <v>C:/NGS/save/</v>
      </c>
      <c r="R2638" t="s">
        <v>91</v>
      </c>
      <c r="T2638" t="str">
        <f>CONCATENATE(F2638,G2638,H2638,I2638,J2638,K2638,L2638,M2638,N2638,O2638,P2638,Q2638,R2638)</f>
        <v>file.remove("C:/NGS/save/AdapterTrim_NGS0_60.fastq","C:/NGS/save/F2_Adap-0.fastq","C:/NGS/save/F2_Adap-1.fastq","C:/NGS/save/F2_Adap-2.fastq","C:/NGS/save/F2_Adap-3.fastq")</v>
      </c>
    </row>
    <row r="2639" spans="1:20" x14ac:dyDescent="0.15">
      <c r="A2639" s="15">
        <v>2638</v>
      </c>
      <c r="B2639" s="11">
        <v>60</v>
      </c>
      <c r="C2639" s="11">
        <v>38</v>
      </c>
      <c r="D2639" s="20" t="s">
        <v>93</v>
      </c>
      <c r="F2639" s="15"/>
      <c r="G2639" s="15"/>
      <c r="H2639" s="15"/>
      <c r="I2639" s="15"/>
      <c r="J2639" s="15"/>
      <c r="K2639" s="15"/>
      <c r="L2639" s="15"/>
    </row>
    <row r="2640" spans="1:20" x14ac:dyDescent="0.15">
      <c r="A2640" s="15">
        <v>2639</v>
      </c>
      <c r="B2640" s="11">
        <v>60</v>
      </c>
      <c r="C2640" s="11">
        <v>39</v>
      </c>
      <c r="D2640" s="20" t="s">
        <v>2</v>
      </c>
      <c r="F2640" s="15"/>
      <c r="G2640" s="15"/>
      <c r="H2640" s="15"/>
      <c r="I2640" s="15"/>
      <c r="J2640" s="15"/>
      <c r="K2640" s="15"/>
      <c r="L2640" s="15"/>
    </row>
    <row r="2641" spans="1:18" x14ac:dyDescent="0.15">
      <c r="A2641" s="15">
        <v>2640</v>
      </c>
      <c r="B2641" s="11">
        <v>60</v>
      </c>
      <c r="C2641" s="11">
        <v>40</v>
      </c>
      <c r="D2641" s="20" t="str">
        <f>K2641</f>
        <v>system.time(write.csv(RADtag, file="C:/NGS/save/NGS0_60.tagcount", row.names = F))</v>
      </c>
      <c r="F2641" s="15" t="s">
        <v>164</v>
      </c>
      <c r="G2641" s="15" t="str">
        <f>'1. Input and Output files list'!$E$6</f>
        <v>C:/NGS/save/</v>
      </c>
      <c r="H2641" s="15" t="str">
        <f>'1. Input and Output files list'!$J$198</f>
        <v>NGS0_60.tagcount</v>
      </c>
      <c r="I2641" s="15" t="s">
        <v>210</v>
      </c>
      <c r="J2641" s="15"/>
      <c r="K2641" s="15" t="str">
        <f>CONCATENATE(F2641,G2641,H2641,I2641)</f>
        <v>system.time(write.csv(RADtag, file="C:/NGS/save/NGS0_60.tagcount", row.names = F))</v>
      </c>
      <c r="L2641" s="15"/>
    </row>
    <row r="2642" spans="1:18" x14ac:dyDescent="0.15">
      <c r="A2642" s="15">
        <v>2641</v>
      </c>
      <c r="B2642" s="11">
        <v>60</v>
      </c>
      <c r="C2642" s="11">
        <v>41</v>
      </c>
      <c r="D2642" s="20" t="str">
        <f>L2642</f>
        <v>file.remove("C:/NGS/save/NGS0_60.fastq")</v>
      </c>
      <c r="F2642" s="15" t="s">
        <v>97</v>
      </c>
      <c r="G2642" s="15" t="s">
        <v>13</v>
      </c>
      <c r="H2642" s="15" t="str">
        <f>'1. Input and Output files list'!$E$6</f>
        <v>C:/NGS/save/</v>
      </c>
      <c r="I2642" s="15" t="str">
        <f>'1. Input and Output files list'!$I$198</f>
        <v>NGS0_60.fastq</v>
      </c>
      <c r="J2642" s="7" t="s">
        <v>16</v>
      </c>
      <c r="K2642" s="15" t="s">
        <v>52</v>
      </c>
      <c r="L2642" s="15" t="str">
        <f>CONCATENATE(F2642,G2642,H2642,I2642,J2642,K2642)</f>
        <v>file.remove("C:/NGS/save/NGS0_60.fastq")</v>
      </c>
    </row>
    <row r="2643" spans="1:18" x14ac:dyDescent="0.15">
      <c r="A2643" s="15">
        <v>2642</v>
      </c>
      <c r="B2643" s="11">
        <v>60</v>
      </c>
      <c r="C2643" s="11">
        <v>42</v>
      </c>
      <c r="D2643" s="20" t="s">
        <v>170</v>
      </c>
      <c r="F2643" s="15"/>
      <c r="G2643" s="15"/>
      <c r="H2643" s="15"/>
      <c r="I2643" s="15"/>
      <c r="J2643" s="15"/>
      <c r="K2643" s="15"/>
      <c r="L2643" s="15"/>
    </row>
    <row r="2644" spans="1:18" x14ac:dyDescent="0.15">
      <c r="A2644" s="15">
        <v>2643</v>
      </c>
      <c r="B2644" s="11">
        <v>60</v>
      </c>
      <c r="C2644" s="11">
        <v>43</v>
      </c>
      <c r="D2644" s="20" t="str">
        <f>L2644</f>
        <v>system.time(write.csv(RAD_1over, file="C:/NGS/save/NGS0_60.tagcount1over", row.names = F))</v>
      </c>
      <c r="F2644" s="10" t="s">
        <v>171</v>
      </c>
      <c r="G2644" s="15" t="str">
        <f>'1. Input and Output files list'!$E$6</f>
        <v>C:/NGS/save/</v>
      </c>
      <c r="H2644" s="10" t="str">
        <f>'1. Input and Output files list'!$K$198</f>
        <v>NGS0_60.tagcount1over</v>
      </c>
      <c r="I2644" s="10" t="s">
        <v>210</v>
      </c>
      <c r="J2644" s="15"/>
      <c r="K2644" s="15"/>
      <c r="L2644" s="15" t="str">
        <f>CONCATENATE(F2644,G2644,H2644,I2644)</f>
        <v>system.time(write.csv(RAD_1over, file="C:/NGS/save/NGS0_60.tagcount1over", row.names = F))</v>
      </c>
    </row>
    <row r="2645" spans="1:18" x14ac:dyDescent="0.15">
      <c r="A2645" s="15">
        <v>2644</v>
      </c>
      <c r="B2645" s="11">
        <v>60</v>
      </c>
      <c r="C2645" s="11">
        <v>44</v>
      </c>
      <c r="D2645" s="20" t="s">
        <v>1073</v>
      </c>
      <c r="F2645" s="15"/>
      <c r="G2645" s="15"/>
      <c r="H2645" s="15"/>
      <c r="I2645" s="15"/>
      <c r="J2645" s="15"/>
      <c r="K2645" s="15"/>
      <c r="L2645" s="15"/>
    </row>
    <row r="2646" spans="1:18" x14ac:dyDescent="0.15">
      <c r="A2646" s="15">
        <v>2645</v>
      </c>
      <c r="B2646" s="11">
        <v>61</v>
      </c>
      <c r="C2646" s="11">
        <v>1</v>
      </c>
      <c r="D2646" s="20" t="str">
        <f>L2646</f>
        <v>in_f &lt;- c("C:/NGS/Raw_sequence_reads/61_TAATGCGC-AGGCGAAG_L006_R1_001.fastq.gz", "C:/NGS/Raw_sequence_reads/61_TAATGCGC-AGGCGAAG_L006_R2_001.fastq.gz")</v>
      </c>
      <c r="F2646" s="15" t="s">
        <v>3</v>
      </c>
      <c r="G2646" s="15" t="str">
        <f>'1. Input and Output files list'!$E$200</f>
        <v>C:/NGS/Raw_sequence_reads/61_TAATGCGC-AGGCGAAG_L006_R1_001.fastq.gz</v>
      </c>
      <c r="H2646" s="15" t="s">
        <v>10</v>
      </c>
      <c r="I2646" s="15" t="str">
        <f>'1. Input and Output files list'!$E$201</f>
        <v>C:/NGS/Raw_sequence_reads/61_TAATGCGC-AGGCGAAG_L006_R2_001.fastq.gz</v>
      </c>
      <c r="J2646" s="15" t="s">
        <v>4</v>
      </c>
      <c r="K2646" s="15"/>
      <c r="L2646" s="15" t="str">
        <f>CONCATENATE(F2646,G2646,H2646,I2646,J2646)</f>
        <v>in_f &lt;- c("C:/NGS/Raw_sequence_reads/61_TAATGCGC-AGGCGAAG_L006_R1_001.fastq.gz", "C:/NGS/Raw_sequence_reads/61_TAATGCGC-AGGCGAAG_L006_R2_001.fastq.gz")</v>
      </c>
    </row>
    <row r="2647" spans="1:18" x14ac:dyDescent="0.15">
      <c r="A2647" s="15">
        <v>2646</v>
      </c>
      <c r="B2647" s="11">
        <v>61</v>
      </c>
      <c r="C2647" s="11">
        <v>2</v>
      </c>
      <c r="D2647" s="20" t="str">
        <f>L2647</f>
        <v>out_f &lt;- "C:/NGS/save/NGS0_61.fastq"</v>
      </c>
      <c r="F2647" s="15" t="s">
        <v>95</v>
      </c>
      <c r="G2647" s="15" t="s">
        <v>13</v>
      </c>
      <c r="H2647" s="15" t="str">
        <f>'1. Input and Output files list'!$E$6</f>
        <v>C:/NGS/save/</v>
      </c>
      <c r="I2647" s="15" t="str">
        <f>'1. Input and Output files list'!$I$200</f>
        <v>NGS0_61.fastq</v>
      </c>
      <c r="J2647" s="7" t="s">
        <v>16</v>
      </c>
      <c r="K2647" s="15"/>
      <c r="L2647" s="15" t="str">
        <f>CONCATENATE(F2647,G2647,H2647,I2647,J2647)</f>
        <v>out_f &lt;- "C:/NGS/save/NGS0_61.fastq"</v>
      </c>
    </row>
    <row r="2648" spans="1:18" x14ac:dyDescent="0.15">
      <c r="A2648" s="15">
        <v>2647</v>
      </c>
      <c r="B2648" s="11">
        <v>61</v>
      </c>
      <c r="C2648" s="11">
        <v>3</v>
      </c>
      <c r="D2648" s="20" t="str">
        <f>L2648</f>
        <v>param_trim &lt;- 1</v>
      </c>
      <c r="F2648" s="15" t="s">
        <v>163</v>
      </c>
      <c r="G2648" s="15">
        <f>'1. Input and Output files list'!$H$200</f>
        <v>1</v>
      </c>
      <c r="H2648" s="15"/>
      <c r="I2648" s="15"/>
      <c r="J2648" s="15"/>
      <c r="K2648" s="15"/>
      <c r="L2648" s="15" t="str">
        <f>CONCATENATE(F2648,G2648)</f>
        <v>param_trim &lt;- 1</v>
      </c>
    </row>
    <row r="2649" spans="1:18" x14ac:dyDescent="0.15">
      <c r="A2649" s="15">
        <v>2648</v>
      </c>
      <c r="B2649" s="11">
        <v>61</v>
      </c>
      <c r="C2649" s="11">
        <v>4</v>
      </c>
      <c r="D2649" s="20" t="s">
        <v>21</v>
      </c>
      <c r="F2649" s="15"/>
      <c r="G2649" s="15"/>
      <c r="H2649" s="15"/>
      <c r="I2649" s="15"/>
      <c r="J2649" s="15"/>
      <c r="K2649" s="15"/>
      <c r="L2649" s="15"/>
    </row>
    <row r="2650" spans="1:18" x14ac:dyDescent="0.15">
      <c r="A2650" s="15">
        <v>2649</v>
      </c>
      <c r="B2650" s="11">
        <v>61</v>
      </c>
      <c r="C2650" s="11">
        <v>5</v>
      </c>
      <c r="D2650" s="20" t="s">
        <v>22</v>
      </c>
      <c r="F2650" s="15"/>
      <c r="G2650" s="15"/>
      <c r="H2650" s="15"/>
      <c r="I2650" s="15"/>
      <c r="J2650" s="15"/>
      <c r="K2650" s="15"/>
      <c r="L2650" s="15"/>
    </row>
    <row r="2651" spans="1:18" x14ac:dyDescent="0.15">
      <c r="A2651" s="15">
        <v>2650</v>
      </c>
      <c r="B2651" s="11">
        <v>61</v>
      </c>
      <c r="C2651" s="11">
        <v>6</v>
      </c>
      <c r="D2651" s="20" t="s">
        <v>23</v>
      </c>
      <c r="F2651" s="15"/>
      <c r="G2651" s="15"/>
      <c r="H2651" s="15"/>
      <c r="I2651" s="15"/>
      <c r="J2651" s="15"/>
      <c r="K2651" s="15"/>
      <c r="L2651" s="15"/>
    </row>
    <row r="2652" spans="1:18" x14ac:dyDescent="0.15">
      <c r="A2652" s="15">
        <v>2651</v>
      </c>
      <c r="B2652" s="11">
        <v>61</v>
      </c>
      <c r="C2652" s="11">
        <v>7</v>
      </c>
      <c r="D2652" s="20" t="str">
        <f>L2652</f>
        <v>hoge1 &lt;- DNAStringSet(sread(fastq), start=7, end=hoge)</v>
      </c>
      <c r="F2652" s="15" t="s">
        <v>166</v>
      </c>
      <c r="G2652" s="15">
        <f>'1. Input and Output files list'!$G$200+1</f>
        <v>7</v>
      </c>
      <c r="H2652" s="15" t="s">
        <v>26</v>
      </c>
      <c r="I2652" s="15"/>
      <c r="J2652" s="15"/>
      <c r="K2652" s="15"/>
      <c r="L2652" s="15" t="str">
        <f>CONCATENATE(F2652,G2652,H2652)</f>
        <v>hoge1 &lt;- DNAStringSet(sread(fastq), start=7, end=hoge)</v>
      </c>
    </row>
    <row r="2653" spans="1:18" x14ac:dyDescent="0.15">
      <c r="A2653" s="15">
        <v>2652</v>
      </c>
      <c r="B2653" s="11">
        <v>61</v>
      </c>
      <c r="C2653" s="11">
        <v>8</v>
      </c>
      <c r="D2653" s="20" t="str">
        <f>L2653</f>
        <v>hoge2 &lt;- BStringSet(quality(quality(fastq)), start=7, end=hoge)</v>
      </c>
      <c r="F2653" s="15" t="s">
        <v>167</v>
      </c>
      <c r="G2653" s="15">
        <f>'1. Input and Output files list'!$G$200+1</f>
        <v>7</v>
      </c>
      <c r="H2653" s="15" t="s">
        <v>26</v>
      </c>
      <c r="I2653" s="15"/>
      <c r="J2653" s="15"/>
      <c r="K2653" s="15"/>
      <c r="L2653" s="15" t="str">
        <f>CONCATENATE(F2653,G2653,H2653)</f>
        <v>hoge2 &lt;- BStringSet(quality(quality(fastq)), start=7, end=hoge)</v>
      </c>
    </row>
    <row r="2654" spans="1:18" x14ac:dyDescent="0.15">
      <c r="A2654" s="15">
        <v>2653</v>
      </c>
      <c r="B2654" s="11">
        <v>61</v>
      </c>
      <c r="C2654" s="11">
        <v>9</v>
      </c>
      <c r="D2654" s="20" t="s">
        <v>24</v>
      </c>
      <c r="F2654" s="15"/>
      <c r="G2654" s="15"/>
      <c r="H2654" s="15"/>
      <c r="I2654" s="15"/>
      <c r="J2654" s="15"/>
      <c r="K2654" s="15"/>
      <c r="L2654" s="15"/>
    </row>
    <row r="2655" spans="1:18" x14ac:dyDescent="0.15">
      <c r="A2655" s="15">
        <v>2654</v>
      </c>
      <c r="B2655" s="11">
        <v>61</v>
      </c>
      <c r="C2655" s="11">
        <v>10</v>
      </c>
      <c r="D2655" s="20" t="s">
        <v>96</v>
      </c>
      <c r="F2655" s="15"/>
      <c r="G2655" s="15"/>
      <c r="H2655" s="15"/>
      <c r="I2655" s="15"/>
      <c r="J2655" s="15"/>
      <c r="K2655" s="15"/>
      <c r="L2655" s="15"/>
    </row>
    <row r="2656" spans="1:18" x14ac:dyDescent="0.15">
      <c r="A2656" s="15">
        <v>2655</v>
      </c>
      <c r="B2656" s="11">
        <v>61</v>
      </c>
      <c r="C2656" s="11">
        <v>11</v>
      </c>
      <c r="D2656" s="53" t="str">
        <f>R2656</f>
        <v>param1 &lt;- 35</v>
      </c>
      <c r="F2656" s="15" t="s">
        <v>843</v>
      </c>
      <c r="G2656" s="15">
        <f>'1. Input and Output files list'!$E$32</f>
        <v>35</v>
      </c>
      <c r="H2656" s="15"/>
      <c r="I2656" s="15"/>
      <c r="J2656" s="15"/>
      <c r="K2656" s="15"/>
      <c r="L2656" s="15"/>
      <c r="R2656" t="str">
        <f>CONCATENATE(F2656,G2656,H2656)</f>
        <v>param1 &lt;- 35</v>
      </c>
    </row>
    <row r="2657" spans="1:18" x14ac:dyDescent="0.15">
      <c r="A2657" s="15">
        <v>2656</v>
      </c>
      <c r="B2657" s="11">
        <v>61</v>
      </c>
      <c r="C2657" s="11">
        <v>12</v>
      </c>
      <c r="D2657" s="53" t="str">
        <f>R2657</f>
        <v>param2 &lt;- 0.1</v>
      </c>
      <c r="F2657" s="15" t="s">
        <v>844</v>
      </c>
      <c r="G2657" s="15">
        <f>'1. Input and Output files list'!$E$34</f>
        <v>0.1</v>
      </c>
      <c r="H2657" s="15"/>
      <c r="I2657" s="15"/>
      <c r="J2657" s="15"/>
      <c r="K2657" s="15"/>
      <c r="L2657" s="15"/>
      <c r="R2657" t="str">
        <f>CONCATENATE(F2657,G2657,H2657)</f>
        <v>param2 &lt;- 0.1</v>
      </c>
    </row>
    <row r="2658" spans="1:18" x14ac:dyDescent="0.15">
      <c r="A2658" s="15">
        <v>2657</v>
      </c>
      <c r="B2658" s="11">
        <v>61</v>
      </c>
      <c r="C2658" s="11">
        <v>13</v>
      </c>
      <c r="D2658" s="53" t="str">
        <f>R2658</f>
        <v>fastq &lt;- readFastq("C:/NGS/save/NGS0_61.fastq")</v>
      </c>
      <c r="F2658" s="15" t="s">
        <v>845</v>
      </c>
      <c r="G2658" s="15" t="str">
        <f>'1. Input and Output files list'!$E$6</f>
        <v>C:/NGS/save/</v>
      </c>
      <c r="H2658" s="5" t="str">
        <f>'1. Input and Output files list'!$I$200</f>
        <v>NGS0_61.fastq</v>
      </c>
      <c r="I2658" s="15" t="s">
        <v>4</v>
      </c>
      <c r="J2658" s="15">
        <v>61</v>
      </c>
      <c r="K2658" s="15"/>
      <c r="L2658" s="15"/>
      <c r="R2658" t="str">
        <f>CONCATENATE(F2658,G2658,H2658,I2658)</f>
        <v>fastq &lt;- readFastq("C:/NGS/save/NGS0_61.fastq")</v>
      </c>
    </row>
    <row r="2659" spans="1:18" x14ac:dyDescent="0.15">
      <c r="A2659" s="15">
        <v>2658</v>
      </c>
      <c r="B2659" s="11">
        <v>61</v>
      </c>
      <c r="C2659" s="11">
        <v>14</v>
      </c>
      <c r="D2659" s="53" t="s">
        <v>840</v>
      </c>
      <c r="F2659" s="15"/>
      <c r="G2659" s="15"/>
      <c r="H2659" s="15"/>
      <c r="I2659" s="15"/>
      <c r="J2659" s="15"/>
      <c r="K2659" s="15"/>
      <c r="L2659" s="15"/>
    </row>
    <row r="2660" spans="1:18" x14ac:dyDescent="0.15">
      <c r="A2660" s="15">
        <v>2659</v>
      </c>
      <c r="B2660" s="11">
        <v>61</v>
      </c>
      <c r="C2660" s="11">
        <v>15</v>
      </c>
      <c r="D2660" s="53" t="s">
        <v>841</v>
      </c>
      <c r="F2660" s="15"/>
      <c r="G2660" s="15"/>
      <c r="H2660" s="15"/>
      <c r="I2660" s="15"/>
      <c r="J2660" s="15"/>
      <c r="K2660" s="15"/>
      <c r="L2660" s="15"/>
    </row>
    <row r="2661" spans="1:18" x14ac:dyDescent="0.15">
      <c r="A2661" s="15">
        <v>2660</v>
      </c>
      <c r="B2661" s="11">
        <v>61</v>
      </c>
      <c r="C2661" s="11">
        <v>16</v>
      </c>
      <c r="D2661" s="53" t="s">
        <v>842</v>
      </c>
      <c r="F2661" s="15"/>
      <c r="G2661" s="15"/>
      <c r="H2661" s="15"/>
      <c r="I2661" s="15"/>
      <c r="J2661" s="15"/>
      <c r="K2661" s="15"/>
      <c r="L2661" s="15"/>
    </row>
    <row r="2662" spans="1:18" x14ac:dyDescent="0.15">
      <c r="A2662" s="15">
        <v>2661</v>
      </c>
      <c r="B2662" s="11">
        <v>61</v>
      </c>
      <c r="C2662" s="11">
        <v>17</v>
      </c>
      <c r="D2662" s="20" t="str">
        <f>L2662</f>
        <v xml:space="preserve">writeFastq(fastq, "C:/NGS/save/F2_Adap-0.fastq", compress=F)   </v>
      </c>
      <c r="F2662" s="15" t="s">
        <v>847</v>
      </c>
      <c r="G2662" s="15" t="str">
        <f>'1. Input and Output files list'!$E$6</f>
        <v>C:/NGS/save/</v>
      </c>
      <c r="H2662" s="15" t="s">
        <v>850</v>
      </c>
      <c r="I2662" s="15"/>
      <c r="J2662" s="15"/>
      <c r="K2662" s="15"/>
      <c r="L2662" s="15" t="str">
        <f>CONCATENATE(F2662,G2662,H2662,I2662,J2662)</f>
        <v xml:space="preserve">writeFastq(fastq, "C:/NGS/save/F2_Adap-0.fastq", compress=F)   </v>
      </c>
    </row>
    <row r="2663" spans="1:18" x14ac:dyDescent="0.15">
      <c r="A2663" s="15">
        <v>2662</v>
      </c>
      <c r="B2663" s="11">
        <v>61</v>
      </c>
      <c r="C2663" s="11">
        <v>18</v>
      </c>
      <c r="D2663" s="20" t="str">
        <f>L2663</f>
        <v>in_f &lt;- "C:/NGS/save/F2_Adap-0.fastq"</v>
      </c>
      <c r="F2663" s="15" t="s">
        <v>14</v>
      </c>
      <c r="G2663" s="15" t="s">
        <v>13</v>
      </c>
      <c r="H2663" s="15" t="str">
        <f>'1. Input and Output files list'!$E$6</f>
        <v>C:/NGS/save/</v>
      </c>
      <c r="I2663" s="15" t="s">
        <v>849</v>
      </c>
      <c r="J2663" s="7"/>
      <c r="K2663" s="15"/>
      <c r="L2663" s="15" t="str">
        <f>CONCATENATE(F2663,G2663,H2663,I2663,J2663)</f>
        <v>in_f &lt;- "C:/NGS/save/F2_Adap-0.fastq"</v>
      </c>
    </row>
    <row r="2664" spans="1:18" x14ac:dyDescent="0.15">
      <c r="A2664" s="15">
        <v>2663</v>
      </c>
      <c r="B2664" s="11">
        <v>61</v>
      </c>
      <c r="C2664" s="11">
        <v>19</v>
      </c>
      <c r="D2664" s="20" t="str">
        <f>L2664</f>
        <v>out_f &lt;- "C:/NGS/save/F2_Adap-1.fastq"</v>
      </c>
      <c r="F2664" s="15" t="s">
        <v>15</v>
      </c>
      <c r="G2664" s="15" t="str">
        <f>'1. Input and Output files list'!$E$6</f>
        <v>C:/NGS/save/</v>
      </c>
      <c r="H2664" s="15" t="s">
        <v>86</v>
      </c>
      <c r="I2664" s="15"/>
      <c r="J2664" s="15"/>
      <c r="K2664" s="15"/>
      <c r="L2664" s="15" t="str">
        <f>CONCATENATE(F2664,G2664,H2664)</f>
        <v>out_f &lt;- "C:/NGS/save/F2_Adap-1.fastq"</v>
      </c>
    </row>
    <row r="2665" spans="1:18" x14ac:dyDescent="0.15">
      <c r="A2665" s="15">
        <v>2664</v>
      </c>
      <c r="B2665" s="11">
        <v>61</v>
      </c>
      <c r="C2665" s="11">
        <v>20</v>
      </c>
      <c r="D2665" s="20" t="str">
        <f>L2665</f>
        <v>param_adapter &lt;- "CATGAGATCGGAAGAGCGTCGTGTAGGGAAAGAGTGT"  #Adapter sequence 1</v>
      </c>
      <c r="F2665" s="11" t="s">
        <v>44</v>
      </c>
      <c r="G2665" s="11" t="str">
        <f>'1. Input and Output files list'!$E$64</f>
        <v>CATGAGATCGGAAGAGCGTCGTGTAGGGAAAGAGTGT</v>
      </c>
      <c r="H2665" s="11" t="s">
        <v>46</v>
      </c>
      <c r="I2665" s="15"/>
      <c r="J2665" s="15"/>
      <c r="K2665" s="15"/>
      <c r="L2665" s="15" t="str">
        <f>CONCATENATE(F2665,G2665,H2665)</f>
        <v>param_adapter &lt;- "CATGAGATCGGAAGAGCGTCGTGTAGGGAAAGAGTGT"  #Adapter sequence 1</v>
      </c>
    </row>
    <row r="2666" spans="1:18" x14ac:dyDescent="0.15">
      <c r="A2666" s="15">
        <v>2665</v>
      </c>
      <c r="B2666" s="11">
        <v>61</v>
      </c>
      <c r="C2666" s="11">
        <v>21</v>
      </c>
      <c r="D2666" s="20" t="s">
        <v>28</v>
      </c>
      <c r="F2666" s="15"/>
      <c r="G2666" s="15"/>
      <c r="H2666" s="15"/>
      <c r="I2666" s="15"/>
      <c r="J2666" s="15"/>
      <c r="K2666" s="15"/>
      <c r="L2666" s="15"/>
    </row>
    <row r="2667" spans="1:18" x14ac:dyDescent="0.15">
      <c r="A2667" s="15">
        <v>2666</v>
      </c>
      <c r="B2667" s="11">
        <v>61</v>
      </c>
      <c r="C2667" s="11">
        <v>22</v>
      </c>
      <c r="D2667" s="20" t="str">
        <f>L2667</f>
        <v>in_f &lt;- "C:/NGS/save/F2_Adap-1.fastq"</v>
      </c>
      <c r="F2667" s="15" t="s">
        <v>12</v>
      </c>
      <c r="G2667" s="15" t="str">
        <f>'1. Input and Output files list'!$E$6</f>
        <v>C:/NGS/save/</v>
      </c>
      <c r="H2667" s="15" t="s">
        <v>86</v>
      </c>
      <c r="I2667" s="15"/>
      <c r="J2667" s="15"/>
      <c r="K2667" s="15"/>
      <c r="L2667" s="15" t="str">
        <f>CONCATENATE(F2667,G2667,H2667)</f>
        <v>in_f &lt;- "C:/NGS/save/F2_Adap-1.fastq"</v>
      </c>
    </row>
    <row r="2668" spans="1:18" x14ac:dyDescent="0.15">
      <c r="A2668" s="15">
        <v>2667</v>
      </c>
      <c r="B2668" s="11">
        <v>61</v>
      </c>
      <c r="C2668" s="11">
        <v>23</v>
      </c>
      <c r="D2668" s="20" t="str">
        <f>L2668</f>
        <v>out_f &lt;- "C:/NGS/save/F2_Adap-2.fastq"</v>
      </c>
      <c r="F2668" s="15" t="s">
        <v>15</v>
      </c>
      <c r="G2668" s="15" t="str">
        <f>'1. Input and Output files list'!$E$6</f>
        <v>C:/NGS/save/</v>
      </c>
      <c r="H2668" s="15" t="s">
        <v>87</v>
      </c>
      <c r="I2668" s="15"/>
      <c r="J2668" s="15"/>
      <c r="K2668" s="15"/>
      <c r="L2668" s="15" t="str">
        <f>CONCATENATE(F2668,G2668,H2668)</f>
        <v>out_f &lt;- "C:/NGS/save/F2_Adap-2.fastq"</v>
      </c>
    </row>
    <row r="2669" spans="1:18" x14ac:dyDescent="0.15">
      <c r="A2669" s="15">
        <v>2668</v>
      </c>
      <c r="B2669" s="11">
        <v>61</v>
      </c>
      <c r="C2669" s="11">
        <v>24</v>
      </c>
      <c r="D2669" s="20" t="str">
        <f>L2669</f>
        <v>param_adapter &lt;- "TAAGATCGGAAGAGCACACGTCTGAACTCCAGTCAC"  #Adapter sequence 2</v>
      </c>
      <c r="F2669" s="11" t="s">
        <v>44</v>
      </c>
      <c r="G2669" s="15" t="str">
        <f>'1. Input and Output files list'!$E$65</f>
        <v>TAAGATCGGAAGAGCACACGTCTGAACTCCAGTCAC</v>
      </c>
      <c r="H2669" s="11" t="s">
        <v>47</v>
      </c>
      <c r="I2669" s="15"/>
      <c r="J2669" s="15"/>
      <c r="K2669" s="15"/>
      <c r="L2669" s="15" t="str">
        <f>CONCATENATE(F2669,G2669,H2669)</f>
        <v>param_adapter &lt;- "TAAGATCGGAAGAGCACACGTCTGAACTCCAGTCAC"  #Adapter sequence 2</v>
      </c>
    </row>
    <row r="2670" spans="1:18" x14ac:dyDescent="0.15">
      <c r="A2670" s="15">
        <v>2669</v>
      </c>
      <c r="B2670" s="11">
        <v>61</v>
      </c>
      <c r="C2670" s="11">
        <v>25</v>
      </c>
      <c r="D2670" s="20" t="s">
        <v>29</v>
      </c>
      <c r="F2670" s="15"/>
      <c r="G2670" s="15"/>
      <c r="H2670" s="15"/>
      <c r="I2670" s="15"/>
      <c r="J2670" s="15"/>
      <c r="K2670" s="15"/>
      <c r="L2670" s="15"/>
    </row>
    <row r="2671" spans="1:18" x14ac:dyDescent="0.15">
      <c r="A2671" s="15">
        <v>2670</v>
      </c>
      <c r="B2671" s="11">
        <v>61</v>
      </c>
      <c r="C2671" s="11">
        <v>26</v>
      </c>
      <c r="D2671" s="20" t="str">
        <f>L2671</f>
        <v>in_f &lt;- "C:/NGS/save/F2_Adap-2.fastq"</v>
      </c>
      <c r="F2671" s="15" t="s">
        <v>12</v>
      </c>
      <c r="G2671" s="15" t="str">
        <f>'1. Input and Output files list'!$E$6</f>
        <v>C:/NGS/save/</v>
      </c>
      <c r="H2671" s="15" t="s">
        <v>87</v>
      </c>
      <c r="I2671" s="15"/>
      <c r="J2671" s="15"/>
      <c r="K2671" s="15"/>
      <c r="L2671" s="15" t="str">
        <f>CONCATENATE(F2671,G2671,H2671)</f>
        <v>in_f &lt;- "C:/NGS/save/F2_Adap-2.fastq"</v>
      </c>
    </row>
    <row r="2672" spans="1:18" x14ac:dyDescent="0.15">
      <c r="A2672" s="15">
        <v>2671</v>
      </c>
      <c r="B2672" s="11">
        <v>61</v>
      </c>
      <c r="C2672" s="11">
        <v>27</v>
      </c>
      <c r="D2672" s="20" t="str">
        <f>L2672</f>
        <v>out_f &lt;- "C:/NGS/save/F2_Adap-3.fastq"</v>
      </c>
      <c r="F2672" s="15" t="s">
        <v>15</v>
      </c>
      <c r="G2672" s="15" t="str">
        <f>'1. Input and Output files list'!$E$6</f>
        <v>C:/NGS/save/</v>
      </c>
      <c r="H2672" s="15" t="s">
        <v>88</v>
      </c>
      <c r="I2672" s="15"/>
      <c r="J2672" s="15"/>
      <c r="K2672" s="15"/>
      <c r="L2672" s="15" t="str">
        <f>CONCATENATE(F2672,G2672,H2672)</f>
        <v>out_f &lt;- "C:/NGS/save/F2_Adap-3.fastq"</v>
      </c>
    </row>
    <row r="2673" spans="1:20" x14ac:dyDescent="0.15">
      <c r="A2673" s="15">
        <v>2672</v>
      </c>
      <c r="B2673" s="11">
        <v>61</v>
      </c>
      <c r="C2673" s="11">
        <v>28</v>
      </c>
      <c r="D2673" s="20" t="str">
        <f>L2673</f>
        <v>param_adapter &lt;- "TAAGATCGGAAGAGCGTCGTGTAGGGAAAGAGTGT"  #Adapter sequence 3</v>
      </c>
      <c r="F2673" s="15" t="s">
        <v>44</v>
      </c>
      <c r="G2673" s="15" t="str">
        <f>'1. Input and Output files list'!$E$66</f>
        <v>TAAGATCGGAAGAGCGTCGTGTAGGGAAAGAGTGT</v>
      </c>
      <c r="H2673" s="15" t="s">
        <v>49</v>
      </c>
      <c r="I2673" s="15"/>
      <c r="J2673" s="15"/>
      <c r="K2673" s="15"/>
      <c r="L2673" s="15" t="str">
        <f>CONCATENATE(F2673,G2673,H2673)</f>
        <v>param_adapter &lt;- "TAAGATCGGAAGAGCGTCGTGTAGGGAAAGAGTGT"  #Adapter sequence 3</v>
      </c>
    </row>
    <row r="2674" spans="1:20" x14ac:dyDescent="0.15">
      <c r="A2674" s="15">
        <v>2673</v>
      </c>
      <c r="B2674" s="11">
        <v>61</v>
      </c>
      <c r="C2674" s="11">
        <v>29</v>
      </c>
      <c r="D2674" s="20" t="s">
        <v>30</v>
      </c>
      <c r="F2674" s="15"/>
      <c r="G2674" s="15"/>
      <c r="H2674" s="15"/>
      <c r="I2674" s="15"/>
      <c r="J2674" s="15"/>
      <c r="K2674" s="15"/>
      <c r="L2674" s="15"/>
    </row>
    <row r="2675" spans="1:20" x14ac:dyDescent="0.15">
      <c r="A2675" s="15">
        <v>2674</v>
      </c>
      <c r="B2675" s="11">
        <v>61</v>
      </c>
      <c r="C2675" s="11">
        <v>30</v>
      </c>
      <c r="D2675" s="20" t="str">
        <f>L2675</f>
        <v>in_f &lt;- "C:/NGS/save/F2_Adap-3.fastq"</v>
      </c>
      <c r="F2675" s="15" t="s">
        <v>12</v>
      </c>
      <c r="G2675" s="15" t="str">
        <f>'1. Input and Output files list'!$E$6</f>
        <v>C:/NGS/save/</v>
      </c>
      <c r="H2675" s="15" t="s">
        <v>88</v>
      </c>
      <c r="I2675" s="15"/>
      <c r="J2675" s="15"/>
      <c r="K2675" s="15"/>
      <c r="L2675" s="15" t="str">
        <f>CONCATENATE(F2675,G2675,H2675)</f>
        <v>in_f &lt;- "C:/NGS/save/F2_Adap-3.fastq"</v>
      </c>
    </row>
    <row r="2676" spans="1:20" x14ac:dyDescent="0.15">
      <c r="A2676" s="15">
        <v>2675</v>
      </c>
      <c r="B2676" s="11">
        <v>61</v>
      </c>
      <c r="C2676" s="11">
        <v>31</v>
      </c>
      <c r="D2676" s="20" t="str">
        <f>L2676</f>
        <v>out_f &lt;- "C:/NGS/save/AdapterTrim_NGS0_61.fastq"</v>
      </c>
      <c r="F2676" s="15" t="s">
        <v>36</v>
      </c>
      <c r="G2676" s="15" t="str">
        <f>'1. Input and Output files list'!$E$6</f>
        <v>C:/NGS/save/</v>
      </c>
      <c r="H2676" s="15" t="s">
        <v>38</v>
      </c>
      <c r="I2676" s="15" t="str">
        <f>'1. Input and Output files list'!$I$200</f>
        <v>NGS0_61.fastq</v>
      </c>
      <c r="J2676" s="15" t="s">
        <v>16</v>
      </c>
      <c r="K2676" s="15"/>
      <c r="L2676" s="15" t="str">
        <f>CONCATENATE(F2676,G2676,H2676,I2676,J2676)</f>
        <v>out_f &lt;- "C:/NGS/save/AdapterTrim_NGS0_61.fastq"</v>
      </c>
    </row>
    <row r="2677" spans="1:20" x14ac:dyDescent="0.15">
      <c r="A2677" s="15">
        <v>2676</v>
      </c>
      <c r="B2677" s="11">
        <v>61</v>
      </c>
      <c r="C2677" s="11">
        <v>32</v>
      </c>
      <c r="D2677" s="20" t="str">
        <f>L2677</f>
        <v>param_adapter &lt;- "CATGAGATCGGAAGAGCACACGTCTGAACTCCAGTCAC"  #Adapter sequence 4</v>
      </c>
      <c r="F2677" s="15" t="s">
        <v>44</v>
      </c>
      <c r="G2677" s="15" t="str">
        <f>'1. Input and Output files list'!$E$67</f>
        <v>CATGAGATCGGAAGAGCACACGTCTGAACTCCAGTCAC</v>
      </c>
      <c r="H2677" s="15" t="s">
        <v>51</v>
      </c>
      <c r="I2677" s="15"/>
      <c r="J2677" s="15"/>
      <c r="K2677" s="15"/>
      <c r="L2677" s="15" t="str">
        <f>CONCATENATE(F2677,G2677,H2677)</f>
        <v>param_adapter &lt;- "CATGAGATCGGAAGAGCACACGTCTGAACTCCAGTCAC"  #Adapter sequence 4</v>
      </c>
    </row>
    <row r="2678" spans="1:20" x14ac:dyDescent="0.15">
      <c r="A2678" s="15">
        <v>2677</v>
      </c>
      <c r="B2678" s="11">
        <v>61</v>
      </c>
      <c r="C2678" s="11">
        <v>33</v>
      </c>
      <c r="D2678" s="20" t="s">
        <v>31</v>
      </c>
      <c r="F2678" s="15"/>
      <c r="G2678" s="15"/>
      <c r="H2678" s="15"/>
      <c r="I2678" s="15"/>
      <c r="J2678" s="15"/>
      <c r="K2678" s="15"/>
      <c r="L2678" s="15"/>
    </row>
    <row r="2679" spans="1:20" x14ac:dyDescent="0.15">
      <c r="A2679" s="15">
        <v>2678</v>
      </c>
      <c r="B2679" s="11">
        <v>61</v>
      </c>
      <c r="C2679" s="11">
        <v>34</v>
      </c>
      <c r="D2679" s="20" t="s">
        <v>32</v>
      </c>
      <c r="F2679" s="15"/>
      <c r="G2679" s="15"/>
      <c r="H2679" s="15"/>
      <c r="I2679" s="15"/>
      <c r="J2679" s="15"/>
      <c r="K2679" s="15"/>
      <c r="L2679" s="15"/>
    </row>
    <row r="2680" spans="1:20" x14ac:dyDescent="0.15">
      <c r="A2680" s="15">
        <v>2679</v>
      </c>
      <c r="B2680" s="11">
        <v>61</v>
      </c>
      <c r="C2680" s="11">
        <v>35</v>
      </c>
      <c r="D2680" s="20" t="str">
        <f>L2680</f>
        <v>write.csv(res, "C:/NGS/save/NGS0_61.fastq.csv")</v>
      </c>
      <c r="F2680" s="15" t="s">
        <v>35</v>
      </c>
      <c r="G2680" s="15" t="str">
        <f>'1. Input and Output files list'!$E$6</f>
        <v>C:/NGS/save/</v>
      </c>
      <c r="H2680" s="15" t="str">
        <f>'1. Input and Output files list'!$I$200</f>
        <v>NGS0_61.fastq</v>
      </c>
      <c r="I2680" s="15" t="s">
        <v>34</v>
      </c>
      <c r="J2680" s="15"/>
      <c r="K2680" s="15"/>
      <c r="L2680" s="15" t="str">
        <f>CONCATENATE(F2680,G2680,H2680,I2680)</f>
        <v>write.csv(res, "C:/NGS/save/NGS0_61.fastq.csv")</v>
      </c>
    </row>
    <row r="2681" spans="1:20" x14ac:dyDescent="0.15">
      <c r="A2681" s="15">
        <v>2680</v>
      </c>
      <c r="B2681" s="11">
        <v>61</v>
      </c>
      <c r="C2681" s="11">
        <v>36</v>
      </c>
      <c r="D2681" s="20" t="str">
        <f>L2681</f>
        <v>system.time(fastq &lt;- fread("C:/NGS/save/AdapterTrim_NGS0_61.fastq", header=F, sep="\t", na.strings="NA", strip.white=TRUE, verbose=TRUE))</v>
      </c>
      <c r="F2681" s="15" t="s">
        <v>92</v>
      </c>
      <c r="G2681" s="15" t="str">
        <f>'1. Input and Output files list'!$E$6</f>
        <v>C:/NGS/save/</v>
      </c>
      <c r="H2681" s="15" t="s">
        <v>38</v>
      </c>
      <c r="I2681" s="15" t="str">
        <f>'1. Input and Output files list'!$I$200</f>
        <v>NGS0_61.fastq</v>
      </c>
      <c r="J2681" s="15" t="s">
        <v>20</v>
      </c>
      <c r="K2681" s="15"/>
      <c r="L2681" s="15" t="str">
        <f>CONCATENATE(F2681,G2681,H2681,I2681,J2681)</f>
        <v>system.time(fastq &lt;- fread("C:/NGS/save/AdapterTrim_NGS0_61.fastq", header=F, sep="\t", na.strings="NA", strip.white=TRUE, verbose=TRUE))</v>
      </c>
    </row>
    <row r="2682" spans="1:20" x14ac:dyDescent="0.15">
      <c r="A2682" s="15">
        <v>2681</v>
      </c>
      <c r="B2682" s="11">
        <v>61</v>
      </c>
      <c r="C2682" s="11">
        <v>37</v>
      </c>
      <c r="D2682" s="20" t="str">
        <f>T2682</f>
        <v>file.remove("C:/NGS/save/AdapterTrim_NGS0_61.fastq","C:/NGS/save/F2_Adap-0.fastq","C:/NGS/save/F2_Adap-1.fastq","C:/NGS/save/F2_Adap-2.fastq","C:/NGS/save/F2_Adap-3.fastq")</v>
      </c>
      <c r="F2682" s="15" t="s">
        <v>11</v>
      </c>
      <c r="G2682" s="15" t="str">
        <f>'1. Input and Output files list'!$E$6</f>
        <v>C:/NGS/save/</v>
      </c>
      <c r="H2682" s="15" t="s">
        <v>38</v>
      </c>
      <c r="I2682" s="15" t="str">
        <f>'1. Input and Output files list'!$I$200</f>
        <v>NGS0_61.fastq</v>
      </c>
      <c r="J2682" s="15" t="s">
        <v>852</v>
      </c>
      <c r="K2682" s="15" t="str">
        <f>'1. Input and Output files list'!$E$6</f>
        <v>C:/NGS/save/</v>
      </c>
      <c r="L2682" s="15" t="s">
        <v>851</v>
      </c>
      <c r="M2682" t="str">
        <f>'1. Input and Output files list'!$E$6</f>
        <v>C:/NGS/save/</v>
      </c>
      <c r="N2682" t="s">
        <v>89</v>
      </c>
      <c r="O2682" t="str">
        <f>'1. Input and Output files list'!$E$6</f>
        <v>C:/NGS/save/</v>
      </c>
      <c r="P2682" t="s">
        <v>90</v>
      </c>
      <c r="Q2682" t="str">
        <f>'1. Input and Output files list'!$E$6</f>
        <v>C:/NGS/save/</v>
      </c>
      <c r="R2682" t="s">
        <v>91</v>
      </c>
      <c r="T2682" t="str">
        <f>CONCATENATE(F2682,G2682,H2682,I2682,J2682,K2682,L2682,M2682,N2682,O2682,P2682,Q2682,R2682)</f>
        <v>file.remove("C:/NGS/save/AdapterTrim_NGS0_61.fastq","C:/NGS/save/F2_Adap-0.fastq","C:/NGS/save/F2_Adap-1.fastq","C:/NGS/save/F2_Adap-2.fastq","C:/NGS/save/F2_Adap-3.fastq")</v>
      </c>
    </row>
    <row r="2683" spans="1:20" x14ac:dyDescent="0.15">
      <c r="A2683" s="15">
        <v>2682</v>
      </c>
      <c r="B2683" s="11">
        <v>61</v>
      </c>
      <c r="C2683" s="11">
        <v>38</v>
      </c>
      <c r="D2683" s="20" t="s">
        <v>93</v>
      </c>
      <c r="F2683" s="15"/>
      <c r="G2683" s="15"/>
      <c r="H2683" s="15"/>
      <c r="I2683" s="15"/>
      <c r="J2683" s="15"/>
      <c r="K2683" s="15"/>
      <c r="L2683" s="15"/>
    </row>
    <row r="2684" spans="1:20" x14ac:dyDescent="0.15">
      <c r="A2684" s="15">
        <v>2683</v>
      </c>
      <c r="B2684" s="11">
        <v>61</v>
      </c>
      <c r="C2684" s="11">
        <v>39</v>
      </c>
      <c r="D2684" s="20" t="s">
        <v>2</v>
      </c>
      <c r="F2684" s="15"/>
      <c r="G2684" s="15"/>
      <c r="H2684" s="15"/>
      <c r="I2684" s="15"/>
      <c r="J2684" s="15"/>
      <c r="K2684" s="15"/>
      <c r="L2684" s="15"/>
    </row>
    <row r="2685" spans="1:20" x14ac:dyDescent="0.15">
      <c r="A2685" s="15">
        <v>2684</v>
      </c>
      <c r="B2685" s="11">
        <v>61</v>
      </c>
      <c r="C2685" s="11">
        <v>40</v>
      </c>
      <c r="D2685" s="20" t="str">
        <f>K2685</f>
        <v>system.time(write.csv(RADtag, file="C:/NGS/save/NGS0_61.tagcount", row.names = F))</v>
      </c>
      <c r="F2685" s="15" t="s">
        <v>164</v>
      </c>
      <c r="G2685" s="15" t="str">
        <f>'1. Input and Output files list'!$E$6</f>
        <v>C:/NGS/save/</v>
      </c>
      <c r="H2685" s="15" t="str">
        <f>'1. Input and Output files list'!$J$200</f>
        <v>NGS0_61.tagcount</v>
      </c>
      <c r="I2685" s="15" t="s">
        <v>210</v>
      </c>
      <c r="J2685" s="15"/>
      <c r="K2685" s="15" t="str">
        <f>CONCATENATE(F2685,G2685,H2685,I2685)</f>
        <v>system.time(write.csv(RADtag, file="C:/NGS/save/NGS0_61.tagcount", row.names = F))</v>
      </c>
      <c r="L2685" s="15"/>
    </row>
    <row r="2686" spans="1:20" x14ac:dyDescent="0.15">
      <c r="A2686" s="15">
        <v>2685</v>
      </c>
      <c r="B2686" s="11">
        <v>61</v>
      </c>
      <c r="C2686" s="11">
        <v>41</v>
      </c>
      <c r="D2686" s="20" t="str">
        <f>L2686</f>
        <v>file.remove("C:/NGS/save/NGS0_61.fastq")</v>
      </c>
      <c r="F2686" s="15" t="s">
        <v>97</v>
      </c>
      <c r="G2686" s="15" t="s">
        <v>13</v>
      </c>
      <c r="H2686" s="15" t="str">
        <f>'1. Input and Output files list'!$E$6</f>
        <v>C:/NGS/save/</v>
      </c>
      <c r="I2686" s="15" t="str">
        <f>'1. Input and Output files list'!$I$200</f>
        <v>NGS0_61.fastq</v>
      </c>
      <c r="J2686" s="7" t="s">
        <v>16</v>
      </c>
      <c r="K2686" s="15" t="s">
        <v>52</v>
      </c>
      <c r="L2686" s="15" t="str">
        <f>CONCATENATE(F2686,G2686,H2686,I2686,J2686,K2686)</f>
        <v>file.remove("C:/NGS/save/NGS0_61.fastq")</v>
      </c>
    </row>
    <row r="2687" spans="1:20" x14ac:dyDescent="0.15">
      <c r="A2687" s="15">
        <v>2686</v>
      </c>
      <c r="B2687" s="11">
        <v>61</v>
      </c>
      <c r="C2687" s="11">
        <v>42</v>
      </c>
      <c r="D2687" s="20" t="s">
        <v>170</v>
      </c>
      <c r="F2687" s="15"/>
      <c r="G2687" s="15"/>
      <c r="H2687" s="15"/>
      <c r="I2687" s="15"/>
      <c r="J2687" s="15"/>
      <c r="K2687" s="15"/>
      <c r="L2687" s="15"/>
    </row>
    <row r="2688" spans="1:20" x14ac:dyDescent="0.15">
      <c r="A2688" s="15">
        <v>2687</v>
      </c>
      <c r="B2688" s="11">
        <v>61</v>
      </c>
      <c r="C2688" s="11">
        <v>43</v>
      </c>
      <c r="D2688" s="20" t="str">
        <f>L2688</f>
        <v>system.time(write.csv(RAD_1over, file="C:/NGS/save/NGS0_61.tagcount1over", row.names = F))</v>
      </c>
      <c r="F2688" s="10" t="s">
        <v>171</v>
      </c>
      <c r="G2688" s="15" t="str">
        <f>'1. Input and Output files list'!$E$6</f>
        <v>C:/NGS/save/</v>
      </c>
      <c r="H2688" s="10" t="str">
        <f>'1. Input and Output files list'!$K$200</f>
        <v>NGS0_61.tagcount1over</v>
      </c>
      <c r="I2688" s="10" t="s">
        <v>210</v>
      </c>
      <c r="J2688" s="15"/>
      <c r="K2688" s="15"/>
      <c r="L2688" s="15" t="str">
        <f>CONCATENATE(F2688,G2688,H2688,I2688)</f>
        <v>system.time(write.csv(RAD_1over, file="C:/NGS/save/NGS0_61.tagcount1over", row.names = F))</v>
      </c>
    </row>
    <row r="2689" spans="1:18" x14ac:dyDescent="0.15">
      <c r="A2689" s="15">
        <v>2688</v>
      </c>
      <c r="B2689" s="11">
        <v>61</v>
      </c>
      <c r="C2689" s="11">
        <v>44</v>
      </c>
      <c r="D2689" s="20" t="s">
        <v>1073</v>
      </c>
      <c r="F2689" s="15"/>
      <c r="G2689" s="15"/>
      <c r="H2689" s="15"/>
      <c r="I2689" s="15"/>
      <c r="J2689" s="15"/>
      <c r="K2689" s="15"/>
      <c r="L2689" s="15"/>
    </row>
    <row r="2690" spans="1:18" x14ac:dyDescent="0.15">
      <c r="A2690" s="15">
        <v>2689</v>
      </c>
      <c r="B2690" s="11">
        <v>62</v>
      </c>
      <c r="C2690" s="11">
        <v>1</v>
      </c>
      <c r="D2690" s="20" t="str">
        <f>L2690</f>
        <v>in_f &lt;- c("C:/NGS/Raw_sequence_reads/62_TAATGCGC-TAATCTTA_L006_R1_001.fastq.gz", "C:/NGS/Raw_sequence_reads/62_TAATGCGC-TAATCTTA_L006_R2_001.fastq.gz")</v>
      </c>
      <c r="F2690" s="15" t="s">
        <v>3</v>
      </c>
      <c r="G2690" s="15" t="str">
        <f>'1. Input and Output files list'!$E$202</f>
        <v>C:/NGS/Raw_sequence_reads/62_TAATGCGC-TAATCTTA_L006_R1_001.fastq.gz</v>
      </c>
      <c r="H2690" s="15" t="s">
        <v>10</v>
      </c>
      <c r="I2690" s="15" t="str">
        <f>'1. Input and Output files list'!$E$203</f>
        <v>C:/NGS/Raw_sequence_reads/62_TAATGCGC-TAATCTTA_L006_R2_001.fastq.gz</v>
      </c>
      <c r="J2690" s="15" t="s">
        <v>4</v>
      </c>
      <c r="K2690" s="15"/>
      <c r="L2690" s="15" t="str">
        <f>CONCATENATE(F2690,G2690,H2690,I2690,J2690)</f>
        <v>in_f &lt;- c("C:/NGS/Raw_sequence_reads/62_TAATGCGC-TAATCTTA_L006_R1_001.fastq.gz", "C:/NGS/Raw_sequence_reads/62_TAATGCGC-TAATCTTA_L006_R2_001.fastq.gz")</v>
      </c>
    </row>
    <row r="2691" spans="1:18" x14ac:dyDescent="0.15">
      <c r="A2691" s="15">
        <v>2690</v>
      </c>
      <c r="B2691" s="11">
        <v>62</v>
      </c>
      <c r="C2691" s="11">
        <v>2</v>
      </c>
      <c r="D2691" s="20" t="str">
        <f>L2691</f>
        <v>out_f &lt;- "C:/NGS/save/NGS0_62.fastq"</v>
      </c>
      <c r="F2691" s="15" t="s">
        <v>95</v>
      </c>
      <c r="G2691" s="15" t="s">
        <v>13</v>
      </c>
      <c r="H2691" s="15" t="str">
        <f>'1. Input and Output files list'!$E$6</f>
        <v>C:/NGS/save/</v>
      </c>
      <c r="I2691" s="15" t="str">
        <f>'1. Input and Output files list'!$I$202</f>
        <v>NGS0_62.fastq</v>
      </c>
      <c r="J2691" s="7" t="s">
        <v>16</v>
      </c>
      <c r="K2691" s="15"/>
      <c r="L2691" s="15" t="str">
        <f>CONCATENATE(F2691,G2691,H2691,I2691,J2691)</f>
        <v>out_f &lt;- "C:/NGS/save/NGS0_62.fastq"</v>
      </c>
    </row>
    <row r="2692" spans="1:18" x14ac:dyDescent="0.15">
      <c r="A2692" s="15">
        <v>2691</v>
      </c>
      <c r="B2692" s="11">
        <v>62</v>
      </c>
      <c r="C2692" s="11">
        <v>3</v>
      </c>
      <c r="D2692" s="20" t="str">
        <f>L2692</f>
        <v>param_trim &lt;- 1</v>
      </c>
      <c r="F2692" s="15" t="s">
        <v>163</v>
      </c>
      <c r="G2692" s="15">
        <f>'1. Input and Output files list'!$H$202</f>
        <v>1</v>
      </c>
      <c r="H2692" s="15"/>
      <c r="I2692" s="15"/>
      <c r="J2692" s="15"/>
      <c r="K2692" s="15"/>
      <c r="L2692" s="15" t="str">
        <f>CONCATENATE(F2692,G2692)</f>
        <v>param_trim &lt;- 1</v>
      </c>
    </row>
    <row r="2693" spans="1:18" x14ac:dyDescent="0.15">
      <c r="A2693" s="15">
        <v>2692</v>
      </c>
      <c r="B2693" s="11">
        <v>62</v>
      </c>
      <c r="C2693" s="11">
        <v>4</v>
      </c>
      <c r="D2693" s="20" t="s">
        <v>21</v>
      </c>
      <c r="F2693" s="15"/>
      <c r="G2693" s="15"/>
      <c r="H2693" s="15"/>
      <c r="I2693" s="15"/>
      <c r="J2693" s="15"/>
      <c r="K2693" s="15"/>
      <c r="L2693" s="15"/>
    </row>
    <row r="2694" spans="1:18" x14ac:dyDescent="0.15">
      <c r="A2694" s="15">
        <v>2693</v>
      </c>
      <c r="B2694" s="11">
        <v>62</v>
      </c>
      <c r="C2694" s="11">
        <v>5</v>
      </c>
      <c r="D2694" s="20" t="s">
        <v>22</v>
      </c>
      <c r="F2694" s="15"/>
      <c r="G2694" s="15"/>
      <c r="H2694" s="15"/>
      <c r="I2694" s="15"/>
      <c r="J2694" s="15"/>
      <c r="K2694" s="15"/>
      <c r="L2694" s="15"/>
    </row>
    <row r="2695" spans="1:18" x14ac:dyDescent="0.15">
      <c r="A2695" s="15">
        <v>2694</v>
      </c>
      <c r="B2695" s="11">
        <v>62</v>
      </c>
      <c r="C2695" s="11">
        <v>6</v>
      </c>
      <c r="D2695" s="20" t="s">
        <v>23</v>
      </c>
      <c r="F2695" s="15"/>
      <c r="G2695" s="15"/>
      <c r="H2695" s="15"/>
      <c r="I2695" s="15"/>
      <c r="J2695" s="15"/>
      <c r="K2695" s="15"/>
      <c r="L2695" s="15"/>
    </row>
    <row r="2696" spans="1:18" x14ac:dyDescent="0.15">
      <c r="A2696" s="15">
        <v>2695</v>
      </c>
      <c r="B2696" s="11">
        <v>62</v>
      </c>
      <c r="C2696" s="11">
        <v>7</v>
      </c>
      <c r="D2696" s="20" t="str">
        <f>L2696</f>
        <v>hoge1 &lt;- DNAStringSet(sread(fastq), start=7, end=hoge)</v>
      </c>
      <c r="F2696" s="15" t="s">
        <v>166</v>
      </c>
      <c r="G2696" s="15">
        <f>'1. Input and Output files list'!$G$202+1</f>
        <v>7</v>
      </c>
      <c r="H2696" s="15" t="s">
        <v>26</v>
      </c>
      <c r="I2696" s="15"/>
      <c r="J2696" s="15"/>
      <c r="K2696" s="15"/>
      <c r="L2696" s="15" t="str">
        <f>CONCATENATE(F2696,G2696,H2696)</f>
        <v>hoge1 &lt;- DNAStringSet(sread(fastq), start=7, end=hoge)</v>
      </c>
    </row>
    <row r="2697" spans="1:18" x14ac:dyDescent="0.15">
      <c r="A2697" s="15">
        <v>2696</v>
      </c>
      <c r="B2697" s="11">
        <v>62</v>
      </c>
      <c r="C2697" s="11">
        <v>8</v>
      </c>
      <c r="D2697" s="20" t="str">
        <f>L2697</f>
        <v>hoge2 &lt;- BStringSet(quality(quality(fastq)), start=7, end=hoge)</v>
      </c>
      <c r="F2697" s="15" t="s">
        <v>167</v>
      </c>
      <c r="G2697" s="15">
        <f>'1. Input and Output files list'!$G$202+1</f>
        <v>7</v>
      </c>
      <c r="H2697" s="15" t="s">
        <v>26</v>
      </c>
      <c r="I2697" s="15"/>
      <c r="J2697" s="15"/>
      <c r="K2697" s="15"/>
      <c r="L2697" s="15" t="str">
        <f>CONCATENATE(F2697,G2697,H2697)</f>
        <v>hoge2 &lt;- BStringSet(quality(quality(fastq)), start=7, end=hoge)</v>
      </c>
    </row>
    <row r="2698" spans="1:18" x14ac:dyDescent="0.15">
      <c r="A2698" s="15">
        <v>2697</v>
      </c>
      <c r="B2698" s="11">
        <v>62</v>
      </c>
      <c r="C2698" s="11">
        <v>9</v>
      </c>
      <c r="D2698" s="20" t="s">
        <v>24</v>
      </c>
      <c r="F2698" s="15"/>
      <c r="G2698" s="15"/>
      <c r="H2698" s="15"/>
      <c r="I2698" s="15"/>
      <c r="J2698" s="15"/>
      <c r="K2698" s="15"/>
      <c r="L2698" s="15"/>
    </row>
    <row r="2699" spans="1:18" x14ac:dyDescent="0.15">
      <c r="A2699" s="15">
        <v>2698</v>
      </c>
      <c r="B2699" s="11">
        <v>62</v>
      </c>
      <c r="C2699" s="11">
        <v>10</v>
      </c>
      <c r="D2699" s="20" t="s">
        <v>96</v>
      </c>
      <c r="F2699" s="15"/>
      <c r="G2699" s="15"/>
      <c r="H2699" s="15"/>
      <c r="I2699" s="15"/>
      <c r="J2699" s="15"/>
      <c r="K2699" s="15"/>
      <c r="L2699" s="15"/>
    </row>
    <row r="2700" spans="1:18" x14ac:dyDescent="0.15">
      <c r="A2700" s="15">
        <v>2699</v>
      </c>
      <c r="B2700" s="11">
        <v>62</v>
      </c>
      <c r="C2700" s="11">
        <v>11</v>
      </c>
      <c r="D2700" s="53" t="str">
        <f>R2700</f>
        <v>param1 &lt;- 35</v>
      </c>
      <c r="F2700" s="15" t="s">
        <v>843</v>
      </c>
      <c r="G2700" s="15">
        <f>'1. Input and Output files list'!$E$32</f>
        <v>35</v>
      </c>
      <c r="H2700" s="15"/>
      <c r="I2700" s="15"/>
      <c r="J2700" s="15"/>
      <c r="K2700" s="15"/>
      <c r="L2700" s="15"/>
      <c r="R2700" t="str">
        <f>CONCATENATE(F2700,G2700,H2700)</f>
        <v>param1 &lt;- 35</v>
      </c>
    </row>
    <row r="2701" spans="1:18" x14ac:dyDescent="0.15">
      <c r="A2701" s="15">
        <v>2700</v>
      </c>
      <c r="B2701" s="11">
        <v>62</v>
      </c>
      <c r="C2701" s="11">
        <v>12</v>
      </c>
      <c r="D2701" s="53" t="str">
        <f>R2701</f>
        <v>param2 &lt;- 0.1</v>
      </c>
      <c r="F2701" s="15" t="s">
        <v>844</v>
      </c>
      <c r="G2701" s="15">
        <f>'1. Input and Output files list'!$E$34</f>
        <v>0.1</v>
      </c>
      <c r="H2701" s="15"/>
      <c r="I2701" s="15"/>
      <c r="J2701" s="15"/>
      <c r="K2701" s="15"/>
      <c r="L2701" s="15"/>
      <c r="R2701" t="str">
        <f>CONCATENATE(F2701,G2701,H2701)</f>
        <v>param2 &lt;- 0.1</v>
      </c>
    </row>
    <row r="2702" spans="1:18" x14ac:dyDescent="0.15">
      <c r="A2702" s="15">
        <v>2701</v>
      </c>
      <c r="B2702" s="11">
        <v>62</v>
      </c>
      <c r="C2702" s="11">
        <v>13</v>
      </c>
      <c r="D2702" s="53" t="str">
        <f>R2702</f>
        <v>fastq &lt;- readFastq("C:/NGS/save/NGS0_62.fastq")</v>
      </c>
      <c r="F2702" s="15" t="s">
        <v>845</v>
      </c>
      <c r="G2702" s="15" t="str">
        <f>'1. Input and Output files list'!$E$6</f>
        <v>C:/NGS/save/</v>
      </c>
      <c r="H2702" s="5" t="str">
        <f>'1. Input and Output files list'!$I$202</f>
        <v>NGS0_62.fastq</v>
      </c>
      <c r="I2702" s="15" t="s">
        <v>4</v>
      </c>
      <c r="J2702" s="15">
        <v>62</v>
      </c>
      <c r="K2702" s="15"/>
      <c r="L2702" s="15"/>
      <c r="R2702" t="str">
        <f>CONCATENATE(F2702,G2702,H2702,I2702)</f>
        <v>fastq &lt;- readFastq("C:/NGS/save/NGS0_62.fastq")</v>
      </c>
    </row>
    <row r="2703" spans="1:18" x14ac:dyDescent="0.15">
      <c r="A2703" s="15">
        <v>2702</v>
      </c>
      <c r="B2703" s="11">
        <v>62</v>
      </c>
      <c r="C2703" s="11">
        <v>14</v>
      </c>
      <c r="D2703" s="53" t="s">
        <v>840</v>
      </c>
      <c r="F2703" s="15"/>
      <c r="G2703" s="15"/>
      <c r="H2703" s="15"/>
      <c r="I2703" s="15"/>
      <c r="J2703" s="15"/>
      <c r="K2703" s="15"/>
      <c r="L2703" s="15"/>
    </row>
    <row r="2704" spans="1:18" x14ac:dyDescent="0.15">
      <c r="A2704" s="15">
        <v>2703</v>
      </c>
      <c r="B2704" s="11">
        <v>62</v>
      </c>
      <c r="C2704" s="11">
        <v>15</v>
      </c>
      <c r="D2704" s="53" t="s">
        <v>841</v>
      </c>
      <c r="F2704" s="15"/>
      <c r="G2704" s="15"/>
      <c r="H2704" s="15"/>
      <c r="I2704" s="15"/>
      <c r="J2704" s="15"/>
      <c r="K2704" s="15"/>
      <c r="L2704" s="15"/>
    </row>
    <row r="2705" spans="1:12" x14ac:dyDescent="0.15">
      <c r="A2705" s="15">
        <v>2704</v>
      </c>
      <c r="B2705" s="11">
        <v>62</v>
      </c>
      <c r="C2705" s="11">
        <v>16</v>
      </c>
      <c r="D2705" s="53" t="s">
        <v>842</v>
      </c>
      <c r="F2705" s="15"/>
      <c r="G2705" s="15"/>
      <c r="H2705" s="15"/>
      <c r="I2705" s="15"/>
      <c r="J2705" s="15"/>
      <c r="K2705" s="15"/>
      <c r="L2705" s="15"/>
    </row>
    <row r="2706" spans="1:12" x14ac:dyDescent="0.15">
      <c r="A2706" s="15">
        <v>2705</v>
      </c>
      <c r="B2706" s="11">
        <v>62</v>
      </c>
      <c r="C2706" s="11">
        <v>17</v>
      </c>
      <c r="D2706" s="20" t="str">
        <f>L2706</f>
        <v xml:space="preserve">writeFastq(fastq, "C:/NGS/save/F2_Adap-0.fastq", compress=F)   </v>
      </c>
      <c r="F2706" s="15" t="s">
        <v>847</v>
      </c>
      <c r="G2706" s="15" t="str">
        <f>'1. Input and Output files list'!$E$6</f>
        <v>C:/NGS/save/</v>
      </c>
      <c r="H2706" s="15" t="s">
        <v>850</v>
      </c>
      <c r="I2706" s="15"/>
      <c r="J2706" s="15"/>
      <c r="K2706" s="15"/>
      <c r="L2706" s="15" t="str">
        <f>CONCATENATE(F2706,G2706,H2706,I2706,J2706)</f>
        <v xml:space="preserve">writeFastq(fastq, "C:/NGS/save/F2_Adap-0.fastq", compress=F)   </v>
      </c>
    </row>
    <row r="2707" spans="1:12" x14ac:dyDescent="0.15">
      <c r="A2707" s="15">
        <v>2706</v>
      </c>
      <c r="B2707" s="11">
        <v>62</v>
      </c>
      <c r="C2707" s="11">
        <v>18</v>
      </c>
      <c r="D2707" s="20" t="str">
        <f>L2707</f>
        <v>in_f &lt;- "C:/NGS/save/F2_Adap-0.fastq"</v>
      </c>
      <c r="F2707" s="15" t="s">
        <v>14</v>
      </c>
      <c r="G2707" s="15" t="s">
        <v>13</v>
      </c>
      <c r="H2707" s="15" t="str">
        <f>'1. Input and Output files list'!$E$6</f>
        <v>C:/NGS/save/</v>
      </c>
      <c r="I2707" s="15" t="s">
        <v>849</v>
      </c>
      <c r="J2707" s="7"/>
      <c r="K2707" s="15"/>
      <c r="L2707" s="15" t="str">
        <f>CONCATENATE(F2707,G2707,H2707,I2707,J2707)</f>
        <v>in_f &lt;- "C:/NGS/save/F2_Adap-0.fastq"</v>
      </c>
    </row>
    <row r="2708" spans="1:12" x14ac:dyDescent="0.15">
      <c r="A2708" s="15">
        <v>2707</v>
      </c>
      <c r="B2708" s="11">
        <v>62</v>
      </c>
      <c r="C2708" s="11">
        <v>19</v>
      </c>
      <c r="D2708" s="20" t="str">
        <f>L2708</f>
        <v>out_f &lt;- "C:/NGS/save/F2_Adap-1.fastq"</v>
      </c>
      <c r="F2708" s="15" t="s">
        <v>15</v>
      </c>
      <c r="G2708" s="15" t="str">
        <f>'1. Input and Output files list'!$E$6</f>
        <v>C:/NGS/save/</v>
      </c>
      <c r="H2708" s="15" t="s">
        <v>86</v>
      </c>
      <c r="I2708" s="15"/>
      <c r="J2708" s="15"/>
      <c r="K2708" s="15"/>
      <c r="L2708" s="15" t="str">
        <f>CONCATENATE(F2708,G2708,H2708)</f>
        <v>out_f &lt;- "C:/NGS/save/F2_Adap-1.fastq"</v>
      </c>
    </row>
    <row r="2709" spans="1:12" x14ac:dyDescent="0.15">
      <c r="A2709" s="15">
        <v>2708</v>
      </c>
      <c r="B2709" s="11">
        <v>62</v>
      </c>
      <c r="C2709" s="11">
        <v>20</v>
      </c>
      <c r="D2709" s="20" t="str">
        <f>L2709</f>
        <v>param_adapter &lt;- "CATGAGATCGGAAGAGCGTCGTGTAGGGAAAGAGTGT"  #Adapter sequence 1</v>
      </c>
      <c r="F2709" s="11" t="s">
        <v>44</v>
      </c>
      <c r="G2709" s="11" t="str">
        <f>'1. Input and Output files list'!$E$64</f>
        <v>CATGAGATCGGAAGAGCGTCGTGTAGGGAAAGAGTGT</v>
      </c>
      <c r="H2709" s="11" t="s">
        <v>46</v>
      </c>
      <c r="I2709" s="15"/>
      <c r="J2709" s="15"/>
      <c r="K2709" s="15"/>
      <c r="L2709" s="15" t="str">
        <f>CONCATENATE(F2709,G2709,H2709)</f>
        <v>param_adapter &lt;- "CATGAGATCGGAAGAGCGTCGTGTAGGGAAAGAGTGT"  #Adapter sequence 1</v>
      </c>
    </row>
    <row r="2710" spans="1:12" x14ac:dyDescent="0.15">
      <c r="A2710" s="15">
        <v>2709</v>
      </c>
      <c r="B2710" s="11">
        <v>62</v>
      </c>
      <c r="C2710" s="11">
        <v>21</v>
      </c>
      <c r="D2710" s="20" t="s">
        <v>28</v>
      </c>
      <c r="F2710" s="15"/>
      <c r="G2710" s="15"/>
      <c r="H2710" s="15"/>
      <c r="I2710" s="15"/>
      <c r="J2710" s="15"/>
      <c r="K2710" s="15"/>
      <c r="L2710" s="15"/>
    </row>
    <row r="2711" spans="1:12" x14ac:dyDescent="0.15">
      <c r="A2711" s="15">
        <v>2710</v>
      </c>
      <c r="B2711" s="11">
        <v>62</v>
      </c>
      <c r="C2711" s="11">
        <v>22</v>
      </c>
      <c r="D2711" s="20" t="str">
        <f>L2711</f>
        <v>in_f &lt;- "C:/NGS/save/F2_Adap-1.fastq"</v>
      </c>
      <c r="F2711" s="15" t="s">
        <v>12</v>
      </c>
      <c r="G2711" s="15" t="str">
        <f>'1. Input and Output files list'!$E$6</f>
        <v>C:/NGS/save/</v>
      </c>
      <c r="H2711" s="15" t="s">
        <v>86</v>
      </c>
      <c r="I2711" s="15"/>
      <c r="J2711" s="15"/>
      <c r="K2711" s="15"/>
      <c r="L2711" s="15" t="str">
        <f>CONCATENATE(F2711,G2711,H2711)</f>
        <v>in_f &lt;- "C:/NGS/save/F2_Adap-1.fastq"</v>
      </c>
    </row>
    <row r="2712" spans="1:12" x14ac:dyDescent="0.15">
      <c r="A2712" s="15">
        <v>2711</v>
      </c>
      <c r="B2712" s="11">
        <v>62</v>
      </c>
      <c r="C2712" s="11">
        <v>23</v>
      </c>
      <c r="D2712" s="20" t="str">
        <f>L2712</f>
        <v>out_f &lt;- "C:/NGS/save/F2_Adap-2.fastq"</v>
      </c>
      <c r="F2712" s="15" t="s">
        <v>15</v>
      </c>
      <c r="G2712" s="15" t="str">
        <f>'1. Input and Output files list'!$E$6</f>
        <v>C:/NGS/save/</v>
      </c>
      <c r="H2712" s="15" t="s">
        <v>87</v>
      </c>
      <c r="I2712" s="15"/>
      <c r="J2712" s="15"/>
      <c r="K2712" s="15"/>
      <c r="L2712" s="15" t="str">
        <f>CONCATENATE(F2712,G2712,H2712)</f>
        <v>out_f &lt;- "C:/NGS/save/F2_Adap-2.fastq"</v>
      </c>
    </row>
    <row r="2713" spans="1:12" x14ac:dyDescent="0.15">
      <c r="A2713" s="15">
        <v>2712</v>
      </c>
      <c r="B2713" s="11">
        <v>62</v>
      </c>
      <c r="C2713" s="11">
        <v>24</v>
      </c>
      <c r="D2713" s="20" t="str">
        <f>L2713</f>
        <v>param_adapter &lt;- "TAAGATCGGAAGAGCACACGTCTGAACTCCAGTCAC"  #Adapter sequence 2</v>
      </c>
      <c r="F2713" s="11" t="s">
        <v>44</v>
      </c>
      <c r="G2713" s="15" t="str">
        <f>'1. Input and Output files list'!$E$65</f>
        <v>TAAGATCGGAAGAGCACACGTCTGAACTCCAGTCAC</v>
      </c>
      <c r="H2713" s="11" t="s">
        <v>47</v>
      </c>
      <c r="I2713" s="15"/>
      <c r="J2713" s="15"/>
      <c r="K2713" s="15"/>
      <c r="L2713" s="15" t="str">
        <f>CONCATENATE(F2713,G2713,H2713)</f>
        <v>param_adapter &lt;- "TAAGATCGGAAGAGCACACGTCTGAACTCCAGTCAC"  #Adapter sequence 2</v>
      </c>
    </row>
    <row r="2714" spans="1:12" x14ac:dyDescent="0.15">
      <c r="A2714" s="15">
        <v>2713</v>
      </c>
      <c r="B2714" s="11">
        <v>62</v>
      </c>
      <c r="C2714" s="11">
        <v>25</v>
      </c>
      <c r="D2714" s="20" t="s">
        <v>29</v>
      </c>
      <c r="F2714" s="15"/>
      <c r="G2714" s="15"/>
      <c r="H2714" s="15"/>
      <c r="I2714" s="15"/>
      <c r="J2714" s="15"/>
      <c r="K2714" s="15"/>
      <c r="L2714" s="15"/>
    </row>
    <row r="2715" spans="1:12" x14ac:dyDescent="0.15">
      <c r="A2715" s="15">
        <v>2714</v>
      </c>
      <c r="B2715" s="11">
        <v>62</v>
      </c>
      <c r="C2715" s="11">
        <v>26</v>
      </c>
      <c r="D2715" s="20" t="str">
        <f>L2715</f>
        <v>in_f &lt;- "C:/NGS/save/F2_Adap-2.fastq"</v>
      </c>
      <c r="F2715" s="15" t="s">
        <v>12</v>
      </c>
      <c r="G2715" s="15" t="str">
        <f>'1. Input and Output files list'!$E$6</f>
        <v>C:/NGS/save/</v>
      </c>
      <c r="H2715" s="15" t="s">
        <v>87</v>
      </c>
      <c r="I2715" s="15"/>
      <c r="J2715" s="15"/>
      <c r="K2715" s="15"/>
      <c r="L2715" s="15" t="str">
        <f>CONCATENATE(F2715,G2715,H2715)</f>
        <v>in_f &lt;- "C:/NGS/save/F2_Adap-2.fastq"</v>
      </c>
    </row>
    <row r="2716" spans="1:12" x14ac:dyDescent="0.15">
      <c r="A2716" s="15">
        <v>2715</v>
      </c>
      <c r="B2716" s="11">
        <v>62</v>
      </c>
      <c r="C2716" s="11">
        <v>27</v>
      </c>
      <c r="D2716" s="20" t="str">
        <f>L2716</f>
        <v>out_f &lt;- "C:/NGS/save/F2_Adap-3.fastq"</v>
      </c>
      <c r="F2716" s="15" t="s">
        <v>15</v>
      </c>
      <c r="G2716" s="15" t="str">
        <f>'1. Input and Output files list'!$E$6</f>
        <v>C:/NGS/save/</v>
      </c>
      <c r="H2716" s="15" t="s">
        <v>88</v>
      </c>
      <c r="I2716" s="15"/>
      <c r="J2716" s="15"/>
      <c r="K2716" s="15"/>
      <c r="L2716" s="15" t="str">
        <f>CONCATENATE(F2716,G2716,H2716)</f>
        <v>out_f &lt;- "C:/NGS/save/F2_Adap-3.fastq"</v>
      </c>
    </row>
    <row r="2717" spans="1:12" x14ac:dyDescent="0.15">
      <c r="A2717" s="15">
        <v>2716</v>
      </c>
      <c r="B2717" s="11">
        <v>62</v>
      </c>
      <c r="C2717" s="11">
        <v>28</v>
      </c>
      <c r="D2717" s="20" t="str">
        <f>L2717</f>
        <v>param_adapter &lt;- "TAAGATCGGAAGAGCGTCGTGTAGGGAAAGAGTGT"  #Adapter sequence 3</v>
      </c>
      <c r="F2717" s="15" t="s">
        <v>44</v>
      </c>
      <c r="G2717" s="15" t="str">
        <f>'1. Input and Output files list'!$E$66</f>
        <v>TAAGATCGGAAGAGCGTCGTGTAGGGAAAGAGTGT</v>
      </c>
      <c r="H2717" s="15" t="s">
        <v>49</v>
      </c>
      <c r="I2717" s="15"/>
      <c r="J2717" s="15"/>
      <c r="K2717" s="15"/>
      <c r="L2717" s="15" t="str">
        <f>CONCATENATE(F2717,G2717,H2717)</f>
        <v>param_adapter &lt;- "TAAGATCGGAAGAGCGTCGTGTAGGGAAAGAGTGT"  #Adapter sequence 3</v>
      </c>
    </row>
    <row r="2718" spans="1:12" x14ac:dyDescent="0.15">
      <c r="A2718" s="15">
        <v>2717</v>
      </c>
      <c r="B2718" s="11">
        <v>62</v>
      </c>
      <c r="C2718" s="11">
        <v>29</v>
      </c>
      <c r="D2718" s="20" t="s">
        <v>30</v>
      </c>
      <c r="F2718" s="15"/>
      <c r="G2718" s="15"/>
      <c r="H2718" s="15"/>
      <c r="I2718" s="15"/>
      <c r="J2718" s="15"/>
      <c r="K2718" s="15"/>
      <c r="L2718" s="15"/>
    </row>
    <row r="2719" spans="1:12" x14ac:dyDescent="0.15">
      <c r="A2719" s="15">
        <v>2718</v>
      </c>
      <c r="B2719" s="11">
        <v>62</v>
      </c>
      <c r="C2719" s="11">
        <v>30</v>
      </c>
      <c r="D2719" s="20" t="str">
        <f>L2719</f>
        <v>in_f &lt;- "C:/NGS/save/F2_Adap-3.fastq"</v>
      </c>
      <c r="F2719" s="15" t="s">
        <v>12</v>
      </c>
      <c r="G2719" s="15" t="str">
        <f>'1. Input and Output files list'!$E$6</f>
        <v>C:/NGS/save/</v>
      </c>
      <c r="H2719" s="15" t="s">
        <v>88</v>
      </c>
      <c r="I2719" s="15"/>
      <c r="J2719" s="15"/>
      <c r="K2719" s="15"/>
      <c r="L2719" s="15" t="str">
        <f>CONCATENATE(F2719,G2719,H2719)</f>
        <v>in_f &lt;- "C:/NGS/save/F2_Adap-3.fastq"</v>
      </c>
    </row>
    <row r="2720" spans="1:12" x14ac:dyDescent="0.15">
      <c r="A2720" s="15">
        <v>2719</v>
      </c>
      <c r="B2720" s="11">
        <v>62</v>
      </c>
      <c r="C2720" s="11">
        <v>31</v>
      </c>
      <c r="D2720" s="20" t="str">
        <f>L2720</f>
        <v>out_f &lt;- "C:/NGS/save/AdapterTrim_NGS0_62.fastq"</v>
      </c>
      <c r="F2720" s="15" t="s">
        <v>36</v>
      </c>
      <c r="G2720" s="15" t="str">
        <f>'1. Input and Output files list'!$E$6</f>
        <v>C:/NGS/save/</v>
      </c>
      <c r="H2720" s="15" t="s">
        <v>38</v>
      </c>
      <c r="I2720" s="15" t="str">
        <f>'1. Input and Output files list'!$I$202</f>
        <v>NGS0_62.fastq</v>
      </c>
      <c r="J2720" s="15" t="s">
        <v>16</v>
      </c>
      <c r="K2720" s="15"/>
      <c r="L2720" s="15" t="str">
        <f>CONCATENATE(F2720,G2720,H2720,I2720,J2720)</f>
        <v>out_f &lt;- "C:/NGS/save/AdapterTrim_NGS0_62.fastq"</v>
      </c>
    </row>
    <row r="2721" spans="1:20" x14ac:dyDescent="0.15">
      <c r="A2721" s="15">
        <v>2720</v>
      </c>
      <c r="B2721" s="11">
        <v>62</v>
      </c>
      <c r="C2721" s="11">
        <v>32</v>
      </c>
      <c r="D2721" s="20" t="str">
        <f>L2721</f>
        <v>param_adapter &lt;- "CATGAGATCGGAAGAGCACACGTCTGAACTCCAGTCAC"  #Adapter sequence 4</v>
      </c>
      <c r="F2721" s="15" t="s">
        <v>44</v>
      </c>
      <c r="G2721" s="15" t="str">
        <f>'1. Input and Output files list'!$E$67</f>
        <v>CATGAGATCGGAAGAGCACACGTCTGAACTCCAGTCAC</v>
      </c>
      <c r="H2721" s="15" t="s">
        <v>51</v>
      </c>
      <c r="I2721" s="15"/>
      <c r="J2721" s="15"/>
      <c r="K2721" s="15"/>
      <c r="L2721" s="15" t="str">
        <f>CONCATENATE(F2721,G2721,H2721)</f>
        <v>param_adapter &lt;- "CATGAGATCGGAAGAGCACACGTCTGAACTCCAGTCAC"  #Adapter sequence 4</v>
      </c>
    </row>
    <row r="2722" spans="1:20" x14ac:dyDescent="0.15">
      <c r="A2722" s="15">
        <v>2721</v>
      </c>
      <c r="B2722" s="11">
        <v>62</v>
      </c>
      <c r="C2722" s="11">
        <v>33</v>
      </c>
      <c r="D2722" s="20" t="s">
        <v>31</v>
      </c>
      <c r="F2722" s="15"/>
      <c r="G2722" s="15"/>
      <c r="H2722" s="15"/>
      <c r="I2722" s="15"/>
      <c r="J2722" s="15"/>
      <c r="K2722" s="15"/>
      <c r="L2722" s="15"/>
    </row>
    <row r="2723" spans="1:20" x14ac:dyDescent="0.15">
      <c r="A2723" s="15">
        <v>2722</v>
      </c>
      <c r="B2723" s="11">
        <v>62</v>
      </c>
      <c r="C2723" s="11">
        <v>34</v>
      </c>
      <c r="D2723" s="20" t="s">
        <v>32</v>
      </c>
      <c r="F2723" s="15"/>
      <c r="G2723" s="15"/>
      <c r="H2723" s="15"/>
      <c r="I2723" s="15"/>
      <c r="J2723" s="15"/>
      <c r="K2723" s="15"/>
      <c r="L2723" s="15"/>
    </row>
    <row r="2724" spans="1:20" x14ac:dyDescent="0.15">
      <c r="A2724" s="15">
        <v>2723</v>
      </c>
      <c r="B2724" s="11">
        <v>62</v>
      </c>
      <c r="C2724" s="11">
        <v>35</v>
      </c>
      <c r="D2724" s="20" t="str">
        <f>L2724</f>
        <v>write.csv(res, "C:/NGS/save/NGS0_62.fastq.csv")</v>
      </c>
      <c r="F2724" s="15" t="s">
        <v>35</v>
      </c>
      <c r="G2724" s="15" t="str">
        <f>'1. Input and Output files list'!$E$6</f>
        <v>C:/NGS/save/</v>
      </c>
      <c r="H2724" s="15" t="str">
        <f>'1. Input and Output files list'!$I$202</f>
        <v>NGS0_62.fastq</v>
      </c>
      <c r="I2724" s="15" t="s">
        <v>34</v>
      </c>
      <c r="J2724" s="15"/>
      <c r="K2724" s="15"/>
      <c r="L2724" s="15" t="str">
        <f>CONCATENATE(F2724,G2724,H2724,I2724)</f>
        <v>write.csv(res, "C:/NGS/save/NGS0_62.fastq.csv")</v>
      </c>
    </row>
    <row r="2725" spans="1:20" x14ac:dyDescent="0.15">
      <c r="A2725" s="15">
        <v>2724</v>
      </c>
      <c r="B2725" s="11">
        <v>62</v>
      </c>
      <c r="C2725" s="11">
        <v>36</v>
      </c>
      <c r="D2725" s="20" t="str">
        <f>L2725</f>
        <v>system.time(fastq &lt;- fread("C:/NGS/save/AdapterTrim_NGS0_62.fastq", header=F, sep="\t", na.strings="NA", strip.white=TRUE, verbose=TRUE))</v>
      </c>
      <c r="F2725" s="15" t="s">
        <v>92</v>
      </c>
      <c r="G2725" s="15" t="str">
        <f>'1. Input and Output files list'!$E$6</f>
        <v>C:/NGS/save/</v>
      </c>
      <c r="H2725" s="15" t="s">
        <v>38</v>
      </c>
      <c r="I2725" s="15" t="str">
        <f>'1. Input and Output files list'!$I$202</f>
        <v>NGS0_62.fastq</v>
      </c>
      <c r="J2725" s="15" t="s">
        <v>20</v>
      </c>
      <c r="K2725" s="15"/>
      <c r="L2725" s="15" t="str">
        <f>CONCATENATE(F2725,G2725,H2725,I2725,J2725)</f>
        <v>system.time(fastq &lt;- fread("C:/NGS/save/AdapterTrim_NGS0_62.fastq", header=F, sep="\t", na.strings="NA", strip.white=TRUE, verbose=TRUE))</v>
      </c>
    </row>
    <row r="2726" spans="1:20" x14ac:dyDescent="0.15">
      <c r="A2726" s="15">
        <v>2725</v>
      </c>
      <c r="B2726" s="11">
        <v>62</v>
      </c>
      <c r="C2726" s="11">
        <v>37</v>
      </c>
      <c r="D2726" s="20" t="str">
        <f>T2726</f>
        <v>file.remove("C:/NGS/save/AdapterTrim_NGS0_62.fastq","C:/NGS/save/F2_Adap-0.fastq","C:/NGS/save/F2_Adap-1.fastq","C:/NGS/save/F2_Adap-2.fastq","C:/NGS/save/F2_Adap-3.fastq")</v>
      </c>
      <c r="F2726" s="15" t="s">
        <v>11</v>
      </c>
      <c r="G2726" s="15" t="str">
        <f>'1. Input and Output files list'!$E$6</f>
        <v>C:/NGS/save/</v>
      </c>
      <c r="H2726" s="15" t="s">
        <v>38</v>
      </c>
      <c r="I2726" s="15" t="str">
        <f>'1. Input and Output files list'!$I$202</f>
        <v>NGS0_62.fastq</v>
      </c>
      <c r="J2726" s="15" t="s">
        <v>852</v>
      </c>
      <c r="K2726" s="15" t="str">
        <f>'1. Input and Output files list'!$E$6</f>
        <v>C:/NGS/save/</v>
      </c>
      <c r="L2726" s="15" t="s">
        <v>851</v>
      </c>
      <c r="M2726" t="str">
        <f>'1. Input and Output files list'!$E$6</f>
        <v>C:/NGS/save/</v>
      </c>
      <c r="N2726" t="s">
        <v>89</v>
      </c>
      <c r="O2726" t="str">
        <f>'1. Input and Output files list'!$E$6</f>
        <v>C:/NGS/save/</v>
      </c>
      <c r="P2726" t="s">
        <v>90</v>
      </c>
      <c r="Q2726" t="str">
        <f>'1. Input and Output files list'!$E$6</f>
        <v>C:/NGS/save/</v>
      </c>
      <c r="R2726" t="s">
        <v>91</v>
      </c>
      <c r="T2726" t="str">
        <f>CONCATENATE(F2726,G2726,H2726,I2726,J2726,K2726,L2726,M2726,N2726,O2726,P2726,Q2726,R2726)</f>
        <v>file.remove("C:/NGS/save/AdapterTrim_NGS0_62.fastq","C:/NGS/save/F2_Adap-0.fastq","C:/NGS/save/F2_Adap-1.fastq","C:/NGS/save/F2_Adap-2.fastq","C:/NGS/save/F2_Adap-3.fastq")</v>
      </c>
    </row>
    <row r="2727" spans="1:20" x14ac:dyDescent="0.15">
      <c r="A2727" s="15">
        <v>2726</v>
      </c>
      <c r="B2727" s="11">
        <v>62</v>
      </c>
      <c r="C2727" s="11">
        <v>38</v>
      </c>
      <c r="D2727" s="20" t="s">
        <v>93</v>
      </c>
      <c r="F2727" s="15"/>
      <c r="G2727" s="15"/>
      <c r="H2727" s="15"/>
      <c r="I2727" s="15"/>
      <c r="J2727" s="15"/>
      <c r="K2727" s="15"/>
      <c r="L2727" s="15"/>
    </row>
    <row r="2728" spans="1:20" x14ac:dyDescent="0.15">
      <c r="A2728" s="15">
        <v>2727</v>
      </c>
      <c r="B2728" s="11">
        <v>62</v>
      </c>
      <c r="C2728" s="11">
        <v>39</v>
      </c>
      <c r="D2728" s="20" t="s">
        <v>2</v>
      </c>
      <c r="F2728" s="15"/>
      <c r="G2728" s="15"/>
      <c r="H2728" s="15"/>
      <c r="I2728" s="15"/>
      <c r="J2728" s="15"/>
      <c r="K2728" s="15"/>
      <c r="L2728" s="15"/>
    </row>
    <row r="2729" spans="1:20" x14ac:dyDescent="0.15">
      <c r="A2729" s="15">
        <v>2728</v>
      </c>
      <c r="B2729" s="11">
        <v>62</v>
      </c>
      <c r="C2729" s="11">
        <v>40</v>
      </c>
      <c r="D2729" s="20" t="str">
        <f>K2729</f>
        <v>system.time(write.csv(RADtag, file="C:/NGS/save/NGS0_62.tagcount", row.names = F))</v>
      </c>
      <c r="F2729" s="15" t="s">
        <v>164</v>
      </c>
      <c r="G2729" s="15" t="str">
        <f>'1. Input and Output files list'!$E$6</f>
        <v>C:/NGS/save/</v>
      </c>
      <c r="H2729" s="15" t="str">
        <f>'1. Input and Output files list'!$J$202</f>
        <v>NGS0_62.tagcount</v>
      </c>
      <c r="I2729" s="15" t="s">
        <v>210</v>
      </c>
      <c r="J2729" s="15"/>
      <c r="K2729" s="15" t="str">
        <f>CONCATENATE(F2729,G2729,H2729,I2729)</f>
        <v>system.time(write.csv(RADtag, file="C:/NGS/save/NGS0_62.tagcount", row.names = F))</v>
      </c>
      <c r="L2729" s="15"/>
    </row>
    <row r="2730" spans="1:20" x14ac:dyDescent="0.15">
      <c r="A2730" s="15">
        <v>2729</v>
      </c>
      <c r="B2730" s="11">
        <v>62</v>
      </c>
      <c r="C2730" s="11">
        <v>41</v>
      </c>
      <c r="D2730" s="20" t="str">
        <f>L2730</f>
        <v>file.remove("C:/NGS/save/NGS0_62.fastq")</v>
      </c>
      <c r="F2730" s="15" t="s">
        <v>97</v>
      </c>
      <c r="G2730" s="15" t="s">
        <v>13</v>
      </c>
      <c r="H2730" s="15" t="str">
        <f>'1. Input and Output files list'!$E$6</f>
        <v>C:/NGS/save/</v>
      </c>
      <c r="I2730" s="15" t="str">
        <f>'1. Input and Output files list'!$I$202</f>
        <v>NGS0_62.fastq</v>
      </c>
      <c r="J2730" s="7" t="s">
        <v>16</v>
      </c>
      <c r="K2730" s="15" t="s">
        <v>52</v>
      </c>
      <c r="L2730" s="15" t="str">
        <f>CONCATENATE(F2730,G2730,H2730,I2730,J2730,K2730)</f>
        <v>file.remove("C:/NGS/save/NGS0_62.fastq")</v>
      </c>
    </row>
    <row r="2731" spans="1:20" x14ac:dyDescent="0.15">
      <c r="A2731" s="15">
        <v>2730</v>
      </c>
      <c r="B2731" s="11">
        <v>62</v>
      </c>
      <c r="C2731" s="11">
        <v>42</v>
      </c>
      <c r="D2731" s="20" t="s">
        <v>170</v>
      </c>
      <c r="F2731" s="15"/>
      <c r="G2731" s="15"/>
      <c r="H2731" s="15"/>
      <c r="I2731" s="15"/>
      <c r="J2731" s="15"/>
      <c r="K2731" s="15"/>
      <c r="L2731" s="15"/>
    </row>
    <row r="2732" spans="1:20" x14ac:dyDescent="0.15">
      <c r="A2732" s="15">
        <v>2731</v>
      </c>
      <c r="B2732" s="11">
        <v>62</v>
      </c>
      <c r="C2732" s="11">
        <v>43</v>
      </c>
      <c r="D2732" s="20" t="str">
        <f>L2732</f>
        <v>system.time(write.csv(RAD_1over, file="C:/NGS/save/NGS0_62.tagcount1over", row.names = F))</v>
      </c>
      <c r="F2732" s="10" t="s">
        <v>171</v>
      </c>
      <c r="G2732" s="15" t="str">
        <f>'1. Input and Output files list'!$E$6</f>
        <v>C:/NGS/save/</v>
      </c>
      <c r="H2732" s="10" t="str">
        <f>'1. Input and Output files list'!$K$202</f>
        <v>NGS0_62.tagcount1over</v>
      </c>
      <c r="I2732" s="10" t="s">
        <v>210</v>
      </c>
      <c r="J2732" s="15"/>
      <c r="K2732" s="15"/>
      <c r="L2732" s="15" t="str">
        <f>CONCATENATE(F2732,G2732,H2732,I2732)</f>
        <v>system.time(write.csv(RAD_1over, file="C:/NGS/save/NGS0_62.tagcount1over", row.names = F))</v>
      </c>
    </row>
    <row r="2733" spans="1:20" x14ac:dyDescent="0.15">
      <c r="A2733" s="15">
        <v>2732</v>
      </c>
      <c r="B2733" s="11">
        <v>62</v>
      </c>
      <c r="C2733" s="11">
        <v>44</v>
      </c>
      <c r="D2733" s="20" t="s">
        <v>1073</v>
      </c>
      <c r="F2733" s="15"/>
      <c r="G2733" s="15"/>
      <c r="H2733" s="15"/>
      <c r="I2733" s="15"/>
      <c r="J2733" s="15"/>
      <c r="K2733" s="15"/>
      <c r="L2733" s="15"/>
    </row>
    <row r="2734" spans="1:20" x14ac:dyDescent="0.15">
      <c r="A2734" s="15">
        <v>2733</v>
      </c>
      <c r="B2734" s="11">
        <v>63</v>
      </c>
      <c r="C2734" s="11">
        <v>1</v>
      </c>
      <c r="D2734" s="20" t="str">
        <f>L2734</f>
        <v>in_f &lt;- c("C:/NGS/Raw_sequence_reads/63_TAATGCGC-CAGGACGT_L006_R1_001.fastq.gz", "C:/NGS/Raw_sequence_reads/63_TAATGCGC-CAGGACGT_L006_R2_001.fastq.gz")</v>
      </c>
      <c r="F2734" s="15" t="s">
        <v>3</v>
      </c>
      <c r="G2734" s="15" t="str">
        <f>'1. Input and Output files list'!$E$204</f>
        <v>C:/NGS/Raw_sequence_reads/63_TAATGCGC-CAGGACGT_L006_R1_001.fastq.gz</v>
      </c>
      <c r="H2734" s="15" t="s">
        <v>10</v>
      </c>
      <c r="I2734" s="15" t="str">
        <f>'1. Input and Output files list'!$E$205</f>
        <v>C:/NGS/Raw_sequence_reads/63_TAATGCGC-CAGGACGT_L006_R2_001.fastq.gz</v>
      </c>
      <c r="J2734" s="15" t="s">
        <v>4</v>
      </c>
      <c r="K2734" s="15"/>
      <c r="L2734" s="15" t="str">
        <f>CONCATENATE(F2734,G2734,H2734,I2734,J2734)</f>
        <v>in_f &lt;- c("C:/NGS/Raw_sequence_reads/63_TAATGCGC-CAGGACGT_L006_R1_001.fastq.gz", "C:/NGS/Raw_sequence_reads/63_TAATGCGC-CAGGACGT_L006_R2_001.fastq.gz")</v>
      </c>
    </row>
    <row r="2735" spans="1:20" x14ac:dyDescent="0.15">
      <c r="A2735" s="15">
        <v>2734</v>
      </c>
      <c r="B2735" s="11">
        <v>63</v>
      </c>
      <c r="C2735" s="11">
        <v>2</v>
      </c>
      <c r="D2735" s="20" t="str">
        <f>L2735</f>
        <v>out_f &lt;- "C:/NGS/save/NGS0_63.fastq"</v>
      </c>
      <c r="F2735" s="15" t="s">
        <v>95</v>
      </c>
      <c r="G2735" s="15" t="s">
        <v>13</v>
      </c>
      <c r="H2735" s="15" t="str">
        <f>'1. Input and Output files list'!$E$6</f>
        <v>C:/NGS/save/</v>
      </c>
      <c r="I2735" s="15" t="str">
        <f>'1. Input and Output files list'!$I$204</f>
        <v>NGS0_63.fastq</v>
      </c>
      <c r="J2735" s="7" t="s">
        <v>16</v>
      </c>
      <c r="K2735" s="15"/>
      <c r="L2735" s="15" t="str">
        <f>CONCATENATE(F2735,G2735,H2735,I2735,J2735)</f>
        <v>out_f &lt;- "C:/NGS/save/NGS0_63.fastq"</v>
      </c>
    </row>
    <row r="2736" spans="1:20" x14ac:dyDescent="0.15">
      <c r="A2736" s="15">
        <v>2735</v>
      </c>
      <c r="B2736" s="11">
        <v>63</v>
      </c>
      <c r="C2736" s="11">
        <v>3</v>
      </c>
      <c r="D2736" s="20" t="str">
        <f>L2736</f>
        <v>param_trim &lt;- 1</v>
      </c>
      <c r="F2736" s="15" t="s">
        <v>163</v>
      </c>
      <c r="G2736" s="15">
        <f>'1. Input and Output files list'!$H$204</f>
        <v>1</v>
      </c>
      <c r="H2736" s="15"/>
      <c r="I2736" s="15"/>
      <c r="J2736" s="15"/>
      <c r="K2736" s="15"/>
      <c r="L2736" s="15" t="str">
        <f>CONCATENATE(F2736,G2736)</f>
        <v>param_trim &lt;- 1</v>
      </c>
    </row>
    <row r="2737" spans="1:18" x14ac:dyDescent="0.15">
      <c r="A2737" s="15">
        <v>2736</v>
      </c>
      <c r="B2737" s="11">
        <v>63</v>
      </c>
      <c r="C2737" s="11">
        <v>4</v>
      </c>
      <c r="D2737" s="20" t="s">
        <v>21</v>
      </c>
      <c r="F2737" s="15"/>
      <c r="G2737" s="15"/>
      <c r="H2737" s="15"/>
      <c r="I2737" s="15"/>
      <c r="J2737" s="15"/>
      <c r="K2737" s="15"/>
      <c r="L2737" s="15"/>
    </row>
    <row r="2738" spans="1:18" x14ac:dyDescent="0.15">
      <c r="A2738" s="15">
        <v>2737</v>
      </c>
      <c r="B2738" s="11">
        <v>63</v>
      </c>
      <c r="C2738" s="11">
        <v>5</v>
      </c>
      <c r="D2738" s="20" t="s">
        <v>22</v>
      </c>
      <c r="F2738" s="15"/>
      <c r="G2738" s="15"/>
      <c r="H2738" s="15"/>
      <c r="I2738" s="15"/>
      <c r="J2738" s="15"/>
      <c r="K2738" s="15"/>
      <c r="L2738" s="15"/>
    </row>
    <row r="2739" spans="1:18" x14ac:dyDescent="0.15">
      <c r="A2739" s="15">
        <v>2738</v>
      </c>
      <c r="B2739" s="11">
        <v>63</v>
      </c>
      <c r="C2739" s="11">
        <v>6</v>
      </c>
      <c r="D2739" s="20" t="s">
        <v>23</v>
      </c>
      <c r="F2739" s="15"/>
      <c r="G2739" s="15"/>
      <c r="H2739" s="15"/>
      <c r="I2739" s="15"/>
      <c r="J2739" s="15"/>
      <c r="K2739" s="15"/>
      <c r="L2739" s="15"/>
    </row>
    <row r="2740" spans="1:18" x14ac:dyDescent="0.15">
      <c r="A2740" s="15">
        <v>2739</v>
      </c>
      <c r="B2740" s="11">
        <v>63</v>
      </c>
      <c r="C2740" s="11">
        <v>7</v>
      </c>
      <c r="D2740" s="20" t="str">
        <f>L2740</f>
        <v>hoge1 &lt;- DNAStringSet(sread(fastq), start=7, end=hoge)</v>
      </c>
      <c r="F2740" s="15" t="s">
        <v>166</v>
      </c>
      <c r="G2740" s="15">
        <f>'1. Input and Output files list'!$G$204+1</f>
        <v>7</v>
      </c>
      <c r="H2740" s="15" t="s">
        <v>26</v>
      </c>
      <c r="I2740" s="15"/>
      <c r="J2740" s="15"/>
      <c r="K2740" s="15"/>
      <c r="L2740" s="15" t="str">
        <f>CONCATENATE(F2740,G2740,H2740)</f>
        <v>hoge1 &lt;- DNAStringSet(sread(fastq), start=7, end=hoge)</v>
      </c>
    </row>
    <row r="2741" spans="1:18" x14ac:dyDescent="0.15">
      <c r="A2741" s="15">
        <v>2740</v>
      </c>
      <c r="B2741" s="11">
        <v>63</v>
      </c>
      <c r="C2741" s="11">
        <v>8</v>
      </c>
      <c r="D2741" s="20" t="str">
        <f>L2741</f>
        <v>hoge2 &lt;- BStringSet(quality(quality(fastq)), start=7, end=hoge)</v>
      </c>
      <c r="F2741" s="15" t="s">
        <v>167</v>
      </c>
      <c r="G2741" s="15">
        <f>'1. Input and Output files list'!$G$204+1</f>
        <v>7</v>
      </c>
      <c r="H2741" s="15" t="s">
        <v>26</v>
      </c>
      <c r="I2741" s="15"/>
      <c r="J2741" s="15"/>
      <c r="K2741" s="15"/>
      <c r="L2741" s="15" t="str">
        <f>CONCATENATE(F2741,G2741,H2741)</f>
        <v>hoge2 &lt;- BStringSet(quality(quality(fastq)), start=7, end=hoge)</v>
      </c>
    </row>
    <row r="2742" spans="1:18" x14ac:dyDescent="0.15">
      <c r="A2742" s="15">
        <v>2741</v>
      </c>
      <c r="B2742" s="11">
        <v>63</v>
      </c>
      <c r="C2742" s="11">
        <v>9</v>
      </c>
      <c r="D2742" s="20" t="s">
        <v>24</v>
      </c>
      <c r="F2742" s="15"/>
      <c r="G2742" s="15"/>
      <c r="H2742" s="15"/>
      <c r="I2742" s="15"/>
      <c r="J2742" s="15"/>
      <c r="K2742" s="15"/>
      <c r="L2742" s="15"/>
    </row>
    <row r="2743" spans="1:18" x14ac:dyDescent="0.15">
      <c r="A2743" s="15">
        <v>2742</v>
      </c>
      <c r="B2743" s="11">
        <v>63</v>
      </c>
      <c r="C2743" s="11">
        <v>10</v>
      </c>
      <c r="D2743" s="20" t="s">
        <v>96</v>
      </c>
      <c r="F2743" s="15"/>
      <c r="G2743" s="15"/>
      <c r="H2743" s="15"/>
      <c r="I2743" s="15"/>
      <c r="J2743" s="15"/>
      <c r="K2743" s="15"/>
      <c r="L2743" s="15"/>
    </row>
    <row r="2744" spans="1:18" x14ac:dyDescent="0.15">
      <c r="A2744" s="15">
        <v>2743</v>
      </c>
      <c r="B2744" s="11">
        <v>63</v>
      </c>
      <c r="C2744" s="11">
        <v>11</v>
      </c>
      <c r="D2744" s="53" t="str">
        <f>R2744</f>
        <v>param1 &lt;- 35</v>
      </c>
      <c r="F2744" s="15" t="s">
        <v>843</v>
      </c>
      <c r="G2744" s="15">
        <f>'1. Input and Output files list'!$E$32</f>
        <v>35</v>
      </c>
      <c r="H2744" s="15"/>
      <c r="I2744" s="15"/>
      <c r="J2744" s="15"/>
      <c r="K2744" s="15"/>
      <c r="L2744" s="15"/>
      <c r="R2744" t="str">
        <f>CONCATENATE(F2744,G2744,H2744)</f>
        <v>param1 &lt;- 35</v>
      </c>
    </row>
    <row r="2745" spans="1:18" x14ac:dyDescent="0.15">
      <c r="A2745" s="15">
        <v>2744</v>
      </c>
      <c r="B2745" s="11">
        <v>63</v>
      </c>
      <c r="C2745" s="11">
        <v>12</v>
      </c>
      <c r="D2745" s="53" t="str">
        <f>R2745</f>
        <v>param2 &lt;- 0.1</v>
      </c>
      <c r="F2745" s="15" t="s">
        <v>844</v>
      </c>
      <c r="G2745" s="15">
        <f>'1. Input and Output files list'!$E$34</f>
        <v>0.1</v>
      </c>
      <c r="H2745" s="15"/>
      <c r="I2745" s="15"/>
      <c r="J2745" s="15"/>
      <c r="K2745" s="15"/>
      <c r="L2745" s="15"/>
      <c r="R2745" t="str">
        <f>CONCATENATE(F2745,G2745,H2745)</f>
        <v>param2 &lt;- 0.1</v>
      </c>
    </row>
    <row r="2746" spans="1:18" x14ac:dyDescent="0.15">
      <c r="A2746" s="15">
        <v>2745</v>
      </c>
      <c r="B2746" s="11">
        <v>63</v>
      </c>
      <c r="C2746" s="11">
        <v>13</v>
      </c>
      <c r="D2746" s="53" t="str">
        <f>R2746</f>
        <v>fastq &lt;- readFastq("C:/NGS/save/NGS0_63.fastq")</v>
      </c>
      <c r="F2746" s="15" t="s">
        <v>845</v>
      </c>
      <c r="G2746" s="15" t="str">
        <f>'1. Input and Output files list'!$E$6</f>
        <v>C:/NGS/save/</v>
      </c>
      <c r="H2746" s="5" t="str">
        <f>'1. Input and Output files list'!$I$204</f>
        <v>NGS0_63.fastq</v>
      </c>
      <c r="I2746" s="15" t="s">
        <v>4</v>
      </c>
      <c r="J2746" s="15">
        <v>63</v>
      </c>
      <c r="K2746" s="15"/>
      <c r="L2746" s="15"/>
      <c r="R2746" t="str">
        <f>CONCATENATE(F2746,G2746,H2746,I2746)</f>
        <v>fastq &lt;- readFastq("C:/NGS/save/NGS0_63.fastq")</v>
      </c>
    </row>
    <row r="2747" spans="1:18" x14ac:dyDescent="0.15">
      <c r="A2747" s="15">
        <v>2746</v>
      </c>
      <c r="B2747" s="11">
        <v>63</v>
      </c>
      <c r="C2747" s="11">
        <v>14</v>
      </c>
      <c r="D2747" s="53" t="s">
        <v>840</v>
      </c>
      <c r="F2747" s="15"/>
      <c r="G2747" s="15"/>
      <c r="H2747" s="15"/>
      <c r="I2747" s="15"/>
      <c r="J2747" s="15"/>
      <c r="K2747" s="15"/>
      <c r="L2747" s="15"/>
    </row>
    <row r="2748" spans="1:18" x14ac:dyDescent="0.15">
      <c r="A2748" s="15">
        <v>2747</v>
      </c>
      <c r="B2748" s="11">
        <v>63</v>
      </c>
      <c r="C2748" s="11">
        <v>15</v>
      </c>
      <c r="D2748" s="53" t="s">
        <v>841</v>
      </c>
      <c r="F2748" s="15"/>
      <c r="G2748" s="15"/>
      <c r="H2748" s="15"/>
      <c r="I2748" s="15"/>
      <c r="J2748" s="15"/>
      <c r="K2748" s="15"/>
      <c r="L2748" s="15"/>
    </row>
    <row r="2749" spans="1:18" x14ac:dyDescent="0.15">
      <c r="A2749" s="15">
        <v>2748</v>
      </c>
      <c r="B2749" s="11">
        <v>63</v>
      </c>
      <c r="C2749" s="11">
        <v>16</v>
      </c>
      <c r="D2749" s="53" t="s">
        <v>842</v>
      </c>
      <c r="F2749" s="15"/>
      <c r="G2749" s="15"/>
      <c r="H2749" s="15"/>
      <c r="I2749" s="15"/>
      <c r="J2749" s="15"/>
      <c r="K2749" s="15"/>
      <c r="L2749" s="15"/>
    </row>
    <row r="2750" spans="1:18" x14ac:dyDescent="0.15">
      <c r="A2750" s="15">
        <v>2749</v>
      </c>
      <c r="B2750" s="11">
        <v>63</v>
      </c>
      <c r="C2750" s="11">
        <v>17</v>
      </c>
      <c r="D2750" s="20" t="str">
        <f>L2750</f>
        <v xml:space="preserve">writeFastq(fastq, "C:/NGS/save/F2_Adap-0.fastq", compress=F)   </v>
      </c>
      <c r="F2750" s="15" t="s">
        <v>847</v>
      </c>
      <c r="G2750" s="15" t="str">
        <f>'1. Input and Output files list'!$E$6</f>
        <v>C:/NGS/save/</v>
      </c>
      <c r="H2750" s="15" t="s">
        <v>850</v>
      </c>
      <c r="I2750" s="15"/>
      <c r="J2750" s="15"/>
      <c r="K2750" s="15"/>
      <c r="L2750" s="15" t="str">
        <f>CONCATENATE(F2750,G2750,H2750,I2750,J2750)</f>
        <v xml:space="preserve">writeFastq(fastq, "C:/NGS/save/F2_Adap-0.fastq", compress=F)   </v>
      </c>
    </row>
    <row r="2751" spans="1:18" x14ac:dyDescent="0.15">
      <c r="A2751" s="15">
        <v>2750</v>
      </c>
      <c r="B2751" s="11">
        <v>63</v>
      </c>
      <c r="C2751" s="11">
        <v>18</v>
      </c>
      <c r="D2751" s="20" t="str">
        <f>L2751</f>
        <v>in_f &lt;- "C:/NGS/save/F2_Adap-0.fastq"</v>
      </c>
      <c r="F2751" s="15" t="s">
        <v>14</v>
      </c>
      <c r="G2751" s="15" t="s">
        <v>13</v>
      </c>
      <c r="H2751" s="15" t="str">
        <f>'1. Input and Output files list'!$E$6</f>
        <v>C:/NGS/save/</v>
      </c>
      <c r="I2751" s="15" t="s">
        <v>849</v>
      </c>
      <c r="J2751" s="7"/>
      <c r="K2751" s="15"/>
      <c r="L2751" s="15" t="str">
        <f>CONCATENATE(F2751,G2751,H2751,I2751,J2751)</f>
        <v>in_f &lt;- "C:/NGS/save/F2_Adap-0.fastq"</v>
      </c>
    </row>
    <row r="2752" spans="1:18" x14ac:dyDescent="0.15">
      <c r="A2752" s="15">
        <v>2751</v>
      </c>
      <c r="B2752" s="11">
        <v>63</v>
      </c>
      <c r="C2752" s="11">
        <v>19</v>
      </c>
      <c r="D2752" s="20" t="str">
        <f>L2752</f>
        <v>out_f &lt;- "C:/NGS/save/F2_Adap-1.fastq"</v>
      </c>
      <c r="F2752" s="15" t="s">
        <v>15</v>
      </c>
      <c r="G2752" s="15" t="str">
        <f>'1. Input and Output files list'!$E$6</f>
        <v>C:/NGS/save/</v>
      </c>
      <c r="H2752" s="15" t="s">
        <v>86</v>
      </c>
      <c r="I2752" s="15"/>
      <c r="J2752" s="15"/>
      <c r="K2752" s="15"/>
      <c r="L2752" s="15" t="str">
        <f>CONCATENATE(F2752,G2752,H2752)</f>
        <v>out_f &lt;- "C:/NGS/save/F2_Adap-1.fastq"</v>
      </c>
    </row>
    <row r="2753" spans="1:12" x14ac:dyDescent="0.15">
      <c r="A2753" s="15">
        <v>2752</v>
      </c>
      <c r="B2753" s="11">
        <v>63</v>
      </c>
      <c r="C2753" s="11">
        <v>20</v>
      </c>
      <c r="D2753" s="20" t="str">
        <f>L2753</f>
        <v>param_adapter &lt;- "CATGAGATCGGAAGAGCGTCGTGTAGGGAAAGAGTGT"  #Adapter sequence 1</v>
      </c>
      <c r="F2753" s="11" t="s">
        <v>44</v>
      </c>
      <c r="G2753" s="11" t="str">
        <f>'1. Input and Output files list'!$E$64</f>
        <v>CATGAGATCGGAAGAGCGTCGTGTAGGGAAAGAGTGT</v>
      </c>
      <c r="H2753" s="11" t="s">
        <v>46</v>
      </c>
      <c r="I2753" s="15"/>
      <c r="J2753" s="15"/>
      <c r="K2753" s="15"/>
      <c r="L2753" s="15" t="str">
        <f>CONCATENATE(F2753,G2753,H2753)</f>
        <v>param_adapter &lt;- "CATGAGATCGGAAGAGCGTCGTGTAGGGAAAGAGTGT"  #Adapter sequence 1</v>
      </c>
    </row>
    <row r="2754" spans="1:12" x14ac:dyDescent="0.15">
      <c r="A2754" s="15">
        <v>2753</v>
      </c>
      <c r="B2754" s="11">
        <v>63</v>
      </c>
      <c r="C2754" s="11">
        <v>21</v>
      </c>
      <c r="D2754" s="20" t="s">
        <v>28</v>
      </c>
      <c r="F2754" s="15"/>
      <c r="G2754" s="15"/>
      <c r="H2754" s="15"/>
      <c r="I2754" s="15"/>
      <c r="J2754" s="15"/>
      <c r="K2754" s="15"/>
      <c r="L2754" s="15"/>
    </row>
    <row r="2755" spans="1:12" x14ac:dyDescent="0.15">
      <c r="A2755" s="15">
        <v>2754</v>
      </c>
      <c r="B2755" s="11">
        <v>63</v>
      </c>
      <c r="C2755" s="11">
        <v>22</v>
      </c>
      <c r="D2755" s="20" t="str">
        <f>L2755</f>
        <v>in_f &lt;- "C:/NGS/save/F2_Adap-1.fastq"</v>
      </c>
      <c r="F2755" s="15" t="s">
        <v>12</v>
      </c>
      <c r="G2755" s="15" t="str">
        <f>'1. Input and Output files list'!$E$6</f>
        <v>C:/NGS/save/</v>
      </c>
      <c r="H2755" s="15" t="s">
        <v>86</v>
      </c>
      <c r="I2755" s="15"/>
      <c r="J2755" s="15"/>
      <c r="K2755" s="15"/>
      <c r="L2755" s="15" t="str">
        <f>CONCATENATE(F2755,G2755,H2755)</f>
        <v>in_f &lt;- "C:/NGS/save/F2_Adap-1.fastq"</v>
      </c>
    </row>
    <row r="2756" spans="1:12" x14ac:dyDescent="0.15">
      <c r="A2756" s="15">
        <v>2755</v>
      </c>
      <c r="B2756" s="11">
        <v>63</v>
      </c>
      <c r="C2756" s="11">
        <v>23</v>
      </c>
      <c r="D2756" s="20" t="str">
        <f>L2756</f>
        <v>out_f &lt;- "C:/NGS/save/F2_Adap-2.fastq"</v>
      </c>
      <c r="F2756" s="15" t="s">
        <v>15</v>
      </c>
      <c r="G2756" s="15" t="str">
        <f>'1. Input and Output files list'!$E$6</f>
        <v>C:/NGS/save/</v>
      </c>
      <c r="H2756" s="15" t="s">
        <v>87</v>
      </c>
      <c r="I2756" s="15"/>
      <c r="J2756" s="15"/>
      <c r="K2756" s="15"/>
      <c r="L2756" s="15" t="str">
        <f>CONCATENATE(F2756,G2756,H2756)</f>
        <v>out_f &lt;- "C:/NGS/save/F2_Adap-2.fastq"</v>
      </c>
    </row>
    <row r="2757" spans="1:12" x14ac:dyDescent="0.15">
      <c r="A2757" s="15">
        <v>2756</v>
      </c>
      <c r="B2757" s="11">
        <v>63</v>
      </c>
      <c r="C2757" s="11">
        <v>24</v>
      </c>
      <c r="D2757" s="20" t="str">
        <f>L2757</f>
        <v>param_adapter &lt;- "TAAGATCGGAAGAGCACACGTCTGAACTCCAGTCAC"  #Adapter sequence 2</v>
      </c>
      <c r="F2757" s="11" t="s">
        <v>44</v>
      </c>
      <c r="G2757" s="15" t="str">
        <f>'1. Input and Output files list'!$E$65</f>
        <v>TAAGATCGGAAGAGCACACGTCTGAACTCCAGTCAC</v>
      </c>
      <c r="H2757" s="11" t="s">
        <v>47</v>
      </c>
      <c r="I2757" s="15"/>
      <c r="J2757" s="15"/>
      <c r="K2757" s="15"/>
      <c r="L2757" s="15" t="str">
        <f>CONCATENATE(F2757,G2757,H2757)</f>
        <v>param_adapter &lt;- "TAAGATCGGAAGAGCACACGTCTGAACTCCAGTCAC"  #Adapter sequence 2</v>
      </c>
    </row>
    <row r="2758" spans="1:12" x14ac:dyDescent="0.15">
      <c r="A2758" s="15">
        <v>2757</v>
      </c>
      <c r="B2758" s="11">
        <v>63</v>
      </c>
      <c r="C2758" s="11">
        <v>25</v>
      </c>
      <c r="D2758" s="20" t="s">
        <v>29</v>
      </c>
      <c r="F2758" s="15"/>
      <c r="G2758" s="15"/>
      <c r="H2758" s="15"/>
      <c r="I2758" s="15"/>
      <c r="J2758" s="15"/>
      <c r="K2758" s="15"/>
      <c r="L2758" s="15"/>
    </row>
    <row r="2759" spans="1:12" x14ac:dyDescent="0.15">
      <c r="A2759" s="15">
        <v>2758</v>
      </c>
      <c r="B2759" s="11">
        <v>63</v>
      </c>
      <c r="C2759" s="11">
        <v>26</v>
      </c>
      <c r="D2759" s="20" t="str">
        <f>L2759</f>
        <v>in_f &lt;- "C:/NGS/save/F2_Adap-2.fastq"</v>
      </c>
      <c r="F2759" s="15" t="s">
        <v>12</v>
      </c>
      <c r="G2759" s="15" t="str">
        <f>'1. Input and Output files list'!$E$6</f>
        <v>C:/NGS/save/</v>
      </c>
      <c r="H2759" s="15" t="s">
        <v>87</v>
      </c>
      <c r="I2759" s="15"/>
      <c r="J2759" s="15"/>
      <c r="K2759" s="15"/>
      <c r="L2759" s="15" t="str">
        <f>CONCATENATE(F2759,G2759,H2759)</f>
        <v>in_f &lt;- "C:/NGS/save/F2_Adap-2.fastq"</v>
      </c>
    </row>
    <row r="2760" spans="1:12" x14ac:dyDescent="0.15">
      <c r="A2760" s="15">
        <v>2759</v>
      </c>
      <c r="B2760" s="11">
        <v>63</v>
      </c>
      <c r="C2760" s="11">
        <v>27</v>
      </c>
      <c r="D2760" s="20" t="str">
        <f>L2760</f>
        <v>out_f &lt;- "C:/NGS/save/F2_Adap-3.fastq"</v>
      </c>
      <c r="F2760" s="15" t="s">
        <v>15</v>
      </c>
      <c r="G2760" s="15" t="str">
        <f>'1. Input and Output files list'!$E$6</f>
        <v>C:/NGS/save/</v>
      </c>
      <c r="H2760" s="15" t="s">
        <v>88</v>
      </c>
      <c r="I2760" s="15"/>
      <c r="J2760" s="15"/>
      <c r="K2760" s="15"/>
      <c r="L2760" s="15" t="str">
        <f>CONCATENATE(F2760,G2760,H2760)</f>
        <v>out_f &lt;- "C:/NGS/save/F2_Adap-3.fastq"</v>
      </c>
    </row>
    <row r="2761" spans="1:12" x14ac:dyDescent="0.15">
      <c r="A2761" s="15">
        <v>2760</v>
      </c>
      <c r="B2761" s="11">
        <v>63</v>
      </c>
      <c r="C2761" s="11">
        <v>28</v>
      </c>
      <c r="D2761" s="20" t="str">
        <f>L2761</f>
        <v>param_adapter &lt;- "TAAGATCGGAAGAGCGTCGTGTAGGGAAAGAGTGT"  #Adapter sequence 3</v>
      </c>
      <c r="F2761" s="15" t="s">
        <v>44</v>
      </c>
      <c r="G2761" s="15" t="str">
        <f>'1. Input and Output files list'!$E$66</f>
        <v>TAAGATCGGAAGAGCGTCGTGTAGGGAAAGAGTGT</v>
      </c>
      <c r="H2761" s="15" t="s">
        <v>49</v>
      </c>
      <c r="I2761" s="15"/>
      <c r="J2761" s="15"/>
      <c r="K2761" s="15"/>
      <c r="L2761" s="15" t="str">
        <f>CONCATENATE(F2761,G2761,H2761)</f>
        <v>param_adapter &lt;- "TAAGATCGGAAGAGCGTCGTGTAGGGAAAGAGTGT"  #Adapter sequence 3</v>
      </c>
    </row>
    <row r="2762" spans="1:12" x14ac:dyDescent="0.15">
      <c r="A2762" s="15">
        <v>2761</v>
      </c>
      <c r="B2762" s="11">
        <v>63</v>
      </c>
      <c r="C2762" s="11">
        <v>29</v>
      </c>
      <c r="D2762" s="20" t="s">
        <v>30</v>
      </c>
      <c r="F2762" s="15"/>
      <c r="G2762" s="15"/>
      <c r="H2762" s="15"/>
      <c r="I2762" s="15"/>
      <c r="J2762" s="15"/>
      <c r="K2762" s="15"/>
      <c r="L2762" s="15"/>
    </row>
    <row r="2763" spans="1:12" x14ac:dyDescent="0.15">
      <c r="A2763" s="15">
        <v>2762</v>
      </c>
      <c r="B2763" s="11">
        <v>63</v>
      </c>
      <c r="C2763" s="11">
        <v>30</v>
      </c>
      <c r="D2763" s="20" t="str">
        <f>L2763</f>
        <v>in_f &lt;- "C:/NGS/save/F2_Adap-3.fastq"</v>
      </c>
      <c r="F2763" s="15" t="s">
        <v>12</v>
      </c>
      <c r="G2763" s="15" t="str">
        <f>'1. Input and Output files list'!$E$6</f>
        <v>C:/NGS/save/</v>
      </c>
      <c r="H2763" s="15" t="s">
        <v>88</v>
      </c>
      <c r="I2763" s="15"/>
      <c r="J2763" s="15"/>
      <c r="K2763" s="15"/>
      <c r="L2763" s="15" t="str">
        <f>CONCATENATE(F2763,G2763,H2763)</f>
        <v>in_f &lt;- "C:/NGS/save/F2_Adap-3.fastq"</v>
      </c>
    </row>
    <row r="2764" spans="1:12" x14ac:dyDescent="0.15">
      <c r="A2764" s="15">
        <v>2763</v>
      </c>
      <c r="B2764" s="11">
        <v>63</v>
      </c>
      <c r="C2764" s="11">
        <v>31</v>
      </c>
      <c r="D2764" s="20" t="str">
        <f>L2764</f>
        <v>out_f &lt;- "C:/NGS/save/AdapterTrim_NGS0_63.fastq"</v>
      </c>
      <c r="F2764" s="15" t="s">
        <v>36</v>
      </c>
      <c r="G2764" s="15" t="str">
        <f>'1. Input and Output files list'!$E$6</f>
        <v>C:/NGS/save/</v>
      </c>
      <c r="H2764" s="15" t="s">
        <v>38</v>
      </c>
      <c r="I2764" s="15" t="str">
        <f>'1. Input and Output files list'!$I$204</f>
        <v>NGS0_63.fastq</v>
      </c>
      <c r="J2764" s="15" t="s">
        <v>16</v>
      </c>
      <c r="K2764" s="15"/>
      <c r="L2764" s="15" t="str">
        <f>CONCATENATE(F2764,G2764,H2764,I2764,J2764)</f>
        <v>out_f &lt;- "C:/NGS/save/AdapterTrim_NGS0_63.fastq"</v>
      </c>
    </row>
    <row r="2765" spans="1:12" x14ac:dyDescent="0.15">
      <c r="A2765" s="15">
        <v>2764</v>
      </c>
      <c r="B2765" s="11">
        <v>63</v>
      </c>
      <c r="C2765" s="11">
        <v>32</v>
      </c>
      <c r="D2765" s="20" t="str">
        <f>L2765</f>
        <v>param_adapter &lt;- "CATGAGATCGGAAGAGCACACGTCTGAACTCCAGTCAC"  #Adapter sequence 4</v>
      </c>
      <c r="F2765" s="15" t="s">
        <v>44</v>
      </c>
      <c r="G2765" s="15" t="str">
        <f>'1. Input and Output files list'!$E$67</f>
        <v>CATGAGATCGGAAGAGCACACGTCTGAACTCCAGTCAC</v>
      </c>
      <c r="H2765" s="15" t="s">
        <v>51</v>
      </c>
      <c r="I2765" s="15"/>
      <c r="J2765" s="15"/>
      <c r="K2765" s="15"/>
      <c r="L2765" s="15" t="str">
        <f>CONCATENATE(F2765,G2765,H2765)</f>
        <v>param_adapter &lt;- "CATGAGATCGGAAGAGCACACGTCTGAACTCCAGTCAC"  #Adapter sequence 4</v>
      </c>
    </row>
    <row r="2766" spans="1:12" x14ac:dyDescent="0.15">
      <c r="A2766" s="15">
        <v>2765</v>
      </c>
      <c r="B2766" s="11">
        <v>63</v>
      </c>
      <c r="C2766" s="11">
        <v>33</v>
      </c>
      <c r="D2766" s="20" t="s">
        <v>31</v>
      </c>
      <c r="F2766" s="15"/>
      <c r="G2766" s="15"/>
      <c r="H2766" s="15"/>
      <c r="I2766" s="15"/>
      <c r="J2766" s="15"/>
      <c r="K2766" s="15"/>
      <c r="L2766" s="15"/>
    </row>
    <row r="2767" spans="1:12" x14ac:dyDescent="0.15">
      <c r="A2767" s="15">
        <v>2766</v>
      </c>
      <c r="B2767" s="11">
        <v>63</v>
      </c>
      <c r="C2767" s="11">
        <v>34</v>
      </c>
      <c r="D2767" s="20" t="s">
        <v>32</v>
      </c>
      <c r="F2767" s="15"/>
      <c r="G2767" s="15"/>
      <c r="H2767" s="15"/>
      <c r="I2767" s="15"/>
      <c r="J2767" s="15"/>
      <c r="K2767" s="15"/>
      <c r="L2767" s="15"/>
    </row>
    <row r="2768" spans="1:12" x14ac:dyDescent="0.15">
      <c r="A2768" s="15">
        <v>2767</v>
      </c>
      <c r="B2768" s="11">
        <v>63</v>
      </c>
      <c r="C2768" s="11">
        <v>35</v>
      </c>
      <c r="D2768" s="20" t="str">
        <f>L2768</f>
        <v>write.csv(res, "C:/NGS/save/NGS0_63.fastq.csv")</v>
      </c>
      <c r="F2768" s="15" t="s">
        <v>35</v>
      </c>
      <c r="G2768" s="15" t="str">
        <f>'1. Input and Output files list'!$E$6</f>
        <v>C:/NGS/save/</v>
      </c>
      <c r="H2768" s="15" t="str">
        <f>'1. Input and Output files list'!$I$204</f>
        <v>NGS0_63.fastq</v>
      </c>
      <c r="I2768" s="15" t="s">
        <v>34</v>
      </c>
      <c r="J2768" s="15"/>
      <c r="K2768" s="15"/>
      <c r="L2768" s="15" t="str">
        <f>CONCATENATE(F2768,G2768,H2768,I2768)</f>
        <v>write.csv(res, "C:/NGS/save/NGS0_63.fastq.csv")</v>
      </c>
    </row>
    <row r="2769" spans="1:20" x14ac:dyDescent="0.15">
      <c r="A2769" s="15">
        <v>2768</v>
      </c>
      <c r="B2769" s="11">
        <v>63</v>
      </c>
      <c r="C2769" s="11">
        <v>36</v>
      </c>
      <c r="D2769" s="20" t="str">
        <f>L2769</f>
        <v>system.time(fastq &lt;- fread("C:/NGS/save/AdapterTrim_NGS0_63.fastq", header=F, sep="\t", na.strings="NA", strip.white=TRUE, verbose=TRUE))</v>
      </c>
      <c r="F2769" s="15" t="s">
        <v>92</v>
      </c>
      <c r="G2769" s="15" t="str">
        <f>'1. Input and Output files list'!$E$6</f>
        <v>C:/NGS/save/</v>
      </c>
      <c r="H2769" s="15" t="s">
        <v>38</v>
      </c>
      <c r="I2769" s="15" t="str">
        <f>'1. Input and Output files list'!$I$204</f>
        <v>NGS0_63.fastq</v>
      </c>
      <c r="J2769" s="15" t="s">
        <v>20</v>
      </c>
      <c r="K2769" s="15"/>
      <c r="L2769" s="15" t="str">
        <f>CONCATENATE(F2769,G2769,H2769,I2769,J2769)</f>
        <v>system.time(fastq &lt;- fread("C:/NGS/save/AdapterTrim_NGS0_63.fastq", header=F, sep="\t", na.strings="NA", strip.white=TRUE, verbose=TRUE))</v>
      </c>
    </row>
    <row r="2770" spans="1:20" x14ac:dyDescent="0.15">
      <c r="A2770" s="15">
        <v>2769</v>
      </c>
      <c r="B2770" s="11">
        <v>63</v>
      </c>
      <c r="C2770" s="11">
        <v>37</v>
      </c>
      <c r="D2770" s="20" t="str">
        <f>T2770</f>
        <v>file.remove("C:/NGS/save/AdapterTrim_NGS0_63.fastq","C:/NGS/save/F2_Adap-0.fastq","C:/NGS/save/F2_Adap-1.fastq","C:/NGS/save/F2_Adap-2.fastq","C:/NGS/save/F2_Adap-3.fastq")</v>
      </c>
      <c r="F2770" s="15" t="s">
        <v>11</v>
      </c>
      <c r="G2770" s="15" t="str">
        <f>'1. Input and Output files list'!$E$6</f>
        <v>C:/NGS/save/</v>
      </c>
      <c r="H2770" s="15" t="s">
        <v>38</v>
      </c>
      <c r="I2770" s="15" t="str">
        <f>'1. Input and Output files list'!$I$204</f>
        <v>NGS0_63.fastq</v>
      </c>
      <c r="J2770" s="15" t="s">
        <v>852</v>
      </c>
      <c r="K2770" s="15" t="str">
        <f>'1. Input and Output files list'!$E$6</f>
        <v>C:/NGS/save/</v>
      </c>
      <c r="L2770" s="15" t="s">
        <v>851</v>
      </c>
      <c r="M2770" t="str">
        <f>'1. Input and Output files list'!$E$6</f>
        <v>C:/NGS/save/</v>
      </c>
      <c r="N2770" t="s">
        <v>89</v>
      </c>
      <c r="O2770" t="str">
        <f>'1. Input and Output files list'!$E$6</f>
        <v>C:/NGS/save/</v>
      </c>
      <c r="P2770" t="s">
        <v>90</v>
      </c>
      <c r="Q2770" t="str">
        <f>'1. Input and Output files list'!$E$6</f>
        <v>C:/NGS/save/</v>
      </c>
      <c r="R2770" t="s">
        <v>91</v>
      </c>
      <c r="T2770" t="str">
        <f>CONCATENATE(F2770,G2770,H2770,I2770,J2770,K2770,L2770,M2770,N2770,O2770,P2770,Q2770,R2770)</f>
        <v>file.remove("C:/NGS/save/AdapterTrim_NGS0_63.fastq","C:/NGS/save/F2_Adap-0.fastq","C:/NGS/save/F2_Adap-1.fastq","C:/NGS/save/F2_Adap-2.fastq","C:/NGS/save/F2_Adap-3.fastq")</v>
      </c>
    </row>
    <row r="2771" spans="1:20" x14ac:dyDescent="0.15">
      <c r="A2771" s="15">
        <v>2770</v>
      </c>
      <c r="B2771" s="11">
        <v>63</v>
      </c>
      <c r="C2771" s="11">
        <v>38</v>
      </c>
      <c r="D2771" s="20" t="s">
        <v>93</v>
      </c>
      <c r="F2771" s="15"/>
      <c r="G2771" s="15"/>
      <c r="H2771" s="15"/>
      <c r="I2771" s="15"/>
      <c r="J2771" s="15"/>
      <c r="K2771" s="15"/>
      <c r="L2771" s="15"/>
    </row>
    <row r="2772" spans="1:20" x14ac:dyDescent="0.15">
      <c r="A2772" s="15">
        <v>2771</v>
      </c>
      <c r="B2772" s="11">
        <v>63</v>
      </c>
      <c r="C2772" s="11">
        <v>39</v>
      </c>
      <c r="D2772" s="20" t="s">
        <v>2</v>
      </c>
      <c r="F2772" s="15"/>
      <c r="G2772" s="15"/>
      <c r="H2772" s="15"/>
      <c r="I2772" s="15"/>
      <c r="J2772" s="15"/>
      <c r="K2772" s="15"/>
      <c r="L2772" s="15"/>
    </row>
    <row r="2773" spans="1:20" x14ac:dyDescent="0.15">
      <c r="A2773" s="15">
        <v>2772</v>
      </c>
      <c r="B2773" s="11">
        <v>63</v>
      </c>
      <c r="C2773" s="11">
        <v>40</v>
      </c>
      <c r="D2773" s="20" t="str">
        <f>K2773</f>
        <v>system.time(write.csv(RADtag, file="C:/NGS/save/NGS0_63.tagcount", row.names = F))</v>
      </c>
      <c r="F2773" s="15" t="s">
        <v>164</v>
      </c>
      <c r="G2773" s="15" t="str">
        <f>'1. Input and Output files list'!$E$6</f>
        <v>C:/NGS/save/</v>
      </c>
      <c r="H2773" s="15" t="str">
        <f>'1. Input and Output files list'!$J$204</f>
        <v>NGS0_63.tagcount</v>
      </c>
      <c r="I2773" s="15" t="s">
        <v>210</v>
      </c>
      <c r="J2773" s="15"/>
      <c r="K2773" s="15" t="str">
        <f>CONCATENATE(F2773,G2773,H2773,I2773)</f>
        <v>system.time(write.csv(RADtag, file="C:/NGS/save/NGS0_63.tagcount", row.names = F))</v>
      </c>
      <c r="L2773" s="15"/>
    </row>
    <row r="2774" spans="1:20" x14ac:dyDescent="0.15">
      <c r="A2774" s="15">
        <v>2773</v>
      </c>
      <c r="B2774" s="11">
        <v>63</v>
      </c>
      <c r="C2774" s="11">
        <v>41</v>
      </c>
      <c r="D2774" s="20" t="str">
        <f>L2774</f>
        <v>file.remove("C:/NGS/save/NGS0_63.fastq")</v>
      </c>
      <c r="F2774" s="15" t="s">
        <v>97</v>
      </c>
      <c r="G2774" s="15" t="s">
        <v>13</v>
      </c>
      <c r="H2774" s="15" t="str">
        <f>'1. Input and Output files list'!$E$6</f>
        <v>C:/NGS/save/</v>
      </c>
      <c r="I2774" s="15" t="str">
        <f>'1. Input and Output files list'!$I$204</f>
        <v>NGS0_63.fastq</v>
      </c>
      <c r="J2774" s="7" t="s">
        <v>16</v>
      </c>
      <c r="K2774" s="15" t="s">
        <v>52</v>
      </c>
      <c r="L2774" s="15" t="str">
        <f>CONCATENATE(F2774,G2774,H2774,I2774,J2774,K2774)</f>
        <v>file.remove("C:/NGS/save/NGS0_63.fastq")</v>
      </c>
    </row>
    <row r="2775" spans="1:20" x14ac:dyDescent="0.15">
      <c r="A2775" s="15">
        <v>2774</v>
      </c>
      <c r="B2775" s="11">
        <v>63</v>
      </c>
      <c r="C2775" s="11">
        <v>42</v>
      </c>
      <c r="D2775" s="20" t="s">
        <v>170</v>
      </c>
      <c r="F2775" s="15"/>
      <c r="G2775" s="15"/>
      <c r="H2775" s="15"/>
      <c r="I2775" s="15"/>
      <c r="J2775" s="15"/>
      <c r="K2775" s="15"/>
      <c r="L2775" s="15"/>
    </row>
    <row r="2776" spans="1:20" x14ac:dyDescent="0.15">
      <c r="A2776" s="15">
        <v>2775</v>
      </c>
      <c r="B2776" s="11">
        <v>63</v>
      </c>
      <c r="C2776" s="11">
        <v>43</v>
      </c>
      <c r="D2776" s="20" t="str">
        <f>L2776</f>
        <v>system.time(write.csv(RAD_1over, file="C:/NGS/save/NGS0_63.tagcount1over", row.names = F))</v>
      </c>
      <c r="F2776" s="10" t="s">
        <v>171</v>
      </c>
      <c r="G2776" s="15" t="str">
        <f>'1. Input and Output files list'!$E$6</f>
        <v>C:/NGS/save/</v>
      </c>
      <c r="H2776" s="10" t="str">
        <f>'1. Input and Output files list'!$K$204</f>
        <v>NGS0_63.tagcount1over</v>
      </c>
      <c r="I2776" s="10" t="s">
        <v>210</v>
      </c>
      <c r="J2776" s="15"/>
      <c r="K2776" s="15"/>
      <c r="L2776" s="15" t="str">
        <f>CONCATENATE(F2776,G2776,H2776,I2776)</f>
        <v>system.time(write.csv(RAD_1over, file="C:/NGS/save/NGS0_63.tagcount1over", row.names = F))</v>
      </c>
    </row>
    <row r="2777" spans="1:20" x14ac:dyDescent="0.15">
      <c r="A2777" s="15">
        <v>2776</v>
      </c>
      <c r="B2777" s="11">
        <v>63</v>
      </c>
      <c r="C2777" s="11">
        <v>44</v>
      </c>
      <c r="D2777" s="20" t="s">
        <v>1073</v>
      </c>
      <c r="F2777" s="15"/>
      <c r="G2777" s="15"/>
      <c r="H2777" s="15"/>
      <c r="I2777" s="15"/>
      <c r="J2777" s="15"/>
      <c r="K2777" s="15"/>
      <c r="L2777" s="15"/>
    </row>
    <row r="2778" spans="1:20" x14ac:dyDescent="0.15">
      <c r="A2778" s="15">
        <v>2777</v>
      </c>
      <c r="B2778" s="11">
        <v>64</v>
      </c>
      <c r="C2778" s="11">
        <v>1</v>
      </c>
      <c r="D2778" s="20" t="str">
        <f>L2778</f>
        <v>in_f &lt;- c("C:/NGS/Raw_sequence_reads/64_TAATGCGC-GTACTGAC_L006_R1_001.fastq.gz", "C:/NGS/Raw_sequence_reads/64_TAATGCGC-GTACTGAC_L006_R2_001.fastq.gz")</v>
      </c>
      <c r="F2778" s="15" t="s">
        <v>3</v>
      </c>
      <c r="G2778" s="15" t="str">
        <f>'1. Input and Output files list'!$E$206</f>
        <v>C:/NGS/Raw_sequence_reads/64_TAATGCGC-GTACTGAC_L006_R1_001.fastq.gz</v>
      </c>
      <c r="H2778" s="15" t="s">
        <v>10</v>
      </c>
      <c r="I2778" s="15" t="str">
        <f>'1. Input and Output files list'!$E$207</f>
        <v>C:/NGS/Raw_sequence_reads/64_TAATGCGC-GTACTGAC_L006_R2_001.fastq.gz</v>
      </c>
      <c r="J2778" s="15" t="s">
        <v>4</v>
      </c>
      <c r="K2778" s="15"/>
      <c r="L2778" s="15" t="str">
        <f>CONCATENATE(F2778,G2778,H2778,I2778,J2778)</f>
        <v>in_f &lt;- c("C:/NGS/Raw_sequence_reads/64_TAATGCGC-GTACTGAC_L006_R1_001.fastq.gz", "C:/NGS/Raw_sequence_reads/64_TAATGCGC-GTACTGAC_L006_R2_001.fastq.gz")</v>
      </c>
    </row>
    <row r="2779" spans="1:20" x14ac:dyDescent="0.15">
      <c r="A2779" s="15">
        <v>2778</v>
      </c>
      <c r="B2779" s="11">
        <v>64</v>
      </c>
      <c r="C2779" s="11">
        <v>2</v>
      </c>
      <c r="D2779" s="20" t="str">
        <f>L2779</f>
        <v>out_f &lt;- "C:/NGS/save/NGS0_64.fastq"</v>
      </c>
      <c r="F2779" s="15" t="s">
        <v>95</v>
      </c>
      <c r="G2779" s="15" t="s">
        <v>13</v>
      </c>
      <c r="H2779" s="15" t="str">
        <f>'1. Input and Output files list'!$E$6</f>
        <v>C:/NGS/save/</v>
      </c>
      <c r="I2779" s="15" t="str">
        <f>'1. Input and Output files list'!$I$206</f>
        <v>NGS0_64.fastq</v>
      </c>
      <c r="J2779" s="7" t="s">
        <v>16</v>
      </c>
      <c r="K2779" s="15"/>
      <c r="L2779" s="15" t="str">
        <f>CONCATENATE(F2779,G2779,H2779,I2779,J2779)</f>
        <v>out_f &lt;- "C:/NGS/save/NGS0_64.fastq"</v>
      </c>
    </row>
    <row r="2780" spans="1:20" x14ac:dyDescent="0.15">
      <c r="A2780" s="15">
        <v>2779</v>
      </c>
      <c r="B2780" s="11">
        <v>64</v>
      </c>
      <c r="C2780" s="11">
        <v>3</v>
      </c>
      <c r="D2780" s="20" t="str">
        <f>L2780</f>
        <v>param_trim &lt;- 1</v>
      </c>
      <c r="F2780" s="15" t="s">
        <v>163</v>
      </c>
      <c r="G2780" s="15">
        <f>'1. Input and Output files list'!$H$206</f>
        <v>1</v>
      </c>
      <c r="H2780" s="15"/>
      <c r="I2780" s="15"/>
      <c r="J2780" s="15"/>
      <c r="K2780" s="15"/>
      <c r="L2780" s="15" t="str">
        <f>CONCATENATE(F2780,G2780)</f>
        <v>param_trim &lt;- 1</v>
      </c>
    </row>
    <row r="2781" spans="1:20" x14ac:dyDescent="0.15">
      <c r="A2781" s="15">
        <v>2780</v>
      </c>
      <c r="B2781" s="11">
        <v>64</v>
      </c>
      <c r="C2781" s="11">
        <v>4</v>
      </c>
      <c r="D2781" s="20" t="s">
        <v>21</v>
      </c>
      <c r="F2781" s="15"/>
      <c r="G2781" s="15"/>
      <c r="H2781" s="15"/>
      <c r="I2781" s="15"/>
      <c r="J2781" s="15"/>
      <c r="K2781" s="15"/>
      <c r="L2781" s="15"/>
    </row>
    <row r="2782" spans="1:20" x14ac:dyDescent="0.15">
      <c r="A2782" s="15">
        <v>2781</v>
      </c>
      <c r="B2782" s="11">
        <v>64</v>
      </c>
      <c r="C2782" s="11">
        <v>5</v>
      </c>
      <c r="D2782" s="20" t="s">
        <v>22</v>
      </c>
      <c r="F2782" s="15"/>
      <c r="G2782" s="15"/>
      <c r="H2782" s="15"/>
      <c r="I2782" s="15"/>
      <c r="J2782" s="15"/>
      <c r="K2782" s="15"/>
      <c r="L2782" s="15"/>
    </row>
    <row r="2783" spans="1:20" x14ac:dyDescent="0.15">
      <c r="A2783" s="15">
        <v>2782</v>
      </c>
      <c r="B2783" s="11">
        <v>64</v>
      </c>
      <c r="C2783" s="11">
        <v>6</v>
      </c>
      <c r="D2783" s="20" t="s">
        <v>23</v>
      </c>
      <c r="F2783" s="15"/>
      <c r="G2783" s="15"/>
      <c r="H2783" s="15"/>
      <c r="I2783" s="15"/>
      <c r="J2783" s="15"/>
      <c r="K2783" s="15"/>
      <c r="L2783" s="15"/>
    </row>
    <row r="2784" spans="1:20" x14ac:dyDescent="0.15">
      <c r="A2784" s="15">
        <v>2783</v>
      </c>
      <c r="B2784" s="11">
        <v>64</v>
      </c>
      <c r="C2784" s="11">
        <v>7</v>
      </c>
      <c r="D2784" s="20" t="str">
        <f>L2784</f>
        <v>hoge1 &lt;- DNAStringSet(sread(fastq), start=7, end=hoge)</v>
      </c>
      <c r="F2784" s="15" t="s">
        <v>166</v>
      </c>
      <c r="G2784" s="15">
        <f>'1. Input and Output files list'!$G$206+1</f>
        <v>7</v>
      </c>
      <c r="H2784" s="15" t="s">
        <v>26</v>
      </c>
      <c r="I2784" s="15"/>
      <c r="J2784" s="15"/>
      <c r="K2784" s="15"/>
      <c r="L2784" s="15" t="str">
        <f>CONCATENATE(F2784,G2784,H2784)</f>
        <v>hoge1 &lt;- DNAStringSet(sread(fastq), start=7, end=hoge)</v>
      </c>
    </row>
    <row r="2785" spans="1:18" x14ac:dyDescent="0.15">
      <c r="A2785" s="15">
        <v>2784</v>
      </c>
      <c r="B2785" s="11">
        <v>64</v>
      </c>
      <c r="C2785" s="11">
        <v>8</v>
      </c>
      <c r="D2785" s="20" t="str">
        <f>L2785</f>
        <v>hoge2 &lt;- BStringSet(quality(quality(fastq)), start=7, end=hoge)</v>
      </c>
      <c r="F2785" s="15" t="s">
        <v>167</v>
      </c>
      <c r="G2785" s="15">
        <f>'1. Input and Output files list'!$G$206+1</f>
        <v>7</v>
      </c>
      <c r="H2785" s="15" t="s">
        <v>26</v>
      </c>
      <c r="I2785" s="15"/>
      <c r="J2785" s="15"/>
      <c r="K2785" s="15"/>
      <c r="L2785" s="15" t="str">
        <f>CONCATENATE(F2785,G2785,H2785)</f>
        <v>hoge2 &lt;- BStringSet(quality(quality(fastq)), start=7, end=hoge)</v>
      </c>
    </row>
    <row r="2786" spans="1:18" x14ac:dyDescent="0.15">
      <c r="A2786" s="15">
        <v>2785</v>
      </c>
      <c r="B2786" s="11">
        <v>64</v>
      </c>
      <c r="C2786" s="11">
        <v>9</v>
      </c>
      <c r="D2786" s="20" t="s">
        <v>24</v>
      </c>
      <c r="F2786" s="15"/>
      <c r="G2786" s="15"/>
      <c r="H2786" s="15"/>
      <c r="I2786" s="15"/>
      <c r="J2786" s="15"/>
      <c r="K2786" s="15"/>
      <c r="L2786" s="15"/>
    </row>
    <row r="2787" spans="1:18" x14ac:dyDescent="0.15">
      <c r="A2787" s="15">
        <v>2786</v>
      </c>
      <c r="B2787" s="11">
        <v>64</v>
      </c>
      <c r="C2787" s="11">
        <v>10</v>
      </c>
      <c r="D2787" s="20" t="s">
        <v>96</v>
      </c>
      <c r="F2787" s="15"/>
      <c r="G2787" s="15"/>
      <c r="H2787" s="15"/>
      <c r="I2787" s="15"/>
      <c r="J2787" s="15"/>
      <c r="K2787" s="15"/>
      <c r="L2787" s="15"/>
    </row>
    <row r="2788" spans="1:18" x14ac:dyDescent="0.15">
      <c r="A2788" s="15">
        <v>2787</v>
      </c>
      <c r="B2788" s="11">
        <v>64</v>
      </c>
      <c r="C2788" s="11">
        <v>11</v>
      </c>
      <c r="D2788" s="53" t="str">
        <f>R2788</f>
        <v>param1 &lt;- 35</v>
      </c>
      <c r="F2788" s="15" t="s">
        <v>843</v>
      </c>
      <c r="G2788" s="15">
        <f>'1. Input and Output files list'!$E$32</f>
        <v>35</v>
      </c>
      <c r="H2788" s="15"/>
      <c r="I2788" s="15"/>
      <c r="J2788" s="15"/>
      <c r="K2788" s="15"/>
      <c r="L2788" s="15"/>
      <c r="R2788" t="str">
        <f>CONCATENATE(F2788,G2788,H2788)</f>
        <v>param1 &lt;- 35</v>
      </c>
    </row>
    <row r="2789" spans="1:18" x14ac:dyDescent="0.15">
      <c r="A2789" s="15">
        <v>2788</v>
      </c>
      <c r="B2789" s="11">
        <v>64</v>
      </c>
      <c r="C2789" s="11">
        <v>12</v>
      </c>
      <c r="D2789" s="53" t="str">
        <f>R2789</f>
        <v>param2 &lt;- 0.1</v>
      </c>
      <c r="F2789" s="15" t="s">
        <v>844</v>
      </c>
      <c r="G2789" s="15">
        <f>'1. Input and Output files list'!$E$34</f>
        <v>0.1</v>
      </c>
      <c r="H2789" s="15"/>
      <c r="I2789" s="15"/>
      <c r="J2789" s="15"/>
      <c r="K2789" s="15"/>
      <c r="L2789" s="15"/>
      <c r="R2789" t="str">
        <f>CONCATENATE(F2789,G2789,H2789)</f>
        <v>param2 &lt;- 0.1</v>
      </c>
    </row>
    <row r="2790" spans="1:18" x14ac:dyDescent="0.15">
      <c r="A2790" s="15">
        <v>2789</v>
      </c>
      <c r="B2790" s="11">
        <v>64</v>
      </c>
      <c r="C2790" s="11">
        <v>13</v>
      </c>
      <c r="D2790" s="53" t="str">
        <f>R2790</f>
        <v>fastq &lt;- readFastq("C:/NGS/save/NGS0_64.fastq")</v>
      </c>
      <c r="F2790" s="15" t="s">
        <v>845</v>
      </c>
      <c r="G2790" s="15" t="str">
        <f>'1. Input and Output files list'!$E$6</f>
        <v>C:/NGS/save/</v>
      </c>
      <c r="H2790" s="5" t="str">
        <f>'1. Input and Output files list'!$I$206</f>
        <v>NGS0_64.fastq</v>
      </c>
      <c r="I2790" s="15" t="s">
        <v>4</v>
      </c>
      <c r="J2790" s="15">
        <v>64</v>
      </c>
      <c r="K2790" s="15"/>
      <c r="L2790" s="15"/>
      <c r="R2790" t="str">
        <f>CONCATENATE(F2790,G2790,H2790,I2790)</f>
        <v>fastq &lt;- readFastq("C:/NGS/save/NGS0_64.fastq")</v>
      </c>
    </row>
    <row r="2791" spans="1:18" x14ac:dyDescent="0.15">
      <c r="A2791" s="15">
        <v>2790</v>
      </c>
      <c r="B2791" s="11">
        <v>64</v>
      </c>
      <c r="C2791" s="11">
        <v>14</v>
      </c>
      <c r="D2791" s="53" t="s">
        <v>840</v>
      </c>
      <c r="F2791" s="15"/>
      <c r="G2791" s="15"/>
      <c r="H2791" s="15"/>
      <c r="I2791" s="15"/>
      <c r="J2791" s="15"/>
      <c r="K2791" s="15"/>
      <c r="L2791" s="15"/>
    </row>
    <row r="2792" spans="1:18" x14ac:dyDescent="0.15">
      <c r="A2792" s="15">
        <v>2791</v>
      </c>
      <c r="B2792" s="11">
        <v>64</v>
      </c>
      <c r="C2792" s="11">
        <v>15</v>
      </c>
      <c r="D2792" s="53" t="s">
        <v>841</v>
      </c>
      <c r="F2792" s="15"/>
      <c r="G2792" s="15"/>
      <c r="H2792" s="15"/>
      <c r="I2792" s="15"/>
      <c r="J2792" s="15"/>
      <c r="K2792" s="15"/>
      <c r="L2792" s="15"/>
    </row>
    <row r="2793" spans="1:18" x14ac:dyDescent="0.15">
      <c r="A2793" s="15">
        <v>2792</v>
      </c>
      <c r="B2793" s="11">
        <v>64</v>
      </c>
      <c r="C2793" s="11">
        <v>16</v>
      </c>
      <c r="D2793" s="53" t="s">
        <v>842</v>
      </c>
      <c r="F2793" s="15"/>
      <c r="G2793" s="15"/>
      <c r="H2793" s="15"/>
      <c r="I2793" s="15"/>
      <c r="J2793" s="15"/>
      <c r="K2793" s="15"/>
      <c r="L2793" s="15"/>
    </row>
    <row r="2794" spans="1:18" x14ac:dyDescent="0.15">
      <c r="A2794" s="15">
        <v>2793</v>
      </c>
      <c r="B2794" s="11">
        <v>64</v>
      </c>
      <c r="C2794" s="11">
        <v>17</v>
      </c>
      <c r="D2794" s="20" t="str">
        <f>L2794</f>
        <v xml:space="preserve">writeFastq(fastq, "C:/NGS/save/F2_Adap-0.fastq", compress=F)   </v>
      </c>
      <c r="F2794" s="15" t="s">
        <v>847</v>
      </c>
      <c r="G2794" s="15" t="str">
        <f>'1. Input and Output files list'!$E$6</f>
        <v>C:/NGS/save/</v>
      </c>
      <c r="H2794" s="15" t="s">
        <v>850</v>
      </c>
      <c r="I2794" s="15"/>
      <c r="J2794" s="15"/>
      <c r="K2794" s="15"/>
      <c r="L2794" s="15" t="str">
        <f>CONCATENATE(F2794,G2794,H2794,I2794,J2794)</f>
        <v xml:space="preserve">writeFastq(fastq, "C:/NGS/save/F2_Adap-0.fastq", compress=F)   </v>
      </c>
    </row>
    <row r="2795" spans="1:18" x14ac:dyDescent="0.15">
      <c r="A2795" s="15">
        <v>2794</v>
      </c>
      <c r="B2795" s="11">
        <v>64</v>
      </c>
      <c r="C2795" s="11">
        <v>18</v>
      </c>
      <c r="D2795" s="20" t="str">
        <f>L2795</f>
        <v>in_f &lt;- "C:/NGS/save/F2_Adap-0.fastq"</v>
      </c>
      <c r="F2795" s="15" t="s">
        <v>14</v>
      </c>
      <c r="G2795" s="15" t="s">
        <v>13</v>
      </c>
      <c r="H2795" s="15" t="str">
        <f>'1. Input and Output files list'!$E$6</f>
        <v>C:/NGS/save/</v>
      </c>
      <c r="I2795" s="15" t="s">
        <v>849</v>
      </c>
      <c r="J2795" s="7"/>
      <c r="K2795" s="15"/>
      <c r="L2795" s="15" t="str">
        <f>CONCATENATE(F2795,G2795,H2795,I2795,J2795)</f>
        <v>in_f &lt;- "C:/NGS/save/F2_Adap-0.fastq"</v>
      </c>
    </row>
    <row r="2796" spans="1:18" x14ac:dyDescent="0.15">
      <c r="A2796" s="15">
        <v>2795</v>
      </c>
      <c r="B2796" s="11">
        <v>64</v>
      </c>
      <c r="C2796" s="11">
        <v>19</v>
      </c>
      <c r="D2796" s="20" t="str">
        <f>L2796</f>
        <v>out_f &lt;- "C:/NGS/save/F2_Adap-1.fastq"</v>
      </c>
      <c r="F2796" s="15" t="s">
        <v>15</v>
      </c>
      <c r="G2796" s="15" t="str">
        <f>'1. Input and Output files list'!$E$6</f>
        <v>C:/NGS/save/</v>
      </c>
      <c r="H2796" s="15" t="s">
        <v>86</v>
      </c>
      <c r="I2796" s="15"/>
      <c r="J2796" s="15"/>
      <c r="K2796" s="15"/>
      <c r="L2796" s="15" t="str">
        <f>CONCATENATE(F2796,G2796,H2796)</f>
        <v>out_f &lt;- "C:/NGS/save/F2_Adap-1.fastq"</v>
      </c>
    </row>
    <row r="2797" spans="1:18" x14ac:dyDescent="0.15">
      <c r="A2797" s="15">
        <v>2796</v>
      </c>
      <c r="B2797" s="11">
        <v>64</v>
      </c>
      <c r="C2797" s="11">
        <v>20</v>
      </c>
      <c r="D2797" s="20" t="str">
        <f>L2797</f>
        <v>param_adapter &lt;- "CATGAGATCGGAAGAGCGTCGTGTAGGGAAAGAGTGT"  #Adapter sequence 1</v>
      </c>
      <c r="F2797" s="11" t="s">
        <v>44</v>
      </c>
      <c r="G2797" s="11" t="str">
        <f>'1. Input and Output files list'!$E$64</f>
        <v>CATGAGATCGGAAGAGCGTCGTGTAGGGAAAGAGTGT</v>
      </c>
      <c r="H2797" s="11" t="s">
        <v>46</v>
      </c>
      <c r="I2797" s="15"/>
      <c r="J2797" s="15"/>
      <c r="K2797" s="15"/>
      <c r="L2797" s="15" t="str">
        <f>CONCATENATE(F2797,G2797,H2797)</f>
        <v>param_adapter &lt;- "CATGAGATCGGAAGAGCGTCGTGTAGGGAAAGAGTGT"  #Adapter sequence 1</v>
      </c>
    </row>
    <row r="2798" spans="1:18" x14ac:dyDescent="0.15">
      <c r="A2798" s="15">
        <v>2797</v>
      </c>
      <c r="B2798" s="11">
        <v>64</v>
      </c>
      <c r="C2798" s="11">
        <v>21</v>
      </c>
      <c r="D2798" s="20" t="s">
        <v>28</v>
      </c>
      <c r="F2798" s="15"/>
      <c r="G2798" s="15"/>
      <c r="H2798" s="15"/>
      <c r="I2798" s="15"/>
      <c r="J2798" s="15"/>
      <c r="K2798" s="15"/>
      <c r="L2798" s="15"/>
    </row>
    <row r="2799" spans="1:18" x14ac:dyDescent="0.15">
      <c r="A2799" s="15">
        <v>2798</v>
      </c>
      <c r="B2799" s="11">
        <v>64</v>
      </c>
      <c r="C2799" s="11">
        <v>22</v>
      </c>
      <c r="D2799" s="20" t="str">
        <f>L2799</f>
        <v>in_f &lt;- "C:/NGS/save/F2_Adap-1.fastq"</v>
      </c>
      <c r="F2799" s="15" t="s">
        <v>12</v>
      </c>
      <c r="G2799" s="15" t="str">
        <f>'1. Input and Output files list'!$E$6</f>
        <v>C:/NGS/save/</v>
      </c>
      <c r="H2799" s="15" t="s">
        <v>86</v>
      </c>
      <c r="I2799" s="15"/>
      <c r="J2799" s="15"/>
      <c r="K2799" s="15"/>
      <c r="L2799" s="15" t="str">
        <f>CONCATENATE(F2799,G2799,H2799)</f>
        <v>in_f &lt;- "C:/NGS/save/F2_Adap-1.fastq"</v>
      </c>
    </row>
    <row r="2800" spans="1:18" x14ac:dyDescent="0.15">
      <c r="A2800" s="15">
        <v>2799</v>
      </c>
      <c r="B2800" s="11">
        <v>64</v>
      </c>
      <c r="C2800" s="11">
        <v>23</v>
      </c>
      <c r="D2800" s="20" t="str">
        <f>L2800</f>
        <v>out_f &lt;- "C:/NGS/save/F2_Adap-2.fastq"</v>
      </c>
      <c r="F2800" s="15" t="s">
        <v>15</v>
      </c>
      <c r="G2800" s="15" t="str">
        <f>'1. Input and Output files list'!$E$6</f>
        <v>C:/NGS/save/</v>
      </c>
      <c r="H2800" s="15" t="s">
        <v>87</v>
      </c>
      <c r="I2800" s="15"/>
      <c r="J2800" s="15"/>
      <c r="K2800" s="15"/>
      <c r="L2800" s="15" t="str">
        <f>CONCATENATE(F2800,G2800,H2800)</f>
        <v>out_f &lt;- "C:/NGS/save/F2_Adap-2.fastq"</v>
      </c>
    </row>
    <row r="2801" spans="1:20" x14ac:dyDescent="0.15">
      <c r="A2801" s="15">
        <v>2800</v>
      </c>
      <c r="B2801" s="11">
        <v>64</v>
      </c>
      <c r="C2801" s="11">
        <v>24</v>
      </c>
      <c r="D2801" s="20" t="str">
        <f>L2801</f>
        <v>param_adapter &lt;- "TAAGATCGGAAGAGCACACGTCTGAACTCCAGTCAC"  #Adapter sequence 2</v>
      </c>
      <c r="F2801" s="11" t="s">
        <v>44</v>
      </c>
      <c r="G2801" s="15" t="str">
        <f>'1. Input and Output files list'!$E$65</f>
        <v>TAAGATCGGAAGAGCACACGTCTGAACTCCAGTCAC</v>
      </c>
      <c r="H2801" s="11" t="s">
        <v>47</v>
      </c>
      <c r="I2801" s="15"/>
      <c r="J2801" s="15"/>
      <c r="K2801" s="15"/>
      <c r="L2801" s="15" t="str">
        <f>CONCATENATE(F2801,G2801,H2801)</f>
        <v>param_adapter &lt;- "TAAGATCGGAAGAGCACACGTCTGAACTCCAGTCAC"  #Adapter sequence 2</v>
      </c>
    </row>
    <row r="2802" spans="1:20" x14ac:dyDescent="0.15">
      <c r="A2802" s="15">
        <v>2801</v>
      </c>
      <c r="B2802" s="11">
        <v>64</v>
      </c>
      <c r="C2802" s="11">
        <v>25</v>
      </c>
      <c r="D2802" s="20" t="s">
        <v>29</v>
      </c>
      <c r="F2802" s="15"/>
      <c r="G2802" s="15"/>
      <c r="H2802" s="15"/>
      <c r="I2802" s="15"/>
      <c r="J2802" s="15"/>
      <c r="K2802" s="15"/>
      <c r="L2802" s="15"/>
    </row>
    <row r="2803" spans="1:20" x14ac:dyDescent="0.15">
      <c r="A2803" s="15">
        <v>2802</v>
      </c>
      <c r="B2803" s="11">
        <v>64</v>
      </c>
      <c r="C2803" s="11">
        <v>26</v>
      </c>
      <c r="D2803" s="20" t="str">
        <f>L2803</f>
        <v>in_f &lt;- "C:/NGS/save/F2_Adap-2.fastq"</v>
      </c>
      <c r="F2803" s="15" t="s">
        <v>12</v>
      </c>
      <c r="G2803" s="15" t="str">
        <f>'1. Input and Output files list'!$E$6</f>
        <v>C:/NGS/save/</v>
      </c>
      <c r="H2803" s="15" t="s">
        <v>87</v>
      </c>
      <c r="I2803" s="15"/>
      <c r="J2803" s="15"/>
      <c r="K2803" s="15"/>
      <c r="L2803" s="15" t="str">
        <f>CONCATENATE(F2803,G2803,H2803)</f>
        <v>in_f &lt;- "C:/NGS/save/F2_Adap-2.fastq"</v>
      </c>
    </row>
    <row r="2804" spans="1:20" x14ac:dyDescent="0.15">
      <c r="A2804" s="15">
        <v>2803</v>
      </c>
      <c r="B2804" s="11">
        <v>64</v>
      </c>
      <c r="C2804" s="11">
        <v>27</v>
      </c>
      <c r="D2804" s="20" t="str">
        <f>L2804</f>
        <v>out_f &lt;- "C:/NGS/save/F2_Adap-3.fastq"</v>
      </c>
      <c r="F2804" s="15" t="s">
        <v>15</v>
      </c>
      <c r="G2804" s="15" t="str">
        <f>'1. Input and Output files list'!$E$6</f>
        <v>C:/NGS/save/</v>
      </c>
      <c r="H2804" s="15" t="s">
        <v>88</v>
      </c>
      <c r="I2804" s="15"/>
      <c r="J2804" s="15"/>
      <c r="K2804" s="15"/>
      <c r="L2804" s="15" t="str">
        <f>CONCATENATE(F2804,G2804,H2804)</f>
        <v>out_f &lt;- "C:/NGS/save/F2_Adap-3.fastq"</v>
      </c>
    </row>
    <row r="2805" spans="1:20" x14ac:dyDescent="0.15">
      <c r="A2805" s="15">
        <v>2804</v>
      </c>
      <c r="B2805" s="11">
        <v>64</v>
      </c>
      <c r="C2805" s="11">
        <v>28</v>
      </c>
      <c r="D2805" s="20" t="str">
        <f>L2805</f>
        <v>param_adapter &lt;- "TAAGATCGGAAGAGCGTCGTGTAGGGAAAGAGTGT"  #Adapter sequence 3</v>
      </c>
      <c r="F2805" s="15" t="s">
        <v>44</v>
      </c>
      <c r="G2805" s="15" t="str">
        <f>'1. Input and Output files list'!$E$66</f>
        <v>TAAGATCGGAAGAGCGTCGTGTAGGGAAAGAGTGT</v>
      </c>
      <c r="H2805" s="15" t="s">
        <v>49</v>
      </c>
      <c r="I2805" s="15"/>
      <c r="J2805" s="15"/>
      <c r="K2805" s="15"/>
      <c r="L2805" s="15" t="str">
        <f>CONCATENATE(F2805,G2805,H2805)</f>
        <v>param_adapter &lt;- "TAAGATCGGAAGAGCGTCGTGTAGGGAAAGAGTGT"  #Adapter sequence 3</v>
      </c>
    </row>
    <row r="2806" spans="1:20" x14ac:dyDescent="0.15">
      <c r="A2806" s="15">
        <v>2805</v>
      </c>
      <c r="B2806" s="11">
        <v>64</v>
      </c>
      <c r="C2806" s="11">
        <v>29</v>
      </c>
      <c r="D2806" s="20" t="s">
        <v>30</v>
      </c>
    </row>
    <row r="2807" spans="1:20" x14ac:dyDescent="0.15">
      <c r="A2807" s="15">
        <v>2806</v>
      </c>
      <c r="B2807" s="11">
        <v>64</v>
      </c>
      <c r="C2807" s="11">
        <v>30</v>
      </c>
      <c r="D2807" s="20" t="str">
        <f>L2807</f>
        <v>in_f &lt;- "C:/NGS/save/F2_Adap-3.fastq"</v>
      </c>
      <c r="F2807" t="s">
        <v>12</v>
      </c>
      <c r="G2807" t="str">
        <f>'1. Input and Output files list'!$E$6</f>
        <v>C:/NGS/save/</v>
      </c>
      <c r="H2807" t="s">
        <v>88</v>
      </c>
      <c r="L2807" t="str">
        <f>CONCATENATE(F2807,G2807,H2807)</f>
        <v>in_f &lt;- "C:/NGS/save/F2_Adap-3.fastq"</v>
      </c>
    </row>
    <row r="2808" spans="1:20" x14ac:dyDescent="0.15">
      <c r="A2808" s="15">
        <v>2807</v>
      </c>
      <c r="B2808" s="11">
        <v>64</v>
      </c>
      <c r="C2808" s="11">
        <v>31</v>
      </c>
      <c r="D2808" s="20" t="str">
        <f>L2808</f>
        <v>out_f &lt;- "C:/NGS/save/AdapterTrim_NGS0_64.fastq"</v>
      </c>
      <c r="F2808" t="s">
        <v>36</v>
      </c>
      <c r="G2808" t="str">
        <f>'1. Input and Output files list'!$E$6</f>
        <v>C:/NGS/save/</v>
      </c>
      <c r="H2808" t="s">
        <v>38</v>
      </c>
      <c r="I2808" t="str">
        <f>'1. Input and Output files list'!$I$206</f>
        <v>NGS0_64.fastq</v>
      </c>
      <c r="J2808" t="s">
        <v>16</v>
      </c>
      <c r="L2808" t="str">
        <f>CONCATENATE(F2808,G2808,H2808,I2808,J2808)</f>
        <v>out_f &lt;- "C:/NGS/save/AdapterTrim_NGS0_64.fastq"</v>
      </c>
    </row>
    <row r="2809" spans="1:20" x14ac:dyDescent="0.15">
      <c r="A2809" s="15">
        <v>2808</v>
      </c>
      <c r="B2809" s="11">
        <v>64</v>
      </c>
      <c r="C2809" s="11">
        <v>32</v>
      </c>
      <c r="D2809" s="20" t="str">
        <f>L2809</f>
        <v>param_adapter &lt;- "CATGAGATCGGAAGAGCACACGTCTGAACTCCAGTCAC"  #Adapter sequence 4</v>
      </c>
      <c r="F2809" t="s">
        <v>44</v>
      </c>
      <c r="G2809" t="str">
        <f>'1. Input and Output files list'!$E$67</f>
        <v>CATGAGATCGGAAGAGCACACGTCTGAACTCCAGTCAC</v>
      </c>
      <c r="H2809" t="s">
        <v>51</v>
      </c>
      <c r="L2809" t="str">
        <f>CONCATENATE(F2809,G2809,H2809)</f>
        <v>param_adapter &lt;- "CATGAGATCGGAAGAGCACACGTCTGAACTCCAGTCAC"  #Adapter sequence 4</v>
      </c>
    </row>
    <row r="2810" spans="1:20" x14ac:dyDescent="0.15">
      <c r="A2810" s="15">
        <v>2809</v>
      </c>
      <c r="B2810" s="11">
        <v>64</v>
      </c>
      <c r="C2810" s="11">
        <v>33</v>
      </c>
      <c r="D2810" s="20" t="s">
        <v>31</v>
      </c>
    </row>
    <row r="2811" spans="1:20" x14ac:dyDescent="0.15">
      <c r="A2811" s="15">
        <v>2810</v>
      </c>
      <c r="B2811" s="11">
        <v>64</v>
      </c>
      <c r="C2811" s="11">
        <v>34</v>
      </c>
      <c r="D2811" s="20" t="s">
        <v>32</v>
      </c>
    </row>
    <row r="2812" spans="1:20" x14ac:dyDescent="0.15">
      <c r="A2812" s="15">
        <v>2811</v>
      </c>
      <c r="B2812" s="11">
        <v>64</v>
      </c>
      <c r="C2812" s="11">
        <v>35</v>
      </c>
      <c r="D2812" s="20" t="str">
        <f>L2812</f>
        <v>write.csv(res, "C:/NGS/save/NGS0_64.fastq.csv")</v>
      </c>
      <c r="F2812" t="s">
        <v>35</v>
      </c>
      <c r="G2812" t="str">
        <f>'1. Input and Output files list'!$E$6</f>
        <v>C:/NGS/save/</v>
      </c>
      <c r="H2812" t="str">
        <f>'1. Input and Output files list'!$I$206</f>
        <v>NGS0_64.fastq</v>
      </c>
      <c r="I2812" t="s">
        <v>34</v>
      </c>
      <c r="L2812" t="str">
        <f>CONCATENATE(F2812,G2812,H2812,I2812)</f>
        <v>write.csv(res, "C:/NGS/save/NGS0_64.fastq.csv")</v>
      </c>
    </row>
    <row r="2813" spans="1:20" x14ac:dyDescent="0.15">
      <c r="A2813" s="15">
        <v>2812</v>
      </c>
      <c r="B2813" s="11">
        <v>64</v>
      </c>
      <c r="C2813" s="11">
        <v>36</v>
      </c>
      <c r="D2813" s="20" t="str">
        <f>L2813</f>
        <v>system.time(fastq &lt;- fread("C:/NGS/save/AdapterTrim_NGS0_64.fastq", header=F, sep="\t", na.strings="NA", strip.white=TRUE, verbose=TRUE))</v>
      </c>
      <c r="F2813" t="s">
        <v>92</v>
      </c>
      <c r="G2813" t="str">
        <f>'1. Input and Output files list'!$E$6</f>
        <v>C:/NGS/save/</v>
      </c>
      <c r="H2813" s="15" t="s">
        <v>38</v>
      </c>
      <c r="I2813" s="15" t="str">
        <f>'1. Input and Output files list'!$I$206</f>
        <v>NGS0_64.fastq</v>
      </c>
      <c r="J2813" t="s">
        <v>20</v>
      </c>
      <c r="L2813" t="str">
        <f>CONCATENATE(F2813,G2813,H2813,I2813,J2813)</f>
        <v>system.time(fastq &lt;- fread("C:/NGS/save/AdapterTrim_NGS0_64.fastq", header=F, sep="\t", na.strings="NA", strip.white=TRUE, verbose=TRUE))</v>
      </c>
    </row>
    <row r="2814" spans="1:20" x14ac:dyDescent="0.15">
      <c r="A2814" s="15">
        <v>2813</v>
      </c>
      <c r="B2814" s="11">
        <v>64</v>
      </c>
      <c r="C2814" s="11">
        <v>37</v>
      </c>
      <c r="D2814" s="20" t="str">
        <f>T2814</f>
        <v>file.remove("C:/NGS/save/AdapterTrim_NGS0_64.fastq","C:/NGS/save/F2_Adap-0.fastq","C:/NGS/save/F2_Adap-1.fastq","C:/NGS/save/F2_Adap-2.fastq","C:/NGS/save/F2_Adap-3.fastq")</v>
      </c>
      <c r="F2814" t="s">
        <v>11</v>
      </c>
      <c r="G2814" t="str">
        <f>'1. Input and Output files list'!$E$6</f>
        <v>C:/NGS/save/</v>
      </c>
      <c r="H2814" t="s">
        <v>38</v>
      </c>
      <c r="I2814" t="str">
        <f>'1. Input and Output files list'!$I$206</f>
        <v>NGS0_64.fastq</v>
      </c>
      <c r="J2814" t="s">
        <v>852</v>
      </c>
      <c r="K2814" t="str">
        <f>'1. Input and Output files list'!$E$6</f>
        <v>C:/NGS/save/</v>
      </c>
      <c r="L2814" t="s">
        <v>851</v>
      </c>
      <c r="M2814" t="str">
        <f>'1. Input and Output files list'!$E$6</f>
        <v>C:/NGS/save/</v>
      </c>
      <c r="N2814" t="s">
        <v>89</v>
      </c>
      <c r="O2814" t="str">
        <f>'1. Input and Output files list'!$E$6</f>
        <v>C:/NGS/save/</v>
      </c>
      <c r="P2814" t="s">
        <v>90</v>
      </c>
      <c r="Q2814" t="str">
        <f>'1. Input and Output files list'!$E$6</f>
        <v>C:/NGS/save/</v>
      </c>
      <c r="R2814" t="s">
        <v>91</v>
      </c>
      <c r="T2814" t="str">
        <f>CONCATENATE(F2814,G2814,H2814,I2814,J2814,K2814,L2814,M2814,N2814,O2814,P2814,Q2814,R2814)</f>
        <v>file.remove("C:/NGS/save/AdapterTrim_NGS0_64.fastq","C:/NGS/save/F2_Adap-0.fastq","C:/NGS/save/F2_Adap-1.fastq","C:/NGS/save/F2_Adap-2.fastq","C:/NGS/save/F2_Adap-3.fastq")</v>
      </c>
    </row>
    <row r="2815" spans="1:20" x14ac:dyDescent="0.15">
      <c r="A2815" s="15">
        <v>2814</v>
      </c>
      <c r="B2815" s="11">
        <v>64</v>
      </c>
      <c r="C2815" s="11">
        <v>38</v>
      </c>
      <c r="D2815" s="20" t="s">
        <v>93</v>
      </c>
      <c r="J2815" s="15"/>
    </row>
    <row r="2816" spans="1:20" x14ac:dyDescent="0.15">
      <c r="A2816" s="15">
        <v>2815</v>
      </c>
      <c r="B2816" s="11">
        <v>64</v>
      </c>
      <c r="C2816" s="11">
        <v>39</v>
      </c>
      <c r="D2816" s="20" t="s">
        <v>2</v>
      </c>
    </row>
    <row r="2817" spans="1:18" x14ac:dyDescent="0.15">
      <c r="A2817" s="15">
        <v>2816</v>
      </c>
      <c r="B2817" s="11">
        <v>64</v>
      </c>
      <c r="C2817" s="11">
        <v>40</v>
      </c>
      <c r="D2817" s="20" t="str">
        <f>K2817</f>
        <v>system.time(write.csv(RADtag, file="C:/NGS/save/NGS0_64.tagcount", row.names = F))</v>
      </c>
      <c r="F2817" s="15" t="s">
        <v>164</v>
      </c>
      <c r="G2817" t="str">
        <f>'1. Input and Output files list'!$E$6</f>
        <v>C:/NGS/save/</v>
      </c>
      <c r="H2817" s="15" t="str">
        <f>'1. Input and Output files list'!$J$206</f>
        <v>NGS0_64.tagcount</v>
      </c>
      <c r="I2817" s="15" t="s">
        <v>210</v>
      </c>
      <c r="K2817" t="str">
        <f>CONCATENATE(F2817,G2817,H2817,I2817)</f>
        <v>system.time(write.csv(RADtag, file="C:/NGS/save/NGS0_64.tagcount", row.names = F))</v>
      </c>
    </row>
    <row r="2818" spans="1:18" x14ac:dyDescent="0.15">
      <c r="A2818" s="15">
        <v>2817</v>
      </c>
      <c r="B2818" s="11">
        <v>64</v>
      </c>
      <c r="C2818" s="11">
        <v>41</v>
      </c>
      <c r="D2818" s="20" t="str">
        <f>L2818</f>
        <v>file.remove("C:/NGS/save/NGS0_64.fastq")</v>
      </c>
      <c r="F2818" t="s">
        <v>97</v>
      </c>
      <c r="G2818" t="s">
        <v>13</v>
      </c>
      <c r="H2818" t="str">
        <f>'1. Input and Output files list'!$E$6</f>
        <v>C:/NGS/save/</v>
      </c>
      <c r="I2818" t="str">
        <f>'1. Input and Output files list'!$I$206</f>
        <v>NGS0_64.fastq</v>
      </c>
      <c r="J2818" s="7" t="s">
        <v>16</v>
      </c>
      <c r="K2818" t="s">
        <v>52</v>
      </c>
      <c r="L2818" t="str">
        <f>CONCATENATE(F2818,G2818,H2818,I2818,J2818,K2818)</f>
        <v>file.remove("C:/NGS/save/NGS0_64.fastq")</v>
      </c>
    </row>
    <row r="2819" spans="1:18" x14ac:dyDescent="0.15">
      <c r="A2819" s="15">
        <v>2818</v>
      </c>
      <c r="B2819" s="11">
        <v>64</v>
      </c>
      <c r="C2819" s="11">
        <v>42</v>
      </c>
      <c r="D2819" s="20" t="s">
        <v>170</v>
      </c>
      <c r="J2819" s="15"/>
    </row>
    <row r="2820" spans="1:18" x14ac:dyDescent="0.15">
      <c r="A2820" s="15">
        <v>2819</v>
      </c>
      <c r="B2820" s="11">
        <v>64</v>
      </c>
      <c r="C2820" s="11">
        <v>43</v>
      </c>
      <c r="D2820" s="20" t="str">
        <f>L2820</f>
        <v>system.time(write.csv(RAD_1over, file="C:/NGS/save/NGS0_64.tagcount1over", row.names = F))</v>
      </c>
      <c r="F2820" s="10" t="s">
        <v>171</v>
      </c>
      <c r="G2820" s="15" t="str">
        <f>'1. Input and Output files list'!$E$6</f>
        <v>C:/NGS/save/</v>
      </c>
      <c r="H2820" s="10" t="str">
        <f>'1. Input and Output files list'!$K$206</f>
        <v>NGS0_64.tagcount1over</v>
      </c>
      <c r="I2820" s="10" t="s">
        <v>210</v>
      </c>
      <c r="L2820" t="str">
        <f>CONCATENATE(F2820,G2820,H2820,I2820)</f>
        <v>system.time(write.csv(RAD_1over, file="C:/NGS/save/NGS0_64.tagcount1over", row.names = F))</v>
      </c>
    </row>
    <row r="2821" spans="1:18" x14ac:dyDescent="0.15">
      <c r="A2821" s="15">
        <v>2820</v>
      </c>
      <c r="B2821" s="11">
        <v>64</v>
      </c>
      <c r="C2821" s="11">
        <v>44</v>
      </c>
      <c r="D2821" s="20" t="s">
        <v>1073</v>
      </c>
    </row>
    <row r="2822" spans="1:18" x14ac:dyDescent="0.15">
      <c r="A2822" s="15">
        <v>2821</v>
      </c>
      <c r="B2822" s="11">
        <v>65</v>
      </c>
      <c r="C2822" s="11">
        <v>1</v>
      </c>
      <c r="D2822" s="20" t="str">
        <f>L2822</f>
        <v>in_f &lt;- c("C:/NGS/Raw_sequence_reads/65_CGGCTATG-TATAGCCT_L006_R1_001.fastq.gz", "C:/NGS/Raw_sequence_reads/65_CGGCTATG-TATAGCCT_L006_R2_001.fastq.gz")</v>
      </c>
      <c r="F2822" t="s">
        <v>3</v>
      </c>
      <c r="G2822" t="str">
        <f>'1. Input and Output files list'!$E$208</f>
        <v>C:/NGS/Raw_sequence_reads/65_CGGCTATG-TATAGCCT_L006_R1_001.fastq.gz</v>
      </c>
      <c r="H2822" t="s">
        <v>10</v>
      </c>
      <c r="I2822" t="str">
        <f>'1. Input and Output files list'!$E$209</f>
        <v>C:/NGS/Raw_sequence_reads/65_CGGCTATG-TATAGCCT_L006_R2_001.fastq.gz</v>
      </c>
      <c r="J2822" t="s">
        <v>4</v>
      </c>
      <c r="L2822" t="str">
        <f>CONCATENATE(F2822,G2822,H2822,I2822,J2822)</f>
        <v>in_f &lt;- c("C:/NGS/Raw_sequence_reads/65_CGGCTATG-TATAGCCT_L006_R1_001.fastq.gz", "C:/NGS/Raw_sequence_reads/65_CGGCTATG-TATAGCCT_L006_R2_001.fastq.gz")</v>
      </c>
    </row>
    <row r="2823" spans="1:18" x14ac:dyDescent="0.15">
      <c r="A2823" s="15">
        <v>2822</v>
      </c>
      <c r="B2823" s="11">
        <v>65</v>
      </c>
      <c r="C2823" s="11">
        <v>2</v>
      </c>
      <c r="D2823" s="20" t="str">
        <f>L2823</f>
        <v>out_f &lt;- "C:/NGS/save/NGS0_65.fastq"</v>
      </c>
      <c r="F2823" t="s">
        <v>95</v>
      </c>
      <c r="G2823" t="s">
        <v>13</v>
      </c>
      <c r="H2823" t="str">
        <f>'1. Input and Output files list'!$E$6</f>
        <v>C:/NGS/save/</v>
      </c>
      <c r="I2823" t="str">
        <f>'1. Input and Output files list'!$I$208</f>
        <v>NGS0_65.fastq</v>
      </c>
      <c r="J2823" s="7" t="s">
        <v>16</v>
      </c>
      <c r="L2823" t="str">
        <f>CONCATENATE(F2823,G2823,H2823,I2823,J2823)</f>
        <v>out_f &lt;- "C:/NGS/save/NGS0_65.fastq"</v>
      </c>
    </row>
    <row r="2824" spans="1:18" x14ac:dyDescent="0.15">
      <c r="A2824" s="15">
        <v>2823</v>
      </c>
      <c r="B2824" s="11">
        <v>65</v>
      </c>
      <c r="C2824" s="11">
        <v>3</v>
      </c>
      <c r="D2824" s="20" t="str">
        <f>L2824</f>
        <v>param_trim &lt;- 1</v>
      </c>
      <c r="F2824" s="15" t="s">
        <v>163</v>
      </c>
      <c r="G2824">
        <f>'1. Input and Output files list'!$H$208</f>
        <v>1</v>
      </c>
      <c r="H2824" s="15"/>
      <c r="L2824" t="str">
        <f>CONCATENATE(F2824,G2824)</f>
        <v>param_trim &lt;- 1</v>
      </c>
    </row>
    <row r="2825" spans="1:18" x14ac:dyDescent="0.15">
      <c r="A2825" s="15">
        <v>2824</v>
      </c>
      <c r="B2825" s="11">
        <v>65</v>
      </c>
      <c r="C2825" s="11">
        <v>4</v>
      </c>
      <c r="D2825" s="20" t="s">
        <v>21</v>
      </c>
    </row>
    <row r="2826" spans="1:18" x14ac:dyDescent="0.15">
      <c r="A2826" s="15">
        <v>2825</v>
      </c>
      <c r="B2826" s="11">
        <v>65</v>
      </c>
      <c r="C2826" s="11">
        <v>5</v>
      </c>
      <c r="D2826" s="20" t="s">
        <v>22</v>
      </c>
    </row>
    <row r="2827" spans="1:18" x14ac:dyDescent="0.15">
      <c r="A2827" s="15">
        <v>2826</v>
      </c>
      <c r="B2827" s="11">
        <v>65</v>
      </c>
      <c r="C2827" s="11">
        <v>6</v>
      </c>
      <c r="D2827" s="20" t="s">
        <v>23</v>
      </c>
    </row>
    <row r="2828" spans="1:18" x14ac:dyDescent="0.15">
      <c r="A2828" s="15">
        <v>2827</v>
      </c>
      <c r="B2828" s="11">
        <v>65</v>
      </c>
      <c r="C2828" s="11">
        <v>7</v>
      </c>
      <c r="D2828" s="20" t="str">
        <f>L2828</f>
        <v>hoge1 &lt;- DNAStringSet(sread(fastq), start=7, end=hoge)</v>
      </c>
      <c r="F2828" t="s">
        <v>166</v>
      </c>
      <c r="G2828">
        <f>'1. Input and Output files list'!$G$208+1</f>
        <v>7</v>
      </c>
      <c r="H2828" t="s">
        <v>26</v>
      </c>
      <c r="L2828" t="str">
        <f>CONCATENATE(F2828,G2828,H2828)</f>
        <v>hoge1 &lt;- DNAStringSet(sread(fastq), start=7, end=hoge)</v>
      </c>
    </row>
    <row r="2829" spans="1:18" x14ac:dyDescent="0.15">
      <c r="A2829" s="15">
        <v>2828</v>
      </c>
      <c r="B2829" s="11">
        <v>65</v>
      </c>
      <c r="C2829" s="11">
        <v>8</v>
      </c>
      <c r="D2829" s="20" t="str">
        <f>L2829</f>
        <v>hoge2 &lt;- BStringSet(quality(quality(fastq)), start=7, end=hoge)</v>
      </c>
      <c r="F2829" t="s">
        <v>167</v>
      </c>
      <c r="G2829">
        <f>'1. Input and Output files list'!$G$208+1</f>
        <v>7</v>
      </c>
      <c r="H2829" t="s">
        <v>26</v>
      </c>
      <c r="J2829" s="15"/>
      <c r="L2829" t="str">
        <f>CONCATENATE(F2829,G2829,H2829)</f>
        <v>hoge2 &lt;- BStringSet(quality(quality(fastq)), start=7, end=hoge)</v>
      </c>
    </row>
    <row r="2830" spans="1:18" x14ac:dyDescent="0.15">
      <c r="A2830" s="15">
        <v>2829</v>
      </c>
      <c r="B2830" s="11">
        <v>65</v>
      </c>
      <c r="C2830" s="11">
        <v>9</v>
      </c>
      <c r="D2830" s="20" t="s">
        <v>24</v>
      </c>
    </row>
    <row r="2831" spans="1:18" x14ac:dyDescent="0.15">
      <c r="A2831" s="15">
        <v>2830</v>
      </c>
      <c r="B2831" s="11">
        <v>65</v>
      </c>
      <c r="C2831" s="11">
        <v>10</v>
      </c>
      <c r="D2831" s="20" t="s">
        <v>96</v>
      </c>
      <c r="F2831" s="15"/>
      <c r="G2831" s="15"/>
      <c r="H2831" s="15"/>
    </row>
    <row r="2832" spans="1:18" x14ac:dyDescent="0.15">
      <c r="A2832" s="15">
        <v>2831</v>
      </c>
      <c r="B2832" s="11">
        <v>65</v>
      </c>
      <c r="C2832" s="11">
        <v>11</v>
      </c>
      <c r="D2832" s="53" t="str">
        <f>R2832</f>
        <v>param1 &lt;- 35</v>
      </c>
      <c r="F2832" t="s">
        <v>843</v>
      </c>
      <c r="G2832">
        <f>'1. Input and Output files list'!$E$32</f>
        <v>35</v>
      </c>
      <c r="R2832" t="str">
        <f>CONCATENATE(F2832,G2832,H2832)</f>
        <v>param1 &lt;- 35</v>
      </c>
    </row>
    <row r="2833" spans="1:18" x14ac:dyDescent="0.15">
      <c r="A2833" s="15">
        <v>2832</v>
      </c>
      <c r="B2833" s="11">
        <v>65</v>
      </c>
      <c r="C2833" s="11">
        <v>12</v>
      </c>
      <c r="D2833" s="53" t="str">
        <f>R2833</f>
        <v>param2 &lt;- 0.1</v>
      </c>
      <c r="F2833" t="s">
        <v>844</v>
      </c>
      <c r="G2833">
        <f>'1. Input and Output files list'!$E$34</f>
        <v>0.1</v>
      </c>
      <c r="R2833" t="str">
        <f>CONCATENATE(F2833,G2833,H2833)</f>
        <v>param2 &lt;- 0.1</v>
      </c>
    </row>
    <row r="2834" spans="1:18" x14ac:dyDescent="0.15">
      <c r="A2834" s="15">
        <v>2833</v>
      </c>
      <c r="B2834" s="11">
        <v>65</v>
      </c>
      <c r="C2834" s="11">
        <v>13</v>
      </c>
      <c r="D2834" s="53" t="str">
        <f>R2834</f>
        <v>fastq &lt;- readFastq("C:/NGS/save/NGS0_65.fastq")</v>
      </c>
      <c r="F2834" t="s">
        <v>845</v>
      </c>
      <c r="G2834" t="str">
        <f>'1. Input and Output files list'!$E$6</f>
        <v>C:/NGS/save/</v>
      </c>
      <c r="H2834" s="5" t="str">
        <f>'1. Input and Output files list'!$I$208</f>
        <v>NGS0_65.fastq</v>
      </c>
      <c r="I2834" t="s">
        <v>4</v>
      </c>
      <c r="J2834">
        <v>65</v>
      </c>
      <c r="R2834" t="str">
        <f>CONCATENATE(F2834,G2834,H2834,I2834)</f>
        <v>fastq &lt;- readFastq("C:/NGS/save/NGS0_65.fastq")</v>
      </c>
    </row>
    <row r="2835" spans="1:18" x14ac:dyDescent="0.15">
      <c r="A2835" s="15">
        <v>2834</v>
      </c>
      <c r="B2835" s="11">
        <v>65</v>
      </c>
      <c r="C2835" s="11">
        <v>14</v>
      </c>
      <c r="D2835" s="53" t="s">
        <v>840</v>
      </c>
      <c r="F2835" s="15"/>
      <c r="H2835" s="15"/>
    </row>
    <row r="2836" spans="1:18" x14ac:dyDescent="0.15">
      <c r="A2836" s="15">
        <v>2835</v>
      </c>
      <c r="B2836" s="11">
        <v>65</v>
      </c>
      <c r="C2836" s="11">
        <v>15</v>
      </c>
      <c r="D2836" s="53" t="s">
        <v>841</v>
      </c>
    </row>
    <row r="2837" spans="1:18" x14ac:dyDescent="0.15">
      <c r="A2837" s="15">
        <v>2836</v>
      </c>
      <c r="B2837" s="11">
        <v>65</v>
      </c>
      <c r="C2837" s="11">
        <v>16</v>
      </c>
      <c r="D2837" s="53" t="s">
        <v>842</v>
      </c>
    </row>
    <row r="2838" spans="1:18" x14ac:dyDescent="0.15">
      <c r="A2838" s="15">
        <v>2837</v>
      </c>
      <c r="B2838" s="11">
        <v>65</v>
      </c>
      <c r="C2838" s="11">
        <v>17</v>
      </c>
      <c r="D2838" s="20" t="str">
        <f>L2838</f>
        <v xml:space="preserve">writeFastq(fastq, "C:/NGS/save/F2_Adap-0.fastq", compress=F)   </v>
      </c>
      <c r="F2838" t="s">
        <v>847</v>
      </c>
      <c r="G2838" t="str">
        <f>'1. Input and Output files list'!$E$6</f>
        <v>C:/NGS/save/</v>
      </c>
      <c r="H2838" t="s">
        <v>850</v>
      </c>
      <c r="L2838" t="str">
        <f>CONCATENATE(F2838,G2838,H2838,I2838,J2838)</f>
        <v xml:space="preserve">writeFastq(fastq, "C:/NGS/save/F2_Adap-0.fastq", compress=F)   </v>
      </c>
    </row>
    <row r="2839" spans="1:18" x14ac:dyDescent="0.15">
      <c r="A2839" s="15">
        <v>2838</v>
      </c>
      <c r="B2839" s="11">
        <v>65</v>
      </c>
      <c r="C2839" s="11">
        <v>18</v>
      </c>
      <c r="D2839" s="20" t="str">
        <f>L2839</f>
        <v>in_f &lt;- "C:/NGS/save/F2_Adap-0.fastq"</v>
      </c>
      <c r="F2839" t="s">
        <v>14</v>
      </c>
      <c r="G2839" t="s">
        <v>13</v>
      </c>
      <c r="H2839" t="str">
        <f>'1. Input and Output files list'!$E$6</f>
        <v>C:/NGS/save/</v>
      </c>
      <c r="I2839" t="s">
        <v>849</v>
      </c>
      <c r="J2839" s="7"/>
      <c r="L2839" t="str">
        <f>CONCATENATE(F2839,G2839,H2839,I2839,J2839)</f>
        <v>in_f &lt;- "C:/NGS/save/F2_Adap-0.fastq"</v>
      </c>
    </row>
    <row r="2840" spans="1:18" x14ac:dyDescent="0.15">
      <c r="A2840" s="15">
        <v>2839</v>
      </c>
      <c r="B2840" s="11">
        <v>65</v>
      </c>
      <c r="C2840" s="11">
        <v>19</v>
      </c>
      <c r="D2840" s="20" t="str">
        <f>L2840</f>
        <v>out_f &lt;- "C:/NGS/save/F2_Adap-1.fastq"</v>
      </c>
      <c r="F2840" t="s">
        <v>15</v>
      </c>
      <c r="G2840" t="str">
        <f>'1. Input and Output files list'!$E$6</f>
        <v>C:/NGS/save/</v>
      </c>
      <c r="H2840" t="s">
        <v>86</v>
      </c>
      <c r="L2840" t="str">
        <f>CONCATENATE(F2840,G2840,H2840)</f>
        <v>out_f &lt;- "C:/NGS/save/F2_Adap-1.fastq"</v>
      </c>
    </row>
    <row r="2841" spans="1:18" x14ac:dyDescent="0.15">
      <c r="A2841" s="15">
        <v>2840</v>
      </c>
      <c r="B2841" s="11">
        <v>65</v>
      </c>
      <c r="C2841" s="11">
        <v>20</v>
      </c>
      <c r="D2841" s="20" t="str">
        <f>L2841</f>
        <v>param_adapter &lt;- "CATGAGATCGGAAGAGCGTCGTGTAGGGAAAGAGTGT"  #Adapter sequence 1</v>
      </c>
      <c r="F2841" s="11" t="s">
        <v>44</v>
      </c>
      <c r="G2841" s="11" t="str">
        <f>'1. Input and Output files list'!$E$64</f>
        <v>CATGAGATCGGAAGAGCGTCGTGTAGGGAAAGAGTGT</v>
      </c>
      <c r="H2841" s="11" t="s">
        <v>46</v>
      </c>
      <c r="J2841" s="15"/>
      <c r="L2841" t="str">
        <f>CONCATENATE(F2841,G2841,H2841)</f>
        <v>param_adapter &lt;- "CATGAGATCGGAAGAGCGTCGTGTAGGGAAAGAGTGT"  #Adapter sequence 1</v>
      </c>
    </row>
    <row r="2842" spans="1:18" x14ac:dyDescent="0.15">
      <c r="A2842" s="15">
        <v>2841</v>
      </c>
      <c r="B2842" s="11">
        <v>65</v>
      </c>
      <c r="C2842" s="11">
        <v>21</v>
      </c>
      <c r="D2842" s="20" t="s">
        <v>28</v>
      </c>
    </row>
    <row r="2843" spans="1:18" x14ac:dyDescent="0.15">
      <c r="A2843" s="15">
        <v>2842</v>
      </c>
      <c r="B2843" s="11">
        <v>65</v>
      </c>
      <c r="C2843" s="11">
        <v>22</v>
      </c>
      <c r="D2843" s="20" t="str">
        <f>L2843</f>
        <v>in_f &lt;- "C:/NGS/save/F2_Adap-1.fastq"</v>
      </c>
      <c r="F2843" s="15" t="s">
        <v>12</v>
      </c>
      <c r="G2843" t="str">
        <f>'1. Input and Output files list'!$E$6</f>
        <v>C:/NGS/save/</v>
      </c>
      <c r="H2843" s="15" t="s">
        <v>86</v>
      </c>
      <c r="I2843" s="15"/>
      <c r="L2843" t="str">
        <f>CONCATENATE(F2843,G2843,H2843)</f>
        <v>in_f &lt;- "C:/NGS/save/F2_Adap-1.fastq"</v>
      </c>
    </row>
    <row r="2844" spans="1:18" x14ac:dyDescent="0.15">
      <c r="A2844" s="15">
        <v>2843</v>
      </c>
      <c r="B2844" s="11">
        <v>65</v>
      </c>
      <c r="C2844" s="11">
        <v>23</v>
      </c>
      <c r="D2844" s="20" t="str">
        <f>L2844</f>
        <v>out_f &lt;- "C:/NGS/save/F2_Adap-2.fastq"</v>
      </c>
      <c r="F2844" t="s">
        <v>15</v>
      </c>
      <c r="G2844" t="str">
        <f>'1. Input and Output files list'!$E$6</f>
        <v>C:/NGS/save/</v>
      </c>
      <c r="H2844" t="s">
        <v>87</v>
      </c>
      <c r="L2844" t="str">
        <f>CONCATENATE(F2844,G2844,H2844)</f>
        <v>out_f &lt;- "C:/NGS/save/F2_Adap-2.fastq"</v>
      </c>
    </row>
    <row r="2845" spans="1:18" x14ac:dyDescent="0.15">
      <c r="A2845" s="15">
        <v>2844</v>
      </c>
      <c r="B2845" s="11">
        <v>65</v>
      </c>
      <c r="C2845" s="11">
        <v>24</v>
      </c>
      <c r="D2845" s="20" t="str">
        <f>L2845</f>
        <v>param_adapter &lt;- "TAAGATCGGAAGAGCACACGTCTGAACTCCAGTCAC"  #Adapter sequence 2</v>
      </c>
      <c r="F2845" s="11" t="s">
        <v>44</v>
      </c>
      <c r="G2845" t="str">
        <f>'1. Input and Output files list'!$E$65</f>
        <v>TAAGATCGGAAGAGCACACGTCTGAACTCCAGTCAC</v>
      </c>
      <c r="H2845" s="11" t="s">
        <v>47</v>
      </c>
      <c r="J2845" s="15"/>
      <c r="L2845" t="str">
        <f>CONCATENATE(F2845,G2845,H2845)</f>
        <v>param_adapter &lt;- "TAAGATCGGAAGAGCACACGTCTGAACTCCAGTCAC"  #Adapter sequence 2</v>
      </c>
    </row>
    <row r="2846" spans="1:18" x14ac:dyDescent="0.15">
      <c r="A2846" s="15">
        <v>2845</v>
      </c>
      <c r="B2846" s="11">
        <v>65</v>
      </c>
      <c r="C2846" s="11">
        <v>25</v>
      </c>
      <c r="D2846" s="20" t="s">
        <v>29</v>
      </c>
    </row>
    <row r="2847" spans="1:18" x14ac:dyDescent="0.15">
      <c r="A2847" s="15">
        <v>2846</v>
      </c>
      <c r="B2847" s="11">
        <v>65</v>
      </c>
      <c r="C2847" s="11">
        <v>26</v>
      </c>
      <c r="D2847" s="20" t="str">
        <f>L2847</f>
        <v>in_f &lt;- "C:/NGS/save/F2_Adap-2.fastq"</v>
      </c>
      <c r="F2847" t="s">
        <v>12</v>
      </c>
      <c r="G2847" t="str">
        <f>'1. Input and Output files list'!$E$6</f>
        <v>C:/NGS/save/</v>
      </c>
      <c r="H2847" t="s">
        <v>87</v>
      </c>
      <c r="L2847" t="str">
        <f>CONCATENATE(F2847,G2847,H2847)</f>
        <v>in_f &lt;- "C:/NGS/save/F2_Adap-2.fastq"</v>
      </c>
    </row>
    <row r="2848" spans="1:18" x14ac:dyDescent="0.15">
      <c r="A2848" s="15">
        <v>2847</v>
      </c>
      <c r="B2848" s="11">
        <v>65</v>
      </c>
      <c r="C2848" s="11">
        <v>27</v>
      </c>
      <c r="D2848" s="20" t="str">
        <f>L2848</f>
        <v>out_f &lt;- "C:/NGS/save/F2_Adap-3.fastq"</v>
      </c>
      <c r="F2848" t="s">
        <v>15</v>
      </c>
      <c r="G2848" t="str">
        <f>'1. Input and Output files list'!$E$6</f>
        <v>C:/NGS/save/</v>
      </c>
      <c r="H2848" t="s">
        <v>88</v>
      </c>
      <c r="L2848" t="str">
        <f>CONCATENATE(F2848,G2848,H2848)</f>
        <v>out_f &lt;- "C:/NGS/save/F2_Adap-3.fastq"</v>
      </c>
    </row>
    <row r="2849" spans="1:20" x14ac:dyDescent="0.15">
      <c r="A2849" s="15">
        <v>2848</v>
      </c>
      <c r="B2849" s="11">
        <v>65</v>
      </c>
      <c r="C2849" s="11">
        <v>28</v>
      </c>
      <c r="D2849" s="20" t="str">
        <f>L2849</f>
        <v>param_adapter &lt;- "TAAGATCGGAAGAGCGTCGTGTAGGGAAAGAGTGT"  #Adapter sequence 3</v>
      </c>
      <c r="F2849" t="s">
        <v>44</v>
      </c>
      <c r="G2849" t="str">
        <f>'1. Input and Output files list'!$E$66</f>
        <v>TAAGATCGGAAGAGCGTCGTGTAGGGAAAGAGTGT</v>
      </c>
      <c r="H2849" t="s">
        <v>49</v>
      </c>
      <c r="L2849" t="str">
        <f>CONCATENATE(F2849,G2849,H2849)</f>
        <v>param_adapter &lt;- "TAAGATCGGAAGAGCGTCGTGTAGGGAAAGAGTGT"  #Adapter sequence 3</v>
      </c>
    </row>
    <row r="2850" spans="1:20" x14ac:dyDescent="0.15">
      <c r="A2850" s="15">
        <v>2849</v>
      </c>
      <c r="B2850" s="11">
        <v>65</v>
      </c>
      <c r="C2850" s="11">
        <v>29</v>
      </c>
      <c r="D2850" s="20" t="s">
        <v>30</v>
      </c>
    </row>
    <row r="2851" spans="1:20" x14ac:dyDescent="0.15">
      <c r="A2851" s="15">
        <v>2850</v>
      </c>
      <c r="B2851" s="11">
        <v>65</v>
      </c>
      <c r="C2851" s="11">
        <v>30</v>
      </c>
      <c r="D2851" s="20" t="str">
        <f>L2851</f>
        <v>in_f &lt;- "C:/NGS/save/F2_Adap-3.fastq"</v>
      </c>
      <c r="F2851" t="s">
        <v>12</v>
      </c>
      <c r="G2851" t="str">
        <f>'1. Input and Output files list'!$E$6</f>
        <v>C:/NGS/save/</v>
      </c>
      <c r="H2851" t="s">
        <v>88</v>
      </c>
      <c r="L2851" t="str">
        <f>CONCATENATE(F2851,G2851,H2851)</f>
        <v>in_f &lt;- "C:/NGS/save/F2_Adap-3.fastq"</v>
      </c>
    </row>
    <row r="2852" spans="1:20" x14ac:dyDescent="0.15">
      <c r="A2852" s="15">
        <v>2851</v>
      </c>
      <c r="B2852" s="11">
        <v>65</v>
      </c>
      <c r="C2852" s="11">
        <v>31</v>
      </c>
      <c r="D2852" s="20" t="str">
        <f>L2852</f>
        <v>out_f &lt;- "C:/NGS/save/AdapterTrim_NGS0_65.fastq"</v>
      </c>
      <c r="F2852" t="s">
        <v>36</v>
      </c>
      <c r="G2852" t="str">
        <f>'1. Input and Output files list'!$E$6</f>
        <v>C:/NGS/save/</v>
      </c>
      <c r="H2852" t="s">
        <v>38</v>
      </c>
      <c r="I2852" t="str">
        <f>'1. Input and Output files list'!$I$208</f>
        <v>NGS0_65.fastq</v>
      </c>
      <c r="J2852" s="15" t="s">
        <v>16</v>
      </c>
      <c r="L2852" t="str">
        <f>CONCATENATE(F2852,G2852,H2852,I2852,J2852)</f>
        <v>out_f &lt;- "C:/NGS/save/AdapterTrim_NGS0_65.fastq"</v>
      </c>
    </row>
    <row r="2853" spans="1:20" x14ac:dyDescent="0.15">
      <c r="A2853" s="15">
        <v>2852</v>
      </c>
      <c r="B2853" s="11">
        <v>65</v>
      </c>
      <c r="C2853" s="11">
        <v>32</v>
      </c>
      <c r="D2853" s="20" t="str">
        <f>L2853</f>
        <v>param_adapter &lt;- "CATGAGATCGGAAGAGCACACGTCTGAACTCCAGTCAC"  #Adapter sequence 4</v>
      </c>
      <c r="F2853" t="s">
        <v>44</v>
      </c>
      <c r="G2853" t="str">
        <f>'1. Input and Output files list'!$E$67</f>
        <v>CATGAGATCGGAAGAGCACACGTCTGAACTCCAGTCAC</v>
      </c>
      <c r="H2853" t="s">
        <v>51</v>
      </c>
      <c r="L2853" t="str">
        <f>CONCATENATE(F2853,G2853,H2853)</f>
        <v>param_adapter &lt;- "CATGAGATCGGAAGAGCACACGTCTGAACTCCAGTCAC"  #Adapter sequence 4</v>
      </c>
    </row>
    <row r="2854" spans="1:20" x14ac:dyDescent="0.15">
      <c r="A2854" s="15">
        <v>2853</v>
      </c>
      <c r="B2854" s="11">
        <v>65</v>
      </c>
      <c r="C2854" s="11">
        <v>33</v>
      </c>
      <c r="D2854" s="20" t="s">
        <v>31</v>
      </c>
      <c r="F2854" s="15"/>
      <c r="H2854" s="15"/>
      <c r="I2854" s="15"/>
    </row>
    <row r="2855" spans="1:20" x14ac:dyDescent="0.15">
      <c r="A2855" s="15">
        <v>2854</v>
      </c>
      <c r="B2855" s="11">
        <v>65</v>
      </c>
      <c r="C2855" s="11">
        <v>34</v>
      </c>
      <c r="D2855" s="20" t="s">
        <v>32</v>
      </c>
    </row>
    <row r="2856" spans="1:20" x14ac:dyDescent="0.15">
      <c r="A2856" s="15">
        <v>2855</v>
      </c>
      <c r="B2856" s="11">
        <v>65</v>
      </c>
      <c r="C2856" s="11">
        <v>35</v>
      </c>
      <c r="D2856" s="20" t="str">
        <f>L2856</f>
        <v>write.csv(res, "C:/NGS/save/NGS0_65.fastq.csv")</v>
      </c>
      <c r="F2856" t="s">
        <v>35</v>
      </c>
      <c r="G2856" t="str">
        <f>'1. Input and Output files list'!$E$6</f>
        <v>C:/NGS/save/</v>
      </c>
      <c r="H2856" s="15" t="str">
        <f>'1. Input and Output files list'!$I$208</f>
        <v>NGS0_65.fastq</v>
      </c>
      <c r="I2856" s="15" t="s">
        <v>34</v>
      </c>
      <c r="J2856" s="15"/>
      <c r="L2856" t="str">
        <f>CONCATENATE(F2856,G2856,H2856,I2856)</f>
        <v>write.csv(res, "C:/NGS/save/NGS0_65.fastq.csv")</v>
      </c>
    </row>
    <row r="2857" spans="1:20" x14ac:dyDescent="0.15">
      <c r="A2857" s="15">
        <v>2856</v>
      </c>
      <c r="B2857" s="11">
        <v>65</v>
      </c>
      <c r="C2857" s="11">
        <v>36</v>
      </c>
      <c r="D2857" s="20" t="str">
        <f>L2857</f>
        <v>system.time(fastq &lt;- fread("C:/NGS/save/AdapterTrim_NGS0_65.fastq", header=F, sep="\t", na.strings="NA", strip.white=TRUE, verbose=TRUE))</v>
      </c>
      <c r="F2857" t="s">
        <v>92</v>
      </c>
      <c r="G2857" t="str">
        <f>'1. Input and Output files list'!$E$6</f>
        <v>C:/NGS/save/</v>
      </c>
      <c r="H2857" t="s">
        <v>38</v>
      </c>
      <c r="I2857" t="str">
        <f>'1. Input and Output files list'!$I$208</f>
        <v>NGS0_65.fastq</v>
      </c>
      <c r="J2857" t="s">
        <v>20</v>
      </c>
      <c r="L2857" t="str">
        <f>CONCATENATE(F2857,G2857,H2857,I2857,J2857)</f>
        <v>system.time(fastq &lt;- fread("C:/NGS/save/AdapterTrim_NGS0_65.fastq", header=F, sep="\t", na.strings="NA", strip.white=TRUE, verbose=TRUE))</v>
      </c>
    </row>
    <row r="2858" spans="1:20" x14ac:dyDescent="0.15">
      <c r="A2858" s="15">
        <v>2857</v>
      </c>
      <c r="B2858" s="11">
        <v>65</v>
      </c>
      <c r="C2858" s="11">
        <v>37</v>
      </c>
      <c r="D2858" s="20" t="str">
        <f>T2858</f>
        <v>file.remove("C:/NGS/save/AdapterTrim_NGS0_65.fastq","C:/NGS/save/F2_Adap-0.fastq","C:/NGS/save/F2_Adap-1.fastq","C:/NGS/save/F2_Adap-2.fastq","C:/NGS/save/F2_Adap-3.fastq")</v>
      </c>
      <c r="F2858" t="s">
        <v>11</v>
      </c>
      <c r="G2858" t="str">
        <f>'1. Input and Output files list'!$E$6</f>
        <v>C:/NGS/save/</v>
      </c>
      <c r="H2858" t="s">
        <v>38</v>
      </c>
      <c r="I2858" t="str">
        <f>'1. Input and Output files list'!$I$208</f>
        <v>NGS0_65.fastq</v>
      </c>
      <c r="J2858" t="s">
        <v>852</v>
      </c>
      <c r="K2858" t="str">
        <f>'1. Input and Output files list'!$E$6</f>
        <v>C:/NGS/save/</v>
      </c>
      <c r="L2858" t="s">
        <v>851</v>
      </c>
      <c r="M2858" t="str">
        <f>'1. Input and Output files list'!$E$6</f>
        <v>C:/NGS/save/</v>
      </c>
      <c r="N2858" t="s">
        <v>89</v>
      </c>
      <c r="O2858" t="str">
        <f>'1. Input and Output files list'!$E$6</f>
        <v>C:/NGS/save/</v>
      </c>
      <c r="P2858" t="s">
        <v>90</v>
      </c>
      <c r="Q2858" t="str">
        <f>'1. Input and Output files list'!$E$6</f>
        <v>C:/NGS/save/</v>
      </c>
      <c r="R2858" t="s">
        <v>91</v>
      </c>
      <c r="T2858" t="str">
        <f>CONCATENATE(F2858,G2858,H2858,I2858,J2858,K2858,L2858,M2858,N2858,O2858,P2858,Q2858,R2858)</f>
        <v>file.remove("C:/NGS/save/AdapterTrim_NGS0_65.fastq","C:/NGS/save/F2_Adap-0.fastq","C:/NGS/save/F2_Adap-1.fastq","C:/NGS/save/F2_Adap-2.fastq","C:/NGS/save/F2_Adap-3.fastq")</v>
      </c>
    </row>
    <row r="2859" spans="1:20" x14ac:dyDescent="0.15">
      <c r="A2859" s="15">
        <v>2858</v>
      </c>
      <c r="B2859" s="11">
        <v>65</v>
      </c>
      <c r="C2859" s="11">
        <v>38</v>
      </c>
      <c r="D2859" s="20" t="s">
        <v>93</v>
      </c>
    </row>
    <row r="2860" spans="1:20" x14ac:dyDescent="0.15">
      <c r="A2860" s="15">
        <v>2859</v>
      </c>
      <c r="B2860" s="11">
        <v>65</v>
      </c>
      <c r="C2860" s="11">
        <v>39</v>
      </c>
      <c r="D2860" s="20" t="s">
        <v>2</v>
      </c>
    </row>
    <row r="2861" spans="1:20" x14ac:dyDescent="0.15">
      <c r="A2861" s="15">
        <v>2860</v>
      </c>
      <c r="B2861" s="11">
        <v>65</v>
      </c>
      <c r="C2861" s="11">
        <v>40</v>
      </c>
      <c r="D2861" s="20" t="str">
        <f>K2861</f>
        <v>system.time(write.csv(RADtag, file="C:/NGS/save/NGS0_65.tagcount", row.names = F))</v>
      </c>
      <c r="F2861" t="s">
        <v>164</v>
      </c>
      <c r="G2861" t="str">
        <f>'1. Input and Output files list'!$E$6</f>
        <v>C:/NGS/save/</v>
      </c>
      <c r="H2861" t="str">
        <f>'1. Input and Output files list'!$J$208</f>
        <v>NGS0_65.tagcount</v>
      </c>
      <c r="I2861" t="s">
        <v>210</v>
      </c>
      <c r="J2861" s="15"/>
      <c r="K2861" t="str">
        <f>CONCATENATE(F2861,G2861,H2861,I2861)</f>
        <v>system.time(write.csv(RADtag, file="C:/NGS/save/NGS0_65.tagcount", row.names = F))</v>
      </c>
    </row>
    <row r="2862" spans="1:20" x14ac:dyDescent="0.15">
      <c r="A2862" s="15">
        <v>2861</v>
      </c>
      <c r="B2862" s="11">
        <v>65</v>
      </c>
      <c r="C2862" s="11">
        <v>41</v>
      </c>
      <c r="D2862" s="20" t="str">
        <f>L2862</f>
        <v>file.remove("C:/NGS/save/NGS0_65.fastq")</v>
      </c>
      <c r="F2862" t="s">
        <v>97</v>
      </c>
      <c r="G2862" t="s">
        <v>13</v>
      </c>
      <c r="H2862" t="str">
        <f>'1. Input and Output files list'!$E$6</f>
        <v>C:/NGS/save/</v>
      </c>
      <c r="I2862" t="str">
        <f>'1. Input and Output files list'!$I$208</f>
        <v>NGS0_65.fastq</v>
      </c>
      <c r="J2862" s="7" t="s">
        <v>16</v>
      </c>
      <c r="K2862" t="s">
        <v>52</v>
      </c>
      <c r="L2862" t="str">
        <f>CONCATENATE(F2862,G2862,H2862,I2862,J2862,K2862)</f>
        <v>file.remove("C:/NGS/save/NGS0_65.fastq")</v>
      </c>
    </row>
    <row r="2863" spans="1:20" x14ac:dyDescent="0.15">
      <c r="A2863" s="15">
        <v>2862</v>
      </c>
      <c r="B2863" s="11">
        <v>65</v>
      </c>
      <c r="C2863" s="11">
        <v>42</v>
      </c>
      <c r="D2863" s="20" t="s">
        <v>170</v>
      </c>
      <c r="F2863" s="15"/>
      <c r="G2863" s="15"/>
      <c r="H2863" s="15"/>
    </row>
    <row r="2864" spans="1:20" x14ac:dyDescent="0.15">
      <c r="A2864" s="15">
        <v>2863</v>
      </c>
      <c r="B2864" s="11">
        <v>65</v>
      </c>
      <c r="C2864" s="11">
        <v>43</v>
      </c>
      <c r="D2864" s="20" t="str">
        <f>L2864</f>
        <v>system.time(write.csv(RAD_1over, file="C:/NGS/save/NGS0_65.tagcount1over", row.names = F))</v>
      </c>
      <c r="F2864" s="10" t="s">
        <v>171</v>
      </c>
      <c r="G2864" t="str">
        <f>'1. Input and Output files list'!$E$6</f>
        <v>C:/NGS/save/</v>
      </c>
      <c r="H2864" s="10" t="str">
        <f>'1. Input and Output files list'!$K$208</f>
        <v>NGS0_65.tagcount1over</v>
      </c>
      <c r="I2864" s="10" t="s">
        <v>210</v>
      </c>
      <c r="L2864" t="str">
        <f>CONCATENATE(F2864,G2864,H2864,I2864)</f>
        <v>system.time(write.csv(RAD_1over, file="C:/NGS/save/NGS0_65.tagcount1over", row.names = F))</v>
      </c>
    </row>
    <row r="2865" spans="1:18" x14ac:dyDescent="0.15">
      <c r="A2865" s="15">
        <v>2864</v>
      </c>
      <c r="B2865" s="11">
        <v>65</v>
      </c>
      <c r="C2865" s="11">
        <v>44</v>
      </c>
      <c r="D2865" s="20" t="s">
        <v>1073</v>
      </c>
    </row>
    <row r="2866" spans="1:18" x14ac:dyDescent="0.15">
      <c r="A2866" s="15">
        <v>2865</v>
      </c>
      <c r="B2866" s="11">
        <v>66</v>
      </c>
      <c r="C2866" s="11">
        <v>1</v>
      </c>
      <c r="D2866" s="20" t="str">
        <f>L2866</f>
        <v>in_f &lt;- c("C:/NGS/Raw_sequence_reads/66_CGGCTATG-ATAGAGGC_L006_R1_001.fastq.gz", "C:/NGS/Raw_sequence_reads/66_CGGCTATG-ATAGAGGC_L006_R2_001.fastq.gz")</v>
      </c>
      <c r="F2866" t="s">
        <v>3</v>
      </c>
      <c r="G2866" t="str">
        <f>'1. Input and Output files list'!$E$210</f>
        <v>C:/NGS/Raw_sequence_reads/66_CGGCTATG-ATAGAGGC_L006_R1_001.fastq.gz</v>
      </c>
      <c r="H2866" t="s">
        <v>10</v>
      </c>
      <c r="I2866" t="str">
        <f>'1. Input and Output files list'!$E$211</f>
        <v>C:/NGS/Raw_sequence_reads/66_CGGCTATG-ATAGAGGC_L006_R2_001.fastq.gz</v>
      </c>
      <c r="J2866" s="15" t="s">
        <v>4</v>
      </c>
      <c r="L2866" t="str">
        <f>CONCATENATE(F2866,G2866,H2866,I2866,J2866)</f>
        <v>in_f &lt;- c("C:/NGS/Raw_sequence_reads/66_CGGCTATG-ATAGAGGC_L006_R1_001.fastq.gz", "C:/NGS/Raw_sequence_reads/66_CGGCTATG-ATAGAGGC_L006_R2_001.fastq.gz")</v>
      </c>
    </row>
    <row r="2867" spans="1:18" x14ac:dyDescent="0.15">
      <c r="A2867" s="15">
        <v>2866</v>
      </c>
      <c r="B2867" s="11">
        <v>66</v>
      </c>
      <c r="C2867" s="11">
        <v>2</v>
      </c>
      <c r="D2867" s="20" t="str">
        <f>L2867</f>
        <v>out_f &lt;- "C:/NGS/save/NGS0_66.fastq"</v>
      </c>
      <c r="F2867" s="15" t="s">
        <v>95</v>
      </c>
      <c r="G2867" t="s">
        <v>13</v>
      </c>
      <c r="H2867" s="15" t="str">
        <f>'1. Input and Output files list'!$E$6</f>
        <v>C:/NGS/save/</v>
      </c>
      <c r="I2867" t="str">
        <f>'1. Input and Output files list'!$I$210</f>
        <v>NGS0_66.fastq</v>
      </c>
      <c r="J2867" s="7" t="s">
        <v>16</v>
      </c>
      <c r="L2867" t="str">
        <f>CONCATENATE(F2867,G2867,H2867,I2867,J2867)</f>
        <v>out_f &lt;- "C:/NGS/save/NGS0_66.fastq"</v>
      </c>
    </row>
    <row r="2868" spans="1:18" x14ac:dyDescent="0.15">
      <c r="A2868" s="15">
        <v>2867</v>
      </c>
      <c r="B2868" s="11">
        <v>66</v>
      </c>
      <c r="C2868" s="11">
        <v>3</v>
      </c>
      <c r="D2868" s="20" t="str">
        <f>L2868</f>
        <v>param_trim &lt;- 1</v>
      </c>
      <c r="F2868" s="15" t="s">
        <v>163</v>
      </c>
      <c r="G2868" s="15">
        <f>'1. Input and Output files list'!$H$210</f>
        <v>1</v>
      </c>
      <c r="H2868" s="15"/>
      <c r="L2868" t="str">
        <f>CONCATENATE(F2868,G2868)</f>
        <v>param_trim &lt;- 1</v>
      </c>
    </row>
    <row r="2869" spans="1:18" x14ac:dyDescent="0.15">
      <c r="A2869" s="15">
        <v>2868</v>
      </c>
      <c r="B2869" s="11">
        <v>66</v>
      </c>
      <c r="C2869" s="11">
        <v>4</v>
      </c>
      <c r="D2869" s="20" t="s">
        <v>21</v>
      </c>
    </row>
    <row r="2870" spans="1:18" x14ac:dyDescent="0.15">
      <c r="A2870" s="15">
        <v>2869</v>
      </c>
      <c r="B2870" s="11">
        <v>66</v>
      </c>
      <c r="C2870" s="11">
        <v>5</v>
      </c>
      <c r="D2870" s="20" t="s">
        <v>22</v>
      </c>
    </row>
    <row r="2871" spans="1:18" x14ac:dyDescent="0.15">
      <c r="A2871" s="15">
        <v>2870</v>
      </c>
      <c r="B2871" s="11">
        <v>66</v>
      </c>
      <c r="C2871" s="11">
        <v>6</v>
      </c>
      <c r="D2871" s="20" t="s">
        <v>23</v>
      </c>
    </row>
    <row r="2872" spans="1:18" x14ac:dyDescent="0.15">
      <c r="A2872" s="15">
        <v>2871</v>
      </c>
      <c r="B2872" s="11">
        <v>66</v>
      </c>
      <c r="C2872" s="11">
        <v>7</v>
      </c>
      <c r="D2872" s="20" t="str">
        <f>L2872</f>
        <v>hoge1 &lt;- DNAStringSet(sread(fastq), start=7, end=hoge)</v>
      </c>
      <c r="F2872" s="15" t="s">
        <v>166</v>
      </c>
      <c r="G2872">
        <f>'1. Input and Output files list'!$G$210+1</f>
        <v>7</v>
      </c>
      <c r="H2872" s="15" t="s">
        <v>26</v>
      </c>
      <c r="L2872" t="str">
        <f>CONCATENATE(F2872,G2872,H2872)</f>
        <v>hoge1 &lt;- DNAStringSet(sread(fastq), start=7, end=hoge)</v>
      </c>
    </row>
    <row r="2873" spans="1:18" x14ac:dyDescent="0.15">
      <c r="A2873" s="15">
        <v>2872</v>
      </c>
      <c r="B2873" s="11">
        <v>66</v>
      </c>
      <c r="C2873" s="11">
        <v>8</v>
      </c>
      <c r="D2873" s="20" t="str">
        <f>L2873</f>
        <v>hoge2 &lt;- BStringSet(quality(quality(fastq)), start=7, end=hoge)</v>
      </c>
      <c r="F2873" t="s">
        <v>167</v>
      </c>
      <c r="G2873">
        <f>'1. Input and Output files list'!$G$210+1</f>
        <v>7</v>
      </c>
      <c r="H2873" t="s">
        <v>26</v>
      </c>
      <c r="L2873" t="str">
        <f>CONCATENATE(F2873,G2873,H2873)</f>
        <v>hoge2 &lt;- BStringSet(quality(quality(fastq)), start=7, end=hoge)</v>
      </c>
    </row>
    <row r="2874" spans="1:18" x14ac:dyDescent="0.15">
      <c r="A2874" s="15">
        <v>2873</v>
      </c>
      <c r="B2874" s="11">
        <v>66</v>
      </c>
      <c r="C2874" s="11">
        <v>9</v>
      </c>
      <c r="D2874" s="20" t="s">
        <v>24</v>
      </c>
    </row>
    <row r="2875" spans="1:18" x14ac:dyDescent="0.15">
      <c r="A2875" s="15">
        <v>2874</v>
      </c>
      <c r="B2875" s="11">
        <v>66</v>
      </c>
      <c r="C2875" s="11">
        <v>10</v>
      </c>
      <c r="D2875" s="20" t="s">
        <v>96</v>
      </c>
    </row>
    <row r="2876" spans="1:18" x14ac:dyDescent="0.15">
      <c r="A2876" s="15">
        <v>2875</v>
      </c>
      <c r="B2876" s="11">
        <v>66</v>
      </c>
      <c r="C2876" s="11">
        <v>11</v>
      </c>
      <c r="D2876" s="53" t="str">
        <f>R2876</f>
        <v>param1 &lt;- 35</v>
      </c>
      <c r="F2876" t="s">
        <v>843</v>
      </c>
      <c r="G2876">
        <f>'1. Input and Output files list'!$E$32</f>
        <v>35</v>
      </c>
      <c r="R2876" t="str">
        <f>CONCATENATE(F2876,G2876,H2876)</f>
        <v>param1 &lt;- 35</v>
      </c>
    </row>
    <row r="2877" spans="1:18" x14ac:dyDescent="0.15">
      <c r="A2877" s="15">
        <v>2876</v>
      </c>
      <c r="B2877" s="11">
        <v>66</v>
      </c>
      <c r="C2877" s="11">
        <v>12</v>
      </c>
      <c r="D2877" s="53" t="str">
        <f>R2877</f>
        <v>param2 &lt;- 0.1</v>
      </c>
      <c r="F2877" t="s">
        <v>844</v>
      </c>
      <c r="G2877">
        <f>'1. Input and Output files list'!$E$34</f>
        <v>0.1</v>
      </c>
      <c r="R2877" t="str">
        <f>CONCATENATE(F2877,G2877,H2877)</f>
        <v>param2 &lt;- 0.1</v>
      </c>
    </row>
    <row r="2878" spans="1:18" x14ac:dyDescent="0.15">
      <c r="A2878" s="15">
        <v>2877</v>
      </c>
      <c r="B2878" s="11">
        <v>66</v>
      </c>
      <c r="C2878" s="11">
        <v>13</v>
      </c>
      <c r="D2878" s="53" t="str">
        <f>R2878</f>
        <v>fastq &lt;- readFastq("C:/NGS/save/NGS0_66.fastq")</v>
      </c>
      <c r="F2878" t="s">
        <v>845</v>
      </c>
      <c r="G2878" t="str">
        <f>'1. Input and Output files list'!$E$6</f>
        <v>C:/NGS/save/</v>
      </c>
      <c r="H2878" s="5" t="str">
        <f>'1. Input and Output files list'!$I$210</f>
        <v>NGS0_66.fastq</v>
      </c>
      <c r="I2878" t="s">
        <v>4</v>
      </c>
      <c r="J2878">
        <v>66</v>
      </c>
      <c r="R2878" t="str">
        <f>CONCATENATE(F2878,G2878,H2878,I2878)</f>
        <v>fastq &lt;- readFastq("C:/NGS/save/NGS0_66.fastq")</v>
      </c>
    </row>
    <row r="2879" spans="1:18" x14ac:dyDescent="0.15">
      <c r="A2879" s="15">
        <v>2878</v>
      </c>
      <c r="B2879" s="11">
        <v>66</v>
      </c>
      <c r="C2879" s="11">
        <v>14</v>
      </c>
      <c r="D2879" s="53" t="s">
        <v>840</v>
      </c>
    </row>
    <row r="2880" spans="1:18" x14ac:dyDescent="0.15">
      <c r="A2880" s="15">
        <v>2879</v>
      </c>
      <c r="B2880" s="11">
        <v>66</v>
      </c>
      <c r="C2880" s="11">
        <v>15</v>
      </c>
      <c r="D2880" s="53" t="s">
        <v>841</v>
      </c>
    </row>
    <row r="2881" spans="1:12" x14ac:dyDescent="0.15">
      <c r="A2881" s="15">
        <v>2880</v>
      </c>
      <c r="B2881" s="11">
        <v>66</v>
      </c>
      <c r="C2881" s="11">
        <v>16</v>
      </c>
      <c r="D2881" s="53" t="s">
        <v>842</v>
      </c>
    </row>
    <row r="2882" spans="1:12" x14ac:dyDescent="0.15">
      <c r="A2882" s="15">
        <v>2881</v>
      </c>
      <c r="B2882" s="11">
        <v>66</v>
      </c>
      <c r="C2882" s="11">
        <v>17</v>
      </c>
      <c r="D2882" s="20" t="str">
        <f>L2882</f>
        <v xml:space="preserve">writeFastq(fastq, "C:/NGS/save/F2_Adap-0.fastq", compress=F)   </v>
      </c>
      <c r="F2882" t="s">
        <v>847</v>
      </c>
      <c r="G2882" t="str">
        <f>'1. Input and Output files list'!$E$6</f>
        <v>C:/NGS/save/</v>
      </c>
      <c r="H2882" t="s">
        <v>850</v>
      </c>
      <c r="L2882" t="str">
        <f>CONCATENATE(F2882,G2882,H2882,I2882,J2882)</f>
        <v xml:space="preserve">writeFastq(fastq, "C:/NGS/save/F2_Adap-0.fastq", compress=F)   </v>
      </c>
    </row>
    <row r="2883" spans="1:12" x14ac:dyDescent="0.15">
      <c r="A2883" s="15">
        <v>2882</v>
      </c>
      <c r="B2883" s="11">
        <v>66</v>
      </c>
      <c r="C2883" s="11">
        <v>18</v>
      </c>
      <c r="D2883" s="20" t="str">
        <f>L2883</f>
        <v>in_f &lt;- "C:/NGS/save/F2_Adap-0.fastq"</v>
      </c>
      <c r="F2883" t="s">
        <v>14</v>
      </c>
      <c r="G2883" t="s">
        <v>13</v>
      </c>
      <c r="H2883" t="str">
        <f>'1. Input and Output files list'!$E$6</f>
        <v>C:/NGS/save/</v>
      </c>
      <c r="I2883" t="s">
        <v>849</v>
      </c>
      <c r="J2883" s="7"/>
      <c r="L2883" t="str">
        <f>CONCATENATE(F2883,G2883,H2883,I2883,J2883)</f>
        <v>in_f &lt;- "C:/NGS/save/F2_Adap-0.fastq"</v>
      </c>
    </row>
    <row r="2884" spans="1:12" x14ac:dyDescent="0.15">
      <c r="A2884" s="15">
        <v>2883</v>
      </c>
      <c r="B2884" s="11">
        <v>66</v>
      </c>
      <c r="C2884" s="11">
        <v>19</v>
      </c>
      <c r="D2884" s="20" t="str">
        <f>L2884</f>
        <v>out_f &lt;- "C:/NGS/save/F2_Adap-1.fastq"</v>
      </c>
      <c r="F2884" t="s">
        <v>15</v>
      </c>
      <c r="G2884" t="str">
        <f>'1. Input and Output files list'!$E$6</f>
        <v>C:/NGS/save/</v>
      </c>
      <c r="H2884" t="s">
        <v>86</v>
      </c>
      <c r="J2884" s="15"/>
      <c r="L2884" t="str">
        <f>CONCATENATE(F2884,G2884,H2884)</f>
        <v>out_f &lt;- "C:/NGS/save/F2_Adap-1.fastq"</v>
      </c>
    </row>
    <row r="2885" spans="1:12" x14ac:dyDescent="0.15">
      <c r="A2885" s="15">
        <v>2884</v>
      </c>
      <c r="B2885" s="11">
        <v>66</v>
      </c>
      <c r="C2885" s="11">
        <v>20</v>
      </c>
      <c r="D2885" s="20" t="str">
        <f>L2885</f>
        <v>param_adapter &lt;- "CATGAGATCGGAAGAGCGTCGTGTAGGGAAAGAGTGT"  #Adapter sequence 1</v>
      </c>
      <c r="F2885" s="11" t="s">
        <v>44</v>
      </c>
      <c r="G2885" s="11" t="str">
        <f>'1. Input and Output files list'!$E$64</f>
        <v>CATGAGATCGGAAGAGCGTCGTGTAGGGAAAGAGTGT</v>
      </c>
      <c r="H2885" s="11" t="s">
        <v>46</v>
      </c>
      <c r="L2885" t="str">
        <f>CONCATENATE(F2885,G2885,H2885)</f>
        <v>param_adapter &lt;- "CATGAGATCGGAAGAGCGTCGTGTAGGGAAAGAGTGT"  #Adapter sequence 1</v>
      </c>
    </row>
    <row r="2886" spans="1:12" x14ac:dyDescent="0.15">
      <c r="A2886" s="15">
        <v>2885</v>
      </c>
      <c r="B2886" s="11">
        <v>66</v>
      </c>
      <c r="C2886" s="11">
        <v>21</v>
      </c>
      <c r="D2886" s="20" t="s">
        <v>28</v>
      </c>
      <c r="F2886" s="15"/>
      <c r="H2886" s="15"/>
      <c r="I2886" s="15"/>
    </row>
    <row r="2887" spans="1:12" x14ac:dyDescent="0.15">
      <c r="A2887" s="15">
        <v>2886</v>
      </c>
      <c r="B2887" s="11">
        <v>66</v>
      </c>
      <c r="C2887" s="11">
        <v>22</v>
      </c>
      <c r="D2887" s="20" t="str">
        <f>L2887</f>
        <v>in_f &lt;- "C:/NGS/save/F2_Adap-1.fastq"</v>
      </c>
      <c r="F2887" t="s">
        <v>12</v>
      </c>
      <c r="G2887" t="str">
        <f>'1. Input and Output files list'!$E$6</f>
        <v>C:/NGS/save/</v>
      </c>
      <c r="H2887" t="s">
        <v>86</v>
      </c>
      <c r="L2887" t="str">
        <f>CONCATENATE(F2887,G2887,H2887)</f>
        <v>in_f &lt;- "C:/NGS/save/F2_Adap-1.fastq"</v>
      </c>
    </row>
    <row r="2888" spans="1:12" x14ac:dyDescent="0.15">
      <c r="A2888" s="15">
        <v>2887</v>
      </c>
      <c r="B2888" s="11">
        <v>66</v>
      </c>
      <c r="C2888" s="11">
        <v>23</v>
      </c>
      <c r="D2888" s="20" t="str">
        <f>L2888</f>
        <v>out_f &lt;- "C:/NGS/save/F2_Adap-2.fastq"</v>
      </c>
      <c r="F2888" t="s">
        <v>15</v>
      </c>
      <c r="G2888" t="str">
        <f>'1. Input and Output files list'!$E$6</f>
        <v>C:/NGS/save/</v>
      </c>
      <c r="H2888" t="s">
        <v>87</v>
      </c>
      <c r="J2888" s="15"/>
      <c r="L2888" t="str">
        <f>CONCATENATE(F2888,G2888,H2888)</f>
        <v>out_f &lt;- "C:/NGS/save/F2_Adap-2.fastq"</v>
      </c>
    </row>
    <row r="2889" spans="1:12" x14ac:dyDescent="0.15">
      <c r="A2889" s="15">
        <v>2888</v>
      </c>
      <c r="B2889" s="11">
        <v>66</v>
      </c>
      <c r="C2889" s="11">
        <v>24</v>
      </c>
      <c r="D2889" s="20" t="str">
        <f>L2889</f>
        <v>param_adapter &lt;- "TAAGATCGGAAGAGCACACGTCTGAACTCCAGTCAC"  #Adapter sequence 2</v>
      </c>
      <c r="F2889" s="11" t="s">
        <v>44</v>
      </c>
      <c r="G2889" t="str">
        <f>'1. Input and Output files list'!$E$65</f>
        <v>TAAGATCGGAAGAGCACACGTCTGAACTCCAGTCAC</v>
      </c>
      <c r="H2889" s="11" t="s">
        <v>47</v>
      </c>
      <c r="J2889" s="15"/>
      <c r="L2889" t="str">
        <f>CONCATENATE(F2889,G2889,H2889)</f>
        <v>param_adapter &lt;- "TAAGATCGGAAGAGCACACGTCTGAACTCCAGTCAC"  #Adapter sequence 2</v>
      </c>
    </row>
    <row r="2890" spans="1:12" x14ac:dyDescent="0.15">
      <c r="A2890" s="15">
        <v>2889</v>
      </c>
      <c r="B2890" s="11">
        <v>66</v>
      </c>
      <c r="C2890" s="11">
        <v>25</v>
      </c>
      <c r="D2890" s="20" t="s">
        <v>29</v>
      </c>
    </row>
    <row r="2891" spans="1:12" x14ac:dyDescent="0.15">
      <c r="A2891" s="15">
        <v>2890</v>
      </c>
      <c r="B2891" s="11">
        <v>66</v>
      </c>
      <c r="C2891" s="11">
        <v>26</v>
      </c>
      <c r="D2891" s="20" t="str">
        <f>L2891</f>
        <v>in_f &lt;- "C:/NGS/save/F2_Adap-2.fastq"</v>
      </c>
      <c r="F2891" s="15" t="s">
        <v>12</v>
      </c>
      <c r="G2891" t="str">
        <f>'1. Input and Output files list'!$E$6</f>
        <v>C:/NGS/save/</v>
      </c>
      <c r="H2891" s="15" t="s">
        <v>87</v>
      </c>
      <c r="I2891" s="15"/>
      <c r="L2891" t="str">
        <f>CONCATENATE(F2891,G2891,H2891)</f>
        <v>in_f &lt;- "C:/NGS/save/F2_Adap-2.fastq"</v>
      </c>
    </row>
    <row r="2892" spans="1:12" x14ac:dyDescent="0.15">
      <c r="A2892" s="15">
        <v>2891</v>
      </c>
      <c r="B2892" s="11">
        <v>66</v>
      </c>
      <c r="C2892" s="11">
        <v>27</v>
      </c>
      <c r="D2892" s="20" t="str">
        <f>L2892</f>
        <v>out_f &lt;- "C:/NGS/save/F2_Adap-3.fastq"</v>
      </c>
      <c r="F2892" t="s">
        <v>15</v>
      </c>
      <c r="G2892" t="str">
        <f>'1. Input and Output files list'!$E$6</f>
        <v>C:/NGS/save/</v>
      </c>
      <c r="H2892" t="s">
        <v>88</v>
      </c>
      <c r="L2892" t="str">
        <f>CONCATENATE(F2892,G2892,H2892)</f>
        <v>out_f &lt;- "C:/NGS/save/F2_Adap-3.fastq"</v>
      </c>
    </row>
    <row r="2893" spans="1:12" x14ac:dyDescent="0.15">
      <c r="A2893" s="15">
        <v>2892</v>
      </c>
      <c r="B2893" s="11">
        <v>66</v>
      </c>
      <c r="C2893" s="11">
        <v>28</v>
      </c>
      <c r="D2893" s="20" t="str">
        <f>L2893</f>
        <v>param_adapter &lt;- "TAAGATCGGAAGAGCGTCGTGTAGGGAAAGAGTGT"  #Adapter sequence 3</v>
      </c>
      <c r="F2893" t="s">
        <v>44</v>
      </c>
      <c r="G2893" t="str">
        <f>'1. Input and Output files list'!$E$66</f>
        <v>TAAGATCGGAAGAGCGTCGTGTAGGGAAAGAGTGT</v>
      </c>
      <c r="H2893" t="s">
        <v>49</v>
      </c>
      <c r="J2893" s="15"/>
      <c r="L2893" t="str">
        <f>CONCATENATE(F2893,G2893,H2893)</f>
        <v>param_adapter &lt;- "TAAGATCGGAAGAGCGTCGTGTAGGGAAAGAGTGT"  #Adapter sequence 3</v>
      </c>
    </row>
    <row r="2894" spans="1:12" x14ac:dyDescent="0.15">
      <c r="A2894" s="15">
        <v>2893</v>
      </c>
      <c r="B2894" s="11">
        <v>66</v>
      </c>
      <c r="C2894" s="11">
        <v>29</v>
      </c>
      <c r="D2894" s="20" t="s">
        <v>30</v>
      </c>
    </row>
    <row r="2895" spans="1:12" x14ac:dyDescent="0.15">
      <c r="A2895" s="15">
        <v>2894</v>
      </c>
      <c r="B2895" s="11">
        <v>66</v>
      </c>
      <c r="C2895" s="11">
        <v>30</v>
      </c>
      <c r="D2895" s="20" t="str">
        <f>L2895</f>
        <v>in_f &lt;- "C:/NGS/save/F2_Adap-3.fastq"</v>
      </c>
      <c r="F2895" t="s">
        <v>12</v>
      </c>
      <c r="G2895" t="str">
        <f>'1. Input and Output files list'!$E$6</f>
        <v>C:/NGS/save/</v>
      </c>
      <c r="H2895" t="s">
        <v>88</v>
      </c>
      <c r="L2895" t="str">
        <f>CONCATENATE(F2895,G2895,H2895)</f>
        <v>in_f &lt;- "C:/NGS/save/F2_Adap-3.fastq"</v>
      </c>
    </row>
    <row r="2896" spans="1:12" x14ac:dyDescent="0.15">
      <c r="A2896" s="15">
        <v>2895</v>
      </c>
      <c r="B2896" s="11">
        <v>66</v>
      </c>
      <c r="C2896" s="11">
        <v>31</v>
      </c>
      <c r="D2896" s="20" t="str">
        <f>L2896</f>
        <v>out_f &lt;- "C:/NGS/save/AdapterTrim_NGS0_66.fastq"</v>
      </c>
      <c r="F2896" t="s">
        <v>36</v>
      </c>
      <c r="G2896" t="str">
        <f>'1. Input and Output files list'!$E$6</f>
        <v>C:/NGS/save/</v>
      </c>
      <c r="H2896" t="s">
        <v>38</v>
      </c>
      <c r="I2896" t="str">
        <f>'1. Input and Output files list'!$I$210</f>
        <v>NGS0_66.fastq</v>
      </c>
      <c r="J2896" t="s">
        <v>16</v>
      </c>
      <c r="L2896" t="str">
        <f>CONCATENATE(F2896,G2896,H2896,I2896,J2896)</f>
        <v>out_f &lt;- "C:/NGS/save/AdapterTrim_NGS0_66.fastq"</v>
      </c>
    </row>
    <row r="2897" spans="1:20" x14ac:dyDescent="0.15">
      <c r="A2897" s="15">
        <v>2896</v>
      </c>
      <c r="B2897" s="11">
        <v>66</v>
      </c>
      <c r="C2897" s="11">
        <v>32</v>
      </c>
      <c r="D2897" s="20" t="str">
        <f>L2897</f>
        <v>param_adapter &lt;- "CATGAGATCGGAAGAGCACACGTCTGAACTCCAGTCAC"  #Adapter sequence 4</v>
      </c>
      <c r="F2897" t="s">
        <v>44</v>
      </c>
      <c r="G2897" t="str">
        <f>'1. Input and Output files list'!$E$67</f>
        <v>CATGAGATCGGAAGAGCACACGTCTGAACTCCAGTCAC</v>
      </c>
      <c r="H2897" t="s">
        <v>51</v>
      </c>
      <c r="L2897" t="str">
        <f>CONCATENATE(F2897,G2897,H2897)</f>
        <v>param_adapter &lt;- "CATGAGATCGGAAGAGCACACGTCTGAACTCCAGTCAC"  #Adapter sequence 4</v>
      </c>
    </row>
    <row r="2898" spans="1:20" x14ac:dyDescent="0.15">
      <c r="A2898" s="15">
        <v>2897</v>
      </c>
      <c r="B2898" s="11">
        <v>66</v>
      </c>
      <c r="C2898" s="11">
        <v>33</v>
      </c>
      <c r="D2898" s="20" t="s">
        <v>31</v>
      </c>
    </row>
    <row r="2899" spans="1:20" x14ac:dyDescent="0.15">
      <c r="A2899" s="15">
        <v>2898</v>
      </c>
      <c r="B2899" s="11">
        <v>66</v>
      </c>
      <c r="C2899" s="11">
        <v>34</v>
      </c>
      <c r="D2899" s="20" t="s">
        <v>32</v>
      </c>
      <c r="H2899" s="15"/>
      <c r="I2899" s="15"/>
    </row>
    <row r="2900" spans="1:20" x14ac:dyDescent="0.15">
      <c r="A2900" s="15">
        <v>2899</v>
      </c>
      <c r="B2900" s="11">
        <v>66</v>
      </c>
      <c r="C2900" s="11">
        <v>35</v>
      </c>
      <c r="D2900" s="20" t="str">
        <f>L2900</f>
        <v>write.csv(res, "C:/NGS/save/NGS0_66.fastq.csv")</v>
      </c>
      <c r="F2900" t="s">
        <v>35</v>
      </c>
      <c r="G2900" t="str">
        <f>'1. Input and Output files list'!$E$6</f>
        <v>C:/NGS/save/</v>
      </c>
      <c r="H2900" t="str">
        <f>'1. Input and Output files list'!$I$210</f>
        <v>NGS0_66.fastq</v>
      </c>
      <c r="I2900" t="s">
        <v>34</v>
      </c>
      <c r="L2900" t="str">
        <f>CONCATENATE(F2900,G2900,H2900,I2900)</f>
        <v>write.csv(res, "C:/NGS/save/NGS0_66.fastq.csv")</v>
      </c>
    </row>
    <row r="2901" spans="1:20" x14ac:dyDescent="0.15">
      <c r="A2901" s="15">
        <v>2900</v>
      </c>
      <c r="B2901" s="11">
        <v>66</v>
      </c>
      <c r="C2901" s="11">
        <v>36</v>
      </c>
      <c r="D2901" s="20" t="str">
        <f>L2901</f>
        <v>system.time(fastq &lt;- fread("C:/NGS/save/AdapterTrim_NGS0_66.fastq", header=F, sep="\t", na.strings="NA", strip.white=TRUE, verbose=TRUE))</v>
      </c>
      <c r="F2901" t="s">
        <v>92</v>
      </c>
      <c r="G2901" t="str">
        <f>'1. Input and Output files list'!$E$6</f>
        <v>C:/NGS/save/</v>
      </c>
      <c r="H2901" t="s">
        <v>38</v>
      </c>
      <c r="I2901" t="str">
        <f>'1. Input and Output files list'!$I$210</f>
        <v>NGS0_66.fastq</v>
      </c>
      <c r="J2901" t="s">
        <v>20</v>
      </c>
      <c r="L2901" t="str">
        <f>CONCATENATE(F2901,G2901,H2901,I2901,J2901)</f>
        <v>system.time(fastq &lt;- fread("C:/NGS/save/AdapterTrim_NGS0_66.fastq", header=F, sep="\t", na.strings="NA", strip.white=TRUE, verbose=TRUE))</v>
      </c>
    </row>
    <row r="2902" spans="1:20" x14ac:dyDescent="0.15">
      <c r="A2902" s="15">
        <v>2901</v>
      </c>
      <c r="B2902" s="11">
        <v>66</v>
      </c>
      <c r="C2902" s="11">
        <v>37</v>
      </c>
      <c r="D2902" s="20" t="str">
        <f>T2902</f>
        <v>file.remove("C:/NGS/save/AdapterTrim_NGS0_66.fastq","C:/NGS/save/F2_Adap-0.fastq","C:/NGS/save/F2_Adap-1.fastq","C:/NGS/save/F2_Adap-2.fastq","C:/NGS/save/F2_Adap-3.fastq")</v>
      </c>
      <c r="F2902" t="s">
        <v>11</v>
      </c>
      <c r="G2902" t="str">
        <f>'1. Input and Output files list'!$E$6</f>
        <v>C:/NGS/save/</v>
      </c>
      <c r="H2902" t="s">
        <v>38</v>
      </c>
      <c r="I2902" t="str">
        <f>'1. Input and Output files list'!$I$210</f>
        <v>NGS0_66.fastq</v>
      </c>
      <c r="J2902" t="s">
        <v>852</v>
      </c>
      <c r="K2902" t="str">
        <f>'1. Input and Output files list'!$E$6</f>
        <v>C:/NGS/save/</v>
      </c>
      <c r="L2902" t="s">
        <v>851</v>
      </c>
      <c r="M2902" t="str">
        <f>'1. Input and Output files list'!$E$6</f>
        <v>C:/NGS/save/</v>
      </c>
      <c r="N2902" t="s">
        <v>89</v>
      </c>
      <c r="O2902" t="str">
        <f>'1. Input and Output files list'!$E$6</f>
        <v>C:/NGS/save/</v>
      </c>
      <c r="P2902" t="s">
        <v>90</v>
      </c>
      <c r="Q2902" t="str">
        <f>'1. Input and Output files list'!$E$6</f>
        <v>C:/NGS/save/</v>
      </c>
      <c r="R2902" t="s">
        <v>91</v>
      </c>
      <c r="T2902" t="str">
        <f>CONCATENATE(F2902,G2902,H2902,I2902,J2902,K2902,L2902,M2902,N2902,O2902,P2902,Q2902,R2902)</f>
        <v>file.remove("C:/NGS/save/AdapterTrim_NGS0_66.fastq","C:/NGS/save/F2_Adap-0.fastq","C:/NGS/save/F2_Adap-1.fastq","C:/NGS/save/F2_Adap-2.fastq","C:/NGS/save/F2_Adap-3.fastq")</v>
      </c>
    </row>
    <row r="2903" spans="1:20" x14ac:dyDescent="0.15">
      <c r="A2903" s="15">
        <v>2902</v>
      </c>
      <c r="B2903" s="11">
        <v>66</v>
      </c>
      <c r="C2903" s="11">
        <v>38</v>
      </c>
      <c r="D2903" s="20" t="s">
        <v>93</v>
      </c>
      <c r="J2903" s="15"/>
    </row>
    <row r="2904" spans="1:20" x14ac:dyDescent="0.15">
      <c r="A2904" s="15">
        <v>2903</v>
      </c>
      <c r="B2904" s="11">
        <v>66</v>
      </c>
      <c r="C2904" s="11">
        <v>39</v>
      </c>
      <c r="D2904" s="20" t="s">
        <v>2</v>
      </c>
      <c r="J2904" s="15"/>
    </row>
    <row r="2905" spans="1:20" x14ac:dyDescent="0.15">
      <c r="A2905" s="15">
        <v>2904</v>
      </c>
      <c r="B2905" s="11">
        <v>66</v>
      </c>
      <c r="C2905" s="11">
        <v>40</v>
      </c>
      <c r="D2905" s="20" t="str">
        <f>K2905</f>
        <v>system.time(write.csv(RADtag, file="C:/NGS/save/NGS0_66.tagcount", row.names = F))</v>
      </c>
      <c r="F2905" s="15" t="s">
        <v>164</v>
      </c>
      <c r="G2905" s="15" t="str">
        <f>'1. Input and Output files list'!$E$6</f>
        <v>C:/NGS/save/</v>
      </c>
      <c r="H2905" s="15" t="str">
        <f>'1. Input and Output files list'!$J$210</f>
        <v>NGS0_66.tagcount</v>
      </c>
      <c r="I2905" t="s">
        <v>210</v>
      </c>
      <c r="K2905" t="str">
        <f>CONCATENATE(F2905,G2905,H2905,I2905)</f>
        <v>system.time(write.csv(RADtag, file="C:/NGS/save/NGS0_66.tagcount", row.names = F))</v>
      </c>
    </row>
    <row r="2906" spans="1:20" x14ac:dyDescent="0.15">
      <c r="A2906" s="15">
        <v>2905</v>
      </c>
      <c r="B2906" s="11">
        <v>66</v>
      </c>
      <c r="C2906" s="11">
        <v>41</v>
      </c>
      <c r="D2906" s="20" t="str">
        <f>L2906</f>
        <v>file.remove("C:/NGS/save/NGS0_66.fastq")</v>
      </c>
      <c r="F2906" s="15" t="s">
        <v>97</v>
      </c>
      <c r="G2906" s="15" t="s">
        <v>13</v>
      </c>
      <c r="H2906" s="15" t="str">
        <f>'1. Input and Output files list'!$E$6</f>
        <v>C:/NGS/save/</v>
      </c>
      <c r="I2906" t="str">
        <f>'1. Input and Output files list'!$I$210</f>
        <v>NGS0_66.fastq</v>
      </c>
      <c r="J2906" s="7" t="s">
        <v>16</v>
      </c>
      <c r="K2906" t="s">
        <v>52</v>
      </c>
      <c r="L2906" t="str">
        <f>CONCATENATE(F2906,G2906,H2906,I2906,J2906,K2906)</f>
        <v>file.remove("C:/NGS/save/NGS0_66.fastq")</v>
      </c>
    </row>
    <row r="2907" spans="1:20" x14ac:dyDescent="0.15">
      <c r="A2907" s="15">
        <v>2906</v>
      </c>
      <c r="B2907" s="11">
        <v>66</v>
      </c>
      <c r="C2907" s="11">
        <v>42</v>
      </c>
      <c r="D2907" s="20" t="s">
        <v>170</v>
      </c>
    </row>
    <row r="2908" spans="1:20" x14ac:dyDescent="0.15">
      <c r="A2908" s="15">
        <v>2907</v>
      </c>
      <c r="B2908" s="11">
        <v>66</v>
      </c>
      <c r="C2908" s="11">
        <v>43</v>
      </c>
      <c r="D2908" s="20" t="str">
        <f>L2908</f>
        <v>system.time(write.csv(RAD_1over, file="C:/NGS/save/NGS0_66.tagcount1over", row.names = F))</v>
      </c>
      <c r="F2908" s="10" t="s">
        <v>171</v>
      </c>
      <c r="G2908" t="str">
        <f>'1. Input and Output files list'!$E$6</f>
        <v>C:/NGS/save/</v>
      </c>
      <c r="H2908" s="10" t="str">
        <f>'1. Input and Output files list'!$K$210</f>
        <v>NGS0_66.tagcount1over</v>
      </c>
      <c r="I2908" s="10" t="s">
        <v>210</v>
      </c>
      <c r="L2908" t="str">
        <f>CONCATENATE(F2908,G2908,H2908,I2908)</f>
        <v>system.time(write.csv(RAD_1over, file="C:/NGS/save/NGS0_66.tagcount1over", row.names = F))</v>
      </c>
    </row>
    <row r="2909" spans="1:20" x14ac:dyDescent="0.15">
      <c r="A2909" s="15">
        <v>2908</v>
      </c>
      <c r="B2909" s="11">
        <v>66</v>
      </c>
      <c r="C2909" s="11">
        <v>44</v>
      </c>
      <c r="D2909" s="20" t="s">
        <v>1073</v>
      </c>
      <c r="F2909" s="15"/>
      <c r="H2909" s="15"/>
    </row>
    <row r="2910" spans="1:20" x14ac:dyDescent="0.15">
      <c r="A2910" s="15">
        <v>2909</v>
      </c>
      <c r="B2910" s="11">
        <v>67</v>
      </c>
      <c r="C2910" s="11">
        <v>1</v>
      </c>
      <c r="D2910" s="20" t="str">
        <f>L2910</f>
        <v>in_f &lt;- c("C:/NGS/Raw_sequence_reads/67_CGGCTATG-CCTATCCT_L006_R1_001.fastq.gz", "C:/NGS/Raw_sequence_reads/67_CGGCTATG-CCTATCCT_L006_R2_001.fastq.gz")</v>
      </c>
      <c r="F2910" s="15" t="s">
        <v>3</v>
      </c>
      <c r="G2910" t="str">
        <f>'1. Input and Output files list'!$E$212</f>
        <v>C:/NGS/Raw_sequence_reads/67_CGGCTATG-CCTATCCT_L006_R1_001.fastq.gz</v>
      </c>
      <c r="H2910" s="15" t="s">
        <v>10</v>
      </c>
      <c r="I2910" t="str">
        <f>'1. Input and Output files list'!$E$213</f>
        <v>C:/NGS/Raw_sequence_reads/67_CGGCTATG-CCTATCCT_L006_R2_001.fastq.gz</v>
      </c>
      <c r="J2910" t="s">
        <v>4</v>
      </c>
      <c r="L2910" t="str">
        <f>CONCATENATE(F2910,G2910,H2910,I2910,J2910)</f>
        <v>in_f &lt;- c("C:/NGS/Raw_sequence_reads/67_CGGCTATG-CCTATCCT_L006_R1_001.fastq.gz", "C:/NGS/Raw_sequence_reads/67_CGGCTATG-CCTATCCT_L006_R2_001.fastq.gz")</v>
      </c>
    </row>
    <row r="2911" spans="1:20" x14ac:dyDescent="0.15">
      <c r="A2911" s="15">
        <v>2910</v>
      </c>
      <c r="B2911" s="11">
        <v>67</v>
      </c>
      <c r="C2911" s="11">
        <v>2</v>
      </c>
      <c r="D2911" s="20" t="str">
        <f>L2911</f>
        <v>out_f &lt;- "C:/NGS/save/NGS0_67.fastq"</v>
      </c>
      <c r="F2911" t="s">
        <v>95</v>
      </c>
      <c r="G2911" t="s">
        <v>13</v>
      </c>
      <c r="H2911" t="str">
        <f>'1. Input and Output files list'!$E$6</f>
        <v>C:/NGS/save/</v>
      </c>
      <c r="I2911" t="str">
        <f>'1. Input and Output files list'!$I$212</f>
        <v>NGS0_67.fastq</v>
      </c>
      <c r="J2911" s="7" t="s">
        <v>16</v>
      </c>
      <c r="L2911" t="str">
        <f>CONCATENATE(F2911,G2911,H2911,I2911,J2911)</f>
        <v>out_f &lt;- "C:/NGS/save/NGS0_67.fastq"</v>
      </c>
    </row>
    <row r="2912" spans="1:20" x14ac:dyDescent="0.15">
      <c r="A2912" s="15">
        <v>2911</v>
      </c>
      <c r="B2912" s="11">
        <v>67</v>
      </c>
      <c r="C2912" s="11">
        <v>3</v>
      </c>
      <c r="D2912" s="20" t="str">
        <f>L2912</f>
        <v>param_trim &lt;- 1</v>
      </c>
      <c r="F2912" t="s">
        <v>163</v>
      </c>
      <c r="G2912">
        <f>'1. Input and Output files list'!$H$212</f>
        <v>1</v>
      </c>
      <c r="L2912" t="str">
        <f>CONCATENATE(F2912,G2912)</f>
        <v>param_trim &lt;- 1</v>
      </c>
    </row>
    <row r="2913" spans="1:18" x14ac:dyDescent="0.15">
      <c r="A2913" s="15">
        <v>2912</v>
      </c>
      <c r="B2913" s="11">
        <v>67</v>
      </c>
      <c r="C2913" s="11">
        <v>4</v>
      </c>
      <c r="D2913" s="20" t="s">
        <v>21</v>
      </c>
    </row>
    <row r="2914" spans="1:18" x14ac:dyDescent="0.15">
      <c r="A2914" s="15">
        <v>2913</v>
      </c>
      <c r="B2914" s="11">
        <v>67</v>
      </c>
      <c r="C2914" s="11">
        <v>5</v>
      </c>
      <c r="D2914" s="20" t="s">
        <v>22</v>
      </c>
    </row>
    <row r="2915" spans="1:18" x14ac:dyDescent="0.15">
      <c r="A2915" s="15">
        <v>2914</v>
      </c>
      <c r="B2915" s="11">
        <v>67</v>
      </c>
      <c r="C2915" s="11">
        <v>6</v>
      </c>
      <c r="D2915" s="20" t="s">
        <v>23</v>
      </c>
    </row>
    <row r="2916" spans="1:18" x14ac:dyDescent="0.15">
      <c r="A2916" s="15">
        <v>2915</v>
      </c>
      <c r="B2916" s="11">
        <v>67</v>
      </c>
      <c r="C2916" s="11">
        <v>7</v>
      </c>
      <c r="D2916" s="20" t="str">
        <f>L2916</f>
        <v>hoge1 &lt;- DNAStringSet(sread(fastq), start=7, end=hoge)</v>
      </c>
      <c r="F2916" t="s">
        <v>166</v>
      </c>
      <c r="G2916">
        <f>'1. Input and Output files list'!$G$212+1</f>
        <v>7</v>
      </c>
      <c r="H2916" t="s">
        <v>26</v>
      </c>
      <c r="L2916" t="str">
        <f>CONCATENATE(F2916,G2916,H2916)</f>
        <v>hoge1 &lt;- DNAStringSet(sread(fastq), start=7, end=hoge)</v>
      </c>
    </row>
    <row r="2917" spans="1:18" x14ac:dyDescent="0.15">
      <c r="A2917" s="15">
        <v>2916</v>
      </c>
      <c r="B2917" s="11">
        <v>67</v>
      </c>
      <c r="C2917" s="11">
        <v>8</v>
      </c>
      <c r="D2917" s="20" t="str">
        <f>L2917</f>
        <v>hoge2 &lt;- BStringSet(quality(quality(fastq)), start=7, end=hoge)</v>
      </c>
      <c r="F2917" t="s">
        <v>167</v>
      </c>
      <c r="G2917">
        <f>'1. Input and Output files list'!$G$212+1</f>
        <v>7</v>
      </c>
      <c r="H2917" t="s">
        <v>26</v>
      </c>
      <c r="L2917" t="str">
        <f>CONCATENATE(F2917,G2917,H2917)</f>
        <v>hoge2 &lt;- BStringSet(quality(quality(fastq)), start=7, end=hoge)</v>
      </c>
    </row>
    <row r="2918" spans="1:18" x14ac:dyDescent="0.15">
      <c r="A2918" s="15">
        <v>2917</v>
      </c>
      <c r="B2918" s="11">
        <v>67</v>
      </c>
      <c r="C2918" s="11">
        <v>9</v>
      </c>
      <c r="D2918" s="20" t="s">
        <v>24</v>
      </c>
    </row>
    <row r="2919" spans="1:18" x14ac:dyDescent="0.15">
      <c r="A2919" s="15">
        <v>2918</v>
      </c>
      <c r="B2919" s="11">
        <v>67</v>
      </c>
      <c r="C2919" s="11">
        <v>10</v>
      </c>
      <c r="D2919" s="20" t="s">
        <v>96</v>
      </c>
    </row>
    <row r="2920" spans="1:18" x14ac:dyDescent="0.15">
      <c r="A2920" s="15">
        <v>2919</v>
      </c>
      <c r="B2920" s="11">
        <v>67</v>
      </c>
      <c r="C2920" s="11">
        <v>11</v>
      </c>
      <c r="D2920" s="53" t="str">
        <f>R2920</f>
        <v>param1 &lt;- 35</v>
      </c>
      <c r="F2920" t="s">
        <v>843</v>
      </c>
      <c r="G2920">
        <f>'1. Input and Output files list'!$E$32</f>
        <v>35</v>
      </c>
      <c r="R2920" t="str">
        <f>CONCATENATE(F2920,G2920,H2920)</f>
        <v>param1 &lt;- 35</v>
      </c>
    </row>
    <row r="2921" spans="1:18" x14ac:dyDescent="0.15">
      <c r="A2921" s="15">
        <v>2920</v>
      </c>
      <c r="B2921" s="11">
        <v>67</v>
      </c>
      <c r="C2921" s="11">
        <v>12</v>
      </c>
      <c r="D2921" s="53" t="str">
        <f>R2921</f>
        <v>param2 &lt;- 0.1</v>
      </c>
      <c r="F2921" t="s">
        <v>844</v>
      </c>
      <c r="G2921">
        <f>'1. Input and Output files list'!$E$34</f>
        <v>0.1</v>
      </c>
      <c r="R2921" t="str">
        <f>CONCATENATE(F2921,G2921,H2921)</f>
        <v>param2 &lt;- 0.1</v>
      </c>
    </row>
    <row r="2922" spans="1:18" x14ac:dyDescent="0.15">
      <c r="A2922" s="15">
        <v>2921</v>
      </c>
      <c r="B2922" s="11">
        <v>67</v>
      </c>
      <c r="C2922" s="11">
        <v>13</v>
      </c>
      <c r="D2922" s="53" t="str">
        <f>R2922</f>
        <v>fastq &lt;- readFastq("C:/NGS/save/NGS0_67.fastq")</v>
      </c>
      <c r="F2922" t="s">
        <v>845</v>
      </c>
      <c r="G2922" t="str">
        <f>'1. Input and Output files list'!$E$6</f>
        <v>C:/NGS/save/</v>
      </c>
      <c r="H2922" s="5" t="str">
        <f>'1. Input and Output files list'!$I$212</f>
        <v>NGS0_67.fastq</v>
      </c>
      <c r="I2922" t="s">
        <v>4</v>
      </c>
      <c r="J2922">
        <v>67</v>
      </c>
      <c r="R2922" t="str">
        <f>CONCATENATE(F2922,G2922,H2922,I2922)</f>
        <v>fastq &lt;- readFastq("C:/NGS/save/NGS0_67.fastq")</v>
      </c>
    </row>
    <row r="2923" spans="1:18" x14ac:dyDescent="0.15">
      <c r="A2923" s="15">
        <v>2922</v>
      </c>
      <c r="B2923" s="11">
        <v>67</v>
      </c>
      <c r="C2923" s="11">
        <v>14</v>
      </c>
      <c r="D2923" s="53" t="s">
        <v>840</v>
      </c>
    </row>
    <row r="2924" spans="1:18" x14ac:dyDescent="0.15">
      <c r="A2924" s="15">
        <v>2923</v>
      </c>
      <c r="B2924" s="11">
        <v>67</v>
      </c>
      <c r="C2924" s="11">
        <v>15</v>
      </c>
      <c r="D2924" s="53" t="s">
        <v>841</v>
      </c>
    </row>
    <row r="2925" spans="1:18" x14ac:dyDescent="0.15">
      <c r="A2925" s="15">
        <v>2924</v>
      </c>
      <c r="B2925" s="11">
        <v>67</v>
      </c>
      <c r="C2925" s="11">
        <v>16</v>
      </c>
      <c r="D2925" s="53" t="s">
        <v>842</v>
      </c>
    </row>
    <row r="2926" spans="1:18" x14ac:dyDescent="0.15">
      <c r="A2926" s="15">
        <v>2925</v>
      </c>
      <c r="B2926" s="11">
        <v>67</v>
      </c>
      <c r="C2926" s="11">
        <v>17</v>
      </c>
      <c r="D2926" s="20" t="str">
        <f>L2926</f>
        <v xml:space="preserve">writeFastq(fastq, "C:/NGS/save/F2_Adap-0.fastq", compress=F)   </v>
      </c>
      <c r="F2926" t="s">
        <v>847</v>
      </c>
      <c r="G2926" t="str">
        <f>'1. Input and Output files list'!$E$6</f>
        <v>C:/NGS/save/</v>
      </c>
      <c r="H2926" t="s">
        <v>850</v>
      </c>
      <c r="J2926" s="15"/>
      <c r="L2926" t="str">
        <f>CONCATENATE(F2926,G2926,H2926,I2926,J2926)</f>
        <v xml:space="preserve">writeFastq(fastq, "C:/NGS/save/F2_Adap-0.fastq", compress=F)   </v>
      </c>
    </row>
    <row r="2927" spans="1:18" x14ac:dyDescent="0.15">
      <c r="A2927" s="15">
        <v>2926</v>
      </c>
      <c r="B2927" s="11">
        <v>67</v>
      </c>
      <c r="C2927" s="11">
        <v>18</v>
      </c>
      <c r="D2927" s="20" t="str">
        <f>L2927</f>
        <v>in_f &lt;- "C:/NGS/save/F2_Adap-0.fastq"</v>
      </c>
      <c r="F2927" t="s">
        <v>14</v>
      </c>
      <c r="G2927" t="s">
        <v>13</v>
      </c>
      <c r="H2927" t="str">
        <f>'1. Input and Output files list'!$E$6</f>
        <v>C:/NGS/save/</v>
      </c>
      <c r="I2927" t="s">
        <v>849</v>
      </c>
      <c r="J2927" s="7"/>
      <c r="L2927" t="str">
        <f>CONCATENATE(F2927,G2927,H2927,I2927,J2927)</f>
        <v>in_f &lt;- "C:/NGS/save/F2_Adap-0.fastq"</v>
      </c>
    </row>
    <row r="2928" spans="1:18" x14ac:dyDescent="0.15">
      <c r="A2928" s="15">
        <v>2927</v>
      </c>
      <c r="B2928" s="11">
        <v>67</v>
      </c>
      <c r="C2928" s="11">
        <v>19</v>
      </c>
      <c r="D2928" s="20" t="str">
        <f>L2928</f>
        <v>out_f &lt;- "C:/NGS/save/F2_Adap-1.fastq"</v>
      </c>
      <c r="F2928" s="15" t="s">
        <v>15</v>
      </c>
      <c r="G2928" t="str">
        <f>'1. Input and Output files list'!$E$6</f>
        <v>C:/NGS/save/</v>
      </c>
      <c r="H2928" s="15" t="s">
        <v>86</v>
      </c>
      <c r="I2928" s="15"/>
      <c r="L2928" t="str">
        <f>CONCATENATE(F2928,G2928,H2928)</f>
        <v>out_f &lt;- "C:/NGS/save/F2_Adap-1.fastq"</v>
      </c>
    </row>
    <row r="2929" spans="1:12" x14ac:dyDescent="0.15">
      <c r="A2929" s="15">
        <v>2928</v>
      </c>
      <c r="B2929" s="11">
        <v>67</v>
      </c>
      <c r="C2929" s="11">
        <v>20</v>
      </c>
      <c r="D2929" s="20" t="str">
        <f>L2929</f>
        <v>param_adapter &lt;- "CATGAGATCGGAAGAGCGTCGTGTAGGGAAAGAGTGT"  #Adapter sequence 1</v>
      </c>
      <c r="F2929" s="11" t="s">
        <v>44</v>
      </c>
      <c r="G2929" s="11" t="str">
        <f>'1. Input and Output files list'!$E$64</f>
        <v>CATGAGATCGGAAGAGCGTCGTGTAGGGAAAGAGTGT</v>
      </c>
      <c r="H2929" s="11" t="s">
        <v>46</v>
      </c>
      <c r="I2929" s="15"/>
      <c r="L2929" t="str">
        <f>CONCATENATE(F2929,G2929,H2929)</f>
        <v>param_adapter &lt;- "CATGAGATCGGAAGAGCGTCGTGTAGGGAAAGAGTGT"  #Adapter sequence 1</v>
      </c>
    </row>
    <row r="2930" spans="1:12" x14ac:dyDescent="0.15">
      <c r="A2930" s="15">
        <v>2929</v>
      </c>
      <c r="B2930" s="11">
        <v>67</v>
      </c>
      <c r="C2930" s="11">
        <v>21</v>
      </c>
      <c r="D2930" s="20" t="s">
        <v>28</v>
      </c>
      <c r="J2930" s="15"/>
    </row>
    <row r="2931" spans="1:12" x14ac:dyDescent="0.15">
      <c r="A2931" s="15">
        <v>2930</v>
      </c>
      <c r="B2931" s="11">
        <v>67</v>
      </c>
      <c r="C2931" s="11">
        <v>22</v>
      </c>
      <c r="D2931" s="20" t="str">
        <f>L2931</f>
        <v>in_f &lt;- "C:/NGS/save/F2_Adap-1.fastq"</v>
      </c>
      <c r="F2931" t="s">
        <v>12</v>
      </c>
      <c r="G2931" t="str">
        <f>'1. Input and Output files list'!$E$6</f>
        <v>C:/NGS/save/</v>
      </c>
      <c r="H2931" t="s">
        <v>86</v>
      </c>
      <c r="J2931" s="15"/>
      <c r="L2931" t="str">
        <f>CONCATENATE(F2931,G2931,H2931)</f>
        <v>in_f &lt;- "C:/NGS/save/F2_Adap-1.fastq"</v>
      </c>
    </row>
    <row r="2932" spans="1:12" x14ac:dyDescent="0.15">
      <c r="A2932" s="15">
        <v>2931</v>
      </c>
      <c r="B2932" s="11">
        <v>67</v>
      </c>
      <c r="C2932" s="11">
        <v>23</v>
      </c>
      <c r="D2932" s="20" t="str">
        <f>L2932</f>
        <v>out_f &lt;- "C:/NGS/save/F2_Adap-2.fastq"</v>
      </c>
      <c r="F2932" t="s">
        <v>15</v>
      </c>
      <c r="G2932" t="str">
        <f>'1. Input and Output files list'!$E$6</f>
        <v>C:/NGS/save/</v>
      </c>
      <c r="H2932" t="s">
        <v>87</v>
      </c>
      <c r="L2932" t="str">
        <f>CONCATENATE(F2932,G2932,H2932)</f>
        <v>out_f &lt;- "C:/NGS/save/F2_Adap-2.fastq"</v>
      </c>
    </row>
    <row r="2933" spans="1:12" x14ac:dyDescent="0.15">
      <c r="A2933" s="15">
        <v>2932</v>
      </c>
      <c r="B2933" s="11">
        <v>67</v>
      </c>
      <c r="C2933" s="11">
        <v>24</v>
      </c>
      <c r="D2933" s="20" t="str">
        <f>L2933</f>
        <v>param_adapter &lt;- "TAAGATCGGAAGAGCACACGTCTGAACTCCAGTCAC"  #Adapter sequence 2</v>
      </c>
      <c r="F2933" s="11" t="s">
        <v>44</v>
      </c>
      <c r="G2933" t="str">
        <f>'1. Input and Output files list'!$E$65</f>
        <v>TAAGATCGGAAGAGCACACGTCTGAACTCCAGTCAC</v>
      </c>
      <c r="H2933" s="11" t="s">
        <v>47</v>
      </c>
      <c r="L2933" t="str">
        <f>CONCATENATE(F2933,G2933,H2933)</f>
        <v>param_adapter &lt;- "TAAGATCGGAAGAGCACACGTCTGAACTCCAGTCAC"  #Adapter sequence 2</v>
      </c>
    </row>
    <row r="2934" spans="1:12" x14ac:dyDescent="0.15">
      <c r="A2934" s="15">
        <v>2933</v>
      </c>
      <c r="B2934" s="11">
        <v>67</v>
      </c>
      <c r="C2934" s="11">
        <v>25</v>
      </c>
      <c r="D2934" s="20" t="s">
        <v>29</v>
      </c>
    </row>
    <row r="2935" spans="1:12" x14ac:dyDescent="0.15">
      <c r="A2935" s="15">
        <v>2934</v>
      </c>
      <c r="B2935" s="11">
        <v>67</v>
      </c>
      <c r="C2935" s="11">
        <v>26</v>
      </c>
      <c r="D2935" s="20" t="str">
        <f>L2935</f>
        <v>in_f &lt;- "C:/NGS/save/F2_Adap-2.fastq"</v>
      </c>
      <c r="F2935" t="s">
        <v>12</v>
      </c>
      <c r="G2935" t="str">
        <f>'1. Input and Output files list'!$E$6</f>
        <v>C:/NGS/save/</v>
      </c>
      <c r="H2935" t="s">
        <v>87</v>
      </c>
      <c r="L2935" t="str">
        <f>CONCATENATE(F2935,G2935,H2935)</f>
        <v>in_f &lt;- "C:/NGS/save/F2_Adap-2.fastq"</v>
      </c>
    </row>
    <row r="2936" spans="1:12" x14ac:dyDescent="0.15">
      <c r="A2936" s="15">
        <v>2935</v>
      </c>
      <c r="B2936" s="11">
        <v>67</v>
      </c>
      <c r="C2936" s="11">
        <v>27</v>
      </c>
      <c r="D2936" s="20" t="str">
        <f>L2936</f>
        <v>out_f &lt;- "C:/NGS/save/F2_Adap-3.fastq"</v>
      </c>
      <c r="F2936" t="s">
        <v>15</v>
      </c>
      <c r="G2936" t="str">
        <f>'1. Input and Output files list'!$E$6</f>
        <v>C:/NGS/save/</v>
      </c>
      <c r="H2936" t="s">
        <v>88</v>
      </c>
      <c r="L2936" t="str">
        <f>CONCATENATE(F2936,G2936,H2936)</f>
        <v>out_f &lt;- "C:/NGS/save/F2_Adap-3.fastq"</v>
      </c>
    </row>
    <row r="2937" spans="1:12" x14ac:dyDescent="0.15">
      <c r="A2937" s="15">
        <v>2936</v>
      </c>
      <c r="B2937" s="11">
        <v>67</v>
      </c>
      <c r="C2937" s="11">
        <v>28</v>
      </c>
      <c r="D2937" s="20" t="str">
        <f>L2937</f>
        <v>param_adapter &lt;- "TAAGATCGGAAGAGCGTCGTGTAGGGAAAGAGTGT"  #Adapter sequence 3</v>
      </c>
      <c r="F2937" t="s">
        <v>44</v>
      </c>
      <c r="G2937" t="str">
        <f>'1. Input and Output files list'!$E$66</f>
        <v>TAAGATCGGAAGAGCGTCGTGTAGGGAAAGAGTGT</v>
      </c>
      <c r="H2937" t="s">
        <v>49</v>
      </c>
      <c r="L2937" t="str">
        <f>CONCATENATE(F2937,G2937,H2937)</f>
        <v>param_adapter &lt;- "TAAGATCGGAAGAGCGTCGTGTAGGGAAAGAGTGT"  #Adapter sequence 3</v>
      </c>
    </row>
    <row r="2938" spans="1:12" x14ac:dyDescent="0.15">
      <c r="A2938" s="15">
        <v>2937</v>
      </c>
      <c r="B2938" s="11">
        <v>67</v>
      </c>
      <c r="C2938" s="11">
        <v>29</v>
      </c>
      <c r="D2938" s="20" t="s">
        <v>30</v>
      </c>
    </row>
    <row r="2939" spans="1:12" x14ac:dyDescent="0.15">
      <c r="A2939" s="15">
        <v>2938</v>
      </c>
      <c r="B2939" s="11">
        <v>67</v>
      </c>
      <c r="C2939" s="11">
        <v>30</v>
      </c>
      <c r="D2939" s="20" t="str">
        <f>L2939</f>
        <v>in_f &lt;- "C:/NGS/save/F2_Adap-3.fastq"</v>
      </c>
      <c r="F2939" t="s">
        <v>12</v>
      </c>
      <c r="G2939" t="str">
        <f>'1. Input and Output files list'!$E$6</f>
        <v>C:/NGS/save/</v>
      </c>
      <c r="H2939" t="s">
        <v>88</v>
      </c>
      <c r="L2939" t="str">
        <f>CONCATENATE(F2939,G2939,H2939)</f>
        <v>in_f &lt;- "C:/NGS/save/F2_Adap-3.fastq"</v>
      </c>
    </row>
    <row r="2940" spans="1:12" x14ac:dyDescent="0.15">
      <c r="A2940" s="15">
        <v>2939</v>
      </c>
      <c r="B2940" s="11">
        <v>67</v>
      </c>
      <c r="C2940" s="11">
        <v>31</v>
      </c>
      <c r="D2940" s="20" t="str">
        <f>L2940</f>
        <v>out_f &lt;- "C:/NGS/save/AdapterTrim_NGS0_67.fastq"</v>
      </c>
      <c r="F2940" t="s">
        <v>36</v>
      </c>
      <c r="G2940" t="str">
        <f>'1. Input and Output files list'!$E$6</f>
        <v>C:/NGS/save/</v>
      </c>
      <c r="H2940" t="s">
        <v>38</v>
      </c>
      <c r="I2940" t="str">
        <f>'1. Input and Output files list'!$I$212</f>
        <v>NGS0_67.fastq</v>
      </c>
      <c r="J2940" s="15" t="s">
        <v>16</v>
      </c>
      <c r="L2940" t="str">
        <f>CONCATENATE(F2940,G2940,H2940,I2940,J2940)</f>
        <v>out_f &lt;- "C:/NGS/save/AdapterTrim_NGS0_67.fastq"</v>
      </c>
    </row>
    <row r="2941" spans="1:12" x14ac:dyDescent="0.15">
      <c r="A2941" s="15">
        <v>2940</v>
      </c>
      <c r="B2941" s="11">
        <v>67</v>
      </c>
      <c r="C2941" s="11">
        <v>32</v>
      </c>
      <c r="D2941" s="20" t="str">
        <f>L2941</f>
        <v>param_adapter &lt;- "CATGAGATCGGAAGAGCACACGTCTGAACTCCAGTCAC"  #Adapter sequence 4</v>
      </c>
      <c r="F2941" t="s">
        <v>44</v>
      </c>
      <c r="G2941" t="str">
        <f>'1. Input and Output files list'!$E$67</f>
        <v>CATGAGATCGGAAGAGCACACGTCTGAACTCCAGTCAC</v>
      </c>
      <c r="H2941" t="s">
        <v>51</v>
      </c>
      <c r="L2941" t="str">
        <f>CONCATENATE(F2941,G2941,H2941)</f>
        <v>param_adapter &lt;- "CATGAGATCGGAAGAGCACACGTCTGAACTCCAGTCAC"  #Adapter sequence 4</v>
      </c>
    </row>
    <row r="2942" spans="1:12" x14ac:dyDescent="0.15">
      <c r="A2942" s="15">
        <v>2941</v>
      </c>
      <c r="B2942" s="11">
        <v>67</v>
      </c>
      <c r="C2942" s="11">
        <v>33</v>
      </c>
      <c r="D2942" s="20" t="s">
        <v>31</v>
      </c>
      <c r="F2942" s="15"/>
      <c r="G2942" s="15"/>
      <c r="H2942" s="15"/>
      <c r="I2942" s="15"/>
    </row>
    <row r="2943" spans="1:12" x14ac:dyDescent="0.15">
      <c r="A2943" s="15">
        <v>2942</v>
      </c>
      <c r="B2943" s="11">
        <v>67</v>
      </c>
      <c r="C2943" s="11">
        <v>34</v>
      </c>
      <c r="D2943" s="20" t="s">
        <v>32</v>
      </c>
    </row>
    <row r="2944" spans="1:12" x14ac:dyDescent="0.15">
      <c r="A2944" s="15">
        <v>2943</v>
      </c>
      <c r="B2944" s="11">
        <v>67</v>
      </c>
      <c r="C2944" s="11">
        <v>35</v>
      </c>
      <c r="D2944" s="20" t="str">
        <f>L2944</f>
        <v>write.csv(res, "C:/NGS/save/NGS0_67.fastq.csv")</v>
      </c>
      <c r="F2944" t="s">
        <v>35</v>
      </c>
      <c r="G2944" t="str">
        <f>'1. Input and Output files list'!$E$6</f>
        <v>C:/NGS/save/</v>
      </c>
      <c r="H2944" t="str">
        <f>'1. Input and Output files list'!$I$212</f>
        <v>NGS0_67.fastq</v>
      </c>
      <c r="I2944" t="s">
        <v>34</v>
      </c>
      <c r="L2944" t="str">
        <f>CONCATENATE(F2944,G2944,H2944,I2944)</f>
        <v>write.csv(res, "C:/NGS/save/NGS0_67.fastq.csv")</v>
      </c>
    </row>
    <row r="2945" spans="1:20" x14ac:dyDescent="0.15">
      <c r="A2945" s="15">
        <v>2944</v>
      </c>
      <c r="B2945" s="11">
        <v>67</v>
      </c>
      <c r="C2945" s="11">
        <v>36</v>
      </c>
      <c r="D2945" s="20" t="str">
        <f>L2945</f>
        <v>system.time(fastq &lt;- fread("C:/NGS/save/AdapterTrim_NGS0_67.fastq", header=F, sep="\t", na.strings="NA", strip.white=TRUE, verbose=TRUE))</v>
      </c>
      <c r="F2945" t="s">
        <v>92</v>
      </c>
      <c r="G2945" t="str">
        <f>'1. Input and Output files list'!$E$6</f>
        <v>C:/NGS/save/</v>
      </c>
      <c r="H2945" t="s">
        <v>38</v>
      </c>
      <c r="I2945" t="str">
        <f>'1. Input and Output files list'!$I$212</f>
        <v>NGS0_67.fastq</v>
      </c>
      <c r="J2945" t="s">
        <v>20</v>
      </c>
      <c r="L2945" t="str">
        <f>CONCATENATE(F2945,G2945,H2945,I2945,J2945)</f>
        <v>system.time(fastq &lt;- fread("C:/NGS/save/AdapterTrim_NGS0_67.fastq", header=F, sep="\t", na.strings="NA", strip.white=TRUE, verbose=TRUE))</v>
      </c>
    </row>
    <row r="2946" spans="1:20" x14ac:dyDescent="0.15">
      <c r="A2946" s="15">
        <v>2945</v>
      </c>
      <c r="B2946" s="11">
        <v>67</v>
      </c>
      <c r="C2946" s="11">
        <v>37</v>
      </c>
      <c r="D2946" s="20" t="str">
        <f>T2946</f>
        <v>file.remove("C:/NGS/save/AdapterTrim_NGS0_67.fastq","C:/NGS/save/F2_Adap-0.fastq","C:/NGS/save/F2_Adap-1.fastq","C:/NGS/save/F2_Adap-2.fastq","C:/NGS/save/F2_Adap-3.fastq")</v>
      </c>
      <c r="F2946" s="15" t="s">
        <v>11</v>
      </c>
      <c r="G2946" t="str">
        <f>'1. Input and Output files list'!$E$6</f>
        <v>C:/NGS/save/</v>
      </c>
      <c r="H2946" s="15" t="s">
        <v>38</v>
      </c>
      <c r="I2946" t="str">
        <f>'1. Input and Output files list'!$I$212</f>
        <v>NGS0_67.fastq</v>
      </c>
      <c r="J2946" t="s">
        <v>852</v>
      </c>
      <c r="K2946" t="str">
        <f>'1. Input and Output files list'!$E$6</f>
        <v>C:/NGS/save/</v>
      </c>
      <c r="L2946" t="s">
        <v>851</v>
      </c>
      <c r="M2946" t="str">
        <f>'1. Input and Output files list'!$E$6</f>
        <v>C:/NGS/save/</v>
      </c>
      <c r="N2946" t="s">
        <v>89</v>
      </c>
      <c r="O2946" t="str">
        <f>'1. Input and Output files list'!$E$6</f>
        <v>C:/NGS/save/</v>
      </c>
      <c r="P2946" t="s">
        <v>90</v>
      </c>
      <c r="Q2946" t="str">
        <f>'1. Input and Output files list'!$E$6</f>
        <v>C:/NGS/save/</v>
      </c>
      <c r="R2946" t="s">
        <v>91</v>
      </c>
      <c r="T2946" t="str">
        <f>CONCATENATE(F2946,G2946,H2946,I2946,J2946,K2946,L2946,M2946,N2946,O2946,P2946,Q2946,R2946)</f>
        <v>file.remove("C:/NGS/save/AdapterTrim_NGS0_67.fastq","C:/NGS/save/F2_Adap-0.fastq","C:/NGS/save/F2_Adap-1.fastq","C:/NGS/save/F2_Adap-2.fastq","C:/NGS/save/F2_Adap-3.fastq")</v>
      </c>
    </row>
    <row r="2947" spans="1:20" x14ac:dyDescent="0.15">
      <c r="A2947" s="15">
        <v>2946</v>
      </c>
      <c r="B2947" s="11">
        <v>67</v>
      </c>
      <c r="C2947" s="11">
        <v>38</v>
      </c>
      <c r="D2947" s="20" t="s">
        <v>93</v>
      </c>
      <c r="J2947" s="15"/>
    </row>
    <row r="2948" spans="1:20" x14ac:dyDescent="0.15">
      <c r="A2948" s="15">
        <v>2947</v>
      </c>
      <c r="B2948" s="11">
        <v>67</v>
      </c>
      <c r="C2948" s="11">
        <v>39</v>
      </c>
      <c r="D2948" s="20" t="s">
        <v>2</v>
      </c>
    </row>
    <row r="2949" spans="1:20" x14ac:dyDescent="0.15">
      <c r="A2949" s="15">
        <v>2948</v>
      </c>
      <c r="B2949" s="11">
        <v>67</v>
      </c>
      <c r="C2949" s="11">
        <v>40</v>
      </c>
      <c r="D2949" s="20" t="str">
        <f>K2949</f>
        <v>system.time(write.csv(RADtag, file="C:/NGS/save/NGS0_67.tagcount", row.names = F))</v>
      </c>
      <c r="F2949" s="15" t="s">
        <v>164</v>
      </c>
      <c r="G2949" s="15" t="str">
        <f>'1. Input and Output files list'!$E$6</f>
        <v>C:/NGS/save/</v>
      </c>
      <c r="H2949" s="15" t="str">
        <f>'1. Input and Output files list'!$J$212</f>
        <v>NGS0_67.tagcount</v>
      </c>
      <c r="I2949" t="s">
        <v>210</v>
      </c>
      <c r="K2949" t="str">
        <f>CONCATENATE(F2949,G2949,H2949,I2949)</f>
        <v>system.time(write.csv(RADtag, file="C:/NGS/save/NGS0_67.tagcount", row.names = F))</v>
      </c>
    </row>
    <row r="2950" spans="1:20" x14ac:dyDescent="0.15">
      <c r="A2950" s="15">
        <v>2949</v>
      </c>
      <c r="B2950" s="11">
        <v>67</v>
      </c>
      <c r="C2950" s="11">
        <v>41</v>
      </c>
      <c r="D2950" s="20" t="str">
        <f>L2950</f>
        <v>file.remove("C:/NGS/save/NGS0_67.fastq")</v>
      </c>
      <c r="F2950" t="s">
        <v>97</v>
      </c>
      <c r="G2950" t="s">
        <v>13</v>
      </c>
      <c r="H2950" t="str">
        <f>'1. Input and Output files list'!$E$6</f>
        <v>C:/NGS/save/</v>
      </c>
      <c r="I2950" t="str">
        <f>'1. Input and Output files list'!$I$212</f>
        <v>NGS0_67.fastq</v>
      </c>
      <c r="J2950" s="7" t="s">
        <v>16</v>
      </c>
      <c r="K2950" t="s">
        <v>52</v>
      </c>
      <c r="L2950" t="str">
        <f>CONCATENATE(F2950,G2950,H2950,I2950,J2950,K2950)</f>
        <v>file.remove("C:/NGS/save/NGS0_67.fastq")</v>
      </c>
    </row>
    <row r="2951" spans="1:20" x14ac:dyDescent="0.15">
      <c r="A2951" s="15">
        <v>2950</v>
      </c>
      <c r="B2951" s="11">
        <v>67</v>
      </c>
      <c r="C2951" s="11">
        <v>42</v>
      </c>
      <c r="D2951" s="20" t="s">
        <v>170</v>
      </c>
    </row>
    <row r="2952" spans="1:20" x14ac:dyDescent="0.15">
      <c r="A2952" s="15">
        <v>2951</v>
      </c>
      <c r="B2952" s="11">
        <v>67</v>
      </c>
      <c r="C2952" s="11">
        <v>43</v>
      </c>
      <c r="D2952" s="20" t="str">
        <f>L2952</f>
        <v>system.time(write.csv(RAD_1over, file="C:/NGS/save/NGS0_67.tagcount1over", row.names = F))</v>
      </c>
      <c r="F2952" s="10" t="s">
        <v>171</v>
      </c>
      <c r="G2952" t="str">
        <f>'1. Input and Output files list'!$E$6</f>
        <v>C:/NGS/save/</v>
      </c>
      <c r="H2952" s="10" t="str">
        <f>'1. Input and Output files list'!$K$212</f>
        <v>NGS0_67.tagcount1over</v>
      </c>
      <c r="I2952" s="10" t="s">
        <v>210</v>
      </c>
      <c r="L2952" t="str">
        <f>CONCATENATE(F2952,G2952,H2952,I2952)</f>
        <v>system.time(write.csv(RAD_1over, file="C:/NGS/save/NGS0_67.tagcount1over", row.names = F))</v>
      </c>
    </row>
    <row r="2953" spans="1:20" x14ac:dyDescent="0.15">
      <c r="A2953" s="15">
        <v>2952</v>
      </c>
      <c r="B2953" s="11">
        <v>67</v>
      </c>
      <c r="C2953" s="11">
        <v>44</v>
      </c>
      <c r="D2953" s="20" t="s">
        <v>1073</v>
      </c>
      <c r="F2953" s="15"/>
      <c r="H2953" s="15"/>
    </row>
    <row r="2954" spans="1:20" x14ac:dyDescent="0.15">
      <c r="A2954" s="15">
        <v>2953</v>
      </c>
      <c r="B2954" s="11">
        <v>68</v>
      </c>
      <c r="C2954" s="11">
        <v>1</v>
      </c>
      <c r="D2954" s="20" t="str">
        <f>L2954</f>
        <v>in_f &lt;- c("C:/NGS/Raw_sequence_reads/68_CGGCTATG-GGCTCTGA_L006_R1_001.fastq.gz", "C:/NGS/Raw_sequence_reads/68_CGGCTATG-GGCTCTGA_L006_R2_001.fastq.gz")</v>
      </c>
      <c r="F2954" t="s">
        <v>3</v>
      </c>
      <c r="G2954" t="str">
        <f>'1. Input and Output files list'!$E$214</f>
        <v>C:/NGS/Raw_sequence_reads/68_CGGCTATG-GGCTCTGA_L006_R1_001.fastq.gz</v>
      </c>
      <c r="H2954" t="s">
        <v>10</v>
      </c>
      <c r="I2954" t="str">
        <f>'1. Input and Output files list'!$E$215</f>
        <v>C:/NGS/Raw_sequence_reads/68_CGGCTATG-GGCTCTGA_L006_R2_001.fastq.gz</v>
      </c>
      <c r="J2954" t="s">
        <v>4</v>
      </c>
      <c r="L2954" t="str">
        <f>CONCATENATE(F2954,G2954,H2954,I2954,J2954)</f>
        <v>in_f &lt;- c("C:/NGS/Raw_sequence_reads/68_CGGCTATG-GGCTCTGA_L006_R1_001.fastq.gz", "C:/NGS/Raw_sequence_reads/68_CGGCTATG-GGCTCTGA_L006_R2_001.fastq.gz")</v>
      </c>
    </row>
    <row r="2955" spans="1:20" x14ac:dyDescent="0.15">
      <c r="A2955" s="15">
        <v>2954</v>
      </c>
      <c r="B2955" s="11">
        <v>68</v>
      </c>
      <c r="C2955" s="11">
        <v>2</v>
      </c>
      <c r="D2955" s="20" t="str">
        <f>L2955</f>
        <v>out_f &lt;- "C:/NGS/save/NGS0_68.fastq"</v>
      </c>
      <c r="F2955" t="s">
        <v>95</v>
      </c>
      <c r="G2955" t="s">
        <v>13</v>
      </c>
      <c r="H2955" t="str">
        <f>'1. Input and Output files list'!$E$6</f>
        <v>C:/NGS/save/</v>
      </c>
      <c r="I2955" t="str">
        <f>'1. Input and Output files list'!$I$214</f>
        <v>NGS0_68.fastq</v>
      </c>
      <c r="J2955" s="7" t="s">
        <v>16</v>
      </c>
      <c r="L2955" t="str">
        <f>CONCATENATE(F2955,G2955,H2955,I2955,J2955)</f>
        <v>out_f &lt;- "C:/NGS/save/NGS0_68.fastq"</v>
      </c>
    </row>
    <row r="2956" spans="1:20" x14ac:dyDescent="0.15">
      <c r="A2956" s="15">
        <v>2955</v>
      </c>
      <c r="B2956" s="11">
        <v>68</v>
      </c>
      <c r="C2956" s="11">
        <v>3</v>
      </c>
      <c r="D2956" s="20" t="str">
        <f>L2956</f>
        <v>param_trim &lt;- 1</v>
      </c>
      <c r="F2956" t="s">
        <v>163</v>
      </c>
      <c r="G2956">
        <f>'1. Input and Output files list'!$H$214</f>
        <v>1</v>
      </c>
      <c r="L2956" t="str">
        <f>CONCATENATE(F2956,G2956)</f>
        <v>param_trim &lt;- 1</v>
      </c>
    </row>
    <row r="2957" spans="1:20" x14ac:dyDescent="0.15">
      <c r="A2957" s="15">
        <v>2956</v>
      </c>
      <c r="B2957" s="11">
        <v>68</v>
      </c>
      <c r="C2957" s="11">
        <v>4</v>
      </c>
      <c r="D2957" s="20" t="s">
        <v>21</v>
      </c>
    </row>
    <row r="2958" spans="1:20" x14ac:dyDescent="0.15">
      <c r="A2958" s="15">
        <v>2957</v>
      </c>
      <c r="B2958" s="11">
        <v>68</v>
      </c>
      <c r="C2958" s="11">
        <v>5</v>
      </c>
      <c r="D2958" s="20" t="s">
        <v>22</v>
      </c>
    </row>
    <row r="2959" spans="1:20" x14ac:dyDescent="0.15">
      <c r="A2959" s="15">
        <v>2958</v>
      </c>
      <c r="B2959" s="11">
        <v>68</v>
      </c>
      <c r="C2959" s="11">
        <v>6</v>
      </c>
      <c r="D2959" s="20" t="s">
        <v>23</v>
      </c>
    </row>
    <row r="2960" spans="1:20" x14ac:dyDescent="0.15">
      <c r="A2960" s="15">
        <v>2959</v>
      </c>
      <c r="B2960" s="11">
        <v>68</v>
      </c>
      <c r="C2960" s="11">
        <v>7</v>
      </c>
      <c r="D2960" s="20" t="str">
        <f>L2960</f>
        <v>hoge1 &lt;- DNAStringSet(sread(fastq), start=7, end=hoge)</v>
      </c>
      <c r="F2960" t="s">
        <v>166</v>
      </c>
      <c r="G2960">
        <f>'1. Input and Output files list'!$G$214+1</f>
        <v>7</v>
      </c>
      <c r="H2960" t="s">
        <v>26</v>
      </c>
      <c r="L2960" t="str">
        <f>CONCATENATE(F2960,G2960,H2960)</f>
        <v>hoge1 &lt;- DNAStringSet(sread(fastq), start=7, end=hoge)</v>
      </c>
    </row>
    <row r="2961" spans="1:18" x14ac:dyDescent="0.15">
      <c r="A2961" s="15">
        <v>2960</v>
      </c>
      <c r="B2961" s="11">
        <v>68</v>
      </c>
      <c r="C2961" s="11">
        <v>8</v>
      </c>
      <c r="D2961" s="20" t="str">
        <f>L2961</f>
        <v>hoge2 &lt;- BStringSet(quality(quality(fastq)), start=7, end=hoge)</v>
      </c>
      <c r="F2961" t="s">
        <v>167</v>
      </c>
      <c r="G2961">
        <f>'1. Input and Output files list'!$G$214+1</f>
        <v>7</v>
      </c>
      <c r="H2961" t="s">
        <v>26</v>
      </c>
      <c r="L2961" t="str">
        <f>CONCATENATE(F2961,G2961,H2961)</f>
        <v>hoge2 &lt;- BStringSet(quality(quality(fastq)), start=7, end=hoge)</v>
      </c>
    </row>
    <row r="2962" spans="1:18" x14ac:dyDescent="0.15">
      <c r="A2962" s="15">
        <v>2961</v>
      </c>
      <c r="B2962" s="11">
        <v>68</v>
      </c>
      <c r="C2962" s="11">
        <v>9</v>
      </c>
      <c r="D2962" s="20" t="s">
        <v>24</v>
      </c>
    </row>
    <row r="2963" spans="1:18" x14ac:dyDescent="0.15">
      <c r="A2963" s="15">
        <v>2962</v>
      </c>
      <c r="B2963" s="11">
        <v>68</v>
      </c>
      <c r="C2963" s="11">
        <v>10</v>
      </c>
      <c r="D2963" s="20" t="s">
        <v>96</v>
      </c>
      <c r="J2963" s="15"/>
    </row>
    <row r="2964" spans="1:18" x14ac:dyDescent="0.15">
      <c r="A2964" s="15">
        <v>2963</v>
      </c>
      <c r="B2964" s="11">
        <v>68</v>
      </c>
      <c r="C2964" s="11">
        <v>11</v>
      </c>
      <c r="D2964" s="53" t="str">
        <f>R2964</f>
        <v>param1 &lt;- 35</v>
      </c>
      <c r="F2964" t="s">
        <v>843</v>
      </c>
      <c r="G2964">
        <f>'1. Input and Output files list'!$E$32</f>
        <v>35</v>
      </c>
      <c r="R2964" t="str">
        <f>CONCATENATE(F2964,G2964,H2964)</f>
        <v>param1 &lt;- 35</v>
      </c>
    </row>
    <row r="2965" spans="1:18" x14ac:dyDescent="0.15">
      <c r="A2965" s="15">
        <v>2964</v>
      </c>
      <c r="B2965" s="11">
        <v>68</v>
      </c>
      <c r="C2965" s="11">
        <v>12</v>
      </c>
      <c r="D2965" s="53" t="str">
        <f>R2965</f>
        <v>param2 &lt;- 0.1</v>
      </c>
      <c r="F2965" s="15" t="s">
        <v>844</v>
      </c>
      <c r="G2965">
        <f>'1. Input and Output files list'!$E$34</f>
        <v>0.1</v>
      </c>
      <c r="H2965" s="15"/>
      <c r="I2965" s="15"/>
      <c r="R2965" t="str">
        <f>CONCATENATE(F2965,G2965,H2965)</f>
        <v>param2 &lt;- 0.1</v>
      </c>
    </row>
    <row r="2966" spans="1:18" x14ac:dyDescent="0.15">
      <c r="A2966" s="15">
        <v>2965</v>
      </c>
      <c r="B2966" s="11">
        <v>68</v>
      </c>
      <c r="C2966" s="11">
        <v>13</v>
      </c>
      <c r="D2966" s="53" t="str">
        <f>R2966</f>
        <v>fastq &lt;- readFastq("C:/NGS/save/NGS0_68.fastq")</v>
      </c>
      <c r="F2966" t="s">
        <v>845</v>
      </c>
      <c r="G2966" t="str">
        <f>'1. Input and Output files list'!$E$6</f>
        <v>C:/NGS/save/</v>
      </c>
      <c r="H2966" s="5" t="str">
        <f>'1. Input and Output files list'!$I$214</f>
        <v>NGS0_68.fastq</v>
      </c>
      <c r="I2966" t="s">
        <v>4</v>
      </c>
      <c r="J2966">
        <v>68</v>
      </c>
      <c r="R2966" t="str">
        <f>CONCATENATE(F2966,G2966,H2966,I2966)</f>
        <v>fastq &lt;- readFastq("C:/NGS/save/NGS0_68.fastq")</v>
      </c>
    </row>
    <row r="2967" spans="1:18" x14ac:dyDescent="0.15">
      <c r="A2967" s="15">
        <v>2966</v>
      </c>
      <c r="B2967" s="11">
        <v>68</v>
      </c>
      <c r="C2967" s="11">
        <v>14</v>
      </c>
      <c r="D2967" s="53" t="s">
        <v>840</v>
      </c>
      <c r="J2967" s="15"/>
    </row>
    <row r="2968" spans="1:18" x14ac:dyDescent="0.15">
      <c r="A2968" s="15">
        <v>2967</v>
      </c>
      <c r="B2968" s="11">
        <v>68</v>
      </c>
      <c r="C2968" s="11">
        <v>15</v>
      </c>
      <c r="D2968" s="53" t="s">
        <v>841</v>
      </c>
    </row>
    <row r="2969" spans="1:18" x14ac:dyDescent="0.15">
      <c r="A2969" s="15">
        <v>2968</v>
      </c>
      <c r="B2969" s="11">
        <v>68</v>
      </c>
      <c r="C2969" s="11">
        <v>16</v>
      </c>
      <c r="D2969" s="53" t="s">
        <v>842</v>
      </c>
    </row>
    <row r="2970" spans="1:18" x14ac:dyDescent="0.15">
      <c r="A2970" s="15">
        <v>2969</v>
      </c>
      <c r="B2970" s="11">
        <v>68</v>
      </c>
      <c r="C2970" s="11">
        <v>17</v>
      </c>
      <c r="D2970" s="20" t="str">
        <f>L2970</f>
        <v xml:space="preserve">writeFastq(fastq, "C:/NGS/save/F2_Adap-0.fastq", compress=F)   </v>
      </c>
      <c r="F2970" t="s">
        <v>847</v>
      </c>
      <c r="G2970" t="str">
        <f>'1. Input and Output files list'!$E$6</f>
        <v>C:/NGS/save/</v>
      </c>
      <c r="H2970" t="s">
        <v>850</v>
      </c>
      <c r="J2970" s="15"/>
      <c r="L2970" t="str">
        <f>CONCATENATE(F2970,G2970,H2970,I2970,J2970)</f>
        <v xml:space="preserve">writeFastq(fastq, "C:/NGS/save/F2_Adap-0.fastq", compress=F)   </v>
      </c>
    </row>
    <row r="2971" spans="1:18" x14ac:dyDescent="0.15">
      <c r="A2971" s="15">
        <v>2970</v>
      </c>
      <c r="B2971" s="11">
        <v>68</v>
      </c>
      <c r="C2971" s="11">
        <v>18</v>
      </c>
      <c r="D2971" s="20" t="str">
        <f>L2971</f>
        <v>in_f &lt;- "C:/NGS/save/F2_Adap-0.fastq"</v>
      </c>
      <c r="F2971" t="s">
        <v>14</v>
      </c>
      <c r="G2971" t="s">
        <v>13</v>
      </c>
      <c r="H2971" t="str">
        <f>'1. Input and Output files list'!$E$6</f>
        <v>C:/NGS/save/</v>
      </c>
      <c r="I2971" t="s">
        <v>849</v>
      </c>
      <c r="J2971" s="7"/>
      <c r="L2971" t="str">
        <f>CONCATENATE(F2971,G2971,H2971,I2971,J2971)</f>
        <v>in_f &lt;- "C:/NGS/save/F2_Adap-0.fastq"</v>
      </c>
    </row>
    <row r="2972" spans="1:18" x14ac:dyDescent="0.15">
      <c r="A2972" s="15">
        <v>2971</v>
      </c>
      <c r="B2972" s="11">
        <v>68</v>
      </c>
      <c r="C2972" s="11">
        <v>19</v>
      </c>
      <c r="D2972" s="20" t="str">
        <f>L2972</f>
        <v>out_f &lt;- "C:/NGS/save/F2_Adap-1.fastq"</v>
      </c>
      <c r="F2972" s="15" t="s">
        <v>15</v>
      </c>
      <c r="G2972" t="str">
        <f>'1. Input and Output files list'!$E$6</f>
        <v>C:/NGS/save/</v>
      </c>
      <c r="H2972" s="15" t="s">
        <v>86</v>
      </c>
      <c r="I2972" s="15"/>
      <c r="L2972" t="str">
        <f>CONCATENATE(F2972,G2972,H2972)</f>
        <v>out_f &lt;- "C:/NGS/save/F2_Adap-1.fastq"</v>
      </c>
    </row>
    <row r="2973" spans="1:18" x14ac:dyDescent="0.15">
      <c r="A2973" s="15">
        <v>2972</v>
      </c>
      <c r="B2973" s="11">
        <v>68</v>
      </c>
      <c r="C2973" s="11">
        <v>20</v>
      </c>
      <c r="D2973" s="20" t="str">
        <f>L2973</f>
        <v>param_adapter &lt;- "CATGAGATCGGAAGAGCGTCGTGTAGGGAAAGAGTGT"  #Adapter sequence 1</v>
      </c>
      <c r="F2973" s="11" t="s">
        <v>44</v>
      </c>
      <c r="G2973" s="11" t="str">
        <f>'1. Input and Output files list'!$E$64</f>
        <v>CATGAGATCGGAAGAGCGTCGTGTAGGGAAAGAGTGT</v>
      </c>
      <c r="H2973" s="11" t="s">
        <v>46</v>
      </c>
      <c r="L2973" t="str">
        <f>CONCATENATE(F2973,G2973,H2973)</f>
        <v>param_adapter &lt;- "CATGAGATCGGAAGAGCGTCGTGTAGGGAAAGAGTGT"  #Adapter sequence 1</v>
      </c>
    </row>
    <row r="2974" spans="1:18" x14ac:dyDescent="0.15">
      <c r="A2974" s="15">
        <v>2973</v>
      </c>
      <c r="B2974" s="11">
        <v>68</v>
      </c>
      <c r="C2974" s="11">
        <v>21</v>
      </c>
      <c r="D2974" s="20" t="s">
        <v>28</v>
      </c>
      <c r="J2974" s="15"/>
    </row>
    <row r="2975" spans="1:18" x14ac:dyDescent="0.15">
      <c r="A2975" s="15">
        <v>2974</v>
      </c>
      <c r="B2975" s="11">
        <v>68</v>
      </c>
      <c r="C2975" s="11">
        <v>22</v>
      </c>
      <c r="D2975" s="20" t="str">
        <f>L2975</f>
        <v>in_f &lt;- "C:/NGS/save/F2_Adap-1.fastq"</v>
      </c>
      <c r="F2975" t="s">
        <v>12</v>
      </c>
      <c r="G2975" t="str">
        <f>'1. Input and Output files list'!$E$6</f>
        <v>C:/NGS/save/</v>
      </c>
      <c r="H2975" t="s">
        <v>86</v>
      </c>
      <c r="L2975" t="str">
        <f>CONCATENATE(F2975,G2975,H2975)</f>
        <v>in_f &lt;- "C:/NGS/save/F2_Adap-1.fastq"</v>
      </c>
    </row>
    <row r="2976" spans="1:18" x14ac:dyDescent="0.15">
      <c r="A2976" s="15">
        <v>2975</v>
      </c>
      <c r="B2976" s="11">
        <v>68</v>
      </c>
      <c r="C2976" s="11">
        <v>23</v>
      </c>
      <c r="D2976" s="20" t="str">
        <f>L2976</f>
        <v>out_f &lt;- "C:/NGS/save/F2_Adap-2.fastq"</v>
      </c>
      <c r="F2976" t="s">
        <v>15</v>
      </c>
      <c r="G2976" t="str">
        <f>'1. Input and Output files list'!$E$6</f>
        <v>C:/NGS/save/</v>
      </c>
      <c r="H2976" t="s">
        <v>87</v>
      </c>
      <c r="L2976" t="str">
        <f>CONCATENATE(F2976,G2976,H2976)</f>
        <v>out_f &lt;- "C:/NGS/save/F2_Adap-2.fastq"</v>
      </c>
    </row>
    <row r="2977" spans="1:20" x14ac:dyDescent="0.15">
      <c r="A2977" s="15">
        <v>2976</v>
      </c>
      <c r="B2977" s="11">
        <v>68</v>
      </c>
      <c r="C2977" s="11">
        <v>24</v>
      </c>
      <c r="D2977" s="20" t="str">
        <f>L2977</f>
        <v>param_adapter &lt;- "TAAGATCGGAAGAGCACACGTCTGAACTCCAGTCAC"  #Adapter sequence 2</v>
      </c>
      <c r="F2977" s="11" t="s">
        <v>44</v>
      </c>
      <c r="G2977" t="str">
        <f>'1. Input and Output files list'!$E$65</f>
        <v>TAAGATCGGAAGAGCACACGTCTGAACTCCAGTCAC</v>
      </c>
      <c r="H2977" s="11" t="s">
        <v>47</v>
      </c>
      <c r="J2977" s="15"/>
      <c r="L2977" t="str">
        <f>CONCATENATE(F2977,G2977,H2977)</f>
        <v>param_adapter &lt;- "TAAGATCGGAAGAGCACACGTCTGAACTCCAGTCAC"  #Adapter sequence 2</v>
      </c>
    </row>
    <row r="2978" spans="1:20" x14ac:dyDescent="0.15">
      <c r="A2978" s="15">
        <v>2977</v>
      </c>
      <c r="B2978" s="11">
        <v>68</v>
      </c>
      <c r="C2978" s="11">
        <v>25</v>
      </c>
      <c r="D2978" s="20" t="s">
        <v>29</v>
      </c>
    </row>
    <row r="2979" spans="1:20" x14ac:dyDescent="0.15">
      <c r="A2979" s="15">
        <v>2978</v>
      </c>
      <c r="B2979" s="11">
        <v>68</v>
      </c>
      <c r="C2979" s="11">
        <v>26</v>
      </c>
      <c r="D2979" s="20" t="str">
        <f>L2979</f>
        <v>in_f &lt;- "C:/NGS/save/F2_Adap-2.fastq"</v>
      </c>
      <c r="F2979" s="15" t="s">
        <v>12</v>
      </c>
      <c r="G2979" s="15" t="str">
        <f>'1. Input and Output files list'!$E$6</f>
        <v>C:/NGS/save/</v>
      </c>
      <c r="H2979" s="15" t="s">
        <v>87</v>
      </c>
      <c r="L2979" t="str">
        <f>CONCATENATE(F2979,G2979,H2979)</f>
        <v>in_f &lt;- "C:/NGS/save/F2_Adap-2.fastq"</v>
      </c>
    </row>
    <row r="2980" spans="1:20" x14ac:dyDescent="0.15">
      <c r="A2980" s="15">
        <v>2979</v>
      </c>
      <c r="B2980" s="11">
        <v>68</v>
      </c>
      <c r="C2980" s="11">
        <v>27</v>
      </c>
      <c r="D2980" s="20" t="str">
        <f>L2980</f>
        <v>out_f &lt;- "C:/NGS/save/F2_Adap-3.fastq"</v>
      </c>
      <c r="F2980" t="s">
        <v>15</v>
      </c>
      <c r="G2980" t="str">
        <f>'1. Input and Output files list'!$E$6</f>
        <v>C:/NGS/save/</v>
      </c>
      <c r="H2980" t="s">
        <v>88</v>
      </c>
      <c r="L2980" t="str">
        <f>CONCATENATE(F2980,G2980,H2980)</f>
        <v>out_f &lt;- "C:/NGS/save/F2_Adap-3.fastq"</v>
      </c>
    </row>
    <row r="2981" spans="1:20" x14ac:dyDescent="0.15">
      <c r="A2981" s="15">
        <v>2980</v>
      </c>
      <c r="B2981" s="11">
        <v>68</v>
      </c>
      <c r="C2981" s="11">
        <v>28</v>
      </c>
      <c r="D2981" s="20" t="str">
        <f>L2981</f>
        <v>param_adapter &lt;- "TAAGATCGGAAGAGCGTCGTGTAGGGAAAGAGTGT"  #Adapter sequence 3</v>
      </c>
      <c r="F2981" t="s">
        <v>44</v>
      </c>
      <c r="G2981" t="str">
        <f>'1. Input and Output files list'!$E$66</f>
        <v>TAAGATCGGAAGAGCGTCGTGTAGGGAAAGAGTGT</v>
      </c>
      <c r="H2981" t="s">
        <v>49</v>
      </c>
      <c r="L2981" t="str">
        <f>CONCATENATE(F2981,G2981,H2981)</f>
        <v>param_adapter &lt;- "TAAGATCGGAAGAGCGTCGTGTAGGGAAAGAGTGT"  #Adapter sequence 3</v>
      </c>
    </row>
    <row r="2982" spans="1:20" x14ac:dyDescent="0.15">
      <c r="A2982" s="15">
        <v>2981</v>
      </c>
      <c r="B2982" s="11">
        <v>68</v>
      </c>
      <c r="C2982" s="11">
        <v>29</v>
      </c>
      <c r="D2982" s="20" t="s">
        <v>30</v>
      </c>
    </row>
    <row r="2983" spans="1:20" x14ac:dyDescent="0.15">
      <c r="A2983" s="15">
        <v>2982</v>
      </c>
      <c r="B2983" s="11">
        <v>68</v>
      </c>
      <c r="C2983" s="11">
        <v>30</v>
      </c>
      <c r="D2983" s="20" t="str">
        <f>L2983</f>
        <v>in_f &lt;- "C:/NGS/save/F2_Adap-3.fastq"</v>
      </c>
      <c r="F2983" s="15" t="s">
        <v>12</v>
      </c>
      <c r="G2983" t="str">
        <f>'1. Input and Output files list'!$E$6</f>
        <v>C:/NGS/save/</v>
      </c>
      <c r="H2983" s="15" t="s">
        <v>88</v>
      </c>
      <c r="L2983" t="str">
        <f>CONCATENATE(F2983,G2983,H2983)</f>
        <v>in_f &lt;- "C:/NGS/save/F2_Adap-3.fastq"</v>
      </c>
    </row>
    <row r="2984" spans="1:20" x14ac:dyDescent="0.15">
      <c r="A2984" s="15">
        <v>2983</v>
      </c>
      <c r="B2984" s="11">
        <v>68</v>
      </c>
      <c r="C2984" s="11">
        <v>31</v>
      </c>
      <c r="D2984" s="20" t="str">
        <f>L2984</f>
        <v>out_f &lt;- "C:/NGS/save/AdapterTrim_NGS0_68.fastq"</v>
      </c>
      <c r="F2984" t="s">
        <v>36</v>
      </c>
      <c r="G2984" t="str">
        <f>'1. Input and Output files list'!$E$6</f>
        <v>C:/NGS/save/</v>
      </c>
      <c r="H2984" t="s">
        <v>38</v>
      </c>
      <c r="I2984" t="str">
        <f>'1. Input and Output files list'!$I$214</f>
        <v>NGS0_68.fastq</v>
      </c>
      <c r="J2984" t="s">
        <v>16</v>
      </c>
      <c r="L2984" t="str">
        <f>CONCATENATE(F2984,G2984,H2984,I2984,J2984)</f>
        <v>out_f &lt;- "C:/NGS/save/AdapterTrim_NGS0_68.fastq"</v>
      </c>
    </row>
    <row r="2985" spans="1:20" x14ac:dyDescent="0.15">
      <c r="A2985" s="15">
        <v>2984</v>
      </c>
      <c r="B2985" s="11">
        <v>68</v>
      </c>
      <c r="C2985" s="11">
        <v>32</v>
      </c>
      <c r="D2985" s="20" t="str">
        <f>L2985</f>
        <v>param_adapter &lt;- "CATGAGATCGGAAGAGCACACGTCTGAACTCCAGTCAC"  #Adapter sequence 4</v>
      </c>
      <c r="F2985" t="s">
        <v>44</v>
      </c>
      <c r="G2985" t="str">
        <f>'1. Input and Output files list'!$E$67</f>
        <v>CATGAGATCGGAAGAGCACACGTCTGAACTCCAGTCAC</v>
      </c>
      <c r="H2985" s="15" t="s">
        <v>51</v>
      </c>
      <c r="I2985" s="15"/>
      <c r="L2985" t="str">
        <f>CONCATENATE(F2985,G2985,H2985)</f>
        <v>param_adapter &lt;- "CATGAGATCGGAAGAGCACACGTCTGAACTCCAGTCAC"  #Adapter sequence 4</v>
      </c>
    </row>
    <row r="2986" spans="1:20" x14ac:dyDescent="0.15">
      <c r="A2986" s="15">
        <v>2985</v>
      </c>
      <c r="B2986" s="11">
        <v>68</v>
      </c>
      <c r="C2986" s="11">
        <v>33</v>
      </c>
      <c r="D2986" s="20" t="s">
        <v>31</v>
      </c>
    </row>
    <row r="2987" spans="1:20" x14ac:dyDescent="0.15">
      <c r="A2987" s="15">
        <v>2986</v>
      </c>
      <c r="B2987" s="11">
        <v>68</v>
      </c>
      <c r="C2987" s="11">
        <v>34</v>
      </c>
      <c r="D2987" s="20" t="s">
        <v>32</v>
      </c>
    </row>
    <row r="2988" spans="1:20" x14ac:dyDescent="0.15">
      <c r="A2988" s="15">
        <v>2987</v>
      </c>
      <c r="B2988" s="11">
        <v>68</v>
      </c>
      <c r="C2988" s="11">
        <v>35</v>
      </c>
      <c r="D2988" s="20" t="str">
        <f>L2988</f>
        <v>write.csv(res, "C:/NGS/save/NGS0_68.fastq.csv")</v>
      </c>
      <c r="F2988" t="s">
        <v>35</v>
      </c>
      <c r="G2988" t="str">
        <f>'1. Input and Output files list'!$E$6</f>
        <v>C:/NGS/save/</v>
      </c>
      <c r="H2988" t="str">
        <f>'1. Input and Output files list'!$I$214</f>
        <v>NGS0_68.fastq</v>
      </c>
      <c r="I2988" t="s">
        <v>34</v>
      </c>
      <c r="L2988" t="str">
        <f>CONCATENATE(F2988,G2988,H2988,I2988)</f>
        <v>write.csv(res, "C:/NGS/save/NGS0_68.fastq.csv")</v>
      </c>
    </row>
    <row r="2989" spans="1:20" x14ac:dyDescent="0.15">
      <c r="A2989" s="15">
        <v>2988</v>
      </c>
      <c r="B2989" s="11">
        <v>68</v>
      </c>
      <c r="C2989" s="11">
        <v>36</v>
      </c>
      <c r="D2989" s="20" t="str">
        <f>L2989</f>
        <v>system.time(fastq &lt;- fread("C:/NGS/save/AdapterTrim_NGS0_68.fastq", header=F, sep="\t", na.strings="NA", strip.white=TRUE, verbose=TRUE))</v>
      </c>
      <c r="F2989" t="s">
        <v>92</v>
      </c>
      <c r="G2989" t="str">
        <f>'1. Input and Output files list'!$E$6</f>
        <v>C:/NGS/save/</v>
      </c>
      <c r="H2989" t="s">
        <v>38</v>
      </c>
      <c r="I2989" t="str">
        <f>'1. Input and Output files list'!$I$214</f>
        <v>NGS0_68.fastq</v>
      </c>
      <c r="J2989" t="s">
        <v>20</v>
      </c>
      <c r="L2989" t="str">
        <f>CONCATENATE(F2989,G2989,H2989,I2989,J2989)</f>
        <v>system.time(fastq &lt;- fread("C:/NGS/save/AdapterTrim_NGS0_68.fastq", header=F, sep="\t", na.strings="NA", strip.white=TRUE, verbose=TRUE))</v>
      </c>
    </row>
    <row r="2990" spans="1:20" x14ac:dyDescent="0.15">
      <c r="A2990" s="15">
        <v>2989</v>
      </c>
      <c r="B2990" s="11">
        <v>68</v>
      </c>
      <c r="C2990" s="11">
        <v>37</v>
      </c>
      <c r="D2990" s="20" t="str">
        <f>T2990</f>
        <v>file.remove("C:/NGS/save/AdapterTrim_NGS0_68.fastq","C:/NGS/save/F2_Adap-0.fastq","C:/NGS/save/F2_Adap-1.fastq","C:/NGS/save/F2_Adap-2.fastq","C:/NGS/save/F2_Adap-3.fastq")</v>
      </c>
      <c r="F2990" t="s">
        <v>11</v>
      </c>
      <c r="G2990" t="str">
        <f>'1. Input and Output files list'!$E$6</f>
        <v>C:/NGS/save/</v>
      </c>
      <c r="H2990" t="s">
        <v>38</v>
      </c>
      <c r="I2990" t="str">
        <f>'1. Input and Output files list'!$I$214</f>
        <v>NGS0_68.fastq</v>
      </c>
      <c r="J2990" s="15" t="s">
        <v>852</v>
      </c>
      <c r="K2990" t="str">
        <f>'1. Input and Output files list'!$E$6</f>
        <v>C:/NGS/save/</v>
      </c>
      <c r="L2990" t="s">
        <v>851</v>
      </c>
      <c r="M2990" t="str">
        <f>'1. Input and Output files list'!$E$6</f>
        <v>C:/NGS/save/</v>
      </c>
      <c r="N2990" t="s">
        <v>89</v>
      </c>
      <c r="O2990" t="str">
        <f>'1. Input and Output files list'!$E$6</f>
        <v>C:/NGS/save/</v>
      </c>
      <c r="P2990" t="s">
        <v>90</v>
      </c>
      <c r="Q2990" t="str">
        <f>'1. Input and Output files list'!$E$6</f>
        <v>C:/NGS/save/</v>
      </c>
      <c r="R2990" t="s">
        <v>91</v>
      </c>
      <c r="T2990" t="str">
        <f>CONCATENATE(F2990,G2990,H2990,I2990,J2990,K2990,L2990,M2990,N2990,O2990,P2990,Q2990,R2990)</f>
        <v>file.remove("C:/NGS/save/AdapterTrim_NGS0_68.fastq","C:/NGS/save/F2_Adap-0.fastq","C:/NGS/save/F2_Adap-1.fastq","C:/NGS/save/F2_Adap-2.fastq","C:/NGS/save/F2_Adap-3.fastq")</v>
      </c>
    </row>
    <row r="2991" spans="1:20" x14ac:dyDescent="0.15">
      <c r="A2991" s="15">
        <v>2990</v>
      </c>
      <c r="B2991" s="11">
        <v>68</v>
      </c>
      <c r="C2991" s="11">
        <v>38</v>
      </c>
      <c r="D2991" s="20" t="s">
        <v>93</v>
      </c>
    </row>
    <row r="2992" spans="1:20" x14ac:dyDescent="0.15">
      <c r="A2992" s="15">
        <v>2991</v>
      </c>
      <c r="B2992" s="11">
        <v>68</v>
      </c>
      <c r="C2992" s="11">
        <v>39</v>
      </c>
      <c r="D2992" s="20" t="s">
        <v>2</v>
      </c>
      <c r="F2992" s="15"/>
      <c r="G2992" s="15"/>
      <c r="H2992" s="15"/>
    </row>
    <row r="2993" spans="1:18" x14ac:dyDescent="0.15">
      <c r="A2993" s="15">
        <v>2992</v>
      </c>
      <c r="B2993" s="11">
        <v>68</v>
      </c>
      <c r="C2993" s="11">
        <v>40</v>
      </c>
      <c r="D2993" s="20" t="str">
        <f>K2993</f>
        <v>system.time(write.csv(RADtag, file="C:/NGS/save/NGS0_68.tagcount", row.names = F))</v>
      </c>
      <c r="F2993" t="s">
        <v>164</v>
      </c>
      <c r="G2993" t="str">
        <f>'1. Input and Output files list'!$E$6</f>
        <v>C:/NGS/save/</v>
      </c>
      <c r="H2993" t="str">
        <f>'1. Input and Output files list'!$J$214</f>
        <v>NGS0_68.tagcount</v>
      </c>
      <c r="I2993" t="s">
        <v>210</v>
      </c>
      <c r="K2993" t="str">
        <f>CONCATENATE(F2993,G2993,H2993,I2993)</f>
        <v>system.time(write.csv(RADtag, file="C:/NGS/save/NGS0_68.tagcount", row.names = F))</v>
      </c>
    </row>
    <row r="2994" spans="1:18" x14ac:dyDescent="0.15">
      <c r="A2994" s="15">
        <v>2993</v>
      </c>
      <c r="B2994" s="11">
        <v>68</v>
      </c>
      <c r="C2994" s="11">
        <v>41</v>
      </c>
      <c r="D2994" s="20" t="str">
        <f>L2994</f>
        <v>file.remove("C:/NGS/save/NGS0_68.fastq")</v>
      </c>
      <c r="F2994" t="s">
        <v>97</v>
      </c>
      <c r="G2994" t="s">
        <v>13</v>
      </c>
      <c r="H2994" t="str">
        <f>'1. Input and Output files list'!$E$6</f>
        <v>C:/NGS/save/</v>
      </c>
      <c r="I2994" t="str">
        <f>'1. Input and Output files list'!$I$214</f>
        <v>NGS0_68.fastq</v>
      </c>
      <c r="J2994" s="7" t="s">
        <v>16</v>
      </c>
      <c r="K2994" t="s">
        <v>52</v>
      </c>
      <c r="L2994" t="str">
        <f>CONCATENATE(F2994,G2994,H2994,I2994,J2994,K2994)</f>
        <v>file.remove("C:/NGS/save/NGS0_68.fastq")</v>
      </c>
    </row>
    <row r="2995" spans="1:18" x14ac:dyDescent="0.15">
      <c r="A2995" s="15">
        <v>2994</v>
      </c>
      <c r="B2995" s="11">
        <v>68</v>
      </c>
      <c r="C2995" s="11">
        <v>42</v>
      </c>
      <c r="D2995" s="20" t="s">
        <v>170</v>
      </c>
    </row>
    <row r="2996" spans="1:18" x14ac:dyDescent="0.15">
      <c r="A2996" s="15">
        <v>2995</v>
      </c>
      <c r="B2996" s="11">
        <v>68</v>
      </c>
      <c r="C2996" s="11">
        <v>43</v>
      </c>
      <c r="D2996" s="20" t="str">
        <f>L2996</f>
        <v>system.time(write.csv(RAD_1over, file="C:/NGS/save/NGS0_68.tagcount1over", row.names = F))</v>
      </c>
      <c r="F2996" s="10" t="s">
        <v>171</v>
      </c>
      <c r="G2996" t="str">
        <f>'1. Input and Output files list'!$E$6</f>
        <v>C:/NGS/save/</v>
      </c>
      <c r="H2996" s="10" t="str">
        <f>'1. Input and Output files list'!$K$214</f>
        <v>NGS0_68.tagcount1over</v>
      </c>
      <c r="I2996" s="10" t="s">
        <v>210</v>
      </c>
      <c r="L2996" t="str">
        <f>CONCATENATE(F2996,G2996,H2996,I2996)</f>
        <v>system.time(write.csv(RAD_1over, file="C:/NGS/save/NGS0_68.tagcount1over", row.names = F))</v>
      </c>
    </row>
    <row r="2997" spans="1:18" x14ac:dyDescent="0.15">
      <c r="A2997" s="15">
        <v>2996</v>
      </c>
      <c r="B2997" s="11">
        <v>68</v>
      </c>
      <c r="C2997" s="11">
        <v>44</v>
      </c>
      <c r="D2997" s="20" t="s">
        <v>1073</v>
      </c>
    </row>
    <row r="2998" spans="1:18" x14ac:dyDescent="0.15">
      <c r="A2998" s="15">
        <v>2997</v>
      </c>
      <c r="B2998" s="11">
        <v>69</v>
      </c>
      <c r="C2998" s="11">
        <v>1</v>
      </c>
      <c r="D2998" s="20" t="str">
        <f>L2998</f>
        <v>in_f &lt;- c("C:/NGS/Raw_sequence_reads/69_CGGCTATG-AGGCGAAG_L006_R1_001.fastq.gz", "C:/NGS/Raw_sequence_reads/69_CGGCTATG-AGGCGAAG_L006_R2_001.fastq.gz")</v>
      </c>
      <c r="F2998" t="s">
        <v>3</v>
      </c>
      <c r="G2998" t="str">
        <f>'1. Input and Output files list'!$E$216</f>
        <v>C:/NGS/Raw_sequence_reads/69_CGGCTATG-AGGCGAAG_L006_R1_001.fastq.gz</v>
      </c>
      <c r="H2998" t="s">
        <v>10</v>
      </c>
      <c r="I2998" t="str">
        <f>'1. Input and Output files list'!$E$217</f>
        <v>C:/NGS/Raw_sequence_reads/69_CGGCTATG-AGGCGAAG_L006_R2_001.fastq.gz</v>
      </c>
      <c r="J2998" t="s">
        <v>4</v>
      </c>
      <c r="L2998" t="str">
        <f>CONCATENATE(F2998,G2998,H2998,I2998,J2998)</f>
        <v>in_f &lt;- c("C:/NGS/Raw_sequence_reads/69_CGGCTATG-AGGCGAAG_L006_R1_001.fastq.gz", "C:/NGS/Raw_sequence_reads/69_CGGCTATG-AGGCGAAG_L006_R2_001.fastq.gz")</v>
      </c>
    </row>
    <row r="2999" spans="1:18" x14ac:dyDescent="0.15">
      <c r="A2999" s="15">
        <v>2998</v>
      </c>
      <c r="B2999" s="11">
        <v>69</v>
      </c>
      <c r="C2999" s="11">
        <v>2</v>
      </c>
      <c r="D2999" s="20" t="str">
        <f>L2999</f>
        <v>out_f &lt;- "C:/NGS/save/NGS0_69.fastq"</v>
      </c>
      <c r="F2999" t="s">
        <v>95</v>
      </c>
      <c r="G2999" t="s">
        <v>13</v>
      </c>
      <c r="H2999" t="str">
        <f>'1. Input and Output files list'!$E$6</f>
        <v>C:/NGS/save/</v>
      </c>
      <c r="I2999" t="str">
        <f>'1. Input and Output files list'!$I$216</f>
        <v>NGS0_69.fastq</v>
      </c>
      <c r="J2999" s="7" t="s">
        <v>16</v>
      </c>
      <c r="L2999" t="str">
        <f>CONCATENATE(F2999,G2999,H2999,I2999,J2999)</f>
        <v>out_f &lt;- "C:/NGS/save/NGS0_69.fastq"</v>
      </c>
    </row>
    <row r="3000" spans="1:18" x14ac:dyDescent="0.15">
      <c r="A3000" s="15">
        <v>2999</v>
      </c>
      <c r="B3000" s="11">
        <v>69</v>
      </c>
      <c r="C3000" s="11">
        <v>3</v>
      </c>
      <c r="D3000" s="20" t="str">
        <f>L3000</f>
        <v>param_trim &lt;- 1</v>
      </c>
      <c r="F3000" t="s">
        <v>163</v>
      </c>
      <c r="G3000">
        <f>'1. Input and Output files list'!$H$216</f>
        <v>1</v>
      </c>
      <c r="J3000" s="15"/>
      <c r="L3000" t="str">
        <f>CONCATENATE(F3000,G3000)</f>
        <v>param_trim &lt;- 1</v>
      </c>
    </row>
    <row r="3001" spans="1:18" x14ac:dyDescent="0.15">
      <c r="A3001" s="15">
        <v>3000</v>
      </c>
      <c r="B3001" s="11">
        <v>69</v>
      </c>
      <c r="C3001" s="11">
        <v>4</v>
      </c>
      <c r="D3001" s="20" t="s">
        <v>21</v>
      </c>
    </row>
    <row r="3002" spans="1:18" x14ac:dyDescent="0.15">
      <c r="A3002" s="15">
        <v>3001</v>
      </c>
      <c r="B3002" s="11">
        <v>69</v>
      </c>
      <c r="C3002" s="11">
        <v>5</v>
      </c>
      <c r="D3002" s="20" t="s">
        <v>22</v>
      </c>
      <c r="F3002" s="15"/>
      <c r="H3002" s="15"/>
      <c r="I3002" s="15"/>
    </row>
    <row r="3003" spans="1:18" x14ac:dyDescent="0.15">
      <c r="A3003" s="15">
        <v>3002</v>
      </c>
      <c r="B3003" s="11">
        <v>69</v>
      </c>
      <c r="C3003" s="11">
        <v>6</v>
      </c>
      <c r="D3003" s="20" t="s">
        <v>23</v>
      </c>
    </row>
    <row r="3004" spans="1:18" x14ac:dyDescent="0.15">
      <c r="A3004" s="15">
        <v>3003</v>
      </c>
      <c r="B3004" s="11">
        <v>69</v>
      </c>
      <c r="C3004" s="11">
        <v>7</v>
      </c>
      <c r="D3004" s="20" t="str">
        <f>L3004</f>
        <v>hoge1 &lt;- DNAStringSet(sread(fastq), start=7, end=hoge)</v>
      </c>
      <c r="F3004" t="s">
        <v>166</v>
      </c>
      <c r="G3004">
        <f>'1. Input and Output files list'!$G$216+1</f>
        <v>7</v>
      </c>
      <c r="H3004" t="s">
        <v>26</v>
      </c>
      <c r="J3004" s="15"/>
      <c r="L3004" t="str">
        <f>CONCATENATE(F3004,G3004,H3004)</f>
        <v>hoge1 &lt;- DNAStringSet(sread(fastq), start=7, end=hoge)</v>
      </c>
    </row>
    <row r="3005" spans="1:18" x14ac:dyDescent="0.15">
      <c r="A3005" s="15">
        <v>3004</v>
      </c>
      <c r="B3005" s="11">
        <v>69</v>
      </c>
      <c r="C3005" s="11">
        <v>8</v>
      </c>
      <c r="D3005" s="20" t="str">
        <f>L3005</f>
        <v>hoge2 &lt;- BStringSet(quality(quality(fastq)), start=7, end=hoge)</v>
      </c>
      <c r="F3005" t="s">
        <v>167</v>
      </c>
      <c r="G3005">
        <f>'1. Input and Output files list'!$G$216+1</f>
        <v>7</v>
      </c>
      <c r="H3005" t="s">
        <v>26</v>
      </c>
      <c r="L3005" t="str">
        <f>CONCATENATE(F3005,G3005,H3005)</f>
        <v>hoge2 &lt;- BStringSet(quality(quality(fastq)), start=7, end=hoge)</v>
      </c>
    </row>
    <row r="3006" spans="1:18" x14ac:dyDescent="0.15">
      <c r="A3006" s="15">
        <v>3005</v>
      </c>
      <c r="B3006" s="11">
        <v>69</v>
      </c>
      <c r="C3006" s="11">
        <v>9</v>
      </c>
      <c r="D3006" s="20" t="s">
        <v>24</v>
      </c>
      <c r="F3006" s="15"/>
      <c r="G3006" s="15"/>
      <c r="H3006" s="15"/>
      <c r="I3006" s="15"/>
      <c r="J3006" s="15"/>
      <c r="L3006" s="15"/>
    </row>
    <row r="3007" spans="1:18" x14ac:dyDescent="0.15">
      <c r="A3007" s="15">
        <v>3006</v>
      </c>
      <c r="B3007" s="11">
        <v>69</v>
      </c>
      <c r="C3007" s="11">
        <v>10</v>
      </c>
      <c r="D3007" s="20" t="s">
        <v>96</v>
      </c>
      <c r="F3007" s="15"/>
      <c r="G3007" s="15"/>
      <c r="H3007" s="15"/>
      <c r="I3007" s="15"/>
      <c r="J3007" s="15"/>
      <c r="K3007" s="15"/>
      <c r="L3007" s="15"/>
    </row>
    <row r="3008" spans="1:18" x14ac:dyDescent="0.15">
      <c r="A3008" s="15">
        <v>3007</v>
      </c>
      <c r="B3008" s="11">
        <v>69</v>
      </c>
      <c r="C3008" s="11">
        <v>11</v>
      </c>
      <c r="D3008" s="53" t="str">
        <f>R3008</f>
        <v>param1 &lt;- 35</v>
      </c>
      <c r="F3008" s="15" t="s">
        <v>843</v>
      </c>
      <c r="G3008" s="15">
        <f>'1. Input and Output files list'!$E$32</f>
        <v>35</v>
      </c>
      <c r="H3008" s="15"/>
      <c r="I3008" s="15"/>
      <c r="J3008" s="15"/>
      <c r="K3008" s="15"/>
      <c r="L3008" s="15"/>
      <c r="R3008" t="str">
        <f>CONCATENATE(F3008,G3008,H3008)</f>
        <v>param1 &lt;- 35</v>
      </c>
    </row>
    <row r="3009" spans="1:18" x14ac:dyDescent="0.15">
      <c r="A3009" s="15">
        <v>3008</v>
      </c>
      <c r="B3009" s="11">
        <v>69</v>
      </c>
      <c r="C3009" s="11">
        <v>12</v>
      </c>
      <c r="D3009" s="53" t="str">
        <f>R3009</f>
        <v>param2 &lt;- 0.1</v>
      </c>
      <c r="F3009" s="15" t="s">
        <v>844</v>
      </c>
      <c r="G3009" s="15">
        <f>'1. Input and Output files list'!$E$34</f>
        <v>0.1</v>
      </c>
      <c r="H3009" s="15"/>
      <c r="I3009" s="15"/>
      <c r="J3009" s="15"/>
      <c r="K3009" s="15"/>
      <c r="L3009" s="15"/>
      <c r="R3009" t="str">
        <f>CONCATENATE(F3009,G3009,H3009)</f>
        <v>param2 &lt;- 0.1</v>
      </c>
    </row>
    <row r="3010" spans="1:18" x14ac:dyDescent="0.15">
      <c r="A3010" s="15">
        <v>3009</v>
      </c>
      <c r="B3010" s="11">
        <v>69</v>
      </c>
      <c r="C3010" s="11">
        <v>13</v>
      </c>
      <c r="D3010" s="53" t="str">
        <f>R3010</f>
        <v>fastq &lt;- readFastq("C:/NGS/save/NGS0_69.fastq")</v>
      </c>
      <c r="F3010" s="15" t="s">
        <v>845</v>
      </c>
      <c r="G3010" s="15" t="str">
        <f>'1. Input and Output files list'!$E$6</f>
        <v>C:/NGS/save/</v>
      </c>
      <c r="H3010" s="5" t="str">
        <f>'1. Input and Output files list'!$I$216</f>
        <v>NGS0_69.fastq</v>
      </c>
      <c r="I3010" s="15" t="s">
        <v>4</v>
      </c>
      <c r="J3010" s="15">
        <v>69</v>
      </c>
      <c r="K3010" s="15"/>
      <c r="L3010" s="15"/>
      <c r="R3010" t="str">
        <f>CONCATENATE(F3010,G3010,H3010,I3010)</f>
        <v>fastq &lt;- readFastq("C:/NGS/save/NGS0_69.fastq")</v>
      </c>
    </row>
    <row r="3011" spans="1:18" x14ac:dyDescent="0.15">
      <c r="A3011" s="15">
        <v>3010</v>
      </c>
      <c r="B3011" s="11">
        <v>69</v>
      </c>
      <c r="C3011" s="11">
        <v>14</v>
      </c>
      <c r="D3011" s="53" t="s">
        <v>840</v>
      </c>
      <c r="F3011" s="15"/>
      <c r="G3011" s="15"/>
      <c r="H3011" s="15"/>
      <c r="I3011" s="15"/>
      <c r="J3011" s="15"/>
      <c r="K3011" s="15"/>
      <c r="L3011" s="15"/>
    </row>
    <row r="3012" spans="1:18" x14ac:dyDescent="0.15">
      <c r="A3012" s="15">
        <v>3011</v>
      </c>
      <c r="B3012" s="11">
        <v>69</v>
      </c>
      <c r="C3012" s="11">
        <v>15</v>
      </c>
      <c r="D3012" s="53" t="s">
        <v>841</v>
      </c>
      <c r="F3012" s="15"/>
      <c r="G3012" s="15"/>
      <c r="H3012" s="15"/>
      <c r="I3012" s="15"/>
      <c r="J3012" s="15"/>
      <c r="K3012" s="15"/>
      <c r="L3012" s="15"/>
    </row>
    <row r="3013" spans="1:18" x14ac:dyDescent="0.15">
      <c r="A3013" s="15">
        <v>3012</v>
      </c>
      <c r="B3013" s="11">
        <v>69</v>
      </c>
      <c r="C3013" s="11">
        <v>16</v>
      </c>
      <c r="D3013" s="53" t="s">
        <v>842</v>
      </c>
      <c r="F3013" s="15"/>
      <c r="G3013" s="15"/>
      <c r="H3013" s="15"/>
      <c r="I3013" s="15"/>
      <c r="J3013" s="15"/>
      <c r="K3013" s="15"/>
      <c r="L3013" s="15"/>
    </row>
    <row r="3014" spans="1:18" x14ac:dyDescent="0.15">
      <c r="A3014" s="15">
        <v>3013</v>
      </c>
      <c r="B3014" s="11">
        <v>69</v>
      </c>
      <c r="C3014" s="11">
        <v>17</v>
      </c>
      <c r="D3014" s="20" t="str">
        <f>L3014</f>
        <v xml:space="preserve">writeFastq(fastq, "C:/NGS/save/F2_Adap-0.fastq", compress=F)   </v>
      </c>
      <c r="F3014" s="15" t="s">
        <v>847</v>
      </c>
      <c r="G3014" s="15" t="str">
        <f>'1. Input and Output files list'!$E$6</f>
        <v>C:/NGS/save/</v>
      </c>
      <c r="H3014" s="15" t="s">
        <v>850</v>
      </c>
      <c r="I3014" s="15"/>
      <c r="J3014" s="15"/>
      <c r="K3014" s="15"/>
      <c r="L3014" s="15" t="str">
        <f>CONCATENATE(F3014,G3014,H3014,I3014,J3014)</f>
        <v xml:space="preserve">writeFastq(fastq, "C:/NGS/save/F2_Adap-0.fastq", compress=F)   </v>
      </c>
    </row>
    <row r="3015" spans="1:18" x14ac:dyDescent="0.15">
      <c r="A3015" s="15">
        <v>3014</v>
      </c>
      <c r="B3015" s="11">
        <v>69</v>
      </c>
      <c r="C3015" s="11">
        <v>18</v>
      </c>
      <c r="D3015" s="20" t="str">
        <f>L3015</f>
        <v>in_f &lt;- "C:/NGS/save/F2_Adap-0.fastq"</v>
      </c>
      <c r="F3015" s="15" t="s">
        <v>14</v>
      </c>
      <c r="G3015" s="15" t="s">
        <v>13</v>
      </c>
      <c r="H3015" s="15" t="str">
        <f>'1. Input and Output files list'!$E$6</f>
        <v>C:/NGS/save/</v>
      </c>
      <c r="I3015" s="15" t="s">
        <v>849</v>
      </c>
      <c r="J3015" s="7"/>
      <c r="K3015" s="15"/>
      <c r="L3015" s="15" t="str">
        <f>CONCATENATE(F3015,G3015,H3015,I3015,J3015)</f>
        <v>in_f &lt;- "C:/NGS/save/F2_Adap-0.fastq"</v>
      </c>
    </row>
    <row r="3016" spans="1:18" x14ac:dyDescent="0.15">
      <c r="A3016" s="15">
        <v>3015</v>
      </c>
      <c r="B3016" s="11">
        <v>69</v>
      </c>
      <c r="C3016" s="11">
        <v>19</v>
      </c>
      <c r="D3016" s="20" t="str">
        <f>L3016</f>
        <v>out_f &lt;- "C:/NGS/save/F2_Adap-1.fastq"</v>
      </c>
      <c r="F3016" s="15" t="s">
        <v>15</v>
      </c>
      <c r="G3016" s="15" t="str">
        <f>'1. Input and Output files list'!$E$6</f>
        <v>C:/NGS/save/</v>
      </c>
      <c r="H3016" s="15" t="s">
        <v>86</v>
      </c>
      <c r="I3016" s="15"/>
      <c r="J3016" s="15"/>
      <c r="K3016" s="15"/>
      <c r="L3016" s="15" t="str">
        <f>CONCATENATE(F3016,G3016,H3016)</f>
        <v>out_f &lt;- "C:/NGS/save/F2_Adap-1.fastq"</v>
      </c>
    </row>
    <row r="3017" spans="1:18" x14ac:dyDescent="0.15">
      <c r="A3017" s="15">
        <v>3016</v>
      </c>
      <c r="B3017" s="11">
        <v>69</v>
      </c>
      <c r="C3017" s="11">
        <v>20</v>
      </c>
      <c r="D3017" s="20" t="str">
        <f>L3017</f>
        <v>param_adapter &lt;- "CATGAGATCGGAAGAGCGTCGTGTAGGGAAAGAGTGT"  #Adapter sequence 1</v>
      </c>
      <c r="F3017" s="11" t="s">
        <v>44</v>
      </c>
      <c r="G3017" s="11" t="str">
        <f>'1. Input and Output files list'!$E$64</f>
        <v>CATGAGATCGGAAGAGCGTCGTGTAGGGAAAGAGTGT</v>
      </c>
      <c r="H3017" s="11" t="s">
        <v>46</v>
      </c>
      <c r="I3017" s="15"/>
      <c r="J3017" s="15"/>
      <c r="K3017" s="15"/>
      <c r="L3017" s="15" t="str">
        <f>CONCATENATE(F3017,G3017,H3017)</f>
        <v>param_adapter &lt;- "CATGAGATCGGAAGAGCGTCGTGTAGGGAAAGAGTGT"  #Adapter sequence 1</v>
      </c>
    </row>
    <row r="3018" spans="1:18" x14ac:dyDescent="0.15">
      <c r="A3018" s="15">
        <v>3017</v>
      </c>
      <c r="B3018" s="11">
        <v>69</v>
      </c>
      <c r="C3018" s="11">
        <v>21</v>
      </c>
      <c r="D3018" s="20" t="s">
        <v>28</v>
      </c>
      <c r="F3018" s="15"/>
      <c r="G3018" s="15"/>
      <c r="H3018" s="15"/>
      <c r="I3018" s="15"/>
      <c r="J3018" s="15"/>
      <c r="K3018" s="15"/>
      <c r="L3018" s="15"/>
    </row>
    <row r="3019" spans="1:18" x14ac:dyDescent="0.15">
      <c r="A3019" s="15">
        <v>3018</v>
      </c>
      <c r="B3019" s="11">
        <v>69</v>
      </c>
      <c r="C3019" s="11">
        <v>22</v>
      </c>
      <c r="D3019" s="20" t="str">
        <f>L3019</f>
        <v>in_f &lt;- "C:/NGS/save/F2_Adap-1.fastq"</v>
      </c>
      <c r="F3019" s="15" t="s">
        <v>12</v>
      </c>
      <c r="G3019" s="15" t="str">
        <f>'1. Input and Output files list'!$E$6</f>
        <v>C:/NGS/save/</v>
      </c>
      <c r="H3019" s="15" t="s">
        <v>86</v>
      </c>
      <c r="I3019" s="15"/>
      <c r="J3019" s="15"/>
      <c r="K3019" s="15"/>
      <c r="L3019" s="15" t="str">
        <f>CONCATENATE(F3019,G3019,H3019)</f>
        <v>in_f &lt;- "C:/NGS/save/F2_Adap-1.fastq"</v>
      </c>
    </row>
    <row r="3020" spans="1:18" x14ac:dyDescent="0.15">
      <c r="A3020" s="15">
        <v>3019</v>
      </c>
      <c r="B3020" s="11">
        <v>69</v>
      </c>
      <c r="C3020" s="11">
        <v>23</v>
      </c>
      <c r="D3020" s="20" t="str">
        <f>L3020</f>
        <v>out_f &lt;- "C:/NGS/save/F2_Adap-2.fastq"</v>
      </c>
      <c r="F3020" s="15" t="s">
        <v>15</v>
      </c>
      <c r="G3020" s="15" t="str">
        <f>'1. Input and Output files list'!$E$6</f>
        <v>C:/NGS/save/</v>
      </c>
      <c r="H3020" s="15" t="s">
        <v>87</v>
      </c>
      <c r="I3020" s="15"/>
      <c r="J3020" s="15"/>
      <c r="K3020" s="15"/>
      <c r="L3020" s="15" t="str">
        <f>CONCATENATE(F3020,G3020,H3020)</f>
        <v>out_f &lt;- "C:/NGS/save/F2_Adap-2.fastq"</v>
      </c>
    </row>
    <row r="3021" spans="1:18" x14ac:dyDescent="0.15">
      <c r="A3021" s="15">
        <v>3020</v>
      </c>
      <c r="B3021" s="11">
        <v>69</v>
      </c>
      <c r="C3021" s="11">
        <v>24</v>
      </c>
      <c r="D3021" s="20" t="str">
        <f>L3021</f>
        <v>param_adapter &lt;- "TAAGATCGGAAGAGCACACGTCTGAACTCCAGTCAC"  #Adapter sequence 2</v>
      </c>
      <c r="F3021" s="11" t="s">
        <v>44</v>
      </c>
      <c r="G3021" s="15" t="str">
        <f>'1. Input and Output files list'!$E$65</f>
        <v>TAAGATCGGAAGAGCACACGTCTGAACTCCAGTCAC</v>
      </c>
      <c r="H3021" s="11" t="s">
        <v>47</v>
      </c>
      <c r="I3021" s="15"/>
      <c r="J3021" s="15"/>
      <c r="K3021" s="15"/>
      <c r="L3021" s="15" t="str">
        <f>CONCATENATE(F3021,G3021,H3021)</f>
        <v>param_adapter &lt;- "TAAGATCGGAAGAGCACACGTCTGAACTCCAGTCAC"  #Adapter sequence 2</v>
      </c>
    </row>
    <row r="3022" spans="1:18" x14ac:dyDescent="0.15">
      <c r="A3022" s="15">
        <v>3021</v>
      </c>
      <c r="B3022" s="11">
        <v>69</v>
      </c>
      <c r="C3022" s="11">
        <v>25</v>
      </c>
      <c r="D3022" s="20" t="s">
        <v>29</v>
      </c>
      <c r="F3022" s="15"/>
      <c r="G3022" s="15"/>
      <c r="H3022" s="15"/>
      <c r="I3022" s="15"/>
      <c r="J3022" s="15"/>
      <c r="K3022" s="15"/>
      <c r="L3022" s="15"/>
    </row>
    <row r="3023" spans="1:18" x14ac:dyDescent="0.15">
      <c r="A3023" s="15">
        <v>3022</v>
      </c>
      <c r="B3023" s="11">
        <v>69</v>
      </c>
      <c r="C3023" s="11">
        <v>26</v>
      </c>
      <c r="D3023" s="20" t="str">
        <f>L3023</f>
        <v>in_f &lt;- "C:/NGS/save/F2_Adap-2.fastq"</v>
      </c>
      <c r="F3023" s="15" t="s">
        <v>12</v>
      </c>
      <c r="G3023" s="15" t="str">
        <f>'1. Input and Output files list'!$E$6</f>
        <v>C:/NGS/save/</v>
      </c>
      <c r="H3023" s="15" t="s">
        <v>87</v>
      </c>
      <c r="I3023" s="15"/>
      <c r="J3023" s="15"/>
      <c r="K3023" s="15"/>
      <c r="L3023" s="15" t="str">
        <f>CONCATENATE(F3023,G3023,H3023)</f>
        <v>in_f &lt;- "C:/NGS/save/F2_Adap-2.fastq"</v>
      </c>
    </row>
    <row r="3024" spans="1:18" x14ac:dyDescent="0.15">
      <c r="A3024" s="15">
        <v>3023</v>
      </c>
      <c r="B3024" s="11">
        <v>69</v>
      </c>
      <c r="C3024" s="11">
        <v>27</v>
      </c>
      <c r="D3024" s="20" t="str">
        <f>L3024</f>
        <v>out_f &lt;- "C:/NGS/save/F2_Adap-3.fastq"</v>
      </c>
      <c r="F3024" s="15" t="s">
        <v>15</v>
      </c>
      <c r="G3024" s="15" t="str">
        <f>'1. Input and Output files list'!$E$6</f>
        <v>C:/NGS/save/</v>
      </c>
      <c r="H3024" s="15" t="s">
        <v>88</v>
      </c>
      <c r="I3024" s="15"/>
      <c r="J3024" s="15"/>
      <c r="K3024" s="15"/>
      <c r="L3024" s="15" t="str">
        <f>CONCATENATE(F3024,G3024,H3024)</f>
        <v>out_f &lt;- "C:/NGS/save/F2_Adap-3.fastq"</v>
      </c>
    </row>
    <row r="3025" spans="1:20" x14ac:dyDescent="0.15">
      <c r="A3025" s="15">
        <v>3024</v>
      </c>
      <c r="B3025" s="11">
        <v>69</v>
      </c>
      <c r="C3025" s="11">
        <v>28</v>
      </c>
      <c r="D3025" s="20" t="str">
        <f>L3025</f>
        <v>param_adapter &lt;- "TAAGATCGGAAGAGCGTCGTGTAGGGAAAGAGTGT"  #Adapter sequence 3</v>
      </c>
      <c r="F3025" s="15" t="s">
        <v>44</v>
      </c>
      <c r="G3025" s="15" t="str">
        <f>'1. Input and Output files list'!$E$66</f>
        <v>TAAGATCGGAAGAGCGTCGTGTAGGGAAAGAGTGT</v>
      </c>
      <c r="H3025" s="15" t="s">
        <v>49</v>
      </c>
      <c r="I3025" s="15"/>
      <c r="J3025" s="15"/>
      <c r="K3025" s="15"/>
      <c r="L3025" s="15" t="str">
        <f>CONCATENATE(F3025,G3025,H3025)</f>
        <v>param_adapter &lt;- "TAAGATCGGAAGAGCGTCGTGTAGGGAAAGAGTGT"  #Adapter sequence 3</v>
      </c>
    </row>
    <row r="3026" spans="1:20" x14ac:dyDescent="0.15">
      <c r="A3026" s="15">
        <v>3025</v>
      </c>
      <c r="B3026" s="11">
        <v>69</v>
      </c>
      <c r="C3026" s="11">
        <v>29</v>
      </c>
      <c r="D3026" s="20" t="s">
        <v>30</v>
      </c>
      <c r="F3026" s="15"/>
      <c r="G3026" s="15"/>
      <c r="H3026" s="15"/>
      <c r="I3026" s="15"/>
      <c r="J3026" s="15"/>
      <c r="K3026" s="15"/>
      <c r="L3026" s="15"/>
    </row>
    <row r="3027" spans="1:20" x14ac:dyDescent="0.15">
      <c r="A3027" s="15">
        <v>3026</v>
      </c>
      <c r="B3027" s="11">
        <v>69</v>
      </c>
      <c r="C3027" s="11">
        <v>30</v>
      </c>
      <c r="D3027" s="20" t="str">
        <f>L3027</f>
        <v>in_f &lt;- "C:/NGS/save/F2_Adap-3.fastq"</v>
      </c>
      <c r="F3027" s="15" t="s">
        <v>12</v>
      </c>
      <c r="G3027" s="15" t="str">
        <f>'1. Input and Output files list'!$E$6</f>
        <v>C:/NGS/save/</v>
      </c>
      <c r="H3027" s="15" t="s">
        <v>88</v>
      </c>
      <c r="I3027" s="15"/>
      <c r="J3027" s="15"/>
      <c r="K3027" s="15"/>
      <c r="L3027" s="15" t="str">
        <f>CONCATENATE(F3027,G3027,H3027)</f>
        <v>in_f &lt;- "C:/NGS/save/F2_Adap-3.fastq"</v>
      </c>
    </row>
    <row r="3028" spans="1:20" x14ac:dyDescent="0.15">
      <c r="A3028" s="15">
        <v>3027</v>
      </c>
      <c r="B3028" s="11">
        <v>69</v>
      </c>
      <c r="C3028" s="11">
        <v>31</v>
      </c>
      <c r="D3028" s="20" t="str">
        <f>L3028</f>
        <v>out_f &lt;- "C:/NGS/save/AdapterTrim_NGS0_69.fastq"</v>
      </c>
      <c r="F3028" s="15" t="s">
        <v>36</v>
      </c>
      <c r="G3028" s="15" t="str">
        <f>'1. Input and Output files list'!$E$6</f>
        <v>C:/NGS/save/</v>
      </c>
      <c r="H3028" s="15" t="s">
        <v>38</v>
      </c>
      <c r="I3028" s="15" t="str">
        <f>'1. Input and Output files list'!$I$216</f>
        <v>NGS0_69.fastq</v>
      </c>
      <c r="J3028" s="15" t="s">
        <v>16</v>
      </c>
      <c r="K3028" s="15"/>
      <c r="L3028" s="15" t="str">
        <f>CONCATENATE(F3028,G3028,H3028,I3028,J3028)</f>
        <v>out_f &lt;- "C:/NGS/save/AdapterTrim_NGS0_69.fastq"</v>
      </c>
    </row>
    <row r="3029" spans="1:20" x14ac:dyDescent="0.15">
      <c r="A3029" s="15">
        <v>3028</v>
      </c>
      <c r="B3029" s="11">
        <v>69</v>
      </c>
      <c r="C3029" s="11">
        <v>32</v>
      </c>
      <c r="D3029" s="20" t="str">
        <f>L3029</f>
        <v>param_adapter &lt;- "CATGAGATCGGAAGAGCACACGTCTGAACTCCAGTCAC"  #Adapter sequence 4</v>
      </c>
      <c r="F3029" s="15" t="s">
        <v>44</v>
      </c>
      <c r="G3029" s="15" t="str">
        <f>'1. Input and Output files list'!$E$67</f>
        <v>CATGAGATCGGAAGAGCACACGTCTGAACTCCAGTCAC</v>
      </c>
      <c r="H3029" s="15" t="s">
        <v>51</v>
      </c>
      <c r="I3029" s="15"/>
      <c r="J3029" s="15"/>
      <c r="K3029" s="15"/>
      <c r="L3029" s="15" t="str">
        <f>CONCATENATE(F3029,G3029,H3029)</f>
        <v>param_adapter &lt;- "CATGAGATCGGAAGAGCACACGTCTGAACTCCAGTCAC"  #Adapter sequence 4</v>
      </c>
    </row>
    <row r="3030" spans="1:20" x14ac:dyDescent="0.15">
      <c r="A3030" s="15">
        <v>3029</v>
      </c>
      <c r="B3030" s="11">
        <v>69</v>
      </c>
      <c r="C3030" s="11">
        <v>33</v>
      </c>
      <c r="D3030" s="20" t="s">
        <v>31</v>
      </c>
      <c r="F3030" s="15"/>
      <c r="G3030" s="15"/>
      <c r="H3030" s="15"/>
      <c r="I3030" s="15"/>
      <c r="J3030" s="15"/>
      <c r="K3030" s="15"/>
      <c r="L3030" s="15"/>
    </row>
    <row r="3031" spans="1:20" x14ac:dyDescent="0.15">
      <c r="A3031" s="15">
        <v>3030</v>
      </c>
      <c r="B3031" s="11">
        <v>69</v>
      </c>
      <c r="C3031" s="11">
        <v>34</v>
      </c>
      <c r="D3031" s="20" t="s">
        <v>32</v>
      </c>
      <c r="F3031" s="15"/>
      <c r="G3031" s="15"/>
      <c r="H3031" s="15"/>
      <c r="I3031" s="15"/>
      <c r="J3031" s="15"/>
      <c r="K3031" s="15"/>
      <c r="L3031" s="15"/>
    </row>
    <row r="3032" spans="1:20" x14ac:dyDescent="0.15">
      <c r="A3032" s="15">
        <v>3031</v>
      </c>
      <c r="B3032" s="11">
        <v>69</v>
      </c>
      <c r="C3032" s="11">
        <v>35</v>
      </c>
      <c r="D3032" s="20" t="str">
        <f>L3032</f>
        <v>write.csv(res, "C:/NGS/save/NGS0_69.fastq.csv")</v>
      </c>
      <c r="F3032" s="15" t="s">
        <v>35</v>
      </c>
      <c r="G3032" s="15" t="str">
        <f>'1. Input and Output files list'!$E$6</f>
        <v>C:/NGS/save/</v>
      </c>
      <c r="H3032" s="15" t="str">
        <f>'1. Input and Output files list'!$I$216</f>
        <v>NGS0_69.fastq</v>
      </c>
      <c r="I3032" s="15" t="s">
        <v>34</v>
      </c>
      <c r="J3032" s="15"/>
      <c r="K3032" s="15"/>
      <c r="L3032" s="15" t="str">
        <f>CONCATENATE(F3032,G3032,H3032,I3032)</f>
        <v>write.csv(res, "C:/NGS/save/NGS0_69.fastq.csv")</v>
      </c>
    </row>
    <row r="3033" spans="1:20" x14ac:dyDescent="0.15">
      <c r="A3033" s="15">
        <v>3032</v>
      </c>
      <c r="B3033" s="11">
        <v>69</v>
      </c>
      <c r="C3033" s="11">
        <v>36</v>
      </c>
      <c r="D3033" s="20" t="str">
        <f>L3033</f>
        <v>system.time(fastq &lt;- fread("C:/NGS/save/AdapterTrim_NGS0_69.fastq", header=F, sep="\t", na.strings="NA", strip.white=TRUE, verbose=TRUE))</v>
      </c>
      <c r="F3033" s="15" t="s">
        <v>92</v>
      </c>
      <c r="G3033" s="15" t="str">
        <f>'1. Input and Output files list'!$E$6</f>
        <v>C:/NGS/save/</v>
      </c>
      <c r="H3033" s="15" t="s">
        <v>38</v>
      </c>
      <c r="I3033" s="15" t="str">
        <f>'1. Input and Output files list'!$I$216</f>
        <v>NGS0_69.fastq</v>
      </c>
      <c r="J3033" s="15" t="s">
        <v>20</v>
      </c>
      <c r="K3033" s="15"/>
      <c r="L3033" s="15" t="str">
        <f>CONCATENATE(F3033,G3033,H3033,I3033,J3033)</f>
        <v>system.time(fastq &lt;- fread("C:/NGS/save/AdapterTrim_NGS0_69.fastq", header=F, sep="\t", na.strings="NA", strip.white=TRUE, verbose=TRUE))</v>
      </c>
    </row>
    <row r="3034" spans="1:20" x14ac:dyDescent="0.15">
      <c r="A3034" s="15">
        <v>3033</v>
      </c>
      <c r="B3034" s="11">
        <v>69</v>
      </c>
      <c r="C3034" s="11">
        <v>37</v>
      </c>
      <c r="D3034" s="20" t="str">
        <f>T3034</f>
        <v>file.remove("C:/NGS/save/AdapterTrim_NGS0_69.fastq","C:/NGS/save/F2_Adap-0.fastq","C:/NGS/save/F2_Adap-1.fastq","C:/NGS/save/F2_Adap-2.fastq","C:/NGS/save/F2_Adap-3.fastq")</v>
      </c>
      <c r="F3034" s="15" t="s">
        <v>11</v>
      </c>
      <c r="G3034" s="15" t="str">
        <f>'1. Input and Output files list'!$E$6</f>
        <v>C:/NGS/save/</v>
      </c>
      <c r="H3034" s="15" t="s">
        <v>38</v>
      </c>
      <c r="I3034" s="15" t="str">
        <f>'1. Input and Output files list'!$I$216</f>
        <v>NGS0_69.fastq</v>
      </c>
      <c r="J3034" s="15" t="s">
        <v>852</v>
      </c>
      <c r="K3034" s="15" t="str">
        <f>'1. Input and Output files list'!$E$6</f>
        <v>C:/NGS/save/</v>
      </c>
      <c r="L3034" s="15" t="s">
        <v>851</v>
      </c>
      <c r="M3034" t="str">
        <f>'1. Input and Output files list'!$E$6</f>
        <v>C:/NGS/save/</v>
      </c>
      <c r="N3034" t="s">
        <v>89</v>
      </c>
      <c r="O3034" t="str">
        <f>'1. Input and Output files list'!$E$6</f>
        <v>C:/NGS/save/</v>
      </c>
      <c r="P3034" t="s">
        <v>90</v>
      </c>
      <c r="Q3034" t="str">
        <f>'1. Input and Output files list'!$E$6</f>
        <v>C:/NGS/save/</v>
      </c>
      <c r="R3034" t="s">
        <v>91</v>
      </c>
      <c r="T3034" t="str">
        <f>CONCATENATE(F3034,G3034,H3034,I3034,J3034,K3034,L3034,M3034,N3034,O3034,P3034,Q3034,R3034)</f>
        <v>file.remove("C:/NGS/save/AdapterTrim_NGS0_69.fastq","C:/NGS/save/F2_Adap-0.fastq","C:/NGS/save/F2_Adap-1.fastq","C:/NGS/save/F2_Adap-2.fastq","C:/NGS/save/F2_Adap-3.fastq")</v>
      </c>
    </row>
    <row r="3035" spans="1:20" x14ac:dyDescent="0.15">
      <c r="A3035" s="15">
        <v>3034</v>
      </c>
      <c r="B3035" s="11">
        <v>69</v>
      </c>
      <c r="C3035" s="11">
        <v>38</v>
      </c>
      <c r="D3035" s="20" t="s">
        <v>93</v>
      </c>
      <c r="F3035" s="15"/>
      <c r="G3035" s="15"/>
      <c r="H3035" s="15"/>
      <c r="I3035" s="15"/>
      <c r="J3035" s="15"/>
      <c r="K3035" s="15"/>
      <c r="L3035" s="15"/>
    </row>
    <row r="3036" spans="1:20" x14ac:dyDescent="0.15">
      <c r="A3036" s="15">
        <v>3035</v>
      </c>
      <c r="B3036" s="11">
        <v>69</v>
      </c>
      <c r="C3036" s="11">
        <v>39</v>
      </c>
      <c r="D3036" s="20" t="s">
        <v>2</v>
      </c>
      <c r="F3036" s="15"/>
      <c r="G3036" s="15"/>
      <c r="H3036" s="15"/>
      <c r="I3036" s="15"/>
      <c r="J3036" s="15"/>
      <c r="K3036" s="15"/>
      <c r="L3036" s="15"/>
    </row>
    <row r="3037" spans="1:20" x14ac:dyDescent="0.15">
      <c r="A3037" s="15">
        <v>3036</v>
      </c>
      <c r="B3037" s="11">
        <v>69</v>
      </c>
      <c r="C3037" s="11">
        <v>40</v>
      </c>
      <c r="D3037" s="20" t="str">
        <f>K3037</f>
        <v>system.time(write.csv(RADtag, file="C:/NGS/save/NGS0_69.tagcount", row.names = F))</v>
      </c>
      <c r="F3037" s="15" t="s">
        <v>164</v>
      </c>
      <c r="G3037" s="15" t="str">
        <f>'1. Input and Output files list'!$E$6</f>
        <v>C:/NGS/save/</v>
      </c>
      <c r="H3037" s="15" t="str">
        <f>'1. Input and Output files list'!$J$216</f>
        <v>NGS0_69.tagcount</v>
      </c>
      <c r="I3037" s="15" t="s">
        <v>210</v>
      </c>
      <c r="J3037" s="15"/>
      <c r="K3037" s="15" t="str">
        <f>CONCATENATE(F3037,G3037,H3037,I3037)</f>
        <v>system.time(write.csv(RADtag, file="C:/NGS/save/NGS0_69.tagcount", row.names = F))</v>
      </c>
      <c r="L3037" s="15"/>
    </row>
    <row r="3038" spans="1:20" x14ac:dyDescent="0.15">
      <c r="A3038" s="15">
        <v>3037</v>
      </c>
      <c r="B3038" s="11">
        <v>69</v>
      </c>
      <c r="C3038" s="11">
        <v>41</v>
      </c>
      <c r="D3038" s="20" t="str">
        <f>L3038</f>
        <v>file.remove("C:/NGS/save/NGS0_69.fastq")</v>
      </c>
      <c r="F3038" s="15" t="s">
        <v>97</v>
      </c>
      <c r="G3038" s="15" t="s">
        <v>13</v>
      </c>
      <c r="H3038" s="15" t="str">
        <f>'1. Input and Output files list'!$E$6</f>
        <v>C:/NGS/save/</v>
      </c>
      <c r="I3038" s="15" t="str">
        <f>'1. Input and Output files list'!$I$216</f>
        <v>NGS0_69.fastq</v>
      </c>
      <c r="J3038" s="7" t="s">
        <v>16</v>
      </c>
      <c r="K3038" s="15" t="s">
        <v>52</v>
      </c>
      <c r="L3038" s="15" t="str">
        <f>CONCATENATE(F3038,G3038,H3038,I3038,J3038,K3038)</f>
        <v>file.remove("C:/NGS/save/NGS0_69.fastq")</v>
      </c>
    </row>
    <row r="3039" spans="1:20" x14ac:dyDescent="0.15">
      <c r="A3039" s="15">
        <v>3038</v>
      </c>
      <c r="B3039" s="11">
        <v>69</v>
      </c>
      <c r="C3039" s="11">
        <v>42</v>
      </c>
      <c r="D3039" s="20" t="s">
        <v>170</v>
      </c>
      <c r="F3039" s="15"/>
      <c r="G3039" s="15"/>
      <c r="H3039" s="15"/>
      <c r="I3039" s="15"/>
      <c r="J3039" s="15"/>
      <c r="K3039" s="15"/>
      <c r="L3039" s="15"/>
    </row>
    <row r="3040" spans="1:20" x14ac:dyDescent="0.15">
      <c r="A3040" s="15">
        <v>3039</v>
      </c>
      <c r="B3040" s="11">
        <v>69</v>
      </c>
      <c r="C3040" s="11">
        <v>43</v>
      </c>
      <c r="D3040" s="20" t="str">
        <f>L3040</f>
        <v>system.time(write.csv(RAD_1over, file="C:/NGS/save/NGS0_69.tagcount1over", row.names = F))</v>
      </c>
      <c r="F3040" s="10" t="s">
        <v>171</v>
      </c>
      <c r="G3040" s="15" t="str">
        <f>'1. Input and Output files list'!$E$6</f>
        <v>C:/NGS/save/</v>
      </c>
      <c r="H3040" s="10" t="str">
        <f>'1. Input and Output files list'!$K$216</f>
        <v>NGS0_69.tagcount1over</v>
      </c>
      <c r="I3040" s="10" t="s">
        <v>210</v>
      </c>
      <c r="J3040" s="15"/>
      <c r="K3040" s="15"/>
      <c r="L3040" s="15" t="str">
        <f>CONCATENATE(F3040,G3040,H3040,I3040)</f>
        <v>system.time(write.csv(RAD_1over, file="C:/NGS/save/NGS0_69.tagcount1over", row.names = F))</v>
      </c>
    </row>
    <row r="3041" spans="1:18" x14ac:dyDescent="0.15">
      <c r="A3041" s="15">
        <v>3040</v>
      </c>
      <c r="B3041" s="11">
        <v>69</v>
      </c>
      <c r="C3041" s="11">
        <v>44</v>
      </c>
      <c r="D3041" s="20" t="s">
        <v>1073</v>
      </c>
      <c r="F3041" s="15"/>
      <c r="G3041" s="15"/>
      <c r="H3041" s="15"/>
      <c r="I3041" s="15"/>
      <c r="J3041" s="15"/>
      <c r="K3041" s="15"/>
      <c r="L3041" s="15"/>
    </row>
    <row r="3042" spans="1:18" x14ac:dyDescent="0.15">
      <c r="A3042" s="15">
        <v>3041</v>
      </c>
      <c r="B3042" s="11">
        <v>70</v>
      </c>
      <c r="C3042" s="11">
        <v>1</v>
      </c>
      <c r="D3042" s="20" t="str">
        <f>L3042</f>
        <v>in_f &lt;- c("C:/NGS/Raw_sequence_reads/70_CGGCTATG-TAATCTTA_L006_R1_001.fastq.gz", "C:/NGS/Raw_sequence_reads/70_CGGCTATG-TAATCTTA_L006_R2_001.fastq.gz")</v>
      </c>
      <c r="F3042" s="15" t="s">
        <v>3</v>
      </c>
      <c r="G3042" s="15" t="str">
        <f>'1. Input and Output files list'!$E$218</f>
        <v>C:/NGS/Raw_sequence_reads/70_CGGCTATG-TAATCTTA_L006_R1_001.fastq.gz</v>
      </c>
      <c r="H3042" s="15" t="s">
        <v>10</v>
      </c>
      <c r="I3042" s="15" t="str">
        <f>'1. Input and Output files list'!$E$219</f>
        <v>C:/NGS/Raw_sequence_reads/70_CGGCTATG-TAATCTTA_L006_R2_001.fastq.gz</v>
      </c>
      <c r="J3042" s="15" t="s">
        <v>4</v>
      </c>
      <c r="K3042" s="15"/>
      <c r="L3042" s="15" t="str">
        <f>CONCATENATE(F3042,G3042,H3042,I3042,J3042)</f>
        <v>in_f &lt;- c("C:/NGS/Raw_sequence_reads/70_CGGCTATG-TAATCTTA_L006_R1_001.fastq.gz", "C:/NGS/Raw_sequence_reads/70_CGGCTATG-TAATCTTA_L006_R2_001.fastq.gz")</v>
      </c>
    </row>
    <row r="3043" spans="1:18" x14ac:dyDescent="0.15">
      <c r="A3043" s="15">
        <v>3042</v>
      </c>
      <c r="B3043" s="11">
        <v>70</v>
      </c>
      <c r="C3043" s="11">
        <v>2</v>
      </c>
      <c r="D3043" s="20" t="str">
        <f>L3043</f>
        <v>out_f &lt;- "C:/NGS/save/NGS0_70.fastq"</v>
      </c>
      <c r="F3043" s="15" t="s">
        <v>95</v>
      </c>
      <c r="G3043" s="15" t="s">
        <v>13</v>
      </c>
      <c r="H3043" s="15" t="str">
        <f>'1. Input and Output files list'!$E$6</f>
        <v>C:/NGS/save/</v>
      </c>
      <c r="I3043" s="15" t="str">
        <f>'1. Input and Output files list'!$I$218</f>
        <v>NGS0_70.fastq</v>
      </c>
      <c r="J3043" s="7" t="s">
        <v>16</v>
      </c>
      <c r="K3043" s="15"/>
      <c r="L3043" s="15" t="str">
        <f>CONCATENATE(F3043,G3043,H3043,I3043,J3043)</f>
        <v>out_f &lt;- "C:/NGS/save/NGS0_70.fastq"</v>
      </c>
    </row>
    <row r="3044" spans="1:18" x14ac:dyDescent="0.15">
      <c r="A3044" s="15">
        <v>3043</v>
      </c>
      <c r="B3044" s="11">
        <v>70</v>
      </c>
      <c r="C3044" s="11">
        <v>3</v>
      </c>
      <c r="D3044" s="20" t="str">
        <f>L3044</f>
        <v>param_trim &lt;- 1</v>
      </c>
      <c r="F3044" s="15" t="s">
        <v>163</v>
      </c>
      <c r="G3044" s="15">
        <f>'1. Input and Output files list'!$H$218</f>
        <v>1</v>
      </c>
      <c r="H3044" s="15"/>
      <c r="I3044" s="15"/>
      <c r="J3044" s="15"/>
      <c r="K3044" s="15"/>
      <c r="L3044" s="15" t="str">
        <f>CONCATENATE(F3044,G3044)</f>
        <v>param_trim &lt;- 1</v>
      </c>
    </row>
    <row r="3045" spans="1:18" x14ac:dyDescent="0.15">
      <c r="A3045" s="15">
        <v>3044</v>
      </c>
      <c r="B3045" s="11">
        <v>70</v>
      </c>
      <c r="C3045" s="11">
        <v>4</v>
      </c>
      <c r="D3045" s="20" t="s">
        <v>21</v>
      </c>
      <c r="F3045" s="15"/>
      <c r="G3045" s="15"/>
      <c r="H3045" s="15"/>
      <c r="I3045" s="15"/>
      <c r="J3045" s="15"/>
      <c r="K3045" s="15"/>
      <c r="L3045" s="15"/>
    </row>
    <row r="3046" spans="1:18" x14ac:dyDescent="0.15">
      <c r="A3046" s="15">
        <v>3045</v>
      </c>
      <c r="B3046" s="11">
        <v>70</v>
      </c>
      <c r="C3046" s="11">
        <v>5</v>
      </c>
      <c r="D3046" s="20" t="s">
        <v>22</v>
      </c>
      <c r="F3046" s="15"/>
      <c r="G3046" s="15"/>
      <c r="H3046" s="15"/>
      <c r="I3046" s="15"/>
      <c r="J3046" s="15"/>
      <c r="K3046" s="15"/>
      <c r="L3046" s="15"/>
    </row>
    <row r="3047" spans="1:18" x14ac:dyDescent="0.15">
      <c r="A3047" s="15">
        <v>3046</v>
      </c>
      <c r="B3047" s="11">
        <v>70</v>
      </c>
      <c r="C3047" s="11">
        <v>6</v>
      </c>
      <c r="D3047" s="20" t="s">
        <v>23</v>
      </c>
      <c r="F3047" s="15"/>
      <c r="G3047" s="15"/>
      <c r="H3047" s="15"/>
      <c r="I3047" s="15"/>
      <c r="J3047" s="15"/>
      <c r="K3047" s="15"/>
      <c r="L3047" s="15"/>
    </row>
    <row r="3048" spans="1:18" x14ac:dyDescent="0.15">
      <c r="A3048" s="15">
        <v>3047</v>
      </c>
      <c r="B3048" s="11">
        <v>70</v>
      </c>
      <c r="C3048" s="11">
        <v>7</v>
      </c>
      <c r="D3048" s="20" t="str">
        <f>L3048</f>
        <v>hoge1 &lt;- DNAStringSet(sread(fastq), start=7, end=hoge)</v>
      </c>
      <c r="F3048" s="15" t="s">
        <v>166</v>
      </c>
      <c r="G3048" s="15">
        <f>'1. Input and Output files list'!$G$218+1</f>
        <v>7</v>
      </c>
      <c r="H3048" s="15" t="s">
        <v>26</v>
      </c>
      <c r="I3048" s="15"/>
      <c r="J3048" s="15"/>
      <c r="K3048" s="15"/>
      <c r="L3048" s="15" t="str">
        <f>CONCATENATE(F3048,G3048,H3048)</f>
        <v>hoge1 &lt;- DNAStringSet(sread(fastq), start=7, end=hoge)</v>
      </c>
    </row>
    <row r="3049" spans="1:18" x14ac:dyDescent="0.15">
      <c r="A3049" s="15">
        <v>3048</v>
      </c>
      <c r="B3049" s="11">
        <v>70</v>
      </c>
      <c r="C3049" s="11">
        <v>8</v>
      </c>
      <c r="D3049" s="20" t="str">
        <f>L3049</f>
        <v>hoge2 &lt;- BStringSet(quality(quality(fastq)), start=7, end=hoge)</v>
      </c>
      <c r="F3049" s="15" t="s">
        <v>167</v>
      </c>
      <c r="G3049" s="15">
        <f>'1. Input and Output files list'!$G$218+1</f>
        <v>7</v>
      </c>
      <c r="H3049" s="15" t="s">
        <v>26</v>
      </c>
      <c r="I3049" s="15"/>
      <c r="J3049" s="15"/>
      <c r="K3049" s="15"/>
      <c r="L3049" s="15" t="str">
        <f>CONCATENATE(F3049,G3049,H3049)</f>
        <v>hoge2 &lt;- BStringSet(quality(quality(fastq)), start=7, end=hoge)</v>
      </c>
    </row>
    <row r="3050" spans="1:18" x14ac:dyDescent="0.15">
      <c r="A3050" s="15">
        <v>3049</v>
      </c>
      <c r="B3050" s="11">
        <v>70</v>
      </c>
      <c r="C3050" s="11">
        <v>9</v>
      </c>
      <c r="D3050" s="20" t="s">
        <v>24</v>
      </c>
      <c r="F3050" s="15"/>
      <c r="G3050" s="15"/>
      <c r="H3050" s="15"/>
      <c r="I3050" s="15"/>
      <c r="J3050" s="15"/>
      <c r="K3050" s="15"/>
      <c r="L3050" s="15"/>
    </row>
    <row r="3051" spans="1:18" x14ac:dyDescent="0.15">
      <c r="A3051" s="15">
        <v>3050</v>
      </c>
      <c r="B3051" s="11">
        <v>70</v>
      </c>
      <c r="C3051" s="11">
        <v>10</v>
      </c>
      <c r="D3051" s="20" t="s">
        <v>96</v>
      </c>
      <c r="F3051" s="15"/>
      <c r="G3051" s="15"/>
      <c r="H3051" s="15"/>
      <c r="I3051" s="15"/>
      <c r="J3051" s="15"/>
      <c r="K3051" s="15"/>
      <c r="L3051" s="15"/>
    </row>
    <row r="3052" spans="1:18" x14ac:dyDescent="0.15">
      <c r="A3052" s="15">
        <v>3051</v>
      </c>
      <c r="B3052" s="11">
        <v>70</v>
      </c>
      <c r="C3052" s="11">
        <v>11</v>
      </c>
      <c r="D3052" s="53" t="str">
        <f>R3052</f>
        <v>param1 &lt;- 35</v>
      </c>
      <c r="F3052" s="15" t="s">
        <v>843</v>
      </c>
      <c r="G3052" s="15">
        <f>'1. Input and Output files list'!$E$32</f>
        <v>35</v>
      </c>
      <c r="H3052" s="15"/>
      <c r="I3052" s="15"/>
      <c r="J3052" s="15"/>
      <c r="K3052" s="15"/>
      <c r="L3052" s="15"/>
      <c r="R3052" t="str">
        <f>CONCATENATE(F3052,G3052,H3052)</f>
        <v>param1 &lt;- 35</v>
      </c>
    </row>
    <row r="3053" spans="1:18" x14ac:dyDescent="0.15">
      <c r="A3053" s="15">
        <v>3052</v>
      </c>
      <c r="B3053" s="11">
        <v>70</v>
      </c>
      <c r="C3053" s="11">
        <v>12</v>
      </c>
      <c r="D3053" s="53" t="str">
        <f>R3053</f>
        <v>param2 &lt;- 0.1</v>
      </c>
      <c r="F3053" s="15" t="s">
        <v>844</v>
      </c>
      <c r="G3053" s="15">
        <f>'1. Input and Output files list'!$E$34</f>
        <v>0.1</v>
      </c>
      <c r="H3053" s="15"/>
      <c r="I3053" s="15"/>
      <c r="J3053" s="15"/>
      <c r="K3053" s="15"/>
      <c r="L3053" s="15"/>
      <c r="R3053" t="str">
        <f>CONCATENATE(F3053,G3053,H3053)</f>
        <v>param2 &lt;- 0.1</v>
      </c>
    </row>
    <row r="3054" spans="1:18" x14ac:dyDescent="0.15">
      <c r="A3054" s="15">
        <v>3053</v>
      </c>
      <c r="B3054" s="11">
        <v>70</v>
      </c>
      <c r="C3054" s="11">
        <v>13</v>
      </c>
      <c r="D3054" s="53" t="str">
        <f>R3054</f>
        <v>fastq &lt;- readFastq("C:/NGS/save/NGS0_70.fastq")</v>
      </c>
      <c r="F3054" s="15" t="s">
        <v>845</v>
      </c>
      <c r="G3054" s="15" t="str">
        <f>'1. Input and Output files list'!$E$6</f>
        <v>C:/NGS/save/</v>
      </c>
      <c r="H3054" s="5" t="str">
        <f>'1. Input and Output files list'!$I$218</f>
        <v>NGS0_70.fastq</v>
      </c>
      <c r="I3054" s="15" t="s">
        <v>4</v>
      </c>
      <c r="J3054" s="15">
        <v>70</v>
      </c>
      <c r="K3054" s="15"/>
      <c r="L3054" s="15"/>
      <c r="R3054" t="str">
        <f>CONCATENATE(F3054,G3054,H3054,I3054)</f>
        <v>fastq &lt;- readFastq("C:/NGS/save/NGS0_70.fastq")</v>
      </c>
    </row>
    <row r="3055" spans="1:18" x14ac:dyDescent="0.15">
      <c r="A3055" s="15">
        <v>3054</v>
      </c>
      <c r="B3055" s="11">
        <v>70</v>
      </c>
      <c r="C3055" s="11">
        <v>14</v>
      </c>
      <c r="D3055" s="53" t="s">
        <v>840</v>
      </c>
      <c r="F3055" s="15"/>
      <c r="G3055" s="15"/>
      <c r="H3055" s="15"/>
      <c r="I3055" s="15"/>
      <c r="J3055" s="15"/>
      <c r="K3055" s="15"/>
      <c r="L3055" s="15"/>
    </row>
    <row r="3056" spans="1:18" x14ac:dyDescent="0.15">
      <c r="A3056" s="15">
        <v>3055</v>
      </c>
      <c r="B3056" s="11">
        <v>70</v>
      </c>
      <c r="C3056" s="11">
        <v>15</v>
      </c>
      <c r="D3056" s="53" t="s">
        <v>841</v>
      </c>
      <c r="F3056" s="15"/>
      <c r="G3056" s="15"/>
      <c r="H3056" s="15"/>
      <c r="I3056" s="15"/>
      <c r="J3056" s="15"/>
      <c r="K3056" s="15"/>
      <c r="L3056" s="15"/>
    </row>
    <row r="3057" spans="1:12" x14ac:dyDescent="0.15">
      <c r="A3057" s="15">
        <v>3056</v>
      </c>
      <c r="B3057" s="11">
        <v>70</v>
      </c>
      <c r="C3057" s="11">
        <v>16</v>
      </c>
      <c r="D3057" s="53" t="s">
        <v>842</v>
      </c>
      <c r="F3057" s="15"/>
      <c r="G3057" s="15"/>
      <c r="H3057" s="15"/>
      <c r="I3057" s="15"/>
      <c r="J3057" s="15"/>
      <c r="K3057" s="15"/>
      <c r="L3057" s="15"/>
    </row>
    <row r="3058" spans="1:12" x14ac:dyDescent="0.15">
      <c r="A3058" s="15">
        <v>3057</v>
      </c>
      <c r="B3058" s="11">
        <v>70</v>
      </c>
      <c r="C3058" s="11">
        <v>17</v>
      </c>
      <c r="D3058" s="20" t="str">
        <f>L3058</f>
        <v xml:space="preserve">writeFastq(fastq, "C:/NGS/save/F2_Adap-0.fastq", compress=F)   </v>
      </c>
      <c r="F3058" s="15" t="s">
        <v>847</v>
      </c>
      <c r="G3058" s="15" t="str">
        <f>'1. Input and Output files list'!$E$6</f>
        <v>C:/NGS/save/</v>
      </c>
      <c r="H3058" s="15" t="s">
        <v>850</v>
      </c>
      <c r="I3058" s="15"/>
      <c r="J3058" s="15"/>
      <c r="K3058" s="15"/>
      <c r="L3058" s="15" t="str">
        <f>CONCATENATE(F3058,G3058,H3058,I3058,J3058)</f>
        <v xml:space="preserve">writeFastq(fastq, "C:/NGS/save/F2_Adap-0.fastq", compress=F)   </v>
      </c>
    </row>
    <row r="3059" spans="1:12" x14ac:dyDescent="0.15">
      <c r="A3059" s="15">
        <v>3058</v>
      </c>
      <c r="B3059" s="11">
        <v>70</v>
      </c>
      <c r="C3059" s="11">
        <v>18</v>
      </c>
      <c r="D3059" s="20" t="str">
        <f>L3059</f>
        <v>in_f &lt;- "C:/NGS/save/F2_Adap-0.fastq"</v>
      </c>
      <c r="F3059" s="15" t="s">
        <v>14</v>
      </c>
      <c r="G3059" s="15" t="s">
        <v>13</v>
      </c>
      <c r="H3059" s="15" t="str">
        <f>'1. Input and Output files list'!$E$6</f>
        <v>C:/NGS/save/</v>
      </c>
      <c r="I3059" s="15" t="s">
        <v>849</v>
      </c>
      <c r="J3059" s="7"/>
      <c r="K3059" s="15"/>
      <c r="L3059" s="15" t="str">
        <f>CONCATENATE(F3059,G3059,H3059,I3059,J3059)</f>
        <v>in_f &lt;- "C:/NGS/save/F2_Adap-0.fastq"</v>
      </c>
    </row>
    <row r="3060" spans="1:12" x14ac:dyDescent="0.15">
      <c r="A3060" s="15">
        <v>3059</v>
      </c>
      <c r="B3060" s="11">
        <v>70</v>
      </c>
      <c r="C3060" s="11">
        <v>19</v>
      </c>
      <c r="D3060" s="20" t="str">
        <f>L3060</f>
        <v>out_f &lt;- "C:/NGS/save/F2_Adap-1.fastq"</v>
      </c>
      <c r="F3060" s="15" t="s">
        <v>15</v>
      </c>
      <c r="G3060" s="15" t="str">
        <f>'1. Input and Output files list'!$E$6</f>
        <v>C:/NGS/save/</v>
      </c>
      <c r="H3060" s="15" t="s">
        <v>86</v>
      </c>
      <c r="I3060" s="15"/>
      <c r="J3060" s="15"/>
      <c r="K3060" s="15"/>
      <c r="L3060" s="15" t="str">
        <f>CONCATENATE(F3060,G3060,H3060)</f>
        <v>out_f &lt;- "C:/NGS/save/F2_Adap-1.fastq"</v>
      </c>
    </row>
    <row r="3061" spans="1:12" x14ac:dyDescent="0.15">
      <c r="A3061" s="15">
        <v>3060</v>
      </c>
      <c r="B3061" s="11">
        <v>70</v>
      </c>
      <c r="C3061" s="11">
        <v>20</v>
      </c>
      <c r="D3061" s="20" t="str">
        <f>L3061</f>
        <v>param_adapter &lt;- "CATGAGATCGGAAGAGCGTCGTGTAGGGAAAGAGTGT"  #Adapter sequence 1</v>
      </c>
      <c r="F3061" s="11" t="s">
        <v>44</v>
      </c>
      <c r="G3061" s="11" t="str">
        <f>'1. Input and Output files list'!$E$64</f>
        <v>CATGAGATCGGAAGAGCGTCGTGTAGGGAAAGAGTGT</v>
      </c>
      <c r="H3061" s="11" t="s">
        <v>46</v>
      </c>
      <c r="I3061" s="15"/>
      <c r="J3061" s="15"/>
      <c r="K3061" s="15"/>
      <c r="L3061" s="15" t="str">
        <f>CONCATENATE(F3061,G3061,H3061)</f>
        <v>param_adapter &lt;- "CATGAGATCGGAAGAGCGTCGTGTAGGGAAAGAGTGT"  #Adapter sequence 1</v>
      </c>
    </row>
    <row r="3062" spans="1:12" x14ac:dyDescent="0.15">
      <c r="A3062" s="15">
        <v>3061</v>
      </c>
      <c r="B3062" s="11">
        <v>70</v>
      </c>
      <c r="C3062" s="11">
        <v>21</v>
      </c>
      <c r="D3062" s="20" t="s">
        <v>28</v>
      </c>
      <c r="F3062" s="15"/>
      <c r="G3062" s="15"/>
      <c r="H3062" s="15"/>
      <c r="I3062" s="15"/>
      <c r="J3062" s="15"/>
      <c r="K3062" s="15"/>
      <c r="L3062" s="15"/>
    </row>
    <row r="3063" spans="1:12" x14ac:dyDescent="0.15">
      <c r="A3063" s="15">
        <v>3062</v>
      </c>
      <c r="B3063" s="11">
        <v>70</v>
      </c>
      <c r="C3063" s="11">
        <v>22</v>
      </c>
      <c r="D3063" s="20" t="str">
        <f>L3063</f>
        <v>in_f &lt;- "C:/NGS/save/F2_Adap-1.fastq"</v>
      </c>
      <c r="F3063" s="15" t="s">
        <v>12</v>
      </c>
      <c r="G3063" s="15" t="str">
        <f>'1. Input and Output files list'!$E$6</f>
        <v>C:/NGS/save/</v>
      </c>
      <c r="H3063" s="15" t="s">
        <v>86</v>
      </c>
      <c r="I3063" s="15"/>
      <c r="J3063" s="15"/>
      <c r="K3063" s="15"/>
      <c r="L3063" s="15" t="str">
        <f>CONCATENATE(F3063,G3063,H3063)</f>
        <v>in_f &lt;- "C:/NGS/save/F2_Adap-1.fastq"</v>
      </c>
    </row>
    <row r="3064" spans="1:12" x14ac:dyDescent="0.15">
      <c r="A3064" s="15">
        <v>3063</v>
      </c>
      <c r="B3064" s="11">
        <v>70</v>
      </c>
      <c r="C3064" s="11">
        <v>23</v>
      </c>
      <c r="D3064" s="20" t="str">
        <f>L3064</f>
        <v>out_f &lt;- "C:/NGS/save/F2_Adap-2.fastq"</v>
      </c>
      <c r="F3064" s="15" t="s">
        <v>15</v>
      </c>
      <c r="G3064" s="15" t="str">
        <f>'1. Input and Output files list'!$E$6</f>
        <v>C:/NGS/save/</v>
      </c>
      <c r="H3064" s="15" t="s">
        <v>87</v>
      </c>
      <c r="I3064" s="15"/>
      <c r="J3064" s="15"/>
      <c r="K3064" s="15"/>
      <c r="L3064" s="15" t="str">
        <f>CONCATENATE(F3064,G3064,H3064)</f>
        <v>out_f &lt;- "C:/NGS/save/F2_Adap-2.fastq"</v>
      </c>
    </row>
    <row r="3065" spans="1:12" x14ac:dyDescent="0.15">
      <c r="A3065" s="15">
        <v>3064</v>
      </c>
      <c r="B3065" s="11">
        <v>70</v>
      </c>
      <c r="C3065" s="11">
        <v>24</v>
      </c>
      <c r="D3065" s="20" t="str">
        <f>L3065</f>
        <v>param_adapter &lt;- "TAAGATCGGAAGAGCACACGTCTGAACTCCAGTCAC"  #Adapter sequence 2</v>
      </c>
      <c r="F3065" s="11" t="s">
        <v>44</v>
      </c>
      <c r="G3065" s="15" t="str">
        <f>'1. Input and Output files list'!$E$65</f>
        <v>TAAGATCGGAAGAGCACACGTCTGAACTCCAGTCAC</v>
      </c>
      <c r="H3065" s="11" t="s">
        <v>47</v>
      </c>
      <c r="I3065" s="15"/>
      <c r="J3065" s="15"/>
      <c r="K3065" s="15"/>
      <c r="L3065" s="15" t="str">
        <f>CONCATENATE(F3065,G3065,H3065)</f>
        <v>param_adapter &lt;- "TAAGATCGGAAGAGCACACGTCTGAACTCCAGTCAC"  #Adapter sequence 2</v>
      </c>
    </row>
    <row r="3066" spans="1:12" x14ac:dyDescent="0.15">
      <c r="A3066" s="15">
        <v>3065</v>
      </c>
      <c r="B3066" s="11">
        <v>70</v>
      </c>
      <c r="C3066" s="11">
        <v>25</v>
      </c>
      <c r="D3066" s="20" t="s">
        <v>29</v>
      </c>
      <c r="F3066" s="15"/>
      <c r="G3066" s="15"/>
      <c r="H3066" s="15"/>
      <c r="I3066" s="15"/>
      <c r="J3066" s="15"/>
      <c r="K3066" s="15"/>
      <c r="L3066" s="15"/>
    </row>
    <row r="3067" spans="1:12" x14ac:dyDescent="0.15">
      <c r="A3067" s="15">
        <v>3066</v>
      </c>
      <c r="B3067" s="11">
        <v>70</v>
      </c>
      <c r="C3067" s="11">
        <v>26</v>
      </c>
      <c r="D3067" s="20" t="str">
        <f>L3067</f>
        <v>in_f &lt;- "C:/NGS/save/F2_Adap-2.fastq"</v>
      </c>
      <c r="F3067" s="15" t="s">
        <v>12</v>
      </c>
      <c r="G3067" s="15" t="str">
        <f>'1. Input and Output files list'!$E$6</f>
        <v>C:/NGS/save/</v>
      </c>
      <c r="H3067" s="15" t="s">
        <v>87</v>
      </c>
      <c r="I3067" s="15"/>
      <c r="J3067" s="15"/>
      <c r="K3067" s="15"/>
      <c r="L3067" s="15" t="str">
        <f>CONCATENATE(F3067,G3067,H3067)</f>
        <v>in_f &lt;- "C:/NGS/save/F2_Adap-2.fastq"</v>
      </c>
    </row>
    <row r="3068" spans="1:12" x14ac:dyDescent="0.15">
      <c r="A3068" s="15">
        <v>3067</v>
      </c>
      <c r="B3068" s="11">
        <v>70</v>
      </c>
      <c r="C3068" s="11">
        <v>27</v>
      </c>
      <c r="D3068" s="20" t="str">
        <f>L3068</f>
        <v>out_f &lt;- "C:/NGS/save/F2_Adap-3.fastq"</v>
      </c>
      <c r="F3068" s="15" t="s">
        <v>15</v>
      </c>
      <c r="G3068" s="15" t="str">
        <f>'1. Input and Output files list'!$E$6</f>
        <v>C:/NGS/save/</v>
      </c>
      <c r="H3068" s="15" t="s">
        <v>88</v>
      </c>
      <c r="I3068" s="15"/>
      <c r="J3068" s="15"/>
      <c r="K3068" s="15"/>
      <c r="L3068" s="15" t="str">
        <f>CONCATENATE(F3068,G3068,H3068)</f>
        <v>out_f &lt;- "C:/NGS/save/F2_Adap-3.fastq"</v>
      </c>
    </row>
    <row r="3069" spans="1:12" x14ac:dyDescent="0.15">
      <c r="A3069" s="15">
        <v>3068</v>
      </c>
      <c r="B3069" s="11">
        <v>70</v>
      </c>
      <c r="C3069" s="11">
        <v>28</v>
      </c>
      <c r="D3069" s="20" t="str">
        <f>L3069</f>
        <v>param_adapter &lt;- "TAAGATCGGAAGAGCGTCGTGTAGGGAAAGAGTGT"  #Adapter sequence 3</v>
      </c>
      <c r="F3069" s="15" t="s">
        <v>44</v>
      </c>
      <c r="G3069" s="15" t="str">
        <f>'1. Input and Output files list'!$E$66</f>
        <v>TAAGATCGGAAGAGCGTCGTGTAGGGAAAGAGTGT</v>
      </c>
      <c r="H3069" s="15" t="s">
        <v>49</v>
      </c>
      <c r="I3069" s="15"/>
      <c r="J3069" s="15"/>
      <c r="K3069" s="15"/>
      <c r="L3069" s="15" t="str">
        <f>CONCATENATE(F3069,G3069,H3069)</f>
        <v>param_adapter &lt;- "TAAGATCGGAAGAGCGTCGTGTAGGGAAAGAGTGT"  #Adapter sequence 3</v>
      </c>
    </row>
    <row r="3070" spans="1:12" x14ac:dyDescent="0.15">
      <c r="A3070" s="15">
        <v>3069</v>
      </c>
      <c r="B3070" s="11">
        <v>70</v>
      </c>
      <c r="C3070" s="11">
        <v>29</v>
      </c>
      <c r="D3070" s="20" t="s">
        <v>30</v>
      </c>
      <c r="F3070" s="15"/>
      <c r="G3070" s="15"/>
      <c r="H3070" s="15"/>
      <c r="I3070" s="15"/>
      <c r="J3070" s="15"/>
      <c r="K3070" s="15"/>
      <c r="L3070" s="15"/>
    </row>
    <row r="3071" spans="1:12" x14ac:dyDescent="0.15">
      <c r="A3071" s="15">
        <v>3070</v>
      </c>
      <c r="B3071" s="11">
        <v>70</v>
      </c>
      <c r="C3071" s="11">
        <v>30</v>
      </c>
      <c r="D3071" s="20" t="str">
        <f>L3071</f>
        <v>in_f &lt;- "C:/NGS/save/F2_Adap-3.fastq"</v>
      </c>
      <c r="F3071" s="15" t="s">
        <v>12</v>
      </c>
      <c r="G3071" s="15" t="str">
        <f>'1. Input and Output files list'!$E$6</f>
        <v>C:/NGS/save/</v>
      </c>
      <c r="H3071" s="15" t="s">
        <v>88</v>
      </c>
      <c r="I3071" s="15"/>
      <c r="J3071" s="15"/>
      <c r="K3071" s="15"/>
      <c r="L3071" s="15" t="str">
        <f>CONCATENATE(F3071,G3071,H3071)</f>
        <v>in_f &lt;- "C:/NGS/save/F2_Adap-3.fastq"</v>
      </c>
    </row>
    <row r="3072" spans="1:12" x14ac:dyDescent="0.15">
      <c r="A3072" s="15">
        <v>3071</v>
      </c>
      <c r="B3072" s="11">
        <v>70</v>
      </c>
      <c r="C3072" s="11">
        <v>31</v>
      </c>
      <c r="D3072" s="20" t="str">
        <f>L3072</f>
        <v>out_f &lt;- "C:/NGS/save/AdapterTrim_NGS0_70.fastq"</v>
      </c>
      <c r="F3072" s="15" t="s">
        <v>36</v>
      </c>
      <c r="G3072" s="15" t="str">
        <f>'1. Input and Output files list'!$E$6</f>
        <v>C:/NGS/save/</v>
      </c>
      <c r="H3072" s="15" t="s">
        <v>38</v>
      </c>
      <c r="I3072" s="15" t="str">
        <f>'1. Input and Output files list'!$I$218</f>
        <v>NGS0_70.fastq</v>
      </c>
      <c r="J3072" s="15" t="s">
        <v>16</v>
      </c>
      <c r="K3072" s="15"/>
      <c r="L3072" s="15" t="str">
        <f>CONCATENATE(F3072,G3072,H3072,I3072,J3072)</f>
        <v>out_f &lt;- "C:/NGS/save/AdapterTrim_NGS0_70.fastq"</v>
      </c>
    </row>
    <row r="3073" spans="1:20" x14ac:dyDescent="0.15">
      <c r="A3073" s="15">
        <v>3072</v>
      </c>
      <c r="B3073" s="11">
        <v>70</v>
      </c>
      <c r="C3073" s="11">
        <v>32</v>
      </c>
      <c r="D3073" s="20" t="str">
        <f>L3073</f>
        <v>param_adapter &lt;- "CATGAGATCGGAAGAGCACACGTCTGAACTCCAGTCAC"  #Adapter sequence 4</v>
      </c>
      <c r="F3073" s="15" t="s">
        <v>44</v>
      </c>
      <c r="G3073" s="15" t="str">
        <f>'1. Input and Output files list'!$E$67</f>
        <v>CATGAGATCGGAAGAGCACACGTCTGAACTCCAGTCAC</v>
      </c>
      <c r="H3073" s="15" t="s">
        <v>51</v>
      </c>
      <c r="I3073" s="15"/>
      <c r="J3073" s="15"/>
      <c r="K3073" s="15"/>
      <c r="L3073" s="15" t="str">
        <f>CONCATENATE(F3073,G3073,H3073)</f>
        <v>param_adapter &lt;- "CATGAGATCGGAAGAGCACACGTCTGAACTCCAGTCAC"  #Adapter sequence 4</v>
      </c>
    </row>
    <row r="3074" spans="1:20" x14ac:dyDescent="0.15">
      <c r="A3074" s="15">
        <v>3073</v>
      </c>
      <c r="B3074" s="11">
        <v>70</v>
      </c>
      <c r="C3074" s="11">
        <v>33</v>
      </c>
      <c r="D3074" s="20" t="s">
        <v>31</v>
      </c>
      <c r="F3074" s="15"/>
      <c r="G3074" s="15"/>
      <c r="H3074" s="15"/>
      <c r="I3074" s="15"/>
      <c r="J3074" s="15"/>
      <c r="K3074" s="15"/>
      <c r="L3074" s="15"/>
    </row>
    <row r="3075" spans="1:20" x14ac:dyDescent="0.15">
      <c r="A3075" s="15">
        <v>3074</v>
      </c>
      <c r="B3075" s="11">
        <v>70</v>
      </c>
      <c r="C3075" s="11">
        <v>34</v>
      </c>
      <c r="D3075" s="20" t="s">
        <v>32</v>
      </c>
      <c r="F3075" s="15"/>
      <c r="G3075" s="15"/>
      <c r="H3075" s="15"/>
      <c r="I3075" s="15"/>
      <c r="J3075" s="15"/>
      <c r="K3075" s="15"/>
      <c r="L3075" s="15"/>
    </row>
    <row r="3076" spans="1:20" x14ac:dyDescent="0.15">
      <c r="A3076" s="15">
        <v>3075</v>
      </c>
      <c r="B3076" s="11">
        <v>70</v>
      </c>
      <c r="C3076" s="11">
        <v>35</v>
      </c>
      <c r="D3076" s="20" t="str">
        <f>L3076</f>
        <v>write.csv(res, "C:/NGS/save/NGS0_70.fastq.csv")</v>
      </c>
      <c r="F3076" s="15" t="s">
        <v>35</v>
      </c>
      <c r="G3076" s="15" t="str">
        <f>'1. Input and Output files list'!$E$6</f>
        <v>C:/NGS/save/</v>
      </c>
      <c r="H3076" s="15" t="str">
        <f>'1. Input and Output files list'!$I$218</f>
        <v>NGS0_70.fastq</v>
      </c>
      <c r="I3076" s="15" t="s">
        <v>34</v>
      </c>
      <c r="J3076" s="15"/>
      <c r="K3076" s="15"/>
      <c r="L3076" s="15" t="str">
        <f>CONCATENATE(F3076,G3076,H3076,I3076)</f>
        <v>write.csv(res, "C:/NGS/save/NGS0_70.fastq.csv")</v>
      </c>
    </row>
    <row r="3077" spans="1:20" x14ac:dyDescent="0.15">
      <c r="A3077" s="15">
        <v>3076</v>
      </c>
      <c r="B3077" s="11">
        <v>70</v>
      </c>
      <c r="C3077" s="11">
        <v>36</v>
      </c>
      <c r="D3077" s="20" t="str">
        <f>L3077</f>
        <v>system.time(fastq &lt;- fread("C:/NGS/save/AdapterTrim_NGS0_70.fastq", header=F, sep="\t", na.strings="NA", strip.white=TRUE, verbose=TRUE))</v>
      </c>
      <c r="F3077" s="15" t="s">
        <v>92</v>
      </c>
      <c r="G3077" s="15" t="str">
        <f>'1. Input and Output files list'!$E$6</f>
        <v>C:/NGS/save/</v>
      </c>
      <c r="H3077" s="15" t="s">
        <v>38</v>
      </c>
      <c r="I3077" s="15" t="str">
        <f>'1. Input and Output files list'!$I$218</f>
        <v>NGS0_70.fastq</v>
      </c>
      <c r="J3077" s="15" t="s">
        <v>20</v>
      </c>
      <c r="K3077" s="15"/>
      <c r="L3077" s="15" t="str">
        <f>CONCATENATE(F3077,G3077,H3077,I3077,J3077)</f>
        <v>system.time(fastq &lt;- fread("C:/NGS/save/AdapterTrim_NGS0_70.fastq", header=F, sep="\t", na.strings="NA", strip.white=TRUE, verbose=TRUE))</v>
      </c>
    </row>
    <row r="3078" spans="1:20" x14ac:dyDescent="0.15">
      <c r="A3078" s="15">
        <v>3077</v>
      </c>
      <c r="B3078" s="11">
        <v>70</v>
      </c>
      <c r="C3078" s="11">
        <v>37</v>
      </c>
      <c r="D3078" s="20" t="str">
        <f>T3078</f>
        <v>file.remove("C:/NGS/save/AdapterTrim_NGS0_70.fastq","C:/NGS/save/F2_Adap-0.fastq","C:/NGS/save/F2_Adap-1.fastq","C:/NGS/save/F2_Adap-2.fastq","C:/NGS/save/F2_Adap-3.fastq")</v>
      </c>
      <c r="F3078" s="15" t="s">
        <v>11</v>
      </c>
      <c r="G3078" s="15" t="str">
        <f>'1. Input and Output files list'!$E$6</f>
        <v>C:/NGS/save/</v>
      </c>
      <c r="H3078" s="15" t="s">
        <v>38</v>
      </c>
      <c r="I3078" s="15" t="str">
        <f>'1. Input and Output files list'!$I$218</f>
        <v>NGS0_70.fastq</v>
      </c>
      <c r="J3078" s="15" t="s">
        <v>852</v>
      </c>
      <c r="K3078" s="15" t="str">
        <f>'1. Input and Output files list'!$E$6</f>
        <v>C:/NGS/save/</v>
      </c>
      <c r="L3078" s="15" t="s">
        <v>851</v>
      </c>
      <c r="M3078" t="str">
        <f>'1. Input and Output files list'!$E$6</f>
        <v>C:/NGS/save/</v>
      </c>
      <c r="N3078" t="s">
        <v>89</v>
      </c>
      <c r="O3078" t="str">
        <f>'1. Input and Output files list'!$E$6</f>
        <v>C:/NGS/save/</v>
      </c>
      <c r="P3078" t="s">
        <v>90</v>
      </c>
      <c r="Q3078" t="str">
        <f>'1. Input and Output files list'!$E$6</f>
        <v>C:/NGS/save/</v>
      </c>
      <c r="R3078" t="s">
        <v>91</v>
      </c>
      <c r="T3078" t="str">
        <f>CONCATENATE(F3078,G3078,H3078,I3078,J3078,K3078,L3078,M3078,N3078,O3078,P3078,Q3078,R3078)</f>
        <v>file.remove("C:/NGS/save/AdapterTrim_NGS0_70.fastq","C:/NGS/save/F2_Adap-0.fastq","C:/NGS/save/F2_Adap-1.fastq","C:/NGS/save/F2_Adap-2.fastq","C:/NGS/save/F2_Adap-3.fastq")</v>
      </c>
    </row>
    <row r="3079" spans="1:20" x14ac:dyDescent="0.15">
      <c r="A3079" s="15">
        <v>3078</v>
      </c>
      <c r="B3079" s="11">
        <v>70</v>
      </c>
      <c r="C3079" s="11">
        <v>38</v>
      </c>
      <c r="D3079" s="20" t="s">
        <v>93</v>
      </c>
      <c r="F3079" s="15"/>
      <c r="G3079" s="15"/>
      <c r="H3079" s="15"/>
      <c r="I3079" s="15"/>
      <c r="J3079" s="15"/>
      <c r="K3079" s="15"/>
      <c r="L3079" s="15"/>
    </row>
    <row r="3080" spans="1:20" x14ac:dyDescent="0.15">
      <c r="A3080" s="15">
        <v>3079</v>
      </c>
      <c r="B3080" s="11">
        <v>70</v>
      </c>
      <c r="C3080" s="11">
        <v>39</v>
      </c>
      <c r="D3080" s="20" t="s">
        <v>2</v>
      </c>
      <c r="F3080" s="15"/>
      <c r="G3080" s="15"/>
      <c r="H3080" s="15"/>
      <c r="I3080" s="15"/>
      <c r="J3080" s="15"/>
      <c r="K3080" s="15"/>
      <c r="L3080" s="15"/>
    </row>
    <row r="3081" spans="1:20" x14ac:dyDescent="0.15">
      <c r="A3081" s="15">
        <v>3080</v>
      </c>
      <c r="B3081" s="11">
        <v>70</v>
      </c>
      <c r="C3081" s="11">
        <v>40</v>
      </c>
      <c r="D3081" s="20" t="str">
        <f>K3081</f>
        <v>system.time(write.csv(RADtag, file="C:/NGS/save/NGS0_70.tagcount", row.names = F))</v>
      </c>
      <c r="F3081" s="15" t="s">
        <v>164</v>
      </c>
      <c r="G3081" s="15" t="str">
        <f>'1. Input and Output files list'!$E$6</f>
        <v>C:/NGS/save/</v>
      </c>
      <c r="H3081" s="15" t="str">
        <f>'1. Input and Output files list'!$J$218</f>
        <v>NGS0_70.tagcount</v>
      </c>
      <c r="I3081" s="15" t="s">
        <v>210</v>
      </c>
      <c r="J3081" s="15"/>
      <c r="K3081" s="15" t="str">
        <f>CONCATENATE(F3081,G3081,H3081,I3081)</f>
        <v>system.time(write.csv(RADtag, file="C:/NGS/save/NGS0_70.tagcount", row.names = F))</v>
      </c>
      <c r="L3081" s="15"/>
    </row>
    <row r="3082" spans="1:20" x14ac:dyDescent="0.15">
      <c r="A3082" s="15">
        <v>3081</v>
      </c>
      <c r="B3082" s="11">
        <v>70</v>
      </c>
      <c r="C3082" s="11">
        <v>41</v>
      </c>
      <c r="D3082" s="20" t="str">
        <f>L3082</f>
        <v>file.remove("C:/NGS/save/NGS0_70.fastq")</v>
      </c>
      <c r="F3082" s="15" t="s">
        <v>97</v>
      </c>
      <c r="G3082" s="15" t="s">
        <v>13</v>
      </c>
      <c r="H3082" s="15" t="str">
        <f>'1. Input and Output files list'!$E$6</f>
        <v>C:/NGS/save/</v>
      </c>
      <c r="I3082" s="15" t="str">
        <f>'1. Input and Output files list'!$I$218</f>
        <v>NGS0_70.fastq</v>
      </c>
      <c r="J3082" s="7" t="s">
        <v>16</v>
      </c>
      <c r="K3082" s="15" t="s">
        <v>52</v>
      </c>
      <c r="L3082" s="15" t="str">
        <f>CONCATENATE(F3082,G3082,H3082,I3082,J3082,K3082)</f>
        <v>file.remove("C:/NGS/save/NGS0_70.fastq")</v>
      </c>
    </row>
    <row r="3083" spans="1:20" x14ac:dyDescent="0.15">
      <c r="A3083" s="15">
        <v>3082</v>
      </c>
      <c r="B3083" s="11">
        <v>70</v>
      </c>
      <c r="C3083" s="11">
        <v>42</v>
      </c>
      <c r="D3083" s="20" t="s">
        <v>170</v>
      </c>
      <c r="F3083" s="15"/>
      <c r="G3083" s="15"/>
      <c r="H3083" s="15"/>
      <c r="I3083" s="15"/>
      <c r="J3083" s="15"/>
      <c r="K3083" s="15"/>
      <c r="L3083" s="15"/>
    </row>
    <row r="3084" spans="1:20" x14ac:dyDescent="0.15">
      <c r="A3084" s="15">
        <v>3083</v>
      </c>
      <c r="B3084" s="11">
        <v>70</v>
      </c>
      <c r="C3084" s="11">
        <v>43</v>
      </c>
      <c r="D3084" s="20" t="str">
        <f>L3084</f>
        <v>system.time(write.csv(RAD_1over, file="C:/NGS/save/NGS0_70.tagcount1over", row.names = F))</v>
      </c>
      <c r="F3084" s="10" t="s">
        <v>171</v>
      </c>
      <c r="G3084" s="15" t="str">
        <f>'1. Input and Output files list'!$E$6</f>
        <v>C:/NGS/save/</v>
      </c>
      <c r="H3084" s="10" t="str">
        <f>'1. Input and Output files list'!$K$218</f>
        <v>NGS0_70.tagcount1over</v>
      </c>
      <c r="I3084" s="10" t="s">
        <v>210</v>
      </c>
      <c r="J3084" s="15"/>
      <c r="K3084" s="15"/>
      <c r="L3084" s="15" t="str">
        <f>CONCATENATE(F3084,G3084,H3084,I3084)</f>
        <v>system.time(write.csv(RAD_1over, file="C:/NGS/save/NGS0_70.tagcount1over", row.names = F))</v>
      </c>
    </row>
    <row r="3085" spans="1:20" x14ac:dyDescent="0.15">
      <c r="A3085" s="15">
        <v>3084</v>
      </c>
      <c r="B3085" s="11">
        <v>70</v>
      </c>
      <c r="C3085" s="11">
        <v>44</v>
      </c>
      <c r="D3085" s="20" t="s">
        <v>1073</v>
      </c>
      <c r="F3085" s="15"/>
      <c r="G3085" s="15"/>
      <c r="H3085" s="15"/>
      <c r="I3085" s="15"/>
      <c r="J3085" s="15"/>
      <c r="K3085" s="15"/>
      <c r="L3085" s="15"/>
    </row>
    <row r="3086" spans="1:20" x14ac:dyDescent="0.15">
      <c r="A3086" s="15">
        <v>3085</v>
      </c>
      <c r="B3086" s="11">
        <v>71</v>
      </c>
      <c r="C3086" s="11">
        <v>1</v>
      </c>
      <c r="D3086" s="20" t="str">
        <f>L3086</f>
        <v>in_f &lt;- c("C:/NGS/Raw_sequence_reads/71_CGGCTATG-CAGGACGT_L006_R1_001.fastq.gz", "C:/NGS/Raw_sequence_reads/71_CGGCTATG-CAGGACGT_L006_R2_001.fastq.gz")</v>
      </c>
      <c r="F3086" s="15" t="s">
        <v>3</v>
      </c>
      <c r="G3086" s="15" t="str">
        <f>'1. Input and Output files list'!$E$220</f>
        <v>C:/NGS/Raw_sequence_reads/71_CGGCTATG-CAGGACGT_L006_R1_001.fastq.gz</v>
      </c>
      <c r="H3086" s="15" t="s">
        <v>10</v>
      </c>
      <c r="I3086" s="15" t="str">
        <f>'1. Input and Output files list'!$E$221</f>
        <v>C:/NGS/Raw_sequence_reads/71_CGGCTATG-CAGGACGT_L006_R2_001.fastq.gz</v>
      </c>
      <c r="J3086" s="15" t="s">
        <v>4</v>
      </c>
      <c r="K3086" s="15"/>
      <c r="L3086" s="15" t="str">
        <f>CONCATENATE(F3086,G3086,H3086,I3086,J3086)</f>
        <v>in_f &lt;- c("C:/NGS/Raw_sequence_reads/71_CGGCTATG-CAGGACGT_L006_R1_001.fastq.gz", "C:/NGS/Raw_sequence_reads/71_CGGCTATG-CAGGACGT_L006_R2_001.fastq.gz")</v>
      </c>
    </row>
    <row r="3087" spans="1:20" x14ac:dyDescent="0.15">
      <c r="A3087" s="15">
        <v>3086</v>
      </c>
      <c r="B3087" s="11">
        <v>71</v>
      </c>
      <c r="C3087" s="11">
        <v>2</v>
      </c>
      <c r="D3087" s="20" t="str">
        <f>L3087</f>
        <v>out_f &lt;- "C:/NGS/save/NGS0_71.fastq"</v>
      </c>
      <c r="F3087" s="15" t="s">
        <v>95</v>
      </c>
      <c r="G3087" s="15" t="s">
        <v>13</v>
      </c>
      <c r="H3087" s="15" t="str">
        <f>'1. Input and Output files list'!$E$6</f>
        <v>C:/NGS/save/</v>
      </c>
      <c r="I3087" s="15" t="str">
        <f>'1. Input and Output files list'!$I$220</f>
        <v>NGS0_71.fastq</v>
      </c>
      <c r="J3087" s="7" t="s">
        <v>16</v>
      </c>
      <c r="K3087" s="15"/>
      <c r="L3087" s="15" t="str">
        <f>CONCATENATE(F3087,G3087,H3087,I3087,J3087)</f>
        <v>out_f &lt;- "C:/NGS/save/NGS0_71.fastq"</v>
      </c>
    </row>
    <row r="3088" spans="1:20" x14ac:dyDescent="0.15">
      <c r="A3088" s="15">
        <v>3087</v>
      </c>
      <c r="B3088" s="11">
        <v>71</v>
      </c>
      <c r="C3088" s="11">
        <v>3</v>
      </c>
      <c r="D3088" s="20" t="str">
        <f>L3088</f>
        <v>param_trim &lt;- 1</v>
      </c>
      <c r="F3088" s="15" t="s">
        <v>163</v>
      </c>
      <c r="G3088" s="15">
        <f>'1. Input and Output files list'!$H$220</f>
        <v>1</v>
      </c>
      <c r="H3088" s="15"/>
      <c r="I3088" s="15"/>
      <c r="J3088" s="15"/>
      <c r="K3088" s="15"/>
      <c r="L3088" s="15" t="str">
        <f>CONCATENATE(F3088,G3088)</f>
        <v>param_trim &lt;- 1</v>
      </c>
    </row>
    <row r="3089" spans="1:18" x14ac:dyDescent="0.15">
      <c r="A3089" s="15">
        <v>3088</v>
      </c>
      <c r="B3089" s="11">
        <v>71</v>
      </c>
      <c r="C3089" s="11">
        <v>4</v>
      </c>
      <c r="D3089" s="20" t="s">
        <v>21</v>
      </c>
      <c r="F3089" s="15"/>
      <c r="G3089" s="15"/>
      <c r="H3089" s="15"/>
      <c r="I3089" s="15"/>
      <c r="J3089" s="15"/>
      <c r="K3089" s="15"/>
      <c r="L3089" s="15"/>
    </row>
    <row r="3090" spans="1:18" x14ac:dyDescent="0.15">
      <c r="A3090" s="15">
        <v>3089</v>
      </c>
      <c r="B3090" s="11">
        <v>71</v>
      </c>
      <c r="C3090" s="11">
        <v>5</v>
      </c>
      <c r="D3090" s="20" t="s">
        <v>22</v>
      </c>
      <c r="F3090" s="15"/>
      <c r="G3090" s="15"/>
      <c r="H3090" s="15"/>
      <c r="I3090" s="15"/>
      <c r="J3090" s="15"/>
      <c r="K3090" s="15"/>
      <c r="L3090" s="15"/>
    </row>
    <row r="3091" spans="1:18" x14ac:dyDescent="0.15">
      <c r="A3091" s="15">
        <v>3090</v>
      </c>
      <c r="B3091" s="11">
        <v>71</v>
      </c>
      <c r="C3091" s="11">
        <v>6</v>
      </c>
      <c r="D3091" s="20" t="s">
        <v>23</v>
      </c>
      <c r="F3091" s="15"/>
      <c r="G3091" s="15"/>
      <c r="H3091" s="15"/>
      <c r="I3091" s="15"/>
      <c r="J3091" s="15"/>
      <c r="K3091" s="15"/>
      <c r="L3091" s="15"/>
    </row>
    <row r="3092" spans="1:18" x14ac:dyDescent="0.15">
      <c r="A3092" s="15">
        <v>3091</v>
      </c>
      <c r="B3092" s="11">
        <v>71</v>
      </c>
      <c r="C3092" s="11">
        <v>7</v>
      </c>
      <c r="D3092" s="20" t="str">
        <f>L3092</f>
        <v>hoge1 &lt;- DNAStringSet(sread(fastq), start=7, end=hoge)</v>
      </c>
      <c r="F3092" s="15" t="s">
        <v>166</v>
      </c>
      <c r="G3092" s="15">
        <f>'1. Input and Output files list'!$G$220+1</f>
        <v>7</v>
      </c>
      <c r="H3092" s="15" t="s">
        <v>26</v>
      </c>
      <c r="I3092" s="15"/>
      <c r="J3092" s="15"/>
      <c r="K3092" s="15"/>
      <c r="L3092" s="15" t="str">
        <f>CONCATENATE(F3092,G3092,H3092)</f>
        <v>hoge1 &lt;- DNAStringSet(sread(fastq), start=7, end=hoge)</v>
      </c>
    </row>
    <row r="3093" spans="1:18" x14ac:dyDescent="0.15">
      <c r="A3093" s="15">
        <v>3092</v>
      </c>
      <c r="B3093" s="11">
        <v>71</v>
      </c>
      <c r="C3093" s="11">
        <v>8</v>
      </c>
      <c r="D3093" s="20" t="str">
        <f>L3093</f>
        <v>hoge2 &lt;- BStringSet(quality(quality(fastq)), start=7, end=hoge)</v>
      </c>
      <c r="F3093" s="15" t="s">
        <v>167</v>
      </c>
      <c r="G3093" s="15">
        <f>'1. Input and Output files list'!$G$220+1</f>
        <v>7</v>
      </c>
      <c r="H3093" s="15" t="s">
        <v>26</v>
      </c>
      <c r="I3093" s="15"/>
      <c r="J3093" s="15"/>
      <c r="K3093" s="15"/>
      <c r="L3093" s="15" t="str">
        <f>CONCATENATE(F3093,G3093,H3093)</f>
        <v>hoge2 &lt;- BStringSet(quality(quality(fastq)), start=7, end=hoge)</v>
      </c>
    </row>
    <row r="3094" spans="1:18" x14ac:dyDescent="0.15">
      <c r="A3094" s="15">
        <v>3093</v>
      </c>
      <c r="B3094" s="11">
        <v>71</v>
      </c>
      <c r="C3094" s="11">
        <v>9</v>
      </c>
      <c r="D3094" s="20" t="s">
        <v>24</v>
      </c>
      <c r="F3094" s="15"/>
      <c r="G3094" s="15"/>
      <c r="H3094" s="15"/>
      <c r="I3094" s="15"/>
      <c r="J3094" s="15"/>
      <c r="K3094" s="15"/>
      <c r="L3094" s="15"/>
    </row>
    <row r="3095" spans="1:18" x14ac:dyDescent="0.15">
      <c r="A3095" s="15">
        <v>3094</v>
      </c>
      <c r="B3095" s="11">
        <v>71</v>
      </c>
      <c r="C3095" s="11">
        <v>10</v>
      </c>
      <c r="D3095" s="20" t="s">
        <v>96</v>
      </c>
      <c r="F3095" s="15"/>
      <c r="G3095" s="15"/>
      <c r="H3095" s="15"/>
      <c r="I3095" s="15"/>
      <c r="J3095" s="15"/>
      <c r="K3095" s="15"/>
      <c r="L3095" s="15"/>
    </row>
    <row r="3096" spans="1:18" x14ac:dyDescent="0.15">
      <c r="A3096" s="15">
        <v>3095</v>
      </c>
      <c r="B3096" s="11">
        <v>71</v>
      </c>
      <c r="C3096" s="11">
        <v>11</v>
      </c>
      <c r="D3096" s="53" t="str">
        <f>R3096</f>
        <v>param1 &lt;- 35</v>
      </c>
      <c r="F3096" s="15" t="s">
        <v>843</v>
      </c>
      <c r="G3096" s="15">
        <f>'1. Input and Output files list'!$E$32</f>
        <v>35</v>
      </c>
      <c r="H3096" s="15"/>
      <c r="I3096" s="15"/>
      <c r="J3096" s="15"/>
      <c r="K3096" s="15"/>
      <c r="L3096" s="15"/>
      <c r="R3096" t="str">
        <f>CONCATENATE(F3096,G3096,H3096)</f>
        <v>param1 &lt;- 35</v>
      </c>
    </row>
    <row r="3097" spans="1:18" x14ac:dyDescent="0.15">
      <c r="A3097" s="15">
        <v>3096</v>
      </c>
      <c r="B3097" s="11">
        <v>71</v>
      </c>
      <c r="C3097" s="11">
        <v>12</v>
      </c>
      <c r="D3097" s="53" t="str">
        <f>R3097</f>
        <v>param2 &lt;- 0.1</v>
      </c>
      <c r="F3097" s="15" t="s">
        <v>844</v>
      </c>
      <c r="G3097" s="15">
        <f>'1. Input and Output files list'!$E$34</f>
        <v>0.1</v>
      </c>
      <c r="H3097" s="15"/>
      <c r="I3097" s="15"/>
      <c r="J3097" s="15"/>
      <c r="K3097" s="15"/>
      <c r="L3097" s="15"/>
      <c r="R3097" t="str">
        <f>CONCATENATE(F3097,G3097,H3097)</f>
        <v>param2 &lt;- 0.1</v>
      </c>
    </row>
    <row r="3098" spans="1:18" x14ac:dyDescent="0.15">
      <c r="A3098" s="15">
        <v>3097</v>
      </c>
      <c r="B3098" s="11">
        <v>71</v>
      </c>
      <c r="C3098" s="11">
        <v>13</v>
      </c>
      <c r="D3098" s="53" t="str">
        <f>R3098</f>
        <v>fastq &lt;- readFastq("C:/NGS/save/NGS0_71.fastq")</v>
      </c>
      <c r="F3098" s="15" t="s">
        <v>845</v>
      </c>
      <c r="G3098" s="15" t="str">
        <f>'1. Input and Output files list'!$E$6</f>
        <v>C:/NGS/save/</v>
      </c>
      <c r="H3098" s="5" t="str">
        <f>'1. Input and Output files list'!$I$220</f>
        <v>NGS0_71.fastq</v>
      </c>
      <c r="I3098" s="15" t="s">
        <v>4</v>
      </c>
      <c r="J3098" s="15">
        <v>71</v>
      </c>
      <c r="K3098" s="15"/>
      <c r="L3098" s="15"/>
      <c r="R3098" t="str">
        <f>CONCATENATE(F3098,G3098,H3098,I3098)</f>
        <v>fastq &lt;- readFastq("C:/NGS/save/NGS0_71.fastq")</v>
      </c>
    </row>
    <row r="3099" spans="1:18" x14ac:dyDescent="0.15">
      <c r="A3099" s="15">
        <v>3098</v>
      </c>
      <c r="B3099" s="11">
        <v>71</v>
      </c>
      <c r="C3099" s="11">
        <v>14</v>
      </c>
      <c r="D3099" s="53" t="s">
        <v>840</v>
      </c>
      <c r="F3099" s="15"/>
      <c r="G3099" s="15"/>
      <c r="H3099" s="15"/>
      <c r="I3099" s="15"/>
      <c r="J3099" s="15"/>
      <c r="K3099" s="15"/>
      <c r="L3099" s="15"/>
    </row>
    <row r="3100" spans="1:18" x14ac:dyDescent="0.15">
      <c r="A3100" s="15">
        <v>3099</v>
      </c>
      <c r="B3100" s="11">
        <v>71</v>
      </c>
      <c r="C3100" s="11">
        <v>15</v>
      </c>
      <c r="D3100" s="53" t="s">
        <v>841</v>
      </c>
      <c r="F3100" s="15"/>
      <c r="G3100" s="15"/>
      <c r="H3100" s="15"/>
      <c r="I3100" s="15"/>
      <c r="J3100" s="15"/>
      <c r="K3100" s="15"/>
      <c r="L3100" s="15"/>
    </row>
    <row r="3101" spans="1:18" x14ac:dyDescent="0.15">
      <c r="A3101" s="15">
        <v>3100</v>
      </c>
      <c r="B3101" s="11">
        <v>71</v>
      </c>
      <c r="C3101" s="11">
        <v>16</v>
      </c>
      <c r="D3101" s="53" t="s">
        <v>842</v>
      </c>
      <c r="F3101" s="15"/>
      <c r="G3101" s="15"/>
      <c r="H3101" s="15"/>
      <c r="I3101" s="15"/>
      <c r="J3101" s="15"/>
      <c r="K3101" s="15"/>
      <c r="L3101" s="15"/>
    </row>
    <row r="3102" spans="1:18" x14ac:dyDescent="0.15">
      <c r="A3102" s="15">
        <v>3101</v>
      </c>
      <c r="B3102" s="11">
        <v>71</v>
      </c>
      <c r="C3102" s="11">
        <v>17</v>
      </c>
      <c r="D3102" s="20" t="str">
        <f>L3102</f>
        <v xml:space="preserve">writeFastq(fastq, "C:/NGS/save/F2_Adap-0.fastq", compress=F)   </v>
      </c>
      <c r="F3102" s="15" t="s">
        <v>847</v>
      </c>
      <c r="G3102" s="15" t="str">
        <f>'1. Input and Output files list'!$E$6</f>
        <v>C:/NGS/save/</v>
      </c>
      <c r="H3102" s="15" t="s">
        <v>850</v>
      </c>
      <c r="I3102" s="15"/>
      <c r="J3102" s="15"/>
      <c r="K3102" s="15"/>
      <c r="L3102" s="15" t="str">
        <f>CONCATENATE(F3102,G3102,H3102,I3102,J3102)</f>
        <v xml:space="preserve">writeFastq(fastq, "C:/NGS/save/F2_Adap-0.fastq", compress=F)   </v>
      </c>
    </row>
    <row r="3103" spans="1:18" x14ac:dyDescent="0.15">
      <c r="A3103" s="15">
        <v>3102</v>
      </c>
      <c r="B3103" s="11">
        <v>71</v>
      </c>
      <c r="C3103" s="11">
        <v>18</v>
      </c>
      <c r="D3103" s="20" t="str">
        <f>L3103</f>
        <v>in_f &lt;- "C:/NGS/save/F2_Adap-0.fastq"</v>
      </c>
      <c r="F3103" s="15" t="s">
        <v>14</v>
      </c>
      <c r="G3103" s="15" t="s">
        <v>13</v>
      </c>
      <c r="H3103" s="15" t="str">
        <f>'1. Input and Output files list'!$E$6</f>
        <v>C:/NGS/save/</v>
      </c>
      <c r="I3103" s="15" t="s">
        <v>849</v>
      </c>
      <c r="J3103" s="7"/>
      <c r="K3103" s="15"/>
      <c r="L3103" s="15" t="str">
        <f>CONCATENATE(F3103,G3103,H3103,I3103,J3103)</f>
        <v>in_f &lt;- "C:/NGS/save/F2_Adap-0.fastq"</v>
      </c>
    </row>
    <row r="3104" spans="1:18" x14ac:dyDescent="0.15">
      <c r="A3104" s="15">
        <v>3103</v>
      </c>
      <c r="B3104" s="11">
        <v>71</v>
      </c>
      <c r="C3104" s="11">
        <v>19</v>
      </c>
      <c r="D3104" s="20" t="str">
        <f>L3104</f>
        <v>out_f &lt;- "C:/NGS/save/F2_Adap-1.fastq"</v>
      </c>
      <c r="F3104" s="15" t="s">
        <v>15</v>
      </c>
      <c r="G3104" s="15" t="str">
        <f>'1. Input and Output files list'!$E$6</f>
        <v>C:/NGS/save/</v>
      </c>
      <c r="H3104" s="15" t="s">
        <v>86</v>
      </c>
      <c r="I3104" s="15"/>
      <c r="J3104" s="15"/>
      <c r="K3104" s="15"/>
      <c r="L3104" s="15" t="str">
        <f>CONCATENATE(F3104,G3104,H3104)</f>
        <v>out_f &lt;- "C:/NGS/save/F2_Adap-1.fastq"</v>
      </c>
    </row>
    <row r="3105" spans="1:12" x14ac:dyDescent="0.15">
      <c r="A3105" s="15">
        <v>3104</v>
      </c>
      <c r="B3105" s="11">
        <v>71</v>
      </c>
      <c r="C3105" s="11">
        <v>20</v>
      </c>
      <c r="D3105" s="20" t="str">
        <f>L3105</f>
        <v>param_adapter &lt;- "CATGAGATCGGAAGAGCGTCGTGTAGGGAAAGAGTGT"  #Adapter sequence 1</v>
      </c>
      <c r="F3105" s="11" t="s">
        <v>44</v>
      </c>
      <c r="G3105" s="11" t="str">
        <f>'1. Input and Output files list'!$E$64</f>
        <v>CATGAGATCGGAAGAGCGTCGTGTAGGGAAAGAGTGT</v>
      </c>
      <c r="H3105" s="11" t="s">
        <v>46</v>
      </c>
      <c r="I3105" s="15"/>
      <c r="J3105" s="15"/>
      <c r="K3105" s="15"/>
      <c r="L3105" s="15" t="str">
        <f>CONCATENATE(F3105,G3105,H3105)</f>
        <v>param_adapter &lt;- "CATGAGATCGGAAGAGCGTCGTGTAGGGAAAGAGTGT"  #Adapter sequence 1</v>
      </c>
    </row>
    <row r="3106" spans="1:12" x14ac:dyDescent="0.15">
      <c r="A3106" s="15">
        <v>3105</v>
      </c>
      <c r="B3106" s="11">
        <v>71</v>
      </c>
      <c r="C3106" s="11">
        <v>21</v>
      </c>
      <c r="D3106" s="20" t="s">
        <v>28</v>
      </c>
      <c r="F3106" s="15"/>
      <c r="G3106" s="15"/>
      <c r="H3106" s="15"/>
      <c r="I3106" s="15"/>
      <c r="J3106" s="15"/>
      <c r="K3106" s="15"/>
      <c r="L3106" s="15"/>
    </row>
    <row r="3107" spans="1:12" x14ac:dyDescent="0.15">
      <c r="A3107" s="15">
        <v>3106</v>
      </c>
      <c r="B3107" s="11">
        <v>71</v>
      </c>
      <c r="C3107" s="11">
        <v>22</v>
      </c>
      <c r="D3107" s="20" t="str">
        <f>L3107</f>
        <v>in_f &lt;- "C:/NGS/save/F2_Adap-1.fastq"</v>
      </c>
      <c r="F3107" s="15" t="s">
        <v>12</v>
      </c>
      <c r="G3107" s="15" t="str">
        <f>'1. Input and Output files list'!$E$6</f>
        <v>C:/NGS/save/</v>
      </c>
      <c r="H3107" s="15" t="s">
        <v>86</v>
      </c>
      <c r="I3107" s="15"/>
      <c r="J3107" s="15"/>
      <c r="K3107" s="15"/>
      <c r="L3107" s="15" t="str">
        <f>CONCATENATE(F3107,G3107,H3107)</f>
        <v>in_f &lt;- "C:/NGS/save/F2_Adap-1.fastq"</v>
      </c>
    </row>
    <row r="3108" spans="1:12" x14ac:dyDescent="0.15">
      <c r="A3108" s="15">
        <v>3107</v>
      </c>
      <c r="B3108" s="11">
        <v>71</v>
      </c>
      <c r="C3108" s="11">
        <v>23</v>
      </c>
      <c r="D3108" s="20" t="str">
        <f>L3108</f>
        <v>out_f &lt;- "C:/NGS/save/F2_Adap-2.fastq"</v>
      </c>
      <c r="F3108" s="15" t="s">
        <v>15</v>
      </c>
      <c r="G3108" s="15" t="str">
        <f>'1. Input and Output files list'!$E$6</f>
        <v>C:/NGS/save/</v>
      </c>
      <c r="H3108" s="15" t="s">
        <v>87</v>
      </c>
      <c r="I3108" s="15"/>
      <c r="J3108" s="15"/>
      <c r="K3108" s="15"/>
      <c r="L3108" s="15" t="str">
        <f>CONCATENATE(F3108,G3108,H3108)</f>
        <v>out_f &lt;- "C:/NGS/save/F2_Adap-2.fastq"</v>
      </c>
    </row>
    <row r="3109" spans="1:12" x14ac:dyDescent="0.15">
      <c r="A3109" s="15">
        <v>3108</v>
      </c>
      <c r="B3109" s="11">
        <v>71</v>
      </c>
      <c r="C3109" s="11">
        <v>24</v>
      </c>
      <c r="D3109" s="20" t="str">
        <f>L3109</f>
        <v>param_adapter &lt;- "TAAGATCGGAAGAGCACACGTCTGAACTCCAGTCAC"  #Adapter sequence 2</v>
      </c>
      <c r="F3109" s="11" t="s">
        <v>44</v>
      </c>
      <c r="G3109" s="15" t="str">
        <f>'1. Input and Output files list'!$E$65</f>
        <v>TAAGATCGGAAGAGCACACGTCTGAACTCCAGTCAC</v>
      </c>
      <c r="H3109" s="11" t="s">
        <v>47</v>
      </c>
      <c r="I3109" s="15"/>
      <c r="J3109" s="15"/>
      <c r="K3109" s="15"/>
      <c r="L3109" s="15" t="str">
        <f>CONCATENATE(F3109,G3109,H3109)</f>
        <v>param_adapter &lt;- "TAAGATCGGAAGAGCACACGTCTGAACTCCAGTCAC"  #Adapter sequence 2</v>
      </c>
    </row>
    <row r="3110" spans="1:12" x14ac:dyDescent="0.15">
      <c r="A3110" s="15">
        <v>3109</v>
      </c>
      <c r="B3110" s="11">
        <v>71</v>
      </c>
      <c r="C3110" s="11">
        <v>25</v>
      </c>
      <c r="D3110" s="20" t="s">
        <v>29</v>
      </c>
      <c r="F3110" s="15"/>
      <c r="G3110" s="15"/>
      <c r="H3110" s="15"/>
      <c r="I3110" s="15"/>
      <c r="J3110" s="15"/>
      <c r="K3110" s="15"/>
      <c r="L3110" s="15"/>
    </row>
    <row r="3111" spans="1:12" x14ac:dyDescent="0.15">
      <c r="A3111" s="15">
        <v>3110</v>
      </c>
      <c r="B3111" s="11">
        <v>71</v>
      </c>
      <c r="C3111" s="11">
        <v>26</v>
      </c>
      <c r="D3111" s="20" t="str">
        <f>L3111</f>
        <v>in_f &lt;- "C:/NGS/save/F2_Adap-2.fastq"</v>
      </c>
      <c r="F3111" s="15" t="s">
        <v>12</v>
      </c>
      <c r="G3111" s="15" t="str">
        <f>'1. Input and Output files list'!$E$6</f>
        <v>C:/NGS/save/</v>
      </c>
      <c r="H3111" s="15" t="s">
        <v>87</v>
      </c>
      <c r="I3111" s="15"/>
      <c r="J3111" s="15"/>
      <c r="K3111" s="15"/>
      <c r="L3111" s="15" t="str">
        <f>CONCATENATE(F3111,G3111,H3111)</f>
        <v>in_f &lt;- "C:/NGS/save/F2_Adap-2.fastq"</v>
      </c>
    </row>
    <row r="3112" spans="1:12" x14ac:dyDescent="0.15">
      <c r="A3112" s="15">
        <v>3111</v>
      </c>
      <c r="B3112" s="11">
        <v>71</v>
      </c>
      <c r="C3112" s="11">
        <v>27</v>
      </c>
      <c r="D3112" s="20" t="str">
        <f>L3112</f>
        <v>out_f &lt;- "C:/NGS/save/F2_Adap-3.fastq"</v>
      </c>
      <c r="F3112" s="15" t="s">
        <v>15</v>
      </c>
      <c r="G3112" s="15" t="str">
        <f>'1. Input and Output files list'!$E$6</f>
        <v>C:/NGS/save/</v>
      </c>
      <c r="H3112" s="15" t="s">
        <v>88</v>
      </c>
      <c r="I3112" s="15"/>
      <c r="J3112" s="15"/>
      <c r="K3112" s="15"/>
      <c r="L3112" s="15" t="str">
        <f>CONCATENATE(F3112,G3112,H3112)</f>
        <v>out_f &lt;- "C:/NGS/save/F2_Adap-3.fastq"</v>
      </c>
    </row>
    <row r="3113" spans="1:12" x14ac:dyDescent="0.15">
      <c r="A3113" s="15">
        <v>3112</v>
      </c>
      <c r="B3113" s="11">
        <v>71</v>
      </c>
      <c r="C3113" s="11">
        <v>28</v>
      </c>
      <c r="D3113" s="20" t="str">
        <f>L3113</f>
        <v>param_adapter &lt;- "TAAGATCGGAAGAGCGTCGTGTAGGGAAAGAGTGT"  #Adapter sequence 3</v>
      </c>
      <c r="F3113" s="15" t="s">
        <v>44</v>
      </c>
      <c r="G3113" s="15" t="str">
        <f>'1. Input and Output files list'!$E$66</f>
        <v>TAAGATCGGAAGAGCGTCGTGTAGGGAAAGAGTGT</v>
      </c>
      <c r="H3113" s="15" t="s">
        <v>49</v>
      </c>
      <c r="I3113" s="15"/>
      <c r="J3113" s="15"/>
      <c r="K3113" s="15"/>
      <c r="L3113" s="15" t="str">
        <f>CONCATENATE(F3113,G3113,H3113)</f>
        <v>param_adapter &lt;- "TAAGATCGGAAGAGCGTCGTGTAGGGAAAGAGTGT"  #Adapter sequence 3</v>
      </c>
    </row>
    <row r="3114" spans="1:12" x14ac:dyDescent="0.15">
      <c r="A3114" s="15">
        <v>3113</v>
      </c>
      <c r="B3114" s="11">
        <v>71</v>
      </c>
      <c r="C3114" s="11">
        <v>29</v>
      </c>
      <c r="D3114" s="20" t="s">
        <v>30</v>
      </c>
      <c r="F3114" s="15"/>
      <c r="G3114" s="15"/>
      <c r="H3114" s="15"/>
      <c r="I3114" s="15"/>
      <c r="J3114" s="15"/>
      <c r="K3114" s="15"/>
      <c r="L3114" s="15"/>
    </row>
    <row r="3115" spans="1:12" x14ac:dyDescent="0.15">
      <c r="A3115" s="15">
        <v>3114</v>
      </c>
      <c r="B3115" s="11">
        <v>71</v>
      </c>
      <c r="C3115" s="11">
        <v>30</v>
      </c>
      <c r="D3115" s="20" t="str">
        <f>L3115</f>
        <v>in_f &lt;- "C:/NGS/save/F2_Adap-3.fastq"</v>
      </c>
      <c r="F3115" s="15" t="s">
        <v>12</v>
      </c>
      <c r="G3115" s="15" t="str">
        <f>'1. Input and Output files list'!$E$6</f>
        <v>C:/NGS/save/</v>
      </c>
      <c r="H3115" s="15" t="s">
        <v>88</v>
      </c>
      <c r="I3115" s="15"/>
      <c r="J3115" s="15"/>
      <c r="K3115" s="15"/>
      <c r="L3115" s="15" t="str">
        <f>CONCATENATE(F3115,G3115,H3115)</f>
        <v>in_f &lt;- "C:/NGS/save/F2_Adap-3.fastq"</v>
      </c>
    </row>
    <row r="3116" spans="1:12" x14ac:dyDescent="0.15">
      <c r="A3116" s="15">
        <v>3115</v>
      </c>
      <c r="B3116" s="11">
        <v>71</v>
      </c>
      <c r="C3116" s="11">
        <v>31</v>
      </c>
      <c r="D3116" s="20" t="str">
        <f>L3116</f>
        <v>out_f &lt;- "C:/NGS/save/AdapterTrim_NGS0_71.fastq"</v>
      </c>
      <c r="F3116" s="15" t="s">
        <v>36</v>
      </c>
      <c r="G3116" s="15" t="str">
        <f>'1. Input and Output files list'!$E$6</f>
        <v>C:/NGS/save/</v>
      </c>
      <c r="H3116" s="15" t="s">
        <v>38</v>
      </c>
      <c r="I3116" s="15" t="str">
        <f>'1. Input and Output files list'!$I$220</f>
        <v>NGS0_71.fastq</v>
      </c>
      <c r="J3116" s="15" t="s">
        <v>16</v>
      </c>
      <c r="K3116" s="15"/>
      <c r="L3116" s="15" t="str">
        <f>CONCATENATE(F3116,G3116,H3116,I3116,J3116)</f>
        <v>out_f &lt;- "C:/NGS/save/AdapterTrim_NGS0_71.fastq"</v>
      </c>
    </row>
    <row r="3117" spans="1:12" x14ac:dyDescent="0.15">
      <c r="A3117" s="15">
        <v>3116</v>
      </c>
      <c r="B3117" s="11">
        <v>71</v>
      </c>
      <c r="C3117" s="11">
        <v>32</v>
      </c>
      <c r="D3117" s="20" t="str">
        <f>L3117</f>
        <v>param_adapter &lt;- "CATGAGATCGGAAGAGCACACGTCTGAACTCCAGTCAC"  #Adapter sequence 4</v>
      </c>
      <c r="F3117" s="15" t="s">
        <v>44</v>
      </c>
      <c r="G3117" s="15" t="str">
        <f>'1. Input and Output files list'!$E$67</f>
        <v>CATGAGATCGGAAGAGCACACGTCTGAACTCCAGTCAC</v>
      </c>
      <c r="H3117" s="15" t="s">
        <v>51</v>
      </c>
      <c r="I3117" s="15"/>
      <c r="J3117" s="15"/>
      <c r="K3117" s="15"/>
      <c r="L3117" s="15" t="str">
        <f>CONCATENATE(F3117,G3117,H3117)</f>
        <v>param_adapter &lt;- "CATGAGATCGGAAGAGCACACGTCTGAACTCCAGTCAC"  #Adapter sequence 4</v>
      </c>
    </row>
    <row r="3118" spans="1:12" x14ac:dyDescent="0.15">
      <c r="A3118" s="15">
        <v>3117</v>
      </c>
      <c r="B3118" s="11">
        <v>71</v>
      </c>
      <c r="C3118" s="11">
        <v>33</v>
      </c>
      <c r="D3118" s="20" t="s">
        <v>31</v>
      </c>
      <c r="F3118" s="15"/>
      <c r="G3118" s="15"/>
      <c r="H3118" s="15"/>
      <c r="I3118" s="15"/>
      <c r="J3118" s="15"/>
      <c r="K3118" s="15"/>
      <c r="L3118" s="15"/>
    </row>
    <row r="3119" spans="1:12" x14ac:dyDescent="0.15">
      <c r="A3119" s="15">
        <v>3118</v>
      </c>
      <c r="B3119" s="11">
        <v>71</v>
      </c>
      <c r="C3119" s="11">
        <v>34</v>
      </c>
      <c r="D3119" s="20" t="s">
        <v>32</v>
      </c>
      <c r="F3119" s="15"/>
      <c r="G3119" s="15"/>
      <c r="H3119" s="15"/>
      <c r="I3119" s="15"/>
      <c r="J3119" s="15"/>
      <c r="K3119" s="15"/>
      <c r="L3119" s="15"/>
    </row>
    <row r="3120" spans="1:12" x14ac:dyDescent="0.15">
      <c r="A3120" s="15">
        <v>3119</v>
      </c>
      <c r="B3120" s="11">
        <v>71</v>
      </c>
      <c r="C3120" s="11">
        <v>35</v>
      </c>
      <c r="D3120" s="20" t="str">
        <f>L3120</f>
        <v>write.csv(res, "C:/NGS/save/NGS0_71.fastq.csv")</v>
      </c>
      <c r="F3120" s="15" t="s">
        <v>35</v>
      </c>
      <c r="G3120" s="15" t="str">
        <f>'1. Input and Output files list'!$E$6</f>
        <v>C:/NGS/save/</v>
      </c>
      <c r="H3120" s="15" t="str">
        <f>'1. Input and Output files list'!$I$220</f>
        <v>NGS0_71.fastq</v>
      </c>
      <c r="I3120" s="15" t="s">
        <v>34</v>
      </c>
      <c r="J3120" s="15"/>
      <c r="K3120" s="15"/>
      <c r="L3120" s="15" t="str">
        <f>CONCATENATE(F3120,G3120,H3120,I3120)</f>
        <v>write.csv(res, "C:/NGS/save/NGS0_71.fastq.csv")</v>
      </c>
    </row>
    <row r="3121" spans="1:20" x14ac:dyDescent="0.15">
      <c r="A3121" s="15">
        <v>3120</v>
      </c>
      <c r="B3121" s="11">
        <v>71</v>
      </c>
      <c r="C3121" s="11">
        <v>36</v>
      </c>
      <c r="D3121" s="20" t="str">
        <f>L3121</f>
        <v>system.time(fastq &lt;- fread("C:/NGS/save/AdapterTrim_NGS0_71.fastq", header=F, sep="\t", na.strings="NA", strip.white=TRUE, verbose=TRUE))</v>
      </c>
      <c r="F3121" s="15" t="s">
        <v>92</v>
      </c>
      <c r="G3121" s="15" t="str">
        <f>'1. Input and Output files list'!$E$6</f>
        <v>C:/NGS/save/</v>
      </c>
      <c r="H3121" s="15" t="s">
        <v>38</v>
      </c>
      <c r="I3121" s="15" t="str">
        <f>'1. Input and Output files list'!$I$220</f>
        <v>NGS0_71.fastq</v>
      </c>
      <c r="J3121" s="15" t="s">
        <v>20</v>
      </c>
      <c r="K3121" s="15"/>
      <c r="L3121" s="15" t="str">
        <f>CONCATENATE(F3121,G3121,H3121,I3121,J3121)</f>
        <v>system.time(fastq &lt;- fread("C:/NGS/save/AdapterTrim_NGS0_71.fastq", header=F, sep="\t", na.strings="NA", strip.white=TRUE, verbose=TRUE))</v>
      </c>
    </row>
    <row r="3122" spans="1:20" x14ac:dyDescent="0.15">
      <c r="A3122" s="15">
        <v>3121</v>
      </c>
      <c r="B3122" s="11">
        <v>71</v>
      </c>
      <c r="C3122" s="11">
        <v>37</v>
      </c>
      <c r="D3122" s="20" t="str">
        <f>T3122</f>
        <v>file.remove("C:/NGS/save/AdapterTrim_NGS0_71.fastq","C:/NGS/save/F2_Adap-0.fastq","C:/NGS/save/F2_Adap-1.fastq","C:/NGS/save/F2_Adap-2.fastq","C:/NGS/save/F2_Adap-3.fastq")</v>
      </c>
      <c r="F3122" s="15" t="s">
        <v>11</v>
      </c>
      <c r="G3122" s="15" t="str">
        <f>'1. Input and Output files list'!$E$6</f>
        <v>C:/NGS/save/</v>
      </c>
      <c r="H3122" s="15" t="s">
        <v>38</v>
      </c>
      <c r="I3122" s="15" t="str">
        <f>'1. Input and Output files list'!$I$220</f>
        <v>NGS0_71.fastq</v>
      </c>
      <c r="J3122" s="15" t="s">
        <v>852</v>
      </c>
      <c r="K3122" s="15" t="str">
        <f>'1. Input and Output files list'!$E$6</f>
        <v>C:/NGS/save/</v>
      </c>
      <c r="L3122" s="15" t="s">
        <v>851</v>
      </c>
      <c r="M3122" t="str">
        <f>'1. Input and Output files list'!$E$6</f>
        <v>C:/NGS/save/</v>
      </c>
      <c r="N3122" t="s">
        <v>89</v>
      </c>
      <c r="O3122" t="str">
        <f>'1. Input and Output files list'!$E$6</f>
        <v>C:/NGS/save/</v>
      </c>
      <c r="P3122" t="s">
        <v>90</v>
      </c>
      <c r="Q3122" t="str">
        <f>'1. Input and Output files list'!$E$6</f>
        <v>C:/NGS/save/</v>
      </c>
      <c r="R3122" t="s">
        <v>91</v>
      </c>
      <c r="T3122" t="str">
        <f>CONCATENATE(F3122,G3122,H3122,I3122,J3122,K3122,L3122,M3122,N3122,O3122,P3122,Q3122,R3122)</f>
        <v>file.remove("C:/NGS/save/AdapterTrim_NGS0_71.fastq","C:/NGS/save/F2_Adap-0.fastq","C:/NGS/save/F2_Adap-1.fastq","C:/NGS/save/F2_Adap-2.fastq","C:/NGS/save/F2_Adap-3.fastq")</v>
      </c>
    </row>
    <row r="3123" spans="1:20" x14ac:dyDescent="0.15">
      <c r="A3123" s="15">
        <v>3122</v>
      </c>
      <c r="B3123" s="11">
        <v>71</v>
      </c>
      <c r="C3123" s="11">
        <v>38</v>
      </c>
      <c r="D3123" s="20" t="s">
        <v>93</v>
      </c>
      <c r="F3123" s="15"/>
      <c r="G3123" s="15"/>
      <c r="H3123" s="15"/>
      <c r="I3123" s="15"/>
      <c r="J3123" s="15"/>
      <c r="K3123" s="15"/>
      <c r="L3123" s="15"/>
    </row>
    <row r="3124" spans="1:20" x14ac:dyDescent="0.15">
      <c r="A3124" s="15">
        <v>3123</v>
      </c>
      <c r="B3124" s="11">
        <v>71</v>
      </c>
      <c r="C3124" s="11">
        <v>39</v>
      </c>
      <c r="D3124" s="20" t="s">
        <v>2</v>
      </c>
      <c r="F3124" s="15"/>
      <c r="G3124" s="15"/>
      <c r="H3124" s="15"/>
      <c r="I3124" s="15"/>
      <c r="J3124" s="15"/>
      <c r="K3124" s="15"/>
      <c r="L3124" s="15"/>
    </row>
    <row r="3125" spans="1:20" x14ac:dyDescent="0.15">
      <c r="A3125" s="15">
        <v>3124</v>
      </c>
      <c r="B3125" s="11">
        <v>71</v>
      </c>
      <c r="C3125" s="11">
        <v>40</v>
      </c>
      <c r="D3125" s="20" t="str">
        <f>K3125</f>
        <v>system.time(write.csv(RADtag, file="C:/NGS/save/NGS0_71.tagcount", row.names = F))</v>
      </c>
      <c r="F3125" s="15" t="s">
        <v>164</v>
      </c>
      <c r="G3125" s="15" t="str">
        <f>'1. Input and Output files list'!$E$6</f>
        <v>C:/NGS/save/</v>
      </c>
      <c r="H3125" s="15" t="str">
        <f>'1. Input and Output files list'!$J$220</f>
        <v>NGS0_71.tagcount</v>
      </c>
      <c r="I3125" s="15" t="s">
        <v>210</v>
      </c>
      <c r="J3125" s="15"/>
      <c r="K3125" s="15" t="str">
        <f>CONCATENATE(F3125,G3125,H3125,I3125)</f>
        <v>system.time(write.csv(RADtag, file="C:/NGS/save/NGS0_71.tagcount", row.names = F))</v>
      </c>
      <c r="L3125" s="15"/>
    </row>
    <row r="3126" spans="1:20" x14ac:dyDescent="0.15">
      <c r="A3126" s="15">
        <v>3125</v>
      </c>
      <c r="B3126" s="11">
        <v>71</v>
      </c>
      <c r="C3126" s="11">
        <v>41</v>
      </c>
      <c r="D3126" s="20" t="str">
        <f>L3126</f>
        <v>file.remove("C:/NGS/save/NGS0_71.fastq")</v>
      </c>
      <c r="F3126" s="15" t="s">
        <v>97</v>
      </c>
      <c r="G3126" s="15" t="s">
        <v>13</v>
      </c>
      <c r="H3126" s="15" t="str">
        <f>'1. Input and Output files list'!$E$6</f>
        <v>C:/NGS/save/</v>
      </c>
      <c r="I3126" s="15" t="str">
        <f>'1. Input and Output files list'!$I$220</f>
        <v>NGS0_71.fastq</v>
      </c>
      <c r="J3126" s="7" t="s">
        <v>16</v>
      </c>
      <c r="K3126" s="15" t="s">
        <v>52</v>
      </c>
      <c r="L3126" s="15" t="str">
        <f>CONCATENATE(F3126,G3126,H3126,I3126,J3126,K3126)</f>
        <v>file.remove("C:/NGS/save/NGS0_71.fastq")</v>
      </c>
    </row>
    <row r="3127" spans="1:20" x14ac:dyDescent="0.15">
      <c r="A3127" s="15">
        <v>3126</v>
      </c>
      <c r="B3127" s="11">
        <v>71</v>
      </c>
      <c r="C3127" s="11">
        <v>42</v>
      </c>
      <c r="D3127" s="20" t="s">
        <v>170</v>
      </c>
      <c r="F3127" s="15"/>
      <c r="G3127" s="15"/>
      <c r="H3127" s="15"/>
      <c r="I3127" s="15"/>
      <c r="J3127" s="15"/>
      <c r="K3127" s="15"/>
      <c r="L3127" s="15"/>
    </row>
    <row r="3128" spans="1:20" x14ac:dyDescent="0.15">
      <c r="A3128" s="15">
        <v>3127</v>
      </c>
      <c r="B3128" s="11">
        <v>71</v>
      </c>
      <c r="C3128" s="11">
        <v>43</v>
      </c>
      <c r="D3128" s="20" t="str">
        <f>L3128</f>
        <v>system.time(write.csv(RAD_1over, file="C:/NGS/save/NGS0_71.tagcount1over", row.names = F))</v>
      </c>
      <c r="F3128" s="10" t="s">
        <v>171</v>
      </c>
      <c r="G3128" s="15" t="str">
        <f>'1. Input and Output files list'!$E$6</f>
        <v>C:/NGS/save/</v>
      </c>
      <c r="H3128" s="10" t="str">
        <f>'1. Input and Output files list'!$K$220</f>
        <v>NGS0_71.tagcount1over</v>
      </c>
      <c r="I3128" s="10" t="s">
        <v>210</v>
      </c>
      <c r="J3128" s="15"/>
      <c r="K3128" s="15"/>
      <c r="L3128" s="15" t="str">
        <f>CONCATENATE(F3128,G3128,H3128,I3128)</f>
        <v>system.time(write.csv(RAD_1over, file="C:/NGS/save/NGS0_71.tagcount1over", row.names = F))</v>
      </c>
    </row>
    <row r="3129" spans="1:20" x14ac:dyDescent="0.15">
      <c r="A3129" s="15">
        <v>3128</v>
      </c>
      <c r="B3129" s="11">
        <v>71</v>
      </c>
      <c r="C3129" s="11">
        <v>44</v>
      </c>
      <c r="D3129" s="20" t="s">
        <v>1073</v>
      </c>
      <c r="F3129" s="15"/>
      <c r="G3129" s="15"/>
      <c r="H3129" s="15"/>
      <c r="I3129" s="15"/>
      <c r="J3129" s="15"/>
      <c r="K3129" s="15"/>
      <c r="L3129" s="15"/>
    </row>
    <row r="3130" spans="1:20" x14ac:dyDescent="0.15">
      <c r="A3130" s="15">
        <v>3129</v>
      </c>
      <c r="B3130" s="11">
        <v>72</v>
      </c>
      <c r="C3130" s="11">
        <v>1</v>
      </c>
      <c r="D3130" s="20" t="str">
        <f>L3130</f>
        <v>in_f &lt;- c("C:/NGS/Raw_sequence_reads/72_CGGCTATG-GTACTGAC_L006_R1_001.fastq.gz", "C:/NGS/Raw_sequence_reads/72_CGGCTATG-GTACTGAC_L006_R2_001.fastq.gz")</v>
      </c>
      <c r="F3130" s="15" t="s">
        <v>3</v>
      </c>
      <c r="G3130" s="15" t="str">
        <f>'1. Input and Output files list'!$E$222</f>
        <v>C:/NGS/Raw_sequence_reads/72_CGGCTATG-GTACTGAC_L006_R1_001.fastq.gz</v>
      </c>
      <c r="H3130" s="15" t="s">
        <v>10</v>
      </c>
      <c r="I3130" s="15" t="str">
        <f>'1. Input and Output files list'!$E$223</f>
        <v>C:/NGS/Raw_sequence_reads/72_CGGCTATG-GTACTGAC_L006_R2_001.fastq.gz</v>
      </c>
      <c r="J3130" s="15" t="s">
        <v>4</v>
      </c>
      <c r="K3130" s="15"/>
      <c r="L3130" s="15" t="str">
        <f>CONCATENATE(F3130,G3130,H3130,I3130,J3130)</f>
        <v>in_f &lt;- c("C:/NGS/Raw_sequence_reads/72_CGGCTATG-GTACTGAC_L006_R1_001.fastq.gz", "C:/NGS/Raw_sequence_reads/72_CGGCTATG-GTACTGAC_L006_R2_001.fastq.gz")</v>
      </c>
    </row>
    <row r="3131" spans="1:20" x14ac:dyDescent="0.15">
      <c r="A3131" s="15">
        <v>3130</v>
      </c>
      <c r="B3131" s="11">
        <v>72</v>
      </c>
      <c r="C3131" s="11">
        <v>2</v>
      </c>
      <c r="D3131" s="20" t="str">
        <f>L3131</f>
        <v>out_f &lt;- "C:/NGS/save/NGS0_72.fastq"</v>
      </c>
      <c r="F3131" s="15" t="s">
        <v>95</v>
      </c>
      <c r="G3131" s="15" t="s">
        <v>13</v>
      </c>
      <c r="H3131" s="15" t="str">
        <f>'1. Input and Output files list'!$E$6</f>
        <v>C:/NGS/save/</v>
      </c>
      <c r="I3131" s="15" t="str">
        <f>'1. Input and Output files list'!$I$222</f>
        <v>NGS0_72.fastq</v>
      </c>
      <c r="J3131" s="7" t="s">
        <v>16</v>
      </c>
      <c r="K3131" s="15"/>
      <c r="L3131" s="15" t="str">
        <f>CONCATENATE(F3131,G3131,H3131,I3131,J3131)</f>
        <v>out_f &lt;- "C:/NGS/save/NGS0_72.fastq"</v>
      </c>
    </row>
    <row r="3132" spans="1:20" x14ac:dyDescent="0.15">
      <c r="A3132" s="15">
        <v>3131</v>
      </c>
      <c r="B3132" s="11">
        <v>72</v>
      </c>
      <c r="C3132" s="11">
        <v>3</v>
      </c>
      <c r="D3132" s="20" t="str">
        <f>L3132</f>
        <v>param_trim &lt;- 1</v>
      </c>
      <c r="F3132" s="15" t="s">
        <v>163</v>
      </c>
      <c r="G3132" s="15">
        <f>'1. Input and Output files list'!$H$222</f>
        <v>1</v>
      </c>
      <c r="H3132" s="15"/>
      <c r="I3132" s="15"/>
      <c r="J3132" s="15"/>
      <c r="K3132" s="15"/>
      <c r="L3132" s="15" t="str">
        <f>CONCATENATE(F3132,G3132)</f>
        <v>param_trim &lt;- 1</v>
      </c>
    </row>
    <row r="3133" spans="1:20" x14ac:dyDescent="0.15">
      <c r="A3133" s="15">
        <v>3132</v>
      </c>
      <c r="B3133" s="11">
        <v>72</v>
      </c>
      <c r="C3133" s="11">
        <v>4</v>
      </c>
      <c r="D3133" s="20" t="s">
        <v>21</v>
      </c>
      <c r="F3133" s="15"/>
      <c r="G3133" s="15"/>
      <c r="H3133" s="15"/>
      <c r="I3133" s="15"/>
      <c r="J3133" s="15"/>
      <c r="K3133" s="15"/>
      <c r="L3133" s="15"/>
    </row>
    <row r="3134" spans="1:20" x14ac:dyDescent="0.15">
      <c r="A3134" s="15">
        <v>3133</v>
      </c>
      <c r="B3134" s="11">
        <v>72</v>
      </c>
      <c r="C3134" s="11">
        <v>5</v>
      </c>
      <c r="D3134" s="20" t="s">
        <v>22</v>
      </c>
      <c r="F3134" s="15"/>
      <c r="G3134" s="15"/>
      <c r="H3134" s="15"/>
      <c r="I3134" s="15"/>
      <c r="J3134" s="15"/>
      <c r="K3134" s="15"/>
      <c r="L3134" s="15"/>
    </row>
    <row r="3135" spans="1:20" x14ac:dyDescent="0.15">
      <c r="A3135" s="15">
        <v>3134</v>
      </c>
      <c r="B3135" s="11">
        <v>72</v>
      </c>
      <c r="C3135" s="11">
        <v>6</v>
      </c>
      <c r="D3135" s="20" t="s">
        <v>23</v>
      </c>
      <c r="F3135" s="15"/>
      <c r="G3135" s="15"/>
      <c r="H3135" s="15"/>
      <c r="I3135" s="15"/>
      <c r="J3135" s="15"/>
      <c r="K3135" s="15"/>
      <c r="L3135" s="15"/>
    </row>
    <row r="3136" spans="1:20" x14ac:dyDescent="0.15">
      <c r="A3136" s="15">
        <v>3135</v>
      </c>
      <c r="B3136" s="11">
        <v>72</v>
      </c>
      <c r="C3136" s="11">
        <v>7</v>
      </c>
      <c r="D3136" s="20" t="str">
        <f>L3136</f>
        <v>hoge1 &lt;- DNAStringSet(sread(fastq), start=7, end=hoge)</v>
      </c>
      <c r="F3136" s="15" t="s">
        <v>166</v>
      </c>
      <c r="G3136" s="15">
        <f>'1. Input and Output files list'!$G$222+1</f>
        <v>7</v>
      </c>
      <c r="H3136" s="15" t="s">
        <v>26</v>
      </c>
      <c r="I3136" s="15"/>
      <c r="J3136" s="15"/>
      <c r="K3136" s="15"/>
      <c r="L3136" s="15" t="str">
        <f>CONCATENATE(F3136,G3136,H3136)</f>
        <v>hoge1 &lt;- DNAStringSet(sread(fastq), start=7, end=hoge)</v>
      </c>
    </row>
    <row r="3137" spans="1:18" x14ac:dyDescent="0.15">
      <c r="A3137" s="15">
        <v>3136</v>
      </c>
      <c r="B3137" s="11">
        <v>72</v>
      </c>
      <c r="C3137" s="11">
        <v>8</v>
      </c>
      <c r="D3137" s="20" t="str">
        <f>L3137</f>
        <v>hoge2 &lt;- BStringSet(quality(quality(fastq)), start=7, end=hoge)</v>
      </c>
      <c r="F3137" s="15" t="s">
        <v>167</v>
      </c>
      <c r="G3137" s="15">
        <f>'1. Input and Output files list'!$G$222+1</f>
        <v>7</v>
      </c>
      <c r="H3137" s="15" t="s">
        <v>26</v>
      </c>
      <c r="I3137" s="15"/>
      <c r="J3137" s="15"/>
      <c r="K3137" s="15"/>
      <c r="L3137" s="15" t="str">
        <f>CONCATENATE(F3137,G3137,H3137)</f>
        <v>hoge2 &lt;- BStringSet(quality(quality(fastq)), start=7, end=hoge)</v>
      </c>
    </row>
    <row r="3138" spans="1:18" x14ac:dyDescent="0.15">
      <c r="A3138" s="15">
        <v>3137</v>
      </c>
      <c r="B3138" s="11">
        <v>72</v>
      </c>
      <c r="C3138" s="11">
        <v>9</v>
      </c>
      <c r="D3138" s="20" t="s">
        <v>24</v>
      </c>
      <c r="F3138" s="15"/>
      <c r="G3138" s="15"/>
      <c r="H3138" s="15"/>
      <c r="I3138" s="15"/>
      <c r="J3138" s="15"/>
      <c r="K3138" s="15"/>
      <c r="L3138" s="15"/>
    </row>
    <row r="3139" spans="1:18" x14ac:dyDescent="0.15">
      <c r="A3139" s="15">
        <v>3138</v>
      </c>
      <c r="B3139" s="11">
        <v>72</v>
      </c>
      <c r="C3139" s="11">
        <v>10</v>
      </c>
      <c r="D3139" s="20" t="s">
        <v>96</v>
      </c>
      <c r="F3139" s="15"/>
      <c r="G3139" s="15"/>
      <c r="H3139" s="15"/>
      <c r="I3139" s="15"/>
      <c r="J3139" s="15"/>
      <c r="K3139" s="15"/>
      <c r="L3139" s="15"/>
    </row>
    <row r="3140" spans="1:18" x14ac:dyDescent="0.15">
      <c r="A3140" s="15">
        <v>3139</v>
      </c>
      <c r="B3140" s="11">
        <v>72</v>
      </c>
      <c r="C3140" s="11">
        <v>11</v>
      </c>
      <c r="D3140" s="53" t="str">
        <f>R3140</f>
        <v>param1 &lt;- 35</v>
      </c>
      <c r="F3140" s="15" t="s">
        <v>843</v>
      </c>
      <c r="G3140" s="15">
        <f>'1. Input and Output files list'!$E$32</f>
        <v>35</v>
      </c>
      <c r="H3140" s="15"/>
      <c r="I3140" s="15"/>
      <c r="J3140" s="15"/>
      <c r="K3140" s="15"/>
      <c r="L3140" s="15"/>
      <c r="R3140" t="str">
        <f>CONCATENATE(F3140,G3140,H3140)</f>
        <v>param1 &lt;- 35</v>
      </c>
    </row>
    <row r="3141" spans="1:18" x14ac:dyDescent="0.15">
      <c r="A3141" s="15">
        <v>3140</v>
      </c>
      <c r="B3141" s="11">
        <v>72</v>
      </c>
      <c r="C3141" s="11">
        <v>12</v>
      </c>
      <c r="D3141" s="53" t="str">
        <f>R3141</f>
        <v>param2 &lt;- 0.1</v>
      </c>
      <c r="F3141" s="15" t="s">
        <v>844</v>
      </c>
      <c r="G3141" s="15">
        <f>'1. Input and Output files list'!$E$34</f>
        <v>0.1</v>
      </c>
      <c r="H3141" s="15"/>
      <c r="I3141" s="15"/>
      <c r="J3141" s="15"/>
      <c r="K3141" s="15"/>
      <c r="L3141" s="15"/>
      <c r="R3141" t="str">
        <f>CONCATENATE(F3141,G3141,H3141)</f>
        <v>param2 &lt;- 0.1</v>
      </c>
    </row>
    <row r="3142" spans="1:18" x14ac:dyDescent="0.15">
      <c r="A3142" s="15">
        <v>3141</v>
      </c>
      <c r="B3142" s="11">
        <v>72</v>
      </c>
      <c r="C3142" s="11">
        <v>13</v>
      </c>
      <c r="D3142" s="53" t="str">
        <f>R3142</f>
        <v>fastq &lt;- readFastq("C:/NGS/save/NGS0_72.fastq")</v>
      </c>
      <c r="F3142" s="15" t="s">
        <v>845</v>
      </c>
      <c r="G3142" s="15" t="str">
        <f>'1. Input and Output files list'!$E$6</f>
        <v>C:/NGS/save/</v>
      </c>
      <c r="H3142" s="5" t="str">
        <f>'1. Input and Output files list'!$I$222</f>
        <v>NGS0_72.fastq</v>
      </c>
      <c r="I3142" s="15" t="s">
        <v>4</v>
      </c>
      <c r="J3142" s="15">
        <v>72</v>
      </c>
      <c r="K3142" s="15"/>
      <c r="L3142" s="15"/>
      <c r="R3142" t="str">
        <f>CONCATENATE(F3142,G3142,H3142,I3142)</f>
        <v>fastq &lt;- readFastq("C:/NGS/save/NGS0_72.fastq")</v>
      </c>
    </row>
    <row r="3143" spans="1:18" x14ac:dyDescent="0.15">
      <c r="A3143" s="15">
        <v>3142</v>
      </c>
      <c r="B3143" s="11">
        <v>72</v>
      </c>
      <c r="C3143" s="11">
        <v>14</v>
      </c>
      <c r="D3143" s="53" t="s">
        <v>840</v>
      </c>
      <c r="F3143" s="15"/>
      <c r="G3143" s="15"/>
      <c r="H3143" s="15"/>
      <c r="I3143" s="15"/>
      <c r="J3143" s="15"/>
      <c r="K3143" s="15"/>
      <c r="L3143" s="15"/>
    </row>
    <row r="3144" spans="1:18" x14ac:dyDescent="0.15">
      <c r="A3144" s="15">
        <v>3143</v>
      </c>
      <c r="B3144" s="11">
        <v>72</v>
      </c>
      <c r="C3144" s="11">
        <v>15</v>
      </c>
      <c r="D3144" s="53" t="s">
        <v>841</v>
      </c>
      <c r="F3144" s="15"/>
      <c r="G3144" s="15"/>
      <c r="H3144" s="15"/>
      <c r="I3144" s="15"/>
      <c r="J3144" s="15"/>
      <c r="K3144" s="15"/>
      <c r="L3144" s="15"/>
    </row>
    <row r="3145" spans="1:18" x14ac:dyDescent="0.15">
      <c r="A3145" s="15">
        <v>3144</v>
      </c>
      <c r="B3145" s="11">
        <v>72</v>
      </c>
      <c r="C3145" s="11">
        <v>16</v>
      </c>
      <c r="D3145" s="53" t="s">
        <v>842</v>
      </c>
      <c r="F3145" s="15"/>
      <c r="G3145" s="15"/>
      <c r="H3145" s="15"/>
      <c r="I3145" s="15"/>
      <c r="J3145" s="15"/>
      <c r="K3145" s="15"/>
      <c r="L3145" s="15"/>
    </row>
    <row r="3146" spans="1:18" x14ac:dyDescent="0.15">
      <c r="A3146" s="15">
        <v>3145</v>
      </c>
      <c r="B3146" s="11">
        <v>72</v>
      </c>
      <c r="C3146" s="11">
        <v>17</v>
      </c>
      <c r="D3146" s="20" t="str">
        <f>L3146</f>
        <v xml:space="preserve">writeFastq(fastq, "C:/NGS/save/F2_Adap-0.fastq", compress=F)   </v>
      </c>
      <c r="F3146" s="15" t="s">
        <v>847</v>
      </c>
      <c r="G3146" s="15" t="str">
        <f>'1. Input and Output files list'!$E$6</f>
        <v>C:/NGS/save/</v>
      </c>
      <c r="H3146" s="15" t="s">
        <v>850</v>
      </c>
      <c r="I3146" s="15"/>
      <c r="J3146" s="15"/>
      <c r="K3146" s="15"/>
      <c r="L3146" s="15" t="str">
        <f>CONCATENATE(F3146,G3146,H3146,I3146,J3146)</f>
        <v xml:space="preserve">writeFastq(fastq, "C:/NGS/save/F2_Adap-0.fastq", compress=F)   </v>
      </c>
    </row>
    <row r="3147" spans="1:18" x14ac:dyDescent="0.15">
      <c r="A3147" s="15">
        <v>3146</v>
      </c>
      <c r="B3147" s="11">
        <v>72</v>
      </c>
      <c r="C3147" s="11">
        <v>18</v>
      </c>
      <c r="D3147" s="20" t="str">
        <f>L3147</f>
        <v>in_f &lt;- "C:/NGS/save/F2_Adap-0.fastq"</v>
      </c>
      <c r="F3147" s="15" t="s">
        <v>14</v>
      </c>
      <c r="G3147" s="15" t="s">
        <v>13</v>
      </c>
      <c r="H3147" s="15" t="str">
        <f>'1. Input and Output files list'!$E$6</f>
        <v>C:/NGS/save/</v>
      </c>
      <c r="I3147" s="15" t="s">
        <v>849</v>
      </c>
      <c r="J3147" s="7"/>
      <c r="K3147" s="15"/>
      <c r="L3147" s="15" t="str">
        <f>CONCATENATE(F3147,G3147,H3147,I3147,J3147)</f>
        <v>in_f &lt;- "C:/NGS/save/F2_Adap-0.fastq"</v>
      </c>
    </row>
    <row r="3148" spans="1:18" x14ac:dyDescent="0.15">
      <c r="A3148" s="15">
        <v>3147</v>
      </c>
      <c r="B3148" s="11">
        <v>72</v>
      </c>
      <c r="C3148" s="11">
        <v>19</v>
      </c>
      <c r="D3148" s="20" t="str">
        <f>L3148</f>
        <v>out_f &lt;- "C:/NGS/save/F2_Adap-1.fastq"</v>
      </c>
      <c r="F3148" s="15" t="s">
        <v>15</v>
      </c>
      <c r="G3148" s="15" t="str">
        <f>'1. Input and Output files list'!$E$6</f>
        <v>C:/NGS/save/</v>
      </c>
      <c r="H3148" s="15" t="s">
        <v>86</v>
      </c>
      <c r="I3148" s="15"/>
      <c r="J3148" s="15"/>
      <c r="K3148" s="15"/>
      <c r="L3148" s="15" t="str">
        <f>CONCATENATE(F3148,G3148,H3148)</f>
        <v>out_f &lt;- "C:/NGS/save/F2_Adap-1.fastq"</v>
      </c>
    </row>
    <row r="3149" spans="1:18" x14ac:dyDescent="0.15">
      <c r="A3149" s="15">
        <v>3148</v>
      </c>
      <c r="B3149" s="11">
        <v>72</v>
      </c>
      <c r="C3149" s="11">
        <v>20</v>
      </c>
      <c r="D3149" s="20" t="str">
        <f>L3149</f>
        <v>param_adapter &lt;- "CATGAGATCGGAAGAGCGTCGTGTAGGGAAAGAGTGT"  #Adapter sequence 1</v>
      </c>
      <c r="F3149" s="11" t="s">
        <v>44</v>
      </c>
      <c r="G3149" s="11" t="str">
        <f>'1. Input and Output files list'!$E$64</f>
        <v>CATGAGATCGGAAGAGCGTCGTGTAGGGAAAGAGTGT</v>
      </c>
      <c r="H3149" s="11" t="s">
        <v>46</v>
      </c>
      <c r="I3149" s="15"/>
      <c r="J3149" s="15"/>
      <c r="K3149" s="15"/>
      <c r="L3149" s="15" t="str">
        <f>CONCATENATE(F3149,G3149,H3149)</f>
        <v>param_adapter &lt;- "CATGAGATCGGAAGAGCGTCGTGTAGGGAAAGAGTGT"  #Adapter sequence 1</v>
      </c>
    </row>
    <row r="3150" spans="1:18" x14ac:dyDescent="0.15">
      <c r="A3150" s="15">
        <v>3149</v>
      </c>
      <c r="B3150" s="11">
        <v>72</v>
      </c>
      <c r="C3150" s="11">
        <v>21</v>
      </c>
      <c r="D3150" s="20" t="s">
        <v>28</v>
      </c>
      <c r="F3150" s="15"/>
      <c r="G3150" s="15"/>
      <c r="H3150" s="15"/>
      <c r="I3150" s="15"/>
      <c r="J3150" s="15"/>
      <c r="K3150" s="15"/>
      <c r="L3150" s="15"/>
    </row>
    <row r="3151" spans="1:18" x14ac:dyDescent="0.15">
      <c r="A3151" s="15">
        <v>3150</v>
      </c>
      <c r="B3151" s="11">
        <v>72</v>
      </c>
      <c r="C3151" s="11">
        <v>22</v>
      </c>
      <c r="D3151" s="20" t="str">
        <f>L3151</f>
        <v>in_f &lt;- "C:/NGS/save/F2_Adap-1.fastq"</v>
      </c>
      <c r="F3151" s="15" t="s">
        <v>12</v>
      </c>
      <c r="G3151" s="15" t="str">
        <f>'1. Input and Output files list'!$E$6</f>
        <v>C:/NGS/save/</v>
      </c>
      <c r="H3151" s="15" t="s">
        <v>86</v>
      </c>
      <c r="I3151" s="15"/>
      <c r="J3151" s="15"/>
      <c r="K3151" s="15"/>
      <c r="L3151" s="15" t="str">
        <f>CONCATENATE(F3151,G3151,H3151)</f>
        <v>in_f &lt;- "C:/NGS/save/F2_Adap-1.fastq"</v>
      </c>
    </row>
    <row r="3152" spans="1:18" x14ac:dyDescent="0.15">
      <c r="A3152" s="15">
        <v>3151</v>
      </c>
      <c r="B3152" s="11">
        <v>72</v>
      </c>
      <c r="C3152" s="11">
        <v>23</v>
      </c>
      <c r="D3152" s="20" t="str">
        <f>L3152</f>
        <v>out_f &lt;- "C:/NGS/save/F2_Adap-2.fastq"</v>
      </c>
      <c r="F3152" s="15" t="s">
        <v>15</v>
      </c>
      <c r="G3152" s="15" t="str">
        <f>'1. Input and Output files list'!$E$6</f>
        <v>C:/NGS/save/</v>
      </c>
      <c r="H3152" s="15" t="s">
        <v>87</v>
      </c>
      <c r="I3152" s="15"/>
      <c r="J3152" s="15"/>
      <c r="K3152" s="15"/>
      <c r="L3152" s="15" t="str">
        <f>CONCATENATE(F3152,G3152,H3152)</f>
        <v>out_f &lt;- "C:/NGS/save/F2_Adap-2.fastq"</v>
      </c>
    </row>
    <row r="3153" spans="1:20" x14ac:dyDescent="0.15">
      <c r="A3153" s="15">
        <v>3152</v>
      </c>
      <c r="B3153" s="11">
        <v>72</v>
      </c>
      <c r="C3153" s="11">
        <v>24</v>
      </c>
      <c r="D3153" s="20" t="str">
        <f>L3153</f>
        <v>param_adapter &lt;- "TAAGATCGGAAGAGCACACGTCTGAACTCCAGTCAC"  #Adapter sequence 2</v>
      </c>
      <c r="F3153" s="11" t="s">
        <v>44</v>
      </c>
      <c r="G3153" s="15" t="str">
        <f>'1. Input and Output files list'!$E$65</f>
        <v>TAAGATCGGAAGAGCACACGTCTGAACTCCAGTCAC</v>
      </c>
      <c r="H3153" s="11" t="s">
        <v>47</v>
      </c>
      <c r="I3153" s="15"/>
      <c r="J3153" s="15"/>
      <c r="K3153" s="15"/>
      <c r="L3153" s="15" t="str">
        <f>CONCATENATE(F3153,G3153,H3153)</f>
        <v>param_adapter &lt;- "TAAGATCGGAAGAGCACACGTCTGAACTCCAGTCAC"  #Adapter sequence 2</v>
      </c>
    </row>
    <row r="3154" spans="1:20" x14ac:dyDescent="0.15">
      <c r="A3154" s="15">
        <v>3153</v>
      </c>
      <c r="B3154" s="11">
        <v>72</v>
      </c>
      <c r="C3154" s="11">
        <v>25</v>
      </c>
      <c r="D3154" s="20" t="s">
        <v>29</v>
      </c>
      <c r="F3154" s="15"/>
      <c r="G3154" s="15"/>
      <c r="H3154" s="15"/>
      <c r="I3154" s="15"/>
      <c r="J3154" s="15"/>
      <c r="K3154" s="15"/>
      <c r="L3154" s="15"/>
    </row>
    <row r="3155" spans="1:20" x14ac:dyDescent="0.15">
      <c r="A3155" s="15">
        <v>3154</v>
      </c>
      <c r="B3155" s="11">
        <v>72</v>
      </c>
      <c r="C3155" s="11">
        <v>26</v>
      </c>
      <c r="D3155" s="20" t="str">
        <f>L3155</f>
        <v>in_f &lt;- "C:/NGS/save/F2_Adap-2.fastq"</v>
      </c>
      <c r="F3155" s="15" t="s">
        <v>12</v>
      </c>
      <c r="G3155" s="15" t="str">
        <f>'1. Input and Output files list'!$E$6</f>
        <v>C:/NGS/save/</v>
      </c>
      <c r="H3155" s="15" t="s">
        <v>87</v>
      </c>
      <c r="I3155" s="15"/>
      <c r="J3155" s="15"/>
      <c r="K3155" s="15"/>
      <c r="L3155" s="15" t="str">
        <f>CONCATENATE(F3155,G3155,H3155)</f>
        <v>in_f &lt;- "C:/NGS/save/F2_Adap-2.fastq"</v>
      </c>
    </row>
    <row r="3156" spans="1:20" x14ac:dyDescent="0.15">
      <c r="A3156" s="15">
        <v>3155</v>
      </c>
      <c r="B3156" s="11">
        <v>72</v>
      </c>
      <c r="C3156" s="11">
        <v>27</v>
      </c>
      <c r="D3156" s="20" t="str">
        <f>L3156</f>
        <v>out_f &lt;- "C:/NGS/save/F2_Adap-3.fastq"</v>
      </c>
      <c r="F3156" s="15" t="s">
        <v>15</v>
      </c>
      <c r="G3156" s="15" t="str">
        <f>'1. Input and Output files list'!$E$6</f>
        <v>C:/NGS/save/</v>
      </c>
      <c r="H3156" s="15" t="s">
        <v>88</v>
      </c>
      <c r="I3156" s="15"/>
      <c r="J3156" s="15"/>
      <c r="K3156" s="15"/>
      <c r="L3156" s="15" t="str">
        <f>CONCATENATE(F3156,G3156,H3156)</f>
        <v>out_f &lt;- "C:/NGS/save/F2_Adap-3.fastq"</v>
      </c>
    </row>
    <row r="3157" spans="1:20" x14ac:dyDescent="0.15">
      <c r="A3157" s="15">
        <v>3156</v>
      </c>
      <c r="B3157" s="11">
        <v>72</v>
      </c>
      <c r="C3157" s="11">
        <v>28</v>
      </c>
      <c r="D3157" s="20" t="str">
        <f>L3157</f>
        <v>param_adapter &lt;- "TAAGATCGGAAGAGCGTCGTGTAGGGAAAGAGTGT"  #Adapter sequence 3</v>
      </c>
      <c r="F3157" s="15" t="s">
        <v>44</v>
      </c>
      <c r="G3157" s="15" t="str">
        <f>'1. Input and Output files list'!$E$66</f>
        <v>TAAGATCGGAAGAGCGTCGTGTAGGGAAAGAGTGT</v>
      </c>
      <c r="H3157" s="15" t="s">
        <v>49</v>
      </c>
      <c r="I3157" s="15"/>
      <c r="J3157" s="15"/>
      <c r="K3157" s="15"/>
      <c r="L3157" s="15" t="str">
        <f>CONCATENATE(F3157,G3157,H3157)</f>
        <v>param_adapter &lt;- "TAAGATCGGAAGAGCGTCGTGTAGGGAAAGAGTGT"  #Adapter sequence 3</v>
      </c>
    </row>
    <row r="3158" spans="1:20" x14ac:dyDescent="0.15">
      <c r="A3158" s="15">
        <v>3157</v>
      </c>
      <c r="B3158" s="11">
        <v>72</v>
      </c>
      <c r="C3158" s="11">
        <v>29</v>
      </c>
      <c r="D3158" s="20" t="s">
        <v>30</v>
      </c>
      <c r="F3158" s="15"/>
      <c r="G3158" s="15"/>
      <c r="H3158" s="15"/>
      <c r="I3158" s="15"/>
      <c r="J3158" s="15"/>
      <c r="K3158" s="15"/>
      <c r="L3158" s="15"/>
    </row>
    <row r="3159" spans="1:20" x14ac:dyDescent="0.15">
      <c r="A3159" s="15">
        <v>3158</v>
      </c>
      <c r="B3159" s="11">
        <v>72</v>
      </c>
      <c r="C3159" s="11">
        <v>30</v>
      </c>
      <c r="D3159" s="20" t="str">
        <f>L3159</f>
        <v>in_f &lt;- "C:/NGS/save/F2_Adap-3.fastq"</v>
      </c>
      <c r="F3159" s="15" t="s">
        <v>12</v>
      </c>
      <c r="G3159" s="15" t="str">
        <f>'1. Input and Output files list'!$E$6</f>
        <v>C:/NGS/save/</v>
      </c>
      <c r="H3159" s="15" t="s">
        <v>88</v>
      </c>
      <c r="I3159" s="15"/>
      <c r="J3159" s="15"/>
      <c r="K3159" s="15"/>
      <c r="L3159" s="15" t="str">
        <f>CONCATENATE(F3159,G3159,H3159)</f>
        <v>in_f &lt;- "C:/NGS/save/F2_Adap-3.fastq"</v>
      </c>
    </row>
    <row r="3160" spans="1:20" x14ac:dyDescent="0.15">
      <c r="A3160" s="15">
        <v>3159</v>
      </c>
      <c r="B3160" s="11">
        <v>72</v>
      </c>
      <c r="C3160" s="11">
        <v>31</v>
      </c>
      <c r="D3160" s="20" t="str">
        <f>L3160</f>
        <v>out_f &lt;- "C:/NGS/save/AdapterTrim_NGS0_72.fastq"</v>
      </c>
      <c r="F3160" s="15" t="s">
        <v>36</v>
      </c>
      <c r="G3160" s="15" t="str">
        <f>'1. Input and Output files list'!$E$6</f>
        <v>C:/NGS/save/</v>
      </c>
      <c r="H3160" s="15" t="s">
        <v>38</v>
      </c>
      <c r="I3160" s="15" t="str">
        <f>'1. Input and Output files list'!$I$222</f>
        <v>NGS0_72.fastq</v>
      </c>
      <c r="J3160" s="15" t="s">
        <v>16</v>
      </c>
      <c r="K3160" s="15"/>
      <c r="L3160" s="15" t="str">
        <f>CONCATENATE(F3160,G3160,H3160,I3160,J3160)</f>
        <v>out_f &lt;- "C:/NGS/save/AdapterTrim_NGS0_72.fastq"</v>
      </c>
    </row>
    <row r="3161" spans="1:20" x14ac:dyDescent="0.15">
      <c r="A3161" s="15">
        <v>3160</v>
      </c>
      <c r="B3161" s="11">
        <v>72</v>
      </c>
      <c r="C3161" s="11">
        <v>32</v>
      </c>
      <c r="D3161" s="20" t="str">
        <f>L3161</f>
        <v>param_adapter &lt;- "CATGAGATCGGAAGAGCACACGTCTGAACTCCAGTCAC"  #Adapter sequence 4</v>
      </c>
      <c r="F3161" s="15" t="s">
        <v>44</v>
      </c>
      <c r="G3161" s="15" t="str">
        <f>'1. Input and Output files list'!$E$67</f>
        <v>CATGAGATCGGAAGAGCACACGTCTGAACTCCAGTCAC</v>
      </c>
      <c r="H3161" s="15" t="s">
        <v>51</v>
      </c>
      <c r="I3161" s="15"/>
      <c r="J3161" s="15"/>
      <c r="K3161" s="15"/>
      <c r="L3161" s="15" t="str">
        <f>CONCATENATE(F3161,G3161,H3161)</f>
        <v>param_adapter &lt;- "CATGAGATCGGAAGAGCACACGTCTGAACTCCAGTCAC"  #Adapter sequence 4</v>
      </c>
    </row>
    <row r="3162" spans="1:20" x14ac:dyDescent="0.15">
      <c r="A3162" s="15">
        <v>3161</v>
      </c>
      <c r="B3162" s="11">
        <v>72</v>
      </c>
      <c r="C3162" s="11">
        <v>33</v>
      </c>
      <c r="D3162" s="20" t="s">
        <v>31</v>
      </c>
      <c r="F3162" s="15"/>
      <c r="G3162" s="15"/>
      <c r="H3162" s="15"/>
      <c r="I3162" s="15"/>
      <c r="J3162" s="15"/>
      <c r="K3162" s="15"/>
      <c r="L3162" s="15"/>
    </row>
    <row r="3163" spans="1:20" x14ac:dyDescent="0.15">
      <c r="A3163" s="15">
        <v>3162</v>
      </c>
      <c r="B3163" s="11">
        <v>72</v>
      </c>
      <c r="C3163" s="11">
        <v>34</v>
      </c>
      <c r="D3163" s="20" t="s">
        <v>32</v>
      </c>
      <c r="F3163" s="15"/>
      <c r="G3163" s="15"/>
      <c r="H3163" s="15"/>
      <c r="I3163" s="15"/>
      <c r="J3163" s="15"/>
      <c r="K3163" s="15"/>
      <c r="L3163" s="15"/>
    </row>
    <row r="3164" spans="1:20" x14ac:dyDescent="0.15">
      <c r="A3164" s="15">
        <v>3163</v>
      </c>
      <c r="B3164" s="11">
        <v>72</v>
      </c>
      <c r="C3164" s="11">
        <v>35</v>
      </c>
      <c r="D3164" s="20" t="str">
        <f>L3164</f>
        <v>write.csv(res, "C:/NGS/save/NGS0_72.fastq.csv")</v>
      </c>
      <c r="F3164" s="15" t="s">
        <v>35</v>
      </c>
      <c r="G3164" s="15" t="str">
        <f>'1. Input and Output files list'!$E$6</f>
        <v>C:/NGS/save/</v>
      </c>
      <c r="H3164" s="15" t="str">
        <f>'1. Input and Output files list'!$I$222</f>
        <v>NGS0_72.fastq</v>
      </c>
      <c r="I3164" s="15" t="s">
        <v>34</v>
      </c>
      <c r="J3164" s="15"/>
      <c r="K3164" s="15"/>
      <c r="L3164" s="15" t="str">
        <f>CONCATENATE(F3164,G3164,H3164,I3164)</f>
        <v>write.csv(res, "C:/NGS/save/NGS0_72.fastq.csv")</v>
      </c>
    </row>
    <row r="3165" spans="1:20" x14ac:dyDescent="0.15">
      <c r="A3165" s="15">
        <v>3164</v>
      </c>
      <c r="B3165" s="11">
        <v>72</v>
      </c>
      <c r="C3165" s="11">
        <v>36</v>
      </c>
      <c r="D3165" s="20" t="str">
        <f>L3165</f>
        <v>system.time(fastq &lt;- fread("C:/NGS/save/AdapterTrim_NGS0_72.fastq", header=F, sep="\t", na.strings="NA", strip.white=TRUE, verbose=TRUE))</v>
      </c>
      <c r="F3165" s="15" t="s">
        <v>92</v>
      </c>
      <c r="G3165" s="15" t="str">
        <f>'1. Input and Output files list'!$E$6</f>
        <v>C:/NGS/save/</v>
      </c>
      <c r="H3165" s="15" t="s">
        <v>38</v>
      </c>
      <c r="I3165" s="15" t="str">
        <f>'1. Input and Output files list'!$I$222</f>
        <v>NGS0_72.fastq</v>
      </c>
      <c r="J3165" s="15" t="s">
        <v>20</v>
      </c>
      <c r="K3165" s="15"/>
      <c r="L3165" s="15" t="str">
        <f>CONCATENATE(F3165,G3165,H3165,I3165,J3165)</f>
        <v>system.time(fastq &lt;- fread("C:/NGS/save/AdapterTrim_NGS0_72.fastq", header=F, sep="\t", na.strings="NA", strip.white=TRUE, verbose=TRUE))</v>
      </c>
    </row>
    <row r="3166" spans="1:20" x14ac:dyDescent="0.15">
      <c r="A3166" s="15">
        <v>3165</v>
      </c>
      <c r="B3166" s="11">
        <v>72</v>
      </c>
      <c r="C3166" s="11">
        <v>37</v>
      </c>
      <c r="D3166" s="20" t="str">
        <f>T3166</f>
        <v>file.remove("C:/NGS/save/AdapterTrim_NGS0_72.fastq","C:/NGS/save/F2_Adap-0.fastq","C:/NGS/save/F2_Adap-1.fastq","C:/NGS/save/F2_Adap-2.fastq","C:/NGS/save/F2_Adap-3.fastq")</v>
      </c>
      <c r="F3166" s="15" t="s">
        <v>11</v>
      </c>
      <c r="G3166" s="15" t="str">
        <f>'1. Input and Output files list'!$E$6</f>
        <v>C:/NGS/save/</v>
      </c>
      <c r="H3166" s="15" t="s">
        <v>38</v>
      </c>
      <c r="I3166" s="15" t="str">
        <f>'1. Input and Output files list'!$I$222</f>
        <v>NGS0_72.fastq</v>
      </c>
      <c r="J3166" s="15" t="s">
        <v>852</v>
      </c>
      <c r="K3166" s="15" t="str">
        <f>'1. Input and Output files list'!$E$6</f>
        <v>C:/NGS/save/</v>
      </c>
      <c r="L3166" s="15" t="s">
        <v>851</v>
      </c>
      <c r="M3166" t="str">
        <f>'1. Input and Output files list'!$E$6</f>
        <v>C:/NGS/save/</v>
      </c>
      <c r="N3166" t="s">
        <v>89</v>
      </c>
      <c r="O3166" t="str">
        <f>'1. Input and Output files list'!$E$6</f>
        <v>C:/NGS/save/</v>
      </c>
      <c r="P3166" t="s">
        <v>90</v>
      </c>
      <c r="Q3166" t="str">
        <f>'1. Input and Output files list'!$E$6</f>
        <v>C:/NGS/save/</v>
      </c>
      <c r="R3166" t="s">
        <v>91</v>
      </c>
      <c r="T3166" t="str">
        <f>CONCATENATE(F3166,G3166,H3166,I3166,J3166,K3166,L3166,M3166,N3166,O3166,P3166,Q3166,R3166)</f>
        <v>file.remove("C:/NGS/save/AdapterTrim_NGS0_72.fastq","C:/NGS/save/F2_Adap-0.fastq","C:/NGS/save/F2_Adap-1.fastq","C:/NGS/save/F2_Adap-2.fastq","C:/NGS/save/F2_Adap-3.fastq")</v>
      </c>
    </row>
    <row r="3167" spans="1:20" x14ac:dyDescent="0.15">
      <c r="A3167" s="15">
        <v>3166</v>
      </c>
      <c r="B3167" s="11">
        <v>72</v>
      </c>
      <c r="C3167" s="11">
        <v>38</v>
      </c>
      <c r="D3167" s="20" t="s">
        <v>93</v>
      </c>
      <c r="F3167" s="15"/>
      <c r="G3167" s="15"/>
      <c r="H3167" s="15"/>
      <c r="I3167" s="15"/>
      <c r="J3167" s="15"/>
      <c r="K3167" s="15"/>
      <c r="L3167" s="15"/>
    </row>
    <row r="3168" spans="1:20" x14ac:dyDescent="0.15">
      <c r="A3168" s="15">
        <v>3167</v>
      </c>
      <c r="B3168" s="11">
        <v>72</v>
      </c>
      <c r="C3168" s="11">
        <v>39</v>
      </c>
      <c r="D3168" s="20" t="s">
        <v>2</v>
      </c>
      <c r="F3168" s="15"/>
      <c r="G3168" s="15"/>
      <c r="H3168" s="15"/>
      <c r="I3168" s="15"/>
      <c r="J3168" s="15"/>
      <c r="K3168" s="15"/>
      <c r="L3168" s="15"/>
    </row>
    <row r="3169" spans="1:18" x14ac:dyDescent="0.15">
      <c r="A3169" s="15">
        <v>3168</v>
      </c>
      <c r="B3169" s="11">
        <v>72</v>
      </c>
      <c r="C3169" s="11">
        <v>40</v>
      </c>
      <c r="D3169" s="20" t="str">
        <f>K3169</f>
        <v>system.time(write.csv(RADtag, file="C:/NGS/save/NGS0_72.tagcount", row.names = F))</v>
      </c>
      <c r="F3169" s="15" t="s">
        <v>164</v>
      </c>
      <c r="G3169" s="15" t="str">
        <f>'1. Input and Output files list'!$E$6</f>
        <v>C:/NGS/save/</v>
      </c>
      <c r="H3169" s="15" t="str">
        <f>'1. Input and Output files list'!$J$222</f>
        <v>NGS0_72.tagcount</v>
      </c>
      <c r="I3169" s="15" t="s">
        <v>210</v>
      </c>
      <c r="J3169" s="15"/>
      <c r="K3169" s="15" t="str">
        <f>CONCATENATE(F3169,G3169,H3169,I3169)</f>
        <v>system.time(write.csv(RADtag, file="C:/NGS/save/NGS0_72.tagcount", row.names = F))</v>
      </c>
      <c r="L3169" s="15"/>
    </row>
    <row r="3170" spans="1:18" x14ac:dyDescent="0.15">
      <c r="A3170" s="15">
        <v>3169</v>
      </c>
      <c r="B3170" s="11">
        <v>72</v>
      </c>
      <c r="C3170" s="11">
        <v>41</v>
      </c>
      <c r="D3170" s="20" t="str">
        <f>L3170</f>
        <v>file.remove("C:/NGS/save/NGS0_72.fastq")</v>
      </c>
      <c r="F3170" s="15" t="s">
        <v>97</v>
      </c>
      <c r="G3170" s="15" t="s">
        <v>13</v>
      </c>
      <c r="H3170" s="15" t="str">
        <f>'1. Input and Output files list'!$E$6</f>
        <v>C:/NGS/save/</v>
      </c>
      <c r="I3170" s="15" t="str">
        <f>'1. Input and Output files list'!$I$222</f>
        <v>NGS0_72.fastq</v>
      </c>
      <c r="J3170" s="7" t="s">
        <v>16</v>
      </c>
      <c r="K3170" s="15" t="s">
        <v>52</v>
      </c>
      <c r="L3170" s="15" t="str">
        <f>CONCATENATE(F3170,G3170,H3170,I3170,J3170,K3170)</f>
        <v>file.remove("C:/NGS/save/NGS0_72.fastq")</v>
      </c>
    </row>
    <row r="3171" spans="1:18" x14ac:dyDescent="0.15">
      <c r="A3171" s="15">
        <v>3170</v>
      </c>
      <c r="B3171" s="11">
        <v>72</v>
      </c>
      <c r="C3171" s="11">
        <v>42</v>
      </c>
      <c r="D3171" s="20" t="s">
        <v>170</v>
      </c>
      <c r="F3171" s="15"/>
      <c r="G3171" s="15"/>
      <c r="H3171" s="15"/>
      <c r="I3171" s="15"/>
      <c r="J3171" s="15"/>
      <c r="K3171" s="15"/>
      <c r="L3171" s="15"/>
    </row>
    <row r="3172" spans="1:18" x14ac:dyDescent="0.15">
      <c r="A3172" s="15">
        <v>3171</v>
      </c>
      <c r="B3172" s="11">
        <v>72</v>
      </c>
      <c r="C3172" s="11">
        <v>43</v>
      </c>
      <c r="D3172" s="20" t="str">
        <f>L3172</f>
        <v>system.time(write.csv(RAD_1over, file="C:/NGS/save/NGS0_72.tagcount1over", row.names = F))</v>
      </c>
      <c r="F3172" s="10" t="s">
        <v>171</v>
      </c>
      <c r="G3172" s="15" t="str">
        <f>'1. Input and Output files list'!$E$6</f>
        <v>C:/NGS/save/</v>
      </c>
      <c r="H3172" s="10" t="str">
        <f>'1. Input and Output files list'!$K$222</f>
        <v>NGS0_72.tagcount1over</v>
      </c>
      <c r="I3172" s="10" t="s">
        <v>210</v>
      </c>
      <c r="J3172" s="15"/>
      <c r="K3172" s="15"/>
      <c r="L3172" s="15" t="str">
        <f>CONCATENATE(F3172,G3172,H3172,I3172)</f>
        <v>system.time(write.csv(RAD_1over, file="C:/NGS/save/NGS0_72.tagcount1over", row.names = F))</v>
      </c>
    </row>
    <row r="3173" spans="1:18" x14ac:dyDescent="0.15">
      <c r="A3173" s="15">
        <v>3172</v>
      </c>
      <c r="B3173" s="11">
        <v>72</v>
      </c>
      <c r="C3173" s="11">
        <v>44</v>
      </c>
      <c r="D3173" s="20" t="s">
        <v>1073</v>
      </c>
      <c r="F3173" s="15"/>
      <c r="G3173" s="15"/>
      <c r="H3173" s="15"/>
      <c r="I3173" s="15"/>
      <c r="J3173" s="15"/>
      <c r="K3173" s="15"/>
      <c r="L3173" s="15"/>
    </row>
    <row r="3174" spans="1:18" x14ac:dyDescent="0.15">
      <c r="A3174" s="15">
        <v>3173</v>
      </c>
      <c r="B3174" s="11">
        <v>73</v>
      </c>
      <c r="C3174" s="11">
        <v>1</v>
      </c>
      <c r="D3174" s="20" t="str">
        <f>L3174</f>
        <v>in_f &lt;- c("C:/NGS/Raw_sequence_reads/73_TCCGCGAA-TATAGCCT_L006_R1_001.fastq.gz", "C:/NGS/Raw_sequence_reads/73_TCCGCGAA-TATAGCCT_L006_R2_001.fastq.gz")</v>
      </c>
      <c r="F3174" s="15" t="s">
        <v>3</v>
      </c>
      <c r="G3174" s="15" t="str">
        <f>'1. Input and Output files list'!$E$224</f>
        <v>C:/NGS/Raw_sequence_reads/73_TCCGCGAA-TATAGCCT_L006_R1_001.fastq.gz</v>
      </c>
      <c r="H3174" s="15" t="s">
        <v>10</v>
      </c>
      <c r="I3174" s="15" t="str">
        <f>'1. Input and Output files list'!$E$225</f>
        <v>C:/NGS/Raw_sequence_reads/73_TCCGCGAA-TATAGCCT_L006_R2_001.fastq.gz</v>
      </c>
      <c r="J3174" s="15" t="s">
        <v>4</v>
      </c>
      <c r="K3174" s="15"/>
      <c r="L3174" s="15" t="str">
        <f>CONCATENATE(F3174,G3174,H3174,I3174,J3174)</f>
        <v>in_f &lt;- c("C:/NGS/Raw_sequence_reads/73_TCCGCGAA-TATAGCCT_L006_R1_001.fastq.gz", "C:/NGS/Raw_sequence_reads/73_TCCGCGAA-TATAGCCT_L006_R2_001.fastq.gz")</v>
      </c>
    </row>
    <row r="3175" spans="1:18" x14ac:dyDescent="0.15">
      <c r="A3175" s="15">
        <v>3174</v>
      </c>
      <c r="B3175" s="11">
        <v>73</v>
      </c>
      <c r="C3175" s="11">
        <v>2</v>
      </c>
      <c r="D3175" s="20" t="str">
        <f>L3175</f>
        <v>out_f &lt;- "C:/NGS/save/NGS0_73.fastq"</v>
      </c>
      <c r="F3175" s="15" t="s">
        <v>95</v>
      </c>
      <c r="G3175" s="15" t="s">
        <v>13</v>
      </c>
      <c r="H3175" s="15" t="str">
        <f>'1. Input and Output files list'!$E$6</f>
        <v>C:/NGS/save/</v>
      </c>
      <c r="I3175" s="15" t="str">
        <f>'1. Input and Output files list'!$I$224</f>
        <v>NGS0_73.fastq</v>
      </c>
      <c r="J3175" s="7" t="s">
        <v>16</v>
      </c>
      <c r="K3175" s="15"/>
      <c r="L3175" s="15" t="str">
        <f>CONCATENATE(F3175,G3175,H3175,I3175,J3175)</f>
        <v>out_f &lt;- "C:/NGS/save/NGS0_73.fastq"</v>
      </c>
    </row>
    <row r="3176" spans="1:18" x14ac:dyDescent="0.15">
      <c r="A3176" s="15">
        <v>3175</v>
      </c>
      <c r="B3176" s="11">
        <v>73</v>
      </c>
      <c r="C3176" s="11">
        <v>3</v>
      </c>
      <c r="D3176" s="20" t="str">
        <f>L3176</f>
        <v>param_trim &lt;- 1</v>
      </c>
      <c r="F3176" s="15" t="s">
        <v>163</v>
      </c>
      <c r="G3176" s="15">
        <f>'1. Input and Output files list'!$H$224</f>
        <v>1</v>
      </c>
      <c r="H3176" s="15"/>
      <c r="I3176" s="15"/>
      <c r="J3176" s="15"/>
      <c r="K3176" s="15"/>
      <c r="L3176" s="15" t="str">
        <f>CONCATENATE(F3176,G3176)</f>
        <v>param_trim &lt;- 1</v>
      </c>
    </row>
    <row r="3177" spans="1:18" x14ac:dyDescent="0.15">
      <c r="A3177" s="15">
        <v>3176</v>
      </c>
      <c r="B3177" s="11">
        <v>73</v>
      </c>
      <c r="C3177" s="11">
        <v>4</v>
      </c>
      <c r="D3177" s="20" t="s">
        <v>21</v>
      </c>
      <c r="F3177" s="15"/>
      <c r="G3177" s="15"/>
      <c r="H3177" s="15"/>
      <c r="I3177" s="15"/>
      <c r="J3177" s="15"/>
      <c r="K3177" s="15"/>
      <c r="L3177" s="15"/>
    </row>
    <row r="3178" spans="1:18" x14ac:dyDescent="0.15">
      <c r="A3178" s="15">
        <v>3177</v>
      </c>
      <c r="B3178" s="11">
        <v>73</v>
      </c>
      <c r="C3178" s="11">
        <v>5</v>
      </c>
      <c r="D3178" s="20" t="s">
        <v>22</v>
      </c>
      <c r="F3178" s="15"/>
      <c r="G3178" s="15"/>
      <c r="H3178" s="15"/>
      <c r="I3178" s="15"/>
      <c r="J3178" s="15"/>
      <c r="K3178" s="15"/>
      <c r="L3178" s="15"/>
    </row>
    <row r="3179" spans="1:18" x14ac:dyDescent="0.15">
      <c r="A3179" s="15">
        <v>3178</v>
      </c>
      <c r="B3179" s="11">
        <v>73</v>
      </c>
      <c r="C3179" s="11">
        <v>6</v>
      </c>
      <c r="D3179" s="20" t="s">
        <v>23</v>
      </c>
      <c r="F3179" s="15"/>
      <c r="G3179" s="15"/>
      <c r="H3179" s="15"/>
      <c r="I3179" s="15"/>
      <c r="J3179" s="15"/>
      <c r="K3179" s="15"/>
      <c r="L3179" s="15"/>
    </row>
    <row r="3180" spans="1:18" x14ac:dyDescent="0.15">
      <c r="A3180" s="15">
        <v>3179</v>
      </c>
      <c r="B3180" s="11">
        <v>73</v>
      </c>
      <c r="C3180" s="11">
        <v>7</v>
      </c>
      <c r="D3180" s="20" t="str">
        <f>L3180</f>
        <v>hoge1 &lt;- DNAStringSet(sread(fastq), start=7, end=hoge)</v>
      </c>
      <c r="F3180" s="15" t="s">
        <v>166</v>
      </c>
      <c r="G3180" s="15">
        <f>'1. Input and Output files list'!$G$224+1</f>
        <v>7</v>
      </c>
      <c r="H3180" s="15" t="s">
        <v>26</v>
      </c>
      <c r="I3180" s="15"/>
      <c r="J3180" s="15"/>
      <c r="K3180" s="15"/>
      <c r="L3180" s="15" t="str">
        <f>CONCATENATE(F3180,G3180,H3180)</f>
        <v>hoge1 &lt;- DNAStringSet(sread(fastq), start=7, end=hoge)</v>
      </c>
    </row>
    <row r="3181" spans="1:18" x14ac:dyDescent="0.15">
      <c r="A3181" s="15">
        <v>3180</v>
      </c>
      <c r="B3181" s="11">
        <v>73</v>
      </c>
      <c r="C3181" s="11">
        <v>8</v>
      </c>
      <c r="D3181" s="20" t="str">
        <f>L3181</f>
        <v>hoge2 &lt;- BStringSet(quality(quality(fastq)), start=7, end=hoge)</v>
      </c>
      <c r="F3181" s="15" t="s">
        <v>167</v>
      </c>
      <c r="G3181" s="15">
        <f>'1. Input and Output files list'!$G$224+1</f>
        <v>7</v>
      </c>
      <c r="H3181" s="15" t="s">
        <v>26</v>
      </c>
      <c r="I3181" s="15"/>
      <c r="J3181" s="15"/>
      <c r="K3181" s="15"/>
      <c r="L3181" s="15" t="str">
        <f>CONCATENATE(F3181,G3181,H3181)</f>
        <v>hoge2 &lt;- BStringSet(quality(quality(fastq)), start=7, end=hoge)</v>
      </c>
    </row>
    <row r="3182" spans="1:18" x14ac:dyDescent="0.15">
      <c r="A3182" s="15">
        <v>3181</v>
      </c>
      <c r="B3182" s="11">
        <v>73</v>
      </c>
      <c r="C3182" s="11">
        <v>9</v>
      </c>
      <c r="D3182" s="20" t="s">
        <v>24</v>
      </c>
      <c r="F3182" s="15"/>
      <c r="G3182" s="15"/>
      <c r="H3182" s="15"/>
      <c r="I3182" s="15"/>
      <c r="J3182" s="15"/>
      <c r="K3182" s="15"/>
      <c r="L3182" s="15"/>
    </row>
    <row r="3183" spans="1:18" x14ac:dyDescent="0.15">
      <c r="A3183" s="15">
        <v>3182</v>
      </c>
      <c r="B3183" s="11">
        <v>73</v>
      </c>
      <c r="C3183" s="11">
        <v>10</v>
      </c>
      <c r="D3183" s="20" t="s">
        <v>96</v>
      </c>
      <c r="F3183" s="15"/>
      <c r="G3183" s="15"/>
      <c r="H3183" s="15"/>
      <c r="I3183" s="15"/>
      <c r="J3183" s="15"/>
      <c r="K3183" s="15"/>
      <c r="L3183" s="15"/>
    </row>
    <row r="3184" spans="1:18" x14ac:dyDescent="0.15">
      <c r="A3184" s="15">
        <v>3183</v>
      </c>
      <c r="B3184" s="11">
        <v>73</v>
      </c>
      <c r="C3184" s="11">
        <v>11</v>
      </c>
      <c r="D3184" s="53" t="str">
        <f>R3184</f>
        <v>param1 &lt;- 35</v>
      </c>
      <c r="F3184" s="15" t="s">
        <v>843</v>
      </c>
      <c r="G3184" s="15">
        <f>'1. Input and Output files list'!$E$32</f>
        <v>35</v>
      </c>
      <c r="H3184" s="15"/>
      <c r="I3184" s="15"/>
      <c r="J3184" s="15"/>
      <c r="K3184" s="15"/>
      <c r="L3184" s="15"/>
      <c r="R3184" t="str">
        <f>CONCATENATE(F3184,G3184,H3184)</f>
        <v>param1 &lt;- 35</v>
      </c>
    </row>
    <row r="3185" spans="1:18" x14ac:dyDescent="0.15">
      <c r="A3185" s="15">
        <v>3184</v>
      </c>
      <c r="B3185" s="11">
        <v>73</v>
      </c>
      <c r="C3185" s="11">
        <v>12</v>
      </c>
      <c r="D3185" s="53" t="str">
        <f>R3185</f>
        <v>param2 &lt;- 0.1</v>
      </c>
      <c r="F3185" s="15" t="s">
        <v>844</v>
      </c>
      <c r="G3185" s="15">
        <f>'1. Input and Output files list'!$E$34</f>
        <v>0.1</v>
      </c>
      <c r="H3185" s="15"/>
      <c r="I3185" s="15"/>
      <c r="J3185" s="15"/>
      <c r="K3185" s="15"/>
      <c r="L3185" s="15"/>
      <c r="R3185" t="str">
        <f>CONCATENATE(F3185,G3185,H3185)</f>
        <v>param2 &lt;- 0.1</v>
      </c>
    </row>
    <row r="3186" spans="1:18" x14ac:dyDescent="0.15">
      <c r="A3186" s="15">
        <v>3185</v>
      </c>
      <c r="B3186" s="11">
        <v>73</v>
      </c>
      <c r="C3186" s="11">
        <v>13</v>
      </c>
      <c r="D3186" s="53" t="str">
        <f>R3186</f>
        <v>fastq &lt;- readFastq("C:/NGS/save/NGS0_73.fastq")</v>
      </c>
      <c r="F3186" s="15" t="s">
        <v>845</v>
      </c>
      <c r="G3186" s="15" t="str">
        <f>'1. Input and Output files list'!$E$6</f>
        <v>C:/NGS/save/</v>
      </c>
      <c r="H3186" s="5" t="str">
        <f>'1. Input and Output files list'!$I$224</f>
        <v>NGS0_73.fastq</v>
      </c>
      <c r="I3186" s="15" t="s">
        <v>4</v>
      </c>
      <c r="J3186" s="15">
        <v>73</v>
      </c>
      <c r="K3186" s="15"/>
      <c r="L3186" s="15"/>
      <c r="R3186" t="str">
        <f>CONCATENATE(F3186,G3186,H3186,I3186)</f>
        <v>fastq &lt;- readFastq("C:/NGS/save/NGS0_73.fastq")</v>
      </c>
    </row>
    <row r="3187" spans="1:18" x14ac:dyDescent="0.15">
      <c r="A3187" s="15">
        <v>3186</v>
      </c>
      <c r="B3187" s="11">
        <v>73</v>
      </c>
      <c r="C3187" s="11">
        <v>14</v>
      </c>
      <c r="D3187" s="53" t="s">
        <v>840</v>
      </c>
      <c r="F3187" s="15"/>
      <c r="G3187" s="15"/>
      <c r="H3187" s="15"/>
      <c r="I3187" s="15"/>
      <c r="J3187" s="15"/>
      <c r="K3187" s="15"/>
      <c r="L3187" s="15"/>
    </row>
    <row r="3188" spans="1:18" x14ac:dyDescent="0.15">
      <c r="A3188" s="15">
        <v>3187</v>
      </c>
      <c r="B3188" s="11">
        <v>73</v>
      </c>
      <c r="C3188" s="11">
        <v>15</v>
      </c>
      <c r="D3188" s="53" t="s">
        <v>841</v>
      </c>
      <c r="F3188" s="15"/>
      <c r="G3188" s="15"/>
      <c r="H3188" s="15"/>
      <c r="I3188" s="15"/>
      <c r="J3188" s="15"/>
      <c r="K3188" s="15"/>
      <c r="L3188" s="15"/>
    </row>
    <row r="3189" spans="1:18" x14ac:dyDescent="0.15">
      <c r="A3189" s="15">
        <v>3188</v>
      </c>
      <c r="B3189" s="11">
        <v>73</v>
      </c>
      <c r="C3189" s="11">
        <v>16</v>
      </c>
      <c r="D3189" s="53" t="s">
        <v>842</v>
      </c>
      <c r="F3189" s="15"/>
      <c r="G3189" s="15"/>
      <c r="H3189" s="15"/>
      <c r="I3189" s="15"/>
      <c r="J3189" s="15"/>
      <c r="K3189" s="15"/>
      <c r="L3189" s="15"/>
    </row>
    <row r="3190" spans="1:18" x14ac:dyDescent="0.15">
      <c r="A3190" s="15">
        <v>3189</v>
      </c>
      <c r="B3190" s="11">
        <v>73</v>
      </c>
      <c r="C3190" s="11">
        <v>17</v>
      </c>
      <c r="D3190" s="20" t="str">
        <f>L3190</f>
        <v xml:space="preserve">writeFastq(fastq, "C:/NGS/save/F2_Adap-0.fastq", compress=F)   </v>
      </c>
      <c r="F3190" s="15" t="s">
        <v>847</v>
      </c>
      <c r="G3190" s="15" t="str">
        <f>'1. Input and Output files list'!$E$6</f>
        <v>C:/NGS/save/</v>
      </c>
      <c r="H3190" s="15" t="s">
        <v>850</v>
      </c>
      <c r="I3190" s="15"/>
      <c r="J3190" s="15"/>
      <c r="K3190" s="15"/>
      <c r="L3190" s="15" t="str">
        <f>CONCATENATE(F3190,G3190,H3190,I3190,J3190)</f>
        <v xml:space="preserve">writeFastq(fastq, "C:/NGS/save/F2_Adap-0.fastq", compress=F)   </v>
      </c>
    </row>
    <row r="3191" spans="1:18" x14ac:dyDescent="0.15">
      <c r="A3191" s="15">
        <v>3190</v>
      </c>
      <c r="B3191" s="11">
        <v>73</v>
      </c>
      <c r="C3191" s="11">
        <v>18</v>
      </c>
      <c r="D3191" s="20" t="str">
        <f>L3191</f>
        <v>in_f &lt;- "C:/NGS/save/F2_Adap-0.fastq"</v>
      </c>
      <c r="F3191" s="15" t="s">
        <v>14</v>
      </c>
      <c r="G3191" s="15" t="s">
        <v>13</v>
      </c>
      <c r="H3191" s="15" t="str">
        <f>'1. Input and Output files list'!$E$6</f>
        <v>C:/NGS/save/</v>
      </c>
      <c r="I3191" s="15" t="s">
        <v>849</v>
      </c>
      <c r="J3191" s="7"/>
      <c r="K3191" s="15"/>
      <c r="L3191" s="15" t="str">
        <f>CONCATENATE(F3191,G3191,H3191,I3191,J3191)</f>
        <v>in_f &lt;- "C:/NGS/save/F2_Adap-0.fastq"</v>
      </c>
    </row>
    <row r="3192" spans="1:18" x14ac:dyDescent="0.15">
      <c r="A3192" s="15">
        <v>3191</v>
      </c>
      <c r="B3192" s="11">
        <v>73</v>
      </c>
      <c r="C3192" s="11">
        <v>19</v>
      </c>
      <c r="D3192" s="20" t="str">
        <f>L3192</f>
        <v>out_f &lt;- "C:/NGS/save/F2_Adap-1.fastq"</v>
      </c>
      <c r="F3192" s="15" t="s">
        <v>15</v>
      </c>
      <c r="G3192" s="15" t="str">
        <f>'1. Input and Output files list'!$E$6</f>
        <v>C:/NGS/save/</v>
      </c>
      <c r="H3192" s="15" t="s">
        <v>86</v>
      </c>
      <c r="I3192" s="15"/>
      <c r="J3192" s="15"/>
      <c r="K3192" s="15"/>
      <c r="L3192" s="15" t="str">
        <f>CONCATENATE(F3192,G3192,H3192)</f>
        <v>out_f &lt;- "C:/NGS/save/F2_Adap-1.fastq"</v>
      </c>
    </row>
    <row r="3193" spans="1:18" x14ac:dyDescent="0.15">
      <c r="A3193" s="15">
        <v>3192</v>
      </c>
      <c r="B3193" s="11">
        <v>73</v>
      </c>
      <c r="C3193" s="11">
        <v>20</v>
      </c>
      <c r="D3193" s="20" t="str">
        <f>L3193</f>
        <v>param_adapter &lt;- "CATGAGATCGGAAGAGCGTCGTGTAGGGAAAGAGTGT"  #Adapter sequence 1</v>
      </c>
      <c r="F3193" s="11" t="s">
        <v>44</v>
      </c>
      <c r="G3193" s="11" t="str">
        <f>'1. Input and Output files list'!$E$64</f>
        <v>CATGAGATCGGAAGAGCGTCGTGTAGGGAAAGAGTGT</v>
      </c>
      <c r="H3193" s="11" t="s">
        <v>46</v>
      </c>
      <c r="I3193" s="15"/>
      <c r="J3193" s="15"/>
      <c r="K3193" s="15"/>
      <c r="L3193" s="15" t="str">
        <f>CONCATENATE(F3193,G3193,H3193)</f>
        <v>param_adapter &lt;- "CATGAGATCGGAAGAGCGTCGTGTAGGGAAAGAGTGT"  #Adapter sequence 1</v>
      </c>
    </row>
    <row r="3194" spans="1:18" x14ac:dyDescent="0.15">
      <c r="A3194" s="15">
        <v>3193</v>
      </c>
      <c r="B3194" s="11">
        <v>73</v>
      </c>
      <c r="C3194" s="11">
        <v>21</v>
      </c>
      <c r="D3194" s="20" t="s">
        <v>28</v>
      </c>
      <c r="F3194" s="15"/>
      <c r="G3194" s="15"/>
      <c r="H3194" s="15"/>
      <c r="I3194" s="15"/>
      <c r="J3194" s="15"/>
      <c r="K3194" s="15"/>
      <c r="L3194" s="15"/>
    </row>
    <row r="3195" spans="1:18" x14ac:dyDescent="0.15">
      <c r="A3195" s="15">
        <v>3194</v>
      </c>
      <c r="B3195" s="11">
        <v>73</v>
      </c>
      <c r="C3195" s="11">
        <v>22</v>
      </c>
      <c r="D3195" s="20" t="str">
        <f>L3195</f>
        <v>in_f &lt;- "C:/NGS/save/F2_Adap-1.fastq"</v>
      </c>
      <c r="F3195" s="15" t="s">
        <v>12</v>
      </c>
      <c r="G3195" s="15" t="str">
        <f>'1. Input and Output files list'!$E$6</f>
        <v>C:/NGS/save/</v>
      </c>
      <c r="H3195" s="15" t="s">
        <v>86</v>
      </c>
      <c r="I3195" s="15"/>
      <c r="J3195" s="15"/>
      <c r="K3195" s="15"/>
      <c r="L3195" s="15" t="str">
        <f>CONCATENATE(F3195,G3195,H3195)</f>
        <v>in_f &lt;- "C:/NGS/save/F2_Adap-1.fastq"</v>
      </c>
    </row>
    <row r="3196" spans="1:18" x14ac:dyDescent="0.15">
      <c r="A3196" s="15">
        <v>3195</v>
      </c>
      <c r="B3196" s="11">
        <v>73</v>
      </c>
      <c r="C3196" s="11">
        <v>23</v>
      </c>
      <c r="D3196" s="20" t="str">
        <f>L3196</f>
        <v>out_f &lt;- "C:/NGS/save/F2_Adap-2.fastq"</v>
      </c>
      <c r="F3196" s="15" t="s">
        <v>15</v>
      </c>
      <c r="G3196" s="15" t="str">
        <f>'1. Input and Output files list'!$E$6</f>
        <v>C:/NGS/save/</v>
      </c>
      <c r="H3196" s="15" t="s">
        <v>87</v>
      </c>
      <c r="I3196" s="15"/>
      <c r="J3196" s="15"/>
      <c r="K3196" s="15"/>
      <c r="L3196" s="15" t="str">
        <f>CONCATENATE(F3196,G3196,H3196)</f>
        <v>out_f &lt;- "C:/NGS/save/F2_Adap-2.fastq"</v>
      </c>
    </row>
    <row r="3197" spans="1:18" x14ac:dyDescent="0.15">
      <c r="A3197" s="15">
        <v>3196</v>
      </c>
      <c r="B3197" s="11">
        <v>73</v>
      </c>
      <c r="C3197" s="11">
        <v>24</v>
      </c>
      <c r="D3197" s="20" t="str">
        <f>L3197</f>
        <v>param_adapter &lt;- "TAAGATCGGAAGAGCACACGTCTGAACTCCAGTCAC"  #Adapter sequence 2</v>
      </c>
      <c r="F3197" s="11" t="s">
        <v>44</v>
      </c>
      <c r="G3197" s="15" t="str">
        <f>'1. Input and Output files list'!$E$65</f>
        <v>TAAGATCGGAAGAGCACACGTCTGAACTCCAGTCAC</v>
      </c>
      <c r="H3197" s="11" t="s">
        <v>47</v>
      </c>
      <c r="I3197" s="15"/>
      <c r="J3197" s="15"/>
      <c r="K3197" s="15"/>
      <c r="L3197" s="15" t="str">
        <f>CONCATENATE(F3197,G3197,H3197)</f>
        <v>param_adapter &lt;- "TAAGATCGGAAGAGCACACGTCTGAACTCCAGTCAC"  #Adapter sequence 2</v>
      </c>
    </row>
    <row r="3198" spans="1:18" x14ac:dyDescent="0.15">
      <c r="A3198" s="15">
        <v>3197</v>
      </c>
      <c r="B3198" s="11">
        <v>73</v>
      </c>
      <c r="C3198" s="11">
        <v>25</v>
      </c>
      <c r="D3198" s="20" t="s">
        <v>29</v>
      </c>
      <c r="F3198" s="15"/>
      <c r="G3198" s="15"/>
      <c r="H3198" s="15"/>
      <c r="I3198" s="15"/>
      <c r="J3198" s="15"/>
      <c r="K3198" s="15"/>
      <c r="L3198" s="15"/>
    </row>
    <row r="3199" spans="1:18" x14ac:dyDescent="0.15">
      <c r="A3199" s="15">
        <v>3198</v>
      </c>
      <c r="B3199" s="11">
        <v>73</v>
      </c>
      <c r="C3199" s="11">
        <v>26</v>
      </c>
      <c r="D3199" s="20" t="str">
        <f>L3199</f>
        <v>in_f &lt;- "C:/NGS/save/F2_Adap-2.fastq"</v>
      </c>
      <c r="F3199" s="15" t="s">
        <v>12</v>
      </c>
      <c r="G3199" s="15" t="str">
        <f>'1. Input and Output files list'!$E$6</f>
        <v>C:/NGS/save/</v>
      </c>
      <c r="H3199" s="15" t="s">
        <v>87</v>
      </c>
      <c r="I3199" s="15"/>
      <c r="J3199" s="15"/>
      <c r="K3199" s="15"/>
      <c r="L3199" s="15" t="str">
        <f>CONCATENATE(F3199,G3199,H3199)</f>
        <v>in_f &lt;- "C:/NGS/save/F2_Adap-2.fastq"</v>
      </c>
    </row>
    <row r="3200" spans="1:18" x14ac:dyDescent="0.15">
      <c r="A3200" s="15">
        <v>3199</v>
      </c>
      <c r="B3200" s="11">
        <v>73</v>
      </c>
      <c r="C3200" s="11">
        <v>27</v>
      </c>
      <c r="D3200" s="20" t="str">
        <f>L3200</f>
        <v>out_f &lt;- "C:/NGS/save/F2_Adap-3.fastq"</v>
      </c>
      <c r="F3200" s="15" t="s">
        <v>15</v>
      </c>
      <c r="G3200" s="15" t="str">
        <f>'1. Input and Output files list'!$E$6</f>
        <v>C:/NGS/save/</v>
      </c>
      <c r="H3200" s="15" t="s">
        <v>88</v>
      </c>
      <c r="I3200" s="15"/>
      <c r="J3200" s="15"/>
      <c r="K3200" s="15"/>
      <c r="L3200" s="15" t="str">
        <f>CONCATENATE(F3200,G3200,H3200)</f>
        <v>out_f &lt;- "C:/NGS/save/F2_Adap-3.fastq"</v>
      </c>
    </row>
    <row r="3201" spans="1:20" x14ac:dyDescent="0.15">
      <c r="A3201" s="15">
        <v>3200</v>
      </c>
      <c r="B3201" s="11">
        <v>73</v>
      </c>
      <c r="C3201" s="11">
        <v>28</v>
      </c>
      <c r="D3201" s="20" t="str">
        <f>L3201</f>
        <v>param_adapter &lt;- "TAAGATCGGAAGAGCGTCGTGTAGGGAAAGAGTGT"  #Adapter sequence 3</v>
      </c>
      <c r="F3201" s="15" t="s">
        <v>44</v>
      </c>
      <c r="G3201" s="15" t="str">
        <f>'1. Input and Output files list'!$E$66</f>
        <v>TAAGATCGGAAGAGCGTCGTGTAGGGAAAGAGTGT</v>
      </c>
      <c r="H3201" s="15" t="s">
        <v>49</v>
      </c>
      <c r="I3201" s="15"/>
      <c r="J3201" s="15"/>
      <c r="K3201" s="15"/>
      <c r="L3201" s="15" t="str">
        <f>CONCATENATE(F3201,G3201,H3201)</f>
        <v>param_adapter &lt;- "TAAGATCGGAAGAGCGTCGTGTAGGGAAAGAGTGT"  #Adapter sequence 3</v>
      </c>
    </row>
    <row r="3202" spans="1:20" x14ac:dyDescent="0.15">
      <c r="A3202" s="15">
        <v>3201</v>
      </c>
      <c r="B3202" s="11">
        <v>73</v>
      </c>
      <c r="C3202" s="11">
        <v>29</v>
      </c>
      <c r="D3202" s="20" t="s">
        <v>30</v>
      </c>
      <c r="F3202" s="15"/>
      <c r="G3202" s="15"/>
      <c r="H3202" s="15"/>
      <c r="I3202" s="15"/>
      <c r="J3202" s="15"/>
      <c r="K3202" s="15"/>
      <c r="L3202" s="15"/>
    </row>
    <row r="3203" spans="1:20" x14ac:dyDescent="0.15">
      <c r="A3203" s="15">
        <v>3202</v>
      </c>
      <c r="B3203" s="11">
        <v>73</v>
      </c>
      <c r="C3203" s="11">
        <v>30</v>
      </c>
      <c r="D3203" s="20" t="str">
        <f>L3203</f>
        <v>in_f &lt;- "C:/NGS/save/F2_Adap-3.fastq"</v>
      </c>
      <c r="F3203" s="15" t="s">
        <v>12</v>
      </c>
      <c r="G3203" s="15" t="str">
        <f>'1. Input and Output files list'!$E$6</f>
        <v>C:/NGS/save/</v>
      </c>
      <c r="H3203" s="15" t="s">
        <v>88</v>
      </c>
      <c r="I3203" s="15"/>
      <c r="J3203" s="15"/>
      <c r="K3203" s="15"/>
      <c r="L3203" s="15" t="str">
        <f>CONCATENATE(F3203,G3203,H3203)</f>
        <v>in_f &lt;- "C:/NGS/save/F2_Adap-3.fastq"</v>
      </c>
    </row>
    <row r="3204" spans="1:20" x14ac:dyDescent="0.15">
      <c r="A3204" s="15">
        <v>3203</v>
      </c>
      <c r="B3204" s="11">
        <v>73</v>
      </c>
      <c r="C3204" s="11">
        <v>31</v>
      </c>
      <c r="D3204" s="20" t="str">
        <f>L3204</f>
        <v>out_f &lt;- "C:/NGS/save/AdapterTrim_NGS0_73.fastq"</v>
      </c>
      <c r="F3204" s="15" t="s">
        <v>36</v>
      </c>
      <c r="G3204" s="15" t="str">
        <f>'1. Input and Output files list'!$E$6</f>
        <v>C:/NGS/save/</v>
      </c>
      <c r="H3204" s="15" t="s">
        <v>38</v>
      </c>
      <c r="I3204" s="15" t="str">
        <f>'1. Input and Output files list'!$I$224</f>
        <v>NGS0_73.fastq</v>
      </c>
      <c r="J3204" s="15" t="s">
        <v>16</v>
      </c>
      <c r="K3204" s="15"/>
      <c r="L3204" s="15" t="str">
        <f>CONCATENATE(F3204,G3204,H3204,I3204,J3204)</f>
        <v>out_f &lt;- "C:/NGS/save/AdapterTrim_NGS0_73.fastq"</v>
      </c>
    </row>
    <row r="3205" spans="1:20" x14ac:dyDescent="0.15">
      <c r="A3205" s="15">
        <v>3204</v>
      </c>
      <c r="B3205" s="11">
        <v>73</v>
      </c>
      <c r="C3205" s="11">
        <v>32</v>
      </c>
      <c r="D3205" s="20" t="str">
        <f>L3205</f>
        <v>param_adapter &lt;- "CATGAGATCGGAAGAGCACACGTCTGAACTCCAGTCAC"  #Adapter sequence 4</v>
      </c>
      <c r="F3205" s="15" t="s">
        <v>44</v>
      </c>
      <c r="G3205" s="15" t="str">
        <f>'1. Input and Output files list'!$E$67</f>
        <v>CATGAGATCGGAAGAGCACACGTCTGAACTCCAGTCAC</v>
      </c>
      <c r="H3205" s="15" t="s">
        <v>51</v>
      </c>
      <c r="I3205" s="15"/>
      <c r="J3205" s="15"/>
      <c r="K3205" s="15"/>
      <c r="L3205" s="15" t="str">
        <f>CONCATENATE(F3205,G3205,H3205)</f>
        <v>param_adapter &lt;- "CATGAGATCGGAAGAGCACACGTCTGAACTCCAGTCAC"  #Adapter sequence 4</v>
      </c>
    </row>
    <row r="3206" spans="1:20" x14ac:dyDescent="0.15">
      <c r="A3206" s="15">
        <v>3205</v>
      </c>
      <c r="B3206" s="11">
        <v>73</v>
      </c>
      <c r="C3206" s="11">
        <v>33</v>
      </c>
      <c r="D3206" s="20" t="s">
        <v>31</v>
      </c>
      <c r="F3206" s="15"/>
      <c r="G3206" s="15"/>
      <c r="H3206" s="15"/>
      <c r="I3206" s="15"/>
      <c r="J3206" s="15"/>
      <c r="L3206" s="15"/>
    </row>
    <row r="3207" spans="1:20" x14ac:dyDescent="0.15">
      <c r="A3207" s="15">
        <v>3206</v>
      </c>
      <c r="B3207" s="11">
        <v>73</v>
      </c>
      <c r="C3207" s="11">
        <v>34</v>
      </c>
      <c r="D3207" s="20" t="s">
        <v>32</v>
      </c>
      <c r="F3207" s="15"/>
      <c r="G3207" s="15"/>
      <c r="H3207" s="15"/>
      <c r="I3207" s="15"/>
      <c r="J3207" s="15"/>
      <c r="K3207" s="15"/>
      <c r="L3207" s="15"/>
    </row>
    <row r="3208" spans="1:20" x14ac:dyDescent="0.15">
      <c r="A3208" s="15">
        <v>3207</v>
      </c>
      <c r="B3208" s="11">
        <v>73</v>
      </c>
      <c r="C3208" s="11">
        <v>35</v>
      </c>
      <c r="D3208" s="20" t="str">
        <f>L3208</f>
        <v>write.csv(res, "C:/NGS/save/NGS0_73.fastq.csv")</v>
      </c>
      <c r="F3208" s="15" t="s">
        <v>35</v>
      </c>
      <c r="G3208" s="15" t="str">
        <f>'1. Input and Output files list'!$E$6</f>
        <v>C:/NGS/save/</v>
      </c>
      <c r="H3208" s="15" t="str">
        <f>'1. Input and Output files list'!$I$224</f>
        <v>NGS0_73.fastq</v>
      </c>
      <c r="I3208" s="15" t="s">
        <v>34</v>
      </c>
      <c r="J3208" s="15"/>
      <c r="K3208" s="15"/>
      <c r="L3208" s="15" t="str">
        <f>CONCATENATE(F3208,G3208,H3208,I3208)</f>
        <v>write.csv(res, "C:/NGS/save/NGS0_73.fastq.csv")</v>
      </c>
    </row>
    <row r="3209" spans="1:20" x14ac:dyDescent="0.15">
      <c r="A3209" s="15">
        <v>3208</v>
      </c>
      <c r="B3209" s="11">
        <v>73</v>
      </c>
      <c r="C3209" s="11">
        <v>36</v>
      </c>
      <c r="D3209" s="20" t="str">
        <f>L3209</f>
        <v>system.time(fastq &lt;- fread("C:/NGS/save/AdapterTrim_NGS0_73.fastq", header=F, sep="\t", na.strings="NA", strip.white=TRUE, verbose=TRUE))</v>
      </c>
      <c r="F3209" s="15" t="s">
        <v>92</v>
      </c>
      <c r="G3209" s="15" t="str">
        <f>'1. Input and Output files list'!$E$6</f>
        <v>C:/NGS/save/</v>
      </c>
      <c r="H3209" s="15" t="s">
        <v>38</v>
      </c>
      <c r="I3209" s="15" t="str">
        <f>'1. Input and Output files list'!$I$224</f>
        <v>NGS0_73.fastq</v>
      </c>
      <c r="J3209" s="15" t="s">
        <v>20</v>
      </c>
      <c r="K3209" s="15"/>
      <c r="L3209" s="15" t="str">
        <f>CONCATENATE(F3209,G3209,H3209,I3209,J3209)</f>
        <v>system.time(fastq &lt;- fread("C:/NGS/save/AdapterTrim_NGS0_73.fastq", header=F, sep="\t", na.strings="NA", strip.white=TRUE, verbose=TRUE))</v>
      </c>
    </row>
    <row r="3210" spans="1:20" x14ac:dyDescent="0.15">
      <c r="A3210" s="15">
        <v>3209</v>
      </c>
      <c r="B3210" s="11">
        <v>73</v>
      </c>
      <c r="C3210" s="11">
        <v>37</v>
      </c>
      <c r="D3210" s="20" t="str">
        <f>T3210</f>
        <v>file.remove("C:/NGS/save/AdapterTrim_NGS0_73.fastq","C:/NGS/save/F2_Adap-0.fastq","C:/NGS/save/F2_Adap-1.fastq","C:/NGS/save/F2_Adap-2.fastq","C:/NGS/save/F2_Adap-3.fastq")</v>
      </c>
      <c r="F3210" s="15" t="s">
        <v>11</v>
      </c>
      <c r="G3210" s="15" t="str">
        <f>'1. Input and Output files list'!$E$6</f>
        <v>C:/NGS/save/</v>
      </c>
      <c r="H3210" s="15" t="s">
        <v>38</v>
      </c>
      <c r="I3210" s="15" t="str">
        <f>'1. Input and Output files list'!$I$224</f>
        <v>NGS0_73.fastq</v>
      </c>
      <c r="J3210" s="15" t="s">
        <v>852</v>
      </c>
      <c r="K3210" s="15" t="str">
        <f>'1. Input and Output files list'!$E$6</f>
        <v>C:/NGS/save/</v>
      </c>
      <c r="L3210" s="15" t="s">
        <v>851</v>
      </c>
      <c r="M3210" t="str">
        <f>'1. Input and Output files list'!$E$6</f>
        <v>C:/NGS/save/</v>
      </c>
      <c r="N3210" t="s">
        <v>89</v>
      </c>
      <c r="O3210" t="str">
        <f>'1. Input and Output files list'!$E$6</f>
        <v>C:/NGS/save/</v>
      </c>
      <c r="P3210" t="s">
        <v>90</v>
      </c>
      <c r="Q3210" t="str">
        <f>'1. Input and Output files list'!$E$6</f>
        <v>C:/NGS/save/</v>
      </c>
      <c r="R3210" t="s">
        <v>91</v>
      </c>
      <c r="T3210" t="str">
        <f>CONCATENATE(F3210,G3210,H3210,I3210,J3210,K3210,L3210,M3210,N3210,O3210,P3210,Q3210,R3210)</f>
        <v>file.remove("C:/NGS/save/AdapterTrim_NGS0_73.fastq","C:/NGS/save/F2_Adap-0.fastq","C:/NGS/save/F2_Adap-1.fastq","C:/NGS/save/F2_Adap-2.fastq","C:/NGS/save/F2_Adap-3.fastq")</v>
      </c>
    </row>
    <row r="3211" spans="1:20" x14ac:dyDescent="0.15">
      <c r="A3211" s="15">
        <v>3210</v>
      </c>
      <c r="B3211" s="11">
        <v>73</v>
      </c>
      <c r="C3211" s="11">
        <v>38</v>
      </c>
      <c r="D3211" s="20" t="s">
        <v>93</v>
      </c>
      <c r="F3211" s="15"/>
      <c r="G3211" s="15"/>
      <c r="H3211" s="15"/>
      <c r="I3211" s="15"/>
      <c r="J3211" s="15"/>
      <c r="K3211" s="15"/>
      <c r="L3211" s="15"/>
    </row>
    <row r="3212" spans="1:20" x14ac:dyDescent="0.15">
      <c r="A3212" s="15">
        <v>3211</v>
      </c>
      <c r="B3212" s="11">
        <v>73</v>
      </c>
      <c r="C3212" s="11">
        <v>39</v>
      </c>
      <c r="D3212" s="20" t="s">
        <v>2</v>
      </c>
      <c r="F3212" s="15"/>
      <c r="G3212" s="15"/>
      <c r="H3212" s="15"/>
      <c r="I3212" s="15"/>
      <c r="J3212" s="15"/>
      <c r="K3212" s="15"/>
      <c r="L3212" s="15"/>
    </row>
    <row r="3213" spans="1:20" x14ac:dyDescent="0.15">
      <c r="A3213" s="15">
        <v>3212</v>
      </c>
      <c r="B3213" s="11">
        <v>73</v>
      </c>
      <c r="C3213" s="11">
        <v>40</v>
      </c>
      <c r="D3213" s="20" t="str">
        <f>K3213</f>
        <v>system.time(write.csv(RADtag, file="C:/NGS/save/NGS0_73.tagcount", row.names = F))</v>
      </c>
      <c r="F3213" s="15" t="s">
        <v>164</v>
      </c>
      <c r="G3213" s="15" t="str">
        <f>'1. Input and Output files list'!$E$6</f>
        <v>C:/NGS/save/</v>
      </c>
      <c r="H3213" s="15" t="str">
        <f>'1. Input and Output files list'!$J$224</f>
        <v>NGS0_73.tagcount</v>
      </c>
      <c r="I3213" s="15" t="s">
        <v>210</v>
      </c>
      <c r="J3213" s="15"/>
      <c r="K3213" s="15" t="str">
        <f>CONCATENATE(F3213,G3213,H3213,I3213)</f>
        <v>system.time(write.csv(RADtag, file="C:/NGS/save/NGS0_73.tagcount", row.names = F))</v>
      </c>
      <c r="L3213" s="15"/>
    </row>
    <row r="3214" spans="1:20" x14ac:dyDescent="0.15">
      <c r="A3214" s="15">
        <v>3213</v>
      </c>
      <c r="B3214" s="11">
        <v>73</v>
      </c>
      <c r="C3214" s="11">
        <v>41</v>
      </c>
      <c r="D3214" s="20" t="str">
        <f>L3214</f>
        <v>file.remove("C:/NGS/save/NGS0_73.fastq")</v>
      </c>
      <c r="F3214" s="15" t="s">
        <v>97</v>
      </c>
      <c r="G3214" s="15" t="s">
        <v>13</v>
      </c>
      <c r="H3214" s="15" t="str">
        <f>'1. Input and Output files list'!$E$6</f>
        <v>C:/NGS/save/</v>
      </c>
      <c r="I3214" s="15" t="str">
        <f>'1. Input and Output files list'!$I$224</f>
        <v>NGS0_73.fastq</v>
      </c>
      <c r="J3214" s="7" t="s">
        <v>16</v>
      </c>
      <c r="K3214" s="15" t="s">
        <v>52</v>
      </c>
      <c r="L3214" s="15" t="str">
        <f>CONCATENATE(F3214,G3214,H3214,I3214,J3214,K3214)</f>
        <v>file.remove("C:/NGS/save/NGS0_73.fastq")</v>
      </c>
    </row>
    <row r="3215" spans="1:20" x14ac:dyDescent="0.15">
      <c r="A3215" s="15">
        <v>3214</v>
      </c>
      <c r="B3215" s="11">
        <v>73</v>
      </c>
      <c r="C3215" s="11">
        <v>42</v>
      </c>
      <c r="D3215" s="20" t="s">
        <v>170</v>
      </c>
      <c r="F3215" s="15"/>
      <c r="G3215" s="15"/>
      <c r="H3215" s="15"/>
      <c r="I3215" s="15"/>
      <c r="J3215" s="15"/>
      <c r="K3215" s="15"/>
      <c r="L3215" s="15"/>
    </row>
    <row r="3216" spans="1:20" x14ac:dyDescent="0.15">
      <c r="A3216" s="15">
        <v>3215</v>
      </c>
      <c r="B3216" s="11">
        <v>73</v>
      </c>
      <c r="C3216" s="11">
        <v>43</v>
      </c>
      <c r="D3216" s="20" t="str">
        <f>L3216</f>
        <v>system.time(write.csv(RAD_1over, file="C:/NGS/save/NGS0_73.tagcount1over", row.names = F))</v>
      </c>
      <c r="F3216" s="10" t="s">
        <v>171</v>
      </c>
      <c r="G3216" s="15" t="str">
        <f>'1. Input and Output files list'!$E$6</f>
        <v>C:/NGS/save/</v>
      </c>
      <c r="H3216" s="10" t="str">
        <f>'1. Input and Output files list'!$K$224</f>
        <v>NGS0_73.tagcount1over</v>
      </c>
      <c r="I3216" s="10" t="s">
        <v>210</v>
      </c>
      <c r="J3216" s="15"/>
      <c r="K3216" s="15"/>
      <c r="L3216" s="15" t="str">
        <f>CONCATENATE(F3216,G3216,H3216,I3216)</f>
        <v>system.time(write.csv(RAD_1over, file="C:/NGS/save/NGS0_73.tagcount1over", row.names = F))</v>
      </c>
    </row>
    <row r="3217" spans="1:18" x14ac:dyDescent="0.15">
      <c r="A3217" s="15">
        <v>3216</v>
      </c>
      <c r="B3217" s="11">
        <v>73</v>
      </c>
      <c r="C3217" s="11">
        <v>44</v>
      </c>
      <c r="D3217" s="20" t="s">
        <v>1073</v>
      </c>
      <c r="F3217" s="15"/>
      <c r="G3217" s="15"/>
      <c r="H3217" s="15"/>
      <c r="I3217" s="15"/>
      <c r="J3217" s="15"/>
      <c r="K3217" s="15"/>
      <c r="L3217" s="15"/>
    </row>
    <row r="3218" spans="1:18" x14ac:dyDescent="0.15">
      <c r="A3218" s="15">
        <v>3217</v>
      </c>
      <c r="B3218" s="11">
        <v>74</v>
      </c>
      <c r="C3218" s="11">
        <v>1</v>
      </c>
      <c r="D3218" s="20" t="str">
        <f>L3218</f>
        <v>in_f &lt;- c("C:/NGS/Raw_sequence_reads/74_TCCGCGAA-ATAGAGGC_L006_R1_001.fastq.gz", "C:/NGS/Raw_sequence_reads/74_TCCGCGAA-ATAGAGGC_L006_R2_001.fastq.gz")</v>
      </c>
      <c r="F3218" s="15" t="s">
        <v>3</v>
      </c>
      <c r="G3218" s="15" t="str">
        <f>'1. Input and Output files list'!$E$226</f>
        <v>C:/NGS/Raw_sequence_reads/74_TCCGCGAA-ATAGAGGC_L006_R1_001.fastq.gz</v>
      </c>
      <c r="H3218" s="15" t="s">
        <v>10</v>
      </c>
      <c r="I3218" s="15" t="str">
        <f>'1. Input and Output files list'!$E$227</f>
        <v>C:/NGS/Raw_sequence_reads/74_TCCGCGAA-ATAGAGGC_L006_R2_001.fastq.gz</v>
      </c>
      <c r="J3218" s="15" t="s">
        <v>4</v>
      </c>
      <c r="K3218" s="15"/>
      <c r="L3218" s="15" t="str">
        <f>CONCATENATE(F3218,G3218,H3218,I3218,J3218)</f>
        <v>in_f &lt;- c("C:/NGS/Raw_sequence_reads/74_TCCGCGAA-ATAGAGGC_L006_R1_001.fastq.gz", "C:/NGS/Raw_sequence_reads/74_TCCGCGAA-ATAGAGGC_L006_R2_001.fastq.gz")</v>
      </c>
    </row>
    <row r="3219" spans="1:18" x14ac:dyDescent="0.15">
      <c r="A3219" s="15">
        <v>3218</v>
      </c>
      <c r="B3219" s="11">
        <v>74</v>
      </c>
      <c r="C3219" s="11">
        <v>2</v>
      </c>
      <c r="D3219" s="20" t="str">
        <f>L3219</f>
        <v>out_f &lt;- "C:/NGS/save/NGS0_74.fastq"</v>
      </c>
      <c r="F3219" s="15" t="s">
        <v>95</v>
      </c>
      <c r="G3219" s="15" t="s">
        <v>13</v>
      </c>
      <c r="H3219" s="15" t="str">
        <f>'1. Input and Output files list'!$E$6</f>
        <v>C:/NGS/save/</v>
      </c>
      <c r="I3219" s="15" t="str">
        <f>'1. Input and Output files list'!$I$226</f>
        <v>NGS0_74.fastq</v>
      </c>
      <c r="J3219" s="7" t="s">
        <v>16</v>
      </c>
      <c r="K3219" s="15"/>
      <c r="L3219" s="15" t="str">
        <f>CONCATENATE(F3219,G3219,H3219,I3219,J3219)</f>
        <v>out_f &lt;- "C:/NGS/save/NGS0_74.fastq"</v>
      </c>
    </row>
    <row r="3220" spans="1:18" x14ac:dyDescent="0.15">
      <c r="A3220" s="15">
        <v>3219</v>
      </c>
      <c r="B3220" s="11">
        <v>74</v>
      </c>
      <c r="C3220" s="11">
        <v>3</v>
      </c>
      <c r="D3220" s="20" t="str">
        <f>L3220</f>
        <v>param_trim &lt;- 1</v>
      </c>
      <c r="F3220" s="15" t="s">
        <v>163</v>
      </c>
      <c r="G3220" s="15">
        <f>'1. Input and Output files list'!$H$226</f>
        <v>1</v>
      </c>
      <c r="H3220" s="15"/>
      <c r="I3220" s="15"/>
      <c r="J3220" s="15"/>
      <c r="K3220" s="15"/>
      <c r="L3220" s="15" t="str">
        <f>CONCATENATE(F3220,G3220)</f>
        <v>param_trim &lt;- 1</v>
      </c>
    </row>
    <row r="3221" spans="1:18" x14ac:dyDescent="0.15">
      <c r="A3221" s="15">
        <v>3220</v>
      </c>
      <c r="B3221" s="11">
        <v>74</v>
      </c>
      <c r="C3221" s="11">
        <v>4</v>
      </c>
      <c r="D3221" s="20" t="s">
        <v>21</v>
      </c>
      <c r="F3221" s="15"/>
      <c r="G3221" s="15"/>
      <c r="H3221" s="15"/>
      <c r="I3221" s="15"/>
      <c r="J3221" s="15"/>
      <c r="K3221" s="15"/>
      <c r="L3221" s="15"/>
    </row>
    <row r="3222" spans="1:18" x14ac:dyDescent="0.15">
      <c r="A3222" s="15">
        <v>3221</v>
      </c>
      <c r="B3222" s="11">
        <v>74</v>
      </c>
      <c r="C3222" s="11">
        <v>5</v>
      </c>
      <c r="D3222" s="20" t="s">
        <v>22</v>
      </c>
      <c r="F3222" s="15"/>
      <c r="G3222" s="15"/>
      <c r="H3222" s="15"/>
      <c r="I3222" s="15"/>
      <c r="J3222" s="15"/>
      <c r="K3222" s="15"/>
      <c r="L3222" s="15"/>
    </row>
    <row r="3223" spans="1:18" x14ac:dyDescent="0.15">
      <c r="A3223" s="15">
        <v>3222</v>
      </c>
      <c r="B3223" s="11">
        <v>74</v>
      </c>
      <c r="C3223" s="11">
        <v>6</v>
      </c>
      <c r="D3223" s="20" t="s">
        <v>23</v>
      </c>
      <c r="F3223" s="15"/>
      <c r="G3223" s="15"/>
      <c r="H3223" s="15"/>
      <c r="I3223" s="15"/>
      <c r="J3223" s="15"/>
      <c r="K3223" s="15"/>
      <c r="L3223" s="15"/>
    </row>
    <row r="3224" spans="1:18" x14ac:dyDescent="0.15">
      <c r="A3224" s="15">
        <v>3223</v>
      </c>
      <c r="B3224" s="11">
        <v>74</v>
      </c>
      <c r="C3224" s="11">
        <v>7</v>
      </c>
      <c r="D3224" s="20" t="str">
        <f>L3224</f>
        <v>hoge1 &lt;- DNAStringSet(sread(fastq), start=7, end=hoge)</v>
      </c>
      <c r="F3224" s="15" t="s">
        <v>166</v>
      </c>
      <c r="G3224" s="15">
        <f>'1. Input and Output files list'!$G$226+1</f>
        <v>7</v>
      </c>
      <c r="H3224" s="15" t="s">
        <v>26</v>
      </c>
      <c r="I3224" s="15"/>
      <c r="J3224" s="15"/>
      <c r="K3224" s="15"/>
      <c r="L3224" s="15" t="str">
        <f>CONCATENATE(F3224,G3224,H3224)</f>
        <v>hoge1 &lt;- DNAStringSet(sread(fastq), start=7, end=hoge)</v>
      </c>
    </row>
    <row r="3225" spans="1:18" x14ac:dyDescent="0.15">
      <c r="A3225" s="15">
        <v>3224</v>
      </c>
      <c r="B3225" s="11">
        <v>74</v>
      </c>
      <c r="C3225" s="11">
        <v>8</v>
      </c>
      <c r="D3225" s="20" t="str">
        <f>L3225</f>
        <v>hoge2 &lt;- BStringSet(quality(quality(fastq)), start=7, end=hoge)</v>
      </c>
      <c r="F3225" s="15" t="s">
        <v>167</v>
      </c>
      <c r="G3225" s="15">
        <f>'1. Input and Output files list'!$G$226+1</f>
        <v>7</v>
      </c>
      <c r="H3225" s="15" t="s">
        <v>26</v>
      </c>
      <c r="I3225" s="15"/>
      <c r="J3225" s="15"/>
      <c r="K3225" s="15"/>
      <c r="L3225" s="15" t="str">
        <f>CONCATENATE(F3225,G3225,H3225)</f>
        <v>hoge2 &lt;- BStringSet(quality(quality(fastq)), start=7, end=hoge)</v>
      </c>
    </row>
    <row r="3226" spans="1:18" x14ac:dyDescent="0.15">
      <c r="A3226" s="15">
        <v>3225</v>
      </c>
      <c r="B3226" s="11">
        <v>74</v>
      </c>
      <c r="C3226" s="11">
        <v>9</v>
      </c>
      <c r="D3226" s="20" t="s">
        <v>24</v>
      </c>
      <c r="F3226" s="15"/>
      <c r="G3226" s="15"/>
      <c r="H3226" s="15"/>
      <c r="I3226" s="15"/>
      <c r="J3226" s="15"/>
      <c r="K3226" s="15"/>
      <c r="L3226" s="15"/>
    </row>
    <row r="3227" spans="1:18" x14ac:dyDescent="0.15">
      <c r="A3227" s="15">
        <v>3226</v>
      </c>
      <c r="B3227" s="11">
        <v>74</v>
      </c>
      <c r="C3227" s="11">
        <v>10</v>
      </c>
      <c r="D3227" s="20" t="s">
        <v>96</v>
      </c>
      <c r="F3227" s="15"/>
      <c r="G3227" s="15"/>
      <c r="H3227" s="15"/>
      <c r="I3227" s="15"/>
      <c r="J3227" s="15"/>
      <c r="K3227" s="15"/>
      <c r="L3227" s="15"/>
    </row>
    <row r="3228" spans="1:18" x14ac:dyDescent="0.15">
      <c r="A3228" s="15">
        <v>3227</v>
      </c>
      <c r="B3228" s="11">
        <v>74</v>
      </c>
      <c r="C3228" s="11">
        <v>11</v>
      </c>
      <c r="D3228" s="53" t="str">
        <f>R3228</f>
        <v>param1 &lt;- 35</v>
      </c>
      <c r="F3228" s="15" t="s">
        <v>843</v>
      </c>
      <c r="G3228" s="15">
        <f>'1. Input and Output files list'!$E$32</f>
        <v>35</v>
      </c>
      <c r="H3228" s="15"/>
      <c r="I3228" s="15"/>
      <c r="J3228" s="15"/>
      <c r="K3228" s="15"/>
      <c r="L3228" s="15"/>
      <c r="R3228" t="str">
        <f>CONCATENATE(F3228,G3228,H3228)</f>
        <v>param1 &lt;- 35</v>
      </c>
    </row>
    <row r="3229" spans="1:18" x14ac:dyDescent="0.15">
      <c r="A3229" s="15">
        <v>3228</v>
      </c>
      <c r="B3229" s="11">
        <v>74</v>
      </c>
      <c r="C3229" s="11">
        <v>12</v>
      </c>
      <c r="D3229" s="53" t="str">
        <f>R3229</f>
        <v>param2 &lt;- 0.1</v>
      </c>
      <c r="F3229" s="15" t="s">
        <v>844</v>
      </c>
      <c r="G3229" s="15">
        <f>'1. Input and Output files list'!$E$34</f>
        <v>0.1</v>
      </c>
      <c r="H3229" s="15"/>
      <c r="I3229" s="15"/>
      <c r="J3229" s="15"/>
      <c r="K3229" s="15"/>
      <c r="L3229" s="15"/>
      <c r="R3229" t="str">
        <f>CONCATENATE(F3229,G3229,H3229)</f>
        <v>param2 &lt;- 0.1</v>
      </c>
    </row>
    <row r="3230" spans="1:18" x14ac:dyDescent="0.15">
      <c r="A3230" s="15">
        <v>3229</v>
      </c>
      <c r="B3230" s="11">
        <v>74</v>
      </c>
      <c r="C3230" s="11">
        <v>13</v>
      </c>
      <c r="D3230" s="53" t="str">
        <f>R3230</f>
        <v>fastq &lt;- readFastq("C:/NGS/save/NGS0_74.fastq")</v>
      </c>
      <c r="F3230" s="15" t="s">
        <v>845</v>
      </c>
      <c r="G3230" s="15" t="str">
        <f>'1. Input and Output files list'!$E$6</f>
        <v>C:/NGS/save/</v>
      </c>
      <c r="H3230" s="5" t="str">
        <f>'1. Input and Output files list'!$I$226</f>
        <v>NGS0_74.fastq</v>
      </c>
      <c r="I3230" s="15" t="s">
        <v>4</v>
      </c>
      <c r="J3230" s="15">
        <v>74</v>
      </c>
      <c r="K3230" s="15"/>
      <c r="L3230" s="15"/>
      <c r="R3230" t="str">
        <f>CONCATENATE(F3230,G3230,H3230,I3230)</f>
        <v>fastq &lt;- readFastq("C:/NGS/save/NGS0_74.fastq")</v>
      </c>
    </row>
    <row r="3231" spans="1:18" x14ac:dyDescent="0.15">
      <c r="A3231" s="15">
        <v>3230</v>
      </c>
      <c r="B3231" s="11">
        <v>74</v>
      </c>
      <c r="C3231" s="11">
        <v>14</v>
      </c>
      <c r="D3231" s="53" t="s">
        <v>840</v>
      </c>
      <c r="F3231" s="15"/>
      <c r="G3231" s="15"/>
      <c r="H3231" s="15"/>
      <c r="I3231" s="15"/>
      <c r="J3231" s="15"/>
      <c r="K3231" s="15"/>
      <c r="L3231" s="15"/>
    </row>
    <row r="3232" spans="1:18" x14ac:dyDescent="0.15">
      <c r="A3232" s="15">
        <v>3231</v>
      </c>
      <c r="B3232" s="11">
        <v>74</v>
      </c>
      <c r="C3232" s="11">
        <v>15</v>
      </c>
      <c r="D3232" s="53" t="s">
        <v>841</v>
      </c>
      <c r="F3232" s="15"/>
      <c r="G3232" s="15"/>
      <c r="H3232" s="15"/>
      <c r="I3232" s="15"/>
      <c r="J3232" s="15"/>
      <c r="K3232" s="15"/>
      <c r="L3232" s="15"/>
    </row>
    <row r="3233" spans="1:12" x14ac:dyDescent="0.15">
      <c r="A3233" s="15">
        <v>3232</v>
      </c>
      <c r="B3233" s="11">
        <v>74</v>
      </c>
      <c r="C3233" s="11">
        <v>16</v>
      </c>
      <c r="D3233" s="53" t="s">
        <v>842</v>
      </c>
      <c r="F3233" s="15"/>
      <c r="G3233" s="15"/>
      <c r="H3233" s="15"/>
      <c r="I3233" s="15"/>
      <c r="J3233" s="15"/>
      <c r="K3233" s="15"/>
      <c r="L3233" s="15"/>
    </row>
    <row r="3234" spans="1:12" x14ac:dyDescent="0.15">
      <c r="A3234" s="15">
        <v>3233</v>
      </c>
      <c r="B3234" s="11">
        <v>74</v>
      </c>
      <c r="C3234" s="11">
        <v>17</v>
      </c>
      <c r="D3234" s="20" t="str">
        <f>L3234</f>
        <v xml:space="preserve">writeFastq(fastq, "C:/NGS/save/F2_Adap-0.fastq", compress=F)   </v>
      </c>
      <c r="F3234" s="15" t="s">
        <v>847</v>
      </c>
      <c r="G3234" s="15" t="str">
        <f>'1. Input and Output files list'!$E$6</f>
        <v>C:/NGS/save/</v>
      </c>
      <c r="H3234" s="15" t="s">
        <v>850</v>
      </c>
      <c r="I3234" s="15"/>
      <c r="J3234" s="15"/>
      <c r="K3234" s="15"/>
      <c r="L3234" s="15" t="str">
        <f>CONCATENATE(F3234,G3234,H3234,I3234,J3234)</f>
        <v xml:space="preserve">writeFastq(fastq, "C:/NGS/save/F2_Adap-0.fastq", compress=F)   </v>
      </c>
    </row>
    <row r="3235" spans="1:12" x14ac:dyDescent="0.15">
      <c r="A3235" s="15">
        <v>3234</v>
      </c>
      <c r="B3235" s="11">
        <v>74</v>
      </c>
      <c r="C3235" s="11">
        <v>18</v>
      </c>
      <c r="D3235" s="20" t="str">
        <f>L3235</f>
        <v>in_f &lt;- "C:/NGS/save/F2_Adap-0.fastq"</v>
      </c>
      <c r="F3235" s="15" t="s">
        <v>14</v>
      </c>
      <c r="G3235" s="15" t="s">
        <v>13</v>
      </c>
      <c r="H3235" s="15" t="str">
        <f>'1. Input and Output files list'!$E$6</f>
        <v>C:/NGS/save/</v>
      </c>
      <c r="I3235" s="15" t="s">
        <v>849</v>
      </c>
      <c r="J3235" s="7"/>
      <c r="K3235" s="15"/>
      <c r="L3235" s="15" t="str">
        <f>CONCATENATE(F3235,G3235,H3235,I3235,J3235)</f>
        <v>in_f &lt;- "C:/NGS/save/F2_Adap-0.fastq"</v>
      </c>
    </row>
    <row r="3236" spans="1:12" x14ac:dyDescent="0.15">
      <c r="A3236" s="15">
        <v>3235</v>
      </c>
      <c r="B3236" s="11">
        <v>74</v>
      </c>
      <c r="C3236" s="11">
        <v>19</v>
      </c>
      <c r="D3236" s="20" t="str">
        <f>L3236</f>
        <v>out_f &lt;- "C:/NGS/save/F2_Adap-1.fastq"</v>
      </c>
      <c r="F3236" s="15" t="s">
        <v>15</v>
      </c>
      <c r="G3236" s="15" t="str">
        <f>'1. Input and Output files list'!$E$6</f>
        <v>C:/NGS/save/</v>
      </c>
      <c r="H3236" s="15" t="s">
        <v>86</v>
      </c>
      <c r="I3236" s="15"/>
      <c r="J3236" s="15"/>
      <c r="K3236" s="15"/>
      <c r="L3236" s="15" t="str">
        <f>CONCATENATE(F3236,G3236,H3236)</f>
        <v>out_f &lt;- "C:/NGS/save/F2_Adap-1.fastq"</v>
      </c>
    </row>
    <row r="3237" spans="1:12" x14ac:dyDescent="0.15">
      <c r="A3237" s="15">
        <v>3236</v>
      </c>
      <c r="B3237" s="11">
        <v>74</v>
      </c>
      <c r="C3237" s="11">
        <v>20</v>
      </c>
      <c r="D3237" s="20" t="str">
        <f>L3237</f>
        <v>param_adapter &lt;- "CATGAGATCGGAAGAGCGTCGTGTAGGGAAAGAGTGT"  #Adapter sequence 1</v>
      </c>
      <c r="F3237" s="11" t="s">
        <v>44</v>
      </c>
      <c r="G3237" s="11" t="str">
        <f>'1. Input and Output files list'!$E$64</f>
        <v>CATGAGATCGGAAGAGCGTCGTGTAGGGAAAGAGTGT</v>
      </c>
      <c r="H3237" s="11" t="s">
        <v>46</v>
      </c>
      <c r="I3237" s="15"/>
      <c r="J3237" s="15"/>
      <c r="K3237" s="15"/>
      <c r="L3237" s="15" t="str">
        <f>CONCATENATE(F3237,G3237,H3237)</f>
        <v>param_adapter &lt;- "CATGAGATCGGAAGAGCGTCGTGTAGGGAAAGAGTGT"  #Adapter sequence 1</v>
      </c>
    </row>
    <row r="3238" spans="1:12" x14ac:dyDescent="0.15">
      <c r="A3238" s="15">
        <v>3237</v>
      </c>
      <c r="B3238" s="11">
        <v>74</v>
      </c>
      <c r="C3238" s="11">
        <v>21</v>
      </c>
      <c r="D3238" s="20" t="s">
        <v>28</v>
      </c>
      <c r="F3238" s="15"/>
      <c r="G3238" s="15"/>
      <c r="H3238" s="15"/>
      <c r="I3238" s="15"/>
      <c r="J3238" s="15"/>
      <c r="K3238" s="15"/>
      <c r="L3238" s="15"/>
    </row>
    <row r="3239" spans="1:12" x14ac:dyDescent="0.15">
      <c r="A3239" s="15">
        <v>3238</v>
      </c>
      <c r="B3239" s="11">
        <v>74</v>
      </c>
      <c r="C3239" s="11">
        <v>22</v>
      </c>
      <c r="D3239" s="20" t="str">
        <f>L3239</f>
        <v>in_f &lt;- "C:/NGS/save/F2_Adap-1.fastq"</v>
      </c>
      <c r="F3239" s="15" t="s">
        <v>12</v>
      </c>
      <c r="G3239" s="15" t="str">
        <f>'1. Input and Output files list'!$E$6</f>
        <v>C:/NGS/save/</v>
      </c>
      <c r="H3239" s="15" t="s">
        <v>86</v>
      </c>
      <c r="I3239" s="15"/>
      <c r="J3239" s="15"/>
      <c r="K3239" s="15"/>
      <c r="L3239" s="15" t="str">
        <f>CONCATENATE(F3239,G3239,H3239)</f>
        <v>in_f &lt;- "C:/NGS/save/F2_Adap-1.fastq"</v>
      </c>
    </row>
    <row r="3240" spans="1:12" x14ac:dyDescent="0.15">
      <c r="A3240" s="15">
        <v>3239</v>
      </c>
      <c r="B3240" s="11">
        <v>74</v>
      </c>
      <c r="C3240" s="11">
        <v>23</v>
      </c>
      <c r="D3240" s="20" t="str">
        <f>L3240</f>
        <v>out_f &lt;- "C:/NGS/save/F2_Adap-2.fastq"</v>
      </c>
      <c r="F3240" s="15" t="s">
        <v>15</v>
      </c>
      <c r="G3240" s="15" t="str">
        <f>'1. Input and Output files list'!$E$6</f>
        <v>C:/NGS/save/</v>
      </c>
      <c r="H3240" s="15" t="s">
        <v>87</v>
      </c>
      <c r="I3240" s="15"/>
      <c r="J3240" s="15"/>
      <c r="K3240" s="15"/>
      <c r="L3240" s="15" t="str">
        <f>CONCATENATE(F3240,G3240,H3240)</f>
        <v>out_f &lt;- "C:/NGS/save/F2_Adap-2.fastq"</v>
      </c>
    </row>
    <row r="3241" spans="1:12" x14ac:dyDescent="0.15">
      <c r="A3241" s="15">
        <v>3240</v>
      </c>
      <c r="B3241" s="11">
        <v>74</v>
      </c>
      <c r="C3241" s="11">
        <v>24</v>
      </c>
      <c r="D3241" s="20" t="str">
        <f>L3241</f>
        <v>param_adapter &lt;- "TAAGATCGGAAGAGCACACGTCTGAACTCCAGTCAC"  #Adapter sequence 2</v>
      </c>
      <c r="F3241" s="11" t="s">
        <v>44</v>
      </c>
      <c r="G3241" s="15" t="str">
        <f>'1. Input and Output files list'!$E$65</f>
        <v>TAAGATCGGAAGAGCACACGTCTGAACTCCAGTCAC</v>
      </c>
      <c r="H3241" s="11" t="s">
        <v>47</v>
      </c>
      <c r="I3241" s="15"/>
      <c r="J3241" s="15"/>
      <c r="K3241" s="15"/>
      <c r="L3241" s="15" t="str">
        <f>CONCATENATE(F3241,G3241,H3241)</f>
        <v>param_adapter &lt;- "TAAGATCGGAAGAGCACACGTCTGAACTCCAGTCAC"  #Adapter sequence 2</v>
      </c>
    </row>
    <row r="3242" spans="1:12" x14ac:dyDescent="0.15">
      <c r="A3242" s="15">
        <v>3241</v>
      </c>
      <c r="B3242" s="11">
        <v>74</v>
      </c>
      <c r="C3242" s="11">
        <v>25</v>
      </c>
      <c r="D3242" s="20" t="s">
        <v>29</v>
      </c>
      <c r="F3242" s="15"/>
      <c r="G3242" s="15"/>
      <c r="H3242" s="15"/>
      <c r="I3242" s="15"/>
      <c r="J3242" s="15"/>
      <c r="K3242" s="15"/>
      <c r="L3242" s="15"/>
    </row>
    <row r="3243" spans="1:12" x14ac:dyDescent="0.15">
      <c r="A3243" s="15">
        <v>3242</v>
      </c>
      <c r="B3243" s="11">
        <v>74</v>
      </c>
      <c r="C3243" s="11">
        <v>26</v>
      </c>
      <c r="D3243" s="20" t="str">
        <f>L3243</f>
        <v>in_f &lt;- "C:/NGS/save/F2_Adap-2.fastq"</v>
      </c>
      <c r="F3243" s="15" t="s">
        <v>12</v>
      </c>
      <c r="G3243" s="15" t="str">
        <f>'1. Input and Output files list'!$E$6</f>
        <v>C:/NGS/save/</v>
      </c>
      <c r="H3243" s="15" t="s">
        <v>87</v>
      </c>
      <c r="I3243" s="15"/>
      <c r="J3243" s="15"/>
      <c r="K3243" s="15"/>
      <c r="L3243" s="15" t="str">
        <f>CONCATENATE(F3243,G3243,H3243)</f>
        <v>in_f &lt;- "C:/NGS/save/F2_Adap-2.fastq"</v>
      </c>
    </row>
    <row r="3244" spans="1:12" x14ac:dyDescent="0.15">
      <c r="A3244" s="15">
        <v>3243</v>
      </c>
      <c r="B3244" s="11">
        <v>74</v>
      </c>
      <c r="C3244" s="11">
        <v>27</v>
      </c>
      <c r="D3244" s="20" t="str">
        <f>L3244</f>
        <v>out_f &lt;- "C:/NGS/save/F2_Adap-3.fastq"</v>
      </c>
      <c r="F3244" s="15" t="s">
        <v>15</v>
      </c>
      <c r="G3244" s="15" t="str">
        <f>'1. Input and Output files list'!$E$6</f>
        <v>C:/NGS/save/</v>
      </c>
      <c r="H3244" s="15" t="s">
        <v>88</v>
      </c>
      <c r="I3244" s="15"/>
      <c r="J3244" s="15"/>
      <c r="K3244" s="15"/>
      <c r="L3244" s="15" t="str">
        <f>CONCATENATE(F3244,G3244,H3244)</f>
        <v>out_f &lt;- "C:/NGS/save/F2_Adap-3.fastq"</v>
      </c>
    </row>
    <row r="3245" spans="1:12" x14ac:dyDescent="0.15">
      <c r="A3245" s="15">
        <v>3244</v>
      </c>
      <c r="B3245" s="11">
        <v>74</v>
      </c>
      <c r="C3245" s="11">
        <v>28</v>
      </c>
      <c r="D3245" s="20" t="str">
        <f>L3245</f>
        <v>param_adapter &lt;- "TAAGATCGGAAGAGCGTCGTGTAGGGAAAGAGTGT"  #Adapter sequence 3</v>
      </c>
      <c r="F3245" s="15" t="s">
        <v>44</v>
      </c>
      <c r="G3245" s="15" t="str">
        <f>'1. Input and Output files list'!$E$66</f>
        <v>TAAGATCGGAAGAGCGTCGTGTAGGGAAAGAGTGT</v>
      </c>
      <c r="H3245" s="15" t="s">
        <v>49</v>
      </c>
      <c r="I3245" s="15"/>
      <c r="J3245" s="15"/>
      <c r="K3245" s="15"/>
      <c r="L3245" s="15" t="str">
        <f>CONCATENATE(F3245,G3245,H3245)</f>
        <v>param_adapter &lt;- "TAAGATCGGAAGAGCGTCGTGTAGGGAAAGAGTGT"  #Adapter sequence 3</v>
      </c>
    </row>
    <row r="3246" spans="1:12" x14ac:dyDescent="0.15">
      <c r="A3246" s="15">
        <v>3245</v>
      </c>
      <c r="B3246" s="11">
        <v>74</v>
      </c>
      <c r="C3246" s="11">
        <v>29</v>
      </c>
      <c r="D3246" s="20" t="s">
        <v>30</v>
      </c>
      <c r="F3246" s="15"/>
      <c r="G3246" s="15"/>
      <c r="H3246" s="15"/>
      <c r="I3246" s="15"/>
      <c r="J3246" s="15"/>
      <c r="K3246" s="15"/>
      <c r="L3246" s="15"/>
    </row>
    <row r="3247" spans="1:12" x14ac:dyDescent="0.15">
      <c r="A3247" s="15">
        <v>3246</v>
      </c>
      <c r="B3247" s="11">
        <v>74</v>
      </c>
      <c r="C3247" s="11">
        <v>30</v>
      </c>
      <c r="D3247" s="20" t="str">
        <f>L3247</f>
        <v>in_f &lt;- "C:/NGS/save/F2_Adap-3.fastq"</v>
      </c>
      <c r="F3247" s="15" t="s">
        <v>12</v>
      </c>
      <c r="G3247" s="15" t="str">
        <f>'1. Input and Output files list'!$E$6</f>
        <v>C:/NGS/save/</v>
      </c>
      <c r="H3247" s="15" t="s">
        <v>88</v>
      </c>
      <c r="I3247" s="15"/>
      <c r="J3247" s="15"/>
      <c r="K3247" s="15"/>
      <c r="L3247" s="15" t="str">
        <f>CONCATENATE(F3247,G3247,H3247)</f>
        <v>in_f &lt;- "C:/NGS/save/F2_Adap-3.fastq"</v>
      </c>
    </row>
    <row r="3248" spans="1:12" x14ac:dyDescent="0.15">
      <c r="A3248" s="15">
        <v>3247</v>
      </c>
      <c r="B3248" s="11">
        <v>74</v>
      </c>
      <c r="C3248" s="11">
        <v>31</v>
      </c>
      <c r="D3248" s="20" t="str">
        <f>L3248</f>
        <v>out_f &lt;- "C:/NGS/save/AdapterTrim_NGS0_74.fastq"</v>
      </c>
      <c r="F3248" s="15" t="s">
        <v>36</v>
      </c>
      <c r="G3248" s="15" t="str">
        <f>'1. Input and Output files list'!$E$6</f>
        <v>C:/NGS/save/</v>
      </c>
      <c r="H3248" s="15" t="s">
        <v>38</v>
      </c>
      <c r="I3248" s="15" t="str">
        <f>'1. Input and Output files list'!$I$226</f>
        <v>NGS0_74.fastq</v>
      </c>
      <c r="J3248" s="15" t="s">
        <v>16</v>
      </c>
      <c r="K3248" s="15"/>
      <c r="L3248" s="15" t="str">
        <f>CONCATENATE(F3248,G3248,H3248,I3248,J3248)</f>
        <v>out_f &lt;- "C:/NGS/save/AdapterTrim_NGS0_74.fastq"</v>
      </c>
    </row>
    <row r="3249" spans="1:20" x14ac:dyDescent="0.15">
      <c r="A3249" s="15">
        <v>3248</v>
      </c>
      <c r="B3249" s="11">
        <v>74</v>
      </c>
      <c r="C3249" s="11">
        <v>32</v>
      </c>
      <c r="D3249" s="20" t="str">
        <f>L3249</f>
        <v>param_adapter &lt;- "CATGAGATCGGAAGAGCACACGTCTGAACTCCAGTCAC"  #Adapter sequence 4</v>
      </c>
      <c r="F3249" s="15" t="s">
        <v>44</v>
      </c>
      <c r="G3249" s="15" t="str">
        <f>'1. Input and Output files list'!$E$67</f>
        <v>CATGAGATCGGAAGAGCACACGTCTGAACTCCAGTCAC</v>
      </c>
      <c r="H3249" s="15" t="s">
        <v>51</v>
      </c>
      <c r="I3249" s="15"/>
      <c r="J3249" s="15"/>
      <c r="K3249" s="15"/>
      <c r="L3249" s="15" t="str">
        <f>CONCATENATE(F3249,G3249,H3249)</f>
        <v>param_adapter &lt;- "CATGAGATCGGAAGAGCACACGTCTGAACTCCAGTCAC"  #Adapter sequence 4</v>
      </c>
    </row>
    <row r="3250" spans="1:20" x14ac:dyDescent="0.15">
      <c r="A3250" s="15">
        <v>3249</v>
      </c>
      <c r="B3250" s="11">
        <v>74</v>
      </c>
      <c r="C3250" s="11">
        <v>33</v>
      </c>
      <c r="D3250" s="20" t="s">
        <v>31</v>
      </c>
      <c r="F3250" s="15"/>
      <c r="G3250" s="15"/>
      <c r="H3250" s="15"/>
      <c r="I3250" s="15"/>
      <c r="J3250" s="15"/>
      <c r="K3250" s="15"/>
      <c r="L3250" s="15"/>
    </row>
    <row r="3251" spans="1:20" x14ac:dyDescent="0.15">
      <c r="A3251" s="15">
        <v>3250</v>
      </c>
      <c r="B3251" s="11">
        <v>74</v>
      </c>
      <c r="C3251" s="11">
        <v>34</v>
      </c>
      <c r="D3251" s="20" t="s">
        <v>32</v>
      </c>
      <c r="F3251" s="15"/>
      <c r="G3251" s="15"/>
      <c r="H3251" s="15"/>
      <c r="I3251" s="15"/>
      <c r="J3251" s="15"/>
      <c r="K3251" s="15"/>
      <c r="L3251" s="15"/>
    </row>
    <row r="3252" spans="1:20" x14ac:dyDescent="0.15">
      <c r="A3252" s="15">
        <v>3251</v>
      </c>
      <c r="B3252" s="11">
        <v>74</v>
      </c>
      <c r="C3252" s="11">
        <v>35</v>
      </c>
      <c r="D3252" s="20" t="str">
        <f>L3252</f>
        <v>write.csv(res, "C:/NGS/save/NGS0_74.fastq.csv")</v>
      </c>
      <c r="F3252" s="15" t="s">
        <v>35</v>
      </c>
      <c r="G3252" s="15" t="str">
        <f>'1. Input and Output files list'!$E$6</f>
        <v>C:/NGS/save/</v>
      </c>
      <c r="H3252" s="15" t="str">
        <f>'1. Input and Output files list'!$I$226</f>
        <v>NGS0_74.fastq</v>
      </c>
      <c r="I3252" s="15" t="s">
        <v>34</v>
      </c>
      <c r="J3252" s="15"/>
      <c r="K3252" s="15"/>
      <c r="L3252" s="15" t="str">
        <f>CONCATENATE(F3252,G3252,H3252,I3252)</f>
        <v>write.csv(res, "C:/NGS/save/NGS0_74.fastq.csv")</v>
      </c>
    </row>
    <row r="3253" spans="1:20" x14ac:dyDescent="0.15">
      <c r="A3253" s="15">
        <v>3252</v>
      </c>
      <c r="B3253" s="11">
        <v>74</v>
      </c>
      <c r="C3253" s="11">
        <v>36</v>
      </c>
      <c r="D3253" s="20" t="str">
        <f>L3253</f>
        <v>system.time(fastq &lt;- fread("C:/NGS/save/AdapterTrim_NGS0_74.fastq", header=F, sep="\t", na.strings="NA", strip.white=TRUE, verbose=TRUE))</v>
      </c>
      <c r="F3253" s="15" t="s">
        <v>92</v>
      </c>
      <c r="G3253" s="15" t="str">
        <f>'1. Input and Output files list'!$E$6</f>
        <v>C:/NGS/save/</v>
      </c>
      <c r="H3253" s="15" t="s">
        <v>38</v>
      </c>
      <c r="I3253" s="15" t="str">
        <f>'1. Input and Output files list'!$I$226</f>
        <v>NGS0_74.fastq</v>
      </c>
      <c r="J3253" s="15" t="s">
        <v>20</v>
      </c>
      <c r="K3253" s="15"/>
      <c r="L3253" s="15" t="str">
        <f>CONCATENATE(F3253,G3253,H3253,I3253,J3253)</f>
        <v>system.time(fastq &lt;- fread("C:/NGS/save/AdapterTrim_NGS0_74.fastq", header=F, sep="\t", na.strings="NA", strip.white=TRUE, verbose=TRUE))</v>
      </c>
    </row>
    <row r="3254" spans="1:20" x14ac:dyDescent="0.15">
      <c r="A3254" s="15">
        <v>3253</v>
      </c>
      <c r="B3254" s="11">
        <v>74</v>
      </c>
      <c r="C3254" s="11">
        <v>37</v>
      </c>
      <c r="D3254" s="20" t="str">
        <f>T3254</f>
        <v>file.remove("C:/NGS/save/AdapterTrim_NGS0_74.fastq","C:/NGS/save/F2_Adap-0.fastq","C:/NGS/save/F2_Adap-1.fastq","C:/NGS/save/F2_Adap-2.fastq","C:/NGS/save/F2_Adap-3.fastq")</v>
      </c>
      <c r="F3254" s="15" t="s">
        <v>11</v>
      </c>
      <c r="G3254" s="15" t="str">
        <f>'1. Input and Output files list'!$E$6</f>
        <v>C:/NGS/save/</v>
      </c>
      <c r="H3254" s="15" t="s">
        <v>38</v>
      </c>
      <c r="I3254" s="15" t="str">
        <f>'1. Input and Output files list'!$I$226</f>
        <v>NGS0_74.fastq</v>
      </c>
      <c r="J3254" s="15" t="s">
        <v>852</v>
      </c>
      <c r="K3254" s="15" t="str">
        <f>'1. Input and Output files list'!$E$6</f>
        <v>C:/NGS/save/</v>
      </c>
      <c r="L3254" s="15" t="s">
        <v>851</v>
      </c>
      <c r="M3254" t="str">
        <f>'1. Input and Output files list'!$E$6</f>
        <v>C:/NGS/save/</v>
      </c>
      <c r="N3254" t="s">
        <v>89</v>
      </c>
      <c r="O3254" t="str">
        <f>'1. Input and Output files list'!$E$6</f>
        <v>C:/NGS/save/</v>
      </c>
      <c r="P3254" t="s">
        <v>90</v>
      </c>
      <c r="Q3254" t="str">
        <f>'1. Input and Output files list'!$E$6</f>
        <v>C:/NGS/save/</v>
      </c>
      <c r="R3254" t="s">
        <v>91</v>
      </c>
      <c r="T3254" t="str">
        <f>CONCATENATE(F3254,G3254,H3254,I3254,J3254,K3254,L3254,M3254,N3254,O3254,P3254,Q3254,R3254)</f>
        <v>file.remove("C:/NGS/save/AdapterTrim_NGS0_74.fastq","C:/NGS/save/F2_Adap-0.fastq","C:/NGS/save/F2_Adap-1.fastq","C:/NGS/save/F2_Adap-2.fastq","C:/NGS/save/F2_Adap-3.fastq")</v>
      </c>
    </row>
    <row r="3255" spans="1:20" x14ac:dyDescent="0.15">
      <c r="A3255" s="15">
        <v>3254</v>
      </c>
      <c r="B3255" s="11">
        <v>74</v>
      </c>
      <c r="C3255" s="11">
        <v>38</v>
      </c>
      <c r="D3255" s="20" t="s">
        <v>93</v>
      </c>
      <c r="F3255" s="15"/>
      <c r="G3255" s="15"/>
      <c r="H3255" s="15"/>
      <c r="I3255" s="15"/>
      <c r="J3255" s="15"/>
      <c r="K3255" s="15"/>
      <c r="L3255" s="15"/>
    </row>
    <row r="3256" spans="1:20" x14ac:dyDescent="0.15">
      <c r="A3256" s="15">
        <v>3255</v>
      </c>
      <c r="B3256" s="11">
        <v>74</v>
      </c>
      <c r="C3256" s="11">
        <v>39</v>
      </c>
      <c r="D3256" s="20" t="s">
        <v>2</v>
      </c>
      <c r="F3256" s="15"/>
      <c r="G3256" s="15"/>
      <c r="H3256" s="15"/>
      <c r="I3256" s="15"/>
      <c r="J3256" s="15"/>
      <c r="K3256" s="15"/>
      <c r="L3256" s="15"/>
    </row>
    <row r="3257" spans="1:20" x14ac:dyDescent="0.15">
      <c r="A3257" s="15">
        <v>3256</v>
      </c>
      <c r="B3257" s="11">
        <v>74</v>
      </c>
      <c r="C3257" s="11">
        <v>40</v>
      </c>
      <c r="D3257" s="20" t="str">
        <f>K3257</f>
        <v>system.time(write.csv(RADtag, file="C:/NGS/save/NGS0_74.tagcount", row.names = F))</v>
      </c>
      <c r="F3257" s="15" t="s">
        <v>164</v>
      </c>
      <c r="G3257" s="15" t="str">
        <f>'1. Input and Output files list'!$E$6</f>
        <v>C:/NGS/save/</v>
      </c>
      <c r="H3257" s="15" t="str">
        <f>'1. Input and Output files list'!$J$226</f>
        <v>NGS0_74.tagcount</v>
      </c>
      <c r="I3257" s="15" t="s">
        <v>210</v>
      </c>
      <c r="J3257" s="15"/>
      <c r="K3257" s="15" t="str">
        <f>CONCATENATE(F3257,G3257,H3257,I3257)</f>
        <v>system.time(write.csv(RADtag, file="C:/NGS/save/NGS0_74.tagcount", row.names = F))</v>
      </c>
      <c r="L3257" s="15"/>
    </row>
    <row r="3258" spans="1:20" x14ac:dyDescent="0.15">
      <c r="A3258" s="15">
        <v>3257</v>
      </c>
      <c r="B3258" s="11">
        <v>74</v>
      </c>
      <c r="C3258" s="11">
        <v>41</v>
      </c>
      <c r="D3258" s="20" t="str">
        <f>L3258</f>
        <v>file.remove("C:/NGS/save/NGS0_74.fastq")</v>
      </c>
      <c r="F3258" s="15" t="s">
        <v>97</v>
      </c>
      <c r="G3258" s="15" t="s">
        <v>13</v>
      </c>
      <c r="H3258" s="15" t="str">
        <f>'1. Input and Output files list'!$E$6</f>
        <v>C:/NGS/save/</v>
      </c>
      <c r="I3258" s="15" t="str">
        <f>'1. Input and Output files list'!$I$226</f>
        <v>NGS0_74.fastq</v>
      </c>
      <c r="J3258" s="7" t="s">
        <v>16</v>
      </c>
      <c r="K3258" s="15" t="s">
        <v>52</v>
      </c>
      <c r="L3258" s="15" t="str">
        <f>CONCATENATE(F3258,G3258,H3258,I3258,J3258,K3258)</f>
        <v>file.remove("C:/NGS/save/NGS0_74.fastq")</v>
      </c>
    </row>
    <row r="3259" spans="1:20" x14ac:dyDescent="0.15">
      <c r="A3259" s="15">
        <v>3258</v>
      </c>
      <c r="B3259" s="11">
        <v>74</v>
      </c>
      <c r="C3259" s="11">
        <v>42</v>
      </c>
      <c r="D3259" s="20" t="s">
        <v>170</v>
      </c>
      <c r="F3259" s="15"/>
      <c r="G3259" s="15"/>
      <c r="H3259" s="15"/>
      <c r="I3259" s="15"/>
      <c r="J3259" s="15"/>
      <c r="K3259" s="15"/>
      <c r="L3259" s="15"/>
    </row>
    <row r="3260" spans="1:20" x14ac:dyDescent="0.15">
      <c r="A3260" s="15">
        <v>3259</v>
      </c>
      <c r="B3260" s="11">
        <v>74</v>
      </c>
      <c r="C3260" s="11">
        <v>43</v>
      </c>
      <c r="D3260" s="20" t="str">
        <f>L3260</f>
        <v>system.time(write.csv(RAD_1over, file="C:/NGS/save/NGS0_74.tagcount1over", row.names = F))</v>
      </c>
      <c r="F3260" s="10" t="s">
        <v>171</v>
      </c>
      <c r="G3260" s="15" t="str">
        <f>'1. Input and Output files list'!$E$6</f>
        <v>C:/NGS/save/</v>
      </c>
      <c r="H3260" s="10" t="str">
        <f>'1. Input and Output files list'!$K$226</f>
        <v>NGS0_74.tagcount1over</v>
      </c>
      <c r="I3260" s="10" t="s">
        <v>210</v>
      </c>
      <c r="J3260" s="15"/>
      <c r="K3260" s="15"/>
      <c r="L3260" s="15" t="str">
        <f>CONCATENATE(F3260,G3260,H3260,I3260)</f>
        <v>system.time(write.csv(RAD_1over, file="C:/NGS/save/NGS0_74.tagcount1over", row.names = F))</v>
      </c>
    </row>
    <row r="3261" spans="1:20" x14ac:dyDescent="0.15">
      <c r="A3261" s="15">
        <v>3260</v>
      </c>
      <c r="B3261" s="11">
        <v>74</v>
      </c>
      <c r="C3261" s="11">
        <v>44</v>
      </c>
      <c r="D3261" s="20" t="s">
        <v>1073</v>
      </c>
      <c r="F3261" s="15"/>
      <c r="G3261" s="15"/>
      <c r="H3261" s="15"/>
      <c r="I3261" s="15"/>
      <c r="J3261" s="15"/>
      <c r="K3261" s="15"/>
      <c r="L3261" s="15"/>
    </row>
    <row r="3262" spans="1:20" x14ac:dyDescent="0.15">
      <c r="A3262" s="15">
        <v>3261</v>
      </c>
      <c r="B3262" s="11">
        <v>75</v>
      </c>
      <c r="C3262" s="11">
        <v>1</v>
      </c>
      <c r="D3262" s="20" t="str">
        <f>L3262</f>
        <v>in_f &lt;- c("C:/NGS/Raw_sequence_reads/75_TCCGCGAA-CCTATCCT_L006_R1_001.fastq.gz", "C:/NGS/Raw_sequence_reads/75_TCCGCGAA-CCTATCCT_L006_R2_001.fastq.gz")</v>
      </c>
      <c r="F3262" s="15" t="s">
        <v>3</v>
      </c>
      <c r="G3262" s="15" t="str">
        <f>'1. Input and Output files list'!$E$228</f>
        <v>C:/NGS/Raw_sequence_reads/75_TCCGCGAA-CCTATCCT_L006_R1_001.fastq.gz</v>
      </c>
      <c r="H3262" s="15" t="s">
        <v>10</v>
      </c>
      <c r="I3262" s="15" t="str">
        <f>'1. Input and Output files list'!$E$229</f>
        <v>C:/NGS/Raw_sequence_reads/75_TCCGCGAA-CCTATCCT_L006_R2_001.fastq.gz</v>
      </c>
      <c r="J3262" s="15" t="s">
        <v>4</v>
      </c>
      <c r="K3262" s="15"/>
      <c r="L3262" s="15" t="str">
        <f>CONCATENATE(F3262,G3262,H3262,I3262,J3262)</f>
        <v>in_f &lt;- c("C:/NGS/Raw_sequence_reads/75_TCCGCGAA-CCTATCCT_L006_R1_001.fastq.gz", "C:/NGS/Raw_sequence_reads/75_TCCGCGAA-CCTATCCT_L006_R2_001.fastq.gz")</v>
      </c>
    </row>
    <row r="3263" spans="1:20" x14ac:dyDescent="0.15">
      <c r="A3263" s="15">
        <v>3262</v>
      </c>
      <c r="B3263" s="11">
        <v>75</v>
      </c>
      <c r="C3263" s="11">
        <v>2</v>
      </c>
      <c r="D3263" s="20" t="str">
        <f>L3263</f>
        <v>out_f &lt;- "C:/NGS/save/NGS0_75.fastq"</v>
      </c>
      <c r="F3263" s="15" t="s">
        <v>95</v>
      </c>
      <c r="G3263" s="15" t="s">
        <v>13</v>
      </c>
      <c r="H3263" s="15" t="str">
        <f>'1. Input and Output files list'!$E$6</f>
        <v>C:/NGS/save/</v>
      </c>
      <c r="I3263" s="15" t="str">
        <f>'1. Input and Output files list'!$I$228</f>
        <v>NGS0_75.fastq</v>
      </c>
      <c r="J3263" s="7" t="s">
        <v>16</v>
      </c>
      <c r="K3263" s="15"/>
      <c r="L3263" s="15" t="str">
        <f>CONCATENATE(F3263,G3263,H3263,I3263,J3263)</f>
        <v>out_f &lt;- "C:/NGS/save/NGS0_75.fastq"</v>
      </c>
    </row>
    <row r="3264" spans="1:20" x14ac:dyDescent="0.15">
      <c r="A3264" s="15">
        <v>3263</v>
      </c>
      <c r="B3264" s="11">
        <v>75</v>
      </c>
      <c r="C3264" s="11">
        <v>3</v>
      </c>
      <c r="D3264" s="20" t="str">
        <f>L3264</f>
        <v>param_trim &lt;- 1</v>
      </c>
      <c r="F3264" s="15" t="s">
        <v>163</v>
      </c>
      <c r="G3264" s="15">
        <f>'1. Input and Output files list'!$H$228</f>
        <v>1</v>
      </c>
      <c r="H3264" s="15"/>
      <c r="I3264" s="15"/>
      <c r="J3264" s="15"/>
      <c r="K3264" s="15"/>
      <c r="L3264" s="15" t="str">
        <f>CONCATENATE(F3264,G3264)</f>
        <v>param_trim &lt;- 1</v>
      </c>
    </row>
    <row r="3265" spans="1:18" x14ac:dyDescent="0.15">
      <c r="A3265" s="15">
        <v>3264</v>
      </c>
      <c r="B3265" s="11">
        <v>75</v>
      </c>
      <c r="C3265" s="11">
        <v>4</v>
      </c>
      <c r="D3265" s="20" t="s">
        <v>21</v>
      </c>
      <c r="F3265" s="15"/>
      <c r="G3265" s="15"/>
      <c r="H3265" s="15"/>
      <c r="I3265" s="15"/>
      <c r="J3265" s="15"/>
      <c r="K3265" s="15"/>
      <c r="L3265" s="15"/>
    </row>
    <row r="3266" spans="1:18" x14ac:dyDescent="0.15">
      <c r="A3266" s="15">
        <v>3265</v>
      </c>
      <c r="B3266" s="11">
        <v>75</v>
      </c>
      <c r="C3266" s="11">
        <v>5</v>
      </c>
      <c r="D3266" s="20" t="s">
        <v>22</v>
      </c>
      <c r="F3266" s="15"/>
      <c r="G3266" s="15"/>
      <c r="H3266" s="15"/>
      <c r="I3266" s="15"/>
      <c r="J3266" s="15"/>
      <c r="K3266" s="15"/>
      <c r="L3266" s="15"/>
    </row>
    <row r="3267" spans="1:18" x14ac:dyDescent="0.15">
      <c r="A3267" s="15">
        <v>3266</v>
      </c>
      <c r="B3267" s="11">
        <v>75</v>
      </c>
      <c r="C3267" s="11">
        <v>6</v>
      </c>
      <c r="D3267" s="20" t="s">
        <v>23</v>
      </c>
      <c r="F3267" s="15"/>
      <c r="G3267" s="15"/>
      <c r="H3267" s="15"/>
      <c r="I3267" s="15"/>
      <c r="J3267" s="15"/>
      <c r="K3267" s="15"/>
      <c r="L3267" s="15"/>
    </row>
    <row r="3268" spans="1:18" x14ac:dyDescent="0.15">
      <c r="A3268" s="15">
        <v>3267</v>
      </c>
      <c r="B3268" s="11">
        <v>75</v>
      </c>
      <c r="C3268" s="11">
        <v>7</v>
      </c>
      <c r="D3268" s="20" t="str">
        <f>L3268</f>
        <v>hoge1 &lt;- DNAStringSet(sread(fastq), start=7, end=hoge)</v>
      </c>
      <c r="F3268" s="15" t="s">
        <v>166</v>
      </c>
      <c r="G3268" s="15">
        <f>'1. Input and Output files list'!$G$228+1</f>
        <v>7</v>
      </c>
      <c r="H3268" s="15" t="s">
        <v>26</v>
      </c>
      <c r="I3268" s="15"/>
      <c r="J3268" s="15"/>
      <c r="K3268" s="15"/>
      <c r="L3268" s="15" t="str">
        <f>CONCATENATE(F3268,G3268,H3268)</f>
        <v>hoge1 &lt;- DNAStringSet(sread(fastq), start=7, end=hoge)</v>
      </c>
    </row>
    <row r="3269" spans="1:18" x14ac:dyDescent="0.15">
      <c r="A3269" s="15">
        <v>3268</v>
      </c>
      <c r="B3269" s="11">
        <v>75</v>
      </c>
      <c r="C3269" s="11">
        <v>8</v>
      </c>
      <c r="D3269" s="20" t="str">
        <f>L3269</f>
        <v>hoge2 &lt;- BStringSet(quality(quality(fastq)), start=7, end=hoge)</v>
      </c>
      <c r="F3269" s="15" t="s">
        <v>167</v>
      </c>
      <c r="G3269" s="15">
        <f>'1. Input and Output files list'!$G$228+1</f>
        <v>7</v>
      </c>
      <c r="H3269" s="15" t="s">
        <v>26</v>
      </c>
      <c r="I3269" s="15"/>
      <c r="J3269" s="15"/>
      <c r="K3269" s="15"/>
      <c r="L3269" s="15" t="str">
        <f>CONCATENATE(F3269,G3269,H3269)</f>
        <v>hoge2 &lt;- BStringSet(quality(quality(fastq)), start=7, end=hoge)</v>
      </c>
    </row>
    <row r="3270" spans="1:18" x14ac:dyDescent="0.15">
      <c r="A3270" s="15">
        <v>3269</v>
      </c>
      <c r="B3270" s="11">
        <v>75</v>
      </c>
      <c r="C3270" s="11">
        <v>9</v>
      </c>
      <c r="D3270" s="20" t="s">
        <v>24</v>
      </c>
      <c r="F3270" s="15"/>
      <c r="G3270" s="15"/>
      <c r="H3270" s="15"/>
      <c r="I3270" s="15"/>
      <c r="J3270" s="15"/>
      <c r="K3270" s="15"/>
      <c r="L3270" s="15"/>
    </row>
    <row r="3271" spans="1:18" x14ac:dyDescent="0.15">
      <c r="A3271" s="15">
        <v>3270</v>
      </c>
      <c r="B3271" s="11">
        <v>75</v>
      </c>
      <c r="C3271" s="11">
        <v>10</v>
      </c>
      <c r="D3271" s="20" t="s">
        <v>96</v>
      </c>
      <c r="F3271" s="15"/>
      <c r="G3271" s="15"/>
      <c r="H3271" s="15"/>
      <c r="I3271" s="15"/>
      <c r="J3271" s="15"/>
      <c r="K3271" s="15"/>
      <c r="L3271" s="15"/>
    </row>
    <row r="3272" spans="1:18" x14ac:dyDescent="0.15">
      <c r="A3272" s="15">
        <v>3271</v>
      </c>
      <c r="B3272" s="11">
        <v>75</v>
      </c>
      <c r="C3272" s="11">
        <v>11</v>
      </c>
      <c r="D3272" s="53" t="str">
        <f>R3272</f>
        <v>param1 &lt;- 35</v>
      </c>
      <c r="F3272" s="15" t="s">
        <v>843</v>
      </c>
      <c r="G3272" s="15">
        <f>'1. Input and Output files list'!$E$32</f>
        <v>35</v>
      </c>
      <c r="H3272" s="15"/>
      <c r="I3272" s="15"/>
      <c r="J3272" s="15"/>
      <c r="K3272" s="15"/>
      <c r="L3272" s="15"/>
      <c r="R3272" t="str">
        <f>CONCATENATE(F3272,G3272,H3272)</f>
        <v>param1 &lt;- 35</v>
      </c>
    </row>
    <row r="3273" spans="1:18" x14ac:dyDescent="0.15">
      <c r="A3273" s="15">
        <v>3272</v>
      </c>
      <c r="B3273" s="11">
        <v>75</v>
      </c>
      <c r="C3273" s="11">
        <v>12</v>
      </c>
      <c r="D3273" s="53" t="str">
        <f>R3273</f>
        <v>param2 &lt;- 0.1</v>
      </c>
      <c r="F3273" s="15" t="s">
        <v>844</v>
      </c>
      <c r="G3273" s="15">
        <f>'1. Input and Output files list'!$E$34</f>
        <v>0.1</v>
      </c>
      <c r="H3273" s="15"/>
      <c r="I3273" s="15"/>
      <c r="J3273" s="15"/>
      <c r="K3273" s="15"/>
      <c r="L3273" s="15"/>
      <c r="R3273" t="str">
        <f>CONCATENATE(F3273,G3273,H3273)</f>
        <v>param2 &lt;- 0.1</v>
      </c>
    </row>
    <row r="3274" spans="1:18" x14ac:dyDescent="0.15">
      <c r="A3274" s="15">
        <v>3273</v>
      </c>
      <c r="B3274" s="11">
        <v>75</v>
      </c>
      <c r="C3274" s="11">
        <v>13</v>
      </c>
      <c r="D3274" s="53" t="str">
        <f>R3274</f>
        <v>fastq &lt;- readFastq("C:/NGS/save/NGS0_75.fastq")</v>
      </c>
      <c r="F3274" s="15" t="s">
        <v>845</v>
      </c>
      <c r="G3274" s="15" t="str">
        <f>'1. Input and Output files list'!$E$6</f>
        <v>C:/NGS/save/</v>
      </c>
      <c r="H3274" s="5" t="str">
        <f>'1. Input and Output files list'!$I$228</f>
        <v>NGS0_75.fastq</v>
      </c>
      <c r="I3274" s="15" t="s">
        <v>4</v>
      </c>
      <c r="J3274" s="15">
        <v>75</v>
      </c>
      <c r="K3274" s="15"/>
      <c r="L3274" s="15"/>
      <c r="R3274" t="str">
        <f>CONCATENATE(F3274,G3274,H3274,I3274)</f>
        <v>fastq &lt;- readFastq("C:/NGS/save/NGS0_75.fastq")</v>
      </c>
    </row>
    <row r="3275" spans="1:18" x14ac:dyDescent="0.15">
      <c r="A3275" s="15">
        <v>3274</v>
      </c>
      <c r="B3275" s="11">
        <v>75</v>
      </c>
      <c r="C3275" s="11">
        <v>14</v>
      </c>
      <c r="D3275" s="53" t="s">
        <v>840</v>
      </c>
      <c r="F3275" s="15"/>
      <c r="G3275" s="15"/>
      <c r="H3275" s="15"/>
      <c r="I3275" s="15"/>
      <c r="J3275" s="15"/>
      <c r="K3275" s="15"/>
      <c r="L3275" s="15"/>
    </row>
    <row r="3276" spans="1:18" x14ac:dyDescent="0.15">
      <c r="A3276" s="15">
        <v>3275</v>
      </c>
      <c r="B3276" s="11">
        <v>75</v>
      </c>
      <c r="C3276" s="11">
        <v>15</v>
      </c>
      <c r="D3276" s="53" t="s">
        <v>841</v>
      </c>
      <c r="F3276" s="15"/>
      <c r="G3276" s="15"/>
      <c r="H3276" s="15"/>
      <c r="I3276" s="15"/>
      <c r="J3276" s="15"/>
      <c r="K3276" s="15"/>
      <c r="L3276" s="15"/>
    </row>
    <row r="3277" spans="1:18" x14ac:dyDescent="0.15">
      <c r="A3277" s="15">
        <v>3276</v>
      </c>
      <c r="B3277" s="11">
        <v>75</v>
      </c>
      <c r="C3277" s="11">
        <v>16</v>
      </c>
      <c r="D3277" s="53" t="s">
        <v>842</v>
      </c>
      <c r="F3277" s="15"/>
      <c r="G3277" s="15"/>
      <c r="H3277" s="15"/>
      <c r="I3277" s="15"/>
      <c r="J3277" s="15"/>
      <c r="K3277" s="15"/>
      <c r="L3277" s="15"/>
    </row>
    <row r="3278" spans="1:18" x14ac:dyDescent="0.15">
      <c r="A3278" s="15">
        <v>3277</v>
      </c>
      <c r="B3278" s="11">
        <v>75</v>
      </c>
      <c r="C3278" s="11">
        <v>17</v>
      </c>
      <c r="D3278" s="20" t="str">
        <f>L3278</f>
        <v xml:space="preserve">writeFastq(fastq, "C:/NGS/save/F2_Adap-0.fastq", compress=F)   </v>
      </c>
      <c r="F3278" s="15" t="s">
        <v>847</v>
      </c>
      <c r="G3278" s="15" t="str">
        <f>'1. Input and Output files list'!$E$6</f>
        <v>C:/NGS/save/</v>
      </c>
      <c r="H3278" s="15" t="s">
        <v>850</v>
      </c>
      <c r="I3278" s="15"/>
      <c r="J3278" s="15"/>
      <c r="K3278" s="15"/>
      <c r="L3278" s="15" t="str">
        <f>CONCATENATE(F3278,G3278,H3278,I3278,J3278)</f>
        <v xml:space="preserve">writeFastq(fastq, "C:/NGS/save/F2_Adap-0.fastq", compress=F)   </v>
      </c>
    </row>
    <row r="3279" spans="1:18" x14ac:dyDescent="0.15">
      <c r="A3279" s="15">
        <v>3278</v>
      </c>
      <c r="B3279" s="11">
        <v>75</v>
      </c>
      <c r="C3279" s="11">
        <v>18</v>
      </c>
      <c r="D3279" s="20" t="str">
        <f>L3279</f>
        <v>in_f &lt;- "C:/NGS/save/F2_Adap-0.fastq"</v>
      </c>
      <c r="F3279" s="15" t="s">
        <v>14</v>
      </c>
      <c r="G3279" s="15" t="s">
        <v>13</v>
      </c>
      <c r="H3279" s="15" t="str">
        <f>'1. Input and Output files list'!$E$6</f>
        <v>C:/NGS/save/</v>
      </c>
      <c r="I3279" s="15" t="s">
        <v>849</v>
      </c>
      <c r="J3279" s="7"/>
      <c r="K3279" s="15"/>
      <c r="L3279" s="15" t="str">
        <f>CONCATENATE(F3279,G3279,H3279,I3279,J3279)</f>
        <v>in_f &lt;- "C:/NGS/save/F2_Adap-0.fastq"</v>
      </c>
    </row>
    <row r="3280" spans="1:18" x14ac:dyDescent="0.15">
      <c r="A3280" s="15">
        <v>3279</v>
      </c>
      <c r="B3280" s="11">
        <v>75</v>
      </c>
      <c r="C3280" s="11">
        <v>19</v>
      </c>
      <c r="D3280" s="20" t="str">
        <f>L3280</f>
        <v>out_f &lt;- "C:/NGS/save/F2_Adap-1.fastq"</v>
      </c>
      <c r="F3280" s="15" t="s">
        <v>15</v>
      </c>
      <c r="G3280" s="15" t="str">
        <f>'1. Input and Output files list'!$E$6</f>
        <v>C:/NGS/save/</v>
      </c>
      <c r="H3280" s="15" t="s">
        <v>86</v>
      </c>
      <c r="I3280" s="15"/>
      <c r="J3280" s="15"/>
      <c r="K3280" s="15"/>
      <c r="L3280" s="15" t="str">
        <f>CONCATENATE(F3280,G3280,H3280)</f>
        <v>out_f &lt;- "C:/NGS/save/F2_Adap-1.fastq"</v>
      </c>
    </row>
    <row r="3281" spans="1:12" x14ac:dyDescent="0.15">
      <c r="A3281" s="15">
        <v>3280</v>
      </c>
      <c r="B3281" s="11">
        <v>75</v>
      </c>
      <c r="C3281" s="11">
        <v>20</v>
      </c>
      <c r="D3281" s="20" t="str">
        <f>L3281</f>
        <v>param_adapter &lt;- "CATGAGATCGGAAGAGCGTCGTGTAGGGAAAGAGTGT"  #Adapter sequence 1</v>
      </c>
      <c r="F3281" s="11" t="s">
        <v>44</v>
      </c>
      <c r="G3281" s="11" t="str">
        <f>'1. Input and Output files list'!$E$64</f>
        <v>CATGAGATCGGAAGAGCGTCGTGTAGGGAAAGAGTGT</v>
      </c>
      <c r="H3281" s="11" t="s">
        <v>46</v>
      </c>
      <c r="I3281" s="15"/>
      <c r="J3281" s="15"/>
      <c r="K3281" s="15"/>
      <c r="L3281" s="15" t="str">
        <f>CONCATENATE(F3281,G3281,H3281)</f>
        <v>param_adapter &lt;- "CATGAGATCGGAAGAGCGTCGTGTAGGGAAAGAGTGT"  #Adapter sequence 1</v>
      </c>
    </row>
    <row r="3282" spans="1:12" x14ac:dyDescent="0.15">
      <c r="A3282" s="15">
        <v>3281</v>
      </c>
      <c r="B3282" s="11">
        <v>75</v>
      </c>
      <c r="C3282" s="11">
        <v>21</v>
      </c>
      <c r="D3282" s="20" t="s">
        <v>28</v>
      </c>
      <c r="F3282" s="15"/>
      <c r="G3282" s="15"/>
      <c r="H3282" s="15"/>
      <c r="I3282" s="15"/>
      <c r="J3282" s="15"/>
      <c r="K3282" s="15"/>
      <c r="L3282" s="15"/>
    </row>
    <row r="3283" spans="1:12" x14ac:dyDescent="0.15">
      <c r="A3283" s="15">
        <v>3282</v>
      </c>
      <c r="B3283" s="11">
        <v>75</v>
      </c>
      <c r="C3283" s="11">
        <v>22</v>
      </c>
      <c r="D3283" s="20" t="str">
        <f>L3283</f>
        <v>in_f &lt;- "C:/NGS/save/F2_Adap-1.fastq"</v>
      </c>
      <c r="F3283" s="15" t="s">
        <v>12</v>
      </c>
      <c r="G3283" s="15" t="str">
        <f>'1. Input and Output files list'!$E$6</f>
        <v>C:/NGS/save/</v>
      </c>
      <c r="H3283" s="15" t="s">
        <v>86</v>
      </c>
      <c r="I3283" s="15"/>
      <c r="J3283" s="15"/>
      <c r="K3283" s="15"/>
      <c r="L3283" s="15" t="str">
        <f>CONCATENATE(F3283,G3283,H3283)</f>
        <v>in_f &lt;- "C:/NGS/save/F2_Adap-1.fastq"</v>
      </c>
    </row>
    <row r="3284" spans="1:12" x14ac:dyDescent="0.15">
      <c r="A3284" s="15">
        <v>3283</v>
      </c>
      <c r="B3284" s="11">
        <v>75</v>
      </c>
      <c r="C3284" s="11">
        <v>23</v>
      </c>
      <c r="D3284" s="20" t="str">
        <f>L3284</f>
        <v>out_f &lt;- "C:/NGS/save/F2_Adap-2.fastq"</v>
      </c>
      <c r="F3284" s="15" t="s">
        <v>15</v>
      </c>
      <c r="G3284" s="15" t="str">
        <f>'1. Input and Output files list'!$E$6</f>
        <v>C:/NGS/save/</v>
      </c>
      <c r="H3284" s="15" t="s">
        <v>87</v>
      </c>
      <c r="I3284" s="15"/>
      <c r="J3284" s="15"/>
      <c r="K3284" s="15"/>
      <c r="L3284" s="15" t="str">
        <f>CONCATENATE(F3284,G3284,H3284)</f>
        <v>out_f &lt;- "C:/NGS/save/F2_Adap-2.fastq"</v>
      </c>
    </row>
    <row r="3285" spans="1:12" x14ac:dyDescent="0.15">
      <c r="A3285" s="15">
        <v>3284</v>
      </c>
      <c r="B3285" s="11">
        <v>75</v>
      </c>
      <c r="C3285" s="11">
        <v>24</v>
      </c>
      <c r="D3285" s="20" t="str">
        <f>L3285</f>
        <v>param_adapter &lt;- "TAAGATCGGAAGAGCACACGTCTGAACTCCAGTCAC"  #Adapter sequence 2</v>
      </c>
      <c r="F3285" s="11" t="s">
        <v>44</v>
      </c>
      <c r="G3285" s="15" t="str">
        <f>'1. Input and Output files list'!$E$65</f>
        <v>TAAGATCGGAAGAGCACACGTCTGAACTCCAGTCAC</v>
      </c>
      <c r="H3285" s="11" t="s">
        <v>47</v>
      </c>
      <c r="I3285" s="15"/>
      <c r="J3285" s="15"/>
      <c r="K3285" s="15"/>
      <c r="L3285" s="15" t="str">
        <f>CONCATENATE(F3285,G3285,H3285)</f>
        <v>param_adapter &lt;- "TAAGATCGGAAGAGCACACGTCTGAACTCCAGTCAC"  #Adapter sequence 2</v>
      </c>
    </row>
    <row r="3286" spans="1:12" x14ac:dyDescent="0.15">
      <c r="A3286" s="15">
        <v>3285</v>
      </c>
      <c r="B3286" s="11">
        <v>75</v>
      </c>
      <c r="C3286" s="11">
        <v>25</v>
      </c>
      <c r="D3286" s="20" t="s">
        <v>29</v>
      </c>
      <c r="F3286" s="15"/>
      <c r="G3286" s="15"/>
      <c r="H3286" s="15"/>
      <c r="I3286" s="15"/>
      <c r="J3286" s="15"/>
      <c r="K3286" s="15"/>
      <c r="L3286" s="15"/>
    </row>
    <row r="3287" spans="1:12" x14ac:dyDescent="0.15">
      <c r="A3287" s="15">
        <v>3286</v>
      </c>
      <c r="B3287" s="11">
        <v>75</v>
      </c>
      <c r="C3287" s="11">
        <v>26</v>
      </c>
      <c r="D3287" s="20" t="str">
        <f>L3287</f>
        <v>in_f &lt;- "C:/NGS/save/F2_Adap-2.fastq"</v>
      </c>
      <c r="F3287" s="15" t="s">
        <v>12</v>
      </c>
      <c r="G3287" s="15" t="str">
        <f>'1. Input and Output files list'!$E$6</f>
        <v>C:/NGS/save/</v>
      </c>
      <c r="H3287" s="15" t="s">
        <v>87</v>
      </c>
      <c r="I3287" s="15"/>
      <c r="J3287" s="15"/>
      <c r="K3287" s="15"/>
      <c r="L3287" s="15" t="str">
        <f>CONCATENATE(F3287,G3287,H3287)</f>
        <v>in_f &lt;- "C:/NGS/save/F2_Adap-2.fastq"</v>
      </c>
    </row>
    <row r="3288" spans="1:12" x14ac:dyDescent="0.15">
      <c r="A3288" s="15">
        <v>3287</v>
      </c>
      <c r="B3288" s="11">
        <v>75</v>
      </c>
      <c r="C3288" s="11">
        <v>27</v>
      </c>
      <c r="D3288" s="20" t="str">
        <f>L3288</f>
        <v>out_f &lt;- "C:/NGS/save/F2_Adap-3.fastq"</v>
      </c>
      <c r="F3288" s="15" t="s">
        <v>15</v>
      </c>
      <c r="G3288" s="15" t="str">
        <f>'1. Input and Output files list'!$E$6</f>
        <v>C:/NGS/save/</v>
      </c>
      <c r="H3288" s="15" t="s">
        <v>88</v>
      </c>
      <c r="I3288" s="15"/>
      <c r="J3288" s="15"/>
      <c r="K3288" s="15"/>
      <c r="L3288" s="15" t="str">
        <f>CONCATENATE(F3288,G3288,H3288)</f>
        <v>out_f &lt;- "C:/NGS/save/F2_Adap-3.fastq"</v>
      </c>
    </row>
    <row r="3289" spans="1:12" x14ac:dyDescent="0.15">
      <c r="A3289" s="15">
        <v>3288</v>
      </c>
      <c r="B3289" s="11">
        <v>75</v>
      </c>
      <c r="C3289" s="11">
        <v>28</v>
      </c>
      <c r="D3289" s="20" t="str">
        <f>L3289</f>
        <v>param_adapter &lt;- "TAAGATCGGAAGAGCGTCGTGTAGGGAAAGAGTGT"  #Adapter sequence 3</v>
      </c>
      <c r="F3289" s="15" t="s">
        <v>44</v>
      </c>
      <c r="G3289" s="15" t="str">
        <f>'1. Input and Output files list'!$E$66</f>
        <v>TAAGATCGGAAGAGCGTCGTGTAGGGAAAGAGTGT</v>
      </c>
      <c r="H3289" s="15" t="s">
        <v>49</v>
      </c>
      <c r="I3289" s="15"/>
      <c r="J3289" s="15"/>
      <c r="K3289" s="15"/>
      <c r="L3289" s="15" t="str">
        <f>CONCATENATE(F3289,G3289,H3289)</f>
        <v>param_adapter &lt;- "TAAGATCGGAAGAGCGTCGTGTAGGGAAAGAGTGT"  #Adapter sequence 3</v>
      </c>
    </row>
    <row r="3290" spans="1:12" x14ac:dyDescent="0.15">
      <c r="A3290" s="15">
        <v>3289</v>
      </c>
      <c r="B3290" s="11">
        <v>75</v>
      </c>
      <c r="C3290" s="11">
        <v>29</v>
      </c>
      <c r="D3290" s="20" t="s">
        <v>30</v>
      </c>
      <c r="F3290" s="15"/>
      <c r="G3290" s="15"/>
      <c r="H3290" s="15"/>
      <c r="I3290" s="15"/>
      <c r="J3290" s="15"/>
      <c r="K3290" s="15"/>
      <c r="L3290" s="15"/>
    </row>
    <row r="3291" spans="1:12" x14ac:dyDescent="0.15">
      <c r="A3291" s="15">
        <v>3290</v>
      </c>
      <c r="B3291" s="11">
        <v>75</v>
      </c>
      <c r="C3291" s="11">
        <v>30</v>
      </c>
      <c r="D3291" s="20" t="str">
        <f>L3291</f>
        <v>in_f &lt;- "C:/NGS/save/F2_Adap-3.fastq"</v>
      </c>
      <c r="F3291" s="15" t="s">
        <v>12</v>
      </c>
      <c r="G3291" s="15" t="str">
        <f>'1. Input and Output files list'!$E$6</f>
        <v>C:/NGS/save/</v>
      </c>
      <c r="H3291" s="15" t="s">
        <v>88</v>
      </c>
      <c r="I3291" s="15"/>
      <c r="J3291" s="15"/>
      <c r="K3291" s="15"/>
      <c r="L3291" s="15" t="str">
        <f>CONCATENATE(F3291,G3291,H3291)</f>
        <v>in_f &lt;- "C:/NGS/save/F2_Adap-3.fastq"</v>
      </c>
    </row>
    <row r="3292" spans="1:12" x14ac:dyDescent="0.15">
      <c r="A3292" s="15">
        <v>3291</v>
      </c>
      <c r="B3292" s="11">
        <v>75</v>
      </c>
      <c r="C3292" s="11">
        <v>31</v>
      </c>
      <c r="D3292" s="20" t="str">
        <f>L3292</f>
        <v>out_f &lt;- "C:/NGS/save/AdapterTrim_NGS0_75.fastq"</v>
      </c>
      <c r="F3292" s="15" t="s">
        <v>36</v>
      </c>
      <c r="G3292" s="15" t="str">
        <f>'1. Input and Output files list'!$E$6</f>
        <v>C:/NGS/save/</v>
      </c>
      <c r="H3292" s="15" t="s">
        <v>38</v>
      </c>
      <c r="I3292" s="15" t="str">
        <f>'1. Input and Output files list'!$I$228</f>
        <v>NGS0_75.fastq</v>
      </c>
      <c r="J3292" s="15" t="s">
        <v>16</v>
      </c>
      <c r="K3292" s="15"/>
      <c r="L3292" s="15" t="str">
        <f>CONCATENATE(F3292,G3292,H3292,I3292,J3292)</f>
        <v>out_f &lt;- "C:/NGS/save/AdapterTrim_NGS0_75.fastq"</v>
      </c>
    </row>
    <row r="3293" spans="1:12" x14ac:dyDescent="0.15">
      <c r="A3293" s="15">
        <v>3292</v>
      </c>
      <c r="B3293" s="11">
        <v>75</v>
      </c>
      <c r="C3293" s="11">
        <v>32</v>
      </c>
      <c r="D3293" s="20" t="str">
        <f>L3293</f>
        <v>param_adapter &lt;- "CATGAGATCGGAAGAGCACACGTCTGAACTCCAGTCAC"  #Adapter sequence 4</v>
      </c>
      <c r="F3293" s="15" t="s">
        <v>44</v>
      </c>
      <c r="G3293" s="15" t="str">
        <f>'1. Input and Output files list'!$E$67</f>
        <v>CATGAGATCGGAAGAGCACACGTCTGAACTCCAGTCAC</v>
      </c>
      <c r="H3293" s="15" t="s">
        <v>51</v>
      </c>
      <c r="I3293" s="15"/>
      <c r="J3293" s="15"/>
      <c r="K3293" s="15"/>
      <c r="L3293" s="15" t="str">
        <f>CONCATENATE(F3293,G3293,H3293)</f>
        <v>param_adapter &lt;- "CATGAGATCGGAAGAGCACACGTCTGAACTCCAGTCAC"  #Adapter sequence 4</v>
      </c>
    </row>
    <row r="3294" spans="1:12" x14ac:dyDescent="0.15">
      <c r="A3294" s="15">
        <v>3293</v>
      </c>
      <c r="B3294" s="11">
        <v>75</v>
      </c>
      <c r="C3294" s="11">
        <v>33</v>
      </c>
      <c r="D3294" s="20" t="s">
        <v>31</v>
      </c>
      <c r="F3294" s="15"/>
      <c r="G3294" s="15"/>
      <c r="H3294" s="15"/>
      <c r="I3294" s="15"/>
      <c r="J3294" s="15"/>
      <c r="K3294" s="15"/>
      <c r="L3294" s="15"/>
    </row>
    <row r="3295" spans="1:12" x14ac:dyDescent="0.15">
      <c r="A3295" s="15">
        <v>3294</v>
      </c>
      <c r="B3295" s="11">
        <v>75</v>
      </c>
      <c r="C3295" s="11">
        <v>34</v>
      </c>
      <c r="D3295" s="20" t="s">
        <v>32</v>
      </c>
      <c r="F3295" s="15"/>
      <c r="G3295" s="15"/>
      <c r="H3295" s="15"/>
      <c r="I3295" s="15"/>
      <c r="J3295" s="15"/>
      <c r="K3295" s="15"/>
      <c r="L3295" s="15"/>
    </row>
    <row r="3296" spans="1:12" x14ac:dyDescent="0.15">
      <c r="A3296" s="15">
        <v>3295</v>
      </c>
      <c r="B3296" s="11">
        <v>75</v>
      </c>
      <c r="C3296" s="11">
        <v>35</v>
      </c>
      <c r="D3296" s="20" t="str">
        <f>L3296</f>
        <v>write.csv(res, "C:/NGS/save/NGS0_75.fastq.csv")</v>
      </c>
      <c r="F3296" s="15" t="s">
        <v>35</v>
      </c>
      <c r="G3296" s="15" t="str">
        <f>'1. Input and Output files list'!$E$6</f>
        <v>C:/NGS/save/</v>
      </c>
      <c r="H3296" s="15" t="str">
        <f>'1. Input and Output files list'!$I$228</f>
        <v>NGS0_75.fastq</v>
      </c>
      <c r="I3296" s="15" t="s">
        <v>34</v>
      </c>
      <c r="J3296" s="15"/>
      <c r="K3296" s="15"/>
      <c r="L3296" s="15" t="str">
        <f>CONCATENATE(F3296,G3296,H3296,I3296)</f>
        <v>write.csv(res, "C:/NGS/save/NGS0_75.fastq.csv")</v>
      </c>
    </row>
    <row r="3297" spans="1:20" x14ac:dyDescent="0.15">
      <c r="A3297" s="15">
        <v>3296</v>
      </c>
      <c r="B3297" s="11">
        <v>75</v>
      </c>
      <c r="C3297" s="11">
        <v>36</v>
      </c>
      <c r="D3297" s="20" t="str">
        <f>L3297</f>
        <v>system.time(fastq &lt;- fread("C:/NGS/save/AdapterTrim_NGS0_75.fastq", header=F, sep="\t", na.strings="NA", strip.white=TRUE, verbose=TRUE))</v>
      </c>
      <c r="F3297" s="15" t="s">
        <v>92</v>
      </c>
      <c r="G3297" s="15" t="str">
        <f>'1. Input and Output files list'!$E$6</f>
        <v>C:/NGS/save/</v>
      </c>
      <c r="H3297" s="15" t="s">
        <v>38</v>
      </c>
      <c r="I3297" s="15" t="str">
        <f>'1. Input and Output files list'!$I$228</f>
        <v>NGS0_75.fastq</v>
      </c>
      <c r="J3297" s="15" t="s">
        <v>20</v>
      </c>
      <c r="K3297" s="15"/>
      <c r="L3297" s="15" t="str">
        <f>CONCATENATE(F3297,G3297,H3297,I3297,J3297)</f>
        <v>system.time(fastq &lt;- fread("C:/NGS/save/AdapterTrim_NGS0_75.fastq", header=F, sep="\t", na.strings="NA", strip.white=TRUE, verbose=TRUE))</v>
      </c>
    </row>
    <row r="3298" spans="1:20" x14ac:dyDescent="0.15">
      <c r="A3298" s="15">
        <v>3297</v>
      </c>
      <c r="B3298" s="11">
        <v>75</v>
      </c>
      <c r="C3298" s="11">
        <v>37</v>
      </c>
      <c r="D3298" s="20" t="str">
        <f>T3298</f>
        <v>file.remove("C:/NGS/save/AdapterTrim_NGS0_75.fastq","C:/NGS/save/F2_Adap-0.fastq","C:/NGS/save/F2_Adap-1.fastq","C:/NGS/save/F2_Adap-2.fastq","C:/NGS/save/F2_Adap-3.fastq")</v>
      </c>
      <c r="F3298" s="15" t="s">
        <v>11</v>
      </c>
      <c r="G3298" s="15" t="str">
        <f>'1. Input and Output files list'!$E$6</f>
        <v>C:/NGS/save/</v>
      </c>
      <c r="H3298" s="15" t="s">
        <v>38</v>
      </c>
      <c r="I3298" s="15" t="str">
        <f>'1. Input and Output files list'!$I$228</f>
        <v>NGS0_75.fastq</v>
      </c>
      <c r="J3298" s="15" t="s">
        <v>852</v>
      </c>
      <c r="K3298" s="15" t="str">
        <f>'1. Input and Output files list'!$E$6</f>
        <v>C:/NGS/save/</v>
      </c>
      <c r="L3298" s="15" t="s">
        <v>851</v>
      </c>
      <c r="M3298" t="str">
        <f>'1. Input and Output files list'!$E$6</f>
        <v>C:/NGS/save/</v>
      </c>
      <c r="N3298" t="s">
        <v>89</v>
      </c>
      <c r="O3298" t="str">
        <f>'1. Input and Output files list'!$E$6</f>
        <v>C:/NGS/save/</v>
      </c>
      <c r="P3298" t="s">
        <v>90</v>
      </c>
      <c r="Q3298" t="str">
        <f>'1. Input and Output files list'!$E$6</f>
        <v>C:/NGS/save/</v>
      </c>
      <c r="R3298" t="s">
        <v>91</v>
      </c>
      <c r="T3298" t="str">
        <f>CONCATENATE(F3298,G3298,H3298,I3298,J3298,K3298,L3298,M3298,N3298,O3298,P3298,Q3298,R3298)</f>
        <v>file.remove("C:/NGS/save/AdapterTrim_NGS0_75.fastq","C:/NGS/save/F2_Adap-0.fastq","C:/NGS/save/F2_Adap-1.fastq","C:/NGS/save/F2_Adap-2.fastq","C:/NGS/save/F2_Adap-3.fastq")</v>
      </c>
    </row>
    <row r="3299" spans="1:20" x14ac:dyDescent="0.15">
      <c r="A3299" s="15">
        <v>3298</v>
      </c>
      <c r="B3299" s="11">
        <v>75</v>
      </c>
      <c r="C3299" s="11">
        <v>38</v>
      </c>
      <c r="D3299" s="20" t="s">
        <v>93</v>
      </c>
      <c r="F3299" s="15"/>
      <c r="G3299" s="15"/>
      <c r="H3299" s="15"/>
      <c r="I3299" s="15"/>
      <c r="J3299" s="15"/>
      <c r="K3299" s="15"/>
      <c r="L3299" s="15"/>
    </row>
    <row r="3300" spans="1:20" x14ac:dyDescent="0.15">
      <c r="A3300" s="15">
        <v>3299</v>
      </c>
      <c r="B3300" s="11">
        <v>75</v>
      </c>
      <c r="C3300" s="11">
        <v>39</v>
      </c>
      <c r="D3300" s="20" t="s">
        <v>2</v>
      </c>
      <c r="F3300" s="15"/>
      <c r="G3300" s="15"/>
      <c r="H3300" s="15"/>
      <c r="I3300" s="15"/>
      <c r="J3300" s="15"/>
      <c r="K3300" s="15"/>
      <c r="L3300" s="15"/>
    </row>
    <row r="3301" spans="1:20" x14ac:dyDescent="0.15">
      <c r="A3301" s="15">
        <v>3300</v>
      </c>
      <c r="B3301" s="11">
        <v>75</v>
      </c>
      <c r="C3301" s="11">
        <v>40</v>
      </c>
      <c r="D3301" s="20" t="str">
        <f>K3301</f>
        <v>system.time(write.csv(RADtag, file="C:/NGS/save/NGS0_75.tagcount", row.names = F))</v>
      </c>
      <c r="F3301" s="15" t="s">
        <v>164</v>
      </c>
      <c r="G3301" s="15" t="str">
        <f>'1. Input and Output files list'!$E$6</f>
        <v>C:/NGS/save/</v>
      </c>
      <c r="H3301" s="15" t="str">
        <f>'1. Input and Output files list'!$J$228</f>
        <v>NGS0_75.tagcount</v>
      </c>
      <c r="I3301" s="15" t="s">
        <v>210</v>
      </c>
      <c r="J3301" s="15"/>
      <c r="K3301" s="15" t="str">
        <f>CONCATENATE(F3301,G3301,H3301,I3301)</f>
        <v>system.time(write.csv(RADtag, file="C:/NGS/save/NGS0_75.tagcount", row.names = F))</v>
      </c>
      <c r="L3301" s="15"/>
    </row>
    <row r="3302" spans="1:20" x14ac:dyDescent="0.15">
      <c r="A3302" s="15">
        <v>3301</v>
      </c>
      <c r="B3302" s="11">
        <v>75</v>
      </c>
      <c r="C3302" s="11">
        <v>41</v>
      </c>
      <c r="D3302" s="20" t="str">
        <f>L3302</f>
        <v>file.remove("C:/NGS/save/NGS0_75.fastq")</v>
      </c>
      <c r="F3302" s="15" t="s">
        <v>97</v>
      </c>
      <c r="G3302" s="15" t="s">
        <v>13</v>
      </c>
      <c r="H3302" s="15" t="str">
        <f>'1. Input and Output files list'!$E$6</f>
        <v>C:/NGS/save/</v>
      </c>
      <c r="I3302" s="15" t="str">
        <f>'1. Input and Output files list'!$I$228</f>
        <v>NGS0_75.fastq</v>
      </c>
      <c r="J3302" s="7" t="s">
        <v>16</v>
      </c>
      <c r="K3302" s="15" t="s">
        <v>52</v>
      </c>
      <c r="L3302" s="15" t="str">
        <f>CONCATENATE(F3302,G3302,H3302,I3302,J3302,K3302)</f>
        <v>file.remove("C:/NGS/save/NGS0_75.fastq")</v>
      </c>
    </row>
    <row r="3303" spans="1:20" x14ac:dyDescent="0.15">
      <c r="A3303" s="15">
        <v>3302</v>
      </c>
      <c r="B3303" s="11">
        <v>75</v>
      </c>
      <c r="C3303" s="11">
        <v>42</v>
      </c>
      <c r="D3303" s="20" t="s">
        <v>170</v>
      </c>
      <c r="F3303" s="15"/>
      <c r="G3303" s="15"/>
      <c r="H3303" s="15"/>
      <c r="I3303" s="15"/>
      <c r="J3303" s="15"/>
      <c r="K3303" s="15"/>
      <c r="L3303" s="15"/>
    </row>
    <row r="3304" spans="1:20" x14ac:dyDescent="0.15">
      <c r="A3304" s="15">
        <v>3303</v>
      </c>
      <c r="B3304" s="11">
        <v>75</v>
      </c>
      <c r="C3304" s="11">
        <v>43</v>
      </c>
      <c r="D3304" s="20" t="str">
        <f>L3304</f>
        <v>system.time(write.csv(RAD_1over, file="C:/NGS/save/NGS0_75.tagcount1over", row.names = F))</v>
      </c>
      <c r="F3304" s="10" t="s">
        <v>171</v>
      </c>
      <c r="G3304" s="15" t="str">
        <f>'1. Input and Output files list'!$E$6</f>
        <v>C:/NGS/save/</v>
      </c>
      <c r="H3304" s="10" t="str">
        <f>'1. Input and Output files list'!$K$228</f>
        <v>NGS0_75.tagcount1over</v>
      </c>
      <c r="I3304" s="10" t="s">
        <v>210</v>
      </c>
      <c r="J3304" s="15"/>
      <c r="K3304" s="15"/>
      <c r="L3304" s="15" t="str">
        <f>CONCATENATE(F3304,G3304,H3304,I3304)</f>
        <v>system.time(write.csv(RAD_1over, file="C:/NGS/save/NGS0_75.tagcount1over", row.names = F))</v>
      </c>
    </row>
    <row r="3305" spans="1:20" x14ac:dyDescent="0.15">
      <c r="A3305" s="15">
        <v>3304</v>
      </c>
      <c r="B3305" s="11">
        <v>75</v>
      </c>
      <c r="C3305" s="11">
        <v>44</v>
      </c>
      <c r="D3305" s="20" t="s">
        <v>1073</v>
      </c>
      <c r="F3305" s="15"/>
      <c r="G3305" s="15"/>
      <c r="H3305" s="15"/>
      <c r="I3305" s="15"/>
      <c r="J3305" s="15"/>
      <c r="K3305" s="15"/>
      <c r="L3305" s="15"/>
    </row>
    <row r="3306" spans="1:20" x14ac:dyDescent="0.15">
      <c r="A3306" s="15">
        <v>3305</v>
      </c>
      <c r="B3306" s="11">
        <v>76</v>
      </c>
      <c r="C3306" s="11">
        <v>1</v>
      </c>
      <c r="D3306" s="20" t="str">
        <f>L3306</f>
        <v>in_f &lt;- c("C:/NGS/Raw_sequence_reads/76_TCCGCGAA-GGCTCTGA_L006_R1_001.fastq.gz", "C:/NGS/Raw_sequence_reads/76_TCCGCGAA-GGCTCTGA_L006_R2_001.fastq.gz")</v>
      </c>
      <c r="F3306" s="15" t="s">
        <v>3</v>
      </c>
      <c r="G3306" s="15" t="str">
        <f>'1. Input and Output files list'!$E$230</f>
        <v>C:/NGS/Raw_sequence_reads/76_TCCGCGAA-GGCTCTGA_L006_R1_001.fastq.gz</v>
      </c>
      <c r="H3306" s="15" t="s">
        <v>10</v>
      </c>
      <c r="I3306" s="15" t="str">
        <f>'1. Input and Output files list'!$E$231</f>
        <v>C:/NGS/Raw_sequence_reads/76_TCCGCGAA-GGCTCTGA_L006_R2_001.fastq.gz</v>
      </c>
      <c r="J3306" s="15" t="s">
        <v>4</v>
      </c>
      <c r="K3306" s="15"/>
      <c r="L3306" s="15" t="str">
        <f>CONCATENATE(F3306,G3306,H3306,I3306,J3306)</f>
        <v>in_f &lt;- c("C:/NGS/Raw_sequence_reads/76_TCCGCGAA-GGCTCTGA_L006_R1_001.fastq.gz", "C:/NGS/Raw_sequence_reads/76_TCCGCGAA-GGCTCTGA_L006_R2_001.fastq.gz")</v>
      </c>
    </row>
    <row r="3307" spans="1:20" x14ac:dyDescent="0.15">
      <c r="A3307" s="15">
        <v>3306</v>
      </c>
      <c r="B3307" s="11">
        <v>76</v>
      </c>
      <c r="C3307" s="11">
        <v>2</v>
      </c>
      <c r="D3307" s="20" t="str">
        <f>L3307</f>
        <v>out_f &lt;- "C:/NGS/save/NGS0_76.fastq"</v>
      </c>
      <c r="F3307" s="15" t="s">
        <v>95</v>
      </c>
      <c r="G3307" s="15" t="s">
        <v>13</v>
      </c>
      <c r="H3307" s="15" t="str">
        <f>'1. Input and Output files list'!$E$6</f>
        <v>C:/NGS/save/</v>
      </c>
      <c r="I3307" s="15" t="str">
        <f>'1. Input and Output files list'!$I$230</f>
        <v>NGS0_76.fastq</v>
      </c>
      <c r="J3307" s="7" t="s">
        <v>16</v>
      </c>
      <c r="K3307" s="15"/>
      <c r="L3307" s="15" t="str">
        <f>CONCATENATE(F3307,G3307,H3307,I3307,J3307)</f>
        <v>out_f &lt;- "C:/NGS/save/NGS0_76.fastq"</v>
      </c>
    </row>
    <row r="3308" spans="1:20" x14ac:dyDescent="0.15">
      <c r="A3308" s="15">
        <v>3307</v>
      </c>
      <c r="B3308" s="11">
        <v>76</v>
      </c>
      <c r="C3308" s="11">
        <v>3</v>
      </c>
      <c r="D3308" s="20" t="str">
        <f>L3308</f>
        <v>param_trim &lt;- 1</v>
      </c>
      <c r="F3308" s="15" t="s">
        <v>163</v>
      </c>
      <c r="G3308" s="15">
        <f>'1. Input and Output files list'!$H$230</f>
        <v>1</v>
      </c>
      <c r="H3308" s="15"/>
      <c r="I3308" s="15"/>
      <c r="J3308" s="15"/>
      <c r="K3308" s="15"/>
      <c r="L3308" s="15" t="str">
        <f>CONCATENATE(F3308,G3308)</f>
        <v>param_trim &lt;- 1</v>
      </c>
    </row>
    <row r="3309" spans="1:20" x14ac:dyDescent="0.15">
      <c r="A3309" s="15">
        <v>3308</v>
      </c>
      <c r="B3309" s="11">
        <v>76</v>
      </c>
      <c r="C3309" s="11">
        <v>4</v>
      </c>
      <c r="D3309" s="20" t="s">
        <v>21</v>
      </c>
      <c r="F3309" s="15"/>
      <c r="G3309" s="15"/>
      <c r="H3309" s="15"/>
      <c r="I3309" s="15"/>
      <c r="J3309" s="15"/>
      <c r="K3309" s="15"/>
      <c r="L3309" s="15"/>
    </row>
    <row r="3310" spans="1:20" x14ac:dyDescent="0.15">
      <c r="A3310" s="15">
        <v>3309</v>
      </c>
      <c r="B3310" s="11">
        <v>76</v>
      </c>
      <c r="C3310" s="11">
        <v>5</v>
      </c>
      <c r="D3310" s="20" t="s">
        <v>22</v>
      </c>
      <c r="F3310" s="15"/>
      <c r="G3310" s="15"/>
      <c r="H3310" s="15"/>
      <c r="I3310" s="15"/>
      <c r="J3310" s="15"/>
      <c r="K3310" s="15"/>
      <c r="L3310" s="15"/>
    </row>
    <row r="3311" spans="1:20" x14ac:dyDescent="0.15">
      <c r="A3311" s="15">
        <v>3310</v>
      </c>
      <c r="B3311" s="11">
        <v>76</v>
      </c>
      <c r="C3311" s="11">
        <v>6</v>
      </c>
      <c r="D3311" s="20" t="s">
        <v>23</v>
      </c>
      <c r="F3311" s="15"/>
      <c r="G3311" s="15"/>
      <c r="H3311" s="15"/>
      <c r="I3311" s="15"/>
      <c r="J3311" s="15"/>
      <c r="K3311" s="15"/>
      <c r="L3311" s="15"/>
    </row>
    <row r="3312" spans="1:20" x14ac:dyDescent="0.15">
      <c r="A3312" s="15">
        <v>3311</v>
      </c>
      <c r="B3312" s="11">
        <v>76</v>
      </c>
      <c r="C3312" s="11">
        <v>7</v>
      </c>
      <c r="D3312" s="20" t="str">
        <f>L3312</f>
        <v>hoge1 &lt;- DNAStringSet(sread(fastq), start=7, end=hoge)</v>
      </c>
      <c r="F3312" s="15" t="s">
        <v>166</v>
      </c>
      <c r="G3312" s="15">
        <f>'1. Input and Output files list'!$G$230+1</f>
        <v>7</v>
      </c>
      <c r="H3312" s="15" t="s">
        <v>26</v>
      </c>
      <c r="I3312" s="15"/>
      <c r="J3312" s="15"/>
      <c r="K3312" s="15"/>
      <c r="L3312" s="15" t="str">
        <f>CONCATENATE(F3312,G3312,H3312)</f>
        <v>hoge1 &lt;- DNAStringSet(sread(fastq), start=7, end=hoge)</v>
      </c>
    </row>
    <row r="3313" spans="1:18" x14ac:dyDescent="0.15">
      <c r="A3313" s="15">
        <v>3312</v>
      </c>
      <c r="B3313" s="11">
        <v>76</v>
      </c>
      <c r="C3313" s="11">
        <v>8</v>
      </c>
      <c r="D3313" s="20" t="str">
        <f>L3313</f>
        <v>hoge2 &lt;- BStringSet(quality(quality(fastq)), start=7, end=hoge)</v>
      </c>
      <c r="F3313" s="15" t="s">
        <v>167</v>
      </c>
      <c r="G3313" s="15">
        <f>'1. Input and Output files list'!$G$230+1</f>
        <v>7</v>
      </c>
      <c r="H3313" s="15" t="s">
        <v>26</v>
      </c>
      <c r="I3313" s="15"/>
      <c r="J3313" s="15"/>
      <c r="K3313" s="15"/>
      <c r="L3313" s="15" t="str">
        <f>CONCATENATE(F3313,G3313,H3313)</f>
        <v>hoge2 &lt;- BStringSet(quality(quality(fastq)), start=7, end=hoge)</v>
      </c>
    </row>
    <row r="3314" spans="1:18" x14ac:dyDescent="0.15">
      <c r="A3314" s="15">
        <v>3313</v>
      </c>
      <c r="B3314" s="11">
        <v>76</v>
      </c>
      <c r="C3314" s="11">
        <v>9</v>
      </c>
      <c r="D3314" s="20" t="s">
        <v>24</v>
      </c>
      <c r="F3314" s="15"/>
      <c r="G3314" s="15"/>
      <c r="H3314" s="15"/>
      <c r="I3314" s="15"/>
      <c r="J3314" s="15"/>
      <c r="K3314" s="15"/>
      <c r="L3314" s="15"/>
    </row>
    <row r="3315" spans="1:18" x14ac:dyDescent="0.15">
      <c r="A3315" s="15">
        <v>3314</v>
      </c>
      <c r="B3315" s="11">
        <v>76</v>
      </c>
      <c r="C3315" s="11">
        <v>10</v>
      </c>
      <c r="D3315" s="20" t="s">
        <v>96</v>
      </c>
      <c r="F3315" s="15"/>
      <c r="G3315" s="15"/>
      <c r="H3315" s="15"/>
      <c r="I3315" s="15"/>
      <c r="J3315" s="15"/>
      <c r="K3315" s="15"/>
      <c r="L3315" s="15"/>
    </row>
    <row r="3316" spans="1:18" x14ac:dyDescent="0.15">
      <c r="A3316" s="15">
        <v>3315</v>
      </c>
      <c r="B3316" s="11">
        <v>76</v>
      </c>
      <c r="C3316" s="11">
        <v>11</v>
      </c>
      <c r="D3316" s="53" t="str">
        <f>R3316</f>
        <v>param1 &lt;- 35</v>
      </c>
      <c r="F3316" s="15" t="s">
        <v>843</v>
      </c>
      <c r="G3316" s="15">
        <f>'1. Input and Output files list'!$E$32</f>
        <v>35</v>
      </c>
      <c r="H3316" s="15"/>
      <c r="I3316" s="15"/>
      <c r="J3316" s="15"/>
      <c r="K3316" s="15"/>
      <c r="L3316" s="15"/>
      <c r="R3316" t="str">
        <f>CONCATENATE(F3316,G3316,H3316)</f>
        <v>param1 &lt;- 35</v>
      </c>
    </row>
    <row r="3317" spans="1:18" x14ac:dyDescent="0.15">
      <c r="A3317" s="15">
        <v>3316</v>
      </c>
      <c r="B3317" s="11">
        <v>76</v>
      </c>
      <c r="C3317" s="11">
        <v>12</v>
      </c>
      <c r="D3317" s="53" t="str">
        <f>R3317</f>
        <v>param2 &lt;- 0.1</v>
      </c>
      <c r="F3317" s="15" t="s">
        <v>844</v>
      </c>
      <c r="G3317" s="15">
        <f>'1. Input and Output files list'!$E$34</f>
        <v>0.1</v>
      </c>
      <c r="H3317" s="15"/>
      <c r="I3317" s="15"/>
      <c r="J3317" s="15"/>
      <c r="K3317" s="15"/>
      <c r="L3317" s="15"/>
      <c r="R3317" t="str">
        <f>CONCATENATE(F3317,G3317,H3317)</f>
        <v>param2 &lt;- 0.1</v>
      </c>
    </row>
    <row r="3318" spans="1:18" x14ac:dyDescent="0.15">
      <c r="A3318" s="15">
        <v>3317</v>
      </c>
      <c r="B3318" s="11">
        <v>76</v>
      </c>
      <c r="C3318" s="11">
        <v>13</v>
      </c>
      <c r="D3318" s="53" t="str">
        <f>R3318</f>
        <v>fastq &lt;- readFastq("C:/NGS/save/NGS0_76.fastq")</v>
      </c>
      <c r="F3318" s="15" t="s">
        <v>845</v>
      </c>
      <c r="G3318" s="15" t="str">
        <f>'1. Input and Output files list'!$E$6</f>
        <v>C:/NGS/save/</v>
      </c>
      <c r="H3318" s="5" t="str">
        <f>'1. Input and Output files list'!$I$230</f>
        <v>NGS0_76.fastq</v>
      </c>
      <c r="I3318" s="15" t="s">
        <v>4</v>
      </c>
      <c r="J3318" s="15">
        <v>76</v>
      </c>
      <c r="K3318" s="15"/>
      <c r="L3318" s="15"/>
      <c r="R3318" t="str">
        <f>CONCATENATE(F3318,G3318,H3318,I3318)</f>
        <v>fastq &lt;- readFastq("C:/NGS/save/NGS0_76.fastq")</v>
      </c>
    </row>
    <row r="3319" spans="1:18" x14ac:dyDescent="0.15">
      <c r="A3319" s="15">
        <v>3318</v>
      </c>
      <c r="B3319" s="11">
        <v>76</v>
      </c>
      <c r="C3319" s="11">
        <v>14</v>
      </c>
      <c r="D3319" s="53" t="s">
        <v>840</v>
      </c>
      <c r="F3319" s="15"/>
      <c r="G3319" s="15"/>
      <c r="H3319" s="15"/>
      <c r="I3319" s="15"/>
      <c r="J3319" s="15"/>
      <c r="K3319" s="15"/>
      <c r="L3319" s="15"/>
    </row>
    <row r="3320" spans="1:18" x14ac:dyDescent="0.15">
      <c r="A3320" s="15">
        <v>3319</v>
      </c>
      <c r="B3320" s="11">
        <v>76</v>
      </c>
      <c r="C3320" s="11">
        <v>15</v>
      </c>
      <c r="D3320" s="53" t="s">
        <v>841</v>
      </c>
      <c r="F3320" s="15"/>
      <c r="G3320" s="15"/>
      <c r="H3320" s="15"/>
      <c r="I3320" s="15"/>
      <c r="J3320" s="15"/>
      <c r="K3320" s="15"/>
      <c r="L3320" s="15"/>
    </row>
    <row r="3321" spans="1:18" x14ac:dyDescent="0.15">
      <c r="A3321" s="15">
        <v>3320</v>
      </c>
      <c r="B3321" s="11">
        <v>76</v>
      </c>
      <c r="C3321" s="11">
        <v>16</v>
      </c>
      <c r="D3321" s="53" t="s">
        <v>842</v>
      </c>
      <c r="F3321" s="15"/>
      <c r="G3321" s="15"/>
      <c r="H3321" s="15"/>
      <c r="I3321" s="15"/>
      <c r="J3321" s="15"/>
      <c r="K3321" s="15"/>
      <c r="L3321" s="15"/>
    </row>
    <row r="3322" spans="1:18" x14ac:dyDescent="0.15">
      <c r="A3322" s="15">
        <v>3321</v>
      </c>
      <c r="B3322" s="11">
        <v>76</v>
      </c>
      <c r="C3322" s="11">
        <v>17</v>
      </c>
      <c r="D3322" s="20" t="str">
        <f>L3322</f>
        <v xml:space="preserve">writeFastq(fastq, "C:/NGS/save/F2_Adap-0.fastq", compress=F)   </v>
      </c>
      <c r="F3322" s="15" t="s">
        <v>847</v>
      </c>
      <c r="G3322" s="15" t="str">
        <f>'1. Input and Output files list'!$E$6</f>
        <v>C:/NGS/save/</v>
      </c>
      <c r="H3322" s="15" t="s">
        <v>850</v>
      </c>
      <c r="I3322" s="15"/>
      <c r="J3322" s="15"/>
      <c r="K3322" s="15"/>
      <c r="L3322" s="15" t="str">
        <f>CONCATENATE(F3322,G3322,H3322,I3322,J3322)</f>
        <v xml:space="preserve">writeFastq(fastq, "C:/NGS/save/F2_Adap-0.fastq", compress=F)   </v>
      </c>
    </row>
    <row r="3323" spans="1:18" x14ac:dyDescent="0.15">
      <c r="A3323" s="15">
        <v>3322</v>
      </c>
      <c r="B3323" s="11">
        <v>76</v>
      </c>
      <c r="C3323" s="11">
        <v>18</v>
      </c>
      <c r="D3323" s="20" t="str">
        <f>L3323</f>
        <v>in_f &lt;- "C:/NGS/save/F2_Adap-0.fastq"</v>
      </c>
      <c r="F3323" s="15" t="s">
        <v>14</v>
      </c>
      <c r="G3323" s="15" t="s">
        <v>13</v>
      </c>
      <c r="H3323" s="15" t="str">
        <f>'1. Input and Output files list'!$E$6</f>
        <v>C:/NGS/save/</v>
      </c>
      <c r="I3323" s="15" t="s">
        <v>849</v>
      </c>
      <c r="J3323" s="7"/>
      <c r="K3323" s="15"/>
      <c r="L3323" s="15" t="str">
        <f>CONCATENATE(F3323,G3323,H3323,I3323,J3323)</f>
        <v>in_f &lt;- "C:/NGS/save/F2_Adap-0.fastq"</v>
      </c>
    </row>
    <row r="3324" spans="1:18" x14ac:dyDescent="0.15">
      <c r="A3324" s="15">
        <v>3323</v>
      </c>
      <c r="B3324" s="11">
        <v>76</v>
      </c>
      <c r="C3324" s="11">
        <v>19</v>
      </c>
      <c r="D3324" s="20" t="str">
        <f>L3324</f>
        <v>out_f &lt;- "C:/NGS/save/F2_Adap-1.fastq"</v>
      </c>
      <c r="F3324" s="15" t="s">
        <v>15</v>
      </c>
      <c r="G3324" s="15" t="str">
        <f>'1. Input and Output files list'!$E$6</f>
        <v>C:/NGS/save/</v>
      </c>
      <c r="H3324" s="15" t="s">
        <v>86</v>
      </c>
      <c r="I3324" s="15"/>
      <c r="J3324" s="15"/>
      <c r="K3324" s="15"/>
      <c r="L3324" s="15" t="str">
        <f>CONCATENATE(F3324,G3324,H3324)</f>
        <v>out_f &lt;- "C:/NGS/save/F2_Adap-1.fastq"</v>
      </c>
    </row>
    <row r="3325" spans="1:18" x14ac:dyDescent="0.15">
      <c r="A3325" s="15">
        <v>3324</v>
      </c>
      <c r="B3325" s="11">
        <v>76</v>
      </c>
      <c r="C3325" s="11">
        <v>20</v>
      </c>
      <c r="D3325" s="20" t="str">
        <f>L3325</f>
        <v>param_adapter &lt;- "CATGAGATCGGAAGAGCGTCGTGTAGGGAAAGAGTGT"  #Adapter sequence 1</v>
      </c>
      <c r="F3325" s="11" t="s">
        <v>44</v>
      </c>
      <c r="G3325" s="11" t="str">
        <f>'1. Input and Output files list'!$E$64</f>
        <v>CATGAGATCGGAAGAGCGTCGTGTAGGGAAAGAGTGT</v>
      </c>
      <c r="H3325" s="11" t="s">
        <v>46</v>
      </c>
      <c r="I3325" s="15"/>
      <c r="J3325" s="15"/>
      <c r="K3325" s="15"/>
      <c r="L3325" s="15" t="str">
        <f>CONCATENATE(F3325,G3325,H3325)</f>
        <v>param_adapter &lt;- "CATGAGATCGGAAGAGCGTCGTGTAGGGAAAGAGTGT"  #Adapter sequence 1</v>
      </c>
    </row>
    <row r="3326" spans="1:18" x14ac:dyDescent="0.15">
      <c r="A3326" s="15">
        <v>3325</v>
      </c>
      <c r="B3326" s="11">
        <v>76</v>
      </c>
      <c r="C3326" s="11">
        <v>21</v>
      </c>
      <c r="D3326" s="20" t="s">
        <v>28</v>
      </c>
      <c r="F3326" s="15"/>
      <c r="G3326" s="15"/>
      <c r="H3326" s="15"/>
      <c r="I3326" s="15"/>
      <c r="J3326" s="15"/>
      <c r="K3326" s="15"/>
      <c r="L3326" s="15"/>
    </row>
    <row r="3327" spans="1:18" x14ac:dyDescent="0.15">
      <c r="A3327" s="15">
        <v>3326</v>
      </c>
      <c r="B3327" s="11">
        <v>76</v>
      </c>
      <c r="C3327" s="11">
        <v>22</v>
      </c>
      <c r="D3327" s="20" t="str">
        <f>L3327</f>
        <v>in_f &lt;- "C:/NGS/save/F2_Adap-1.fastq"</v>
      </c>
      <c r="F3327" s="15" t="s">
        <v>12</v>
      </c>
      <c r="G3327" s="15" t="str">
        <f>'1. Input and Output files list'!$E$6</f>
        <v>C:/NGS/save/</v>
      </c>
      <c r="H3327" s="15" t="s">
        <v>86</v>
      </c>
      <c r="I3327" s="15"/>
      <c r="J3327" s="15"/>
      <c r="K3327" s="15"/>
      <c r="L3327" s="15" t="str">
        <f>CONCATENATE(F3327,G3327,H3327)</f>
        <v>in_f &lt;- "C:/NGS/save/F2_Adap-1.fastq"</v>
      </c>
    </row>
    <row r="3328" spans="1:18" x14ac:dyDescent="0.15">
      <c r="A3328" s="15">
        <v>3327</v>
      </c>
      <c r="B3328" s="11">
        <v>76</v>
      </c>
      <c r="C3328" s="11">
        <v>23</v>
      </c>
      <c r="D3328" s="20" t="str">
        <f>L3328</f>
        <v>out_f &lt;- "C:/NGS/save/F2_Adap-2.fastq"</v>
      </c>
      <c r="F3328" s="15" t="s">
        <v>15</v>
      </c>
      <c r="G3328" s="15" t="str">
        <f>'1. Input and Output files list'!$E$6</f>
        <v>C:/NGS/save/</v>
      </c>
      <c r="H3328" s="15" t="s">
        <v>87</v>
      </c>
      <c r="I3328" s="15"/>
      <c r="J3328" s="15"/>
      <c r="K3328" s="15"/>
      <c r="L3328" s="15" t="str">
        <f>CONCATENATE(F3328,G3328,H3328)</f>
        <v>out_f &lt;- "C:/NGS/save/F2_Adap-2.fastq"</v>
      </c>
    </row>
    <row r="3329" spans="1:20" x14ac:dyDescent="0.15">
      <c r="A3329" s="15">
        <v>3328</v>
      </c>
      <c r="B3329" s="11">
        <v>76</v>
      </c>
      <c r="C3329" s="11">
        <v>24</v>
      </c>
      <c r="D3329" s="20" t="str">
        <f>L3329</f>
        <v>param_adapter &lt;- "TAAGATCGGAAGAGCACACGTCTGAACTCCAGTCAC"  #Adapter sequence 2</v>
      </c>
      <c r="F3329" s="11" t="s">
        <v>44</v>
      </c>
      <c r="G3329" s="15" t="str">
        <f>'1. Input and Output files list'!$E$65</f>
        <v>TAAGATCGGAAGAGCACACGTCTGAACTCCAGTCAC</v>
      </c>
      <c r="H3329" s="11" t="s">
        <v>47</v>
      </c>
      <c r="I3329" s="15"/>
      <c r="J3329" s="15"/>
      <c r="K3329" s="15"/>
      <c r="L3329" s="15" t="str">
        <f>CONCATENATE(F3329,G3329,H3329)</f>
        <v>param_adapter &lt;- "TAAGATCGGAAGAGCACACGTCTGAACTCCAGTCAC"  #Adapter sequence 2</v>
      </c>
    </row>
    <row r="3330" spans="1:20" x14ac:dyDescent="0.15">
      <c r="A3330" s="15">
        <v>3329</v>
      </c>
      <c r="B3330" s="11">
        <v>76</v>
      </c>
      <c r="C3330" s="11">
        <v>25</v>
      </c>
      <c r="D3330" s="20" t="s">
        <v>29</v>
      </c>
      <c r="F3330" s="15"/>
      <c r="G3330" s="15"/>
      <c r="H3330" s="15"/>
      <c r="I3330" s="15"/>
      <c r="J3330" s="15"/>
      <c r="K3330" s="15"/>
      <c r="L3330" s="15"/>
    </row>
    <row r="3331" spans="1:20" x14ac:dyDescent="0.15">
      <c r="A3331" s="15">
        <v>3330</v>
      </c>
      <c r="B3331" s="11">
        <v>76</v>
      </c>
      <c r="C3331" s="11">
        <v>26</v>
      </c>
      <c r="D3331" s="20" t="str">
        <f>L3331</f>
        <v>in_f &lt;- "C:/NGS/save/F2_Adap-2.fastq"</v>
      </c>
      <c r="F3331" s="15" t="s">
        <v>12</v>
      </c>
      <c r="G3331" s="15" t="str">
        <f>'1. Input and Output files list'!$E$6</f>
        <v>C:/NGS/save/</v>
      </c>
      <c r="H3331" s="15" t="s">
        <v>87</v>
      </c>
      <c r="I3331" s="15"/>
      <c r="J3331" s="15"/>
      <c r="K3331" s="15"/>
      <c r="L3331" s="15" t="str">
        <f>CONCATENATE(F3331,G3331,H3331)</f>
        <v>in_f &lt;- "C:/NGS/save/F2_Adap-2.fastq"</v>
      </c>
    </row>
    <row r="3332" spans="1:20" x14ac:dyDescent="0.15">
      <c r="A3332" s="15">
        <v>3331</v>
      </c>
      <c r="B3332" s="11">
        <v>76</v>
      </c>
      <c r="C3332" s="11">
        <v>27</v>
      </c>
      <c r="D3332" s="20" t="str">
        <f>L3332</f>
        <v>out_f &lt;- "C:/NGS/save/F2_Adap-3.fastq"</v>
      </c>
      <c r="F3332" s="15" t="s">
        <v>15</v>
      </c>
      <c r="G3332" s="15" t="str">
        <f>'1. Input and Output files list'!$E$6</f>
        <v>C:/NGS/save/</v>
      </c>
      <c r="H3332" s="15" t="s">
        <v>88</v>
      </c>
      <c r="I3332" s="15"/>
      <c r="J3332" s="15"/>
      <c r="K3332" s="15"/>
      <c r="L3332" s="15" t="str">
        <f>CONCATENATE(F3332,G3332,H3332)</f>
        <v>out_f &lt;- "C:/NGS/save/F2_Adap-3.fastq"</v>
      </c>
    </row>
    <row r="3333" spans="1:20" x14ac:dyDescent="0.15">
      <c r="A3333" s="15">
        <v>3332</v>
      </c>
      <c r="B3333" s="11">
        <v>76</v>
      </c>
      <c r="C3333" s="11">
        <v>28</v>
      </c>
      <c r="D3333" s="20" t="str">
        <f>L3333</f>
        <v>param_adapter &lt;- "TAAGATCGGAAGAGCGTCGTGTAGGGAAAGAGTGT"  #Adapter sequence 3</v>
      </c>
      <c r="F3333" s="15" t="s">
        <v>44</v>
      </c>
      <c r="G3333" s="15" t="str">
        <f>'1. Input and Output files list'!$E$66</f>
        <v>TAAGATCGGAAGAGCGTCGTGTAGGGAAAGAGTGT</v>
      </c>
      <c r="H3333" s="15" t="s">
        <v>49</v>
      </c>
      <c r="I3333" s="15"/>
      <c r="J3333" s="15"/>
      <c r="K3333" s="15"/>
      <c r="L3333" s="15" t="str">
        <f>CONCATENATE(F3333,G3333,H3333)</f>
        <v>param_adapter &lt;- "TAAGATCGGAAGAGCGTCGTGTAGGGAAAGAGTGT"  #Adapter sequence 3</v>
      </c>
    </row>
    <row r="3334" spans="1:20" x14ac:dyDescent="0.15">
      <c r="A3334" s="15">
        <v>3333</v>
      </c>
      <c r="B3334" s="11">
        <v>76</v>
      </c>
      <c r="C3334" s="11">
        <v>29</v>
      </c>
      <c r="D3334" s="20" t="s">
        <v>30</v>
      </c>
      <c r="F3334" s="15"/>
      <c r="G3334" s="15"/>
      <c r="H3334" s="15"/>
      <c r="I3334" s="15"/>
      <c r="J3334" s="15"/>
      <c r="K3334" s="15"/>
      <c r="L3334" s="15"/>
    </row>
    <row r="3335" spans="1:20" x14ac:dyDescent="0.15">
      <c r="A3335" s="15">
        <v>3334</v>
      </c>
      <c r="B3335" s="11">
        <v>76</v>
      </c>
      <c r="C3335" s="11">
        <v>30</v>
      </c>
      <c r="D3335" s="20" t="str">
        <f>L3335</f>
        <v>in_f &lt;- "C:/NGS/save/F2_Adap-3.fastq"</v>
      </c>
      <c r="F3335" s="15" t="s">
        <v>12</v>
      </c>
      <c r="G3335" s="15" t="str">
        <f>'1. Input and Output files list'!$E$6</f>
        <v>C:/NGS/save/</v>
      </c>
      <c r="H3335" s="15" t="s">
        <v>88</v>
      </c>
      <c r="I3335" s="15"/>
      <c r="J3335" s="15"/>
      <c r="K3335" s="15"/>
      <c r="L3335" s="15" t="str">
        <f>CONCATENATE(F3335,G3335,H3335)</f>
        <v>in_f &lt;- "C:/NGS/save/F2_Adap-3.fastq"</v>
      </c>
    </row>
    <row r="3336" spans="1:20" x14ac:dyDescent="0.15">
      <c r="A3336" s="15">
        <v>3335</v>
      </c>
      <c r="B3336" s="11">
        <v>76</v>
      </c>
      <c r="C3336" s="11">
        <v>31</v>
      </c>
      <c r="D3336" s="20" t="str">
        <f>L3336</f>
        <v>out_f &lt;- "C:/NGS/save/AdapterTrim_NGS0_76.fastq"</v>
      </c>
      <c r="F3336" s="15" t="s">
        <v>36</v>
      </c>
      <c r="G3336" s="15" t="str">
        <f>'1. Input and Output files list'!$E$6</f>
        <v>C:/NGS/save/</v>
      </c>
      <c r="H3336" s="15" t="s">
        <v>38</v>
      </c>
      <c r="I3336" s="15" t="str">
        <f>'1. Input and Output files list'!$I$230</f>
        <v>NGS0_76.fastq</v>
      </c>
      <c r="J3336" s="15" t="s">
        <v>16</v>
      </c>
      <c r="K3336" s="15"/>
      <c r="L3336" s="15" t="str">
        <f>CONCATENATE(F3336,G3336,H3336,I3336,J3336)</f>
        <v>out_f &lt;- "C:/NGS/save/AdapterTrim_NGS0_76.fastq"</v>
      </c>
    </row>
    <row r="3337" spans="1:20" x14ac:dyDescent="0.15">
      <c r="A3337" s="15">
        <v>3336</v>
      </c>
      <c r="B3337" s="11">
        <v>76</v>
      </c>
      <c r="C3337" s="11">
        <v>32</v>
      </c>
      <c r="D3337" s="20" t="str">
        <f>L3337</f>
        <v>param_adapter &lt;- "CATGAGATCGGAAGAGCACACGTCTGAACTCCAGTCAC"  #Adapter sequence 4</v>
      </c>
      <c r="F3337" s="15" t="s">
        <v>44</v>
      </c>
      <c r="G3337" s="15" t="str">
        <f>'1. Input and Output files list'!$E$67</f>
        <v>CATGAGATCGGAAGAGCACACGTCTGAACTCCAGTCAC</v>
      </c>
      <c r="H3337" s="15" t="s">
        <v>51</v>
      </c>
      <c r="I3337" s="15"/>
      <c r="J3337" s="15"/>
      <c r="K3337" s="15"/>
      <c r="L3337" s="15" t="str">
        <f>CONCATENATE(F3337,G3337,H3337)</f>
        <v>param_adapter &lt;- "CATGAGATCGGAAGAGCACACGTCTGAACTCCAGTCAC"  #Adapter sequence 4</v>
      </c>
    </row>
    <row r="3338" spans="1:20" x14ac:dyDescent="0.15">
      <c r="A3338" s="15">
        <v>3337</v>
      </c>
      <c r="B3338" s="11">
        <v>76</v>
      </c>
      <c r="C3338" s="11">
        <v>33</v>
      </c>
      <c r="D3338" s="20" t="s">
        <v>31</v>
      </c>
      <c r="F3338" s="15"/>
      <c r="G3338" s="15"/>
      <c r="H3338" s="15"/>
      <c r="I3338" s="15"/>
      <c r="J3338" s="15"/>
      <c r="K3338" s="15"/>
      <c r="L3338" s="15"/>
    </row>
    <row r="3339" spans="1:20" x14ac:dyDescent="0.15">
      <c r="A3339" s="15">
        <v>3338</v>
      </c>
      <c r="B3339" s="11">
        <v>76</v>
      </c>
      <c r="C3339" s="11">
        <v>34</v>
      </c>
      <c r="D3339" s="20" t="s">
        <v>32</v>
      </c>
      <c r="F3339" s="15"/>
      <c r="G3339" s="15"/>
      <c r="H3339" s="15"/>
      <c r="I3339" s="15"/>
      <c r="J3339" s="15"/>
      <c r="K3339" s="15"/>
      <c r="L3339" s="15"/>
    </row>
    <row r="3340" spans="1:20" x14ac:dyDescent="0.15">
      <c r="A3340" s="15">
        <v>3339</v>
      </c>
      <c r="B3340" s="11">
        <v>76</v>
      </c>
      <c r="C3340" s="11">
        <v>35</v>
      </c>
      <c r="D3340" s="20" t="str">
        <f>L3340</f>
        <v>write.csv(res, "C:/NGS/save/NGS0_76.fastq.csv")</v>
      </c>
      <c r="F3340" s="15" t="s">
        <v>35</v>
      </c>
      <c r="G3340" s="15" t="str">
        <f>'1. Input and Output files list'!$E$6</f>
        <v>C:/NGS/save/</v>
      </c>
      <c r="H3340" s="15" t="str">
        <f>'1. Input and Output files list'!$I$230</f>
        <v>NGS0_76.fastq</v>
      </c>
      <c r="I3340" s="15" t="s">
        <v>34</v>
      </c>
      <c r="J3340" s="15"/>
      <c r="K3340" s="15"/>
      <c r="L3340" s="15" t="str">
        <f>CONCATENATE(F3340,G3340,H3340,I3340)</f>
        <v>write.csv(res, "C:/NGS/save/NGS0_76.fastq.csv")</v>
      </c>
    </row>
    <row r="3341" spans="1:20" x14ac:dyDescent="0.15">
      <c r="A3341" s="15">
        <v>3340</v>
      </c>
      <c r="B3341" s="11">
        <v>76</v>
      </c>
      <c r="C3341" s="11">
        <v>36</v>
      </c>
      <c r="D3341" s="20" t="str">
        <f>L3341</f>
        <v>system.time(fastq &lt;- fread("C:/NGS/save/AdapterTrim_NGS0_76.fastq", header=F, sep="\t", na.strings="NA", strip.white=TRUE, verbose=TRUE))</v>
      </c>
      <c r="F3341" s="15" t="s">
        <v>92</v>
      </c>
      <c r="G3341" s="15" t="str">
        <f>'1. Input and Output files list'!$E$6</f>
        <v>C:/NGS/save/</v>
      </c>
      <c r="H3341" s="15" t="s">
        <v>38</v>
      </c>
      <c r="I3341" s="15" t="str">
        <f>'1. Input and Output files list'!$I$230</f>
        <v>NGS0_76.fastq</v>
      </c>
      <c r="J3341" s="15" t="s">
        <v>20</v>
      </c>
      <c r="K3341" s="15"/>
      <c r="L3341" s="15" t="str">
        <f>CONCATENATE(F3341,G3341,H3341,I3341,J3341)</f>
        <v>system.time(fastq &lt;- fread("C:/NGS/save/AdapterTrim_NGS0_76.fastq", header=F, sep="\t", na.strings="NA", strip.white=TRUE, verbose=TRUE))</v>
      </c>
    </row>
    <row r="3342" spans="1:20" x14ac:dyDescent="0.15">
      <c r="A3342" s="15">
        <v>3341</v>
      </c>
      <c r="B3342" s="11">
        <v>76</v>
      </c>
      <c r="C3342" s="11">
        <v>37</v>
      </c>
      <c r="D3342" s="20" t="str">
        <f>T3342</f>
        <v>file.remove("C:/NGS/save/AdapterTrim_NGS0_76.fastq","C:/NGS/save/F2_Adap-0.fastq","C:/NGS/save/F2_Adap-1.fastq","C:/NGS/save/F2_Adap-2.fastq","C:/NGS/save/F2_Adap-3.fastq")</v>
      </c>
      <c r="F3342" s="15" t="s">
        <v>11</v>
      </c>
      <c r="G3342" s="15" t="str">
        <f>'1. Input and Output files list'!$E$6</f>
        <v>C:/NGS/save/</v>
      </c>
      <c r="H3342" s="15" t="s">
        <v>38</v>
      </c>
      <c r="I3342" s="15" t="str">
        <f>'1. Input and Output files list'!$I$230</f>
        <v>NGS0_76.fastq</v>
      </c>
      <c r="J3342" s="15" t="s">
        <v>852</v>
      </c>
      <c r="K3342" s="15" t="str">
        <f>'1. Input and Output files list'!$E$6</f>
        <v>C:/NGS/save/</v>
      </c>
      <c r="L3342" s="15" t="s">
        <v>851</v>
      </c>
      <c r="M3342" t="str">
        <f>'1. Input and Output files list'!$E$6</f>
        <v>C:/NGS/save/</v>
      </c>
      <c r="N3342" t="s">
        <v>89</v>
      </c>
      <c r="O3342" t="str">
        <f>'1. Input and Output files list'!$E$6</f>
        <v>C:/NGS/save/</v>
      </c>
      <c r="P3342" t="s">
        <v>90</v>
      </c>
      <c r="Q3342" t="str">
        <f>'1. Input and Output files list'!$E$6</f>
        <v>C:/NGS/save/</v>
      </c>
      <c r="R3342" t="s">
        <v>91</v>
      </c>
      <c r="T3342" t="str">
        <f>CONCATENATE(F3342,G3342,H3342,I3342,J3342,K3342,L3342,M3342,N3342,O3342,P3342,Q3342,R3342)</f>
        <v>file.remove("C:/NGS/save/AdapterTrim_NGS0_76.fastq","C:/NGS/save/F2_Adap-0.fastq","C:/NGS/save/F2_Adap-1.fastq","C:/NGS/save/F2_Adap-2.fastq","C:/NGS/save/F2_Adap-3.fastq")</v>
      </c>
    </row>
    <row r="3343" spans="1:20" x14ac:dyDescent="0.15">
      <c r="A3343" s="15">
        <v>3342</v>
      </c>
      <c r="B3343" s="11">
        <v>76</v>
      </c>
      <c r="C3343" s="11">
        <v>38</v>
      </c>
      <c r="D3343" s="20" t="s">
        <v>93</v>
      </c>
      <c r="F3343" s="15"/>
      <c r="G3343" s="15"/>
      <c r="H3343" s="15"/>
      <c r="I3343" s="15"/>
      <c r="J3343" s="15"/>
      <c r="K3343" s="15"/>
      <c r="L3343" s="15"/>
    </row>
    <row r="3344" spans="1:20" x14ac:dyDescent="0.15">
      <c r="A3344" s="15">
        <v>3343</v>
      </c>
      <c r="B3344" s="11">
        <v>76</v>
      </c>
      <c r="C3344" s="11">
        <v>39</v>
      </c>
      <c r="D3344" s="20" t="s">
        <v>2</v>
      </c>
      <c r="F3344" s="15"/>
      <c r="G3344" s="15"/>
      <c r="H3344" s="15"/>
      <c r="I3344" s="15"/>
      <c r="J3344" s="15"/>
      <c r="K3344" s="15"/>
      <c r="L3344" s="15"/>
    </row>
    <row r="3345" spans="1:18" x14ac:dyDescent="0.15">
      <c r="A3345" s="15">
        <v>3344</v>
      </c>
      <c r="B3345" s="11">
        <v>76</v>
      </c>
      <c r="C3345" s="11">
        <v>40</v>
      </c>
      <c r="D3345" s="20" t="str">
        <f>K3345</f>
        <v>system.time(write.csv(RADtag, file="C:/NGS/save/NGS0_76.tagcount", row.names = F))</v>
      </c>
      <c r="F3345" s="15" t="s">
        <v>164</v>
      </c>
      <c r="G3345" s="15" t="str">
        <f>'1. Input and Output files list'!$E$6</f>
        <v>C:/NGS/save/</v>
      </c>
      <c r="H3345" s="15" t="str">
        <f>'1. Input and Output files list'!$J$230</f>
        <v>NGS0_76.tagcount</v>
      </c>
      <c r="I3345" s="15" t="s">
        <v>210</v>
      </c>
      <c r="J3345" s="15"/>
      <c r="K3345" s="15" t="str">
        <f>CONCATENATE(F3345,G3345,H3345,I3345)</f>
        <v>system.time(write.csv(RADtag, file="C:/NGS/save/NGS0_76.tagcount", row.names = F))</v>
      </c>
      <c r="L3345" s="15"/>
    </row>
    <row r="3346" spans="1:18" x14ac:dyDescent="0.15">
      <c r="A3346" s="15">
        <v>3345</v>
      </c>
      <c r="B3346" s="11">
        <v>76</v>
      </c>
      <c r="C3346" s="11">
        <v>41</v>
      </c>
      <c r="D3346" s="20" t="str">
        <f>L3346</f>
        <v>file.remove("C:/NGS/save/NGS0_76.fastq")</v>
      </c>
      <c r="F3346" s="15" t="s">
        <v>97</v>
      </c>
      <c r="G3346" s="15" t="s">
        <v>13</v>
      </c>
      <c r="H3346" s="15" t="str">
        <f>'1. Input and Output files list'!$E$6</f>
        <v>C:/NGS/save/</v>
      </c>
      <c r="I3346" s="15" t="str">
        <f>'1. Input and Output files list'!$I$230</f>
        <v>NGS0_76.fastq</v>
      </c>
      <c r="J3346" s="7" t="s">
        <v>16</v>
      </c>
      <c r="K3346" s="15" t="s">
        <v>52</v>
      </c>
      <c r="L3346" s="15" t="str">
        <f>CONCATENATE(F3346,G3346,H3346,I3346,J3346,K3346)</f>
        <v>file.remove("C:/NGS/save/NGS0_76.fastq")</v>
      </c>
    </row>
    <row r="3347" spans="1:18" x14ac:dyDescent="0.15">
      <c r="A3347" s="15">
        <v>3346</v>
      </c>
      <c r="B3347" s="11">
        <v>76</v>
      </c>
      <c r="C3347" s="11">
        <v>42</v>
      </c>
      <c r="D3347" s="20" t="s">
        <v>170</v>
      </c>
      <c r="F3347" s="15"/>
      <c r="G3347" s="15"/>
      <c r="H3347" s="15"/>
      <c r="I3347" s="15"/>
      <c r="J3347" s="15"/>
      <c r="K3347" s="15"/>
      <c r="L3347" s="15"/>
    </row>
    <row r="3348" spans="1:18" x14ac:dyDescent="0.15">
      <c r="A3348" s="15">
        <v>3347</v>
      </c>
      <c r="B3348" s="11">
        <v>76</v>
      </c>
      <c r="C3348" s="11">
        <v>43</v>
      </c>
      <c r="D3348" s="20" t="str">
        <f>L3348</f>
        <v>system.time(write.csv(RAD_1over, file="C:/NGS/save/NGS0_76.tagcount1over", row.names = F))</v>
      </c>
      <c r="F3348" s="10" t="s">
        <v>171</v>
      </c>
      <c r="G3348" s="15" t="str">
        <f>'1. Input and Output files list'!$E$6</f>
        <v>C:/NGS/save/</v>
      </c>
      <c r="H3348" s="10" t="str">
        <f>'1. Input and Output files list'!$K$230</f>
        <v>NGS0_76.tagcount1over</v>
      </c>
      <c r="I3348" s="10" t="s">
        <v>210</v>
      </c>
      <c r="J3348" s="15"/>
      <c r="K3348" s="15"/>
      <c r="L3348" s="15" t="str">
        <f>CONCATENATE(F3348,G3348,H3348,I3348)</f>
        <v>system.time(write.csv(RAD_1over, file="C:/NGS/save/NGS0_76.tagcount1over", row.names = F))</v>
      </c>
    </row>
    <row r="3349" spans="1:18" x14ac:dyDescent="0.15">
      <c r="A3349" s="15">
        <v>3348</v>
      </c>
      <c r="B3349" s="11">
        <v>76</v>
      </c>
      <c r="C3349" s="11">
        <v>44</v>
      </c>
      <c r="D3349" s="20" t="s">
        <v>1073</v>
      </c>
      <c r="F3349" s="15"/>
      <c r="G3349" s="15"/>
      <c r="H3349" s="15"/>
      <c r="I3349" s="15"/>
      <c r="J3349" s="15"/>
      <c r="K3349" s="15"/>
      <c r="L3349" s="15"/>
    </row>
    <row r="3350" spans="1:18" x14ac:dyDescent="0.15">
      <c r="A3350" s="15">
        <v>3349</v>
      </c>
      <c r="B3350" s="11">
        <v>77</v>
      </c>
      <c r="C3350" s="11">
        <v>1</v>
      </c>
      <c r="D3350" s="20" t="str">
        <f>L3350</f>
        <v>in_f &lt;- c("C:/NGS/Raw_sequence_reads/77_TCCGCGAA-AGGCGAAG_L006_R1_001.fastq.gz", "C:/NGS/Raw_sequence_reads/77_TCCGCGAA-AGGCGAAG_L006_R2_001.fastq.gz")</v>
      </c>
      <c r="F3350" s="15" t="s">
        <v>3</v>
      </c>
      <c r="G3350" s="15" t="str">
        <f>'1. Input and Output files list'!$E$232</f>
        <v>C:/NGS/Raw_sequence_reads/77_TCCGCGAA-AGGCGAAG_L006_R1_001.fastq.gz</v>
      </c>
      <c r="H3350" s="15" t="s">
        <v>10</v>
      </c>
      <c r="I3350" s="15" t="str">
        <f>'1. Input and Output files list'!$E$233</f>
        <v>C:/NGS/Raw_sequence_reads/77_TCCGCGAA-AGGCGAAG_L006_R2_001.fastq.gz</v>
      </c>
      <c r="J3350" s="15" t="s">
        <v>4</v>
      </c>
      <c r="K3350" s="15"/>
      <c r="L3350" s="15" t="str">
        <f>CONCATENATE(F3350,G3350,H3350,I3350,J3350)</f>
        <v>in_f &lt;- c("C:/NGS/Raw_sequence_reads/77_TCCGCGAA-AGGCGAAG_L006_R1_001.fastq.gz", "C:/NGS/Raw_sequence_reads/77_TCCGCGAA-AGGCGAAG_L006_R2_001.fastq.gz")</v>
      </c>
    </row>
    <row r="3351" spans="1:18" x14ac:dyDescent="0.15">
      <c r="A3351" s="15">
        <v>3350</v>
      </c>
      <c r="B3351" s="11">
        <v>77</v>
      </c>
      <c r="C3351" s="11">
        <v>2</v>
      </c>
      <c r="D3351" s="20" t="str">
        <f>L3351</f>
        <v>out_f &lt;- "C:/NGS/save/NGS0_77.fastq"</v>
      </c>
      <c r="F3351" s="15" t="s">
        <v>95</v>
      </c>
      <c r="G3351" s="15" t="s">
        <v>13</v>
      </c>
      <c r="H3351" s="15" t="str">
        <f>'1. Input and Output files list'!$E$6</f>
        <v>C:/NGS/save/</v>
      </c>
      <c r="I3351" s="15" t="str">
        <f>'1. Input and Output files list'!$I$232</f>
        <v>NGS0_77.fastq</v>
      </c>
      <c r="J3351" s="7" t="s">
        <v>16</v>
      </c>
      <c r="K3351" s="15"/>
      <c r="L3351" s="15" t="str">
        <f>CONCATENATE(F3351,G3351,H3351,I3351,J3351)</f>
        <v>out_f &lt;- "C:/NGS/save/NGS0_77.fastq"</v>
      </c>
    </row>
    <row r="3352" spans="1:18" x14ac:dyDescent="0.15">
      <c r="A3352" s="15">
        <v>3351</v>
      </c>
      <c r="B3352" s="11">
        <v>77</v>
      </c>
      <c r="C3352" s="11">
        <v>3</v>
      </c>
      <c r="D3352" s="20" t="str">
        <f>L3352</f>
        <v>param_trim &lt;- 1</v>
      </c>
      <c r="F3352" s="15" t="s">
        <v>163</v>
      </c>
      <c r="G3352" s="15">
        <f>'1. Input and Output files list'!$H$232</f>
        <v>1</v>
      </c>
      <c r="H3352" s="15"/>
      <c r="I3352" s="15"/>
      <c r="J3352" s="15"/>
      <c r="K3352" s="15"/>
      <c r="L3352" s="15" t="str">
        <f>CONCATENATE(F3352,G3352)</f>
        <v>param_trim &lt;- 1</v>
      </c>
    </row>
    <row r="3353" spans="1:18" x14ac:dyDescent="0.15">
      <c r="A3353" s="15">
        <v>3352</v>
      </c>
      <c r="B3353" s="11">
        <v>77</v>
      </c>
      <c r="C3353" s="11">
        <v>4</v>
      </c>
      <c r="D3353" s="20" t="s">
        <v>21</v>
      </c>
      <c r="F3353" s="15"/>
      <c r="G3353" s="15"/>
      <c r="H3353" s="15"/>
      <c r="I3353" s="15"/>
      <c r="J3353" s="15"/>
      <c r="K3353" s="15"/>
      <c r="L3353" s="15"/>
    </row>
    <row r="3354" spans="1:18" x14ac:dyDescent="0.15">
      <c r="A3354" s="15">
        <v>3353</v>
      </c>
      <c r="B3354" s="11">
        <v>77</v>
      </c>
      <c r="C3354" s="11">
        <v>5</v>
      </c>
      <c r="D3354" s="20" t="s">
        <v>22</v>
      </c>
      <c r="F3354" s="15"/>
      <c r="G3354" s="15"/>
      <c r="H3354" s="15"/>
      <c r="I3354" s="15"/>
      <c r="J3354" s="15"/>
      <c r="K3354" s="15"/>
      <c r="L3354" s="15"/>
    </row>
    <row r="3355" spans="1:18" x14ac:dyDescent="0.15">
      <c r="A3355" s="15">
        <v>3354</v>
      </c>
      <c r="B3355" s="11">
        <v>77</v>
      </c>
      <c r="C3355" s="11">
        <v>6</v>
      </c>
      <c r="D3355" s="20" t="s">
        <v>23</v>
      </c>
      <c r="F3355" s="15"/>
      <c r="G3355" s="15"/>
      <c r="H3355" s="15"/>
      <c r="I3355" s="15"/>
      <c r="J3355" s="15"/>
      <c r="K3355" s="15"/>
      <c r="L3355" s="15"/>
    </row>
    <row r="3356" spans="1:18" x14ac:dyDescent="0.15">
      <c r="A3356" s="15">
        <v>3355</v>
      </c>
      <c r="B3356" s="11">
        <v>77</v>
      </c>
      <c r="C3356" s="11">
        <v>7</v>
      </c>
      <c r="D3356" s="20" t="str">
        <f>L3356</f>
        <v>hoge1 &lt;- DNAStringSet(sread(fastq), start=7, end=hoge)</v>
      </c>
      <c r="F3356" s="15" t="s">
        <v>166</v>
      </c>
      <c r="G3356" s="15">
        <f>'1. Input and Output files list'!$G$232+1</f>
        <v>7</v>
      </c>
      <c r="H3356" s="15" t="s">
        <v>26</v>
      </c>
      <c r="I3356" s="15"/>
      <c r="J3356" s="15"/>
      <c r="K3356" s="15"/>
      <c r="L3356" s="15" t="str">
        <f>CONCATENATE(F3356,G3356,H3356)</f>
        <v>hoge1 &lt;- DNAStringSet(sread(fastq), start=7, end=hoge)</v>
      </c>
    </row>
    <row r="3357" spans="1:18" x14ac:dyDescent="0.15">
      <c r="A3357" s="15">
        <v>3356</v>
      </c>
      <c r="B3357" s="11">
        <v>77</v>
      </c>
      <c r="C3357" s="11">
        <v>8</v>
      </c>
      <c r="D3357" s="20" t="str">
        <f>L3357</f>
        <v>hoge2 &lt;- BStringSet(quality(quality(fastq)), start=7, end=hoge)</v>
      </c>
      <c r="F3357" s="15" t="s">
        <v>167</v>
      </c>
      <c r="G3357" s="15">
        <f>'1. Input and Output files list'!$G$232+1</f>
        <v>7</v>
      </c>
      <c r="H3357" s="15" t="s">
        <v>26</v>
      </c>
      <c r="I3357" s="15"/>
      <c r="J3357" s="15"/>
      <c r="K3357" s="15"/>
      <c r="L3357" s="15" t="str">
        <f>CONCATENATE(F3357,G3357,H3357)</f>
        <v>hoge2 &lt;- BStringSet(quality(quality(fastq)), start=7, end=hoge)</v>
      </c>
    </row>
    <row r="3358" spans="1:18" x14ac:dyDescent="0.15">
      <c r="A3358" s="15">
        <v>3357</v>
      </c>
      <c r="B3358" s="11">
        <v>77</v>
      </c>
      <c r="C3358" s="11">
        <v>9</v>
      </c>
      <c r="D3358" s="20" t="s">
        <v>24</v>
      </c>
      <c r="F3358" s="15"/>
      <c r="G3358" s="15"/>
      <c r="H3358" s="15"/>
      <c r="I3358" s="15"/>
      <c r="J3358" s="15"/>
      <c r="K3358" s="15"/>
      <c r="L3358" s="15"/>
    </row>
    <row r="3359" spans="1:18" x14ac:dyDescent="0.15">
      <c r="A3359" s="15">
        <v>3358</v>
      </c>
      <c r="B3359" s="11">
        <v>77</v>
      </c>
      <c r="C3359" s="11">
        <v>10</v>
      </c>
      <c r="D3359" s="20" t="s">
        <v>96</v>
      </c>
      <c r="F3359" s="15"/>
      <c r="G3359" s="15"/>
      <c r="H3359" s="15"/>
      <c r="I3359" s="15"/>
      <c r="J3359" s="15"/>
      <c r="K3359" s="15"/>
      <c r="L3359" s="15"/>
    </row>
    <row r="3360" spans="1:18" x14ac:dyDescent="0.15">
      <c r="A3360" s="15">
        <v>3359</v>
      </c>
      <c r="B3360" s="11">
        <v>77</v>
      </c>
      <c r="C3360" s="11">
        <v>11</v>
      </c>
      <c r="D3360" s="53" t="str">
        <f>R3360</f>
        <v>param1 &lt;- 35</v>
      </c>
      <c r="F3360" s="15" t="s">
        <v>843</v>
      </c>
      <c r="G3360" s="15">
        <f>'1. Input and Output files list'!$E$32</f>
        <v>35</v>
      </c>
      <c r="H3360" s="15"/>
      <c r="I3360" s="15"/>
      <c r="J3360" s="15"/>
      <c r="K3360" s="15"/>
      <c r="L3360" s="15"/>
      <c r="R3360" t="str">
        <f>CONCATENATE(F3360,G3360,H3360)</f>
        <v>param1 &lt;- 35</v>
      </c>
    </row>
    <row r="3361" spans="1:18" x14ac:dyDescent="0.15">
      <c r="A3361" s="15">
        <v>3360</v>
      </c>
      <c r="B3361" s="11">
        <v>77</v>
      </c>
      <c r="C3361" s="11">
        <v>12</v>
      </c>
      <c r="D3361" s="53" t="str">
        <f>R3361</f>
        <v>param2 &lt;- 0.1</v>
      </c>
      <c r="F3361" s="15" t="s">
        <v>844</v>
      </c>
      <c r="G3361" s="15">
        <f>'1. Input and Output files list'!$E$34</f>
        <v>0.1</v>
      </c>
      <c r="H3361" s="15"/>
      <c r="I3361" s="15"/>
      <c r="J3361" s="15"/>
      <c r="K3361" s="15"/>
      <c r="L3361" s="15"/>
      <c r="R3361" t="str">
        <f>CONCATENATE(F3361,G3361,H3361)</f>
        <v>param2 &lt;- 0.1</v>
      </c>
    </row>
    <row r="3362" spans="1:18" x14ac:dyDescent="0.15">
      <c r="A3362" s="15">
        <v>3361</v>
      </c>
      <c r="B3362" s="11">
        <v>77</v>
      </c>
      <c r="C3362" s="11">
        <v>13</v>
      </c>
      <c r="D3362" s="53" t="str">
        <f>R3362</f>
        <v>fastq &lt;- readFastq("C:/NGS/save/NGS0_77.fastq")</v>
      </c>
      <c r="F3362" s="15" t="s">
        <v>845</v>
      </c>
      <c r="G3362" s="15" t="str">
        <f>'1. Input and Output files list'!$E$6</f>
        <v>C:/NGS/save/</v>
      </c>
      <c r="H3362" s="5" t="str">
        <f>'1. Input and Output files list'!$I$232</f>
        <v>NGS0_77.fastq</v>
      </c>
      <c r="I3362" s="15" t="s">
        <v>4</v>
      </c>
      <c r="J3362" s="15">
        <v>77</v>
      </c>
      <c r="K3362" s="15"/>
      <c r="L3362" s="15"/>
      <c r="R3362" t="str">
        <f>CONCATENATE(F3362,G3362,H3362,I3362)</f>
        <v>fastq &lt;- readFastq("C:/NGS/save/NGS0_77.fastq")</v>
      </c>
    </row>
    <row r="3363" spans="1:18" x14ac:dyDescent="0.15">
      <c r="A3363" s="15">
        <v>3362</v>
      </c>
      <c r="B3363" s="11">
        <v>77</v>
      </c>
      <c r="C3363" s="11">
        <v>14</v>
      </c>
      <c r="D3363" s="53" t="s">
        <v>840</v>
      </c>
      <c r="F3363" s="15"/>
      <c r="G3363" s="15"/>
      <c r="H3363" s="15"/>
      <c r="I3363" s="15"/>
      <c r="J3363" s="15"/>
      <c r="K3363" s="15"/>
      <c r="L3363" s="15"/>
    </row>
    <row r="3364" spans="1:18" x14ac:dyDescent="0.15">
      <c r="A3364" s="15">
        <v>3363</v>
      </c>
      <c r="B3364" s="11">
        <v>77</v>
      </c>
      <c r="C3364" s="11">
        <v>15</v>
      </c>
      <c r="D3364" s="53" t="s">
        <v>841</v>
      </c>
      <c r="F3364" s="15"/>
      <c r="G3364" s="15"/>
      <c r="H3364" s="15"/>
      <c r="I3364" s="15"/>
      <c r="J3364" s="15"/>
      <c r="K3364" s="15"/>
      <c r="L3364" s="15"/>
    </row>
    <row r="3365" spans="1:18" x14ac:dyDescent="0.15">
      <c r="A3365" s="15">
        <v>3364</v>
      </c>
      <c r="B3365" s="11">
        <v>77</v>
      </c>
      <c r="C3365" s="11">
        <v>16</v>
      </c>
      <c r="D3365" s="53" t="s">
        <v>842</v>
      </c>
      <c r="F3365" s="15"/>
      <c r="G3365" s="15"/>
      <c r="H3365" s="15"/>
      <c r="I3365" s="15"/>
      <c r="J3365" s="15"/>
      <c r="K3365" s="15"/>
      <c r="L3365" s="15"/>
    </row>
    <row r="3366" spans="1:18" x14ac:dyDescent="0.15">
      <c r="A3366" s="15">
        <v>3365</v>
      </c>
      <c r="B3366" s="11">
        <v>77</v>
      </c>
      <c r="C3366" s="11">
        <v>17</v>
      </c>
      <c r="D3366" s="20" t="str">
        <f>L3366</f>
        <v xml:space="preserve">writeFastq(fastq, "C:/NGS/save/F2_Adap-0.fastq", compress=F)   </v>
      </c>
      <c r="F3366" s="15" t="s">
        <v>847</v>
      </c>
      <c r="G3366" s="15" t="str">
        <f>'1. Input and Output files list'!$E$6</f>
        <v>C:/NGS/save/</v>
      </c>
      <c r="H3366" s="15" t="s">
        <v>850</v>
      </c>
      <c r="I3366" s="15"/>
      <c r="J3366" s="15"/>
      <c r="K3366" s="15"/>
      <c r="L3366" s="15" t="str">
        <f>CONCATENATE(F3366,G3366,H3366,I3366,J3366)</f>
        <v xml:space="preserve">writeFastq(fastq, "C:/NGS/save/F2_Adap-0.fastq", compress=F)   </v>
      </c>
    </row>
    <row r="3367" spans="1:18" x14ac:dyDescent="0.15">
      <c r="A3367" s="15">
        <v>3366</v>
      </c>
      <c r="B3367" s="11">
        <v>77</v>
      </c>
      <c r="C3367" s="11">
        <v>18</v>
      </c>
      <c r="D3367" s="20" t="str">
        <f>L3367</f>
        <v>in_f &lt;- "C:/NGS/save/F2_Adap-0.fastq"</v>
      </c>
      <c r="F3367" s="15" t="s">
        <v>14</v>
      </c>
      <c r="G3367" s="15" t="s">
        <v>13</v>
      </c>
      <c r="H3367" s="15" t="str">
        <f>'1. Input and Output files list'!$E$6</f>
        <v>C:/NGS/save/</v>
      </c>
      <c r="I3367" s="15" t="s">
        <v>849</v>
      </c>
      <c r="J3367" s="7"/>
      <c r="K3367" s="15"/>
      <c r="L3367" s="15" t="str">
        <f>CONCATENATE(F3367,G3367,H3367,I3367,J3367)</f>
        <v>in_f &lt;- "C:/NGS/save/F2_Adap-0.fastq"</v>
      </c>
    </row>
    <row r="3368" spans="1:18" x14ac:dyDescent="0.15">
      <c r="A3368" s="15">
        <v>3367</v>
      </c>
      <c r="B3368" s="11">
        <v>77</v>
      </c>
      <c r="C3368" s="11">
        <v>19</v>
      </c>
      <c r="D3368" s="20" t="str">
        <f>L3368</f>
        <v>out_f &lt;- "C:/NGS/save/F2_Adap-1.fastq"</v>
      </c>
      <c r="F3368" s="15" t="s">
        <v>15</v>
      </c>
      <c r="G3368" s="15" t="str">
        <f>'1. Input and Output files list'!$E$6</f>
        <v>C:/NGS/save/</v>
      </c>
      <c r="H3368" s="15" t="s">
        <v>86</v>
      </c>
      <c r="I3368" s="15"/>
      <c r="J3368" s="15"/>
      <c r="K3368" s="15"/>
      <c r="L3368" s="15" t="str">
        <f>CONCATENATE(F3368,G3368,H3368)</f>
        <v>out_f &lt;- "C:/NGS/save/F2_Adap-1.fastq"</v>
      </c>
    </row>
    <row r="3369" spans="1:18" x14ac:dyDescent="0.15">
      <c r="A3369" s="15">
        <v>3368</v>
      </c>
      <c r="B3369" s="11">
        <v>77</v>
      </c>
      <c r="C3369" s="11">
        <v>20</v>
      </c>
      <c r="D3369" s="20" t="str">
        <f>L3369</f>
        <v>param_adapter &lt;- "CATGAGATCGGAAGAGCGTCGTGTAGGGAAAGAGTGT"  #Adapter sequence 1</v>
      </c>
      <c r="F3369" s="11" t="s">
        <v>44</v>
      </c>
      <c r="G3369" s="11" t="str">
        <f>'1. Input and Output files list'!$E$64</f>
        <v>CATGAGATCGGAAGAGCGTCGTGTAGGGAAAGAGTGT</v>
      </c>
      <c r="H3369" s="11" t="s">
        <v>46</v>
      </c>
      <c r="I3369" s="15"/>
      <c r="J3369" s="15"/>
      <c r="K3369" s="15"/>
      <c r="L3369" s="15" t="str">
        <f>CONCATENATE(F3369,G3369,H3369)</f>
        <v>param_adapter &lt;- "CATGAGATCGGAAGAGCGTCGTGTAGGGAAAGAGTGT"  #Adapter sequence 1</v>
      </c>
    </row>
    <row r="3370" spans="1:18" x14ac:dyDescent="0.15">
      <c r="A3370" s="15">
        <v>3369</v>
      </c>
      <c r="B3370" s="11">
        <v>77</v>
      </c>
      <c r="C3370" s="11">
        <v>21</v>
      </c>
      <c r="D3370" s="20" t="s">
        <v>28</v>
      </c>
      <c r="F3370" s="15"/>
      <c r="G3370" s="15"/>
      <c r="H3370" s="15"/>
      <c r="I3370" s="15"/>
      <c r="J3370" s="15"/>
      <c r="K3370" s="15"/>
      <c r="L3370" s="15"/>
    </row>
    <row r="3371" spans="1:18" x14ac:dyDescent="0.15">
      <c r="A3371" s="15">
        <v>3370</v>
      </c>
      <c r="B3371" s="11">
        <v>77</v>
      </c>
      <c r="C3371" s="11">
        <v>22</v>
      </c>
      <c r="D3371" s="20" t="str">
        <f>L3371</f>
        <v>in_f &lt;- "C:/NGS/save/F2_Adap-1.fastq"</v>
      </c>
      <c r="F3371" s="15" t="s">
        <v>12</v>
      </c>
      <c r="G3371" s="15" t="str">
        <f>'1. Input and Output files list'!$E$6</f>
        <v>C:/NGS/save/</v>
      </c>
      <c r="H3371" s="15" t="s">
        <v>86</v>
      </c>
      <c r="I3371" s="15"/>
      <c r="J3371" s="15"/>
      <c r="K3371" s="15"/>
      <c r="L3371" s="15" t="str">
        <f>CONCATENATE(F3371,G3371,H3371)</f>
        <v>in_f &lt;- "C:/NGS/save/F2_Adap-1.fastq"</v>
      </c>
    </row>
    <row r="3372" spans="1:18" x14ac:dyDescent="0.15">
      <c r="A3372" s="15">
        <v>3371</v>
      </c>
      <c r="B3372" s="11">
        <v>77</v>
      </c>
      <c r="C3372" s="11">
        <v>23</v>
      </c>
      <c r="D3372" s="20" t="str">
        <f>L3372</f>
        <v>out_f &lt;- "C:/NGS/save/F2_Adap-2.fastq"</v>
      </c>
      <c r="F3372" s="15" t="s">
        <v>15</v>
      </c>
      <c r="G3372" s="15" t="str">
        <f>'1. Input and Output files list'!$E$6</f>
        <v>C:/NGS/save/</v>
      </c>
      <c r="H3372" s="15" t="s">
        <v>87</v>
      </c>
      <c r="I3372" s="15"/>
      <c r="J3372" s="15"/>
      <c r="K3372" s="15"/>
      <c r="L3372" s="15" t="str">
        <f>CONCATENATE(F3372,G3372,H3372)</f>
        <v>out_f &lt;- "C:/NGS/save/F2_Adap-2.fastq"</v>
      </c>
    </row>
    <row r="3373" spans="1:18" x14ac:dyDescent="0.15">
      <c r="A3373" s="15">
        <v>3372</v>
      </c>
      <c r="B3373" s="11">
        <v>77</v>
      </c>
      <c r="C3373" s="11">
        <v>24</v>
      </c>
      <c r="D3373" s="20" t="str">
        <f>L3373</f>
        <v>param_adapter &lt;- "TAAGATCGGAAGAGCACACGTCTGAACTCCAGTCAC"  #Adapter sequence 2</v>
      </c>
      <c r="F3373" s="11" t="s">
        <v>44</v>
      </c>
      <c r="G3373" s="15" t="str">
        <f>'1. Input and Output files list'!$E$65</f>
        <v>TAAGATCGGAAGAGCACACGTCTGAACTCCAGTCAC</v>
      </c>
      <c r="H3373" s="11" t="s">
        <v>47</v>
      </c>
      <c r="I3373" s="15"/>
      <c r="J3373" s="15"/>
      <c r="K3373" s="15"/>
      <c r="L3373" s="15" t="str">
        <f>CONCATENATE(F3373,G3373,H3373)</f>
        <v>param_adapter &lt;- "TAAGATCGGAAGAGCACACGTCTGAACTCCAGTCAC"  #Adapter sequence 2</v>
      </c>
    </row>
    <row r="3374" spans="1:18" x14ac:dyDescent="0.15">
      <c r="A3374" s="15">
        <v>3373</v>
      </c>
      <c r="B3374" s="11">
        <v>77</v>
      </c>
      <c r="C3374" s="11">
        <v>25</v>
      </c>
      <c r="D3374" s="20" t="s">
        <v>29</v>
      </c>
      <c r="F3374" s="15"/>
      <c r="G3374" s="15"/>
      <c r="H3374" s="15"/>
      <c r="I3374" s="15"/>
      <c r="J3374" s="15"/>
      <c r="K3374" s="15"/>
      <c r="L3374" s="15"/>
    </row>
    <row r="3375" spans="1:18" x14ac:dyDescent="0.15">
      <c r="A3375" s="15">
        <v>3374</v>
      </c>
      <c r="B3375" s="11">
        <v>77</v>
      </c>
      <c r="C3375" s="11">
        <v>26</v>
      </c>
      <c r="D3375" s="20" t="str">
        <f>L3375</f>
        <v>in_f &lt;- "C:/NGS/save/F2_Adap-2.fastq"</v>
      </c>
      <c r="F3375" s="15" t="s">
        <v>12</v>
      </c>
      <c r="G3375" s="15" t="str">
        <f>'1. Input and Output files list'!$E$6</f>
        <v>C:/NGS/save/</v>
      </c>
      <c r="H3375" s="15" t="s">
        <v>87</v>
      </c>
      <c r="I3375" s="15"/>
      <c r="J3375" s="15"/>
      <c r="K3375" s="15"/>
      <c r="L3375" s="15" t="str">
        <f>CONCATENATE(F3375,G3375,H3375)</f>
        <v>in_f &lt;- "C:/NGS/save/F2_Adap-2.fastq"</v>
      </c>
    </row>
    <row r="3376" spans="1:18" x14ac:dyDescent="0.15">
      <c r="A3376" s="15">
        <v>3375</v>
      </c>
      <c r="B3376" s="11">
        <v>77</v>
      </c>
      <c r="C3376" s="11">
        <v>27</v>
      </c>
      <c r="D3376" s="20" t="str">
        <f>L3376</f>
        <v>out_f &lt;- "C:/NGS/save/F2_Adap-3.fastq"</v>
      </c>
      <c r="F3376" s="15" t="s">
        <v>15</v>
      </c>
      <c r="G3376" s="15" t="str">
        <f>'1. Input and Output files list'!$E$6</f>
        <v>C:/NGS/save/</v>
      </c>
      <c r="H3376" s="15" t="s">
        <v>88</v>
      </c>
      <c r="I3376" s="15"/>
      <c r="J3376" s="15"/>
      <c r="K3376" s="15"/>
      <c r="L3376" s="15" t="str">
        <f>CONCATENATE(F3376,G3376,H3376)</f>
        <v>out_f &lt;- "C:/NGS/save/F2_Adap-3.fastq"</v>
      </c>
    </row>
    <row r="3377" spans="1:20" x14ac:dyDescent="0.15">
      <c r="A3377" s="15">
        <v>3376</v>
      </c>
      <c r="B3377" s="11">
        <v>77</v>
      </c>
      <c r="C3377" s="11">
        <v>28</v>
      </c>
      <c r="D3377" s="20" t="str">
        <f>L3377</f>
        <v>param_adapter &lt;- "TAAGATCGGAAGAGCGTCGTGTAGGGAAAGAGTGT"  #Adapter sequence 3</v>
      </c>
      <c r="F3377" s="15" t="s">
        <v>44</v>
      </c>
      <c r="G3377" s="15" t="str">
        <f>'1. Input and Output files list'!$E$66</f>
        <v>TAAGATCGGAAGAGCGTCGTGTAGGGAAAGAGTGT</v>
      </c>
      <c r="H3377" s="15" t="s">
        <v>49</v>
      </c>
      <c r="I3377" s="15"/>
      <c r="J3377" s="15"/>
      <c r="K3377" s="15"/>
      <c r="L3377" s="15" t="str">
        <f>CONCATENATE(F3377,G3377,H3377)</f>
        <v>param_adapter &lt;- "TAAGATCGGAAGAGCGTCGTGTAGGGAAAGAGTGT"  #Adapter sequence 3</v>
      </c>
    </row>
    <row r="3378" spans="1:20" x14ac:dyDescent="0.15">
      <c r="A3378" s="15">
        <v>3377</v>
      </c>
      <c r="B3378" s="11">
        <v>77</v>
      </c>
      <c r="C3378" s="11">
        <v>29</v>
      </c>
      <c r="D3378" s="20" t="s">
        <v>30</v>
      </c>
      <c r="F3378" s="15"/>
      <c r="G3378" s="15"/>
      <c r="H3378" s="15"/>
      <c r="I3378" s="15"/>
      <c r="J3378" s="15"/>
      <c r="K3378" s="15"/>
      <c r="L3378" s="15"/>
    </row>
    <row r="3379" spans="1:20" x14ac:dyDescent="0.15">
      <c r="A3379" s="15">
        <v>3378</v>
      </c>
      <c r="B3379" s="11">
        <v>77</v>
      </c>
      <c r="C3379" s="11">
        <v>30</v>
      </c>
      <c r="D3379" s="20" t="str">
        <f>L3379</f>
        <v>in_f &lt;- "C:/NGS/save/F2_Adap-3.fastq"</v>
      </c>
      <c r="F3379" s="15" t="s">
        <v>12</v>
      </c>
      <c r="G3379" s="15" t="str">
        <f>'1. Input and Output files list'!$E$6</f>
        <v>C:/NGS/save/</v>
      </c>
      <c r="H3379" s="15" t="s">
        <v>88</v>
      </c>
      <c r="I3379" s="15"/>
      <c r="J3379" s="15"/>
      <c r="K3379" s="15"/>
      <c r="L3379" s="15" t="str">
        <f>CONCATENATE(F3379,G3379,H3379)</f>
        <v>in_f &lt;- "C:/NGS/save/F2_Adap-3.fastq"</v>
      </c>
    </row>
    <row r="3380" spans="1:20" x14ac:dyDescent="0.15">
      <c r="A3380" s="15">
        <v>3379</v>
      </c>
      <c r="B3380" s="11">
        <v>77</v>
      </c>
      <c r="C3380" s="11">
        <v>31</v>
      </c>
      <c r="D3380" s="20" t="str">
        <f>L3380</f>
        <v>out_f &lt;- "C:/NGS/save/AdapterTrim_NGS0_77.fastq"</v>
      </c>
      <c r="F3380" s="15" t="s">
        <v>36</v>
      </c>
      <c r="G3380" s="15" t="str">
        <f>'1. Input and Output files list'!$E$6</f>
        <v>C:/NGS/save/</v>
      </c>
      <c r="H3380" s="15" t="s">
        <v>38</v>
      </c>
      <c r="I3380" s="15" t="str">
        <f>'1. Input and Output files list'!$I$232</f>
        <v>NGS0_77.fastq</v>
      </c>
      <c r="J3380" s="15" t="s">
        <v>16</v>
      </c>
      <c r="K3380" s="15"/>
      <c r="L3380" s="15" t="str">
        <f>CONCATENATE(F3380,G3380,H3380,I3380,J3380)</f>
        <v>out_f &lt;- "C:/NGS/save/AdapterTrim_NGS0_77.fastq"</v>
      </c>
    </row>
    <row r="3381" spans="1:20" x14ac:dyDescent="0.15">
      <c r="A3381" s="15">
        <v>3380</v>
      </c>
      <c r="B3381" s="11">
        <v>77</v>
      </c>
      <c r="C3381" s="11">
        <v>32</v>
      </c>
      <c r="D3381" s="20" t="str">
        <f>L3381</f>
        <v>param_adapter &lt;- "CATGAGATCGGAAGAGCACACGTCTGAACTCCAGTCAC"  #Adapter sequence 4</v>
      </c>
      <c r="F3381" s="15" t="s">
        <v>44</v>
      </c>
      <c r="G3381" s="15" t="str">
        <f>'1. Input and Output files list'!$E$67</f>
        <v>CATGAGATCGGAAGAGCACACGTCTGAACTCCAGTCAC</v>
      </c>
      <c r="H3381" s="15" t="s">
        <v>51</v>
      </c>
      <c r="I3381" s="15"/>
      <c r="J3381" s="15"/>
      <c r="K3381" s="15"/>
      <c r="L3381" s="15" t="str">
        <f>CONCATENATE(F3381,G3381,H3381)</f>
        <v>param_adapter &lt;- "CATGAGATCGGAAGAGCACACGTCTGAACTCCAGTCAC"  #Adapter sequence 4</v>
      </c>
    </row>
    <row r="3382" spans="1:20" x14ac:dyDescent="0.15">
      <c r="A3382" s="15">
        <v>3381</v>
      </c>
      <c r="B3382" s="11">
        <v>77</v>
      </c>
      <c r="C3382" s="11">
        <v>33</v>
      </c>
      <c r="D3382" s="20" t="s">
        <v>31</v>
      </c>
      <c r="F3382" s="15"/>
      <c r="G3382" s="15"/>
      <c r="H3382" s="15"/>
      <c r="I3382" s="15"/>
      <c r="J3382" s="15"/>
      <c r="K3382" s="15"/>
      <c r="L3382" s="15"/>
    </row>
    <row r="3383" spans="1:20" x14ac:dyDescent="0.15">
      <c r="A3383" s="15">
        <v>3382</v>
      </c>
      <c r="B3383" s="11">
        <v>77</v>
      </c>
      <c r="C3383" s="11">
        <v>34</v>
      </c>
      <c r="D3383" s="20" t="s">
        <v>32</v>
      </c>
      <c r="F3383" s="15"/>
      <c r="G3383" s="15"/>
      <c r="H3383" s="15"/>
      <c r="I3383" s="15"/>
      <c r="J3383" s="15"/>
      <c r="K3383" s="15"/>
      <c r="L3383" s="15"/>
    </row>
    <row r="3384" spans="1:20" x14ac:dyDescent="0.15">
      <c r="A3384" s="15">
        <v>3383</v>
      </c>
      <c r="B3384" s="11">
        <v>77</v>
      </c>
      <c r="C3384" s="11">
        <v>35</v>
      </c>
      <c r="D3384" s="20" t="str">
        <f>L3384</f>
        <v>write.csv(res, "C:/NGS/save/NGS0_77.fastq.csv")</v>
      </c>
      <c r="F3384" s="15" t="s">
        <v>35</v>
      </c>
      <c r="G3384" s="15" t="str">
        <f>'1. Input and Output files list'!$E$6</f>
        <v>C:/NGS/save/</v>
      </c>
      <c r="H3384" s="15" t="str">
        <f>'1. Input and Output files list'!$I$232</f>
        <v>NGS0_77.fastq</v>
      </c>
      <c r="I3384" s="15" t="s">
        <v>34</v>
      </c>
      <c r="J3384" s="15"/>
      <c r="K3384" s="15"/>
      <c r="L3384" s="15" t="str">
        <f>CONCATENATE(F3384,G3384,H3384,I3384)</f>
        <v>write.csv(res, "C:/NGS/save/NGS0_77.fastq.csv")</v>
      </c>
    </row>
    <row r="3385" spans="1:20" x14ac:dyDescent="0.15">
      <c r="A3385" s="15">
        <v>3384</v>
      </c>
      <c r="B3385" s="11">
        <v>77</v>
      </c>
      <c r="C3385" s="11">
        <v>36</v>
      </c>
      <c r="D3385" s="20" t="str">
        <f>L3385</f>
        <v>system.time(fastq &lt;- fread("C:/NGS/save/AdapterTrim_NGS0_77.fastq", header=F, sep="\t", na.strings="NA", strip.white=TRUE, verbose=TRUE))</v>
      </c>
      <c r="F3385" s="15" t="s">
        <v>92</v>
      </c>
      <c r="G3385" s="15" t="str">
        <f>'1. Input and Output files list'!$E$6</f>
        <v>C:/NGS/save/</v>
      </c>
      <c r="H3385" s="15" t="s">
        <v>38</v>
      </c>
      <c r="I3385" s="15" t="str">
        <f>'1. Input and Output files list'!$I$232</f>
        <v>NGS0_77.fastq</v>
      </c>
      <c r="J3385" s="15" t="s">
        <v>20</v>
      </c>
      <c r="K3385" s="15"/>
      <c r="L3385" s="15" t="str">
        <f>CONCATENATE(F3385,G3385,H3385,I3385,J3385)</f>
        <v>system.time(fastq &lt;- fread("C:/NGS/save/AdapterTrim_NGS0_77.fastq", header=F, sep="\t", na.strings="NA", strip.white=TRUE, verbose=TRUE))</v>
      </c>
    </row>
    <row r="3386" spans="1:20" x14ac:dyDescent="0.15">
      <c r="A3386" s="15">
        <v>3385</v>
      </c>
      <c r="B3386" s="11">
        <v>77</v>
      </c>
      <c r="C3386" s="11">
        <v>37</v>
      </c>
      <c r="D3386" s="20" t="str">
        <f>T3386</f>
        <v>file.remove("C:/NGS/save/AdapterTrim_NGS0_77.fastq","C:/NGS/save/F2_Adap-0.fastq","C:/NGS/save/F2_Adap-1.fastq","C:/NGS/save/F2_Adap-2.fastq","C:/NGS/save/F2_Adap-3.fastq")</v>
      </c>
      <c r="F3386" s="15" t="s">
        <v>11</v>
      </c>
      <c r="G3386" s="15" t="str">
        <f>'1. Input and Output files list'!$E$6</f>
        <v>C:/NGS/save/</v>
      </c>
      <c r="H3386" s="15" t="s">
        <v>38</v>
      </c>
      <c r="I3386" s="15" t="str">
        <f>'1. Input and Output files list'!$I$232</f>
        <v>NGS0_77.fastq</v>
      </c>
      <c r="J3386" s="15" t="s">
        <v>852</v>
      </c>
      <c r="K3386" s="15" t="str">
        <f>'1. Input and Output files list'!$E$6</f>
        <v>C:/NGS/save/</v>
      </c>
      <c r="L3386" s="15" t="s">
        <v>851</v>
      </c>
      <c r="M3386" t="str">
        <f>'1. Input and Output files list'!$E$6</f>
        <v>C:/NGS/save/</v>
      </c>
      <c r="N3386" t="s">
        <v>89</v>
      </c>
      <c r="O3386" t="str">
        <f>'1. Input and Output files list'!$E$6</f>
        <v>C:/NGS/save/</v>
      </c>
      <c r="P3386" t="s">
        <v>90</v>
      </c>
      <c r="Q3386" t="str">
        <f>'1. Input and Output files list'!$E$6</f>
        <v>C:/NGS/save/</v>
      </c>
      <c r="R3386" t="s">
        <v>91</v>
      </c>
      <c r="T3386" t="str">
        <f>CONCATENATE(F3386,G3386,H3386,I3386,J3386,K3386,L3386,M3386,N3386,O3386,P3386,Q3386,R3386)</f>
        <v>file.remove("C:/NGS/save/AdapterTrim_NGS0_77.fastq","C:/NGS/save/F2_Adap-0.fastq","C:/NGS/save/F2_Adap-1.fastq","C:/NGS/save/F2_Adap-2.fastq","C:/NGS/save/F2_Adap-3.fastq")</v>
      </c>
    </row>
    <row r="3387" spans="1:20" x14ac:dyDescent="0.15">
      <c r="A3387" s="15">
        <v>3386</v>
      </c>
      <c r="B3387" s="11">
        <v>77</v>
      </c>
      <c r="C3387" s="11">
        <v>38</v>
      </c>
      <c r="D3387" s="20" t="s">
        <v>93</v>
      </c>
      <c r="F3387" s="15"/>
      <c r="G3387" s="15"/>
      <c r="H3387" s="15"/>
      <c r="I3387" s="15"/>
      <c r="J3387" s="15"/>
      <c r="K3387" s="15"/>
      <c r="L3387" s="15"/>
    </row>
    <row r="3388" spans="1:20" x14ac:dyDescent="0.15">
      <c r="A3388" s="15">
        <v>3387</v>
      </c>
      <c r="B3388" s="11">
        <v>77</v>
      </c>
      <c r="C3388" s="11">
        <v>39</v>
      </c>
      <c r="D3388" s="20" t="s">
        <v>2</v>
      </c>
      <c r="F3388" s="15"/>
      <c r="G3388" s="15"/>
      <c r="H3388" s="15"/>
      <c r="I3388" s="15"/>
      <c r="J3388" s="15"/>
      <c r="K3388" s="15"/>
      <c r="L3388" s="15"/>
    </row>
    <row r="3389" spans="1:20" x14ac:dyDescent="0.15">
      <c r="A3389" s="15">
        <v>3388</v>
      </c>
      <c r="B3389" s="11">
        <v>77</v>
      </c>
      <c r="C3389" s="11">
        <v>40</v>
      </c>
      <c r="D3389" s="20" t="str">
        <f>K3389</f>
        <v>system.time(write.csv(RADtag, file="C:/NGS/save/NGS0_77.tagcount", row.names = F))</v>
      </c>
      <c r="F3389" s="15" t="s">
        <v>164</v>
      </c>
      <c r="G3389" s="15" t="str">
        <f>'1. Input and Output files list'!$E$6</f>
        <v>C:/NGS/save/</v>
      </c>
      <c r="H3389" s="15" t="str">
        <f>'1. Input and Output files list'!$J$232</f>
        <v>NGS0_77.tagcount</v>
      </c>
      <c r="I3389" s="15" t="s">
        <v>210</v>
      </c>
      <c r="J3389" s="15"/>
      <c r="K3389" s="15" t="str">
        <f>CONCATENATE(F3389,G3389,H3389,I3389)</f>
        <v>system.time(write.csv(RADtag, file="C:/NGS/save/NGS0_77.tagcount", row.names = F))</v>
      </c>
      <c r="L3389" s="15"/>
    </row>
    <row r="3390" spans="1:20" x14ac:dyDescent="0.15">
      <c r="A3390" s="15">
        <v>3389</v>
      </c>
      <c r="B3390" s="11">
        <v>77</v>
      </c>
      <c r="C3390" s="11">
        <v>41</v>
      </c>
      <c r="D3390" s="20" t="str">
        <f>L3390</f>
        <v>file.remove("C:/NGS/save/NGS0_77.fastq")</v>
      </c>
      <c r="F3390" s="15" t="s">
        <v>97</v>
      </c>
      <c r="G3390" s="15" t="s">
        <v>13</v>
      </c>
      <c r="H3390" s="15" t="str">
        <f>'1. Input and Output files list'!$E$6</f>
        <v>C:/NGS/save/</v>
      </c>
      <c r="I3390" s="15" t="str">
        <f>'1. Input and Output files list'!$I$232</f>
        <v>NGS0_77.fastq</v>
      </c>
      <c r="J3390" s="7" t="s">
        <v>16</v>
      </c>
      <c r="K3390" s="15" t="s">
        <v>52</v>
      </c>
      <c r="L3390" s="15" t="str">
        <f>CONCATENATE(F3390,G3390,H3390,I3390,J3390,K3390)</f>
        <v>file.remove("C:/NGS/save/NGS0_77.fastq")</v>
      </c>
    </row>
    <row r="3391" spans="1:20" x14ac:dyDescent="0.15">
      <c r="A3391" s="15">
        <v>3390</v>
      </c>
      <c r="B3391" s="11">
        <v>77</v>
      </c>
      <c r="C3391" s="11">
        <v>42</v>
      </c>
      <c r="D3391" s="20" t="s">
        <v>170</v>
      </c>
      <c r="F3391" s="15"/>
      <c r="G3391" s="15"/>
      <c r="H3391" s="15"/>
      <c r="I3391" s="15"/>
      <c r="J3391" s="15"/>
      <c r="K3391" s="15"/>
      <c r="L3391" s="15"/>
    </row>
    <row r="3392" spans="1:20" x14ac:dyDescent="0.15">
      <c r="A3392" s="15">
        <v>3391</v>
      </c>
      <c r="B3392" s="11">
        <v>77</v>
      </c>
      <c r="C3392" s="11">
        <v>43</v>
      </c>
      <c r="D3392" s="20" t="str">
        <f>L3392</f>
        <v>system.time(write.csv(RAD_1over, file="C:/NGS/save/NGS0_77.tagcount1over", row.names = F))</v>
      </c>
      <c r="F3392" s="10" t="s">
        <v>171</v>
      </c>
      <c r="G3392" s="15" t="str">
        <f>'1. Input and Output files list'!$E$6</f>
        <v>C:/NGS/save/</v>
      </c>
      <c r="H3392" s="10" t="str">
        <f>'1. Input and Output files list'!$K$232</f>
        <v>NGS0_77.tagcount1over</v>
      </c>
      <c r="I3392" s="10" t="s">
        <v>210</v>
      </c>
      <c r="J3392" s="15"/>
      <c r="K3392" s="15"/>
      <c r="L3392" s="15" t="str">
        <f>CONCATENATE(F3392,G3392,H3392,I3392)</f>
        <v>system.time(write.csv(RAD_1over, file="C:/NGS/save/NGS0_77.tagcount1over", row.names = F))</v>
      </c>
    </row>
    <row r="3393" spans="1:18" x14ac:dyDescent="0.15">
      <c r="A3393" s="15">
        <v>3392</v>
      </c>
      <c r="B3393" s="11">
        <v>77</v>
      </c>
      <c r="C3393" s="11">
        <v>44</v>
      </c>
      <c r="D3393" s="20" t="s">
        <v>1073</v>
      </c>
      <c r="F3393" s="15"/>
      <c r="G3393" s="15"/>
      <c r="H3393" s="15"/>
      <c r="I3393" s="15"/>
      <c r="J3393" s="15"/>
      <c r="K3393" s="15"/>
      <c r="L3393" s="15"/>
    </row>
    <row r="3394" spans="1:18" x14ac:dyDescent="0.15">
      <c r="A3394" s="15">
        <v>3393</v>
      </c>
      <c r="B3394" s="11">
        <v>78</v>
      </c>
      <c r="C3394" s="11">
        <v>1</v>
      </c>
      <c r="D3394" s="20" t="str">
        <f>L3394</f>
        <v>in_f &lt;- c("C:/NGS/Raw_sequence_reads/78_TCCGCGAA-TAATCTTA_L006_R1_001.fastq.gz", "C:/NGS/Raw_sequence_reads/78_TCCGCGAA-TAATCTTA_L006_R2_001.fastq.gz")</v>
      </c>
      <c r="F3394" s="15" t="s">
        <v>3</v>
      </c>
      <c r="G3394" s="15" t="str">
        <f>'1. Input and Output files list'!$E$234</f>
        <v>C:/NGS/Raw_sequence_reads/78_TCCGCGAA-TAATCTTA_L006_R1_001.fastq.gz</v>
      </c>
      <c r="H3394" s="15" t="s">
        <v>10</v>
      </c>
      <c r="I3394" s="15" t="str">
        <f>'1. Input and Output files list'!$E$235</f>
        <v>C:/NGS/Raw_sequence_reads/78_TCCGCGAA-TAATCTTA_L006_R2_001.fastq.gz</v>
      </c>
      <c r="J3394" s="15" t="s">
        <v>4</v>
      </c>
      <c r="K3394" s="15"/>
      <c r="L3394" s="15" t="str">
        <f>CONCATENATE(F3394,G3394,H3394,I3394,J3394)</f>
        <v>in_f &lt;- c("C:/NGS/Raw_sequence_reads/78_TCCGCGAA-TAATCTTA_L006_R1_001.fastq.gz", "C:/NGS/Raw_sequence_reads/78_TCCGCGAA-TAATCTTA_L006_R2_001.fastq.gz")</v>
      </c>
    </row>
    <row r="3395" spans="1:18" x14ac:dyDescent="0.15">
      <c r="A3395" s="15">
        <v>3394</v>
      </c>
      <c r="B3395" s="11">
        <v>78</v>
      </c>
      <c r="C3395" s="11">
        <v>2</v>
      </c>
      <c r="D3395" s="20" t="str">
        <f>L3395</f>
        <v>out_f &lt;- "C:/NGS/save/NGS0_78.fastq"</v>
      </c>
      <c r="F3395" s="15" t="s">
        <v>95</v>
      </c>
      <c r="G3395" s="15" t="s">
        <v>13</v>
      </c>
      <c r="H3395" s="15" t="str">
        <f>'1. Input and Output files list'!$E$6</f>
        <v>C:/NGS/save/</v>
      </c>
      <c r="I3395" s="15" t="str">
        <f>'1. Input and Output files list'!$I$234</f>
        <v>NGS0_78.fastq</v>
      </c>
      <c r="J3395" s="7" t="s">
        <v>16</v>
      </c>
      <c r="K3395" s="15"/>
      <c r="L3395" s="15" t="str">
        <f>CONCATENATE(F3395,G3395,H3395,I3395,J3395)</f>
        <v>out_f &lt;- "C:/NGS/save/NGS0_78.fastq"</v>
      </c>
    </row>
    <row r="3396" spans="1:18" x14ac:dyDescent="0.15">
      <c r="A3396" s="15">
        <v>3395</v>
      </c>
      <c r="B3396" s="11">
        <v>78</v>
      </c>
      <c r="C3396" s="11">
        <v>3</v>
      </c>
      <c r="D3396" s="20" t="str">
        <f>L3396</f>
        <v>param_trim &lt;- 1</v>
      </c>
      <c r="F3396" s="15" t="s">
        <v>163</v>
      </c>
      <c r="G3396" s="15">
        <f>'1. Input and Output files list'!$H$234</f>
        <v>1</v>
      </c>
      <c r="H3396" s="15"/>
      <c r="I3396" s="15"/>
      <c r="J3396" s="15"/>
      <c r="K3396" s="15"/>
      <c r="L3396" s="15" t="str">
        <f>CONCATENATE(F3396,G3396)</f>
        <v>param_trim &lt;- 1</v>
      </c>
    </row>
    <row r="3397" spans="1:18" x14ac:dyDescent="0.15">
      <c r="A3397" s="15">
        <v>3396</v>
      </c>
      <c r="B3397" s="11">
        <v>78</v>
      </c>
      <c r="C3397" s="11">
        <v>4</v>
      </c>
      <c r="D3397" s="20" t="s">
        <v>21</v>
      </c>
      <c r="F3397" s="15"/>
      <c r="G3397" s="15"/>
      <c r="H3397" s="15"/>
      <c r="I3397" s="15"/>
      <c r="J3397" s="15"/>
      <c r="K3397" s="15"/>
      <c r="L3397" s="15"/>
    </row>
    <row r="3398" spans="1:18" x14ac:dyDescent="0.15">
      <c r="A3398" s="15">
        <v>3397</v>
      </c>
      <c r="B3398" s="11">
        <v>78</v>
      </c>
      <c r="C3398" s="11">
        <v>5</v>
      </c>
      <c r="D3398" s="20" t="s">
        <v>22</v>
      </c>
      <c r="F3398" s="15"/>
      <c r="G3398" s="15"/>
      <c r="H3398" s="15"/>
      <c r="I3398" s="15"/>
      <c r="J3398" s="15"/>
      <c r="K3398" s="15"/>
      <c r="L3398" s="15"/>
    </row>
    <row r="3399" spans="1:18" x14ac:dyDescent="0.15">
      <c r="A3399" s="15">
        <v>3398</v>
      </c>
      <c r="B3399" s="11">
        <v>78</v>
      </c>
      <c r="C3399" s="11">
        <v>6</v>
      </c>
      <c r="D3399" s="20" t="s">
        <v>23</v>
      </c>
      <c r="F3399" s="15"/>
      <c r="G3399" s="15"/>
      <c r="H3399" s="15"/>
      <c r="I3399" s="15"/>
      <c r="J3399" s="15"/>
      <c r="K3399" s="15"/>
      <c r="L3399" s="15"/>
    </row>
    <row r="3400" spans="1:18" x14ac:dyDescent="0.15">
      <c r="A3400" s="15">
        <v>3399</v>
      </c>
      <c r="B3400" s="11">
        <v>78</v>
      </c>
      <c r="C3400" s="11">
        <v>7</v>
      </c>
      <c r="D3400" s="20" t="str">
        <f>L3400</f>
        <v>hoge1 &lt;- DNAStringSet(sread(fastq), start=7, end=hoge)</v>
      </c>
      <c r="F3400" s="15" t="s">
        <v>166</v>
      </c>
      <c r="G3400" s="15">
        <f>'1. Input and Output files list'!$G$234+1</f>
        <v>7</v>
      </c>
      <c r="H3400" s="15" t="s">
        <v>26</v>
      </c>
      <c r="I3400" s="15"/>
      <c r="J3400" s="15"/>
      <c r="K3400" s="15"/>
      <c r="L3400" s="15" t="str">
        <f>CONCATENATE(F3400,G3400,H3400)</f>
        <v>hoge1 &lt;- DNAStringSet(sread(fastq), start=7, end=hoge)</v>
      </c>
    </row>
    <row r="3401" spans="1:18" x14ac:dyDescent="0.15">
      <c r="A3401" s="15">
        <v>3400</v>
      </c>
      <c r="B3401" s="11">
        <v>78</v>
      </c>
      <c r="C3401" s="11">
        <v>8</v>
      </c>
      <c r="D3401" s="20" t="str">
        <f>L3401</f>
        <v>hoge2 &lt;- BStringSet(quality(quality(fastq)), start=7, end=hoge)</v>
      </c>
      <c r="F3401" s="15" t="s">
        <v>167</v>
      </c>
      <c r="G3401" s="15">
        <f>'1. Input and Output files list'!$G$234+1</f>
        <v>7</v>
      </c>
      <c r="H3401" s="15" t="s">
        <v>26</v>
      </c>
      <c r="I3401" s="15"/>
      <c r="J3401" s="15"/>
      <c r="K3401" s="15"/>
      <c r="L3401" s="15" t="str">
        <f>CONCATENATE(F3401,G3401,H3401)</f>
        <v>hoge2 &lt;- BStringSet(quality(quality(fastq)), start=7, end=hoge)</v>
      </c>
    </row>
    <row r="3402" spans="1:18" x14ac:dyDescent="0.15">
      <c r="A3402" s="15">
        <v>3401</v>
      </c>
      <c r="B3402" s="11">
        <v>78</v>
      </c>
      <c r="C3402" s="11">
        <v>9</v>
      </c>
      <c r="D3402" s="20" t="s">
        <v>24</v>
      </c>
      <c r="F3402" s="15"/>
      <c r="G3402" s="15"/>
      <c r="H3402" s="15"/>
      <c r="I3402" s="15"/>
      <c r="J3402" s="15"/>
      <c r="K3402" s="15"/>
      <c r="L3402" s="15"/>
    </row>
    <row r="3403" spans="1:18" x14ac:dyDescent="0.15">
      <c r="A3403" s="15">
        <v>3402</v>
      </c>
      <c r="B3403" s="11">
        <v>78</v>
      </c>
      <c r="C3403" s="11">
        <v>10</v>
      </c>
      <c r="D3403" s="20" t="s">
        <v>96</v>
      </c>
      <c r="F3403" s="15"/>
      <c r="G3403" s="15"/>
      <c r="H3403" s="15"/>
      <c r="I3403" s="15"/>
      <c r="J3403" s="15"/>
      <c r="K3403" s="15"/>
      <c r="L3403" s="15"/>
    </row>
    <row r="3404" spans="1:18" x14ac:dyDescent="0.15">
      <c r="A3404" s="15">
        <v>3403</v>
      </c>
      <c r="B3404" s="11">
        <v>78</v>
      </c>
      <c r="C3404" s="11">
        <v>11</v>
      </c>
      <c r="D3404" s="53" t="str">
        <f>R3404</f>
        <v>param1 &lt;- 35</v>
      </c>
      <c r="F3404" s="15" t="s">
        <v>843</v>
      </c>
      <c r="G3404" s="15">
        <f>'1. Input and Output files list'!$E$32</f>
        <v>35</v>
      </c>
      <c r="H3404" s="15"/>
      <c r="I3404" s="15"/>
      <c r="J3404" s="15"/>
      <c r="K3404" s="15"/>
      <c r="L3404" s="15"/>
      <c r="R3404" t="str">
        <f>CONCATENATE(F3404,G3404,H3404)</f>
        <v>param1 &lt;- 35</v>
      </c>
    </row>
    <row r="3405" spans="1:18" x14ac:dyDescent="0.15">
      <c r="A3405" s="15">
        <v>3404</v>
      </c>
      <c r="B3405" s="11">
        <v>78</v>
      </c>
      <c r="C3405" s="11">
        <v>12</v>
      </c>
      <c r="D3405" s="53" t="str">
        <f>R3405</f>
        <v>param2 &lt;- 0.1</v>
      </c>
      <c r="F3405" s="15" t="s">
        <v>844</v>
      </c>
      <c r="G3405" s="15">
        <f>'1. Input and Output files list'!$E$34</f>
        <v>0.1</v>
      </c>
      <c r="H3405" s="15"/>
      <c r="I3405" s="15"/>
      <c r="J3405" s="15"/>
      <c r="K3405" s="15"/>
      <c r="L3405" s="15"/>
      <c r="R3405" t="str">
        <f>CONCATENATE(F3405,G3405,H3405)</f>
        <v>param2 &lt;- 0.1</v>
      </c>
    </row>
    <row r="3406" spans="1:18" x14ac:dyDescent="0.15">
      <c r="A3406" s="15">
        <v>3405</v>
      </c>
      <c r="B3406" s="11">
        <v>78</v>
      </c>
      <c r="C3406" s="11">
        <v>13</v>
      </c>
      <c r="D3406" s="53" t="str">
        <f>R3406</f>
        <v>fastq &lt;- readFastq("C:/NGS/save/NGS0_78.fastq")</v>
      </c>
      <c r="F3406" s="15" t="s">
        <v>845</v>
      </c>
      <c r="G3406" s="15" t="str">
        <f>'1. Input and Output files list'!$E$6</f>
        <v>C:/NGS/save/</v>
      </c>
      <c r="H3406" s="5" t="str">
        <f>'1. Input and Output files list'!$I$234</f>
        <v>NGS0_78.fastq</v>
      </c>
      <c r="I3406" s="15" t="s">
        <v>4</v>
      </c>
      <c r="J3406" s="15">
        <v>78</v>
      </c>
      <c r="L3406" s="15"/>
      <c r="R3406" t="str">
        <f>CONCATENATE(F3406,G3406,H3406,I3406)</f>
        <v>fastq &lt;- readFastq("C:/NGS/save/NGS0_78.fastq")</v>
      </c>
    </row>
    <row r="3407" spans="1:18" x14ac:dyDescent="0.15">
      <c r="A3407" s="15">
        <v>3406</v>
      </c>
      <c r="B3407" s="11">
        <v>78</v>
      </c>
      <c r="C3407" s="11">
        <v>14</v>
      </c>
      <c r="D3407" s="53" t="s">
        <v>840</v>
      </c>
      <c r="F3407" s="15"/>
      <c r="G3407" s="15"/>
      <c r="H3407" s="15"/>
      <c r="I3407" s="15"/>
      <c r="J3407" s="15"/>
      <c r="K3407" s="15"/>
      <c r="L3407" s="15"/>
    </row>
    <row r="3408" spans="1:18" x14ac:dyDescent="0.15">
      <c r="A3408" s="15">
        <v>3407</v>
      </c>
      <c r="B3408" s="11">
        <v>78</v>
      </c>
      <c r="C3408" s="11">
        <v>15</v>
      </c>
      <c r="D3408" s="53" t="s">
        <v>841</v>
      </c>
      <c r="F3408" s="15"/>
      <c r="G3408" s="15"/>
      <c r="H3408" s="15"/>
      <c r="I3408" s="15"/>
      <c r="J3408" s="15"/>
      <c r="K3408" s="15"/>
      <c r="L3408" s="15"/>
    </row>
    <row r="3409" spans="1:12" x14ac:dyDescent="0.15">
      <c r="A3409" s="15">
        <v>3408</v>
      </c>
      <c r="B3409" s="11">
        <v>78</v>
      </c>
      <c r="C3409" s="11">
        <v>16</v>
      </c>
      <c r="D3409" s="53" t="s">
        <v>842</v>
      </c>
      <c r="F3409" s="15"/>
      <c r="G3409" s="15"/>
      <c r="H3409" s="15"/>
      <c r="I3409" s="15"/>
      <c r="J3409" s="15"/>
      <c r="K3409" s="15"/>
      <c r="L3409" s="15"/>
    </row>
    <row r="3410" spans="1:12" x14ac:dyDescent="0.15">
      <c r="A3410" s="15">
        <v>3409</v>
      </c>
      <c r="B3410" s="11">
        <v>78</v>
      </c>
      <c r="C3410" s="11">
        <v>17</v>
      </c>
      <c r="D3410" s="20" t="str">
        <f>L3410</f>
        <v xml:space="preserve">writeFastq(fastq, "C:/NGS/save/F2_Adap-0.fastq", compress=F)   </v>
      </c>
      <c r="F3410" s="15" t="s">
        <v>847</v>
      </c>
      <c r="G3410" s="15" t="str">
        <f>'1. Input and Output files list'!$E$6</f>
        <v>C:/NGS/save/</v>
      </c>
      <c r="H3410" s="15" t="s">
        <v>850</v>
      </c>
      <c r="I3410" s="15"/>
      <c r="J3410" s="15"/>
      <c r="K3410" s="15"/>
      <c r="L3410" s="15" t="str">
        <f>CONCATENATE(F3410,G3410,H3410,I3410,J3410)</f>
        <v xml:space="preserve">writeFastq(fastq, "C:/NGS/save/F2_Adap-0.fastq", compress=F)   </v>
      </c>
    </row>
    <row r="3411" spans="1:12" x14ac:dyDescent="0.15">
      <c r="A3411" s="15">
        <v>3410</v>
      </c>
      <c r="B3411" s="11">
        <v>78</v>
      </c>
      <c r="C3411" s="11">
        <v>18</v>
      </c>
      <c r="D3411" s="20" t="str">
        <f>L3411</f>
        <v>in_f &lt;- "C:/NGS/save/F2_Adap-0.fastq"</v>
      </c>
      <c r="F3411" s="15" t="s">
        <v>14</v>
      </c>
      <c r="G3411" s="15" t="s">
        <v>13</v>
      </c>
      <c r="H3411" s="15" t="str">
        <f>'1. Input and Output files list'!$E$6</f>
        <v>C:/NGS/save/</v>
      </c>
      <c r="I3411" s="15" t="s">
        <v>849</v>
      </c>
      <c r="J3411" s="7"/>
      <c r="K3411" s="15"/>
      <c r="L3411" s="15" t="str">
        <f>CONCATENATE(F3411,G3411,H3411,I3411,J3411)</f>
        <v>in_f &lt;- "C:/NGS/save/F2_Adap-0.fastq"</v>
      </c>
    </row>
    <row r="3412" spans="1:12" x14ac:dyDescent="0.15">
      <c r="A3412" s="15">
        <v>3411</v>
      </c>
      <c r="B3412" s="11">
        <v>78</v>
      </c>
      <c r="C3412" s="11">
        <v>19</v>
      </c>
      <c r="D3412" s="20" t="str">
        <f>L3412</f>
        <v>out_f &lt;- "C:/NGS/save/F2_Adap-1.fastq"</v>
      </c>
      <c r="F3412" s="15" t="s">
        <v>15</v>
      </c>
      <c r="G3412" s="15" t="str">
        <f>'1. Input and Output files list'!$E$6</f>
        <v>C:/NGS/save/</v>
      </c>
      <c r="H3412" s="15" t="s">
        <v>86</v>
      </c>
      <c r="I3412" s="15"/>
      <c r="J3412" s="15"/>
      <c r="K3412" s="15"/>
      <c r="L3412" s="15" t="str">
        <f>CONCATENATE(F3412,G3412,H3412)</f>
        <v>out_f &lt;- "C:/NGS/save/F2_Adap-1.fastq"</v>
      </c>
    </row>
    <row r="3413" spans="1:12" x14ac:dyDescent="0.15">
      <c r="A3413" s="15">
        <v>3412</v>
      </c>
      <c r="B3413" s="11">
        <v>78</v>
      </c>
      <c r="C3413" s="11">
        <v>20</v>
      </c>
      <c r="D3413" s="20" t="str">
        <f>L3413</f>
        <v>param_adapter &lt;- "CATGAGATCGGAAGAGCGTCGTGTAGGGAAAGAGTGT"  #Adapter sequence 1</v>
      </c>
      <c r="F3413" s="11" t="s">
        <v>44</v>
      </c>
      <c r="G3413" s="11" t="str">
        <f>'1. Input and Output files list'!$E$64</f>
        <v>CATGAGATCGGAAGAGCGTCGTGTAGGGAAAGAGTGT</v>
      </c>
      <c r="H3413" s="11" t="s">
        <v>46</v>
      </c>
      <c r="I3413" s="15"/>
      <c r="J3413" s="15"/>
      <c r="K3413" s="15"/>
      <c r="L3413" s="15" t="str">
        <f>CONCATENATE(F3413,G3413,H3413)</f>
        <v>param_adapter &lt;- "CATGAGATCGGAAGAGCGTCGTGTAGGGAAAGAGTGT"  #Adapter sequence 1</v>
      </c>
    </row>
    <row r="3414" spans="1:12" x14ac:dyDescent="0.15">
      <c r="A3414" s="15">
        <v>3413</v>
      </c>
      <c r="B3414" s="11">
        <v>78</v>
      </c>
      <c r="C3414" s="11">
        <v>21</v>
      </c>
      <c r="D3414" s="20" t="s">
        <v>28</v>
      </c>
      <c r="F3414" s="15"/>
      <c r="G3414" s="15"/>
      <c r="H3414" s="15"/>
      <c r="I3414" s="15"/>
      <c r="J3414" s="15"/>
      <c r="K3414" s="15"/>
      <c r="L3414" s="15"/>
    </row>
    <row r="3415" spans="1:12" x14ac:dyDescent="0.15">
      <c r="A3415" s="15">
        <v>3414</v>
      </c>
      <c r="B3415" s="11">
        <v>78</v>
      </c>
      <c r="C3415" s="11">
        <v>22</v>
      </c>
      <c r="D3415" s="20" t="str">
        <f>L3415</f>
        <v>in_f &lt;- "C:/NGS/save/F2_Adap-1.fastq"</v>
      </c>
      <c r="F3415" s="15" t="s">
        <v>12</v>
      </c>
      <c r="G3415" s="15" t="str">
        <f>'1. Input and Output files list'!$E$6</f>
        <v>C:/NGS/save/</v>
      </c>
      <c r="H3415" s="15" t="s">
        <v>86</v>
      </c>
      <c r="I3415" s="15"/>
      <c r="J3415" s="15"/>
      <c r="K3415" s="15"/>
      <c r="L3415" s="15" t="str">
        <f>CONCATENATE(F3415,G3415,H3415)</f>
        <v>in_f &lt;- "C:/NGS/save/F2_Adap-1.fastq"</v>
      </c>
    </row>
    <row r="3416" spans="1:12" x14ac:dyDescent="0.15">
      <c r="A3416" s="15">
        <v>3415</v>
      </c>
      <c r="B3416" s="11">
        <v>78</v>
      </c>
      <c r="C3416" s="11">
        <v>23</v>
      </c>
      <c r="D3416" s="20" t="str">
        <f>L3416</f>
        <v>out_f &lt;- "C:/NGS/save/F2_Adap-2.fastq"</v>
      </c>
      <c r="F3416" s="15" t="s">
        <v>15</v>
      </c>
      <c r="G3416" s="15" t="str">
        <f>'1. Input and Output files list'!$E$6</f>
        <v>C:/NGS/save/</v>
      </c>
      <c r="H3416" s="15" t="s">
        <v>87</v>
      </c>
      <c r="I3416" s="15"/>
      <c r="J3416" s="15"/>
      <c r="K3416" s="15"/>
      <c r="L3416" s="15" t="str">
        <f>CONCATENATE(F3416,G3416,H3416)</f>
        <v>out_f &lt;- "C:/NGS/save/F2_Adap-2.fastq"</v>
      </c>
    </row>
    <row r="3417" spans="1:12" x14ac:dyDescent="0.15">
      <c r="A3417" s="15">
        <v>3416</v>
      </c>
      <c r="B3417" s="11">
        <v>78</v>
      </c>
      <c r="C3417" s="11">
        <v>24</v>
      </c>
      <c r="D3417" s="20" t="str">
        <f>L3417</f>
        <v>param_adapter &lt;- "TAAGATCGGAAGAGCACACGTCTGAACTCCAGTCAC"  #Adapter sequence 2</v>
      </c>
      <c r="F3417" s="11" t="s">
        <v>44</v>
      </c>
      <c r="G3417" s="15" t="str">
        <f>'1. Input and Output files list'!$E$65</f>
        <v>TAAGATCGGAAGAGCACACGTCTGAACTCCAGTCAC</v>
      </c>
      <c r="H3417" s="11" t="s">
        <v>47</v>
      </c>
      <c r="I3417" s="15"/>
      <c r="J3417" s="15"/>
      <c r="K3417" s="15"/>
      <c r="L3417" s="15" t="str">
        <f>CONCATENATE(F3417,G3417,H3417)</f>
        <v>param_adapter &lt;- "TAAGATCGGAAGAGCACACGTCTGAACTCCAGTCAC"  #Adapter sequence 2</v>
      </c>
    </row>
    <row r="3418" spans="1:12" x14ac:dyDescent="0.15">
      <c r="A3418" s="15">
        <v>3417</v>
      </c>
      <c r="B3418" s="11">
        <v>78</v>
      </c>
      <c r="C3418" s="11">
        <v>25</v>
      </c>
      <c r="D3418" s="20" t="s">
        <v>29</v>
      </c>
      <c r="F3418" s="15"/>
      <c r="G3418" s="15"/>
      <c r="H3418" s="15"/>
      <c r="I3418" s="15"/>
      <c r="J3418" s="15"/>
      <c r="K3418" s="15"/>
      <c r="L3418" s="15"/>
    </row>
    <row r="3419" spans="1:12" x14ac:dyDescent="0.15">
      <c r="A3419" s="15">
        <v>3418</v>
      </c>
      <c r="B3419" s="11">
        <v>78</v>
      </c>
      <c r="C3419" s="11">
        <v>26</v>
      </c>
      <c r="D3419" s="20" t="str">
        <f>L3419</f>
        <v>in_f &lt;- "C:/NGS/save/F2_Adap-2.fastq"</v>
      </c>
      <c r="F3419" s="15" t="s">
        <v>12</v>
      </c>
      <c r="G3419" s="15" t="str">
        <f>'1. Input and Output files list'!$E$6</f>
        <v>C:/NGS/save/</v>
      </c>
      <c r="H3419" s="15" t="s">
        <v>87</v>
      </c>
      <c r="I3419" s="15"/>
      <c r="J3419" s="15"/>
      <c r="K3419" s="15"/>
      <c r="L3419" s="15" t="str">
        <f>CONCATENATE(F3419,G3419,H3419)</f>
        <v>in_f &lt;- "C:/NGS/save/F2_Adap-2.fastq"</v>
      </c>
    </row>
    <row r="3420" spans="1:12" x14ac:dyDescent="0.15">
      <c r="A3420" s="15">
        <v>3419</v>
      </c>
      <c r="B3420" s="11">
        <v>78</v>
      </c>
      <c r="C3420" s="11">
        <v>27</v>
      </c>
      <c r="D3420" s="20" t="str">
        <f>L3420</f>
        <v>out_f &lt;- "C:/NGS/save/F2_Adap-3.fastq"</v>
      </c>
      <c r="F3420" s="15" t="s">
        <v>15</v>
      </c>
      <c r="G3420" s="15" t="str">
        <f>'1. Input and Output files list'!$E$6</f>
        <v>C:/NGS/save/</v>
      </c>
      <c r="H3420" s="15" t="s">
        <v>88</v>
      </c>
      <c r="I3420" s="15"/>
      <c r="J3420" s="15"/>
      <c r="K3420" s="15"/>
      <c r="L3420" s="15" t="str">
        <f>CONCATENATE(F3420,G3420,H3420)</f>
        <v>out_f &lt;- "C:/NGS/save/F2_Adap-3.fastq"</v>
      </c>
    </row>
    <row r="3421" spans="1:12" x14ac:dyDescent="0.15">
      <c r="A3421" s="15">
        <v>3420</v>
      </c>
      <c r="B3421" s="11">
        <v>78</v>
      </c>
      <c r="C3421" s="11">
        <v>28</v>
      </c>
      <c r="D3421" s="20" t="str">
        <f>L3421</f>
        <v>param_adapter &lt;- "TAAGATCGGAAGAGCGTCGTGTAGGGAAAGAGTGT"  #Adapter sequence 3</v>
      </c>
      <c r="F3421" s="15" t="s">
        <v>44</v>
      </c>
      <c r="G3421" s="15" t="str">
        <f>'1. Input and Output files list'!$E$66</f>
        <v>TAAGATCGGAAGAGCGTCGTGTAGGGAAAGAGTGT</v>
      </c>
      <c r="H3421" s="15" t="s">
        <v>49</v>
      </c>
      <c r="I3421" s="15"/>
      <c r="J3421" s="15"/>
      <c r="K3421" s="15"/>
      <c r="L3421" s="15" t="str">
        <f>CONCATENATE(F3421,G3421,H3421)</f>
        <v>param_adapter &lt;- "TAAGATCGGAAGAGCGTCGTGTAGGGAAAGAGTGT"  #Adapter sequence 3</v>
      </c>
    </row>
    <row r="3422" spans="1:12" x14ac:dyDescent="0.15">
      <c r="A3422" s="15">
        <v>3421</v>
      </c>
      <c r="B3422" s="11">
        <v>78</v>
      </c>
      <c r="C3422" s="11">
        <v>29</v>
      </c>
      <c r="D3422" s="20" t="s">
        <v>30</v>
      </c>
      <c r="F3422" s="15"/>
      <c r="G3422" s="15"/>
      <c r="H3422" s="15"/>
      <c r="I3422" s="15"/>
      <c r="J3422" s="15"/>
      <c r="K3422" s="15"/>
      <c r="L3422" s="15"/>
    </row>
    <row r="3423" spans="1:12" x14ac:dyDescent="0.15">
      <c r="A3423" s="15">
        <v>3422</v>
      </c>
      <c r="B3423" s="11">
        <v>78</v>
      </c>
      <c r="C3423" s="11">
        <v>30</v>
      </c>
      <c r="D3423" s="20" t="str">
        <f>L3423</f>
        <v>in_f &lt;- "C:/NGS/save/F2_Adap-3.fastq"</v>
      </c>
      <c r="F3423" s="15" t="s">
        <v>12</v>
      </c>
      <c r="G3423" s="15" t="str">
        <f>'1. Input and Output files list'!$E$6</f>
        <v>C:/NGS/save/</v>
      </c>
      <c r="H3423" s="15" t="s">
        <v>88</v>
      </c>
      <c r="I3423" s="15"/>
      <c r="J3423" s="15"/>
      <c r="K3423" s="15"/>
      <c r="L3423" s="15" t="str">
        <f>CONCATENATE(F3423,G3423,H3423)</f>
        <v>in_f &lt;- "C:/NGS/save/F2_Adap-3.fastq"</v>
      </c>
    </row>
    <row r="3424" spans="1:12" x14ac:dyDescent="0.15">
      <c r="A3424" s="15">
        <v>3423</v>
      </c>
      <c r="B3424" s="11">
        <v>78</v>
      </c>
      <c r="C3424" s="11">
        <v>31</v>
      </c>
      <c r="D3424" s="20" t="str">
        <f>L3424</f>
        <v>out_f &lt;- "C:/NGS/save/AdapterTrim_NGS0_78.fastq"</v>
      </c>
      <c r="F3424" s="15" t="s">
        <v>36</v>
      </c>
      <c r="G3424" s="15" t="str">
        <f>'1. Input and Output files list'!$E$6</f>
        <v>C:/NGS/save/</v>
      </c>
      <c r="H3424" s="15" t="s">
        <v>38</v>
      </c>
      <c r="I3424" s="15" t="str">
        <f>'1. Input and Output files list'!$I$234</f>
        <v>NGS0_78.fastq</v>
      </c>
      <c r="J3424" s="15" t="s">
        <v>16</v>
      </c>
      <c r="K3424" s="15"/>
      <c r="L3424" s="15" t="str">
        <f>CONCATENATE(F3424,G3424,H3424,I3424,J3424)</f>
        <v>out_f &lt;- "C:/NGS/save/AdapterTrim_NGS0_78.fastq"</v>
      </c>
    </row>
    <row r="3425" spans="1:20" x14ac:dyDescent="0.15">
      <c r="A3425" s="15">
        <v>3424</v>
      </c>
      <c r="B3425" s="11">
        <v>78</v>
      </c>
      <c r="C3425" s="11">
        <v>32</v>
      </c>
      <c r="D3425" s="20" t="str">
        <f>L3425</f>
        <v>param_adapter &lt;- "CATGAGATCGGAAGAGCACACGTCTGAACTCCAGTCAC"  #Adapter sequence 4</v>
      </c>
      <c r="F3425" s="15" t="s">
        <v>44</v>
      </c>
      <c r="G3425" s="15" t="str">
        <f>'1. Input and Output files list'!$E$67</f>
        <v>CATGAGATCGGAAGAGCACACGTCTGAACTCCAGTCAC</v>
      </c>
      <c r="H3425" s="15" t="s">
        <v>51</v>
      </c>
      <c r="I3425" s="15"/>
      <c r="J3425" s="15"/>
      <c r="K3425" s="15"/>
      <c r="L3425" s="15" t="str">
        <f>CONCATENATE(F3425,G3425,H3425)</f>
        <v>param_adapter &lt;- "CATGAGATCGGAAGAGCACACGTCTGAACTCCAGTCAC"  #Adapter sequence 4</v>
      </c>
    </row>
    <row r="3426" spans="1:20" x14ac:dyDescent="0.15">
      <c r="A3426" s="15">
        <v>3425</v>
      </c>
      <c r="B3426" s="11">
        <v>78</v>
      </c>
      <c r="C3426" s="11">
        <v>33</v>
      </c>
      <c r="D3426" s="20" t="s">
        <v>31</v>
      </c>
      <c r="F3426" s="15"/>
      <c r="G3426" s="15"/>
      <c r="H3426" s="15"/>
      <c r="I3426" s="15"/>
      <c r="J3426" s="15"/>
      <c r="K3426" s="15"/>
      <c r="L3426" s="15"/>
    </row>
    <row r="3427" spans="1:20" x14ac:dyDescent="0.15">
      <c r="A3427" s="15">
        <v>3426</v>
      </c>
      <c r="B3427" s="11">
        <v>78</v>
      </c>
      <c r="C3427" s="11">
        <v>34</v>
      </c>
      <c r="D3427" s="20" t="s">
        <v>32</v>
      </c>
      <c r="F3427" s="15"/>
      <c r="G3427" s="15"/>
      <c r="H3427" s="15"/>
      <c r="I3427" s="15"/>
      <c r="J3427" s="15"/>
      <c r="K3427" s="15"/>
      <c r="L3427" s="15"/>
    </row>
    <row r="3428" spans="1:20" x14ac:dyDescent="0.15">
      <c r="A3428" s="15">
        <v>3427</v>
      </c>
      <c r="B3428" s="11">
        <v>78</v>
      </c>
      <c r="C3428" s="11">
        <v>35</v>
      </c>
      <c r="D3428" s="20" t="str">
        <f>L3428</f>
        <v>write.csv(res, "C:/NGS/save/NGS0_78.fastq.csv")</v>
      </c>
      <c r="F3428" s="15" t="s">
        <v>35</v>
      </c>
      <c r="G3428" s="15" t="str">
        <f>'1. Input and Output files list'!$E$6</f>
        <v>C:/NGS/save/</v>
      </c>
      <c r="H3428" s="15" t="str">
        <f>'1. Input and Output files list'!$I$234</f>
        <v>NGS0_78.fastq</v>
      </c>
      <c r="I3428" s="15" t="s">
        <v>34</v>
      </c>
      <c r="J3428" s="15"/>
      <c r="K3428" s="15"/>
      <c r="L3428" s="15" t="str">
        <f>CONCATENATE(F3428,G3428,H3428,I3428)</f>
        <v>write.csv(res, "C:/NGS/save/NGS0_78.fastq.csv")</v>
      </c>
    </row>
    <row r="3429" spans="1:20" x14ac:dyDescent="0.15">
      <c r="A3429" s="15">
        <v>3428</v>
      </c>
      <c r="B3429" s="11">
        <v>78</v>
      </c>
      <c r="C3429" s="11">
        <v>36</v>
      </c>
      <c r="D3429" s="20" t="str">
        <f>L3429</f>
        <v>system.time(fastq &lt;- fread("C:/NGS/save/AdapterTrim_NGS0_78.fastq", header=F, sep="\t", na.strings="NA", strip.white=TRUE, verbose=TRUE))</v>
      </c>
      <c r="F3429" s="15" t="s">
        <v>92</v>
      </c>
      <c r="G3429" s="15" t="str">
        <f>'1. Input and Output files list'!$E$6</f>
        <v>C:/NGS/save/</v>
      </c>
      <c r="H3429" s="15" t="s">
        <v>38</v>
      </c>
      <c r="I3429" s="15" t="str">
        <f>'1. Input and Output files list'!$I$234</f>
        <v>NGS0_78.fastq</v>
      </c>
      <c r="J3429" s="15" t="s">
        <v>20</v>
      </c>
      <c r="K3429" s="15"/>
      <c r="L3429" s="15" t="str">
        <f>CONCATENATE(F3429,G3429,H3429,I3429,J3429)</f>
        <v>system.time(fastq &lt;- fread("C:/NGS/save/AdapterTrim_NGS0_78.fastq", header=F, sep="\t", na.strings="NA", strip.white=TRUE, verbose=TRUE))</v>
      </c>
    </row>
    <row r="3430" spans="1:20" x14ac:dyDescent="0.15">
      <c r="A3430" s="15">
        <v>3429</v>
      </c>
      <c r="B3430" s="11">
        <v>78</v>
      </c>
      <c r="C3430" s="11">
        <v>37</v>
      </c>
      <c r="D3430" s="20" t="str">
        <f>T3430</f>
        <v>file.remove("C:/NGS/save/AdapterTrim_NGS0_78.fastq","C:/NGS/save/F2_Adap-0.fastq","C:/NGS/save/F2_Adap-1.fastq","C:/NGS/save/F2_Adap-2.fastq","C:/NGS/save/F2_Adap-3.fastq")</v>
      </c>
      <c r="F3430" s="15" t="s">
        <v>11</v>
      </c>
      <c r="G3430" s="15" t="str">
        <f>'1. Input and Output files list'!$E$6</f>
        <v>C:/NGS/save/</v>
      </c>
      <c r="H3430" s="15" t="s">
        <v>38</v>
      </c>
      <c r="I3430" s="15" t="str">
        <f>'1. Input and Output files list'!$I$234</f>
        <v>NGS0_78.fastq</v>
      </c>
      <c r="J3430" s="15" t="s">
        <v>852</v>
      </c>
      <c r="K3430" s="15" t="str">
        <f>'1. Input and Output files list'!$E$6</f>
        <v>C:/NGS/save/</v>
      </c>
      <c r="L3430" s="15" t="s">
        <v>851</v>
      </c>
      <c r="M3430" t="str">
        <f>'1. Input and Output files list'!$E$6</f>
        <v>C:/NGS/save/</v>
      </c>
      <c r="N3430" t="s">
        <v>89</v>
      </c>
      <c r="O3430" t="str">
        <f>'1. Input and Output files list'!$E$6</f>
        <v>C:/NGS/save/</v>
      </c>
      <c r="P3430" t="s">
        <v>90</v>
      </c>
      <c r="Q3430" t="str">
        <f>'1. Input and Output files list'!$E$6</f>
        <v>C:/NGS/save/</v>
      </c>
      <c r="R3430" t="s">
        <v>91</v>
      </c>
      <c r="T3430" t="str">
        <f>CONCATENATE(F3430,G3430,H3430,I3430,J3430,K3430,L3430,M3430,N3430,O3430,P3430,Q3430,R3430)</f>
        <v>file.remove("C:/NGS/save/AdapterTrim_NGS0_78.fastq","C:/NGS/save/F2_Adap-0.fastq","C:/NGS/save/F2_Adap-1.fastq","C:/NGS/save/F2_Adap-2.fastq","C:/NGS/save/F2_Adap-3.fastq")</v>
      </c>
    </row>
    <row r="3431" spans="1:20" x14ac:dyDescent="0.15">
      <c r="A3431" s="15">
        <v>3430</v>
      </c>
      <c r="B3431" s="11">
        <v>78</v>
      </c>
      <c r="C3431" s="11">
        <v>38</v>
      </c>
      <c r="D3431" s="20" t="s">
        <v>93</v>
      </c>
      <c r="F3431" s="15"/>
      <c r="G3431" s="15"/>
      <c r="H3431" s="15"/>
      <c r="I3431" s="15"/>
      <c r="J3431" s="15"/>
      <c r="K3431" s="15"/>
      <c r="L3431" s="15"/>
    </row>
    <row r="3432" spans="1:20" x14ac:dyDescent="0.15">
      <c r="A3432" s="15">
        <v>3431</v>
      </c>
      <c r="B3432" s="11">
        <v>78</v>
      </c>
      <c r="C3432" s="11">
        <v>39</v>
      </c>
      <c r="D3432" s="20" t="s">
        <v>2</v>
      </c>
      <c r="F3432" s="15"/>
      <c r="G3432" s="15"/>
      <c r="H3432" s="15"/>
      <c r="I3432" s="15"/>
      <c r="J3432" s="15"/>
      <c r="K3432" s="15"/>
      <c r="L3432" s="15"/>
    </row>
    <row r="3433" spans="1:20" x14ac:dyDescent="0.15">
      <c r="A3433" s="15">
        <v>3432</v>
      </c>
      <c r="B3433" s="11">
        <v>78</v>
      </c>
      <c r="C3433" s="11">
        <v>40</v>
      </c>
      <c r="D3433" s="20" t="str">
        <f>K3433</f>
        <v>system.time(write.csv(RADtag, file="C:/NGS/save/NGS0_78.tagcount", row.names = F))</v>
      </c>
      <c r="F3433" s="15" t="s">
        <v>164</v>
      </c>
      <c r="G3433" s="15" t="str">
        <f>'1. Input and Output files list'!$E$6</f>
        <v>C:/NGS/save/</v>
      </c>
      <c r="H3433" s="15" t="str">
        <f>'1. Input and Output files list'!$J$234</f>
        <v>NGS0_78.tagcount</v>
      </c>
      <c r="I3433" s="15" t="s">
        <v>210</v>
      </c>
      <c r="J3433" s="15"/>
      <c r="K3433" s="15" t="str">
        <f>CONCATENATE(F3433,G3433,H3433,I3433)</f>
        <v>system.time(write.csv(RADtag, file="C:/NGS/save/NGS0_78.tagcount", row.names = F))</v>
      </c>
      <c r="L3433" s="15"/>
    </row>
    <row r="3434" spans="1:20" x14ac:dyDescent="0.15">
      <c r="A3434" s="15">
        <v>3433</v>
      </c>
      <c r="B3434" s="11">
        <v>78</v>
      </c>
      <c r="C3434" s="11">
        <v>41</v>
      </c>
      <c r="D3434" s="20" t="str">
        <f>L3434</f>
        <v>file.remove("C:/NGS/save/NGS0_78.fastq")</v>
      </c>
      <c r="F3434" s="15" t="s">
        <v>97</v>
      </c>
      <c r="G3434" s="15" t="s">
        <v>13</v>
      </c>
      <c r="H3434" s="15" t="str">
        <f>'1. Input and Output files list'!$E$6</f>
        <v>C:/NGS/save/</v>
      </c>
      <c r="I3434" s="15" t="str">
        <f>'1. Input and Output files list'!$I$234</f>
        <v>NGS0_78.fastq</v>
      </c>
      <c r="J3434" s="7" t="s">
        <v>16</v>
      </c>
      <c r="K3434" s="15" t="s">
        <v>52</v>
      </c>
      <c r="L3434" s="15" t="str">
        <f>CONCATENATE(F3434,G3434,H3434,I3434,J3434,K3434)</f>
        <v>file.remove("C:/NGS/save/NGS0_78.fastq")</v>
      </c>
    </row>
    <row r="3435" spans="1:20" x14ac:dyDescent="0.15">
      <c r="A3435" s="15">
        <v>3434</v>
      </c>
      <c r="B3435" s="11">
        <v>78</v>
      </c>
      <c r="C3435" s="11">
        <v>42</v>
      </c>
      <c r="D3435" s="20" t="s">
        <v>170</v>
      </c>
      <c r="F3435" s="15"/>
      <c r="G3435" s="15"/>
      <c r="H3435" s="15"/>
      <c r="I3435" s="15"/>
      <c r="J3435" s="15"/>
      <c r="K3435" s="15"/>
      <c r="L3435" s="15"/>
    </row>
    <row r="3436" spans="1:20" x14ac:dyDescent="0.15">
      <c r="A3436" s="15">
        <v>3435</v>
      </c>
      <c r="B3436" s="11">
        <v>78</v>
      </c>
      <c r="C3436" s="11">
        <v>43</v>
      </c>
      <c r="D3436" s="20" t="str">
        <f>L3436</f>
        <v>system.time(write.csv(RAD_1over, file="C:/NGS/save/NGS0_78.tagcount1over", row.names = F))</v>
      </c>
      <c r="F3436" s="10" t="s">
        <v>171</v>
      </c>
      <c r="G3436" s="15" t="str">
        <f>'1. Input and Output files list'!$E$6</f>
        <v>C:/NGS/save/</v>
      </c>
      <c r="H3436" s="10" t="str">
        <f>'1. Input and Output files list'!$K$234</f>
        <v>NGS0_78.tagcount1over</v>
      </c>
      <c r="I3436" s="10" t="s">
        <v>210</v>
      </c>
      <c r="J3436" s="15"/>
      <c r="K3436" s="15"/>
      <c r="L3436" s="15" t="str">
        <f>CONCATENATE(F3436,G3436,H3436,I3436)</f>
        <v>system.time(write.csv(RAD_1over, file="C:/NGS/save/NGS0_78.tagcount1over", row.names = F))</v>
      </c>
    </row>
    <row r="3437" spans="1:20" x14ac:dyDescent="0.15">
      <c r="A3437" s="15">
        <v>3436</v>
      </c>
      <c r="B3437" s="11">
        <v>78</v>
      </c>
      <c r="C3437" s="11">
        <v>44</v>
      </c>
      <c r="D3437" s="20" t="s">
        <v>1073</v>
      </c>
      <c r="F3437" s="15"/>
      <c r="G3437" s="15"/>
      <c r="H3437" s="15"/>
      <c r="I3437" s="15"/>
      <c r="J3437" s="15"/>
      <c r="K3437" s="15"/>
      <c r="L3437" s="15"/>
    </row>
    <row r="3438" spans="1:20" x14ac:dyDescent="0.15">
      <c r="A3438" s="15">
        <v>3437</v>
      </c>
      <c r="B3438" s="11">
        <v>79</v>
      </c>
      <c r="C3438" s="11">
        <v>1</v>
      </c>
      <c r="D3438" s="20" t="str">
        <f>L3438</f>
        <v>in_f &lt;- c("C:/NGS/Raw_sequence_reads/79_TCCGCGAA-CAGGACGT_L006_R1_001.fastq.gz", "C:/NGS/Raw_sequence_reads/79_TCCGCGAA-CAGGACGT_L006_R2_001.fastq.gz")</v>
      </c>
      <c r="F3438" s="15" t="s">
        <v>3</v>
      </c>
      <c r="G3438" s="15" t="str">
        <f>'1. Input and Output files list'!$E$236</f>
        <v>C:/NGS/Raw_sequence_reads/79_TCCGCGAA-CAGGACGT_L006_R1_001.fastq.gz</v>
      </c>
      <c r="H3438" s="15" t="s">
        <v>10</v>
      </c>
      <c r="I3438" s="15" t="str">
        <f>'1. Input and Output files list'!$E$237</f>
        <v>C:/NGS/Raw_sequence_reads/79_TCCGCGAA-CAGGACGT_L006_R2_001.fastq.gz</v>
      </c>
      <c r="J3438" s="15" t="s">
        <v>4</v>
      </c>
      <c r="K3438" s="15"/>
      <c r="L3438" s="15" t="str">
        <f>CONCATENATE(F3438,G3438,H3438,I3438,J3438)</f>
        <v>in_f &lt;- c("C:/NGS/Raw_sequence_reads/79_TCCGCGAA-CAGGACGT_L006_R1_001.fastq.gz", "C:/NGS/Raw_sequence_reads/79_TCCGCGAA-CAGGACGT_L006_R2_001.fastq.gz")</v>
      </c>
    </row>
    <row r="3439" spans="1:20" x14ac:dyDescent="0.15">
      <c r="A3439" s="15">
        <v>3438</v>
      </c>
      <c r="B3439" s="11">
        <v>79</v>
      </c>
      <c r="C3439" s="11">
        <v>2</v>
      </c>
      <c r="D3439" s="20" t="str">
        <f>L3439</f>
        <v>out_f &lt;- "C:/NGS/save/NGS0_79.fastq"</v>
      </c>
      <c r="F3439" s="15" t="s">
        <v>95</v>
      </c>
      <c r="G3439" s="15" t="s">
        <v>13</v>
      </c>
      <c r="H3439" s="15" t="str">
        <f>'1. Input and Output files list'!$E$6</f>
        <v>C:/NGS/save/</v>
      </c>
      <c r="I3439" s="15" t="str">
        <f>'1. Input and Output files list'!$I$236</f>
        <v>NGS0_79.fastq</v>
      </c>
      <c r="J3439" s="7" t="s">
        <v>16</v>
      </c>
      <c r="K3439" s="15"/>
      <c r="L3439" s="15" t="str">
        <f>CONCATENATE(F3439,G3439,H3439,I3439,J3439)</f>
        <v>out_f &lt;- "C:/NGS/save/NGS0_79.fastq"</v>
      </c>
    </row>
    <row r="3440" spans="1:20" x14ac:dyDescent="0.15">
      <c r="A3440" s="15">
        <v>3439</v>
      </c>
      <c r="B3440" s="11">
        <v>79</v>
      </c>
      <c r="C3440" s="11">
        <v>3</v>
      </c>
      <c r="D3440" s="20" t="str">
        <f>L3440</f>
        <v>param_trim &lt;- 1</v>
      </c>
      <c r="F3440" s="15" t="s">
        <v>163</v>
      </c>
      <c r="G3440" s="15">
        <f>'1. Input and Output files list'!$H$236</f>
        <v>1</v>
      </c>
      <c r="H3440" s="15"/>
      <c r="I3440" s="15"/>
      <c r="J3440" s="15"/>
      <c r="K3440" s="15"/>
      <c r="L3440" s="15" t="str">
        <f>CONCATENATE(F3440,G3440)</f>
        <v>param_trim &lt;- 1</v>
      </c>
    </row>
    <row r="3441" spans="1:18" x14ac:dyDescent="0.15">
      <c r="A3441" s="15">
        <v>3440</v>
      </c>
      <c r="B3441" s="11">
        <v>79</v>
      </c>
      <c r="C3441" s="11">
        <v>4</v>
      </c>
      <c r="D3441" s="20" t="s">
        <v>21</v>
      </c>
      <c r="F3441" s="15"/>
      <c r="G3441" s="15"/>
      <c r="H3441" s="15"/>
      <c r="I3441" s="15"/>
      <c r="J3441" s="15"/>
      <c r="K3441" s="15"/>
      <c r="L3441" s="15"/>
    </row>
    <row r="3442" spans="1:18" x14ac:dyDescent="0.15">
      <c r="A3442" s="15">
        <v>3441</v>
      </c>
      <c r="B3442" s="11">
        <v>79</v>
      </c>
      <c r="C3442" s="11">
        <v>5</v>
      </c>
      <c r="D3442" s="20" t="s">
        <v>22</v>
      </c>
      <c r="F3442" s="15"/>
      <c r="G3442" s="15"/>
      <c r="H3442" s="15"/>
      <c r="I3442" s="15"/>
      <c r="J3442" s="15"/>
      <c r="K3442" s="15"/>
      <c r="L3442" s="15"/>
    </row>
    <row r="3443" spans="1:18" x14ac:dyDescent="0.15">
      <c r="A3443" s="15">
        <v>3442</v>
      </c>
      <c r="B3443" s="11">
        <v>79</v>
      </c>
      <c r="C3443" s="11">
        <v>6</v>
      </c>
      <c r="D3443" s="20" t="s">
        <v>23</v>
      </c>
      <c r="F3443" s="15"/>
      <c r="G3443" s="15"/>
      <c r="H3443" s="15"/>
      <c r="I3443" s="15"/>
      <c r="J3443" s="15"/>
      <c r="K3443" s="15"/>
      <c r="L3443" s="15"/>
    </row>
    <row r="3444" spans="1:18" x14ac:dyDescent="0.15">
      <c r="A3444" s="15">
        <v>3443</v>
      </c>
      <c r="B3444" s="11">
        <v>79</v>
      </c>
      <c r="C3444" s="11">
        <v>7</v>
      </c>
      <c r="D3444" s="20" t="str">
        <f>L3444</f>
        <v>hoge1 &lt;- DNAStringSet(sread(fastq), start=7, end=hoge)</v>
      </c>
      <c r="F3444" s="15" t="s">
        <v>166</v>
      </c>
      <c r="G3444" s="15">
        <f>'1. Input and Output files list'!$G$236+1</f>
        <v>7</v>
      </c>
      <c r="H3444" s="15" t="s">
        <v>26</v>
      </c>
      <c r="I3444" s="15"/>
      <c r="J3444" s="15"/>
      <c r="K3444" s="15"/>
      <c r="L3444" s="15" t="str">
        <f>CONCATENATE(F3444,G3444,H3444)</f>
        <v>hoge1 &lt;- DNAStringSet(sread(fastq), start=7, end=hoge)</v>
      </c>
    </row>
    <row r="3445" spans="1:18" x14ac:dyDescent="0.15">
      <c r="A3445" s="15">
        <v>3444</v>
      </c>
      <c r="B3445" s="11">
        <v>79</v>
      </c>
      <c r="C3445" s="11">
        <v>8</v>
      </c>
      <c r="D3445" s="20" t="str">
        <f>L3445</f>
        <v>hoge2 &lt;- BStringSet(quality(quality(fastq)), start=7, end=hoge)</v>
      </c>
      <c r="F3445" s="15" t="s">
        <v>167</v>
      </c>
      <c r="G3445" s="15">
        <f>'1. Input and Output files list'!$G$236+1</f>
        <v>7</v>
      </c>
      <c r="H3445" s="15" t="s">
        <v>26</v>
      </c>
      <c r="I3445" s="15"/>
      <c r="J3445" s="15"/>
      <c r="K3445" s="15"/>
      <c r="L3445" s="15" t="str">
        <f>CONCATENATE(F3445,G3445,H3445)</f>
        <v>hoge2 &lt;- BStringSet(quality(quality(fastq)), start=7, end=hoge)</v>
      </c>
    </row>
    <row r="3446" spans="1:18" x14ac:dyDescent="0.15">
      <c r="A3446" s="15">
        <v>3445</v>
      </c>
      <c r="B3446" s="11">
        <v>79</v>
      </c>
      <c r="C3446" s="11">
        <v>9</v>
      </c>
      <c r="D3446" s="20" t="s">
        <v>24</v>
      </c>
      <c r="F3446" s="15"/>
      <c r="G3446" s="15"/>
      <c r="H3446" s="15"/>
      <c r="I3446" s="15"/>
      <c r="J3446" s="15"/>
      <c r="K3446" s="15"/>
      <c r="L3446" s="15"/>
    </row>
    <row r="3447" spans="1:18" x14ac:dyDescent="0.15">
      <c r="A3447" s="15">
        <v>3446</v>
      </c>
      <c r="B3447" s="11">
        <v>79</v>
      </c>
      <c r="C3447" s="11">
        <v>10</v>
      </c>
      <c r="D3447" s="20" t="s">
        <v>96</v>
      </c>
      <c r="F3447" s="15"/>
      <c r="G3447" s="15"/>
      <c r="H3447" s="15"/>
      <c r="I3447" s="15"/>
      <c r="J3447" s="15"/>
      <c r="K3447" s="15"/>
      <c r="L3447" s="15"/>
    </row>
    <row r="3448" spans="1:18" x14ac:dyDescent="0.15">
      <c r="A3448" s="15">
        <v>3447</v>
      </c>
      <c r="B3448" s="11">
        <v>79</v>
      </c>
      <c r="C3448" s="11">
        <v>11</v>
      </c>
      <c r="D3448" s="53" t="str">
        <f>R3448</f>
        <v>param1 &lt;- 35</v>
      </c>
      <c r="F3448" s="15" t="s">
        <v>843</v>
      </c>
      <c r="G3448" s="15">
        <f>'1. Input and Output files list'!$E$32</f>
        <v>35</v>
      </c>
      <c r="H3448" s="15"/>
      <c r="I3448" s="15"/>
      <c r="J3448" s="15"/>
      <c r="K3448" s="15"/>
      <c r="L3448" s="15"/>
      <c r="R3448" t="str">
        <f>CONCATENATE(F3448,G3448,H3448)</f>
        <v>param1 &lt;- 35</v>
      </c>
    </row>
    <row r="3449" spans="1:18" x14ac:dyDescent="0.15">
      <c r="A3449" s="15">
        <v>3448</v>
      </c>
      <c r="B3449" s="11">
        <v>79</v>
      </c>
      <c r="C3449" s="11">
        <v>12</v>
      </c>
      <c r="D3449" s="53" t="str">
        <f>R3449</f>
        <v>param2 &lt;- 0.1</v>
      </c>
      <c r="F3449" s="15" t="s">
        <v>844</v>
      </c>
      <c r="G3449" s="15">
        <f>'1. Input and Output files list'!$E$34</f>
        <v>0.1</v>
      </c>
      <c r="H3449" s="15"/>
      <c r="I3449" s="15"/>
      <c r="J3449" s="15"/>
      <c r="K3449" s="15"/>
      <c r="L3449" s="15"/>
      <c r="R3449" t="str">
        <f>CONCATENATE(F3449,G3449,H3449)</f>
        <v>param2 &lt;- 0.1</v>
      </c>
    </row>
    <row r="3450" spans="1:18" x14ac:dyDescent="0.15">
      <c r="A3450" s="15">
        <v>3449</v>
      </c>
      <c r="B3450" s="11">
        <v>79</v>
      </c>
      <c r="C3450" s="11">
        <v>13</v>
      </c>
      <c r="D3450" s="53" t="str">
        <f>R3450</f>
        <v>fastq &lt;- readFastq("C:/NGS/save/NGS0_79.fastq")</v>
      </c>
      <c r="F3450" s="15" t="s">
        <v>845</v>
      </c>
      <c r="G3450" s="15" t="str">
        <f>'1. Input and Output files list'!$E$6</f>
        <v>C:/NGS/save/</v>
      </c>
      <c r="H3450" s="5" t="str">
        <f>'1. Input and Output files list'!$I$236</f>
        <v>NGS0_79.fastq</v>
      </c>
      <c r="I3450" s="15" t="s">
        <v>4</v>
      </c>
      <c r="J3450" s="15">
        <v>79</v>
      </c>
      <c r="K3450" s="15"/>
      <c r="L3450" s="15"/>
      <c r="R3450" t="str">
        <f>CONCATENATE(F3450,G3450,H3450,I3450)</f>
        <v>fastq &lt;- readFastq("C:/NGS/save/NGS0_79.fastq")</v>
      </c>
    </row>
    <row r="3451" spans="1:18" x14ac:dyDescent="0.15">
      <c r="A3451" s="15">
        <v>3450</v>
      </c>
      <c r="B3451" s="11">
        <v>79</v>
      </c>
      <c r="C3451" s="11">
        <v>14</v>
      </c>
      <c r="D3451" s="53" t="s">
        <v>840</v>
      </c>
      <c r="F3451" s="15"/>
      <c r="G3451" s="15"/>
      <c r="H3451" s="15"/>
      <c r="I3451" s="15"/>
      <c r="J3451" s="15"/>
      <c r="K3451" s="15"/>
      <c r="L3451" s="15"/>
    </row>
    <row r="3452" spans="1:18" x14ac:dyDescent="0.15">
      <c r="A3452" s="15">
        <v>3451</v>
      </c>
      <c r="B3452" s="11">
        <v>79</v>
      </c>
      <c r="C3452" s="11">
        <v>15</v>
      </c>
      <c r="D3452" s="53" t="s">
        <v>841</v>
      </c>
      <c r="F3452" s="15"/>
      <c r="G3452" s="15"/>
      <c r="H3452" s="15"/>
      <c r="I3452" s="15"/>
      <c r="J3452" s="15"/>
      <c r="K3452" s="15"/>
      <c r="L3452" s="15"/>
    </row>
    <row r="3453" spans="1:18" x14ac:dyDescent="0.15">
      <c r="A3453" s="15">
        <v>3452</v>
      </c>
      <c r="B3453" s="11">
        <v>79</v>
      </c>
      <c r="C3453" s="11">
        <v>16</v>
      </c>
      <c r="D3453" s="53" t="s">
        <v>842</v>
      </c>
      <c r="F3453" s="15"/>
      <c r="G3453" s="15"/>
      <c r="H3453" s="15"/>
      <c r="I3453" s="15"/>
      <c r="J3453" s="15"/>
      <c r="K3453" s="15"/>
      <c r="L3453" s="15"/>
    </row>
    <row r="3454" spans="1:18" x14ac:dyDescent="0.15">
      <c r="A3454" s="15">
        <v>3453</v>
      </c>
      <c r="B3454" s="11">
        <v>79</v>
      </c>
      <c r="C3454" s="11">
        <v>17</v>
      </c>
      <c r="D3454" s="20" t="str">
        <f>L3454</f>
        <v xml:space="preserve">writeFastq(fastq, "C:/NGS/save/F2_Adap-0.fastq", compress=F)   </v>
      </c>
      <c r="F3454" s="15" t="s">
        <v>847</v>
      </c>
      <c r="G3454" s="15" t="str">
        <f>'1. Input and Output files list'!$E$6</f>
        <v>C:/NGS/save/</v>
      </c>
      <c r="H3454" s="15" t="s">
        <v>850</v>
      </c>
      <c r="I3454" s="15"/>
      <c r="J3454" s="15"/>
      <c r="K3454" s="15"/>
      <c r="L3454" s="15" t="str">
        <f>CONCATENATE(F3454,G3454,H3454,I3454,J3454)</f>
        <v xml:space="preserve">writeFastq(fastq, "C:/NGS/save/F2_Adap-0.fastq", compress=F)   </v>
      </c>
    </row>
    <row r="3455" spans="1:18" x14ac:dyDescent="0.15">
      <c r="A3455" s="15">
        <v>3454</v>
      </c>
      <c r="B3455" s="11">
        <v>79</v>
      </c>
      <c r="C3455" s="11">
        <v>18</v>
      </c>
      <c r="D3455" s="20" t="str">
        <f>L3455</f>
        <v>in_f &lt;- "C:/NGS/save/F2_Adap-0.fastq"</v>
      </c>
      <c r="F3455" s="15" t="s">
        <v>14</v>
      </c>
      <c r="G3455" s="15" t="s">
        <v>13</v>
      </c>
      <c r="H3455" s="15" t="str">
        <f>'1. Input and Output files list'!$E$6</f>
        <v>C:/NGS/save/</v>
      </c>
      <c r="I3455" s="15" t="s">
        <v>849</v>
      </c>
      <c r="J3455" s="7"/>
      <c r="K3455" s="15"/>
      <c r="L3455" s="15" t="str">
        <f>CONCATENATE(F3455,G3455,H3455,I3455,J3455)</f>
        <v>in_f &lt;- "C:/NGS/save/F2_Adap-0.fastq"</v>
      </c>
    </row>
    <row r="3456" spans="1:18" x14ac:dyDescent="0.15">
      <c r="A3456" s="15">
        <v>3455</v>
      </c>
      <c r="B3456" s="11">
        <v>79</v>
      </c>
      <c r="C3456" s="11">
        <v>19</v>
      </c>
      <c r="D3456" s="20" t="str">
        <f>L3456</f>
        <v>out_f &lt;- "C:/NGS/save/F2_Adap-1.fastq"</v>
      </c>
      <c r="F3456" s="15" t="s">
        <v>15</v>
      </c>
      <c r="G3456" s="15" t="str">
        <f>'1. Input and Output files list'!$E$6</f>
        <v>C:/NGS/save/</v>
      </c>
      <c r="H3456" s="15" t="s">
        <v>86</v>
      </c>
      <c r="I3456" s="15"/>
      <c r="J3456" s="15"/>
      <c r="K3456" s="15"/>
      <c r="L3456" s="15" t="str">
        <f>CONCATENATE(F3456,G3456,H3456)</f>
        <v>out_f &lt;- "C:/NGS/save/F2_Adap-1.fastq"</v>
      </c>
    </row>
    <row r="3457" spans="1:12" x14ac:dyDescent="0.15">
      <c r="A3457" s="15">
        <v>3456</v>
      </c>
      <c r="B3457" s="11">
        <v>79</v>
      </c>
      <c r="C3457" s="11">
        <v>20</v>
      </c>
      <c r="D3457" s="20" t="str">
        <f>L3457</f>
        <v>param_adapter &lt;- "CATGAGATCGGAAGAGCGTCGTGTAGGGAAAGAGTGT"  #Adapter sequence 1</v>
      </c>
      <c r="F3457" s="11" t="s">
        <v>44</v>
      </c>
      <c r="G3457" s="11" t="str">
        <f>'1. Input and Output files list'!$E$64</f>
        <v>CATGAGATCGGAAGAGCGTCGTGTAGGGAAAGAGTGT</v>
      </c>
      <c r="H3457" s="11" t="s">
        <v>46</v>
      </c>
      <c r="I3457" s="15"/>
      <c r="J3457" s="15"/>
      <c r="K3457" s="15"/>
      <c r="L3457" s="15" t="str">
        <f>CONCATENATE(F3457,G3457,H3457)</f>
        <v>param_adapter &lt;- "CATGAGATCGGAAGAGCGTCGTGTAGGGAAAGAGTGT"  #Adapter sequence 1</v>
      </c>
    </row>
    <row r="3458" spans="1:12" x14ac:dyDescent="0.15">
      <c r="A3458" s="15">
        <v>3457</v>
      </c>
      <c r="B3458" s="11">
        <v>79</v>
      </c>
      <c r="C3458" s="11">
        <v>21</v>
      </c>
      <c r="D3458" s="20" t="s">
        <v>28</v>
      </c>
      <c r="F3458" s="15"/>
      <c r="G3458" s="15"/>
      <c r="H3458" s="15"/>
      <c r="I3458" s="15"/>
      <c r="J3458" s="15"/>
      <c r="K3458" s="15"/>
      <c r="L3458" s="15"/>
    </row>
    <row r="3459" spans="1:12" x14ac:dyDescent="0.15">
      <c r="A3459" s="15">
        <v>3458</v>
      </c>
      <c r="B3459" s="11">
        <v>79</v>
      </c>
      <c r="C3459" s="11">
        <v>22</v>
      </c>
      <c r="D3459" s="20" t="str">
        <f>L3459</f>
        <v>in_f &lt;- "C:/NGS/save/F2_Adap-1.fastq"</v>
      </c>
      <c r="F3459" s="15" t="s">
        <v>12</v>
      </c>
      <c r="G3459" s="15" t="str">
        <f>'1. Input and Output files list'!$E$6</f>
        <v>C:/NGS/save/</v>
      </c>
      <c r="H3459" s="15" t="s">
        <v>86</v>
      </c>
      <c r="I3459" s="15"/>
      <c r="J3459" s="15"/>
      <c r="K3459" s="15"/>
      <c r="L3459" s="15" t="str">
        <f>CONCATENATE(F3459,G3459,H3459)</f>
        <v>in_f &lt;- "C:/NGS/save/F2_Adap-1.fastq"</v>
      </c>
    </row>
    <row r="3460" spans="1:12" x14ac:dyDescent="0.15">
      <c r="A3460" s="15">
        <v>3459</v>
      </c>
      <c r="B3460" s="11">
        <v>79</v>
      </c>
      <c r="C3460" s="11">
        <v>23</v>
      </c>
      <c r="D3460" s="20" t="str">
        <f>L3460</f>
        <v>out_f &lt;- "C:/NGS/save/F2_Adap-2.fastq"</v>
      </c>
      <c r="F3460" s="15" t="s">
        <v>15</v>
      </c>
      <c r="G3460" s="15" t="str">
        <f>'1. Input and Output files list'!$E$6</f>
        <v>C:/NGS/save/</v>
      </c>
      <c r="H3460" s="15" t="s">
        <v>87</v>
      </c>
      <c r="I3460" s="15"/>
      <c r="J3460" s="15"/>
      <c r="K3460" s="15"/>
      <c r="L3460" s="15" t="str">
        <f>CONCATENATE(F3460,G3460,H3460)</f>
        <v>out_f &lt;- "C:/NGS/save/F2_Adap-2.fastq"</v>
      </c>
    </row>
    <row r="3461" spans="1:12" x14ac:dyDescent="0.15">
      <c r="A3461" s="15">
        <v>3460</v>
      </c>
      <c r="B3461" s="11">
        <v>79</v>
      </c>
      <c r="C3461" s="11">
        <v>24</v>
      </c>
      <c r="D3461" s="20" t="str">
        <f>L3461</f>
        <v>param_adapter &lt;- "TAAGATCGGAAGAGCACACGTCTGAACTCCAGTCAC"  #Adapter sequence 2</v>
      </c>
      <c r="F3461" s="11" t="s">
        <v>44</v>
      </c>
      <c r="G3461" s="15" t="str">
        <f>'1. Input and Output files list'!$E$65</f>
        <v>TAAGATCGGAAGAGCACACGTCTGAACTCCAGTCAC</v>
      </c>
      <c r="H3461" s="11" t="s">
        <v>47</v>
      </c>
      <c r="I3461" s="15"/>
      <c r="J3461" s="15"/>
      <c r="K3461" s="15"/>
      <c r="L3461" s="15" t="str">
        <f>CONCATENATE(F3461,G3461,H3461)</f>
        <v>param_adapter &lt;- "TAAGATCGGAAGAGCACACGTCTGAACTCCAGTCAC"  #Adapter sequence 2</v>
      </c>
    </row>
    <row r="3462" spans="1:12" x14ac:dyDescent="0.15">
      <c r="A3462" s="15">
        <v>3461</v>
      </c>
      <c r="B3462" s="11">
        <v>79</v>
      </c>
      <c r="C3462" s="11">
        <v>25</v>
      </c>
      <c r="D3462" s="20" t="s">
        <v>29</v>
      </c>
      <c r="F3462" s="15"/>
      <c r="G3462" s="15"/>
      <c r="H3462" s="15"/>
      <c r="I3462" s="15"/>
      <c r="J3462" s="15"/>
      <c r="K3462" s="15"/>
      <c r="L3462" s="15"/>
    </row>
    <row r="3463" spans="1:12" x14ac:dyDescent="0.15">
      <c r="A3463" s="15">
        <v>3462</v>
      </c>
      <c r="B3463" s="11">
        <v>79</v>
      </c>
      <c r="C3463" s="11">
        <v>26</v>
      </c>
      <c r="D3463" s="20" t="str">
        <f>L3463</f>
        <v>in_f &lt;- "C:/NGS/save/F2_Adap-2.fastq"</v>
      </c>
      <c r="F3463" s="15" t="s">
        <v>12</v>
      </c>
      <c r="G3463" s="15" t="str">
        <f>'1. Input and Output files list'!$E$6</f>
        <v>C:/NGS/save/</v>
      </c>
      <c r="H3463" s="15" t="s">
        <v>87</v>
      </c>
      <c r="I3463" s="15"/>
      <c r="J3463" s="15"/>
      <c r="K3463" s="15"/>
      <c r="L3463" s="15" t="str">
        <f>CONCATENATE(F3463,G3463,H3463)</f>
        <v>in_f &lt;- "C:/NGS/save/F2_Adap-2.fastq"</v>
      </c>
    </row>
    <row r="3464" spans="1:12" x14ac:dyDescent="0.15">
      <c r="A3464" s="15">
        <v>3463</v>
      </c>
      <c r="B3464" s="11">
        <v>79</v>
      </c>
      <c r="C3464" s="11">
        <v>27</v>
      </c>
      <c r="D3464" s="20" t="str">
        <f>L3464</f>
        <v>out_f &lt;- "C:/NGS/save/F2_Adap-3.fastq"</v>
      </c>
      <c r="F3464" s="15" t="s">
        <v>15</v>
      </c>
      <c r="G3464" s="15" t="str">
        <f>'1. Input and Output files list'!$E$6</f>
        <v>C:/NGS/save/</v>
      </c>
      <c r="H3464" s="15" t="s">
        <v>88</v>
      </c>
      <c r="I3464" s="15"/>
      <c r="J3464" s="15"/>
      <c r="K3464" s="15"/>
      <c r="L3464" s="15" t="str">
        <f>CONCATENATE(F3464,G3464,H3464)</f>
        <v>out_f &lt;- "C:/NGS/save/F2_Adap-3.fastq"</v>
      </c>
    </row>
    <row r="3465" spans="1:12" x14ac:dyDescent="0.15">
      <c r="A3465" s="15">
        <v>3464</v>
      </c>
      <c r="B3465" s="11">
        <v>79</v>
      </c>
      <c r="C3465" s="11">
        <v>28</v>
      </c>
      <c r="D3465" s="20" t="str">
        <f>L3465</f>
        <v>param_adapter &lt;- "TAAGATCGGAAGAGCGTCGTGTAGGGAAAGAGTGT"  #Adapter sequence 3</v>
      </c>
      <c r="F3465" s="15" t="s">
        <v>44</v>
      </c>
      <c r="G3465" s="15" t="str">
        <f>'1. Input and Output files list'!$E$66</f>
        <v>TAAGATCGGAAGAGCGTCGTGTAGGGAAAGAGTGT</v>
      </c>
      <c r="H3465" s="15" t="s">
        <v>49</v>
      </c>
      <c r="I3465" s="15"/>
      <c r="J3465" s="15"/>
      <c r="K3465" s="15"/>
      <c r="L3465" s="15" t="str">
        <f>CONCATENATE(F3465,G3465,H3465)</f>
        <v>param_adapter &lt;- "TAAGATCGGAAGAGCGTCGTGTAGGGAAAGAGTGT"  #Adapter sequence 3</v>
      </c>
    </row>
    <row r="3466" spans="1:12" x14ac:dyDescent="0.15">
      <c r="A3466" s="15">
        <v>3465</v>
      </c>
      <c r="B3466" s="11">
        <v>79</v>
      </c>
      <c r="C3466" s="11">
        <v>29</v>
      </c>
      <c r="D3466" s="20" t="s">
        <v>30</v>
      </c>
      <c r="F3466" s="15"/>
      <c r="G3466" s="15"/>
      <c r="H3466" s="15"/>
      <c r="I3466" s="15"/>
      <c r="J3466" s="15"/>
      <c r="K3466" s="15"/>
      <c r="L3466" s="15"/>
    </row>
    <row r="3467" spans="1:12" x14ac:dyDescent="0.15">
      <c r="A3467" s="15">
        <v>3466</v>
      </c>
      <c r="B3467" s="11">
        <v>79</v>
      </c>
      <c r="C3467" s="11">
        <v>30</v>
      </c>
      <c r="D3467" s="20" t="str">
        <f>L3467</f>
        <v>in_f &lt;- "C:/NGS/save/F2_Adap-3.fastq"</v>
      </c>
      <c r="F3467" s="15" t="s">
        <v>12</v>
      </c>
      <c r="G3467" s="15" t="str">
        <f>'1. Input and Output files list'!$E$6</f>
        <v>C:/NGS/save/</v>
      </c>
      <c r="H3467" s="15" t="s">
        <v>88</v>
      </c>
      <c r="I3467" s="15"/>
      <c r="J3467" s="15"/>
      <c r="K3467" s="15"/>
      <c r="L3467" s="15" t="str">
        <f>CONCATENATE(F3467,G3467,H3467)</f>
        <v>in_f &lt;- "C:/NGS/save/F2_Adap-3.fastq"</v>
      </c>
    </row>
    <row r="3468" spans="1:12" x14ac:dyDescent="0.15">
      <c r="A3468" s="15">
        <v>3467</v>
      </c>
      <c r="B3468" s="11">
        <v>79</v>
      </c>
      <c r="C3468" s="11">
        <v>31</v>
      </c>
      <c r="D3468" s="20" t="str">
        <f>L3468</f>
        <v>out_f &lt;- "C:/NGS/save/AdapterTrim_NGS0_79.fastq"</v>
      </c>
      <c r="F3468" s="15" t="s">
        <v>36</v>
      </c>
      <c r="G3468" s="15" t="str">
        <f>'1. Input and Output files list'!$E$6</f>
        <v>C:/NGS/save/</v>
      </c>
      <c r="H3468" s="15" t="s">
        <v>38</v>
      </c>
      <c r="I3468" s="15" t="str">
        <f>'1. Input and Output files list'!$I$236</f>
        <v>NGS0_79.fastq</v>
      </c>
      <c r="J3468" s="15" t="s">
        <v>16</v>
      </c>
      <c r="K3468" s="15"/>
      <c r="L3468" s="15" t="str">
        <f>CONCATENATE(F3468,G3468,H3468,I3468,J3468)</f>
        <v>out_f &lt;- "C:/NGS/save/AdapterTrim_NGS0_79.fastq"</v>
      </c>
    </row>
    <row r="3469" spans="1:12" x14ac:dyDescent="0.15">
      <c r="A3469" s="15">
        <v>3468</v>
      </c>
      <c r="B3469" s="11">
        <v>79</v>
      </c>
      <c r="C3469" s="11">
        <v>32</v>
      </c>
      <c r="D3469" s="20" t="str">
        <f>L3469</f>
        <v>param_adapter &lt;- "CATGAGATCGGAAGAGCACACGTCTGAACTCCAGTCAC"  #Adapter sequence 4</v>
      </c>
      <c r="F3469" s="15" t="s">
        <v>44</v>
      </c>
      <c r="G3469" s="15" t="str">
        <f>'1. Input and Output files list'!$E$67</f>
        <v>CATGAGATCGGAAGAGCACACGTCTGAACTCCAGTCAC</v>
      </c>
      <c r="H3469" s="15" t="s">
        <v>51</v>
      </c>
      <c r="I3469" s="15"/>
      <c r="J3469" s="15"/>
      <c r="K3469" s="15"/>
      <c r="L3469" s="15" t="str">
        <f>CONCATENATE(F3469,G3469,H3469)</f>
        <v>param_adapter &lt;- "CATGAGATCGGAAGAGCACACGTCTGAACTCCAGTCAC"  #Adapter sequence 4</v>
      </c>
    </row>
    <row r="3470" spans="1:12" x14ac:dyDescent="0.15">
      <c r="A3470" s="15">
        <v>3469</v>
      </c>
      <c r="B3470" s="11">
        <v>79</v>
      </c>
      <c r="C3470" s="11">
        <v>33</v>
      </c>
      <c r="D3470" s="20" t="s">
        <v>31</v>
      </c>
      <c r="F3470" s="15"/>
      <c r="G3470" s="15"/>
      <c r="H3470" s="15"/>
      <c r="I3470" s="15"/>
      <c r="J3470" s="15"/>
      <c r="K3470" s="15"/>
      <c r="L3470" s="15"/>
    </row>
    <row r="3471" spans="1:12" x14ac:dyDescent="0.15">
      <c r="A3471" s="15">
        <v>3470</v>
      </c>
      <c r="B3471" s="11">
        <v>79</v>
      </c>
      <c r="C3471" s="11">
        <v>34</v>
      </c>
      <c r="D3471" s="20" t="s">
        <v>32</v>
      </c>
      <c r="F3471" s="15"/>
      <c r="G3471" s="15"/>
      <c r="H3471" s="15"/>
      <c r="I3471" s="15"/>
      <c r="J3471" s="15"/>
      <c r="K3471" s="15"/>
      <c r="L3471" s="15"/>
    </row>
    <row r="3472" spans="1:12" x14ac:dyDescent="0.15">
      <c r="A3472" s="15">
        <v>3471</v>
      </c>
      <c r="B3472" s="11">
        <v>79</v>
      </c>
      <c r="C3472" s="11">
        <v>35</v>
      </c>
      <c r="D3472" s="20" t="str">
        <f>L3472</f>
        <v>write.csv(res, "C:/NGS/save/NGS0_79.fastq.csv")</v>
      </c>
      <c r="F3472" s="15" t="s">
        <v>35</v>
      </c>
      <c r="G3472" s="15" t="str">
        <f>'1. Input and Output files list'!$E$6</f>
        <v>C:/NGS/save/</v>
      </c>
      <c r="H3472" s="15" t="str">
        <f>'1. Input and Output files list'!$I$236</f>
        <v>NGS0_79.fastq</v>
      </c>
      <c r="I3472" s="15" t="s">
        <v>34</v>
      </c>
      <c r="J3472" s="15"/>
      <c r="K3472" s="15"/>
      <c r="L3472" s="15" t="str">
        <f>CONCATENATE(F3472,G3472,H3472,I3472)</f>
        <v>write.csv(res, "C:/NGS/save/NGS0_79.fastq.csv")</v>
      </c>
    </row>
    <row r="3473" spans="1:20" x14ac:dyDescent="0.15">
      <c r="A3473" s="15">
        <v>3472</v>
      </c>
      <c r="B3473" s="11">
        <v>79</v>
      </c>
      <c r="C3473" s="11">
        <v>36</v>
      </c>
      <c r="D3473" s="20" t="str">
        <f>L3473</f>
        <v>system.time(fastq &lt;- fread("C:/NGS/save/AdapterTrim_NGS0_79.fastq", header=F, sep="\t", na.strings="NA", strip.white=TRUE, verbose=TRUE))</v>
      </c>
      <c r="F3473" s="15" t="s">
        <v>92</v>
      </c>
      <c r="G3473" s="15" t="str">
        <f>'1. Input and Output files list'!$E$6</f>
        <v>C:/NGS/save/</v>
      </c>
      <c r="H3473" s="15" t="s">
        <v>38</v>
      </c>
      <c r="I3473" s="15" t="str">
        <f>'1. Input and Output files list'!$I$236</f>
        <v>NGS0_79.fastq</v>
      </c>
      <c r="J3473" s="15" t="s">
        <v>20</v>
      </c>
      <c r="K3473" s="15"/>
      <c r="L3473" s="15" t="str">
        <f>CONCATENATE(F3473,G3473,H3473,I3473,J3473)</f>
        <v>system.time(fastq &lt;- fread("C:/NGS/save/AdapterTrim_NGS0_79.fastq", header=F, sep="\t", na.strings="NA", strip.white=TRUE, verbose=TRUE))</v>
      </c>
    </row>
    <row r="3474" spans="1:20" x14ac:dyDescent="0.15">
      <c r="A3474" s="15">
        <v>3473</v>
      </c>
      <c r="B3474" s="11">
        <v>79</v>
      </c>
      <c r="C3474" s="11">
        <v>37</v>
      </c>
      <c r="D3474" s="20" t="str">
        <f>T3474</f>
        <v>file.remove("C:/NGS/save/AdapterTrim_NGS0_79.fastq","C:/NGS/save/F2_Adap-0.fastq","C:/NGS/save/F2_Adap-1.fastq","C:/NGS/save/F2_Adap-2.fastq","C:/NGS/save/F2_Adap-3.fastq")</v>
      </c>
      <c r="F3474" s="15" t="s">
        <v>11</v>
      </c>
      <c r="G3474" s="15" t="str">
        <f>'1. Input and Output files list'!$E$6</f>
        <v>C:/NGS/save/</v>
      </c>
      <c r="H3474" s="15" t="s">
        <v>38</v>
      </c>
      <c r="I3474" s="15" t="str">
        <f>'1. Input and Output files list'!$I$236</f>
        <v>NGS0_79.fastq</v>
      </c>
      <c r="J3474" s="15" t="s">
        <v>852</v>
      </c>
      <c r="K3474" s="15" t="str">
        <f>'1. Input and Output files list'!$E$6</f>
        <v>C:/NGS/save/</v>
      </c>
      <c r="L3474" s="15" t="s">
        <v>851</v>
      </c>
      <c r="M3474" t="str">
        <f>'1. Input and Output files list'!$E$6</f>
        <v>C:/NGS/save/</v>
      </c>
      <c r="N3474" t="s">
        <v>89</v>
      </c>
      <c r="O3474" t="str">
        <f>'1. Input and Output files list'!$E$6</f>
        <v>C:/NGS/save/</v>
      </c>
      <c r="P3474" t="s">
        <v>90</v>
      </c>
      <c r="Q3474" t="str">
        <f>'1. Input and Output files list'!$E$6</f>
        <v>C:/NGS/save/</v>
      </c>
      <c r="R3474" t="s">
        <v>91</v>
      </c>
      <c r="T3474" t="str">
        <f>CONCATENATE(F3474,G3474,H3474,I3474,J3474,K3474,L3474,M3474,N3474,O3474,P3474,Q3474,R3474)</f>
        <v>file.remove("C:/NGS/save/AdapterTrim_NGS0_79.fastq","C:/NGS/save/F2_Adap-0.fastq","C:/NGS/save/F2_Adap-1.fastq","C:/NGS/save/F2_Adap-2.fastq","C:/NGS/save/F2_Adap-3.fastq")</v>
      </c>
    </row>
    <row r="3475" spans="1:20" x14ac:dyDescent="0.15">
      <c r="A3475" s="15">
        <v>3474</v>
      </c>
      <c r="B3475" s="11">
        <v>79</v>
      </c>
      <c r="C3475" s="11">
        <v>38</v>
      </c>
      <c r="D3475" s="20" t="s">
        <v>93</v>
      </c>
      <c r="F3475" s="15"/>
      <c r="G3475" s="15"/>
      <c r="H3475" s="15"/>
      <c r="I3475" s="15"/>
      <c r="J3475" s="15"/>
      <c r="K3475" s="15"/>
      <c r="L3475" s="15"/>
    </row>
    <row r="3476" spans="1:20" x14ac:dyDescent="0.15">
      <c r="A3476" s="15">
        <v>3475</v>
      </c>
      <c r="B3476" s="11">
        <v>79</v>
      </c>
      <c r="C3476" s="11">
        <v>39</v>
      </c>
      <c r="D3476" s="20" t="s">
        <v>2</v>
      </c>
      <c r="F3476" s="15"/>
      <c r="G3476" s="15"/>
      <c r="H3476" s="15"/>
      <c r="I3476" s="15"/>
      <c r="J3476" s="15"/>
      <c r="K3476" s="15"/>
      <c r="L3476" s="15"/>
    </row>
    <row r="3477" spans="1:20" x14ac:dyDescent="0.15">
      <c r="A3477" s="15">
        <v>3476</v>
      </c>
      <c r="B3477" s="11">
        <v>79</v>
      </c>
      <c r="C3477" s="11">
        <v>40</v>
      </c>
      <c r="D3477" s="20" t="str">
        <f>K3477</f>
        <v>system.time(write.csv(RADtag, file="C:/NGS/save/NGS0_79.tagcount", row.names = F))</v>
      </c>
      <c r="F3477" s="15" t="s">
        <v>164</v>
      </c>
      <c r="G3477" s="15" t="str">
        <f>'1. Input and Output files list'!$E$6</f>
        <v>C:/NGS/save/</v>
      </c>
      <c r="H3477" s="15" t="str">
        <f>'1. Input and Output files list'!$J$236</f>
        <v>NGS0_79.tagcount</v>
      </c>
      <c r="I3477" s="15" t="s">
        <v>210</v>
      </c>
      <c r="J3477" s="15"/>
      <c r="K3477" s="15" t="str">
        <f>CONCATENATE(F3477,G3477,H3477,I3477)</f>
        <v>system.time(write.csv(RADtag, file="C:/NGS/save/NGS0_79.tagcount", row.names = F))</v>
      </c>
      <c r="L3477" s="15"/>
    </row>
    <row r="3478" spans="1:20" x14ac:dyDescent="0.15">
      <c r="A3478" s="15">
        <v>3477</v>
      </c>
      <c r="B3478" s="11">
        <v>79</v>
      </c>
      <c r="C3478" s="11">
        <v>41</v>
      </c>
      <c r="D3478" s="20" t="str">
        <f>L3478</f>
        <v>file.remove("C:/NGS/save/NGS0_79.fastq")</v>
      </c>
      <c r="F3478" s="15" t="s">
        <v>97</v>
      </c>
      <c r="G3478" s="15" t="s">
        <v>13</v>
      </c>
      <c r="H3478" s="15" t="str">
        <f>'1. Input and Output files list'!$E$6</f>
        <v>C:/NGS/save/</v>
      </c>
      <c r="I3478" s="15" t="str">
        <f>'1. Input and Output files list'!$I$236</f>
        <v>NGS0_79.fastq</v>
      </c>
      <c r="J3478" s="7" t="s">
        <v>16</v>
      </c>
      <c r="K3478" s="15" t="s">
        <v>52</v>
      </c>
      <c r="L3478" s="15" t="str">
        <f>CONCATENATE(F3478,G3478,H3478,I3478,J3478,K3478)</f>
        <v>file.remove("C:/NGS/save/NGS0_79.fastq")</v>
      </c>
    </row>
    <row r="3479" spans="1:20" x14ac:dyDescent="0.15">
      <c r="A3479" s="15">
        <v>3478</v>
      </c>
      <c r="B3479" s="11">
        <v>79</v>
      </c>
      <c r="C3479" s="11">
        <v>42</v>
      </c>
      <c r="D3479" s="20" t="s">
        <v>170</v>
      </c>
      <c r="F3479" s="15"/>
      <c r="G3479" s="15"/>
      <c r="H3479" s="15"/>
      <c r="I3479" s="15"/>
      <c r="J3479" s="15"/>
      <c r="K3479" s="15"/>
      <c r="L3479" s="15"/>
    </row>
    <row r="3480" spans="1:20" x14ac:dyDescent="0.15">
      <c r="A3480" s="15">
        <v>3479</v>
      </c>
      <c r="B3480" s="11">
        <v>79</v>
      </c>
      <c r="C3480" s="11">
        <v>43</v>
      </c>
      <c r="D3480" s="20" t="str">
        <f>L3480</f>
        <v>system.time(write.csv(RAD_1over, file="C:/NGS/save/NGS0_79.tagcount1over", row.names = F))</v>
      </c>
      <c r="F3480" s="10" t="s">
        <v>171</v>
      </c>
      <c r="G3480" s="15" t="str">
        <f>'1. Input and Output files list'!$E$6</f>
        <v>C:/NGS/save/</v>
      </c>
      <c r="H3480" s="10" t="str">
        <f>'1. Input and Output files list'!$K$236</f>
        <v>NGS0_79.tagcount1over</v>
      </c>
      <c r="I3480" s="10" t="s">
        <v>210</v>
      </c>
      <c r="J3480" s="15"/>
      <c r="K3480" s="15"/>
      <c r="L3480" s="15" t="str">
        <f>CONCATENATE(F3480,G3480,H3480,I3480)</f>
        <v>system.time(write.csv(RAD_1over, file="C:/NGS/save/NGS0_79.tagcount1over", row.names = F))</v>
      </c>
    </row>
    <row r="3481" spans="1:20" x14ac:dyDescent="0.15">
      <c r="A3481" s="15">
        <v>3480</v>
      </c>
      <c r="B3481" s="11">
        <v>79</v>
      </c>
      <c r="C3481" s="11">
        <v>44</v>
      </c>
      <c r="D3481" s="20" t="s">
        <v>1073</v>
      </c>
      <c r="F3481" s="15"/>
      <c r="G3481" s="15"/>
      <c r="H3481" s="15"/>
      <c r="I3481" s="15"/>
      <c r="J3481" s="15"/>
      <c r="K3481" s="15"/>
      <c r="L3481" s="15"/>
    </row>
    <row r="3482" spans="1:20" x14ac:dyDescent="0.15">
      <c r="A3482" s="15">
        <v>3481</v>
      </c>
      <c r="B3482" s="11">
        <v>80</v>
      </c>
      <c r="C3482" s="11">
        <v>1</v>
      </c>
      <c r="D3482" s="20" t="str">
        <f>L3482</f>
        <v>in_f &lt;- c("C:/NGS/Raw_sequence_reads/80_TCCGCGAA-GTACTGAC_L006_R1_001.fastq.gz", "C:/NGS/Raw_sequence_reads/80_TCCGCGAA-GTACTGAC_L006_R2_001.fastq.gz")</v>
      </c>
      <c r="F3482" s="15" t="s">
        <v>3</v>
      </c>
      <c r="G3482" s="15" t="str">
        <f>'1. Input and Output files list'!$E$238</f>
        <v>C:/NGS/Raw_sequence_reads/80_TCCGCGAA-GTACTGAC_L006_R1_001.fastq.gz</v>
      </c>
      <c r="H3482" s="15" t="s">
        <v>10</v>
      </c>
      <c r="I3482" s="15" t="str">
        <f>'1. Input and Output files list'!$E$239</f>
        <v>C:/NGS/Raw_sequence_reads/80_TCCGCGAA-GTACTGAC_L006_R2_001.fastq.gz</v>
      </c>
      <c r="J3482" s="15" t="s">
        <v>4</v>
      </c>
      <c r="K3482" s="15"/>
      <c r="L3482" s="15" t="str">
        <f>CONCATENATE(F3482,G3482,H3482,I3482,J3482)</f>
        <v>in_f &lt;- c("C:/NGS/Raw_sequence_reads/80_TCCGCGAA-GTACTGAC_L006_R1_001.fastq.gz", "C:/NGS/Raw_sequence_reads/80_TCCGCGAA-GTACTGAC_L006_R2_001.fastq.gz")</v>
      </c>
    </row>
    <row r="3483" spans="1:20" x14ac:dyDescent="0.15">
      <c r="A3483" s="15">
        <v>3482</v>
      </c>
      <c r="B3483" s="11">
        <v>80</v>
      </c>
      <c r="C3483" s="11">
        <v>2</v>
      </c>
      <c r="D3483" s="20" t="str">
        <f>L3483</f>
        <v>out_f &lt;- "C:/NGS/save/NGS0_80.fastq"</v>
      </c>
      <c r="F3483" s="15" t="s">
        <v>95</v>
      </c>
      <c r="G3483" s="15" t="s">
        <v>13</v>
      </c>
      <c r="H3483" s="15" t="str">
        <f>'1. Input and Output files list'!$E$6</f>
        <v>C:/NGS/save/</v>
      </c>
      <c r="I3483" s="15" t="str">
        <f>'1. Input and Output files list'!$I$238</f>
        <v>NGS0_80.fastq</v>
      </c>
      <c r="J3483" s="7" t="s">
        <v>16</v>
      </c>
      <c r="K3483" s="15"/>
      <c r="L3483" s="15" t="str">
        <f>CONCATENATE(F3483,G3483,H3483,I3483,J3483)</f>
        <v>out_f &lt;- "C:/NGS/save/NGS0_80.fastq"</v>
      </c>
    </row>
    <row r="3484" spans="1:20" x14ac:dyDescent="0.15">
      <c r="A3484" s="15">
        <v>3483</v>
      </c>
      <c r="B3484" s="11">
        <v>80</v>
      </c>
      <c r="C3484" s="11">
        <v>3</v>
      </c>
      <c r="D3484" s="20" t="str">
        <f>L3484</f>
        <v>param_trim &lt;- 1</v>
      </c>
      <c r="F3484" s="15" t="s">
        <v>163</v>
      </c>
      <c r="G3484" s="15">
        <f>'1. Input and Output files list'!$H$238</f>
        <v>1</v>
      </c>
      <c r="H3484" s="15"/>
      <c r="I3484" s="15"/>
      <c r="J3484" s="15"/>
      <c r="K3484" s="15"/>
      <c r="L3484" s="15" t="str">
        <f>CONCATENATE(F3484,G3484)</f>
        <v>param_trim &lt;- 1</v>
      </c>
    </row>
    <row r="3485" spans="1:20" x14ac:dyDescent="0.15">
      <c r="A3485" s="15">
        <v>3484</v>
      </c>
      <c r="B3485" s="11">
        <v>80</v>
      </c>
      <c r="C3485" s="11">
        <v>4</v>
      </c>
      <c r="D3485" s="20" t="s">
        <v>21</v>
      </c>
      <c r="F3485" s="15"/>
      <c r="G3485" s="15"/>
      <c r="H3485" s="15"/>
      <c r="I3485" s="15"/>
      <c r="J3485" s="15"/>
      <c r="K3485" s="15"/>
      <c r="L3485" s="15"/>
    </row>
    <row r="3486" spans="1:20" x14ac:dyDescent="0.15">
      <c r="A3486" s="15">
        <v>3485</v>
      </c>
      <c r="B3486" s="11">
        <v>80</v>
      </c>
      <c r="C3486" s="11">
        <v>5</v>
      </c>
      <c r="D3486" s="20" t="s">
        <v>22</v>
      </c>
      <c r="F3486" s="15"/>
      <c r="G3486" s="15"/>
      <c r="H3486" s="15"/>
      <c r="I3486" s="15"/>
      <c r="J3486" s="15"/>
      <c r="K3486" s="15"/>
      <c r="L3486" s="15"/>
    </row>
    <row r="3487" spans="1:20" x14ac:dyDescent="0.15">
      <c r="A3487" s="15">
        <v>3486</v>
      </c>
      <c r="B3487" s="11">
        <v>80</v>
      </c>
      <c r="C3487" s="11">
        <v>6</v>
      </c>
      <c r="D3487" s="20" t="s">
        <v>23</v>
      </c>
      <c r="F3487" s="15"/>
      <c r="G3487" s="15"/>
      <c r="H3487" s="15"/>
      <c r="I3487" s="15"/>
      <c r="J3487" s="15"/>
      <c r="K3487" s="15"/>
      <c r="L3487" s="15"/>
    </row>
    <row r="3488" spans="1:20" x14ac:dyDescent="0.15">
      <c r="A3488" s="15">
        <v>3487</v>
      </c>
      <c r="B3488" s="11">
        <v>80</v>
      </c>
      <c r="C3488" s="11">
        <v>7</v>
      </c>
      <c r="D3488" s="20" t="str">
        <f>L3488</f>
        <v>hoge1 &lt;- DNAStringSet(sread(fastq), start=7, end=hoge)</v>
      </c>
      <c r="F3488" s="15" t="s">
        <v>166</v>
      </c>
      <c r="G3488" s="15">
        <f>'1. Input and Output files list'!$G$238+1</f>
        <v>7</v>
      </c>
      <c r="H3488" s="15" t="s">
        <v>26</v>
      </c>
      <c r="I3488" s="15"/>
      <c r="J3488" s="15"/>
      <c r="K3488" s="15"/>
      <c r="L3488" s="15" t="str">
        <f>CONCATENATE(F3488,G3488,H3488)</f>
        <v>hoge1 &lt;- DNAStringSet(sread(fastq), start=7, end=hoge)</v>
      </c>
    </row>
    <row r="3489" spans="1:18" x14ac:dyDescent="0.15">
      <c r="A3489" s="15">
        <v>3488</v>
      </c>
      <c r="B3489" s="11">
        <v>80</v>
      </c>
      <c r="C3489" s="11">
        <v>8</v>
      </c>
      <c r="D3489" s="20" t="str">
        <f>L3489</f>
        <v>hoge2 &lt;- BStringSet(quality(quality(fastq)), start=7, end=hoge)</v>
      </c>
      <c r="F3489" s="15" t="s">
        <v>167</v>
      </c>
      <c r="G3489" s="15">
        <f>'1. Input and Output files list'!$G$238+1</f>
        <v>7</v>
      </c>
      <c r="H3489" s="15" t="s">
        <v>26</v>
      </c>
      <c r="I3489" s="15"/>
      <c r="J3489" s="15"/>
      <c r="K3489" s="15"/>
      <c r="L3489" s="15" t="str">
        <f>CONCATENATE(F3489,G3489,H3489)</f>
        <v>hoge2 &lt;- BStringSet(quality(quality(fastq)), start=7, end=hoge)</v>
      </c>
    </row>
    <row r="3490" spans="1:18" x14ac:dyDescent="0.15">
      <c r="A3490" s="15">
        <v>3489</v>
      </c>
      <c r="B3490" s="11">
        <v>80</v>
      </c>
      <c r="C3490" s="11">
        <v>9</v>
      </c>
      <c r="D3490" s="20" t="s">
        <v>24</v>
      </c>
      <c r="F3490" s="15"/>
      <c r="G3490" s="15"/>
      <c r="H3490" s="15"/>
      <c r="I3490" s="15"/>
      <c r="J3490" s="15"/>
      <c r="K3490" s="15"/>
      <c r="L3490" s="15"/>
    </row>
    <row r="3491" spans="1:18" x14ac:dyDescent="0.15">
      <c r="A3491" s="15">
        <v>3490</v>
      </c>
      <c r="B3491" s="11">
        <v>80</v>
      </c>
      <c r="C3491" s="11">
        <v>10</v>
      </c>
      <c r="D3491" s="20" t="s">
        <v>96</v>
      </c>
      <c r="F3491" s="15"/>
      <c r="G3491" s="15"/>
      <c r="H3491" s="15"/>
      <c r="I3491" s="15"/>
      <c r="J3491" s="15"/>
      <c r="K3491" s="15"/>
      <c r="L3491" s="15"/>
    </row>
    <row r="3492" spans="1:18" x14ac:dyDescent="0.15">
      <c r="A3492" s="15">
        <v>3491</v>
      </c>
      <c r="B3492" s="11">
        <v>80</v>
      </c>
      <c r="C3492" s="11">
        <v>11</v>
      </c>
      <c r="D3492" s="53" t="str">
        <f>R3492</f>
        <v>param1 &lt;- 35</v>
      </c>
      <c r="F3492" s="15" t="s">
        <v>843</v>
      </c>
      <c r="G3492" s="15">
        <f>'1. Input and Output files list'!$E$32</f>
        <v>35</v>
      </c>
      <c r="H3492" s="15"/>
      <c r="I3492" s="15"/>
      <c r="J3492" s="15"/>
      <c r="K3492" s="15"/>
      <c r="L3492" s="15"/>
      <c r="R3492" t="str">
        <f>CONCATENATE(F3492,G3492,H3492)</f>
        <v>param1 &lt;- 35</v>
      </c>
    </row>
    <row r="3493" spans="1:18" x14ac:dyDescent="0.15">
      <c r="A3493" s="15">
        <v>3492</v>
      </c>
      <c r="B3493" s="11">
        <v>80</v>
      </c>
      <c r="C3493" s="11">
        <v>12</v>
      </c>
      <c r="D3493" s="53" t="str">
        <f>R3493</f>
        <v>param2 &lt;- 0.1</v>
      </c>
      <c r="F3493" s="15" t="s">
        <v>844</v>
      </c>
      <c r="G3493" s="15">
        <f>'1. Input and Output files list'!$E$34</f>
        <v>0.1</v>
      </c>
      <c r="H3493" s="15"/>
      <c r="I3493" s="15"/>
      <c r="J3493" s="15"/>
      <c r="K3493" s="15"/>
      <c r="L3493" s="15"/>
      <c r="R3493" t="str">
        <f>CONCATENATE(F3493,G3493,H3493)</f>
        <v>param2 &lt;- 0.1</v>
      </c>
    </row>
    <row r="3494" spans="1:18" x14ac:dyDescent="0.15">
      <c r="A3494" s="15">
        <v>3493</v>
      </c>
      <c r="B3494" s="11">
        <v>80</v>
      </c>
      <c r="C3494" s="11">
        <v>13</v>
      </c>
      <c r="D3494" s="53" t="str">
        <f>R3494</f>
        <v>fastq &lt;- readFastq("C:/NGS/save/NGS0_80.fastq")</v>
      </c>
      <c r="F3494" s="15" t="s">
        <v>845</v>
      </c>
      <c r="G3494" s="15" t="str">
        <f>'1. Input and Output files list'!$E$6</f>
        <v>C:/NGS/save/</v>
      </c>
      <c r="H3494" s="5" t="str">
        <f>'1. Input and Output files list'!$I$238</f>
        <v>NGS0_80.fastq</v>
      </c>
      <c r="I3494" s="15" t="s">
        <v>4</v>
      </c>
      <c r="J3494" s="15">
        <v>80</v>
      </c>
      <c r="K3494" s="15"/>
      <c r="L3494" s="15"/>
      <c r="R3494" t="str">
        <f>CONCATENATE(F3494,G3494,H3494,I3494)</f>
        <v>fastq &lt;- readFastq("C:/NGS/save/NGS0_80.fastq")</v>
      </c>
    </row>
    <row r="3495" spans="1:18" x14ac:dyDescent="0.15">
      <c r="A3495" s="15">
        <v>3494</v>
      </c>
      <c r="B3495" s="11">
        <v>80</v>
      </c>
      <c r="C3495" s="11">
        <v>14</v>
      </c>
      <c r="D3495" s="53" t="s">
        <v>840</v>
      </c>
      <c r="F3495" s="15"/>
      <c r="G3495" s="15"/>
      <c r="H3495" s="15"/>
      <c r="I3495" s="15"/>
      <c r="J3495" s="15"/>
      <c r="K3495" s="15"/>
      <c r="L3495" s="15"/>
    </row>
    <row r="3496" spans="1:18" x14ac:dyDescent="0.15">
      <c r="A3496" s="15">
        <v>3495</v>
      </c>
      <c r="B3496" s="11">
        <v>80</v>
      </c>
      <c r="C3496" s="11">
        <v>15</v>
      </c>
      <c r="D3496" s="53" t="s">
        <v>841</v>
      </c>
      <c r="F3496" s="15"/>
      <c r="G3496" s="15"/>
      <c r="H3496" s="15"/>
      <c r="I3496" s="15"/>
      <c r="J3496" s="15"/>
      <c r="K3496" s="15"/>
      <c r="L3496" s="15"/>
    </row>
    <row r="3497" spans="1:18" x14ac:dyDescent="0.15">
      <c r="A3497" s="15">
        <v>3496</v>
      </c>
      <c r="B3497" s="11">
        <v>80</v>
      </c>
      <c r="C3497" s="11">
        <v>16</v>
      </c>
      <c r="D3497" s="53" t="s">
        <v>842</v>
      </c>
      <c r="F3497" s="15"/>
      <c r="G3497" s="15"/>
      <c r="H3497" s="15"/>
      <c r="I3497" s="15"/>
      <c r="J3497" s="15"/>
      <c r="K3497" s="15"/>
      <c r="L3497" s="15"/>
    </row>
    <row r="3498" spans="1:18" x14ac:dyDescent="0.15">
      <c r="A3498" s="15">
        <v>3497</v>
      </c>
      <c r="B3498" s="11">
        <v>80</v>
      </c>
      <c r="C3498" s="11">
        <v>17</v>
      </c>
      <c r="D3498" s="20" t="str">
        <f>L3498</f>
        <v xml:space="preserve">writeFastq(fastq, "C:/NGS/save/F2_Adap-0.fastq", compress=F)   </v>
      </c>
      <c r="F3498" s="15" t="s">
        <v>847</v>
      </c>
      <c r="G3498" s="15" t="str">
        <f>'1. Input and Output files list'!$E$6</f>
        <v>C:/NGS/save/</v>
      </c>
      <c r="H3498" s="15" t="s">
        <v>850</v>
      </c>
      <c r="I3498" s="15"/>
      <c r="J3498" s="15"/>
      <c r="K3498" s="15"/>
      <c r="L3498" s="15" t="str">
        <f>CONCATENATE(F3498,G3498,H3498,I3498,J3498)</f>
        <v xml:space="preserve">writeFastq(fastq, "C:/NGS/save/F2_Adap-0.fastq", compress=F)   </v>
      </c>
    </row>
    <row r="3499" spans="1:18" x14ac:dyDescent="0.15">
      <c r="A3499" s="15">
        <v>3498</v>
      </c>
      <c r="B3499" s="11">
        <v>80</v>
      </c>
      <c r="C3499" s="11">
        <v>18</v>
      </c>
      <c r="D3499" s="20" t="str">
        <f>L3499</f>
        <v>in_f &lt;- "C:/NGS/save/F2_Adap-0.fastq"</v>
      </c>
      <c r="F3499" s="15" t="s">
        <v>14</v>
      </c>
      <c r="G3499" s="15" t="s">
        <v>13</v>
      </c>
      <c r="H3499" s="15" t="str">
        <f>'1. Input and Output files list'!$E$6</f>
        <v>C:/NGS/save/</v>
      </c>
      <c r="I3499" s="15" t="s">
        <v>849</v>
      </c>
      <c r="J3499" s="7"/>
      <c r="K3499" s="15"/>
      <c r="L3499" s="15" t="str">
        <f>CONCATENATE(F3499,G3499,H3499,I3499,J3499)</f>
        <v>in_f &lt;- "C:/NGS/save/F2_Adap-0.fastq"</v>
      </c>
    </row>
    <row r="3500" spans="1:18" x14ac:dyDescent="0.15">
      <c r="A3500" s="15">
        <v>3499</v>
      </c>
      <c r="B3500" s="11">
        <v>80</v>
      </c>
      <c r="C3500" s="11">
        <v>19</v>
      </c>
      <c r="D3500" s="20" t="str">
        <f>L3500</f>
        <v>out_f &lt;- "C:/NGS/save/F2_Adap-1.fastq"</v>
      </c>
      <c r="F3500" s="15" t="s">
        <v>15</v>
      </c>
      <c r="G3500" s="15" t="str">
        <f>'1. Input and Output files list'!$E$6</f>
        <v>C:/NGS/save/</v>
      </c>
      <c r="H3500" s="15" t="s">
        <v>86</v>
      </c>
      <c r="I3500" s="15"/>
      <c r="J3500" s="15"/>
      <c r="K3500" s="15"/>
      <c r="L3500" s="15" t="str">
        <f>CONCATENATE(F3500,G3500,H3500)</f>
        <v>out_f &lt;- "C:/NGS/save/F2_Adap-1.fastq"</v>
      </c>
    </row>
    <row r="3501" spans="1:18" x14ac:dyDescent="0.15">
      <c r="A3501" s="15">
        <v>3500</v>
      </c>
      <c r="B3501" s="11">
        <v>80</v>
      </c>
      <c r="C3501" s="11">
        <v>20</v>
      </c>
      <c r="D3501" s="20" t="str">
        <f>L3501</f>
        <v>param_adapter &lt;- "CATGAGATCGGAAGAGCGTCGTGTAGGGAAAGAGTGT"  #Adapter sequence 1</v>
      </c>
      <c r="F3501" s="11" t="s">
        <v>44</v>
      </c>
      <c r="G3501" s="11" t="str">
        <f>'1. Input and Output files list'!$E$64</f>
        <v>CATGAGATCGGAAGAGCGTCGTGTAGGGAAAGAGTGT</v>
      </c>
      <c r="H3501" s="11" t="s">
        <v>46</v>
      </c>
      <c r="I3501" s="15"/>
      <c r="J3501" s="15"/>
      <c r="K3501" s="15"/>
      <c r="L3501" s="15" t="str">
        <f>CONCATENATE(F3501,G3501,H3501)</f>
        <v>param_adapter &lt;- "CATGAGATCGGAAGAGCGTCGTGTAGGGAAAGAGTGT"  #Adapter sequence 1</v>
      </c>
    </row>
    <row r="3502" spans="1:18" x14ac:dyDescent="0.15">
      <c r="A3502" s="15">
        <v>3501</v>
      </c>
      <c r="B3502" s="11">
        <v>80</v>
      </c>
      <c r="C3502" s="11">
        <v>21</v>
      </c>
      <c r="D3502" s="20" t="s">
        <v>28</v>
      </c>
      <c r="F3502" s="15"/>
      <c r="G3502" s="15"/>
      <c r="H3502" s="15"/>
      <c r="I3502" s="15"/>
      <c r="J3502" s="15"/>
      <c r="K3502" s="15"/>
      <c r="L3502" s="15"/>
    </row>
    <row r="3503" spans="1:18" x14ac:dyDescent="0.15">
      <c r="A3503" s="15">
        <v>3502</v>
      </c>
      <c r="B3503" s="11">
        <v>80</v>
      </c>
      <c r="C3503" s="11">
        <v>22</v>
      </c>
      <c r="D3503" s="20" t="str">
        <f>L3503</f>
        <v>in_f &lt;- "C:/NGS/save/F2_Adap-1.fastq"</v>
      </c>
      <c r="F3503" s="15" t="s">
        <v>12</v>
      </c>
      <c r="G3503" s="15" t="str">
        <f>'1. Input and Output files list'!$E$6</f>
        <v>C:/NGS/save/</v>
      </c>
      <c r="H3503" s="15" t="s">
        <v>86</v>
      </c>
      <c r="I3503" s="15"/>
      <c r="J3503" s="15"/>
      <c r="K3503" s="15"/>
      <c r="L3503" s="15" t="str">
        <f>CONCATENATE(F3503,G3503,H3503)</f>
        <v>in_f &lt;- "C:/NGS/save/F2_Adap-1.fastq"</v>
      </c>
    </row>
    <row r="3504" spans="1:18" x14ac:dyDescent="0.15">
      <c r="A3504" s="15">
        <v>3503</v>
      </c>
      <c r="B3504" s="11">
        <v>80</v>
      </c>
      <c r="C3504" s="11">
        <v>23</v>
      </c>
      <c r="D3504" s="20" t="str">
        <f>L3504</f>
        <v>out_f &lt;- "C:/NGS/save/F2_Adap-2.fastq"</v>
      </c>
      <c r="F3504" s="15" t="s">
        <v>15</v>
      </c>
      <c r="G3504" s="15" t="str">
        <f>'1. Input and Output files list'!$E$6</f>
        <v>C:/NGS/save/</v>
      </c>
      <c r="H3504" s="15" t="s">
        <v>87</v>
      </c>
      <c r="I3504" s="15"/>
      <c r="J3504" s="15"/>
      <c r="K3504" s="15"/>
      <c r="L3504" s="15" t="str">
        <f>CONCATENATE(F3504,G3504,H3504)</f>
        <v>out_f &lt;- "C:/NGS/save/F2_Adap-2.fastq"</v>
      </c>
    </row>
    <row r="3505" spans="1:20" x14ac:dyDescent="0.15">
      <c r="A3505" s="15">
        <v>3504</v>
      </c>
      <c r="B3505" s="11">
        <v>80</v>
      </c>
      <c r="C3505" s="11">
        <v>24</v>
      </c>
      <c r="D3505" s="20" t="str">
        <f>L3505</f>
        <v>param_adapter &lt;- "TAAGATCGGAAGAGCACACGTCTGAACTCCAGTCAC"  #Adapter sequence 2</v>
      </c>
      <c r="F3505" s="11" t="s">
        <v>44</v>
      </c>
      <c r="G3505" s="15" t="str">
        <f>'1. Input and Output files list'!$E$65</f>
        <v>TAAGATCGGAAGAGCACACGTCTGAACTCCAGTCAC</v>
      </c>
      <c r="H3505" s="11" t="s">
        <v>47</v>
      </c>
      <c r="I3505" s="15"/>
      <c r="J3505" s="15"/>
      <c r="K3505" s="15"/>
      <c r="L3505" s="15" t="str">
        <f>CONCATENATE(F3505,G3505,H3505)</f>
        <v>param_adapter &lt;- "TAAGATCGGAAGAGCACACGTCTGAACTCCAGTCAC"  #Adapter sequence 2</v>
      </c>
    </row>
    <row r="3506" spans="1:20" x14ac:dyDescent="0.15">
      <c r="A3506" s="15">
        <v>3505</v>
      </c>
      <c r="B3506" s="11">
        <v>80</v>
      </c>
      <c r="C3506" s="11">
        <v>25</v>
      </c>
      <c r="D3506" s="20" t="s">
        <v>29</v>
      </c>
      <c r="F3506" s="15"/>
      <c r="G3506" s="15"/>
      <c r="H3506" s="15"/>
      <c r="I3506" s="15"/>
      <c r="J3506" s="15"/>
      <c r="K3506" s="15"/>
      <c r="L3506" s="15"/>
    </row>
    <row r="3507" spans="1:20" x14ac:dyDescent="0.15">
      <c r="A3507" s="15">
        <v>3506</v>
      </c>
      <c r="B3507" s="11">
        <v>80</v>
      </c>
      <c r="C3507" s="11">
        <v>26</v>
      </c>
      <c r="D3507" s="20" t="str">
        <f>L3507</f>
        <v>in_f &lt;- "C:/NGS/save/F2_Adap-2.fastq"</v>
      </c>
      <c r="F3507" s="15" t="s">
        <v>12</v>
      </c>
      <c r="G3507" s="15" t="str">
        <f>'1. Input and Output files list'!$E$6</f>
        <v>C:/NGS/save/</v>
      </c>
      <c r="H3507" s="15" t="s">
        <v>87</v>
      </c>
      <c r="I3507" s="15"/>
      <c r="J3507" s="15"/>
      <c r="K3507" s="15"/>
      <c r="L3507" s="15" t="str">
        <f>CONCATENATE(F3507,G3507,H3507)</f>
        <v>in_f &lt;- "C:/NGS/save/F2_Adap-2.fastq"</v>
      </c>
    </row>
    <row r="3508" spans="1:20" x14ac:dyDescent="0.15">
      <c r="A3508" s="15">
        <v>3507</v>
      </c>
      <c r="B3508" s="11">
        <v>80</v>
      </c>
      <c r="C3508" s="11">
        <v>27</v>
      </c>
      <c r="D3508" s="20" t="str">
        <f>L3508</f>
        <v>out_f &lt;- "C:/NGS/save/F2_Adap-3.fastq"</v>
      </c>
      <c r="F3508" s="15" t="s">
        <v>15</v>
      </c>
      <c r="G3508" s="15" t="str">
        <f>'1. Input and Output files list'!$E$6</f>
        <v>C:/NGS/save/</v>
      </c>
      <c r="H3508" s="15" t="s">
        <v>88</v>
      </c>
      <c r="I3508" s="15"/>
      <c r="J3508" s="15"/>
      <c r="K3508" s="15"/>
      <c r="L3508" s="15" t="str">
        <f>CONCATENATE(F3508,G3508,H3508)</f>
        <v>out_f &lt;- "C:/NGS/save/F2_Adap-3.fastq"</v>
      </c>
    </row>
    <row r="3509" spans="1:20" x14ac:dyDescent="0.15">
      <c r="A3509" s="15">
        <v>3508</v>
      </c>
      <c r="B3509" s="11">
        <v>80</v>
      </c>
      <c r="C3509" s="11">
        <v>28</v>
      </c>
      <c r="D3509" s="20" t="str">
        <f>L3509</f>
        <v>param_adapter &lt;- "TAAGATCGGAAGAGCGTCGTGTAGGGAAAGAGTGT"  #Adapter sequence 3</v>
      </c>
      <c r="F3509" s="15" t="s">
        <v>44</v>
      </c>
      <c r="G3509" s="15" t="str">
        <f>'1. Input and Output files list'!$E$66</f>
        <v>TAAGATCGGAAGAGCGTCGTGTAGGGAAAGAGTGT</v>
      </c>
      <c r="H3509" s="15" t="s">
        <v>49</v>
      </c>
      <c r="I3509" s="15"/>
      <c r="J3509" s="15"/>
      <c r="K3509" s="15"/>
      <c r="L3509" s="15" t="str">
        <f>CONCATENATE(F3509,G3509,H3509)</f>
        <v>param_adapter &lt;- "TAAGATCGGAAGAGCGTCGTGTAGGGAAAGAGTGT"  #Adapter sequence 3</v>
      </c>
    </row>
    <row r="3510" spans="1:20" x14ac:dyDescent="0.15">
      <c r="A3510" s="15">
        <v>3509</v>
      </c>
      <c r="B3510" s="11">
        <v>80</v>
      </c>
      <c r="C3510" s="11">
        <v>29</v>
      </c>
      <c r="D3510" s="20" t="s">
        <v>30</v>
      </c>
      <c r="F3510" s="15"/>
      <c r="G3510" s="15"/>
      <c r="H3510" s="15"/>
      <c r="I3510" s="15"/>
      <c r="J3510" s="15"/>
      <c r="K3510" s="15"/>
      <c r="L3510" s="15"/>
    </row>
    <row r="3511" spans="1:20" x14ac:dyDescent="0.15">
      <c r="A3511" s="15">
        <v>3510</v>
      </c>
      <c r="B3511" s="11">
        <v>80</v>
      </c>
      <c r="C3511" s="11">
        <v>30</v>
      </c>
      <c r="D3511" s="20" t="str">
        <f>L3511</f>
        <v>in_f &lt;- "C:/NGS/save/F2_Adap-3.fastq"</v>
      </c>
      <c r="F3511" s="15" t="s">
        <v>12</v>
      </c>
      <c r="G3511" s="15" t="str">
        <f>'1. Input and Output files list'!$E$6</f>
        <v>C:/NGS/save/</v>
      </c>
      <c r="H3511" s="15" t="s">
        <v>88</v>
      </c>
      <c r="I3511" s="15"/>
      <c r="J3511" s="15"/>
      <c r="K3511" s="15"/>
      <c r="L3511" s="15" t="str">
        <f>CONCATENATE(F3511,G3511,H3511)</f>
        <v>in_f &lt;- "C:/NGS/save/F2_Adap-3.fastq"</v>
      </c>
    </row>
    <row r="3512" spans="1:20" x14ac:dyDescent="0.15">
      <c r="A3512" s="15">
        <v>3511</v>
      </c>
      <c r="B3512" s="11">
        <v>80</v>
      </c>
      <c r="C3512" s="11">
        <v>31</v>
      </c>
      <c r="D3512" s="20" t="str">
        <f>L3512</f>
        <v>out_f &lt;- "C:/NGS/save/AdapterTrim_NGS0_80.fastq"</v>
      </c>
      <c r="F3512" s="15" t="s">
        <v>36</v>
      </c>
      <c r="G3512" s="15" t="str">
        <f>'1. Input and Output files list'!$E$6</f>
        <v>C:/NGS/save/</v>
      </c>
      <c r="H3512" s="15" t="s">
        <v>38</v>
      </c>
      <c r="I3512" s="15" t="str">
        <f>'1. Input and Output files list'!$I$238</f>
        <v>NGS0_80.fastq</v>
      </c>
      <c r="J3512" s="15" t="s">
        <v>16</v>
      </c>
      <c r="K3512" s="15"/>
      <c r="L3512" s="15" t="str">
        <f>CONCATENATE(F3512,G3512,H3512,I3512,J3512)</f>
        <v>out_f &lt;- "C:/NGS/save/AdapterTrim_NGS0_80.fastq"</v>
      </c>
    </row>
    <row r="3513" spans="1:20" x14ac:dyDescent="0.15">
      <c r="A3513" s="15">
        <v>3512</v>
      </c>
      <c r="B3513" s="11">
        <v>80</v>
      </c>
      <c r="C3513" s="11">
        <v>32</v>
      </c>
      <c r="D3513" s="20" t="str">
        <f>L3513</f>
        <v>param_adapter &lt;- "CATGAGATCGGAAGAGCACACGTCTGAACTCCAGTCAC"  #Adapter sequence 4</v>
      </c>
      <c r="F3513" s="15" t="s">
        <v>44</v>
      </c>
      <c r="G3513" s="15" t="str">
        <f>'1. Input and Output files list'!$E$67</f>
        <v>CATGAGATCGGAAGAGCACACGTCTGAACTCCAGTCAC</v>
      </c>
      <c r="H3513" s="15" t="s">
        <v>51</v>
      </c>
      <c r="I3513" s="15"/>
      <c r="J3513" s="15"/>
      <c r="K3513" s="15"/>
      <c r="L3513" s="15" t="str">
        <f>CONCATENATE(F3513,G3513,H3513)</f>
        <v>param_adapter &lt;- "CATGAGATCGGAAGAGCACACGTCTGAACTCCAGTCAC"  #Adapter sequence 4</v>
      </c>
    </row>
    <row r="3514" spans="1:20" x14ac:dyDescent="0.15">
      <c r="A3514" s="15">
        <v>3513</v>
      </c>
      <c r="B3514" s="11">
        <v>80</v>
      </c>
      <c r="C3514" s="11">
        <v>33</v>
      </c>
      <c r="D3514" s="20" t="s">
        <v>31</v>
      </c>
      <c r="F3514" s="15"/>
      <c r="G3514" s="15"/>
      <c r="H3514" s="15"/>
      <c r="I3514" s="15"/>
      <c r="J3514" s="15"/>
      <c r="K3514" s="15"/>
      <c r="L3514" s="15"/>
    </row>
    <row r="3515" spans="1:20" x14ac:dyDescent="0.15">
      <c r="A3515" s="15">
        <v>3514</v>
      </c>
      <c r="B3515" s="11">
        <v>80</v>
      </c>
      <c r="C3515" s="11">
        <v>34</v>
      </c>
      <c r="D3515" s="20" t="s">
        <v>32</v>
      </c>
      <c r="F3515" s="15"/>
      <c r="G3515" s="15"/>
      <c r="H3515" s="15"/>
      <c r="I3515" s="15"/>
      <c r="J3515" s="15"/>
      <c r="K3515" s="15"/>
      <c r="L3515" s="15"/>
    </row>
    <row r="3516" spans="1:20" x14ac:dyDescent="0.15">
      <c r="A3516" s="15">
        <v>3515</v>
      </c>
      <c r="B3516" s="11">
        <v>80</v>
      </c>
      <c r="C3516" s="11">
        <v>35</v>
      </c>
      <c r="D3516" s="20" t="str">
        <f>L3516</f>
        <v>write.csv(res, "C:/NGS/save/NGS0_80.fastq.csv")</v>
      </c>
      <c r="F3516" s="15" t="s">
        <v>35</v>
      </c>
      <c r="G3516" s="15" t="str">
        <f>'1. Input and Output files list'!$E$6</f>
        <v>C:/NGS/save/</v>
      </c>
      <c r="H3516" s="15" t="str">
        <f>'1. Input and Output files list'!$I$238</f>
        <v>NGS0_80.fastq</v>
      </c>
      <c r="I3516" s="15" t="s">
        <v>34</v>
      </c>
      <c r="J3516" s="15"/>
      <c r="K3516" s="15"/>
      <c r="L3516" s="15" t="str">
        <f>CONCATENATE(F3516,G3516,H3516,I3516)</f>
        <v>write.csv(res, "C:/NGS/save/NGS0_80.fastq.csv")</v>
      </c>
    </row>
    <row r="3517" spans="1:20" x14ac:dyDescent="0.15">
      <c r="A3517" s="15">
        <v>3516</v>
      </c>
      <c r="B3517" s="11">
        <v>80</v>
      </c>
      <c r="C3517" s="11">
        <v>36</v>
      </c>
      <c r="D3517" s="20" t="str">
        <f>L3517</f>
        <v>system.time(fastq &lt;- fread("C:/NGS/save/AdapterTrim_NGS0_80.fastq", header=F, sep="\t", na.strings="NA", strip.white=TRUE, verbose=TRUE))</v>
      </c>
      <c r="F3517" s="15" t="s">
        <v>92</v>
      </c>
      <c r="G3517" s="15" t="str">
        <f>'1. Input and Output files list'!$E$6</f>
        <v>C:/NGS/save/</v>
      </c>
      <c r="H3517" s="15" t="s">
        <v>38</v>
      </c>
      <c r="I3517" s="15" t="str">
        <f>'1. Input and Output files list'!$I$238</f>
        <v>NGS0_80.fastq</v>
      </c>
      <c r="J3517" s="15" t="s">
        <v>20</v>
      </c>
      <c r="K3517" s="15"/>
      <c r="L3517" s="15" t="str">
        <f>CONCATENATE(F3517,G3517,H3517,I3517,J3517)</f>
        <v>system.time(fastq &lt;- fread("C:/NGS/save/AdapterTrim_NGS0_80.fastq", header=F, sep="\t", na.strings="NA", strip.white=TRUE, verbose=TRUE))</v>
      </c>
    </row>
    <row r="3518" spans="1:20" x14ac:dyDescent="0.15">
      <c r="A3518" s="15">
        <v>3517</v>
      </c>
      <c r="B3518" s="11">
        <v>80</v>
      </c>
      <c r="C3518" s="11">
        <v>37</v>
      </c>
      <c r="D3518" s="20" t="str">
        <f>T3518</f>
        <v>file.remove("C:/NGS/save/AdapterTrim_NGS0_80.fastq","C:/NGS/save/F2_Adap-0.fastq","C:/NGS/save/F2_Adap-1.fastq","C:/NGS/save/F2_Adap-2.fastq","C:/NGS/save/F2_Adap-3.fastq")</v>
      </c>
      <c r="F3518" s="15" t="s">
        <v>11</v>
      </c>
      <c r="G3518" s="15" t="str">
        <f>'1. Input and Output files list'!$E$6</f>
        <v>C:/NGS/save/</v>
      </c>
      <c r="H3518" s="15" t="s">
        <v>38</v>
      </c>
      <c r="I3518" s="15" t="str">
        <f>'1. Input and Output files list'!$I$238</f>
        <v>NGS0_80.fastq</v>
      </c>
      <c r="J3518" s="15" t="s">
        <v>852</v>
      </c>
      <c r="K3518" s="15" t="str">
        <f>'1. Input and Output files list'!$E$6</f>
        <v>C:/NGS/save/</v>
      </c>
      <c r="L3518" s="15" t="s">
        <v>851</v>
      </c>
      <c r="M3518" t="str">
        <f>'1. Input and Output files list'!$E$6</f>
        <v>C:/NGS/save/</v>
      </c>
      <c r="N3518" t="s">
        <v>89</v>
      </c>
      <c r="O3518" t="str">
        <f>'1. Input and Output files list'!$E$6</f>
        <v>C:/NGS/save/</v>
      </c>
      <c r="P3518" t="s">
        <v>90</v>
      </c>
      <c r="Q3518" t="str">
        <f>'1. Input and Output files list'!$E$6</f>
        <v>C:/NGS/save/</v>
      </c>
      <c r="R3518" t="s">
        <v>91</v>
      </c>
      <c r="T3518" t="str">
        <f>CONCATENATE(F3518,G3518,H3518,I3518,J3518,K3518,L3518,M3518,N3518,O3518,P3518,Q3518,R3518)</f>
        <v>file.remove("C:/NGS/save/AdapterTrim_NGS0_80.fastq","C:/NGS/save/F2_Adap-0.fastq","C:/NGS/save/F2_Adap-1.fastq","C:/NGS/save/F2_Adap-2.fastq","C:/NGS/save/F2_Adap-3.fastq")</v>
      </c>
    </row>
    <row r="3519" spans="1:20" x14ac:dyDescent="0.15">
      <c r="A3519" s="15">
        <v>3518</v>
      </c>
      <c r="B3519" s="11">
        <v>80</v>
      </c>
      <c r="C3519" s="11">
        <v>38</v>
      </c>
      <c r="D3519" s="20" t="s">
        <v>93</v>
      </c>
      <c r="F3519" s="15"/>
      <c r="G3519" s="15"/>
      <c r="H3519" s="15"/>
      <c r="I3519" s="15"/>
      <c r="J3519" s="15"/>
      <c r="K3519" s="15"/>
      <c r="L3519" s="15"/>
    </row>
    <row r="3520" spans="1:20" x14ac:dyDescent="0.15">
      <c r="A3520" s="15">
        <v>3519</v>
      </c>
      <c r="B3520" s="11">
        <v>80</v>
      </c>
      <c r="C3520" s="11">
        <v>39</v>
      </c>
      <c r="D3520" s="20" t="s">
        <v>2</v>
      </c>
      <c r="F3520" s="15"/>
      <c r="G3520" s="15"/>
      <c r="H3520" s="15"/>
      <c r="I3520" s="15"/>
      <c r="J3520" s="15"/>
      <c r="K3520" s="15"/>
      <c r="L3520" s="15"/>
    </row>
    <row r="3521" spans="1:18" x14ac:dyDescent="0.15">
      <c r="A3521" s="15">
        <v>3520</v>
      </c>
      <c r="B3521" s="11">
        <v>80</v>
      </c>
      <c r="C3521" s="11">
        <v>40</v>
      </c>
      <c r="D3521" s="20" t="str">
        <f>K3521</f>
        <v>system.time(write.csv(RADtag, file="C:/NGS/save/NGS0_80.tagcount", row.names = F))</v>
      </c>
      <c r="F3521" s="15" t="s">
        <v>164</v>
      </c>
      <c r="G3521" s="15" t="str">
        <f>'1. Input and Output files list'!$E$6</f>
        <v>C:/NGS/save/</v>
      </c>
      <c r="H3521" s="15" t="str">
        <f>'1. Input and Output files list'!$J$238</f>
        <v>NGS0_80.tagcount</v>
      </c>
      <c r="I3521" s="15" t="s">
        <v>210</v>
      </c>
      <c r="J3521" s="15"/>
      <c r="K3521" s="15" t="str">
        <f>CONCATENATE(F3521,G3521,H3521,I3521)</f>
        <v>system.time(write.csv(RADtag, file="C:/NGS/save/NGS0_80.tagcount", row.names = F))</v>
      </c>
      <c r="L3521" s="15"/>
    </row>
    <row r="3522" spans="1:18" x14ac:dyDescent="0.15">
      <c r="A3522" s="15">
        <v>3521</v>
      </c>
      <c r="B3522" s="11">
        <v>80</v>
      </c>
      <c r="C3522" s="11">
        <v>41</v>
      </c>
      <c r="D3522" s="20" t="str">
        <f>L3522</f>
        <v>file.remove("C:/NGS/save/NGS0_80.fastq")</v>
      </c>
      <c r="F3522" s="15" t="s">
        <v>97</v>
      </c>
      <c r="G3522" s="15" t="s">
        <v>13</v>
      </c>
      <c r="H3522" s="15" t="str">
        <f>'1. Input and Output files list'!$E$6</f>
        <v>C:/NGS/save/</v>
      </c>
      <c r="I3522" s="15" t="str">
        <f>'1. Input and Output files list'!$I$238</f>
        <v>NGS0_80.fastq</v>
      </c>
      <c r="J3522" s="7" t="s">
        <v>16</v>
      </c>
      <c r="K3522" s="15" t="s">
        <v>52</v>
      </c>
      <c r="L3522" s="15" t="str">
        <f>CONCATENATE(F3522,G3522,H3522,I3522,J3522,K3522)</f>
        <v>file.remove("C:/NGS/save/NGS0_80.fastq")</v>
      </c>
    </row>
    <row r="3523" spans="1:18" x14ac:dyDescent="0.15">
      <c r="A3523" s="15">
        <v>3522</v>
      </c>
      <c r="B3523" s="11">
        <v>80</v>
      </c>
      <c r="C3523" s="11">
        <v>42</v>
      </c>
      <c r="D3523" s="20" t="s">
        <v>170</v>
      </c>
      <c r="F3523" s="15"/>
      <c r="G3523" s="15"/>
      <c r="H3523" s="15"/>
      <c r="I3523" s="15"/>
      <c r="J3523" s="15"/>
      <c r="K3523" s="15"/>
      <c r="L3523" s="15"/>
    </row>
    <row r="3524" spans="1:18" x14ac:dyDescent="0.15">
      <c r="A3524" s="15">
        <v>3523</v>
      </c>
      <c r="B3524" s="11">
        <v>80</v>
      </c>
      <c r="C3524" s="11">
        <v>43</v>
      </c>
      <c r="D3524" s="20" t="str">
        <f>L3524</f>
        <v>system.time(write.csv(RAD_1over, file="C:/NGS/save/NGS0_80.tagcount1over", row.names = F))</v>
      </c>
      <c r="F3524" s="10" t="s">
        <v>171</v>
      </c>
      <c r="G3524" s="15" t="str">
        <f>'1. Input and Output files list'!$E$6</f>
        <v>C:/NGS/save/</v>
      </c>
      <c r="H3524" s="10" t="str">
        <f>'1. Input and Output files list'!$K$238</f>
        <v>NGS0_80.tagcount1over</v>
      </c>
      <c r="I3524" s="10" t="s">
        <v>210</v>
      </c>
      <c r="J3524" s="15"/>
      <c r="K3524" s="15"/>
      <c r="L3524" s="15" t="str">
        <f>CONCATENATE(F3524,G3524,H3524,I3524)</f>
        <v>system.time(write.csv(RAD_1over, file="C:/NGS/save/NGS0_80.tagcount1over", row.names = F))</v>
      </c>
    </row>
    <row r="3525" spans="1:18" x14ac:dyDescent="0.15">
      <c r="A3525" s="15">
        <v>3524</v>
      </c>
      <c r="B3525" s="11">
        <v>80</v>
      </c>
      <c r="C3525" s="11">
        <v>44</v>
      </c>
      <c r="D3525" s="20" t="s">
        <v>1073</v>
      </c>
      <c r="F3525" s="15"/>
      <c r="G3525" s="15"/>
      <c r="H3525" s="15"/>
      <c r="I3525" s="15"/>
      <c r="J3525" s="15"/>
      <c r="K3525" s="15"/>
      <c r="L3525" s="15"/>
    </row>
    <row r="3526" spans="1:18" x14ac:dyDescent="0.15">
      <c r="A3526" s="15">
        <v>3525</v>
      </c>
      <c r="B3526" s="11">
        <v>81</v>
      </c>
      <c r="C3526" s="11">
        <v>1</v>
      </c>
      <c r="D3526" s="20" t="str">
        <f>L3526</f>
        <v>in_f &lt;- c("C:/NGS/Raw_sequence_reads/81_TCTCGCGC-TATAGCCT_L006_R1_001.fastq.gz", "C:/NGS/Raw_sequence_reads/81_TCTCGCGC-TATAGCCT_L006_R2_001.fastq.gz")</v>
      </c>
      <c r="F3526" s="15" t="s">
        <v>3</v>
      </c>
      <c r="G3526" s="15" t="str">
        <f>'1. Input and Output files list'!$E$240</f>
        <v>C:/NGS/Raw_sequence_reads/81_TCTCGCGC-TATAGCCT_L006_R1_001.fastq.gz</v>
      </c>
      <c r="H3526" s="15" t="s">
        <v>10</v>
      </c>
      <c r="I3526" s="15" t="str">
        <f>'1. Input and Output files list'!$E$241</f>
        <v>C:/NGS/Raw_sequence_reads/81_TCTCGCGC-TATAGCCT_L006_R2_001.fastq.gz</v>
      </c>
      <c r="J3526" s="15" t="s">
        <v>4</v>
      </c>
      <c r="K3526" s="15"/>
      <c r="L3526" s="15" t="str">
        <f>CONCATENATE(F3526,G3526,H3526,I3526,J3526)</f>
        <v>in_f &lt;- c("C:/NGS/Raw_sequence_reads/81_TCTCGCGC-TATAGCCT_L006_R1_001.fastq.gz", "C:/NGS/Raw_sequence_reads/81_TCTCGCGC-TATAGCCT_L006_R2_001.fastq.gz")</v>
      </c>
    </row>
    <row r="3527" spans="1:18" x14ac:dyDescent="0.15">
      <c r="A3527" s="15">
        <v>3526</v>
      </c>
      <c r="B3527" s="11">
        <v>81</v>
      </c>
      <c r="C3527" s="11">
        <v>2</v>
      </c>
      <c r="D3527" s="20" t="str">
        <f>L3527</f>
        <v>out_f &lt;- "C:/NGS/save/NGS0_81.fastq"</v>
      </c>
      <c r="F3527" s="15" t="s">
        <v>95</v>
      </c>
      <c r="G3527" s="15" t="s">
        <v>13</v>
      </c>
      <c r="H3527" s="15" t="str">
        <f>'1. Input and Output files list'!$E$6</f>
        <v>C:/NGS/save/</v>
      </c>
      <c r="I3527" s="15" t="str">
        <f>'1. Input and Output files list'!$I$240</f>
        <v>NGS0_81.fastq</v>
      </c>
      <c r="J3527" s="7" t="s">
        <v>16</v>
      </c>
      <c r="K3527" s="15"/>
      <c r="L3527" s="15" t="str">
        <f>CONCATENATE(F3527,G3527,H3527,I3527,J3527)</f>
        <v>out_f &lt;- "C:/NGS/save/NGS0_81.fastq"</v>
      </c>
    </row>
    <row r="3528" spans="1:18" x14ac:dyDescent="0.15">
      <c r="A3528" s="15">
        <v>3527</v>
      </c>
      <c r="B3528" s="11">
        <v>81</v>
      </c>
      <c r="C3528" s="11">
        <v>3</v>
      </c>
      <c r="D3528" s="20" t="str">
        <f>L3528</f>
        <v>param_trim &lt;- 1</v>
      </c>
      <c r="F3528" s="15" t="s">
        <v>163</v>
      </c>
      <c r="G3528" s="15">
        <f>'1. Input and Output files list'!$H$240</f>
        <v>1</v>
      </c>
      <c r="H3528" s="15"/>
      <c r="I3528" s="15"/>
      <c r="J3528" s="15"/>
      <c r="K3528" s="15"/>
      <c r="L3528" s="15" t="str">
        <f>CONCATENATE(F3528,G3528)</f>
        <v>param_trim &lt;- 1</v>
      </c>
    </row>
    <row r="3529" spans="1:18" x14ac:dyDescent="0.15">
      <c r="A3529" s="15">
        <v>3528</v>
      </c>
      <c r="B3529" s="11">
        <v>81</v>
      </c>
      <c r="C3529" s="11">
        <v>4</v>
      </c>
      <c r="D3529" s="20" t="s">
        <v>21</v>
      </c>
      <c r="F3529" s="15"/>
      <c r="G3529" s="15"/>
      <c r="H3529" s="15"/>
      <c r="I3529" s="15"/>
      <c r="J3529" s="15"/>
      <c r="K3529" s="15"/>
      <c r="L3529" s="15"/>
    </row>
    <row r="3530" spans="1:18" x14ac:dyDescent="0.15">
      <c r="A3530" s="15">
        <v>3529</v>
      </c>
      <c r="B3530" s="11">
        <v>81</v>
      </c>
      <c r="C3530" s="11">
        <v>5</v>
      </c>
      <c r="D3530" s="20" t="s">
        <v>22</v>
      </c>
      <c r="F3530" s="15"/>
      <c r="G3530" s="15"/>
      <c r="H3530" s="15"/>
      <c r="I3530" s="15"/>
      <c r="J3530" s="15"/>
      <c r="K3530" s="15"/>
      <c r="L3530" s="15"/>
    </row>
    <row r="3531" spans="1:18" x14ac:dyDescent="0.15">
      <c r="A3531" s="15">
        <v>3530</v>
      </c>
      <c r="B3531" s="11">
        <v>81</v>
      </c>
      <c r="C3531" s="11">
        <v>6</v>
      </c>
      <c r="D3531" s="20" t="s">
        <v>23</v>
      </c>
      <c r="F3531" s="15"/>
      <c r="G3531" s="15"/>
      <c r="H3531" s="15"/>
      <c r="I3531" s="15"/>
      <c r="J3531" s="15"/>
      <c r="K3531" s="15"/>
      <c r="L3531" s="15"/>
    </row>
    <row r="3532" spans="1:18" x14ac:dyDescent="0.15">
      <c r="A3532" s="15">
        <v>3531</v>
      </c>
      <c r="B3532" s="11">
        <v>81</v>
      </c>
      <c r="C3532" s="11">
        <v>7</v>
      </c>
      <c r="D3532" s="20" t="str">
        <f>L3532</f>
        <v>hoge1 &lt;- DNAStringSet(sread(fastq), start=7, end=hoge)</v>
      </c>
      <c r="F3532" s="15" t="s">
        <v>166</v>
      </c>
      <c r="G3532" s="15">
        <f>'1. Input and Output files list'!$G$240+1</f>
        <v>7</v>
      </c>
      <c r="H3532" s="15" t="s">
        <v>26</v>
      </c>
      <c r="I3532" s="15"/>
      <c r="J3532" s="15"/>
      <c r="K3532" s="15"/>
      <c r="L3532" s="15" t="str">
        <f>CONCATENATE(F3532,G3532,H3532)</f>
        <v>hoge1 &lt;- DNAStringSet(sread(fastq), start=7, end=hoge)</v>
      </c>
    </row>
    <row r="3533" spans="1:18" x14ac:dyDescent="0.15">
      <c r="A3533" s="15">
        <v>3532</v>
      </c>
      <c r="B3533" s="11">
        <v>81</v>
      </c>
      <c r="C3533" s="11">
        <v>8</v>
      </c>
      <c r="D3533" s="20" t="str">
        <f>L3533</f>
        <v>hoge2 &lt;- BStringSet(quality(quality(fastq)), start=7, end=hoge)</v>
      </c>
      <c r="F3533" s="15" t="s">
        <v>167</v>
      </c>
      <c r="G3533" s="15">
        <f>'1. Input and Output files list'!$G$240+1</f>
        <v>7</v>
      </c>
      <c r="H3533" s="15" t="s">
        <v>26</v>
      </c>
      <c r="I3533" s="15"/>
      <c r="J3533" s="15"/>
      <c r="K3533" s="15"/>
      <c r="L3533" s="15" t="str">
        <f>CONCATENATE(F3533,G3533,H3533)</f>
        <v>hoge2 &lt;- BStringSet(quality(quality(fastq)), start=7, end=hoge)</v>
      </c>
    </row>
    <row r="3534" spans="1:18" x14ac:dyDescent="0.15">
      <c r="A3534" s="15">
        <v>3533</v>
      </c>
      <c r="B3534" s="11">
        <v>81</v>
      </c>
      <c r="C3534" s="11">
        <v>9</v>
      </c>
      <c r="D3534" s="20" t="s">
        <v>24</v>
      </c>
      <c r="F3534" s="15"/>
      <c r="G3534" s="15"/>
      <c r="H3534" s="15"/>
      <c r="I3534" s="15"/>
      <c r="J3534" s="15"/>
      <c r="K3534" s="15"/>
      <c r="L3534" s="15"/>
    </row>
    <row r="3535" spans="1:18" x14ac:dyDescent="0.15">
      <c r="A3535" s="15">
        <v>3534</v>
      </c>
      <c r="B3535" s="11">
        <v>81</v>
      </c>
      <c r="C3535" s="11">
        <v>10</v>
      </c>
      <c r="D3535" s="20" t="s">
        <v>96</v>
      </c>
      <c r="F3535" s="15"/>
      <c r="G3535" s="15"/>
      <c r="H3535" s="15"/>
      <c r="I3535" s="15"/>
      <c r="J3535" s="15"/>
      <c r="K3535" s="15"/>
      <c r="L3535" s="15"/>
    </row>
    <row r="3536" spans="1:18" x14ac:dyDescent="0.15">
      <c r="A3536" s="15">
        <v>3535</v>
      </c>
      <c r="B3536" s="11">
        <v>81</v>
      </c>
      <c r="C3536" s="11">
        <v>11</v>
      </c>
      <c r="D3536" s="53" t="str">
        <f>R3536</f>
        <v>param1 &lt;- 35</v>
      </c>
      <c r="F3536" s="15" t="s">
        <v>843</v>
      </c>
      <c r="G3536" s="15">
        <f>'1. Input and Output files list'!$E$32</f>
        <v>35</v>
      </c>
      <c r="H3536" s="15"/>
      <c r="I3536" s="15"/>
      <c r="J3536" s="15"/>
      <c r="K3536" s="15"/>
      <c r="L3536" s="15"/>
      <c r="R3536" t="str">
        <f>CONCATENATE(F3536,G3536,H3536)</f>
        <v>param1 &lt;- 35</v>
      </c>
    </row>
    <row r="3537" spans="1:18" x14ac:dyDescent="0.15">
      <c r="A3537" s="15">
        <v>3536</v>
      </c>
      <c r="B3537" s="11">
        <v>81</v>
      </c>
      <c r="C3537" s="11">
        <v>12</v>
      </c>
      <c r="D3537" s="53" t="str">
        <f>R3537</f>
        <v>param2 &lt;- 0.1</v>
      </c>
      <c r="F3537" s="15" t="s">
        <v>844</v>
      </c>
      <c r="G3537" s="15">
        <f>'1. Input and Output files list'!$E$34</f>
        <v>0.1</v>
      </c>
      <c r="H3537" s="15"/>
      <c r="I3537" s="15"/>
      <c r="J3537" s="15"/>
      <c r="K3537" s="15"/>
      <c r="L3537" s="15"/>
      <c r="R3537" t="str">
        <f>CONCATENATE(F3537,G3537,H3537)</f>
        <v>param2 &lt;- 0.1</v>
      </c>
    </row>
    <row r="3538" spans="1:18" x14ac:dyDescent="0.15">
      <c r="A3538" s="15">
        <v>3537</v>
      </c>
      <c r="B3538" s="11">
        <v>81</v>
      </c>
      <c r="C3538" s="11">
        <v>13</v>
      </c>
      <c r="D3538" s="53" t="str">
        <f>R3538</f>
        <v>fastq &lt;- readFastq("C:/NGS/save/NGS0_81.fastq")</v>
      </c>
      <c r="F3538" s="15" t="s">
        <v>845</v>
      </c>
      <c r="G3538" s="15" t="str">
        <f>'1. Input and Output files list'!$E$6</f>
        <v>C:/NGS/save/</v>
      </c>
      <c r="H3538" s="5" t="str">
        <f>'1. Input and Output files list'!$I$240</f>
        <v>NGS0_81.fastq</v>
      </c>
      <c r="I3538" s="15" t="s">
        <v>4</v>
      </c>
      <c r="J3538" s="15">
        <v>81</v>
      </c>
      <c r="K3538" s="15"/>
      <c r="L3538" s="15"/>
      <c r="R3538" t="str">
        <f>CONCATENATE(F3538,G3538,H3538,I3538)</f>
        <v>fastq &lt;- readFastq("C:/NGS/save/NGS0_81.fastq")</v>
      </c>
    </row>
    <row r="3539" spans="1:18" x14ac:dyDescent="0.15">
      <c r="A3539" s="15">
        <v>3538</v>
      </c>
      <c r="B3539" s="11">
        <v>81</v>
      </c>
      <c r="C3539" s="11">
        <v>14</v>
      </c>
      <c r="D3539" s="53" t="s">
        <v>840</v>
      </c>
      <c r="F3539" s="15"/>
      <c r="G3539" s="15"/>
      <c r="H3539" s="15"/>
      <c r="I3539" s="15"/>
      <c r="J3539" s="15"/>
      <c r="K3539" s="15"/>
      <c r="L3539" s="15"/>
    </row>
    <row r="3540" spans="1:18" x14ac:dyDescent="0.15">
      <c r="A3540" s="15">
        <v>3539</v>
      </c>
      <c r="B3540" s="11">
        <v>81</v>
      </c>
      <c r="C3540" s="11">
        <v>15</v>
      </c>
      <c r="D3540" s="53" t="s">
        <v>841</v>
      </c>
      <c r="F3540" s="15"/>
      <c r="G3540" s="15"/>
      <c r="H3540" s="15"/>
      <c r="I3540" s="15"/>
      <c r="J3540" s="15"/>
      <c r="K3540" s="15"/>
      <c r="L3540" s="15"/>
    </row>
    <row r="3541" spans="1:18" x14ac:dyDescent="0.15">
      <c r="A3541" s="15">
        <v>3540</v>
      </c>
      <c r="B3541" s="11">
        <v>81</v>
      </c>
      <c r="C3541" s="11">
        <v>16</v>
      </c>
      <c r="D3541" s="53" t="s">
        <v>842</v>
      </c>
      <c r="F3541" s="15"/>
      <c r="G3541" s="15"/>
      <c r="H3541" s="15"/>
      <c r="I3541" s="15"/>
      <c r="J3541" s="15"/>
      <c r="K3541" s="15"/>
      <c r="L3541" s="15"/>
    </row>
    <row r="3542" spans="1:18" x14ac:dyDescent="0.15">
      <c r="A3542" s="15">
        <v>3541</v>
      </c>
      <c r="B3542" s="11">
        <v>81</v>
      </c>
      <c r="C3542" s="11">
        <v>17</v>
      </c>
      <c r="D3542" s="20" t="str">
        <f>L3542</f>
        <v xml:space="preserve">writeFastq(fastq, "C:/NGS/save/F2_Adap-0.fastq", compress=F)   </v>
      </c>
      <c r="F3542" s="15" t="s">
        <v>847</v>
      </c>
      <c r="G3542" s="15" t="str">
        <f>'1. Input and Output files list'!$E$6</f>
        <v>C:/NGS/save/</v>
      </c>
      <c r="H3542" s="15" t="s">
        <v>850</v>
      </c>
      <c r="I3542" s="15"/>
      <c r="J3542" s="15"/>
      <c r="K3542" s="15"/>
      <c r="L3542" s="15" t="str">
        <f>CONCATENATE(F3542,G3542,H3542,I3542,J3542)</f>
        <v xml:space="preserve">writeFastq(fastq, "C:/NGS/save/F2_Adap-0.fastq", compress=F)   </v>
      </c>
    </row>
    <row r="3543" spans="1:18" x14ac:dyDescent="0.15">
      <c r="A3543" s="15">
        <v>3542</v>
      </c>
      <c r="B3543" s="11">
        <v>81</v>
      </c>
      <c r="C3543" s="11">
        <v>18</v>
      </c>
      <c r="D3543" s="20" t="str">
        <f>L3543</f>
        <v>in_f &lt;- "C:/NGS/save/F2_Adap-0.fastq"</v>
      </c>
      <c r="F3543" s="15" t="s">
        <v>14</v>
      </c>
      <c r="G3543" s="15" t="s">
        <v>13</v>
      </c>
      <c r="H3543" s="15" t="str">
        <f>'1. Input and Output files list'!$E$6</f>
        <v>C:/NGS/save/</v>
      </c>
      <c r="I3543" s="15" t="s">
        <v>849</v>
      </c>
      <c r="J3543" s="7"/>
      <c r="K3543" s="15"/>
      <c r="L3543" s="15" t="str">
        <f>CONCATENATE(F3543,G3543,H3543,I3543,J3543)</f>
        <v>in_f &lt;- "C:/NGS/save/F2_Adap-0.fastq"</v>
      </c>
    </row>
    <row r="3544" spans="1:18" x14ac:dyDescent="0.15">
      <c r="A3544" s="15">
        <v>3543</v>
      </c>
      <c r="B3544" s="11">
        <v>81</v>
      </c>
      <c r="C3544" s="11">
        <v>19</v>
      </c>
      <c r="D3544" s="20" t="str">
        <f>L3544</f>
        <v>out_f &lt;- "C:/NGS/save/F2_Adap-1.fastq"</v>
      </c>
      <c r="F3544" s="15" t="s">
        <v>15</v>
      </c>
      <c r="G3544" s="15" t="str">
        <f>'1. Input and Output files list'!$E$6</f>
        <v>C:/NGS/save/</v>
      </c>
      <c r="H3544" s="15" t="s">
        <v>86</v>
      </c>
      <c r="I3544" s="15"/>
      <c r="J3544" s="15"/>
      <c r="K3544" s="15"/>
      <c r="L3544" s="15" t="str">
        <f>CONCATENATE(F3544,G3544,H3544)</f>
        <v>out_f &lt;- "C:/NGS/save/F2_Adap-1.fastq"</v>
      </c>
    </row>
    <row r="3545" spans="1:18" x14ac:dyDescent="0.15">
      <c r="A3545" s="15">
        <v>3544</v>
      </c>
      <c r="B3545" s="11">
        <v>81</v>
      </c>
      <c r="C3545" s="11">
        <v>20</v>
      </c>
      <c r="D3545" s="20" t="str">
        <f>L3545</f>
        <v>param_adapter &lt;- "CATGAGATCGGAAGAGCGTCGTGTAGGGAAAGAGTGT"  #Adapter sequence 1</v>
      </c>
      <c r="F3545" s="11" t="s">
        <v>44</v>
      </c>
      <c r="G3545" s="11" t="str">
        <f>'1. Input and Output files list'!$E$64</f>
        <v>CATGAGATCGGAAGAGCGTCGTGTAGGGAAAGAGTGT</v>
      </c>
      <c r="H3545" s="11" t="s">
        <v>46</v>
      </c>
      <c r="I3545" s="15"/>
      <c r="J3545" s="15"/>
      <c r="K3545" s="15"/>
      <c r="L3545" s="15" t="str">
        <f>CONCATENATE(F3545,G3545,H3545)</f>
        <v>param_adapter &lt;- "CATGAGATCGGAAGAGCGTCGTGTAGGGAAAGAGTGT"  #Adapter sequence 1</v>
      </c>
    </row>
    <row r="3546" spans="1:18" x14ac:dyDescent="0.15">
      <c r="A3546" s="15">
        <v>3545</v>
      </c>
      <c r="B3546" s="11">
        <v>81</v>
      </c>
      <c r="C3546" s="11">
        <v>21</v>
      </c>
      <c r="D3546" s="20" t="s">
        <v>28</v>
      </c>
      <c r="F3546" s="15"/>
      <c r="G3546" s="15"/>
      <c r="H3546" s="15"/>
      <c r="I3546" s="15"/>
      <c r="J3546" s="15"/>
      <c r="K3546" s="15"/>
      <c r="L3546" s="15"/>
    </row>
    <row r="3547" spans="1:18" x14ac:dyDescent="0.15">
      <c r="A3547" s="15">
        <v>3546</v>
      </c>
      <c r="B3547" s="11">
        <v>81</v>
      </c>
      <c r="C3547" s="11">
        <v>22</v>
      </c>
      <c r="D3547" s="20" t="str">
        <f>L3547</f>
        <v>in_f &lt;- "C:/NGS/save/F2_Adap-1.fastq"</v>
      </c>
      <c r="F3547" s="15" t="s">
        <v>12</v>
      </c>
      <c r="G3547" s="15" t="str">
        <f>'1. Input and Output files list'!$E$6</f>
        <v>C:/NGS/save/</v>
      </c>
      <c r="H3547" s="15" t="s">
        <v>86</v>
      </c>
      <c r="I3547" s="15"/>
      <c r="J3547" s="15"/>
      <c r="K3547" s="15"/>
      <c r="L3547" s="15" t="str">
        <f>CONCATENATE(F3547,G3547,H3547)</f>
        <v>in_f &lt;- "C:/NGS/save/F2_Adap-1.fastq"</v>
      </c>
    </row>
    <row r="3548" spans="1:18" x14ac:dyDescent="0.15">
      <c r="A3548" s="15">
        <v>3547</v>
      </c>
      <c r="B3548" s="11">
        <v>81</v>
      </c>
      <c r="C3548" s="11">
        <v>23</v>
      </c>
      <c r="D3548" s="20" t="str">
        <f>L3548</f>
        <v>out_f &lt;- "C:/NGS/save/F2_Adap-2.fastq"</v>
      </c>
      <c r="F3548" s="15" t="s">
        <v>15</v>
      </c>
      <c r="G3548" s="15" t="str">
        <f>'1. Input and Output files list'!$E$6</f>
        <v>C:/NGS/save/</v>
      </c>
      <c r="H3548" s="15" t="s">
        <v>87</v>
      </c>
      <c r="I3548" s="15"/>
      <c r="J3548" s="15"/>
      <c r="K3548" s="15"/>
      <c r="L3548" s="15" t="str">
        <f>CONCATENATE(F3548,G3548,H3548)</f>
        <v>out_f &lt;- "C:/NGS/save/F2_Adap-2.fastq"</v>
      </c>
    </row>
    <row r="3549" spans="1:18" x14ac:dyDescent="0.15">
      <c r="A3549" s="15">
        <v>3548</v>
      </c>
      <c r="B3549" s="11">
        <v>81</v>
      </c>
      <c r="C3549" s="11">
        <v>24</v>
      </c>
      <c r="D3549" s="20" t="str">
        <f>L3549</f>
        <v>param_adapter &lt;- "TAAGATCGGAAGAGCACACGTCTGAACTCCAGTCAC"  #Adapter sequence 2</v>
      </c>
      <c r="F3549" s="11" t="s">
        <v>44</v>
      </c>
      <c r="G3549" s="15" t="str">
        <f>'1. Input and Output files list'!$E$65</f>
        <v>TAAGATCGGAAGAGCACACGTCTGAACTCCAGTCAC</v>
      </c>
      <c r="H3549" s="11" t="s">
        <v>47</v>
      </c>
      <c r="I3549" s="15"/>
      <c r="J3549" s="15"/>
      <c r="K3549" s="15"/>
      <c r="L3549" s="15" t="str">
        <f>CONCATENATE(F3549,G3549,H3549)</f>
        <v>param_adapter &lt;- "TAAGATCGGAAGAGCACACGTCTGAACTCCAGTCAC"  #Adapter sequence 2</v>
      </c>
    </row>
    <row r="3550" spans="1:18" x14ac:dyDescent="0.15">
      <c r="A3550" s="15">
        <v>3549</v>
      </c>
      <c r="B3550" s="11">
        <v>81</v>
      </c>
      <c r="C3550" s="11">
        <v>25</v>
      </c>
      <c r="D3550" s="20" t="s">
        <v>29</v>
      </c>
      <c r="F3550" s="15"/>
      <c r="G3550" s="15"/>
      <c r="H3550" s="15"/>
      <c r="I3550" s="15"/>
      <c r="J3550" s="15"/>
      <c r="K3550" s="15"/>
      <c r="L3550" s="15"/>
    </row>
    <row r="3551" spans="1:18" x14ac:dyDescent="0.15">
      <c r="A3551" s="15">
        <v>3550</v>
      </c>
      <c r="B3551" s="11">
        <v>81</v>
      </c>
      <c r="C3551" s="11">
        <v>26</v>
      </c>
      <c r="D3551" s="20" t="str">
        <f>L3551</f>
        <v>in_f &lt;- "C:/NGS/save/F2_Adap-2.fastq"</v>
      </c>
      <c r="F3551" s="15" t="s">
        <v>12</v>
      </c>
      <c r="G3551" s="15" t="str">
        <f>'1. Input and Output files list'!$E$6</f>
        <v>C:/NGS/save/</v>
      </c>
      <c r="H3551" s="15" t="s">
        <v>87</v>
      </c>
      <c r="I3551" s="15"/>
      <c r="J3551" s="15"/>
      <c r="K3551" s="15"/>
      <c r="L3551" s="15" t="str">
        <f>CONCATENATE(F3551,G3551,H3551)</f>
        <v>in_f &lt;- "C:/NGS/save/F2_Adap-2.fastq"</v>
      </c>
    </row>
    <row r="3552" spans="1:18" x14ac:dyDescent="0.15">
      <c r="A3552" s="15">
        <v>3551</v>
      </c>
      <c r="B3552" s="11">
        <v>81</v>
      </c>
      <c r="C3552" s="11">
        <v>27</v>
      </c>
      <c r="D3552" s="20" t="str">
        <f>L3552</f>
        <v>out_f &lt;- "C:/NGS/save/F2_Adap-3.fastq"</v>
      </c>
      <c r="F3552" s="15" t="s">
        <v>15</v>
      </c>
      <c r="G3552" s="15" t="str">
        <f>'1. Input and Output files list'!$E$6</f>
        <v>C:/NGS/save/</v>
      </c>
      <c r="H3552" s="15" t="s">
        <v>88</v>
      </c>
      <c r="I3552" s="15"/>
      <c r="J3552" s="15"/>
      <c r="K3552" s="15"/>
      <c r="L3552" s="15" t="str">
        <f>CONCATENATE(F3552,G3552,H3552)</f>
        <v>out_f &lt;- "C:/NGS/save/F2_Adap-3.fastq"</v>
      </c>
    </row>
    <row r="3553" spans="1:20" x14ac:dyDescent="0.15">
      <c r="A3553" s="15">
        <v>3552</v>
      </c>
      <c r="B3553" s="11">
        <v>81</v>
      </c>
      <c r="C3553" s="11">
        <v>28</v>
      </c>
      <c r="D3553" s="20" t="str">
        <f>L3553</f>
        <v>param_adapter &lt;- "TAAGATCGGAAGAGCGTCGTGTAGGGAAAGAGTGT"  #Adapter sequence 3</v>
      </c>
      <c r="F3553" s="15" t="s">
        <v>44</v>
      </c>
      <c r="G3553" s="15" t="str">
        <f>'1. Input and Output files list'!$E$66</f>
        <v>TAAGATCGGAAGAGCGTCGTGTAGGGAAAGAGTGT</v>
      </c>
      <c r="H3553" s="15" t="s">
        <v>49</v>
      </c>
      <c r="I3553" s="15"/>
      <c r="J3553" s="15"/>
      <c r="K3553" s="15"/>
      <c r="L3553" s="15" t="str">
        <f>CONCATENATE(F3553,G3553,H3553)</f>
        <v>param_adapter &lt;- "TAAGATCGGAAGAGCGTCGTGTAGGGAAAGAGTGT"  #Adapter sequence 3</v>
      </c>
    </row>
    <row r="3554" spans="1:20" x14ac:dyDescent="0.15">
      <c r="A3554" s="15">
        <v>3553</v>
      </c>
      <c r="B3554" s="11">
        <v>81</v>
      </c>
      <c r="C3554" s="11">
        <v>29</v>
      </c>
      <c r="D3554" s="20" t="s">
        <v>30</v>
      </c>
      <c r="F3554" s="15"/>
      <c r="G3554" s="15"/>
      <c r="H3554" s="15"/>
      <c r="I3554" s="15"/>
      <c r="J3554" s="15"/>
      <c r="K3554" s="15"/>
      <c r="L3554" s="15"/>
    </row>
    <row r="3555" spans="1:20" x14ac:dyDescent="0.15">
      <c r="A3555" s="15">
        <v>3554</v>
      </c>
      <c r="B3555" s="11">
        <v>81</v>
      </c>
      <c r="C3555" s="11">
        <v>30</v>
      </c>
      <c r="D3555" s="20" t="str">
        <f>L3555</f>
        <v>in_f &lt;- "C:/NGS/save/F2_Adap-3.fastq"</v>
      </c>
      <c r="F3555" s="15" t="s">
        <v>12</v>
      </c>
      <c r="G3555" s="15" t="str">
        <f>'1. Input and Output files list'!$E$6</f>
        <v>C:/NGS/save/</v>
      </c>
      <c r="H3555" s="15" t="s">
        <v>88</v>
      </c>
      <c r="I3555" s="15"/>
      <c r="J3555" s="15"/>
      <c r="K3555" s="15"/>
      <c r="L3555" s="15" t="str">
        <f>CONCATENATE(F3555,G3555,H3555)</f>
        <v>in_f &lt;- "C:/NGS/save/F2_Adap-3.fastq"</v>
      </c>
    </row>
    <row r="3556" spans="1:20" x14ac:dyDescent="0.15">
      <c r="A3556" s="15">
        <v>3555</v>
      </c>
      <c r="B3556" s="11">
        <v>81</v>
      </c>
      <c r="C3556" s="11">
        <v>31</v>
      </c>
      <c r="D3556" s="20" t="str">
        <f>L3556</f>
        <v>out_f &lt;- "C:/NGS/save/AdapterTrim_NGS0_81.fastq"</v>
      </c>
      <c r="F3556" s="15" t="s">
        <v>36</v>
      </c>
      <c r="G3556" s="15" t="str">
        <f>'1. Input and Output files list'!$E$6</f>
        <v>C:/NGS/save/</v>
      </c>
      <c r="H3556" s="15" t="s">
        <v>38</v>
      </c>
      <c r="I3556" s="15" t="str">
        <f>'1. Input and Output files list'!$I$240</f>
        <v>NGS0_81.fastq</v>
      </c>
      <c r="J3556" s="15" t="s">
        <v>16</v>
      </c>
      <c r="K3556" s="15"/>
      <c r="L3556" s="15" t="str">
        <f>CONCATENATE(F3556,G3556,H3556,I3556,J3556)</f>
        <v>out_f &lt;- "C:/NGS/save/AdapterTrim_NGS0_81.fastq"</v>
      </c>
    </row>
    <row r="3557" spans="1:20" x14ac:dyDescent="0.15">
      <c r="A3557" s="15">
        <v>3556</v>
      </c>
      <c r="B3557" s="11">
        <v>81</v>
      </c>
      <c r="C3557" s="11">
        <v>32</v>
      </c>
      <c r="D3557" s="20" t="str">
        <f>L3557</f>
        <v>param_adapter &lt;- "CATGAGATCGGAAGAGCACACGTCTGAACTCCAGTCAC"  #Adapter sequence 4</v>
      </c>
      <c r="F3557" s="15" t="s">
        <v>44</v>
      </c>
      <c r="G3557" s="15" t="str">
        <f>'1. Input and Output files list'!$E$67</f>
        <v>CATGAGATCGGAAGAGCACACGTCTGAACTCCAGTCAC</v>
      </c>
      <c r="H3557" s="15" t="s">
        <v>51</v>
      </c>
      <c r="I3557" s="15"/>
      <c r="J3557" s="15"/>
      <c r="K3557" s="15"/>
      <c r="L3557" s="15" t="str">
        <f>CONCATENATE(F3557,G3557,H3557)</f>
        <v>param_adapter &lt;- "CATGAGATCGGAAGAGCACACGTCTGAACTCCAGTCAC"  #Adapter sequence 4</v>
      </c>
    </row>
    <row r="3558" spans="1:20" x14ac:dyDescent="0.15">
      <c r="A3558" s="15">
        <v>3557</v>
      </c>
      <c r="B3558" s="11">
        <v>81</v>
      </c>
      <c r="C3558" s="11">
        <v>33</v>
      </c>
      <c r="D3558" s="20" t="s">
        <v>31</v>
      </c>
      <c r="F3558" s="15"/>
      <c r="G3558" s="15"/>
      <c r="H3558" s="15"/>
      <c r="I3558" s="15"/>
      <c r="J3558" s="15"/>
      <c r="K3558" s="15"/>
      <c r="L3558" s="15"/>
    </row>
    <row r="3559" spans="1:20" x14ac:dyDescent="0.15">
      <c r="A3559" s="15">
        <v>3558</v>
      </c>
      <c r="B3559" s="11">
        <v>81</v>
      </c>
      <c r="C3559" s="11">
        <v>34</v>
      </c>
      <c r="D3559" s="20" t="s">
        <v>32</v>
      </c>
      <c r="F3559" s="15"/>
      <c r="G3559" s="15"/>
      <c r="H3559" s="15"/>
      <c r="I3559" s="15"/>
      <c r="J3559" s="15"/>
      <c r="K3559" s="15"/>
      <c r="L3559" s="15"/>
    </row>
    <row r="3560" spans="1:20" x14ac:dyDescent="0.15">
      <c r="A3560" s="15">
        <v>3559</v>
      </c>
      <c r="B3560" s="11">
        <v>81</v>
      </c>
      <c r="C3560" s="11">
        <v>35</v>
      </c>
      <c r="D3560" s="20" t="str">
        <f>L3560</f>
        <v>write.csv(res, "C:/NGS/save/NGS0_81.fastq.csv")</v>
      </c>
      <c r="F3560" s="15" t="s">
        <v>35</v>
      </c>
      <c r="G3560" s="15" t="str">
        <f>'1. Input and Output files list'!$E$6</f>
        <v>C:/NGS/save/</v>
      </c>
      <c r="H3560" s="15" t="str">
        <f>'1. Input and Output files list'!$I$240</f>
        <v>NGS0_81.fastq</v>
      </c>
      <c r="I3560" s="15" t="s">
        <v>34</v>
      </c>
      <c r="J3560" s="15"/>
      <c r="K3560" s="15"/>
      <c r="L3560" s="15" t="str">
        <f>CONCATENATE(F3560,G3560,H3560,I3560)</f>
        <v>write.csv(res, "C:/NGS/save/NGS0_81.fastq.csv")</v>
      </c>
    </row>
    <row r="3561" spans="1:20" x14ac:dyDescent="0.15">
      <c r="A3561" s="15">
        <v>3560</v>
      </c>
      <c r="B3561" s="11">
        <v>81</v>
      </c>
      <c r="C3561" s="11">
        <v>36</v>
      </c>
      <c r="D3561" s="20" t="str">
        <f>L3561</f>
        <v>system.time(fastq &lt;- fread("C:/NGS/save/AdapterTrim_NGS0_81.fastq", header=F, sep="\t", na.strings="NA", strip.white=TRUE, verbose=TRUE))</v>
      </c>
      <c r="F3561" s="15" t="s">
        <v>92</v>
      </c>
      <c r="G3561" s="15" t="str">
        <f>'1. Input and Output files list'!$E$6</f>
        <v>C:/NGS/save/</v>
      </c>
      <c r="H3561" s="15" t="s">
        <v>38</v>
      </c>
      <c r="I3561" s="15" t="str">
        <f>'1. Input and Output files list'!$I$240</f>
        <v>NGS0_81.fastq</v>
      </c>
      <c r="J3561" s="15" t="s">
        <v>20</v>
      </c>
      <c r="K3561" s="15"/>
      <c r="L3561" s="15" t="str">
        <f>CONCATENATE(F3561,G3561,H3561,I3561,J3561)</f>
        <v>system.time(fastq &lt;- fread("C:/NGS/save/AdapterTrim_NGS0_81.fastq", header=F, sep="\t", na.strings="NA", strip.white=TRUE, verbose=TRUE))</v>
      </c>
    </row>
    <row r="3562" spans="1:20" x14ac:dyDescent="0.15">
      <c r="A3562" s="15">
        <v>3561</v>
      </c>
      <c r="B3562" s="11">
        <v>81</v>
      </c>
      <c r="C3562" s="11">
        <v>37</v>
      </c>
      <c r="D3562" s="20" t="str">
        <f>T3562</f>
        <v>file.remove("C:/NGS/save/AdapterTrim_NGS0_81.fastq","C:/NGS/save/F2_Adap-0.fastq","C:/NGS/save/F2_Adap-1.fastq","C:/NGS/save/F2_Adap-2.fastq","C:/NGS/save/F2_Adap-3.fastq")</v>
      </c>
      <c r="F3562" s="15" t="s">
        <v>11</v>
      </c>
      <c r="G3562" s="15" t="str">
        <f>'1. Input and Output files list'!$E$6</f>
        <v>C:/NGS/save/</v>
      </c>
      <c r="H3562" s="15" t="s">
        <v>38</v>
      </c>
      <c r="I3562" s="15" t="str">
        <f>'1. Input and Output files list'!$I$240</f>
        <v>NGS0_81.fastq</v>
      </c>
      <c r="J3562" s="15" t="s">
        <v>852</v>
      </c>
      <c r="K3562" s="15" t="str">
        <f>'1. Input and Output files list'!$E$6</f>
        <v>C:/NGS/save/</v>
      </c>
      <c r="L3562" s="15" t="s">
        <v>851</v>
      </c>
      <c r="M3562" t="str">
        <f>'1. Input and Output files list'!$E$6</f>
        <v>C:/NGS/save/</v>
      </c>
      <c r="N3562" t="s">
        <v>89</v>
      </c>
      <c r="O3562" t="str">
        <f>'1. Input and Output files list'!$E$6</f>
        <v>C:/NGS/save/</v>
      </c>
      <c r="P3562" t="s">
        <v>90</v>
      </c>
      <c r="Q3562" t="str">
        <f>'1. Input and Output files list'!$E$6</f>
        <v>C:/NGS/save/</v>
      </c>
      <c r="R3562" t="s">
        <v>91</v>
      </c>
      <c r="T3562" t="str">
        <f>CONCATENATE(F3562,G3562,H3562,I3562,J3562,K3562,L3562,M3562,N3562,O3562,P3562,Q3562,R3562)</f>
        <v>file.remove("C:/NGS/save/AdapterTrim_NGS0_81.fastq","C:/NGS/save/F2_Adap-0.fastq","C:/NGS/save/F2_Adap-1.fastq","C:/NGS/save/F2_Adap-2.fastq","C:/NGS/save/F2_Adap-3.fastq")</v>
      </c>
    </row>
    <row r="3563" spans="1:20" x14ac:dyDescent="0.15">
      <c r="A3563" s="15">
        <v>3562</v>
      </c>
      <c r="B3563" s="11">
        <v>81</v>
      </c>
      <c r="C3563" s="11">
        <v>38</v>
      </c>
      <c r="D3563" s="20" t="s">
        <v>93</v>
      </c>
      <c r="F3563" s="15"/>
      <c r="G3563" s="15"/>
      <c r="H3563" s="15"/>
      <c r="I3563" s="15"/>
      <c r="J3563" s="15"/>
      <c r="K3563" s="15"/>
      <c r="L3563" s="15"/>
    </row>
    <row r="3564" spans="1:20" x14ac:dyDescent="0.15">
      <c r="A3564" s="15">
        <v>3563</v>
      </c>
      <c r="B3564" s="11">
        <v>81</v>
      </c>
      <c r="C3564" s="11">
        <v>39</v>
      </c>
      <c r="D3564" s="20" t="s">
        <v>2</v>
      </c>
      <c r="F3564" s="15"/>
      <c r="G3564" s="15"/>
      <c r="H3564" s="15"/>
      <c r="I3564" s="15"/>
      <c r="J3564" s="15"/>
      <c r="K3564" s="15"/>
      <c r="L3564" s="15"/>
    </row>
    <row r="3565" spans="1:20" x14ac:dyDescent="0.15">
      <c r="A3565" s="15">
        <v>3564</v>
      </c>
      <c r="B3565" s="11">
        <v>81</v>
      </c>
      <c r="C3565" s="11">
        <v>40</v>
      </c>
      <c r="D3565" s="20" t="str">
        <f>K3565</f>
        <v>system.time(write.csv(RADtag, file="C:/NGS/save/NGS0_81.tagcount", row.names = F))</v>
      </c>
      <c r="F3565" s="15" t="s">
        <v>164</v>
      </c>
      <c r="G3565" s="15" t="str">
        <f>'1. Input and Output files list'!$E$6</f>
        <v>C:/NGS/save/</v>
      </c>
      <c r="H3565" s="15" t="str">
        <f>'1. Input and Output files list'!$J$240</f>
        <v>NGS0_81.tagcount</v>
      </c>
      <c r="I3565" s="15" t="s">
        <v>210</v>
      </c>
      <c r="J3565" s="15"/>
      <c r="K3565" s="15" t="str">
        <f>CONCATENATE(F3565,G3565,H3565,I3565)</f>
        <v>system.time(write.csv(RADtag, file="C:/NGS/save/NGS0_81.tagcount", row.names = F))</v>
      </c>
      <c r="L3565" s="15"/>
    </row>
    <row r="3566" spans="1:20" x14ac:dyDescent="0.15">
      <c r="A3566" s="15">
        <v>3565</v>
      </c>
      <c r="B3566" s="11">
        <v>81</v>
      </c>
      <c r="C3566" s="11">
        <v>41</v>
      </c>
      <c r="D3566" s="20" t="str">
        <f>L3566</f>
        <v>file.remove("C:/NGS/save/NGS0_81.fastq")</v>
      </c>
      <c r="F3566" s="15" t="s">
        <v>97</v>
      </c>
      <c r="G3566" s="15" t="s">
        <v>13</v>
      </c>
      <c r="H3566" s="15" t="str">
        <f>'1. Input and Output files list'!$E$6</f>
        <v>C:/NGS/save/</v>
      </c>
      <c r="I3566" s="15" t="str">
        <f>'1. Input and Output files list'!$I$240</f>
        <v>NGS0_81.fastq</v>
      </c>
      <c r="J3566" s="7" t="s">
        <v>16</v>
      </c>
      <c r="K3566" s="15" t="s">
        <v>52</v>
      </c>
      <c r="L3566" s="15" t="str">
        <f>CONCATENATE(F3566,G3566,H3566,I3566,J3566,K3566)</f>
        <v>file.remove("C:/NGS/save/NGS0_81.fastq")</v>
      </c>
    </row>
    <row r="3567" spans="1:20" x14ac:dyDescent="0.15">
      <c r="A3567" s="15">
        <v>3566</v>
      </c>
      <c r="B3567" s="11">
        <v>81</v>
      </c>
      <c r="C3567" s="11">
        <v>42</v>
      </c>
      <c r="D3567" s="20" t="s">
        <v>170</v>
      </c>
      <c r="F3567" s="15"/>
      <c r="G3567" s="15"/>
      <c r="H3567" s="15"/>
      <c r="I3567" s="15"/>
      <c r="J3567" s="15"/>
      <c r="K3567" s="15"/>
      <c r="L3567" s="15"/>
    </row>
    <row r="3568" spans="1:20" x14ac:dyDescent="0.15">
      <c r="A3568" s="15">
        <v>3567</v>
      </c>
      <c r="B3568" s="11">
        <v>81</v>
      </c>
      <c r="C3568" s="11">
        <v>43</v>
      </c>
      <c r="D3568" s="20" t="str">
        <f>L3568</f>
        <v>system.time(write.csv(RAD_1over, file="C:/NGS/save/NGS0_81.tagcount1over", row.names = F))</v>
      </c>
      <c r="F3568" s="10" t="s">
        <v>171</v>
      </c>
      <c r="G3568" s="15" t="str">
        <f>'1. Input and Output files list'!$E$6</f>
        <v>C:/NGS/save/</v>
      </c>
      <c r="H3568" s="10" t="str">
        <f>'1. Input and Output files list'!$K$240</f>
        <v>NGS0_81.tagcount1over</v>
      </c>
      <c r="I3568" s="10" t="s">
        <v>210</v>
      </c>
      <c r="J3568" s="15"/>
      <c r="K3568" s="15"/>
      <c r="L3568" s="15" t="str">
        <f>CONCATENATE(F3568,G3568,H3568,I3568)</f>
        <v>system.time(write.csv(RAD_1over, file="C:/NGS/save/NGS0_81.tagcount1over", row.names = F))</v>
      </c>
    </row>
    <row r="3569" spans="1:18" x14ac:dyDescent="0.15">
      <c r="A3569" s="15">
        <v>3568</v>
      </c>
      <c r="B3569" s="11">
        <v>81</v>
      </c>
      <c r="C3569" s="11">
        <v>44</v>
      </c>
      <c r="D3569" s="20" t="s">
        <v>1073</v>
      </c>
      <c r="F3569" s="15"/>
      <c r="G3569" s="15"/>
      <c r="H3569" s="15"/>
      <c r="I3569" s="15"/>
      <c r="J3569" s="15"/>
      <c r="K3569" s="15"/>
      <c r="L3569" s="15"/>
    </row>
    <row r="3570" spans="1:18" x14ac:dyDescent="0.15">
      <c r="A3570" s="15">
        <v>3569</v>
      </c>
      <c r="B3570" s="11">
        <v>82</v>
      </c>
      <c r="C3570" s="11">
        <v>1</v>
      </c>
      <c r="D3570" s="20" t="str">
        <f>L3570</f>
        <v>in_f &lt;- c("C:/NGS/Raw_sequence_reads/82_TCTCGCGC-ATAGAGGC_L006_R1_001.fastq.gz", "C:/NGS/Raw_sequence_reads/82_TCTCGCGC-ATAGAGGC_L006_R2_001.fastq.gz")</v>
      </c>
      <c r="F3570" s="15" t="s">
        <v>3</v>
      </c>
      <c r="G3570" s="15" t="str">
        <f>'1. Input and Output files list'!$E$242</f>
        <v>C:/NGS/Raw_sequence_reads/82_TCTCGCGC-ATAGAGGC_L006_R1_001.fastq.gz</v>
      </c>
      <c r="H3570" s="15" t="s">
        <v>10</v>
      </c>
      <c r="I3570" s="15" t="str">
        <f>'1. Input and Output files list'!$E$243</f>
        <v>C:/NGS/Raw_sequence_reads/82_TCTCGCGC-ATAGAGGC_L006_R2_001.fastq.gz</v>
      </c>
      <c r="J3570" s="15" t="s">
        <v>4</v>
      </c>
      <c r="K3570" s="15"/>
      <c r="L3570" s="15" t="str">
        <f>CONCATENATE(F3570,G3570,H3570,I3570,J3570)</f>
        <v>in_f &lt;- c("C:/NGS/Raw_sequence_reads/82_TCTCGCGC-ATAGAGGC_L006_R1_001.fastq.gz", "C:/NGS/Raw_sequence_reads/82_TCTCGCGC-ATAGAGGC_L006_R2_001.fastq.gz")</v>
      </c>
    </row>
    <row r="3571" spans="1:18" x14ac:dyDescent="0.15">
      <c r="A3571" s="15">
        <v>3570</v>
      </c>
      <c r="B3571" s="11">
        <v>82</v>
      </c>
      <c r="C3571" s="11">
        <v>2</v>
      </c>
      <c r="D3571" s="20" t="str">
        <f>L3571</f>
        <v>out_f &lt;- "C:/NGS/save/NGS0_82.fastq"</v>
      </c>
      <c r="F3571" s="15" t="s">
        <v>95</v>
      </c>
      <c r="G3571" s="15" t="s">
        <v>13</v>
      </c>
      <c r="H3571" s="15" t="str">
        <f>'1. Input and Output files list'!$E$6</f>
        <v>C:/NGS/save/</v>
      </c>
      <c r="I3571" s="15" t="str">
        <f>'1. Input and Output files list'!$I$242</f>
        <v>NGS0_82.fastq</v>
      </c>
      <c r="J3571" s="7" t="s">
        <v>16</v>
      </c>
      <c r="K3571" s="15"/>
      <c r="L3571" s="15" t="str">
        <f>CONCATENATE(F3571,G3571,H3571,I3571,J3571)</f>
        <v>out_f &lt;- "C:/NGS/save/NGS0_82.fastq"</v>
      </c>
    </row>
    <row r="3572" spans="1:18" x14ac:dyDescent="0.15">
      <c r="A3572" s="15">
        <v>3571</v>
      </c>
      <c r="B3572" s="11">
        <v>82</v>
      </c>
      <c r="C3572" s="11">
        <v>3</v>
      </c>
      <c r="D3572" s="20" t="str">
        <f>L3572</f>
        <v>param_trim &lt;- 1</v>
      </c>
      <c r="F3572" s="15" t="s">
        <v>163</v>
      </c>
      <c r="G3572" s="15">
        <f>'1. Input and Output files list'!$H$242</f>
        <v>1</v>
      </c>
      <c r="H3572" s="15"/>
      <c r="I3572" s="15"/>
      <c r="J3572" s="15"/>
      <c r="K3572" s="15"/>
      <c r="L3572" s="15" t="str">
        <f>CONCATENATE(F3572,G3572)</f>
        <v>param_trim &lt;- 1</v>
      </c>
    </row>
    <row r="3573" spans="1:18" x14ac:dyDescent="0.15">
      <c r="A3573" s="15">
        <v>3572</v>
      </c>
      <c r="B3573" s="11">
        <v>82</v>
      </c>
      <c r="C3573" s="11">
        <v>4</v>
      </c>
      <c r="D3573" s="20" t="s">
        <v>21</v>
      </c>
      <c r="F3573" s="15"/>
      <c r="G3573" s="15"/>
      <c r="H3573" s="15"/>
      <c r="I3573" s="15"/>
      <c r="J3573" s="15"/>
      <c r="K3573" s="15"/>
      <c r="L3573" s="15"/>
    </row>
    <row r="3574" spans="1:18" x14ac:dyDescent="0.15">
      <c r="A3574" s="15">
        <v>3573</v>
      </c>
      <c r="B3574" s="11">
        <v>82</v>
      </c>
      <c r="C3574" s="11">
        <v>5</v>
      </c>
      <c r="D3574" s="20" t="s">
        <v>22</v>
      </c>
      <c r="F3574" s="15"/>
      <c r="G3574" s="15"/>
      <c r="H3574" s="15"/>
      <c r="I3574" s="15"/>
      <c r="J3574" s="15"/>
      <c r="K3574" s="15"/>
      <c r="L3574" s="15"/>
    </row>
    <row r="3575" spans="1:18" x14ac:dyDescent="0.15">
      <c r="A3575" s="15">
        <v>3574</v>
      </c>
      <c r="B3575" s="11">
        <v>82</v>
      </c>
      <c r="C3575" s="11">
        <v>6</v>
      </c>
      <c r="D3575" s="20" t="s">
        <v>23</v>
      </c>
      <c r="F3575" s="15"/>
      <c r="G3575" s="15"/>
      <c r="H3575" s="15"/>
      <c r="I3575" s="15"/>
      <c r="J3575" s="15"/>
      <c r="K3575" s="15"/>
      <c r="L3575" s="15"/>
    </row>
    <row r="3576" spans="1:18" x14ac:dyDescent="0.15">
      <c r="A3576" s="15">
        <v>3575</v>
      </c>
      <c r="B3576" s="11">
        <v>82</v>
      </c>
      <c r="C3576" s="11">
        <v>7</v>
      </c>
      <c r="D3576" s="20" t="str">
        <f>L3576</f>
        <v>hoge1 &lt;- DNAStringSet(sread(fastq), start=7, end=hoge)</v>
      </c>
      <c r="F3576" s="15" t="s">
        <v>166</v>
      </c>
      <c r="G3576" s="15">
        <f>'1. Input and Output files list'!$G$242+1</f>
        <v>7</v>
      </c>
      <c r="H3576" s="15" t="s">
        <v>26</v>
      </c>
      <c r="I3576" s="15"/>
      <c r="J3576" s="15"/>
      <c r="K3576" s="15"/>
      <c r="L3576" s="15" t="str">
        <f>CONCATENATE(F3576,G3576,H3576)</f>
        <v>hoge1 &lt;- DNAStringSet(sread(fastq), start=7, end=hoge)</v>
      </c>
    </row>
    <row r="3577" spans="1:18" x14ac:dyDescent="0.15">
      <c r="A3577" s="15">
        <v>3576</v>
      </c>
      <c r="B3577" s="11">
        <v>82</v>
      </c>
      <c r="C3577" s="11">
        <v>8</v>
      </c>
      <c r="D3577" s="20" t="str">
        <f>L3577</f>
        <v>hoge2 &lt;- BStringSet(quality(quality(fastq)), start=7, end=hoge)</v>
      </c>
      <c r="F3577" s="15" t="s">
        <v>167</v>
      </c>
      <c r="G3577" s="15">
        <f>'1. Input and Output files list'!$G$242+1</f>
        <v>7</v>
      </c>
      <c r="H3577" s="15" t="s">
        <v>26</v>
      </c>
      <c r="I3577" s="15"/>
      <c r="J3577" s="15"/>
      <c r="K3577" s="15"/>
      <c r="L3577" s="15" t="str">
        <f>CONCATENATE(F3577,G3577,H3577)</f>
        <v>hoge2 &lt;- BStringSet(quality(quality(fastq)), start=7, end=hoge)</v>
      </c>
    </row>
    <row r="3578" spans="1:18" x14ac:dyDescent="0.15">
      <c r="A3578" s="15">
        <v>3577</v>
      </c>
      <c r="B3578" s="11">
        <v>82</v>
      </c>
      <c r="C3578" s="11">
        <v>9</v>
      </c>
      <c r="D3578" s="20" t="s">
        <v>24</v>
      </c>
      <c r="F3578" s="15"/>
      <c r="G3578" s="15"/>
      <c r="H3578" s="15"/>
      <c r="I3578" s="15"/>
      <c r="J3578" s="15"/>
      <c r="K3578" s="15"/>
      <c r="L3578" s="15"/>
    </row>
    <row r="3579" spans="1:18" x14ac:dyDescent="0.15">
      <c r="A3579" s="15">
        <v>3578</v>
      </c>
      <c r="B3579" s="11">
        <v>82</v>
      </c>
      <c r="C3579" s="11">
        <v>10</v>
      </c>
      <c r="D3579" s="20" t="s">
        <v>96</v>
      </c>
      <c r="F3579" s="15"/>
      <c r="G3579" s="15"/>
      <c r="H3579" s="15"/>
      <c r="I3579" s="15"/>
      <c r="J3579" s="15"/>
      <c r="K3579" s="15"/>
      <c r="L3579" s="15"/>
    </row>
    <row r="3580" spans="1:18" x14ac:dyDescent="0.15">
      <c r="A3580" s="15">
        <v>3579</v>
      </c>
      <c r="B3580" s="11">
        <v>82</v>
      </c>
      <c r="C3580" s="11">
        <v>11</v>
      </c>
      <c r="D3580" s="53" t="str">
        <f>R3580</f>
        <v>param1 &lt;- 35</v>
      </c>
      <c r="F3580" s="15" t="s">
        <v>843</v>
      </c>
      <c r="G3580" s="15">
        <f>'1. Input and Output files list'!$E$32</f>
        <v>35</v>
      </c>
      <c r="H3580" s="15"/>
      <c r="I3580" s="15"/>
      <c r="J3580" s="15"/>
      <c r="K3580" s="15"/>
      <c r="L3580" s="15"/>
      <c r="R3580" t="str">
        <f>CONCATENATE(F3580,G3580,H3580)</f>
        <v>param1 &lt;- 35</v>
      </c>
    </row>
    <row r="3581" spans="1:18" x14ac:dyDescent="0.15">
      <c r="A3581" s="15">
        <v>3580</v>
      </c>
      <c r="B3581" s="11">
        <v>82</v>
      </c>
      <c r="C3581" s="11">
        <v>12</v>
      </c>
      <c r="D3581" s="53" t="str">
        <f>R3581</f>
        <v>param2 &lt;- 0.1</v>
      </c>
      <c r="F3581" s="15" t="s">
        <v>844</v>
      </c>
      <c r="G3581" s="15">
        <f>'1. Input and Output files list'!$E$34</f>
        <v>0.1</v>
      </c>
      <c r="H3581" s="15"/>
      <c r="I3581" s="15"/>
      <c r="J3581" s="15"/>
      <c r="K3581" s="15"/>
      <c r="L3581" s="15"/>
      <c r="R3581" t="str">
        <f>CONCATENATE(F3581,G3581,H3581)</f>
        <v>param2 &lt;- 0.1</v>
      </c>
    </row>
    <row r="3582" spans="1:18" x14ac:dyDescent="0.15">
      <c r="A3582" s="15">
        <v>3581</v>
      </c>
      <c r="B3582" s="11">
        <v>82</v>
      </c>
      <c r="C3582" s="11">
        <v>13</v>
      </c>
      <c r="D3582" s="53" t="str">
        <f>R3582</f>
        <v>fastq &lt;- readFastq("C:/NGS/save/NGS0_82.fastq")</v>
      </c>
      <c r="F3582" s="15" t="s">
        <v>845</v>
      </c>
      <c r="G3582" s="15" t="str">
        <f>'1. Input and Output files list'!$E$6</f>
        <v>C:/NGS/save/</v>
      </c>
      <c r="H3582" s="5" t="str">
        <f>'1. Input and Output files list'!$I$242</f>
        <v>NGS0_82.fastq</v>
      </c>
      <c r="I3582" s="15" t="s">
        <v>4</v>
      </c>
      <c r="J3582" s="15">
        <v>82</v>
      </c>
      <c r="K3582" s="15"/>
      <c r="L3582" s="15"/>
      <c r="R3582" t="str">
        <f>CONCATENATE(F3582,G3582,H3582,I3582)</f>
        <v>fastq &lt;- readFastq("C:/NGS/save/NGS0_82.fastq")</v>
      </c>
    </row>
    <row r="3583" spans="1:18" x14ac:dyDescent="0.15">
      <c r="A3583" s="15">
        <v>3582</v>
      </c>
      <c r="B3583" s="11">
        <v>82</v>
      </c>
      <c r="C3583" s="11">
        <v>14</v>
      </c>
      <c r="D3583" s="53" t="s">
        <v>840</v>
      </c>
      <c r="F3583" s="15"/>
      <c r="G3583" s="15"/>
      <c r="H3583" s="15"/>
      <c r="I3583" s="15"/>
      <c r="J3583" s="15"/>
      <c r="K3583" s="15"/>
      <c r="L3583" s="15"/>
    </row>
    <row r="3584" spans="1:18" x14ac:dyDescent="0.15">
      <c r="A3584" s="15">
        <v>3583</v>
      </c>
      <c r="B3584" s="11">
        <v>82</v>
      </c>
      <c r="C3584" s="11">
        <v>15</v>
      </c>
      <c r="D3584" s="53" t="s">
        <v>841</v>
      </c>
      <c r="F3584" s="15"/>
      <c r="G3584" s="15"/>
      <c r="H3584" s="15"/>
      <c r="I3584" s="15"/>
      <c r="J3584" s="15"/>
      <c r="K3584" s="15"/>
      <c r="L3584" s="15"/>
    </row>
    <row r="3585" spans="1:12" x14ac:dyDescent="0.15">
      <c r="A3585" s="15">
        <v>3584</v>
      </c>
      <c r="B3585" s="11">
        <v>82</v>
      </c>
      <c r="C3585" s="11">
        <v>16</v>
      </c>
      <c r="D3585" s="53" t="s">
        <v>842</v>
      </c>
      <c r="F3585" s="15"/>
      <c r="G3585" s="15"/>
      <c r="H3585" s="15"/>
      <c r="I3585" s="15"/>
      <c r="J3585" s="15"/>
      <c r="K3585" s="15"/>
      <c r="L3585" s="15"/>
    </row>
    <row r="3586" spans="1:12" x14ac:dyDescent="0.15">
      <c r="A3586" s="15">
        <v>3585</v>
      </c>
      <c r="B3586" s="11">
        <v>82</v>
      </c>
      <c r="C3586" s="11">
        <v>17</v>
      </c>
      <c r="D3586" s="20" t="str">
        <f>L3586</f>
        <v xml:space="preserve">writeFastq(fastq, "C:/NGS/save/F2_Adap-0.fastq", compress=F)   </v>
      </c>
      <c r="F3586" s="15" t="s">
        <v>847</v>
      </c>
      <c r="G3586" s="15" t="str">
        <f>'1. Input and Output files list'!$E$6</f>
        <v>C:/NGS/save/</v>
      </c>
      <c r="H3586" s="15" t="s">
        <v>850</v>
      </c>
      <c r="I3586" s="15"/>
      <c r="J3586" s="15"/>
      <c r="K3586" s="15"/>
      <c r="L3586" s="15" t="str">
        <f>CONCATENATE(F3586,G3586,H3586,I3586,J3586)</f>
        <v xml:space="preserve">writeFastq(fastq, "C:/NGS/save/F2_Adap-0.fastq", compress=F)   </v>
      </c>
    </row>
    <row r="3587" spans="1:12" x14ac:dyDescent="0.15">
      <c r="A3587" s="15">
        <v>3586</v>
      </c>
      <c r="B3587" s="11">
        <v>82</v>
      </c>
      <c r="C3587" s="11">
        <v>18</v>
      </c>
      <c r="D3587" s="20" t="str">
        <f>L3587</f>
        <v>in_f &lt;- "C:/NGS/save/F2_Adap-0.fastq"</v>
      </c>
      <c r="F3587" s="15" t="s">
        <v>14</v>
      </c>
      <c r="G3587" s="15" t="s">
        <v>13</v>
      </c>
      <c r="H3587" s="15" t="str">
        <f>'1. Input and Output files list'!$E$6</f>
        <v>C:/NGS/save/</v>
      </c>
      <c r="I3587" s="15" t="s">
        <v>849</v>
      </c>
      <c r="J3587" s="7"/>
      <c r="K3587" s="15"/>
      <c r="L3587" s="15" t="str">
        <f>CONCATENATE(F3587,G3587,H3587,I3587,J3587)</f>
        <v>in_f &lt;- "C:/NGS/save/F2_Adap-0.fastq"</v>
      </c>
    </row>
    <row r="3588" spans="1:12" x14ac:dyDescent="0.15">
      <c r="A3588" s="15">
        <v>3587</v>
      </c>
      <c r="B3588" s="11">
        <v>82</v>
      </c>
      <c r="C3588" s="11">
        <v>19</v>
      </c>
      <c r="D3588" s="20" t="str">
        <f>L3588</f>
        <v>out_f &lt;- "C:/NGS/save/F2_Adap-1.fastq"</v>
      </c>
      <c r="F3588" s="15" t="s">
        <v>15</v>
      </c>
      <c r="G3588" s="15" t="str">
        <f>'1. Input and Output files list'!$E$6</f>
        <v>C:/NGS/save/</v>
      </c>
      <c r="H3588" s="15" t="s">
        <v>86</v>
      </c>
      <c r="I3588" s="15"/>
      <c r="J3588" s="15"/>
      <c r="K3588" s="15"/>
      <c r="L3588" s="15" t="str">
        <f>CONCATENATE(F3588,G3588,H3588)</f>
        <v>out_f &lt;- "C:/NGS/save/F2_Adap-1.fastq"</v>
      </c>
    </row>
    <row r="3589" spans="1:12" x14ac:dyDescent="0.15">
      <c r="A3589" s="15">
        <v>3588</v>
      </c>
      <c r="B3589" s="11">
        <v>82</v>
      </c>
      <c r="C3589" s="11">
        <v>20</v>
      </c>
      <c r="D3589" s="20" t="str">
        <f>L3589</f>
        <v>param_adapter &lt;- "CATGAGATCGGAAGAGCGTCGTGTAGGGAAAGAGTGT"  #Adapter sequence 1</v>
      </c>
      <c r="F3589" s="11" t="s">
        <v>44</v>
      </c>
      <c r="G3589" s="11" t="str">
        <f>'1. Input and Output files list'!$E$64</f>
        <v>CATGAGATCGGAAGAGCGTCGTGTAGGGAAAGAGTGT</v>
      </c>
      <c r="H3589" s="11" t="s">
        <v>46</v>
      </c>
      <c r="I3589" s="15"/>
      <c r="J3589" s="15"/>
      <c r="K3589" s="15"/>
      <c r="L3589" s="15" t="str">
        <f>CONCATENATE(F3589,G3589,H3589)</f>
        <v>param_adapter &lt;- "CATGAGATCGGAAGAGCGTCGTGTAGGGAAAGAGTGT"  #Adapter sequence 1</v>
      </c>
    </row>
    <row r="3590" spans="1:12" x14ac:dyDescent="0.15">
      <c r="A3590" s="15">
        <v>3589</v>
      </c>
      <c r="B3590" s="11">
        <v>82</v>
      </c>
      <c r="C3590" s="11">
        <v>21</v>
      </c>
      <c r="D3590" s="20" t="s">
        <v>28</v>
      </c>
      <c r="F3590" s="15"/>
      <c r="G3590" s="15"/>
      <c r="H3590" s="15"/>
      <c r="I3590" s="15"/>
      <c r="J3590" s="15"/>
      <c r="K3590" s="15"/>
      <c r="L3590" s="15"/>
    </row>
    <row r="3591" spans="1:12" x14ac:dyDescent="0.15">
      <c r="A3591" s="15">
        <v>3590</v>
      </c>
      <c r="B3591" s="11">
        <v>82</v>
      </c>
      <c r="C3591" s="11">
        <v>22</v>
      </c>
      <c r="D3591" s="20" t="str">
        <f>L3591</f>
        <v>in_f &lt;- "C:/NGS/save/F2_Adap-1.fastq"</v>
      </c>
      <c r="F3591" s="15" t="s">
        <v>12</v>
      </c>
      <c r="G3591" s="15" t="str">
        <f>'1. Input and Output files list'!$E$6</f>
        <v>C:/NGS/save/</v>
      </c>
      <c r="H3591" s="15" t="s">
        <v>86</v>
      </c>
      <c r="I3591" s="15"/>
      <c r="J3591" s="15"/>
      <c r="K3591" s="15"/>
      <c r="L3591" s="15" t="str">
        <f>CONCATENATE(F3591,G3591,H3591)</f>
        <v>in_f &lt;- "C:/NGS/save/F2_Adap-1.fastq"</v>
      </c>
    </row>
    <row r="3592" spans="1:12" x14ac:dyDescent="0.15">
      <c r="A3592" s="15">
        <v>3591</v>
      </c>
      <c r="B3592" s="11">
        <v>82</v>
      </c>
      <c r="C3592" s="11">
        <v>23</v>
      </c>
      <c r="D3592" s="20" t="str">
        <f>L3592</f>
        <v>out_f &lt;- "C:/NGS/save/F2_Adap-2.fastq"</v>
      </c>
      <c r="F3592" s="15" t="s">
        <v>15</v>
      </c>
      <c r="G3592" s="15" t="str">
        <f>'1. Input and Output files list'!$E$6</f>
        <v>C:/NGS/save/</v>
      </c>
      <c r="H3592" s="15" t="s">
        <v>87</v>
      </c>
      <c r="I3592" s="15"/>
      <c r="J3592" s="15"/>
      <c r="K3592" s="15"/>
      <c r="L3592" s="15" t="str">
        <f>CONCATENATE(F3592,G3592,H3592)</f>
        <v>out_f &lt;- "C:/NGS/save/F2_Adap-2.fastq"</v>
      </c>
    </row>
    <row r="3593" spans="1:12" x14ac:dyDescent="0.15">
      <c r="A3593" s="15">
        <v>3592</v>
      </c>
      <c r="B3593" s="11">
        <v>82</v>
      </c>
      <c r="C3593" s="11">
        <v>24</v>
      </c>
      <c r="D3593" s="20" t="str">
        <f>L3593</f>
        <v>param_adapter &lt;- "TAAGATCGGAAGAGCACACGTCTGAACTCCAGTCAC"  #Adapter sequence 2</v>
      </c>
      <c r="F3593" s="11" t="s">
        <v>44</v>
      </c>
      <c r="G3593" s="15" t="str">
        <f>'1. Input and Output files list'!$E$65</f>
        <v>TAAGATCGGAAGAGCACACGTCTGAACTCCAGTCAC</v>
      </c>
      <c r="H3593" s="11" t="s">
        <v>47</v>
      </c>
      <c r="I3593" s="15"/>
      <c r="J3593" s="15"/>
      <c r="K3593" s="15"/>
      <c r="L3593" s="15" t="str">
        <f>CONCATENATE(F3593,G3593,H3593)</f>
        <v>param_adapter &lt;- "TAAGATCGGAAGAGCACACGTCTGAACTCCAGTCAC"  #Adapter sequence 2</v>
      </c>
    </row>
    <row r="3594" spans="1:12" x14ac:dyDescent="0.15">
      <c r="A3594" s="15">
        <v>3593</v>
      </c>
      <c r="B3594" s="11">
        <v>82</v>
      </c>
      <c r="C3594" s="11">
        <v>25</v>
      </c>
      <c r="D3594" s="20" t="s">
        <v>29</v>
      </c>
      <c r="F3594" s="15"/>
      <c r="G3594" s="15"/>
      <c r="H3594" s="15"/>
      <c r="I3594" s="15"/>
      <c r="J3594" s="15"/>
      <c r="K3594" s="15"/>
      <c r="L3594" s="15"/>
    </row>
    <row r="3595" spans="1:12" x14ac:dyDescent="0.15">
      <c r="A3595" s="15">
        <v>3594</v>
      </c>
      <c r="B3595" s="11">
        <v>82</v>
      </c>
      <c r="C3595" s="11">
        <v>26</v>
      </c>
      <c r="D3595" s="20" t="str">
        <f>L3595</f>
        <v>in_f &lt;- "C:/NGS/save/F2_Adap-2.fastq"</v>
      </c>
      <c r="F3595" s="15" t="s">
        <v>12</v>
      </c>
      <c r="G3595" s="15" t="str">
        <f>'1. Input and Output files list'!$E$6</f>
        <v>C:/NGS/save/</v>
      </c>
      <c r="H3595" s="15" t="s">
        <v>87</v>
      </c>
      <c r="I3595" s="15"/>
      <c r="J3595" s="15"/>
      <c r="K3595" s="15"/>
      <c r="L3595" s="15" t="str">
        <f>CONCATENATE(F3595,G3595,H3595)</f>
        <v>in_f &lt;- "C:/NGS/save/F2_Adap-2.fastq"</v>
      </c>
    </row>
    <row r="3596" spans="1:12" x14ac:dyDescent="0.15">
      <c r="A3596" s="15">
        <v>3595</v>
      </c>
      <c r="B3596" s="11">
        <v>82</v>
      </c>
      <c r="C3596" s="11">
        <v>27</v>
      </c>
      <c r="D3596" s="20" t="str">
        <f>L3596</f>
        <v>out_f &lt;- "C:/NGS/save/F2_Adap-3.fastq"</v>
      </c>
      <c r="F3596" s="15" t="s">
        <v>15</v>
      </c>
      <c r="G3596" s="15" t="str">
        <f>'1. Input and Output files list'!$E$6</f>
        <v>C:/NGS/save/</v>
      </c>
      <c r="H3596" s="15" t="s">
        <v>88</v>
      </c>
      <c r="I3596" s="15"/>
      <c r="J3596" s="15"/>
      <c r="K3596" s="15"/>
      <c r="L3596" s="15" t="str">
        <f>CONCATENATE(F3596,G3596,H3596)</f>
        <v>out_f &lt;- "C:/NGS/save/F2_Adap-3.fastq"</v>
      </c>
    </row>
    <row r="3597" spans="1:12" x14ac:dyDescent="0.15">
      <c r="A3597" s="15">
        <v>3596</v>
      </c>
      <c r="B3597" s="11">
        <v>82</v>
      </c>
      <c r="C3597" s="11">
        <v>28</v>
      </c>
      <c r="D3597" s="20" t="str">
        <f>L3597</f>
        <v>param_adapter &lt;- "TAAGATCGGAAGAGCGTCGTGTAGGGAAAGAGTGT"  #Adapter sequence 3</v>
      </c>
      <c r="F3597" s="15" t="s">
        <v>44</v>
      </c>
      <c r="G3597" s="15" t="str">
        <f>'1. Input and Output files list'!$E$66</f>
        <v>TAAGATCGGAAGAGCGTCGTGTAGGGAAAGAGTGT</v>
      </c>
      <c r="H3597" s="15" t="s">
        <v>49</v>
      </c>
      <c r="I3597" s="15"/>
      <c r="J3597" s="15"/>
      <c r="K3597" s="15"/>
      <c r="L3597" s="15" t="str">
        <f>CONCATENATE(F3597,G3597,H3597)</f>
        <v>param_adapter &lt;- "TAAGATCGGAAGAGCGTCGTGTAGGGAAAGAGTGT"  #Adapter sequence 3</v>
      </c>
    </row>
    <row r="3598" spans="1:12" x14ac:dyDescent="0.15">
      <c r="A3598" s="15">
        <v>3597</v>
      </c>
      <c r="B3598" s="11">
        <v>82</v>
      </c>
      <c r="C3598" s="11">
        <v>29</v>
      </c>
      <c r="D3598" s="20" t="s">
        <v>30</v>
      </c>
      <c r="F3598" s="15"/>
      <c r="G3598" s="15"/>
      <c r="H3598" s="15"/>
      <c r="I3598" s="15"/>
      <c r="J3598" s="15"/>
      <c r="K3598" s="15"/>
      <c r="L3598" s="15"/>
    </row>
    <row r="3599" spans="1:12" x14ac:dyDescent="0.15">
      <c r="A3599" s="15">
        <v>3598</v>
      </c>
      <c r="B3599" s="11">
        <v>82</v>
      </c>
      <c r="C3599" s="11">
        <v>30</v>
      </c>
      <c r="D3599" s="20" t="str">
        <f>L3599</f>
        <v>in_f &lt;- "C:/NGS/save/F2_Adap-3.fastq"</v>
      </c>
      <c r="F3599" s="15" t="s">
        <v>12</v>
      </c>
      <c r="G3599" s="15" t="str">
        <f>'1. Input and Output files list'!$E$6</f>
        <v>C:/NGS/save/</v>
      </c>
      <c r="H3599" s="15" t="s">
        <v>88</v>
      </c>
      <c r="I3599" s="15"/>
      <c r="J3599" s="15"/>
      <c r="K3599" s="15"/>
      <c r="L3599" s="15" t="str">
        <f>CONCATENATE(F3599,G3599,H3599)</f>
        <v>in_f &lt;- "C:/NGS/save/F2_Adap-3.fastq"</v>
      </c>
    </row>
    <row r="3600" spans="1:12" x14ac:dyDescent="0.15">
      <c r="A3600" s="15">
        <v>3599</v>
      </c>
      <c r="B3600" s="11">
        <v>82</v>
      </c>
      <c r="C3600" s="11">
        <v>31</v>
      </c>
      <c r="D3600" s="20" t="str">
        <f>L3600</f>
        <v>out_f &lt;- "C:/NGS/save/AdapterTrim_NGS0_82.fastq"</v>
      </c>
      <c r="F3600" s="15" t="s">
        <v>36</v>
      </c>
      <c r="G3600" s="15" t="str">
        <f>'1. Input and Output files list'!$E$6</f>
        <v>C:/NGS/save/</v>
      </c>
      <c r="H3600" s="15" t="s">
        <v>38</v>
      </c>
      <c r="I3600" s="15" t="str">
        <f>'1. Input and Output files list'!$I$242</f>
        <v>NGS0_82.fastq</v>
      </c>
      <c r="J3600" s="15" t="s">
        <v>16</v>
      </c>
      <c r="K3600" s="15"/>
      <c r="L3600" s="15" t="str">
        <f>CONCATENATE(F3600,G3600,H3600,I3600,J3600)</f>
        <v>out_f &lt;- "C:/NGS/save/AdapterTrim_NGS0_82.fastq"</v>
      </c>
    </row>
    <row r="3601" spans="1:20" x14ac:dyDescent="0.15">
      <c r="A3601" s="15">
        <v>3600</v>
      </c>
      <c r="B3601" s="11">
        <v>82</v>
      </c>
      <c r="C3601" s="11">
        <v>32</v>
      </c>
      <c r="D3601" s="20" t="str">
        <f>L3601</f>
        <v>param_adapter &lt;- "CATGAGATCGGAAGAGCACACGTCTGAACTCCAGTCAC"  #Adapter sequence 4</v>
      </c>
      <c r="F3601" s="15" t="s">
        <v>44</v>
      </c>
      <c r="G3601" s="15" t="str">
        <f>'1. Input and Output files list'!$E$67</f>
        <v>CATGAGATCGGAAGAGCACACGTCTGAACTCCAGTCAC</v>
      </c>
      <c r="H3601" s="15" t="s">
        <v>51</v>
      </c>
      <c r="I3601" s="15"/>
      <c r="J3601" s="15"/>
      <c r="K3601" s="15"/>
      <c r="L3601" s="15" t="str">
        <f>CONCATENATE(F3601,G3601,H3601)</f>
        <v>param_adapter &lt;- "CATGAGATCGGAAGAGCACACGTCTGAACTCCAGTCAC"  #Adapter sequence 4</v>
      </c>
    </row>
    <row r="3602" spans="1:20" x14ac:dyDescent="0.15">
      <c r="A3602" s="15">
        <v>3601</v>
      </c>
      <c r="B3602" s="11">
        <v>82</v>
      </c>
      <c r="C3602" s="11">
        <v>33</v>
      </c>
      <c r="D3602" s="20" t="s">
        <v>31</v>
      </c>
      <c r="F3602" s="15"/>
      <c r="G3602" s="15"/>
      <c r="H3602" s="15"/>
      <c r="I3602" s="15"/>
      <c r="J3602" s="15"/>
      <c r="K3602" s="15"/>
      <c r="L3602" s="15"/>
    </row>
    <row r="3603" spans="1:20" x14ac:dyDescent="0.15">
      <c r="A3603" s="15">
        <v>3602</v>
      </c>
      <c r="B3603" s="11">
        <v>82</v>
      </c>
      <c r="C3603" s="11">
        <v>34</v>
      </c>
      <c r="D3603" s="20" t="s">
        <v>32</v>
      </c>
      <c r="F3603" s="15"/>
      <c r="G3603" s="15"/>
      <c r="H3603" s="15"/>
      <c r="I3603" s="15"/>
      <c r="J3603" s="15"/>
      <c r="K3603" s="15"/>
      <c r="L3603" s="15"/>
    </row>
    <row r="3604" spans="1:20" x14ac:dyDescent="0.15">
      <c r="A3604" s="15">
        <v>3603</v>
      </c>
      <c r="B3604" s="11">
        <v>82</v>
      </c>
      <c r="C3604" s="11">
        <v>35</v>
      </c>
      <c r="D3604" s="20" t="str">
        <f>L3604</f>
        <v>write.csv(res, "C:/NGS/save/NGS0_82.fastq.csv")</v>
      </c>
      <c r="F3604" s="15" t="s">
        <v>35</v>
      </c>
      <c r="G3604" s="15" t="str">
        <f>'1. Input and Output files list'!$E$6</f>
        <v>C:/NGS/save/</v>
      </c>
      <c r="H3604" s="15" t="str">
        <f>'1. Input and Output files list'!$I$242</f>
        <v>NGS0_82.fastq</v>
      </c>
      <c r="I3604" s="15" t="s">
        <v>34</v>
      </c>
      <c r="J3604" s="15"/>
      <c r="K3604" s="15"/>
      <c r="L3604" s="15" t="str">
        <f>CONCATENATE(F3604,G3604,H3604,I3604)</f>
        <v>write.csv(res, "C:/NGS/save/NGS0_82.fastq.csv")</v>
      </c>
    </row>
    <row r="3605" spans="1:20" x14ac:dyDescent="0.15">
      <c r="A3605" s="15">
        <v>3604</v>
      </c>
      <c r="B3605" s="11">
        <v>82</v>
      </c>
      <c r="C3605" s="11">
        <v>36</v>
      </c>
      <c r="D3605" s="20" t="str">
        <f>L3605</f>
        <v>system.time(fastq &lt;- fread("C:/NGS/save/AdapterTrim_NGS0_82.fastq", header=F, sep="\t", na.strings="NA", strip.white=TRUE, verbose=TRUE))</v>
      </c>
      <c r="F3605" s="15" t="s">
        <v>92</v>
      </c>
      <c r="G3605" s="15" t="str">
        <f>'1. Input and Output files list'!$E$6</f>
        <v>C:/NGS/save/</v>
      </c>
      <c r="H3605" s="15" t="s">
        <v>38</v>
      </c>
      <c r="I3605" s="15" t="str">
        <f>'1. Input and Output files list'!$I$242</f>
        <v>NGS0_82.fastq</v>
      </c>
      <c r="J3605" s="15" t="s">
        <v>20</v>
      </c>
      <c r="K3605" s="15"/>
      <c r="L3605" s="15" t="str">
        <f>CONCATENATE(F3605,G3605,H3605,I3605,J3605)</f>
        <v>system.time(fastq &lt;- fread("C:/NGS/save/AdapterTrim_NGS0_82.fastq", header=F, sep="\t", na.strings="NA", strip.white=TRUE, verbose=TRUE))</v>
      </c>
    </row>
    <row r="3606" spans="1:20" x14ac:dyDescent="0.15">
      <c r="A3606" s="15">
        <v>3605</v>
      </c>
      <c r="B3606" s="11">
        <v>82</v>
      </c>
      <c r="C3606" s="11">
        <v>37</v>
      </c>
      <c r="D3606" s="20" t="str">
        <f>T3606</f>
        <v>file.remove("C:/NGS/save/AdapterTrim_NGS0_82.fastq","C:/NGS/save/F2_Adap-0.fastq","C:/NGS/save/F2_Adap-1.fastq","C:/NGS/save/F2_Adap-2.fastq","C:/NGS/save/F2_Adap-3.fastq")</v>
      </c>
      <c r="F3606" t="s">
        <v>11</v>
      </c>
      <c r="G3606" t="str">
        <f>'1. Input and Output files list'!$E$6</f>
        <v>C:/NGS/save/</v>
      </c>
      <c r="H3606" t="s">
        <v>38</v>
      </c>
      <c r="I3606" t="str">
        <f>'1. Input and Output files list'!$I$242</f>
        <v>NGS0_82.fastq</v>
      </c>
      <c r="J3606" s="15" t="s">
        <v>852</v>
      </c>
      <c r="K3606" t="str">
        <f>'1. Input and Output files list'!$E$6</f>
        <v>C:/NGS/save/</v>
      </c>
      <c r="L3606" t="s">
        <v>851</v>
      </c>
      <c r="M3606" t="str">
        <f>'1. Input and Output files list'!$E$6</f>
        <v>C:/NGS/save/</v>
      </c>
      <c r="N3606" t="s">
        <v>89</v>
      </c>
      <c r="O3606" t="str">
        <f>'1. Input and Output files list'!$E$6</f>
        <v>C:/NGS/save/</v>
      </c>
      <c r="P3606" t="s">
        <v>90</v>
      </c>
      <c r="Q3606" t="str">
        <f>'1. Input and Output files list'!$E$6</f>
        <v>C:/NGS/save/</v>
      </c>
      <c r="R3606" t="s">
        <v>91</v>
      </c>
      <c r="T3606" t="str">
        <f>CONCATENATE(F3606,G3606,H3606,I3606,J3606,K3606,L3606,M3606,N3606,O3606,P3606,Q3606,R3606)</f>
        <v>file.remove("C:/NGS/save/AdapterTrim_NGS0_82.fastq","C:/NGS/save/F2_Adap-0.fastq","C:/NGS/save/F2_Adap-1.fastq","C:/NGS/save/F2_Adap-2.fastq","C:/NGS/save/F2_Adap-3.fastq")</v>
      </c>
    </row>
    <row r="3607" spans="1:20" x14ac:dyDescent="0.15">
      <c r="A3607" s="15">
        <v>3606</v>
      </c>
      <c r="B3607" s="11">
        <v>82</v>
      </c>
      <c r="C3607" s="11">
        <v>38</v>
      </c>
      <c r="D3607" s="20" t="s">
        <v>93</v>
      </c>
    </row>
    <row r="3608" spans="1:20" x14ac:dyDescent="0.15">
      <c r="A3608" s="15">
        <v>3607</v>
      </c>
      <c r="B3608" s="11">
        <v>82</v>
      </c>
      <c r="C3608" s="11">
        <v>39</v>
      </c>
      <c r="D3608" s="20" t="s">
        <v>2</v>
      </c>
      <c r="F3608" s="15"/>
      <c r="G3608" s="15"/>
      <c r="H3608" s="15"/>
    </row>
    <row r="3609" spans="1:20" x14ac:dyDescent="0.15">
      <c r="A3609" s="15">
        <v>3608</v>
      </c>
      <c r="B3609" s="11">
        <v>82</v>
      </c>
      <c r="C3609" s="11">
        <v>40</v>
      </c>
      <c r="D3609" s="20" t="str">
        <f>K3609</f>
        <v>system.time(write.csv(RADtag, file="C:/NGS/save/NGS0_82.tagcount", row.names = F))</v>
      </c>
      <c r="F3609" t="s">
        <v>164</v>
      </c>
      <c r="G3609" t="str">
        <f>'1. Input and Output files list'!$E$6</f>
        <v>C:/NGS/save/</v>
      </c>
      <c r="H3609" t="str">
        <f>'1. Input and Output files list'!$J$242</f>
        <v>NGS0_82.tagcount</v>
      </c>
      <c r="I3609" t="s">
        <v>210</v>
      </c>
      <c r="K3609" t="str">
        <f>CONCATENATE(F3609,G3609,H3609,I3609)</f>
        <v>system.time(write.csv(RADtag, file="C:/NGS/save/NGS0_82.tagcount", row.names = F))</v>
      </c>
    </row>
    <row r="3610" spans="1:20" x14ac:dyDescent="0.15">
      <c r="A3610" s="15">
        <v>3609</v>
      </c>
      <c r="B3610" s="11">
        <v>82</v>
      </c>
      <c r="C3610" s="11">
        <v>41</v>
      </c>
      <c r="D3610" s="20" t="str">
        <f>L3610</f>
        <v>file.remove("C:/NGS/save/NGS0_82.fastq")</v>
      </c>
      <c r="F3610" t="s">
        <v>97</v>
      </c>
      <c r="G3610" t="s">
        <v>13</v>
      </c>
      <c r="H3610" t="str">
        <f>'1. Input and Output files list'!$E$6</f>
        <v>C:/NGS/save/</v>
      </c>
      <c r="I3610" t="str">
        <f>'1. Input and Output files list'!$I$242</f>
        <v>NGS0_82.fastq</v>
      </c>
      <c r="J3610" s="7" t="s">
        <v>16</v>
      </c>
      <c r="K3610" t="s">
        <v>52</v>
      </c>
      <c r="L3610" t="str">
        <f>CONCATENATE(F3610,G3610,H3610,I3610,J3610,K3610)</f>
        <v>file.remove("C:/NGS/save/NGS0_82.fastq")</v>
      </c>
    </row>
    <row r="3611" spans="1:20" x14ac:dyDescent="0.15">
      <c r="A3611" s="15">
        <v>3610</v>
      </c>
      <c r="B3611" s="11">
        <v>82</v>
      </c>
      <c r="C3611" s="11">
        <v>42</v>
      </c>
      <c r="D3611" s="20" t="s">
        <v>170</v>
      </c>
    </row>
    <row r="3612" spans="1:20" x14ac:dyDescent="0.15">
      <c r="A3612" s="15">
        <v>3611</v>
      </c>
      <c r="B3612" s="11">
        <v>82</v>
      </c>
      <c r="C3612" s="11">
        <v>43</v>
      </c>
      <c r="D3612" s="20" t="str">
        <f>L3612</f>
        <v>system.time(write.csv(RAD_1over, file="C:/NGS/save/NGS0_82.tagcount1over", row.names = F))</v>
      </c>
      <c r="F3612" s="10" t="s">
        <v>171</v>
      </c>
      <c r="G3612" t="str">
        <f>'1. Input and Output files list'!$E$6</f>
        <v>C:/NGS/save/</v>
      </c>
      <c r="H3612" s="10" t="str">
        <f>'1. Input and Output files list'!$K$242</f>
        <v>NGS0_82.tagcount1over</v>
      </c>
      <c r="I3612" s="10" t="s">
        <v>210</v>
      </c>
      <c r="L3612" t="str">
        <f>CONCATENATE(F3612,G3612,H3612,I3612)</f>
        <v>system.time(write.csv(RAD_1over, file="C:/NGS/save/NGS0_82.tagcount1over", row.names = F))</v>
      </c>
    </row>
    <row r="3613" spans="1:20" x14ac:dyDescent="0.15">
      <c r="A3613" s="15">
        <v>3612</v>
      </c>
      <c r="B3613" s="11">
        <v>82</v>
      </c>
      <c r="C3613" s="11">
        <v>44</v>
      </c>
      <c r="D3613" s="20" t="s">
        <v>1073</v>
      </c>
    </row>
    <row r="3614" spans="1:20" x14ac:dyDescent="0.15">
      <c r="A3614" s="15">
        <v>3613</v>
      </c>
      <c r="B3614" s="11">
        <v>83</v>
      </c>
      <c r="C3614" s="11">
        <v>1</v>
      </c>
      <c r="D3614" s="20" t="str">
        <f>L3614</f>
        <v>in_f &lt;- c("C:/NGS/Raw_sequence_reads/83_TCTCGCGC-CCTATCCT_L006_R1_001.fastq.gz", "C:/NGS/Raw_sequence_reads/83_TCTCGCGC-CCTATCCT_L006_R2_001.fastq.gz")</v>
      </c>
      <c r="F3614" t="s">
        <v>3</v>
      </c>
      <c r="G3614" t="str">
        <f>'1. Input and Output files list'!$E$244</f>
        <v>C:/NGS/Raw_sequence_reads/83_TCTCGCGC-CCTATCCT_L006_R1_001.fastq.gz</v>
      </c>
      <c r="H3614" t="s">
        <v>10</v>
      </c>
      <c r="I3614" t="str">
        <f>'1. Input and Output files list'!$E$245</f>
        <v>C:/NGS/Raw_sequence_reads/83_TCTCGCGC-CCTATCCT_L006_R2_001.fastq.gz</v>
      </c>
      <c r="J3614" t="s">
        <v>4</v>
      </c>
      <c r="L3614" t="str">
        <f>CONCATENATE(F3614,G3614,H3614,I3614,J3614)</f>
        <v>in_f &lt;- c("C:/NGS/Raw_sequence_reads/83_TCTCGCGC-CCTATCCT_L006_R1_001.fastq.gz", "C:/NGS/Raw_sequence_reads/83_TCTCGCGC-CCTATCCT_L006_R2_001.fastq.gz")</v>
      </c>
    </row>
    <row r="3615" spans="1:20" x14ac:dyDescent="0.15">
      <c r="A3615" s="15">
        <v>3614</v>
      </c>
      <c r="B3615" s="11">
        <v>83</v>
      </c>
      <c r="C3615" s="11">
        <v>2</v>
      </c>
      <c r="D3615" s="20" t="str">
        <f>L3615</f>
        <v>out_f &lt;- "C:/NGS/save/NGS0_83.fastq"</v>
      </c>
      <c r="F3615" t="s">
        <v>95</v>
      </c>
      <c r="G3615" t="s">
        <v>13</v>
      </c>
      <c r="H3615" t="str">
        <f>'1. Input and Output files list'!$E$6</f>
        <v>C:/NGS/save/</v>
      </c>
      <c r="I3615" t="str">
        <f>'1. Input and Output files list'!$I$244</f>
        <v>NGS0_83.fastq</v>
      </c>
      <c r="J3615" s="7" t="s">
        <v>16</v>
      </c>
      <c r="L3615" t="str">
        <f>CONCATENATE(F3615,G3615,H3615,I3615,J3615)</f>
        <v>out_f &lt;- "C:/NGS/save/NGS0_83.fastq"</v>
      </c>
    </row>
    <row r="3616" spans="1:20" x14ac:dyDescent="0.15">
      <c r="A3616" s="15">
        <v>3615</v>
      </c>
      <c r="B3616" s="11">
        <v>83</v>
      </c>
      <c r="C3616" s="11">
        <v>3</v>
      </c>
      <c r="D3616" s="20" t="str">
        <f>L3616</f>
        <v>param_trim &lt;- 1</v>
      </c>
      <c r="F3616" t="s">
        <v>163</v>
      </c>
      <c r="G3616">
        <f>'1. Input and Output files list'!$H$244</f>
        <v>1</v>
      </c>
      <c r="L3616" t="str">
        <f>CONCATENATE(F3616,G3616)</f>
        <v>param_trim &lt;- 1</v>
      </c>
    </row>
    <row r="3617" spans="1:18" x14ac:dyDescent="0.15">
      <c r="A3617" s="15">
        <v>3616</v>
      </c>
      <c r="B3617" s="11">
        <v>83</v>
      </c>
      <c r="C3617" s="11">
        <v>4</v>
      </c>
      <c r="D3617" s="20" t="s">
        <v>21</v>
      </c>
      <c r="F3617" s="15"/>
      <c r="H3617" s="15"/>
      <c r="I3617" s="15"/>
    </row>
    <row r="3618" spans="1:18" x14ac:dyDescent="0.15">
      <c r="A3618" s="15">
        <v>3617</v>
      </c>
      <c r="B3618" s="11">
        <v>83</v>
      </c>
      <c r="C3618" s="11">
        <v>5</v>
      </c>
      <c r="D3618" s="20" t="s">
        <v>22</v>
      </c>
    </row>
    <row r="3619" spans="1:18" x14ac:dyDescent="0.15">
      <c r="A3619" s="15">
        <v>3618</v>
      </c>
      <c r="B3619" s="11">
        <v>83</v>
      </c>
      <c r="C3619" s="11">
        <v>6</v>
      </c>
      <c r="D3619" s="20" t="s">
        <v>23</v>
      </c>
      <c r="J3619" s="15"/>
    </row>
    <row r="3620" spans="1:18" x14ac:dyDescent="0.15">
      <c r="A3620" s="15">
        <v>3619</v>
      </c>
      <c r="B3620" s="11">
        <v>83</v>
      </c>
      <c r="C3620" s="11">
        <v>7</v>
      </c>
      <c r="D3620" s="20" t="str">
        <f>L3620</f>
        <v>hoge1 &lt;- DNAStringSet(sread(fastq), start=7, end=hoge)</v>
      </c>
      <c r="F3620" t="s">
        <v>166</v>
      </c>
      <c r="G3620">
        <f>'1. Input and Output files list'!$G$244+1</f>
        <v>7</v>
      </c>
      <c r="H3620" t="s">
        <v>26</v>
      </c>
      <c r="L3620" t="str">
        <f>CONCATENATE(F3620,G3620,H3620)</f>
        <v>hoge1 &lt;- DNAStringSet(sread(fastq), start=7, end=hoge)</v>
      </c>
    </row>
    <row r="3621" spans="1:18" x14ac:dyDescent="0.15">
      <c r="A3621" s="15">
        <v>3620</v>
      </c>
      <c r="B3621" s="11">
        <v>83</v>
      </c>
      <c r="C3621" s="11">
        <v>8</v>
      </c>
      <c r="D3621" s="20" t="str">
        <f>L3621</f>
        <v>hoge2 &lt;- BStringSet(quality(quality(fastq)), start=7, end=hoge)</v>
      </c>
      <c r="F3621" t="s">
        <v>167</v>
      </c>
      <c r="G3621">
        <f>'1. Input and Output files list'!$G$244+1</f>
        <v>7</v>
      </c>
      <c r="H3621" t="s">
        <v>26</v>
      </c>
      <c r="L3621" t="str">
        <f>CONCATENATE(F3621,G3621,H3621)</f>
        <v>hoge2 &lt;- BStringSet(quality(quality(fastq)), start=7, end=hoge)</v>
      </c>
    </row>
    <row r="3622" spans="1:18" x14ac:dyDescent="0.15">
      <c r="A3622" s="15">
        <v>3621</v>
      </c>
      <c r="B3622" s="11">
        <v>83</v>
      </c>
      <c r="C3622" s="11">
        <v>9</v>
      </c>
      <c r="D3622" s="20" t="s">
        <v>24</v>
      </c>
    </row>
    <row r="3623" spans="1:18" x14ac:dyDescent="0.15">
      <c r="A3623" s="15">
        <v>3622</v>
      </c>
      <c r="B3623" s="11">
        <v>83</v>
      </c>
      <c r="C3623" s="11">
        <v>10</v>
      </c>
      <c r="D3623" s="20" t="s">
        <v>96</v>
      </c>
    </row>
    <row r="3624" spans="1:18" x14ac:dyDescent="0.15">
      <c r="A3624" s="15">
        <v>3623</v>
      </c>
      <c r="B3624" s="11">
        <v>83</v>
      </c>
      <c r="C3624" s="11">
        <v>11</v>
      </c>
      <c r="D3624" s="53" t="str">
        <f>R3624</f>
        <v>param1 &lt;- 35</v>
      </c>
      <c r="F3624" t="s">
        <v>843</v>
      </c>
      <c r="G3624">
        <f>'1. Input and Output files list'!$E$32</f>
        <v>35</v>
      </c>
      <c r="R3624" t="str">
        <f>CONCATENATE(F3624,G3624,H3624)</f>
        <v>param1 &lt;- 35</v>
      </c>
    </row>
    <row r="3625" spans="1:18" x14ac:dyDescent="0.15">
      <c r="A3625" s="15">
        <v>3624</v>
      </c>
      <c r="B3625" s="11">
        <v>83</v>
      </c>
      <c r="C3625" s="11">
        <v>12</v>
      </c>
      <c r="D3625" s="53" t="str">
        <f>R3625</f>
        <v>param2 &lt;- 0.1</v>
      </c>
      <c r="F3625" t="s">
        <v>844</v>
      </c>
      <c r="G3625">
        <f>'1. Input and Output files list'!$E$34</f>
        <v>0.1</v>
      </c>
      <c r="R3625" t="str">
        <f>CONCATENATE(F3625,G3625,H3625)</f>
        <v>param2 &lt;- 0.1</v>
      </c>
    </row>
    <row r="3626" spans="1:18" x14ac:dyDescent="0.15">
      <c r="A3626" s="15">
        <v>3625</v>
      </c>
      <c r="B3626" s="11">
        <v>83</v>
      </c>
      <c r="C3626" s="11">
        <v>13</v>
      </c>
      <c r="D3626" s="53" t="str">
        <f>R3626</f>
        <v>fastq &lt;- readFastq("C:/NGS/save/NGS0_83.fastq")</v>
      </c>
      <c r="F3626" t="s">
        <v>845</v>
      </c>
      <c r="G3626" t="str">
        <f>'1. Input and Output files list'!$E$6</f>
        <v>C:/NGS/save/</v>
      </c>
      <c r="H3626" s="5" t="str">
        <f>'1. Input and Output files list'!$I$244</f>
        <v>NGS0_83.fastq</v>
      </c>
      <c r="I3626" t="s">
        <v>4</v>
      </c>
      <c r="J3626">
        <v>83</v>
      </c>
      <c r="R3626" t="str">
        <f>CONCATENATE(F3626,G3626,H3626,I3626)</f>
        <v>fastq &lt;- readFastq("C:/NGS/save/NGS0_83.fastq")</v>
      </c>
    </row>
    <row r="3627" spans="1:18" x14ac:dyDescent="0.15">
      <c r="A3627" s="15">
        <v>3626</v>
      </c>
      <c r="B3627" s="11">
        <v>83</v>
      </c>
      <c r="C3627" s="11">
        <v>14</v>
      </c>
      <c r="D3627" s="53" t="s">
        <v>840</v>
      </c>
    </row>
    <row r="3628" spans="1:18" x14ac:dyDescent="0.15">
      <c r="A3628" s="15">
        <v>3627</v>
      </c>
      <c r="B3628" s="11">
        <v>83</v>
      </c>
      <c r="C3628" s="11">
        <v>15</v>
      </c>
      <c r="D3628" s="53" t="s">
        <v>841</v>
      </c>
    </row>
    <row r="3629" spans="1:18" x14ac:dyDescent="0.15">
      <c r="A3629" s="15">
        <v>3628</v>
      </c>
      <c r="B3629" s="11">
        <v>83</v>
      </c>
      <c r="C3629" s="11">
        <v>16</v>
      </c>
      <c r="D3629" s="53" t="s">
        <v>842</v>
      </c>
      <c r="J3629" s="15"/>
    </row>
    <row r="3630" spans="1:18" x14ac:dyDescent="0.15">
      <c r="A3630" s="15">
        <v>3629</v>
      </c>
      <c r="B3630" s="11">
        <v>83</v>
      </c>
      <c r="C3630" s="11">
        <v>17</v>
      </c>
      <c r="D3630" s="20" t="str">
        <f>L3630</f>
        <v xml:space="preserve">writeFastq(fastq, "C:/NGS/save/F2_Adap-0.fastq", compress=F)   </v>
      </c>
      <c r="F3630" t="s">
        <v>847</v>
      </c>
      <c r="G3630" t="str">
        <f>'1. Input and Output files list'!$E$6</f>
        <v>C:/NGS/save/</v>
      </c>
      <c r="H3630" s="15" t="s">
        <v>850</v>
      </c>
      <c r="I3630" s="15"/>
      <c r="L3630" t="str">
        <f>CONCATENATE(F3630,G3630,H3630,I3630,J3630)</f>
        <v xml:space="preserve">writeFastq(fastq, "C:/NGS/save/F2_Adap-0.fastq", compress=F)   </v>
      </c>
    </row>
    <row r="3631" spans="1:18" x14ac:dyDescent="0.15">
      <c r="A3631" s="15">
        <v>3630</v>
      </c>
      <c r="B3631" s="11">
        <v>83</v>
      </c>
      <c r="C3631" s="11">
        <v>18</v>
      </c>
      <c r="D3631" s="20" t="str">
        <f>L3631</f>
        <v>in_f &lt;- "C:/NGS/save/F2_Adap-0.fastq"</v>
      </c>
      <c r="F3631" s="15" t="s">
        <v>14</v>
      </c>
      <c r="G3631" t="s">
        <v>13</v>
      </c>
      <c r="H3631" s="15" t="str">
        <f>'1. Input and Output files list'!$E$6</f>
        <v>C:/NGS/save/</v>
      </c>
      <c r="I3631" s="15" t="s">
        <v>849</v>
      </c>
      <c r="J3631" s="7"/>
      <c r="L3631" t="str">
        <f>CONCATENATE(F3631,G3631,H3631,I3631,J3631)</f>
        <v>in_f &lt;- "C:/NGS/save/F2_Adap-0.fastq"</v>
      </c>
    </row>
    <row r="3632" spans="1:18" x14ac:dyDescent="0.15">
      <c r="A3632" s="15">
        <v>3631</v>
      </c>
      <c r="B3632" s="11">
        <v>83</v>
      </c>
      <c r="C3632" s="11">
        <v>19</v>
      </c>
      <c r="D3632" s="20" t="str">
        <f>L3632</f>
        <v>out_f &lt;- "C:/NGS/save/F2_Adap-1.fastq"</v>
      </c>
      <c r="F3632" t="s">
        <v>15</v>
      </c>
      <c r="G3632" t="str">
        <f>'1. Input and Output files list'!$E$6</f>
        <v>C:/NGS/save/</v>
      </c>
      <c r="H3632" t="s">
        <v>86</v>
      </c>
      <c r="L3632" t="str">
        <f>CONCATENATE(F3632,G3632,H3632)</f>
        <v>out_f &lt;- "C:/NGS/save/F2_Adap-1.fastq"</v>
      </c>
    </row>
    <row r="3633" spans="1:12" x14ac:dyDescent="0.15">
      <c r="A3633" s="15">
        <v>3632</v>
      </c>
      <c r="B3633" s="11">
        <v>83</v>
      </c>
      <c r="C3633" s="11">
        <v>20</v>
      </c>
      <c r="D3633" s="20" t="str">
        <f>L3633</f>
        <v>param_adapter &lt;- "CATGAGATCGGAAGAGCGTCGTGTAGGGAAAGAGTGT"  #Adapter sequence 1</v>
      </c>
      <c r="F3633" s="11" t="s">
        <v>44</v>
      </c>
      <c r="G3633" s="11" t="str">
        <f>'1. Input and Output files list'!$E$64</f>
        <v>CATGAGATCGGAAGAGCGTCGTGTAGGGAAAGAGTGT</v>
      </c>
      <c r="H3633" s="11" t="s">
        <v>46</v>
      </c>
      <c r="J3633" s="15"/>
      <c r="L3633" t="str">
        <f>CONCATENATE(F3633,G3633,H3633)</f>
        <v>param_adapter &lt;- "CATGAGATCGGAAGAGCGTCGTGTAGGGAAAGAGTGT"  #Adapter sequence 1</v>
      </c>
    </row>
    <row r="3634" spans="1:12" x14ac:dyDescent="0.15">
      <c r="A3634" s="15">
        <v>3633</v>
      </c>
      <c r="B3634" s="11">
        <v>83</v>
      </c>
      <c r="C3634" s="11">
        <v>21</v>
      </c>
      <c r="D3634" s="20" t="s">
        <v>28</v>
      </c>
    </row>
    <row r="3635" spans="1:12" x14ac:dyDescent="0.15">
      <c r="A3635" s="15">
        <v>3634</v>
      </c>
      <c r="B3635" s="11">
        <v>83</v>
      </c>
      <c r="C3635" s="11">
        <v>22</v>
      </c>
      <c r="D3635" s="20" t="str">
        <f>L3635</f>
        <v>in_f &lt;- "C:/NGS/save/F2_Adap-1.fastq"</v>
      </c>
      <c r="F3635" t="s">
        <v>12</v>
      </c>
      <c r="G3635" t="str">
        <f>'1. Input and Output files list'!$E$6</f>
        <v>C:/NGS/save/</v>
      </c>
      <c r="H3635" t="s">
        <v>86</v>
      </c>
      <c r="J3635" s="15"/>
      <c r="L3635" t="str">
        <f>CONCATENATE(F3635,G3635,H3635)</f>
        <v>in_f &lt;- "C:/NGS/save/F2_Adap-1.fastq"</v>
      </c>
    </row>
    <row r="3636" spans="1:12" x14ac:dyDescent="0.15">
      <c r="A3636" s="15">
        <v>3635</v>
      </c>
      <c r="B3636" s="11">
        <v>83</v>
      </c>
      <c r="C3636" s="11">
        <v>23</v>
      </c>
      <c r="D3636" s="20" t="str">
        <f>L3636</f>
        <v>out_f &lt;- "C:/NGS/save/F2_Adap-2.fastq"</v>
      </c>
      <c r="F3636" t="s">
        <v>15</v>
      </c>
      <c r="G3636" t="str">
        <f>'1. Input and Output files list'!$E$6</f>
        <v>C:/NGS/save/</v>
      </c>
      <c r="H3636" t="s">
        <v>87</v>
      </c>
      <c r="L3636" t="str">
        <f>CONCATENATE(F3636,G3636,H3636)</f>
        <v>out_f &lt;- "C:/NGS/save/F2_Adap-2.fastq"</v>
      </c>
    </row>
    <row r="3637" spans="1:12" x14ac:dyDescent="0.15">
      <c r="A3637" s="15">
        <v>3636</v>
      </c>
      <c r="B3637" s="11">
        <v>83</v>
      </c>
      <c r="C3637" s="11">
        <v>24</v>
      </c>
      <c r="D3637" s="20" t="str">
        <f>L3637</f>
        <v>param_adapter &lt;- "TAAGATCGGAAGAGCACACGTCTGAACTCCAGTCAC"  #Adapter sequence 2</v>
      </c>
      <c r="F3637" s="11" t="s">
        <v>44</v>
      </c>
      <c r="G3637" s="15" t="str">
        <f>'1. Input and Output files list'!$E$65</f>
        <v>TAAGATCGGAAGAGCACACGTCTGAACTCCAGTCAC</v>
      </c>
      <c r="H3637" s="11" t="s">
        <v>47</v>
      </c>
      <c r="L3637" t="str">
        <f>CONCATENATE(F3637,G3637,H3637)</f>
        <v>param_adapter &lt;- "TAAGATCGGAAGAGCACACGTCTGAACTCCAGTCAC"  #Adapter sequence 2</v>
      </c>
    </row>
    <row r="3638" spans="1:12" x14ac:dyDescent="0.15">
      <c r="A3638" s="15">
        <v>3637</v>
      </c>
      <c r="B3638" s="11">
        <v>83</v>
      </c>
      <c r="C3638" s="11">
        <v>25</v>
      </c>
      <c r="D3638" s="20" t="s">
        <v>29</v>
      </c>
    </row>
    <row r="3639" spans="1:12" x14ac:dyDescent="0.15">
      <c r="A3639" s="15">
        <v>3638</v>
      </c>
      <c r="B3639" s="11">
        <v>83</v>
      </c>
      <c r="C3639" s="11">
        <v>26</v>
      </c>
      <c r="D3639" s="20" t="str">
        <f>L3639</f>
        <v>in_f &lt;- "C:/NGS/save/F2_Adap-2.fastq"</v>
      </c>
      <c r="F3639" t="s">
        <v>12</v>
      </c>
      <c r="G3639" t="str">
        <f>'1. Input and Output files list'!$E$6</f>
        <v>C:/NGS/save/</v>
      </c>
      <c r="H3639" t="s">
        <v>87</v>
      </c>
      <c r="L3639" t="str">
        <f>CONCATENATE(F3639,G3639,H3639)</f>
        <v>in_f &lt;- "C:/NGS/save/F2_Adap-2.fastq"</v>
      </c>
    </row>
    <row r="3640" spans="1:12" x14ac:dyDescent="0.15">
      <c r="A3640" s="15">
        <v>3639</v>
      </c>
      <c r="B3640" s="11">
        <v>83</v>
      </c>
      <c r="C3640" s="11">
        <v>27</v>
      </c>
      <c r="D3640" s="20" t="str">
        <f>L3640</f>
        <v>out_f &lt;- "C:/NGS/save/F2_Adap-3.fastq"</v>
      </c>
      <c r="F3640" t="s">
        <v>15</v>
      </c>
      <c r="G3640" t="str">
        <f>'1. Input and Output files list'!$E$6</f>
        <v>C:/NGS/save/</v>
      </c>
      <c r="H3640" t="s">
        <v>88</v>
      </c>
      <c r="L3640" t="str">
        <f>CONCATENATE(F3640,G3640,H3640)</f>
        <v>out_f &lt;- "C:/NGS/save/F2_Adap-3.fastq"</v>
      </c>
    </row>
    <row r="3641" spans="1:12" x14ac:dyDescent="0.15">
      <c r="A3641" s="15">
        <v>3640</v>
      </c>
      <c r="B3641" s="11">
        <v>83</v>
      </c>
      <c r="C3641" s="11">
        <v>28</v>
      </c>
      <c r="D3641" s="20" t="str">
        <f>L3641</f>
        <v>param_adapter &lt;- "TAAGATCGGAAGAGCGTCGTGTAGGGAAAGAGTGT"  #Adapter sequence 3</v>
      </c>
      <c r="F3641" s="15" t="s">
        <v>44</v>
      </c>
      <c r="G3641" t="str">
        <f>'1. Input and Output files list'!$E$66</f>
        <v>TAAGATCGGAAGAGCGTCGTGTAGGGAAAGAGTGT</v>
      </c>
      <c r="H3641" s="15" t="s">
        <v>49</v>
      </c>
      <c r="L3641" t="str">
        <f>CONCATENATE(F3641,G3641,H3641)</f>
        <v>param_adapter &lt;- "TAAGATCGGAAGAGCGTCGTGTAGGGAAAGAGTGT"  #Adapter sequence 3</v>
      </c>
    </row>
    <row r="3642" spans="1:12" x14ac:dyDescent="0.15">
      <c r="A3642" s="15">
        <v>3641</v>
      </c>
      <c r="B3642" s="11">
        <v>83</v>
      </c>
      <c r="C3642" s="11">
        <v>29</v>
      </c>
      <c r="D3642" s="20" t="s">
        <v>30</v>
      </c>
    </row>
    <row r="3643" spans="1:12" x14ac:dyDescent="0.15">
      <c r="A3643" s="15">
        <v>3642</v>
      </c>
      <c r="B3643" s="11">
        <v>83</v>
      </c>
      <c r="C3643" s="11">
        <v>30</v>
      </c>
      <c r="D3643" s="20" t="str">
        <f>L3643</f>
        <v>in_f &lt;- "C:/NGS/save/F2_Adap-3.fastq"</v>
      </c>
      <c r="F3643" t="s">
        <v>12</v>
      </c>
      <c r="G3643" t="str">
        <f>'1. Input and Output files list'!$E$6</f>
        <v>C:/NGS/save/</v>
      </c>
      <c r="H3643" t="s">
        <v>88</v>
      </c>
      <c r="J3643" s="15"/>
      <c r="L3643" t="str">
        <f>CONCATENATE(F3643,G3643,H3643)</f>
        <v>in_f &lt;- "C:/NGS/save/F2_Adap-3.fastq"</v>
      </c>
    </row>
    <row r="3644" spans="1:12" x14ac:dyDescent="0.15">
      <c r="A3644" s="15">
        <v>3643</v>
      </c>
      <c r="B3644" s="11">
        <v>83</v>
      </c>
      <c r="C3644" s="11">
        <v>31</v>
      </c>
      <c r="D3644" s="20" t="str">
        <f>L3644</f>
        <v>out_f &lt;- "C:/NGS/save/AdapterTrim_NGS0_83.fastq"</v>
      </c>
      <c r="F3644" t="s">
        <v>36</v>
      </c>
      <c r="G3644" t="str">
        <f>'1. Input and Output files list'!$E$6</f>
        <v>C:/NGS/save/</v>
      </c>
      <c r="H3644" t="s">
        <v>38</v>
      </c>
      <c r="I3644" t="str">
        <f>'1. Input and Output files list'!$I$244</f>
        <v>NGS0_83.fastq</v>
      </c>
      <c r="J3644" t="s">
        <v>16</v>
      </c>
      <c r="L3644" t="str">
        <f>CONCATENATE(F3644,G3644,H3644,I3644,J3644)</f>
        <v>out_f &lt;- "C:/NGS/save/AdapterTrim_NGS0_83.fastq"</v>
      </c>
    </row>
    <row r="3645" spans="1:12" x14ac:dyDescent="0.15">
      <c r="A3645" s="15">
        <v>3644</v>
      </c>
      <c r="B3645" s="11">
        <v>83</v>
      </c>
      <c r="C3645" s="11">
        <v>32</v>
      </c>
      <c r="D3645" s="20" t="str">
        <f>L3645</f>
        <v>param_adapter &lt;- "CATGAGATCGGAAGAGCACACGTCTGAACTCCAGTCAC"  #Adapter sequence 4</v>
      </c>
      <c r="F3645" s="15" t="s">
        <v>44</v>
      </c>
      <c r="G3645" s="15" t="str">
        <f>'1. Input and Output files list'!$E$67</f>
        <v>CATGAGATCGGAAGAGCACACGTCTGAACTCCAGTCAC</v>
      </c>
      <c r="H3645" s="15" t="s">
        <v>51</v>
      </c>
      <c r="L3645" t="str">
        <f>CONCATENATE(F3645,G3645,H3645)</f>
        <v>param_adapter &lt;- "CATGAGATCGGAAGAGCACACGTCTGAACTCCAGTCAC"  #Adapter sequence 4</v>
      </c>
    </row>
    <row r="3646" spans="1:12" x14ac:dyDescent="0.15">
      <c r="A3646" s="15">
        <v>3645</v>
      </c>
      <c r="B3646" s="11">
        <v>83</v>
      </c>
      <c r="C3646" s="11">
        <v>33</v>
      </c>
      <c r="D3646" s="20" t="s">
        <v>31</v>
      </c>
    </row>
    <row r="3647" spans="1:12" x14ac:dyDescent="0.15">
      <c r="A3647" s="15">
        <v>3646</v>
      </c>
      <c r="B3647" s="11">
        <v>83</v>
      </c>
      <c r="C3647" s="11">
        <v>34</v>
      </c>
      <c r="D3647" s="20" t="s">
        <v>32</v>
      </c>
    </row>
    <row r="3648" spans="1:12" x14ac:dyDescent="0.15">
      <c r="A3648" s="15">
        <v>3647</v>
      </c>
      <c r="B3648" s="11">
        <v>83</v>
      </c>
      <c r="C3648" s="11">
        <v>35</v>
      </c>
      <c r="D3648" s="20" t="str">
        <f>L3648</f>
        <v>write.csv(res, "C:/NGS/save/NGS0_83.fastq.csv")</v>
      </c>
      <c r="F3648" t="s">
        <v>35</v>
      </c>
      <c r="G3648" t="str">
        <f>'1. Input and Output files list'!$E$6</f>
        <v>C:/NGS/save/</v>
      </c>
      <c r="H3648" t="str">
        <f>'1. Input and Output files list'!$I$244</f>
        <v>NGS0_83.fastq</v>
      </c>
      <c r="I3648" t="s">
        <v>34</v>
      </c>
      <c r="L3648" t="str">
        <f>CONCATENATE(F3648,G3648,H3648,I3648)</f>
        <v>write.csv(res, "C:/NGS/save/NGS0_83.fastq.csv")</v>
      </c>
    </row>
    <row r="3649" spans="1:20" x14ac:dyDescent="0.15">
      <c r="A3649" s="15">
        <v>3648</v>
      </c>
      <c r="B3649" s="11">
        <v>83</v>
      </c>
      <c r="C3649" s="11">
        <v>36</v>
      </c>
      <c r="D3649" s="20" t="str">
        <f>L3649</f>
        <v>system.time(fastq &lt;- fread("C:/NGS/save/AdapterTrim_NGS0_83.fastq", header=F, sep="\t", na.strings="NA", strip.white=TRUE, verbose=TRUE))</v>
      </c>
      <c r="F3649" s="15" t="s">
        <v>92</v>
      </c>
      <c r="G3649" t="str">
        <f>'1. Input and Output files list'!$E$6</f>
        <v>C:/NGS/save/</v>
      </c>
      <c r="H3649" s="15" t="s">
        <v>38</v>
      </c>
      <c r="I3649" t="str">
        <f>'1. Input and Output files list'!$I$244</f>
        <v>NGS0_83.fastq</v>
      </c>
      <c r="J3649" t="s">
        <v>20</v>
      </c>
      <c r="L3649" t="str">
        <f>CONCATENATE(F3649,G3649,H3649,I3649,J3649)</f>
        <v>system.time(fastq &lt;- fread("C:/NGS/save/AdapterTrim_NGS0_83.fastq", header=F, sep="\t", na.strings="NA", strip.white=TRUE, verbose=TRUE))</v>
      </c>
    </row>
    <row r="3650" spans="1:20" x14ac:dyDescent="0.15">
      <c r="A3650" s="15">
        <v>3649</v>
      </c>
      <c r="B3650" s="11">
        <v>83</v>
      </c>
      <c r="C3650" s="11">
        <v>37</v>
      </c>
      <c r="D3650" s="20" t="str">
        <f>T3650</f>
        <v>file.remove("C:/NGS/save/AdapterTrim_NGS0_83.fastq","C:/NGS/save/F2_Adap-0.fastq","C:/NGS/save/F2_Adap-1.fastq","C:/NGS/save/F2_Adap-2.fastq","C:/NGS/save/F2_Adap-3.fastq")</v>
      </c>
      <c r="F3650" t="s">
        <v>11</v>
      </c>
      <c r="G3650" t="str">
        <f>'1. Input and Output files list'!$E$6</f>
        <v>C:/NGS/save/</v>
      </c>
      <c r="H3650" t="s">
        <v>38</v>
      </c>
      <c r="I3650" t="str">
        <f>'1. Input and Output files list'!$I$244</f>
        <v>NGS0_83.fastq</v>
      </c>
      <c r="J3650" t="s">
        <v>852</v>
      </c>
      <c r="K3650" t="str">
        <f>'1. Input and Output files list'!$E$6</f>
        <v>C:/NGS/save/</v>
      </c>
      <c r="L3650" t="s">
        <v>851</v>
      </c>
      <c r="M3650" t="str">
        <f>'1. Input and Output files list'!$E$6</f>
        <v>C:/NGS/save/</v>
      </c>
      <c r="N3650" t="s">
        <v>89</v>
      </c>
      <c r="O3650" t="str">
        <f>'1. Input and Output files list'!$E$6</f>
        <v>C:/NGS/save/</v>
      </c>
      <c r="P3650" t="s">
        <v>90</v>
      </c>
      <c r="Q3650" t="str">
        <f>'1. Input and Output files list'!$E$6</f>
        <v>C:/NGS/save/</v>
      </c>
      <c r="R3650" t="s">
        <v>91</v>
      </c>
      <c r="T3650" t="str">
        <f>CONCATENATE(F3650,G3650,H3650,I3650,J3650,K3650,L3650,M3650,N3650,O3650,P3650,Q3650,R3650)</f>
        <v>file.remove("C:/NGS/save/AdapterTrim_NGS0_83.fastq","C:/NGS/save/F2_Adap-0.fastq","C:/NGS/save/F2_Adap-1.fastq","C:/NGS/save/F2_Adap-2.fastq","C:/NGS/save/F2_Adap-3.fastq")</v>
      </c>
    </row>
    <row r="3651" spans="1:20" x14ac:dyDescent="0.15">
      <c r="A3651" s="15">
        <v>3650</v>
      </c>
      <c r="B3651" s="11">
        <v>83</v>
      </c>
      <c r="C3651" s="11">
        <v>38</v>
      </c>
      <c r="D3651" s="20" t="s">
        <v>93</v>
      </c>
    </row>
    <row r="3652" spans="1:20" x14ac:dyDescent="0.15">
      <c r="A3652" s="15">
        <v>3651</v>
      </c>
      <c r="B3652" s="11">
        <v>83</v>
      </c>
      <c r="C3652" s="11">
        <v>39</v>
      </c>
      <c r="D3652" s="20" t="s">
        <v>2</v>
      </c>
    </row>
    <row r="3653" spans="1:20" x14ac:dyDescent="0.15">
      <c r="A3653" s="15">
        <v>3652</v>
      </c>
      <c r="B3653" s="11">
        <v>83</v>
      </c>
      <c r="C3653" s="11">
        <v>40</v>
      </c>
      <c r="D3653" s="20" t="str">
        <f>K3653</f>
        <v>system.time(write.csv(RADtag, file="C:/NGS/save/NGS0_83.tagcount", row.names = F))</v>
      </c>
      <c r="F3653" t="s">
        <v>164</v>
      </c>
      <c r="G3653" t="str">
        <f>'1. Input and Output files list'!$E$6</f>
        <v>C:/NGS/save/</v>
      </c>
      <c r="H3653" t="str">
        <f>'1. Input and Output files list'!$J$244</f>
        <v>NGS0_83.tagcount</v>
      </c>
      <c r="I3653" t="s">
        <v>210</v>
      </c>
      <c r="K3653" t="str">
        <f>CONCATENATE(F3653,G3653,H3653,I3653)</f>
        <v>system.time(write.csv(RADtag, file="C:/NGS/save/NGS0_83.tagcount", row.names = F))</v>
      </c>
    </row>
    <row r="3654" spans="1:20" x14ac:dyDescent="0.15">
      <c r="A3654" s="15">
        <v>3653</v>
      </c>
      <c r="B3654" s="11">
        <v>83</v>
      </c>
      <c r="C3654" s="11">
        <v>41</v>
      </c>
      <c r="D3654" s="20" t="str">
        <f>L3654</f>
        <v>file.remove("C:/NGS/save/NGS0_83.fastq")</v>
      </c>
      <c r="F3654" t="s">
        <v>97</v>
      </c>
      <c r="G3654" t="s">
        <v>13</v>
      </c>
      <c r="H3654" t="str">
        <f>'1. Input and Output files list'!$E$6</f>
        <v>C:/NGS/save/</v>
      </c>
      <c r="I3654" t="str">
        <f>'1. Input and Output files list'!$I$244</f>
        <v>NGS0_83.fastq</v>
      </c>
      <c r="J3654" s="7" t="s">
        <v>16</v>
      </c>
      <c r="K3654" t="s">
        <v>52</v>
      </c>
      <c r="L3654" t="str">
        <f>CONCATENATE(F3654,G3654,H3654,I3654,J3654,K3654)</f>
        <v>file.remove("C:/NGS/save/NGS0_83.fastq")</v>
      </c>
    </row>
    <row r="3655" spans="1:20" x14ac:dyDescent="0.15">
      <c r="A3655" s="15">
        <v>3654</v>
      </c>
      <c r="B3655" s="11">
        <v>83</v>
      </c>
      <c r="C3655" s="11">
        <v>42</v>
      </c>
      <c r="D3655" s="20" t="s">
        <v>170</v>
      </c>
    </row>
    <row r="3656" spans="1:20" x14ac:dyDescent="0.15">
      <c r="A3656" s="15">
        <v>3655</v>
      </c>
      <c r="B3656" s="11">
        <v>83</v>
      </c>
      <c r="C3656" s="11">
        <v>43</v>
      </c>
      <c r="D3656" s="20" t="str">
        <f>L3656</f>
        <v>system.time(write.csv(RAD_1over, file="C:/NGS/save/NGS0_83.tagcount1over", row.names = F))</v>
      </c>
      <c r="F3656" s="10" t="s">
        <v>171</v>
      </c>
      <c r="G3656" t="str">
        <f>'1. Input and Output files list'!$E$6</f>
        <v>C:/NGS/save/</v>
      </c>
      <c r="H3656" s="10" t="str">
        <f>'1. Input and Output files list'!$K$244</f>
        <v>NGS0_83.tagcount1over</v>
      </c>
      <c r="I3656" s="10" t="s">
        <v>210</v>
      </c>
      <c r="L3656" t="str">
        <f>CONCATENATE(F3656,G3656,H3656,I3656)</f>
        <v>system.time(write.csv(RAD_1over, file="C:/NGS/save/NGS0_83.tagcount1over", row.names = F))</v>
      </c>
    </row>
    <row r="3657" spans="1:20" x14ac:dyDescent="0.15">
      <c r="A3657" s="15">
        <v>3656</v>
      </c>
      <c r="B3657" s="11">
        <v>83</v>
      </c>
      <c r="C3657" s="11">
        <v>44</v>
      </c>
      <c r="D3657" s="20" t="s">
        <v>1073</v>
      </c>
    </row>
    <row r="3658" spans="1:20" x14ac:dyDescent="0.15">
      <c r="A3658" s="15">
        <v>3657</v>
      </c>
      <c r="B3658" s="11">
        <v>84</v>
      </c>
      <c r="C3658" s="11">
        <v>1</v>
      </c>
      <c r="D3658" s="20" t="str">
        <f>L3658</f>
        <v>in_f &lt;- c("C:/NGS/Raw_sequence_reads/84_TCTCGCGC-GGCTCTGA_L006_R1_001.fastq.gz", "C:/NGS/Raw_sequence_reads/84_TCTCGCGC-GGCTCTGA_L006_R2_001.fastq.gz")</v>
      </c>
      <c r="F3658" t="s">
        <v>3</v>
      </c>
      <c r="G3658" t="str">
        <f>'1. Input and Output files list'!$E$246</f>
        <v>C:/NGS/Raw_sequence_reads/84_TCTCGCGC-GGCTCTGA_L006_R1_001.fastq.gz</v>
      </c>
      <c r="H3658" t="s">
        <v>10</v>
      </c>
      <c r="I3658" t="str">
        <f>'1. Input and Output files list'!$E$247</f>
        <v>C:/NGS/Raw_sequence_reads/84_TCTCGCGC-GGCTCTGA_L006_R2_001.fastq.gz</v>
      </c>
      <c r="J3658" s="15" t="s">
        <v>4</v>
      </c>
      <c r="L3658" t="str">
        <f>CONCATENATE(F3658,G3658,H3658,I3658,J3658)</f>
        <v>in_f &lt;- c("C:/NGS/Raw_sequence_reads/84_TCTCGCGC-GGCTCTGA_L006_R1_001.fastq.gz", "C:/NGS/Raw_sequence_reads/84_TCTCGCGC-GGCTCTGA_L006_R2_001.fastq.gz")</v>
      </c>
    </row>
    <row r="3659" spans="1:20" x14ac:dyDescent="0.15">
      <c r="A3659" s="15">
        <v>3658</v>
      </c>
      <c r="B3659" s="11">
        <v>84</v>
      </c>
      <c r="C3659" s="11">
        <v>2</v>
      </c>
      <c r="D3659" s="20" t="str">
        <f>L3659</f>
        <v>out_f &lt;- "C:/NGS/save/NGS0_84.fastq"</v>
      </c>
      <c r="F3659" t="s">
        <v>95</v>
      </c>
      <c r="G3659" t="s">
        <v>13</v>
      </c>
      <c r="H3659" t="str">
        <f>'1. Input and Output files list'!$E$6</f>
        <v>C:/NGS/save/</v>
      </c>
      <c r="I3659" t="str">
        <f>'1. Input and Output files list'!$I$246</f>
        <v>NGS0_84.fastq</v>
      </c>
      <c r="J3659" s="7" t="s">
        <v>16</v>
      </c>
      <c r="L3659" t="str">
        <f>CONCATENATE(F3659,G3659,H3659,I3659,J3659)</f>
        <v>out_f &lt;- "C:/NGS/save/NGS0_84.fastq"</v>
      </c>
    </row>
    <row r="3660" spans="1:20" x14ac:dyDescent="0.15">
      <c r="A3660" s="15">
        <v>3659</v>
      </c>
      <c r="B3660" s="11">
        <v>84</v>
      </c>
      <c r="C3660" s="11">
        <v>3</v>
      </c>
      <c r="D3660" s="20" t="str">
        <f>L3660</f>
        <v>param_trim &lt;- 1</v>
      </c>
      <c r="F3660" s="15" t="s">
        <v>163</v>
      </c>
      <c r="G3660">
        <f>'1. Input and Output files list'!$H$246</f>
        <v>1</v>
      </c>
      <c r="H3660" s="15"/>
      <c r="I3660" s="15"/>
      <c r="L3660" t="str">
        <f>CONCATENATE(F3660,G3660)</f>
        <v>param_trim &lt;- 1</v>
      </c>
    </row>
    <row r="3661" spans="1:20" x14ac:dyDescent="0.15">
      <c r="A3661" s="15">
        <v>3660</v>
      </c>
      <c r="B3661" s="11">
        <v>84</v>
      </c>
      <c r="C3661" s="11">
        <v>4</v>
      </c>
      <c r="D3661" s="20" t="s">
        <v>21</v>
      </c>
    </row>
    <row r="3662" spans="1:20" x14ac:dyDescent="0.15">
      <c r="A3662" s="15">
        <v>3661</v>
      </c>
      <c r="B3662" s="11">
        <v>84</v>
      </c>
      <c r="C3662" s="11">
        <v>5</v>
      </c>
      <c r="D3662" s="20" t="s">
        <v>22</v>
      </c>
      <c r="J3662" s="15"/>
    </row>
    <row r="3663" spans="1:20" x14ac:dyDescent="0.15">
      <c r="A3663" s="15">
        <v>3662</v>
      </c>
      <c r="B3663" s="11">
        <v>84</v>
      </c>
      <c r="C3663" s="11">
        <v>6</v>
      </c>
      <c r="D3663" s="20" t="s">
        <v>23</v>
      </c>
    </row>
    <row r="3664" spans="1:20" x14ac:dyDescent="0.15">
      <c r="A3664" s="15">
        <v>3663</v>
      </c>
      <c r="B3664" s="11">
        <v>84</v>
      </c>
      <c r="C3664" s="11">
        <v>7</v>
      </c>
      <c r="D3664" s="20" t="str">
        <f>L3664</f>
        <v>hoge1 &lt;- DNAStringSet(sread(fastq), start=7, end=hoge)</v>
      </c>
      <c r="F3664" t="s">
        <v>166</v>
      </c>
      <c r="G3664">
        <f>'1. Input and Output files list'!$G$246+1</f>
        <v>7</v>
      </c>
      <c r="H3664" t="s">
        <v>26</v>
      </c>
      <c r="L3664" t="str">
        <f>CONCATENATE(F3664,G3664,H3664)</f>
        <v>hoge1 &lt;- DNAStringSet(sread(fastq), start=7, end=hoge)</v>
      </c>
    </row>
    <row r="3665" spans="1:18" x14ac:dyDescent="0.15">
      <c r="A3665" s="15">
        <v>3664</v>
      </c>
      <c r="B3665" s="11">
        <v>84</v>
      </c>
      <c r="C3665" s="11">
        <v>8</v>
      </c>
      <c r="D3665" s="20" t="str">
        <f>L3665</f>
        <v>hoge2 &lt;- BStringSet(quality(quality(fastq)), start=7, end=hoge)</v>
      </c>
      <c r="F3665" t="s">
        <v>167</v>
      </c>
      <c r="G3665">
        <f>'1. Input and Output files list'!$G$246+1</f>
        <v>7</v>
      </c>
      <c r="H3665" t="s">
        <v>26</v>
      </c>
      <c r="L3665" t="str">
        <f>CONCATENATE(F3665,G3665,H3665)</f>
        <v>hoge2 &lt;- BStringSet(quality(quality(fastq)), start=7, end=hoge)</v>
      </c>
    </row>
    <row r="3666" spans="1:18" x14ac:dyDescent="0.15">
      <c r="A3666" s="15">
        <v>3665</v>
      </c>
      <c r="B3666" s="11">
        <v>84</v>
      </c>
      <c r="C3666" s="11">
        <v>9</v>
      </c>
      <c r="D3666" s="20" t="s">
        <v>24</v>
      </c>
      <c r="J3666" s="15"/>
    </row>
    <row r="3667" spans="1:18" x14ac:dyDescent="0.15">
      <c r="A3667" s="15">
        <v>3666</v>
      </c>
      <c r="B3667" s="11">
        <v>84</v>
      </c>
      <c r="C3667" s="11">
        <v>10</v>
      </c>
      <c r="D3667" s="20" t="s">
        <v>96</v>
      </c>
    </row>
    <row r="3668" spans="1:18" x14ac:dyDescent="0.15">
      <c r="A3668" s="15">
        <v>3667</v>
      </c>
      <c r="B3668" s="11">
        <v>84</v>
      </c>
      <c r="C3668" s="11">
        <v>11</v>
      </c>
      <c r="D3668" s="53" t="str">
        <f>R3668</f>
        <v>param1 &lt;- 35</v>
      </c>
      <c r="F3668" s="15" t="s">
        <v>843</v>
      </c>
      <c r="G3668">
        <f>'1. Input and Output files list'!$E$32</f>
        <v>35</v>
      </c>
      <c r="H3668" s="15"/>
      <c r="I3668" s="15"/>
      <c r="R3668" t="str">
        <f>CONCATENATE(F3668,G3668,H3668)</f>
        <v>param1 &lt;- 35</v>
      </c>
    </row>
    <row r="3669" spans="1:18" x14ac:dyDescent="0.15">
      <c r="A3669" s="15">
        <v>3668</v>
      </c>
      <c r="B3669" s="11">
        <v>84</v>
      </c>
      <c r="C3669" s="11">
        <v>12</v>
      </c>
      <c r="D3669" s="53" t="str">
        <f>R3669</f>
        <v>param2 &lt;- 0.1</v>
      </c>
      <c r="F3669" t="s">
        <v>844</v>
      </c>
      <c r="G3669">
        <f>'1. Input and Output files list'!$E$34</f>
        <v>0.1</v>
      </c>
      <c r="R3669" t="str">
        <f>CONCATENATE(F3669,G3669,H3669)</f>
        <v>param2 &lt;- 0.1</v>
      </c>
    </row>
    <row r="3670" spans="1:18" x14ac:dyDescent="0.15">
      <c r="A3670" s="15">
        <v>3669</v>
      </c>
      <c r="B3670" s="11">
        <v>84</v>
      </c>
      <c r="C3670" s="11">
        <v>13</v>
      </c>
      <c r="D3670" s="53" t="str">
        <f>R3670</f>
        <v>fastq &lt;- readFastq("C:/NGS/save/NGS0_84.fastq")</v>
      </c>
      <c r="F3670" t="s">
        <v>845</v>
      </c>
      <c r="G3670" t="str">
        <f>'1. Input and Output files list'!$E$6</f>
        <v>C:/NGS/save/</v>
      </c>
      <c r="H3670" s="5" t="str">
        <f>'1. Input and Output files list'!$I$246</f>
        <v>NGS0_84.fastq</v>
      </c>
      <c r="I3670" t="s">
        <v>4</v>
      </c>
      <c r="J3670" s="15">
        <v>84</v>
      </c>
      <c r="R3670" t="str">
        <f>CONCATENATE(F3670,G3670,H3670,I3670)</f>
        <v>fastq &lt;- readFastq("C:/NGS/save/NGS0_84.fastq")</v>
      </c>
    </row>
    <row r="3671" spans="1:18" x14ac:dyDescent="0.15">
      <c r="A3671" s="15">
        <v>3670</v>
      </c>
      <c r="B3671" s="11">
        <v>84</v>
      </c>
      <c r="C3671" s="11">
        <v>14</v>
      </c>
      <c r="D3671" s="53" t="s">
        <v>840</v>
      </c>
    </row>
    <row r="3672" spans="1:18" x14ac:dyDescent="0.15">
      <c r="A3672" s="15">
        <v>3671</v>
      </c>
      <c r="B3672" s="11">
        <v>84</v>
      </c>
      <c r="C3672" s="11">
        <v>15</v>
      </c>
      <c r="D3672" s="53" t="s">
        <v>841</v>
      </c>
    </row>
    <row r="3673" spans="1:18" x14ac:dyDescent="0.15">
      <c r="A3673" s="15">
        <v>3672</v>
      </c>
      <c r="B3673" s="11">
        <v>84</v>
      </c>
      <c r="C3673" s="11">
        <v>16</v>
      </c>
      <c r="D3673" s="53" t="s">
        <v>842</v>
      </c>
      <c r="H3673" s="15"/>
      <c r="I3673" s="15"/>
    </row>
    <row r="3674" spans="1:18" x14ac:dyDescent="0.15">
      <c r="A3674" s="15">
        <v>3673</v>
      </c>
      <c r="B3674" s="11">
        <v>84</v>
      </c>
      <c r="C3674" s="11">
        <v>17</v>
      </c>
      <c r="D3674" s="20" t="str">
        <f>L3674</f>
        <v xml:space="preserve">writeFastq(fastq, "C:/NGS/save/F2_Adap-0.fastq", compress=F)   </v>
      </c>
      <c r="F3674" t="s">
        <v>847</v>
      </c>
      <c r="G3674" t="str">
        <f>'1. Input and Output files list'!$E$6</f>
        <v>C:/NGS/save/</v>
      </c>
      <c r="H3674" t="s">
        <v>850</v>
      </c>
      <c r="L3674" t="str">
        <f>CONCATENATE(F3674,G3674,H3674,I3674,J3674)</f>
        <v xml:space="preserve">writeFastq(fastq, "C:/NGS/save/F2_Adap-0.fastq", compress=F)   </v>
      </c>
    </row>
    <row r="3675" spans="1:18" x14ac:dyDescent="0.15">
      <c r="A3675" s="15">
        <v>3674</v>
      </c>
      <c r="B3675" s="11">
        <v>84</v>
      </c>
      <c r="C3675" s="11">
        <v>18</v>
      </c>
      <c r="D3675" s="20" t="str">
        <f>L3675</f>
        <v>in_f &lt;- "C:/NGS/save/F2_Adap-0.fastq"</v>
      </c>
      <c r="F3675" t="s">
        <v>14</v>
      </c>
      <c r="G3675" t="s">
        <v>13</v>
      </c>
      <c r="H3675" t="str">
        <f>'1. Input and Output files list'!$E$6</f>
        <v>C:/NGS/save/</v>
      </c>
      <c r="I3675" t="s">
        <v>849</v>
      </c>
      <c r="J3675" s="7"/>
      <c r="L3675" t="str">
        <f>CONCATENATE(F3675,G3675,H3675,I3675,J3675)</f>
        <v>in_f &lt;- "C:/NGS/save/F2_Adap-0.fastq"</v>
      </c>
    </row>
    <row r="3676" spans="1:18" x14ac:dyDescent="0.15">
      <c r="A3676" s="15">
        <v>3675</v>
      </c>
      <c r="B3676" s="11">
        <v>84</v>
      </c>
      <c r="C3676" s="11">
        <v>19</v>
      </c>
      <c r="D3676" s="20" t="str">
        <f>L3676</f>
        <v>out_f &lt;- "C:/NGS/save/F2_Adap-1.fastq"</v>
      </c>
      <c r="F3676" t="s">
        <v>15</v>
      </c>
      <c r="G3676" t="str">
        <f>'1. Input and Output files list'!$E$6</f>
        <v>C:/NGS/save/</v>
      </c>
      <c r="H3676" t="s">
        <v>86</v>
      </c>
      <c r="L3676" t="str">
        <f>CONCATENATE(F3676,G3676,H3676)</f>
        <v>out_f &lt;- "C:/NGS/save/F2_Adap-1.fastq"</v>
      </c>
    </row>
    <row r="3677" spans="1:18" x14ac:dyDescent="0.15">
      <c r="A3677" s="15">
        <v>3676</v>
      </c>
      <c r="B3677" s="11">
        <v>84</v>
      </c>
      <c r="C3677" s="11">
        <v>20</v>
      </c>
      <c r="D3677" s="20" t="str">
        <f>L3677</f>
        <v>param_adapter &lt;- "CATGAGATCGGAAGAGCGTCGTGTAGGGAAAGAGTGT"  #Adapter sequence 1</v>
      </c>
      <c r="F3677" s="11" t="s">
        <v>44</v>
      </c>
      <c r="G3677" s="11" t="str">
        <f>'1. Input and Output files list'!$E$64</f>
        <v>CATGAGATCGGAAGAGCGTCGTGTAGGGAAAGAGTGT</v>
      </c>
      <c r="H3677" s="11" t="s">
        <v>46</v>
      </c>
      <c r="L3677" t="str">
        <f>CONCATENATE(F3677,G3677,H3677)</f>
        <v>param_adapter &lt;- "CATGAGATCGGAAGAGCGTCGTGTAGGGAAAGAGTGT"  #Adapter sequence 1</v>
      </c>
    </row>
    <row r="3678" spans="1:18" x14ac:dyDescent="0.15">
      <c r="A3678" s="15">
        <v>3677</v>
      </c>
      <c r="B3678" s="11">
        <v>84</v>
      </c>
      <c r="C3678" s="11">
        <v>21</v>
      </c>
      <c r="D3678" s="20" t="s">
        <v>28</v>
      </c>
      <c r="J3678" s="15"/>
    </row>
    <row r="3679" spans="1:18" x14ac:dyDescent="0.15">
      <c r="A3679" s="15">
        <v>3678</v>
      </c>
      <c r="B3679" s="11">
        <v>84</v>
      </c>
      <c r="C3679" s="11">
        <v>22</v>
      </c>
      <c r="D3679" s="20" t="str">
        <f>L3679</f>
        <v>in_f &lt;- "C:/NGS/save/F2_Adap-1.fastq"</v>
      </c>
      <c r="F3679" t="s">
        <v>12</v>
      </c>
      <c r="G3679" t="str">
        <f>'1. Input and Output files list'!$E$6</f>
        <v>C:/NGS/save/</v>
      </c>
      <c r="H3679" t="s">
        <v>86</v>
      </c>
      <c r="L3679" t="str">
        <f>CONCATENATE(F3679,G3679,H3679)</f>
        <v>in_f &lt;- "C:/NGS/save/F2_Adap-1.fastq"</v>
      </c>
    </row>
    <row r="3680" spans="1:18" x14ac:dyDescent="0.15">
      <c r="A3680" s="15">
        <v>3679</v>
      </c>
      <c r="B3680" s="11">
        <v>84</v>
      </c>
      <c r="C3680" s="11">
        <v>23</v>
      </c>
      <c r="D3680" s="20" t="str">
        <f>L3680</f>
        <v>out_f &lt;- "C:/NGS/save/F2_Adap-2.fastq"</v>
      </c>
      <c r="F3680" s="15" t="s">
        <v>15</v>
      </c>
      <c r="G3680" s="15" t="str">
        <f>'1. Input and Output files list'!$E$6</f>
        <v>C:/NGS/save/</v>
      </c>
      <c r="H3680" s="15" t="s">
        <v>87</v>
      </c>
      <c r="J3680" s="15"/>
      <c r="L3680" t="str">
        <f>CONCATENATE(F3680,G3680,H3680)</f>
        <v>out_f &lt;- "C:/NGS/save/F2_Adap-2.fastq"</v>
      </c>
    </row>
    <row r="3681" spans="1:20" x14ac:dyDescent="0.15">
      <c r="A3681" s="15">
        <v>3680</v>
      </c>
      <c r="B3681" s="11">
        <v>84</v>
      </c>
      <c r="C3681" s="11">
        <v>24</v>
      </c>
      <c r="D3681" s="20" t="str">
        <f>L3681</f>
        <v>param_adapter &lt;- "TAAGATCGGAAGAGCACACGTCTGAACTCCAGTCAC"  #Adapter sequence 2</v>
      </c>
      <c r="F3681" s="11" t="s">
        <v>44</v>
      </c>
      <c r="G3681" t="str">
        <f>'1. Input and Output files list'!$E$65</f>
        <v>TAAGATCGGAAGAGCACACGTCTGAACTCCAGTCAC</v>
      </c>
      <c r="H3681" s="11" t="s">
        <v>47</v>
      </c>
      <c r="L3681" t="str">
        <f>CONCATENATE(F3681,G3681,H3681)</f>
        <v>param_adapter &lt;- "TAAGATCGGAAGAGCACACGTCTGAACTCCAGTCAC"  #Adapter sequence 2</v>
      </c>
    </row>
    <row r="3682" spans="1:20" x14ac:dyDescent="0.15">
      <c r="A3682" s="15">
        <v>3681</v>
      </c>
      <c r="B3682" s="11">
        <v>84</v>
      </c>
      <c r="C3682" s="11">
        <v>25</v>
      </c>
      <c r="D3682" s="20" t="s">
        <v>29</v>
      </c>
      <c r="F3682" s="15"/>
      <c r="G3682" s="15"/>
      <c r="H3682" s="15"/>
    </row>
    <row r="3683" spans="1:20" x14ac:dyDescent="0.15">
      <c r="A3683" s="15">
        <v>3682</v>
      </c>
      <c r="B3683" s="11">
        <v>84</v>
      </c>
      <c r="C3683" s="11">
        <v>26</v>
      </c>
      <c r="D3683" s="20" t="str">
        <f>L3683</f>
        <v>in_f &lt;- "C:/NGS/save/F2_Adap-2.fastq"</v>
      </c>
      <c r="F3683" t="s">
        <v>12</v>
      </c>
      <c r="G3683" t="str">
        <f>'1. Input and Output files list'!$E$6</f>
        <v>C:/NGS/save/</v>
      </c>
      <c r="H3683" t="s">
        <v>87</v>
      </c>
      <c r="L3683" t="str">
        <f>CONCATENATE(F3683,G3683,H3683)</f>
        <v>in_f &lt;- "C:/NGS/save/F2_Adap-2.fastq"</v>
      </c>
    </row>
    <row r="3684" spans="1:20" x14ac:dyDescent="0.15">
      <c r="A3684" s="15">
        <v>3683</v>
      </c>
      <c r="B3684" s="11">
        <v>84</v>
      </c>
      <c r="C3684" s="11">
        <v>27</v>
      </c>
      <c r="D3684" s="20" t="str">
        <f>L3684</f>
        <v>out_f &lt;- "C:/NGS/save/F2_Adap-3.fastq"</v>
      </c>
      <c r="F3684" s="15" t="s">
        <v>15</v>
      </c>
      <c r="G3684" t="str">
        <f>'1. Input and Output files list'!$E$6</f>
        <v>C:/NGS/save/</v>
      </c>
      <c r="H3684" s="15" t="s">
        <v>88</v>
      </c>
      <c r="L3684" t="str">
        <f>CONCATENATE(F3684,G3684,H3684)</f>
        <v>out_f &lt;- "C:/NGS/save/F2_Adap-3.fastq"</v>
      </c>
    </row>
    <row r="3685" spans="1:20" x14ac:dyDescent="0.15">
      <c r="A3685" s="15">
        <v>3684</v>
      </c>
      <c r="B3685" s="11">
        <v>84</v>
      </c>
      <c r="C3685" s="11">
        <v>28</v>
      </c>
      <c r="D3685" s="20" t="str">
        <f>L3685</f>
        <v>param_adapter &lt;- "TAAGATCGGAAGAGCGTCGTGTAGGGAAAGAGTGT"  #Adapter sequence 3</v>
      </c>
      <c r="F3685" t="s">
        <v>44</v>
      </c>
      <c r="G3685" t="str">
        <f>'1. Input and Output files list'!$E$66</f>
        <v>TAAGATCGGAAGAGCGTCGTGTAGGGAAAGAGTGT</v>
      </c>
      <c r="H3685" t="s">
        <v>49</v>
      </c>
      <c r="L3685" t="str">
        <f>CONCATENATE(F3685,G3685,H3685)</f>
        <v>param_adapter &lt;- "TAAGATCGGAAGAGCGTCGTGTAGGGAAAGAGTGT"  #Adapter sequence 3</v>
      </c>
    </row>
    <row r="3686" spans="1:20" x14ac:dyDescent="0.15">
      <c r="A3686" s="15">
        <v>3685</v>
      </c>
      <c r="B3686" s="11">
        <v>84</v>
      </c>
      <c r="C3686" s="11">
        <v>29</v>
      </c>
      <c r="D3686" s="20" t="s">
        <v>30</v>
      </c>
      <c r="F3686" s="15"/>
      <c r="H3686" s="15"/>
    </row>
    <row r="3687" spans="1:20" x14ac:dyDescent="0.15">
      <c r="A3687" s="15">
        <v>3686</v>
      </c>
      <c r="B3687" s="11">
        <v>84</v>
      </c>
      <c r="C3687" s="11">
        <v>30</v>
      </c>
      <c r="D3687" s="20" t="str">
        <f>L3687</f>
        <v>in_f &lt;- "C:/NGS/save/F2_Adap-3.fastq"</v>
      </c>
      <c r="F3687" t="s">
        <v>12</v>
      </c>
      <c r="G3687" t="str">
        <f>'1. Input and Output files list'!$E$6</f>
        <v>C:/NGS/save/</v>
      </c>
      <c r="H3687" t="s">
        <v>88</v>
      </c>
      <c r="L3687" t="str">
        <f>CONCATENATE(F3687,G3687,H3687)</f>
        <v>in_f &lt;- "C:/NGS/save/F2_Adap-3.fastq"</v>
      </c>
    </row>
    <row r="3688" spans="1:20" x14ac:dyDescent="0.15">
      <c r="A3688" s="15">
        <v>3687</v>
      </c>
      <c r="B3688" s="11">
        <v>84</v>
      </c>
      <c r="C3688" s="11">
        <v>31</v>
      </c>
      <c r="D3688" s="20" t="str">
        <f>L3688</f>
        <v>out_f &lt;- "C:/NGS/save/AdapterTrim_NGS0_84.fastq"</v>
      </c>
      <c r="F3688" t="s">
        <v>36</v>
      </c>
      <c r="G3688" t="str">
        <f>'1. Input and Output files list'!$E$6</f>
        <v>C:/NGS/save/</v>
      </c>
      <c r="H3688" t="s">
        <v>38</v>
      </c>
      <c r="I3688" t="str">
        <f>'1. Input and Output files list'!$I$246</f>
        <v>NGS0_84.fastq</v>
      </c>
      <c r="J3688" t="s">
        <v>16</v>
      </c>
      <c r="L3688" t="str">
        <f>CONCATENATE(F3688,G3688,H3688,I3688,J3688)</f>
        <v>out_f &lt;- "C:/NGS/save/AdapterTrim_NGS0_84.fastq"</v>
      </c>
    </row>
    <row r="3689" spans="1:20" x14ac:dyDescent="0.15">
      <c r="A3689" s="15">
        <v>3688</v>
      </c>
      <c r="B3689" s="11">
        <v>84</v>
      </c>
      <c r="C3689" s="11">
        <v>32</v>
      </c>
      <c r="D3689" s="20" t="str">
        <f>L3689</f>
        <v>param_adapter &lt;- "CATGAGATCGGAAGAGCACACGTCTGAACTCCAGTCAC"  #Adapter sequence 4</v>
      </c>
      <c r="F3689" t="s">
        <v>44</v>
      </c>
      <c r="G3689" t="str">
        <f>'1. Input and Output files list'!$E$67</f>
        <v>CATGAGATCGGAAGAGCACACGTCTGAACTCCAGTCAC</v>
      </c>
      <c r="H3689" t="s">
        <v>51</v>
      </c>
      <c r="L3689" t="str">
        <f>CONCATENATE(F3689,G3689,H3689)</f>
        <v>param_adapter &lt;- "CATGAGATCGGAAGAGCACACGTCTGAACTCCAGTCAC"  #Adapter sequence 4</v>
      </c>
    </row>
    <row r="3690" spans="1:20" x14ac:dyDescent="0.15">
      <c r="A3690" s="15">
        <v>3689</v>
      </c>
      <c r="B3690" s="11">
        <v>84</v>
      </c>
      <c r="C3690" s="11">
        <v>33</v>
      </c>
      <c r="D3690" s="20" t="s">
        <v>31</v>
      </c>
    </row>
    <row r="3691" spans="1:20" x14ac:dyDescent="0.15">
      <c r="A3691" s="15">
        <v>3690</v>
      </c>
      <c r="B3691" s="11">
        <v>84</v>
      </c>
      <c r="C3691" s="11">
        <v>34</v>
      </c>
      <c r="D3691" s="20" t="s">
        <v>32</v>
      </c>
    </row>
    <row r="3692" spans="1:20" x14ac:dyDescent="0.15">
      <c r="A3692" s="15">
        <v>3691</v>
      </c>
      <c r="B3692" s="11">
        <v>84</v>
      </c>
      <c r="C3692" s="11">
        <v>35</v>
      </c>
      <c r="D3692" s="20" t="str">
        <f>L3692</f>
        <v>write.csv(res, "C:/NGS/save/NGS0_84.fastq.csv")</v>
      </c>
      <c r="F3692" t="s">
        <v>35</v>
      </c>
      <c r="G3692" t="str">
        <f>'1. Input and Output files list'!$E$6</f>
        <v>C:/NGS/save/</v>
      </c>
      <c r="H3692" t="str">
        <f>'1. Input and Output files list'!$I$246</f>
        <v>NGS0_84.fastq</v>
      </c>
      <c r="I3692" t="s">
        <v>34</v>
      </c>
      <c r="L3692" t="str">
        <f>CONCATENATE(F3692,G3692,H3692,I3692)</f>
        <v>write.csv(res, "C:/NGS/save/NGS0_84.fastq.csv")</v>
      </c>
    </row>
    <row r="3693" spans="1:20" x14ac:dyDescent="0.15">
      <c r="A3693" s="15">
        <v>3692</v>
      </c>
      <c r="B3693" s="11">
        <v>84</v>
      </c>
      <c r="C3693" s="11">
        <v>36</v>
      </c>
      <c r="D3693" s="20" t="str">
        <f>L3693</f>
        <v>system.time(fastq &lt;- fread("C:/NGS/save/AdapterTrim_NGS0_84.fastq", header=F, sep="\t", na.strings="NA", strip.white=TRUE, verbose=TRUE))</v>
      </c>
      <c r="F3693" t="s">
        <v>92</v>
      </c>
      <c r="G3693" t="str">
        <f>'1. Input and Output files list'!$E$6</f>
        <v>C:/NGS/save/</v>
      </c>
      <c r="H3693" t="s">
        <v>38</v>
      </c>
      <c r="I3693" t="str">
        <f>'1. Input and Output files list'!$I$246</f>
        <v>NGS0_84.fastq</v>
      </c>
      <c r="J3693" t="s">
        <v>20</v>
      </c>
      <c r="L3693" t="str">
        <f>CONCATENATE(F3693,G3693,H3693,I3693,J3693)</f>
        <v>system.time(fastq &lt;- fread("C:/NGS/save/AdapterTrim_NGS0_84.fastq", header=F, sep="\t", na.strings="NA", strip.white=TRUE, verbose=TRUE))</v>
      </c>
    </row>
    <row r="3694" spans="1:20" x14ac:dyDescent="0.15">
      <c r="A3694" s="15">
        <v>3693</v>
      </c>
      <c r="B3694" s="11">
        <v>84</v>
      </c>
      <c r="C3694" s="11">
        <v>37</v>
      </c>
      <c r="D3694" s="20" t="str">
        <f>T3694</f>
        <v>file.remove("C:/NGS/save/AdapterTrim_NGS0_84.fastq","C:/NGS/save/F2_Adap-0.fastq","C:/NGS/save/F2_Adap-1.fastq","C:/NGS/save/F2_Adap-2.fastq","C:/NGS/save/F2_Adap-3.fastq")</v>
      </c>
      <c r="F3694" t="s">
        <v>11</v>
      </c>
      <c r="G3694" t="str">
        <f>'1. Input and Output files list'!$E$6</f>
        <v>C:/NGS/save/</v>
      </c>
      <c r="H3694" t="s">
        <v>38</v>
      </c>
      <c r="I3694" t="str">
        <f>'1. Input and Output files list'!$I$246</f>
        <v>NGS0_84.fastq</v>
      </c>
      <c r="J3694" t="s">
        <v>852</v>
      </c>
      <c r="K3694" t="str">
        <f>'1. Input and Output files list'!$E$6</f>
        <v>C:/NGS/save/</v>
      </c>
      <c r="L3694" t="s">
        <v>851</v>
      </c>
      <c r="M3694" t="str">
        <f>'1. Input and Output files list'!$E$6</f>
        <v>C:/NGS/save/</v>
      </c>
      <c r="N3694" t="s">
        <v>89</v>
      </c>
      <c r="O3694" t="str">
        <f>'1. Input and Output files list'!$E$6</f>
        <v>C:/NGS/save/</v>
      </c>
      <c r="P3694" t="s">
        <v>90</v>
      </c>
      <c r="Q3694" t="str">
        <f>'1. Input and Output files list'!$E$6</f>
        <v>C:/NGS/save/</v>
      </c>
      <c r="R3694" t="s">
        <v>91</v>
      </c>
      <c r="T3694" t="str">
        <f>CONCATENATE(F3694,G3694,H3694,I3694,J3694,K3694,L3694,M3694,N3694,O3694,P3694,Q3694,R3694)</f>
        <v>file.remove("C:/NGS/save/AdapterTrim_NGS0_84.fastq","C:/NGS/save/F2_Adap-0.fastq","C:/NGS/save/F2_Adap-1.fastq","C:/NGS/save/F2_Adap-2.fastq","C:/NGS/save/F2_Adap-3.fastq")</v>
      </c>
    </row>
    <row r="3695" spans="1:20" x14ac:dyDescent="0.15">
      <c r="A3695" s="15">
        <v>3694</v>
      </c>
      <c r="B3695" s="11">
        <v>84</v>
      </c>
      <c r="C3695" s="11">
        <v>38</v>
      </c>
      <c r="D3695" s="20" t="s">
        <v>93</v>
      </c>
    </row>
    <row r="3696" spans="1:20" x14ac:dyDescent="0.15">
      <c r="A3696" s="15">
        <v>3695</v>
      </c>
      <c r="B3696" s="11">
        <v>84</v>
      </c>
      <c r="C3696" s="11">
        <v>39</v>
      </c>
      <c r="D3696" s="20" t="s">
        <v>2</v>
      </c>
    </row>
    <row r="3697" spans="1:18" x14ac:dyDescent="0.15">
      <c r="A3697" s="15">
        <v>3696</v>
      </c>
      <c r="B3697" s="11">
        <v>84</v>
      </c>
      <c r="C3697" s="11">
        <v>40</v>
      </c>
      <c r="D3697" s="20" t="str">
        <f>K3697</f>
        <v>system.time(write.csv(RADtag, file="C:/NGS/save/NGS0_84.tagcount", row.names = F))</v>
      </c>
      <c r="F3697" t="s">
        <v>164</v>
      </c>
      <c r="G3697" t="str">
        <f>'1. Input and Output files list'!$E$6</f>
        <v>C:/NGS/save/</v>
      </c>
      <c r="H3697" t="str">
        <f>'1. Input and Output files list'!$J$246</f>
        <v>NGS0_84.tagcount</v>
      </c>
      <c r="I3697" t="s">
        <v>210</v>
      </c>
      <c r="K3697" t="str">
        <f>CONCATENATE(F3697,G3697,H3697,I3697)</f>
        <v>system.time(write.csv(RADtag, file="C:/NGS/save/NGS0_84.tagcount", row.names = F))</v>
      </c>
    </row>
    <row r="3698" spans="1:18" x14ac:dyDescent="0.15">
      <c r="A3698" s="15">
        <v>3697</v>
      </c>
      <c r="B3698" s="11">
        <v>84</v>
      </c>
      <c r="C3698" s="11">
        <v>41</v>
      </c>
      <c r="D3698" s="20" t="str">
        <f>L3698</f>
        <v>file.remove("C:/NGS/save/NGS0_84.fastq")</v>
      </c>
      <c r="F3698" t="s">
        <v>97</v>
      </c>
      <c r="G3698" t="s">
        <v>13</v>
      </c>
      <c r="H3698" t="str">
        <f>'1. Input and Output files list'!$E$6</f>
        <v>C:/NGS/save/</v>
      </c>
      <c r="I3698" t="str">
        <f>'1. Input and Output files list'!$I$246</f>
        <v>NGS0_84.fastq</v>
      </c>
      <c r="J3698" s="7" t="s">
        <v>16</v>
      </c>
      <c r="K3698" t="s">
        <v>52</v>
      </c>
      <c r="L3698" t="str">
        <f>CONCATENATE(F3698,G3698,H3698,I3698,J3698,K3698)</f>
        <v>file.remove("C:/NGS/save/NGS0_84.fastq")</v>
      </c>
    </row>
    <row r="3699" spans="1:18" x14ac:dyDescent="0.15">
      <c r="A3699" s="15">
        <v>3698</v>
      </c>
      <c r="B3699" s="11">
        <v>84</v>
      </c>
      <c r="C3699" s="11">
        <v>42</v>
      </c>
      <c r="D3699" s="20" t="s">
        <v>170</v>
      </c>
    </row>
    <row r="3700" spans="1:18" x14ac:dyDescent="0.15">
      <c r="A3700" s="15">
        <v>3699</v>
      </c>
      <c r="B3700" s="11">
        <v>84</v>
      </c>
      <c r="C3700" s="11">
        <v>43</v>
      </c>
      <c r="D3700" s="20" t="str">
        <f>L3700</f>
        <v>system.time(write.csv(RAD_1over, file="C:/NGS/save/NGS0_84.tagcount1over", row.names = F))</v>
      </c>
      <c r="F3700" s="10" t="s">
        <v>171</v>
      </c>
      <c r="G3700" t="str">
        <f>'1. Input and Output files list'!$E$6</f>
        <v>C:/NGS/save/</v>
      </c>
      <c r="H3700" s="10" t="str">
        <f>'1. Input and Output files list'!$K$246</f>
        <v>NGS0_84.tagcount1over</v>
      </c>
      <c r="I3700" s="10" t="s">
        <v>210</v>
      </c>
      <c r="L3700" t="str">
        <f>CONCATENATE(F3700,G3700,H3700,I3700)</f>
        <v>system.time(write.csv(RAD_1over, file="C:/NGS/save/NGS0_84.tagcount1over", row.names = F))</v>
      </c>
    </row>
    <row r="3701" spans="1:18" x14ac:dyDescent="0.15">
      <c r="A3701" s="15">
        <v>3700</v>
      </c>
      <c r="B3701" s="11">
        <v>84</v>
      </c>
      <c r="C3701" s="11">
        <v>44</v>
      </c>
      <c r="D3701" s="20" t="s">
        <v>1073</v>
      </c>
      <c r="J3701" s="15"/>
    </row>
    <row r="3702" spans="1:18" x14ac:dyDescent="0.15">
      <c r="A3702" s="15">
        <v>3701</v>
      </c>
      <c r="B3702" s="11">
        <v>85</v>
      </c>
      <c r="C3702" s="11">
        <v>1</v>
      </c>
      <c r="D3702" s="20" t="str">
        <f>L3702</f>
        <v>in_f &lt;- c("C:/NGS/Raw_sequence_reads/85_TCTCGCGC-AGGCGAAG_L006_R1_001.fastq.gz", "C:/NGS/Raw_sequence_reads/85_TCTCGCGC-AGGCGAAG_L006_R2_001.fastq.gz")</v>
      </c>
      <c r="F3702" t="s">
        <v>3</v>
      </c>
      <c r="G3702" t="str">
        <f>'1. Input and Output files list'!$E$248</f>
        <v>C:/NGS/Raw_sequence_reads/85_TCTCGCGC-AGGCGAAG_L006_R1_001.fastq.gz</v>
      </c>
      <c r="H3702" t="s">
        <v>10</v>
      </c>
      <c r="I3702" t="str">
        <f>'1. Input and Output files list'!$E$249</f>
        <v>C:/NGS/Raw_sequence_reads/85_TCTCGCGC-AGGCGAAG_L006_R2_001.fastq.gz</v>
      </c>
      <c r="J3702" t="s">
        <v>4</v>
      </c>
      <c r="L3702" t="str">
        <f>CONCATENATE(F3702,G3702,H3702,I3702,J3702)</f>
        <v>in_f &lt;- c("C:/NGS/Raw_sequence_reads/85_TCTCGCGC-AGGCGAAG_L006_R1_001.fastq.gz", "C:/NGS/Raw_sequence_reads/85_TCTCGCGC-AGGCGAAG_L006_R2_001.fastq.gz")</v>
      </c>
    </row>
    <row r="3703" spans="1:18" x14ac:dyDescent="0.15">
      <c r="A3703" s="15">
        <v>3702</v>
      </c>
      <c r="B3703" s="11">
        <v>85</v>
      </c>
      <c r="C3703" s="11">
        <v>2</v>
      </c>
      <c r="D3703" s="20" t="str">
        <f>L3703</f>
        <v>out_f &lt;- "C:/NGS/save/NGS0_85.fastq"</v>
      </c>
      <c r="F3703" s="15" t="s">
        <v>95</v>
      </c>
      <c r="G3703" t="s">
        <v>13</v>
      </c>
      <c r="H3703" s="15" t="str">
        <f>'1. Input and Output files list'!$E$6</f>
        <v>C:/NGS/save/</v>
      </c>
      <c r="I3703" s="15" t="str">
        <f>'1. Input and Output files list'!$I$248</f>
        <v>NGS0_85.fastq</v>
      </c>
      <c r="J3703" s="7" t="s">
        <v>16</v>
      </c>
      <c r="L3703" t="str">
        <f>CONCATENATE(F3703,G3703,H3703,I3703,J3703)</f>
        <v>out_f &lt;- "C:/NGS/save/NGS0_85.fastq"</v>
      </c>
    </row>
    <row r="3704" spans="1:18" x14ac:dyDescent="0.15">
      <c r="A3704" s="15">
        <v>3703</v>
      </c>
      <c r="B3704" s="11">
        <v>85</v>
      </c>
      <c r="C3704" s="11">
        <v>3</v>
      </c>
      <c r="D3704" s="20" t="str">
        <f>L3704</f>
        <v>param_trim &lt;- 1</v>
      </c>
      <c r="F3704" t="s">
        <v>163</v>
      </c>
      <c r="G3704">
        <f>'1. Input and Output files list'!$H$248</f>
        <v>1</v>
      </c>
      <c r="L3704" t="str">
        <f>CONCATENATE(F3704,G3704)</f>
        <v>param_trim &lt;- 1</v>
      </c>
    </row>
    <row r="3705" spans="1:18" x14ac:dyDescent="0.15">
      <c r="A3705" s="15">
        <v>3704</v>
      </c>
      <c r="B3705" s="11">
        <v>85</v>
      </c>
      <c r="C3705" s="11">
        <v>4</v>
      </c>
      <c r="D3705" s="20" t="s">
        <v>21</v>
      </c>
      <c r="F3705" s="15"/>
      <c r="H3705" s="15"/>
      <c r="I3705" s="15"/>
      <c r="J3705" s="15"/>
    </row>
    <row r="3706" spans="1:18" x14ac:dyDescent="0.15">
      <c r="A3706" s="15">
        <v>3705</v>
      </c>
      <c r="B3706" s="11">
        <v>85</v>
      </c>
      <c r="C3706" s="11">
        <v>5</v>
      </c>
      <c r="D3706" s="20" t="s">
        <v>22</v>
      </c>
    </row>
    <row r="3707" spans="1:18" x14ac:dyDescent="0.15">
      <c r="A3707" s="15">
        <v>3706</v>
      </c>
      <c r="B3707" s="11">
        <v>85</v>
      </c>
      <c r="C3707" s="11">
        <v>6</v>
      </c>
      <c r="D3707" s="20" t="s">
        <v>23</v>
      </c>
      <c r="J3707" s="15"/>
    </row>
    <row r="3708" spans="1:18" x14ac:dyDescent="0.15">
      <c r="A3708" s="15">
        <v>3707</v>
      </c>
      <c r="B3708" s="11">
        <v>85</v>
      </c>
      <c r="C3708" s="11">
        <v>7</v>
      </c>
      <c r="D3708" s="20" t="str">
        <f>L3708</f>
        <v>hoge1 &lt;- DNAStringSet(sread(fastq), start=7, end=hoge)</v>
      </c>
      <c r="F3708" t="s">
        <v>166</v>
      </c>
      <c r="G3708">
        <f>'1. Input and Output files list'!$G$248+1</f>
        <v>7</v>
      </c>
      <c r="H3708" t="s">
        <v>26</v>
      </c>
      <c r="L3708" t="str">
        <f>CONCATENATE(F3708,G3708,H3708)</f>
        <v>hoge1 &lt;- DNAStringSet(sread(fastq), start=7, end=hoge)</v>
      </c>
    </row>
    <row r="3709" spans="1:18" x14ac:dyDescent="0.15">
      <c r="A3709" s="15">
        <v>3708</v>
      </c>
      <c r="B3709" s="11">
        <v>85</v>
      </c>
      <c r="C3709" s="11">
        <v>8</v>
      </c>
      <c r="D3709" s="20" t="str">
        <f>L3709</f>
        <v>hoge2 &lt;- BStringSet(quality(quality(fastq)), start=7, end=hoge)</v>
      </c>
      <c r="F3709" t="s">
        <v>167</v>
      </c>
      <c r="G3709">
        <f>'1. Input and Output files list'!$G$248+1</f>
        <v>7</v>
      </c>
      <c r="H3709" t="s">
        <v>26</v>
      </c>
      <c r="L3709" t="str">
        <f>CONCATENATE(F3709,G3709,H3709)</f>
        <v>hoge2 &lt;- BStringSet(quality(quality(fastq)), start=7, end=hoge)</v>
      </c>
    </row>
    <row r="3710" spans="1:18" x14ac:dyDescent="0.15">
      <c r="A3710" s="15">
        <v>3709</v>
      </c>
      <c r="B3710" s="11">
        <v>85</v>
      </c>
      <c r="C3710" s="11">
        <v>9</v>
      </c>
      <c r="D3710" s="20" t="s">
        <v>24</v>
      </c>
    </row>
    <row r="3711" spans="1:18" x14ac:dyDescent="0.15">
      <c r="A3711" s="15">
        <v>3710</v>
      </c>
      <c r="B3711" s="11">
        <v>85</v>
      </c>
      <c r="C3711" s="11">
        <v>10</v>
      </c>
      <c r="D3711" s="20" t="s">
        <v>96</v>
      </c>
    </row>
    <row r="3712" spans="1:18" x14ac:dyDescent="0.15">
      <c r="A3712" s="15">
        <v>3711</v>
      </c>
      <c r="B3712" s="11">
        <v>85</v>
      </c>
      <c r="C3712" s="11">
        <v>11</v>
      </c>
      <c r="D3712" s="53" t="str">
        <f>R3712</f>
        <v>param1 &lt;- 35</v>
      </c>
      <c r="F3712" t="s">
        <v>843</v>
      </c>
      <c r="G3712">
        <f>'1. Input and Output files list'!$E$32</f>
        <v>35</v>
      </c>
      <c r="R3712" t="str">
        <f>CONCATENATE(F3712,G3712,H3712)</f>
        <v>param1 &lt;- 35</v>
      </c>
    </row>
    <row r="3713" spans="1:18" x14ac:dyDescent="0.15">
      <c r="A3713" s="15">
        <v>3712</v>
      </c>
      <c r="B3713" s="11">
        <v>85</v>
      </c>
      <c r="C3713" s="11">
        <v>12</v>
      </c>
      <c r="D3713" s="53" t="str">
        <f>R3713</f>
        <v>param2 &lt;- 0.1</v>
      </c>
      <c r="F3713" t="s">
        <v>844</v>
      </c>
      <c r="G3713">
        <f>'1. Input and Output files list'!$E$34</f>
        <v>0.1</v>
      </c>
      <c r="R3713" t="str">
        <f>CONCATENATE(F3713,G3713,H3713)</f>
        <v>param2 &lt;- 0.1</v>
      </c>
    </row>
    <row r="3714" spans="1:18" x14ac:dyDescent="0.15">
      <c r="A3714" s="15">
        <v>3713</v>
      </c>
      <c r="B3714" s="11">
        <v>85</v>
      </c>
      <c r="C3714" s="11">
        <v>13</v>
      </c>
      <c r="D3714" s="53" t="str">
        <f>R3714</f>
        <v>fastq &lt;- readFastq("C:/NGS/save/NGS0_85.fastq")</v>
      </c>
      <c r="F3714" t="s">
        <v>845</v>
      </c>
      <c r="G3714" t="str">
        <f>'1. Input and Output files list'!$E$6</f>
        <v>C:/NGS/save/</v>
      </c>
      <c r="H3714" s="5" t="str">
        <f>'1. Input and Output files list'!$I$248</f>
        <v>NGS0_85.fastq</v>
      </c>
      <c r="I3714" t="s">
        <v>4</v>
      </c>
      <c r="J3714">
        <v>85</v>
      </c>
      <c r="R3714" t="str">
        <f>CONCATENATE(F3714,G3714,H3714,I3714)</f>
        <v>fastq &lt;- readFastq("C:/NGS/save/NGS0_85.fastq")</v>
      </c>
    </row>
    <row r="3715" spans="1:18" x14ac:dyDescent="0.15">
      <c r="A3715" s="15">
        <v>3714</v>
      </c>
      <c r="B3715" s="11">
        <v>85</v>
      </c>
      <c r="C3715" s="11">
        <v>14</v>
      </c>
      <c r="D3715" s="53" t="s">
        <v>840</v>
      </c>
    </row>
    <row r="3716" spans="1:18" x14ac:dyDescent="0.15">
      <c r="A3716" s="15">
        <v>3715</v>
      </c>
      <c r="B3716" s="11">
        <v>85</v>
      </c>
      <c r="C3716" s="11">
        <v>15</v>
      </c>
      <c r="D3716" s="53" t="s">
        <v>841</v>
      </c>
      <c r="H3716" s="15"/>
      <c r="I3716" s="15"/>
    </row>
    <row r="3717" spans="1:18" x14ac:dyDescent="0.15">
      <c r="A3717" s="15">
        <v>3716</v>
      </c>
      <c r="B3717" s="11">
        <v>85</v>
      </c>
      <c r="C3717" s="11">
        <v>16</v>
      </c>
      <c r="D3717" s="53" t="s">
        <v>842</v>
      </c>
      <c r="J3717" s="15"/>
    </row>
    <row r="3718" spans="1:18" x14ac:dyDescent="0.15">
      <c r="A3718" s="15">
        <v>3717</v>
      </c>
      <c r="B3718" s="11">
        <v>85</v>
      </c>
      <c r="C3718" s="11">
        <v>17</v>
      </c>
      <c r="D3718" s="20" t="str">
        <f>L3718</f>
        <v xml:space="preserve">writeFastq(fastq, "C:/NGS/save/F2_Adap-0.fastq", compress=F)   </v>
      </c>
      <c r="F3718" t="s">
        <v>847</v>
      </c>
      <c r="G3718" t="str">
        <f>'1. Input and Output files list'!$E$6</f>
        <v>C:/NGS/save/</v>
      </c>
      <c r="H3718" t="s">
        <v>850</v>
      </c>
      <c r="L3718" t="str">
        <f>CONCATENATE(F3718,G3718,H3718,I3718,J3718)</f>
        <v xml:space="preserve">writeFastq(fastq, "C:/NGS/save/F2_Adap-0.fastq", compress=F)   </v>
      </c>
    </row>
    <row r="3719" spans="1:18" x14ac:dyDescent="0.15">
      <c r="A3719" s="15">
        <v>3718</v>
      </c>
      <c r="B3719" s="11">
        <v>85</v>
      </c>
      <c r="C3719" s="11">
        <v>18</v>
      </c>
      <c r="D3719" s="20" t="str">
        <f>L3719</f>
        <v>in_f &lt;- "C:/NGS/save/F2_Adap-0.fastq"</v>
      </c>
      <c r="F3719" s="15" t="s">
        <v>14</v>
      </c>
      <c r="G3719" s="15" t="s">
        <v>13</v>
      </c>
      <c r="H3719" s="15" t="str">
        <f>'1. Input and Output files list'!$E$6</f>
        <v>C:/NGS/save/</v>
      </c>
      <c r="I3719" t="s">
        <v>849</v>
      </c>
      <c r="J3719" s="7"/>
      <c r="L3719" t="str">
        <f>CONCATENATE(F3719,G3719,H3719,I3719,J3719)</f>
        <v>in_f &lt;- "C:/NGS/save/F2_Adap-0.fastq"</v>
      </c>
    </row>
    <row r="3720" spans="1:18" x14ac:dyDescent="0.15">
      <c r="A3720" s="15">
        <v>3719</v>
      </c>
      <c r="B3720" s="11">
        <v>85</v>
      </c>
      <c r="C3720" s="11">
        <v>19</v>
      </c>
      <c r="D3720" s="20" t="str">
        <f>L3720</f>
        <v>out_f &lt;- "C:/NGS/save/F2_Adap-1.fastq"</v>
      </c>
      <c r="F3720" t="s">
        <v>15</v>
      </c>
      <c r="G3720" t="str">
        <f>'1. Input and Output files list'!$E$6</f>
        <v>C:/NGS/save/</v>
      </c>
      <c r="H3720" t="s">
        <v>86</v>
      </c>
      <c r="L3720" t="str">
        <f>CONCATENATE(F3720,G3720,H3720)</f>
        <v>out_f &lt;- "C:/NGS/save/F2_Adap-1.fastq"</v>
      </c>
    </row>
    <row r="3721" spans="1:18" x14ac:dyDescent="0.15">
      <c r="A3721" s="15">
        <v>3720</v>
      </c>
      <c r="B3721" s="11">
        <v>85</v>
      </c>
      <c r="C3721" s="11">
        <v>20</v>
      </c>
      <c r="D3721" s="20" t="str">
        <f>L3721</f>
        <v>param_adapter &lt;- "CATGAGATCGGAAGAGCGTCGTGTAGGGAAAGAGTGT"  #Adapter sequence 1</v>
      </c>
      <c r="F3721" s="11" t="s">
        <v>44</v>
      </c>
      <c r="G3721" s="11" t="str">
        <f>'1. Input and Output files list'!$E$64</f>
        <v>CATGAGATCGGAAGAGCGTCGTGTAGGGAAAGAGTGT</v>
      </c>
      <c r="H3721" s="11" t="s">
        <v>46</v>
      </c>
      <c r="J3721" s="15"/>
      <c r="L3721" t="str">
        <f>CONCATENATE(F3721,G3721,H3721)</f>
        <v>param_adapter &lt;- "CATGAGATCGGAAGAGCGTCGTGTAGGGAAAGAGTGT"  #Adapter sequence 1</v>
      </c>
    </row>
    <row r="3722" spans="1:18" x14ac:dyDescent="0.15">
      <c r="A3722" s="15">
        <v>3721</v>
      </c>
      <c r="B3722" s="11">
        <v>85</v>
      </c>
      <c r="C3722" s="11">
        <v>21</v>
      </c>
      <c r="D3722" s="20" t="s">
        <v>28</v>
      </c>
    </row>
    <row r="3723" spans="1:18" x14ac:dyDescent="0.15">
      <c r="A3723" s="15">
        <v>3722</v>
      </c>
      <c r="B3723" s="11">
        <v>85</v>
      </c>
      <c r="C3723" s="11">
        <v>22</v>
      </c>
      <c r="D3723" s="20" t="str">
        <f>L3723</f>
        <v>in_f &lt;- "C:/NGS/save/F2_Adap-1.fastq"</v>
      </c>
      <c r="F3723" s="15" t="s">
        <v>12</v>
      </c>
      <c r="G3723" s="15" t="str">
        <f>'1. Input and Output files list'!$E$6</f>
        <v>C:/NGS/save/</v>
      </c>
      <c r="H3723" s="15" t="s">
        <v>86</v>
      </c>
      <c r="L3723" t="str">
        <f>CONCATENATE(F3723,G3723,H3723)</f>
        <v>in_f &lt;- "C:/NGS/save/F2_Adap-1.fastq"</v>
      </c>
    </row>
    <row r="3724" spans="1:18" x14ac:dyDescent="0.15">
      <c r="A3724" s="15">
        <v>3723</v>
      </c>
      <c r="B3724" s="11">
        <v>85</v>
      </c>
      <c r="C3724" s="11">
        <v>23</v>
      </c>
      <c r="D3724" s="20" t="str">
        <f>L3724</f>
        <v>out_f &lt;- "C:/NGS/save/F2_Adap-2.fastq"</v>
      </c>
      <c r="F3724" t="s">
        <v>15</v>
      </c>
      <c r="G3724" t="str">
        <f>'1. Input and Output files list'!$E$6</f>
        <v>C:/NGS/save/</v>
      </c>
      <c r="H3724" t="s">
        <v>87</v>
      </c>
      <c r="L3724" t="str">
        <f>CONCATENATE(F3724,G3724,H3724)</f>
        <v>out_f &lt;- "C:/NGS/save/F2_Adap-2.fastq"</v>
      </c>
    </row>
    <row r="3725" spans="1:18" x14ac:dyDescent="0.15">
      <c r="A3725" s="15">
        <v>3724</v>
      </c>
      <c r="B3725" s="11">
        <v>85</v>
      </c>
      <c r="C3725" s="11">
        <v>24</v>
      </c>
      <c r="D3725" s="20" t="str">
        <f>L3725</f>
        <v>param_adapter &lt;- "TAAGATCGGAAGAGCACACGTCTGAACTCCAGTCAC"  #Adapter sequence 2</v>
      </c>
      <c r="F3725" s="11" t="s">
        <v>44</v>
      </c>
      <c r="G3725" t="str">
        <f>'1. Input and Output files list'!$E$65</f>
        <v>TAAGATCGGAAGAGCACACGTCTGAACTCCAGTCAC</v>
      </c>
      <c r="H3725" s="11" t="s">
        <v>47</v>
      </c>
      <c r="L3725" t="str">
        <f>CONCATENATE(F3725,G3725,H3725)</f>
        <v>param_adapter &lt;- "TAAGATCGGAAGAGCACACGTCTGAACTCCAGTCAC"  #Adapter sequence 2</v>
      </c>
    </row>
    <row r="3726" spans="1:18" x14ac:dyDescent="0.15">
      <c r="A3726" s="15">
        <v>3725</v>
      </c>
      <c r="B3726" s="11">
        <v>85</v>
      </c>
      <c r="C3726" s="11">
        <v>25</v>
      </c>
      <c r="D3726" s="20" t="s">
        <v>29</v>
      </c>
    </row>
    <row r="3727" spans="1:18" x14ac:dyDescent="0.15">
      <c r="A3727" s="15">
        <v>3726</v>
      </c>
      <c r="B3727" s="11">
        <v>85</v>
      </c>
      <c r="C3727" s="11">
        <v>26</v>
      </c>
      <c r="D3727" s="20" t="str">
        <f>L3727</f>
        <v>in_f &lt;- "C:/NGS/save/F2_Adap-2.fastq"</v>
      </c>
      <c r="F3727" s="15" t="s">
        <v>12</v>
      </c>
      <c r="G3727" t="str">
        <f>'1. Input and Output files list'!$E$6</f>
        <v>C:/NGS/save/</v>
      </c>
      <c r="H3727" s="15" t="s">
        <v>87</v>
      </c>
      <c r="L3727" t="str">
        <f>CONCATENATE(F3727,G3727,H3727)</f>
        <v>in_f &lt;- "C:/NGS/save/F2_Adap-2.fastq"</v>
      </c>
    </row>
    <row r="3728" spans="1:18" x14ac:dyDescent="0.15">
      <c r="A3728" s="15">
        <v>3727</v>
      </c>
      <c r="B3728" s="11">
        <v>85</v>
      </c>
      <c r="C3728" s="11">
        <v>27</v>
      </c>
      <c r="D3728" s="20" t="str">
        <f>L3728</f>
        <v>out_f &lt;- "C:/NGS/save/F2_Adap-3.fastq"</v>
      </c>
      <c r="F3728" t="s">
        <v>15</v>
      </c>
      <c r="G3728" t="str">
        <f>'1. Input and Output files list'!$E$6</f>
        <v>C:/NGS/save/</v>
      </c>
      <c r="H3728" t="s">
        <v>88</v>
      </c>
      <c r="L3728" t="str">
        <f>CONCATENATE(F3728,G3728,H3728)</f>
        <v>out_f &lt;- "C:/NGS/save/F2_Adap-3.fastq"</v>
      </c>
    </row>
    <row r="3729" spans="1:20" x14ac:dyDescent="0.15">
      <c r="A3729" s="15">
        <v>3728</v>
      </c>
      <c r="B3729" s="11">
        <v>85</v>
      </c>
      <c r="C3729" s="11">
        <v>28</v>
      </c>
      <c r="D3729" s="20" t="str">
        <f>L3729</f>
        <v>param_adapter &lt;- "TAAGATCGGAAGAGCGTCGTGTAGGGAAAGAGTGT"  #Adapter sequence 3</v>
      </c>
      <c r="F3729" t="s">
        <v>44</v>
      </c>
      <c r="G3729" t="str">
        <f>'1. Input and Output files list'!$E$66</f>
        <v>TAAGATCGGAAGAGCGTCGTGTAGGGAAAGAGTGT</v>
      </c>
      <c r="H3729" t="s">
        <v>49</v>
      </c>
      <c r="L3729" t="str">
        <f>CONCATENATE(F3729,G3729,H3729)</f>
        <v>param_adapter &lt;- "TAAGATCGGAAGAGCGTCGTGTAGGGAAAGAGTGT"  #Adapter sequence 3</v>
      </c>
    </row>
    <row r="3730" spans="1:20" x14ac:dyDescent="0.15">
      <c r="A3730" s="15">
        <v>3729</v>
      </c>
      <c r="B3730" s="11">
        <v>85</v>
      </c>
      <c r="C3730" s="11">
        <v>29</v>
      </c>
      <c r="D3730" s="20" t="s">
        <v>30</v>
      </c>
    </row>
    <row r="3731" spans="1:20" x14ac:dyDescent="0.15">
      <c r="A3731" s="15">
        <v>3730</v>
      </c>
      <c r="B3731" s="11">
        <v>85</v>
      </c>
      <c r="C3731" s="11">
        <v>30</v>
      </c>
      <c r="D3731" s="20" t="str">
        <f>L3731</f>
        <v>in_f &lt;- "C:/NGS/save/F2_Adap-3.fastq"</v>
      </c>
      <c r="F3731" t="s">
        <v>12</v>
      </c>
      <c r="G3731" t="str">
        <f>'1. Input and Output files list'!$E$6</f>
        <v>C:/NGS/save/</v>
      </c>
      <c r="H3731" t="s">
        <v>88</v>
      </c>
      <c r="L3731" t="str">
        <f>CONCATENATE(F3731,G3731,H3731)</f>
        <v>in_f &lt;- "C:/NGS/save/F2_Adap-3.fastq"</v>
      </c>
    </row>
    <row r="3732" spans="1:20" x14ac:dyDescent="0.15">
      <c r="A3732" s="15">
        <v>3731</v>
      </c>
      <c r="B3732" s="11">
        <v>85</v>
      </c>
      <c r="C3732" s="11">
        <v>31</v>
      </c>
      <c r="D3732" s="20" t="str">
        <f>L3732</f>
        <v>out_f &lt;- "C:/NGS/save/AdapterTrim_NGS0_85.fastq"</v>
      </c>
      <c r="F3732" t="s">
        <v>36</v>
      </c>
      <c r="G3732" t="str">
        <f>'1. Input and Output files list'!$E$6</f>
        <v>C:/NGS/save/</v>
      </c>
      <c r="H3732" t="s">
        <v>38</v>
      </c>
      <c r="I3732" t="str">
        <f>'1. Input and Output files list'!$I$248</f>
        <v>NGS0_85.fastq</v>
      </c>
      <c r="J3732" t="s">
        <v>16</v>
      </c>
      <c r="L3732" t="str">
        <f>CONCATENATE(F3732,G3732,H3732,I3732,J3732)</f>
        <v>out_f &lt;- "C:/NGS/save/AdapterTrim_NGS0_85.fastq"</v>
      </c>
    </row>
    <row r="3733" spans="1:20" x14ac:dyDescent="0.15">
      <c r="A3733" s="15">
        <v>3732</v>
      </c>
      <c r="B3733" s="11">
        <v>85</v>
      </c>
      <c r="C3733" s="11">
        <v>32</v>
      </c>
      <c r="D3733" s="20" t="str">
        <f>L3733</f>
        <v>param_adapter &lt;- "CATGAGATCGGAAGAGCACACGTCTGAACTCCAGTCAC"  #Adapter sequence 4</v>
      </c>
      <c r="F3733" t="s">
        <v>44</v>
      </c>
      <c r="G3733" t="str">
        <f>'1. Input and Output files list'!$E$67</f>
        <v>CATGAGATCGGAAGAGCACACGTCTGAACTCCAGTCAC</v>
      </c>
      <c r="H3733" t="s">
        <v>51</v>
      </c>
      <c r="L3733" t="str">
        <f>CONCATENATE(F3733,G3733,H3733)</f>
        <v>param_adapter &lt;- "CATGAGATCGGAAGAGCACACGTCTGAACTCCAGTCAC"  #Adapter sequence 4</v>
      </c>
    </row>
    <row r="3734" spans="1:20" x14ac:dyDescent="0.15">
      <c r="A3734" s="15">
        <v>3733</v>
      </c>
      <c r="B3734" s="11">
        <v>85</v>
      </c>
      <c r="C3734" s="11">
        <v>33</v>
      </c>
      <c r="D3734" s="20" t="s">
        <v>31</v>
      </c>
    </row>
    <row r="3735" spans="1:20" x14ac:dyDescent="0.15">
      <c r="A3735" s="15">
        <v>3734</v>
      </c>
      <c r="B3735" s="11">
        <v>85</v>
      </c>
      <c r="C3735" s="11">
        <v>34</v>
      </c>
      <c r="D3735" s="20" t="s">
        <v>32</v>
      </c>
    </row>
    <row r="3736" spans="1:20" x14ac:dyDescent="0.15">
      <c r="A3736" s="15">
        <v>3735</v>
      </c>
      <c r="B3736" s="11">
        <v>85</v>
      </c>
      <c r="C3736" s="11">
        <v>35</v>
      </c>
      <c r="D3736" s="20" t="str">
        <f>L3736</f>
        <v>write.csv(res, "C:/NGS/save/NGS0_85.fastq.csv")</v>
      </c>
      <c r="F3736" t="s">
        <v>35</v>
      </c>
      <c r="G3736" t="str">
        <f>'1. Input and Output files list'!$E$6</f>
        <v>C:/NGS/save/</v>
      </c>
      <c r="H3736" t="str">
        <f>'1. Input and Output files list'!$I$248</f>
        <v>NGS0_85.fastq</v>
      </c>
      <c r="I3736" t="s">
        <v>34</v>
      </c>
      <c r="L3736" t="str">
        <f>CONCATENATE(F3736,G3736,H3736,I3736)</f>
        <v>write.csv(res, "C:/NGS/save/NGS0_85.fastq.csv")</v>
      </c>
    </row>
    <row r="3737" spans="1:20" x14ac:dyDescent="0.15">
      <c r="A3737" s="15">
        <v>3736</v>
      </c>
      <c r="B3737" s="11">
        <v>85</v>
      </c>
      <c r="C3737" s="11">
        <v>36</v>
      </c>
      <c r="D3737" s="20" t="str">
        <f>L3737</f>
        <v>system.time(fastq &lt;- fread("C:/NGS/save/AdapterTrim_NGS0_85.fastq", header=F, sep="\t", na.strings="NA", strip.white=TRUE, verbose=TRUE))</v>
      </c>
      <c r="F3737" t="s">
        <v>92</v>
      </c>
      <c r="G3737" t="str">
        <f>'1. Input and Output files list'!$E$6</f>
        <v>C:/NGS/save/</v>
      </c>
      <c r="H3737" t="s">
        <v>38</v>
      </c>
      <c r="I3737" t="str">
        <f>'1. Input and Output files list'!$I$248</f>
        <v>NGS0_85.fastq</v>
      </c>
      <c r="J3737" t="s">
        <v>20</v>
      </c>
      <c r="L3737" t="str">
        <f>CONCATENATE(F3737,G3737,H3737,I3737,J3737)</f>
        <v>system.time(fastq &lt;- fread("C:/NGS/save/AdapterTrim_NGS0_85.fastq", header=F, sep="\t", na.strings="NA", strip.white=TRUE, verbose=TRUE))</v>
      </c>
    </row>
    <row r="3738" spans="1:20" x14ac:dyDescent="0.15">
      <c r="A3738" s="15">
        <v>3737</v>
      </c>
      <c r="B3738" s="11">
        <v>85</v>
      </c>
      <c r="C3738" s="11">
        <v>37</v>
      </c>
      <c r="D3738" s="20" t="str">
        <f>T3738</f>
        <v>file.remove("C:/NGS/save/AdapterTrim_NGS0_85.fastq","C:/NGS/save/F2_Adap-0.fastq","C:/NGS/save/F2_Adap-1.fastq","C:/NGS/save/F2_Adap-2.fastq","C:/NGS/save/F2_Adap-3.fastq")</v>
      </c>
      <c r="F3738" t="s">
        <v>11</v>
      </c>
      <c r="G3738" t="str">
        <f>'1. Input and Output files list'!$E$6</f>
        <v>C:/NGS/save/</v>
      </c>
      <c r="H3738" t="s">
        <v>38</v>
      </c>
      <c r="I3738" t="str">
        <f>'1. Input and Output files list'!$I$248</f>
        <v>NGS0_85.fastq</v>
      </c>
      <c r="J3738" t="s">
        <v>852</v>
      </c>
      <c r="K3738" t="str">
        <f>'1. Input and Output files list'!$E$6</f>
        <v>C:/NGS/save/</v>
      </c>
      <c r="L3738" t="s">
        <v>851</v>
      </c>
      <c r="M3738" t="str">
        <f>'1. Input and Output files list'!$E$6</f>
        <v>C:/NGS/save/</v>
      </c>
      <c r="N3738" t="s">
        <v>89</v>
      </c>
      <c r="O3738" t="str">
        <f>'1. Input and Output files list'!$E$6</f>
        <v>C:/NGS/save/</v>
      </c>
      <c r="P3738" t="s">
        <v>90</v>
      </c>
      <c r="Q3738" t="str">
        <f>'1. Input and Output files list'!$E$6</f>
        <v>C:/NGS/save/</v>
      </c>
      <c r="R3738" t="s">
        <v>91</v>
      </c>
      <c r="T3738" t="str">
        <f>CONCATENATE(F3738,G3738,H3738,I3738,J3738,K3738,L3738,M3738,N3738,O3738,P3738,Q3738,R3738)</f>
        <v>file.remove("C:/NGS/save/AdapterTrim_NGS0_85.fastq","C:/NGS/save/F2_Adap-0.fastq","C:/NGS/save/F2_Adap-1.fastq","C:/NGS/save/F2_Adap-2.fastq","C:/NGS/save/F2_Adap-3.fastq")</v>
      </c>
    </row>
    <row r="3739" spans="1:20" x14ac:dyDescent="0.15">
      <c r="A3739" s="15">
        <v>3738</v>
      </c>
      <c r="B3739" s="11">
        <v>85</v>
      </c>
      <c r="C3739" s="11">
        <v>38</v>
      </c>
      <c r="D3739" s="20" t="s">
        <v>93</v>
      </c>
    </row>
    <row r="3740" spans="1:20" x14ac:dyDescent="0.15">
      <c r="A3740" s="15">
        <v>3739</v>
      </c>
      <c r="B3740" s="11">
        <v>85</v>
      </c>
      <c r="C3740" s="11">
        <v>39</v>
      </c>
      <c r="D3740" s="20" t="s">
        <v>2</v>
      </c>
      <c r="J3740" s="15"/>
    </row>
    <row r="3741" spans="1:20" x14ac:dyDescent="0.15">
      <c r="A3741" s="15">
        <v>3740</v>
      </c>
      <c r="B3741" s="11">
        <v>85</v>
      </c>
      <c r="C3741" s="11">
        <v>40</v>
      </c>
      <c r="D3741" s="20" t="str">
        <f>K3741</f>
        <v>system.time(write.csv(RADtag, file="C:/NGS/save/NGS0_85.tagcount", row.names = F))</v>
      </c>
      <c r="F3741" t="s">
        <v>164</v>
      </c>
      <c r="G3741" t="str">
        <f>'1. Input and Output files list'!$E$6</f>
        <v>C:/NGS/save/</v>
      </c>
      <c r="H3741" t="str">
        <f>'1. Input and Output files list'!$J$248</f>
        <v>NGS0_85.tagcount</v>
      </c>
      <c r="I3741" t="s">
        <v>210</v>
      </c>
      <c r="K3741" t="str">
        <f>CONCATENATE(F3741,G3741,H3741,I3741)</f>
        <v>system.time(write.csv(RADtag, file="C:/NGS/save/NGS0_85.tagcount", row.names = F))</v>
      </c>
    </row>
    <row r="3742" spans="1:20" x14ac:dyDescent="0.15">
      <c r="A3742" s="15">
        <v>3741</v>
      </c>
      <c r="B3742" s="11">
        <v>85</v>
      </c>
      <c r="C3742" s="11">
        <v>41</v>
      </c>
      <c r="D3742" s="20" t="str">
        <f>L3742</f>
        <v>file.remove("C:/NGS/save/NGS0_85.fastq")</v>
      </c>
      <c r="F3742" s="15" t="s">
        <v>97</v>
      </c>
      <c r="G3742" t="s">
        <v>13</v>
      </c>
      <c r="H3742" s="15" t="str">
        <f>'1. Input and Output files list'!$E$6</f>
        <v>C:/NGS/save/</v>
      </c>
      <c r="I3742" s="15" t="str">
        <f>'1. Input and Output files list'!$I$248</f>
        <v>NGS0_85.fastq</v>
      </c>
      <c r="J3742" s="7" t="s">
        <v>16</v>
      </c>
      <c r="K3742" t="s">
        <v>52</v>
      </c>
      <c r="L3742" t="str">
        <f>CONCATENATE(F3742,G3742,H3742,I3742,J3742,K3742)</f>
        <v>file.remove("C:/NGS/save/NGS0_85.fastq")</v>
      </c>
    </row>
    <row r="3743" spans="1:20" x14ac:dyDescent="0.15">
      <c r="A3743" s="15">
        <v>3742</v>
      </c>
      <c r="B3743" s="11">
        <v>85</v>
      </c>
      <c r="C3743" s="11">
        <v>42</v>
      </c>
      <c r="D3743" s="20" t="s">
        <v>170</v>
      </c>
    </row>
    <row r="3744" spans="1:20" x14ac:dyDescent="0.15">
      <c r="A3744" s="15">
        <v>3743</v>
      </c>
      <c r="B3744" s="11">
        <v>85</v>
      </c>
      <c r="C3744" s="11">
        <v>43</v>
      </c>
      <c r="D3744" s="20" t="str">
        <f>L3744</f>
        <v>system.time(write.csv(RAD_1over, file="C:/NGS/save/NGS0_85.tagcount1over", row.names = F))</v>
      </c>
      <c r="F3744" s="10" t="s">
        <v>171</v>
      </c>
      <c r="G3744" t="str">
        <f>'1. Input and Output files list'!$E$6</f>
        <v>C:/NGS/save/</v>
      </c>
      <c r="H3744" s="10" t="str">
        <f>'1. Input and Output files list'!$K$248</f>
        <v>NGS0_85.tagcount1over</v>
      </c>
      <c r="I3744" s="10" t="s">
        <v>210</v>
      </c>
      <c r="J3744" s="15"/>
      <c r="L3744" t="str">
        <f>CONCATENATE(F3744,G3744,H3744,I3744)</f>
        <v>system.time(write.csv(RAD_1over, file="C:/NGS/save/NGS0_85.tagcount1over", row.names = F))</v>
      </c>
    </row>
    <row r="3745" spans="1:18" x14ac:dyDescent="0.15">
      <c r="A3745" s="15">
        <v>3744</v>
      </c>
      <c r="B3745" s="11">
        <v>85</v>
      </c>
      <c r="C3745" s="11">
        <v>44</v>
      </c>
      <c r="D3745" s="20" t="s">
        <v>1073</v>
      </c>
    </row>
    <row r="3746" spans="1:18" x14ac:dyDescent="0.15">
      <c r="A3746" s="15">
        <v>3745</v>
      </c>
      <c r="B3746" s="11">
        <v>86</v>
      </c>
      <c r="C3746" s="11">
        <v>1</v>
      </c>
      <c r="D3746" s="20" t="str">
        <f>L3746</f>
        <v>in_f &lt;- c("C:/NGS/Raw_sequence_reads/86_TCTCGCGC-TAATCTTA_L006_R1_001.fastq.gz", "C:/NGS/Raw_sequence_reads/86_TCTCGCGC-TAATCTTA_L006_R2_001.fastq.gz")</v>
      </c>
      <c r="F3746" s="15" t="s">
        <v>3</v>
      </c>
      <c r="G3746" t="str">
        <f>'1. Input and Output files list'!$E$250</f>
        <v>C:/NGS/Raw_sequence_reads/86_TCTCGCGC-TAATCTTA_L006_R1_001.fastq.gz</v>
      </c>
      <c r="H3746" s="15" t="s">
        <v>10</v>
      </c>
      <c r="I3746" s="15" t="str">
        <f>'1. Input and Output files list'!$E$251</f>
        <v>C:/NGS/Raw_sequence_reads/86_TCTCGCGC-TAATCTTA_L006_R2_001.fastq.gz</v>
      </c>
      <c r="J3746" t="s">
        <v>4</v>
      </c>
      <c r="L3746" t="str">
        <f>CONCATENATE(F3746,G3746,H3746,I3746,J3746)</f>
        <v>in_f &lt;- c("C:/NGS/Raw_sequence_reads/86_TCTCGCGC-TAATCTTA_L006_R1_001.fastq.gz", "C:/NGS/Raw_sequence_reads/86_TCTCGCGC-TAATCTTA_L006_R2_001.fastq.gz")</v>
      </c>
    </row>
    <row r="3747" spans="1:18" x14ac:dyDescent="0.15">
      <c r="A3747" s="15">
        <v>3746</v>
      </c>
      <c r="B3747" s="11">
        <v>86</v>
      </c>
      <c r="C3747" s="11">
        <v>2</v>
      </c>
      <c r="D3747" s="20" t="str">
        <f>L3747</f>
        <v>out_f &lt;- "C:/NGS/save/NGS0_86.fastq"</v>
      </c>
      <c r="F3747" t="s">
        <v>95</v>
      </c>
      <c r="G3747" t="s">
        <v>13</v>
      </c>
      <c r="H3747" t="str">
        <f>'1. Input and Output files list'!$E$6</f>
        <v>C:/NGS/save/</v>
      </c>
      <c r="I3747" t="str">
        <f>'1. Input and Output files list'!$I$250</f>
        <v>NGS0_86.fastq</v>
      </c>
      <c r="J3747" s="7" t="s">
        <v>16</v>
      </c>
      <c r="L3747" t="str">
        <f>CONCATENATE(F3747,G3747,H3747,I3747,J3747)</f>
        <v>out_f &lt;- "C:/NGS/save/NGS0_86.fastq"</v>
      </c>
    </row>
    <row r="3748" spans="1:18" x14ac:dyDescent="0.15">
      <c r="A3748" s="15">
        <v>3747</v>
      </c>
      <c r="B3748" s="11">
        <v>86</v>
      </c>
      <c r="C3748" s="11">
        <v>3</v>
      </c>
      <c r="D3748" s="20" t="str">
        <f>L3748</f>
        <v>param_trim &lt;- 1</v>
      </c>
      <c r="F3748" t="s">
        <v>163</v>
      </c>
      <c r="G3748">
        <f>'1. Input and Output files list'!$H$250</f>
        <v>1</v>
      </c>
      <c r="J3748" s="15"/>
      <c r="L3748" t="str">
        <f>CONCATENATE(F3748,G3748)</f>
        <v>param_trim &lt;- 1</v>
      </c>
    </row>
    <row r="3749" spans="1:18" x14ac:dyDescent="0.15">
      <c r="A3749" s="15">
        <v>3748</v>
      </c>
      <c r="B3749" s="11">
        <v>86</v>
      </c>
      <c r="C3749" s="11">
        <v>4</v>
      </c>
      <c r="D3749" s="20" t="s">
        <v>21</v>
      </c>
    </row>
    <row r="3750" spans="1:18" x14ac:dyDescent="0.15">
      <c r="A3750" s="15">
        <v>3749</v>
      </c>
      <c r="B3750" s="11">
        <v>86</v>
      </c>
      <c r="C3750" s="11">
        <v>5</v>
      </c>
      <c r="D3750" s="20" t="s">
        <v>22</v>
      </c>
    </row>
    <row r="3751" spans="1:18" x14ac:dyDescent="0.15">
      <c r="A3751" s="15">
        <v>3750</v>
      </c>
      <c r="B3751" s="11">
        <v>86</v>
      </c>
      <c r="C3751" s="11">
        <v>6</v>
      </c>
      <c r="D3751" s="20" t="s">
        <v>23</v>
      </c>
    </row>
    <row r="3752" spans="1:18" x14ac:dyDescent="0.15">
      <c r="A3752" s="15">
        <v>3751</v>
      </c>
      <c r="B3752" s="11">
        <v>86</v>
      </c>
      <c r="C3752" s="11">
        <v>7</v>
      </c>
      <c r="D3752" s="20" t="str">
        <f>L3752</f>
        <v>hoge1 &lt;- DNAStringSet(sread(fastq), start=7, end=hoge)</v>
      </c>
      <c r="F3752" t="s">
        <v>166</v>
      </c>
      <c r="G3752">
        <f>'1. Input and Output files list'!$G$250+1</f>
        <v>7</v>
      </c>
      <c r="H3752" t="s">
        <v>26</v>
      </c>
      <c r="L3752" t="str">
        <f>CONCATENATE(F3752,G3752,H3752)</f>
        <v>hoge1 &lt;- DNAStringSet(sread(fastq), start=7, end=hoge)</v>
      </c>
    </row>
    <row r="3753" spans="1:18" x14ac:dyDescent="0.15">
      <c r="A3753" s="15">
        <v>3752</v>
      </c>
      <c r="B3753" s="11">
        <v>86</v>
      </c>
      <c r="C3753" s="11">
        <v>8</v>
      </c>
      <c r="D3753" s="20" t="str">
        <f>L3753</f>
        <v>hoge2 &lt;- BStringSet(quality(quality(fastq)), start=7, end=hoge)</v>
      </c>
      <c r="F3753" t="s">
        <v>167</v>
      </c>
      <c r="G3753">
        <f>'1. Input and Output files list'!$G$250+1</f>
        <v>7</v>
      </c>
      <c r="H3753" t="s">
        <v>26</v>
      </c>
      <c r="L3753" t="str">
        <f>CONCATENATE(F3753,G3753,H3753)</f>
        <v>hoge2 &lt;- BStringSet(quality(quality(fastq)), start=7, end=hoge)</v>
      </c>
    </row>
    <row r="3754" spans="1:18" x14ac:dyDescent="0.15">
      <c r="A3754" s="15">
        <v>3753</v>
      </c>
      <c r="B3754" s="11">
        <v>86</v>
      </c>
      <c r="C3754" s="11">
        <v>9</v>
      </c>
      <c r="D3754" s="20" t="s">
        <v>24</v>
      </c>
      <c r="J3754" s="15"/>
    </row>
    <row r="3755" spans="1:18" x14ac:dyDescent="0.15">
      <c r="A3755" s="15">
        <v>3754</v>
      </c>
      <c r="B3755" s="11">
        <v>86</v>
      </c>
      <c r="C3755" s="11">
        <v>10</v>
      </c>
      <c r="D3755" s="20" t="s">
        <v>96</v>
      </c>
    </row>
    <row r="3756" spans="1:18" x14ac:dyDescent="0.15">
      <c r="A3756" s="15">
        <v>3755</v>
      </c>
      <c r="B3756" s="11">
        <v>86</v>
      </c>
      <c r="C3756" s="11">
        <v>11</v>
      </c>
      <c r="D3756" s="53" t="str">
        <f>R3756</f>
        <v>param1 &lt;- 35</v>
      </c>
      <c r="F3756" s="15" t="s">
        <v>843</v>
      </c>
      <c r="G3756" s="15">
        <f>'1. Input and Output files list'!$E$32</f>
        <v>35</v>
      </c>
      <c r="H3756" s="15"/>
      <c r="R3756" t="str">
        <f>CONCATENATE(F3756,G3756,H3756)</f>
        <v>param1 &lt;- 35</v>
      </c>
    </row>
    <row r="3757" spans="1:18" x14ac:dyDescent="0.15">
      <c r="A3757" s="15">
        <v>3756</v>
      </c>
      <c r="B3757" s="11">
        <v>86</v>
      </c>
      <c r="C3757" s="11">
        <v>12</v>
      </c>
      <c r="D3757" s="53" t="str">
        <f>R3757</f>
        <v>param2 &lt;- 0.1</v>
      </c>
      <c r="F3757" t="s">
        <v>844</v>
      </c>
      <c r="G3757">
        <f>'1. Input and Output files list'!$E$34</f>
        <v>0.1</v>
      </c>
      <c r="R3757" t="str">
        <f>CONCATENATE(F3757,G3757,H3757)</f>
        <v>param2 &lt;- 0.1</v>
      </c>
    </row>
    <row r="3758" spans="1:18" x14ac:dyDescent="0.15">
      <c r="A3758" s="15">
        <v>3757</v>
      </c>
      <c r="B3758" s="11">
        <v>86</v>
      </c>
      <c r="C3758" s="11">
        <v>13</v>
      </c>
      <c r="D3758" s="53" t="str">
        <f>R3758</f>
        <v>fastq &lt;- readFastq("C:/NGS/save/NGS0_86.fastq")</v>
      </c>
      <c r="F3758" t="s">
        <v>845</v>
      </c>
      <c r="G3758" t="str">
        <f>'1. Input and Output files list'!$E$6</f>
        <v>C:/NGS/save/</v>
      </c>
      <c r="H3758" s="5" t="str">
        <f>'1. Input and Output files list'!$I$250</f>
        <v>NGS0_86.fastq</v>
      </c>
      <c r="I3758" t="s">
        <v>4</v>
      </c>
      <c r="J3758">
        <v>86</v>
      </c>
      <c r="R3758" t="str">
        <f>CONCATENATE(F3758,G3758,H3758,I3758)</f>
        <v>fastq &lt;- readFastq("C:/NGS/save/NGS0_86.fastq")</v>
      </c>
    </row>
    <row r="3759" spans="1:18" x14ac:dyDescent="0.15">
      <c r="A3759" s="15">
        <v>3758</v>
      </c>
      <c r="B3759" s="11">
        <v>86</v>
      </c>
      <c r="C3759" s="11">
        <v>14</v>
      </c>
      <c r="D3759" s="53" t="s">
        <v>840</v>
      </c>
      <c r="H3759" s="15"/>
      <c r="I3759" s="15"/>
    </row>
    <row r="3760" spans="1:18" x14ac:dyDescent="0.15">
      <c r="A3760" s="15">
        <v>3759</v>
      </c>
      <c r="B3760" s="11">
        <v>86</v>
      </c>
      <c r="C3760" s="11">
        <v>15</v>
      </c>
      <c r="D3760" s="53" t="s">
        <v>841</v>
      </c>
      <c r="F3760" s="15"/>
      <c r="H3760" s="15"/>
    </row>
    <row r="3761" spans="1:12" x14ac:dyDescent="0.15">
      <c r="A3761" s="15">
        <v>3760</v>
      </c>
      <c r="B3761" s="11">
        <v>86</v>
      </c>
      <c r="C3761" s="11">
        <v>16</v>
      </c>
      <c r="D3761" s="53" t="s">
        <v>842</v>
      </c>
    </row>
    <row r="3762" spans="1:12" x14ac:dyDescent="0.15">
      <c r="A3762" s="15">
        <v>3761</v>
      </c>
      <c r="B3762" s="11">
        <v>86</v>
      </c>
      <c r="C3762" s="11">
        <v>17</v>
      </c>
      <c r="D3762" s="20" t="str">
        <f>L3762</f>
        <v xml:space="preserve">writeFastq(fastq, "C:/NGS/save/F2_Adap-0.fastq", compress=F)   </v>
      </c>
      <c r="F3762" t="s">
        <v>847</v>
      </c>
      <c r="G3762" t="str">
        <f>'1. Input and Output files list'!$E$6</f>
        <v>C:/NGS/save/</v>
      </c>
      <c r="H3762" t="s">
        <v>850</v>
      </c>
      <c r="L3762" t="str">
        <f>CONCATENATE(F3762,G3762,H3762,I3762,J3762)</f>
        <v xml:space="preserve">writeFastq(fastq, "C:/NGS/save/F2_Adap-0.fastq", compress=F)   </v>
      </c>
    </row>
    <row r="3763" spans="1:12" x14ac:dyDescent="0.15">
      <c r="A3763" s="15">
        <v>3762</v>
      </c>
      <c r="B3763" s="11">
        <v>86</v>
      </c>
      <c r="C3763" s="11">
        <v>18</v>
      </c>
      <c r="D3763" s="20" t="str">
        <f>L3763</f>
        <v>in_f &lt;- "C:/NGS/save/F2_Adap-0.fastq"</v>
      </c>
      <c r="F3763" t="s">
        <v>14</v>
      </c>
      <c r="G3763" t="s">
        <v>13</v>
      </c>
      <c r="H3763" t="str">
        <f>'1. Input and Output files list'!$E$6</f>
        <v>C:/NGS/save/</v>
      </c>
      <c r="I3763" t="s">
        <v>849</v>
      </c>
      <c r="J3763" s="7"/>
      <c r="L3763" t="str">
        <f>CONCATENATE(F3763,G3763,H3763,I3763,J3763)</f>
        <v>in_f &lt;- "C:/NGS/save/F2_Adap-0.fastq"</v>
      </c>
    </row>
    <row r="3764" spans="1:12" x14ac:dyDescent="0.15">
      <c r="A3764" s="15">
        <v>3763</v>
      </c>
      <c r="B3764" s="11">
        <v>86</v>
      </c>
      <c r="C3764" s="11">
        <v>19</v>
      </c>
      <c r="D3764" s="20" t="str">
        <f>L3764</f>
        <v>out_f &lt;- "C:/NGS/save/F2_Adap-1.fastq"</v>
      </c>
      <c r="F3764" t="s">
        <v>15</v>
      </c>
      <c r="G3764" t="str">
        <f>'1. Input and Output files list'!$E$6</f>
        <v>C:/NGS/save/</v>
      </c>
      <c r="H3764" t="s">
        <v>86</v>
      </c>
      <c r="J3764" s="15"/>
      <c r="L3764" t="str">
        <f>CONCATENATE(F3764,G3764,H3764)</f>
        <v>out_f &lt;- "C:/NGS/save/F2_Adap-1.fastq"</v>
      </c>
    </row>
    <row r="3765" spans="1:12" x14ac:dyDescent="0.15">
      <c r="A3765" s="15">
        <v>3764</v>
      </c>
      <c r="B3765" s="11">
        <v>86</v>
      </c>
      <c r="C3765" s="11">
        <v>20</v>
      </c>
      <c r="D3765" s="20" t="str">
        <f>L3765</f>
        <v>param_adapter &lt;- "CATGAGATCGGAAGAGCGTCGTGTAGGGAAAGAGTGT"  #Adapter sequence 1</v>
      </c>
      <c r="F3765" s="11" t="s">
        <v>44</v>
      </c>
      <c r="G3765" s="11" t="str">
        <f>'1. Input and Output files list'!$E$64</f>
        <v>CATGAGATCGGAAGAGCGTCGTGTAGGGAAAGAGTGT</v>
      </c>
      <c r="H3765" s="11" t="s">
        <v>46</v>
      </c>
      <c r="L3765" t="str">
        <f>CONCATENATE(F3765,G3765,H3765)</f>
        <v>param_adapter &lt;- "CATGAGATCGGAAGAGCGTCGTGTAGGGAAAGAGTGT"  #Adapter sequence 1</v>
      </c>
    </row>
    <row r="3766" spans="1:12" x14ac:dyDescent="0.15">
      <c r="A3766" s="15">
        <v>3765</v>
      </c>
      <c r="B3766" s="11">
        <v>86</v>
      </c>
      <c r="C3766" s="11">
        <v>21</v>
      </c>
      <c r="D3766" s="20" t="s">
        <v>28</v>
      </c>
      <c r="F3766" s="15"/>
      <c r="G3766" s="15"/>
      <c r="H3766" s="15"/>
    </row>
    <row r="3767" spans="1:12" x14ac:dyDescent="0.15">
      <c r="A3767" s="15">
        <v>3766</v>
      </c>
      <c r="B3767" s="11">
        <v>86</v>
      </c>
      <c r="C3767" s="11">
        <v>22</v>
      </c>
      <c r="D3767" s="20" t="str">
        <f>L3767</f>
        <v>in_f &lt;- "C:/NGS/save/F2_Adap-1.fastq"</v>
      </c>
      <c r="F3767" t="s">
        <v>12</v>
      </c>
      <c r="G3767" t="str">
        <f>'1. Input and Output files list'!$E$6</f>
        <v>C:/NGS/save/</v>
      </c>
      <c r="H3767" t="s">
        <v>86</v>
      </c>
      <c r="L3767" t="str">
        <f>CONCATENATE(F3767,G3767,H3767)</f>
        <v>in_f &lt;- "C:/NGS/save/F2_Adap-1.fastq"</v>
      </c>
    </row>
    <row r="3768" spans="1:12" x14ac:dyDescent="0.15">
      <c r="A3768" s="15">
        <v>3767</v>
      </c>
      <c r="B3768" s="11">
        <v>86</v>
      </c>
      <c r="C3768" s="11">
        <v>23</v>
      </c>
      <c r="D3768" s="20" t="str">
        <f>L3768</f>
        <v>out_f &lt;- "C:/NGS/save/F2_Adap-2.fastq"</v>
      </c>
      <c r="F3768" t="s">
        <v>15</v>
      </c>
      <c r="G3768" t="str">
        <f>'1. Input and Output files list'!$E$6</f>
        <v>C:/NGS/save/</v>
      </c>
      <c r="H3768" t="s">
        <v>87</v>
      </c>
      <c r="L3768" t="str">
        <f>CONCATENATE(F3768,G3768,H3768)</f>
        <v>out_f &lt;- "C:/NGS/save/F2_Adap-2.fastq"</v>
      </c>
    </row>
    <row r="3769" spans="1:12" x14ac:dyDescent="0.15">
      <c r="A3769" s="15">
        <v>3768</v>
      </c>
      <c r="B3769" s="11">
        <v>86</v>
      </c>
      <c r="C3769" s="11">
        <v>24</v>
      </c>
      <c r="D3769" s="20" t="str">
        <f>L3769</f>
        <v>param_adapter &lt;- "TAAGATCGGAAGAGCACACGTCTGAACTCCAGTCAC"  #Adapter sequence 2</v>
      </c>
      <c r="F3769" s="11" t="s">
        <v>44</v>
      </c>
      <c r="G3769" t="str">
        <f>'1. Input and Output files list'!$E$65</f>
        <v>TAAGATCGGAAGAGCACACGTCTGAACTCCAGTCAC</v>
      </c>
      <c r="H3769" s="11" t="s">
        <v>47</v>
      </c>
      <c r="L3769" t="str">
        <f>CONCATENATE(F3769,G3769,H3769)</f>
        <v>param_adapter &lt;- "TAAGATCGGAAGAGCACACGTCTGAACTCCAGTCAC"  #Adapter sequence 2</v>
      </c>
    </row>
    <row r="3770" spans="1:12" x14ac:dyDescent="0.15">
      <c r="A3770" s="15">
        <v>3769</v>
      </c>
      <c r="B3770" s="11">
        <v>86</v>
      </c>
      <c r="C3770" s="11">
        <v>25</v>
      </c>
      <c r="D3770" s="20" t="s">
        <v>29</v>
      </c>
      <c r="F3770" s="15"/>
      <c r="H3770" s="15"/>
    </row>
    <row r="3771" spans="1:12" x14ac:dyDescent="0.15">
      <c r="A3771" s="15">
        <v>3770</v>
      </c>
      <c r="B3771" s="11">
        <v>86</v>
      </c>
      <c r="C3771" s="11">
        <v>26</v>
      </c>
      <c r="D3771" s="20" t="str">
        <f>L3771</f>
        <v>in_f &lt;- "C:/NGS/save/F2_Adap-2.fastq"</v>
      </c>
      <c r="F3771" t="s">
        <v>12</v>
      </c>
      <c r="G3771" t="str">
        <f>'1. Input and Output files list'!$E$6</f>
        <v>C:/NGS/save/</v>
      </c>
      <c r="H3771" t="s">
        <v>87</v>
      </c>
      <c r="L3771" t="str">
        <f>CONCATENATE(F3771,G3771,H3771)</f>
        <v>in_f &lt;- "C:/NGS/save/F2_Adap-2.fastq"</v>
      </c>
    </row>
    <row r="3772" spans="1:12" x14ac:dyDescent="0.15">
      <c r="A3772" s="15">
        <v>3771</v>
      </c>
      <c r="B3772" s="11">
        <v>86</v>
      </c>
      <c r="C3772" s="11">
        <v>27</v>
      </c>
      <c r="D3772" s="20" t="str">
        <f>L3772</f>
        <v>out_f &lt;- "C:/NGS/save/F2_Adap-3.fastq"</v>
      </c>
      <c r="F3772" t="s">
        <v>15</v>
      </c>
      <c r="G3772" t="str">
        <f>'1. Input and Output files list'!$E$6</f>
        <v>C:/NGS/save/</v>
      </c>
      <c r="H3772" t="s">
        <v>88</v>
      </c>
      <c r="L3772" t="str">
        <f>CONCATENATE(F3772,G3772,H3772)</f>
        <v>out_f &lt;- "C:/NGS/save/F2_Adap-3.fastq"</v>
      </c>
    </row>
    <row r="3773" spans="1:12" x14ac:dyDescent="0.15">
      <c r="A3773" s="15">
        <v>3772</v>
      </c>
      <c r="B3773" s="11">
        <v>86</v>
      </c>
      <c r="C3773" s="11">
        <v>28</v>
      </c>
      <c r="D3773" s="20" t="str">
        <f>L3773</f>
        <v>param_adapter &lt;- "TAAGATCGGAAGAGCGTCGTGTAGGGAAAGAGTGT"  #Adapter sequence 3</v>
      </c>
      <c r="F3773" t="s">
        <v>44</v>
      </c>
      <c r="G3773" t="str">
        <f>'1. Input and Output files list'!$E$66</f>
        <v>TAAGATCGGAAGAGCGTCGTGTAGGGAAAGAGTGT</v>
      </c>
      <c r="H3773" t="s">
        <v>49</v>
      </c>
      <c r="L3773" t="str">
        <f>CONCATENATE(F3773,G3773,H3773)</f>
        <v>param_adapter &lt;- "TAAGATCGGAAGAGCGTCGTGTAGGGAAAGAGTGT"  #Adapter sequence 3</v>
      </c>
    </row>
    <row r="3774" spans="1:12" x14ac:dyDescent="0.15">
      <c r="A3774" s="15">
        <v>3773</v>
      </c>
      <c r="B3774" s="11">
        <v>86</v>
      </c>
      <c r="C3774" s="11">
        <v>29</v>
      </c>
      <c r="D3774" s="20" t="s">
        <v>30</v>
      </c>
    </row>
    <row r="3775" spans="1:12" x14ac:dyDescent="0.15">
      <c r="A3775" s="15">
        <v>3774</v>
      </c>
      <c r="B3775" s="11">
        <v>86</v>
      </c>
      <c r="C3775" s="11">
        <v>30</v>
      </c>
      <c r="D3775" s="20" t="str">
        <f>L3775</f>
        <v>in_f &lt;- "C:/NGS/save/F2_Adap-3.fastq"</v>
      </c>
      <c r="F3775" t="s">
        <v>12</v>
      </c>
      <c r="G3775" t="str">
        <f>'1. Input and Output files list'!$E$6</f>
        <v>C:/NGS/save/</v>
      </c>
      <c r="H3775" t="s">
        <v>88</v>
      </c>
      <c r="L3775" t="str">
        <f>CONCATENATE(F3775,G3775,H3775)</f>
        <v>in_f &lt;- "C:/NGS/save/F2_Adap-3.fastq"</v>
      </c>
    </row>
    <row r="3776" spans="1:12" x14ac:dyDescent="0.15">
      <c r="A3776" s="15">
        <v>3775</v>
      </c>
      <c r="B3776" s="11">
        <v>86</v>
      </c>
      <c r="C3776" s="11">
        <v>31</v>
      </c>
      <c r="D3776" s="20" t="str">
        <f>L3776</f>
        <v>out_f &lt;- "C:/NGS/save/AdapterTrim_NGS0_86.fastq"</v>
      </c>
      <c r="F3776" t="s">
        <v>36</v>
      </c>
      <c r="G3776" t="str">
        <f>'1. Input and Output files list'!$E$6</f>
        <v>C:/NGS/save/</v>
      </c>
      <c r="H3776" t="s">
        <v>38</v>
      </c>
      <c r="I3776" t="str">
        <f>'1. Input and Output files list'!$I$250</f>
        <v>NGS0_86.fastq</v>
      </c>
      <c r="J3776" t="s">
        <v>16</v>
      </c>
      <c r="L3776" t="str">
        <f>CONCATENATE(F3776,G3776,H3776,I3776,J3776)</f>
        <v>out_f &lt;- "C:/NGS/save/AdapterTrim_NGS0_86.fastq"</v>
      </c>
    </row>
    <row r="3777" spans="1:20" x14ac:dyDescent="0.15">
      <c r="A3777" s="15">
        <v>3776</v>
      </c>
      <c r="B3777" s="11">
        <v>86</v>
      </c>
      <c r="C3777" s="11">
        <v>32</v>
      </c>
      <c r="D3777" s="20" t="str">
        <f>L3777</f>
        <v>param_adapter &lt;- "CATGAGATCGGAAGAGCACACGTCTGAACTCCAGTCAC"  #Adapter sequence 4</v>
      </c>
      <c r="F3777" t="s">
        <v>44</v>
      </c>
      <c r="G3777" t="str">
        <f>'1. Input and Output files list'!$E$67</f>
        <v>CATGAGATCGGAAGAGCACACGTCTGAACTCCAGTCAC</v>
      </c>
      <c r="H3777" t="s">
        <v>51</v>
      </c>
      <c r="J3777" s="15"/>
      <c r="L3777" t="str">
        <f>CONCATENATE(F3777,G3777,H3777)</f>
        <v>param_adapter &lt;- "CATGAGATCGGAAGAGCACACGTCTGAACTCCAGTCAC"  #Adapter sequence 4</v>
      </c>
    </row>
    <row r="3778" spans="1:20" x14ac:dyDescent="0.15">
      <c r="A3778" s="15">
        <v>3777</v>
      </c>
      <c r="B3778" s="11">
        <v>86</v>
      </c>
      <c r="C3778" s="11">
        <v>33</v>
      </c>
      <c r="D3778" s="20" t="s">
        <v>31</v>
      </c>
    </row>
    <row r="3779" spans="1:20" x14ac:dyDescent="0.15">
      <c r="A3779" s="15">
        <v>3778</v>
      </c>
      <c r="B3779" s="11">
        <v>86</v>
      </c>
      <c r="C3779" s="11">
        <v>34</v>
      </c>
      <c r="D3779" s="20" t="s">
        <v>32</v>
      </c>
      <c r="F3779" s="15"/>
      <c r="H3779" s="15"/>
      <c r="I3779" s="15"/>
    </row>
    <row r="3780" spans="1:20" x14ac:dyDescent="0.15">
      <c r="A3780" s="15">
        <v>3779</v>
      </c>
      <c r="B3780" s="11">
        <v>86</v>
      </c>
      <c r="C3780" s="11">
        <v>35</v>
      </c>
      <c r="D3780" s="20" t="str">
        <f>L3780</f>
        <v>write.csv(res, "C:/NGS/save/NGS0_86.fastq.csv")</v>
      </c>
      <c r="F3780" t="s">
        <v>35</v>
      </c>
      <c r="G3780" t="str">
        <f>'1. Input and Output files list'!$E$6</f>
        <v>C:/NGS/save/</v>
      </c>
      <c r="H3780" t="str">
        <f>'1. Input and Output files list'!$I$250</f>
        <v>NGS0_86.fastq</v>
      </c>
      <c r="I3780" t="s">
        <v>34</v>
      </c>
      <c r="L3780" t="str">
        <f>CONCATENATE(F3780,G3780,H3780,I3780)</f>
        <v>write.csv(res, "C:/NGS/save/NGS0_86.fastq.csv")</v>
      </c>
    </row>
    <row r="3781" spans="1:20" x14ac:dyDescent="0.15">
      <c r="A3781" s="15">
        <v>3780</v>
      </c>
      <c r="B3781" s="11">
        <v>86</v>
      </c>
      <c r="C3781" s="11">
        <v>36</v>
      </c>
      <c r="D3781" s="20" t="str">
        <f>L3781</f>
        <v>system.time(fastq &lt;- fread("C:/NGS/save/AdapterTrim_NGS0_86.fastq", header=F, sep="\t", na.strings="NA", strip.white=TRUE, verbose=TRUE))</v>
      </c>
      <c r="F3781" t="s">
        <v>92</v>
      </c>
      <c r="G3781" t="str">
        <f>'1. Input and Output files list'!$E$6</f>
        <v>C:/NGS/save/</v>
      </c>
      <c r="H3781" t="s">
        <v>38</v>
      </c>
      <c r="I3781" t="str">
        <f>'1. Input and Output files list'!$I$250</f>
        <v>NGS0_86.fastq</v>
      </c>
      <c r="J3781" s="15" t="s">
        <v>20</v>
      </c>
      <c r="L3781" t="str">
        <f>CONCATENATE(F3781,G3781,H3781,I3781,J3781)</f>
        <v>system.time(fastq &lt;- fread("C:/NGS/save/AdapterTrim_NGS0_86.fastq", header=F, sep="\t", na.strings="NA", strip.white=TRUE, verbose=TRUE))</v>
      </c>
    </row>
    <row r="3782" spans="1:20" x14ac:dyDescent="0.15">
      <c r="A3782" s="15">
        <v>3781</v>
      </c>
      <c r="B3782" s="11">
        <v>86</v>
      </c>
      <c r="C3782" s="11">
        <v>37</v>
      </c>
      <c r="D3782" s="20" t="str">
        <f>T3782</f>
        <v>file.remove("C:/NGS/save/AdapterTrim_NGS0_86.fastq","C:/NGS/save/F2_Adap-0.fastq","C:/NGS/save/F2_Adap-1.fastq","C:/NGS/save/F2_Adap-2.fastq","C:/NGS/save/F2_Adap-3.fastq")</v>
      </c>
      <c r="F3782" t="s">
        <v>11</v>
      </c>
      <c r="G3782" t="str">
        <f>'1. Input and Output files list'!$E$6</f>
        <v>C:/NGS/save/</v>
      </c>
      <c r="H3782" t="s">
        <v>38</v>
      </c>
      <c r="I3782" t="str">
        <f>'1. Input and Output files list'!$I$250</f>
        <v>NGS0_86.fastq</v>
      </c>
      <c r="J3782" t="s">
        <v>852</v>
      </c>
      <c r="K3782" t="str">
        <f>'1. Input and Output files list'!$E$6</f>
        <v>C:/NGS/save/</v>
      </c>
      <c r="L3782" t="s">
        <v>851</v>
      </c>
      <c r="M3782" t="str">
        <f>'1. Input and Output files list'!$E$6</f>
        <v>C:/NGS/save/</v>
      </c>
      <c r="N3782" t="s">
        <v>89</v>
      </c>
      <c r="O3782" t="str">
        <f>'1. Input and Output files list'!$E$6</f>
        <v>C:/NGS/save/</v>
      </c>
      <c r="P3782" t="s">
        <v>90</v>
      </c>
      <c r="Q3782" t="str">
        <f>'1. Input and Output files list'!$E$6</f>
        <v>C:/NGS/save/</v>
      </c>
      <c r="R3782" t="s">
        <v>91</v>
      </c>
      <c r="T3782" t="str">
        <f>CONCATENATE(F3782,G3782,H3782,I3782,J3782,K3782,L3782,M3782,N3782,O3782,P3782,Q3782,R3782)</f>
        <v>file.remove("C:/NGS/save/AdapterTrim_NGS0_86.fastq","C:/NGS/save/F2_Adap-0.fastq","C:/NGS/save/F2_Adap-1.fastq","C:/NGS/save/F2_Adap-2.fastq","C:/NGS/save/F2_Adap-3.fastq")</v>
      </c>
    </row>
    <row r="3783" spans="1:20" x14ac:dyDescent="0.15">
      <c r="A3783" s="15">
        <v>3782</v>
      </c>
      <c r="B3783" s="11">
        <v>86</v>
      </c>
      <c r="C3783" s="11">
        <v>38</v>
      </c>
      <c r="D3783" s="20" t="s">
        <v>93</v>
      </c>
    </row>
    <row r="3784" spans="1:20" x14ac:dyDescent="0.15">
      <c r="A3784" s="15">
        <v>3783</v>
      </c>
      <c r="B3784" s="11">
        <v>86</v>
      </c>
      <c r="C3784" s="11">
        <v>39</v>
      </c>
      <c r="D3784" s="20" t="s">
        <v>2</v>
      </c>
    </row>
    <row r="3785" spans="1:20" x14ac:dyDescent="0.15">
      <c r="A3785" s="15">
        <v>3784</v>
      </c>
      <c r="B3785" s="11">
        <v>86</v>
      </c>
      <c r="C3785" s="11">
        <v>40</v>
      </c>
      <c r="D3785" s="20" t="str">
        <f>K3785</f>
        <v>system.time(write.csv(RADtag, file="C:/NGS/save/NGS0_86.tagcount", row.names = F))</v>
      </c>
      <c r="F3785" t="s">
        <v>164</v>
      </c>
      <c r="G3785" t="str">
        <f>'1. Input and Output files list'!$E$6</f>
        <v>C:/NGS/save/</v>
      </c>
      <c r="H3785" t="str">
        <f>'1. Input and Output files list'!$J$250</f>
        <v>NGS0_86.tagcount</v>
      </c>
      <c r="I3785" t="s">
        <v>210</v>
      </c>
      <c r="K3785" t="str">
        <f>CONCATENATE(F3785,G3785,H3785,I3785)</f>
        <v>system.time(write.csv(RADtag, file="C:/NGS/save/NGS0_86.tagcount", row.names = F))</v>
      </c>
    </row>
    <row r="3786" spans="1:20" x14ac:dyDescent="0.15">
      <c r="A3786" s="15">
        <v>3785</v>
      </c>
      <c r="B3786" s="11">
        <v>86</v>
      </c>
      <c r="C3786" s="11">
        <v>41</v>
      </c>
      <c r="D3786" s="20" t="str">
        <f>L3786</f>
        <v>file.remove("C:/NGS/save/NGS0_86.fastq")</v>
      </c>
      <c r="F3786" t="s">
        <v>97</v>
      </c>
      <c r="G3786" t="s">
        <v>13</v>
      </c>
      <c r="H3786" t="str">
        <f>'1. Input and Output files list'!$E$6</f>
        <v>C:/NGS/save/</v>
      </c>
      <c r="I3786" t="str">
        <f>'1. Input and Output files list'!$I$250</f>
        <v>NGS0_86.fastq</v>
      </c>
      <c r="J3786" s="7" t="s">
        <v>16</v>
      </c>
      <c r="K3786" t="s">
        <v>52</v>
      </c>
      <c r="L3786" t="str">
        <f>CONCATENATE(F3786,G3786,H3786,I3786,J3786,K3786)</f>
        <v>file.remove("C:/NGS/save/NGS0_86.fastq")</v>
      </c>
    </row>
    <row r="3787" spans="1:20" x14ac:dyDescent="0.15">
      <c r="A3787" s="15">
        <v>3786</v>
      </c>
      <c r="B3787" s="11">
        <v>86</v>
      </c>
      <c r="C3787" s="11">
        <v>42</v>
      </c>
      <c r="D3787" s="20" t="s">
        <v>170</v>
      </c>
      <c r="J3787" s="15"/>
    </row>
    <row r="3788" spans="1:20" x14ac:dyDescent="0.15">
      <c r="A3788" s="15">
        <v>3787</v>
      </c>
      <c r="B3788" s="11">
        <v>86</v>
      </c>
      <c r="C3788" s="11">
        <v>43</v>
      </c>
      <c r="D3788" s="20" t="str">
        <f>L3788</f>
        <v>system.time(write.csv(RAD_1over, file="C:/NGS/save/NGS0_86.tagcount1over", row.names = F))</v>
      </c>
      <c r="F3788" s="10" t="s">
        <v>171</v>
      </c>
      <c r="G3788" t="str">
        <f>'1. Input and Output files list'!$E$6</f>
        <v>C:/NGS/save/</v>
      </c>
      <c r="H3788" s="10" t="str">
        <f>'1. Input and Output files list'!$K$250</f>
        <v>NGS0_86.tagcount1over</v>
      </c>
      <c r="I3788" s="10" t="s">
        <v>210</v>
      </c>
      <c r="L3788" t="str">
        <f>CONCATENATE(F3788,G3788,H3788,I3788)</f>
        <v>system.time(write.csv(RAD_1over, file="C:/NGS/save/NGS0_86.tagcount1over", row.names = F))</v>
      </c>
    </row>
    <row r="3789" spans="1:20" x14ac:dyDescent="0.15">
      <c r="A3789" s="15">
        <v>3788</v>
      </c>
      <c r="B3789" s="11">
        <v>86</v>
      </c>
      <c r="C3789" s="11">
        <v>44</v>
      </c>
      <c r="D3789" s="20" t="s">
        <v>1073</v>
      </c>
      <c r="F3789" s="15"/>
      <c r="H3789" s="15"/>
      <c r="I3789" s="15"/>
    </row>
    <row r="3790" spans="1:20" x14ac:dyDescent="0.15">
      <c r="A3790" s="15">
        <v>3789</v>
      </c>
      <c r="B3790" s="11">
        <v>87</v>
      </c>
      <c r="C3790" s="11">
        <v>1</v>
      </c>
      <c r="D3790" s="20" t="str">
        <f>L3790</f>
        <v>in_f &lt;- c("C:/NGS/Raw_sequence_reads/87_TCTCGCGC-CAGGACGT_L006_R1_001.fastq.gz", "C:/NGS/Raw_sequence_reads/87_TCTCGCGC-CAGGACGT_L006_R2_001.fastq.gz")</v>
      </c>
      <c r="F3790" t="s">
        <v>3</v>
      </c>
      <c r="G3790" t="str">
        <f>'1. Input and Output files list'!$E$252</f>
        <v>C:/NGS/Raw_sequence_reads/87_TCTCGCGC-CAGGACGT_L006_R1_001.fastq.gz</v>
      </c>
      <c r="H3790" t="s">
        <v>10</v>
      </c>
      <c r="I3790" t="str">
        <f>'1. Input and Output files list'!$E$253</f>
        <v>C:/NGS/Raw_sequence_reads/87_TCTCGCGC-CAGGACGT_L006_R2_001.fastq.gz</v>
      </c>
      <c r="J3790" t="s">
        <v>4</v>
      </c>
      <c r="L3790" t="str">
        <f>CONCATENATE(F3790,G3790,H3790,I3790,J3790)</f>
        <v>in_f &lt;- c("C:/NGS/Raw_sequence_reads/87_TCTCGCGC-CAGGACGT_L006_R1_001.fastq.gz", "C:/NGS/Raw_sequence_reads/87_TCTCGCGC-CAGGACGT_L006_R2_001.fastq.gz")</v>
      </c>
    </row>
    <row r="3791" spans="1:20" x14ac:dyDescent="0.15">
      <c r="A3791" s="15">
        <v>3790</v>
      </c>
      <c r="B3791" s="11">
        <v>87</v>
      </c>
      <c r="C3791" s="11">
        <v>2</v>
      </c>
      <c r="D3791" s="20" t="str">
        <f>L3791</f>
        <v>out_f &lt;- "C:/NGS/save/NGS0_87.fastq"</v>
      </c>
      <c r="F3791" t="s">
        <v>95</v>
      </c>
      <c r="G3791" t="s">
        <v>13</v>
      </c>
      <c r="H3791" t="str">
        <f>'1. Input and Output files list'!$E$6</f>
        <v>C:/NGS/save/</v>
      </c>
      <c r="I3791" t="str">
        <f>'1. Input and Output files list'!$I$252</f>
        <v>NGS0_87.fastq</v>
      </c>
      <c r="J3791" s="7" t="s">
        <v>16</v>
      </c>
      <c r="L3791" t="str">
        <f>CONCATENATE(F3791,G3791,H3791,I3791,J3791)</f>
        <v>out_f &lt;- "C:/NGS/save/NGS0_87.fastq"</v>
      </c>
    </row>
    <row r="3792" spans="1:20" x14ac:dyDescent="0.15">
      <c r="A3792" s="15">
        <v>3791</v>
      </c>
      <c r="B3792" s="11">
        <v>87</v>
      </c>
      <c r="C3792" s="11">
        <v>3</v>
      </c>
      <c r="D3792" s="20" t="str">
        <f>L3792</f>
        <v>param_trim &lt;- 1</v>
      </c>
      <c r="F3792" t="s">
        <v>163</v>
      </c>
      <c r="G3792">
        <f>'1. Input and Output files list'!$H$252</f>
        <v>1</v>
      </c>
      <c r="L3792" t="str">
        <f>CONCATENATE(F3792,G3792)</f>
        <v>param_trim &lt;- 1</v>
      </c>
    </row>
    <row r="3793" spans="1:18" x14ac:dyDescent="0.15">
      <c r="A3793" s="15">
        <v>3792</v>
      </c>
      <c r="B3793" s="11">
        <v>87</v>
      </c>
      <c r="C3793" s="11">
        <v>4</v>
      </c>
      <c r="D3793" s="20" t="s">
        <v>21</v>
      </c>
      <c r="F3793" s="15"/>
      <c r="G3793" s="15"/>
      <c r="H3793" s="15"/>
    </row>
    <row r="3794" spans="1:18" x14ac:dyDescent="0.15">
      <c r="A3794" s="15">
        <v>3793</v>
      </c>
      <c r="B3794" s="11">
        <v>87</v>
      </c>
      <c r="C3794" s="11">
        <v>5</v>
      </c>
      <c r="D3794" s="20" t="s">
        <v>22</v>
      </c>
    </row>
    <row r="3795" spans="1:18" x14ac:dyDescent="0.15">
      <c r="A3795" s="15">
        <v>3794</v>
      </c>
      <c r="B3795" s="11">
        <v>87</v>
      </c>
      <c r="C3795" s="11">
        <v>6</v>
      </c>
      <c r="D3795" s="20" t="s">
        <v>23</v>
      </c>
    </row>
    <row r="3796" spans="1:18" x14ac:dyDescent="0.15">
      <c r="A3796" s="15">
        <v>3795</v>
      </c>
      <c r="B3796" s="11">
        <v>87</v>
      </c>
      <c r="C3796" s="11">
        <v>7</v>
      </c>
      <c r="D3796" s="20" t="str">
        <f>L3796</f>
        <v>hoge1 &lt;- DNAStringSet(sread(fastq), start=7, end=hoge)</v>
      </c>
      <c r="F3796" t="s">
        <v>166</v>
      </c>
      <c r="G3796">
        <f>'1. Input and Output files list'!$G$252+1</f>
        <v>7</v>
      </c>
      <c r="H3796" t="s">
        <v>26</v>
      </c>
      <c r="L3796" t="str">
        <f>CONCATENATE(F3796,G3796,H3796)</f>
        <v>hoge1 &lt;- DNAStringSet(sread(fastq), start=7, end=hoge)</v>
      </c>
    </row>
    <row r="3797" spans="1:18" x14ac:dyDescent="0.15">
      <c r="A3797" s="15">
        <v>3796</v>
      </c>
      <c r="B3797" s="11">
        <v>87</v>
      </c>
      <c r="C3797" s="11">
        <v>8</v>
      </c>
      <c r="D3797" s="20" t="str">
        <f>L3797</f>
        <v>hoge2 &lt;- BStringSet(quality(quality(fastq)), start=7, end=hoge)</v>
      </c>
      <c r="F3797" s="15" t="s">
        <v>167</v>
      </c>
      <c r="G3797">
        <f>'1. Input and Output files list'!$G$252+1</f>
        <v>7</v>
      </c>
      <c r="H3797" s="15" t="s">
        <v>26</v>
      </c>
      <c r="L3797" t="str">
        <f>CONCATENATE(F3797,G3797,H3797)</f>
        <v>hoge2 &lt;- BStringSet(quality(quality(fastq)), start=7, end=hoge)</v>
      </c>
    </row>
    <row r="3798" spans="1:18" x14ac:dyDescent="0.15">
      <c r="A3798" s="15">
        <v>3797</v>
      </c>
      <c r="B3798" s="11">
        <v>87</v>
      </c>
      <c r="C3798" s="11">
        <v>9</v>
      </c>
      <c r="D3798" s="20" t="s">
        <v>24</v>
      </c>
    </row>
    <row r="3799" spans="1:18" x14ac:dyDescent="0.15">
      <c r="A3799" s="15">
        <v>3798</v>
      </c>
      <c r="B3799" s="11">
        <v>87</v>
      </c>
      <c r="C3799" s="11">
        <v>10</v>
      </c>
      <c r="D3799" s="20" t="s">
        <v>96</v>
      </c>
    </row>
    <row r="3800" spans="1:18" x14ac:dyDescent="0.15">
      <c r="A3800" s="15">
        <v>3799</v>
      </c>
      <c r="B3800" s="11">
        <v>87</v>
      </c>
      <c r="C3800" s="11">
        <v>11</v>
      </c>
      <c r="D3800" s="53" t="str">
        <f>R3800</f>
        <v>param1 &lt;- 35</v>
      </c>
      <c r="F3800" t="s">
        <v>843</v>
      </c>
      <c r="G3800">
        <f>'1. Input and Output files list'!$E$32</f>
        <v>35</v>
      </c>
      <c r="R3800" t="str">
        <f>CONCATENATE(F3800,G3800,H3800)</f>
        <v>param1 &lt;- 35</v>
      </c>
    </row>
    <row r="3801" spans="1:18" x14ac:dyDescent="0.15">
      <c r="A3801" s="15">
        <v>3800</v>
      </c>
      <c r="B3801" s="11">
        <v>87</v>
      </c>
      <c r="C3801" s="11">
        <v>12</v>
      </c>
      <c r="D3801" s="53" t="str">
        <f>R3801</f>
        <v>param2 &lt;- 0.1</v>
      </c>
      <c r="F3801" t="s">
        <v>844</v>
      </c>
      <c r="G3801">
        <f>'1. Input and Output files list'!$E$34</f>
        <v>0.1</v>
      </c>
      <c r="R3801" t="str">
        <f>CONCATENATE(F3801,G3801,H3801)</f>
        <v>param2 &lt;- 0.1</v>
      </c>
    </row>
    <row r="3802" spans="1:18" x14ac:dyDescent="0.15">
      <c r="A3802" s="15">
        <v>3801</v>
      </c>
      <c r="B3802" s="11">
        <v>87</v>
      </c>
      <c r="C3802" s="11">
        <v>13</v>
      </c>
      <c r="D3802" s="53" t="str">
        <f>R3802</f>
        <v>fastq &lt;- readFastq("C:/NGS/save/NGS0_87.fastq")</v>
      </c>
      <c r="F3802" t="s">
        <v>845</v>
      </c>
      <c r="G3802" t="str">
        <f>'1. Input and Output files list'!$E$6</f>
        <v>C:/NGS/save/</v>
      </c>
      <c r="H3802" s="5" t="str">
        <f>'1. Input and Output files list'!$I$252</f>
        <v>NGS0_87.fastq</v>
      </c>
      <c r="I3802" s="15" t="s">
        <v>4</v>
      </c>
      <c r="J3802">
        <v>87</v>
      </c>
      <c r="R3802" t="str">
        <f>CONCATENATE(F3802,G3802,H3802,I3802)</f>
        <v>fastq &lt;- readFastq("C:/NGS/save/NGS0_87.fastq")</v>
      </c>
    </row>
    <row r="3803" spans="1:18" x14ac:dyDescent="0.15">
      <c r="A3803" s="15">
        <v>3802</v>
      </c>
      <c r="B3803" s="11">
        <v>87</v>
      </c>
      <c r="C3803" s="11">
        <v>14</v>
      </c>
      <c r="D3803" s="53" t="s">
        <v>840</v>
      </c>
    </row>
    <row r="3804" spans="1:18" x14ac:dyDescent="0.15">
      <c r="A3804" s="15">
        <v>3803</v>
      </c>
      <c r="B3804" s="11">
        <v>87</v>
      </c>
      <c r="C3804" s="11">
        <v>15</v>
      </c>
      <c r="D3804" s="53" t="s">
        <v>841</v>
      </c>
    </row>
    <row r="3805" spans="1:18" x14ac:dyDescent="0.15">
      <c r="A3805" s="15">
        <v>3804</v>
      </c>
      <c r="B3805" s="11">
        <v>87</v>
      </c>
      <c r="C3805" s="11">
        <v>16</v>
      </c>
      <c r="D3805" s="53" t="s">
        <v>842</v>
      </c>
    </row>
    <row r="3806" spans="1:18" x14ac:dyDescent="0.15">
      <c r="A3806" s="15">
        <v>3805</v>
      </c>
      <c r="B3806" s="11">
        <v>87</v>
      </c>
      <c r="C3806" s="11">
        <v>17</v>
      </c>
      <c r="D3806" s="20" t="str">
        <f>L3806</f>
        <v xml:space="preserve">writeFastq(fastq, "C:/NGS/save/F2_Adap-0.fastq", compress=F)   </v>
      </c>
      <c r="F3806" s="15" t="s">
        <v>847</v>
      </c>
      <c r="G3806" s="15" t="str">
        <f>'1. Input and Output files list'!$E$6</f>
        <v>C:/NGS/save/</v>
      </c>
      <c r="H3806" s="15" t="s">
        <v>850</v>
      </c>
      <c r="I3806" s="15"/>
      <c r="J3806" s="15"/>
      <c r="L3806" s="15" t="str">
        <f>CONCATENATE(F3806,G3806,H3806,I3806,J3806)</f>
        <v xml:space="preserve">writeFastq(fastq, "C:/NGS/save/F2_Adap-0.fastq", compress=F)   </v>
      </c>
    </row>
    <row r="3807" spans="1:18" x14ac:dyDescent="0.15">
      <c r="A3807" s="15">
        <v>3806</v>
      </c>
      <c r="B3807" s="11">
        <v>87</v>
      </c>
      <c r="C3807" s="11">
        <v>18</v>
      </c>
      <c r="D3807" s="20" t="str">
        <f>L3807</f>
        <v>in_f &lt;- "C:/NGS/save/F2_Adap-0.fastq"</v>
      </c>
      <c r="F3807" s="15" t="s">
        <v>14</v>
      </c>
      <c r="G3807" s="15" t="s">
        <v>13</v>
      </c>
      <c r="H3807" s="15" t="str">
        <f>'1. Input and Output files list'!$E$6</f>
        <v>C:/NGS/save/</v>
      </c>
      <c r="I3807" s="15" t="s">
        <v>849</v>
      </c>
      <c r="J3807" s="7"/>
      <c r="K3807" s="15"/>
      <c r="L3807" s="15" t="str">
        <f>CONCATENATE(F3807,G3807,H3807,I3807,J3807)</f>
        <v>in_f &lt;- "C:/NGS/save/F2_Adap-0.fastq"</v>
      </c>
    </row>
    <row r="3808" spans="1:18" x14ac:dyDescent="0.15">
      <c r="A3808" s="15">
        <v>3807</v>
      </c>
      <c r="B3808" s="11">
        <v>87</v>
      </c>
      <c r="C3808" s="11">
        <v>19</v>
      </c>
      <c r="D3808" s="20" t="str">
        <f>L3808</f>
        <v>out_f &lt;- "C:/NGS/save/F2_Adap-1.fastq"</v>
      </c>
      <c r="F3808" s="15" t="s">
        <v>15</v>
      </c>
      <c r="G3808" s="15" t="str">
        <f>'1. Input and Output files list'!$E$6</f>
        <v>C:/NGS/save/</v>
      </c>
      <c r="H3808" s="15" t="s">
        <v>86</v>
      </c>
      <c r="I3808" s="15"/>
      <c r="J3808" s="15"/>
      <c r="K3808" s="15"/>
      <c r="L3808" s="15" t="str">
        <f>CONCATENATE(F3808,G3808,H3808)</f>
        <v>out_f &lt;- "C:/NGS/save/F2_Adap-1.fastq"</v>
      </c>
    </row>
    <row r="3809" spans="1:12" x14ac:dyDescent="0.15">
      <c r="A3809" s="15">
        <v>3808</v>
      </c>
      <c r="B3809" s="11">
        <v>87</v>
      </c>
      <c r="C3809" s="11">
        <v>20</v>
      </c>
      <c r="D3809" s="20" t="str">
        <f>L3809</f>
        <v>param_adapter &lt;- "CATGAGATCGGAAGAGCGTCGTGTAGGGAAAGAGTGT"  #Adapter sequence 1</v>
      </c>
      <c r="F3809" s="11" t="s">
        <v>44</v>
      </c>
      <c r="G3809" s="11" t="str">
        <f>'1. Input and Output files list'!$E$64</f>
        <v>CATGAGATCGGAAGAGCGTCGTGTAGGGAAAGAGTGT</v>
      </c>
      <c r="H3809" s="11" t="s">
        <v>46</v>
      </c>
      <c r="I3809" s="15"/>
      <c r="J3809" s="15"/>
      <c r="K3809" s="15"/>
      <c r="L3809" s="15" t="str">
        <f>CONCATENATE(F3809,G3809,H3809)</f>
        <v>param_adapter &lt;- "CATGAGATCGGAAGAGCGTCGTGTAGGGAAAGAGTGT"  #Adapter sequence 1</v>
      </c>
    </row>
    <row r="3810" spans="1:12" x14ac:dyDescent="0.15">
      <c r="A3810" s="15">
        <v>3809</v>
      </c>
      <c r="B3810" s="11">
        <v>87</v>
      </c>
      <c r="C3810" s="11">
        <v>21</v>
      </c>
      <c r="D3810" s="20" t="s">
        <v>28</v>
      </c>
      <c r="F3810" s="15"/>
      <c r="G3810" s="15"/>
      <c r="H3810" s="15"/>
      <c r="I3810" s="15"/>
      <c r="J3810" s="15"/>
      <c r="K3810" s="15"/>
      <c r="L3810" s="15"/>
    </row>
    <row r="3811" spans="1:12" x14ac:dyDescent="0.15">
      <c r="A3811" s="15">
        <v>3810</v>
      </c>
      <c r="B3811" s="11">
        <v>87</v>
      </c>
      <c r="C3811" s="11">
        <v>22</v>
      </c>
      <c r="D3811" s="20" t="str">
        <f>L3811</f>
        <v>in_f &lt;- "C:/NGS/save/F2_Adap-1.fastq"</v>
      </c>
      <c r="F3811" s="15" t="s">
        <v>12</v>
      </c>
      <c r="G3811" s="15" t="str">
        <f>'1. Input and Output files list'!$E$6</f>
        <v>C:/NGS/save/</v>
      </c>
      <c r="H3811" s="15" t="s">
        <v>86</v>
      </c>
      <c r="I3811" s="15"/>
      <c r="J3811" s="15"/>
      <c r="K3811" s="15"/>
      <c r="L3811" s="15" t="str">
        <f>CONCATENATE(F3811,G3811,H3811)</f>
        <v>in_f &lt;- "C:/NGS/save/F2_Adap-1.fastq"</v>
      </c>
    </row>
    <row r="3812" spans="1:12" x14ac:dyDescent="0.15">
      <c r="A3812" s="15">
        <v>3811</v>
      </c>
      <c r="B3812" s="11">
        <v>87</v>
      </c>
      <c r="C3812" s="11">
        <v>23</v>
      </c>
      <c r="D3812" s="20" t="str">
        <f>L3812</f>
        <v>out_f &lt;- "C:/NGS/save/F2_Adap-2.fastq"</v>
      </c>
      <c r="F3812" s="15" t="s">
        <v>15</v>
      </c>
      <c r="G3812" s="15" t="str">
        <f>'1. Input and Output files list'!$E$6</f>
        <v>C:/NGS/save/</v>
      </c>
      <c r="H3812" s="15" t="s">
        <v>87</v>
      </c>
      <c r="I3812" s="15"/>
      <c r="J3812" s="15"/>
      <c r="K3812" s="15"/>
      <c r="L3812" s="15" t="str">
        <f>CONCATENATE(F3812,G3812,H3812)</f>
        <v>out_f &lt;- "C:/NGS/save/F2_Adap-2.fastq"</v>
      </c>
    </row>
    <row r="3813" spans="1:12" x14ac:dyDescent="0.15">
      <c r="A3813" s="15">
        <v>3812</v>
      </c>
      <c r="B3813" s="11">
        <v>87</v>
      </c>
      <c r="C3813" s="11">
        <v>24</v>
      </c>
      <c r="D3813" s="20" t="str">
        <f>L3813</f>
        <v>param_adapter &lt;- "TAAGATCGGAAGAGCACACGTCTGAACTCCAGTCAC"  #Adapter sequence 2</v>
      </c>
      <c r="F3813" s="11" t="s">
        <v>44</v>
      </c>
      <c r="G3813" s="15" t="str">
        <f>'1. Input and Output files list'!$E$65</f>
        <v>TAAGATCGGAAGAGCACACGTCTGAACTCCAGTCAC</v>
      </c>
      <c r="H3813" s="11" t="s">
        <v>47</v>
      </c>
      <c r="I3813" s="15"/>
      <c r="J3813" s="15"/>
      <c r="K3813" s="15"/>
      <c r="L3813" s="15" t="str">
        <f>CONCATENATE(F3813,G3813,H3813)</f>
        <v>param_adapter &lt;- "TAAGATCGGAAGAGCACACGTCTGAACTCCAGTCAC"  #Adapter sequence 2</v>
      </c>
    </row>
    <row r="3814" spans="1:12" x14ac:dyDescent="0.15">
      <c r="A3814" s="15">
        <v>3813</v>
      </c>
      <c r="B3814" s="11">
        <v>87</v>
      </c>
      <c r="C3814" s="11">
        <v>25</v>
      </c>
      <c r="D3814" s="20" t="s">
        <v>29</v>
      </c>
      <c r="F3814" s="15"/>
      <c r="G3814" s="15"/>
      <c r="H3814" s="15"/>
      <c r="I3814" s="15"/>
      <c r="J3814" s="15"/>
      <c r="K3814" s="15"/>
      <c r="L3814" s="15"/>
    </row>
    <row r="3815" spans="1:12" x14ac:dyDescent="0.15">
      <c r="A3815" s="15">
        <v>3814</v>
      </c>
      <c r="B3815" s="11">
        <v>87</v>
      </c>
      <c r="C3815" s="11">
        <v>26</v>
      </c>
      <c r="D3815" s="20" t="str">
        <f>L3815</f>
        <v>in_f &lt;- "C:/NGS/save/F2_Adap-2.fastq"</v>
      </c>
      <c r="F3815" s="15" t="s">
        <v>12</v>
      </c>
      <c r="G3815" s="15" t="str">
        <f>'1. Input and Output files list'!$E$6</f>
        <v>C:/NGS/save/</v>
      </c>
      <c r="H3815" s="15" t="s">
        <v>87</v>
      </c>
      <c r="I3815" s="15"/>
      <c r="J3815" s="15"/>
      <c r="K3815" s="15"/>
      <c r="L3815" s="15" t="str">
        <f>CONCATENATE(F3815,G3815,H3815)</f>
        <v>in_f &lt;- "C:/NGS/save/F2_Adap-2.fastq"</v>
      </c>
    </row>
    <row r="3816" spans="1:12" x14ac:dyDescent="0.15">
      <c r="A3816" s="15">
        <v>3815</v>
      </c>
      <c r="B3816" s="11">
        <v>87</v>
      </c>
      <c r="C3816" s="11">
        <v>27</v>
      </c>
      <c r="D3816" s="20" t="str">
        <f>L3816</f>
        <v>out_f &lt;- "C:/NGS/save/F2_Adap-3.fastq"</v>
      </c>
      <c r="F3816" s="15" t="s">
        <v>15</v>
      </c>
      <c r="G3816" s="15" t="str">
        <f>'1. Input and Output files list'!$E$6</f>
        <v>C:/NGS/save/</v>
      </c>
      <c r="H3816" s="15" t="s">
        <v>88</v>
      </c>
      <c r="I3816" s="15"/>
      <c r="J3816" s="15"/>
      <c r="K3816" s="15"/>
      <c r="L3816" s="15" t="str">
        <f>CONCATENATE(F3816,G3816,H3816)</f>
        <v>out_f &lt;- "C:/NGS/save/F2_Adap-3.fastq"</v>
      </c>
    </row>
    <row r="3817" spans="1:12" x14ac:dyDescent="0.15">
      <c r="A3817" s="15">
        <v>3816</v>
      </c>
      <c r="B3817" s="11">
        <v>87</v>
      </c>
      <c r="C3817" s="11">
        <v>28</v>
      </c>
      <c r="D3817" s="20" t="str">
        <f>L3817</f>
        <v>param_adapter &lt;- "TAAGATCGGAAGAGCGTCGTGTAGGGAAAGAGTGT"  #Adapter sequence 3</v>
      </c>
      <c r="F3817" s="15" t="s">
        <v>44</v>
      </c>
      <c r="G3817" s="15" t="str">
        <f>'1. Input and Output files list'!$E$66</f>
        <v>TAAGATCGGAAGAGCGTCGTGTAGGGAAAGAGTGT</v>
      </c>
      <c r="H3817" s="15" t="s">
        <v>49</v>
      </c>
      <c r="I3817" s="15"/>
      <c r="J3817" s="15"/>
      <c r="K3817" s="15"/>
      <c r="L3817" s="15" t="str">
        <f>CONCATENATE(F3817,G3817,H3817)</f>
        <v>param_adapter &lt;- "TAAGATCGGAAGAGCGTCGTGTAGGGAAAGAGTGT"  #Adapter sequence 3</v>
      </c>
    </row>
    <row r="3818" spans="1:12" x14ac:dyDescent="0.15">
      <c r="A3818" s="15">
        <v>3817</v>
      </c>
      <c r="B3818" s="11">
        <v>87</v>
      </c>
      <c r="C3818" s="11">
        <v>29</v>
      </c>
      <c r="D3818" s="20" t="s">
        <v>30</v>
      </c>
      <c r="F3818" s="15"/>
      <c r="G3818" s="15"/>
      <c r="H3818" s="15"/>
      <c r="I3818" s="15"/>
      <c r="J3818" s="15"/>
      <c r="K3818" s="15"/>
      <c r="L3818" s="15"/>
    </row>
    <row r="3819" spans="1:12" x14ac:dyDescent="0.15">
      <c r="A3819" s="15">
        <v>3818</v>
      </c>
      <c r="B3819" s="11">
        <v>87</v>
      </c>
      <c r="C3819" s="11">
        <v>30</v>
      </c>
      <c r="D3819" s="20" t="str">
        <f>L3819</f>
        <v>in_f &lt;- "C:/NGS/save/F2_Adap-3.fastq"</v>
      </c>
      <c r="F3819" s="15" t="s">
        <v>12</v>
      </c>
      <c r="G3819" s="15" t="str">
        <f>'1. Input and Output files list'!$E$6</f>
        <v>C:/NGS/save/</v>
      </c>
      <c r="H3819" s="15" t="s">
        <v>88</v>
      </c>
      <c r="I3819" s="15"/>
      <c r="J3819" s="15"/>
      <c r="K3819" s="15"/>
      <c r="L3819" s="15" t="str">
        <f>CONCATENATE(F3819,G3819,H3819)</f>
        <v>in_f &lt;- "C:/NGS/save/F2_Adap-3.fastq"</v>
      </c>
    </row>
    <row r="3820" spans="1:12" x14ac:dyDescent="0.15">
      <c r="A3820" s="15">
        <v>3819</v>
      </c>
      <c r="B3820" s="11">
        <v>87</v>
      </c>
      <c r="C3820" s="11">
        <v>31</v>
      </c>
      <c r="D3820" s="20" t="str">
        <f>L3820</f>
        <v>out_f &lt;- "C:/NGS/save/AdapterTrim_NGS0_87.fastq"</v>
      </c>
      <c r="F3820" s="15" t="s">
        <v>36</v>
      </c>
      <c r="G3820" s="15" t="str">
        <f>'1. Input and Output files list'!$E$6</f>
        <v>C:/NGS/save/</v>
      </c>
      <c r="H3820" s="15" t="s">
        <v>38</v>
      </c>
      <c r="I3820" s="15" t="str">
        <f>'1. Input and Output files list'!$I$252</f>
        <v>NGS0_87.fastq</v>
      </c>
      <c r="J3820" s="15" t="s">
        <v>16</v>
      </c>
      <c r="K3820" s="15"/>
      <c r="L3820" s="15" t="str">
        <f>CONCATENATE(F3820,G3820,H3820,I3820,J3820)</f>
        <v>out_f &lt;- "C:/NGS/save/AdapterTrim_NGS0_87.fastq"</v>
      </c>
    </row>
    <row r="3821" spans="1:12" x14ac:dyDescent="0.15">
      <c r="A3821" s="15">
        <v>3820</v>
      </c>
      <c r="B3821" s="11">
        <v>87</v>
      </c>
      <c r="C3821" s="11">
        <v>32</v>
      </c>
      <c r="D3821" s="20" t="str">
        <f>L3821</f>
        <v>param_adapter &lt;- "CATGAGATCGGAAGAGCACACGTCTGAACTCCAGTCAC"  #Adapter sequence 4</v>
      </c>
      <c r="F3821" s="15" t="s">
        <v>44</v>
      </c>
      <c r="G3821" s="15" t="str">
        <f>'1. Input and Output files list'!$E$67</f>
        <v>CATGAGATCGGAAGAGCACACGTCTGAACTCCAGTCAC</v>
      </c>
      <c r="H3821" s="15" t="s">
        <v>51</v>
      </c>
      <c r="I3821" s="15"/>
      <c r="J3821" s="15"/>
      <c r="K3821" s="15"/>
      <c r="L3821" s="15" t="str">
        <f>CONCATENATE(F3821,G3821,H3821)</f>
        <v>param_adapter &lt;- "CATGAGATCGGAAGAGCACACGTCTGAACTCCAGTCAC"  #Adapter sequence 4</v>
      </c>
    </row>
    <row r="3822" spans="1:12" x14ac:dyDescent="0.15">
      <c r="A3822" s="15">
        <v>3821</v>
      </c>
      <c r="B3822" s="11">
        <v>87</v>
      </c>
      <c r="C3822" s="11">
        <v>33</v>
      </c>
      <c r="D3822" s="20" t="s">
        <v>31</v>
      </c>
      <c r="F3822" s="15"/>
      <c r="G3822" s="15"/>
      <c r="H3822" s="15"/>
      <c r="I3822" s="15"/>
      <c r="J3822" s="15"/>
      <c r="K3822" s="15"/>
      <c r="L3822" s="15"/>
    </row>
    <row r="3823" spans="1:12" x14ac:dyDescent="0.15">
      <c r="A3823" s="15">
        <v>3822</v>
      </c>
      <c r="B3823" s="11">
        <v>87</v>
      </c>
      <c r="C3823" s="11">
        <v>34</v>
      </c>
      <c r="D3823" s="20" t="s">
        <v>32</v>
      </c>
      <c r="F3823" s="15"/>
      <c r="G3823" s="15"/>
      <c r="H3823" s="15"/>
      <c r="I3823" s="15"/>
      <c r="J3823" s="15"/>
      <c r="K3823" s="15"/>
      <c r="L3823" s="15"/>
    </row>
    <row r="3824" spans="1:12" x14ac:dyDescent="0.15">
      <c r="A3824" s="15">
        <v>3823</v>
      </c>
      <c r="B3824" s="11">
        <v>87</v>
      </c>
      <c r="C3824" s="11">
        <v>35</v>
      </c>
      <c r="D3824" s="20" t="str">
        <f>L3824</f>
        <v>write.csv(res, "C:/NGS/save/NGS0_87.fastq.csv")</v>
      </c>
      <c r="F3824" s="15" t="s">
        <v>35</v>
      </c>
      <c r="G3824" s="15" t="str">
        <f>'1. Input and Output files list'!$E$6</f>
        <v>C:/NGS/save/</v>
      </c>
      <c r="H3824" s="15" t="str">
        <f>'1. Input and Output files list'!$I$252</f>
        <v>NGS0_87.fastq</v>
      </c>
      <c r="I3824" s="15" t="s">
        <v>34</v>
      </c>
      <c r="J3824" s="15"/>
      <c r="K3824" s="15"/>
      <c r="L3824" s="15" t="str">
        <f>CONCATENATE(F3824,G3824,H3824,I3824)</f>
        <v>write.csv(res, "C:/NGS/save/NGS0_87.fastq.csv")</v>
      </c>
    </row>
    <row r="3825" spans="1:20" x14ac:dyDescent="0.15">
      <c r="A3825" s="15">
        <v>3824</v>
      </c>
      <c r="B3825" s="11">
        <v>87</v>
      </c>
      <c r="C3825" s="11">
        <v>36</v>
      </c>
      <c r="D3825" s="20" t="str">
        <f>L3825</f>
        <v>system.time(fastq &lt;- fread("C:/NGS/save/AdapterTrim_NGS0_87.fastq", header=F, sep="\t", na.strings="NA", strip.white=TRUE, verbose=TRUE))</v>
      </c>
      <c r="F3825" s="15" t="s">
        <v>92</v>
      </c>
      <c r="G3825" s="15" t="str">
        <f>'1. Input and Output files list'!$E$6</f>
        <v>C:/NGS/save/</v>
      </c>
      <c r="H3825" s="15" t="s">
        <v>38</v>
      </c>
      <c r="I3825" s="15" t="str">
        <f>'1. Input and Output files list'!$I$252</f>
        <v>NGS0_87.fastq</v>
      </c>
      <c r="J3825" s="15" t="s">
        <v>20</v>
      </c>
      <c r="K3825" s="15"/>
      <c r="L3825" s="15" t="str">
        <f>CONCATENATE(F3825,G3825,H3825,I3825,J3825)</f>
        <v>system.time(fastq &lt;- fread("C:/NGS/save/AdapterTrim_NGS0_87.fastq", header=F, sep="\t", na.strings="NA", strip.white=TRUE, verbose=TRUE))</v>
      </c>
    </row>
    <row r="3826" spans="1:20" x14ac:dyDescent="0.15">
      <c r="A3826" s="15">
        <v>3825</v>
      </c>
      <c r="B3826" s="11">
        <v>87</v>
      </c>
      <c r="C3826" s="11">
        <v>37</v>
      </c>
      <c r="D3826" s="20" t="str">
        <f>T3826</f>
        <v>file.remove("C:/NGS/save/AdapterTrim_NGS0_87.fastq","C:/NGS/save/F2_Adap-0.fastq","C:/NGS/save/F2_Adap-1.fastq","C:/NGS/save/F2_Adap-2.fastq","C:/NGS/save/F2_Adap-3.fastq")</v>
      </c>
      <c r="F3826" s="15" t="s">
        <v>11</v>
      </c>
      <c r="G3826" s="15" t="str">
        <f>'1. Input and Output files list'!$E$6</f>
        <v>C:/NGS/save/</v>
      </c>
      <c r="H3826" s="15" t="s">
        <v>38</v>
      </c>
      <c r="I3826" s="15" t="str">
        <f>'1. Input and Output files list'!$I$252</f>
        <v>NGS0_87.fastq</v>
      </c>
      <c r="J3826" s="15" t="s">
        <v>852</v>
      </c>
      <c r="K3826" s="15" t="str">
        <f>'1. Input and Output files list'!$E$6</f>
        <v>C:/NGS/save/</v>
      </c>
      <c r="L3826" s="15" t="s">
        <v>851</v>
      </c>
      <c r="M3826" t="str">
        <f>'1. Input and Output files list'!$E$6</f>
        <v>C:/NGS/save/</v>
      </c>
      <c r="N3826" t="s">
        <v>89</v>
      </c>
      <c r="O3826" t="str">
        <f>'1. Input and Output files list'!$E$6</f>
        <v>C:/NGS/save/</v>
      </c>
      <c r="P3826" t="s">
        <v>90</v>
      </c>
      <c r="Q3826" t="str">
        <f>'1. Input and Output files list'!$E$6</f>
        <v>C:/NGS/save/</v>
      </c>
      <c r="R3826" t="s">
        <v>91</v>
      </c>
      <c r="T3826" t="str">
        <f>CONCATENATE(F3826,G3826,H3826,I3826,J3826,K3826,L3826,M3826,N3826,O3826,P3826,Q3826,R3826)</f>
        <v>file.remove("C:/NGS/save/AdapterTrim_NGS0_87.fastq","C:/NGS/save/F2_Adap-0.fastq","C:/NGS/save/F2_Adap-1.fastq","C:/NGS/save/F2_Adap-2.fastq","C:/NGS/save/F2_Adap-3.fastq")</v>
      </c>
    </row>
    <row r="3827" spans="1:20" x14ac:dyDescent="0.15">
      <c r="A3827" s="15">
        <v>3826</v>
      </c>
      <c r="B3827" s="11">
        <v>87</v>
      </c>
      <c r="C3827" s="11">
        <v>38</v>
      </c>
      <c r="D3827" s="20" t="s">
        <v>93</v>
      </c>
      <c r="F3827" s="15"/>
      <c r="G3827" s="15"/>
      <c r="H3827" s="15"/>
      <c r="I3827" s="15"/>
      <c r="J3827" s="15"/>
      <c r="K3827" s="15"/>
      <c r="L3827" s="15"/>
    </row>
    <row r="3828" spans="1:20" x14ac:dyDescent="0.15">
      <c r="A3828" s="15">
        <v>3827</v>
      </c>
      <c r="B3828" s="11">
        <v>87</v>
      </c>
      <c r="C3828" s="11">
        <v>39</v>
      </c>
      <c r="D3828" s="20" t="s">
        <v>2</v>
      </c>
      <c r="F3828" s="15"/>
      <c r="G3828" s="15"/>
      <c r="H3828" s="15"/>
      <c r="I3828" s="15"/>
      <c r="J3828" s="15"/>
      <c r="K3828" s="15"/>
      <c r="L3828" s="15"/>
    </row>
    <row r="3829" spans="1:20" x14ac:dyDescent="0.15">
      <c r="A3829" s="15">
        <v>3828</v>
      </c>
      <c r="B3829" s="11">
        <v>87</v>
      </c>
      <c r="C3829" s="11">
        <v>40</v>
      </c>
      <c r="D3829" s="20" t="str">
        <f>K3829</f>
        <v>system.time(write.csv(RADtag, file="C:/NGS/save/NGS0_87.tagcount", row.names = F))</v>
      </c>
      <c r="F3829" s="15" t="s">
        <v>164</v>
      </c>
      <c r="G3829" s="15" t="str">
        <f>'1. Input and Output files list'!$E$6</f>
        <v>C:/NGS/save/</v>
      </c>
      <c r="H3829" s="15" t="str">
        <f>'1. Input and Output files list'!$J$252</f>
        <v>NGS0_87.tagcount</v>
      </c>
      <c r="I3829" s="15" t="s">
        <v>210</v>
      </c>
      <c r="J3829" s="15"/>
      <c r="K3829" s="15" t="str">
        <f>CONCATENATE(F3829,G3829,H3829,I3829)</f>
        <v>system.time(write.csv(RADtag, file="C:/NGS/save/NGS0_87.tagcount", row.names = F))</v>
      </c>
      <c r="L3829" s="15"/>
    </row>
    <row r="3830" spans="1:20" x14ac:dyDescent="0.15">
      <c r="A3830" s="15">
        <v>3829</v>
      </c>
      <c r="B3830" s="11">
        <v>87</v>
      </c>
      <c r="C3830" s="11">
        <v>41</v>
      </c>
      <c r="D3830" s="20" t="str">
        <f>L3830</f>
        <v>file.remove("C:/NGS/save/NGS0_87.fastq")</v>
      </c>
      <c r="F3830" s="15" t="s">
        <v>97</v>
      </c>
      <c r="G3830" s="15" t="s">
        <v>13</v>
      </c>
      <c r="H3830" s="15" t="str">
        <f>'1. Input and Output files list'!$E$6</f>
        <v>C:/NGS/save/</v>
      </c>
      <c r="I3830" s="15" t="str">
        <f>'1. Input and Output files list'!$I$252</f>
        <v>NGS0_87.fastq</v>
      </c>
      <c r="J3830" s="7" t="s">
        <v>16</v>
      </c>
      <c r="K3830" s="15" t="s">
        <v>52</v>
      </c>
      <c r="L3830" s="15" t="str">
        <f>CONCATENATE(F3830,G3830,H3830,I3830,J3830,K3830)</f>
        <v>file.remove("C:/NGS/save/NGS0_87.fastq")</v>
      </c>
    </row>
    <row r="3831" spans="1:20" x14ac:dyDescent="0.15">
      <c r="A3831" s="15">
        <v>3830</v>
      </c>
      <c r="B3831" s="11">
        <v>87</v>
      </c>
      <c r="C3831" s="11">
        <v>42</v>
      </c>
      <c r="D3831" s="20" t="s">
        <v>170</v>
      </c>
      <c r="F3831" s="15"/>
      <c r="G3831" s="15"/>
      <c r="H3831" s="15"/>
      <c r="I3831" s="15"/>
      <c r="J3831" s="15"/>
      <c r="K3831" s="15"/>
      <c r="L3831" s="15"/>
    </row>
    <row r="3832" spans="1:20" x14ac:dyDescent="0.15">
      <c r="A3832" s="15">
        <v>3831</v>
      </c>
      <c r="B3832" s="11">
        <v>87</v>
      </c>
      <c r="C3832" s="11">
        <v>43</v>
      </c>
      <c r="D3832" s="20" t="str">
        <f>L3832</f>
        <v>system.time(write.csv(RAD_1over, file="C:/NGS/save/NGS0_87.tagcount1over", row.names = F))</v>
      </c>
      <c r="F3832" s="10" t="s">
        <v>171</v>
      </c>
      <c r="G3832" s="15" t="str">
        <f>'1. Input and Output files list'!$E$6</f>
        <v>C:/NGS/save/</v>
      </c>
      <c r="H3832" s="10" t="str">
        <f>'1. Input and Output files list'!$K$252</f>
        <v>NGS0_87.tagcount1over</v>
      </c>
      <c r="I3832" s="10" t="s">
        <v>210</v>
      </c>
      <c r="J3832" s="15"/>
      <c r="K3832" s="15"/>
      <c r="L3832" s="15" t="str">
        <f>CONCATENATE(F3832,G3832,H3832,I3832)</f>
        <v>system.time(write.csv(RAD_1over, file="C:/NGS/save/NGS0_87.tagcount1over", row.names = F))</v>
      </c>
    </row>
    <row r="3833" spans="1:20" x14ac:dyDescent="0.15">
      <c r="A3833" s="15">
        <v>3832</v>
      </c>
      <c r="B3833" s="11">
        <v>87</v>
      </c>
      <c r="C3833" s="11">
        <v>44</v>
      </c>
      <c r="D3833" s="20" t="s">
        <v>1073</v>
      </c>
      <c r="F3833" s="15"/>
      <c r="G3833" s="15"/>
      <c r="H3833" s="15"/>
      <c r="I3833" s="15"/>
      <c r="J3833" s="15"/>
      <c r="K3833" s="15"/>
      <c r="L3833" s="15"/>
    </row>
    <row r="3834" spans="1:20" x14ac:dyDescent="0.15">
      <c r="A3834" s="15">
        <v>3833</v>
      </c>
      <c r="B3834" s="11">
        <v>88</v>
      </c>
      <c r="C3834" s="11">
        <v>1</v>
      </c>
      <c r="D3834" s="20" t="str">
        <f>L3834</f>
        <v>in_f &lt;- c("C:/NGS/Raw_sequence_reads/88_TCTCGCGC-GTACTGAC_L006_R1_001.fastq.gz", "C:/NGS/Raw_sequence_reads/88_TCTCGCGC-GTACTGAC_L006_R2_001.fastq.gz")</v>
      </c>
      <c r="F3834" s="15" t="s">
        <v>3</v>
      </c>
      <c r="G3834" s="15" t="str">
        <f>'1. Input and Output files list'!$E$254</f>
        <v>C:/NGS/Raw_sequence_reads/88_TCTCGCGC-GTACTGAC_L006_R1_001.fastq.gz</v>
      </c>
      <c r="H3834" s="15" t="s">
        <v>10</v>
      </c>
      <c r="I3834" s="15" t="str">
        <f>'1. Input and Output files list'!$E$255</f>
        <v>C:/NGS/Raw_sequence_reads/88_TCTCGCGC-GTACTGAC_L006_R2_001.fastq.gz</v>
      </c>
      <c r="J3834" s="15" t="s">
        <v>4</v>
      </c>
      <c r="K3834" s="15"/>
      <c r="L3834" s="15" t="str">
        <f>CONCATENATE(F3834,G3834,H3834,I3834,J3834)</f>
        <v>in_f &lt;- c("C:/NGS/Raw_sequence_reads/88_TCTCGCGC-GTACTGAC_L006_R1_001.fastq.gz", "C:/NGS/Raw_sequence_reads/88_TCTCGCGC-GTACTGAC_L006_R2_001.fastq.gz")</v>
      </c>
    </row>
    <row r="3835" spans="1:20" x14ac:dyDescent="0.15">
      <c r="A3835" s="15">
        <v>3834</v>
      </c>
      <c r="B3835" s="11">
        <v>88</v>
      </c>
      <c r="C3835" s="11">
        <v>2</v>
      </c>
      <c r="D3835" s="20" t="str">
        <f>L3835</f>
        <v>out_f &lt;- "C:/NGS/save/NGS0_88.fastq"</v>
      </c>
      <c r="F3835" s="15" t="s">
        <v>95</v>
      </c>
      <c r="G3835" s="15" t="s">
        <v>13</v>
      </c>
      <c r="H3835" s="15" t="str">
        <f>'1. Input and Output files list'!$E$6</f>
        <v>C:/NGS/save/</v>
      </c>
      <c r="I3835" s="15" t="str">
        <f>'1. Input and Output files list'!$I$254</f>
        <v>NGS0_88.fastq</v>
      </c>
      <c r="J3835" s="7" t="s">
        <v>16</v>
      </c>
      <c r="K3835" s="15"/>
      <c r="L3835" s="15" t="str">
        <f>CONCATENATE(F3835,G3835,H3835,I3835,J3835)</f>
        <v>out_f &lt;- "C:/NGS/save/NGS0_88.fastq"</v>
      </c>
    </row>
    <row r="3836" spans="1:20" x14ac:dyDescent="0.15">
      <c r="A3836" s="15">
        <v>3835</v>
      </c>
      <c r="B3836" s="11">
        <v>88</v>
      </c>
      <c r="C3836" s="11">
        <v>3</v>
      </c>
      <c r="D3836" s="20" t="str">
        <f>L3836</f>
        <v>param_trim &lt;- 1</v>
      </c>
      <c r="F3836" s="15" t="s">
        <v>163</v>
      </c>
      <c r="G3836" s="15">
        <f>'1. Input and Output files list'!$H$254</f>
        <v>1</v>
      </c>
      <c r="H3836" s="15"/>
      <c r="I3836" s="15"/>
      <c r="J3836" s="15"/>
      <c r="K3836" s="15"/>
      <c r="L3836" s="15" t="str">
        <f>CONCATENATE(F3836,G3836)</f>
        <v>param_trim &lt;- 1</v>
      </c>
    </row>
    <row r="3837" spans="1:20" x14ac:dyDescent="0.15">
      <c r="A3837" s="15">
        <v>3836</v>
      </c>
      <c r="B3837" s="11">
        <v>88</v>
      </c>
      <c r="C3837" s="11">
        <v>4</v>
      </c>
      <c r="D3837" s="20" t="s">
        <v>21</v>
      </c>
      <c r="F3837" s="15"/>
      <c r="G3837" s="15"/>
      <c r="H3837" s="15"/>
      <c r="I3837" s="15"/>
      <c r="J3837" s="15"/>
      <c r="K3837" s="15"/>
      <c r="L3837" s="15"/>
    </row>
    <row r="3838" spans="1:20" x14ac:dyDescent="0.15">
      <c r="A3838" s="15">
        <v>3837</v>
      </c>
      <c r="B3838" s="11">
        <v>88</v>
      </c>
      <c r="C3838" s="11">
        <v>5</v>
      </c>
      <c r="D3838" s="20" t="s">
        <v>22</v>
      </c>
      <c r="F3838" s="15"/>
      <c r="G3838" s="15"/>
      <c r="H3838" s="15"/>
      <c r="I3838" s="15"/>
      <c r="J3838" s="15"/>
      <c r="K3838" s="15"/>
      <c r="L3838" s="15"/>
    </row>
    <row r="3839" spans="1:20" x14ac:dyDescent="0.15">
      <c r="A3839" s="15">
        <v>3838</v>
      </c>
      <c r="B3839" s="11">
        <v>88</v>
      </c>
      <c r="C3839" s="11">
        <v>6</v>
      </c>
      <c r="D3839" s="20" t="s">
        <v>23</v>
      </c>
      <c r="F3839" s="15"/>
      <c r="G3839" s="15"/>
      <c r="H3839" s="15"/>
      <c r="I3839" s="15"/>
      <c r="J3839" s="15"/>
      <c r="K3839" s="15"/>
      <c r="L3839" s="15"/>
    </row>
    <row r="3840" spans="1:20" x14ac:dyDescent="0.15">
      <c r="A3840" s="15">
        <v>3839</v>
      </c>
      <c r="B3840" s="11">
        <v>88</v>
      </c>
      <c r="C3840" s="11">
        <v>7</v>
      </c>
      <c r="D3840" s="20" t="str">
        <f>L3840</f>
        <v>hoge1 &lt;- DNAStringSet(sread(fastq), start=7, end=hoge)</v>
      </c>
      <c r="F3840" s="15" t="s">
        <v>166</v>
      </c>
      <c r="G3840" s="15">
        <f>'1. Input and Output files list'!$G$254+1</f>
        <v>7</v>
      </c>
      <c r="H3840" s="15" t="s">
        <v>26</v>
      </c>
      <c r="I3840" s="15"/>
      <c r="J3840" s="15"/>
      <c r="K3840" s="15"/>
      <c r="L3840" s="15" t="str">
        <f>CONCATENATE(F3840,G3840,H3840)</f>
        <v>hoge1 &lt;- DNAStringSet(sread(fastq), start=7, end=hoge)</v>
      </c>
    </row>
    <row r="3841" spans="1:18" x14ac:dyDescent="0.15">
      <c r="A3841" s="15">
        <v>3840</v>
      </c>
      <c r="B3841" s="11">
        <v>88</v>
      </c>
      <c r="C3841" s="11">
        <v>8</v>
      </c>
      <c r="D3841" s="20" t="str">
        <f>L3841</f>
        <v>hoge2 &lt;- BStringSet(quality(quality(fastq)), start=7, end=hoge)</v>
      </c>
      <c r="F3841" s="15" t="s">
        <v>167</v>
      </c>
      <c r="G3841" s="15">
        <f>'1. Input and Output files list'!$G$254+1</f>
        <v>7</v>
      </c>
      <c r="H3841" s="15" t="s">
        <v>26</v>
      </c>
      <c r="I3841" s="15"/>
      <c r="J3841" s="15"/>
      <c r="K3841" s="15"/>
      <c r="L3841" s="15" t="str">
        <f>CONCATENATE(F3841,G3841,H3841)</f>
        <v>hoge2 &lt;- BStringSet(quality(quality(fastq)), start=7, end=hoge)</v>
      </c>
    </row>
    <row r="3842" spans="1:18" x14ac:dyDescent="0.15">
      <c r="A3842" s="15">
        <v>3841</v>
      </c>
      <c r="B3842" s="11">
        <v>88</v>
      </c>
      <c r="C3842" s="11">
        <v>9</v>
      </c>
      <c r="D3842" s="20" t="s">
        <v>24</v>
      </c>
      <c r="F3842" s="15"/>
      <c r="G3842" s="15"/>
      <c r="H3842" s="15"/>
      <c r="I3842" s="15"/>
      <c r="J3842" s="15"/>
      <c r="K3842" s="15"/>
      <c r="L3842" s="15"/>
    </row>
    <row r="3843" spans="1:18" x14ac:dyDescent="0.15">
      <c r="A3843" s="15">
        <v>3842</v>
      </c>
      <c r="B3843" s="11">
        <v>88</v>
      </c>
      <c r="C3843" s="11">
        <v>10</v>
      </c>
      <c r="D3843" s="20" t="s">
        <v>96</v>
      </c>
      <c r="F3843" s="15"/>
      <c r="G3843" s="15"/>
      <c r="H3843" s="15"/>
      <c r="I3843" s="15"/>
      <c r="J3843" s="15"/>
      <c r="K3843" s="15"/>
      <c r="L3843" s="15"/>
    </row>
    <row r="3844" spans="1:18" x14ac:dyDescent="0.15">
      <c r="A3844" s="15">
        <v>3843</v>
      </c>
      <c r="B3844" s="11">
        <v>88</v>
      </c>
      <c r="C3844" s="11">
        <v>11</v>
      </c>
      <c r="D3844" s="53" t="str">
        <f>R3844</f>
        <v>param1 &lt;- 35</v>
      </c>
      <c r="F3844" s="15" t="s">
        <v>843</v>
      </c>
      <c r="G3844" s="15">
        <f>'1. Input and Output files list'!$E$32</f>
        <v>35</v>
      </c>
      <c r="H3844" s="15"/>
      <c r="I3844" s="15"/>
      <c r="J3844" s="15"/>
      <c r="K3844" s="15"/>
      <c r="L3844" s="15"/>
      <c r="R3844" t="str">
        <f>CONCATENATE(F3844,G3844,H3844)</f>
        <v>param1 &lt;- 35</v>
      </c>
    </row>
    <row r="3845" spans="1:18" x14ac:dyDescent="0.15">
      <c r="A3845" s="15">
        <v>3844</v>
      </c>
      <c r="B3845" s="11">
        <v>88</v>
      </c>
      <c r="C3845" s="11">
        <v>12</v>
      </c>
      <c r="D3845" s="53" t="str">
        <f>R3845</f>
        <v>param2 &lt;- 0.1</v>
      </c>
      <c r="F3845" s="15" t="s">
        <v>844</v>
      </c>
      <c r="G3845" s="15">
        <f>'1. Input and Output files list'!$E$34</f>
        <v>0.1</v>
      </c>
      <c r="H3845" s="15"/>
      <c r="I3845" s="15"/>
      <c r="J3845" s="15"/>
      <c r="K3845" s="15"/>
      <c r="L3845" s="15"/>
      <c r="R3845" t="str">
        <f>CONCATENATE(F3845,G3845,H3845)</f>
        <v>param2 &lt;- 0.1</v>
      </c>
    </row>
    <row r="3846" spans="1:18" x14ac:dyDescent="0.15">
      <c r="A3846" s="15">
        <v>3845</v>
      </c>
      <c r="B3846" s="11">
        <v>88</v>
      </c>
      <c r="C3846" s="11">
        <v>13</v>
      </c>
      <c r="D3846" s="53" t="str">
        <f>R3846</f>
        <v>fastq &lt;- readFastq("C:/NGS/save/NGS0_88.fastq")</v>
      </c>
      <c r="F3846" s="15" t="s">
        <v>845</v>
      </c>
      <c r="G3846" s="15" t="str">
        <f>'1. Input and Output files list'!$E$6</f>
        <v>C:/NGS/save/</v>
      </c>
      <c r="H3846" s="5" t="str">
        <f>'1. Input and Output files list'!$I$254</f>
        <v>NGS0_88.fastq</v>
      </c>
      <c r="I3846" s="15" t="s">
        <v>4</v>
      </c>
      <c r="J3846" s="15">
        <v>88</v>
      </c>
      <c r="K3846" s="15"/>
      <c r="L3846" s="15"/>
      <c r="R3846" t="str">
        <f>CONCATENATE(F3846,G3846,H3846,I3846)</f>
        <v>fastq &lt;- readFastq("C:/NGS/save/NGS0_88.fastq")</v>
      </c>
    </row>
    <row r="3847" spans="1:18" x14ac:dyDescent="0.15">
      <c r="A3847" s="15">
        <v>3846</v>
      </c>
      <c r="B3847" s="11">
        <v>88</v>
      </c>
      <c r="C3847" s="11">
        <v>14</v>
      </c>
      <c r="D3847" s="53" t="s">
        <v>840</v>
      </c>
      <c r="F3847" s="15"/>
      <c r="G3847" s="15"/>
      <c r="H3847" s="15"/>
      <c r="I3847" s="15"/>
      <c r="J3847" s="15"/>
      <c r="K3847" s="15"/>
      <c r="L3847" s="15"/>
    </row>
    <row r="3848" spans="1:18" x14ac:dyDescent="0.15">
      <c r="A3848" s="15">
        <v>3847</v>
      </c>
      <c r="B3848" s="11">
        <v>88</v>
      </c>
      <c r="C3848" s="11">
        <v>15</v>
      </c>
      <c r="D3848" s="53" t="s">
        <v>841</v>
      </c>
      <c r="F3848" s="15"/>
      <c r="G3848" s="15"/>
      <c r="H3848" s="15"/>
      <c r="I3848" s="15"/>
      <c r="J3848" s="15"/>
      <c r="K3848" s="15"/>
      <c r="L3848" s="15"/>
    </row>
    <row r="3849" spans="1:18" x14ac:dyDescent="0.15">
      <c r="A3849" s="15">
        <v>3848</v>
      </c>
      <c r="B3849" s="11">
        <v>88</v>
      </c>
      <c r="C3849" s="11">
        <v>16</v>
      </c>
      <c r="D3849" s="53" t="s">
        <v>842</v>
      </c>
      <c r="F3849" s="15"/>
      <c r="G3849" s="15"/>
      <c r="H3849" s="15"/>
      <c r="I3849" s="15"/>
      <c r="J3849" s="15"/>
      <c r="K3849" s="15"/>
      <c r="L3849" s="15"/>
    </row>
    <row r="3850" spans="1:18" x14ac:dyDescent="0.15">
      <c r="A3850" s="15">
        <v>3849</v>
      </c>
      <c r="B3850" s="11">
        <v>88</v>
      </c>
      <c r="C3850" s="11">
        <v>17</v>
      </c>
      <c r="D3850" s="20" t="str">
        <f>L3850</f>
        <v xml:space="preserve">writeFastq(fastq, "C:/NGS/save/F2_Adap-0.fastq", compress=F)   </v>
      </c>
      <c r="F3850" s="15" t="s">
        <v>847</v>
      </c>
      <c r="G3850" s="15" t="str">
        <f>'1. Input and Output files list'!$E$6</f>
        <v>C:/NGS/save/</v>
      </c>
      <c r="H3850" s="15" t="s">
        <v>850</v>
      </c>
      <c r="I3850" s="15"/>
      <c r="J3850" s="15"/>
      <c r="K3850" s="15"/>
      <c r="L3850" s="15" t="str">
        <f>CONCATENATE(F3850,G3850,H3850,I3850,J3850)</f>
        <v xml:space="preserve">writeFastq(fastq, "C:/NGS/save/F2_Adap-0.fastq", compress=F)   </v>
      </c>
    </row>
    <row r="3851" spans="1:18" x14ac:dyDescent="0.15">
      <c r="A3851" s="15">
        <v>3850</v>
      </c>
      <c r="B3851" s="11">
        <v>88</v>
      </c>
      <c r="C3851" s="11">
        <v>18</v>
      </c>
      <c r="D3851" s="20" t="str">
        <f>L3851</f>
        <v>in_f &lt;- "C:/NGS/save/F2_Adap-0.fastq"</v>
      </c>
      <c r="F3851" s="15" t="s">
        <v>14</v>
      </c>
      <c r="G3851" s="15" t="s">
        <v>13</v>
      </c>
      <c r="H3851" s="15" t="str">
        <f>'1. Input and Output files list'!$E$6</f>
        <v>C:/NGS/save/</v>
      </c>
      <c r="I3851" s="15" t="s">
        <v>849</v>
      </c>
      <c r="J3851" s="7"/>
      <c r="K3851" s="15"/>
      <c r="L3851" s="15" t="str">
        <f>CONCATENATE(F3851,G3851,H3851,I3851,J3851)</f>
        <v>in_f &lt;- "C:/NGS/save/F2_Adap-0.fastq"</v>
      </c>
    </row>
    <row r="3852" spans="1:18" x14ac:dyDescent="0.15">
      <c r="A3852" s="15">
        <v>3851</v>
      </c>
      <c r="B3852" s="11">
        <v>88</v>
      </c>
      <c r="C3852" s="11">
        <v>19</v>
      </c>
      <c r="D3852" s="20" t="str">
        <f>L3852</f>
        <v>out_f &lt;- "C:/NGS/save/F2_Adap-1.fastq"</v>
      </c>
      <c r="F3852" s="15" t="s">
        <v>15</v>
      </c>
      <c r="G3852" s="15" t="str">
        <f>'1. Input and Output files list'!$E$6</f>
        <v>C:/NGS/save/</v>
      </c>
      <c r="H3852" s="15" t="s">
        <v>86</v>
      </c>
      <c r="I3852" s="15"/>
      <c r="J3852" s="15"/>
      <c r="K3852" s="15"/>
      <c r="L3852" s="15" t="str">
        <f>CONCATENATE(F3852,G3852,H3852)</f>
        <v>out_f &lt;- "C:/NGS/save/F2_Adap-1.fastq"</v>
      </c>
    </row>
    <row r="3853" spans="1:18" x14ac:dyDescent="0.15">
      <c r="A3853" s="15">
        <v>3852</v>
      </c>
      <c r="B3853" s="11">
        <v>88</v>
      </c>
      <c r="C3853" s="11">
        <v>20</v>
      </c>
      <c r="D3853" s="20" t="str">
        <f>L3853</f>
        <v>param_adapter &lt;- "CATGAGATCGGAAGAGCGTCGTGTAGGGAAAGAGTGT"  #Adapter sequence 1</v>
      </c>
      <c r="F3853" s="11" t="s">
        <v>44</v>
      </c>
      <c r="G3853" s="11" t="str">
        <f>'1. Input and Output files list'!$E$64</f>
        <v>CATGAGATCGGAAGAGCGTCGTGTAGGGAAAGAGTGT</v>
      </c>
      <c r="H3853" s="11" t="s">
        <v>46</v>
      </c>
      <c r="I3853" s="15"/>
      <c r="J3853" s="15"/>
      <c r="K3853" s="15"/>
      <c r="L3853" s="15" t="str">
        <f>CONCATENATE(F3853,G3853,H3853)</f>
        <v>param_adapter &lt;- "CATGAGATCGGAAGAGCGTCGTGTAGGGAAAGAGTGT"  #Adapter sequence 1</v>
      </c>
    </row>
    <row r="3854" spans="1:18" x14ac:dyDescent="0.15">
      <c r="A3854" s="15">
        <v>3853</v>
      </c>
      <c r="B3854" s="11">
        <v>88</v>
      </c>
      <c r="C3854" s="11">
        <v>21</v>
      </c>
      <c r="D3854" s="20" t="s">
        <v>28</v>
      </c>
      <c r="F3854" s="15"/>
      <c r="G3854" s="15"/>
      <c r="H3854" s="15"/>
      <c r="I3854" s="15"/>
      <c r="J3854" s="15"/>
      <c r="K3854" s="15"/>
      <c r="L3854" s="15"/>
    </row>
    <row r="3855" spans="1:18" x14ac:dyDescent="0.15">
      <c r="A3855" s="15">
        <v>3854</v>
      </c>
      <c r="B3855" s="11">
        <v>88</v>
      </c>
      <c r="C3855" s="11">
        <v>22</v>
      </c>
      <c r="D3855" s="20" t="str">
        <f>L3855</f>
        <v>in_f &lt;- "C:/NGS/save/F2_Adap-1.fastq"</v>
      </c>
      <c r="F3855" s="15" t="s">
        <v>12</v>
      </c>
      <c r="G3855" s="15" t="str">
        <f>'1. Input and Output files list'!$E$6</f>
        <v>C:/NGS/save/</v>
      </c>
      <c r="H3855" s="15" t="s">
        <v>86</v>
      </c>
      <c r="I3855" s="15"/>
      <c r="J3855" s="15"/>
      <c r="K3855" s="15"/>
      <c r="L3855" s="15" t="str">
        <f>CONCATENATE(F3855,G3855,H3855)</f>
        <v>in_f &lt;- "C:/NGS/save/F2_Adap-1.fastq"</v>
      </c>
    </row>
    <row r="3856" spans="1:18" x14ac:dyDescent="0.15">
      <c r="A3856" s="15">
        <v>3855</v>
      </c>
      <c r="B3856" s="11">
        <v>88</v>
      </c>
      <c r="C3856" s="11">
        <v>23</v>
      </c>
      <c r="D3856" s="20" t="str">
        <f>L3856</f>
        <v>out_f &lt;- "C:/NGS/save/F2_Adap-2.fastq"</v>
      </c>
      <c r="F3856" s="15" t="s">
        <v>15</v>
      </c>
      <c r="G3856" s="15" t="str">
        <f>'1. Input and Output files list'!$E$6</f>
        <v>C:/NGS/save/</v>
      </c>
      <c r="H3856" s="15" t="s">
        <v>87</v>
      </c>
      <c r="I3856" s="15"/>
      <c r="J3856" s="15"/>
      <c r="K3856" s="15"/>
      <c r="L3856" s="15" t="str">
        <f>CONCATENATE(F3856,G3856,H3856)</f>
        <v>out_f &lt;- "C:/NGS/save/F2_Adap-2.fastq"</v>
      </c>
    </row>
    <row r="3857" spans="1:20" x14ac:dyDescent="0.15">
      <c r="A3857" s="15">
        <v>3856</v>
      </c>
      <c r="B3857" s="11">
        <v>88</v>
      </c>
      <c r="C3857" s="11">
        <v>24</v>
      </c>
      <c r="D3857" s="20" t="str">
        <f>L3857</f>
        <v>param_adapter &lt;- "TAAGATCGGAAGAGCACACGTCTGAACTCCAGTCAC"  #Adapter sequence 2</v>
      </c>
      <c r="F3857" s="11" t="s">
        <v>44</v>
      </c>
      <c r="G3857" s="15" t="str">
        <f>'1. Input and Output files list'!$E$65</f>
        <v>TAAGATCGGAAGAGCACACGTCTGAACTCCAGTCAC</v>
      </c>
      <c r="H3857" s="11" t="s">
        <v>47</v>
      </c>
      <c r="I3857" s="15"/>
      <c r="J3857" s="15"/>
      <c r="K3857" s="15"/>
      <c r="L3857" s="15" t="str">
        <f>CONCATENATE(F3857,G3857,H3857)</f>
        <v>param_adapter &lt;- "TAAGATCGGAAGAGCACACGTCTGAACTCCAGTCAC"  #Adapter sequence 2</v>
      </c>
    </row>
    <row r="3858" spans="1:20" x14ac:dyDescent="0.15">
      <c r="A3858" s="15">
        <v>3857</v>
      </c>
      <c r="B3858" s="11">
        <v>88</v>
      </c>
      <c r="C3858" s="11">
        <v>25</v>
      </c>
      <c r="D3858" s="20" t="s">
        <v>29</v>
      </c>
      <c r="F3858" s="15"/>
      <c r="G3858" s="15"/>
      <c r="H3858" s="15"/>
      <c r="I3858" s="15"/>
      <c r="J3858" s="15"/>
      <c r="K3858" s="15"/>
      <c r="L3858" s="15"/>
    </row>
    <row r="3859" spans="1:20" x14ac:dyDescent="0.15">
      <c r="A3859" s="15">
        <v>3858</v>
      </c>
      <c r="B3859" s="11">
        <v>88</v>
      </c>
      <c r="C3859" s="11">
        <v>26</v>
      </c>
      <c r="D3859" s="20" t="str">
        <f>L3859</f>
        <v>in_f &lt;- "C:/NGS/save/F2_Adap-2.fastq"</v>
      </c>
      <c r="F3859" s="15" t="s">
        <v>12</v>
      </c>
      <c r="G3859" s="15" t="str">
        <f>'1. Input and Output files list'!$E$6</f>
        <v>C:/NGS/save/</v>
      </c>
      <c r="H3859" s="15" t="s">
        <v>87</v>
      </c>
      <c r="I3859" s="15"/>
      <c r="J3859" s="15"/>
      <c r="K3859" s="15"/>
      <c r="L3859" s="15" t="str">
        <f>CONCATENATE(F3859,G3859,H3859)</f>
        <v>in_f &lt;- "C:/NGS/save/F2_Adap-2.fastq"</v>
      </c>
    </row>
    <row r="3860" spans="1:20" x14ac:dyDescent="0.15">
      <c r="A3860" s="15">
        <v>3859</v>
      </c>
      <c r="B3860" s="11">
        <v>88</v>
      </c>
      <c r="C3860" s="11">
        <v>27</v>
      </c>
      <c r="D3860" s="20" t="str">
        <f>L3860</f>
        <v>out_f &lt;- "C:/NGS/save/F2_Adap-3.fastq"</v>
      </c>
      <c r="F3860" s="15" t="s">
        <v>15</v>
      </c>
      <c r="G3860" s="15" t="str">
        <f>'1. Input and Output files list'!$E$6</f>
        <v>C:/NGS/save/</v>
      </c>
      <c r="H3860" s="15" t="s">
        <v>88</v>
      </c>
      <c r="I3860" s="15"/>
      <c r="J3860" s="15"/>
      <c r="K3860" s="15"/>
      <c r="L3860" s="15" t="str">
        <f>CONCATENATE(F3860,G3860,H3860)</f>
        <v>out_f &lt;- "C:/NGS/save/F2_Adap-3.fastq"</v>
      </c>
    </row>
    <row r="3861" spans="1:20" x14ac:dyDescent="0.15">
      <c r="A3861" s="15">
        <v>3860</v>
      </c>
      <c r="B3861" s="11">
        <v>88</v>
      </c>
      <c r="C3861" s="11">
        <v>28</v>
      </c>
      <c r="D3861" s="20" t="str">
        <f>L3861</f>
        <v>param_adapter &lt;- "TAAGATCGGAAGAGCGTCGTGTAGGGAAAGAGTGT"  #Adapter sequence 3</v>
      </c>
      <c r="F3861" s="15" t="s">
        <v>44</v>
      </c>
      <c r="G3861" s="15" t="str">
        <f>'1. Input and Output files list'!$E$66</f>
        <v>TAAGATCGGAAGAGCGTCGTGTAGGGAAAGAGTGT</v>
      </c>
      <c r="H3861" s="15" t="s">
        <v>49</v>
      </c>
      <c r="I3861" s="15"/>
      <c r="J3861" s="15"/>
      <c r="K3861" s="15"/>
      <c r="L3861" s="15" t="str">
        <f>CONCATENATE(F3861,G3861,H3861)</f>
        <v>param_adapter &lt;- "TAAGATCGGAAGAGCGTCGTGTAGGGAAAGAGTGT"  #Adapter sequence 3</v>
      </c>
    </row>
    <row r="3862" spans="1:20" x14ac:dyDescent="0.15">
      <c r="A3862" s="15">
        <v>3861</v>
      </c>
      <c r="B3862" s="11">
        <v>88</v>
      </c>
      <c r="C3862" s="11">
        <v>29</v>
      </c>
      <c r="D3862" s="20" t="s">
        <v>30</v>
      </c>
      <c r="F3862" s="15"/>
      <c r="G3862" s="15"/>
      <c r="H3862" s="15"/>
      <c r="I3862" s="15"/>
      <c r="J3862" s="15"/>
      <c r="K3862" s="15"/>
      <c r="L3862" s="15"/>
    </row>
    <row r="3863" spans="1:20" x14ac:dyDescent="0.15">
      <c r="A3863" s="15">
        <v>3862</v>
      </c>
      <c r="B3863" s="11">
        <v>88</v>
      </c>
      <c r="C3863" s="11">
        <v>30</v>
      </c>
      <c r="D3863" s="20" t="str">
        <f>L3863</f>
        <v>in_f &lt;- "C:/NGS/save/F2_Adap-3.fastq"</v>
      </c>
      <c r="F3863" s="15" t="s">
        <v>12</v>
      </c>
      <c r="G3863" s="15" t="str">
        <f>'1. Input and Output files list'!$E$6</f>
        <v>C:/NGS/save/</v>
      </c>
      <c r="H3863" s="15" t="s">
        <v>88</v>
      </c>
      <c r="I3863" s="15"/>
      <c r="J3863" s="15"/>
      <c r="K3863" s="15"/>
      <c r="L3863" s="15" t="str">
        <f>CONCATENATE(F3863,G3863,H3863)</f>
        <v>in_f &lt;- "C:/NGS/save/F2_Adap-3.fastq"</v>
      </c>
    </row>
    <row r="3864" spans="1:20" x14ac:dyDescent="0.15">
      <c r="A3864" s="15">
        <v>3863</v>
      </c>
      <c r="B3864" s="11">
        <v>88</v>
      </c>
      <c r="C3864" s="11">
        <v>31</v>
      </c>
      <c r="D3864" s="20" t="str">
        <f>L3864</f>
        <v>out_f &lt;- "C:/NGS/save/AdapterTrim_NGS0_88.fastq"</v>
      </c>
      <c r="F3864" s="15" t="s">
        <v>36</v>
      </c>
      <c r="G3864" s="15" t="str">
        <f>'1. Input and Output files list'!$E$6</f>
        <v>C:/NGS/save/</v>
      </c>
      <c r="H3864" s="15" t="s">
        <v>38</v>
      </c>
      <c r="I3864" s="15" t="str">
        <f>'1. Input and Output files list'!$I$254</f>
        <v>NGS0_88.fastq</v>
      </c>
      <c r="J3864" s="15" t="s">
        <v>16</v>
      </c>
      <c r="K3864" s="15"/>
      <c r="L3864" s="15" t="str">
        <f>CONCATENATE(F3864,G3864,H3864,I3864,J3864)</f>
        <v>out_f &lt;- "C:/NGS/save/AdapterTrim_NGS0_88.fastq"</v>
      </c>
    </row>
    <row r="3865" spans="1:20" x14ac:dyDescent="0.15">
      <c r="A3865" s="15">
        <v>3864</v>
      </c>
      <c r="B3865" s="11">
        <v>88</v>
      </c>
      <c r="C3865" s="11">
        <v>32</v>
      </c>
      <c r="D3865" s="20" t="str">
        <f>L3865</f>
        <v>param_adapter &lt;- "CATGAGATCGGAAGAGCACACGTCTGAACTCCAGTCAC"  #Adapter sequence 4</v>
      </c>
      <c r="F3865" s="15" t="s">
        <v>44</v>
      </c>
      <c r="G3865" s="15" t="str">
        <f>'1. Input and Output files list'!$E$67</f>
        <v>CATGAGATCGGAAGAGCACACGTCTGAACTCCAGTCAC</v>
      </c>
      <c r="H3865" s="15" t="s">
        <v>51</v>
      </c>
      <c r="I3865" s="15"/>
      <c r="J3865" s="15"/>
      <c r="K3865" s="15"/>
      <c r="L3865" s="15" t="str">
        <f>CONCATENATE(F3865,G3865,H3865)</f>
        <v>param_adapter &lt;- "CATGAGATCGGAAGAGCACACGTCTGAACTCCAGTCAC"  #Adapter sequence 4</v>
      </c>
    </row>
    <row r="3866" spans="1:20" x14ac:dyDescent="0.15">
      <c r="A3866" s="15">
        <v>3865</v>
      </c>
      <c r="B3866" s="11">
        <v>88</v>
      </c>
      <c r="C3866" s="11">
        <v>33</v>
      </c>
      <c r="D3866" s="20" t="s">
        <v>31</v>
      </c>
      <c r="F3866" s="15"/>
      <c r="G3866" s="15"/>
      <c r="H3866" s="15"/>
      <c r="I3866" s="15"/>
      <c r="J3866" s="15"/>
      <c r="K3866" s="15"/>
      <c r="L3866" s="15"/>
    </row>
    <row r="3867" spans="1:20" x14ac:dyDescent="0.15">
      <c r="A3867" s="15">
        <v>3866</v>
      </c>
      <c r="B3867" s="11">
        <v>88</v>
      </c>
      <c r="C3867" s="11">
        <v>34</v>
      </c>
      <c r="D3867" s="20" t="s">
        <v>32</v>
      </c>
      <c r="F3867" s="15"/>
      <c r="G3867" s="15"/>
      <c r="H3867" s="15"/>
      <c r="I3867" s="15"/>
      <c r="J3867" s="15"/>
      <c r="K3867" s="15"/>
      <c r="L3867" s="15"/>
    </row>
    <row r="3868" spans="1:20" x14ac:dyDescent="0.15">
      <c r="A3868" s="15">
        <v>3867</v>
      </c>
      <c r="B3868" s="11">
        <v>88</v>
      </c>
      <c r="C3868" s="11">
        <v>35</v>
      </c>
      <c r="D3868" s="20" t="str">
        <f>L3868</f>
        <v>write.csv(res, "C:/NGS/save/NGS0_88.fastq.csv")</v>
      </c>
      <c r="F3868" s="15" t="s">
        <v>35</v>
      </c>
      <c r="G3868" s="15" t="str">
        <f>'1. Input and Output files list'!$E$6</f>
        <v>C:/NGS/save/</v>
      </c>
      <c r="H3868" s="15" t="str">
        <f>'1. Input and Output files list'!$I$254</f>
        <v>NGS0_88.fastq</v>
      </c>
      <c r="I3868" s="15" t="s">
        <v>34</v>
      </c>
      <c r="J3868" s="15"/>
      <c r="K3868" s="15"/>
      <c r="L3868" s="15" t="str">
        <f>CONCATENATE(F3868,G3868,H3868,I3868)</f>
        <v>write.csv(res, "C:/NGS/save/NGS0_88.fastq.csv")</v>
      </c>
    </row>
    <row r="3869" spans="1:20" x14ac:dyDescent="0.15">
      <c r="A3869" s="15">
        <v>3868</v>
      </c>
      <c r="B3869" s="11">
        <v>88</v>
      </c>
      <c r="C3869" s="11">
        <v>36</v>
      </c>
      <c r="D3869" s="20" t="str">
        <f>L3869</f>
        <v>system.time(fastq &lt;- fread("C:/NGS/save/AdapterTrim_NGS0_88.fastq", header=F, sep="\t", na.strings="NA", strip.white=TRUE, verbose=TRUE))</v>
      </c>
      <c r="F3869" s="15" t="s">
        <v>92</v>
      </c>
      <c r="G3869" s="15" t="str">
        <f>'1. Input and Output files list'!$E$6</f>
        <v>C:/NGS/save/</v>
      </c>
      <c r="H3869" s="15" t="s">
        <v>38</v>
      </c>
      <c r="I3869" s="15" t="str">
        <f>'1. Input and Output files list'!$I$254</f>
        <v>NGS0_88.fastq</v>
      </c>
      <c r="J3869" s="15" t="s">
        <v>20</v>
      </c>
      <c r="K3869" s="15"/>
      <c r="L3869" s="15" t="str">
        <f>CONCATENATE(F3869,G3869,H3869,I3869,J3869)</f>
        <v>system.time(fastq &lt;- fread("C:/NGS/save/AdapterTrim_NGS0_88.fastq", header=F, sep="\t", na.strings="NA", strip.white=TRUE, verbose=TRUE))</v>
      </c>
    </row>
    <row r="3870" spans="1:20" x14ac:dyDescent="0.15">
      <c r="A3870" s="15">
        <v>3869</v>
      </c>
      <c r="B3870" s="11">
        <v>88</v>
      </c>
      <c r="C3870" s="11">
        <v>37</v>
      </c>
      <c r="D3870" s="20" t="str">
        <f>T3870</f>
        <v>file.remove("C:/NGS/save/AdapterTrim_NGS0_88.fastq","C:/NGS/save/F2_Adap-0.fastq","C:/NGS/save/F2_Adap-1.fastq","C:/NGS/save/F2_Adap-2.fastq","C:/NGS/save/F2_Adap-3.fastq")</v>
      </c>
      <c r="F3870" s="15" t="s">
        <v>11</v>
      </c>
      <c r="G3870" s="15" t="str">
        <f>'1. Input and Output files list'!$E$6</f>
        <v>C:/NGS/save/</v>
      </c>
      <c r="H3870" s="15" t="s">
        <v>38</v>
      </c>
      <c r="I3870" s="15" t="str">
        <f>'1. Input and Output files list'!$I$254</f>
        <v>NGS0_88.fastq</v>
      </c>
      <c r="J3870" s="15" t="s">
        <v>852</v>
      </c>
      <c r="K3870" s="15" t="str">
        <f>'1. Input and Output files list'!$E$6</f>
        <v>C:/NGS/save/</v>
      </c>
      <c r="L3870" s="15" t="s">
        <v>851</v>
      </c>
      <c r="M3870" t="str">
        <f>'1. Input and Output files list'!$E$6</f>
        <v>C:/NGS/save/</v>
      </c>
      <c r="N3870" t="s">
        <v>89</v>
      </c>
      <c r="O3870" t="str">
        <f>'1. Input and Output files list'!$E$6</f>
        <v>C:/NGS/save/</v>
      </c>
      <c r="P3870" t="s">
        <v>90</v>
      </c>
      <c r="Q3870" t="str">
        <f>'1. Input and Output files list'!$E$6</f>
        <v>C:/NGS/save/</v>
      </c>
      <c r="R3870" t="s">
        <v>91</v>
      </c>
      <c r="T3870" t="str">
        <f>CONCATENATE(F3870,G3870,H3870,I3870,J3870,K3870,L3870,M3870,N3870,O3870,P3870,Q3870,R3870)</f>
        <v>file.remove("C:/NGS/save/AdapterTrim_NGS0_88.fastq","C:/NGS/save/F2_Adap-0.fastq","C:/NGS/save/F2_Adap-1.fastq","C:/NGS/save/F2_Adap-2.fastq","C:/NGS/save/F2_Adap-3.fastq")</v>
      </c>
    </row>
    <row r="3871" spans="1:20" x14ac:dyDescent="0.15">
      <c r="A3871" s="15">
        <v>3870</v>
      </c>
      <c r="B3871" s="11">
        <v>88</v>
      </c>
      <c r="C3871" s="11">
        <v>38</v>
      </c>
      <c r="D3871" s="20" t="s">
        <v>93</v>
      </c>
      <c r="F3871" s="15"/>
      <c r="G3871" s="15"/>
      <c r="H3871" s="15"/>
      <c r="I3871" s="15"/>
      <c r="J3871" s="15"/>
      <c r="K3871" s="15"/>
      <c r="L3871" s="15"/>
    </row>
    <row r="3872" spans="1:20" x14ac:dyDescent="0.15">
      <c r="A3872" s="15">
        <v>3871</v>
      </c>
      <c r="B3872" s="11">
        <v>88</v>
      </c>
      <c r="C3872" s="11">
        <v>39</v>
      </c>
      <c r="D3872" s="20" t="s">
        <v>2</v>
      </c>
      <c r="F3872" s="15"/>
      <c r="G3872" s="15"/>
      <c r="H3872" s="15"/>
      <c r="I3872" s="15"/>
      <c r="J3872" s="15"/>
      <c r="K3872" s="15"/>
      <c r="L3872" s="15"/>
    </row>
    <row r="3873" spans="1:18" x14ac:dyDescent="0.15">
      <c r="A3873" s="15">
        <v>3872</v>
      </c>
      <c r="B3873" s="11">
        <v>88</v>
      </c>
      <c r="C3873" s="11">
        <v>40</v>
      </c>
      <c r="D3873" s="20" t="str">
        <f>K3873</f>
        <v>system.time(write.csv(RADtag, file="C:/NGS/save/NGS0_88.tagcount", row.names = F))</v>
      </c>
      <c r="F3873" s="15" t="s">
        <v>164</v>
      </c>
      <c r="G3873" s="15" t="str">
        <f>'1. Input and Output files list'!$E$6</f>
        <v>C:/NGS/save/</v>
      </c>
      <c r="H3873" s="15" t="str">
        <f>'1. Input and Output files list'!$J$254</f>
        <v>NGS0_88.tagcount</v>
      </c>
      <c r="I3873" s="15" t="s">
        <v>210</v>
      </c>
      <c r="J3873" s="15"/>
      <c r="K3873" s="15" t="str">
        <f>CONCATENATE(F3873,G3873,H3873,I3873)</f>
        <v>system.time(write.csv(RADtag, file="C:/NGS/save/NGS0_88.tagcount", row.names = F))</v>
      </c>
      <c r="L3873" s="15"/>
    </row>
    <row r="3874" spans="1:18" x14ac:dyDescent="0.15">
      <c r="A3874" s="15">
        <v>3873</v>
      </c>
      <c r="B3874" s="11">
        <v>88</v>
      </c>
      <c r="C3874" s="11">
        <v>41</v>
      </c>
      <c r="D3874" s="20" t="str">
        <f>L3874</f>
        <v>file.remove("C:/NGS/save/NGS0_88.fastq")</v>
      </c>
      <c r="F3874" s="15" t="s">
        <v>97</v>
      </c>
      <c r="G3874" s="15" t="s">
        <v>13</v>
      </c>
      <c r="H3874" s="15" t="str">
        <f>'1. Input and Output files list'!$E$6</f>
        <v>C:/NGS/save/</v>
      </c>
      <c r="I3874" s="15" t="str">
        <f>'1. Input and Output files list'!$I$254</f>
        <v>NGS0_88.fastq</v>
      </c>
      <c r="J3874" s="7" t="s">
        <v>16</v>
      </c>
      <c r="K3874" s="15" t="s">
        <v>52</v>
      </c>
      <c r="L3874" s="15" t="str">
        <f>CONCATENATE(F3874,G3874,H3874,I3874,J3874,K3874)</f>
        <v>file.remove("C:/NGS/save/NGS0_88.fastq")</v>
      </c>
    </row>
    <row r="3875" spans="1:18" x14ac:dyDescent="0.15">
      <c r="A3875" s="15">
        <v>3874</v>
      </c>
      <c r="B3875" s="11">
        <v>88</v>
      </c>
      <c r="C3875" s="11">
        <v>42</v>
      </c>
      <c r="D3875" s="20" t="s">
        <v>170</v>
      </c>
      <c r="F3875" s="15"/>
      <c r="G3875" s="15"/>
      <c r="H3875" s="15"/>
      <c r="I3875" s="15"/>
      <c r="J3875" s="15"/>
      <c r="K3875" s="15"/>
      <c r="L3875" s="15"/>
    </row>
    <row r="3876" spans="1:18" x14ac:dyDescent="0.15">
      <c r="A3876" s="15">
        <v>3875</v>
      </c>
      <c r="B3876" s="11">
        <v>88</v>
      </c>
      <c r="C3876" s="11">
        <v>43</v>
      </c>
      <c r="D3876" s="20" t="str">
        <f>L3876</f>
        <v>system.time(write.csv(RAD_1over, file="C:/NGS/save/NGS0_88.tagcount1over", row.names = F))</v>
      </c>
      <c r="F3876" s="10" t="s">
        <v>171</v>
      </c>
      <c r="G3876" s="15" t="str">
        <f>'1. Input and Output files list'!$E$6</f>
        <v>C:/NGS/save/</v>
      </c>
      <c r="H3876" s="10" t="str">
        <f>'1. Input and Output files list'!$K$254</f>
        <v>NGS0_88.tagcount1over</v>
      </c>
      <c r="I3876" s="10" t="s">
        <v>210</v>
      </c>
      <c r="J3876" s="15"/>
      <c r="K3876" s="15"/>
      <c r="L3876" s="15" t="str">
        <f>CONCATENATE(F3876,G3876,H3876,I3876)</f>
        <v>system.time(write.csv(RAD_1over, file="C:/NGS/save/NGS0_88.tagcount1over", row.names = F))</v>
      </c>
    </row>
    <row r="3877" spans="1:18" x14ac:dyDescent="0.15">
      <c r="A3877" s="15">
        <v>3876</v>
      </c>
      <c r="B3877" s="11">
        <v>88</v>
      </c>
      <c r="C3877" s="11">
        <v>44</v>
      </c>
      <c r="D3877" s="20" t="s">
        <v>1073</v>
      </c>
      <c r="F3877" s="15"/>
      <c r="G3877" s="15"/>
      <c r="H3877" s="15"/>
      <c r="I3877" s="15"/>
      <c r="J3877" s="15"/>
      <c r="K3877" s="15"/>
      <c r="L3877" s="15"/>
    </row>
    <row r="3878" spans="1:18" x14ac:dyDescent="0.15">
      <c r="A3878" s="15">
        <v>3877</v>
      </c>
      <c r="B3878" s="11">
        <v>89</v>
      </c>
      <c r="C3878" s="11">
        <v>1</v>
      </c>
      <c r="D3878" s="20" t="str">
        <f>L3878</f>
        <v>in_f &lt;- c("C:/NGS/Raw_sequence_reads/89_AGCGATAG-TATAGCCT_L006_R1_001.fastq.gz", "C:/NGS/Raw_sequence_reads/89_AGCGATAG-TATAGCCT_L006_R2_001.fastq.gz")</v>
      </c>
      <c r="F3878" s="15" t="s">
        <v>3</v>
      </c>
      <c r="G3878" s="15" t="str">
        <f>'1. Input and Output files list'!$E$256</f>
        <v>C:/NGS/Raw_sequence_reads/89_AGCGATAG-TATAGCCT_L006_R1_001.fastq.gz</v>
      </c>
      <c r="H3878" s="15" t="s">
        <v>10</v>
      </c>
      <c r="I3878" s="15" t="str">
        <f>'1. Input and Output files list'!$E$257</f>
        <v>C:/NGS/Raw_sequence_reads/89_AGCGATAG-TATAGCCT_L006_R2_001.fastq.gz</v>
      </c>
      <c r="J3878" s="15" t="s">
        <v>4</v>
      </c>
      <c r="K3878" s="15"/>
      <c r="L3878" s="15" t="str">
        <f>CONCATENATE(F3878,G3878,H3878,I3878,J3878)</f>
        <v>in_f &lt;- c("C:/NGS/Raw_sequence_reads/89_AGCGATAG-TATAGCCT_L006_R1_001.fastq.gz", "C:/NGS/Raw_sequence_reads/89_AGCGATAG-TATAGCCT_L006_R2_001.fastq.gz")</v>
      </c>
    </row>
    <row r="3879" spans="1:18" x14ac:dyDescent="0.15">
      <c r="A3879" s="15">
        <v>3878</v>
      </c>
      <c r="B3879" s="11">
        <v>89</v>
      </c>
      <c r="C3879" s="11">
        <v>2</v>
      </c>
      <c r="D3879" s="20" t="str">
        <f>L3879</f>
        <v>out_f &lt;- "C:/NGS/save/NGS0_89.fastq"</v>
      </c>
      <c r="F3879" s="15" t="s">
        <v>95</v>
      </c>
      <c r="G3879" s="15" t="s">
        <v>13</v>
      </c>
      <c r="H3879" s="15" t="str">
        <f>'1. Input and Output files list'!$E$6</f>
        <v>C:/NGS/save/</v>
      </c>
      <c r="I3879" s="15" t="str">
        <f>'1. Input and Output files list'!$I$256</f>
        <v>NGS0_89.fastq</v>
      </c>
      <c r="J3879" s="7" t="s">
        <v>16</v>
      </c>
      <c r="K3879" s="15"/>
      <c r="L3879" s="15" t="str">
        <f>CONCATENATE(F3879,G3879,H3879,I3879,J3879)</f>
        <v>out_f &lt;- "C:/NGS/save/NGS0_89.fastq"</v>
      </c>
    </row>
    <row r="3880" spans="1:18" x14ac:dyDescent="0.15">
      <c r="A3880" s="15">
        <v>3879</v>
      </c>
      <c r="B3880" s="11">
        <v>89</v>
      </c>
      <c r="C3880" s="11">
        <v>3</v>
      </c>
      <c r="D3880" s="20" t="str">
        <f>L3880</f>
        <v>param_trim &lt;- 1</v>
      </c>
      <c r="F3880" s="15" t="s">
        <v>163</v>
      </c>
      <c r="G3880" s="15">
        <f>'1. Input and Output files list'!$H$256</f>
        <v>1</v>
      </c>
      <c r="H3880" s="15"/>
      <c r="I3880" s="15"/>
      <c r="J3880" s="15"/>
      <c r="K3880" s="15"/>
      <c r="L3880" s="15" t="str">
        <f>CONCATENATE(F3880,G3880)</f>
        <v>param_trim &lt;- 1</v>
      </c>
    </row>
    <row r="3881" spans="1:18" x14ac:dyDescent="0.15">
      <c r="A3881" s="15">
        <v>3880</v>
      </c>
      <c r="B3881" s="11">
        <v>89</v>
      </c>
      <c r="C3881" s="11">
        <v>4</v>
      </c>
      <c r="D3881" s="20" t="s">
        <v>21</v>
      </c>
      <c r="F3881" s="15"/>
      <c r="G3881" s="15"/>
      <c r="H3881" s="15"/>
      <c r="I3881" s="15"/>
      <c r="J3881" s="15"/>
      <c r="K3881" s="15"/>
      <c r="L3881" s="15"/>
    </row>
    <row r="3882" spans="1:18" x14ac:dyDescent="0.15">
      <c r="A3882" s="15">
        <v>3881</v>
      </c>
      <c r="B3882" s="11">
        <v>89</v>
      </c>
      <c r="C3882" s="11">
        <v>5</v>
      </c>
      <c r="D3882" s="20" t="s">
        <v>22</v>
      </c>
      <c r="F3882" s="15"/>
      <c r="G3882" s="15"/>
      <c r="H3882" s="15"/>
      <c r="I3882" s="15"/>
      <c r="J3882" s="15"/>
      <c r="K3882" s="15"/>
      <c r="L3882" s="15"/>
    </row>
    <row r="3883" spans="1:18" x14ac:dyDescent="0.15">
      <c r="A3883" s="15">
        <v>3882</v>
      </c>
      <c r="B3883" s="11">
        <v>89</v>
      </c>
      <c r="C3883" s="11">
        <v>6</v>
      </c>
      <c r="D3883" s="20" t="s">
        <v>23</v>
      </c>
      <c r="F3883" s="15"/>
      <c r="G3883" s="15"/>
      <c r="H3883" s="15"/>
      <c r="I3883" s="15"/>
      <c r="J3883" s="15"/>
      <c r="K3883" s="15"/>
      <c r="L3883" s="15"/>
    </row>
    <row r="3884" spans="1:18" x14ac:dyDescent="0.15">
      <c r="A3884" s="15">
        <v>3883</v>
      </c>
      <c r="B3884" s="11">
        <v>89</v>
      </c>
      <c r="C3884" s="11">
        <v>7</v>
      </c>
      <c r="D3884" s="20" t="str">
        <f>L3884</f>
        <v>hoge1 &lt;- DNAStringSet(sread(fastq), start=7, end=hoge)</v>
      </c>
      <c r="F3884" s="15" t="s">
        <v>166</v>
      </c>
      <c r="G3884" s="15">
        <f>'1. Input and Output files list'!$G$256+1</f>
        <v>7</v>
      </c>
      <c r="H3884" s="15" t="s">
        <v>26</v>
      </c>
      <c r="I3884" s="15"/>
      <c r="J3884" s="15"/>
      <c r="K3884" s="15"/>
      <c r="L3884" s="15" t="str">
        <f>CONCATENATE(F3884,G3884,H3884)</f>
        <v>hoge1 &lt;- DNAStringSet(sread(fastq), start=7, end=hoge)</v>
      </c>
    </row>
    <row r="3885" spans="1:18" x14ac:dyDescent="0.15">
      <c r="A3885" s="15">
        <v>3884</v>
      </c>
      <c r="B3885" s="11">
        <v>89</v>
      </c>
      <c r="C3885" s="11">
        <v>8</v>
      </c>
      <c r="D3885" s="20" t="str">
        <f>L3885</f>
        <v>hoge2 &lt;- BStringSet(quality(quality(fastq)), start=7, end=hoge)</v>
      </c>
      <c r="F3885" s="15" t="s">
        <v>167</v>
      </c>
      <c r="G3885" s="15">
        <f>'1. Input and Output files list'!$G$256+1</f>
        <v>7</v>
      </c>
      <c r="H3885" s="15" t="s">
        <v>26</v>
      </c>
      <c r="I3885" s="15"/>
      <c r="J3885" s="15"/>
      <c r="K3885" s="15"/>
      <c r="L3885" s="15" t="str">
        <f>CONCATENATE(F3885,G3885,H3885)</f>
        <v>hoge2 &lt;- BStringSet(quality(quality(fastq)), start=7, end=hoge)</v>
      </c>
    </row>
    <row r="3886" spans="1:18" x14ac:dyDescent="0.15">
      <c r="A3886" s="15">
        <v>3885</v>
      </c>
      <c r="B3886" s="11">
        <v>89</v>
      </c>
      <c r="C3886" s="11">
        <v>9</v>
      </c>
      <c r="D3886" s="20" t="s">
        <v>24</v>
      </c>
      <c r="F3886" s="15"/>
      <c r="G3886" s="15"/>
      <c r="H3886" s="15"/>
      <c r="I3886" s="15"/>
      <c r="J3886" s="15"/>
      <c r="K3886" s="15"/>
      <c r="L3886" s="15"/>
    </row>
    <row r="3887" spans="1:18" x14ac:dyDescent="0.15">
      <c r="A3887" s="15">
        <v>3886</v>
      </c>
      <c r="B3887" s="11">
        <v>89</v>
      </c>
      <c r="C3887" s="11">
        <v>10</v>
      </c>
      <c r="D3887" s="20" t="s">
        <v>96</v>
      </c>
      <c r="F3887" s="15"/>
      <c r="G3887" s="15"/>
      <c r="H3887" s="15"/>
      <c r="I3887" s="15"/>
      <c r="J3887" s="15"/>
      <c r="K3887" s="15"/>
      <c r="L3887" s="15"/>
    </row>
    <row r="3888" spans="1:18" x14ac:dyDescent="0.15">
      <c r="A3888" s="15">
        <v>3887</v>
      </c>
      <c r="B3888" s="11">
        <v>89</v>
      </c>
      <c r="C3888" s="11">
        <v>11</v>
      </c>
      <c r="D3888" s="53" t="str">
        <f>R3888</f>
        <v>param1 &lt;- 35</v>
      </c>
      <c r="F3888" s="15" t="s">
        <v>843</v>
      </c>
      <c r="G3888" s="15">
        <f>'1. Input and Output files list'!$E$32</f>
        <v>35</v>
      </c>
      <c r="H3888" s="15"/>
      <c r="I3888" s="15"/>
      <c r="J3888" s="15"/>
      <c r="K3888" s="15"/>
      <c r="L3888" s="15"/>
      <c r="R3888" t="str">
        <f>CONCATENATE(F3888,G3888,H3888)</f>
        <v>param1 &lt;- 35</v>
      </c>
    </row>
    <row r="3889" spans="1:18" x14ac:dyDescent="0.15">
      <c r="A3889" s="15">
        <v>3888</v>
      </c>
      <c r="B3889" s="11">
        <v>89</v>
      </c>
      <c r="C3889" s="11">
        <v>12</v>
      </c>
      <c r="D3889" s="53" t="str">
        <f>R3889</f>
        <v>param2 &lt;- 0.1</v>
      </c>
      <c r="F3889" s="15" t="s">
        <v>844</v>
      </c>
      <c r="G3889" s="15">
        <f>'1. Input and Output files list'!$E$34</f>
        <v>0.1</v>
      </c>
      <c r="H3889" s="15"/>
      <c r="I3889" s="15"/>
      <c r="J3889" s="15"/>
      <c r="K3889" s="15"/>
      <c r="L3889" s="15"/>
      <c r="R3889" t="str">
        <f>CONCATENATE(F3889,G3889,H3889)</f>
        <v>param2 &lt;- 0.1</v>
      </c>
    </row>
    <row r="3890" spans="1:18" x14ac:dyDescent="0.15">
      <c r="A3890" s="15">
        <v>3889</v>
      </c>
      <c r="B3890" s="11">
        <v>89</v>
      </c>
      <c r="C3890" s="11">
        <v>13</v>
      </c>
      <c r="D3890" s="53" t="str">
        <f>R3890</f>
        <v>fastq &lt;- readFastq("C:/NGS/save/NGS0_89.fastq")</v>
      </c>
      <c r="F3890" s="15" t="s">
        <v>845</v>
      </c>
      <c r="G3890" s="15" t="str">
        <f>'1. Input and Output files list'!$E$6</f>
        <v>C:/NGS/save/</v>
      </c>
      <c r="H3890" s="5" t="str">
        <f>'1. Input and Output files list'!$I$256</f>
        <v>NGS0_89.fastq</v>
      </c>
      <c r="I3890" s="15" t="s">
        <v>4</v>
      </c>
      <c r="J3890" s="15">
        <v>89</v>
      </c>
      <c r="K3890" s="15"/>
      <c r="L3890" s="15"/>
      <c r="R3890" t="str">
        <f>CONCATENATE(F3890,G3890,H3890,I3890)</f>
        <v>fastq &lt;- readFastq("C:/NGS/save/NGS0_89.fastq")</v>
      </c>
    </row>
    <row r="3891" spans="1:18" x14ac:dyDescent="0.15">
      <c r="A3891" s="15">
        <v>3890</v>
      </c>
      <c r="B3891" s="11">
        <v>89</v>
      </c>
      <c r="C3891" s="11">
        <v>14</v>
      </c>
      <c r="D3891" s="53" t="s">
        <v>840</v>
      </c>
      <c r="F3891" s="15"/>
      <c r="G3891" s="15"/>
      <c r="H3891" s="15"/>
      <c r="I3891" s="15"/>
      <c r="J3891" s="15"/>
      <c r="K3891" s="15"/>
      <c r="L3891" s="15"/>
    </row>
    <row r="3892" spans="1:18" x14ac:dyDescent="0.15">
      <c r="A3892" s="15">
        <v>3891</v>
      </c>
      <c r="B3892" s="11">
        <v>89</v>
      </c>
      <c r="C3892" s="11">
        <v>15</v>
      </c>
      <c r="D3892" s="53" t="s">
        <v>841</v>
      </c>
      <c r="F3892" s="15"/>
      <c r="G3892" s="15"/>
      <c r="H3892" s="15"/>
      <c r="I3892" s="15"/>
      <c r="J3892" s="15"/>
      <c r="K3892" s="15"/>
      <c r="L3892" s="15"/>
    </row>
    <row r="3893" spans="1:18" x14ac:dyDescent="0.15">
      <c r="A3893" s="15">
        <v>3892</v>
      </c>
      <c r="B3893" s="11">
        <v>89</v>
      </c>
      <c r="C3893" s="11">
        <v>16</v>
      </c>
      <c r="D3893" s="53" t="s">
        <v>842</v>
      </c>
      <c r="F3893" s="15"/>
      <c r="G3893" s="15"/>
      <c r="H3893" s="15"/>
      <c r="I3893" s="15"/>
      <c r="J3893" s="15"/>
      <c r="K3893" s="15"/>
      <c r="L3893" s="15"/>
    </row>
    <row r="3894" spans="1:18" x14ac:dyDescent="0.15">
      <c r="A3894" s="15">
        <v>3893</v>
      </c>
      <c r="B3894" s="11">
        <v>89</v>
      </c>
      <c r="C3894" s="11">
        <v>17</v>
      </c>
      <c r="D3894" s="20" t="str">
        <f>L3894</f>
        <v xml:space="preserve">writeFastq(fastq, "C:/NGS/save/F2_Adap-0.fastq", compress=F)   </v>
      </c>
      <c r="F3894" s="15" t="s">
        <v>847</v>
      </c>
      <c r="G3894" s="15" t="str">
        <f>'1. Input and Output files list'!$E$6</f>
        <v>C:/NGS/save/</v>
      </c>
      <c r="H3894" s="15" t="s">
        <v>850</v>
      </c>
      <c r="I3894" s="15"/>
      <c r="J3894" s="15"/>
      <c r="K3894" s="15"/>
      <c r="L3894" s="15" t="str">
        <f>CONCATENATE(F3894,G3894,H3894,I3894,J3894)</f>
        <v xml:space="preserve">writeFastq(fastq, "C:/NGS/save/F2_Adap-0.fastq", compress=F)   </v>
      </c>
    </row>
    <row r="3895" spans="1:18" x14ac:dyDescent="0.15">
      <c r="A3895" s="15">
        <v>3894</v>
      </c>
      <c r="B3895" s="11">
        <v>89</v>
      </c>
      <c r="C3895" s="11">
        <v>18</v>
      </c>
      <c r="D3895" s="20" t="str">
        <f>L3895</f>
        <v>in_f &lt;- "C:/NGS/save/F2_Adap-0.fastq"</v>
      </c>
      <c r="F3895" s="15" t="s">
        <v>14</v>
      </c>
      <c r="G3895" s="15" t="s">
        <v>13</v>
      </c>
      <c r="H3895" s="15" t="str">
        <f>'1. Input and Output files list'!$E$6</f>
        <v>C:/NGS/save/</v>
      </c>
      <c r="I3895" s="15" t="s">
        <v>849</v>
      </c>
      <c r="J3895" s="7"/>
      <c r="K3895" s="15"/>
      <c r="L3895" s="15" t="str">
        <f>CONCATENATE(F3895,G3895,H3895,I3895,J3895)</f>
        <v>in_f &lt;- "C:/NGS/save/F2_Adap-0.fastq"</v>
      </c>
    </row>
    <row r="3896" spans="1:18" x14ac:dyDescent="0.15">
      <c r="A3896" s="15">
        <v>3895</v>
      </c>
      <c r="B3896" s="11">
        <v>89</v>
      </c>
      <c r="C3896" s="11">
        <v>19</v>
      </c>
      <c r="D3896" s="20" t="str">
        <f>L3896</f>
        <v>out_f &lt;- "C:/NGS/save/F2_Adap-1.fastq"</v>
      </c>
      <c r="F3896" s="15" t="s">
        <v>15</v>
      </c>
      <c r="G3896" s="15" t="str">
        <f>'1. Input and Output files list'!$E$6</f>
        <v>C:/NGS/save/</v>
      </c>
      <c r="H3896" s="15" t="s">
        <v>86</v>
      </c>
      <c r="I3896" s="15"/>
      <c r="J3896" s="15"/>
      <c r="K3896" s="15"/>
      <c r="L3896" s="15" t="str">
        <f>CONCATENATE(F3896,G3896,H3896)</f>
        <v>out_f &lt;- "C:/NGS/save/F2_Adap-1.fastq"</v>
      </c>
    </row>
    <row r="3897" spans="1:18" x14ac:dyDescent="0.15">
      <c r="A3897" s="15">
        <v>3896</v>
      </c>
      <c r="B3897" s="11">
        <v>89</v>
      </c>
      <c r="C3897" s="11">
        <v>20</v>
      </c>
      <c r="D3897" s="20" t="str">
        <f>L3897</f>
        <v>param_adapter &lt;- "CATGAGATCGGAAGAGCGTCGTGTAGGGAAAGAGTGT"  #Adapter sequence 1</v>
      </c>
      <c r="F3897" s="11" t="s">
        <v>44</v>
      </c>
      <c r="G3897" s="11" t="str">
        <f>'1. Input and Output files list'!$E$64</f>
        <v>CATGAGATCGGAAGAGCGTCGTGTAGGGAAAGAGTGT</v>
      </c>
      <c r="H3897" s="11" t="s">
        <v>46</v>
      </c>
      <c r="I3897" s="15"/>
      <c r="J3897" s="15"/>
      <c r="K3897" s="15"/>
      <c r="L3897" s="15" t="str">
        <f>CONCATENATE(F3897,G3897,H3897)</f>
        <v>param_adapter &lt;- "CATGAGATCGGAAGAGCGTCGTGTAGGGAAAGAGTGT"  #Adapter sequence 1</v>
      </c>
    </row>
    <row r="3898" spans="1:18" x14ac:dyDescent="0.15">
      <c r="A3898" s="15">
        <v>3897</v>
      </c>
      <c r="B3898" s="11">
        <v>89</v>
      </c>
      <c r="C3898" s="11">
        <v>21</v>
      </c>
      <c r="D3898" s="20" t="s">
        <v>28</v>
      </c>
      <c r="F3898" s="15"/>
      <c r="G3898" s="15"/>
      <c r="H3898" s="15"/>
      <c r="I3898" s="15"/>
      <c r="J3898" s="15"/>
      <c r="K3898" s="15"/>
      <c r="L3898" s="15"/>
    </row>
    <row r="3899" spans="1:18" x14ac:dyDescent="0.15">
      <c r="A3899" s="15">
        <v>3898</v>
      </c>
      <c r="B3899" s="11">
        <v>89</v>
      </c>
      <c r="C3899" s="11">
        <v>22</v>
      </c>
      <c r="D3899" s="20" t="str">
        <f>L3899</f>
        <v>in_f &lt;- "C:/NGS/save/F2_Adap-1.fastq"</v>
      </c>
      <c r="F3899" s="15" t="s">
        <v>12</v>
      </c>
      <c r="G3899" s="15" t="str">
        <f>'1. Input and Output files list'!$E$6</f>
        <v>C:/NGS/save/</v>
      </c>
      <c r="H3899" s="15" t="s">
        <v>86</v>
      </c>
      <c r="I3899" s="15"/>
      <c r="J3899" s="15"/>
      <c r="K3899" s="15"/>
      <c r="L3899" s="15" t="str">
        <f>CONCATENATE(F3899,G3899,H3899)</f>
        <v>in_f &lt;- "C:/NGS/save/F2_Adap-1.fastq"</v>
      </c>
    </row>
    <row r="3900" spans="1:18" x14ac:dyDescent="0.15">
      <c r="A3900" s="15">
        <v>3899</v>
      </c>
      <c r="B3900" s="11">
        <v>89</v>
      </c>
      <c r="C3900" s="11">
        <v>23</v>
      </c>
      <c r="D3900" s="20" t="str">
        <f>L3900</f>
        <v>out_f &lt;- "C:/NGS/save/F2_Adap-2.fastq"</v>
      </c>
      <c r="F3900" s="15" t="s">
        <v>15</v>
      </c>
      <c r="G3900" s="15" t="str">
        <f>'1. Input and Output files list'!$E$6</f>
        <v>C:/NGS/save/</v>
      </c>
      <c r="H3900" s="15" t="s">
        <v>87</v>
      </c>
      <c r="I3900" s="15"/>
      <c r="J3900" s="15"/>
      <c r="K3900" s="15"/>
      <c r="L3900" s="15" t="str">
        <f>CONCATENATE(F3900,G3900,H3900)</f>
        <v>out_f &lt;- "C:/NGS/save/F2_Adap-2.fastq"</v>
      </c>
    </row>
    <row r="3901" spans="1:18" x14ac:dyDescent="0.15">
      <c r="A3901" s="15">
        <v>3900</v>
      </c>
      <c r="B3901" s="11">
        <v>89</v>
      </c>
      <c r="C3901" s="11">
        <v>24</v>
      </c>
      <c r="D3901" s="20" t="str">
        <f>L3901</f>
        <v>param_adapter &lt;- "TAAGATCGGAAGAGCACACGTCTGAACTCCAGTCAC"  #Adapter sequence 2</v>
      </c>
      <c r="F3901" s="11" t="s">
        <v>44</v>
      </c>
      <c r="G3901" s="15" t="str">
        <f>'1. Input and Output files list'!$E$65</f>
        <v>TAAGATCGGAAGAGCACACGTCTGAACTCCAGTCAC</v>
      </c>
      <c r="H3901" s="11" t="s">
        <v>47</v>
      </c>
      <c r="I3901" s="15"/>
      <c r="J3901" s="15"/>
      <c r="K3901" s="15"/>
      <c r="L3901" s="15" t="str">
        <f>CONCATENATE(F3901,G3901,H3901)</f>
        <v>param_adapter &lt;- "TAAGATCGGAAGAGCACACGTCTGAACTCCAGTCAC"  #Adapter sequence 2</v>
      </c>
    </row>
    <row r="3902" spans="1:18" x14ac:dyDescent="0.15">
      <c r="A3902" s="15">
        <v>3901</v>
      </c>
      <c r="B3902" s="11">
        <v>89</v>
      </c>
      <c r="C3902" s="11">
        <v>25</v>
      </c>
      <c r="D3902" s="20" t="s">
        <v>29</v>
      </c>
      <c r="F3902" s="15"/>
      <c r="G3902" s="15"/>
      <c r="H3902" s="15"/>
      <c r="I3902" s="15"/>
      <c r="J3902" s="15"/>
      <c r="K3902" s="15"/>
      <c r="L3902" s="15"/>
    </row>
    <row r="3903" spans="1:18" x14ac:dyDescent="0.15">
      <c r="A3903" s="15">
        <v>3902</v>
      </c>
      <c r="B3903" s="11">
        <v>89</v>
      </c>
      <c r="C3903" s="11">
        <v>26</v>
      </c>
      <c r="D3903" s="20" t="str">
        <f>L3903</f>
        <v>in_f &lt;- "C:/NGS/save/F2_Adap-2.fastq"</v>
      </c>
      <c r="F3903" s="15" t="s">
        <v>12</v>
      </c>
      <c r="G3903" s="15" t="str">
        <f>'1. Input and Output files list'!$E$6</f>
        <v>C:/NGS/save/</v>
      </c>
      <c r="H3903" s="15" t="s">
        <v>87</v>
      </c>
      <c r="I3903" s="15"/>
      <c r="J3903" s="15"/>
      <c r="K3903" s="15"/>
      <c r="L3903" s="15" t="str">
        <f>CONCATENATE(F3903,G3903,H3903)</f>
        <v>in_f &lt;- "C:/NGS/save/F2_Adap-2.fastq"</v>
      </c>
    </row>
    <row r="3904" spans="1:18" x14ac:dyDescent="0.15">
      <c r="A3904" s="15">
        <v>3903</v>
      </c>
      <c r="B3904" s="11">
        <v>89</v>
      </c>
      <c r="C3904" s="11">
        <v>27</v>
      </c>
      <c r="D3904" s="20" t="str">
        <f>L3904</f>
        <v>out_f &lt;- "C:/NGS/save/F2_Adap-3.fastq"</v>
      </c>
      <c r="F3904" s="15" t="s">
        <v>15</v>
      </c>
      <c r="G3904" s="15" t="str">
        <f>'1. Input and Output files list'!$E$6</f>
        <v>C:/NGS/save/</v>
      </c>
      <c r="H3904" s="15" t="s">
        <v>88</v>
      </c>
      <c r="I3904" s="15"/>
      <c r="J3904" s="15"/>
      <c r="K3904" s="15"/>
      <c r="L3904" s="15" t="str">
        <f>CONCATENATE(F3904,G3904,H3904)</f>
        <v>out_f &lt;- "C:/NGS/save/F2_Adap-3.fastq"</v>
      </c>
    </row>
    <row r="3905" spans="1:20" x14ac:dyDescent="0.15">
      <c r="A3905" s="15">
        <v>3904</v>
      </c>
      <c r="B3905" s="11">
        <v>89</v>
      </c>
      <c r="C3905" s="11">
        <v>28</v>
      </c>
      <c r="D3905" s="20" t="str">
        <f>L3905</f>
        <v>param_adapter &lt;- "TAAGATCGGAAGAGCGTCGTGTAGGGAAAGAGTGT"  #Adapter sequence 3</v>
      </c>
      <c r="F3905" s="15" t="s">
        <v>44</v>
      </c>
      <c r="G3905" s="15" t="str">
        <f>'1. Input and Output files list'!$E$66</f>
        <v>TAAGATCGGAAGAGCGTCGTGTAGGGAAAGAGTGT</v>
      </c>
      <c r="H3905" s="15" t="s">
        <v>49</v>
      </c>
      <c r="I3905" s="15"/>
      <c r="J3905" s="15"/>
      <c r="K3905" s="15"/>
      <c r="L3905" s="15" t="str">
        <f>CONCATENATE(F3905,G3905,H3905)</f>
        <v>param_adapter &lt;- "TAAGATCGGAAGAGCGTCGTGTAGGGAAAGAGTGT"  #Adapter sequence 3</v>
      </c>
    </row>
    <row r="3906" spans="1:20" x14ac:dyDescent="0.15">
      <c r="A3906" s="15">
        <v>3905</v>
      </c>
      <c r="B3906" s="11">
        <v>89</v>
      </c>
      <c r="C3906" s="11">
        <v>29</v>
      </c>
      <c r="D3906" s="20" t="s">
        <v>30</v>
      </c>
      <c r="F3906" s="15"/>
      <c r="G3906" s="15"/>
      <c r="H3906" s="15"/>
      <c r="I3906" s="15"/>
      <c r="J3906" s="15"/>
      <c r="K3906" s="15"/>
      <c r="L3906" s="15"/>
    </row>
    <row r="3907" spans="1:20" x14ac:dyDescent="0.15">
      <c r="A3907" s="15">
        <v>3906</v>
      </c>
      <c r="B3907" s="11">
        <v>89</v>
      </c>
      <c r="C3907" s="11">
        <v>30</v>
      </c>
      <c r="D3907" s="20" t="str">
        <f>L3907</f>
        <v>in_f &lt;- "C:/NGS/save/F2_Adap-3.fastq"</v>
      </c>
      <c r="F3907" s="15" t="s">
        <v>12</v>
      </c>
      <c r="G3907" s="15" t="str">
        <f>'1. Input and Output files list'!$E$6</f>
        <v>C:/NGS/save/</v>
      </c>
      <c r="H3907" s="15" t="s">
        <v>88</v>
      </c>
      <c r="I3907" s="15"/>
      <c r="J3907" s="15"/>
      <c r="K3907" s="15"/>
      <c r="L3907" s="15" t="str">
        <f>CONCATENATE(F3907,G3907,H3907)</f>
        <v>in_f &lt;- "C:/NGS/save/F2_Adap-3.fastq"</v>
      </c>
    </row>
    <row r="3908" spans="1:20" x14ac:dyDescent="0.15">
      <c r="A3908" s="15">
        <v>3907</v>
      </c>
      <c r="B3908" s="11">
        <v>89</v>
      </c>
      <c r="C3908" s="11">
        <v>31</v>
      </c>
      <c r="D3908" s="20" t="str">
        <f>L3908</f>
        <v>out_f &lt;- "C:/NGS/save/AdapterTrim_NGS0_89.fastq"</v>
      </c>
      <c r="F3908" s="15" t="s">
        <v>36</v>
      </c>
      <c r="G3908" s="15" t="str">
        <f>'1. Input and Output files list'!$E$6</f>
        <v>C:/NGS/save/</v>
      </c>
      <c r="H3908" s="15" t="s">
        <v>38</v>
      </c>
      <c r="I3908" s="15" t="str">
        <f>'1. Input and Output files list'!$I$256</f>
        <v>NGS0_89.fastq</v>
      </c>
      <c r="J3908" s="15" t="s">
        <v>16</v>
      </c>
      <c r="K3908" s="15"/>
      <c r="L3908" s="15" t="str">
        <f>CONCATENATE(F3908,G3908,H3908,I3908,J3908)</f>
        <v>out_f &lt;- "C:/NGS/save/AdapterTrim_NGS0_89.fastq"</v>
      </c>
    </row>
    <row r="3909" spans="1:20" x14ac:dyDescent="0.15">
      <c r="A3909" s="15">
        <v>3908</v>
      </c>
      <c r="B3909" s="11">
        <v>89</v>
      </c>
      <c r="C3909" s="11">
        <v>32</v>
      </c>
      <c r="D3909" s="20" t="str">
        <f>L3909</f>
        <v>param_adapter &lt;- "CATGAGATCGGAAGAGCACACGTCTGAACTCCAGTCAC"  #Adapter sequence 4</v>
      </c>
      <c r="F3909" s="15" t="s">
        <v>44</v>
      </c>
      <c r="G3909" s="15" t="str">
        <f>'1. Input and Output files list'!$E$67</f>
        <v>CATGAGATCGGAAGAGCACACGTCTGAACTCCAGTCAC</v>
      </c>
      <c r="H3909" s="15" t="s">
        <v>51</v>
      </c>
      <c r="I3909" s="15"/>
      <c r="J3909" s="15"/>
      <c r="K3909" s="15"/>
      <c r="L3909" s="15" t="str">
        <f>CONCATENATE(F3909,G3909,H3909)</f>
        <v>param_adapter &lt;- "CATGAGATCGGAAGAGCACACGTCTGAACTCCAGTCAC"  #Adapter sequence 4</v>
      </c>
    </row>
    <row r="3910" spans="1:20" x14ac:dyDescent="0.15">
      <c r="A3910" s="15">
        <v>3909</v>
      </c>
      <c r="B3910" s="11">
        <v>89</v>
      </c>
      <c r="C3910" s="11">
        <v>33</v>
      </c>
      <c r="D3910" s="20" t="s">
        <v>31</v>
      </c>
      <c r="F3910" s="15"/>
      <c r="G3910" s="15"/>
      <c r="H3910" s="15"/>
      <c r="I3910" s="15"/>
      <c r="J3910" s="15"/>
      <c r="K3910" s="15"/>
      <c r="L3910" s="15"/>
    </row>
    <row r="3911" spans="1:20" x14ac:dyDescent="0.15">
      <c r="A3911" s="15">
        <v>3910</v>
      </c>
      <c r="B3911" s="11">
        <v>89</v>
      </c>
      <c r="C3911" s="11">
        <v>34</v>
      </c>
      <c r="D3911" s="20" t="s">
        <v>32</v>
      </c>
      <c r="F3911" s="15"/>
      <c r="G3911" s="15"/>
      <c r="H3911" s="15"/>
      <c r="I3911" s="15"/>
      <c r="J3911" s="15"/>
      <c r="K3911" s="15"/>
      <c r="L3911" s="15"/>
    </row>
    <row r="3912" spans="1:20" x14ac:dyDescent="0.15">
      <c r="A3912" s="15">
        <v>3911</v>
      </c>
      <c r="B3912" s="11">
        <v>89</v>
      </c>
      <c r="C3912" s="11">
        <v>35</v>
      </c>
      <c r="D3912" s="20" t="str">
        <f>L3912</f>
        <v>write.csv(res, "C:/NGS/save/NGS0_89.fastq.csv")</v>
      </c>
      <c r="F3912" s="15" t="s">
        <v>35</v>
      </c>
      <c r="G3912" s="15" t="str">
        <f>'1. Input and Output files list'!$E$6</f>
        <v>C:/NGS/save/</v>
      </c>
      <c r="H3912" s="15" t="str">
        <f>'1. Input and Output files list'!$I$256</f>
        <v>NGS0_89.fastq</v>
      </c>
      <c r="I3912" s="15" t="s">
        <v>34</v>
      </c>
      <c r="J3912" s="15"/>
      <c r="K3912" s="15"/>
      <c r="L3912" s="15" t="str">
        <f>CONCATENATE(F3912,G3912,H3912,I3912)</f>
        <v>write.csv(res, "C:/NGS/save/NGS0_89.fastq.csv")</v>
      </c>
    </row>
    <row r="3913" spans="1:20" x14ac:dyDescent="0.15">
      <c r="A3913" s="15">
        <v>3912</v>
      </c>
      <c r="B3913" s="11">
        <v>89</v>
      </c>
      <c r="C3913" s="11">
        <v>36</v>
      </c>
      <c r="D3913" s="20" t="str">
        <f>L3913</f>
        <v>system.time(fastq &lt;- fread("C:/NGS/save/AdapterTrim_NGS0_89.fastq", header=F, sep="\t", na.strings="NA", strip.white=TRUE, verbose=TRUE))</v>
      </c>
      <c r="F3913" s="15" t="s">
        <v>92</v>
      </c>
      <c r="G3913" s="15" t="str">
        <f>'1. Input and Output files list'!$E$6</f>
        <v>C:/NGS/save/</v>
      </c>
      <c r="H3913" s="15" t="s">
        <v>38</v>
      </c>
      <c r="I3913" s="15" t="str">
        <f>'1. Input and Output files list'!$I$256</f>
        <v>NGS0_89.fastq</v>
      </c>
      <c r="J3913" s="15" t="s">
        <v>20</v>
      </c>
      <c r="K3913" s="15"/>
      <c r="L3913" s="15" t="str">
        <f>CONCATENATE(F3913,G3913,H3913,I3913,J3913)</f>
        <v>system.time(fastq &lt;- fread("C:/NGS/save/AdapterTrim_NGS0_89.fastq", header=F, sep="\t", na.strings="NA", strip.white=TRUE, verbose=TRUE))</v>
      </c>
    </row>
    <row r="3914" spans="1:20" x14ac:dyDescent="0.15">
      <c r="A3914" s="15">
        <v>3913</v>
      </c>
      <c r="B3914" s="11">
        <v>89</v>
      </c>
      <c r="C3914" s="11">
        <v>37</v>
      </c>
      <c r="D3914" s="20" t="str">
        <f>T3914</f>
        <v>file.remove("C:/NGS/save/AdapterTrim_NGS0_89.fastq","C:/NGS/save/F2_Adap-0.fastq","C:/NGS/save/F2_Adap-1.fastq","C:/NGS/save/F2_Adap-2.fastq","C:/NGS/save/F2_Adap-3.fastq")</v>
      </c>
      <c r="F3914" s="15" t="s">
        <v>11</v>
      </c>
      <c r="G3914" s="15" t="str">
        <f>'1. Input and Output files list'!$E$6</f>
        <v>C:/NGS/save/</v>
      </c>
      <c r="H3914" s="15" t="s">
        <v>38</v>
      </c>
      <c r="I3914" s="15" t="str">
        <f>'1. Input and Output files list'!$I$256</f>
        <v>NGS0_89.fastq</v>
      </c>
      <c r="J3914" s="15" t="s">
        <v>852</v>
      </c>
      <c r="K3914" s="15" t="str">
        <f>'1. Input and Output files list'!$E$6</f>
        <v>C:/NGS/save/</v>
      </c>
      <c r="L3914" s="15" t="s">
        <v>851</v>
      </c>
      <c r="M3914" t="str">
        <f>'1. Input and Output files list'!$E$6</f>
        <v>C:/NGS/save/</v>
      </c>
      <c r="N3914" t="s">
        <v>89</v>
      </c>
      <c r="O3914" t="str">
        <f>'1. Input and Output files list'!$E$6</f>
        <v>C:/NGS/save/</v>
      </c>
      <c r="P3914" t="s">
        <v>90</v>
      </c>
      <c r="Q3914" t="str">
        <f>'1. Input and Output files list'!$E$6</f>
        <v>C:/NGS/save/</v>
      </c>
      <c r="R3914" t="s">
        <v>91</v>
      </c>
      <c r="T3914" t="str">
        <f>CONCATENATE(F3914,G3914,H3914,I3914,J3914,K3914,L3914,M3914,N3914,O3914,P3914,Q3914,R3914)</f>
        <v>file.remove("C:/NGS/save/AdapterTrim_NGS0_89.fastq","C:/NGS/save/F2_Adap-0.fastq","C:/NGS/save/F2_Adap-1.fastq","C:/NGS/save/F2_Adap-2.fastq","C:/NGS/save/F2_Adap-3.fastq")</v>
      </c>
    </row>
    <row r="3915" spans="1:20" x14ac:dyDescent="0.15">
      <c r="A3915" s="15">
        <v>3914</v>
      </c>
      <c r="B3915" s="11">
        <v>89</v>
      </c>
      <c r="C3915" s="11">
        <v>38</v>
      </c>
      <c r="D3915" s="20" t="s">
        <v>93</v>
      </c>
      <c r="F3915" s="15"/>
      <c r="G3915" s="15"/>
      <c r="H3915" s="15"/>
      <c r="I3915" s="15"/>
      <c r="J3915" s="15"/>
      <c r="K3915" s="15"/>
      <c r="L3915" s="15"/>
    </row>
    <row r="3916" spans="1:20" x14ac:dyDescent="0.15">
      <c r="A3916" s="15">
        <v>3915</v>
      </c>
      <c r="B3916" s="11">
        <v>89</v>
      </c>
      <c r="C3916" s="11">
        <v>39</v>
      </c>
      <c r="D3916" s="20" t="s">
        <v>2</v>
      </c>
      <c r="F3916" s="15"/>
      <c r="G3916" s="15"/>
      <c r="H3916" s="15"/>
      <c r="I3916" s="15"/>
      <c r="J3916" s="15"/>
      <c r="K3916" s="15"/>
      <c r="L3916" s="15"/>
    </row>
    <row r="3917" spans="1:20" x14ac:dyDescent="0.15">
      <c r="A3917" s="15">
        <v>3916</v>
      </c>
      <c r="B3917" s="11">
        <v>89</v>
      </c>
      <c r="C3917" s="11">
        <v>40</v>
      </c>
      <c r="D3917" s="20" t="str">
        <f>K3917</f>
        <v>system.time(write.csv(RADtag, file="C:/NGS/save/NGS0_89.tagcount", row.names = F))</v>
      </c>
      <c r="F3917" s="15" t="s">
        <v>164</v>
      </c>
      <c r="G3917" s="15" t="str">
        <f>'1. Input and Output files list'!$E$6</f>
        <v>C:/NGS/save/</v>
      </c>
      <c r="H3917" s="15" t="str">
        <f>'1. Input and Output files list'!$J$256</f>
        <v>NGS0_89.tagcount</v>
      </c>
      <c r="I3917" s="15" t="s">
        <v>210</v>
      </c>
      <c r="J3917" s="15"/>
      <c r="K3917" s="15" t="str">
        <f>CONCATENATE(F3917,G3917,H3917,I3917)</f>
        <v>system.time(write.csv(RADtag, file="C:/NGS/save/NGS0_89.tagcount", row.names = F))</v>
      </c>
      <c r="L3917" s="15"/>
    </row>
    <row r="3918" spans="1:20" x14ac:dyDescent="0.15">
      <c r="A3918" s="15">
        <v>3917</v>
      </c>
      <c r="B3918" s="11">
        <v>89</v>
      </c>
      <c r="C3918" s="11">
        <v>41</v>
      </c>
      <c r="D3918" s="20" t="str">
        <f>L3918</f>
        <v>file.remove("C:/NGS/save/NGS0_89.fastq")</v>
      </c>
      <c r="F3918" s="15" t="s">
        <v>97</v>
      </c>
      <c r="G3918" s="15" t="s">
        <v>13</v>
      </c>
      <c r="H3918" s="15" t="str">
        <f>'1. Input and Output files list'!$E$6</f>
        <v>C:/NGS/save/</v>
      </c>
      <c r="I3918" s="15" t="str">
        <f>'1. Input and Output files list'!$I$256</f>
        <v>NGS0_89.fastq</v>
      </c>
      <c r="J3918" s="7" t="s">
        <v>16</v>
      </c>
      <c r="K3918" s="15" t="s">
        <v>52</v>
      </c>
      <c r="L3918" s="15" t="str">
        <f>CONCATENATE(F3918,G3918,H3918,I3918,J3918,K3918)</f>
        <v>file.remove("C:/NGS/save/NGS0_89.fastq")</v>
      </c>
    </row>
    <row r="3919" spans="1:20" x14ac:dyDescent="0.15">
      <c r="A3919" s="15">
        <v>3918</v>
      </c>
      <c r="B3919" s="11">
        <v>89</v>
      </c>
      <c r="C3919" s="11">
        <v>42</v>
      </c>
      <c r="D3919" s="20" t="s">
        <v>170</v>
      </c>
      <c r="F3919" s="15"/>
      <c r="G3919" s="15"/>
      <c r="H3919" s="15"/>
      <c r="I3919" s="15"/>
      <c r="J3919" s="15"/>
      <c r="K3919" s="15"/>
      <c r="L3919" s="15"/>
    </row>
    <row r="3920" spans="1:20" x14ac:dyDescent="0.15">
      <c r="A3920" s="15">
        <v>3919</v>
      </c>
      <c r="B3920" s="11">
        <v>89</v>
      </c>
      <c r="C3920" s="11">
        <v>43</v>
      </c>
      <c r="D3920" s="20" t="str">
        <f>L3920</f>
        <v>system.time(write.csv(RAD_1over, file="C:/NGS/save/NGS0_89.tagcount1over", row.names = F))</v>
      </c>
      <c r="F3920" s="10" t="s">
        <v>171</v>
      </c>
      <c r="G3920" s="15" t="str">
        <f>'1. Input and Output files list'!$E$6</f>
        <v>C:/NGS/save/</v>
      </c>
      <c r="H3920" s="10" t="str">
        <f>'1. Input and Output files list'!$K$256</f>
        <v>NGS0_89.tagcount1over</v>
      </c>
      <c r="I3920" s="10" t="s">
        <v>210</v>
      </c>
      <c r="J3920" s="15"/>
      <c r="K3920" s="15"/>
      <c r="L3920" s="15" t="str">
        <f>CONCATENATE(F3920,G3920,H3920,I3920)</f>
        <v>system.time(write.csv(RAD_1over, file="C:/NGS/save/NGS0_89.tagcount1over", row.names = F))</v>
      </c>
    </row>
    <row r="3921" spans="1:18" x14ac:dyDescent="0.15">
      <c r="A3921" s="15">
        <v>3920</v>
      </c>
      <c r="B3921" s="11">
        <v>89</v>
      </c>
      <c r="C3921" s="11">
        <v>44</v>
      </c>
      <c r="D3921" s="20" t="s">
        <v>1073</v>
      </c>
      <c r="F3921" s="15"/>
      <c r="G3921" s="15"/>
      <c r="H3921" s="15"/>
      <c r="I3921" s="15"/>
      <c r="J3921" s="15"/>
      <c r="K3921" s="15"/>
      <c r="L3921" s="15"/>
    </row>
    <row r="3922" spans="1:18" x14ac:dyDescent="0.15">
      <c r="A3922" s="15">
        <v>3921</v>
      </c>
      <c r="B3922" s="11">
        <v>90</v>
      </c>
      <c r="C3922" s="11">
        <v>1</v>
      </c>
      <c r="D3922" s="20" t="str">
        <f>L3922</f>
        <v>in_f &lt;- c("C:/NGS/Raw_sequence_reads/90_AGCGATAG-ATAGAGGC_L006_R1_001.fastq.gz", "C:/NGS/Raw_sequence_reads/90_AGCGATAG-ATAGAGGC_L006_R2_001.fastq.gz")</v>
      </c>
      <c r="F3922" s="15" t="s">
        <v>3</v>
      </c>
      <c r="G3922" s="15" t="str">
        <f>'1. Input and Output files list'!$E$258</f>
        <v>C:/NGS/Raw_sequence_reads/90_AGCGATAG-ATAGAGGC_L006_R1_001.fastq.gz</v>
      </c>
      <c r="H3922" s="15" t="s">
        <v>10</v>
      </c>
      <c r="I3922" s="15" t="str">
        <f>'1. Input and Output files list'!$E$259</f>
        <v>C:/NGS/Raw_sequence_reads/90_AGCGATAG-ATAGAGGC_L006_R2_001.fastq.gz</v>
      </c>
      <c r="J3922" s="15" t="s">
        <v>4</v>
      </c>
      <c r="K3922" s="15"/>
      <c r="L3922" s="15" t="str">
        <f>CONCATENATE(F3922,G3922,H3922,I3922,J3922)</f>
        <v>in_f &lt;- c("C:/NGS/Raw_sequence_reads/90_AGCGATAG-ATAGAGGC_L006_R1_001.fastq.gz", "C:/NGS/Raw_sequence_reads/90_AGCGATAG-ATAGAGGC_L006_R2_001.fastq.gz")</v>
      </c>
    </row>
    <row r="3923" spans="1:18" x14ac:dyDescent="0.15">
      <c r="A3923" s="15">
        <v>3922</v>
      </c>
      <c r="B3923" s="11">
        <v>90</v>
      </c>
      <c r="C3923" s="11">
        <v>2</v>
      </c>
      <c r="D3923" s="20" t="str">
        <f>L3923</f>
        <v>out_f &lt;- "C:/NGS/save/NGS0_90.fastq"</v>
      </c>
      <c r="F3923" s="15" t="s">
        <v>95</v>
      </c>
      <c r="G3923" s="15" t="s">
        <v>13</v>
      </c>
      <c r="H3923" s="15" t="str">
        <f>'1. Input and Output files list'!$E$6</f>
        <v>C:/NGS/save/</v>
      </c>
      <c r="I3923" s="15" t="str">
        <f>'1. Input and Output files list'!$I$258</f>
        <v>NGS0_90.fastq</v>
      </c>
      <c r="J3923" s="7" t="s">
        <v>16</v>
      </c>
      <c r="K3923" s="15"/>
      <c r="L3923" s="15" t="str">
        <f>CONCATENATE(F3923,G3923,H3923,I3923,J3923)</f>
        <v>out_f &lt;- "C:/NGS/save/NGS0_90.fastq"</v>
      </c>
    </row>
    <row r="3924" spans="1:18" x14ac:dyDescent="0.15">
      <c r="A3924" s="15">
        <v>3923</v>
      </c>
      <c r="B3924" s="11">
        <v>90</v>
      </c>
      <c r="C3924" s="11">
        <v>3</v>
      </c>
      <c r="D3924" s="20" t="str">
        <f>L3924</f>
        <v>param_trim &lt;- 1</v>
      </c>
      <c r="F3924" s="15" t="s">
        <v>163</v>
      </c>
      <c r="G3924" s="15">
        <f>'1. Input and Output files list'!$H$258</f>
        <v>1</v>
      </c>
      <c r="H3924" s="15"/>
      <c r="I3924" s="15"/>
      <c r="J3924" s="15"/>
      <c r="K3924" s="15"/>
      <c r="L3924" s="15" t="str">
        <f>CONCATENATE(F3924,G3924)</f>
        <v>param_trim &lt;- 1</v>
      </c>
    </row>
    <row r="3925" spans="1:18" x14ac:dyDescent="0.15">
      <c r="A3925" s="15">
        <v>3924</v>
      </c>
      <c r="B3925" s="11">
        <v>90</v>
      </c>
      <c r="C3925" s="11">
        <v>4</v>
      </c>
      <c r="D3925" s="20" t="s">
        <v>21</v>
      </c>
      <c r="F3925" s="15"/>
      <c r="G3925" s="15"/>
      <c r="H3925" s="15"/>
      <c r="I3925" s="15"/>
      <c r="J3925" s="15"/>
      <c r="K3925" s="15"/>
      <c r="L3925" s="15"/>
    </row>
    <row r="3926" spans="1:18" x14ac:dyDescent="0.15">
      <c r="A3926" s="15">
        <v>3925</v>
      </c>
      <c r="B3926" s="11">
        <v>90</v>
      </c>
      <c r="C3926" s="11">
        <v>5</v>
      </c>
      <c r="D3926" s="20" t="s">
        <v>22</v>
      </c>
      <c r="F3926" s="15"/>
      <c r="G3926" s="15"/>
      <c r="H3926" s="15"/>
      <c r="I3926" s="15"/>
      <c r="J3926" s="15"/>
      <c r="K3926" s="15"/>
      <c r="L3926" s="15"/>
    </row>
    <row r="3927" spans="1:18" x14ac:dyDescent="0.15">
      <c r="A3927" s="15">
        <v>3926</v>
      </c>
      <c r="B3927" s="11">
        <v>90</v>
      </c>
      <c r="C3927" s="11">
        <v>6</v>
      </c>
      <c r="D3927" s="20" t="s">
        <v>23</v>
      </c>
      <c r="F3927" s="15"/>
      <c r="G3927" s="15"/>
      <c r="H3927" s="15"/>
      <c r="I3927" s="15"/>
      <c r="J3927" s="15"/>
      <c r="K3927" s="15"/>
      <c r="L3927" s="15"/>
    </row>
    <row r="3928" spans="1:18" x14ac:dyDescent="0.15">
      <c r="A3928" s="15">
        <v>3927</v>
      </c>
      <c r="B3928" s="11">
        <v>90</v>
      </c>
      <c r="C3928" s="11">
        <v>7</v>
      </c>
      <c r="D3928" s="20" t="str">
        <f>L3928</f>
        <v>hoge1 &lt;- DNAStringSet(sread(fastq), start=7, end=hoge)</v>
      </c>
      <c r="F3928" s="15" t="s">
        <v>166</v>
      </c>
      <c r="G3928" s="15">
        <f>'1. Input and Output files list'!$G$258+1</f>
        <v>7</v>
      </c>
      <c r="H3928" s="15" t="s">
        <v>26</v>
      </c>
      <c r="I3928" s="15"/>
      <c r="J3928" s="15"/>
      <c r="K3928" s="15"/>
      <c r="L3928" s="15" t="str">
        <f>CONCATENATE(F3928,G3928,H3928)</f>
        <v>hoge1 &lt;- DNAStringSet(sread(fastq), start=7, end=hoge)</v>
      </c>
    </row>
    <row r="3929" spans="1:18" x14ac:dyDescent="0.15">
      <c r="A3929" s="15">
        <v>3928</v>
      </c>
      <c r="B3929" s="11">
        <v>90</v>
      </c>
      <c r="C3929" s="11">
        <v>8</v>
      </c>
      <c r="D3929" s="20" t="str">
        <f>L3929</f>
        <v>hoge2 &lt;- BStringSet(quality(quality(fastq)), start=7, end=hoge)</v>
      </c>
      <c r="F3929" s="15" t="s">
        <v>167</v>
      </c>
      <c r="G3929" s="15">
        <f>'1. Input and Output files list'!$G$258+1</f>
        <v>7</v>
      </c>
      <c r="H3929" s="15" t="s">
        <v>26</v>
      </c>
      <c r="I3929" s="15"/>
      <c r="J3929" s="15"/>
      <c r="K3929" s="15"/>
      <c r="L3929" s="15" t="str">
        <f>CONCATENATE(F3929,G3929,H3929)</f>
        <v>hoge2 &lt;- BStringSet(quality(quality(fastq)), start=7, end=hoge)</v>
      </c>
    </row>
    <row r="3930" spans="1:18" x14ac:dyDescent="0.15">
      <c r="A3930" s="15">
        <v>3929</v>
      </c>
      <c r="B3930" s="11">
        <v>90</v>
      </c>
      <c r="C3930" s="11">
        <v>9</v>
      </c>
      <c r="D3930" s="20" t="s">
        <v>24</v>
      </c>
      <c r="F3930" s="15"/>
      <c r="G3930" s="15"/>
      <c r="H3930" s="15"/>
      <c r="I3930" s="15"/>
      <c r="J3930" s="15"/>
      <c r="K3930" s="15"/>
      <c r="L3930" s="15"/>
    </row>
    <row r="3931" spans="1:18" x14ac:dyDescent="0.15">
      <c r="A3931" s="15">
        <v>3930</v>
      </c>
      <c r="B3931" s="11">
        <v>90</v>
      </c>
      <c r="C3931" s="11">
        <v>10</v>
      </c>
      <c r="D3931" s="20" t="s">
        <v>96</v>
      </c>
      <c r="F3931" s="15"/>
      <c r="G3931" s="15"/>
      <c r="H3931" s="15"/>
      <c r="I3931" s="15"/>
      <c r="J3931" s="15"/>
      <c r="K3931" s="15"/>
      <c r="L3931" s="15"/>
    </row>
    <row r="3932" spans="1:18" x14ac:dyDescent="0.15">
      <c r="A3932" s="15">
        <v>3931</v>
      </c>
      <c r="B3932" s="11">
        <v>90</v>
      </c>
      <c r="C3932" s="11">
        <v>11</v>
      </c>
      <c r="D3932" s="53" t="str">
        <f>R3932</f>
        <v>param1 &lt;- 35</v>
      </c>
      <c r="F3932" s="15" t="s">
        <v>843</v>
      </c>
      <c r="G3932" s="15">
        <f>'1. Input and Output files list'!$E$32</f>
        <v>35</v>
      </c>
      <c r="H3932" s="15"/>
      <c r="I3932" s="15"/>
      <c r="J3932" s="15"/>
      <c r="K3932" s="15"/>
      <c r="L3932" s="15"/>
      <c r="R3932" t="str">
        <f>CONCATENATE(F3932,G3932,H3932)</f>
        <v>param1 &lt;- 35</v>
      </c>
    </row>
    <row r="3933" spans="1:18" x14ac:dyDescent="0.15">
      <c r="A3933" s="15">
        <v>3932</v>
      </c>
      <c r="B3933" s="11">
        <v>90</v>
      </c>
      <c r="C3933" s="11">
        <v>12</v>
      </c>
      <c r="D3933" s="53" t="str">
        <f>R3933</f>
        <v>param2 &lt;- 0.1</v>
      </c>
      <c r="F3933" s="15" t="s">
        <v>844</v>
      </c>
      <c r="G3933" s="15">
        <f>'1. Input and Output files list'!$E$34</f>
        <v>0.1</v>
      </c>
      <c r="H3933" s="15"/>
      <c r="I3933" s="15"/>
      <c r="J3933" s="15"/>
      <c r="K3933" s="15"/>
      <c r="L3933" s="15"/>
      <c r="R3933" t="str">
        <f>CONCATENATE(F3933,G3933,H3933)</f>
        <v>param2 &lt;- 0.1</v>
      </c>
    </row>
    <row r="3934" spans="1:18" x14ac:dyDescent="0.15">
      <c r="A3934" s="15">
        <v>3933</v>
      </c>
      <c r="B3934" s="11">
        <v>90</v>
      </c>
      <c r="C3934" s="11">
        <v>13</v>
      </c>
      <c r="D3934" s="53" t="str">
        <f>R3934</f>
        <v>fastq &lt;- readFastq("C:/NGS/save/NGS0_90.fastq")</v>
      </c>
      <c r="F3934" s="15" t="s">
        <v>845</v>
      </c>
      <c r="G3934" s="15" t="str">
        <f>'1. Input and Output files list'!$E$6</f>
        <v>C:/NGS/save/</v>
      </c>
      <c r="H3934" s="5" t="str">
        <f>'1. Input and Output files list'!$I$258</f>
        <v>NGS0_90.fastq</v>
      </c>
      <c r="I3934" s="15" t="s">
        <v>4</v>
      </c>
      <c r="J3934" s="15">
        <v>90</v>
      </c>
      <c r="K3934" s="15"/>
      <c r="L3934" s="15"/>
      <c r="R3934" t="str">
        <f>CONCATENATE(F3934,G3934,H3934,I3934)</f>
        <v>fastq &lt;- readFastq("C:/NGS/save/NGS0_90.fastq")</v>
      </c>
    </row>
    <row r="3935" spans="1:18" x14ac:dyDescent="0.15">
      <c r="A3935" s="15">
        <v>3934</v>
      </c>
      <c r="B3935" s="11">
        <v>90</v>
      </c>
      <c r="C3935" s="11">
        <v>14</v>
      </c>
      <c r="D3935" s="53" t="s">
        <v>840</v>
      </c>
      <c r="F3935" s="15"/>
      <c r="G3935" s="15"/>
      <c r="H3935" s="15"/>
      <c r="I3935" s="15"/>
      <c r="J3935" s="15"/>
      <c r="K3935" s="15"/>
      <c r="L3935" s="15"/>
    </row>
    <row r="3936" spans="1:18" x14ac:dyDescent="0.15">
      <c r="A3936" s="15">
        <v>3935</v>
      </c>
      <c r="B3936" s="11">
        <v>90</v>
      </c>
      <c r="C3936" s="11">
        <v>15</v>
      </c>
      <c r="D3936" s="53" t="s">
        <v>841</v>
      </c>
      <c r="F3936" s="15"/>
      <c r="G3936" s="15"/>
      <c r="H3936" s="15"/>
      <c r="I3936" s="15"/>
      <c r="J3936" s="15"/>
      <c r="K3936" s="15"/>
      <c r="L3936" s="15"/>
    </row>
    <row r="3937" spans="1:12" x14ac:dyDescent="0.15">
      <c r="A3937" s="15">
        <v>3936</v>
      </c>
      <c r="B3937" s="11">
        <v>90</v>
      </c>
      <c r="C3937" s="11">
        <v>16</v>
      </c>
      <c r="D3937" s="53" t="s">
        <v>842</v>
      </c>
      <c r="F3937" s="15"/>
      <c r="G3937" s="15"/>
      <c r="H3937" s="15"/>
      <c r="I3937" s="15"/>
      <c r="J3937" s="15"/>
      <c r="K3937" s="15"/>
      <c r="L3937" s="15"/>
    </row>
    <row r="3938" spans="1:12" x14ac:dyDescent="0.15">
      <c r="A3938" s="15">
        <v>3937</v>
      </c>
      <c r="B3938" s="11">
        <v>90</v>
      </c>
      <c r="C3938" s="11">
        <v>17</v>
      </c>
      <c r="D3938" s="20" t="str">
        <f>L3938</f>
        <v xml:space="preserve">writeFastq(fastq, "C:/NGS/save/F2_Adap-0.fastq", compress=F)   </v>
      </c>
      <c r="F3938" s="15" t="s">
        <v>847</v>
      </c>
      <c r="G3938" s="15" t="str">
        <f>'1. Input and Output files list'!$E$6</f>
        <v>C:/NGS/save/</v>
      </c>
      <c r="H3938" s="15" t="s">
        <v>850</v>
      </c>
      <c r="I3938" s="15"/>
      <c r="J3938" s="15"/>
      <c r="K3938" s="15"/>
      <c r="L3938" s="15" t="str">
        <f>CONCATENATE(F3938,G3938,H3938,I3938,J3938)</f>
        <v xml:space="preserve">writeFastq(fastq, "C:/NGS/save/F2_Adap-0.fastq", compress=F)   </v>
      </c>
    </row>
    <row r="3939" spans="1:12" x14ac:dyDescent="0.15">
      <c r="A3939" s="15">
        <v>3938</v>
      </c>
      <c r="B3939" s="11">
        <v>90</v>
      </c>
      <c r="C3939" s="11">
        <v>18</v>
      </c>
      <c r="D3939" s="20" t="str">
        <f>L3939</f>
        <v>in_f &lt;- "C:/NGS/save/F2_Adap-0.fastq"</v>
      </c>
      <c r="F3939" s="15" t="s">
        <v>14</v>
      </c>
      <c r="G3939" s="15" t="s">
        <v>13</v>
      </c>
      <c r="H3939" s="15" t="str">
        <f>'1. Input and Output files list'!$E$6</f>
        <v>C:/NGS/save/</v>
      </c>
      <c r="I3939" s="15" t="s">
        <v>849</v>
      </c>
      <c r="J3939" s="7"/>
      <c r="K3939" s="15"/>
      <c r="L3939" s="15" t="str">
        <f>CONCATENATE(F3939,G3939,H3939,I3939,J3939)</f>
        <v>in_f &lt;- "C:/NGS/save/F2_Adap-0.fastq"</v>
      </c>
    </row>
    <row r="3940" spans="1:12" x14ac:dyDescent="0.15">
      <c r="A3940" s="15">
        <v>3939</v>
      </c>
      <c r="B3940" s="11">
        <v>90</v>
      </c>
      <c r="C3940" s="11">
        <v>19</v>
      </c>
      <c r="D3940" s="20" t="str">
        <f>L3940</f>
        <v>out_f &lt;- "C:/NGS/save/F2_Adap-1.fastq"</v>
      </c>
      <c r="F3940" s="15" t="s">
        <v>15</v>
      </c>
      <c r="G3940" s="15" t="str">
        <f>'1. Input and Output files list'!$E$6</f>
        <v>C:/NGS/save/</v>
      </c>
      <c r="H3940" s="15" t="s">
        <v>86</v>
      </c>
      <c r="I3940" s="15"/>
      <c r="J3940" s="15"/>
      <c r="K3940" s="15"/>
      <c r="L3940" s="15" t="str">
        <f>CONCATENATE(F3940,G3940,H3940)</f>
        <v>out_f &lt;- "C:/NGS/save/F2_Adap-1.fastq"</v>
      </c>
    </row>
    <row r="3941" spans="1:12" x14ac:dyDescent="0.15">
      <c r="A3941" s="15">
        <v>3940</v>
      </c>
      <c r="B3941" s="11">
        <v>90</v>
      </c>
      <c r="C3941" s="11">
        <v>20</v>
      </c>
      <c r="D3941" s="20" t="str">
        <f>L3941</f>
        <v>param_adapter &lt;- "CATGAGATCGGAAGAGCGTCGTGTAGGGAAAGAGTGT"  #Adapter sequence 1</v>
      </c>
      <c r="F3941" s="11" t="s">
        <v>44</v>
      </c>
      <c r="G3941" s="11" t="str">
        <f>'1. Input and Output files list'!$E$64</f>
        <v>CATGAGATCGGAAGAGCGTCGTGTAGGGAAAGAGTGT</v>
      </c>
      <c r="H3941" s="11" t="s">
        <v>46</v>
      </c>
      <c r="I3941" s="15"/>
      <c r="J3941" s="15"/>
      <c r="K3941" s="15"/>
      <c r="L3941" s="15" t="str">
        <f>CONCATENATE(F3941,G3941,H3941)</f>
        <v>param_adapter &lt;- "CATGAGATCGGAAGAGCGTCGTGTAGGGAAAGAGTGT"  #Adapter sequence 1</v>
      </c>
    </row>
    <row r="3942" spans="1:12" x14ac:dyDescent="0.15">
      <c r="A3942" s="15">
        <v>3941</v>
      </c>
      <c r="B3942" s="11">
        <v>90</v>
      </c>
      <c r="C3942" s="11">
        <v>21</v>
      </c>
      <c r="D3942" s="20" t="s">
        <v>28</v>
      </c>
      <c r="F3942" s="15"/>
      <c r="G3942" s="15"/>
      <c r="H3942" s="15"/>
      <c r="I3942" s="15"/>
      <c r="J3942" s="15"/>
      <c r="K3942" s="15"/>
      <c r="L3942" s="15"/>
    </row>
    <row r="3943" spans="1:12" x14ac:dyDescent="0.15">
      <c r="A3943" s="15">
        <v>3942</v>
      </c>
      <c r="B3943" s="11">
        <v>90</v>
      </c>
      <c r="C3943" s="11">
        <v>22</v>
      </c>
      <c r="D3943" s="20" t="str">
        <f>L3943</f>
        <v>in_f &lt;- "C:/NGS/save/F2_Adap-1.fastq"</v>
      </c>
      <c r="F3943" s="15" t="s">
        <v>12</v>
      </c>
      <c r="G3943" s="15" t="str">
        <f>'1. Input and Output files list'!$E$6</f>
        <v>C:/NGS/save/</v>
      </c>
      <c r="H3943" s="15" t="s">
        <v>86</v>
      </c>
      <c r="I3943" s="15"/>
      <c r="J3943" s="15"/>
      <c r="K3943" s="15"/>
      <c r="L3943" s="15" t="str">
        <f>CONCATENATE(F3943,G3943,H3943)</f>
        <v>in_f &lt;- "C:/NGS/save/F2_Adap-1.fastq"</v>
      </c>
    </row>
    <row r="3944" spans="1:12" x14ac:dyDescent="0.15">
      <c r="A3944" s="15">
        <v>3943</v>
      </c>
      <c r="B3944" s="11">
        <v>90</v>
      </c>
      <c r="C3944" s="11">
        <v>23</v>
      </c>
      <c r="D3944" s="20" t="str">
        <f>L3944</f>
        <v>out_f &lt;- "C:/NGS/save/F2_Adap-2.fastq"</v>
      </c>
      <c r="F3944" s="15" t="s">
        <v>15</v>
      </c>
      <c r="G3944" s="15" t="str">
        <f>'1. Input and Output files list'!$E$6</f>
        <v>C:/NGS/save/</v>
      </c>
      <c r="H3944" s="15" t="s">
        <v>87</v>
      </c>
      <c r="I3944" s="15"/>
      <c r="J3944" s="15"/>
      <c r="K3944" s="15"/>
      <c r="L3944" s="15" t="str">
        <f>CONCATENATE(F3944,G3944,H3944)</f>
        <v>out_f &lt;- "C:/NGS/save/F2_Adap-2.fastq"</v>
      </c>
    </row>
    <row r="3945" spans="1:12" x14ac:dyDescent="0.15">
      <c r="A3945" s="15">
        <v>3944</v>
      </c>
      <c r="B3945" s="11">
        <v>90</v>
      </c>
      <c r="C3945" s="11">
        <v>24</v>
      </c>
      <c r="D3945" s="20" t="str">
        <f>L3945</f>
        <v>param_adapter &lt;- "TAAGATCGGAAGAGCACACGTCTGAACTCCAGTCAC"  #Adapter sequence 2</v>
      </c>
      <c r="F3945" s="11" t="s">
        <v>44</v>
      </c>
      <c r="G3945" s="15" t="str">
        <f>'1. Input and Output files list'!$E$65</f>
        <v>TAAGATCGGAAGAGCACACGTCTGAACTCCAGTCAC</v>
      </c>
      <c r="H3945" s="11" t="s">
        <v>47</v>
      </c>
      <c r="I3945" s="15"/>
      <c r="J3945" s="15"/>
      <c r="K3945" s="15"/>
      <c r="L3945" s="15" t="str">
        <f>CONCATENATE(F3945,G3945,H3945)</f>
        <v>param_adapter &lt;- "TAAGATCGGAAGAGCACACGTCTGAACTCCAGTCAC"  #Adapter sequence 2</v>
      </c>
    </row>
    <row r="3946" spans="1:12" x14ac:dyDescent="0.15">
      <c r="A3946" s="15">
        <v>3945</v>
      </c>
      <c r="B3946" s="11">
        <v>90</v>
      </c>
      <c r="C3946" s="11">
        <v>25</v>
      </c>
      <c r="D3946" s="20" t="s">
        <v>29</v>
      </c>
      <c r="F3946" s="15"/>
      <c r="G3946" s="15"/>
      <c r="H3946" s="15"/>
      <c r="I3946" s="15"/>
      <c r="J3946" s="15"/>
      <c r="K3946" s="15"/>
      <c r="L3946" s="15"/>
    </row>
    <row r="3947" spans="1:12" x14ac:dyDescent="0.15">
      <c r="A3947" s="15">
        <v>3946</v>
      </c>
      <c r="B3947" s="11">
        <v>90</v>
      </c>
      <c r="C3947" s="11">
        <v>26</v>
      </c>
      <c r="D3947" s="20" t="str">
        <f>L3947</f>
        <v>in_f &lt;- "C:/NGS/save/F2_Adap-2.fastq"</v>
      </c>
      <c r="F3947" s="15" t="s">
        <v>12</v>
      </c>
      <c r="G3947" s="15" t="str">
        <f>'1. Input and Output files list'!$E$6</f>
        <v>C:/NGS/save/</v>
      </c>
      <c r="H3947" s="15" t="s">
        <v>87</v>
      </c>
      <c r="I3947" s="15"/>
      <c r="J3947" s="15"/>
      <c r="K3947" s="15"/>
      <c r="L3947" s="15" t="str">
        <f>CONCATENATE(F3947,G3947,H3947)</f>
        <v>in_f &lt;- "C:/NGS/save/F2_Adap-2.fastq"</v>
      </c>
    </row>
    <row r="3948" spans="1:12" x14ac:dyDescent="0.15">
      <c r="A3948" s="15">
        <v>3947</v>
      </c>
      <c r="B3948" s="11">
        <v>90</v>
      </c>
      <c r="C3948" s="11">
        <v>27</v>
      </c>
      <c r="D3948" s="20" t="str">
        <f>L3948</f>
        <v>out_f &lt;- "C:/NGS/save/F2_Adap-3.fastq"</v>
      </c>
      <c r="F3948" s="15" t="s">
        <v>15</v>
      </c>
      <c r="G3948" s="15" t="str">
        <f>'1. Input and Output files list'!$E$6</f>
        <v>C:/NGS/save/</v>
      </c>
      <c r="H3948" s="15" t="s">
        <v>88</v>
      </c>
      <c r="I3948" s="15"/>
      <c r="J3948" s="15"/>
      <c r="K3948" s="15"/>
      <c r="L3948" s="15" t="str">
        <f>CONCATENATE(F3948,G3948,H3948)</f>
        <v>out_f &lt;- "C:/NGS/save/F2_Adap-3.fastq"</v>
      </c>
    </row>
    <row r="3949" spans="1:12" x14ac:dyDescent="0.15">
      <c r="A3949" s="15">
        <v>3948</v>
      </c>
      <c r="B3949" s="11">
        <v>90</v>
      </c>
      <c r="C3949" s="11">
        <v>28</v>
      </c>
      <c r="D3949" s="20" t="str">
        <f>L3949</f>
        <v>param_adapter &lt;- "TAAGATCGGAAGAGCGTCGTGTAGGGAAAGAGTGT"  #Adapter sequence 3</v>
      </c>
      <c r="F3949" s="15" t="s">
        <v>44</v>
      </c>
      <c r="G3949" s="15" t="str">
        <f>'1. Input and Output files list'!$E$66</f>
        <v>TAAGATCGGAAGAGCGTCGTGTAGGGAAAGAGTGT</v>
      </c>
      <c r="H3949" s="15" t="s">
        <v>49</v>
      </c>
      <c r="I3949" s="15"/>
      <c r="J3949" s="15"/>
      <c r="K3949" s="15"/>
      <c r="L3949" s="15" t="str">
        <f>CONCATENATE(F3949,G3949,H3949)</f>
        <v>param_adapter &lt;- "TAAGATCGGAAGAGCGTCGTGTAGGGAAAGAGTGT"  #Adapter sequence 3</v>
      </c>
    </row>
    <row r="3950" spans="1:12" x14ac:dyDescent="0.15">
      <c r="A3950" s="15">
        <v>3949</v>
      </c>
      <c r="B3950" s="11">
        <v>90</v>
      </c>
      <c r="C3950" s="11">
        <v>29</v>
      </c>
      <c r="D3950" s="20" t="s">
        <v>30</v>
      </c>
      <c r="F3950" s="15"/>
      <c r="G3950" s="15"/>
      <c r="H3950" s="15"/>
      <c r="I3950" s="15"/>
      <c r="J3950" s="15"/>
      <c r="K3950" s="15"/>
      <c r="L3950" s="15"/>
    </row>
    <row r="3951" spans="1:12" x14ac:dyDescent="0.15">
      <c r="A3951" s="15">
        <v>3950</v>
      </c>
      <c r="B3951" s="11">
        <v>90</v>
      </c>
      <c r="C3951" s="11">
        <v>30</v>
      </c>
      <c r="D3951" s="20" t="str">
        <f>L3951</f>
        <v>in_f &lt;- "C:/NGS/save/F2_Adap-3.fastq"</v>
      </c>
      <c r="F3951" s="15" t="s">
        <v>12</v>
      </c>
      <c r="G3951" s="15" t="str">
        <f>'1. Input and Output files list'!$E$6</f>
        <v>C:/NGS/save/</v>
      </c>
      <c r="H3951" s="15" t="s">
        <v>88</v>
      </c>
      <c r="I3951" s="15"/>
      <c r="J3951" s="15"/>
      <c r="K3951" s="15"/>
      <c r="L3951" s="15" t="str">
        <f>CONCATENATE(F3951,G3951,H3951)</f>
        <v>in_f &lt;- "C:/NGS/save/F2_Adap-3.fastq"</v>
      </c>
    </row>
    <row r="3952" spans="1:12" x14ac:dyDescent="0.15">
      <c r="A3952" s="15">
        <v>3951</v>
      </c>
      <c r="B3952" s="11">
        <v>90</v>
      </c>
      <c r="C3952" s="11">
        <v>31</v>
      </c>
      <c r="D3952" s="20" t="str">
        <f>L3952</f>
        <v>out_f &lt;- "C:/NGS/save/AdapterTrim_NGS0_90.fastq"</v>
      </c>
      <c r="F3952" s="15" t="s">
        <v>36</v>
      </c>
      <c r="G3952" s="15" t="str">
        <f>'1. Input and Output files list'!$E$6</f>
        <v>C:/NGS/save/</v>
      </c>
      <c r="H3952" s="15" t="s">
        <v>38</v>
      </c>
      <c r="I3952" s="15" t="str">
        <f>'1. Input and Output files list'!$I$258</f>
        <v>NGS0_90.fastq</v>
      </c>
      <c r="J3952" s="15" t="s">
        <v>16</v>
      </c>
      <c r="K3952" s="15"/>
      <c r="L3952" s="15" t="str">
        <f>CONCATENATE(F3952,G3952,H3952,I3952,J3952)</f>
        <v>out_f &lt;- "C:/NGS/save/AdapterTrim_NGS0_90.fastq"</v>
      </c>
    </row>
    <row r="3953" spans="1:20" x14ac:dyDescent="0.15">
      <c r="A3953" s="15">
        <v>3952</v>
      </c>
      <c r="B3953" s="11">
        <v>90</v>
      </c>
      <c r="C3953" s="11">
        <v>32</v>
      </c>
      <c r="D3953" s="20" t="str">
        <f>L3953</f>
        <v>param_adapter &lt;- "CATGAGATCGGAAGAGCACACGTCTGAACTCCAGTCAC"  #Adapter sequence 4</v>
      </c>
      <c r="F3953" s="15" t="s">
        <v>44</v>
      </c>
      <c r="G3953" s="15" t="str">
        <f>'1. Input and Output files list'!$E$67</f>
        <v>CATGAGATCGGAAGAGCACACGTCTGAACTCCAGTCAC</v>
      </c>
      <c r="H3953" s="15" t="s">
        <v>51</v>
      </c>
      <c r="I3953" s="15"/>
      <c r="J3953" s="15"/>
      <c r="K3953" s="15"/>
      <c r="L3953" s="15" t="str">
        <f>CONCATENATE(F3953,G3953,H3953)</f>
        <v>param_adapter &lt;- "CATGAGATCGGAAGAGCACACGTCTGAACTCCAGTCAC"  #Adapter sequence 4</v>
      </c>
    </row>
    <row r="3954" spans="1:20" x14ac:dyDescent="0.15">
      <c r="A3954" s="15">
        <v>3953</v>
      </c>
      <c r="B3954" s="11">
        <v>90</v>
      </c>
      <c r="C3954" s="11">
        <v>33</v>
      </c>
      <c r="D3954" s="20" t="s">
        <v>31</v>
      </c>
      <c r="F3954" s="15"/>
      <c r="G3954" s="15"/>
      <c r="H3954" s="15"/>
      <c r="I3954" s="15"/>
      <c r="J3954" s="15"/>
      <c r="K3954" s="15"/>
      <c r="L3954" s="15"/>
    </row>
    <row r="3955" spans="1:20" x14ac:dyDescent="0.15">
      <c r="A3955" s="15">
        <v>3954</v>
      </c>
      <c r="B3955" s="11">
        <v>90</v>
      </c>
      <c r="C3955" s="11">
        <v>34</v>
      </c>
      <c r="D3955" s="20" t="s">
        <v>32</v>
      </c>
      <c r="F3955" s="15"/>
      <c r="G3955" s="15"/>
      <c r="H3955" s="15"/>
      <c r="I3955" s="15"/>
      <c r="J3955" s="15"/>
      <c r="K3955" s="15"/>
      <c r="L3955" s="15"/>
    </row>
    <row r="3956" spans="1:20" x14ac:dyDescent="0.15">
      <c r="A3956" s="15">
        <v>3955</v>
      </c>
      <c r="B3956" s="11">
        <v>90</v>
      </c>
      <c r="C3956" s="11">
        <v>35</v>
      </c>
      <c r="D3956" s="20" t="str">
        <f>L3956</f>
        <v>write.csv(res, "C:/NGS/save/NGS0_90.fastq.csv")</v>
      </c>
      <c r="F3956" s="15" t="s">
        <v>35</v>
      </c>
      <c r="G3956" s="15" t="str">
        <f>'1. Input and Output files list'!$E$6</f>
        <v>C:/NGS/save/</v>
      </c>
      <c r="H3956" s="15" t="str">
        <f>'1. Input and Output files list'!$I$258</f>
        <v>NGS0_90.fastq</v>
      </c>
      <c r="I3956" s="15" t="s">
        <v>34</v>
      </c>
      <c r="J3956" s="15"/>
      <c r="K3956" s="15"/>
      <c r="L3956" s="15" t="str">
        <f>CONCATENATE(F3956,G3956,H3956,I3956)</f>
        <v>write.csv(res, "C:/NGS/save/NGS0_90.fastq.csv")</v>
      </c>
    </row>
    <row r="3957" spans="1:20" x14ac:dyDescent="0.15">
      <c r="A3957" s="15">
        <v>3956</v>
      </c>
      <c r="B3957" s="11">
        <v>90</v>
      </c>
      <c r="C3957" s="11">
        <v>36</v>
      </c>
      <c r="D3957" s="20" t="str">
        <f>L3957</f>
        <v>system.time(fastq &lt;- fread("C:/NGS/save/AdapterTrim_NGS0_90.fastq", header=F, sep="\t", na.strings="NA", strip.white=TRUE, verbose=TRUE))</v>
      </c>
      <c r="F3957" s="15" t="s">
        <v>92</v>
      </c>
      <c r="G3957" s="15" t="str">
        <f>'1. Input and Output files list'!$E$6</f>
        <v>C:/NGS/save/</v>
      </c>
      <c r="H3957" s="15" t="s">
        <v>38</v>
      </c>
      <c r="I3957" s="15" t="str">
        <f>'1. Input and Output files list'!$I$258</f>
        <v>NGS0_90.fastq</v>
      </c>
      <c r="J3957" s="15" t="s">
        <v>20</v>
      </c>
      <c r="K3957" s="15"/>
      <c r="L3957" s="15" t="str">
        <f>CONCATENATE(F3957,G3957,H3957,I3957,J3957)</f>
        <v>system.time(fastq &lt;- fread("C:/NGS/save/AdapterTrim_NGS0_90.fastq", header=F, sep="\t", na.strings="NA", strip.white=TRUE, verbose=TRUE))</v>
      </c>
    </row>
    <row r="3958" spans="1:20" x14ac:dyDescent="0.15">
      <c r="A3958" s="15">
        <v>3957</v>
      </c>
      <c r="B3958" s="11">
        <v>90</v>
      </c>
      <c r="C3958" s="11">
        <v>37</v>
      </c>
      <c r="D3958" s="20" t="str">
        <f>T3958</f>
        <v>file.remove("C:/NGS/save/AdapterTrim_NGS0_90.fastq","C:/NGS/save/F2_Adap-0.fastq","C:/NGS/save/F2_Adap-1.fastq","C:/NGS/save/F2_Adap-2.fastq","C:/NGS/save/F2_Adap-3.fastq")</v>
      </c>
      <c r="F3958" s="15" t="s">
        <v>11</v>
      </c>
      <c r="G3958" s="15" t="str">
        <f>'1. Input and Output files list'!$E$6</f>
        <v>C:/NGS/save/</v>
      </c>
      <c r="H3958" s="15" t="s">
        <v>38</v>
      </c>
      <c r="I3958" s="15" t="str">
        <f>'1. Input and Output files list'!$I$258</f>
        <v>NGS0_90.fastq</v>
      </c>
      <c r="J3958" s="15" t="s">
        <v>852</v>
      </c>
      <c r="K3958" s="15" t="str">
        <f>'1. Input and Output files list'!$E$6</f>
        <v>C:/NGS/save/</v>
      </c>
      <c r="L3958" s="15" t="s">
        <v>851</v>
      </c>
      <c r="M3958" t="str">
        <f>'1. Input and Output files list'!$E$6</f>
        <v>C:/NGS/save/</v>
      </c>
      <c r="N3958" t="s">
        <v>89</v>
      </c>
      <c r="O3958" t="str">
        <f>'1. Input and Output files list'!$E$6</f>
        <v>C:/NGS/save/</v>
      </c>
      <c r="P3958" t="s">
        <v>90</v>
      </c>
      <c r="Q3958" t="str">
        <f>'1. Input and Output files list'!$E$6</f>
        <v>C:/NGS/save/</v>
      </c>
      <c r="R3958" t="s">
        <v>91</v>
      </c>
      <c r="T3958" t="str">
        <f>CONCATENATE(F3958,G3958,H3958,I3958,J3958,K3958,L3958,M3958,N3958,O3958,P3958,Q3958,R3958)</f>
        <v>file.remove("C:/NGS/save/AdapterTrim_NGS0_90.fastq","C:/NGS/save/F2_Adap-0.fastq","C:/NGS/save/F2_Adap-1.fastq","C:/NGS/save/F2_Adap-2.fastq","C:/NGS/save/F2_Adap-3.fastq")</v>
      </c>
    </row>
    <row r="3959" spans="1:20" x14ac:dyDescent="0.15">
      <c r="A3959" s="15">
        <v>3958</v>
      </c>
      <c r="B3959" s="11">
        <v>90</v>
      </c>
      <c r="C3959" s="11">
        <v>38</v>
      </c>
      <c r="D3959" s="20" t="s">
        <v>93</v>
      </c>
      <c r="F3959" s="15"/>
      <c r="G3959" s="15"/>
      <c r="H3959" s="15"/>
      <c r="I3959" s="15"/>
      <c r="J3959" s="15"/>
      <c r="K3959" s="15"/>
      <c r="L3959" s="15"/>
    </row>
    <row r="3960" spans="1:20" x14ac:dyDescent="0.15">
      <c r="A3960" s="15">
        <v>3959</v>
      </c>
      <c r="B3960" s="11">
        <v>90</v>
      </c>
      <c r="C3960" s="11">
        <v>39</v>
      </c>
      <c r="D3960" s="20" t="s">
        <v>2</v>
      </c>
      <c r="F3960" s="15"/>
      <c r="G3960" s="15"/>
      <c r="H3960" s="15"/>
      <c r="I3960" s="15"/>
      <c r="J3960" s="15"/>
      <c r="K3960" s="15"/>
      <c r="L3960" s="15"/>
    </row>
    <row r="3961" spans="1:20" x14ac:dyDescent="0.15">
      <c r="A3961" s="15">
        <v>3960</v>
      </c>
      <c r="B3961" s="11">
        <v>90</v>
      </c>
      <c r="C3961" s="11">
        <v>40</v>
      </c>
      <c r="D3961" s="20" t="str">
        <f>K3961</f>
        <v>system.time(write.csv(RADtag, file="C:/NGS/save/NGS0_90.tagcount", row.names = F))</v>
      </c>
      <c r="F3961" s="15" t="s">
        <v>164</v>
      </c>
      <c r="G3961" s="15" t="str">
        <f>'1. Input and Output files list'!$E$6</f>
        <v>C:/NGS/save/</v>
      </c>
      <c r="H3961" s="15" t="str">
        <f>'1. Input and Output files list'!$J$258</f>
        <v>NGS0_90.tagcount</v>
      </c>
      <c r="I3961" s="15" t="s">
        <v>210</v>
      </c>
      <c r="J3961" s="15"/>
      <c r="K3961" s="15" t="str">
        <f>CONCATENATE(F3961,G3961,H3961,I3961)</f>
        <v>system.time(write.csv(RADtag, file="C:/NGS/save/NGS0_90.tagcount", row.names = F))</v>
      </c>
      <c r="L3961" s="15"/>
    </row>
    <row r="3962" spans="1:20" x14ac:dyDescent="0.15">
      <c r="A3962" s="15">
        <v>3961</v>
      </c>
      <c r="B3962" s="11">
        <v>90</v>
      </c>
      <c r="C3962" s="11">
        <v>41</v>
      </c>
      <c r="D3962" s="20" t="str">
        <f>L3962</f>
        <v>file.remove("C:/NGS/save/NGS0_90.fastq")</v>
      </c>
      <c r="F3962" s="15" t="s">
        <v>97</v>
      </c>
      <c r="G3962" s="15" t="s">
        <v>13</v>
      </c>
      <c r="H3962" s="15" t="str">
        <f>'1. Input and Output files list'!$E$6</f>
        <v>C:/NGS/save/</v>
      </c>
      <c r="I3962" s="15" t="str">
        <f>'1. Input and Output files list'!$I$258</f>
        <v>NGS0_90.fastq</v>
      </c>
      <c r="J3962" s="7" t="s">
        <v>16</v>
      </c>
      <c r="K3962" s="15" t="s">
        <v>52</v>
      </c>
      <c r="L3962" s="15" t="str">
        <f>CONCATENATE(F3962,G3962,H3962,I3962,J3962,K3962)</f>
        <v>file.remove("C:/NGS/save/NGS0_90.fastq")</v>
      </c>
    </row>
    <row r="3963" spans="1:20" x14ac:dyDescent="0.15">
      <c r="A3963" s="15">
        <v>3962</v>
      </c>
      <c r="B3963" s="11">
        <v>90</v>
      </c>
      <c r="C3963" s="11">
        <v>42</v>
      </c>
      <c r="D3963" s="20" t="s">
        <v>170</v>
      </c>
      <c r="F3963" s="15"/>
      <c r="G3963" s="15"/>
      <c r="H3963" s="15"/>
      <c r="I3963" s="15"/>
      <c r="J3963" s="15"/>
      <c r="K3963" s="15"/>
      <c r="L3963" s="15"/>
    </row>
    <row r="3964" spans="1:20" x14ac:dyDescent="0.15">
      <c r="A3964" s="15">
        <v>3963</v>
      </c>
      <c r="B3964" s="11">
        <v>90</v>
      </c>
      <c r="C3964" s="11">
        <v>43</v>
      </c>
      <c r="D3964" s="20" t="str">
        <f>L3964</f>
        <v>system.time(write.csv(RAD_1over, file="C:/NGS/save/NGS0_90.tagcount1over", row.names = F))</v>
      </c>
      <c r="F3964" s="10" t="s">
        <v>171</v>
      </c>
      <c r="G3964" s="15" t="str">
        <f>'1. Input and Output files list'!$E$6</f>
        <v>C:/NGS/save/</v>
      </c>
      <c r="H3964" s="10" t="str">
        <f>'1. Input and Output files list'!$K$258</f>
        <v>NGS0_90.tagcount1over</v>
      </c>
      <c r="I3964" s="10" t="s">
        <v>210</v>
      </c>
      <c r="J3964" s="15"/>
      <c r="K3964" s="15"/>
      <c r="L3964" s="15" t="str">
        <f>CONCATENATE(F3964,G3964,H3964,I3964)</f>
        <v>system.time(write.csv(RAD_1over, file="C:/NGS/save/NGS0_90.tagcount1over", row.names = F))</v>
      </c>
    </row>
    <row r="3965" spans="1:20" x14ac:dyDescent="0.15">
      <c r="A3965" s="15">
        <v>3964</v>
      </c>
      <c r="B3965" s="11">
        <v>90</v>
      </c>
      <c r="C3965" s="11">
        <v>44</v>
      </c>
      <c r="D3965" s="20" t="s">
        <v>1073</v>
      </c>
      <c r="F3965" s="15"/>
      <c r="G3965" s="15"/>
      <c r="H3965" s="15"/>
      <c r="I3965" s="15"/>
      <c r="J3965" s="15"/>
      <c r="K3965" s="15"/>
      <c r="L3965" s="15"/>
    </row>
    <row r="3966" spans="1:20" x14ac:dyDescent="0.15">
      <c r="A3966" s="15">
        <v>3965</v>
      </c>
      <c r="B3966" s="11">
        <v>91</v>
      </c>
      <c r="C3966" s="11">
        <v>1</v>
      </c>
      <c r="D3966" s="20" t="str">
        <f>L3966</f>
        <v>in_f &lt;- c("C:/NGS/Raw_sequence_reads/91_AGCGATAG-CCTATCCT_L006_R1_001.fastq.gz", "C:/NGS/Raw_sequence_reads/91_AGCGATAG-CCTATCCT_L006_R2_001.fastq.gz")</v>
      </c>
      <c r="F3966" s="15" t="s">
        <v>3</v>
      </c>
      <c r="G3966" s="15" t="str">
        <f>'1. Input and Output files list'!$E$260</f>
        <v>C:/NGS/Raw_sequence_reads/91_AGCGATAG-CCTATCCT_L006_R1_001.fastq.gz</v>
      </c>
      <c r="H3966" s="15" t="s">
        <v>10</v>
      </c>
      <c r="I3966" s="15" t="str">
        <f>'1. Input and Output files list'!$E$261</f>
        <v>C:/NGS/Raw_sequence_reads/91_AGCGATAG-CCTATCCT_L006_R2_001.fastq.gz</v>
      </c>
      <c r="J3966" s="15" t="s">
        <v>4</v>
      </c>
      <c r="K3966" s="15"/>
      <c r="L3966" s="15" t="str">
        <f>CONCATENATE(F3966,G3966,H3966,I3966,J3966)</f>
        <v>in_f &lt;- c("C:/NGS/Raw_sequence_reads/91_AGCGATAG-CCTATCCT_L006_R1_001.fastq.gz", "C:/NGS/Raw_sequence_reads/91_AGCGATAG-CCTATCCT_L006_R2_001.fastq.gz")</v>
      </c>
    </row>
    <row r="3967" spans="1:20" x14ac:dyDescent="0.15">
      <c r="A3967" s="15">
        <v>3966</v>
      </c>
      <c r="B3967" s="11">
        <v>91</v>
      </c>
      <c r="C3967" s="11">
        <v>2</v>
      </c>
      <c r="D3967" s="20" t="str">
        <f>L3967</f>
        <v>out_f &lt;- "C:/NGS/save/NGS0_91.fastq"</v>
      </c>
      <c r="F3967" s="15" t="s">
        <v>95</v>
      </c>
      <c r="G3967" s="15" t="s">
        <v>13</v>
      </c>
      <c r="H3967" s="15" t="str">
        <f>'1. Input and Output files list'!$E$6</f>
        <v>C:/NGS/save/</v>
      </c>
      <c r="I3967" s="15" t="str">
        <f>'1. Input and Output files list'!$I$260</f>
        <v>NGS0_91.fastq</v>
      </c>
      <c r="J3967" s="7" t="s">
        <v>16</v>
      </c>
      <c r="K3967" s="15"/>
      <c r="L3967" s="15" t="str">
        <f>CONCATENATE(F3967,G3967,H3967,I3967,J3967)</f>
        <v>out_f &lt;- "C:/NGS/save/NGS0_91.fastq"</v>
      </c>
    </row>
    <row r="3968" spans="1:20" x14ac:dyDescent="0.15">
      <c r="A3968" s="15">
        <v>3967</v>
      </c>
      <c r="B3968" s="11">
        <v>91</v>
      </c>
      <c r="C3968" s="11">
        <v>3</v>
      </c>
      <c r="D3968" s="20" t="str">
        <f>L3968</f>
        <v>param_trim &lt;- 1</v>
      </c>
      <c r="F3968" s="15" t="s">
        <v>163</v>
      </c>
      <c r="G3968" s="15">
        <f>'1. Input and Output files list'!$H$260</f>
        <v>1</v>
      </c>
      <c r="H3968" s="15"/>
      <c r="I3968" s="15"/>
      <c r="J3968" s="15"/>
      <c r="K3968" s="15"/>
      <c r="L3968" s="15" t="str">
        <f>CONCATENATE(F3968,G3968)</f>
        <v>param_trim &lt;- 1</v>
      </c>
    </row>
    <row r="3969" spans="1:18" x14ac:dyDescent="0.15">
      <c r="A3969" s="15">
        <v>3968</v>
      </c>
      <c r="B3969" s="11">
        <v>91</v>
      </c>
      <c r="C3969" s="11">
        <v>4</v>
      </c>
      <c r="D3969" s="20" t="s">
        <v>21</v>
      </c>
      <c r="F3969" s="15"/>
      <c r="G3969" s="15"/>
      <c r="H3969" s="15"/>
      <c r="I3969" s="15"/>
      <c r="J3969" s="15"/>
      <c r="K3969" s="15"/>
      <c r="L3969" s="15"/>
    </row>
    <row r="3970" spans="1:18" x14ac:dyDescent="0.15">
      <c r="A3970" s="15">
        <v>3969</v>
      </c>
      <c r="B3970" s="11">
        <v>91</v>
      </c>
      <c r="C3970" s="11">
        <v>5</v>
      </c>
      <c r="D3970" s="20" t="s">
        <v>22</v>
      </c>
      <c r="F3970" s="15"/>
      <c r="G3970" s="15"/>
      <c r="H3970" s="15"/>
      <c r="I3970" s="15"/>
      <c r="J3970" s="15"/>
      <c r="K3970" s="15"/>
      <c r="L3970" s="15"/>
    </row>
    <row r="3971" spans="1:18" x14ac:dyDescent="0.15">
      <c r="A3971" s="15">
        <v>3970</v>
      </c>
      <c r="B3971" s="11">
        <v>91</v>
      </c>
      <c r="C3971" s="11">
        <v>6</v>
      </c>
      <c r="D3971" s="20" t="s">
        <v>23</v>
      </c>
      <c r="F3971" s="15"/>
      <c r="G3971" s="15"/>
      <c r="H3971" s="15"/>
      <c r="I3971" s="15"/>
      <c r="J3971" s="15"/>
      <c r="K3971" s="15"/>
      <c r="L3971" s="15"/>
    </row>
    <row r="3972" spans="1:18" x14ac:dyDescent="0.15">
      <c r="A3972" s="15">
        <v>3971</v>
      </c>
      <c r="B3972" s="11">
        <v>91</v>
      </c>
      <c r="C3972" s="11">
        <v>7</v>
      </c>
      <c r="D3972" s="20" t="str">
        <f>L3972</f>
        <v>hoge1 &lt;- DNAStringSet(sread(fastq), start=7, end=hoge)</v>
      </c>
      <c r="F3972" s="15" t="s">
        <v>166</v>
      </c>
      <c r="G3972" s="15">
        <f>'1. Input and Output files list'!$G$260+1</f>
        <v>7</v>
      </c>
      <c r="H3972" s="15" t="s">
        <v>26</v>
      </c>
      <c r="I3972" s="15"/>
      <c r="J3972" s="15"/>
      <c r="K3972" s="15"/>
      <c r="L3972" s="15" t="str">
        <f>CONCATENATE(F3972,G3972,H3972)</f>
        <v>hoge1 &lt;- DNAStringSet(sread(fastq), start=7, end=hoge)</v>
      </c>
    </row>
    <row r="3973" spans="1:18" x14ac:dyDescent="0.15">
      <c r="A3973" s="15">
        <v>3972</v>
      </c>
      <c r="B3973" s="11">
        <v>91</v>
      </c>
      <c r="C3973" s="11">
        <v>8</v>
      </c>
      <c r="D3973" s="20" t="str">
        <f>L3973</f>
        <v>hoge2 &lt;- BStringSet(quality(quality(fastq)), start=7, end=hoge)</v>
      </c>
      <c r="F3973" s="15" t="s">
        <v>167</v>
      </c>
      <c r="G3973" s="15">
        <f>'1. Input and Output files list'!$G$260+1</f>
        <v>7</v>
      </c>
      <c r="H3973" s="15" t="s">
        <v>26</v>
      </c>
      <c r="I3973" s="15"/>
      <c r="J3973" s="15"/>
      <c r="K3973" s="15"/>
      <c r="L3973" s="15" t="str">
        <f>CONCATENATE(F3973,G3973,H3973)</f>
        <v>hoge2 &lt;- BStringSet(quality(quality(fastq)), start=7, end=hoge)</v>
      </c>
    </row>
    <row r="3974" spans="1:18" x14ac:dyDescent="0.15">
      <c r="A3974" s="15">
        <v>3973</v>
      </c>
      <c r="B3974" s="11">
        <v>91</v>
      </c>
      <c r="C3974" s="11">
        <v>9</v>
      </c>
      <c r="D3974" s="20" t="s">
        <v>24</v>
      </c>
      <c r="F3974" s="15"/>
      <c r="G3974" s="15"/>
      <c r="H3974" s="15"/>
      <c r="I3974" s="15"/>
      <c r="J3974" s="15"/>
      <c r="K3974" s="15"/>
      <c r="L3974" s="15"/>
    </row>
    <row r="3975" spans="1:18" x14ac:dyDescent="0.15">
      <c r="A3975" s="15">
        <v>3974</v>
      </c>
      <c r="B3975" s="11">
        <v>91</v>
      </c>
      <c r="C3975" s="11">
        <v>10</v>
      </c>
      <c r="D3975" s="20" t="s">
        <v>96</v>
      </c>
      <c r="F3975" s="15"/>
      <c r="G3975" s="15"/>
      <c r="H3975" s="15"/>
      <c r="I3975" s="15"/>
      <c r="J3975" s="15"/>
      <c r="K3975" s="15"/>
      <c r="L3975" s="15"/>
    </row>
    <row r="3976" spans="1:18" x14ac:dyDescent="0.15">
      <c r="A3976" s="15">
        <v>3975</v>
      </c>
      <c r="B3976" s="11">
        <v>91</v>
      </c>
      <c r="C3976" s="11">
        <v>11</v>
      </c>
      <c r="D3976" s="53" t="str">
        <f>R3976</f>
        <v>param1 &lt;- 35</v>
      </c>
      <c r="F3976" s="15" t="s">
        <v>843</v>
      </c>
      <c r="G3976" s="15">
        <f>'1. Input and Output files list'!$E$32</f>
        <v>35</v>
      </c>
      <c r="H3976" s="15"/>
      <c r="I3976" s="15"/>
      <c r="J3976" s="15"/>
      <c r="K3976" s="15"/>
      <c r="L3976" s="15"/>
      <c r="R3976" t="str">
        <f>CONCATENATE(F3976,G3976,H3976)</f>
        <v>param1 &lt;- 35</v>
      </c>
    </row>
    <row r="3977" spans="1:18" x14ac:dyDescent="0.15">
      <c r="A3977" s="15">
        <v>3976</v>
      </c>
      <c r="B3977" s="11">
        <v>91</v>
      </c>
      <c r="C3977" s="11">
        <v>12</v>
      </c>
      <c r="D3977" s="53" t="str">
        <f>R3977</f>
        <v>param2 &lt;- 0.1</v>
      </c>
      <c r="F3977" s="15" t="s">
        <v>844</v>
      </c>
      <c r="G3977" s="15">
        <f>'1. Input and Output files list'!$E$34</f>
        <v>0.1</v>
      </c>
      <c r="H3977" s="15"/>
      <c r="I3977" s="15"/>
      <c r="J3977" s="15"/>
      <c r="K3977" s="15"/>
      <c r="L3977" s="15"/>
      <c r="R3977" t="str">
        <f>CONCATENATE(F3977,G3977,H3977)</f>
        <v>param2 &lt;- 0.1</v>
      </c>
    </row>
    <row r="3978" spans="1:18" x14ac:dyDescent="0.15">
      <c r="A3978" s="15">
        <v>3977</v>
      </c>
      <c r="B3978" s="11">
        <v>91</v>
      </c>
      <c r="C3978" s="11">
        <v>13</v>
      </c>
      <c r="D3978" s="53" t="str">
        <f>R3978</f>
        <v>fastq &lt;- readFastq("C:/NGS/save/NGS0_91.fastq")</v>
      </c>
      <c r="F3978" s="15" t="s">
        <v>845</v>
      </c>
      <c r="G3978" s="15" t="str">
        <f>'1. Input and Output files list'!$E$6</f>
        <v>C:/NGS/save/</v>
      </c>
      <c r="H3978" s="5" t="str">
        <f>'1. Input and Output files list'!$I$260</f>
        <v>NGS0_91.fastq</v>
      </c>
      <c r="I3978" s="15" t="s">
        <v>4</v>
      </c>
      <c r="J3978" s="15">
        <v>91</v>
      </c>
      <c r="K3978" s="15"/>
      <c r="L3978" s="15"/>
      <c r="R3978" t="str">
        <f>CONCATENATE(F3978,G3978,H3978,I3978)</f>
        <v>fastq &lt;- readFastq("C:/NGS/save/NGS0_91.fastq")</v>
      </c>
    </row>
    <row r="3979" spans="1:18" x14ac:dyDescent="0.15">
      <c r="A3979" s="15">
        <v>3978</v>
      </c>
      <c r="B3979" s="11">
        <v>91</v>
      </c>
      <c r="C3979" s="11">
        <v>14</v>
      </c>
      <c r="D3979" s="53" t="s">
        <v>840</v>
      </c>
      <c r="F3979" s="15"/>
      <c r="G3979" s="15"/>
      <c r="H3979" s="15"/>
      <c r="I3979" s="15"/>
      <c r="J3979" s="15"/>
      <c r="K3979" s="15"/>
      <c r="L3979" s="15"/>
    </row>
    <row r="3980" spans="1:18" x14ac:dyDescent="0.15">
      <c r="A3980" s="15">
        <v>3979</v>
      </c>
      <c r="B3980" s="11">
        <v>91</v>
      </c>
      <c r="C3980" s="11">
        <v>15</v>
      </c>
      <c r="D3980" s="53" t="s">
        <v>841</v>
      </c>
      <c r="F3980" s="15"/>
      <c r="G3980" s="15"/>
      <c r="H3980" s="15"/>
      <c r="I3980" s="15"/>
      <c r="J3980" s="15"/>
      <c r="K3980" s="15"/>
      <c r="L3980" s="15"/>
    </row>
    <row r="3981" spans="1:18" x14ac:dyDescent="0.15">
      <c r="A3981" s="15">
        <v>3980</v>
      </c>
      <c r="B3981" s="11">
        <v>91</v>
      </c>
      <c r="C3981" s="11">
        <v>16</v>
      </c>
      <c r="D3981" s="53" t="s">
        <v>842</v>
      </c>
      <c r="F3981" s="15"/>
      <c r="G3981" s="15"/>
      <c r="H3981" s="15"/>
      <c r="I3981" s="15"/>
      <c r="J3981" s="15"/>
      <c r="K3981" s="15"/>
      <c r="L3981" s="15"/>
    </row>
    <row r="3982" spans="1:18" x14ac:dyDescent="0.15">
      <c r="A3982" s="15">
        <v>3981</v>
      </c>
      <c r="B3982" s="11">
        <v>91</v>
      </c>
      <c r="C3982" s="11">
        <v>17</v>
      </c>
      <c r="D3982" s="20" t="str">
        <f>L3982</f>
        <v xml:space="preserve">writeFastq(fastq, "C:/NGS/save/F2_Adap-0.fastq", compress=F)   </v>
      </c>
      <c r="F3982" s="15" t="s">
        <v>847</v>
      </c>
      <c r="G3982" s="15" t="str">
        <f>'1. Input and Output files list'!$E$6</f>
        <v>C:/NGS/save/</v>
      </c>
      <c r="H3982" s="15" t="s">
        <v>850</v>
      </c>
      <c r="I3982" s="15"/>
      <c r="J3982" s="15"/>
      <c r="K3982" s="15"/>
      <c r="L3982" s="15" t="str">
        <f>CONCATENATE(F3982,G3982,H3982,I3982,J3982)</f>
        <v xml:space="preserve">writeFastq(fastq, "C:/NGS/save/F2_Adap-0.fastq", compress=F)   </v>
      </c>
    </row>
    <row r="3983" spans="1:18" x14ac:dyDescent="0.15">
      <c r="A3983" s="15">
        <v>3982</v>
      </c>
      <c r="B3983" s="11">
        <v>91</v>
      </c>
      <c r="C3983" s="11">
        <v>18</v>
      </c>
      <c r="D3983" s="20" t="str">
        <f>L3983</f>
        <v>in_f &lt;- "C:/NGS/save/F2_Adap-0.fastq"</v>
      </c>
      <c r="F3983" s="15" t="s">
        <v>14</v>
      </c>
      <c r="G3983" s="15" t="s">
        <v>13</v>
      </c>
      <c r="H3983" s="15" t="str">
        <f>'1. Input and Output files list'!$E$6</f>
        <v>C:/NGS/save/</v>
      </c>
      <c r="I3983" s="15" t="s">
        <v>849</v>
      </c>
      <c r="J3983" s="7"/>
      <c r="K3983" s="15"/>
      <c r="L3983" s="15" t="str">
        <f>CONCATENATE(F3983,G3983,H3983,I3983,J3983)</f>
        <v>in_f &lt;- "C:/NGS/save/F2_Adap-0.fastq"</v>
      </c>
    </row>
    <row r="3984" spans="1:18" x14ac:dyDescent="0.15">
      <c r="A3984" s="15">
        <v>3983</v>
      </c>
      <c r="B3984" s="11">
        <v>91</v>
      </c>
      <c r="C3984" s="11">
        <v>19</v>
      </c>
      <c r="D3984" s="20" t="str">
        <f>L3984</f>
        <v>out_f &lt;- "C:/NGS/save/F2_Adap-1.fastq"</v>
      </c>
      <c r="F3984" s="15" t="s">
        <v>15</v>
      </c>
      <c r="G3984" s="15" t="str">
        <f>'1. Input and Output files list'!$E$6</f>
        <v>C:/NGS/save/</v>
      </c>
      <c r="H3984" s="15" t="s">
        <v>86</v>
      </c>
      <c r="I3984" s="15"/>
      <c r="J3984" s="15"/>
      <c r="K3984" s="15"/>
      <c r="L3984" s="15" t="str">
        <f>CONCATENATE(F3984,G3984,H3984)</f>
        <v>out_f &lt;- "C:/NGS/save/F2_Adap-1.fastq"</v>
      </c>
    </row>
    <row r="3985" spans="1:12" x14ac:dyDescent="0.15">
      <c r="A3985" s="15">
        <v>3984</v>
      </c>
      <c r="B3985" s="11">
        <v>91</v>
      </c>
      <c r="C3985" s="11">
        <v>20</v>
      </c>
      <c r="D3985" s="20" t="str">
        <f>L3985</f>
        <v>param_adapter &lt;- "CATGAGATCGGAAGAGCGTCGTGTAGGGAAAGAGTGT"  #Adapter sequence 1</v>
      </c>
      <c r="F3985" s="11" t="s">
        <v>44</v>
      </c>
      <c r="G3985" s="11" t="str">
        <f>'1. Input and Output files list'!$E$64</f>
        <v>CATGAGATCGGAAGAGCGTCGTGTAGGGAAAGAGTGT</v>
      </c>
      <c r="H3985" s="11" t="s">
        <v>46</v>
      </c>
      <c r="I3985" s="15"/>
      <c r="J3985" s="15"/>
      <c r="K3985" s="15"/>
      <c r="L3985" s="15" t="str">
        <f>CONCATENATE(F3985,G3985,H3985)</f>
        <v>param_adapter &lt;- "CATGAGATCGGAAGAGCGTCGTGTAGGGAAAGAGTGT"  #Adapter sequence 1</v>
      </c>
    </row>
    <row r="3986" spans="1:12" x14ac:dyDescent="0.15">
      <c r="A3986" s="15">
        <v>3985</v>
      </c>
      <c r="B3986" s="11">
        <v>91</v>
      </c>
      <c r="C3986" s="11">
        <v>21</v>
      </c>
      <c r="D3986" s="20" t="s">
        <v>28</v>
      </c>
      <c r="F3986" s="15"/>
      <c r="G3986" s="15"/>
      <c r="H3986" s="15"/>
      <c r="I3986" s="15"/>
      <c r="J3986" s="15"/>
      <c r="K3986" s="15"/>
      <c r="L3986" s="15"/>
    </row>
    <row r="3987" spans="1:12" x14ac:dyDescent="0.15">
      <c r="A3987" s="15">
        <v>3986</v>
      </c>
      <c r="B3987" s="11">
        <v>91</v>
      </c>
      <c r="C3987" s="11">
        <v>22</v>
      </c>
      <c r="D3987" s="20" t="str">
        <f>L3987</f>
        <v>in_f &lt;- "C:/NGS/save/F2_Adap-1.fastq"</v>
      </c>
      <c r="F3987" s="15" t="s">
        <v>12</v>
      </c>
      <c r="G3987" s="15" t="str">
        <f>'1. Input and Output files list'!$E$6</f>
        <v>C:/NGS/save/</v>
      </c>
      <c r="H3987" s="15" t="s">
        <v>86</v>
      </c>
      <c r="I3987" s="15"/>
      <c r="J3987" s="15"/>
      <c r="K3987" s="15"/>
      <c r="L3987" s="15" t="str">
        <f>CONCATENATE(F3987,G3987,H3987)</f>
        <v>in_f &lt;- "C:/NGS/save/F2_Adap-1.fastq"</v>
      </c>
    </row>
    <row r="3988" spans="1:12" x14ac:dyDescent="0.15">
      <c r="A3988" s="15">
        <v>3987</v>
      </c>
      <c r="B3988" s="11">
        <v>91</v>
      </c>
      <c r="C3988" s="11">
        <v>23</v>
      </c>
      <c r="D3988" s="20" t="str">
        <f>L3988</f>
        <v>out_f &lt;- "C:/NGS/save/F2_Adap-2.fastq"</v>
      </c>
      <c r="F3988" s="15" t="s">
        <v>15</v>
      </c>
      <c r="G3988" s="15" t="str">
        <f>'1. Input and Output files list'!$E$6</f>
        <v>C:/NGS/save/</v>
      </c>
      <c r="H3988" s="15" t="s">
        <v>87</v>
      </c>
      <c r="I3988" s="15"/>
      <c r="J3988" s="15"/>
      <c r="K3988" s="15"/>
      <c r="L3988" s="15" t="str">
        <f>CONCATENATE(F3988,G3988,H3988)</f>
        <v>out_f &lt;- "C:/NGS/save/F2_Adap-2.fastq"</v>
      </c>
    </row>
    <row r="3989" spans="1:12" x14ac:dyDescent="0.15">
      <c r="A3989" s="15">
        <v>3988</v>
      </c>
      <c r="B3989" s="11">
        <v>91</v>
      </c>
      <c r="C3989" s="11">
        <v>24</v>
      </c>
      <c r="D3989" s="20" t="str">
        <f>L3989</f>
        <v>param_adapter &lt;- "TAAGATCGGAAGAGCACACGTCTGAACTCCAGTCAC"  #Adapter sequence 2</v>
      </c>
      <c r="F3989" s="11" t="s">
        <v>44</v>
      </c>
      <c r="G3989" s="15" t="str">
        <f>'1. Input and Output files list'!$E$65</f>
        <v>TAAGATCGGAAGAGCACACGTCTGAACTCCAGTCAC</v>
      </c>
      <c r="H3989" s="11" t="s">
        <v>47</v>
      </c>
      <c r="I3989" s="15"/>
      <c r="J3989" s="15"/>
      <c r="K3989" s="15"/>
      <c r="L3989" s="15" t="str">
        <f>CONCATENATE(F3989,G3989,H3989)</f>
        <v>param_adapter &lt;- "TAAGATCGGAAGAGCACACGTCTGAACTCCAGTCAC"  #Adapter sequence 2</v>
      </c>
    </row>
    <row r="3990" spans="1:12" x14ac:dyDescent="0.15">
      <c r="A3990" s="15">
        <v>3989</v>
      </c>
      <c r="B3990" s="11">
        <v>91</v>
      </c>
      <c r="C3990" s="11">
        <v>25</v>
      </c>
      <c r="D3990" s="20" t="s">
        <v>29</v>
      </c>
      <c r="F3990" s="15"/>
      <c r="G3990" s="15"/>
      <c r="H3990" s="15"/>
      <c r="I3990" s="15"/>
      <c r="J3990" s="15"/>
      <c r="K3990" s="15"/>
      <c r="L3990" s="15"/>
    </row>
    <row r="3991" spans="1:12" x14ac:dyDescent="0.15">
      <c r="A3991" s="15">
        <v>3990</v>
      </c>
      <c r="B3991" s="11">
        <v>91</v>
      </c>
      <c r="C3991" s="11">
        <v>26</v>
      </c>
      <c r="D3991" s="20" t="str">
        <f>L3991</f>
        <v>in_f &lt;- "C:/NGS/save/F2_Adap-2.fastq"</v>
      </c>
      <c r="F3991" s="15" t="s">
        <v>12</v>
      </c>
      <c r="G3991" s="15" t="str">
        <f>'1. Input and Output files list'!$E$6</f>
        <v>C:/NGS/save/</v>
      </c>
      <c r="H3991" s="15" t="s">
        <v>87</v>
      </c>
      <c r="I3991" s="15"/>
      <c r="J3991" s="15"/>
      <c r="K3991" s="15"/>
      <c r="L3991" s="15" t="str">
        <f>CONCATENATE(F3991,G3991,H3991)</f>
        <v>in_f &lt;- "C:/NGS/save/F2_Adap-2.fastq"</v>
      </c>
    </row>
    <row r="3992" spans="1:12" x14ac:dyDescent="0.15">
      <c r="A3992" s="15">
        <v>3991</v>
      </c>
      <c r="B3992" s="11">
        <v>91</v>
      </c>
      <c r="C3992" s="11">
        <v>27</v>
      </c>
      <c r="D3992" s="20" t="str">
        <f>L3992</f>
        <v>out_f &lt;- "C:/NGS/save/F2_Adap-3.fastq"</v>
      </c>
      <c r="F3992" s="15" t="s">
        <v>15</v>
      </c>
      <c r="G3992" s="15" t="str">
        <f>'1. Input and Output files list'!$E$6</f>
        <v>C:/NGS/save/</v>
      </c>
      <c r="H3992" s="15" t="s">
        <v>88</v>
      </c>
      <c r="I3992" s="15"/>
      <c r="J3992" s="15"/>
      <c r="K3992" s="15"/>
      <c r="L3992" s="15" t="str">
        <f>CONCATENATE(F3992,G3992,H3992)</f>
        <v>out_f &lt;- "C:/NGS/save/F2_Adap-3.fastq"</v>
      </c>
    </row>
    <row r="3993" spans="1:12" x14ac:dyDescent="0.15">
      <c r="A3993" s="15">
        <v>3992</v>
      </c>
      <c r="B3993" s="11">
        <v>91</v>
      </c>
      <c r="C3993" s="11">
        <v>28</v>
      </c>
      <c r="D3993" s="20" t="str">
        <f>L3993</f>
        <v>param_adapter &lt;- "TAAGATCGGAAGAGCGTCGTGTAGGGAAAGAGTGT"  #Adapter sequence 3</v>
      </c>
      <c r="F3993" s="15" t="s">
        <v>44</v>
      </c>
      <c r="G3993" s="15" t="str">
        <f>'1. Input and Output files list'!$E$66</f>
        <v>TAAGATCGGAAGAGCGTCGTGTAGGGAAAGAGTGT</v>
      </c>
      <c r="H3993" s="15" t="s">
        <v>49</v>
      </c>
      <c r="I3993" s="15"/>
      <c r="J3993" s="15"/>
      <c r="K3993" s="15"/>
      <c r="L3993" s="15" t="str">
        <f>CONCATENATE(F3993,G3993,H3993)</f>
        <v>param_adapter &lt;- "TAAGATCGGAAGAGCGTCGTGTAGGGAAAGAGTGT"  #Adapter sequence 3</v>
      </c>
    </row>
    <row r="3994" spans="1:12" x14ac:dyDescent="0.15">
      <c r="A3994" s="15">
        <v>3993</v>
      </c>
      <c r="B3994" s="11">
        <v>91</v>
      </c>
      <c r="C3994" s="11">
        <v>29</v>
      </c>
      <c r="D3994" s="20" t="s">
        <v>30</v>
      </c>
      <c r="F3994" s="15"/>
      <c r="G3994" s="15"/>
      <c r="H3994" s="15"/>
      <c r="I3994" s="15"/>
      <c r="J3994" s="15"/>
      <c r="K3994" s="15"/>
      <c r="L3994" s="15"/>
    </row>
    <row r="3995" spans="1:12" x14ac:dyDescent="0.15">
      <c r="A3995" s="15">
        <v>3994</v>
      </c>
      <c r="B3995" s="11">
        <v>91</v>
      </c>
      <c r="C3995" s="11">
        <v>30</v>
      </c>
      <c r="D3995" s="20" t="str">
        <f>L3995</f>
        <v>in_f &lt;- "C:/NGS/save/F2_Adap-3.fastq"</v>
      </c>
      <c r="F3995" s="15" t="s">
        <v>12</v>
      </c>
      <c r="G3995" s="15" t="str">
        <f>'1. Input and Output files list'!$E$6</f>
        <v>C:/NGS/save/</v>
      </c>
      <c r="H3995" s="15" t="s">
        <v>88</v>
      </c>
      <c r="I3995" s="15"/>
      <c r="J3995" s="15"/>
      <c r="K3995" s="15"/>
      <c r="L3995" s="15" t="str">
        <f>CONCATENATE(F3995,G3995,H3995)</f>
        <v>in_f &lt;- "C:/NGS/save/F2_Adap-3.fastq"</v>
      </c>
    </row>
    <row r="3996" spans="1:12" x14ac:dyDescent="0.15">
      <c r="A3996" s="15">
        <v>3995</v>
      </c>
      <c r="B3996" s="11">
        <v>91</v>
      </c>
      <c r="C3996" s="11">
        <v>31</v>
      </c>
      <c r="D3996" s="20" t="str">
        <f>L3996</f>
        <v>out_f &lt;- "C:/NGS/save/AdapterTrim_NGS0_91.fastq"</v>
      </c>
      <c r="F3996" s="15" t="s">
        <v>36</v>
      </c>
      <c r="G3996" s="15" t="str">
        <f>'1. Input and Output files list'!$E$6</f>
        <v>C:/NGS/save/</v>
      </c>
      <c r="H3996" s="15" t="s">
        <v>38</v>
      </c>
      <c r="I3996" s="15" t="str">
        <f>'1. Input and Output files list'!$I$260</f>
        <v>NGS0_91.fastq</v>
      </c>
      <c r="J3996" s="15" t="s">
        <v>16</v>
      </c>
      <c r="K3996" s="15"/>
      <c r="L3996" s="15" t="str">
        <f>CONCATENATE(F3996,G3996,H3996,I3996,J3996)</f>
        <v>out_f &lt;- "C:/NGS/save/AdapterTrim_NGS0_91.fastq"</v>
      </c>
    </row>
    <row r="3997" spans="1:12" x14ac:dyDescent="0.15">
      <c r="A3997" s="15">
        <v>3996</v>
      </c>
      <c r="B3997" s="11">
        <v>91</v>
      </c>
      <c r="C3997" s="11">
        <v>32</v>
      </c>
      <c r="D3997" s="20" t="str">
        <f>L3997</f>
        <v>param_adapter &lt;- "CATGAGATCGGAAGAGCACACGTCTGAACTCCAGTCAC"  #Adapter sequence 4</v>
      </c>
      <c r="F3997" s="15" t="s">
        <v>44</v>
      </c>
      <c r="G3997" s="15" t="str">
        <f>'1. Input and Output files list'!$E$67</f>
        <v>CATGAGATCGGAAGAGCACACGTCTGAACTCCAGTCAC</v>
      </c>
      <c r="H3997" s="15" t="s">
        <v>51</v>
      </c>
      <c r="I3997" s="15"/>
      <c r="J3997" s="15"/>
      <c r="K3997" s="15"/>
      <c r="L3997" s="15" t="str">
        <f>CONCATENATE(F3997,G3997,H3997)</f>
        <v>param_adapter &lt;- "CATGAGATCGGAAGAGCACACGTCTGAACTCCAGTCAC"  #Adapter sequence 4</v>
      </c>
    </row>
    <row r="3998" spans="1:12" x14ac:dyDescent="0.15">
      <c r="A3998" s="15">
        <v>3997</v>
      </c>
      <c r="B3998" s="11">
        <v>91</v>
      </c>
      <c r="C3998" s="11">
        <v>33</v>
      </c>
      <c r="D3998" s="20" t="s">
        <v>31</v>
      </c>
      <c r="F3998" s="15"/>
      <c r="G3998" s="15"/>
      <c r="H3998" s="15"/>
      <c r="I3998" s="15"/>
      <c r="J3998" s="15"/>
      <c r="K3998" s="15"/>
      <c r="L3998" s="15"/>
    </row>
    <row r="3999" spans="1:12" x14ac:dyDescent="0.15">
      <c r="A3999" s="15">
        <v>3998</v>
      </c>
      <c r="B3999" s="11">
        <v>91</v>
      </c>
      <c r="C3999" s="11">
        <v>34</v>
      </c>
      <c r="D3999" s="20" t="s">
        <v>32</v>
      </c>
      <c r="F3999" s="15"/>
      <c r="G3999" s="15"/>
      <c r="H3999" s="15"/>
      <c r="I3999" s="15"/>
      <c r="J3999" s="15"/>
      <c r="K3999" s="15"/>
      <c r="L3999" s="15"/>
    </row>
    <row r="4000" spans="1:12" x14ac:dyDescent="0.15">
      <c r="A4000" s="15">
        <v>3999</v>
      </c>
      <c r="B4000" s="11">
        <v>91</v>
      </c>
      <c r="C4000" s="11">
        <v>35</v>
      </c>
      <c r="D4000" s="20" t="str">
        <f>L4000</f>
        <v>write.csv(res, "C:/NGS/save/NGS0_91.fastq.csv")</v>
      </c>
      <c r="F4000" s="15" t="s">
        <v>35</v>
      </c>
      <c r="G4000" s="15" t="str">
        <f>'1. Input and Output files list'!$E$6</f>
        <v>C:/NGS/save/</v>
      </c>
      <c r="H4000" s="15" t="str">
        <f>'1. Input and Output files list'!$I$260</f>
        <v>NGS0_91.fastq</v>
      </c>
      <c r="I4000" s="15" t="s">
        <v>34</v>
      </c>
      <c r="J4000" s="15"/>
      <c r="K4000" s="15"/>
      <c r="L4000" s="15" t="str">
        <f>CONCATENATE(F4000,G4000,H4000,I4000)</f>
        <v>write.csv(res, "C:/NGS/save/NGS0_91.fastq.csv")</v>
      </c>
    </row>
    <row r="4001" spans="1:20" x14ac:dyDescent="0.15">
      <c r="A4001" s="15">
        <v>4000</v>
      </c>
      <c r="B4001" s="11">
        <v>91</v>
      </c>
      <c r="C4001" s="11">
        <v>36</v>
      </c>
      <c r="D4001" s="20" t="str">
        <f>L4001</f>
        <v>system.time(fastq &lt;- fread("C:/NGS/save/AdapterTrim_NGS0_91.fastq", header=F, sep="\t", na.strings="NA", strip.white=TRUE, verbose=TRUE))</v>
      </c>
      <c r="F4001" s="15" t="s">
        <v>92</v>
      </c>
      <c r="G4001" s="15" t="str">
        <f>'1. Input and Output files list'!$E$6</f>
        <v>C:/NGS/save/</v>
      </c>
      <c r="H4001" s="15" t="s">
        <v>38</v>
      </c>
      <c r="I4001" s="15" t="str">
        <f>'1. Input and Output files list'!$I$260</f>
        <v>NGS0_91.fastq</v>
      </c>
      <c r="J4001" s="15" t="s">
        <v>20</v>
      </c>
      <c r="K4001" s="15"/>
      <c r="L4001" s="15" t="str">
        <f>CONCATENATE(F4001,G4001,H4001,I4001,J4001)</f>
        <v>system.time(fastq &lt;- fread("C:/NGS/save/AdapterTrim_NGS0_91.fastq", header=F, sep="\t", na.strings="NA", strip.white=TRUE, verbose=TRUE))</v>
      </c>
    </row>
    <row r="4002" spans="1:20" x14ac:dyDescent="0.15">
      <c r="A4002" s="15">
        <v>4001</v>
      </c>
      <c r="B4002" s="11">
        <v>91</v>
      </c>
      <c r="C4002" s="11">
        <v>37</v>
      </c>
      <c r="D4002" s="20" t="str">
        <f>T4002</f>
        <v>file.remove("C:/NGS/save/AdapterTrim_NGS0_91.fastq","C:/NGS/save/F2_Adap-0.fastq","C:/NGS/save/F2_Adap-1.fastq","C:/NGS/save/F2_Adap-2.fastq","C:/NGS/save/F2_Adap-3.fastq")</v>
      </c>
      <c r="F4002" s="15" t="s">
        <v>11</v>
      </c>
      <c r="G4002" s="15" t="str">
        <f>'1. Input and Output files list'!$E$6</f>
        <v>C:/NGS/save/</v>
      </c>
      <c r="H4002" s="15" t="s">
        <v>38</v>
      </c>
      <c r="I4002" s="15" t="str">
        <f>'1. Input and Output files list'!$I$260</f>
        <v>NGS0_91.fastq</v>
      </c>
      <c r="J4002" s="15" t="s">
        <v>852</v>
      </c>
      <c r="K4002" s="15" t="str">
        <f>'1. Input and Output files list'!$E$6</f>
        <v>C:/NGS/save/</v>
      </c>
      <c r="L4002" s="15" t="s">
        <v>851</v>
      </c>
      <c r="M4002" t="str">
        <f>'1. Input and Output files list'!$E$6</f>
        <v>C:/NGS/save/</v>
      </c>
      <c r="N4002" t="s">
        <v>89</v>
      </c>
      <c r="O4002" t="str">
        <f>'1. Input and Output files list'!$E$6</f>
        <v>C:/NGS/save/</v>
      </c>
      <c r="P4002" t="s">
        <v>90</v>
      </c>
      <c r="Q4002" t="str">
        <f>'1. Input and Output files list'!$E$6</f>
        <v>C:/NGS/save/</v>
      </c>
      <c r="R4002" t="s">
        <v>91</v>
      </c>
      <c r="T4002" t="str">
        <f>CONCATENATE(F4002,G4002,H4002,I4002,J4002,K4002,L4002,M4002,N4002,O4002,P4002,Q4002,R4002)</f>
        <v>file.remove("C:/NGS/save/AdapterTrim_NGS0_91.fastq","C:/NGS/save/F2_Adap-0.fastq","C:/NGS/save/F2_Adap-1.fastq","C:/NGS/save/F2_Adap-2.fastq","C:/NGS/save/F2_Adap-3.fastq")</v>
      </c>
    </row>
    <row r="4003" spans="1:20" x14ac:dyDescent="0.15">
      <c r="A4003" s="15">
        <v>4002</v>
      </c>
      <c r="B4003" s="11">
        <v>91</v>
      </c>
      <c r="C4003" s="11">
        <v>38</v>
      </c>
      <c r="D4003" s="20" t="s">
        <v>93</v>
      </c>
      <c r="F4003" s="15"/>
      <c r="G4003" s="15"/>
      <c r="H4003" s="15"/>
      <c r="I4003" s="15"/>
      <c r="J4003" s="15"/>
      <c r="K4003" s="15"/>
      <c r="L4003" s="15"/>
    </row>
    <row r="4004" spans="1:20" x14ac:dyDescent="0.15">
      <c r="A4004" s="15">
        <v>4003</v>
      </c>
      <c r="B4004" s="11">
        <v>91</v>
      </c>
      <c r="C4004" s="11">
        <v>39</v>
      </c>
      <c r="D4004" s="20" t="s">
        <v>2</v>
      </c>
      <c r="F4004" s="15"/>
      <c r="G4004" s="15"/>
      <c r="H4004" s="15"/>
      <c r="I4004" s="15"/>
      <c r="J4004" s="15"/>
      <c r="K4004" s="15"/>
      <c r="L4004" s="15"/>
    </row>
    <row r="4005" spans="1:20" x14ac:dyDescent="0.15">
      <c r="A4005" s="15">
        <v>4004</v>
      </c>
      <c r="B4005" s="11">
        <v>91</v>
      </c>
      <c r="C4005" s="11">
        <v>40</v>
      </c>
      <c r="D4005" s="20" t="str">
        <f>K4005</f>
        <v>system.time(write.csv(RADtag, file="C:/NGS/save/NGS0_91.tagcount", row.names = F))</v>
      </c>
      <c r="F4005" s="15" t="s">
        <v>164</v>
      </c>
      <c r="G4005" s="15" t="str">
        <f>'1. Input and Output files list'!$E$6</f>
        <v>C:/NGS/save/</v>
      </c>
      <c r="H4005" s="15" t="str">
        <f>'1. Input and Output files list'!$J$260</f>
        <v>NGS0_91.tagcount</v>
      </c>
      <c r="I4005" s="15" t="s">
        <v>210</v>
      </c>
      <c r="J4005" s="15"/>
      <c r="K4005" s="15" t="str">
        <f>CONCATENATE(F4005,G4005,H4005,I4005)</f>
        <v>system.time(write.csv(RADtag, file="C:/NGS/save/NGS0_91.tagcount", row.names = F))</v>
      </c>
      <c r="L4005" s="15"/>
    </row>
    <row r="4006" spans="1:20" x14ac:dyDescent="0.15">
      <c r="A4006" s="15">
        <v>4005</v>
      </c>
      <c r="B4006" s="11">
        <v>91</v>
      </c>
      <c r="C4006" s="11">
        <v>41</v>
      </c>
      <c r="D4006" s="20" t="str">
        <f>L4006</f>
        <v>file.remove("C:/NGS/save/NGS0_91.fastq")</v>
      </c>
      <c r="F4006" s="15" t="s">
        <v>97</v>
      </c>
      <c r="G4006" s="15" t="s">
        <v>13</v>
      </c>
      <c r="H4006" s="15" t="str">
        <f>'1. Input and Output files list'!$E$6</f>
        <v>C:/NGS/save/</v>
      </c>
      <c r="I4006" s="15" t="str">
        <f>'1. Input and Output files list'!$I$260</f>
        <v>NGS0_91.fastq</v>
      </c>
      <c r="J4006" s="7" t="s">
        <v>16</v>
      </c>
      <c r="K4006" t="s">
        <v>52</v>
      </c>
      <c r="L4006" s="15" t="str">
        <f>CONCATENATE(F4006,G4006,H4006,I4006,J4006,K4006)</f>
        <v>file.remove("C:/NGS/save/NGS0_91.fastq")</v>
      </c>
    </row>
    <row r="4007" spans="1:20" x14ac:dyDescent="0.15">
      <c r="A4007" s="15">
        <v>4006</v>
      </c>
      <c r="B4007" s="11">
        <v>91</v>
      </c>
      <c r="C4007" s="11">
        <v>42</v>
      </c>
      <c r="D4007" s="20" t="s">
        <v>170</v>
      </c>
      <c r="F4007" s="15"/>
      <c r="G4007" s="15"/>
      <c r="H4007" s="15"/>
      <c r="I4007" s="15"/>
      <c r="J4007" s="15"/>
      <c r="K4007" s="15"/>
      <c r="L4007" s="15"/>
    </row>
    <row r="4008" spans="1:20" x14ac:dyDescent="0.15">
      <c r="A4008" s="15">
        <v>4007</v>
      </c>
      <c r="B4008" s="11">
        <v>91</v>
      </c>
      <c r="C4008" s="11">
        <v>43</v>
      </c>
      <c r="D4008" s="20" t="str">
        <f>L4008</f>
        <v>system.time(write.csv(RAD_1over, file="C:/NGS/save/NGS0_91.tagcount1over", row.names = F))</v>
      </c>
      <c r="F4008" s="10" t="s">
        <v>171</v>
      </c>
      <c r="G4008" s="15" t="str">
        <f>'1. Input and Output files list'!$E$6</f>
        <v>C:/NGS/save/</v>
      </c>
      <c r="H4008" s="10" t="str">
        <f>'1. Input and Output files list'!$K$260</f>
        <v>NGS0_91.tagcount1over</v>
      </c>
      <c r="I4008" s="10" t="s">
        <v>210</v>
      </c>
      <c r="J4008" s="15"/>
      <c r="K4008" s="15"/>
      <c r="L4008" s="15" t="str">
        <f>CONCATENATE(F4008,G4008,H4008,I4008)</f>
        <v>system.time(write.csv(RAD_1over, file="C:/NGS/save/NGS0_91.tagcount1over", row.names = F))</v>
      </c>
    </row>
    <row r="4009" spans="1:20" x14ac:dyDescent="0.15">
      <c r="A4009" s="15">
        <v>4008</v>
      </c>
      <c r="B4009" s="11">
        <v>91</v>
      </c>
      <c r="C4009" s="11">
        <v>44</v>
      </c>
      <c r="D4009" s="20" t="s">
        <v>1073</v>
      </c>
      <c r="F4009" s="15"/>
      <c r="G4009" s="15"/>
      <c r="H4009" s="15"/>
      <c r="I4009" s="15"/>
      <c r="J4009" s="15"/>
      <c r="K4009" s="15"/>
      <c r="L4009" s="15"/>
    </row>
    <row r="4010" spans="1:20" x14ac:dyDescent="0.15">
      <c r="A4010" s="15">
        <v>4009</v>
      </c>
      <c r="B4010" s="11">
        <v>92</v>
      </c>
      <c r="C4010" s="11">
        <v>1</v>
      </c>
      <c r="D4010" s="20" t="str">
        <f>L4010</f>
        <v>in_f &lt;- c("C:/NGS/Raw_sequence_reads/92_AGCGATAG-GGCTCTGA_L006_R1_001.fastq.gz", "C:/NGS/Raw_sequence_reads/92_AGCGATAG-GGCTCTGA_L006_R2_001.fastq.gz")</v>
      </c>
      <c r="F4010" s="15" t="s">
        <v>3</v>
      </c>
      <c r="G4010" s="15" t="str">
        <f>'1. Input and Output files list'!$E$262</f>
        <v>C:/NGS/Raw_sequence_reads/92_AGCGATAG-GGCTCTGA_L006_R1_001.fastq.gz</v>
      </c>
      <c r="H4010" s="15" t="s">
        <v>10</v>
      </c>
      <c r="I4010" s="15" t="str">
        <f>'1. Input and Output files list'!$E$263</f>
        <v>C:/NGS/Raw_sequence_reads/92_AGCGATAG-GGCTCTGA_L006_R2_001.fastq.gz</v>
      </c>
      <c r="J4010" s="15" t="s">
        <v>4</v>
      </c>
      <c r="K4010" s="15"/>
      <c r="L4010" s="15" t="str">
        <f>CONCATENATE(F4010,G4010,H4010,I4010,J4010)</f>
        <v>in_f &lt;- c("C:/NGS/Raw_sequence_reads/92_AGCGATAG-GGCTCTGA_L006_R1_001.fastq.gz", "C:/NGS/Raw_sequence_reads/92_AGCGATAG-GGCTCTGA_L006_R2_001.fastq.gz")</v>
      </c>
    </row>
    <row r="4011" spans="1:20" x14ac:dyDescent="0.15">
      <c r="A4011" s="15">
        <v>4010</v>
      </c>
      <c r="B4011" s="11">
        <v>92</v>
      </c>
      <c r="C4011" s="11">
        <v>2</v>
      </c>
      <c r="D4011" s="20" t="str">
        <f>L4011</f>
        <v>out_f &lt;- "C:/NGS/save/NGS0_92.fastq"</v>
      </c>
      <c r="F4011" s="15" t="s">
        <v>95</v>
      </c>
      <c r="G4011" s="15" t="s">
        <v>13</v>
      </c>
      <c r="H4011" s="15" t="str">
        <f>'1. Input and Output files list'!$E$6</f>
        <v>C:/NGS/save/</v>
      </c>
      <c r="I4011" s="15" t="str">
        <f>'1. Input and Output files list'!$I$262</f>
        <v>NGS0_92.fastq</v>
      </c>
      <c r="J4011" s="7" t="s">
        <v>16</v>
      </c>
      <c r="K4011" s="15"/>
      <c r="L4011" s="15" t="str">
        <f>CONCATENATE(F4011,G4011,H4011,I4011,J4011)</f>
        <v>out_f &lt;- "C:/NGS/save/NGS0_92.fastq"</v>
      </c>
    </row>
    <row r="4012" spans="1:20" x14ac:dyDescent="0.15">
      <c r="A4012" s="15">
        <v>4011</v>
      </c>
      <c r="B4012" s="11">
        <v>92</v>
      </c>
      <c r="C4012" s="11">
        <v>3</v>
      </c>
      <c r="D4012" s="20" t="str">
        <f>L4012</f>
        <v>param_trim &lt;- 1</v>
      </c>
      <c r="F4012" s="15" t="s">
        <v>163</v>
      </c>
      <c r="G4012" s="15">
        <f>'1. Input and Output files list'!$H$262</f>
        <v>1</v>
      </c>
      <c r="H4012" s="15"/>
      <c r="I4012" s="15"/>
      <c r="J4012" s="15"/>
      <c r="K4012" s="15"/>
      <c r="L4012" s="15" t="str">
        <f>CONCATENATE(F4012,G4012)</f>
        <v>param_trim &lt;- 1</v>
      </c>
    </row>
    <row r="4013" spans="1:20" x14ac:dyDescent="0.15">
      <c r="A4013" s="15">
        <v>4012</v>
      </c>
      <c r="B4013" s="11">
        <v>92</v>
      </c>
      <c r="C4013" s="11">
        <v>4</v>
      </c>
      <c r="D4013" s="20" t="s">
        <v>21</v>
      </c>
      <c r="F4013" s="15"/>
      <c r="G4013" s="15"/>
      <c r="H4013" s="15"/>
      <c r="I4013" s="15"/>
      <c r="J4013" s="15"/>
      <c r="K4013" s="15"/>
      <c r="L4013" s="15"/>
    </row>
    <row r="4014" spans="1:20" x14ac:dyDescent="0.15">
      <c r="A4014" s="15">
        <v>4013</v>
      </c>
      <c r="B4014" s="11">
        <v>92</v>
      </c>
      <c r="C4014" s="11">
        <v>5</v>
      </c>
      <c r="D4014" s="20" t="s">
        <v>22</v>
      </c>
      <c r="F4014" s="15"/>
      <c r="G4014" s="15"/>
      <c r="H4014" s="15"/>
      <c r="I4014" s="15"/>
      <c r="J4014" s="15"/>
      <c r="K4014" s="15"/>
      <c r="L4014" s="15"/>
    </row>
    <row r="4015" spans="1:20" x14ac:dyDescent="0.15">
      <c r="A4015" s="15">
        <v>4014</v>
      </c>
      <c r="B4015" s="11">
        <v>92</v>
      </c>
      <c r="C4015" s="11">
        <v>6</v>
      </c>
      <c r="D4015" s="20" t="s">
        <v>23</v>
      </c>
      <c r="F4015" s="15"/>
      <c r="G4015" s="15"/>
      <c r="H4015" s="15"/>
      <c r="I4015" s="15"/>
      <c r="J4015" s="15"/>
      <c r="K4015" s="15"/>
      <c r="L4015" s="15"/>
    </row>
    <row r="4016" spans="1:20" x14ac:dyDescent="0.15">
      <c r="A4016" s="15">
        <v>4015</v>
      </c>
      <c r="B4016" s="11">
        <v>92</v>
      </c>
      <c r="C4016" s="11">
        <v>7</v>
      </c>
      <c r="D4016" s="20" t="str">
        <f>L4016</f>
        <v>hoge1 &lt;- DNAStringSet(sread(fastq), start=7, end=hoge)</v>
      </c>
      <c r="F4016" s="15" t="s">
        <v>166</v>
      </c>
      <c r="G4016" s="15">
        <f>'1. Input and Output files list'!$G$262+1</f>
        <v>7</v>
      </c>
      <c r="H4016" s="15" t="s">
        <v>26</v>
      </c>
      <c r="I4016" s="15"/>
      <c r="J4016" s="15"/>
      <c r="K4016" s="15"/>
      <c r="L4016" s="15" t="str">
        <f>CONCATENATE(F4016,G4016,H4016)</f>
        <v>hoge1 &lt;- DNAStringSet(sread(fastq), start=7, end=hoge)</v>
      </c>
    </row>
    <row r="4017" spans="1:18" x14ac:dyDescent="0.15">
      <c r="A4017" s="15">
        <v>4016</v>
      </c>
      <c r="B4017" s="11">
        <v>92</v>
      </c>
      <c r="C4017" s="11">
        <v>8</v>
      </c>
      <c r="D4017" s="20" t="str">
        <f>L4017</f>
        <v>hoge2 &lt;- BStringSet(quality(quality(fastq)), start=7, end=hoge)</v>
      </c>
      <c r="F4017" s="15" t="s">
        <v>167</v>
      </c>
      <c r="G4017" s="15">
        <f>'1. Input and Output files list'!$G$262+1</f>
        <v>7</v>
      </c>
      <c r="H4017" s="15" t="s">
        <v>26</v>
      </c>
      <c r="I4017" s="15"/>
      <c r="J4017" s="15"/>
      <c r="K4017" s="15"/>
      <c r="L4017" s="15" t="str">
        <f>CONCATENATE(F4017,G4017,H4017)</f>
        <v>hoge2 &lt;- BStringSet(quality(quality(fastq)), start=7, end=hoge)</v>
      </c>
    </row>
    <row r="4018" spans="1:18" x14ac:dyDescent="0.15">
      <c r="A4018" s="15">
        <v>4017</v>
      </c>
      <c r="B4018" s="11">
        <v>92</v>
      </c>
      <c r="C4018" s="11">
        <v>9</v>
      </c>
      <c r="D4018" s="20" t="s">
        <v>24</v>
      </c>
      <c r="F4018" s="15"/>
      <c r="G4018" s="15"/>
      <c r="H4018" s="15"/>
      <c r="I4018" s="15"/>
      <c r="J4018" s="15"/>
      <c r="K4018" s="15"/>
      <c r="L4018" s="15"/>
    </row>
    <row r="4019" spans="1:18" x14ac:dyDescent="0.15">
      <c r="A4019" s="15">
        <v>4018</v>
      </c>
      <c r="B4019" s="11">
        <v>92</v>
      </c>
      <c r="C4019" s="11">
        <v>10</v>
      </c>
      <c r="D4019" s="20" t="s">
        <v>96</v>
      </c>
      <c r="F4019" s="15"/>
      <c r="G4019" s="15"/>
      <c r="H4019" s="15"/>
      <c r="I4019" s="15"/>
      <c r="J4019" s="15"/>
      <c r="K4019" s="15"/>
      <c r="L4019" s="15"/>
    </row>
    <row r="4020" spans="1:18" x14ac:dyDescent="0.15">
      <c r="A4020" s="15">
        <v>4019</v>
      </c>
      <c r="B4020" s="11">
        <v>92</v>
      </c>
      <c r="C4020" s="11">
        <v>11</v>
      </c>
      <c r="D4020" s="53" t="str">
        <f>R4020</f>
        <v>param1 &lt;- 35</v>
      </c>
      <c r="F4020" s="15" t="s">
        <v>843</v>
      </c>
      <c r="G4020" s="15">
        <f>'1. Input and Output files list'!$E$32</f>
        <v>35</v>
      </c>
      <c r="H4020" s="15"/>
      <c r="I4020" s="15"/>
      <c r="J4020" s="15"/>
      <c r="K4020" s="15"/>
      <c r="L4020" s="15"/>
      <c r="R4020" t="str">
        <f>CONCATENATE(F4020,G4020,H4020)</f>
        <v>param1 &lt;- 35</v>
      </c>
    </row>
    <row r="4021" spans="1:18" x14ac:dyDescent="0.15">
      <c r="A4021" s="15">
        <v>4020</v>
      </c>
      <c r="B4021" s="11">
        <v>92</v>
      </c>
      <c r="C4021" s="11">
        <v>12</v>
      </c>
      <c r="D4021" s="53" t="str">
        <f>R4021</f>
        <v>param2 &lt;- 0.1</v>
      </c>
      <c r="F4021" s="15" t="s">
        <v>844</v>
      </c>
      <c r="G4021" s="15">
        <f>'1. Input and Output files list'!$E$34</f>
        <v>0.1</v>
      </c>
      <c r="H4021" s="15"/>
      <c r="I4021" s="15"/>
      <c r="J4021" s="15"/>
      <c r="K4021" s="15"/>
      <c r="L4021" s="15"/>
      <c r="R4021" t="str">
        <f>CONCATENATE(F4021,G4021,H4021)</f>
        <v>param2 &lt;- 0.1</v>
      </c>
    </row>
    <row r="4022" spans="1:18" x14ac:dyDescent="0.15">
      <c r="A4022" s="15">
        <v>4021</v>
      </c>
      <c r="B4022" s="11">
        <v>92</v>
      </c>
      <c r="C4022" s="11">
        <v>13</v>
      </c>
      <c r="D4022" s="53" t="str">
        <f>R4022</f>
        <v>fastq &lt;- readFastq("C:/NGS/save/NGS0_92.fastq")</v>
      </c>
      <c r="F4022" s="15" t="s">
        <v>845</v>
      </c>
      <c r="G4022" s="15" t="str">
        <f>'1. Input and Output files list'!$E$6</f>
        <v>C:/NGS/save/</v>
      </c>
      <c r="H4022" s="5" t="str">
        <f>'1. Input and Output files list'!$I$262</f>
        <v>NGS0_92.fastq</v>
      </c>
      <c r="I4022" s="15" t="s">
        <v>4</v>
      </c>
      <c r="J4022" s="15">
        <v>92</v>
      </c>
      <c r="K4022" s="15"/>
      <c r="L4022" s="15"/>
      <c r="R4022" t="str">
        <f>CONCATENATE(F4022,G4022,H4022,I4022)</f>
        <v>fastq &lt;- readFastq("C:/NGS/save/NGS0_92.fastq")</v>
      </c>
    </row>
    <row r="4023" spans="1:18" x14ac:dyDescent="0.15">
      <c r="A4023" s="15">
        <v>4022</v>
      </c>
      <c r="B4023" s="11">
        <v>92</v>
      </c>
      <c r="C4023" s="11">
        <v>14</v>
      </c>
      <c r="D4023" s="53" t="s">
        <v>840</v>
      </c>
      <c r="F4023" s="15"/>
      <c r="G4023" s="15"/>
      <c r="H4023" s="15"/>
      <c r="I4023" s="15"/>
      <c r="J4023" s="15"/>
      <c r="K4023" s="15"/>
      <c r="L4023" s="15"/>
    </row>
    <row r="4024" spans="1:18" x14ac:dyDescent="0.15">
      <c r="A4024" s="15">
        <v>4023</v>
      </c>
      <c r="B4024" s="11">
        <v>92</v>
      </c>
      <c r="C4024" s="11">
        <v>15</v>
      </c>
      <c r="D4024" s="53" t="s">
        <v>841</v>
      </c>
      <c r="F4024" s="15"/>
      <c r="G4024" s="15"/>
      <c r="H4024" s="15"/>
      <c r="I4024" s="15"/>
      <c r="J4024" s="15"/>
      <c r="K4024" s="15"/>
      <c r="L4024" s="15"/>
    </row>
    <row r="4025" spans="1:18" x14ac:dyDescent="0.15">
      <c r="A4025" s="15">
        <v>4024</v>
      </c>
      <c r="B4025" s="11">
        <v>92</v>
      </c>
      <c r="C4025" s="11">
        <v>16</v>
      </c>
      <c r="D4025" s="53" t="s">
        <v>842</v>
      </c>
      <c r="F4025" s="15"/>
      <c r="G4025" s="15"/>
      <c r="H4025" s="15"/>
      <c r="I4025" s="15"/>
      <c r="J4025" s="15"/>
      <c r="K4025" s="15"/>
      <c r="L4025" s="15"/>
    </row>
    <row r="4026" spans="1:18" x14ac:dyDescent="0.15">
      <c r="A4026" s="15">
        <v>4025</v>
      </c>
      <c r="B4026" s="11">
        <v>92</v>
      </c>
      <c r="C4026" s="11">
        <v>17</v>
      </c>
      <c r="D4026" s="20" t="str">
        <f>L4026</f>
        <v xml:space="preserve">writeFastq(fastq, "C:/NGS/save/F2_Adap-0.fastq", compress=F)   </v>
      </c>
      <c r="F4026" s="15" t="s">
        <v>847</v>
      </c>
      <c r="G4026" s="15" t="str">
        <f>'1. Input and Output files list'!$E$6</f>
        <v>C:/NGS/save/</v>
      </c>
      <c r="H4026" s="15" t="s">
        <v>850</v>
      </c>
      <c r="I4026" s="15"/>
      <c r="J4026" s="15"/>
      <c r="K4026" s="15"/>
      <c r="L4026" s="15" t="str">
        <f>CONCATENATE(F4026,G4026,H4026,I4026,J4026)</f>
        <v xml:space="preserve">writeFastq(fastq, "C:/NGS/save/F2_Adap-0.fastq", compress=F)   </v>
      </c>
    </row>
    <row r="4027" spans="1:18" x14ac:dyDescent="0.15">
      <c r="A4027" s="15">
        <v>4026</v>
      </c>
      <c r="B4027" s="11">
        <v>92</v>
      </c>
      <c r="C4027" s="11">
        <v>18</v>
      </c>
      <c r="D4027" s="20" t="str">
        <f>L4027</f>
        <v>in_f &lt;- "C:/NGS/save/F2_Adap-0.fastq"</v>
      </c>
      <c r="F4027" s="15" t="s">
        <v>14</v>
      </c>
      <c r="G4027" s="15" t="s">
        <v>13</v>
      </c>
      <c r="H4027" s="15" t="str">
        <f>'1. Input and Output files list'!$E$6</f>
        <v>C:/NGS/save/</v>
      </c>
      <c r="I4027" s="15" t="s">
        <v>849</v>
      </c>
      <c r="J4027" s="7"/>
      <c r="K4027" s="15"/>
      <c r="L4027" s="15" t="str">
        <f>CONCATENATE(F4027,G4027,H4027,I4027,J4027)</f>
        <v>in_f &lt;- "C:/NGS/save/F2_Adap-0.fastq"</v>
      </c>
    </row>
    <row r="4028" spans="1:18" x14ac:dyDescent="0.15">
      <c r="A4028" s="15">
        <v>4027</v>
      </c>
      <c r="B4028" s="11">
        <v>92</v>
      </c>
      <c r="C4028" s="11">
        <v>19</v>
      </c>
      <c r="D4028" s="20" t="str">
        <f>L4028</f>
        <v>out_f &lt;- "C:/NGS/save/F2_Adap-1.fastq"</v>
      </c>
      <c r="F4028" s="15" t="s">
        <v>15</v>
      </c>
      <c r="G4028" s="15" t="str">
        <f>'1. Input and Output files list'!$E$6</f>
        <v>C:/NGS/save/</v>
      </c>
      <c r="H4028" s="15" t="s">
        <v>86</v>
      </c>
      <c r="I4028" s="15"/>
      <c r="J4028" s="15"/>
      <c r="K4028" s="15"/>
      <c r="L4028" s="15" t="str">
        <f>CONCATENATE(F4028,G4028,H4028)</f>
        <v>out_f &lt;- "C:/NGS/save/F2_Adap-1.fastq"</v>
      </c>
    </row>
    <row r="4029" spans="1:18" x14ac:dyDescent="0.15">
      <c r="A4029" s="15">
        <v>4028</v>
      </c>
      <c r="B4029" s="11">
        <v>92</v>
      </c>
      <c r="C4029" s="11">
        <v>20</v>
      </c>
      <c r="D4029" s="20" t="str">
        <f>L4029</f>
        <v>param_adapter &lt;- "CATGAGATCGGAAGAGCGTCGTGTAGGGAAAGAGTGT"  #Adapter sequence 1</v>
      </c>
      <c r="F4029" s="11" t="s">
        <v>44</v>
      </c>
      <c r="G4029" s="11" t="str">
        <f>'1. Input and Output files list'!$E$64</f>
        <v>CATGAGATCGGAAGAGCGTCGTGTAGGGAAAGAGTGT</v>
      </c>
      <c r="H4029" s="11" t="s">
        <v>46</v>
      </c>
      <c r="I4029" s="15"/>
      <c r="J4029" s="15"/>
      <c r="K4029" s="15"/>
      <c r="L4029" s="15" t="str">
        <f>CONCATENATE(F4029,G4029,H4029)</f>
        <v>param_adapter &lt;- "CATGAGATCGGAAGAGCGTCGTGTAGGGAAAGAGTGT"  #Adapter sequence 1</v>
      </c>
    </row>
    <row r="4030" spans="1:18" x14ac:dyDescent="0.15">
      <c r="A4030" s="15">
        <v>4029</v>
      </c>
      <c r="B4030" s="11">
        <v>92</v>
      </c>
      <c r="C4030" s="11">
        <v>21</v>
      </c>
      <c r="D4030" s="20" t="s">
        <v>28</v>
      </c>
      <c r="F4030" s="15"/>
      <c r="G4030" s="15"/>
      <c r="H4030" s="15"/>
      <c r="I4030" s="15"/>
      <c r="J4030" s="15"/>
      <c r="K4030" s="15"/>
      <c r="L4030" s="15"/>
    </row>
    <row r="4031" spans="1:18" x14ac:dyDescent="0.15">
      <c r="A4031" s="15">
        <v>4030</v>
      </c>
      <c r="B4031" s="11">
        <v>92</v>
      </c>
      <c r="C4031" s="11">
        <v>22</v>
      </c>
      <c r="D4031" s="20" t="str">
        <f>L4031</f>
        <v>in_f &lt;- "C:/NGS/save/F2_Adap-1.fastq"</v>
      </c>
      <c r="F4031" s="15" t="s">
        <v>12</v>
      </c>
      <c r="G4031" s="15" t="str">
        <f>'1. Input and Output files list'!$E$6</f>
        <v>C:/NGS/save/</v>
      </c>
      <c r="H4031" s="15" t="s">
        <v>86</v>
      </c>
      <c r="I4031" s="15"/>
      <c r="J4031" s="15"/>
      <c r="K4031" s="15"/>
      <c r="L4031" s="15" t="str">
        <f>CONCATENATE(F4031,G4031,H4031)</f>
        <v>in_f &lt;- "C:/NGS/save/F2_Adap-1.fastq"</v>
      </c>
    </row>
    <row r="4032" spans="1:18" x14ac:dyDescent="0.15">
      <c r="A4032" s="15">
        <v>4031</v>
      </c>
      <c r="B4032" s="11">
        <v>92</v>
      </c>
      <c r="C4032" s="11">
        <v>23</v>
      </c>
      <c r="D4032" s="20" t="str">
        <f>L4032</f>
        <v>out_f &lt;- "C:/NGS/save/F2_Adap-2.fastq"</v>
      </c>
      <c r="F4032" s="15" t="s">
        <v>15</v>
      </c>
      <c r="G4032" s="15" t="str">
        <f>'1. Input and Output files list'!$E$6</f>
        <v>C:/NGS/save/</v>
      </c>
      <c r="H4032" s="15" t="s">
        <v>87</v>
      </c>
      <c r="I4032" s="15"/>
      <c r="J4032" s="15"/>
      <c r="K4032" s="15"/>
      <c r="L4032" s="15" t="str">
        <f>CONCATENATE(F4032,G4032,H4032)</f>
        <v>out_f &lt;- "C:/NGS/save/F2_Adap-2.fastq"</v>
      </c>
    </row>
    <row r="4033" spans="1:20" x14ac:dyDescent="0.15">
      <c r="A4033" s="15">
        <v>4032</v>
      </c>
      <c r="B4033" s="11">
        <v>92</v>
      </c>
      <c r="C4033" s="11">
        <v>24</v>
      </c>
      <c r="D4033" s="20" t="str">
        <f>L4033</f>
        <v>param_adapter &lt;- "TAAGATCGGAAGAGCACACGTCTGAACTCCAGTCAC"  #Adapter sequence 2</v>
      </c>
      <c r="F4033" s="11" t="s">
        <v>44</v>
      </c>
      <c r="G4033" s="15" t="str">
        <f>'1. Input and Output files list'!$E$65</f>
        <v>TAAGATCGGAAGAGCACACGTCTGAACTCCAGTCAC</v>
      </c>
      <c r="H4033" s="11" t="s">
        <v>47</v>
      </c>
      <c r="I4033" s="15"/>
      <c r="J4033" s="15"/>
      <c r="K4033" s="15"/>
      <c r="L4033" s="15" t="str">
        <f>CONCATENATE(F4033,G4033,H4033)</f>
        <v>param_adapter &lt;- "TAAGATCGGAAGAGCACACGTCTGAACTCCAGTCAC"  #Adapter sequence 2</v>
      </c>
    </row>
    <row r="4034" spans="1:20" x14ac:dyDescent="0.15">
      <c r="A4034" s="15">
        <v>4033</v>
      </c>
      <c r="B4034" s="11">
        <v>92</v>
      </c>
      <c r="C4034" s="11">
        <v>25</v>
      </c>
      <c r="D4034" s="20" t="s">
        <v>29</v>
      </c>
      <c r="F4034" s="15"/>
      <c r="G4034" s="15"/>
      <c r="H4034" s="15"/>
      <c r="I4034" s="15"/>
      <c r="J4034" s="15"/>
      <c r="K4034" s="15"/>
      <c r="L4034" s="15"/>
    </row>
    <row r="4035" spans="1:20" x14ac:dyDescent="0.15">
      <c r="A4035" s="15">
        <v>4034</v>
      </c>
      <c r="B4035" s="11">
        <v>92</v>
      </c>
      <c r="C4035" s="11">
        <v>26</v>
      </c>
      <c r="D4035" s="20" t="str">
        <f>L4035</f>
        <v>in_f &lt;- "C:/NGS/save/F2_Adap-2.fastq"</v>
      </c>
      <c r="F4035" s="15" t="s">
        <v>12</v>
      </c>
      <c r="G4035" s="15" t="str">
        <f>'1. Input and Output files list'!$E$6</f>
        <v>C:/NGS/save/</v>
      </c>
      <c r="H4035" s="15" t="s">
        <v>87</v>
      </c>
      <c r="I4035" s="15"/>
      <c r="J4035" s="15"/>
      <c r="K4035" s="15"/>
      <c r="L4035" s="15" t="str">
        <f>CONCATENATE(F4035,G4035,H4035)</f>
        <v>in_f &lt;- "C:/NGS/save/F2_Adap-2.fastq"</v>
      </c>
    </row>
    <row r="4036" spans="1:20" x14ac:dyDescent="0.15">
      <c r="A4036" s="15">
        <v>4035</v>
      </c>
      <c r="B4036" s="11">
        <v>92</v>
      </c>
      <c r="C4036" s="11">
        <v>27</v>
      </c>
      <c r="D4036" s="20" t="str">
        <f>L4036</f>
        <v>out_f &lt;- "C:/NGS/save/F2_Adap-3.fastq"</v>
      </c>
      <c r="F4036" s="15" t="s">
        <v>15</v>
      </c>
      <c r="G4036" s="15" t="str">
        <f>'1. Input and Output files list'!$E$6</f>
        <v>C:/NGS/save/</v>
      </c>
      <c r="H4036" s="15" t="s">
        <v>88</v>
      </c>
      <c r="I4036" s="15"/>
      <c r="J4036" s="15"/>
      <c r="K4036" s="15"/>
      <c r="L4036" s="15" t="str">
        <f>CONCATENATE(F4036,G4036,H4036)</f>
        <v>out_f &lt;- "C:/NGS/save/F2_Adap-3.fastq"</v>
      </c>
    </row>
    <row r="4037" spans="1:20" x14ac:dyDescent="0.15">
      <c r="A4037" s="15">
        <v>4036</v>
      </c>
      <c r="B4037" s="11">
        <v>92</v>
      </c>
      <c r="C4037" s="11">
        <v>28</v>
      </c>
      <c r="D4037" s="20" t="str">
        <f>L4037</f>
        <v>param_adapter &lt;- "TAAGATCGGAAGAGCGTCGTGTAGGGAAAGAGTGT"  #Adapter sequence 3</v>
      </c>
      <c r="F4037" s="15" t="s">
        <v>44</v>
      </c>
      <c r="G4037" s="15" t="str">
        <f>'1. Input and Output files list'!$E$66</f>
        <v>TAAGATCGGAAGAGCGTCGTGTAGGGAAAGAGTGT</v>
      </c>
      <c r="H4037" s="15" t="s">
        <v>49</v>
      </c>
      <c r="I4037" s="15"/>
      <c r="J4037" s="15"/>
      <c r="K4037" s="15"/>
      <c r="L4037" s="15" t="str">
        <f>CONCATENATE(F4037,G4037,H4037)</f>
        <v>param_adapter &lt;- "TAAGATCGGAAGAGCGTCGTGTAGGGAAAGAGTGT"  #Adapter sequence 3</v>
      </c>
    </row>
    <row r="4038" spans="1:20" x14ac:dyDescent="0.15">
      <c r="A4038" s="15">
        <v>4037</v>
      </c>
      <c r="B4038" s="11">
        <v>92</v>
      </c>
      <c r="C4038" s="11">
        <v>29</v>
      </c>
      <c r="D4038" s="20" t="s">
        <v>30</v>
      </c>
      <c r="F4038" s="15"/>
      <c r="G4038" s="15"/>
      <c r="H4038" s="15"/>
      <c r="I4038" s="15"/>
      <c r="J4038" s="15"/>
      <c r="K4038" s="15"/>
      <c r="L4038" s="15"/>
    </row>
    <row r="4039" spans="1:20" x14ac:dyDescent="0.15">
      <c r="A4039" s="15">
        <v>4038</v>
      </c>
      <c r="B4039" s="11">
        <v>92</v>
      </c>
      <c r="C4039" s="11">
        <v>30</v>
      </c>
      <c r="D4039" s="20" t="str">
        <f>L4039</f>
        <v>in_f &lt;- "C:/NGS/save/F2_Adap-3.fastq"</v>
      </c>
      <c r="F4039" s="15" t="s">
        <v>12</v>
      </c>
      <c r="G4039" s="15" t="str">
        <f>'1. Input and Output files list'!$E$6</f>
        <v>C:/NGS/save/</v>
      </c>
      <c r="H4039" s="15" t="s">
        <v>88</v>
      </c>
      <c r="I4039" s="15"/>
      <c r="J4039" s="15"/>
      <c r="K4039" s="15"/>
      <c r="L4039" s="15" t="str">
        <f>CONCATENATE(F4039,G4039,H4039)</f>
        <v>in_f &lt;- "C:/NGS/save/F2_Adap-3.fastq"</v>
      </c>
    </row>
    <row r="4040" spans="1:20" x14ac:dyDescent="0.15">
      <c r="A4040" s="15">
        <v>4039</v>
      </c>
      <c r="B4040" s="11">
        <v>92</v>
      </c>
      <c r="C4040" s="11">
        <v>31</v>
      </c>
      <c r="D4040" s="20" t="str">
        <f>L4040</f>
        <v>out_f &lt;- "C:/NGS/save/AdapterTrim_NGS0_92.fastq"</v>
      </c>
      <c r="F4040" s="15" t="s">
        <v>36</v>
      </c>
      <c r="G4040" s="15" t="str">
        <f>'1. Input and Output files list'!$E$6</f>
        <v>C:/NGS/save/</v>
      </c>
      <c r="H4040" s="15" t="s">
        <v>38</v>
      </c>
      <c r="I4040" s="15" t="str">
        <f>'1. Input and Output files list'!$I$262</f>
        <v>NGS0_92.fastq</v>
      </c>
      <c r="J4040" s="15" t="s">
        <v>16</v>
      </c>
      <c r="K4040" s="15"/>
      <c r="L4040" s="15" t="str">
        <f>CONCATENATE(F4040,G4040,H4040,I4040,J4040)</f>
        <v>out_f &lt;- "C:/NGS/save/AdapterTrim_NGS0_92.fastq"</v>
      </c>
    </row>
    <row r="4041" spans="1:20" x14ac:dyDescent="0.15">
      <c r="A4041" s="15">
        <v>4040</v>
      </c>
      <c r="B4041" s="11">
        <v>92</v>
      </c>
      <c r="C4041" s="11">
        <v>32</v>
      </c>
      <c r="D4041" s="20" t="str">
        <f>L4041</f>
        <v>param_adapter &lt;- "CATGAGATCGGAAGAGCACACGTCTGAACTCCAGTCAC"  #Adapter sequence 4</v>
      </c>
      <c r="F4041" s="15" t="s">
        <v>44</v>
      </c>
      <c r="G4041" s="15" t="str">
        <f>'1. Input and Output files list'!$E$67</f>
        <v>CATGAGATCGGAAGAGCACACGTCTGAACTCCAGTCAC</v>
      </c>
      <c r="H4041" s="15" t="s">
        <v>51</v>
      </c>
      <c r="I4041" s="15"/>
      <c r="J4041" s="15"/>
      <c r="K4041" s="15"/>
      <c r="L4041" s="15" t="str">
        <f>CONCATENATE(F4041,G4041,H4041)</f>
        <v>param_adapter &lt;- "CATGAGATCGGAAGAGCACACGTCTGAACTCCAGTCAC"  #Adapter sequence 4</v>
      </c>
    </row>
    <row r="4042" spans="1:20" x14ac:dyDescent="0.15">
      <c r="A4042" s="15">
        <v>4041</v>
      </c>
      <c r="B4042" s="11">
        <v>92</v>
      </c>
      <c r="C4042" s="11">
        <v>33</v>
      </c>
      <c r="D4042" s="20" t="s">
        <v>31</v>
      </c>
      <c r="F4042" s="15"/>
      <c r="G4042" s="15"/>
      <c r="H4042" s="15"/>
      <c r="I4042" s="15"/>
      <c r="J4042" s="15"/>
      <c r="K4042" s="15"/>
      <c r="L4042" s="15"/>
    </row>
    <row r="4043" spans="1:20" x14ac:dyDescent="0.15">
      <c r="A4043" s="15">
        <v>4042</v>
      </c>
      <c r="B4043" s="11">
        <v>92</v>
      </c>
      <c r="C4043" s="11">
        <v>34</v>
      </c>
      <c r="D4043" s="20" t="s">
        <v>32</v>
      </c>
      <c r="F4043" s="15"/>
      <c r="G4043" s="15"/>
      <c r="H4043" s="15"/>
      <c r="I4043" s="15"/>
      <c r="J4043" s="15"/>
      <c r="K4043" s="15"/>
      <c r="L4043" s="15"/>
    </row>
    <row r="4044" spans="1:20" x14ac:dyDescent="0.15">
      <c r="A4044" s="15">
        <v>4043</v>
      </c>
      <c r="B4044" s="11">
        <v>92</v>
      </c>
      <c r="C4044" s="11">
        <v>35</v>
      </c>
      <c r="D4044" s="20" t="str">
        <f>L4044</f>
        <v>write.csv(res, "C:/NGS/save/NGS0_92.fastq.csv")</v>
      </c>
      <c r="F4044" s="15" t="s">
        <v>35</v>
      </c>
      <c r="G4044" s="15" t="str">
        <f>'1. Input and Output files list'!$E$6</f>
        <v>C:/NGS/save/</v>
      </c>
      <c r="H4044" s="15" t="str">
        <f>'1. Input and Output files list'!$I$262</f>
        <v>NGS0_92.fastq</v>
      </c>
      <c r="I4044" s="15" t="s">
        <v>34</v>
      </c>
      <c r="J4044" s="15"/>
      <c r="K4044" s="15"/>
      <c r="L4044" s="15" t="str">
        <f>CONCATENATE(F4044,G4044,H4044,I4044)</f>
        <v>write.csv(res, "C:/NGS/save/NGS0_92.fastq.csv")</v>
      </c>
    </row>
    <row r="4045" spans="1:20" x14ac:dyDescent="0.15">
      <c r="A4045" s="15">
        <v>4044</v>
      </c>
      <c r="B4045" s="11">
        <v>92</v>
      </c>
      <c r="C4045" s="11">
        <v>36</v>
      </c>
      <c r="D4045" s="20" t="str">
        <f>L4045</f>
        <v>system.time(fastq &lt;- fread("C:/NGS/save/AdapterTrim_NGS0_92.fastq", header=F, sep="\t", na.strings="NA", strip.white=TRUE, verbose=TRUE))</v>
      </c>
      <c r="F4045" s="15" t="s">
        <v>92</v>
      </c>
      <c r="G4045" s="15" t="str">
        <f>'1. Input and Output files list'!$E$6</f>
        <v>C:/NGS/save/</v>
      </c>
      <c r="H4045" s="15" t="s">
        <v>38</v>
      </c>
      <c r="I4045" s="15" t="str">
        <f>'1. Input and Output files list'!$I$262</f>
        <v>NGS0_92.fastq</v>
      </c>
      <c r="J4045" s="15" t="s">
        <v>20</v>
      </c>
      <c r="K4045" s="15"/>
      <c r="L4045" s="15" t="str">
        <f>CONCATENATE(F4045,G4045,H4045,I4045,J4045)</f>
        <v>system.time(fastq &lt;- fread("C:/NGS/save/AdapterTrim_NGS0_92.fastq", header=F, sep="\t", na.strings="NA", strip.white=TRUE, verbose=TRUE))</v>
      </c>
    </row>
    <row r="4046" spans="1:20" x14ac:dyDescent="0.15">
      <c r="A4046" s="15">
        <v>4045</v>
      </c>
      <c r="B4046" s="11">
        <v>92</v>
      </c>
      <c r="C4046" s="11">
        <v>37</v>
      </c>
      <c r="D4046" s="20" t="str">
        <f>T4046</f>
        <v>file.remove("C:/NGS/save/AdapterTrim_NGS0_92.fastq","C:/NGS/save/F2_Adap-0.fastq","C:/NGS/save/F2_Adap-1.fastq","C:/NGS/save/F2_Adap-2.fastq","C:/NGS/save/F2_Adap-3.fastq")</v>
      </c>
      <c r="F4046" s="15" t="s">
        <v>11</v>
      </c>
      <c r="G4046" s="15" t="str">
        <f>'1. Input and Output files list'!$E$6</f>
        <v>C:/NGS/save/</v>
      </c>
      <c r="H4046" s="15" t="s">
        <v>38</v>
      </c>
      <c r="I4046" s="15" t="str">
        <f>'1. Input and Output files list'!$I$262</f>
        <v>NGS0_92.fastq</v>
      </c>
      <c r="J4046" s="15" t="s">
        <v>852</v>
      </c>
      <c r="K4046" s="15" t="str">
        <f>'1. Input and Output files list'!$E$6</f>
        <v>C:/NGS/save/</v>
      </c>
      <c r="L4046" s="15" t="s">
        <v>851</v>
      </c>
      <c r="M4046" t="str">
        <f>'1. Input and Output files list'!$E$6</f>
        <v>C:/NGS/save/</v>
      </c>
      <c r="N4046" t="s">
        <v>89</v>
      </c>
      <c r="O4046" t="str">
        <f>'1. Input and Output files list'!$E$6</f>
        <v>C:/NGS/save/</v>
      </c>
      <c r="P4046" t="s">
        <v>90</v>
      </c>
      <c r="Q4046" t="str">
        <f>'1. Input and Output files list'!$E$6</f>
        <v>C:/NGS/save/</v>
      </c>
      <c r="R4046" t="s">
        <v>91</v>
      </c>
      <c r="T4046" t="str">
        <f>CONCATENATE(F4046,G4046,H4046,I4046,J4046,K4046,L4046,M4046,N4046,O4046,P4046,Q4046,R4046)</f>
        <v>file.remove("C:/NGS/save/AdapterTrim_NGS0_92.fastq","C:/NGS/save/F2_Adap-0.fastq","C:/NGS/save/F2_Adap-1.fastq","C:/NGS/save/F2_Adap-2.fastq","C:/NGS/save/F2_Adap-3.fastq")</v>
      </c>
    </row>
    <row r="4047" spans="1:20" x14ac:dyDescent="0.15">
      <c r="A4047" s="15">
        <v>4046</v>
      </c>
      <c r="B4047" s="11">
        <v>92</v>
      </c>
      <c r="C4047" s="11">
        <v>38</v>
      </c>
      <c r="D4047" s="20" t="s">
        <v>93</v>
      </c>
      <c r="F4047" s="15"/>
      <c r="G4047" s="15"/>
      <c r="H4047" s="15"/>
      <c r="I4047" s="15"/>
      <c r="J4047" s="15"/>
      <c r="K4047" s="15"/>
      <c r="L4047" s="15"/>
    </row>
    <row r="4048" spans="1:20" x14ac:dyDescent="0.15">
      <c r="A4048" s="15">
        <v>4047</v>
      </c>
      <c r="B4048" s="11">
        <v>92</v>
      </c>
      <c r="C4048" s="11">
        <v>39</v>
      </c>
      <c r="D4048" s="20" t="s">
        <v>2</v>
      </c>
      <c r="F4048" s="15"/>
      <c r="G4048" s="15"/>
      <c r="H4048" s="15"/>
      <c r="I4048" s="15"/>
      <c r="J4048" s="15"/>
      <c r="K4048" s="15"/>
      <c r="L4048" s="15"/>
    </row>
    <row r="4049" spans="1:18" x14ac:dyDescent="0.15">
      <c r="A4049" s="15">
        <v>4048</v>
      </c>
      <c r="B4049" s="11">
        <v>92</v>
      </c>
      <c r="C4049" s="11">
        <v>40</v>
      </c>
      <c r="D4049" s="20" t="str">
        <f>K4049</f>
        <v>system.time(write.csv(RADtag, file="C:/NGS/save/NGS0_92.tagcount", row.names = F))</v>
      </c>
      <c r="F4049" s="15" t="s">
        <v>164</v>
      </c>
      <c r="G4049" s="15" t="str">
        <f>'1. Input and Output files list'!$E$6</f>
        <v>C:/NGS/save/</v>
      </c>
      <c r="H4049" s="15" t="str">
        <f>'1. Input and Output files list'!$J$262</f>
        <v>NGS0_92.tagcount</v>
      </c>
      <c r="I4049" s="15" t="s">
        <v>210</v>
      </c>
      <c r="J4049" s="15"/>
      <c r="K4049" s="15" t="str">
        <f>CONCATENATE(F4049,G4049,H4049,I4049)</f>
        <v>system.time(write.csv(RADtag, file="C:/NGS/save/NGS0_92.tagcount", row.names = F))</v>
      </c>
      <c r="L4049" s="15"/>
    </row>
    <row r="4050" spans="1:18" x14ac:dyDescent="0.15">
      <c r="A4050" s="15">
        <v>4049</v>
      </c>
      <c r="B4050" s="11">
        <v>92</v>
      </c>
      <c r="C4050" s="11">
        <v>41</v>
      </c>
      <c r="D4050" s="20" t="str">
        <f>L4050</f>
        <v>file.remove("C:/NGS/save/NGS0_92.fastq")</v>
      </c>
      <c r="F4050" s="15" t="s">
        <v>97</v>
      </c>
      <c r="G4050" s="15" t="s">
        <v>13</v>
      </c>
      <c r="H4050" s="15" t="str">
        <f>'1. Input and Output files list'!$E$6</f>
        <v>C:/NGS/save/</v>
      </c>
      <c r="I4050" s="15" t="str">
        <f>'1. Input and Output files list'!$I$262</f>
        <v>NGS0_92.fastq</v>
      </c>
      <c r="J4050" s="7" t="s">
        <v>16</v>
      </c>
      <c r="K4050" s="15" t="s">
        <v>52</v>
      </c>
      <c r="L4050" s="15" t="str">
        <f>CONCATENATE(F4050,G4050,H4050,I4050,J4050,K4050)</f>
        <v>file.remove("C:/NGS/save/NGS0_92.fastq")</v>
      </c>
    </row>
    <row r="4051" spans="1:18" x14ac:dyDescent="0.15">
      <c r="A4051" s="15">
        <v>4050</v>
      </c>
      <c r="B4051" s="11">
        <v>92</v>
      </c>
      <c r="C4051" s="11">
        <v>42</v>
      </c>
      <c r="D4051" s="20" t="s">
        <v>170</v>
      </c>
      <c r="F4051" s="15"/>
      <c r="G4051" s="15"/>
      <c r="H4051" s="15"/>
      <c r="I4051" s="15"/>
      <c r="J4051" s="15"/>
      <c r="K4051" s="15"/>
      <c r="L4051" s="15"/>
    </row>
    <row r="4052" spans="1:18" x14ac:dyDescent="0.15">
      <c r="A4052" s="15">
        <v>4051</v>
      </c>
      <c r="B4052" s="11">
        <v>92</v>
      </c>
      <c r="C4052" s="11">
        <v>43</v>
      </c>
      <c r="D4052" s="20" t="str">
        <f>L4052</f>
        <v>system.time(write.csv(RAD_1over, file="C:/NGS/save/NGS0_92.tagcount1over", row.names = F))</v>
      </c>
      <c r="F4052" s="10" t="s">
        <v>171</v>
      </c>
      <c r="G4052" s="15" t="str">
        <f>'1. Input and Output files list'!$E$6</f>
        <v>C:/NGS/save/</v>
      </c>
      <c r="H4052" s="10" t="str">
        <f>'1. Input and Output files list'!$K$262</f>
        <v>NGS0_92.tagcount1over</v>
      </c>
      <c r="I4052" s="10" t="s">
        <v>210</v>
      </c>
      <c r="J4052" s="15"/>
      <c r="K4052" s="15"/>
      <c r="L4052" s="15" t="str">
        <f>CONCATENATE(F4052,G4052,H4052,I4052)</f>
        <v>system.time(write.csv(RAD_1over, file="C:/NGS/save/NGS0_92.tagcount1over", row.names = F))</v>
      </c>
    </row>
    <row r="4053" spans="1:18" x14ac:dyDescent="0.15">
      <c r="A4053" s="15">
        <v>4052</v>
      </c>
      <c r="B4053" s="11">
        <v>92</v>
      </c>
      <c r="C4053" s="11">
        <v>44</v>
      </c>
      <c r="D4053" s="20" t="s">
        <v>1073</v>
      </c>
      <c r="F4053" s="15"/>
      <c r="G4053" s="15"/>
      <c r="H4053" s="15"/>
      <c r="I4053" s="15"/>
      <c r="J4053" s="15"/>
      <c r="K4053" s="15"/>
      <c r="L4053" s="15"/>
    </row>
    <row r="4054" spans="1:18" x14ac:dyDescent="0.15">
      <c r="A4054" s="15">
        <v>4053</v>
      </c>
      <c r="B4054" s="11">
        <v>93</v>
      </c>
      <c r="C4054" s="11">
        <v>1</v>
      </c>
      <c r="D4054" s="20" t="str">
        <f>L4054</f>
        <v>in_f &lt;- c("C:/NGS/Raw_sequence_reads/93_AGCGATAG-AGGCGAAG_L006_R1_001.fastq.gz", "C:/NGS/Raw_sequence_reads/93_AGCGATAG-AGGCGAAG_L006_R2_001.fastq.gz")</v>
      </c>
      <c r="F4054" s="15" t="s">
        <v>3</v>
      </c>
      <c r="G4054" s="15" t="str">
        <f>'1. Input and Output files list'!$E$264</f>
        <v>C:/NGS/Raw_sequence_reads/93_AGCGATAG-AGGCGAAG_L006_R1_001.fastq.gz</v>
      </c>
      <c r="H4054" s="15" t="s">
        <v>10</v>
      </c>
      <c r="I4054" s="15" t="str">
        <f>'1. Input and Output files list'!$E$265</f>
        <v>C:/NGS/Raw_sequence_reads/93_AGCGATAG-AGGCGAAG_L006_R2_001.fastq.gz</v>
      </c>
      <c r="J4054" s="15" t="s">
        <v>4</v>
      </c>
      <c r="K4054" s="15"/>
      <c r="L4054" s="15" t="str">
        <f>CONCATENATE(F4054,G4054,H4054,I4054,J4054)</f>
        <v>in_f &lt;- c("C:/NGS/Raw_sequence_reads/93_AGCGATAG-AGGCGAAG_L006_R1_001.fastq.gz", "C:/NGS/Raw_sequence_reads/93_AGCGATAG-AGGCGAAG_L006_R2_001.fastq.gz")</v>
      </c>
    </row>
    <row r="4055" spans="1:18" x14ac:dyDescent="0.15">
      <c r="A4055" s="15">
        <v>4054</v>
      </c>
      <c r="B4055" s="11">
        <v>93</v>
      </c>
      <c r="C4055" s="11">
        <v>2</v>
      </c>
      <c r="D4055" s="20" t="str">
        <f>L4055</f>
        <v>out_f &lt;- "C:/NGS/save/NGS0_93.fastq"</v>
      </c>
      <c r="F4055" s="15" t="s">
        <v>95</v>
      </c>
      <c r="G4055" s="15" t="s">
        <v>13</v>
      </c>
      <c r="H4055" s="15" t="str">
        <f>'1. Input and Output files list'!$E$6</f>
        <v>C:/NGS/save/</v>
      </c>
      <c r="I4055" s="15" t="str">
        <f>'1. Input and Output files list'!$I$264</f>
        <v>NGS0_93.fastq</v>
      </c>
      <c r="J4055" s="7" t="s">
        <v>16</v>
      </c>
      <c r="K4055" s="15"/>
      <c r="L4055" s="15" t="str">
        <f>CONCATENATE(F4055,G4055,H4055,I4055,J4055)</f>
        <v>out_f &lt;- "C:/NGS/save/NGS0_93.fastq"</v>
      </c>
    </row>
    <row r="4056" spans="1:18" x14ac:dyDescent="0.15">
      <c r="A4056" s="15">
        <v>4055</v>
      </c>
      <c r="B4056" s="11">
        <v>93</v>
      </c>
      <c r="C4056" s="11">
        <v>3</v>
      </c>
      <c r="D4056" s="20" t="str">
        <f>L4056</f>
        <v>param_trim &lt;- 1</v>
      </c>
      <c r="F4056" s="15" t="s">
        <v>163</v>
      </c>
      <c r="G4056" s="15">
        <f>'1. Input and Output files list'!$H$264</f>
        <v>1</v>
      </c>
      <c r="H4056" s="15"/>
      <c r="I4056" s="15"/>
      <c r="J4056" s="15"/>
      <c r="K4056" s="15"/>
      <c r="L4056" s="15" t="str">
        <f>CONCATENATE(F4056,G4056)</f>
        <v>param_trim &lt;- 1</v>
      </c>
    </row>
    <row r="4057" spans="1:18" x14ac:dyDescent="0.15">
      <c r="A4057" s="15">
        <v>4056</v>
      </c>
      <c r="B4057" s="11">
        <v>93</v>
      </c>
      <c r="C4057" s="11">
        <v>4</v>
      </c>
      <c r="D4057" s="20" t="s">
        <v>21</v>
      </c>
      <c r="F4057" s="15"/>
      <c r="G4057" s="15"/>
      <c r="H4057" s="15"/>
      <c r="I4057" s="15"/>
      <c r="J4057" s="15"/>
      <c r="K4057" s="15"/>
      <c r="L4057" s="15"/>
    </row>
    <row r="4058" spans="1:18" x14ac:dyDescent="0.15">
      <c r="A4058" s="15">
        <v>4057</v>
      </c>
      <c r="B4058" s="11">
        <v>93</v>
      </c>
      <c r="C4058" s="11">
        <v>5</v>
      </c>
      <c r="D4058" s="20" t="s">
        <v>22</v>
      </c>
      <c r="F4058" s="15"/>
      <c r="G4058" s="15"/>
      <c r="H4058" s="15"/>
      <c r="I4058" s="15"/>
      <c r="J4058" s="15"/>
      <c r="K4058" s="15"/>
      <c r="L4058" s="15"/>
    </row>
    <row r="4059" spans="1:18" x14ac:dyDescent="0.15">
      <c r="A4059" s="15">
        <v>4058</v>
      </c>
      <c r="B4059" s="11">
        <v>93</v>
      </c>
      <c r="C4059" s="11">
        <v>6</v>
      </c>
      <c r="D4059" s="20" t="s">
        <v>23</v>
      </c>
      <c r="F4059" s="15"/>
      <c r="G4059" s="15"/>
      <c r="H4059" s="15"/>
      <c r="I4059" s="15"/>
      <c r="J4059" s="15"/>
      <c r="K4059" s="15"/>
      <c r="L4059" s="15"/>
    </row>
    <row r="4060" spans="1:18" x14ac:dyDescent="0.15">
      <c r="A4060" s="15">
        <v>4059</v>
      </c>
      <c r="B4060" s="11">
        <v>93</v>
      </c>
      <c r="C4060" s="11">
        <v>7</v>
      </c>
      <c r="D4060" s="20" t="str">
        <f>L4060</f>
        <v>hoge1 &lt;- DNAStringSet(sread(fastq), start=7, end=hoge)</v>
      </c>
      <c r="F4060" s="15" t="s">
        <v>166</v>
      </c>
      <c r="G4060" s="15">
        <f>'1. Input and Output files list'!$G$264+1</f>
        <v>7</v>
      </c>
      <c r="H4060" s="15" t="s">
        <v>26</v>
      </c>
      <c r="I4060" s="15"/>
      <c r="J4060" s="15"/>
      <c r="K4060" s="15"/>
      <c r="L4060" s="15" t="str">
        <f>CONCATENATE(F4060,G4060,H4060)</f>
        <v>hoge1 &lt;- DNAStringSet(sread(fastq), start=7, end=hoge)</v>
      </c>
    </row>
    <row r="4061" spans="1:18" x14ac:dyDescent="0.15">
      <c r="A4061" s="15">
        <v>4060</v>
      </c>
      <c r="B4061" s="11">
        <v>93</v>
      </c>
      <c r="C4061" s="11">
        <v>8</v>
      </c>
      <c r="D4061" s="20" t="str">
        <f>L4061</f>
        <v>hoge2 &lt;- BStringSet(quality(quality(fastq)), start=7, end=hoge)</v>
      </c>
      <c r="F4061" s="15" t="s">
        <v>167</v>
      </c>
      <c r="G4061" s="15">
        <f>'1. Input and Output files list'!$G$264+1</f>
        <v>7</v>
      </c>
      <c r="H4061" s="15" t="s">
        <v>26</v>
      </c>
      <c r="I4061" s="15"/>
      <c r="J4061" s="15"/>
      <c r="K4061" s="15"/>
      <c r="L4061" s="15" t="str">
        <f>CONCATENATE(F4061,G4061,H4061)</f>
        <v>hoge2 &lt;- BStringSet(quality(quality(fastq)), start=7, end=hoge)</v>
      </c>
    </row>
    <row r="4062" spans="1:18" x14ac:dyDescent="0.15">
      <c r="A4062" s="15">
        <v>4061</v>
      </c>
      <c r="B4062" s="11">
        <v>93</v>
      </c>
      <c r="C4062" s="11">
        <v>9</v>
      </c>
      <c r="D4062" s="20" t="s">
        <v>24</v>
      </c>
      <c r="F4062" s="15"/>
      <c r="G4062" s="15"/>
      <c r="H4062" s="15"/>
      <c r="I4062" s="15"/>
      <c r="J4062" s="15"/>
      <c r="K4062" s="15"/>
      <c r="L4062" s="15"/>
    </row>
    <row r="4063" spans="1:18" x14ac:dyDescent="0.15">
      <c r="A4063" s="15">
        <v>4062</v>
      </c>
      <c r="B4063" s="11">
        <v>93</v>
      </c>
      <c r="C4063" s="11">
        <v>10</v>
      </c>
      <c r="D4063" s="20" t="s">
        <v>96</v>
      </c>
      <c r="F4063" s="15"/>
      <c r="G4063" s="15"/>
      <c r="H4063" s="15"/>
      <c r="I4063" s="15"/>
      <c r="J4063" s="15"/>
      <c r="K4063" s="15"/>
      <c r="L4063" s="15"/>
    </row>
    <row r="4064" spans="1:18" x14ac:dyDescent="0.15">
      <c r="A4064" s="15">
        <v>4063</v>
      </c>
      <c r="B4064" s="11">
        <v>93</v>
      </c>
      <c r="C4064" s="11">
        <v>11</v>
      </c>
      <c r="D4064" s="53" t="str">
        <f>R4064</f>
        <v>param1 &lt;- 35</v>
      </c>
      <c r="F4064" s="15" t="s">
        <v>843</v>
      </c>
      <c r="G4064" s="15">
        <f>'1. Input and Output files list'!$E$32</f>
        <v>35</v>
      </c>
      <c r="H4064" s="15"/>
      <c r="I4064" s="15"/>
      <c r="J4064" s="15"/>
      <c r="K4064" s="15"/>
      <c r="L4064" s="15"/>
      <c r="R4064" t="str">
        <f>CONCATENATE(F4064,G4064,H4064)</f>
        <v>param1 &lt;- 35</v>
      </c>
    </row>
    <row r="4065" spans="1:18" x14ac:dyDescent="0.15">
      <c r="A4065" s="15">
        <v>4064</v>
      </c>
      <c r="B4065" s="11">
        <v>93</v>
      </c>
      <c r="C4065" s="11">
        <v>12</v>
      </c>
      <c r="D4065" s="53" t="str">
        <f>R4065</f>
        <v>param2 &lt;- 0.1</v>
      </c>
      <c r="F4065" s="15" t="s">
        <v>844</v>
      </c>
      <c r="G4065" s="15">
        <f>'1. Input and Output files list'!$E$34</f>
        <v>0.1</v>
      </c>
      <c r="H4065" s="15"/>
      <c r="I4065" s="15"/>
      <c r="J4065" s="15"/>
      <c r="K4065" s="15"/>
      <c r="L4065" s="15"/>
      <c r="R4065" t="str">
        <f>CONCATENATE(F4065,G4065,H4065)</f>
        <v>param2 &lt;- 0.1</v>
      </c>
    </row>
    <row r="4066" spans="1:18" x14ac:dyDescent="0.15">
      <c r="A4066" s="15">
        <v>4065</v>
      </c>
      <c r="B4066" s="11">
        <v>93</v>
      </c>
      <c r="C4066" s="11">
        <v>13</v>
      </c>
      <c r="D4066" s="53" t="str">
        <f>R4066</f>
        <v>fastq &lt;- readFastq("C:/NGS/save/NGS0_93.fastq")</v>
      </c>
      <c r="F4066" s="15" t="s">
        <v>845</v>
      </c>
      <c r="G4066" s="15" t="str">
        <f>'1. Input and Output files list'!$E$6</f>
        <v>C:/NGS/save/</v>
      </c>
      <c r="H4066" s="5" t="str">
        <f>'1. Input and Output files list'!$I$264</f>
        <v>NGS0_93.fastq</v>
      </c>
      <c r="I4066" s="15" t="s">
        <v>4</v>
      </c>
      <c r="J4066" s="15">
        <v>93</v>
      </c>
      <c r="K4066" s="15"/>
      <c r="L4066" s="15"/>
      <c r="R4066" t="str">
        <f>CONCATENATE(F4066,G4066,H4066,I4066)</f>
        <v>fastq &lt;- readFastq("C:/NGS/save/NGS0_93.fastq")</v>
      </c>
    </row>
    <row r="4067" spans="1:18" x14ac:dyDescent="0.15">
      <c r="A4067" s="15">
        <v>4066</v>
      </c>
      <c r="B4067" s="11">
        <v>93</v>
      </c>
      <c r="C4067" s="11">
        <v>14</v>
      </c>
      <c r="D4067" s="53" t="s">
        <v>840</v>
      </c>
      <c r="F4067" s="15"/>
      <c r="G4067" s="15"/>
      <c r="H4067" s="15"/>
      <c r="I4067" s="15"/>
      <c r="J4067" s="15"/>
      <c r="K4067" s="15"/>
      <c r="L4067" s="15"/>
    </row>
    <row r="4068" spans="1:18" x14ac:dyDescent="0.15">
      <c r="A4068" s="15">
        <v>4067</v>
      </c>
      <c r="B4068" s="11">
        <v>93</v>
      </c>
      <c r="C4068" s="11">
        <v>15</v>
      </c>
      <c r="D4068" s="53" t="s">
        <v>841</v>
      </c>
      <c r="F4068" s="15"/>
      <c r="G4068" s="15"/>
      <c r="H4068" s="15"/>
      <c r="I4068" s="15"/>
      <c r="J4068" s="15"/>
      <c r="K4068" s="15"/>
      <c r="L4068" s="15"/>
    </row>
    <row r="4069" spans="1:18" x14ac:dyDescent="0.15">
      <c r="A4069" s="15">
        <v>4068</v>
      </c>
      <c r="B4069" s="11">
        <v>93</v>
      </c>
      <c r="C4069" s="11">
        <v>16</v>
      </c>
      <c r="D4069" s="53" t="s">
        <v>842</v>
      </c>
      <c r="F4069" s="15"/>
      <c r="G4069" s="15"/>
      <c r="H4069" s="15"/>
      <c r="I4069" s="15"/>
      <c r="J4069" s="15"/>
      <c r="K4069" s="15"/>
      <c r="L4069" s="15"/>
    </row>
    <row r="4070" spans="1:18" x14ac:dyDescent="0.15">
      <c r="A4070" s="15">
        <v>4069</v>
      </c>
      <c r="B4070" s="11">
        <v>93</v>
      </c>
      <c r="C4070" s="11">
        <v>17</v>
      </c>
      <c r="D4070" s="20" t="str">
        <f>L4070</f>
        <v xml:space="preserve">writeFastq(fastq, "C:/NGS/save/F2_Adap-0.fastq", compress=F)   </v>
      </c>
      <c r="F4070" s="15" t="s">
        <v>847</v>
      </c>
      <c r="G4070" s="15" t="str">
        <f>'1. Input and Output files list'!$E$6</f>
        <v>C:/NGS/save/</v>
      </c>
      <c r="H4070" s="15" t="s">
        <v>850</v>
      </c>
      <c r="I4070" s="15"/>
      <c r="J4070" s="15"/>
      <c r="K4070" s="15"/>
      <c r="L4070" s="15" t="str">
        <f>CONCATENATE(F4070,G4070,H4070,I4070,J4070)</f>
        <v xml:space="preserve">writeFastq(fastq, "C:/NGS/save/F2_Adap-0.fastq", compress=F)   </v>
      </c>
    </row>
    <row r="4071" spans="1:18" x14ac:dyDescent="0.15">
      <c r="A4071" s="15">
        <v>4070</v>
      </c>
      <c r="B4071" s="11">
        <v>93</v>
      </c>
      <c r="C4071" s="11">
        <v>18</v>
      </c>
      <c r="D4071" s="20" t="str">
        <f>L4071</f>
        <v>in_f &lt;- "C:/NGS/save/F2_Adap-0.fastq"</v>
      </c>
      <c r="F4071" s="15" t="s">
        <v>14</v>
      </c>
      <c r="G4071" s="15" t="s">
        <v>13</v>
      </c>
      <c r="H4071" s="15" t="str">
        <f>'1. Input and Output files list'!$E$6</f>
        <v>C:/NGS/save/</v>
      </c>
      <c r="I4071" s="15" t="s">
        <v>849</v>
      </c>
      <c r="J4071" s="7"/>
      <c r="K4071" s="15"/>
      <c r="L4071" s="15" t="str">
        <f>CONCATENATE(F4071,G4071,H4071,I4071,J4071)</f>
        <v>in_f &lt;- "C:/NGS/save/F2_Adap-0.fastq"</v>
      </c>
    </row>
    <row r="4072" spans="1:18" x14ac:dyDescent="0.15">
      <c r="A4072" s="15">
        <v>4071</v>
      </c>
      <c r="B4072" s="11">
        <v>93</v>
      </c>
      <c r="C4072" s="11">
        <v>19</v>
      </c>
      <c r="D4072" s="20" t="str">
        <f>L4072</f>
        <v>out_f &lt;- "C:/NGS/save/F2_Adap-1.fastq"</v>
      </c>
      <c r="F4072" s="15" t="s">
        <v>15</v>
      </c>
      <c r="G4072" s="15" t="str">
        <f>'1. Input and Output files list'!$E$6</f>
        <v>C:/NGS/save/</v>
      </c>
      <c r="H4072" s="15" t="s">
        <v>86</v>
      </c>
      <c r="I4072" s="15"/>
      <c r="J4072" s="15"/>
      <c r="K4072" s="15"/>
      <c r="L4072" s="15" t="str">
        <f>CONCATENATE(F4072,G4072,H4072)</f>
        <v>out_f &lt;- "C:/NGS/save/F2_Adap-1.fastq"</v>
      </c>
    </row>
    <row r="4073" spans="1:18" x14ac:dyDescent="0.15">
      <c r="A4073" s="15">
        <v>4072</v>
      </c>
      <c r="B4073" s="11">
        <v>93</v>
      </c>
      <c r="C4073" s="11">
        <v>20</v>
      </c>
      <c r="D4073" s="20" t="str">
        <f>L4073</f>
        <v>param_adapter &lt;- "CATGAGATCGGAAGAGCGTCGTGTAGGGAAAGAGTGT"  #Adapter sequence 1</v>
      </c>
      <c r="F4073" s="11" t="s">
        <v>44</v>
      </c>
      <c r="G4073" s="11" t="str">
        <f>'1. Input and Output files list'!$E$64</f>
        <v>CATGAGATCGGAAGAGCGTCGTGTAGGGAAAGAGTGT</v>
      </c>
      <c r="H4073" s="11" t="s">
        <v>46</v>
      </c>
      <c r="I4073" s="15"/>
      <c r="J4073" s="15"/>
      <c r="K4073" s="15"/>
      <c r="L4073" s="15" t="str">
        <f>CONCATENATE(F4073,G4073,H4073)</f>
        <v>param_adapter &lt;- "CATGAGATCGGAAGAGCGTCGTGTAGGGAAAGAGTGT"  #Adapter sequence 1</v>
      </c>
    </row>
    <row r="4074" spans="1:18" x14ac:dyDescent="0.15">
      <c r="A4074" s="15">
        <v>4073</v>
      </c>
      <c r="B4074" s="11">
        <v>93</v>
      </c>
      <c r="C4074" s="11">
        <v>21</v>
      </c>
      <c r="D4074" s="20" t="s">
        <v>28</v>
      </c>
      <c r="F4074" s="15"/>
      <c r="G4074" s="15"/>
      <c r="H4074" s="15"/>
      <c r="I4074" s="15"/>
      <c r="J4074" s="15"/>
      <c r="K4074" s="15"/>
      <c r="L4074" s="15"/>
    </row>
    <row r="4075" spans="1:18" x14ac:dyDescent="0.15">
      <c r="A4075" s="15">
        <v>4074</v>
      </c>
      <c r="B4075" s="11">
        <v>93</v>
      </c>
      <c r="C4075" s="11">
        <v>22</v>
      </c>
      <c r="D4075" s="20" t="str">
        <f>L4075</f>
        <v>in_f &lt;- "C:/NGS/save/F2_Adap-1.fastq"</v>
      </c>
      <c r="F4075" s="15" t="s">
        <v>12</v>
      </c>
      <c r="G4075" s="15" t="str">
        <f>'1. Input and Output files list'!$E$6</f>
        <v>C:/NGS/save/</v>
      </c>
      <c r="H4075" s="15" t="s">
        <v>86</v>
      </c>
      <c r="I4075" s="15"/>
      <c r="J4075" s="15"/>
      <c r="K4075" s="15"/>
      <c r="L4075" s="15" t="str">
        <f>CONCATENATE(F4075,G4075,H4075)</f>
        <v>in_f &lt;- "C:/NGS/save/F2_Adap-1.fastq"</v>
      </c>
    </row>
    <row r="4076" spans="1:18" x14ac:dyDescent="0.15">
      <c r="A4076" s="15">
        <v>4075</v>
      </c>
      <c r="B4076" s="11">
        <v>93</v>
      </c>
      <c r="C4076" s="11">
        <v>23</v>
      </c>
      <c r="D4076" s="20" t="str">
        <f>L4076</f>
        <v>out_f &lt;- "C:/NGS/save/F2_Adap-2.fastq"</v>
      </c>
      <c r="F4076" s="15" t="s">
        <v>15</v>
      </c>
      <c r="G4076" s="15" t="str">
        <f>'1. Input and Output files list'!$E$6</f>
        <v>C:/NGS/save/</v>
      </c>
      <c r="H4076" s="15" t="s">
        <v>87</v>
      </c>
      <c r="I4076" s="15"/>
      <c r="J4076" s="15"/>
      <c r="K4076" s="15"/>
      <c r="L4076" s="15" t="str">
        <f>CONCATENATE(F4076,G4076,H4076)</f>
        <v>out_f &lt;- "C:/NGS/save/F2_Adap-2.fastq"</v>
      </c>
    </row>
    <row r="4077" spans="1:18" x14ac:dyDescent="0.15">
      <c r="A4077" s="15">
        <v>4076</v>
      </c>
      <c r="B4077" s="11">
        <v>93</v>
      </c>
      <c r="C4077" s="11">
        <v>24</v>
      </c>
      <c r="D4077" s="20" t="str">
        <f>L4077</f>
        <v>param_adapter &lt;- "TAAGATCGGAAGAGCACACGTCTGAACTCCAGTCAC"  #Adapter sequence 2</v>
      </c>
      <c r="F4077" s="11" t="s">
        <v>44</v>
      </c>
      <c r="G4077" s="15" t="str">
        <f>'1. Input and Output files list'!$E$65</f>
        <v>TAAGATCGGAAGAGCACACGTCTGAACTCCAGTCAC</v>
      </c>
      <c r="H4077" s="11" t="s">
        <v>47</v>
      </c>
      <c r="I4077" s="15"/>
      <c r="J4077" s="15"/>
      <c r="K4077" s="15"/>
      <c r="L4077" s="15" t="str">
        <f>CONCATENATE(F4077,G4077,H4077)</f>
        <v>param_adapter &lt;- "TAAGATCGGAAGAGCACACGTCTGAACTCCAGTCAC"  #Adapter sequence 2</v>
      </c>
    </row>
    <row r="4078" spans="1:18" x14ac:dyDescent="0.15">
      <c r="A4078" s="15">
        <v>4077</v>
      </c>
      <c r="B4078" s="11">
        <v>93</v>
      </c>
      <c r="C4078" s="11">
        <v>25</v>
      </c>
      <c r="D4078" s="20" t="s">
        <v>29</v>
      </c>
      <c r="F4078" s="15"/>
      <c r="G4078" s="15"/>
      <c r="H4078" s="15"/>
      <c r="I4078" s="15"/>
      <c r="J4078" s="15"/>
      <c r="K4078" s="15"/>
      <c r="L4078" s="15"/>
    </row>
    <row r="4079" spans="1:18" x14ac:dyDescent="0.15">
      <c r="A4079" s="15">
        <v>4078</v>
      </c>
      <c r="B4079" s="11">
        <v>93</v>
      </c>
      <c r="C4079" s="11">
        <v>26</v>
      </c>
      <c r="D4079" s="20" t="str">
        <f>L4079</f>
        <v>in_f &lt;- "C:/NGS/save/F2_Adap-2.fastq"</v>
      </c>
      <c r="F4079" s="15" t="s">
        <v>12</v>
      </c>
      <c r="G4079" s="15" t="str">
        <f>'1. Input and Output files list'!$E$6</f>
        <v>C:/NGS/save/</v>
      </c>
      <c r="H4079" s="15" t="s">
        <v>87</v>
      </c>
      <c r="I4079" s="15"/>
      <c r="J4079" s="15"/>
      <c r="K4079" s="15"/>
      <c r="L4079" s="15" t="str">
        <f>CONCATENATE(F4079,G4079,H4079)</f>
        <v>in_f &lt;- "C:/NGS/save/F2_Adap-2.fastq"</v>
      </c>
    </row>
    <row r="4080" spans="1:18" x14ac:dyDescent="0.15">
      <c r="A4080" s="15">
        <v>4079</v>
      </c>
      <c r="B4080" s="11">
        <v>93</v>
      </c>
      <c r="C4080" s="11">
        <v>27</v>
      </c>
      <c r="D4080" s="20" t="str">
        <f>L4080</f>
        <v>out_f &lt;- "C:/NGS/save/F2_Adap-3.fastq"</v>
      </c>
      <c r="F4080" s="15" t="s">
        <v>15</v>
      </c>
      <c r="G4080" s="15" t="str">
        <f>'1. Input and Output files list'!$E$6</f>
        <v>C:/NGS/save/</v>
      </c>
      <c r="H4080" s="15" t="s">
        <v>88</v>
      </c>
      <c r="I4080" s="15"/>
      <c r="J4080" s="15"/>
      <c r="K4080" s="15"/>
      <c r="L4080" s="15" t="str">
        <f>CONCATENATE(F4080,G4080,H4080)</f>
        <v>out_f &lt;- "C:/NGS/save/F2_Adap-3.fastq"</v>
      </c>
    </row>
    <row r="4081" spans="1:20" x14ac:dyDescent="0.15">
      <c r="A4081" s="15">
        <v>4080</v>
      </c>
      <c r="B4081" s="11">
        <v>93</v>
      </c>
      <c r="C4081" s="11">
        <v>28</v>
      </c>
      <c r="D4081" s="20" t="str">
        <f>L4081</f>
        <v>param_adapter &lt;- "TAAGATCGGAAGAGCGTCGTGTAGGGAAAGAGTGT"  #Adapter sequence 3</v>
      </c>
      <c r="F4081" s="15" t="s">
        <v>44</v>
      </c>
      <c r="G4081" s="15" t="str">
        <f>'1. Input and Output files list'!$E$66</f>
        <v>TAAGATCGGAAGAGCGTCGTGTAGGGAAAGAGTGT</v>
      </c>
      <c r="H4081" s="15" t="s">
        <v>49</v>
      </c>
      <c r="I4081" s="15"/>
      <c r="J4081" s="15"/>
      <c r="K4081" s="15"/>
      <c r="L4081" s="15" t="str">
        <f>CONCATENATE(F4081,G4081,H4081)</f>
        <v>param_adapter &lt;- "TAAGATCGGAAGAGCGTCGTGTAGGGAAAGAGTGT"  #Adapter sequence 3</v>
      </c>
    </row>
    <row r="4082" spans="1:20" x14ac:dyDescent="0.15">
      <c r="A4082" s="15">
        <v>4081</v>
      </c>
      <c r="B4082" s="11">
        <v>93</v>
      </c>
      <c r="C4082" s="11">
        <v>29</v>
      </c>
      <c r="D4082" s="20" t="s">
        <v>30</v>
      </c>
      <c r="F4082" s="15"/>
      <c r="G4082" s="15"/>
      <c r="H4082" s="15"/>
      <c r="I4082" s="15"/>
      <c r="J4082" s="15"/>
      <c r="K4082" s="15"/>
      <c r="L4082" s="15"/>
    </row>
    <row r="4083" spans="1:20" x14ac:dyDescent="0.15">
      <c r="A4083" s="15">
        <v>4082</v>
      </c>
      <c r="B4083" s="11">
        <v>93</v>
      </c>
      <c r="C4083" s="11">
        <v>30</v>
      </c>
      <c r="D4083" s="20" t="str">
        <f>L4083</f>
        <v>in_f &lt;- "C:/NGS/save/F2_Adap-3.fastq"</v>
      </c>
      <c r="F4083" s="15" t="s">
        <v>12</v>
      </c>
      <c r="G4083" s="15" t="str">
        <f>'1. Input and Output files list'!$E$6</f>
        <v>C:/NGS/save/</v>
      </c>
      <c r="H4083" s="15" t="s">
        <v>88</v>
      </c>
      <c r="I4083" s="15"/>
      <c r="J4083" s="15"/>
      <c r="K4083" s="15"/>
      <c r="L4083" s="15" t="str">
        <f>CONCATENATE(F4083,G4083,H4083)</f>
        <v>in_f &lt;- "C:/NGS/save/F2_Adap-3.fastq"</v>
      </c>
    </row>
    <row r="4084" spans="1:20" x14ac:dyDescent="0.15">
      <c r="A4084" s="15">
        <v>4083</v>
      </c>
      <c r="B4084" s="11">
        <v>93</v>
      </c>
      <c r="C4084" s="11">
        <v>31</v>
      </c>
      <c r="D4084" s="20" t="str">
        <f>L4084</f>
        <v>out_f &lt;- "C:/NGS/save/AdapterTrim_NGS0_93.fastq"</v>
      </c>
      <c r="F4084" s="15" t="s">
        <v>36</v>
      </c>
      <c r="G4084" s="15" t="str">
        <f>'1. Input and Output files list'!$E$6</f>
        <v>C:/NGS/save/</v>
      </c>
      <c r="H4084" s="15" t="s">
        <v>38</v>
      </c>
      <c r="I4084" s="15" t="str">
        <f>'1. Input and Output files list'!$I$264</f>
        <v>NGS0_93.fastq</v>
      </c>
      <c r="J4084" s="15" t="s">
        <v>16</v>
      </c>
      <c r="K4084" s="15"/>
      <c r="L4084" s="15" t="str">
        <f>CONCATENATE(F4084,G4084,H4084,I4084,J4084)</f>
        <v>out_f &lt;- "C:/NGS/save/AdapterTrim_NGS0_93.fastq"</v>
      </c>
    </row>
    <row r="4085" spans="1:20" x14ac:dyDescent="0.15">
      <c r="A4085" s="15">
        <v>4084</v>
      </c>
      <c r="B4085" s="11">
        <v>93</v>
      </c>
      <c r="C4085" s="11">
        <v>32</v>
      </c>
      <c r="D4085" s="20" t="str">
        <f>L4085</f>
        <v>param_adapter &lt;- "CATGAGATCGGAAGAGCACACGTCTGAACTCCAGTCAC"  #Adapter sequence 4</v>
      </c>
      <c r="F4085" s="15" t="s">
        <v>44</v>
      </c>
      <c r="G4085" s="15" t="str">
        <f>'1. Input and Output files list'!$E$67</f>
        <v>CATGAGATCGGAAGAGCACACGTCTGAACTCCAGTCAC</v>
      </c>
      <c r="H4085" s="15" t="s">
        <v>51</v>
      </c>
      <c r="I4085" s="15"/>
      <c r="J4085" s="15"/>
      <c r="K4085" s="15"/>
      <c r="L4085" s="15" t="str">
        <f>CONCATENATE(F4085,G4085,H4085)</f>
        <v>param_adapter &lt;- "CATGAGATCGGAAGAGCACACGTCTGAACTCCAGTCAC"  #Adapter sequence 4</v>
      </c>
    </row>
    <row r="4086" spans="1:20" x14ac:dyDescent="0.15">
      <c r="A4086" s="15">
        <v>4085</v>
      </c>
      <c r="B4086" s="11">
        <v>93</v>
      </c>
      <c r="C4086" s="11">
        <v>33</v>
      </c>
      <c r="D4086" s="20" t="s">
        <v>31</v>
      </c>
      <c r="F4086" s="15"/>
      <c r="G4086" s="15"/>
      <c r="H4086" s="15"/>
      <c r="I4086" s="15"/>
      <c r="J4086" s="15"/>
      <c r="K4086" s="15"/>
      <c r="L4086" s="15"/>
    </row>
    <row r="4087" spans="1:20" x14ac:dyDescent="0.15">
      <c r="A4087" s="15">
        <v>4086</v>
      </c>
      <c r="B4087" s="11">
        <v>93</v>
      </c>
      <c r="C4087" s="11">
        <v>34</v>
      </c>
      <c r="D4087" s="20" t="s">
        <v>32</v>
      </c>
      <c r="F4087" s="15"/>
      <c r="G4087" s="15"/>
      <c r="H4087" s="15"/>
      <c r="I4087" s="15"/>
      <c r="J4087" s="15"/>
      <c r="K4087" s="15"/>
      <c r="L4087" s="15"/>
    </row>
    <row r="4088" spans="1:20" x14ac:dyDescent="0.15">
      <c r="A4088" s="15">
        <v>4087</v>
      </c>
      <c r="B4088" s="11">
        <v>93</v>
      </c>
      <c r="C4088" s="11">
        <v>35</v>
      </c>
      <c r="D4088" s="20" t="str">
        <f>L4088</f>
        <v>write.csv(res, "C:/NGS/save/NGS0_93.fastq.csv")</v>
      </c>
      <c r="F4088" s="15" t="s">
        <v>35</v>
      </c>
      <c r="G4088" s="15" t="str">
        <f>'1. Input and Output files list'!$E$6</f>
        <v>C:/NGS/save/</v>
      </c>
      <c r="H4088" s="15" t="str">
        <f>'1. Input and Output files list'!$I$264</f>
        <v>NGS0_93.fastq</v>
      </c>
      <c r="I4088" s="15" t="s">
        <v>34</v>
      </c>
      <c r="J4088" s="15"/>
      <c r="K4088" s="15"/>
      <c r="L4088" s="15" t="str">
        <f>CONCATENATE(F4088,G4088,H4088,I4088)</f>
        <v>write.csv(res, "C:/NGS/save/NGS0_93.fastq.csv")</v>
      </c>
    </row>
    <row r="4089" spans="1:20" x14ac:dyDescent="0.15">
      <c r="A4089" s="15">
        <v>4088</v>
      </c>
      <c r="B4089" s="11">
        <v>93</v>
      </c>
      <c r="C4089" s="11">
        <v>36</v>
      </c>
      <c r="D4089" s="20" t="str">
        <f>L4089</f>
        <v>system.time(fastq &lt;- fread("C:/NGS/save/AdapterTrim_NGS0_93.fastq", header=F, sep="\t", na.strings="NA", strip.white=TRUE, verbose=TRUE))</v>
      </c>
      <c r="F4089" s="15" t="s">
        <v>92</v>
      </c>
      <c r="G4089" s="15" t="str">
        <f>'1. Input and Output files list'!$E$6</f>
        <v>C:/NGS/save/</v>
      </c>
      <c r="H4089" s="15" t="s">
        <v>38</v>
      </c>
      <c r="I4089" s="15" t="str">
        <f>'1. Input and Output files list'!$I$264</f>
        <v>NGS0_93.fastq</v>
      </c>
      <c r="J4089" s="15" t="s">
        <v>20</v>
      </c>
      <c r="K4089" s="15"/>
      <c r="L4089" s="15" t="str">
        <f>CONCATENATE(F4089,G4089,H4089,I4089,J4089)</f>
        <v>system.time(fastq &lt;- fread("C:/NGS/save/AdapterTrim_NGS0_93.fastq", header=F, sep="\t", na.strings="NA", strip.white=TRUE, verbose=TRUE))</v>
      </c>
    </row>
    <row r="4090" spans="1:20" x14ac:dyDescent="0.15">
      <c r="A4090" s="15">
        <v>4089</v>
      </c>
      <c r="B4090" s="11">
        <v>93</v>
      </c>
      <c r="C4090" s="11">
        <v>37</v>
      </c>
      <c r="D4090" s="20" t="str">
        <f>T4090</f>
        <v>file.remove("C:/NGS/save/AdapterTrim_NGS0_93.fastq","C:/NGS/save/F2_Adap-0.fastq","C:/NGS/save/F2_Adap-1.fastq","C:/NGS/save/F2_Adap-2.fastq","C:/NGS/save/F2_Adap-3.fastq")</v>
      </c>
      <c r="F4090" s="15" t="s">
        <v>11</v>
      </c>
      <c r="G4090" s="15" t="str">
        <f>'1. Input and Output files list'!$E$6</f>
        <v>C:/NGS/save/</v>
      </c>
      <c r="H4090" s="15" t="s">
        <v>38</v>
      </c>
      <c r="I4090" s="15" t="str">
        <f>'1. Input and Output files list'!$I$264</f>
        <v>NGS0_93.fastq</v>
      </c>
      <c r="J4090" s="15" t="s">
        <v>852</v>
      </c>
      <c r="K4090" s="15" t="str">
        <f>'1. Input and Output files list'!$E$6</f>
        <v>C:/NGS/save/</v>
      </c>
      <c r="L4090" s="15" t="s">
        <v>851</v>
      </c>
      <c r="M4090" t="str">
        <f>'1. Input and Output files list'!$E$6</f>
        <v>C:/NGS/save/</v>
      </c>
      <c r="N4090" t="s">
        <v>89</v>
      </c>
      <c r="O4090" t="str">
        <f>'1. Input and Output files list'!$E$6</f>
        <v>C:/NGS/save/</v>
      </c>
      <c r="P4090" t="s">
        <v>90</v>
      </c>
      <c r="Q4090" t="str">
        <f>'1. Input and Output files list'!$E$6</f>
        <v>C:/NGS/save/</v>
      </c>
      <c r="R4090" t="s">
        <v>91</v>
      </c>
      <c r="T4090" t="str">
        <f>CONCATENATE(F4090,G4090,H4090,I4090,J4090,K4090,L4090,M4090,N4090,O4090,P4090,Q4090,R4090)</f>
        <v>file.remove("C:/NGS/save/AdapterTrim_NGS0_93.fastq","C:/NGS/save/F2_Adap-0.fastq","C:/NGS/save/F2_Adap-1.fastq","C:/NGS/save/F2_Adap-2.fastq","C:/NGS/save/F2_Adap-3.fastq")</v>
      </c>
    </row>
    <row r="4091" spans="1:20" x14ac:dyDescent="0.15">
      <c r="A4091" s="15">
        <v>4090</v>
      </c>
      <c r="B4091" s="11">
        <v>93</v>
      </c>
      <c r="C4091" s="11">
        <v>38</v>
      </c>
      <c r="D4091" s="20" t="s">
        <v>93</v>
      </c>
      <c r="F4091" s="15"/>
      <c r="G4091" s="15"/>
      <c r="H4091" s="15"/>
      <c r="I4091" s="15"/>
      <c r="J4091" s="15"/>
      <c r="K4091" s="15"/>
      <c r="L4091" s="15"/>
    </row>
    <row r="4092" spans="1:20" x14ac:dyDescent="0.15">
      <c r="A4092" s="15">
        <v>4091</v>
      </c>
      <c r="B4092" s="11">
        <v>93</v>
      </c>
      <c r="C4092" s="11">
        <v>39</v>
      </c>
      <c r="D4092" s="20" t="s">
        <v>2</v>
      </c>
      <c r="F4092" s="15"/>
      <c r="G4092" s="15"/>
      <c r="H4092" s="15"/>
      <c r="I4092" s="15"/>
      <c r="J4092" s="15"/>
      <c r="K4092" s="15"/>
      <c r="L4092" s="15"/>
    </row>
    <row r="4093" spans="1:20" x14ac:dyDescent="0.15">
      <c r="A4093" s="15">
        <v>4092</v>
      </c>
      <c r="B4093" s="11">
        <v>93</v>
      </c>
      <c r="C4093" s="11">
        <v>40</v>
      </c>
      <c r="D4093" s="20" t="str">
        <f>K4093</f>
        <v>system.time(write.csv(RADtag, file="C:/NGS/save/NGS0_93.tagcount", row.names = F))</v>
      </c>
      <c r="F4093" s="15" t="s">
        <v>164</v>
      </c>
      <c r="G4093" s="15" t="str">
        <f>'1. Input and Output files list'!$E$6</f>
        <v>C:/NGS/save/</v>
      </c>
      <c r="H4093" s="15" t="str">
        <f>'1. Input and Output files list'!$J$264</f>
        <v>NGS0_93.tagcount</v>
      </c>
      <c r="I4093" s="15" t="s">
        <v>210</v>
      </c>
      <c r="J4093" s="15"/>
      <c r="K4093" s="15" t="str">
        <f>CONCATENATE(F4093,G4093,H4093,I4093)</f>
        <v>system.time(write.csv(RADtag, file="C:/NGS/save/NGS0_93.tagcount", row.names = F))</v>
      </c>
      <c r="L4093" s="15"/>
    </row>
    <row r="4094" spans="1:20" x14ac:dyDescent="0.15">
      <c r="A4094" s="15">
        <v>4093</v>
      </c>
      <c r="B4094" s="11">
        <v>93</v>
      </c>
      <c r="C4094" s="11">
        <v>41</v>
      </c>
      <c r="D4094" s="20" t="str">
        <f>L4094</f>
        <v>file.remove("C:/NGS/save/NGS0_93.fastq")</v>
      </c>
      <c r="F4094" s="15" t="s">
        <v>97</v>
      </c>
      <c r="G4094" s="15" t="s">
        <v>13</v>
      </c>
      <c r="H4094" s="15" t="str">
        <f>'1. Input and Output files list'!$E$6</f>
        <v>C:/NGS/save/</v>
      </c>
      <c r="I4094" s="15" t="str">
        <f>'1. Input and Output files list'!$I$264</f>
        <v>NGS0_93.fastq</v>
      </c>
      <c r="J4094" s="7" t="s">
        <v>16</v>
      </c>
      <c r="K4094" s="15" t="s">
        <v>52</v>
      </c>
      <c r="L4094" s="15" t="str">
        <f>CONCATENATE(F4094,G4094,H4094,I4094,J4094,K4094)</f>
        <v>file.remove("C:/NGS/save/NGS0_93.fastq")</v>
      </c>
    </row>
    <row r="4095" spans="1:20" x14ac:dyDescent="0.15">
      <c r="A4095" s="15">
        <v>4094</v>
      </c>
      <c r="B4095" s="11">
        <v>93</v>
      </c>
      <c r="C4095" s="11">
        <v>42</v>
      </c>
      <c r="D4095" s="20" t="s">
        <v>170</v>
      </c>
      <c r="F4095" s="15"/>
      <c r="G4095" s="15"/>
      <c r="H4095" s="15"/>
      <c r="I4095" s="15"/>
      <c r="J4095" s="15"/>
      <c r="K4095" s="15"/>
      <c r="L4095" s="15"/>
    </row>
    <row r="4096" spans="1:20" x14ac:dyDescent="0.15">
      <c r="A4096" s="15">
        <v>4095</v>
      </c>
      <c r="B4096" s="11">
        <v>93</v>
      </c>
      <c r="C4096" s="11">
        <v>43</v>
      </c>
      <c r="D4096" s="20" t="str">
        <f>L4096</f>
        <v>system.time(write.csv(RAD_1over, file="C:/NGS/save/NGS0_93.tagcount1over", row.names = F))</v>
      </c>
      <c r="F4096" s="10" t="s">
        <v>171</v>
      </c>
      <c r="G4096" s="15" t="str">
        <f>'1. Input and Output files list'!$E$6</f>
        <v>C:/NGS/save/</v>
      </c>
      <c r="H4096" s="10" t="str">
        <f>'1. Input and Output files list'!$K$264</f>
        <v>NGS0_93.tagcount1over</v>
      </c>
      <c r="I4096" s="10" t="s">
        <v>210</v>
      </c>
      <c r="J4096" s="15"/>
      <c r="K4096" s="15"/>
      <c r="L4096" s="15" t="str">
        <f>CONCATENATE(F4096,G4096,H4096,I4096)</f>
        <v>system.time(write.csv(RAD_1over, file="C:/NGS/save/NGS0_93.tagcount1over", row.names = F))</v>
      </c>
    </row>
    <row r="4097" spans="1:18" x14ac:dyDescent="0.15">
      <c r="A4097" s="15">
        <v>4096</v>
      </c>
      <c r="B4097" s="11">
        <v>93</v>
      </c>
      <c r="C4097" s="11">
        <v>44</v>
      </c>
      <c r="D4097" s="20" t="s">
        <v>1073</v>
      </c>
      <c r="F4097" s="15"/>
      <c r="G4097" s="15"/>
      <c r="H4097" s="15"/>
      <c r="I4097" s="15"/>
      <c r="J4097" s="15"/>
      <c r="K4097" s="15"/>
      <c r="L4097" s="15"/>
    </row>
    <row r="4098" spans="1:18" x14ac:dyDescent="0.15">
      <c r="A4098" s="15">
        <v>4097</v>
      </c>
      <c r="B4098" s="11">
        <v>94</v>
      </c>
      <c r="C4098" s="11">
        <v>1</v>
      </c>
      <c r="D4098" s="20" t="str">
        <f>L4098</f>
        <v>in_f &lt;- c("C:/NGS/Raw_sequence_reads/94_AGCGATAG-TAATCTTA_L006_R1_001.fastq.gz", "C:/NGS/Raw_sequence_reads/94_AGCGATAG-TAATCTTA_L006_R2_001.fastq.gz")</v>
      </c>
      <c r="F4098" s="15" t="s">
        <v>3</v>
      </c>
      <c r="G4098" s="15" t="str">
        <f>'1. Input and Output files list'!$E$266</f>
        <v>C:/NGS/Raw_sequence_reads/94_AGCGATAG-TAATCTTA_L006_R1_001.fastq.gz</v>
      </c>
      <c r="H4098" s="15" t="s">
        <v>10</v>
      </c>
      <c r="I4098" s="15" t="str">
        <f>'1. Input and Output files list'!$E$267</f>
        <v>C:/NGS/Raw_sequence_reads/94_AGCGATAG-TAATCTTA_L006_R2_001.fastq.gz</v>
      </c>
      <c r="J4098" s="15" t="s">
        <v>4</v>
      </c>
      <c r="K4098" s="15"/>
      <c r="L4098" s="15" t="str">
        <f>CONCATENATE(F4098,G4098,H4098,I4098,J4098)</f>
        <v>in_f &lt;- c("C:/NGS/Raw_sequence_reads/94_AGCGATAG-TAATCTTA_L006_R1_001.fastq.gz", "C:/NGS/Raw_sequence_reads/94_AGCGATAG-TAATCTTA_L006_R2_001.fastq.gz")</v>
      </c>
    </row>
    <row r="4099" spans="1:18" x14ac:dyDescent="0.15">
      <c r="A4099" s="15">
        <v>4098</v>
      </c>
      <c r="B4099" s="11">
        <v>94</v>
      </c>
      <c r="C4099" s="11">
        <v>2</v>
      </c>
      <c r="D4099" s="20" t="str">
        <f>L4099</f>
        <v>out_f &lt;- "C:/NGS/save/NGS0_94.fastq"</v>
      </c>
      <c r="F4099" s="15" t="s">
        <v>95</v>
      </c>
      <c r="G4099" s="15" t="s">
        <v>13</v>
      </c>
      <c r="H4099" s="15" t="str">
        <f>'1. Input and Output files list'!$E$6</f>
        <v>C:/NGS/save/</v>
      </c>
      <c r="I4099" s="15" t="str">
        <f>'1. Input and Output files list'!$I$266</f>
        <v>NGS0_94.fastq</v>
      </c>
      <c r="J4099" s="7" t="s">
        <v>16</v>
      </c>
      <c r="K4099" s="15"/>
      <c r="L4099" s="15" t="str">
        <f>CONCATENATE(F4099,G4099,H4099,I4099,J4099)</f>
        <v>out_f &lt;- "C:/NGS/save/NGS0_94.fastq"</v>
      </c>
    </row>
    <row r="4100" spans="1:18" x14ac:dyDescent="0.15">
      <c r="A4100" s="15">
        <v>4099</v>
      </c>
      <c r="B4100" s="11">
        <v>94</v>
      </c>
      <c r="C4100" s="11">
        <v>3</v>
      </c>
      <c r="D4100" s="20" t="str">
        <f>L4100</f>
        <v>param_trim &lt;- 1</v>
      </c>
      <c r="F4100" s="15" t="s">
        <v>163</v>
      </c>
      <c r="G4100" s="15">
        <f>'1. Input and Output files list'!$H$266</f>
        <v>1</v>
      </c>
      <c r="H4100" s="15"/>
      <c r="I4100" s="15"/>
      <c r="J4100" s="15"/>
      <c r="K4100" s="15"/>
      <c r="L4100" s="15" t="str">
        <f>CONCATENATE(F4100,G4100)</f>
        <v>param_trim &lt;- 1</v>
      </c>
    </row>
    <row r="4101" spans="1:18" x14ac:dyDescent="0.15">
      <c r="A4101" s="15">
        <v>4100</v>
      </c>
      <c r="B4101" s="11">
        <v>94</v>
      </c>
      <c r="C4101" s="11">
        <v>4</v>
      </c>
      <c r="D4101" s="20" t="s">
        <v>21</v>
      </c>
      <c r="F4101" s="15"/>
      <c r="G4101" s="15"/>
      <c r="H4101" s="15"/>
      <c r="I4101" s="15"/>
      <c r="J4101" s="15"/>
      <c r="K4101" s="15"/>
      <c r="L4101" s="15"/>
    </row>
    <row r="4102" spans="1:18" x14ac:dyDescent="0.15">
      <c r="A4102" s="15">
        <v>4101</v>
      </c>
      <c r="B4102" s="11">
        <v>94</v>
      </c>
      <c r="C4102" s="11">
        <v>5</v>
      </c>
      <c r="D4102" s="20" t="s">
        <v>22</v>
      </c>
      <c r="F4102" s="15"/>
      <c r="G4102" s="15"/>
      <c r="H4102" s="15"/>
      <c r="I4102" s="15"/>
      <c r="J4102" s="15"/>
      <c r="K4102" s="15"/>
      <c r="L4102" s="15"/>
    </row>
    <row r="4103" spans="1:18" x14ac:dyDescent="0.15">
      <c r="A4103" s="15">
        <v>4102</v>
      </c>
      <c r="B4103" s="11">
        <v>94</v>
      </c>
      <c r="C4103" s="11">
        <v>6</v>
      </c>
      <c r="D4103" s="20" t="s">
        <v>23</v>
      </c>
      <c r="F4103" s="15"/>
      <c r="G4103" s="15"/>
      <c r="H4103" s="15"/>
      <c r="I4103" s="15"/>
      <c r="J4103" s="15"/>
      <c r="K4103" s="15"/>
      <c r="L4103" s="15"/>
    </row>
    <row r="4104" spans="1:18" x14ac:dyDescent="0.15">
      <c r="A4104" s="15">
        <v>4103</v>
      </c>
      <c r="B4104" s="11">
        <v>94</v>
      </c>
      <c r="C4104" s="11">
        <v>7</v>
      </c>
      <c r="D4104" s="20" t="str">
        <f>L4104</f>
        <v>hoge1 &lt;- DNAStringSet(sread(fastq), start=7, end=hoge)</v>
      </c>
      <c r="F4104" s="15" t="s">
        <v>166</v>
      </c>
      <c r="G4104" s="15">
        <f>'1. Input and Output files list'!$G$266+1</f>
        <v>7</v>
      </c>
      <c r="H4104" s="15" t="s">
        <v>26</v>
      </c>
      <c r="I4104" s="15"/>
      <c r="J4104" s="15"/>
      <c r="K4104" s="15"/>
      <c r="L4104" s="15" t="str">
        <f>CONCATENATE(F4104,G4104,H4104)</f>
        <v>hoge1 &lt;- DNAStringSet(sread(fastq), start=7, end=hoge)</v>
      </c>
    </row>
    <row r="4105" spans="1:18" x14ac:dyDescent="0.15">
      <c r="A4105" s="15">
        <v>4104</v>
      </c>
      <c r="B4105" s="11">
        <v>94</v>
      </c>
      <c r="C4105" s="11">
        <v>8</v>
      </c>
      <c r="D4105" s="20" t="str">
        <f>L4105</f>
        <v>hoge2 &lt;- BStringSet(quality(quality(fastq)), start=7, end=hoge)</v>
      </c>
      <c r="F4105" s="15" t="s">
        <v>167</v>
      </c>
      <c r="G4105" s="15">
        <f>'1. Input and Output files list'!$G$266+1</f>
        <v>7</v>
      </c>
      <c r="H4105" s="15" t="s">
        <v>26</v>
      </c>
      <c r="I4105" s="15"/>
      <c r="J4105" s="15"/>
      <c r="K4105" s="15"/>
      <c r="L4105" s="15" t="str">
        <f>CONCATENATE(F4105,G4105,H4105)</f>
        <v>hoge2 &lt;- BStringSet(quality(quality(fastq)), start=7, end=hoge)</v>
      </c>
    </row>
    <row r="4106" spans="1:18" x14ac:dyDescent="0.15">
      <c r="A4106" s="15">
        <v>4105</v>
      </c>
      <c r="B4106" s="11">
        <v>94</v>
      </c>
      <c r="C4106" s="11">
        <v>9</v>
      </c>
      <c r="D4106" s="20" t="s">
        <v>24</v>
      </c>
      <c r="F4106" s="15"/>
      <c r="G4106" s="15"/>
      <c r="H4106" s="15"/>
      <c r="I4106" s="15"/>
      <c r="J4106" s="15"/>
      <c r="K4106" s="15"/>
      <c r="L4106" s="15"/>
    </row>
    <row r="4107" spans="1:18" x14ac:dyDescent="0.15">
      <c r="A4107" s="15">
        <v>4106</v>
      </c>
      <c r="B4107" s="11">
        <v>94</v>
      </c>
      <c r="C4107" s="11">
        <v>10</v>
      </c>
      <c r="D4107" s="20" t="s">
        <v>96</v>
      </c>
      <c r="F4107" s="15"/>
      <c r="G4107" s="15"/>
      <c r="H4107" s="15"/>
      <c r="I4107" s="15"/>
      <c r="J4107" s="15"/>
      <c r="K4107" s="15"/>
      <c r="L4107" s="15"/>
    </row>
    <row r="4108" spans="1:18" x14ac:dyDescent="0.15">
      <c r="A4108" s="15">
        <v>4107</v>
      </c>
      <c r="B4108" s="11">
        <v>94</v>
      </c>
      <c r="C4108" s="11">
        <v>11</v>
      </c>
      <c r="D4108" s="53" t="str">
        <f>R4108</f>
        <v>param1 &lt;- 35</v>
      </c>
      <c r="F4108" s="15" t="s">
        <v>843</v>
      </c>
      <c r="G4108" s="15">
        <f>'1. Input and Output files list'!$E$32</f>
        <v>35</v>
      </c>
      <c r="H4108" s="15"/>
      <c r="I4108" s="15"/>
      <c r="J4108" s="15"/>
      <c r="K4108" s="15"/>
      <c r="L4108" s="15"/>
      <c r="R4108" t="str">
        <f>CONCATENATE(F4108,G4108,H4108)</f>
        <v>param1 &lt;- 35</v>
      </c>
    </row>
    <row r="4109" spans="1:18" x14ac:dyDescent="0.15">
      <c r="A4109" s="15">
        <v>4108</v>
      </c>
      <c r="B4109" s="11">
        <v>94</v>
      </c>
      <c r="C4109" s="11">
        <v>12</v>
      </c>
      <c r="D4109" s="53" t="str">
        <f>R4109</f>
        <v>param2 &lt;- 0.1</v>
      </c>
      <c r="F4109" s="15" t="s">
        <v>844</v>
      </c>
      <c r="G4109" s="15">
        <f>'1. Input and Output files list'!$E$34</f>
        <v>0.1</v>
      </c>
      <c r="H4109" s="15"/>
      <c r="I4109" s="15"/>
      <c r="J4109" s="15"/>
      <c r="K4109" s="15"/>
      <c r="L4109" s="15"/>
      <c r="R4109" t="str">
        <f>CONCATENATE(F4109,G4109,H4109)</f>
        <v>param2 &lt;- 0.1</v>
      </c>
    </row>
    <row r="4110" spans="1:18" x14ac:dyDescent="0.15">
      <c r="A4110" s="15">
        <v>4109</v>
      </c>
      <c r="B4110" s="11">
        <v>94</v>
      </c>
      <c r="C4110" s="11">
        <v>13</v>
      </c>
      <c r="D4110" s="53" t="str">
        <f>R4110</f>
        <v>fastq &lt;- readFastq("C:/NGS/save/NGS0_94.fastq")</v>
      </c>
      <c r="F4110" s="15" t="s">
        <v>845</v>
      </c>
      <c r="G4110" s="15" t="str">
        <f>'1. Input and Output files list'!$E$6</f>
        <v>C:/NGS/save/</v>
      </c>
      <c r="H4110" s="5" t="str">
        <f>'1. Input and Output files list'!$I$266</f>
        <v>NGS0_94.fastq</v>
      </c>
      <c r="I4110" s="15" t="s">
        <v>4</v>
      </c>
      <c r="J4110" s="15">
        <v>94</v>
      </c>
      <c r="K4110" s="15"/>
      <c r="L4110" s="15"/>
      <c r="R4110" t="str">
        <f>CONCATENATE(F4110,G4110,H4110,I4110)</f>
        <v>fastq &lt;- readFastq("C:/NGS/save/NGS0_94.fastq")</v>
      </c>
    </row>
    <row r="4111" spans="1:18" x14ac:dyDescent="0.15">
      <c r="A4111" s="15">
        <v>4110</v>
      </c>
      <c r="B4111" s="11">
        <v>94</v>
      </c>
      <c r="C4111" s="11">
        <v>14</v>
      </c>
      <c r="D4111" s="53" t="s">
        <v>840</v>
      </c>
      <c r="F4111" s="15"/>
      <c r="G4111" s="15"/>
      <c r="H4111" s="15"/>
      <c r="I4111" s="15"/>
      <c r="J4111" s="15"/>
      <c r="K4111" s="15"/>
      <c r="L4111" s="15"/>
    </row>
    <row r="4112" spans="1:18" x14ac:dyDescent="0.15">
      <c r="A4112" s="15">
        <v>4111</v>
      </c>
      <c r="B4112" s="11">
        <v>94</v>
      </c>
      <c r="C4112" s="11">
        <v>15</v>
      </c>
      <c r="D4112" s="53" t="s">
        <v>841</v>
      </c>
      <c r="F4112" s="15"/>
      <c r="G4112" s="15"/>
      <c r="H4112" s="15"/>
      <c r="I4112" s="15"/>
      <c r="J4112" s="15"/>
      <c r="K4112" s="15"/>
      <c r="L4112" s="15"/>
    </row>
    <row r="4113" spans="1:12" x14ac:dyDescent="0.15">
      <c r="A4113" s="15">
        <v>4112</v>
      </c>
      <c r="B4113" s="11">
        <v>94</v>
      </c>
      <c r="C4113" s="11">
        <v>16</v>
      </c>
      <c r="D4113" s="53" t="s">
        <v>842</v>
      </c>
      <c r="F4113" s="15"/>
      <c r="G4113" s="15"/>
      <c r="H4113" s="15"/>
      <c r="I4113" s="15"/>
      <c r="J4113" s="15"/>
      <c r="K4113" s="15"/>
      <c r="L4113" s="15"/>
    </row>
    <row r="4114" spans="1:12" x14ac:dyDescent="0.15">
      <c r="A4114" s="15">
        <v>4113</v>
      </c>
      <c r="B4114" s="11">
        <v>94</v>
      </c>
      <c r="C4114" s="11">
        <v>17</v>
      </c>
      <c r="D4114" s="20" t="str">
        <f>L4114</f>
        <v xml:space="preserve">writeFastq(fastq, "C:/NGS/save/F2_Adap-0.fastq", compress=F)   </v>
      </c>
      <c r="F4114" s="15" t="s">
        <v>847</v>
      </c>
      <c r="G4114" s="15" t="str">
        <f>'1. Input and Output files list'!$E$6</f>
        <v>C:/NGS/save/</v>
      </c>
      <c r="H4114" s="15" t="s">
        <v>850</v>
      </c>
      <c r="I4114" s="15"/>
      <c r="J4114" s="15"/>
      <c r="K4114" s="15"/>
      <c r="L4114" s="15" t="str">
        <f>CONCATENATE(F4114,G4114,H4114,I4114,J4114)</f>
        <v xml:space="preserve">writeFastq(fastq, "C:/NGS/save/F2_Adap-0.fastq", compress=F)   </v>
      </c>
    </row>
    <row r="4115" spans="1:12" x14ac:dyDescent="0.15">
      <c r="A4115" s="15">
        <v>4114</v>
      </c>
      <c r="B4115" s="11">
        <v>94</v>
      </c>
      <c r="C4115" s="11">
        <v>18</v>
      </c>
      <c r="D4115" s="20" t="str">
        <f>L4115</f>
        <v>in_f &lt;- "C:/NGS/save/F2_Adap-0.fastq"</v>
      </c>
      <c r="F4115" s="15" t="s">
        <v>14</v>
      </c>
      <c r="G4115" s="15" t="s">
        <v>13</v>
      </c>
      <c r="H4115" s="15" t="str">
        <f>'1. Input and Output files list'!$E$6</f>
        <v>C:/NGS/save/</v>
      </c>
      <c r="I4115" s="15" t="s">
        <v>849</v>
      </c>
      <c r="J4115" s="7"/>
      <c r="K4115" s="15"/>
      <c r="L4115" s="15" t="str">
        <f>CONCATENATE(F4115,G4115,H4115,I4115,J4115)</f>
        <v>in_f &lt;- "C:/NGS/save/F2_Adap-0.fastq"</v>
      </c>
    </row>
    <row r="4116" spans="1:12" x14ac:dyDescent="0.15">
      <c r="A4116" s="15">
        <v>4115</v>
      </c>
      <c r="B4116" s="11">
        <v>94</v>
      </c>
      <c r="C4116" s="11">
        <v>19</v>
      </c>
      <c r="D4116" s="20" t="str">
        <f>L4116</f>
        <v>out_f &lt;- "C:/NGS/save/F2_Adap-1.fastq"</v>
      </c>
      <c r="F4116" s="15" t="s">
        <v>15</v>
      </c>
      <c r="G4116" s="15" t="str">
        <f>'1. Input and Output files list'!$E$6</f>
        <v>C:/NGS/save/</v>
      </c>
      <c r="H4116" s="15" t="s">
        <v>86</v>
      </c>
      <c r="I4116" s="15"/>
      <c r="J4116" s="15"/>
      <c r="K4116" s="15"/>
      <c r="L4116" s="15" t="str">
        <f>CONCATENATE(F4116,G4116,H4116)</f>
        <v>out_f &lt;- "C:/NGS/save/F2_Adap-1.fastq"</v>
      </c>
    </row>
    <row r="4117" spans="1:12" x14ac:dyDescent="0.15">
      <c r="A4117" s="15">
        <v>4116</v>
      </c>
      <c r="B4117" s="11">
        <v>94</v>
      </c>
      <c r="C4117" s="11">
        <v>20</v>
      </c>
      <c r="D4117" s="20" t="str">
        <f>L4117</f>
        <v>param_adapter &lt;- "CATGAGATCGGAAGAGCGTCGTGTAGGGAAAGAGTGT"  #Adapter sequence 1</v>
      </c>
      <c r="F4117" s="11" t="s">
        <v>44</v>
      </c>
      <c r="G4117" s="11" t="str">
        <f>'1. Input and Output files list'!$E$64</f>
        <v>CATGAGATCGGAAGAGCGTCGTGTAGGGAAAGAGTGT</v>
      </c>
      <c r="H4117" s="11" t="s">
        <v>46</v>
      </c>
      <c r="I4117" s="15"/>
      <c r="J4117" s="15"/>
      <c r="K4117" s="15"/>
      <c r="L4117" s="15" t="str">
        <f>CONCATENATE(F4117,G4117,H4117)</f>
        <v>param_adapter &lt;- "CATGAGATCGGAAGAGCGTCGTGTAGGGAAAGAGTGT"  #Adapter sequence 1</v>
      </c>
    </row>
    <row r="4118" spans="1:12" x14ac:dyDescent="0.15">
      <c r="A4118" s="15">
        <v>4117</v>
      </c>
      <c r="B4118" s="11">
        <v>94</v>
      </c>
      <c r="C4118" s="11">
        <v>21</v>
      </c>
      <c r="D4118" s="20" t="s">
        <v>28</v>
      </c>
      <c r="F4118" s="15"/>
      <c r="G4118" s="15"/>
      <c r="H4118" s="15"/>
      <c r="I4118" s="15"/>
      <c r="J4118" s="15"/>
      <c r="K4118" s="15"/>
      <c r="L4118" s="15"/>
    </row>
    <row r="4119" spans="1:12" x14ac:dyDescent="0.15">
      <c r="A4119" s="15">
        <v>4118</v>
      </c>
      <c r="B4119" s="11">
        <v>94</v>
      </c>
      <c r="C4119" s="11">
        <v>22</v>
      </c>
      <c r="D4119" s="20" t="str">
        <f>L4119</f>
        <v>in_f &lt;- "C:/NGS/save/F2_Adap-1.fastq"</v>
      </c>
      <c r="F4119" s="15" t="s">
        <v>12</v>
      </c>
      <c r="G4119" s="15" t="str">
        <f>'1. Input and Output files list'!$E$6</f>
        <v>C:/NGS/save/</v>
      </c>
      <c r="H4119" s="15" t="s">
        <v>86</v>
      </c>
      <c r="I4119" s="15"/>
      <c r="J4119" s="15"/>
      <c r="K4119" s="15"/>
      <c r="L4119" s="15" t="str">
        <f>CONCATENATE(F4119,G4119,H4119)</f>
        <v>in_f &lt;- "C:/NGS/save/F2_Adap-1.fastq"</v>
      </c>
    </row>
    <row r="4120" spans="1:12" x14ac:dyDescent="0.15">
      <c r="A4120" s="15">
        <v>4119</v>
      </c>
      <c r="B4120" s="11">
        <v>94</v>
      </c>
      <c r="C4120" s="11">
        <v>23</v>
      </c>
      <c r="D4120" s="20" t="str">
        <f>L4120</f>
        <v>out_f &lt;- "C:/NGS/save/F2_Adap-2.fastq"</v>
      </c>
      <c r="F4120" s="15" t="s">
        <v>15</v>
      </c>
      <c r="G4120" s="15" t="str">
        <f>'1. Input and Output files list'!$E$6</f>
        <v>C:/NGS/save/</v>
      </c>
      <c r="H4120" s="15" t="s">
        <v>87</v>
      </c>
      <c r="I4120" s="15"/>
      <c r="J4120" s="15"/>
      <c r="K4120" s="15"/>
      <c r="L4120" s="15" t="str">
        <f>CONCATENATE(F4120,G4120,H4120)</f>
        <v>out_f &lt;- "C:/NGS/save/F2_Adap-2.fastq"</v>
      </c>
    </row>
    <row r="4121" spans="1:12" x14ac:dyDescent="0.15">
      <c r="A4121" s="15">
        <v>4120</v>
      </c>
      <c r="B4121" s="11">
        <v>94</v>
      </c>
      <c r="C4121" s="11">
        <v>24</v>
      </c>
      <c r="D4121" s="20" t="str">
        <f>L4121</f>
        <v>param_adapter &lt;- "TAAGATCGGAAGAGCACACGTCTGAACTCCAGTCAC"  #Adapter sequence 2</v>
      </c>
      <c r="F4121" s="11" t="s">
        <v>44</v>
      </c>
      <c r="G4121" s="15" t="str">
        <f>'1. Input and Output files list'!$E$65</f>
        <v>TAAGATCGGAAGAGCACACGTCTGAACTCCAGTCAC</v>
      </c>
      <c r="H4121" s="11" t="s">
        <v>47</v>
      </c>
      <c r="I4121" s="15"/>
      <c r="J4121" s="15"/>
      <c r="K4121" s="15"/>
      <c r="L4121" s="15" t="str">
        <f>CONCATENATE(F4121,G4121,H4121)</f>
        <v>param_adapter &lt;- "TAAGATCGGAAGAGCACACGTCTGAACTCCAGTCAC"  #Adapter sequence 2</v>
      </c>
    </row>
    <row r="4122" spans="1:12" x14ac:dyDescent="0.15">
      <c r="A4122" s="15">
        <v>4121</v>
      </c>
      <c r="B4122" s="11">
        <v>94</v>
      </c>
      <c r="C4122" s="11">
        <v>25</v>
      </c>
      <c r="D4122" s="20" t="s">
        <v>29</v>
      </c>
      <c r="F4122" s="15"/>
      <c r="G4122" s="15"/>
      <c r="H4122" s="15"/>
      <c r="I4122" s="15"/>
      <c r="J4122" s="15"/>
      <c r="K4122" s="15"/>
      <c r="L4122" s="15"/>
    </row>
    <row r="4123" spans="1:12" x14ac:dyDescent="0.15">
      <c r="A4123" s="15">
        <v>4122</v>
      </c>
      <c r="B4123" s="11">
        <v>94</v>
      </c>
      <c r="C4123" s="11">
        <v>26</v>
      </c>
      <c r="D4123" s="20" t="str">
        <f>L4123</f>
        <v>in_f &lt;- "C:/NGS/save/F2_Adap-2.fastq"</v>
      </c>
      <c r="F4123" s="15" t="s">
        <v>12</v>
      </c>
      <c r="G4123" s="15" t="str">
        <f>'1. Input and Output files list'!$E$6</f>
        <v>C:/NGS/save/</v>
      </c>
      <c r="H4123" s="15" t="s">
        <v>87</v>
      </c>
      <c r="I4123" s="15"/>
      <c r="J4123" s="15"/>
      <c r="K4123" s="15"/>
      <c r="L4123" s="15" t="str">
        <f>CONCATENATE(F4123,G4123,H4123)</f>
        <v>in_f &lt;- "C:/NGS/save/F2_Adap-2.fastq"</v>
      </c>
    </row>
    <row r="4124" spans="1:12" x14ac:dyDescent="0.15">
      <c r="A4124" s="15">
        <v>4123</v>
      </c>
      <c r="B4124" s="11">
        <v>94</v>
      </c>
      <c r="C4124" s="11">
        <v>27</v>
      </c>
      <c r="D4124" s="20" t="str">
        <f>L4124</f>
        <v>out_f &lt;- "C:/NGS/save/F2_Adap-3.fastq"</v>
      </c>
      <c r="F4124" s="15" t="s">
        <v>15</v>
      </c>
      <c r="G4124" s="15" t="str">
        <f>'1. Input and Output files list'!$E$6</f>
        <v>C:/NGS/save/</v>
      </c>
      <c r="H4124" s="15" t="s">
        <v>88</v>
      </c>
      <c r="I4124" s="15"/>
      <c r="J4124" s="15"/>
      <c r="K4124" s="15"/>
      <c r="L4124" s="15" t="str">
        <f>CONCATENATE(F4124,G4124,H4124)</f>
        <v>out_f &lt;- "C:/NGS/save/F2_Adap-3.fastq"</v>
      </c>
    </row>
    <row r="4125" spans="1:12" x14ac:dyDescent="0.15">
      <c r="A4125" s="15">
        <v>4124</v>
      </c>
      <c r="B4125" s="11">
        <v>94</v>
      </c>
      <c r="C4125" s="11">
        <v>28</v>
      </c>
      <c r="D4125" s="20" t="str">
        <f>L4125</f>
        <v>param_adapter &lt;- "TAAGATCGGAAGAGCGTCGTGTAGGGAAAGAGTGT"  #Adapter sequence 3</v>
      </c>
      <c r="F4125" s="15" t="s">
        <v>44</v>
      </c>
      <c r="G4125" s="15" t="str">
        <f>'1. Input and Output files list'!$E$66</f>
        <v>TAAGATCGGAAGAGCGTCGTGTAGGGAAAGAGTGT</v>
      </c>
      <c r="H4125" s="15" t="s">
        <v>49</v>
      </c>
      <c r="I4125" s="15"/>
      <c r="J4125" s="15"/>
      <c r="K4125" s="15"/>
      <c r="L4125" s="15" t="str">
        <f>CONCATENATE(F4125,G4125,H4125)</f>
        <v>param_adapter &lt;- "TAAGATCGGAAGAGCGTCGTGTAGGGAAAGAGTGT"  #Adapter sequence 3</v>
      </c>
    </row>
    <row r="4126" spans="1:12" x14ac:dyDescent="0.15">
      <c r="A4126" s="15">
        <v>4125</v>
      </c>
      <c r="B4126" s="11">
        <v>94</v>
      </c>
      <c r="C4126" s="11">
        <v>29</v>
      </c>
      <c r="D4126" s="20" t="s">
        <v>30</v>
      </c>
      <c r="F4126" s="15"/>
      <c r="G4126" s="15"/>
      <c r="H4126" s="15"/>
      <c r="I4126" s="15"/>
      <c r="J4126" s="15"/>
      <c r="K4126" s="15"/>
      <c r="L4126" s="15"/>
    </row>
    <row r="4127" spans="1:12" x14ac:dyDescent="0.15">
      <c r="A4127" s="15">
        <v>4126</v>
      </c>
      <c r="B4127" s="11">
        <v>94</v>
      </c>
      <c r="C4127" s="11">
        <v>30</v>
      </c>
      <c r="D4127" s="20" t="str">
        <f>L4127</f>
        <v>in_f &lt;- "C:/NGS/save/F2_Adap-3.fastq"</v>
      </c>
      <c r="F4127" s="15" t="s">
        <v>12</v>
      </c>
      <c r="G4127" s="15" t="str">
        <f>'1. Input and Output files list'!$E$6</f>
        <v>C:/NGS/save/</v>
      </c>
      <c r="H4127" s="15" t="s">
        <v>88</v>
      </c>
      <c r="I4127" s="15"/>
      <c r="J4127" s="15"/>
      <c r="K4127" s="15"/>
      <c r="L4127" s="15" t="str">
        <f>CONCATENATE(F4127,G4127,H4127)</f>
        <v>in_f &lt;- "C:/NGS/save/F2_Adap-3.fastq"</v>
      </c>
    </row>
    <row r="4128" spans="1:12" x14ac:dyDescent="0.15">
      <c r="A4128" s="15">
        <v>4127</v>
      </c>
      <c r="B4128" s="11">
        <v>94</v>
      </c>
      <c r="C4128" s="11">
        <v>31</v>
      </c>
      <c r="D4128" s="20" t="str">
        <f>L4128</f>
        <v>out_f &lt;- "C:/NGS/save/AdapterTrim_NGS0_94.fastq"</v>
      </c>
      <c r="F4128" s="15" t="s">
        <v>36</v>
      </c>
      <c r="G4128" s="15" t="str">
        <f>'1. Input and Output files list'!$E$6</f>
        <v>C:/NGS/save/</v>
      </c>
      <c r="H4128" s="15" t="s">
        <v>38</v>
      </c>
      <c r="I4128" s="15" t="str">
        <f>'1. Input and Output files list'!$I$266</f>
        <v>NGS0_94.fastq</v>
      </c>
      <c r="J4128" s="15" t="s">
        <v>16</v>
      </c>
      <c r="K4128" s="15"/>
      <c r="L4128" s="15" t="str">
        <f>CONCATENATE(F4128,G4128,H4128,I4128,J4128)</f>
        <v>out_f &lt;- "C:/NGS/save/AdapterTrim_NGS0_94.fastq"</v>
      </c>
    </row>
    <row r="4129" spans="1:20" x14ac:dyDescent="0.15">
      <c r="A4129" s="15">
        <v>4128</v>
      </c>
      <c r="B4129" s="11">
        <v>94</v>
      </c>
      <c r="C4129" s="11">
        <v>32</v>
      </c>
      <c r="D4129" s="20" t="str">
        <f>L4129</f>
        <v>param_adapter &lt;- "CATGAGATCGGAAGAGCACACGTCTGAACTCCAGTCAC"  #Adapter sequence 4</v>
      </c>
      <c r="F4129" s="15" t="s">
        <v>44</v>
      </c>
      <c r="G4129" s="15" t="str">
        <f>'1. Input and Output files list'!$E$67</f>
        <v>CATGAGATCGGAAGAGCACACGTCTGAACTCCAGTCAC</v>
      </c>
      <c r="H4129" s="15" t="s">
        <v>51</v>
      </c>
      <c r="I4129" s="15"/>
      <c r="J4129" s="15"/>
      <c r="K4129" s="15"/>
      <c r="L4129" s="15" t="str">
        <f>CONCATENATE(F4129,G4129,H4129)</f>
        <v>param_adapter &lt;- "CATGAGATCGGAAGAGCACACGTCTGAACTCCAGTCAC"  #Adapter sequence 4</v>
      </c>
    </row>
    <row r="4130" spans="1:20" x14ac:dyDescent="0.15">
      <c r="A4130" s="15">
        <v>4129</v>
      </c>
      <c r="B4130" s="11">
        <v>94</v>
      </c>
      <c r="C4130" s="11">
        <v>33</v>
      </c>
      <c r="D4130" s="20" t="s">
        <v>31</v>
      </c>
      <c r="F4130" s="15"/>
      <c r="G4130" s="15"/>
      <c r="H4130" s="15"/>
      <c r="I4130" s="15"/>
      <c r="J4130" s="15"/>
      <c r="K4130" s="15"/>
      <c r="L4130" s="15"/>
    </row>
    <row r="4131" spans="1:20" x14ac:dyDescent="0.15">
      <c r="A4131" s="15">
        <v>4130</v>
      </c>
      <c r="B4131" s="11">
        <v>94</v>
      </c>
      <c r="C4131" s="11">
        <v>34</v>
      </c>
      <c r="D4131" s="20" t="s">
        <v>32</v>
      </c>
      <c r="F4131" s="15"/>
      <c r="G4131" s="15"/>
      <c r="H4131" s="15"/>
      <c r="I4131" s="15"/>
      <c r="J4131" s="15"/>
      <c r="K4131" s="15"/>
      <c r="L4131" s="15"/>
    </row>
    <row r="4132" spans="1:20" x14ac:dyDescent="0.15">
      <c r="A4132" s="15">
        <v>4131</v>
      </c>
      <c r="B4132" s="11">
        <v>94</v>
      </c>
      <c r="C4132" s="11">
        <v>35</v>
      </c>
      <c r="D4132" s="20" t="str">
        <f>L4132</f>
        <v>write.csv(res, "C:/NGS/save/NGS0_94.fastq.csv")</v>
      </c>
      <c r="F4132" s="15" t="s">
        <v>35</v>
      </c>
      <c r="G4132" s="15" t="str">
        <f>'1. Input and Output files list'!$E$6</f>
        <v>C:/NGS/save/</v>
      </c>
      <c r="H4132" s="15" t="str">
        <f>'1. Input and Output files list'!$I$266</f>
        <v>NGS0_94.fastq</v>
      </c>
      <c r="I4132" s="15" t="s">
        <v>34</v>
      </c>
      <c r="J4132" s="15"/>
      <c r="K4132" s="15"/>
      <c r="L4132" s="15" t="str">
        <f>CONCATENATE(F4132,G4132,H4132,I4132)</f>
        <v>write.csv(res, "C:/NGS/save/NGS0_94.fastq.csv")</v>
      </c>
    </row>
    <row r="4133" spans="1:20" x14ac:dyDescent="0.15">
      <c r="A4133" s="15">
        <v>4132</v>
      </c>
      <c r="B4133" s="11">
        <v>94</v>
      </c>
      <c r="C4133" s="11">
        <v>36</v>
      </c>
      <c r="D4133" s="20" t="str">
        <f>L4133</f>
        <v>system.time(fastq &lt;- fread("C:/NGS/save/AdapterTrim_NGS0_94.fastq", header=F, sep="\t", na.strings="NA", strip.white=TRUE, verbose=TRUE))</v>
      </c>
      <c r="F4133" s="15" t="s">
        <v>92</v>
      </c>
      <c r="G4133" s="15" t="str">
        <f>'1. Input and Output files list'!$E$6</f>
        <v>C:/NGS/save/</v>
      </c>
      <c r="H4133" s="15" t="s">
        <v>38</v>
      </c>
      <c r="I4133" s="15" t="str">
        <f>'1. Input and Output files list'!$I$266</f>
        <v>NGS0_94.fastq</v>
      </c>
      <c r="J4133" s="15" t="s">
        <v>20</v>
      </c>
      <c r="K4133" s="15"/>
      <c r="L4133" s="15" t="str">
        <f>CONCATENATE(F4133,G4133,H4133,I4133,J4133)</f>
        <v>system.time(fastq &lt;- fread("C:/NGS/save/AdapterTrim_NGS0_94.fastq", header=F, sep="\t", na.strings="NA", strip.white=TRUE, verbose=TRUE))</v>
      </c>
    </row>
    <row r="4134" spans="1:20" x14ac:dyDescent="0.15">
      <c r="A4134" s="15">
        <v>4133</v>
      </c>
      <c r="B4134" s="11">
        <v>94</v>
      </c>
      <c r="C4134" s="11">
        <v>37</v>
      </c>
      <c r="D4134" s="20" t="str">
        <f>T4134</f>
        <v>file.remove("C:/NGS/save/AdapterTrim_NGS0_94.fastq","C:/NGS/save/F2_Adap-0.fastq","C:/NGS/save/F2_Adap-1.fastq","C:/NGS/save/F2_Adap-2.fastq","C:/NGS/save/F2_Adap-3.fastq")</v>
      </c>
      <c r="F4134" s="15" t="s">
        <v>11</v>
      </c>
      <c r="G4134" s="15" t="str">
        <f>'1. Input and Output files list'!$E$6</f>
        <v>C:/NGS/save/</v>
      </c>
      <c r="H4134" s="15" t="s">
        <v>38</v>
      </c>
      <c r="I4134" s="15" t="str">
        <f>'1. Input and Output files list'!$I$266</f>
        <v>NGS0_94.fastq</v>
      </c>
      <c r="J4134" s="15" t="s">
        <v>852</v>
      </c>
      <c r="K4134" s="15" t="str">
        <f>'1. Input and Output files list'!$E$6</f>
        <v>C:/NGS/save/</v>
      </c>
      <c r="L4134" s="15" t="s">
        <v>851</v>
      </c>
      <c r="M4134" t="str">
        <f>'1. Input and Output files list'!$E$6</f>
        <v>C:/NGS/save/</v>
      </c>
      <c r="N4134" t="s">
        <v>89</v>
      </c>
      <c r="O4134" t="str">
        <f>'1. Input and Output files list'!$E$6</f>
        <v>C:/NGS/save/</v>
      </c>
      <c r="P4134" t="s">
        <v>90</v>
      </c>
      <c r="Q4134" t="str">
        <f>'1. Input and Output files list'!$E$6</f>
        <v>C:/NGS/save/</v>
      </c>
      <c r="R4134" t="s">
        <v>91</v>
      </c>
      <c r="T4134" t="str">
        <f>CONCATENATE(F4134,G4134,H4134,I4134,J4134,K4134,L4134,M4134,N4134,O4134,P4134,Q4134,R4134)</f>
        <v>file.remove("C:/NGS/save/AdapterTrim_NGS0_94.fastq","C:/NGS/save/F2_Adap-0.fastq","C:/NGS/save/F2_Adap-1.fastq","C:/NGS/save/F2_Adap-2.fastq","C:/NGS/save/F2_Adap-3.fastq")</v>
      </c>
    </row>
    <row r="4135" spans="1:20" x14ac:dyDescent="0.15">
      <c r="A4135" s="15">
        <v>4134</v>
      </c>
      <c r="B4135" s="11">
        <v>94</v>
      </c>
      <c r="C4135" s="11">
        <v>38</v>
      </c>
      <c r="D4135" s="20" t="s">
        <v>93</v>
      </c>
      <c r="F4135" s="15"/>
      <c r="G4135" s="15"/>
      <c r="H4135" s="15"/>
      <c r="I4135" s="15"/>
      <c r="J4135" s="15"/>
      <c r="K4135" s="15"/>
      <c r="L4135" s="15"/>
    </row>
    <row r="4136" spans="1:20" x14ac:dyDescent="0.15">
      <c r="A4136" s="15">
        <v>4135</v>
      </c>
      <c r="B4136" s="11">
        <v>94</v>
      </c>
      <c r="C4136" s="11">
        <v>39</v>
      </c>
      <c r="D4136" s="20" t="s">
        <v>2</v>
      </c>
      <c r="F4136" s="15"/>
      <c r="G4136" s="15"/>
      <c r="H4136" s="15"/>
      <c r="I4136" s="15"/>
      <c r="J4136" s="15"/>
      <c r="K4136" s="15"/>
      <c r="L4136" s="15"/>
    </row>
    <row r="4137" spans="1:20" x14ac:dyDescent="0.15">
      <c r="A4137" s="15">
        <v>4136</v>
      </c>
      <c r="B4137" s="11">
        <v>94</v>
      </c>
      <c r="C4137" s="11">
        <v>40</v>
      </c>
      <c r="D4137" s="20" t="str">
        <f>K4137</f>
        <v>system.time(write.csv(RADtag, file="C:/NGS/save/NGS0_94.tagcount", row.names = F))</v>
      </c>
      <c r="F4137" s="15" t="s">
        <v>164</v>
      </c>
      <c r="G4137" s="15" t="str">
        <f>'1. Input and Output files list'!$E$6</f>
        <v>C:/NGS/save/</v>
      </c>
      <c r="H4137" s="15" t="str">
        <f>'1. Input and Output files list'!$J$266</f>
        <v>NGS0_94.tagcount</v>
      </c>
      <c r="I4137" s="15" t="s">
        <v>210</v>
      </c>
      <c r="J4137" s="15"/>
      <c r="K4137" s="15" t="str">
        <f>CONCATENATE(F4137,G4137,H4137,I4137)</f>
        <v>system.time(write.csv(RADtag, file="C:/NGS/save/NGS0_94.tagcount", row.names = F))</v>
      </c>
      <c r="L4137" s="15"/>
    </row>
    <row r="4138" spans="1:20" x14ac:dyDescent="0.15">
      <c r="A4138" s="15">
        <v>4137</v>
      </c>
      <c r="B4138" s="11">
        <v>94</v>
      </c>
      <c r="C4138" s="11">
        <v>41</v>
      </c>
      <c r="D4138" s="20" t="str">
        <f>L4138</f>
        <v>file.remove("C:/NGS/save/NGS0_94.fastq")</v>
      </c>
      <c r="F4138" s="15" t="s">
        <v>97</v>
      </c>
      <c r="G4138" s="15" t="s">
        <v>13</v>
      </c>
      <c r="H4138" s="15" t="str">
        <f>'1. Input and Output files list'!$E$6</f>
        <v>C:/NGS/save/</v>
      </c>
      <c r="I4138" s="15" t="str">
        <f>'1. Input and Output files list'!$I$266</f>
        <v>NGS0_94.fastq</v>
      </c>
      <c r="J4138" s="7" t="s">
        <v>16</v>
      </c>
      <c r="K4138" s="15" t="s">
        <v>52</v>
      </c>
      <c r="L4138" s="15" t="str">
        <f>CONCATENATE(F4138,G4138,H4138,I4138,J4138,K4138)</f>
        <v>file.remove("C:/NGS/save/NGS0_94.fastq")</v>
      </c>
    </row>
    <row r="4139" spans="1:20" x14ac:dyDescent="0.15">
      <c r="A4139" s="15">
        <v>4138</v>
      </c>
      <c r="B4139" s="11">
        <v>94</v>
      </c>
      <c r="C4139" s="11">
        <v>42</v>
      </c>
      <c r="D4139" s="20" t="s">
        <v>170</v>
      </c>
      <c r="F4139" s="15"/>
      <c r="G4139" s="15"/>
      <c r="H4139" s="15"/>
      <c r="I4139" s="15"/>
      <c r="J4139" s="15"/>
      <c r="K4139" s="15"/>
      <c r="L4139" s="15"/>
    </row>
    <row r="4140" spans="1:20" x14ac:dyDescent="0.15">
      <c r="A4140" s="15">
        <v>4139</v>
      </c>
      <c r="B4140" s="11">
        <v>94</v>
      </c>
      <c r="C4140" s="11">
        <v>43</v>
      </c>
      <c r="D4140" s="20" t="str">
        <f>L4140</f>
        <v>system.time(write.csv(RAD_1over, file="C:/NGS/save/NGS0_94.tagcount1over", row.names = F))</v>
      </c>
      <c r="F4140" s="10" t="s">
        <v>171</v>
      </c>
      <c r="G4140" s="15" t="str">
        <f>'1. Input and Output files list'!$E$6</f>
        <v>C:/NGS/save/</v>
      </c>
      <c r="H4140" s="10" t="str">
        <f>'1. Input and Output files list'!$K$266</f>
        <v>NGS0_94.tagcount1over</v>
      </c>
      <c r="I4140" s="10" t="s">
        <v>210</v>
      </c>
      <c r="J4140" s="15"/>
      <c r="K4140" s="15"/>
      <c r="L4140" s="15" t="str">
        <f>CONCATENATE(F4140,G4140,H4140,I4140)</f>
        <v>system.time(write.csv(RAD_1over, file="C:/NGS/save/NGS0_94.tagcount1over", row.names = F))</v>
      </c>
    </row>
    <row r="4141" spans="1:20" x14ac:dyDescent="0.15">
      <c r="A4141" s="15">
        <v>4140</v>
      </c>
      <c r="B4141" s="11">
        <v>94</v>
      </c>
      <c r="C4141" s="11">
        <v>44</v>
      </c>
      <c r="D4141" s="20" t="s">
        <v>1073</v>
      </c>
      <c r="F4141" s="15"/>
      <c r="G4141" s="15"/>
      <c r="H4141" s="15"/>
      <c r="I4141" s="15"/>
      <c r="J4141" s="15"/>
      <c r="K4141" s="15"/>
      <c r="L4141" s="15"/>
    </row>
    <row r="4142" spans="1:20" x14ac:dyDescent="0.15">
      <c r="A4142" s="15">
        <v>4141</v>
      </c>
      <c r="B4142" s="11">
        <v>95</v>
      </c>
      <c r="C4142" s="11">
        <v>1</v>
      </c>
      <c r="D4142" s="20" t="str">
        <f>L4142</f>
        <v>in_f &lt;- c("C:/NGS/Raw_sequence_reads/95_AGCGATAG-CAGGACGT_L006_R1_001.fastq.gz", "C:/NGS/Raw_sequence_reads/95_AGCGATAG-CAGGACGT_L006_R2_001.fastq.gz")</v>
      </c>
      <c r="F4142" s="15" t="s">
        <v>3</v>
      </c>
      <c r="G4142" s="15" t="str">
        <f>'1. Input and Output files list'!$E$268</f>
        <v>C:/NGS/Raw_sequence_reads/95_AGCGATAG-CAGGACGT_L006_R1_001.fastq.gz</v>
      </c>
      <c r="H4142" s="15" t="s">
        <v>10</v>
      </c>
      <c r="I4142" s="15" t="str">
        <f>'1. Input and Output files list'!$E$269</f>
        <v>C:/NGS/Raw_sequence_reads/95_AGCGATAG-CAGGACGT_L006_R2_001.fastq.gz</v>
      </c>
      <c r="J4142" s="15" t="s">
        <v>4</v>
      </c>
      <c r="K4142" s="15"/>
      <c r="L4142" s="15" t="str">
        <f>CONCATENATE(F4142,G4142,H4142,I4142,J4142)</f>
        <v>in_f &lt;- c("C:/NGS/Raw_sequence_reads/95_AGCGATAG-CAGGACGT_L006_R1_001.fastq.gz", "C:/NGS/Raw_sequence_reads/95_AGCGATAG-CAGGACGT_L006_R2_001.fastq.gz")</v>
      </c>
    </row>
    <row r="4143" spans="1:20" x14ac:dyDescent="0.15">
      <c r="A4143" s="15">
        <v>4142</v>
      </c>
      <c r="B4143" s="11">
        <v>95</v>
      </c>
      <c r="C4143" s="11">
        <v>2</v>
      </c>
      <c r="D4143" s="20" t="str">
        <f>L4143</f>
        <v>out_f &lt;- "C:/NGS/save/NGS0_95.fastq"</v>
      </c>
      <c r="F4143" s="15" t="s">
        <v>95</v>
      </c>
      <c r="G4143" s="15" t="s">
        <v>13</v>
      </c>
      <c r="H4143" s="15" t="str">
        <f>'1. Input and Output files list'!$E$6</f>
        <v>C:/NGS/save/</v>
      </c>
      <c r="I4143" s="15" t="str">
        <f>'1. Input and Output files list'!$I$268</f>
        <v>NGS0_95.fastq</v>
      </c>
      <c r="J4143" s="7" t="s">
        <v>16</v>
      </c>
      <c r="K4143" s="15"/>
      <c r="L4143" s="15" t="str">
        <f>CONCATENATE(F4143,G4143,H4143,I4143,J4143)</f>
        <v>out_f &lt;- "C:/NGS/save/NGS0_95.fastq"</v>
      </c>
    </row>
    <row r="4144" spans="1:20" x14ac:dyDescent="0.15">
      <c r="A4144" s="15">
        <v>4143</v>
      </c>
      <c r="B4144" s="11">
        <v>95</v>
      </c>
      <c r="C4144" s="11">
        <v>3</v>
      </c>
      <c r="D4144" s="20" t="str">
        <f>L4144</f>
        <v>param_trim &lt;- 1</v>
      </c>
      <c r="F4144" s="15" t="s">
        <v>163</v>
      </c>
      <c r="G4144" s="15">
        <f>'1. Input and Output files list'!$H$268</f>
        <v>1</v>
      </c>
      <c r="H4144" s="15"/>
      <c r="I4144" s="15"/>
      <c r="J4144" s="15"/>
      <c r="K4144" s="15"/>
      <c r="L4144" s="15" t="str">
        <f>CONCATENATE(F4144,G4144)</f>
        <v>param_trim &lt;- 1</v>
      </c>
    </row>
    <row r="4145" spans="1:18" x14ac:dyDescent="0.15">
      <c r="A4145" s="15">
        <v>4144</v>
      </c>
      <c r="B4145" s="11">
        <v>95</v>
      </c>
      <c r="C4145" s="11">
        <v>4</v>
      </c>
      <c r="D4145" s="20" t="s">
        <v>21</v>
      </c>
      <c r="F4145" s="15"/>
      <c r="G4145" s="15"/>
      <c r="H4145" s="15"/>
      <c r="I4145" s="15"/>
      <c r="J4145" s="15"/>
      <c r="K4145" s="15"/>
      <c r="L4145" s="15"/>
    </row>
    <row r="4146" spans="1:18" x14ac:dyDescent="0.15">
      <c r="A4146" s="15">
        <v>4145</v>
      </c>
      <c r="B4146" s="11">
        <v>95</v>
      </c>
      <c r="C4146" s="11">
        <v>5</v>
      </c>
      <c r="D4146" s="20" t="s">
        <v>22</v>
      </c>
      <c r="F4146" s="15"/>
      <c r="G4146" s="15"/>
      <c r="H4146" s="15"/>
      <c r="I4146" s="15"/>
      <c r="J4146" s="15"/>
      <c r="K4146" s="15"/>
      <c r="L4146" s="15"/>
    </row>
    <row r="4147" spans="1:18" x14ac:dyDescent="0.15">
      <c r="A4147" s="15">
        <v>4146</v>
      </c>
      <c r="B4147" s="11">
        <v>95</v>
      </c>
      <c r="C4147" s="11">
        <v>6</v>
      </c>
      <c r="D4147" s="20" t="s">
        <v>23</v>
      </c>
      <c r="F4147" s="15"/>
      <c r="G4147" s="15"/>
      <c r="H4147" s="15"/>
      <c r="I4147" s="15"/>
      <c r="J4147" s="15"/>
      <c r="K4147" s="15"/>
      <c r="L4147" s="15"/>
    </row>
    <row r="4148" spans="1:18" x14ac:dyDescent="0.15">
      <c r="A4148" s="15">
        <v>4147</v>
      </c>
      <c r="B4148" s="11">
        <v>95</v>
      </c>
      <c r="C4148" s="11">
        <v>7</v>
      </c>
      <c r="D4148" s="20" t="str">
        <f>L4148</f>
        <v>hoge1 &lt;- DNAStringSet(sread(fastq), start=7, end=hoge)</v>
      </c>
      <c r="F4148" s="15" t="s">
        <v>166</v>
      </c>
      <c r="G4148" s="15">
        <f>'1. Input and Output files list'!$G$268+1</f>
        <v>7</v>
      </c>
      <c r="H4148" s="15" t="s">
        <v>26</v>
      </c>
      <c r="I4148" s="15"/>
      <c r="J4148" s="15"/>
      <c r="K4148" s="15"/>
      <c r="L4148" s="15" t="str">
        <f>CONCATENATE(F4148,G4148,H4148)</f>
        <v>hoge1 &lt;- DNAStringSet(sread(fastq), start=7, end=hoge)</v>
      </c>
    </row>
    <row r="4149" spans="1:18" x14ac:dyDescent="0.15">
      <c r="A4149" s="15">
        <v>4148</v>
      </c>
      <c r="B4149" s="11">
        <v>95</v>
      </c>
      <c r="C4149" s="11">
        <v>8</v>
      </c>
      <c r="D4149" s="20" t="str">
        <f>L4149</f>
        <v>hoge2 &lt;- BStringSet(quality(quality(fastq)), start=7, end=hoge)</v>
      </c>
      <c r="F4149" s="15" t="s">
        <v>167</v>
      </c>
      <c r="G4149" s="15">
        <f>'1. Input and Output files list'!$G$268+1</f>
        <v>7</v>
      </c>
      <c r="H4149" s="15" t="s">
        <v>26</v>
      </c>
      <c r="I4149" s="15"/>
      <c r="J4149" s="15"/>
      <c r="K4149" s="15"/>
      <c r="L4149" s="15" t="str">
        <f>CONCATENATE(F4149,G4149,H4149)</f>
        <v>hoge2 &lt;- BStringSet(quality(quality(fastq)), start=7, end=hoge)</v>
      </c>
    </row>
    <row r="4150" spans="1:18" x14ac:dyDescent="0.15">
      <c r="A4150" s="15">
        <v>4149</v>
      </c>
      <c r="B4150" s="11">
        <v>95</v>
      </c>
      <c r="C4150" s="11">
        <v>9</v>
      </c>
      <c r="D4150" s="20" t="s">
        <v>24</v>
      </c>
      <c r="F4150" s="15"/>
      <c r="G4150" s="15"/>
      <c r="H4150" s="15"/>
      <c r="I4150" s="15"/>
      <c r="J4150" s="15"/>
      <c r="K4150" s="15"/>
      <c r="L4150" s="15"/>
    </row>
    <row r="4151" spans="1:18" x14ac:dyDescent="0.15">
      <c r="A4151" s="15">
        <v>4150</v>
      </c>
      <c r="B4151" s="11">
        <v>95</v>
      </c>
      <c r="C4151" s="11">
        <v>10</v>
      </c>
      <c r="D4151" s="20" t="s">
        <v>96</v>
      </c>
      <c r="F4151" s="15"/>
      <c r="G4151" s="15"/>
      <c r="H4151" s="15"/>
      <c r="I4151" s="15"/>
      <c r="J4151" s="15"/>
      <c r="K4151" s="15"/>
      <c r="L4151" s="15"/>
    </row>
    <row r="4152" spans="1:18" x14ac:dyDescent="0.15">
      <c r="A4152" s="15">
        <v>4151</v>
      </c>
      <c r="B4152" s="11">
        <v>95</v>
      </c>
      <c r="C4152" s="11">
        <v>11</v>
      </c>
      <c r="D4152" s="53" t="str">
        <f>R4152</f>
        <v>param1 &lt;- 35</v>
      </c>
      <c r="F4152" s="15" t="s">
        <v>843</v>
      </c>
      <c r="G4152" s="15">
        <f>'1. Input and Output files list'!$E$32</f>
        <v>35</v>
      </c>
      <c r="H4152" s="15"/>
      <c r="I4152" s="15"/>
      <c r="J4152" s="15"/>
      <c r="K4152" s="15"/>
      <c r="L4152" s="15"/>
      <c r="R4152" t="str">
        <f>CONCATENATE(F4152,G4152,H4152)</f>
        <v>param1 &lt;- 35</v>
      </c>
    </row>
    <row r="4153" spans="1:18" x14ac:dyDescent="0.15">
      <c r="A4153" s="15">
        <v>4152</v>
      </c>
      <c r="B4153" s="11">
        <v>95</v>
      </c>
      <c r="C4153" s="11">
        <v>12</v>
      </c>
      <c r="D4153" s="53" t="str">
        <f>R4153</f>
        <v>param2 &lt;- 0.1</v>
      </c>
      <c r="F4153" s="15" t="s">
        <v>844</v>
      </c>
      <c r="G4153" s="15">
        <f>'1. Input and Output files list'!$E$34</f>
        <v>0.1</v>
      </c>
      <c r="H4153" s="15"/>
      <c r="I4153" s="15"/>
      <c r="J4153" s="15"/>
      <c r="K4153" s="15"/>
      <c r="L4153" s="15"/>
      <c r="R4153" t="str">
        <f>CONCATENATE(F4153,G4153,H4153)</f>
        <v>param2 &lt;- 0.1</v>
      </c>
    </row>
    <row r="4154" spans="1:18" x14ac:dyDescent="0.15">
      <c r="A4154" s="15">
        <v>4153</v>
      </c>
      <c r="B4154" s="11">
        <v>95</v>
      </c>
      <c r="C4154" s="11">
        <v>13</v>
      </c>
      <c r="D4154" s="53" t="str">
        <f>R4154</f>
        <v>fastq &lt;- readFastq("C:/NGS/save/NGS0_95.fastq")</v>
      </c>
      <c r="F4154" s="15" t="s">
        <v>845</v>
      </c>
      <c r="G4154" s="15" t="str">
        <f>'1. Input and Output files list'!$E$6</f>
        <v>C:/NGS/save/</v>
      </c>
      <c r="H4154" s="5" t="str">
        <f>'1. Input and Output files list'!$I$268</f>
        <v>NGS0_95.fastq</v>
      </c>
      <c r="I4154" s="15" t="s">
        <v>4</v>
      </c>
      <c r="J4154" s="15">
        <v>95</v>
      </c>
      <c r="K4154" s="15"/>
      <c r="L4154" s="15"/>
      <c r="R4154" t="str">
        <f>CONCATENATE(F4154,G4154,H4154,I4154)</f>
        <v>fastq &lt;- readFastq("C:/NGS/save/NGS0_95.fastq")</v>
      </c>
    </row>
    <row r="4155" spans="1:18" x14ac:dyDescent="0.15">
      <c r="A4155" s="15">
        <v>4154</v>
      </c>
      <c r="B4155" s="11">
        <v>95</v>
      </c>
      <c r="C4155" s="11">
        <v>14</v>
      </c>
      <c r="D4155" s="53" t="s">
        <v>840</v>
      </c>
      <c r="F4155" s="15"/>
      <c r="G4155" s="15"/>
      <c r="H4155" s="15"/>
      <c r="I4155" s="15"/>
      <c r="J4155" s="15"/>
      <c r="K4155" s="15"/>
      <c r="L4155" s="15"/>
    </row>
    <row r="4156" spans="1:18" x14ac:dyDescent="0.15">
      <c r="A4156" s="15">
        <v>4155</v>
      </c>
      <c r="B4156" s="11">
        <v>95</v>
      </c>
      <c r="C4156" s="11">
        <v>15</v>
      </c>
      <c r="D4156" s="53" t="s">
        <v>841</v>
      </c>
      <c r="F4156" s="15"/>
      <c r="G4156" s="15"/>
      <c r="H4156" s="15"/>
      <c r="I4156" s="15"/>
      <c r="J4156" s="15"/>
      <c r="K4156" s="15"/>
      <c r="L4156" s="15"/>
    </row>
    <row r="4157" spans="1:18" x14ac:dyDescent="0.15">
      <c r="A4157" s="15">
        <v>4156</v>
      </c>
      <c r="B4157" s="11">
        <v>95</v>
      </c>
      <c r="C4157" s="11">
        <v>16</v>
      </c>
      <c r="D4157" s="53" t="s">
        <v>842</v>
      </c>
      <c r="F4157" s="15"/>
      <c r="G4157" s="15"/>
      <c r="H4157" s="15"/>
      <c r="I4157" s="15"/>
      <c r="J4157" s="15"/>
      <c r="K4157" s="15"/>
      <c r="L4157" s="15"/>
    </row>
    <row r="4158" spans="1:18" x14ac:dyDescent="0.15">
      <c r="A4158" s="15">
        <v>4157</v>
      </c>
      <c r="B4158" s="11">
        <v>95</v>
      </c>
      <c r="C4158" s="11">
        <v>17</v>
      </c>
      <c r="D4158" s="20" t="str">
        <f>L4158</f>
        <v xml:space="preserve">writeFastq(fastq, "C:/NGS/save/F2_Adap-0.fastq", compress=F)   </v>
      </c>
      <c r="F4158" s="15" t="s">
        <v>847</v>
      </c>
      <c r="G4158" s="15" t="str">
        <f>'1. Input and Output files list'!$E$6</f>
        <v>C:/NGS/save/</v>
      </c>
      <c r="H4158" s="15" t="s">
        <v>850</v>
      </c>
      <c r="I4158" s="15"/>
      <c r="J4158" s="15"/>
      <c r="K4158" s="15"/>
      <c r="L4158" s="15" t="str">
        <f>CONCATENATE(F4158,G4158,H4158,I4158,J4158)</f>
        <v xml:space="preserve">writeFastq(fastq, "C:/NGS/save/F2_Adap-0.fastq", compress=F)   </v>
      </c>
    </row>
    <row r="4159" spans="1:18" x14ac:dyDescent="0.15">
      <c r="A4159" s="15">
        <v>4158</v>
      </c>
      <c r="B4159" s="11">
        <v>95</v>
      </c>
      <c r="C4159" s="11">
        <v>18</v>
      </c>
      <c r="D4159" s="20" t="str">
        <f>L4159</f>
        <v>in_f &lt;- "C:/NGS/save/F2_Adap-0.fastq"</v>
      </c>
      <c r="F4159" s="15" t="s">
        <v>14</v>
      </c>
      <c r="G4159" s="15" t="s">
        <v>13</v>
      </c>
      <c r="H4159" s="15" t="str">
        <f>'1. Input and Output files list'!$E$6</f>
        <v>C:/NGS/save/</v>
      </c>
      <c r="I4159" s="15" t="s">
        <v>849</v>
      </c>
      <c r="J4159" s="7"/>
      <c r="K4159" s="15"/>
      <c r="L4159" s="15" t="str">
        <f>CONCATENATE(F4159,G4159,H4159,I4159,J4159)</f>
        <v>in_f &lt;- "C:/NGS/save/F2_Adap-0.fastq"</v>
      </c>
    </row>
    <row r="4160" spans="1:18" x14ac:dyDescent="0.15">
      <c r="A4160" s="15">
        <v>4159</v>
      </c>
      <c r="B4160" s="11">
        <v>95</v>
      </c>
      <c r="C4160" s="11">
        <v>19</v>
      </c>
      <c r="D4160" s="20" t="str">
        <f>L4160</f>
        <v>out_f &lt;- "C:/NGS/save/F2_Adap-1.fastq"</v>
      </c>
      <c r="F4160" s="15" t="s">
        <v>15</v>
      </c>
      <c r="G4160" s="15" t="str">
        <f>'1. Input and Output files list'!$E$6</f>
        <v>C:/NGS/save/</v>
      </c>
      <c r="H4160" s="15" t="s">
        <v>86</v>
      </c>
      <c r="I4160" s="15"/>
      <c r="J4160" s="15"/>
      <c r="K4160" s="15"/>
      <c r="L4160" s="15" t="str">
        <f>CONCATENATE(F4160,G4160,H4160)</f>
        <v>out_f &lt;- "C:/NGS/save/F2_Adap-1.fastq"</v>
      </c>
    </row>
    <row r="4161" spans="1:12" x14ac:dyDescent="0.15">
      <c r="A4161" s="15">
        <v>4160</v>
      </c>
      <c r="B4161" s="11">
        <v>95</v>
      </c>
      <c r="C4161" s="11">
        <v>20</v>
      </c>
      <c r="D4161" s="20" t="str">
        <f>L4161</f>
        <v>param_adapter &lt;- "CATGAGATCGGAAGAGCGTCGTGTAGGGAAAGAGTGT"  #Adapter sequence 1</v>
      </c>
      <c r="F4161" s="11" t="s">
        <v>44</v>
      </c>
      <c r="G4161" s="11" t="str">
        <f>'1. Input and Output files list'!$E$64</f>
        <v>CATGAGATCGGAAGAGCGTCGTGTAGGGAAAGAGTGT</v>
      </c>
      <c r="H4161" s="11" t="s">
        <v>46</v>
      </c>
      <c r="I4161" s="15"/>
      <c r="J4161" s="15"/>
      <c r="K4161" s="15"/>
      <c r="L4161" s="15" t="str">
        <f>CONCATENATE(F4161,G4161,H4161)</f>
        <v>param_adapter &lt;- "CATGAGATCGGAAGAGCGTCGTGTAGGGAAAGAGTGT"  #Adapter sequence 1</v>
      </c>
    </row>
    <row r="4162" spans="1:12" x14ac:dyDescent="0.15">
      <c r="A4162" s="15">
        <v>4161</v>
      </c>
      <c r="B4162" s="11">
        <v>95</v>
      </c>
      <c r="C4162" s="11">
        <v>21</v>
      </c>
      <c r="D4162" s="20" t="s">
        <v>28</v>
      </c>
      <c r="F4162" s="15"/>
      <c r="G4162" s="15"/>
      <c r="H4162" s="15"/>
      <c r="I4162" s="15"/>
      <c r="J4162" s="15"/>
      <c r="K4162" s="15"/>
      <c r="L4162" s="15"/>
    </row>
    <row r="4163" spans="1:12" x14ac:dyDescent="0.15">
      <c r="A4163" s="15">
        <v>4162</v>
      </c>
      <c r="B4163" s="11">
        <v>95</v>
      </c>
      <c r="C4163" s="11">
        <v>22</v>
      </c>
      <c r="D4163" s="20" t="str">
        <f>L4163</f>
        <v>in_f &lt;- "C:/NGS/save/F2_Adap-1.fastq"</v>
      </c>
      <c r="F4163" s="15" t="s">
        <v>12</v>
      </c>
      <c r="G4163" s="15" t="str">
        <f>'1. Input and Output files list'!$E$6</f>
        <v>C:/NGS/save/</v>
      </c>
      <c r="H4163" s="15" t="s">
        <v>86</v>
      </c>
      <c r="I4163" s="15"/>
      <c r="J4163" s="15"/>
      <c r="K4163" s="15"/>
      <c r="L4163" s="15" t="str">
        <f>CONCATENATE(F4163,G4163,H4163)</f>
        <v>in_f &lt;- "C:/NGS/save/F2_Adap-1.fastq"</v>
      </c>
    </row>
    <row r="4164" spans="1:12" x14ac:dyDescent="0.15">
      <c r="A4164" s="15">
        <v>4163</v>
      </c>
      <c r="B4164" s="11">
        <v>95</v>
      </c>
      <c r="C4164" s="11">
        <v>23</v>
      </c>
      <c r="D4164" s="20" t="str">
        <f>L4164</f>
        <v>out_f &lt;- "C:/NGS/save/F2_Adap-2.fastq"</v>
      </c>
      <c r="F4164" s="15" t="s">
        <v>15</v>
      </c>
      <c r="G4164" s="15" t="str">
        <f>'1. Input and Output files list'!$E$6</f>
        <v>C:/NGS/save/</v>
      </c>
      <c r="H4164" s="15" t="s">
        <v>87</v>
      </c>
      <c r="I4164" s="15"/>
      <c r="J4164" s="15"/>
      <c r="K4164" s="15"/>
      <c r="L4164" s="15" t="str">
        <f>CONCATENATE(F4164,G4164,H4164)</f>
        <v>out_f &lt;- "C:/NGS/save/F2_Adap-2.fastq"</v>
      </c>
    </row>
    <row r="4165" spans="1:12" x14ac:dyDescent="0.15">
      <c r="A4165" s="15">
        <v>4164</v>
      </c>
      <c r="B4165" s="11">
        <v>95</v>
      </c>
      <c r="C4165" s="11">
        <v>24</v>
      </c>
      <c r="D4165" s="20" t="str">
        <f>L4165</f>
        <v>param_adapter &lt;- "TAAGATCGGAAGAGCACACGTCTGAACTCCAGTCAC"  #Adapter sequence 2</v>
      </c>
      <c r="F4165" s="11" t="s">
        <v>44</v>
      </c>
      <c r="G4165" s="15" t="str">
        <f>'1. Input and Output files list'!$E$65</f>
        <v>TAAGATCGGAAGAGCACACGTCTGAACTCCAGTCAC</v>
      </c>
      <c r="H4165" s="11" t="s">
        <v>47</v>
      </c>
      <c r="I4165" s="15"/>
      <c r="J4165" s="15"/>
      <c r="K4165" s="15"/>
      <c r="L4165" s="15" t="str">
        <f>CONCATENATE(F4165,G4165,H4165)</f>
        <v>param_adapter &lt;- "TAAGATCGGAAGAGCACACGTCTGAACTCCAGTCAC"  #Adapter sequence 2</v>
      </c>
    </row>
    <row r="4166" spans="1:12" x14ac:dyDescent="0.15">
      <c r="A4166" s="15">
        <v>4165</v>
      </c>
      <c r="B4166" s="11">
        <v>95</v>
      </c>
      <c r="C4166" s="11">
        <v>25</v>
      </c>
      <c r="D4166" s="20" t="s">
        <v>29</v>
      </c>
      <c r="F4166" s="15"/>
      <c r="G4166" s="15"/>
      <c r="H4166" s="15"/>
      <c r="I4166" s="15"/>
      <c r="J4166" s="15"/>
      <c r="K4166" s="15"/>
      <c r="L4166" s="15"/>
    </row>
    <row r="4167" spans="1:12" x14ac:dyDescent="0.15">
      <c r="A4167" s="15">
        <v>4166</v>
      </c>
      <c r="B4167" s="11">
        <v>95</v>
      </c>
      <c r="C4167" s="11">
        <v>26</v>
      </c>
      <c r="D4167" s="20" t="str">
        <f>L4167</f>
        <v>in_f &lt;- "C:/NGS/save/F2_Adap-2.fastq"</v>
      </c>
      <c r="F4167" s="15" t="s">
        <v>12</v>
      </c>
      <c r="G4167" s="15" t="str">
        <f>'1. Input and Output files list'!$E$6</f>
        <v>C:/NGS/save/</v>
      </c>
      <c r="H4167" s="15" t="s">
        <v>87</v>
      </c>
      <c r="I4167" s="15"/>
      <c r="J4167" s="15"/>
      <c r="K4167" s="15"/>
      <c r="L4167" s="15" t="str">
        <f>CONCATENATE(F4167,G4167,H4167)</f>
        <v>in_f &lt;- "C:/NGS/save/F2_Adap-2.fastq"</v>
      </c>
    </row>
    <row r="4168" spans="1:12" x14ac:dyDescent="0.15">
      <c r="A4168" s="15">
        <v>4167</v>
      </c>
      <c r="B4168" s="11">
        <v>95</v>
      </c>
      <c r="C4168" s="11">
        <v>27</v>
      </c>
      <c r="D4168" s="20" t="str">
        <f>L4168</f>
        <v>out_f &lt;- "C:/NGS/save/F2_Adap-3.fastq"</v>
      </c>
      <c r="F4168" s="15" t="s">
        <v>15</v>
      </c>
      <c r="G4168" s="15" t="str">
        <f>'1. Input and Output files list'!$E$6</f>
        <v>C:/NGS/save/</v>
      </c>
      <c r="H4168" s="15" t="s">
        <v>88</v>
      </c>
      <c r="I4168" s="15"/>
      <c r="J4168" s="15"/>
      <c r="K4168" s="15"/>
      <c r="L4168" s="15" t="str">
        <f>CONCATENATE(F4168,G4168,H4168)</f>
        <v>out_f &lt;- "C:/NGS/save/F2_Adap-3.fastq"</v>
      </c>
    </row>
    <row r="4169" spans="1:12" x14ac:dyDescent="0.15">
      <c r="A4169" s="15">
        <v>4168</v>
      </c>
      <c r="B4169" s="11">
        <v>95</v>
      </c>
      <c r="C4169" s="11">
        <v>28</v>
      </c>
      <c r="D4169" s="20" t="str">
        <f>L4169</f>
        <v>param_adapter &lt;- "TAAGATCGGAAGAGCGTCGTGTAGGGAAAGAGTGT"  #Adapter sequence 3</v>
      </c>
      <c r="F4169" s="15" t="s">
        <v>44</v>
      </c>
      <c r="G4169" s="15" t="str">
        <f>'1. Input and Output files list'!$E$66</f>
        <v>TAAGATCGGAAGAGCGTCGTGTAGGGAAAGAGTGT</v>
      </c>
      <c r="H4169" s="15" t="s">
        <v>49</v>
      </c>
      <c r="I4169" s="15"/>
      <c r="J4169" s="15"/>
      <c r="K4169" s="15"/>
      <c r="L4169" s="15" t="str">
        <f>CONCATENATE(F4169,G4169,H4169)</f>
        <v>param_adapter &lt;- "TAAGATCGGAAGAGCGTCGTGTAGGGAAAGAGTGT"  #Adapter sequence 3</v>
      </c>
    </row>
    <row r="4170" spans="1:12" x14ac:dyDescent="0.15">
      <c r="A4170" s="15">
        <v>4169</v>
      </c>
      <c r="B4170" s="11">
        <v>95</v>
      </c>
      <c r="C4170" s="11">
        <v>29</v>
      </c>
      <c r="D4170" s="20" t="s">
        <v>30</v>
      </c>
      <c r="F4170" s="15"/>
      <c r="G4170" s="15"/>
      <c r="H4170" s="15"/>
      <c r="I4170" s="15"/>
      <c r="J4170" s="15"/>
      <c r="K4170" s="15"/>
      <c r="L4170" s="15"/>
    </row>
    <row r="4171" spans="1:12" x14ac:dyDescent="0.15">
      <c r="A4171" s="15">
        <v>4170</v>
      </c>
      <c r="B4171" s="11">
        <v>95</v>
      </c>
      <c r="C4171" s="11">
        <v>30</v>
      </c>
      <c r="D4171" s="20" t="str">
        <f>L4171</f>
        <v>in_f &lt;- "C:/NGS/save/F2_Adap-3.fastq"</v>
      </c>
      <c r="F4171" s="15" t="s">
        <v>12</v>
      </c>
      <c r="G4171" s="15" t="str">
        <f>'1. Input and Output files list'!$E$6</f>
        <v>C:/NGS/save/</v>
      </c>
      <c r="H4171" s="15" t="s">
        <v>88</v>
      </c>
      <c r="I4171" s="15"/>
      <c r="J4171" s="15"/>
      <c r="K4171" s="15"/>
      <c r="L4171" s="15" t="str">
        <f>CONCATENATE(F4171,G4171,H4171)</f>
        <v>in_f &lt;- "C:/NGS/save/F2_Adap-3.fastq"</v>
      </c>
    </row>
    <row r="4172" spans="1:12" x14ac:dyDescent="0.15">
      <c r="A4172" s="15">
        <v>4171</v>
      </c>
      <c r="B4172" s="11">
        <v>95</v>
      </c>
      <c r="C4172" s="11">
        <v>31</v>
      </c>
      <c r="D4172" s="20" t="str">
        <f>L4172</f>
        <v>out_f &lt;- "C:/NGS/save/AdapterTrim_NGS0_95.fastq"</v>
      </c>
      <c r="F4172" s="15" t="s">
        <v>36</v>
      </c>
      <c r="G4172" s="15" t="str">
        <f>'1. Input and Output files list'!$E$6</f>
        <v>C:/NGS/save/</v>
      </c>
      <c r="H4172" s="15" t="s">
        <v>38</v>
      </c>
      <c r="I4172" s="15" t="str">
        <f>'1. Input and Output files list'!$I$268</f>
        <v>NGS0_95.fastq</v>
      </c>
      <c r="J4172" s="15" t="s">
        <v>16</v>
      </c>
      <c r="K4172" s="15"/>
      <c r="L4172" s="15" t="str">
        <f>CONCATENATE(F4172,G4172,H4172,I4172,J4172)</f>
        <v>out_f &lt;- "C:/NGS/save/AdapterTrim_NGS0_95.fastq"</v>
      </c>
    </row>
    <row r="4173" spans="1:12" x14ac:dyDescent="0.15">
      <c r="A4173" s="15">
        <v>4172</v>
      </c>
      <c r="B4173" s="11">
        <v>95</v>
      </c>
      <c r="C4173" s="11">
        <v>32</v>
      </c>
      <c r="D4173" s="20" t="str">
        <f>L4173</f>
        <v>param_adapter &lt;- "CATGAGATCGGAAGAGCACACGTCTGAACTCCAGTCAC"  #Adapter sequence 4</v>
      </c>
      <c r="F4173" s="15" t="s">
        <v>44</v>
      </c>
      <c r="G4173" s="15" t="str">
        <f>'1. Input and Output files list'!$E$67</f>
        <v>CATGAGATCGGAAGAGCACACGTCTGAACTCCAGTCAC</v>
      </c>
      <c r="H4173" s="15" t="s">
        <v>51</v>
      </c>
      <c r="I4173" s="15"/>
      <c r="J4173" s="15"/>
      <c r="K4173" s="15"/>
      <c r="L4173" s="15" t="str">
        <f>CONCATENATE(F4173,G4173,H4173)</f>
        <v>param_adapter &lt;- "CATGAGATCGGAAGAGCACACGTCTGAACTCCAGTCAC"  #Adapter sequence 4</v>
      </c>
    </row>
    <row r="4174" spans="1:12" x14ac:dyDescent="0.15">
      <c r="A4174" s="15">
        <v>4173</v>
      </c>
      <c r="B4174" s="11">
        <v>95</v>
      </c>
      <c r="C4174" s="11">
        <v>33</v>
      </c>
      <c r="D4174" s="20" t="s">
        <v>31</v>
      </c>
      <c r="F4174" s="15"/>
      <c r="G4174" s="15"/>
      <c r="H4174" s="15"/>
      <c r="I4174" s="15"/>
      <c r="J4174" s="15"/>
      <c r="K4174" s="15"/>
      <c r="L4174" s="15"/>
    </row>
    <row r="4175" spans="1:12" x14ac:dyDescent="0.15">
      <c r="A4175" s="15">
        <v>4174</v>
      </c>
      <c r="B4175" s="11">
        <v>95</v>
      </c>
      <c r="C4175" s="11">
        <v>34</v>
      </c>
      <c r="D4175" s="20" t="s">
        <v>32</v>
      </c>
      <c r="F4175" s="15"/>
      <c r="G4175" s="15"/>
      <c r="H4175" s="15"/>
      <c r="I4175" s="15"/>
      <c r="J4175" s="15"/>
      <c r="K4175" s="15"/>
      <c r="L4175" s="15"/>
    </row>
    <row r="4176" spans="1:12" x14ac:dyDescent="0.15">
      <c r="A4176" s="15">
        <v>4175</v>
      </c>
      <c r="B4176" s="11">
        <v>95</v>
      </c>
      <c r="C4176" s="11">
        <v>35</v>
      </c>
      <c r="D4176" s="20" t="str">
        <f>L4176</f>
        <v>write.csv(res, "C:/NGS/save/NGS0_95.fastq.csv")</v>
      </c>
      <c r="F4176" s="15" t="s">
        <v>35</v>
      </c>
      <c r="G4176" s="15" t="str">
        <f>'1. Input and Output files list'!$E$6</f>
        <v>C:/NGS/save/</v>
      </c>
      <c r="H4176" s="15" t="str">
        <f>'1. Input and Output files list'!$I$268</f>
        <v>NGS0_95.fastq</v>
      </c>
      <c r="I4176" s="15" t="s">
        <v>34</v>
      </c>
      <c r="J4176" s="15"/>
      <c r="K4176" s="15"/>
      <c r="L4176" s="15" t="str">
        <f>CONCATENATE(F4176,G4176,H4176,I4176)</f>
        <v>write.csv(res, "C:/NGS/save/NGS0_95.fastq.csv")</v>
      </c>
    </row>
    <row r="4177" spans="1:20" x14ac:dyDescent="0.15">
      <c r="A4177" s="15">
        <v>4176</v>
      </c>
      <c r="B4177" s="11">
        <v>95</v>
      </c>
      <c r="C4177" s="11">
        <v>36</v>
      </c>
      <c r="D4177" s="20" t="str">
        <f>L4177</f>
        <v>system.time(fastq &lt;- fread("C:/NGS/save/AdapterTrim_NGS0_95.fastq", header=F, sep="\t", na.strings="NA", strip.white=TRUE, verbose=TRUE))</v>
      </c>
      <c r="F4177" s="15" t="s">
        <v>92</v>
      </c>
      <c r="G4177" s="15" t="str">
        <f>'1. Input and Output files list'!$E$6</f>
        <v>C:/NGS/save/</v>
      </c>
      <c r="H4177" s="15" t="s">
        <v>38</v>
      </c>
      <c r="I4177" s="15" t="str">
        <f>'1. Input and Output files list'!$I$268</f>
        <v>NGS0_95.fastq</v>
      </c>
      <c r="J4177" s="15" t="s">
        <v>20</v>
      </c>
      <c r="K4177" s="15"/>
      <c r="L4177" s="15" t="str">
        <f>CONCATENATE(F4177,G4177,H4177,I4177,J4177)</f>
        <v>system.time(fastq &lt;- fread("C:/NGS/save/AdapterTrim_NGS0_95.fastq", header=F, sep="\t", na.strings="NA", strip.white=TRUE, verbose=TRUE))</v>
      </c>
    </row>
    <row r="4178" spans="1:20" x14ac:dyDescent="0.15">
      <c r="A4178" s="15">
        <v>4177</v>
      </c>
      <c r="B4178" s="11">
        <v>95</v>
      </c>
      <c r="C4178" s="11">
        <v>37</v>
      </c>
      <c r="D4178" s="20" t="str">
        <f>T4178</f>
        <v>file.remove("C:/NGS/save/AdapterTrim_NGS0_95.fastq","C:/NGS/save/F2_Adap-0.fastq","C:/NGS/save/F2_Adap-1.fastq","C:/NGS/save/F2_Adap-2.fastq","C:/NGS/save/F2_Adap-3.fastq")</v>
      </c>
      <c r="F4178" s="15" t="s">
        <v>11</v>
      </c>
      <c r="G4178" s="15" t="str">
        <f>'1. Input and Output files list'!$E$6</f>
        <v>C:/NGS/save/</v>
      </c>
      <c r="H4178" s="15" t="s">
        <v>38</v>
      </c>
      <c r="I4178" s="15" t="str">
        <f>'1. Input and Output files list'!$I$268</f>
        <v>NGS0_95.fastq</v>
      </c>
      <c r="J4178" s="15" t="s">
        <v>852</v>
      </c>
      <c r="K4178" s="15" t="str">
        <f>'1. Input and Output files list'!$E$6</f>
        <v>C:/NGS/save/</v>
      </c>
      <c r="L4178" s="15" t="s">
        <v>851</v>
      </c>
      <c r="M4178" t="str">
        <f>'1. Input and Output files list'!$E$6</f>
        <v>C:/NGS/save/</v>
      </c>
      <c r="N4178" t="s">
        <v>89</v>
      </c>
      <c r="O4178" t="str">
        <f>'1. Input and Output files list'!$E$6</f>
        <v>C:/NGS/save/</v>
      </c>
      <c r="P4178" t="s">
        <v>90</v>
      </c>
      <c r="Q4178" t="str">
        <f>'1. Input and Output files list'!$E$6</f>
        <v>C:/NGS/save/</v>
      </c>
      <c r="R4178" t="s">
        <v>91</v>
      </c>
      <c r="T4178" t="str">
        <f>CONCATENATE(F4178,G4178,H4178,I4178,J4178,K4178,L4178,M4178,N4178,O4178,P4178,Q4178,R4178)</f>
        <v>file.remove("C:/NGS/save/AdapterTrim_NGS0_95.fastq","C:/NGS/save/F2_Adap-0.fastq","C:/NGS/save/F2_Adap-1.fastq","C:/NGS/save/F2_Adap-2.fastq","C:/NGS/save/F2_Adap-3.fastq")</v>
      </c>
    </row>
    <row r="4179" spans="1:20" x14ac:dyDescent="0.15">
      <c r="A4179" s="15">
        <v>4178</v>
      </c>
      <c r="B4179" s="11">
        <v>95</v>
      </c>
      <c r="C4179" s="11">
        <v>38</v>
      </c>
      <c r="D4179" s="20" t="s">
        <v>93</v>
      </c>
      <c r="F4179" s="15"/>
      <c r="G4179" s="15"/>
      <c r="H4179" s="15"/>
      <c r="I4179" s="15"/>
      <c r="J4179" s="15"/>
      <c r="K4179" s="15"/>
      <c r="L4179" s="15"/>
    </row>
    <row r="4180" spans="1:20" x14ac:dyDescent="0.15">
      <c r="A4180" s="15">
        <v>4179</v>
      </c>
      <c r="B4180" s="11">
        <v>95</v>
      </c>
      <c r="C4180" s="11">
        <v>39</v>
      </c>
      <c r="D4180" s="20" t="s">
        <v>2</v>
      </c>
      <c r="F4180" s="15"/>
      <c r="G4180" s="15"/>
      <c r="H4180" s="15"/>
      <c r="I4180" s="15"/>
      <c r="J4180" s="15"/>
      <c r="K4180" s="15"/>
      <c r="L4180" s="15"/>
    </row>
    <row r="4181" spans="1:20" x14ac:dyDescent="0.15">
      <c r="A4181" s="15">
        <v>4180</v>
      </c>
      <c r="B4181" s="11">
        <v>95</v>
      </c>
      <c r="C4181" s="11">
        <v>40</v>
      </c>
      <c r="D4181" s="20" t="str">
        <f>K4181</f>
        <v>system.time(write.csv(RADtag, file="C:/NGS/save/NGS0_95.tagcount", row.names = F))</v>
      </c>
      <c r="F4181" s="15" t="s">
        <v>164</v>
      </c>
      <c r="G4181" s="15" t="str">
        <f>'1. Input and Output files list'!$E$6</f>
        <v>C:/NGS/save/</v>
      </c>
      <c r="H4181" s="15" t="str">
        <f>'1. Input and Output files list'!$J$268</f>
        <v>NGS0_95.tagcount</v>
      </c>
      <c r="I4181" s="15" t="s">
        <v>210</v>
      </c>
      <c r="J4181" s="15"/>
      <c r="K4181" s="15" t="str">
        <f>CONCATENATE(F4181,G4181,H4181,I4181)</f>
        <v>system.time(write.csv(RADtag, file="C:/NGS/save/NGS0_95.tagcount", row.names = F))</v>
      </c>
      <c r="L4181" s="15"/>
    </row>
    <row r="4182" spans="1:20" x14ac:dyDescent="0.15">
      <c r="A4182" s="15">
        <v>4181</v>
      </c>
      <c r="B4182" s="11">
        <v>95</v>
      </c>
      <c r="C4182" s="11">
        <v>41</v>
      </c>
      <c r="D4182" s="20" t="str">
        <f>L4182</f>
        <v>file.remove("C:/NGS/save/NGS0_95.fastq")</v>
      </c>
      <c r="F4182" s="15" t="s">
        <v>97</v>
      </c>
      <c r="G4182" s="15" t="s">
        <v>13</v>
      </c>
      <c r="H4182" s="15" t="str">
        <f>'1. Input and Output files list'!$E$6</f>
        <v>C:/NGS/save/</v>
      </c>
      <c r="I4182" s="15" t="str">
        <f>'1. Input and Output files list'!$I$268</f>
        <v>NGS0_95.fastq</v>
      </c>
      <c r="J4182" s="7" t="s">
        <v>16</v>
      </c>
      <c r="K4182" s="15" t="s">
        <v>52</v>
      </c>
      <c r="L4182" s="15" t="str">
        <f>CONCATENATE(F4182,G4182,H4182,I4182,J4182,K4182)</f>
        <v>file.remove("C:/NGS/save/NGS0_95.fastq")</v>
      </c>
    </row>
    <row r="4183" spans="1:20" x14ac:dyDescent="0.15">
      <c r="A4183" s="15">
        <v>4182</v>
      </c>
      <c r="B4183" s="11">
        <v>95</v>
      </c>
      <c r="C4183" s="11">
        <v>42</v>
      </c>
      <c r="D4183" s="20" t="s">
        <v>170</v>
      </c>
      <c r="F4183" s="15"/>
      <c r="G4183" s="15"/>
      <c r="H4183" s="15"/>
      <c r="I4183" s="15"/>
      <c r="J4183" s="15"/>
      <c r="K4183" s="15"/>
      <c r="L4183" s="15"/>
    </row>
    <row r="4184" spans="1:20" x14ac:dyDescent="0.15">
      <c r="A4184" s="15">
        <v>4183</v>
      </c>
      <c r="B4184" s="11">
        <v>95</v>
      </c>
      <c r="C4184" s="11">
        <v>43</v>
      </c>
      <c r="D4184" s="20" t="str">
        <f>L4184</f>
        <v>system.time(write.csv(RAD_1over, file="C:/NGS/save/NGS0_95.tagcount1over", row.names = F))</v>
      </c>
      <c r="F4184" s="10" t="s">
        <v>171</v>
      </c>
      <c r="G4184" s="15" t="str">
        <f>'1. Input and Output files list'!$E$6</f>
        <v>C:/NGS/save/</v>
      </c>
      <c r="H4184" s="10" t="str">
        <f>'1. Input and Output files list'!$K$268</f>
        <v>NGS0_95.tagcount1over</v>
      </c>
      <c r="I4184" s="10" t="s">
        <v>210</v>
      </c>
      <c r="J4184" s="15"/>
      <c r="K4184" s="15"/>
      <c r="L4184" s="15" t="str">
        <f>CONCATENATE(F4184,G4184,H4184,I4184)</f>
        <v>system.time(write.csv(RAD_1over, file="C:/NGS/save/NGS0_95.tagcount1over", row.names = F))</v>
      </c>
    </row>
    <row r="4185" spans="1:20" x14ac:dyDescent="0.15">
      <c r="A4185" s="15">
        <v>4184</v>
      </c>
      <c r="B4185" s="11">
        <v>95</v>
      </c>
      <c r="C4185" s="11">
        <v>44</v>
      </c>
      <c r="D4185" s="20" t="s">
        <v>1073</v>
      </c>
      <c r="F4185" s="15"/>
      <c r="G4185" s="15"/>
      <c r="H4185" s="15"/>
      <c r="I4185" s="15"/>
      <c r="J4185" s="15"/>
      <c r="K4185" s="15"/>
      <c r="L4185" s="15"/>
    </row>
    <row r="4186" spans="1:20" x14ac:dyDescent="0.15">
      <c r="A4186" s="15">
        <v>4185</v>
      </c>
      <c r="B4186" s="11">
        <v>96</v>
      </c>
      <c r="C4186" s="11">
        <v>1</v>
      </c>
      <c r="D4186" s="20" t="str">
        <f>L4186</f>
        <v>in_f &lt;- c("C:/NGS/Raw_sequence_reads/96_AGCGATAG-GTACTGAC_L006_R1_001.fastq.gz", "C:/NGS/Raw_sequence_reads/96_AGCGATAG-GTACTGAC_L006_R2_001.fastq.gz")</v>
      </c>
      <c r="F4186" s="15" t="s">
        <v>3</v>
      </c>
      <c r="G4186" s="15" t="str">
        <f>'1. Input and Output files list'!$E$270</f>
        <v>C:/NGS/Raw_sequence_reads/96_AGCGATAG-GTACTGAC_L006_R1_001.fastq.gz</v>
      </c>
      <c r="H4186" s="15" t="s">
        <v>10</v>
      </c>
      <c r="I4186" s="15" t="str">
        <f>'1. Input and Output files list'!$E$271</f>
        <v>C:/NGS/Raw_sequence_reads/96_AGCGATAG-GTACTGAC_L006_R2_001.fastq.gz</v>
      </c>
      <c r="J4186" s="15" t="s">
        <v>4</v>
      </c>
      <c r="K4186" s="15"/>
      <c r="L4186" s="15" t="str">
        <f>CONCATENATE(F4186,G4186,H4186,I4186,J4186)</f>
        <v>in_f &lt;- c("C:/NGS/Raw_sequence_reads/96_AGCGATAG-GTACTGAC_L006_R1_001.fastq.gz", "C:/NGS/Raw_sequence_reads/96_AGCGATAG-GTACTGAC_L006_R2_001.fastq.gz")</v>
      </c>
    </row>
    <row r="4187" spans="1:20" x14ac:dyDescent="0.15">
      <c r="A4187" s="15">
        <v>4186</v>
      </c>
      <c r="B4187" s="11">
        <v>96</v>
      </c>
      <c r="C4187" s="11">
        <v>2</v>
      </c>
      <c r="D4187" s="20" t="str">
        <f>L4187</f>
        <v>out_f &lt;- "C:/NGS/save/NGS0_96.fastq"</v>
      </c>
      <c r="F4187" s="15" t="s">
        <v>95</v>
      </c>
      <c r="G4187" s="15" t="s">
        <v>13</v>
      </c>
      <c r="H4187" s="15" t="str">
        <f>'1. Input and Output files list'!$E$6</f>
        <v>C:/NGS/save/</v>
      </c>
      <c r="I4187" s="15" t="str">
        <f>'1. Input and Output files list'!$I$270</f>
        <v>NGS0_96.fastq</v>
      </c>
      <c r="J4187" s="7" t="s">
        <v>16</v>
      </c>
      <c r="K4187" s="15"/>
      <c r="L4187" s="15" t="str">
        <f>CONCATENATE(F4187,G4187,H4187,I4187,J4187)</f>
        <v>out_f &lt;- "C:/NGS/save/NGS0_96.fastq"</v>
      </c>
    </row>
    <row r="4188" spans="1:20" x14ac:dyDescent="0.15">
      <c r="A4188" s="15">
        <v>4187</v>
      </c>
      <c r="B4188" s="11">
        <v>96</v>
      </c>
      <c r="C4188" s="11">
        <v>3</v>
      </c>
      <c r="D4188" s="20" t="str">
        <f>L4188</f>
        <v>param_trim &lt;- 1</v>
      </c>
      <c r="F4188" s="15" t="s">
        <v>163</v>
      </c>
      <c r="G4188" s="15">
        <f>'1. Input and Output files list'!$H$270</f>
        <v>1</v>
      </c>
      <c r="H4188" s="15"/>
      <c r="I4188" s="15"/>
      <c r="J4188" s="15"/>
      <c r="K4188" s="15"/>
      <c r="L4188" s="15" t="str">
        <f>CONCATENATE(F4188,G4188)</f>
        <v>param_trim &lt;- 1</v>
      </c>
    </row>
    <row r="4189" spans="1:20" x14ac:dyDescent="0.15">
      <c r="A4189" s="15">
        <v>4188</v>
      </c>
      <c r="B4189" s="11">
        <v>96</v>
      </c>
      <c r="C4189" s="11">
        <v>4</v>
      </c>
      <c r="D4189" s="20" t="s">
        <v>21</v>
      </c>
      <c r="F4189" s="15"/>
      <c r="G4189" s="15"/>
      <c r="H4189" s="15"/>
      <c r="I4189" s="15"/>
      <c r="J4189" s="15"/>
      <c r="K4189" s="15"/>
      <c r="L4189" s="15"/>
    </row>
    <row r="4190" spans="1:20" x14ac:dyDescent="0.15">
      <c r="A4190" s="15">
        <v>4189</v>
      </c>
      <c r="B4190" s="11">
        <v>96</v>
      </c>
      <c r="C4190" s="11">
        <v>5</v>
      </c>
      <c r="D4190" s="20" t="s">
        <v>22</v>
      </c>
      <c r="F4190" s="15"/>
      <c r="G4190" s="15"/>
      <c r="H4190" s="15"/>
      <c r="I4190" s="15"/>
      <c r="J4190" s="15"/>
      <c r="K4190" s="15"/>
      <c r="L4190" s="15"/>
    </row>
    <row r="4191" spans="1:20" x14ac:dyDescent="0.15">
      <c r="A4191" s="15">
        <v>4190</v>
      </c>
      <c r="B4191" s="11">
        <v>96</v>
      </c>
      <c r="C4191" s="11">
        <v>6</v>
      </c>
      <c r="D4191" s="20" t="s">
        <v>23</v>
      </c>
      <c r="F4191" s="15"/>
      <c r="G4191" s="15"/>
      <c r="H4191" s="15"/>
      <c r="I4191" s="15"/>
      <c r="J4191" s="15"/>
      <c r="K4191" s="15"/>
      <c r="L4191" s="15"/>
    </row>
    <row r="4192" spans="1:20" x14ac:dyDescent="0.15">
      <c r="A4192" s="15">
        <v>4191</v>
      </c>
      <c r="B4192" s="11">
        <v>96</v>
      </c>
      <c r="C4192" s="11">
        <v>7</v>
      </c>
      <c r="D4192" s="20" t="str">
        <f>L4192</f>
        <v>hoge1 &lt;- DNAStringSet(sread(fastq), start=7, end=hoge)</v>
      </c>
      <c r="F4192" s="15" t="s">
        <v>166</v>
      </c>
      <c r="G4192" s="15">
        <f>'1. Input and Output files list'!$G$270+1</f>
        <v>7</v>
      </c>
      <c r="H4192" s="15" t="s">
        <v>26</v>
      </c>
      <c r="I4192" s="15"/>
      <c r="J4192" s="15"/>
      <c r="K4192" s="15"/>
      <c r="L4192" s="15" t="str">
        <f>CONCATENATE(F4192,G4192,H4192)</f>
        <v>hoge1 &lt;- DNAStringSet(sread(fastq), start=7, end=hoge)</v>
      </c>
    </row>
    <row r="4193" spans="1:18" x14ac:dyDescent="0.15">
      <c r="A4193" s="15">
        <v>4192</v>
      </c>
      <c r="B4193" s="11">
        <v>96</v>
      </c>
      <c r="C4193" s="11">
        <v>8</v>
      </c>
      <c r="D4193" s="20" t="str">
        <f>L4193</f>
        <v>hoge2 &lt;- BStringSet(quality(quality(fastq)), start=7, end=hoge)</v>
      </c>
      <c r="F4193" s="15" t="s">
        <v>167</v>
      </c>
      <c r="G4193" s="15">
        <f>'1. Input and Output files list'!$G$270+1</f>
        <v>7</v>
      </c>
      <c r="H4193" s="15" t="s">
        <v>26</v>
      </c>
      <c r="I4193" s="15"/>
      <c r="J4193" s="15"/>
      <c r="K4193" s="15"/>
      <c r="L4193" s="15" t="str">
        <f>CONCATENATE(F4193,G4193,H4193)</f>
        <v>hoge2 &lt;- BStringSet(quality(quality(fastq)), start=7, end=hoge)</v>
      </c>
    </row>
    <row r="4194" spans="1:18" x14ac:dyDescent="0.15">
      <c r="A4194" s="15">
        <v>4193</v>
      </c>
      <c r="B4194" s="11">
        <v>96</v>
      </c>
      <c r="C4194" s="11">
        <v>9</v>
      </c>
      <c r="D4194" s="20" t="s">
        <v>24</v>
      </c>
      <c r="F4194" s="15"/>
      <c r="G4194" s="15"/>
      <c r="H4194" s="15"/>
      <c r="I4194" s="15"/>
      <c r="J4194" s="15"/>
      <c r="K4194" s="15"/>
      <c r="L4194" s="15"/>
    </row>
    <row r="4195" spans="1:18" x14ac:dyDescent="0.15">
      <c r="A4195" s="15">
        <v>4194</v>
      </c>
      <c r="B4195" s="11">
        <v>96</v>
      </c>
      <c r="C4195" s="11">
        <v>10</v>
      </c>
      <c r="D4195" s="20" t="s">
        <v>96</v>
      </c>
      <c r="F4195" s="15"/>
      <c r="G4195" s="15"/>
      <c r="H4195" s="15"/>
      <c r="I4195" s="15"/>
      <c r="J4195" s="15"/>
      <c r="K4195" s="15"/>
      <c r="L4195" s="15"/>
    </row>
    <row r="4196" spans="1:18" x14ac:dyDescent="0.15">
      <c r="A4196" s="15">
        <v>4195</v>
      </c>
      <c r="B4196" s="11">
        <v>96</v>
      </c>
      <c r="C4196" s="11">
        <v>11</v>
      </c>
      <c r="D4196" s="53" t="str">
        <f>R4196</f>
        <v>param1 &lt;- 35</v>
      </c>
      <c r="F4196" s="15" t="s">
        <v>843</v>
      </c>
      <c r="G4196" s="15">
        <f>'1. Input and Output files list'!$E$32</f>
        <v>35</v>
      </c>
      <c r="H4196" s="15"/>
      <c r="I4196" s="15"/>
      <c r="J4196" s="15"/>
      <c r="K4196" s="15"/>
      <c r="L4196" s="15"/>
      <c r="R4196" t="str">
        <f>CONCATENATE(F4196,G4196,H4196)</f>
        <v>param1 &lt;- 35</v>
      </c>
    </row>
    <row r="4197" spans="1:18" x14ac:dyDescent="0.15">
      <c r="A4197" s="15">
        <v>4196</v>
      </c>
      <c r="B4197" s="11">
        <v>96</v>
      </c>
      <c r="C4197" s="11">
        <v>12</v>
      </c>
      <c r="D4197" s="53" t="str">
        <f>R4197</f>
        <v>param2 &lt;- 0.1</v>
      </c>
      <c r="F4197" s="15" t="s">
        <v>844</v>
      </c>
      <c r="G4197" s="15">
        <f>'1. Input and Output files list'!$E$34</f>
        <v>0.1</v>
      </c>
      <c r="H4197" s="15"/>
      <c r="I4197" s="15"/>
      <c r="J4197" s="15"/>
      <c r="K4197" s="15"/>
      <c r="L4197" s="15"/>
      <c r="R4197" t="str">
        <f>CONCATENATE(F4197,G4197,H4197)</f>
        <v>param2 &lt;- 0.1</v>
      </c>
    </row>
    <row r="4198" spans="1:18" x14ac:dyDescent="0.15">
      <c r="A4198" s="15">
        <v>4197</v>
      </c>
      <c r="B4198" s="11">
        <v>96</v>
      </c>
      <c r="C4198" s="11">
        <v>13</v>
      </c>
      <c r="D4198" s="53" t="str">
        <f>R4198</f>
        <v>fastq &lt;- readFastq("C:/NGS/save/NGS0_96.fastq")</v>
      </c>
      <c r="F4198" s="15" t="s">
        <v>845</v>
      </c>
      <c r="G4198" s="15" t="str">
        <f>'1. Input and Output files list'!$E$6</f>
        <v>C:/NGS/save/</v>
      </c>
      <c r="H4198" s="5" t="str">
        <f>'1. Input and Output files list'!$I$270</f>
        <v>NGS0_96.fastq</v>
      </c>
      <c r="I4198" s="15" t="s">
        <v>4</v>
      </c>
      <c r="J4198" s="15">
        <v>96</v>
      </c>
      <c r="K4198" s="15"/>
      <c r="L4198" s="15"/>
      <c r="R4198" t="str">
        <f>CONCATENATE(F4198,G4198,H4198,I4198)</f>
        <v>fastq &lt;- readFastq("C:/NGS/save/NGS0_96.fastq")</v>
      </c>
    </row>
    <row r="4199" spans="1:18" x14ac:dyDescent="0.15">
      <c r="A4199" s="15">
        <v>4198</v>
      </c>
      <c r="B4199" s="11">
        <v>96</v>
      </c>
      <c r="C4199" s="11">
        <v>14</v>
      </c>
      <c r="D4199" s="53" t="s">
        <v>840</v>
      </c>
      <c r="F4199" s="15"/>
      <c r="G4199" s="15"/>
      <c r="H4199" s="15"/>
      <c r="I4199" s="15"/>
      <c r="J4199" s="15"/>
      <c r="K4199" s="15"/>
      <c r="L4199" s="15"/>
    </row>
    <row r="4200" spans="1:18" x14ac:dyDescent="0.15">
      <c r="A4200" s="15">
        <v>4199</v>
      </c>
      <c r="B4200" s="11">
        <v>96</v>
      </c>
      <c r="C4200" s="11">
        <v>15</v>
      </c>
      <c r="D4200" s="53" t="s">
        <v>841</v>
      </c>
      <c r="F4200" s="15"/>
      <c r="G4200" s="15"/>
      <c r="H4200" s="15"/>
      <c r="I4200" s="15"/>
      <c r="J4200" s="15"/>
      <c r="K4200" s="15"/>
      <c r="L4200" s="15"/>
    </row>
    <row r="4201" spans="1:18" x14ac:dyDescent="0.15">
      <c r="A4201" s="15">
        <v>4200</v>
      </c>
      <c r="B4201" s="11">
        <v>96</v>
      </c>
      <c r="C4201" s="11">
        <v>16</v>
      </c>
      <c r="D4201" s="53" t="s">
        <v>842</v>
      </c>
      <c r="F4201" s="15"/>
      <c r="G4201" s="15"/>
      <c r="H4201" s="15"/>
      <c r="I4201" s="15"/>
      <c r="J4201" s="15"/>
      <c r="K4201" s="15"/>
      <c r="L4201" s="15"/>
    </row>
    <row r="4202" spans="1:18" x14ac:dyDescent="0.15">
      <c r="A4202" s="15">
        <v>4201</v>
      </c>
      <c r="B4202" s="11">
        <v>96</v>
      </c>
      <c r="C4202" s="11">
        <v>17</v>
      </c>
      <c r="D4202" s="20" t="str">
        <f>L4202</f>
        <v xml:space="preserve">writeFastq(fastq, "C:/NGS/save/F2_Adap-0.fastq", compress=F)   </v>
      </c>
      <c r="F4202" s="15" t="s">
        <v>847</v>
      </c>
      <c r="G4202" s="15" t="str">
        <f>'1. Input and Output files list'!$E$6</f>
        <v>C:/NGS/save/</v>
      </c>
      <c r="H4202" s="15" t="s">
        <v>850</v>
      </c>
      <c r="I4202" s="15"/>
      <c r="J4202" s="15"/>
      <c r="K4202" s="15"/>
      <c r="L4202" s="15" t="str">
        <f>CONCATENATE(F4202,G4202,H4202,I4202,J4202)</f>
        <v xml:space="preserve">writeFastq(fastq, "C:/NGS/save/F2_Adap-0.fastq", compress=F)   </v>
      </c>
    </row>
    <row r="4203" spans="1:18" x14ac:dyDescent="0.15">
      <c r="A4203" s="15">
        <v>4202</v>
      </c>
      <c r="B4203" s="11">
        <v>96</v>
      </c>
      <c r="C4203" s="11">
        <v>18</v>
      </c>
      <c r="D4203" s="20" t="str">
        <f>L4203</f>
        <v>in_f &lt;- "C:/NGS/save/F2_Adap-0.fastq"</v>
      </c>
      <c r="F4203" s="15" t="s">
        <v>14</v>
      </c>
      <c r="G4203" s="15" t="s">
        <v>13</v>
      </c>
      <c r="H4203" s="15" t="str">
        <f>'1. Input and Output files list'!$E$6</f>
        <v>C:/NGS/save/</v>
      </c>
      <c r="I4203" s="15" t="s">
        <v>849</v>
      </c>
      <c r="J4203" s="7"/>
      <c r="K4203" s="15"/>
      <c r="L4203" s="15" t="str">
        <f>CONCATENATE(F4203,G4203,H4203,I4203,J4203)</f>
        <v>in_f &lt;- "C:/NGS/save/F2_Adap-0.fastq"</v>
      </c>
    </row>
    <row r="4204" spans="1:18" x14ac:dyDescent="0.15">
      <c r="A4204" s="15">
        <v>4203</v>
      </c>
      <c r="B4204" s="11">
        <v>96</v>
      </c>
      <c r="C4204" s="11">
        <v>19</v>
      </c>
      <c r="D4204" s="20" t="str">
        <f>L4204</f>
        <v>out_f &lt;- "C:/NGS/save/F2_Adap-1.fastq"</v>
      </c>
      <c r="F4204" s="15" t="s">
        <v>15</v>
      </c>
      <c r="G4204" s="15" t="str">
        <f>'1. Input and Output files list'!$E$6</f>
        <v>C:/NGS/save/</v>
      </c>
      <c r="H4204" s="15" t="s">
        <v>86</v>
      </c>
      <c r="I4204" s="15"/>
      <c r="J4204" s="15"/>
      <c r="K4204" s="15"/>
      <c r="L4204" s="15" t="str">
        <f>CONCATENATE(F4204,G4204,H4204)</f>
        <v>out_f &lt;- "C:/NGS/save/F2_Adap-1.fastq"</v>
      </c>
    </row>
    <row r="4205" spans="1:18" x14ac:dyDescent="0.15">
      <c r="A4205" s="15">
        <v>4204</v>
      </c>
      <c r="B4205" s="11">
        <v>96</v>
      </c>
      <c r="C4205" s="11">
        <v>20</v>
      </c>
      <c r="D4205" s="20" t="str">
        <f>L4205</f>
        <v>param_adapter &lt;- "CATGAGATCGGAAGAGCGTCGTGTAGGGAAAGAGTGT"  #Adapter sequence 1</v>
      </c>
      <c r="F4205" s="11" t="s">
        <v>44</v>
      </c>
      <c r="G4205" s="11" t="str">
        <f>'1. Input and Output files list'!$E$64</f>
        <v>CATGAGATCGGAAGAGCGTCGTGTAGGGAAAGAGTGT</v>
      </c>
      <c r="H4205" s="11" t="s">
        <v>46</v>
      </c>
      <c r="I4205" s="15"/>
      <c r="J4205" s="15"/>
      <c r="K4205" s="15"/>
      <c r="L4205" s="15" t="str">
        <f>CONCATENATE(F4205,G4205,H4205)</f>
        <v>param_adapter &lt;- "CATGAGATCGGAAGAGCGTCGTGTAGGGAAAGAGTGT"  #Adapter sequence 1</v>
      </c>
    </row>
    <row r="4206" spans="1:18" x14ac:dyDescent="0.15">
      <c r="A4206" s="15">
        <v>4205</v>
      </c>
      <c r="B4206" s="11">
        <v>96</v>
      </c>
      <c r="C4206" s="11">
        <v>21</v>
      </c>
      <c r="D4206" s="20" t="s">
        <v>28</v>
      </c>
      <c r="F4206" s="15"/>
      <c r="G4206" s="15"/>
      <c r="H4206" s="15"/>
      <c r="I4206" s="15"/>
      <c r="J4206" s="15"/>
      <c r="L4206" s="15"/>
    </row>
    <row r="4207" spans="1:18" x14ac:dyDescent="0.15">
      <c r="A4207" s="15">
        <v>4206</v>
      </c>
      <c r="B4207" s="11">
        <v>96</v>
      </c>
      <c r="C4207" s="11">
        <v>22</v>
      </c>
      <c r="D4207" s="20" t="str">
        <f>L4207</f>
        <v>in_f &lt;- "C:/NGS/save/F2_Adap-1.fastq"</v>
      </c>
      <c r="F4207" s="15" t="s">
        <v>12</v>
      </c>
      <c r="G4207" s="15" t="str">
        <f>'1. Input and Output files list'!$E$6</f>
        <v>C:/NGS/save/</v>
      </c>
      <c r="H4207" s="15" t="s">
        <v>86</v>
      </c>
      <c r="I4207" s="15"/>
      <c r="J4207" s="15"/>
      <c r="K4207" s="15"/>
      <c r="L4207" s="15" t="str">
        <f>CONCATENATE(F4207,G4207,H4207)</f>
        <v>in_f &lt;- "C:/NGS/save/F2_Adap-1.fastq"</v>
      </c>
    </row>
    <row r="4208" spans="1:18" x14ac:dyDescent="0.15">
      <c r="A4208" s="15">
        <v>4207</v>
      </c>
      <c r="B4208" s="11">
        <v>96</v>
      </c>
      <c r="C4208" s="11">
        <v>23</v>
      </c>
      <c r="D4208" s="20" t="str">
        <f>L4208</f>
        <v>out_f &lt;- "C:/NGS/save/F2_Adap-2.fastq"</v>
      </c>
      <c r="F4208" s="15" t="s">
        <v>15</v>
      </c>
      <c r="G4208" s="15" t="str">
        <f>'1. Input and Output files list'!$E$6</f>
        <v>C:/NGS/save/</v>
      </c>
      <c r="H4208" s="15" t="s">
        <v>87</v>
      </c>
      <c r="I4208" s="15"/>
      <c r="J4208" s="15"/>
      <c r="K4208" s="15"/>
      <c r="L4208" s="15" t="str">
        <f>CONCATENATE(F4208,G4208,H4208)</f>
        <v>out_f &lt;- "C:/NGS/save/F2_Adap-2.fastq"</v>
      </c>
    </row>
    <row r="4209" spans="1:20" x14ac:dyDescent="0.15">
      <c r="A4209" s="15">
        <v>4208</v>
      </c>
      <c r="B4209" s="11">
        <v>96</v>
      </c>
      <c r="C4209" s="11">
        <v>24</v>
      </c>
      <c r="D4209" s="20" t="str">
        <f>L4209</f>
        <v>param_adapter &lt;- "TAAGATCGGAAGAGCACACGTCTGAACTCCAGTCAC"  #Adapter sequence 2</v>
      </c>
      <c r="F4209" s="11" t="s">
        <v>44</v>
      </c>
      <c r="G4209" s="15" t="str">
        <f>'1. Input and Output files list'!$E$65</f>
        <v>TAAGATCGGAAGAGCACACGTCTGAACTCCAGTCAC</v>
      </c>
      <c r="H4209" s="11" t="s">
        <v>47</v>
      </c>
      <c r="I4209" s="15"/>
      <c r="J4209" s="15"/>
      <c r="K4209" s="15"/>
      <c r="L4209" s="15" t="str">
        <f>CONCATENATE(F4209,G4209,H4209)</f>
        <v>param_adapter &lt;- "TAAGATCGGAAGAGCACACGTCTGAACTCCAGTCAC"  #Adapter sequence 2</v>
      </c>
    </row>
    <row r="4210" spans="1:20" x14ac:dyDescent="0.15">
      <c r="A4210" s="15">
        <v>4209</v>
      </c>
      <c r="B4210" s="11">
        <v>96</v>
      </c>
      <c r="C4210" s="11">
        <v>25</v>
      </c>
      <c r="D4210" s="20" t="s">
        <v>29</v>
      </c>
      <c r="F4210" s="15"/>
      <c r="G4210" s="15"/>
      <c r="H4210" s="15"/>
      <c r="I4210" s="15"/>
      <c r="J4210" s="15"/>
      <c r="K4210" s="15"/>
      <c r="L4210" s="15"/>
    </row>
    <row r="4211" spans="1:20" x14ac:dyDescent="0.15">
      <c r="A4211" s="15">
        <v>4210</v>
      </c>
      <c r="B4211" s="11">
        <v>96</v>
      </c>
      <c r="C4211" s="11">
        <v>26</v>
      </c>
      <c r="D4211" s="20" t="str">
        <f>L4211</f>
        <v>in_f &lt;- "C:/NGS/save/F2_Adap-2.fastq"</v>
      </c>
      <c r="F4211" s="15" t="s">
        <v>12</v>
      </c>
      <c r="G4211" s="15" t="str">
        <f>'1. Input and Output files list'!$E$6</f>
        <v>C:/NGS/save/</v>
      </c>
      <c r="H4211" s="15" t="s">
        <v>87</v>
      </c>
      <c r="I4211" s="15"/>
      <c r="J4211" s="15"/>
      <c r="K4211" s="15"/>
      <c r="L4211" s="15" t="str">
        <f>CONCATENATE(F4211,G4211,H4211)</f>
        <v>in_f &lt;- "C:/NGS/save/F2_Adap-2.fastq"</v>
      </c>
    </row>
    <row r="4212" spans="1:20" x14ac:dyDescent="0.15">
      <c r="A4212" s="15">
        <v>4211</v>
      </c>
      <c r="B4212" s="11">
        <v>96</v>
      </c>
      <c r="C4212" s="11">
        <v>27</v>
      </c>
      <c r="D4212" s="20" t="str">
        <f>L4212</f>
        <v>out_f &lt;- "C:/NGS/save/F2_Adap-3.fastq"</v>
      </c>
      <c r="F4212" s="15" t="s">
        <v>15</v>
      </c>
      <c r="G4212" s="15" t="str">
        <f>'1. Input and Output files list'!$E$6</f>
        <v>C:/NGS/save/</v>
      </c>
      <c r="H4212" s="15" t="s">
        <v>88</v>
      </c>
      <c r="I4212" s="15"/>
      <c r="J4212" s="15"/>
      <c r="K4212" s="15"/>
      <c r="L4212" s="15" t="str">
        <f>CONCATENATE(F4212,G4212,H4212)</f>
        <v>out_f &lt;- "C:/NGS/save/F2_Adap-3.fastq"</v>
      </c>
    </row>
    <row r="4213" spans="1:20" x14ac:dyDescent="0.15">
      <c r="A4213" s="15">
        <v>4212</v>
      </c>
      <c r="B4213" s="11">
        <v>96</v>
      </c>
      <c r="C4213" s="11">
        <v>28</v>
      </c>
      <c r="D4213" s="20" t="str">
        <f>L4213</f>
        <v>param_adapter &lt;- "TAAGATCGGAAGAGCGTCGTGTAGGGAAAGAGTGT"  #Adapter sequence 3</v>
      </c>
      <c r="F4213" s="15" t="s">
        <v>44</v>
      </c>
      <c r="G4213" s="15" t="str">
        <f>'1. Input and Output files list'!$E$66</f>
        <v>TAAGATCGGAAGAGCGTCGTGTAGGGAAAGAGTGT</v>
      </c>
      <c r="H4213" s="15" t="s">
        <v>49</v>
      </c>
      <c r="I4213" s="15"/>
      <c r="J4213" s="15"/>
      <c r="K4213" s="15"/>
      <c r="L4213" s="15" t="str">
        <f>CONCATENATE(F4213,G4213,H4213)</f>
        <v>param_adapter &lt;- "TAAGATCGGAAGAGCGTCGTGTAGGGAAAGAGTGT"  #Adapter sequence 3</v>
      </c>
    </row>
    <row r="4214" spans="1:20" x14ac:dyDescent="0.15">
      <c r="A4214" s="15">
        <v>4213</v>
      </c>
      <c r="B4214" s="11">
        <v>96</v>
      </c>
      <c r="C4214" s="11">
        <v>29</v>
      </c>
      <c r="D4214" s="20" t="s">
        <v>30</v>
      </c>
      <c r="F4214" s="15"/>
      <c r="G4214" s="15"/>
      <c r="H4214" s="15"/>
      <c r="I4214" s="15"/>
      <c r="J4214" s="15"/>
      <c r="K4214" s="15"/>
      <c r="L4214" s="15"/>
    </row>
    <row r="4215" spans="1:20" x14ac:dyDescent="0.15">
      <c r="A4215" s="15">
        <v>4214</v>
      </c>
      <c r="B4215" s="11">
        <v>96</v>
      </c>
      <c r="C4215" s="11">
        <v>30</v>
      </c>
      <c r="D4215" s="20" t="str">
        <f>L4215</f>
        <v>in_f &lt;- "C:/NGS/save/F2_Adap-3.fastq"</v>
      </c>
      <c r="F4215" s="15" t="s">
        <v>12</v>
      </c>
      <c r="G4215" s="15" t="str">
        <f>'1. Input and Output files list'!$E$6</f>
        <v>C:/NGS/save/</v>
      </c>
      <c r="H4215" s="15" t="s">
        <v>88</v>
      </c>
      <c r="I4215" s="15"/>
      <c r="J4215" s="15"/>
      <c r="K4215" s="15"/>
      <c r="L4215" s="15" t="str">
        <f>CONCATENATE(F4215,G4215,H4215)</f>
        <v>in_f &lt;- "C:/NGS/save/F2_Adap-3.fastq"</v>
      </c>
    </row>
    <row r="4216" spans="1:20" x14ac:dyDescent="0.15">
      <c r="A4216" s="15">
        <v>4215</v>
      </c>
      <c r="B4216" s="11">
        <v>96</v>
      </c>
      <c r="C4216" s="11">
        <v>31</v>
      </c>
      <c r="D4216" s="20" t="str">
        <f>L4216</f>
        <v>out_f &lt;- "C:/NGS/save/AdapterTrim_NGS0_96.fastq"</v>
      </c>
      <c r="F4216" s="15" t="s">
        <v>36</v>
      </c>
      <c r="G4216" s="15" t="str">
        <f>'1. Input and Output files list'!$E$6</f>
        <v>C:/NGS/save/</v>
      </c>
      <c r="H4216" s="15" t="s">
        <v>38</v>
      </c>
      <c r="I4216" s="15" t="str">
        <f>'1. Input and Output files list'!$I$270</f>
        <v>NGS0_96.fastq</v>
      </c>
      <c r="J4216" s="15" t="s">
        <v>16</v>
      </c>
      <c r="K4216" s="15"/>
      <c r="L4216" s="15" t="str">
        <f>CONCATENATE(F4216,G4216,H4216,I4216,J4216)</f>
        <v>out_f &lt;- "C:/NGS/save/AdapterTrim_NGS0_96.fastq"</v>
      </c>
    </row>
    <row r="4217" spans="1:20" x14ac:dyDescent="0.15">
      <c r="A4217" s="15">
        <v>4216</v>
      </c>
      <c r="B4217" s="11">
        <v>96</v>
      </c>
      <c r="C4217" s="11">
        <v>32</v>
      </c>
      <c r="D4217" s="20" t="str">
        <f>L4217</f>
        <v>param_adapter &lt;- "CATGAGATCGGAAGAGCACACGTCTGAACTCCAGTCAC"  #Adapter sequence 4</v>
      </c>
      <c r="F4217" s="15" t="s">
        <v>44</v>
      </c>
      <c r="G4217" s="15" t="str">
        <f>'1. Input and Output files list'!$E$67</f>
        <v>CATGAGATCGGAAGAGCACACGTCTGAACTCCAGTCAC</v>
      </c>
      <c r="H4217" s="15" t="s">
        <v>51</v>
      </c>
      <c r="I4217" s="15"/>
      <c r="J4217" s="15"/>
      <c r="K4217" s="15"/>
      <c r="L4217" s="15" t="str">
        <f>CONCATENATE(F4217,G4217,H4217)</f>
        <v>param_adapter &lt;- "CATGAGATCGGAAGAGCACACGTCTGAACTCCAGTCAC"  #Adapter sequence 4</v>
      </c>
    </row>
    <row r="4218" spans="1:20" x14ac:dyDescent="0.15">
      <c r="A4218" s="15">
        <v>4217</v>
      </c>
      <c r="B4218" s="11">
        <v>96</v>
      </c>
      <c r="C4218" s="11">
        <v>33</v>
      </c>
      <c r="D4218" s="20" t="s">
        <v>31</v>
      </c>
      <c r="F4218" s="15"/>
      <c r="G4218" s="15"/>
      <c r="H4218" s="15"/>
      <c r="I4218" s="15"/>
      <c r="J4218" s="15"/>
      <c r="K4218" s="15"/>
      <c r="L4218" s="15"/>
    </row>
    <row r="4219" spans="1:20" x14ac:dyDescent="0.15">
      <c r="A4219" s="15">
        <v>4218</v>
      </c>
      <c r="B4219" s="11">
        <v>96</v>
      </c>
      <c r="C4219" s="11">
        <v>34</v>
      </c>
      <c r="D4219" s="20" t="s">
        <v>32</v>
      </c>
      <c r="F4219" s="15"/>
      <c r="G4219" s="15"/>
      <c r="H4219" s="15"/>
      <c r="I4219" s="15"/>
      <c r="J4219" s="15"/>
      <c r="K4219" s="15"/>
      <c r="L4219" s="15"/>
    </row>
    <row r="4220" spans="1:20" x14ac:dyDescent="0.15">
      <c r="A4220" s="15">
        <v>4219</v>
      </c>
      <c r="B4220" s="11">
        <v>96</v>
      </c>
      <c r="C4220" s="11">
        <v>35</v>
      </c>
      <c r="D4220" s="20" t="str">
        <f>L4220</f>
        <v>write.csv(res, "C:/NGS/save/NGS0_96.fastq.csv")</v>
      </c>
      <c r="F4220" s="15" t="s">
        <v>35</v>
      </c>
      <c r="G4220" s="15" t="str">
        <f>'1. Input and Output files list'!$E$6</f>
        <v>C:/NGS/save/</v>
      </c>
      <c r="H4220" s="15" t="str">
        <f>'1. Input and Output files list'!$I$270</f>
        <v>NGS0_96.fastq</v>
      </c>
      <c r="I4220" s="15" t="s">
        <v>34</v>
      </c>
      <c r="J4220" s="15"/>
      <c r="K4220" s="15"/>
      <c r="L4220" s="15" t="str">
        <f>CONCATENATE(F4220,G4220,H4220,I4220)</f>
        <v>write.csv(res, "C:/NGS/save/NGS0_96.fastq.csv")</v>
      </c>
    </row>
    <row r="4221" spans="1:20" x14ac:dyDescent="0.15">
      <c r="A4221" s="15">
        <v>4220</v>
      </c>
      <c r="B4221" s="11">
        <v>96</v>
      </c>
      <c r="C4221" s="11">
        <v>36</v>
      </c>
      <c r="D4221" s="20" t="str">
        <f>L4221</f>
        <v>system.time(fastq &lt;- fread("C:/NGS/save/AdapterTrim_NGS0_96.fastq", header=F, sep="\t", na.strings="NA", strip.white=TRUE, verbose=TRUE))</v>
      </c>
      <c r="F4221" s="15" t="s">
        <v>92</v>
      </c>
      <c r="G4221" s="15" t="str">
        <f>'1. Input and Output files list'!$E$6</f>
        <v>C:/NGS/save/</v>
      </c>
      <c r="H4221" s="15" t="s">
        <v>38</v>
      </c>
      <c r="I4221" s="15" t="str">
        <f>'1. Input and Output files list'!$I$270</f>
        <v>NGS0_96.fastq</v>
      </c>
      <c r="J4221" s="15" t="s">
        <v>20</v>
      </c>
      <c r="K4221" s="15"/>
      <c r="L4221" s="15" t="str">
        <f>CONCATENATE(F4221,G4221,H4221,I4221,J4221)</f>
        <v>system.time(fastq &lt;- fread("C:/NGS/save/AdapterTrim_NGS0_96.fastq", header=F, sep="\t", na.strings="NA", strip.white=TRUE, verbose=TRUE))</v>
      </c>
    </row>
    <row r="4222" spans="1:20" x14ac:dyDescent="0.15">
      <c r="A4222" s="15">
        <v>4221</v>
      </c>
      <c r="B4222" s="11">
        <v>96</v>
      </c>
      <c r="C4222" s="11">
        <v>37</v>
      </c>
      <c r="D4222" s="20" t="str">
        <f>T4222</f>
        <v>file.remove("C:/NGS/save/AdapterTrim_NGS0_96.fastq","C:/NGS/save/F2_Adap-0.fastq","C:/NGS/save/F2_Adap-1.fastq","C:/NGS/save/F2_Adap-2.fastq","C:/NGS/save/F2_Adap-3.fastq")</v>
      </c>
      <c r="F4222" s="15" t="s">
        <v>11</v>
      </c>
      <c r="G4222" s="15" t="str">
        <f>'1. Input and Output files list'!$E$6</f>
        <v>C:/NGS/save/</v>
      </c>
      <c r="H4222" s="15" t="s">
        <v>38</v>
      </c>
      <c r="I4222" s="15" t="str">
        <f>'1. Input and Output files list'!$I$270</f>
        <v>NGS0_96.fastq</v>
      </c>
      <c r="J4222" s="15" t="s">
        <v>852</v>
      </c>
      <c r="K4222" s="15" t="str">
        <f>'1. Input and Output files list'!$E$6</f>
        <v>C:/NGS/save/</v>
      </c>
      <c r="L4222" s="15" t="s">
        <v>851</v>
      </c>
      <c r="M4222" t="str">
        <f>'1. Input and Output files list'!$E$6</f>
        <v>C:/NGS/save/</v>
      </c>
      <c r="N4222" t="s">
        <v>89</v>
      </c>
      <c r="O4222" t="str">
        <f>'1. Input and Output files list'!$E$6</f>
        <v>C:/NGS/save/</v>
      </c>
      <c r="P4222" t="s">
        <v>90</v>
      </c>
      <c r="Q4222" t="str">
        <f>'1. Input and Output files list'!$E$6</f>
        <v>C:/NGS/save/</v>
      </c>
      <c r="R4222" t="s">
        <v>91</v>
      </c>
      <c r="T4222" t="str">
        <f>CONCATENATE(F4222,G4222,H4222,I4222,J4222,K4222,L4222,M4222,N4222,O4222,P4222,Q4222,R4222)</f>
        <v>file.remove("C:/NGS/save/AdapterTrim_NGS0_96.fastq","C:/NGS/save/F2_Adap-0.fastq","C:/NGS/save/F2_Adap-1.fastq","C:/NGS/save/F2_Adap-2.fastq","C:/NGS/save/F2_Adap-3.fastq")</v>
      </c>
    </row>
    <row r="4223" spans="1:20" x14ac:dyDescent="0.15">
      <c r="A4223" s="15">
        <v>4222</v>
      </c>
      <c r="B4223" s="11">
        <v>96</v>
      </c>
      <c r="C4223" s="11">
        <v>38</v>
      </c>
      <c r="D4223" s="20" t="s">
        <v>93</v>
      </c>
      <c r="F4223" s="15"/>
      <c r="G4223" s="15"/>
      <c r="H4223" s="15"/>
      <c r="I4223" s="15"/>
      <c r="J4223" s="15"/>
      <c r="K4223" s="15"/>
      <c r="L4223" s="15"/>
    </row>
    <row r="4224" spans="1:20" x14ac:dyDescent="0.15">
      <c r="A4224" s="15">
        <v>4223</v>
      </c>
      <c r="B4224" s="11">
        <v>96</v>
      </c>
      <c r="C4224" s="11">
        <v>39</v>
      </c>
      <c r="D4224" s="20" t="s">
        <v>2</v>
      </c>
      <c r="F4224" s="15"/>
      <c r="G4224" s="15"/>
      <c r="H4224" s="15"/>
      <c r="I4224" s="15"/>
      <c r="J4224" s="15"/>
      <c r="K4224" s="15"/>
      <c r="L4224" s="15"/>
    </row>
    <row r="4225" spans="1:18" x14ac:dyDescent="0.15">
      <c r="A4225" s="15">
        <v>4224</v>
      </c>
      <c r="B4225" s="11">
        <v>96</v>
      </c>
      <c r="C4225" s="11">
        <v>40</v>
      </c>
      <c r="D4225" s="20" t="str">
        <f>K4225</f>
        <v>system.time(write.csv(RADtag, file="C:/NGS/save/NGS0_96.tagcount", row.names = F))</v>
      </c>
      <c r="F4225" s="15" t="s">
        <v>164</v>
      </c>
      <c r="G4225" s="15" t="str">
        <f>'1. Input and Output files list'!$E$6</f>
        <v>C:/NGS/save/</v>
      </c>
      <c r="H4225" s="15" t="str">
        <f>'1. Input and Output files list'!$J$270</f>
        <v>NGS0_96.tagcount</v>
      </c>
      <c r="I4225" s="15" t="s">
        <v>210</v>
      </c>
      <c r="J4225" s="15"/>
      <c r="K4225" s="15" t="str">
        <f>CONCATENATE(F4225,G4225,H4225,I4225)</f>
        <v>system.time(write.csv(RADtag, file="C:/NGS/save/NGS0_96.tagcount", row.names = F))</v>
      </c>
      <c r="L4225" s="15"/>
    </row>
    <row r="4226" spans="1:18" x14ac:dyDescent="0.15">
      <c r="A4226" s="15">
        <v>4225</v>
      </c>
      <c r="B4226" s="11">
        <v>96</v>
      </c>
      <c r="C4226" s="11">
        <v>41</v>
      </c>
      <c r="D4226" s="20" t="str">
        <f>L4226</f>
        <v>file.remove("C:/NGS/save/NGS0_96.fastq")</v>
      </c>
      <c r="F4226" s="15" t="s">
        <v>97</v>
      </c>
      <c r="G4226" s="15" t="s">
        <v>13</v>
      </c>
      <c r="H4226" s="15" t="str">
        <f>'1. Input and Output files list'!$E$6</f>
        <v>C:/NGS/save/</v>
      </c>
      <c r="I4226" s="15" t="str">
        <f>'1. Input and Output files list'!$I$270</f>
        <v>NGS0_96.fastq</v>
      </c>
      <c r="J4226" s="7" t="s">
        <v>16</v>
      </c>
      <c r="K4226" s="15" t="s">
        <v>52</v>
      </c>
      <c r="L4226" s="15" t="str">
        <f>CONCATENATE(F4226,G4226,H4226,I4226,J4226,K4226)</f>
        <v>file.remove("C:/NGS/save/NGS0_96.fastq")</v>
      </c>
    </row>
    <row r="4227" spans="1:18" x14ac:dyDescent="0.15">
      <c r="A4227" s="15">
        <v>4226</v>
      </c>
      <c r="B4227" s="11">
        <v>96</v>
      </c>
      <c r="C4227" s="11">
        <v>42</v>
      </c>
      <c r="D4227" s="20" t="s">
        <v>170</v>
      </c>
      <c r="F4227" s="15"/>
      <c r="G4227" s="15"/>
      <c r="H4227" s="15"/>
      <c r="I4227" s="15"/>
      <c r="J4227" s="15"/>
      <c r="K4227" s="15"/>
      <c r="L4227" s="15"/>
    </row>
    <row r="4228" spans="1:18" x14ac:dyDescent="0.15">
      <c r="A4228" s="15">
        <v>4227</v>
      </c>
      <c r="B4228" s="11">
        <v>96</v>
      </c>
      <c r="C4228" s="11">
        <v>43</v>
      </c>
      <c r="D4228" s="20" t="str">
        <f>L4228</f>
        <v>system.time(write.csv(RAD_1over, file="C:/NGS/save/NGS0_96.tagcount1over", row.names = F))</v>
      </c>
      <c r="F4228" s="10" t="s">
        <v>171</v>
      </c>
      <c r="G4228" s="15" t="str">
        <f>'1. Input and Output files list'!$E$6</f>
        <v>C:/NGS/save/</v>
      </c>
      <c r="H4228" s="10" t="str">
        <f>'1. Input and Output files list'!$K$270</f>
        <v>NGS0_96.tagcount1over</v>
      </c>
      <c r="I4228" s="10" t="s">
        <v>210</v>
      </c>
      <c r="J4228" s="15"/>
      <c r="K4228" s="15"/>
      <c r="L4228" s="15" t="str">
        <f>CONCATENATE(F4228,G4228,H4228,I4228)</f>
        <v>system.time(write.csv(RAD_1over, file="C:/NGS/save/NGS0_96.tagcount1over", row.names = F))</v>
      </c>
    </row>
    <row r="4229" spans="1:18" x14ac:dyDescent="0.15">
      <c r="A4229" s="15">
        <v>4228</v>
      </c>
      <c r="B4229" s="11">
        <v>96</v>
      </c>
      <c r="C4229" s="11">
        <v>44</v>
      </c>
      <c r="D4229" s="20" t="s">
        <v>1073</v>
      </c>
      <c r="F4229" s="15"/>
      <c r="G4229" s="15"/>
      <c r="H4229" s="15"/>
      <c r="I4229" s="15"/>
      <c r="J4229" s="15"/>
      <c r="K4229" s="15"/>
      <c r="L4229" s="15"/>
    </row>
    <row r="4230" spans="1:18" x14ac:dyDescent="0.15">
      <c r="A4230" s="15">
        <v>4229</v>
      </c>
      <c r="B4230" s="11">
        <v>97</v>
      </c>
      <c r="C4230" s="11">
        <v>1</v>
      </c>
      <c r="D4230" s="20" t="str">
        <f>L4230</f>
        <v>in_f &lt;- c("0", "0")</v>
      </c>
      <c r="F4230" s="15" t="s">
        <v>3</v>
      </c>
      <c r="G4230" s="15">
        <f>'1. Input and Output files list'!$E$272</f>
        <v>0</v>
      </c>
      <c r="H4230" s="15" t="s">
        <v>10</v>
      </c>
      <c r="I4230" s="15">
        <f>'1. Input and Output files list'!$E$273</f>
        <v>0</v>
      </c>
      <c r="J4230" s="15" t="s">
        <v>4</v>
      </c>
      <c r="K4230" s="15"/>
      <c r="L4230" s="15" t="str">
        <f>CONCATENATE(F4230,G4230,H4230,I4230,J4230)</f>
        <v>in_f &lt;- c("0", "0")</v>
      </c>
    </row>
    <row r="4231" spans="1:18" x14ac:dyDescent="0.15">
      <c r="A4231" s="15">
        <v>4230</v>
      </c>
      <c r="B4231" s="11">
        <v>97</v>
      </c>
      <c r="C4231" s="11">
        <v>2</v>
      </c>
      <c r="D4231" s="20" t="str">
        <f>L4231</f>
        <v>out_f &lt;- "C:/NGS/save/.fastq"</v>
      </c>
      <c r="F4231" s="15" t="s">
        <v>95</v>
      </c>
      <c r="G4231" s="15" t="s">
        <v>13</v>
      </c>
      <c r="H4231" s="15" t="str">
        <f>'1. Input and Output files list'!$E$6</f>
        <v>C:/NGS/save/</v>
      </c>
      <c r="I4231" s="15" t="str">
        <f>'1. Input and Output files list'!$I$272</f>
        <v>.fastq</v>
      </c>
      <c r="J4231" s="7" t="s">
        <v>16</v>
      </c>
      <c r="K4231" s="15"/>
      <c r="L4231" s="15" t="str">
        <f>CONCATENATE(F4231,G4231,H4231,I4231,J4231)</f>
        <v>out_f &lt;- "C:/NGS/save/.fastq"</v>
      </c>
    </row>
    <row r="4232" spans="1:18" x14ac:dyDescent="0.15">
      <c r="A4232" s="15">
        <v>4231</v>
      </c>
      <c r="B4232" s="11">
        <v>97</v>
      </c>
      <c r="C4232" s="11">
        <v>3</v>
      </c>
      <c r="D4232" s="20" t="str">
        <f>L4232</f>
        <v>param_trim &lt;- 0</v>
      </c>
      <c r="F4232" s="15" t="s">
        <v>163</v>
      </c>
      <c r="G4232" s="15">
        <f>'1. Input and Output files list'!$H$272</f>
        <v>0</v>
      </c>
      <c r="H4232" s="15"/>
      <c r="I4232" s="15"/>
      <c r="J4232" s="15"/>
      <c r="K4232" s="15"/>
      <c r="L4232" s="15" t="str">
        <f>CONCATENATE(F4232,G4232)</f>
        <v>param_trim &lt;- 0</v>
      </c>
    </row>
    <row r="4233" spans="1:18" x14ac:dyDescent="0.15">
      <c r="A4233" s="15">
        <v>4232</v>
      </c>
      <c r="B4233" s="11">
        <v>97</v>
      </c>
      <c r="C4233" s="11">
        <v>4</v>
      </c>
      <c r="D4233" s="20" t="s">
        <v>21</v>
      </c>
      <c r="F4233" s="15"/>
      <c r="G4233" s="15"/>
      <c r="H4233" s="15"/>
      <c r="I4233" s="15"/>
      <c r="J4233" s="15"/>
      <c r="K4233" s="15"/>
      <c r="L4233" s="15"/>
    </row>
    <row r="4234" spans="1:18" x14ac:dyDescent="0.15">
      <c r="A4234" s="15">
        <v>4233</v>
      </c>
      <c r="B4234" s="11">
        <v>97</v>
      </c>
      <c r="C4234" s="11">
        <v>5</v>
      </c>
      <c r="D4234" s="20" t="s">
        <v>22</v>
      </c>
      <c r="F4234" s="15"/>
      <c r="G4234" s="15"/>
      <c r="H4234" s="15"/>
      <c r="I4234" s="15"/>
      <c r="J4234" s="15"/>
      <c r="K4234" s="15"/>
      <c r="L4234" s="15"/>
    </row>
    <row r="4235" spans="1:18" x14ac:dyDescent="0.15">
      <c r="A4235" s="15">
        <v>4234</v>
      </c>
      <c r="B4235" s="11">
        <v>97</v>
      </c>
      <c r="C4235" s="11">
        <v>6</v>
      </c>
      <c r="D4235" s="20" t="s">
        <v>23</v>
      </c>
      <c r="F4235" s="15"/>
      <c r="G4235" s="15"/>
      <c r="H4235" s="15"/>
      <c r="I4235" s="15"/>
      <c r="J4235" s="15"/>
      <c r="K4235" s="15"/>
      <c r="L4235" s="15"/>
    </row>
    <row r="4236" spans="1:18" x14ac:dyDescent="0.15">
      <c r="A4236" s="15">
        <v>4235</v>
      </c>
      <c r="B4236" s="11">
        <v>97</v>
      </c>
      <c r="C4236" s="11">
        <v>7</v>
      </c>
      <c r="D4236" s="20" t="str">
        <f>L4236</f>
        <v>hoge1 &lt;- DNAStringSet(sread(fastq), start=1, end=hoge)</v>
      </c>
      <c r="F4236" s="15" t="s">
        <v>166</v>
      </c>
      <c r="G4236" s="15">
        <f>'1. Input and Output files list'!$G$272+1</f>
        <v>1</v>
      </c>
      <c r="H4236" s="15" t="s">
        <v>26</v>
      </c>
      <c r="I4236" s="15"/>
      <c r="J4236" s="15"/>
      <c r="K4236" s="15"/>
      <c r="L4236" s="15" t="str">
        <f>CONCATENATE(F4236,G4236,H4236)</f>
        <v>hoge1 &lt;- DNAStringSet(sread(fastq), start=1, end=hoge)</v>
      </c>
    </row>
    <row r="4237" spans="1:18" x14ac:dyDescent="0.15">
      <c r="A4237" s="15">
        <v>4236</v>
      </c>
      <c r="B4237" s="11">
        <v>97</v>
      </c>
      <c r="C4237" s="11">
        <v>8</v>
      </c>
      <c r="D4237" s="20" t="str">
        <f>L4237</f>
        <v>hoge2 &lt;- BStringSet(quality(quality(fastq)), start=1, end=hoge)</v>
      </c>
      <c r="F4237" s="15" t="s">
        <v>167</v>
      </c>
      <c r="G4237" s="15">
        <f>'1. Input and Output files list'!$G$272+1</f>
        <v>1</v>
      </c>
      <c r="H4237" s="15" t="s">
        <v>26</v>
      </c>
      <c r="I4237" s="15"/>
      <c r="J4237" s="15"/>
      <c r="K4237" s="15"/>
      <c r="L4237" s="15" t="str">
        <f>CONCATENATE(F4237,G4237,H4237)</f>
        <v>hoge2 &lt;- BStringSet(quality(quality(fastq)), start=1, end=hoge)</v>
      </c>
    </row>
    <row r="4238" spans="1:18" x14ac:dyDescent="0.15">
      <c r="A4238" s="15">
        <v>4237</v>
      </c>
      <c r="B4238" s="11">
        <v>97</v>
      </c>
      <c r="C4238" s="11">
        <v>9</v>
      </c>
      <c r="D4238" s="20" t="s">
        <v>24</v>
      </c>
      <c r="F4238" s="15"/>
      <c r="G4238" s="15"/>
      <c r="H4238" s="15"/>
      <c r="I4238" s="15"/>
      <c r="J4238" s="15"/>
      <c r="K4238" s="15"/>
      <c r="L4238" s="15"/>
    </row>
    <row r="4239" spans="1:18" x14ac:dyDescent="0.15">
      <c r="A4239" s="15">
        <v>4238</v>
      </c>
      <c r="B4239" s="11">
        <v>97</v>
      </c>
      <c r="C4239" s="11">
        <v>10</v>
      </c>
      <c r="D4239" s="20" t="s">
        <v>96</v>
      </c>
      <c r="F4239" s="15"/>
      <c r="G4239" s="15"/>
      <c r="H4239" s="15"/>
      <c r="I4239" s="15"/>
      <c r="J4239" s="15"/>
      <c r="K4239" s="15"/>
      <c r="L4239" s="15"/>
    </row>
    <row r="4240" spans="1:18" x14ac:dyDescent="0.15">
      <c r="A4240" s="15">
        <v>4239</v>
      </c>
      <c r="B4240" s="11">
        <v>97</v>
      </c>
      <c r="C4240" s="11">
        <v>11</v>
      </c>
      <c r="D4240" s="53" t="str">
        <f>R4240</f>
        <v>param1 &lt;- 35</v>
      </c>
      <c r="F4240" s="15" t="s">
        <v>843</v>
      </c>
      <c r="G4240" s="15">
        <f>'1. Input and Output files list'!$E$32</f>
        <v>35</v>
      </c>
      <c r="H4240" s="15"/>
      <c r="I4240" s="15"/>
      <c r="J4240" s="15"/>
      <c r="K4240" s="15"/>
      <c r="L4240" s="15"/>
      <c r="R4240" t="str">
        <f>CONCATENATE(F4240,G4240,H4240)</f>
        <v>param1 &lt;- 35</v>
      </c>
    </row>
    <row r="4241" spans="1:18" x14ac:dyDescent="0.15">
      <c r="A4241" s="15">
        <v>4240</v>
      </c>
      <c r="B4241" s="11">
        <v>97</v>
      </c>
      <c r="C4241" s="11">
        <v>12</v>
      </c>
      <c r="D4241" s="53" t="str">
        <f>R4241</f>
        <v>param2 &lt;- 0.1</v>
      </c>
      <c r="F4241" s="15" t="s">
        <v>844</v>
      </c>
      <c r="G4241" s="15">
        <f>'1. Input and Output files list'!$E$34</f>
        <v>0.1</v>
      </c>
      <c r="H4241" s="15"/>
      <c r="I4241" s="15"/>
      <c r="J4241" s="15"/>
      <c r="K4241" s="15"/>
      <c r="L4241" s="15"/>
      <c r="R4241" t="str">
        <f>CONCATENATE(F4241,G4241,H4241)</f>
        <v>param2 &lt;- 0.1</v>
      </c>
    </row>
    <row r="4242" spans="1:18" x14ac:dyDescent="0.15">
      <c r="A4242" s="15">
        <v>4241</v>
      </c>
      <c r="B4242" s="11">
        <v>97</v>
      </c>
      <c r="C4242" s="11">
        <v>13</v>
      </c>
      <c r="D4242" s="53" t="str">
        <f>R4242</f>
        <v>fastq &lt;- readFastq("C:/NGS/save/.fastq")</v>
      </c>
      <c r="F4242" s="15" t="s">
        <v>845</v>
      </c>
      <c r="G4242" s="15" t="str">
        <f>'1. Input and Output files list'!$E$6</f>
        <v>C:/NGS/save/</v>
      </c>
      <c r="H4242" s="5" t="str">
        <f>'1. Input and Output files list'!$I$272</f>
        <v>.fastq</v>
      </c>
      <c r="I4242" s="15" t="s">
        <v>4</v>
      </c>
      <c r="J4242" s="15">
        <v>97</v>
      </c>
      <c r="K4242" s="15"/>
      <c r="L4242" s="15"/>
      <c r="R4242" t="str">
        <f>CONCATENATE(F4242,G4242,H4242,I4242)</f>
        <v>fastq &lt;- readFastq("C:/NGS/save/.fastq")</v>
      </c>
    </row>
    <row r="4243" spans="1:18" x14ac:dyDescent="0.15">
      <c r="A4243" s="15">
        <v>4242</v>
      </c>
      <c r="B4243" s="11">
        <v>97</v>
      </c>
      <c r="C4243" s="11">
        <v>14</v>
      </c>
      <c r="D4243" s="53" t="s">
        <v>840</v>
      </c>
      <c r="F4243" s="15"/>
      <c r="G4243" s="15"/>
      <c r="H4243" s="15"/>
      <c r="I4243" s="15"/>
      <c r="J4243" s="15"/>
      <c r="K4243" s="15"/>
      <c r="L4243" s="15"/>
    </row>
    <row r="4244" spans="1:18" x14ac:dyDescent="0.15">
      <c r="A4244" s="15">
        <v>4243</v>
      </c>
      <c r="B4244" s="11">
        <v>97</v>
      </c>
      <c r="C4244" s="11">
        <v>15</v>
      </c>
      <c r="D4244" s="53" t="s">
        <v>841</v>
      </c>
      <c r="F4244" s="15"/>
      <c r="G4244" s="15"/>
      <c r="H4244" s="15"/>
      <c r="I4244" s="15"/>
      <c r="J4244" s="15"/>
      <c r="K4244" s="15"/>
      <c r="L4244" s="15"/>
    </row>
    <row r="4245" spans="1:18" x14ac:dyDescent="0.15">
      <c r="A4245" s="15">
        <v>4244</v>
      </c>
      <c r="B4245" s="11">
        <v>97</v>
      </c>
      <c r="C4245" s="11">
        <v>16</v>
      </c>
      <c r="D4245" s="53" t="s">
        <v>842</v>
      </c>
      <c r="F4245" s="15"/>
      <c r="G4245" s="15"/>
      <c r="H4245" s="15"/>
      <c r="I4245" s="15"/>
      <c r="J4245" s="15"/>
      <c r="K4245" s="15"/>
      <c r="L4245" s="15"/>
    </row>
    <row r="4246" spans="1:18" x14ac:dyDescent="0.15">
      <c r="A4246" s="15">
        <v>4245</v>
      </c>
      <c r="B4246" s="11">
        <v>97</v>
      </c>
      <c r="C4246" s="11">
        <v>17</v>
      </c>
      <c r="D4246" s="20" t="str">
        <f>L4246</f>
        <v xml:space="preserve">writeFastq(fastq, "C:/NGS/save/F2_Adap-0.fastq", compress=F)   </v>
      </c>
      <c r="F4246" s="15" t="s">
        <v>847</v>
      </c>
      <c r="G4246" s="15" t="str">
        <f>'1. Input and Output files list'!$E$6</f>
        <v>C:/NGS/save/</v>
      </c>
      <c r="H4246" s="15" t="s">
        <v>850</v>
      </c>
      <c r="I4246" s="15"/>
      <c r="J4246" s="15"/>
      <c r="K4246" s="15"/>
      <c r="L4246" s="15" t="str">
        <f>CONCATENATE(F4246,G4246,H4246,I4246,J4246)</f>
        <v xml:space="preserve">writeFastq(fastq, "C:/NGS/save/F2_Adap-0.fastq", compress=F)   </v>
      </c>
    </row>
    <row r="4247" spans="1:18" x14ac:dyDescent="0.15">
      <c r="A4247" s="15">
        <v>4246</v>
      </c>
      <c r="B4247" s="11">
        <v>97</v>
      </c>
      <c r="C4247" s="11">
        <v>18</v>
      </c>
      <c r="D4247" s="20" t="str">
        <f>L4247</f>
        <v>in_f &lt;- "C:/NGS/save/F2_Adap-0.fastq"</v>
      </c>
      <c r="F4247" s="15" t="s">
        <v>14</v>
      </c>
      <c r="G4247" s="15" t="s">
        <v>13</v>
      </c>
      <c r="H4247" s="15" t="str">
        <f>'1. Input and Output files list'!$E$6</f>
        <v>C:/NGS/save/</v>
      </c>
      <c r="I4247" s="15" t="s">
        <v>849</v>
      </c>
      <c r="J4247" s="7"/>
      <c r="K4247" s="15"/>
      <c r="L4247" s="15" t="str">
        <f>CONCATENATE(F4247,G4247,H4247,I4247,J4247)</f>
        <v>in_f &lt;- "C:/NGS/save/F2_Adap-0.fastq"</v>
      </c>
    </row>
    <row r="4248" spans="1:18" x14ac:dyDescent="0.15">
      <c r="A4248" s="15">
        <v>4247</v>
      </c>
      <c r="B4248" s="11">
        <v>97</v>
      </c>
      <c r="C4248" s="11">
        <v>19</v>
      </c>
      <c r="D4248" s="20" t="str">
        <f>L4248</f>
        <v>out_f &lt;- "C:/NGS/save/F2_Adap-1.fastq"</v>
      </c>
      <c r="F4248" s="15" t="s">
        <v>15</v>
      </c>
      <c r="G4248" s="15" t="str">
        <f>'1. Input and Output files list'!$E$6</f>
        <v>C:/NGS/save/</v>
      </c>
      <c r="H4248" s="15" t="s">
        <v>86</v>
      </c>
      <c r="I4248" s="15"/>
      <c r="J4248" s="15"/>
      <c r="K4248" s="15"/>
      <c r="L4248" s="15" t="str">
        <f>CONCATENATE(F4248,G4248,H4248)</f>
        <v>out_f &lt;- "C:/NGS/save/F2_Adap-1.fastq"</v>
      </c>
    </row>
    <row r="4249" spans="1:18" x14ac:dyDescent="0.15">
      <c r="A4249" s="15">
        <v>4248</v>
      </c>
      <c r="B4249" s="11">
        <v>97</v>
      </c>
      <c r="C4249" s="11">
        <v>20</v>
      </c>
      <c r="D4249" s="20" t="str">
        <f>L4249</f>
        <v>param_adapter &lt;- "CATGAGATCGGAAGAGCGTCGTGTAGGGAAAGAGTGT"  #Adapter sequence 1</v>
      </c>
      <c r="F4249" s="11" t="s">
        <v>44</v>
      </c>
      <c r="G4249" s="11" t="str">
        <f>'1. Input and Output files list'!$E$64</f>
        <v>CATGAGATCGGAAGAGCGTCGTGTAGGGAAAGAGTGT</v>
      </c>
      <c r="H4249" s="11" t="s">
        <v>46</v>
      </c>
      <c r="I4249" s="15"/>
      <c r="J4249" s="15"/>
      <c r="K4249" s="15"/>
      <c r="L4249" s="15" t="str">
        <f>CONCATENATE(F4249,G4249,H4249)</f>
        <v>param_adapter &lt;- "CATGAGATCGGAAGAGCGTCGTGTAGGGAAAGAGTGT"  #Adapter sequence 1</v>
      </c>
    </row>
    <row r="4250" spans="1:18" x14ac:dyDescent="0.15">
      <c r="A4250" s="15">
        <v>4249</v>
      </c>
      <c r="B4250" s="11">
        <v>97</v>
      </c>
      <c r="C4250" s="11">
        <v>21</v>
      </c>
      <c r="D4250" s="20" t="s">
        <v>28</v>
      </c>
      <c r="F4250" s="15"/>
      <c r="G4250" s="15"/>
      <c r="H4250" s="15"/>
      <c r="I4250" s="15"/>
      <c r="J4250" s="15"/>
      <c r="K4250" s="15"/>
      <c r="L4250" s="15"/>
    </row>
    <row r="4251" spans="1:18" x14ac:dyDescent="0.15">
      <c r="A4251" s="15">
        <v>4250</v>
      </c>
      <c r="B4251" s="11">
        <v>97</v>
      </c>
      <c r="C4251" s="11">
        <v>22</v>
      </c>
      <c r="D4251" s="20" t="str">
        <f>L4251</f>
        <v>in_f &lt;- "C:/NGS/save/F2_Adap-1.fastq"</v>
      </c>
      <c r="F4251" s="15" t="s">
        <v>12</v>
      </c>
      <c r="G4251" s="15" t="str">
        <f>'1. Input and Output files list'!$E$6</f>
        <v>C:/NGS/save/</v>
      </c>
      <c r="H4251" s="15" t="s">
        <v>86</v>
      </c>
      <c r="I4251" s="15"/>
      <c r="J4251" s="15"/>
      <c r="K4251" s="15"/>
      <c r="L4251" s="15" t="str">
        <f>CONCATENATE(F4251,G4251,H4251)</f>
        <v>in_f &lt;- "C:/NGS/save/F2_Adap-1.fastq"</v>
      </c>
    </row>
    <row r="4252" spans="1:18" x14ac:dyDescent="0.15">
      <c r="A4252" s="15">
        <v>4251</v>
      </c>
      <c r="B4252" s="11">
        <v>97</v>
      </c>
      <c r="C4252" s="11">
        <v>23</v>
      </c>
      <c r="D4252" s="20" t="str">
        <f>L4252</f>
        <v>out_f &lt;- "C:/NGS/save/F2_Adap-2.fastq"</v>
      </c>
      <c r="F4252" s="15" t="s">
        <v>15</v>
      </c>
      <c r="G4252" s="15" t="str">
        <f>'1. Input and Output files list'!$E$6</f>
        <v>C:/NGS/save/</v>
      </c>
      <c r="H4252" s="15" t="s">
        <v>87</v>
      </c>
      <c r="I4252" s="15"/>
      <c r="J4252" s="15"/>
      <c r="K4252" s="15"/>
      <c r="L4252" s="15" t="str">
        <f>CONCATENATE(F4252,G4252,H4252)</f>
        <v>out_f &lt;- "C:/NGS/save/F2_Adap-2.fastq"</v>
      </c>
    </row>
    <row r="4253" spans="1:18" x14ac:dyDescent="0.15">
      <c r="A4253" s="15">
        <v>4252</v>
      </c>
      <c r="B4253" s="11">
        <v>97</v>
      </c>
      <c r="C4253" s="11">
        <v>24</v>
      </c>
      <c r="D4253" s="20" t="str">
        <f>L4253</f>
        <v>param_adapter &lt;- "TAAGATCGGAAGAGCACACGTCTGAACTCCAGTCAC"  #Adapter sequence 2</v>
      </c>
      <c r="F4253" s="11" t="s">
        <v>44</v>
      </c>
      <c r="G4253" s="15" t="str">
        <f>'1. Input and Output files list'!$E$65</f>
        <v>TAAGATCGGAAGAGCACACGTCTGAACTCCAGTCAC</v>
      </c>
      <c r="H4253" s="11" t="s">
        <v>47</v>
      </c>
      <c r="I4253" s="15"/>
      <c r="J4253" s="15"/>
      <c r="K4253" s="15"/>
      <c r="L4253" s="15" t="str">
        <f>CONCATENATE(F4253,G4253,H4253)</f>
        <v>param_adapter &lt;- "TAAGATCGGAAGAGCACACGTCTGAACTCCAGTCAC"  #Adapter sequence 2</v>
      </c>
    </row>
    <row r="4254" spans="1:18" x14ac:dyDescent="0.15">
      <c r="A4254" s="15">
        <v>4253</v>
      </c>
      <c r="B4254" s="11">
        <v>97</v>
      </c>
      <c r="C4254" s="11">
        <v>25</v>
      </c>
      <c r="D4254" s="20" t="s">
        <v>29</v>
      </c>
      <c r="F4254" s="15"/>
      <c r="G4254" s="15"/>
      <c r="H4254" s="15"/>
      <c r="I4254" s="15"/>
      <c r="J4254" s="15"/>
      <c r="K4254" s="15"/>
      <c r="L4254" s="15"/>
    </row>
    <row r="4255" spans="1:18" x14ac:dyDescent="0.15">
      <c r="A4255" s="15">
        <v>4254</v>
      </c>
      <c r="B4255" s="11">
        <v>97</v>
      </c>
      <c r="C4255" s="11">
        <v>26</v>
      </c>
      <c r="D4255" s="20" t="str">
        <f>L4255</f>
        <v>in_f &lt;- "C:/NGS/save/F2_Adap-2.fastq"</v>
      </c>
      <c r="F4255" s="15" t="s">
        <v>12</v>
      </c>
      <c r="G4255" s="15" t="str">
        <f>'1. Input and Output files list'!$E$6</f>
        <v>C:/NGS/save/</v>
      </c>
      <c r="H4255" s="15" t="s">
        <v>87</v>
      </c>
      <c r="I4255" s="15"/>
      <c r="J4255" s="15"/>
      <c r="K4255" s="15"/>
      <c r="L4255" s="15" t="str">
        <f>CONCATENATE(F4255,G4255,H4255)</f>
        <v>in_f &lt;- "C:/NGS/save/F2_Adap-2.fastq"</v>
      </c>
    </row>
    <row r="4256" spans="1:18" x14ac:dyDescent="0.15">
      <c r="A4256" s="15">
        <v>4255</v>
      </c>
      <c r="B4256" s="11">
        <v>97</v>
      </c>
      <c r="C4256" s="11">
        <v>27</v>
      </c>
      <c r="D4256" s="20" t="str">
        <f>L4256</f>
        <v>out_f &lt;- "C:/NGS/save/F2_Adap-3.fastq"</v>
      </c>
      <c r="F4256" s="15" t="s">
        <v>15</v>
      </c>
      <c r="G4256" s="15" t="str">
        <f>'1. Input and Output files list'!$E$6</f>
        <v>C:/NGS/save/</v>
      </c>
      <c r="H4256" s="15" t="s">
        <v>88</v>
      </c>
      <c r="I4256" s="15"/>
      <c r="J4256" s="15"/>
      <c r="K4256" s="15"/>
      <c r="L4256" s="15" t="str">
        <f>CONCATENATE(F4256,G4256,H4256)</f>
        <v>out_f &lt;- "C:/NGS/save/F2_Adap-3.fastq"</v>
      </c>
    </row>
    <row r="4257" spans="1:20" x14ac:dyDescent="0.15">
      <c r="A4257" s="15">
        <v>4256</v>
      </c>
      <c r="B4257" s="11">
        <v>97</v>
      </c>
      <c r="C4257" s="11">
        <v>28</v>
      </c>
      <c r="D4257" s="20" t="str">
        <f>L4257</f>
        <v>param_adapter &lt;- "TAAGATCGGAAGAGCGTCGTGTAGGGAAAGAGTGT"  #Adapter sequence 3</v>
      </c>
      <c r="F4257" s="15" t="s">
        <v>44</v>
      </c>
      <c r="G4257" s="15" t="str">
        <f>'1. Input and Output files list'!$E$66</f>
        <v>TAAGATCGGAAGAGCGTCGTGTAGGGAAAGAGTGT</v>
      </c>
      <c r="H4257" s="15" t="s">
        <v>49</v>
      </c>
      <c r="I4257" s="15"/>
      <c r="J4257" s="15"/>
      <c r="K4257" s="15"/>
      <c r="L4257" s="15" t="str">
        <f>CONCATENATE(F4257,G4257,H4257)</f>
        <v>param_adapter &lt;- "TAAGATCGGAAGAGCGTCGTGTAGGGAAAGAGTGT"  #Adapter sequence 3</v>
      </c>
    </row>
    <row r="4258" spans="1:20" x14ac:dyDescent="0.15">
      <c r="A4258" s="15">
        <v>4257</v>
      </c>
      <c r="B4258" s="11">
        <v>97</v>
      </c>
      <c r="C4258" s="11">
        <v>29</v>
      </c>
      <c r="D4258" s="20" t="s">
        <v>30</v>
      </c>
      <c r="F4258" s="15"/>
      <c r="G4258" s="15"/>
      <c r="H4258" s="15"/>
      <c r="I4258" s="15"/>
      <c r="J4258" s="15"/>
      <c r="K4258" s="15"/>
      <c r="L4258" s="15"/>
    </row>
    <row r="4259" spans="1:20" x14ac:dyDescent="0.15">
      <c r="A4259" s="15">
        <v>4258</v>
      </c>
      <c r="B4259" s="11">
        <v>97</v>
      </c>
      <c r="C4259" s="11">
        <v>30</v>
      </c>
      <c r="D4259" s="20" t="str">
        <f>L4259</f>
        <v>in_f &lt;- "C:/NGS/save/F2_Adap-3.fastq"</v>
      </c>
      <c r="F4259" s="15" t="s">
        <v>12</v>
      </c>
      <c r="G4259" s="15" t="str">
        <f>'1. Input and Output files list'!$E$6</f>
        <v>C:/NGS/save/</v>
      </c>
      <c r="H4259" s="15" t="s">
        <v>88</v>
      </c>
      <c r="I4259" s="15"/>
      <c r="J4259" s="15"/>
      <c r="K4259" s="15"/>
      <c r="L4259" s="15" t="str">
        <f>CONCATENATE(F4259,G4259,H4259)</f>
        <v>in_f &lt;- "C:/NGS/save/F2_Adap-3.fastq"</v>
      </c>
    </row>
    <row r="4260" spans="1:20" x14ac:dyDescent="0.15">
      <c r="A4260" s="15">
        <v>4259</v>
      </c>
      <c r="B4260" s="11">
        <v>97</v>
      </c>
      <c r="C4260" s="11">
        <v>31</v>
      </c>
      <c r="D4260" s="20" t="str">
        <f>L4260</f>
        <v>out_f &lt;- "C:/NGS/save/AdapterTrim_.fastq"</v>
      </c>
      <c r="F4260" s="15" t="s">
        <v>36</v>
      </c>
      <c r="G4260" s="15" t="str">
        <f>'1. Input and Output files list'!$E$6</f>
        <v>C:/NGS/save/</v>
      </c>
      <c r="H4260" s="15" t="s">
        <v>38</v>
      </c>
      <c r="I4260" s="15" t="str">
        <f>'1. Input and Output files list'!$I$272</f>
        <v>.fastq</v>
      </c>
      <c r="J4260" s="15" t="s">
        <v>16</v>
      </c>
      <c r="K4260" s="15"/>
      <c r="L4260" s="15" t="str">
        <f>CONCATENATE(F4260,G4260,H4260,I4260,J4260)</f>
        <v>out_f &lt;- "C:/NGS/save/AdapterTrim_.fastq"</v>
      </c>
    </row>
    <row r="4261" spans="1:20" x14ac:dyDescent="0.15">
      <c r="A4261" s="15">
        <v>4260</v>
      </c>
      <c r="B4261" s="11">
        <v>97</v>
      </c>
      <c r="C4261" s="11">
        <v>32</v>
      </c>
      <c r="D4261" s="20" t="str">
        <f>L4261</f>
        <v>param_adapter &lt;- "CATGAGATCGGAAGAGCACACGTCTGAACTCCAGTCAC"  #Adapter sequence 4</v>
      </c>
      <c r="F4261" s="15" t="s">
        <v>44</v>
      </c>
      <c r="G4261" s="15" t="str">
        <f>'1. Input and Output files list'!$E$67</f>
        <v>CATGAGATCGGAAGAGCACACGTCTGAACTCCAGTCAC</v>
      </c>
      <c r="H4261" s="15" t="s">
        <v>51</v>
      </c>
      <c r="I4261" s="15"/>
      <c r="J4261" s="15"/>
      <c r="K4261" s="15"/>
      <c r="L4261" s="15" t="str">
        <f>CONCATENATE(F4261,G4261,H4261)</f>
        <v>param_adapter &lt;- "CATGAGATCGGAAGAGCACACGTCTGAACTCCAGTCAC"  #Adapter sequence 4</v>
      </c>
    </row>
    <row r="4262" spans="1:20" x14ac:dyDescent="0.15">
      <c r="A4262" s="15">
        <v>4261</v>
      </c>
      <c r="B4262" s="11">
        <v>97</v>
      </c>
      <c r="C4262" s="11">
        <v>33</v>
      </c>
      <c r="D4262" s="20" t="s">
        <v>31</v>
      </c>
      <c r="F4262" s="15"/>
      <c r="G4262" s="15"/>
      <c r="H4262" s="15"/>
      <c r="I4262" s="15"/>
      <c r="J4262" s="15"/>
      <c r="K4262" s="15"/>
      <c r="L4262" s="15"/>
    </row>
    <row r="4263" spans="1:20" x14ac:dyDescent="0.15">
      <c r="A4263" s="15">
        <v>4262</v>
      </c>
      <c r="B4263" s="11">
        <v>97</v>
      </c>
      <c r="C4263" s="11">
        <v>34</v>
      </c>
      <c r="D4263" s="20" t="s">
        <v>32</v>
      </c>
      <c r="F4263" s="15"/>
      <c r="G4263" s="15"/>
      <c r="H4263" s="15"/>
      <c r="I4263" s="15"/>
      <c r="J4263" s="15"/>
      <c r="K4263" s="15"/>
      <c r="L4263" s="15"/>
    </row>
    <row r="4264" spans="1:20" x14ac:dyDescent="0.15">
      <c r="A4264" s="15">
        <v>4263</v>
      </c>
      <c r="B4264" s="11">
        <v>97</v>
      </c>
      <c r="C4264" s="11">
        <v>35</v>
      </c>
      <c r="D4264" s="20" t="str">
        <f>L4264</f>
        <v>write.csv(res, "C:/NGS/save/.fastq.csv")</v>
      </c>
      <c r="F4264" s="15" t="s">
        <v>35</v>
      </c>
      <c r="G4264" s="15" t="str">
        <f>'1. Input and Output files list'!$E$6</f>
        <v>C:/NGS/save/</v>
      </c>
      <c r="H4264" s="15" t="str">
        <f>'1. Input and Output files list'!$I$272</f>
        <v>.fastq</v>
      </c>
      <c r="I4264" s="15" t="s">
        <v>34</v>
      </c>
      <c r="J4264" s="15"/>
      <c r="K4264" s="15"/>
      <c r="L4264" s="15" t="str">
        <f>CONCATENATE(F4264,G4264,H4264,I4264)</f>
        <v>write.csv(res, "C:/NGS/save/.fastq.csv")</v>
      </c>
    </row>
    <row r="4265" spans="1:20" x14ac:dyDescent="0.15">
      <c r="A4265" s="15">
        <v>4264</v>
      </c>
      <c r="B4265" s="11">
        <v>97</v>
      </c>
      <c r="C4265" s="11">
        <v>36</v>
      </c>
      <c r="D4265" s="20" t="str">
        <f>L4265</f>
        <v>system.time(fastq &lt;- fread("C:/NGS/save/AdapterTrim_.fastq", header=F, sep="\t", na.strings="NA", strip.white=TRUE, verbose=TRUE))</v>
      </c>
      <c r="F4265" s="15" t="s">
        <v>92</v>
      </c>
      <c r="G4265" s="15" t="str">
        <f>'1. Input and Output files list'!$E$6</f>
        <v>C:/NGS/save/</v>
      </c>
      <c r="H4265" s="15" t="s">
        <v>38</v>
      </c>
      <c r="I4265" s="15" t="str">
        <f>'1. Input and Output files list'!$I$272</f>
        <v>.fastq</v>
      </c>
      <c r="J4265" s="15" t="s">
        <v>20</v>
      </c>
      <c r="K4265" s="15"/>
      <c r="L4265" s="15" t="str">
        <f>CONCATENATE(F4265,G4265,H4265,I4265,J4265)</f>
        <v>system.time(fastq &lt;- fread("C:/NGS/save/AdapterTrim_.fastq", header=F, sep="\t", na.strings="NA", strip.white=TRUE, verbose=TRUE))</v>
      </c>
    </row>
    <row r="4266" spans="1:20" x14ac:dyDescent="0.15">
      <c r="A4266" s="15">
        <v>4265</v>
      </c>
      <c r="B4266" s="11">
        <v>97</v>
      </c>
      <c r="C4266" s="11">
        <v>37</v>
      </c>
      <c r="D4266" s="20" t="str">
        <f>T4266</f>
        <v>file.remove("C:/NGS/save/AdapterTrim_.fastq","C:/NGS/save/F2_Adap-0.fastq","C:/NGS/save/F2_Adap-1.fastq","C:/NGS/save/F2_Adap-2.fastq","C:/NGS/save/F2_Adap-3.fastq")</v>
      </c>
      <c r="F4266" s="15" t="s">
        <v>11</v>
      </c>
      <c r="G4266" s="15" t="str">
        <f>'1. Input and Output files list'!$E$6</f>
        <v>C:/NGS/save/</v>
      </c>
      <c r="H4266" s="15" t="s">
        <v>38</v>
      </c>
      <c r="I4266" s="15" t="str">
        <f>'1. Input and Output files list'!$I$272</f>
        <v>.fastq</v>
      </c>
      <c r="J4266" s="15" t="s">
        <v>852</v>
      </c>
      <c r="K4266" s="15" t="str">
        <f>'1. Input and Output files list'!$E$6</f>
        <v>C:/NGS/save/</v>
      </c>
      <c r="L4266" s="15" t="s">
        <v>851</v>
      </c>
      <c r="M4266" t="str">
        <f>'1. Input and Output files list'!$E$6</f>
        <v>C:/NGS/save/</v>
      </c>
      <c r="N4266" t="s">
        <v>89</v>
      </c>
      <c r="O4266" t="str">
        <f>'1. Input and Output files list'!$E$6</f>
        <v>C:/NGS/save/</v>
      </c>
      <c r="P4266" t="s">
        <v>90</v>
      </c>
      <c r="Q4266" t="str">
        <f>'1. Input and Output files list'!$E$6</f>
        <v>C:/NGS/save/</v>
      </c>
      <c r="R4266" t="s">
        <v>91</v>
      </c>
      <c r="T4266" t="str">
        <f>CONCATENATE(F4266,G4266,H4266,I4266,J4266,K4266,L4266,M4266,N4266,O4266,P4266,Q4266,R4266)</f>
        <v>file.remove("C:/NGS/save/AdapterTrim_.fastq","C:/NGS/save/F2_Adap-0.fastq","C:/NGS/save/F2_Adap-1.fastq","C:/NGS/save/F2_Adap-2.fastq","C:/NGS/save/F2_Adap-3.fastq")</v>
      </c>
    </row>
    <row r="4267" spans="1:20" x14ac:dyDescent="0.15">
      <c r="A4267" s="15">
        <v>4266</v>
      </c>
      <c r="B4267" s="11">
        <v>97</v>
      </c>
      <c r="C4267" s="11">
        <v>38</v>
      </c>
      <c r="D4267" s="20" t="s">
        <v>93</v>
      </c>
      <c r="F4267" s="15"/>
      <c r="G4267" s="15"/>
      <c r="H4267" s="15"/>
      <c r="I4267" s="15"/>
      <c r="J4267" s="15"/>
      <c r="K4267" s="15"/>
      <c r="L4267" s="15"/>
    </row>
    <row r="4268" spans="1:20" x14ac:dyDescent="0.15">
      <c r="A4268" s="15">
        <v>4267</v>
      </c>
      <c r="B4268" s="11">
        <v>97</v>
      </c>
      <c r="C4268" s="11">
        <v>39</v>
      </c>
      <c r="D4268" s="20" t="s">
        <v>2</v>
      </c>
      <c r="F4268" s="15"/>
      <c r="G4268" s="15"/>
      <c r="H4268" s="15"/>
      <c r="I4268" s="15"/>
      <c r="J4268" s="15"/>
      <c r="K4268" s="15"/>
      <c r="L4268" s="15"/>
    </row>
    <row r="4269" spans="1:20" x14ac:dyDescent="0.15">
      <c r="A4269" s="15">
        <v>4268</v>
      </c>
      <c r="B4269" s="11">
        <v>97</v>
      </c>
      <c r="C4269" s="11">
        <v>40</v>
      </c>
      <c r="D4269" s="20" t="str">
        <f>K4269</f>
        <v>system.time(write.csv(RADtag, file="C:/NGS/save/.tagcount", row.names = F))</v>
      </c>
      <c r="F4269" s="15" t="s">
        <v>164</v>
      </c>
      <c r="G4269" s="15" t="str">
        <f>'1. Input and Output files list'!$E$6</f>
        <v>C:/NGS/save/</v>
      </c>
      <c r="H4269" s="15" t="str">
        <f>'1. Input and Output files list'!$J$272</f>
        <v>.tagcount</v>
      </c>
      <c r="I4269" s="15" t="s">
        <v>210</v>
      </c>
      <c r="J4269" s="15"/>
      <c r="K4269" s="15" t="str">
        <f>CONCATENATE(F4269,G4269,H4269,I4269)</f>
        <v>system.time(write.csv(RADtag, file="C:/NGS/save/.tagcount", row.names = F))</v>
      </c>
      <c r="L4269" s="15"/>
    </row>
    <row r="4270" spans="1:20" x14ac:dyDescent="0.15">
      <c r="A4270" s="15">
        <v>4269</v>
      </c>
      <c r="B4270" s="11">
        <v>97</v>
      </c>
      <c r="C4270" s="11">
        <v>41</v>
      </c>
      <c r="D4270" s="20" t="str">
        <f>L4270</f>
        <v>file.remove("C:/NGS/save/.fastq")</v>
      </c>
      <c r="F4270" s="15" t="s">
        <v>97</v>
      </c>
      <c r="G4270" s="15" t="s">
        <v>13</v>
      </c>
      <c r="H4270" s="15" t="str">
        <f>'1. Input and Output files list'!$E$6</f>
        <v>C:/NGS/save/</v>
      </c>
      <c r="I4270" s="15" t="str">
        <f>'1. Input and Output files list'!$I$272</f>
        <v>.fastq</v>
      </c>
      <c r="J4270" s="7" t="s">
        <v>16</v>
      </c>
      <c r="K4270" s="15" t="s">
        <v>52</v>
      </c>
      <c r="L4270" s="15" t="str">
        <f>CONCATENATE(F4270,G4270,H4270,I4270,J4270,K4270)</f>
        <v>file.remove("C:/NGS/save/.fastq")</v>
      </c>
    </row>
    <row r="4271" spans="1:20" x14ac:dyDescent="0.15">
      <c r="A4271" s="15">
        <v>4270</v>
      </c>
      <c r="B4271" s="11">
        <v>97</v>
      </c>
      <c r="C4271" s="11">
        <v>42</v>
      </c>
      <c r="D4271" s="20" t="s">
        <v>170</v>
      </c>
      <c r="F4271" s="15"/>
      <c r="G4271" s="15"/>
      <c r="H4271" s="15"/>
      <c r="I4271" s="15"/>
      <c r="J4271" s="15"/>
      <c r="K4271" s="15"/>
      <c r="L4271" s="15"/>
    </row>
    <row r="4272" spans="1:20" x14ac:dyDescent="0.15">
      <c r="A4272" s="15">
        <v>4271</v>
      </c>
      <c r="B4272" s="11">
        <v>97</v>
      </c>
      <c r="C4272" s="11">
        <v>43</v>
      </c>
      <c r="D4272" s="20" t="str">
        <f>L4272</f>
        <v>system.time(write.csv(RAD_1over, file="C:/NGS/save/.tagcount1over", row.names = F))</v>
      </c>
      <c r="F4272" s="10" t="s">
        <v>171</v>
      </c>
      <c r="G4272" s="15" t="str">
        <f>'1. Input and Output files list'!$E$6</f>
        <v>C:/NGS/save/</v>
      </c>
      <c r="H4272" s="10" t="str">
        <f>'1. Input and Output files list'!$K$272</f>
        <v>.tagcount1over</v>
      </c>
      <c r="I4272" s="10" t="s">
        <v>210</v>
      </c>
      <c r="J4272" s="15"/>
      <c r="K4272" s="15"/>
      <c r="L4272" s="15" t="str">
        <f>CONCATENATE(F4272,G4272,H4272,I4272)</f>
        <v>system.time(write.csv(RAD_1over, file="C:/NGS/save/.tagcount1over", row.names = F))</v>
      </c>
    </row>
    <row r="4273" spans="1:18" x14ac:dyDescent="0.15">
      <c r="A4273" s="15">
        <v>4272</v>
      </c>
      <c r="B4273" s="11">
        <v>97</v>
      </c>
      <c r="C4273" s="11">
        <v>44</v>
      </c>
      <c r="D4273" s="20" t="s">
        <v>1073</v>
      </c>
      <c r="F4273" s="15"/>
      <c r="G4273" s="15"/>
      <c r="H4273" s="15"/>
      <c r="I4273" s="15"/>
      <c r="J4273" s="15"/>
      <c r="K4273" s="15"/>
      <c r="L4273" s="15"/>
    </row>
    <row r="4274" spans="1:18" x14ac:dyDescent="0.15">
      <c r="A4274" s="15">
        <v>4273</v>
      </c>
      <c r="B4274" s="11">
        <v>98</v>
      </c>
      <c r="C4274" s="11">
        <v>1</v>
      </c>
      <c r="D4274" s="20" t="str">
        <f>L4274</f>
        <v>in_f &lt;- c("0", "0")</v>
      </c>
      <c r="F4274" s="15" t="s">
        <v>3</v>
      </c>
      <c r="G4274" s="15">
        <f>'1. Input and Output files list'!$E$274</f>
        <v>0</v>
      </c>
      <c r="H4274" s="15" t="s">
        <v>10</v>
      </c>
      <c r="I4274" s="15">
        <f>'1. Input and Output files list'!$E$275</f>
        <v>0</v>
      </c>
      <c r="J4274" s="15" t="s">
        <v>4</v>
      </c>
      <c r="K4274" s="15"/>
      <c r="L4274" s="15" t="str">
        <f>CONCATENATE(F4274,G4274,H4274,I4274,J4274)</f>
        <v>in_f &lt;- c("0", "0")</v>
      </c>
    </row>
    <row r="4275" spans="1:18" x14ac:dyDescent="0.15">
      <c r="A4275" s="15">
        <v>4274</v>
      </c>
      <c r="B4275" s="11">
        <v>98</v>
      </c>
      <c r="C4275" s="11">
        <v>2</v>
      </c>
      <c r="D4275" s="20" t="str">
        <f>L4275</f>
        <v>out_f &lt;- "C:/NGS/save/.fastq"</v>
      </c>
      <c r="F4275" s="15" t="s">
        <v>95</v>
      </c>
      <c r="G4275" s="15" t="s">
        <v>13</v>
      </c>
      <c r="H4275" s="15" t="str">
        <f>'1. Input and Output files list'!$E$6</f>
        <v>C:/NGS/save/</v>
      </c>
      <c r="I4275" s="15" t="str">
        <f>'1. Input and Output files list'!$I$274</f>
        <v>.fastq</v>
      </c>
      <c r="J4275" s="7" t="s">
        <v>16</v>
      </c>
      <c r="K4275" s="15"/>
      <c r="L4275" s="15" t="str">
        <f>CONCATENATE(F4275,G4275,H4275,I4275,J4275)</f>
        <v>out_f &lt;- "C:/NGS/save/.fastq"</v>
      </c>
    </row>
    <row r="4276" spans="1:18" x14ac:dyDescent="0.15">
      <c r="A4276" s="15">
        <v>4275</v>
      </c>
      <c r="B4276" s="11">
        <v>98</v>
      </c>
      <c r="C4276" s="11">
        <v>3</v>
      </c>
      <c r="D4276" s="20" t="str">
        <f>L4276</f>
        <v>param_trim &lt;- 0</v>
      </c>
      <c r="F4276" s="15" t="s">
        <v>163</v>
      </c>
      <c r="G4276" s="15">
        <f>'1. Input and Output files list'!$H$274</f>
        <v>0</v>
      </c>
      <c r="H4276" s="15"/>
      <c r="I4276" s="15"/>
      <c r="J4276" s="15"/>
      <c r="K4276" s="15"/>
      <c r="L4276" s="15" t="str">
        <f>CONCATENATE(F4276,G4276)</f>
        <v>param_trim &lt;- 0</v>
      </c>
    </row>
    <row r="4277" spans="1:18" x14ac:dyDescent="0.15">
      <c r="A4277" s="15">
        <v>4276</v>
      </c>
      <c r="B4277" s="11">
        <v>98</v>
      </c>
      <c r="C4277" s="11">
        <v>4</v>
      </c>
      <c r="D4277" s="20" t="s">
        <v>21</v>
      </c>
      <c r="F4277" s="15"/>
      <c r="G4277" s="15"/>
      <c r="H4277" s="15"/>
      <c r="I4277" s="15"/>
      <c r="J4277" s="15"/>
      <c r="K4277" s="15"/>
      <c r="L4277" s="15"/>
    </row>
    <row r="4278" spans="1:18" x14ac:dyDescent="0.15">
      <c r="A4278" s="15">
        <v>4277</v>
      </c>
      <c r="B4278" s="11">
        <v>98</v>
      </c>
      <c r="C4278" s="11">
        <v>5</v>
      </c>
      <c r="D4278" s="20" t="s">
        <v>22</v>
      </c>
      <c r="F4278" s="15"/>
      <c r="G4278" s="15"/>
      <c r="H4278" s="15"/>
      <c r="I4278" s="15"/>
      <c r="J4278" s="15"/>
      <c r="K4278" s="15"/>
      <c r="L4278" s="15"/>
    </row>
    <row r="4279" spans="1:18" x14ac:dyDescent="0.15">
      <c r="A4279" s="15">
        <v>4278</v>
      </c>
      <c r="B4279" s="11">
        <v>98</v>
      </c>
      <c r="C4279" s="11">
        <v>6</v>
      </c>
      <c r="D4279" s="20" t="s">
        <v>23</v>
      </c>
      <c r="F4279" s="15"/>
      <c r="G4279" s="15"/>
      <c r="H4279" s="15"/>
      <c r="I4279" s="15"/>
      <c r="J4279" s="15"/>
      <c r="K4279" s="15"/>
      <c r="L4279" s="15"/>
    </row>
    <row r="4280" spans="1:18" x14ac:dyDescent="0.15">
      <c r="A4280" s="15">
        <v>4279</v>
      </c>
      <c r="B4280" s="11">
        <v>98</v>
      </c>
      <c r="C4280" s="11">
        <v>7</v>
      </c>
      <c r="D4280" s="20" t="str">
        <f>L4280</f>
        <v>hoge1 &lt;- DNAStringSet(sread(fastq), start=1, end=hoge)</v>
      </c>
      <c r="F4280" s="15" t="s">
        <v>166</v>
      </c>
      <c r="G4280" s="15">
        <f>'1. Input and Output files list'!$G$274+1</f>
        <v>1</v>
      </c>
      <c r="H4280" s="15" t="s">
        <v>26</v>
      </c>
      <c r="I4280" s="15"/>
      <c r="J4280" s="15"/>
      <c r="K4280" s="15"/>
      <c r="L4280" s="15" t="str">
        <f>CONCATENATE(F4280,G4280,H4280)</f>
        <v>hoge1 &lt;- DNAStringSet(sread(fastq), start=1, end=hoge)</v>
      </c>
    </row>
    <row r="4281" spans="1:18" x14ac:dyDescent="0.15">
      <c r="A4281" s="15">
        <v>4280</v>
      </c>
      <c r="B4281" s="11">
        <v>98</v>
      </c>
      <c r="C4281" s="11">
        <v>8</v>
      </c>
      <c r="D4281" s="20" t="str">
        <f>L4281</f>
        <v>hoge2 &lt;- BStringSet(quality(quality(fastq)), start=1, end=hoge)</v>
      </c>
      <c r="F4281" s="15" t="s">
        <v>167</v>
      </c>
      <c r="G4281" s="15">
        <f>'1. Input and Output files list'!$G$274+1</f>
        <v>1</v>
      </c>
      <c r="H4281" s="15" t="s">
        <v>26</v>
      </c>
      <c r="I4281" s="15"/>
      <c r="J4281" s="15"/>
      <c r="K4281" s="15"/>
      <c r="L4281" s="15" t="str">
        <f>CONCATENATE(F4281,G4281,H4281)</f>
        <v>hoge2 &lt;- BStringSet(quality(quality(fastq)), start=1, end=hoge)</v>
      </c>
    </row>
    <row r="4282" spans="1:18" x14ac:dyDescent="0.15">
      <c r="A4282" s="15">
        <v>4281</v>
      </c>
      <c r="B4282" s="11">
        <v>98</v>
      </c>
      <c r="C4282" s="11">
        <v>9</v>
      </c>
      <c r="D4282" s="20" t="s">
        <v>24</v>
      </c>
      <c r="F4282" s="15"/>
      <c r="G4282" s="15"/>
      <c r="H4282" s="15"/>
      <c r="I4282" s="15"/>
      <c r="J4282" s="15"/>
      <c r="K4282" s="15"/>
      <c r="L4282" s="15"/>
    </row>
    <row r="4283" spans="1:18" x14ac:dyDescent="0.15">
      <c r="A4283" s="15">
        <v>4282</v>
      </c>
      <c r="B4283" s="11">
        <v>98</v>
      </c>
      <c r="C4283" s="11">
        <v>10</v>
      </c>
      <c r="D4283" s="20" t="s">
        <v>96</v>
      </c>
      <c r="F4283" s="15"/>
      <c r="G4283" s="15"/>
      <c r="H4283" s="15"/>
      <c r="I4283" s="15"/>
      <c r="J4283" s="15"/>
      <c r="K4283" s="15"/>
      <c r="L4283" s="15"/>
    </row>
    <row r="4284" spans="1:18" x14ac:dyDescent="0.15">
      <c r="A4284" s="15">
        <v>4283</v>
      </c>
      <c r="B4284" s="11">
        <v>98</v>
      </c>
      <c r="C4284" s="11">
        <v>11</v>
      </c>
      <c r="D4284" s="53" t="str">
        <f>R4284</f>
        <v>param1 &lt;- 35</v>
      </c>
      <c r="F4284" s="15" t="s">
        <v>843</v>
      </c>
      <c r="G4284" s="15">
        <f>'1. Input and Output files list'!$E$32</f>
        <v>35</v>
      </c>
      <c r="H4284" s="15"/>
      <c r="I4284" s="15"/>
      <c r="J4284" s="15"/>
      <c r="K4284" s="15"/>
      <c r="L4284" s="15"/>
      <c r="R4284" t="str">
        <f>CONCATENATE(F4284,G4284,H4284)</f>
        <v>param1 &lt;- 35</v>
      </c>
    </row>
    <row r="4285" spans="1:18" x14ac:dyDescent="0.15">
      <c r="A4285" s="15">
        <v>4284</v>
      </c>
      <c r="B4285" s="11">
        <v>98</v>
      </c>
      <c r="C4285" s="11">
        <v>12</v>
      </c>
      <c r="D4285" s="53" t="str">
        <f>R4285</f>
        <v>param2 &lt;- 0.1</v>
      </c>
      <c r="F4285" s="15" t="s">
        <v>844</v>
      </c>
      <c r="G4285" s="15">
        <f>'1. Input and Output files list'!$E$34</f>
        <v>0.1</v>
      </c>
      <c r="H4285" s="15"/>
      <c r="I4285" s="15"/>
      <c r="J4285" s="15"/>
      <c r="K4285" s="15"/>
      <c r="L4285" s="15"/>
      <c r="R4285" t="str">
        <f>CONCATENATE(F4285,G4285,H4285)</f>
        <v>param2 &lt;- 0.1</v>
      </c>
    </row>
    <row r="4286" spans="1:18" x14ac:dyDescent="0.15">
      <c r="A4286" s="15">
        <v>4285</v>
      </c>
      <c r="B4286" s="11">
        <v>98</v>
      </c>
      <c r="C4286" s="11">
        <v>13</v>
      </c>
      <c r="D4286" s="53" t="str">
        <f>R4286</f>
        <v>fastq &lt;- readFastq("C:/NGS/save/.fastq")</v>
      </c>
      <c r="F4286" s="15" t="s">
        <v>845</v>
      </c>
      <c r="G4286" s="15" t="str">
        <f>'1. Input and Output files list'!$E$6</f>
        <v>C:/NGS/save/</v>
      </c>
      <c r="H4286" s="5" t="str">
        <f>'1. Input and Output files list'!$I$274</f>
        <v>.fastq</v>
      </c>
      <c r="I4286" s="15" t="s">
        <v>4</v>
      </c>
      <c r="J4286" s="15">
        <v>98</v>
      </c>
      <c r="K4286" s="15"/>
      <c r="L4286" s="15"/>
      <c r="R4286" t="str">
        <f>CONCATENATE(F4286,G4286,H4286,I4286)</f>
        <v>fastq &lt;- readFastq("C:/NGS/save/.fastq")</v>
      </c>
    </row>
    <row r="4287" spans="1:18" x14ac:dyDescent="0.15">
      <c r="A4287" s="15">
        <v>4286</v>
      </c>
      <c r="B4287" s="11">
        <v>98</v>
      </c>
      <c r="C4287" s="11">
        <v>14</v>
      </c>
      <c r="D4287" s="53" t="s">
        <v>840</v>
      </c>
      <c r="F4287" s="15"/>
      <c r="G4287" s="15"/>
      <c r="H4287" s="15"/>
      <c r="I4287" s="15"/>
      <c r="J4287" s="15"/>
      <c r="K4287" s="15"/>
      <c r="L4287" s="15"/>
    </row>
    <row r="4288" spans="1:18" x14ac:dyDescent="0.15">
      <c r="A4288" s="15">
        <v>4287</v>
      </c>
      <c r="B4288" s="11">
        <v>98</v>
      </c>
      <c r="C4288" s="11">
        <v>15</v>
      </c>
      <c r="D4288" s="53" t="s">
        <v>841</v>
      </c>
      <c r="F4288" s="15"/>
      <c r="G4288" s="15"/>
      <c r="H4288" s="15"/>
      <c r="I4288" s="15"/>
      <c r="J4288" s="15"/>
      <c r="K4288" s="15"/>
      <c r="L4288" s="15"/>
    </row>
    <row r="4289" spans="1:12" x14ac:dyDescent="0.15">
      <c r="A4289" s="15">
        <v>4288</v>
      </c>
      <c r="B4289" s="11">
        <v>98</v>
      </c>
      <c r="C4289" s="11">
        <v>16</v>
      </c>
      <c r="D4289" s="53" t="s">
        <v>842</v>
      </c>
      <c r="F4289" s="15"/>
      <c r="G4289" s="15"/>
      <c r="H4289" s="15"/>
      <c r="I4289" s="15"/>
      <c r="J4289" s="15"/>
      <c r="K4289" s="15"/>
      <c r="L4289" s="15"/>
    </row>
    <row r="4290" spans="1:12" x14ac:dyDescent="0.15">
      <c r="A4290" s="15">
        <v>4289</v>
      </c>
      <c r="B4290" s="11">
        <v>98</v>
      </c>
      <c r="C4290" s="11">
        <v>17</v>
      </c>
      <c r="D4290" s="20" t="str">
        <f>L4290</f>
        <v xml:space="preserve">writeFastq(fastq, "C:/NGS/save/F2_Adap-0.fastq", compress=F)   </v>
      </c>
      <c r="F4290" s="15" t="s">
        <v>847</v>
      </c>
      <c r="G4290" s="15" t="str">
        <f>'1. Input and Output files list'!$E$6</f>
        <v>C:/NGS/save/</v>
      </c>
      <c r="H4290" s="15" t="s">
        <v>850</v>
      </c>
      <c r="I4290" s="15"/>
      <c r="J4290" s="15"/>
      <c r="K4290" s="15"/>
      <c r="L4290" s="15" t="str">
        <f>CONCATENATE(F4290,G4290,H4290,I4290,J4290)</f>
        <v xml:space="preserve">writeFastq(fastq, "C:/NGS/save/F2_Adap-0.fastq", compress=F)   </v>
      </c>
    </row>
    <row r="4291" spans="1:12" x14ac:dyDescent="0.15">
      <c r="A4291" s="15">
        <v>4290</v>
      </c>
      <c r="B4291" s="11">
        <v>98</v>
      </c>
      <c r="C4291" s="11">
        <v>18</v>
      </c>
      <c r="D4291" s="20" t="str">
        <f>L4291</f>
        <v>in_f &lt;- "C:/NGS/save/F2_Adap-0.fastq"</v>
      </c>
      <c r="F4291" s="15" t="s">
        <v>14</v>
      </c>
      <c r="G4291" s="15" t="s">
        <v>13</v>
      </c>
      <c r="H4291" s="15" t="str">
        <f>'1. Input and Output files list'!$E$6</f>
        <v>C:/NGS/save/</v>
      </c>
      <c r="I4291" s="15" t="s">
        <v>849</v>
      </c>
      <c r="J4291" s="7"/>
      <c r="K4291" s="15"/>
      <c r="L4291" s="15" t="str">
        <f>CONCATENATE(F4291,G4291,H4291,I4291,J4291)</f>
        <v>in_f &lt;- "C:/NGS/save/F2_Adap-0.fastq"</v>
      </c>
    </row>
    <row r="4292" spans="1:12" x14ac:dyDescent="0.15">
      <c r="A4292" s="15">
        <v>4291</v>
      </c>
      <c r="B4292" s="11">
        <v>98</v>
      </c>
      <c r="C4292" s="11">
        <v>19</v>
      </c>
      <c r="D4292" s="20" t="str">
        <f>L4292</f>
        <v>out_f &lt;- "C:/NGS/save/F2_Adap-1.fastq"</v>
      </c>
      <c r="F4292" s="15" t="s">
        <v>15</v>
      </c>
      <c r="G4292" s="15" t="str">
        <f>'1. Input and Output files list'!$E$6</f>
        <v>C:/NGS/save/</v>
      </c>
      <c r="H4292" s="15" t="s">
        <v>86</v>
      </c>
      <c r="I4292" s="15"/>
      <c r="J4292" s="15"/>
      <c r="K4292" s="15"/>
      <c r="L4292" s="15" t="str">
        <f>CONCATENATE(F4292,G4292,H4292)</f>
        <v>out_f &lt;- "C:/NGS/save/F2_Adap-1.fastq"</v>
      </c>
    </row>
    <row r="4293" spans="1:12" x14ac:dyDescent="0.15">
      <c r="A4293" s="15">
        <v>4292</v>
      </c>
      <c r="B4293" s="11">
        <v>98</v>
      </c>
      <c r="C4293" s="11">
        <v>20</v>
      </c>
      <c r="D4293" s="20" t="str">
        <f>L4293</f>
        <v>param_adapter &lt;- "CATGAGATCGGAAGAGCGTCGTGTAGGGAAAGAGTGT"  #Adapter sequence 1</v>
      </c>
      <c r="F4293" s="11" t="s">
        <v>44</v>
      </c>
      <c r="G4293" s="11" t="str">
        <f>'1. Input and Output files list'!$E$64</f>
        <v>CATGAGATCGGAAGAGCGTCGTGTAGGGAAAGAGTGT</v>
      </c>
      <c r="H4293" s="11" t="s">
        <v>46</v>
      </c>
      <c r="I4293" s="15"/>
      <c r="J4293" s="15"/>
      <c r="K4293" s="15"/>
      <c r="L4293" s="15" t="str">
        <f>CONCATENATE(F4293,G4293,H4293)</f>
        <v>param_adapter &lt;- "CATGAGATCGGAAGAGCGTCGTGTAGGGAAAGAGTGT"  #Adapter sequence 1</v>
      </c>
    </row>
    <row r="4294" spans="1:12" x14ac:dyDescent="0.15">
      <c r="A4294" s="15">
        <v>4293</v>
      </c>
      <c r="B4294" s="11">
        <v>98</v>
      </c>
      <c r="C4294" s="11">
        <v>21</v>
      </c>
      <c r="D4294" s="20" t="s">
        <v>28</v>
      </c>
      <c r="F4294" s="15"/>
      <c r="G4294" s="15"/>
      <c r="H4294" s="15"/>
      <c r="I4294" s="15"/>
      <c r="J4294" s="15"/>
      <c r="K4294" s="15"/>
      <c r="L4294" s="15"/>
    </row>
    <row r="4295" spans="1:12" x14ac:dyDescent="0.15">
      <c r="A4295" s="15">
        <v>4294</v>
      </c>
      <c r="B4295" s="11">
        <v>98</v>
      </c>
      <c r="C4295" s="11">
        <v>22</v>
      </c>
      <c r="D4295" s="20" t="str">
        <f>L4295</f>
        <v>in_f &lt;- "C:/NGS/save/F2_Adap-1.fastq"</v>
      </c>
      <c r="F4295" s="15" t="s">
        <v>12</v>
      </c>
      <c r="G4295" s="15" t="str">
        <f>'1. Input and Output files list'!$E$6</f>
        <v>C:/NGS/save/</v>
      </c>
      <c r="H4295" s="15" t="s">
        <v>86</v>
      </c>
      <c r="I4295" s="15"/>
      <c r="J4295" s="15"/>
      <c r="K4295" s="15"/>
      <c r="L4295" s="15" t="str">
        <f>CONCATENATE(F4295,G4295,H4295)</f>
        <v>in_f &lt;- "C:/NGS/save/F2_Adap-1.fastq"</v>
      </c>
    </row>
    <row r="4296" spans="1:12" x14ac:dyDescent="0.15">
      <c r="A4296" s="15">
        <v>4295</v>
      </c>
      <c r="B4296" s="11">
        <v>98</v>
      </c>
      <c r="C4296" s="11">
        <v>23</v>
      </c>
      <c r="D4296" s="20" t="str">
        <f>L4296</f>
        <v>out_f &lt;- "C:/NGS/save/F2_Adap-2.fastq"</v>
      </c>
      <c r="F4296" s="15" t="s">
        <v>15</v>
      </c>
      <c r="G4296" s="15" t="str">
        <f>'1. Input and Output files list'!$E$6</f>
        <v>C:/NGS/save/</v>
      </c>
      <c r="H4296" s="15" t="s">
        <v>87</v>
      </c>
      <c r="I4296" s="15"/>
      <c r="J4296" s="15"/>
      <c r="K4296" s="15"/>
      <c r="L4296" s="15" t="str">
        <f>CONCATENATE(F4296,G4296,H4296)</f>
        <v>out_f &lt;- "C:/NGS/save/F2_Adap-2.fastq"</v>
      </c>
    </row>
    <row r="4297" spans="1:12" x14ac:dyDescent="0.15">
      <c r="A4297" s="15">
        <v>4296</v>
      </c>
      <c r="B4297" s="11">
        <v>98</v>
      </c>
      <c r="C4297" s="11">
        <v>24</v>
      </c>
      <c r="D4297" s="20" t="str">
        <f>L4297</f>
        <v>param_adapter &lt;- "TAAGATCGGAAGAGCACACGTCTGAACTCCAGTCAC"  #Adapter sequence 2</v>
      </c>
      <c r="F4297" s="11" t="s">
        <v>44</v>
      </c>
      <c r="G4297" s="15" t="str">
        <f>'1. Input and Output files list'!$E$65</f>
        <v>TAAGATCGGAAGAGCACACGTCTGAACTCCAGTCAC</v>
      </c>
      <c r="H4297" s="11" t="s">
        <v>47</v>
      </c>
      <c r="I4297" s="15"/>
      <c r="J4297" s="15"/>
      <c r="K4297" s="15"/>
      <c r="L4297" s="15" t="str">
        <f>CONCATENATE(F4297,G4297,H4297)</f>
        <v>param_adapter &lt;- "TAAGATCGGAAGAGCACACGTCTGAACTCCAGTCAC"  #Adapter sequence 2</v>
      </c>
    </row>
    <row r="4298" spans="1:12" x14ac:dyDescent="0.15">
      <c r="A4298" s="15">
        <v>4297</v>
      </c>
      <c r="B4298" s="11">
        <v>98</v>
      </c>
      <c r="C4298" s="11">
        <v>25</v>
      </c>
      <c r="D4298" s="20" t="s">
        <v>29</v>
      </c>
      <c r="F4298" s="15"/>
      <c r="G4298" s="15"/>
      <c r="H4298" s="15"/>
      <c r="I4298" s="15"/>
      <c r="J4298" s="15"/>
      <c r="K4298" s="15"/>
      <c r="L4298" s="15"/>
    </row>
    <row r="4299" spans="1:12" x14ac:dyDescent="0.15">
      <c r="A4299" s="15">
        <v>4298</v>
      </c>
      <c r="B4299" s="11">
        <v>98</v>
      </c>
      <c r="C4299" s="11">
        <v>26</v>
      </c>
      <c r="D4299" s="20" t="str">
        <f>L4299</f>
        <v>in_f &lt;- "C:/NGS/save/F2_Adap-2.fastq"</v>
      </c>
      <c r="F4299" s="15" t="s">
        <v>12</v>
      </c>
      <c r="G4299" s="15" t="str">
        <f>'1. Input and Output files list'!$E$6</f>
        <v>C:/NGS/save/</v>
      </c>
      <c r="H4299" s="15" t="s">
        <v>87</v>
      </c>
      <c r="I4299" s="15"/>
      <c r="J4299" s="15"/>
      <c r="K4299" s="15"/>
      <c r="L4299" s="15" t="str">
        <f>CONCATENATE(F4299,G4299,H4299)</f>
        <v>in_f &lt;- "C:/NGS/save/F2_Adap-2.fastq"</v>
      </c>
    </row>
    <row r="4300" spans="1:12" x14ac:dyDescent="0.15">
      <c r="A4300" s="15">
        <v>4299</v>
      </c>
      <c r="B4300" s="11">
        <v>98</v>
      </c>
      <c r="C4300" s="11">
        <v>27</v>
      </c>
      <c r="D4300" s="20" t="str">
        <f>L4300</f>
        <v>out_f &lt;- "C:/NGS/save/F2_Adap-3.fastq"</v>
      </c>
      <c r="F4300" s="15" t="s">
        <v>15</v>
      </c>
      <c r="G4300" s="15" t="str">
        <f>'1. Input and Output files list'!$E$6</f>
        <v>C:/NGS/save/</v>
      </c>
      <c r="H4300" s="15" t="s">
        <v>88</v>
      </c>
      <c r="I4300" s="15"/>
      <c r="J4300" s="15"/>
      <c r="K4300" s="15"/>
      <c r="L4300" s="15" t="str">
        <f>CONCATENATE(F4300,G4300,H4300)</f>
        <v>out_f &lt;- "C:/NGS/save/F2_Adap-3.fastq"</v>
      </c>
    </row>
    <row r="4301" spans="1:12" x14ac:dyDescent="0.15">
      <c r="A4301" s="15">
        <v>4300</v>
      </c>
      <c r="B4301" s="11">
        <v>98</v>
      </c>
      <c r="C4301" s="11">
        <v>28</v>
      </c>
      <c r="D4301" s="20" t="str">
        <f>L4301</f>
        <v>param_adapter &lt;- "TAAGATCGGAAGAGCGTCGTGTAGGGAAAGAGTGT"  #Adapter sequence 3</v>
      </c>
      <c r="F4301" s="15" t="s">
        <v>44</v>
      </c>
      <c r="G4301" s="15" t="str">
        <f>'1. Input and Output files list'!$E$66</f>
        <v>TAAGATCGGAAGAGCGTCGTGTAGGGAAAGAGTGT</v>
      </c>
      <c r="H4301" s="15" t="s">
        <v>49</v>
      </c>
      <c r="I4301" s="15"/>
      <c r="J4301" s="15"/>
      <c r="K4301" s="15"/>
      <c r="L4301" s="15" t="str">
        <f>CONCATENATE(F4301,G4301,H4301)</f>
        <v>param_adapter &lt;- "TAAGATCGGAAGAGCGTCGTGTAGGGAAAGAGTGT"  #Adapter sequence 3</v>
      </c>
    </row>
    <row r="4302" spans="1:12" x14ac:dyDescent="0.15">
      <c r="A4302" s="15">
        <v>4301</v>
      </c>
      <c r="B4302" s="11">
        <v>98</v>
      </c>
      <c r="C4302" s="11">
        <v>29</v>
      </c>
      <c r="D4302" s="20" t="s">
        <v>30</v>
      </c>
      <c r="F4302" s="15"/>
      <c r="G4302" s="15"/>
      <c r="H4302" s="15"/>
      <c r="I4302" s="15"/>
      <c r="J4302" s="15"/>
      <c r="K4302" s="15"/>
      <c r="L4302" s="15"/>
    </row>
    <row r="4303" spans="1:12" x14ac:dyDescent="0.15">
      <c r="A4303" s="15">
        <v>4302</v>
      </c>
      <c r="B4303" s="11">
        <v>98</v>
      </c>
      <c r="C4303" s="11">
        <v>30</v>
      </c>
      <c r="D4303" s="20" t="str">
        <f>L4303</f>
        <v>in_f &lt;- "C:/NGS/save/F2_Adap-3.fastq"</v>
      </c>
      <c r="F4303" s="15" t="s">
        <v>12</v>
      </c>
      <c r="G4303" s="15" t="str">
        <f>'1. Input and Output files list'!$E$6</f>
        <v>C:/NGS/save/</v>
      </c>
      <c r="H4303" s="15" t="s">
        <v>88</v>
      </c>
      <c r="I4303" s="15"/>
      <c r="J4303" s="15"/>
      <c r="K4303" s="15"/>
      <c r="L4303" s="15" t="str">
        <f>CONCATENATE(F4303,G4303,H4303)</f>
        <v>in_f &lt;- "C:/NGS/save/F2_Adap-3.fastq"</v>
      </c>
    </row>
    <row r="4304" spans="1:12" x14ac:dyDescent="0.15">
      <c r="A4304" s="15">
        <v>4303</v>
      </c>
      <c r="B4304" s="11">
        <v>98</v>
      </c>
      <c r="C4304" s="11">
        <v>31</v>
      </c>
      <c r="D4304" s="20" t="str">
        <f>L4304</f>
        <v>out_f &lt;- "C:/NGS/save/AdapterTrim_.fastq"</v>
      </c>
      <c r="F4304" s="15" t="s">
        <v>36</v>
      </c>
      <c r="G4304" s="15" t="str">
        <f>'1. Input and Output files list'!$E$6</f>
        <v>C:/NGS/save/</v>
      </c>
      <c r="H4304" s="15" t="s">
        <v>38</v>
      </c>
      <c r="I4304" s="15" t="str">
        <f>'1. Input and Output files list'!$I$274</f>
        <v>.fastq</v>
      </c>
      <c r="J4304" s="15" t="s">
        <v>16</v>
      </c>
      <c r="K4304" s="15"/>
      <c r="L4304" s="15" t="str">
        <f>CONCATENATE(F4304,G4304,H4304,I4304,J4304)</f>
        <v>out_f &lt;- "C:/NGS/save/AdapterTrim_.fastq"</v>
      </c>
    </row>
    <row r="4305" spans="1:20" x14ac:dyDescent="0.15">
      <c r="A4305" s="15">
        <v>4304</v>
      </c>
      <c r="B4305" s="11">
        <v>98</v>
      </c>
      <c r="C4305" s="11">
        <v>32</v>
      </c>
      <c r="D4305" s="20" t="str">
        <f>L4305</f>
        <v>param_adapter &lt;- "CATGAGATCGGAAGAGCACACGTCTGAACTCCAGTCAC"  #Adapter sequence 4</v>
      </c>
      <c r="F4305" s="15" t="s">
        <v>44</v>
      </c>
      <c r="G4305" s="15" t="str">
        <f>'1. Input and Output files list'!$E$67</f>
        <v>CATGAGATCGGAAGAGCACACGTCTGAACTCCAGTCAC</v>
      </c>
      <c r="H4305" s="15" t="s">
        <v>51</v>
      </c>
      <c r="I4305" s="15"/>
      <c r="J4305" s="15"/>
      <c r="K4305" s="15"/>
      <c r="L4305" s="15" t="str">
        <f>CONCATENATE(F4305,G4305,H4305)</f>
        <v>param_adapter &lt;- "CATGAGATCGGAAGAGCACACGTCTGAACTCCAGTCAC"  #Adapter sequence 4</v>
      </c>
    </row>
    <row r="4306" spans="1:20" x14ac:dyDescent="0.15">
      <c r="A4306" s="15">
        <v>4305</v>
      </c>
      <c r="B4306" s="11">
        <v>98</v>
      </c>
      <c r="C4306" s="11">
        <v>33</v>
      </c>
      <c r="D4306" s="20" t="s">
        <v>31</v>
      </c>
      <c r="F4306" s="15"/>
      <c r="G4306" s="15"/>
      <c r="H4306" s="15"/>
      <c r="I4306" s="15"/>
      <c r="J4306" s="15"/>
      <c r="K4306" s="15"/>
      <c r="L4306" s="15"/>
    </row>
    <row r="4307" spans="1:20" x14ac:dyDescent="0.15">
      <c r="A4307" s="15">
        <v>4306</v>
      </c>
      <c r="B4307" s="11">
        <v>98</v>
      </c>
      <c r="C4307" s="11">
        <v>34</v>
      </c>
      <c r="D4307" s="20" t="s">
        <v>32</v>
      </c>
      <c r="F4307" s="15"/>
      <c r="G4307" s="15"/>
      <c r="H4307" s="15"/>
      <c r="I4307" s="15"/>
      <c r="J4307" s="15"/>
      <c r="K4307" s="15"/>
      <c r="L4307" s="15"/>
    </row>
    <row r="4308" spans="1:20" x14ac:dyDescent="0.15">
      <c r="A4308" s="15">
        <v>4307</v>
      </c>
      <c r="B4308" s="11">
        <v>98</v>
      </c>
      <c r="C4308" s="11">
        <v>35</v>
      </c>
      <c r="D4308" s="20" t="str">
        <f>L4308</f>
        <v>write.csv(res, "C:/NGS/save/.fastq.csv")</v>
      </c>
      <c r="F4308" s="15" t="s">
        <v>35</v>
      </c>
      <c r="G4308" s="15" t="str">
        <f>'1. Input and Output files list'!$E$6</f>
        <v>C:/NGS/save/</v>
      </c>
      <c r="H4308" s="15" t="str">
        <f>'1. Input and Output files list'!$I$274</f>
        <v>.fastq</v>
      </c>
      <c r="I4308" s="15" t="s">
        <v>34</v>
      </c>
      <c r="J4308" s="15"/>
      <c r="K4308" s="15"/>
      <c r="L4308" s="15" t="str">
        <f>CONCATENATE(F4308,G4308,H4308,I4308)</f>
        <v>write.csv(res, "C:/NGS/save/.fastq.csv")</v>
      </c>
    </row>
    <row r="4309" spans="1:20" x14ac:dyDescent="0.15">
      <c r="A4309" s="15">
        <v>4308</v>
      </c>
      <c r="B4309" s="11">
        <v>98</v>
      </c>
      <c r="C4309" s="11">
        <v>36</v>
      </c>
      <c r="D4309" s="20" t="str">
        <f>L4309</f>
        <v>system.time(fastq &lt;- fread("C:/NGS/save/AdapterTrim_.fastq", header=F, sep="\t", na.strings="NA", strip.white=TRUE, verbose=TRUE))</v>
      </c>
      <c r="F4309" s="15" t="s">
        <v>92</v>
      </c>
      <c r="G4309" s="15" t="str">
        <f>'1. Input and Output files list'!$E$6</f>
        <v>C:/NGS/save/</v>
      </c>
      <c r="H4309" s="15" t="s">
        <v>38</v>
      </c>
      <c r="I4309" s="15" t="str">
        <f>'1. Input and Output files list'!$I$274</f>
        <v>.fastq</v>
      </c>
      <c r="J4309" s="15" t="s">
        <v>20</v>
      </c>
      <c r="K4309" s="15"/>
      <c r="L4309" s="15" t="str">
        <f>CONCATENATE(F4309,G4309,H4309,I4309,J4309)</f>
        <v>system.time(fastq &lt;- fread("C:/NGS/save/AdapterTrim_.fastq", header=F, sep="\t", na.strings="NA", strip.white=TRUE, verbose=TRUE))</v>
      </c>
    </row>
    <row r="4310" spans="1:20" x14ac:dyDescent="0.15">
      <c r="A4310" s="15">
        <v>4309</v>
      </c>
      <c r="B4310" s="11">
        <v>98</v>
      </c>
      <c r="C4310" s="11">
        <v>37</v>
      </c>
      <c r="D4310" s="20" t="str">
        <f>T4310</f>
        <v>file.remove("C:/NGS/save/AdapterTrim_.fastq","C:/NGS/save/F2_Adap-0.fastq","C:/NGS/save/F2_Adap-1.fastq","C:/NGS/save/F2_Adap-2.fastq","C:/NGS/save/F2_Adap-3.fastq")</v>
      </c>
      <c r="F4310" s="15" t="s">
        <v>11</v>
      </c>
      <c r="G4310" s="15" t="str">
        <f>'1. Input and Output files list'!$E$6</f>
        <v>C:/NGS/save/</v>
      </c>
      <c r="H4310" s="15" t="s">
        <v>38</v>
      </c>
      <c r="I4310" s="15" t="str">
        <f>'1. Input and Output files list'!$I$274</f>
        <v>.fastq</v>
      </c>
      <c r="J4310" s="15" t="s">
        <v>852</v>
      </c>
      <c r="K4310" s="15" t="str">
        <f>'1. Input and Output files list'!$E$6</f>
        <v>C:/NGS/save/</v>
      </c>
      <c r="L4310" s="15" t="s">
        <v>851</v>
      </c>
      <c r="M4310" t="str">
        <f>'1. Input and Output files list'!$E$6</f>
        <v>C:/NGS/save/</v>
      </c>
      <c r="N4310" t="s">
        <v>89</v>
      </c>
      <c r="O4310" t="str">
        <f>'1. Input and Output files list'!$E$6</f>
        <v>C:/NGS/save/</v>
      </c>
      <c r="P4310" t="s">
        <v>90</v>
      </c>
      <c r="Q4310" t="str">
        <f>'1. Input and Output files list'!$E$6</f>
        <v>C:/NGS/save/</v>
      </c>
      <c r="R4310" t="s">
        <v>91</v>
      </c>
      <c r="T4310" t="str">
        <f>CONCATENATE(F4310,G4310,H4310,I4310,J4310,K4310,L4310,M4310,N4310,O4310,P4310,Q4310,R4310)</f>
        <v>file.remove("C:/NGS/save/AdapterTrim_.fastq","C:/NGS/save/F2_Adap-0.fastq","C:/NGS/save/F2_Adap-1.fastq","C:/NGS/save/F2_Adap-2.fastq","C:/NGS/save/F2_Adap-3.fastq")</v>
      </c>
    </row>
    <row r="4311" spans="1:20" x14ac:dyDescent="0.15">
      <c r="A4311" s="15">
        <v>4310</v>
      </c>
      <c r="B4311" s="11">
        <v>98</v>
      </c>
      <c r="C4311" s="11">
        <v>38</v>
      </c>
      <c r="D4311" s="20" t="s">
        <v>93</v>
      </c>
      <c r="F4311" s="15"/>
      <c r="G4311" s="15"/>
      <c r="H4311" s="15"/>
      <c r="I4311" s="15"/>
      <c r="J4311" s="15"/>
      <c r="K4311" s="15"/>
      <c r="L4311" s="15"/>
    </row>
    <row r="4312" spans="1:20" x14ac:dyDescent="0.15">
      <c r="A4312" s="15">
        <v>4311</v>
      </c>
      <c r="B4312" s="11">
        <v>98</v>
      </c>
      <c r="C4312" s="11">
        <v>39</v>
      </c>
      <c r="D4312" s="20" t="s">
        <v>2</v>
      </c>
      <c r="F4312" s="15"/>
      <c r="G4312" s="15"/>
      <c r="H4312" s="15"/>
      <c r="I4312" s="15"/>
      <c r="J4312" s="15"/>
      <c r="K4312" s="15"/>
      <c r="L4312" s="15"/>
    </row>
    <row r="4313" spans="1:20" x14ac:dyDescent="0.15">
      <c r="A4313" s="15">
        <v>4312</v>
      </c>
      <c r="B4313" s="11">
        <v>98</v>
      </c>
      <c r="C4313" s="11">
        <v>40</v>
      </c>
      <c r="D4313" s="20" t="str">
        <f>K4313</f>
        <v>system.time(write.csv(RADtag, file="C:/NGS/save/.tagcount", row.names = F))</v>
      </c>
      <c r="F4313" s="15" t="s">
        <v>164</v>
      </c>
      <c r="G4313" s="15" t="str">
        <f>'1. Input and Output files list'!$E$6</f>
        <v>C:/NGS/save/</v>
      </c>
      <c r="H4313" s="15" t="str">
        <f>'1. Input and Output files list'!$J$274</f>
        <v>.tagcount</v>
      </c>
      <c r="I4313" s="15" t="s">
        <v>210</v>
      </c>
      <c r="J4313" s="15"/>
      <c r="K4313" s="15" t="str">
        <f>CONCATENATE(F4313,G4313,H4313,I4313)</f>
        <v>system.time(write.csv(RADtag, file="C:/NGS/save/.tagcount", row.names = F))</v>
      </c>
      <c r="L4313" s="15"/>
    </row>
    <row r="4314" spans="1:20" x14ac:dyDescent="0.15">
      <c r="A4314" s="15">
        <v>4313</v>
      </c>
      <c r="B4314" s="11">
        <v>98</v>
      </c>
      <c r="C4314" s="11">
        <v>41</v>
      </c>
      <c r="D4314" s="20" t="str">
        <f>L4314</f>
        <v>file.remove("C:/NGS/save/.fastq")</v>
      </c>
      <c r="F4314" s="15" t="s">
        <v>97</v>
      </c>
      <c r="G4314" s="15" t="s">
        <v>13</v>
      </c>
      <c r="H4314" s="15" t="str">
        <f>'1. Input and Output files list'!$E$6</f>
        <v>C:/NGS/save/</v>
      </c>
      <c r="I4314" s="15" t="str">
        <f>'1. Input and Output files list'!$I$274</f>
        <v>.fastq</v>
      </c>
      <c r="J4314" s="7" t="s">
        <v>16</v>
      </c>
      <c r="K4314" s="15" t="s">
        <v>52</v>
      </c>
      <c r="L4314" s="15" t="str">
        <f>CONCATENATE(F4314,G4314,H4314,I4314,J4314,K4314)</f>
        <v>file.remove("C:/NGS/save/.fastq")</v>
      </c>
    </row>
    <row r="4315" spans="1:20" x14ac:dyDescent="0.15">
      <c r="A4315" s="15">
        <v>4314</v>
      </c>
      <c r="B4315" s="11">
        <v>98</v>
      </c>
      <c r="C4315" s="11">
        <v>42</v>
      </c>
      <c r="D4315" s="20" t="s">
        <v>170</v>
      </c>
      <c r="F4315" s="15"/>
      <c r="G4315" s="15"/>
      <c r="H4315" s="15"/>
      <c r="I4315" s="15"/>
      <c r="J4315" s="15"/>
      <c r="K4315" s="15"/>
      <c r="L4315" s="15"/>
    </row>
    <row r="4316" spans="1:20" x14ac:dyDescent="0.15">
      <c r="A4316" s="15">
        <v>4315</v>
      </c>
      <c r="B4316" s="11">
        <v>98</v>
      </c>
      <c r="C4316" s="11">
        <v>43</v>
      </c>
      <c r="D4316" s="20" t="str">
        <f>L4316</f>
        <v>system.time(write.csv(RAD_1over, file="C:/NGS/save/.tagcount1over", row.names = F))</v>
      </c>
      <c r="F4316" s="10" t="s">
        <v>171</v>
      </c>
      <c r="G4316" s="15" t="str">
        <f>'1. Input and Output files list'!$E$6</f>
        <v>C:/NGS/save/</v>
      </c>
      <c r="H4316" s="10" t="str">
        <f>'1. Input and Output files list'!$K$274</f>
        <v>.tagcount1over</v>
      </c>
      <c r="I4316" s="10" t="s">
        <v>210</v>
      </c>
      <c r="J4316" s="15"/>
      <c r="K4316" s="15"/>
      <c r="L4316" s="15" t="str">
        <f>CONCATENATE(F4316,G4316,H4316,I4316)</f>
        <v>system.time(write.csv(RAD_1over, file="C:/NGS/save/.tagcount1over", row.names = F))</v>
      </c>
    </row>
    <row r="4317" spans="1:20" x14ac:dyDescent="0.15">
      <c r="A4317" s="15">
        <v>4316</v>
      </c>
      <c r="B4317" s="11">
        <v>98</v>
      </c>
      <c r="C4317" s="11">
        <v>44</v>
      </c>
      <c r="D4317" s="20" t="s">
        <v>1073</v>
      </c>
      <c r="F4317" s="15"/>
      <c r="G4317" s="15"/>
      <c r="H4317" s="15"/>
      <c r="I4317" s="15"/>
      <c r="J4317" s="15"/>
      <c r="K4317" s="15"/>
      <c r="L4317" s="15"/>
    </row>
    <row r="4318" spans="1:20" x14ac:dyDescent="0.15">
      <c r="A4318" s="15">
        <v>4317</v>
      </c>
      <c r="B4318" s="11">
        <v>99</v>
      </c>
      <c r="C4318" s="11">
        <v>1</v>
      </c>
      <c r="D4318" s="20" t="str">
        <f>L4318</f>
        <v>in_f &lt;- c("0", "0")</v>
      </c>
      <c r="F4318" s="15" t="s">
        <v>3</v>
      </c>
      <c r="G4318" s="15">
        <f>'1. Input and Output files list'!$E$276</f>
        <v>0</v>
      </c>
      <c r="H4318" s="15" t="s">
        <v>10</v>
      </c>
      <c r="I4318" s="15">
        <f>'1. Input and Output files list'!$E$277</f>
        <v>0</v>
      </c>
      <c r="J4318" s="15" t="s">
        <v>4</v>
      </c>
      <c r="K4318" s="15"/>
      <c r="L4318" s="15" t="str">
        <f>CONCATENATE(F4318,G4318,H4318,I4318,J4318)</f>
        <v>in_f &lt;- c("0", "0")</v>
      </c>
    </row>
    <row r="4319" spans="1:20" x14ac:dyDescent="0.15">
      <c r="A4319" s="15">
        <v>4318</v>
      </c>
      <c r="B4319" s="11">
        <v>99</v>
      </c>
      <c r="C4319" s="11">
        <v>2</v>
      </c>
      <c r="D4319" s="20" t="str">
        <f>L4319</f>
        <v>out_f &lt;- "C:/NGS/save/.fastq"</v>
      </c>
      <c r="F4319" s="15" t="s">
        <v>95</v>
      </c>
      <c r="G4319" s="15" t="s">
        <v>13</v>
      </c>
      <c r="H4319" s="15" t="str">
        <f>'1. Input and Output files list'!$E$6</f>
        <v>C:/NGS/save/</v>
      </c>
      <c r="I4319" s="15" t="str">
        <f>'1. Input and Output files list'!$I$276</f>
        <v>.fastq</v>
      </c>
      <c r="J4319" s="7" t="s">
        <v>16</v>
      </c>
      <c r="K4319" s="15"/>
      <c r="L4319" s="15" t="str">
        <f>CONCATENATE(F4319,G4319,H4319,I4319,J4319)</f>
        <v>out_f &lt;- "C:/NGS/save/.fastq"</v>
      </c>
    </row>
    <row r="4320" spans="1:20" x14ac:dyDescent="0.15">
      <c r="A4320" s="15">
        <v>4319</v>
      </c>
      <c r="B4320" s="11">
        <v>99</v>
      </c>
      <c r="C4320" s="11">
        <v>3</v>
      </c>
      <c r="D4320" s="20" t="str">
        <f>L4320</f>
        <v>param_trim &lt;- 0</v>
      </c>
      <c r="F4320" s="15" t="s">
        <v>163</v>
      </c>
      <c r="G4320" s="15">
        <f>'1. Input and Output files list'!$H$276</f>
        <v>0</v>
      </c>
      <c r="H4320" s="15"/>
      <c r="I4320" s="15"/>
      <c r="J4320" s="15"/>
      <c r="K4320" s="15"/>
      <c r="L4320" s="15" t="str">
        <f>CONCATENATE(F4320,G4320)</f>
        <v>param_trim &lt;- 0</v>
      </c>
    </row>
    <row r="4321" spans="1:18" x14ac:dyDescent="0.15">
      <c r="A4321" s="15">
        <v>4320</v>
      </c>
      <c r="B4321" s="11">
        <v>99</v>
      </c>
      <c r="C4321" s="11">
        <v>4</v>
      </c>
      <c r="D4321" s="20" t="s">
        <v>21</v>
      </c>
      <c r="F4321" s="15"/>
      <c r="G4321" s="15"/>
      <c r="H4321" s="15"/>
      <c r="I4321" s="15"/>
      <c r="J4321" s="15"/>
      <c r="K4321" s="15"/>
      <c r="L4321" s="15"/>
    </row>
    <row r="4322" spans="1:18" x14ac:dyDescent="0.15">
      <c r="A4322" s="15">
        <v>4321</v>
      </c>
      <c r="B4322" s="11">
        <v>99</v>
      </c>
      <c r="C4322" s="11">
        <v>5</v>
      </c>
      <c r="D4322" s="20" t="s">
        <v>22</v>
      </c>
      <c r="F4322" s="15"/>
      <c r="G4322" s="15"/>
      <c r="H4322" s="15"/>
      <c r="I4322" s="15"/>
      <c r="J4322" s="15"/>
      <c r="K4322" s="15"/>
      <c r="L4322" s="15"/>
    </row>
    <row r="4323" spans="1:18" x14ac:dyDescent="0.15">
      <c r="A4323" s="15">
        <v>4322</v>
      </c>
      <c r="B4323" s="11">
        <v>99</v>
      </c>
      <c r="C4323" s="11">
        <v>6</v>
      </c>
      <c r="D4323" s="20" t="s">
        <v>23</v>
      </c>
      <c r="F4323" s="15"/>
      <c r="G4323" s="15"/>
      <c r="H4323" s="15"/>
      <c r="I4323" s="15"/>
      <c r="J4323" s="15"/>
      <c r="K4323" s="15"/>
      <c r="L4323" s="15"/>
    </row>
    <row r="4324" spans="1:18" x14ac:dyDescent="0.15">
      <c r="A4324" s="15">
        <v>4323</v>
      </c>
      <c r="B4324" s="11">
        <v>99</v>
      </c>
      <c r="C4324" s="11">
        <v>7</v>
      </c>
      <c r="D4324" s="20" t="str">
        <f>L4324</f>
        <v>hoge1 &lt;- DNAStringSet(sread(fastq), start=1, end=hoge)</v>
      </c>
      <c r="F4324" s="15" t="s">
        <v>166</v>
      </c>
      <c r="G4324" s="15">
        <f>'1. Input and Output files list'!$G$276+1</f>
        <v>1</v>
      </c>
      <c r="H4324" s="15" t="s">
        <v>26</v>
      </c>
      <c r="I4324" s="15"/>
      <c r="J4324" s="15"/>
      <c r="K4324" s="15"/>
      <c r="L4324" s="15" t="str">
        <f>CONCATENATE(F4324,G4324,H4324)</f>
        <v>hoge1 &lt;- DNAStringSet(sread(fastq), start=1, end=hoge)</v>
      </c>
    </row>
    <row r="4325" spans="1:18" x14ac:dyDescent="0.15">
      <c r="A4325" s="15">
        <v>4324</v>
      </c>
      <c r="B4325" s="11">
        <v>99</v>
      </c>
      <c r="C4325" s="11">
        <v>8</v>
      </c>
      <c r="D4325" s="20" t="str">
        <f>L4325</f>
        <v>hoge2 &lt;- BStringSet(quality(quality(fastq)), start=1, end=hoge)</v>
      </c>
      <c r="F4325" s="15" t="s">
        <v>167</v>
      </c>
      <c r="G4325" s="15">
        <f>'1. Input and Output files list'!$G$276+1</f>
        <v>1</v>
      </c>
      <c r="H4325" s="15" t="s">
        <v>26</v>
      </c>
      <c r="I4325" s="15"/>
      <c r="J4325" s="15"/>
      <c r="K4325" s="15"/>
      <c r="L4325" s="15" t="str">
        <f>CONCATENATE(F4325,G4325,H4325)</f>
        <v>hoge2 &lt;- BStringSet(quality(quality(fastq)), start=1, end=hoge)</v>
      </c>
    </row>
    <row r="4326" spans="1:18" x14ac:dyDescent="0.15">
      <c r="A4326" s="15">
        <v>4325</v>
      </c>
      <c r="B4326" s="11">
        <v>99</v>
      </c>
      <c r="C4326" s="11">
        <v>9</v>
      </c>
      <c r="D4326" s="20" t="s">
        <v>24</v>
      </c>
      <c r="F4326" s="15"/>
      <c r="G4326" s="15"/>
      <c r="H4326" s="15"/>
      <c r="I4326" s="15"/>
      <c r="J4326" s="15"/>
      <c r="K4326" s="15"/>
      <c r="L4326" s="15"/>
    </row>
    <row r="4327" spans="1:18" x14ac:dyDescent="0.15">
      <c r="A4327" s="15">
        <v>4326</v>
      </c>
      <c r="B4327" s="11">
        <v>99</v>
      </c>
      <c r="C4327" s="11">
        <v>10</v>
      </c>
      <c r="D4327" s="20" t="s">
        <v>96</v>
      </c>
      <c r="F4327" s="15"/>
      <c r="G4327" s="15"/>
      <c r="H4327" s="15"/>
      <c r="I4327" s="15"/>
      <c r="J4327" s="15"/>
      <c r="K4327" s="15"/>
      <c r="L4327" s="15"/>
    </row>
    <row r="4328" spans="1:18" x14ac:dyDescent="0.15">
      <c r="A4328" s="15">
        <v>4327</v>
      </c>
      <c r="B4328" s="11">
        <v>99</v>
      </c>
      <c r="C4328" s="11">
        <v>11</v>
      </c>
      <c r="D4328" s="53" t="str">
        <f>R4328</f>
        <v>param1 &lt;- 35</v>
      </c>
      <c r="F4328" s="15" t="s">
        <v>843</v>
      </c>
      <c r="G4328" s="15">
        <f>'1. Input and Output files list'!$E$32</f>
        <v>35</v>
      </c>
      <c r="H4328" s="15"/>
      <c r="I4328" s="15"/>
      <c r="J4328" s="15"/>
      <c r="K4328" s="15"/>
      <c r="L4328" s="15"/>
      <c r="R4328" t="str">
        <f>CONCATENATE(F4328,G4328,H4328)</f>
        <v>param1 &lt;- 35</v>
      </c>
    </row>
    <row r="4329" spans="1:18" x14ac:dyDescent="0.15">
      <c r="A4329" s="15">
        <v>4328</v>
      </c>
      <c r="B4329" s="11">
        <v>99</v>
      </c>
      <c r="C4329" s="11">
        <v>12</v>
      </c>
      <c r="D4329" s="53" t="str">
        <f>R4329</f>
        <v>param2 &lt;- 0.1</v>
      </c>
      <c r="F4329" s="15" t="s">
        <v>844</v>
      </c>
      <c r="G4329" s="15">
        <f>'1. Input and Output files list'!$E$34</f>
        <v>0.1</v>
      </c>
      <c r="H4329" s="15"/>
      <c r="I4329" s="15"/>
      <c r="J4329" s="15"/>
      <c r="K4329" s="15"/>
      <c r="L4329" s="15"/>
      <c r="R4329" t="str">
        <f>CONCATENATE(F4329,G4329,H4329)</f>
        <v>param2 &lt;- 0.1</v>
      </c>
    </row>
    <row r="4330" spans="1:18" x14ac:dyDescent="0.15">
      <c r="A4330" s="15">
        <v>4329</v>
      </c>
      <c r="B4330" s="11">
        <v>99</v>
      </c>
      <c r="C4330" s="11">
        <v>13</v>
      </c>
      <c r="D4330" s="53" t="str">
        <f>R4330</f>
        <v>fastq &lt;- readFastq("C:/NGS/save/.fastq")</v>
      </c>
      <c r="F4330" s="15" t="s">
        <v>845</v>
      </c>
      <c r="G4330" s="15" t="str">
        <f>'1. Input and Output files list'!$E$6</f>
        <v>C:/NGS/save/</v>
      </c>
      <c r="H4330" s="5" t="str">
        <f>'1. Input and Output files list'!$I$276</f>
        <v>.fastq</v>
      </c>
      <c r="I4330" s="15" t="s">
        <v>4</v>
      </c>
      <c r="J4330" s="15">
        <v>99</v>
      </c>
      <c r="K4330" s="15"/>
      <c r="L4330" s="15"/>
      <c r="R4330" t="str">
        <f>CONCATENATE(F4330,G4330,H4330,I4330)</f>
        <v>fastq &lt;- readFastq("C:/NGS/save/.fastq")</v>
      </c>
    </row>
    <row r="4331" spans="1:18" x14ac:dyDescent="0.15">
      <c r="A4331" s="15">
        <v>4330</v>
      </c>
      <c r="B4331" s="11">
        <v>99</v>
      </c>
      <c r="C4331" s="11">
        <v>14</v>
      </c>
      <c r="D4331" s="53" t="s">
        <v>840</v>
      </c>
      <c r="F4331" s="15"/>
      <c r="G4331" s="15"/>
      <c r="H4331" s="15"/>
      <c r="I4331" s="15"/>
      <c r="J4331" s="15"/>
      <c r="K4331" s="15"/>
      <c r="L4331" s="15"/>
    </row>
    <row r="4332" spans="1:18" x14ac:dyDescent="0.15">
      <c r="A4332" s="15">
        <v>4331</v>
      </c>
      <c r="B4332" s="11">
        <v>99</v>
      </c>
      <c r="C4332" s="11">
        <v>15</v>
      </c>
      <c r="D4332" s="53" t="s">
        <v>841</v>
      </c>
      <c r="F4332" s="15"/>
      <c r="G4332" s="15"/>
      <c r="H4332" s="15"/>
      <c r="I4332" s="15"/>
      <c r="J4332" s="15"/>
      <c r="K4332" s="15"/>
      <c r="L4332" s="15"/>
    </row>
    <row r="4333" spans="1:18" x14ac:dyDescent="0.15">
      <c r="A4333" s="15">
        <v>4332</v>
      </c>
      <c r="B4333" s="11">
        <v>99</v>
      </c>
      <c r="C4333" s="11">
        <v>16</v>
      </c>
      <c r="D4333" s="53" t="s">
        <v>842</v>
      </c>
      <c r="F4333" s="15"/>
      <c r="G4333" s="15"/>
      <c r="H4333" s="15"/>
      <c r="I4333" s="15"/>
      <c r="J4333" s="15"/>
      <c r="K4333" s="15"/>
      <c r="L4333" s="15"/>
    </row>
    <row r="4334" spans="1:18" x14ac:dyDescent="0.15">
      <c r="A4334" s="15">
        <v>4333</v>
      </c>
      <c r="B4334" s="11">
        <v>99</v>
      </c>
      <c r="C4334" s="11">
        <v>17</v>
      </c>
      <c r="D4334" s="20" t="str">
        <f>L4334</f>
        <v xml:space="preserve">writeFastq(fastq, "C:/NGS/save/F2_Adap-0.fastq", compress=F)   </v>
      </c>
      <c r="F4334" s="15" t="s">
        <v>847</v>
      </c>
      <c r="G4334" s="15" t="str">
        <f>'1. Input and Output files list'!$E$6</f>
        <v>C:/NGS/save/</v>
      </c>
      <c r="H4334" s="15" t="s">
        <v>850</v>
      </c>
      <c r="I4334" s="15"/>
      <c r="J4334" s="15"/>
      <c r="K4334" s="15"/>
      <c r="L4334" s="15" t="str">
        <f>CONCATENATE(F4334,G4334,H4334,I4334,J4334)</f>
        <v xml:space="preserve">writeFastq(fastq, "C:/NGS/save/F2_Adap-0.fastq", compress=F)   </v>
      </c>
    </row>
    <row r="4335" spans="1:18" x14ac:dyDescent="0.15">
      <c r="A4335" s="15">
        <v>4334</v>
      </c>
      <c r="B4335" s="11">
        <v>99</v>
      </c>
      <c r="C4335" s="11">
        <v>18</v>
      </c>
      <c r="D4335" s="20" t="str">
        <f>L4335</f>
        <v>in_f &lt;- "C:/NGS/save/F2_Adap-0.fastq"</v>
      </c>
      <c r="F4335" s="15" t="s">
        <v>14</v>
      </c>
      <c r="G4335" s="15" t="s">
        <v>13</v>
      </c>
      <c r="H4335" s="15" t="str">
        <f>'1. Input and Output files list'!$E$6</f>
        <v>C:/NGS/save/</v>
      </c>
      <c r="I4335" s="15" t="s">
        <v>849</v>
      </c>
      <c r="J4335" s="7"/>
      <c r="K4335" s="15"/>
      <c r="L4335" s="15" t="str">
        <f>CONCATENATE(F4335,G4335,H4335,I4335,J4335)</f>
        <v>in_f &lt;- "C:/NGS/save/F2_Adap-0.fastq"</v>
      </c>
    </row>
    <row r="4336" spans="1:18" x14ac:dyDescent="0.15">
      <c r="A4336" s="15">
        <v>4335</v>
      </c>
      <c r="B4336" s="11">
        <v>99</v>
      </c>
      <c r="C4336" s="11">
        <v>19</v>
      </c>
      <c r="D4336" s="20" t="str">
        <f>L4336</f>
        <v>out_f &lt;- "C:/NGS/save/F2_Adap-1.fastq"</v>
      </c>
      <c r="F4336" s="15" t="s">
        <v>15</v>
      </c>
      <c r="G4336" s="15" t="str">
        <f>'1. Input and Output files list'!$E$6</f>
        <v>C:/NGS/save/</v>
      </c>
      <c r="H4336" s="15" t="s">
        <v>86</v>
      </c>
      <c r="I4336" s="15"/>
      <c r="J4336" s="15"/>
      <c r="K4336" s="15"/>
      <c r="L4336" s="15" t="str">
        <f>CONCATENATE(F4336,G4336,H4336)</f>
        <v>out_f &lt;- "C:/NGS/save/F2_Adap-1.fastq"</v>
      </c>
    </row>
    <row r="4337" spans="1:12" x14ac:dyDescent="0.15">
      <c r="A4337" s="15">
        <v>4336</v>
      </c>
      <c r="B4337" s="11">
        <v>99</v>
      </c>
      <c r="C4337" s="11">
        <v>20</v>
      </c>
      <c r="D4337" s="20" t="str">
        <f>L4337</f>
        <v>param_adapter &lt;- "CATGAGATCGGAAGAGCGTCGTGTAGGGAAAGAGTGT"  #Adapter sequence 1</v>
      </c>
      <c r="F4337" s="11" t="s">
        <v>44</v>
      </c>
      <c r="G4337" s="11" t="str">
        <f>'1. Input and Output files list'!$E$64</f>
        <v>CATGAGATCGGAAGAGCGTCGTGTAGGGAAAGAGTGT</v>
      </c>
      <c r="H4337" s="11" t="s">
        <v>46</v>
      </c>
      <c r="I4337" s="15"/>
      <c r="J4337" s="15"/>
      <c r="K4337" s="15"/>
      <c r="L4337" s="15" t="str">
        <f>CONCATENATE(F4337,G4337,H4337)</f>
        <v>param_adapter &lt;- "CATGAGATCGGAAGAGCGTCGTGTAGGGAAAGAGTGT"  #Adapter sequence 1</v>
      </c>
    </row>
    <row r="4338" spans="1:12" x14ac:dyDescent="0.15">
      <c r="A4338" s="15">
        <v>4337</v>
      </c>
      <c r="B4338" s="11">
        <v>99</v>
      </c>
      <c r="C4338" s="11">
        <v>21</v>
      </c>
      <c r="D4338" s="20" t="s">
        <v>28</v>
      </c>
      <c r="F4338" s="15"/>
      <c r="G4338" s="15"/>
      <c r="H4338" s="15"/>
      <c r="I4338" s="15"/>
      <c r="J4338" s="15"/>
      <c r="K4338" s="15"/>
      <c r="L4338" s="15"/>
    </row>
    <row r="4339" spans="1:12" x14ac:dyDescent="0.15">
      <c r="A4339" s="15">
        <v>4338</v>
      </c>
      <c r="B4339" s="11">
        <v>99</v>
      </c>
      <c r="C4339" s="11">
        <v>22</v>
      </c>
      <c r="D4339" s="20" t="str">
        <f>L4339</f>
        <v>in_f &lt;- "C:/NGS/save/F2_Adap-1.fastq"</v>
      </c>
      <c r="F4339" s="15" t="s">
        <v>12</v>
      </c>
      <c r="G4339" s="15" t="str">
        <f>'1. Input and Output files list'!$E$6</f>
        <v>C:/NGS/save/</v>
      </c>
      <c r="H4339" s="15" t="s">
        <v>86</v>
      </c>
      <c r="I4339" s="15"/>
      <c r="J4339" s="15"/>
      <c r="K4339" s="15"/>
      <c r="L4339" s="15" t="str">
        <f>CONCATENATE(F4339,G4339,H4339)</f>
        <v>in_f &lt;- "C:/NGS/save/F2_Adap-1.fastq"</v>
      </c>
    </row>
    <row r="4340" spans="1:12" x14ac:dyDescent="0.15">
      <c r="A4340" s="15">
        <v>4339</v>
      </c>
      <c r="B4340" s="11">
        <v>99</v>
      </c>
      <c r="C4340" s="11">
        <v>23</v>
      </c>
      <c r="D4340" s="20" t="str">
        <f>L4340</f>
        <v>out_f &lt;- "C:/NGS/save/F2_Adap-2.fastq"</v>
      </c>
      <c r="F4340" s="15" t="s">
        <v>15</v>
      </c>
      <c r="G4340" s="15" t="str">
        <f>'1. Input and Output files list'!$E$6</f>
        <v>C:/NGS/save/</v>
      </c>
      <c r="H4340" s="15" t="s">
        <v>87</v>
      </c>
      <c r="I4340" s="15"/>
      <c r="J4340" s="15"/>
      <c r="K4340" s="15"/>
      <c r="L4340" s="15" t="str">
        <f>CONCATENATE(F4340,G4340,H4340)</f>
        <v>out_f &lt;- "C:/NGS/save/F2_Adap-2.fastq"</v>
      </c>
    </row>
    <row r="4341" spans="1:12" x14ac:dyDescent="0.15">
      <c r="A4341" s="15">
        <v>4340</v>
      </c>
      <c r="B4341" s="11">
        <v>99</v>
      </c>
      <c r="C4341" s="11">
        <v>24</v>
      </c>
      <c r="D4341" s="20" t="str">
        <f>L4341</f>
        <v>param_adapter &lt;- "TAAGATCGGAAGAGCACACGTCTGAACTCCAGTCAC"  #Adapter sequence 2</v>
      </c>
      <c r="F4341" s="11" t="s">
        <v>44</v>
      </c>
      <c r="G4341" s="15" t="str">
        <f>'1. Input and Output files list'!$E$65</f>
        <v>TAAGATCGGAAGAGCACACGTCTGAACTCCAGTCAC</v>
      </c>
      <c r="H4341" s="11" t="s">
        <v>47</v>
      </c>
      <c r="I4341" s="15"/>
      <c r="J4341" s="15"/>
      <c r="K4341" s="15"/>
      <c r="L4341" s="15" t="str">
        <f>CONCATENATE(F4341,G4341,H4341)</f>
        <v>param_adapter &lt;- "TAAGATCGGAAGAGCACACGTCTGAACTCCAGTCAC"  #Adapter sequence 2</v>
      </c>
    </row>
    <row r="4342" spans="1:12" x14ac:dyDescent="0.15">
      <c r="A4342" s="15">
        <v>4341</v>
      </c>
      <c r="B4342" s="11">
        <v>99</v>
      </c>
      <c r="C4342" s="11">
        <v>25</v>
      </c>
      <c r="D4342" s="20" t="s">
        <v>29</v>
      </c>
      <c r="F4342" s="15"/>
      <c r="G4342" s="15"/>
      <c r="H4342" s="15"/>
      <c r="I4342" s="15"/>
      <c r="J4342" s="15"/>
      <c r="K4342" s="15"/>
      <c r="L4342" s="15"/>
    </row>
    <row r="4343" spans="1:12" x14ac:dyDescent="0.15">
      <c r="A4343" s="15">
        <v>4342</v>
      </c>
      <c r="B4343" s="11">
        <v>99</v>
      </c>
      <c r="C4343" s="11">
        <v>26</v>
      </c>
      <c r="D4343" s="20" t="str">
        <f>L4343</f>
        <v>in_f &lt;- "C:/NGS/save/F2_Adap-2.fastq"</v>
      </c>
      <c r="F4343" s="15" t="s">
        <v>12</v>
      </c>
      <c r="G4343" s="15" t="str">
        <f>'1. Input and Output files list'!$E$6</f>
        <v>C:/NGS/save/</v>
      </c>
      <c r="H4343" s="15" t="s">
        <v>87</v>
      </c>
      <c r="I4343" s="15"/>
      <c r="J4343" s="15"/>
      <c r="K4343" s="15"/>
      <c r="L4343" s="15" t="str">
        <f>CONCATENATE(F4343,G4343,H4343)</f>
        <v>in_f &lt;- "C:/NGS/save/F2_Adap-2.fastq"</v>
      </c>
    </row>
    <row r="4344" spans="1:12" x14ac:dyDescent="0.15">
      <c r="A4344" s="15">
        <v>4343</v>
      </c>
      <c r="B4344" s="11">
        <v>99</v>
      </c>
      <c r="C4344" s="11">
        <v>27</v>
      </c>
      <c r="D4344" s="20" t="str">
        <f>L4344</f>
        <v>out_f &lt;- "C:/NGS/save/F2_Adap-3.fastq"</v>
      </c>
      <c r="F4344" s="15" t="s">
        <v>15</v>
      </c>
      <c r="G4344" s="15" t="str">
        <f>'1. Input and Output files list'!$E$6</f>
        <v>C:/NGS/save/</v>
      </c>
      <c r="H4344" s="15" t="s">
        <v>88</v>
      </c>
      <c r="I4344" s="15"/>
      <c r="J4344" s="15"/>
      <c r="K4344" s="15"/>
      <c r="L4344" s="15" t="str">
        <f>CONCATENATE(F4344,G4344,H4344)</f>
        <v>out_f &lt;- "C:/NGS/save/F2_Adap-3.fastq"</v>
      </c>
    </row>
    <row r="4345" spans="1:12" x14ac:dyDescent="0.15">
      <c r="A4345" s="15">
        <v>4344</v>
      </c>
      <c r="B4345" s="11">
        <v>99</v>
      </c>
      <c r="C4345" s="11">
        <v>28</v>
      </c>
      <c r="D4345" s="20" t="str">
        <f>L4345</f>
        <v>param_adapter &lt;- "TAAGATCGGAAGAGCGTCGTGTAGGGAAAGAGTGT"  #Adapter sequence 3</v>
      </c>
      <c r="F4345" s="15" t="s">
        <v>44</v>
      </c>
      <c r="G4345" s="15" t="str">
        <f>'1. Input and Output files list'!$E$66</f>
        <v>TAAGATCGGAAGAGCGTCGTGTAGGGAAAGAGTGT</v>
      </c>
      <c r="H4345" s="15" t="s">
        <v>49</v>
      </c>
      <c r="I4345" s="15"/>
      <c r="J4345" s="15"/>
      <c r="K4345" s="15"/>
      <c r="L4345" s="15" t="str">
        <f>CONCATENATE(F4345,G4345,H4345)</f>
        <v>param_adapter &lt;- "TAAGATCGGAAGAGCGTCGTGTAGGGAAAGAGTGT"  #Adapter sequence 3</v>
      </c>
    </row>
    <row r="4346" spans="1:12" x14ac:dyDescent="0.15">
      <c r="A4346" s="15">
        <v>4345</v>
      </c>
      <c r="B4346" s="11">
        <v>99</v>
      </c>
      <c r="C4346" s="11">
        <v>29</v>
      </c>
      <c r="D4346" s="20" t="s">
        <v>30</v>
      </c>
      <c r="F4346" s="15"/>
      <c r="G4346" s="15"/>
      <c r="H4346" s="15"/>
      <c r="I4346" s="15"/>
      <c r="J4346" s="15"/>
      <c r="K4346" s="15"/>
      <c r="L4346" s="15"/>
    </row>
    <row r="4347" spans="1:12" x14ac:dyDescent="0.15">
      <c r="A4347" s="15">
        <v>4346</v>
      </c>
      <c r="B4347" s="11">
        <v>99</v>
      </c>
      <c r="C4347" s="11">
        <v>30</v>
      </c>
      <c r="D4347" s="20" t="str">
        <f>L4347</f>
        <v>in_f &lt;- "C:/NGS/save/F2_Adap-3.fastq"</v>
      </c>
      <c r="F4347" s="15" t="s">
        <v>12</v>
      </c>
      <c r="G4347" s="15" t="str">
        <f>'1. Input and Output files list'!$E$6</f>
        <v>C:/NGS/save/</v>
      </c>
      <c r="H4347" s="15" t="s">
        <v>88</v>
      </c>
      <c r="I4347" s="15"/>
      <c r="J4347" s="15"/>
      <c r="K4347" s="15"/>
      <c r="L4347" s="15" t="str">
        <f>CONCATENATE(F4347,G4347,H4347)</f>
        <v>in_f &lt;- "C:/NGS/save/F2_Adap-3.fastq"</v>
      </c>
    </row>
    <row r="4348" spans="1:12" x14ac:dyDescent="0.15">
      <c r="A4348" s="15">
        <v>4347</v>
      </c>
      <c r="B4348" s="11">
        <v>99</v>
      </c>
      <c r="C4348" s="11">
        <v>31</v>
      </c>
      <c r="D4348" s="20" t="str">
        <f>L4348</f>
        <v>out_f &lt;- "C:/NGS/save/AdapterTrim_.fastq"</v>
      </c>
      <c r="F4348" s="15" t="s">
        <v>36</v>
      </c>
      <c r="G4348" s="15" t="str">
        <f>'1. Input and Output files list'!$E$6</f>
        <v>C:/NGS/save/</v>
      </c>
      <c r="H4348" s="15" t="s">
        <v>38</v>
      </c>
      <c r="I4348" s="15" t="str">
        <f>'1. Input and Output files list'!$I$276</f>
        <v>.fastq</v>
      </c>
      <c r="J4348" s="15" t="s">
        <v>16</v>
      </c>
      <c r="K4348" s="15"/>
      <c r="L4348" s="15" t="str">
        <f>CONCATENATE(F4348,G4348,H4348,I4348,J4348)</f>
        <v>out_f &lt;- "C:/NGS/save/AdapterTrim_.fastq"</v>
      </c>
    </row>
    <row r="4349" spans="1:12" x14ac:dyDescent="0.15">
      <c r="A4349" s="15">
        <v>4348</v>
      </c>
      <c r="B4349" s="11">
        <v>99</v>
      </c>
      <c r="C4349" s="11">
        <v>32</v>
      </c>
      <c r="D4349" s="20" t="str">
        <f>L4349</f>
        <v>param_adapter &lt;- "CATGAGATCGGAAGAGCACACGTCTGAACTCCAGTCAC"  #Adapter sequence 4</v>
      </c>
      <c r="F4349" s="15" t="s">
        <v>44</v>
      </c>
      <c r="G4349" s="15" t="str">
        <f>'1. Input and Output files list'!$E$67</f>
        <v>CATGAGATCGGAAGAGCACACGTCTGAACTCCAGTCAC</v>
      </c>
      <c r="H4349" s="15" t="s">
        <v>51</v>
      </c>
      <c r="I4349" s="15"/>
      <c r="J4349" s="15"/>
      <c r="K4349" s="15"/>
      <c r="L4349" s="15" t="str">
        <f>CONCATENATE(F4349,G4349,H4349)</f>
        <v>param_adapter &lt;- "CATGAGATCGGAAGAGCACACGTCTGAACTCCAGTCAC"  #Adapter sequence 4</v>
      </c>
    </row>
    <row r="4350" spans="1:12" x14ac:dyDescent="0.15">
      <c r="A4350" s="15">
        <v>4349</v>
      </c>
      <c r="B4350" s="11">
        <v>99</v>
      </c>
      <c r="C4350" s="11">
        <v>33</v>
      </c>
      <c r="D4350" s="20" t="s">
        <v>31</v>
      </c>
      <c r="F4350" s="15"/>
      <c r="G4350" s="15"/>
      <c r="H4350" s="15"/>
      <c r="I4350" s="15"/>
      <c r="J4350" s="15"/>
      <c r="K4350" s="15"/>
      <c r="L4350" s="15"/>
    </row>
    <row r="4351" spans="1:12" x14ac:dyDescent="0.15">
      <c r="A4351" s="15">
        <v>4350</v>
      </c>
      <c r="B4351" s="11">
        <v>99</v>
      </c>
      <c r="C4351" s="11">
        <v>34</v>
      </c>
      <c r="D4351" s="20" t="s">
        <v>32</v>
      </c>
      <c r="F4351" s="15"/>
      <c r="G4351" s="15"/>
      <c r="H4351" s="15"/>
      <c r="I4351" s="15"/>
      <c r="J4351" s="15"/>
      <c r="K4351" s="15"/>
      <c r="L4351" s="15"/>
    </row>
    <row r="4352" spans="1:12" x14ac:dyDescent="0.15">
      <c r="A4352" s="15">
        <v>4351</v>
      </c>
      <c r="B4352" s="11">
        <v>99</v>
      </c>
      <c r="C4352" s="11">
        <v>35</v>
      </c>
      <c r="D4352" s="20" t="str">
        <f>L4352</f>
        <v>write.csv(res, "C:/NGS/save/.fastq.csv")</v>
      </c>
      <c r="F4352" s="15" t="s">
        <v>35</v>
      </c>
      <c r="G4352" s="15" t="str">
        <f>'1. Input and Output files list'!$E$6</f>
        <v>C:/NGS/save/</v>
      </c>
      <c r="H4352" s="15" t="str">
        <f>'1. Input and Output files list'!$I$276</f>
        <v>.fastq</v>
      </c>
      <c r="I4352" s="15" t="s">
        <v>34</v>
      </c>
      <c r="J4352" s="15"/>
      <c r="K4352" s="15"/>
      <c r="L4352" s="15" t="str">
        <f>CONCATENATE(F4352,G4352,H4352,I4352)</f>
        <v>write.csv(res, "C:/NGS/save/.fastq.csv")</v>
      </c>
    </row>
    <row r="4353" spans="1:20" x14ac:dyDescent="0.15">
      <c r="A4353" s="15">
        <v>4352</v>
      </c>
      <c r="B4353" s="11">
        <v>99</v>
      </c>
      <c r="C4353" s="11">
        <v>36</v>
      </c>
      <c r="D4353" s="20" t="str">
        <f>L4353</f>
        <v>system.time(fastq &lt;- fread("C:/NGS/save/AdapterTrim_.fastq", header=F, sep="\t", na.strings="NA", strip.white=TRUE, verbose=TRUE))</v>
      </c>
      <c r="F4353" s="15" t="s">
        <v>92</v>
      </c>
      <c r="G4353" s="15" t="str">
        <f>'1. Input and Output files list'!$E$6</f>
        <v>C:/NGS/save/</v>
      </c>
      <c r="H4353" s="15" t="s">
        <v>38</v>
      </c>
      <c r="I4353" s="15" t="str">
        <f>'1. Input and Output files list'!$I$276</f>
        <v>.fastq</v>
      </c>
      <c r="J4353" s="15" t="s">
        <v>20</v>
      </c>
      <c r="K4353" s="15"/>
      <c r="L4353" s="15" t="str">
        <f>CONCATENATE(F4353,G4353,H4353,I4353,J4353)</f>
        <v>system.time(fastq &lt;- fread("C:/NGS/save/AdapterTrim_.fastq", header=F, sep="\t", na.strings="NA", strip.white=TRUE, verbose=TRUE))</v>
      </c>
    </row>
    <row r="4354" spans="1:20" x14ac:dyDescent="0.15">
      <c r="A4354" s="15">
        <v>4353</v>
      </c>
      <c r="B4354" s="11">
        <v>99</v>
      </c>
      <c r="C4354" s="11">
        <v>37</v>
      </c>
      <c r="D4354" s="20" t="str">
        <f>T4354</f>
        <v>file.remove("C:/NGS/save/AdapterTrim_.fastq","C:/NGS/save/F2_Adap-0.fastq","C:/NGS/save/F2_Adap-1.fastq","C:/NGS/save/F2_Adap-2.fastq","C:/NGS/save/F2_Adap-3.fastq")</v>
      </c>
      <c r="F4354" s="15" t="s">
        <v>11</v>
      </c>
      <c r="G4354" s="15" t="str">
        <f>'1. Input and Output files list'!$E$6</f>
        <v>C:/NGS/save/</v>
      </c>
      <c r="H4354" s="15" t="s">
        <v>38</v>
      </c>
      <c r="I4354" s="15" t="str">
        <f>'1. Input and Output files list'!$I$276</f>
        <v>.fastq</v>
      </c>
      <c r="J4354" s="15" t="s">
        <v>852</v>
      </c>
      <c r="K4354" s="15" t="str">
        <f>'1. Input and Output files list'!$E$6</f>
        <v>C:/NGS/save/</v>
      </c>
      <c r="L4354" s="15" t="s">
        <v>851</v>
      </c>
      <c r="M4354" t="str">
        <f>'1. Input and Output files list'!$E$6</f>
        <v>C:/NGS/save/</v>
      </c>
      <c r="N4354" t="s">
        <v>89</v>
      </c>
      <c r="O4354" t="str">
        <f>'1. Input and Output files list'!$E$6</f>
        <v>C:/NGS/save/</v>
      </c>
      <c r="P4354" t="s">
        <v>90</v>
      </c>
      <c r="Q4354" t="str">
        <f>'1. Input and Output files list'!$E$6</f>
        <v>C:/NGS/save/</v>
      </c>
      <c r="R4354" t="s">
        <v>91</v>
      </c>
      <c r="T4354" t="str">
        <f>CONCATENATE(F4354,G4354,H4354,I4354,J4354,K4354,L4354,M4354,N4354,O4354,P4354,Q4354,R4354)</f>
        <v>file.remove("C:/NGS/save/AdapterTrim_.fastq","C:/NGS/save/F2_Adap-0.fastq","C:/NGS/save/F2_Adap-1.fastq","C:/NGS/save/F2_Adap-2.fastq","C:/NGS/save/F2_Adap-3.fastq")</v>
      </c>
    </row>
    <row r="4355" spans="1:20" x14ac:dyDescent="0.15">
      <c r="A4355" s="15">
        <v>4354</v>
      </c>
      <c r="B4355" s="11">
        <v>99</v>
      </c>
      <c r="C4355" s="11">
        <v>38</v>
      </c>
      <c r="D4355" s="20" t="s">
        <v>93</v>
      </c>
      <c r="F4355" s="15"/>
      <c r="G4355" s="15"/>
      <c r="H4355" s="15"/>
      <c r="I4355" s="15"/>
      <c r="J4355" s="15"/>
      <c r="K4355" s="15"/>
      <c r="L4355" s="15"/>
    </row>
    <row r="4356" spans="1:20" x14ac:dyDescent="0.15">
      <c r="A4356" s="15">
        <v>4355</v>
      </c>
      <c r="B4356" s="11">
        <v>99</v>
      </c>
      <c r="C4356" s="11">
        <v>39</v>
      </c>
      <c r="D4356" s="20" t="s">
        <v>2</v>
      </c>
      <c r="F4356" s="15"/>
      <c r="G4356" s="15"/>
      <c r="H4356" s="15"/>
      <c r="I4356" s="15"/>
      <c r="J4356" s="15"/>
      <c r="K4356" s="15"/>
      <c r="L4356" s="15"/>
    </row>
    <row r="4357" spans="1:20" x14ac:dyDescent="0.15">
      <c r="A4357" s="15">
        <v>4356</v>
      </c>
      <c r="B4357" s="11">
        <v>99</v>
      </c>
      <c r="C4357" s="11">
        <v>40</v>
      </c>
      <c r="D4357" s="20" t="str">
        <f>K4357</f>
        <v>system.time(write.csv(RADtag, file="C:/NGS/save/.tagcount", row.names = F))</v>
      </c>
      <c r="F4357" s="15" t="s">
        <v>164</v>
      </c>
      <c r="G4357" s="15" t="str">
        <f>'1. Input and Output files list'!$E$6</f>
        <v>C:/NGS/save/</v>
      </c>
      <c r="H4357" s="15" t="str">
        <f>'1. Input and Output files list'!$J$276</f>
        <v>.tagcount</v>
      </c>
      <c r="I4357" s="15" t="s">
        <v>210</v>
      </c>
      <c r="J4357" s="15"/>
      <c r="K4357" s="15" t="str">
        <f>CONCATENATE(F4357,G4357,H4357,I4357)</f>
        <v>system.time(write.csv(RADtag, file="C:/NGS/save/.tagcount", row.names = F))</v>
      </c>
      <c r="L4357" s="15"/>
    </row>
    <row r="4358" spans="1:20" x14ac:dyDescent="0.15">
      <c r="A4358" s="15">
        <v>4357</v>
      </c>
      <c r="B4358" s="11">
        <v>99</v>
      </c>
      <c r="C4358" s="11">
        <v>41</v>
      </c>
      <c r="D4358" s="20" t="str">
        <f>L4358</f>
        <v>file.remove("C:/NGS/save/.fastq")</v>
      </c>
      <c r="F4358" s="15" t="s">
        <v>97</v>
      </c>
      <c r="G4358" s="15" t="s">
        <v>13</v>
      </c>
      <c r="H4358" s="15" t="str">
        <f>'1. Input and Output files list'!$E$6</f>
        <v>C:/NGS/save/</v>
      </c>
      <c r="I4358" s="15" t="str">
        <f>'1. Input and Output files list'!$I$276</f>
        <v>.fastq</v>
      </c>
      <c r="J4358" s="7" t="s">
        <v>16</v>
      </c>
      <c r="K4358" s="15" t="s">
        <v>52</v>
      </c>
      <c r="L4358" s="15" t="str">
        <f>CONCATENATE(F4358,G4358,H4358,I4358,J4358,K4358)</f>
        <v>file.remove("C:/NGS/save/.fastq")</v>
      </c>
    </row>
    <row r="4359" spans="1:20" x14ac:dyDescent="0.15">
      <c r="A4359" s="15">
        <v>4358</v>
      </c>
      <c r="B4359" s="11">
        <v>99</v>
      </c>
      <c r="C4359" s="11">
        <v>42</v>
      </c>
      <c r="D4359" s="20" t="s">
        <v>170</v>
      </c>
      <c r="F4359" s="15"/>
      <c r="G4359" s="15"/>
      <c r="H4359" s="15"/>
      <c r="I4359" s="15"/>
      <c r="J4359" s="15"/>
      <c r="K4359" s="15"/>
      <c r="L4359" s="15"/>
    </row>
    <row r="4360" spans="1:20" x14ac:dyDescent="0.15">
      <c r="A4360" s="15">
        <v>4359</v>
      </c>
      <c r="B4360" s="11">
        <v>99</v>
      </c>
      <c r="C4360" s="11">
        <v>43</v>
      </c>
      <c r="D4360" s="20" t="str">
        <f>L4360</f>
        <v>system.time(write.csv(RAD_1over, file="C:/NGS/save/.tagcount1over", row.names = F))</v>
      </c>
      <c r="F4360" s="10" t="s">
        <v>171</v>
      </c>
      <c r="G4360" s="15" t="str">
        <f>'1. Input and Output files list'!$E$6</f>
        <v>C:/NGS/save/</v>
      </c>
      <c r="H4360" s="10" t="str">
        <f>'1. Input and Output files list'!$K$276</f>
        <v>.tagcount1over</v>
      </c>
      <c r="I4360" s="10" t="s">
        <v>210</v>
      </c>
      <c r="J4360" s="15"/>
      <c r="K4360" s="15"/>
      <c r="L4360" s="15" t="str">
        <f>CONCATENATE(F4360,G4360,H4360,I4360)</f>
        <v>system.time(write.csv(RAD_1over, file="C:/NGS/save/.tagcount1over", row.names = F))</v>
      </c>
    </row>
    <row r="4361" spans="1:20" x14ac:dyDescent="0.15">
      <c r="A4361" s="15">
        <v>4360</v>
      </c>
      <c r="B4361" s="11">
        <v>99</v>
      </c>
      <c r="C4361" s="11">
        <v>44</v>
      </c>
      <c r="D4361" s="20" t="s">
        <v>1073</v>
      </c>
      <c r="F4361" s="15"/>
      <c r="G4361" s="15"/>
      <c r="H4361" s="15"/>
      <c r="I4361" s="15"/>
      <c r="J4361" s="15"/>
      <c r="K4361" s="15"/>
      <c r="L4361" s="15"/>
    </row>
    <row r="4362" spans="1:20" x14ac:dyDescent="0.15">
      <c r="A4362" s="15">
        <v>4361</v>
      </c>
      <c r="B4362" s="11">
        <v>100</v>
      </c>
      <c r="C4362" s="11">
        <v>1</v>
      </c>
      <c r="D4362" s="20" t="str">
        <f>L4362</f>
        <v>in_f &lt;- c("0", "0")</v>
      </c>
      <c r="F4362" s="15" t="s">
        <v>3</v>
      </c>
      <c r="G4362" s="15">
        <f>'1. Input and Output files list'!$E$278</f>
        <v>0</v>
      </c>
      <c r="H4362" s="15" t="s">
        <v>10</v>
      </c>
      <c r="I4362" s="15">
        <f>'1. Input and Output files list'!$E$279</f>
        <v>0</v>
      </c>
      <c r="J4362" s="15" t="s">
        <v>4</v>
      </c>
      <c r="K4362" s="15"/>
      <c r="L4362" s="15" t="str">
        <f>CONCATENATE(F4362,G4362,H4362,I4362,J4362)</f>
        <v>in_f &lt;- c("0", "0")</v>
      </c>
    </row>
    <row r="4363" spans="1:20" x14ac:dyDescent="0.15">
      <c r="A4363" s="15">
        <v>4362</v>
      </c>
      <c r="B4363" s="11">
        <v>100</v>
      </c>
      <c r="C4363" s="11">
        <v>2</v>
      </c>
      <c r="D4363" s="20" t="str">
        <f>L4363</f>
        <v>out_f &lt;- "C:/NGS/save/.fastq"</v>
      </c>
      <c r="F4363" s="15" t="s">
        <v>95</v>
      </c>
      <c r="G4363" s="15" t="s">
        <v>13</v>
      </c>
      <c r="H4363" s="15" t="str">
        <f>'1. Input and Output files list'!$E$6</f>
        <v>C:/NGS/save/</v>
      </c>
      <c r="I4363" s="15" t="str">
        <f>'1. Input and Output files list'!$I$278</f>
        <v>.fastq</v>
      </c>
      <c r="J4363" s="7" t="s">
        <v>16</v>
      </c>
      <c r="K4363" s="15"/>
      <c r="L4363" s="15" t="str">
        <f>CONCATENATE(F4363,G4363,H4363,I4363,J4363)</f>
        <v>out_f &lt;- "C:/NGS/save/.fastq"</v>
      </c>
    </row>
    <row r="4364" spans="1:20" x14ac:dyDescent="0.15">
      <c r="A4364" s="15">
        <v>4363</v>
      </c>
      <c r="B4364" s="11">
        <v>100</v>
      </c>
      <c r="C4364" s="11">
        <v>3</v>
      </c>
      <c r="D4364" s="20" t="str">
        <f>L4364</f>
        <v>param_trim &lt;- 0</v>
      </c>
      <c r="F4364" s="15" t="s">
        <v>163</v>
      </c>
      <c r="G4364" s="15">
        <f>'1. Input and Output files list'!$H$278</f>
        <v>0</v>
      </c>
      <c r="H4364" s="15"/>
      <c r="I4364" s="15"/>
      <c r="J4364" s="15"/>
      <c r="K4364" s="15"/>
      <c r="L4364" s="15" t="str">
        <f>CONCATENATE(F4364,G4364)</f>
        <v>param_trim &lt;- 0</v>
      </c>
    </row>
    <row r="4365" spans="1:20" x14ac:dyDescent="0.15">
      <c r="A4365" s="15">
        <v>4364</v>
      </c>
      <c r="B4365" s="11">
        <v>100</v>
      </c>
      <c r="C4365" s="11">
        <v>4</v>
      </c>
      <c r="D4365" s="20" t="s">
        <v>21</v>
      </c>
      <c r="F4365" s="15"/>
      <c r="G4365" s="15"/>
      <c r="H4365" s="15"/>
      <c r="I4365" s="15"/>
      <c r="J4365" s="15"/>
      <c r="K4365" s="15"/>
      <c r="L4365" s="15"/>
    </row>
    <row r="4366" spans="1:20" x14ac:dyDescent="0.15">
      <c r="A4366" s="15">
        <v>4365</v>
      </c>
      <c r="B4366" s="11">
        <v>100</v>
      </c>
      <c r="C4366" s="11">
        <v>5</v>
      </c>
      <c r="D4366" s="20" t="s">
        <v>22</v>
      </c>
      <c r="F4366" s="15"/>
      <c r="G4366" s="15"/>
      <c r="H4366" s="15"/>
      <c r="I4366" s="15"/>
      <c r="J4366" s="15"/>
      <c r="K4366" s="15"/>
      <c r="L4366" s="15"/>
    </row>
    <row r="4367" spans="1:20" x14ac:dyDescent="0.15">
      <c r="A4367" s="15">
        <v>4366</v>
      </c>
      <c r="B4367" s="11">
        <v>100</v>
      </c>
      <c r="C4367" s="11">
        <v>6</v>
      </c>
      <c r="D4367" s="20" t="s">
        <v>23</v>
      </c>
      <c r="F4367" s="15"/>
      <c r="G4367" s="15"/>
      <c r="H4367" s="15"/>
      <c r="I4367" s="15"/>
      <c r="J4367" s="15"/>
      <c r="K4367" s="15"/>
      <c r="L4367" s="15"/>
    </row>
    <row r="4368" spans="1:20" x14ac:dyDescent="0.15">
      <c r="A4368" s="15">
        <v>4367</v>
      </c>
      <c r="B4368" s="11">
        <v>100</v>
      </c>
      <c r="C4368" s="11">
        <v>7</v>
      </c>
      <c r="D4368" s="20" t="str">
        <f>L4368</f>
        <v>hoge1 &lt;- DNAStringSet(sread(fastq), start=1, end=hoge)</v>
      </c>
      <c r="F4368" s="15" t="s">
        <v>166</v>
      </c>
      <c r="G4368" s="15">
        <f>'1. Input and Output files list'!$G$278+1</f>
        <v>1</v>
      </c>
      <c r="H4368" s="15" t="s">
        <v>26</v>
      </c>
      <c r="I4368" s="15"/>
      <c r="J4368" s="15"/>
      <c r="K4368" s="15"/>
      <c r="L4368" s="15" t="str">
        <f>CONCATENATE(F4368,G4368,H4368)</f>
        <v>hoge1 &lt;- DNAStringSet(sread(fastq), start=1, end=hoge)</v>
      </c>
    </row>
    <row r="4369" spans="1:18" x14ac:dyDescent="0.15">
      <c r="A4369" s="15">
        <v>4368</v>
      </c>
      <c r="B4369" s="11">
        <v>100</v>
      </c>
      <c r="C4369" s="11">
        <v>8</v>
      </c>
      <c r="D4369" s="20" t="str">
        <f>L4369</f>
        <v>hoge2 &lt;- BStringSet(quality(quality(fastq)), start=1, end=hoge)</v>
      </c>
      <c r="F4369" s="15" t="s">
        <v>167</v>
      </c>
      <c r="G4369" s="15">
        <f>'1. Input and Output files list'!$G$278+1</f>
        <v>1</v>
      </c>
      <c r="H4369" s="15" t="s">
        <v>26</v>
      </c>
      <c r="I4369" s="15"/>
      <c r="J4369" s="15"/>
      <c r="K4369" s="15"/>
      <c r="L4369" s="15" t="str">
        <f>CONCATENATE(F4369,G4369,H4369)</f>
        <v>hoge2 &lt;- BStringSet(quality(quality(fastq)), start=1, end=hoge)</v>
      </c>
    </row>
    <row r="4370" spans="1:18" x14ac:dyDescent="0.15">
      <c r="A4370" s="15">
        <v>4369</v>
      </c>
      <c r="B4370" s="11">
        <v>100</v>
      </c>
      <c r="C4370" s="11">
        <v>9</v>
      </c>
      <c r="D4370" s="20" t="s">
        <v>24</v>
      </c>
      <c r="F4370" s="15"/>
      <c r="G4370" s="15"/>
      <c r="H4370" s="15"/>
      <c r="I4370" s="15"/>
      <c r="J4370" s="15"/>
      <c r="K4370" s="15"/>
      <c r="L4370" s="15"/>
    </row>
    <row r="4371" spans="1:18" x14ac:dyDescent="0.15">
      <c r="A4371" s="15">
        <v>4370</v>
      </c>
      <c r="B4371" s="11">
        <v>100</v>
      </c>
      <c r="C4371" s="11">
        <v>10</v>
      </c>
      <c r="D4371" s="20" t="s">
        <v>96</v>
      </c>
      <c r="F4371" s="15"/>
      <c r="G4371" s="15"/>
      <c r="H4371" s="15"/>
      <c r="I4371" s="15"/>
      <c r="J4371" s="15"/>
      <c r="K4371" s="15"/>
      <c r="L4371" s="15"/>
    </row>
    <row r="4372" spans="1:18" x14ac:dyDescent="0.15">
      <c r="A4372" s="15">
        <v>4371</v>
      </c>
      <c r="B4372" s="11">
        <v>100</v>
      </c>
      <c r="C4372" s="11">
        <v>11</v>
      </c>
      <c r="D4372" s="53" t="str">
        <f>R4372</f>
        <v>param1 &lt;- 35</v>
      </c>
      <c r="F4372" s="15" t="s">
        <v>843</v>
      </c>
      <c r="G4372" s="15">
        <f>'1. Input and Output files list'!$E$32</f>
        <v>35</v>
      </c>
      <c r="H4372" s="15"/>
      <c r="I4372" s="15"/>
      <c r="J4372" s="15"/>
      <c r="K4372" s="15"/>
      <c r="L4372" s="15"/>
      <c r="R4372" t="str">
        <f>CONCATENATE(F4372,G4372,H4372)</f>
        <v>param1 &lt;- 35</v>
      </c>
    </row>
    <row r="4373" spans="1:18" x14ac:dyDescent="0.15">
      <c r="A4373" s="15">
        <v>4372</v>
      </c>
      <c r="B4373" s="11">
        <v>100</v>
      </c>
      <c r="C4373" s="11">
        <v>12</v>
      </c>
      <c r="D4373" s="53" t="str">
        <f>R4373</f>
        <v>param2 &lt;- 0.1</v>
      </c>
      <c r="F4373" s="15" t="s">
        <v>844</v>
      </c>
      <c r="G4373" s="15">
        <f>'1. Input and Output files list'!$E$34</f>
        <v>0.1</v>
      </c>
      <c r="H4373" s="15"/>
      <c r="I4373" s="15"/>
      <c r="J4373" s="15"/>
      <c r="K4373" s="15"/>
      <c r="L4373" s="15"/>
      <c r="R4373" t="str">
        <f>CONCATENATE(F4373,G4373,H4373)</f>
        <v>param2 &lt;- 0.1</v>
      </c>
    </row>
    <row r="4374" spans="1:18" x14ac:dyDescent="0.15">
      <c r="A4374" s="15">
        <v>4373</v>
      </c>
      <c r="B4374" s="11">
        <v>100</v>
      </c>
      <c r="C4374" s="11">
        <v>13</v>
      </c>
      <c r="D4374" s="53" t="str">
        <f>R4374</f>
        <v>fastq &lt;- readFastq("C:/NGS/save/.fastq")</v>
      </c>
      <c r="F4374" s="15" t="s">
        <v>845</v>
      </c>
      <c r="G4374" s="15" t="str">
        <f>'1. Input and Output files list'!$E$6</f>
        <v>C:/NGS/save/</v>
      </c>
      <c r="H4374" s="5" t="str">
        <f>'1. Input and Output files list'!$I$278</f>
        <v>.fastq</v>
      </c>
      <c r="I4374" s="15" t="s">
        <v>4</v>
      </c>
      <c r="J4374" s="15">
        <v>100</v>
      </c>
      <c r="K4374" s="15"/>
      <c r="L4374" s="15"/>
      <c r="R4374" t="str">
        <f>CONCATENATE(F4374,G4374,H4374,I4374)</f>
        <v>fastq &lt;- readFastq("C:/NGS/save/.fastq")</v>
      </c>
    </row>
    <row r="4375" spans="1:18" x14ac:dyDescent="0.15">
      <c r="A4375" s="15">
        <v>4374</v>
      </c>
      <c r="B4375" s="11">
        <v>100</v>
      </c>
      <c r="C4375" s="11">
        <v>14</v>
      </c>
      <c r="D4375" s="53" t="s">
        <v>840</v>
      </c>
      <c r="F4375" s="15"/>
      <c r="G4375" s="15"/>
      <c r="H4375" s="15"/>
      <c r="I4375" s="15"/>
      <c r="J4375" s="15"/>
      <c r="K4375" s="15"/>
      <c r="L4375" s="15"/>
    </row>
    <row r="4376" spans="1:18" x14ac:dyDescent="0.15">
      <c r="A4376" s="15">
        <v>4375</v>
      </c>
      <c r="B4376" s="11">
        <v>100</v>
      </c>
      <c r="C4376" s="11">
        <v>15</v>
      </c>
      <c r="D4376" s="53" t="s">
        <v>841</v>
      </c>
      <c r="F4376" s="15"/>
      <c r="G4376" s="15"/>
      <c r="H4376" s="15"/>
      <c r="I4376" s="15"/>
      <c r="J4376" s="15"/>
      <c r="K4376" s="15"/>
      <c r="L4376" s="15"/>
    </row>
    <row r="4377" spans="1:18" x14ac:dyDescent="0.15">
      <c r="A4377" s="15">
        <v>4376</v>
      </c>
      <c r="B4377" s="11">
        <v>100</v>
      </c>
      <c r="C4377" s="11">
        <v>16</v>
      </c>
      <c r="D4377" s="53" t="s">
        <v>842</v>
      </c>
      <c r="F4377" s="15"/>
      <c r="G4377" s="15"/>
      <c r="H4377" s="15"/>
      <c r="I4377" s="15"/>
      <c r="J4377" s="15"/>
      <c r="K4377" s="15"/>
      <c r="L4377" s="15"/>
    </row>
    <row r="4378" spans="1:18" x14ac:dyDescent="0.15">
      <c r="A4378" s="15">
        <v>4377</v>
      </c>
      <c r="B4378" s="11">
        <v>100</v>
      </c>
      <c r="C4378" s="11">
        <v>17</v>
      </c>
      <c r="D4378" s="20" t="str">
        <f>L4378</f>
        <v xml:space="preserve">writeFastq(fastq, "C:/NGS/save/F2_Adap-0.fastq", compress=F)   </v>
      </c>
      <c r="F4378" s="15" t="s">
        <v>847</v>
      </c>
      <c r="G4378" s="15" t="str">
        <f>'1. Input and Output files list'!$E$6</f>
        <v>C:/NGS/save/</v>
      </c>
      <c r="H4378" s="15" t="s">
        <v>850</v>
      </c>
      <c r="I4378" s="15"/>
      <c r="J4378" s="15"/>
      <c r="K4378" s="15"/>
      <c r="L4378" s="15" t="str">
        <f>CONCATENATE(F4378,G4378,H4378,I4378,J4378)</f>
        <v xml:space="preserve">writeFastq(fastq, "C:/NGS/save/F2_Adap-0.fastq", compress=F)   </v>
      </c>
    </row>
    <row r="4379" spans="1:18" x14ac:dyDescent="0.15">
      <c r="A4379" s="15">
        <v>4378</v>
      </c>
      <c r="B4379" s="11">
        <v>100</v>
      </c>
      <c r="C4379" s="11">
        <v>18</v>
      </c>
      <c r="D4379" s="20" t="str">
        <f>L4379</f>
        <v>in_f &lt;- "C:/NGS/save/F2_Adap-0.fastq"</v>
      </c>
      <c r="F4379" s="15" t="s">
        <v>14</v>
      </c>
      <c r="G4379" s="15" t="s">
        <v>13</v>
      </c>
      <c r="H4379" s="15" t="str">
        <f>'1. Input and Output files list'!$E$6</f>
        <v>C:/NGS/save/</v>
      </c>
      <c r="I4379" s="15" t="s">
        <v>849</v>
      </c>
      <c r="J4379" s="7"/>
      <c r="K4379" s="15"/>
      <c r="L4379" s="15" t="str">
        <f>CONCATENATE(F4379,G4379,H4379,I4379,J4379)</f>
        <v>in_f &lt;- "C:/NGS/save/F2_Adap-0.fastq"</v>
      </c>
    </row>
    <row r="4380" spans="1:18" x14ac:dyDescent="0.15">
      <c r="A4380" s="15">
        <v>4379</v>
      </c>
      <c r="B4380" s="11">
        <v>100</v>
      </c>
      <c r="C4380" s="11">
        <v>19</v>
      </c>
      <c r="D4380" s="20" t="str">
        <f>L4380</f>
        <v>out_f &lt;- "C:/NGS/save/F2_Adap-1.fastq"</v>
      </c>
      <c r="F4380" s="15" t="s">
        <v>15</v>
      </c>
      <c r="G4380" s="15" t="str">
        <f>'1. Input and Output files list'!$E$6</f>
        <v>C:/NGS/save/</v>
      </c>
      <c r="H4380" s="15" t="s">
        <v>86</v>
      </c>
      <c r="I4380" s="15"/>
      <c r="J4380" s="15"/>
      <c r="K4380" s="15"/>
      <c r="L4380" s="15" t="str">
        <f>CONCATENATE(F4380,G4380,H4380)</f>
        <v>out_f &lt;- "C:/NGS/save/F2_Adap-1.fastq"</v>
      </c>
    </row>
    <row r="4381" spans="1:18" x14ac:dyDescent="0.15">
      <c r="A4381" s="15">
        <v>4380</v>
      </c>
      <c r="B4381" s="11">
        <v>100</v>
      </c>
      <c r="C4381" s="11">
        <v>20</v>
      </c>
      <c r="D4381" s="20" t="str">
        <f>L4381</f>
        <v>param_adapter &lt;- "CATGAGATCGGAAGAGCGTCGTGTAGGGAAAGAGTGT"  #Adapter sequence 1</v>
      </c>
      <c r="F4381" s="11" t="s">
        <v>44</v>
      </c>
      <c r="G4381" s="11" t="str">
        <f>'1. Input and Output files list'!$E$64</f>
        <v>CATGAGATCGGAAGAGCGTCGTGTAGGGAAAGAGTGT</v>
      </c>
      <c r="H4381" s="11" t="s">
        <v>46</v>
      </c>
      <c r="I4381" s="15"/>
      <c r="J4381" s="15"/>
      <c r="K4381" s="15"/>
      <c r="L4381" s="15" t="str">
        <f>CONCATENATE(F4381,G4381,H4381)</f>
        <v>param_adapter &lt;- "CATGAGATCGGAAGAGCGTCGTGTAGGGAAAGAGTGT"  #Adapter sequence 1</v>
      </c>
    </row>
    <row r="4382" spans="1:18" x14ac:dyDescent="0.15">
      <c r="A4382" s="15">
        <v>4381</v>
      </c>
      <c r="B4382" s="11">
        <v>100</v>
      </c>
      <c r="C4382" s="11">
        <v>21</v>
      </c>
      <c r="D4382" s="20" t="s">
        <v>28</v>
      </c>
      <c r="F4382" s="15"/>
      <c r="G4382" s="15"/>
      <c r="H4382" s="15"/>
      <c r="I4382" s="15"/>
      <c r="J4382" s="15"/>
      <c r="K4382" s="15"/>
      <c r="L4382" s="15"/>
    </row>
    <row r="4383" spans="1:18" x14ac:dyDescent="0.15">
      <c r="A4383" s="15">
        <v>4382</v>
      </c>
      <c r="B4383" s="11">
        <v>100</v>
      </c>
      <c r="C4383" s="11">
        <v>22</v>
      </c>
      <c r="D4383" s="20" t="str">
        <f>L4383</f>
        <v>in_f &lt;- "C:/NGS/save/F2_Adap-1.fastq"</v>
      </c>
      <c r="F4383" s="15" t="s">
        <v>12</v>
      </c>
      <c r="G4383" s="15" t="str">
        <f>'1. Input and Output files list'!$E$6</f>
        <v>C:/NGS/save/</v>
      </c>
      <c r="H4383" s="15" t="s">
        <v>86</v>
      </c>
      <c r="I4383" s="15"/>
      <c r="J4383" s="15"/>
      <c r="K4383" s="15"/>
      <c r="L4383" s="15" t="str">
        <f>CONCATENATE(F4383,G4383,H4383)</f>
        <v>in_f &lt;- "C:/NGS/save/F2_Adap-1.fastq"</v>
      </c>
    </row>
    <row r="4384" spans="1:18" x14ac:dyDescent="0.15">
      <c r="A4384" s="15">
        <v>4383</v>
      </c>
      <c r="B4384" s="11">
        <v>100</v>
      </c>
      <c r="C4384" s="11">
        <v>23</v>
      </c>
      <c r="D4384" s="20" t="str">
        <f>L4384</f>
        <v>out_f &lt;- "C:/NGS/save/F2_Adap-2.fastq"</v>
      </c>
      <c r="F4384" s="15" t="s">
        <v>15</v>
      </c>
      <c r="G4384" s="15" t="str">
        <f>'1. Input and Output files list'!$E$6</f>
        <v>C:/NGS/save/</v>
      </c>
      <c r="H4384" s="15" t="s">
        <v>87</v>
      </c>
      <c r="I4384" s="15"/>
      <c r="J4384" s="15"/>
      <c r="K4384" s="15"/>
      <c r="L4384" s="15" t="str">
        <f>CONCATENATE(F4384,G4384,H4384)</f>
        <v>out_f &lt;- "C:/NGS/save/F2_Adap-2.fastq"</v>
      </c>
    </row>
    <row r="4385" spans="1:20" x14ac:dyDescent="0.15">
      <c r="A4385" s="15">
        <v>4384</v>
      </c>
      <c r="B4385" s="11">
        <v>100</v>
      </c>
      <c r="C4385" s="11">
        <v>24</v>
      </c>
      <c r="D4385" s="20" t="str">
        <f>L4385</f>
        <v>param_adapter &lt;- "TAAGATCGGAAGAGCACACGTCTGAACTCCAGTCAC"  #Adapter sequence 2</v>
      </c>
      <c r="F4385" s="11" t="s">
        <v>44</v>
      </c>
      <c r="G4385" s="15" t="str">
        <f>'1. Input and Output files list'!$E$65</f>
        <v>TAAGATCGGAAGAGCACACGTCTGAACTCCAGTCAC</v>
      </c>
      <c r="H4385" s="11" t="s">
        <v>47</v>
      </c>
      <c r="I4385" s="15"/>
      <c r="J4385" s="15"/>
      <c r="K4385" s="15"/>
      <c r="L4385" s="15" t="str">
        <f>CONCATENATE(F4385,G4385,H4385)</f>
        <v>param_adapter &lt;- "TAAGATCGGAAGAGCACACGTCTGAACTCCAGTCAC"  #Adapter sequence 2</v>
      </c>
    </row>
    <row r="4386" spans="1:20" x14ac:dyDescent="0.15">
      <c r="A4386" s="15">
        <v>4385</v>
      </c>
      <c r="B4386" s="11">
        <v>100</v>
      </c>
      <c r="C4386" s="11">
        <v>25</v>
      </c>
      <c r="D4386" s="20" t="s">
        <v>29</v>
      </c>
      <c r="F4386" s="15"/>
      <c r="G4386" s="15"/>
      <c r="H4386" s="15"/>
      <c r="I4386" s="15"/>
      <c r="J4386" s="15"/>
      <c r="K4386" s="15"/>
      <c r="L4386" s="15"/>
    </row>
    <row r="4387" spans="1:20" x14ac:dyDescent="0.15">
      <c r="A4387" s="15">
        <v>4386</v>
      </c>
      <c r="B4387" s="11">
        <v>100</v>
      </c>
      <c r="C4387" s="11">
        <v>26</v>
      </c>
      <c r="D4387" s="20" t="str">
        <f>L4387</f>
        <v>in_f &lt;- "C:/NGS/save/F2_Adap-2.fastq"</v>
      </c>
      <c r="F4387" s="15" t="s">
        <v>12</v>
      </c>
      <c r="G4387" s="15" t="str">
        <f>'1. Input and Output files list'!$E$6</f>
        <v>C:/NGS/save/</v>
      </c>
      <c r="H4387" s="15" t="s">
        <v>87</v>
      </c>
      <c r="I4387" s="15"/>
      <c r="J4387" s="15"/>
      <c r="K4387" s="15"/>
      <c r="L4387" s="15" t="str">
        <f>CONCATENATE(F4387,G4387,H4387)</f>
        <v>in_f &lt;- "C:/NGS/save/F2_Adap-2.fastq"</v>
      </c>
    </row>
    <row r="4388" spans="1:20" x14ac:dyDescent="0.15">
      <c r="A4388" s="15">
        <v>4387</v>
      </c>
      <c r="B4388" s="11">
        <v>100</v>
      </c>
      <c r="C4388" s="11">
        <v>27</v>
      </c>
      <c r="D4388" s="20" t="str">
        <f>L4388</f>
        <v>out_f &lt;- "C:/NGS/save/F2_Adap-3.fastq"</v>
      </c>
      <c r="F4388" s="15" t="s">
        <v>15</v>
      </c>
      <c r="G4388" s="15" t="str">
        <f>'1. Input and Output files list'!$E$6</f>
        <v>C:/NGS/save/</v>
      </c>
      <c r="H4388" s="15" t="s">
        <v>88</v>
      </c>
      <c r="I4388" s="15"/>
      <c r="J4388" s="15"/>
      <c r="K4388" s="15"/>
      <c r="L4388" s="15" t="str">
        <f>CONCATENATE(F4388,G4388,H4388)</f>
        <v>out_f &lt;- "C:/NGS/save/F2_Adap-3.fastq"</v>
      </c>
    </row>
    <row r="4389" spans="1:20" x14ac:dyDescent="0.15">
      <c r="A4389" s="15">
        <v>4388</v>
      </c>
      <c r="B4389" s="11">
        <v>100</v>
      </c>
      <c r="C4389" s="11">
        <v>28</v>
      </c>
      <c r="D4389" s="20" t="str">
        <f>L4389</f>
        <v>param_adapter &lt;- "TAAGATCGGAAGAGCGTCGTGTAGGGAAAGAGTGT"  #Adapter sequence 3</v>
      </c>
      <c r="F4389" s="15" t="s">
        <v>44</v>
      </c>
      <c r="G4389" s="15" t="str">
        <f>'1. Input and Output files list'!$E$66</f>
        <v>TAAGATCGGAAGAGCGTCGTGTAGGGAAAGAGTGT</v>
      </c>
      <c r="H4389" s="15" t="s">
        <v>49</v>
      </c>
      <c r="I4389" s="15"/>
      <c r="J4389" s="15"/>
      <c r="K4389" s="15"/>
      <c r="L4389" s="15" t="str">
        <f>CONCATENATE(F4389,G4389,H4389)</f>
        <v>param_adapter &lt;- "TAAGATCGGAAGAGCGTCGTGTAGGGAAAGAGTGT"  #Adapter sequence 3</v>
      </c>
    </row>
    <row r="4390" spans="1:20" x14ac:dyDescent="0.15">
      <c r="A4390" s="15">
        <v>4389</v>
      </c>
      <c r="B4390" s="11">
        <v>100</v>
      </c>
      <c r="C4390" s="11">
        <v>29</v>
      </c>
      <c r="D4390" s="20" t="s">
        <v>30</v>
      </c>
      <c r="F4390" s="15"/>
      <c r="G4390" s="15"/>
      <c r="H4390" s="15"/>
      <c r="I4390" s="15"/>
      <c r="J4390" s="15"/>
      <c r="K4390" s="15"/>
      <c r="L4390" s="15"/>
    </row>
    <row r="4391" spans="1:20" x14ac:dyDescent="0.15">
      <c r="A4391" s="15">
        <v>4390</v>
      </c>
      <c r="B4391" s="11">
        <v>100</v>
      </c>
      <c r="C4391" s="11">
        <v>30</v>
      </c>
      <c r="D4391" s="20" t="str">
        <f>L4391</f>
        <v>in_f &lt;- "C:/NGS/save/F2_Adap-3.fastq"</v>
      </c>
      <c r="F4391" s="15" t="s">
        <v>12</v>
      </c>
      <c r="G4391" s="15" t="str">
        <f>'1. Input and Output files list'!$E$6</f>
        <v>C:/NGS/save/</v>
      </c>
      <c r="H4391" s="15" t="s">
        <v>88</v>
      </c>
      <c r="I4391" s="15"/>
      <c r="J4391" s="15"/>
      <c r="K4391" s="15"/>
      <c r="L4391" s="15" t="str">
        <f>CONCATENATE(F4391,G4391,H4391)</f>
        <v>in_f &lt;- "C:/NGS/save/F2_Adap-3.fastq"</v>
      </c>
    </row>
    <row r="4392" spans="1:20" x14ac:dyDescent="0.15">
      <c r="A4392" s="15">
        <v>4391</v>
      </c>
      <c r="B4392" s="11">
        <v>100</v>
      </c>
      <c r="C4392" s="11">
        <v>31</v>
      </c>
      <c r="D4392" s="20" t="str">
        <f>L4392</f>
        <v>out_f &lt;- "C:/NGS/save/AdapterTrim_.fastq"</v>
      </c>
      <c r="F4392" s="15" t="s">
        <v>36</v>
      </c>
      <c r="G4392" s="15" t="str">
        <f>'1. Input and Output files list'!$E$6</f>
        <v>C:/NGS/save/</v>
      </c>
      <c r="H4392" s="15" t="s">
        <v>38</v>
      </c>
      <c r="I4392" s="15" t="str">
        <f>'1. Input and Output files list'!$I$278</f>
        <v>.fastq</v>
      </c>
      <c r="J4392" s="15" t="s">
        <v>16</v>
      </c>
      <c r="K4392" s="15"/>
      <c r="L4392" s="15" t="str">
        <f>CONCATENATE(F4392,G4392,H4392,I4392,J4392)</f>
        <v>out_f &lt;- "C:/NGS/save/AdapterTrim_.fastq"</v>
      </c>
    </row>
    <row r="4393" spans="1:20" x14ac:dyDescent="0.15">
      <c r="A4393" s="15">
        <v>4392</v>
      </c>
      <c r="B4393" s="11">
        <v>100</v>
      </c>
      <c r="C4393" s="11">
        <v>32</v>
      </c>
      <c r="D4393" s="20" t="str">
        <f>L4393</f>
        <v>param_adapter &lt;- "CATGAGATCGGAAGAGCACACGTCTGAACTCCAGTCAC"  #Adapter sequence 4</v>
      </c>
      <c r="F4393" s="15" t="s">
        <v>44</v>
      </c>
      <c r="G4393" s="15" t="str">
        <f>'1. Input and Output files list'!$E$67</f>
        <v>CATGAGATCGGAAGAGCACACGTCTGAACTCCAGTCAC</v>
      </c>
      <c r="H4393" s="15" t="s">
        <v>51</v>
      </c>
      <c r="I4393" s="15"/>
      <c r="J4393" s="15"/>
      <c r="K4393" s="15"/>
      <c r="L4393" s="15" t="str">
        <f>CONCATENATE(F4393,G4393,H4393)</f>
        <v>param_adapter &lt;- "CATGAGATCGGAAGAGCACACGTCTGAACTCCAGTCAC"  #Adapter sequence 4</v>
      </c>
    </row>
    <row r="4394" spans="1:20" x14ac:dyDescent="0.15">
      <c r="A4394" s="15">
        <v>4393</v>
      </c>
      <c r="B4394" s="11">
        <v>100</v>
      </c>
      <c r="C4394" s="11">
        <v>33</v>
      </c>
      <c r="D4394" s="20" t="s">
        <v>31</v>
      </c>
      <c r="F4394" s="15"/>
      <c r="G4394" s="15"/>
      <c r="H4394" s="15"/>
      <c r="I4394" s="15"/>
      <c r="J4394" s="15"/>
      <c r="K4394" s="15"/>
      <c r="L4394" s="15"/>
    </row>
    <row r="4395" spans="1:20" x14ac:dyDescent="0.15">
      <c r="A4395" s="15">
        <v>4394</v>
      </c>
      <c r="B4395" s="11">
        <v>100</v>
      </c>
      <c r="C4395" s="11">
        <v>34</v>
      </c>
      <c r="D4395" s="20" t="s">
        <v>32</v>
      </c>
      <c r="F4395" s="15"/>
      <c r="G4395" s="15"/>
      <c r="H4395" s="15"/>
      <c r="I4395" s="15"/>
      <c r="J4395" s="15"/>
      <c r="K4395" s="15"/>
      <c r="L4395" s="15"/>
    </row>
    <row r="4396" spans="1:20" x14ac:dyDescent="0.15">
      <c r="A4396" s="15">
        <v>4395</v>
      </c>
      <c r="B4396" s="11">
        <v>100</v>
      </c>
      <c r="C4396" s="11">
        <v>35</v>
      </c>
      <c r="D4396" s="20" t="str">
        <f>L4396</f>
        <v>write.csv(res, "C:/NGS/save/.fastq.csv")</v>
      </c>
      <c r="F4396" s="15" t="s">
        <v>35</v>
      </c>
      <c r="G4396" s="15" t="str">
        <f>'1. Input and Output files list'!$E$6</f>
        <v>C:/NGS/save/</v>
      </c>
      <c r="H4396" s="15" t="str">
        <f>'1. Input and Output files list'!$I$278</f>
        <v>.fastq</v>
      </c>
      <c r="I4396" s="15" t="s">
        <v>34</v>
      </c>
      <c r="J4396" s="15"/>
      <c r="K4396" s="15"/>
      <c r="L4396" s="15" t="str">
        <f>CONCATENATE(F4396,G4396,H4396,I4396)</f>
        <v>write.csv(res, "C:/NGS/save/.fastq.csv")</v>
      </c>
    </row>
    <row r="4397" spans="1:20" x14ac:dyDescent="0.15">
      <c r="A4397" s="15">
        <v>4396</v>
      </c>
      <c r="B4397" s="11">
        <v>100</v>
      </c>
      <c r="C4397" s="11">
        <v>36</v>
      </c>
      <c r="D4397" s="20" t="str">
        <f>L4397</f>
        <v>system.time(fastq &lt;- fread("C:/NGS/save/AdapterTrim_.fastq", header=F, sep="\t", na.strings="NA", strip.white=TRUE, verbose=TRUE))</v>
      </c>
      <c r="F4397" s="15" t="s">
        <v>92</v>
      </c>
      <c r="G4397" s="15" t="str">
        <f>'1. Input and Output files list'!$E$6</f>
        <v>C:/NGS/save/</v>
      </c>
      <c r="H4397" s="15" t="s">
        <v>38</v>
      </c>
      <c r="I4397" s="15" t="str">
        <f>'1. Input and Output files list'!$I$278</f>
        <v>.fastq</v>
      </c>
      <c r="J4397" s="15" t="s">
        <v>20</v>
      </c>
      <c r="K4397" s="15"/>
      <c r="L4397" s="15" t="str">
        <f>CONCATENATE(F4397,G4397,H4397,I4397,J4397)</f>
        <v>system.time(fastq &lt;- fread("C:/NGS/save/AdapterTrim_.fastq", header=F, sep="\t", na.strings="NA", strip.white=TRUE, verbose=TRUE))</v>
      </c>
    </row>
    <row r="4398" spans="1:20" x14ac:dyDescent="0.15">
      <c r="A4398" s="15">
        <v>4397</v>
      </c>
      <c r="B4398" s="11">
        <v>100</v>
      </c>
      <c r="C4398" s="11">
        <v>37</v>
      </c>
      <c r="D4398" s="20" t="str">
        <f>T4398</f>
        <v>file.remove("C:/NGS/save/AdapterTrim_.fastq","C:/NGS/save/F2_Adap-0.fastq","C:/NGS/save/F2_Adap-1.fastq","C:/NGS/save/F2_Adap-2.fastq","C:/NGS/save/F2_Adap-3.fastq")</v>
      </c>
      <c r="F4398" s="15" t="s">
        <v>11</v>
      </c>
      <c r="G4398" s="15" t="str">
        <f>'1. Input and Output files list'!$E$6</f>
        <v>C:/NGS/save/</v>
      </c>
      <c r="H4398" s="15" t="s">
        <v>38</v>
      </c>
      <c r="I4398" s="15" t="str">
        <f>'1. Input and Output files list'!$I$278</f>
        <v>.fastq</v>
      </c>
      <c r="J4398" s="15" t="s">
        <v>852</v>
      </c>
      <c r="K4398" s="15" t="str">
        <f>'1. Input and Output files list'!$E$6</f>
        <v>C:/NGS/save/</v>
      </c>
      <c r="L4398" s="15" t="s">
        <v>851</v>
      </c>
      <c r="M4398" t="str">
        <f>'1. Input and Output files list'!$E$6</f>
        <v>C:/NGS/save/</v>
      </c>
      <c r="N4398" t="s">
        <v>89</v>
      </c>
      <c r="O4398" t="str">
        <f>'1. Input and Output files list'!$E$6</f>
        <v>C:/NGS/save/</v>
      </c>
      <c r="P4398" t="s">
        <v>90</v>
      </c>
      <c r="Q4398" t="str">
        <f>'1. Input and Output files list'!$E$6</f>
        <v>C:/NGS/save/</v>
      </c>
      <c r="R4398" t="s">
        <v>91</v>
      </c>
      <c r="T4398" t="str">
        <f>CONCATENATE(F4398,G4398,H4398,I4398,J4398,K4398,L4398,M4398,N4398,O4398,P4398,Q4398,R4398)</f>
        <v>file.remove("C:/NGS/save/AdapterTrim_.fastq","C:/NGS/save/F2_Adap-0.fastq","C:/NGS/save/F2_Adap-1.fastq","C:/NGS/save/F2_Adap-2.fastq","C:/NGS/save/F2_Adap-3.fastq")</v>
      </c>
    </row>
    <row r="4399" spans="1:20" x14ac:dyDescent="0.15">
      <c r="A4399" s="15">
        <v>4398</v>
      </c>
      <c r="B4399" s="11">
        <v>100</v>
      </c>
      <c r="C4399" s="11">
        <v>38</v>
      </c>
      <c r="D4399" s="20" t="s">
        <v>93</v>
      </c>
      <c r="F4399" s="15"/>
      <c r="G4399" s="15"/>
      <c r="H4399" s="15"/>
      <c r="I4399" s="15"/>
      <c r="J4399" s="15"/>
      <c r="K4399" s="15"/>
      <c r="L4399" s="15"/>
    </row>
    <row r="4400" spans="1:20" x14ac:dyDescent="0.15">
      <c r="A4400" s="15">
        <v>4399</v>
      </c>
      <c r="B4400" s="11">
        <v>100</v>
      </c>
      <c r="C4400" s="11">
        <v>39</v>
      </c>
      <c r="D4400" s="20" t="s">
        <v>2</v>
      </c>
      <c r="F4400" s="15"/>
      <c r="G4400" s="15"/>
      <c r="H4400" s="15"/>
      <c r="I4400" s="15"/>
      <c r="J4400" s="15"/>
      <c r="K4400" s="15"/>
      <c r="L4400" s="15"/>
    </row>
    <row r="4401" spans="1:18" x14ac:dyDescent="0.15">
      <c r="A4401" s="15">
        <v>4400</v>
      </c>
      <c r="B4401" s="11">
        <v>100</v>
      </c>
      <c r="C4401" s="11">
        <v>40</v>
      </c>
      <c r="D4401" s="20" t="str">
        <f>K4401</f>
        <v>system.time(write.csv(RADtag, file="C:/NGS/save/.tagcount", row.names = F))</v>
      </c>
      <c r="F4401" s="15" t="s">
        <v>164</v>
      </c>
      <c r="G4401" s="15" t="str">
        <f>'1. Input and Output files list'!$E$6</f>
        <v>C:/NGS/save/</v>
      </c>
      <c r="H4401" s="15" t="str">
        <f>'1. Input and Output files list'!$J$278</f>
        <v>.tagcount</v>
      </c>
      <c r="I4401" s="15" t="s">
        <v>210</v>
      </c>
      <c r="J4401" s="15"/>
      <c r="K4401" s="15" t="str">
        <f>CONCATENATE(F4401,G4401,H4401,I4401)</f>
        <v>system.time(write.csv(RADtag, file="C:/NGS/save/.tagcount", row.names = F))</v>
      </c>
      <c r="L4401" s="15"/>
    </row>
    <row r="4402" spans="1:18" x14ac:dyDescent="0.15">
      <c r="A4402" s="15">
        <v>4401</v>
      </c>
      <c r="B4402" s="11">
        <v>100</v>
      </c>
      <c r="C4402" s="11">
        <v>41</v>
      </c>
      <c r="D4402" s="20" t="str">
        <f>L4402</f>
        <v>file.remove("C:/NGS/save/.fastq")</v>
      </c>
      <c r="F4402" s="15" t="s">
        <v>97</v>
      </c>
      <c r="G4402" s="15" t="s">
        <v>13</v>
      </c>
      <c r="H4402" s="15" t="str">
        <f>'1. Input and Output files list'!$E$6</f>
        <v>C:/NGS/save/</v>
      </c>
      <c r="I4402" s="15" t="str">
        <f>'1. Input and Output files list'!$I$278</f>
        <v>.fastq</v>
      </c>
      <c r="J4402" s="7" t="s">
        <v>16</v>
      </c>
      <c r="K4402" s="15" t="s">
        <v>52</v>
      </c>
      <c r="L4402" s="15" t="str">
        <f>CONCATENATE(F4402,G4402,H4402,I4402,J4402,K4402)</f>
        <v>file.remove("C:/NGS/save/.fastq")</v>
      </c>
    </row>
    <row r="4403" spans="1:18" x14ac:dyDescent="0.15">
      <c r="A4403" s="15">
        <v>4402</v>
      </c>
      <c r="B4403" s="11">
        <v>100</v>
      </c>
      <c r="C4403" s="11">
        <v>42</v>
      </c>
      <c r="D4403" s="20" t="s">
        <v>170</v>
      </c>
      <c r="F4403" s="15"/>
      <c r="G4403" s="15"/>
      <c r="H4403" s="15"/>
      <c r="I4403" s="15"/>
      <c r="J4403" s="15"/>
      <c r="K4403" s="15"/>
      <c r="L4403" s="15"/>
    </row>
    <row r="4404" spans="1:18" x14ac:dyDescent="0.15">
      <c r="A4404" s="15">
        <v>4403</v>
      </c>
      <c r="B4404" s="11">
        <v>100</v>
      </c>
      <c r="C4404" s="11">
        <v>43</v>
      </c>
      <c r="D4404" s="20" t="str">
        <f>L4404</f>
        <v>system.time(write.csv(RAD_1over, file="C:/NGS/save/.tagcount1over", row.names = F))</v>
      </c>
      <c r="F4404" s="10" t="s">
        <v>171</v>
      </c>
      <c r="G4404" s="15" t="str">
        <f>'1. Input and Output files list'!$E$6</f>
        <v>C:/NGS/save/</v>
      </c>
      <c r="H4404" s="10" t="str">
        <f>'1. Input and Output files list'!$K$278</f>
        <v>.tagcount1over</v>
      </c>
      <c r="I4404" s="10" t="s">
        <v>210</v>
      </c>
      <c r="J4404" s="15"/>
      <c r="K4404" s="15"/>
      <c r="L4404" s="15" t="str">
        <f>CONCATENATE(F4404,G4404,H4404,I4404)</f>
        <v>system.time(write.csv(RAD_1over, file="C:/NGS/save/.tagcount1over", row.names = F))</v>
      </c>
    </row>
    <row r="4405" spans="1:18" x14ac:dyDescent="0.15">
      <c r="A4405" s="15">
        <v>4404</v>
      </c>
      <c r="B4405" s="11">
        <v>100</v>
      </c>
      <c r="C4405" s="11">
        <v>44</v>
      </c>
      <c r="D4405" s="20" t="s">
        <v>1073</v>
      </c>
      <c r="F4405" s="15"/>
      <c r="G4405" s="15"/>
      <c r="H4405" s="15"/>
      <c r="I4405" s="15"/>
      <c r="J4405" s="15"/>
      <c r="K4405" s="15"/>
      <c r="L4405" s="15"/>
    </row>
    <row r="4406" spans="1:18" x14ac:dyDescent="0.15">
      <c r="A4406" s="15">
        <v>4405</v>
      </c>
      <c r="B4406" s="11">
        <v>101</v>
      </c>
      <c r="C4406" s="11">
        <v>1</v>
      </c>
      <c r="D4406" s="20" t="str">
        <f>L4406</f>
        <v>in_f &lt;- c("0", "0")</v>
      </c>
      <c r="F4406" t="s">
        <v>3</v>
      </c>
      <c r="G4406">
        <f>'1. Input and Output files list'!$E$280</f>
        <v>0</v>
      </c>
      <c r="H4406" t="s">
        <v>10</v>
      </c>
      <c r="I4406">
        <f>'1. Input and Output files list'!$E$281</f>
        <v>0</v>
      </c>
      <c r="J4406" s="15" t="s">
        <v>4</v>
      </c>
      <c r="L4406" t="str">
        <f>CONCATENATE(F4406,G4406,H4406,I4406,J4406)</f>
        <v>in_f &lt;- c("0", "0")</v>
      </c>
    </row>
    <row r="4407" spans="1:18" x14ac:dyDescent="0.15">
      <c r="A4407" s="15">
        <v>4406</v>
      </c>
      <c r="B4407" s="11">
        <v>101</v>
      </c>
      <c r="C4407" s="11">
        <v>2</v>
      </c>
      <c r="D4407" s="20" t="str">
        <f>L4407</f>
        <v>out_f &lt;- "C:/NGS/save/.fastq"</v>
      </c>
      <c r="F4407" t="s">
        <v>95</v>
      </c>
      <c r="G4407" t="s">
        <v>13</v>
      </c>
      <c r="H4407" t="str">
        <f>'1. Input and Output files list'!$E$6</f>
        <v>C:/NGS/save/</v>
      </c>
      <c r="I4407" t="str">
        <f>'1. Input and Output files list'!$I$280</f>
        <v>.fastq</v>
      </c>
      <c r="J4407" s="7" t="s">
        <v>16</v>
      </c>
      <c r="L4407" t="str">
        <f>CONCATENATE(F4407,G4407,H4407,I4407,J4407)</f>
        <v>out_f &lt;- "C:/NGS/save/.fastq"</v>
      </c>
    </row>
    <row r="4408" spans="1:18" x14ac:dyDescent="0.15">
      <c r="A4408" s="15">
        <v>4407</v>
      </c>
      <c r="B4408" s="11">
        <v>101</v>
      </c>
      <c r="C4408" s="11">
        <v>3</v>
      </c>
      <c r="D4408" s="20" t="str">
        <f>L4408</f>
        <v>param_trim &lt;- 0</v>
      </c>
      <c r="F4408" s="15" t="s">
        <v>163</v>
      </c>
      <c r="G4408">
        <f>'1. Input and Output files list'!$H$280</f>
        <v>0</v>
      </c>
      <c r="H4408" s="15"/>
      <c r="I4408" s="15"/>
      <c r="L4408" t="str">
        <f>CONCATENATE(F4408,G4408)</f>
        <v>param_trim &lt;- 0</v>
      </c>
    </row>
    <row r="4409" spans="1:18" x14ac:dyDescent="0.15">
      <c r="A4409" s="15">
        <v>4408</v>
      </c>
      <c r="B4409" s="11">
        <v>101</v>
      </c>
      <c r="C4409" s="11">
        <v>4</v>
      </c>
      <c r="D4409" s="20" t="s">
        <v>21</v>
      </c>
      <c r="J4409" s="15"/>
    </row>
    <row r="4410" spans="1:18" x14ac:dyDescent="0.15">
      <c r="A4410" s="15">
        <v>4409</v>
      </c>
      <c r="B4410" s="11">
        <v>101</v>
      </c>
      <c r="C4410" s="11">
        <v>5</v>
      </c>
      <c r="D4410" s="20" t="s">
        <v>22</v>
      </c>
      <c r="J4410" s="15"/>
    </row>
    <row r="4411" spans="1:18" x14ac:dyDescent="0.15">
      <c r="A4411" s="15">
        <v>4410</v>
      </c>
      <c r="B4411" s="11">
        <v>101</v>
      </c>
      <c r="C4411" s="11">
        <v>6</v>
      </c>
      <c r="D4411" s="20" t="s">
        <v>23</v>
      </c>
      <c r="F4411" s="15"/>
      <c r="G4411" s="15"/>
      <c r="H4411" s="15"/>
    </row>
    <row r="4412" spans="1:18" x14ac:dyDescent="0.15">
      <c r="A4412" s="15">
        <v>4411</v>
      </c>
      <c r="B4412" s="11">
        <v>101</v>
      </c>
      <c r="C4412" s="11">
        <v>7</v>
      </c>
      <c r="D4412" s="20" t="str">
        <f>L4412</f>
        <v>hoge1 &lt;- DNAStringSet(sread(fastq), start=1, end=hoge)</v>
      </c>
      <c r="F4412" t="s">
        <v>166</v>
      </c>
      <c r="G4412">
        <f>'1. Input and Output files list'!$G$280+1</f>
        <v>1</v>
      </c>
      <c r="H4412" t="s">
        <v>26</v>
      </c>
      <c r="L4412" t="str">
        <f>CONCATENATE(F4412,G4412,H4412)</f>
        <v>hoge1 &lt;- DNAStringSet(sread(fastq), start=1, end=hoge)</v>
      </c>
    </row>
    <row r="4413" spans="1:18" x14ac:dyDescent="0.15">
      <c r="A4413" s="15">
        <v>4412</v>
      </c>
      <c r="B4413" s="11">
        <v>101</v>
      </c>
      <c r="C4413" s="11">
        <v>8</v>
      </c>
      <c r="D4413" s="20" t="str">
        <f>L4413</f>
        <v>hoge2 &lt;- BStringSet(quality(quality(fastq)), start=1, end=hoge)</v>
      </c>
      <c r="F4413" t="s">
        <v>167</v>
      </c>
      <c r="G4413">
        <f>'1. Input and Output files list'!$G$280+1</f>
        <v>1</v>
      </c>
      <c r="H4413" t="s">
        <v>26</v>
      </c>
      <c r="L4413" t="str">
        <f>CONCATENATE(F4413,G4413,H4413)</f>
        <v>hoge2 &lt;- BStringSet(quality(quality(fastq)), start=1, end=hoge)</v>
      </c>
    </row>
    <row r="4414" spans="1:18" x14ac:dyDescent="0.15">
      <c r="A4414" s="15">
        <v>4413</v>
      </c>
      <c r="B4414" s="11">
        <v>101</v>
      </c>
      <c r="C4414" s="11">
        <v>9</v>
      </c>
      <c r="D4414" s="20" t="s">
        <v>24</v>
      </c>
    </row>
    <row r="4415" spans="1:18" x14ac:dyDescent="0.15">
      <c r="A4415" s="15">
        <v>4414</v>
      </c>
      <c r="B4415" s="11">
        <v>101</v>
      </c>
      <c r="C4415" s="11">
        <v>10</v>
      </c>
      <c r="D4415" s="20" t="s">
        <v>96</v>
      </c>
      <c r="F4415" s="15"/>
      <c r="H4415" s="15"/>
    </row>
    <row r="4416" spans="1:18" x14ac:dyDescent="0.15">
      <c r="A4416" s="15">
        <v>4415</v>
      </c>
      <c r="B4416" s="11">
        <v>101</v>
      </c>
      <c r="C4416" s="11">
        <v>11</v>
      </c>
      <c r="D4416" s="53" t="str">
        <f>R4416</f>
        <v>param1 &lt;- 35</v>
      </c>
      <c r="F4416" t="s">
        <v>843</v>
      </c>
      <c r="G4416">
        <f>'1. Input and Output files list'!$E$32</f>
        <v>35</v>
      </c>
      <c r="R4416" t="str">
        <f>CONCATENATE(F4416,G4416,H4416)</f>
        <v>param1 &lt;- 35</v>
      </c>
    </row>
    <row r="4417" spans="1:18" x14ac:dyDescent="0.15">
      <c r="A4417" s="15">
        <v>4416</v>
      </c>
      <c r="B4417" s="11">
        <v>101</v>
      </c>
      <c r="C4417" s="11">
        <v>12</v>
      </c>
      <c r="D4417" s="53" t="str">
        <f>R4417</f>
        <v>param2 &lt;- 0.1</v>
      </c>
      <c r="F4417" t="s">
        <v>844</v>
      </c>
      <c r="G4417">
        <f>'1. Input and Output files list'!$E$34</f>
        <v>0.1</v>
      </c>
      <c r="R4417" t="str">
        <f>CONCATENATE(F4417,G4417,H4417)</f>
        <v>param2 &lt;- 0.1</v>
      </c>
    </row>
    <row r="4418" spans="1:18" x14ac:dyDescent="0.15">
      <c r="A4418" s="15">
        <v>4417</v>
      </c>
      <c r="B4418" s="11">
        <v>101</v>
      </c>
      <c r="C4418" s="11">
        <v>13</v>
      </c>
      <c r="D4418" s="53" t="str">
        <f>R4418</f>
        <v>fastq &lt;- readFastq("C:/NGS/save/.fastq")</v>
      </c>
      <c r="F4418" t="s">
        <v>845</v>
      </c>
      <c r="G4418" t="str">
        <f>'1. Input and Output files list'!$E$6</f>
        <v>C:/NGS/save/</v>
      </c>
      <c r="H4418" s="5" t="str">
        <f>'1. Input and Output files list'!$I$280</f>
        <v>.fastq</v>
      </c>
      <c r="I4418" t="s">
        <v>4</v>
      </c>
      <c r="J4418">
        <v>101</v>
      </c>
      <c r="R4418" t="str">
        <f>CONCATENATE(F4418,G4418,H4418,I4418)</f>
        <v>fastq &lt;- readFastq("C:/NGS/save/.fastq")</v>
      </c>
    </row>
    <row r="4419" spans="1:18" x14ac:dyDescent="0.15">
      <c r="A4419" s="15">
        <v>4418</v>
      </c>
      <c r="B4419" s="11">
        <v>101</v>
      </c>
      <c r="C4419" s="11">
        <v>14</v>
      </c>
      <c r="D4419" s="53" t="s">
        <v>840</v>
      </c>
    </row>
    <row r="4420" spans="1:18" x14ac:dyDescent="0.15">
      <c r="A4420" s="15">
        <v>4419</v>
      </c>
      <c r="B4420" s="11">
        <v>101</v>
      </c>
      <c r="C4420" s="11">
        <v>15</v>
      </c>
      <c r="D4420" s="53" t="s">
        <v>841</v>
      </c>
      <c r="J4420" s="15"/>
    </row>
    <row r="4421" spans="1:18" x14ac:dyDescent="0.15">
      <c r="A4421" s="15">
        <v>4420</v>
      </c>
      <c r="B4421" s="11">
        <v>101</v>
      </c>
      <c r="C4421" s="11">
        <v>16</v>
      </c>
      <c r="D4421" s="53" t="s">
        <v>842</v>
      </c>
    </row>
    <row r="4422" spans="1:18" x14ac:dyDescent="0.15">
      <c r="A4422" s="15">
        <v>4421</v>
      </c>
      <c r="B4422" s="11">
        <v>101</v>
      </c>
      <c r="C4422" s="11">
        <v>17</v>
      </c>
      <c r="D4422" s="20" t="str">
        <f>L4422</f>
        <v xml:space="preserve">writeFastq(fastq, "C:/NGS/save/F2_Adap-0.fastq", compress=F)   </v>
      </c>
      <c r="F4422" s="15" t="s">
        <v>847</v>
      </c>
      <c r="G4422" s="15" t="str">
        <f>'1. Input and Output files list'!$E$6</f>
        <v>C:/NGS/save/</v>
      </c>
      <c r="H4422" s="15" t="s">
        <v>850</v>
      </c>
      <c r="L4422" t="str">
        <f>CONCATENATE(F4422,G4422,H4422,I4422,J4422)</f>
        <v xml:space="preserve">writeFastq(fastq, "C:/NGS/save/F2_Adap-0.fastq", compress=F)   </v>
      </c>
    </row>
    <row r="4423" spans="1:18" x14ac:dyDescent="0.15">
      <c r="A4423" s="15">
        <v>4422</v>
      </c>
      <c r="B4423" s="11">
        <v>101</v>
      </c>
      <c r="C4423" s="11">
        <v>18</v>
      </c>
      <c r="D4423" s="20" t="str">
        <f>L4423</f>
        <v>in_f &lt;- "C:/NGS/save/F2_Adap-0.fastq"</v>
      </c>
      <c r="F4423" t="s">
        <v>14</v>
      </c>
      <c r="G4423" t="s">
        <v>13</v>
      </c>
      <c r="H4423" t="str">
        <f>'1. Input and Output files list'!$E$6</f>
        <v>C:/NGS/save/</v>
      </c>
      <c r="I4423" t="s">
        <v>849</v>
      </c>
      <c r="J4423" s="7"/>
      <c r="L4423" t="str">
        <f>CONCATENATE(F4423,G4423,H4423,I4423,J4423)</f>
        <v>in_f &lt;- "C:/NGS/save/F2_Adap-0.fastq"</v>
      </c>
    </row>
    <row r="4424" spans="1:18" x14ac:dyDescent="0.15">
      <c r="A4424" s="15">
        <v>4423</v>
      </c>
      <c r="B4424" s="11">
        <v>101</v>
      </c>
      <c r="C4424" s="11">
        <v>19</v>
      </c>
      <c r="D4424" s="20" t="str">
        <f>L4424</f>
        <v>out_f &lt;- "C:/NGS/save/F2_Adap-1.fastq"</v>
      </c>
      <c r="F4424" t="s">
        <v>15</v>
      </c>
      <c r="G4424" t="str">
        <f>'1. Input and Output files list'!$E$6</f>
        <v>C:/NGS/save/</v>
      </c>
      <c r="H4424" t="s">
        <v>86</v>
      </c>
      <c r="L4424" t="str">
        <f>CONCATENATE(F4424,G4424,H4424)</f>
        <v>out_f &lt;- "C:/NGS/save/F2_Adap-1.fastq"</v>
      </c>
    </row>
    <row r="4425" spans="1:18" x14ac:dyDescent="0.15">
      <c r="A4425" s="15">
        <v>4424</v>
      </c>
      <c r="B4425" s="11">
        <v>101</v>
      </c>
      <c r="C4425" s="11">
        <v>20</v>
      </c>
      <c r="D4425" s="20" t="str">
        <f>L4425</f>
        <v>param_adapter &lt;- "CATGAGATCGGAAGAGCGTCGTGTAGGGAAAGAGTGT"  #Adapter sequence 1</v>
      </c>
      <c r="F4425" s="11" t="s">
        <v>44</v>
      </c>
      <c r="G4425" s="11" t="str">
        <f>'1. Input and Output files list'!$E$64</f>
        <v>CATGAGATCGGAAGAGCGTCGTGTAGGGAAAGAGTGT</v>
      </c>
      <c r="H4425" s="11" t="s">
        <v>46</v>
      </c>
      <c r="L4425" t="str">
        <f>CONCATENATE(F4425,G4425,H4425)</f>
        <v>param_adapter &lt;- "CATGAGATCGGAAGAGCGTCGTGTAGGGAAAGAGTGT"  #Adapter sequence 1</v>
      </c>
    </row>
    <row r="4426" spans="1:18" x14ac:dyDescent="0.15">
      <c r="A4426" s="15">
        <v>4425</v>
      </c>
      <c r="B4426" s="11">
        <v>101</v>
      </c>
      <c r="C4426" s="11">
        <v>21</v>
      </c>
      <c r="D4426" s="20" t="s">
        <v>28</v>
      </c>
      <c r="F4426" s="15"/>
      <c r="H4426" s="15"/>
    </row>
    <row r="4427" spans="1:18" x14ac:dyDescent="0.15">
      <c r="A4427" s="15">
        <v>4426</v>
      </c>
      <c r="B4427" s="11">
        <v>101</v>
      </c>
      <c r="C4427" s="11">
        <v>22</v>
      </c>
      <c r="D4427" s="20" t="str">
        <f>L4427</f>
        <v>in_f &lt;- "C:/NGS/save/F2_Adap-1.fastq"</v>
      </c>
      <c r="F4427" t="s">
        <v>12</v>
      </c>
      <c r="G4427" t="str">
        <f>'1. Input and Output files list'!$E$6</f>
        <v>C:/NGS/save/</v>
      </c>
      <c r="H4427" t="s">
        <v>86</v>
      </c>
      <c r="L4427" t="str">
        <f>CONCATENATE(F4427,G4427,H4427)</f>
        <v>in_f &lt;- "C:/NGS/save/F2_Adap-1.fastq"</v>
      </c>
    </row>
    <row r="4428" spans="1:18" x14ac:dyDescent="0.15">
      <c r="A4428" s="15">
        <v>4427</v>
      </c>
      <c r="B4428" s="11">
        <v>101</v>
      </c>
      <c r="C4428" s="11">
        <v>23</v>
      </c>
      <c r="D4428" s="20" t="str">
        <f>L4428</f>
        <v>out_f &lt;- "C:/NGS/save/F2_Adap-2.fastq"</v>
      </c>
      <c r="F4428" t="s">
        <v>15</v>
      </c>
      <c r="G4428" t="str">
        <f>'1. Input and Output files list'!$E$6</f>
        <v>C:/NGS/save/</v>
      </c>
      <c r="H4428" t="s">
        <v>87</v>
      </c>
      <c r="L4428" t="str">
        <f>CONCATENATE(F4428,G4428,H4428)</f>
        <v>out_f &lt;- "C:/NGS/save/F2_Adap-2.fastq"</v>
      </c>
    </row>
    <row r="4429" spans="1:18" x14ac:dyDescent="0.15">
      <c r="A4429" s="15">
        <v>4428</v>
      </c>
      <c r="B4429" s="11">
        <v>101</v>
      </c>
      <c r="C4429" s="11">
        <v>24</v>
      </c>
      <c r="D4429" s="20" t="str">
        <f>L4429</f>
        <v>param_adapter &lt;- "TAAGATCGGAAGAGCACACGTCTGAACTCCAGTCAC"  #Adapter sequence 2</v>
      </c>
      <c r="F4429" s="11" t="s">
        <v>44</v>
      </c>
      <c r="G4429" t="str">
        <f>'1. Input and Output files list'!$E$65</f>
        <v>TAAGATCGGAAGAGCACACGTCTGAACTCCAGTCAC</v>
      </c>
      <c r="H4429" s="11" t="s">
        <v>47</v>
      </c>
      <c r="L4429" t="str">
        <f>CONCATENATE(F4429,G4429,H4429)</f>
        <v>param_adapter &lt;- "TAAGATCGGAAGAGCACACGTCTGAACTCCAGTCAC"  #Adapter sequence 2</v>
      </c>
    </row>
    <row r="4430" spans="1:18" x14ac:dyDescent="0.15">
      <c r="A4430" s="15">
        <v>4429</v>
      </c>
      <c r="B4430" s="11">
        <v>101</v>
      </c>
      <c r="C4430" s="11">
        <v>25</v>
      </c>
      <c r="D4430" s="20" t="s">
        <v>29</v>
      </c>
    </row>
    <row r="4431" spans="1:18" x14ac:dyDescent="0.15">
      <c r="A4431" s="15">
        <v>4430</v>
      </c>
      <c r="B4431" s="11">
        <v>101</v>
      </c>
      <c r="C4431" s="11">
        <v>26</v>
      </c>
      <c r="D4431" s="20" t="str">
        <f>L4431</f>
        <v>in_f &lt;- "C:/NGS/save/F2_Adap-2.fastq"</v>
      </c>
      <c r="F4431" t="s">
        <v>12</v>
      </c>
      <c r="G4431" t="str">
        <f>'1. Input and Output files list'!$E$6</f>
        <v>C:/NGS/save/</v>
      </c>
      <c r="H4431" t="s">
        <v>87</v>
      </c>
      <c r="L4431" t="str">
        <f>CONCATENATE(F4431,G4431,H4431)</f>
        <v>in_f &lt;- "C:/NGS/save/F2_Adap-2.fastq"</v>
      </c>
    </row>
    <row r="4432" spans="1:18" x14ac:dyDescent="0.15">
      <c r="A4432" s="15">
        <v>4431</v>
      </c>
      <c r="B4432" s="11">
        <v>101</v>
      </c>
      <c r="C4432" s="11">
        <v>27</v>
      </c>
      <c r="D4432" s="20" t="str">
        <f>L4432</f>
        <v>out_f &lt;- "C:/NGS/save/F2_Adap-3.fastq"</v>
      </c>
      <c r="F4432" t="s">
        <v>15</v>
      </c>
      <c r="G4432" t="str">
        <f>'1. Input and Output files list'!$E$6</f>
        <v>C:/NGS/save/</v>
      </c>
      <c r="H4432" t="s">
        <v>88</v>
      </c>
      <c r="J4432" s="15"/>
      <c r="L4432" t="str">
        <f>CONCATENATE(F4432,G4432,H4432)</f>
        <v>out_f &lt;- "C:/NGS/save/F2_Adap-3.fastq"</v>
      </c>
    </row>
    <row r="4433" spans="1:20" x14ac:dyDescent="0.15">
      <c r="A4433" s="15">
        <v>4432</v>
      </c>
      <c r="B4433" s="11">
        <v>101</v>
      </c>
      <c r="C4433" s="11">
        <v>28</v>
      </c>
      <c r="D4433" s="20" t="str">
        <f>L4433</f>
        <v>param_adapter &lt;- "TAAGATCGGAAGAGCGTCGTGTAGGGAAAGAGTGT"  #Adapter sequence 3</v>
      </c>
      <c r="F4433" t="s">
        <v>44</v>
      </c>
      <c r="G4433" t="str">
        <f>'1. Input and Output files list'!$E$66</f>
        <v>TAAGATCGGAAGAGCGTCGTGTAGGGAAAGAGTGT</v>
      </c>
      <c r="H4433" t="s">
        <v>49</v>
      </c>
      <c r="L4433" t="str">
        <f>CONCATENATE(F4433,G4433,H4433)</f>
        <v>param_adapter &lt;- "TAAGATCGGAAGAGCGTCGTGTAGGGAAAGAGTGT"  #Adapter sequence 3</v>
      </c>
    </row>
    <row r="4434" spans="1:20" x14ac:dyDescent="0.15">
      <c r="A4434" s="15">
        <v>4433</v>
      </c>
      <c r="B4434" s="11">
        <v>101</v>
      </c>
      <c r="C4434" s="11">
        <v>29</v>
      </c>
      <c r="D4434" s="20" t="s">
        <v>30</v>
      </c>
      <c r="F4434" s="15"/>
      <c r="H4434" s="15"/>
      <c r="I4434" s="15"/>
    </row>
    <row r="4435" spans="1:20" x14ac:dyDescent="0.15">
      <c r="A4435" s="15">
        <v>4434</v>
      </c>
      <c r="B4435" s="11">
        <v>101</v>
      </c>
      <c r="C4435" s="11">
        <v>30</v>
      </c>
      <c r="D4435" s="20" t="str">
        <f>L4435</f>
        <v>in_f &lt;- "C:/NGS/save/F2_Adap-3.fastq"</v>
      </c>
      <c r="F4435" t="s">
        <v>12</v>
      </c>
      <c r="G4435" t="str">
        <f>'1. Input and Output files list'!$E$6</f>
        <v>C:/NGS/save/</v>
      </c>
      <c r="H4435" t="s">
        <v>88</v>
      </c>
      <c r="L4435" t="str">
        <f>CONCATENATE(F4435,G4435,H4435)</f>
        <v>in_f &lt;- "C:/NGS/save/F2_Adap-3.fastq"</v>
      </c>
    </row>
    <row r="4436" spans="1:20" x14ac:dyDescent="0.15">
      <c r="A4436" s="15">
        <v>4435</v>
      </c>
      <c r="B4436" s="11">
        <v>101</v>
      </c>
      <c r="C4436" s="11">
        <v>31</v>
      </c>
      <c r="D4436" s="20" t="str">
        <f>L4436</f>
        <v>out_f &lt;- "C:/NGS/save/AdapterTrim_.fastq"</v>
      </c>
      <c r="F4436" t="s">
        <v>36</v>
      </c>
      <c r="G4436" t="str">
        <f>'1. Input and Output files list'!$E$6</f>
        <v>C:/NGS/save/</v>
      </c>
      <c r="H4436" t="s">
        <v>38</v>
      </c>
      <c r="I4436" t="str">
        <f>'1. Input and Output files list'!$I$280</f>
        <v>.fastq</v>
      </c>
      <c r="J4436" s="15" t="s">
        <v>16</v>
      </c>
      <c r="L4436" t="str">
        <f>CONCATENATE(F4436,G4436,H4436,I4436,J4436)</f>
        <v>out_f &lt;- "C:/NGS/save/AdapterTrim_.fastq"</v>
      </c>
    </row>
    <row r="4437" spans="1:20" x14ac:dyDescent="0.15">
      <c r="A4437" s="15">
        <v>4436</v>
      </c>
      <c r="B4437" s="11">
        <v>101</v>
      </c>
      <c r="C4437" s="11">
        <v>32</v>
      </c>
      <c r="D4437" s="20" t="str">
        <f>L4437</f>
        <v>param_adapter &lt;- "CATGAGATCGGAAGAGCACACGTCTGAACTCCAGTCAC"  #Adapter sequence 4</v>
      </c>
      <c r="F4437" t="s">
        <v>44</v>
      </c>
      <c r="G4437" t="str">
        <f>'1. Input and Output files list'!$E$67</f>
        <v>CATGAGATCGGAAGAGCACACGTCTGAACTCCAGTCAC</v>
      </c>
      <c r="H4437" t="s">
        <v>51</v>
      </c>
      <c r="L4437" t="str">
        <f>CONCATENATE(F4437,G4437,H4437)</f>
        <v>param_adapter &lt;- "CATGAGATCGGAAGAGCACACGTCTGAACTCCAGTCAC"  #Adapter sequence 4</v>
      </c>
    </row>
    <row r="4438" spans="1:20" x14ac:dyDescent="0.15">
      <c r="A4438" s="15">
        <v>4437</v>
      </c>
      <c r="B4438" s="11">
        <v>101</v>
      </c>
      <c r="C4438" s="11">
        <v>33</v>
      </c>
      <c r="D4438" s="20" t="s">
        <v>31</v>
      </c>
    </row>
    <row r="4439" spans="1:20" x14ac:dyDescent="0.15">
      <c r="A4439" s="15">
        <v>4438</v>
      </c>
      <c r="B4439" s="11">
        <v>101</v>
      </c>
      <c r="C4439" s="11">
        <v>34</v>
      </c>
      <c r="D4439" s="20" t="s">
        <v>32</v>
      </c>
    </row>
    <row r="4440" spans="1:20" x14ac:dyDescent="0.15">
      <c r="A4440" s="15">
        <v>4439</v>
      </c>
      <c r="B4440" s="11">
        <v>101</v>
      </c>
      <c r="C4440" s="11">
        <v>35</v>
      </c>
      <c r="D4440" s="20" t="str">
        <f>L4440</f>
        <v>write.csv(res, "C:/NGS/save/.fastq.csv")</v>
      </c>
      <c r="F4440" t="s">
        <v>35</v>
      </c>
      <c r="G4440" t="str">
        <f>'1. Input and Output files list'!$E$6</f>
        <v>C:/NGS/save/</v>
      </c>
      <c r="H4440" t="str">
        <f>'1. Input and Output files list'!$I$280</f>
        <v>.fastq</v>
      </c>
      <c r="I4440" t="s">
        <v>34</v>
      </c>
      <c r="L4440" t="str">
        <f>CONCATENATE(F4440,G4440,H4440,I4440)</f>
        <v>write.csv(res, "C:/NGS/save/.fastq.csv")</v>
      </c>
    </row>
    <row r="4441" spans="1:20" x14ac:dyDescent="0.15">
      <c r="A4441" s="15">
        <v>4440</v>
      </c>
      <c r="B4441" s="11">
        <v>101</v>
      </c>
      <c r="C4441" s="11">
        <v>36</v>
      </c>
      <c r="D4441" s="20" t="str">
        <f>L4441</f>
        <v>system.time(fastq &lt;- fread("C:/NGS/save/AdapterTrim_.fastq", header=F, sep="\t", na.strings="NA", strip.white=TRUE, verbose=TRUE))</v>
      </c>
      <c r="F4441" t="s">
        <v>92</v>
      </c>
      <c r="G4441" t="str">
        <f>'1. Input and Output files list'!$E$6</f>
        <v>C:/NGS/save/</v>
      </c>
      <c r="H4441" t="s">
        <v>38</v>
      </c>
      <c r="I4441" t="str">
        <f>'1. Input and Output files list'!$I$280</f>
        <v>.fastq</v>
      </c>
      <c r="J4441" t="s">
        <v>20</v>
      </c>
      <c r="L4441" t="str">
        <f>CONCATENATE(F4441,G4441,H4441,I4441,J4441)</f>
        <v>system.time(fastq &lt;- fread("C:/NGS/save/AdapterTrim_.fastq", header=F, sep="\t", na.strings="NA", strip.white=TRUE, verbose=TRUE))</v>
      </c>
    </row>
    <row r="4442" spans="1:20" x14ac:dyDescent="0.15">
      <c r="A4442" s="15">
        <v>4441</v>
      </c>
      <c r="B4442" s="11">
        <v>101</v>
      </c>
      <c r="C4442" s="11">
        <v>37</v>
      </c>
      <c r="D4442" s="20" t="str">
        <f>T4442</f>
        <v>file.remove("C:/NGS/save/AdapterTrim_.fastq","C:/NGS/save/F2_Adap-0.fastq","C:/NGS/save/F2_Adap-1.fastq","C:/NGS/save/F2_Adap-2.fastq","C:/NGS/save/F2_Adap-3.fastq")</v>
      </c>
      <c r="F4442" t="s">
        <v>11</v>
      </c>
      <c r="G4442" t="str">
        <f>'1. Input and Output files list'!$E$6</f>
        <v>C:/NGS/save/</v>
      </c>
      <c r="H4442" t="s">
        <v>38</v>
      </c>
      <c r="I4442" t="str">
        <f>'1. Input and Output files list'!$I$280</f>
        <v>.fastq</v>
      </c>
      <c r="J4442" t="s">
        <v>852</v>
      </c>
      <c r="K4442" t="str">
        <f>'1. Input and Output files list'!$E$6</f>
        <v>C:/NGS/save/</v>
      </c>
      <c r="L4442" t="s">
        <v>851</v>
      </c>
      <c r="M4442" t="str">
        <f>'1. Input and Output files list'!$E$6</f>
        <v>C:/NGS/save/</v>
      </c>
      <c r="N4442" t="s">
        <v>89</v>
      </c>
      <c r="O4442" t="str">
        <f>'1. Input and Output files list'!$E$6</f>
        <v>C:/NGS/save/</v>
      </c>
      <c r="P4442" t="s">
        <v>90</v>
      </c>
      <c r="Q4442" t="str">
        <f>'1. Input and Output files list'!$E$6</f>
        <v>C:/NGS/save/</v>
      </c>
      <c r="R4442" t="s">
        <v>91</v>
      </c>
      <c r="T4442" t="str">
        <f>CONCATENATE(F4442,G4442,H4442,I4442,J4442,K4442,L4442,M4442,N4442,O4442,P4442,Q4442,R4442)</f>
        <v>file.remove("C:/NGS/save/AdapterTrim_.fastq","C:/NGS/save/F2_Adap-0.fastq","C:/NGS/save/F2_Adap-1.fastq","C:/NGS/save/F2_Adap-2.fastq","C:/NGS/save/F2_Adap-3.fastq")</v>
      </c>
    </row>
    <row r="4443" spans="1:20" x14ac:dyDescent="0.15">
      <c r="A4443" s="15">
        <v>4442</v>
      </c>
      <c r="B4443" s="11">
        <v>101</v>
      </c>
      <c r="C4443" s="11">
        <v>38</v>
      </c>
      <c r="D4443" s="20" t="s">
        <v>93</v>
      </c>
      <c r="J4443" s="15"/>
    </row>
    <row r="4444" spans="1:20" x14ac:dyDescent="0.15">
      <c r="A4444" s="15">
        <v>4443</v>
      </c>
      <c r="B4444" s="11">
        <v>101</v>
      </c>
      <c r="C4444" s="11">
        <v>39</v>
      </c>
      <c r="D4444" s="20" t="s">
        <v>2</v>
      </c>
    </row>
    <row r="4445" spans="1:20" x14ac:dyDescent="0.15">
      <c r="A4445" s="15">
        <v>4444</v>
      </c>
      <c r="B4445" s="11">
        <v>101</v>
      </c>
      <c r="C4445" s="11">
        <v>40</v>
      </c>
      <c r="D4445" s="20" t="str">
        <f>K4445</f>
        <v>system.time(write.csv(RADtag, file="C:/NGS/save/.tagcount", row.names = F))</v>
      </c>
      <c r="F4445" s="15" t="s">
        <v>164</v>
      </c>
      <c r="G4445" t="str">
        <f>'1. Input and Output files list'!$E$6</f>
        <v>C:/NGS/save/</v>
      </c>
      <c r="H4445" s="15" t="str">
        <f>'1. Input and Output files list'!$J$280</f>
        <v>.tagcount</v>
      </c>
      <c r="I4445" s="15" t="s">
        <v>210</v>
      </c>
      <c r="K4445" t="str">
        <f>CONCATENATE(F4445,G4445,H4445,I4445)</f>
        <v>system.time(write.csv(RADtag, file="C:/NGS/save/.tagcount", row.names = F))</v>
      </c>
    </row>
    <row r="4446" spans="1:20" x14ac:dyDescent="0.15">
      <c r="A4446" s="15">
        <v>4445</v>
      </c>
      <c r="B4446" s="11">
        <v>101</v>
      </c>
      <c r="C4446" s="11">
        <v>41</v>
      </c>
      <c r="D4446" s="20" t="str">
        <f>L4446</f>
        <v>file.remove("C:/NGS/save/.fastq")</v>
      </c>
      <c r="F4446" t="s">
        <v>97</v>
      </c>
      <c r="G4446" t="s">
        <v>13</v>
      </c>
      <c r="H4446" t="str">
        <f>'1. Input and Output files list'!$E$6</f>
        <v>C:/NGS/save/</v>
      </c>
      <c r="I4446" t="str">
        <f>'1. Input and Output files list'!$I$280</f>
        <v>.fastq</v>
      </c>
      <c r="J4446" s="7" t="s">
        <v>16</v>
      </c>
      <c r="K4446" t="s">
        <v>52</v>
      </c>
      <c r="L4446" t="str">
        <f>CONCATENATE(F4446,G4446,H4446,I4446,J4446,K4446)</f>
        <v>file.remove("C:/NGS/save/.fastq")</v>
      </c>
    </row>
    <row r="4447" spans="1:20" x14ac:dyDescent="0.15">
      <c r="A4447" s="15">
        <v>4446</v>
      </c>
      <c r="B4447" s="11">
        <v>101</v>
      </c>
      <c r="C4447" s="11">
        <v>42</v>
      </c>
      <c r="D4447" s="20" t="s">
        <v>170</v>
      </c>
      <c r="H4447" s="15"/>
      <c r="I4447" s="15"/>
      <c r="J4447" s="15"/>
    </row>
    <row r="4448" spans="1:20" x14ac:dyDescent="0.15">
      <c r="A4448" s="15">
        <v>4447</v>
      </c>
      <c r="B4448" s="11">
        <v>101</v>
      </c>
      <c r="C4448" s="11">
        <v>43</v>
      </c>
      <c r="D4448" s="20" t="str">
        <f>L4448</f>
        <v>system.time(write.csv(RAD_1over, file="C:/NGS/save/.tagcount1over", row.names = F))</v>
      </c>
      <c r="F4448" s="10" t="s">
        <v>171</v>
      </c>
      <c r="G4448" t="str">
        <f>'1. Input and Output files list'!$E$6</f>
        <v>C:/NGS/save/</v>
      </c>
      <c r="H4448" s="10" t="str">
        <f>'1. Input and Output files list'!$K$280</f>
        <v>.tagcount1over</v>
      </c>
      <c r="I4448" s="10" t="s">
        <v>210</v>
      </c>
      <c r="L4448" t="str">
        <f>CONCATENATE(F4448,G4448,H4448,I4448)</f>
        <v>system.time(write.csv(RAD_1over, file="C:/NGS/save/.tagcount1over", row.names = F))</v>
      </c>
    </row>
    <row r="4449" spans="1:18" x14ac:dyDescent="0.15">
      <c r="A4449" s="15">
        <v>4448</v>
      </c>
      <c r="B4449" s="11">
        <v>101</v>
      </c>
      <c r="C4449" s="11">
        <v>44</v>
      </c>
      <c r="D4449" s="20" t="s">
        <v>1073</v>
      </c>
    </row>
    <row r="4450" spans="1:18" x14ac:dyDescent="0.15">
      <c r="A4450" s="15">
        <v>4449</v>
      </c>
      <c r="B4450" s="11">
        <v>102</v>
      </c>
      <c r="C4450" s="11">
        <v>1</v>
      </c>
      <c r="D4450" s="20" t="str">
        <f>L4450</f>
        <v>in_f &lt;- c("0", "0")</v>
      </c>
      <c r="F4450" t="s">
        <v>3</v>
      </c>
      <c r="G4450">
        <f>'1. Input and Output files list'!$E$282</f>
        <v>0</v>
      </c>
      <c r="H4450" t="s">
        <v>10</v>
      </c>
      <c r="I4450">
        <f>'1. Input and Output files list'!$E$283</f>
        <v>0</v>
      </c>
      <c r="J4450" t="s">
        <v>4</v>
      </c>
      <c r="L4450" t="str">
        <f>CONCATENATE(F4450,G4450,H4450,I4450,J4450)</f>
        <v>in_f &lt;- c("0", "0")</v>
      </c>
    </row>
    <row r="4451" spans="1:18" x14ac:dyDescent="0.15">
      <c r="A4451" s="15">
        <v>4450</v>
      </c>
      <c r="B4451" s="11">
        <v>102</v>
      </c>
      <c r="C4451" s="11">
        <v>2</v>
      </c>
      <c r="D4451" s="20" t="str">
        <f>L4451</f>
        <v>out_f &lt;- "C:/NGS/save/.fastq"</v>
      </c>
      <c r="F4451" t="s">
        <v>95</v>
      </c>
      <c r="G4451" t="s">
        <v>13</v>
      </c>
      <c r="H4451" t="str">
        <f>'1. Input and Output files list'!$E$6</f>
        <v>C:/NGS/save/</v>
      </c>
      <c r="I4451" t="str">
        <f>'1. Input and Output files list'!$I$282</f>
        <v>.fastq</v>
      </c>
      <c r="J4451" s="7" t="s">
        <v>16</v>
      </c>
      <c r="L4451" t="str">
        <f>CONCATENATE(F4451,G4451,H4451,I4451,J4451)</f>
        <v>out_f &lt;- "C:/NGS/save/.fastq"</v>
      </c>
    </row>
    <row r="4452" spans="1:18" x14ac:dyDescent="0.15">
      <c r="A4452" s="15">
        <v>4451</v>
      </c>
      <c r="B4452" s="11">
        <v>102</v>
      </c>
      <c r="C4452" s="11">
        <v>3</v>
      </c>
      <c r="D4452" s="20" t="str">
        <f>L4452</f>
        <v>param_trim &lt;- 0</v>
      </c>
      <c r="F4452" t="s">
        <v>163</v>
      </c>
      <c r="G4452">
        <f>'1. Input and Output files list'!$H$282</f>
        <v>0</v>
      </c>
      <c r="J4452" s="15"/>
      <c r="L4452" t="str">
        <f>CONCATENATE(F4452,G4452)</f>
        <v>param_trim &lt;- 0</v>
      </c>
    </row>
    <row r="4453" spans="1:18" x14ac:dyDescent="0.15">
      <c r="A4453" s="15">
        <v>4452</v>
      </c>
      <c r="B4453" s="11">
        <v>102</v>
      </c>
      <c r="C4453" s="11">
        <v>4</v>
      </c>
      <c r="D4453" s="20" t="s">
        <v>21</v>
      </c>
    </row>
    <row r="4454" spans="1:18" x14ac:dyDescent="0.15">
      <c r="A4454" s="15">
        <v>4453</v>
      </c>
      <c r="B4454" s="11">
        <v>102</v>
      </c>
      <c r="C4454" s="11">
        <v>5</v>
      </c>
      <c r="D4454" s="20" t="s">
        <v>22</v>
      </c>
      <c r="F4454" s="15"/>
      <c r="G4454" s="15"/>
      <c r="H4454" s="15"/>
    </row>
    <row r="4455" spans="1:18" x14ac:dyDescent="0.15">
      <c r="A4455" s="15">
        <v>4454</v>
      </c>
      <c r="B4455" s="11">
        <v>102</v>
      </c>
      <c r="C4455" s="11">
        <v>6</v>
      </c>
      <c r="D4455" s="20" t="s">
        <v>23</v>
      </c>
    </row>
    <row r="4456" spans="1:18" x14ac:dyDescent="0.15">
      <c r="A4456" s="15">
        <v>4455</v>
      </c>
      <c r="B4456" s="11">
        <v>102</v>
      </c>
      <c r="C4456" s="11">
        <v>7</v>
      </c>
      <c r="D4456" s="20" t="str">
        <f>L4456</f>
        <v>hoge1 &lt;- DNAStringSet(sread(fastq), start=1, end=hoge)</v>
      </c>
      <c r="F4456" t="s">
        <v>166</v>
      </c>
      <c r="G4456">
        <f>'1. Input and Output files list'!$G$282+1</f>
        <v>1</v>
      </c>
      <c r="H4456" t="s">
        <v>26</v>
      </c>
      <c r="L4456" t="str">
        <f>CONCATENATE(F4456,G4456,H4456)</f>
        <v>hoge1 &lt;- DNAStringSet(sread(fastq), start=1, end=hoge)</v>
      </c>
    </row>
    <row r="4457" spans="1:18" x14ac:dyDescent="0.15">
      <c r="A4457" s="15">
        <v>4456</v>
      </c>
      <c r="B4457" s="11">
        <v>102</v>
      </c>
      <c r="C4457" s="11">
        <v>8</v>
      </c>
      <c r="D4457" s="20" t="str">
        <f>L4457</f>
        <v>hoge2 &lt;- BStringSet(quality(quality(fastq)), start=1, end=hoge)</v>
      </c>
      <c r="F4457" t="s">
        <v>167</v>
      </c>
      <c r="G4457">
        <f>'1. Input and Output files list'!$G$282+1</f>
        <v>1</v>
      </c>
      <c r="H4457" t="s">
        <v>26</v>
      </c>
      <c r="J4457" s="15"/>
      <c r="L4457" t="str">
        <f>CONCATENATE(F4457,G4457,H4457)</f>
        <v>hoge2 &lt;- BStringSet(quality(quality(fastq)), start=1, end=hoge)</v>
      </c>
    </row>
    <row r="4458" spans="1:18" x14ac:dyDescent="0.15">
      <c r="A4458" s="15">
        <v>4457</v>
      </c>
      <c r="B4458" s="11">
        <v>102</v>
      </c>
      <c r="C4458" s="11">
        <v>9</v>
      </c>
      <c r="D4458" s="20" t="s">
        <v>24</v>
      </c>
      <c r="F4458" s="15"/>
      <c r="H4458" s="15"/>
    </row>
    <row r="4459" spans="1:18" x14ac:dyDescent="0.15">
      <c r="A4459" s="15">
        <v>4458</v>
      </c>
      <c r="B4459" s="11">
        <v>102</v>
      </c>
      <c r="C4459" s="11">
        <v>10</v>
      </c>
      <c r="D4459" s="20" t="s">
        <v>96</v>
      </c>
      <c r="F4459" s="15"/>
      <c r="G4459" s="15"/>
      <c r="H4459" s="15"/>
    </row>
    <row r="4460" spans="1:18" x14ac:dyDescent="0.15">
      <c r="A4460" s="15">
        <v>4459</v>
      </c>
      <c r="B4460" s="11">
        <v>102</v>
      </c>
      <c r="C4460" s="11">
        <v>11</v>
      </c>
      <c r="D4460" s="53" t="str">
        <f>R4460</f>
        <v>param1 &lt;- 35</v>
      </c>
      <c r="F4460" t="s">
        <v>843</v>
      </c>
      <c r="G4460">
        <f>'1. Input and Output files list'!$E$32</f>
        <v>35</v>
      </c>
      <c r="R4460" t="str">
        <f>CONCATENATE(F4460,G4460,H4460)</f>
        <v>param1 &lt;- 35</v>
      </c>
    </row>
    <row r="4461" spans="1:18" x14ac:dyDescent="0.15">
      <c r="A4461" s="15">
        <v>4460</v>
      </c>
      <c r="B4461" s="11">
        <v>102</v>
      </c>
      <c r="C4461" s="11">
        <v>12</v>
      </c>
      <c r="D4461" s="53" t="str">
        <f>R4461</f>
        <v>param2 &lt;- 0.1</v>
      </c>
      <c r="F4461" t="s">
        <v>844</v>
      </c>
      <c r="G4461">
        <f>'1. Input and Output files list'!$E$34</f>
        <v>0.1</v>
      </c>
      <c r="R4461" t="str">
        <f>CONCATENATE(F4461,G4461,H4461)</f>
        <v>param2 &lt;- 0.1</v>
      </c>
    </row>
    <row r="4462" spans="1:18" x14ac:dyDescent="0.15">
      <c r="A4462" s="15">
        <v>4461</v>
      </c>
      <c r="B4462" s="11">
        <v>102</v>
      </c>
      <c r="C4462" s="11">
        <v>13</v>
      </c>
      <c r="D4462" s="53" t="str">
        <f>R4462</f>
        <v>fastq &lt;- readFastq("C:/NGS/save/.fastq")</v>
      </c>
      <c r="F4462" t="s">
        <v>845</v>
      </c>
      <c r="G4462" t="str">
        <f>'1. Input and Output files list'!$E$6</f>
        <v>C:/NGS/save/</v>
      </c>
      <c r="H4462" s="5" t="str">
        <f>'1. Input and Output files list'!$I$282</f>
        <v>.fastq</v>
      </c>
      <c r="I4462" t="s">
        <v>4</v>
      </c>
      <c r="J4462">
        <v>102</v>
      </c>
      <c r="R4462" t="str">
        <f>CONCATENATE(F4462,G4462,H4462,I4462)</f>
        <v>fastq &lt;- readFastq("C:/NGS/save/.fastq")</v>
      </c>
    </row>
    <row r="4463" spans="1:18" x14ac:dyDescent="0.15">
      <c r="A4463" s="15">
        <v>4462</v>
      </c>
      <c r="B4463" s="11">
        <v>102</v>
      </c>
      <c r="C4463" s="11">
        <v>14</v>
      </c>
      <c r="D4463" s="53" t="s">
        <v>840</v>
      </c>
      <c r="F4463" s="15"/>
      <c r="H4463" s="15"/>
    </row>
    <row r="4464" spans="1:18" x14ac:dyDescent="0.15">
      <c r="A4464" s="15">
        <v>4463</v>
      </c>
      <c r="B4464" s="11">
        <v>102</v>
      </c>
      <c r="C4464" s="11">
        <v>15</v>
      </c>
      <c r="D4464" s="53" t="s">
        <v>841</v>
      </c>
    </row>
    <row r="4465" spans="1:12" x14ac:dyDescent="0.15">
      <c r="A4465" s="15">
        <v>4464</v>
      </c>
      <c r="B4465" s="11">
        <v>102</v>
      </c>
      <c r="C4465" s="11">
        <v>16</v>
      </c>
      <c r="D4465" s="53" t="s">
        <v>842</v>
      </c>
    </row>
    <row r="4466" spans="1:12" x14ac:dyDescent="0.15">
      <c r="A4466" s="15">
        <v>4465</v>
      </c>
      <c r="B4466" s="11">
        <v>102</v>
      </c>
      <c r="C4466" s="11">
        <v>17</v>
      </c>
      <c r="D4466" s="20" t="str">
        <f>L4466</f>
        <v xml:space="preserve">writeFastq(fastq, "C:/NGS/save/F2_Adap-0.fastq", compress=F)   </v>
      </c>
      <c r="F4466" t="s">
        <v>847</v>
      </c>
      <c r="G4466" t="str">
        <f>'1. Input and Output files list'!$E$6</f>
        <v>C:/NGS/save/</v>
      </c>
      <c r="H4466" t="s">
        <v>850</v>
      </c>
      <c r="L4466" t="str">
        <f>CONCATENATE(F4466,G4466,H4466,I4466,J4466)</f>
        <v xml:space="preserve">writeFastq(fastq, "C:/NGS/save/F2_Adap-0.fastq", compress=F)   </v>
      </c>
    </row>
    <row r="4467" spans="1:12" x14ac:dyDescent="0.15">
      <c r="A4467" s="15">
        <v>4466</v>
      </c>
      <c r="B4467" s="11">
        <v>102</v>
      </c>
      <c r="C4467" s="11">
        <v>18</v>
      </c>
      <c r="D4467" s="20" t="str">
        <f>L4467</f>
        <v>in_f &lt;- "C:/NGS/save/F2_Adap-0.fastq"</v>
      </c>
      <c r="F4467" t="s">
        <v>14</v>
      </c>
      <c r="G4467" t="s">
        <v>13</v>
      </c>
      <c r="H4467" t="str">
        <f>'1. Input and Output files list'!$E$6</f>
        <v>C:/NGS/save/</v>
      </c>
      <c r="I4467" t="s">
        <v>849</v>
      </c>
      <c r="J4467" s="7"/>
      <c r="L4467" t="str">
        <f>CONCATENATE(F4467,G4467,H4467,I4467,J4467)</f>
        <v>in_f &lt;- "C:/NGS/save/F2_Adap-0.fastq"</v>
      </c>
    </row>
    <row r="4468" spans="1:12" x14ac:dyDescent="0.15">
      <c r="A4468" s="15">
        <v>4467</v>
      </c>
      <c r="B4468" s="11">
        <v>102</v>
      </c>
      <c r="C4468" s="11">
        <v>19</v>
      </c>
      <c r="D4468" s="20" t="str">
        <f>L4468</f>
        <v>out_f &lt;- "C:/NGS/save/F2_Adap-1.fastq"</v>
      </c>
      <c r="F4468" t="s">
        <v>15</v>
      </c>
      <c r="G4468" t="str">
        <f>'1. Input and Output files list'!$E$6</f>
        <v>C:/NGS/save/</v>
      </c>
      <c r="H4468" t="s">
        <v>86</v>
      </c>
      <c r="L4468" t="str">
        <f>CONCATENATE(F4468,G4468,H4468)</f>
        <v>out_f &lt;- "C:/NGS/save/F2_Adap-1.fastq"</v>
      </c>
    </row>
    <row r="4469" spans="1:12" x14ac:dyDescent="0.15">
      <c r="A4469" s="15">
        <v>4468</v>
      </c>
      <c r="B4469" s="11">
        <v>102</v>
      </c>
      <c r="C4469" s="11">
        <v>20</v>
      </c>
      <c r="D4469" s="20" t="str">
        <f>L4469</f>
        <v>param_adapter &lt;- "CATGAGATCGGAAGAGCGTCGTGTAGGGAAAGAGTGT"  #Adapter sequence 1</v>
      </c>
      <c r="F4469" s="11" t="s">
        <v>44</v>
      </c>
      <c r="G4469" s="11" t="str">
        <f>'1. Input and Output files list'!$E$64</f>
        <v>CATGAGATCGGAAGAGCGTCGTGTAGGGAAAGAGTGT</v>
      </c>
      <c r="H4469" s="11" t="s">
        <v>46</v>
      </c>
      <c r="L4469" t="str">
        <f>CONCATENATE(F4469,G4469,H4469)</f>
        <v>param_adapter &lt;- "CATGAGATCGGAAGAGCGTCGTGTAGGGAAAGAGTGT"  #Adapter sequence 1</v>
      </c>
    </row>
    <row r="4470" spans="1:12" x14ac:dyDescent="0.15">
      <c r="A4470" s="15">
        <v>4469</v>
      </c>
      <c r="B4470" s="11">
        <v>102</v>
      </c>
      <c r="C4470" s="11">
        <v>21</v>
      </c>
      <c r="D4470" s="20" t="s">
        <v>28</v>
      </c>
    </row>
    <row r="4471" spans="1:12" x14ac:dyDescent="0.15">
      <c r="A4471" s="15">
        <v>4470</v>
      </c>
      <c r="B4471" s="11">
        <v>102</v>
      </c>
      <c r="C4471" s="11">
        <v>22</v>
      </c>
      <c r="D4471" s="20" t="str">
        <f>L4471</f>
        <v>in_f &lt;- "C:/NGS/save/F2_Adap-1.fastq"</v>
      </c>
      <c r="F4471" t="s">
        <v>12</v>
      </c>
      <c r="G4471" t="str">
        <f>'1. Input and Output files list'!$E$6</f>
        <v>C:/NGS/save/</v>
      </c>
      <c r="H4471" t="s">
        <v>86</v>
      </c>
      <c r="L4471" t="str">
        <f>CONCATENATE(F4471,G4471,H4471)</f>
        <v>in_f &lt;- "C:/NGS/save/F2_Adap-1.fastq"</v>
      </c>
    </row>
    <row r="4472" spans="1:12" x14ac:dyDescent="0.15">
      <c r="A4472" s="15">
        <v>4471</v>
      </c>
      <c r="B4472" s="11">
        <v>102</v>
      </c>
      <c r="C4472" s="11">
        <v>23</v>
      </c>
      <c r="D4472" s="20" t="str">
        <f>L4472</f>
        <v>out_f &lt;- "C:/NGS/save/F2_Adap-2.fastq"</v>
      </c>
      <c r="F4472" t="s">
        <v>15</v>
      </c>
      <c r="G4472" t="str">
        <f>'1. Input and Output files list'!$E$6</f>
        <v>C:/NGS/save/</v>
      </c>
      <c r="H4472" t="s">
        <v>87</v>
      </c>
      <c r="L4472" t="str">
        <f>CONCATENATE(F4472,G4472,H4472)</f>
        <v>out_f &lt;- "C:/NGS/save/F2_Adap-2.fastq"</v>
      </c>
    </row>
    <row r="4473" spans="1:12" x14ac:dyDescent="0.15">
      <c r="A4473" s="15">
        <v>4472</v>
      </c>
      <c r="B4473" s="11">
        <v>102</v>
      </c>
      <c r="C4473" s="11">
        <v>24</v>
      </c>
      <c r="D4473" s="20" t="str">
        <f>L4473</f>
        <v>param_adapter &lt;- "TAAGATCGGAAGAGCACACGTCTGAACTCCAGTCAC"  #Adapter sequence 2</v>
      </c>
      <c r="F4473" s="11" t="s">
        <v>44</v>
      </c>
      <c r="G4473" t="str">
        <f>'1. Input and Output files list'!$E$65</f>
        <v>TAAGATCGGAAGAGCACACGTCTGAACTCCAGTCAC</v>
      </c>
      <c r="H4473" s="11" t="s">
        <v>47</v>
      </c>
      <c r="L4473" t="str">
        <f>CONCATENATE(F4473,G4473,H4473)</f>
        <v>param_adapter &lt;- "TAAGATCGGAAGAGCACACGTCTGAACTCCAGTCAC"  #Adapter sequence 2</v>
      </c>
    </row>
    <row r="4474" spans="1:12" x14ac:dyDescent="0.15">
      <c r="A4474" s="15">
        <v>4473</v>
      </c>
      <c r="B4474" s="11">
        <v>102</v>
      </c>
      <c r="C4474" s="11">
        <v>25</v>
      </c>
      <c r="D4474" s="20" t="s">
        <v>29</v>
      </c>
    </row>
    <row r="4475" spans="1:12" x14ac:dyDescent="0.15">
      <c r="A4475" s="15">
        <v>4474</v>
      </c>
      <c r="B4475" s="11">
        <v>102</v>
      </c>
      <c r="C4475" s="11">
        <v>26</v>
      </c>
      <c r="D4475" s="20" t="str">
        <f>L4475</f>
        <v>in_f &lt;- "C:/NGS/save/F2_Adap-2.fastq"</v>
      </c>
      <c r="F4475" t="s">
        <v>12</v>
      </c>
      <c r="G4475" t="str">
        <f>'1. Input and Output files list'!$E$6</f>
        <v>C:/NGS/save/</v>
      </c>
      <c r="H4475" t="s">
        <v>87</v>
      </c>
      <c r="J4475" s="15"/>
      <c r="L4475" t="str">
        <f>CONCATENATE(F4475,G4475,H4475)</f>
        <v>in_f &lt;- "C:/NGS/save/F2_Adap-2.fastq"</v>
      </c>
    </row>
    <row r="4476" spans="1:12" x14ac:dyDescent="0.15">
      <c r="A4476" s="15">
        <v>4475</v>
      </c>
      <c r="B4476" s="11">
        <v>102</v>
      </c>
      <c r="C4476" s="11">
        <v>27</v>
      </c>
      <c r="D4476" s="20" t="str">
        <f>L4476</f>
        <v>out_f &lt;- "C:/NGS/save/F2_Adap-3.fastq"</v>
      </c>
      <c r="F4476" t="s">
        <v>15</v>
      </c>
      <c r="G4476" t="str">
        <f>'1. Input and Output files list'!$E$6</f>
        <v>C:/NGS/save/</v>
      </c>
      <c r="H4476" t="s">
        <v>88</v>
      </c>
      <c r="L4476" t="str">
        <f>CONCATENATE(F4476,G4476,H4476)</f>
        <v>out_f &lt;- "C:/NGS/save/F2_Adap-3.fastq"</v>
      </c>
    </row>
    <row r="4477" spans="1:12" x14ac:dyDescent="0.15">
      <c r="A4477" s="15">
        <v>4476</v>
      </c>
      <c r="B4477" s="11">
        <v>102</v>
      </c>
      <c r="C4477" s="11">
        <v>28</v>
      </c>
      <c r="D4477" s="20" t="str">
        <f>L4477</f>
        <v>param_adapter &lt;- "TAAGATCGGAAGAGCGTCGTGTAGGGAAAGAGTGT"  #Adapter sequence 3</v>
      </c>
      <c r="F4477" s="15" t="s">
        <v>44</v>
      </c>
      <c r="G4477" t="str">
        <f>'1. Input and Output files list'!$E$66</f>
        <v>TAAGATCGGAAGAGCGTCGTGTAGGGAAAGAGTGT</v>
      </c>
      <c r="H4477" s="15" t="s">
        <v>49</v>
      </c>
      <c r="I4477" s="15"/>
      <c r="L4477" t="str">
        <f>CONCATENATE(F4477,G4477,H4477)</f>
        <v>param_adapter &lt;- "TAAGATCGGAAGAGCGTCGTGTAGGGAAAGAGTGT"  #Adapter sequence 3</v>
      </c>
    </row>
    <row r="4478" spans="1:12" x14ac:dyDescent="0.15">
      <c r="A4478" s="15">
        <v>4477</v>
      </c>
      <c r="B4478" s="11">
        <v>102</v>
      </c>
      <c r="C4478" s="11">
        <v>29</v>
      </c>
      <c r="D4478" s="20" t="s">
        <v>30</v>
      </c>
    </row>
    <row r="4479" spans="1:12" x14ac:dyDescent="0.15">
      <c r="A4479" s="15">
        <v>4478</v>
      </c>
      <c r="B4479" s="11">
        <v>102</v>
      </c>
      <c r="C4479" s="11">
        <v>30</v>
      </c>
      <c r="D4479" s="20" t="str">
        <f>L4479</f>
        <v>in_f &lt;- "C:/NGS/save/F2_Adap-3.fastq"</v>
      </c>
      <c r="F4479" t="s">
        <v>12</v>
      </c>
      <c r="G4479" t="str">
        <f>'1. Input and Output files list'!$E$6</f>
        <v>C:/NGS/save/</v>
      </c>
      <c r="H4479" t="s">
        <v>88</v>
      </c>
      <c r="J4479" s="15"/>
      <c r="L4479" t="str">
        <f>CONCATENATE(F4479,G4479,H4479)</f>
        <v>in_f &lt;- "C:/NGS/save/F2_Adap-3.fastq"</v>
      </c>
    </row>
    <row r="4480" spans="1:12" x14ac:dyDescent="0.15">
      <c r="A4480" s="15">
        <v>4479</v>
      </c>
      <c r="B4480" s="11">
        <v>102</v>
      </c>
      <c r="C4480" s="11">
        <v>31</v>
      </c>
      <c r="D4480" s="20" t="str">
        <f>L4480</f>
        <v>out_f &lt;- "C:/NGS/save/AdapterTrim_.fastq"</v>
      </c>
      <c r="F4480" t="s">
        <v>36</v>
      </c>
      <c r="G4480" t="str">
        <f>'1. Input and Output files list'!$E$6</f>
        <v>C:/NGS/save/</v>
      </c>
      <c r="H4480" t="s">
        <v>38</v>
      </c>
      <c r="I4480" t="str">
        <f>'1. Input and Output files list'!$I$282</f>
        <v>.fastq</v>
      </c>
      <c r="J4480" s="15" t="s">
        <v>16</v>
      </c>
      <c r="L4480" t="str">
        <f>CONCATENATE(F4480,G4480,H4480,I4480,J4480)</f>
        <v>out_f &lt;- "C:/NGS/save/AdapterTrim_.fastq"</v>
      </c>
    </row>
    <row r="4481" spans="1:20" x14ac:dyDescent="0.15">
      <c r="A4481" s="15">
        <v>4480</v>
      </c>
      <c r="B4481" s="11">
        <v>102</v>
      </c>
      <c r="C4481" s="11">
        <v>32</v>
      </c>
      <c r="D4481" s="20" t="str">
        <f>L4481</f>
        <v>param_adapter &lt;- "CATGAGATCGGAAGAGCACACGTCTGAACTCCAGTCAC"  #Adapter sequence 4</v>
      </c>
      <c r="F4481" t="s">
        <v>44</v>
      </c>
      <c r="G4481" t="str">
        <f>'1. Input and Output files list'!$E$67</f>
        <v>CATGAGATCGGAAGAGCACACGTCTGAACTCCAGTCAC</v>
      </c>
      <c r="H4481" t="s">
        <v>51</v>
      </c>
      <c r="L4481" t="str">
        <f>CONCATENATE(F4481,G4481,H4481)</f>
        <v>param_adapter &lt;- "CATGAGATCGGAAGAGCACACGTCTGAACTCCAGTCAC"  #Adapter sequence 4</v>
      </c>
    </row>
    <row r="4482" spans="1:20" x14ac:dyDescent="0.15">
      <c r="A4482" s="15">
        <v>4481</v>
      </c>
      <c r="B4482" s="11">
        <v>102</v>
      </c>
      <c r="C4482" s="11">
        <v>33</v>
      </c>
      <c r="D4482" s="20" t="s">
        <v>31</v>
      </c>
      <c r="F4482" s="15"/>
      <c r="H4482" s="15"/>
      <c r="I4482" s="15"/>
    </row>
    <row r="4483" spans="1:20" x14ac:dyDescent="0.15">
      <c r="A4483" s="15">
        <v>4482</v>
      </c>
      <c r="B4483" s="11">
        <v>102</v>
      </c>
      <c r="C4483" s="11">
        <v>34</v>
      </c>
      <c r="D4483" s="20" t="s">
        <v>32</v>
      </c>
    </row>
    <row r="4484" spans="1:20" x14ac:dyDescent="0.15">
      <c r="A4484" s="15">
        <v>4483</v>
      </c>
      <c r="B4484" s="11">
        <v>102</v>
      </c>
      <c r="C4484" s="11">
        <v>35</v>
      </c>
      <c r="D4484" s="20" t="str">
        <f>L4484</f>
        <v>write.csv(res, "C:/NGS/save/.fastq.csv")</v>
      </c>
      <c r="F4484" t="s">
        <v>35</v>
      </c>
      <c r="G4484" t="str">
        <f>'1. Input and Output files list'!$E$6</f>
        <v>C:/NGS/save/</v>
      </c>
      <c r="H4484" t="str">
        <f>'1. Input and Output files list'!$I$282</f>
        <v>.fastq</v>
      </c>
      <c r="I4484" t="s">
        <v>34</v>
      </c>
      <c r="J4484" s="15"/>
      <c r="L4484" t="str">
        <f>CONCATENATE(F4484,G4484,H4484,I4484)</f>
        <v>write.csv(res, "C:/NGS/save/.fastq.csv")</v>
      </c>
    </row>
    <row r="4485" spans="1:20" x14ac:dyDescent="0.15">
      <c r="A4485" s="15">
        <v>4484</v>
      </c>
      <c r="B4485" s="11">
        <v>102</v>
      </c>
      <c r="C4485" s="11">
        <v>36</v>
      </c>
      <c r="D4485" s="20" t="str">
        <f>L4485</f>
        <v>system.time(fastq &lt;- fread("C:/NGS/save/AdapterTrim_.fastq", header=F, sep="\t", na.strings="NA", strip.white=TRUE, verbose=TRUE))</v>
      </c>
      <c r="F4485" t="s">
        <v>92</v>
      </c>
      <c r="G4485" t="str">
        <f>'1. Input and Output files list'!$E$6</f>
        <v>C:/NGS/save/</v>
      </c>
      <c r="H4485" t="s">
        <v>38</v>
      </c>
      <c r="I4485" t="str">
        <f>'1. Input and Output files list'!$I$282</f>
        <v>.fastq</v>
      </c>
      <c r="J4485" t="s">
        <v>20</v>
      </c>
      <c r="L4485" t="str">
        <f>CONCATENATE(F4485,G4485,H4485,I4485,J4485)</f>
        <v>system.time(fastq &lt;- fread("C:/NGS/save/AdapterTrim_.fastq", header=F, sep="\t", na.strings="NA", strip.white=TRUE, verbose=TRUE))</v>
      </c>
    </row>
    <row r="4486" spans="1:20" x14ac:dyDescent="0.15">
      <c r="A4486" s="15">
        <v>4485</v>
      </c>
      <c r="B4486" s="11">
        <v>102</v>
      </c>
      <c r="C4486" s="11">
        <v>37</v>
      </c>
      <c r="D4486" s="20" t="str">
        <f>T4486</f>
        <v>file.remove("C:/NGS/save/AdapterTrim_.fastq","C:/NGS/save/F2_Adap-0.fastq","C:/NGS/save/F2_Adap-1.fastq","C:/NGS/save/F2_Adap-2.fastq","C:/NGS/save/F2_Adap-3.fastq")</v>
      </c>
      <c r="F4486" t="s">
        <v>11</v>
      </c>
      <c r="G4486" t="str">
        <f>'1. Input and Output files list'!$E$6</f>
        <v>C:/NGS/save/</v>
      </c>
      <c r="H4486" t="s">
        <v>38</v>
      </c>
      <c r="I4486" t="str">
        <f>'1. Input and Output files list'!$I$282</f>
        <v>.fastq</v>
      </c>
      <c r="J4486" t="s">
        <v>852</v>
      </c>
      <c r="K4486" t="str">
        <f>'1. Input and Output files list'!$E$6</f>
        <v>C:/NGS/save/</v>
      </c>
      <c r="L4486" t="s">
        <v>851</v>
      </c>
      <c r="M4486" t="str">
        <f>'1. Input and Output files list'!$E$6</f>
        <v>C:/NGS/save/</v>
      </c>
      <c r="N4486" t="s">
        <v>89</v>
      </c>
      <c r="O4486" t="str">
        <f>'1. Input and Output files list'!$E$6</f>
        <v>C:/NGS/save/</v>
      </c>
      <c r="P4486" t="s">
        <v>90</v>
      </c>
      <c r="Q4486" t="str">
        <f>'1. Input and Output files list'!$E$6</f>
        <v>C:/NGS/save/</v>
      </c>
      <c r="R4486" t="s">
        <v>91</v>
      </c>
      <c r="T4486" t="str">
        <f>CONCATENATE(F4486,G4486,H4486,I4486,J4486,K4486,L4486,M4486,N4486,O4486,P4486,Q4486,R4486)</f>
        <v>file.remove("C:/NGS/save/AdapterTrim_.fastq","C:/NGS/save/F2_Adap-0.fastq","C:/NGS/save/F2_Adap-1.fastq","C:/NGS/save/F2_Adap-2.fastq","C:/NGS/save/F2_Adap-3.fastq")</v>
      </c>
    </row>
    <row r="4487" spans="1:20" x14ac:dyDescent="0.15">
      <c r="A4487" s="15">
        <v>4486</v>
      </c>
      <c r="B4487" s="11">
        <v>102</v>
      </c>
      <c r="C4487" s="11">
        <v>38</v>
      </c>
      <c r="D4487" s="20" t="s">
        <v>93</v>
      </c>
    </row>
    <row r="4488" spans="1:20" x14ac:dyDescent="0.15">
      <c r="A4488" s="15">
        <v>4487</v>
      </c>
      <c r="B4488" s="11">
        <v>102</v>
      </c>
      <c r="C4488" s="11">
        <v>39</v>
      </c>
      <c r="D4488" s="20" t="s">
        <v>2</v>
      </c>
    </row>
    <row r="4489" spans="1:20" x14ac:dyDescent="0.15">
      <c r="A4489" s="15">
        <v>4488</v>
      </c>
      <c r="B4489" s="11">
        <v>102</v>
      </c>
      <c r="C4489" s="11">
        <v>40</v>
      </c>
      <c r="D4489" s="20" t="str">
        <f>K4489</f>
        <v>system.time(write.csv(RADtag, file="C:/NGS/save/.tagcount", row.names = F))</v>
      </c>
      <c r="F4489" t="s">
        <v>164</v>
      </c>
      <c r="G4489" t="str">
        <f>'1. Input and Output files list'!$E$6</f>
        <v>C:/NGS/save/</v>
      </c>
      <c r="H4489" t="str">
        <f>'1. Input and Output files list'!$J$282</f>
        <v>.tagcount</v>
      </c>
      <c r="I4489" t="s">
        <v>210</v>
      </c>
      <c r="K4489" t="str">
        <f>CONCATENATE(F4489,G4489,H4489,I4489)</f>
        <v>system.time(write.csv(RADtag, file="C:/NGS/save/.tagcount", row.names = F))</v>
      </c>
    </row>
    <row r="4490" spans="1:20" x14ac:dyDescent="0.15">
      <c r="A4490" s="15">
        <v>4489</v>
      </c>
      <c r="B4490" s="11">
        <v>102</v>
      </c>
      <c r="C4490" s="11">
        <v>41</v>
      </c>
      <c r="D4490" s="20" t="str">
        <f>L4490</f>
        <v>file.remove("C:/NGS/save/.fastq")</v>
      </c>
      <c r="F4490" t="s">
        <v>97</v>
      </c>
      <c r="G4490" t="s">
        <v>13</v>
      </c>
      <c r="H4490" s="15" t="str">
        <f>'1. Input and Output files list'!$E$6</f>
        <v>C:/NGS/save/</v>
      </c>
      <c r="I4490" s="15" t="str">
        <f>'1. Input and Output files list'!$I$282</f>
        <v>.fastq</v>
      </c>
      <c r="J4490" s="7" t="s">
        <v>16</v>
      </c>
      <c r="K4490" t="s">
        <v>52</v>
      </c>
      <c r="L4490" t="str">
        <f>CONCATENATE(F4490,G4490,H4490,I4490,J4490,K4490)</f>
        <v>file.remove("C:/NGS/save/.fastq")</v>
      </c>
    </row>
    <row r="4491" spans="1:20" x14ac:dyDescent="0.15">
      <c r="A4491" s="15">
        <v>4490</v>
      </c>
      <c r="B4491" s="11">
        <v>102</v>
      </c>
      <c r="C4491" s="11">
        <v>42</v>
      </c>
      <c r="D4491" s="20" t="s">
        <v>170</v>
      </c>
    </row>
    <row r="4492" spans="1:20" x14ac:dyDescent="0.15">
      <c r="A4492" s="15">
        <v>4491</v>
      </c>
      <c r="B4492" s="11">
        <v>102</v>
      </c>
      <c r="C4492" s="11">
        <v>43</v>
      </c>
      <c r="D4492" s="20" t="str">
        <f>L4492</f>
        <v>system.time(write.csv(RAD_1over, file="C:/NGS/save/.tagcount1over", row.names = F))</v>
      </c>
      <c r="F4492" s="10" t="s">
        <v>171</v>
      </c>
      <c r="G4492" t="str">
        <f>'1. Input and Output files list'!$E$6</f>
        <v>C:/NGS/save/</v>
      </c>
      <c r="H4492" s="10" t="str">
        <f>'1. Input and Output files list'!$K$282</f>
        <v>.tagcount1over</v>
      </c>
      <c r="I4492" s="10" t="s">
        <v>210</v>
      </c>
      <c r="L4492" t="str">
        <f>CONCATENATE(F4492,G4492,H4492,I4492)</f>
        <v>system.time(write.csv(RAD_1over, file="C:/NGS/save/.tagcount1over", row.names = F))</v>
      </c>
    </row>
    <row r="4493" spans="1:20" x14ac:dyDescent="0.15">
      <c r="A4493" s="15">
        <v>4492</v>
      </c>
      <c r="B4493" s="11">
        <v>102</v>
      </c>
      <c r="C4493" s="11">
        <v>44</v>
      </c>
      <c r="D4493" s="20" t="s">
        <v>1073</v>
      </c>
    </row>
    <row r="4494" spans="1:20" x14ac:dyDescent="0.15">
      <c r="A4494" s="15">
        <v>4493</v>
      </c>
      <c r="B4494" s="11">
        <v>103</v>
      </c>
      <c r="C4494" s="11">
        <v>1</v>
      </c>
      <c r="D4494" s="20" t="str">
        <f>L4494</f>
        <v>in_f &lt;- c("0", "0")</v>
      </c>
      <c r="F4494" t="s">
        <v>3</v>
      </c>
      <c r="G4494">
        <f>'1. Input and Output files list'!$E$284</f>
        <v>0</v>
      </c>
      <c r="H4494" t="s">
        <v>10</v>
      </c>
      <c r="I4494">
        <f>'1. Input and Output files list'!$E$285</f>
        <v>0</v>
      </c>
      <c r="J4494" s="15" t="s">
        <v>4</v>
      </c>
      <c r="L4494" t="str">
        <f>CONCATENATE(F4494,G4494,H4494,I4494,J4494)</f>
        <v>in_f &lt;- c("0", "0")</v>
      </c>
    </row>
    <row r="4495" spans="1:20" x14ac:dyDescent="0.15">
      <c r="A4495" s="15">
        <v>4494</v>
      </c>
      <c r="B4495" s="11">
        <v>103</v>
      </c>
      <c r="C4495" s="11">
        <v>2</v>
      </c>
      <c r="D4495" s="20" t="str">
        <f>L4495</f>
        <v>out_f &lt;- "C:/NGS/save/.fastq"</v>
      </c>
      <c r="F4495" t="s">
        <v>95</v>
      </c>
      <c r="G4495" t="s">
        <v>13</v>
      </c>
      <c r="H4495" t="str">
        <f>'1. Input and Output files list'!$E$6</f>
        <v>C:/NGS/save/</v>
      </c>
      <c r="I4495" t="str">
        <f>'1. Input and Output files list'!$I$284</f>
        <v>.fastq</v>
      </c>
      <c r="J4495" s="7" t="s">
        <v>16</v>
      </c>
      <c r="L4495" t="str">
        <f>CONCATENATE(F4495,G4495,H4495,I4495,J4495)</f>
        <v>out_f &lt;- "C:/NGS/save/.fastq"</v>
      </c>
    </row>
    <row r="4496" spans="1:20" x14ac:dyDescent="0.15">
      <c r="A4496" s="15">
        <v>4495</v>
      </c>
      <c r="B4496" s="11">
        <v>103</v>
      </c>
      <c r="C4496" s="11">
        <v>3</v>
      </c>
      <c r="D4496" s="20" t="str">
        <f>L4496</f>
        <v>param_trim &lt;- 0</v>
      </c>
      <c r="F4496" s="15" t="s">
        <v>163</v>
      </c>
      <c r="G4496" s="15">
        <f>'1. Input and Output files list'!$H$284</f>
        <v>0</v>
      </c>
      <c r="H4496" s="15"/>
      <c r="L4496" t="str">
        <f>CONCATENATE(F4496,G4496)</f>
        <v>param_trim &lt;- 0</v>
      </c>
    </row>
    <row r="4497" spans="1:18" x14ac:dyDescent="0.15">
      <c r="A4497" s="15">
        <v>4496</v>
      </c>
      <c r="B4497" s="11">
        <v>103</v>
      </c>
      <c r="C4497" s="11">
        <v>4</v>
      </c>
      <c r="D4497" s="20" t="s">
        <v>21</v>
      </c>
      <c r="F4497" s="15"/>
      <c r="G4497" s="15"/>
      <c r="H4497" s="15"/>
    </row>
    <row r="4498" spans="1:18" x14ac:dyDescent="0.15">
      <c r="A4498" s="15">
        <v>4497</v>
      </c>
      <c r="B4498" s="11">
        <v>103</v>
      </c>
      <c r="C4498" s="11">
        <v>5</v>
      </c>
      <c r="D4498" s="20" t="s">
        <v>22</v>
      </c>
    </row>
    <row r="4499" spans="1:18" x14ac:dyDescent="0.15">
      <c r="A4499" s="15">
        <v>4498</v>
      </c>
      <c r="B4499" s="11">
        <v>103</v>
      </c>
      <c r="C4499" s="11">
        <v>6</v>
      </c>
      <c r="D4499" s="20" t="s">
        <v>23</v>
      </c>
    </row>
    <row r="4500" spans="1:18" x14ac:dyDescent="0.15">
      <c r="A4500" s="15">
        <v>4499</v>
      </c>
      <c r="B4500" s="11">
        <v>103</v>
      </c>
      <c r="C4500" s="11">
        <v>7</v>
      </c>
      <c r="D4500" s="20" t="str">
        <f>L4500</f>
        <v>hoge1 &lt;- DNAStringSet(sread(fastq), start=1, end=hoge)</v>
      </c>
      <c r="F4500" s="15" t="s">
        <v>166</v>
      </c>
      <c r="G4500">
        <f>'1. Input and Output files list'!$G$284+1</f>
        <v>1</v>
      </c>
      <c r="H4500" s="15" t="s">
        <v>26</v>
      </c>
      <c r="L4500" t="str">
        <f>CONCATENATE(F4500,G4500,H4500)</f>
        <v>hoge1 &lt;- DNAStringSet(sread(fastq), start=1, end=hoge)</v>
      </c>
    </row>
    <row r="4501" spans="1:18" x14ac:dyDescent="0.15">
      <c r="A4501" s="15">
        <v>4500</v>
      </c>
      <c r="B4501" s="11">
        <v>103</v>
      </c>
      <c r="C4501" s="11">
        <v>8</v>
      </c>
      <c r="D4501" s="20" t="str">
        <f>L4501</f>
        <v>hoge2 &lt;- BStringSet(quality(quality(fastq)), start=1, end=hoge)</v>
      </c>
      <c r="F4501" s="15" t="s">
        <v>167</v>
      </c>
      <c r="G4501">
        <f>'1. Input and Output files list'!$G$284+1</f>
        <v>1</v>
      </c>
      <c r="H4501" s="15" t="s">
        <v>26</v>
      </c>
      <c r="L4501" t="str">
        <f>CONCATENATE(F4501,G4501,H4501)</f>
        <v>hoge2 &lt;- BStringSet(quality(quality(fastq)), start=1, end=hoge)</v>
      </c>
    </row>
    <row r="4502" spans="1:18" x14ac:dyDescent="0.15">
      <c r="A4502" s="15">
        <v>4501</v>
      </c>
      <c r="B4502" s="11">
        <v>103</v>
      </c>
      <c r="C4502" s="11">
        <v>9</v>
      </c>
      <c r="D4502" s="20" t="s">
        <v>24</v>
      </c>
    </row>
    <row r="4503" spans="1:18" x14ac:dyDescent="0.15">
      <c r="A4503" s="15">
        <v>4502</v>
      </c>
      <c r="B4503" s="11">
        <v>103</v>
      </c>
      <c r="C4503" s="11">
        <v>10</v>
      </c>
      <c r="D4503" s="20" t="s">
        <v>96</v>
      </c>
    </row>
    <row r="4504" spans="1:18" x14ac:dyDescent="0.15">
      <c r="A4504" s="15">
        <v>4503</v>
      </c>
      <c r="B4504" s="11">
        <v>103</v>
      </c>
      <c r="C4504" s="11">
        <v>11</v>
      </c>
      <c r="D4504" s="53" t="str">
        <f>R4504</f>
        <v>param1 &lt;- 35</v>
      </c>
      <c r="F4504" t="s">
        <v>843</v>
      </c>
      <c r="G4504">
        <f>'1. Input and Output files list'!$E$32</f>
        <v>35</v>
      </c>
      <c r="R4504" t="str">
        <f>CONCATENATE(F4504,G4504,H4504)</f>
        <v>param1 &lt;- 35</v>
      </c>
    </row>
    <row r="4505" spans="1:18" x14ac:dyDescent="0.15">
      <c r="A4505" s="15">
        <v>4504</v>
      </c>
      <c r="B4505" s="11">
        <v>103</v>
      </c>
      <c r="C4505" s="11">
        <v>12</v>
      </c>
      <c r="D4505" s="53" t="str">
        <f>R4505</f>
        <v>param2 &lt;- 0.1</v>
      </c>
      <c r="F4505" t="s">
        <v>844</v>
      </c>
      <c r="G4505">
        <f>'1. Input and Output files list'!$E$34</f>
        <v>0.1</v>
      </c>
      <c r="R4505" t="str">
        <f>CONCATENATE(F4505,G4505,H4505)</f>
        <v>param2 &lt;- 0.1</v>
      </c>
    </row>
    <row r="4506" spans="1:18" x14ac:dyDescent="0.15">
      <c r="A4506" s="15">
        <v>4505</v>
      </c>
      <c r="B4506" s="11">
        <v>103</v>
      </c>
      <c r="C4506" s="11">
        <v>13</v>
      </c>
      <c r="D4506" s="53" t="str">
        <f>R4506</f>
        <v>fastq &lt;- readFastq("C:/NGS/save/.fastq")</v>
      </c>
      <c r="F4506" t="s">
        <v>845</v>
      </c>
      <c r="G4506" t="str">
        <f>'1. Input and Output files list'!$E$6</f>
        <v>C:/NGS/save/</v>
      </c>
      <c r="H4506" s="5" t="str">
        <f>'1. Input and Output files list'!$I$284</f>
        <v>.fastq</v>
      </c>
      <c r="I4506" t="s">
        <v>4</v>
      </c>
      <c r="J4506">
        <v>103</v>
      </c>
      <c r="R4506" t="str">
        <f>CONCATENATE(F4506,G4506,H4506,I4506)</f>
        <v>fastq &lt;- readFastq("C:/NGS/save/.fastq")</v>
      </c>
    </row>
    <row r="4507" spans="1:18" x14ac:dyDescent="0.15">
      <c r="A4507" s="15">
        <v>4506</v>
      </c>
      <c r="B4507" s="11">
        <v>103</v>
      </c>
      <c r="C4507" s="11">
        <v>14</v>
      </c>
      <c r="D4507" s="53" t="s">
        <v>840</v>
      </c>
    </row>
    <row r="4508" spans="1:18" x14ac:dyDescent="0.15">
      <c r="A4508" s="15">
        <v>4507</v>
      </c>
      <c r="B4508" s="11">
        <v>103</v>
      </c>
      <c r="C4508" s="11">
        <v>15</v>
      </c>
      <c r="D4508" s="53" t="s">
        <v>841</v>
      </c>
    </row>
    <row r="4509" spans="1:18" x14ac:dyDescent="0.15">
      <c r="A4509" s="15">
        <v>4508</v>
      </c>
      <c r="B4509" s="11">
        <v>103</v>
      </c>
      <c r="C4509" s="11">
        <v>16</v>
      </c>
      <c r="D4509" s="53" t="s">
        <v>842</v>
      </c>
    </row>
    <row r="4510" spans="1:18" x14ac:dyDescent="0.15">
      <c r="A4510" s="15">
        <v>4509</v>
      </c>
      <c r="B4510" s="11">
        <v>103</v>
      </c>
      <c r="C4510" s="11">
        <v>17</v>
      </c>
      <c r="D4510" s="20" t="str">
        <f>L4510</f>
        <v xml:space="preserve">writeFastq(fastq, "C:/NGS/save/F2_Adap-0.fastq", compress=F)   </v>
      </c>
      <c r="F4510" t="s">
        <v>847</v>
      </c>
      <c r="G4510" t="str">
        <f>'1. Input and Output files list'!$E$6</f>
        <v>C:/NGS/save/</v>
      </c>
      <c r="H4510" t="s">
        <v>850</v>
      </c>
      <c r="L4510" t="str">
        <f>CONCATENATE(F4510,G4510,H4510,I4510,J4510)</f>
        <v xml:space="preserve">writeFastq(fastq, "C:/NGS/save/F2_Adap-0.fastq", compress=F)   </v>
      </c>
    </row>
    <row r="4511" spans="1:18" x14ac:dyDescent="0.15">
      <c r="A4511" s="15">
        <v>4510</v>
      </c>
      <c r="B4511" s="11">
        <v>103</v>
      </c>
      <c r="C4511" s="11">
        <v>18</v>
      </c>
      <c r="D4511" s="20" t="str">
        <f>L4511</f>
        <v>in_f &lt;- "C:/NGS/save/F2_Adap-0.fastq"</v>
      </c>
      <c r="F4511" t="s">
        <v>14</v>
      </c>
      <c r="G4511" t="s">
        <v>13</v>
      </c>
      <c r="H4511" t="str">
        <f>'1. Input and Output files list'!$E$6</f>
        <v>C:/NGS/save/</v>
      </c>
      <c r="I4511" t="s">
        <v>849</v>
      </c>
      <c r="J4511" s="7"/>
      <c r="L4511" t="str">
        <f>CONCATENATE(F4511,G4511,H4511,I4511,J4511)</f>
        <v>in_f &lt;- "C:/NGS/save/F2_Adap-0.fastq"</v>
      </c>
    </row>
    <row r="4512" spans="1:18" x14ac:dyDescent="0.15">
      <c r="A4512" s="15">
        <v>4511</v>
      </c>
      <c r="B4512" s="11">
        <v>103</v>
      </c>
      <c r="C4512" s="11">
        <v>19</v>
      </c>
      <c r="D4512" s="20" t="str">
        <f>L4512</f>
        <v>out_f &lt;- "C:/NGS/save/F2_Adap-1.fastq"</v>
      </c>
      <c r="F4512" t="s">
        <v>15</v>
      </c>
      <c r="G4512" t="str">
        <f>'1. Input and Output files list'!$E$6</f>
        <v>C:/NGS/save/</v>
      </c>
      <c r="H4512" t="s">
        <v>86</v>
      </c>
      <c r="L4512" t="str">
        <f>CONCATENATE(F4512,G4512,H4512)</f>
        <v>out_f &lt;- "C:/NGS/save/F2_Adap-1.fastq"</v>
      </c>
    </row>
    <row r="4513" spans="1:12" x14ac:dyDescent="0.15">
      <c r="A4513" s="15">
        <v>4512</v>
      </c>
      <c r="B4513" s="11">
        <v>103</v>
      </c>
      <c r="C4513" s="11">
        <v>20</v>
      </c>
      <c r="D4513" s="20" t="str">
        <f>L4513</f>
        <v>param_adapter &lt;- "CATGAGATCGGAAGAGCGTCGTGTAGGGAAAGAGTGT"  #Adapter sequence 1</v>
      </c>
      <c r="F4513" s="11" t="s">
        <v>44</v>
      </c>
      <c r="G4513" s="11" t="str">
        <f>'1. Input and Output files list'!$E$64</f>
        <v>CATGAGATCGGAAGAGCGTCGTGTAGGGAAAGAGTGT</v>
      </c>
      <c r="H4513" s="11" t="s">
        <v>46</v>
      </c>
      <c r="L4513" t="str">
        <f>CONCATENATE(F4513,G4513,H4513)</f>
        <v>param_adapter &lt;- "CATGAGATCGGAAGAGCGTCGTGTAGGGAAAGAGTGT"  #Adapter sequence 1</v>
      </c>
    </row>
    <row r="4514" spans="1:12" x14ac:dyDescent="0.15">
      <c r="A4514" s="15">
        <v>4513</v>
      </c>
      <c r="B4514" s="11">
        <v>103</v>
      </c>
      <c r="C4514" s="11">
        <v>21</v>
      </c>
      <c r="D4514" s="20" t="s">
        <v>28</v>
      </c>
    </row>
    <row r="4515" spans="1:12" x14ac:dyDescent="0.15">
      <c r="A4515" s="15">
        <v>4514</v>
      </c>
      <c r="B4515" s="11">
        <v>103</v>
      </c>
      <c r="C4515" s="11">
        <v>22</v>
      </c>
      <c r="D4515" s="20" t="str">
        <f>L4515</f>
        <v>in_f &lt;- "C:/NGS/save/F2_Adap-1.fastq"</v>
      </c>
      <c r="F4515" t="s">
        <v>12</v>
      </c>
      <c r="G4515" t="str">
        <f>'1. Input and Output files list'!$E$6</f>
        <v>C:/NGS/save/</v>
      </c>
      <c r="H4515" t="s">
        <v>86</v>
      </c>
      <c r="L4515" t="str">
        <f>CONCATENATE(F4515,G4515,H4515)</f>
        <v>in_f &lt;- "C:/NGS/save/F2_Adap-1.fastq"</v>
      </c>
    </row>
    <row r="4516" spans="1:12" x14ac:dyDescent="0.15">
      <c r="A4516" s="15">
        <v>4515</v>
      </c>
      <c r="B4516" s="11">
        <v>103</v>
      </c>
      <c r="C4516" s="11">
        <v>23</v>
      </c>
      <c r="D4516" s="20" t="str">
        <f>L4516</f>
        <v>out_f &lt;- "C:/NGS/save/F2_Adap-2.fastq"</v>
      </c>
      <c r="F4516" t="s">
        <v>15</v>
      </c>
      <c r="G4516" t="str">
        <f>'1. Input and Output files list'!$E$6</f>
        <v>C:/NGS/save/</v>
      </c>
      <c r="H4516" t="s">
        <v>87</v>
      </c>
      <c r="L4516" t="str">
        <f>CONCATENATE(F4516,G4516,H4516)</f>
        <v>out_f &lt;- "C:/NGS/save/F2_Adap-2.fastq"</v>
      </c>
    </row>
    <row r="4517" spans="1:12" x14ac:dyDescent="0.15">
      <c r="A4517" s="15">
        <v>4516</v>
      </c>
      <c r="B4517" s="11">
        <v>103</v>
      </c>
      <c r="C4517" s="11">
        <v>24</v>
      </c>
      <c r="D4517" s="20" t="str">
        <f>L4517</f>
        <v>param_adapter &lt;- "TAAGATCGGAAGAGCACACGTCTGAACTCCAGTCAC"  #Adapter sequence 2</v>
      </c>
      <c r="F4517" s="11" t="s">
        <v>44</v>
      </c>
      <c r="G4517" t="str">
        <f>'1. Input and Output files list'!$E$65</f>
        <v>TAAGATCGGAAGAGCACACGTCTGAACTCCAGTCAC</v>
      </c>
      <c r="H4517" s="11" t="s">
        <v>47</v>
      </c>
      <c r="J4517" s="15"/>
      <c r="L4517" t="str">
        <f>CONCATENATE(F4517,G4517,H4517)</f>
        <v>param_adapter &lt;- "TAAGATCGGAAGAGCACACGTCTGAACTCCAGTCAC"  #Adapter sequence 2</v>
      </c>
    </row>
    <row r="4518" spans="1:12" x14ac:dyDescent="0.15">
      <c r="A4518" s="15">
        <v>4517</v>
      </c>
      <c r="B4518" s="11">
        <v>103</v>
      </c>
      <c r="C4518" s="11">
        <v>25</v>
      </c>
      <c r="D4518" s="20" t="s">
        <v>29</v>
      </c>
      <c r="J4518" s="15"/>
    </row>
    <row r="4519" spans="1:12" x14ac:dyDescent="0.15">
      <c r="A4519" s="15">
        <v>4518</v>
      </c>
      <c r="B4519" s="11">
        <v>103</v>
      </c>
      <c r="C4519" s="11">
        <v>26</v>
      </c>
      <c r="D4519" s="20" t="str">
        <f>L4519</f>
        <v>in_f &lt;- "C:/NGS/save/F2_Adap-2.fastq"</v>
      </c>
      <c r="F4519" s="15" t="s">
        <v>12</v>
      </c>
      <c r="G4519" t="str">
        <f>'1. Input and Output files list'!$E$6</f>
        <v>C:/NGS/save/</v>
      </c>
      <c r="H4519" s="15" t="s">
        <v>87</v>
      </c>
      <c r="I4519" s="15"/>
      <c r="L4519" t="str">
        <f>CONCATENATE(F4519,G4519,H4519)</f>
        <v>in_f &lt;- "C:/NGS/save/F2_Adap-2.fastq"</v>
      </c>
    </row>
    <row r="4520" spans="1:12" x14ac:dyDescent="0.15">
      <c r="A4520" s="15">
        <v>4519</v>
      </c>
      <c r="B4520" s="11">
        <v>103</v>
      </c>
      <c r="C4520" s="11">
        <v>27</v>
      </c>
      <c r="D4520" s="20" t="str">
        <f>L4520</f>
        <v>out_f &lt;- "C:/NGS/save/F2_Adap-3.fastq"</v>
      </c>
      <c r="F4520" s="15" t="s">
        <v>15</v>
      </c>
      <c r="G4520" t="str">
        <f>'1. Input and Output files list'!$E$6</f>
        <v>C:/NGS/save/</v>
      </c>
      <c r="H4520" s="15" t="s">
        <v>88</v>
      </c>
      <c r="I4520" s="15"/>
      <c r="L4520" t="str">
        <f>CONCATENATE(F4520,G4520,H4520)</f>
        <v>out_f &lt;- "C:/NGS/save/F2_Adap-3.fastq"</v>
      </c>
    </row>
    <row r="4521" spans="1:12" x14ac:dyDescent="0.15">
      <c r="A4521" s="15">
        <v>4520</v>
      </c>
      <c r="B4521" s="11">
        <v>103</v>
      </c>
      <c r="C4521" s="11">
        <v>28</v>
      </c>
      <c r="D4521" s="20" t="str">
        <f>L4521</f>
        <v>param_adapter &lt;- "TAAGATCGGAAGAGCGTCGTGTAGGGAAAGAGTGT"  #Adapter sequence 3</v>
      </c>
      <c r="F4521" t="s">
        <v>44</v>
      </c>
      <c r="G4521" t="str">
        <f>'1. Input and Output files list'!$E$66</f>
        <v>TAAGATCGGAAGAGCGTCGTGTAGGGAAAGAGTGT</v>
      </c>
      <c r="H4521" t="s">
        <v>49</v>
      </c>
      <c r="J4521" s="15"/>
      <c r="L4521" t="str">
        <f>CONCATENATE(F4521,G4521,H4521)</f>
        <v>param_adapter &lt;- "TAAGATCGGAAGAGCGTCGTGTAGGGAAAGAGTGT"  #Adapter sequence 3</v>
      </c>
    </row>
    <row r="4522" spans="1:12" x14ac:dyDescent="0.15">
      <c r="A4522" s="15">
        <v>4521</v>
      </c>
      <c r="B4522" s="11">
        <v>103</v>
      </c>
      <c r="C4522" s="11">
        <v>29</v>
      </c>
      <c r="D4522" s="20" t="s">
        <v>30</v>
      </c>
      <c r="J4522" s="15"/>
    </row>
    <row r="4523" spans="1:12" x14ac:dyDescent="0.15">
      <c r="A4523" s="15">
        <v>4522</v>
      </c>
      <c r="B4523" s="11">
        <v>103</v>
      </c>
      <c r="C4523" s="11">
        <v>30</v>
      </c>
      <c r="D4523" s="20" t="str">
        <f>L4523</f>
        <v>in_f &lt;- "C:/NGS/save/F2_Adap-3.fastq"</v>
      </c>
      <c r="F4523" t="s">
        <v>12</v>
      </c>
      <c r="G4523" t="str">
        <f>'1. Input and Output files list'!$E$6</f>
        <v>C:/NGS/save/</v>
      </c>
      <c r="H4523" t="s">
        <v>88</v>
      </c>
      <c r="L4523" t="str">
        <f>CONCATENATE(F4523,G4523,H4523)</f>
        <v>in_f &lt;- "C:/NGS/save/F2_Adap-3.fastq"</v>
      </c>
    </row>
    <row r="4524" spans="1:12" x14ac:dyDescent="0.15">
      <c r="A4524" s="15">
        <v>4523</v>
      </c>
      <c r="B4524" s="11">
        <v>103</v>
      </c>
      <c r="C4524" s="11">
        <v>31</v>
      </c>
      <c r="D4524" s="20" t="str">
        <f>L4524</f>
        <v>out_f &lt;- "C:/NGS/save/AdapterTrim_.fastq"</v>
      </c>
      <c r="F4524" t="s">
        <v>36</v>
      </c>
      <c r="G4524" t="str">
        <f>'1. Input and Output files list'!$E$6</f>
        <v>C:/NGS/save/</v>
      </c>
      <c r="H4524" t="s">
        <v>38</v>
      </c>
      <c r="I4524" t="str">
        <f>'1. Input and Output files list'!$I$284</f>
        <v>.fastq</v>
      </c>
      <c r="J4524" t="s">
        <v>16</v>
      </c>
      <c r="L4524" t="str">
        <f>CONCATENATE(F4524,G4524,H4524,I4524,J4524)</f>
        <v>out_f &lt;- "C:/NGS/save/AdapterTrim_.fastq"</v>
      </c>
    </row>
    <row r="4525" spans="1:12" x14ac:dyDescent="0.15">
      <c r="A4525" s="15">
        <v>4524</v>
      </c>
      <c r="B4525" s="11">
        <v>103</v>
      </c>
      <c r="C4525" s="11">
        <v>32</v>
      </c>
      <c r="D4525" s="20" t="str">
        <f>L4525</f>
        <v>param_adapter &lt;- "CATGAGATCGGAAGAGCACACGTCTGAACTCCAGTCAC"  #Adapter sequence 4</v>
      </c>
      <c r="F4525" t="s">
        <v>44</v>
      </c>
      <c r="G4525" t="str">
        <f>'1. Input and Output files list'!$E$67</f>
        <v>CATGAGATCGGAAGAGCACACGTCTGAACTCCAGTCAC</v>
      </c>
      <c r="H4525" t="s">
        <v>51</v>
      </c>
      <c r="L4525" t="str">
        <f>CONCATENATE(F4525,G4525,H4525)</f>
        <v>param_adapter &lt;- "CATGAGATCGGAAGAGCACACGTCTGAACTCCAGTCAC"  #Adapter sequence 4</v>
      </c>
    </row>
    <row r="4526" spans="1:12" x14ac:dyDescent="0.15">
      <c r="A4526" s="15">
        <v>4525</v>
      </c>
      <c r="B4526" s="11">
        <v>103</v>
      </c>
      <c r="C4526" s="11">
        <v>33</v>
      </c>
      <c r="D4526" s="20" t="s">
        <v>31</v>
      </c>
    </row>
    <row r="4527" spans="1:12" x14ac:dyDescent="0.15">
      <c r="A4527" s="15">
        <v>4526</v>
      </c>
      <c r="B4527" s="11">
        <v>103</v>
      </c>
      <c r="C4527" s="11">
        <v>34</v>
      </c>
      <c r="D4527" s="20" t="s">
        <v>32</v>
      </c>
    </row>
    <row r="4528" spans="1:12" x14ac:dyDescent="0.15">
      <c r="A4528" s="15">
        <v>4527</v>
      </c>
      <c r="B4528" s="11">
        <v>103</v>
      </c>
      <c r="C4528" s="11">
        <v>35</v>
      </c>
      <c r="D4528" s="20" t="str">
        <f>L4528</f>
        <v>write.csv(res, "C:/NGS/save/.fastq.csv")</v>
      </c>
      <c r="F4528" t="s">
        <v>35</v>
      </c>
      <c r="G4528" t="str">
        <f>'1. Input and Output files list'!$E$6</f>
        <v>C:/NGS/save/</v>
      </c>
      <c r="H4528" t="str">
        <f>'1. Input and Output files list'!$I$284</f>
        <v>.fastq</v>
      </c>
      <c r="I4528" t="s">
        <v>34</v>
      </c>
      <c r="L4528" t="str">
        <f>CONCATENATE(F4528,G4528,H4528,I4528)</f>
        <v>write.csv(res, "C:/NGS/save/.fastq.csv")</v>
      </c>
    </row>
    <row r="4529" spans="1:20" x14ac:dyDescent="0.15">
      <c r="A4529" s="15">
        <v>4528</v>
      </c>
      <c r="B4529" s="11">
        <v>103</v>
      </c>
      <c r="C4529" s="11">
        <v>36</v>
      </c>
      <c r="D4529" s="20" t="str">
        <f>L4529</f>
        <v>system.time(fastq &lt;- fread("C:/NGS/save/AdapterTrim_.fastq", header=F, sep="\t", na.strings="NA", strip.white=TRUE, verbose=TRUE))</v>
      </c>
      <c r="F4529" t="s">
        <v>92</v>
      </c>
      <c r="G4529" t="str">
        <f>'1. Input and Output files list'!$E$6</f>
        <v>C:/NGS/save/</v>
      </c>
      <c r="H4529" t="s">
        <v>38</v>
      </c>
      <c r="I4529" t="str">
        <f>'1. Input and Output files list'!$I$284</f>
        <v>.fastq</v>
      </c>
      <c r="J4529" t="s">
        <v>20</v>
      </c>
      <c r="L4529" t="str">
        <f>CONCATENATE(F4529,G4529,H4529,I4529,J4529)</f>
        <v>system.time(fastq &lt;- fread("C:/NGS/save/AdapterTrim_.fastq", header=F, sep="\t", na.strings="NA", strip.white=TRUE, verbose=TRUE))</v>
      </c>
    </row>
    <row r="4530" spans="1:20" x14ac:dyDescent="0.15">
      <c r="A4530" s="15">
        <v>4529</v>
      </c>
      <c r="B4530" s="11">
        <v>103</v>
      </c>
      <c r="C4530" s="11">
        <v>37</v>
      </c>
      <c r="D4530" s="20" t="str">
        <f>T4530</f>
        <v>file.remove("C:/NGS/save/AdapterTrim_.fastq","C:/NGS/save/F2_Adap-0.fastq","C:/NGS/save/F2_Adap-1.fastq","C:/NGS/save/F2_Adap-2.fastq","C:/NGS/save/F2_Adap-3.fastq")</v>
      </c>
      <c r="F4530" t="s">
        <v>11</v>
      </c>
      <c r="G4530" t="str">
        <f>'1. Input and Output files list'!$E$6</f>
        <v>C:/NGS/save/</v>
      </c>
      <c r="H4530" t="s">
        <v>38</v>
      </c>
      <c r="I4530" t="str">
        <f>'1. Input and Output files list'!$I$284</f>
        <v>.fastq</v>
      </c>
      <c r="J4530" t="s">
        <v>852</v>
      </c>
      <c r="K4530" t="str">
        <f>'1. Input and Output files list'!$E$6</f>
        <v>C:/NGS/save/</v>
      </c>
      <c r="L4530" t="s">
        <v>851</v>
      </c>
      <c r="M4530" t="str">
        <f>'1. Input and Output files list'!$E$6</f>
        <v>C:/NGS/save/</v>
      </c>
      <c r="N4530" t="s">
        <v>89</v>
      </c>
      <c r="O4530" t="str">
        <f>'1. Input and Output files list'!$E$6</f>
        <v>C:/NGS/save/</v>
      </c>
      <c r="P4530" t="s">
        <v>90</v>
      </c>
      <c r="Q4530" t="str">
        <f>'1. Input and Output files list'!$E$6</f>
        <v>C:/NGS/save/</v>
      </c>
      <c r="R4530" t="s">
        <v>91</v>
      </c>
      <c r="T4530" t="str">
        <f>CONCATENATE(F4530,G4530,H4530,I4530,J4530,K4530,L4530,M4530,N4530,O4530,P4530,Q4530,R4530)</f>
        <v>file.remove("C:/NGS/save/AdapterTrim_.fastq","C:/NGS/save/F2_Adap-0.fastq","C:/NGS/save/F2_Adap-1.fastq","C:/NGS/save/F2_Adap-2.fastq","C:/NGS/save/F2_Adap-3.fastq")</v>
      </c>
    </row>
    <row r="4531" spans="1:20" x14ac:dyDescent="0.15">
      <c r="A4531" s="15">
        <v>4530</v>
      </c>
      <c r="B4531" s="11">
        <v>103</v>
      </c>
      <c r="C4531" s="11">
        <v>38</v>
      </c>
      <c r="D4531" s="20" t="s">
        <v>93</v>
      </c>
      <c r="J4531" s="15"/>
    </row>
    <row r="4532" spans="1:20" x14ac:dyDescent="0.15">
      <c r="A4532" s="15">
        <v>4531</v>
      </c>
      <c r="B4532" s="11">
        <v>103</v>
      </c>
      <c r="C4532" s="11">
        <v>39</v>
      </c>
      <c r="D4532" s="20" t="s">
        <v>2</v>
      </c>
    </row>
    <row r="4533" spans="1:20" x14ac:dyDescent="0.15">
      <c r="A4533" s="15">
        <v>4532</v>
      </c>
      <c r="B4533" s="11">
        <v>103</v>
      </c>
      <c r="C4533" s="11">
        <v>40</v>
      </c>
      <c r="D4533" s="20" t="str">
        <f>K4533</f>
        <v>system.time(write.csv(RADtag, file="C:/NGS/save/.tagcount", row.names = F))</v>
      </c>
      <c r="F4533" s="15" t="s">
        <v>164</v>
      </c>
      <c r="G4533" s="15" t="str">
        <f>'1. Input and Output files list'!$E$6</f>
        <v>C:/NGS/save/</v>
      </c>
      <c r="H4533" s="15" t="str">
        <f>'1. Input and Output files list'!$J$284</f>
        <v>.tagcount</v>
      </c>
      <c r="I4533" s="15" t="s">
        <v>210</v>
      </c>
      <c r="K4533" t="str">
        <f>CONCATENATE(F4533,G4533,H4533,I4533)</f>
        <v>system.time(write.csv(RADtag, file="C:/NGS/save/.tagcount", row.names = F))</v>
      </c>
    </row>
    <row r="4534" spans="1:20" x14ac:dyDescent="0.15">
      <c r="A4534" s="15">
        <v>4533</v>
      </c>
      <c r="B4534" s="11">
        <v>103</v>
      </c>
      <c r="C4534" s="11">
        <v>41</v>
      </c>
      <c r="D4534" s="20" t="str">
        <f>L4534</f>
        <v>file.remove("C:/NGS/save/.fastq")</v>
      </c>
      <c r="F4534" t="s">
        <v>97</v>
      </c>
      <c r="G4534" t="s">
        <v>13</v>
      </c>
      <c r="H4534" t="str">
        <f>'1. Input and Output files list'!$E$6</f>
        <v>C:/NGS/save/</v>
      </c>
      <c r="I4534" t="str">
        <f>'1. Input and Output files list'!$I$284</f>
        <v>.fastq</v>
      </c>
      <c r="J4534" s="7" t="s">
        <v>16</v>
      </c>
      <c r="K4534" t="s">
        <v>52</v>
      </c>
      <c r="L4534" t="str">
        <f>CONCATENATE(F4534,G4534,H4534,I4534,J4534,K4534)</f>
        <v>file.remove("C:/NGS/save/.fastq")</v>
      </c>
    </row>
    <row r="4535" spans="1:20" x14ac:dyDescent="0.15">
      <c r="A4535" s="15">
        <v>4534</v>
      </c>
      <c r="B4535" s="11">
        <v>103</v>
      </c>
      <c r="C4535" s="11">
        <v>42</v>
      </c>
      <c r="D4535" s="20" t="s">
        <v>170</v>
      </c>
    </row>
    <row r="4536" spans="1:20" x14ac:dyDescent="0.15">
      <c r="A4536" s="15">
        <v>4535</v>
      </c>
      <c r="B4536" s="11">
        <v>103</v>
      </c>
      <c r="C4536" s="11">
        <v>43</v>
      </c>
      <c r="D4536" s="20" t="str">
        <f>L4536</f>
        <v>system.time(write.csv(RAD_1over, file="C:/NGS/save/.tagcount1over", row.names = F))</v>
      </c>
      <c r="F4536" s="10" t="s">
        <v>171</v>
      </c>
      <c r="G4536" t="str">
        <f>'1. Input and Output files list'!$E$6</f>
        <v>C:/NGS/save/</v>
      </c>
      <c r="H4536" s="10" t="str">
        <f>'1. Input and Output files list'!$K$284</f>
        <v>.tagcount1over</v>
      </c>
      <c r="I4536" s="10" t="s">
        <v>210</v>
      </c>
      <c r="L4536" t="str">
        <f>CONCATENATE(F4536,G4536,H4536,I4536)</f>
        <v>system.time(write.csv(RAD_1over, file="C:/NGS/save/.tagcount1over", row.names = F))</v>
      </c>
    </row>
    <row r="4537" spans="1:20" x14ac:dyDescent="0.15">
      <c r="A4537" s="15">
        <v>4536</v>
      </c>
      <c r="B4537" s="11">
        <v>103</v>
      </c>
      <c r="C4537" s="11">
        <v>44</v>
      </c>
      <c r="D4537" s="20" t="s">
        <v>1073</v>
      </c>
      <c r="F4537" s="15"/>
      <c r="H4537" s="15"/>
    </row>
    <row r="4538" spans="1:20" x14ac:dyDescent="0.15">
      <c r="A4538" s="15">
        <v>4537</v>
      </c>
      <c r="B4538" s="11">
        <v>104</v>
      </c>
      <c r="C4538" s="11">
        <v>1</v>
      </c>
      <c r="D4538" s="20" t="str">
        <f>L4538</f>
        <v>in_f &lt;- c("0", "0")</v>
      </c>
      <c r="F4538" t="s">
        <v>3</v>
      </c>
      <c r="G4538">
        <f>'1. Input and Output files list'!$E$286</f>
        <v>0</v>
      </c>
      <c r="H4538" t="s">
        <v>10</v>
      </c>
      <c r="I4538">
        <f>'1. Input and Output files list'!$E$287</f>
        <v>0</v>
      </c>
      <c r="J4538" s="15" t="s">
        <v>4</v>
      </c>
      <c r="L4538" t="str">
        <f>CONCATENATE(F4538,G4538,H4538,I4538,J4538)</f>
        <v>in_f &lt;- c("0", "0")</v>
      </c>
    </row>
    <row r="4539" spans="1:20" x14ac:dyDescent="0.15">
      <c r="A4539" s="15">
        <v>4538</v>
      </c>
      <c r="B4539" s="11">
        <v>104</v>
      </c>
      <c r="C4539" s="11">
        <v>2</v>
      </c>
      <c r="D4539" s="20" t="str">
        <f>L4539</f>
        <v>out_f &lt;- "C:/NGS/save/.fastq"</v>
      </c>
      <c r="F4539" t="s">
        <v>95</v>
      </c>
      <c r="G4539" t="s">
        <v>13</v>
      </c>
      <c r="H4539" t="str">
        <f>'1. Input and Output files list'!$E$6</f>
        <v>C:/NGS/save/</v>
      </c>
      <c r="I4539" t="str">
        <f>'1. Input and Output files list'!$I$286</f>
        <v>.fastq</v>
      </c>
      <c r="J4539" s="7" t="s">
        <v>16</v>
      </c>
      <c r="L4539" t="str">
        <f>CONCATENATE(F4539,G4539,H4539,I4539,J4539)</f>
        <v>out_f &lt;- "C:/NGS/save/.fastq"</v>
      </c>
    </row>
    <row r="4540" spans="1:20" x14ac:dyDescent="0.15">
      <c r="A4540" s="15">
        <v>4539</v>
      </c>
      <c r="B4540" s="11">
        <v>104</v>
      </c>
      <c r="C4540" s="11">
        <v>3</v>
      </c>
      <c r="D4540" s="20" t="str">
        <f>L4540</f>
        <v>param_trim &lt;- 0</v>
      </c>
      <c r="F4540" s="15" t="s">
        <v>163</v>
      </c>
      <c r="G4540" s="15">
        <f>'1. Input and Output files list'!$H$286</f>
        <v>0</v>
      </c>
      <c r="H4540" s="15"/>
      <c r="L4540" t="str">
        <f>CONCATENATE(F4540,G4540)</f>
        <v>param_trim &lt;- 0</v>
      </c>
    </row>
    <row r="4541" spans="1:20" x14ac:dyDescent="0.15">
      <c r="A4541" s="15">
        <v>4540</v>
      </c>
      <c r="B4541" s="11">
        <v>104</v>
      </c>
      <c r="C4541" s="11">
        <v>4</v>
      </c>
      <c r="D4541" s="20" t="s">
        <v>21</v>
      </c>
    </row>
    <row r="4542" spans="1:20" x14ac:dyDescent="0.15">
      <c r="A4542" s="15">
        <v>4541</v>
      </c>
      <c r="B4542" s="11">
        <v>104</v>
      </c>
      <c r="C4542" s="11">
        <v>5</v>
      </c>
      <c r="D4542" s="20" t="s">
        <v>22</v>
      </c>
    </row>
    <row r="4543" spans="1:20" x14ac:dyDescent="0.15">
      <c r="A4543" s="15">
        <v>4542</v>
      </c>
      <c r="B4543" s="11">
        <v>104</v>
      </c>
      <c r="C4543" s="11">
        <v>6</v>
      </c>
      <c r="D4543" s="20" t="s">
        <v>23</v>
      </c>
    </row>
    <row r="4544" spans="1:20" x14ac:dyDescent="0.15">
      <c r="A4544" s="15">
        <v>4543</v>
      </c>
      <c r="B4544" s="11">
        <v>104</v>
      </c>
      <c r="C4544" s="11">
        <v>7</v>
      </c>
      <c r="D4544" s="20" t="str">
        <f>L4544</f>
        <v>hoge1 &lt;- DNAStringSet(sread(fastq), start=1, end=hoge)</v>
      </c>
      <c r="F4544" s="15" t="s">
        <v>166</v>
      </c>
      <c r="G4544">
        <f>'1. Input and Output files list'!$G$286+1</f>
        <v>1</v>
      </c>
      <c r="H4544" s="15" t="s">
        <v>26</v>
      </c>
      <c r="L4544" t="str">
        <f>CONCATENATE(F4544,G4544,H4544)</f>
        <v>hoge1 &lt;- DNAStringSet(sread(fastq), start=1, end=hoge)</v>
      </c>
    </row>
    <row r="4545" spans="1:18" x14ac:dyDescent="0.15">
      <c r="A4545" s="15">
        <v>4544</v>
      </c>
      <c r="B4545" s="11">
        <v>104</v>
      </c>
      <c r="C4545" s="11">
        <v>8</v>
      </c>
      <c r="D4545" s="20" t="str">
        <f>L4545</f>
        <v>hoge2 &lt;- BStringSet(quality(quality(fastq)), start=1, end=hoge)</v>
      </c>
      <c r="F4545" t="s">
        <v>167</v>
      </c>
      <c r="G4545">
        <f>'1. Input and Output files list'!$G$286+1</f>
        <v>1</v>
      </c>
      <c r="H4545" t="s">
        <v>26</v>
      </c>
      <c r="L4545" t="str">
        <f>CONCATENATE(F4545,G4545,H4545)</f>
        <v>hoge2 &lt;- BStringSet(quality(quality(fastq)), start=1, end=hoge)</v>
      </c>
    </row>
    <row r="4546" spans="1:18" x14ac:dyDescent="0.15">
      <c r="A4546" s="15">
        <v>4545</v>
      </c>
      <c r="B4546" s="11">
        <v>104</v>
      </c>
      <c r="C4546" s="11">
        <v>9</v>
      </c>
      <c r="D4546" s="20" t="s">
        <v>24</v>
      </c>
    </row>
    <row r="4547" spans="1:18" x14ac:dyDescent="0.15">
      <c r="A4547" s="15">
        <v>4546</v>
      </c>
      <c r="B4547" s="11">
        <v>104</v>
      </c>
      <c r="C4547" s="11">
        <v>10</v>
      </c>
      <c r="D4547" s="20" t="s">
        <v>96</v>
      </c>
    </row>
    <row r="4548" spans="1:18" x14ac:dyDescent="0.15">
      <c r="A4548" s="15">
        <v>4547</v>
      </c>
      <c r="B4548" s="11">
        <v>104</v>
      </c>
      <c r="C4548" s="11">
        <v>11</v>
      </c>
      <c r="D4548" s="53" t="str">
        <f>R4548</f>
        <v>param1 &lt;- 35</v>
      </c>
      <c r="F4548" t="s">
        <v>843</v>
      </c>
      <c r="G4548">
        <f>'1. Input and Output files list'!$E$32</f>
        <v>35</v>
      </c>
      <c r="R4548" t="str">
        <f>CONCATENATE(F4548,G4548,H4548)</f>
        <v>param1 &lt;- 35</v>
      </c>
    </row>
    <row r="4549" spans="1:18" x14ac:dyDescent="0.15">
      <c r="A4549" s="15">
        <v>4548</v>
      </c>
      <c r="B4549" s="11">
        <v>104</v>
      </c>
      <c r="C4549" s="11">
        <v>12</v>
      </c>
      <c r="D4549" s="53" t="str">
        <f>R4549</f>
        <v>param2 &lt;- 0.1</v>
      </c>
      <c r="F4549" t="s">
        <v>844</v>
      </c>
      <c r="G4549">
        <f>'1. Input and Output files list'!$E$34</f>
        <v>0.1</v>
      </c>
      <c r="R4549" t="str">
        <f>CONCATENATE(F4549,G4549,H4549)</f>
        <v>param2 &lt;- 0.1</v>
      </c>
    </row>
    <row r="4550" spans="1:18" x14ac:dyDescent="0.15">
      <c r="A4550" s="15">
        <v>4549</v>
      </c>
      <c r="B4550" s="11">
        <v>104</v>
      </c>
      <c r="C4550" s="11">
        <v>13</v>
      </c>
      <c r="D4550" s="53" t="str">
        <f>R4550</f>
        <v>fastq &lt;- readFastq("C:/NGS/save/.fastq")</v>
      </c>
      <c r="F4550" t="s">
        <v>845</v>
      </c>
      <c r="G4550" t="str">
        <f>'1. Input and Output files list'!$E$6</f>
        <v>C:/NGS/save/</v>
      </c>
      <c r="H4550" s="5" t="str">
        <f>'1. Input and Output files list'!$I$286</f>
        <v>.fastq</v>
      </c>
      <c r="I4550" t="s">
        <v>4</v>
      </c>
      <c r="J4550">
        <v>104</v>
      </c>
      <c r="R4550" t="str">
        <f>CONCATENATE(F4550,G4550,H4550,I4550)</f>
        <v>fastq &lt;- readFastq("C:/NGS/save/.fastq")</v>
      </c>
    </row>
    <row r="4551" spans="1:18" x14ac:dyDescent="0.15">
      <c r="A4551" s="15">
        <v>4550</v>
      </c>
      <c r="B4551" s="11">
        <v>104</v>
      </c>
      <c r="C4551" s="11">
        <v>14</v>
      </c>
      <c r="D4551" s="53" t="s">
        <v>840</v>
      </c>
    </row>
    <row r="4552" spans="1:18" x14ac:dyDescent="0.15">
      <c r="A4552" s="15">
        <v>4551</v>
      </c>
      <c r="B4552" s="11">
        <v>104</v>
      </c>
      <c r="C4552" s="11">
        <v>15</v>
      </c>
      <c r="D4552" s="53" t="s">
        <v>841</v>
      </c>
    </row>
    <row r="4553" spans="1:18" x14ac:dyDescent="0.15">
      <c r="A4553" s="15">
        <v>4552</v>
      </c>
      <c r="B4553" s="11">
        <v>104</v>
      </c>
      <c r="C4553" s="11">
        <v>16</v>
      </c>
      <c r="D4553" s="53" t="s">
        <v>842</v>
      </c>
    </row>
    <row r="4554" spans="1:18" x14ac:dyDescent="0.15">
      <c r="A4554" s="15">
        <v>4553</v>
      </c>
      <c r="B4554" s="11">
        <v>104</v>
      </c>
      <c r="C4554" s="11">
        <v>17</v>
      </c>
      <c r="D4554" s="20" t="str">
        <f>L4554</f>
        <v xml:space="preserve">writeFastq(fastq, "C:/NGS/save/F2_Adap-0.fastq", compress=F)   </v>
      </c>
      <c r="F4554" t="s">
        <v>847</v>
      </c>
      <c r="G4554" t="str">
        <f>'1. Input and Output files list'!$E$6</f>
        <v>C:/NGS/save/</v>
      </c>
      <c r="H4554" t="s">
        <v>850</v>
      </c>
      <c r="J4554" s="15"/>
      <c r="L4554" t="str">
        <f>CONCATENATE(F4554,G4554,H4554,I4554,J4554)</f>
        <v xml:space="preserve">writeFastq(fastq, "C:/NGS/save/F2_Adap-0.fastq", compress=F)   </v>
      </c>
    </row>
    <row r="4555" spans="1:18" x14ac:dyDescent="0.15">
      <c r="A4555" s="15">
        <v>4554</v>
      </c>
      <c r="B4555" s="11">
        <v>104</v>
      </c>
      <c r="C4555" s="11">
        <v>18</v>
      </c>
      <c r="D4555" s="20" t="str">
        <f>L4555</f>
        <v>in_f &lt;- "C:/NGS/save/F2_Adap-0.fastq"</v>
      </c>
      <c r="F4555" t="s">
        <v>14</v>
      </c>
      <c r="G4555" t="s">
        <v>13</v>
      </c>
      <c r="H4555" t="str">
        <f>'1. Input and Output files list'!$E$6</f>
        <v>C:/NGS/save/</v>
      </c>
      <c r="I4555" t="s">
        <v>849</v>
      </c>
      <c r="J4555" s="7"/>
      <c r="L4555" t="str">
        <f>CONCATENATE(F4555,G4555,H4555,I4555,J4555)</f>
        <v>in_f &lt;- "C:/NGS/save/F2_Adap-0.fastq"</v>
      </c>
    </row>
    <row r="4556" spans="1:18" x14ac:dyDescent="0.15">
      <c r="A4556" s="15">
        <v>4555</v>
      </c>
      <c r="B4556" s="11">
        <v>104</v>
      </c>
      <c r="C4556" s="11">
        <v>19</v>
      </c>
      <c r="D4556" s="20" t="str">
        <f>L4556</f>
        <v>out_f &lt;- "C:/NGS/save/F2_Adap-1.fastq"</v>
      </c>
      <c r="F4556" s="15" t="s">
        <v>15</v>
      </c>
      <c r="G4556" t="str">
        <f>'1. Input and Output files list'!$E$6</f>
        <v>C:/NGS/save/</v>
      </c>
      <c r="H4556" s="15" t="s">
        <v>86</v>
      </c>
      <c r="I4556" s="15"/>
      <c r="L4556" t="str">
        <f>CONCATENATE(F4556,G4556,H4556)</f>
        <v>out_f &lt;- "C:/NGS/save/F2_Adap-1.fastq"</v>
      </c>
    </row>
    <row r="4557" spans="1:18" x14ac:dyDescent="0.15">
      <c r="A4557" s="15">
        <v>4556</v>
      </c>
      <c r="B4557" s="11">
        <v>104</v>
      </c>
      <c r="C4557" s="11">
        <v>20</v>
      </c>
      <c r="D4557" s="20" t="str">
        <f>L4557</f>
        <v>param_adapter &lt;- "CATGAGATCGGAAGAGCGTCGTGTAGGGAAAGAGTGT"  #Adapter sequence 1</v>
      </c>
      <c r="F4557" s="11" t="s">
        <v>44</v>
      </c>
      <c r="G4557" s="11" t="str">
        <f>'1. Input and Output files list'!$E$64</f>
        <v>CATGAGATCGGAAGAGCGTCGTGTAGGGAAAGAGTGT</v>
      </c>
      <c r="H4557" s="11" t="s">
        <v>46</v>
      </c>
      <c r="L4557" t="str">
        <f>CONCATENATE(F4557,G4557,H4557)</f>
        <v>param_adapter &lt;- "CATGAGATCGGAAGAGCGTCGTGTAGGGAAAGAGTGT"  #Adapter sequence 1</v>
      </c>
    </row>
    <row r="4558" spans="1:18" x14ac:dyDescent="0.15">
      <c r="A4558" s="15">
        <v>4557</v>
      </c>
      <c r="B4558" s="11">
        <v>104</v>
      </c>
      <c r="C4558" s="11">
        <v>21</v>
      </c>
      <c r="D4558" s="20" t="s">
        <v>28</v>
      </c>
      <c r="J4558" s="15"/>
    </row>
    <row r="4559" spans="1:18" x14ac:dyDescent="0.15">
      <c r="A4559" s="15">
        <v>4558</v>
      </c>
      <c r="B4559" s="11">
        <v>104</v>
      </c>
      <c r="C4559" s="11">
        <v>22</v>
      </c>
      <c r="D4559" s="20" t="str">
        <f>L4559</f>
        <v>in_f &lt;- "C:/NGS/save/F2_Adap-1.fastq"</v>
      </c>
      <c r="F4559" t="s">
        <v>12</v>
      </c>
      <c r="G4559" t="str">
        <f>'1. Input and Output files list'!$E$6</f>
        <v>C:/NGS/save/</v>
      </c>
      <c r="H4559" t="s">
        <v>86</v>
      </c>
      <c r="L4559" t="str">
        <f>CONCATENATE(F4559,G4559,H4559)</f>
        <v>in_f &lt;- "C:/NGS/save/F2_Adap-1.fastq"</v>
      </c>
    </row>
    <row r="4560" spans="1:18" x14ac:dyDescent="0.15">
      <c r="A4560" s="15">
        <v>4559</v>
      </c>
      <c r="B4560" s="11">
        <v>104</v>
      </c>
      <c r="C4560" s="11">
        <v>23</v>
      </c>
      <c r="D4560" s="20" t="str">
        <f>L4560</f>
        <v>out_f &lt;- "C:/NGS/save/F2_Adap-2.fastq"</v>
      </c>
      <c r="F4560" t="s">
        <v>15</v>
      </c>
      <c r="G4560" t="str">
        <f>'1. Input and Output files list'!$E$6</f>
        <v>C:/NGS/save/</v>
      </c>
      <c r="H4560" t="s">
        <v>87</v>
      </c>
      <c r="L4560" t="str">
        <f>CONCATENATE(F4560,G4560,H4560)</f>
        <v>out_f &lt;- "C:/NGS/save/F2_Adap-2.fastq"</v>
      </c>
    </row>
    <row r="4561" spans="1:20" x14ac:dyDescent="0.15">
      <c r="A4561" s="15">
        <v>4560</v>
      </c>
      <c r="B4561" s="11">
        <v>104</v>
      </c>
      <c r="C4561" s="11">
        <v>24</v>
      </c>
      <c r="D4561" s="20" t="str">
        <f>L4561</f>
        <v>param_adapter &lt;- "TAAGATCGGAAGAGCACACGTCTGAACTCCAGTCAC"  #Adapter sequence 2</v>
      </c>
      <c r="F4561" s="11" t="s">
        <v>44</v>
      </c>
      <c r="G4561" t="str">
        <f>'1. Input and Output files list'!$E$65</f>
        <v>TAAGATCGGAAGAGCACACGTCTGAACTCCAGTCAC</v>
      </c>
      <c r="H4561" s="11" t="s">
        <v>47</v>
      </c>
      <c r="J4561" s="15"/>
      <c r="L4561" t="str">
        <f>CONCATENATE(F4561,G4561,H4561)</f>
        <v>param_adapter &lt;- "TAAGATCGGAAGAGCACACGTCTGAACTCCAGTCAC"  #Adapter sequence 2</v>
      </c>
    </row>
    <row r="4562" spans="1:20" x14ac:dyDescent="0.15">
      <c r="A4562" s="15">
        <v>4561</v>
      </c>
      <c r="B4562" s="11">
        <v>104</v>
      </c>
      <c r="C4562" s="11">
        <v>25</v>
      </c>
      <c r="D4562" s="20" t="s">
        <v>29</v>
      </c>
    </row>
    <row r="4563" spans="1:20" x14ac:dyDescent="0.15">
      <c r="A4563" s="15">
        <v>4562</v>
      </c>
      <c r="B4563" s="11">
        <v>104</v>
      </c>
      <c r="C4563" s="11">
        <v>26</v>
      </c>
      <c r="D4563" s="20" t="str">
        <f>L4563</f>
        <v>in_f &lt;- "C:/NGS/save/F2_Adap-2.fastq"</v>
      </c>
      <c r="F4563" s="15" t="s">
        <v>12</v>
      </c>
      <c r="G4563" t="str">
        <f>'1. Input and Output files list'!$E$6</f>
        <v>C:/NGS/save/</v>
      </c>
      <c r="H4563" s="15" t="s">
        <v>87</v>
      </c>
      <c r="I4563" s="15"/>
      <c r="L4563" t="str">
        <f>CONCATENATE(F4563,G4563,H4563)</f>
        <v>in_f &lt;- "C:/NGS/save/F2_Adap-2.fastq"</v>
      </c>
    </row>
    <row r="4564" spans="1:20" x14ac:dyDescent="0.15">
      <c r="A4564" s="15">
        <v>4563</v>
      </c>
      <c r="B4564" s="11">
        <v>104</v>
      </c>
      <c r="C4564" s="11">
        <v>27</v>
      </c>
      <c r="D4564" s="20" t="str">
        <f>L4564</f>
        <v>out_f &lt;- "C:/NGS/save/F2_Adap-3.fastq"</v>
      </c>
      <c r="F4564" t="s">
        <v>15</v>
      </c>
      <c r="G4564" t="str">
        <f>'1. Input and Output files list'!$E$6</f>
        <v>C:/NGS/save/</v>
      </c>
      <c r="H4564" t="s">
        <v>88</v>
      </c>
      <c r="L4564" t="str">
        <f>CONCATENATE(F4564,G4564,H4564)</f>
        <v>out_f &lt;- "C:/NGS/save/F2_Adap-3.fastq"</v>
      </c>
    </row>
    <row r="4565" spans="1:20" x14ac:dyDescent="0.15">
      <c r="A4565" s="15">
        <v>4564</v>
      </c>
      <c r="B4565" s="11">
        <v>104</v>
      </c>
      <c r="C4565" s="11">
        <v>28</v>
      </c>
      <c r="D4565" s="20" t="str">
        <f>L4565</f>
        <v>param_adapter &lt;- "TAAGATCGGAAGAGCGTCGTGTAGGGAAAGAGTGT"  #Adapter sequence 3</v>
      </c>
      <c r="F4565" t="s">
        <v>44</v>
      </c>
      <c r="G4565" t="str">
        <f>'1. Input and Output files list'!$E$66</f>
        <v>TAAGATCGGAAGAGCGTCGTGTAGGGAAAGAGTGT</v>
      </c>
      <c r="H4565" t="s">
        <v>49</v>
      </c>
      <c r="J4565" s="15"/>
      <c r="L4565" t="str">
        <f>CONCATENATE(F4565,G4565,H4565)</f>
        <v>param_adapter &lt;- "TAAGATCGGAAGAGCGTCGTGTAGGGAAAGAGTGT"  #Adapter sequence 3</v>
      </c>
    </row>
    <row r="4566" spans="1:20" x14ac:dyDescent="0.15">
      <c r="A4566" s="15">
        <v>4565</v>
      </c>
      <c r="B4566" s="11">
        <v>104</v>
      </c>
      <c r="C4566" s="11">
        <v>29</v>
      </c>
      <c r="D4566" s="20" t="s">
        <v>30</v>
      </c>
    </row>
    <row r="4567" spans="1:20" x14ac:dyDescent="0.15">
      <c r="A4567" s="15">
        <v>4566</v>
      </c>
      <c r="B4567" s="11">
        <v>104</v>
      </c>
      <c r="C4567" s="11">
        <v>30</v>
      </c>
      <c r="D4567" s="20" t="str">
        <f>L4567</f>
        <v>in_f &lt;- "C:/NGS/save/F2_Adap-3.fastq"</v>
      </c>
      <c r="F4567" t="s">
        <v>12</v>
      </c>
      <c r="G4567" t="str">
        <f>'1. Input and Output files list'!$E$6</f>
        <v>C:/NGS/save/</v>
      </c>
      <c r="H4567" t="s">
        <v>88</v>
      </c>
      <c r="L4567" t="str">
        <f>CONCATENATE(F4567,G4567,H4567)</f>
        <v>in_f &lt;- "C:/NGS/save/F2_Adap-3.fastq"</v>
      </c>
    </row>
    <row r="4568" spans="1:20" x14ac:dyDescent="0.15">
      <c r="A4568" s="15">
        <v>4567</v>
      </c>
      <c r="B4568" s="11">
        <v>104</v>
      </c>
      <c r="C4568" s="11">
        <v>31</v>
      </c>
      <c r="D4568" s="20" t="str">
        <f>L4568</f>
        <v>out_f &lt;- "C:/NGS/save/AdapterTrim_.fastq"</v>
      </c>
      <c r="F4568" t="s">
        <v>36</v>
      </c>
      <c r="G4568" t="str">
        <f>'1. Input and Output files list'!$E$6</f>
        <v>C:/NGS/save/</v>
      </c>
      <c r="H4568" t="s">
        <v>38</v>
      </c>
      <c r="I4568" t="str">
        <f>'1. Input and Output files list'!$I$286</f>
        <v>.fastq</v>
      </c>
      <c r="J4568" s="15" t="s">
        <v>16</v>
      </c>
      <c r="L4568" t="str">
        <f>CONCATENATE(F4568,G4568,H4568,I4568,J4568)</f>
        <v>out_f &lt;- "C:/NGS/save/AdapterTrim_.fastq"</v>
      </c>
    </row>
    <row r="4569" spans="1:20" x14ac:dyDescent="0.15">
      <c r="A4569" s="15">
        <v>4568</v>
      </c>
      <c r="B4569" s="11">
        <v>104</v>
      </c>
      <c r="C4569" s="11">
        <v>32</v>
      </c>
      <c r="D4569" s="20" t="str">
        <f>L4569</f>
        <v>param_adapter &lt;- "CATGAGATCGGAAGAGCACACGTCTGAACTCCAGTCAC"  #Adapter sequence 4</v>
      </c>
      <c r="F4569" t="s">
        <v>44</v>
      </c>
      <c r="G4569" t="str">
        <f>'1. Input and Output files list'!$E$67</f>
        <v>CATGAGATCGGAAGAGCACACGTCTGAACTCCAGTCAC</v>
      </c>
      <c r="H4569" t="s">
        <v>51</v>
      </c>
      <c r="L4569" t="str">
        <f>CONCATENATE(F4569,G4569,H4569)</f>
        <v>param_adapter &lt;- "CATGAGATCGGAAGAGCACACGTCTGAACTCCAGTCAC"  #Adapter sequence 4</v>
      </c>
    </row>
    <row r="4570" spans="1:20" x14ac:dyDescent="0.15">
      <c r="A4570" s="15">
        <v>4569</v>
      </c>
      <c r="B4570" s="11">
        <v>104</v>
      </c>
      <c r="C4570" s="11">
        <v>33</v>
      </c>
      <c r="D4570" s="20" t="s">
        <v>31</v>
      </c>
      <c r="F4570" s="15"/>
      <c r="G4570" s="15"/>
      <c r="H4570" s="15"/>
    </row>
    <row r="4571" spans="1:20" x14ac:dyDescent="0.15">
      <c r="A4571" s="15">
        <v>4570</v>
      </c>
      <c r="B4571" s="11">
        <v>104</v>
      </c>
      <c r="C4571" s="11">
        <v>34</v>
      </c>
      <c r="D4571" s="20" t="s">
        <v>32</v>
      </c>
    </row>
    <row r="4572" spans="1:20" x14ac:dyDescent="0.15">
      <c r="A4572" s="15">
        <v>4571</v>
      </c>
      <c r="B4572" s="11">
        <v>104</v>
      </c>
      <c r="C4572" s="11">
        <v>35</v>
      </c>
      <c r="D4572" s="20" t="str">
        <f>L4572</f>
        <v>write.csv(res, "C:/NGS/save/.fastq.csv")</v>
      </c>
      <c r="F4572" t="s">
        <v>35</v>
      </c>
      <c r="G4572" t="str">
        <f>'1. Input and Output files list'!$E$6</f>
        <v>C:/NGS/save/</v>
      </c>
      <c r="H4572" t="str">
        <f>'1. Input and Output files list'!$I$286</f>
        <v>.fastq</v>
      </c>
      <c r="I4572" t="s">
        <v>34</v>
      </c>
      <c r="L4572" t="str">
        <f>CONCATENATE(F4572,G4572,H4572,I4572)</f>
        <v>write.csv(res, "C:/NGS/save/.fastq.csv")</v>
      </c>
    </row>
    <row r="4573" spans="1:20" x14ac:dyDescent="0.15">
      <c r="A4573" s="15">
        <v>4572</v>
      </c>
      <c r="B4573" s="11">
        <v>104</v>
      </c>
      <c r="C4573" s="11">
        <v>36</v>
      </c>
      <c r="D4573" s="20" t="str">
        <f>L4573</f>
        <v>system.time(fastq &lt;- fread("C:/NGS/save/AdapterTrim_.fastq", header=F, sep="\t", na.strings="NA", strip.white=TRUE, verbose=TRUE))</v>
      </c>
      <c r="F4573" t="s">
        <v>92</v>
      </c>
      <c r="G4573" t="str">
        <f>'1. Input and Output files list'!$E$6</f>
        <v>C:/NGS/save/</v>
      </c>
      <c r="H4573" t="s">
        <v>38</v>
      </c>
      <c r="I4573" t="str">
        <f>'1. Input and Output files list'!$I$286</f>
        <v>.fastq</v>
      </c>
      <c r="J4573" t="s">
        <v>20</v>
      </c>
      <c r="L4573" t="str">
        <f>CONCATENATE(F4573,G4573,H4573,I4573,J4573)</f>
        <v>system.time(fastq &lt;- fread("C:/NGS/save/AdapterTrim_.fastq", header=F, sep="\t", na.strings="NA", strip.white=TRUE, verbose=TRUE))</v>
      </c>
    </row>
    <row r="4574" spans="1:20" x14ac:dyDescent="0.15">
      <c r="A4574" s="15">
        <v>4573</v>
      </c>
      <c r="B4574" s="11">
        <v>104</v>
      </c>
      <c r="C4574" s="11">
        <v>37</v>
      </c>
      <c r="D4574" s="20" t="str">
        <f>T4574</f>
        <v>file.remove("C:/NGS/save/AdapterTrim_.fastq","C:/NGS/save/F2_Adap-0.fastq","C:/NGS/save/F2_Adap-1.fastq","C:/NGS/save/F2_Adap-2.fastq","C:/NGS/save/F2_Adap-3.fastq")</v>
      </c>
      <c r="F4574" s="15" t="s">
        <v>11</v>
      </c>
      <c r="G4574" t="str">
        <f>'1. Input and Output files list'!$E$6</f>
        <v>C:/NGS/save/</v>
      </c>
      <c r="H4574" s="15" t="s">
        <v>38</v>
      </c>
      <c r="I4574" t="str">
        <f>'1. Input and Output files list'!$I$286</f>
        <v>.fastq</v>
      </c>
      <c r="J4574" t="s">
        <v>852</v>
      </c>
      <c r="K4574" t="str">
        <f>'1. Input and Output files list'!$E$6</f>
        <v>C:/NGS/save/</v>
      </c>
      <c r="L4574" t="s">
        <v>851</v>
      </c>
      <c r="M4574" t="str">
        <f>'1. Input and Output files list'!$E$6</f>
        <v>C:/NGS/save/</v>
      </c>
      <c r="N4574" t="s">
        <v>89</v>
      </c>
      <c r="O4574" t="str">
        <f>'1. Input and Output files list'!$E$6</f>
        <v>C:/NGS/save/</v>
      </c>
      <c r="P4574" t="s">
        <v>90</v>
      </c>
      <c r="Q4574" t="str">
        <f>'1. Input and Output files list'!$E$6</f>
        <v>C:/NGS/save/</v>
      </c>
      <c r="R4574" t="s">
        <v>91</v>
      </c>
      <c r="T4574" t="str">
        <f>CONCATENATE(F4574,G4574,H4574,I4574,J4574,K4574,L4574,M4574,N4574,O4574,P4574,Q4574,R4574)</f>
        <v>file.remove("C:/NGS/save/AdapterTrim_.fastq","C:/NGS/save/F2_Adap-0.fastq","C:/NGS/save/F2_Adap-1.fastq","C:/NGS/save/F2_Adap-2.fastq","C:/NGS/save/F2_Adap-3.fastq")</v>
      </c>
    </row>
    <row r="4575" spans="1:20" x14ac:dyDescent="0.15">
      <c r="A4575" s="15">
        <v>4574</v>
      </c>
      <c r="B4575" s="11">
        <v>104</v>
      </c>
      <c r="C4575" s="11">
        <v>38</v>
      </c>
      <c r="D4575" s="20" t="s">
        <v>93</v>
      </c>
    </row>
    <row r="4576" spans="1:20" x14ac:dyDescent="0.15">
      <c r="A4576" s="15">
        <v>4575</v>
      </c>
      <c r="B4576" s="11">
        <v>104</v>
      </c>
      <c r="C4576" s="11">
        <v>39</v>
      </c>
      <c r="D4576" s="20" t="s">
        <v>2</v>
      </c>
      <c r="H4576" s="15"/>
      <c r="I4576" s="15"/>
    </row>
    <row r="4577" spans="1:18" x14ac:dyDescent="0.15">
      <c r="A4577" s="15">
        <v>4576</v>
      </c>
      <c r="B4577" s="11">
        <v>104</v>
      </c>
      <c r="C4577" s="11">
        <v>40</v>
      </c>
      <c r="D4577" s="20" t="str">
        <f>K4577</f>
        <v>system.time(write.csv(RADtag, file="C:/NGS/save/.tagcount", row.names = F))</v>
      </c>
      <c r="F4577" t="s">
        <v>164</v>
      </c>
      <c r="G4577" t="str">
        <f>'1. Input and Output files list'!$E$6</f>
        <v>C:/NGS/save/</v>
      </c>
      <c r="H4577" t="str">
        <f>'1. Input and Output files list'!$J$286</f>
        <v>.tagcount</v>
      </c>
      <c r="I4577" t="s">
        <v>210</v>
      </c>
      <c r="K4577" t="str">
        <f>CONCATENATE(F4577,G4577,H4577,I4577)</f>
        <v>system.time(write.csv(RADtag, file="C:/NGS/save/.tagcount", row.names = F))</v>
      </c>
    </row>
    <row r="4578" spans="1:18" x14ac:dyDescent="0.15">
      <c r="A4578" s="15">
        <v>4577</v>
      </c>
      <c r="B4578" s="11">
        <v>104</v>
      </c>
      <c r="C4578" s="11">
        <v>41</v>
      </c>
      <c r="D4578" s="20" t="str">
        <f>L4578</f>
        <v>file.remove("C:/NGS/save/.fastq")</v>
      </c>
      <c r="F4578" t="s">
        <v>97</v>
      </c>
      <c r="G4578" t="s">
        <v>13</v>
      </c>
      <c r="H4578" t="str">
        <f>'1. Input and Output files list'!$E$6</f>
        <v>C:/NGS/save/</v>
      </c>
      <c r="I4578" t="str">
        <f>'1. Input and Output files list'!$I$286</f>
        <v>.fastq</v>
      </c>
      <c r="J4578" s="7" t="s">
        <v>16</v>
      </c>
      <c r="K4578" t="s">
        <v>52</v>
      </c>
      <c r="L4578" t="str">
        <f>CONCATENATE(F4578,G4578,H4578,I4578,J4578,K4578)</f>
        <v>file.remove("C:/NGS/save/.fastq")</v>
      </c>
    </row>
    <row r="4579" spans="1:18" x14ac:dyDescent="0.15">
      <c r="A4579" s="15">
        <v>4578</v>
      </c>
      <c r="B4579" s="11">
        <v>104</v>
      </c>
      <c r="C4579" s="11">
        <v>42</v>
      </c>
      <c r="D4579" s="20" t="s">
        <v>170</v>
      </c>
    </row>
    <row r="4580" spans="1:18" x14ac:dyDescent="0.15">
      <c r="A4580" s="15">
        <v>4579</v>
      </c>
      <c r="B4580" s="11">
        <v>104</v>
      </c>
      <c r="C4580" s="11">
        <v>43</v>
      </c>
      <c r="D4580" s="20" t="str">
        <f>L4580</f>
        <v>system.time(write.csv(RAD_1over, file="C:/NGS/save/.tagcount1over", row.names = F))</v>
      </c>
      <c r="F4580" s="10" t="s">
        <v>171</v>
      </c>
      <c r="G4580" t="str">
        <f>'1. Input and Output files list'!$E$6</f>
        <v>C:/NGS/save/</v>
      </c>
      <c r="H4580" s="10" t="str">
        <f>'1. Input and Output files list'!$K$286</f>
        <v>.tagcount1over</v>
      </c>
      <c r="I4580" s="10" t="s">
        <v>210</v>
      </c>
      <c r="L4580" t="str">
        <f>CONCATENATE(F4580,G4580,H4580,I4580)</f>
        <v>system.time(write.csv(RAD_1over, file="C:/NGS/save/.tagcount1over", row.names = F))</v>
      </c>
    </row>
    <row r="4581" spans="1:18" x14ac:dyDescent="0.15">
      <c r="A4581" s="15">
        <v>4580</v>
      </c>
      <c r="B4581" s="11">
        <v>104</v>
      </c>
      <c r="C4581" s="11">
        <v>44</v>
      </c>
      <c r="D4581" s="20" t="s">
        <v>1073</v>
      </c>
      <c r="J4581" s="15"/>
    </row>
    <row r="4582" spans="1:18" x14ac:dyDescent="0.15">
      <c r="A4582" s="15">
        <v>4581</v>
      </c>
      <c r="B4582" s="11">
        <v>105</v>
      </c>
      <c r="C4582" s="11">
        <v>1</v>
      </c>
      <c r="D4582" s="20" t="str">
        <f>L4582</f>
        <v>in_f &lt;- c("0", "0")</v>
      </c>
      <c r="F4582" t="s">
        <v>3</v>
      </c>
      <c r="G4582">
        <f>'1. Input and Output files list'!$E$288</f>
        <v>0</v>
      </c>
      <c r="H4582" t="s">
        <v>10</v>
      </c>
      <c r="I4582">
        <f>'1. Input and Output files list'!$E$289</f>
        <v>0</v>
      </c>
      <c r="J4582" t="s">
        <v>4</v>
      </c>
      <c r="L4582" t="str">
        <f>CONCATENATE(F4582,G4582,H4582,I4582,J4582)</f>
        <v>in_f &lt;- c("0", "0")</v>
      </c>
    </row>
    <row r="4583" spans="1:18" x14ac:dyDescent="0.15">
      <c r="A4583" s="15">
        <v>4582</v>
      </c>
      <c r="B4583" s="11">
        <v>105</v>
      </c>
      <c r="C4583" s="11">
        <v>2</v>
      </c>
      <c r="D4583" s="20" t="str">
        <f>L4583</f>
        <v>out_f &lt;- "C:/NGS/save/.fastq"</v>
      </c>
      <c r="F4583" s="15" t="s">
        <v>95</v>
      </c>
      <c r="G4583" s="15" t="s">
        <v>13</v>
      </c>
      <c r="H4583" s="15" t="str">
        <f>'1. Input and Output files list'!$E$6</f>
        <v>C:/NGS/save/</v>
      </c>
      <c r="I4583" t="str">
        <f>'1. Input and Output files list'!$I$288</f>
        <v>.fastq</v>
      </c>
      <c r="J4583" s="7" t="s">
        <v>16</v>
      </c>
      <c r="L4583" t="str">
        <f>CONCATENATE(F4583,G4583,H4583,I4583,J4583)</f>
        <v>out_f &lt;- "C:/NGS/save/.fastq"</v>
      </c>
    </row>
    <row r="4584" spans="1:18" x14ac:dyDescent="0.15">
      <c r="A4584" s="15">
        <v>4583</v>
      </c>
      <c r="B4584" s="11">
        <v>105</v>
      </c>
      <c r="C4584" s="11">
        <v>3</v>
      </c>
      <c r="D4584" s="20" t="str">
        <f>L4584</f>
        <v>param_trim &lt;- 0</v>
      </c>
      <c r="F4584" t="s">
        <v>163</v>
      </c>
      <c r="G4584">
        <f>'1. Input and Output files list'!$H$288</f>
        <v>0</v>
      </c>
      <c r="L4584" t="str">
        <f>CONCATENATE(F4584,G4584)</f>
        <v>param_trim &lt;- 0</v>
      </c>
    </row>
    <row r="4585" spans="1:18" x14ac:dyDescent="0.15">
      <c r="A4585" s="15">
        <v>4584</v>
      </c>
      <c r="B4585" s="11">
        <v>105</v>
      </c>
      <c r="C4585" s="11">
        <v>4</v>
      </c>
      <c r="D4585" s="20" t="s">
        <v>21</v>
      </c>
    </row>
    <row r="4586" spans="1:18" x14ac:dyDescent="0.15">
      <c r="A4586" s="15">
        <v>4585</v>
      </c>
      <c r="B4586" s="11">
        <v>105</v>
      </c>
      <c r="C4586" s="11">
        <v>5</v>
      </c>
      <c r="D4586" s="20" t="s">
        <v>22</v>
      </c>
    </row>
    <row r="4587" spans="1:18" x14ac:dyDescent="0.15">
      <c r="A4587" s="15">
        <v>4586</v>
      </c>
      <c r="B4587" s="11">
        <v>105</v>
      </c>
      <c r="C4587" s="11">
        <v>6</v>
      </c>
      <c r="D4587" s="20" t="s">
        <v>23</v>
      </c>
      <c r="F4587" s="15"/>
      <c r="H4587" s="15"/>
    </row>
    <row r="4588" spans="1:18" x14ac:dyDescent="0.15">
      <c r="A4588" s="15">
        <v>4587</v>
      </c>
      <c r="B4588" s="11">
        <v>105</v>
      </c>
      <c r="C4588" s="11">
        <v>7</v>
      </c>
      <c r="D4588" s="20" t="str">
        <f>L4588</f>
        <v>hoge1 &lt;- DNAStringSet(sread(fastq), start=1, end=hoge)</v>
      </c>
      <c r="F4588" t="s">
        <v>166</v>
      </c>
      <c r="G4588">
        <f>'1. Input and Output files list'!$G$288+1</f>
        <v>1</v>
      </c>
      <c r="H4588" t="s">
        <v>26</v>
      </c>
      <c r="L4588" t="str">
        <f>CONCATENATE(F4588,G4588,H4588)</f>
        <v>hoge1 &lt;- DNAStringSet(sread(fastq), start=1, end=hoge)</v>
      </c>
    </row>
    <row r="4589" spans="1:18" x14ac:dyDescent="0.15">
      <c r="A4589" s="15">
        <v>4588</v>
      </c>
      <c r="B4589" s="11">
        <v>105</v>
      </c>
      <c r="C4589" s="11">
        <v>8</v>
      </c>
      <c r="D4589" s="20" t="str">
        <f>L4589</f>
        <v>hoge2 &lt;- BStringSet(quality(quality(fastq)), start=1, end=hoge)</v>
      </c>
      <c r="F4589" t="s">
        <v>167</v>
      </c>
      <c r="G4589">
        <f>'1. Input and Output files list'!$G$288+1</f>
        <v>1</v>
      </c>
      <c r="H4589" t="s">
        <v>26</v>
      </c>
      <c r="L4589" t="str">
        <f>CONCATENATE(F4589,G4589,H4589)</f>
        <v>hoge2 &lt;- BStringSet(quality(quality(fastq)), start=1, end=hoge)</v>
      </c>
    </row>
    <row r="4590" spans="1:18" x14ac:dyDescent="0.15">
      <c r="A4590" s="15">
        <v>4589</v>
      </c>
      <c r="B4590" s="11">
        <v>105</v>
      </c>
      <c r="C4590" s="11">
        <v>9</v>
      </c>
      <c r="D4590" s="20" t="s">
        <v>24</v>
      </c>
    </row>
    <row r="4591" spans="1:18" x14ac:dyDescent="0.15">
      <c r="A4591" s="15">
        <v>4590</v>
      </c>
      <c r="B4591" s="11">
        <v>105</v>
      </c>
      <c r="C4591" s="11">
        <v>10</v>
      </c>
      <c r="D4591" s="20" t="s">
        <v>96</v>
      </c>
      <c r="J4591" s="15"/>
    </row>
    <row r="4592" spans="1:18" x14ac:dyDescent="0.15">
      <c r="A4592" s="15">
        <v>4591</v>
      </c>
      <c r="B4592" s="11">
        <v>105</v>
      </c>
      <c r="C4592" s="11">
        <v>11</v>
      </c>
      <c r="D4592" s="53" t="str">
        <f>R4592</f>
        <v>param1 &lt;- 35</v>
      </c>
      <c r="F4592" t="s">
        <v>843</v>
      </c>
      <c r="G4592">
        <f>'1. Input and Output files list'!$E$32</f>
        <v>35</v>
      </c>
      <c r="R4592" t="str">
        <f>CONCATENATE(F4592,G4592,H4592)</f>
        <v>param1 &lt;- 35</v>
      </c>
    </row>
    <row r="4593" spans="1:18" x14ac:dyDescent="0.15">
      <c r="A4593" s="15">
        <v>4592</v>
      </c>
      <c r="B4593" s="11">
        <v>105</v>
      </c>
      <c r="C4593" s="11">
        <v>12</v>
      </c>
      <c r="D4593" s="53" t="str">
        <f>R4593</f>
        <v>param2 &lt;- 0.1</v>
      </c>
      <c r="F4593" s="15" t="s">
        <v>844</v>
      </c>
      <c r="G4593">
        <f>'1. Input and Output files list'!$E$34</f>
        <v>0.1</v>
      </c>
      <c r="H4593" s="15"/>
      <c r="I4593" s="15"/>
      <c r="R4593" t="str">
        <f>CONCATENATE(F4593,G4593,H4593)</f>
        <v>param2 &lt;- 0.1</v>
      </c>
    </row>
    <row r="4594" spans="1:18" x14ac:dyDescent="0.15">
      <c r="A4594" s="15">
        <v>4593</v>
      </c>
      <c r="B4594" s="11">
        <v>105</v>
      </c>
      <c r="C4594" s="11">
        <v>13</v>
      </c>
      <c r="D4594" s="53" t="str">
        <f>R4594</f>
        <v>fastq &lt;- readFastq("C:/NGS/save/.fastq")</v>
      </c>
      <c r="F4594" t="s">
        <v>845</v>
      </c>
      <c r="G4594" t="str">
        <f>'1. Input and Output files list'!$E$6</f>
        <v>C:/NGS/save/</v>
      </c>
      <c r="H4594" s="5" t="str">
        <f>'1. Input and Output files list'!$I$288</f>
        <v>.fastq</v>
      </c>
      <c r="I4594" t="s">
        <v>4</v>
      </c>
      <c r="J4594">
        <v>105</v>
      </c>
      <c r="R4594" t="str">
        <f>CONCATENATE(F4594,G4594,H4594,I4594)</f>
        <v>fastq &lt;- readFastq("C:/NGS/save/.fastq")</v>
      </c>
    </row>
    <row r="4595" spans="1:18" x14ac:dyDescent="0.15">
      <c r="A4595" s="15">
        <v>4594</v>
      </c>
      <c r="B4595" s="11">
        <v>105</v>
      </c>
      <c r="C4595" s="11">
        <v>14</v>
      </c>
      <c r="D4595" s="53" t="s">
        <v>840</v>
      </c>
      <c r="J4595" s="15"/>
    </row>
    <row r="4596" spans="1:18" x14ac:dyDescent="0.15">
      <c r="A4596" s="15">
        <v>4595</v>
      </c>
      <c r="B4596" s="11">
        <v>105</v>
      </c>
      <c r="C4596" s="11">
        <v>15</v>
      </c>
      <c r="D4596" s="53" t="s">
        <v>841</v>
      </c>
    </row>
    <row r="4597" spans="1:18" x14ac:dyDescent="0.15">
      <c r="A4597" s="15">
        <v>4596</v>
      </c>
      <c r="B4597" s="11">
        <v>105</v>
      </c>
      <c r="C4597" s="11">
        <v>16</v>
      </c>
      <c r="D4597" s="53" t="s">
        <v>842</v>
      </c>
    </row>
    <row r="4598" spans="1:18" x14ac:dyDescent="0.15">
      <c r="A4598" s="15">
        <v>4597</v>
      </c>
      <c r="B4598" s="11">
        <v>105</v>
      </c>
      <c r="C4598" s="11">
        <v>17</v>
      </c>
      <c r="D4598" s="20" t="str">
        <f>L4598</f>
        <v xml:space="preserve">writeFastq(fastq, "C:/NGS/save/F2_Adap-0.fastq", compress=F)   </v>
      </c>
      <c r="F4598" t="s">
        <v>847</v>
      </c>
      <c r="G4598" t="str">
        <f>'1. Input and Output files list'!$E$6</f>
        <v>C:/NGS/save/</v>
      </c>
      <c r="H4598" t="s">
        <v>850</v>
      </c>
      <c r="L4598" t="str">
        <f>CONCATENATE(F4598,G4598,H4598,I4598,J4598)</f>
        <v xml:space="preserve">writeFastq(fastq, "C:/NGS/save/F2_Adap-0.fastq", compress=F)   </v>
      </c>
    </row>
    <row r="4599" spans="1:18" x14ac:dyDescent="0.15">
      <c r="A4599" s="15">
        <v>4598</v>
      </c>
      <c r="B4599" s="11">
        <v>105</v>
      </c>
      <c r="C4599" s="11">
        <v>18</v>
      </c>
      <c r="D4599" s="20" t="str">
        <f>L4599</f>
        <v>in_f &lt;- "C:/NGS/save/F2_Adap-0.fastq"</v>
      </c>
      <c r="F4599" t="s">
        <v>14</v>
      </c>
      <c r="G4599" t="s">
        <v>13</v>
      </c>
      <c r="H4599" t="str">
        <f>'1. Input and Output files list'!$E$6</f>
        <v>C:/NGS/save/</v>
      </c>
      <c r="I4599" t="s">
        <v>849</v>
      </c>
      <c r="J4599" s="7"/>
      <c r="L4599" t="str">
        <f>CONCATENATE(F4599,G4599,H4599,I4599,J4599)</f>
        <v>in_f &lt;- "C:/NGS/save/F2_Adap-0.fastq"</v>
      </c>
    </row>
    <row r="4600" spans="1:18" x14ac:dyDescent="0.15">
      <c r="A4600" s="15">
        <v>4599</v>
      </c>
      <c r="B4600" s="11">
        <v>105</v>
      </c>
      <c r="C4600" s="11">
        <v>19</v>
      </c>
      <c r="D4600" s="20" t="str">
        <f>L4600</f>
        <v>out_f &lt;- "C:/NGS/save/F2_Adap-1.fastq"</v>
      </c>
      <c r="F4600" t="s">
        <v>15</v>
      </c>
      <c r="G4600" t="str">
        <f>'1. Input and Output files list'!$E$6</f>
        <v>C:/NGS/save/</v>
      </c>
      <c r="H4600" t="s">
        <v>86</v>
      </c>
      <c r="L4600" t="str">
        <f>CONCATENATE(F4600,G4600,H4600)</f>
        <v>out_f &lt;- "C:/NGS/save/F2_Adap-1.fastq"</v>
      </c>
    </row>
    <row r="4601" spans="1:18" x14ac:dyDescent="0.15">
      <c r="A4601" s="15">
        <v>4600</v>
      </c>
      <c r="B4601" s="11">
        <v>105</v>
      </c>
      <c r="C4601" s="11">
        <v>20</v>
      </c>
      <c r="D4601" s="20" t="str">
        <f>L4601</f>
        <v>param_adapter &lt;- "CATGAGATCGGAAGAGCGTCGTGTAGGGAAAGAGTGT"  #Adapter sequence 1</v>
      </c>
      <c r="F4601" s="11" t="s">
        <v>44</v>
      </c>
      <c r="G4601" s="11" t="str">
        <f>'1. Input and Output files list'!$E$64</f>
        <v>CATGAGATCGGAAGAGCGTCGTGTAGGGAAAGAGTGT</v>
      </c>
      <c r="H4601" s="11" t="s">
        <v>46</v>
      </c>
      <c r="L4601" t="str">
        <f>CONCATENATE(F4601,G4601,H4601)</f>
        <v>param_adapter &lt;- "CATGAGATCGGAAGAGCGTCGTGTAGGGAAAGAGTGT"  #Adapter sequence 1</v>
      </c>
    </row>
    <row r="4602" spans="1:18" x14ac:dyDescent="0.15">
      <c r="A4602" s="15">
        <v>4601</v>
      </c>
      <c r="B4602" s="11">
        <v>105</v>
      </c>
      <c r="C4602" s="11">
        <v>21</v>
      </c>
      <c r="D4602" s="20" t="s">
        <v>28</v>
      </c>
    </row>
    <row r="4603" spans="1:18" x14ac:dyDescent="0.15">
      <c r="A4603" s="15">
        <v>4602</v>
      </c>
      <c r="B4603" s="11">
        <v>105</v>
      </c>
      <c r="C4603" s="11">
        <v>22</v>
      </c>
      <c r="D4603" s="20" t="str">
        <f>L4603</f>
        <v>in_f &lt;- "C:/NGS/save/F2_Adap-1.fastq"</v>
      </c>
      <c r="F4603" t="s">
        <v>12</v>
      </c>
      <c r="G4603" t="str">
        <f>'1. Input and Output files list'!$E$6</f>
        <v>C:/NGS/save/</v>
      </c>
      <c r="H4603" t="s">
        <v>86</v>
      </c>
      <c r="L4603" t="str">
        <f>CONCATENATE(F4603,G4603,H4603)</f>
        <v>in_f &lt;- "C:/NGS/save/F2_Adap-1.fastq"</v>
      </c>
    </row>
    <row r="4604" spans="1:18" x14ac:dyDescent="0.15">
      <c r="A4604" s="15">
        <v>4603</v>
      </c>
      <c r="B4604" s="11">
        <v>105</v>
      </c>
      <c r="C4604" s="11">
        <v>23</v>
      </c>
      <c r="D4604" s="20" t="str">
        <f>L4604</f>
        <v>out_f &lt;- "C:/NGS/save/F2_Adap-2.fastq"</v>
      </c>
      <c r="F4604" t="s">
        <v>15</v>
      </c>
      <c r="G4604" t="str">
        <f>'1. Input and Output files list'!$E$6</f>
        <v>C:/NGS/save/</v>
      </c>
      <c r="H4604" t="s">
        <v>87</v>
      </c>
      <c r="J4604" s="15"/>
      <c r="L4604" t="str">
        <f>CONCATENATE(F4604,G4604,H4604)</f>
        <v>out_f &lt;- "C:/NGS/save/F2_Adap-2.fastq"</v>
      </c>
    </row>
    <row r="4605" spans="1:18" x14ac:dyDescent="0.15">
      <c r="A4605" s="15">
        <v>4604</v>
      </c>
      <c r="B4605" s="11">
        <v>105</v>
      </c>
      <c r="C4605" s="11">
        <v>24</v>
      </c>
      <c r="D4605" s="20" t="str">
        <f>L4605</f>
        <v>param_adapter &lt;- "TAAGATCGGAAGAGCACACGTCTGAACTCCAGTCAC"  #Adapter sequence 2</v>
      </c>
      <c r="F4605" s="11" t="s">
        <v>44</v>
      </c>
      <c r="G4605" t="str">
        <f>'1. Input and Output files list'!$E$65</f>
        <v>TAAGATCGGAAGAGCACACGTCTGAACTCCAGTCAC</v>
      </c>
      <c r="H4605" s="11" t="s">
        <v>47</v>
      </c>
      <c r="J4605" s="15"/>
      <c r="L4605" t="str">
        <f>CONCATENATE(F4605,G4605,H4605)</f>
        <v>param_adapter &lt;- "TAAGATCGGAAGAGCACACGTCTGAACTCCAGTCAC"  #Adapter sequence 2</v>
      </c>
    </row>
    <row r="4606" spans="1:18" x14ac:dyDescent="0.15">
      <c r="A4606" s="15">
        <v>4605</v>
      </c>
      <c r="B4606" s="11">
        <v>105</v>
      </c>
      <c r="C4606" s="11">
        <v>25</v>
      </c>
      <c r="D4606" s="20" t="s">
        <v>29</v>
      </c>
      <c r="F4606" s="15"/>
      <c r="G4606" s="15"/>
      <c r="H4606" s="15"/>
      <c r="I4606" s="15"/>
      <c r="J4606" s="15"/>
      <c r="L4606" s="15"/>
    </row>
    <row r="4607" spans="1:18" x14ac:dyDescent="0.15">
      <c r="A4607" s="15">
        <v>4606</v>
      </c>
      <c r="B4607" s="11">
        <v>105</v>
      </c>
      <c r="C4607" s="11">
        <v>26</v>
      </c>
      <c r="D4607" s="20" t="str">
        <f>L4607</f>
        <v>in_f &lt;- "C:/NGS/save/F2_Adap-2.fastq"</v>
      </c>
      <c r="F4607" s="15" t="s">
        <v>12</v>
      </c>
      <c r="G4607" s="15" t="str">
        <f>'1. Input and Output files list'!$E$6</f>
        <v>C:/NGS/save/</v>
      </c>
      <c r="H4607" s="15" t="s">
        <v>87</v>
      </c>
      <c r="I4607" s="15"/>
      <c r="J4607" s="15"/>
      <c r="K4607" s="15"/>
      <c r="L4607" s="15" t="str">
        <f>CONCATENATE(F4607,G4607,H4607)</f>
        <v>in_f &lt;- "C:/NGS/save/F2_Adap-2.fastq"</v>
      </c>
    </row>
    <row r="4608" spans="1:18" x14ac:dyDescent="0.15">
      <c r="A4608" s="15">
        <v>4607</v>
      </c>
      <c r="B4608" s="11">
        <v>105</v>
      </c>
      <c r="C4608" s="11">
        <v>27</v>
      </c>
      <c r="D4608" s="20" t="str">
        <f>L4608</f>
        <v>out_f &lt;- "C:/NGS/save/F2_Adap-3.fastq"</v>
      </c>
      <c r="F4608" s="15" t="s">
        <v>15</v>
      </c>
      <c r="G4608" s="15" t="str">
        <f>'1. Input and Output files list'!$E$6</f>
        <v>C:/NGS/save/</v>
      </c>
      <c r="H4608" s="15" t="s">
        <v>88</v>
      </c>
      <c r="I4608" s="15"/>
      <c r="J4608" s="15"/>
      <c r="K4608" s="15"/>
      <c r="L4608" s="15" t="str">
        <f>CONCATENATE(F4608,G4608,H4608)</f>
        <v>out_f &lt;- "C:/NGS/save/F2_Adap-3.fastq"</v>
      </c>
    </row>
    <row r="4609" spans="1:20" x14ac:dyDescent="0.15">
      <c r="A4609" s="15">
        <v>4608</v>
      </c>
      <c r="B4609" s="11">
        <v>105</v>
      </c>
      <c r="C4609" s="11">
        <v>28</v>
      </c>
      <c r="D4609" s="20" t="str">
        <f>L4609</f>
        <v>param_adapter &lt;- "TAAGATCGGAAGAGCGTCGTGTAGGGAAAGAGTGT"  #Adapter sequence 3</v>
      </c>
      <c r="F4609" s="15" t="s">
        <v>44</v>
      </c>
      <c r="G4609" s="15" t="str">
        <f>'1. Input and Output files list'!$E$66</f>
        <v>TAAGATCGGAAGAGCGTCGTGTAGGGAAAGAGTGT</v>
      </c>
      <c r="H4609" s="15" t="s">
        <v>49</v>
      </c>
      <c r="I4609" s="15"/>
      <c r="J4609" s="15"/>
      <c r="K4609" s="15"/>
      <c r="L4609" s="15" t="str">
        <f>CONCATENATE(F4609,G4609,H4609)</f>
        <v>param_adapter &lt;- "TAAGATCGGAAGAGCGTCGTGTAGGGAAAGAGTGT"  #Adapter sequence 3</v>
      </c>
    </row>
    <row r="4610" spans="1:20" x14ac:dyDescent="0.15">
      <c r="A4610" s="15">
        <v>4609</v>
      </c>
      <c r="B4610" s="11">
        <v>105</v>
      </c>
      <c r="C4610" s="11">
        <v>29</v>
      </c>
      <c r="D4610" s="20" t="s">
        <v>30</v>
      </c>
      <c r="F4610" s="15"/>
      <c r="G4610" s="15"/>
      <c r="H4610" s="15"/>
      <c r="I4610" s="15"/>
      <c r="J4610" s="15"/>
      <c r="K4610" s="15"/>
      <c r="L4610" s="15"/>
    </row>
    <row r="4611" spans="1:20" x14ac:dyDescent="0.15">
      <c r="A4611" s="15">
        <v>4610</v>
      </c>
      <c r="B4611" s="11">
        <v>105</v>
      </c>
      <c r="C4611" s="11">
        <v>30</v>
      </c>
      <c r="D4611" s="20" t="str">
        <f>L4611</f>
        <v>in_f &lt;- "C:/NGS/save/F2_Adap-3.fastq"</v>
      </c>
      <c r="F4611" s="15" t="s">
        <v>12</v>
      </c>
      <c r="G4611" s="15" t="str">
        <f>'1. Input and Output files list'!$E$6</f>
        <v>C:/NGS/save/</v>
      </c>
      <c r="H4611" s="15" t="s">
        <v>88</v>
      </c>
      <c r="I4611" s="15"/>
      <c r="J4611" s="15"/>
      <c r="K4611" s="15"/>
      <c r="L4611" s="15" t="str">
        <f>CONCATENATE(F4611,G4611,H4611)</f>
        <v>in_f &lt;- "C:/NGS/save/F2_Adap-3.fastq"</v>
      </c>
    </row>
    <row r="4612" spans="1:20" x14ac:dyDescent="0.15">
      <c r="A4612" s="15">
        <v>4611</v>
      </c>
      <c r="B4612" s="11">
        <v>105</v>
      </c>
      <c r="C4612" s="11">
        <v>31</v>
      </c>
      <c r="D4612" s="20" t="str">
        <f>L4612</f>
        <v>out_f &lt;- "C:/NGS/save/AdapterTrim_.fastq"</v>
      </c>
      <c r="F4612" s="15" t="s">
        <v>36</v>
      </c>
      <c r="G4612" s="15" t="str">
        <f>'1. Input and Output files list'!$E$6</f>
        <v>C:/NGS/save/</v>
      </c>
      <c r="H4612" s="15" t="s">
        <v>38</v>
      </c>
      <c r="I4612" s="15" t="str">
        <f>'1. Input and Output files list'!$I$288</f>
        <v>.fastq</v>
      </c>
      <c r="J4612" s="15" t="s">
        <v>16</v>
      </c>
      <c r="K4612" s="15"/>
      <c r="L4612" s="15" t="str">
        <f>CONCATENATE(F4612,G4612,H4612,I4612,J4612)</f>
        <v>out_f &lt;- "C:/NGS/save/AdapterTrim_.fastq"</v>
      </c>
    </row>
    <row r="4613" spans="1:20" x14ac:dyDescent="0.15">
      <c r="A4613" s="15">
        <v>4612</v>
      </c>
      <c r="B4613" s="11">
        <v>105</v>
      </c>
      <c r="C4613" s="11">
        <v>32</v>
      </c>
      <c r="D4613" s="20" t="str">
        <f>L4613</f>
        <v>param_adapter &lt;- "CATGAGATCGGAAGAGCACACGTCTGAACTCCAGTCAC"  #Adapter sequence 4</v>
      </c>
      <c r="F4613" s="15" t="s">
        <v>44</v>
      </c>
      <c r="G4613" s="15" t="str">
        <f>'1. Input and Output files list'!$E$67</f>
        <v>CATGAGATCGGAAGAGCACACGTCTGAACTCCAGTCAC</v>
      </c>
      <c r="H4613" s="15" t="s">
        <v>51</v>
      </c>
      <c r="I4613" s="15"/>
      <c r="J4613" s="15"/>
      <c r="K4613" s="15"/>
      <c r="L4613" s="15" t="str">
        <f>CONCATENATE(F4613,G4613,H4613)</f>
        <v>param_adapter &lt;- "CATGAGATCGGAAGAGCACACGTCTGAACTCCAGTCAC"  #Adapter sequence 4</v>
      </c>
    </row>
    <row r="4614" spans="1:20" x14ac:dyDescent="0.15">
      <c r="A4614" s="15">
        <v>4613</v>
      </c>
      <c r="B4614" s="11">
        <v>105</v>
      </c>
      <c r="C4614" s="11">
        <v>33</v>
      </c>
      <c r="D4614" s="20" t="s">
        <v>31</v>
      </c>
      <c r="F4614" s="15"/>
      <c r="G4614" s="15"/>
      <c r="H4614" s="15"/>
      <c r="I4614" s="15"/>
      <c r="J4614" s="15"/>
      <c r="K4614" s="15"/>
      <c r="L4614" s="15"/>
    </row>
    <row r="4615" spans="1:20" x14ac:dyDescent="0.15">
      <c r="A4615" s="15">
        <v>4614</v>
      </c>
      <c r="B4615" s="11">
        <v>105</v>
      </c>
      <c r="C4615" s="11">
        <v>34</v>
      </c>
      <c r="D4615" s="20" t="s">
        <v>32</v>
      </c>
      <c r="F4615" s="15"/>
      <c r="G4615" s="15"/>
      <c r="H4615" s="15"/>
      <c r="I4615" s="15"/>
      <c r="J4615" s="15"/>
      <c r="K4615" s="15"/>
      <c r="L4615" s="15"/>
    </row>
    <row r="4616" spans="1:20" x14ac:dyDescent="0.15">
      <c r="A4616" s="15">
        <v>4615</v>
      </c>
      <c r="B4616" s="11">
        <v>105</v>
      </c>
      <c r="C4616" s="11">
        <v>35</v>
      </c>
      <c r="D4616" s="20" t="str">
        <f>L4616</f>
        <v>write.csv(res, "C:/NGS/save/.fastq.csv")</v>
      </c>
      <c r="F4616" s="15" t="s">
        <v>35</v>
      </c>
      <c r="G4616" s="15" t="str">
        <f>'1. Input and Output files list'!$E$6</f>
        <v>C:/NGS/save/</v>
      </c>
      <c r="H4616" s="15" t="str">
        <f>'1. Input and Output files list'!$I$288</f>
        <v>.fastq</v>
      </c>
      <c r="I4616" s="15" t="s">
        <v>34</v>
      </c>
      <c r="J4616" s="15"/>
      <c r="K4616" s="15"/>
      <c r="L4616" s="15" t="str">
        <f>CONCATENATE(F4616,G4616,H4616,I4616)</f>
        <v>write.csv(res, "C:/NGS/save/.fastq.csv")</v>
      </c>
    </row>
    <row r="4617" spans="1:20" x14ac:dyDescent="0.15">
      <c r="A4617" s="15">
        <v>4616</v>
      </c>
      <c r="B4617" s="11">
        <v>105</v>
      </c>
      <c r="C4617" s="11">
        <v>36</v>
      </c>
      <c r="D4617" s="20" t="str">
        <f>L4617</f>
        <v>system.time(fastq &lt;- fread("C:/NGS/save/AdapterTrim_.fastq", header=F, sep="\t", na.strings="NA", strip.white=TRUE, verbose=TRUE))</v>
      </c>
      <c r="F4617" s="15" t="s">
        <v>92</v>
      </c>
      <c r="G4617" s="15" t="str">
        <f>'1. Input and Output files list'!$E$6</f>
        <v>C:/NGS/save/</v>
      </c>
      <c r="H4617" s="15" t="s">
        <v>38</v>
      </c>
      <c r="I4617" s="15" t="str">
        <f>'1. Input and Output files list'!$I$288</f>
        <v>.fastq</v>
      </c>
      <c r="J4617" s="15" t="s">
        <v>20</v>
      </c>
      <c r="K4617" s="15"/>
      <c r="L4617" s="15" t="str">
        <f>CONCATENATE(F4617,G4617,H4617,I4617,J4617)</f>
        <v>system.time(fastq &lt;- fread("C:/NGS/save/AdapterTrim_.fastq", header=F, sep="\t", na.strings="NA", strip.white=TRUE, verbose=TRUE))</v>
      </c>
    </row>
    <row r="4618" spans="1:20" x14ac:dyDescent="0.15">
      <c r="A4618" s="15">
        <v>4617</v>
      </c>
      <c r="B4618" s="11">
        <v>105</v>
      </c>
      <c r="C4618" s="11">
        <v>37</v>
      </c>
      <c r="D4618" s="20" t="str">
        <f>T4618</f>
        <v>file.remove("C:/NGS/save/AdapterTrim_.fastq","C:/NGS/save/F2_Adap-0.fastq","C:/NGS/save/F2_Adap-1.fastq","C:/NGS/save/F2_Adap-2.fastq","C:/NGS/save/F2_Adap-3.fastq")</v>
      </c>
      <c r="F4618" s="15" t="s">
        <v>11</v>
      </c>
      <c r="G4618" s="15" t="str">
        <f>'1. Input and Output files list'!$E$6</f>
        <v>C:/NGS/save/</v>
      </c>
      <c r="H4618" s="15" t="s">
        <v>38</v>
      </c>
      <c r="I4618" s="15" t="str">
        <f>'1. Input and Output files list'!$I$288</f>
        <v>.fastq</v>
      </c>
      <c r="J4618" s="15" t="s">
        <v>852</v>
      </c>
      <c r="K4618" s="15" t="str">
        <f>'1. Input and Output files list'!$E$6</f>
        <v>C:/NGS/save/</v>
      </c>
      <c r="L4618" s="15" t="s">
        <v>851</v>
      </c>
      <c r="M4618" t="str">
        <f>'1. Input and Output files list'!$E$6</f>
        <v>C:/NGS/save/</v>
      </c>
      <c r="N4618" t="s">
        <v>89</v>
      </c>
      <c r="O4618" t="str">
        <f>'1. Input and Output files list'!$E$6</f>
        <v>C:/NGS/save/</v>
      </c>
      <c r="P4618" t="s">
        <v>90</v>
      </c>
      <c r="Q4618" t="str">
        <f>'1. Input and Output files list'!$E$6</f>
        <v>C:/NGS/save/</v>
      </c>
      <c r="R4618" t="s">
        <v>91</v>
      </c>
      <c r="T4618" t="str">
        <f>CONCATENATE(F4618,G4618,H4618,I4618,J4618,K4618,L4618,M4618,N4618,O4618,P4618,Q4618,R4618)</f>
        <v>file.remove("C:/NGS/save/AdapterTrim_.fastq","C:/NGS/save/F2_Adap-0.fastq","C:/NGS/save/F2_Adap-1.fastq","C:/NGS/save/F2_Adap-2.fastq","C:/NGS/save/F2_Adap-3.fastq")</v>
      </c>
    </row>
    <row r="4619" spans="1:20" x14ac:dyDescent="0.15">
      <c r="A4619" s="15">
        <v>4618</v>
      </c>
      <c r="B4619" s="11">
        <v>105</v>
      </c>
      <c r="C4619" s="11">
        <v>38</v>
      </c>
      <c r="D4619" s="20" t="s">
        <v>93</v>
      </c>
      <c r="F4619" s="15"/>
      <c r="G4619" s="15"/>
      <c r="H4619" s="15"/>
      <c r="I4619" s="15"/>
      <c r="J4619" s="15"/>
      <c r="K4619" s="15"/>
      <c r="L4619" s="15"/>
    </row>
    <row r="4620" spans="1:20" x14ac:dyDescent="0.15">
      <c r="A4620" s="15">
        <v>4619</v>
      </c>
      <c r="B4620" s="11">
        <v>105</v>
      </c>
      <c r="C4620" s="11">
        <v>39</v>
      </c>
      <c r="D4620" s="20" t="s">
        <v>2</v>
      </c>
      <c r="F4620" s="15"/>
      <c r="G4620" s="15"/>
      <c r="H4620" s="15"/>
      <c r="I4620" s="15"/>
      <c r="J4620" s="15"/>
      <c r="K4620" s="15"/>
      <c r="L4620" s="15"/>
    </row>
    <row r="4621" spans="1:20" x14ac:dyDescent="0.15">
      <c r="A4621" s="15">
        <v>4620</v>
      </c>
      <c r="B4621" s="11">
        <v>105</v>
      </c>
      <c r="C4621" s="11">
        <v>40</v>
      </c>
      <c r="D4621" s="20" t="str">
        <f>K4621</f>
        <v>system.time(write.csv(RADtag, file="C:/NGS/save/.tagcount", row.names = F))</v>
      </c>
      <c r="F4621" s="15" t="s">
        <v>164</v>
      </c>
      <c r="G4621" s="15" t="str">
        <f>'1. Input and Output files list'!$E$6</f>
        <v>C:/NGS/save/</v>
      </c>
      <c r="H4621" s="15" t="str">
        <f>'1. Input and Output files list'!$J$288</f>
        <v>.tagcount</v>
      </c>
      <c r="I4621" s="15" t="s">
        <v>210</v>
      </c>
      <c r="J4621" s="15"/>
      <c r="K4621" s="15" t="str">
        <f>CONCATENATE(F4621,G4621,H4621,I4621)</f>
        <v>system.time(write.csv(RADtag, file="C:/NGS/save/.tagcount", row.names = F))</v>
      </c>
      <c r="L4621" s="15"/>
    </row>
    <row r="4622" spans="1:20" x14ac:dyDescent="0.15">
      <c r="A4622" s="15">
        <v>4621</v>
      </c>
      <c r="B4622" s="11">
        <v>105</v>
      </c>
      <c r="C4622" s="11">
        <v>41</v>
      </c>
      <c r="D4622" s="20" t="str">
        <f>L4622</f>
        <v>file.remove("C:/NGS/save/.fastq")</v>
      </c>
      <c r="F4622" s="15" t="s">
        <v>97</v>
      </c>
      <c r="G4622" s="15" t="s">
        <v>13</v>
      </c>
      <c r="H4622" s="15" t="str">
        <f>'1. Input and Output files list'!$E$6</f>
        <v>C:/NGS/save/</v>
      </c>
      <c r="I4622" s="15" t="str">
        <f>'1. Input and Output files list'!$I$288</f>
        <v>.fastq</v>
      </c>
      <c r="J4622" s="7" t="s">
        <v>16</v>
      </c>
      <c r="K4622" s="15" t="s">
        <v>52</v>
      </c>
      <c r="L4622" s="15" t="str">
        <f>CONCATENATE(F4622,G4622,H4622,I4622,J4622,K4622)</f>
        <v>file.remove("C:/NGS/save/.fastq")</v>
      </c>
    </row>
    <row r="4623" spans="1:20" x14ac:dyDescent="0.15">
      <c r="A4623" s="15">
        <v>4622</v>
      </c>
      <c r="B4623" s="11">
        <v>105</v>
      </c>
      <c r="C4623" s="11">
        <v>42</v>
      </c>
      <c r="D4623" s="20" t="s">
        <v>170</v>
      </c>
      <c r="F4623" s="15"/>
      <c r="G4623" s="15"/>
      <c r="H4623" s="15"/>
      <c r="I4623" s="15"/>
      <c r="J4623" s="15"/>
      <c r="K4623" s="15"/>
      <c r="L4623" s="15"/>
    </row>
    <row r="4624" spans="1:20" x14ac:dyDescent="0.15">
      <c r="A4624" s="15">
        <v>4623</v>
      </c>
      <c r="B4624" s="11">
        <v>105</v>
      </c>
      <c r="C4624" s="11">
        <v>43</v>
      </c>
      <c r="D4624" s="20" t="str">
        <f>L4624</f>
        <v>system.time(write.csv(RAD_1over, file="C:/NGS/save/.tagcount1over", row.names = F))</v>
      </c>
      <c r="F4624" s="10" t="s">
        <v>171</v>
      </c>
      <c r="G4624" s="15" t="str">
        <f>'1. Input and Output files list'!$E$6</f>
        <v>C:/NGS/save/</v>
      </c>
      <c r="H4624" s="10" t="str">
        <f>'1. Input and Output files list'!$K$288</f>
        <v>.tagcount1over</v>
      </c>
      <c r="I4624" s="10" t="s">
        <v>210</v>
      </c>
      <c r="J4624" s="15"/>
      <c r="K4624" s="15"/>
      <c r="L4624" s="15" t="str">
        <f>CONCATENATE(F4624,G4624,H4624,I4624)</f>
        <v>system.time(write.csv(RAD_1over, file="C:/NGS/save/.tagcount1over", row.names = F))</v>
      </c>
    </row>
    <row r="4625" spans="1:18" x14ac:dyDescent="0.15">
      <c r="A4625" s="15">
        <v>4624</v>
      </c>
      <c r="B4625" s="11">
        <v>105</v>
      </c>
      <c r="C4625" s="11">
        <v>44</v>
      </c>
      <c r="D4625" s="20" t="s">
        <v>1073</v>
      </c>
      <c r="F4625" s="15"/>
      <c r="G4625" s="15"/>
      <c r="H4625" s="15"/>
      <c r="I4625" s="15"/>
      <c r="J4625" s="15"/>
      <c r="K4625" s="15"/>
      <c r="L4625" s="15"/>
    </row>
    <row r="4626" spans="1:18" x14ac:dyDescent="0.15">
      <c r="A4626" s="15">
        <v>4625</v>
      </c>
      <c r="B4626" s="11">
        <v>106</v>
      </c>
      <c r="C4626" s="11">
        <v>1</v>
      </c>
      <c r="D4626" s="20" t="str">
        <f>L4626</f>
        <v>in_f &lt;- c("0", "0")</v>
      </c>
      <c r="F4626" s="15" t="s">
        <v>3</v>
      </c>
      <c r="G4626" s="15">
        <f>'1. Input and Output files list'!$E$290</f>
        <v>0</v>
      </c>
      <c r="H4626" s="15" t="s">
        <v>10</v>
      </c>
      <c r="I4626" s="15">
        <f>'1. Input and Output files list'!$E$291</f>
        <v>0</v>
      </c>
      <c r="J4626" s="15" t="s">
        <v>4</v>
      </c>
      <c r="K4626" s="15"/>
      <c r="L4626" s="15" t="str">
        <f>CONCATENATE(F4626,G4626,H4626,I4626,J4626)</f>
        <v>in_f &lt;- c("0", "0")</v>
      </c>
    </row>
    <row r="4627" spans="1:18" x14ac:dyDescent="0.15">
      <c r="A4627" s="15">
        <v>4626</v>
      </c>
      <c r="B4627" s="11">
        <v>106</v>
      </c>
      <c r="C4627" s="11">
        <v>2</v>
      </c>
      <c r="D4627" s="20" t="str">
        <f>L4627</f>
        <v>out_f &lt;- "C:/NGS/save/.fastq"</v>
      </c>
      <c r="F4627" s="15" t="s">
        <v>95</v>
      </c>
      <c r="G4627" s="15" t="s">
        <v>13</v>
      </c>
      <c r="H4627" s="15" t="str">
        <f>'1. Input and Output files list'!$E$6</f>
        <v>C:/NGS/save/</v>
      </c>
      <c r="I4627" s="15" t="str">
        <f>'1. Input and Output files list'!$I$290</f>
        <v>.fastq</v>
      </c>
      <c r="J4627" s="7" t="s">
        <v>16</v>
      </c>
      <c r="K4627" s="15"/>
      <c r="L4627" s="15" t="str">
        <f>CONCATENATE(F4627,G4627,H4627,I4627,J4627)</f>
        <v>out_f &lt;- "C:/NGS/save/.fastq"</v>
      </c>
    </row>
    <row r="4628" spans="1:18" x14ac:dyDescent="0.15">
      <c r="A4628" s="15">
        <v>4627</v>
      </c>
      <c r="B4628" s="11">
        <v>106</v>
      </c>
      <c r="C4628" s="11">
        <v>3</v>
      </c>
      <c r="D4628" s="20" t="str">
        <f>L4628</f>
        <v>param_trim &lt;- 0</v>
      </c>
      <c r="F4628" s="15" t="s">
        <v>163</v>
      </c>
      <c r="G4628" s="15">
        <f>'1. Input and Output files list'!$H$290</f>
        <v>0</v>
      </c>
      <c r="H4628" s="15"/>
      <c r="I4628" s="15"/>
      <c r="J4628" s="15"/>
      <c r="K4628" s="15"/>
      <c r="L4628" s="15" t="str">
        <f>CONCATENATE(F4628,G4628)</f>
        <v>param_trim &lt;- 0</v>
      </c>
    </row>
    <row r="4629" spans="1:18" x14ac:dyDescent="0.15">
      <c r="A4629" s="15">
        <v>4628</v>
      </c>
      <c r="B4629" s="11">
        <v>106</v>
      </c>
      <c r="C4629" s="11">
        <v>4</v>
      </c>
      <c r="D4629" s="20" t="s">
        <v>21</v>
      </c>
      <c r="F4629" s="15"/>
      <c r="G4629" s="15"/>
      <c r="H4629" s="15"/>
      <c r="I4629" s="15"/>
      <c r="J4629" s="15"/>
      <c r="K4629" s="15"/>
      <c r="L4629" s="15"/>
    </row>
    <row r="4630" spans="1:18" x14ac:dyDescent="0.15">
      <c r="A4630" s="15">
        <v>4629</v>
      </c>
      <c r="B4630" s="11">
        <v>106</v>
      </c>
      <c r="C4630" s="11">
        <v>5</v>
      </c>
      <c r="D4630" s="20" t="s">
        <v>22</v>
      </c>
      <c r="F4630" s="15"/>
      <c r="G4630" s="15"/>
      <c r="H4630" s="15"/>
      <c r="I4630" s="15"/>
      <c r="J4630" s="15"/>
      <c r="K4630" s="15"/>
      <c r="L4630" s="15"/>
    </row>
    <row r="4631" spans="1:18" x14ac:dyDescent="0.15">
      <c r="A4631" s="15">
        <v>4630</v>
      </c>
      <c r="B4631" s="11">
        <v>106</v>
      </c>
      <c r="C4631" s="11">
        <v>6</v>
      </c>
      <c r="D4631" s="20" t="s">
        <v>23</v>
      </c>
      <c r="F4631" s="15"/>
      <c r="G4631" s="15"/>
      <c r="H4631" s="15"/>
      <c r="I4631" s="15"/>
      <c r="J4631" s="15"/>
      <c r="K4631" s="15"/>
      <c r="L4631" s="15"/>
    </row>
    <row r="4632" spans="1:18" x14ac:dyDescent="0.15">
      <c r="A4632" s="15">
        <v>4631</v>
      </c>
      <c r="B4632" s="11">
        <v>106</v>
      </c>
      <c r="C4632" s="11">
        <v>7</v>
      </c>
      <c r="D4632" s="20" t="str">
        <f>L4632</f>
        <v>hoge1 &lt;- DNAStringSet(sread(fastq), start=1, end=hoge)</v>
      </c>
      <c r="F4632" s="15" t="s">
        <v>166</v>
      </c>
      <c r="G4632" s="15">
        <f>'1. Input and Output files list'!$G$290+1</f>
        <v>1</v>
      </c>
      <c r="H4632" s="15" t="s">
        <v>26</v>
      </c>
      <c r="I4632" s="15"/>
      <c r="J4632" s="15"/>
      <c r="K4632" s="15"/>
      <c r="L4632" s="15" t="str">
        <f>CONCATENATE(F4632,G4632,H4632)</f>
        <v>hoge1 &lt;- DNAStringSet(sread(fastq), start=1, end=hoge)</v>
      </c>
    </row>
    <row r="4633" spans="1:18" x14ac:dyDescent="0.15">
      <c r="A4633" s="15">
        <v>4632</v>
      </c>
      <c r="B4633" s="11">
        <v>106</v>
      </c>
      <c r="C4633" s="11">
        <v>8</v>
      </c>
      <c r="D4633" s="20" t="str">
        <f>L4633</f>
        <v>hoge2 &lt;- BStringSet(quality(quality(fastq)), start=1, end=hoge)</v>
      </c>
      <c r="F4633" s="15" t="s">
        <v>167</v>
      </c>
      <c r="G4633" s="15">
        <f>'1. Input and Output files list'!$G$290+1</f>
        <v>1</v>
      </c>
      <c r="H4633" s="15" t="s">
        <v>26</v>
      </c>
      <c r="I4633" s="15"/>
      <c r="J4633" s="15"/>
      <c r="K4633" s="15"/>
      <c r="L4633" s="15" t="str">
        <f>CONCATENATE(F4633,G4633,H4633)</f>
        <v>hoge2 &lt;- BStringSet(quality(quality(fastq)), start=1, end=hoge)</v>
      </c>
    </row>
    <row r="4634" spans="1:18" x14ac:dyDescent="0.15">
      <c r="A4634" s="15">
        <v>4633</v>
      </c>
      <c r="B4634" s="11">
        <v>106</v>
      </c>
      <c r="C4634" s="11">
        <v>9</v>
      </c>
      <c r="D4634" s="20" t="s">
        <v>24</v>
      </c>
      <c r="F4634" s="15"/>
      <c r="G4634" s="15"/>
      <c r="H4634" s="15"/>
      <c r="I4634" s="15"/>
      <c r="J4634" s="15"/>
      <c r="K4634" s="15"/>
      <c r="L4634" s="15"/>
    </row>
    <row r="4635" spans="1:18" x14ac:dyDescent="0.15">
      <c r="A4635" s="15">
        <v>4634</v>
      </c>
      <c r="B4635" s="11">
        <v>106</v>
      </c>
      <c r="C4635" s="11">
        <v>10</v>
      </c>
      <c r="D4635" s="20" t="s">
        <v>96</v>
      </c>
      <c r="F4635" s="15"/>
      <c r="G4635" s="15"/>
      <c r="H4635" s="15"/>
      <c r="I4635" s="15"/>
      <c r="J4635" s="15"/>
      <c r="K4635" s="15"/>
      <c r="L4635" s="15"/>
    </row>
    <row r="4636" spans="1:18" x14ac:dyDescent="0.15">
      <c r="A4636" s="15">
        <v>4635</v>
      </c>
      <c r="B4636" s="11">
        <v>106</v>
      </c>
      <c r="C4636" s="11">
        <v>11</v>
      </c>
      <c r="D4636" s="53" t="str">
        <f>R4636</f>
        <v>param1 &lt;- 35</v>
      </c>
      <c r="F4636" s="15" t="s">
        <v>843</v>
      </c>
      <c r="G4636" s="15">
        <f>'1. Input and Output files list'!$E$32</f>
        <v>35</v>
      </c>
      <c r="H4636" s="15"/>
      <c r="I4636" s="15"/>
      <c r="J4636" s="15"/>
      <c r="K4636" s="15"/>
      <c r="L4636" s="15"/>
      <c r="R4636" t="str">
        <f>CONCATENATE(F4636,G4636,H4636)</f>
        <v>param1 &lt;- 35</v>
      </c>
    </row>
    <row r="4637" spans="1:18" x14ac:dyDescent="0.15">
      <c r="A4637" s="15">
        <v>4636</v>
      </c>
      <c r="B4637" s="11">
        <v>106</v>
      </c>
      <c r="C4637" s="11">
        <v>12</v>
      </c>
      <c r="D4637" s="53" t="str">
        <f>R4637</f>
        <v>param2 &lt;- 0.1</v>
      </c>
      <c r="F4637" s="15" t="s">
        <v>844</v>
      </c>
      <c r="G4637" s="15">
        <f>'1. Input and Output files list'!$E$34</f>
        <v>0.1</v>
      </c>
      <c r="H4637" s="15"/>
      <c r="I4637" s="15"/>
      <c r="J4637" s="15"/>
      <c r="K4637" s="15"/>
      <c r="L4637" s="15"/>
      <c r="R4637" t="str">
        <f>CONCATENATE(F4637,G4637,H4637)</f>
        <v>param2 &lt;- 0.1</v>
      </c>
    </row>
    <row r="4638" spans="1:18" x14ac:dyDescent="0.15">
      <c r="A4638" s="15">
        <v>4637</v>
      </c>
      <c r="B4638" s="11">
        <v>106</v>
      </c>
      <c r="C4638" s="11">
        <v>13</v>
      </c>
      <c r="D4638" s="53" t="str">
        <f>R4638</f>
        <v>fastq &lt;- readFastq("C:/NGS/save/.fastq")</v>
      </c>
      <c r="F4638" s="15" t="s">
        <v>845</v>
      </c>
      <c r="G4638" s="15" t="str">
        <f>'1. Input and Output files list'!$E$6</f>
        <v>C:/NGS/save/</v>
      </c>
      <c r="H4638" s="5" t="str">
        <f>'1. Input and Output files list'!$I$290</f>
        <v>.fastq</v>
      </c>
      <c r="I4638" s="15" t="s">
        <v>4</v>
      </c>
      <c r="J4638" s="15">
        <v>106</v>
      </c>
      <c r="K4638" s="15"/>
      <c r="L4638" s="15"/>
      <c r="R4638" t="str">
        <f>CONCATENATE(F4638,G4638,H4638,I4638)</f>
        <v>fastq &lt;- readFastq("C:/NGS/save/.fastq")</v>
      </c>
    </row>
    <row r="4639" spans="1:18" x14ac:dyDescent="0.15">
      <c r="A4639" s="15">
        <v>4638</v>
      </c>
      <c r="B4639" s="11">
        <v>106</v>
      </c>
      <c r="C4639" s="11">
        <v>14</v>
      </c>
      <c r="D4639" s="53" t="s">
        <v>840</v>
      </c>
      <c r="F4639" s="15"/>
      <c r="G4639" s="15"/>
      <c r="H4639" s="15"/>
      <c r="I4639" s="15"/>
      <c r="J4639" s="15"/>
      <c r="K4639" s="15"/>
      <c r="L4639" s="15"/>
    </row>
    <row r="4640" spans="1:18" x14ac:dyDescent="0.15">
      <c r="A4640" s="15">
        <v>4639</v>
      </c>
      <c r="B4640" s="11">
        <v>106</v>
      </c>
      <c r="C4640" s="11">
        <v>15</v>
      </c>
      <c r="D4640" s="53" t="s">
        <v>841</v>
      </c>
      <c r="F4640" s="15"/>
      <c r="G4640" s="15"/>
      <c r="H4640" s="15"/>
      <c r="I4640" s="15"/>
      <c r="J4640" s="15"/>
      <c r="K4640" s="15"/>
      <c r="L4640" s="15"/>
    </row>
    <row r="4641" spans="1:12" x14ac:dyDescent="0.15">
      <c r="A4641" s="15">
        <v>4640</v>
      </c>
      <c r="B4641" s="11">
        <v>106</v>
      </c>
      <c r="C4641" s="11">
        <v>16</v>
      </c>
      <c r="D4641" s="53" t="s">
        <v>842</v>
      </c>
      <c r="F4641" s="15"/>
      <c r="G4641" s="15"/>
      <c r="H4641" s="15"/>
      <c r="I4641" s="15"/>
      <c r="J4641" s="15"/>
      <c r="K4641" s="15"/>
      <c r="L4641" s="15"/>
    </row>
    <row r="4642" spans="1:12" x14ac:dyDescent="0.15">
      <c r="A4642" s="15">
        <v>4641</v>
      </c>
      <c r="B4642" s="11">
        <v>106</v>
      </c>
      <c r="C4642" s="11">
        <v>17</v>
      </c>
      <c r="D4642" s="20" t="str">
        <f>L4642</f>
        <v xml:space="preserve">writeFastq(fastq, "C:/NGS/save/F2_Adap-0.fastq", compress=F)   </v>
      </c>
      <c r="F4642" s="15" t="s">
        <v>847</v>
      </c>
      <c r="G4642" s="15" t="str">
        <f>'1. Input and Output files list'!$E$6</f>
        <v>C:/NGS/save/</v>
      </c>
      <c r="H4642" s="15" t="s">
        <v>850</v>
      </c>
      <c r="I4642" s="15"/>
      <c r="J4642" s="15"/>
      <c r="K4642" s="15"/>
      <c r="L4642" s="15" t="str">
        <f>CONCATENATE(F4642,G4642,H4642,I4642,J4642)</f>
        <v xml:space="preserve">writeFastq(fastq, "C:/NGS/save/F2_Adap-0.fastq", compress=F)   </v>
      </c>
    </row>
    <row r="4643" spans="1:12" x14ac:dyDescent="0.15">
      <c r="A4643" s="15">
        <v>4642</v>
      </c>
      <c r="B4643" s="11">
        <v>106</v>
      </c>
      <c r="C4643" s="11">
        <v>18</v>
      </c>
      <c r="D4643" s="20" t="str">
        <f>L4643</f>
        <v>in_f &lt;- "C:/NGS/save/F2_Adap-0.fastq"</v>
      </c>
      <c r="F4643" s="15" t="s">
        <v>14</v>
      </c>
      <c r="G4643" s="15" t="s">
        <v>13</v>
      </c>
      <c r="H4643" s="15" t="str">
        <f>'1. Input and Output files list'!$E$6</f>
        <v>C:/NGS/save/</v>
      </c>
      <c r="I4643" s="15" t="s">
        <v>849</v>
      </c>
      <c r="J4643" s="7"/>
      <c r="K4643" s="15"/>
      <c r="L4643" s="15" t="str">
        <f>CONCATENATE(F4643,G4643,H4643,I4643,J4643)</f>
        <v>in_f &lt;- "C:/NGS/save/F2_Adap-0.fastq"</v>
      </c>
    </row>
    <row r="4644" spans="1:12" x14ac:dyDescent="0.15">
      <c r="A4644" s="15">
        <v>4643</v>
      </c>
      <c r="B4644" s="11">
        <v>106</v>
      </c>
      <c r="C4644" s="11">
        <v>19</v>
      </c>
      <c r="D4644" s="20" t="str">
        <f>L4644</f>
        <v>out_f &lt;- "C:/NGS/save/F2_Adap-1.fastq"</v>
      </c>
      <c r="F4644" s="15" t="s">
        <v>15</v>
      </c>
      <c r="G4644" s="15" t="str">
        <f>'1. Input and Output files list'!$E$6</f>
        <v>C:/NGS/save/</v>
      </c>
      <c r="H4644" s="15" t="s">
        <v>86</v>
      </c>
      <c r="I4644" s="15"/>
      <c r="J4644" s="15"/>
      <c r="K4644" s="15"/>
      <c r="L4644" s="15" t="str">
        <f>CONCATENATE(F4644,G4644,H4644)</f>
        <v>out_f &lt;- "C:/NGS/save/F2_Adap-1.fastq"</v>
      </c>
    </row>
    <row r="4645" spans="1:12" x14ac:dyDescent="0.15">
      <c r="A4645" s="15">
        <v>4644</v>
      </c>
      <c r="B4645" s="11">
        <v>106</v>
      </c>
      <c r="C4645" s="11">
        <v>20</v>
      </c>
      <c r="D4645" s="20" t="str">
        <f>L4645</f>
        <v>param_adapter &lt;- "CATGAGATCGGAAGAGCGTCGTGTAGGGAAAGAGTGT"  #Adapter sequence 1</v>
      </c>
      <c r="F4645" s="11" t="s">
        <v>44</v>
      </c>
      <c r="G4645" s="11" t="str">
        <f>'1. Input and Output files list'!$E$64</f>
        <v>CATGAGATCGGAAGAGCGTCGTGTAGGGAAAGAGTGT</v>
      </c>
      <c r="H4645" s="11" t="s">
        <v>46</v>
      </c>
      <c r="I4645" s="15"/>
      <c r="J4645" s="15"/>
      <c r="K4645" s="15"/>
      <c r="L4645" s="15" t="str">
        <f>CONCATENATE(F4645,G4645,H4645)</f>
        <v>param_adapter &lt;- "CATGAGATCGGAAGAGCGTCGTGTAGGGAAAGAGTGT"  #Adapter sequence 1</v>
      </c>
    </row>
    <row r="4646" spans="1:12" x14ac:dyDescent="0.15">
      <c r="A4646" s="15">
        <v>4645</v>
      </c>
      <c r="B4646" s="11">
        <v>106</v>
      </c>
      <c r="C4646" s="11">
        <v>21</v>
      </c>
      <c r="D4646" s="20" t="s">
        <v>28</v>
      </c>
      <c r="F4646" s="15"/>
      <c r="G4646" s="15"/>
      <c r="H4646" s="15"/>
      <c r="I4646" s="15"/>
      <c r="J4646" s="15"/>
      <c r="K4646" s="15"/>
      <c r="L4646" s="15"/>
    </row>
    <row r="4647" spans="1:12" x14ac:dyDescent="0.15">
      <c r="A4647" s="15">
        <v>4646</v>
      </c>
      <c r="B4647" s="11">
        <v>106</v>
      </c>
      <c r="C4647" s="11">
        <v>22</v>
      </c>
      <c r="D4647" s="20" t="str">
        <f>L4647</f>
        <v>in_f &lt;- "C:/NGS/save/F2_Adap-1.fastq"</v>
      </c>
      <c r="F4647" s="15" t="s">
        <v>12</v>
      </c>
      <c r="G4647" s="15" t="str">
        <f>'1. Input and Output files list'!$E$6</f>
        <v>C:/NGS/save/</v>
      </c>
      <c r="H4647" s="15" t="s">
        <v>86</v>
      </c>
      <c r="I4647" s="15"/>
      <c r="J4647" s="15"/>
      <c r="K4647" s="15"/>
      <c r="L4647" s="15" t="str">
        <f>CONCATENATE(F4647,G4647,H4647)</f>
        <v>in_f &lt;- "C:/NGS/save/F2_Adap-1.fastq"</v>
      </c>
    </row>
    <row r="4648" spans="1:12" x14ac:dyDescent="0.15">
      <c r="A4648" s="15">
        <v>4647</v>
      </c>
      <c r="B4648" s="11">
        <v>106</v>
      </c>
      <c r="C4648" s="11">
        <v>23</v>
      </c>
      <c r="D4648" s="20" t="str">
        <f>L4648</f>
        <v>out_f &lt;- "C:/NGS/save/F2_Adap-2.fastq"</v>
      </c>
      <c r="F4648" s="15" t="s">
        <v>15</v>
      </c>
      <c r="G4648" s="15" t="str">
        <f>'1. Input and Output files list'!$E$6</f>
        <v>C:/NGS/save/</v>
      </c>
      <c r="H4648" s="15" t="s">
        <v>87</v>
      </c>
      <c r="I4648" s="15"/>
      <c r="J4648" s="15"/>
      <c r="K4648" s="15"/>
      <c r="L4648" s="15" t="str">
        <f>CONCATENATE(F4648,G4648,H4648)</f>
        <v>out_f &lt;- "C:/NGS/save/F2_Adap-2.fastq"</v>
      </c>
    </row>
    <row r="4649" spans="1:12" x14ac:dyDescent="0.15">
      <c r="A4649" s="15">
        <v>4648</v>
      </c>
      <c r="B4649" s="11">
        <v>106</v>
      </c>
      <c r="C4649" s="11">
        <v>24</v>
      </c>
      <c r="D4649" s="20" t="str">
        <f>L4649</f>
        <v>param_adapter &lt;- "TAAGATCGGAAGAGCACACGTCTGAACTCCAGTCAC"  #Adapter sequence 2</v>
      </c>
      <c r="F4649" s="11" t="s">
        <v>44</v>
      </c>
      <c r="G4649" s="15" t="str">
        <f>'1. Input and Output files list'!$E$65</f>
        <v>TAAGATCGGAAGAGCACACGTCTGAACTCCAGTCAC</v>
      </c>
      <c r="H4649" s="11" t="s">
        <v>47</v>
      </c>
      <c r="I4649" s="15"/>
      <c r="J4649" s="15"/>
      <c r="K4649" s="15"/>
      <c r="L4649" s="15" t="str">
        <f>CONCATENATE(F4649,G4649,H4649)</f>
        <v>param_adapter &lt;- "TAAGATCGGAAGAGCACACGTCTGAACTCCAGTCAC"  #Adapter sequence 2</v>
      </c>
    </row>
    <row r="4650" spans="1:12" x14ac:dyDescent="0.15">
      <c r="A4650" s="15">
        <v>4649</v>
      </c>
      <c r="B4650" s="11">
        <v>106</v>
      </c>
      <c r="C4650" s="11">
        <v>25</v>
      </c>
      <c r="D4650" s="20" t="s">
        <v>29</v>
      </c>
      <c r="F4650" s="15"/>
      <c r="G4650" s="15"/>
      <c r="H4650" s="15"/>
      <c r="I4650" s="15"/>
      <c r="J4650" s="15"/>
      <c r="K4650" s="15"/>
      <c r="L4650" s="15"/>
    </row>
    <row r="4651" spans="1:12" x14ac:dyDescent="0.15">
      <c r="A4651" s="15">
        <v>4650</v>
      </c>
      <c r="B4651" s="11">
        <v>106</v>
      </c>
      <c r="C4651" s="11">
        <v>26</v>
      </c>
      <c r="D4651" s="20" t="str">
        <f>L4651</f>
        <v>in_f &lt;- "C:/NGS/save/F2_Adap-2.fastq"</v>
      </c>
      <c r="F4651" s="15" t="s">
        <v>12</v>
      </c>
      <c r="G4651" s="15" t="str">
        <f>'1. Input and Output files list'!$E$6</f>
        <v>C:/NGS/save/</v>
      </c>
      <c r="H4651" s="15" t="s">
        <v>87</v>
      </c>
      <c r="I4651" s="15"/>
      <c r="J4651" s="15"/>
      <c r="K4651" s="15"/>
      <c r="L4651" s="15" t="str">
        <f>CONCATENATE(F4651,G4651,H4651)</f>
        <v>in_f &lt;- "C:/NGS/save/F2_Adap-2.fastq"</v>
      </c>
    </row>
    <row r="4652" spans="1:12" x14ac:dyDescent="0.15">
      <c r="A4652" s="15">
        <v>4651</v>
      </c>
      <c r="B4652" s="11">
        <v>106</v>
      </c>
      <c r="C4652" s="11">
        <v>27</v>
      </c>
      <c r="D4652" s="20" t="str">
        <f>L4652</f>
        <v>out_f &lt;- "C:/NGS/save/F2_Adap-3.fastq"</v>
      </c>
      <c r="F4652" s="15" t="s">
        <v>15</v>
      </c>
      <c r="G4652" s="15" t="str">
        <f>'1. Input and Output files list'!$E$6</f>
        <v>C:/NGS/save/</v>
      </c>
      <c r="H4652" s="15" t="s">
        <v>88</v>
      </c>
      <c r="I4652" s="15"/>
      <c r="J4652" s="15"/>
      <c r="K4652" s="15"/>
      <c r="L4652" s="15" t="str">
        <f>CONCATENATE(F4652,G4652,H4652)</f>
        <v>out_f &lt;- "C:/NGS/save/F2_Adap-3.fastq"</v>
      </c>
    </row>
    <row r="4653" spans="1:12" x14ac:dyDescent="0.15">
      <c r="A4653" s="15">
        <v>4652</v>
      </c>
      <c r="B4653" s="11">
        <v>106</v>
      </c>
      <c r="C4653" s="11">
        <v>28</v>
      </c>
      <c r="D4653" s="20" t="str">
        <f>L4653</f>
        <v>param_adapter &lt;- "TAAGATCGGAAGAGCGTCGTGTAGGGAAAGAGTGT"  #Adapter sequence 3</v>
      </c>
      <c r="F4653" s="15" t="s">
        <v>44</v>
      </c>
      <c r="G4653" s="15" t="str">
        <f>'1. Input and Output files list'!$E$66</f>
        <v>TAAGATCGGAAGAGCGTCGTGTAGGGAAAGAGTGT</v>
      </c>
      <c r="H4653" s="15" t="s">
        <v>49</v>
      </c>
      <c r="I4653" s="15"/>
      <c r="J4653" s="15"/>
      <c r="K4653" s="15"/>
      <c r="L4653" s="15" t="str">
        <f>CONCATENATE(F4653,G4653,H4653)</f>
        <v>param_adapter &lt;- "TAAGATCGGAAGAGCGTCGTGTAGGGAAAGAGTGT"  #Adapter sequence 3</v>
      </c>
    </row>
    <row r="4654" spans="1:12" x14ac:dyDescent="0.15">
      <c r="A4654" s="15">
        <v>4653</v>
      </c>
      <c r="B4654" s="11">
        <v>106</v>
      </c>
      <c r="C4654" s="11">
        <v>29</v>
      </c>
      <c r="D4654" s="20" t="s">
        <v>30</v>
      </c>
      <c r="F4654" s="15"/>
      <c r="G4654" s="15"/>
      <c r="H4654" s="15"/>
      <c r="I4654" s="15"/>
      <c r="J4654" s="15"/>
      <c r="K4654" s="15"/>
      <c r="L4654" s="15"/>
    </row>
    <row r="4655" spans="1:12" x14ac:dyDescent="0.15">
      <c r="A4655" s="15">
        <v>4654</v>
      </c>
      <c r="B4655" s="11">
        <v>106</v>
      </c>
      <c r="C4655" s="11">
        <v>30</v>
      </c>
      <c r="D4655" s="20" t="str">
        <f>L4655</f>
        <v>in_f &lt;- "C:/NGS/save/F2_Adap-3.fastq"</v>
      </c>
      <c r="F4655" s="15" t="s">
        <v>12</v>
      </c>
      <c r="G4655" s="15" t="str">
        <f>'1. Input and Output files list'!$E$6</f>
        <v>C:/NGS/save/</v>
      </c>
      <c r="H4655" s="15" t="s">
        <v>88</v>
      </c>
      <c r="I4655" s="15"/>
      <c r="J4655" s="15"/>
      <c r="K4655" s="15"/>
      <c r="L4655" s="15" t="str">
        <f>CONCATENATE(F4655,G4655,H4655)</f>
        <v>in_f &lt;- "C:/NGS/save/F2_Adap-3.fastq"</v>
      </c>
    </row>
    <row r="4656" spans="1:12" x14ac:dyDescent="0.15">
      <c r="A4656" s="15">
        <v>4655</v>
      </c>
      <c r="B4656" s="11">
        <v>106</v>
      </c>
      <c r="C4656" s="11">
        <v>31</v>
      </c>
      <c r="D4656" s="20" t="str">
        <f>L4656</f>
        <v>out_f &lt;- "C:/NGS/save/AdapterTrim_.fastq"</v>
      </c>
      <c r="F4656" s="15" t="s">
        <v>36</v>
      </c>
      <c r="G4656" s="15" t="str">
        <f>'1. Input and Output files list'!$E$6</f>
        <v>C:/NGS/save/</v>
      </c>
      <c r="H4656" s="15" t="s">
        <v>38</v>
      </c>
      <c r="I4656" s="15" t="str">
        <f>'1. Input and Output files list'!$I$290</f>
        <v>.fastq</v>
      </c>
      <c r="J4656" s="15" t="s">
        <v>16</v>
      </c>
      <c r="K4656" s="15"/>
      <c r="L4656" s="15" t="str">
        <f>CONCATENATE(F4656,G4656,H4656,I4656,J4656)</f>
        <v>out_f &lt;- "C:/NGS/save/AdapterTrim_.fastq"</v>
      </c>
    </row>
    <row r="4657" spans="1:20" x14ac:dyDescent="0.15">
      <c r="A4657" s="15">
        <v>4656</v>
      </c>
      <c r="B4657" s="11">
        <v>106</v>
      </c>
      <c r="C4657" s="11">
        <v>32</v>
      </c>
      <c r="D4657" s="20" t="str">
        <f>L4657</f>
        <v>param_adapter &lt;- "CATGAGATCGGAAGAGCACACGTCTGAACTCCAGTCAC"  #Adapter sequence 4</v>
      </c>
      <c r="F4657" s="15" t="s">
        <v>44</v>
      </c>
      <c r="G4657" s="15" t="str">
        <f>'1. Input and Output files list'!$E$67</f>
        <v>CATGAGATCGGAAGAGCACACGTCTGAACTCCAGTCAC</v>
      </c>
      <c r="H4657" s="15" t="s">
        <v>51</v>
      </c>
      <c r="I4657" s="15"/>
      <c r="J4657" s="15"/>
      <c r="K4657" s="15"/>
      <c r="L4657" s="15" t="str">
        <f>CONCATENATE(F4657,G4657,H4657)</f>
        <v>param_adapter &lt;- "CATGAGATCGGAAGAGCACACGTCTGAACTCCAGTCAC"  #Adapter sequence 4</v>
      </c>
    </row>
    <row r="4658" spans="1:20" x14ac:dyDescent="0.15">
      <c r="A4658" s="15">
        <v>4657</v>
      </c>
      <c r="B4658" s="11">
        <v>106</v>
      </c>
      <c r="C4658" s="11">
        <v>33</v>
      </c>
      <c r="D4658" s="20" t="s">
        <v>31</v>
      </c>
      <c r="F4658" s="15"/>
      <c r="G4658" s="15"/>
      <c r="H4658" s="15"/>
      <c r="I4658" s="15"/>
      <c r="J4658" s="15"/>
      <c r="K4658" s="15"/>
      <c r="L4658" s="15"/>
    </row>
    <row r="4659" spans="1:20" x14ac:dyDescent="0.15">
      <c r="A4659" s="15">
        <v>4658</v>
      </c>
      <c r="B4659" s="11">
        <v>106</v>
      </c>
      <c r="C4659" s="11">
        <v>34</v>
      </c>
      <c r="D4659" s="20" t="s">
        <v>32</v>
      </c>
      <c r="F4659" s="15"/>
      <c r="G4659" s="15"/>
      <c r="H4659" s="15"/>
      <c r="I4659" s="15"/>
      <c r="J4659" s="15"/>
      <c r="K4659" s="15"/>
      <c r="L4659" s="15"/>
    </row>
    <row r="4660" spans="1:20" x14ac:dyDescent="0.15">
      <c r="A4660" s="15">
        <v>4659</v>
      </c>
      <c r="B4660" s="11">
        <v>106</v>
      </c>
      <c r="C4660" s="11">
        <v>35</v>
      </c>
      <c r="D4660" s="20" t="str">
        <f>L4660</f>
        <v>write.csv(res, "C:/NGS/save/.fastq.csv")</v>
      </c>
      <c r="F4660" s="15" t="s">
        <v>35</v>
      </c>
      <c r="G4660" s="15" t="str">
        <f>'1. Input and Output files list'!$E$6</f>
        <v>C:/NGS/save/</v>
      </c>
      <c r="H4660" s="15" t="str">
        <f>'1. Input and Output files list'!$I$290</f>
        <v>.fastq</v>
      </c>
      <c r="I4660" s="15" t="s">
        <v>34</v>
      </c>
      <c r="J4660" s="15"/>
      <c r="K4660" s="15"/>
      <c r="L4660" s="15" t="str">
        <f>CONCATENATE(F4660,G4660,H4660,I4660)</f>
        <v>write.csv(res, "C:/NGS/save/.fastq.csv")</v>
      </c>
    </row>
    <row r="4661" spans="1:20" x14ac:dyDescent="0.15">
      <c r="A4661" s="15">
        <v>4660</v>
      </c>
      <c r="B4661" s="11">
        <v>106</v>
      </c>
      <c r="C4661" s="11">
        <v>36</v>
      </c>
      <c r="D4661" s="20" t="str">
        <f>L4661</f>
        <v>system.time(fastq &lt;- fread("C:/NGS/save/AdapterTrim_.fastq", header=F, sep="\t", na.strings="NA", strip.white=TRUE, verbose=TRUE))</v>
      </c>
      <c r="F4661" s="15" t="s">
        <v>92</v>
      </c>
      <c r="G4661" s="15" t="str">
        <f>'1. Input and Output files list'!$E$6</f>
        <v>C:/NGS/save/</v>
      </c>
      <c r="H4661" s="15" t="s">
        <v>38</v>
      </c>
      <c r="I4661" s="15" t="str">
        <f>'1. Input and Output files list'!$I$290</f>
        <v>.fastq</v>
      </c>
      <c r="J4661" s="15" t="s">
        <v>20</v>
      </c>
      <c r="K4661" s="15"/>
      <c r="L4661" s="15" t="str">
        <f>CONCATENATE(F4661,G4661,H4661,I4661,J4661)</f>
        <v>system.time(fastq &lt;- fread("C:/NGS/save/AdapterTrim_.fastq", header=F, sep="\t", na.strings="NA", strip.white=TRUE, verbose=TRUE))</v>
      </c>
    </row>
    <row r="4662" spans="1:20" x14ac:dyDescent="0.15">
      <c r="A4662" s="15">
        <v>4661</v>
      </c>
      <c r="B4662" s="11">
        <v>106</v>
      </c>
      <c r="C4662" s="11">
        <v>37</v>
      </c>
      <c r="D4662" s="20" t="str">
        <f>T4662</f>
        <v>file.remove("C:/NGS/save/AdapterTrim_.fastq","C:/NGS/save/F2_Adap-0.fastq","C:/NGS/save/F2_Adap-1.fastq","C:/NGS/save/F2_Adap-2.fastq","C:/NGS/save/F2_Adap-3.fastq")</v>
      </c>
      <c r="F4662" s="15" t="s">
        <v>11</v>
      </c>
      <c r="G4662" s="15" t="str">
        <f>'1. Input and Output files list'!$E$6</f>
        <v>C:/NGS/save/</v>
      </c>
      <c r="H4662" s="15" t="s">
        <v>38</v>
      </c>
      <c r="I4662" s="15" t="str">
        <f>'1. Input and Output files list'!$I$290</f>
        <v>.fastq</v>
      </c>
      <c r="J4662" s="15" t="s">
        <v>852</v>
      </c>
      <c r="K4662" s="15" t="str">
        <f>'1. Input and Output files list'!$E$6</f>
        <v>C:/NGS/save/</v>
      </c>
      <c r="L4662" s="15" t="s">
        <v>851</v>
      </c>
      <c r="M4662" t="str">
        <f>'1. Input and Output files list'!$E$6</f>
        <v>C:/NGS/save/</v>
      </c>
      <c r="N4662" t="s">
        <v>89</v>
      </c>
      <c r="O4662" t="str">
        <f>'1. Input and Output files list'!$E$6</f>
        <v>C:/NGS/save/</v>
      </c>
      <c r="P4662" t="s">
        <v>90</v>
      </c>
      <c r="Q4662" t="str">
        <f>'1. Input and Output files list'!$E$6</f>
        <v>C:/NGS/save/</v>
      </c>
      <c r="R4662" t="s">
        <v>91</v>
      </c>
      <c r="T4662" t="str">
        <f>CONCATENATE(F4662,G4662,H4662,I4662,J4662,K4662,L4662,M4662,N4662,O4662,P4662,Q4662,R4662)</f>
        <v>file.remove("C:/NGS/save/AdapterTrim_.fastq","C:/NGS/save/F2_Adap-0.fastq","C:/NGS/save/F2_Adap-1.fastq","C:/NGS/save/F2_Adap-2.fastq","C:/NGS/save/F2_Adap-3.fastq")</v>
      </c>
    </row>
    <row r="4663" spans="1:20" x14ac:dyDescent="0.15">
      <c r="A4663" s="15">
        <v>4662</v>
      </c>
      <c r="B4663" s="11">
        <v>106</v>
      </c>
      <c r="C4663" s="11">
        <v>38</v>
      </c>
      <c r="D4663" s="20" t="s">
        <v>93</v>
      </c>
      <c r="F4663" s="15"/>
      <c r="G4663" s="15"/>
      <c r="H4663" s="15"/>
      <c r="I4663" s="15"/>
      <c r="J4663" s="15"/>
      <c r="K4663" s="15"/>
      <c r="L4663" s="15"/>
    </row>
    <row r="4664" spans="1:20" x14ac:dyDescent="0.15">
      <c r="A4664" s="15">
        <v>4663</v>
      </c>
      <c r="B4664" s="11">
        <v>106</v>
      </c>
      <c r="C4664" s="11">
        <v>39</v>
      </c>
      <c r="D4664" s="20" t="s">
        <v>2</v>
      </c>
      <c r="F4664" s="15"/>
      <c r="G4664" s="15"/>
      <c r="H4664" s="15"/>
      <c r="I4664" s="15"/>
      <c r="J4664" s="15"/>
      <c r="K4664" s="15"/>
      <c r="L4664" s="15"/>
    </row>
    <row r="4665" spans="1:20" x14ac:dyDescent="0.15">
      <c r="A4665" s="15">
        <v>4664</v>
      </c>
      <c r="B4665" s="11">
        <v>106</v>
      </c>
      <c r="C4665" s="11">
        <v>40</v>
      </c>
      <c r="D4665" s="20" t="str">
        <f>K4665</f>
        <v>system.time(write.csv(RADtag, file="C:/NGS/save/.tagcount", row.names = F))</v>
      </c>
      <c r="F4665" s="15" t="s">
        <v>164</v>
      </c>
      <c r="G4665" s="15" t="str">
        <f>'1. Input and Output files list'!$E$6</f>
        <v>C:/NGS/save/</v>
      </c>
      <c r="H4665" s="15" t="str">
        <f>'1. Input and Output files list'!$J$290</f>
        <v>.tagcount</v>
      </c>
      <c r="I4665" s="15" t="s">
        <v>210</v>
      </c>
      <c r="J4665" s="15"/>
      <c r="K4665" s="15" t="str">
        <f>CONCATENATE(F4665,G4665,H4665,I4665)</f>
        <v>system.time(write.csv(RADtag, file="C:/NGS/save/.tagcount", row.names = F))</v>
      </c>
      <c r="L4665" s="15"/>
    </row>
    <row r="4666" spans="1:20" x14ac:dyDescent="0.15">
      <c r="A4666" s="15">
        <v>4665</v>
      </c>
      <c r="B4666" s="11">
        <v>106</v>
      </c>
      <c r="C4666" s="11">
        <v>41</v>
      </c>
      <c r="D4666" s="20" t="str">
        <f>L4666</f>
        <v>file.remove("C:/NGS/save/.fastq")</v>
      </c>
      <c r="F4666" s="15" t="s">
        <v>97</v>
      </c>
      <c r="G4666" s="15" t="s">
        <v>13</v>
      </c>
      <c r="H4666" s="15" t="str">
        <f>'1. Input and Output files list'!$E$6</f>
        <v>C:/NGS/save/</v>
      </c>
      <c r="I4666" s="15" t="str">
        <f>'1. Input and Output files list'!$I$290</f>
        <v>.fastq</v>
      </c>
      <c r="J4666" s="7" t="s">
        <v>16</v>
      </c>
      <c r="K4666" s="15" t="s">
        <v>52</v>
      </c>
      <c r="L4666" s="15" t="str">
        <f>CONCATENATE(F4666,G4666,H4666,I4666,J4666,K4666)</f>
        <v>file.remove("C:/NGS/save/.fastq")</v>
      </c>
    </row>
    <row r="4667" spans="1:20" x14ac:dyDescent="0.15">
      <c r="A4667" s="15">
        <v>4666</v>
      </c>
      <c r="B4667" s="11">
        <v>106</v>
      </c>
      <c r="C4667" s="11">
        <v>42</v>
      </c>
      <c r="D4667" s="20" t="s">
        <v>170</v>
      </c>
      <c r="F4667" s="15"/>
      <c r="G4667" s="15"/>
      <c r="H4667" s="15"/>
      <c r="I4667" s="15"/>
      <c r="J4667" s="15"/>
      <c r="K4667" s="15"/>
      <c r="L4667" s="15"/>
    </row>
    <row r="4668" spans="1:20" x14ac:dyDescent="0.15">
      <c r="A4668" s="15">
        <v>4667</v>
      </c>
      <c r="B4668" s="11">
        <v>106</v>
      </c>
      <c r="C4668" s="11">
        <v>43</v>
      </c>
      <c r="D4668" s="20" t="str">
        <f>L4668</f>
        <v>system.time(write.csv(RAD_1over, file="C:/NGS/save/.tagcount1over", row.names = F))</v>
      </c>
      <c r="F4668" s="10" t="s">
        <v>171</v>
      </c>
      <c r="G4668" s="15" t="str">
        <f>'1. Input and Output files list'!$E$6</f>
        <v>C:/NGS/save/</v>
      </c>
      <c r="H4668" s="10" t="str">
        <f>'1. Input and Output files list'!$K$290</f>
        <v>.tagcount1over</v>
      </c>
      <c r="I4668" s="10" t="s">
        <v>210</v>
      </c>
      <c r="J4668" s="15"/>
      <c r="K4668" s="15"/>
      <c r="L4668" s="15" t="str">
        <f>CONCATENATE(F4668,G4668,H4668,I4668)</f>
        <v>system.time(write.csv(RAD_1over, file="C:/NGS/save/.tagcount1over", row.names = F))</v>
      </c>
    </row>
    <row r="4669" spans="1:20" x14ac:dyDescent="0.15">
      <c r="A4669" s="15">
        <v>4668</v>
      </c>
      <c r="B4669" s="11">
        <v>106</v>
      </c>
      <c r="C4669" s="11">
        <v>44</v>
      </c>
      <c r="D4669" s="20" t="s">
        <v>1073</v>
      </c>
      <c r="F4669" s="15"/>
      <c r="G4669" s="15"/>
      <c r="H4669" s="15"/>
      <c r="I4669" s="15"/>
      <c r="J4669" s="15"/>
      <c r="K4669" s="15"/>
      <c r="L4669" s="15"/>
    </row>
    <row r="4670" spans="1:20" x14ac:dyDescent="0.15">
      <c r="A4670" s="15">
        <v>4669</v>
      </c>
      <c r="B4670" s="11">
        <v>107</v>
      </c>
      <c r="C4670" s="11">
        <v>1</v>
      </c>
      <c r="D4670" s="20" t="str">
        <f>L4670</f>
        <v>in_f &lt;- c("0", "0")</v>
      </c>
      <c r="F4670" s="15" t="s">
        <v>3</v>
      </c>
      <c r="G4670" s="15">
        <f>'1. Input and Output files list'!$E$292</f>
        <v>0</v>
      </c>
      <c r="H4670" s="15" t="s">
        <v>10</v>
      </c>
      <c r="I4670" s="15">
        <f>'1. Input and Output files list'!$E$293</f>
        <v>0</v>
      </c>
      <c r="J4670" s="15" t="s">
        <v>4</v>
      </c>
      <c r="K4670" s="15"/>
      <c r="L4670" s="15" t="str">
        <f>CONCATENATE(F4670,G4670,H4670,I4670,J4670)</f>
        <v>in_f &lt;- c("0", "0")</v>
      </c>
    </row>
    <row r="4671" spans="1:20" x14ac:dyDescent="0.15">
      <c r="A4671" s="15">
        <v>4670</v>
      </c>
      <c r="B4671" s="11">
        <v>107</v>
      </c>
      <c r="C4671" s="11">
        <v>2</v>
      </c>
      <c r="D4671" s="20" t="str">
        <f>L4671</f>
        <v>out_f &lt;- "C:/NGS/save/.fastq"</v>
      </c>
      <c r="F4671" s="15" t="s">
        <v>95</v>
      </c>
      <c r="G4671" s="15" t="s">
        <v>13</v>
      </c>
      <c r="H4671" s="15" t="str">
        <f>'1. Input and Output files list'!$E$6</f>
        <v>C:/NGS/save/</v>
      </c>
      <c r="I4671" s="15" t="str">
        <f>'1. Input and Output files list'!$I$292</f>
        <v>.fastq</v>
      </c>
      <c r="J4671" s="7" t="s">
        <v>16</v>
      </c>
      <c r="K4671" s="15"/>
      <c r="L4671" s="15" t="str">
        <f>CONCATENATE(F4671,G4671,H4671,I4671,J4671)</f>
        <v>out_f &lt;- "C:/NGS/save/.fastq"</v>
      </c>
    </row>
    <row r="4672" spans="1:20" x14ac:dyDescent="0.15">
      <c r="A4672" s="15">
        <v>4671</v>
      </c>
      <c r="B4672" s="11">
        <v>107</v>
      </c>
      <c r="C4672" s="11">
        <v>3</v>
      </c>
      <c r="D4672" s="20" t="str">
        <f>L4672</f>
        <v>param_trim &lt;- 0</v>
      </c>
      <c r="F4672" s="15" t="s">
        <v>163</v>
      </c>
      <c r="G4672" s="15">
        <f>'1. Input and Output files list'!$H$292</f>
        <v>0</v>
      </c>
      <c r="H4672" s="15"/>
      <c r="I4672" s="15"/>
      <c r="J4672" s="15"/>
      <c r="K4672" s="15"/>
      <c r="L4672" s="15" t="str">
        <f>CONCATENATE(F4672,G4672)</f>
        <v>param_trim &lt;- 0</v>
      </c>
    </row>
    <row r="4673" spans="1:18" x14ac:dyDescent="0.15">
      <c r="A4673" s="15">
        <v>4672</v>
      </c>
      <c r="B4673" s="11">
        <v>107</v>
      </c>
      <c r="C4673" s="11">
        <v>4</v>
      </c>
      <c r="D4673" s="20" t="s">
        <v>21</v>
      </c>
      <c r="F4673" s="15"/>
      <c r="G4673" s="15"/>
      <c r="H4673" s="15"/>
      <c r="I4673" s="15"/>
      <c r="J4673" s="15"/>
      <c r="K4673" s="15"/>
      <c r="L4673" s="15"/>
    </row>
    <row r="4674" spans="1:18" x14ac:dyDescent="0.15">
      <c r="A4674" s="15">
        <v>4673</v>
      </c>
      <c r="B4674" s="11">
        <v>107</v>
      </c>
      <c r="C4674" s="11">
        <v>5</v>
      </c>
      <c r="D4674" s="20" t="s">
        <v>22</v>
      </c>
      <c r="F4674" s="15"/>
      <c r="G4674" s="15"/>
      <c r="H4674" s="15"/>
      <c r="I4674" s="15"/>
      <c r="J4674" s="15"/>
      <c r="K4674" s="15"/>
      <c r="L4674" s="15"/>
    </row>
    <row r="4675" spans="1:18" x14ac:dyDescent="0.15">
      <c r="A4675" s="15">
        <v>4674</v>
      </c>
      <c r="B4675" s="11">
        <v>107</v>
      </c>
      <c r="C4675" s="11">
        <v>6</v>
      </c>
      <c r="D4675" s="20" t="s">
        <v>23</v>
      </c>
      <c r="F4675" s="15"/>
      <c r="G4675" s="15"/>
      <c r="H4675" s="15"/>
      <c r="I4675" s="15"/>
      <c r="J4675" s="15"/>
      <c r="K4675" s="15"/>
      <c r="L4675" s="15"/>
    </row>
    <row r="4676" spans="1:18" x14ac:dyDescent="0.15">
      <c r="A4676" s="15">
        <v>4675</v>
      </c>
      <c r="B4676" s="11">
        <v>107</v>
      </c>
      <c r="C4676" s="11">
        <v>7</v>
      </c>
      <c r="D4676" s="20" t="str">
        <f>L4676</f>
        <v>hoge1 &lt;- DNAStringSet(sread(fastq), start=1, end=hoge)</v>
      </c>
      <c r="F4676" s="15" t="s">
        <v>166</v>
      </c>
      <c r="G4676" s="15">
        <f>'1. Input and Output files list'!$G$292+1</f>
        <v>1</v>
      </c>
      <c r="H4676" s="15" t="s">
        <v>26</v>
      </c>
      <c r="I4676" s="15"/>
      <c r="J4676" s="15"/>
      <c r="K4676" s="15"/>
      <c r="L4676" s="15" t="str">
        <f>CONCATENATE(F4676,G4676,H4676)</f>
        <v>hoge1 &lt;- DNAStringSet(sread(fastq), start=1, end=hoge)</v>
      </c>
    </row>
    <row r="4677" spans="1:18" x14ac:dyDescent="0.15">
      <c r="A4677" s="15">
        <v>4676</v>
      </c>
      <c r="B4677" s="11">
        <v>107</v>
      </c>
      <c r="C4677" s="11">
        <v>8</v>
      </c>
      <c r="D4677" s="20" t="str">
        <f>L4677</f>
        <v>hoge2 &lt;- BStringSet(quality(quality(fastq)), start=1, end=hoge)</v>
      </c>
      <c r="F4677" s="15" t="s">
        <v>167</v>
      </c>
      <c r="G4677" s="15">
        <f>'1. Input and Output files list'!$G$292+1</f>
        <v>1</v>
      </c>
      <c r="H4677" s="15" t="s">
        <v>26</v>
      </c>
      <c r="I4677" s="15"/>
      <c r="J4677" s="15"/>
      <c r="K4677" s="15"/>
      <c r="L4677" s="15" t="str">
        <f>CONCATENATE(F4677,G4677,H4677)</f>
        <v>hoge2 &lt;- BStringSet(quality(quality(fastq)), start=1, end=hoge)</v>
      </c>
    </row>
    <row r="4678" spans="1:18" x14ac:dyDescent="0.15">
      <c r="A4678" s="15">
        <v>4677</v>
      </c>
      <c r="B4678" s="11">
        <v>107</v>
      </c>
      <c r="C4678" s="11">
        <v>9</v>
      </c>
      <c r="D4678" s="20" t="s">
        <v>24</v>
      </c>
      <c r="F4678" s="15"/>
      <c r="G4678" s="15"/>
      <c r="H4678" s="15"/>
      <c r="I4678" s="15"/>
      <c r="J4678" s="15"/>
      <c r="K4678" s="15"/>
      <c r="L4678" s="15"/>
    </row>
    <row r="4679" spans="1:18" x14ac:dyDescent="0.15">
      <c r="A4679" s="15">
        <v>4678</v>
      </c>
      <c r="B4679" s="11">
        <v>107</v>
      </c>
      <c r="C4679" s="11">
        <v>10</v>
      </c>
      <c r="D4679" s="20" t="s">
        <v>96</v>
      </c>
      <c r="F4679" s="15"/>
      <c r="G4679" s="15"/>
      <c r="H4679" s="15"/>
      <c r="I4679" s="15"/>
      <c r="J4679" s="15"/>
      <c r="K4679" s="15"/>
      <c r="L4679" s="15"/>
    </row>
    <row r="4680" spans="1:18" x14ac:dyDescent="0.15">
      <c r="A4680" s="15">
        <v>4679</v>
      </c>
      <c r="B4680" s="11">
        <v>107</v>
      </c>
      <c r="C4680" s="11">
        <v>11</v>
      </c>
      <c r="D4680" s="53" t="str">
        <f>R4680</f>
        <v>param1 &lt;- 35</v>
      </c>
      <c r="F4680" s="15" t="s">
        <v>843</v>
      </c>
      <c r="G4680" s="15">
        <f>'1. Input and Output files list'!$E$32</f>
        <v>35</v>
      </c>
      <c r="H4680" s="15"/>
      <c r="I4680" s="15"/>
      <c r="J4680" s="15"/>
      <c r="K4680" s="15"/>
      <c r="L4680" s="15"/>
      <c r="R4680" t="str">
        <f>CONCATENATE(F4680,G4680,H4680)</f>
        <v>param1 &lt;- 35</v>
      </c>
    </row>
    <row r="4681" spans="1:18" x14ac:dyDescent="0.15">
      <c r="A4681" s="15">
        <v>4680</v>
      </c>
      <c r="B4681" s="11">
        <v>107</v>
      </c>
      <c r="C4681" s="11">
        <v>12</v>
      </c>
      <c r="D4681" s="53" t="str">
        <f>R4681</f>
        <v>param2 &lt;- 0.1</v>
      </c>
      <c r="F4681" s="15" t="s">
        <v>844</v>
      </c>
      <c r="G4681" s="15">
        <f>'1. Input and Output files list'!$E$34</f>
        <v>0.1</v>
      </c>
      <c r="H4681" s="15"/>
      <c r="I4681" s="15"/>
      <c r="J4681" s="15"/>
      <c r="K4681" s="15"/>
      <c r="L4681" s="15"/>
      <c r="R4681" t="str">
        <f>CONCATENATE(F4681,G4681,H4681)</f>
        <v>param2 &lt;- 0.1</v>
      </c>
    </row>
    <row r="4682" spans="1:18" x14ac:dyDescent="0.15">
      <c r="A4682" s="15">
        <v>4681</v>
      </c>
      <c r="B4682" s="11">
        <v>107</v>
      </c>
      <c r="C4682" s="11">
        <v>13</v>
      </c>
      <c r="D4682" s="53" t="str">
        <f>R4682</f>
        <v>fastq &lt;- readFastq("C:/NGS/save/.fastq")</v>
      </c>
      <c r="F4682" s="15" t="s">
        <v>845</v>
      </c>
      <c r="G4682" s="15" t="str">
        <f>'1. Input and Output files list'!$E$6</f>
        <v>C:/NGS/save/</v>
      </c>
      <c r="H4682" s="5" t="str">
        <f>'1. Input and Output files list'!$I$292</f>
        <v>.fastq</v>
      </c>
      <c r="I4682" s="15" t="s">
        <v>4</v>
      </c>
      <c r="J4682" s="15">
        <v>107</v>
      </c>
      <c r="K4682" s="15"/>
      <c r="L4682" s="15"/>
      <c r="R4682" t="str">
        <f>CONCATENATE(F4682,G4682,H4682,I4682)</f>
        <v>fastq &lt;- readFastq("C:/NGS/save/.fastq")</v>
      </c>
    </row>
    <row r="4683" spans="1:18" x14ac:dyDescent="0.15">
      <c r="A4683" s="15">
        <v>4682</v>
      </c>
      <c r="B4683" s="11">
        <v>107</v>
      </c>
      <c r="C4683" s="11">
        <v>14</v>
      </c>
      <c r="D4683" s="53" t="s">
        <v>840</v>
      </c>
      <c r="F4683" s="15"/>
      <c r="G4683" s="15"/>
      <c r="H4683" s="15"/>
      <c r="I4683" s="15"/>
      <c r="J4683" s="15"/>
      <c r="K4683" s="15"/>
      <c r="L4683" s="15"/>
    </row>
    <row r="4684" spans="1:18" x14ac:dyDescent="0.15">
      <c r="A4684" s="15">
        <v>4683</v>
      </c>
      <c r="B4684" s="11">
        <v>107</v>
      </c>
      <c r="C4684" s="11">
        <v>15</v>
      </c>
      <c r="D4684" s="53" t="s">
        <v>841</v>
      </c>
      <c r="F4684" s="15"/>
      <c r="G4684" s="15"/>
      <c r="H4684" s="15"/>
      <c r="I4684" s="15"/>
      <c r="J4684" s="15"/>
      <c r="K4684" s="15"/>
      <c r="L4684" s="15"/>
    </row>
    <row r="4685" spans="1:18" x14ac:dyDescent="0.15">
      <c r="A4685" s="15">
        <v>4684</v>
      </c>
      <c r="B4685" s="11">
        <v>107</v>
      </c>
      <c r="C4685" s="11">
        <v>16</v>
      </c>
      <c r="D4685" s="53" t="s">
        <v>842</v>
      </c>
      <c r="F4685" s="15"/>
      <c r="G4685" s="15"/>
      <c r="H4685" s="15"/>
      <c r="I4685" s="15"/>
      <c r="J4685" s="15"/>
      <c r="K4685" s="15"/>
      <c r="L4685" s="15"/>
    </row>
    <row r="4686" spans="1:18" x14ac:dyDescent="0.15">
      <c r="A4686" s="15">
        <v>4685</v>
      </c>
      <c r="B4686" s="11">
        <v>107</v>
      </c>
      <c r="C4686" s="11">
        <v>17</v>
      </c>
      <c r="D4686" s="20" t="str">
        <f>L4686</f>
        <v xml:space="preserve">writeFastq(fastq, "C:/NGS/save/F2_Adap-0.fastq", compress=F)   </v>
      </c>
      <c r="F4686" s="15" t="s">
        <v>847</v>
      </c>
      <c r="G4686" s="15" t="str">
        <f>'1. Input and Output files list'!$E$6</f>
        <v>C:/NGS/save/</v>
      </c>
      <c r="H4686" s="15" t="s">
        <v>850</v>
      </c>
      <c r="I4686" s="15"/>
      <c r="J4686" s="15"/>
      <c r="K4686" s="15"/>
      <c r="L4686" s="15" t="str">
        <f>CONCATENATE(F4686,G4686,H4686,I4686,J4686)</f>
        <v xml:space="preserve">writeFastq(fastq, "C:/NGS/save/F2_Adap-0.fastq", compress=F)   </v>
      </c>
    </row>
    <row r="4687" spans="1:18" x14ac:dyDescent="0.15">
      <c r="A4687" s="15">
        <v>4686</v>
      </c>
      <c r="B4687" s="11">
        <v>107</v>
      </c>
      <c r="C4687" s="11">
        <v>18</v>
      </c>
      <c r="D4687" s="20" t="str">
        <f>L4687</f>
        <v>in_f &lt;- "C:/NGS/save/F2_Adap-0.fastq"</v>
      </c>
      <c r="F4687" s="15" t="s">
        <v>14</v>
      </c>
      <c r="G4687" s="15" t="s">
        <v>13</v>
      </c>
      <c r="H4687" s="15" t="str">
        <f>'1. Input and Output files list'!$E$6</f>
        <v>C:/NGS/save/</v>
      </c>
      <c r="I4687" s="15" t="s">
        <v>849</v>
      </c>
      <c r="J4687" s="7"/>
      <c r="K4687" s="15"/>
      <c r="L4687" s="15" t="str">
        <f>CONCATENATE(F4687,G4687,H4687,I4687,J4687)</f>
        <v>in_f &lt;- "C:/NGS/save/F2_Adap-0.fastq"</v>
      </c>
    </row>
    <row r="4688" spans="1:18" x14ac:dyDescent="0.15">
      <c r="A4688" s="15">
        <v>4687</v>
      </c>
      <c r="B4688" s="11">
        <v>107</v>
      </c>
      <c r="C4688" s="11">
        <v>19</v>
      </c>
      <c r="D4688" s="20" t="str">
        <f>L4688</f>
        <v>out_f &lt;- "C:/NGS/save/F2_Adap-1.fastq"</v>
      </c>
      <c r="F4688" s="15" t="s">
        <v>15</v>
      </c>
      <c r="G4688" s="15" t="str">
        <f>'1. Input and Output files list'!$E$6</f>
        <v>C:/NGS/save/</v>
      </c>
      <c r="H4688" s="15" t="s">
        <v>86</v>
      </c>
      <c r="I4688" s="15"/>
      <c r="J4688" s="15"/>
      <c r="K4688" s="15"/>
      <c r="L4688" s="15" t="str">
        <f>CONCATENATE(F4688,G4688,H4688)</f>
        <v>out_f &lt;- "C:/NGS/save/F2_Adap-1.fastq"</v>
      </c>
    </row>
    <row r="4689" spans="1:12" x14ac:dyDescent="0.15">
      <c r="A4689" s="15">
        <v>4688</v>
      </c>
      <c r="B4689" s="11">
        <v>107</v>
      </c>
      <c r="C4689" s="11">
        <v>20</v>
      </c>
      <c r="D4689" s="20" t="str">
        <f>L4689</f>
        <v>param_adapter &lt;- "CATGAGATCGGAAGAGCGTCGTGTAGGGAAAGAGTGT"  #Adapter sequence 1</v>
      </c>
      <c r="F4689" s="11" t="s">
        <v>44</v>
      </c>
      <c r="G4689" s="11" t="str">
        <f>'1. Input and Output files list'!$E$64</f>
        <v>CATGAGATCGGAAGAGCGTCGTGTAGGGAAAGAGTGT</v>
      </c>
      <c r="H4689" s="11" t="s">
        <v>46</v>
      </c>
      <c r="I4689" s="15"/>
      <c r="J4689" s="15"/>
      <c r="K4689" s="15"/>
      <c r="L4689" s="15" t="str">
        <f>CONCATENATE(F4689,G4689,H4689)</f>
        <v>param_adapter &lt;- "CATGAGATCGGAAGAGCGTCGTGTAGGGAAAGAGTGT"  #Adapter sequence 1</v>
      </c>
    </row>
    <row r="4690" spans="1:12" x14ac:dyDescent="0.15">
      <c r="A4690" s="15">
        <v>4689</v>
      </c>
      <c r="B4690" s="11">
        <v>107</v>
      </c>
      <c r="C4690" s="11">
        <v>21</v>
      </c>
      <c r="D4690" s="20" t="s">
        <v>28</v>
      </c>
      <c r="F4690" s="15"/>
      <c r="G4690" s="15"/>
      <c r="H4690" s="15"/>
      <c r="I4690" s="15"/>
      <c r="J4690" s="15"/>
      <c r="K4690" s="15"/>
      <c r="L4690" s="15"/>
    </row>
    <row r="4691" spans="1:12" x14ac:dyDescent="0.15">
      <c r="A4691" s="15">
        <v>4690</v>
      </c>
      <c r="B4691" s="11">
        <v>107</v>
      </c>
      <c r="C4691" s="11">
        <v>22</v>
      </c>
      <c r="D4691" s="20" t="str">
        <f>L4691</f>
        <v>in_f &lt;- "C:/NGS/save/F2_Adap-1.fastq"</v>
      </c>
      <c r="F4691" s="15" t="s">
        <v>12</v>
      </c>
      <c r="G4691" s="15" t="str">
        <f>'1. Input and Output files list'!$E$6</f>
        <v>C:/NGS/save/</v>
      </c>
      <c r="H4691" s="15" t="s">
        <v>86</v>
      </c>
      <c r="I4691" s="15"/>
      <c r="J4691" s="15"/>
      <c r="K4691" s="15"/>
      <c r="L4691" s="15" t="str">
        <f>CONCATENATE(F4691,G4691,H4691)</f>
        <v>in_f &lt;- "C:/NGS/save/F2_Adap-1.fastq"</v>
      </c>
    </row>
    <row r="4692" spans="1:12" x14ac:dyDescent="0.15">
      <c r="A4692" s="15">
        <v>4691</v>
      </c>
      <c r="B4692" s="11">
        <v>107</v>
      </c>
      <c r="C4692" s="11">
        <v>23</v>
      </c>
      <c r="D4692" s="20" t="str">
        <f>L4692</f>
        <v>out_f &lt;- "C:/NGS/save/F2_Adap-2.fastq"</v>
      </c>
      <c r="F4692" s="15" t="s">
        <v>15</v>
      </c>
      <c r="G4692" s="15" t="str">
        <f>'1. Input and Output files list'!$E$6</f>
        <v>C:/NGS/save/</v>
      </c>
      <c r="H4692" s="15" t="s">
        <v>87</v>
      </c>
      <c r="I4692" s="15"/>
      <c r="J4692" s="15"/>
      <c r="K4692" s="15"/>
      <c r="L4692" s="15" t="str">
        <f>CONCATENATE(F4692,G4692,H4692)</f>
        <v>out_f &lt;- "C:/NGS/save/F2_Adap-2.fastq"</v>
      </c>
    </row>
    <row r="4693" spans="1:12" x14ac:dyDescent="0.15">
      <c r="A4693" s="15">
        <v>4692</v>
      </c>
      <c r="B4693" s="11">
        <v>107</v>
      </c>
      <c r="C4693" s="11">
        <v>24</v>
      </c>
      <c r="D4693" s="20" t="str">
        <f>L4693</f>
        <v>param_adapter &lt;- "TAAGATCGGAAGAGCACACGTCTGAACTCCAGTCAC"  #Adapter sequence 2</v>
      </c>
      <c r="F4693" s="11" t="s">
        <v>44</v>
      </c>
      <c r="G4693" s="15" t="str">
        <f>'1. Input and Output files list'!$E$65</f>
        <v>TAAGATCGGAAGAGCACACGTCTGAACTCCAGTCAC</v>
      </c>
      <c r="H4693" s="11" t="s">
        <v>47</v>
      </c>
      <c r="I4693" s="15"/>
      <c r="J4693" s="15"/>
      <c r="K4693" s="15"/>
      <c r="L4693" s="15" t="str">
        <f>CONCATENATE(F4693,G4693,H4693)</f>
        <v>param_adapter &lt;- "TAAGATCGGAAGAGCACACGTCTGAACTCCAGTCAC"  #Adapter sequence 2</v>
      </c>
    </row>
    <row r="4694" spans="1:12" x14ac:dyDescent="0.15">
      <c r="A4694" s="15">
        <v>4693</v>
      </c>
      <c r="B4694" s="11">
        <v>107</v>
      </c>
      <c r="C4694" s="11">
        <v>25</v>
      </c>
      <c r="D4694" s="20" t="s">
        <v>29</v>
      </c>
      <c r="F4694" s="15"/>
      <c r="G4694" s="15"/>
      <c r="H4694" s="15"/>
      <c r="I4694" s="15"/>
      <c r="J4694" s="15"/>
      <c r="K4694" s="15"/>
      <c r="L4694" s="15"/>
    </row>
    <row r="4695" spans="1:12" x14ac:dyDescent="0.15">
      <c r="A4695" s="15">
        <v>4694</v>
      </c>
      <c r="B4695" s="11">
        <v>107</v>
      </c>
      <c r="C4695" s="11">
        <v>26</v>
      </c>
      <c r="D4695" s="20" t="str">
        <f>L4695</f>
        <v>in_f &lt;- "C:/NGS/save/F2_Adap-2.fastq"</v>
      </c>
      <c r="F4695" s="15" t="s">
        <v>12</v>
      </c>
      <c r="G4695" s="15" t="str">
        <f>'1. Input and Output files list'!$E$6</f>
        <v>C:/NGS/save/</v>
      </c>
      <c r="H4695" s="15" t="s">
        <v>87</v>
      </c>
      <c r="I4695" s="15"/>
      <c r="J4695" s="15"/>
      <c r="K4695" s="15"/>
      <c r="L4695" s="15" t="str">
        <f>CONCATENATE(F4695,G4695,H4695)</f>
        <v>in_f &lt;- "C:/NGS/save/F2_Adap-2.fastq"</v>
      </c>
    </row>
    <row r="4696" spans="1:12" x14ac:dyDescent="0.15">
      <c r="A4696" s="15">
        <v>4695</v>
      </c>
      <c r="B4696" s="11">
        <v>107</v>
      </c>
      <c r="C4696" s="11">
        <v>27</v>
      </c>
      <c r="D4696" s="20" t="str">
        <f>L4696</f>
        <v>out_f &lt;- "C:/NGS/save/F2_Adap-3.fastq"</v>
      </c>
      <c r="F4696" s="15" t="s">
        <v>15</v>
      </c>
      <c r="G4696" s="15" t="str">
        <f>'1. Input and Output files list'!$E$6</f>
        <v>C:/NGS/save/</v>
      </c>
      <c r="H4696" s="15" t="s">
        <v>88</v>
      </c>
      <c r="I4696" s="15"/>
      <c r="J4696" s="15"/>
      <c r="K4696" s="15"/>
      <c r="L4696" s="15" t="str">
        <f>CONCATENATE(F4696,G4696,H4696)</f>
        <v>out_f &lt;- "C:/NGS/save/F2_Adap-3.fastq"</v>
      </c>
    </row>
    <row r="4697" spans="1:12" x14ac:dyDescent="0.15">
      <c r="A4697" s="15">
        <v>4696</v>
      </c>
      <c r="B4697" s="11">
        <v>107</v>
      </c>
      <c r="C4697" s="11">
        <v>28</v>
      </c>
      <c r="D4697" s="20" t="str">
        <f>L4697</f>
        <v>param_adapter &lt;- "TAAGATCGGAAGAGCGTCGTGTAGGGAAAGAGTGT"  #Adapter sequence 3</v>
      </c>
      <c r="F4697" s="15" t="s">
        <v>44</v>
      </c>
      <c r="G4697" s="15" t="str">
        <f>'1. Input and Output files list'!$E$66</f>
        <v>TAAGATCGGAAGAGCGTCGTGTAGGGAAAGAGTGT</v>
      </c>
      <c r="H4697" s="15" t="s">
        <v>49</v>
      </c>
      <c r="I4697" s="15"/>
      <c r="J4697" s="15"/>
      <c r="K4697" s="15"/>
      <c r="L4697" s="15" t="str">
        <f>CONCATENATE(F4697,G4697,H4697)</f>
        <v>param_adapter &lt;- "TAAGATCGGAAGAGCGTCGTGTAGGGAAAGAGTGT"  #Adapter sequence 3</v>
      </c>
    </row>
    <row r="4698" spans="1:12" x14ac:dyDescent="0.15">
      <c r="A4698" s="15">
        <v>4697</v>
      </c>
      <c r="B4698" s="11">
        <v>107</v>
      </c>
      <c r="C4698" s="11">
        <v>29</v>
      </c>
      <c r="D4698" s="20" t="s">
        <v>30</v>
      </c>
      <c r="F4698" s="15"/>
      <c r="G4698" s="15"/>
      <c r="H4698" s="15"/>
      <c r="I4698" s="15"/>
      <c r="J4698" s="15"/>
      <c r="K4698" s="15"/>
      <c r="L4698" s="15"/>
    </row>
    <row r="4699" spans="1:12" x14ac:dyDescent="0.15">
      <c r="A4699" s="15">
        <v>4698</v>
      </c>
      <c r="B4699" s="11">
        <v>107</v>
      </c>
      <c r="C4699" s="11">
        <v>30</v>
      </c>
      <c r="D4699" s="20" t="str">
        <f>L4699</f>
        <v>in_f &lt;- "C:/NGS/save/F2_Adap-3.fastq"</v>
      </c>
      <c r="F4699" s="15" t="s">
        <v>12</v>
      </c>
      <c r="G4699" s="15" t="str">
        <f>'1. Input and Output files list'!$E$6</f>
        <v>C:/NGS/save/</v>
      </c>
      <c r="H4699" s="15" t="s">
        <v>88</v>
      </c>
      <c r="I4699" s="15"/>
      <c r="J4699" s="15"/>
      <c r="K4699" s="15"/>
      <c r="L4699" s="15" t="str">
        <f>CONCATENATE(F4699,G4699,H4699)</f>
        <v>in_f &lt;- "C:/NGS/save/F2_Adap-3.fastq"</v>
      </c>
    </row>
    <row r="4700" spans="1:12" x14ac:dyDescent="0.15">
      <c r="A4700" s="15">
        <v>4699</v>
      </c>
      <c r="B4700" s="11">
        <v>107</v>
      </c>
      <c r="C4700" s="11">
        <v>31</v>
      </c>
      <c r="D4700" s="20" t="str">
        <f>L4700</f>
        <v>out_f &lt;- "C:/NGS/save/AdapterTrim_.fastq"</v>
      </c>
      <c r="F4700" s="15" t="s">
        <v>36</v>
      </c>
      <c r="G4700" s="15" t="str">
        <f>'1. Input and Output files list'!$E$6</f>
        <v>C:/NGS/save/</v>
      </c>
      <c r="H4700" s="15" t="s">
        <v>38</v>
      </c>
      <c r="I4700" s="15" t="str">
        <f>'1. Input and Output files list'!$I$292</f>
        <v>.fastq</v>
      </c>
      <c r="J4700" s="15" t="s">
        <v>16</v>
      </c>
      <c r="K4700" s="15"/>
      <c r="L4700" s="15" t="str">
        <f>CONCATENATE(F4700,G4700,H4700,I4700,J4700)</f>
        <v>out_f &lt;- "C:/NGS/save/AdapterTrim_.fastq"</v>
      </c>
    </row>
    <row r="4701" spans="1:12" x14ac:dyDescent="0.15">
      <c r="A4701" s="15">
        <v>4700</v>
      </c>
      <c r="B4701" s="11">
        <v>107</v>
      </c>
      <c r="C4701" s="11">
        <v>32</v>
      </c>
      <c r="D4701" s="20" t="str">
        <f>L4701</f>
        <v>param_adapter &lt;- "CATGAGATCGGAAGAGCACACGTCTGAACTCCAGTCAC"  #Adapter sequence 4</v>
      </c>
      <c r="F4701" s="15" t="s">
        <v>44</v>
      </c>
      <c r="G4701" s="15" t="str">
        <f>'1. Input and Output files list'!$E$67</f>
        <v>CATGAGATCGGAAGAGCACACGTCTGAACTCCAGTCAC</v>
      </c>
      <c r="H4701" s="15" t="s">
        <v>51</v>
      </c>
      <c r="I4701" s="15"/>
      <c r="J4701" s="15"/>
      <c r="K4701" s="15"/>
      <c r="L4701" s="15" t="str">
        <f>CONCATENATE(F4701,G4701,H4701)</f>
        <v>param_adapter &lt;- "CATGAGATCGGAAGAGCACACGTCTGAACTCCAGTCAC"  #Adapter sequence 4</v>
      </c>
    </row>
    <row r="4702" spans="1:12" x14ac:dyDescent="0.15">
      <c r="A4702" s="15">
        <v>4701</v>
      </c>
      <c r="B4702" s="11">
        <v>107</v>
      </c>
      <c r="C4702" s="11">
        <v>33</v>
      </c>
      <c r="D4702" s="20" t="s">
        <v>31</v>
      </c>
      <c r="F4702" s="15"/>
      <c r="G4702" s="15"/>
      <c r="H4702" s="15"/>
      <c r="I4702" s="15"/>
      <c r="J4702" s="15"/>
      <c r="K4702" s="15"/>
      <c r="L4702" s="15"/>
    </row>
    <row r="4703" spans="1:12" x14ac:dyDescent="0.15">
      <c r="A4703" s="15">
        <v>4702</v>
      </c>
      <c r="B4703" s="11">
        <v>107</v>
      </c>
      <c r="C4703" s="11">
        <v>34</v>
      </c>
      <c r="D4703" s="20" t="s">
        <v>32</v>
      </c>
      <c r="F4703" s="15"/>
      <c r="G4703" s="15"/>
      <c r="H4703" s="15"/>
      <c r="I4703" s="15"/>
      <c r="J4703" s="15"/>
      <c r="K4703" s="15"/>
      <c r="L4703" s="15"/>
    </row>
    <row r="4704" spans="1:12" x14ac:dyDescent="0.15">
      <c r="A4704" s="15">
        <v>4703</v>
      </c>
      <c r="B4704" s="11">
        <v>107</v>
      </c>
      <c r="C4704" s="11">
        <v>35</v>
      </c>
      <c r="D4704" s="20" t="str">
        <f>L4704</f>
        <v>write.csv(res, "C:/NGS/save/.fastq.csv")</v>
      </c>
      <c r="F4704" s="15" t="s">
        <v>35</v>
      </c>
      <c r="G4704" s="15" t="str">
        <f>'1. Input and Output files list'!$E$6</f>
        <v>C:/NGS/save/</v>
      </c>
      <c r="H4704" s="15" t="str">
        <f>'1. Input and Output files list'!$I$292</f>
        <v>.fastq</v>
      </c>
      <c r="I4704" s="15" t="s">
        <v>34</v>
      </c>
      <c r="J4704" s="15"/>
      <c r="K4704" s="15"/>
      <c r="L4704" s="15" t="str">
        <f>CONCATENATE(F4704,G4704,H4704,I4704)</f>
        <v>write.csv(res, "C:/NGS/save/.fastq.csv")</v>
      </c>
    </row>
    <row r="4705" spans="1:20" x14ac:dyDescent="0.15">
      <c r="A4705" s="15">
        <v>4704</v>
      </c>
      <c r="B4705" s="11">
        <v>107</v>
      </c>
      <c r="C4705" s="11">
        <v>36</v>
      </c>
      <c r="D4705" s="20" t="str">
        <f>L4705</f>
        <v>system.time(fastq &lt;- fread("C:/NGS/save/AdapterTrim_.fastq", header=F, sep="\t", na.strings="NA", strip.white=TRUE, verbose=TRUE))</v>
      </c>
      <c r="F4705" s="15" t="s">
        <v>92</v>
      </c>
      <c r="G4705" s="15" t="str">
        <f>'1. Input and Output files list'!$E$6</f>
        <v>C:/NGS/save/</v>
      </c>
      <c r="H4705" s="15" t="s">
        <v>38</v>
      </c>
      <c r="I4705" s="15" t="str">
        <f>'1. Input and Output files list'!$I$292</f>
        <v>.fastq</v>
      </c>
      <c r="J4705" s="15" t="s">
        <v>20</v>
      </c>
      <c r="K4705" s="15"/>
      <c r="L4705" s="15" t="str">
        <f>CONCATENATE(F4705,G4705,H4705,I4705,J4705)</f>
        <v>system.time(fastq &lt;- fread("C:/NGS/save/AdapterTrim_.fastq", header=F, sep="\t", na.strings="NA", strip.white=TRUE, verbose=TRUE))</v>
      </c>
    </row>
    <row r="4706" spans="1:20" x14ac:dyDescent="0.15">
      <c r="A4706" s="15">
        <v>4705</v>
      </c>
      <c r="B4706" s="11">
        <v>107</v>
      </c>
      <c r="C4706" s="11">
        <v>37</v>
      </c>
      <c r="D4706" s="20" t="str">
        <f>T4706</f>
        <v>file.remove("C:/NGS/save/AdapterTrim_.fastq","C:/NGS/save/F2_Adap-0.fastq","C:/NGS/save/F2_Adap-1.fastq","C:/NGS/save/F2_Adap-2.fastq","C:/NGS/save/F2_Adap-3.fastq")</v>
      </c>
      <c r="F4706" s="15" t="s">
        <v>11</v>
      </c>
      <c r="G4706" s="15" t="str">
        <f>'1. Input and Output files list'!$E$6</f>
        <v>C:/NGS/save/</v>
      </c>
      <c r="H4706" s="15" t="s">
        <v>38</v>
      </c>
      <c r="I4706" s="15" t="str">
        <f>'1. Input and Output files list'!$I$292</f>
        <v>.fastq</v>
      </c>
      <c r="J4706" s="15" t="s">
        <v>852</v>
      </c>
      <c r="K4706" s="15" t="str">
        <f>'1. Input and Output files list'!$E$6</f>
        <v>C:/NGS/save/</v>
      </c>
      <c r="L4706" s="15" t="s">
        <v>851</v>
      </c>
      <c r="M4706" t="str">
        <f>'1. Input and Output files list'!$E$6</f>
        <v>C:/NGS/save/</v>
      </c>
      <c r="N4706" t="s">
        <v>89</v>
      </c>
      <c r="O4706" t="str">
        <f>'1. Input and Output files list'!$E$6</f>
        <v>C:/NGS/save/</v>
      </c>
      <c r="P4706" t="s">
        <v>90</v>
      </c>
      <c r="Q4706" t="str">
        <f>'1. Input and Output files list'!$E$6</f>
        <v>C:/NGS/save/</v>
      </c>
      <c r="R4706" t="s">
        <v>91</v>
      </c>
      <c r="T4706" t="str">
        <f>CONCATENATE(F4706,G4706,H4706,I4706,J4706,K4706,L4706,M4706,N4706,O4706,P4706,Q4706,R4706)</f>
        <v>file.remove("C:/NGS/save/AdapterTrim_.fastq","C:/NGS/save/F2_Adap-0.fastq","C:/NGS/save/F2_Adap-1.fastq","C:/NGS/save/F2_Adap-2.fastq","C:/NGS/save/F2_Adap-3.fastq")</v>
      </c>
    </row>
    <row r="4707" spans="1:20" x14ac:dyDescent="0.15">
      <c r="A4707" s="15">
        <v>4706</v>
      </c>
      <c r="B4707" s="11">
        <v>107</v>
      </c>
      <c r="C4707" s="11">
        <v>38</v>
      </c>
      <c r="D4707" s="20" t="s">
        <v>93</v>
      </c>
      <c r="F4707" s="15"/>
      <c r="G4707" s="15"/>
      <c r="H4707" s="15"/>
      <c r="I4707" s="15"/>
      <c r="J4707" s="15"/>
      <c r="K4707" s="15"/>
      <c r="L4707" s="15"/>
    </row>
    <row r="4708" spans="1:20" x14ac:dyDescent="0.15">
      <c r="A4708" s="15">
        <v>4707</v>
      </c>
      <c r="B4708" s="11">
        <v>107</v>
      </c>
      <c r="C4708" s="11">
        <v>39</v>
      </c>
      <c r="D4708" s="20" t="s">
        <v>2</v>
      </c>
      <c r="F4708" s="15"/>
      <c r="G4708" s="15"/>
      <c r="H4708" s="15"/>
      <c r="I4708" s="15"/>
      <c r="J4708" s="15"/>
      <c r="K4708" s="15"/>
      <c r="L4708" s="15"/>
    </row>
    <row r="4709" spans="1:20" x14ac:dyDescent="0.15">
      <c r="A4709" s="15">
        <v>4708</v>
      </c>
      <c r="B4709" s="11">
        <v>107</v>
      </c>
      <c r="C4709" s="11">
        <v>40</v>
      </c>
      <c r="D4709" s="20" t="str">
        <f>K4709</f>
        <v>system.time(write.csv(RADtag, file="C:/NGS/save/.tagcount", row.names = F))</v>
      </c>
      <c r="F4709" s="15" t="s">
        <v>164</v>
      </c>
      <c r="G4709" s="15" t="str">
        <f>'1. Input and Output files list'!$E$6</f>
        <v>C:/NGS/save/</v>
      </c>
      <c r="H4709" s="15" t="str">
        <f>'1. Input and Output files list'!$J$292</f>
        <v>.tagcount</v>
      </c>
      <c r="I4709" s="15" t="s">
        <v>210</v>
      </c>
      <c r="J4709" s="15"/>
      <c r="K4709" s="15" t="str">
        <f>CONCATENATE(F4709,G4709,H4709,I4709)</f>
        <v>system.time(write.csv(RADtag, file="C:/NGS/save/.tagcount", row.names = F))</v>
      </c>
      <c r="L4709" s="15"/>
    </row>
    <row r="4710" spans="1:20" x14ac:dyDescent="0.15">
      <c r="A4710" s="15">
        <v>4709</v>
      </c>
      <c r="B4710" s="11">
        <v>107</v>
      </c>
      <c r="C4710" s="11">
        <v>41</v>
      </c>
      <c r="D4710" s="20" t="str">
        <f>L4710</f>
        <v>file.remove("C:/NGS/save/.fastq")</v>
      </c>
      <c r="F4710" s="15" t="s">
        <v>97</v>
      </c>
      <c r="G4710" s="15" t="s">
        <v>13</v>
      </c>
      <c r="H4710" s="15" t="str">
        <f>'1. Input and Output files list'!$E$6</f>
        <v>C:/NGS/save/</v>
      </c>
      <c r="I4710" s="15" t="str">
        <f>'1. Input and Output files list'!$I$292</f>
        <v>.fastq</v>
      </c>
      <c r="J4710" s="7" t="s">
        <v>16</v>
      </c>
      <c r="K4710" s="15" t="s">
        <v>52</v>
      </c>
      <c r="L4710" s="15" t="str">
        <f>CONCATENATE(F4710,G4710,H4710,I4710,J4710,K4710)</f>
        <v>file.remove("C:/NGS/save/.fastq")</v>
      </c>
    </row>
    <row r="4711" spans="1:20" x14ac:dyDescent="0.15">
      <c r="A4711" s="15">
        <v>4710</v>
      </c>
      <c r="B4711" s="11">
        <v>107</v>
      </c>
      <c r="C4711" s="11">
        <v>42</v>
      </c>
      <c r="D4711" s="20" t="s">
        <v>170</v>
      </c>
      <c r="F4711" s="15"/>
      <c r="G4711" s="15"/>
      <c r="H4711" s="15"/>
      <c r="I4711" s="15"/>
      <c r="J4711" s="15"/>
      <c r="K4711" s="15"/>
      <c r="L4711" s="15"/>
    </row>
    <row r="4712" spans="1:20" x14ac:dyDescent="0.15">
      <c r="A4712" s="15">
        <v>4711</v>
      </c>
      <c r="B4712" s="11">
        <v>107</v>
      </c>
      <c r="C4712" s="11">
        <v>43</v>
      </c>
      <c r="D4712" s="20" t="str">
        <f>L4712</f>
        <v>system.time(write.csv(RAD_1over, file="C:/NGS/save/.tagcount1over", row.names = F))</v>
      </c>
      <c r="F4712" s="10" t="s">
        <v>171</v>
      </c>
      <c r="G4712" s="15" t="str">
        <f>'1. Input and Output files list'!$E$6</f>
        <v>C:/NGS/save/</v>
      </c>
      <c r="H4712" s="10" t="str">
        <f>'1. Input and Output files list'!$K$292</f>
        <v>.tagcount1over</v>
      </c>
      <c r="I4712" s="10" t="s">
        <v>210</v>
      </c>
      <c r="J4712" s="15"/>
      <c r="K4712" s="15"/>
      <c r="L4712" s="15" t="str">
        <f>CONCATENATE(F4712,G4712,H4712,I4712)</f>
        <v>system.time(write.csv(RAD_1over, file="C:/NGS/save/.tagcount1over", row.names = F))</v>
      </c>
    </row>
    <row r="4713" spans="1:20" x14ac:dyDescent="0.15">
      <c r="A4713" s="15">
        <v>4712</v>
      </c>
      <c r="B4713" s="11">
        <v>107</v>
      </c>
      <c r="C4713" s="11">
        <v>44</v>
      </c>
      <c r="D4713" s="20" t="s">
        <v>1073</v>
      </c>
      <c r="F4713" s="15"/>
      <c r="G4713" s="15"/>
      <c r="H4713" s="15"/>
      <c r="I4713" s="15"/>
      <c r="J4713" s="15"/>
      <c r="K4713" s="15"/>
      <c r="L4713" s="15"/>
    </row>
    <row r="4714" spans="1:20" x14ac:dyDescent="0.15">
      <c r="A4714" s="15">
        <v>4713</v>
      </c>
      <c r="B4714" s="11">
        <v>108</v>
      </c>
      <c r="C4714" s="11">
        <v>1</v>
      </c>
      <c r="D4714" s="20" t="str">
        <f>L4714</f>
        <v>in_f &lt;- c("0", "0")</v>
      </c>
      <c r="F4714" s="15" t="s">
        <v>3</v>
      </c>
      <c r="G4714" s="15">
        <f>'1. Input and Output files list'!$E$294</f>
        <v>0</v>
      </c>
      <c r="H4714" s="15" t="s">
        <v>10</v>
      </c>
      <c r="I4714" s="15">
        <f>'1. Input and Output files list'!$E$295</f>
        <v>0</v>
      </c>
      <c r="J4714" s="15" t="s">
        <v>4</v>
      </c>
      <c r="K4714" s="15"/>
      <c r="L4714" s="15" t="str">
        <f>CONCATENATE(F4714,G4714,H4714,I4714,J4714)</f>
        <v>in_f &lt;- c("0", "0")</v>
      </c>
    </row>
    <row r="4715" spans="1:20" x14ac:dyDescent="0.15">
      <c r="A4715" s="15">
        <v>4714</v>
      </c>
      <c r="B4715" s="11">
        <v>108</v>
      </c>
      <c r="C4715" s="11">
        <v>2</v>
      </c>
      <c r="D4715" s="20" t="str">
        <f>L4715</f>
        <v>out_f &lt;- "C:/NGS/save/.fastq"</v>
      </c>
      <c r="F4715" s="15" t="s">
        <v>95</v>
      </c>
      <c r="G4715" s="15" t="s">
        <v>13</v>
      </c>
      <c r="H4715" s="15" t="str">
        <f>'1. Input and Output files list'!$E$6</f>
        <v>C:/NGS/save/</v>
      </c>
      <c r="I4715" s="15" t="str">
        <f>'1. Input and Output files list'!$I$294</f>
        <v>.fastq</v>
      </c>
      <c r="J4715" s="7" t="s">
        <v>16</v>
      </c>
      <c r="K4715" s="15"/>
      <c r="L4715" s="15" t="str">
        <f>CONCATENATE(F4715,G4715,H4715,I4715,J4715)</f>
        <v>out_f &lt;- "C:/NGS/save/.fastq"</v>
      </c>
    </row>
    <row r="4716" spans="1:20" x14ac:dyDescent="0.15">
      <c r="A4716" s="15">
        <v>4715</v>
      </c>
      <c r="B4716" s="11">
        <v>108</v>
      </c>
      <c r="C4716" s="11">
        <v>3</v>
      </c>
      <c r="D4716" s="20" t="str">
        <f>L4716</f>
        <v>param_trim &lt;- 0</v>
      </c>
      <c r="F4716" s="15" t="s">
        <v>163</v>
      </c>
      <c r="G4716" s="15">
        <f>'1. Input and Output files list'!$H$294</f>
        <v>0</v>
      </c>
      <c r="H4716" s="15"/>
      <c r="I4716" s="15"/>
      <c r="J4716" s="15"/>
      <c r="K4716" s="15"/>
      <c r="L4716" s="15" t="str">
        <f>CONCATENATE(F4716,G4716)</f>
        <v>param_trim &lt;- 0</v>
      </c>
    </row>
    <row r="4717" spans="1:20" x14ac:dyDescent="0.15">
      <c r="A4717" s="15">
        <v>4716</v>
      </c>
      <c r="B4717" s="11">
        <v>108</v>
      </c>
      <c r="C4717" s="11">
        <v>4</v>
      </c>
      <c r="D4717" s="20" t="s">
        <v>21</v>
      </c>
      <c r="F4717" s="15"/>
      <c r="G4717" s="15"/>
      <c r="H4717" s="15"/>
      <c r="I4717" s="15"/>
      <c r="J4717" s="15"/>
      <c r="K4717" s="15"/>
      <c r="L4717" s="15"/>
    </row>
    <row r="4718" spans="1:20" x14ac:dyDescent="0.15">
      <c r="A4718" s="15">
        <v>4717</v>
      </c>
      <c r="B4718" s="11">
        <v>108</v>
      </c>
      <c r="C4718" s="11">
        <v>5</v>
      </c>
      <c r="D4718" s="20" t="s">
        <v>22</v>
      </c>
      <c r="F4718" s="15"/>
      <c r="G4718" s="15"/>
      <c r="H4718" s="15"/>
      <c r="I4718" s="15"/>
      <c r="J4718" s="15"/>
      <c r="K4718" s="15"/>
      <c r="L4718" s="15"/>
    </row>
    <row r="4719" spans="1:20" x14ac:dyDescent="0.15">
      <c r="A4719" s="15">
        <v>4718</v>
      </c>
      <c r="B4719" s="11">
        <v>108</v>
      </c>
      <c r="C4719" s="11">
        <v>6</v>
      </c>
      <c r="D4719" s="20" t="s">
        <v>23</v>
      </c>
      <c r="F4719" s="15"/>
      <c r="G4719" s="15"/>
      <c r="H4719" s="15"/>
      <c r="I4719" s="15"/>
      <c r="J4719" s="15"/>
      <c r="K4719" s="15"/>
      <c r="L4719" s="15"/>
    </row>
    <row r="4720" spans="1:20" x14ac:dyDescent="0.15">
      <c r="A4720" s="15">
        <v>4719</v>
      </c>
      <c r="B4720" s="11">
        <v>108</v>
      </c>
      <c r="C4720" s="11">
        <v>7</v>
      </c>
      <c r="D4720" s="20" t="str">
        <f>L4720</f>
        <v>hoge1 &lt;- DNAStringSet(sread(fastq), start=1, end=hoge)</v>
      </c>
      <c r="F4720" s="15" t="s">
        <v>166</v>
      </c>
      <c r="G4720" s="15">
        <f>'1. Input and Output files list'!$G$294+1</f>
        <v>1</v>
      </c>
      <c r="H4720" s="15" t="s">
        <v>26</v>
      </c>
      <c r="I4720" s="15"/>
      <c r="J4720" s="15"/>
      <c r="K4720" s="15"/>
      <c r="L4720" s="15" t="str">
        <f>CONCATENATE(F4720,G4720,H4720)</f>
        <v>hoge1 &lt;- DNAStringSet(sread(fastq), start=1, end=hoge)</v>
      </c>
    </row>
    <row r="4721" spans="1:18" x14ac:dyDescent="0.15">
      <c r="A4721" s="15">
        <v>4720</v>
      </c>
      <c r="B4721" s="11">
        <v>108</v>
      </c>
      <c r="C4721" s="11">
        <v>8</v>
      </c>
      <c r="D4721" s="20" t="str">
        <f>L4721</f>
        <v>hoge2 &lt;- BStringSet(quality(quality(fastq)), start=1, end=hoge)</v>
      </c>
      <c r="F4721" s="15" t="s">
        <v>167</v>
      </c>
      <c r="G4721" s="15">
        <f>'1. Input and Output files list'!$G$294+1</f>
        <v>1</v>
      </c>
      <c r="H4721" s="15" t="s">
        <v>26</v>
      </c>
      <c r="I4721" s="15"/>
      <c r="J4721" s="15"/>
      <c r="K4721" s="15"/>
      <c r="L4721" s="15" t="str">
        <f>CONCATENATE(F4721,G4721,H4721)</f>
        <v>hoge2 &lt;- BStringSet(quality(quality(fastq)), start=1, end=hoge)</v>
      </c>
    </row>
    <row r="4722" spans="1:18" x14ac:dyDescent="0.15">
      <c r="A4722" s="15">
        <v>4721</v>
      </c>
      <c r="B4722" s="11">
        <v>108</v>
      </c>
      <c r="C4722" s="11">
        <v>9</v>
      </c>
      <c r="D4722" s="20" t="s">
        <v>24</v>
      </c>
      <c r="F4722" s="15"/>
      <c r="G4722" s="15"/>
      <c r="H4722" s="15"/>
      <c r="I4722" s="15"/>
      <c r="J4722" s="15"/>
      <c r="K4722" s="15"/>
      <c r="L4722" s="15"/>
    </row>
    <row r="4723" spans="1:18" x14ac:dyDescent="0.15">
      <c r="A4723" s="15">
        <v>4722</v>
      </c>
      <c r="B4723" s="11">
        <v>108</v>
      </c>
      <c r="C4723" s="11">
        <v>10</v>
      </c>
      <c r="D4723" s="20" t="s">
        <v>96</v>
      </c>
      <c r="F4723" s="15"/>
      <c r="G4723" s="15"/>
      <c r="H4723" s="15"/>
      <c r="I4723" s="15"/>
      <c r="J4723" s="15"/>
      <c r="K4723" s="15"/>
      <c r="L4723" s="15"/>
    </row>
    <row r="4724" spans="1:18" x14ac:dyDescent="0.15">
      <c r="A4724" s="15">
        <v>4723</v>
      </c>
      <c r="B4724" s="11">
        <v>108</v>
      </c>
      <c r="C4724" s="11">
        <v>11</v>
      </c>
      <c r="D4724" s="53" t="str">
        <f>R4724</f>
        <v>param1 &lt;- 35</v>
      </c>
      <c r="F4724" s="15" t="s">
        <v>843</v>
      </c>
      <c r="G4724" s="15">
        <f>'1. Input and Output files list'!$E$32</f>
        <v>35</v>
      </c>
      <c r="H4724" s="15"/>
      <c r="I4724" s="15"/>
      <c r="J4724" s="15"/>
      <c r="K4724" s="15"/>
      <c r="L4724" s="15"/>
      <c r="R4724" t="str">
        <f>CONCATENATE(F4724,G4724,H4724)</f>
        <v>param1 &lt;- 35</v>
      </c>
    </row>
    <row r="4725" spans="1:18" x14ac:dyDescent="0.15">
      <c r="A4725" s="15">
        <v>4724</v>
      </c>
      <c r="B4725" s="11">
        <v>108</v>
      </c>
      <c r="C4725" s="11">
        <v>12</v>
      </c>
      <c r="D4725" s="53" t="str">
        <f>R4725</f>
        <v>param2 &lt;- 0.1</v>
      </c>
      <c r="F4725" s="15" t="s">
        <v>844</v>
      </c>
      <c r="G4725" s="15">
        <f>'1. Input and Output files list'!$E$34</f>
        <v>0.1</v>
      </c>
      <c r="H4725" s="15"/>
      <c r="I4725" s="15"/>
      <c r="J4725" s="15"/>
      <c r="K4725" s="15"/>
      <c r="L4725" s="15"/>
      <c r="R4725" t="str">
        <f>CONCATENATE(F4725,G4725,H4725)</f>
        <v>param2 &lt;- 0.1</v>
      </c>
    </row>
    <row r="4726" spans="1:18" x14ac:dyDescent="0.15">
      <c r="A4726" s="15">
        <v>4725</v>
      </c>
      <c r="B4726" s="11">
        <v>108</v>
      </c>
      <c r="C4726" s="11">
        <v>13</v>
      </c>
      <c r="D4726" s="53" t="str">
        <f>R4726</f>
        <v>fastq &lt;- readFastq("C:/NGS/save/.fastq")</v>
      </c>
      <c r="F4726" s="15" t="s">
        <v>845</v>
      </c>
      <c r="G4726" s="15" t="str">
        <f>'1. Input and Output files list'!$E$6</f>
        <v>C:/NGS/save/</v>
      </c>
      <c r="H4726" s="5" t="str">
        <f>'1. Input and Output files list'!$I$294</f>
        <v>.fastq</v>
      </c>
      <c r="I4726" s="15" t="s">
        <v>4</v>
      </c>
      <c r="J4726" s="15">
        <v>108</v>
      </c>
      <c r="K4726" s="15"/>
      <c r="L4726" s="15"/>
      <c r="R4726" t="str">
        <f>CONCATENATE(F4726,G4726,H4726,I4726)</f>
        <v>fastq &lt;- readFastq("C:/NGS/save/.fastq")</v>
      </c>
    </row>
    <row r="4727" spans="1:18" x14ac:dyDescent="0.15">
      <c r="A4727" s="15">
        <v>4726</v>
      </c>
      <c r="B4727" s="11">
        <v>108</v>
      </c>
      <c r="C4727" s="11">
        <v>14</v>
      </c>
      <c r="D4727" s="53" t="s">
        <v>840</v>
      </c>
      <c r="F4727" s="15"/>
      <c r="G4727" s="15"/>
      <c r="H4727" s="15"/>
      <c r="I4727" s="15"/>
      <c r="J4727" s="15"/>
      <c r="K4727" s="15"/>
      <c r="L4727" s="15"/>
    </row>
    <row r="4728" spans="1:18" x14ac:dyDescent="0.15">
      <c r="A4728" s="15">
        <v>4727</v>
      </c>
      <c r="B4728" s="11">
        <v>108</v>
      </c>
      <c r="C4728" s="11">
        <v>15</v>
      </c>
      <c r="D4728" s="53" t="s">
        <v>841</v>
      </c>
      <c r="F4728" s="15"/>
      <c r="G4728" s="15"/>
      <c r="H4728" s="15"/>
      <c r="I4728" s="15"/>
      <c r="J4728" s="15"/>
      <c r="K4728" s="15"/>
      <c r="L4728" s="15"/>
    </row>
    <row r="4729" spans="1:18" x14ac:dyDescent="0.15">
      <c r="A4729" s="15">
        <v>4728</v>
      </c>
      <c r="B4729" s="11">
        <v>108</v>
      </c>
      <c r="C4729" s="11">
        <v>16</v>
      </c>
      <c r="D4729" s="53" t="s">
        <v>842</v>
      </c>
      <c r="F4729" s="15"/>
      <c r="G4729" s="15"/>
      <c r="H4729" s="15"/>
      <c r="I4729" s="15"/>
      <c r="J4729" s="15"/>
      <c r="K4729" s="15"/>
      <c r="L4729" s="15"/>
    </row>
    <row r="4730" spans="1:18" x14ac:dyDescent="0.15">
      <c r="A4730" s="15">
        <v>4729</v>
      </c>
      <c r="B4730" s="11">
        <v>108</v>
      </c>
      <c r="C4730" s="11">
        <v>17</v>
      </c>
      <c r="D4730" s="20" t="str">
        <f>L4730</f>
        <v xml:space="preserve">writeFastq(fastq, "C:/NGS/save/F2_Adap-0.fastq", compress=F)   </v>
      </c>
      <c r="F4730" s="15" t="s">
        <v>847</v>
      </c>
      <c r="G4730" s="15" t="str">
        <f>'1. Input and Output files list'!$E$6</f>
        <v>C:/NGS/save/</v>
      </c>
      <c r="H4730" s="15" t="s">
        <v>850</v>
      </c>
      <c r="I4730" s="15"/>
      <c r="J4730" s="15"/>
      <c r="K4730" s="15"/>
      <c r="L4730" s="15" t="str">
        <f>CONCATENATE(F4730,G4730,H4730,I4730,J4730)</f>
        <v xml:space="preserve">writeFastq(fastq, "C:/NGS/save/F2_Adap-0.fastq", compress=F)   </v>
      </c>
    </row>
    <row r="4731" spans="1:18" x14ac:dyDescent="0.15">
      <c r="A4731" s="15">
        <v>4730</v>
      </c>
      <c r="B4731" s="11">
        <v>108</v>
      </c>
      <c r="C4731" s="11">
        <v>18</v>
      </c>
      <c r="D4731" s="20" t="str">
        <f>L4731</f>
        <v>in_f &lt;- "C:/NGS/save/F2_Adap-0.fastq"</v>
      </c>
      <c r="F4731" s="15" t="s">
        <v>14</v>
      </c>
      <c r="G4731" s="15" t="s">
        <v>13</v>
      </c>
      <c r="H4731" s="15" t="str">
        <f>'1. Input and Output files list'!$E$6</f>
        <v>C:/NGS/save/</v>
      </c>
      <c r="I4731" s="15" t="s">
        <v>849</v>
      </c>
      <c r="J4731" s="7"/>
      <c r="K4731" s="15"/>
      <c r="L4731" s="15" t="str">
        <f>CONCATENATE(F4731,G4731,H4731,I4731,J4731)</f>
        <v>in_f &lt;- "C:/NGS/save/F2_Adap-0.fastq"</v>
      </c>
    </row>
    <row r="4732" spans="1:18" x14ac:dyDescent="0.15">
      <c r="A4732" s="15">
        <v>4731</v>
      </c>
      <c r="B4732" s="11">
        <v>108</v>
      </c>
      <c r="C4732" s="11">
        <v>19</v>
      </c>
      <c r="D4732" s="20" t="str">
        <f>L4732</f>
        <v>out_f &lt;- "C:/NGS/save/F2_Adap-1.fastq"</v>
      </c>
      <c r="F4732" s="15" t="s">
        <v>15</v>
      </c>
      <c r="G4732" s="15" t="str">
        <f>'1. Input and Output files list'!$E$6</f>
        <v>C:/NGS/save/</v>
      </c>
      <c r="H4732" s="15" t="s">
        <v>86</v>
      </c>
      <c r="I4732" s="15"/>
      <c r="J4732" s="15"/>
      <c r="K4732" s="15"/>
      <c r="L4732" s="15" t="str">
        <f>CONCATENATE(F4732,G4732,H4732)</f>
        <v>out_f &lt;- "C:/NGS/save/F2_Adap-1.fastq"</v>
      </c>
    </row>
    <row r="4733" spans="1:18" x14ac:dyDescent="0.15">
      <c r="A4733" s="15">
        <v>4732</v>
      </c>
      <c r="B4733" s="11">
        <v>108</v>
      </c>
      <c r="C4733" s="11">
        <v>20</v>
      </c>
      <c r="D4733" s="20" t="str">
        <f>L4733</f>
        <v>param_adapter &lt;- "CATGAGATCGGAAGAGCGTCGTGTAGGGAAAGAGTGT"  #Adapter sequence 1</v>
      </c>
      <c r="F4733" s="11" t="s">
        <v>44</v>
      </c>
      <c r="G4733" s="11" t="str">
        <f>'1. Input and Output files list'!$E$64</f>
        <v>CATGAGATCGGAAGAGCGTCGTGTAGGGAAAGAGTGT</v>
      </c>
      <c r="H4733" s="11" t="s">
        <v>46</v>
      </c>
      <c r="I4733" s="15"/>
      <c r="J4733" s="15"/>
      <c r="K4733" s="15"/>
      <c r="L4733" s="15" t="str">
        <f>CONCATENATE(F4733,G4733,H4733)</f>
        <v>param_adapter &lt;- "CATGAGATCGGAAGAGCGTCGTGTAGGGAAAGAGTGT"  #Adapter sequence 1</v>
      </c>
    </row>
    <row r="4734" spans="1:18" x14ac:dyDescent="0.15">
      <c r="A4734" s="15">
        <v>4733</v>
      </c>
      <c r="B4734" s="11">
        <v>108</v>
      </c>
      <c r="C4734" s="11">
        <v>21</v>
      </c>
      <c r="D4734" s="20" t="s">
        <v>28</v>
      </c>
      <c r="F4734" s="15"/>
      <c r="G4734" s="15"/>
      <c r="H4734" s="15"/>
      <c r="I4734" s="15"/>
      <c r="J4734" s="15"/>
      <c r="K4734" s="15"/>
      <c r="L4734" s="15"/>
    </row>
    <row r="4735" spans="1:18" x14ac:dyDescent="0.15">
      <c r="A4735" s="15">
        <v>4734</v>
      </c>
      <c r="B4735" s="11">
        <v>108</v>
      </c>
      <c r="C4735" s="11">
        <v>22</v>
      </c>
      <c r="D4735" s="20" t="str">
        <f>L4735</f>
        <v>in_f &lt;- "C:/NGS/save/F2_Adap-1.fastq"</v>
      </c>
      <c r="F4735" s="15" t="s">
        <v>12</v>
      </c>
      <c r="G4735" s="15" t="str">
        <f>'1. Input and Output files list'!$E$6</f>
        <v>C:/NGS/save/</v>
      </c>
      <c r="H4735" s="15" t="s">
        <v>86</v>
      </c>
      <c r="I4735" s="15"/>
      <c r="J4735" s="15"/>
      <c r="K4735" s="15"/>
      <c r="L4735" s="15" t="str">
        <f>CONCATENATE(F4735,G4735,H4735)</f>
        <v>in_f &lt;- "C:/NGS/save/F2_Adap-1.fastq"</v>
      </c>
    </row>
    <row r="4736" spans="1:18" x14ac:dyDescent="0.15">
      <c r="A4736" s="15">
        <v>4735</v>
      </c>
      <c r="B4736" s="11">
        <v>108</v>
      </c>
      <c r="C4736" s="11">
        <v>23</v>
      </c>
      <c r="D4736" s="20" t="str">
        <f>L4736</f>
        <v>out_f &lt;- "C:/NGS/save/F2_Adap-2.fastq"</v>
      </c>
      <c r="F4736" s="15" t="s">
        <v>15</v>
      </c>
      <c r="G4736" s="15" t="str">
        <f>'1. Input and Output files list'!$E$6</f>
        <v>C:/NGS/save/</v>
      </c>
      <c r="H4736" s="15" t="s">
        <v>87</v>
      </c>
      <c r="I4736" s="15"/>
      <c r="J4736" s="15"/>
      <c r="K4736" s="15"/>
      <c r="L4736" s="15" t="str">
        <f>CONCATENATE(F4736,G4736,H4736)</f>
        <v>out_f &lt;- "C:/NGS/save/F2_Adap-2.fastq"</v>
      </c>
    </row>
    <row r="4737" spans="1:20" x14ac:dyDescent="0.15">
      <c r="A4737" s="15">
        <v>4736</v>
      </c>
      <c r="B4737" s="11">
        <v>108</v>
      </c>
      <c r="C4737" s="11">
        <v>24</v>
      </c>
      <c r="D4737" s="20" t="str">
        <f>L4737</f>
        <v>param_adapter &lt;- "TAAGATCGGAAGAGCACACGTCTGAACTCCAGTCAC"  #Adapter sequence 2</v>
      </c>
      <c r="F4737" s="11" t="s">
        <v>44</v>
      </c>
      <c r="G4737" s="15" t="str">
        <f>'1. Input and Output files list'!$E$65</f>
        <v>TAAGATCGGAAGAGCACACGTCTGAACTCCAGTCAC</v>
      </c>
      <c r="H4737" s="11" t="s">
        <v>47</v>
      </c>
      <c r="I4737" s="15"/>
      <c r="J4737" s="15"/>
      <c r="K4737" s="15"/>
      <c r="L4737" s="15" t="str">
        <f>CONCATENATE(F4737,G4737,H4737)</f>
        <v>param_adapter &lt;- "TAAGATCGGAAGAGCACACGTCTGAACTCCAGTCAC"  #Adapter sequence 2</v>
      </c>
    </row>
    <row r="4738" spans="1:20" x14ac:dyDescent="0.15">
      <c r="A4738" s="15">
        <v>4737</v>
      </c>
      <c r="B4738" s="11">
        <v>108</v>
      </c>
      <c r="C4738" s="11">
        <v>25</v>
      </c>
      <c r="D4738" s="20" t="s">
        <v>29</v>
      </c>
      <c r="F4738" s="15"/>
      <c r="G4738" s="15"/>
      <c r="H4738" s="15"/>
      <c r="I4738" s="15"/>
      <c r="J4738" s="15"/>
      <c r="K4738" s="15"/>
      <c r="L4738" s="15"/>
    </row>
    <row r="4739" spans="1:20" x14ac:dyDescent="0.15">
      <c r="A4739" s="15">
        <v>4738</v>
      </c>
      <c r="B4739" s="11">
        <v>108</v>
      </c>
      <c r="C4739" s="11">
        <v>26</v>
      </c>
      <c r="D4739" s="20" t="str">
        <f>L4739</f>
        <v>in_f &lt;- "C:/NGS/save/F2_Adap-2.fastq"</v>
      </c>
      <c r="F4739" s="15" t="s">
        <v>12</v>
      </c>
      <c r="G4739" s="15" t="str">
        <f>'1. Input and Output files list'!$E$6</f>
        <v>C:/NGS/save/</v>
      </c>
      <c r="H4739" s="15" t="s">
        <v>87</v>
      </c>
      <c r="I4739" s="15"/>
      <c r="J4739" s="15"/>
      <c r="K4739" s="15"/>
      <c r="L4739" s="15" t="str">
        <f>CONCATENATE(F4739,G4739,H4739)</f>
        <v>in_f &lt;- "C:/NGS/save/F2_Adap-2.fastq"</v>
      </c>
    </row>
    <row r="4740" spans="1:20" x14ac:dyDescent="0.15">
      <c r="A4740" s="15">
        <v>4739</v>
      </c>
      <c r="B4740" s="11">
        <v>108</v>
      </c>
      <c r="C4740" s="11">
        <v>27</v>
      </c>
      <c r="D4740" s="20" t="str">
        <f>L4740</f>
        <v>out_f &lt;- "C:/NGS/save/F2_Adap-3.fastq"</v>
      </c>
      <c r="F4740" s="15" t="s">
        <v>15</v>
      </c>
      <c r="G4740" s="15" t="str">
        <f>'1. Input and Output files list'!$E$6</f>
        <v>C:/NGS/save/</v>
      </c>
      <c r="H4740" s="15" t="s">
        <v>88</v>
      </c>
      <c r="I4740" s="15"/>
      <c r="J4740" s="15"/>
      <c r="K4740" s="15"/>
      <c r="L4740" s="15" t="str">
        <f>CONCATENATE(F4740,G4740,H4740)</f>
        <v>out_f &lt;- "C:/NGS/save/F2_Adap-3.fastq"</v>
      </c>
    </row>
    <row r="4741" spans="1:20" x14ac:dyDescent="0.15">
      <c r="A4741" s="15">
        <v>4740</v>
      </c>
      <c r="B4741" s="11">
        <v>108</v>
      </c>
      <c r="C4741" s="11">
        <v>28</v>
      </c>
      <c r="D4741" s="20" t="str">
        <f>L4741</f>
        <v>param_adapter &lt;- "TAAGATCGGAAGAGCGTCGTGTAGGGAAAGAGTGT"  #Adapter sequence 3</v>
      </c>
      <c r="F4741" s="15" t="s">
        <v>44</v>
      </c>
      <c r="G4741" s="15" t="str">
        <f>'1. Input and Output files list'!$E$66</f>
        <v>TAAGATCGGAAGAGCGTCGTGTAGGGAAAGAGTGT</v>
      </c>
      <c r="H4741" s="15" t="s">
        <v>49</v>
      </c>
      <c r="I4741" s="15"/>
      <c r="J4741" s="15"/>
      <c r="K4741" s="15"/>
      <c r="L4741" s="15" t="str">
        <f>CONCATENATE(F4741,G4741,H4741)</f>
        <v>param_adapter &lt;- "TAAGATCGGAAGAGCGTCGTGTAGGGAAAGAGTGT"  #Adapter sequence 3</v>
      </c>
    </row>
    <row r="4742" spans="1:20" x14ac:dyDescent="0.15">
      <c r="A4742" s="15">
        <v>4741</v>
      </c>
      <c r="B4742" s="11">
        <v>108</v>
      </c>
      <c r="C4742" s="11">
        <v>29</v>
      </c>
      <c r="D4742" s="20" t="s">
        <v>30</v>
      </c>
      <c r="F4742" s="15"/>
      <c r="G4742" s="15"/>
      <c r="H4742" s="15"/>
      <c r="I4742" s="15"/>
      <c r="J4742" s="15"/>
      <c r="K4742" s="15"/>
      <c r="L4742" s="15"/>
    </row>
    <row r="4743" spans="1:20" x14ac:dyDescent="0.15">
      <c r="A4743" s="15">
        <v>4742</v>
      </c>
      <c r="B4743" s="11">
        <v>108</v>
      </c>
      <c r="C4743" s="11">
        <v>30</v>
      </c>
      <c r="D4743" s="20" t="str">
        <f>L4743</f>
        <v>in_f &lt;- "C:/NGS/save/F2_Adap-3.fastq"</v>
      </c>
      <c r="F4743" s="15" t="s">
        <v>12</v>
      </c>
      <c r="G4743" s="15" t="str">
        <f>'1. Input and Output files list'!$E$6</f>
        <v>C:/NGS/save/</v>
      </c>
      <c r="H4743" s="15" t="s">
        <v>88</v>
      </c>
      <c r="I4743" s="15"/>
      <c r="J4743" s="15"/>
      <c r="K4743" s="15"/>
      <c r="L4743" s="15" t="str">
        <f>CONCATENATE(F4743,G4743,H4743)</f>
        <v>in_f &lt;- "C:/NGS/save/F2_Adap-3.fastq"</v>
      </c>
    </row>
    <row r="4744" spans="1:20" x14ac:dyDescent="0.15">
      <c r="A4744" s="15">
        <v>4743</v>
      </c>
      <c r="B4744" s="11">
        <v>108</v>
      </c>
      <c r="C4744" s="11">
        <v>31</v>
      </c>
      <c r="D4744" s="20" t="str">
        <f>L4744</f>
        <v>out_f &lt;- "C:/NGS/save/AdapterTrim_.fastq"</v>
      </c>
      <c r="F4744" s="15" t="s">
        <v>36</v>
      </c>
      <c r="G4744" s="15" t="str">
        <f>'1. Input and Output files list'!$E$6</f>
        <v>C:/NGS/save/</v>
      </c>
      <c r="H4744" s="15" t="s">
        <v>38</v>
      </c>
      <c r="I4744" s="15" t="str">
        <f>'1. Input and Output files list'!$I$294</f>
        <v>.fastq</v>
      </c>
      <c r="J4744" s="15" t="s">
        <v>16</v>
      </c>
      <c r="K4744" s="15"/>
      <c r="L4744" s="15" t="str">
        <f>CONCATENATE(F4744,G4744,H4744,I4744,J4744)</f>
        <v>out_f &lt;- "C:/NGS/save/AdapterTrim_.fastq"</v>
      </c>
    </row>
    <row r="4745" spans="1:20" x14ac:dyDescent="0.15">
      <c r="A4745" s="15">
        <v>4744</v>
      </c>
      <c r="B4745" s="11">
        <v>108</v>
      </c>
      <c r="C4745" s="11">
        <v>32</v>
      </c>
      <c r="D4745" s="20" t="str">
        <f>L4745</f>
        <v>param_adapter &lt;- "CATGAGATCGGAAGAGCACACGTCTGAACTCCAGTCAC"  #Adapter sequence 4</v>
      </c>
      <c r="F4745" s="15" t="s">
        <v>44</v>
      </c>
      <c r="G4745" s="15" t="str">
        <f>'1. Input and Output files list'!$E$67</f>
        <v>CATGAGATCGGAAGAGCACACGTCTGAACTCCAGTCAC</v>
      </c>
      <c r="H4745" s="15" t="s">
        <v>51</v>
      </c>
      <c r="I4745" s="15"/>
      <c r="J4745" s="15"/>
      <c r="K4745" s="15"/>
      <c r="L4745" s="15" t="str">
        <f>CONCATENATE(F4745,G4745,H4745)</f>
        <v>param_adapter &lt;- "CATGAGATCGGAAGAGCACACGTCTGAACTCCAGTCAC"  #Adapter sequence 4</v>
      </c>
    </row>
    <row r="4746" spans="1:20" x14ac:dyDescent="0.15">
      <c r="A4746" s="15">
        <v>4745</v>
      </c>
      <c r="B4746" s="11">
        <v>108</v>
      </c>
      <c r="C4746" s="11">
        <v>33</v>
      </c>
      <c r="D4746" s="20" t="s">
        <v>31</v>
      </c>
      <c r="F4746" s="15"/>
      <c r="G4746" s="15"/>
      <c r="H4746" s="15"/>
      <c r="I4746" s="15"/>
      <c r="J4746" s="15"/>
      <c r="K4746" s="15"/>
      <c r="L4746" s="15"/>
    </row>
    <row r="4747" spans="1:20" x14ac:dyDescent="0.15">
      <c r="A4747" s="15">
        <v>4746</v>
      </c>
      <c r="B4747" s="11">
        <v>108</v>
      </c>
      <c r="C4747" s="11">
        <v>34</v>
      </c>
      <c r="D4747" s="20" t="s">
        <v>32</v>
      </c>
      <c r="F4747" s="15"/>
      <c r="G4747" s="15"/>
      <c r="H4747" s="15"/>
      <c r="I4747" s="15"/>
      <c r="J4747" s="15"/>
      <c r="K4747" s="15"/>
      <c r="L4747" s="15"/>
    </row>
    <row r="4748" spans="1:20" x14ac:dyDescent="0.15">
      <c r="A4748" s="15">
        <v>4747</v>
      </c>
      <c r="B4748" s="11">
        <v>108</v>
      </c>
      <c r="C4748" s="11">
        <v>35</v>
      </c>
      <c r="D4748" s="20" t="str">
        <f>L4748</f>
        <v>write.csv(res, "C:/NGS/save/.fastq.csv")</v>
      </c>
      <c r="F4748" s="15" t="s">
        <v>35</v>
      </c>
      <c r="G4748" s="15" t="str">
        <f>'1. Input and Output files list'!$E$6</f>
        <v>C:/NGS/save/</v>
      </c>
      <c r="H4748" s="15" t="str">
        <f>'1. Input and Output files list'!$I$294</f>
        <v>.fastq</v>
      </c>
      <c r="I4748" s="15" t="s">
        <v>34</v>
      </c>
      <c r="J4748" s="15"/>
      <c r="K4748" s="15"/>
      <c r="L4748" s="15" t="str">
        <f>CONCATENATE(F4748,G4748,H4748,I4748)</f>
        <v>write.csv(res, "C:/NGS/save/.fastq.csv")</v>
      </c>
    </row>
    <row r="4749" spans="1:20" x14ac:dyDescent="0.15">
      <c r="A4749" s="15">
        <v>4748</v>
      </c>
      <c r="B4749" s="11">
        <v>108</v>
      </c>
      <c r="C4749" s="11">
        <v>36</v>
      </c>
      <c r="D4749" s="20" t="str">
        <f>L4749</f>
        <v>system.time(fastq &lt;- fread("C:/NGS/save/AdapterTrim_.fastq", header=F, sep="\t", na.strings="NA", strip.white=TRUE, verbose=TRUE))</v>
      </c>
      <c r="F4749" s="15" t="s">
        <v>92</v>
      </c>
      <c r="G4749" s="15" t="str">
        <f>'1. Input and Output files list'!$E$6</f>
        <v>C:/NGS/save/</v>
      </c>
      <c r="H4749" s="15" t="s">
        <v>38</v>
      </c>
      <c r="I4749" s="15" t="str">
        <f>'1. Input and Output files list'!$I$294</f>
        <v>.fastq</v>
      </c>
      <c r="J4749" s="15" t="s">
        <v>20</v>
      </c>
      <c r="K4749" s="15"/>
      <c r="L4749" s="15" t="str">
        <f>CONCATENATE(F4749,G4749,H4749,I4749,J4749)</f>
        <v>system.time(fastq &lt;- fread("C:/NGS/save/AdapterTrim_.fastq", header=F, sep="\t", na.strings="NA", strip.white=TRUE, verbose=TRUE))</v>
      </c>
    </row>
    <row r="4750" spans="1:20" x14ac:dyDescent="0.15">
      <c r="A4750" s="15">
        <v>4749</v>
      </c>
      <c r="B4750" s="11">
        <v>108</v>
      </c>
      <c r="C4750" s="11">
        <v>37</v>
      </c>
      <c r="D4750" s="20" t="str">
        <f>T4750</f>
        <v>file.remove("C:/NGS/save/AdapterTrim_.fastq","C:/NGS/save/F2_Adap-0.fastq","C:/NGS/save/F2_Adap-1.fastq","C:/NGS/save/F2_Adap-2.fastq","C:/NGS/save/F2_Adap-3.fastq")</v>
      </c>
      <c r="F4750" s="15" t="s">
        <v>11</v>
      </c>
      <c r="G4750" s="15" t="str">
        <f>'1. Input and Output files list'!$E$6</f>
        <v>C:/NGS/save/</v>
      </c>
      <c r="H4750" s="15" t="s">
        <v>38</v>
      </c>
      <c r="I4750" s="15" t="str">
        <f>'1. Input and Output files list'!$I$294</f>
        <v>.fastq</v>
      </c>
      <c r="J4750" s="15" t="s">
        <v>852</v>
      </c>
      <c r="K4750" s="15" t="str">
        <f>'1. Input and Output files list'!$E$6</f>
        <v>C:/NGS/save/</v>
      </c>
      <c r="L4750" s="15" t="s">
        <v>851</v>
      </c>
      <c r="M4750" t="str">
        <f>'1. Input and Output files list'!$E$6</f>
        <v>C:/NGS/save/</v>
      </c>
      <c r="N4750" t="s">
        <v>89</v>
      </c>
      <c r="O4750" t="str">
        <f>'1. Input and Output files list'!$E$6</f>
        <v>C:/NGS/save/</v>
      </c>
      <c r="P4750" t="s">
        <v>90</v>
      </c>
      <c r="Q4750" t="str">
        <f>'1. Input and Output files list'!$E$6</f>
        <v>C:/NGS/save/</v>
      </c>
      <c r="R4750" t="s">
        <v>91</v>
      </c>
      <c r="T4750" t="str">
        <f>CONCATENATE(F4750,G4750,H4750,I4750,J4750,K4750,L4750,M4750,N4750,O4750,P4750,Q4750,R4750)</f>
        <v>file.remove("C:/NGS/save/AdapterTrim_.fastq","C:/NGS/save/F2_Adap-0.fastq","C:/NGS/save/F2_Adap-1.fastq","C:/NGS/save/F2_Adap-2.fastq","C:/NGS/save/F2_Adap-3.fastq")</v>
      </c>
    </row>
    <row r="4751" spans="1:20" x14ac:dyDescent="0.15">
      <c r="A4751" s="15">
        <v>4750</v>
      </c>
      <c r="B4751" s="11">
        <v>108</v>
      </c>
      <c r="C4751" s="11">
        <v>38</v>
      </c>
      <c r="D4751" s="20" t="s">
        <v>93</v>
      </c>
      <c r="F4751" s="15"/>
      <c r="G4751" s="15"/>
      <c r="H4751" s="15"/>
      <c r="I4751" s="15"/>
      <c r="J4751" s="15"/>
      <c r="K4751" s="15"/>
      <c r="L4751" s="15"/>
    </row>
    <row r="4752" spans="1:20" x14ac:dyDescent="0.15">
      <c r="A4752" s="15">
        <v>4751</v>
      </c>
      <c r="B4752" s="11">
        <v>108</v>
      </c>
      <c r="C4752" s="11">
        <v>39</v>
      </c>
      <c r="D4752" s="20" t="s">
        <v>2</v>
      </c>
      <c r="F4752" s="15"/>
      <c r="G4752" s="15"/>
      <c r="H4752" s="15"/>
      <c r="I4752" s="15"/>
      <c r="J4752" s="15"/>
      <c r="K4752" s="15"/>
      <c r="L4752" s="15"/>
    </row>
    <row r="4753" spans="1:18" x14ac:dyDescent="0.15">
      <c r="A4753" s="15">
        <v>4752</v>
      </c>
      <c r="B4753" s="11">
        <v>108</v>
      </c>
      <c r="C4753" s="11">
        <v>40</v>
      </c>
      <c r="D4753" s="20" t="str">
        <f>K4753</f>
        <v>system.time(write.csv(RADtag, file="C:/NGS/save/.tagcount", row.names = F))</v>
      </c>
      <c r="F4753" s="15" t="s">
        <v>164</v>
      </c>
      <c r="G4753" s="15" t="str">
        <f>'1. Input and Output files list'!$E$6</f>
        <v>C:/NGS/save/</v>
      </c>
      <c r="H4753" s="15" t="str">
        <f>'1. Input and Output files list'!$J$294</f>
        <v>.tagcount</v>
      </c>
      <c r="I4753" s="15" t="s">
        <v>210</v>
      </c>
      <c r="J4753" s="15"/>
      <c r="K4753" s="15" t="str">
        <f>CONCATENATE(F4753,G4753,H4753,I4753)</f>
        <v>system.time(write.csv(RADtag, file="C:/NGS/save/.tagcount", row.names = F))</v>
      </c>
      <c r="L4753" s="15"/>
    </row>
    <row r="4754" spans="1:18" x14ac:dyDescent="0.15">
      <c r="A4754" s="15">
        <v>4753</v>
      </c>
      <c r="B4754" s="11">
        <v>108</v>
      </c>
      <c r="C4754" s="11">
        <v>41</v>
      </c>
      <c r="D4754" s="20" t="str">
        <f>L4754</f>
        <v>file.remove("C:/NGS/save/.fastq")</v>
      </c>
      <c r="F4754" s="15" t="s">
        <v>97</v>
      </c>
      <c r="G4754" s="15" t="s">
        <v>13</v>
      </c>
      <c r="H4754" s="15" t="str">
        <f>'1. Input and Output files list'!$E$6</f>
        <v>C:/NGS/save/</v>
      </c>
      <c r="I4754" s="15" t="str">
        <f>'1. Input and Output files list'!$I$294</f>
        <v>.fastq</v>
      </c>
      <c r="J4754" s="7" t="s">
        <v>16</v>
      </c>
      <c r="K4754" s="15" t="s">
        <v>52</v>
      </c>
      <c r="L4754" s="15" t="str">
        <f>CONCATENATE(F4754,G4754,H4754,I4754,J4754,K4754)</f>
        <v>file.remove("C:/NGS/save/.fastq")</v>
      </c>
    </row>
    <row r="4755" spans="1:18" x14ac:dyDescent="0.15">
      <c r="A4755" s="15">
        <v>4754</v>
      </c>
      <c r="B4755" s="11">
        <v>108</v>
      </c>
      <c r="C4755" s="11">
        <v>42</v>
      </c>
      <c r="D4755" s="20" t="s">
        <v>170</v>
      </c>
      <c r="F4755" s="15"/>
      <c r="G4755" s="15"/>
      <c r="H4755" s="15"/>
      <c r="I4755" s="15"/>
      <c r="J4755" s="15"/>
      <c r="K4755" s="15"/>
      <c r="L4755" s="15"/>
    </row>
    <row r="4756" spans="1:18" x14ac:dyDescent="0.15">
      <c r="A4756" s="15">
        <v>4755</v>
      </c>
      <c r="B4756" s="11">
        <v>108</v>
      </c>
      <c r="C4756" s="11">
        <v>43</v>
      </c>
      <c r="D4756" s="20" t="str">
        <f>L4756</f>
        <v>system.time(write.csv(RAD_1over, file="C:/NGS/save/.tagcount1over", row.names = F))</v>
      </c>
      <c r="F4756" s="10" t="s">
        <v>171</v>
      </c>
      <c r="G4756" s="15" t="str">
        <f>'1. Input and Output files list'!$E$6</f>
        <v>C:/NGS/save/</v>
      </c>
      <c r="H4756" s="10" t="str">
        <f>'1. Input and Output files list'!$K$294</f>
        <v>.tagcount1over</v>
      </c>
      <c r="I4756" s="10" t="s">
        <v>210</v>
      </c>
      <c r="J4756" s="15"/>
      <c r="K4756" s="15"/>
      <c r="L4756" s="15" t="str">
        <f>CONCATENATE(F4756,G4756,H4756,I4756)</f>
        <v>system.time(write.csv(RAD_1over, file="C:/NGS/save/.tagcount1over", row.names = F))</v>
      </c>
    </row>
    <row r="4757" spans="1:18" x14ac:dyDescent="0.15">
      <c r="A4757" s="15">
        <v>4756</v>
      </c>
      <c r="B4757" s="11">
        <v>108</v>
      </c>
      <c r="C4757" s="11">
        <v>44</v>
      </c>
      <c r="D4757" s="20" t="s">
        <v>1073</v>
      </c>
      <c r="F4757" s="15"/>
      <c r="G4757" s="15"/>
      <c r="H4757" s="15"/>
      <c r="I4757" s="15"/>
      <c r="J4757" s="15"/>
      <c r="K4757" s="15"/>
      <c r="L4757" s="15"/>
    </row>
    <row r="4758" spans="1:18" x14ac:dyDescent="0.15">
      <c r="A4758" s="15">
        <v>4757</v>
      </c>
      <c r="B4758" s="11">
        <v>109</v>
      </c>
      <c r="C4758" s="11">
        <v>1</v>
      </c>
      <c r="D4758" s="20" t="str">
        <f>L4758</f>
        <v>in_f &lt;- c("0", "0")</v>
      </c>
      <c r="F4758" s="15" t="s">
        <v>3</v>
      </c>
      <c r="G4758" s="15">
        <f>'1. Input and Output files list'!$E$296</f>
        <v>0</v>
      </c>
      <c r="H4758" s="15" t="s">
        <v>10</v>
      </c>
      <c r="I4758" s="15">
        <f>'1. Input and Output files list'!$E$297</f>
        <v>0</v>
      </c>
      <c r="J4758" s="15" t="s">
        <v>4</v>
      </c>
      <c r="K4758" s="15"/>
      <c r="L4758" s="15" t="str">
        <f>CONCATENATE(F4758,G4758,H4758,I4758,J4758)</f>
        <v>in_f &lt;- c("0", "0")</v>
      </c>
    </row>
    <row r="4759" spans="1:18" x14ac:dyDescent="0.15">
      <c r="A4759" s="15">
        <v>4758</v>
      </c>
      <c r="B4759" s="11">
        <v>109</v>
      </c>
      <c r="C4759" s="11">
        <v>2</v>
      </c>
      <c r="D4759" s="20" t="str">
        <f>L4759</f>
        <v>out_f &lt;- "C:/NGS/save/.fastq"</v>
      </c>
      <c r="F4759" s="15" t="s">
        <v>95</v>
      </c>
      <c r="G4759" s="15" t="s">
        <v>13</v>
      </c>
      <c r="H4759" s="15" t="str">
        <f>'1. Input and Output files list'!$E$6</f>
        <v>C:/NGS/save/</v>
      </c>
      <c r="I4759" s="15" t="str">
        <f>'1. Input and Output files list'!$I$296</f>
        <v>.fastq</v>
      </c>
      <c r="J4759" s="7" t="s">
        <v>16</v>
      </c>
      <c r="K4759" s="15"/>
      <c r="L4759" s="15" t="str">
        <f>CONCATENATE(F4759,G4759,H4759,I4759,J4759)</f>
        <v>out_f &lt;- "C:/NGS/save/.fastq"</v>
      </c>
    </row>
    <row r="4760" spans="1:18" x14ac:dyDescent="0.15">
      <c r="A4760" s="15">
        <v>4759</v>
      </c>
      <c r="B4760" s="11">
        <v>109</v>
      </c>
      <c r="C4760" s="11">
        <v>3</v>
      </c>
      <c r="D4760" s="20" t="str">
        <f>L4760</f>
        <v>param_trim &lt;- 0</v>
      </c>
      <c r="F4760" s="15" t="s">
        <v>163</v>
      </c>
      <c r="G4760" s="15">
        <f>'1. Input and Output files list'!$H$296</f>
        <v>0</v>
      </c>
      <c r="H4760" s="15"/>
      <c r="I4760" s="15"/>
      <c r="J4760" s="15"/>
      <c r="K4760" s="15"/>
      <c r="L4760" s="15" t="str">
        <f>CONCATENATE(F4760,G4760)</f>
        <v>param_trim &lt;- 0</v>
      </c>
    </row>
    <row r="4761" spans="1:18" x14ac:dyDescent="0.15">
      <c r="A4761" s="15">
        <v>4760</v>
      </c>
      <c r="B4761" s="11">
        <v>109</v>
      </c>
      <c r="C4761" s="11">
        <v>4</v>
      </c>
      <c r="D4761" s="20" t="s">
        <v>21</v>
      </c>
      <c r="F4761" s="15"/>
      <c r="G4761" s="15"/>
      <c r="H4761" s="15"/>
      <c r="I4761" s="15"/>
      <c r="J4761" s="15"/>
      <c r="K4761" s="15"/>
      <c r="L4761" s="15"/>
    </row>
    <row r="4762" spans="1:18" x14ac:dyDescent="0.15">
      <c r="A4762" s="15">
        <v>4761</v>
      </c>
      <c r="B4762" s="11">
        <v>109</v>
      </c>
      <c r="C4762" s="11">
        <v>5</v>
      </c>
      <c r="D4762" s="20" t="s">
        <v>22</v>
      </c>
      <c r="F4762" s="15"/>
      <c r="G4762" s="15"/>
      <c r="H4762" s="15"/>
      <c r="I4762" s="15"/>
      <c r="J4762" s="15"/>
      <c r="K4762" s="15"/>
      <c r="L4762" s="15"/>
    </row>
    <row r="4763" spans="1:18" x14ac:dyDescent="0.15">
      <c r="A4763" s="15">
        <v>4762</v>
      </c>
      <c r="B4763" s="11">
        <v>109</v>
      </c>
      <c r="C4763" s="11">
        <v>6</v>
      </c>
      <c r="D4763" s="20" t="s">
        <v>23</v>
      </c>
      <c r="F4763" s="15"/>
      <c r="G4763" s="15"/>
      <c r="H4763" s="15"/>
      <c r="I4763" s="15"/>
      <c r="J4763" s="15"/>
      <c r="K4763" s="15"/>
      <c r="L4763" s="15"/>
    </row>
    <row r="4764" spans="1:18" x14ac:dyDescent="0.15">
      <c r="A4764" s="15">
        <v>4763</v>
      </c>
      <c r="B4764" s="11">
        <v>109</v>
      </c>
      <c r="C4764" s="11">
        <v>7</v>
      </c>
      <c r="D4764" s="20" t="str">
        <f>L4764</f>
        <v>hoge1 &lt;- DNAStringSet(sread(fastq), start=1, end=hoge)</v>
      </c>
      <c r="F4764" s="15" t="s">
        <v>166</v>
      </c>
      <c r="G4764" s="15">
        <f>'1. Input and Output files list'!$G$296+1</f>
        <v>1</v>
      </c>
      <c r="H4764" s="15" t="s">
        <v>26</v>
      </c>
      <c r="I4764" s="15"/>
      <c r="J4764" s="15"/>
      <c r="K4764" s="15"/>
      <c r="L4764" s="15" t="str">
        <f>CONCATENATE(F4764,G4764,H4764)</f>
        <v>hoge1 &lt;- DNAStringSet(sread(fastq), start=1, end=hoge)</v>
      </c>
    </row>
    <row r="4765" spans="1:18" x14ac:dyDescent="0.15">
      <c r="A4765" s="15">
        <v>4764</v>
      </c>
      <c r="B4765" s="11">
        <v>109</v>
      </c>
      <c r="C4765" s="11">
        <v>8</v>
      </c>
      <c r="D4765" s="20" t="str">
        <f>L4765</f>
        <v>hoge2 &lt;- BStringSet(quality(quality(fastq)), start=1, end=hoge)</v>
      </c>
      <c r="F4765" s="15" t="s">
        <v>167</v>
      </c>
      <c r="G4765" s="15">
        <f>'1. Input and Output files list'!$G$296+1</f>
        <v>1</v>
      </c>
      <c r="H4765" s="15" t="s">
        <v>26</v>
      </c>
      <c r="I4765" s="15"/>
      <c r="J4765" s="15"/>
      <c r="K4765" s="15"/>
      <c r="L4765" s="15" t="str">
        <f>CONCATENATE(F4765,G4765,H4765)</f>
        <v>hoge2 &lt;- BStringSet(quality(quality(fastq)), start=1, end=hoge)</v>
      </c>
    </row>
    <row r="4766" spans="1:18" x14ac:dyDescent="0.15">
      <c r="A4766" s="15">
        <v>4765</v>
      </c>
      <c r="B4766" s="11">
        <v>109</v>
      </c>
      <c r="C4766" s="11">
        <v>9</v>
      </c>
      <c r="D4766" s="20" t="s">
        <v>24</v>
      </c>
      <c r="F4766" s="15"/>
      <c r="G4766" s="15"/>
      <c r="H4766" s="15"/>
      <c r="I4766" s="15"/>
      <c r="J4766" s="15"/>
      <c r="K4766" s="15"/>
      <c r="L4766" s="15"/>
    </row>
    <row r="4767" spans="1:18" x14ac:dyDescent="0.15">
      <c r="A4767" s="15">
        <v>4766</v>
      </c>
      <c r="B4767" s="11">
        <v>109</v>
      </c>
      <c r="C4767" s="11">
        <v>10</v>
      </c>
      <c r="D4767" s="20" t="s">
        <v>96</v>
      </c>
      <c r="F4767" s="15"/>
      <c r="G4767" s="15"/>
      <c r="H4767" s="15"/>
      <c r="I4767" s="15"/>
      <c r="J4767" s="15"/>
      <c r="K4767" s="15"/>
      <c r="L4767" s="15"/>
    </row>
    <row r="4768" spans="1:18" x14ac:dyDescent="0.15">
      <c r="A4768" s="15">
        <v>4767</v>
      </c>
      <c r="B4768" s="11">
        <v>109</v>
      </c>
      <c r="C4768" s="11">
        <v>11</v>
      </c>
      <c r="D4768" s="53" t="str">
        <f>R4768</f>
        <v>param1 &lt;- 35</v>
      </c>
      <c r="F4768" s="15" t="s">
        <v>843</v>
      </c>
      <c r="G4768" s="15">
        <f>'1. Input and Output files list'!$E$32</f>
        <v>35</v>
      </c>
      <c r="H4768" s="15"/>
      <c r="I4768" s="15"/>
      <c r="J4768" s="15"/>
      <c r="K4768" s="15"/>
      <c r="L4768" s="15"/>
      <c r="R4768" t="str">
        <f>CONCATENATE(F4768,G4768,H4768)</f>
        <v>param1 &lt;- 35</v>
      </c>
    </row>
    <row r="4769" spans="1:18" x14ac:dyDescent="0.15">
      <c r="A4769" s="15">
        <v>4768</v>
      </c>
      <c r="B4769" s="11">
        <v>109</v>
      </c>
      <c r="C4769" s="11">
        <v>12</v>
      </c>
      <c r="D4769" s="53" t="str">
        <f>R4769</f>
        <v>param2 &lt;- 0.1</v>
      </c>
      <c r="F4769" s="15" t="s">
        <v>844</v>
      </c>
      <c r="G4769" s="15">
        <f>'1. Input and Output files list'!$E$34</f>
        <v>0.1</v>
      </c>
      <c r="H4769" s="15"/>
      <c r="I4769" s="15"/>
      <c r="J4769" s="15"/>
      <c r="K4769" s="15"/>
      <c r="L4769" s="15"/>
      <c r="R4769" t="str">
        <f>CONCATENATE(F4769,G4769,H4769)</f>
        <v>param2 &lt;- 0.1</v>
      </c>
    </row>
    <row r="4770" spans="1:18" x14ac:dyDescent="0.15">
      <c r="A4770" s="15">
        <v>4769</v>
      </c>
      <c r="B4770" s="11">
        <v>109</v>
      </c>
      <c r="C4770" s="11">
        <v>13</v>
      </c>
      <c r="D4770" s="53" t="str">
        <f>R4770</f>
        <v>fastq &lt;- readFastq("C:/NGS/save/.fastq")</v>
      </c>
      <c r="F4770" s="15" t="s">
        <v>845</v>
      </c>
      <c r="G4770" s="15" t="str">
        <f>'1. Input and Output files list'!$E$6</f>
        <v>C:/NGS/save/</v>
      </c>
      <c r="H4770" s="5" t="str">
        <f>'1. Input and Output files list'!$I$296</f>
        <v>.fastq</v>
      </c>
      <c r="I4770" s="15" t="s">
        <v>4</v>
      </c>
      <c r="J4770" s="15">
        <v>109</v>
      </c>
      <c r="K4770" s="15"/>
      <c r="L4770" s="15"/>
      <c r="R4770" t="str">
        <f>CONCATENATE(F4770,G4770,H4770,I4770)</f>
        <v>fastq &lt;- readFastq("C:/NGS/save/.fastq")</v>
      </c>
    </row>
    <row r="4771" spans="1:18" x14ac:dyDescent="0.15">
      <c r="A4771" s="15">
        <v>4770</v>
      </c>
      <c r="B4771" s="11">
        <v>109</v>
      </c>
      <c r="C4771" s="11">
        <v>14</v>
      </c>
      <c r="D4771" s="53" t="s">
        <v>840</v>
      </c>
      <c r="F4771" s="15"/>
      <c r="G4771" s="15"/>
      <c r="H4771" s="15"/>
      <c r="I4771" s="15"/>
      <c r="J4771" s="15"/>
      <c r="K4771" s="15"/>
      <c r="L4771" s="15"/>
    </row>
    <row r="4772" spans="1:18" x14ac:dyDescent="0.15">
      <c r="A4772" s="15">
        <v>4771</v>
      </c>
      <c r="B4772" s="11">
        <v>109</v>
      </c>
      <c r="C4772" s="11">
        <v>15</v>
      </c>
      <c r="D4772" s="53" t="s">
        <v>841</v>
      </c>
      <c r="F4772" s="15"/>
      <c r="G4772" s="15"/>
      <c r="H4772" s="15"/>
      <c r="I4772" s="15"/>
      <c r="J4772" s="15"/>
      <c r="K4772" s="15"/>
      <c r="L4772" s="15"/>
    </row>
    <row r="4773" spans="1:18" x14ac:dyDescent="0.15">
      <c r="A4773" s="15">
        <v>4772</v>
      </c>
      <c r="B4773" s="11">
        <v>109</v>
      </c>
      <c r="C4773" s="11">
        <v>16</v>
      </c>
      <c r="D4773" s="53" t="s">
        <v>842</v>
      </c>
      <c r="F4773" s="15"/>
      <c r="G4773" s="15"/>
      <c r="H4773" s="15"/>
      <c r="I4773" s="15"/>
      <c r="J4773" s="15"/>
      <c r="K4773" s="15"/>
      <c r="L4773" s="15"/>
    </row>
    <row r="4774" spans="1:18" x14ac:dyDescent="0.15">
      <c r="A4774" s="15">
        <v>4773</v>
      </c>
      <c r="B4774" s="11">
        <v>109</v>
      </c>
      <c r="C4774" s="11">
        <v>17</v>
      </c>
      <c r="D4774" s="20" t="str">
        <f>L4774</f>
        <v xml:space="preserve">writeFastq(fastq, "C:/NGS/save/F2_Adap-0.fastq", compress=F)   </v>
      </c>
      <c r="F4774" s="15" t="s">
        <v>847</v>
      </c>
      <c r="G4774" s="15" t="str">
        <f>'1. Input and Output files list'!$E$6</f>
        <v>C:/NGS/save/</v>
      </c>
      <c r="H4774" s="15" t="s">
        <v>850</v>
      </c>
      <c r="I4774" s="15"/>
      <c r="J4774" s="15"/>
      <c r="K4774" s="15"/>
      <c r="L4774" s="15" t="str">
        <f>CONCATENATE(F4774,G4774,H4774,I4774,J4774)</f>
        <v xml:space="preserve">writeFastq(fastq, "C:/NGS/save/F2_Adap-0.fastq", compress=F)   </v>
      </c>
    </row>
    <row r="4775" spans="1:18" x14ac:dyDescent="0.15">
      <c r="A4775" s="15">
        <v>4774</v>
      </c>
      <c r="B4775" s="11">
        <v>109</v>
      </c>
      <c r="C4775" s="11">
        <v>18</v>
      </c>
      <c r="D4775" s="20" t="str">
        <f>L4775</f>
        <v>in_f &lt;- "C:/NGS/save/F2_Adap-0.fastq"</v>
      </c>
      <c r="F4775" s="15" t="s">
        <v>14</v>
      </c>
      <c r="G4775" s="15" t="s">
        <v>13</v>
      </c>
      <c r="H4775" s="15" t="str">
        <f>'1. Input and Output files list'!$E$6</f>
        <v>C:/NGS/save/</v>
      </c>
      <c r="I4775" s="15" t="s">
        <v>849</v>
      </c>
      <c r="J4775" s="7"/>
      <c r="K4775" s="15"/>
      <c r="L4775" s="15" t="str">
        <f>CONCATENATE(F4775,G4775,H4775,I4775,J4775)</f>
        <v>in_f &lt;- "C:/NGS/save/F2_Adap-0.fastq"</v>
      </c>
    </row>
    <row r="4776" spans="1:18" x14ac:dyDescent="0.15">
      <c r="A4776" s="15">
        <v>4775</v>
      </c>
      <c r="B4776" s="11">
        <v>109</v>
      </c>
      <c r="C4776" s="11">
        <v>19</v>
      </c>
      <c r="D4776" s="20" t="str">
        <f>L4776</f>
        <v>out_f &lt;- "C:/NGS/save/F2_Adap-1.fastq"</v>
      </c>
      <c r="F4776" s="15" t="s">
        <v>15</v>
      </c>
      <c r="G4776" s="15" t="str">
        <f>'1. Input and Output files list'!$E$6</f>
        <v>C:/NGS/save/</v>
      </c>
      <c r="H4776" s="15" t="s">
        <v>86</v>
      </c>
      <c r="I4776" s="15"/>
      <c r="J4776" s="15"/>
      <c r="K4776" s="15"/>
      <c r="L4776" s="15" t="str">
        <f>CONCATENATE(F4776,G4776,H4776)</f>
        <v>out_f &lt;- "C:/NGS/save/F2_Adap-1.fastq"</v>
      </c>
    </row>
    <row r="4777" spans="1:18" x14ac:dyDescent="0.15">
      <c r="A4777" s="15">
        <v>4776</v>
      </c>
      <c r="B4777" s="11">
        <v>109</v>
      </c>
      <c r="C4777" s="11">
        <v>20</v>
      </c>
      <c r="D4777" s="20" t="str">
        <f>L4777</f>
        <v>param_adapter &lt;- "CATGAGATCGGAAGAGCGTCGTGTAGGGAAAGAGTGT"  #Adapter sequence 1</v>
      </c>
      <c r="F4777" s="11" t="s">
        <v>44</v>
      </c>
      <c r="G4777" s="11" t="str">
        <f>'1. Input and Output files list'!$E$64</f>
        <v>CATGAGATCGGAAGAGCGTCGTGTAGGGAAAGAGTGT</v>
      </c>
      <c r="H4777" s="11" t="s">
        <v>46</v>
      </c>
      <c r="I4777" s="15"/>
      <c r="J4777" s="15"/>
      <c r="K4777" s="15"/>
      <c r="L4777" s="15" t="str">
        <f>CONCATENATE(F4777,G4777,H4777)</f>
        <v>param_adapter &lt;- "CATGAGATCGGAAGAGCGTCGTGTAGGGAAAGAGTGT"  #Adapter sequence 1</v>
      </c>
    </row>
    <row r="4778" spans="1:18" x14ac:dyDescent="0.15">
      <c r="A4778" s="15">
        <v>4777</v>
      </c>
      <c r="B4778" s="11">
        <v>109</v>
      </c>
      <c r="C4778" s="11">
        <v>21</v>
      </c>
      <c r="D4778" s="20" t="s">
        <v>28</v>
      </c>
      <c r="F4778" s="15"/>
      <c r="G4778" s="15"/>
      <c r="H4778" s="15"/>
      <c r="I4778" s="15"/>
      <c r="J4778" s="15"/>
      <c r="K4778" s="15"/>
      <c r="L4778" s="15"/>
    </row>
    <row r="4779" spans="1:18" x14ac:dyDescent="0.15">
      <c r="A4779" s="15">
        <v>4778</v>
      </c>
      <c r="B4779" s="11">
        <v>109</v>
      </c>
      <c r="C4779" s="11">
        <v>22</v>
      </c>
      <c r="D4779" s="20" t="str">
        <f>L4779</f>
        <v>in_f &lt;- "C:/NGS/save/F2_Adap-1.fastq"</v>
      </c>
      <c r="F4779" s="15" t="s">
        <v>12</v>
      </c>
      <c r="G4779" s="15" t="str">
        <f>'1. Input and Output files list'!$E$6</f>
        <v>C:/NGS/save/</v>
      </c>
      <c r="H4779" s="15" t="s">
        <v>86</v>
      </c>
      <c r="I4779" s="15"/>
      <c r="J4779" s="15"/>
      <c r="K4779" s="15"/>
      <c r="L4779" s="15" t="str">
        <f>CONCATENATE(F4779,G4779,H4779)</f>
        <v>in_f &lt;- "C:/NGS/save/F2_Adap-1.fastq"</v>
      </c>
    </row>
    <row r="4780" spans="1:18" x14ac:dyDescent="0.15">
      <c r="A4780" s="15">
        <v>4779</v>
      </c>
      <c r="B4780" s="11">
        <v>109</v>
      </c>
      <c r="C4780" s="11">
        <v>23</v>
      </c>
      <c r="D4780" s="20" t="str">
        <f>L4780</f>
        <v>out_f &lt;- "C:/NGS/save/F2_Adap-2.fastq"</v>
      </c>
      <c r="F4780" s="15" t="s">
        <v>15</v>
      </c>
      <c r="G4780" s="15" t="str">
        <f>'1. Input and Output files list'!$E$6</f>
        <v>C:/NGS/save/</v>
      </c>
      <c r="H4780" s="15" t="s">
        <v>87</v>
      </c>
      <c r="I4780" s="15"/>
      <c r="J4780" s="15"/>
      <c r="K4780" s="15"/>
      <c r="L4780" s="15" t="str">
        <f>CONCATENATE(F4780,G4780,H4780)</f>
        <v>out_f &lt;- "C:/NGS/save/F2_Adap-2.fastq"</v>
      </c>
    </row>
    <row r="4781" spans="1:18" x14ac:dyDescent="0.15">
      <c r="A4781" s="15">
        <v>4780</v>
      </c>
      <c r="B4781" s="11">
        <v>109</v>
      </c>
      <c r="C4781" s="11">
        <v>24</v>
      </c>
      <c r="D4781" s="20" t="str">
        <f>L4781</f>
        <v>param_adapter &lt;- "TAAGATCGGAAGAGCACACGTCTGAACTCCAGTCAC"  #Adapter sequence 2</v>
      </c>
      <c r="F4781" s="11" t="s">
        <v>44</v>
      </c>
      <c r="G4781" s="15" t="str">
        <f>'1. Input and Output files list'!$E$65</f>
        <v>TAAGATCGGAAGAGCACACGTCTGAACTCCAGTCAC</v>
      </c>
      <c r="H4781" s="11" t="s">
        <v>47</v>
      </c>
      <c r="I4781" s="15"/>
      <c r="J4781" s="15"/>
      <c r="K4781" s="15"/>
      <c r="L4781" s="15" t="str">
        <f>CONCATENATE(F4781,G4781,H4781)</f>
        <v>param_adapter &lt;- "TAAGATCGGAAGAGCACACGTCTGAACTCCAGTCAC"  #Adapter sequence 2</v>
      </c>
    </row>
    <row r="4782" spans="1:18" x14ac:dyDescent="0.15">
      <c r="A4782" s="15">
        <v>4781</v>
      </c>
      <c r="B4782" s="11">
        <v>109</v>
      </c>
      <c r="C4782" s="11">
        <v>25</v>
      </c>
      <c r="D4782" s="20" t="s">
        <v>29</v>
      </c>
      <c r="F4782" s="15"/>
      <c r="G4782" s="15"/>
      <c r="H4782" s="15"/>
      <c r="I4782" s="15"/>
      <c r="J4782" s="15"/>
      <c r="K4782" s="15"/>
      <c r="L4782" s="15"/>
    </row>
    <row r="4783" spans="1:18" x14ac:dyDescent="0.15">
      <c r="A4783" s="15">
        <v>4782</v>
      </c>
      <c r="B4783" s="11">
        <v>109</v>
      </c>
      <c r="C4783" s="11">
        <v>26</v>
      </c>
      <c r="D4783" s="20" t="str">
        <f>L4783</f>
        <v>in_f &lt;- "C:/NGS/save/F2_Adap-2.fastq"</v>
      </c>
      <c r="F4783" s="15" t="s">
        <v>12</v>
      </c>
      <c r="G4783" s="15" t="str">
        <f>'1. Input and Output files list'!$E$6</f>
        <v>C:/NGS/save/</v>
      </c>
      <c r="H4783" s="15" t="s">
        <v>87</v>
      </c>
      <c r="I4783" s="15"/>
      <c r="J4783" s="15"/>
      <c r="K4783" s="15"/>
      <c r="L4783" s="15" t="str">
        <f>CONCATENATE(F4783,G4783,H4783)</f>
        <v>in_f &lt;- "C:/NGS/save/F2_Adap-2.fastq"</v>
      </c>
    </row>
    <row r="4784" spans="1:18" x14ac:dyDescent="0.15">
      <c r="A4784" s="15">
        <v>4783</v>
      </c>
      <c r="B4784" s="11">
        <v>109</v>
      </c>
      <c r="C4784" s="11">
        <v>27</v>
      </c>
      <c r="D4784" s="20" t="str">
        <f>L4784</f>
        <v>out_f &lt;- "C:/NGS/save/F2_Adap-3.fastq"</v>
      </c>
      <c r="F4784" s="15" t="s">
        <v>15</v>
      </c>
      <c r="G4784" s="15" t="str">
        <f>'1. Input and Output files list'!$E$6</f>
        <v>C:/NGS/save/</v>
      </c>
      <c r="H4784" s="15" t="s">
        <v>88</v>
      </c>
      <c r="I4784" s="15"/>
      <c r="J4784" s="15"/>
      <c r="K4784" s="15"/>
      <c r="L4784" s="15" t="str">
        <f>CONCATENATE(F4784,G4784,H4784)</f>
        <v>out_f &lt;- "C:/NGS/save/F2_Adap-3.fastq"</v>
      </c>
    </row>
    <row r="4785" spans="1:20" x14ac:dyDescent="0.15">
      <c r="A4785" s="15">
        <v>4784</v>
      </c>
      <c r="B4785" s="11">
        <v>109</v>
      </c>
      <c r="C4785" s="11">
        <v>28</v>
      </c>
      <c r="D4785" s="20" t="str">
        <f>L4785</f>
        <v>param_adapter &lt;- "TAAGATCGGAAGAGCGTCGTGTAGGGAAAGAGTGT"  #Adapter sequence 3</v>
      </c>
      <c r="F4785" s="15" t="s">
        <v>44</v>
      </c>
      <c r="G4785" s="15" t="str">
        <f>'1. Input and Output files list'!$E$66</f>
        <v>TAAGATCGGAAGAGCGTCGTGTAGGGAAAGAGTGT</v>
      </c>
      <c r="H4785" s="15" t="s">
        <v>49</v>
      </c>
      <c r="I4785" s="15"/>
      <c r="J4785" s="15"/>
      <c r="K4785" s="15"/>
      <c r="L4785" s="15" t="str">
        <f>CONCATENATE(F4785,G4785,H4785)</f>
        <v>param_adapter &lt;- "TAAGATCGGAAGAGCGTCGTGTAGGGAAAGAGTGT"  #Adapter sequence 3</v>
      </c>
    </row>
    <row r="4786" spans="1:20" x14ac:dyDescent="0.15">
      <c r="A4786" s="15">
        <v>4785</v>
      </c>
      <c r="B4786" s="11">
        <v>109</v>
      </c>
      <c r="C4786" s="11">
        <v>29</v>
      </c>
      <c r="D4786" s="20" t="s">
        <v>30</v>
      </c>
      <c r="F4786" s="15"/>
      <c r="G4786" s="15"/>
      <c r="H4786" s="15"/>
      <c r="I4786" s="15"/>
      <c r="J4786" s="15"/>
      <c r="K4786" s="15"/>
      <c r="L4786" s="15"/>
    </row>
    <row r="4787" spans="1:20" x14ac:dyDescent="0.15">
      <c r="A4787" s="15">
        <v>4786</v>
      </c>
      <c r="B4787" s="11">
        <v>109</v>
      </c>
      <c r="C4787" s="11">
        <v>30</v>
      </c>
      <c r="D4787" s="20" t="str">
        <f>L4787</f>
        <v>in_f &lt;- "C:/NGS/save/F2_Adap-3.fastq"</v>
      </c>
      <c r="F4787" s="15" t="s">
        <v>12</v>
      </c>
      <c r="G4787" s="15" t="str">
        <f>'1. Input and Output files list'!$E$6</f>
        <v>C:/NGS/save/</v>
      </c>
      <c r="H4787" s="15" t="s">
        <v>88</v>
      </c>
      <c r="I4787" s="15"/>
      <c r="J4787" s="15"/>
      <c r="K4787" s="15"/>
      <c r="L4787" s="15" t="str">
        <f>CONCATENATE(F4787,G4787,H4787)</f>
        <v>in_f &lt;- "C:/NGS/save/F2_Adap-3.fastq"</v>
      </c>
    </row>
    <row r="4788" spans="1:20" x14ac:dyDescent="0.15">
      <c r="A4788" s="15">
        <v>4787</v>
      </c>
      <c r="B4788" s="11">
        <v>109</v>
      </c>
      <c r="C4788" s="11">
        <v>31</v>
      </c>
      <c r="D4788" s="20" t="str">
        <f>L4788</f>
        <v>out_f &lt;- "C:/NGS/save/AdapterTrim_.fastq"</v>
      </c>
      <c r="F4788" s="15" t="s">
        <v>36</v>
      </c>
      <c r="G4788" s="15" t="str">
        <f>'1. Input and Output files list'!$E$6</f>
        <v>C:/NGS/save/</v>
      </c>
      <c r="H4788" s="15" t="s">
        <v>38</v>
      </c>
      <c r="I4788" s="15" t="str">
        <f>'1. Input and Output files list'!$I$296</f>
        <v>.fastq</v>
      </c>
      <c r="J4788" s="15" t="s">
        <v>16</v>
      </c>
      <c r="K4788" s="15"/>
      <c r="L4788" s="15" t="str">
        <f>CONCATENATE(F4788,G4788,H4788,I4788,J4788)</f>
        <v>out_f &lt;- "C:/NGS/save/AdapterTrim_.fastq"</v>
      </c>
    </row>
    <row r="4789" spans="1:20" x14ac:dyDescent="0.15">
      <c r="A4789" s="15">
        <v>4788</v>
      </c>
      <c r="B4789" s="11">
        <v>109</v>
      </c>
      <c r="C4789" s="11">
        <v>32</v>
      </c>
      <c r="D4789" s="20" t="str">
        <f>L4789</f>
        <v>param_adapter &lt;- "CATGAGATCGGAAGAGCACACGTCTGAACTCCAGTCAC"  #Adapter sequence 4</v>
      </c>
      <c r="F4789" s="15" t="s">
        <v>44</v>
      </c>
      <c r="G4789" s="15" t="str">
        <f>'1. Input and Output files list'!$E$67</f>
        <v>CATGAGATCGGAAGAGCACACGTCTGAACTCCAGTCAC</v>
      </c>
      <c r="H4789" s="15" t="s">
        <v>51</v>
      </c>
      <c r="I4789" s="15"/>
      <c r="J4789" s="15"/>
      <c r="K4789" s="15"/>
      <c r="L4789" s="15" t="str">
        <f>CONCATENATE(F4789,G4789,H4789)</f>
        <v>param_adapter &lt;- "CATGAGATCGGAAGAGCACACGTCTGAACTCCAGTCAC"  #Adapter sequence 4</v>
      </c>
    </row>
    <row r="4790" spans="1:20" x14ac:dyDescent="0.15">
      <c r="A4790" s="15">
        <v>4789</v>
      </c>
      <c r="B4790" s="11">
        <v>109</v>
      </c>
      <c r="C4790" s="11">
        <v>33</v>
      </c>
      <c r="D4790" s="20" t="s">
        <v>31</v>
      </c>
      <c r="F4790" s="15"/>
      <c r="G4790" s="15"/>
      <c r="H4790" s="15"/>
      <c r="I4790" s="15"/>
      <c r="J4790" s="15"/>
      <c r="K4790" s="15"/>
      <c r="L4790" s="15"/>
    </row>
    <row r="4791" spans="1:20" x14ac:dyDescent="0.15">
      <c r="A4791" s="15">
        <v>4790</v>
      </c>
      <c r="B4791" s="11">
        <v>109</v>
      </c>
      <c r="C4791" s="11">
        <v>34</v>
      </c>
      <c r="D4791" s="20" t="s">
        <v>32</v>
      </c>
      <c r="F4791" s="15"/>
      <c r="G4791" s="15"/>
      <c r="H4791" s="15"/>
      <c r="I4791" s="15"/>
      <c r="J4791" s="15"/>
      <c r="K4791" s="15"/>
      <c r="L4791" s="15"/>
    </row>
    <row r="4792" spans="1:20" x14ac:dyDescent="0.15">
      <c r="A4792" s="15">
        <v>4791</v>
      </c>
      <c r="B4792" s="11">
        <v>109</v>
      </c>
      <c r="C4792" s="11">
        <v>35</v>
      </c>
      <c r="D4792" s="20" t="str">
        <f>L4792</f>
        <v>write.csv(res, "C:/NGS/save/.fastq.csv")</v>
      </c>
      <c r="F4792" s="15" t="s">
        <v>35</v>
      </c>
      <c r="G4792" s="15" t="str">
        <f>'1. Input and Output files list'!$E$6</f>
        <v>C:/NGS/save/</v>
      </c>
      <c r="H4792" s="15" t="str">
        <f>'1. Input and Output files list'!$I$296</f>
        <v>.fastq</v>
      </c>
      <c r="I4792" s="15" t="s">
        <v>34</v>
      </c>
      <c r="J4792" s="15"/>
      <c r="K4792" s="15"/>
      <c r="L4792" s="15" t="str">
        <f>CONCATENATE(F4792,G4792,H4792,I4792)</f>
        <v>write.csv(res, "C:/NGS/save/.fastq.csv")</v>
      </c>
    </row>
    <row r="4793" spans="1:20" x14ac:dyDescent="0.15">
      <c r="A4793" s="15">
        <v>4792</v>
      </c>
      <c r="B4793" s="11">
        <v>109</v>
      </c>
      <c r="C4793" s="11">
        <v>36</v>
      </c>
      <c r="D4793" s="20" t="str">
        <f>L4793</f>
        <v>system.time(fastq &lt;- fread("C:/NGS/save/AdapterTrim_.fastq", header=F, sep="\t", na.strings="NA", strip.white=TRUE, verbose=TRUE))</v>
      </c>
      <c r="F4793" s="15" t="s">
        <v>92</v>
      </c>
      <c r="G4793" s="15" t="str">
        <f>'1. Input and Output files list'!$E$6</f>
        <v>C:/NGS/save/</v>
      </c>
      <c r="H4793" s="15" t="s">
        <v>38</v>
      </c>
      <c r="I4793" s="15" t="str">
        <f>'1. Input and Output files list'!$I$296</f>
        <v>.fastq</v>
      </c>
      <c r="J4793" s="15" t="s">
        <v>20</v>
      </c>
      <c r="K4793" s="15"/>
      <c r="L4793" s="15" t="str">
        <f>CONCATENATE(F4793,G4793,H4793,I4793,J4793)</f>
        <v>system.time(fastq &lt;- fread("C:/NGS/save/AdapterTrim_.fastq", header=F, sep="\t", na.strings="NA", strip.white=TRUE, verbose=TRUE))</v>
      </c>
    </row>
    <row r="4794" spans="1:20" x14ac:dyDescent="0.15">
      <c r="A4794" s="15">
        <v>4793</v>
      </c>
      <c r="B4794" s="11">
        <v>109</v>
      </c>
      <c r="C4794" s="11">
        <v>37</v>
      </c>
      <c r="D4794" s="20" t="str">
        <f>T4794</f>
        <v>file.remove("C:/NGS/save/AdapterTrim_.fastq","C:/NGS/save/F2_Adap-0.fastq","C:/NGS/save/F2_Adap-1.fastq","C:/NGS/save/F2_Adap-2.fastq","C:/NGS/save/F2_Adap-3.fastq")</v>
      </c>
      <c r="F4794" s="15" t="s">
        <v>11</v>
      </c>
      <c r="G4794" s="15" t="str">
        <f>'1. Input and Output files list'!$E$6</f>
        <v>C:/NGS/save/</v>
      </c>
      <c r="H4794" s="15" t="s">
        <v>38</v>
      </c>
      <c r="I4794" s="15" t="str">
        <f>'1. Input and Output files list'!$I$296</f>
        <v>.fastq</v>
      </c>
      <c r="J4794" s="15" t="s">
        <v>852</v>
      </c>
      <c r="K4794" s="15" t="str">
        <f>'1. Input and Output files list'!$E$6</f>
        <v>C:/NGS/save/</v>
      </c>
      <c r="L4794" s="15" t="s">
        <v>851</v>
      </c>
      <c r="M4794" t="str">
        <f>'1. Input and Output files list'!$E$6</f>
        <v>C:/NGS/save/</v>
      </c>
      <c r="N4794" t="s">
        <v>89</v>
      </c>
      <c r="O4794" t="str">
        <f>'1. Input and Output files list'!$E$6</f>
        <v>C:/NGS/save/</v>
      </c>
      <c r="P4794" t="s">
        <v>90</v>
      </c>
      <c r="Q4794" t="str">
        <f>'1. Input and Output files list'!$E$6</f>
        <v>C:/NGS/save/</v>
      </c>
      <c r="R4794" t="s">
        <v>91</v>
      </c>
      <c r="T4794" t="str">
        <f>CONCATENATE(F4794,G4794,H4794,I4794,J4794,K4794,L4794,M4794,N4794,O4794,P4794,Q4794,R4794)</f>
        <v>file.remove("C:/NGS/save/AdapterTrim_.fastq","C:/NGS/save/F2_Adap-0.fastq","C:/NGS/save/F2_Adap-1.fastq","C:/NGS/save/F2_Adap-2.fastq","C:/NGS/save/F2_Adap-3.fastq")</v>
      </c>
    </row>
    <row r="4795" spans="1:20" x14ac:dyDescent="0.15">
      <c r="A4795" s="15">
        <v>4794</v>
      </c>
      <c r="B4795" s="11">
        <v>109</v>
      </c>
      <c r="C4795" s="11">
        <v>38</v>
      </c>
      <c r="D4795" s="20" t="s">
        <v>93</v>
      </c>
      <c r="F4795" s="15"/>
      <c r="G4795" s="15"/>
      <c r="H4795" s="15"/>
      <c r="I4795" s="15"/>
      <c r="J4795" s="15"/>
      <c r="K4795" s="15"/>
      <c r="L4795" s="15"/>
    </row>
    <row r="4796" spans="1:20" x14ac:dyDescent="0.15">
      <c r="A4796" s="15">
        <v>4795</v>
      </c>
      <c r="B4796" s="11">
        <v>109</v>
      </c>
      <c r="C4796" s="11">
        <v>39</v>
      </c>
      <c r="D4796" s="20" t="s">
        <v>2</v>
      </c>
      <c r="F4796" s="15"/>
      <c r="G4796" s="15"/>
      <c r="H4796" s="15"/>
      <c r="I4796" s="15"/>
      <c r="J4796" s="15"/>
      <c r="K4796" s="15"/>
      <c r="L4796" s="15"/>
    </row>
    <row r="4797" spans="1:20" x14ac:dyDescent="0.15">
      <c r="A4797" s="15">
        <v>4796</v>
      </c>
      <c r="B4797" s="11">
        <v>109</v>
      </c>
      <c r="C4797" s="11">
        <v>40</v>
      </c>
      <c r="D4797" s="20" t="str">
        <f>K4797</f>
        <v>system.time(write.csv(RADtag, file="C:/NGS/save/.tagcount", row.names = F))</v>
      </c>
      <c r="F4797" s="15" t="s">
        <v>164</v>
      </c>
      <c r="G4797" s="15" t="str">
        <f>'1. Input and Output files list'!$E$6</f>
        <v>C:/NGS/save/</v>
      </c>
      <c r="H4797" s="15" t="str">
        <f>'1. Input and Output files list'!$J$296</f>
        <v>.tagcount</v>
      </c>
      <c r="I4797" s="15" t="s">
        <v>210</v>
      </c>
      <c r="J4797" s="15"/>
      <c r="K4797" s="15" t="str">
        <f>CONCATENATE(F4797,G4797,H4797,I4797)</f>
        <v>system.time(write.csv(RADtag, file="C:/NGS/save/.tagcount", row.names = F))</v>
      </c>
      <c r="L4797" s="15"/>
    </row>
    <row r="4798" spans="1:20" x14ac:dyDescent="0.15">
      <c r="A4798" s="15">
        <v>4797</v>
      </c>
      <c r="B4798" s="11">
        <v>109</v>
      </c>
      <c r="C4798" s="11">
        <v>41</v>
      </c>
      <c r="D4798" s="20" t="str">
        <f>L4798</f>
        <v>file.remove("C:/NGS/save/.fastq")</v>
      </c>
      <c r="F4798" s="15" t="s">
        <v>97</v>
      </c>
      <c r="G4798" s="15" t="s">
        <v>13</v>
      </c>
      <c r="H4798" s="15" t="str">
        <f>'1. Input and Output files list'!$E$6</f>
        <v>C:/NGS/save/</v>
      </c>
      <c r="I4798" s="15" t="str">
        <f>'1. Input and Output files list'!$I$296</f>
        <v>.fastq</v>
      </c>
      <c r="J4798" s="7" t="s">
        <v>16</v>
      </c>
      <c r="K4798" s="15" t="s">
        <v>52</v>
      </c>
      <c r="L4798" s="15" t="str">
        <f>CONCATENATE(F4798,G4798,H4798,I4798,J4798,K4798)</f>
        <v>file.remove("C:/NGS/save/.fastq")</v>
      </c>
    </row>
    <row r="4799" spans="1:20" x14ac:dyDescent="0.15">
      <c r="A4799" s="15">
        <v>4798</v>
      </c>
      <c r="B4799" s="11">
        <v>109</v>
      </c>
      <c r="C4799" s="11">
        <v>42</v>
      </c>
      <c r="D4799" s="20" t="s">
        <v>170</v>
      </c>
      <c r="F4799" s="15"/>
      <c r="G4799" s="15"/>
      <c r="H4799" s="15"/>
      <c r="I4799" s="15"/>
      <c r="J4799" s="15"/>
      <c r="K4799" s="15"/>
      <c r="L4799" s="15"/>
    </row>
    <row r="4800" spans="1:20" x14ac:dyDescent="0.15">
      <c r="A4800" s="15">
        <v>4799</v>
      </c>
      <c r="B4800" s="11">
        <v>109</v>
      </c>
      <c r="C4800" s="11">
        <v>43</v>
      </c>
      <c r="D4800" s="20" t="str">
        <f>L4800</f>
        <v>system.time(write.csv(RAD_1over, file="C:/NGS/save/.tagcount1over", row.names = F))</v>
      </c>
      <c r="F4800" s="10" t="s">
        <v>171</v>
      </c>
      <c r="G4800" s="15" t="str">
        <f>'1. Input and Output files list'!$E$6</f>
        <v>C:/NGS/save/</v>
      </c>
      <c r="H4800" s="10" t="str">
        <f>'1. Input and Output files list'!$K$296</f>
        <v>.tagcount1over</v>
      </c>
      <c r="I4800" s="10" t="s">
        <v>210</v>
      </c>
      <c r="J4800" s="15"/>
      <c r="K4800" s="15"/>
      <c r="L4800" s="15" t="str">
        <f>CONCATENATE(F4800,G4800,H4800,I4800)</f>
        <v>system.time(write.csv(RAD_1over, file="C:/NGS/save/.tagcount1over", row.names = F))</v>
      </c>
    </row>
    <row r="4801" spans="1:18" x14ac:dyDescent="0.15">
      <c r="A4801" s="15">
        <v>4800</v>
      </c>
      <c r="B4801" s="11">
        <v>109</v>
      </c>
      <c r="C4801" s="11">
        <v>44</v>
      </c>
      <c r="D4801" s="20" t="s">
        <v>1073</v>
      </c>
      <c r="F4801" s="15"/>
      <c r="G4801" s="15"/>
      <c r="H4801" s="15"/>
      <c r="I4801" s="15"/>
      <c r="J4801" s="15"/>
      <c r="K4801" s="15"/>
      <c r="L4801" s="15"/>
    </row>
    <row r="4802" spans="1:18" x14ac:dyDescent="0.15">
      <c r="A4802" s="15">
        <v>4801</v>
      </c>
      <c r="B4802" s="11">
        <v>110</v>
      </c>
      <c r="C4802" s="11">
        <v>1</v>
      </c>
      <c r="D4802" s="20" t="str">
        <f>L4802</f>
        <v>in_f &lt;- c("0", "0")</v>
      </c>
      <c r="F4802" s="15" t="s">
        <v>3</v>
      </c>
      <c r="G4802" s="15">
        <f>'1. Input and Output files list'!$E$298</f>
        <v>0</v>
      </c>
      <c r="H4802" s="15" t="s">
        <v>10</v>
      </c>
      <c r="I4802" s="15">
        <f>'1. Input and Output files list'!$E$299</f>
        <v>0</v>
      </c>
      <c r="J4802" s="15" t="s">
        <v>4</v>
      </c>
      <c r="K4802" s="15"/>
      <c r="L4802" s="15" t="str">
        <f>CONCATENATE(F4802,G4802,H4802,I4802,J4802)</f>
        <v>in_f &lt;- c("0", "0")</v>
      </c>
    </row>
    <row r="4803" spans="1:18" x14ac:dyDescent="0.15">
      <c r="A4803" s="15">
        <v>4802</v>
      </c>
      <c r="B4803" s="11">
        <v>110</v>
      </c>
      <c r="C4803" s="11">
        <v>2</v>
      </c>
      <c r="D4803" s="20" t="str">
        <f>L4803</f>
        <v>out_f &lt;- "C:/NGS/save/.fastq"</v>
      </c>
      <c r="F4803" s="15" t="s">
        <v>95</v>
      </c>
      <c r="G4803" s="15" t="s">
        <v>13</v>
      </c>
      <c r="H4803" s="15" t="str">
        <f>'1. Input and Output files list'!$E$6</f>
        <v>C:/NGS/save/</v>
      </c>
      <c r="I4803" s="15" t="str">
        <f>'1. Input and Output files list'!$I$298</f>
        <v>.fastq</v>
      </c>
      <c r="J4803" s="7" t="s">
        <v>16</v>
      </c>
      <c r="K4803" s="15"/>
      <c r="L4803" s="15" t="str">
        <f>CONCATENATE(F4803,G4803,H4803,I4803,J4803)</f>
        <v>out_f &lt;- "C:/NGS/save/.fastq"</v>
      </c>
    </row>
    <row r="4804" spans="1:18" x14ac:dyDescent="0.15">
      <c r="A4804" s="15">
        <v>4803</v>
      </c>
      <c r="B4804" s="11">
        <v>110</v>
      </c>
      <c r="C4804" s="11">
        <v>3</v>
      </c>
      <c r="D4804" s="20" t="str">
        <f>L4804</f>
        <v>param_trim &lt;- 0</v>
      </c>
      <c r="F4804" s="15" t="s">
        <v>163</v>
      </c>
      <c r="G4804" s="15">
        <f>'1. Input and Output files list'!$H$298</f>
        <v>0</v>
      </c>
      <c r="H4804" s="15"/>
      <c r="I4804" s="15"/>
      <c r="J4804" s="15"/>
      <c r="K4804" s="15"/>
      <c r="L4804" s="15" t="str">
        <f>CONCATENATE(F4804,G4804)</f>
        <v>param_trim &lt;- 0</v>
      </c>
    </row>
    <row r="4805" spans="1:18" x14ac:dyDescent="0.15">
      <c r="A4805" s="15">
        <v>4804</v>
      </c>
      <c r="B4805" s="11">
        <v>110</v>
      </c>
      <c r="C4805" s="11">
        <v>4</v>
      </c>
      <c r="D4805" s="20" t="s">
        <v>21</v>
      </c>
      <c r="F4805" s="15"/>
      <c r="G4805" s="15"/>
      <c r="H4805" s="15"/>
      <c r="I4805" s="15"/>
      <c r="J4805" s="15"/>
      <c r="K4805" s="15"/>
      <c r="L4805" s="15"/>
    </row>
    <row r="4806" spans="1:18" x14ac:dyDescent="0.15">
      <c r="A4806" s="15">
        <v>4805</v>
      </c>
      <c r="B4806" s="11">
        <v>110</v>
      </c>
      <c r="C4806" s="11">
        <v>5</v>
      </c>
      <c r="D4806" s="20" t="s">
        <v>22</v>
      </c>
      <c r="F4806" s="15"/>
      <c r="G4806" s="15"/>
      <c r="H4806" s="15"/>
      <c r="I4806" s="15"/>
      <c r="J4806" s="15"/>
      <c r="K4806" s="15"/>
      <c r="L4806" s="15"/>
    </row>
    <row r="4807" spans="1:18" x14ac:dyDescent="0.15">
      <c r="A4807" s="15">
        <v>4806</v>
      </c>
      <c r="B4807" s="11">
        <v>110</v>
      </c>
      <c r="C4807" s="11">
        <v>6</v>
      </c>
      <c r="D4807" s="20" t="s">
        <v>23</v>
      </c>
      <c r="F4807" s="15"/>
      <c r="G4807" s="15"/>
      <c r="H4807" s="15"/>
      <c r="I4807" s="15"/>
      <c r="J4807" s="15"/>
      <c r="K4807" s="15"/>
      <c r="L4807" s="15"/>
    </row>
    <row r="4808" spans="1:18" x14ac:dyDescent="0.15">
      <c r="A4808" s="15">
        <v>4807</v>
      </c>
      <c r="B4808" s="11">
        <v>110</v>
      </c>
      <c r="C4808" s="11">
        <v>7</v>
      </c>
      <c r="D4808" s="20" t="str">
        <f>L4808</f>
        <v>hoge1 &lt;- DNAStringSet(sread(fastq), start=1, end=hoge)</v>
      </c>
      <c r="F4808" s="15" t="s">
        <v>166</v>
      </c>
      <c r="G4808" s="15">
        <f>'1. Input and Output files list'!$G$298+1</f>
        <v>1</v>
      </c>
      <c r="H4808" s="15" t="s">
        <v>26</v>
      </c>
      <c r="I4808" s="15"/>
      <c r="J4808" s="15"/>
      <c r="K4808" s="15"/>
      <c r="L4808" s="15" t="str">
        <f>CONCATENATE(F4808,G4808,H4808)</f>
        <v>hoge1 &lt;- DNAStringSet(sread(fastq), start=1, end=hoge)</v>
      </c>
    </row>
    <row r="4809" spans="1:18" x14ac:dyDescent="0.15">
      <c r="A4809" s="15">
        <v>4808</v>
      </c>
      <c r="B4809" s="11">
        <v>110</v>
      </c>
      <c r="C4809" s="11">
        <v>8</v>
      </c>
      <c r="D4809" s="20" t="str">
        <f>L4809</f>
        <v>hoge2 &lt;- BStringSet(quality(quality(fastq)), start=1, end=hoge)</v>
      </c>
      <c r="F4809" s="15" t="s">
        <v>167</v>
      </c>
      <c r="G4809" s="15">
        <f>'1. Input and Output files list'!$G$298+1</f>
        <v>1</v>
      </c>
      <c r="H4809" s="15" t="s">
        <v>26</v>
      </c>
      <c r="I4809" s="15"/>
      <c r="J4809" s="15"/>
      <c r="K4809" s="15"/>
      <c r="L4809" s="15" t="str">
        <f>CONCATENATE(F4809,G4809,H4809)</f>
        <v>hoge2 &lt;- BStringSet(quality(quality(fastq)), start=1, end=hoge)</v>
      </c>
    </row>
    <row r="4810" spans="1:18" x14ac:dyDescent="0.15">
      <c r="A4810" s="15">
        <v>4809</v>
      </c>
      <c r="B4810" s="11">
        <v>110</v>
      </c>
      <c r="C4810" s="11">
        <v>9</v>
      </c>
      <c r="D4810" s="20" t="s">
        <v>24</v>
      </c>
      <c r="F4810" s="15"/>
      <c r="G4810" s="15"/>
      <c r="H4810" s="15"/>
      <c r="I4810" s="15"/>
      <c r="J4810" s="15"/>
      <c r="K4810" s="15"/>
      <c r="L4810" s="15"/>
    </row>
    <row r="4811" spans="1:18" x14ac:dyDescent="0.15">
      <c r="A4811" s="15">
        <v>4810</v>
      </c>
      <c r="B4811" s="11">
        <v>110</v>
      </c>
      <c r="C4811" s="11">
        <v>10</v>
      </c>
      <c r="D4811" s="20" t="s">
        <v>96</v>
      </c>
      <c r="F4811" s="15"/>
      <c r="G4811" s="15"/>
      <c r="H4811" s="15"/>
      <c r="I4811" s="15"/>
      <c r="J4811" s="15"/>
      <c r="K4811" s="15"/>
      <c r="L4811" s="15"/>
    </row>
    <row r="4812" spans="1:18" x14ac:dyDescent="0.15">
      <c r="A4812" s="15">
        <v>4811</v>
      </c>
      <c r="B4812" s="11">
        <v>110</v>
      </c>
      <c r="C4812" s="11">
        <v>11</v>
      </c>
      <c r="D4812" s="53" t="str">
        <f>R4812</f>
        <v>param1 &lt;- 35</v>
      </c>
      <c r="F4812" s="15" t="s">
        <v>843</v>
      </c>
      <c r="G4812" s="15">
        <f>'1. Input and Output files list'!$E$32</f>
        <v>35</v>
      </c>
      <c r="H4812" s="15"/>
      <c r="I4812" s="15"/>
      <c r="J4812" s="15"/>
      <c r="K4812" s="15"/>
      <c r="L4812" s="15"/>
      <c r="R4812" t="str">
        <f>CONCATENATE(F4812,G4812,H4812)</f>
        <v>param1 &lt;- 35</v>
      </c>
    </row>
    <row r="4813" spans="1:18" x14ac:dyDescent="0.15">
      <c r="A4813" s="15">
        <v>4812</v>
      </c>
      <c r="B4813" s="11">
        <v>110</v>
      </c>
      <c r="C4813" s="11">
        <v>12</v>
      </c>
      <c r="D4813" s="53" t="str">
        <f>R4813</f>
        <v>param2 &lt;- 0.1</v>
      </c>
      <c r="F4813" s="15" t="s">
        <v>844</v>
      </c>
      <c r="G4813" s="15">
        <f>'1. Input and Output files list'!$E$34</f>
        <v>0.1</v>
      </c>
      <c r="H4813" s="15"/>
      <c r="I4813" s="15"/>
      <c r="J4813" s="15"/>
      <c r="K4813" s="15"/>
      <c r="L4813" s="15"/>
      <c r="R4813" t="str">
        <f>CONCATENATE(F4813,G4813,H4813)</f>
        <v>param2 &lt;- 0.1</v>
      </c>
    </row>
    <row r="4814" spans="1:18" x14ac:dyDescent="0.15">
      <c r="A4814" s="15">
        <v>4813</v>
      </c>
      <c r="B4814" s="11">
        <v>110</v>
      </c>
      <c r="C4814" s="11">
        <v>13</v>
      </c>
      <c r="D4814" s="53" t="str">
        <f>R4814</f>
        <v>fastq &lt;- readFastq("C:/NGS/save/.fastq")</v>
      </c>
      <c r="F4814" s="15" t="s">
        <v>845</v>
      </c>
      <c r="G4814" s="15" t="str">
        <f>'1. Input and Output files list'!$E$6</f>
        <v>C:/NGS/save/</v>
      </c>
      <c r="H4814" s="5" t="str">
        <f>'1. Input and Output files list'!$I$298</f>
        <v>.fastq</v>
      </c>
      <c r="I4814" s="15" t="s">
        <v>4</v>
      </c>
      <c r="J4814" s="15">
        <v>110</v>
      </c>
      <c r="K4814" s="15"/>
      <c r="L4814" s="15"/>
      <c r="R4814" t="str">
        <f>CONCATENATE(F4814,G4814,H4814,I4814)</f>
        <v>fastq &lt;- readFastq("C:/NGS/save/.fastq")</v>
      </c>
    </row>
    <row r="4815" spans="1:18" x14ac:dyDescent="0.15">
      <c r="A4815" s="15">
        <v>4814</v>
      </c>
      <c r="B4815" s="11">
        <v>110</v>
      </c>
      <c r="C4815" s="11">
        <v>14</v>
      </c>
      <c r="D4815" s="53" t="s">
        <v>840</v>
      </c>
      <c r="F4815" s="15"/>
      <c r="G4815" s="15"/>
      <c r="H4815" s="15"/>
      <c r="I4815" s="15"/>
      <c r="J4815" s="15"/>
      <c r="K4815" s="15"/>
      <c r="L4815" s="15"/>
    </row>
    <row r="4816" spans="1:18" x14ac:dyDescent="0.15">
      <c r="A4816" s="15">
        <v>4815</v>
      </c>
      <c r="B4816" s="11">
        <v>110</v>
      </c>
      <c r="C4816" s="11">
        <v>15</v>
      </c>
      <c r="D4816" s="53" t="s">
        <v>841</v>
      </c>
      <c r="F4816" s="15"/>
      <c r="G4816" s="15"/>
      <c r="H4816" s="15"/>
      <c r="I4816" s="15"/>
      <c r="J4816" s="15"/>
      <c r="K4816" s="15"/>
      <c r="L4816" s="15"/>
    </row>
    <row r="4817" spans="1:12" x14ac:dyDescent="0.15">
      <c r="A4817" s="15">
        <v>4816</v>
      </c>
      <c r="B4817" s="11">
        <v>110</v>
      </c>
      <c r="C4817" s="11">
        <v>16</v>
      </c>
      <c r="D4817" s="53" t="s">
        <v>842</v>
      </c>
      <c r="F4817" s="15"/>
      <c r="G4817" s="15"/>
      <c r="H4817" s="15"/>
      <c r="I4817" s="15"/>
      <c r="J4817" s="15"/>
      <c r="K4817" s="15"/>
      <c r="L4817" s="15"/>
    </row>
    <row r="4818" spans="1:12" x14ac:dyDescent="0.15">
      <c r="A4818" s="15">
        <v>4817</v>
      </c>
      <c r="B4818" s="11">
        <v>110</v>
      </c>
      <c r="C4818" s="11">
        <v>17</v>
      </c>
      <c r="D4818" s="20" t="str">
        <f>L4818</f>
        <v xml:space="preserve">writeFastq(fastq, "C:/NGS/save/F2_Adap-0.fastq", compress=F)   </v>
      </c>
      <c r="F4818" s="15" t="s">
        <v>847</v>
      </c>
      <c r="G4818" s="15" t="str">
        <f>'1. Input and Output files list'!$E$6</f>
        <v>C:/NGS/save/</v>
      </c>
      <c r="H4818" s="15" t="s">
        <v>850</v>
      </c>
      <c r="I4818" s="15"/>
      <c r="J4818" s="15"/>
      <c r="K4818" s="15"/>
      <c r="L4818" s="15" t="str">
        <f>CONCATENATE(F4818,G4818,H4818,I4818,J4818)</f>
        <v xml:space="preserve">writeFastq(fastq, "C:/NGS/save/F2_Adap-0.fastq", compress=F)   </v>
      </c>
    </row>
    <row r="4819" spans="1:12" x14ac:dyDescent="0.15">
      <c r="A4819" s="15">
        <v>4818</v>
      </c>
      <c r="B4819" s="11">
        <v>110</v>
      </c>
      <c r="C4819" s="11">
        <v>18</v>
      </c>
      <c r="D4819" s="20" t="str">
        <f>L4819</f>
        <v>in_f &lt;- "C:/NGS/save/F2_Adap-0.fastq"</v>
      </c>
      <c r="F4819" s="15" t="s">
        <v>14</v>
      </c>
      <c r="G4819" s="15" t="s">
        <v>13</v>
      </c>
      <c r="H4819" s="15" t="str">
        <f>'1. Input and Output files list'!$E$6</f>
        <v>C:/NGS/save/</v>
      </c>
      <c r="I4819" s="15" t="s">
        <v>849</v>
      </c>
      <c r="J4819" s="7"/>
      <c r="K4819" s="15"/>
      <c r="L4819" s="15" t="str">
        <f>CONCATENATE(F4819,G4819,H4819,I4819,J4819)</f>
        <v>in_f &lt;- "C:/NGS/save/F2_Adap-0.fastq"</v>
      </c>
    </row>
    <row r="4820" spans="1:12" x14ac:dyDescent="0.15">
      <c r="A4820" s="15">
        <v>4819</v>
      </c>
      <c r="B4820" s="11">
        <v>110</v>
      </c>
      <c r="C4820" s="11">
        <v>19</v>
      </c>
      <c r="D4820" s="20" t="str">
        <f>L4820</f>
        <v>out_f &lt;- "C:/NGS/save/F2_Adap-1.fastq"</v>
      </c>
      <c r="F4820" s="15" t="s">
        <v>15</v>
      </c>
      <c r="G4820" s="15" t="str">
        <f>'1. Input and Output files list'!$E$6</f>
        <v>C:/NGS/save/</v>
      </c>
      <c r="H4820" s="15" t="s">
        <v>86</v>
      </c>
      <c r="I4820" s="15"/>
      <c r="J4820" s="15"/>
      <c r="K4820" s="15"/>
      <c r="L4820" s="15" t="str">
        <f>CONCATENATE(F4820,G4820,H4820)</f>
        <v>out_f &lt;- "C:/NGS/save/F2_Adap-1.fastq"</v>
      </c>
    </row>
    <row r="4821" spans="1:12" x14ac:dyDescent="0.15">
      <c r="A4821" s="15">
        <v>4820</v>
      </c>
      <c r="B4821" s="11">
        <v>110</v>
      </c>
      <c r="C4821" s="11">
        <v>20</v>
      </c>
      <c r="D4821" s="20" t="str">
        <f>L4821</f>
        <v>param_adapter &lt;- "CATGAGATCGGAAGAGCGTCGTGTAGGGAAAGAGTGT"  #Adapter sequence 1</v>
      </c>
      <c r="F4821" s="11" t="s">
        <v>44</v>
      </c>
      <c r="G4821" s="11" t="str">
        <f>'1. Input and Output files list'!$E$64</f>
        <v>CATGAGATCGGAAGAGCGTCGTGTAGGGAAAGAGTGT</v>
      </c>
      <c r="H4821" s="11" t="s">
        <v>46</v>
      </c>
      <c r="I4821" s="15"/>
      <c r="J4821" s="15"/>
      <c r="K4821" s="15"/>
      <c r="L4821" s="15" t="str">
        <f>CONCATENATE(F4821,G4821,H4821)</f>
        <v>param_adapter &lt;- "CATGAGATCGGAAGAGCGTCGTGTAGGGAAAGAGTGT"  #Adapter sequence 1</v>
      </c>
    </row>
    <row r="4822" spans="1:12" x14ac:dyDescent="0.15">
      <c r="A4822" s="15">
        <v>4821</v>
      </c>
      <c r="B4822" s="11">
        <v>110</v>
      </c>
      <c r="C4822" s="11">
        <v>21</v>
      </c>
      <c r="D4822" s="20" t="s">
        <v>28</v>
      </c>
      <c r="F4822" s="15"/>
      <c r="G4822" s="15"/>
      <c r="H4822" s="15"/>
      <c r="I4822" s="15"/>
      <c r="J4822" s="15"/>
      <c r="K4822" s="15"/>
      <c r="L4822" s="15"/>
    </row>
    <row r="4823" spans="1:12" x14ac:dyDescent="0.15">
      <c r="A4823" s="15">
        <v>4822</v>
      </c>
      <c r="B4823" s="11">
        <v>110</v>
      </c>
      <c r="C4823" s="11">
        <v>22</v>
      </c>
      <c r="D4823" s="20" t="str">
        <f>L4823</f>
        <v>in_f &lt;- "C:/NGS/save/F2_Adap-1.fastq"</v>
      </c>
      <c r="F4823" s="15" t="s">
        <v>12</v>
      </c>
      <c r="G4823" s="15" t="str">
        <f>'1. Input and Output files list'!$E$6</f>
        <v>C:/NGS/save/</v>
      </c>
      <c r="H4823" s="15" t="s">
        <v>86</v>
      </c>
      <c r="I4823" s="15"/>
      <c r="J4823" s="15"/>
      <c r="K4823" s="15"/>
      <c r="L4823" s="15" t="str">
        <f>CONCATENATE(F4823,G4823,H4823)</f>
        <v>in_f &lt;- "C:/NGS/save/F2_Adap-1.fastq"</v>
      </c>
    </row>
    <row r="4824" spans="1:12" x14ac:dyDescent="0.15">
      <c r="A4824" s="15">
        <v>4823</v>
      </c>
      <c r="B4824" s="11">
        <v>110</v>
      </c>
      <c r="C4824" s="11">
        <v>23</v>
      </c>
      <c r="D4824" s="20" t="str">
        <f>L4824</f>
        <v>out_f &lt;- "C:/NGS/save/F2_Adap-2.fastq"</v>
      </c>
      <c r="F4824" s="15" t="s">
        <v>15</v>
      </c>
      <c r="G4824" s="15" t="str">
        <f>'1. Input and Output files list'!$E$6</f>
        <v>C:/NGS/save/</v>
      </c>
      <c r="H4824" s="15" t="s">
        <v>87</v>
      </c>
      <c r="I4824" s="15"/>
      <c r="J4824" s="15"/>
      <c r="K4824" s="15"/>
      <c r="L4824" s="15" t="str">
        <f>CONCATENATE(F4824,G4824,H4824)</f>
        <v>out_f &lt;- "C:/NGS/save/F2_Adap-2.fastq"</v>
      </c>
    </row>
    <row r="4825" spans="1:12" x14ac:dyDescent="0.15">
      <c r="A4825" s="15">
        <v>4824</v>
      </c>
      <c r="B4825" s="11">
        <v>110</v>
      </c>
      <c r="C4825" s="11">
        <v>24</v>
      </c>
      <c r="D4825" s="20" t="str">
        <f>L4825</f>
        <v>param_adapter &lt;- "TAAGATCGGAAGAGCACACGTCTGAACTCCAGTCAC"  #Adapter sequence 2</v>
      </c>
      <c r="F4825" s="11" t="s">
        <v>44</v>
      </c>
      <c r="G4825" s="15" t="str">
        <f>'1. Input and Output files list'!$E$65</f>
        <v>TAAGATCGGAAGAGCACACGTCTGAACTCCAGTCAC</v>
      </c>
      <c r="H4825" s="11" t="s">
        <v>47</v>
      </c>
      <c r="I4825" s="15"/>
      <c r="J4825" s="15"/>
      <c r="K4825" s="15"/>
      <c r="L4825" s="15" t="str">
        <f>CONCATENATE(F4825,G4825,H4825)</f>
        <v>param_adapter &lt;- "TAAGATCGGAAGAGCACACGTCTGAACTCCAGTCAC"  #Adapter sequence 2</v>
      </c>
    </row>
    <row r="4826" spans="1:12" x14ac:dyDescent="0.15">
      <c r="A4826" s="15">
        <v>4825</v>
      </c>
      <c r="B4826" s="11">
        <v>110</v>
      </c>
      <c r="C4826" s="11">
        <v>25</v>
      </c>
      <c r="D4826" s="20" t="s">
        <v>29</v>
      </c>
      <c r="F4826" s="15"/>
      <c r="G4826" s="15"/>
      <c r="H4826" s="15"/>
      <c r="I4826" s="15"/>
      <c r="J4826" s="15"/>
      <c r="K4826" s="15"/>
      <c r="L4826" s="15"/>
    </row>
    <row r="4827" spans="1:12" x14ac:dyDescent="0.15">
      <c r="A4827" s="15">
        <v>4826</v>
      </c>
      <c r="B4827" s="11">
        <v>110</v>
      </c>
      <c r="C4827" s="11">
        <v>26</v>
      </c>
      <c r="D4827" s="20" t="str">
        <f>L4827</f>
        <v>in_f &lt;- "C:/NGS/save/F2_Adap-2.fastq"</v>
      </c>
      <c r="F4827" s="15" t="s">
        <v>12</v>
      </c>
      <c r="G4827" s="15" t="str">
        <f>'1. Input and Output files list'!$E$6</f>
        <v>C:/NGS/save/</v>
      </c>
      <c r="H4827" s="15" t="s">
        <v>87</v>
      </c>
      <c r="I4827" s="15"/>
      <c r="J4827" s="15"/>
      <c r="K4827" s="15"/>
      <c r="L4827" s="15" t="str">
        <f>CONCATENATE(F4827,G4827,H4827)</f>
        <v>in_f &lt;- "C:/NGS/save/F2_Adap-2.fastq"</v>
      </c>
    </row>
    <row r="4828" spans="1:12" x14ac:dyDescent="0.15">
      <c r="A4828" s="15">
        <v>4827</v>
      </c>
      <c r="B4828" s="11">
        <v>110</v>
      </c>
      <c r="C4828" s="11">
        <v>27</v>
      </c>
      <c r="D4828" s="20" t="str">
        <f>L4828</f>
        <v>out_f &lt;- "C:/NGS/save/F2_Adap-3.fastq"</v>
      </c>
      <c r="F4828" s="15" t="s">
        <v>15</v>
      </c>
      <c r="G4828" s="15" t="str">
        <f>'1. Input and Output files list'!$E$6</f>
        <v>C:/NGS/save/</v>
      </c>
      <c r="H4828" s="15" t="s">
        <v>88</v>
      </c>
      <c r="I4828" s="15"/>
      <c r="J4828" s="15"/>
      <c r="K4828" s="15"/>
      <c r="L4828" s="15" t="str">
        <f>CONCATENATE(F4828,G4828,H4828)</f>
        <v>out_f &lt;- "C:/NGS/save/F2_Adap-3.fastq"</v>
      </c>
    </row>
    <row r="4829" spans="1:12" x14ac:dyDescent="0.15">
      <c r="A4829" s="15">
        <v>4828</v>
      </c>
      <c r="B4829" s="11">
        <v>110</v>
      </c>
      <c r="C4829" s="11">
        <v>28</v>
      </c>
      <c r="D4829" s="20" t="str">
        <f>L4829</f>
        <v>param_adapter &lt;- "TAAGATCGGAAGAGCGTCGTGTAGGGAAAGAGTGT"  #Adapter sequence 3</v>
      </c>
      <c r="F4829" s="15" t="s">
        <v>44</v>
      </c>
      <c r="G4829" s="15" t="str">
        <f>'1. Input and Output files list'!$E$66</f>
        <v>TAAGATCGGAAGAGCGTCGTGTAGGGAAAGAGTGT</v>
      </c>
      <c r="H4829" s="15" t="s">
        <v>49</v>
      </c>
      <c r="I4829" s="15"/>
      <c r="J4829" s="15"/>
      <c r="K4829" s="15"/>
      <c r="L4829" s="15" t="str">
        <f>CONCATENATE(F4829,G4829,H4829)</f>
        <v>param_adapter &lt;- "TAAGATCGGAAGAGCGTCGTGTAGGGAAAGAGTGT"  #Adapter sequence 3</v>
      </c>
    </row>
    <row r="4830" spans="1:12" x14ac:dyDescent="0.15">
      <c r="A4830" s="15">
        <v>4829</v>
      </c>
      <c r="B4830" s="11">
        <v>110</v>
      </c>
      <c r="C4830" s="11">
        <v>29</v>
      </c>
      <c r="D4830" s="20" t="s">
        <v>30</v>
      </c>
      <c r="F4830" s="15"/>
      <c r="G4830" s="15"/>
      <c r="H4830" s="15"/>
      <c r="I4830" s="15"/>
      <c r="J4830" s="15"/>
      <c r="K4830" s="15"/>
      <c r="L4830" s="15"/>
    </row>
    <row r="4831" spans="1:12" x14ac:dyDescent="0.15">
      <c r="A4831" s="15">
        <v>4830</v>
      </c>
      <c r="B4831" s="11">
        <v>110</v>
      </c>
      <c r="C4831" s="11">
        <v>30</v>
      </c>
      <c r="D4831" s="20" t="str">
        <f>L4831</f>
        <v>in_f &lt;- "C:/NGS/save/F2_Adap-3.fastq"</v>
      </c>
      <c r="F4831" s="15" t="s">
        <v>12</v>
      </c>
      <c r="G4831" s="15" t="str">
        <f>'1. Input and Output files list'!$E$6</f>
        <v>C:/NGS/save/</v>
      </c>
      <c r="H4831" s="15" t="s">
        <v>88</v>
      </c>
      <c r="I4831" s="15"/>
      <c r="J4831" s="15"/>
      <c r="K4831" s="15"/>
      <c r="L4831" s="15" t="str">
        <f>CONCATENATE(F4831,G4831,H4831)</f>
        <v>in_f &lt;- "C:/NGS/save/F2_Adap-3.fastq"</v>
      </c>
    </row>
    <row r="4832" spans="1:12" x14ac:dyDescent="0.15">
      <c r="A4832" s="15">
        <v>4831</v>
      </c>
      <c r="B4832" s="11">
        <v>110</v>
      </c>
      <c r="C4832" s="11">
        <v>31</v>
      </c>
      <c r="D4832" s="20" t="str">
        <f>L4832</f>
        <v>out_f &lt;- "C:/NGS/save/AdapterTrim_.fastq"</v>
      </c>
      <c r="F4832" s="15" t="s">
        <v>36</v>
      </c>
      <c r="G4832" s="15" t="str">
        <f>'1. Input and Output files list'!$E$6</f>
        <v>C:/NGS/save/</v>
      </c>
      <c r="H4832" s="15" t="s">
        <v>38</v>
      </c>
      <c r="I4832" s="15" t="str">
        <f>'1. Input and Output files list'!$I$298</f>
        <v>.fastq</v>
      </c>
      <c r="J4832" s="15" t="s">
        <v>16</v>
      </c>
      <c r="K4832" s="15"/>
      <c r="L4832" s="15" t="str">
        <f>CONCATENATE(F4832,G4832,H4832,I4832,J4832)</f>
        <v>out_f &lt;- "C:/NGS/save/AdapterTrim_.fastq"</v>
      </c>
    </row>
    <row r="4833" spans="1:20" x14ac:dyDescent="0.15">
      <c r="A4833" s="15">
        <v>4832</v>
      </c>
      <c r="B4833" s="11">
        <v>110</v>
      </c>
      <c r="C4833" s="11">
        <v>32</v>
      </c>
      <c r="D4833" s="20" t="str">
        <f>L4833</f>
        <v>param_adapter &lt;- "CATGAGATCGGAAGAGCACACGTCTGAACTCCAGTCAC"  #Adapter sequence 4</v>
      </c>
      <c r="F4833" s="15" t="s">
        <v>44</v>
      </c>
      <c r="G4833" s="15" t="str">
        <f>'1. Input and Output files list'!$E$67</f>
        <v>CATGAGATCGGAAGAGCACACGTCTGAACTCCAGTCAC</v>
      </c>
      <c r="H4833" s="15" t="s">
        <v>51</v>
      </c>
      <c r="I4833" s="15"/>
      <c r="J4833" s="15"/>
      <c r="K4833" s="15"/>
      <c r="L4833" s="15" t="str">
        <f>CONCATENATE(F4833,G4833,H4833)</f>
        <v>param_adapter &lt;- "CATGAGATCGGAAGAGCACACGTCTGAACTCCAGTCAC"  #Adapter sequence 4</v>
      </c>
    </row>
    <row r="4834" spans="1:20" x14ac:dyDescent="0.15">
      <c r="A4834" s="15">
        <v>4833</v>
      </c>
      <c r="B4834" s="11">
        <v>110</v>
      </c>
      <c r="C4834" s="11">
        <v>33</v>
      </c>
      <c r="D4834" s="20" t="s">
        <v>31</v>
      </c>
      <c r="F4834" s="15"/>
      <c r="G4834" s="15"/>
      <c r="H4834" s="15"/>
      <c r="I4834" s="15"/>
      <c r="J4834" s="15"/>
      <c r="K4834" s="15"/>
      <c r="L4834" s="15"/>
    </row>
    <row r="4835" spans="1:20" x14ac:dyDescent="0.15">
      <c r="A4835" s="15">
        <v>4834</v>
      </c>
      <c r="B4835" s="11">
        <v>110</v>
      </c>
      <c r="C4835" s="11">
        <v>34</v>
      </c>
      <c r="D4835" s="20" t="s">
        <v>32</v>
      </c>
      <c r="F4835" s="15"/>
      <c r="G4835" s="15"/>
      <c r="H4835" s="15"/>
      <c r="I4835" s="15"/>
      <c r="J4835" s="15"/>
      <c r="K4835" s="15"/>
      <c r="L4835" s="15"/>
    </row>
    <row r="4836" spans="1:20" x14ac:dyDescent="0.15">
      <c r="A4836" s="15">
        <v>4835</v>
      </c>
      <c r="B4836" s="11">
        <v>110</v>
      </c>
      <c r="C4836" s="11">
        <v>35</v>
      </c>
      <c r="D4836" s="20" t="str">
        <f>L4836</f>
        <v>write.csv(res, "C:/NGS/save/.fastq.csv")</v>
      </c>
      <c r="F4836" s="15" t="s">
        <v>35</v>
      </c>
      <c r="G4836" s="15" t="str">
        <f>'1. Input and Output files list'!$E$6</f>
        <v>C:/NGS/save/</v>
      </c>
      <c r="H4836" s="15" t="str">
        <f>'1. Input and Output files list'!$I$298</f>
        <v>.fastq</v>
      </c>
      <c r="I4836" s="15" t="s">
        <v>34</v>
      </c>
      <c r="J4836" s="15"/>
      <c r="K4836" s="15"/>
      <c r="L4836" s="15" t="str">
        <f>CONCATENATE(F4836,G4836,H4836,I4836)</f>
        <v>write.csv(res, "C:/NGS/save/.fastq.csv")</v>
      </c>
    </row>
    <row r="4837" spans="1:20" x14ac:dyDescent="0.15">
      <c r="A4837" s="15">
        <v>4836</v>
      </c>
      <c r="B4837" s="11">
        <v>110</v>
      </c>
      <c r="C4837" s="11">
        <v>36</v>
      </c>
      <c r="D4837" s="20" t="str">
        <f>L4837</f>
        <v>system.time(fastq &lt;- fread("C:/NGS/save/AdapterTrim_.fastq", header=F, sep="\t", na.strings="NA", strip.white=TRUE, verbose=TRUE))</v>
      </c>
      <c r="F4837" s="15" t="s">
        <v>92</v>
      </c>
      <c r="G4837" s="15" t="str">
        <f>'1. Input and Output files list'!$E$6</f>
        <v>C:/NGS/save/</v>
      </c>
      <c r="H4837" s="15" t="s">
        <v>38</v>
      </c>
      <c r="I4837" s="15" t="str">
        <f>'1. Input and Output files list'!$I$298</f>
        <v>.fastq</v>
      </c>
      <c r="J4837" s="15" t="s">
        <v>20</v>
      </c>
      <c r="K4837" s="15"/>
      <c r="L4837" s="15" t="str">
        <f>CONCATENATE(F4837,G4837,H4837,I4837,J4837)</f>
        <v>system.time(fastq &lt;- fread("C:/NGS/save/AdapterTrim_.fastq", header=F, sep="\t", na.strings="NA", strip.white=TRUE, verbose=TRUE))</v>
      </c>
    </row>
    <row r="4838" spans="1:20" x14ac:dyDescent="0.15">
      <c r="A4838" s="15">
        <v>4837</v>
      </c>
      <c r="B4838" s="11">
        <v>110</v>
      </c>
      <c r="C4838" s="11">
        <v>37</v>
      </c>
      <c r="D4838" s="20" t="str">
        <f>T4838</f>
        <v>file.remove("C:/NGS/save/AdapterTrim_.fastq","C:/NGS/save/F2_Adap-0.fastq","C:/NGS/save/F2_Adap-1.fastq","C:/NGS/save/F2_Adap-2.fastq","C:/NGS/save/F2_Adap-3.fastq")</v>
      </c>
      <c r="F4838" s="15" t="s">
        <v>11</v>
      </c>
      <c r="G4838" s="15" t="str">
        <f>'1. Input and Output files list'!$E$6</f>
        <v>C:/NGS/save/</v>
      </c>
      <c r="H4838" s="15" t="s">
        <v>38</v>
      </c>
      <c r="I4838" s="15" t="str">
        <f>'1. Input and Output files list'!$I$298</f>
        <v>.fastq</v>
      </c>
      <c r="J4838" s="15" t="s">
        <v>852</v>
      </c>
      <c r="K4838" s="15" t="str">
        <f>'1. Input and Output files list'!$E$6</f>
        <v>C:/NGS/save/</v>
      </c>
      <c r="L4838" s="15" t="s">
        <v>851</v>
      </c>
      <c r="M4838" t="str">
        <f>'1. Input and Output files list'!$E$6</f>
        <v>C:/NGS/save/</v>
      </c>
      <c r="N4838" t="s">
        <v>89</v>
      </c>
      <c r="O4838" t="str">
        <f>'1. Input and Output files list'!$E$6</f>
        <v>C:/NGS/save/</v>
      </c>
      <c r="P4838" t="s">
        <v>90</v>
      </c>
      <c r="Q4838" t="str">
        <f>'1. Input and Output files list'!$E$6</f>
        <v>C:/NGS/save/</v>
      </c>
      <c r="R4838" t="s">
        <v>91</v>
      </c>
      <c r="T4838" t="str">
        <f>CONCATENATE(F4838,G4838,H4838,I4838,J4838,K4838,L4838,M4838,N4838,O4838,P4838,Q4838,R4838)</f>
        <v>file.remove("C:/NGS/save/AdapterTrim_.fastq","C:/NGS/save/F2_Adap-0.fastq","C:/NGS/save/F2_Adap-1.fastq","C:/NGS/save/F2_Adap-2.fastq","C:/NGS/save/F2_Adap-3.fastq")</v>
      </c>
    </row>
    <row r="4839" spans="1:20" x14ac:dyDescent="0.15">
      <c r="A4839" s="15">
        <v>4838</v>
      </c>
      <c r="B4839" s="11">
        <v>110</v>
      </c>
      <c r="C4839" s="11">
        <v>38</v>
      </c>
      <c r="D4839" s="20" t="s">
        <v>93</v>
      </c>
      <c r="F4839" s="15"/>
      <c r="G4839" s="15"/>
      <c r="H4839" s="15"/>
      <c r="I4839" s="15"/>
      <c r="J4839" s="15"/>
      <c r="K4839" s="15"/>
      <c r="L4839" s="15"/>
    </row>
    <row r="4840" spans="1:20" x14ac:dyDescent="0.15">
      <c r="A4840" s="15">
        <v>4839</v>
      </c>
      <c r="B4840" s="11">
        <v>110</v>
      </c>
      <c r="C4840" s="11">
        <v>39</v>
      </c>
      <c r="D4840" s="20" t="s">
        <v>2</v>
      </c>
      <c r="F4840" s="15"/>
      <c r="G4840" s="15"/>
      <c r="H4840" s="15"/>
      <c r="I4840" s="15"/>
      <c r="J4840" s="15"/>
      <c r="K4840" s="15"/>
      <c r="L4840" s="15"/>
    </row>
    <row r="4841" spans="1:20" x14ac:dyDescent="0.15">
      <c r="A4841" s="15">
        <v>4840</v>
      </c>
      <c r="B4841" s="11">
        <v>110</v>
      </c>
      <c r="C4841" s="11">
        <v>40</v>
      </c>
      <c r="D4841" s="20" t="str">
        <f>K4841</f>
        <v>system.time(write.csv(RADtag, file="C:/NGS/save/.tagcount", row.names = F))</v>
      </c>
      <c r="F4841" s="15" t="s">
        <v>164</v>
      </c>
      <c r="G4841" s="15" t="str">
        <f>'1. Input and Output files list'!$E$6</f>
        <v>C:/NGS/save/</v>
      </c>
      <c r="H4841" s="15" t="str">
        <f>'1. Input and Output files list'!$J$298</f>
        <v>.tagcount</v>
      </c>
      <c r="I4841" s="15" t="s">
        <v>210</v>
      </c>
      <c r="J4841" s="15"/>
      <c r="K4841" s="15" t="str">
        <f>CONCATENATE(F4841,G4841,H4841,I4841)</f>
        <v>system.time(write.csv(RADtag, file="C:/NGS/save/.tagcount", row.names = F))</v>
      </c>
      <c r="L4841" s="15"/>
    </row>
    <row r="4842" spans="1:20" x14ac:dyDescent="0.15">
      <c r="A4842" s="15">
        <v>4841</v>
      </c>
      <c r="B4842" s="11">
        <v>110</v>
      </c>
      <c r="C4842" s="11">
        <v>41</v>
      </c>
      <c r="D4842" s="20" t="str">
        <f>L4842</f>
        <v>file.remove("C:/NGS/save/.fastq")</v>
      </c>
      <c r="F4842" s="15" t="s">
        <v>97</v>
      </c>
      <c r="G4842" s="15" t="s">
        <v>13</v>
      </c>
      <c r="H4842" s="15" t="str">
        <f>'1. Input and Output files list'!$E$6</f>
        <v>C:/NGS/save/</v>
      </c>
      <c r="I4842" s="15" t="str">
        <f>'1. Input and Output files list'!$I$298</f>
        <v>.fastq</v>
      </c>
      <c r="J4842" s="7" t="s">
        <v>16</v>
      </c>
      <c r="K4842" s="15" t="s">
        <v>52</v>
      </c>
      <c r="L4842" s="15" t="str">
        <f>CONCATENATE(F4842,G4842,H4842,I4842,J4842,K4842)</f>
        <v>file.remove("C:/NGS/save/.fastq")</v>
      </c>
    </row>
    <row r="4843" spans="1:20" x14ac:dyDescent="0.15">
      <c r="A4843" s="15">
        <v>4842</v>
      </c>
      <c r="B4843" s="11">
        <v>110</v>
      </c>
      <c r="C4843" s="11">
        <v>42</v>
      </c>
      <c r="D4843" s="20" t="s">
        <v>170</v>
      </c>
      <c r="F4843" s="15"/>
      <c r="G4843" s="15"/>
      <c r="H4843" s="15"/>
      <c r="I4843" s="15"/>
      <c r="J4843" s="15"/>
      <c r="K4843" s="15"/>
      <c r="L4843" s="15"/>
    </row>
    <row r="4844" spans="1:20" x14ac:dyDescent="0.15">
      <c r="A4844" s="15">
        <v>4843</v>
      </c>
      <c r="B4844" s="11">
        <v>110</v>
      </c>
      <c r="C4844" s="11">
        <v>43</v>
      </c>
      <c r="D4844" s="20" t="str">
        <f>L4844</f>
        <v>system.time(write.csv(RAD_1over, file="C:/NGS/save/.tagcount1over", row.names = F))</v>
      </c>
      <c r="F4844" s="10" t="s">
        <v>171</v>
      </c>
      <c r="G4844" s="15" t="str">
        <f>'1. Input and Output files list'!$E$6</f>
        <v>C:/NGS/save/</v>
      </c>
      <c r="H4844" s="10" t="str">
        <f>'1. Input and Output files list'!$K$298</f>
        <v>.tagcount1over</v>
      </c>
      <c r="I4844" s="10" t="s">
        <v>210</v>
      </c>
      <c r="J4844" s="15"/>
      <c r="K4844" s="15"/>
      <c r="L4844" s="15" t="str">
        <f>CONCATENATE(F4844,G4844,H4844,I4844)</f>
        <v>system.time(write.csv(RAD_1over, file="C:/NGS/save/.tagcount1over", row.names = F))</v>
      </c>
    </row>
    <row r="4845" spans="1:20" x14ac:dyDescent="0.15">
      <c r="A4845" s="15">
        <v>4844</v>
      </c>
      <c r="B4845" s="11">
        <v>110</v>
      </c>
      <c r="C4845" s="11">
        <v>44</v>
      </c>
      <c r="D4845" s="20" t="s">
        <v>1073</v>
      </c>
      <c r="F4845" s="15"/>
      <c r="G4845" s="15"/>
      <c r="H4845" s="15"/>
      <c r="I4845" s="15"/>
      <c r="J4845" s="15"/>
      <c r="K4845" s="15"/>
      <c r="L4845" s="15"/>
    </row>
    <row r="4846" spans="1:20" x14ac:dyDescent="0.15">
      <c r="A4846" s="15">
        <v>4845</v>
      </c>
      <c r="B4846" s="11">
        <v>111</v>
      </c>
      <c r="C4846" s="11">
        <v>1</v>
      </c>
      <c r="D4846" s="20" t="str">
        <f>L4846</f>
        <v>in_f &lt;- c("0", "0")</v>
      </c>
      <c r="F4846" s="15" t="s">
        <v>3</v>
      </c>
      <c r="G4846" s="15">
        <f>'1. Input and Output files list'!$E$300</f>
        <v>0</v>
      </c>
      <c r="H4846" s="15" t="s">
        <v>10</v>
      </c>
      <c r="I4846" s="15">
        <f>'1. Input and Output files list'!$E$301</f>
        <v>0</v>
      </c>
      <c r="J4846" s="15" t="s">
        <v>4</v>
      </c>
      <c r="K4846" s="15"/>
      <c r="L4846" s="15" t="str">
        <f>CONCATENATE(F4846,G4846,H4846,I4846,J4846)</f>
        <v>in_f &lt;- c("0", "0")</v>
      </c>
    </row>
    <row r="4847" spans="1:20" x14ac:dyDescent="0.15">
      <c r="A4847" s="15">
        <v>4846</v>
      </c>
      <c r="B4847" s="11">
        <v>111</v>
      </c>
      <c r="C4847" s="11">
        <v>2</v>
      </c>
      <c r="D4847" s="20" t="str">
        <f>L4847</f>
        <v>out_f &lt;- "C:/NGS/save/.fastq"</v>
      </c>
      <c r="F4847" s="15" t="s">
        <v>95</v>
      </c>
      <c r="G4847" s="15" t="s">
        <v>13</v>
      </c>
      <c r="H4847" s="15" t="str">
        <f>'1. Input and Output files list'!$E$6</f>
        <v>C:/NGS/save/</v>
      </c>
      <c r="I4847" s="15" t="str">
        <f>'1. Input and Output files list'!$I$300</f>
        <v>.fastq</v>
      </c>
      <c r="J4847" s="7" t="s">
        <v>16</v>
      </c>
      <c r="K4847" s="15"/>
      <c r="L4847" s="15" t="str">
        <f>CONCATENATE(F4847,G4847,H4847,I4847,J4847)</f>
        <v>out_f &lt;- "C:/NGS/save/.fastq"</v>
      </c>
    </row>
    <row r="4848" spans="1:20" x14ac:dyDescent="0.15">
      <c r="A4848" s="15">
        <v>4847</v>
      </c>
      <c r="B4848" s="11">
        <v>111</v>
      </c>
      <c r="C4848" s="11">
        <v>3</v>
      </c>
      <c r="D4848" s="20" t="str">
        <f>L4848</f>
        <v>param_trim &lt;- 0</v>
      </c>
      <c r="F4848" s="15" t="s">
        <v>163</v>
      </c>
      <c r="G4848" s="15">
        <f>'1. Input and Output files list'!$H$300</f>
        <v>0</v>
      </c>
      <c r="H4848" s="15"/>
      <c r="I4848" s="15"/>
      <c r="J4848" s="15"/>
      <c r="K4848" s="15"/>
      <c r="L4848" s="15" t="str">
        <f>CONCATENATE(F4848,G4848)</f>
        <v>param_trim &lt;- 0</v>
      </c>
    </row>
    <row r="4849" spans="1:18" x14ac:dyDescent="0.15">
      <c r="A4849" s="15">
        <v>4848</v>
      </c>
      <c r="B4849" s="11">
        <v>111</v>
      </c>
      <c r="C4849" s="11">
        <v>4</v>
      </c>
      <c r="D4849" s="20" t="s">
        <v>21</v>
      </c>
      <c r="F4849" s="15"/>
      <c r="G4849" s="15"/>
      <c r="H4849" s="15"/>
      <c r="I4849" s="15"/>
      <c r="J4849" s="15"/>
      <c r="K4849" s="15"/>
      <c r="L4849" s="15"/>
    </row>
    <row r="4850" spans="1:18" x14ac:dyDescent="0.15">
      <c r="A4850" s="15">
        <v>4849</v>
      </c>
      <c r="B4850" s="11">
        <v>111</v>
      </c>
      <c r="C4850" s="11">
        <v>5</v>
      </c>
      <c r="D4850" s="20" t="s">
        <v>22</v>
      </c>
      <c r="F4850" s="15"/>
      <c r="G4850" s="15"/>
      <c r="H4850" s="15"/>
      <c r="I4850" s="15"/>
      <c r="J4850" s="15"/>
      <c r="K4850" s="15"/>
      <c r="L4850" s="15"/>
    </row>
    <row r="4851" spans="1:18" x14ac:dyDescent="0.15">
      <c r="A4851" s="15">
        <v>4850</v>
      </c>
      <c r="B4851" s="11">
        <v>111</v>
      </c>
      <c r="C4851" s="11">
        <v>6</v>
      </c>
      <c r="D4851" s="20" t="s">
        <v>23</v>
      </c>
      <c r="F4851" s="15"/>
      <c r="G4851" s="15"/>
      <c r="H4851" s="15"/>
      <c r="I4851" s="15"/>
      <c r="J4851" s="15"/>
      <c r="K4851" s="15"/>
      <c r="L4851" s="15"/>
    </row>
    <row r="4852" spans="1:18" x14ac:dyDescent="0.15">
      <c r="A4852" s="15">
        <v>4851</v>
      </c>
      <c r="B4852" s="11">
        <v>111</v>
      </c>
      <c r="C4852" s="11">
        <v>7</v>
      </c>
      <c r="D4852" s="20" t="str">
        <f>L4852</f>
        <v>hoge1 &lt;- DNAStringSet(sread(fastq), start=1, end=hoge)</v>
      </c>
      <c r="F4852" s="15" t="s">
        <v>166</v>
      </c>
      <c r="G4852" s="15">
        <f>'1. Input and Output files list'!$G$300+1</f>
        <v>1</v>
      </c>
      <c r="H4852" s="15" t="s">
        <v>26</v>
      </c>
      <c r="I4852" s="15"/>
      <c r="J4852" s="15"/>
      <c r="K4852" s="15"/>
      <c r="L4852" s="15" t="str">
        <f>CONCATENATE(F4852,G4852,H4852)</f>
        <v>hoge1 &lt;- DNAStringSet(sread(fastq), start=1, end=hoge)</v>
      </c>
    </row>
    <row r="4853" spans="1:18" x14ac:dyDescent="0.15">
      <c r="A4853" s="15">
        <v>4852</v>
      </c>
      <c r="B4853" s="11">
        <v>111</v>
      </c>
      <c r="C4853" s="11">
        <v>8</v>
      </c>
      <c r="D4853" s="20" t="str">
        <f>L4853</f>
        <v>hoge2 &lt;- BStringSet(quality(quality(fastq)), start=1, end=hoge)</v>
      </c>
      <c r="F4853" s="15" t="s">
        <v>167</v>
      </c>
      <c r="G4853" s="15">
        <f>'1. Input and Output files list'!$G$300+1</f>
        <v>1</v>
      </c>
      <c r="H4853" s="15" t="s">
        <v>26</v>
      </c>
      <c r="I4853" s="15"/>
      <c r="J4853" s="15"/>
      <c r="K4853" s="15"/>
      <c r="L4853" s="15" t="str">
        <f>CONCATENATE(F4853,G4853,H4853)</f>
        <v>hoge2 &lt;- BStringSet(quality(quality(fastq)), start=1, end=hoge)</v>
      </c>
    </row>
    <row r="4854" spans="1:18" x14ac:dyDescent="0.15">
      <c r="A4854" s="15">
        <v>4853</v>
      </c>
      <c r="B4854" s="11">
        <v>111</v>
      </c>
      <c r="C4854" s="11">
        <v>9</v>
      </c>
      <c r="D4854" s="20" t="s">
        <v>24</v>
      </c>
      <c r="F4854" s="15"/>
      <c r="G4854" s="15"/>
      <c r="H4854" s="15"/>
      <c r="I4854" s="15"/>
      <c r="J4854" s="15"/>
      <c r="K4854" s="15"/>
      <c r="L4854" s="15"/>
    </row>
    <row r="4855" spans="1:18" x14ac:dyDescent="0.15">
      <c r="A4855" s="15">
        <v>4854</v>
      </c>
      <c r="B4855" s="11">
        <v>111</v>
      </c>
      <c r="C4855" s="11">
        <v>10</v>
      </c>
      <c r="D4855" s="20" t="s">
        <v>96</v>
      </c>
      <c r="F4855" s="15"/>
      <c r="G4855" s="15"/>
      <c r="H4855" s="15"/>
      <c r="I4855" s="15"/>
      <c r="J4855" s="15"/>
      <c r="K4855" s="15"/>
      <c r="L4855" s="15"/>
    </row>
    <row r="4856" spans="1:18" x14ac:dyDescent="0.15">
      <c r="A4856" s="15">
        <v>4855</v>
      </c>
      <c r="B4856" s="11">
        <v>111</v>
      </c>
      <c r="C4856" s="11">
        <v>11</v>
      </c>
      <c r="D4856" s="53" t="str">
        <f>R4856</f>
        <v>param1 &lt;- 35</v>
      </c>
      <c r="F4856" s="15" t="s">
        <v>843</v>
      </c>
      <c r="G4856" s="15">
        <f>'1. Input and Output files list'!$E$32</f>
        <v>35</v>
      </c>
      <c r="H4856" s="15"/>
      <c r="I4856" s="15"/>
      <c r="J4856" s="15"/>
      <c r="K4856" s="15"/>
      <c r="L4856" s="15"/>
      <c r="R4856" t="str">
        <f>CONCATENATE(F4856,G4856,H4856)</f>
        <v>param1 &lt;- 35</v>
      </c>
    </row>
    <row r="4857" spans="1:18" x14ac:dyDescent="0.15">
      <c r="A4857" s="15">
        <v>4856</v>
      </c>
      <c r="B4857" s="11">
        <v>111</v>
      </c>
      <c r="C4857" s="11">
        <v>12</v>
      </c>
      <c r="D4857" s="53" t="str">
        <f>R4857</f>
        <v>param2 &lt;- 0.1</v>
      </c>
      <c r="F4857" s="15" t="s">
        <v>844</v>
      </c>
      <c r="G4857" s="15">
        <f>'1. Input and Output files list'!$E$34</f>
        <v>0.1</v>
      </c>
      <c r="H4857" s="15"/>
      <c r="I4857" s="15"/>
      <c r="J4857" s="15"/>
      <c r="K4857" s="15"/>
      <c r="L4857" s="15"/>
      <c r="R4857" t="str">
        <f>CONCATENATE(F4857,G4857,H4857)</f>
        <v>param2 &lt;- 0.1</v>
      </c>
    </row>
    <row r="4858" spans="1:18" x14ac:dyDescent="0.15">
      <c r="A4858" s="15">
        <v>4857</v>
      </c>
      <c r="B4858" s="11">
        <v>111</v>
      </c>
      <c r="C4858" s="11">
        <v>13</v>
      </c>
      <c r="D4858" s="53" t="str">
        <f>R4858</f>
        <v>fastq &lt;- readFastq("C:/NGS/save/.fastq")</v>
      </c>
      <c r="F4858" s="15" t="s">
        <v>845</v>
      </c>
      <c r="G4858" s="15" t="str">
        <f>'1. Input and Output files list'!$E$6</f>
        <v>C:/NGS/save/</v>
      </c>
      <c r="H4858" s="5" t="str">
        <f>'1. Input and Output files list'!$I$300</f>
        <v>.fastq</v>
      </c>
      <c r="I4858" s="15" t="s">
        <v>4</v>
      </c>
      <c r="J4858" s="15">
        <v>111</v>
      </c>
      <c r="K4858" s="15"/>
      <c r="L4858" s="15"/>
      <c r="R4858" t="str">
        <f>CONCATENATE(F4858,G4858,H4858,I4858)</f>
        <v>fastq &lt;- readFastq("C:/NGS/save/.fastq")</v>
      </c>
    </row>
    <row r="4859" spans="1:18" x14ac:dyDescent="0.15">
      <c r="A4859" s="15">
        <v>4858</v>
      </c>
      <c r="B4859" s="11">
        <v>111</v>
      </c>
      <c r="C4859" s="11">
        <v>14</v>
      </c>
      <c r="D4859" s="53" t="s">
        <v>840</v>
      </c>
      <c r="F4859" s="15"/>
      <c r="G4859" s="15"/>
      <c r="H4859" s="15"/>
      <c r="I4859" s="15"/>
      <c r="J4859" s="15"/>
      <c r="K4859" s="15"/>
      <c r="L4859" s="15"/>
    </row>
    <row r="4860" spans="1:18" x14ac:dyDescent="0.15">
      <c r="A4860" s="15">
        <v>4859</v>
      </c>
      <c r="B4860" s="11">
        <v>111</v>
      </c>
      <c r="C4860" s="11">
        <v>15</v>
      </c>
      <c r="D4860" s="53" t="s">
        <v>841</v>
      </c>
      <c r="F4860" s="15"/>
      <c r="G4860" s="15"/>
      <c r="H4860" s="15"/>
      <c r="I4860" s="15"/>
      <c r="J4860" s="15"/>
      <c r="K4860" s="15"/>
      <c r="L4860" s="15"/>
    </row>
    <row r="4861" spans="1:18" x14ac:dyDescent="0.15">
      <c r="A4861" s="15">
        <v>4860</v>
      </c>
      <c r="B4861" s="11">
        <v>111</v>
      </c>
      <c r="C4861" s="11">
        <v>16</v>
      </c>
      <c r="D4861" s="53" t="s">
        <v>842</v>
      </c>
      <c r="F4861" s="15"/>
      <c r="G4861" s="15"/>
      <c r="H4861" s="15"/>
      <c r="I4861" s="15"/>
      <c r="J4861" s="15"/>
      <c r="K4861" s="15"/>
      <c r="L4861" s="15"/>
    </row>
    <row r="4862" spans="1:18" x14ac:dyDescent="0.15">
      <c r="A4862" s="15">
        <v>4861</v>
      </c>
      <c r="B4862" s="11">
        <v>111</v>
      </c>
      <c r="C4862" s="11">
        <v>17</v>
      </c>
      <c r="D4862" s="20" t="str">
        <f>L4862</f>
        <v xml:space="preserve">writeFastq(fastq, "C:/NGS/save/F2_Adap-0.fastq", compress=F)   </v>
      </c>
      <c r="F4862" s="15" t="s">
        <v>847</v>
      </c>
      <c r="G4862" s="15" t="str">
        <f>'1. Input and Output files list'!$E$6</f>
        <v>C:/NGS/save/</v>
      </c>
      <c r="H4862" s="15" t="s">
        <v>850</v>
      </c>
      <c r="I4862" s="15"/>
      <c r="J4862" s="15"/>
      <c r="K4862" s="15"/>
      <c r="L4862" s="15" t="str">
        <f>CONCATENATE(F4862,G4862,H4862,I4862,J4862)</f>
        <v xml:space="preserve">writeFastq(fastq, "C:/NGS/save/F2_Adap-0.fastq", compress=F)   </v>
      </c>
    </row>
    <row r="4863" spans="1:18" x14ac:dyDescent="0.15">
      <c r="A4863" s="15">
        <v>4862</v>
      </c>
      <c r="B4863" s="11">
        <v>111</v>
      </c>
      <c r="C4863" s="11">
        <v>18</v>
      </c>
      <c r="D4863" s="20" t="str">
        <f>L4863</f>
        <v>in_f &lt;- "C:/NGS/save/F2_Adap-0.fastq"</v>
      </c>
      <c r="F4863" s="15" t="s">
        <v>14</v>
      </c>
      <c r="G4863" s="15" t="s">
        <v>13</v>
      </c>
      <c r="H4863" s="15" t="str">
        <f>'1. Input and Output files list'!$E$6</f>
        <v>C:/NGS/save/</v>
      </c>
      <c r="I4863" s="15" t="s">
        <v>849</v>
      </c>
      <c r="J4863" s="7"/>
      <c r="K4863" s="15"/>
      <c r="L4863" s="15" t="str">
        <f>CONCATENATE(F4863,G4863,H4863,I4863,J4863)</f>
        <v>in_f &lt;- "C:/NGS/save/F2_Adap-0.fastq"</v>
      </c>
    </row>
    <row r="4864" spans="1:18" x14ac:dyDescent="0.15">
      <c r="A4864" s="15">
        <v>4863</v>
      </c>
      <c r="B4864" s="11">
        <v>111</v>
      </c>
      <c r="C4864" s="11">
        <v>19</v>
      </c>
      <c r="D4864" s="20" t="str">
        <f>L4864</f>
        <v>out_f &lt;- "C:/NGS/save/F2_Adap-1.fastq"</v>
      </c>
      <c r="F4864" s="15" t="s">
        <v>15</v>
      </c>
      <c r="G4864" s="15" t="str">
        <f>'1. Input and Output files list'!$E$6</f>
        <v>C:/NGS/save/</v>
      </c>
      <c r="H4864" s="15" t="s">
        <v>86</v>
      </c>
      <c r="I4864" s="15"/>
      <c r="J4864" s="15"/>
      <c r="K4864" s="15"/>
      <c r="L4864" s="15" t="str">
        <f>CONCATENATE(F4864,G4864,H4864)</f>
        <v>out_f &lt;- "C:/NGS/save/F2_Adap-1.fastq"</v>
      </c>
    </row>
    <row r="4865" spans="1:12" x14ac:dyDescent="0.15">
      <c r="A4865" s="15">
        <v>4864</v>
      </c>
      <c r="B4865" s="11">
        <v>111</v>
      </c>
      <c r="C4865" s="11">
        <v>20</v>
      </c>
      <c r="D4865" s="20" t="str">
        <f>L4865</f>
        <v>param_adapter &lt;- "CATGAGATCGGAAGAGCGTCGTGTAGGGAAAGAGTGT"  #Adapter sequence 1</v>
      </c>
      <c r="F4865" s="11" t="s">
        <v>44</v>
      </c>
      <c r="G4865" s="11" t="str">
        <f>'1. Input and Output files list'!$E$64</f>
        <v>CATGAGATCGGAAGAGCGTCGTGTAGGGAAAGAGTGT</v>
      </c>
      <c r="H4865" s="11" t="s">
        <v>46</v>
      </c>
      <c r="I4865" s="15"/>
      <c r="J4865" s="15"/>
      <c r="K4865" s="15"/>
      <c r="L4865" s="15" t="str">
        <f>CONCATENATE(F4865,G4865,H4865)</f>
        <v>param_adapter &lt;- "CATGAGATCGGAAGAGCGTCGTGTAGGGAAAGAGTGT"  #Adapter sequence 1</v>
      </c>
    </row>
    <row r="4866" spans="1:12" x14ac:dyDescent="0.15">
      <c r="A4866" s="15">
        <v>4865</v>
      </c>
      <c r="B4866" s="11">
        <v>111</v>
      </c>
      <c r="C4866" s="11">
        <v>21</v>
      </c>
      <c r="D4866" s="20" t="s">
        <v>28</v>
      </c>
      <c r="F4866" s="15"/>
      <c r="G4866" s="15"/>
      <c r="H4866" s="15"/>
      <c r="I4866" s="15"/>
      <c r="J4866" s="15"/>
      <c r="K4866" s="15"/>
      <c r="L4866" s="15"/>
    </row>
    <row r="4867" spans="1:12" x14ac:dyDescent="0.15">
      <c r="A4867" s="15">
        <v>4866</v>
      </c>
      <c r="B4867" s="11">
        <v>111</v>
      </c>
      <c r="C4867" s="11">
        <v>22</v>
      </c>
      <c r="D4867" s="20" t="str">
        <f>L4867</f>
        <v>in_f &lt;- "C:/NGS/save/F2_Adap-1.fastq"</v>
      </c>
      <c r="F4867" s="15" t="s">
        <v>12</v>
      </c>
      <c r="G4867" s="15" t="str">
        <f>'1. Input and Output files list'!$E$6</f>
        <v>C:/NGS/save/</v>
      </c>
      <c r="H4867" s="15" t="s">
        <v>86</v>
      </c>
      <c r="I4867" s="15"/>
      <c r="J4867" s="15"/>
      <c r="K4867" s="15"/>
      <c r="L4867" s="15" t="str">
        <f>CONCATENATE(F4867,G4867,H4867)</f>
        <v>in_f &lt;- "C:/NGS/save/F2_Adap-1.fastq"</v>
      </c>
    </row>
    <row r="4868" spans="1:12" x14ac:dyDescent="0.15">
      <c r="A4868" s="15">
        <v>4867</v>
      </c>
      <c r="B4868" s="11">
        <v>111</v>
      </c>
      <c r="C4868" s="11">
        <v>23</v>
      </c>
      <c r="D4868" s="20" t="str">
        <f>L4868</f>
        <v>out_f &lt;- "C:/NGS/save/F2_Adap-2.fastq"</v>
      </c>
      <c r="F4868" s="15" t="s">
        <v>15</v>
      </c>
      <c r="G4868" s="15" t="str">
        <f>'1. Input and Output files list'!$E$6</f>
        <v>C:/NGS/save/</v>
      </c>
      <c r="H4868" s="15" t="s">
        <v>87</v>
      </c>
      <c r="I4868" s="15"/>
      <c r="J4868" s="15"/>
      <c r="K4868" s="15"/>
      <c r="L4868" s="15" t="str">
        <f>CONCATENATE(F4868,G4868,H4868)</f>
        <v>out_f &lt;- "C:/NGS/save/F2_Adap-2.fastq"</v>
      </c>
    </row>
    <row r="4869" spans="1:12" x14ac:dyDescent="0.15">
      <c r="A4869" s="15">
        <v>4868</v>
      </c>
      <c r="B4869" s="11">
        <v>111</v>
      </c>
      <c r="C4869" s="11">
        <v>24</v>
      </c>
      <c r="D4869" s="20" t="str">
        <f>L4869</f>
        <v>param_adapter &lt;- "TAAGATCGGAAGAGCACACGTCTGAACTCCAGTCAC"  #Adapter sequence 2</v>
      </c>
      <c r="F4869" s="11" t="s">
        <v>44</v>
      </c>
      <c r="G4869" s="15" t="str">
        <f>'1. Input and Output files list'!$E$65</f>
        <v>TAAGATCGGAAGAGCACACGTCTGAACTCCAGTCAC</v>
      </c>
      <c r="H4869" s="11" t="s">
        <v>47</v>
      </c>
      <c r="I4869" s="15"/>
      <c r="J4869" s="15"/>
      <c r="K4869" s="15"/>
      <c r="L4869" s="15" t="str">
        <f>CONCATENATE(F4869,G4869,H4869)</f>
        <v>param_adapter &lt;- "TAAGATCGGAAGAGCACACGTCTGAACTCCAGTCAC"  #Adapter sequence 2</v>
      </c>
    </row>
    <row r="4870" spans="1:12" x14ac:dyDescent="0.15">
      <c r="A4870" s="15">
        <v>4869</v>
      </c>
      <c r="B4870" s="11">
        <v>111</v>
      </c>
      <c r="C4870" s="11">
        <v>25</v>
      </c>
      <c r="D4870" s="20" t="s">
        <v>29</v>
      </c>
      <c r="F4870" s="15"/>
      <c r="G4870" s="15"/>
      <c r="H4870" s="15"/>
      <c r="I4870" s="15"/>
      <c r="J4870" s="15"/>
      <c r="K4870" s="15"/>
      <c r="L4870" s="15"/>
    </row>
    <row r="4871" spans="1:12" x14ac:dyDescent="0.15">
      <c r="A4871" s="15">
        <v>4870</v>
      </c>
      <c r="B4871" s="11">
        <v>111</v>
      </c>
      <c r="C4871" s="11">
        <v>26</v>
      </c>
      <c r="D4871" s="20" t="str">
        <f>L4871</f>
        <v>in_f &lt;- "C:/NGS/save/F2_Adap-2.fastq"</v>
      </c>
      <c r="F4871" s="15" t="s">
        <v>12</v>
      </c>
      <c r="G4871" s="15" t="str">
        <f>'1. Input and Output files list'!$E$6</f>
        <v>C:/NGS/save/</v>
      </c>
      <c r="H4871" s="15" t="s">
        <v>87</v>
      </c>
      <c r="I4871" s="15"/>
      <c r="J4871" s="15"/>
      <c r="K4871" s="15"/>
      <c r="L4871" s="15" t="str">
        <f>CONCATENATE(F4871,G4871,H4871)</f>
        <v>in_f &lt;- "C:/NGS/save/F2_Adap-2.fastq"</v>
      </c>
    </row>
    <row r="4872" spans="1:12" x14ac:dyDescent="0.15">
      <c r="A4872" s="15">
        <v>4871</v>
      </c>
      <c r="B4872" s="11">
        <v>111</v>
      </c>
      <c r="C4872" s="11">
        <v>27</v>
      </c>
      <c r="D4872" s="20" t="str">
        <f>L4872</f>
        <v>out_f &lt;- "C:/NGS/save/F2_Adap-3.fastq"</v>
      </c>
      <c r="F4872" s="15" t="s">
        <v>15</v>
      </c>
      <c r="G4872" s="15" t="str">
        <f>'1. Input and Output files list'!$E$6</f>
        <v>C:/NGS/save/</v>
      </c>
      <c r="H4872" s="15" t="s">
        <v>88</v>
      </c>
      <c r="I4872" s="15"/>
      <c r="J4872" s="15"/>
      <c r="K4872" s="15"/>
      <c r="L4872" s="15" t="str">
        <f>CONCATENATE(F4872,G4872,H4872)</f>
        <v>out_f &lt;- "C:/NGS/save/F2_Adap-3.fastq"</v>
      </c>
    </row>
    <row r="4873" spans="1:12" x14ac:dyDescent="0.15">
      <c r="A4873" s="15">
        <v>4872</v>
      </c>
      <c r="B4873" s="11">
        <v>111</v>
      </c>
      <c r="C4873" s="11">
        <v>28</v>
      </c>
      <c r="D4873" s="20" t="str">
        <f>L4873</f>
        <v>param_adapter &lt;- "TAAGATCGGAAGAGCGTCGTGTAGGGAAAGAGTGT"  #Adapter sequence 3</v>
      </c>
      <c r="F4873" s="15" t="s">
        <v>44</v>
      </c>
      <c r="G4873" s="15" t="str">
        <f>'1. Input and Output files list'!$E$66</f>
        <v>TAAGATCGGAAGAGCGTCGTGTAGGGAAAGAGTGT</v>
      </c>
      <c r="H4873" s="15" t="s">
        <v>49</v>
      </c>
      <c r="I4873" s="15"/>
      <c r="J4873" s="15"/>
      <c r="K4873" s="15"/>
      <c r="L4873" s="15" t="str">
        <f>CONCATENATE(F4873,G4873,H4873)</f>
        <v>param_adapter &lt;- "TAAGATCGGAAGAGCGTCGTGTAGGGAAAGAGTGT"  #Adapter sequence 3</v>
      </c>
    </row>
    <row r="4874" spans="1:12" x14ac:dyDescent="0.15">
      <c r="A4874" s="15">
        <v>4873</v>
      </c>
      <c r="B4874" s="11">
        <v>111</v>
      </c>
      <c r="C4874" s="11">
        <v>29</v>
      </c>
      <c r="D4874" s="20" t="s">
        <v>30</v>
      </c>
      <c r="F4874" s="15"/>
      <c r="G4874" s="15"/>
      <c r="H4874" s="15"/>
      <c r="I4874" s="15"/>
      <c r="J4874" s="15"/>
      <c r="K4874" s="15"/>
      <c r="L4874" s="15"/>
    </row>
    <row r="4875" spans="1:12" x14ac:dyDescent="0.15">
      <c r="A4875" s="15">
        <v>4874</v>
      </c>
      <c r="B4875" s="11">
        <v>111</v>
      </c>
      <c r="C4875" s="11">
        <v>30</v>
      </c>
      <c r="D4875" s="20" t="str">
        <f>L4875</f>
        <v>in_f &lt;- "C:/NGS/save/F2_Adap-3.fastq"</v>
      </c>
      <c r="F4875" s="15" t="s">
        <v>12</v>
      </c>
      <c r="G4875" s="15" t="str">
        <f>'1. Input and Output files list'!$E$6</f>
        <v>C:/NGS/save/</v>
      </c>
      <c r="H4875" s="15" t="s">
        <v>88</v>
      </c>
      <c r="I4875" s="15"/>
      <c r="J4875" s="15"/>
      <c r="K4875" s="15"/>
      <c r="L4875" s="15" t="str">
        <f>CONCATENATE(F4875,G4875,H4875)</f>
        <v>in_f &lt;- "C:/NGS/save/F2_Adap-3.fastq"</v>
      </c>
    </row>
    <row r="4876" spans="1:12" x14ac:dyDescent="0.15">
      <c r="A4876" s="15">
        <v>4875</v>
      </c>
      <c r="B4876" s="11">
        <v>111</v>
      </c>
      <c r="C4876" s="11">
        <v>31</v>
      </c>
      <c r="D4876" s="20" t="str">
        <f>L4876</f>
        <v>out_f &lt;- "C:/NGS/save/AdapterTrim_.fastq"</v>
      </c>
      <c r="F4876" s="15" t="s">
        <v>36</v>
      </c>
      <c r="G4876" s="15" t="str">
        <f>'1. Input and Output files list'!$E$6</f>
        <v>C:/NGS/save/</v>
      </c>
      <c r="H4876" s="15" t="s">
        <v>38</v>
      </c>
      <c r="I4876" s="15" t="str">
        <f>'1. Input and Output files list'!$I$300</f>
        <v>.fastq</v>
      </c>
      <c r="J4876" s="15" t="s">
        <v>16</v>
      </c>
      <c r="K4876" s="15"/>
      <c r="L4876" s="15" t="str">
        <f>CONCATENATE(F4876,G4876,H4876,I4876,J4876)</f>
        <v>out_f &lt;- "C:/NGS/save/AdapterTrim_.fastq"</v>
      </c>
    </row>
    <row r="4877" spans="1:12" x14ac:dyDescent="0.15">
      <c r="A4877" s="15">
        <v>4876</v>
      </c>
      <c r="B4877" s="11">
        <v>111</v>
      </c>
      <c r="C4877" s="11">
        <v>32</v>
      </c>
      <c r="D4877" s="20" t="str">
        <f>L4877</f>
        <v>param_adapter &lt;- "CATGAGATCGGAAGAGCACACGTCTGAACTCCAGTCAC"  #Adapter sequence 4</v>
      </c>
      <c r="F4877" s="15" t="s">
        <v>44</v>
      </c>
      <c r="G4877" s="15" t="str">
        <f>'1. Input and Output files list'!$E$67</f>
        <v>CATGAGATCGGAAGAGCACACGTCTGAACTCCAGTCAC</v>
      </c>
      <c r="H4877" s="15" t="s">
        <v>51</v>
      </c>
      <c r="I4877" s="15"/>
      <c r="J4877" s="15"/>
      <c r="K4877" s="15"/>
      <c r="L4877" s="15" t="str">
        <f>CONCATENATE(F4877,G4877,H4877)</f>
        <v>param_adapter &lt;- "CATGAGATCGGAAGAGCACACGTCTGAACTCCAGTCAC"  #Adapter sequence 4</v>
      </c>
    </row>
    <row r="4878" spans="1:12" x14ac:dyDescent="0.15">
      <c r="A4878" s="15">
        <v>4877</v>
      </c>
      <c r="B4878" s="11">
        <v>111</v>
      </c>
      <c r="C4878" s="11">
        <v>33</v>
      </c>
      <c r="D4878" s="20" t="s">
        <v>31</v>
      </c>
      <c r="F4878" s="15"/>
      <c r="G4878" s="15"/>
      <c r="H4878" s="15"/>
      <c r="I4878" s="15"/>
      <c r="J4878" s="15"/>
      <c r="K4878" s="15"/>
      <c r="L4878" s="15"/>
    </row>
    <row r="4879" spans="1:12" x14ac:dyDescent="0.15">
      <c r="A4879" s="15">
        <v>4878</v>
      </c>
      <c r="B4879" s="11">
        <v>111</v>
      </c>
      <c r="C4879" s="11">
        <v>34</v>
      </c>
      <c r="D4879" s="20" t="s">
        <v>32</v>
      </c>
      <c r="F4879" s="15"/>
      <c r="G4879" s="15"/>
      <c r="H4879" s="15"/>
      <c r="I4879" s="15"/>
      <c r="J4879" s="15"/>
      <c r="K4879" s="15"/>
      <c r="L4879" s="15"/>
    </row>
    <row r="4880" spans="1:12" x14ac:dyDescent="0.15">
      <c r="A4880" s="15">
        <v>4879</v>
      </c>
      <c r="B4880" s="11">
        <v>111</v>
      </c>
      <c r="C4880" s="11">
        <v>35</v>
      </c>
      <c r="D4880" s="20" t="str">
        <f>L4880</f>
        <v>write.csv(res, "C:/NGS/save/.fastq.csv")</v>
      </c>
      <c r="F4880" s="15" t="s">
        <v>35</v>
      </c>
      <c r="G4880" s="15" t="str">
        <f>'1. Input and Output files list'!$E$6</f>
        <v>C:/NGS/save/</v>
      </c>
      <c r="H4880" s="15" t="str">
        <f>'1. Input and Output files list'!$I$300</f>
        <v>.fastq</v>
      </c>
      <c r="I4880" s="15" t="s">
        <v>34</v>
      </c>
      <c r="J4880" s="15"/>
      <c r="K4880" s="15"/>
      <c r="L4880" s="15" t="str">
        <f>CONCATENATE(F4880,G4880,H4880,I4880)</f>
        <v>write.csv(res, "C:/NGS/save/.fastq.csv")</v>
      </c>
    </row>
    <row r="4881" spans="1:20" x14ac:dyDescent="0.15">
      <c r="A4881" s="15">
        <v>4880</v>
      </c>
      <c r="B4881" s="11">
        <v>111</v>
      </c>
      <c r="C4881" s="11">
        <v>36</v>
      </c>
      <c r="D4881" s="20" t="str">
        <f>L4881</f>
        <v>system.time(fastq &lt;- fread("C:/NGS/save/AdapterTrim_.fastq", header=F, sep="\t", na.strings="NA", strip.white=TRUE, verbose=TRUE))</v>
      </c>
      <c r="F4881" s="15" t="s">
        <v>92</v>
      </c>
      <c r="G4881" s="15" t="str">
        <f>'1. Input and Output files list'!$E$6</f>
        <v>C:/NGS/save/</v>
      </c>
      <c r="H4881" s="15" t="s">
        <v>38</v>
      </c>
      <c r="I4881" s="15" t="str">
        <f>'1. Input and Output files list'!$I$300</f>
        <v>.fastq</v>
      </c>
      <c r="J4881" s="15" t="s">
        <v>20</v>
      </c>
      <c r="K4881" s="15"/>
      <c r="L4881" s="15" t="str">
        <f>CONCATENATE(F4881,G4881,H4881,I4881,J4881)</f>
        <v>system.time(fastq &lt;- fread("C:/NGS/save/AdapterTrim_.fastq", header=F, sep="\t", na.strings="NA", strip.white=TRUE, verbose=TRUE))</v>
      </c>
    </row>
    <row r="4882" spans="1:20" x14ac:dyDescent="0.15">
      <c r="A4882" s="15">
        <v>4881</v>
      </c>
      <c r="B4882" s="11">
        <v>111</v>
      </c>
      <c r="C4882" s="11">
        <v>37</v>
      </c>
      <c r="D4882" s="20" t="str">
        <f>T4882</f>
        <v>file.remove("C:/NGS/save/AdapterTrim_.fastq","C:/NGS/save/F2_Adap-0.fastq","C:/NGS/save/F2_Adap-1.fastq","C:/NGS/save/F2_Adap-2.fastq","C:/NGS/save/F2_Adap-3.fastq")</v>
      </c>
      <c r="F4882" s="15" t="s">
        <v>11</v>
      </c>
      <c r="G4882" s="15" t="str">
        <f>'1. Input and Output files list'!$E$6</f>
        <v>C:/NGS/save/</v>
      </c>
      <c r="H4882" s="15" t="s">
        <v>38</v>
      </c>
      <c r="I4882" s="15" t="str">
        <f>'1. Input and Output files list'!$I$300</f>
        <v>.fastq</v>
      </c>
      <c r="J4882" s="15" t="s">
        <v>852</v>
      </c>
      <c r="K4882" s="15" t="str">
        <f>'1. Input and Output files list'!$E$6</f>
        <v>C:/NGS/save/</v>
      </c>
      <c r="L4882" s="15" t="s">
        <v>851</v>
      </c>
      <c r="M4882" t="str">
        <f>'1. Input and Output files list'!$E$6</f>
        <v>C:/NGS/save/</v>
      </c>
      <c r="N4882" t="s">
        <v>89</v>
      </c>
      <c r="O4882" t="str">
        <f>'1. Input and Output files list'!$E$6</f>
        <v>C:/NGS/save/</v>
      </c>
      <c r="P4882" t="s">
        <v>90</v>
      </c>
      <c r="Q4882" t="str">
        <f>'1. Input and Output files list'!$E$6</f>
        <v>C:/NGS/save/</v>
      </c>
      <c r="R4882" t="s">
        <v>91</v>
      </c>
      <c r="T4882" t="str">
        <f>CONCATENATE(F4882,G4882,H4882,I4882,J4882,K4882,L4882,M4882,N4882,O4882,P4882,Q4882,R4882)</f>
        <v>file.remove("C:/NGS/save/AdapterTrim_.fastq","C:/NGS/save/F2_Adap-0.fastq","C:/NGS/save/F2_Adap-1.fastq","C:/NGS/save/F2_Adap-2.fastq","C:/NGS/save/F2_Adap-3.fastq")</v>
      </c>
    </row>
    <row r="4883" spans="1:20" x14ac:dyDescent="0.15">
      <c r="A4883" s="15">
        <v>4882</v>
      </c>
      <c r="B4883" s="11">
        <v>111</v>
      </c>
      <c r="C4883" s="11">
        <v>38</v>
      </c>
      <c r="D4883" s="20" t="s">
        <v>93</v>
      </c>
      <c r="F4883" s="15"/>
      <c r="G4883" s="15"/>
      <c r="H4883" s="15"/>
      <c r="I4883" s="15"/>
      <c r="J4883" s="15"/>
      <c r="K4883" s="15"/>
      <c r="L4883" s="15"/>
    </row>
    <row r="4884" spans="1:20" x14ac:dyDescent="0.15">
      <c r="A4884" s="15">
        <v>4883</v>
      </c>
      <c r="B4884" s="11">
        <v>111</v>
      </c>
      <c r="C4884" s="11">
        <v>39</v>
      </c>
      <c r="D4884" s="20" t="s">
        <v>2</v>
      </c>
      <c r="F4884" s="15"/>
      <c r="G4884" s="15"/>
      <c r="H4884" s="15"/>
      <c r="I4884" s="15"/>
      <c r="J4884" s="15"/>
      <c r="K4884" s="15"/>
      <c r="L4884" s="15"/>
    </row>
    <row r="4885" spans="1:20" x14ac:dyDescent="0.15">
      <c r="A4885" s="15">
        <v>4884</v>
      </c>
      <c r="B4885" s="11">
        <v>111</v>
      </c>
      <c r="C4885" s="11">
        <v>40</v>
      </c>
      <c r="D4885" s="20" t="str">
        <f>K4885</f>
        <v>system.time(write.csv(RADtag, file="C:/NGS/save/.tagcount", row.names = F))</v>
      </c>
      <c r="F4885" s="15" t="s">
        <v>164</v>
      </c>
      <c r="G4885" s="15" t="str">
        <f>'1. Input and Output files list'!$E$6</f>
        <v>C:/NGS/save/</v>
      </c>
      <c r="H4885" s="15" t="str">
        <f>'1. Input and Output files list'!$J$300</f>
        <v>.tagcount</v>
      </c>
      <c r="I4885" s="15" t="s">
        <v>210</v>
      </c>
      <c r="J4885" s="15"/>
      <c r="K4885" s="15" t="str">
        <f>CONCATENATE(F4885,G4885,H4885,I4885)</f>
        <v>system.time(write.csv(RADtag, file="C:/NGS/save/.tagcount", row.names = F))</v>
      </c>
      <c r="L4885" s="15"/>
    </row>
    <row r="4886" spans="1:20" x14ac:dyDescent="0.15">
      <c r="A4886" s="15">
        <v>4885</v>
      </c>
      <c r="B4886" s="11">
        <v>111</v>
      </c>
      <c r="C4886" s="11">
        <v>41</v>
      </c>
      <c r="D4886" s="20" t="str">
        <f>L4886</f>
        <v>file.remove("C:/NGS/save/.fastq")</v>
      </c>
      <c r="F4886" s="15" t="s">
        <v>97</v>
      </c>
      <c r="G4886" s="15" t="s">
        <v>13</v>
      </c>
      <c r="H4886" s="15" t="str">
        <f>'1. Input and Output files list'!$E$6</f>
        <v>C:/NGS/save/</v>
      </c>
      <c r="I4886" s="15" t="str">
        <f>'1. Input and Output files list'!$I$300</f>
        <v>.fastq</v>
      </c>
      <c r="J4886" s="7" t="s">
        <v>16</v>
      </c>
      <c r="K4886" s="15" t="s">
        <v>52</v>
      </c>
      <c r="L4886" s="15" t="str">
        <f>CONCATENATE(F4886,G4886,H4886,I4886,J4886,K4886)</f>
        <v>file.remove("C:/NGS/save/.fastq")</v>
      </c>
    </row>
    <row r="4887" spans="1:20" x14ac:dyDescent="0.15">
      <c r="A4887" s="15">
        <v>4886</v>
      </c>
      <c r="B4887" s="11">
        <v>111</v>
      </c>
      <c r="C4887" s="11">
        <v>42</v>
      </c>
      <c r="D4887" s="20" t="s">
        <v>170</v>
      </c>
      <c r="F4887" s="15"/>
      <c r="G4887" s="15"/>
      <c r="H4887" s="15"/>
      <c r="I4887" s="15"/>
      <c r="J4887" s="15"/>
      <c r="K4887" s="15"/>
      <c r="L4887" s="15"/>
    </row>
    <row r="4888" spans="1:20" x14ac:dyDescent="0.15">
      <c r="A4888" s="15">
        <v>4887</v>
      </c>
      <c r="B4888" s="11">
        <v>111</v>
      </c>
      <c r="C4888" s="11">
        <v>43</v>
      </c>
      <c r="D4888" s="20" t="str">
        <f>L4888</f>
        <v>system.time(write.csv(RAD_1over, file="C:/NGS/save/.tagcount1over", row.names = F))</v>
      </c>
      <c r="F4888" s="10" t="s">
        <v>171</v>
      </c>
      <c r="G4888" s="15" t="str">
        <f>'1. Input and Output files list'!$E$6</f>
        <v>C:/NGS/save/</v>
      </c>
      <c r="H4888" s="10" t="str">
        <f>'1. Input and Output files list'!$K$300</f>
        <v>.tagcount1over</v>
      </c>
      <c r="I4888" s="10" t="s">
        <v>210</v>
      </c>
      <c r="J4888" s="15"/>
      <c r="K4888" s="15"/>
      <c r="L4888" s="15" t="str">
        <f>CONCATENATE(F4888,G4888,H4888,I4888)</f>
        <v>system.time(write.csv(RAD_1over, file="C:/NGS/save/.tagcount1over", row.names = F))</v>
      </c>
    </row>
    <row r="4889" spans="1:20" x14ac:dyDescent="0.15">
      <c r="A4889" s="15">
        <v>4888</v>
      </c>
      <c r="B4889" s="11">
        <v>111</v>
      </c>
      <c r="C4889" s="11">
        <v>44</v>
      </c>
      <c r="D4889" s="20" t="s">
        <v>1073</v>
      </c>
      <c r="F4889" s="15"/>
      <c r="G4889" s="15"/>
      <c r="H4889" s="15"/>
      <c r="I4889" s="15"/>
      <c r="J4889" s="15"/>
      <c r="K4889" s="15"/>
      <c r="L4889" s="15"/>
    </row>
    <row r="4890" spans="1:20" x14ac:dyDescent="0.15">
      <c r="A4890" s="15">
        <v>4889</v>
      </c>
      <c r="B4890" s="11">
        <v>112</v>
      </c>
      <c r="C4890" s="11">
        <v>1</v>
      </c>
      <c r="D4890" s="20" t="str">
        <f>L4890</f>
        <v>in_f &lt;- c("0", "0")</v>
      </c>
      <c r="F4890" s="15" t="s">
        <v>3</v>
      </c>
      <c r="G4890" s="15">
        <f>'1. Input and Output files list'!$E$302</f>
        <v>0</v>
      </c>
      <c r="H4890" s="15" t="s">
        <v>10</v>
      </c>
      <c r="I4890" s="15">
        <f>'1. Input and Output files list'!$E$303</f>
        <v>0</v>
      </c>
      <c r="J4890" s="15" t="s">
        <v>4</v>
      </c>
      <c r="K4890" s="15"/>
      <c r="L4890" s="15" t="str">
        <f>CONCATENATE(F4890,G4890,H4890,I4890,J4890)</f>
        <v>in_f &lt;- c("0", "0")</v>
      </c>
    </row>
    <row r="4891" spans="1:20" x14ac:dyDescent="0.15">
      <c r="A4891" s="15">
        <v>4890</v>
      </c>
      <c r="B4891" s="11">
        <v>112</v>
      </c>
      <c r="C4891" s="11">
        <v>2</v>
      </c>
      <c r="D4891" s="20" t="str">
        <f>L4891</f>
        <v>out_f &lt;- "C:/NGS/save/.fastq"</v>
      </c>
      <c r="F4891" s="15" t="s">
        <v>95</v>
      </c>
      <c r="G4891" s="15" t="s">
        <v>13</v>
      </c>
      <c r="H4891" s="15" t="str">
        <f>'1. Input and Output files list'!$E$6</f>
        <v>C:/NGS/save/</v>
      </c>
      <c r="I4891" s="15" t="str">
        <f>'1. Input and Output files list'!$I$302</f>
        <v>.fastq</v>
      </c>
      <c r="J4891" s="7" t="s">
        <v>16</v>
      </c>
      <c r="K4891" s="15"/>
      <c r="L4891" s="15" t="str">
        <f>CONCATENATE(F4891,G4891,H4891,I4891,J4891)</f>
        <v>out_f &lt;- "C:/NGS/save/.fastq"</v>
      </c>
    </row>
    <row r="4892" spans="1:20" x14ac:dyDescent="0.15">
      <c r="A4892" s="15">
        <v>4891</v>
      </c>
      <c r="B4892" s="11">
        <v>112</v>
      </c>
      <c r="C4892" s="11">
        <v>3</v>
      </c>
      <c r="D4892" s="20" t="str">
        <f>L4892</f>
        <v>param_trim &lt;- 0</v>
      </c>
      <c r="F4892" s="15" t="s">
        <v>163</v>
      </c>
      <c r="G4892" s="15">
        <f>'1. Input and Output files list'!$H$302</f>
        <v>0</v>
      </c>
      <c r="H4892" s="15"/>
      <c r="I4892" s="15"/>
      <c r="J4892" s="15"/>
      <c r="K4892" s="15"/>
      <c r="L4892" s="15" t="str">
        <f>CONCATENATE(F4892,G4892)</f>
        <v>param_trim &lt;- 0</v>
      </c>
    </row>
    <row r="4893" spans="1:20" x14ac:dyDescent="0.15">
      <c r="A4893" s="15">
        <v>4892</v>
      </c>
      <c r="B4893" s="11">
        <v>112</v>
      </c>
      <c r="C4893" s="11">
        <v>4</v>
      </c>
      <c r="D4893" s="20" t="s">
        <v>21</v>
      </c>
      <c r="F4893" s="15"/>
      <c r="G4893" s="15"/>
      <c r="H4893" s="15"/>
      <c r="I4893" s="15"/>
      <c r="J4893" s="15"/>
      <c r="K4893" s="15"/>
      <c r="L4893" s="15"/>
    </row>
    <row r="4894" spans="1:20" x14ac:dyDescent="0.15">
      <c r="A4894" s="15">
        <v>4893</v>
      </c>
      <c r="B4894" s="11">
        <v>112</v>
      </c>
      <c r="C4894" s="11">
        <v>5</v>
      </c>
      <c r="D4894" s="20" t="s">
        <v>22</v>
      </c>
      <c r="F4894" s="15"/>
      <c r="G4894" s="15"/>
      <c r="H4894" s="15"/>
      <c r="I4894" s="15"/>
      <c r="J4894" s="15"/>
      <c r="K4894" s="15"/>
      <c r="L4894" s="15"/>
    </row>
    <row r="4895" spans="1:20" x14ac:dyDescent="0.15">
      <c r="A4895" s="15">
        <v>4894</v>
      </c>
      <c r="B4895" s="11">
        <v>112</v>
      </c>
      <c r="C4895" s="11">
        <v>6</v>
      </c>
      <c r="D4895" s="20" t="s">
        <v>23</v>
      </c>
      <c r="F4895" s="15"/>
      <c r="G4895" s="15"/>
      <c r="H4895" s="15"/>
      <c r="I4895" s="15"/>
      <c r="J4895" s="15"/>
      <c r="K4895" s="15"/>
      <c r="L4895" s="15"/>
    </row>
    <row r="4896" spans="1:20" x14ac:dyDescent="0.15">
      <c r="A4896" s="15">
        <v>4895</v>
      </c>
      <c r="B4896" s="11">
        <v>112</v>
      </c>
      <c r="C4896" s="11">
        <v>7</v>
      </c>
      <c r="D4896" s="20" t="str">
        <f>L4896</f>
        <v>hoge1 &lt;- DNAStringSet(sread(fastq), start=1, end=hoge)</v>
      </c>
      <c r="F4896" s="15" t="s">
        <v>166</v>
      </c>
      <c r="G4896" s="15">
        <f>'1. Input and Output files list'!$G$302+1</f>
        <v>1</v>
      </c>
      <c r="H4896" s="15" t="s">
        <v>26</v>
      </c>
      <c r="I4896" s="15"/>
      <c r="J4896" s="15"/>
      <c r="K4896" s="15"/>
      <c r="L4896" s="15" t="str">
        <f>CONCATENATE(F4896,G4896,H4896)</f>
        <v>hoge1 &lt;- DNAStringSet(sread(fastq), start=1, end=hoge)</v>
      </c>
    </row>
    <row r="4897" spans="1:18" x14ac:dyDescent="0.15">
      <c r="A4897" s="15">
        <v>4896</v>
      </c>
      <c r="B4897" s="11">
        <v>112</v>
      </c>
      <c r="C4897" s="11">
        <v>8</v>
      </c>
      <c r="D4897" s="20" t="str">
        <f>L4897</f>
        <v>hoge2 &lt;- BStringSet(quality(quality(fastq)), start=1, end=hoge)</v>
      </c>
      <c r="F4897" s="15" t="s">
        <v>167</v>
      </c>
      <c r="G4897" s="15">
        <f>'1. Input and Output files list'!$G$302+1</f>
        <v>1</v>
      </c>
      <c r="H4897" s="15" t="s">
        <v>26</v>
      </c>
      <c r="I4897" s="15"/>
      <c r="J4897" s="15"/>
      <c r="K4897" s="15"/>
      <c r="L4897" s="15" t="str">
        <f>CONCATENATE(F4897,G4897,H4897)</f>
        <v>hoge2 &lt;- BStringSet(quality(quality(fastq)), start=1, end=hoge)</v>
      </c>
    </row>
    <row r="4898" spans="1:18" x14ac:dyDescent="0.15">
      <c r="A4898" s="15">
        <v>4897</v>
      </c>
      <c r="B4898" s="11">
        <v>112</v>
      </c>
      <c r="C4898" s="11">
        <v>9</v>
      </c>
      <c r="D4898" s="20" t="s">
        <v>24</v>
      </c>
      <c r="F4898" s="15"/>
      <c r="G4898" s="15"/>
      <c r="H4898" s="15"/>
      <c r="I4898" s="15"/>
      <c r="J4898" s="15"/>
      <c r="K4898" s="15"/>
      <c r="L4898" s="15"/>
    </row>
    <row r="4899" spans="1:18" x14ac:dyDescent="0.15">
      <c r="A4899" s="15">
        <v>4898</v>
      </c>
      <c r="B4899" s="11">
        <v>112</v>
      </c>
      <c r="C4899" s="11">
        <v>10</v>
      </c>
      <c r="D4899" s="20" t="s">
        <v>96</v>
      </c>
      <c r="F4899" s="15"/>
      <c r="G4899" s="15"/>
      <c r="H4899" s="15"/>
      <c r="I4899" s="15"/>
      <c r="J4899" s="15"/>
      <c r="K4899" s="15"/>
      <c r="L4899" s="15"/>
    </row>
    <row r="4900" spans="1:18" x14ac:dyDescent="0.15">
      <c r="A4900" s="15">
        <v>4899</v>
      </c>
      <c r="B4900" s="11">
        <v>112</v>
      </c>
      <c r="C4900" s="11">
        <v>11</v>
      </c>
      <c r="D4900" s="53" t="str">
        <f>R4900</f>
        <v>param1 &lt;- 35</v>
      </c>
      <c r="F4900" s="15" t="s">
        <v>843</v>
      </c>
      <c r="G4900" s="15">
        <f>'1. Input and Output files list'!$E$32</f>
        <v>35</v>
      </c>
      <c r="H4900" s="15"/>
      <c r="I4900" s="15"/>
      <c r="J4900" s="15"/>
      <c r="K4900" s="15"/>
      <c r="L4900" s="15"/>
      <c r="R4900" t="str">
        <f>CONCATENATE(F4900,G4900,H4900)</f>
        <v>param1 &lt;- 35</v>
      </c>
    </row>
    <row r="4901" spans="1:18" x14ac:dyDescent="0.15">
      <c r="A4901" s="15">
        <v>4900</v>
      </c>
      <c r="B4901" s="11">
        <v>112</v>
      </c>
      <c r="C4901" s="11">
        <v>12</v>
      </c>
      <c r="D4901" s="53" t="str">
        <f>R4901</f>
        <v>param2 &lt;- 0.1</v>
      </c>
      <c r="F4901" s="15" t="s">
        <v>844</v>
      </c>
      <c r="G4901" s="15">
        <f>'1. Input and Output files list'!$E$34</f>
        <v>0.1</v>
      </c>
      <c r="H4901" s="15"/>
      <c r="I4901" s="15"/>
      <c r="J4901" s="15"/>
      <c r="K4901" s="15"/>
      <c r="L4901" s="15"/>
      <c r="R4901" t="str">
        <f>CONCATENATE(F4901,G4901,H4901)</f>
        <v>param2 &lt;- 0.1</v>
      </c>
    </row>
    <row r="4902" spans="1:18" x14ac:dyDescent="0.15">
      <c r="A4902" s="15">
        <v>4901</v>
      </c>
      <c r="B4902" s="11">
        <v>112</v>
      </c>
      <c r="C4902" s="11">
        <v>13</v>
      </c>
      <c r="D4902" s="53" t="str">
        <f>R4902</f>
        <v>fastq &lt;- readFastq("C:/NGS/save/.fastq")</v>
      </c>
      <c r="F4902" s="15" t="s">
        <v>845</v>
      </c>
      <c r="G4902" s="15" t="str">
        <f>'1. Input and Output files list'!$E$6</f>
        <v>C:/NGS/save/</v>
      </c>
      <c r="H4902" s="5" t="str">
        <f>'1. Input and Output files list'!$I$302</f>
        <v>.fastq</v>
      </c>
      <c r="I4902" s="15" t="s">
        <v>4</v>
      </c>
      <c r="J4902" s="15">
        <v>112</v>
      </c>
      <c r="K4902" s="15"/>
      <c r="L4902" s="15"/>
      <c r="R4902" t="str">
        <f>CONCATENATE(F4902,G4902,H4902,I4902)</f>
        <v>fastq &lt;- readFastq("C:/NGS/save/.fastq")</v>
      </c>
    </row>
    <row r="4903" spans="1:18" x14ac:dyDescent="0.15">
      <c r="A4903" s="15">
        <v>4902</v>
      </c>
      <c r="B4903" s="11">
        <v>112</v>
      </c>
      <c r="C4903" s="11">
        <v>14</v>
      </c>
      <c r="D4903" s="53" t="s">
        <v>840</v>
      </c>
      <c r="F4903" s="15"/>
      <c r="G4903" s="15"/>
      <c r="H4903" s="15"/>
      <c r="I4903" s="15"/>
      <c r="J4903" s="15"/>
      <c r="K4903" s="15"/>
      <c r="L4903" s="15"/>
    </row>
    <row r="4904" spans="1:18" x14ac:dyDescent="0.15">
      <c r="A4904" s="15">
        <v>4903</v>
      </c>
      <c r="B4904" s="11">
        <v>112</v>
      </c>
      <c r="C4904" s="11">
        <v>15</v>
      </c>
      <c r="D4904" s="53" t="s">
        <v>841</v>
      </c>
      <c r="F4904" s="15"/>
      <c r="G4904" s="15"/>
      <c r="H4904" s="15"/>
      <c r="I4904" s="15"/>
      <c r="J4904" s="15"/>
      <c r="K4904" s="15"/>
      <c r="L4904" s="15"/>
    </row>
    <row r="4905" spans="1:18" x14ac:dyDescent="0.15">
      <c r="A4905" s="15">
        <v>4904</v>
      </c>
      <c r="B4905" s="11">
        <v>112</v>
      </c>
      <c r="C4905" s="11">
        <v>16</v>
      </c>
      <c r="D4905" s="53" t="s">
        <v>842</v>
      </c>
      <c r="F4905" s="15"/>
      <c r="G4905" s="15"/>
      <c r="H4905" s="15"/>
      <c r="I4905" s="15"/>
      <c r="J4905" s="15"/>
      <c r="K4905" s="15"/>
      <c r="L4905" s="15"/>
    </row>
    <row r="4906" spans="1:18" x14ac:dyDescent="0.15">
      <c r="A4906" s="15">
        <v>4905</v>
      </c>
      <c r="B4906" s="11">
        <v>112</v>
      </c>
      <c r="C4906" s="11">
        <v>17</v>
      </c>
      <c r="D4906" s="20" t="str">
        <f>L4906</f>
        <v xml:space="preserve">writeFastq(fastq, "C:/NGS/save/F2_Adap-0.fastq", compress=F)   </v>
      </c>
      <c r="F4906" s="15" t="s">
        <v>847</v>
      </c>
      <c r="G4906" s="15" t="str">
        <f>'1. Input and Output files list'!$E$6</f>
        <v>C:/NGS/save/</v>
      </c>
      <c r="H4906" s="15" t="s">
        <v>850</v>
      </c>
      <c r="I4906" s="15"/>
      <c r="J4906" s="15"/>
      <c r="K4906" s="15"/>
      <c r="L4906" s="15" t="str">
        <f>CONCATENATE(F4906,G4906,H4906,I4906,J4906)</f>
        <v xml:space="preserve">writeFastq(fastq, "C:/NGS/save/F2_Adap-0.fastq", compress=F)   </v>
      </c>
    </row>
    <row r="4907" spans="1:18" x14ac:dyDescent="0.15">
      <c r="A4907" s="15">
        <v>4906</v>
      </c>
      <c r="B4907" s="11">
        <v>112</v>
      </c>
      <c r="C4907" s="11">
        <v>18</v>
      </c>
      <c r="D4907" s="20" t="str">
        <f>L4907</f>
        <v>in_f &lt;- "C:/NGS/save/F2_Adap-0.fastq"</v>
      </c>
      <c r="F4907" s="15" t="s">
        <v>14</v>
      </c>
      <c r="G4907" s="15" t="s">
        <v>13</v>
      </c>
      <c r="H4907" s="15" t="str">
        <f>'1. Input and Output files list'!$E$6</f>
        <v>C:/NGS/save/</v>
      </c>
      <c r="I4907" s="15" t="s">
        <v>849</v>
      </c>
      <c r="J4907" s="7"/>
      <c r="K4907" s="15"/>
      <c r="L4907" s="15" t="str">
        <f>CONCATENATE(F4907,G4907,H4907,I4907,J4907)</f>
        <v>in_f &lt;- "C:/NGS/save/F2_Adap-0.fastq"</v>
      </c>
    </row>
    <row r="4908" spans="1:18" x14ac:dyDescent="0.15">
      <c r="A4908" s="15">
        <v>4907</v>
      </c>
      <c r="B4908" s="11">
        <v>112</v>
      </c>
      <c r="C4908" s="11">
        <v>19</v>
      </c>
      <c r="D4908" s="20" t="str">
        <f>L4908</f>
        <v>out_f &lt;- "C:/NGS/save/F2_Adap-1.fastq"</v>
      </c>
      <c r="F4908" s="15" t="s">
        <v>15</v>
      </c>
      <c r="G4908" s="15" t="str">
        <f>'1. Input and Output files list'!$E$6</f>
        <v>C:/NGS/save/</v>
      </c>
      <c r="H4908" s="15" t="s">
        <v>86</v>
      </c>
      <c r="I4908" s="15"/>
      <c r="J4908" s="15"/>
      <c r="K4908" s="15"/>
      <c r="L4908" s="15" t="str">
        <f>CONCATENATE(F4908,G4908,H4908)</f>
        <v>out_f &lt;- "C:/NGS/save/F2_Adap-1.fastq"</v>
      </c>
    </row>
    <row r="4909" spans="1:18" x14ac:dyDescent="0.15">
      <c r="A4909" s="15">
        <v>4908</v>
      </c>
      <c r="B4909" s="11">
        <v>112</v>
      </c>
      <c r="C4909" s="11">
        <v>20</v>
      </c>
      <c r="D4909" s="20" t="str">
        <f>L4909</f>
        <v>param_adapter &lt;- "CATGAGATCGGAAGAGCGTCGTGTAGGGAAAGAGTGT"  #Adapter sequence 1</v>
      </c>
      <c r="F4909" s="11" t="s">
        <v>44</v>
      </c>
      <c r="G4909" s="11" t="str">
        <f>'1. Input and Output files list'!$E$64</f>
        <v>CATGAGATCGGAAGAGCGTCGTGTAGGGAAAGAGTGT</v>
      </c>
      <c r="H4909" s="11" t="s">
        <v>46</v>
      </c>
      <c r="I4909" s="15"/>
      <c r="J4909" s="15"/>
      <c r="K4909" s="15"/>
      <c r="L4909" s="15" t="str">
        <f>CONCATENATE(F4909,G4909,H4909)</f>
        <v>param_adapter &lt;- "CATGAGATCGGAAGAGCGTCGTGTAGGGAAAGAGTGT"  #Adapter sequence 1</v>
      </c>
    </row>
    <row r="4910" spans="1:18" x14ac:dyDescent="0.15">
      <c r="A4910" s="15">
        <v>4909</v>
      </c>
      <c r="B4910" s="11">
        <v>112</v>
      </c>
      <c r="C4910" s="11">
        <v>21</v>
      </c>
      <c r="D4910" s="20" t="s">
        <v>28</v>
      </c>
      <c r="F4910" s="15"/>
      <c r="G4910" s="15"/>
      <c r="H4910" s="15"/>
      <c r="I4910" s="15"/>
      <c r="J4910" s="15"/>
      <c r="K4910" s="15"/>
      <c r="L4910" s="15"/>
    </row>
    <row r="4911" spans="1:18" x14ac:dyDescent="0.15">
      <c r="A4911" s="15">
        <v>4910</v>
      </c>
      <c r="B4911" s="11">
        <v>112</v>
      </c>
      <c r="C4911" s="11">
        <v>22</v>
      </c>
      <c r="D4911" s="20" t="str">
        <f>L4911</f>
        <v>in_f &lt;- "C:/NGS/save/F2_Adap-1.fastq"</v>
      </c>
      <c r="F4911" s="15" t="s">
        <v>12</v>
      </c>
      <c r="G4911" s="15" t="str">
        <f>'1. Input and Output files list'!$E$6</f>
        <v>C:/NGS/save/</v>
      </c>
      <c r="H4911" s="15" t="s">
        <v>86</v>
      </c>
      <c r="I4911" s="15"/>
      <c r="J4911" s="15"/>
      <c r="K4911" s="15"/>
      <c r="L4911" s="15" t="str">
        <f>CONCATENATE(F4911,G4911,H4911)</f>
        <v>in_f &lt;- "C:/NGS/save/F2_Adap-1.fastq"</v>
      </c>
    </row>
    <row r="4912" spans="1:18" x14ac:dyDescent="0.15">
      <c r="A4912" s="15">
        <v>4911</v>
      </c>
      <c r="B4912" s="11">
        <v>112</v>
      </c>
      <c r="C4912" s="11">
        <v>23</v>
      </c>
      <c r="D4912" s="20" t="str">
        <f>L4912</f>
        <v>out_f &lt;- "C:/NGS/save/F2_Adap-2.fastq"</v>
      </c>
      <c r="F4912" s="15" t="s">
        <v>15</v>
      </c>
      <c r="G4912" s="15" t="str">
        <f>'1. Input and Output files list'!$E$6</f>
        <v>C:/NGS/save/</v>
      </c>
      <c r="H4912" s="15" t="s">
        <v>87</v>
      </c>
      <c r="I4912" s="15"/>
      <c r="J4912" s="15"/>
      <c r="K4912" s="15"/>
      <c r="L4912" s="15" t="str">
        <f>CONCATENATE(F4912,G4912,H4912)</f>
        <v>out_f &lt;- "C:/NGS/save/F2_Adap-2.fastq"</v>
      </c>
    </row>
    <row r="4913" spans="1:20" x14ac:dyDescent="0.15">
      <c r="A4913" s="15">
        <v>4912</v>
      </c>
      <c r="B4913" s="11">
        <v>112</v>
      </c>
      <c r="C4913" s="11">
        <v>24</v>
      </c>
      <c r="D4913" s="20" t="str">
        <f>L4913</f>
        <v>param_adapter &lt;- "TAAGATCGGAAGAGCACACGTCTGAACTCCAGTCAC"  #Adapter sequence 2</v>
      </c>
      <c r="F4913" s="11" t="s">
        <v>44</v>
      </c>
      <c r="G4913" s="15" t="str">
        <f>'1. Input and Output files list'!$E$65</f>
        <v>TAAGATCGGAAGAGCACACGTCTGAACTCCAGTCAC</v>
      </c>
      <c r="H4913" s="11" t="s">
        <v>47</v>
      </c>
      <c r="I4913" s="15"/>
      <c r="J4913" s="15"/>
      <c r="K4913" s="15"/>
      <c r="L4913" s="15" t="str">
        <f>CONCATENATE(F4913,G4913,H4913)</f>
        <v>param_adapter &lt;- "TAAGATCGGAAGAGCACACGTCTGAACTCCAGTCAC"  #Adapter sequence 2</v>
      </c>
    </row>
    <row r="4914" spans="1:20" x14ac:dyDescent="0.15">
      <c r="A4914" s="15">
        <v>4913</v>
      </c>
      <c r="B4914" s="11">
        <v>112</v>
      </c>
      <c r="C4914" s="11">
        <v>25</v>
      </c>
      <c r="D4914" s="20" t="s">
        <v>29</v>
      </c>
      <c r="F4914" s="15"/>
      <c r="G4914" s="15"/>
      <c r="H4914" s="15"/>
      <c r="I4914" s="15"/>
      <c r="J4914" s="15"/>
      <c r="K4914" s="15"/>
      <c r="L4914" s="15"/>
    </row>
    <row r="4915" spans="1:20" x14ac:dyDescent="0.15">
      <c r="A4915" s="15">
        <v>4914</v>
      </c>
      <c r="B4915" s="11">
        <v>112</v>
      </c>
      <c r="C4915" s="11">
        <v>26</v>
      </c>
      <c r="D4915" s="20" t="str">
        <f>L4915</f>
        <v>in_f &lt;- "C:/NGS/save/F2_Adap-2.fastq"</v>
      </c>
      <c r="F4915" s="15" t="s">
        <v>12</v>
      </c>
      <c r="G4915" s="15" t="str">
        <f>'1. Input and Output files list'!$E$6</f>
        <v>C:/NGS/save/</v>
      </c>
      <c r="H4915" s="15" t="s">
        <v>87</v>
      </c>
      <c r="I4915" s="15"/>
      <c r="J4915" s="15"/>
      <c r="K4915" s="15"/>
      <c r="L4915" s="15" t="str">
        <f>CONCATENATE(F4915,G4915,H4915)</f>
        <v>in_f &lt;- "C:/NGS/save/F2_Adap-2.fastq"</v>
      </c>
    </row>
    <row r="4916" spans="1:20" x14ac:dyDescent="0.15">
      <c r="A4916" s="15">
        <v>4915</v>
      </c>
      <c r="B4916" s="11">
        <v>112</v>
      </c>
      <c r="C4916" s="11">
        <v>27</v>
      </c>
      <c r="D4916" s="20" t="str">
        <f>L4916</f>
        <v>out_f &lt;- "C:/NGS/save/F2_Adap-3.fastq"</v>
      </c>
      <c r="F4916" s="15" t="s">
        <v>15</v>
      </c>
      <c r="G4916" s="15" t="str">
        <f>'1. Input and Output files list'!$E$6</f>
        <v>C:/NGS/save/</v>
      </c>
      <c r="H4916" s="15" t="s">
        <v>88</v>
      </c>
      <c r="I4916" s="15"/>
      <c r="J4916" s="15"/>
      <c r="K4916" s="15"/>
      <c r="L4916" s="15" t="str">
        <f>CONCATENATE(F4916,G4916,H4916)</f>
        <v>out_f &lt;- "C:/NGS/save/F2_Adap-3.fastq"</v>
      </c>
    </row>
    <row r="4917" spans="1:20" x14ac:dyDescent="0.15">
      <c r="A4917" s="15">
        <v>4916</v>
      </c>
      <c r="B4917" s="11">
        <v>112</v>
      </c>
      <c r="C4917" s="11">
        <v>28</v>
      </c>
      <c r="D4917" s="20" t="str">
        <f>L4917</f>
        <v>param_adapter &lt;- "TAAGATCGGAAGAGCGTCGTGTAGGGAAAGAGTGT"  #Adapter sequence 3</v>
      </c>
      <c r="F4917" s="15" t="s">
        <v>44</v>
      </c>
      <c r="G4917" s="15" t="str">
        <f>'1. Input and Output files list'!$E$66</f>
        <v>TAAGATCGGAAGAGCGTCGTGTAGGGAAAGAGTGT</v>
      </c>
      <c r="H4917" s="15" t="s">
        <v>49</v>
      </c>
      <c r="I4917" s="15"/>
      <c r="J4917" s="15"/>
      <c r="K4917" s="15"/>
      <c r="L4917" s="15" t="str">
        <f>CONCATENATE(F4917,G4917,H4917)</f>
        <v>param_adapter &lt;- "TAAGATCGGAAGAGCGTCGTGTAGGGAAAGAGTGT"  #Adapter sequence 3</v>
      </c>
    </row>
    <row r="4918" spans="1:20" x14ac:dyDescent="0.15">
      <c r="A4918" s="15">
        <v>4917</v>
      </c>
      <c r="B4918" s="11">
        <v>112</v>
      </c>
      <c r="C4918" s="11">
        <v>29</v>
      </c>
      <c r="D4918" s="20" t="s">
        <v>30</v>
      </c>
      <c r="F4918" s="15"/>
      <c r="G4918" s="15"/>
      <c r="H4918" s="15"/>
      <c r="I4918" s="15"/>
      <c r="J4918" s="15"/>
      <c r="K4918" s="15"/>
      <c r="L4918" s="15"/>
    </row>
    <row r="4919" spans="1:20" x14ac:dyDescent="0.15">
      <c r="A4919" s="15">
        <v>4918</v>
      </c>
      <c r="B4919" s="11">
        <v>112</v>
      </c>
      <c r="C4919" s="11">
        <v>30</v>
      </c>
      <c r="D4919" s="20" t="str">
        <f>L4919</f>
        <v>in_f &lt;- "C:/NGS/save/F2_Adap-3.fastq"</v>
      </c>
      <c r="F4919" s="15" t="s">
        <v>12</v>
      </c>
      <c r="G4919" s="15" t="str">
        <f>'1. Input and Output files list'!$E$6</f>
        <v>C:/NGS/save/</v>
      </c>
      <c r="H4919" s="15" t="s">
        <v>88</v>
      </c>
      <c r="I4919" s="15"/>
      <c r="J4919" s="15"/>
      <c r="K4919" s="15"/>
      <c r="L4919" s="15" t="str">
        <f>CONCATENATE(F4919,G4919,H4919)</f>
        <v>in_f &lt;- "C:/NGS/save/F2_Adap-3.fastq"</v>
      </c>
    </row>
    <row r="4920" spans="1:20" x14ac:dyDescent="0.15">
      <c r="A4920" s="15">
        <v>4919</v>
      </c>
      <c r="B4920" s="11">
        <v>112</v>
      </c>
      <c r="C4920" s="11">
        <v>31</v>
      </c>
      <c r="D4920" s="20" t="str">
        <f>L4920</f>
        <v>out_f &lt;- "C:/NGS/save/AdapterTrim_.fastq"</v>
      </c>
      <c r="F4920" s="15" t="s">
        <v>36</v>
      </c>
      <c r="G4920" s="15" t="str">
        <f>'1. Input and Output files list'!$E$6</f>
        <v>C:/NGS/save/</v>
      </c>
      <c r="H4920" s="15" t="s">
        <v>38</v>
      </c>
      <c r="I4920" s="15" t="str">
        <f>'1. Input and Output files list'!$I$302</f>
        <v>.fastq</v>
      </c>
      <c r="J4920" s="15" t="s">
        <v>16</v>
      </c>
      <c r="K4920" s="15"/>
      <c r="L4920" s="15" t="str">
        <f>CONCATENATE(F4920,G4920,H4920,I4920,J4920)</f>
        <v>out_f &lt;- "C:/NGS/save/AdapterTrim_.fastq"</v>
      </c>
    </row>
    <row r="4921" spans="1:20" x14ac:dyDescent="0.15">
      <c r="A4921" s="15">
        <v>4920</v>
      </c>
      <c r="B4921" s="11">
        <v>112</v>
      </c>
      <c r="C4921" s="11">
        <v>32</v>
      </c>
      <c r="D4921" s="20" t="str">
        <f>L4921</f>
        <v>param_adapter &lt;- "CATGAGATCGGAAGAGCACACGTCTGAACTCCAGTCAC"  #Adapter sequence 4</v>
      </c>
      <c r="F4921" s="15" t="s">
        <v>44</v>
      </c>
      <c r="G4921" s="15" t="str">
        <f>'1. Input and Output files list'!$E$67</f>
        <v>CATGAGATCGGAAGAGCACACGTCTGAACTCCAGTCAC</v>
      </c>
      <c r="H4921" s="15" t="s">
        <v>51</v>
      </c>
      <c r="I4921" s="15"/>
      <c r="J4921" s="15"/>
      <c r="K4921" s="15"/>
      <c r="L4921" s="15" t="str">
        <f>CONCATENATE(F4921,G4921,H4921)</f>
        <v>param_adapter &lt;- "CATGAGATCGGAAGAGCACACGTCTGAACTCCAGTCAC"  #Adapter sequence 4</v>
      </c>
    </row>
    <row r="4922" spans="1:20" x14ac:dyDescent="0.15">
      <c r="A4922" s="15">
        <v>4921</v>
      </c>
      <c r="B4922" s="11">
        <v>112</v>
      </c>
      <c r="C4922" s="11">
        <v>33</v>
      </c>
      <c r="D4922" s="20" t="s">
        <v>31</v>
      </c>
      <c r="F4922" s="15"/>
      <c r="G4922" s="15"/>
      <c r="H4922" s="15"/>
      <c r="I4922" s="15"/>
      <c r="J4922" s="15"/>
      <c r="K4922" s="15"/>
      <c r="L4922" s="15"/>
    </row>
    <row r="4923" spans="1:20" x14ac:dyDescent="0.15">
      <c r="A4923" s="15">
        <v>4922</v>
      </c>
      <c r="B4923" s="11">
        <v>112</v>
      </c>
      <c r="C4923" s="11">
        <v>34</v>
      </c>
      <c r="D4923" s="20" t="s">
        <v>32</v>
      </c>
      <c r="F4923" s="15"/>
      <c r="G4923" s="15"/>
      <c r="H4923" s="15"/>
      <c r="I4923" s="15"/>
      <c r="J4923" s="15"/>
      <c r="K4923" s="15"/>
      <c r="L4923" s="15"/>
    </row>
    <row r="4924" spans="1:20" x14ac:dyDescent="0.15">
      <c r="A4924" s="15">
        <v>4923</v>
      </c>
      <c r="B4924" s="11">
        <v>112</v>
      </c>
      <c r="C4924" s="11">
        <v>35</v>
      </c>
      <c r="D4924" s="20" t="str">
        <f>L4924</f>
        <v>write.csv(res, "C:/NGS/save/.fastq.csv")</v>
      </c>
      <c r="F4924" s="15" t="s">
        <v>35</v>
      </c>
      <c r="G4924" s="15" t="str">
        <f>'1. Input and Output files list'!$E$6</f>
        <v>C:/NGS/save/</v>
      </c>
      <c r="H4924" s="15" t="str">
        <f>'1. Input and Output files list'!$I$302</f>
        <v>.fastq</v>
      </c>
      <c r="I4924" s="15" t="s">
        <v>34</v>
      </c>
      <c r="J4924" s="15"/>
      <c r="K4924" s="15"/>
      <c r="L4924" s="15" t="str">
        <f>CONCATENATE(F4924,G4924,H4924,I4924)</f>
        <v>write.csv(res, "C:/NGS/save/.fastq.csv")</v>
      </c>
    </row>
    <row r="4925" spans="1:20" x14ac:dyDescent="0.15">
      <c r="A4925" s="15">
        <v>4924</v>
      </c>
      <c r="B4925" s="11">
        <v>112</v>
      </c>
      <c r="C4925" s="11">
        <v>36</v>
      </c>
      <c r="D4925" s="20" t="str">
        <f>L4925</f>
        <v>system.time(fastq &lt;- fread("C:/NGS/save/AdapterTrim_.fastq", header=F, sep="\t", na.strings="NA", strip.white=TRUE, verbose=TRUE))</v>
      </c>
      <c r="F4925" s="15" t="s">
        <v>92</v>
      </c>
      <c r="G4925" s="15" t="str">
        <f>'1. Input and Output files list'!$E$6</f>
        <v>C:/NGS/save/</v>
      </c>
      <c r="H4925" s="15" t="s">
        <v>38</v>
      </c>
      <c r="I4925" s="15" t="str">
        <f>'1. Input and Output files list'!$I$302</f>
        <v>.fastq</v>
      </c>
      <c r="J4925" s="15" t="s">
        <v>20</v>
      </c>
      <c r="K4925" s="15"/>
      <c r="L4925" s="15" t="str">
        <f>CONCATENATE(F4925,G4925,H4925,I4925,J4925)</f>
        <v>system.time(fastq &lt;- fread("C:/NGS/save/AdapterTrim_.fastq", header=F, sep="\t", na.strings="NA", strip.white=TRUE, verbose=TRUE))</v>
      </c>
    </row>
    <row r="4926" spans="1:20" x14ac:dyDescent="0.15">
      <c r="A4926" s="15">
        <v>4925</v>
      </c>
      <c r="B4926" s="11">
        <v>112</v>
      </c>
      <c r="C4926" s="11">
        <v>37</v>
      </c>
      <c r="D4926" s="20" t="str">
        <f>T4926</f>
        <v>file.remove("C:/NGS/save/AdapterTrim_.fastq","C:/NGS/save/F2_Adap-0.fastq","C:/NGS/save/F2_Adap-1.fastq","C:/NGS/save/F2_Adap-2.fastq","C:/NGS/save/F2_Adap-3.fastq")</v>
      </c>
      <c r="F4926" s="15" t="s">
        <v>11</v>
      </c>
      <c r="G4926" s="15" t="str">
        <f>'1. Input and Output files list'!$E$6</f>
        <v>C:/NGS/save/</v>
      </c>
      <c r="H4926" s="15" t="s">
        <v>38</v>
      </c>
      <c r="I4926" s="15" t="str">
        <f>'1. Input and Output files list'!$I$302</f>
        <v>.fastq</v>
      </c>
      <c r="J4926" s="15" t="s">
        <v>852</v>
      </c>
      <c r="K4926" s="15" t="str">
        <f>'1. Input and Output files list'!$E$6</f>
        <v>C:/NGS/save/</v>
      </c>
      <c r="L4926" s="15" t="s">
        <v>851</v>
      </c>
      <c r="M4926" t="str">
        <f>'1. Input and Output files list'!$E$6</f>
        <v>C:/NGS/save/</v>
      </c>
      <c r="N4926" t="s">
        <v>89</v>
      </c>
      <c r="O4926" t="str">
        <f>'1. Input and Output files list'!$E$6</f>
        <v>C:/NGS/save/</v>
      </c>
      <c r="P4926" t="s">
        <v>90</v>
      </c>
      <c r="Q4926" t="str">
        <f>'1. Input and Output files list'!$E$6</f>
        <v>C:/NGS/save/</v>
      </c>
      <c r="R4926" t="s">
        <v>91</v>
      </c>
      <c r="T4926" t="str">
        <f>CONCATENATE(F4926,G4926,H4926,I4926,J4926,K4926,L4926,M4926,N4926,O4926,P4926,Q4926,R4926)</f>
        <v>file.remove("C:/NGS/save/AdapterTrim_.fastq","C:/NGS/save/F2_Adap-0.fastq","C:/NGS/save/F2_Adap-1.fastq","C:/NGS/save/F2_Adap-2.fastq","C:/NGS/save/F2_Adap-3.fastq")</v>
      </c>
    </row>
    <row r="4927" spans="1:20" x14ac:dyDescent="0.15">
      <c r="A4927" s="15">
        <v>4926</v>
      </c>
      <c r="B4927" s="11">
        <v>112</v>
      </c>
      <c r="C4927" s="11">
        <v>38</v>
      </c>
      <c r="D4927" s="20" t="s">
        <v>93</v>
      </c>
      <c r="F4927" s="15"/>
      <c r="G4927" s="15"/>
      <c r="H4927" s="15"/>
      <c r="I4927" s="15"/>
      <c r="J4927" s="15"/>
      <c r="K4927" s="15"/>
      <c r="L4927" s="15"/>
    </row>
    <row r="4928" spans="1:20" x14ac:dyDescent="0.15">
      <c r="A4928" s="15">
        <v>4927</v>
      </c>
      <c r="B4928" s="11">
        <v>112</v>
      </c>
      <c r="C4928" s="11">
        <v>39</v>
      </c>
      <c r="D4928" s="20" t="s">
        <v>2</v>
      </c>
      <c r="F4928" s="15"/>
      <c r="G4928" s="15"/>
      <c r="H4928" s="15"/>
      <c r="I4928" s="15"/>
      <c r="J4928" s="15"/>
      <c r="K4928" s="15"/>
      <c r="L4928" s="15"/>
    </row>
    <row r="4929" spans="1:18" x14ac:dyDescent="0.15">
      <c r="A4929" s="15">
        <v>4928</v>
      </c>
      <c r="B4929" s="11">
        <v>112</v>
      </c>
      <c r="C4929" s="11">
        <v>40</v>
      </c>
      <c r="D4929" s="20" t="str">
        <f>K4929</f>
        <v>system.time(write.csv(RADtag, file="C:/NGS/save/.tagcount", row.names = F))</v>
      </c>
      <c r="F4929" s="15" t="s">
        <v>164</v>
      </c>
      <c r="G4929" s="15" t="str">
        <f>'1. Input and Output files list'!$E$6</f>
        <v>C:/NGS/save/</v>
      </c>
      <c r="H4929" s="15" t="str">
        <f>'1. Input and Output files list'!$J$302</f>
        <v>.tagcount</v>
      </c>
      <c r="I4929" s="15" t="s">
        <v>210</v>
      </c>
      <c r="J4929" s="15"/>
      <c r="K4929" s="15" t="str">
        <f>CONCATENATE(F4929,G4929,H4929,I4929)</f>
        <v>system.time(write.csv(RADtag, file="C:/NGS/save/.tagcount", row.names = F))</v>
      </c>
      <c r="L4929" s="15"/>
    </row>
    <row r="4930" spans="1:18" x14ac:dyDescent="0.15">
      <c r="A4930" s="15">
        <v>4929</v>
      </c>
      <c r="B4930" s="11">
        <v>112</v>
      </c>
      <c r="C4930" s="11">
        <v>41</v>
      </c>
      <c r="D4930" s="20" t="str">
        <f>L4930</f>
        <v>file.remove("C:/NGS/save/.fastq")</v>
      </c>
      <c r="F4930" s="15" t="s">
        <v>97</v>
      </c>
      <c r="G4930" s="15" t="s">
        <v>13</v>
      </c>
      <c r="H4930" s="15" t="str">
        <f>'1. Input and Output files list'!$E$6</f>
        <v>C:/NGS/save/</v>
      </c>
      <c r="I4930" s="15" t="str">
        <f>'1. Input and Output files list'!$I$302</f>
        <v>.fastq</v>
      </c>
      <c r="J4930" s="7" t="s">
        <v>16</v>
      </c>
      <c r="K4930" s="15" t="s">
        <v>52</v>
      </c>
      <c r="L4930" s="15" t="str">
        <f>CONCATENATE(F4930,G4930,H4930,I4930,J4930,K4930)</f>
        <v>file.remove("C:/NGS/save/.fastq")</v>
      </c>
    </row>
    <row r="4931" spans="1:18" x14ac:dyDescent="0.15">
      <c r="A4931" s="15">
        <v>4930</v>
      </c>
      <c r="B4931" s="11">
        <v>112</v>
      </c>
      <c r="C4931" s="11">
        <v>42</v>
      </c>
      <c r="D4931" s="20" t="s">
        <v>170</v>
      </c>
      <c r="F4931" s="15"/>
      <c r="G4931" s="15"/>
      <c r="H4931" s="15"/>
      <c r="I4931" s="15"/>
      <c r="J4931" s="15"/>
      <c r="K4931" s="15"/>
      <c r="L4931" s="15"/>
    </row>
    <row r="4932" spans="1:18" x14ac:dyDescent="0.15">
      <c r="A4932" s="15">
        <v>4931</v>
      </c>
      <c r="B4932" s="11">
        <v>112</v>
      </c>
      <c r="C4932" s="11">
        <v>43</v>
      </c>
      <c r="D4932" s="20" t="str">
        <f>L4932</f>
        <v>system.time(write.csv(RAD_1over, file="C:/NGS/save/.tagcount1over", row.names = F))</v>
      </c>
      <c r="F4932" s="10" t="s">
        <v>171</v>
      </c>
      <c r="G4932" s="15" t="str">
        <f>'1. Input and Output files list'!$E$6</f>
        <v>C:/NGS/save/</v>
      </c>
      <c r="H4932" s="10" t="str">
        <f>'1. Input and Output files list'!$K$302</f>
        <v>.tagcount1over</v>
      </c>
      <c r="I4932" s="10" t="s">
        <v>210</v>
      </c>
      <c r="J4932" s="15"/>
      <c r="K4932" s="15"/>
      <c r="L4932" s="15" t="str">
        <f>CONCATENATE(F4932,G4932,H4932,I4932)</f>
        <v>system.time(write.csv(RAD_1over, file="C:/NGS/save/.tagcount1over", row.names = F))</v>
      </c>
    </row>
    <row r="4933" spans="1:18" x14ac:dyDescent="0.15">
      <c r="A4933" s="15">
        <v>4932</v>
      </c>
      <c r="B4933" s="11">
        <v>112</v>
      </c>
      <c r="C4933" s="11">
        <v>44</v>
      </c>
      <c r="D4933" s="20" t="s">
        <v>1073</v>
      </c>
      <c r="F4933" s="15"/>
      <c r="G4933" s="15"/>
      <c r="H4933" s="15"/>
      <c r="I4933" s="15"/>
      <c r="J4933" s="15"/>
      <c r="K4933" s="15"/>
      <c r="L4933" s="15"/>
    </row>
    <row r="4934" spans="1:18" x14ac:dyDescent="0.15">
      <c r="A4934" s="15">
        <v>4933</v>
      </c>
      <c r="B4934" s="11">
        <v>113</v>
      </c>
      <c r="C4934" s="11">
        <v>1</v>
      </c>
      <c r="D4934" s="20" t="str">
        <f>L4934</f>
        <v>in_f &lt;- c("0", "0")</v>
      </c>
      <c r="F4934" s="15" t="s">
        <v>3</v>
      </c>
      <c r="G4934" s="15">
        <f>'1. Input and Output files list'!$E$304</f>
        <v>0</v>
      </c>
      <c r="H4934" s="15" t="s">
        <v>10</v>
      </c>
      <c r="I4934" s="15">
        <f>'1. Input and Output files list'!$E$305</f>
        <v>0</v>
      </c>
      <c r="J4934" s="15" t="s">
        <v>4</v>
      </c>
      <c r="K4934" s="15"/>
      <c r="L4934" s="15" t="str">
        <f>CONCATENATE(F4934,G4934,H4934,I4934,J4934)</f>
        <v>in_f &lt;- c("0", "0")</v>
      </c>
    </row>
    <row r="4935" spans="1:18" x14ac:dyDescent="0.15">
      <c r="A4935" s="15">
        <v>4934</v>
      </c>
      <c r="B4935" s="11">
        <v>113</v>
      </c>
      <c r="C4935" s="11">
        <v>2</v>
      </c>
      <c r="D4935" s="20" t="str">
        <f>L4935</f>
        <v>out_f &lt;- "C:/NGS/save/.fastq"</v>
      </c>
      <c r="F4935" s="15" t="s">
        <v>95</v>
      </c>
      <c r="G4935" s="15" t="s">
        <v>13</v>
      </c>
      <c r="H4935" s="15" t="str">
        <f>'1. Input and Output files list'!$E$6</f>
        <v>C:/NGS/save/</v>
      </c>
      <c r="I4935" s="15" t="str">
        <f>'1. Input and Output files list'!$I$304</f>
        <v>.fastq</v>
      </c>
      <c r="J4935" s="7" t="s">
        <v>16</v>
      </c>
      <c r="K4935" s="15"/>
      <c r="L4935" s="15" t="str">
        <f>CONCATENATE(F4935,G4935,H4935,I4935,J4935)</f>
        <v>out_f &lt;- "C:/NGS/save/.fastq"</v>
      </c>
    </row>
    <row r="4936" spans="1:18" x14ac:dyDescent="0.15">
      <c r="A4936" s="15">
        <v>4935</v>
      </c>
      <c r="B4936" s="11">
        <v>113</v>
      </c>
      <c r="C4936" s="11">
        <v>3</v>
      </c>
      <c r="D4936" s="20" t="str">
        <f>L4936</f>
        <v>param_trim &lt;- 0</v>
      </c>
      <c r="F4936" s="15" t="s">
        <v>163</v>
      </c>
      <c r="G4936" s="15">
        <f>'1. Input and Output files list'!$H$304</f>
        <v>0</v>
      </c>
      <c r="H4936" s="15"/>
      <c r="I4936" s="15"/>
      <c r="J4936" s="15"/>
      <c r="K4936" s="15"/>
      <c r="L4936" s="15" t="str">
        <f>CONCATENATE(F4936,G4936)</f>
        <v>param_trim &lt;- 0</v>
      </c>
    </row>
    <row r="4937" spans="1:18" x14ac:dyDescent="0.15">
      <c r="A4937" s="15">
        <v>4936</v>
      </c>
      <c r="B4937" s="11">
        <v>113</v>
      </c>
      <c r="C4937" s="11">
        <v>4</v>
      </c>
      <c r="D4937" s="20" t="s">
        <v>21</v>
      </c>
      <c r="F4937" s="15"/>
      <c r="G4937" s="15"/>
      <c r="H4937" s="15"/>
      <c r="I4937" s="15"/>
      <c r="J4937" s="15"/>
      <c r="K4937" s="15"/>
      <c r="L4937" s="15"/>
    </row>
    <row r="4938" spans="1:18" x14ac:dyDescent="0.15">
      <c r="A4938" s="15">
        <v>4937</v>
      </c>
      <c r="B4938" s="11">
        <v>113</v>
      </c>
      <c r="C4938" s="11">
        <v>5</v>
      </c>
      <c r="D4938" s="20" t="s">
        <v>22</v>
      </c>
      <c r="F4938" s="15"/>
      <c r="G4938" s="15"/>
      <c r="H4938" s="15"/>
      <c r="I4938" s="15"/>
      <c r="J4938" s="15"/>
      <c r="K4938" s="15"/>
      <c r="L4938" s="15"/>
    </row>
    <row r="4939" spans="1:18" x14ac:dyDescent="0.15">
      <c r="A4939" s="15">
        <v>4938</v>
      </c>
      <c r="B4939" s="11">
        <v>113</v>
      </c>
      <c r="C4939" s="11">
        <v>6</v>
      </c>
      <c r="D4939" s="20" t="s">
        <v>23</v>
      </c>
      <c r="F4939" s="15"/>
      <c r="G4939" s="15"/>
      <c r="H4939" s="15"/>
      <c r="I4939" s="15"/>
      <c r="J4939" s="15"/>
      <c r="K4939" s="15"/>
      <c r="L4939" s="15"/>
    </row>
    <row r="4940" spans="1:18" x14ac:dyDescent="0.15">
      <c r="A4940" s="15">
        <v>4939</v>
      </c>
      <c r="B4940" s="11">
        <v>113</v>
      </c>
      <c r="C4940" s="11">
        <v>7</v>
      </c>
      <c r="D4940" s="20" t="str">
        <f>L4940</f>
        <v>hoge1 &lt;- DNAStringSet(sread(fastq), start=1, end=hoge)</v>
      </c>
      <c r="F4940" s="15" t="s">
        <v>166</v>
      </c>
      <c r="G4940" s="15">
        <f>'1. Input and Output files list'!$G$304+1</f>
        <v>1</v>
      </c>
      <c r="H4940" s="15" t="s">
        <v>26</v>
      </c>
      <c r="I4940" s="15"/>
      <c r="J4940" s="15"/>
      <c r="K4940" s="15"/>
      <c r="L4940" s="15" t="str">
        <f>CONCATENATE(F4940,G4940,H4940)</f>
        <v>hoge1 &lt;- DNAStringSet(sread(fastq), start=1, end=hoge)</v>
      </c>
    </row>
    <row r="4941" spans="1:18" x14ac:dyDescent="0.15">
      <c r="A4941" s="15">
        <v>4940</v>
      </c>
      <c r="B4941" s="11">
        <v>113</v>
      </c>
      <c r="C4941" s="11">
        <v>8</v>
      </c>
      <c r="D4941" s="20" t="str">
        <f>L4941</f>
        <v>hoge2 &lt;- BStringSet(quality(quality(fastq)), start=1, end=hoge)</v>
      </c>
      <c r="F4941" s="15" t="s">
        <v>167</v>
      </c>
      <c r="G4941" s="15">
        <f>'1. Input and Output files list'!$G$304+1</f>
        <v>1</v>
      </c>
      <c r="H4941" s="15" t="s">
        <v>26</v>
      </c>
      <c r="I4941" s="15"/>
      <c r="J4941" s="15"/>
      <c r="K4941" s="15"/>
      <c r="L4941" s="15" t="str">
        <f>CONCATENATE(F4941,G4941,H4941)</f>
        <v>hoge2 &lt;- BStringSet(quality(quality(fastq)), start=1, end=hoge)</v>
      </c>
    </row>
    <row r="4942" spans="1:18" x14ac:dyDescent="0.15">
      <c r="A4942" s="15">
        <v>4941</v>
      </c>
      <c r="B4942" s="11">
        <v>113</v>
      </c>
      <c r="C4942" s="11">
        <v>9</v>
      </c>
      <c r="D4942" s="20" t="s">
        <v>24</v>
      </c>
      <c r="F4942" s="15"/>
      <c r="G4942" s="15"/>
      <c r="H4942" s="15"/>
      <c r="I4942" s="15"/>
      <c r="J4942" s="15"/>
      <c r="K4942" s="15"/>
      <c r="L4942" s="15"/>
    </row>
    <row r="4943" spans="1:18" x14ac:dyDescent="0.15">
      <c r="A4943" s="15">
        <v>4942</v>
      </c>
      <c r="B4943" s="11">
        <v>113</v>
      </c>
      <c r="C4943" s="11">
        <v>10</v>
      </c>
      <c r="D4943" s="20" t="s">
        <v>96</v>
      </c>
      <c r="F4943" s="15"/>
      <c r="G4943" s="15"/>
      <c r="H4943" s="15"/>
      <c r="I4943" s="15"/>
      <c r="J4943" s="15"/>
      <c r="K4943" s="15"/>
      <c r="L4943" s="15"/>
    </row>
    <row r="4944" spans="1:18" x14ac:dyDescent="0.15">
      <c r="A4944" s="15">
        <v>4943</v>
      </c>
      <c r="B4944" s="11">
        <v>113</v>
      </c>
      <c r="C4944" s="11">
        <v>11</v>
      </c>
      <c r="D4944" s="53" t="str">
        <f>R4944</f>
        <v>param1 &lt;- 35</v>
      </c>
      <c r="F4944" s="15" t="s">
        <v>843</v>
      </c>
      <c r="G4944" s="15">
        <f>'1. Input and Output files list'!$E$32</f>
        <v>35</v>
      </c>
      <c r="H4944" s="15"/>
      <c r="I4944" s="15"/>
      <c r="J4944" s="15"/>
      <c r="K4944" s="15"/>
      <c r="L4944" s="15"/>
      <c r="R4944" t="str">
        <f>CONCATENATE(F4944,G4944,H4944)</f>
        <v>param1 &lt;- 35</v>
      </c>
    </row>
    <row r="4945" spans="1:18" x14ac:dyDescent="0.15">
      <c r="A4945" s="15">
        <v>4944</v>
      </c>
      <c r="B4945" s="11">
        <v>113</v>
      </c>
      <c r="C4945" s="11">
        <v>12</v>
      </c>
      <c r="D4945" s="53" t="str">
        <f>R4945</f>
        <v>param2 &lt;- 0.1</v>
      </c>
      <c r="F4945" s="15" t="s">
        <v>844</v>
      </c>
      <c r="G4945" s="15">
        <f>'1. Input and Output files list'!$E$34</f>
        <v>0.1</v>
      </c>
      <c r="H4945" s="15"/>
      <c r="I4945" s="15"/>
      <c r="J4945" s="15"/>
      <c r="K4945" s="15"/>
      <c r="L4945" s="15"/>
      <c r="R4945" t="str">
        <f>CONCATENATE(F4945,G4945,H4945)</f>
        <v>param2 &lt;- 0.1</v>
      </c>
    </row>
    <row r="4946" spans="1:18" x14ac:dyDescent="0.15">
      <c r="A4946" s="15">
        <v>4945</v>
      </c>
      <c r="B4946" s="11">
        <v>113</v>
      </c>
      <c r="C4946" s="11">
        <v>13</v>
      </c>
      <c r="D4946" s="53" t="str">
        <f>R4946</f>
        <v>fastq &lt;- readFastq("C:/NGS/save/.fastq")</v>
      </c>
      <c r="F4946" s="15" t="s">
        <v>845</v>
      </c>
      <c r="G4946" s="15" t="str">
        <f>'1. Input and Output files list'!$E$6</f>
        <v>C:/NGS/save/</v>
      </c>
      <c r="H4946" s="5" t="str">
        <f>'1. Input and Output files list'!$I$304</f>
        <v>.fastq</v>
      </c>
      <c r="I4946" s="15" t="s">
        <v>4</v>
      </c>
      <c r="J4946" s="15">
        <v>113</v>
      </c>
      <c r="K4946" s="15"/>
      <c r="L4946" s="15"/>
      <c r="R4946" t="str">
        <f>CONCATENATE(F4946,G4946,H4946,I4946)</f>
        <v>fastq &lt;- readFastq("C:/NGS/save/.fastq")</v>
      </c>
    </row>
    <row r="4947" spans="1:18" x14ac:dyDescent="0.15">
      <c r="A4947" s="15">
        <v>4946</v>
      </c>
      <c r="B4947" s="11">
        <v>113</v>
      </c>
      <c r="C4947" s="11">
        <v>14</v>
      </c>
      <c r="D4947" s="53" t="s">
        <v>840</v>
      </c>
      <c r="F4947" s="15"/>
      <c r="G4947" s="15"/>
      <c r="H4947" s="15"/>
      <c r="I4947" s="15"/>
      <c r="J4947" s="15"/>
      <c r="K4947" s="15"/>
      <c r="L4947" s="15"/>
    </row>
    <row r="4948" spans="1:18" x14ac:dyDescent="0.15">
      <c r="A4948" s="15">
        <v>4947</v>
      </c>
      <c r="B4948" s="11">
        <v>113</v>
      </c>
      <c r="C4948" s="11">
        <v>15</v>
      </c>
      <c r="D4948" s="53" t="s">
        <v>841</v>
      </c>
      <c r="F4948" s="15"/>
      <c r="G4948" s="15"/>
      <c r="H4948" s="15"/>
      <c r="I4948" s="15"/>
      <c r="J4948" s="15"/>
      <c r="K4948" s="15"/>
      <c r="L4948" s="15"/>
    </row>
    <row r="4949" spans="1:18" x14ac:dyDescent="0.15">
      <c r="A4949" s="15">
        <v>4948</v>
      </c>
      <c r="B4949" s="11">
        <v>113</v>
      </c>
      <c r="C4949" s="11">
        <v>16</v>
      </c>
      <c r="D4949" s="53" t="s">
        <v>842</v>
      </c>
      <c r="F4949" s="15"/>
      <c r="G4949" s="15"/>
      <c r="H4949" s="15"/>
      <c r="I4949" s="15"/>
      <c r="J4949" s="15"/>
      <c r="K4949" s="15"/>
      <c r="L4949" s="15"/>
    </row>
    <row r="4950" spans="1:18" x14ac:dyDescent="0.15">
      <c r="A4950" s="15">
        <v>4949</v>
      </c>
      <c r="B4950" s="11">
        <v>113</v>
      </c>
      <c r="C4950" s="11">
        <v>17</v>
      </c>
      <c r="D4950" s="20" t="str">
        <f>L4950</f>
        <v xml:space="preserve">writeFastq(fastq, "C:/NGS/save/F2_Adap-0.fastq", compress=F)   </v>
      </c>
      <c r="F4950" s="15" t="s">
        <v>847</v>
      </c>
      <c r="G4950" s="15" t="str">
        <f>'1. Input and Output files list'!$E$6</f>
        <v>C:/NGS/save/</v>
      </c>
      <c r="H4950" s="15" t="s">
        <v>850</v>
      </c>
      <c r="I4950" s="15"/>
      <c r="J4950" s="15"/>
      <c r="K4950" s="15"/>
      <c r="L4950" s="15" t="str">
        <f>CONCATENATE(F4950,G4950,H4950,I4950,J4950)</f>
        <v xml:space="preserve">writeFastq(fastq, "C:/NGS/save/F2_Adap-0.fastq", compress=F)   </v>
      </c>
    </row>
    <row r="4951" spans="1:18" x14ac:dyDescent="0.15">
      <c r="A4951" s="15">
        <v>4950</v>
      </c>
      <c r="B4951" s="11">
        <v>113</v>
      </c>
      <c r="C4951" s="11">
        <v>18</v>
      </c>
      <c r="D4951" s="20" t="str">
        <f>L4951</f>
        <v>in_f &lt;- "C:/NGS/save/F2_Adap-0.fastq"</v>
      </c>
      <c r="F4951" s="15" t="s">
        <v>14</v>
      </c>
      <c r="G4951" s="15" t="s">
        <v>13</v>
      </c>
      <c r="H4951" s="15" t="str">
        <f>'1. Input and Output files list'!$E$6</f>
        <v>C:/NGS/save/</v>
      </c>
      <c r="I4951" s="15" t="s">
        <v>849</v>
      </c>
      <c r="J4951" s="7"/>
      <c r="K4951" s="15"/>
      <c r="L4951" s="15" t="str">
        <f>CONCATENATE(F4951,G4951,H4951,I4951,J4951)</f>
        <v>in_f &lt;- "C:/NGS/save/F2_Adap-0.fastq"</v>
      </c>
    </row>
    <row r="4952" spans="1:18" x14ac:dyDescent="0.15">
      <c r="A4952" s="15">
        <v>4951</v>
      </c>
      <c r="B4952" s="11">
        <v>113</v>
      </c>
      <c r="C4952" s="11">
        <v>19</v>
      </c>
      <c r="D4952" s="20" t="str">
        <f>L4952</f>
        <v>out_f &lt;- "C:/NGS/save/F2_Adap-1.fastq"</v>
      </c>
      <c r="F4952" s="15" t="s">
        <v>15</v>
      </c>
      <c r="G4952" s="15" t="str">
        <f>'1. Input and Output files list'!$E$6</f>
        <v>C:/NGS/save/</v>
      </c>
      <c r="H4952" s="15" t="s">
        <v>86</v>
      </c>
      <c r="I4952" s="15"/>
      <c r="J4952" s="15"/>
      <c r="K4952" s="15"/>
      <c r="L4952" s="15" t="str">
        <f>CONCATENATE(F4952,G4952,H4952)</f>
        <v>out_f &lt;- "C:/NGS/save/F2_Adap-1.fastq"</v>
      </c>
    </row>
    <row r="4953" spans="1:18" x14ac:dyDescent="0.15">
      <c r="A4953" s="15">
        <v>4952</v>
      </c>
      <c r="B4953" s="11">
        <v>113</v>
      </c>
      <c r="C4953" s="11">
        <v>20</v>
      </c>
      <c r="D4953" s="20" t="str">
        <f>L4953</f>
        <v>param_adapter &lt;- "CATGAGATCGGAAGAGCGTCGTGTAGGGAAAGAGTGT"  #Adapter sequence 1</v>
      </c>
      <c r="F4953" s="11" t="s">
        <v>44</v>
      </c>
      <c r="G4953" s="11" t="str">
        <f>'1. Input and Output files list'!$E$64</f>
        <v>CATGAGATCGGAAGAGCGTCGTGTAGGGAAAGAGTGT</v>
      </c>
      <c r="H4953" s="11" t="s">
        <v>46</v>
      </c>
      <c r="I4953" s="15"/>
      <c r="J4953" s="15"/>
      <c r="K4953" s="15"/>
      <c r="L4953" s="15" t="str">
        <f>CONCATENATE(F4953,G4953,H4953)</f>
        <v>param_adapter &lt;- "CATGAGATCGGAAGAGCGTCGTGTAGGGAAAGAGTGT"  #Adapter sequence 1</v>
      </c>
    </row>
    <row r="4954" spans="1:18" x14ac:dyDescent="0.15">
      <c r="A4954" s="15">
        <v>4953</v>
      </c>
      <c r="B4954" s="11">
        <v>113</v>
      </c>
      <c r="C4954" s="11">
        <v>21</v>
      </c>
      <c r="D4954" s="20" t="s">
        <v>28</v>
      </c>
      <c r="F4954" s="15"/>
      <c r="G4954" s="15"/>
      <c r="H4954" s="15"/>
      <c r="I4954" s="15"/>
      <c r="J4954" s="15"/>
      <c r="K4954" s="15"/>
      <c r="L4954" s="15"/>
    </row>
    <row r="4955" spans="1:18" x14ac:dyDescent="0.15">
      <c r="A4955" s="15">
        <v>4954</v>
      </c>
      <c r="B4955" s="11">
        <v>113</v>
      </c>
      <c r="C4955" s="11">
        <v>22</v>
      </c>
      <c r="D4955" s="20" t="str">
        <f>L4955</f>
        <v>in_f &lt;- "C:/NGS/save/F2_Adap-1.fastq"</v>
      </c>
      <c r="F4955" s="15" t="s">
        <v>12</v>
      </c>
      <c r="G4955" s="15" t="str">
        <f>'1. Input and Output files list'!$E$6</f>
        <v>C:/NGS/save/</v>
      </c>
      <c r="H4955" s="15" t="s">
        <v>86</v>
      </c>
      <c r="I4955" s="15"/>
      <c r="J4955" s="15"/>
      <c r="K4955" s="15"/>
      <c r="L4955" s="15" t="str">
        <f>CONCATENATE(F4955,G4955,H4955)</f>
        <v>in_f &lt;- "C:/NGS/save/F2_Adap-1.fastq"</v>
      </c>
    </row>
    <row r="4956" spans="1:18" x14ac:dyDescent="0.15">
      <c r="A4956" s="15">
        <v>4955</v>
      </c>
      <c r="B4956" s="11">
        <v>113</v>
      </c>
      <c r="C4956" s="11">
        <v>23</v>
      </c>
      <c r="D4956" s="20" t="str">
        <f>L4956</f>
        <v>out_f &lt;- "C:/NGS/save/F2_Adap-2.fastq"</v>
      </c>
      <c r="F4956" s="15" t="s">
        <v>15</v>
      </c>
      <c r="G4956" s="15" t="str">
        <f>'1. Input and Output files list'!$E$6</f>
        <v>C:/NGS/save/</v>
      </c>
      <c r="H4956" s="15" t="s">
        <v>87</v>
      </c>
      <c r="I4956" s="15"/>
      <c r="J4956" s="15"/>
      <c r="K4956" s="15"/>
      <c r="L4956" s="15" t="str">
        <f>CONCATENATE(F4956,G4956,H4956)</f>
        <v>out_f &lt;- "C:/NGS/save/F2_Adap-2.fastq"</v>
      </c>
    </row>
    <row r="4957" spans="1:18" x14ac:dyDescent="0.15">
      <c r="A4957" s="15">
        <v>4956</v>
      </c>
      <c r="B4957" s="11">
        <v>113</v>
      </c>
      <c r="C4957" s="11">
        <v>24</v>
      </c>
      <c r="D4957" s="20" t="str">
        <f>L4957</f>
        <v>param_adapter &lt;- "TAAGATCGGAAGAGCACACGTCTGAACTCCAGTCAC"  #Adapter sequence 2</v>
      </c>
      <c r="F4957" s="11" t="s">
        <v>44</v>
      </c>
      <c r="G4957" s="15" t="str">
        <f>'1. Input and Output files list'!$E$65</f>
        <v>TAAGATCGGAAGAGCACACGTCTGAACTCCAGTCAC</v>
      </c>
      <c r="H4957" s="11" t="s">
        <v>47</v>
      </c>
      <c r="I4957" s="15"/>
      <c r="J4957" s="15"/>
      <c r="K4957" s="15"/>
      <c r="L4957" s="15" t="str">
        <f>CONCATENATE(F4957,G4957,H4957)</f>
        <v>param_adapter &lt;- "TAAGATCGGAAGAGCACACGTCTGAACTCCAGTCAC"  #Adapter sequence 2</v>
      </c>
    </row>
    <row r="4958" spans="1:18" x14ac:dyDescent="0.15">
      <c r="A4958" s="15">
        <v>4957</v>
      </c>
      <c r="B4958" s="11">
        <v>113</v>
      </c>
      <c r="C4958" s="11">
        <v>25</v>
      </c>
      <c r="D4958" s="20" t="s">
        <v>29</v>
      </c>
      <c r="F4958" s="15"/>
      <c r="G4958" s="15"/>
      <c r="H4958" s="15"/>
      <c r="I4958" s="15"/>
      <c r="J4958" s="15"/>
      <c r="K4958" s="15"/>
      <c r="L4958" s="15"/>
    </row>
    <row r="4959" spans="1:18" x14ac:dyDescent="0.15">
      <c r="A4959" s="15">
        <v>4958</v>
      </c>
      <c r="B4959" s="11">
        <v>113</v>
      </c>
      <c r="C4959" s="11">
        <v>26</v>
      </c>
      <c r="D4959" s="20" t="str">
        <f>L4959</f>
        <v>in_f &lt;- "C:/NGS/save/F2_Adap-2.fastq"</v>
      </c>
      <c r="F4959" s="15" t="s">
        <v>12</v>
      </c>
      <c r="G4959" s="15" t="str">
        <f>'1. Input and Output files list'!$E$6</f>
        <v>C:/NGS/save/</v>
      </c>
      <c r="H4959" s="15" t="s">
        <v>87</v>
      </c>
      <c r="I4959" s="15"/>
      <c r="J4959" s="15"/>
      <c r="K4959" s="15"/>
      <c r="L4959" s="15" t="str">
        <f>CONCATENATE(F4959,G4959,H4959)</f>
        <v>in_f &lt;- "C:/NGS/save/F2_Adap-2.fastq"</v>
      </c>
    </row>
    <row r="4960" spans="1:18" x14ac:dyDescent="0.15">
      <c r="A4960" s="15">
        <v>4959</v>
      </c>
      <c r="B4960" s="11">
        <v>113</v>
      </c>
      <c r="C4960" s="11">
        <v>27</v>
      </c>
      <c r="D4960" s="20" t="str">
        <f>L4960</f>
        <v>out_f &lt;- "C:/NGS/save/F2_Adap-3.fastq"</v>
      </c>
      <c r="F4960" s="15" t="s">
        <v>15</v>
      </c>
      <c r="G4960" s="15" t="str">
        <f>'1. Input and Output files list'!$E$6</f>
        <v>C:/NGS/save/</v>
      </c>
      <c r="H4960" s="15" t="s">
        <v>88</v>
      </c>
      <c r="I4960" s="15"/>
      <c r="J4960" s="15"/>
      <c r="K4960" s="15"/>
      <c r="L4960" s="15" t="str">
        <f>CONCATENATE(F4960,G4960,H4960)</f>
        <v>out_f &lt;- "C:/NGS/save/F2_Adap-3.fastq"</v>
      </c>
    </row>
    <row r="4961" spans="1:20" x14ac:dyDescent="0.15">
      <c r="A4961" s="15">
        <v>4960</v>
      </c>
      <c r="B4961" s="11">
        <v>113</v>
      </c>
      <c r="C4961" s="11">
        <v>28</v>
      </c>
      <c r="D4961" s="20" t="str">
        <f>L4961</f>
        <v>param_adapter &lt;- "TAAGATCGGAAGAGCGTCGTGTAGGGAAAGAGTGT"  #Adapter sequence 3</v>
      </c>
      <c r="F4961" s="15" t="s">
        <v>44</v>
      </c>
      <c r="G4961" s="15" t="str">
        <f>'1. Input and Output files list'!$E$66</f>
        <v>TAAGATCGGAAGAGCGTCGTGTAGGGAAAGAGTGT</v>
      </c>
      <c r="H4961" s="15" t="s">
        <v>49</v>
      </c>
      <c r="I4961" s="15"/>
      <c r="J4961" s="15"/>
      <c r="K4961" s="15"/>
      <c r="L4961" s="15" t="str">
        <f>CONCATENATE(F4961,G4961,H4961)</f>
        <v>param_adapter &lt;- "TAAGATCGGAAGAGCGTCGTGTAGGGAAAGAGTGT"  #Adapter sequence 3</v>
      </c>
    </row>
    <row r="4962" spans="1:20" x14ac:dyDescent="0.15">
      <c r="A4962" s="15">
        <v>4961</v>
      </c>
      <c r="B4962" s="11">
        <v>113</v>
      </c>
      <c r="C4962" s="11">
        <v>29</v>
      </c>
      <c r="D4962" s="20" t="s">
        <v>30</v>
      </c>
      <c r="F4962" s="15"/>
      <c r="G4962" s="15"/>
      <c r="H4962" s="15"/>
      <c r="I4962" s="15"/>
      <c r="J4962" s="15"/>
      <c r="K4962" s="15"/>
      <c r="L4962" s="15"/>
    </row>
    <row r="4963" spans="1:20" x14ac:dyDescent="0.15">
      <c r="A4963" s="15">
        <v>4962</v>
      </c>
      <c r="B4963" s="11">
        <v>113</v>
      </c>
      <c r="C4963" s="11">
        <v>30</v>
      </c>
      <c r="D4963" s="20" t="str">
        <f>L4963</f>
        <v>in_f &lt;- "C:/NGS/save/F2_Adap-3.fastq"</v>
      </c>
      <c r="F4963" s="15" t="s">
        <v>12</v>
      </c>
      <c r="G4963" s="15" t="str">
        <f>'1. Input and Output files list'!$E$6</f>
        <v>C:/NGS/save/</v>
      </c>
      <c r="H4963" s="15" t="s">
        <v>88</v>
      </c>
      <c r="I4963" s="15"/>
      <c r="J4963" s="15"/>
      <c r="K4963" s="15"/>
      <c r="L4963" s="15" t="str">
        <f>CONCATENATE(F4963,G4963,H4963)</f>
        <v>in_f &lt;- "C:/NGS/save/F2_Adap-3.fastq"</v>
      </c>
    </row>
    <row r="4964" spans="1:20" x14ac:dyDescent="0.15">
      <c r="A4964" s="15">
        <v>4963</v>
      </c>
      <c r="B4964" s="11">
        <v>113</v>
      </c>
      <c r="C4964" s="11">
        <v>31</v>
      </c>
      <c r="D4964" s="20" t="str">
        <f>L4964</f>
        <v>out_f &lt;- "C:/NGS/save/AdapterTrim_.fastq"</v>
      </c>
      <c r="F4964" s="15" t="s">
        <v>36</v>
      </c>
      <c r="G4964" s="15" t="str">
        <f>'1. Input and Output files list'!$E$6</f>
        <v>C:/NGS/save/</v>
      </c>
      <c r="H4964" s="15" t="s">
        <v>38</v>
      </c>
      <c r="I4964" s="15" t="str">
        <f>'1. Input and Output files list'!$I$304</f>
        <v>.fastq</v>
      </c>
      <c r="J4964" s="15" t="s">
        <v>16</v>
      </c>
      <c r="K4964" s="15"/>
      <c r="L4964" s="15" t="str">
        <f>CONCATENATE(F4964,G4964,H4964,I4964,J4964)</f>
        <v>out_f &lt;- "C:/NGS/save/AdapterTrim_.fastq"</v>
      </c>
    </row>
    <row r="4965" spans="1:20" x14ac:dyDescent="0.15">
      <c r="A4965" s="15">
        <v>4964</v>
      </c>
      <c r="B4965" s="11">
        <v>113</v>
      </c>
      <c r="C4965" s="11">
        <v>32</v>
      </c>
      <c r="D4965" s="20" t="str">
        <f>L4965</f>
        <v>param_adapter &lt;- "CATGAGATCGGAAGAGCACACGTCTGAACTCCAGTCAC"  #Adapter sequence 4</v>
      </c>
      <c r="F4965" s="15" t="s">
        <v>44</v>
      </c>
      <c r="G4965" s="15" t="str">
        <f>'1. Input and Output files list'!$E$67</f>
        <v>CATGAGATCGGAAGAGCACACGTCTGAACTCCAGTCAC</v>
      </c>
      <c r="H4965" s="15" t="s">
        <v>51</v>
      </c>
      <c r="I4965" s="15"/>
      <c r="J4965" s="15"/>
      <c r="K4965" s="15"/>
      <c r="L4965" s="15" t="str">
        <f>CONCATENATE(F4965,G4965,H4965)</f>
        <v>param_adapter &lt;- "CATGAGATCGGAAGAGCACACGTCTGAACTCCAGTCAC"  #Adapter sequence 4</v>
      </c>
    </row>
    <row r="4966" spans="1:20" x14ac:dyDescent="0.15">
      <c r="A4966" s="15">
        <v>4965</v>
      </c>
      <c r="B4966" s="11">
        <v>113</v>
      </c>
      <c r="C4966" s="11">
        <v>33</v>
      </c>
      <c r="D4966" s="20" t="s">
        <v>31</v>
      </c>
      <c r="F4966" s="15"/>
      <c r="G4966" s="15"/>
      <c r="H4966" s="15"/>
      <c r="I4966" s="15"/>
      <c r="J4966" s="15"/>
      <c r="K4966" s="15"/>
      <c r="L4966" s="15"/>
    </row>
    <row r="4967" spans="1:20" x14ac:dyDescent="0.15">
      <c r="A4967" s="15">
        <v>4966</v>
      </c>
      <c r="B4967" s="11">
        <v>113</v>
      </c>
      <c r="C4967" s="11">
        <v>34</v>
      </c>
      <c r="D4967" s="20" t="s">
        <v>32</v>
      </c>
      <c r="F4967" s="15"/>
      <c r="G4967" s="15"/>
      <c r="H4967" s="15"/>
      <c r="I4967" s="15"/>
      <c r="J4967" s="15"/>
      <c r="K4967" s="15"/>
      <c r="L4967" s="15"/>
    </row>
    <row r="4968" spans="1:20" x14ac:dyDescent="0.15">
      <c r="A4968" s="15">
        <v>4967</v>
      </c>
      <c r="B4968" s="11">
        <v>113</v>
      </c>
      <c r="C4968" s="11">
        <v>35</v>
      </c>
      <c r="D4968" s="20" t="str">
        <f>L4968</f>
        <v>write.csv(res, "C:/NGS/save/.fastq.csv")</v>
      </c>
      <c r="F4968" s="15" t="s">
        <v>35</v>
      </c>
      <c r="G4968" s="15" t="str">
        <f>'1. Input and Output files list'!$E$6</f>
        <v>C:/NGS/save/</v>
      </c>
      <c r="H4968" s="15" t="str">
        <f>'1. Input and Output files list'!$I$304</f>
        <v>.fastq</v>
      </c>
      <c r="I4968" s="15" t="s">
        <v>34</v>
      </c>
      <c r="J4968" s="15"/>
      <c r="K4968" s="15"/>
      <c r="L4968" s="15" t="str">
        <f>CONCATENATE(F4968,G4968,H4968,I4968)</f>
        <v>write.csv(res, "C:/NGS/save/.fastq.csv")</v>
      </c>
    </row>
    <row r="4969" spans="1:20" x14ac:dyDescent="0.15">
      <c r="A4969" s="15">
        <v>4968</v>
      </c>
      <c r="B4969" s="11">
        <v>113</v>
      </c>
      <c r="C4969" s="11">
        <v>36</v>
      </c>
      <c r="D4969" s="20" t="str">
        <f>L4969</f>
        <v>system.time(fastq &lt;- fread("C:/NGS/save/AdapterTrim_.fastq", header=F, sep="\t", na.strings="NA", strip.white=TRUE, verbose=TRUE))</v>
      </c>
      <c r="F4969" s="15" t="s">
        <v>92</v>
      </c>
      <c r="G4969" s="15" t="str">
        <f>'1. Input and Output files list'!$E$6</f>
        <v>C:/NGS/save/</v>
      </c>
      <c r="H4969" s="15" t="s">
        <v>38</v>
      </c>
      <c r="I4969" s="15" t="str">
        <f>'1. Input and Output files list'!$I$304</f>
        <v>.fastq</v>
      </c>
      <c r="J4969" s="15" t="s">
        <v>20</v>
      </c>
      <c r="K4969" s="15"/>
      <c r="L4969" s="15" t="str">
        <f>CONCATENATE(F4969,G4969,H4969,I4969,J4969)</f>
        <v>system.time(fastq &lt;- fread("C:/NGS/save/AdapterTrim_.fastq", header=F, sep="\t", na.strings="NA", strip.white=TRUE, verbose=TRUE))</v>
      </c>
    </row>
    <row r="4970" spans="1:20" x14ac:dyDescent="0.15">
      <c r="A4970" s="15">
        <v>4969</v>
      </c>
      <c r="B4970" s="11">
        <v>113</v>
      </c>
      <c r="C4970" s="11">
        <v>37</v>
      </c>
      <c r="D4970" s="20" t="str">
        <f>T4970</f>
        <v>file.remove("C:/NGS/save/AdapterTrim_.fastq","C:/NGS/save/F2_Adap-0.fastq","C:/NGS/save/F2_Adap-1.fastq","C:/NGS/save/F2_Adap-2.fastq","C:/NGS/save/F2_Adap-3.fastq")</v>
      </c>
      <c r="F4970" s="15" t="s">
        <v>11</v>
      </c>
      <c r="G4970" s="15" t="str">
        <f>'1. Input and Output files list'!$E$6</f>
        <v>C:/NGS/save/</v>
      </c>
      <c r="H4970" s="15" t="s">
        <v>38</v>
      </c>
      <c r="I4970" s="15" t="str">
        <f>'1. Input and Output files list'!$I$304</f>
        <v>.fastq</v>
      </c>
      <c r="J4970" s="15" t="s">
        <v>852</v>
      </c>
      <c r="K4970" s="15" t="str">
        <f>'1. Input and Output files list'!$E$6</f>
        <v>C:/NGS/save/</v>
      </c>
      <c r="L4970" s="15" t="s">
        <v>851</v>
      </c>
      <c r="M4970" t="str">
        <f>'1. Input and Output files list'!$E$6</f>
        <v>C:/NGS/save/</v>
      </c>
      <c r="N4970" t="s">
        <v>89</v>
      </c>
      <c r="O4970" t="str">
        <f>'1. Input and Output files list'!$E$6</f>
        <v>C:/NGS/save/</v>
      </c>
      <c r="P4970" t="s">
        <v>90</v>
      </c>
      <c r="Q4970" t="str">
        <f>'1. Input and Output files list'!$E$6</f>
        <v>C:/NGS/save/</v>
      </c>
      <c r="R4970" t="s">
        <v>91</v>
      </c>
      <c r="T4970" t="str">
        <f>CONCATENATE(F4970,G4970,H4970,I4970,J4970,K4970,L4970,M4970,N4970,O4970,P4970,Q4970,R4970)</f>
        <v>file.remove("C:/NGS/save/AdapterTrim_.fastq","C:/NGS/save/F2_Adap-0.fastq","C:/NGS/save/F2_Adap-1.fastq","C:/NGS/save/F2_Adap-2.fastq","C:/NGS/save/F2_Adap-3.fastq")</v>
      </c>
    </row>
    <row r="4971" spans="1:20" x14ac:dyDescent="0.15">
      <c r="A4971" s="15">
        <v>4970</v>
      </c>
      <c r="B4971" s="11">
        <v>113</v>
      </c>
      <c r="C4971" s="11">
        <v>38</v>
      </c>
      <c r="D4971" s="20" t="s">
        <v>93</v>
      </c>
      <c r="F4971" s="15"/>
      <c r="G4971" s="15"/>
      <c r="H4971" s="15"/>
      <c r="I4971" s="15"/>
      <c r="J4971" s="15"/>
      <c r="K4971" s="15"/>
      <c r="L4971" s="15"/>
    </row>
    <row r="4972" spans="1:20" x14ac:dyDescent="0.15">
      <c r="A4972" s="15">
        <v>4971</v>
      </c>
      <c r="B4972" s="11">
        <v>113</v>
      </c>
      <c r="C4972" s="11">
        <v>39</v>
      </c>
      <c r="D4972" s="20" t="s">
        <v>2</v>
      </c>
      <c r="F4972" s="15"/>
      <c r="G4972" s="15"/>
      <c r="H4972" s="15"/>
      <c r="I4972" s="15"/>
      <c r="J4972" s="15"/>
      <c r="K4972" s="15"/>
      <c r="L4972" s="15"/>
    </row>
    <row r="4973" spans="1:20" x14ac:dyDescent="0.15">
      <c r="A4973" s="15">
        <v>4972</v>
      </c>
      <c r="B4973" s="11">
        <v>113</v>
      </c>
      <c r="C4973" s="11">
        <v>40</v>
      </c>
      <c r="D4973" s="20" t="str">
        <f>K4973</f>
        <v>system.time(write.csv(RADtag, file="C:/NGS/save/.tagcount", row.names = F))</v>
      </c>
      <c r="F4973" s="15" t="s">
        <v>164</v>
      </c>
      <c r="G4973" s="15" t="str">
        <f>'1. Input and Output files list'!$E$6</f>
        <v>C:/NGS/save/</v>
      </c>
      <c r="H4973" s="15" t="str">
        <f>'1. Input and Output files list'!$J$304</f>
        <v>.tagcount</v>
      </c>
      <c r="I4973" s="15" t="s">
        <v>210</v>
      </c>
      <c r="J4973" s="15"/>
      <c r="K4973" s="15" t="str">
        <f>CONCATENATE(F4973,G4973,H4973,I4973)</f>
        <v>system.time(write.csv(RADtag, file="C:/NGS/save/.tagcount", row.names = F))</v>
      </c>
      <c r="L4973" s="15"/>
    </row>
    <row r="4974" spans="1:20" x14ac:dyDescent="0.15">
      <c r="A4974" s="15">
        <v>4973</v>
      </c>
      <c r="B4974" s="11">
        <v>113</v>
      </c>
      <c r="C4974" s="11">
        <v>41</v>
      </c>
      <c r="D4974" s="20" t="str">
        <f>L4974</f>
        <v>file.remove("C:/NGS/save/.fastq")</v>
      </c>
      <c r="F4974" s="15" t="s">
        <v>97</v>
      </c>
      <c r="G4974" s="15" t="s">
        <v>13</v>
      </c>
      <c r="H4974" s="15" t="str">
        <f>'1. Input and Output files list'!$E$6</f>
        <v>C:/NGS/save/</v>
      </c>
      <c r="I4974" s="15" t="str">
        <f>'1. Input and Output files list'!$I$304</f>
        <v>.fastq</v>
      </c>
      <c r="J4974" s="7" t="s">
        <v>16</v>
      </c>
      <c r="K4974" s="15" t="s">
        <v>52</v>
      </c>
      <c r="L4974" s="15" t="str">
        <f>CONCATENATE(F4974,G4974,H4974,I4974,J4974,K4974)</f>
        <v>file.remove("C:/NGS/save/.fastq")</v>
      </c>
    </row>
    <row r="4975" spans="1:20" x14ac:dyDescent="0.15">
      <c r="A4975" s="15">
        <v>4974</v>
      </c>
      <c r="B4975" s="11">
        <v>113</v>
      </c>
      <c r="C4975" s="11">
        <v>42</v>
      </c>
      <c r="D4975" s="20" t="s">
        <v>170</v>
      </c>
      <c r="F4975" s="15"/>
      <c r="G4975" s="15"/>
      <c r="H4975" s="15"/>
      <c r="I4975" s="15"/>
      <c r="J4975" s="15"/>
      <c r="K4975" s="15"/>
      <c r="L4975" s="15"/>
    </row>
    <row r="4976" spans="1:20" x14ac:dyDescent="0.15">
      <c r="A4976" s="15">
        <v>4975</v>
      </c>
      <c r="B4976" s="11">
        <v>113</v>
      </c>
      <c r="C4976" s="11">
        <v>43</v>
      </c>
      <c r="D4976" s="20" t="str">
        <f>L4976</f>
        <v>system.time(write.csv(RAD_1over, file="C:/NGS/save/.tagcount1over", row.names = F))</v>
      </c>
      <c r="F4976" s="10" t="s">
        <v>171</v>
      </c>
      <c r="G4976" s="15" t="str">
        <f>'1. Input and Output files list'!$E$6</f>
        <v>C:/NGS/save/</v>
      </c>
      <c r="H4976" s="10" t="str">
        <f>'1. Input and Output files list'!$K$304</f>
        <v>.tagcount1over</v>
      </c>
      <c r="I4976" s="10" t="s">
        <v>210</v>
      </c>
      <c r="J4976" s="15"/>
      <c r="K4976" s="15"/>
      <c r="L4976" s="15" t="str">
        <f>CONCATENATE(F4976,G4976,H4976,I4976)</f>
        <v>system.time(write.csv(RAD_1over, file="C:/NGS/save/.tagcount1over", row.names = F))</v>
      </c>
    </row>
    <row r="4977" spans="1:18" x14ac:dyDescent="0.15">
      <c r="A4977" s="15">
        <v>4976</v>
      </c>
      <c r="B4977" s="11">
        <v>113</v>
      </c>
      <c r="C4977" s="11">
        <v>44</v>
      </c>
      <c r="D4977" s="20" t="s">
        <v>1073</v>
      </c>
      <c r="F4977" s="15"/>
      <c r="G4977" s="15"/>
      <c r="H4977" s="15"/>
      <c r="I4977" s="15"/>
      <c r="J4977" s="15"/>
      <c r="K4977" s="15"/>
      <c r="L4977" s="15"/>
    </row>
    <row r="4978" spans="1:18" x14ac:dyDescent="0.15">
      <c r="A4978" s="15">
        <v>4977</v>
      </c>
      <c r="B4978" s="11">
        <v>114</v>
      </c>
      <c r="C4978" s="11">
        <v>1</v>
      </c>
      <c r="D4978" s="20" t="str">
        <f>L4978</f>
        <v>in_f &lt;- c("0", "0")</v>
      </c>
      <c r="F4978" s="15" t="s">
        <v>3</v>
      </c>
      <c r="G4978" s="15">
        <f>'1. Input and Output files list'!$E$306</f>
        <v>0</v>
      </c>
      <c r="H4978" s="15" t="s">
        <v>10</v>
      </c>
      <c r="I4978" s="15">
        <f>'1. Input and Output files list'!$E$307</f>
        <v>0</v>
      </c>
      <c r="J4978" s="15" t="s">
        <v>4</v>
      </c>
      <c r="K4978" s="15"/>
      <c r="L4978" s="15" t="str">
        <f>CONCATENATE(F4978,G4978,H4978,I4978,J4978)</f>
        <v>in_f &lt;- c("0", "0")</v>
      </c>
    </row>
    <row r="4979" spans="1:18" x14ac:dyDescent="0.15">
      <c r="A4979" s="15">
        <v>4978</v>
      </c>
      <c r="B4979" s="11">
        <v>114</v>
      </c>
      <c r="C4979" s="11">
        <v>2</v>
      </c>
      <c r="D4979" s="20" t="str">
        <f>L4979</f>
        <v>out_f &lt;- "C:/NGS/save/.fastq"</v>
      </c>
      <c r="F4979" s="15" t="s">
        <v>95</v>
      </c>
      <c r="G4979" s="15" t="s">
        <v>13</v>
      </c>
      <c r="H4979" s="15" t="str">
        <f>'1. Input and Output files list'!$E$6</f>
        <v>C:/NGS/save/</v>
      </c>
      <c r="I4979" s="15" t="str">
        <f>'1. Input and Output files list'!$I$306</f>
        <v>.fastq</v>
      </c>
      <c r="J4979" s="7" t="s">
        <v>16</v>
      </c>
      <c r="K4979" s="15"/>
      <c r="L4979" s="15" t="str">
        <f>CONCATENATE(F4979,G4979,H4979,I4979,J4979)</f>
        <v>out_f &lt;- "C:/NGS/save/.fastq"</v>
      </c>
    </row>
    <row r="4980" spans="1:18" x14ac:dyDescent="0.15">
      <c r="A4980" s="15">
        <v>4979</v>
      </c>
      <c r="B4980" s="11">
        <v>114</v>
      </c>
      <c r="C4980" s="11">
        <v>3</v>
      </c>
      <c r="D4980" s="20" t="str">
        <f>L4980</f>
        <v>param_trim &lt;- 0</v>
      </c>
      <c r="F4980" s="15" t="s">
        <v>163</v>
      </c>
      <c r="G4980" s="15">
        <f>'1. Input and Output files list'!$H$306</f>
        <v>0</v>
      </c>
      <c r="H4980" s="15"/>
      <c r="I4980" s="15"/>
      <c r="J4980" s="15"/>
      <c r="K4980" s="15"/>
      <c r="L4980" s="15" t="str">
        <f>CONCATENATE(F4980,G4980)</f>
        <v>param_trim &lt;- 0</v>
      </c>
    </row>
    <row r="4981" spans="1:18" x14ac:dyDescent="0.15">
      <c r="A4981" s="15">
        <v>4980</v>
      </c>
      <c r="B4981" s="11">
        <v>114</v>
      </c>
      <c r="C4981" s="11">
        <v>4</v>
      </c>
      <c r="D4981" s="20" t="s">
        <v>21</v>
      </c>
      <c r="F4981" s="15"/>
      <c r="G4981" s="15"/>
      <c r="H4981" s="15"/>
      <c r="I4981" s="15"/>
      <c r="J4981" s="15"/>
      <c r="K4981" s="15"/>
      <c r="L4981" s="15"/>
    </row>
    <row r="4982" spans="1:18" x14ac:dyDescent="0.15">
      <c r="A4982" s="15">
        <v>4981</v>
      </c>
      <c r="B4982" s="11">
        <v>114</v>
      </c>
      <c r="C4982" s="11">
        <v>5</v>
      </c>
      <c r="D4982" s="20" t="s">
        <v>22</v>
      </c>
      <c r="F4982" s="15"/>
      <c r="G4982" s="15"/>
      <c r="H4982" s="15"/>
      <c r="I4982" s="15"/>
      <c r="J4982" s="15"/>
      <c r="K4982" s="15"/>
      <c r="L4982" s="15"/>
    </row>
    <row r="4983" spans="1:18" x14ac:dyDescent="0.15">
      <c r="A4983" s="15">
        <v>4982</v>
      </c>
      <c r="B4983" s="11">
        <v>114</v>
      </c>
      <c r="C4983" s="11">
        <v>6</v>
      </c>
      <c r="D4983" s="20" t="s">
        <v>23</v>
      </c>
      <c r="F4983" s="15"/>
      <c r="G4983" s="15"/>
      <c r="H4983" s="15"/>
      <c r="I4983" s="15"/>
      <c r="J4983" s="15"/>
      <c r="K4983" s="15"/>
      <c r="L4983" s="15"/>
    </row>
    <row r="4984" spans="1:18" x14ac:dyDescent="0.15">
      <c r="A4984" s="15">
        <v>4983</v>
      </c>
      <c r="B4984" s="11">
        <v>114</v>
      </c>
      <c r="C4984" s="11">
        <v>7</v>
      </c>
      <c r="D4984" s="20" t="str">
        <f>L4984</f>
        <v>hoge1 &lt;- DNAStringSet(sread(fastq), start=1, end=hoge)</v>
      </c>
      <c r="F4984" s="15" t="s">
        <v>166</v>
      </c>
      <c r="G4984" s="15">
        <f>'1. Input and Output files list'!$G$306+1</f>
        <v>1</v>
      </c>
      <c r="H4984" s="15" t="s">
        <v>26</v>
      </c>
      <c r="I4984" s="15"/>
      <c r="J4984" s="15"/>
      <c r="K4984" s="15"/>
      <c r="L4984" s="15" t="str">
        <f>CONCATENATE(F4984,G4984,H4984)</f>
        <v>hoge1 &lt;- DNAStringSet(sread(fastq), start=1, end=hoge)</v>
      </c>
    </row>
    <row r="4985" spans="1:18" x14ac:dyDescent="0.15">
      <c r="A4985" s="15">
        <v>4984</v>
      </c>
      <c r="B4985" s="11">
        <v>114</v>
      </c>
      <c r="C4985" s="11">
        <v>8</v>
      </c>
      <c r="D4985" s="20" t="str">
        <f>L4985</f>
        <v>hoge2 &lt;- BStringSet(quality(quality(fastq)), start=1, end=hoge)</v>
      </c>
      <c r="F4985" s="15" t="s">
        <v>167</v>
      </c>
      <c r="G4985" s="15">
        <f>'1. Input and Output files list'!$G$306+1</f>
        <v>1</v>
      </c>
      <c r="H4985" s="15" t="s">
        <v>26</v>
      </c>
      <c r="I4985" s="15"/>
      <c r="J4985" s="15"/>
      <c r="K4985" s="15"/>
      <c r="L4985" s="15" t="str">
        <f>CONCATENATE(F4985,G4985,H4985)</f>
        <v>hoge2 &lt;- BStringSet(quality(quality(fastq)), start=1, end=hoge)</v>
      </c>
    </row>
    <row r="4986" spans="1:18" x14ac:dyDescent="0.15">
      <c r="A4986" s="15">
        <v>4985</v>
      </c>
      <c r="B4986" s="11">
        <v>114</v>
      </c>
      <c r="C4986" s="11">
        <v>9</v>
      </c>
      <c r="D4986" s="20" t="s">
        <v>24</v>
      </c>
      <c r="F4986" s="15"/>
      <c r="G4986" s="15"/>
      <c r="H4986" s="15"/>
      <c r="I4986" s="15"/>
      <c r="J4986" s="15"/>
      <c r="K4986" s="15"/>
      <c r="L4986" s="15"/>
    </row>
    <row r="4987" spans="1:18" x14ac:dyDescent="0.15">
      <c r="A4987" s="15">
        <v>4986</v>
      </c>
      <c r="B4987" s="11">
        <v>114</v>
      </c>
      <c r="C4987" s="11">
        <v>10</v>
      </c>
      <c r="D4987" s="20" t="s">
        <v>96</v>
      </c>
      <c r="F4987" s="15"/>
      <c r="G4987" s="15"/>
      <c r="H4987" s="15"/>
      <c r="I4987" s="15"/>
      <c r="J4987" s="15"/>
      <c r="K4987" s="15"/>
      <c r="L4987" s="15"/>
    </row>
    <row r="4988" spans="1:18" x14ac:dyDescent="0.15">
      <c r="A4988" s="15">
        <v>4987</v>
      </c>
      <c r="B4988" s="11">
        <v>114</v>
      </c>
      <c r="C4988" s="11">
        <v>11</v>
      </c>
      <c r="D4988" s="53" t="str">
        <f>R4988</f>
        <v>param1 &lt;- 35</v>
      </c>
      <c r="F4988" s="15" t="s">
        <v>843</v>
      </c>
      <c r="G4988" s="15">
        <f>'1. Input and Output files list'!$E$32</f>
        <v>35</v>
      </c>
      <c r="H4988" s="15"/>
      <c r="I4988" s="15"/>
      <c r="J4988" s="15"/>
      <c r="K4988" s="15"/>
      <c r="L4988" s="15"/>
      <c r="R4988" t="str">
        <f>CONCATENATE(F4988,G4988,H4988)</f>
        <v>param1 &lt;- 35</v>
      </c>
    </row>
    <row r="4989" spans="1:18" x14ac:dyDescent="0.15">
      <c r="A4989" s="15">
        <v>4988</v>
      </c>
      <c r="B4989" s="11">
        <v>114</v>
      </c>
      <c r="C4989" s="11">
        <v>12</v>
      </c>
      <c r="D4989" s="53" t="str">
        <f>R4989</f>
        <v>param2 &lt;- 0.1</v>
      </c>
      <c r="F4989" s="15" t="s">
        <v>844</v>
      </c>
      <c r="G4989" s="15">
        <f>'1. Input and Output files list'!$E$34</f>
        <v>0.1</v>
      </c>
      <c r="H4989" s="15"/>
      <c r="I4989" s="15"/>
      <c r="J4989" s="15"/>
      <c r="K4989" s="15"/>
      <c r="L4989" s="15"/>
      <c r="R4989" t="str">
        <f>CONCATENATE(F4989,G4989,H4989)</f>
        <v>param2 &lt;- 0.1</v>
      </c>
    </row>
    <row r="4990" spans="1:18" x14ac:dyDescent="0.15">
      <c r="A4990" s="15">
        <v>4989</v>
      </c>
      <c r="B4990" s="11">
        <v>114</v>
      </c>
      <c r="C4990" s="11">
        <v>13</v>
      </c>
      <c r="D4990" s="53" t="str">
        <f>R4990</f>
        <v>fastq &lt;- readFastq("C:/NGS/save/.fastq")</v>
      </c>
      <c r="F4990" s="15" t="s">
        <v>845</v>
      </c>
      <c r="G4990" s="15" t="str">
        <f>'1. Input and Output files list'!$E$6</f>
        <v>C:/NGS/save/</v>
      </c>
      <c r="H4990" s="5" t="str">
        <f>'1. Input and Output files list'!$I$306</f>
        <v>.fastq</v>
      </c>
      <c r="I4990" s="15" t="s">
        <v>4</v>
      </c>
      <c r="J4990" s="15">
        <v>114</v>
      </c>
      <c r="K4990" s="15"/>
      <c r="L4990" s="15"/>
      <c r="R4990" t="str">
        <f>CONCATENATE(F4990,G4990,H4990,I4990)</f>
        <v>fastq &lt;- readFastq("C:/NGS/save/.fastq")</v>
      </c>
    </row>
    <row r="4991" spans="1:18" x14ac:dyDescent="0.15">
      <c r="A4991" s="15">
        <v>4990</v>
      </c>
      <c r="B4991" s="11">
        <v>114</v>
      </c>
      <c r="C4991" s="11">
        <v>14</v>
      </c>
      <c r="D4991" s="53" t="s">
        <v>840</v>
      </c>
      <c r="F4991" s="15"/>
      <c r="G4991" s="15"/>
      <c r="H4991" s="15"/>
      <c r="I4991" s="15"/>
      <c r="J4991" s="15"/>
      <c r="K4991" s="15"/>
      <c r="L4991" s="15"/>
    </row>
    <row r="4992" spans="1:18" x14ac:dyDescent="0.15">
      <c r="A4992" s="15">
        <v>4991</v>
      </c>
      <c r="B4992" s="11">
        <v>114</v>
      </c>
      <c r="C4992" s="11">
        <v>15</v>
      </c>
      <c r="D4992" s="53" t="s">
        <v>841</v>
      </c>
      <c r="F4992" s="15"/>
      <c r="G4992" s="15"/>
      <c r="H4992" s="15"/>
      <c r="I4992" s="15"/>
      <c r="J4992" s="15"/>
      <c r="K4992" s="15"/>
      <c r="L4992" s="15"/>
    </row>
    <row r="4993" spans="1:12" x14ac:dyDescent="0.15">
      <c r="A4993" s="15">
        <v>4992</v>
      </c>
      <c r="B4993" s="11">
        <v>114</v>
      </c>
      <c r="C4993" s="11">
        <v>16</v>
      </c>
      <c r="D4993" s="53" t="s">
        <v>842</v>
      </c>
      <c r="F4993" s="15"/>
      <c r="G4993" s="15"/>
      <c r="H4993" s="15"/>
      <c r="I4993" s="15"/>
      <c r="J4993" s="15"/>
      <c r="K4993" s="15"/>
      <c r="L4993" s="15"/>
    </row>
    <row r="4994" spans="1:12" x14ac:dyDescent="0.15">
      <c r="A4994" s="15">
        <v>4993</v>
      </c>
      <c r="B4994" s="11">
        <v>114</v>
      </c>
      <c r="C4994" s="11">
        <v>17</v>
      </c>
      <c r="D4994" s="20" t="str">
        <f>L4994</f>
        <v xml:space="preserve">writeFastq(fastq, "C:/NGS/save/F2_Adap-0.fastq", compress=F)   </v>
      </c>
      <c r="F4994" s="15" t="s">
        <v>847</v>
      </c>
      <c r="G4994" s="15" t="str">
        <f>'1. Input and Output files list'!$E$6</f>
        <v>C:/NGS/save/</v>
      </c>
      <c r="H4994" s="15" t="s">
        <v>850</v>
      </c>
      <c r="I4994" s="15"/>
      <c r="J4994" s="15"/>
      <c r="K4994" s="15"/>
      <c r="L4994" s="15" t="str">
        <f>CONCATENATE(F4994,G4994,H4994,I4994,J4994)</f>
        <v xml:space="preserve">writeFastq(fastq, "C:/NGS/save/F2_Adap-0.fastq", compress=F)   </v>
      </c>
    </row>
    <row r="4995" spans="1:12" x14ac:dyDescent="0.15">
      <c r="A4995" s="15">
        <v>4994</v>
      </c>
      <c r="B4995" s="11">
        <v>114</v>
      </c>
      <c r="C4995" s="11">
        <v>18</v>
      </c>
      <c r="D4995" s="20" t="str">
        <f>L4995</f>
        <v>in_f &lt;- "C:/NGS/save/F2_Adap-0.fastq"</v>
      </c>
      <c r="F4995" s="15" t="s">
        <v>14</v>
      </c>
      <c r="G4995" s="15" t="s">
        <v>13</v>
      </c>
      <c r="H4995" s="15" t="str">
        <f>'1. Input and Output files list'!$E$6</f>
        <v>C:/NGS/save/</v>
      </c>
      <c r="I4995" s="15" t="s">
        <v>849</v>
      </c>
      <c r="J4995" s="7"/>
      <c r="K4995" s="15"/>
      <c r="L4995" s="15" t="str">
        <f>CONCATENATE(F4995,G4995,H4995,I4995,J4995)</f>
        <v>in_f &lt;- "C:/NGS/save/F2_Adap-0.fastq"</v>
      </c>
    </row>
    <row r="4996" spans="1:12" x14ac:dyDescent="0.15">
      <c r="A4996" s="15">
        <v>4995</v>
      </c>
      <c r="B4996" s="11">
        <v>114</v>
      </c>
      <c r="C4996" s="11">
        <v>19</v>
      </c>
      <c r="D4996" s="20" t="str">
        <f>L4996</f>
        <v>out_f &lt;- "C:/NGS/save/F2_Adap-1.fastq"</v>
      </c>
      <c r="F4996" s="15" t="s">
        <v>15</v>
      </c>
      <c r="G4996" s="15" t="str">
        <f>'1. Input and Output files list'!$E$6</f>
        <v>C:/NGS/save/</v>
      </c>
      <c r="H4996" s="15" t="s">
        <v>86</v>
      </c>
      <c r="I4996" s="15"/>
      <c r="J4996" s="15"/>
      <c r="K4996" s="15"/>
      <c r="L4996" s="15" t="str">
        <f>CONCATENATE(F4996,G4996,H4996)</f>
        <v>out_f &lt;- "C:/NGS/save/F2_Adap-1.fastq"</v>
      </c>
    </row>
    <row r="4997" spans="1:12" x14ac:dyDescent="0.15">
      <c r="A4997" s="15">
        <v>4996</v>
      </c>
      <c r="B4997" s="11">
        <v>114</v>
      </c>
      <c r="C4997" s="11">
        <v>20</v>
      </c>
      <c r="D4997" s="20" t="str">
        <f>L4997</f>
        <v>param_adapter &lt;- "CATGAGATCGGAAGAGCGTCGTGTAGGGAAAGAGTGT"  #Adapter sequence 1</v>
      </c>
      <c r="F4997" s="11" t="s">
        <v>44</v>
      </c>
      <c r="G4997" s="11" t="str">
        <f>'1. Input and Output files list'!$E$64</f>
        <v>CATGAGATCGGAAGAGCGTCGTGTAGGGAAAGAGTGT</v>
      </c>
      <c r="H4997" s="11" t="s">
        <v>46</v>
      </c>
      <c r="I4997" s="15"/>
      <c r="J4997" s="15"/>
      <c r="K4997" s="15"/>
      <c r="L4997" s="15" t="str">
        <f>CONCATENATE(F4997,G4997,H4997)</f>
        <v>param_adapter &lt;- "CATGAGATCGGAAGAGCGTCGTGTAGGGAAAGAGTGT"  #Adapter sequence 1</v>
      </c>
    </row>
    <row r="4998" spans="1:12" x14ac:dyDescent="0.15">
      <c r="A4998" s="15">
        <v>4997</v>
      </c>
      <c r="B4998" s="11">
        <v>114</v>
      </c>
      <c r="C4998" s="11">
        <v>21</v>
      </c>
      <c r="D4998" s="20" t="s">
        <v>28</v>
      </c>
      <c r="F4998" s="15"/>
      <c r="G4998" s="15"/>
      <c r="H4998" s="15"/>
      <c r="I4998" s="15"/>
      <c r="J4998" s="15"/>
      <c r="K4998" s="15"/>
      <c r="L4998" s="15"/>
    </row>
    <row r="4999" spans="1:12" x14ac:dyDescent="0.15">
      <c r="A4999" s="15">
        <v>4998</v>
      </c>
      <c r="B4999" s="11">
        <v>114</v>
      </c>
      <c r="C4999" s="11">
        <v>22</v>
      </c>
      <c r="D4999" s="20" t="str">
        <f>L4999</f>
        <v>in_f &lt;- "C:/NGS/save/F2_Adap-1.fastq"</v>
      </c>
      <c r="F4999" s="15" t="s">
        <v>12</v>
      </c>
      <c r="G4999" s="15" t="str">
        <f>'1. Input and Output files list'!$E$6</f>
        <v>C:/NGS/save/</v>
      </c>
      <c r="H4999" s="15" t="s">
        <v>86</v>
      </c>
      <c r="I4999" s="15"/>
      <c r="J4999" s="15"/>
      <c r="K4999" s="15"/>
      <c r="L4999" s="15" t="str">
        <f>CONCATENATE(F4999,G4999,H4999)</f>
        <v>in_f &lt;- "C:/NGS/save/F2_Adap-1.fastq"</v>
      </c>
    </row>
    <row r="5000" spans="1:12" x14ac:dyDescent="0.15">
      <c r="A5000" s="15">
        <v>4999</v>
      </c>
      <c r="B5000" s="11">
        <v>114</v>
      </c>
      <c r="C5000" s="11">
        <v>23</v>
      </c>
      <c r="D5000" s="20" t="str">
        <f>L5000</f>
        <v>out_f &lt;- "C:/NGS/save/F2_Adap-2.fastq"</v>
      </c>
      <c r="F5000" s="15" t="s">
        <v>15</v>
      </c>
      <c r="G5000" s="15" t="str">
        <f>'1. Input and Output files list'!$E$6</f>
        <v>C:/NGS/save/</v>
      </c>
      <c r="H5000" s="15" t="s">
        <v>87</v>
      </c>
      <c r="I5000" s="15"/>
      <c r="J5000" s="15"/>
      <c r="K5000" s="15"/>
      <c r="L5000" s="15" t="str">
        <f>CONCATENATE(F5000,G5000,H5000)</f>
        <v>out_f &lt;- "C:/NGS/save/F2_Adap-2.fastq"</v>
      </c>
    </row>
    <row r="5001" spans="1:12" x14ac:dyDescent="0.15">
      <c r="A5001" s="15">
        <v>5000</v>
      </c>
      <c r="B5001" s="11">
        <v>114</v>
      </c>
      <c r="C5001" s="11">
        <v>24</v>
      </c>
      <c r="D5001" s="20" t="str">
        <f>L5001</f>
        <v>param_adapter &lt;- "TAAGATCGGAAGAGCACACGTCTGAACTCCAGTCAC"  #Adapter sequence 2</v>
      </c>
      <c r="F5001" s="11" t="s">
        <v>44</v>
      </c>
      <c r="G5001" s="15" t="str">
        <f>'1. Input and Output files list'!$E$65</f>
        <v>TAAGATCGGAAGAGCACACGTCTGAACTCCAGTCAC</v>
      </c>
      <c r="H5001" s="11" t="s">
        <v>47</v>
      </c>
      <c r="I5001" s="15"/>
      <c r="J5001" s="15"/>
      <c r="K5001" s="15"/>
      <c r="L5001" s="15" t="str">
        <f>CONCATENATE(F5001,G5001,H5001)</f>
        <v>param_adapter &lt;- "TAAGATCGGAAGAGCACACGTCTGAACTCCAGTCAC"  #Adapter sequence 2</v>
      </c>
    </row>
    <row r="5002" spans="1:12" x14ac:dyDescent="0.15">
      <c r="A5002" s="15">
        <v>5001</v>
      </c>
      <c r="B5002" s="11">
        <v>114</v>
      </c>
      <c r="C5002" s="11">
        <v>25</v>
      </c>
      <c r="D5002" s="20" t="s">
        <v>29</v>
      </c>
      <c r="F5002" s="15"/>
      <c r="G5002" s="15"/>
      <c r="H5002" s="15"/>
      <c r="I5002" s="15"/>
      <c r="J5002" s="15"/>
      <c r="K5002" s="15"/>
      <c r="L5002" s="15"/>
    </row>
    <row r="5003" spans="1:12" x14ac:dyDescent="0.15">
      <c r="A5003" s="15">
        <v>5002</v>
      </c>
      <c r="B5003" s="11">
        <v>114</v>
      </c>
      <c r="C5003" s="11">
        <v>26</v>
      </c>
      <c r="D5003" s="20" t="str">
        <f>L5003</f>
        <v>in_f &lt;- "C:/NGS/save/F2_Adap-2.fastq"</v>
      </c>
      <c r="F5003" s="15" t="s">
        <v>12</v>
      </c>
      <c r="G5003" s="15" t="str">
        <f>'1. Input and Output files list'!$E$6</f>
        <v>C:/NGS/save/</v>
      </c>
      <c r="H5003" s="15" t="s">
        <v>87</v>
      </c>
      <c r="I5003" s="15"/>
      <c r="J5003" s="15"/>
      <c r="K5003" s="15"/>
      <c r="L5003" s="15" t="str">
        <f>CONCATENATE(F5003,G5003,H5003)</f>
        <v>in_f &lt;- "C:/NGS/save/F2_Adap-2.fastq"</v>
      </c>
    </row>
    <row r="5004" spans="1:12" x14ac:dyDescent="0.15">
      <c r="A5004" s="15">
        <v>5003</v>
      </c>
      <c r="B5004" s="11">
        <v>114</v>
      </c>
      <c r="C5004" s="11">
        <v>27</v>
      </c>
      <c r="D5004" s="20" t="str">
        <f>L5004</f>
        <v>out_f &lt;- "C:/NGS/save/F2_Adap-3.fastq"</v>
      </c>
      <c r="F5004" s="15" t="s">
        <v>15</v>
      </c>
      <c r="G5004" s="15" t="str">
        <f>'1. Input and Output files list'!$E$6</f>
        <v>C:/NGS/save/</v>
      </c>
      <c r="H5004" s="15" t="s">
        <v>88</v>
      </c>
      <c r="I5004" s="15"/>
      <c r="J5004" s="15"/>
      <c r="K5004" s="15"/>
      <c r="L5004" s="15" t="str">
        <f>CONCATENATE(F5004,G5004,H5004)</f>
        <v>out_f &lt;- "C:/NGS/save/F2_Adap-3.fastq"</v>
      </c>
    </row>
    <row r="5005" spans="1:12" x14ac:dyDescent="0.15">
      <c r="A5005" s="15">
        <v>5004</v>
      </c>
      <c r="B5005" s="11">
        <v>114</v>
      </c>
      <c r="C5005" s="11">
        <v>28</v>
      </c>
      <c r="D5005" s="20" t="str">
        <f>L5005</f>
        <v>param_adapter &lt;- "TAAGATCGGAAGAGCGTCGTGTAGGGAAAGAGTGT"  #Adapter sequence 3</v>
      </c>
      <c r="F5005" s="15" t="s">
        <v>44</v>
      </c>
      <c r="G5005" s="15" t="str">
        <f>'1. Input and Output files list'!$E$66</f>
        <v>TAAGATCGGAAGAGCGTCGTGTAGGGAAAGAGTGT</v>
      </c>
      <c r="H5005" s="15" t="s">
        <v>49</v>
      </c>
      <c r="I5005" s="15"/>
      <c r="J5005" s="15"/>
      <c r="K5005" s="15"/>
      <c r="L5005" s="15" t="str">
        <f>CONCATENATE(F5005,G5005,H5005)</f>
        <v>param_adapter &lt;- "TAAGATCGGAAGAGCGTCGTGTAGGGAAAGAGTGT"  #Adapter sequence 3</v>
      </c>
    </row>
    <row r="5006" spans="1:12" x14ac:dyDescent="0.15">
      <c r="A5006" s="15">
        <v>5005</v>
      </c>
      <c r="B5006" s="11">
        <v>114</v>
      </c>
      <c r="C5006" s="11">
        <v>29</v>
      </c>
      <c r="D5006" s="20" t="s">
        <v>30</v>
      </c>
      <c r="F5006" s="15"/>
      <c r="G5006" s="15"/>
      <c r="H5006" s="15"/>
      <c r="I5006" s="15"/>
      <c r="J5006" s="15"/>
      <c r="L5006" s="15"/>
    </row>
    <row r="5007" spans="1:12" x14ac:dyDescent="0.15">
      <c r="A5007" s="15">
        <v>5006</v>
      </c>
      <c r="B5007" s="11">
        <v>114</v>
      </c>
      <c r="C5007" s="11">
        <v>30</v>
      </c>
      <c r="D5007" s="20" t="str">
        <f>L5007</f>
        <v>in_f &lt;- "C:/NGS/save/F2_Adap-3.fastq"</v>
      </c>
      <c r="F5007" s="15" t="s">
        <v>12</v>
      </c>
      <c r="G5007" s="15" t="str">
        <f>'1. Input and Output files list'!$E$6</f>
        <v>C:/NGS/save/</v>
      </c>
      <c r="H5007" s="15" t="s">
        <v>88</v>
      </c>
      <c r="I5007" s="15"/>
      <c r="J5007" s="15"/>
      <c r="K5007" s="15"/>
      <c r="L5007" s="15" t="str">
        <f>CONCATENATE(F5007,G5007,H5007)</f>
        <v>in_f &lt;- "C:/NGS/save/F2_Adap-3.fastq"</v>
      </c>
    </row>
    <row r="5008" spans="1:12" x14ac:dyDescent="0.15">
      <c r="A5008" s="15">
        <v>5007</v>
      </c>
      <c r="B5008" s="11">
        <v>114</v>
      </c>
      <c r="C5008" s="11">
        <v>31</v>
      </c>
      <c r="D5008" s="20" t="str">
        <f>L5008</f>
        <v>out_f &lt;- "C:/NGS/save/AdapterTrim_.fastq"</v>
      </c>
      <c r="F5008" s="15" t="s">
        <v>36</v>
      </c>
      <c r="G5008" s="15" t="str">
        <f>'1. Input and Output files list'!$E$6</f>
        <v>C:/NGS/save/</v>
      </c>
      <c r="H5008" s="15" t="s">
        <v>38</v>
      </c>
      <c r="I5008" s="15" t="str">
        <f>'1. Input and Output files list'!$I$306</f>
        <v>.fastq</v>
      </c>
      <c r="J5008" s="15" t="s">
        <v>16</v>
      </c>
      <c r="K5008" s="15"/>
      <c r="L5008" s="15" t="str">
        <f>CONCATENATE(F5008,G5008,H5008,I5008,J5008)</f>
        <v>out_f &lt;- "C:/NGS/save/AdapterTrim_.fastq"</v>
      </c>
    </row>
    <row r="5009" spans="1:20" x14ac:dyDescent="0.15">
      <c r="A5009" s="15">
        <v>5008</v>
      </c>
      <c r="B5009" s="11">
        <v>114</v>
      </c>
      <c r="C5009" s="11">
        <v>32</v>
      </c>
      <c r="D5009" s="20" t="str">
        <f>L5009</f>
        <v>param_adapter &lt;- "CATGAGATCGGAAGAGCACACGTCTGAACTCCAGTCAC"  #Adapter sequence 4</v>
      </c>
      <c r="F5009" s="15" t="s">
        <v>44</v>
      </c>
      <c r="G5009" s="15" t="str">
        <f>'1. Input and Output files list'!$E$67</f>
        <v>CATGAGATCGGAAGAGCACACGTCTGAACTCCAGTCAC</v>
      </c>
      <c r="H5009" s="15" t="s">
        <v>51</v>
      </c>
      <c r="I5009" s="15"/>
      <c r="J5009" s="15"/>
      <c r="K5009" s="15"/>
      <c r="L5009" s="15" t="str">
        <f>CONCATENATE(F5009,G5009,H5009)</f>
        <v>param_adapter &lt;- "CATGAGATCGGAAGAGCACACGTCTGAACTCCAGTCAC"  #Adapter sequence 4</v>
      </c>
    </row>
    <row r="5010" spans="1:20" x14ac:dyDescent="0.15">
      <c r="A5010" s="15">
        <v>5009</v>
      </c>
      <c r="B5010" s="11">
        <v>114</v>
      </c>
      <c r="C5010" s="11">
        <v>33</v>
      </c>
      <c r="D5010" s="20" t="s">
        <v>31</v>
      </c>
      <c r="F5010" s="15"/>
      <c r="G5010" s="15"/>
      <c r="H5010" s="15"/>
      <c r="I5010" s="15"/>
      <c r="J5010" s="15"/>
      <c r="K5010" s="15"/>
      <c r="L5010" s="15"/>
    </row>
    <row r="5011" spans="1:20" x14ac:dyDescent="0.15">
      <c r="A5011" s="15">
        <v>5010</v>
      </c>
      <c r="B5011" s="11">
        <v>114</v>
      </c>
      <c r="C5011" s="11">
        <v>34</v>
      </c>
      <c r="D5011" s="20" t="s">
        <v>32</v>
      </c>
      <c r="F5011" s="15"/>
      <c r="G5011" s="15"/>
      <c r="H5011" s="15"/>
      <c r="I5011" s="15"/>
      <c r="J5011" s="15"/>
      <c r="K5011" s="15"/>
      <c r="L5011" s="15"/>
    </row>
    <row r="5012" spans="1:20" x14ac:dyDescent="0.15">
      <c r="A5012" s="15">
        <v>5011</v>
      </c>
      <c r="B5012" s="11">
        <v>114</v>
      </c>
      <c r="C5012" s="11">
        <v>35</v>
      </c>
      <c r="D5012" s="20" t="str">
        <f>L5012</f>
        <v>write.csv(res, "C:/NGS/save/.fastq.csv")</v>
      </c>
      <c r="F5012" s="15" t="s">
        <v>35</v>
      </c>
      <c r="G5012" s="15" t="str">
        <f>'1. Input and Output files list'!$E$6</f>
        <v>C:/NGS/save/</v>
      </c>
      <c r="H5012" s="15" t="str">
        <f>'1. Input and Output files list'!$I$306</f>
        <v>.fastq</v>
      </c>
      <c r="I5012" s="15" t="s">
        <v>34</v>
      </c>
      <c r="J5012" s="15"/>
      <c r="K5012" s="15"/>
      <c r="L5012" s="15" t="str">
        <f>CONCATENATE(F5012,G5012,H5012,I5012)</f>
        <v>write.csv(res, "C:/NGS/save/.fastq.csv")</v>
      </c>
    </row>
    <row r="5013" spans="1:20" x14ac:dyDescent="0.15">
      <c r="A5013" s="15">
        <v>5012</v>
      </c>
      <c r="B5013" s="11">
        <v>114</v>
      </c>
      <c r="C5013" s="11">
        <v>36</v>
      </c>
      <c r="D5013" s="20" t="str">
        <f>L5013</f>
        <v>system.time(fastq &lt;- fread("C:/NGS/save/AdapterTrim_.fastq", header=F, sep="\t", na.strings="NA", strip.white=TRUE, verbose=TRUE))</v>
      </c>
      <c r="F5013" s="15" t="s">
        <v>92</v>
      </c>
      <c r="G5013" s="15" t="str">
        <f>'1. Input and Output files list'!$E$6</f>
        <v>C:/NGS/save/</v>
      </c>
      <c r="H5013" s="15" t="s">
        <v>38</v>
      </c>
      <c r="I5013" s="15" t="str">
        <f>'1. Input and Output files list'!$I$306</f>
        <v>.fastq</v>
      </c>
      <c r="J5013" s="15" t="s">
        <v>20</v>
      </c>
      <c r="K5013" s="15"/>
      <c r="L5013" s="15" t="str">
        <f>CONCATENATE(F5013,G5013,H5013,I5013,J5013)</f>
        <v>system.time(fastq &lt;- fread("C:/NGS/save/AdapterTrim_.fastq", header=F, sep="\t", na.strings="NA", strip.white=TRUE, verbose=TRUE))</v>
      </c>
    </row>
    <row r="5014" spans="1:20" x14ac:dyDescent="0.15">
      <c r="A5014" s="15">
        <v>5013</v>
      </c>
      <c r="B5014" s="11">
        <v>114</v>
      </c>
      <c r="C5014" s="11">
        <v>37</v>
      </c>
      <c r="D5014" s="20" t="str">
        <f>T5014</f>
        <v>file.remove("C:/NGS/save/AdapterTrim_.fastq","C:/NGS/save/F2_Adap-0.fastq","C:/NGS/save/F2_Adap-1.fastq","C:/NGS/save/F2_Adap-2.fastq","C:/NGS/save/F2_Adap-3.fastq")</v>
      </c>
      <c r="F5014" s="15" t="s">
        <v>11</v>
      </c>
      <c r="G5014" s="15" t="str">
        <f>'1. Input and Output files list'!$E$6</f>
        <v>C:/NGS/save/</v>
      </c>
      <c r="H5014" s="15" t="s">
        <v>38</v>
      </c>
      <c r="I5014" s="15" t="str">
        <f>'1. Input and Output files list'!$I$306</f>
        <v>.fastq</v>
      </c>
      <c r="J5014" s="15" t="s">
        <v>852</v>
      </c>
      <c r="K5014" s="15" t="str">
        <f>'1. Input and Output files list'!$E$6</f>
        <v>C:/NGS/save/</v>
      </c>
      <c r="L5014" s="15" t="s">
        <v>851</v>
      </c>
      <c r="M5014" t="str">
        <f>'1. Input and Output files list'!$E$6</f>
        <v>C:/NGS/save/</v>
      </c>
      <c r="N5014" t="s">
        <v>89</v>
      </c>
      <c r="O5014" t="str">
        <f>'1. Input and Output files list'!$E$6</f>
        <v>C:/NGS/save/</v>
      </c>
      <c r="P5014" t="s">
        <v>90</v>
      </c>
      <c r="Q5014" t="str">
        <f>'1. Input and Output files list'!$E$6</f>
        <v>C:/NGS/save/</v>
      </c>
      <c r="R5014" t="s">
        <v>91</v>
      </c>
      <c r="T5014" t="str">
        <f>CONCATENATE(F5014,G5014,H5014,I5014,J5014,K5014,L5014,M5014,N5014,O5014,P5014,Q5014,R5014)</f>
        <v>file.remove("C:/NGS/save/AdapterTrim_.fastq","C:/NGS/save/F2_Adap-0.fastq","C:/NGS/save/F2_Adap-1.fastq","C:/NGS/save/F2_Adap-2.fastq","C:/NGS/save/F2_Adap-3.fastq")</v>
      </c>
    </row>
    <row r="5015" spans="1:20" x14ac:dyDescent="0.15">
      <c r="A5015" s="15">
        <v>5014</v>
      </c>
      <c r="B5015" s="11">
        <v>114</v>
      </c>
      <c r="C5015" s="11">
        <v>38</v>
      </c>
      <c r="D5015" s="20" t="s">
        <v>93</v>
      </c>
      <c r="F5015" s="15"/>
      <c r="G5015" s="15"/>
      <c r="H5015" s="15"/>
      <c r="I5015" s="15"/>
      <c r="J5015" s="15"/>
      <c r="K5015" s="15"/>
      <c r="L5015" s="15"/>
    </row>
    <row r="5016" spans="1:20" x14ac:dyDescent="0.15">
      <c r="A5016" s="15">
        <v>5015</v>
      </c>
      <c r="B5016" s="11">
        <v>114</v>
      </c>
      <c r="C5016" s="11">
        <v>39</v>
      </c>
      <c r="D5016" s="20" t="s">
        <v>2</v>
      </c>
      <c r="F5016" s="15"/>
      <c r="G5016" s="15"/>
      <c r="H5016" s="15"/>
      <c r="I5016" s="15"/>
      <c r="J5016" s="15"/>
      <c r="K5016" s="15"/>
      <c r="L5016" s="15"/>
    </row>
    <row r="5017" spans="1:20" x14ac:dyDescent="0.15">
      <c r="A5017" s="15">
        <v>5016</v>
      </c>
      <c r="B5017" s="11">
        <v>114</v>
      </c>
      <c r="C5017" s="11">
        <v>40</v>
      </c>
      <c r="D5017" s="20" t="str">
        <f>K5017</f>
        <v>system.time(write.csv(RADtag, file="C:/NGS/save/.tagcount", row.names = F))</v>
      </c>
      <c r="F5017" s="15" t="s">
        <v>164</v>
      </c>
      <c r="G5017" s="15" t="str">
        <f>'1. Input and Output files list'!$E$6</f>
        <v>C:/NGS/save/</v>
      </c>
      <c r="H5017" s="15" t="str">
        <f>'1. Input and Output files list'!$J$306</f>
        <v>.tagcount</v>
      </c>
      <c r="I5017" s="15" t="s">
        <v>210</v>
      </c>
      <c r="J5017" s="15"/>
      <c r="K5017" s="15" t="str">
        <f>CONCATENATE(F5017,G5017,H5017,I5017)</f>
        <v>system.time(write.csv(RADtag, file="C:/NGS/save/.tagcount", row.names = F))</v>
      </c>
      <c r="L5017" s="15"/>
    </row>
    <row r="5018" spans="1:20" x14ac:dyDescent="0.15">
      <c r="A5018" s="15">
        <v>5017</v>
      </c>
      <c r="B5018" s="11">
        <v>114</v>
      </c>
      <c r="C5018" s="11">
        <v>41</v>
      </c>
      <c r="D5018" s="20" t="str">
        <f>L5018</f>
        <v>file.remove("C:/NGS/save/.fastq")</v>
      </c>
      <c r="F5018" s="15" t="s">
        <v>97</v>
      </c>
      <c r="G5018" s="15" t="s">
        <v>13</v>
      </c>
      <c r="H5018" s="15" t="str">
        <f>'1. Input and Output files list'!$E$6</f>
        <v>C:/NGS/save/</v>
      </c>
      <c r="I5018" s="15" t="str">
        <f>'1. Input and Output files list'!$I$306</f>
        <v>.fastq</v>
      </c>
      <c r="J5018" s="7" t="s">
        <v>16</v>
      </c>
      <c r="K5018" s="15" t="s">
        <v>52</v>
      </c>
      <c r="L5018" s="15" t="str">
        <f>CONCATENATE(F5018,G5018,H5018,I5018,J5018,K5018)</f>
        <v>file.remove("C:/NGS/save/.fastq")</v>
      </c>
    </row>
    <row r="5019" spans="1:20" x14ac:dyDescent="0.15">
      <c r="A5019" s="15">
        <v>5018</v>
      </c>
      <c r="B5019" s="11">
        <v>114</v>
      </c>
      <c r="C5019" s="11">
        <v>42</v>
      </c>
      <c r="D5019" s="20" t="s">
        <v>170</v>
      </c>
      <c r="F5019" s="15"/>
      <c r="G5019" s="15"/>
      <c r="H5019" s="15"/>
      <c r="I5019" s="15"/>
      <c r="J5019" s="15"/>
      <c r="K5019" s="15"/>
      <c r="L5019" s="15"/>
    </row>
    <row r="5020" spans="1:20" x14ac:dyDescent="0.15">
      <c r="A5020" s="15">
        <v>5019</v>
      </c>
      <c r="B5020" s="11">
        <v>114</v>
      </c>
      <c r="C5020" s="11">
        <v>43</v>
      </c>
      <c r="D5020" s="20" t="str">
        <f>L5020</f>
        <v>system.time(write.csv(RAD_1over, file="C:/NGS/save/.tagcount1over", row.names = F))</v>
      </c>
      <c r="F5020" s="10" t="s">
        <v>171</v>
      </c>
      <c r="G5020" s="15" t="str">
        <f>'1. Input and Output files list'!$E$6</f>
        <v>C:/NGS/save/</v>
      </c>
      <c r="H5020" s="10" t="str">
        <f>'1. Input and Output files list'!$K$306</f>
        <v>.tagcount1over</v>
      </c>
      <c r="I5020" s="10" t="s">
        <v>210</v>
      </c>
      <c r="J5020" s="15"/>
      <c r="K5020" s="15"/>
      <c r="L5020" s="15" t="str">
        <f>CONCATENATE(F5020,G5020,H5020,I5020)</f>
        <v>system.time(write.csv(RAD_1over, file="C:/NGS/save/.tagcount1over", row.names = F))</v>
      </c>
    </row>
    <row r="5021" spans="1:20" x14ac:dyDescent="0.15">
      <c r="A5021" s="15">
        <v>5020</v>
      </c>
      <c r="B5021" s="11">
        <v>114</v>
      </c>
      <c r="C5021" s="11">
        <v>44</v>
      </c>
      <c r="D5021" s="20" t="s">
        <v>1073</v>
      </c>
      <c r="F5021" s="15"/>
      <c r="G5021" s="15"/>
      <c r="H5021" s="15"/>
      <c r="I5021" s="15"/>
      <c r="J5021" s="15"/>
      <c r="K5021" s="15"/>
      <c r="L5021" s="15"/>
    </row>
    <row r="5022" spans="1:20" x14ac:dyDescent="0.15">
      <c r="A5022" s="15">
        <v>5021</v>
      </c>
      <c r="B5022" s="11">
        <v>115</v>
      </c>
      <c r="C5022" s="11">
        <v>1</v>
      </c>
      <c r="D5022" s="20" t="str">
        <f>L5022</f>
        <v>in_f &lt;- c("0", "0")</v>
      </c>
      <c r="F5022" s="15" t="s">
        <v>3</v>
      </c>
      <c r="G5022" s="15">
        <f>'1. Input and Output files list'!$E$308</f>
        <v>0</v>
      </c>
      <c r="H5022" s="15" t="s">
        <v>10</v>
      </c>
      <c r="I5022" s="15">
        <f>'1. Input and Output files list'!$E$309</f>
        <v>0</v>
      </c>
      <c r="J5022" s="15" t="s">
        <v>4</v>
      </c>
      <c r="K5022" s="15"/>
      <c r="L5022" s="15" t="str">
        <f>CONCATENATE(F5022,G5022,H5022,I5022,J5022)</f>
        <v>in_f &lt;- c("0", "0")</v>
      </c>
    </row>
    <row r="5023" spans="1:20" x14ac:dyDescent="0.15">
      <c r="A5023" s="15">
        <v>5022</v>
      </c>
      <c r="B5023" s="11">
        <v>115</v>
      </c>
      <c r="C5023" s="11">
        <v>2</v>
      </c>
      <c r="D5023" s="20" t="str">
        <f>L5023</f>
        <v>out_f &lt;- "C:/NGS/save/.fastq"</v>
      </c>
      <c r="F5023" s="15" t="s">
        <v>95</v>
      </c>
      <c r="G5023" s="15" t="s">
        <v>13</v>
      </c>
      <c r="H5023" s="15" t="str">
        <f>'1. Input and Output files list'!$E$6</f>
        <v>C:/NGS/save/</v>
      </c>
      <c r="I5023" s="15" t="str">
        <f>'1. Input and Output files list'!$I$308</f>
        <v>.fastq</v>
      </c>
      <c r="J5023" s="7" t="s">
        <v>16</v>
      </c>
      <c r="K5023" s="15"/>
      <c r="L5023" s="15" t="str">
        <f>CONCATENATE(F5023,G5023,H5023,I5023,J5023)</f>
        <v>out_f &lt;- "C:/NGS/save/.fastq"</v>
      </c>
    </row>
    <row r="5024" spans="1:20" x14ac:dyDescent="0.15">
      <c r="A5024" s="15">
        <v>5023</v>
      </c>
      <c r="B5024" s="11">
        <v>115</v>
      </c>
      <c r="C5024" s="11">
        <v>3</v>
      </c>
      <c r="D5024" s="20" t="str">
        <f>L5024</f>
        <v>param_trim &lt;- 0</v>
      </c>
      <c r="F5024" s="15" t="s">
        <v>163</v>
      </c>
      <c r="G5024" s="15">
        <f>'1. Input and Output files list'!$H$308</f>
        <v>0</v>
      </c>
      <c r="H5024" s="15"/>
      <c r="I5024" s="15"/>
      <c r="J5024" s="15"/>
      <c r="K5024" s="15"/>
      <c r="L5024" s="15" t="str">
        <f>CONCATENATE(F5024,G5024)</f>
        <v>param_trim &lt;- 0</v>
      </c>
    </row>
    <row r="5025" spans="1:18" x14ac:dyDescent="0.15">
      <c r="A5025" s="15">
        <v>5024</v>
      </c>
      <c r="B5025" s="11">
        <v>115</v>
      </c>
      <c r="C5025" s="11">
        <v>4</v>
      </c>
      <c r="D5025" s="20" t="s">
        <v>21</v>
      </c>
      <c r="F5025" s="15"/>
      <c r="G5025" s="15"/>
      <c r="H5025" s="15"/>
      <c r="I5025" s="15"/>
      <c r="J5025" s="15"/>
      <c r="K5025" s="15"/>
      <c r="L5025" s="15"/>
    </row>
    <row r="5026" spans="1:18" x14ac:dyDescent="0.15">
      <c r="A5026" s="15">
        <v>5025</v>
      </c>
      <c r="B5026" s="11">
        <v>115</v>
      </c>
      <c r="C5026" s="11">
        <v>5</v>
      </c>
      <c r="D5026" s="20" t="s">
        <v>22</v>
      </c>
      <c r="F5026" s="15"/>
      <c r="G5026" s="15"/>
      <c r="H5026" s="15"/>
      <c r="I5026" s="15"/>
      <c r="J5026" s="15"/>
      <c r="K5026" s="15"/>
      <c r="L5026" s="15"/>
    </row>
    <row r="5027" spans="1:18" x14ac:dyDescent="0.15">
      <c r="A5027" s="15">
        <v>5026</v>
      </c>
      <c r="B5027" s="11">
        <v>115</v>
      </c>
      <c r="C5027" s="11">
        <v>6</v>
      </c>
      <c r="D5027" s="20" t="s">
        <v>23</v>
      </c>
      <c r="F5027" s="15"/>
      <c r="G5027" s="15"/>
      <c r="H5027" s="15"/>
      <c r="I5027" s="15"/>
      <c r="J5027" s="15"/>
      <c r="K5027" s="15"/>
      <c r="L5027" s="15"/>
    </row>
    <row r="5028" spans="1:18" x14ac:dyDescent="0.15">
      <c r="A5028" s="15">
        <v>5027</v>
      </c>
      <c r="B5028" s="11">
        <v>115</v>
      </c>
      <c r="C5028" s="11">
        <v>7</v>
      </c>
      <c r="D5028" s="20" t="str">
        <f>L5028</f>
        <v>hoge1 &lt;- DNAStringSet(sread(fastq), start=1, end=hoge)</v>
      </c>
      <c r="F5028" s="15" t="s">
        <v>166</v>
      </c>
      <c r="G5028" s="15">
        <f>'1. Input and Output files list'!$G$308+1</f>
        <v>1</v>
      </c>
      <c r="H5028" s="15" t="s">
        <v>26</v>
      </c>
      <c r="I5028" s="15"/>
      <c r="J5028" s="15"/>
      <c r="K5028" s="15"/>
      <c r="L5028" s="15" t="str">
        <f>CONCATENATE(F5028,G5028,H5028)</f>
        <v>hoge1 &lt;- DNAStringSet(sread(fastq), start=1, end=hoge)</v>
      </c>
    </row>
    <row r="5029" spans="1:18" x14ac:dyDescent="0.15">
      <c r="A5029" s="15">
        <v>5028</v>
      </c>
      <c r="B5029" s="11">
        <v>115</v>
      </c>
      <c r="C5029" s="11">
        <v>8</v>
      </c>
      <c r="D5029" s="20" t="str">
        <f>L5029</f>
        <v>hoge2 &lt;- BStringSet(quality(quality(fastq)), start=1, end=hoge)</v>
      </c>
      <c r="F5029" s="15" t="s">
        <v>167</v>
      </c>
      <c r="G5029" s="15">
        <f>'1. Input and Output files list'!$G$308+1</f>
        <v>1</v>
      </c>
      <c r="H5029" s="15" t="s">
        <v>26</v>
      </c>
      <c r="I5029" s="15"/>
      <c r="J5029" s="15"/>
      <c r="K5029" s="15"/>
      <c r="L5029" s="15" t="str">
        <f>CONCATENATE(F5029,G5029,H5029)</f>
        <v>hoge2 &lt;- BStringSet(quality(quality(fastq)), start=1, end=hoge)</v>
      </c>
    </row>
    <row r="5030" spans="1:18" x14ac:dyDescent="0.15">
      <c r="A5030" s="15">
        <v>5029</v>
      </c>
      <c r="B5030" s="11">
        <v>115</v>
      </c>
      <c r="C5030" s="11">
        <v>9</v>
      </c>
      <c r="D5030" s="20" t="s">
        <v>24</v>
      </c>
      <c r="F5030" s="15"/>
      <c r="G5030" s="15"/>
      <c r="H5030" s="15"/>
      <c r="I5030" s="15"/>
      <c r="J5030" s="15"/>
      <c r="K5030" s="15"/>
      <c r="L5030" s="15"/>
    </row>
    <row r="5031" spans="1:18" x14ac:dyDescent="0.15">
      <c r="A5031" s="15">
        <v>5030</v>
      </c>
      <c r="B5031" s="11">
        <v>115</v>
      </c>
      <c r="C5031" s="11">
        <v>10</v>
      </c>
      <c r="D5031" s="20" t="s">
        <v>96</v>
      </c>
      <c r="F5031" s="15"/>
      <c r="G5031" s="15"/>
      <c r="H5031" s="15"/>
      <c r="I5031" s="15"/>
      <c r="J5031" s="15"/>
      <c r="K5031" s="15"/>
      <c r="L5031" s="15"/>
    </row>
    <row r="5032" spans="1:18" x14ac:dyDescent="0.15">
      <c r="A5032" s="15">
        <v>5031</v>
      </c>
      <c r="B5032" s="11">
        <v>115</v>
      </c>
      <c r="C5032" s="11">
        <v>11</v>
      </c>
      <c r="D5032" s="53" t="str">
        <f>R5032</f>
        <v>param1 &lt;- 35</v>
      </c>
      <c r="F5032" s="15" t="s">
        <v>843</v>
      </c>
      <c r="G5032" s="15">
        <f>'1. Input and Output files list'!$E$32</f>
        <v>35</v>
      </c>
      <c r="H5032" s="15"/>
      <c r="I5032" s="15"/>
      <c r="J5032" s="15"/>
      <c r="K5032" s="15"/>
      <c r="L5032" s="15"/>
      <c r="R5032" t="str">
        <f>CONCATENATE(F5032,G5032,H5032)</f>
        <v>param1 &lt;- 35</v>
      </c>
    </row>
    <row r="5033" spans="1:18" x14ac:dyDescent="0.15">
      <c r="A5033" s="15">
        <v>5032</v>
      </c>
      <c r="B5033" s="11">
        <v>115</v>
      </c>
      <c r="C5033" s="11">
        <v>12</v>
      </c>
      <c r="D5033" s="53" t="str">
        <f>R5033</f>
        <v>param2 &lt;- 0.1</v>
      </c>
      <c r="F5033" s="15" t="s">
        <v>844</v>
      </c>
      <c r="G5033" s="15">
        <f>'1. Input and Output files list'!$E$34</f>
        <v>0.1</v>
      </c>
      <c r="H5033" s="15"/>
      <c r="I5033" s="15"/>
      <c r="J5033" s="15"/>
      <c r="K5033" s="15"/>
      <c r="L5033" s="15"/>
      <c r="R5033" t="str">
        <f>CONCATENATE(F5033,G5033,H5033)</f>
        <v>param2 &lt;- 0.1</v>
      </c>
    </row>
    <row r="5034" spans="1:18" x14ac:dyDescent="0.15">
      <c r="A5034" s="15">
        <v>5033</v>
      </c>
      <c r="B5034" s="11">
        <v>115</v>
      </c>
      <c r="C5034" s="11">
        <v>13</v>
      </c>
      <c r="D5034" s="53" t="str">
        <f>R5034</f>
        <v>fastq &lt;- readFastq("C:/NGS/save/.fastq")</v>
      </c>
      <c r="F5034" s="15" t="s">
        <v>845</v>
      </c>
      <c r="G5034" s="15" t="str">
        <f>'1. Input and Output files list'!$E$6</f>
        <v>C:/NGS/save/</v>
      </c>
      <c r="H5034" s="5" t="str">
        <f>'1. Input and Output files list'!$I$308</f>
        <v>.fastq</v>
      </c>
      <c r="I5034" s="15" t="s">
        <v>4</v>
      </c>
      <c r="J5034" s="15">
        <v>115</v>
      </c>
      <c r="K5034" s="15"/>
      <c r="L5034" s="15"/>
      <c r="R5034" t="str">
        <f>CONCATENATE(F5034,G5034,H5034,I5034)</f>
        <v>fastq &lt;- readFastq("C:/NGS/save/.fastq")</v>
      </c>
    </row>
    <row r="5035" spans="1:18" x14ac:dyDescent="0.15">
      <c r="A5035" s="15">
        <v>5034</v>
      </c>
      <c r="B5035" s="11">
        <v>115</v>
      </c>
      <c r="C5035" s="11">
        <v>14</v>
      </c>
      <c r="D5035" s="53" t="s">
        <v>840</v>
      </c>
      <c r="F5035" s="15"/>
      <c r="G5035" s="15"/>
      <c r="H5035" s="15"/>
      <c r="I5035" s="15"/>
      <c r="J5035" s="15"/>
      <c r="K5035" s="15"/>
      <c r="L5035" s="15"/>
    </row>
    <row r="5036" spans="1:18" x14ac:dyDescent="0.15">
      <c r="A5036" s="15">
        <v>5035</v>
      </c>
      <c r="B5036" s="11">
        <v>115</v>
      </c>
      <c r="C5036" s="11">
        <v>15</v>
      </c>
      <c r="D5036" s="53" t="s">
        <v>841</v>
      </c>
      <c r="F5036" s="15"/>
      <c r="G5036" s="15"/>
      <c r="H5036" s="15"/>
      <c r="I5036" s="15"/>
      <c r="J5036" s="15"/>
      <c r="K5036" s="15"/>
      <c r="L5036" s="15"/>
    </row>
    <row r="5037" spans="1:18" x14ac:dyDescent="0.15">
      <c r="A5037" s="15">
        <v>5036</v>
      </c>
      <c r="B5037" s="11">
        <v>115</v>
      </c>
      <c r="C5037" s="11">
        <v>16</v>
      </c>
      <c r="D5037" s="53" t="s">
        <v>842</v>
      </c>
      <c r="F5037" s="15"/>
      <c r="G5037" s="15"/>
      <c r="H5037" s="15"/>
      <c r="I5037" s="15"/>
      <c r="J5037" s="15"/>
      <c r="K5037" s="15"/>
      <c r="L5037" s="15"/>
    </row>
    <row r="5038" spans="1:18" x14ac:dyDescent="0.15">
      <c r="A5038" s="15">
        <v>5037</v>
      </c>
      <c r="B5038" s="11">
        <v>115</v>
      </c>
      <c r="C5038" s="11">
        <v>17</v>
      </c>
      <c r="D5038" s="20" t="str">
        <f>L5038</f>
        <v xml:space="preserve">writeFastq(fastq, "C:/NGS/save/F2_Adap-0.fastq", compress=F)   </v>
      </c>
      <c r="F5038" s="15" t="s">
        <v>847</v>
      </c>
      <c r="G5038" s="15" t="str">
        <f>'1. Input and Output files list'!$E$6</f>
        <v>C:/NGS/save/</v>
      </c>
      <c r="H5038" s="15" t="s">
        <v>850</v>
      </c>
      <c r="I5038" s="15"/>
      <c r="J5038" s="15"/>
      <c r="K5038" s="15"/>
      <c r="L5038" s="15" t="str">
        <f>CONCATENATE(F5038,G5038,H5038,I5038,J5038)</f>
        <v xml:space="preserve">writeFastq(fastq, "C:/NGS/save/F2_Adap-0.fastq", compress=F)   </v>
      </c>
    </row>
    <row r="5039" spans="1:18" x14ac:dyDescent="0.15">
      <c r="A5039" s="15">
        <v>5038</v>
      </c>
      <c r="B5039" s="11">
        <v>115</v>
      </c>
      <c r="C5039" s="11">
        <v>18</v>
      </c>
      <c r="D5039" s="20" t="str">
        <f>L5039</f>
        <v>in_f &lt;- "C:/NGS/save/F2_Adap-0.fastq"</v>
      </c>
      <c r="F5039" s="15" t="s">
        <v>14</v>
      </c>
      <c r="G5039" s="15" t="s">
        <v>13</v>
      </c>
      <c r="H5039" s="15" t="str">
        <f>'1. Input and Output files list'!$E$6</f>
        <v>C:/NGS/save/</v>
      </c>
      <c r="I5039" s="15" t="s">
        <v>849</v>
      </c>
      <c r="J5039" s="7"/>
      <c r="K5039" s="15"/>
      <c r="L5039" s="15" t="str">
        <f>CONCATENATE(F5039,G5039,H5039,I5039,J5039)</f>
        <v>in_f &lt;- "C:/NGS/save/F2_Adap-0.fastq"</v>
      </c>
    </row>
    <row r="5040" spans="1:18" x14ac:dyDescent="0.15">
      <c r="A5040" s="15">
        <v>5039</v>
      </c>
      <c r="B5040" s="11">
        <v>115</v>
      </c>
      <c r="C5040" s="11">
        <v>19</v>
      </c>
      <c r="D5040" s="20" t="str">
        <f>L5040</f>
        <v>out_f &lt;- "C:/NGS/save/F2_Adap-1.fastq"</v>
      </c>
      <c r="F5040" s="15" t="s">
        <v>15</v>
      </c>
      <c r="G5040" s="15" t="str">
        <f>'1. Input and Output files list'!$E$6</f>
        <v>C:/NGS/save/</v>
      </c>
      <c r="H5040" s="15" t="s">
        <v>86</v>
      </c>
      <c r="I5040" s="15"/>
      <c r="J5040" s="15"/>
      <c r="K5040" s="15"/>
      <c r="L5040" s="15" t="str">
        <f>CONCATENATE(F5040,G5040,H5040)</f>
        <v>out_f &lt;- "C:/NGS/save/F2_Adap-1.fastq"</v>
      </c>
    </row>
    <row r="5041" spans="1:12" x14ac:dyDescent="0.15">
      <c r="A5041" s="15">
        <v>5040</v>
      </c>
      <c r="B5041" s="11">
        <v>115</v>
      </c>
      <c r="C5041" s="11">
        <v>20</v>
      </c>
      <c r="D5041" s="20" t="str">
        <f>L5041</f>
        <v>param_adapter &lt;- "CATGAGATCGGAAGAGCGTCGTGTAGGGAAAGAGTGT"  #Adapter sequence 1</v>
      </c>
      <c r="F5041" s="11" t="s">
        <v>44</v>
      </c>
      <c r="G5041" s="11" t="str">
        <f>'1. Input and Output files list'!$E$64</f>
        <v>CATGAGATCGGAAGAGCGTCGTGTAGGGAAAGAGTGT</v>
      </c>
      <c r="H5041" s="11" t="s">
        <v>46</v>
      </c>
      <c r="I5041" s="15"/>
      <c r="J5041" s="15"/>
      <c r="K5041" s="15"/>
      <c r="L5041" s="15" t="str">
        <f>CONCATENATE(F5041,G5041,H5041)</f>
        <v>param_adapter &lt;- "CATGAGATCGGAAGAGCGTCGTGTAGGGAAAGAGTGT"  #Adapter sequence 1</v>
      </c>
    </row>
    <row r="5042" spans="1:12" x14ac:dyDescent="0.15">
      <c r="A5042" s="15">
        <v>5041</v>
      </c>
      <c r="B5042" s="11">
        <v>115</v>
      </c>
      <c r="C5042" s="11">
        <v>21</v>
      </c>
      <c r="D5042" s="20" t="s">
        <v>28</v>
      </c>
      <c r="F5042" s="15"/>
      <c r="G5042" s="15"/>
      <c r="H5042" s="15"/>
      <c r="I5042" s="15"/>
      <c r="J5042" s="15"/>
      <c r="K5042" s="15"/>
      <c r="L5042" s="15"/>
    </row>
    <row r="5043" spans="1:12" x14ac:dyDescent="0.15">
      <c r="A5043" s="15">
        <v>5042</v>
      </c>
      <c r="B5043" s="11">
        <v>115</v>
      </c>
      <c r="C5043" s="11">
        <v>22</v>
      </c>
      <c r="D5043" s="20" t="str">
        <f>L5043</f>
        <v>in_f &lt;- "C:/NGS/save/F2_Adap-1.fastq"</v>
      </c>
      <c r="F5043" s="15" t="s">
        <v>12</v>
      </c>
      <c r="G5043" s="15" t="str">
        <f>'1. Input and Output files list'!$E$6</f>
        <v>C:/NGS/save/</v>
      </c>
      <c r="H5043" s="15" t="s">
        <v>86</v>
      </c>
      <c r="I5043" s="15"/>
      <c r="J5043" s="15"/>
      <c r="K5043" s="15"/>
      <c r="L5043" s="15" t="str">
        <f>CONCATENATE(F5043,G5043,H5043)</f>
        <v>in_f &lt;- "C:/NGS/save/F2_Adap-1.fastq"</v>
      </c>
    </row>
    <row r="5044" spans="1:12" x14ac:dyDescent="0.15">
      <c r="A5044" s="15">
        <v>5043</v>
      </c>
      <c r="B5044" s="11">
        <v>115</v>
      </c>
      <c r="C5044" s="11">
        <v>23</v>
      </c>
      <c r="D5044" s="20" t="str">
        <f>L5044</f>
        <v>out_f &lt;- "C:/NGS/save/F2_Adap-2.fastq"</v>
      </c>
      <c r="F5044" s="15" t="s">
        <v>15</v>
      </c>
      <c r="G5044" s="15" t="str">
        <f>'1. Input and Output files list'!$E$6</f>
        <v>C:/NGS/save/</v>
      </c>
      <c r="H5044" s="15" t="s">
        <v>87</v>
      </c>
      <c r="I5044" s="15"/>
      <c r="J5044" s="15"/>
      <c r="K5044" s="15"/>
      <c r="L5044" s="15" t="str">
        <f>CONCATENATE(F5044,G5044,H5044)</f>
        <v>out_f &lt;- "C:/NGS/save/F2_Adap-2.fastq"</v>
      </c>
    </row>
    <row r="5045" spans="1:12" x14ac:dyDescent="0.15">
      <c r="A5045" s="15">
        <v>5044</v>
      </c>
      <c r="B5045" s="11">
        <v>115</v>
      </c>
      <c r="C5045" s="11">
        <v>24</v>
      </c>
      <c r="D5045" s="20" t="str">
        <f>L5045</f>
        <v>param_adapter &lt;- "TAAGATCGGAAGAGCACACGTCTGAACTCCAGTCAC"  #Adapter sequence 2</v>
      </c>
      <c r="F5045" s="11" t="s">
        <v>44</v>
      </c>
      <c r="G5045" s="15" t="str">
        <f>'1. Input and Output files list'!$E$65</f>
        <v>TAAGATCGGAAGAGCACACGTCTGAACTCCAGTCAC</v>
      </c>
      <c r="H5045" s="11" t="s">
        <v>47</v>
      </c>
      <c r="I5045" s="15"/>
      <c r="J5045" s="15"/>
      <c r="K5045" s="15"/>
      <c r="L5045" s="15" t="str">
        <f>CONCATENATE(F5045,G5045,H5045)</f>
        <v>param_adapter &lt;- "TAAGATCGGAAGAGCACACGTCTGAACTCCAGTCAC"  #Adapter sequence 2</v>
      </c>
    </row>
    <row r="5046" spans="1:12" x14ac:dyDescent="0.15">
      <c r="A5046" s="15">
        <v>5045</v>
      </c>
      <c r="B5046" s="11">
        <v>115</v>
      </c>
      <c r="C5046" s="11">
        <v>25</v>
      </c>
      <c r="D5046" s="20" t="s">
        <v>29</v>
      </c>
      <c r="F5046" s="15"/>
      <c r="G5046" s="15"/>
      <c r="H5046" s="15"/>
      <c r="I5046" s="15"/>
      <c r="J5046" s="15"/>
      <c r="K5046" s="15"/>
      <c r="L5046" s="15"/>
    </row>
    <row r="5047" spans="1:12" x14ac:dyDescent="0.15">
      <c r="A5047" s="15">
        <v>5046</v>
      </c>
      <c r="B5047" s="11">
        <v>115</v>
      </c>
      <c r="C5047" s="11">
        <v>26</v>
      </c>
      <c r="D5047" s="20" t="str">
        <f>L5047</f>
        <v>in_f &lt;- "C:/NGS/save/F2_Adap-2.fastq"</v>
      </c>
      <c r="F5047" s="15" t="s">
        <v>12</v>
      </c>
      <c r="G5047" s="15" t="str">
        <f>'1. Input and Output files list'!$E$6</f>
        <v>C:/NGS/save/</v>
      </c>
      <c r="H5047" s="15" t="s">
        <v>87</v>
      </c>
      <c r="I5047" s="15"/>
      <c r="J5047" s="15"/>
      <c r="K5047" s="15"/>
      <c r="L5047" s="15" t="str">
        <f>CONCATENATE(F5047,G5047,H5047)</f>
        <v>in_f &lt;- "C:/NGS/save/F2_Adap-2.fastq"</v>
      </c>
    </row>
    <row r="5048" spans="1:12" x14ac:dyDescent="0.15">
      <c r="A5048" s="15">
        <v>5047</v>
      </c>
      <c r="B5048" s="11">
        <v>115</v>
      </c>
      <c r="C5048" s="11">
        <v>27</v>
      </c>
      <c r="D5048" s="20" t="str">
        <f>L5048</f>
        <v>out_f &lt;- "C:/NGS/save/F2_Adap-3.fastq"</v>
      </c>
      <c r="F5048" s="15" t="s">
        <v>15</v>
      </c>
      <c r="G5048" s="15" t="str">
        <f>'1. Input and Output files list'!$E$6</f>
        <v>C:/NGS/save/</v>
      </c>
      <c r="H5048" s="15" t="s">
        <v>88</v>
      </c>
      <c r="I5048" s="15"/>
      <c r="J5048" s="15"/>
      <c r="K5048" s="15"/>
      <c r="L5048" s="15" t="str">
        <f>CONCATENATE(F5048,G5048,H5048)</f>
        <v>out_f &lt;- "C:/NGS/save/F2_Adap-3.fastq"</v>
      </c>
    </row>
    <row r="5049" spans="1:12" x14ac:dyDescent="0.15">
      <c r="A5049" s="15">
        <v>5048</v>
      </c>
      <c r="B5049" s="11">
        <v>115</v>
      </c>
      <c r="C5049" s="11">
        <v>28</v>
      </c>
      <c r="D5049" s="20" t="str">
        <f>L5049</f>
        <v>param_adapter &lt;- "TAAGATCGGAAGAGCGTCGTGTAGGGAAAGAGTGT"  #Adapter sequence 3</v>
      </c>
      <c r="F5049" s="15" t="s">
        <v>44</v>
      </c>
      <c r="G5049" s="15" t="str">
        <f>'1. Input and Output files list'!$E$66</f>
        <v>TAAGATCGGAAGAGCGTCGTGTAGGGAAAGAGTGT</v>
      </c>
      <c r="H5049" s="15" t="s">
        <v>49</v>
      </c>
      <c r="I5049" s="15"/>
      <c r="J5049" s="15"/>
      <c r="K5049" s="15"/>
      <c r="L5049" s="15" t="str">
        <f>CONCATENATE(F5049,G5049,H5049)</f>
        <v>param_adapter &lt;- "TAAGATCGGAAGAGCGTCGTGTAGGGAAAGAGTGT"  #Adapter sequence 3</v>
      </c>
    </row>
    <row r="5050" spans="1:12" x14ac:dyDescent="0.15">
      <c r="A5050" s="15">
        <v>5049</v>
      </c>
      <c r="B5050" s="11">
        <v>115</v>
      </c>
      <c r="C5050" s="11">
        <v>29</v>
      </c>
      <c r="D5050" s="20" t="s">
        <v>30</v>
      </c>
      <c r="F5050" s="15"/>
      <c r="G5050" s="15"/>
      <c r="H5050" s="15"/>
      <c r="I5050" s="15"/>
      <c r="J5050" s="15"/>
      <c r="K5050" s="15"/>
      <c r="L5050" s="15"/>
    </row>
    <row r="5051" spans="1:12" x14ac:dyDescent="0.15">
      <c r="A5051" s="15">
        <v>5050</v>
      </c>
      <c r="B5051" s="11">
        <v>115</v>
      </c>
      <c r="C5051" s="11">
        <v>30</v>
      </c>
      <c r="D5051" s="20" t="str">
        <f>L5051</f>
        <v>in_f &lt;- "C:/NGS/save/F2_Adap-3.fastq"</v>
      </c>
      <c r="F5051" s="15" t="s">
        <v>12</v>
      </c>
      <c r="G5051" s="15" t="str">
        <f>'1. Input and Output files list'!$E$6</f>
        <v>C:/NGS/save/</v>
      </c>
      <c r="H5051" s="15" t="s">
        <v>88</v>
      </c>
      <c r="I5051" s="15"/>
      <c r="J5051" s="15"/>
      <c r="K5051" s="15"/>
      <c r="L5051" s="15" t="str">
        <f>CONCATENATE(F5051,G5051,H5051)</f>
        <v>in_f &lt;- "C:/NGS/save/F2_Adap-3.fastq"</v>
      </c>
    </row>
    <row r="5052" spans="1:12" x14ac:dyDescent="0.15">
      <c r="A5052" s="15">
        <v>5051</v>
      </c>
      <c r="B5052" s="11">
        <v>115</v>
      </c>
      <c r="C5052" s="11">
        <v>31</v>
      </c>
      <c r="D5052" s="20" t="str">
        <f>L5052</f>
        <v>out_f &lt;- "C:/NGS/save/AdapterTrim_.fastq"</v>
      </c>
      <c r="F5052" s="15" t="s">
        <v>36</v>
      </c>
      <c r="G5052" s="15" t="str">
        <f>'1. Input and Output files list'!$E$6</f>
        <v>C:/NGS/save/</v>
      </c>
      <c r="H5052" s="15" t="s">
        <v>38</v>
      </c>
      <c r="I5052" s="15" t="str">
        <f>'1. Input and Output files list'!$I$308</f>
        <v>.fastq</v>
      </c>
      <c r="J5052" s="15" t="s">
        <v>16</v>
      </c>
      <c r="K5052" s="15"/>
      <c r="L5052" s="15" t="str">
        <f>CONCATENATE(F5052,G5052,H5052,I5052,J5052)</f>
        <v>out_f &lt;- "C:/NGS/save/AdapterTrim_.fastq"</v>
      </c>
    </row>
    <row r="5053" spans="1:12" x14ac:dyDescent="0.15">
      <c r="A5053" s="15">
        <v>5052</v>
      </c>
      <c r="B5053" s="11">
        <v>115</v>
      </c>
      <c r="C5053" s="11">
        <v>32</v>
      </c>
      <c r="D5053" s="20" t="str">
        <f>L5053</f>
        <v>param_adapter &lt;- "CATGAGATCGGAAGAGCACACGTCTGAACTCCAGTCAC"  #Adapter sequence 4</v>
      </c>
      <c r="F5053" s="15" t="s">
        <v>44</v>
      </c>
      <c r="G5053" s="15" t="str">
        <f>'1. Input and Output files list'!$E$67</f>
        <v>CATGAGATCGGAAGAGCACACGTCTGAACTCCAGTCAC</v>
      </c>
      <c r="H5053" s="15" t="s">
        <v>51</v>
      </c>
      <c r="I5053" s="15"/>
      <c r="J5053" s="15"/>
      <c r="K5053" s="15"/>
      <c r="L5053" s="15" t="str">
        <f>CONCATENATE(F5053,G5053,H5053)</f>
        <v>param_adapter &lt;- "CATGAGATCGGAAGAGCACACGTCTGAACTCCAGTCAC"  #Adapter sequence 4</v>
      </c>
    </row>
    <row r="5054" spans="1:12" x14ac:dyDescent="0.15">
      <c r="A5054" s="15">
        <v>5053</v>
      </c>
      <c r="B5054" s="11">
        <v>115</v>
      </c>
      <c r="C5054" s="11">
        <v>33</v>
      </c>
      <c r="D5054" s="20" t="s">
        <v>31</v>
      </c>
      <c r="F5054" s="15"/>
      <c r="G5054" s="15"/>
      <c r="H5054" s="15"/>
      <c r="I5054" s="15"/>
      <c r="J5054" s="15"/>
      <c r="K5054" s="15"/>
      <c r="L5054" s="15"/>
    </row>
    <row r="5055" spans="1:12" x14ac:dyDescent="0.15">
      <c r="A5055" s="15">
        <v>5054</v>
      </c>
      <c r="B5055" s="11">
        <v>115</v>
      </c>
      <c r="C5055" s="11">
        <v>34</v>
      </c>
      <c r="D5055" s="20" t="s">
        <v>32</v>
      </c>
      <c r="F5055" s="15"/>
      <c r="G5055" s="15"/>
      <c r="H5055" s="15"/>
      <c r="I5055" s="15"/>
      <c r="J5055" s="15"/>
      <c r="K5055" s="15"/>
      <c r="L5055" s="15"/>
    </row>
    <row r="5056" spans="1:12" x14ac:dyDescent="0.15">
      <c r="A5056" s="15">
        <v>5055</v>
      </c>
      <c r="B5056" s="11">
        <v>115</v>
      </c>
      <c r="C5056" s="11">
        <v>35</v>
      </c>
      <c r="D5056" s="20" t="str">
        <f>L5056</f>
        <v>write.csv(res, "C:/NGS/save/.fastq.csv")</v>
      </c>
      <c r="F5056" s="15" t="s">
        <v>35</v>
      </c>
      <c r="G5056" s="15" t="str">
        <f>'1. Input and Output files list'!$E$6</f>
        <v>C:/NGS/save/</v>
      </c>
      <c r="H5056" s="15" t="str">
        <f>'1. Input and Output files list'!$I$308</f>
        <v>.fastq</v>
      </c>
      <c r="I5056" s="15" t="s">
        <v>34</v>
      </c>
      <c r="J5056" s="15"/>
      <c r="K5056" s="15"/>
      <c r="L5056" s="15" t="str">
        <f>CONCATENATE(F5056,G5056,H5056,I5056)</f>
        <v>write.csv(res, "C:/NGS/save/.fastq.csv")</v>
      </c>
    </row>
    <row r="5057" spans="1:20" x14ac:dyDescent="0.15">
      <c r="A5057" s="15">
        <v>5056</v>
      </c>
      <c r="B5057" s="11">
        <v>115</v>
      </c>
      <c r="C5057" s="11">
        <v>36</v>
      </c>
      <c r="D5057" s="20" t="str">
        <f>L5057</f>
        <v>system.time(fastq &lt;- fread("C:/NGS/save/AdapterTrim_.fastq", header=F, sep="\t", na.strings="NA", strip.white=TRUE, verbose=TRUE))</v>
      </c>
      <c r="F5057" s="15" t="s">
        <v>92</v>
      </c>
      <c r="G5057" s="15" t="str">
        <f>'1. Input and Output files list'!$E$6</f>
        <v>C:/NGS/save/</v>
      </c>
      <c r="H5057" s="15" t="s">
        <v>38</v>
      </c>
      <c r="I5057" s="15" t="str">
        <f>'1. Input and Output files list'!$I$308</f>
        <v>.fastq</v>
      </c>
      <c r="J5057" s="15" t="s">
        <v>20</v>
      </c>
      <c r="K5057" s="15"/>
      <c r="L5057" s="15" t="str">
        <f>CONCATENATE(F5057,G5057,H5057,I5057,J5057)</f>
        <v>system.time(fastq &lt;- fread("C:/NGS/save/AdapterTrim_.fastq", header=F, sep="\t", na.strings="NA", strip.white=TRUE, verbose=TRUE))</v>
      </c>
    </row>
    <row r="5058" spans="1:20" x14ac:dyDescent="0.15">
      <c r="A5058" s="15">
        <v>5057</v>
      </c>
      <c r="B5058" s="11">
        <v>115</v>
      </c>
      <c r="C5058" s="11">
        <v>37</v>
      </c>
      <c r="D5058" s="20" t="str">
        <f>T5058</f>
        <v>file.remove("C:/NGS/save/AdapterTrim_.fastq","C:/NGS/save/F2_Adap-0.fastq","C:/NGS/save/F2_Adap-1.fastq","C:/NGS/save/F2_Adap-2.fastq","C:/NGS/save/F2_Adap-3.fastq")</v>
      </c>
      <c r="F5058" s="15" t="s">
        <v>11</v>
      </c>
      <c r="G5058" s="15" t="str">
        <f>'1. Input and Output files list'!$E$6</f>
        <v>C:/NGS/save/</v>
      </c>
      <c r="H5058" s="15" t="s">
        <v>38</v>
      </c>
      <c r="I5058" s="15" t="str">
        <f>'1. Input and Output files list'!$I$308</f>
        <v>.fastq</v>
      </c>
      <c r="J5058" s="15" t="s">
        <v>852</v>
      </c>
      <c r="K5058" s="15" t="str">
        <f>'1. Input and Output files list'!$E$6</f>
        <v>C:/NGS/save/</v>
      </c>
      <c r="L5058" s="15" t="s">
        <v>851</v>
      </c>
      <c r="M5058" t="str">
        <f>'1. Input and Output files list'!$E$6</f>
        <v>C:/NGS/save/</v>
      </c>
      <c r="N5058" t="s">
        <v>89</v>
      </c>
      <c r="O5058" t="str">
        <f>'1. Input and Output files list'!$E$6</f>
        <v>C:/NGS/save/</v>
      </c>
      <c r="P5058" t="s">
        <v>90</v>
      </c>
      <c r="Q5058" t="str">
        <f>'1. Input and Output files list'!$E$6</f>
        <v>C:/NGS/save/</v>
      </c>
      <c r="R5058" t="s">
        <v>91</v>
      </c>
      <c r="T5058" t="str">
        <f>CONCATENATE(F5058,G5058,H5058,I5058,J5058,K5058,L5058,M5058,N5058,O5058,P5058,Q5058,R5058)</f>
        <v>file.remove("C:/NGS/save/AdapterTrim_.fastq","C:/NGS/save/F2_Adap-0.fastq","C:/NGS/save/F2_Adap-1.fastq","C:/NGS/save/F2_Adap-2.fastq","C:/NGS/save/F2_Adap-3.fastq")</v>
      </c>
    </row>
    <row r="5059" spans="1:20" x14ac:dyDescent="0.15">
      <c r="A5059" s="15">
        <v>5058</v>
      </c>
      <c r="B5059" s="11">
        <v>115</v>
      </c>
      <c r="C5059" s="11">
        <v>38</v>
      </c>
      <c r="D5059" s="20" t="s">
        <v>93</v>
      </c>
      <c r="F5059" s="15"/>
      <c r="G5059" s="15"/>
      <c r="H5059" s="15"/>
      <c r="I5059" s="15"/>
      <c r="J5059" s="15"/>
      <c r="K5059" s="15"/>
      <c r="L5059" s="15"/>
    </row>
    <row r="5060" spans="1:20" x14ac:dyDescent="0.15">
      <c r="A5060" s="15">
        <v>5059</v>
      </c>
      <c r="B5060" s="11">
        <v>115</v>
      </c>
      <c r="C5060" s="11">
        <v>39</v>
      </c>
      <c r="D5060" s="20" t="s">
        <v>2</v>
      </c>
      <c r="F5060" s="15"/>
      <c r="G5060" s="15"/>
      <c r="H5060" s="15"/>
      <c r="I5060" s="15"/>
      <c r="J5060" s="15"/>
      <c r="K5060" s="15"/>
      <c r="L5060" s="15"/>
    </row>
    <row r="5061" spans="1:20" x14ac:dyDescent="0.15">
      <c r="A5061" s="15">
        <v>5060</v>
      </c>
      <c r="B5061" s="11">
        <v>115</v>
      </c>
      <c r="C5061" s="11">
        <v>40</v>
      </c>
      <c r="D5061" s="20" t="str">
        <f>K5061</f>
        <v>system.time(write.csv(RADtag, file="C:/NGS/save/.tagcount", row.names = F))</v>
      </c>
      <c r="F5061" s="15" t="s">
        <v>164</v>
      </c>
      <c r="G5061" s="15" t="str">
        <f>'1. Input and Output files list'!$E$6</f>
        <v>C:/NGS/save/</v>
      </c>
      <c r="H5061" s="15" t="str">
        <f>'1. Input and Output files list'!$J$308</f>
        <v>.tagcount</v>
      </c>
      <c r="I5061" s="15" t="s">
        <v>210</v>
      </c>
      <c r="J5061" s="15"/>
      <c r="K5061" s="15" t="str">
        <f>CONCATENATE(F5061,G5061,H5061,I5061)</f>
        <v>system.time(write.csv(RADtag, file="C:/NGS/save/.tagcount", row.names = F))</v>
      </c>
      <c r="L5061" s="15"/>
    </row>
    <row r="5062" spans="1:20" x14ac:dyDescent="0.15">
      <c r="A5062" s="15">
        <v>5061</v>
      </c>
      <c r="B5062" s="11">
        <v>115</v>
      </c>
      <c r="C5062" s="11">
        <v>41</v>
      </c>
      <c r="D5062" s="20" t="str">
        <f>L5062</f>
        <v>file.remove("C:/NGS/save/.fastq")</v>
      </c>
      <c r="F5062" s="15" t="s">
        <v>97</v>
      </c>
      <c r="G5062" s="15" t="s">
        <v>13</v>
      </c>
      <c r="H5062" s="15" t="str">
        <f>'1. Input and Output files list'!$E$6</f>
        <v>C:/NGS/save/</v>
      </c>
      <c r="I5062" s="15" t="str">
        <f>'1. Input and Output files list'!$I$308</f>
        <v>.fastq</v>
      </c>
      <c r="J5062" s="7" t="s">
        <v>16</v>
      </c>
      <c r="K5062" s="15" t="s">
        <v>52</v>
      </c>
      <c r="L5062" s="15" t="str">
        <f>CONCATENATE(F5062,G5062,H5062,I5062,J5062,K5062)</f>
        <v>file.remove("C:/NGS/save/.fastq")</v>
      </c>
    </row>
    <row r="5063" spans="1:20" x14ac:dyDescent="0.15">
      <c r="A5063" s="15">
        <v>5062</v>
      </c>
      <c r="B5063" s="11">
        <v>115</v>
      </c>
      <c r="C5063" s="11">
        <v>42</v>
      </c>
      <c r="D5063" s="20" t="s">
        <v>170</v>
      </c>
      <c r="F5063" s="15"/>
      <c r="G5063" s="15"/>
      <c r="H5063" s="15"/>
      <c r="I5063" s="15"/>
      <c r="J5063" s="15"/>
      <c r="K5063" s="15"/>
      <c r="L5063" s="15"/>
    </row>
    <row r="5064" spans="1:20" x14ac:dyDescent="0.15">
      <c r="A5064" s="15">
        <v>5063</v>
      </c>
      <c r="B5064" s="11">
        <v>115</v>
      </c>
      <c r="C5064" s="11">
        <v>43</v>
      </c>
      <c r="D5064" s="20" t="str">
        <f>L5064</f>
        <v>system.time(write.csv(RAD_1over, file="C:/NGS/save/.tagcount1over", row.names = F))</v>
      </c>
      <c r="F5064" s="10" t="s">
        <v>171</v>
      </c>
      <c r="G5064" s="15" t="str">
        <f>'1. Input and Output files list'!$E$6</f>
        <v>C:/NGS/save/</v>
      </c>
      <c r="H5064" s="10" t="str">
        <f>'1. Input and Output files list'!$K$308</f>
        <v>.tagcount1over</v>
      </c>
      <c r="I5064" s="10" t="s">
        <v>210</v>
      </c>
      <c r="J5064" s="15"/>
      <c r="K5064" s="15"/>
      <c r="L5064" s="15" t="str">
        <f>CONCATENATE(F5064,G5064,H5064,I5064)</f>
        <v>system.time(write.csv(RAD_1over, file="C:/NGS/save/.tagcount1over", row.names = F))</v>
      </c>
    </row>
    <row r="5065" spans="1:20" x14ac:dyDescent="0.15">
      <c r="A5065" s="15">
        <v>5064</v>
      </c>
      <c r="B5065" s="11">
        <v>115</v>
      </c>
      <c r="C5065" s="11">
        <v>44</v>
      </c>
      <c r="D5065" s="20" t="s">
        <v>1073</v>
      </c>
      <c r="F5065" s="15"/>
      <c r="G5065" s="15"/>
      <c r="H5065" s="15"/>
      <c r="I5065" s="15"/>
      <c r="J5065" s="15"/>
      <c r="K5065" s="15"/>
      <c r="L5065" s="15"/>
    </row>
    <row r="5066" spans="1:20" x14ac:dyDescent="0.15">
      <c r="A5066" s="15">
        <v>5065</v>
      </c>
      <c r="B5066" s="11">
        <v>116</v>
      </c>
      <c r="C5066" s="11">
        <v>1</v>
      </c>
      <c r="D5066" s="20" t="str">
        <f>L5066</f>
        <v>in_f &lt;- c("0", "0")</v>
      </c>
      <c r="F5066" s="15" t="s">
        <v>3</v>
      </c>
      <c r="G5066" s="15">
        <f>'1. Input and Output files list'!$E$310</f>
        <v>0</v>
      </c>
      <c r="H5066" s="15" t="s">
        <v>10</v>
      </c>
      <c r="I5066" s="15">
        <f>'1. Input and Output files list'!$E$311</f>
        <v>0</v>
      </c>
      <c r="J5066" s="15" t="s">
        <v>4</v>
      </c>
      <c r="K5066" s="15"/>
      <c r="L5066" s="15" t="str">
        <f>CONCATENATE(F5066,G5066,H5066,I5066,J5066)</f>
        <v>in_f &lt;- c("0", "0")</v>
      </c>
    </row>
    <row r="5067" spans="1:20" x14ac:dyDescent="0.15">
      <c r="A5067" s="15">
        <v>5066</v>
      </c>
      <c r="B5067" s="11">
        <v>116</v>
      </c>
      <c r="C5067" s="11">
        <v>2</v>
      </c>
      <c r="D5067" s="20" t="str">
        <f>L5067</f>
        <v>out_f &lt;- "C:/NGS/save/.fastq"</v>
      </c>
      <c r="F5067" s="15" t="s">
        <v>95</v>
      </c>
      <c r="G5067" s="15" t="s">
        <v>13</v>
      </c>
      <c r="H5067" s="15" t="str">
        <f>'1. Input and Output files list'!$E$6</f>
        <v>C:/NGS/save/</v>
      </c>
      <c r="I5067" s="15" t="str">
        <f>'1. Input and Output files list'!$I$310</f>
        <v>.fastq</v>
      </c>
      <c r="J5067" s="7" t="s">
        <v>16</v>
      </c>
      <c r="K5067" s="15"/>
      <c r="L5067" s="15" t="str">
        <f>CONCATENATE(F5067,G5067,H5067,I5067,J5067)</f>
        <v>out_f &lt;- "C:/NGS/save/.fastq"</v>
      </c>
    </row>
    <row r="5068" spans="1:20" x14ac:dyDescent="0.15">
      <c r="A5068" s="15">
        <v>5067</v>
      </c>
      <c r="B5068" s="11">
        <v>116</v>
      </c>
      <c r="C5068" s="11">
        <v>3</v>
      </c>
      <c r="D5068" s="20" t="str">
        <f>L5068</f>
        <v>param_trim &lt;- 0</v>
      </c>
      <c r="F5068" s="15" t="s">
        <v>163</v>
      </c>
      <c r="G5068" s="15">
        <f>'1. Input and Output files list'!$H$310</f>
        <v>0</v>
      </c>
      <c r="H5068" s="15"/>
      <c r="I5068" s="15"/>
      <c r="J5068" s="15"/>
      <c r="K5068" s="15"/>
      <c r="L5068" s="15" t="str">
        <f>CONCATENATE(F5068,G5068)</f>
        <v>param_trim &lt;- 0</v>
      </c>
    </row>
    <row r="5069" spans="1:20" x14ac:dyDescent="0.15">
      <c r="A5069" s="15">
        <v>5068</v>
      </c>
      <c r="B5069" s="11">
        <v>116</v>
      </c>
      <c r="C5069" s="11">
        <v>4</v>
      </c>
      <c r="D5069" s="20" t="s">
        <v>21</v>
      </c>
      <c r="F5069" s="15"/>
      <c r="G5069" s="15"/>
      <c r="H5069" s="15"/>
      <c r="I5069" s="15"/>
      <c r="J5069" s="15"/>
      <c r="K5069" s="15"/>
      <c r="L5069" s="15"/>
    </row>
    <row r="5070" spans="1:20" x14ac:dyDescent="0.15">
      <c r="A5070" s="15">
        <v>5069</v>
      </c>
      <c r="B5070" s="11">
        <v>116</v>
      </c>
      <c r="C5070" s="11">
        <v>5</v>
      </c>
      <c r="D5070" s="20" t="s">
        <v>22</v>
      </c>
      <c r="F5070" s="15"/>
      <c r="G5070" s="15"/>
      <c r="H5070" s="15"/>
      <c r="I5070" s="15"/>
      <c r="J5070" s="15"/>
      <c r="K5070" s="15"/>
      <c r="L5070" s="15"/>
    </row>
    <row r="5071" spans="1:20" x14ac:dyDescent="0.15">
      <c r="A5071" s="15">
        <v>5070</v>
      </c>
      <c r="B5071" s="11">
        <v>116</v>
      </c>
      <c r="C5071" s="11">
        <v>6</v>
      </c>
      <c r="D5071" s="20" t="s">
        <v>23</v>
      </c>
      <c r="F5071" s="15"/>
      <c r="G5071" s="15"/>
      <c r="H5071" s="15"/>
      <c r="I5071" s="15"/>
      <c r="J5071" s="15"/>
      <c r="K5071" s="15"/>
      <c r="L5071" s="15"/>
    </row>
    <row r="5072" spans="1:20" x14ac:dyDescent="0.15">
      <c r="A5072" s="15">
        <v>5071</v>
      </c>
      <c r="B5072" s="11">
        <v>116</v>
      </c>
      <c r="C5072" s="11">
        <v>7</v>
      </c>
      <c r="D5072" s="20" t="str">
        <f>L5072</f>
        <v>hoge1 &lt;- DNAStringSet(sread(fastq), start=1, end=hoge)</v>
      </c>
      <c r="F5072" s="15" t="s">
        <v>166</v>
      </c>
      <c r="G5072" s="15">
        <f>'1. Input and Output files list'!$G$310+1</f>
        <v>1</v>
      </c>
      <c r="H5072" s="15" t="s">
        <v>26</v>
      </c>
      <c r="I5072" s="15"/>
      <c r="J5072" s="15"/>
      <c r="K5072" s="15"/>
      <c r="L5072" s="15" t="str">
        <f>CONCATENATE(F5072,G5072,H5072)</f>
        <v>hoge1 &lt;- DNAStringSet(sread(fastq), start=1, end=hoge)</v>
      </c>
    </row>
    <row r="5073" spans="1:18" x14ac:dyDescent="0.15">
      <c r="A5073" s="15">
        <v>5072</v>
      </c>
      <c r="B5073" s="11">
        <v>116</v>
      </c>
      <c r="C5073" s="11">
        <v>8</v>
      </c>
      <c r="D5073" s="20" t="str">
        <f>L5073</f>
        <v>hoge2 &lt;- BStringSet(quality(quality(fastq)), start=1, end=hoge)</v>
      </c>
      <c r="F5073" s="15" t="s">
        <v>167</v>
      </c>
      <c r="G5073" s="15">
        <f>'1. Input and Output files list'!$G$310+1</f>
        <v>1</v>
      </c>
      <c r="H5073" s="15" t="s">
        <v>26</v>
      </c>
      <c r="I5073" s="15"/>
      <c r="J5073" s="15"/>
      <c r="K5073" s="15"/>
      <c r="L5073" s="15" t="str">
        <f>CONCATENATE(F5073,G5073,H5073)</f>
        <v>hoge2 &lt;- BStringSet(quality(quality(fastq)), start=1, end=hoge)</v>
      </c>
    </row>
    <row r="5074" spans="1:18" x14ac:dyDescent="0.15">
      <c r="A5074" s="15">
        <v>5073</v>
      </c>
      <c r="B5074" s="11">
        <v>116</v>
      </c>
      <c r="C5074" s="11">
        <v>9</v>
      </c>
      <c r="D5074" s="20" t="s">
        <v>24</v>
      </c>
      <c r="F5074" s="15"/>
      <c r="G5074" s="15"/>
      <c r="H5074" s="15"/>
      <c r="I5074" s="15"/>
      <c r="J5074" s="15"/>
      <c r="K5074" s="15"/>
      <c r="L5074" s="15"/>
    </row>
    <row r="5075" spans="1:18" x14ac:dyDescent="0.15">
      <c r="A5075" s="15">
        <v>5074</v>
      </c>
      <c r="B5075" s="11">
        <v>116</v>
      </c>
      <c r="C5075" s="11">
        <v>10</v>
      </c>
      <c r="D5075" s="20" t="s">
        <v>96</v>
      </c>
      <c r="F5075" s="15"/>
      <c r="G5075" s="15"/>
      <c r="H5075" s="15"/>
      <c r="I5075" s="15"/>
      <c r="J5075" s="15"/>
      <c r="K5075" s="15"/>
      <c r="L5075" s="15"/>
    </row>
    <row r="5076" spans="1:18" x14ac:dyDescent="0.15">
      <c r="A5076" s="15">
        <v>5075</v>
      </c>
      <c r="B5076" s="11">
        <v>116</v>
      </c>
      <c r="C5076" s="11">
        <v>11</v>
      </c>
      <c r="D5076" s="53" t="str">
        <f>R5076</f>
        <v>param1 &lt;- 35</v>
      </c>
      <c r="F5076" s="15" t="s">
        <v>843</v>
      </c>
      <c r="G5076" s="15">
        <f>'1. Input and Output files list'!$E$32</f>
        <v>35</v>
      </c>
      <c r="H5076" s="15"/>
      <c r="I5076" s="15"/>
      <c r="J5076" s="15"/>
      <c r="K5076" s="15"/>
      <c r="L5076" s="15"/>
      <c r="R5076" t="str">
        <f>CONCATENATE(F5076,G5076,H5076)</f>
        <v>param1 &lt;- 35</v>
      </c>
    </row>
    <row r="5077" spans="1:18" x14ac:dyDescent="0.15">
      <c r="A5077" s="15">
        <v>5076</v>
      </c>
      <c r="B5077" s="11">
        <v>116</v>
      </c>
      <c r="C5077" s="11">
        <v>12</v>
      </c>
      <c r="D5077" s="53" t="str">
        <f>R5077</f>
        <v>param2 &lt;- 0.1</v>
      </c>
      <c r="F5077" s="15" t="s">
        <v>844</v>
      </c>
      <c r="G5077" s="15">
        <f>'1. Input and Output files list'!$E$34</f>
        <v>0.1</v>
      </c>
      <c r="H5077" s="15"/>
      <c r="I5077" s="15"/>
      <c r="J5077" s="15"/>
      <c r="K5077" s="15"/>
      <c r="L5077" s="15"/>
      <c r="R5077" t="str">
        <f>CONCATENATE(F5077,G5077,H5077)</f>
        <v>param2 &lt;- 0.1</v>
      </c>
    </row>
    <row r="5078" spans="1:18" x14ac:dyDescent="0.15">
      <c r="A5078" s="15">
        <v>5077</v>
      </c>
      <c r="B5078" s="11">
        <v>116</v>
      </c>
      <c r="C5078" s="11">
        <v>13</v>
      </c>
      <c r="D5078" s="53" t="str">
        <f>R5078</f>
        <v>fastq &lt;- readFastq("C:/NGS/save/.fastq")</v>
      </c>
      <c r="F5078" s="15" t="s">
        <v>845</v>
      </c>
      <c r="G5078" s="15" t="str">
        <f>'1. Input and Output files list'!$E$6</f>
        <v>C:/NGS/save/</v>
      </c>
      <c r="H5078" s="5" t="str">
        <f>'1. Input and Output files list'!$I$310</f>
        <v>.fastq</v>
      </c>
      <c r="I5078" s="15" t="s">
        <v>4</v>
      </c>
      <c r="J5078" s="15">
        <v>116</v>
      </c>
      <c r="K5078" s="15"/>
      <c r="L5078" s="15"/>
      <c r="R5078" t="str">
        <f>CONCATENATE(F5078,G5078,H5078,I5078)</f>
        <v>fastq &lt;- readFastq("C:/NGS/save/.fastq")</v>
      </c>
    </row>
    <row r="5079" spans="1:18" x14ac:dyDescent="0.15">
      <c r="A5079" s="15">
        <v>5078</v>
      </c>
      <c r="B5079" s="11">
        <v>116</v>
      </c>
      <c r="C5079" s="11">
        <v>14</v>
      </c>
      <c r="D5079" s="53" t="s">
        <v>840</v>
      </c>
      <c r="F5079" s="15"/>
      <c r="G5079" s="15"/>
      <c r="H5079" s="15"/>
      <c r="I5079" s="15"/>
      <c r="J5079" s="15"/>
      <c r="K5079" s="15"/>
      <c r="L5079" s="15"/>
    </row>
    <row r="5080" spans="1:18" x14ac:dyDescent="0.15">
      <c r="A5080" s="15">
        <v>5079</v>
      </c>
      <c r="B5080" s="11">
        <v>116</v>
      </c>
      <c r="C5080" s="11">
        <v>15</v>
      </c>
      <c r="D5080" s="53" t="s">
        <v>841</v>
      </c>
      <c r="F5080" s="15"/>
      <c r="G5080" s="15"/>
      <c r="H5080" s="15"/>
      <c r="I5080" s="15"/>
      <c r="J5080" s="15"/>
      <c r="K5080" s="15"/>
      <c r="L5080" s="15"/>
    </row>
    <row r="5081" spans="1:18" x14ac:dyDescent="0.15">
      <c r="A5081" s="15">
        <v>5080</v>
      </c>
      <c r="B5081" s="11">
        <v>116</v>
      </c>
      <c r="C5081" s="11">
        <v>16</v>
      </c>
      <c r="D5081" s="53" t="s">
        <v>842</v>
      </c>
      <c r="F5081" s="15"/>
      <c r="G5081" s="15"/>
      <c r="H5081" s="15"/>
      <c r="I5081" s="15"/>
      <c r="J5081" s="15"/>
      <c r="K5081" s="15"/>
      <c r="L5081" s="15"/>
    </row>
    <row r="5082" spans="1:18" x14ac:dyDescent="0.15">
      <c r="A5082" s="15">
        <v>5081</v>
      </c>
      <c r="B5082" s="11">
        <v>116</v>
      </c>
      <c r="C5082" s="11">
        <v>17</v>
      </c>
      <c r="D5082" s="20" t="str">
        <f>L5082</f>
        <v xml:space="preserve">writeFastq(fastq, "C:/NGS/save/F2_Adap-0.fastq", compress=F)   </v>
      </c>
      <c r="F5082" s="15" t="s">
        <v>847</v>
      </c>
      <c r="G5082" s="15" t="str">
        <f>'1. Input and Output files list'!$E$6</f>
        <v>C:/NGS/save/</v>
      </c>
      <c r="H5082" s="15" t="s">
        <v>850</v>
      </c>
      <c r="I5082" s="15"/>
      <c r="J5082" s="15"/>
      <c r="K5082" s="15"/>
      <c r="L5082" s="15" t="str">
        <f>CONCATENATE(F5082,G5082,H5082,I5082,J5082)</f>
        <v xml:space="preserve">writeFastq(fastq, "C:/NGS/save/F2_Adap-0.fastq", compress=F)   </v>
      </c>
    </row>
    <row r="5083" spans="1:18" x14ac:dyDescent="0.15">
      <c r="A5083" s="15">
        <v>5082</v>
      </c>
      <c r="B5083" s="11">
        <v>116</v>
      </c>
      <c r="C5083" s="11">
        <v>18</v>
      </c>
      <c r="D5083" s="20" t="str">
        <f>L5083</f>
        <v>in_f &lt;- "C:/NGS/save/F2_Adap-0.fastq"</v>
      </c>
      <c r="F5083" s="15" t="s">
        <v>14</v>
      </c>
      <c r="G5083" s="15" t="s">
        <v>13</v>
      </c>
      <c r="H5083" s="15" t="str">
        <f>'1. Input and Output files list'!$E$6</f>
        <v>C:/NGS/save/</v>
      </c>
      <c r="I5083" s="15" t="s">
        <v>849</v>
      </c>
      <c r="J5083" s="7"/>
      <c r="K5083" s="15"/>
      <c r="L5083" s="15" t="str">
        <f>CONCATENATE(F5083,G5083,H5083,I5083,J5083)</f>
        <v>in_f &lt;- "C:/NGS/save/F2_Adap-0.fastq"</v>
      </c>
    </row>
    <row r="5084" spans="1:18" x14ac:dyDescent="0.15">
      <c r="A5084" s="15">
        <v>5083</v>
      </c>
      <c r="B5084" s="11">
        <v>116</v>
      </c>
      <c r="C5084" s="11">
        <v>19</v>
      </c>
      <c r="D5084" s="20" t="str">
        <f>L5084</f>
        <v>out_f &lt;- "C:/NGS/save/F2_Adap-1.fastq"</v>
      </c>
      <c r="F5084" s="15" t="s">
        <v>15</v>
      </c>
      <c r="G5084" s="15" t="str">
        <f>'1. Input and Output files list'!$E$6</f>
        <v>C:/NGS/save/</v>
      </c>
      <c r="H5084" s="15" t="s">
        <v>86</v>
      </c>
      <c r="I5084" s="15"/>
      <c r="J5084" s="15"/>
      <c r="K5084" s="15"/>
      <c r="L5084" s="15" t="str">
        <f>CONCATENATE(F5084,G5084,H5084)</f>
        <v>out_f &lt;- "C:/NGS/save/F2_Adap-1.fastq"</v>
      </c>
    </row>
    <row r="5085" spans="1:18" x14ac:dyDescent="0.15">
      <c r="A5085" s="15">
        <v>5084</v>
      </c>
      <c r="B5085" s="11">
        <v>116</v>
      </c>
      <c r="C5085" s="11">
        <v>20</v>
      </c>
      <c r="D5085" s="20" t="str">
        <f>L5085</f>
        <v>param_adapter &lt;- "CATGAGATCGGAAGAGCGTCGTGTAGGGAAAGAGTGT"  #Adapter sequence 1</v>
      </c>
      <c r="F5085" s="11" t="s">
        <v>44</v>
      </c>
      <c r="G5085" s="11" t="str">
        <f>'1. Input and Output files list'!$E$64</f>
        <v>CATGAGATCGGAAGAGCGTCGTGTAGGGAAAGAGTGT</v>
      </c>
      <c r="H5085" s="11" t="s">
        <v>46</v>
      </c>
      <c r="I5085" s="15"/>
      <c r="J5085" s="15"/>
      <c r="K5085" s="15"/>
      <c r="L5085" s="15" t="str">
        <f>CONCATENATE(F5085,G5085,H5085)</f>
        <v>param_adapter &lt;- "CATGAGATCGGAAGAGCGTCGTGTAGGGAAAGAGTGT"  #Adapter sequence 1</v>
      </c>
    </row>
    <row r="5086" spans="1:18" x14ac:dyDescent="0.15">
      <c r="A5086" s="15">
        <v>5085</v>
      </c>
      <c r="B5086" s="11">
        <v>116</v>
      </c>
      <c r="C5086" s="11">
        <v>21</v>
      </c>
      <c r="D5086" s="20" t="s">
        <v>28</v>
      </c>
      <c r="F5086" s="15"/>
      <c r="G5086" s="15"/>
      <c r="H5086" s="15"/>
      <c r="I5086" s="15"/>
      <c r="J5086" s="15"/>
      <c r="K5086" s="15"/>
      <c r="L5086" s="15"/>
    </row>
    <row r="5087" spans="1:18" x14ac:dyDescent="0.15">
      <c r="A5087" s="15">
        <v>5086</v>
      </c>
      <c r="B5087" s="11">
        <v>116</v>
      </c>
      <c r="C5087" s="11">
        <v>22</v>
      </c>
      <c r="D5087" s="20" t="str">
        <f>L5087</f>
        <v>in_f &lt;- "C:/NGS/save/F2_Adap-1.fastq"</v>
      </c>
      <c r="F5087" s="15" t="s">
        <v>12</v>
      </c>
      <c r="G5087" s="15" t="str">
        <f>'1. Input and Output files list'!$E$6</f>
        <v>C:/NGS/save/</v>
      </c>
      <c r="H5087" s="15" t="s">
        <v>86</v>
      </c>
      <c r="I5087" s="15"/>
      <c r="J5087" s="15"/>
      <c r="K5087" s="15"/>
      <c r="L5087" s="15" t="str">
        <f>CONCATENATE(F5087,G5087,H5087)</f>
        <v>in_f &lt;- "C:/NGS/save/F2_Adap-1.fastq"</v>
      </c>
    </row>
    <row r="5088" spans="1:18" x14ac:dyDescent="0.15">
      <c r="A5088" s="15">
        <v>5087</v>
      </c>
      <c r="B5088" s="11">
        <v>116</v>
      </c>
      <c r="C5088" s="11">
        <v>23</v>
      </c>
      <c r="D5088" s="20" t="str">
        <f>L5088</f>
        <v>out_f &lt;- "C:/NGS/save/F2_Adap-2.fastq"</v>
      </c>
      <c r="F5088" s="15" t="s">
        <v>15</v>
      </c>
      <c r="G5088" s="15" t="str">
        <f>'1. Input and Output files list'!$E$6</f>
        <v>C:/NGS/save/</v>
      </c>
      <c r="H5088" s="15" t="s">
        <v>87</v>
      </c>
      <c r="I5088" s="15"/>
      <c r="J5088" s="15"/>
      <c r="K5088" s="15"/>
      <c r="L5088" s="15" t="str">
        <f>CONCATENATE(F5088,G5088,H5088)</f>
        <v>out_f &lt;- "C:/NGS/save/F2_Adap-2.fastq"</v>
      </c>
    </row>
    <row r="5089" spans="1:20" x14ac:dyDescent="0.15">
      <c r="A5089" s="15">
        <v>5088</v>
      </c>
      <c r="B5089" s="11">
        <v>116</v>
      </c>
      <c r="C5089" s="11">
        <v>24</v>
      </c>
      <c r="D5089" s="20" t="str">
        <f>L5089</f>
        <v>param_adapter &lt;- "TAAGATCGGAAGAGCACACGTCTGAACTCCAGTCAC"  #Adapter sequence 2</v>
      </c>
      <c r="F5089" s="11" t="s">
        <v>44</v>
      </c>
      <c r="G5089" s="15" t="str">
        <f>'1. Input and Output files list'!$E$65</f>
        <v>TAAGATCGGAAGAGCACACGTCTGAACTCCAGTCAC</v>
      </c>
      <c r="H5089" s="11" t="s">
        <v>47</v>
      </c>
      <c r="I5089" s="15"/>
      <c r="J5089" s="15"/>
      <c r="K5089" s="15"/>
      <c r="L5089" s="15" t="str">
        <f>CONCATENATE(F5089,G5089,H5089)</f>
        <v>param_adapter &lt;- "TAAGATCGGAAGAGCACACGTCTGAACTCCAGTCAC"  #Adapter sequence 2</v>
      </c>
    </row>
    <row r="5090" spans="1:20" x14ac:dyDescent="0.15">
      <c r="A5090" s="15">
        <v>5089</v>
      </c>
      <c r="B5090" s="11">
        <v>116</v>
      </c>
      <c r="C5090" s="11">
        <v>25</v>
      </c>
      <c r="D5090" s="20" t="s">
        <v>29</v>
      </c>
      <c r="F5090" s="15"/>
      <c r="G5090" s="15"/>
      <c r="H5090" s="15"/>
      <c r="I5090" s="15"/>
      <c r="J5090" s="15"/>
      <c r="K5090" s="15"/>
      <c r="L5090" s="15"/>
    </row>
    <row r="5091" spans="1:20" x14ac:dyDescent="0.15">
      <c r="A5091" s="15">
        <v>5090</v>
      </c>
      <c r="B5091" s="11">
        <v>116</v>
      </c>
      <c r="C5091" s="11">
        <v>26</v>
      </c>
      <c r="D5091" s="20" t="str">
        <f>L5091</f>
        <v>in_f &lt;- "C:/NGS/save/F2_Adap-2.fastq"</v>
      </c>
      <c r="F5091" s="15" t="s">
        <v>12</v>
      </c>
      <c r="G5091" s="15" t="str">
        <f>'1. Input and Output files list'!$E$6</f>
        <v>C:/NGS/save/</v>
      </c>
      <c r="H5091" s="15" t="s">
        <v>87</v>
      </c>
      <c r="I5091" s="15"/>
      <c r="J5091" s="15"/>
      <c r="K5091" s="15"/>
      <c r="L5091" s="15" t="str">
        <f>CONCATENATE(F5091,G5091,H5091)</f>
        <v>in_f &lt;- "C:/NGS/save/F2_Adap-2.fastq"</v>
      </c>
    </row>
    <row r="5092" spans="1:20" x14ac:dyDescent="0.15">
      <c r="A5092" s="15">
        <v>5091</v>
      </c>
      <c r="B5092" s="11">
        <v>116</v>
      </c>
      <c r="C5092" s="11">
        <v>27</v>
      </c>
      <c r="D5092" s="20" t="str">
        <f>L5092</f>
        <v>out_f &lt;- "C:/NGS/save/F2_Adap-3.fastq"</v>
      </c>
      <c r="F5092" s="15" t="s">
        <v>15</v>
      </c>
      <c r="G5092" s="15" t="str">
        <f>'1. Input and Output files list'!$E$6</f>
        <v>C:/NGS/save/</v>
      </c>
      <c r="H5092" s="15" t="s">
        <v>88</v>
      </c>
      <c r="I5092" s="15"/>
      <c r="J5092" s="15"/>
      <c r="K5092" s="15"/>
      <c r="L5092" s="15" t="str">
        <f>CONCATENATE(F5092,G5092,H5092)</f>
        <v>out_f &lt;- "C:/NGS/save/F2_Adap-3.fastq"</v>
      </c>
    </row>
    <row r="5093" spans="1:20" x14ac:dyDescent="0.15">
      <c r="A5093" s="15">
        <v>5092</v>
      </c>
      <c r="B5093" s="11">
        <v>116</v>
      </c>
      <c r="C5093" s="11">
        <v>28</v>
      </c>
      <c r="D5093" s="20" t="str">
        <f>L5093</f>
        <v>param_adapter &lt;- "TAAGATCGGAAGAGCGTCGTGTAGGGAAAGAGTGT"  #Adapter sequence 3</v>
      </c>
      <c r="F5093" s="15" t="s">
        <v>44</v>
      </c>
      <c r="G5093" s="15" t="str">
        <f>'1. Input and Output files list'!$E$66</f>
        <v>TAAGATCGGAAGAGCGTCGTGTAGGGAAAGAGTGT</v>
      </c>
      <c r="H5093" s="15" t="s">
        <v>49</v>
      </c>
      <c r="I5093" s="15"/>
      <c r="J5093" s="15"/>
      <c r="K5093" s="15"/>
      <c r="L5093" s="15" t="str">
        <f>CONCATENATE(F5093,G5093,H5093)</f>
        <v>param_adapter &lt;- "TAAGATCGGAAGAGCGTCGTGTAGGGAAAGAGTGT"  #Adapter sequence 3</v>
      </c>
    </row>
    <row r="5094" spans="1:20" x14ac:dyDescent="0.15">
      <c r="A5094" s="15">
        <v>5093</v>
      </c>
      <c r="B5094" s="11">
        <v>116</v>
      </c>
      <c r="C5094" s="11">
        <v>29</v>
      </c>
      <c r="D5094" s="20" t="s">
        <v>30</v>
      </c>
      <c r="F5094" s="15"/>
      <c r="G5094" s="15"/>
      <c r="H5094" s="15"/>
      <c r="I5094" s="15"/>
      <c r="J5094" s="15"/>
      <c r="K5094" s="15"/>
      <c r="L5094" s="15"/>
    </row>
    <row r="5095" spans="1:20" x14ac:dyDescent="0.15">
      <c r="A5095" s="15">
        <v>5094</v>
      </c>
      <c r="B5095" s="11">
        <v>116</v>
      </c>
      <c r="C5095" s="11">
        <v>30</v>
      </c>
      <c r="D5095" s="20" t="str">
        <f>L5095</f>
        <v>in_f &lt;- "C:/NGS/save/F2_Adap-3.fastq"</v>
      </c>
      <c r="F5095" s="15" t="s">
        <v>12</v>
      </c>
      <c r="G5095" s="15" t="str">
        <f>'1. Input and Output files list'!$E$6</f>
        <v>C:/NGS/save/</v>
      </c>
      <c r="H5095" s="15" t="s">
        <v>88</v>
      </c>
      <c r="I5095" s="15"/>
      <c r="J5095" s="15"/>
      <c r="K5095" s="15"/>
      <c r="L5095" s="15" t="str">
        <f>CONCATENATE(F5095,G5095,H5095)</f>
        <v>in_f &lt;- "C:/NGS/save/F2_Adap-3.fastq"</v>
      </c>
    </row>
    <row r="5096" spans="1:20" x14ac:dyDescent="0.15">
      <c r="A5096" s="15">
        <v>5095</v>
      </c>
      <c r="B5096" s="11">
        <v>116</v>
      </c>
      <c r="C5096" s="11">
        <v>31</v>
      </c>
      <c r="D5096" s="20" t="str">
        <f>L5096</f>
        <v>out_f &lt;- "C:/NGS/save/AdapterTrim_.fastq"</v>
      </c>
      <c r="F5096" s="15" t="s">
        <v>36</v>
      </c>
      <c r="G5096" s="15" t="str">
        <f>'1. Input and Output files list'!$E$6</f>
        <v>C:/NGS/save/</v>
      </c>
      <c r="H5096" s="15" t="s">
        <v>38</v>
      </c>
      <c r="I5096" s="15" t="str">
        <f>'1. Input and Output files list'!$I$310</f>
        <v>.fastq</v>
      </c>
      <c r="J5096" s="15" t="s">
        <v>16</v>
      </c>
      <c r="K5096" s="15"/>
      <c r="L5096" s="15" t="str">
        <f>CONCATENATE(F5096,G5096,H5096,I5096,J5096)</f>
        <v>out_f &lt;- "C:/NGS/save/AdapterTrim_.fastq"</v>
      </c>
    </row>
    <row r="5097" spans="1:20" x14ac:dyDescent="0.15">
      <c r="A5097" s="15">
        <v>5096</v>
      </c>
      <c r="B5097" s="11">
        <v>116</v>
      </c>
      <c r="C5097" s="11">
        <v>32</v>
      </c>
      <c r="D5097" s="20" t="str">
        <f>L5097</f>
        <v>param_adapter &lt;- "CATGAGATCGGAAGAGCACACGTCTGAACTCCAGTCAC"  #Adapter sequence 4</v>
      </c>
      <c r="F5097" s="15" t="s">
        <v>44</v>
      </c>
      <c r="G5097" s="15" t="str">
        <f>'1. Input and Output files list'!$E$67</f>
        <v>CATGAGATCGGAAGAGCACACGTCTGAACTCCAGTCAC</v>
      </c>
      <c r="H5097" s="15" t="s">
        <v>51</v>
      </c>
      <c r="I5097" s="15"/>
      <c r="J5097" s="15"/>
      <c r="K5097" s="15"/>
      <c r="L5097" s="15" t="str">
        <f>CONCATENATE(F5097,G5097,H5097)</f>
        <v>param_adapter &lt;- "CATGAGATCGGAAGAGCACACGTCTGAACTCCAGTCAC"  #Adapter sequence 4</v>
      </c>
    </row>
    <row r="5098" spans="1:20" x14ac:dyDescent="0.15">
      <c r="A5098" s="15">
        <v>5097</v>
      </c>
      <c r="B5098" s="11">
        <v>116</v>
      </c>
      <c r="C5098" s="11">
        <v>33</v>
      </c>
      <c r="D5098" s="20" t="s">
        <v>31</v>
      </c>
      <c r="F5098" s="15"/>
      <c r="G5098" s="15"/>
      <c r="H5098" s="15"/>
      <c r="I5098" s="15"/>
      <c r="J5098" s="15"/>
      <c r="K5098" s="15"/>
      <c r="L5098" s="15"/>
    </row>
    <row r="5099" spans="1:20" x14ac:dyDescent="0.15">
      <c r="A5099" s="15">
        <v>5098</v>
      </c>
      <c r="B5099" s="11">
        <v>116</v>
      </c>
      <c r="C5099" s="11">
        <v>34</v>
      </c>
      <c r="D5099" s="20" t="s">
        <v>32</v>
      </c>
      <c r="F5099" s="15"/>
      <c r="G5099" s="15"/>
      <c r="H5099" s="15"/>
      <c r="I5099" s="15"/>
      <c r="J5099" s="15"/>
      <c r="K5099" s="15"/>
      <c r="L5099" s="15"/>
    </row>
    <row r="5100" spans="1:20" x14ac:dyDescent="0.15">
      <c r="A5100" s="15">
        <v>5099</v>
      </c>
      <c r="B5100" s="11">
        <v>116</v>
      </c>
      <c r="C5100" s="11">
        <v>35</v>
      </c>
      <c r="D5100" s="20" t="str">
        <f>L5100</f>
        <v>write.csv(res, "C:/NGS/save/.fastq.csv")</v>
      </c>
      <c r="F5100" s="15" t="s">
        <v>35</v>
      </c>
      <c r="G5100" s="15" t="str">
        <f>'1. Input and Output files list'!$E$6</f>
        <v>C:/NGS/save/</v>
      </c>
      <c r="H5100" s="15" t="str">
        <f>'1. Input and Output files list'!$I$310</f>
        <v>.fastq</v>
      </c>
      <c r="I5100" s="15" t="s">
        <v>34</v>
      </c>
      <c r="J5100" s="15"/>
      <c r="K5100" s="15"/>
      <c r="L5100" s="15" t="str">
        <f>CONCATENATE(F5100,G5100,H5100,I5100)</f>
        <v>write.csv(res, "C:/NGS/save/.fastq.csv")</v>
      </c>
    </row>
    <row r="5101" spans="1:20" x14ac:dyDescent="0.15">
      <c r="A5101" s="15">
        <v>5100</v>
      </c>
      <c r="B5101" s="11">
        <v>116</v>
      </c>
      <c r="C5101" s="11">
        <v>36</v>
      </c>
      <c r="D5101" s="20" t="str">
        <f>L5101</f>
        <v>system.time(fastq &lt;- fread("C:/NGS/save/AdapterTrim_.fastq", header=F, sep="\t", na.strings="NA", strip.white=TRUE, verbose=TRUE))</v>
      </c>
      <c r="F5101" s="15" t="s">
        <v>92</v>
      </c>
      <c r="G5101" s="15" t="str">
        <f>'1. Input and Output files list'!$E$6</f>
        <v>C:/NGS/save/</v>
      </c>
      <c r="H5101" s="15" t="s">
        <v>38</v>
      </c>
      <c r="I5101" s="15" t="str">
        <f>'1. Input and Output files list'!$I$310</f>
        <v>.fastq</v>
      </c>
      <c r="J5101" s="15" t="s">
        <v>20</v>
      </c>
      <c r="K5101" s="15"/>
      <c r="L5101" s="15" t="str">
        <f>CONCATENATE(F5101,G5101,H5101,I5101,J5101)</f>
        <v>system.time(fastq &lt;- fread("C:/NGS/save/AdapterTrim_.fastq", header=F, sep="\t", na.strings="NA", strip.white=TRUE, verbose=TRUE))</v>
      </c>
    </row>
    <row r="5102" spans="1:20" x14ac:dyDescent="0.15">
      <c r="A5102" s="15">
        <v>5101</v>
      </c>
      <c r="B5102" s="11">
        <v>116</v>
      </c>
      <c r="C5102" s="11">
        <v>37</v>
      </c>
      <c r="D5102" s="20" t="str">
        <f>T5102</f>
        <v>file.remove("C:/NGS/save/AdapterTrim_.fastq","C:/NGS/save/F2_Adap-0.fastq","C:/NGS/save/F2_Adap-1.fastq","C:/NGS/save/F2_Adap-2.fastq","C:/NGS/save/F2_Adap-3.fastq")</v>
      </c>
      <c r="F5102" s="15" t="s">
        <v>11</v>
      </c>
      <c r="G5102" s="15" t="str">
        <f>'1. Input and Output files list'!$E$6</f>
        <v>C:/NGS/save/</v>
      </c>
      <c r="H5102" s="15" t="s">
        <v>38</v>
      </c>
      <c r="I5102" s="15" t="str">
        <f>'1. Input and Output files list'!$I$310</f>
        <v>.fastq</v>
      </c>
      <c r="J5102" s="15" t="s">
        <v>852</v>
      </c>
      <c r="K5102" s="15" t="str">
        <f>'1. Input and Output files list'!$E$6</f>
        <v>C:/NGS/save/</v>
      </c>
      <c r="L5102" s="15" t="s">
        <v>851</v>
      </c>
      <c r="M5102" t="str">
        <f>'1. Input and Output files list'!$E$6</f>
        <v>C:/NGS/save/</v>
      </c>
      <c r="N5102" t="s">
        <v>89</v>
      </c>
      <c r="O5102" t="str">
        <f>'1. Input and Output files list'!$E$6</f>
        <v>C:/NGS/save/</v>
      </c>
      <c r="P5102" t="s">
        <v>90</v>
      </c>
      <c r="Q5102" t="str">
        <f>'1. Input and Output files list'!$E$6</f>
        <v>C:/NGS/save/</v>
      </c>
      <c r="R5102" t="s">
        <v>91</v>
      </c>
      <c r="T5102" t="str">
        <f>CONCATENATE(F5102,G5102,H5102,I5102,J5102,K5102,L5102,M5102,N5102,O5102,P5102,Q5102,R5102)</f>
        <v>file.remove("C:/NGS/save/AdapterTrim_.fastq","C:/NGS/save/F2_Adap-0.fastq","C:/NGS/save/F2_Adap-1.fastq","C:/NGS/save/F2_Adap-2.fastq","C:/NGS/save/F2_Adap-3.fastq")</v>
      </c>
    </row>
    <row r="5103" spans="1:20" x14ac:dyDescent="0.15">
      <c r="A5103" s="15">
        <v>5102</v>
      </c>
      <c r="B5103" s="11">
        <v>116</v>
      </c>
      <c r="C5103" s="11">
        <v>38</v>
      </c>
      <c r="D5103" s="20" t="s">
        <v>93</v>
      </c>
      <c r="F5103" s="15"/>
      <c r="G5103" s="15"/>
      <c r="H5103" s="15"/>
      <c r="I5103" s="15"/>
      <c r="J5103" s="15"/>
      <c r="K5103" s="15"/>
      <c r="L5103" s="15"/>
    </row>
    <row r="5104" spans="1:20" x14ac:dyDescent="0.15">
      <c r="A5104" s="15">
        <v>5103</v>
      </c>
      <c r="B5104" s="11">
        <v>116</v>
      </c>
      <c r="C5104" s="11">
        <v>39</v>
      </c>
      <c r="D5104" s="20" t="s">
        <v>2</v>
      </c>
      <c r="F5104" s="15"/>
      <c r="G5104" s="15"/>
      <c r="H5104" s="15"/>
      <c r="I5104" s="15"/>
      <c r="J5104" s="15"/>
      <c r="K5104" s="15"/>
      <c r="L5104" s="15"/>
    </row>
    <row r="5105" spans="1:18" x14ac:dyDescent="0.15">
      <c r="A5105" s="15">
        <v>5104</v>
      </c>
      <c r="B5105" s="11">
        <v>116</v>
      </c>
      <c r="C5105" s="11">
        <v>40</v>
      </c>
      <c r="D5105" s="20" t="str">
        <f>K5105</f>
        <v>system.time(write.csv(RADtag, file="C:/NGS/save/.tagcount", row.names = F))</v>
      </c>
      <c r="F5105" s="15" t="s">
        <v>164</v>
      </c>
      <c r="G5105" s="15" t="str">
        <f>'1. Input and Output files list'!$E$6</f>
        <v>C:/NGS/save/</v>
      </c>
      <c r="H5105" s="15" t="str">
        <f>'1. Input and Output files list'!$J$310</f>
        <v>.tagcount</v>
      </c>
      <c r="I5105" s="15" t="s">
        <v>210</v>
      </c>
      <c r="J5105" s="15"/>
      <c r="K5105" s="15" t="str">
        <f>CONCATENATE(F5105,G5105,H5105,I5105)</f>
        <v>system.time(write.csv(RADtag, file="C:/NGS/save/.tagcount", row.names = F))</v>
      </c>
      <c r="L5105" s="15"/>
    </row>
    <row r="5106" spans="1:18" x14ac:dyDescent="0.15">
      <c r="A5106" s="15">
        <v>5105</v>
      </c>
      <c r="B5106" s="11">
        <v>116</v>
      </c>
      <c r="C5106" s="11">
        <v>41</v>
      </c>
      <c r="D5106" s="20" t="str">
        <f>L5106</f>
        <v>file.remove("C:/NGS/save/.fastq")</v>
      </c>
      <c r="F5106" s="15" t="s">
        <v>97</v>
      </c>
      <c r="G5106" s="15" t="s">
        <v>13</v>
      </c>
      <c r="H5106" s="15" t="str">
        <f>'1. Input and Output files list'!$E$6</f>
        <v>C:/NGS/save/</v>
      </c>
      <c r="I5106" s="15" t="str">
        <f>'1. Input and Output files list'!$I$310</f>
        <v>.fastq</v>
      </c>
      <c r="J5106" s="7" t="s">
        <v>16</v>
      </c>
      <c r="K5106" s="15" t="s">
        <v>52</v>
      </c>
      <c r="L5106" s="15" t="str">
        <f>CONCATENATE(F5106,G5106,H5106,I5106,J5106,K5106)</f>
        <v>file.remove("C:/NGS/save/.fastq")</v>
      </c>
    </row>
    <row r="5107" spans="1:18" x14ac:dyDescent="0.15">
      <c r="A5107" s="15">
        <v>5106</v>
      </c>
      <c r="B5107" s="11">
        <v>116</v>
      </c>
      <c r="C5107" s="11">
        <v>42</v>
      </c>
      <c r="D5107" s="20" t="s">
        <v>170</v>
      </c>
      <c r="F5107" s="15"/>
      <c r="G5107" s="15"/>
      <c r="H5107" s="15"/>
      <c r="I5107" s="15"/>
      <c r="J5107" s="15"/>
      <c r="K5107" s="15"/>
      <c r="L5107" s="15"/>
    </row>
    <row r="5108" spans="1:18" x14ac:dyDescent="0.15">
      <c r="A5108" s="15">
        <v>5107</v>
      </c>
      <c r="B5108" s="11">
        <v>116</v>
      </c>
      <c r="C5108" s="11">
        <v>43</v>
      </c>
      <c r="D5108" s="20" t="str">
        <f>L5108</f>
        <v>system.time(write.csv(RAD_1over, file="C:/NGS/save/.tagcount1over", row.names = F))</v>
      </c>
      <c r="F5108" s="10" t="s">
        <v>171</v>
      </c>
      <c r="G5108" s="15" t="str">
        <f>'1. Input and Output files list'!$E$6</f>
        <v>C:/NGS/save/</v>
      </c>
      <c r="H5108" s="10" t="str">
        <f>'1. Input and Output files list'!$K$310</f>
        <v>.tagcount1over</v>
      </c>
      <c r="I5108" s="10" t="s">
        <v>210</v>
      </c>
      <c r="J5108" s="15"/>
      <c r="K5108" s="15"/>
      <c r="L5108" s="15" t="str">
        <f>CONCATENATE(F5108,G5108,H5108,I5108)</f>
        <v>system.time(write.csv(RAD_1over, file="C:/NGS/save/.tagcount1over", row.names = F))</v>
      </c>
    </row>
    <row r="5109" spans="1:18" x14ac:dyDescent="0.15">
      <c r="A5109" s="15">
        <v>5108</v>
      </c>
      <c r="B5109" s="11">
        <v>116</v>
      </c>
      <c r="C5109" s="11">
        <v>44</v>
      </c>
      <c r="D5109" s="20" t="s">
        <v>1073</v>
      </c>
      <c r="F5109" s="15"/>
      <c r="G5109" s="15"/>
      <c r="H5109" s="15"/>
      <c r="I5109" s="15"/>
      <c r="J5109" s="15"/>
      <c r="K5109" s="15"/>
      <c r="L5109" s="15"/>
    </row>
    <row r="5110" spans="1:18" x14ac:dyDescent="0.15">
      <c r="A5110" s="15">
        <v>5109</v>
      </c>
      <c r="B5110" s="11">
        <v>117</v>
      </c>
      <c r="C5110" s="11">
        <v>1</v>
      </c>
      <c r="D5110" s="20" t="str">
        <f>L5110</f>
        <v>in_f &lt;- c("0", "0")</v>
      </c>
      <c r="F5110" s="15" t="s">
        <v>3</v>
      </c>
      <c r="G5110" s="15">
        <f>'1. Input and Output files list'!$E$312</f>
        <v>0</v>
      </c>
      <c r="H5110" s="15" t="s">
        <v>10</v>
      </c>
      <c r="I5110" s="15">
        <f>'1. Input and Output files list'!$E$313</f>
        <v>0</v>
      </c>
      <c r="J5110" s="15" t="s">
        <v>4</v>
      </c>
      <c r="K5110" s="15"/>
      <c r="L5110" s="15" t="str">
        <f>CONCATENATE(F5110,G5110,H5110,I5110,J5110)</f>
        <v>in_f &lt;- c("0", "0")</v>
      </c>
    </row>
    <row r="5111" spans="1:18" x14ac:dyDescent="0.15">
      <c r="A5111" s="15">
        <v>5110</v>
      </c>
      <c r="B5111" s="11">
        <v>117</v>
      </c>
      <c r="C5111" s="11">
        <v>2</v>
      </c>
      <c r="D5111" s="20" t="str">
        <f>L5111</f>
        <v>out_f &lt;- "C:/NGS/save/.fastq"</v>
      </c>
      <c r="F5111" s="15" t="s">
        <v>95</v>
      </c>
      <c r="G5111" s="15" t="s">
        <v>13</v>
      </c>
      <c r="H5111" s="15" t="str">
        <f>'1. Input and Output files list'!$E$6</f>
        <v>C:/NGS/save/</v>
      </c>
      <c r="I5111" s="15" t="str">
        <f>'1. Input and Output files list'!$I$312</f>
        <v>.fastq</v>
      </c>
      <c r="J5111" s="7" t="s">
        <v>16</v>
      </c>
      <c r="K5111" s="15"/>
      <c r="L5111" s="15" t="str">
        <f>CONCATENATE(F5111,G5111,H5111,I5111,J5111)</f>
        <v>out_f &lt;- "C:/NGS/save/.fastq"</v>
      </c>
    </row>
    <row r="5112" spans="1:18" x14ac:dyDescent="0.15">
      <c r="A5112" s="15">
        <v>5111</v>
      </c>
      <c r="B5112" s="11">
        <v>117</v>
      </c>
      <c r="C5112" s="11">
        <v>3</v>
      </c>
      <c r="D5112" s="20" t="str">
        <f>L5112</f>
        <v>param_trim &lt;- 0</v>
      </c>
      <c r="F5112" s="15" t="s">
        <v>163</v>
      </c>
      <c r="G5112" s="15">
        <f>'1. Input and Output files list'!$H$312</f>
        <v>0</v>
      </c>
      <c r="H5112" s="15"/>
      <c r="I5112" s="15"/>
      <c r="J5112" s="15"/>
      <c r="K5112" s="15"/>
      <c r="L5112" s="15" t="str">
        <f>CONCATENATE(F5112,G5112)</f>
        <v>param_trim &lt;- 0</v>
      </c>
    </row>
    <row r="5113" spans="1:18" x14ac:dyDescent="0.15">
      <c r="A5113" s="15">
        <v>5112</v>
      </c>
      <c r="B5113" s="11">
        <v>117</v>
      </c>
      <c r="C5113" s="11">
        <v>4</v>
      </c>
      <c r="D5113" s="20" t="s">
        <v>21</v>
      </c>
      <c r="F5113" s="15"/>
      <c r="G5113" s="15"/>
      <c r="H5113" s="15"/>
      <c r="I5113" s="15"/>
      <c r="J5113" s="15"/>
      <c r="K5113" s="15"/>
      <c r="L5113" s="15"/>
    </row>
    <row r="5114" spans="1:18" x14ac:dyDescent="0.15">
      <c r="A5114" s="15">
        <v>5113</v>
      </c>
      <c r="B5114" s="11">
        <v>117</v>
      </c>
      <c r="C5114" s="11">
        <v>5</v>
      </c>
      <c r="D5114" s="20" t="s">
        <v>22</v>
      </c>
      <c r="F5114" s="15"/>
      <c r="G5114" s="15"/>
      <c r="H5114" s="15"/>
      <c r="I5114" s="15"/>
      <c r="J5114" s="15"/>
      <c r="K5114" s="15"/>
      <c r="L5114" s="15"/>
    </row>
    <row r="5115" spans="1:18" x14ac:dyDescent="0.15">
      <c r="A5115" s="15">
        <v>5114</v>
      </c>
      <c r="B5115" s="11">
        <v>117</v>
      </c>
      <c r="C5115" s="11">
        <v>6</v>
      </c>
      <c r="D5115" s="20" t="s">
        <v>23</v>
      </c>
      <c r="F5115" s="15"/>
      <c r="G5115" s="15"/>
      <c r="H5115" s="15"/>
      <c r="I5115" s="15"/>
      <c r="J5115" s="15"/>
      <c r="K5115" s="15"/>
      <c r="L5115" s="15"/>
    </row>
    <row r="5116" spans="1:18" x14ac:dyDescent="0.15">
      <c r="A5116" s="15">
        <v>5115</v>
      </c>
      <c r="B5116" s="11">
        <v>117</v>
      </c>
      <c r="C5116" s="11">
        <v>7</v>
      </c>
      <c r="D5116" s="20" t="str">
        <f>L5116</f>
        <v>hoge1 &lt;- DNAStringSet(sread(fastq), start=1, end=hoge)</v>
      </c>
      <c r="F5116" s="15" t="s">
        <v>166</v>
      </c>
      <c r="G5116" s="15">
        <f>'1. Input and Output files list'!$G$312+1</f>
        <v>1</v>
      </c>
      <c r="H5116" s="15" t="s">
        <v>26</v>
      </c>
      <c r="I5116" s="15"/>
      <c r="J5116" s="15"/>
      <c r="K5116" s="15"/>
      <c r="L5116" s="15" t="str">
        <f>CONCATENATE(F5116,G5116,H5116)</f>
        <v>hoge1 &lt;- DNAStringSet(sread(fastq), start=1, end=hoge)</v>
      </c>
    </row>
    <row r="5117" spans="1:18" x14ac:dyDescent="0.15">
      <c r="A5117" s="15">
        <v>5116</v>
      </c>
      <c r="B5117" s="11">
        <v>117</v>
      </c>
      <c r="C5117" s="11">
        <v>8</v>
      </c>
      <c r="D5117" s="20" t="str">
        <f>L5117</f>
        <v>hoge2 &lt;- BStringSet(quality(quality(fastq)), start=1, end=hoge)</v>
      </c>
      <c r="F5117" s="15" t="s">
        <v>167</v>
      </c>
      <c r="G5117" s="15">
        <f>'1. Input and Output files list'!$G$312+1</f>
        <v>1</v>
      </c>
      <c r="H5117" s="15" t="s">
        <v>26</v>
      </c>
      <c r="I5117" s="15"/>
      <c r="J5117" s="15"/>
      <c r="K5117" s="15"/>
      <c r="L5117" s="15" t="str">
        <f>CONCATENATE(F5117,G5117,H5117)</f>
        <v>hoge2 &lt;- BStringSet(quality(quality(fastq)), start=1, end=hoge)</v>
      </c>
    </row>
    <row r="5118" spans="1:18" x14ac:dyDescent="0.15">
      <c r="A5118" s="15">
        <v>5117</v>
      </c>
      <c r="B5118" s="11">
        <v>117</v>
      </c>
      <c r="C5118" s="11">
        <v>9</v>
      </c>
      <c r="D5118" s="20" t="s">
        <v>24</v>
      </c>
      <c r="F5118" s="15"/>
      <c r="G5118" s="15"/>
      <c r="H5118" s="15"/>
      <c r="I5118" s="15"/>
      <c r="J5118" s="15"/>
      <c r="K5118" s="15"/>
      <c r="L5118" s="15"/>
    </row>
    <row r="5119" spans="1:18" x14ac:dyDescent="0.15">
      <c r="A5119" s="15">
        <v>5118</v>
      </c>
      <c r="B5119" s="11">
        <v>117</v>
      </c>
      <c r="C5119" s="11">
        <v>10</v>
      </c>
      <c r="D5119" s="20" t="s">
        <v>96</v>
      </c>
      <c r="F5119" s="15"/>
      <c r="G5119" s="15"/>
      <c r="H5119" s="15"/>
      <c r="I5119" s="15"/>
      <c r="J5119" s="15"/>
      <c r="K5119" s="15"/>
      <c r="L5119" s="15"/>
    </row>
    <row r="5120" spans="1:18" x14ac:dyDescent="0.15">
      <c r="A5120" s="15">
        <v>5119</v>
      </c>
      <c r="B5120" s="11">
        <v>117</v>
      </c>
      <c r="C5120" s="11">
        <v>11</v>
      </c>
      <c r="D5120" s="53" t="str">
        <f>R5120</f>
        <v>param1 &lt;- 35</v>
      </c>
      <c r="F5120" s="15" t="s">
        <v>843</v>
      </c>
      <c r="G5120" s="15">
        <f>'1. Input and Output files list'!$E$32</f>
        <v>35</v>
      </c>
      <c r="H5120" s="15"/>
      <c r="I5120" s="15"/>
      <c r="J5120" s="15"/>
      <c r="K5120" s="15"/>
      <c r="L5120" s="15"/>
      <c r="R5120" t="str">
        <f>CONCATENATE(F5120,G5120,H5120)</f>
        <v>param1 &lt;- 35</v>
      </c>
    </row>
    <row r="5121" spans="1:18" x14ac:dyDescent="0.15">
      <c r="A5121" s="15">
        <v>5120</v>
      </c>
      <c r="B5121" s="11">
        <v>117</v>
      </c>
      <c r="C5121" s="11">
        <v>12</v>
      </c>
      <c r="D5121" s="53" t="str">
        <f>R5121</f>
        <v>param2 &lt;- 0.1</v>
      </c>
      <c r="F5121" s="15" t="s">
        <v>844</v>
      </c>
      <c r="G5121" s="15">
        <f>'1. Input and Output files list'!$E$34</f>
        <v>0.1</v>
      </c>
      <c r="H5121" s="15"/>
      <c r="I5121" s="15"/>
      <c r="J5121" s="15"/>
      <c r="K5121" s="15"/>
      <c r="L5121" s="15"/>
      <c r="R5121" t="str">
        <f>CONCATENATE(F5121,G5121,H5121)</f>
        <v>param2 &lt;- 0.1</v>
      </c>
    </row>
    <row r="5122" spans="1:18" x14ac:dyDescent="0.15">
      <c r="A5122" s="15">
        <v>5121</v>
      </c>
      <c r="B5122" s="11">
        <v>117</v>
      </c>
      <c r="C5122" s="11">
        <v>13</v>
      </c>
      <c r="D5122" s="53" t="str">
        <f>R5122</f>
        <v>fastq &lt;- readFastq("C:/NGS/save/.fastq")</v>
      </c>
      <c r="F5122" s="15" t="s">
        <v>845</v>
      </c>
      <c r="G5122" s="15" t="str">
        <f>'1. Input and Output files list'!$E$6</f>
        <v>C:/NGS/save/</v>
      </c>
      <c r="H5122" s="5" t="str">
        <f>'1. Input and Output files list'!$I$312</f>
        <v>.fastq</v>
      </c>
      <c r="I5122" s="15" t="s">
        <v>4</v>
      </c>
      <c r="J5122" s="15">
        <v>117</v>
      </c>
      <c r="K5122" s="15"/>
      <c r="L5122" s="15"/>
      <c r="R5122" t="str">
        <f>CONCATENATE(F5122,G5122,H5122,I5122)</f>
        <v>fastq &lt;- readFastq("C:/NGS/save/.fastq")</v>
      </c>
    </row>
    <row r="5123" spans="1:18" x14ac:dyDescent="0.15">
      <c r="A5123" s="15">
        <v>5122</v>
      </c>
      <c r="B5123" s="11">
        <v>117</v>
      </c>
      <c r="C5123" s="11">
        <v>14</v>
      </c>
      <c r="D5123" s="53" t="s">
        <v>840</v>
      </c>
      <c r="F5123" s="15"/>
      <c r="G5123" s="15"/>
      <c r="H5123" s="15"/>
      <c r="I5123" s="15"/>
      <c r="J5123" s="15"/>
      <c r="K5123" s="15"/>
      <c r="L5123" s="15"/>
    </row>
    <row r="5124" spans="1:18" x14ac:dyDescent="0.15">
      <c r="A5124" s="15">
        <v>5123</v>
      </c>
      <c r="B5124" s="11">
        <v>117</v>
      </c>
      <c r="C5124" s="11">
        <v>15</v>
      </c>
      <c r="D5124" s="53" t="s">
        <v>841</v>
      </c>
      <c r="F5124" s="15"/>
      <c r="G5124" s="15"/>
      <c r="H5124" s="15"/>
      <c r="I5124" s="15"/>
      <c r="J5124" s="15"/>
      <c r="K5124" s="15"/>
      <c r="L5124" s="15"/>
    </row>
    <row r="5125" spans="1:18" x14ac:dyDescent="0.15">
      <c r="A5125" s="15">
        <v>5124</v>
      </c>
      <c r="B5125" s="11">
        <v>117</v>
      </c>
      <c r="C5125" s="11">
        <v>16</v>
      </c>
      <c r="D5125" s="53" t="s">
        <v>842</v>
      </c>
      <c r="F5125" s="15"/>
      <c r="G5125" s="15"/>
      <c r="H5125" s="15"/>
      <c r="I5125" s="15"/>
      <c r="J5125" s="15"/>
      <c r="K5125" s="15"/>
      <c r="L5125" s="15"/>
    </row>
    <row r="5126" spans="1:18" x14ac:dyDescent="0.15">
      <c r="A5126" s="15">
        <v>5125</v>
      </c>
      <c r="B5126" s="11">
        <v>117</v>
      </c>
      <c r="C5126" s="11">
        <v>17</v>
      </c>
      <c r="D5126" s="20" t="str">
        <f>L5126</f>
        <v xml:space="preserve">writeFastq(fastq, "C:/NGS/save/F2_Adap-0.fastq", compress=F)   </v>
      </c>
      <c r="F5126" s="15" t="s">
        <v>847</v>
      </c>
      <c r="G5126" s="15" t="str">
        <f>'1. Input and Output files list'!$E$6</f>
        <v>C:/NGS/save/</v>
      </c>
      <c r="H5126" s="15" t="s">
        <v>850</v>
      </c>
      <c r="I5126" s="15"/>
      <c r="J5126" s="15"/>
      <c r="K5126" s="15"/>
      <c r="L5126" s="15" t="str">
        <f>CONCATENATE(F5126,G5126,H5126,I5126,J5126)</f>
        <v xml:space="preserve">writeFastq(fastq, "C:/NGS/save/F2_Adap-0.fastq", compress=F)   </v>
      </c>
    </row>
    <row r="5127" spans="1:18" x14ac:dyDescent="0.15">
      <c r="A5127" s="15">
        <v>5126</v>
      </c>
      <c r="B5127" s="11">
        <v>117</v>
      </c>
      <c r="C5127" s="11">
        <v>18</v>
      </c>
      <c r="D5127" s="20" t="str">
        <f>L5127</f>
        <v>in_f &lt;- "C:/NGS/save/F2_Adap-0.fastq"</v>
      </c>
      <c r="F5127" s="15" t="s">
        <v>14</v>
      </c>
      <c r="G5127" s="15" t="s">
        <v>13</v>
      </c>
      <c r="H5127" s="15" t="str">
        <f>'1. Input and Output files list'!$E$6</f>
        <v>C:/NGS/save/</v>
      </c>
      <c r="I5127" s="15" t="s">
        <v>849</v>
      </c>
      <c r="J5127" s="7"/>
      <c r="K5127" s="15"/>
      <c r="L5127" s="15" t="str">
        <f>CONCATENATE(F5127,G5127,H5127,I5127,J5127)</f>
        <v>in_f &lt;- "C:/NGS/save/F2_Adap-0.fastq"</v>
      </c>
    </row>
    <row r="5128" spans="1:18" x14ac:dyDescent="0.15">
      <c r="A5128" s="15">
        <v>5127</v>
      </c>
      <c r="B5128" s="11">
        <v>117</v>
      </c>
      <c r="C5128" s="11">
        <v>19</v>
      </c>
      <c r="D5128" s="20" t="str">
        <f>L5128</f>
        <v>out_f &lt;- "C:/NGS/save/F2_Adap-1.fastq"</v>
      </c>
      <c r="F5128" s="15" t="s">
        <v>15</v>
      </c>
      <c r="G5128" s="15" t="str">
        <f>'1. Input and Output files list'!$E$6</f>
        <v>C:/NGS/save/</v>
      </c>
      <c r="H5128" s="15" t="s">
        <v>86</v>
      </c>
      <c r="I5128" s="15"/>
      <c r="J5128" s="15"/>
      <c r="K5128" s="15"/>
      <c r="L5128" s="15" t="str">
        <f>CONCATENATE(F5128,G5128,H5128)</f>
        <v>out_f &lt;- "C:/NGS/save/F2_Adap-1.fastq"</v>
      </c>
    </row>
    <row r="5129" spans="1:18" x14ac:dyDescent="0.15">
      <c r="A5129" s="15">
        <v>5128</v>
      </c>
      <c r="B5129" s="11">
        <v>117</v>
      </c>
      <c r="C5129" s="11">
        <v>20</v>
      </c>
      <c r="D5129" s="20" t="str">
        <f>L5129</f>
        <v>param_adapter &lt;- "CATGAGATCGGAAGAGCGTCGTGTAGGGAAAGAGTGT"  #Adapter sequence 1</v>
      </c>
      <c r="F5129" s="11" t="s">
        <v>44</v>
      </c>
      <c r="G5129" s="11" t="str">
        <f>'1. Input and Output files list'!$E$64</f>
        <v>CATGAGATCGGAAGAGCGTCGTGTAGGGAAAGAGTGT</v>
      </c>
      <c r="H5129" s="11" t="s">
        <v>46</v>
      </c>
      <c r="I5129" s="15"/>
      <c r="J5129" s="15"/>
      <c r="K5129" s="15"/>
      <c r="L5129" s="15" t="str">
        <f>CONCATENATE(F5129,G5129,H5129)</f>
        <v>param_adapter &lt;- "CATGAGATCGGAAGAGCGTCGTGTAGGGAAAGAGTGT"  #Adapter sequence 1</v>
      </c>
    </row>
    <row r="5130" spans="1:18" x14ac:dyDescent="0.15">
      <c r="A5130" s="15">
        <v>5129</v>
      </c>
      <c r="B5130" s="11">
        <v>117</v>
      </c>
      <c r="C5130" s="11">
        <v>21</v>
      </c>
      <c r="D5130" s="20" t="s">
        <v>28</v>
      </c>
      <c r="F5130" s="15"/>
      <c r="G5130" s="15"/>
      <c r="H5130" s="15"/>
      <c r="I5130" s="15"/>
      <c r="J5130" s="15"/>
      <c r="K5130" s="15"/>
      <c r="L5130" s="15"/>
    </row>
    <row r="5131" spans="1:18" x14ac:dyDescent="0.15">
      <c r="A5131" s="15">
        <v>5130</v>
      </c>
      <c r="B5131" s="11">
        <v>117</v>
      </c>
      <c r="C5131" s="11">
        <v>22</v>
      </c>
      <c r="D5131" s="20" t="str">
        <f>L5131</f>
        <v>in_f &lt;- "C:/NGS/save/F2_Adap-1.fastq"</v>
      </c>
      <c r="F5131" s="15" t="s">
        <v>12</v>
      </c>
      <c r="G5131" s="15" t="str">
        <f>'1. Input and Output files list'!$E$6</f>
        <v>C:/NGS/save/</v>
      </c>
      <c r="H5131" s="15" t="s">
        <v>86</v>
      </c>
      <c r="I5131" s="15"/>
      <c r="J5131" s="15"/>
      <c r="K5131" s="15"/>
      <c r="L5131" s="15" t="str">
        <f>CONCATENATE(F5131,G5131,H5131)</f>
        <v>in_f &lt;- "C:/NGS/save/F2_Adap-1.fastq"</v>
      </c>
    </row>
    <row r="5132" spans="1:18" x14ac:dyDescent="0.15">
      <c r="A5132" s="15">
        <v>5131</v>
      </c>
      <c r="B5132" s="11">
        <v>117</v>
      </c>
      <c r="C5132" s="11">
        <v>23</v>
      </c>
      <c r="D5132" s="20" t="str">
        <f>L5132</f>
        <v>out_f &lt;- "C:/NGS/save/F2_Adap-2.fastq"</v>
      </c>
      <c r="F5132" s="15" t="s">
        <v>15</v>
      </c>
      <c r="G5132" s="15" t="str">
        <f>'1. Input and Output files list'!$E$6</f>
        <v>C:/NGS/save/</v>
      </c>
      <c r="H5132" s="15" t="s">
        <v>87</v>
      </c>
      <c r="I5132" s="15"/>
      <c r="J5132" s="15"/>
      <c r="K5132" s="15"/>
      <c r="L5132" s="15" t="str">
        <f>CONCATENATE(F5132,G5132,H5132)</f>
        <v>out_f &lt;- "C:/NGS/save/F2_Adap-2.fastq"</v>
      </c>
    </row>
    <row r="5133" spans="1:18" x14ac:dyDescent="0.15">
      <c r="A5133" s="15">
        <v>5132</v>
      </c>
      <c r="B5133" s="11">
        <v>117</v>
      </c>
      <c r="C5133" s="11">
        <v>24</v>
      </c>
      <c r="D5133" s="20" t="str">
        <f>L5133</f>
        <v>param_adapter &lt;- "TAAGATCGGAAGAGCACACGTCTGAACTCCAGTCAC"  #Adapter sequence 2</v>
      </c>
      <c r="F5133" s="11" t="s">
        <v>44</v>
      </c>
      <c r="G5133" s="15" t="str">
        <f>'1. Input and Output files list'!$E$65</f>
        <v>TAAGATCGGAAGAGCACACGTCTGAACTCCAGTCAC</v>
      </c>
      <c r="H5133" s="11" t="s">
        <v>47</v>
      </c>
      <c r="I5133" s="15"/>
      <c r="J5133" s="15"/>
      <c r="K5133" s="15"/>
      <c r="L5133" s="15" t="str">
        <f>CONCATENATE(F5133,G5133,H5133)</f>
        <v>param_adapter &lt;- "TAAGATCGGAAGAGCACACGTCTGAACTCCAGTCAC"  #Adapter sequence 2</v>
      </c>
    </row>
    <row r="5134" spans="1:18" x14ac:dyDescent="0.15">
      <c r="A5134" s="15">
        <v>5133</v>
      </c>
      <c r="B5134" s="11">
        <v>117</v>
      </c>
      <c r="C5134" s="11">
        <v>25</v>
      </c>
      <c r="D5134" s="20" t="s">
        <v>29</v>
      </c>
      <c r="F5134" s="15"/>
      <c r="G5134" s="15"/>
      <c r="H5134" s="15"/>
      <c r="I5134" s="15"/>
      <c r="J5134" s="15"/>
      <c r="K5134" s="15"/>
      <c r="L5134" s="15"/>
    </row>
    <row r="5135" spans="1:18" x14ac:dyDescent="0.15">
      <c r="A5135" s="15">
        <v>5134</v>
      </c>
      <c r="B5135" s="11">
        <v>117</v>
      </c>
      <c r="C5135" s="11">
        <v>26</v>
      </c>
      <c r="D5135" s="20" t="str">
        <f>L5135</f>
        <v>in_f &lt;- "C:/NGS/save/F2_Adap-2.fastq"</v>
      </c>
      <c r="F5135" s="15" t="s">
        <v>12</v>
      </c>
      <c r="G5135" s="15" t="str">
        <f>'1. Input and Output files list'!$E$6</f>
        <v>C:/NGS/save/</v>
      </c>
      <c r="H5135" s="15" t="s">
        <v>87</v>
      </c>
      <c r="I5135" s="15"/>
      <c r="J5135" s="15"/>
      <c r="K5135" s="15"/>
      <c r="L5135" s="15" t="str">
        <f>CONCATENATE(F5135,G5135,H5135)</f>
        <v>in_f &lt;- "C:/NGS/save/F2_Adap-2.fastq"</v>
      </c>
    </row>
    <row r="5136" spans="1:18" x14ac:dyDescent="0.15">
      <c r="A5136" s="15">
        <v>5135</v>
      </c>
      <c r="B5136" s="11">
        <v>117</v>
      </c>
      <c r="C5136" s="11">
        <v>27</v>
      </c>
      <c r="D5136" s="20" t="str">
        <f>L5136</f>
        <v>out_f &lt;- "C:/NGS/save/F2_Adap-3.fastq"</v>
      </c>
      <c r="F5136" s="15" t="s">
        <v>15</v>
      </c>
      <c r="G5136" s="15" t="str">
        <f>'1. Input and Output files list'!$E$6</f>
        <v>C:/NGS/save/</v>
      </c>
      <c r="H5136" s="15" t="s">
        <v>88</v>
      </c>
      <c r="I5136" s="15"/>
      <c r="J5136" s="15"/>
      <c r="K5136" s="15"/>
      <c r="L5136" s="15" t="str">
        <f>CONCATENATE(F5136,G5136,H5136)</f>
        <v>out_f &lt;- "C:/NGS/save/F2_Adap-3.fastq"</v>
      </c>
    </row>
    <row r="5137" spans="1:20" x14ac:dyDescent="0.15">
      <c r="A5137" s="15">
        <v>5136</v>
      </c>
      <c r="B5137" s="11">
        <v>117</v>
      </c>
      <c r="C5137" s="11">
        <v>28</v>
      </c>
      <c r="D5137" s="20" t="str">
        <f>L5137</f>
        <v>param_adapter &lt;- "TAAGATCGGAAGAGCGTCGTGTAGGGAAAGAGTGT"  #Adapter sequence 3</v>
      </c>
      <c r="F5137" s="15" t="s">
        <v>44</v>
      </c>
      <c r="G5137" s="15" t="str">
        <f>'1. Input and Output files list'!$E$66</f>
        <v>TAAGATCGGAAGAGCGTCGTGTAGGGAAAGAGTGT</v>
      </c>
      <c r="H5137" s="15" t="s">
        <v>49</v>
      </c>
      <c r="I5137" s="15"/>
      <c r="J5137" s="15"/>
      <c r="K5137" s="15"/>
      <c r="L5137" s="15" t="str">
        <f>CONCATENATE(F5137,G5137,H5137)</f>
        <v>param_adapter &lt;- "TAAGATCGGAAGAGCGTCGTGTAGGGAAAGAGTGT"  #Adapter sequence 3</v>
      </c>
    </row>
    <row r="5138" spans="1:20" x14ac:dyDescent="0.15">
      <c r="A5138" s="15">
        <v>5137</v>
      </c>
      <c r="B5138" s="11">
        <v>117</v>
      </c>
      <c r="C5138" s="11">
        <v>29</v>
      </c>
      <c r="D5138" s="20" t="s">
        <v>30</v>
      </c>
      <c r="F5138" s="15"/>
      <c r="G5138" s="15"/>
      <c r="H5138" s="15"/>
      <c r="I5138" s="15"/>
      <c r="J5138" s="15"/>
      <c r="K5138" s="15"/>
      <c r="L5138" s="15"/>
    </row>
    <row r="5139" spans="1:20" x14ac:dyDescent="0.15">
      <c r="A5139" s="15">
        <v>5138</v>
      </c>
      <c r="B5139" s="11">
        <v>117</v>
      </c>
      <c r="C5139" s="11">
        <v>30</v>
      </c>
      <c r="D5139" s="20" t="str">
        <f>L5139</f>
        <v>in_f &lt;- "C:/NGS/save/F2_Adap-3.fastq"</v>
      </c>
      <c r="F5139" s="15" t="s">
        <v>12</v>
      </c>
      <c r="G5139" s="15" t="str">
        <f>'1. Input and Output files list'!$E$6</f>
        <v>C:/NGS/save/</v>
      </c>
      <c r="H5139" s="15" t="s">
        <v>88</v>
      </c>
      <c r="I5139" s="15"/>
      <c r="J5139" s="15"/>
      <c r="K5139" s="15"/>
      <c r="L5139" s="15" t="str">
        <f>CONCATENATE(F5139,G5139,H5139)</f>
        <v>in_f &lt;- "C:/NGS/save/F2_Adap-3.fastq"</v>
      </c>
    </row>
    <row r="5140" spans="1:20" x14ac:dyDescent="0.15">
      <c r="A5140" s="15">
        <v>5139</v>
      </c>
      <c r="B5140" s="11">
        <v>117</v>
      </c>
      <c r="C5140" s="11">
        <v>31</v>
      </c>
      <c r="D5140" s="20" t="str">
        <f>L5140</f>
        <v>out_f &lt;- "C:/NGS/save/AdapterTrim_.fastq"</v>
      </c>
      <c r="F5140" s="15" t="s">
        <v>36</v>
      </c>
      <c r="G5140" s="15" t="str">
        <f>'1. Input and Output files list'!$E$6</f>
        <v>C:/NGS/save/</v>
      </c>
      <c r="H5140" s="15" t="s">
        <v>38</v>
      </c>
      <c r="I5140" s="15" t="str">
        <f>'1. Input and Output files list'!$I$312</f>
        <v>.fastq</v>
      </c>
      <c r="J5140" s="15" t="s">
        <v>16</v>
      </c>
      <c r="K5140" s="15"/>
      <c r="L5140" s="15" t="str">
        <f>CONCATENATE(F5140,G5140,H5140,I5140,J5140)</f>
        <v>out_f &lt;- "C:/NGS/save/AdapterTrim_.fastq"</v>
      </c>
    </row>
    <row r="5141" spans="1:20" x14ac:dyDescent="0.15">
      <c r="A5141" s="15">
        <v>5140</v>
      </c>
      <c r="B5141" s="11">
        <v>117</v>
      </c>
      <c r="C5141" s="11">
        <v>32</v>
      </c>
      <c r="D5141" s="20" t="str">
        <f>L5141</f>
        <v>param_adapter &lt;- "CATGAGATCGGAAGAGCACACGTCTGAACTCCAGTCAC"  #Adapter sequence 4</v>
      </c>
      <c r="F5141" s="15" t="s">
        <v>44</v>
      </c>
      <c r="G5141" s="15" t="str">
        <f>'1. Input and Output files list'!$E$67</f>
        <v>CATGAGATCGGAAGAGCACACGTCTGAACTCCAGTCAC</v>
      </c>
      <c r="H5141" s="15" t="s">
        <v>51</v>
      </c>
      <c r="I5141" s="15"/>
      <c r="J5141" s="15"/>
      <c r="K5141" s="15"/>
      <c r="L5141" s="15" t="str">
        <f>CONCATENATE(F5141,G5141,H5141)</f>
        <v>param_adapter &lt;- "CATGAGATCGGAAGAGCACACGTCTGAACTCCAGTCAC"  #Adapter sequence 4</v>
      </c>
    </row>
    <row r="5142" spans="1:20" x14ac:dyDescent="0.15">
      <c r="A5142" s="15">
        <v>5141</v>
      </c>
      <c r="B5142" s="11">
        <v>117</v>
      </c>
      <c r="C5142" s="11">
        <v>33</v>
      </c>
      <c r="D5142" s="20" t="s">
        <v>31</v>
      </c>
      <c r="F5142" s="15"/>
      <c r="G5142" s="15"/>
      <c r="H5142" s="15"/>
      <c r="I5142" s="15"/>
      <c r="J5142" s="15"/>
      <c r="K5142" s="15"/>
      <c r="L5142" s="15"/>
    </row>
    <row r="5143" spans="1:20" x14ac:dyDescent="0.15">
      <c r="A5143" s="15">
        <v>5142</v>
      </c>
      <c r="B5143" s="11">
        <v>117</v>
      </c>
      <c r="C5143" s="11">
        <v>34</v>
      </c>
      <c r="D5143" s="20" t="s">
        <v>32</v>
      </c>
      <c r="F5143" s="15"/>
      <c r="G5143" s="15"/>
      <c r="H5143" s="15"/>
      <c r="I5143" s="15"/>
      <c r="J5143" s="15"/>
      <c r="K5143" s="15"/>
      <c r="L5143" s="15"/>
    </row>
    <row r="5144" spans="1:20" x14ac:dyDescent="0.15">
      <c r="A5144" s="15">
        <v>5143</v>
      </c>
      <c r="B5144" s="11">
        <v>117</v>
      </c>
      <c r="C5144" s="11">
        <v>35</v>
      </c>
      <c r="D5144" s="20" t="str">
        <f>L5144</f>
        <v>write.csv(res, "C:/NGS/save/.fastq.csv")</v>
      </c>
      <c r="F5144" s="15" t="s">
        <v>35</v>
      </c>
      <c r="G5144" s="15" t="str">
        <f>'1. Input and Output files list'!$E$6</f>
        <v>C:/NGS/save/</v>
      </c>
      <c r="H5144" s="15" t="str">
        <f>'1. Input and Output files list'!$I$312</f>
        <v>.fastq</v>
      </c>
      <c r="I5144" s="15" t="s">
        <v>34</v>
      </c>
      <c r="J5144" s="15"/>
      <c r="K5144" s="15"/>
      <c r="L5144" s="15" t="str">
        <f>CONCATENATE(F5144,G5144,H5144,I5144)</f>
        <v>write.csv(res, "C:/NGS/save/.fastq.csv")</v>
      </c>
    </row>
    <row r="5145" spans="1:20" x14ac:dyDescent="0.15">
      <c r="A5145" s="15">
        <v>5144</v>
      </c>
      <c r="B5145" s="11">
        <v>117</v>
      </c>
      <c r="C5145" s="11">
        <v>36</v>
      </c>
      <c r="D5145" s="20" t="str">
        <f>L5145</f>
        <v>system.time(fastq &lt;- fread("C:/NGS/save/AdapterTrim_.fastq", header=F, sep="\t", na.strings="NA", strip.white=TRUE, verbose=TRUE))</v>
      </c>
      <c r="F5145" s="15" t="s">
        <v>92</v>
      </c>
      <c r="G5145" s="15" t="str">
        <f>'1. Input and Output files list'!$E$6</f>
        <v>C:/NGS/save/</v>
      </c>
      <c r="H5145" s="15" t="s">
        <v>38</v>
      </c>
      <c r="I5145" s="15" t="str">
        <f>'1. Input and Output files list'!$I$312</f>
        <v>.fastq</v>
      </c>
      <c r="J5145" s="15" t="s">
        <v>20</v>
      </c>
      <c r="K5145" s="15"/>
      <c r="L5145" s="15" t="str">
        <f>CONCATENATE(F5145,G5145,H5145,I5145,J5145)</f>
        <v>system.time(fastq &lt;- fread("C:/NGS/save/AdapterTrim_.fastq", header=F, sep="\t", na.strings="NA", strip.white=TRUE, verbose=TRUE))</v>
      </c>
    </row>
    <row r="5146" spans="1:20" x14ac:dyDescent="0.15">
      <c r="A5146" s="15">
        <v>5145</v>
      </c>
      <c r="B5146" s="11">
        <v>117</v>
      </c>
      <c r="C5146" s="11">
        <v>37</v>
      </c>
      <c r="D5146" s="20" t="str">
        <f>T5146</f>
        <v>file.remove("C:/NGS/save/AdapterTrim_.fastq","C:/NGS/save/F2_Adap-0.fastq","C:/NGS/save/F2_Adap-1.fastq","C:/NGS/save/F2_Adap-2.fastq","C:/NGS/save/F2_Adap-3.fastq")</v>
      </c>
      <c r="F5146" s="15" t="s">
        <v>11</v>
      </c>
      <c r="G5146" s="15" t="str">
        <f>'1. Input and Output files list'!$E$6</f>
        <v>C:/NGS/save/</v>
      </c>
      <c r="H5146" s="15" t="s">
        <v>38</v>
      </c>
      <c r="I5146" s="15" t="str">
        <f>'1. Input and Output files list'!$I$312</f>
        <v>.fastq</v>
      </c>
      <c r="J5146" s="15" t="s">
        <v>852</v>
      </c>
      <c r="K5146" s="15" t="str">
        <f>'1. Input and Output files list'!$E$6</f>
        <v>C:/NGS/save/</v>
      </c>
      <c r="L5146" s="15" t="s">
        <v>851</v>
      </c>
      <c r="M5146" t="str">
        <f>'1. Input and Output files list'!$E$6</f>
        <v>C:/NGS/save/</v>
      </c>
      <c r="N5146" t="s">
        <v>89</v>
      </c>
      <c r="O5146" t="str">
        <f>'1. Input and Output files list'!$E$6</f>
        <v>C:/NGS/save/</v>
      </c>
      <c r="P5146" t="s">
        <v>90</v>
      </c>
      <c r="Q5146" t="str">
        <f>'1. Input and Output files list'!$E$6</f>
        <v>C:/NGS/save/</v>
      </c>
      <c r="R5146" t="s">
        <v>91</v>
      </c>
      <c r="T5146" t="str">
        <f>CONCATENATE(F5146,G5146,H5146,I5146,J5146,K5146,L5146,M5146,N5146,O5146,P5146,Q5146,R5146)</f>
        <v>file.remove("C:/NGS/save/AdapterTrim_.fastq","C:/NGS/save/F2_Adap-0.fastq","C:/NGS/save/F2_Adap-1.fastq","C:/NGS/save/F2_Adap-2.fastq","C:/NGS/save/F2_Adap-3.fastq")</v>
      </c>
    </row>
    <row r="5147" spans="1:20" x14ac:dyDescent="0.15">
      <c r="A5147" s="15">
        <v>5146</v>
      </c>
      <c r="B5147" s="11">
        <v>117</v>
      </c>
      <c r="C5147" s="11">
        <v>38</v>
      </c>
      <c r="D5147" s="20" t="s">
        <v>93</v>
      </c>
      <c r="F5147" s="15"/>
      <c r="G5147" s="15"/>
      <c r="H5147" s="15"/>
      <c r="I5147" s="15"/>
      <c r="J5147" s="15"/>
      <c r="K5147" s="15"/>
      <c r="L5147" s="15"/>
    </row>
    <row r="5148" spans="1:20" x14ac:dyDescent="0.15">
      <c r="A5148" s="15">
        <v>5147</v>
      </c>
      <c r="B5148" s="11">
        <v>117</v>
      </c>
      <c r="C5148" s="11">
        <v>39</v>
      </c>
      <c r="D5148" s="20" t="s">
        <v>2</v>
      </c>
      <c r="F5148" s="15"/>
      <c r="G5148" s="15"/>
      <c r="H5148" s="15"/>
      <c r="I5148" s="15"/>
      <c r="J5148" s="15"/>
      <c r="K5148" s="15"/>
      <c r="L5148" s="15"/>
    </row>
    <row r="5149" spans="1:20" x14ac:dyDescent="0.15">
      <c r="A5149" s="15">
        <v>5148</v>
      </c>
      <c r="B5149" s="11">
        <v>117</v>
      </c>
      <c r="C5149" s="11">
        <v>40</v>
      </c>
      <c r="D5149" s="20" t="str">
        <f>K5149</f>
        <v>system.time(write.csv(RADtag, file="C:/NGS/save/.tagcount", row.names = F))</v>
      </c>
      <c r="F5149" s="15" t="s">
        <v>164</v>
      </c>
      <c r="G5149" s="15" t="str">
        <f>'1. Input and Output files list'!$E$6</f>
        <v>C:/NGS/save/</v>
      </c>
      <c r="H5149" s="15" t="str">
        <f>'1. Input and Output files list'!$J$312</f>
        <v>.tagcount</v>
      </c>
      <c r="I5149" s="15" t="s">
        <v>210</v>
      </c>
      <c r="J5149" s="15"/>
      <c r="K5149" s="15" t="str">
        <f>CONCATENATE(F5149,G5149,H5149,I5149)</f>
        <v>system.time(write.csv(RADtag, file="C:/NGS/save/.tagcount", row.names = F))</v>
      </c>
      <c r="L5149" s="15"/>
    </row>
    <row r="5150" spans="1:20" x14ac:dyDescent="0.15">
      <c r="A5150" s="15">
        <v>5149</v>
      </c>
      <c r="B5150" s="11">
        <v>117</v>
      </c>
      <c r="C5150" s="11">
        <v>41</v>
      </c>
      <c r="D5150" s="20" t="str">
        <f>L5150</f>
        <v>file.remove("C:/NGS/save/.fastq")</v>
      </c>
      <c r="F5150" s="15" t="s">
        <v>97</v>
      </c>
      <c r="G5150" s="15" t="s">
        <v>13</v>
      </c>
      <c r="H5150" s="15" t="str">
        <f>'1. Input and Output files list'!$E$6</f>
        <v>C:/NGS/save/</v>
      </c>
      <c r="I5150" s="15" t="str">
        <f>'1. Input and Output files list'!$I$312</f>
        <v>.fastq</v>
      </c>
      <c r="J5150" s="7" t="s">
        <v>16</v>
      </c>
      <c r="K5150" s="15" t="s">
        <v>52</v>
      </c>
      <c r="L5150" s="15" t="str">
        <f>CONCATENATE(F5150,G5150,H5150,I5150,J5150,K5150)</f>
        <v>file.remove("C:/NGS/save/.fastq")</v>
      </c>
    </row>
    <row r="5151" spans="1:20" x14ac:dyDescent="0.15">
      <c r="A5151" s="15">
        <v>5150</v>
      </c>
      <c r="B5151" s="11">
        <v>117</v>
      </c>
      <c r="C5151" s="11">
        <v>42</v>
      </c>
      <c r="D5151" s="20" t="s">
        <v>170</v>
      </c>
      <c r="F5151" s="15"/>
      <c r="G5151" s="15"/>
      <c r="H5151" s="15"/>
      <c r="I5151" s="15"/>
      <c r="J5151" s="15"/>
      <c r="K5151" s="15"/>
      <c r="L5151" s="15"/>
    </row>
    <row r="5152" spans="1:20" x14ac:dyDescent="0.15">
      <c r="A5152" s="15">
        <v>5151</v>
      </c>
      <c r="B5152" s="11">
        <v>117</v>
      </c>
      <c r="C5152" s="11">
        <v>43</v>
      </c>
      <c r="D5152" s="20" t="str">
        <f>L5152</f>
        <v>system.time(write.csv(RAD_1over, file="C:/NGS/save/.tagcount1over", row.names = F))</v>
      </c>
      <c r="F5152" s="10" t="s">
        <v>171</v>
      </c>
      <c r="G5152" s="15" t="str">
        <f>'1. Input and Output files list'!$E$6</f>
        <v>C:/NGS/save/</v>
      </c>
      <c r="H5152" s="10" t="str">
        <f>'1. Input and Output files list'!$K$312</f>
        <v>.tagcount1over</v>
      </c>
      <c r="I5152" s="10" t="s">
        <v>210</v>
      </c>
      <c r="J5152" s="15"/>
      <c r="K5152" s="15"/>
      <c r="L5152" s="15" t="str">
        <f>CONCATENATE(F5152,G5152,H5152,I5152)</f>
        <v>system.time(write.csv(RAD_1over, file="C:/NGS/save/.tagcount1over", row.names = F))</v>
      </c>
    </row>
    <row r="5153" spans="1:18" x14ac:dyDescent="0.15">
      <c r="A5153" s="15">
        <v>5152</v>
      </c>
      <c r="B5153" s="11">
        <v>117</v>
      </c>
      <c r="C5153" s="11">
        <v>44</v>
      </c>
      <c r="D5153" s="20" t="s">
        <v>1073</v>
      </c>
      <c r="F5153" s="15"/>
      <c r="G5153" s="15"/>
      <c r="H5153" s="15"/>
      <c r="I5153" s="15"/>
      <c r="J5153" s="15"/>
      <c r="K5153" s="15"/>
      <c r="L5153" s="15"/>
    </row>
    <row r="5154" spans="1:18" x14ac:dyDescent="0.15">
      <c r="A5154" s="15">
        <v>5153</v>
      </c>
      <c r="B5154" s="11">
        <v>118</v>
      </c>
      <c r="C5154" s="11">
        <v>1</v>
      </c>
      <c r="D5154" s="20" t="str">
        <f>L5154</f>
        <v>in_f &lt;- c("0", "0")</v>
      </c>
      <c r="F5154" s="15" t="s">
        <v>3</v>
      </c>
      <c r="G5154" s="15">
        <f>'1. Input and Output files list'!$E$314</f>
        <v>0</v>
      </c>
      <c r="H5154" s="15" t="s">
        <v>10</v>
      </c>
      <c r="I5154" s="15">
        <f>'1. Input and Output files list'!$E$315</f>
        <v>0</v>
      </c>
      <c r="J5154" s="15" t="s">
        <v>4</v>
      </c>
      <c r="K5154" s="15"/>
      <c r="L5154" s="15" t="str">
        <f>CONCATENATE(F5154,G5154,H5154,I5154,J5154)</f>
        <v>in_f &lt;- c("0", "0")</v>
      </c>
    </row>
    <row r="5155" spans="1:18" x14ac:dyDescent="0.15">
      <c r="A5155" s="15">
        <v>5154</v>
      </c>
      <c r="B5155" s="11">
        <v>118</v>
      </c>
      <c r="C5155" s="11">
        <v>2</v>
      </c>
      <c r="D5155" s="20" t="str">
        <f>L5155</f>
        <v>out_f &lt;- "C:/NGS/save/.fastq"</v>
      </c>
      <c r="F5155" s="15" t="s">
        <v>95</v>
      </c>
      <c r="G5155" s="15" t="s">
        <v>13</v>
      </c>
      <c r="H5155" s="15" t="str">
        <f>'1. Input and Output files list'!$E$6</f>
        <v>C:/NGS/save/</v>
      </c>
      <c r="I5155" s="15" t="str">
        <f>'1. Input and Output files list'!$I$314</f>
        <v>.fastq</v>
      </c>
      <c r="J5155" s="7" t="s">
        <v>16</v>
      </c>
      <c r="K5155" s="15"/>
      <c r="L5155" s="15" t="str">
        <f>CONCATENATE(F5155,G5155,H5155,I5155,J5155)</f>
        <v>out_f &lt;- "C:/NGS/save/.fastq"</v>
      </c>
    </row>
    <row r="5156" spans="1:18" x14ac:dyDescent="0.15">
      <c r="A5156" s="15">
        <v>5155</v>
      </c>
      <c r="B5156" s="11">
        <v>118</v>
      </c>
      <c r="C5156" s="11">
        <v>3</v>
      </c>
      <c r="D5156" s="20" t="str">
        <f>L5156</f>
        <v>param_trim &lt;- 0</v>
      </c>
      <c r="F5156" s="15" t="s">
        <v>163</v>
      </c>
      <c r="G5156" s="15">
        <f>'1. Input and Output files list'!$H$314</f>
        <v>0</v>
      </c>
      <c r="H5156" s="15"/>
      <c r="I5156" s="15"/>
      <c r="J5156" s="15"/>
      <c r="K5156" s="15"/>
      <c r="L5156" s="15" t="str">
        <f>CONCATENATE(F5156,G5156)</f>
        <v>param_trim &lt;- 0</v>
      </c>
    </row>
    <row r="5157" spans="1:18" x14ac:dyDescent="0.15">
      <c r="A5157" s="15">
        <v>5156</v>
      </c>
      <c r="B5157" s="11">
        <v>118</v>
      </c>
      <c r="C5157" s="11">
        <v>4</v>
      </c>
      <c r="D5157" s="20" t="s">
        <v>21</v>
      </c>
      <c r="F5157" s="15"/>
      <c r="G5157" s="15"/>
      <c r="H5157" s="15"/>
      <c r="I5157" s="15"/>
      <c r="J5157" s="15"/>
      <c r="K5157" s="15"/>
      <c r="L5157" s="15"/>
    </row>
    <row r="5158" spans="1:18" x14ac:dyDescent="0.15">
      <c r="A5158" s="15">
        <v>5157</v>
      </c>
      <c r="B5158" s="11">
        <v>118</v>
      </c>
      <c r="C5158" s="11">
        <v>5</v>
      </c>
      <c r="D5158" s="20" t="s">
        <v>22</v>
      </c>
      <c r="F5158" s="15"/>
      <c r="G5158" s="15"/>
      <c r="H5158" s="15"/>
      <c r="I5158" s="15"/>
      <c r="J5158" s="15"/>
      <c r="K5158" s="15"/>
      <c r="L5158" s="15"/>
    </row>
    <row r="5159" spans="1:18" x14ac:dyDescent="0.15">
      <c r="A5159" s="15">
        <v>5158</v>
      </c>
      <c r="B5159" s="11">
        <v>118</v>
      </c>
      <c r="C5159" s="11">
        <v>6</v>
      </c>
      <c r="D5159" s="20" t="s">
        <v>23</v>
      </c>
      <c r="F5159" s="15"/>
      <c r="G5159" s="15"/>
      <c r="H5159" s="15"/>
      <c r="I5159" s="15"/>
      <c r="J5159" s="15"/>
      <c r="K5159" s="15"/>
      <c r="L5159" s="15"/>
    </row>
    <row r="5160" spans="1:18" x14ac:dyDescent="0.15">
      <c r="A5160" s="15">
        <v>5159</v>
      </c>
      <c r="B5160" s="11">
        <v>118</v>
      </c>
      <c r="C5160" s="11">
        <v>7</v>
      </c>
      <c r="D5160" s="20" t="str">
        <f>L5160</f>
        <v>hoge1 &lt;- DNAStringSet(sread(fastq), start=1, end=hoge)</v>
      </c>
      <c r="F5160" s="15" t="s">
        <v>166</v>
      </c>
      <c r="G5160" s="15">
        <f>'1. Input and Output files list'!$G$314+1</f>
        <v>1</v>
      </c>
      <c r="H5160" s="15" t="s">
        <v>26</v>
      </c>
      <c r="I5160" s="15"/>
      <c r="J5160" s="15"/>
      <c r="K5160" s="15"/>
      <c r="L5160" s="15" t="str">
        <f>CONCATENATE(F5160,G5160,H5160)</f>
        <v>hoge1 &lt;- DNAStringSet(sread(fastq), start=1, end=hoge)</v>
      </c>
    </row>
    <row r="5161" spans="1:18" x14ac:dyDescent="0.15">
      <c r="A5161" s="15">
        <v>5160</v>
      </c>
      <c r="B5161" s="11">
        <v>118</v>
      </c>
      <c r="C5161" s="11">
        <v>8</v>
      </c>
      <c r="D5161" s="20" t="str">
        <f>L5161</f>
        <v>hoge2 &lt;- BStringSet(quality(quality(fastq)), start=1, end=hoge)</v>
      </c>
      <c r="F5161" s="15" t="s">
        <v>167</v>
      </c>
      <c r="G5161" s="15">
        <f>'1. Input and Output files list'!$G$314+1</f>
        <v>1</v>
      </c>
      <c r="H5161" s="15" t="s">
        <v>26</v>
      </c>
      <c r="I5161" s="15"/>
      <c r="J5161" s="15"/>
      <c r="K5161" s="15"/>
      <c r="L5161" s="15" t="str">
        <f>CONCATENATE(F5161,G5161,H5161)</f>
        <v>hoge2 &lt;- BStringSet(quality(quality(fastq)), start=1, end=hoge)</v>
      </c>
    </row>
    <row r="5162" spans="1:18" x14ac:dyDescent="0.15">
      <c r="A5162" s="15">
        <v>5161</v>
      </c>
      <c r="B5162" s="11">
        <v>118</v>
      </c>
      <c r="C5162" s="11">
        <v>9</v>
      </c>
      <c r="D5162" s="20" t="s">
        <v>24</v>
      </c>
      <c r="F5162" s="15"/>
      <c r="G5162" s="15"/>
      <c r="H5162" s="15"/>
      <c r="I5162" s="15"/>
      <c r="J5162" s="15"/>
      <c r="K5162" s="15"/>
      <c r="L5162" s="15"/>
    </row>
    <row r="5163" spans="1:18" x14ac:dyDescent="0.15">
      <c r="A5163" s="15">
        <v>5162</v>
      </c>
      <c r="B5163" s="11">
        <v>118</v>
      </c>
      <c r="C5163" s="11">
        <v>10</v>
      </c>
      <c r="D5163" s="20" t="s">
        <v>96</v>
      </c>
      <c r="F5163" s="15"/>
      <c r="G5163" s="15"/>
      <c r="H5163" s="15"/>
      <c r="I5163" s="15"/>
      <c r="J5163" s="15"/>
      <c r="K5163" s="15"/>
      <c r="L5163" s="15"/>
    </row>
    <row r="5164" spans="1:18" x14ac:dyDescent="0.15">
      <c r="A5164" s="15">
        <v>5163</v>
      </c>
      <c r="B5164" s="11">
        <v>118</v>
      </c>
      <c r="C5164" s="11">
        <v>11</v>
      </c>
      <c r="D5164" s="53" t="str">
        <f>R5164</f>
        <v>param1 &lt;- 35</v>
      </c>
      <c r="F5164" s="15" t="s">
        <v>843</v>
      </c>
      <c r="G5164" s="15">
        <f>'1. Input and Output files list'!$E$32</f>
        <v>35</v>
      </c>
      <c r="H5164" s="15"/>
      <c r="I5164" s="15"/>
      <c r="J5164" s="15"/>
      <c r="K5164" s="15"/>
      <c r="L5164" s="15"/>
      <c r="R5164" t="str">
        <f>CONCATENATE(F5164,G5164,H5164)</f>
        <v>param1 &lt;- 35</v>
      </c>
    </row>
    <row r="5165" spans="1:18" x14ac:dyDescent="0.15">
      <c r="A5165" s="15">
        <v>5164</v>
      </c>
      <c r="B5165" s="11">
        <v>118</v>
      </c>
      <c r="C5165" s="11">
        <v>12</v>
      </c>
      <c r="D5165" s="53" t="str">
        <f>R5165</f>
        <v>param2 &lt;- 0.1</v>
      </c>
      <c r="F5165" s="15" t="s">
        <v>844</v>
      </c>
      <c r="G5165" s="15">
        <f>'1. Input and Output files list'!$E$34</f>
        <v>0.1</v>
      </c>
      <c r="H5165" s="15"/>
      <c r="I5165" s="15"/>
      <c r="J5165" s="15"/>
      <c r="K5165" s="15"/>
      <c r="L5165" s="15"/>
      <c r="R5165" t="str">
        <f>CONCATENATE(F5165,G5165,H5165)</f>
        <v>param2 &lt;- 0.1</v>
      </c>
    </row>
    <row r="5166" spans="1:18" x14ac:dyDescent="0.15">
      <c r="A5166" s="15">
        <v>5165</v>
      </c>
      <c r="B5166" s="11">
        <v>118</v>
      </c>
      <c r="C5166" s="11">
        <v>13</v>
      </c>
      <c r="D5166" s="53" t="str">
        <f>R5166</f>
        <v>fastq &lt;- readFastq("C:/NGS/save/.fastq")</v>
      </c>
      <c r="F5166" s="15" t="s">
        <v>845</v>
      </c>
      <c r="G5166" s="15" t="str">
        <f>'1. Input and Output files list'!$E$6</f>
        <v>C:/NGS/save/</v>
      </c>
      <c r="H5166" s="5" t="str">
        <f>'1. Input and Output files list'!$I$314</f>
        <v>.fastq</v>
      </c>
      <c r="I5166" s="15" t="s">
        <v>4</v>
      </c>
      <c r="J5166" s="15">
        <v>118</v>
      </c>
      <c r="K5166" s="15"/>
      <c r="L5166" s="15"/>
      <c r="R5166" t="str">
        <f>CONCATENATE(F5166,G5166,H5166,I5166)</f>
        <v>fastq &lt;- readFastq("C:/NGS/save/.fastq")</v>
      </c>
    </row>
    <row r="5167" spans="1:18" x14ac:dyDescent="0.15">
      <c r="A5167" s="15">
        <v>5166</v>
      </c>
      <c r="B5167" s="11">
        <v>118</v>
      </c>
      <c r="C5167" s="11">
        <v>14</v>
      </c>
      <c r="D5167" s="53" t="s">
        <v>840</v>
      </c>
      <c r="F5167" s="15"/>
      <c r="G5167" s="15"/>
      <c r="H5167" s="15"/>
      <c r="I5167" s="15"/>
      <c r="J5167" s="15"/>
      <c r="K5167" s="15"/>
      <c r="L5167" s="15"/>
    </row>
    <row r="5168" spans="1:18" x14ac:dyDescent="0.15">
      <c r="A5168" s="15">
        <v>5167</v>
      </c>
      <c r="B5168" s="11">
        <v>118</v>
      </c>
      <c r="C5168" s="11">
        <v>15</v>
      </c>
      <c r="D5168" s="53" t="s">
        <v>841</v>
      </c>
      <c r="F5168" s="15"/>
      <c r="G5168" s="15"/>
      <c r="H5168" s="15"/>
      <c r="I5168" s="15"/>
      <c r="J5168" s="15"/>
      <c r="K5168" s="15"/>
      <c r="L5168" s="15"/>
    </row>
    <row r="5169" spans="1:12" x14ac:dyDescent="0.15">
      <c r="A5169" s="15">
        <v>5168</v>
      </c>
      <c r="B5169" s="11">
        <v>118</v>
      </c>
      <c r="C5169" s="11">
        <v>16</v>
      </c>
      <c r="D5169" s="53" t="s">
        <v>842</v>
      </c>
      <c r="F5169" s="15"/>
      <c r="G5169" s="15"/>
      <c r="H5169" s="15"/>
      <c r="I5169" s="15"/>
      <c r="J5169" s="15"/>
      <c r="K5169" s="15"/>
      <c r="L5169" s="15"/>
    </row>
    <row r="5170" spans="1:12" x14ac:dyDescent="0.15">
      <c r="A5170" s="15">
        <v>5169</v>
      </c>
      <c r="B5170" s="11">
        <v>118</v>
      </c>
      <c r="C5170" s="11">
        <v>17</v>
      </c>
      <c r="D5170" s="20" t="str">
        <f>L5170</f>
        <v xml:space="preserve">writeFastq(fastq, "C:/NGS/save/F2_Adap-0.fastq", compress=F)   </v>
      </c>
      <c r="F5170" s="15" t="s">
        <v>847</v>
      </c>
      <c r="G5170" s="15" t="str">
        <f>'1. Input and Output files list'!$E$6</f>
        <v>C:/NGS/save/</v>
      </c>
      <c r="H5170" s="15" t="s">
        <v>850</v>
      </c>
      <c r="I5170" s="15"/>
      <c r="J5170" s="15"/>
      <c r="K5170" s="15"/>
      <c r="L5170" s="15" t="str">
        <f>CONCATENATE(F5170,G5170,H5170,I5170,J5170)</f>
        <v xml:space="preserve">writeFastq(fastq, "C:/NGS/save/F2_Adap-0.fastq", compress=F)   </v>
      </c>
    </row>
    <row r="5171" spans="1:12" x14ac:dyDescent="0.15">
      <c r="A5171" s="15">
        <v>5170</v>
      </c>
      <c r="B5171" s="11">
        <v>118</v>
      </c>
      <c r="C5171" s="11">
        <v>18</v>
      </c>
      <c r="D5171" s="20" t="str">
        <f>L5171</f>
        <v>in_f &lt;- "C:/NGS/save/F2_Adap-0.fastq"</v>
      </c>
      <c r="F5171" s="15" t="s">
        <v>14</v>
      </c>
      <c r="G5171" s="15" t="s">
        <v>13</v>
      </c>
      <c r="H5171" s="15" t="str">
        <f>'1. Input and Output files list'!$E$6</f>
        <v>C:/NGS/save/</v>
      </c>
      <c r="I5171" s="15" t="s">
        <v>849</v>
      </c>
      <c r="J5171" s="7"/>
      <c r="K5171" s="15"/>
      <c r="L5171" s="15" t="str">
        <f>CONCATENATE(F5171,G5171,H5171,I5171,J5171)</f>
        <v>in_f &lt;- "C:/NGS/save/F2_Adap-0.fastq"</v>
      </c>
    </row>
    <row r="5172" spans="1:12" x14ac:dyDescent="0.15">
      <c r="A5172" s="15">
        <v>5171</v>
      </c>
      <c r="B5172" s="11">
        <v>118</v>
      </c>
      <c r="C5172" s="11">
        <v>19</v>
      </c>
      <c r="D5172" s="20" t="str">
        <f>L5172</f>
        <v>out_f &lt;- "C:/NGS/save/F2_Adap-1.fastq"</v>
      </c>
      <c r="F5172" s="15" t="s">
        <v>15</v>
      </c>
      <c r="G5172" s="15" t="str">
        <f>'1. Input and Output files list'!$E$6</f>
        <v>C:/NGS/save/</v>
      </c>
      <c r="H5172" s="15" t="s">
        <v>86</v>
      </c>
      <c r="I5172" s="15"/>
      <c r="J5172" s="15"/>
      <c r="K5172" s="15"/>
      <c r="L5172" s="15" t="str">
        <f>CONCATENATE(F5172,G5172,H5172)</f>
        <v>out_f &lt;- "C:/NGS/save/F2_Adap-1.fastq"</v>
      </c>
    </row>
    <row r="5173" spans="1:12" x14ac:dyDescent="0.15">
      <c r="A5173" s="15">
        <v>5172</v>
      </c>
      <c r="B5173" s="11">
        <v>118</v>
      </c>
      <c r="C5173" s="11">
        <v>20</v>
      </c>
      <c r="D5173" s="20" t="str">
        <f>L5173</f>
        <v>param_adapter &lt;- "CATGAGATCGGAAGAGCGTCGTGTAGGGAAAGAGTGT"  #Adapter sequence 1</v>
      </c>
      <c r="F5173" s="11" t="s">
        <v>44</v>
      </c>
      <c r="G5173" s="11" t="str">
        <f>'1. Input and Output files list'!$E$64</f>
        <v>CATGAGATCGGAAGAGCGTCGTGTAGGGAAAGAGTGT</v>
      </c>
      <c r="H5173" s="11" t="s">
        <v>46</v>
      </c>
      <c r="I5173" s="15"/>
      <c r="J5173" s="15"/>
      <c r="K5173" s="15"/>
      <c r="L5173" s="15" t="str">
        <f>CONCATENATE(F5173,G5173,H5173)</f>
        <v>param_adapter &lt;- "CATGAGATCGGAAGAGCGTCGTGTAGGGAAAGAGTGT"  #Adapter sequence 1</v>
      </c>
    </row>
    <row r="5174" spans="1:12" x14ac:dyDescent="0.15">
      <c r="A5174" s="15">
        <v>5173</v>
      </c>
      <c r="B5174" s="11">
        <v>118</v>
      </c>
      <c r="C5174" s="11">
        <v>21</v>
      </c>
      <c r="D5174" s="20" t="s">
        <v>28</v>
      </c>
      <c r="F5174" s="15"/>
      <c r="G5174" s="15"/>
      <c r="H5174" s="15"/>
      <c r="I5174" s="15"/>
      <c r="J5174" s="15"/>
      <c r="K5174" s="15"/>
      <c r="L5174" s="15"/>
    </row>
    <row r="5175" spans="1:12" x14ac:dyDescent="0.15">
      <c r="A5175" s="15">
        <v>5174</v>
      </c>
      <c r="B5175" s="11">
        <v>118</v>
      </c>
      <c r="C5175" s="11">
        <v>22</v>
      </c>
      <c r="D5175" s="20" t="str">
        <f>L5175</f>
        <v>in_f &lt;- "C:/NGS/save/F2_Adap-1.fastq"</v>
      </c>
      <c r="F5175" s="15" t="s">
        <v>12</v>
      </c>
      <c r="G5175" s="15" t="str">
        <f>'1. Input and Output files list'!$E$6</f>
        <v>C:/NGS/save/</v>
      </c>
      <c r="H5175" s="15" t="s">
        <v>86</v>
      </c>
      <c r="I5175" s="15"/>
      <c r="J5175" s="15"/>
      <c r="K5175" s="15"/>
      <c r="L5175" s="15" t="str">
        <f>CONCATENATE(F5175,G5175,H5175)</f>
        <v>in_f &lt;- "C:/NGS/save/F2_Adap-1.fastq"</v>
      </c>
    </row>
    <row r="5176" spans="1:12" x14ac:dyDescent="0.15">
      <c r="A5176" s="15">
        <v>5175</v>
      </c>
      <c r="B5176" s="11">
        <v>118</v>
      </c>
      <c r="C5176" s="11">
        <v>23</v>
      </c>
      <c r="D5176" s="20" t="str">
        <f>L5176</f>
        <v>out_f &lt;- "C:/NGS/save/F2_Adap-2.fastq"</v>
      </c>
      <c r="F5176" s="15" t="s">
        <v>15</v>
      </c>
      <c r="G5176" s="15" t="str">
        <f>'1. Input and Output files list'!$E$6</f>
        <v>C:/NGS/save/</v>
      </c>
      <c r="H5176" s="15" t="s">
        <v>87</v>
      </c>
      <c r="I5176" s="15"/>
      <c r="J5176" s="15"/>
      <c r="K5176" s="15"/>
      <c r="L5176" s="15" t="str">
        <f>CONCATENATE(F5176,G5176,H5176)</f>
        <v>out_f &lt;- "C:/NGS/save/F2_Adap-2.fastq"</v>
      </c>
    </row>
    <row r="5177" spans="1:12" x14ac:dyDescent="0.15">
      <c r="A5177" s="15">
        <v>5176</v>
      </c>
      <c r="B5177" s="11">
        <v>118</v>
      </c>
      <c r="C5177" s="11">
        <v>24</v>
      </c>
      <c r="D5177" s="20" t="str">
        <f>L5177</f>
        <v>param_adapter &lt;- "TAAGATCGGAAGAGCACACGTCTGAACTCCAGTCAC"  #Adapter sequence 2</v>
      </c>
      <c r="F5177" s="11" t="s">
        <v>44</v>
      </c>
      <c r="G5177" s="15" t="str">
        <f>'1. Input and Output files list'!$E$65</f>
        <v>TAAGATCGGAAGAGCACACGTCTGAACTCCAGTCAC</v>
      </c>
      <c r="H5177" s="11" t="s">
        <v>47</v>
      </c>
      <c r="I5177" s="15"/>
      <c r="J5177" s="15"/>
      <c r="K5177" s="15"/>
      <c r="L5177" s="15" t="str">
        <f>CONCATENATE(F5177,G5177,H5177)</f>
        <v>param_adapter &lt;- "TAAGATCGGAAGAGCACACGTCTGAACTCCAGTCAC"  #Adapter sequence 2</v>
      </c>
    </row>
    <row r="5178" spans="1:12" x14ac:dyDescent="0.15">
      <c r="A5178" s="15">
        <v>5177</v>
      </c>
      <c r="B5178" s="11">
        <v>118</v>
      </c>
      <c r="C5178" s="11">
        <v>25</v>
      </c>
      <c r="D5178" s="20" t="s">
        <v>29</v>
      </c>
      <c r="F5178" s="15"/>
      <c r="G5178" s="15"/>
      <c r="H5178" s="15"/>
      <c r="I5178" s="15"/>
      <c r="J5178" s="15"/>
      <c r="K5178" s="15"/>
      <c r="L5178" s="15"/>
    </row>
    <row r="5179" spans="1:12" x14ac:dyDescent="0.15">
      <c r="A5179" s="15">
        <v>5178</v>
      </c>
      <c r="B5179" s="11">
        <v>118</v>
      </c>
      <c r="C5179" s="11">
        <v>26</v>
      </c>
      <c r="D5179" s="20" t="str">
        <f>L5179</f>
        <v>in_f &lt;- "C:/NGS/save/F2_Adap-2.fastq"</v>
      </c>
      <c r="F5179" s="15" t="s">
        <v>12</v>
      </c>
      <c r="G5179" s="15" t="str">
        <f>'1. Input and Output files list'!$E$6</f>
        <v>C:/NGS/save/</v>
      </c>
      <c r="H5179" s="15" t="s">
        <v>87</v>
      </c>
      <c r="I5179" s="15"/>
      <c r="J5179" s="15"/>
      <c r="K5179" s="15"/>
      <c r="L5179" s="15" t="str">
        <f>CONCATENATE(F5179,G5179,H5179)</f>
        <v>in_f &lt;- "C:/NGS/save/F2_Adap-2.fastq"</v>
      </c>
    </row>
    <row r="5180" spans="1:12" x14ac:dyDescent="0.15">
      <c r="A5180" s="15">
        <v>5179</v>
      </c>
      <c r="B5180" s="11">
        <v>118</v>
      </c>
      <c r="C5180" s="11">
        <v>27</v>
      </c>
      <c r="D5180" s="20" t="str">
        <f>L5180</f>
        <v>out_f &lt;- "C:/NGS/save/F2_Adap-3.fastq"</v>
      </c>
      <c r="F5180" s="15" t="s">
        <v>15</v>
      </c>
      <c r="G5180" s="15" t="str">
        <f>'1. Input and Output files list'!$E$6</f>
        <v>C:/NGS/save/</v>
      </c>
      <c r="H5180" s="15" t="s">
        <v>88</v>
      </c>
      <c r="I5180" s="15"/>
      <c r="J5180" s="15"/>
      <c r="K5180" s="15"/>
      <c r="L5180" s="15" t="str">
        <f>CONCATENATE(F5180,G5180,H5180)</f>
        <v>out_f &lt;- "C:/NGS/save/F2_Adap-3.fastq"</v>
      </c>
    </row>
    <row r="5181" spans="1:12" x14ac:dyDescent="0.15">
      <c r="A5181" s="15">
        <v>5180</v>
      </c>
      <c r="B5181" s="11">
        <v>118</v>
      </c>
      <c r="C5181" s="11">
        <v>28</v>
      </c>
      <c r="D5181" s="20" t="str">
        <f>L5181</f>
        <v>param_adapter &lt;- "TAAGATCGGAAGAGCGTCGTGTAGGGAAAGAGTGT"  #Adapter sequence 3</v>
      </c>
      <c r="F5181" s="15" t="s">
        <v>44</v>
      </c>
      <c r="G5181" s="15" t="str">
        <f>'1. Input and Output files list'!$E$66</f>
        <v>TAAGATCGGAAGAGCGTCGTGTAGGGAAAGAGTGT</v>
      </c>
      <c r="H5181" s="15" t="s">
        <v>49</v>
      </c>
      <c r="I5181" s="15"/>
      <c r="J5181" s="15"/>
      <c r="K5181" s="15"/>
      <c r="L5181" s="15" t="str">
        <f>CONCATENATE(F5181,G5181,H5181)</f>
        <v>param_adapter &lt;- "TAAGATCGGAAGAGCGTCGTGTAGGGAAAGAGTGT"  #Adapter sequence 3</v>
      </c>
    </row>
    <row r="5182" spans="1:12" x14ac:dyDescent="0.15">
      <c r="A5182" s="15">
        <v>5181</v>
      </c>
      <c r="B5182" s="11">
        <v>118</v>
      </c>
      <c r="C5182" s="11">
        <v>29</v>
      </c>
      <c r="D5182" s="20" t="s">
        <v>30</v>
      </c>
      <c r="F5182" s="15"/>
      <c r="G5182" s="15"/>
      <c r="H5182" s="15"/>
      <c r="I5182" s="15"/>
      <c r="J5182" s="15"/>
      <c r="K5182" s="15"/>
      <c r="L5182" s="15"/>
    </row>
    <row r="5183" spans="1:12" x14ac:dyDescent="0.15">
      <c r="A5183" s="15">
        <v>5182</v>
      </c>
      <c r="B5183" s="11">
        <v>118</v>
      </c>
      <c r="C5183" s="11">
        <v>30</v>
      </c>
      <c r="D5183" s="20" t="str">
        <f>L5183</f>
        <v>in_f &lt;- "C:/NGS/save/F2_Adap-3.fastq"</v>
      </c>
      <c r="F5183" s="15" t="s">
        <v>12</v>
      </c>
      <c r="G5183" s="15" t="str">
        <f>'1. Input and Output files list'!$E$6</f>
        <v>C:/NGS/save/</v>
      </c>
      <c r="H5183" s="15" t="s">
        <v>88</v>
      </c>
      <c r="I5183" s="15"/>
      <c r="J5183" s="15"/>
      <c r="K5183" s="15"/>
      <c r="L5183" s="15" t="str">
        <f>CONCATENATE(F5183,G5183,H5183)</f>
        <v>in_f &lt;- "C:/NGS/save/F2_Adap-3.fastq"</v>
      </c>
    </row>
    <row r="5184" spans="1:12" x14ac:dyDescent="0.15">
      <c r="A5184" s="15">
        <v>5183</v>
      </c>
      <c r="B5184" s="11">
        <v>118</v>
      </c>
      <c r="C5184" s="11">
        <v>31</v>
      </c>
      <c r="D5184" s="20" t="str">
        <f>L5184</f>
        <v>out_f &lt;- "C:/NGS/save/AdapterTrim_.fastq"</v>
      </c>
      <c r="F5184" s="15" t="s">
        <v>36</v>
      </c>
      <c r="G5184" s="15" t="str">
        <f>'1. Input and Output files list'!$E$6</f>
        <v>C:/NGS/save/</v>
      </c>
      <c r="H5184" s="15" t="s">
        <v>38</v>
      </c>
      <c r="I5184" s="15" t="str">
        <f>'1. Input and Output files list'!$I$314</f>
        <v>.fastq</v>
      </c>
      <c r="J5184" s="15" t="s">
        <v>16</v>
      </c>
      <c r="K5184" s="15"/>
      <c r="L5184" s="15" t="str">
        <f>CONCATENATE(F5184,G5184,H5184,I5184,J5184)</f>
        <v>out_f &lt;- "C:/NGS/save/AdapterTrim_.fastq"</v>
      </c>
    </row>
    <row r="5185" spans="1:20" x14ac:dyDescent="0.15">
      <c r="A5185" s="15">
        <v>5184</v>
      </c>
      <c r="B5185" s="11">
        <v>118</v>
      </c>
      <c r="C5185" s="11">
        <v>32</v>
      </c>
      <c r="D5185" s="20" t="str">
        <f>L5185</f>
        <v>param_adapter &lt;- "CATGAGATCGGAAGAGCACACGTCTGAACTCCAGTCAC"  #Adapter sequence 4</v>
      </c>
      <c r="F5185" s="15" t="s">
        <v>44</v>
      </c>
      <c r="G5185" s="15" t="str">
        <f>'1. Input and Output files list'!$E$67</f>
        <v>CATGAGATCGGAAGAGCACACGTCTGAACTCCAGTCAC</v>
      </c>
      <c r="H5185" s="15" t="s">
        <v>51</v>
      </c>
      <c r="I5185" s="15"/>
      <c r="J5185" s="15"/>
      <c r="K5185" s="15"/>
      <c r="L5185" s="15" t="str">
        <f>CONCATENATE(F5185,G5185,H5185)</f>
        <v>param_adapter &lt;- "CATGAGATCGGAAGAGCACACGTCTGAACTCCAGTCAC"  #Adapter sequence 4</v>
      </c>
    </row>
    <row r="5186" spans="1:20" x14ac:dyDescent="0.15">
      <c r="A5186" s="15">
        <v>5185</v>
      </c>
      <c r="B5186" s="11">
        <v>118</v>
      </c>
      <c r="C5186" s="11">
        <v>33</v>
      </c>
      <c r="D5186" s="20" t="s">
        <v>31</v>
      </c>
      <c r="F5186" s="15"/>
      <c r="G5186" s="15"/>
      <c r="H5186" s="15"/>
      <c r="I5186" s="15"/>
      <c r="J5186" s="15"/>
      <c r="K5186" s="15"/>
      <c r="L5186" s="15"/>
    </row>
    <row r="5187" spans="1:20" x14ac:dyDescent="0.15">
      <c r="A5187" s="15">
        <v>5186</v>
      </c>
      <c r="B5187" s="11">
        <v>118</v>
      </c>
      <c r="C5187" s="11">
        <v>34</v>
      </c>
      <c r="D5187" s="20" t="s">
        <v>32</v>
      </c>
      <c r="F5187" s="15"/>
      <c r="G5187" s="15"/>
      <c r="H5187" s="15"/>
      <c r="I5187" s="15"/>
      <c r="J5187" s="15"/>
      <c r="K5187" s="15"/>
      <c r="L5187" s="15"/>
    </row>
    <row r="5188" spans="1:20" x14ac:dyDescent="0.15">
      <c r="A5188" s="15">
        <v>5187</v>
      </c>
      <c r="B5188" s="11">
        <v>118</v>
      </c>
      <c r="C5188" s="11">
        <v>35</v>
      </c>
      <c r="D5188" s="20" t="str">
        <f>L5188</f>
        <v>write.csv(res, "C:/NGS/save/.fastq.csv")</v>
      </c>
      <c r="F5188" s="15" t="s">
        <v>35</v>
      </c>
      <c r="G5188" s="15" t="str">
        <f>'1. Input and Output files list'!$E$6</f>
        <v>C:/NGS/save/</v>
      </c>
      <c r="H5188" s="15" t="str">
        <f>'1. Input and Output files list'!$I$314</f>
        <v>.fastq</v>
      </c>
      <c r="I5188" s="15" t="s">
        <v>34</v>
      </c>
      <c r="J5188" s="15"/>
      <c r="K5188" s="15"/>
      <c r="L5188" s="15" t="str">
        <f>CONCATENATE(F5188,G5188,H5188,I5188)</f>
        <v>write.csv(res, "C:/NGS/save/.fastq.csv")</v>
      </c>
    </row>
    <row r="5189" spans="1:20" x14ac:dyDescent="0.15">
      <c r="A5189" s="15">
        <v>5188</v>
      </c>
      <c r="B5189" s="11">
        <v>118</v>
      </c>
      <c r="C5189" s="11">
        <v>36</v>
      </c>
      <c r="D5189" s="20" t="str">
        <f>L5189</f>
        <v>system.time(fastq &lt;- fread("C:/NGS/save/AdapterTrim_.fastq", header=F, sep="\t", na.strings="NA", strip.white=TRUE, verbose=TRUE))</v>
      </c>
      <c r="F5189" s="15" t="s">
        <v>92</v>
      </c>
      <c r="G5189" s="15" t="str">
        <f>'1. Input and Output files list'!$E$6</f>
        <v>C:/NGS/save/</v>
      </c>
      <c r="H5189" s="15" t="s">
        <v>38</v>
      </c>
      <c r="I5189" s="15" t="str">
        <f>'1. Input and Output files list'!$I$314</f>
        <v>.fastq</v>
      </c>
      <c r="J5189" s="15" t="s">
        <v>20</v>
      </c>
      <c r="K5189" s="15"/>
      <c r="L5189" s="15" t="str">
        <f>CONCATENATE(F5189,G5189,H5189,I5189,J5189)</f>
        <v>system.time(fastq &lt;- fread("C:/NGS/save/AdapterTrim_.fastq", header=F, sep="\t", na.strings="NA", strip.white=TRUE, verbose=TRUE))</v>
      </c>
    </row>
    <row r="5190" spans="1:20" x14ac:dyDescent="0.15">
      <c r="A5190" s="15">
        <v>5189</v>
      </c>
      <c r="B5190" s="11">
        <v>118</v>
      </c>
      <c r="C5190" s="11">
        <v>37</v>
      </c>
      <c r="D5190" s="20" t="str">
        <f>T5190</f>
        <v>file.remove("C:/NGS/save/AdapterTrim_.fastq","C:/NGS/save/F2_Adap-0.fastq","C:/NGS/save/F2_Adap-1.fastq","C:/NGS/save/F2_Adap-2.fastq","C:/NGS/save/F2_Adap-3.fastq")</v>
      </c>
      <c r="F5190" s="15" t="s">
        <v>11</v>
      </c>
      <c r="G5190" s="15" t="str">
        <f>'1. Input and Output files list'!$E$6</f>
        <v>C:/NGS/save/</v>
      </c>
      <c r="H5190" s="15" t="s">
        <v>38</v>
      </c>
      <c r="I5190" s="15" t="str">
        <f>'1. Input and Output files list'!$I$314</f>
        <v>.fastq</v>
      </c>
      <c r="J5190" s="15" t="s">
        <v>852</v>
      </c>
      <c r="K5190" s="15" t="str">
        <f>'1. Input and Output files list'!$E$6</f>
        <v>C:/NGS/save/</v>
      </c>
      <c r="L5190" s="15" t="s">
        <v>851</v>
      </c>
      <c r="M5190" t="str">
        <f>'1. Input and Output files list'!$E$6</f>
        <v>C:/NGS/save/</v>
      </c>
      <c r="N5190" t="s">
        <v>89</v>
      </c>
      <c r="O5190" t="str">
        <f>'1. Input and Output files list'!$E$6</f>
        <v>C:/NGS/save/</v>
      </c>
      <c r="P5190" t="s">
        <v>90</v>
      </c>
      <c r="Q5190" t="str">
        <f>'1. Input and Output files list'!$E$6</f>
        <v>C:/NGS/save/</v>
      </c>
      <c r="R5190" t="s">
        <v>91</v>
      </c>
      <c r="T5190" t="str">
        <f>CONCATENATE(F5190,G5190,H5190,I5190,J5190,K5190,L5190,M5190,N5190,O5190,P5190,Q5190,R5190)</f>
        <v>file.remove("C:/NGS/save/AdapterTrim_.fastq","C:/NGS/save/F2_Adap-0.fastq","C:/NGS/save/F2_Adap-1.fastq","C:/NGS/save/F2_Adap-2.fastq","C:/NGS/save/F2_Adap-3.fastq")</v>
      </c>
    </row>
    <row r="5191" spans="1:20" x14ac:dyDescent="0.15">
      <c r="A5191" s="15">
        <v>5190</v>
      </c>
      <c r="B5191" s="11">
        <v>118</v>
      </c>
      <c r="C5191" s="11">
        <v>38</v>
      </c>
      <c r="D5191" s="20" t="s">
        <v>93</v>
      </c>
      <c r="F5191" s="15"/>
      <c r="G5191" s="15"/>
      <c r="H5191" s="15"/>
      <c r="I5191" s="15"/>
      <c r="J5191" s="15"/>
      <c r="K5191" s="15"/>
      <c r="L5191" s="15"/>
    </row>
    <row r="5192" spans="1:20" x14ac:dyDescent="0.15">
      <c r="A5192" s="15">
        <v>5191</v>
      </c>
      <c r="B5192" s="11">
        <v>118</v>
      </c>
      <c r="C5192" s="11">
        <v>39</v>
      </c>
      <c r="D5192" s="20" t="s">
        <v>2</v>
      </c>
      <c r="F5192" s="15"/>
      <c r="G5192" s="15"/>
      <c r="H5192" s="15"/>
      <c r="I5192" s="15"/>
      <c r="J5192" s="15"/>
      <c r="K5192" s="15"/>
      <c r="L5192" s="15"/>
    </row>
    <row r="5193" spans="1:20" x14ac:dyDescent="0.15">
      <c r="A5193" s="15">
        <v>5192</v>
      </c>
      <c r="B5193" s="11">
        <v>118</v>
      </c>
      <c r="C5193" s="11">
        <v>40</v>
      </c>
      <c r="D5193" s="20" t="str">
        <f>K5193</f>
        <v>system.time(write.csv(RADtag, file="C:/NGS/save/.tagcount", row.names = F))</v>
      </c>
      <c r="F5193" s="15" t="s">
        <v>164</v>
      </c>
      <c r="G5193" s="15" t="str">
        <f>'1. Input and Output files list'!$E$6</f>
        <v>C:/NGS/save/</v>
      </c>
      <c r="H5193" s="15" t="str">
        <f>'1. Input and Output files list'!$J$314</f>
        <v>.tagcount</v>
      </c>
      <c r="I5193" s="15" t="s">
        <v>210</v>
      </c>
      <c r="J5193" s="15"/>
      <c r="K5193" s="15" t="str">
        <f>CONCATENATE(F5193,G5193,H5193,I5193)</f>
        <v>system.time(write.csv(RADtag, file="C:/NGS/save/.tagcount", row.names = F))</v>
      </c>
      <c r="L5193" s="15"/>
    </row>
    <row r="5194" spans="1:20" x14ac:dyDescent="0.15">
      <c r="A5194" s="15">
        <v>5193</v>
      </c>
      <c r="B5194" s="11">
        <v>118</v>
      </c>
      <c r="C5194" s="11">
        <v>41</v>
      </c>
      <c r="D5194" s="20" t="str">
        <f>L5194</f>
        <v>file.remove("C:/NGS/save/.fastq")</v>
      </c>
      <c r="F5194" s="15" t="s">
        <v>97</v>
      </c>
      <c r="G5194" s="15" t="s">
        <v>13</v>
      </c>
      <c r="H5194" s="15" t="str">
        <f>'1. Input and Output files list'!$E$6</f>
        <v>C:/NGS/save/</v>
      </c>
      <c r="I5194" s="15" t="str">
        <f>'1. Input and Output files list'!$I$314</f>
        <v>.fastq</v>
      </c>
      <c r="J5194" s="7" t="s">
        <v>16</v>
      </c>
      <c r="K5194" s="15" t="s">
        <v>52</v>
      </c>
      <c r="L5194" s="15" t="str">
        <f>CONCATENATE(F5194,G5194,H5194,I5194,J5194,K5194)</f>
        <v>file.remove("C:/NGS/save/.fastq")</v>
      </c>
    </row>
    <row r="5195" spans="1:20" x14ac:dyDescent="0.15">
      <c r="A5195" s="15">
        <v>5194</v>
      </c>
      <c r="B5195" s="11">
        <v>118</v>
      </c>
      <c r="C5195" s="11">
        <v>42</v>
      </c>
      <c r="D5195" s="20" t="s">
        <v>170</v>
      </c>
      <c r="F5195" s="15"/>
      <c r="G5195" s="15"/>
      <c r="H5195" s="15"/>
      <c r="I5195" s="15"/>
      <c r="J5195" s="15"/>
      <c r="K5195" s="15"/>
      <c r="L5195" s="15"/>
    </row>
    <row r="5196" spans="1:20" x14ac:dyDescent="0.15">
      <c r="A5196" s="15">
        <v>5195</v>
      </c>
      <c r="B5196" s="11">
        <v>118</v>
      </c>
      <c r="C5196" s="11">
        <v>43</v>
      </c>
      <c r="D5196" s="20" t="str">
        <f>L5196</f>
        <v>system.time(write.csv(RAD_1over, file="C:/NGS/save/.tagcount1over", row.names = F))</v>
      </c>
      <c r="F5196" s="10" t="s">
        <v>171</v>
      </c>
      <c r="G5196" s="15" t="str">
        <f>'1. Input and Output files list'!$E$6</f>
        <v>C:/NGS/save/</v>
      </c>
      <c r="H5196" s="10" t="str">
        <f>'1. Input and Output files list'!$K$314</f>
        <v>.tagcount1over</v>
      </c>
      <c r="I5196" s="10" t="s">
        <v>210</v>
      </c>
      <c r="J5196" s="15"/>
      <c r="K5196" s="15"/>
      <c r="L5196" s="15" t="str">
        <f>CONCATENATE(F5196,G5196,H5196,I5196)</f>
        <v>system.time(write.csv(RAD_1over, file="C:/NGS/save/.tagcount1over", row.names = F))</v>
      </c>
    </row>
    <row r="5197" spans="1:20" x14ac:dyDescent="0.15">
      <c r="A5197" s="15">
        <v>5196</v>
      </c>
      <c r="B5197" s="11">
        <v>118</v>
      </c>
      <c r="C5197" s="11">
        <v>44</v>
      </c>
      <c r="D5197" s="20" t="s">
        <v>1073</v>
      </c>
      <c r="F5197" s="15"/>
      <c r="G5197" s="15"/>
      <c r="H5197" s="15"/>
      <c r="I5197" s="15"/>
      <c r="J5197" s="15"/>
      <c r="K5197" s="15"/>
      <c r="L5197" s="15"/>
    </row>
    <row r="5198" spans="1:20" x14ac:dyDescent="0.15">
      <c r="A5198" s="15">
        <v>5197</v>
      </c>
      <c r="B5198" s="11">
        <v>119</v>
      </c>
      <c r="C5198" s="11">
        <v>1</v>
      </c>
      <c r="D5198" s="20" t="str">
        <f>L5198</f>
        <v>in_f &lt;- c("0", "0")</v>
      </c>
      <c r="F5198" s="15" t="s">
        <v>3</v>
      </c>
      <c r="G5198" s="15">
        <f>'1. Input and Output files list'!$E$316</f>
        <v>0</v>
      </c>
      <c r="H5198" s="15" t="s">
        <v>10</v>
      </c>
      <c r="I5198" s="15">
        <f>'1. Input and Output files list'!$E$317</f>
        <v>0</v>
      </c>
      <c r="J5198" s="15" t="s">
        <v>4</v>
      </c>
      <c r="K5198" s="15"/>
      <c r="L5198" s="15" t="str">
        <f>CONCATENATE(F5198,G5198,H5198,I5198,J5198)</f>
        <v>in_f &lt;- c("0", "0")</v>
      </c>
    </row>
    <row r="5199" spans="1:20" x14ac:dyDescent="0.15">
      <c r="A5199" s="15">
        <v>5198</v>
      </c>
      <c r="B5199" s="11">
        <v>119</v>
      </c>
      <c r="C5199" s="11">
        <v>2</v>
      </c>
      <c r="D5199" s="20" t="str">
        <f>L5199</f>
        <v>out_f &lt;- "C:/NGS/save/.fastq"</v>
      </c>
      <c r="F5199" s="15" t="s">
        <v>95</v>
      </c>
      <c r="G5199" s="15" t="s">
        <v>13</v>
      </c>
      <c r="H5199" s="15" t="str">
        <f>'1. Input and Output files list'!$E$6</f>
        <v>C:/NGS/save/</v>
      </c>
      <c r="I5199" s="15" t="str">
        <f>'1. Input and Output files list'!$I$316</f>
        <v>.fastq</v>
      </c>
      <c r="J5199" s="7" t="s">
        <v>16</v>
      </c>
      <c r="K5199" s="15"/>
      <c r="L5199" s="15" t="str">
        <f>CONCATENATE(F5199,G5199,H5199,I5199,J5199)</f>
        <v>out_f &lt;- "C:/NGS/save/.fastq"</v>
      </c>
    </row>
    <row r="5200" spans="1:20" x14ac:dyDescent="0.15">
      <c r="A5200" s="15">
        <v>5199</v>
      </c>
      <c r="B5200" s="11">
        <v>119</v>
      </c>
      <c r="C5200" s="11">
        <v>3</v>
      </c>
      <c r="D5200" s="20" t="str">
        <f>L5200</f>
        <v>param_trim &lt;- 0</v>
      </c>
      <c r="F5200" s="15" t="s">
        <v>163</v>
      </c>
      <c r="G5200" s="15">
        <f>'1. Input and Output files list'!$H$316</f>
        <v>0</v>
      </c>
      <c r="H5200" s="15"/>
      <c r="I5200" s="15"/>
      <c r="J5200" s="15"/>
      <c r="K5200" s="15"/>
      <c r="L5200" s="15" t="str">
        <f>CONCATENATE(F5200,G5200)</f>
        <v>param_trim &lt;- 0</v>
      </c>
    </row>
    <row r="5201" spans="1:18" x14ac:dyDescent="0.15">
      <c r="A5201" s="15">
        <v>5200</v>
      </c>
      <c r="B5201" s="11">
        <v>119</v>
      </c>
      <c r="C5201" s="11">
        <v>4</v>
      </c>
      <c r="D5201" s="20" t="s">
        <v>21</v>
      </c>
      <c r="F5201" s="15"/>
      <c r="G5201" s="15"/>
      <c r="H5201" s="15"/>
      <c r="I5201" s="15"/>
      <c r="J5201" s="15"/>
      <c r="K5201" s="15"/>
      <c r="L5201" s="15"/>
    </row>
    <row r="5202" spans="1:18" x14ac:dyDescent="0.15">
      <c r="A5202" s="15">
        <v>5201</v>
      </c>
      <c r="B5202" s="11">
        <v>119</v>
      </c>
      <c r="C5202" s="11">
        <v>5</v>
      </c>
      <c r="D5202" s="20" t="s">
        <v>22</v>
      </c>
      <c r="F5202" s="15"/>
      <c r="G5202" s="15"/>
      <c r="H5202" s="15"/>
      <c r="I5202" s="15"/>
      <c r="J5202" s="15"/>
      <c r="K5202" s="15"/>
      <c r="L5202" s="15"/>
    </row>
    <row r="5203" spans="1:18" x14ac:dyDescent="0.15">
      <c r="A5203" s="15">
        <v>5202</v>
      </c>
      <c r="B5203" s="11">
        <v>119</v>
      </c>
      <c r="C5203" s="11">
        <v>6</v>
      </c>
      <c r="D5203" s="20" t="s">
        <v>23</v>
      </c>
      <c r="F5203" s="15"/>
      <c r="G5203" s="15"/>
      <c r="H5203" s="15"/>
      <c r="I5203" s="15"/>
      <c r="J5203" s="15"/>
      <c r="K5203" s="15"/>
      <c r="L5203" s="15"/>
    </row>
    <row r="5204" spans="1:18" x14ac:dyDescent="0.15">
      <c r="A5204" s="15">
        <v>5203</v>
      </c>
      <c r="B5204" s="11">
        <v>119</v>
      </c>
      <c r="C5204" s="11">
        <v>7</v>
      </c>
      <c r="D5204" s="20" t="str">
        <f>L5204</f>
        <v>hoge1 &lt;- DNAStringSet(sread(fastq), start=1, end=hoge)</v>
      </c>
      <c r="F5204" s="15" t="s">
        <v>166</v>
      </c>
      <c r="G5204" s="15">
        <f>'1. Input and Output files list'!$G$316+1</f>
        <v>1</v>
      </c>
      <c r="H5204" s="15" t="s">
        <v>26</v>
      </c>
      <c r="I5204" s="15"/>
      <c r="J5204" s="15"/>
      <c r="K5204" s="15"/>
      <c r="L5204" s="15" t="str">
        <f>CONCATENATE(F5204,G5204,H5204)</f>
        <v>hoge1 &lt;- DNAStringSet(sread(fastq), start=1, end=hoge)</v>
      </c>
    </row>
    <row r="5205" spans="1:18" x14ac:dyDescent="0.15">
      <c r="A5205" s="15">
        <v>5204</v>
      </c>
      <c r="B5205" s="11">
        <v>119</v>
      </c>
      <c r="C5205" s="11">
        <v>8</v>
      </c>
      <c r="D5205" s="20" t="str">
        <f>L5205</f>
        <v>hoge2 &lt;- BStringSet(quality(quality(fastq)), start=1, end=hoge)</v>
      </c>
      <c r="F5205" s="15" t="s">
        <v>167</v>
      </c>
      <c r="G5205" s="15">
        <f>'1. Input and Output files list'!$G$316+1</f>
        <v>1</v>
      </c>
      <c r="H5205" s="15" t="s">
        <v>26</v>
      </c>
      <c r="I5205" s="15"/>
      <c r="J5205" s="15"/>
      <c r="K5205" s="15"/>
      <c r="L5205" s="15" t="str">
        <f>CONCATENATE(F5205,G5205,H5205)</f>
        <v>hoge2 &lt;- BStringSet(quality(quality(fastq)), start=1, end=hoge)</v>
      </c>
    </row>
    <row r="5206" spans="1:18" x14ac:dyDescent="0.15">
      <c r="A5206" s="15">
        <v>5205</v>
      </c>
      <c r="B5206" s="11">
        <v>119</v>
      </c>
      <c r="C5206" s="11">
        <v>9</v>
      </c>
      <c r="D5206" s="20" t="s">
        <v>24</v>
      </c>
      <c r="J5206" s="15"/>
    </row>
    <row r="5207" spans="1:18" x14ac:dyDescent="0.15">
      <c r="A5207" s="15">
        <v>5206</v>
      </c>
      <c r="B5207" s="11">
        <v>119</v>
      </c>
      <c r="C5207" s="11">
        <v>10</v>
      </c>
      <c r="D5207" s="20" t="s">
        <v>96</v>
      </c>
    </row>
    <row r="5208" spans="1:18" x14ac:dyDescent="0.15">
      <c r="A5208" s="15">
        <v>5207</v>
      </c>
      <c r="B5208" s="11">
        <v>119</v>
      </c>
      <c r="C5208" s="11">
        <v>11</v>
      </c>
      <c r="D5208" s="53" t="str">
        <f>R5208</f>
        <v>param1 &lt;- 35</v>
      </c>
      <c r="F5208" s="15" t="s">
        <v>843</v>
      </c>
      <c r="G5208">
        <f>'1. Input and Output files list'!$E$32</f>
        <v>35</v>
      </c>
      <c r="H5208" s="15"/>
      <c r="I5208" s="15"/>
      <c r="R5208" t="str">
        <f>CONCATENATE(F5208,G5208,H5208)</f>
        <v>param1 &lt;- 35</v>
      </c>
    </row>
    <row r="5209" spans="1:18" x14ac:dyDescent="0.15">
      <c r="A5209" s="15">
        <v>5208</v>
      </c>
      <c r="B5209" s="11">
        <v>119</v>
      </c>
      <c r="C5209" s="11">
        <v>12</v>
      </c>
      <c r="D5209" s="53" t="str">
        <f>R5209</f>
        <v>param2 &lt;- 0.1</v>
      </c>
      <c r="F5209" t="s">
        <v>844</v>
      </c>
      <c r="G5209">
        <f>'1. Input and Output files list'!$E$34</f>
        <v>0.1</v>
      </c>
      <c r="R5209" t="str">
        <f>CONCATENATE(F5209,G5209,H5209)</f>
        <v>param2 &lt;- 0.1</v>
      </c>
    </row>
    <row r="5210" spans="1:18" x14ac:dyDescent="0.15">
      <c r="A5210" s="15">
        <v>5209</v>
      </c>
      <c r="B5210" s="11">
        <v>119</v>
      </c>
      <c r="C5210" s="11">
        <v>13</v>
      </c>
      <c r="D5210" s="53" t="str">
        <f>R5210</f>
        <v>fastq &lt;- readFastq("C:/NGS/save/.fastq")</v>
      </c>
      <c r="F5210" t="s">
        <v>845</v>
      </c>
      <c r="G5210" t="str">
        <f>'1. Input and Output files list'!$E$6</f>
        <v>C:/NGS/save/</v>
      </c>
      <c r="H5210" s="5" t="str">
        <f>'1. Input and Output files list'!$I$316</f>
        <v>.fastq</v>
      </c>
      <c r="I5210" t="s">
        <v>4</v>
      </c>
      <c r="J5210" s="15">
        <v>119</v>
      </c>
      <c r="R5210" t="str">
        <f>CONCATENATE(F5210,G5210,H5210,I5210)</f>
        <v>fastq &lt;- readFastq("C:/NGS/save/.fastq")</v>
      </c>
    </row>
    <row r="5211" spans="1:18" x14ac:dyDescent="0.15">
      <c r="A5211" s="15">
        <v>5210</v>
      </c>
      <c r="B5211" s="11">
        <v>119</v>
      </c>
      <c r="C5211" s="11">
        <v>14</v>
      </c>
      <c r="D5211" s="53" t="s">
        <v>840</v>
      </c>
    </row>
    <row r="5212" spans="1:18" x14ac:dyDescent="0.15">
      <c r="A5212" s="15">
        <v>5211</v>
      </c>
      <c r="B5212" s="11">
        <v>119</v>
      </c>
      <c r="C5212" s="11">
        <v>15</v>
      </c>
      <c r="D5212" s="53" t="s">
        <v>841</v>
      </c>
    </row>
    <row r="5213" spans="1:18" x14ac:dyDescent="0.15">
      <c r="A5213" s="15">
        <v>5212</v>
      </c>
      <c r="B5213" s="11">
        <v>119</v>
      </c>
      <c r="C5213" s="11">
        <v>16</v>
      </c>
      <c r="D5213" s="53" t="s">
        <v>842</v>
      </c>
    </row>
    <row r="5214" spans="1:18" x14ac:dyDescent="0.15">
      <c r="A5214" s="15">
        <v>5213</v>
      </c>
      <c r="B5214" s="11">
        <v>119</v>
      </c>
      <c r="C5214" s="11">
        <v>17</v>
      </c>
      <c r="D5214" s="20" t="str">
        <f>L5214</f>
        <v xml:space="preserve">writeFastq(fastq, "C:/NGS/save/F2_Adap-0.fastq", compress=F)   </v>
      </c>
      <c r="F5214" t="s">
        <v>847</v>
      </c>
      <c r="G5214" t="str">
        <f>'1. Input and Output files list'!$E$6</f>
        <v>C:/NGS/save/</v>
      </c>
      <c r="H5214" t="s">
        <v>850</v>
      </c>
      <c r="L5214" t="str">
        <f>CONCATENATE(F5214,G5214,H5214,I5214,J5214)</f>
        <v xml:space="preserve">writeFastq(fastq, "C:/NGS/save/F2_Adap-0.fastq", compress=F)   </v>
      </c>
    </row>
    <row r="5215" spans="1:18" x14ac:dyDescent="0.15">
      <c r="A5215" s="15">
        <v>5214</v>
      </c>
      <c r="B5215" s="11">
        <v>119</v>
      </c>
      <c r="C5215" s="11">
        <v>18</v>
      </c>
      <c r="D5215" s="20" t="str">
        <f>L5215</f>
        <v>in_f &lt;- "C:/NGS/save/F2_Adap-0.fastq"</v>
      </c>
      <c r="F5215" t="s">
        <v>14</v>
      </c>
      <c r="G5215" t="s">
        <v>13</v>
      </c>
      <c r="H5215" t="str">
        <f>'1. Input and Output files list'!$E$6</f>
        <v>C:/NGS/save/</v>
      </c>
      <c r="I5215" t="s">
        <v>849</v>
      </c>
      <c r="J5215" s="7"/>
      <c r="L5215" t="str">
        <f>CONCATENATE(F5215,G5215,H5215,I5215,J5215)</f>
        <v>in_f &lt;- "C:/NGS/save/F2_Adap-0.fastq"</v>
      </c>
    </row>
    <row r="5216" spans="1:18" x14ac:dyDescent="0.15">
      <c r="A5216" s="15">
        <v>5215</v>
      </c>
      <c r="B5216" s="11">
        <v>119</v>
      </c>
      <c r="C5216" s="11">
        <v>19</v>
      </c>
      <c r="D5216" s="20" t="str">
        <f>L5216</f>
        <v>out_f &lt;- "C:/NGS/save/F2_Adap-1.fastq"</v>
      </c>
      <c r="F5216" t="s">
        <v>15</v>
      </c>
      <c r="G5216" t="str">
        <f>'1. Input and Output files list'!$E$6</f>
        <v>C:/NGS/save/</v>
      </c>
      <c r="H5216" t="s">
        <v>86</v>
      </c>
      <c r="L5216" t="str">
        <f>CONCATENATE(F5216,G5216,H5216)</f>
        <v>out_f &lt;- "C:/NGS/save/F2_Adap-1.fastq"</v>
      </c>
    </row>
    <row r="5217" spans="1:12" x14ac:dyDescent="0.15">
      <c r="A5217" s="15">
        <v>5216</v>
      </c>
      <c r="B5217" s="11">
        <v>119</v>
      </c>
      <c r="C5217" s="11">
        <v>20</v>
      </c>
      <c r="D5217" s="20" t="str">
        <f>L5217</f>
        <v>param_adapter &lt;- "CATGAGATCGGAAGAGCGTCGTGTAGGGAAAGAGTGT"  #Adapter sequence 1</v>
      </c>
      <c r="F5217" s="11" t="s">
        <v>44</v>
      </c>
      <c r="G5217" s="11" t="str">
        <f>'1. Input and Output files list'!$E$64</f>
        <v>CATGAGATCGGAAGAGCGTCGTGTAGGGAAAGAGTGT</v>
      </c>
      <c r="H5217" s="11" t="s">
        <v>46</v>
      </c>
      <c r="L5217" t="str">
        <f>CONCATENATE(F5217,G5217,H5217)</f>
        <v>param_adapter &lt;- "CATGAGATCGGAAGAGCGTCGTGTAGGGAAAGAGTGT"  #Adapter sequence 1</v>
      </c>
    </row>
    <row r="5218" spans="1:12" x14ac:dyDescent="0.15">
      <c r="A5218" s="15">
        <v>5217</v>
      </c>
      <c r="B5218" s="11">
        <v>119</v>
      </c>
      <c r="C5218" s="11">
        <v>21</v>
      </c>
      <c r="D5218" s="20" t="s">
        <v>28</v>
      </c>
    </row>
    <row r="5219" spans="1:12" x14ac:dyDescent="0.15">
      <c r="A5219" s="15">
        <v>5218</v>
      </c>
      <c r="B5219" s="11">
        <v>119</v>
      </c>
      <c r="C5219" s="11">
        <v>22</v>
      </c>
      <c r="D5219" s="20" t="str">
        <f>L5219</f>
        <v>in_f &lt;- "C:/NGS/save/F2_Adap-1.fastq"</v>
      </c>
      <c r="F5219" t="s">
        <v>12</v>
      </c>
      <c r="G5219" t="str">
        <f>'1. Input and Output files list'!$E$6</f>
        <v>C:/NGS/save/</v>
      </c>
      <c r="H5219" t="s">
        <v>86</v>
      </c>
      <c r="L5219" t="str">
        <f>CONCATENATE(F5219,G5219,H5219)</f>
        <v>in_f &lt;- "C:/NGS/save/F2_Adap-1.fastq"</v>
      </c>
    </row>
    <row r="5220" spans="1:12" x14ac:dyDescent="0.15">
      <c r="A5220" s="15">
        <v>5219</v>
      </c>
      <c r="B5220" s="11">
        <v>119</v>
      </c>
      <c r="C5220" s="11">
        <v>23</v>
      </c>
      <c r="D5220" s="20" t="str">
        <f>L5220</f>
        <v>out_f &lt;- "C:/NGS/save/F2_Adap-2.fastq"</v>
      </c>
      <c r="F5220" t="s">
        <v>15</v>
      </c>
      <c r="G5220" t="str">
        <f>'1. Input and Output files list'!$E$6</f>
        <v>C:/NGS/save/</v>
      </c>
      <c r="H5220" t="s">
        <v>87</v>
      </c>
      <c r="J5220" s="15"/>
      <c r="L5220" t="str">
        <f>CONCATENATE(F5220,G5220,H5220)</f>
        <v>out_f &lt;- "C:/NGS/save/F2_Adap-2.fastq"</v>
      </c>
    </row>
    <row r="5221" spans="1:12" x14ac:dyDescent="0.15">
      <c r="A5221" s="15">
        <v>5220</v>
      </c>
      <c r="B5221" s="11">
        <v>119</v>
      </c>
      <c r="C5221" s="11">
        <v>24</v>
      </c>
      <c r="D5221" s="20" t="str">
        <f>L5221</f>
        <v>param_adapter &lt;- "TAAGATCGGAAGAGCACACGTCTGAACTCCAGTCAC"  #Adapter sequence 2</v>
      </c>
      <c r="F5221" s="11" t="s">
        <v>44</v>
      </c>
      <c r="G5221" t="str">
        <f>'1. Input and Output files list'!$E$65</f>
        <v>TAAGATCGGAAGAGCACACGTCTGAACTCCAGTCAC</v>
      </c>
      <c r="H5221" s="11" t="s">
        <v>47</v>
      </c>
      <c r="I5221" s="15"/>
      <c r="L5221" t="str">
        <f>CONCATENATE(F5221,G5221,H5221)</f>
        <v>param_adapter &lt;- "TAAGATCGGAAGAGCACACGTCTGAACTCCAGTCAC"  #Adapter sequence 2</v>
      </c>
    </row>
    <row r="5222" spans="1:12" x14ac:dyDescent="0.15">
      <c r="A5222" s="15">
        <v>5221</v>
      </c>
      <c r="B5222" s="11">
        <v>119</v>
      </c>
      <c r="C5222" s="11">
        <v>25</v>
      </c>
      <c r="D5222" s="20" t="s">
        <v>29</v>
      </c>
      <c r="F5222" s="15"/>
      <c r="H5222" s="15"/>
      <c r="I5222" s="15"/>
    </row>
    <row r="5223" spans="1:12" x14ac:dyDescent="0.15">
      <c r="A5223" s="15">
        <v>5222</v>
      </c>
      <c r="B5223" s="11">
        <v>119</v>
      </c>
      <c r="C5223" s="11">
        <v>26</v>
      </c>
      <c r="D5223" s="20" t="str">
        <f>L5223</f>
        <v>in_f &lt;- "C:/NGS/save/F2_Adap-2.fastq"</v>
      </c>
      <c r="F5223" t="s">
        <v>12</v>
      </c>
      <c r="G5223" t="str">
        <f>'1. Input and Output files list'!$E$6</f>
        <v>C:/NGS/save/</v>
      </c>
      <c r="H5223" t="s">
        <v>87</v>
      </c>
      <c r="L5223" t="str">
        <f>CONCATENATE(F5223,G5223,H5223)</f>
        <v>in_f &lt;- "C:/NGS/save/F2_Adap-2.fastq"</v>
      </c>
    </row>
    <row r="5224" spans="1:12" x14ac:dyDescent="0.15">
      <c r="A5224" s="15">
        <v>5223</v>
      </c>
      <c r="B5224" s="11">
        <v>119</v>
      </c>
      <c r="C5224" s="11">
        <v>27</v>
      </c>
      <c r="D5224" s="20" t="str">
        <f>L5224</f>
        <v>out_f &lt;- "C:/NGS/save/F2_Adap-3.fastq"</v>
      </c>
      <c r="F5224" t="s">
        <v>15</v>
      </c>
      <c r="G5224" t="str">
        <f>'1. Input and Output files list'!$E$6</f>
        <v>C:/NGS/save/</v>
      </c>
      <c r="H5224" t="s">
        <v>88</v>
      </c>
      <c r="J5224" s="15"/>
      <c r="L5224" t="str">
        <f>CONCATENATE(F5224,G5224,H5224)</f>
        <v>out_f &lt;- "C:/NGS/save/F2_Adap-3.fastq"</v>
      </c>
    </row>
    <row r="5225" spans="1:12" x14ac:dyDescent="0.15">
      <c r="A5225" s="15">
        <v>5224</v>
      </c>
      <c r="B5225" s="11">
        <v>119</v>
      </c>
      <c r="C5225" s="11">
        <v>28</v>
      </c>
      <c r="D5225" s="20" t="str">
        <f>L5225</f>
        <v>param_adapter &lt;- "TAAGATCGGAAGAGCGTCGTGTAGGGAAAGAGTGT"  #Adapter sequence 3</v>
      </c>
      <c r="F5225" t="s">
        <v>44</v>
      </c>
      <c r="G5225" t="str">
        <f>'1. Input and Output files list'!$E$66</f>
        <v>TAAGATCGGAAGAGCGTCGTGTAGGGAAAGAGTGT</v>
      </c>
      <c r="H5225" t="s">
        <v>49</v>
      </c>
      <c r="L5225" t="str">
        <f>CONCATENATE(F5225,G5225,H5225)</f>
        <v>param_adapter &lt;- "TAAGATCGGAAGAGCGTCGTGTAGGGAAAGAGTGT"  #Adapter sequence 3</v>
      </c>
    </row>
    <row r="5226" spans="1:12" x14ac:dyDescent="0.15">
      <c r="A5226" s="15">
        <v>5225</v>
      </c>
      <c r="B5226" s="11">
        <v>119</v>
      </c>
      <c r="C5226" s="11">
        <v>29</v>
      </c>
      <c r="D5226" s="20" t="s">
        <v>30</v>
      </c>
      <c r="J5226" s="15"/>
    </row>
    <row r="5227" spans="1:12" x14ac:dyDescent="0.15">
      <c r="A5227" s="15">
        <v>5226</v>
      </c>
      <c r="B5227" s="11">
        <v>119</v>
      </c>
      <c r="C5227" s="11">
        <v>30</v>
      </c>
      <c r="D5227" s="20" t="str">
        <f>L5227</f>
        <v>in_f &lt;- "C:/NGS/save/F2_Adap-3.fastq"</v>
      </c>
      <c r="F5227" t="s">
        <v>12</v>
      </c>
      <c r="G5227" t="str">
        <f>'1. Input and Output files list'!$E$6</f>
        <v>C:/NGS/save/</v>
      </c>
      <c r="H5227" t="s">
        <v>88</v>
      </c>
      <c r="L5227" t="str">
        <f>CONCATENATE(F5227,G5227,H5227)</f>
        <v>in_f &lt;- "C:/NGS/save/F2_Adap-3.fastq"</v>
      </c>
    </row>
    <row r="5228" spans="1:12" x14ac:dyDescent="0.15">
      <c r="A5228" s="15">
        <v>5227</v>
      </c>
      <c r="B5228" s="11">
        <v>119</v>
      </c>
      <c r="C5228" s="11">
        <v>31</v>
      </c>
      <c r="D5228" s="20" t="str">
        <f>L5228</f>
        <v>out_f &lt;- "C:/NGS/save/AdapterTrim_.fastq"</v>
      </c>
      <c r="F5228" s="15" t="s">
        <v>36</v>
      </c>
      <c r="G5228" s="15" t="str">
        <f>'1. Input and Output files list'!$E$6</f>
        <v>C:/NGS/save/</v>
      </c>
      <c r="H5228" s="15" t="s">
        <v>38</v>
      </c>
      <c r="I5228" t="str">
        <f>'1. Input and Output files list'!$I$316</f>
        <v>.fastq</v>
      </c>
      <c r="J5228" t="s">
        <v>16</v>
      </c>
      <c r="L5228" t="str">
        <f>CONCATENATE(F5228,G5228,H5228,I5228,J5228)</f>
        <v>out_f &lt;- "C:/NGS/save/AdapterTrim_.fastq"</v>
      </c>
    </row>
    <row r="5229" spans="1:12" x14ac:dyDescent="0.15">
      <c r="A5229" s="15">
        <v>5228</v>
      </c>
      <c r="B5229" s="11">
        <v>119</v>
      </c>
      <c r="C5229" s="11">
        <v>32</v>
      </c>
      <c r="D5229" s="20" t="str">
        <f>L5229</f>
        <v>param_adapter &lt;- "CATGAGATCGGAAGAGCACACGTCTGAACTCCAGTCAC"  #Adapter sequence 4</v>
      </c>
      <c r="F5229" t="s">
        <v>44</v>
      </c>
      <c r="G5229" t="str">
        <f>'1. Input and Output files list'!$E$67</f>
        <v>CATGAGATCGGAAGAGCACACGTCTGAACTCCAGTCAC</v>
      </c>
      <c r="H5229" t="s">
        <v>51</v>
      </c>
      <c r="L5229" t="str">
        <f>CONCATENATE(F5229,G5229,H5229)</f>
        <v>param_adapter &lt;- "CATGAGATCGGAAGAGCACACGTCTGAACTCCAGTCAC"  #Adapter sequence 4</v>
      </c>
    </row>
    <row r="5230" spans="1:12" x14ac:dyDescent="0.15">
      <c r="A5230" s="15">
        <v>5229</v>
      </c>
      <c r="B5230" s="11">
        <v>119</v>
      </c>
      <c r="C5230" s="11">
        <v>33</v>
      </c>
      <c r="D5230" s="20" t="s">
        <v>31</v>
      </c>
    </row>
    <row r="5231" spans="1:12" x14ac:dyDescent="0.15">
      <c r="A5231" s="15">
        <v>5230</v>
      </c>
      <c r="B5231" s="11">
        <v>119</v>
      </c>
      <c r="C5231" s="11">
        <v>34</v>
      </c>
      <c r="D5231" s="20" t="s">
        <v>32</v>
      </c>
    </row>
    <row r="5232" spans="1:12" x14ac:dyDescent="0.15">
      <c r="A5232" s="15">
        <v>5231</v>
      </c>
      <c r="B5232" s="11">
        <v>119</v>
      </c>
      <c r="C5232" s="11">
        <v>35</v>
      </c>
      <c r="D5232" s="20" t="str">
        <f>L5232</f>
        <v>write.csv(res, "C:/NGS/save/.fastq.csv")</v>
      </c>
      <c r="F5232" s="15" t="s">
        <v>35</v>
      </c>
      <c r="G5232" t="str">
        <f>'1. Input and Output files list'!$E$6</f>
        <v>C:/NGS/save/</v>
      </c>
      <c r="H5232" s="15" t="str">
        <f>'1. Input and Output files list'!$I$316</f>
        <v>.fastq</v>
      </c>
      <c r="I5232" t="s">
        <v>34</v>
      </c>
      <c r="L5232" t="str">
        <f>CONCATENATE(F5232,G5232,H5232,I5232)</f>
        <v>write.csv(res, "C:/NGS/save/.fastq.csv")</v>
      </c>
    </row>
    <row r="5233" spans="1:20" x14ac:dyDescent="0.15">
      <c r="A5233" s="15">
        <v>5232</v>
      </c>
      <c r="B5233" s="11">
        <v>119</v>
      </c>
      <c r="C5233" s="11">
        <v>36</v>
      </c>
      <c r="D5233" s="20" t="str">
        <f>L5233</f>
        <v>system.time(fastq &lt;- fread("C:/NGS/save/AdapterTrim_.fastq", header=F, sep="\t", na.strings="NA", strip.white=TRUE, verbose=TRUE))</v>
      </c>
      <c r="F5233" t="s">
        <v>92</v>
      </c>
      <c r="G5233" t="str">
        <f>'1. Input and Output files list'!$E$6</f>
        <v>C:/NGS/save/</v>
      </c>
      <c r="H5233" t="s">
        <v>38</v>
      </c>
      <c r="I5233" t="str">
        <f>'1. Input and Output files list'!$I$316</f>
        <v>.fastq</v>
      </c>
      <c r="J5233" t="s">
        <v>20</v>
      </c>
      <c r="L5233" t="str">
        <f>CONCATENATE(F5233,G5233,H5233,I5233,J5233)</f>
        <v>system.time(fastq &lt;- fread("C:/NGS/save/AdapterTrim_.fastq", header=F, sep="\t", na.strings="NA", strip.white=TRUE, verbose=TRUE))</v>
      </c>
    </row>
    <row r="5234" spans="1:20" x14ac:dyDescent="0.15">
      <c r="A5234" s="15">
        <v>5233</v>
      </c>
      <c r="B5234" s="11">
        <v>119</v>
      </c>
      <c r="C5234" s="11">
        <v>37</v>
      </c>
      <c r="D5234" s="20" t="str">
        <f>T5234</f>
        <v>file.remove("C:/NGS/save/AdapterTrim_.fastq","C:/NGS/save/F2_Adap-0.fastq","C:/NGS/save/F2_Adap-1.fastq","C:/NGS/save/F2_Adap-2.fastq","C:/NGS/save/F2_Adap-3.fastq")</v>
      </c>
      <c r="F5234" t="s">
        <v>11</v>
      </c>
      <c r="G5234" t="str">
        <f>'1. Input and Output files list'!$E$6</f>
        <v>C:/NGS/save/</v>
      </c>
      <c r="H5234" t="s">
        <v>38</v>
      </c>
      <c r="I5234" t="str">
        <f>'1. Input and Output files list'!$I$316</f>
        <v>.fastq</v>
      </c>
      <c r="J5234" s="15" t="s">
        <v>852</v>
      </c>
      <c r="K5234" t="str">
        <f>'1. Input and Output files list'!$E$6</f>
        <v>C:/NGS/save/</v>
      </c>
      <c r="L5234" t="s">
        <v>851</v>
      </c>
      <c r="M5234" t="str">
        <f>'1. Input and Output files list'!$E$6</f>
        <v>C:/NGS/save/</v>
      </c>
      <c r="N5234" t="s">
        <v>89</v>
      </c>
      <c r="O5234" t="str">
        <f>'1. Input and Output files list'!$E$6</f>
        <v>C:/NGS/save/</v>
      </c>
      <c r="P5234" t="s">
        <v>90</v>
      </c>
      <c r="Q5234" t="str">
        <f>'1. Input and Output files list'!$E$6</f>
        <v>C:/NGS/save/</v>
      </c>
      <c r="R5234" t="s">
        <v>91</v>
      </c>
      <c r="T5234" t="str">
        <f>CONCATENATE(F5234,G5234,H5234,I5234,J5234,K5234,L5234,M5234,N5234,O5234,P5234,Q5234,R5234)</f>
        <v>file.remove("C:/NGS/save/AdapterTrim_.fastq","C:/NGS/save/F2_Adap-0.fastq","C:/NGS/save/F2_Adap-1.fastq","C:/NGS/save/F2_Adap-2.fastq","C:/NGS/save/F2_Adap-3.fastq")</v>
      </c>
    </row>
    <row r="5235" spans="1:20" x14ac:dyDescent="0.15">
      <c r="A5235" s="15">
        <v>5234</v>
      </c>
      <c r="B5235" s="11">
        <v>119</v>
      </c>
      <c r="C5235" s="11">
        <v>38</v>
      </c>
      <c r="D5235" s="20" t="s">
        <v>93</v>
      </c>
    </row>
    <row r="5236" spans="1:20" x14ac:dyDescent="0.15">
      <c r="A5236" s="15">
        <v>5235</v>
      </c>
      <c r="B5236" s="11">
        <v>119</v>
      </c>
      <c r="C5236" s="11">
        <v>39</v>
      </c>
      <c r="D5236" s="20" t="s">
        <v>2</v>
      </c>
      <c r="F5236" s="15"/>
      <c r="G5236" s="15"/>
      <c r="H5236" s="15"/>
    </row>
    <row r="5237" spans="1:20" x14ac:dyDescent="0.15">
      <c r="A5237" s="15">
        <v>5236</v>
      </c>
      <c r="B5237" s="11">
        <v>119</v>
      </c>
      <c r="C5237" s="11">
        <v>40</v>
      </c>
      <c r="D5237" s="20" t="str">
        <f>K5237</f>
        <v>system.time(write.csv(RADtag, file="C:/NGS/save/.tagcount", row.names = F))</v>
      </c>
      <c r="F5237" t="s">
        <v>164</v>
      </c>
      <c r="G5237" t="str">
        <f>'1. Input and Output files list'!$E$6</f>
        <v>C:/NGS/save/</v>
      </c>
      <c r="H5237" t="str">
        <f>'1. Input and Output files list'!$J$316</f>
        <v>.tagcount</v>
      </c>
      <c r="I5237" t="s">
        <v>210</v>
      </c>
      <c r="K5237" t="str">
        <f>CONCATENATE(F5237,G5237,H5237,I5237)</f>
        <v>system.time(write.csv(RADtag, file="C:/NGS/save/.tagcount", row.names = F))</v>
      </c>
    </row>
    <row r="5238" spans="1:20" x14ac:dyDescent="0.15">
      <c r="A5238" s="15">
        <v>5237</v>
      </c>
      <c r="B5238" s="11">
        <v>119</v>
      </c>
      <c r="C5238" s="11">
        <v>41</v>
      </c>
      <c r="D5238" s="20" t="str">
        <f>L5238</f>
        <v>file.remove("C:/NGS/save/.fastq")</v>
      </c>
      <c r="F5238" t="s">
        <v>97</v>
      </c>
      <c r="G5238" t="s">
        <v>13</v>
      </c>
      <c r="H5238" t="str">
        <f>'1. Input and Output files list'!$E$6</f>
        <v>C:/NGS/save/</v>
      </c>
      <c r="I5238" t="str">
        <f>'1. Input and Output files list'!$I$316</f>
        <v>.fastq</v>
      </c>
      <c r="J5238" s="7" t="s">
        <v>16</v>
      </c>
      <c r="K5238" t="s">
        <v>52</v>
      </c>
      <c r="L5238" t="str">
        <f>CONCATENATE(F5238,G5238,H5238,I5238,J5238,K5238)</f>
        <v>file.remove("C:/NGS/save/.fastq")</v>
      </c>
    </row>
    <row r="5239" spans="1:20" x14ac:dyDescent="0.15">
      <c r="A5239" s="15">
        <v>5238</v>
      </c>
      <c r="B5239" s="11">
        <v>119</v>
      </c>
      <c r="C5239" s="11">
        <v>42</v>
      </c>
      <c r="D5239" s="20" t="s">
        <v>170</v>
      </c>
    </row>
    <row r="5240" spans="1:20" x14ac:dyDescent="0.15">
      <c r="A5240" s="15">
        <v>5239</v>
      </c>
      <c r="B5240" s="11">
        <v>119</v>
      </c>
      <c r="C5240" s="11">
        <v>43</v>
      </c>
      <c r="D5240" s="20" t="str">
        <f>L5240</f>
        <v>system.time(write.csv(RAD_1over, file="C:/NGS/save/.tagcount1over", row.names = F))</v>
      </c>
      <c r="F5240" s="10" t="s">
        <v>171</v>
      </c>
      <c r="G5240" t="str">
        <f>'1. Input and Output files list'!$E$6</f>
        <v>C:/NGS/save/</v>
      </c>
      <c r="H5240" s="10" t="str">
        <f>'1. Input and Output files list'!$K$316</f>
        <v>.tagcount1over</v>
      </c>
      <c r="I5240" s="10" t="s">
        <v>210</v>
      </c>
      <c r="L5240" t="str">
        <f>CONCATENATE(F5240,G5240,H5240,I5240)</f>
        <v>system.time(write.csv(RAD_1over, file="C:/NGS/save/.tagcount1over", row.names = F))</v>
      </c>
    </row>
    <row r="5241" spans="1:20" x14ac:dyDescent="0.15">
      <c r="A5241" s="15">
        <v>5240</v>
      </c>
      <c r="B5241" s="11">
        <v>119</v>
      </c>
      <c r="C5241" s="11">
        <v>44</v>
      </c>
      <c r="D5241" s="20" t="s">
        <v>1073</v>
      </c>
    </row>
    <row r="5242" spans="1:20" x14ac:dyDescent="0.15">
      <c r="A5242" s="15">
        <v>5241</v>
      </c>
      <c r="B5242" s="11">
        <v>120</v>
      </c>
      <c r="C5242" s="11">
        <v>1</v>
      </c>
      <c r="D5242" s="20" t="str">
        <f>L5242</f>
        <v>in_f &lt;- c("0", "0")</v>
      </c>
      <c r="F5242" t="s">
        <v>3</v>
      </c>
      <c r="G5242">
        <f>'1. Input and Output files list'!$E$318</f>
        <v>0</v>
      </c>
      <c r="H5242" t="s">
        <v>10</v>
      </c>
      <c r="I5242">
        <f>'1. Input and Output files list'!$E$319</f>
        <v>0</v>
      </c>
      <c r="J5242" t="s">
        <v>4</v>
      </c>
      <c r="L5242" t="str">
        <f>CONCATENATE(F5242,G5242,H5242,I5242,J5242)</f>
        <v>in_f &lt;- c("0", "0")</v>
      </c>
    </row>
    <row r="5243" spans="1:20" x14ac:dyDescent="0.15">
      <c r="A5243" s="15">
        <v>5242</v>
      </c>
      <c r="B5243" s="11">
        <v>120</v>
      </c>
      <c r="C5243" s="11">
        <v>2</v>
      </c>
      <c r="D5243" s="20" t="str">
        <f>L5243</f>
        <v>out_f &lt;- "C:/NGS/save/.fastq"</v>
      </c>
      <c r="F5243" t="s">
        <v>95</v>
      </c>
      <c r="G5243" t="s">
        <v>13</v>
      </c>
      <c r="H5243" t="str">
        <f>'1. Input and Output files list'!$E$6</f>
        <v>C:/NGS/save/</v>
      </c>
      <c r="I5243" t="str">
        <f>'1. Input and Output files list'!$I$318</f>
        <v>.fastq</v>
      </c>
      <c r="J5243" s="7" t="s">
        <v>16</v>
      </c>
      <c r="L5243" t="str">
        <f>CONCATENATE(F5243,G5243,H5243,I5243,J5243)</f>
        <v>out_f &lt;- "C:/NGS/save/.fastq"</v>
      </c>
    </row>
    <row r="5244" spans="1:20" x14ac:dyDescent="0.15">
      <c r="A5244" s="15">
        <v>5243</v>
      </c>
      <c r="B5244" s="11">
        <v>120</v>
      </c>
      <c r="C5244" s="11">
        <v>3</v>
      </c>
      <c r="D5244" s="20" t="str">
        <f>L5244</f>
        <v>param_trim &lt;- 0</v>
      </c>
      <c r="F5244" t="s">
        <v>163</v>
      </c>
      <c r="G5244">
        <f>'1. Input and Output files list'!$H$318</f>
        <v>0</v>
      </c>
      <c r="L5244" t="str">
        <f>CONCATENATE(F5244,G5244)</f>
        <v>param_trim &lt;- 0</v>
      </c>
    </row>
    <row r="5245" spans="1:20" x14ac:dyDescent="0.15">
      <c r="A5245" s="15">
        <v>5244</v>
      </c>
      <c r="B5245" s="11">
        <v>120</v>
      </c>
      <c r="C5245" s="11">
        <v>4</v>
      </c>
      <c r="D5245" s="20" t="s">
        <v>21</v>
      </c>
    </row>
    <row r="5246" spans="1:20" x14ac:dyDescent="0.15">
      <c r="A5246" s="15">
        <v>5245</v>
      </c>
      <c r="B5246" s="11">
        <v>120</v>
      </c>
      <c r="C5246" s="11">
        <v>5</v>
      </c>
      <c r="D5246" s="20" t="s">
        <v>22</v>
      </c>
    </row>
    <row r="5247" spans="1:20" x14ac:dyDescent="0.15">
      <c r="A5247" s="15">
        <v>5246</v>
      </c>
      <c r="B5247" s="11">
        <v>120</v>
      </c>
      <c r="C5247" s="11">
        <v>6</v>
      </c>
      <c r="D5247" s="20" t="s">
        <v>23</v>
      </c>
    </row>
    <row r="5248" spans="1:20" x14ac:dyDescent="0.15">
      <c r="A5248" s="15">
        <v>5247</v>
      </c>
      <c r="B5248" s="11">
        <v>120</v>
      </c>
      <c r="C5248" s="11">
        <v>7</v>
      </c>
      <c r="D5248" s="20" t="str">
        <f>L5248</f>
        <v>hoge1 &lt;- DNAStringSet(sread(fastq), start=1, end=hoge)</v>
      </c>
      <c r="F5248" t="s">
        <v>166</v>
      </c>
      <c r="G5248">
        <f>'1. Input and Output files list'!$G$318+1</f>
        <v>1</v>
      </c>
      <c r="H5248" t="s">
        <v>26</v>
      </c>
      <c r="L5248" t="str">
        <f>CONCATENATE(F5248,G5248,H5248)</f>
        <v>hoge1 &lt;- DNAStringSet(sread(fastq), start=1, end=hoge)</v>
      </c>
    </row>
    <row r="5249" spans="1:18" x14ac:dyDescent="0.15">
      <c r="A5249" s="15">
        <v>5248</v>
      </c>
      <c r="B5249" s="11">
        <v>120</v>
      </c>
      <c r="C5249" s="11">
        <v>8</v>
      </c>
      <c r="D5249" s="20" t="str">
        <f>L5249</f>
        <v>hoge2 &lt;- BStringSet(quality(quality(fastq)), start=1, end=hoge)</v>
      </c>
      <c r="F5249" t="s">
        <v>167</v>
      </c>
      <c r="G5249">
        <f>'1. Input and Output files list'!$G$318+1</f>
        <v>1</v>
      </c>
      <c r="H5249" t="s">
        <v>26</v>
      </c>
      <c r="J5249" s="15"/>
      <c r="L5249" t="str">
        <f>CONCATENATE(F5249,G5249,H5249)</f>
        <v>hoge2 &lt;- BStringSet(quality(quality(fastq)), start=1, end=hoge)</v>
      </c>
    </row>
    <row r="5250" spans="1:18" x14ac:dyDescent="0.15">
      <c r="A5250" s="15">
        <v>5249</v>
      </c>
      <c r="B5250" s="11">
        <v>120</v>
      </c>
      <c r="C5250" s="11">
        <v>9</v>
      </c>
      <c r="D5250" s="20" t="s">
        <v>24</v>
      </c>
    </row>
    <row r="5251" spans="1:18" x14ac:dyDescent="0.15">
      <c r="A5251" s="15">
        <v>5250</v>
      </c>
      <c r="B5251" s="11">
        <v>120</v>
      </c>
      <c r="C5251" s="11">
        <v>10</v>
      </c>
      <c r="D5251" s="20" t="s">
        <v>96</v>
      </c>
      <c r="F5251" s="15"/>
      <c r="H5251" s="15"/>
      <c r="I5251" s="15"/>
    </row>
    <row r="5252" spans="1:18" x14ac:dyDescent="0.15">
      <c r="A5252" s="15">
        <v>5251</v>
      </c>
      <c r="B5252" s="11">
        <v>120</v>
      </c>
      <c r="C5252" s="11">
        <v>11</v>
      </c>
      <c r="D5252" s="53" t="str">
        <f>R5252</f>
        <v>param1 &lt;- 35</v>
      </c>
      <c r="F5252" t="s">
        <v>843</v>
      </c>
      <c r="G5252">
        <f>'1. Input and Output files list'!$E$32</f>
        <v>35</v>
      </c>
      <c r="R5252" t="str">
        <f>CONCATENATE(F5252,G5252,H5252)</f>
        <v>param1 &lt;- 35</v>
      </c>
    </row>
    <row r="5253" spans="1:18" x14ac:dyDescent="0.15">
      <c r="A5253" s="15">
        <v>5252</v>
      </c>
      <c r="B5253" s="11">
        <v>120</v>
      </c>
      <c r="C5253" s="11">
        <v>12</v>
      </c>
      <c r="D5253" s="53" t="str">
        <f>R5253</f>
        <v>param2 &lt;- 0.1</v>
      </c>
      <c r="F5253" t="s">
        <v>844</v>
      </c>
      <c r="G5253">
        <f>'1. Input and Output files list'!$E$34</f>
        <v>0.1</v>
      </c>
      <c r="J5253" s="15"/>
      <c r="R5253" t="str">
        <f>CONCATENATE(F5253,G5253,H5253)</f>
        <v>param2 &lt;- 0.1</v>
      </c>
    </row>
    <row r="5254" spans="1:18" x14ac:dyDescent="0.15">
      <c r="A5254" s="15">
        <v>5253</v>
      </c>
      <c r="B5254" s="11">
        <v>120</v>
      </c>
      <c r="C5254" s="11">
        <v>13</v>
      </c>
      <c r="D5254" s="53" t="str">
        <f>R5254</f>
        <v>fastq &lt;- readFastq("C:/NGS/save/.fastq")</v>
      </c>
      <c r="F5254" t="s">
        <v>845</v>
      </c>
      <c r="G5254" t="str">
        <f>'1. Input and Output files list'!$E$6</f>
        <v>C:/NGS/save/</v>
      </c>
      <c r="H5254" s="5" t="str">
        <f>'1. Input and Output files list'!$I$318</f>
        <v>.fastq</v>
      </c>
      <c r="I5254" t="s">
        <v>4</v>
      </c>
      <c r="J5254">
        <v>120</v>
      </c>
      <c r="R5254" t="str">
        <f>CONCATENATE(F5254,G5254,H5254,I5254)</f>
        <v>fastq &lt;- readFastq("C:/NGS/save/.fastq")</v>
      </c>
    </row>
    <row r="5255" spans="1:18" x14ac:dyDescent="0.15">
      <c r="A5255" s="15">
        <v>5254</v>
      </c>
      <c r="B5255" s="11">
        <v>120</v>
      </c>
      <c r="C5255" s="11">
        <v>14</v>
      </c>
      <c r="D5255" s="53" t="s">
        <v>840</v>
      </c>
    </row>
    <row r="5256" spans="1:18" x14ac:dyDescent="0.15">
      <c r="A5256" s="15">
        <v>5255</v>
      </c>
      <c r="B5256" s="11">
        <v>120</v>
      </c>
      <c r="C5256" s="11">
        <v>15</v>
      </c>
      <c r="D5256" s="53" t="s">
        <v>841</v>
      </c>
    </row>
    <row r="5257" spans="1:18" x14ac:dyDescent="0.15">
      <c r="A5257" s="15">
        <v>5256</v>
      </c>
      <c r="B5257" s="11">
        <v>120</v>
      </c>
      <c r="C5257" s="11">
        <v>16</v>
      </c>
      <c r="D5257" s="53" t="s">
        <v>842</v>
      </c>
      <c r="J5257" s="15"/>
    </row>
    <row r="5258" spans="1:18" x14ac:dyDescent="0.15">
      <c r="A5258" s="15">
        <v>5257</v>
      </c>
      <c r="B5258" s="11">
        <v>120</v>
      </c>
      <c r="C5258" s="11">
        <v>17</v>
      </c>
      <c r="D5258" s="20" t="str">
        <f>L5258</f>
        <v xml:space="preserve">writeFastq(fastq, "C:/NGS/save/F2_Adap-0.fastq", compress=F)   </v>
      </c>
      <c r="F5258" t="s">
        <v>847</v>
      </c>
      <c r="G5258" t="str">
        <f>'1. Input and Output files list'!$E$6</f>
        <v>C:/NGS/save/</v>
      </c>
      <c r="H5258" t="s">
        <v>850</v>
      </c>
      <c r="L5258" t="str">
        <f>CONCATENATE(F5258,G5258,H5258,I5258,J5258)</f>
        <v xml:space="preserve">writeFastq(fastq, "C:/NGS/save/F2_Adap-0.fastq", compress=F)   </v>
      </c>
    </row>
    <row r="5259" spans="1:18" x14ac:dyDescent="0.15">
      <c r="A5259" s="15">
        <v>5258</v>
      </c>
      <c r="B5259" s="11">
        <v>120</v>
      </c>
      <c r="C5259" s="11">
        <v>18</v>
      </c>
      <c r="D5259" s="20" t="str">
        <f>L5259</f>
        <v>in_f &lt;- "C:/NGS/save/F2_Adap-0.fastq"</v>
      </c>
      <c r="F5259" s="15" t="s">
        <v>14</v>
      </c>
      <c r="G5259" t="s">
        <v>13</v>
      </c>
      <c r="H5259" s="15" t="str">
        <f>'1. Input and Output files list'!$E$6</f>
        <v>C:/NGS/save/</v>
      </c>
      <c r="I5259" s="15" t="s">
        <v>849</v>
      </c>
      <c r="J5259" s="7"/>
      <c r="L5259" t="str">
        <f>CONCATENATE(F5259,G5259,H5259,I5259,J5259)</f>
        <v>in_f &lt;- "C:/NGS/save/F2_Adap-0.fastq"</v>
      </c>
    </row>
    <row r="5260" spans="1:18" x14ac:dyDescent="0.15">
      <c r="A5260" s="15">
        <v>5259</v>
      </c>
      <c r="B5260" s="11">
        <v>120</v>
      </c>
      <c r="C5260" s="11">
        <v>19</v>
      </c>
      <c r="D5260" s="20" t="str">
        <f>L5260</f>
        <v>out_f &lt;- "C:/NGS/save/F2_Adap-1.fastq"</v>
      </c>
      <c r="F5260" t="s">
        <v>15</v>
      </c>
      <c r="G5260" t="str">
        <f>'1. Input and Output files list'!$E$6</f>
        <v>C:/NGS/save/</v>
      </c>
      <c r="H5260" t="s">
        <v>86</v>
      </c>
      <c r="L5260" t="str">
        <f>CONCATENATE(F5260,G5260,H5260)</f>
        <v>out_f &lt;- "C:/NGS/save/F2_Adap-1.fastq"</v>
      </c>
    </row>
    <row r="5261" spans="1:18" x14ac:dyDescent="0.15">
      <c r="A5261" s="15">
        <v>5260</v>
      </c>
      <c r="B5261" s="11">
        <v>120</v>
      </c>
      <c r="C5261" s="11">
        <v>20</v>
      </c>
      <c r="D5261" s="20" t="str">
        <f>L5261</f>
        <v>param_adapter &lt;- "CATGAGATCGGAAGAGCGTCGTGTAGGGAAAGAGTGT"  #Adapter sequence 1</v>
      </c>
      <c r="F5261" s="11" t="s">
        <v>44</v>
      </c>
      <c r="G5261" s="11" t="str">
        <f>'1. Input and Output files list'!$E$64</f>
        <v>CATGAGATCGGAAGAGCGTCGTGTAGGGAAAGAGTGT</v>
      </c>
      <c r="H5261" s="11" t="s">
        <v>46</v>
      </c>
      <c r="J5261" s="15"/>
      <c r="L5261" t="str">
        <f>CONCATENATE(F5261,G5261,H5261)</f>
        <v>param_adapter &lt;- "CATGAGATCGGAAGAGCGTCGTGTAGGGAAAGAGTGT"  #Adapter sequence 1</v>
      </c>
    </row>
    <row r="5262" spans="1:18" x14ac:dyDescent="0.15">
      <c r="A5262" s="15">
        <v>5261</v>
      </c>
      <c r="B5262" s="11">
        <v>120</v>
      </c>
      <c r="C5262" s="11">
        <v>21</v>
      </c>
      <c r="D5262" s="20" t="s">
        <v>28</v>
      </c>
    </row>
    <row r="5263" spans="1:18" x14ac:dyDescent="0.15">
      <c r="A5263" s="15">
        <v>5262</v>
      </c>
      <c r="B5263" s="11">
        <v>120</v>
      </c>
      <c r="C5263" s="11">
        <v>22</v>
      </c>
      <c r="D5263" s="20" t="str">
        <f>L5263</f>
        <v>in_f &lt;- "C:/NGS/save/F2_Adap-1.fastq"</v>
      </c>
      <c r="F5263" t="s">
        <v>12</v>
      </c>
      <c r="G5263" t="str">
        <f>'1. Input and Output files list'!$E$6</f>
        <v>C:/NGS/save/</v>
      </c>
      <c r="H5263" t="s">
        <v>86</v>
      </c>
      <c r="L5263" t="str">
        <f>CONCATENATE(F5263,G5263,H5263)</f>
        <v>in_f &lt;- "C:/NGS/save/F2_Adap-1.fastq"</v>
      </c>
    </row>
    <row r="5264" spans="1:18" x14ac:dyDescent="0.15">
      <c r="A5264" s="15">
        <v>5263</v>
      </c>
      <c r="B5264" s="11">
        <v>120</v>
      </c>
      <c r="C5264" s="11">
        <v>23</v>
      </c>
      <c r="D5264" s="20" t="str">
        <f>L5264</f>
        <v>out_f &lt;- "C:/NGS/save/F2_Adap-2.fastq"</v>
      </c>
      <c r="F5264" t="s">
        <v>15</v>
      </c>
      <c r="G5264" t="str">
        <f>'1. Input and Output files list'!$E$6</f>
        <v>C:/NGS/save/</v>
      </c>
      <c r="H5264" s="15" t="s">
        <v>87</v>
      </c>
      <c r="I5264" s="15"/>
      <c r="L5264" t="str">
        <f>CONCATENATE(F5264,G5264,H5264)</f>
        <v>out_f &lt;- "C:/NGS/save/F2_Adap-2.fastq"</v>
      </c>
    </row>
    <row r="5265" spans="1:20" x14ac:dyDescent="0.15">
      <c r="A5265" s="15">
        <v>5264</v>
      </c>
      <c r="B5265" s="11">
        <v>120</v>
      </c>
      <c r="C5265" s="11">
        <v>24</v>
      </c>
      <c r="D5265" s="20" t="str">
        <f>L5265</f>
        <v>param_adapter &lt;- "TAAGATCGGAAGAGCACACGTCTGAACTCCAGTCAC"  #Adapter sequence 2</v>
      </c>
      <c r="F5265" s="11" t="s">
        <v>44</v>
      </c>
      <c r="G5265" t="str">
        <f>'1. Input and Output files list'!$E$65</f>
        <v>TAAGATCGGAAGAGCACACGTCTGAACTCCAGTCAC</v>
      </c>
      <c r="H5265" s="11" t="s">
        <v>47</v>
      </c>
      <c r="L5265" t="str">
        <f>CONCATENATE(F5265,G5265,H5265)</f>
        <v>param_adapter &lt;- "TAAGATCGGAAGAGCACACGTCTGAACTCCAGTCAC"  #Adapter sequence 2</v>
      </c>
    </row>
    <row r="5266" spans="1:20" x14ac:dyDescent="0.15">
      <c r="A5266" s="15">
        <v>5265</v>
      </c>
      <c r="B5266" s="11">
        <v>120</v>
      </c>
      <c r="C5266" s="11">
        <v>25</v>
      </c>
      <c r="D5266" s="20" t="s">
        <v>29</v>
      </c>
    </row>
    <row r="5267" spans="1:20" x14ac:dyDescent="0.15">
      <c r="A5267" s="15">
        <v>5266</v>
      </c>
      <c r="B5267" s="11">
        <v>120</v>
      </c>
      <c r="C5267" s="11">
        <v>26</v>
      </c>
      <c r="D5267" s="20" t="str">
        <f>L5267</f>
        <v>in_f &lt;- "C:/NGS/save/F2_Adap-2.fastq"</v>
      </c>
      <c r="F5267" t="s">
        <v>12</v>
      </c>
      <c r="G5267" t="str">
        <f>'1. Input and Output files list'!$E$6</f>
        <v>C:/NGS/save/</v>
      </c>
      <c r="H5267" t="s">
        <v>87</v>
      </c>
      <c r="L5267" t="str">
        <f>CONCATENATE(F5267,G5267,H5267)</f>
        <v>in_f &lt;- "C:/NGS/save/F2_Adap-2.fastq"</v>
      </c>
    </row>
    <row r="5268" spans="1:20" x14ac:dyDescent="0.15">
      <c r="A5268" s="15">
        <v>5267</v>
      </c>
      <c r="B5268" s="11">
        <v>120</v>
      </c>
      <c r="C5268" s="11">
        <v>27</v>
      </c>
      <c r="D5268" s="20" t="str">
        <f>L5268</f>
        <v>out_f &lt;- "C:/NGS/save/F2_Adap-3.fastq"</v>
      </c>
      <c r="F5268" t="s">
        <v>15</v>
      </c>
      <c r="G5268" t="str">
        <f>'1. Input and Output files list'!$E$6</f>
        <v>C:/NGS/save/</v>
      </c>
      <c r="H5268" t="s">
        <v>88</v>
      </c>
      <c r="L5268" t="str">
        <f>CONCATENATE(F5268,G5268,H5268)</f>
        <v>out_f &lt;- "C:/NGS/save/F2_Adap-3.fastq"</v>
      </c>
    </row>
    <row r="5269" spans="1:20" x14ac:dyDescent="0.15">
      <c r="A5269" s="15">
        <v>5268</v>
      </c>
      <c r="B5269" s="11">
        <v>120</v>
      </c>
      <c r="C5269" s="11">
        <v>28</v>
      </c>
      <c r="D5269" s="20" t="str">
        <f>L5269</f>
        <v>param_adapter &lt;- "TAAGATCGGAAGAGCGTCGTGTAGGGAAAGAGTGT"  #Adapter sequence 3</v>
      </c>
      <c r="F5269" t="s">
        <v>44</v>
      </c>
      <c r="G5269" t="str">
        <f>'1. Input and Output files list'!$E$66</f>
        <v>TAAGATCGGAAGAGCGTCGTGTAGGGAAAGAGTGT</v>
      </c>
      <c r="H5269" t="s">
        <v>49</v>
      </c>
      <c r="J5269" s="15"/>
      <c r="L5269" t="str">
        <f>CONCATENATE(F5269,G5269,H5269)</f>
        <v>param_adapter &lt;- "TAAGATCGGAAGAGCGTCGTGTAGGGAAAGAGTGT"  #Adapter sequence 3</v>
      </c>
    </row>
    <row r="5270" spans="1:20" x14ac:dyDescent="0.15">
      <c r="A5270" s="15">
        <v>5269</v>
      </c>
      <c r="B5270" s="11">
        <v>120</v>
      </c>
      <c r="C5270" s="11">
        <v>29</v>
      </c>
      <c r="D5270" s="20" t="s">
        <v>30</v>
      </c>
    </row>
    <row r="5271" spans="1:20" x14ac:dyDescent="0.15">
      <c r="A5271" s="15">
        <v>5270</v>
      </c>
      <c r="B5271" s="11">
        <v>120</v>
      </c>
      <c r="C5271" s="11">
        <v>30</v>
      </c>
      <c r="D5271" s="20" t="str">
        <f>L5271</f>
        <v>in_f &lt;- "C:/NGS/save/F2_Adap-3.fastq"</v>
      </c>
      <c r="F5271" s="15" t="s">
        <v>12</v>
      </c>
      <c r="G5271" s="15" t="str">
        <f>'1. Input and Output files list'!$E$6</f>
        <v>C:/NGS/save/</v>
      </c>
      <c r="H5271" s="15" t="s">
        <v>88</v>
      </c>
      <c r="J5271" s="15"/>
      <c r="L5271" t="str">
        <f>CONCATENATE(F5271,G5271,H5271)</f>
        <v>in_f &lt;- "C:/NGS/save/F2_Adap-3.fastq"</v>
      </c>
    </row>
    <row r="5272" spans="1:20" x14ac:dyDescent="0.15">
      <c r="A5272" s="15">
        <v>5271</v>
      </c>
      <c r="B5272" s="11">
        <v>120</v>
      </c>
      <c r="C5272" s="11">
        <v>31</v>
      </c>
      <c r="D5272" s="20" t="str">
        <f>L5272</f>
        <v>out_f &lt;- "C:/NGS/save/AdapterTrim_.fastq"</v>
      </c>
      <c r="F5272" t="s">
        <v>36</v>
      </c>
      <c r="G5272" t="str">
        <f>'1. Input and Output files list'!$E$6</f>
        <v>C:/NGS/save/</v>
      </c>
      <c r="H5272" t="s">
        <v>38</v>
      </c>
      <c r="I5272" t="str">
        <f>'1. Input and Output files list'!$I$318</f>
        <v>.fastq</v>
      </c>
      <c r="J5272" t="s">
        <v>16</v>
      </c>
      <c r="L5272" t="str">
        <f>CONCATENATE(F5272,G5272,H5272,I5272,J5272)</f>
        <v>out_f &lt;- "C:/NGS/save/AdapterTrim_.fastq"</v>
      </c>
    </row>
    <row r="5273" spans="1:20" x14ac:dyDescent="0.15">
      <c r="A5273" s="15">
        <v>5272</v>
      </c>
      <c r="B5273" s="11">
        <v>120</v>
      </c>
      <c r="C5273" s="11">
        <v>32</v>
      </c>
      <c r="D5273" s="20" t="str">
        <f>L5273</f>
        <v>param_adapter &lt;- "CATGAGATCGGAAGAGCACACGTCTGAACTCCAGTCAC"  #Adapter sequence 4</v>
      </c>
      <c r="F5273" s="15" t="s">
        <v>44</v>
      </c>
      <c r="G5273" s="15" t="str">
        <f>'1. Input and Output files list'!$E$67</f>
        <v>CATGAGATCGGAAGAGCACACGTCTGAACTCCAGTCAC</v>
      </c>
      <c r="H5273" s="15" t="s">
        <v>51</v>
      </c>
      <c r="L5273" t="str">
        <f>CONCATENATE(F5273,G5273,H5273)</f>
        <v>param_adapter &lt;- "CATGAGATCGGAAGAGCACACGTCTGAACTCCAGTCAC"  #Adapter sequence 4</v>
      </c>
    </row>
    <row r="5274" spans="1:20" x14ac:dyDescent="0.15">
      <c r="A5274" s="15">
        <v>5273</v>
      </c>
      <c r="B5274" s="11">
        <v>120</v>
      </c>
      <c r="C5274" s="11">
        <v>33</v>
      </c>
      <c r="D5274" s="20" t="s">
        <v>31</v>
      </c>
    </row>
    <row r="5275" spans="1:20" x14ac:dyDescent="0.15">
      <c r="A5275" s="15">
        <v>5274</v>
      </c>
      <c r="B5275" s="11">
        <v>120</v>
      </c>
      <c r="C5275" s="11">
        <v>34</v>
      </c>
      <c r="D5275" s="20" t="s">
        <v>32</v>
      </c>
      <c r="F5275" s="15"/>
      <c r="H5275" s="15"/>
    </row>
    <row r="5276" spans="1:20" x14ac:dyDescent="0.15">
      <c r="A5276" s="15">
        <v>5275</v>
      </c>
      <c r="B5276" s="11">
        <v>120</v>
      </c>
      <c r="C5276" s="11">
        <v>35</v>
      </c>
      <c r="D5276" s="20" t="str">
        <f>L5276</f>
        <v>write.csv(res, "C:/NGS/save/.fastq.csv")</v>
      </c>
      <c r="F5276" t="s">
        <v>35</v>
      </c>
      <c r="G5276" t="str">
        <f>'1. Input and Output files list'!$E$6</f>
        <v>C:/NGS/save/</v>
      </c>
      <c r="H5276" t="str">
        <f>'1. Input and Output files list'!$I$318</f>
        <v>.fastq</v>
      </c>
      <c r="I5276" t="s">
        <v>34</v>
      </c>
      <c r="L5276" t="str">
        <f>CONCATENATE(F5276,G5276,H5276,I5276)</f>
        <v>write.csv(res, "C:/NGS/save/.fastq.csv")</v>
      </c>
    </row>
    <row r="5277" spans="1:20" x14ac:dyDescent="0.15">
      <c r="A5277" s="15">
        <v>5276</v>
      </c>
      <c r="B5277" s="11">
        <v>120</v>
      </c>
      <c r="C5277" s="11">
        <v>36</v>
      </c>
      <c r="D5277" s="20" t="str">
        <f>L5277</f>
        <v>system.time(fastq &lt;- fread("C:/NGS/save/AdapterTrim_.fastq", header=F, sep="\t", na.strings="NA", strip.white=TRUE, verbose=TRUE))</v>
      </c>
      <c r="F5277" s="15" t="s">
        <v>92</v>
      </c>
      <c r="G5277" t="str">
        <f>'1. Input and Output files list'!$E$6</f>
        <v>C:/NGS/save/</v>
      </c>
      <c r="H5277" s="15" t="s">
        <v>38</v>
      </c>
      <c r="I5277" t="str">
        <f>'1. Input and Output files list'!$I$318</f>
        <v>.fastq</v>
      </c>
      <c r="J5277" t="s">
        <v>20</v>
      </c>
      <c r="L5277" t="str">
        <f>CONCATENATE(F5277,G5277,H5277,I5277,J5277)</f>
        <v>system.time(fastq &lt;- fread("C:/NGS/save/AdapterTrim_.fastq", header=F, sep="\t", na.strings="NA", strip.white=TRUE, verbose=TRUE))</v>
      </c>
    </row>
    <row r="5278" spans="1:20" x14ac:dyDescent="0.15">
      <c r="A5278" s="15">
        <v>5277</v>
      </c>
      <c r="B5278" s="11">
        <v>120</v>
      </c>
      <c r="C5278" s="11">
        <v>37</v>
      </c>
      <c r="D5278" s="20" t="str">
        <f>T5278</f>
        <v>file.remove("C:/NGS/save/AdapterTrim_.fastq","C:/NGS/save/F2_Adap-0.fastq","C:/NGS/save/F2_Adap-1.fastq","C:/NGS/save/F2_Adap-2.fastq","C:/NGS/save/F2_Adap-3.fastq")</v>
      </c>
      <c r="F5278" t="s">
        <v>11</v>
      </c>
      <c r="G5278" t="str">
        <f>'1. Input and Output files list'!$E$6</f>
        <v>C:/NGS/save/</v>
      </c>
      <c r="H5278" t="s">
        <v>38</v>
      </c>
      <c r="I5278" t="str">
        <f>'1. Input and Output files list'!$I$318</f>
        <v>.fastq</v>
      </c>
      <c r="J5278" t="s">
        <v>852</v>
      </c>
      <c r="K5278" t="str">
        <f>'1. Input and Output files list'!$E$6</f>
        <v>C:/NGS/save/</v>
      </c>
      <c r="L5278" t="s">
        <v>851</v>
      </c>
      <c r="M5278" t="str">
        <f>'1. Input and Output files list'!$E$6</f>
        <v>C:/NGS/save/</v>
      </c>
      <c r="N5278" t="s">
        <v>89</v>
      </c>
      <c r="O5278" t="str">
        <f>'1. Input and Output files list'!$E$6</f>
        <v>C:/NGS/save/</v>
      </c>
      <c r="P5278" t="s">
        <v>90</v>
      </c>
      <c r="Q5278" t="str">
        <f>'1. Input and Output files list'!$E$6</f>
        <v>C:/NGS/save/</v>
      </c>
      <c r="R5278" t="s">
        <v>91</v>
      </c>
      <c r="T5278" t="str">
        <f>CONCATENATE(F5278,G5278,H5278,I5278,J5278,K5278,L5278,M5278,N5278,O5278,P5278,Q5278,R5278)</f>
        <v>file.remove("C:/NGS/save/AdapterTrim_.fastq","C:/NGS/save/F2_Adap-0.fastq","C:/NGS/save/F2_Adap-1.fastq","C:/NGS/save/F2_Adap-2.fastq","C:/NGS/save/F2_Adap-3.fastq")</v>
      </c>
    </row>
    <row r="5279" spans="1:20" x14ac:dyDescent="0.15">
      <c r="A5279" s="15">
        <v>5278</v>
      </c>
      <c r="B5279" s="11">
        <v>120</v>
      </c>
      <c r="C5279" s="11">
        <v>38</v>
      </c>
      <c r="D5279" s="20" t="s">
        <v>93</v>
      </c>
    </row>
    <row r="5280" spans="1:20" x14ac:dyDescent="0.15">
      <c r="A5280" s="15">
        <v>5279</v>
      </c>
      <c r="B5280" s="11">
        <v>120</v>
      </c>
      <c r="C5280" s="11">
        <v>39</v>
      </c>
      <c r="D5280" s="20" t="s">
        <v>2</v>
      </c>
    </row>
    <row r="5281" spans="1:18" x14ac:dyDescent="0.15">
      <c r="A5281" s="15">
        <v>5280</v>
      </c>
      <c r="B5281" s="11">
        <v>120</v>
      </c>
      <c r="C5281" s="11">
        <v>40</v>
      </c>
      <c r="D5281" s="20" t="str">
        <f>K5281</f>
        <v>system.time(write.csv(RADtag, file="C:/NGS/save/.tagcount", row.names = F))</v>
      </c>
      <c r="F5281" t="s">
        <v>164</v>
      </c>
      <c r="G5281" t="str">
        <f>'1. Input and Output files list'!$E$6</f>
        <v>C:/NGS/save/</v>
      </c>
      <c r="H5281" t="str">
        <f>'1. Input and Output files list'!$J$318</f>
        <v>.tagcount</v>
      </c>
      <c r="I5281" t="s">
        <v>210</v>
      </c>
      <c r="K5281" t="str">
        <f>CONCATENATE(F5281,G5281,H5281,I5281)</f>
        <v>system.time(write.csv(RADtag, file="C:/NGS/save/.tagcount", row.names = F))</v>
      </c>
    </row>
    <row r="5282" spans="1:18" x14ac:dyDescent="0.15">
      <c r="A5282" s="15">
        <v>5281</v>
      </c>
      <c r="B5282" s="11">
        <v>120</v>
      </c>
      <c r="C5282" s="11">
        <v>41</v>
      </c>
      <c r="D5282" s="20" t="str">
        <f>L5282</f>
        <v>file.remove("C:/NGS/save/.fastq")</v>
      </c>
      <c r="F5282" t="s">
        <v>97</v>
      </c>
      <c r="G5282" t="s">
        <v>13</v>
      </c>
      <c r="H5282" t="str">
        <f>'1. Input and Output files list'!$E$6</f>
        <v>C:/NGS/save/</v>
      </c>
      <c r="I5282" t="str">
        <f>'1. Input and Output files list'!$I$318</f>
        <v>.fastq</v>
      </c>
      <c r="J5282" s="7" t="s">
        <v>16</v>
      </c>
      <c r="K5282" t="s">
        <v>52</v>
      </c>
      <c r="L5282" t="str">
        <f>CONCATENATE(F5282,G5282,H5282,I5282,J5282,K5282)</f>
        <v>file.remove("C:/NGS/save/.fastq")</v>
      </c>
    </row>
    <row r="5283" spans="1:18" x14ac:dyDescent="0.15">
      <c r="A5283" s="15">
        <v>5282</v>
      </c>
      <c r="B5283" s="11">
        <v>120</v>
      </c>
      <c r="C5283" s="11">
        <v>42</v>
      </c>
      <c r="D5283" s="20" t="s">
        <v>170</v>
      </c>
    </row>
    <row r="5284" spans="1:18" x14ac:dyDescent="0.15">
      <c r="A5284" s="15">
        <v>5283</v>
      </c>
      <c r="B5284" s="11">
        <v>120</v>
      </c>
      <c r="C5284" s="11">
        <v>43</v>
      </c>
      <c r="D5284" s="20" t="str">
        <f>L5284</f>
        <v>system.time(write.csv(RAD_1over, file="C:/NGS/save/.tagcount1over", row.names = F))</v>
      </c>
      <c r="F5284" s="10" t="s">
        <v>171</v>
      </c>
      <c r="G5284" t="str">
        <f>'1. Input and Output files list'!$E$6</f>
        <v>C:/NGS/save/</v>
      </c>
      <c r="H5284" s="10" t="str">
        <f>'1. Input and Output files list'!$K$318</f>
        <v>.tagcount1over</v>
      </c>
      <c r="I5284" s="10" t="s">
        <v>210</v>
      </c>
      <c r="L5284" t="str">
        <f>CONCATENATE(F5284,G5284,H5284,I5284)</f>
        <v>system.time(write.csv(RAD_1over, file="C:/NGS/save/.tagcount1over", row.names = F))</v>
      </c>
    </row>
    <row r="5285" spans="1:18" x14ac:dyDescent="0.15">
      <c r="A5285" s="15">
        <v>5284</v>
      </c>
      <c r="B5285" s="11">
        <v>120</v>
      </c>
      <c r="C5285" s="11">
        <v>44</v>
      </c>
      <c r="D5285" s="20" t="s">
        <v>1073</v>
      </c>
    </row>
    <row r="5286" spans="1:18" x14ac:dyDescent="0.15">
      <c r="A5286" s="15">
        <v>5285</v>
      </c>
      <c r="B5286" s="11">
        <v>121</v>
      </c>
      <c r="C5286" s="11">
        <v>1</v>
      </c>
      <c r="D5286" s="20" t="str">
        <f>L5286</f>
        <v>in_f &lt;- c("0", "0")</v>
      </c>
      <c r="F5286" t="s">
        <v>3</v>
      </c>
      <c r="G5286">
        <f>'1. Input and Output files list'!$E$320</f>
        <v>0</v>
      </c>
      <c r="H5286" t="s">
        <v>10</v>
      </c>
      <c r="I5286">
        <f>'1. Input and Output files list'!$E$321</f>
        <v>0</v>
      </c>
      <c r="J5286" t="s">
        <v>4</v>
      </c>
      <c r="L5286" t="str">
        <f>CONCATENATE(F5286,G5286,H5286,I5286,J5286)</f>
        <v>in_f &lt;- c("0", "0")</v>
      </c>
    </row>
    <row r="5287" spans="1:18" x14ac:dyDescent="0.15">
      <c r="A5287" s="15">
        <v>5286</v>
      </c>
      <c r="B5287" s="11">
        <v>121</v>
      </c>
      <c r="C5287" s="11">
        <v>2</v>
      </c>
      <c r="D5287" s="20" t="str">
        <f>L5287</f>
        <v>out_f &lt;- "C:/NGS/save/.fastq"</v>
      </c>
      <c r="F5287" t="s">
        <v>95</v>
      </c>
      <c r="G5287" t="s">
        <v>13</v>
      </c>
      <c r="H5287" t="str">
        <f>'1. Input and Output files list'!$E$6</f>
        <v>C:/NGS/save/</v>
      </c>
      <c r="I5287" t="str">
        <f>'1. Input and Output files list'!$I$320</f>
        <v>.fastq</v>
      </c>
      <c r="J5287" s="7" t="s">
        <v>16</v>
      </c>
      <c r="L5287" t="str">
        <f>CONCATENATE(F5287,G5287,H5287,I5287,J5287)</f>
        <v>out_f &lt;- "C:/NGS/save/.fastq"</v>
      </c>
    </row>
    <row r="5288" spans="1:18" x14ac:dyDescent="0.15">
      <c r="A5288" s="15">
        <v>5287</v>
      </c>
      <c r="B5288" s="11">
        <v>121</v>
      </c>
      <c r="C5288" s="11">
        <v>3</v>
      </c>
      <c r="D5288" s="20" t="str">
        <f>L5288</f>
        <v>param_trim &lt;- 0</v>
      </c>
      <c r="F5288" t="s">
        <v>163</v>
      </c>
      <c r="G5288">
        <f>'1. Input and Output files list'!$H$320</f>
        <v>0</v>
      </c>
      <c r="L5288" t="str">
        <f>CONCATENATE(F5288,G5288)</f>
        <v>param_trim &lt;- 0</v>
      </c>
    </row>
    <row r="5289" spans="1:18" x14ac:dyDescent="0.15">
      <c r="A5289" s="15">
        <v>5288</v>
      </c>
      <c r="B5289" s="11">
        <v>121</v>
      </c>
      <c r="C5289" s="11">
        <v>4</v>
      </c>
      <c r="D5289" s="20" t="s">
        <v>21</v>
      </c>
    </row>
    <row r="5290" spans="1:18" x14ac:dyDescent="0.15">
      <c r="A5290" s="15">
        <v>5289</v>
      </c>
      <c r="B5290" s="11">
        <v>121</v>
      </c>
      <c r="C5290" s="11">
        <v>5</v>
      </c>
      <c r="D5290" s="20" t="s">
        <v>22</v>
      </c>
    </row>
    <row r="5291" spans="1:18" x14ac:dyDescent="0.15">
      <c r="A5291" s="15">
        <v>5290</v>
      </c>
      <c r="B5291" s="11">
        <v>121</v>
      </c>
      <c r="C5291" s="11">
        <v>6</v>
      </c>
      <c r="D5291" s="20" t="s">
        <v>23</v>
      </c>
    </row>
    <row r="5292" spans="1:18" x14ac:dyDescent="0.15">
      <c r="A5292" s="15">
        <v>5291</v>
      </c>
      <c r="B5292" s="11">
        <v>121</v>
      </c>
      <c r="C5292" s="11">
        <v>7</v>
      </c>
      <c r="D5292" s="20" t="str">
        <f>L5292</f>
        <v>hoge1 &lt;- DNAStringSet(sread(fastq), start=1, end=hoge)</v>
      </c>
      <c r="F5292" t="s">
        <v>166</v>
      </c>
      <c r="G5292">
        <f>'1. Input and Output files list'!$G$320+1</f>
        <v>1</v>
      </c>
      <c r="H5292" t="s">
        <v>26</v>
      </c>
      <c r="J5292" s="15"/>
      <c r="L5292" t="str">
        <f>CONCATENATE(F5292,G5292,H5292)</f>
        <v>hoge1 &lt;- DNAStringSet(sread(fastq), start=1, end=hoge)</v>
      </c>
    </row>
    <row r="5293" spans="1:18" x14ac:dyDescent="0.15">
      <c r="A5293" s="15">
        <v>5292</v>
      </c>
      <c r="B5293" s="11">
        <v>121</v>
      </c>
      <c r="C5293" s="11">
        <v>8</v>
      </c>
      <c r="D5293" s="20" t="str">
        <f>L5293</f>
        <v>hoge2 &lt;- BStringSet(quality(quality(fastq)), start=1, end=hoge)</v>
      </c>
      <c r="F5293" t="s">
        <v>167</v>
      </c>
      <c r="G5293">
        <f>'1. Input and Output files list'!$G$320+1</f>
        <v>1</v>
      </c>
      <c r="H5293" t="s">
        <v>26</v>
      </c>
      <c r="L5293" t="str">
        <f>CONCATENATE(F5293,G5293,H5293)</f>
        <v>hoge2 &lt;- BStringSet(quality(quality(fastq)), start=1, end=hoge)</v>
      </c>
    </row>
    <row r="5294" spans="1:18" x14ac:dyDescent="0.15">
      <c r="A5294" s="15">
        <v>5293</v>
      </c>
      <c r="B5294" s="11">
        <v>121</v>
      </c>
      <c r="C5294" s="11">
        <v>9</v>
      </c>
      <c r="D5294" s="20" t="s">
        <v>24</v>
      </c>
      <c r="F5294" s="15"/>
      <c r="H5294" s="15"/>
      <c r="I5294" s="15"/>
      <c r="J5294" s="15"/>
    </row>
    <row r="5295" spans="1:18" x14ac:dyDescent="0.15">
      <c r="A5295" s="15">
        <v>5294</v>
      </c>
      <c r="B5295" s="11">
        <v>121</v>
      </c>
      <c r="C5295" s="11">
        <v>10</v>
      </c>
      <c r="D5295" s="20" t="s">
        <v>96</v>
      </c>
    </row>
    <row r="5296" spans="1:18" x14ac:dyDescent="0.15">
      <c r="A5296" s="15">
        <v>5295</v>
      </c>
      <c r="B5296" s="11">
        <v>121</v>
      </c>
      <c r="C5296" s="11">
        <v>11</v>
      </c>
      <c r="D5296" s="53" t="str">
        <f>R5296</f>
        <v>param1 &lt;- 35</v>
      </c>
      <c r="F5296" s="15" t="s">
        <v>843</v>
      </c>
      <c r="G5296">
        <f>'1. Input and Output files list'!$E$32</f>
        <v>35</v>
      </c>
      <c r="H5296" s="15"/>
      <c r="I5296" s="15"/>
      <c r="J5296" s="15"/>
      <c r="R5296" t="str">
        <f>CONCATENATE(F5296,G5296,H5296)</f>
        <v>param1 &lt;- 35</v>
      </c>
    </row>
    <row r="5297" spans="1:18" x14ac:dyDescent="0.15">
      <c r="A5297" s="15">
        <v>5296</v>
      </c>
      <c r="B5297" s="11">
        <v>121</v>
      </c>
      <c r="C5297" s="11">
        <v>12</v>
      </c>
      <c r="D5297" s="53" t="str">
        <f>R5297</f>
        <v>param2 &lt;- 0.1</v>
      </c>
      <c r="F5297" t="s">
        <v>844</v>
      </c>
      <c r="G5297">
        <f>'1. Input and Output files list'!$E$34</f>
        <v>0.1</v>
      </c>
      <c r="R5297" t="str">
        <f>CONCATENATE(F5297,G5297,H5297)</f>
        <v>param2 &lt;- 0.1</v>
      </c>
    </row>
    <row r="5298" spans="1:18" x14ac:dyDescent="0.15">
      <c r="A5298" s="15">
        <v>5297</v>
      </c>
      <c r="B5298" s="11">
        <v>121</v>
      </c>
      <c r="C5298" s="11">
        <v>13</v>
      </c>
      <c r="D5298" s="53" t="str">
        <f>R5298</f>
        <v>fastq &lt;- readFastq("C:/NGS/save/.fastq")</v>
      </c>
      <c r="F5298" t="s">
        <v>845</v>
      </c>
      <c r="G5298" t="str">
        <f>'1. Input and Output files list'!$E$6</f>
        <v>C:/NGS/save/</v>
      </c>
      <c r="H5298" s="5" t="str">
        <f>'1. Input and Output files list'!$I$320</f>
        <v>.fastq</v>
      </c>
      <c r="I5298" t="s">
        <v>4</v>
      </c>
      <c r="J5298" s="15">
        <v>121</v>
      </c>
      <c r="R5298" t="str">
        <f>CONCATENATE(F5298,G5298,H5298,I5298)</f>
        <v>fastq &lt;- readFastq("C:/NGS/save/.fastq")</v>
      </c>
    </row>
    <row r="5299" spans="1:18" x14ac:dyDescent="0.15">
      <c r="A5299" s="15">
        <v>5298</v>
      </c>
      <c r="B5299" s="11">
        <v>121</v>
      </c>
      <c r="C5299" s="11">
        <v>14</v>
      </c>
      <c r="D5299" s="53" t="s">
        <v>840</v>
      </c>
    </row>
    <row r="5300" spans="1:18" x14ac:dyDescent="0.15">
      <c r="A5300" s="15">
        <v>5299</v>
      </c>
      <c r="B5300" s="11">
        <v>121</v>
      </c>
      <c r="C5300" s="11">
        <v>15</v>
      </c>
      <c r="D5300" s="53" t="s">
        <v>841</v>
      </c>
    </row>
    <row r="5301" spans="1:18" x14ac:dyDescent="0.15">
      <c r="A5301" s="15">
        <v>5300</v>
      </c>
      <c r="B5301" s="11">
        <v>121</v>
      </c>
      <c r="C5301" s="11">
        <v>16</v>
      </c>
      <c r="D5301" s="53" t="s">
        <v>842</v>
      </c>
    </row>
    <row r="5302" spans="1:18" x14ac:dyDescent="0.15">
      <c r="A5302" s="15">
        <v>5301</v>
      </c>
      <c r="B5302" s="11">
        <v>121</v>
      </c>
      <c r="C5302" s="11">
        <v>17</v>
      </c>
      <c r="D5302" s="20" t="str">
        <f>L5302</f>
        <v xml:space="preserve">writeFastq(fastq, "C:/NGS/save/F2_Adap-0.fastq", compress=F)   </v>
      </c>
      <c r="F5302" t="s">
        <v>847</v>
      </c>
      <c r="G5302" t="str">
        <f>'1. Input and Output files list'!$E$6</f>
        <v>C:/NGS/save/</v>
      </c>
      <c r="H5302" t="s">
        <v>850</v>
      </c>
      <c r="L5302" t="str">
        <f>CONCATENATE(F5302,G5302,H5302,I5302,J5302)</f>
        <v xml:space="preserve">writeFastq(fastq, "C:/NGS/save/F2_Adap-0.fastq", compress=F)   </v>
      </c>
    </row>
    <row r="5303" spans="1:18" x14ac:dyDescent="0.15">
      <c r="A5303" s="15">
        <v>5302</v>
      </c>
      <c r="B5303" s="11">
        <v>121</v>
      </c>
      <c r="C5303" s="11">
        <v>18</v>
      </c>
      <c r="D5303" s="20" t="str">
        <f>L5303</f>
        <v>in_f &lt;- "C:/NGS/save/F2_Adap-0.fastq"</v>
      </c>
      <c r="F5303" t="s">
        <v>14</v>
      </c>
      <c r="G5303" t="s">
        <v>13</v>
      </c>
      <c r="H5303" t="str">
        <f>'1. Input and Output files list'!$E$6</f>
        <v>C:/NGS/save/</v>
      </c>
      <c r="I5303" t="s">
        <v>849</v>
      </c>
      <c r="J5303" s="7"/>
      <c r="L5303" t="str">
        <f>CONCATENATE(F5303,G5303,H5303,I5303,J5303)</f>
        <v>in_f &lt;- "C:/NGS/save/F2_Adap-0.fastq"</v>
      </c>
    </row>
    <row r="5304" spans="1:18" x14ac:dyDescent="0.15">
      <c r="A5304" s="15">
        <v>5303</v>
      </c>
      <c r="B5304" s="11">
        <v>121</v>
      </c>
      <c r="C5304" s="11">
        <v>19</v>
      </c>
      <c r="D5304" s="20" t="str">
        <f>L5304</f>
        <v>out_f &lt;- "C:/NGS/save/F2_Adap-1.fastq"</v>
      </c>
      <c r="F5304" t="s">
        <v>15</v>
      </c>
      <c r="G5304" t="str">
        <f>'1. Input and Output files list'!$E$6</f>
        <v>C:/NGS/save/</v>
      </c>
      <c r="H5304" t="s">
        <v>86</v>
      </c>
      <c r="L5304" t="str">
        <f>CONCATENATE(F5304,G5304,H5304)</f>
        <v>out_f &lt;- "C:/NGS/save/F2_Adap-1.fastq"</v>
      </c>
    </row>
    <row r="5305" spans="1:18" x14ac:dyDescent="0.15">
      <c r="A5305" s="15">
        <v>5304</v>
      </c>
      <c r="B5305" s="11">
        <v>121</v>
      </c>
      <c r="C5305" s="11">
        <v>20</v>
      </c>
      <c r="D5305" s="20" t="str">
        <f>L5305</f>
        <v>param_adapter &lt;- "CATGAGATCGGAAGAGCGTCGTGTAGGGAAAGAGTGT"  #Adapter sequence 1</v>
      </c>
      <c r="F5305" s="11" t="s">
        <v>44</v>
      </c>
      <c r="G5305" s="11" t="str">
        <f>'1. Input and Output files list'!$E$64</f>
        <v>CATGAGATCGGAAGAGCGTCGTGTAGGGAAAGAGTGT</v>
      </c>
      <c r="H5305" s="11" t="s">
        <v>46</v>
      </c>
      <c r="L5305" t="str">
        <f>CONCATENATE(F5305,G5305,H5305)</f>
        <v>param_adapter &lt;- "CATGAGATCGGAAGAGCGTCGTGTAGGGAAAGAGTGT"  #Adapter sequence 1</v>
      </c>
    </row>
    <row r="5306" spans="1:18" x14ac:dyDescent="0.15">
      <c r="A5306" s="15">
        <v>5305</v>
      </c>
      <c r="B5306" s="11">
        <v>121</v>
      </c>
      <c r="C5306" s="11">
        <v>21</v>
      </c>
      <c r="D5306" s="20" t="s">
        <v>28</v>
      </c>
    </row>
    <row r="5307" spans="1:18" x14ac:dyDescent="0.15">
      <c r="A5307" s="15">
        <v>5306</v>
      </c>
      <c r="B5307" s="11">
        <v>121</v>
      </c>
      <c r="C5307" s="11">
        <v>22</v>
      </c>
      <c r="D5307" s="20" t="str">
        <f>L5307</f>
        <v>in_f &lt;- "C:/NGS/save/F2_Adap-1.fastq"</v>
      </c>
      <c r="F5307" t="s">
        <v>12</v>
      </c>
      <c r="G5307" t="str">
        <f>'1. Input and Output files list'!$E$6</f>
        <v>C:/NGS/save/</v>
      </c>
      <c r="H5307" s="15" t="s">
        <v>86</v>
      </c>
      <c r="I5307" s="15"/>
      <c r="L5307" t="str">
        <f>CONCATENATE(F5307,G5307,H5307)</f>
        <v>in_f &lt;- "C:/NGS/save/F2_Adap-1.fastq"</v>
      </c>
    </row>
    <row r="5308" spans="1:18" x14ac:dyDescent="0.15">
      <c r="A5308" s="15">
        <v>5307</v>
      </c>
      <c r="B5308" s="11">
        <v>121</v>
      </c>
      <c r="C5308" s="11">
        <v>23</v>
      </c>
      <c r="D5308" s="20" t="str">
        <f>L5308</f>
        <v>out_f &lt;- "C:/NGS/save/F2_Adap-2.fastq"</v>
      </c>
      <c r="F5308" t="s">
        <v>15</v>
      </c>
      <c r="G5308" t="str">
        <f>'1. Input and Output files list'!$E$6</f>
        <v>C:/NGS/save/</v>
      </c>
      <c r="H5308" t="s">
        <v>87</v>
      </c>
      <c r="J5308" s="15"/>
      <c r="L5308" t="str">
        <f>CONCATENATE(F5308,G5308,H5308)</f>
        <v>out_f &lt;- "C:/NGS/save/F2_Adap-2.fastq"</v>
      </c>
    </row>
    <row r="5309" spans="1:18" x14ac:dyDescent="0.15">
      <c r="A5309" s="15">
        <v>5308</v>
      </c>
      <c r="B5309" s="11">
        <v>121</v>
      </c>
      <c r="C5309" s="11">
        <v>24</v>
      </c>
      <c r="D5309" s="20" t="str">
        <f>L5309</f>
        <v>param_adapter &lt;- "TAAGATCGGAAGAGCACACGTCTGAACTCCAGTCAC"  #Adapter sequence 2</v>
      </c>
      <c r="F5309" s="11" t="s">
        <v>44</v>
      </c>
      <c r="G5309" t="str">
        <f>'1. Input and Output files list'!$E$65</f>
        <v>TAAGATCGGAAGAGCACACGTCTGAACTCCAGTCAC</v>
      </c>
      <c r="H5309" s="11" t="s">
        <v>47</v>
      </c>
      <c r="L5309" t="str">
        <f>CONCATENATE(F5309,G5309,H5309)</f>
        <v>param_adapter &lt;- "TAAGATCGGAAGAGCACACGTCTGAACTCCAGTCAC"  #Adapter sequence 2</v>
      </c>
    </row>
    <row r="5310" spans="1:18" x14ac:dyDescent="0.15">
      <c r="A5310" s="15">
        <v>5309</v>
      </c>
      <c r="B5310" s="11">
        <v>121</v>
      </c>
      <c r="C5310" s="11">
        <v>25</v>
      </c>
      <c r="D5310" s="20" t="s">
        <v>29</v>
      </c>
      <c r="F5310" s="15"/>
      <c r="G5310" s="15"/>
      <c r="H5310" s="15"/>
    </row>
    <row r="5311" spans="1:18" x14ac:dyDescent="0.15">
      <c r="A5311" s="15">
        <v>5310</v>
      </c>
      <c r="B5311" s="11">
        <v>121</v>
      </c>
      <c r="C5311" s="11">
        <v>26</v>
      </c>
      <c r="D5311" s="20" t="str">
        <f>L5311</f>
        <v>in_f &lt;- "C:/NGS/save/F2_Adap-2.fastq"</v>
      </c>
      <c r="F5311" t="s">
        <v>12</v>
      </c>
      <c r="G5311" t="str">
        <f>'1. Input and Output files list'!$E$6</f>
        <v>C:/NGS/save/</v>
      </c>
      <c r="H5311" t="s">
        <v>87</v>
      </c>
      <c r="L5311" t="str">
        <f>CONCATENATE(F5311,G5311,H5311)</f>
        <v>in_f &lt;- "C:/NGS/save/F2_Adap-2.fastq"</v>
      </c>
    </row>
    <row r="5312" spans="1:18" x14ac:dyDescent="0.15">
      <c r="A5312" s="15">
        <v>5311</v>
      </c>
      <c r="B5312" s="11">
        <v>121</v>
      </c>
      <c r="C5312" s="11">
        <v>27</v>
      </c>
      <c r="D5312" s="20" t="str">
        <f>L5312</f>
        <v>out_f &lt;- "C:/NGS/save/F2_Adap-3.fastq"</v>
      </c>
      <c r="F5312" t="s">
        <v>15</v>
      </c>
      <c r="G5312" t="str">
        <f>'1. Input and Output files list'!$E$6</f>
        <v>C:/NGS/save/</v>
      </c>
      <c r="H5312" t="s">
        <v>88</v>
      </c>
      <c r="J5312" s="15"/>
      <c r="L5312" t="str">
        <f>CONCATENATE(F5312,G5312,H5312)</f>
        <v>out_f &lt;- "C:/NGS/save/F2_Adap-3.fastq"</v>
      </c>
    </row>
    <row r="5313" spans="1:20" x14ac:dyDescent="0.15">
      <c r="A5313" s="15">
        <v>5312</v>
      </c>
      <c r="B5313" s="11">
        <v>121</v>
      </c>
      <c r="C5313" s="11">
        <v>28</v>
      </c>
      <c r="D5313" s="20" t="str">
        <f>L5313</f>
        <v>param_adapter &lt;- "TAAGATCGGAAGAGCGTCGTGTAGGGAAAGAGTGT"  #Adapter sequence 3</v>
      </c>
      <c r="F5313" t="s">
        <v>44</v>
      </c>
      <c r="G5313" t="str">
        <f>'1. Input and Output files list'!$E$66</f>
        <v>TAAGATCGGAAGAGCGTCGTGTAGGGAAAGAGTGT</v>
      </c>
      <c r="H5313" t="s">
        <v>49</v>
      </c>
      <c r="L5313" t="str">
        <f>CONCATENATE(F5313,G5313,H5313)</f>
        <v>param_adapter &lt;- "TAAGATCGGAAGAGCGTCGTGTAGGGAAAGAGTGT"  #Adapter sequence 3</v>
      </c>
    </row>
    <row r="5314" spans="1:20" x14ac:dyDescent="0.15">
      <c r="A5314" s="15">
        <v>5313</v>
      </c>
      <c r="B5314" s="11">
        <v>121</v>
      </c>
      <c r="C5314" s="11">
        <v>29</v>
      </c>
      <c r="D5314" s="20" t="s">
        <v>30</v>
      </c>
      <c r="F5314" s="15"/>
      <c r="G5314" s="15"/>
      <c r="H5314" s="15"/>
    </row>
    <row r="5315" spans="1:20" x14ac:dyDescent="0.15">
      <c r="A5315" s="15">
        <v>5314</v>
      </c>
      <c r="B5315" s="11">
        <v>121</v>
      </c>
      <c r="C5315" s="11">
        <v>30</v>
      </c>
      <c r="D5315" s="20" t="str">
        <f>L5315</f>
        <v>in_f &lt;- "C:/NGS/save/F2_Adap-3.fastq"</v>
      </c>
      <c r="F5315" t="s">
        <v>12</v>
      </c>
      <c r="G5315" t="str">
        <f>'1. Input and Output files list'!$E$6</f>
        <v>C:/NGS/save/</v>
      </c>
      <c r="H5315" t="s">
        <v>88</v>
      </c>
      <c r="L5315" t="str">
        <f>CONCATENATE(F5315,G5315,H5315)</f>
        <v>in_f &lt;- "C:/NGS/save/F2_Adap-3.fastq"</v>
      </c>
    </row>
    <row r="5316" spans="1:20" x14ac:dyDescent="0.15">
      <c r="A5316" s="15">
        <v>5315</v>
      </c>
      <c r="B5316" s="11">
        <v>121</v>
      </c>
      <c r="C5316" s="11">
        <v>31</v>
      </c>
      <c r="D5316" s="20" t="str">
        <f>L5316</f>
        <v>out_f &lt;- "C:/NGS/save/AdapterTrim_.fastq"</v>
      </c>
      <c r="F5316" t="s">
        <v>36</v>
      </c>
      <c r="G5316" t="str">
        <f>'1. Input and Output files list'!$E$6</f>
        <v>C:/NGS/save/</v>
      </c>
      <c r="H5316" t="s">
        <v>38</v>
      </c>
      <c r="I5316" t="str">
        <f>'1. Input and Output files list'!$I$320</f>
        <v>.fastq</v>
      </c>
      <c r="J5316" t="s">
        <v>16</v>
      </c>
      <c r="L5316" t="str">
        <f>CONCATENATE(F5316,G5316,H5316,I5316,J5316)</f>
        <v>out_f &lt;- "C:/NGS/save/AdapterTrim_.fastq"</v>
      </c>
    </row>
    <row r="5317" spans="1:20" x14ac:dyDescent="0.15">
      <c r="A5317" s="15">
        <v>5316</v>
      </c>
      <c r="B5317" s="11">
        <v>121</v>
      </c>
      <c r="C5317" s="11">
        <v>32</v>
      </c>
      <c r="D5317" s="20" t="str">
        <f>L5317</f>
        <v>param_adapter &lt;- "CATGAGATCGGAAGAGCACACGTCTGAACTCCAGTCAC"  #Adapter sequence 4</v>
      </c>
      <c r="F5317" t="s">
        <v>44</v>
      </c>
      <c r="G5317" t="str">
        <f>'1. Input and Output files list'!$E$67</f>
        <v>CATGAGATCGGAAGAGCACACGTCTGAACTCCAGTCAC</v>
      </c>
      <c r="H5317" t="s">
        <v>51</v>
      </c>
      <c r="L5317" t="str">
        <f>CONCATENATE(F5317,G5317,H5317)</f>
        <v>param_adapter &lt;- "CATGAGATCGGAAGAGCACACGTCTGAACTCCAGTCAC"  #Adapter sequence 4</v>
      </c>
    </row>
    <row r="5318" spans="1:20" x14ac:dyDescent="0.15">
      <c r="A5318" s="15">
        <v>5317</v>
      </c>
      <c r="B5318" s="11">
        <v>121</v>
      </c>
      <c r="C5318" s="11">
        <v>33</v>
      </c>
      <c r="D5318" s="20" t="s">
        <v>31</v>
      </c>
      <c r="F5318" s="15"/>
      <c r="H5318" s="15"/>
    </row>
    <row r="5319" spans="1:20" x14ac:dyDescent="0.15">
      <c r="A5319" s="15">
        <v>5318</v>
      </c>
      <c r="B5319" s="11">
        <v>121</v>
      </c>
      <c r="C5319" s="11">
        <v>34</v>
      </c>
      <c r="D5319" s="20" t="s">
        <v>32</v>
      </c>
    </row>
    <row r="5320" spans="1:20" x14ac:dyDescent="0.15">
      <c r="A5320" s="15">
        <v>5319</v>
      </c>
      <c r="B5320" s="11">
        <v>121</v>
      </c>
      <c r="C5320" s="11">
        <v>35</v>
      </c>
      <c r="D5320" s="20" t="str">
        <f>L5320</f>
        <v>write.csv(res, "C:/NGS/save/.fastq.csv")</v>
      </c>
      <c r="F5320" t="s">
        <v>35</v>
      </c>
      <c r="G5320" t="str">
        <f>'1. Input and Output files list'!$E$6</f>
        <v>C:/NGS/save/</v>
      </c>
      <c r="H5320" t="str">
        <f>'1. Input and Output files list'!$I$320</f>
        <v>.fastq</v>
      </c>
      <c r="I5320" t="s">
        <v>34</v>
      </c>
      <c r="L5320" t="str">
        <f>CONCATENATE(F5320,G5320,H5320,I5320)</f>
        <v>write.csv(res, "C:/NGS/save/.fastq.csv")</v>
      </c>
    </row>
    <row r="5321" spans="1:20" x14ac:dyDescent="0.15">
      <c r="A5321" s="15">
        <v>5320</v>
      </c>
      <c r="B5321" s="11">
        <v>121</v>
      </c>
      <c r="C5321" s="11">
        <v>36</v>
      </c>
      <c r="D5321" s="20" t="str">
        <f>L5321</f>
        <v>system.time(fastq &lt;- fread("C:/NGS/save/AdapterTrim_.fastq", header=F, sep="\t", na.strings="NA", strip.white=TRUE, verbose=TRUE))</v>
      </c>
      <c r="F5321" t="s">
        <v>92</v>
      </c>
      <c r="G5321" t="str">
        <f>'1. Input and Output files list'!$E$6</f>
        <v>C:/NGS/save/</v>
      </c>
      <c r="H5321" t="s">
        <v>38</v>
      </c>
      <c r="I5321" t="str">
        <f>'1. Input and Output files list'!$I$320</f>
        <v>.fastq</v>
      </c>
      <c r="J5321" t="s">
        <v>20</v>
      </c>
      <c r="L5321" t="str">
        <f>CONCATENATE(F5321,G5321,H5321,I5321,J5321)</f>
        <v>system.time(fastq &lt;- fread("C:/NGS/save/AdapterTrim_.fastq", header=F, sep="\t", na.strings="NA", strip.white=TRUE, verbose=TRUE))</v>
      </c>
    </row>
    <row r="5322" spans="1:20" x14ac:dyDescent="0.15">
      <c r="A5322" s="15">
        <v>5321</v>
      </c>
      <c r="B5322" s="11">
        <v>121</v>
      </c>
      <c r="C5322" s="11">
        <v>37</v>
      </c>
      <c r="D5322" s="20" t="str">
        <f>T5322</f>
        <v>file.remove("C:/NGS/save/AdapterTrim_.fastq","C:/NGS/save/F2_Adap-0.fastq","C:/NGS/save/F2_Adap-1.fastq","C:/NGS/save/F2_Adap-2.fastq","C:/NGS/save/F2_Adap-3.fastq")</v>
      </c>
      <c r="F5322" t="s">
        <v>11</v>
      </c>
      <c r="G5322" t="str">
        <f>'1. Input and Output files list'!$E$6</f>
        <v>C:/NGS/save/</v>
      </c>
      <c r="H5322" t="s">
        <v>38</v>
      </c>
      <c r="I5322" t="str">
        <f>'1. Input and Output files list'!$I$320</f>
        <v>.fastq</v>
      </c>
      <c r="J5322" t="s">
        <v>852</v>
      </c>
      <c r="K5322" t="str">
        <f>'1. Input and Output files list'!$E$6</f>
        <v>C:/NGS/save/</v>
      </c>
      <c r="L5322" t="s">
        <v>851</v>
      </c>
      <c r="M5322" t="str">
        <f>'1. Input and Output files list'!$E$6</f>
        <v>C:/NGS/save/</v>
      </c>
      <c r="N5322" t="s">
        <v>89</v>
      </c>
      <c r="O5322" t="str">
        <f>'1. Input and Output files list'!$E$6</f>
        <v>C:/NGS/save/</v>
      </c>
      <c r="P5322" t="s">
        <v>90</v>
      </c>
      <c r="Q5322" t="str">
        <f>'1. Input and Output files list'!$E$6</f>
        <v>C:/NGS/save/</v>
      </c>
      <c r="R5322" t="s">
        <v>91</v>
      </c>
      <c r="T5322" t="str">
        <f>CONCATENATE(F5322,G5322,H5322,I5322,J5322,K5322,L5322,M5322,N5322,O5322,P5322,Q5322,R5322)</f>
        <v>file.remove("C:/NGS/save/AdapterTrim_.fastq","C:/NGS/save/F2_Adap-0.fastq","C:/NGS/save/F2_Adap-1.fastq","C:/NGS/save/F2_Adap-2.fastq","C:/NGS/save/F2_Adap-3.fastq")</v>
      </c>
    </row>
    <row r="5323" spans="1:20" x14ac:dyDescent="0.15">
      <c r="A5323" s="15">
        <v>5322</v>
      </c>
      <c r="B5323" s="11">
        <v>121</v>
      </c>
      <c r="C5323" s="11">
        <v>38</v>
      </c>
      <c r="D5323" s="20" t="s">
        <v>93</v>
      </c>
    </row>
    <row r="5324" spans="1:20" x14ac:dyDescent="0.15">
      <c r="A5324" s="15">
        <v>5323</v>
      </c>
      <c r="B5324" s="11">
        <v>121</v>
      </c>
      <c r="C5324" s="11">
        <v>39</v>
      </c>
      <c r="D5324" s="20" t="s">
        <v>2</v>
      </c>
    </row>
    <row r="5325" spans="1:20" x14ac:dyDescent="0.15">
      <c r="A5325" s="15">
        <v>5324</v>
      </c>
      <c r="B5325" s="11">
        <v>121</v>
      </c>
      <c r="C5325" s="11">
        <v>40</v>
      </c>
      <c r="D5325" s="20" t="str">
        <f>K5325</f>
        <v>system.time(write.csv(RADtag, file="C:/NGS/save/.tagcount", row.names = F))</v>
      </c>
      <c r="F5325" t="s">
        <v>164</v>
      </c>
      <c r="G5325" t="str">
        <f>'1. Input and Output files list'!$E$6</f>
        <v>C:/NGS/save/</v>
      </c>
      <c r="H5325" t="str">
        <f>'1. Input and Output files list'!$J$320</f>
        <v>.tagcount</v>
      </c>
      <c r="I5325" t="s">
        <v>210</v>
      </c>
      <c r="K5325" t="str">
        <f>CONCATENATE(F5325,G5325,H5325,I5325)</f>
        <v>system.time(write.csv(RADtag, file="C:/NGS/save/.tagcount", row.names = F))</v>
      </c>
    </row>
    <row r="5326" spans="1:20" x14ac:dyDescent="0.15">
      <c r="A5326" s="15">
        <v>5325</v>
      </c>
      <c r="B5326" s="11">
        <v>121</v>
      </c>
      <c r="C5326" s="11">
        <v>41</v>
      </c>
      <c r="D5326" s="20" t="str">
        <f>L5326</f>
        <v>file.remove("C:/NGS/save/.fastq")</v>
      </c>
      <c r="F5326" t="s">
        <v>97</v>
      </c>
      <c r="G5326" t="s">
        <v>13</v>
      </c>
      <c r="H5326" t="str">
        <f>'1. Input and Output files list'!$E$6</f>
        <v>C:/NGS/save/</v>
      </c>
      <c r="I5326" t="str">
        <f>'1. Input and Output files list'!$I$320</f>
        <v>.fastq</v>
      </c>
      <c r="J5326" s="7" t="s">
        <v>16</v>
      </c>
      <c r="K5326" t="s">
        <v>52</v>
      </c>
      <c r="L5326" t="str">
        <f>CONCATENATE(F5326,G5326,H5326,I5326,J5326,K5326)</f>
        <v>file.remove("C:/NGS/save/.fastq")</v>
      </c>
    </row>
    <row r="5327" spans="1:20" x14ac:dyDescent="0.15">
      <c r="A5327" s="15">
        <v>5326</v>
      </c>
      <c r="B5327" s="11">
        <v>121</v>
      </c>
      <c r="C5327" s="11">
        <v>42</v>
      </c>
      <c r="D5327" s="20" t="s">
        <v>170</v>
      </c>
    </row>
    <row r="5328" spans="1:20" x14ac:dyDescent="0.15">
      <c r="A5328" s="15">
        <v>5327</v>
      </c>
      <c r="B5328" s="11">
        <v>121</v>
      </c>
      <c r="C5328" s="11">
        <v>43</v>
      </c>
      <c r="D5328" s="20" t="str">
        <f>L5328</f>
        <v>system.time(write.csv(RAD_1over, file="C:/NGS/save/.tagcount1over", row.names = F))</v>
      </c>
      <c r="F5328" s="10" t="s">
        <v>171</v>
      </c>
      <c r="G5328" t="str">
        <f>'1. Input and Output files list'!$E$6</f>
        <v>C:/NGS/save/</v>
      </c>
      <c r="H5328" s="10" t="str">
        <f>'1. Input and Output files list'!$K$320</f>
        <v>.tagcount1over</v>
      </c>
      <c r="I5328" s="10" t="s">
        <v>210</v>
      </c>
      <c r="L5328" t="str">
        <f>CONCATENATE(F5328,G5328,H5328,I5328)</f>
        <v>system.time(write.csv(RAD_1over, file="C:/NGS/save/.tagcount1over", row.names = F))</v>
      </c>
    </row>
    <row r="5329" spans="1:18" x14ac:dyDescent="0.15">
      <c r="A5329" s="15">
        <v>5328</v>
      </c>
      <c r="B5329" s="11">
        <v>121</v>
      </c>
      <c r="C5329" s="11">
        <v>44</v>
      </c>
      <c r="D5329" s="20" t="s">
        <v>1073</v>
      </c>
    </row>
    <row r="5330" spans="1:18" x14ac:dyDescent="0.15">
      <c r="A5330" s="15">
        <v>5329</v>
      </c>
      <c r="B5330" s="11">
        <v>122</v>
      </c>
      <c r="C5330" s="11">
        <v>1</v>
      </c>
      <c r="D5330" s="20" t="str">
        <f>L5330</f>
        <v>in_f &lt;- c("0", "0")</v>
      </c>
      <c r="F5330" t="s">
        <v>3</v>
      </c>
      <c r="G5330">
        <f>'1. Input and Output files list'!$E$322</f>
        <v>0</v>
      </c>
      <c r="H5330" t="s">
        <v>10</v>
      </c>
      <c r="I5330">
        <f>'1. Input and Output files list'!$E$323</f>
        <v>0</v>
      </c>
      <c r="J5330" t="s">
        <v>4</v>
      </c>
      <c r="L5330" t="str">
        <f>CONCATENATE(F5330,G5330,H5330,I5330,J5330)</f>
        <v>in_f &lt;- c("0", "0")</v>
      </c>
    </row>
    <row r="5331" spans="1:18" x14ac:dyDescent="0.15">
      <c r="A5331" s="15">
        <v>5330</v>
      </c>
      <c r="B5331" s="11">
        <v>122</v>
      </c>
      <c r="C5331" s="11">
        <v>2</v>
      </c>
      <c r="D5331" s="20" t="str">
        <f>L5331</f>
        <v>out_f &lt;- "C:/NGS/save/.fastq"</v>
      </c>
      <c r="F5331" t="s">
        <v>95</v>
      </c>
      <c r="G5331" t="s">
        <v>13</v>
      </c>
      <c r="H5331" t="str">
        <f>'1. Input and Output files list'!$E$6</f>
        <v>C:/NGS/save/</v>
      </c>
      <c r="I5331" t="str">
        <f>'1. Input and Output files list'!$I$322</f>
        <v>.fastq</v>
      </c>
      <c r="J5331" s="7" t="s">
        <v>16</v>
      </c>
      <c r="L5331" t="str">
        <f>CONCATENATE(F5331,G5331,H5331,I5331,J5331)</f>
        <v>out_f &lt;- "C:/NGS/save/.fastq"</v>
      </c>
    </row>
    <row r="5332" spans="1:18" x14ac:dyDescent="0.15">
      <c r="A5332" s="15">
        <v>5331</v>
      </c>
      <c r="B5332" s="11">
        <v>122</v>
      </c>
      <c r="C5332" s="11">
        <v>3</v>
      </c>
      <c r="D5332" s="20" t="str">
        <f>L5332</f>
        <v>param_trim &lt;- 0</v>
      </c>
      <c r="F5332" t="s">
        <v>163</v>
      </c>
      <c r="G5332">
        <f>'1. Input and Output files list'!$H$322</f>
        <v>0</v>
      </c>
      <c r="L5332" t="str">
        <f>CONCATENATE(F5332,G5332)</f>
        <v>param_trim &lt;- 0</v>
      </c>
    </row>
    <row r="5333" spans="1:18" x14ac:dyDescent="0.15">
      <c r="A5333" s="15">
        <v>5332</v>
      </c>
      <c r="B5333" s="11">
        <v>122</v>
      </c>
      <c r="C5333" s="11">
        <v>4</v>
      </c>
      <c r="D5333" s="20" t="s">
        <v>21</v>
      </c>
      <c r="F5333" s="15"/>
      <c r="H5333" s="15"/>
      <c r="I5333" s="15"/>
    </row>
    <row r="5334" spans="1:18" x14ac:dyDescent="0.15">
      <c r="A5334" s="15">
        <v>5333</v>
      </c>
      <c r="B5334" s="11">
        <v>122</v>
      </c>
      <c r="C5334" s="11">
        <v>5</v>
      </c>
      <c r="D5334" s="20" t="s">
        <v>22</v>
      </c>
    </row>
    <row r="5335" spans="1:18" x14ac:dyDescent="0.15">
      <c r="A5335" s="15">
        <v>5334</v>
      </c>
      <c r="B5335" s="11">
        <v>122</v>
      </c>
      <c r="C5335" s="11">
        <v>6</v>
      </c>
      <c r="D5335" s="20" t="s">
        <v>23</v>
      </c>
      <c r="J5335" s="15"/>
    </row>
    <row r="5336" spans="1:18" x14ac:dyDescent="0.15">
      <c r="A5336" s="15">
        <v>5335</v>
      </c>
      <c r="B5336" s="11">
        <v>122</v>
      </c>
      <c r="C5336" s="11">
        <v>7</v>
      </c>
      <c r="D5336" s="20" t="str">
        <f>L5336</f>
        <v>hoge1 &lt;- DNAStringSet(sread(fastq), start=1, end=hoge)</v>
      </c>
      <c r="F5336" t="s">
        <v>166</v>
      </c>
      <c r="G5336">
        <f>'1. Input and Output files list'!$G$322+1</f>
        <v>1</v>
      </c>
      <c r="H5336" t="s">
        <v>26</v>
      </c>
      <c r="L5336" t="str">
        <f>CONCATENATE(F5336,G5336,H5336)</f>
        <v>hoge1 &lt;- DNAStringSet(sread(fastq), start=1, end=hoge)</v>
      </c>
    </row>
    <row r="5337" spans="1:18" x14ac:dyDescent="0.15">
      <c r="A5337" s="15">
        <v>5336</v>
      </c>
      <c r="B5337" s="11">
        <v>122</v>
      </c>
      <c r="C5337" s="11">
        <v>8</v>
      </c>
      <c r="D5337" s="20" t="str">
        <f>L5337</f>
        <v>hoge2 &lt;- BStringSet(quality(quality(fastq)), start=1, end=hoge)</v>
      </c>
      <c r="F5337" s="15" t="s">
        <v>167</v>
      </c>
      <c r="G5337">
        <f>'1. Input and Output files list'!$G$322+1</f>
        <v>1</v>
      </c>
      <c r="H5337" s="15" t="s">
        <v>26</v>
      </c>
      <c r="I5337" s="15"/>
      <c r="L5337" t="str">
        <f>CONCATENATE(F5337,G5337,H5337)</f>
        <v>hoge2 &lt;- BStringSet(quality(quality(fastq)), start=1, end=hoge)</v>
      </c>
    </row>
    <row r="5338" spans="1:18" x14ac:dyDescent="0.15">
      <c r="A5338" s="15">
        <v>5337</v>
      </c>
      <c r="B5338" s="11">
        <v>122</v>
      </c>
      <c r="C5338" s="11">
        <v>9</v>
      </c>
      <c r="D5338" s="20" t="s">
        <v>24</v>
      </c>
    </row>
    <row r="5339" spans="1:18" x14ac:dyDescent="0.15">
      <c r="A5339" s="15">
        <v>5338</v>
      </c>
      <c r="B5339" s="11">
        <v>122</v>
      </c>
      <c r="C5339" s="11">
        <v>10</v>
      </c>
      <c r="D5339" s="20" t="s">
        <v>96</v>
      </c>
      <c r="J5339" s="15"/>
    </row>
    <row r="5340" spans="1:18" x14ac:dyDescent="0.15">
      <c r="A5340" s="15">
        <v>5339</v>
      </c>
      <c r="B5340" s="11">
        <v>122</v>
      </c>
      <c r="C5340" s="11">
        <v>11</v>
      </c>
      <c r="D5340" s="53" t="str">
        <f>R5340</f>
        <v>param1 &lt;- 35</v>
      </c>
      <c r="F5340" t="s">
        <v>843</v>
      </c>
      <c r="G5340">
        <f>'1. Input and Output files list'!$E$32</f>
        <v>35</v>
      </c>
      <c r="R5340" t="str">
        <f>CONCATENATE(F5340,G5340,H5340)</f>
        <v>param1 &lt;- 35</v>
      </c>
    </row>
    <row r="5341" spans="1:18" x14ac:dyDescent="0.15">
      <c r="A5341" s="15">
        <v>5340</v>
      </c>
      <c r="B5341" s="11">
        <v>122</v>
      </c>
      <c r="C5341" s="11">
        <v>12</v>
      </c>
      <c r="D5341" s="53" t="str">
        <f>R5341</f>
        <v>param2 &lt;- 0.1</v>
      </c>
      <c r="F5341" t="s">
        <v>844</v>
      </c>
      <c r="G5341">
        <f>'1. Input and Output files list'!$E$34</f>
        <v>0.1</v>
      </c>
      <c r="R5341" t="str">
        <f>CONCATENATE(F5341,G5341,H5341)</f>
        <v>param2 &lt;- 0.1</v>
      </c>
    </row>
    <row r="5342" spans="1:18" x14ac:dyDescent="0.15">
      <c r="A5342" s="15">
        <v>5341</v>
      </c>
      <c r="B5342" s="11">
        <v>122</v>
      </c>
      <c r="C5342" s="11">
        <v>13</v>
      </c>
      <c r="D5342" s="53" t="str">
        <f>R5342</f>
        <v>fastq &lt;- readFastq("C:/NGS/save/.fastq")</v>
      </c>
      <c r="F5342" t="s">
        <v>845</v>
      </c>
      <c r="G5342" t="str">
        <f>'1. Input and Output files list'!$E$6</f>
        <v>C:/NGS/save/</v>
      </c>
      <c r="H5342" s="5" t="str">
        <f>'1. Input and Output files list'!$I$322</f>
        <v>.fastq</v>
      </c>
      <c r="I5342" t="s">
        <v>4</v>
      </c>
      <c r="J5342">
        <v>122</v>
      </c>
      <c r="R5342" t="str">
        <f>CONCATENATE(F5342,G5342,H5342,I5342)</f>
        <v>fastq &lt;- readFastq("C:/NGS/save/.fastq")</v>
      </c>
    </row>
    <row r="5343" spans="1:18" x14ac:dyDescent="0.15">
      <c r="A5343" s="15">
        <v>5342</v>
      </c>
      <c r="B5343" s="11">
        <v>122</v>
      </c>
      <c r="C5343" s="11">
        <v>14</v>
      </c>
      <c r="D5343" s="53" t="s">
        <v>840</v>
      </c>
    </row>
    <row r="5344" spans="1:18" x14ac:dyDescent="0.15">
      <c r="A5344" s="15">
        <v>5343</v>
      </c>
      <c r="B5344" s="11">
        <v>122</v>
      </c>
      <c r="C5344" s="11">
        <v>15</v>
      </c>
      <c r="D5344" s="53" t="s">
        <v>841</v>
      </c>
    </row>
    <row r="5345" spans="1:12" x14ac:dyDescent="0.15">
      <c r="A5345" s="15">
        <v>5344</v>
      </c>
      <c r="B5345" s="11">
        <v>122</v>
      </c>
      <c r="C5345" s="11">
        <v>16</v>
      </c>
      <c r="D5345" s="53" t="s">
        <v>842</v>
      </c>
      <c r="J5345" s="15"/>
    </row>
    <row r="5346" spans="1:12" x14ac:dyDescent="0.15">
      <c r="A5346" s="15">
        <v>5345</v>
      </c>
      <c r="B5346" s="11">
        <v>122</v>
      </c>
      <c r="C5346" s="11">
        <v>17</v>
      </c>
      <c r="D5346" s="20" t="str">
        <f>L5346</f>
        <v xml:space="preserve">writeFastq(fastq, "C:/NGS/save/F2_Adap-0.fastq", compress=F)   </v>
      </c>
      <c r="F5346" t="s">
        <v>847</v>
      </c>
      <c r="G5346" t="str">
        <f>'1. Input and Output files list'!$E$6</f>
        <v>C:/NGS/save/</v>
      </c>
      <c r="H5346" t="s">
        <v>850</v>
      </c>
      <c r="L5346" t="str">
        <f>CONCATENATE(F5346,G5346,H5346,I5346,J5346)</f>
        <v xml:space="preserve">writeFastq(fastq, "C:/NGS/save/F2_Adap-0.fastq", compress=F)   </v>
      </c>
    </row>
    <row r="5347" spans="1:12" x14ac:dyDescent="0.15">
      <c r="A5347" s="15">
        <v>5346</v>
      </c>
      <c r="B5347" s="11">
        <v>122</v>
      </c>
      <c r="C5347" s="11">
        <v>18</v>
      </c>
      <c r="D5347" s="20" t="str">
        <f>L5347</f>
        <v>in_f &lt;- "C:/NGS/save/F2_Adap-0.fastq"</v>
      </c>
      <c r="F5347" s="15" t="s">
        <v>14</v>
      </c>
      <c r="G5347" s="15" t="s">
        <v>13</v>
      </c>
      <c r="H5347" s="15" t="str">
        <f>'1. Input and Output files list'!$E$6</f>
        <v>C:/NGS/save/</v>
      </c>
      <c r="I5347" t="s">
        <v>849</v>
      </c>
      <c r="J5347" s="7"/>
      <c r="L5347" t="str">
        <f>CONCATENATE(F5347,G5347,H5347,I5347,J5347)</f>
        <v>in_f &lt;- "C:/NGS/save/F2_Adap-0.fastq"</v>
      </c>
    </row>
    <row r="5348" spans="1:12" x14ac:dyDescent="0.15">
      <c r="A5348" s="15">
        <v>5347</v>
      </c>
      <c r="B5348" s="11">
        <v>122</v>
      </c>
      <c r="C5348" s="11">
        <v>19</v>
      </c>
      <c r="D5348" s="20" t="str">
        <f>L5348</f>
        <v>out_f &lt;- "C:/NGS/save/F2_Adap-1.fastq"</v>
      </c>
      <c r="F5348" t="s">
        <v>15</v>
      </c>
      <c r="G5348" t="str">
        <f>'1. Input and Output files list'!$E$6</f>
        <v>C:/NGS/save/</v>
      </c>
      <c r="H5348" t="s">
        <v>86</v>
      </c>
      <c r="L5348" t="str">
        <f>CONCATENATE(F5348,G5348,H5348)</f>
        <v>out_f &lt;- "C:/NGS/save/F2_Adap-1.fastq"</v>
      </c>
    </row>
    <row r="5349" spans="1:12" x14ac:dyDescent="0.15">
      <c r="A5349" s="15">
        <v>5348</v>
      </c>
      <c r="B5349" s="11">
        <v>122</v>
      </c>
      <c r="C5349" s="11">
        <v>20</v>
      </c>
      <c r="D5349" s="20" t="str">
        <f>L5349</f>
        <v>param_adapter &lt;- "CATGAGATCGGAAGAGCGTCGTGTAGGGAAAGAGTGT"  #Adapter sequence 1</v>
      </c>
      <c r="F5349" s="11" t="s">
        <v>44</v>
      </c>
      <c r="G5349" s="11" t="str">
        <f>'1. Input and Output files list'!$E$64</f>
        <v>CATGAGATCGGAAGAGCGTCGTGTAGGGAAAGAGTGT</v>
      </c>
      <c r="H5349" s="11" t="s">
        <v>46</v>
      </c>
      <c r="L5349" t="str">
        <f>CONCATENATE(F5349,G5349,H5349)</f>
        <v>param_adapter &lt;- "CATGAGATCGGAAGAGCGTCGTGTAGGGAAAGAGTGT"  #Adapter sequence 1</v>
      </c>
    </row>
    <row r="5350" spans="1:12" x14ac:dyDescent="0.15">
      <c r="A5350" s="15">
        <v>5349</v>
      </c>
      <c r="B5350" s="11">
        <v>122</v>
      </c>
      <c r="C5350" s="11">
        <v>21</v>
      </c>
      <c r="D5350" s="20" t="s">
        <v>28</v>
      </c>
      <c r="H5350" s="15"/>
      <c r="I5350" s="15"/>
    </row>
    <row r="5351" spans="1:12" x14ac:dyDescent="0.15">
      <c r="A5351" s="15">
        <v>5350</v>
      </c>
      <c r="B5351" s="11">
        <v>122</v>
      </c>
      <c r="C5351" s="11">
        <v>22</v>
      </c>
      <c r="D5351" s="20" t="str">
        <f>L5351</f>
        <v>in_f &lt;- "C:/NGS/save/F2_Adap-1.fastq"</v>
      </c>
      <c r="F5351" s="15" t="s">
        <v>12</v>
      </c>
      <c r="G5351" t="str">
        <f>'1. Input and Output files list'!$E$6</f>
        <v>C:/NGS/save/</v>
      </c>
      <c r="H5351" s="15" t="s">
        <v>86</v>
      </c>
      <c r="L5351" t="str">
        <f>CONCATENATE(F5351,G5351,H5351)</f>
        <v>in_f &lt;- "C:/NGS/save/F2_Adap-1.fastq"</v>
      </c>
    </row>
    <row r="5352" spans="1:12" x14ac:dyDescent="0.15">
      <c r="A5352" s="15">
        <v>5351</v>
      </c>
      <c r="B5352" s="11">
        <v>122</v>
      </c>
      <c r="C5352" s="11">
        <v>23</v>
      </c>
      <c r="D5352" s="20" t="str">
        <f>L5352</f>
        <v>out_f &lt;- "C:/NGS/save/F2_Adap-2.fastq"</v>
      </c>
      <c r="F5352" t="s">
        <v>15</v>
      </c>
      <c r="G5352" t="str">
        <f>'1. Input and Output files list'!$E$6</f>
        <v>C:/NGS/save/</v>
      </c>
      <c r="H5352" t="s">
        <v>87</v>
      </c>
      <c r="L5352" t="str">
        <f>CONCATENATE(F5352,G5352,H5352)</f>
        <v>out_f &lt;- "C:/NGS/save/F2_Adap-2.fastq"</v>
      </c>
    </row>
    <row r="5353" spans="1:12" x14ac:dyDescent="0.15">
      <c r="A5353" s="15">
        <v>5352</v>
      </c>
      <c r="B5353" s="11">
        <v>122</v>
      </c>
      <c r="C5353" s="11">
        <v>24</v>
      </c>
      <c r="D5353" s="20" t="str">
        <f>L5353</f>
        <v>param_adapter &lt;- "TAAGATCGGAAGAGCACACGTCTGAACTCCAGTCAC"  #Adapter sequence 2</v>
      </c>
      <c r="F5353" s="11" t="s">
        <v>44</v>
      </c>
      <c r="G5353" t="str">
        <f>'1. Input and Output files list'!$E$65</f>
        <v>TAAGATCGGAAGAGCACACGTCTGAACTCCAGTCAC</v>
      </c>
      <c r="H5353" s="11" t="s">
        <v>47</v>
      </c>
      <c r="L5353" t="str">
        <f>CONCATENATE(F5353,G5353,H5353)</f>
        <v>param_adapter &lt;- "TAAGATCGGAAGAGCACACGTCTGAACTCCAGTCAC"  #Adapter sequence 2</v>
      </c>
    </row>
    <row r="5354" spans="1:12" x14ac:dyDescent="0.15">
      <c r="A5354" s="15">
        <v>5353</v>
      </c>
      <c r="B5354" s="11">
        <v>122</v>
      </c>
      <c r="C5354" s="11">
        <v>25</v>
      </c>
      <c r="D5354" s="20" t="s">
        <v>29</v>
      </c>
    </row>
    <row r="5355" spans="1:12" x14ac:dyDescent="0.15">
      <c r="A5355" s="15">
        <v>5354</v>
      </c>
      <c r="B5355" s="11">
        <v>122</v>
      </c>
      <c r="C5355" s="11">
        <v>26</v>
      </c>
      <c r="D5355" s="20" t="str">
        <f>L5355</f>
        <v>in_f &lt;- "C:/NGS/save/F2_Adap-2.fastq"</v>
      </c>
      <c r="F5355" t="s">
        <v>12</v>
      </c>
      <c r="G5355" t="str">
        <f>'1. Input and Output files list'!$E$6</f>
        <v>C:/NGS/save/</v>
      </c>
      <c r="H5355" t="s">
        <v>87</v>
      </c>
      <c r="J5355" s="15"/>
      <c r="L5355" t="str">
        <f>CONCATENATE(F5355,G5355,H5355)</f>
        <v>in_f &lt;- "C:/NGS/save/F2_Adap-2.fastq"</v>
      </c>
    </row>
    <row r="5356" spans="1:12" x14ac:dyDescent="0.15">
      <c r="A5356" s="15">
        <v>5355</v>
      </c>
      <c r="B5356" s="11">
        <v>122</v>
      </c>
      <c r="C5356" s="11">
        <v>27</v>
      </c>
      <c r="D5356" s="20" t="str">
        <f>L5356</f>
        <v>out_f &lt;- "C:/NGS/save/F2_Adap-3.fastq"</v>
      </c>
      <c r="F5356" t="s">
        <v>15</v>
      </c>
      <c r="G5356" t="str">
        <f>'1. Input and Output files list'!$E$6</f>
        <v>C:/NGS/save/</v>
      </c>
      <c r="H5356" t="s">
        <v>88</v>
      </c>
      <c r="L5356" t="str">
        <f>CONCATENATE(F5356,G5356,H5356)</f>
        <v>out_f &lt;- "C:/NGS/save/F2_Adap-3.fastq"</v>
      </c>
    </row>
    <row r="5357" spans="1:12" x14ac:dyDescent="0.15">
      <c r="A5357" s="15">
        <v>5356</v>
      </c>
      <c r="B5357" s="11">
        <v>122</v>
      </c>
      <c r="C5357" s="11">
        <v>28</v>
      </c>
      <c r="D5357" s="20" t="str">
        <f>L5357</f>
        <v>param_adapter &lt;- "TAAGATCGGAAGAGCGTCGTGTAGGGAAAGAGTGT"  #Adapter sequence 3</v>
      </c>
      <c r="F5357" s="15" t="s">
        <v>44</v>
      </c>
      <c r="G5357" s="15" t="str">
        <f>'1. Input and Output files list'!$E$66</f>
        <v>TAAGATCGGAAGAGCGTCGTGTAGGGAAAGAGTGT</v>
      </c>
      <c r="H5357" s="15" t="s">
        <v>49</v>
      </c>
      <c r="L5357" t="str">
        <f>CONCATENATE(F5357,G5357,H5357)</f>
        <v>param_adapter &lt;- "TAAGATCGGAAGAGCGTCGTGTAGGGAAAGAGTGT"  #Adapter sequence 3</v>
      </c>
    </row>
    <row r="5358" spans="1:12" x14ac:dyDescent="0.15">
      <c r="A5358" s="15">
        <v>5357</v>
      </c>
      <c r="B5358" s="11">
        <v>122</v>
      </c>
      <c r="C5358" s="11">
        <v>29</v>
      </c>
      <c r="D5358" s="20" t="s">
        <v>30</v>
      </c>
    </row>
    <row r="5359" spans="1:12" x14ac:dyDescent="0.15">
      <c r="A5359" s="15">
        <v>5358</v>
      </c>
      <c r="B5359" s="11">
        <v>122</v>
      </c>
      <c r="C5359" s="11">
        <v>30</v>
      </c>
      <c r="D5359" s="20" t="str">
        <f>L5359</f>
        <v>in_f &lt;- "C:/NGS/save/F2_Adap-3.fastq"</v>
      </c>
      <c r="F5359" t="s">
        <v>12</v>
      </c>
      <c r="G5359" t="str">
        <f>'1. Input and Output files list'!$E$6</f>
        <v>C:/NGS/save/</v>
      </c>
      <c r="H5359" t="s">
        <v>88</v>
      </c>
      <c r="L5359" t="str">
        <f>CONCATENATE(F5359,G5359,H5359)</f>
        <v>in_f &lt;- "C:/NGS/save/F2_Adap-3.fastq"</v>
      </c>
    </row>
    <row r="5360" spans="1:12" x14ac:dyDescent="0.15">
      <c r="A5360" s="15">
        <v>5359</v>
      </c>
      <c r="B5360" s="11">
        <v>122</v>
      </c>
      <c r="C5360" s="11">
        <v>31</v>
      </c>
      <c r="D5360" s="20" t="str">
        <f>L5360</f>
        <v>out_f &lt;- "C:/NGS/save/AdapterTrim_.fastq"</v>
      </c>
      <c r="F5360" t="s">
        <v>36</v>
      </c>
      <c r="G5360" t="str">
        <f>'1. Input and Output files list'!$E$6</f>
        <v>C:/NGS/save/</v>
      </c>
      <c r="H5360" t="s">
        <v>38</v>
      </c>
      <c r="I5360" t="str">
        <f>'1. Input and Output files list'!$I$322</f>
        <v>.fastq</v>
      </c>
      <c r="J5360" t="s">
        <v>16</v>
      </c>
      <c r="L5360" t="str">
        <f>CONCATENATE(F5360,G5360,H5360,I5360,J5360)</f>
        <v>out_f &lt;- "C:/NGS/save/AdapterTrim_.fastq"</v>
      </c>
    </row>
    <row r="5361" spans="1:20" x14ac:dyDescent="0.15">
      <c r="A5361" s="15">
        <v>5360</v>
      </c>
      <c r="B5361" s="11">
        <v>122</v>
      </c>
      <c r="C5361" s="11">
        <v>32</v>
      </c>
      <c r="D5361" s="20" t="str">
        <f>L5361</f>
        <v>param_adapter &lt;- "CATGAGATCGGAAGAGCACACGTCTGAACTCCAGTCAC"  #Adapter sequence 4</v>
      </c>
      <c r="F5361" s="15" t="s">
        <v>44</v>
      </c>
      <c r="G5361" t="str">
        <f>'1. Input and Output files list'!$E$67</f>
        <v>CATGAGATCGGAAGAGCACACGTCTGAACTCCAGTCAC</v>
      </c>
      <c r="H5361" s="15" t="s">
        <v>51</v>
      </c>
      <c r="L5361" t="str">
        <f>CONCATENATE(F5361,G5361,H5361)</f>
        <v>param_adapter &lt;- "CATGAGATCGGAAGAGCACACGTCTGAACTCCAGTCAC"  #Adapter sequence 4</v>
      </c>
    </row>
    <row r="5362" spans="1:20" x14ac:dyDescent="0.15">
      <c r="A5362" s="15">
        <v>5361</v>
      </c>
      <c r="B5362" s="11">
        <v>122</v>
      </c>
      <c r="C5362" s="11">
        <v>33</v>
      </c>
      <c r="D5362" s="20" t="s">
        <v>31</v>
      </c>
    </row>
    <row r="5363" spans="1:20" x14ac:dyDescent="0.15">
      <c r="A5363" s="15">
        <v>5362</v>
      </c>
      <c r="B5363" s="11">
        <v>122</v>
      </c>
      <c r="C5363" s="11">
        <v>34</v>
      </c>
      <c r="D5363" s="20" t="s">
        <v>32</v>
      </c>
    </row>
    <row r="5364" spans="1:20" x14ac:dyDescent="0.15">
      <c r="A5364" s="15">
        <v>5363</v>
      </c>
      <c r="B5364" s="11">
        <v>122</v>
      </c>
      <c r="C5364" s="11">
        <v>35</v>
      </c>
      <c r="D5364" s="20" t="str">
        <f>L5364</f>
        <v>write.csv(res, "C:/NGS/save/.fastq.csv")</v>
      </c>
      <c r="F5364" t="s">
        <v>35</v>
      </c>
      <c r="G5364" t="str">
        <f>'1. Input and Output files list'!$E$6</f>
        <v>C:/NGS/save/</v>
      </c>
      <c r="H5364" t="str">
        <f>'1. Input and Output files list'!$I$322</f>
        <v>.fastq</v>
      </c>
      <c r="I5364" t="s">
        <v>34</v>
      </c>
      <c r="L5364" t="str">
        <f>CONCATENATE(F5364,G5364,H5364,I5364)</f>
        <v>write.csv(res, "C:/NGS/save/.fastq.csv")</v>
      </c>
    </row>
    <row r="5365" spans="1:20" x14ac:dyDescent="0.15">
      <c r="A5365" s="15">
        <v>5364</v>
      </c>
      <c r="B5365" s="11">
        <v>122</v>
      </c>
      <c r="C5365" s="11">
        <v>36</v>
      </c>
      <c r="D5365" s="20" t="str">
        <f>L5365</f>
        <v>system.time(fastq &lt;- fread("C:/NGS/save/AdapterTrim_.fastq", header=F, sep="\t", na.strings="NA", strip.white=TRUE, verbose=TRUE))</v>
      </c>
      <c r="F5365" t="s">
        <v>92</v>
      </c>
      <c r="G5365" t="str">
        <f>'1. Input and Output files list'!$E$6</f>
        <v>C:/NGS/save/</v>
      </c>
      <c r="H5365" t="s">
        <v>38</v>
      </c>
      <c r="I5365" t="str">
        <f>'1. Input and Output files list'!$I$322</f>
        <v>.fastq</v>
      </c>
      <c r="J5365" t="s">
        <v>20</v>
      </c>
      <c r="L5365" t="str">
        <f>CONCATENATE(F5365,G5365,H5365,I5365,J5365)</f>
        <v>system.time(fastq &lt;- fread("C:/NGS/save/AdapterTrim_.fastq", header=F, sep="\t", na.strings="NA", strip.white=TRUE, verbose=TRUE))</v>
      </c>
    </row>
    <row r="5366" spans="1:20" x14ac:dyDescent="0.15">
      <c r="A5366" s="15">
        <v>5365</v>
      </c>
      <c r="B5366" s="11">
        <v>122</v>
      </c>
      <c r="C5366" s="11">
        <v>37</v>
      </c>
      <c r="D5366" s="20" t="str">
        <f>T5366</f>
        <v>file.remove("C:/NGS/save/AdapterTrim_.fastq","C:/NGS/save/F2_Adap-0.fastq","C:/NGS/save/F2_Adap-1.fastq","C:/NGS/save/F2_Adap-2.fastq","C:/NGS/save/F2_Adap-3.fastq")</v>
      </c>
      <c r="F5366" t="s">
        <v>11</v>
      </c>
      <c r="G5366" t="str">
        <f>'1. Input and Output files list'!$E$6</f>
        <v>C:/NGS/save/</v>
      </c>
      <c r="H5366" t="s">
        <v>38</v>
      </c>
      <c r="I5366" t="str">
        <f>'1. Input and Output files list'!$I$322</f>
        <v>.fastq</v>
      </c>
      <c r="J5366" t="s">
        <v>852</v>
      </c>
      <c r="K5366" t="str">
        <f>'1. Input and Output files list'!$E$6</f>
        <v>C:/NGS/save/</v>
      </c>
      <c r="L5366" t="s">
        <v>851</v>
      </c>
      <c r="M5366" t="str">
        <f>'1. Input and Output files list'!$E$6</f>
        <v>C:/NGS/save/</v>
      </c>
      <c r="N5366" t="s">
        <v>89</v>
      </c>
      <c r="O5366" t="str">
        <f>'1. Input and Output files list'!$E$6</f>
        <v>C:/NGS/save/</v>
      </c>
      <c r="P5366" t="s">
        <v>90</v>
      </c>
      <c r="Q5366" t="str">
        <f>'1. Input and Output files list'!$E$6</f>
        <v>C:/NGS/save/</v>
      </c>
      <c r="R5366" t="s">
        <v>91</v>
      </c>
      <c r="T5366" t="str">
        <f>CONCATENATE(F5366,G5366,H5366,I5366,J5366,K5366,L5366,M5366,N5366,O5366,P5366,Q5366,R5366)</f>
        <v>file.remove("C:/NGS/save/AdapterTrim_.fastq","C:/NGS/save/F2_Adap-0.fastq","C:/NGS/save/F2_Adap-1.fastq","C:/NGS/save/F2_Adap-2.fastq","C:/NGS/save/F2_Adap-3.fastq")</v>
      </c>
    </row>
    <row r="5367" spans="1:20" x14ac:dyDescent="0.15">
      <c r="A5367" s="15">
        <v>5366</v>
      </c>
      <c r="B5367" s="11">
        <v>122</v>
      </c>
      <c r="C5367" s="11">
        <v>38</v>
      </c>
      <c r="D5367" s="20" t="s">
        <v>93</v>
      </c>
    </row>
    <row r="5368" spans="1:20" x14ac:dyDescent="0.15">
      <c r="A5368" s="15">
        <v>5367</v>
      </c>
      <c r="B5368" s="11">
        <v>122</v>
      </c>
      <c r="C5368" s="11">
        <v>39</v>
      </c>
      <c r="D5368" s="20" t="s">
        <v>2</v>
      </c>
      <c r="J5368" s="15"/>
    </row>
    <row r="5369" spans="1:20" x14ac:dyDescent="0.15">
      <c r="A5369" s="15">
        <v>5368</v>
      </c>
      <c r="B5369" s="11">
        <v>122</v>
      </c>
      <c r="C5369" s="11">
        <v>40</v>
      </c>
      <c r="D5369" s="20" t="str">
        <f>K5369</f>
        <v>system.time(write.csv(RADtag, file="C:/NGS/save/.tagcount", row.names = F))</v>
      </c>
      <c r="F5369" t="s">
        <v>164</v>
      </c>
      <c r="G5369" t="str">
        <f>'1. Input and Output files list'!$E$6</f>
        <v>C:/NGS/save/</v>
      </c>
      <c r="H5369" t="str">
        <f>'1. Input and Output files list'!$J$322</f>
        <v>.tagcount</v>
      </c>
      <c r="I5369" t="s">
        <v>210</v>
      </c>
      <c r="K5369" t="str">
        <f>CONCATENATE(F5369,G5369,H5369,I5369)</f>
        <v>system.time(write.csv(RADtag, file="C:/NGS/save/.tagcount", row.names = F))</v>
      </c>
    </row>
    <row r="5370" spans="1:20" x14ac:dyDescent="0.15">
      <c r="A5370" s="15">
        <v>5369</v>
      </c>
      <c r="B5370" s="11">
        <v>122</v>
      </c>
      <c r="C5370" s="11">
        <v>41</v>
      </c>
      <c r="D5370" s="20" t="str">
        <f>L5370</f>
        <v>file.remove("C:/NGS/save/.fastq")</v>
      </c>
      <c r="F5370" s="15" t="s">
        <v>97</v>
      </c>
      <c r="G5370" t="s">
        <v>13</v>
      </c>
      <c r="H5370" s="15" t="str">
        <f>'1. Input and Output files list'!$E$6</f>
        <v>C:/NGS/save/</v>
      </c>
      <c r="I5370" s="15" t="str">
        <f>'1. Input and Output files list'!$I$322</f>
        <v>.fastq</v>
      </c>
      <c r="J5370" s="7" t="s">
        <v>16</v>
      </c>
      <c r="K5370" t="s">
        <v>52</v>
      </c>
      <c r="L5370" t="str">
        <f>CONCATENATE(F5370,G5370,H5370,I5370,J5370,K5370)</f>
        <v>file.remove("C:/NGS/save/.fastq")</v>
      </c>
    </row>
    <row r="5371" spans="1:20" x14ac:dyDescent="0.15">
      <c r="A5371" s="15">
        <v>5370</v>
      </c>
      <c r="B5371" s="11">
        <v>122</v>
      </c>
      <c r="C5371" s="11">
        <v>42</v>
      </c>
      <c r="D5371" s="20" t="s">
        <v>170</v>
      </c>
    </row>
    <row r="5372" spans="1:20" x14ac:dyDescent="0.15">
      <c r="A5372" s="15">
        <v>5371</v>
      </c>
      <c r="B5372" s="11">
        <v>122</v>
      </c>
      <c r="C5372" s="11">
        <v>43</v>
      </c>
      <c r="D5372" s="20" t="str">
        <f>L5372</f>
        <v>system.time(write.csv(RAD_1over, file="C:/NGS/save/.tagcount1over", row.names = F))</v>
      </c>
      <c r="F5372" s="10" t="s">
        <v>171</v>
      </c>
      <c r="G5372" t="str">
        <f>'1. Input and Output files list'!$E$6</f>
        <v>C:/NGS/save/</v>
      </c>
      <c r="H5372" s="10" t="str">
        <f>'1. Input and Output files list'!$K$322</f>
        <v>.tagcount1over</v>
      </c>
      <c r="I5372" s="10" t="s">
        <v>210</v>
      </c>
      <c r="J5372" s="15"/>
      <c r="L5372" t="str">
        <f>CONCATENATE(F5372,G5372,H5372,I5372)</f>
        <v>system.time(write.csv(RAD_1over, file="C:/NGS/save/.tagcount1over", row.names = F))</v>
      </c>
    </row>
    <row r="5373" spans="1:20" x14ac:dyDescent="0.15">
      <c r="A5373" s="15">
        <v>5372</v>
      </c>
      <c r="B5373" s="11">
        <v>122</v>
      </c>
      <c r="C5373" s="11">
        <v>44</v>
      </c>
      <c r="D5373" s="20" t="s">
        <v>1073</v>
      </c>
    </row>
    <row r="5374" spans="1:20" x14ac:dyDescent="0.15">
      <c r="A5374" s="15">
        <v>5373</v>
      </c>
      <c r="B5374" s="11">
        <v>123</v>
      </c>
      <c r="C5374" s="11">
        <v>1</v>
      </c>
      <c r="D5374" s="20" t="str">
        <f>L5374</f>
        <v>in_f &lt;- c("0", "0")</v>
      </c>
      <c r="F5374" t="s">
        <v>3</v>
      </c>
      <c r="G5374">
        <f>'1. Input and Output files list'!$E$324</f>
        <v>0</v>
      </c>
      <c r="H5374" t="s">
        <v>10</v>
      </c>
      <c r="I5374">
        <f>'1. Input and Output files list'!$E$325</f>
        <v>0</v>
      </c>
      <c r="J5374" t="s">
        <v>4</v>
      </c>
      <c r="L5374" t="str">
        <f>CONCATENATE(F5374,G5374,H5374,I5374,J5374)</f>
        <v>in_f &lt;- c("0", "0")</v>
      </c>
    </row>
    <row r="5375" spans="1:20" x14ac:dyDescent="0.15">
      <c r="A5375" s="15">
        <v>5374</v>
      </c>
      <c r="B5375" s="11">
        <v>123</v>
      </c>
      <c r="C5375" s="11">
        <v>2</v>
      </c>
      <c r="D5375" s="20" t="str">
        <f>L5375</f>
        <v>out_f &lt;- "C:/NGS/save/.fastq"</v>
      </c>
      <c r="F5375" t="s">
        <v>95</v>
      </c>
      <c r="G5375" t="s">
        <v>13</v>
      </c>
      <c r="H5375" t="str">
        <f>'1. Input and Output files list'!$E$6</f>
        <v>C:/NGS/save/</v>
      </c>
      <c r="I5375" t="str">
        <f>'1. Input and Output files list'!$I$324</f>
        <v>.fastq</v>
      </c>
      <c r="J5375" s="7" t="s">
        <v>16</v>
      </c>
      <c r="L5375" t="str">
        <f>CONCATENATE(F5375,G5375,H5375,I5375,J5375)</f>
        <v>out_f &lt;- "C:/NGS/save/.fastq"</v>
      </c>
    </row>
    <row r="5376" spans="1:20" x14ac:dyDescent="0.15">
      <c r="A5376" s="15">
        <v>5375</v>
      </c>
      <c r="B5376" s="11">
        <v>123</v>
      </c>
      <c r="C5376" s="11">
        <v>3</v>
      </c>
      <c r="D5376" s="20" t="str">
        <f>L5376</f>
        <v>param_trim &lt;- 0</v>
      </c>
      <c r="F5376" t="s">
        <v>163</v>
      </c>
      <c r="G5376">
        <f>'1. Input and Output files list'!$H$324</f>
        <v>0</v>
      </c>
      <c r="L5376" t="str">
        <f>CONCATENATE(F5376,G5376)</f>
        <v>param_trim &lt;- 0</v>
      </c>
    </row>
    <row r="5377" spans="1:18" x14ac:dyDescent="0.15">
      <c r="A5377" s="15">
        <v>5376</v>
      </c>
      <c r="B5377" s="11">
        <v>123</v>
      </c>
      <c r="C5377" s="11">
        <v>4</v>
      </c>
      <c r="D5377" s="20" t="s">
        <v>21</v>
      </c>
    </row>
    <row r="5378" spans="1:18" x14ac:dyDescent="0.15">
      <c r="A5378" s="15">
        <v>5377</v>
      </c>
      <c r="B5378" s="11">
        <v>123</v>
      </c>
      <c r="C5378" s="11">
        <v>5</v>
      </c>
      <c r="D5378" s="20" t="s">
        <v>22</v>
      </c>
      <c r="J5378" s="15"/>
    </row>
    <row r="5379" spans="1:18" x14ac:dyDescent="0.15">
      <c r="A5379" s="15">
        <v>5378</v>
      </c>
      <c r="B5379" s="11">
        <v>123</v>
      </c>
      <c r="C5379" s="11">
        <v>6</v>
      </c>
      <c r="D5379" s="20" t="s">
        <v>23</v>
      </c>
    </row>
    <row r="5380" spans="1:18" x14ac:dyDescent="0.15">
      <c r="A5380" s="15">
        <v>5379</v>
      </c>
      <c r="B5380" s="11">
        <v>123</v>
      </c>
      <c r="C5380" s="11">
        <v>7</v>
      </c>
      <c r="D5380" s="20" t="str">
        <f>L5380</f>
        <v>hoge1 &lt;- DNAStringSet(sread(fastq), start=1, end=hoge)</v>
      </c>
      <c r="F5380" s="15" t="s">
        <v>166</v>
      </c>
      <c r="G5380">
        <f>'1. Input and Output files list'!$G$324+1</f>
        <v>1</v>
      </c>
      <c r="H5380" s="15" t="s">
        <v>26</v>
      </c>
      <c r="I5380" s="15"/>
      <c r="L5380" t="str">
        <f>CONCATENATE(F5380,G5380,H5380)</f>
        <v>hoge1 &lt;- DNAStringSet(sread(fastq), start=1, end=hoge)</v>
      </c>
    </row>
    <row r="5381" spans="1:18" x14ac:dyDescent="0.15">
      <c r="A5381" s="15">
        <v>5380</v>
      </c>
      <c r="B5381" s="11">
        <v>123</v>
      </c>
      <c r="C5381" s="11">
        <v>8</v>
      </c>
      <c r="D5381" s="20" t="str">
        <f>L5381</f>
        <v>hoge2 &lt;- BStringSet(quality(quality(fastq)), start=1, end=hoge)</v>
      </c>
      <c r="F5381" t="s">
        <v>167</v>
      </c>
      <c r="G5381">
        <f>'1. Input and Output files list'!$G$324+1</f>
        <v>1</v>
      </c>
      <c r="H5381" t="s">
        <v>26</v>
      </c>
      <c r="L5381" t="str">
        <f>CONCATENATE(F5381,G5381,H5381)</f>
        <v>hoge2 &lt;- BStringSet(quality(quality(fastq)), start=1, end=hoge)</v>
      </c>
    </row>
    <row r="5382" spans="1:18" x14ac:dyDescent="0.15">
      <c r="A5382" s="15">
        <v>5381</v>
      </c>
      <c r="B5382" s="11">
        <v>123</v>
      </c>
      <c r="C5382" s="11">
        <v>9</v>
      </c>
      <c r="D5382" s="20" t="s">
        <v>24</v>
      </c>
      <c r="J5382" s="15"/>
    </row>
    <row r="5383" spans="1:18" x14ac:dyDescent="0.15">
      <c r="A5383" s="15">
        <v>5382</v>
      </c>
      <c r="B5383" s="11">
        <v>123</v>
      </c>
      <c r="C5383" s="11">
        <v>10</v>
      </c>
      <c r="D5383" s="20" t="s">
        <v>96</v>
      </c>
    </row>
    <row r="5384" spans="1:18" x14ac:dyDescent="0.15">
      <c r="A5384" s="15">
        <v>5383</v>
      </c>
      <c r="B5384" s="11">
        <v>123</v>
      </c>
      <c r="C5384" s="11">
        <v>11</v>
      </c>
      <c r="D5384" s="53" t="str">
        <f>R5384</f>
        <v>param1 &lt;- 35</v>
      </c>
      <c r="F5384" s="15" t="s">
        <v>843</v>
      </c>
      <c r="G5384" s="15">
        <f>'1. Input and Output files list'!$E$32</f>
        <v>35</v>
      </c>
      <c r="H5384" s="15"/>
      <c r="R5384" t="str">
        <f>CONCATENATE(F5384,G5384,H5384)</f>
        <v>param1 &lt;- 35</v>
      </c>
    </row>
    <row r="5385" spans="1:18" x14ac:dyDescent="0.15">
      <c r="A5385" s="15">
        <v>5384</v>
      </c>
      <c r="B5385" s="11">
        <v>123</v>
      </c>
      <c r="C5385" s="11">
        <v>12</v>
      </c>
      <c r="D5385" s="53" t="str">
        <f>R5385</f>
        <v>param2 &lt;- 0.1</v>
      </c>
      <c r="F5385" t="s">
        <v>844</v>
      </c>
      <c r="G5385">
        <f>'1. Input and Output files list'!$E$34</f>
        <v>0.1</v>
      </c>
      <c r="R5385" t="str">
        <f>CONCATENATE(F5385,G5385,H5385)</f>
        <v>param2 &lt;- 0.1</v>
      </c>
    </row>
    <row r="5386" spans="1:18" x14ac:dyDescent="0.15">
      <c r="A5386" s="15">
        <v>5385</v>
      </c>
      <c r="B5386" s="11">
        <v>123</v>
      </c>
      <c r="C5386" s="11">
        <v>13</v>
      </c>
      <c r="D5386" s="53" t="str">
        <f>R5386</f>
        <v>fastq &lt;- readFastq("C:/NGS/save/.fastq")</v>
      </c>
      <c r="F5386" t="s">
        <v>845</v>
      </c>
      <c r="G5386" t="str">
        <f>'1. Input and Output files list'!$E$6</f>
        <v>C:/NGS/save/</v>
      </c>
      <c r="H5386" s="5" t="str">
        <f>'1. Input and Output files list'!$I$324</f>
        <v>.fastq</v>
      </c>
      <c r="I5386" t="s">
        <v>4</v>
      </c>
      <c r="J5386">
        <v>123</v>
      </c>
      <c r="R5386" t="str">
        <f>CONCATENATE(F5386,G5386,H5386,I5386)</f>
        <v>fastq &lt;- readFastq("C:/NGS/save/.fastq")</v>
      </c>
    </row>
    <row r="5387" spans="1:18" x14ac:dyDescent="0.15">
      <c r="A5387" s="15">
        <v>5386</v>
      </c>
      <c r="B5387" s="11">
        <v>123</v>
      </c>
      <c r="C5387" s="11">
        <v>14</v>
      </c>
      <c r="D5387" s="53" t="s">
        <v>840</v>
      </c>
    </row>
    <row r="5388" spans="1:18" x14ac:dyDescent="0.15">
      <c r="A5388" s="15">
        <v>5387</v>
      </c>
      <c r="B5388" s="11">
        <v>123</v>
      </c>
      <c r="C5388" s="11">
        <v>15</v>
      </c>
      <c r="D5388" s="53" t="s">
        <v>841</v>
      </c>
      <c r="F5388" s="15"/>
      <c r="H5388" s="15"/>
    </row>
    <row r="5389" spans="1:18" x14ac:dyDescent="0.15">
      <c r="A5389" s="15">
        <v>5388</v>
      </c>
      <c r="B5389" s="11">
        <v>123</v>
      </c>
      <c r="C5389" s="11">
        <v>16</v>
      </c>
      <c r="D5389" s="53" t="s">
        <v>842</v>
      </c>
    </row>
    <row r="5390" spans="1:18" x14ac:dyDescent="0.15">
      <c r="A5390" s="15">
        <v>5389</v>
      </c>
      <c r="B5390" s="11">
        <v>123</v>
      </c>
      <c r="C5390" s="11">
        <v>17</v>
      </c>
      <c r="D5390" s="20" t="str">
        <f>L5390</f>
        <v xml:space="preserve">writeFastq(fastq, "C:/NGS/save/F2_Adap-0.fastq", compress=F)   </v>
      </c>
      <c r="F5390" t="s">
        <v>847</v>
      </c>
      <c r="G5390" t="str">
        <f>'1. Input and Output files list'!$E$6</f>
        <v>C:/NGS/save/</v>
      </c>
      <c r="H5390" t="s">
        <v>850</v>
      </c>
      <c r="L5390" t="str">
        <f>CONCATENATE(F5390,G5390,H5390,I5390,J5390)</f>
        <v xml:space="preserve">writeFastq(fastq, "C:/NGS/save/F2_Adap-0.fastq", compress=F)   </v>
      </c>
    </row>
    <row r="5391" spans="1:18" x14ac:dyDescent="0.15">
      <c r="A5391" s="15">
        <v>5390</v>
      </c>
      <c r="B5391" s="11">
        <v>123</v>
      </c>
      <c r="C5391" s="11">
        <v>18</v>
      </c>
      <c r="D5391" s="20" t="str">
        <f>L5391</f>
        <v>in_f &lt;- "C:/NGS/save/F2_Adap-0.fastq"</v>
      </c>
      <c r="F5391" t="s">
        <v>14</v>
      </c>
      <c r="G5391" t="s">
        <v>13</v>
      </c>
      <c r="H5391" t="str">
        <f>'1. Input and Output files list'!$E$6</f>
        <v>C:/NGS/save/</v>
      </c>
      <c r="I5391" t="s">
        <v>849</v>
      </c>
      <c r="J5391" s="7"/>
      <c r="L5391" t="str">
        <f>CONCATENATE(F5391,G5391,H5391,I5391,J5391)</f>
        <v>in_f &lt;- "C:/NGS/save/F2_Adap-0.fastq"</v>
      </c>
    </row>
    <row r="5392" spans="1:18" x14ac:dyDescent="0.15">
      <c r="A5392" s="15">
        <v>5391</v>
      </c>
      <c r="B5392" s="11">
        <v>123</v>
      </c>
      <c r="C5392" s="11">
        <v>19</v>
      </c>
      <c r="D5392" s="20" t="str">
        <f>L5392</f>
        <v>out_f &lt;- "C:/NGS/save/F2_Adap-1.fastq"</v>
      </c>
      <c r="F5392" t="s">
        <v>15</v>
      </c>
      <c r="G5392" t="str">
        <f>'1. Input and Output files list'!$E$6</f>
        <v>C:/NGS/save/</v>
      </c>
      <c r="H5392" t="s">
        <v>86</v>
      </c>
      <c r="L5392" t="str">
        <f>CONCATENATE(F5392,G5392,H5392)</f>
        <v>out_f &lt;- "C:/NGS/save/F2_Adap-1.fastq"</v>
      </c>
    </row>
    <row r="5393" spans="1:12" x14ac:dyDescent="0.15">
      <c r="A5393" s="15">
        <v>5392</v>
      </c>
      <c r="B5393" s="11">
        <v>123</v>
      </c>
      <c r="C5393" s="11">
        <v>20</v>
      </c>
      <c r="D5393" s="20" t="str">
        <f>L5393</f>
        <v>param_adapter &lt;- "CATGAGATCGGAAGAGCGTCGTGTAGGGAAAGAGTGT"  #Adapter sequence 1</v>
      </c>
      <c r="F5393" s="11" t="s">
        <v>44</v>
      </c>
      <c r="G5393" s="11" t="str">
        <f>'1. Input and Output files list'!$E$64</f>
        <v>CATGAGATCGGAAGAGCGTCGTGTAGGGAAAGAGTGT</v>
      </c>
      <c r="H5393" s="11" t="s">
        <v>46</v>
      </c>
      <c r="I5393" s="15"/>
      <c r="L5393" t="str">
        <f>CONCATENATE(F5393,G5393,H5393)</f>
        <v>param_adapter &lt;- "CATGAGATCGGAAGAGCGTCGTGTAGGGAAAGAGTGT"  #Adapter sequence 1</v>
      </c>
    </row>
    <row r="5394" spans="1:12" x14ac:dyDescent="0.15">
      <c r="A5394" s="15">
        <v>5393</v>
      </c>
      <c r="B5394" s="11">
        <v>123</v>
      </c>
      <c r="C5394" s="11">
        <v>21</v>
      </c>
      <c r="D5394" s="20" t="s">
        <v>28</v>
      </c>
    </row>
    <row r="5395" spans="1:12" x14ac:dyDescent="0.15">
      <c r="A5395" s="15">
        <v>5394</v>
      </c>
      <c r="B5395" s="11">
        <v>123</v>
      </c>
      <c r="C5395" s="11">
        <v>22</v>
      </c>
      <c r="D5395" s="20" t="str">
        <f>L5395</f>
        <v>in_f &lt;- "C:/NGS/save/F2_Adap-1.fastq"</v>
      </c>
      <c r="F5395" t="s">
        <v>12</v>
      </c>
      <c r="G5395" t="str">
        <f>'1. Input and Output files list'!$E$6</f>
        <v>C:/NGS/save/</v>
      </c>
      <c r="H5395" t="s">
        <v>86</v>
      </c>
      <c r="L5395" t="str">
        <f>CONCATENATE(F5395,G5395,H5395)</f>
        <v>in_f &lt;- "C:/NGS/save/F2_Adap-1.fastq"</v>
      </c>
    </row>
    <row r="5396" spans="1:12" x14ac:dyDescent="0.15">
      <c r="A5396" s="15">
        <v>5395</v>
      </c>
      <c r="B5396" s="11">
        <v>123</v>
      </c>
      <c r="C5396" s="11">
        <v>23</v>
      </c>
      <c r="D5396" s="20" t="str">
        <f>L5396</f>
        <v>out_f &lt;- "C:/NGS/save/F2_Adap-2.fastq"</v>
      </c>
      <c r="F5396" t="s">
        <v>15</v>
      </c>
      <c r="G5396" t="str">
        <f>'1. Input and Output files list'!$E$6</f>
        <v>C:/NGS/save/</v>
      </c>
      <c r="H5396" t="s">
        <v>87</v>
      </c>
      <c r="L5396" t="str">
        <f>CONCATENATE(F5396,G5396,H5396)</f>
        <v>out_f &lt;- "C:/NGS/save/F2_Adap-2.fastq"</v>
      </c>
    </row>
    <row r="5397" spans="1:12" x14ac:dyDescent="0.15">
      <c r="A5397" s="15">
        <v>5396</v>
      </c>
      <c r="B5397" s="11">
        <v>123</v>
      </c>
      <c r="C5397" s="11">
        <v>24</v>
      </c>
      <c r="D5397" s="20" t="str">
        <f>L5397</f>
        <v>param_adapter &lt;- "TAAGATCGGAAGAGCACACGTCTGAACTCCAGTCAC"  #Adapter sequence 2</v>
      </c>
      <c r="F5397" s="11" t="s">
        <v>44</v>
      </c>
      <c r="G5397" t="str">
        <f>'1. Input and Output files list'!$E$65</f>
        <v>TAAGATCGGAAGAGCACACGTCTGAACTCCAGTCAC</v>
      </c>
      <c r="H5397" s="11" t="s">
        <v>47</v>
      </c>
      <c r="L5397" t="str">
        <f>CONCATENATE(F5397,G5397,H5397)</f>
        <v>param_adapter &lt;- "TAAGATCGGAAGAGCACACGTCTGAACTCCAGTCAC"  #Adapter sequence 2</v>
      </c>
    </row>
    <row r="5398" spans="1:12" x14ac:dyDescent="0.15">
      <c r="A5398" s="15">
        <v>5397</v>
      </c>
      <c r="B5398" s="11">
        <v>123</v>
      </c>
      <c r="C5398" s="11">
        <v>25</v>
      </c>
      <c r="D5398" s="20" t="s">
        <v>29</v>
      </c>
      <c r="J5398" s="15"/>
    </row>
    <row r="5399" spans="1:12" x14ac:dyDescent="0.15">
      <c r="A5399" s="15">
        <v>5398</v>
      </c>
      <c r="B5399" s="11">
        <v>123</v>
      </c>
      <c r="C5399" s="11">
        <v>26</v>
      </c>
      <c r="D5399" s="20" t="str">
        <f>L5399</f>
        <v>in_f &lt;- "C:/NGS/save/F2_Adap-2.fastq"</v>
      </c>
      <c r="F5399" t="s">
        <v>12</v>
      </c>
      <c r="G5399" t="str">
        <f>'1. Input and Output files list'!$E$6</f>
        <v>C:/NGS/save/</v>
      </c>
      <c r="H5399" t="s">
        <v>87</v>
      </c>
      <c r="L5399" t="str">
        <f>CONCATENATE(F5399,G5399,H5399)</f>
        <v>in_f &lt;- "C:/NGS/save/F2_Adap-2.fastq"</v>
      </c>
    </row>
    <row r="5400" spans="1:12" x14ac:dyDescent="0.15">
      <c r="A5400" s="15">
        <v>5399</v>
      </c>
      <c r="B5400" s="11">
        <v>123</v>
      </c>
      <c r="C5400" s="11">
        <v>27</v>
      </c>
      <c r="D5400" s="20" t="str">
        <f>L5400</f>
        <v>out_f &lt;- "C:/NGS/save/F2_Adap-3.fastq"</v>
      </c>
      <c r="F5400" s="15" t="s">
        <v>15</v>
      </c>
      <c r="G5400" s="15" t="str">
        <f>'1. Input and Output files list'!$E$6</f>
        <v>C:/NGS/save/</v>
      </c>
      <c r="H5400" s="15" t="s">
        <v>88</v>
      </c>
      <c r="L5400" t="str">
        <f>CONCATENATE(F5400,G5400,H5400)</f>
        <v>out_f &lt;- "C:/NGS/save/F2_Adap-3.fastq"</v>
      </c>
    </row>
    <row r="5401" spans="1:12" x14ac:dyDescent="0.15">
      <c r="A5401" s="15">
        <v>5400</v>
      </c>
      <c r="B5401" s="11">
        <v>123</v>
      </c>
      <c r="C5401" s="11">
        <v>28</v>
      </c>
      <c r="D5401" s="20" t="str">
        <f>L5401</f>
        <v>param_adapter &lt;- "TAAGATCGGAAGAGCGTCGTGTAGGGAAAGAGTGT"  #Adapter sequence 3</v>
      </c>
      <c r="F5401" t="s">
        <v>44</v>
      </c>
      <c r="G5401" t="str">
        <f>'1. Input and Output files list'!$E$66</f>
        <v>TAAGATCGGAAGAGCGTCGTGTAGGGAAAGAGTGT</v>
      </c>
      <c r="H5401" t="s">
        <v>49</v>
      </c>
      <c r="L5401" t="str">
        <f>CONCATENATE(F5401,G5401,H5401)</f>
        <v>param_adapter &lt;- "TAAGATCGGAAGAGCGTCGTGTAGGGAAAGAGTGT"  #Adapter sequence 3</v>
      </c>
    </row>
    <row r="5402" spans="1:12" x14ac:dyDescent="0.15">
      <c r="A5402" s="15">
        <v>5401</v>
      </c>
      <c r="B5402" s="11">
        <v>123</v>
      </c>
      <c r="C5402" s="11">
        <v>29</v>
      </c>
      <c r="D5402" s="20" t="s">
        <v>30</v>
      </c>
    </row>
    <row r="5403" spans="1:12" x14ac:dyDescent="0.15">
      <c r="A5403" s="15">
        <v>5402</v>
      </c>
      <c r="B5403" s="11">
        <v>123</v>
      </c>
      <c r="C5403" s="11">
        <v>30</v>
      </c>
      <c r="D5403" s="20" t="str">
        <f>L5403</f>
        <v>in_f &lt;- "C:/NGS/save/F2_Adap-3.fastq"</v>
      </c>
      <c r="F5403" t="s">
        <v>12</v>
      </c>
      <c r="G5403" t="str">
        <f>'1. Input and Output files list'!$E$6</f>
        <v>C:/NGS/save/</v>
      </c>
      <c r="H5403" t="s">
        <v>88</v>
      </c>
      <c r="L5403" t="str">
        <f>CONCATENATE(F5403,G5403,H5403)</f>
        <v>in_f &lt;- "C:/NGS/save/F2_Adap-3.fastq"</v>
      </c>
    </row>
    <row r="5404" spans="1:12" x14ac:dyDescent="0.15">
      <c r="A5404" s="15">
        <v>5403</v>
      </c>
      <c r="B5404" s="11">
        <v>123</v>
      </c>
      <c r="C5404" s="11">
        <v>31</v>
      </c>
      <c r="D5404" s="20" t="str">
        <f>L5404</f>
        <v>out_f &lt;- "C:/NGS/save/AdapterTrim_.fastq"</v>
      </c>
      <c r="F5404" s="15" t="s">
        <v>36</v>
      </c>
      <c r="G5404" t="str">
        <f>'1. Input and Output files list'!$E$6</f>
        <v>C:/NGS/save/</v>
      </c>
      <c r="H5404" s="15" t="s">
        <v>38</v>
      </c>
      <c r="I5404" t="str">
        <f>'1. Input and Output files list'!$I$324</f>
        <v>.fastq</v>
      </c>
      <c r="J5404" t="s">
        <v>16</v>
      </c>
      <c r="L5404" t="str">
        <f>CONCATENATE(F5404,G5404,H5404,I5404,J5404)</f>
        <v>out_f &lt;- "C:/NGS/save/AdapterTrim_.fastq"</v>
      </c>
    </row>
    <row r="5405" spans="1:12" x14ac:dyDescent="0.15">
      <c r="A5405" s="15">
        <v>5404</v>
      </c>
      <c r="B5405" s="11">
        <v>123</v>
      </c>
      <c r="C5405" s="11">
        <v>32</v>
      </c>
      <c r="D5405" s="20" t="str">
        <f>L5405</f>
        <v>param_adapter &lt;- "CATGAGATCGGAAGAGCACACGTCTGAACTCCAGTCAC"  #Adapter sequence 4</v>
      </c>
      <c r="F5405" t="s">
        <v>44</v>
      </c>
      <c r="G5405" t="str">
        <f>'1. Input and Output files list'!$E$67</f>
        <v>CATGAGATCGGAAGAGCACACGTCTGAACTCCAGTCAC</v>
      </c>
      <c r="H5405" t="s">
        <v>51</v>
      </c>
      <c r="J5405" s="15"/>
      <c r="L5405" t="str">
        <f>CONCATENATE(F5405,G5405,H5405)</f>
        <v>param_adapter &lt;- "CATGAGATCGGAAGAGCACACGTCTGAACTCCAGTCAC"  #Adapter sequence 4</v>
      </c>
    </row>
    <row r="5406" spans="1:12" x14ac:dyDescent="0.15">
      <c r="A5406" s="15">
        <v>5405</v>
      </c>
      <c r="B5406" s="11">
        <v>123</v>
      </c>
      <c r="C5406" s="11">
        <v>33</v>
      </c>
      <c r="D5406" s="20" t="s">
        <v>31</v>
      </c>
    </row>
    <row r="5407" spans="1:12" x14ac:dyDescent="0.15">
      <c r="A5407" s="15">
        <v>5406</v>
      </c>
      <c r="B5407" s="11">
        <v>123</v>
      </c>
      <c r="C5407" s="11">
        <v>34</v>
      </c>
      <c r="D5407" s="20" t="s">
        <v>32</v>
      </c>
      <c r="F5407" s="15"/>
      <c r="H5407" s="15"/>
      <c r="I5407" s="15"/>
    </row>
    <row r="5408" spans="1:12" x14ac:dyDescent="0.15">
      <c r="A5408" s="15">
        <v>5407</v>
      </c>
      <c r="B5408" s="11">
        <v>123</v>
      </c>
      <c r="C5408" s="11">
        <v>35</v>
      </c>
      <c r="D5408" s="20" t="str">
        <f>L5408</f>
        <v>write.csv(res, "C:/NGS/save/.fastq.csv")</v>
      </c>
      <c r="F5408" t="s">
        <v>35</v>
      </c>
      <c r="G5408" t="str">
        <f>'1. Input and Output files list'!$E$6</f>
        <v>C:/NGS/save/</v>
      </c>
      <c r="H5408" t="str">
        <f>'1. Input and Output files list'!$I$324</f>
        <v>.fastq</v>
      </c>
      <c r="I5408" t="s">
        <v>34</v>
      </c>
      <c r="L5408" t="str">
        <f>CONCATENATE(F5408,G5408,H5408,I5408)</f>
        <v>write.csv(res, "C:/NGS/save/.fastq.csv")</v>
      </c>
    </row>
    <row r="5409" spans="1:20" x14ac:dyDescent="0.15">
      <c r="A5409" s="15">
        <v>5408</v>
      </c>
      <c r="B5409" s="11">
        <v>123</v>
      </c>
      <c r="C5409" s="11">
        <v>36</v>
      </c>
      <c r="D5409" s="20" t="str">
        <f>L5409</f>
        <v>system.time(fastq &lt;- fread("C:/NGS/save/AdapterTrim_.fastq", header=F, sep="\t", na.strings="NA", strip.white=TRUE, verbose=TRUE))</v>
      </c>
      <c r="F5409" t="s">
        <v>92</v>
      </c>
      <c r="G5409" t="str">
        <f>'1. Input and Output files list'!$E$6</f>
        <v>C:/NGS/save/</v>
      </c>
      <c r="H5409" t="s">
        <v>38</v>
      </c>
      <c r="I5409" t="str">
        <f>'1. Input and Output files list'!$I$324</f>
        <v>.fastq</v>
      </c>
      <c r="J5409" s="15" t="s">
        <v>20</v>
      </c>
      <c r="L5409" t="str">
        <f>CONCATENATE(F5409,G5409,H5409,I5409,J5409)</f>
        <v>system.time(fastq &lt;- fread("C:/NGS/save/AdapterTrim_.fastq", header=F, sep="\t", na.strings="NA", strip.white=TRUE, verbose=TRUE))</v>
      </c>
    </row>
    <row r="5410" spans="1:20" x14ac:dyDescent="0.15">
      <c r="A5410" s="15">
        <v>5409</v>
      </c>
      <c r="B5410" s="11">
        <v>123</v>
      </c>
      <c r="C5410" s="11">
        <v>37</v>
      </c>
      <c r="D5410" s="20" t="str">
        <f>T5410</f>
        <v>file.remove("C:/NGS/save/AdapterTrim_.fastq","C:/NGS/save/F2_Adap-0.fastq","C:/NGS/save/F2_Adap-1.fastq","C:/NGS/save/F2_Adap-2.fastq","C:/NGS/save/F2_Adap-3.fastq")</v>
      </c>
      <c r="F5410" t="s">
        <v>11</v>
      </c>
      <c r="G5410" t="str">
        <f>'1. Input and Output files list'!$E$6</f>
        <v>C:/NGS/save/</v>
      </c>
      <c r="H5410" t="s">
        <v>38</v>
      </c>
      <c r="I5410" t="str">
        <f>'1. Input and Output files list'!$I$324</f>
        <v>.fastq</v>
      </c>
      <c r="J5410" t="s">
        <v>852</v>
      </c>
      <c r="K5410" t="str">
        <f>'1. Input and Output files list'!$E$6</f>
        <v>C:/NGS/save/</v>
      </c>
      <c r="L5410" t="s">
        <v>851</v>
      </c>
      <c r="M5410" t="str">
        <f>'1. Input and Output files list'!$E$6</f>
        <v>C:/NGS/save/</v>
      </c>
      <c r="N5410" t="s">
        <v>89</v>
      </c>
      <c r="O5410" t="str">
        <f>'1. Input and Output files list'!$E$6</f>
        <v>C:/NGS/save/</v>
      </c>
      <c r="P5410" t="s">
        <v>90</v>
      </c>
      <c r="Q5410" t="str">
        <f>'1. Input and Output files list'!$E$6</f>
        <v>C:/NGS/save/</v>
      </c>
      <c r="R5410" t="s">
        <v>91</v>
      </c>
      <c r="T5410" t="str">
        <f>CONCATENATE(F5410,G5410,H5410,I5410,J5410,K5410,L5410,M5410,N5410,O5410,P5410,Q5410,R5410)</f>
        <v>file.remove("C:/NGS/save/AdapterTrim_.fastq","C:/NGS/save/F2_Adap-0.fastq","C:/NGS/save/F2_Adap-1.fastq","C:/NGS/save/F2_Adap-2.fastq","C:/NGS/save/F2_Adap-3.fastq")</v>
      </c>
    </row>
    <row r="5411" spans="1:20" x14ac:dyDescent="0.15">
      <c r="A5411" s="15">
        <v>5410</v>
      </c>
      <c r="B5411" s="11">
        <v>123</v>
      </c>
      <c r="C5411" s="11">
        <v>38</v>
      </c>
      <c r="D5411" s="20" t="s">
        <v>93</v>
      </c>
    </row>
    <row r="5412" spans="1:20" x14ac:dyDescent="0.15">
      <c r="A5412" s="15">
        <v>5411</v>
      </c>
      <c r="B5412" s="11">
        <v>123</v>
      </c>
      <c r="C5412" s="11">
        <v>39</v>
      </c>
      <c r="D5412" s="20" t="s">
        <v>2</v>
      </c>
    </row>
    <row r="5413" spans="1:20" x14ac:dyDescent="0.15">
      <c r="A5413" s="15">
        <v>5412</v>
      </c>
      <c r="B5413" s="11">
        <v>123</v>
      </c>
      <c r="C5413" s="11">
        <v>40</v>
      </c>
      <c r="D5413" s="20" t="str">
        <f>K5413</f>
        <v>system.time(write.csv(RADtag, file="C:/NGS/save/.tagcount", row.names = F))</v>
      </c>
      <c r="F5413" t="s">
        <v>164</v>
      </c>
      <c r="G5413" t="str">
        <f>'1. Input and Output files list'!$E$6</f>
        <v>C:/NGS/save/</v>
      </c>
      <c r="H5413" t="str">
        <f>'1. Input and Output files list'!$J$324</f>
        <v>.tagcount</v>
      </c>
      <c r="I5413" t="s">
        <v>210</v>
      </c>
      <c r="K5413" t="str">
        <f>CONCATENATE(F5413,G5413,H5413,I5413)</f>
        <v>system.time(write.csv(RADtag, file="C:/NGS/save/.tagcount", row.names = F))</v>
      </c>
    </row>
    <row r="5414" spans="1:20" x14ac:dyDescent="0.15">
      <c r="A5414" s="15">
        <v>5413</v>
      </c>
      <c r="B5414" s="11">
        <v>123</v>
      </c>
      <c r="C5414" s="11">
        <v>41</v>
      </c>
      <c r="D5414" s="20" t="str">
        <f>L5414</f>
        <v>file.remove("C:/NGS/save/.fastq")</v>
      </c>
      <c r="F5414" t="s">
        <v>97</v>
      </c>
      <c r="G5414" t="s">
        <v>13</v>
      </c>
      <c r="H5414" t="str">
        <f>'1. Input and Output files list'!$E$6</f>
        <v>C:/NGS/save/</v>
      </c>
      <c r="I5414" t="str">
        <f>'1. Input and Output files list'!$I$324</f>
        <v>.fastq</v>
      </c>
      <c r="J5414" s="7" t="s">
        <v>16</v>
      </c>
      <c r="K5414" t="s">
        <v>52</v>
      </c>
      <c r="L5414" t="str">
        <f>CONCATENATE(F5414,G5414,H5414,I5414,J5414,K5414)</f>
        <v>file.remove("C:/NGS/save/.fastq")</v>
      </c>
    </row>
    <row r="5415" spans="1:20" x14ac:dyDescent="0.15">
      <c r="A5415" s="15">
        <v>5414</v>
      </c>
      <c r="B5415" s="11">
        <v>123</v>
      </c>
      <c r="C5415" s="11">
        <v>42</v>
      </c>
      <c r="D5415" s="20" t="s">
        <v>170</v>
      </c>
    </row>
    <row r="5416" spans="1:20" x14ac:dyDescent="0.15">
      <c r="A5416" s="15">
        <v>5415</v>
      </c>
      <c r="B5416" s="11">
        <v>123</v>
      </c>
      <c r="C5416" s="11">
        <v>43</v>
      </c>
      <c r="D5416" s="20" t="str">
        <f>L5416</f>
        <v>system.time(write.csv(RAD_1over, file="C:/NGS/save/.tagcount1over", row.names = F))</v>
      </c>
      <c r="F5416" s="10" t="s">
        <v>171</v>
      </c>
      <c r="G5416" t="str">
        <f>'1. Input and Output files list'!$E$6</f>
        <v>C:/NGS/save/</v>
      </c>
      <c r="H5416" s="10" t="str">
        <f>'1. Input and Output files list'!$K$324</f>
        <v>.tagcount1over</v>
      </c>
      <c r="I5416" s="10" t="s">
        <v>210</v>
      </c>
      <c r="L5416" t="str">
        <f>CONCATENATE(F5416,G5416,H5416,I5416)</f>
        <v>system.time(write.csv(RAD_1over, file="C:/NGS/save/.tagcount1over", row.names = F))</v>
      </c>
    </row>
    <row r="5417" spans="1:20" x14ac:dyDescent="0.15">
      <c r="A5417" s="15">
        <v>5416</v>
      </c>
      <c r="B5417" s="11">
        <v>123</v>
      </c>
      <c r="C5417" s="11">
        <v>44</v>
      </c>
      <c r="D5417" s="20" t="s">
        <v>1073</v>
      </c>
    </row>
    <row r="5418" spans="1:20" x14ac:dyDescent="0.15">
      <c r="A5418" s="15">
        <v>5417</v>
      </c>
      <c r="B5418" s="11">
        <v>124</v>
      </c>
      <c r="C5418" s="11">
        <v>1</v>
      </c>
      <c r="D5418" s="20" t="str">
        <f>L5418</f>
        <v>in_f &lt;- c("0", "0")</v>
      </c>
      <c r="F5418" t="s">
        <v>3</v>
      </c>
      <c r="G5418">
        <f>'1. Input and Output files list'!$E$326</f>
        <v>0</v>
      </c>
      <c r="H5418" t="s">
        <v>10</v>
      </c>
      <c r="I5418">
        <f>'1. Input and Output files list'!$E$327</f>
        <v>0</v>
      </c>
      <c r="J5418" t="s">
        <v>4</v>
      </c>
      <c r="L5418" t="str">
        <f>CONCATENATE(F5418,G5418,H5418,I5418,J5418)</f>
        <v>in_f &lt;- c("0", "0")</v>
      </c>
    </row>
    <row r="5419" spans="1:20" x14ac:dyDescent="0.15">
      <c r="A5419" s="15">
        <v>5418</v>
      </c>
      <c r="B5419" s="11">
        <v>124</v>
      </c>
      <c r="C5419" s="11">
        <v>2</v>
      </c>
      <c r="D5419" s="20" t="str">
        <f>L5419</f>
        <v>out_f &lt;- "C:/NGS/save/.fastq"</v>
      </c>
      <c r="F5419" t="s">
        <v>95</v>
      </c>
      <c r="G5419" t="s">
        <v>13</v>
      </c>
      <c r="H5419" t="str">
        <f>'1. Input and Output files list'!$E$6</f>
        <v>C:/NGS/save/</v>
      </c>
      <c r="I5419" t="str">
        <f>'1. Input and Output files list'!$I$326</f>
        <v>.fastq</v>
      </c>
      <c r="J5419" s="7" t="s">
        <v>16</v>
      </c>
      <c r="L5419" t="str">
        <f>CONCATENATE(F5419,G5419,H5419,I5419,J5419)</f>
        <v>out_f &lt;- "C:/NGS/save/.fastq"</v>
      </c>
    </row>
    <row r="5420" spans="1:20" x14ac:dyDescent="0.15">
      <c r="A5420" s="15">
        <v>5419</v>
      </c>
      <c r="B5420" s="11">
        <v>124</v>
      </c>
      <c r="C5420" s="11">
        <v>3</v>
      </c>
      <c r="D5420" s="20" t="str">
        <f>L5420</f>
        <v>param_trim &lt;- 0</v>
      </c>
      <c r="F5420" t="s">
        <v>163</v>
      </c>
      <c r="G5420">
        <f>'1. Input and Output files list'!$H$326</f>
        <v>0</v>
      </c>
      <c r="L5420" t="str">
        <f>CONCATENATE(F5420,G5420)</f>
        <v>param_trim &lt;- 0</v>
      </c>
    </row>
    <row r="5421" spans="1:20" x14ac:dyDescent="0.15">
      <c r="A5421" s="15">
        <v>5420</v>
      </c>
      <c r="B5421" s="11">
        <v>124</v>
      </c>
      <c r="C5421" s="11">
        <v>4</v>
      </c>
      <c r="D5421" s="20" t="s">
        <v>21</v>
      </c>
      <c r="F5421" s="15"/>
      <c r="G5421" s="15"/>
      <c r="H5421" s="15"/>
      <c r="J5421" s="15"/>
    </row>
    <row r="5422" spans="1:20" x14ac:dyDescent="0.15">
      <c r="A5422" s="15">
        <v>5421</v>
      </c>
      <c r="B5422" s="11">
        <v>124</v>
      </c>
      <c r="C5422" s="11">
        <v>5</v>
      </c>
      <c r="D5422" s="20" t="s">
        <v>22</v>
      </c>
    </row>
    <row r="5423" spans="1:20" x14ac:dyDescent="0.15">
      <c r="A5423" s="15">
        <v>5422</v>
      </c>
      <c r="B5423" s="11">
        <v>124</v>
      </c>
      <c r="C5423" s="11">
        <v>6</v>
      </c>
      <c r="D5423" s="20" t="s">
        <v>23</v>
      </c>
      <c r="F5423" s="15"/>
      <c r="H5423" s="15"/>
      <c r="I5423" s="15"/>
    </row>
    <row r="5424" spans="1:20" x14ac:dyDescent="0.15">
      <c r="A5424" s="15">
        <v>5423</v>
      </c>
      <c r="B5424" s="11">
        <v>124</v>
      </c>
      <c r="C5424" s="11">
        <v>7</v>
      </c>
      <c r="D5424" s="20" t="str">
        <f>L5424</f>
        <v>hoge1 &lt;- DNAStringSet(sread(fastq), start=1, end=hoge)</v>
      </c>
      <c r="F5424" t="s">
        <v>166</v>
      </c>
      <c r="G5424">
        <f>'1. Input and Output files list'!$G$326+1</f>
        <v>1</v>
      </c>
      <c r="H5424" t="s">
        <v>26</v>
      </c>
      <c r="L5424" t="str">
        <f>CONCATENATE(F5424,G5424,H5424)</f>
        <v>hoge1 &lt;- DNAStringSet(sread(fastq), start=1, end=hoge)</v>
      </c>
    </row>
    <row r="5425" spans="1:18" x14ac:dyDescent="0.15">
      <c r="A5425" s="15">
        <v>5424</v>
      </c>
      <c r="B5425" s="11">
        <v>124</v>
      </c>
      <c r="C5425" s="11">
        <v>8</v>
      </c>
      <c r="D5425" s="20" t="str">
        <f>L5425</f>
        <v>hoge2 &lt;- BStringSet(quality(quality(fastq)), start=1, end=hoge)</v>
      </c>
      <c r="F5425" s="15" t="s">
        <v>167</v>
      </c>
      <c r="G5425">
        <f>'1. Input and Output files list'!$G$326+1</f>
        <v>1</v>
      </c>
      <c r="H5425" s="15" t="s">
        <v>26</v>
      </c>
      <c r="J5425" s="15"/>
      <c r="L5425" t="str">
        <f>CONCATENATE(F5425,G5425,H5425)</f>
        <v>hoge2 &lt;- BStringSet(quality(quality(fastq)), start=1, end=hoge)</v>
      </c>
    </row>
    <row r="5426" spans="1:18" x14ac:dyDescent="0.15">
      <c r="A5426" s="15">
        <v>5425</v>
      </c>
      <c r="B5426" s="11">
        <v>124</v>
      </c>
      <c r="C5426" s="11">
        <v>9</v>
      </c>
      <c r="D5426" s="20" t="s">
        <v>24</v>
      </c>
    </row>
    <row r="5427" spans="1:18" x14ac:dyDescent="0.15">
      <c r="A5427" s="15">
        <v>5426</v>
      </c>
      <c r="B5427" s="11">
        <v>124</v>
      </c>
      <c r="C5427" s="11">
        <v>10</v>
      </c>
      <c r="D5427" s="20" t="s">
        <v>96</v>
      </c>
    </row>
    <row r="5428" spans="1:18" x14ac:dyDescent="0.15">
      <c r="A5428" s="15">
        <v>5427</v>
      </c>
      <c r="B5428" s="11">
        <v>124</v>
      </c>
      <c r="C5428" s="11">
        <v>11</v>
      </c>
      <c r="D5428" s="53" t="str">
        <f>R5428</f>
        <v>param1 &lt;- 35</v>
      </c>
      <c r="F5428" t="s">
        <v>843</v>
      </c>
      <c r="G5428">
        <f>'1. Input and Output files list'!$E$32</f>
        <v>35</v>
      </c>
      <c r="R5428" t="str">
        <f>CONCATENATE(F5428,G5428,H5428)</f>
        <v>param1 &lt;- 35</v>
      </c>
    </row>
    <row r="5429" spans="1:18" x14ac:dyDescent="0.15">
      <c r="A5429" s="15">
        <v>5428</v>
      </c>
      <c r="B5429" s="11">
        <v>124</v>
      </c>
      <c r="C5429" s="11">
        <v>12</v>
      </c>
      <c r="D5429" s="53" t="str">
        <f>R5429</f>
        <v>param2 &lt;- 0.1</v>
      </c>
      <c r="F5429" t="s">
        <v>844</v>
      </c>
      <c r="G5429">
        <f>'1. Input and Output files list'!$E$34</f>
        <v>0.1</v>
      </c>
      <c r="R5429" t="str">
        <f>CONCATENATE(F5429,G5429,H5429)</f>
        <v>param2 &lt;- 0.1</v>
      </c>
    </row>
    <row r="5430" spans="1:18" x14ac:dyDescent="0.15">
      <c r="A5430" s="15">
        <v>5429</v>
      </c>
      <c r="B5430" s="11">
        <v>124</v>
      </c>
      <c r="C5430" s="11">
        <v>13</v>
      </c>
      <c r="D5430" s="53" t="str">
        <f>R5430</f>
        <v>fastq &lt;- readFastq("C:/NGS/save/.fastq")</v>
      </c>
      <c r="F5430" t="s">
        <v>845</v>
      </c>
      <c r="G5430" t="str">
        <f>'1. Input and Output files list'!$E$6</f>
        <v>C:/NGS/save/</v>
      </c>
      <c r="H5430" s="5" t="str">
        <f>'1. Input and Output files list'!$I$326</f>
        <v>.fastq</v>
      </c>
      <c r="I5430" t="s">
        <v>4</v>
      </c>
      <c r="J5430">
        <v>124</v>
      </c>
      <c r="R5430" t="str">
        <f>CONCATENATE(F5430,G5430,H5430,I5430)</f>
        <v>fastq &lt;- readFastq("C:/NGS/save/.fastq")</v>
      </c>
    </row>
    <row r="5431" spans="1:18" x14ac:dyDescent="0.15">
      <c r="A5431" s="15">
        <v>5430</v>
      </c>
      <c r="B5431" s="11">
        <v>124</v>
      </c>
      <c r="C5431" s="11">
        <v>14</v>
      </c>
      <c r="D5431" s="53" t="s">
        <v>840</v>
      </c>
    </row>
    <row r="5432" spans="1:18" x14ac:dyDescent="0.15">
      <c r="A5432" s="15">
        <v>5431</v>
      </c>
      <c r="B5432" s="11">
        <v>124</v>
      </c>
      <c r="C5432" s="11">
        <v>15</v>
      </c>
      <c r="D5432" s="53" t="s">
        <v>841</v>
      </c>
    </row>
    <row r="5433" spans="1:18" x14ac:dyDescent="0.15">
      <c r="A5433" s="15">
        <v>5432</v>
      </c>
      <c r="B5433" s="11">
        <v>124</v>
      </c>
      <c r="C5433" s="11">
        <v>16</v>
      </c>
      <c r="D5433" s="53" t="s">
        <v>842</v>
      </c>
    </row>
    <row r="5434" spans="1:18" x14ac:dyDescent="0.15">
      <c r="A5434" s="15">
        <v>5433</v>
      </c>
      <c r="B5434" s="11">
        <v>124</v>
      </c>
      <c r="C5434" s="11">
        <v>17</v>
      </c>
      <c r="D5434" s="20" t="str">
        <f>L5434</f>
        <v xml:space="preserve">writeFastq(fastq, "C:/NGS/save/F2_Adap-0.fastq", compress=F)   </v>
      </c>
      <c r="F5434" t="s">
        <v>847</v>
      </c>
      <c r="G5434" t="str">
        <f>'1. Input and Output files list'!$E$6</f>
        <v>C:/NGS/save/</v>
      </c>
      <c r="H5434" t="s">
        <v>850</v>
      </c>
      <c r="L5434" t="str">
        <f>CONCATENATE(F5434,G5434,H5434,I5434,J5434)</f>
        <v xml:space="preserve">writeFastq(fastq, "C:/NGS/save/F2_Adap-0.fastq", compress=F)   </v>
      </c>
    </row>
    <row r="5435" spans="1:18" x14ac:dyDescent="0.15">
      <c r="A5435" s="15">
        <v>5434</v>
      </c>
      <c r="B5435" s="11">
        <v>124</v>
      </c>
      <c r="C5435" s="11">
        <v>18</v>
      </c>
      <c r="D5435" s="20" t="str">
        <f>L5435</f>
        <v>in_f &lt;- "C:/NGS/save/F2_Adap-0.fastq"</v>
      </c>
      <c r="F5435" t="s">
        <v>14</v>
      </c>
      <c r="G5435" t="s">
        <v>13</v>
      </c>
      <c r="H5435" t="str">
        <f>'1. Input and Output files list'!$E$6</f>
        <v>C:/NGS/save/</v>
      </c>
      <c r="I5435" t="s">
        <v>849</v>
      </c>
      <c r="J5435" s="7"/>
      <c r="L5435" t="str">
        <f>CONCATENATE(F5435,G5435,H5435,I5435,J5435)</f>
        <v>in_f &lt;- "C:/NGS/save/F2_Adap-0.fastq"</v>
      </c>
    </row>
    <row r="5436" spans="1:18" x14ac:dyDescent="0.15">
      <c r="A5436" s="15">
        <v>5435</v>
      </c>
      <c r="B5436" s="11">
        <v>124</v>
      </c>
      <c r="C5436" s="11">
        <v>19</v>
      </c>
      <c r="D5436" s="20" t="str">
        <f>L5436</f>
        <v>out_f &lt;- "C:/NGS/save/F2_Adap-1.fastq"</v>
      </c>
      <c r="F5436" t="s">
        <v>15</v>
      </c>
      <c r="G5436" t="str">
        <f>'1. Input and Output files list'!$E$6</f>
        <v>C:/NGS/save/</v>
      </c>
      <c r="H5436" s="15" t="s">
        <v>86</v>
      </c>
      <c r="I5436" s="15"/>
      <c r="L5436" t="str">
        <f>CONCATENATE(F5436,G5436,H5436)</f>
        <v>out_f &lt;- "C:/NGS/save/F2_Adap-1.fastq"</v>
      </c>
    </row>
    <row r="5437" spans="1:18" x14ac:dyDescent="0.15">
      <c r="A5437" s="15">
        <v>5436</v>
      </c>
      <c r="B5437" s="11">
        <v>124</v>
      </c>
      <c r="C5437" s="11">
        <v>20</v>
      </c>
      <c r="D5437" s="20" t="str">
        <f>L5437</f>
        <v>param_adapter &lt;- "CATGAGATCGGAAGAGCGTCGTGTAGGGAAAGAGTGT"  #Adapter sequence 1</v>
      </c>
      <c r="F5437" s="11" t="s">
        <v>44</v>
      </c>
      <c r="G5437" s="11" t="str">
        <f>'1. Input and Output files list'!$E$64</f>
        <v>CATGAGATCGGAAGAGCGTCGTGTAGGGAAAGAGTGT</v>
      </c>
      <c r="H5437" s="11" t="s">
        <v>46</v>
      </c>
      <c r="L5437" t="str">
        <f>CONCATENATE(F5437,G5437,H5437)</f>
        <v>param_adapter &lt;- "CATGAGATCGGAAGAGCGTCGTGTAGGGAAAGAGTGT"  #Adapter sequence 1</v>
      </c>
    </row>
    <row r="5438" spans="1:18" x14ac:dyDescent="0.15">
      <c r="A5438" s="15">
        <v>5437</v>
      </c>
      <c r="B5438" s="11">
        <v>124</v>
      </c>
      <c r="C5438" s="11">
        <v>21</v>
      </c>
      <c r="D5438" s="20" t="s">
        <v>28</v>
      </c>
    </row>
    <row r="5439" spans="1:18" x14ac:dyDescent="0.15">
      <c r="A5439" s="15">
        <v>5438</v>
      </c>
      <c r="B5439" s="11">
        <v>124</v>
      </c>
      <c r="C5439" s="11">
        <v>22</v>
      </c>
      <c r="D5439" s="20" t="str">
        <f>L5439</f>
        <v>in_f &lt;- "C:/NGS/save/F2_Adap-1.fastq"</v>
      </c>
      <c r="F5439" t="s">
        <v>12</v>
      </c>
      <c r="G5439" t="str">
        <f>'1. Input and Output files list'!$E$6</f>
        <v>C:/NGS/save/</v>
      </c>
      <c r="H5439" t="s">
        <v>86</v>
      </c>
      <c r="L5439" t="str">
        <f>CONCATENATE(F5439,G5439,H5439)</f>
        <v>in_f &lt;- "C:/NGS/save/F2_Adap-1.fastq"</v>
      </c>
    </row>
    <row r="5440" spans="1:18" x14ac:dyDescent="0.15">
      <c r="A5440" s="15">
        <v>5439</v>
      </c>
      <c r="B5440" s="11">
        <v>124</v>
      </c>
      <c r="C5440" s="11">
        <v>23</v>
      </c>
      <c r="D5440" s="20" t="str">
        <f>L5440</f>
        <v>out_f &lt;- "C:/NGS/save/F2_Adap-2.fastq"</v>
      </c>
      <c r="F5440" t="s">
        <v>15</v>
      </c>
      <c r="G5440" t="str">
        <f>'1. Input and Output files list'!$E$6</f>
        <v>C:/NGS/save/</v>
      </c>
      <c r="H5440" t="s">
        <v>87</v>
      </c>
      <c r="L5440" t="str">
        <f>CONCATENATE(F5440,G5440,H5440)</f>
        <v>out_f &lt;- "C:/NGS/save/F2_Adap-2.fastq"</v>
      </c>
    </row>
    <row r="5441" spans="1:20" x14ac:dyDescent="0.15">
      <c r="A5441" s="15">
        <v>5440</v>
      </c>
      <c r="B5441" s="11">
        <v>124</v>
      </c>
      <c r="C5441" s="11">
        <v>24</v>
      </c>
      <c r="D5441" s="20" t="str">
        <f>L5441</f>
        <v>param_adapter &lt;- "TAAGATCGGAAGAGCACACGTCTGAACTCCAGTCAC"  #Adapter sequence 2</v>
      </c>
      <c r="F5441" s="11" t="s">
        <v>44</v>
      </c>
      <c r="G5441" t="str">
        <f>'1. Input and Output files list'!$E$65</f>
        <v>TAAGATCGGAAGAGCACACGTCTGAACTCCAGTCAC</v>
      </c>
      <c r="H5441" s="11" t="s">
        <v>47</v>
      </c>
      <c r="J5441" s="15"/>
      <c r="L5441" t="str">
        <f>CONCATENATE(F5441,G5441,H5441)</f>
        <v>param_adapter &lt;- "TAAGATCGGAAGAGCACACGTCTGAACTCCAGTCAC"  #Adapter sequence 2</v>
      </c>
    </row>
    <row r="5442" spans="1:20" x14ac:dyDescent="0.15">
      <c r="A5442" s="15">
        <v>5441</v>
      </c>
      <c r="B5442" s="11">
        <v>124</v>
      </c>
      <c r="C5442" s="11">
        <v>25</v>
      </c>
      <c r="D5442" s="20" t="s">
        <v>29</v>
      </c>
      <c r="J5442" s="15"/>
    </row>
    <row r="5443" spans="1:20" x14ac:dyDescent="0.15">
      <c r="A5443" s="15">
        <v>5442</v>
      </c>
      <c r="B5443" s="11">
        <v>124</v>
      </c>
      <c r="C5443" s="11">
        <v>26</v>
      </c>
      <c r="D5443" s="20" t="str">
        <f>L5443</f>
        <v>in_f &lt;- "C:/NGS/save/F2_Adap-2.fastq"</v>
      </c>
      <c r="F5443" s="15" t="s">
        <v>12</v>
      </c>
      <c r="G5443" s="15" t="str">
        <f>'1. Input and Output files list'!$E$6</f>
        <v>C:/NGS/save/</v>
      </c>
      <c r="H5443" s="15" t="s">
        <v>87</v>
      </c>
      <c r="L5443" t="str">
        <f>CONCATENATE(F5443,G5443,H5443)</f>
        <v>in_f &lt;- "C:/NGS/save/F2_Adap-2.fastq"</v>
      </c>
    </row>
    <row r="5444" spans="1:20" x14ac:dyDescent="0.15">
      <c r="A5444" s="15">
        <v>5443</v>
      </c>
      <c r="B5444" s="11">
        <v>124</v>
      </c>
      <c r="C5444" s="11">
        <v>27</v>
      </c>
      <c r="D5444" s="20" t="str">
        <f>L5444</f>
        <v>out_f &lt;- "C:/NGS/save/F2_Adap-3.fastq"</v>
      </c>
      <c r="F5444" s="15" t="s">
        <v>15</v>
      </c>
      <c r="G5444" t="str">
        <f>'1. Input and Output files list'!$E$6</f>
        <v>C:/NGS/save/</v>
      </c>
      <c r="H5444" s="15" t="s">
        <v>88</v>
      </c>
      <c r="I5444" s="15"/>
      <c r="L5444" t="str">
        <f>CONCATENATE(F5444,G5444,H5444)</f>
        <v>out_f &lt;- "C:/NGS/save/F2_Adap-3.fastq"</v>
      </c>
    </row>
    <row r="5445" spans="1:20" x14ac:dyDescent="0.15">
      <c r="A5445" s="15">
        <v>5444</v>
      </c>
      <c r="B5445" s="11">
        <v>124</v>
      </c>
      <c r="C5445" s="11">
        <v>28</v>
      </c>
      <c r="D5445" s="20" t="str">
        <f>L5445</f>
        <v>param_adapter &lt;- "TAAGATCGGAAGAGCGTCGTGTAGGGAAAGAGTGT"  #Adapter sequence 3</v>
      </c>
      <c r="F5445" t="s">
        <v>44</v>
      </c>
      <c r="G5445" t="str">
        <f>'1. Input and Output files list'!$E$66</f>
        <v>TAAGATCGGAAGAGCGTCGTGTAGGGAAAGAGTGT</v>
      </c>
      <c r="H5445" t="s">
        <v>49</v>
      </c>
      <c r="L5445" t="str">
        <f>CONCATENATE(F5445,G5445,H5445)</f>
        <v>param_adapter &lt;- "TAAGATCGGAAGAGCGTCGTGTAGGGAAAGAGTGT"  #Adapter sequence 3</v>
      </c>
    </row>
    <row r="5446" spans="1:20" x14ac:dyDescent="0.15">
      <c r="A5446" s="15">
        <v>5445</v>
      </c>
      <c r="B5446" s="11">
        <v>124</v>
      </c>
      <c r="C5446" s="11">
        <v>29</v>
      </c>
      <c r="D5446" s="20" t="s">
        <v>30</v>
      </c>
      <c r="J5446" s="15"/>
    </row>
    <row r="5447" spans="1:20" x14ac:dyDescent="0.15">
      <c r="A5447" s="15">
        <v>5446</v>
      </c>
      <c r="B5447" s="11">
        <v>124</v>
      </c>
      <c r="C5447" s="11">
        <v>30</v>
      </c>
      <c r="D5447" s="20" t="str">
        <f>L5447</f>
        <v>in_f &lt;- "C:/NGS/save/F2_Adap-3.fastq"</v>
      </c>
      <c r="F5447" s="15" t="s">
        <v>12</v>
      </c>
      <c r="G5447" t="str">
        <f>'1. Input and Output files list'!$E$6</f>
        <v>C:/NGS/save/</v>
      </c>
      <c r="H5447" s="15" t="s">
        <v>88</v>
      </c>
      <c r="L5447" t="str">
        <f>CONCATENATE(F5447,G5447,H5447)</f>
        <v>in_f &lt;- "C:/NGS/save/F2_Adap-3.fastq"</v>
      </c>
    </row>
    <row r="5448" spans="1:20" x14ac:dyDescent="0.15">
      <c r="A5448" s="15">
        <v>5447</v>
      </c>
      <c r="B5448" s="11">
        <v>124</v>
      </c>
      <c r="C5448" s="11">
        <v>31</v>
      </c>
      <c r="D5448" s="20" t="str">
        <f>L5448</f>
        <v>out_f &lt;- "C:/NGS/save/AdapterTrim_.fastq"</v>
      </c>
      <c r="F5448" t="s">
        <v>36</v>
      </c>
      <c r="G5448" t="str">
        <f>'1. Input and Output files list'!$E$6</f>
        <v>C:/NGS/save/</v>
      </c>
      <c r="H5448" t="s">
        <v>38</v>
      </c>
      <c r="I5448" t="str">
        <f>'1. Input and Output files list'!$I$326</f>
        <v>.fastq</v>
      </c>
      <c r="J5448" t="s">
        <v>16</v>
      </c>
      <c r="L5448" t="str">
        <f>CONCATENATE(F5448,G5448,H5448,I5448,J5448)</f>
        <v>out_f &lt;- "C:/NGS/save/AdapterTrim_.fastq"</v>
      </c>
    </row>
    <row r="5449" spans="1:20" x14ac:dyDescent="0.15">
      <c r="A5449" s="15">
        <v>5448</v>
      </c>
      <c r="B5449" s="11">
        <v>124</v>
      </c>
      <c r="C5449" s="11">
        <v>32</v>
      </c>
      <c r="D5449" s="20" t="str">
        <f>L5449</f>
        <v>param_adapter &lt;- "CATGAGATCGGAAGAGCACACGTCTGAACTCCAGTCAC"  #Adapter sequence 4</v>
      </c>
      <c r="F5449" t="s">
        <v>44</v>
      </c>
      <c r="G5449" t="str">
        <f>'1. Input and Output files list'!$E$67</f>
        <v>CATGAGATCGGAAGAGCACACGTCTGAACTCCAGTCAC</v>
      </c>
      <c r="H5449" t="s">
        <v>51</v>
      </c>
      <c r="L5449" t="str">
        <f>CONCATENATE(F5449,G5449,H5449)</f>
        <v>param_adapter &lt;- "CATGAGATCGGAAGAGCACACGTCTGAACTCCAGTCAC"  #Adapter sequence 4</v>
      </c>
    </row>
    <row r="5450" spans="1:20" x14ac:dyDescent="0.15">
      <c r="A5450" s="15">
        <v>5449</v>
      </c>
      <c r="B5450" s="11">
        <v>124</v>
      </c>
      <c r="C5450" s="11">
        <v>33</v>
      </c>
      <c r="D5450" s="20" t="s">
        <v>31</v>
      </c>
    </row>
    <row r="5451" spans="1:20" x14ac:dyDescent="0.15">
      <c r="A5451" s="15">
        <v>5450</v>
      </c>
      <c r="B5451" s="11">
        <v>124</v>
      </c>
      <c r="C5451" s="11">
        <v>34</v>
      </c>
      <c r="D5451" s="20" t="s">
        <v>32</v>
      </c>
    </row>
    <row r="5452" spans="1:20" x14ac:dyDescent="0.15">
      <c r="A5452" s="15">
        <v>5451</v>
      </c>
      <c r="B5452" s="11">
        <v>124</v>
      </c>
      <c r="C5452" s="11">
        <v>35</v>
      </c>
      <c r="D5452" s="20" t="str">
        <f>L5452</f>
        <v>write.csv(res, "C:/NGS/save/.fastq.csv")</v>
      </c>
      <c r="F5452" t="s">
        <v>35</v>
      </c>
      <c r="G5452" t="str">
        <f>'1. Input and Output files list'!$E$6</f>
        <v>C:/NGS/save/</v>
      </c>
      <c r="H5452" t="str">
        <f>'1. Input and Output files list'!$I$326</f>
        <v>.fastq</v>
      </c>
      <c r="I5452" t="s">
        <v>34</v>
      </c>
      <c r="L5452" t="str">
        <f>CONCATENATE(F5452,G5452,H5452,I5452)</f>
        <v>write.csv(res, "C:/NGS/save/.fastq.csv")</v>
      </c>
    </row>
    <row r="5453" spans="1:20" x14ac:dyDescent="0.15">
      <c r="A5453" s="15">
        <v>5452</v>
      </c>
      <c r="B5453" s="11">
        <v>124</v>
      </c>
      <c r="C5453" s="11">
        <v>36</v>
      </c>
      <c r="D5453" s="20" t="str">
        <f>L5453</f>
        <v>system.time(fastq &lt;- fread("C:/NGS/save/AdapterTrim_.fastq", header=F, sep="\t", na.strings="NA", strip.white=TRUE, verbose=TRUE))</v>
      </c>
      <c r="F5453" t="s">
        <v>92</v>
      </c>
      <c r="G5453" t="str">
        <f>'1. Input and Output files list'!$E$6</f>
        <v>C:/NGS/save/</v>
      </c>
      <c r="H5453" t="s">
        <v>38</v>
      </c>
      <c r="I5453" t="str">
        <f>'1. Input and Output files list'!$I$326</f>
        <v>.fastq</v>
      </c>
      <c r="J5453" t="s">
        <v>20</v>
      </c>
      <c r="L5453" t="str">
        <f>CONCATENATE(F5453,G5453,H5453,I5453,J5453)</f>
        <v>system.time(fastq &lt;- fread("C:/NGS/save/AdapterTrim_.fastq", header=F, sep="\t", na.strings="NA", strip.white=TRUE, verbose=TRUE))</v>
      </c>
    </row>
    <row r="5454" spans="1:20" x14ac:dyDescent="0.15">
      <c r="A5454" s="15">
        <v>5453</v>
      </c>
      <c r="B5454" s="11">
        <v>124</v>
      </c>
      <c r="C5454" s="11">
        <v>37</v>
      </c>
      <c r="D5454" s="20" t="str">
        <f>T5454</f>
        <v>file.remove("C:/NGS/save/AdapterTrim_.fastq","C:/NGS/save/F2_Adap-0.fastq","C:/NGS/save/F2_Adap-1.fastq","C:/NGS/save/F2_Adap-2.fastq","C:/NGS/save/F2_Adap-3.fastq")</v>
      </c>
      <c r="F5454" t="s">
        <v>11</v>
      </c>
      <c r="G5454" t="str">
        <f>'1. Input and Output files list'!$E$6</f>
        <v>C:/NGS/save/</v>
      </c>
      <c r="H5454" t="s">
        <v>38</v>
      </c>
      <c r="I5454" t="str">
        <f>'1. Input and Output files list'!$I$326</f>
        <v>.fastq</v>
      </c>
      <c r="J5454" t="s">
        <v>852</v>
      </c>
      <c r="K5454" t="str">
        <f>'1. Input and Output files list'!$E$6</f>
        <v>C:/NGS/save/</v>
      </c>
      <c r="L5454" t="s">
        <v>851</v>
      </c>
      <c r="M5454" t="str">
        <f>'1. Input and Output files list'!$E$6</f>
        <v>C:/NGS/save/</v>
      </c>
      <c r="N5454" t="s">
        <v>89</v>
      </c>
      <c r="O5454" t="str">
        <f>'1. Input and Output files list'!$E$6</f>
        <v>C:/NGS/save/</v>
      </c>
      <c r="P5454" t="s">
        <v>90</v>
      </c>
      <c r="Q5454" t="str">
        <f>'1. Input and Output files list'!$E$6</f>
        <v>C:/NGS/save/</v>
      </c>
      <c r="R5454" t="s">
        <v>91</v>
      </c>
      <c r="T5454" t="str">
        <f>CONCATENATE(F5454,G5454,H5454,I5454,J5454,K5454,L5454,M5454,N5454,O5454,P5454,Q5454,R5454)</f>
        <v>file.remove("C:/NGS/save/AdapterTrim_.fastq","C:/NGS/save/F2_Adap-0.fastq","C:/NGS/save/F2_Adap-1.fastq","C:/NGS/save/F2_Adap-2.fastq","C:/NGS/save/F2_Adap-3.fastq")</v>
      </c>
    </row>
    <row r="5455" spans="1:20" x14ac:dyDescent="0.15">
      <c r="A5455" s="15">
        <v>5454</v>
      </c>
      <c r="B5455" s="11">
        <v>124</v>
      </c>
      <c r="C5455" s="11">
        <v>38</v>
      </c>
      <c r="D5455" s="20" t="s">
        <v>93</v>
      </c>
    </row>
    <row r="5456" spans="1:20" x14ac:dyDescent="0.15">
      <c r="A5456" s="15">
        <v>5455</v>
      </c>
      <c r="B5456" s="11">
        <v>124</v>
      </c>
      <c r="C5456" s="11">
        <v>39</v>
      </c>
      <c r="D5456" s="20" t="s">
        <v>2</v>
      </c>
      <c r="J5456" s="15"/>
    </row>
    <row r="5457" spans="1:18" x14ac:dyDescent="0.15">
      <c r="A5457" s="15">
        <v>5456</v>
      </c>
      <c r="B5457" s="11">
        <v>124</v>
      </c>
      <c r="C5457" s="11">
        <v>40</v>
      </c>
      <c r="D5457" s="20" t="str">
        <f>K5457</f>
        <v>system.time(write.csv(RADtag, file="C:/NGS/save/.tagcount", row.names = F))</v>
      </c>
      <c r="F5457" t="s">
        <v>164</v>
      </c>
      <c r="G5457" t="str">
        <f>'1. Input and Output files list'!$E$6</f>
        <v>C:/NGS/save/</v>
      </c>
      <c r="H5457" t="str">
        <f>'1. Input and Output files list'!$J$326</f>
        <v>.tagcount</v>
      </c>
      <c r="I5457" t="s">
        <v>210</v>
      </c>
      <c r="K5457" t="str">
        <f>CONCATENATE(F5457,G5457,H5457,I5457)</f>
        <v>system.time(write.csv(RADtag, file="C:/NGS/save/.tagcount", row.names = F))</v>
      </c>
    </row>
    <row r="5458" spans="1:18" x14ac:dyDescent="0.15">
      <c r="A5458" s="15">
        <v>5457</v>
      </c>
      <c r="B5458" s="11">
        <v>124</v>
      </c>
      <c r="C5458" s="11">
        <v>41</v>
      </c>
      <c r="D5458" s="20" t="str">
        <f>L5458</f>
        <v>file.remove("C:/NGS/save/.fastq")</v>
      </c>
      <c r="F5458" s="15" t="s">
        <v>97</v>
      </c>
      <c r="G5458" s="15" t="s">
        <v>13</v>
      </c>
      <c r="H5458" s="15" t="str">
        <f>'1. Input and Output files list'!$E$6</f>
        <v>C:/NGS/save/</v>
      </c>
      <c r="I5458" t="str">
        <f>'1. Input and Output files list'!$I$326</f>
        <v>.fastq</v>
      </c>
      <c r="J5458" s="7" t="s">
        <v>16</v>
      </c>
      <c r="K5458" t="s">
        <v>52</v>
      </c>
      <c r="L5458" t="str">
        <f>CONCATENATE(F5458,G5458,H5458,I5458,J5458,K5458)</f>
        <v>file.remove("C:/NGS/save/.fastq")</v>
      </c>
    </row>
    <row r="5459" spans="1:18" x14ac:dyDescent="0.15">
      <c r="A5459" s="15">
        <v>5458</v>
      </c>
      <c r="B5459" s="11">
        <v>124</v>
      </c>
      <c r="C5459" s="11">
        <v>42</v>
      </c>
      <c r="D5459" s="20" t="s">
        <v>170</v>
      </c>
    </row>
    <row r="5460" spans="1:18" x14ac:dyDescent="0.15">
      <c r="A5460" s="15">
        <v>5459</v>
      </c>
      <c r="B5460" s="11">
        <v>124</v>
      </c>
      <c r="C5460" s="11">
        <v>43</v>
      </c>
      <c r="D5460" s="20" t="str">
        <f>L5460</f>
        <v>system.time(write.csv(RAD_1over, file="C:/NGS/save/.tagcount1over", row.names = F))</v>
      </c>
      <c r="F5460" s="10" t="s">
        <v>171</v>
      </c>
      <c r="G5460" t="str">
        <f>'1. Input and Output files list'!$E$6</f>
        <v>C:/NGS/save/</v>
      </c>
      <c r="H5460" s="10" t="str">
        <f>'1. Input and Output files list'!$K$326</f>
        <v>.tagcount1over</v>
      </c>
      <c r="I5460" s="10" t="s">
        <v>210</v>
      </c>
      <c r="L5460" t="str">
        <f>CONCATENATE(F5460,G5460,H5460,I5460)</f>
        <v>system.time(write.csv(RAD_1over, file="C:/NGS/save/.tagcount1over", row.names = F))</v>
      </c>
    </row>
    <row r="5461" spans="1:18" x14ac:dyDescent="0.15">
      <c r="A5461" s="15">
        <v>5460</v>
      </c>
      <c r="B5461" s="11">
        <v>124</v>
      </c>
      <c r="C5461" s="11">
        <v>44</v>
      </c>
      <c r="D5461" s="20" t="s">
        <v>1073</v>
      </c>
    </row>
    <row r="5462" spans="1:18" x14ac:dyDescent="0.15">
      <c r="A5462" s="15">
        <v>5461</v>
      </c>
      <c r="B5462" s="11">
        <v>125</v>
      </c>
      <c r="C5462" s="11">
        <v>1</v>
      </c>
      <c r="D5462" s="20" t="str">
        <f>L5462</f>
        <v>in_f &lt;- c("0", "0")</v>
      </c>
      <c r="F5462" s="15" t="s">
        <v>3</v>
      </c>
      <c r="G5462">
        <f>'1. Input and Output files list'!$E$328</f>
        <v>0</v>
      </c>
      <c r="H5462" s="15" t="s">
        <v>10</v>
      </c>
      <c r="I5462">
        <f>'1. Input and Output files list'!$E$329</f>
        <v>0</v>
      </c>
      <c r="J5462" t="s">
        <v>4</v>
      </c>
      <c r="L5462" t="str">
        <f>CONCATENATE(F5462,G5462,H5462,I5462,J5462)</f>
        <v>in_f &lt;- c("0", "0")</v>
      </c>
    </row>
    <row r="5463" spans="1:18" x14ac:dyDescent="0.15">
      <c r="A5463" s="15">
        <v>5462</v>
      </c>
      <c r="B5463" s="11">
        <v>125</v>
      </c>
      <c r="C5463" s="11">
        <v>2</v>
      </c>
      <c r="D5463" s="20" t="str">
        <f>L5463</f>
        <v>out_f &lt;- "C:/NGS/save/.fastq"</v>
      </c>
      <c r="F5463" t="s">
        <v>95</v>
      </c>
      <c r="G5463" t="s">
        <v>13</v>
      </c>
      <c r="H5463" t="str">
        <f>'1. Input and Output files list'!$E$6</f>
        <v>C:/NGS/save/</v>
      </c>
      <c r="I5463" t="str">
        <f>'1. Input and Output files list'!$I$328</f>
        <v>.fastq</v>
      </c>
      <c r="J5463" s="7" t="s">
        <v>16</v>
      </c>
      <c r="L5463" t="str">
        <f>CONCATENATE(F5463,G5463,H5463,I5463,J5463)</f>
        <v>out_f &lt;- "C:/NGS/save/.fastq"</v>
      </c>
    </row>
    <row r="5464" spans="1:18" x14ac:dyDescent="0.15">
      <c r="A5464" s="15">
        <v>5463</v>
      </c>
      <c r="B5464" s="11">
        <v>125</v>
      </c>
      <c r="C5464" s="11">
        <v>3</v>
      </c>
      <c r="D5464" s="20" t="str">
        <f>L5464</f>
        <v>param_trim &lt;- 0</v>
      </c>
      <c r="F5464" t="s">
        <v>163</v>
      </c>
      <c r="G5464">
        <f>'1. Input and Output files list'!$H$328</f>
        <v>0</v>
      </c>
      <c r="J5464" s="15"/>
      <c r="L5464" t="str">
        <f>CONCATENATE(F5464,G5464)</f>
        <v>param_trim &lt;- 0</v>
      </c>
    </row>
    <row r="5465" spans="1:18" x14ac:dyDescent="0.15">
      <c r="A5465" s="15">
        <v>5464</v>
      </c>
      <c r="B5465" s="11">
        <v>125</v>
      </c>
      <c r="C5465" s="11">
        <v>4</v>
      </c>
      <c r="D5465" s="20" t="s">
        <v>21</v>
      </c>
    </row>
    <row r="5466" spans="1:18" x14ac:dyDescent="0.15">
      <c r="A5466" s="15">
        <v>5465</v>
      </c>
      <c r="B5466" s="11">
        <v>125</v>
      </c>
      <c r="C5466" s="11">
        <v>5</v>
      </c>
      <c r="D5466" s="20" t="s">
        <v>22</v>
      </c>
      <c r="F5466" s="15"/>
      <c r="H5466" s="15"/>
      <c r="I5466" s="15"/>
    </row>
    <row r="5467" spans="1:18" x14ac:dyDescent="0.15">
      <c r="A5467" s="15">
        <v>5466</v>
      </c>
      <c r="B5467" s="11">
        <v>125</v>
      </c>
      <c r="C5467" s="11">
        <v>6</v>
      </c>
      <c r="D5467" s="20" t="s">
        <v>23</v>
      </c>
    </row>
    <row r="5468" spans="1:18" x14ac:dyDescent="0.15">
      <c r="A5468" s="15">
        <v>5467</v>
      </c>
      <c r="B5468" s="11">
        <v>125</v>
      </c>
      <c r="C5468" s="11">
        <v>7</v>
      </c>
      <c r="D5468" s="20" t="str">
        <f>L5468</f>
        <v>hoge1 &lt;- DNAStringSet(sread(fastq), start=1, end=hoge)</v>
      </c>
      <c r="F5468" t="s">
        <v>166</v>
      </c>
      <c r="G5468">
        <f>'1. Input and Output files list'!$G$328+1</f>
        <v>1</v>
      </c>
      <c r="H5468" t="s">
        <v>26</v>
      </c>
      <c r="J5468" s="15"/>
      <c r="L5468" t="str">
        <f>CONCATENATE(F5468,G5468,H5468)</f>
        <v>hoge1 &lt;- DNAStringSet(sread(fastq), start=1, end=hoge)</v>
      </c>
    </row>
    <row r="5469" spans="1:18" x14ac:dyDescent="0.15">
      <c r="A5469" s="15">
        <v>5468</v>
      </c>
      <c r="B5469" s="11">
        <v>125</v>
      </c>
      <c r="C5469" s="11">
        <v>8</v>
      </c>
      <c r="D5469" s="20" t="str">
        <f>L5469</f>
        <v>hoge2 &lt;- BStringSet(quality(quality(fastq)), start=1, end=hoge)</v>
      </c>
      <c r="F5469" t="s">
        <v>167</v>
      </c>
      <c r="G5469">
        <f>'1. Input and Output files list'!$G$328+1</f>
        <v>1</v>
      </c>
      <c r="H5469" t="s">
        <v>26</v>
      </c>
      <c r="L5469" t="str">
        <f>CONCATENATE(F5469,G5469,H5469)</f>
        <v>hoge2 &lt;- BStringSet(quality(quality(fastq)), start=1, end=hoge)</v>
      </c>
    </row>
    <row r="5470" spans="1:18" x14ac:dyDescent="0.15">
      <c r="A5470" s="15">
        <v>5469</v>
      </c>
      <c r="B5470" s="11">
        <v>125</v>
      </c>
      <c r="C5470" s="11">
        <v>9</v>
      </c>
      <c r="D5470" s="20" t="s">
        <v>24</v>
      </c>
    </row>
    <row r="5471" spans="1:18" x14ac:dyDescent="0.15">
      <c r="A5471" s="15">
        <v>5470</v>
      </c>
      <c r="B5471" s="11">
        <v>125</v>
      </c>
      <c r="C5471" s="11">
        <v>10</v>
      </c>
      <c r="D5471" s="20" t="s">
        <v>96</v>
      </c>
    </row>
    <row r="5472" spans="1:18" x14ac:dyDescent="0.15">
      <c r="A5472" s="15">
        <v>5471</v>
      </c>
      <c r="B5472" s="11">
        <v>125</v>
      </c>
      <c r="C5472" s="11">
        <v>11</v>
      </c>
      <c r="D5472" s="53" t="str">
        <f>R5472</f>
        <v>param1 &lt;- 35</v>
      </c>
      <c r="F5472" t="s">
        <v>843</v>
      </c>
      <c r="G5472">
        <f>'1. Input and Output files list'!$E$32</f>
        <v>35</v>
      </c>
      <c r="R5472" t="str">
        <f>CONCATENATE(F5472,G5472,H5472)</f>
        <v>param1 &lt;- 35</v>
      </c>
    </row>
    <row r="5473" spans="1:18" x14ac:dyDescent="0.15">
      <c r="A5473" s="15">
        <v>5472</v>
      </c>
      <c r="B5473" s="11">
        <v>125</v>
      </c>
      <c r="C5473" s="11">
        <v>12</v>
      </c>
      <c r="D5473" s="53" t="str">
        <f>R5473</f>
        <v>param2 &lt;- 0.1</v>
      </c>
      <c r="F5473" t="s">
        <v>844</v>
      </c>
      <c r="G5473">
        <f>'1. Input and Output files list'!$E$34</f>
        <v>0.1</v>
      </c>
      <c r="R5473" t="str">
        <f>CONCATENATE(F5473,G5473,H5473)</f>
        <v>param2 &lt;- 0.1</v>
      </c>
    </row>
    <row r="5474" spans="1:18" x14ac:dyDescent="0.15">
      <c r="A5474" s="15">
        <v>5473</v>
      </c>
      <c r="B5474" s="11">
        <v>125</v>
      </c>
      <c r="C5474" s="11">
        <v>13</v>
      </c>
      <c r="D5474" s="53" t="str">
        <f>R5474</f>
        <v>fastq &lt;- readFastq("C:/NGS/save/.fastq")</v>
      </c>
      <c r="F5474" t="s">
        <v>845</v>
      </c>
      <c r="G5474" t="str">
        <f>'1. Input and Output files list'!$E$6</f>
        <v>C:/NGS/save/</v>
      </c>
      <c r="H5474" s="5" t="str">
        <f>'1. Input and Output files list'!$I$328</f>
        <v>.fastq</v>
      </c>
      <c r="I5474" t="s">
        <v>4</v>
      </c>
      <c r="J5474">
        <v>125</v>
      </c>
      <c r="R5474" t="str">
        <f>CONCATENATE(F5474,G5474,H5474,I5474)</f>
        <v>fastq &lt;- readFastq("C:/NGS/save/.fastq")</v>
      </c>
    </row>
    <row r="5475" spans="1:18" x14ac:dyDescent="0.15">
      <c r="A5475" s="15">
        <v>5474</v>
      </c>
      <c r="B5475" s="11">
        <v>125</v>
      </c>
      <c r="C5475" s="11">
        <v>14</v>
      </c>
      <c r="D5475" s="53" t="s">
        <v>840</v>
      </c>
    </row>
    <row r="5476" spans="1:18" x14ac:dyDescent="0.15">
      <c r="A5476" s="15">
        <v>5475</v>
      </c>
      <c r="B5476" s="11">
        <v>125</v>
      </c>
      <c r="C5476" s="11">
        <v>15</v>
      </c>
      <c r="D5476" s="53" t="s">
        <v>841</v>
      </c>
    </row>
    <row r="5477" spans="1:18" x14ac:dyDescent="0.15">
      <c r="A5477" s="15">
        <v>5476</v>
      </c>
      <c r="B5477" s="11">
        <v>125</v>
      </c>
      <c r="C5477" s="11">
        <v>16</v>
      </c>
      <c r="D5477" s="53" t="s">
        <v>842</v>
      </c>
    </row>
    <row r="5478" spans="1:18" x14ac:dyDescent="0.15">
      <c r="A5478" s="15">
        <v>5477</v>
      </c>
      <c r="B5478" s="11">
        <v>125</v>
      </c>
      <c r="C5478" s="11">
        <v>17</v>
      </c>
      <c r="D5478" s="20" t="str">
        <f>L5478</f>
        <v xml:space="preserve">writeFastq(fastq, "C:/NGS/save/F2_Adap-0.fastq", compress=F)   </v>
      </c>
      <c r="F5478" t="s">
        <v>847</v>
      </c>
      <c r="G5478" t="str">
        <f>'1. Input and Output files list'!$E$6</f>
        <v>C:/NGS/save/</v>
      </c>
      <c r="H5478" t="s">
        <v>850</v>
      </c>
      <c r="L5478" t="str">
        <f>CONCATENATE(F5478,G5478,H5478,I5478,J5478)</f>
        <v xml:space="preserve">writeFastq(fastq, "C:/NGS/save/F2_Adap-0.fastq", compress=F)   </v>
      </c>
    </row>
    <row r="5479" spans="1:18" x14ac:dyDescent="0.15">
      <c r="A5479" s="15">
        <v>5478</v>
      </c>
      <c r="B5479" s="11">
        <v>125</v>
      </c>
      <c r="C5479" s="11">
        <v>18</v>
      </c>
      <c r="D5479" s="20" t="str">
        <f>L5479</f>
        <v>in_f &lt;- "C:/NGS/save/F2_Adap-0.fastq"</v>
      </c>
      <c r="F5479" t="s">
        <v>14</v>
      </c>
      <c r="G5479" t="s">
        <v>13</v>
      </c>
      <c r="H5479" s="15" t="str">
        <f>'1. Input and Output files list'!$E$6</f>
        <v>C:/NGS/save/</v>
      </c>
      <c r="I5479" s="15" t="s">
        <v>849</v>
      </c>
      <c r="J5479" s="7"/>
      <c r="L5479" t="str">
        <f>CONCATENATE(F5479,G5479,H5479,I5479,J5479)</f>
        <v>in_f &lt;- "C:/NGS/save/F2_Adap-0.fastq"</v>
      </c>
    </row>
    <row r="5480" spans="1:18" x14ac:dyDescent="0.15">
      <c r="A5480" s="15">
        <v>5479</v>
      </c>
      <c r="B5480" s="11">
        <v>125</v>
      </c>
      <c r="C5480" s="11">
        <v>19</v>
      </c>
      <c r="D5480" s="20" t="str">
        <f>L5480</f>
        <v>out_f &lt;- "C:/NGS/save/F2_Adap-1.fastq"</v>
      </c>
      <c r="F5480" t="s">
        <v>15</v>
      </c>
      <c r="G5480" t="str">
        <f>'1. Input and Output files list'!$E$6</f>
        <v>C:/NGS/save/</v>
      </c>
      <c r="H5480" t="s">
        <v>86</v>
      </c>
      <c r="L5480" t="str">
        <f>CONCATENATE(F5480,G5480,H5480)</f>
        <v>out_f &lt;- "C:/NGS/save/F2_Adap-1.fastq"</v>
      </c>
    </row>
    <row r="5481" spans="1:18" x14ac:dyDescent="0.15">
      <c r="A5481" s="15">
        <v>5480</v>
      </c>
      <c r="B5481" s="11">
        <v>125</v>
      </c>
      <c r="C5481" s="11">
        <v>20</v>
      </c>
      <c r="D5481" s="20" t="str">
        <f>L5481</f>
        <v>param_adapter &lt;- "CATGAGATCGGAAGAGCGTCGTGTAGGGAAAGAGTGT"  #Adapter sequence 1</v>
      </c>
      <c r="F5481" s="11" t="s">
        <v>44</v>
      </c>
      <c r="G5481" s="11" t="str">
        <f>'1. Input and Output files list'!$E$64</f>
        <v>CATGAGATCGGAAGAGCGTCGTGTAGGGAAAGAGTGT</v>
      </c>
      <c r="H5481" s="11" t="s">
        <v>46</v>
      </c>
      <c r="I5481" s="15"/>
      <c r="L5481" t="str">
        <f>CONCATENATE(F5481,G5481,H5481)</f>
        <v>param_adapter &lt;- "CATGAGATCGGAAGAGCGTCGTGTAGGGAAAGAGTGT"  #Adapter sequence 1</v>
      </c>
    </row>
    <row r="5482" spans="1:18" x14ac:dyDescent="0.15">
      <c r="A5482" s="15">
        <v>5481</v>
      </c>
      <c r="B5482" s="11">
        <v>125</v>
      </c>
      <c r="C5482" s="11">
        <v>21</v>
      </c>
      <c r="D5482" s="20" t="s">
        <v>28</v>
      </c>
    </row>
    <row r="5483" spans="1:18" x14ac:dyDescent="0.15">
      <c r="A5483" s="15">
        <v>5482</v>
      </c>
      <c r="B5483" s="11">
        <v>125</v>
      </c>
      <c r="C5483" s="11">
        <v>22</v>
      </c>
      <c r="D5483" s="20" t="str">
        <f>L5483</f>
        <v>in_f &lt;- "C:/NGS/save/F2_Adap-1.fastq"</v>
      </c>
      <c r="F5483" t="s">
        <v>12</v>
      </c>
      <c r="G5483" t="str">
        <f>'1. Input and Output files list'!$E$6</f>
        <v>C:/NGS/save/</v>
      </c>
      <c r="H5483" t="s">
        <v>86</v>
      </c>
      <c r="J5483" s="15"/>
      <c r="L5483" t="str">
        <f>CONCATENATE(F5483,G5483,H5483)</f>
        <v>in_f &lt;- "C:/NGS/save/F2_Adap-1.fastq"</v>
      </c>
    </row>
    <row r="5484" spans="1:18" x14ac:dyDescent="0.15">
      <c r="A5484" s="15">
        <v>5483</v>
      </c>
      <c r="B5484" s="11">
        <v>125</v>
      </c>
      <c r="C5484" s="11">
        <v>23</v>
      </c>
      <c r="D5484" s="20" t="str">
        <f>L5484</f>
        <v>out_f &lt;- "C:/NGS/save/F2_Adap-2.fastq"</v>
      </c>
      <c r="F5484" t="s">
        <v>15</v>
      </c>
      <c r="G5484" t="str">
        <f>'1. Input and Output files list'!$E$6</f>
        <v>C:/NGS/save/</v>
      </c>
      <c r="H5484" t="s">
        <v>87</v>
      </c>
      <c r="J5484" s="15"/>
      <c r="L5484" t="str">
        <f>CONCATENATE(F5484,G5484,H5484)</f>
        <v>out_f &lt;- "C:/NGS/save/F2_Adap-2.fastq"</v>
      </c>
    </row>
    <row r="5485" spans="1:18" x14ac:dyDescent="0.15">
      <c r="A5485" s="15">
        <v>5484</v>
      </c>
      <c r="B5485" s="11">
        <v>125</v>
      </c>
      <c r="C5485" s="11">
        <v>24</v>
      </c>
      <c r="D5485" s="20" t="str">
        <f>L5485</f>
        <v>param_adapter &lt;- "TAAGATCGGAAGAGCACACGTCTGAACTCCAGTCAC"  #Adapter sequence 2</v>
      </c>
      <c r="F5485" s="11" t="s">
        <v>44</v>
      </c>
      <c r="G5485" t="str">
        <f>'1. Input and Output files list'!$E$65</f>
        <v>TAAGATCGGAAGAGCACACGTCTGAACTCCAGTCAC</v>
      </c>
      <c r="H5485" s="11" t="s">
        <v>47</v>
      </c>
      <c r="L5485" t="str">
        <f>CONCATENATE(F5485,G5485,H5485)</f>
        <v>param_adapter &lt;- "TAAGATCGGAAGAGCACACGTCTGAACTCCAGTCAC"  #Adapter sequence 2</v>
      </c>
    </row>
    <row r="5486" spans="1:18" x14ac:dyDescent="0.15">
      <c r="A5486" s="15">
        <v>5485</v>
      </c>
      <c r="B5486" s="11">
        <v>125</v>
      </c>
      <c r="C5486" s="11">
        <v>25</v>
      </c>
      <c r="D5486" s="20" t="s">
        <v>29</v>
      </c>
      <c r="F5486" s="15"/>
      <c r="G5486" s="15"/>
      <c r="H5486" s="15"/>
    </row>
    <row r="5487" spans="1:18" x14ac:dyDescent="0.15">
      <c r="A5487" s="15">
        <v>5486</v>
      </c>
      <c r="B5487" s="11">
        <v>125</v>
      </c>
      <c r="C5487" s="11">
        <v>26</v>
      </c>
      <c r="D5487" s="20" t="str">
        <f>L5487</f>
        <v>in_f &lt;- "C:/NGS/save/F2_Adap-2.fastq"</v>
      </c>
      <c r="F5487" t="s">
        <v>12</v>
      </c>
      <c r="G5487" t="str">
        <f>'1. Input and Output files list'!$E$6</f>
        <v>C:/NGS/save/</v>
      </c>
      <c r="H5487" t="s">
        <v>87</v>
      </c>
      <c r="L5487" t="str">
        <f>CONCATENATE(F5487,G5487,H5487)</f>
        <v>in_f &lt;- "C:/NGS/save/F2_Adap-2.fastq"</v>
      </c>
    </row>
    <row r="5488" spans="1:18" x14ac:dyDescent="0.15">
      <c r="A5488" s="15">
        <v>5487</v>
      </c>
      <c r="B5488" s="11">
        <v>125</v>
      </c>
      <c r="C5488" s="11">
        <v>27</v>
      </c>
      <c r="D5488" s="20" t="str">
        <f>L5488</f>
        <v>out_f &lt;- "C:/NGS/save/F2_Adap-3.fastq"</v>
      </c>
      <c r="F5488" t="s">
        <v>15</v>
      </c>
      <c r="G5488" t="str">
        <f>'1. Input and Output files list'!$E$6</f>
        <v>C:/NGS/save/</v>
      </c>
      <c r="H5488" t="s">
        <v>88</v>
      </c>
      <c r="L5488" t="str">
        <f>CONCATENATE(F5488,G5488,H5488)</f>
        <v>out_f &lt;- "C:/NGS/save/F2_Adap-3.fastq"</v>
      </c>
    </row>
    <row r="5489" spans="1:20" x14ac:dyDescent="0.15">
      <c r="A5489" s="15">
        <v>5488</v>
      </c>
      <c r="B5489" s="11">
        <v>125</v>
      </c>
      <c r="C5489" s="11">
        <v>28</v>
      </c>
      <c r="D5489" s="20" t="str">
        <f>L5489</f>
        <v>param_adapter &lt;- "TAAGATCGGAAGAGCGTCGTGTAGGGAAAGAGTGT"  #Adapter sequence 3</v>
      </c>
      <c r="F5489" t="s">
        <v>44</v>
      </c>
      <c r="G5489" t="str">
        <f>'1. Input and Output files list'!$E$66</f>
        <v>TAAGATCGGAAGAGCGTCGTGTAGGGAAAGAGTGT</v>
      </c>
      <c r="H5489" t="s">
        <v>49</v>
      </c>
      <c r="L5489" t="str">
        <f>CONCATENATE(F5489,G5489,H5489)</f>
        <v>param_adapter &lt;- "TAAGATCGGAAGAGCGTCGTGTAGGGAAAGAGTGT"  #Adapter sequence 3</v>
      </c>
    </row>
    <row r="5490" spans="1:20" x14ac:dyDescent="0.15">
      <c r="A5490" s="15">
        <v>5489</v>
      </c>
      <c r="B5490" s="11">
        <v>125</v>
      </c>
      <c r="C5490" s="11">
        <v>29</v>
      </c>
      <c r="D5490" s="20" t="s">
        <v>30</v>
      </c>
      <c r="F5490" s="15"/>
      <c r="H5490" s="15"/>
    </row>
    <row r="5491" spans="1:20" x14ac:dyDescent="0.15">
      <c r="A5491" s="15">
        <v>5490</v>
      </c>
      <c r="B5491" s="11">
        <v>125</v>
      </c>
      <c r="C5491" s="11">
        <v>30</v>
      </c>
      <c r="D5491" s="20" t="str">
        <f>L5491</f>
        <v>in_f &lt;- "C:/NGS/save/F2_Adap-3.fastq"</v>
      </c>
      <c r="F5491" t="s">
        <v>12</v>
      </c>
      <c r="G5491" t="str">
        <f>'1. Input and Output files list'!$E$6</f>
        <v>C:/NGS/save/</v>
      </c>
      <c r="H5491" t="s">
        <v>88</v>
      </c>
      <c r="L5491" t="str">
        <f>CONCATENATE(F5491,G5491,H5491)</f>
        <v>in_f &lt;- "C:/NGS/save/F2_Adap-3.fastq"</v>
      </c>
    </row>
    <row r="5492" spans="1:20" x14ac:dyDescent="0.15">
      <c r="A5492" s="15">
        <v>5491</v>
      </c>
      <c r="B5492" s="11">
        <v>125</v>
      </c>
      <c r="C5492" s="11">
        <v>31</v>
      </c>
      <c r="D5492" s="20" t="str">
        <f>L5492</f>
        <v>out_f &lt;- "C:/NGS/save/AdapterTrim_.fastq"</v>
      </c>
      <c r="F5492" t="s">
        <v>36</v>
      </c>
      <c r="G5492" t="str">
        <f>'1. Input and Output files list'!$E$6</f>
        <v>C:/NGS/save/</v>
      </c>
      <c r="H5492" t="s">
        <v>38</v>
      </c>
      <c r="I5492" t="str">
        <f>'1. Input and Output files list'!$I$328</f>
        <v>.fastq</v>
      </c>
      <c r="J5492" t="s">
        <v>16</v>
      </c>
      <c r="L5492" t="str">
        <f>CONCATENATE(F5492,G5492,H5492,I5492,J5492)</f>
        <v>out_f &lt;- "C:/NGS/save/AdapterTrim_.fastq"</v>
      </c>
    </row>
    <row r="5493" spans="1:20" x14ac:dyDescent="0.15">
      <c r="A5493" s="15">
        <v>5492</v>
      </c>
      <c r="B5493" s="11">
        <v>125</v>
      </c>
      <c r="C5493" s="11">
        <v>32</v>
      </c>
      <c r="D5493" s="20" t="str">
        <f>L5493</f>
        <v>param_adapter &lt;- "CATGAGATCGGAAGAGCACACGTCTGAACTCCAGTCAC"  #Adapter sequence 4</v>
      </c>
      <c r="F5493" t="s">
        <v>44</v>
      </c>
      <c r="G5493" t="str">
        <f>'1. Input and Output files list'!$E$67</f>
        <v>CATGAGATCGGAAGAGCACACGTCTGAACTCCAGTCAC</v>
      </c>
      <c r="H5493" t="s">
        <v>51</v>
      </c>
      <c r="J5493" s="15"/>
      <c r="L5493" t="str">
        <f>CONCATENATE(F5493,G5493,H5493)</f>
        <v>param_adapter &lt;- "CATGAGATCGGAAGAGCACACGTCTGAACTCCAGTCAC"  #Adapter sequence 4</v>
      </c>
    </row>
    <row r="5494" spans="1:20" x14ac:dyDescent="0.15">
      <c r="A5494" s="15">
        <v>5493</v>
      </c>
      <c r="B5494" s="11">
        <v>125</v>
      </c>
      <c r="C5494" s="11">
        <v>33</v>
      </c>
      <c r="D5494" s="20" t="s">
        <v>31</v>
      </c>
    </row>
    <row r="5495" spans="1:20" x14ac:dyDescent="0.15">
      <c r="A5495" s="15">
        <v>5494</v>
      </c>
      <c r="B5495" s="11">
        <v>125</v>
      </c>
      <c r="C5495" s="11">
        <v>34</v>
      </c>
      <c r="D5495" s="20" t="s">
        <v>32</v>
      </c>
      <c r="F5495" s="15"/>
      <c r="G5495" s="15"/>
      <c r="H5495" s="15"/>
    </row>
    <row r="5496" spans="1:20" x14ac:dyDescent="0.15">
      <c r="A5496" s="15">
        <v>5495</v>
      </c>
      <c r="B5496" s="11">
        <v>125</v>
      </c>
      <c r="C5496" s="11">
        <v>35</v>
      </c>
      <c r="D5496" s="20" t="str">
        <f>L5496</f>
        <v>write.csv(res, "C:/NGS/save/.fastq.csv")</v>
      </c>
      <c r="F5496" t="s">
        <v>35</v>
      </c>
      <c r="G5496" t="str">
        <f>'1. Input and Output files list'!$E$6</f>
        <v>C:/NGS/save/</v>
      </c>
      <c r="H5496" t="str">
        <f>'1. Input and Output files list'!$I$328</f>
        <v>.fastq</v>
      </c>
      <c r="I5496" t="s">
        <v>34</v>
      </c>
      <c r="L5496" t="str">
        <f>CONCATENATE(F5496,G5496,H5496,I5496)</f>
        <v>write.csv(res, "C:/NGS/save/.fastq.csv")</v>
      </c>
    </row>
    <row r="5497" spans="1:20" x14ac:dyDescent="0.15">
      <c r="A5497" s="15">
        <v>5496</v>
      </c>
      <c r="B5497" s="11">
        <v>125</v>
      </c>
      <c r="C5497" s="11">
        <v>36</v>
      </c>
      <c r="D5497" s="20" t="str">
        <f>L5497</f>
        <v>system.time(fastq &lt;- fread("C:/NGS/save/AdapterTrim_.fastq", header=F, sep="\t", na.strings="NA", strip.white=TRUE, verbose=TRUE))</v>
      </c>
      <c r="F5497" t="s">
        <v>92</v>
      </c>
      <c r="G5497" t="str">
        <f>'1. Input and Output files list'!$E$6</f>
        <v>C:/NGS/save/</v>
      </c>
      <c r="H5497" t="s">
        <v>38</v>
      </c>
      <c r="I5497" t="str">
        <f>'1. Input and Output files list'!$I$328</f>
        <v>.fastq</v>
      </c>
      <c r="J5497" t="s">
        <v>20</v>
      </c>
      <c r="L5497" t="str">
        <f>CONCATENATE(F5497,G5497,H5497,I5497,J5497)</f>
        <v>system.time(fastq &lt;- fread("C:/NGS/save/AdapterTrim_.fastq", header=F, sep="\t", na.strings="NA", strip.white=TRUE, verbose=TRUE))</v>
      </c>
    </row>
    <row r="5498" spans="1:20" x14ac:dyDescent="0.15">
      <c r="A5498" s="15">
        <v>5497</v>
      </c>
      <c r="B5498" s="11">
        <v>125</v>
      </c>
      <c r="C5498" s="11">
        <v>37</v>
      </c>
      <c r="D5498" s="20" t="str">
        <f>T5498</f>
        <v>file.remove("C:/NGS/save/AdapterTrim_.fastq","C:/NGS/save/F2_Adap-0.fastq","C:/NGS/save/F2_Adap-1.fastq","C:/NGS/save/F2_Adap-2.fastq","C:/NGS/save/F2_Adap-3.fastq")</v>
      </c>
      <c r="F5498" t="s">
        <v>11</v>
      </c>
      <c r="G5498" t="str">
        <f>'1. Input and Output files list'!$E$6</f>
        <v>C:/NGS/save/</v>
      </c>
      <c r="H5498" t="s">
        <v>38</v>
      </c>
      <c r="I5498" t="str">
        <f>'1. Input and Output files list'!$I$328</f>
        <v>.fastq</v>
      </c>
      <c r="J5498" t="s">
        <v>852</v>
      </c>
      <c r="K5498" t="str">
        <f>'1. Input and Output files list'!$E$6</f>
        <v>C:/NGS/save/</v>
      </c>
      <c r="L5498" t="s">
        <v>851</v>
      </c>
      <c r="M5498" t="str">
        <f>'1. Input and Output files list'!$E$6</f>
        <v>C:/NGS/save/</v>
      </c>
      <c r="N5498" t="s">
        <v>89</v>
      </c>
      <c r="O5498" t="str">
        <f>'1. Input and Output files list'!$E$6</f>
        <v>C:/NGS/save/</v>
      </c>
      <c r="P5498" t="s">
        <v>90</v>
      </c>
      <c r="Q5498" t="str">
        <f>'1. Input and Output files list'!$E$6</f>
        <v>C:/NGS/save/</v>
      </c>
      <c r="R5498" t="s">
        <v>91</v>
      </c>
      <c r="T5498" t="str">
        <f>CONCATENATE(F5498,G5498,H5498,I5498,J5498,K5498,L5498,M5498,N5498,O5498,P5498,Q5498,R5498)</f>
        <v>file.remove("C:/NGS/save/AdapterTrim_.fastq","C:/NGS/save/F2_Adap-0.fastq","C:/NGS/save/F2_Adap-1.fastq","C:/NGS/save/F2_Adap-2.fastq","C:/NGS/save/F2_Adap-3.fastq")</v>
      </c>
    </row>
    <row r="5499" spans="1:20" x14ac:dyDescent="0.15">
      <c r="A5499" s="15">
        <v>5498</v>
      </c>
      <c r="B5499" s="11">
        <v>125</v>
      </c>
      <c r="C5499" s="11">
        <v>38</v>
      </c>
      <c r="D5499" s="20" t="s">
        <v>93</v>
      </c>
      <c r="F5499" s="15"/>
      <c r="H5499" s="15"/>
    </row>
    <row r="5500" spans="1:20" x14ac:dyDescent="0.15">
      <c r="A5500" s="15">
        <v>5499</v>
      </c>
      <c r="B5500" s="11">
        <v>125</v>
      </c>
      <c r="C5500" s="11">
        <v>39</v>
      </c>
      <c r="D5500" s="20" t="s">
        <v>2</v>
      </c>
    </row>
    <row r="5501" spans="1:20" x14ac:dyDescent="0.15">
      <c r="A5501" s="15">
        <v>5500</v>
      </c>
      <c r="B5501" s="11">
        <v>125</v>
      </c>
      <c r="C5501" s="11">
        <v>40</v>
      </c>
      <c r="D5501" s="20" t="str">
        <f>K5501</f>
        <v>system.time(write.csv(RADtag, file="C:/NGS/save/.tagcount", row.names = F))</v>
      </c>
      <c r="F5501" t="s">
        <v>164</v>
      </c>
      <c r="G5501" t="str">
        <f>'1. Input and Output files list'!$E$6</f>
        <v>C:/NGS/save/</v>
      </c>
      <c r="H5501" t="str">
        <f>'1. Input and Output files list'!$J$328</f>
        <v>.tagcount</v>
      </c>
      <c r="I5501" t="s">
        <v>210</v>
      </c>
      <c r="K5501" t="str">
        <f>CONCATENATE(F5501,G5501,H5501,I5501)</f>
        <v>system.time(write.csv(RADtag, file="C:/NGS/save/.tagcount", row.names = F))</v>
      </c>
    </row>
    <row r="5502" spans="1:20" x14ac:dyDescent="0.15">
      <c r="A5502" s="15">
        <v>5501</v>
      </c>
      <c r="B5502" s="11">
        <v>125</v>
      </c>
      <c r="C5502" s="11">
        <v>41</v>
      </c>
      <c r="D5502" s="20" t="str">
        <f>L5502</f>
        <v>file.remove("C:/NGS/save/.fastq")</v>
      </c>
      <c r="F5502" t="s">
        <v>97</v>
      </c>
      <c r="G5502" t="s">
        <v>13</v>
      </c>
      <c r="H5502" t="str">
        <f>'1. Input and Output files list'!$E$6</f>
        <v>C:/NGS/save/</v>
      </c>
      <c r="I5502" t="str">
        <f>'1. Input and Output files list'!$I$328</f>
        <v>.fastq</v>
      </c>
      <c r="J5502" s="7" t="s">
        <v>16</v>
      </c>
      <c r="K5502" t="s">
        <v>52</v>
      </c>
      <c r="L5502" t="str">
        <f>CONCATENATE(F5502,G5502,H5502,I5502,J5502,K5502)</f>
        <v>file.remove("C:/NGS/save/.fastq")</v>
      </c>
    </row>
    <row r="5503" spans="1:20" x14ac:dyDescent="0.15">
      <c r="A5503" s="15">
        <v>5502</v>
      </c>
      <c r="B5503" s="11">
        <v>125</v>
      </c>
      <c r="C5503" s="11">
        <v>42</v>
      </c>
      <c r="D5503" s="20" t="s">
        <v>170</v>
      </c>
    </row>
    <row r="5504" spans="1:20" x14ac:dyDescent="0.15">
      <c r="A5504" s="15">
        <v>5503</v>
      </c>
      <c r="B5504" s="11">
        <v>125</v>
      </c>
      <c r="C5504" s="11">
        <v>43</v>
      </c>
      <c r="D5504" s="20" t="str">
        <f>L5504</f>
        <v>system.time(write.csv(RAD_1over, file="C:/NGS/save/.tagcount1over", row.names = F))</v>
      </c>
      <c r="F5504" s="10" t="s">
        <v>171</v>
      </c>
      <c r="G5504" t="str">
        <f>'1. Input and Output files list'!$E$6</f>
        <v>C:/NGS/save/</v>
      </c>
      <c r="H5504" s="10" t="str">
        <f>'1. Input and Output files list'!$K$328</f>
        <v>.tagcount1over</v>
      </c>
      <c r="I5504" s="10" t="s">
        <v>210</v>
      </c>
      <c r="L5504" t="str">
        <f>CONCATENATE(F5504,G5504,H5504,I5504)</f>
        <v>system.time(write.csv(RAD_1over, file="C:/NGS/save/.tagcount1over", row.names = F))</v>
      </c>
    </row>
    <row r="5505" spans="1:18" x14ac:dyDescent="0.15">
      <c r="A5505" s="15">
        <v>5504</v>
      </c>
      <c r="B5505" s="11">
        <v>125</v>
      </c>
      <c r="C5505" s="11">
        <v>44</v>
      </c>
      <c r="D5505" s="20" t="s">
        <v>1073</v>
      </c>
    </row>
    <row r="5506" spans="1:18" x14ac:dyDescent="0.15">
      <c r="A5506" s="15">
        <v>5505</v>
      </c>
      <c r="B5506" s="11">
        <v>126</v>
      </c>
      <c r="C5506" s="11">
        <v>1</v>
      </c>
      <c r="D5506" s="20" t="str">
        <f>L5506</f>
        <v>in_f &lt;- c("0", "0")</v>
      </c>
      <c r="F5506" t="s">
        <v>3</v>
      </c>
      <c r="G5506">
        <f>'1. Input and Output files list'!$E$330</f>
        <v>0</v>
      </c>
      <c r="H5506" t="s">
        <v>10</v>
      </c>
      <c r="I5506">
        <f>'1. Input and Output files list'!$E$331</f>
        <v>0</v>
      </c>
      <c r="J5506" t="s">
        <v>4</v>
      </c>
      <c r="L5506" t="str">
        <f>CONCATENATE(F5506,G5506,H5506,I5506,J5506)</f>
        <v>in_f &lt;- c("0", "0")</v>
      </c>
    </row>
    <row r="5507" spans="1:18" x14ac:dyDescent="0.15">
      <c r="A5507" s="15">
        <v>5506</v>
      </c>
      <c r="B5507" s="11">
        <v>126</v>
      </c>
      <c r="C5507" s="11">
        <v>2</v>
      </c>
      <c r="D5507" s="20" t="str">
        <f>L5507</f>
        <v>out_f &lt;- "C:/NGS/save/.fastq"</v>
      </c>
      <c r="F5507" t="s">
        <v>95</v>
      </c>
      <c r="G5507" t="s">
        <v>13</v>
      </c>
      <c r="H5507" t="str">
        <f>'1. Input and Output files list'!$E$6</f>
        <v>C:/NGS/save/</v>
      </c>
      <c r="I5507" t="str">
        <f>'1. Input and Output files list'!$I$330</f>
        <v>.fastq</v>
      </c>
      <c r="J5507" s="7" t="s">
        <v>16</v>
      </c>
      <c r="L5507" t="str">
        <f>CONCATENATE(F5507,G5507,H5507,I5507,J5507)</f>
        <v>out_f &lt;- "C:/NGS/save/.fastq"</v>
      </c>
    </row>
    <row r="5508" spans="1:18" x14ac:dyDescent="0.15">
      <c r="A5508" s="15">
        <v>5507</v>
      </c>
      <c r="B5508" s="11">
        <v>126</v>
      </c>
      <c r="C5508" s="11">
        <v>3</v>
      </c>
      <c r="D5508" s="20" t="str">
        <f>L5508</f>
        <v>param_trim &lt;- 0</v>
      </c>
      <c r="F5508" t="s">
        <v>163</v>
      </c>
      <c r="G5508">
        <f>'1. Input and Output files list'!$H$330</f>
        <v>0</v>
      </c>
      <c r="L5508" t="str">
        <f>CONCATENATE(F5508,G5508)</f>
        <v>param_trim &lt;- 0</v>
      </c>
    </row>
    <row r="5509" spans="1:18" x14ac:dyDescent="0.15">
      <c r="A5509" s="15">
        <v>5508</v>
      </c>
      <c r="B5509" s="11">
        <v>126</v>
      </c>
      <c r="C5509" s="11">
        <v>4</v>
      </c>
      <c r="D5509" s="20" t="s">
        <v>21</v>
      </c>
      <c r="F5509" s="15"/>
      <c r="H5509" s="15"/>
      <c r="I5509" s="15"/>
    </row>
    <row r="5510" spans="1:18" x14ac:dyDescent="0.15">
      <c r="A5510" s="15">
        <v>5509</v>
      </c>
      <c r="B5510" s="11">
        <v>126</v>
      </c>
      <c r="C5510" s="11">
        <v>5</v>
      </c>
      <c r="D5510" s="20" t="s">
        <v>22</v>
      </c>
    </row>
    <row r="5511" spans="1:18" x14ac:dyDescent="0.15">
      <c r="A5511" s="15">
        <v>5510</v>
      </c>
      <c r="B5511" s="11">
        <v>126</v>
      </c>
      <c r="C5511" s="11">
        <v>6</v>
      </c>
      <c r="D5511" s="20" t="s">
        <v>23</v>
      </c>
      <c r="J5511" s="15"/>
    </row>
    <row r="5512" spans="1:18" x14ac:dyDescent="0.15">
      <c r="A5512" s="15">
        <v>5511</v>
      </c>
      <c r="B5512" s="11">
        <v>126</v>
      </c>
      <c r="C5512" s="11">
        <v>7</v>
      </c>
      <c r="D5512" s="20" t="str">
        <f>L5512</f>
        <v>hoge1 &lt;- DNAStringSet(sread(fastq), start=1, end=hoge)</v>
      </c>
      <c r="F5512" t="s">
        <v>166</v>
      </c>
      <c r="G5512">
        <f>'1. Input and Output files list'!$G$330+1</f>
        <v>1</v>
      </c>
      <c r="H5512" t="s">
        <v>26</v>
      </c>
      <c r="L5512" t="str">
        <f>CONCATENATE(F5512,G5512,H5512)</f>
        <v>hoge1 &lt;- DNAStringSet(sread(fastq), start=1, end=hoge)</v>
      </c>
    </row>
    <row r="5513" spans="1:18" x14ac:dyDescent="0.15">
      <c r="A5513" s="15">
        <v>5512</v>
      </c>
      <c r="B5513" s="11">
        <v>126</v>
      </c>
      <c r="C5513" s="11">
        <v>8</v>
      </c>
      <c r="D5513" s="20" t="str">
        <f>L5513</f>
        <v>hoge2 &lt;- BStringSet(quality(quality(fastq)), start=1, end=hoge)</v>
      </c>
      <c r="F5513" t="s">
        <v>167</v>
      </c>
      <c r="G5513">
        <f>'1. Input and Output files list'!$G$330+1</f>
        <v>1</v>
      </c>
      <c r="H5513" t="s">
        <v>26</v>
      </c>
      <c r="L5513" t="str">
        <f>CONCATENATE(F5513,G5513,H5513)</f>
        <v>hoge2 &lt;- BStringSet(quality(quality(fastq)), start=1, end=hoge)</v>
      </c>
    </row>
    <row r="5514" spans="1:18" x14ac:dyDescent="0.15">
      <c r="A5514" s="15">
        <v>5513</v>
      </c>
      <c r="B5514" s="11">
        <v>126</v>
      </c>
      <c r="C5514" s="11">
        <v>9</v>
      </c>
      <c r="D5514" s="20" t="s">
        <v>24</v>
      </c>
    </row>
    <row r="5515" spans="1:18" x14ac:dyDescent="0.15">
      <c r="A5515" s="15">
        <v>5514</v>
      </c>
      <c r="B5515" s="11">
        <v>126</v>
      </c>
      <c r="C5515" s="11">
        <v>10</v>
      </c>
      <c r="D5515" s="20" t="s">
        <v>96</v>
      </c>
    </row>
    <row r="5516" spans="1:18" x14ac:dyDescent="0.15">
      <c r="A5516" s="15">
        <v>5515</v>
      </c>
      <c r="B5516" s="11">
        <v>126</v>
      </c>
      <c r="C5516" s="11">
        <v>11</v>
      </c>
      <c r="D5516" s="53" t="str">
        <f>R5516</f>
        <v>param1 &lt;- 35</v>
      </c>
      <c r="F5516" t="s">
        <v>843</v>
      </c>
      <c r="G5516">
        <f>'1. Input and Output files list'!$E$32</f>
        <v>35</v>
      </c>
      <c r="J5516" s="15"/>
      <c r="R5516" t="str">
        <f>CONCATENATE(F5516,G5516,H5516)</f>
        <v>param1 &lt;- 35</v>
      </c>
    </row>
    <row r="5517" spans="1:18" x14ac:dyDescent="0.15">
      <c r="A5517" s="15">
        <v>5516</v>
      </c>
      <c r="B5517" s="11">
        <v>126</v>
      </c>
      <c r="C5517" s="11">
        <v>12</v>
      </c>
      <c r="D5517" s="53" t="str">
        <f>R5517</f>
        <v>param2 &lt;- 0.1</v>
      </c>
      <c r="F5517" t="s">
        <v>844</v>
      </c>
      <c r="G5517">
        <f>'1. Input and Output files list'!$E$34</f>
        <v>0.1</v>
      </c>
      <c r="R5517" t="str">
        <f>CONCATENATE(F5517,G5517,H5517)</f>
        <v>param2 &lt;- 0.1</v>
      </c>
    </row>
    <row r="5518" spans="1:18" x14ac:dyDescent="0.15">
      <c r="A5518" s="15">
        <v>5517</v>
      </c>
      <c r="B5518" s="11">
        <v>126</v>
      </c>
      <c r="C5518" s="11">
        <v>13</v>
      </c>
      <c r="D5518" s="53" t="str">
        <f>R5518</f>
        <v>fastq &lt;- readFastq("C:/NGS/save/.fastq")</v>
      </c>
      <c r="F5518" s="15" t="s">
        <v>845</v>
      </c>
      <c r="G5518" t="str">
        <f>'1. Input and Output files list'!$E$6</f>
        <v>C:/NGS/save/</v>
      </c>
      <c r="H5518" s="5" t="str">
        <f>'1. Input and Output files list'!$I$330</f>
        <v>.fastq</v>
      </c>
      <c r="I5518" s="15" t="s">
        <v>4</v>
      </c>
      <c r="J5518">
        <v>126</v>
      </c>
      <c r="R5518" t="str">
        <f>CONCATENATE(F5518,G5518,H5518,I5518)</f>
        <v>fastq &lt;- readFastq("C:/NGS/save/.fastq")</v>
      </c>
    </row>
    <row r="5519" spans="1:18" x14ac:dyDescent="0.15">
      <c r="A5519" s="15">
        <v>5518</v>
      </c>
      <c r="B5519" s="11">
        <v>126</v>
      </c>
      <c r="C5519" s="11">
        <v>14</v>
      </c>
      <c r="D5519" s="53" t="s">
        <v>840</v>
      </c>
    </row>
    <row r="5520" spans="1:18" x14ac:dyDescent="0.15">
      <c r="A5520" s="15">
        <v>5519</v>
      </c>
      <c r="B5520" s="11">
        <v>126</v>
      </c>
      <c r="C5520" s="11">
        <v>15</v>
      </c>
      <c r="D5520" s="53" t="s">
        <v>841</v>
      </c>
      <c r="J5520" s="15"/>
    </row>
    <row r="5521" spans="1:12" x14ac:dyDescent="0.15">
      <c r="A5521" s="15">
        <v>5520</v>
      </c>
      <c r="B5521" s="11">
        <v>126</v>
      </c>
      <c r="C5521" s="11">
        <v>16</v>
      </c>
      <c r="D5521" s="53" t="s">
        <v>842</v>
      </c>
    </row>
    <row r="5522" spans="1:12" x14ac:dyDescent="0.15">
      <c r="A5522" s="15">
        <v>5521</v>
      </c>
      <c r="B5522" s="11">
        <v>126</v>
      </c>
      <c r="C5522" s="11">
        <v>17</v>
      </c>
      <c r="D5522" s="20" t="str">
        <f>L5522</f>
        <v xml:space="preserve">writeFastq(fastq, "C:/NGS/save/F2_Adap-0.fastq", compress=F)   </v>
      </c>
      <c r="F5522" t="s">
        <v>847</v>
      </c>
      <c r="G5522" t="str">
        <f>'1. Input and Output files list'!$E$6</f>
        <v>C:/NGS/save/</v>
      </c>
      <c r="H5522" s="15" t="s">
        <v>850</v>
      </c>
      <c r="I5522" s="15"/>
      <c r="L5522" t="str">
        <f>CONCATENATE(F5522,G5522,H5522,I5522,J5522)</f>
        <v xml:space="preserve">writeFastq(fastq, "C:/NGS/save/F2_Adap-0.fastq", compress=F)   </v>
      </c>
    </row>
    <row r="5523" spans="1:12" x14ac:dyDescent="0.15">
      <c r="A5523" s="15">
        <v>5522</v>
      </c>
      <c r="B5523" s="11">
        <v>126</v>
      </c>
      <c r="C5523" s="11">
        <v>18</v>
      </c>
      <c r="D5523" s="20" t="str">
        <f>L5523</f>
        <v>in_f &lt;- "C:/NGS/save/F2_Adap-0.fastq"</v>
      </c>
      <c r="F5523" t="s">
        <v>14</v>
      </c>
      <c r="G5523" t="s">
        <v>13</v>
      </c>
      <c r="H5523" t="str">
        <f>'1. Input and Output files list'!$E$6</f>
        <v>C:/NGS/save/</v>
      </c>
      <c r="I5523" t="s">
        <v>849</v>
      </c>
      <c r="J5523" s="7"/>
      <c r="L5523" t="str">
        <f>CONCATENATE(F5523,G5523,H5523,I5523,J5523)</f>
        <v>in_f &lt;- "C:/NGS/save/F2_Adap-0.fastq"</v>
      </c>
    </row>
    <row r="5524" spans="1:12" x14ac:dyDescent="0.15">
      <c r="A5524" s="15">
        <v>5523</v>
      </c>
      <c r="B5524" s="11">
        <v>126</v>
      </c>
      <c r="C5524" s="11">
        <v>19</v>
      </c>
      <c r="D5524" s="20" t="str">
        <f>L5524</f>
        <v>out_f &lt;- "C:/NGS/save/F2_Adap-1.fastq"</v>
      </c>
      <c r="F5524" t="s">
        <v>15</v>
      </c>
      <c r="G5524" t="str">
        <f>'1. Input and Output files list'!$E$6</f>
        <v>C:/NGS/save/</v>
      </c>
      <c r="H5524" t="s">
        <v>86</v>
      </c>
      <c r="L5524" t="str">
        <f>CONCATENATE(F5524,G5524,H5524)</f>
        <v>out_f &lt;- "C:/NGS/save/F2_Adap-1.fastq"</v>
      </c>
    </row>
    <row r="5525" spans="1:12" x14ac:dyDescent="0.15">
      <c r="A5525" s="15">
        <v>5524</v>
      </c>
      <c r="B5525" s="11">
        <v>126</v>
      </c>
      <c r="C5525" s="11">
        <v>20</v>
      </c>
      <c r="D5525" s="20" t="str">
        <f>L5525</f>
        <v>param_adapter &lt;- "CATGAGATCGGAAGAGCGTCGTGTAGGGAAAGAGTGT"  #Adapter sequence 1</v>
      </c>
      <c r="F5525" s="11" t="s">
        <v>44</v>
      </c>
      <c r="G5525" s="11" t="str">
        <f>'1. Input and Output files list'!$E$64</f>
        <v>CATGAGATCGGAAGAGCGTCGTGTAGGGAAAGAGTGT</v>
      </c>
      <c r="H5525" s="11" t="s">
        <v>46</v>
      </c>
      <c r="L5525" t="str">
        <f>CONCATENATE(F5525,G5525,H5525)</f>
        <v>param_adapter &lt;- "CATGAGATCGGAAGAGCGTCGTGTAGGGAAAGAGTGT"  #Adapter sequence 1</v>
      </c>
    </row>
    <row r="5526" spans="1:12" x14ac:dyDescent="0.15">
      <c r="A5526" s="15">
        <v>5525</v>
      </c>
      <c r="B5526" s="11">
        <v>126</v>
      </c>
      <c r="C5526" s="11">
        <v>21</v>
      </c>
      <c r="D5526" s="20" t="s">
        <v>28</v>
      </c>
    </row>
    <row r="5527" spans="1:12" x14ac:dyDescent="0.15">
      <c r="A5527" s="15">
        <v>5526</v>
      </c>
      <c r="B5527" s="11">
        <v>126</v>
      </c>
      <c r="C5527" s="11">
        <v>22</v>
      </c>
      <c r="D5527" s="20" t="str">
        <f>L5527</f>
        <v>in_f &lt;- "C:/NGS/save/F2_Adap-1.fastq"</v>
      </c>
      <c r="F5527" t="s">
        <v>12</v>
      </c>
      <c r="G5527" t="str">
        <f>'1. Input and Output files list'!$E$6</f>
        <v>C:/NGS/save/</v>
      </c>
      <c r="H5527" t="s">
        <v>86</v>
      </c>
      <c r="J5527" s="15"/>
      <c r="L5527" t="str">
        <f>CONCATENATE(F5527,G5527,H5527)</f>
        <v>in_f &lt;- "C:/NGS/save/F2_Adap-1.fastq"</v>
      </c>
    </row>
    <row r="5528" spans="1:12" x14ac:dyDescent="0.15">
      <c r="A5528" s="15">
        <v>5527</v>
      </c>
      <c r="B5528" s="11">
        <v>126</v>
      </c>
      <c r="C5528" s="11">
        <v>23</v>
      </c>
      <c r="D5528" s="20" t="str">
        <f>L5528</f>
        <v>out_f &lt;- "C:/NGS/save/F2_Adap-2.fastq"</v>
      </c>
      <c r="F5528" t="s">
        <v>15</v>
      </c>
      <c r="G5528" t="str">
        <f>'1. Input and Output files list'!$E$6</f>
        <v>C:/NGS/save/</v>
      </c>
      <c r="H5528" t="s">
        <v>87</v>
      </c>
      <c r="L5528" t="str">
        <f>CONCATENATE(F5528,G5528,H5528)</f>
        <v>out_f &lt;- "C:/NGS/save/F2_Adap-2.fastq"</v>
      </c>
    </row>
    <row r="5529" spans="1:12" x14ac:dyDescent="0.15">
      <c r="A5529" s="15">
        <v>5528</v>
      </c>
      <c r="B5529" s="11">
        <v>126</v>
      </c>
      <c r="C5529" s="11">
        <v>24</v>
      </c>
      <c r="D5529" s="20" t="str">
        <f>L5529</f>
        <v>param_adapter &lt;- "TAAGATCGGAAGAGCACACGTCTGAACTCCAGTCAC"  #Adapter sequence 2</v>
      </c>
      <c r="F5529" s="11" t="s">
        <v>44</v>
      </c>
      <c r="G5529" s="15" t="str">
        <f>'1. Input and Output files list'!$E$65</f>
        <v>TAAGATCGGAAGAGCACACGTCTGAACTCCAGTCAC</v>
      </c>
      <c r="H5529" s="11" t="s">
        <v>47</v>
      </c>
      <c r="L5529" t="str">
        <f>CONCATENATE(F5529,G5529,H5529)</f>
        <v>param_adapter &lt;- "TAAGATCGGAAGAGCACACGTCTGAACTCCAGTCAC"  #Adapter sequence 2</v>
      </c>
    </row>
    <row r="5530" spans="1:12" x14ac:dyDescent="0.15">
      <c r="A5530" s="15">
        <v>5529</v>
      </c>
      <c r="B5530" s="11">
        <v>126</v>
      </c>
      <c r="C5530" s="11">
        <v>25</v>
      </c>
      <c r="D5530" s="20" t="s">
        <v>29</v>
      </c>
      <c r="J5530" s="15"/>
    </row>
    <row r="5531" spans="1:12" x14ac:dyDescent="0.15">
      <c r="A5531" s="15">
        <v>5530</v>
      </c>
      <c r="B5531" s="11">
        <v>126</v>
      </c>
      <c r="C5531" s="11">
        <v>26</v>
      </c>
      <c r="D5531" s="20" t="str">
        <f>L5531</f>
        <v>in_f &lt;- "C:/NGS/save/F2_Adap-2.fastq"</v>
      </c>
      <c r="F5531" t="s">
        <v>12</v>
      </c>
      <c r="G5531" t="str">
        <f>'1. Input and Output files list'!$E$6</f>
        <v>C:/NGS/save/</v>
      </c>
      <c r="H5531" t="s">
        <v>87</v>
      </c>
      <c r="L5531" t="str">
        <f>CONCATENATE(F5531,G5531,H5531)</f>
        <v>in_f &lt;- "C:/NGS/save/F2_Adap-2.fastq"</v>
      </c>
    </row>
    <row r="5532" spans="1:12" x14ac:dyDescent="0.15">
      <c r="A5532" s="15">
        <v>5531</v>
      </c>
      <c r="B5532" s="11">
        <v>126</v>
      </c>
      <c r="C5532" s="11">
        <v>27</v>
      </c>
      <c r="D5532" s="20" t="str">
        <f>L5532</f>
        <v>out_f &lt;- "C:/NGS/save/F2_Adap-3.fastq"</v>
      </c>
      <c r="F5532" s="15" t="s">
        <v>15</v>
      </c>
      <c r="G5532" s="15" t="str">
        <f>'1. Input and Output files list'!$E$6</f>
        <v>C:/NGS/save/</v>
      </c>
      <c r="H5532" s="15" t="s">
        <v>88</v>
      </c>
      <c r="L5532" t="str">
        <f>CONCATENATE(F5532,G5532,H5532)</f>
        <v>out_f &lt;- "C:/NGS/save/F2_Adap-3.fastq"</v>
      </c>
    </row>
    <row r="5533" spans="1:12" x14ac:dyDescent="0.15">
      <c r="A5533" s="15">
        <v>5532</v>
      </c>
      <c r="B5533" s="11">
        <v>126</v>
      </c>
      <c r="C5533" s="11">
        <v>28</v>
      </c>
      <c r="D5533" s="20" t="str">
        <f>L5533</f>
        <v>param_adapter &lt;- "TAAGATCGGAAGAGCGTCGTGTAGGGAAAGAGTGT"  #Adapter sequence 3</v>
      </c>
      <c r="F5533" s="15" t="s">
        <v>44</v>
      </c>
      <c r="G5533" t="str">
        <f>'1. Input and Output files list'!$E$66</f>
        <v>TAAGATCGGAAGAGCGTCGTGTAGGGAAAGAGTGT</v>
      </c>
      <c r="H5533" s="15" t="s">
        <v>49</v>
      </c>
      <c r="L5533" t="str">
        <f>CONCATENATE(F5533,G5533,H5533)</f>
        <v>param_adapter &lt;- "TAAGATCGGAAGAGCGTCGTGTAGGGAAAGAGTGT"  #Adapter sequence 3</v>
      </c>
    </row>
    <row r="5534" spans="1:12" x14ac:dyDescent="0.15">
      <c r="A5534" s="15">
        <v>5533</v>
      </c>
      <c r="B5534" s="11">
        <v>126</v>
      </c>
      <c r="C5534" s="11">
        <v>29</v>
      </c>
      <c r="D5534" s="20" t="s">
        <v>30</v>
      </c>
    </row>
    <row r="5535" spans="1:12" x14ac:dyDescent="0.15">
      <c r="A5535" s="15">
        <v>5534</v>
      </c>
      <c r="B5535" s="11">
        <v>126</v>
      </c>
      <c r="C5535" s="11">
        <v>30</v>
      </c>
      <c r="D5535" s="20" t="str">
        <f>L5535</f>
        <v>in_f &lt;- "C:/NGS/save/F2_Adap-3.fastq"</v>
      </c>
      <c r="F5535" t="s">
        <v>12</v>
      </c>
      <c r="G5535" t="str">
        <f>'1. Input and Output files list'!$E$6</f>
        <v>C:/NGS/save/</v>
      </c>
      <c r="H5535" t="s">
        <v>88</v>
      </c>
      <c r="L5535" t="str">
        <f>CONCATENATE(F5535,G5535,H5535)</f>
        <v>in_f &lt;- "C:/NGS/save/F2_Adap-3.fastq"</v>
      </c>
    </row>
    <row r="5536" spans="1:12" x14ac:dyDescent="0.15">
      <c r="A5536" s="15">
        <v>5535</v>
      </c>
      <c r="B5536" s="11">
        <v>126</v>
      </c>
      <c r="C5536" s="11">
        <v>31</v>
      </c>
      <c r="D5536" s="20" t="str">
        <f>L5536</f>
        <v>out_f &lt;- "C:/NGS/save/AdapterTrim_.fastq"</v>
      </c>
      <c r="F5536" s="15" t="s">
        <v>36</v>
      </c>
      <c r="G5536" t="str">
        <f>'1. Input and Output files list'!$E$6</f>
        <v>C:/NGS/save/</v>
      </c>
      <c r="H5536" s="15" t="s">
        <v>38</v>
      </c>
      <c r="I5536" t="str">
        <f>'1. Input and Output files list'!$I$330</f>
        <v>.fastq</v>
      </c>
      <c r="J5536" t="s">
        <v>16</v>
      </c>
      <c r="L5536" t="str">
        <f>CONCATENATE(F5536,G5536,H5536,I5536,J5536)</f>
        <v>out_f &lt;- "C:/NGS/save/AdapterTrim_.fastq"</v>
      </c>
    </row>
    <row r="5537" spans="1:20" x14ac:dyDescent="0.15">
      <c r="A5537" s="15">
        <v>5536</v>
      </c>
      <c r="B5537" s="11">
        <v>126</v>
      </c>
      <c r="C5537" s="11">
        <v>32</v>
      </c>
      <c r="D5537" s="20" t="str">
        <f>L5537</f>
        <v>param_adapter &lt;- "CATGAGATCGGAAGAGCACACGTCTGAACTCCAGTCAC"  #Adapter sequence 4</v>
      </c>
      <c r="F5537" t="s">
        <v>44</v>
      </c>
      <c r="G5537" t="str">
        <f>'1. Input and Output files list'!$E$67</f>
        <v>CATGAGATCGGAAGAGCACACGTCTGAACTCCAGTCAC</v>
      </c>
      <c r="H5537" t="s">
        <v>51</v>
      </c>
      <c r="L5537" t="str">
        <f>CONCATENATE(F5537,G5537,H5537)</f>
        <v>param_adapter &lt;- "CATGAGATCGGAAGAGCACACGTCTGAACTCCAGTCAC"  #Adapter sequence 4</v>
      </c>
    </row>
    <row r="5538" spans="1:20" x14ac:dyDescent="0.15">
      <c r="A5538" s="15">
        <v>5537</v>
      </c>
      <c r="B5538" s="11">
        <v>126</v>
      </c>
      <c r="C5538" s="11">
        <v>33</v>
      </c>
      <c r="D5538" s="20" t="s">
        <v>31</v>
      </c>
    </row>
    <row r="5539" spans="1:20" x14ac:dyDescent="0.15">
      <c r="A5539" s="15">
        <v>5538</v>
      </c>
      <c r="B5539" s="11">
        <v>126</v>
      </c>
      <c r="C5539" s="11">
        <v>34</v>
      </c>
      <c r="D5539" s="20" t="s">
        <v>32</v>
      </c>
    </row>
    <row r="5540" spans="1:20" x14ac:dyDescent="0.15">
      <c r="A5540" s="15">
        <v>5539</v>
      </c>
      <c r="B5540" s="11">
        <v>126</v>
      </c>
      <c r="C5540" s="11">
        <v>35</v>
      </c>
      <c r="D5540" s="20" t="str">
        <f>L5540</f>
        <v>write.csv(res, "C:/NGS/save/.fastq.csv")</v>
      </c>
      <c r="F5540" t="s">
        <v>35</v>
      </c>
      <c r="G5540" t="str">
        <f>'1. Input and Output files list'!$E$6</f>
        <v>C:/NGS/save/</v>
      </c>
      <c r="H5540" t="str">
        <f>'1. Input and Output files list'!$I$330</f>
        <v>.fastq</v>
      </c>
      <c r="I5540" t="s">
        <v>34</v>
      </c>
      <c r="L5540" t="str">
        <f>CONCATENATE(F5540,G5540,H5540,I5540)</f>
        <v>write.csv(res, "C:/NGS/save/.fastq.csv")</v>
      </c>
    </row>
    <row r="5541" spans="1:20" x14ac:dyDescent="0.15">
      <c r="A5541" s="15">
        <v>5540</v>
      </c>
      <c r="B5541" s="11">
        <v>126</v>
      </c>
      <c r="C5541" s="11">
        <v>36</v>
      </c>
      <c r="D5541" s="20" t="str">
        <f>L5541</f>
        <v>system.time(fastq &lt;- fread("C:/NGS/save/AdapterTrim_.fastq", header=F, sep="\t", na.strings="NA", strip.white=TRUE, verbose=TRUE))</v>
      </c>
      <c r="F5541" t="s">
        <v>92</v>
      </c>
      <c r="G5541" t="str">
        <f>'1. Input and Output files list'!$E$6</f>
        <v>C:/NGS/save/</v>
      </c>
      <c r="H5541" t="s">
        <v>38</v>
      </c>
      <c r="I5541" t="str">
        <f>'1. Input and Output files list'!$I$330</f>
        <v>.fastq</v>
      </c>
      <c r="J5541" t="s">
        <v>20</v>
      </c>
      <c r="L5541" t="str">
        <f>CONCATENATE(F5541,G5541,H5541,I5541,J5541)</f>
        <v>system.time(fastq &lt;- fread("C:/NGS/save/AdapterTrim_.fastq", header=F, sep="\t", na.strings="NA", strip.white=TRUE, verbose=TRUE))</v>
      </c>
    </row>
    <row r="5542" spans="1:20" x14ac:dyDescent="0.15">
      <c r="A5542" s="15">
        <v>5541</v>
      </c>
      <c r="B5542" s="11">
        <v>126</v>
      </c>
      <c r="C5542" s="11">
        <v>37</v>
      </c>
      <c r="D5542" s="20" t="str">
        <f>T5542</f>
        <v>file.remove("C:/NGS/save/AdapterTrim_.fastq","C:/NGS/save/F2_Adap-0.fastq","C:/NGS/save/F2_Adap-1.fastq","C:/NGS/save/F2_Adap-2.fastq","C:/NGS/save/F2_Adap-3.fastq")</v>
      </c>
      <c r="F5542" t="s">
        <v>11</v>
      </c>
      <c r="G5542" t="str">
        <f>'1. Input and Output files list'!$E$6</f>
        <v>C:/NGS/save/</v>
      </c>
      <c r="H5542" t="s">
        <v>38</v>
      </c>
      <c r="I5542" t="str">
        <f>'1. Input and Output files list'!$I$330</f>
        <v>.fastq</v>
      </c>
      <c r="J5542" t="s">
        <v>852</v>
      </c>
      <c r="K5542" t="str">
        <f>'1. Input and Output files list'!$E$6</f>
        <v>C:/NGS/save/</v>
      </c>
      <c r="L5542" t="s">
        <v>851</v>
      </c>
      <c r="M5542" t="str">
        <f>'1. Input and Output files list'!$E$6</f>
        <v>C:/NGS/save/</v>
      </c>
      <c r="N5542" t="s">
        <v>89</v>
      </c>
      <c r="O5542" t="str">
        <f>'1. Input and Output files list'!$E$6</f>
        <v>C:/NGS/save/</v>
      </c>
      <c r="P5542" t="s">
        <v>90</v>
      </c>
      <c r="Q5542" t="str">
        <f>'1. Input and Output files list'!$E$6</f>
        <v>C:/NGS/save/</v>
      </c>
      <c r="R5542" t="s">
        <v>91</v>
      </c>
      <c r="T5542" t="str">
        <f>CONCATENATE(F5542,G5542,H5542,I5542,J5542,K5542,L5542,M5542,N5542,O5542,P5542,Q5542,R5542)</f>
        <v>file.remove("C:/NGS/save/AdapterTrim_.fastq","C:/NGS/save/F2_Adap-0.fastq","C:/NGS/save/F2_Adap-1.fastq","C:/NGS/save/F2_Adap-2.fastq","C:/NGS/save/F2_Adap-3.fastq")</v>
      </c>
    </row>
    <row r="5543" spans="1:20" x14ac:dyDescent="0.15">
      <c r="A5543" s="15">
        <v>5542</v>
      </c>
      <c r="B5543" s="11">
        <v>126</v>
      </c>
      <c r="C5543" s="11">
        <v>38</v>
      </c>
      <c r="D5543" s="20" t="s">
        <v>93</v>
      </c>
    </row>
    <row r="5544" spans="1:20" x14ac:dyDescent="0.15">
      <c r="A5544" s="15">
        <v>5543</v>
      </c>
      <c r="B5544" s="11">
        <v>126</v>
      </c>
      <c r="C5544" s="11">
        <v>39</v>
      </c>
      <c r="D5544" s="20" t="s">
        <v>2</v>
      </c>
    </row>
    <row r="5545" spans="1:20" x14ac:dyDescent="0.15">
      <c r="A5545" s="15">
        <v>5544</v>
      </c>
      <c r="B5545" s="11">
        <v>126</v>
      </c>
      <c r="C5545" s="11">
        <v>40</v>
      </c>
      <c r="D5545" s="20" t="str">
        <f>K5545</f>
        <v>system.time(write.csv(RADtag, file="C:/NGS/save/.tagcount", row.names = F))</v>
      </c>
      <c r="F5545" t="s">
        <v>164</v>
      </c>
      <c r="G5545" t="str">
        <f>'1. Input and Output files list'!$E$6</f>
        <v>C:/NGS/save/</v>
      </c>
      <c r="H5545" t="str">
        <f>'1. Input and Output files list'!$J$330</f>
        <v>.tagcount</v>
      </c>
      <c r="I5545" t="s">
        <v>210</v>
      </c>
      <c r="K5545" t="str">
        <f>CONCATENATE(F5545,G5545,H5545,I5545)</f>
        <v>system.time(write.csv(RADtag, file="C:/NGS/save/.tagcount", row.names = F))</v>
      </c>
    </row>
    <row r="5546" spans="1:20" x14ac:dyDescent="0.15">
      <c r="A5546" s="15">
        <v>5545</v>
      </c>
      <c r="B5546" s="11">
        <v>126</v>
      </c>
      <c r="C5546" s="11">
        <v>41</v>
      </c>
      <c r="D5546" s="20" t="str">
        <f>L5546</f>
        <v>file.remove("C:/NGS/save/.fastq")</v>
      </c>
      <c r="F5546" t="s">
        <v>97</v>
      </c>
      <c r="G5546" t="s">
        <v>13</v>
      </c>
      <c r="H5546" t="str">
        <f>'1. Input and Output files list'!$E$6</f>
        <v>C:/NGS/save/</v>
      </c>
      <c r="I5546" t="str">
        <f>'1. Input and Output files list'!$I$330</f>
        <v>.fastq</v>
      </c>
      <c r="J5546" s="7" t="s">
        <v>16</v>
      </c>
      <c r="K5546" t="s">
        <v>52</v>
      </c>
      <c r="L5546" t="str">
        <f>CONCATENATE(F5546,G5546,H5546,I5546,J5546,K5546)</f>
        <v>file.remove("C:/NGS/save/.fastq")</v>
      </c>
    </row>
    <row r="5547" spans="1:20" x14ac:dyDescent="0.15">
      <c r="A5547" s="15">
        <v>5546</v>
      </c>
      <c r="B5547" s="11">
        <v>126</v>
      </c>
      <c r="C5547" s="11">
        <v>42</v>
      </c>
      <c r="D5547" s="20" t="s">
        <v>170</v>
      </c>
    </row>
    <row r="5548" spans="1:20" x14ac:dyDescent="0.15">
      <c r="A5548" s="15">
        <v>5547</v>
      </c>
      <c r="B5548" s="11">
        <v>126</v>
      </c>
      <c r="C5548" s="11">
        <v>43</v>
      </c>
      <c r="D5548" s="20" t="str">
        <f>L5548</f>
        <v>system.time(write.csv(RAD_1over, file="C:/NGS/save/.tagcount1over", row.names = F))</v>
      </c>
      <c r="F5548" s="10" t="s">
        <v>171</v>
      </c>
      <c r="G5548" t="str">
        <f>'1. Input and Output files list'!$E$6</f>
        <v>C:/NGS/save/</v>
      </c>
      <c r="H5548" s="10" t="str">
        <f>'1. Input and Output files list'!$K$330</f>
        <v>.tagcount1over</v>
      </c>
      <c r="I5548" s="10" t="s">
        <v>210</v>
      </c>
      <c r="L5548" t="str">
        <f>CONCATENATE(F5548,G5548,H5548,I5548)</f>
        <v>system.time(write.csv(RAD_1over, file="C:/NGS/save/.tagcount1over", row.names = F))</v>
      </c>
    </row>
    <row r="5549" spans="1:20" x14ac:dyDescent="0.15">
      <c r="A5549" s="15">
        <v>5548</v>
      </c>
      <c r="B5549" s="11">
        <v>126</v>
      </c>
      <c r="C5549" s="11">
        <v>44</v>
      </c>
      <c r="D5549" s="20" t="s">
        <v>1073</v>
      </c>
    </row>
    <row r="5550" spans="1:20" x14ac:dyDescent="0.15">
      <c r="A5550" s="15">
        <v>5549</v>
      </c>
      <c r="B5550" s="11">
        <v>127</v>
      </c>
      <c r="C5550" s="11">
        <v>1</v>
      </c>
      <c r="D5550" s="20" t="str">
        <f>L5550</f>
        <v>in_f &lt;- c("0", "0")</v>
      </c>
      <c r="F5550" t="s">
        <v>3</v>
      </c>
      <c r="G5550">
        <f>'1. Input and Output files list'!$E$332</f>
        <v>0</v>
      </c>
      <c r="H5550" t="s">
        <v>10</v>
      </c>
      <c r="I5550">
        <f>'1. Input and Output files list'!$E$333</f>
        <v>0</v>
      </c>
      <c r="J5550" s="15" t="s">
        <v>4</v>
      </c>
      <c r="L5550" t="str">
        <f>CONCATENATE(F5550,G5550,H5550,I5550,J5550)</f>
        <v>in_f &lt;- c("0", "0")</v>
      </c>
    </row>
    <row r="5551" spans="1:20" x14ac:dyDescent="0.15">
      <c r="A5551" s="15">
        <v>5550</v>
      </c>
      <c r="B5551" s="11">
        <v>127</v>
      </c>
      <c r="C5551" s="11">
        <v>2</v>
      </c>
      <c r="D5551" s="20" t="str">
        <f>L5551</f>
        <v>out_f &lt;- "C:/NGS/save/.fastq"</v>
      </c>
      <c r="F5551" t="s">
        <v>95</v>
      </c>
      <c r="G5551" t="s">
        <v>13</v>
      </c>
      <c r="H5551" t="str">
        <f>'1. Input and Output files list'!$E$6</f>
        <v>C:/NGS/save/</v>
      </c>
      <c r="I5551" t="str">
        <f>'1. Input and Output files list'!$I$332</f>
        <v>.fastq</v>
      </c>
      <c r="J5551" s="7" t="s">
        <v>16</v>
      </c>
      <c r="L5551" t="str">
        <f>CONCATENATE(F5551,G5551,H5551,I5551,J5551)</f>
        <v>out_f &lt;- "C:/NGS/save/.fastq"</v>
      </c>
    </row>
    <row r="5552" spans="1:20" x14ac:dyDescent="0.15">
      <c r="A5552" s="15">
        <v>5551</v>
      </c>
      <c r="B5552" s="11">
        <v>127</v>
      </c>
      <c r="C5552" s="11">
        <v>3</v>
      </c>
      <c r="D5552" s="20" t="str">
        <f>L5552</f>
        <v>param_trim &lt;- 0</v>
      </c>
      <c r="F5552" s="15" t="s">
        <v>163</v>
      </c>
      <c r="G5552">
        <f>'1. Input and Output files list'!$H$332</f>
        <v>0</v>
      </c>
      <c r="H5552" s="15"/>
      <c r="I5552" s="15"/>
      <c r="L5552" t="str">
        <f>CONCATENATE(F5552,G5552)</f>
        <v>param_trim &lt;- 0</v>
      </c>
    </row>
    <row r="5553" spans="1:18" x14ac:dyDescent="0.15">
      <c r="A5553" s="15">
        <v>5552</v>
      </c>
      <c r="B5553" s="11">
        <v>127</v>
      </c>
      <c r="C5553" s="11">
        <v>4</v>
      </c>
      <c r="D5553" s="20" t="s">
        <v>21</v>
      </c>
      <c r="J5553" s="15"/>
    </row>
    <row r="5554" spans="1:18" x14ac:dyDescent="0.15">
      <c r="A5554" s="15">
        <v>5553</v>
      </c>
      <c r="B5554" s="11">
        <v>127</v>
      </c>
      <c r="C5554" s="11">
        <v>5</v>
      </c>
      <c r="D5554" s="20" t="s">
        <v>22</v>
      </c>
      <c r="J5554" s="15"/>
    </row>
    <row r="5555" spans="1:18" x14ac:dyDescent="0.15">
      <c r="A5555" s="15">
        <v>5554</v>
      </c>
      <c r="B5555" s="11">
        <v>127</v>
      </c>
      <c r="C5555" s="11">
        <v>6</v>
      </c>
      <c r="D5555" s="20" t="s">
        <v>23</v>
      </c>
      <c r="F5555" s="15"/>
      <c r="H5555" s="15"/>
      <c r="I5555" s="15"/>
    </row>
    <row r="5556" spans="1:18" x14ac:dyDescent="0.15">
      <c r="A5556" s="15">
        <v>5555</v>
      </c>
      <c r="B5556" s="11">
        <v>127</v>
      </c>
      <c r="C5556" s="11">
        <v>7</v>
      </c>
      <c r="D5556" s="20" t="str">
        <f>L5556</f>
        <v>hoge1 &lt;- DNAStringSet(sread(fastq), start=1, end=hoge)</v>
      </c>
      <c r="F5556" t="s">
        <v>166</v>
      </c>
      <c r="G5556">
        <f>'1. Input and Output files list'!$G$332+1</f>
        <v>1</v>
      </c>
      <c r="H5556" t="s">
        <v>26</v>
      </c>
      <c r="L5556" t="str">
        <f>CONCATENATE(F5556,G5556,H5556)</f>
        <v>hoge1 &lt;- DNAStringSet(sread(fastq), start=1, end=hoge)</v>
      </c>
    </row>
    <row r="5557" spans="1:18" x14ac:dyDescent="0.15">
      <c r="A5557" s="15">
        <v>5556</v>
      </c>
      <c r="B5557" s="11">
        <v>127</v>
      </c>
      <c r="C5557" s="11">
        <v>8</v>
      </c>
      <c r="D5557" s="20" t="str">
        <f>L5557</f>
        <v>hoge2 &lt;- BStringSet(quality(quality(fastq)), start=1, end=hoge)</v>
      </c>
      <c r="F5557" t="s">
        <v>167</v>
      </c>
      <c r="G5557">
        <f>'1. Input and Output files list'!$G$332+1</f>
        <v>1</v>
      </c>
      <c r="H5557" t="s">
        <v>26</v>
      </c>
      <c r="J5557" s="15"/>
      <c r="L5557" t="str">
        <f>CONCATENATE(F5557,G5557,H5557)</f>
        <v>hoge2 &lt;- BStringSet(quality(quality(fastq)), start=1, end=hoge)</v>
      </c>
    </row>
    <row r="5558" spans="1:18" x14ac:dyDescent="0.15">
      <c r="A5558" s="15">
        <v>5557</v>
      </c>
      <c r="B5558" s="11">
        <v>127</v>
      </c>
      <c r="C5558" s="11">
        <v>9</v>
      </c>
      <c r="D5558" s="20" t="s">
        <v>24</v>
      </c>
    </row>
    <row r="5559" spans="1:18" x14ac:dyDescent="0.15">
      <c r="A5559" s="15">
        <v>5558</v>
      </c>
      <c r="B5559" s="11">
        <v>127</v>
      </c>
      <c r="C5559" s="11">
        <v>10</v>
      </c>
      <c r="D5559" s="20" t="s">
        <v>96</v>
      </c>
    </row>
    <row r="5560" spans="1:18" x14ac:dyDescent="0.15">
      <c r="A5560" s="15">
        <v>5559</v>
      </c>
      <c r="B5560" s="11">
        <v>127</v>
      </c>
      <c r="C5560" s="11">
        <v>11</v>
      </c>
      <c r="D5560" s="53" t="str">
        <f>R5560</f>
        <v>param1 &lt;- 35</v>
      </c>
      <c r="F5560" t="s">
        <v>843</v>
      </c>
      <c r="G5560">
        <f>'1. Input and Output files list'!$E$32</f>
        <v>35</v>
      </c>
      <c r="R5560" t="str">
        <f>CONCATENATE(F5560,G5560,H5560)</f>
        <v>param1 &lt;- 35</v>
      </c>
    </row>
    <row r="5561" spans="1:18" x14ac:dyDescent="0.15">
      <c r="A5561" s="15">
        <v>5560</v>
      </c>
      <c r="B5561" s="11">
        <v>127</v>
      </c>
      <c r="C5561" s="11">
        <v>12</v>
      </c>
      <c r="D5561" s="53" t="str">
        <f>R5561</f>
        <v>param2 &lt;- 0.1</v>
      </c>
      <c r="F5561" t="s">
        <v>844</v>
      </c>
      <c r="G5561">
        <f>'1. Input and Output files list'!$E$34</f>
        <v>0.1</v>
      </c>
      <c r="R5561" t="str">
        <f>CONCATENATE(F5561,G5561,H5561)</f>
        <v>param2 &lt;- 0.1</v>
      </c>
    </row>
    <row r="5562" spans="1:18" x14ac:dyDescent="0.15">
      <c r="A5562" s="15">
        <v>5561</v>
      </c>
      <c r="B5562" s="11">
        <v>127</v>
      </c>
      <c r="C5562" s="11">
        <v>13</v>
      </c>
      <c r="D5562" s="53" t="str">
        <f>R5562</f>
        <v>fastq &lt;- readFastq("C:/NGS/save/.fastq")</v>
      </c>
      <c r="F5562" t="s">
        <v>845</v>
      </c>
      <c r="G5562" t="str">
        <f>'1. Input and Output files list'!$E$6</f>
        <v>C:/NGS/save/</v>
      </c>
      <c r="H5562" s="5" t="str">
        <f>'1. Input and Output files list'!$I$332</f>
        <v>.fastq</v>
      </c>
      <c r="I5562" t="s">
        <v>4</v>
      </c>
      <c r="J5562">
        <v>127</v>
      </c>
      <c r="R5562" t="str">
        <f>CONCATENATE(F5562,G5562,H5562,I5562)</f>
        <v>fastq &lt;- readFastq("C:/NGS/save/.fastq")</v>
      </c>
    </row>
    <row r="5563" spans="1:18" x14ac:dyDescent="0.15">
      <c r="A5563" s="15">
        <v>5562</v>
      </c>
      <c r="B5563" s="11">
        <v>127</v>
      </c>
      <c r="C5563" s="11">
        <v>14</v>
      </c>
      <c r="D5563" s="53" t="s">
        <v>840</v>
      </c>
    </row>
    <row r="5564" spans="1:18" x14ac:dyDescent="0.15">
      <c r="A5564" s="15">
        <v>5563</v>
      </c>
      <c r="B5564" s="11">
        <v>127</v>
      </c>
      <c r="C5564" s="11">
        <v>15</v>
      </c>
      <c r="D5564" s="53" t="s">
        <v>841</v>
      </c>
    </row>
    <row r="5565" spans="1:18" x14ac:dyDescent="0.15">
      <c r="A5565" s="15">
        <v>5564</v>
      </c>
      <c r="B5565" s="11">
        <v>127</v>
      </c>
      <c r="C5565" s="11">
        <v>16</v>
      </c>
      <c r="D5565" s="53" t="s">
        <v>842</v>
      </c>
      <c r="H5565" s="15"/>
      <c r="I5565" s="15"/>
    </row>
    <row r="5566" spans="1:18" x14ac:dyDescent="0.15">
      <c r="A5566" s="15">
        <v>5565</v>
      </c>
      <c r="B5566" s="11">
        <v>127</v>
      </c>
      <c r="C5566" s="11">
        <v>17</v>
      </c>
      <c r="D5566" s="20" t="str">
        <f>L5566</f>
        <v xml:space="preserve">writeFastq(fastq, "C:/NGS/save/F2_Adap-0.fastq", compress=F)   </v>
      </c>
      <c r="F5566" t="s">
        <v>847</v>
      </c>
      <c r="G5566" t="str">
        <f>'1. Input and Output files list'!$E$6</f>
        <v>C:/NGS/save/</v>
      </c>
      <c r="H5566" t="s">
        <v>850</v>
      </c>
      <c r="L5566" t="str">
        <f>CONCATENATE(F5566,G5566,H5566,I5566,J5566)</f>
        <v xml:space="preserve">writeFastq(fastq, "C:/NGS/save/F2_Adap-0.fastq", compress=F)   </v>
      </c>
    </row>
    <row r="5567" spans="1:18" x14ac:dyDescent="0.15">
      <c r="A5567" s="15">
        <v>5566</v>
      </c>
      <c r="B5567" s="11">
        <v>127</v>
      </c>
      <c r="C5567" s="11">
        <v>18</v>
      </c>
      <c r="D5567" s="20" t="str">
        <f>L5567</f>
        <v>in_f &lt;- "C:/NGS/save/F2_Adap-0.fastq"</v>
      </c>
      <c r="F5567" t="s">
        <v>14</v>
      </c>
      <c r="G5567" t="s">
        <v>13</v>
      </c>
      <c r="H5567" t="str">
        <f>'1. Input and Output files list'!$E$6</f>
        <v>C:/NGS/save/</v>
      </c>
      <c r="I5567" t="s">
        <v>849</v>
      </c>
      <c r="J5567" s="7"/>
      <c r="L5567" t="str">
        <f>CONCATENATE(F5567,G5567,H5567,I5567,J5567)</f>
        <v>in_f &lt;- "C:/NGS/save/F2_Adap-0.fastq"</v>
      </c>
    </row>
    <row r="5568" spans="1:18" x14ac:dyDescent="0.15">
      <c r="A5568" s="15">
        <v>5567</v>
      </c>
      <c r="B5568" s="11">
        <v>127</v>
      </c>
      <c r="C5568" s="11">
        <v>19</v>
      </c>
      <c r="D5568" s="20" t="str">
        <f>L5568</f>
        <v>out_f &lt;- "C:/NGS/save/F2_Adap-1.fastq"</v>
      </c>
      <c r="F5568" t="s">
        <v>15</v>
      </c>
      <c r="G5568" t="str">
        <f>'1. Input and Output files list'!$E$6</f>
        <v>C:/NGS/save/</v>
      </c>
      <c r="H5568" t="s">
        <v>86</v>
      </c>
      <c r="L5568" t="str">
        <f>CONCATENATE(F5568,G5568,H5568)</f>
        <v>out_f &lt;- "C:/NGS/save/F2_Adap-1.fastq"</v>
      </c>
    </row>
    <row r="5569" spans="1:12" x14ac:dyDescent="0.15">
      <c r="A5569" s="15">
        <v>5568</v>
      </c>
      <c r="B5569" s="11">
        <v>127</v>
      </c>
      <c r="C5569" s="11">
        <v>20</v>
      </c>
      <c r="D5569" s="20" t="str">
        <f>L5569</f>
        <v>param_adapter &lt;- "CATGAGATCGGAAGAGCGTCGTGTAGGGAAAGAGTGT"  #Adapter sequence 1</v>
      </c>
      <c r="F5569" s="11" t="s">
        <v>44</v>
      </c>
      <c r="G5569" s="11" t="str">
        <f>'1. Input and Output files list'!$E$64</f>
        <v>CATGAGATCGGAAGAGCGTCGTGTAGGGAAAGAGTGT</v>
      </c>
      <c r="H5569" s="11" t="s">
        <v>46</v>
      </c>
      <c r="L5569" t="str">
        <f>CONCATENATE(F5569,G5569,H5569)</f>
        <v>param_adapter &lt;- "CATGAGATCGGAAGAGCGTCGTGTAGGGAAAGAGTGT"  #Adapter sequence 1</v>
      </c>
    </row>
    <row r="5570" spans="1:12" x14ac:dyDescent="0.15">
      <c r="A5570" s="15">
        <v>5569</v>
      </c>
      <c r="B5570" s="11">
        <v>127</v>
      </c>
      <c r="C5570" s="11">
        <v>21</v>
      </c>
      <c r="D5570" s="20" t="s">
        <v>28</v>
      </c>
      <c r="J5570" s="15"/>
    </row>
    <row r="5571" spans="1:12" x14ac:dyDescent="0.15">
      <c r="A5571" s="15">
        <v>5570</v>
      </c>
      <c r="B5571" s="11">
        <v>127</v>
      </c>
      <c r="C5571" s="11">
        <v>22</v>
      </c>
      <c r="D5571" s="20" t="str">
        <f>L5571</f>
        <v>in_f &lt;- "C:/NGS/save/F2_Adap-1.fastq"</v>
      </c>
      <c r="F5571" t="s">
        <v>12</v>
      </c>
      <c r="G5571" t="str">
        <f>'1. Input and Output files list'!$E$6</f>
        <v>C:/NGS/save/</v>
      </c>
      <c r="H5571" t="s">
        <v>86</v>
      </c>
      <c r="L5571" t="str">
        <f>CONCATENATE(F5571,G5571,H5571)</f>
        <v>in_f &lt;- "C:/NGS/save/F2_Adap-1.fastq"</v>
      </c>
    </row>
    <row r="5572" spans="1:12" x14ac:dyDescent="0.15">
      <c r="A5572" s="15">
        <v>5571</v>
      </c>
      <c r="B5572" s="11">
        <v>127</v>
      </c>
      <c r="C5572" s="11">
        <v>23</v>
      </c>
      <c r="D5572" s="20" t="str">
        <f>L5572</f>
        <v>out_f &lt;- "C:/NGS/save/F2_Adap-2.fastq"</v>
      </c>
      <c r="F5572" s="15" t="s">
        <v>15</v>
      </c>
      <c r="G5572" s="15" t="str">
        <f>'1. Input and Output files list'!$E$6</f>
        <v>C:/NGS/save/</v>
      </c>
      <c r="H5572" s="15" t="s">
        <v>87</v>
      </c>
      <c r="L5572" t="str">
        <f>CONCATENATE(F5572,G5572,H5572)</f>
        <v>out_f &lt;- "C:/NGS/save/F2_Adap-2.fastq"</v>
      </c>
    </row>
    <row r="5573" spans="1:12" x14ac:dyDescent="0.15">
      <c r="A5573" s="15">
        <v>5572</v>
      </c>
      <c r="B5573" s="11">
        <v>127</v>
      </c>
      <c r="C5573" s="11">
        <v>24</v>
      </c>
      <c r="D5573" s="20" t="str">
        <f>L5573</f>
        <v>param_adapter &lt;- "TAAGATCGGAAGAGCACACGTCTGAACTCCAGTCAC"  #Adapter sequence 2</v>
      </c>
      <c r="F5573" s="11" t="s">
        <v>44</v>
      </c>
      <c r="G5573" t="str">
        <f>'1. Input and Output files list'!$E$65</f>
        <v>TAAGATCGGAAGAGCACACGTCTGAACTCCAGTCAC</v>
      </c>
      <c r="H5573" s="11" t="s">
        <v>47</v>
      </c>
      <c r="L5573" t="str">
        <f>CONCATENATE(F5573,G5573,H5573)</f>
        <v>param_adapter &lt;- "TAAGATCGGAAGAGCACACGTCTGAACTCCAGTCAC"  #Adapter sequence 2</v>
      </c>
    </row>
    <row r="5574" spans="1:12" x14ac:dyDescent="0.15">
      <c r="A5574" s="15">
        <v>5573</v>
      </c>
      <c r="B5574" s="11">
        <v>127</v>
      </c>
      <c r="C5574" s="11">
        <v>25</v>
      </c>
      <c r="D5574" s="20" t="s">
        <v>29</v>
      </c>
    </row>
    <row r="5575" spans="1:12" x14ac:dyDescent="0.15">
      <c r="A5575" s="15">
        <v>5574</v>
      </c>
      <c r="B5575" s="11">
        <v>127</v>
      </c>
      <c r="C5575" s="11">
        <v>26</v>
      </c>
      <c r="D5575" s="20" t="str">
        <f>L5575</f>
        <v>in_f &lt;- "C:/NGS/save/F2_Adap-2.fastq"</v>
      </c>
      <c r="F5575" t="s">
        <v>12</v>
      </c>
      <c r="G5575" t="str">
        <f>'1. Input and Output files list'!$E$6</f>
        <v>C:/NGS/save/</v>
      </c>
      <c r="H5575" t="s">
        <v>87</v>
      </c>
      <c r="L5575" t="str">
        <f>CONCATENATE(F5575,G5575,H5575)</f>
        <v>in_f &lt;- "C:/NGS/save/F2_Adap-2.fastq"</v>
      </c>
    </row>
    <row r="5576" spans="1:12" x14ac:dyDescent="0.15">
      <c r="A5576" s="15">
        <v>5575</v>
      </c>
      <c r="B5576" s="11">
        <v>127</v>
      </c>
      <c r="C5576" s="11">
        <v>27</v>
      </c>
      <c r="D5576" s="20" t="str">
        <f>L5576</f>
        <v>out_f &lt;- "C:/NGS/save/F2_Adap-3.fastq"</v>
      </c>
      <c r="F5576" s="15" t="s">
        <v>15</v>
      </c>
      <c r="G5576" t="str">
        <f>'1. Input and Output files list'!$E$6</f>
        <v>C:/NGS/save/</v>
      </c>
      <c r="H5576" s="15" t="s">
        <v>88</v>
      </c>
      <c r="L5576" t="str">
        <f>CONCATENATE(F5576,G5576,H5576)</f>
        <v>out_f &lt;- "C:/NGS/save/F2_Adap-3.fastq"</v>
      </c>
    </row>
    <row r="5577" spans="1:12" x14ac:dyDescent="0.15">
      <c r="A5577" s="15">
        <v>5576</v>
      </c>
      <c r="B5577" s="11">
        <v>127</v>
      </c>
      <c r="C5577" s="11">
        <v>28</v>
      </c>
      <c r="D5577" s="20" t="str">
        <f>L5577</f>
        <v>param_adapter &lt;- "TAAGATCGGAAGAGCGTCGTGTAGGGAAAGAGTGT"  #Adapter sequence 3</v>
      </c>
      <c r="F5577" t="s">
        <v>44</v>
      </c>
      <c r="G5577" t="str">
        <f>'1. Input and Output files list'!$E$66</f>
        <v>TAAGATCGGAAGAGCGTCGTGTAGGGAAAGAGTGT</v>
      </c>
      <c r="H5577" t="s">
        <v>49</v>
      </c>
      <c r="L5577" t="str">
        <f>CONCATENATE(F5577,G5577,H5577)</f>
        <v>param_adapter &lt;- "TAAGATCGGAAGAGCGTCGTGTAGGGAAAGAGTGT"  #Adapter sequence 3</v>
      </c>
    </row>
    <row r="5578" spans="1:12" x14ac:dyDescent="0.15">
      <c r="A5578" s="15">
        <v>5577</v>
      </c>
      <c r="B5578" s="11">
        <v>127</v>
      </c>
      <c r="C5578" s="11">
        <v>29</v>
      </c>
      <c r="D5578" s="20" t="s">
        <v>30</v>
      </c>
    </row>
    <row r="5579" spans="1:12" x14ac:dyDescent="0.15">
      <c r="A5579" s="15">
        <v>5578</v>
      </c>
      <c r="B5579" s="11">
        <v>127</v>
      </c>
      <c r="C5579" s="11">
        <v>30</v>
      </c>
      <c r="D5579" s="20" t="str">
        <f>L5579</f>
        <v>in_f &lt;- "C:/NGS/save/F2_Adap-3.fastq"</v>
      </c>
      <c r="F5579" t="s">
        <v>12</v>
      </c>
      <c r="G5579" t="str">
        <f>'1. Input and Output files list'!$E$6</f>
        <v>C:/NGS/save/</v>
      </c>
      <c r="H5579" t="s">
        <v>88</v>
      </c>
      <c r="L5579" t="str">
        <f>CONCATENATE(F5579,G5579,H5579)</f>
        <v>in_f &lt;- "C:/NGS/save/F2_Adap-3.fastq"</v>
      </c>
    </row>
    <row r="5580" spans="1:12" x14ac:dyDescent="0.15">
      <c r="A5580" s="15">
        <v>5579</v>
      </c>
      <c r="B5580" s="11">
        <v>127</v>
      </c>
      <c r="C5580" s="11">
        <v>31</v>
      </c>
      <c r="D5580" s="20" t="str">
        <f>L5580</f>
        <v>out_f &lt;- "C:/NGS/save/AdapterTrim_.fastq"</v>
      </c>
      <c r="F5580" t="s">
        <v>36</v>
      </c>
      <c r="G5580" t="str">
        <f>'1. Input and Output files list'!$E$6</f>
        <v>C:/NGS/save/</v>
      </c>
      <c r="H5580" t="s">
        <v>38</v>
      </c>
      <c r="I5580" t="str">
        <f>'1. Input and Output files list'!$I$332</f>
        <v>.fastq</v>
      </c>
      <c r="J5580" t="s">
        <v>16</v>
      </c>
      <c r="L5580" t="str">
        <f>CONCATENATE(F5580,G5580,H5580,I5580,J5580)</f>
        <v>out_f &lt;- "C:/NGS/save/AdapterTrim_.fastq"</v>
      </c>
    </row>
    <row r="5581" spans="1:12" x14ac:dyDescent="0.15">
      <c r="A5581" s="15">
        <v>5580</v>
      </c>
      <c r="B5581" s="11">
        <v>127</v>
      </c>
      <c r="C5581" s="11">
        <v>32</v>
      </c>
      <c r="D5581" s="20" t="str">
        <f>L5581</f>
        <v>param_adapter &lt;- "CATGAGATCGGAAGAGCACACGTCTGAACTCCAGTCAC"  #Adapter sequence 4</v>
      </c>
      <c r="F5581" t="s">
        <v>44</v>
      </c>
      <c r="G5581" t="str">
        <f>'1. Input and Output files list'!$E$67</f>
        <v>CATGAGATCGGAAGAGCACACGTCTGAACTCCAGTCAC</v>
      </c>
      <c r="H5581" t="s">
        <v>51</v>
      </c>
      <c r="L5581" t="str">
        <f>CONCATENATE(F5581,G5581,H5581)</f>
        <v>param_adapter &lt;- "CATGAGATCGGAAGAGCACACGTCTGAACTCCAGTCAC"  #Adapter sequence 4</v>
      </c>
    </row>
    <row r="5582" spans="1:12" x14ac:dyDescent="0.15">
      <c r="A5582" s="15">
        <v>5581</v>
      </c>
      <c r="B5582" s="11">
        <v>127</v>
      </c>
      <c r="C5582" s="11">
        <v>33</v>
      </c>
      <c r="D5582" s="20" t="s">
        <v>31</v>
      </c>
    </row>
    <row r="5583" spans="1:12" x14ac:dyDescent="0.15">
      <c r="A5583" s="15">
        <v>5582</v>
      </c>
      <c r="B5583" s="11">
        <v>127</v>
      </c>
      <c r="C5583" s="11">
        <v>34</v>
      </c>
      <c r="D5583" s="20" t="s">
        <v>32</v>
      </c>
    </row>
    <row r="5584" spans="1:12" x14ac:dyDescent="0.15">
      <c r="A5584" s="15">
        <v>5583</v>
      </c>
      <c r="B5584" s="11">
        <v>127</v>
      </c>
      <c r="C5584" s="11">
        <v>35</v>
      </c>
      <c r="D5584" s="20" t="str">
        <f>L5584</f>
        <v>write.csv(res, "C:/NGS/save/.fastq.csv")</v>
      </c>
      <c r="F5584" t="s">
        <v>35</v>
      </c>
      <c r="G5584" t="str">
        <f>'1. Input and Output files list'!$E$6</f>
        <v>C:/NGS/save/</v>
      </c>
      <c r="H5584" t="str">
        <f>'1. Input and Output files list'!$I$332</f>
        <v>.fastq</v>
      </c>
      <c r="I5584" t="s">
        <v>34</v>
      </c>
      <c r="L5584" t="str">
        <f>CONCATENATE(F5584,G5584,H5584,I5584)</f>
        <v>write.csv(res, "C:/NGS/save/.fastq.csv")</v>
      </c>
    </row>
    <row r="5585" spans="1:20" x14ac:dyDescent="0.15">
      <c r="A5585" s="15">
        <v>5584</v>
      </c>
      <c r="B5585" s="11">
        <v>127</v>
      </c>
      <c r="C5585" s="11">
        <v>36</v>
      </c>
      <c r="D5585" s="20" t="str">
        <f>L5585</f>
        <v>system.time(fastq &lt;- fread("C:/NGS/save/AdapterTrim_.fastq", header=F, sep="\t", na.strings="NA", strip.white=TRUE, verbose=TRUE))</v>
      </c>
      <c r="F5585" t="s">
        <v>92</v>
      </c>
      <c r="G5585" t="str">
        <f>'1. Input and Output files list'!$E$6</f>
        <v>C:/NGS/save/</v>
      </c>
      <c r="H5585" t="s">
        <v>38</v>
      </c>
      <c r="I5585" t="str">
        <f>'1. Input and Output files list'!$I$332</f>
        <v>.fastq</v>
      </c>
      <c r="J5585" t="s">
        <v>20</v>
      </c>
      <c r="L5585" t="str">
        <f>CONCATENATE(F5585,G5585,H5585,I5585,J5585)</f>
        <v>system.time(fastq &lt;- fread("C:/NGS/save/AdapterTrim_.fastq", header=F, sep="\t", na.strings="NA", strip.white=TRUE, verbose=TRUE))</v>
      </c>
    </row>
    <row r="5586" spans="1:20" x14ac:dyDescent="0.15">
      <c r="A5586" s="15">
        <v>5585</v>
      </c>
      <c r="B5586" s="11">
        <v>127</v>
      </c>
      <c r="C5586" s="11">
        <v>37</v>
      </c>
      <c r="D5586" s="20" t="str">
        <f>T5586</f>
        <v>file.remove("C:/NGS/save/AdapterTrim_.fastq","C:/NGS/save/F2_Adap-0.fastq","C:/NGS/save/F2_Adap-1.fastq","C:/NGS/save/F2_Adap-2.fastq","C:/NGS/save/F2_Adap-3.fastq")</v>
      </c>
      <c r="F5586" t="s">
        <v>11</v>
      </c>
      <c r="G5586" t="str">
        <f>'1. Input and Output files list'!$E$6</f>
        <v>C:/NGS/save/</v>
      </c>
      <c r="H5586" t="s">
        <v>38</v>
      </c>
      <c r="I5586" t="str">
        <f>'1. Input and Output files list'!$I$332</f>
        <v>.fastq</v>
      </c>
      <c r="J5586" t="s">
        <v>852</v>
      </c>
      <c r="K5586" t="str">
        <f>'1. Input and Output files list'!$E$6</f>
        <v>C:/NGS/save/</v>
      </c>
      <c r="L5586" t="s">
        <v>851</v>
      </c>
      <c r="M5586" t="str">
        <f>'1. Input and Output files list'!$E$6</f>
        <v>C:/NGS/save/</v>
      </c>
      <c r="N5586" t="s">
        <v>89</v>
      </c>
      <c r="O5586" t="str">
        <f>'1. Input and Output files list'!$E$6</f>
        <v>C:/NGS/save/</v>
      </c>
      <c r="P5586" t="s">
        <v>90</v>
      </c>
      <c r="Q5586" t="str">
        <f>'1. Input and Output files list'!$E$6</f>
        <v>C:/NGS/save/</v>
      </c>
      <c r="R5586" t="s">
        <v>91</v>
      </c>
      <c r="T5586" t="str">
        <f>CONCATENATE(F5586,G5586,H5586,I5586,J5586,K5586,L5586,M5586,N5586,O5586,P5586,Q5586,R5586)</f>
        <v>file.remove("C:/NGS/save/AdapterTrim_.fastq","C:/NGS/save/F2_Adap-0.fastq","C:/NGS/save/F2_Adap-1.fastq","C:/NGS/save/F2_Adap-2.fastq","C:/NGS/save/F2_Adap-3.fastq")</v>
      </c>
    </row>
    <row r="5587" spans="1:20" x14ac:dyDescent="0.15">
      <c r="A5587" s="15">
        <v>5586</v>
      </c>
      <c r="B5587" s="11">
        <v>127</v>
      </c>
      <c r="C5587" s="11">
        <v>38</v>
      </c>
      <c r="D5587" s="20" t="s">
        <v>93</v>
      </c>
    </row>
    <row r="5588" spans="1:20" x14ac:dyDescent="0.15">
      <c r="A5588" s="15">
        <v>5587</v>
      </c>
      <c r="B5588" s="11">
        <v>127</v>
      </c>
      <c r="C5588" s="11">
        <v>39</v>
      </c>
      <c r="D5588" s="20" t="s">
        <v>2</v>
      </c>
    </row>
    <row r="5589" spans="1:20" x14ac:dyDescent="0.15">
      <c r="A5589" s="15">
        <v>5588</v>
      </c>
      <c r="B5589" s="11">
        <v>127</v>
      </c>
      <c r="C5589" s="11">
        <v>40</v>
      </c>
      <c r="D5589" s="20" t="str">
        <f>K5589</f>
        <v>system.time(write.csv(RADtag, file="C:/NGS/save/.tagcount", row.names = F))</v>
      </c>
      <c r="F5589" t="s">
        <v>164</v>
      </c>
      <c r="G5589" t="str">
        <f>'1. Input and Output files list'!$E$6</f>
        <v>C:/NGS/save/</v>
      </c>
      <c r="H5589" t="str">
        <f>'1. Input and Output files list'!$J$332</f>
        <v>.tagcount</v>
      </c>
      <c r="I5589" t="s">
        <v>210</v>
      </c>
      <c r="K5589" t="str">
        <f>CONCATENATE(F5589,G5589,H5589,I5589)</f>
        <v>system.time(write.csv(RADtag, file="C:/NGS/save/.tagcount", row.names = F))</v>
      </c>
    </row>
    <row r="5590" spans="1:20" x14ac:dyDescent="0.15">
      <c r="A5590" s="15">
        <v>5589</v>
      </c>
      <c r="B5590" s="11">
        <v>127</v>
      </c>
      <c r="C5590" s="11">
        <v>41</v>
      </c>
      <c r="D5590" s="20" t="str">
        <f>L5590</f>
        <v>file.remove("C:/NGS/save/.fastq")</v>
      </c>
      <c r="F5590" t="s">
        <v>97</v>
      </c>
      <c r="G5590" t="s">
        <v>13</v>
      </c>
      <c r="H5590" t="str">
        <f>'1. Input and Output files list'!$E$6</f>
        <v>C:/NGS/save/</v>
      </c>
      <c r="I5590" t="str">
        <f>'1. Input and Output files list'!$I$332</f>
        <v>.fastq</v>
      </c>
      <c r="J5590" s="7" t="s">
        <v>16</v>
      </c>
      <c r="K5590" t="s">
        <v>52</v>
      </c>
      <c r="L5590" t="str">
        <f>CONCATENATE(F5590,G5590,H5590,I5590,J5590,K5590)</f>
        <v>file.remove("C:/NGS/save/.fastq")</v>
      </c>
    </row>
    <row r="5591" spans="1:20" x14ac:dyDescent="0.15">
      <c r="A5591" s="15">
        <v>5590</v>
      </c>
      <c r="B5591" s="11">
        <v>127</v>
      </c>
      <c r="C5591" s="11">
        <v>42</v>
      </c>
      <c r="D5591" s="20" t="s">
        <v>170</v>
      </c>
    </row>
    <row r="5592" spans="1:20" x14ac:dyDescent="0.15">
      <c r="A5592" s="15">
        <v>5591</v>
      </c>
      <c r="B5592" s="11">
        <v>127</v>
      </c>
      <c r="C5592" s="11">
        <v>43</v>
      </c>
      <c r="D5592" s="20" t="str">
        <f>L5592</f>
        <v>system.time(write.csv(RAD_1over, file="C:/NGS/save/.tagcount1over", row.names = F))</v>
      </c>
      <c r="F5592" s="10" t="s">
        <v>171</v>
      </c>
      <c r="G5592" t="str">
        <f>'1. Input and Output files list'!$E$6</f>
        <v>C:/NGS/save/</v>
      </c>
      <c r="H5592" s="10" t="str">
        <f>'1. Input and Output files list'!$K$332</f>
        <v>.tagcount1over</v>
      </c>
      <c r="I5592" s="10" t="s">
        <v>210</v>
      </c>
      <c r="L5592" t="str">
        <f>CONCATENATE(F5592,G5592,H5592,I5592)</f>
        <v>system.time(write.csv(RAD_1over, file="C:/NGS/save/.tagcount1over", row.names = F))</v>
      </c>
    </row>
    <row r="5593" spans="1:20" x14ac:dyDescent="0.15">
      <c r="A5593" s="15">
        <v>5592</v>
      </c>
      <c r="B5593" s="11">
        <v>127</v>
      </c>
      <c r="C5593" s="11">
        <v>44</v>
      </c>
      <c r="D5593" s="20" t="s">
        <v>1073</v>
      </c>
      <c r="J5593" s="15"/>
    </row>
    <row r="5594" spans="1:20" x14ac:dyDescent="0.15">
      <c r="A5594" s="15">
        <v>5593</v>
      </c>
      <c r="B5594" s="11">
        <v>128</v>
      </c>
      <c r="C5594" s="11">
        <v>1</v>
      </c>
      <c r="D5594" s="20" t="str">
        <f>L5594</f>
        <v>in_f &lt;- c("0", "0")</v>
      </c>
      <c r="F5594" t="s">
        <v>3</v>
      </c>
      <c r="G5594">
        <f>'1. Input and Output files list'!$E$334</f>
        <v>0</v>
      </c>
      <c r="H5594" t="s">
        <v>10</v>
      </c>
      <c r="I5594">
        <f>'1. Input and Output files list'!$E$335</f>
        <v>0</v>
      </c>
      <c r="J5594" s="15" t="s">
        <v>4</v>
      </c>
      <c r="L5594" t="str">
        <f>CONCATENATE(F5594,G5594,H5594,I5594,J5594)</f>
        <v>in_f &lt;- c("0", "0")</v>
      </c>
    </row>
    <row r="5595" spans="1:20" x14ac:dyDescent="0.15">
      <c r="A5595" s="15">
        <v>5594</v>
      </c>
      <c r="B5595" s="11">
        <v>128</v>
      </c>
      <c r="C5595" s="11">
        <v>2</v>
      </c>
      <c r="D5595" s="20" t="str">
        <f>L5595</f>
        <v>out_f &lt;- "C:/NGS/save/.fastq"</v>
      </c>
      <c r="F5595" s="15" t="s">
        <v>95</v>
      </c>
      <c r="G5595" t="s">
        <v>13</v>
      </c>
      <c r="H5595" s="15" t="str">
        <f>'1. Input and Output files list'!$E$6</f>
        <v>C:/NGS/save/</v>
      </c>
      <c r="I5595" s="15" t="str">
        <f>'1. Input and Output files list'!$I$334</f>
        <v>.fastq</v>
      </c>
      <c r="J5595" s="7" t="s">
        <v>16</v>
      </c>
      <c r="L5595" t="str">
        <f>CONCATENATE(F5595,G5595,H5595,I5595,J5595)</f>
        <v>out_f &lt;- "C:/NGS/save/.fastq"</v>
      </c>
    </row>
    <row r="5596" spans="1:20" x14ac:dyDescent="0.15">
      <c r="A5596" s="15">
        <v>5595</v>
      </c>
      <c r="B5596" s="11">
        <v>128</v>
      </c>
      <c r="C5596" s="11">
        <v>3</v>
      </c>
      <c r="D5596" s="20" t="str">
        <f>L5596</f>
        <v>param_trim &lt;- 0</v>
      </c>
      <c r="F5596" t="s">
        <v>163</v>
      </c>
      <c r="G5596">
        <f>'1. Input and Output files list'!$H$334</f>
        <v>0</v>
      </c>
      <c r="L5596" t="str">
        <f>CONCATENATE(F5596,G5596)</f>
        <v>param_trim &lt;- 0</v>
      </c>
    </row>
    <row r="5597" spans="1:20" x14ac:dyDescent="0.15">
      <c r="A5597" s="15">
        <v>5596</v>
      </c>
      <c r="B5597" s="11">
        <v>128</v>
      </c>
      <c r="C5597" s="11">
        <v>4</v>
      </c>
      <c r="D5597" s="20" t="s">
        <v>21</v>
      </c>
      <c r="J5597" s="15"/>
    </row>
    <row r="5598" spans="1:20" x14ac:dyDescent="0.15">
      <c r="A5598" s="15">
        <v>5597</v>
      </c>
      <c r="B5598" s="11">
        <v>128</v>
      </c>
      <c r="C5598" s="11">
        <v>5</v>
      </c>
      <c r="D5598" s="20" t="s">
        <v>22</v>
      </c>
    </row>
    <row r="5599" spans="1:20" x14ac:dyDescent="0.15">
      <c r="A5599" s="15">
        <v>5598</v>
      </c>
      <c r="B5599" s="11">
        <v>128</v>
      </c>
      <c r="C5599" s="11">
        <v>6</v>
      </c>
      <c r="D5599" s="20" t="s">
        <v>23</v>
      </c>
    </row>
    <row r="5600" spans="1:20" x14ac:dyDescent="0.15">
      <c r="A5600" s="15">
        <v>5599</v>
      </c>
      <c r="B5600" s="11">
        <v>128</v>
      </c>
      <c r="C5600" s="11">
        <v>7</v>
      </c>
      <c r="D5600" s="20" t="str">
        <f>L5600</f>
        <v>hoge1 &lt;- DNAStringSet(sread(fastq), start=1, end=hoge)</v>
      </c>
      <c r="F5600" t="s">
        <v>166</v>
      </c>
      <c r="G5600">
        <f>'1. Input and Output files list'!$G$334+1</f>
        <v>1</v>
      </c>
      <c r="H5600" t="s">
        <v>26</v>
      </c>
      <c r="L5600" t="str">
        <f>CONCATENATE(F5600,G5600,H5600)</f>
        <v>hoge1 &lt;- DNAStringSet(sread(fastq), start=1, end=hoge)</v>
      </c>
    </row>
    <row r="5601" spans="1:18" x14ac:dyDescent="0.15">
      <c r="A5601" s="15">
        <v>5600</v>
      </c>
      <c r="B5601" s="11">
        <v>128</v>
      </c>
      <c r="C5601" s="11">
        <v>8</v>
      </c>
      <c r="D5601" s="20" t="str">
        <f>L5601</f>
        <v>hoge2 &lt;- BStringSet(quality(quality(fastq)), start=1, end=hoge)</v>
      </c>
      <c r="F5601" t="s">
        <v>167</v>
      </c>
      <c r="G5601">
        <f>'1. Input and Output files list'!$G$334+1</f>
        <v>1</v>
      </c>
      <c r="H5601" t="s">
        <v>26</v>
      </c>
      <c r="L5601" t="str">
        <f>CONCATENATE(F5601,G5601,H5601)</f>
        <v>hoge2 &lt;- BStringSet(quality(quality(fastq)), start=1, end=hoge)</v>
      </c>
    </row>
    <row r="5602" spans="1:18" x14ac:dyDescent="0.15">
      <c r="A5602" s="15">
        <v>5601</v>
      </c>
      <c r="B5602" s="11">
        <v>128</v>
      </c>
      <c r="C5602" s="11">
        <v>9</v>
      </c>
      <c r="D5602" s="20" t="s">
        <v>24</v>
      </c>
    </row>
    <row r="5603" spans="1:18" x14ac:dyDescent="0.15">
      <c r="A5603" s="15">
        <v>5602</v>
      </c>
      <c r="B5603" s="11">
        <v>128</v>
      </c>
      <c r="C5603" s="11">
        <v>10</v>
      </c>
      <c r="D5603" s="20" t="s">
        <v>96</v>
      </c>
    </row>
    <row r="5604" spans="1:18" x14ac:dyDescent="0.15">
      <c r="A5604" s="15">
        <v>5603</v>
      </c>
      <c r="B5604" s="11">
        <v>128</v>
      </c>
      <c r="C5604" s="11">
        <v>11</v>
      </c>
      <c r="D5604" s="53" t="str">
        <f>R5604</f>
        <v>param1 &lt;- 35</v>
      </c>
      <c r="F5604" t="s">
        <v>843</v>
      </c>
      <c r="G5604">
        <f>'1. Input and Output files list'!$E$32</f>
        <v>35</v>
      </c>
      <c r="J5604" s="15"/>
      <c r="R5604" t="str">
        <f>CONCATENATE(F5604,G5604,H5604)</f>
        <v>param1 &lt;- 35</v>
      </c>
    </row>
    <row r="5605" spans="1:18" x14ac:dyDescent="0.15">
      <c r="A5605" s="15">
        <v>5604</v>
      </c>
      <c r="B5605" s="11">
        <v>128</v>
      </c>
      <c r="C5605" s="11">
        <v>12</v>
      </c>
      <c r="D5605" s="53" t="str">
        <f>R5605</f>
        <v>param2 &lt;- 0.1</v>
      </c>
      <c r="F5605" t="s">
        <v>844</v>
      </c>
      <c r="G5605">
        <f>'1. Input and Output files list'!$E$34</f>
        <v>0.1</v>
      </c>
      <c r="R5605" t="str">
        <f>CONCATENATE(F5605,G5605,H5605)</f>
        <v>param2 &lt;- 0.1</v>
      </c>
    </row>
    <row r="5606" spans="1:18" x14ac:dyDescent="0.15">
      <c r="A5606" s="15">
        <v>5605</v>
      </c>
      <c r="B5606" s="11">
        <v>128</v>
      </c>
      <c r="C5606" s="11">
        <v>13</v>
      </c>
      <c r="D5606" s="53" t="str">
        <f>R5606</f>
        <v>fastq &lt;- readFastq("C:/NGS/save/.fastq")</v>
      </c>
      <c r="F5606" s="15" t="s">
        <v>845</v>
      </c>
      <c r="G5606" s="15" t="str">
        <f>'1. Input and Output files list'!$E$6</f>
        <v>C:/NGS/save/</v>
      </c>
      <c r="H5606" s="5" t="str">
        <f>'1. Input and Output files list'!$I$334</f>
        <v>.fastq</v>
      </c>
      <c r="I5606" s="15" t="s">
        <v>4</v>
      </c>
      <c r="J5606" s="15">
        <v>128</v>
      </c>
      <c r="K5606" s="15"/>
      <c r="L5606" s="15"/>
      <c r="R5606" t="str">
        <f>CONCATENATE(F5606,G5606,H5606,I5606)</f>
        <v>fastq &lt;- readFastq("C:/NGS/save/.fastq")</v>
      </c>
    </row>
    <row r="5607" spans="1:18" x14ac:dyDescent="0.15">
      <c r="A5607" s="15">
        <v>5606</v>
      </c>
      <c r="B5607" s="11">
        <v>128</v>
      </c>
      <c r="C5607" s="11">
        <v>14</v>
      </c>
      <c r="D5607" s="53" t="s">
        <v>840</v>
      </c>
      <c r="F5607" s="15"/>
      <c r="G5607" s="15"/>
      <c r="H5607" s="15"/>
      <c r="I5607" s="15"/>
      <c r="J5607" s="15"/>
      <c r="K5607" s="15"/>
      <c r="L5607" s="15"/>
    </row>
    <row r="5608" spans="1:18" x14ac:dyDescent="0.15">
      <c r="A5608" s="15">
        <v>5607</v>
      </c>
      <c r="B5608" s="11">
        <v>128</v>
      </c>
      <c r="C5608" s="11">
        <v>15</v>
      </c>
      <c r="D5608" s="53" t="s">
        <v>841</v>
      </c>
      <c r="F5608" s="15"/>
      <c r="G5608" s="15"/>
      <c r="H5608" s="15"/>
      <c r="I5608" s="15"/>
      <c r="J5608" s="15"/>
      <c r="K5608" s="15"/>
      <c r="L5608" s="15"/>
    </row>
    <row r="5609" spans="1:18" x14ac:dyDescent="0.15">
      <c r="A5609" s="15">
        <v>5608</v>
      </c>
      <c r="B5609" s="11">
        <v>128</v>
      </c>
      <c r="C5609" s="11">
        <v>16</v>
      </c>
      <c r="D5609" s="53" t="s">
        <v>842</v>
      </c>
      <c r="F5609" s="15"/>
      <c r="G5609" s="15"/>
      <c r="H5609" s="15"/>
      <c r="I5609" s="15"/>
      <c r="J5609" s="15"/>
      <c r="K5609" s="15"/>
      <c r="L5609" s="15"/>
    </row>
    <row r="5610" spans="1:18" x14ac:dyDescent="0.15">
      <c r="A5610" s="15">
        <v>5609</v>
      </c>
      <c r="B5610" s="11">
        <v>128</v>
      </c>
      <c r="C5610" s="11">
        <v>17</v>
      </c>
      <c r="D5610" s="20" t="str">
        <f>L5610</f>
        <v xml:space="preserve">writeFastq(fastq, "C:/NGS/save/F2_Adap-0.fastq", compress=F)   </v>
      </c>
      <c r="F5610" s="15" t="s">
        <v>847</v>
      </c>
      <c r="G5610" s="15" t="str">
        <f>'1. Input and Output files list'!$E$6</f>
        <v>C:/NGS/save/</v>
      </c>
      <c r="H5610" s="15" t="s">
        <v>850</v>
      </c>
      <c r="I5610" s="15"/>
      <c r="J5610" s="15"/>
      <c r="K5610" s="15"/>
      <c r="L5610" s="15" t="str">
        <f>CONCATENATE(F5610,G5610,H5610,I5610,J5610)</f>
        <v xml:space="preserve">writeFastq(fastq, "C:/NGS/save/F2_Adap-0.fastq", compress=F)   </v>
      </c>
    </row>
    <row r="5611" spans="1:18" x14ac:dyDescent="0.15">
      <c r="A5611" s="15">
        <v>5610</v>
      </c>
      <c r="B5611" s="11">
        <v>128</v>
      </c>
      <c r="C5611" s="11">
        <v>18</v>
      </c>
      <c r="D5611" s="20" t="str">
        <f>L5611</f>
        <v>in_f &lt;- "C:/NGS/save/F2_Adap-0.fastq"</v>
      </c>
      <c r="F5611" s="15" t="s">
        <v>14</v>
      </c>
      <c r="G5611" s="15" t="s">
        <v>13</v>
      </c>
      <c r="H5611" s="15" t="str">
        <f>'1. Input and Output files list'!$E$6</f>
        <v>C:/NGS/save/</v>
      </c>
      <c r="I5611" s="15" t="s">
        <v>849</v>
      </c>
      <c r="J5611" s="7"/>
      <c r="K5611" s="15"/>
      <c r="L5611" s="15" t="str">
        <f>CONCATENATE(F5611,G5611,H5611,I5611,J5611)</f>
        <v>in_f &lt;- "C:/NGS/save/F2_Adap-0.fastq"</v>
      </c>
    </row>
    <row r="5612" spans="1:18" x14ac:dyDescent="0.15">
      <c r="A5612" s="15">
        <v>5611</v>
      </c>
      <c r="B5612" s="11">
        <v>128</v>
      </c>
      <c r="C5612" s="11">
        <v>19</v>
      </c>
      <c r="D5612" s="20" t="str">
        <f>L5612</f>
        <v>out_f &lt;- "C:/NGS/save/F2_Adap-1.fastq"</v>
      </c>
      <c r="F5612" s="15" t="s">
        <v>15</v>
      </c>
      <c r="G5612" s="15" t="str">
        <f>'1. Input and Output files list'!$E$6</f>
        <v>C:/NGS/save/</v>
      </c>
      <c r="H5612" s="15" t="s">
        <v>86</v>
      </c>
      <c r="I5612" s="15"/>
      <c r="J5612" s="15"/>
      <c r="K5612" s="15"/>
      <c r="L5612" s="15" t="str">
        <f>CONCATENATE(F5612,G5612,H5612)</f>
        <v>out_f &lt;- "C:/NGS/save/F2_Adap-1.fastq"</v>
      </c>
    </row>
    <row r="5613" spans="1:18" x14ac:dyDescent="0.15">
      <c r="A5613" s="15">
        <v>5612</v>
      </c>
      <c r="B5613" s="11">
        <v>128</v>
      </c>
      <c r="C5613" s="11">
        <v>20</v>
      </c>
      <c r="D5613" s="20" t="str">
        <f>L5613</f>
        <v>param_adapter &lt;- "CATGAGATCGGAAGAGCGTCGTGTAGGGAAAGAGTGT"  #Adapter sequence 1</v>
      </c>
      <c r="F5613" s="11" t="s">
        <v>44</v>
      </c>
      <c r="G5613" s="11" t="str">
        <f>'1. Input and Output files list'!$E$64</f>
        <v>CATGAGATCGGAAGAGCGTCGTGTAGGGAAAGAGTGT</v>
      </c>
      <c r="H5613" s="11" t="s">
        <v>46</v>
      </c>
      <c r="I5613" s="15"/>
      <c r="J5613" s="15"/>
      <c r="K5613" s="15"/>
      <c r="L5613" s="15" t="str">
        <f>CONCATENATE(F5613,G5613,H5613)</f>
        <v>param_adapter &lt;- "CATGAGATCGGAAGAGCGTCGTGTAGGGAAAGAGTGT"  #Adapter sequence 1</v>
      </c>
    </row>
    <row r="5614" spans="1:18" x14ac:dyDescent="0.15">
      <c r="A5614" s="15">
        <v>5613</v>
      </c>
      <c r="B5614" s="11">
        <v>128</v>
      </c>
      <c r="C5614" s="11">
        <v>21</v>
      </c>
      <c r="D5614" s="20" t="s">
        <v>28</v>
      </c>
      <c r="F5614" s="15"/>
      <c r="G5614" s="15"/>
      <c r="H5614" s="15"/>
      <c r="I5614" s="15"/>
      <c r="J5614" s="15"/>
      <c r="K5614" s="15"/>
      <c r="L5614" s="15"/>
    </row>
    <row r="5615" spans="1:18" x14ac:dyDescent="0.15">
      <c r="A5615" s="15">
        <v>5614</v>
      </c>
      <c r="B5615" s="11">
        <v>128</v>
      </c>
      <c r="C5615" s="11">
        <v>22</v>
      </c>
      <c r="D5615" s="20" t="str">
        <f>L5615</f>
        <v>in_f &lt;- "C:/NGS/save/F2_Adap-1.fastq"</v>
      </c>
      <c r="F5615" s="15" t="s">
        <v>12</v>
      </c>
      <c r="G5615" s="15" t="str">
        <f>'1. Input and Output files list'!$E$6</f>
        <v>C:/NGS/save/</v>
      </c>
      <c r="H5615" s="15" t="s">
        <v>86</v>
      </c>
      <c r="I5615" s="15"/>
      <c r="J5615" s="15"/>
      <c r="K5615" s="15"/>
      <c r="L5615" s="15" t="str">
        <f>CONCATENATE(F5615,G5615,H5615)</f>
        <v>in_f &lt;- "C:/NGS/save/F2_Adap-1.fastq"</v>
      </c>
    </row>
    <row r="5616" spans="1:18" x14ac:dyDescent="0.15">
      <c r="A5616" s="15">
        <v>5615</v>
      </c>
      <c r="B5616" s="11">
        <v>128</v>
      </c>
      <c r="C5616" s="11">
        <v>23</v>
      </c>
      <c r="D5616" s="20" t="str">
        <f>L5616</f>
        <v>out_f &lt;- "C:/NGS/save/F2_Adap-2.fastq"</v>
      </c>
      <c r="F5616" s="15" t="s">
        <v>15</v>
      </c>
      <c r="G5616" s="15" t="str">
        <f>'1. Input and Output files list'!$E$6</f>
        <v>C:/NGS/save/</v>
      </c>
      <c r="H5616" s="15" t="s">
        <v>87</v>
      </c>
      <c r="I5616" s="15"/>
      <c r="J5616" s="15"/>
      <c r="K5616" s="15"/>
      <c r="L5616" s="15" t="str">
        <f>CONCATENATE(F5616,G5616,H5616)</f>
        <v>out_f &lt;- "C:/NGS/save/F2_Adap-2.fastq"</v>
      </c>
    </row>
    <row r="5617" spans="1:20" x14ac:dyDescent="0.15">
      <c r="A5617" s="15">
        <v>5616</v>
      </c>
      <c r="B5617" s="11">
        <v>128</v>
      </c>
      <c r="C5617" s="11">
        <v>24</v>
      </c>
      <c r="D5617" s="20" t="str">
        <f>L5617</f>
        <v>param_adapter &lt;- "TAAGATCGGAAGAGCACACGTCTGAACTCCAGTCAC"  #Adapter sequence 2</v>
      </c>
      <c r="F5617" s="11" t="s">
        <v>44</v>
      </c>
      <c r="G5617" s="15" t="str">
        <f>'1. Input and Output files list'!$E$65</f>
        <v>TAAGATCGGAAGAGCACACGTCTGAACTCCAGTCAC</v>
      </c>
      <c r="H5617" s="11" t="s">
        <v>47</v>
      </c>
      <c r="I5617" s="15"/>
      <c r="J5617" s="15"/>
      <c r="K5617" s="15"/>
      <c r="L5617" s="15" t="str">
        <f>CONCATENATE(F5617,G5617,H5617)</f>
        <v>param_adapter &lt;- "TAAGATCGGAAGAGCACACGTCTGAACTCCAGTCAC"  #Adapter sequence 2</v>
      </c>
    </row>
    <row r="5618" spans="1:20" x14ac:dyDescent="0.15">
      <c r="A5618" s="15">
        <v>5617</v>
      </c>
      <c r="B5618" s="11">
        <v>128</v>
      </c>
      <c r="C5618" s="11">
        <v>25</v>
      </c>
      <c r="D5618" s="20" t="s">
        <v>29</v>
      </c>
      <c r="F5618" s="15"/>
      <c r="G5618" s="15"/>
      <c r="H5618" s="15"/>
      <c r="I5618" s="15"/>
      <c r="J5618" s="15"/>
      <c r="K5618" s="15"/>
      <c r="L5618" s="15"/>
    </row>
    <row r="5619" spans="1:20" x14ac:dyDescent="0.15">
      <c r="A5619" s="15">
        <v>5618</v>
      </c>
      <c r="B5619" s="11">
        <v>128</v>
      </c>
      <c r="C5619" s="11">
        <v>26</v>
      </c>
      <c r="D5619" s="20" t="str">
        <f>L5619</f>
        <v>in_f &lt;- "C:/NGS/save/F2_Adap-2.fastq"</v>
      </c>
      <c r="F5619" s="15" t="s">
        <v>12</v>
      </c>
      <c r="G5619" s="15" t="str">
        <f>'1. Input and Output files list'!$E$6</f>
        <v>C:/NGS/save/</v>
      </c>
      <c r="H5619" s="15" t="s">
        <v>87</v>
      </c>
      <c r="I5619" s="15"/>
      <c r="J5619" s="15"/>
      <c r="K5619" s="15"/>
      <c r="L5619" s="15" t="str">
        <f>CONCATENATE(F5619,G5619,H5619)</f>
        <v>in_f &lt;- "C:/NGS/save/F2_Adap-2.fastq"</v>
      </c>
    </row>
    <row r="5620" spans="1:20" x14ac:dyDescent="0.15">
      <c r="A5620" s="15">
        <v>5619</v>
      </c>
      <c r="B5620" s="11">
        <v>128</v>
      </c>
      <c r="C5620" s="11">
        <v>27</v>
      </c>
      <c r="D5620" s="20" t="str">
        <f>L5620</f>
        <v>out_f &lt;- "C:/NGS/save/F2_Adap-3.fastq"</v>
      </c>
      <c r="F5620" s="15" t="s">
        <v>15</v>
      </c>
      <c r="G5620" s="15" t="str">
        <f>'1. Input and Output files list'!$E$6</f>
        <v>C:/NGS/save/</v>
      </c>
      <c r="H5620" s="15" t="s">
        <v>88</v>
      </c>
      <c r="I5620" s="15"/>
      <c r="J5620" s="15"/>
      <c r="K5620" s="15"/>
      <c r="L5620" s="15" t="str">
        <f>CONCATENATE(F5620,G5620,H5620)</f>
        <v>out_f &lt;- "C:/NGS/save/F2_Adap-3.fastq"</v>
      </c>
    </row>
    <row r="5621" spans="1:20" x14ac:dyDescent="0.15">
      <c r="A5621" s="15">
        <v>5620</v>
      </c>
      <c r="B5621" s="11">
        <v>128</v>
      </c>
      <c r="C5621" s="11">
        <v>28</v>
      </c>
      <c r="D5621" s="20" t="str">
        <f>L5621</f>
        <v>param_adapter &lt;- "TAAGATCGGAAGAGCGTCGTGTAGGGAAAGAGTGT"  #Adapter sequence 3</v>
      </c>
      <c r="F5621" s="15" t="s">
        <v>44</v>
      </c>
      <c r="G5621" s="15" t="str">
        <f>'1. Input and Output files list'!$E$66</f>
        <v>TAAGATCGGAAGAGCGTCGTGTAGGGAAAGAGTGT</v>
      </c>
      <c r="H5621" s="15" t="s">
        <v>49</v>
      </c>
      <c r="I5621" s="15"/>
      <c r="J5621" s="15"/>
      <c r="K5621" s="15"/>
      <c r="L5621" s="15" t="str">
        <f>CONCATENATE(F5621,G5621,H5621)</f>
        <v>param_adapter &lt;- "TAAGATCGGAAGAGCGTCGTGTAGGGAAAGAGTGT"  #Adapter sequence 3</v>
      </c>
    </row>
    <row r="5622" spans="1:20" x14ac:dyDescent="0.15">
      <c r="A5622" s="15">
        <v>5621</v>
      </c>
      <c r="B5622" s="11">
        <v>128</v>
      </c>
      <c r="C5622" s="11">
        <v>29</v>
      </c>
      <c r="D5622" s="20" t="s">
        <v>30</v>
      </c>
      <c r="F5622" s="15"/>
      <c r="G5622" s="15"/>
      <c r="H5622" s="15"/>
      <c r="I5622" s="15"/>
      <c r="J5622" s="15"/>
      <c r="K5622" s="15"/>
      <c r="L5622" s="15"/>
    </row>
    <row r="5623" spans="1:20" x14ac:dyDescent="0.15">
      <c r="A5623" s="15">
        <v>5622</v>
      </c>
      <c r="B5623" s="11">
        <v>128</v>
      </c>
      <c r="C5623" s="11">
        <v>30</v>
      </c>
      <c r="D5623" s="20" t="str">
        <f>L5623</f>
        <v>in_f &lt;- "C:/NGS/save/F2_Adap-3.fastq"</v>
      </c>
      <c r="F5623" s="15" t="s">
        <v>12</v>
      </c>
      <c r="G5623" s="15" t="str">
        <f>'1. Input and Output files list'!$E$6</f>
        <v>C:/NGS/save/</v>
      </c>
      <c r="H5623" s="15" t="s">
        <v>88</v>
      </c>
      <c r="I5623" s="15"/>
      <c r="J5623" s="15"/>
      <c r="K5623" s="15"/>
      <c r="L5623" s="15" t="str">
        <f>CONCATENATE(F5623,G5623,H5623)</f>
        <v>in_f &lt;- "C:/NGS/save/F2_Adap-3.fastq"</v>
      </c>
    </row>
    <row r="5624" spans="1:20" x14ac:dyDescent="0.15">
      <c r="A5624" s="15">
        <v>5623</v>
      </c>
      <c r="B5624" s="11">
        <v>128</v>
      </c>
      <c r="C5624" s="11">
        <v>31</v>
      </c>
      <c r="D5624" s="20" t="str">
        <f>L5624</f>
        <v>out_f &lt;- "C:/NGS/save/AdapterTrim_.fastq"</v>
      </c>
      <c r="F5624" s="15" t="s">
        <v>36</v>
      </c>
      <c r="G5624" s="15" t="str">
        <f>'1. Input and Output files list'!$E$6</f>
        <v>C:/NGS/save/</v>
      </c>
      <c r="H5624" s="15" t="s">
        <v>38</v>
      </c>
      <c r="I5624" s="15" t="str">
        <f>'1. Input and Output files list'!$I$334</f>
        <v>.fastq</v>
      </c>
      <c r="J5624" s="15" t="s">
        <v>16</v>
      </c>
      <c r="K5624" s="15"/>
      <c r="L5624" s="15" t="str">
        <f>CONCATENATE(F5624,G5624,H5624,I5624,J5624)</f>
        <v>out_f &lt;- "C:/NGS/save/AdapterTrim_.fastq"</v>
      </c>
    </row>
    <row r="5625" spans="1:20" x14ac:dyDescent="0.15">
      <c r="A5625" s="15">
        <v>5624</v>
      </c>
      <c r="B5625" s="11">
        <v>128</v>
      </c>
      <c r="C5625" s="11">
        <v>32</v>
      </c>
      <c r="D5625" s="20" t="str">
        <f>L5625</f>
        <v>param_adapter &lt;- "CATGAGATCGGAAGAGCACACGTCTGAACTCCAGTCAC"  #Adapter sequence 4</v>
      </c>
      <c r="F5625" s="15" t="s">
        <v>44</v>
      </c>
      <c r="G5625" s="15" t="str">
        <f>'1. Input and Output files list'!$E$67</f>
        <v>CATGAGATCGGAAGAGCACACGTCTGAACTCCAGTCAC</v>
      </c>
      <c r="H5625" s="15" t="s">
        <v>51</v>
      </c>
      <c r="I5625" s="15"/>
      <c r="J5625" s="15"/>
      <c r="K5625" s="15"/>
      <c r="L5625" s="15" t="str">
        <f>CONCATENATE(F5625,G5625,H5625)</f>
        <v>param_adapter &lt;- "CATGAGATCGGAAGAGCACACGTCTGAACTCCAGTCAC"  #Adapter sequence 4</v>
      </c>
    </row>
    <row r="5626" spans="1:20" x14ac:dyDescent="0.15">
      <c r="A5626" s="15">
        <v>5625</v>
      </c>
      <c r="B5626" s="11">
        <v>128</v>
      </c>
      <c r="C5626" s="11">
        <v>33</v>
      </c>
      <c r="D5626" s="20" t="s">
        <v>31</v>
      </c>
      <c r="F5626" s="15"/>
      <c r="G5626" s="15"/>
      <c r="H5626" s="15"/>
      <c r="I5626" s="15"/>
      <c r="J5626" s="15"/>
      <c r="K5626" s="15"/>
      <c r="L5626" s="15"/>
    </row>
    <row r="5627" spans="1:20" x14ac:dyDescent="0.15">
      <c r="A5627" s="15">
        <v>5626</v>
      </c>
      <c r="B5627" s="11">
        <v>128</v>
      </c>
      <c r="C5627" s="11">
        <v>34</v>
      </c>
      <c r="D5627" s="20" t="s">
        <v>32</v>
      </c>
      <c r="F5627" s="15"/>
      <c r="G5627" s="15"/>
      <c r="H5627" s="15"/>
      <c r="I5627" s="15"/>
      <c r="J5627" s="15"/>
      <c r="K5627" s="15"/>
      <c r="L5627" s="15"/>
    </row>
    <row r="5628" spans="1:20" x14ac:dyDescent="0.15">
      <c r="A5628" s="15">
        <v>5627</v>
      </c>
      <c r="B5628" s="11">
        <v>128</v>
      </c>
      <c r="C5628" s="11">
        <v>35</v>
      </c>
      <c r="D5628" s="20" t="str">
        <f>L5628</f>
        <v>write.csv(res, "C:/NGS/save/.fastq.csv")</v>
      </c>
      <c r="F5628" s="15" t="s">
        <v>35</v>
      </c>
      <c r="G5628" s="15" t="str">
        <f>'1. Input and Output files list'!$E$6</f>
        <v>C:/NGS/save/</v>
      </c>
      <c r="H5628" s="15" t="str">
        <f>'1. Input and Output files list'!$I$334</f>
        <v>.fastq</v>
      </c>
      <c r="I5628" s="15" t="s">
        <v>34</v>
      </c>
      <c r="J5628" s="15"/>
      <c r="K5628" s="15"/>
      <c r="L5628" s="15" t="str">
        <f>CONCATENATE(F5628,G5628,H5628,I5628)</f>
        <v>write.csv(res, "C:/NGS/save/.fastq.csv")</v>
      </c>
    </row>
    <row r="5629" spans="1:20" x14ac:dyDescent="0.15">
      <c r="A5629" s="15">
        <v>5628</v>
      </c>
      <c r="B5629" s="11">
        <v>128</v>
      </c>
      <c r="C5629" s="11">
        <v>36</v>
      </c>
      <c r="D5629" s="20" t="str">
        <f>L5629</f>
        <v>system.time(fastq &lt;- fread("C:/NGS/save/AdapterTrim_.fastq", header=F, sep="\t", na.strings="NA", strip.white=TRUE, verbose=TRUE))</v>
      </c>
      <c r="F5629" s="15" t="s">
        <v>92</v>
      </c>
      <c r="G5629" s="15" t="str">
        <f>'1. Input and Output files list'!$E$6</f>
        <v>C:/NGS/save/</v>
      </c>
      <c r="H5629" s="15" t="s">
        <v>38</v>
      </c>
      <c r="I5629" s="15" t="str">
        <f>'1. Input and Output files list'!$I$334</f>
        <v>.fastq</v>
      </c>
      <c r="J5629" s="15" t="s">
        <v>20</v>
      </c>
      <c r="K5629" s="15"/>
      <c r="L5629" s="15" t="str">
        <f>CONCATENATE(F5629,G5629,H5629,I5629,J5629)</f>
        <v>system.time(fastq &lt;- fread("C:/NGS/save/AdapterTrim_.fastq", header=F, sep="\t", na.strings="NA", strip.white=TRUE, verbose=TRUE))</v>
      </c>
    </row>
    <row r="5630" spans="1:20" x14ac:dyDescent="0.15">
      <c r="A5630" s="15">
        <v>5629</v>
      </c>
      <c r="B5630" s="11">
        <v>128</v>
      </c>
      <c r="C5630" s="11">
        <v>37</v>
      </c>
      <c r="D5630" s="20" t="str">
        <f>T5630</f>
        <v>file.remove("C:/NGS/save/AdapterTrim_.fastq","C:/NGS/save/F2_Adap-0.fastq","C:/NGS/save/F2_Adap-1.fastq","C:/NGS/save/F2_Adap-2.fastq","C:/NGS/save/F2_Adap-3.fastq")</v>
      </c>
      <c r="F5630" s="15" t="s">
        <v>11</v>
      </c>
      <c r="G5630" s="15" t="str">
        <f>'1. Input and Output files list'!$E$6</f>
        <v>C:/NGS/save/</v>
      </c>
      <c r="H5630" s="15" t="s">
        <v>38</v>
      </c>
      <c r="I5630" s="15" t="str">
        <f>'1. Input and Output files list'!$I$334</f>
        <v>.fastq</v>
      </c>
      <c r="J5630" s="15" t="s">
        <v>852</v>
      </c>
      <c r="K5630" s="15" t="str">
        <f>'1. Input and Output files list'!$E$6</f>
        <v>C:/NGS/save/</v>
      </c>
      <c r="L5630" s="15" t="s">
        <v>851</v>
      </c>
      <c r="M5630" t="str">
        <f>'1. Input and Output files list'!$E$6</f>
        <v>C:/NGS/save/</v>
      </c>
      <c r="N5630" t="s">
        <v>89</v>
      </c>
      <c r="O5630" t="str">
        <f>'1. Input and Output files list'!$E$6</f>
        <v>C:/NGS/save/</v>
      </c>
      <c r="P5630" t="s">
        <v>90</v>
      </c>
      <c r="Q5630" t="str">
        <f>'1. Input and Output files list'!$E$6</f>
        <v>C:/NGS/save/</v>
      </c>
      <c r="R5630" t="s">
        <v>91</v>
      </c>
      <c r="T5630" t="str">
        <f>CONCATENATE(F5630,G5630,H5630,I5630,J5630,K5630,L5630,M5630,N5630,O5630,P5630,Q5630,R5630)</f>
        <v>file.remove("C:/NGS/save/AdapterTrim_.fastq","C:/NGS/save/F2_Adap-0.fastq","C:/NGS/save/F2_Adap-1.fastq","C:/NGS/save/F2_Adap-2.fastq","C:/NGS/save/F2_Adap-3.fastq")</v>
      </c>
    </row>
    <row r="5631" spans="1:20" x14ac:dyDescent="0.15">
      <c r="A5631" s="15">
        <v>5630</v>
      </c>
      <c r="B5631" s="11">
        <v>128</v>
      </c>
      <c r="C5631" s="11">
        <v>38</v>
      </c>
      <c r="D5631" s="20" t="s">
        <v>93</v>
      </c>
      <c r="F5631" s="15"/>
      <c r="G5631" s="15"/>
      <c r="H5631" s="15"/>
      <c r="I5631" s="15"/>
      <c r="J5631" s="15"/>
      <c r="K5631" s="15"/>
      <c r="L5631" s="15"/>
    </row>
    <row r="5632" spans="1:20" x14ac:dyDescent="0.15">
      <c r="A5632" s="15">
        <v>5631</v>
      </c>
      <c r="B5632" s="11">
        <v>128</v>
      </c>
      <c r="C5632" s="11">
        <v>39</v>
      </c>
      <c r="D5632" s="20" t="s">
        <v>2</v>
      </c>
      <c r="F5632" s="15"/>
      <c r="G5632" s="15"/>
      <c r="H5632" s="15"/>
      <c r="I5632" s="15"/>
      <c r="J5632" s="15"/>
      <c r="K5632" s="15"/>
      <c r="L5632" s="15"/>
    </row>
    <row r="5633" spans="1:18" x14ac:dyDescent="0.15">
      <c r="A5633" s="15">
        <v>5632</v>
      </c>
      <c r="B5633" s="11">
        <v>128</v>
      </c>
      <c r="C5633" s="11">
        <v>40</v>
      </c>
      <c r="D5633" s="20" t="str">
        <f>K5633</f>
        <v>system.time(write.csv(RADtag, file="C:/NGS/save/.tagcount", row.names = F))</v>
      </c>
      <c r="F5633" s="15" t="s">
        <v>164</v>
      </c>
      <c r="G5633" s="15" t="str">
        <f>'1. Input and Output files list'!$E$6</f>
        <v>C:/NGS/save/</v>
      </c>
      <c r="H5633" s="15" t="str">
        <f>'1. Input and Output files list'!$J$334</f>
        <v>.tagcount</v>
      </c>
      <c r="I5633" s="15" t="s">
        <v>210</v>
      </c>
      <c r="J5633" s="15"/>
      <c r="K5633" s="15" t="str">
        <f>CONCATENATE(F5633,G5633,H5633,I5633)</f>
        <v>system.time(write.csv(RADtag, file="C:/NGS/save/.tagcount", row.names = F))</v>
      </c>
      <c r="L5633" s="15"/>
    </row>
    <row r="5634" spans="1:18" x14ac:dyDescent="0.15">
      <c r="A5634" s="15">
        <v>5633</v>
      </c>
      <c r="B5634" s="11">
        <v>128</v>
      </c>
      <c r="C5634" s="11">
        <v>41</v>
      </c>
      <c r="D5634" s="20" t="str">
        <f>L5634</f>
        <v>file.remove("C:/NGS/save/.fastq")</v>
      </c>
      <c r="F5634" s="15" t="s">
        <v>97</v>
      </c>
      <c r="G5634" s="15" t="s">
        <v>13</v>
      </c>
      <c r="H5634" s="15" t="str">
        <f>'1. Input and Output files list'!$E$6</f>
        <v>C:/NGS/save/</v>
      </c>
      <c r="I5634" s="15" t="str">
        <f>'1. Input and Output files list'!$I$334</f>
        <v>.fastq</v>
      </c>
      <c r="J5634" s="7" t="s">
        <v>16</v>
      </c>
      <c r="K5634" s="15" t="s">
        <v>52</v>
      </c>
      <c r="L5634" s="15" t="str">
        <f>CONCATENATE(F5634,G5634,H5634,I5634,J5634,K5634)</f>
        <v>file.remove("C:/NGS/save/.fastq")</v>
      </c>
    </row>
    <row r="5635" spans="1:18" x14ac:dyDescent="0.15">
      <c r="A5635" s="15">
        <v>5634</v>
      </c>
      <c r="B5635" s="11">
        <v>128</v>
      </c>
      <c r="C5635" s="11">
        <v>42</v>
      </c>
      <c r="D5635" s="20" t="s">
        <v>170</v>
      </c>
      <c r="F5635" s="15"/>
      <c r="G5635" s="15"/>
      <c r="H5635" s="15"/>
      <c r="I5635" s="15"/>
      <c r="J5635" s="15"/>
      <c r="K5635" s="15"/>
      <c r="L5635" s="15"/>
    </row>
    <row r="5636" spans="1:18" x14ac:dyDescent="0.15">
      <c r="A5636" s="15">
        <v>5635</v>
      </c>
      <c r="B5636" s="11">
        <v>128</v>
      </c>
      <c r="C5636" s="11">
        <v>43</v>
      </c>
      <c r="D5636" s="20" t="str">
        <f>L5636</f>
        <v>system.time(write.csv(RAD_1over, file="C:/NGS/save/.tagcount1over", row.names = F))</v>
      </c>
      <c r="F5636" s="10" t="s">
        <v>171</v>
      </c>
      <c r="G5636" s="15" t="str">
        <f>'1. Input and Output files list'!$E$6</f>
        <v>C:/NGS/save/</v>
      </c>
      <c r="H5636" s="10" t="str">
        <f>'1. Input and Output files list'!$K$334</f>
        <v>.tagcount1over</v>
      </c>
      <c r="I5636" s="10" t="s">
        <v>210</v>
      </c>
      <c r="J5636" s="15"/>
      <c r="K5636" s="15"/>
      <c r="L5636" s="15" t="str">
        <f>CONCATENATE(F5636,G5636,H5636,I5636)</f>
        <v>system.time(write.csv(RAD_1over, file="C:/NGS/save/.tagcount1over", row.names = F))</v>
      </c>
    </row>
    <row r="5637" spans="1:18" x14ac:dyDescent="0.15">
      <c r="A5637" s="15">
        <v>5636</v>
      </c>
      <c r="B5637" s="11">
        <v>128</v>
      </c>
      <c r="C5637" s="11">
        <v>44</v>
      </c>
      <c r="D5637" s="20" t="s">
        <v>1073</v>
      </c>
      <c r="F5637" s="15"/>
      <c r="G5637" s="15"/>
      <c r="H5637" s="15"/>
      <c r="I5637" s="15"/>
      <c r="J5637" s="15"/>
      <c r="K5637" s="15"/>
      <c r="L5637" s="15"/>
    </row>
    <row r="5638" spans="1:18" x14ac:dyDescent="0.15">
      <c r="A5638" s="15">
        <v>5637</v>
      </c>
      <c r="B5638" s="11">
        <v>129</v>
      </c>
      <c r="C5638" s="11">
        <v>1</v>
      </c>
      <c r="D5638" s="20" t="str">
        <f>L5638</f>
        <v>in_f &lt;- c("0", "0")</v>
      </c>
      <c r="F5638" s="15" t="s">
        <v>3</v>
      </c>
      <c r="G5638" s="15">
        <f>'1. Input and Output files list'!$E$336</f>
        <v>0</v>
      </c>
      <c r="H5638" s="15" t="s">
        <v>10</v>
      </c>
      <c r="I5638" s="15">
        <f>'1. Input and Output files list'!$E$337</f>
        <v>0</v>
      </c>
      <c r="J5638" s="15" t="s">
        <v>4</v>
      </c>
      <c r="K5638" s="15"/>
      <c r="L5638" s="15" t="str">
        <f>CONCATENATE(F5638,G5638,H5638,I5638,J5638)</f>
        <v>in_f &lt;- c("0", "0")</v>
      </c>
    </row>
    <row r="5639" spans="1:18" x14ac:dyDescent="0.15">
      <c r="A5639" s="15">
        <v>5638</v>
      </c>
      <c r="B5639" s="11">
        <v>129</v>
      </c>
      <c r="C5639" s="11">
        <v>2</v>
      </c>
      <c r="D5639" s="20" t="str">
        <f>L5639</f>
        <v>out_f &lt;- "C:/NGS/save/.fastq"</v>
      </c>
      <c r="F5639" s="15" t="s">
        <v>95</v>
      </c>
      <c r="G5639" s="15" t="s">
        <v>13</v>
      </c>
      <c r="H5639" s="15" t="str">
        <f>'1. Input and Output files list'!$E$6</f>
        <v>C:/NGS/save/</v>
      </c>
      <c r="I5639" s="15" t="str">
        <f>'1. Input and Output files list'!$I$336</f>
        <v>.fastq</v>
      </c>
      <c r="J5639" s="7" t="s">
        <v>16</v>
      </c>
      <c r="K5639" s="15"/>
      <c r="L5639" s="15" t="str">
        <f>CONCATENATE(F5639,G5639,H5639,I5639,J5639)</f>
        <v>out_f &lt;- "C:/NGS/save/.fastq"</v>
      </c>
    </row>
    <row r="5640" spans="1:18" x14ac:dyDescent="0.15">
      <c r="A5640" s="15">
        <v>5639</v>
      </c>
      <c r="B5640" s="11">
        <v>129</v>
      </c>
      <c r="C5640" s="11">
        <v>3</v>
      </c>
      <c r="D5640" s="20" t="str">
        <f>L5640</f>
        <v>param_trim &lt;- 0</v>
      </c>
      <c r="F5640" s="15" t="s">
        <v>163</v>
      </c>
      <c r="G5640" s="15">
        <f>'1. Input and Output files list'!$H$336</f>
        <v>0</v>
      </c>
      <c r="H5640" s="15"/>
      <c r="I5640" s="15"/>
      <c r="J5640" s="15"/>
      <c r="K5640" s="15"/>
      <c r="L5640" s="15" t="str">
        <f>CONCATENATE(F5640,G5640)</f>
        <v>param_trim &lt;- 0</v>
      </c>
    </row>
    <row r="5641" spans="1:18" x14ac:dyDescent="0.15">
      <c r="A5641" s="15">
        <v>5640</v>
      </c>
      <c r="B5641" s="11">
        <v>129</v>
      </c>
      <c r="C5641" s="11">
        <v>4</v>
      </c>
      <c r="D5641" s="20" t="s">
        <v>21</v>
      </c>
      <c r="F5641" s="15"/>
      <c r="G5641" s="15"/>
      <c r="H5641" s="15"/>
      <c r="I5641" s="15"/>
      <c r="J5641" s="15"/>
      <c r="K5641" s="15"/>
      <c r="L5641" s="15"/>
    </row>
    <row r="5642" spans="1:18" x14ac:dyDescent="0.15">
      <c r="A5642" s="15">
        <v>5641</v>
      </c>
      <c r="B5642" s="11">
        <v>129</v>
      </c>
      <c r="C5642" s="11">
        <v>5</v>
      </c>
      <c r="D5642" s="20" t="s">
        <v>22</v>
      </c>
      <c r="F5642" s="15"/>
      <c r="G5642" s="15"/>
      <c r="H5642" s="15"/>
      <c r="I5642" s="15"/>
      <c r="J5642" s="15"/>
      <c r="K5642" s="15"/>
      <c r="L5642" s="15"/>
    </row>
    <row r="5643" spans="1:18" x14ac:dyDescent="0.15">
      <c r="A5643" s="15">
        <v>5642</v>
      </c>
      <c r="B5643" s="11">
        <v>129</v>
      </c>
      <c r="C5643" s="11">
        <v>6</v>
      </c>
      <c r="D5643" s="20" t="s">
        <v>23</v>
      </c>
      <c r="F5643" s="15"/>
      <c r="G5643" s="15"/>
      <c r="H5643" s="15"/>
      <c r="I5643" s="15"/>
      <c r="J5643" s="15"/>
      <c r="K5643" s="15"/>
      <c r="L5643" s="15"/>
    </row>
    <row r="5644" spans="1:18" x14ac:dyDescent="0.15">
      <c r="A5644" s="15">
        <v>5643</v>
      </c>
      <c r="B5644" s="11">
        <v>129</v>
      </c>
      <c r="C5644" s="11">
        <v>7</v>
      </c>
      <c r="D5644" s="20" t="str">
        <f>L5644</f>
        <v>hoge1 &lt;- DNAStringSet(sread(fastq), start=1, end=hoge)</v>
      </c>
      <c r="F5644" s="15" t="s">
        <v>166</v>
      </c>
      <c r="G5644" s="15">
        <f>'1. Input and Output files list'!$G$336+1</f>
        <v>1</v>
      </c>
      <c r="H5644" s="15" t="s">
        <v>26</v>
      </c>
      <c r="I5644" s="15"/>
      <c r="J5644" s="15"/>
      <c r="K5644" s="15"/>
      <c r="L5644" s="15" t="str">
        <f>CONCATENATE(F5644,G5644,H5644)</f>
        <v>hoge1 &lt;- DNAStringSet(sread(fastq), start=1, end=hoge)</v>
      </c>
    </row>
    <row r="5645" spans="1:18" x14ac:dyDescent="0.15">
      <c r="A5645" s="15">
        <v>5644</v>
      </c>
      <c r="B5645" s="11">
        <v>129</v>
      </c>
      <c r="C5645" s="11">
        <v>8</v>
      </c>
      <c r="D5645" s="20" t="str">
        <f>L5645</f>
        <v>hoge2 &lt;- BStringSet(quality(quality(fastq)), start=1, end=hoge)</v>
      </c>
      <c r="F5645" s="15" t="s">
        <v>167</v>
      </c>
      <c r="G5645" s="15">
        <f>'1. Input and Output files list'!$G$336+1</f>
        <v>1</v>
      </c>
      <c r="H5645" s="15" t="s">
        <v>26</v>
      </c>
      <c r="I5645" s="15"/>
      <c r="J5645" s="15"/>
      <c r="K5645" s="15"/>
      <c r="L5645" s="15" t="str">
        <f>CONCATENATE(F5645,G5645,H5645)</f>
        <v>hoge2 &lt;- BStringSet(quality(quality(fastq)), start=1, end=hoge)</v>
      </c>
    </row>
    <row r="5646" spans="1:18" x14ac:dyDescent="0.15">
      <c r="A5646" s="15">
        <v>5645</v>
      </c>
      <c r="B5646" s="11">
        <v>129</v>
      </c>
      <c r="C5646" s="11">
        <v>9</v>
      </c>
      <c r="D5646" s="20" t="s">
        <v>24</v>
      </c>
      <c r="F5646" s="15"/>
      <c r="G5646" s="15"/>
      <c r="H5646" s="15"/>
      <c r="I5646" s="15"/>
      <c r="J5646" s="15"/>
      <c r="K5646" s="15"/>
      <c r="L5646" s="15"/>
    </row>
    <row r="5647" spans="1:18" x14ac:dyDescent="0.15">
      <c r="A5647" s="15">
        <v>5646</v>
      </c>
      <c r="B5647" s="11">
        <v>129</v>
      </c>
      <c r="C5647" s="11">
        <v>10</v>
      </c>
      <c r="D5647" s="20" t="s">
        <v>96</v>
      </c>
      <c r="F5647" s="15"/>
      <c r="G5647" s="15"/>
      <c r="H5647" s="15"/>
      <c r="I5647" s="15"/>
      <c r="J5647" s="15"/>
      <c r="K5647" s="15"/>
      <c r="L5647" s="15"/>
    </row>
    <row r="5648" spans="1:18" x14ac:dyDescent="0.15">
      <c r="A5648" s="15">
        <v>5647</v>
      </c>
      <c r="B5648" s="11">
        <v>129</v>
      </c>
      <c r="C5648" s="11">
        <v>11</v>
      </c>
      <c r="D5648" s="53" t="str">
        <f>R5648</f>
        <v>param1 &lt;- 35</v>
      </c>
      <c r="F5648" s="15" t="s">
        <v>843</v>
      </c>
      <c r="G5648" s="15">
        <f>'1. Input and Output files list'!$E$32</f>
        <v>35</v>
      </c>
      <c r="H5648" s="15"/>
      <c r="I5648" s="15"/>
      <c r="J5648" s="15"/>
      <c r="K5648" s="15"/>
      <c r="L5648" s="15"/>
      <c r="R5648" t="str">
        <f>CONCATENATE(F5648,G5648,H5648)</f>
        <v>param1 &lt;- 35</v>
      </c>
    </row>
    <row r="5649" spans="1:18" x14ac:dyDescent="0.15">
      <c r="A5649" s="15">
        <v>5648</v>
      </c>
      <c r="B5649" s="11">
        <v>129</v>
      </c>
      <c r="C5649" s="11">
        <v>12</v>
      </c>
      <c r="D5649" s="53" t="str">
        <f>R5649</f>
        <v>param2 &lt;- 0.1</v>
      </c>
      <c r="F5649" s="15" t="s">
        <v>844</v>
      </c>
      <c r="G5649" s="15">
        <f>'1. Input and Output files list'!$E$34</f>
        <v>0.1</v>
      </c>
      <c r="H5649" s="15"/>
      <c r="I5649" s="15"/>
      <c r="J5649" s="15"/>
      <c r="K5649" s="15"/>
      <c r="L5649" s="15"/>
      <c r="R5649" t="str">
        <f>CONCATENATE(F5649,G5649,H5649)</f>
        <v>param2 &lt;- 0.1</v>
      </c>
    </row>
    <row r="5650" spans="1:18" x14ac:dyDescent="0.15">
      <c r="A5650" s="15">
        <v>5649</v>
      </c>
      <c r="B5650" s="11">
        <v>129</v>
      </c>
      <c r="C5650" s="11">
        <v>13</v>
      </c>
      <c r="D5650" s="53" t="str">
        <f>R5650</f>
        <v>fastq &lt;- readFastq("C:/NGS/save/.fastq")</v>
      </c>
      <c r="F5650" s="15" t="s">
        <v>845</v>
      </c>
      <c r="G5650" s="15" t="str">
        <f>'1. Input and Output files list'!$E$6</f>
        <v>C:/NGS/save/</v>
      </c>
      <c r="H5650" s="5" t="str">
        <f>'1. Input and Output files list'!$I$336</f>
        <v>.fastq</v>
      </c>
      <c r="I5650" s="15" t="s">
        <v>4</v>
      </c>
      <c r="J5650" s="15">
        <v>129</v>
      </c>
      <c r="K5650" s="15"/>
      <c r="L5650" s="15"/>
      <c r="R5650" t="str">
        <f>CONCATENATE(F5650,G5650,H5650,I5650)</f>
        <v>fastq &lt;- readFastq("C:/NGS/save/.fastq")</v>
      </c>
    </row>
    <row r="5651" spans="1:18" x14ac:dyDescent="0.15">
      <c r="A5651" s="15">
        <v>5650</v>
      </c>
      <c r="B5651" s="11">
        <v>129</v>
      </c>
      <c r="C5651" s="11">
        <v>14</v>
      </c>
      <c r="D5651" s="53" t="s">
        <v>840</v>
      </c>
      <c r="F5651" s="15"/>
      <c r="G5651" s="15"/>
      <c r="H5651" s="15"/>
      <c r="I5651" s="15"/>
      <c r="J5651" s="15"/>
      <c r="K5651" s="15"/>
      <c r="L5651" s="15"/>
    </row>
    <row r="5652" spans="1:18" x14ac:dyDescent="0.15">
      <c r="A5652" s="15">
        <v>5651</v>
      </c>
      <c r="B5652" s="11">
        <v>129</v>
      </c>
      <c r="C5652" s="11">
        <v>15</v>
      </c>
      <c r="D5652" s="53" t="s">
        <v>841</v>
      </c>
      <c r="F5652" s="15"/>
      <c r="G5652" s="15"/>
      <c r="H5652" s="15"/>
      <c r="I5652" s="15"/>
      <c r="J5652" s="15"/>
      <c r="K5652" s="15"/>
      <c r="L5652" s="15"/>
    </row>
    <row r="5653" spans="1:18" x14ac:dyDescent="0.15">
      <c r="A5653" s="15">
        <v>5652</v>
      </c>
      <c r="B5653" s="11">
        <v>129</v>
      </c>
      <c r="C5653" s="11">
        <v>16</v>
      </c>
      <c r="D5653" s="53" t="s">
        <v>842</v>
      </c>
      <c r="F5653" s="15"/>
      <c r="G5653" s="15"/>
      <c r="H5653" s="15"/>
      <c r="I5653" s="15"/>
      <c r="J5653" s="15"/>
      <c r="K5653" s="15"/>
      <c r="L5653" s="15"/>
    </row>
    <row r="5654" spans="1:18" x14ac:dyDescent="0.15">
      <c r="A5654" s="15">
        <v>5653</v>
      </c>
      <c r="B5654" s="11">
        <v>129</v>
      </c>
      <c r="C5654" s="11">
        <v>17</v>
      </c>
      <c r="D5654" s="20" t="str">
        <f>L5654</f>
        <v xml:space="preserve">writeFastq(fastq, "C:/NGS/save/F2_Adap-0.fastq", compress=F)   </v>
      </c>
      <c r="F5654" s="15" t="s">
        <v>847</v>
      </c>
      <c r="G5654" s="15" t="str">
        <f>'1. Input and Output files list'!$E$6</f>
        <v>C:/NGS/save/</v>
      </c>
      <c r="H5654" s="15" t="s">
        <v>850</v>
      </c>
      <c r="I5654" s="15"/>
      <c r="J5654" s="15"/>
      <c r="K5654" s="15"/>
      <c r="L5654" s="15" t="str">
        <f>CONCATENATE(F5654,G5654,H5654,I5654,J5654)</f>
        <v xml:space="preserve">writeFastq(fastq, "C:/NGS/save/F2_Adap-0.fastq", compress=F)   </v>
      </c>
    </row>
    <row r="5655" spans="1:18" x14ac:dyDescent="0.15">
      <c r="A5655" s="15">
        <v>5654</v>
      </c>
      <c r="B5655" s="11">
        <v>129</v>
      </c>
      <c r="C5655" s="11">
        <v>18</v>
      </c>
      <c r="D5655" s="20" t="str">
        <f>L5655</f>
        <v>in_f &lt;- "C:/NGS/save/F2_Adap-0.fastq"</v>
      </c>
      <c r="F5655" s="15" t="s">
        <v>14</v>
      </c>
      <c r="G5655" s="15" t="s">
        <v>13</v>
      </c>
      <c r="H5655" s="15" t="str">
        <f>'1. Input and Output files list'!$E$6</f>
        <v>C:/NGS/save/</v>
      </c>
      <c r="I5655" s="15" t="s">
        <v>849</v>
      </c>
      <c r="J5655" s="7"/>
      <c r="K5655" s="15"/>
      <c r="L5655" s="15" t="str">
        <f>CONCATENATE(F5655,G5655,H5655,I5655,J5655)</f>
        <v>in_f &lt;- "C:/NGS/save/F2_Adap-0.fastq"</v>
      </c>
    </row>
    <row r="5656" spans="1:18" x14ac:dyDescent="0.15">
      <c r="A5656" s="15">
        <v>5655</v>
      </c>
      <c r="B5656" s="11">
        <v>129</v>
      </c>
      <c r="C5656" s="11">
        <v>19</v>
      </c>
      <c r="D5656" s="20" t="str">
        <f>L5656</f>
        <v>out_f &lt;- "C:/NGS/save/F2_Adap-1.fastq"</v>
      </c>
      <c r="F5656" s="15" t="s">
        <v>15</v>
      </c>
      <c r="G5656" s="15" t="str">
        <f>'1. Input and Output files list'!$E$6</f>
        <v>C:/NGS/save/</v>
      </c>
      <c r="H5656" s="15" t="s">
        <v>86</v>
      </c>
      <c r="I5656" s="15"/>
      <c r="J5656" s="15"/>
      <c r="K5656" s="15"/>
      <c r="L5656" s="15" t="str">
        <f>CONCATENATE(F5656,G5656,H5656)</f>
        <v>out_f &lt;- "C:/NGS/save/F2_Adap-1.fastq"</v>
      </c>
    </row>
    <row r="5657" spans="1:18" x14ac:dyDescent="0.15">
      <c r="A5657" s="15">
        <v>5656</v>
      </c>
      <c r="B5657" s="11">
        <v>129</v>
      </c>
      <c r="C5657" s="11">
        <v>20</v>
      </c>
      <c r="D5657" s="20" t="str">
        <f>L5657</f>
        <v>param_adapter &lt;- "CATGAGATCGGAAGAGCGTCGTGTAGGGAAAGAGTGT"  #Adapter sequence 1</v>
      </c>
      <c r="F5657" s="11" t="s">
        <v>44</v>
      </c>
      <c r="G5657" s="11" t="str">
        <f>'1. Input and Output files list'!$E$64</f>
        <v>CATGAGATCGGAAGAGCGTCGTGTAGGGAAAGAGTGT</v>
      </c>
      <c r="H5657" s="11" t="s">
        <v>46</v>
      </c>
      <c r="I5657" s="15"/>
      <c r="J5657" s="15"/>
      <c r="K5657" s="15"/>
      <c r="L5657" s="15" t="str">
        <f>CONCATENATE(F5657,G5657,H5657)</f>
        <v>param_adapter &lt;- "CATGAGATCGGAAGAGCGTCGTGTAGGGAAAGAGTGT"  #Adapter sequence 1</v>
      </c>
    </row>
    <row r="5658" spans="1:18" x14ac:dyDescent="0.15">
      <c r="A5658" s="15">
        <v>5657</v>
      </c>
      <c r="B5658" s="11">
        <v>129</v>
      </c>
      <c r="C5658" s="11">
        <v>21</v>
      </c>
      <c r="D5658" s="20" t="s">
        <v>28</v>
      </c>
      <c r="F5658" s="15"/>
      <c r="G5658" s="15"/>
      <c r="H5658" s="15"/>
      <c r="I5658" s="15"/>
      <c r="J5658" s="15"/>
      <c r="K5658" s="15"/>
      <c r="L5658" s="15"/>
    </row>
    <row r="5659" spans="1:18" x14ac:dyDescent="0.15">
      <c r="A5659" s="15">
        <v>5658</v>
      </c>
      <c r="B5659" s="11">
        <v>129</v>
      </c>
      <c r="C5659" s="11">
        <v>22</v>
      </c>
      <c r="D5659" s="20" t="str">
        <f>L5659</f>
        <v>in_f &lt;- "C:/NGS/save/F2_Adap-1.fastq"</v>
      </c>
      <c r="F5659" s="15" t="s">
        <v>12</v>
      </c>
      <c r="G5659" s="15" t="str">
        <f>'1. Input and Output files list'!$E$6</f>
        <v>C:/NGS/save/</v>
      </c>
      <c r="H5659" s="15" t="s">
        <v>86</v>
      </c>
      <c r="I5659" s="15"/>
      <c r="J5659" s="15"/>
      <c r="K5659" s="15"/>
      <c r="L5659" s="15" t="str">
        <f>CONCATENATE(F5659,G5659,H5659)</f>
        <v>in_f &lt;- "C:/NGS/save/F2_Adap-1.fastq"</v>
      </c>
    </row>
    <row r="5660" spans="1:18" x14ac:dyDescent="0.15">
      <c r="A5660" s="15">
        <v>5659</v>
      </c>
      <c r="B5660" s="11">
        <v>129</v>
      </c>
      <c r="C5660" s="11">
        <v>23</v>
      </c>
      <c r="D5660" s="20" t="str">
        <f>L5660</f>
        <v>out_f &lt;- "C:/NGS/save/F2_Adap-2.fastq"</v>
      </c>
      <c r="F5660" s="15" t="s">
        <v>15</v>
      </c>
      <c r="G5660" s="15" t="str">
        <f>'1. Input and Output files list'!$E$6</f>
        <v>C:/NGS/save/</v>
      </c>
      <c r="H5660" s="15" t="s">
        <v>87</v>
      </c>
      <c r="I5660" s="15"/>
      <c r="J5660" s="15"/>
      <c r="K5660" s="15"/>
      <c r="L5660" s="15" t="str">
        <f>CONCATENATE(F5660,G5660,H5660)</f>
        <v>out_f &lt;- "C:/NGS/save/F2_Adap-2.fastq"</v>
      </c>
    </row>
    <row r="5661" spans="1:18" x14ac:dyDescent="0.15">
      <c r="A5661" s="15">
        <v>5660</v>
      </c>
      <c r="B5661" s="11">
        <v>129</v>
      </c>
      <c r="C5661" s="11">
        <v>24</v>
      </c>
      <c r="D5661" s="20" t="str">
        <f>L5661</f>
        <v>param_adapter &lt;- "TAAGATCGGAAGAGCACACGTCTGAACTCCAGTCAC"  #Adapter sequence 2</v>
      </c>
      <c r="F5661" s="11" t="s">
        <v>44</v>
      </c>
      <c r="G5661" s="15" t="str">
        <f>'1. Input and Output files list'!$E$65</f>
        <v>TAAGATCGGAAGAGCACACGTCTGAACTCCAGTCAC</v>
      </c>
      <c r="H5661" s="11" t="s">
        <v>47</v>
      </c>
      <c r="I5661" s="15"/>
      <c r="J5661" s="15"/>
      <c r="K5661" s="15"/>
      <c r="L5661" s="15" t="str">
        <f>CONCATENATE(F5661,G5661,H5661)</f>
        <v>param_adapter &lt;- "TAAGATCGGAAGAGCACACGTCTGAACTCCAGTCAC"  #Adapter sequence 2</v>
      </c>
    </row>
    <row r="5662" spans="1:18" x14ac:dyDescent="0.15">
      <c r="A5662" s="15">
        <v>5661</v>
      </c>
      <c r="B5662" s="11">
        <v>129</v>
      </c>
      <c r="C5662" s="11">
        <v>25</v>
      </c>
      <c r="D5662" s="20" t="s">
        <v>29</v>
      </c>
      <c r="F5662" s="15"/>
      <c r="G5662" s="15"/>
      <c r="H5662" s="15"/>
      <c r="I5662" s="15"/>
      <c r="J5662" s="15"/>
      <c r="K5662" s="15"/>
      <c r="L5662" s="15"/>
    </row>
    <row r="5663" spans="1:18" x14ac:dyDescent="0.15">
      <c r="A5663" s="15">
        <v>5662</v>
      </c>
      <c r="B5663" s="11">
        <v>129</v>
      </c>
      <c r="C5663" s="11">
        <v>26</v>
      </c>
      <c r="D5663" s="20" t="str">
        <f>L5663</f>
        <v>in_f &lt;- "C:/NGS/save/F2_Adap-2.fastq"</v>
      </c>
      <c r="F5663" s="15" t="s">
        <v>12</v>
      </c>
      <c r="G5663" s="15" t="str">
        <f>'1. Input and Output files list'!$E$6</f>
        <v>C:/NGS/save/</v>
      </c>
      <c r="H5663" s="15" t="s">
        <v>87</v>
      </c>
      <c r="I5663" s="15"/>
      <c r="J5663" s="15"/>
      <c r="K5663" s="15"/>
      <c r="L5663" s="15" t="str">
        <f>CONCATENATE(F5663,G5663,H5663)</f>
        <v>in_f &lt;- "C:/NGS/save/F2_Adap-2.fastq"</v>
      </c>
    </row>
    <row r="5664" spans="1:18" x14ac:dyDescent="0.15">
      <c r="A5664" s="15">
        <v>5663</v>
      </c>
      <c r="B5664" s="11">
        <v>129</v>
      </c>
      <c r="C5664" s="11">
        <v>27</v>
      </c>
      <c r="D5664" s="20" t="str">
        <f>L5664</f>
        <v>out_f &lt;- "C:/NGS/save/F2_Adap-3.fastq"</v>
      </c>
      <c r="F5664" s="15" t="s">
        <v>15</v>
      </c>
      <c r="G5664" s="15" t="str">
        <f>'1. Input and Output files list'!$E$6</f>
        <v>C:/NGS/save/</v>
      </c>
      <c r="H5664" s="15" t="s">
        <v>88</v>
      </c>
      <c r="I5664" s="15"/>
      <c r="J5664" s="15"/>
      <c r="K5664" s="15"/>
      <c r="L5664" s="15" t="str">
        <f>CONCATENATE(F5664,G5664,H5664)</f>
        <v>out_f &lt;- "C:/NGS/save/F2_Adap-3.fastq"</v>
      </c>
    </row>
    <row r="5665" spans="1:20" x14ac:dyDescent="0.15">
      <c r="A5665" s="15">
        <v>5664</v>
      </c>
      <c r="B5665" s="11">
        <v>129</v>
      </c>
      <c r="C5665" s="11">
        <v>28</v>
      </c>
      <c r="D5665" s="20" t="str">
        <f>L5665</f>
        <v>param_adapter &lt;- "TAAGATCGGAAGAGCGTCGTGTAGGGAAAGAGTGT"  #Adapter sequence 3</v>
      </c>
      <c r="F5665" s="15" t="s">
        <v>44</v>
      </c>
      <c r="G5665" s="15" t="str">
        <f>'1. Input and Output files list'!$E$66</f>
        <v>TAAGATCGGAAGAGCGTCGTGTAGGGAAAGAGTGT</v>
      </c>
      <c r="H5665" s="15" t="s">
        <v>49</v>
      </c>
      <c r="I5665" s="15"/>
      <c r="J5665" s="15"/>
      <c r="K5665" s="15"/>
      <c r="L5665" s="15" t="str">
        <f>CONCATENATE(F5665,G5665,H5665)</f>
        <v>param_adapter &lt;- "TAAGATCGGAAGAGCGTCGTGTAGGGAAAGAGTGT"  #Adapter sequence 3</v>
      </c>
    </row>
    <row r="5666" spans="1:20" x14ac:dyDescent="0.15">
      <c r="A5666" s="15">
        <v>5665</v>
      </c>
      <c r="B5666" s="11">
        <v>129</v>
      </c>
      <c r="C5666" s="11">
        <v>29</v>
      </c>
      <c r="D5666" s="20" t="s">
        <v>30</v>
      </c>
      <c r="F5666" s="15"/>
      <c r="G5666" s="15"/>
      <c r="H5666" s="15"/>
      <c r="I5666" s="15"/>
      <c r="J5666" s="15"/>
      <c r="K5666" s="15"/>
      <c r="L5666" s="15"/>
    </row>
    <row r="5667" spans="1:20" x14ac:dyDescent="0.15">
      <c r="A5667" s="15">
        <v>5666</v>
      </c>
      <c r="B5667" s="11">
        <v>129</v>
      </c>
      <c r="C5667" s="11">
        <v>30</v>
      </c>
      <c r="D5667" s="20" t="str">
        <f>L5667</f>
        <v>in_f &lt;- "C:/NGS/save/F2_Adap-3.fastq"</v>
      </c>
      <c r="F5667" s="15" t="s">
        <v>12</v>
      </c>
      <c r="G5667" s="15" t="str">
        <f>'1. Input and Output files list'!$E$6</f>
        <v>C:/NGS/save/</v>
      </c>
      <c r="H5667" s="15" t="s">
        <v>88</v>
      </c>
      <c r="I5667" s="15"/>
      <c r="J5667" s="15"/>
      <c r="K5667" s="15"/>
      <c r="L5667" s="15" t="str">
        <f>CONCATENATE(F5667,G5667,H5667)</f>
        <v>in_f &lt;- "C:/NGS/save/F2_Adap-3.fastq"</v>
      </c>
    </row>
    <row r="5668" spans="1:20" x14ac:dyDescent="0.15">
      <c r="A5668" s="15">
        <v>5667</v>
      </c>
      <c r="B5668" s="11">
        <v>129</v>
      </c>
      <c r="C5668" s="11">
        <v>31</v>
      </c>
      <c r="D5668" s="20" t="str">
        <f>L5668</f>
        <v>out_f &lt;- "C:/NGS/save/AdapterTrim_.fastq"</v>
      </c>
      <c r="F5668" s="15" t="s">
        <v>36</v>
      </c>
      <c r="G5668" s="15" t="str">
        <f>'1. Input and Output files list'!$E$6</f>
        <v>C:/NGS/save/</v>
      </c>
      <c r="H5668" s="15" t="s">
        <v>38</v>
      </c>
      <c r="I5668" s="15" t="str">
        <f>'1. Input and Output files list'!$I$336</f>
        <v>.fastq</v>
      </c>
      <c r="J5668" s="15" t="s">
        <v>16</v>
      </c>
      <c r="K5668" s="15"/>
      <c r="L5668" s="15" t="str">
        <f>CONCATENATE(F5668,G5668,H5668,I5668,J5668)</f>
        <v>out_f &lt;- "C:/NGS/save/AdapterTrim_.fastq"</v>
      </c>
    </row>
    <row r="5669" spans="1:20" x14ac:dyDescent="0.15">
      <c r="A5669" s="15">
        <v>5668</v>
      </c>
      <c r="B5669" s="11">
        <v>129</v>
      </c>
      <c r="C5669" s="11">
        <v>32</v>
      </c>
      <c r="D5669" s="20" t="str">
        <f>L5669</f>
        <v>param_adapter &lt;- "CATGAGATCGGAAGAGCACACGTCTGAACTCCAGTCAC"  #Adapter sequence 4</v>
      </c>
      <c r="F5669" s="15" t="s">
        <v>44</v>
      </c>
      <c r="G5669" s="15" t="str">
        <f>'1. Input and Output files list'!$E$67</f>
        <v>CATGAGATCGGAAGAGCACACGTCTGAACTCCAGTCAC</v>
      </c>
      <c r="H5669" s="15" t="s">
        <v>51</v>
      </c>
      <c r="I5669" s="15"/>
      <c r="J5669" s="15"/>
      <c r="K5669" s="15"/>
      <c r="L5669" s="15" t="str">
        <f>CONCATENATE(F5669,G5669,H5669)</f>
        <v>param_adapter &lt;- "CATGAGATCGGAAGAGCACACGTCTGAACTCCAGTCAC"  #Adapter sequence 4</v>
      </c>
    </row>
    <row r="5670" spans="1:20" x14ac:dyDescent="0.15">
      <c r="A5670" s="15">
        <v>5669</v>
      </c>
      <c r="B5670" s="11">
        <v>129</v>
      </c>
      <c r="C5670" s="11">
        <v>33</v>
      </c>
      <c r="D5670" s="20" t="s">
        <v>31</v>
      </c>
      <c r="F5670" s="15"/>
      <c r="G5670" s="15"/>
      <c r="H5670" s="15"/>
      <c r="I5670" s="15"/>
      <c r="J5670" s="15"/>
      <c r="K5670" s="15"/>
      <c r="L5670" s="15"/>
    </row>
    <row r="5671" spans="1:20" x14ac:dyDescent="0.15">
      <c r="A5671" s="15">
        <v>5670</v>
      </c>
      <c r="B5671" s="11">
        <v>129</v>
      </c>
      <c r="C5671" s="11">
        <v>34</v>
      </c>
      <c r="D5671" s="20" t="s">
        <v>32</v>
      </c>
      <c r="F5671" s="15"/>
      <c r="G5671" s="15"/>
      <c r="H5671" s="15"/>
      <c r="I5671" s="15"/>
      <c r="J5671" s="15"/>
      <c r="K5671" s="15"/>
      <c r="L5671" s="15"/>
    </row>
    <row r="5672" spans="1:20" x14ac:dyDescent="0.15">
      <c r="A5672" s="15">
        <v>5671</v>
      </c>
      <c r="B5672" s="11">
        <v>129</v>
      </c>
      <c r="C5672" s="11">
        <v>35</v>
      </c>
      <c r="D5672" s="20" t="str">
        <f>L5672</f>
        <v>write.csv(res, "C:/NGS/save/.fastq.csv")</v>
      </c>
      <c r="F5672" s="15" t="s">
        <v>35</v>
      </c>
      <c r="G5672" s="15" t="str">
        <f>'1. Input and Output files list'!$E$6</f>
        <v>C:/NGS/save/</v>
      </c>
      <c r="H5672" s="15" t="str">
        <f>'1. Input and Output files list'!$I$336</f>
        <v>.fastq</v>
      </c>
      <c r="I5672" s="15" t="s">
        <v>34</v>
      </c>
      <c r="J5672" s="15"/>
      <c r="K5672" s="15"/>
      <c r="L5672" s="15" t="str">
        <f>CONCATENATE(F5672,G5672,H5672,I5672)</f>
        <v>write.csv(res, "C:/NGS/save/.fastq.csv")</v>
      </c>
    </row>
    <row r="5673" spans="1:20" x14ac:dyDescent="0.15">
      <c r="A5673" s="15">
        <v>5672</v>
      </c>
      <c r="B5673" s="11">
        <v>129</v>
      </c>
      <c r="C5673" s="11">
        <v>36</v>
      </c>
      <c r="D5673" s="20" t="str">
        <f>L5673</f>
        <v>system.time(fastq &lt;- fread("C:/NGS/save/AdapterTrim_.fastq", header=F, sep="\t", na.strings="NA", strip.white=TRUE, verbose=TRUE))</v>
      </c>
      <c r="F5673" s="15" t="s">
        <v>92</v>
      </c>
      <c r="G5673" s="15" t="str">
        <f>'1. Input and Output files list'!$E$6</f>
        <v>C:/NGS/save/</v>
      </c>
      <c r="H5673" s="15" t="s">
        <v>38</v>
      </c>
      <c r="I5673" s="15" t="str">
        <f>'1. Input and Output files list'!$I$336</f>
        <v>.fastq</v>
      </c>
      <c r="J5673" s="15" t="s">
        <v>20</v>
      </c>
      <c r="K5673" s="15"/>
      <c r="L5673" s="15" t="str">
        <f>CONCATENATE(F5673,G5673,H5673,I5673,J5673)</f>
        <v>system.time(fastq &lt;- fread("C:/NGS/save/AdapterTrim_.fastq", header=F, sep="\t", na.strings="NA", strip.white=TRUE, verbose=TRUE))</v>
      </c>
    </row>
    <row r="5674" spans="1:20" x14ac:dyDescent="0.15">
      <c r="A5674" s="15">
        <v>5673</v>
      </c>
      <c r="B5674" s="11">
        <v>129</v>
      </c>
      <c r="C5674" s="11">
        <v>37</v>
      </c>
      <c r="D5674" s="20" t="str">
        <f>T5674</f>
        <v>file.remove("C:/NGS/save/AdapterTrim_.fastq","C:/NGS/save/F2_Adap-0.fastq","C:/NGS/save/F2_Adap-1.fastq","C:/NGS/save/F2_Adap-2.fastq","C:/NGS/save/F2_Adap-3.fastq")</v>
      </c>
      <c r="F5674" s="15" t="s">
        <v>11</v>
      </c>
      <c r="G5674" s="15" t="str">
        <f>'1. Input and Output files list'!$E$6</f>
        <v>C:/NGS/save/</v>
      </c>
      <c r="H5674" s="15" t="s">
        <v>38</v>
      </c>
      <c r="I5674" s="15" t="str">
        <f>'1. Input and Output files list'!$I$336</f>
        <v>.fastq</v>
      </c>
      <c r="J5674" s="15" t="s">
        <v>852</v>
      </c>
      <c r="K5674" s="15" t="str">
        <f>'1. Input and Output files list'!$E$6</f>
        <v>C:/NGS/save/</v>
      </c>
      <c r="L5674" s="15" t="s">
        <v>851</v>
      </c>
      <c r="M5674" t="str">
        <f>'1. Input and Output files list'!$E$6</f>
        <v>C:/NGS/save/</v>
      </c>
      <c r="N5674" t="s">
        <v>89</v>
      </c>
      <c r="O5674" t="str">
        <f>'1. Input and Output files list'!$E$6</f>
        <v>C:/NGS/save/</v>
      </c>
      <c r="P5674" t="s">
        <v>90</v>
      </c>
      <c r="Q5674" t="str">
        <f>'1. Input and Output files list'!$E$6</f>
        <v>C:/NGS/save/</v>
      </c>
      <c r="R5674" t="s">
        <v>91</v>
      </c>
      <c r="T5674" t="str">
        <f>CONCATENATE(F5674,G5674,H5674,I5674,J5674,K5674,L5674,M5674,N5674,O5674,P5674,Q5674,R5674)</f>
        <v>file.remove("C:/NGS/save/AdapterTrim_.fastq","C:/NGS/save/F2_Adap-0.fastq","C:/NGS/save/F2_Adap-1.fastq","C:/NGS/save/F2_Adap-2.fastq","C:/NGS/save/F2_Adap-3.fastq")</v>
      </c>
    </row>
    <row r="5675" spans="1:20" x14ac:dyDescent="0.15">
      <c r="A5675" s="15">
        <v>5674</v>
      </c>
      <c r="B5675" s="11">
        <v>129</v>
      </c>
      <c r="C5675" s="11">
        <v>38</v>
      </c>
      <c r="D5675" s="20" t="s">
        <v>93</v>
      </c>
      <c r="F5675" s="15"/>
      <c r="G5675" s="15"/>
      <c r="H5675" s="15"/>
      <c r="I5675" s="15"/>
      <c r="J5675" s="15"/>
      <c r="K5675" s="15"/>
      <c r="L5675" s="15"/>
    </row>
    <row r="5676" spans="1:20" x14ac:dyDescent="0.15">
      <c r="A5676" s="15">
        <v>5675</v>
      </c>
      <c r="B5676" s="11">
        <v>129</v>
      </c>
      <c r="C5676" s="11">
        <v>39</v>
      </c>
      <c r="D5676" s="20" t="s">
        <v>2</v>
      </c>
      <c r="F5676" s="15"/>
      <c r="G5676" s="15"/>
      <c r="H5676" s="15"/>
      <c r="I5676" s="15"/>
      <c r="J5676" s="15"/>
      <c r="K5676" s="15"/>
      <c r="L5676" s="15"/>
    </row>
    <row r="5677" spans="1:20" x14ac:dyDescent="0.15">
      <c r="A5677" s="15">
        <v>5676</v>
      </c>
      <c r="B5677" s="11">
        <v>129</v>
      </c>
      <c r="C5677" s="11">
        <v>40</v>
      </c>
      <c r="D5677" s="20" t="str">
        <f>K5677</f>
        <v>system.time(write.csv(RADtag, file="C:/NGS/save/.tagcount", row.names = F))</v>
      </c>
      <c r="F5677" s="15" t="s">
        <v>164</v>
      </c>
      <c r="G5677" s="15" t="str">
        <f>'1. Input and Output files list'!$E$6</f>
        <v>C:/NGS/save/</v>
      </c>
      <c r="H5677" s="15" t="str">
        <f>'1. Input and Output files list'!$J$336</f>
        <v>.tagcount</v>
      </c>
      <c r="I5677" s="15" t="s">
        <v>210</v>
      </c>
      <c r="J5677" s="15"/>
      <c r="K5677" s="15" t="str">
        <f>CONCATENATE(F5677,G5677,H5677,I5677)</f>
        <v>system.time(write.csv(RADtag, file="C:/NGS/save/.tagcount", row.names = F))</v>
      </c>
      <c r="L5677" s="15"/>
    </row>
    <row r="5678" spans="1:20" x14ac:dyDescent="0.15">
      <c r="A5678" s="15">
        <v>5677</v>
      </c>
      <c r="B5678" s="11">
        <v>129</v>
      </c>
      <c r="C5678" s="11">
        <v>41</v>
      </c>
      <c r="D5678" s="20" t="str">
        <f>L5678</f>
        <v>file.remove("C:/NGS/save/.fastq")</v>
      </c>
      <c r="F5678" s="15" t="s">
        <v>97</v>
      </c>
      <c r="G5678" s="15" t="s">
        <v>13</v>
      </c>
      <c r="H5678" s="15" t="str">
        <f>'1. Input and Output files list'!$E$6</f>
        <v>C:/NGS/save/</v>
      </c>
      <c r="I5678" s="15" t="str">
        <f>'1. Input and Output files list'!$I$336</f>
        <v>.fastq</v>
      </c>
      <c r="J5678" s="7" t="s">
        <v>16</v>
      </c>
      <c r="K5678" s="15" t="s">
        <v>52</v>
      </c>
      <c r="L5678" s="15" t="str">
        <f>CONCATENATE(F5678,G5678,H5678,I5678,J5678,K5678)</f>
        <v>file.remove("C:/NGS/save/.fastq")</v>
      </c>
    </row>
    <row r="5679" spans="1:20" x14ac:dyDescent="0.15">
      <c r="A5679" s="15">
        <v>5678</v>
      </c>
      <c r="B5679" s="11">
        <v>129</v>
      </c>
      <c r="C5679" s="11">
        <v>42</v>
      </c>
      <c r="D5679" s="20" t="s">
        <v>170</v>
      </c>
      <c r="F5679" s="15"/>
      <c r="G5679" s="15"/>
      <c r="H5679" s="15"/>
      <c r="I5679" s="15"/>
      <c r="J5679" s="15"/>
      <c r="K5679" s="15"/>
      <c r="L5679" s="15"/>
    </row>
    <row r="5680" spans="1:20" x14ac:dyDescent="0.15">
      <c r="A5680" s="15">
        <v>5679</v>
      </c>
      <c r="B5680" s="11">
        <v>129</v>
      </c>
      <c r="C5680" s="11">
        <v>43</v>
      </c>
      <c r="D5680" s="20" t="str">
        <f>L5680</f>
        <v>system.time(write.csv(RAD_1over, file="C:/NGS/save/.tagcount1over", row.names = F))</v>
      </c>
      <c r="F5680" s="10" t="s">
        <v>171</v>
      </c>
      <c r="G5680" s="15" t="str">
        <f>'1. Input and Output files list'!$E$6</f>
        <v>C:/NGS/save/</v>
      </c>
      <c r="H5680" s="10" t="str">
        <f>'1. Input and Output files list'!$K$336</f>
        <v>.tagcount1over</v>
      </c>
      <c r="I5680" s="10" t="s">
        <v>210</v>
      </c>
      <c r="J5680" s="15"/>
      <c r="K5680" s="15"/>
      <c r="L5680" s="15" t="str">
        <f>CONCATENATE(F5680,G5680,H5680,I5680)</f>
        <v>system.time(write.csv(RAD_1over, file="C:/NGS/save/.tagcount1over", row.names = F))</v>
      </c>
    </row>
    <row r="5681" spans="1:18" x14ac:dyDescent="0.15">
      <c r="A5681" s="15">
        <v>5680</v>
      </c>
      <c r="B5681" s="11">
        <v>129</v>
      </c>
      <c r="C5681" s="11">
        <v>44</v>
      </c>
      <c r="D5681" s="20" t="s">
        <v>1073</v>
      </c>
      <c r="F5681" s="15"/>
      <c r="G5681" s="15"/>
      <c r="H5681" s="15"/>
      <c r="I5681" s="15"/>
      <c r="J5681" s="15"/>
      <c r="K5681" s="15"/>
      <c r="L5681" s="15"/>
    </row>
    <row r="5682" spans="1:18" x14ac:dyDescent="0.15">
      <c r="A5682" s="15">
        <v>5681</v>
      </c>
      <c r="B5682" s="11">
        <v>130</v>
      </c>
      <c r="C5682" s="11">
        <v>1</v>
      </c>
      <c r="D5682" s="20" t="str">
        <f>L5682</f>
        <v>in_f &lt;- c("0", "0")</v>
      </c>
      <c r="F5682" s="15" t="s">
        <v>3</v>
      </c>
      <c r="G5682" s="15">
        <f>'1. Input and Output files list'!$E$338</f>
        <v>0</v>
      </c>
      <c r="H5682" s="15" t="s">
        <v>10</v>
      </c>
      <c r="I5682" s="15">
        <f>'1. Input and Output files list'!$E$339</f>
        <v>0</v>
      </c>
      <c r="J5682" s="15" t="s">
        <v>4</v>
      </c>
      <c r="K5682" s="15"/>
      <c r="L5682" s="15" t="str">
        <f>CONCATENATE(F5682,G5682,H5682,I5682,J5682)</f>
        <v>in_f &lt;- c("0", "0")</v>
      </c>
    </row>
    <row r="5683" spans="1:18" x14ac:dyDescent="0.15">
      <c r="A5683" s="15">
        <v>5682</v>
      </c>
      <c r="B5683" s="11">
        <v>130</v>
      </c>
      <c r="C5683" s="11">
        <v>2</v>
      </c>
      <c r="D5683" s="20" t="str">
        <f>L5683</f>
        <v>out_f &lt;- "C:/NGS/save/.fastq"</v>
      </c>
      <c r="F5683" s="15" t="s">
        <v>95</v>
      </c>
      <c r="G5683" s="15" t="s">
        <v>13</v>
      </c>
      <c r="H5683" s="15" t="str">
        <f>'1. Input and Output files list'!$E$6</f>
        <v>C:/NGS/save/</v>
      </c>
      <c r="I5683" s="15" t="str">
        <f>'1. Input and Output files list'!$I$338</f>
        <v>.fastq</v>
      </c>
      <c r="J5683" s="7" t="s">
        <v>16</v>
      </c>
      <c r="K5683" s="15"/>
      <c r="L5683" s="15" t="str">
        <f>CONCATENATE(F5683,G5683,H5683,I5683,J5683)</f>
        <v>out_f &lt;- "C:/NGS/save/.fastq"</v>
      </c>
    </row>
    <row r="5684" spans="1:18" x14ac:dyDescent="0.15">
      <c r="A5684" s="15">
        <v>5683</v>
      </c>
      <c r="B5684" s="11">
        <v>130</v>
      </c>
      <c r="C5684" s="11">
        <v>3</v>
      </c>
      <c r="D5684" s="20" t="str">
        <f>L5684</f>
        <v>param_trim &lt;- 0</v>
      </c>
      <c r="F5684" s="15" t="s">
        <v>163</v>
      </c>
      <c r="G5684" s="15">
        <f>'1. Input and Output files list'!$H$338</f>
        <v>0</v>
      </c>
      <c r="H5684" s="15"/>
      <c r="I5684" s="15"/>
      <c r="J5684" s="15"/>
      <c r="K5684" s="15"/>
      <c r="L5684" s="15" t="str">
        <f>CONCATENATE(F5684,G5684)</f>
        <v>param_trim &lt;- 0</v>
      </c>
    </row>
    <row r="5685" spans="1:18" x14ac:dyDescent="0.15">
      <c r="A5685" s="15">
        <v>5684</v>
      </c>
      <c r="B5685" s="11">
        <v>130</v>
      </c>
      <c r="C5685" s="11">
        <v>4</v>
      </c>
      <c r="D5685" s="20" t="s">
        <v>21</v>
      </c>
      <c r="F5685" s="15"/>
      <c r="G5685" s="15"/>
      <c r="H5685" s="15"/>
      <c r="I5685" s="15"/>
      <c r="J5685" s="15"/>
      <c r="K5685" s="15"/>
      <c r="L5685" s="15"/>
    </row>
    <row r="5686" spans="1:18" x14ac:dyDescent="0.15">
      <c r="A5686" s="15">
        <v>5685</v>
      </c>
      <c r="B5686" s="11">
        <v>130</v>
      </c>
      <c r="C5686" s="11">
        <v>5</v>
      </c>
      <c r="D5686" s="20" t="s">
        <v>22</v>
      </c>
      <c r="F5686" s="15"/>
      <c r="G5686" s="15"/>
      <c r="H5686" s="15"/>
      <c r="I5686" s="15"/>
      <c r="J5686" s="15"/>
      <c r="K5686" s="15"/>
      <c r="L5686" s="15"/>
    </row>
    <row r="5687" spans="1:18" x14ac:dyDescent="0.15">
      <c r="A5687" s="15">
        <v>5686</v>
      </c>
      <c r="B5687" s="11">
        <v>130</v>
      </c>
      <c r="C5687" s="11">
        <v>6</v>
      </c>
      <c r="D5687" s="20" t="s">
        <v>23</v>
      </c>
      <c r="F5687" s="15"/>
      <c r="G5687" s="15"/>
      <c r="H5687" s="15"/>
      <c r="I5687" s="15"/>
      <c r="J5687" s="15"/>
      <c r="K5687" s="15"/>
      <c r="L5687" s="15"/>
    </row>
    <row r="5688" spans="1:18" x14ac:dyDescent="0.15">
      <c r="A5688" s="15">
        <v>5687</v>
      </c>
      <c r="B5688" s="11">
        <v>130</v>
      </c>
      <c r="C5688" s="11">
        <v>7</v>
      </c>
      <c r="D5688" s="20" t="str">
        <f>L5688</f>
        <v>hoge1 &lt;- DNAStringSet(sread(fastq), start=1, end=hoge)</v>
      </c>
      <c r="F5688" s="15" t="s">
        <v>166</v>
      </c>
      <c r="G5688" s="15">
        <f>'1. Input and Output files list'!$G$338+1</f>
        <v>1</v>
      </c>
      <c r="H5688" s="15" t="s">
        <v>26</v>
      </c>
      <c r="I5688" s="15"/>
      <c r="J5688" s="15"/>
      <c r="K5688" s="15"/>
      <c r="L5688" s="15" t="str">
        <f>CONCATENATE(F5688,G5688,H5688)</f>
        <v>hoge1 &lt;- DNAStringSet(sread(fastq), start=1, end=hoge)</v>
      </c>
    </row>
    <row r="5689" spans="1:18" x14ac:dyDescent="0.15">
      <c r="A5689" s="15">
        <v>5688</v>
      </c>
      <c r="B5689" s="11">
        <v>130</v>
      </c>
      <c r="C5689" s="11">
        <v>8</v>
      </c>
      <c r="D5689" s="20" t="str">
        <f>L5689</f>
        <v>hoge2 &lt;- BStringSet(quality(quality(fastq)), start=1, end=hoge)</v>
      </c>
      <c r="F5689" s="15" t="s">
        <v>167</v>
      </c>
      <c r="G5689" s="15">
        <f>'1. Input and Output files list'!$G$338+1</f>
        <v>1</v>
      </c>
      <c r="H5689" s="15" t="s">
        <v>26</v>
      </c>
      <c r="I5689" s="15"/>
      <c r="J5689" s="15"/>
      <c r="K5689" s="15"/>
      <c r="L5689" s="15" t="str">
        <f>CONCATENATE(F5689,G5689,H5689)</f>
        <v>hoge2 &lt;- BStringSet(quality(quality(fastq)), start=1, end=hoge)</v>
      </c>
    </row>
    <row r="5690" spans="1:18" x14ac:dyDescent="0.15">
      <c r="A5690" s="15">
        <v>5689</v>
      </c>
      <c r="B5690" s="11">
        <v>130</v>
      </c>
      <c r="C5690" s="11">
        <v>9</v>
      </c>
      <c r="D5690" s="20" t="s">
        <v>24</v>
      </c>
      <c r="F5690" s="15"/>
      <c r="G5690" s="15"/>
      <c r="H5690" s="15"/>
      <c r="I5690" s="15"/>
      <c r="J5690" s="15"/>
      <c r="K5690" s="15"/>
      <c r="L5690" s="15"/>
    </row>
    <row r="5691" spans="1:18" x14ac:dyDescent="0.15">
      <c r="A5691" s="15">
        <v>5690</v>
      </c>
      <c r="B5691" s="11">
        <v>130</v>
      </c>
      <c r="C5691" s="11">
        <v>10</v>
      </c>
      <c r="D5691" s="20" t="s">
        <v>96</v>
      </c>
      <c r="F5691" s="15"/>
      <c r="G5691" s="15"/>
      <c r="H5691" s="15"/>
      <c r="I5691" s="15"/>
      <c r="J5691" s="15"/>
      <c r="K5691" s="15"/>
      <c r="L5691" s="15"/>
    </row>
    <row r="5692" spans="1:18" x14ac:dyDescent="0.15">
      <c r="A5692" s="15">
        <v>5691</v>
      </c>
      <c r="B5692" s="11">
        <v>130</v>
      </c>
      <c r="C5692" s="11">
        <v>11</v>
      </c>
      <c r="D5692" s="53" t="str">
        <f>R5692</f>
        <v>param1 &lt;- 35</v>
      </c>
      <c r="F5692" s="15" t="s">
        <v>843</v>
      </c>
      <c r="G5692" s="15">
        <f>'1. Input and Output files list'!$E$32</f>
        <v>35</v>
      </c>
      <c r="H5692" s="15"/>
      <c r="I5692" s="15"/>
      <c r="J5692" s="15"/>
      <c r="K5692" s="15"/>
      <c r="L5692" s="15"/>
      <c r="R5692" t="str">
        <f>CONCATENATE(F5692,G5692,H5692)</f>
        <v>param1 &lt;- 35</v>
      </c>
    </row>
    <row r="5693" spans="1:18" x14ac:dyDescent="0.15">
      <c r="A5693" s="15">
        <v>5692</v>
      </c>
      <c r="B5693" s="11">
        <v>130</v>
      </c>
      <c r="C5693" s="11">
        <v>12</v>
      </c>
      <c r="D5693" s="53" t="str">
        <f>R5693</f>
        <v>param2 &lt;- 0.1</v>
      </c>
      <c r="F5693" s="15" t="s">
        <v>844</v>
      </c>
      <c r="G5693" s="15">
        <f>'1. Input and Output files list'!$E$34</f>
        <v>0.1</v>
      </c>
      <c r="H5693" s="15"/>
      <c r="I5693" s="15"/>
      <c r="J5693" s="15"/>
      <c r="K5693" s="15"/>
      <c r="L5693" s="15"/>
      <c r="R5693" t="str">
        <f>CONCATENATE(F5693,G5693,H5693)</f>
        <v>param2 &lt;- 0.1</v>
      </c>
    </row>
    <row r="5694" spans="1:18" x14ac:dyDescent="0.15">
      <c r="A5694" s="15">
        <v>5693</v>
      </c>
      <c r="B5694" s="11">
        <v>130</v>
      </c>
      <c r="C5694" s="11">
        <v>13</v>
      </c>
      <c r="D5694" s="53" t="str">
        <f>R5694</f>
        <v>fastq &lt;- readFastq("C:/NGS/save/.fastq")</v>
      </c>
      <c r="F5694" s="15" t="s">
        <v>845</v>
      </c>
      <c r="G5694" s="15" t="str">
        <f>'1. Input and Output files list'!$E$6</f>
        <v>C:/NGS/save/</v>
      </c>
      <c r="H5694" s="5" t="str">
        <f>'1. Input and Output files list'!$I$338</f>
        <v>.fastq</v>
      </c>
      <c r="I5694" s="15" t="s">
        <v>4</v>
      </c>
      <c r="J5694" s="15">
        <v>130</v>
      </c>
      <c r="K5694" s="15"/>
      <c r="L5694" s="15"/>
      <c r="R5694" t="str">
        <f>CONCATENATE(F5694,G5694,H5694,I5694)</f>
        <v>fastq &lt;- readFastq("C:/NGS/save/.fastq")</v>
      </c>
    </row>
    <row r="5695" spans="1:18" x14ac:dyDescent="0.15">
      <c r="A5695" s="15">
        <v>5694</v>
      </c>
      <c r="B5695" s="11">
        <v>130</v>
      </c>
      <c r="C5695" s="11">
        <v>14</v>
      </c>
      <c r="D5695" s="53" t="s">
        <v>840</v>
      </c>
      <c r="F5695" s="15"/>
      <c r="G5695" s="15"/>
      <c r="H5695" s="15"/>
      <c r="I5695" s="15"/>
      <c r="J5695" s="15"/>
      <c r="K5695" s="15"/>
      <c r="L5695" s="15"/>
    </row>
    <row r="5696" spans="1:18" x14ac:dyDescent="0.15">
      <c r="A5696" s="15">
        <v>5695</v>
      </c>
      <c r="B5696" s="11">
        <v>130</v>
      </c>
      <c r="C5696" s="11">
        <v>15</v>
      </c>
      <c r="D5696" s="53" t="s">
        <v>841</v>
      </c>
      <c r="F5696" s="15"/>
      <c r="G5696" s="15"/>
      <c r="H5696" s="15"/>
      <c r="I5696" s="15"/>
      <c r="J5696" s="15"/>
      <c r="K5696" s="15"/>
      <c r="L5696" s="15"/>
    </row>
    <row r="5697" spans="1:12" x14ac:dyDescent="0.15">
      <c r="A5697" s="15">
        <v>5696</v>
      </c>
      <c r="B5697" s="11">
        <v>130</v>
      </c>
      <c r="C5697" s="11">
        <v>16</v>
      </c>
      <c r="D5697" s="53" t="s">
        <v>842</v>
      </c>
      <c r="F5697" s="15"/>
      <c r="G5697" s="15"/>
      <c r="H5697" s="15"/>
      <c r="I5697" s="15"/>
      <c r="J5697" s="15"/>
      <c r="K5697" s="15"/>
      <c r="L5697" s="15"/>
    </row>
    <row r="5698" spans="1:12" x14ac:dyDescent="0.15">
      <c r="A5698" s="15">
        <v>5697</v>
      </c>
      <c r="B5698" s="11">
        <v>130</v>
      </c>
      <c r="C5698" s="11">
        <v>17</v>
      </c>
      <c r="D5698" s="20" t="str">
        <f>L5698</f>
        <v xml:space="preserve">writeFastq(fastq, "C:/NGS/save/F2_Adap-0.fastq", compress=F)   </v>
      </c>
      <c r="F5698" s="15" t="s">
        <v>847</v>
      </c>
      <c r="G5698" s="15" t="str">
        <f>'1. Input and Output files list'!$E$6</f>
        <v>C:/NGS/save/</v>
      </c>
      <c r="H5698" s="15" t="s">
        <v>850</v>
      </c>
      <c r="I5698" s="15"/>
      <c r="J5698" s="15"/>
      <c r="K5698" s="15"/>
      <c r="L5698" s="15" t="str">
        <f>CONCATENATE(F5698,G5698,H5698,I5698,J5698)</f>
        <v xml:space="preserve">writeFastq(fastq, "C:/NGS/save/F2_Adap-0.fastq", compress=F)   </v>
      </c>
    </row>
    <row r="5699" spans="1:12" x14ac:dyDescent="0.15">
      <c r="A5699" s="15">
        <v>5698</v>
      </c>
      <c r="B5699" s="11">
        <v>130</v>
      </c>
      <c r="C5699" s="11">
        <v>18</v>
      </c>
      <c r="D5699" s="20" t="str">
        <f>L5699</f>
        <v>in_f &lt;- "C:/NGS/save/F2_Adap-0.fastq"</v>
      </c>
      <c r="F5699" s="15" t="s">
        <v>14</v>
      </c>
      <c r="G5699" s="15" t="s">
        <v>13</v>
      </c>
      <c r="H5699" s="15" t="str">
        <f>'1. Input and Output files list'!$E$6</f>
        <v>C:/NGS/save/</v>
      </c>
      <c r="I5699" s="15" t="s">
        <v>849</v>
      </c>
      <c r="J5699" s="7"/>
      <c r="K5699" s="15"/>
      <c r="L5699" s="15" t="str">
        <f>CONCATENATE(F5699,G5699,H5699,I5699,J5699)</f>
        <v>in_f &lt;- "C:/NGS/save/F2_Adap-0.fastq"</v>
      </c>
    </row>
    <row r="5700" spans="1:12" x14ac:dyDescent="0.15">
      <c r="A5700" s="15">
        <v>5699</v>
      </c>
      <c r="B5700" s="11">
        <v>130</v>
      </c>
      <c r="C5700" s="11">
        <v>19</v>
      </c>
      <c r="D5700" s="20" t="str">
        <f>L5700</f>
        <v>out_f &lt;- "C:/NGS/save/F2_Adap-1.fastq"</v>
      </c>
      <c r="F5700" s="15" t="s">
        <v>15</v>
      </c>
      <c r="G5700" s="15" t="str">
        <f>'1. Input and Output files list'!$E$6</f>
        <v>C:/NGS/save/</v>
      </c>
      <c r="H5700" s="15" t="s">
        <v>86</v>
      </c>
      <c r="I5700" s="15"/>
      <c r="J5700" s="15"/>
      <c r="K5700" s="15"/>
      <c r="L5700" s="15" t="str">
        <f>CONCATENATE(F5700,G5700,H5700)</f>
        <v>out_f &lt;- "C:/NGS/save/F2_Adap-1.fastq"</v>
      </c>
    </row>
    <row r="5701" spans="1:12" x14ac:dyDescent="0.15">
      <c r="A5701" s="15">
        <v>5700</v>
      </c>
      <c r="B5701" s="11">
        <v>130</v>
      </c>
      <c r="C5701" s="11">
        <v>20</v>
      </c>
      <c r="D5701" s="20" t="str">
        <f>L5701</f>
        <v>param_adapter &lt;- "CATGAGATCGGAAGAGCGTCGTGTAGGGAAAGAGTGT"  #Adapter sequence 1</v>
      </c>
      <c r="F5701" s="11" t="s">
        <v>44</v>
      </c>
      <c r="G5701" s="11" t="str">
        <f>'1. Input and Output files list'!$E$64</f>
        <v>CATGAGATCGGAAGAGCGTCGTGTAGGGAAAGAGTGT</v>
      </c>
      <c r="H5701" s="11" t="s">
        <v>46</v>
      </c>
      <c r="I5701" s="15"/>
      <c r="J5701" s="15"/>
      <c r="K5701" s="15"/>
      <c r="L5701" s="15" t="str">
        <f>CONCATENATE(F5701,G5701,H5701)</f>
        <v>param_adapter &lt;- "CATGAGATCGGAAGAGCGTCGTGTAGGGAAAGAGTGT"  #Adapter sequence 1</v>
      </c>
    </row>
    <row r="5702" spans="1:12" x14ac:dyDescent="0.15">
      <c r="A5702" s="15">
        <v>5701</v>
      </c>
      <c r="B5702" s="11">
        <v>130</v>
      </c>
      <c r="C5702" s="11">
        <v>21</v>
      </c>
      <c r="D5702" s="20" t="s">
        <v>28</v>
      </c>
      <c r="F5702" s="15"/>
      <c r="G5702" s="15"/>
      <c r="H5702" s="15"/>
      <c r="I5702" s="15"/>
      <c r="J5702" s="15"/>
      <c r="K5702" s="15"/>
      <c r="L5702" s="15"/>
    </row>
    <row r="5703" spans="1:12" x14ac:dyDescent="0.15">
      <c r="A5703" s="15">
        <v>5702</v>
      </c>
      <c r="B5703" s="11">
        <v>130</v>
      </c>
      <c r="C5703" s="11">
        <v>22</v>
      </c>
      <c r="D5703" s="20" t="str">
        <f>L5703</f>
        <v>in_f &lt;- "C:/NGS/save/F2_Adap-1.fastq"</v>
      </c>
      <c r="F5703" s="15" t="s">
        <v>12</v>
      </c>
      <c r="G5703" s="15" t="str">
        <f>'1. Input and Output files list'!$E$6</f>
        <v>C:/NGS/save/</v>
      </c>
      <c r="H5703" s="15" t="s">
        <v>86</v>
      </c>
      <c r="I5703" s="15"/>
      <c r="J5703" s="15"/>
      <c r="K5703" s="15"/>
      <c r="L5703" s="15" t="str">
        <f>CONCATENATE(F5703,G5703,H5703)</f>
        <v>in_f &lt;- "C:/NGS/save/F2_Adap-1.fastq"</v>
      </c>
    </row>
    <row r="5704" spans="1:12" x14ac:dyDescent="0.15">
      <c r="A5704" s="15">
        <v>5703</v>
      </c>
      <c r="B5704" s="11">
        <v>130</v>
      </c>
      <c r="C5704" s="11">
        <v>23</v>
      </c>
      <c r="D5704" s="20" t="str">
        <f>L5704</f>
        <v>out_f &lt;- "C:/NGS/save/F2_Adap-2.fastq"</v>
      </c>
      <c r="F5704" s="15" t="s">
        <v>15</v>
      </c>
      <c r="G5704" s="15" t="str">
        <f>'1. Input and Output files list'!$E$6</f>
        <v>C:/NGS/save/</v>
      </c>
      <c r="H5704" s="15" t="s">
        <v>87</v>
      </c>
      <c r="I5704" s="15"/>
      <c r="J5704" s="15"/>
      <c r="K5704" s="15"/>
      <c r="L5704" s="15" t="str">
        <f>CONCATENATE(F5704,G5704,H5704)</f>
        <v>out_f &lt;- "C:/NGS/save/F2_Adap-2.fastq"</v>
      </c>
    </row>
    <row r="5705" spans="1:12" x14ac:dyDescent="0.15">
      <c r="A5705" s="15">
        <v>5704</v>
      </c>
      <c r="B5705" s="11">
        <v>130</v>
      </c>
      <c r="C5705" s="11">
        <v>24</v>
      </c>
      <c r="D5705" s="20" t="str">
        <f>L5705</f>
        <v>param_adapter &lt;- "TAAGATCGGAAGAGCACACGTCTGAACTCCAGTCAC"  #Adapter sequence 2</v>
      </c>
      <c r="F5705" s="11" t="s">
        <v>44</v>
      </c>
      <c r="G5705" s="15" t="str">
        <f>'1. Input and Output files list'!$E$65</f>
        <v>TAAGATCGGAAGAGCACACGTCTGAACTCCAGTCAC</v>
      </c>
      <c r="H5705" s="11" t="s">
        <v>47</v>
      </c>
      <c r="I5705" s="15"/>
      <c r="J5705" s="15"/>
      <c r="K5705" s="15"/>
      <c r="L5705" s="15" t="str">
        <f>CONCATENATE(F5705,G5705,H5705)</f>
        <v>param_adapter &lt;- "TAAGATCGGAAGAGCACACGTCTGAACTCCAGTCAC"  #Adapter sequence 2</v>
      </c>
    </row>
    <row r="5706" spans="1:12" x14ac:dyDescent="0.15">
      <c r="A5706" s="15">
        <v>5705</v>
      </c>
      <c r="B5706" s="11">
        <v>130</v>
      </c>
      <c r="C5706" s="11">
        <v>25</v>
      </c>
      <c r="D5706" s="20" t="s">
        <v>29</v>
      </c>
      <c r="F5706" s="15"/>
      <c r="G5706" s="15"/>
      <c r="H5706" s="15"/>
      <c r="I5706" s="15"/>
      <c r="J5706" s="15"/>
      <c r="K5706" s="15"/>
      <c r="L5706" s="15"/>
    </row>
    <row r="5707" spans="1:12" x14ac:dyDescent="0.15">
      <c r="A5707" s="15">
        <v>5706</v>
      </c>
      <c r="B5707" s="11">
        <v>130</v>
      </c>
      <c r="C5707" s="11">
        <v>26</v>
      </c>
      <c r="D5707" s="20" t="str">
        <f>L5707</f>
        <v>in_f &lt;- "C:/NGS/save/F2_Adap-2.fastq"</v>
      </c>
      <c r="F5707" s="15" t="s">
        <v>12</v>
      </c>
      <c r="G5707" s="15" t="str">
        <f>'1. Input and Output files list'!$E$6</f>
        <v>C:/NGS/save/</v>
      </c>
      <c r="H5707" s="15" t="s">
        <v>87</v>
      </c>
      <c r="I5707" s="15"/>
      <c r="J5707" s="15"/>
      <c r="K5707" s="15"/>
      <c r="L5707" s="15" t="str">
        <f>CONCATENATE(F5707,G5707,H5707)</f>
        <v>in_f &lt;- "C:/NGS/save/F2_Adap-2.fastq"</v>
      </c>
    </row>
    <row r="5708" spans="1:12" x14ac:dyDescent="0.15">
      <c r="A5708" s="15">
        <v>5707</v>
      </c>
      <c r="B5708" s="11">
        <v>130</v>
      </c>
      <c r="C5708" s="11">
        <v>27</v>
      </c>
      <c r="D5708" s="20" t="str">
        <f>L5708</f>
        <v>out_f &lt;- "C:/NGS/save/F2_Adap-3.fastq"</v>
      </c>
      <c r="F5708" s="15" t="s">
        <v>15</v>
      </c>
      <c r="G5708" s="15" t="str">
        <f>'1. Input and Output files list'!$E$6</f>
        <v>C:/NGS/save/</v>
      </c>
      <c r="H5708" s="15" t="s">
        <v>88</v>
      </c>
      <c r="I5708" s="15"/>
      <c r="J5708" s="15"/>
      <c r="K5708" s="15"/>
      <c r="L5708" s="15" t="str">
        <f>CONCATENATE(F5708,G5708,H5708)</f>
        <v>out_f &lt;- "C:/NGS/save/F2_Adap-3.fastq"</v>
      </c>
    </row>
    <row r="5709" spans="1:12" x14ac:dyDescent="0.15">
      <c r="A5709" s="15">
        <v>5708</v>
      </c>
      <c r="B5709" s="11">
        <v>130</v>
      </c>
      <c r="C5709" s="11">
        <v>28</v>
      </c>
      <c r="D5709" s="20" t="str">
        <f>L5709</f>
        <v>param_adapter &lt;- "TAAGATCGGAAGAGCGTCGTGTAGGGAAAGAGTGT"  #Adapter sequence 3</v>
      </c>
      <c r="F5709" s="15" t="s">
        <v>44</v>
      </c>
      <c r="G5709" s="15" t="str">
        <f>'1. Input and Output files list'!$E$66</f>
        <v>TAAGATCGGAAGAGCGTCGTGTAGGGAAAGAGTGT</v>
      </c>
      <c r="H5709" s="15" t="s">
        <v>49</v>
      </c>
      <c r="I5709" s="15"/>
      <c r="J5709" s="15"/>
      <c r="K5709" s="15"/>
      <c r="L5709" s="15" t="str">
        <f>CONCATENATE(F5709,G5709,H5709)</f>
        <v>param_adapter &lt;- "TAAGATCGGAAGAGCGTCGTGTAGGGAAAGAGTGT"  #Adapter sequence 3</v>
      </c>
    </row>
    <row r="5710" spans="1:12" x14ac:dyDescent="0.15">
      <c r="A5710" s="15">
        <v>5709</v>
      </c>
      <c r="B5710" s="11">
        <v>130</v>
      </c>
      <c r="C5710" s="11">
        <v>29</v>
      </c>
      <c r="D5710" s="20" t="s">
        <v>30</v>
      </c>
      <c r="F5710" s="15"/>
      <c r="G5710" s="15"/>
      <c r="H5710" s="15"/>
      <c r="I5710" s="15"/>
      <c r="J5710" s="15"/>
      <c r="K5710" s="15"/>
      <c r="L5710" s="15"/>
    </row>
    <row r="5711" spans="1:12" x14ac:dyDescent="0.15">
      <c r="A5711" s="15">
        <v>5710</v>
      </c>
      <c r="B5711" s="11">
        <v>130</v>
      </c>
      <c r="C5711" s="11">
        <v>30</v>
      </c>
      <c r="D5711" s="20" t="str">
        <f>L5711</f>
        <v>in_f &lt;- "C:/NGS/save/F2_Adap-3.fastq"</v>
      </c>
      <c r="F5711" s="15" t="s">
        <v>12</v>
      </c>
      <c r="G5711" s="15" t="str">
        <f>'1. Input and Output files list'!$E$6</f>
        <v>C:/NGS/save/</v>
      </c>
      <c r="H5711" s="15" t="s">
        <v>88</v>
      </c>
      <c r="I5711" s="15"/>
      <c r="J5711" s="15"/>
      <c r="K5711" s="15"/>
      <c r="L5711" s="15" t="str">
        <f>CONCATENATE(F5711,G5711,H5711)</f>
        <v>in_f &lt;- "C:/NGS/save/F2_Adap-3.fastq"</v>
      </c>
    </row>
    <row r="5712" spans="1:12" x14ac:dyDescent="0.15">
      <c r="A5712" s="15">
        <v>5711</v>
      </c>
      <c r="B5712" s="11">
        <v>130</v>
      </c>
      <c r="C5712" s="11">
        <v>31</v>
      </c>
      <c r="D5712" s="20" t="str">
        <f>L5712</f>
        <v>out_f &lt;- "C:/NGS/save/AdapterTrim_.fastq"</v>
      </c>
      <c r="F5712" s="15" t="s">
        <v>36</v>
      </c>
      <c r="G5712" s="15" t="str">
        <f>'1. Input and Output files list'!$E$6</f>
        <v>C:/NGS/save/</v>
      </c>
      <c r="H5712" s="15" t="s">
        <v>38</v>
      </c>
      <c r="I5712" s="15" t="str">
        <f>'1. Input and Output files list'!$I$338</f>
        <v>.fastq</v>
      </c>
      <c r="J5712" s="15" t="s">
        <v>16</v>
      </c>
      <c r="K5712" s="15"/>
      <c r="L5712" s="15" t="str">
        <f>CONCATENATE(F5712,G5712,H5712,I5712,J5712)</f>
        <v>out_f &lt;- "C:/NGS/save/AdapterTrim_.fastq"</v>
      </c>
    </row>
    <row r="5713" spans="1:20" x14ac:dyDescent="0.15">
      <c r="A5713" s="15">
        <v>5712</v>
      </c>
      <c r="B5713" s="11">
        <v>130</v>
      </c>
      <c r="C5713" s="11">
        <v>32</v>
      </c>
      <c r="D5713" s="20" t="str">
        <f>L5713</f>
        <v>param_adapter &lt;- "CATGAGATCGGAAGAGCACACGTCTGAACTCCAGTCAC"  #Adapter sequence 4</v>
      </c>
      <c r="F5713" s="15" t="s">
        <v>44</v>
      </c>
      <c r="G5713" s="15" t="str">
        <f>'1. Input and Output files list'!$E$67</f>
        <v>CATGAGATCGGAAGAGCACACGTCTGAACTCCAGTCAC</v>
      </c>
      <c r="H5713" s="15" t="s">
        <v>51</v>
      </c>
      <c r="I5713" s="15"/>
      <c r="J5713" s="15"/>
      <c r="K5713" s="15"/>
      <c r="L5713" s="15" t="str">
        <f>CONCATENATE(F5713,G5713,H5713)</f>
        <v>param_adapter &lt;- "CATGAGATCGGAAGAGCACACGTCTGAACTCCAGTCAC"  #Adapter sequence 4</v>
      </c>
    </row>
    <row r="5714" spans="1:20" x14ac:dyDescent="0.15">
      <c r="A5714" s="15">
        <v>5713</v>
      </c>
      <c r="B5714" s="11">
        <v>130</v>
      </c>
      <c r="C5714" s="11">
        <v>33</v>
      </c>
      <c r="D5714" s="20" t="s">
        <v>31</v>
      </c>
      <c r="F5714" s="15"/>
      <c r="G5714" s="15"/>
      <c r="H5714" s="15"/>
      <c r="I5714" s="15"/>
      <c r="J5714" s="15"/>
      <c r="K5714" s="15"/>
      <c r="L5714" s="15"/>
    </row>
    <row r="5715" spans="1:20" x14ac:dyDescent="0.15">
      <c r="A5715" s="15">
        <v>5714</v>
      </c>
      <c r="B5715" s="11">
        <v>130</v>
      </c>
      <c r="C5715" s="11">
        <v>34</v>
      </c>
      <c r="D5715" s="20" t="s">
        <v>32</v>
      </c>
      <c r="F5715" s="15"/>
      <c r="G5715" s="15"/>
      <c r="H5715" s="15"/>
      <c r="I5715" s="15"/>
      <c r="J5715" s="15"/>
      <c r="K5715" s="15"/>
      <c r="L5715" s="15"/>
    </row>
    <row r="5716" spans="1:20" x14ac:dyDescent="0.15">
      <c r="A5716" s="15">
        <v>5715</v>
      </c>
      <c r="B5716" s="11">
        <v>130</v>
      </c>
      <c r="C5716" s="11">
        <v>35</v>
      </c>
      <c r="D5716" s="20" t="str">
        <f>L5716</f>
        <v>write.csv(res, "C:/NGS/save/.fastq.csv")</v>
      </c>
      <c r="F5716" s="15" t="s">
        <v>35</v>
      </c>
      <c r="G5716" s="15" t="str">
        <f>'1. Input and Output files list'!$E$6</f>
        <v>C:/NGS/save/</v>
      </c>
      <c r="H5716" s="15" t="str">
        <f>'1. Input and Output files list'!$I$338</f>
        <v>.fastq</v>
      </c>
      <c r="I5716" s="15" t="s">
        <v>34</v>
      </c>
      <c r="J5716" s="15"/>
      <c r="K5716" s="15"/>
      <c r="L5716" s="15" t="str">
        <f>CONCATENATE(F5716,G5716,H5716,I5716)</f>
        <v>write.csv(res, "C:/NGS/save/.fastq.csv")</v>
      </c>
    </row>
    <row r="5717" spans="1:20" x14ac:dyDescent="0.15">
      <c r="A5717" s="15">
        <v>5716</v>
      </c>
      <c r="B5717" s="11">
        <v>130</v>
      </c>
      <c r="C5717" s="11">
        <v>36</v>
      </c>
      <c r="D5717" s="20" t="str">
        <f>L5717</f>
        <v>system.time(fastq &lt;- fread("C:/NGS/save/AdapterTrim_.fastq", header=F, sep="\t", na.strings="NA", strip.white=TRUE, verbose=TRUE))</v>
      </c>
      <c r="F5717" s="15" t="s">
        <v>92</v>
      </c>
      <c r="G5717" s="15" t="str">
        <f>'1. Input and Output files list'!$E$6</f>
        <v>C:/NGS/save/</v>
      </c>
      <c r="H5717" s="15" t="s">
        <v>38</v>
      </c>
      <c r="I5717" s="15" t="str">
        <f>'1. Input and Output files list'!$I$338</f>
        <v>.fastq</v>
      </c>
      <c r="J5717" s="15" t="s">
        <v>20</v>
      </c>
      <c r="K5717" s="15"/>
      <c r="L5717" s="15" t="str">
        <f>CONCATENATE(F5717,G5717,H5717,I5717,J5717)</f>
        <v>system.time(fastq &lt;- fread("C:/NGS/save/AdapterTrim_.fastq", header=F, sep="\t", na.strings="NA", strip.white=TRUE, verbose=TRUE))</v>
      </c>
    </row>
    <row r="5718" spans="1:20" x14ac:dyDescent="0.15">
      <c r="A5718" s="15">
        <v>5717</v>
      </c>
      <c r="B5718" s="11">
        <v>130</v>
      </c>
      <c r="C5718" s="11">
        <v>37</v>
      </c>
      <c r="D5718" s="20" t="str">
        <f>T5718</f>
        <v>file.remove("C:/NGS/save/AdapterTrim_.fastq","C:/NGS/save/F2_Adap-0.fastq","C:/NGS/save/F2_Adap-1.fastq","C:/NGS/save/F2_Adap-2.fastq","C:/NGS/save/F2_Adap-3.fastq")</v>
      </c>
      <c r="F5718" s="15" t="s">
        <v>11</v>
      </c>
      <c r="G5718" s="15" t="str">
        <f>'1. Input and Output files list'!$E$6</f>
        <v>C:/NGS/save/</v>
      </c>
      <c r="H5718" s="15" t="s">
        <v>38</v>
      </c>
      <c r="I5718" s="15" t="str">
        <f>'1. Input and Output files list'!$I$338</f>
        <v>.fastq</v>
      </c>
      <c r="J5718" s="15" t="s">
        <v>852</v>
      </c>
      <c r="K5718" s="15" t="str">
        <f>'1. Input and Output files list'!$E$6</f>
        <v>C:/NGS/save/</v>
      </c>
      <c r="L5718" s="15" t="s">
        <v>851</v>
      </c>
      <c r="M5718" t="str">
        <f>'1. Input and Output files list'!$E$6</f>
        <v>C:/NGS/save/</v>
      </c>
      <c r="N5718" t="s">
        <v>89</v>
      </c>
      <c r="O5718" t="str">
        <f>'1. Input and Output files list'!$E$6</f>
        <v>C:/NGS/save/</v>
      </c>
      <c r="P5718" t="s">
        <v>90</v>
      </c>
      <c r="Q5718" t="str">
        <f>'1. Input and Output files list'!$E$6</f>
        <v>C:/NGS/save/</v>
      </c>
      <c r="R5718" t="s">
        <v>91</v>
      </c>
      <c r="T5718" t="str">
        <f>CONCATENATE(F5718,G5718,H5718,I5718,J5718,K5718,L5718,M5718,N5718,O5718,P5718,Q5718,R5718)</f>
        <v>file.remove("C:/NGS/save/AdapterTrim_.fastq","C:/NGS/save/F2_Adap-0.fastq","C:/NGS/save/F2_Adap-1.fastq","C:/NGS/save/F2_Adap-2.fastq","C:/NGS/save/F2_Adap-3.fastq")</v>
      </c>
    </row>
    <row r="5719" spans="1:20" x14ac:dyDescent="0.15">
      <c r="A5719" s="15">
        <v>5718</v>
      </c>
      <c r="B5719" s="11">
        <v>130</v>
      </c>
      <c r="C5719" s="11">
        <v>38</v>
      </c>
      <c r="D5719" s="20" t="s">
        <v>93</v>
      </c>
      <c r="F5719" s="15"/>
      <c r="G5719" s="15"/>
      <c r="H5719" s="15"/>
      <c r="I5719" s="15"/>
      <c r="J5719" s="15"/>
      <c r="K5719" s="15"/>
      <c r="L5719" s="15"/>
    </row>
    <row r="5720" spans="1:20" x14ac:dyDescent="0.15">
      <c r="A5720" s="15">
        <v>5719</v>
      </c>
      <c r="B5720" s="11">
        <v>130</v>
      </c>
      <c r="C5720" s="11">
        <v>39</v>
      </c>
      <c r="D5720" s="20" t="s">
        <v>2</v>
      </c>
      <c r="F5720" s="15"/>
      <c r="G5720" s="15"/>
      <c r="H5720" s="15"/>
      <c r="I5720" s="15"/>
      <c r="J5720" s="15"/>
      <c r="K5720" s="15"/>
      <c r="L5720" s="15"/>
    </row>
    <row r="5721" spans="1:20" x14ac:dyDescent="0.15">
      <c r="A5721" s="15">
        <v>5720</v>
      </c>
      <c r="B5721" s="11">
        <v>130</v>
      </c>
      <c r="C5721" s="11">
        <v>40</v>
      </c>
      <c r="D5721" s="20" t="str">
        <f>K5721</f>
        <v>system.time(write.csv(RADtag, file="C:/NGS/save/.tagcount", row.names = F))</v>
      </c>
      <c r="F5721" s="15" t="s">
        <v>164</v>
      </c>
      <c r="G5721" s="15" t="str">
        <f>'1. Input and Output files list'!$E$6</f>
        <v>C:/NGS/save/</v>
      </c>
      <c r="H5721" s="15" t="str">
        <f>'1. Input and Output files list'!$J$338</f>
        <v>.tagcount</v>
      </c>
      <c r="I5721" s="15" t="s">
        <v>210</v>
      </c>
      <c r="J5721" s="15"/>
      <c r="K5721" s="15" t="str">
        <f>CONCATENATE(F5721,G5721,H5721,I5721)</f>
        <v>system.time(write.csv(RADtag, file="C:/NGS/save/.tagcount", row.names = F))</v>
      </c>
      <c r="L5721" s="15"/>
    </row>
    <row r="5722" spans="1:20" x14ac:dyDescent="0.15">
      <c r="A5722" s="15">
        <v>5721</v>
      </c>
      <c r="B5722" s="11">
        <v>130</v>
      </c>
      <c r="C5722" s="11">
        <v>41</v>
      </c>
      <c r="D5722" s="20" t="str">
        <f>L5722</f>
        <v>file.remove("C:/NGS/save/.fastq")</v>
      </c>
      <c r="F5722" s="15" t="s">
        <v>97</v>
      </c>
      <c r="G5722" s="15" t="s">
        <v>13</v>
      </c>
      <c r="H5722" s="15" t="str">
        <f>'1. Input and Output files list'!$E$6</f>
        <v>C:/NGS/save/</v>
      </c>
      <c r="I5722" s="15" t="str">
        <f>'1. Input and Output files list'!$I$338</f>
        <v>.fastq</v>
      </c>
      <c r="J5722" s="7" t="s">
        <v>16</v>
      </c>
      <c r="K5722" s="15" t="s">
        <v>52</v>
      </c>
      <c r="L5722" s="15" t="str">
        <f>CONCATENATE(F5722,G5722,H5722,I5722,J5722,K5722)</f>
        <v>file.remove("C:/NGS/save/.fastq")</v>
      </c>
    </row>
    <row r="5723" spans="1:20" x14ac:dyDescent="0.15">
      <c r="A5723" s="15">
        <v>5722</v>
      </c>
      <c r="B5723" s="11">
        <v>130</v>
      </c>
      <c r="C5723" s="11">
        <v>42</v>
      </c>
      <c r="D5723" s="20" t="s">
        <v>170</v>
      </c>
      <c r="F5723" s="15"/>
      <c r="G5723" s="15"/>
      <c r="H5723" s="15"/>
      <c r="I5723" s="15"/>
      <c r="J5723" s="15"/>
      <c r="K5723" s="15"/>
      <c r="L5723" s="15"/>
    </row>
    <row r="5724" spans="1:20" x14ac:dyDescent="0.15">
      <c r="A5724" s="15">
        <v>5723</v>
      </c>
      <c r="B5724" s="11">
        <v>130</v>
      </c>
      <c r="C5724" s="11">
        <v>43</v>
      </c>
      <c r="D5724" s="20" t="str">
        <f>L5724</f>
        <v>system.time(write.csv(RAD_1over, file="C:/NGS/save/.tagcount1over", row.names = F))</v>
      </c>
      <c r="F5724" s="10" t="s">
        <v>171</v>
      </c>
      <c r="G5724" s="15" t="str">
        <f>'1. Input and Output files list'!$E$6</f>
        <v>C:/NGS/save/</v>
      </c>
      <c r="H5724" s="10" t="str">
        <f>'1. Input and Output files list'!$K$338</f>
        <v>.tagcount1over</v>
      </c>
      <c r="I5724" s="10" t="s">
        <v>210</v>
      </c>
      <c r="J5724" s="15"/>
      <c r="K5724" s="15"/>
      <c r="L5724" s="15" t="str">
        <f>CONCATENATE(F5724,G5724,H5724,I5724)</f>
        <v>system.time(write.csv(RAD_1over, file="C:/NGS/save/.tagcount1over", row.names = F))</v>
      </c>
    </row>
    <row r="5725" spans="1:20" x14ac:dyDescent="0.15">
      <c r="A5725" s="15">
        <v>5724</v>
      </c>
      <c r="B5725" s="11">
        <v>130</v>
      </c>
      <c r="C5725" s="11">
        <v>44</v>
      </c>
      <c r="D5725" s="20" t="s">
        <v>1073</v>
      </c>
      <c r="F5725" s="15"/>
      <c r="G5725" s="15"/>
      <c r="H5725" s="15"/>
      <c r="I5725" s="15"/>
      <c r="J5725" s="15"/>
      <c r="K5725" s="15"/>
      <c r="L5725" s="15"/>
    </row>
    <row r="5726" spans="1:20" x14ac:dyDescent="0.15">
      <c r="A5726" s="15">
        <v>5725</v>
      </c>
      <c r="B5726" s="11">
        <v>131</v>
      </c>
      <c r="C5726" s="11">
        <v>1</v>
      </c>
      <c r="D5726" s="20" t="str">
        <f>L5726</f>
        <v>in_f &lt;- c("0", "0")</v>
      </c>
      <c r="F5726" s="15" t="s">
        <v>3</v>
      </c>
      <c r="G5726" s="15">
        <f>'1. Input and Output files list'!$E$340</f>
        <v>0</v>
      </c>
      <c r="H5726" s="15" t="s">
        <v>10</v>
      </c>
      <c r="I5726" s="15">
        <f>'1. Input and Output files list'!$E$341</f>
        <v>0</v>
      </c>
      <c r="J5726" s="15" t="s">
        <v>4</v>
      </c>
      <c r="K5726" s="15"/>
      <c r="L5726" s="15" t="str">
        <f>CONCATENATE(F5726,G5726,H5726,I5726,J5726)</f>
        <v>in_f &lt;- c("0", "0")</v>
      </c>
    </row>
    <row r="5727" spans="1:20" x14ac:dyDescent="0.15">
      <c r="A5727" s="15">
        <v>5726</v>
      </c>
      <c r="B5727" s="11">
        <v>131</v>
      </c>
      <c r="C5727" s="11">
        <v>2</v>
      </c>
      <c r="D5727" s="20" t="str">
        <f>L5727</f>
        <v>out_f &lt;- "C:/NGS/save/.fastq"</v>
      </c>
      <c r="F5727" s="15" t="s">
        <v>95</v>
      </c>
      <c r="G5727" s="15" t="s">
        <v>13</v>
      </c>
      <c r="H5727" s="15" t="str">
        <f>'1. Input and Output files list'!$E$6</f>
        <v>C:/NGS/save/</v>
      </c>
      <c r="I5727" s="15" t="str">
        <f>'1. Input and Output files list'!$I$340</f>
        <v>.fastq</v>
      </c>
      <c r="J5727" s="7" t="s">
        <v>16</v>
      </c>
      <c r="K5727" s="15"/>
      <c r="L5727" s="15" t="str">
        <f>CONCATENATE(F5727,G5727,H5727,I5727,J5727)</f>
        <v>out_f &lt;- "C:/NGS/save/.fastq"</v>
      </c>
    </row>
    <row r="5728" spans="1:20" x14ac:dyDescent="0.15">
      <c r="A5728" s="15">
        <v>5727</v>
      </c>
      <c r="B5728" s="11">
        <v>131</v>
      </c>
      <c r="C5728" s="11">
        <v>3</v>
      </c>
      <c r="D5728" s="20" t="str">
        <f>L5728</f>
        <v>param_trim &lt;- 0</v>
      </c>
      <c r="F5728" s="15" t="s">
        <v>163</v>
      </c>
      <c r="G5728" s="15">
        <f>'1. Input and Output files list'!$H$340</f>
        <v>0</v>
      </c>
      <c r="H5728" s="15"/>
      <c r="I5728" s="15"/>
      <c r="J5728" s="15"/>
      <c r="K5728" s="15"/>
      <c r="L5728" s="15" t="str">
        <f>CONCATENATE(F5728,G5728)</f>
        <v>param_trim &lt;- 0</v>
      </c>
    </row>
    <row r="5729" spans="1:18" x14ac:dyDescent="0.15">
      <c r="A5729" s="15">
        <v>5728</v>
      </c>
      <c r="B5729" s="11">
        <v>131</v>
      </c>
      <c r="C5729" s="11">
        <v>4</v>
      </c>
      <c r="D5729" s="20" t="s">
        <v>21</v>
      </c>
      <c r="F5729" s="15"/>
      <c r="G5729" s="15"/>
      <c r="H5729" s="15"/>
      <c r="I5729" s="15"/>
      <c r="J5729" s="15"/>
      <c r="K5729" s="15"/>
      <c r="L5729" s="15"/>
    </row>
    <row r="5730" spans="1:18" x14ac:dyDescent="0.15">
      <c r="A5730" s="15">
        <v>5729</v>
      </c>
      <c r="B5730" s="11">
        <v>131</v>
      </c>
      <c r="C5730" s="11">
        <v>5</v>
      </c>
      <c r="D5730" s="20" t="s">
        <v>22</v>
      </c>
      <c r="F5730" s="15"/>
      <c r="G5730" s="15"/>
      <c r="H5730" s="15"/>
      <c r="I5730" s="15"/>
      <c r="J5730" s="15"/>
      <c r="K5730" s="15"/>
      <c r="L5730" s="15"/>
    </row>
    <row r="5731" spans="1:18" x14ac:dyDescent="0.15">
      <c r="A5731" s="15">
        <v>5730</v>
      </c>
      <c r="B5731" s="11">
        <v>131</v>
      </c>
      <c r="C5731" s="11">
        <v>6</v>
      </c>
      <c r="D5731" s="20" t="s">
        <v>23</v>
      </c>
      <c r="F5731" s="15"/>
      <c r="G5731" s="15"/>
      <c r="H5731" s="15"/>
      <c r="I5731" s="15"/>
      <c r="J5731" s="15"/>
      <c r="K5731" s="15"/>
      <c r="L5731" s="15"/>
    </row>
    <row r="5732" spans="1:18" x14ac:dyDescent="0.15">
      <c r="A5732" s="15">
        <v>5731</v>
      </c>
      <c r="B5732" s="11">
        <v>131</v>
      </c>
      <c r="C5732" s="11">
        <v>7</v>
      </c>
      <c r="D5732" s="20" t="str">
        <f>L5732</f>
        <v>hoge1 &lt;- DNAStringSet(sread(fastq), start=1, end=hoge)</v>
      </c>
      <c r="F5732" s="15" t="s">
        <v>166</v>
      </c>
      <c r="G5732" s="15">
        <f>'1. Input and Output files list'!$G$340+1</f>
        <v>1</v>
      </c>
      <c r="H5732" s="15" t="s">
        <v>26</v>
      </c>
      <c r="I5732" s="15"/>
      <c r="J5732" s="15"/>
      <c r="K5732" s="15"/>
      <c r="L5732" s="15" t="str">
        <f>CONCATENATE(F5732,G5732,H5732)</f>
        <v>hoge1 &lt;- DNAStringSet(sread(fastq), start=1, end=hoge)</v>
      </c>
    </row>
    <row r="5733" spans="1:18" x14ac:dyDescent="0.15">
      <c r="A5733" s="15">
        <v>5732</v>
      </c>
      <c r="B5733" s="11">
        <v>131</v>
      </c>
      <c r="C5733" s="11">
        <v>8</v>
      </c>
      <c r="D5733" s="20" t="str">
        <f>L5733</f>
        <v>hoge2 &lt;- BStringSet(quality(quality(fastq)), start=1, end=hoge)</v>
      </c>
      <c r="F5733" s="15" t="s">
        <v>167</v>
      </c>
      <c r="G5733" s="15">
        <f>'1. Input and Output files list'!$G$340+1</f>
        <v>1</v>
      </c>
      <c r="H5733" s="15" t="s">
        <v>26</v>
      </c>
      <c r="I5733" s="15"/>
      <c r="J5733" s="15"/>
      <c r="K5733" s="15"/>
      <c r="L5733" s="15" t="str">
        <f>CONCATENATE(F5733,G5733,H5733)</f>
        <v>hoge2 &lt;- BStringSet(quality(quality(fastq)), start=1, end=hoge)</v>
      </c>
    </row>
    <row r="5734" spans="1:18" x14ac:dyDescent="0.15">
      <c r="A5734" s="15">
        <v>5733</v>
      </c>
      <c r="B5734" s="11">
        <v>131</v>
      </c>
      <c r="C5734" s="11">
        <v>9</v>
      </c>
      <c r="D5734" s="20" t="s">
        <v>24</v>
      </c>
      <c r="F5734" s="15"/>
      <c r="G5734" s="15"/>
      <c r="H5734" s="15"/>
      <c r="I5734" s="15"/>
      <c r="J5734" s="15"/>
      <c r="K5734" s="15"/>
      <c r="L5734" s="15"/>
    </row>
    <row r="5735" spans="1:18" x14ac:dyDescent="0.15">
      <c r="A5735" s="15">
        <v>5734</v>
      </c>
      <c r="B5735" s="11">
        <v>131</v>
      </c>
      <c r="C5735" s="11">
        <v>10</v>
      </c>
      <c r="D5735" s="20" t="s">
        <v>96</v>
      </c>
      <c r="F5735" s="15"/>
      <c r="G5735" s="15"/>
      <c r="H5735" s="15"/>
      <c r="I5735" s="15"/>
      <c r="J5735" s="15"/>
      <c r="K5735" s="15"/>
      <c r="L5735" s="15"/>
    </row>
    <row r="5736" spans="1:18" x14ac:dyDescent="0.15">
      <c r="A5736" s="15">
        <v>5735</v>
      </c>
      <c r="B5736" s="11">
        <v>131</v>
      </c>
      <c r="C5736" s="11">
        <v>11</v>
      </c>
      <c r="D5736" s="53" t="str">
        <f>R5736</f>
        <v>param1 &lt;- 35</v>
      </c>
      <c r="F5736" s="15" t="s">
        <v>843</v>
      </c>
      <c r="G5736" s="15">
        <f>'1. Input and Output files list'!$E$32</f>
        <v>35</v>
      </c>
      <c r="H5736" s="15"/>
      <c r="I5736" s="15"/>
      <c r="J5736" s="15"/>
      <c r="K5736" s="15"/>
      <c r="L5736" s="15"/>
      <c r="R5736" t="str">
        <f>CONCATENATE(F5736,G5736,H5736)</f>
        <v>param1 &lt;- 35</v>
      </c>
    </row>
    <row r="5737" spans="1:18" x14ac:dyDescent="0.15">
      <c r="A5737" s="15">
        <v>5736</v>
      </c>
      <c r="B5737" s="11">
        <v>131</v>
      </c>
      <c r="C5737" s="11">
        <v>12</v>
      </c>
      <c r="D5737" s="53" t="str">
        <f>R5737</f>
        <v>param2 &lt;- 0.1</v>
      </c>
      <c r="F5737" s="15" t="s">
        <v>844</v>
      </c>
      <c r="G5737" s="15">
        <f>'1. Input and Output files list'!$E$34</f>
        <v>0.1</v>
      </c>
      <c r="H5737" s="15"/>
      <c r="I5737" s="15"/>
      <c r="J5737" s="15"/>
      <c r="K5737" s="15"/>
      <c r="L5737" s="15"/>
      <c r="R5737" t="str">
        <f>CONCATENATE(F5737,G5737,H5737)</f>
        <v>param2 &lt;- 0.1</v>
      </c>
    </row>
    <row r="5738" spans="1:18" x14ac:dyDescent="0.15">
      <c r="A5738" s="15">
        <v>5737</v>
      </c>
      <c r="B5738" s="11">
        <v>131</v>
      </c>
      <c r="C5738" s="11">
        <v>13</v>
      </c>
      <c r="D5738" s="53" t="str">
        <f>R5738</f>
        <v>fastq &lt;- readFastq("C:/NGS/save/.fastq")</v>
      </c>
      <c r="F5738" s="15" t="s">
        <v>845</v>
      </c>
      <c r="G5738" s="15" t="str">
        <f>'1. Input and Output files list'!$E$6</f>
        <v>C:/NGS/save/</v>
      </c>
      <c r="H5738" s="5" t="str">
        <f>'1. Input and Output files list'!$I$340</f>
        <v>.fastq</v>
      </c>
      <c r="I5738" s="15" t="s">
        <v>4</v>
      </c>
      <c r="J5738" s="15">
        <v>131</v>
      </c>
      <c r="K5738" s="15"/>
      <c r="L5738" s="15"/>
      <c r="R5738" t="str">
        <f>CONCATENATE(F5738,G5738,H5738,I5738)</f>
        <v>fastq &lt;- readFastq("C:/NGS/save/.fastq")</v>
      </c>
    </row>
    <row r="5739" spans="1:18" x14ac:dyDescent="0.15">
      <c r="A5739" s="15">
        <v>5738</v>
      </c>
      <c r="B5739" s="11">
        <v>131</v>
      </c>
      <c r="C5739" s="11">
        <v>14</v>
      </c>
      <c r="D5739" s="53" t="s">
        <v>840</v>
      </c>
      <c r="F5739" s="15"/>
      <c r="G5739" s="15"/>
      <c r="H5739" s="15"/>
      <c r="I5739" s="15"/>
      <c r="J5739" s="15"/>
      <c r="K5739" s="15"/>
      <c r="L5739" s="15"/>
    </row>
    <row r="5740" spans="1:18" x14ac:dyDescent="0.15">
      <c r="A5740" s="15">
        <v>5739</v>
      </c>
      <c r="B5740" s="11">
        <v>131</v>
      </c>
      <c r="C5740" s="11">
        <v>15</v>
      </c>
      <c r="D5740" s="53" t="s">
        <v>841</v>
      </c>
      <c r="F5740" s="15"/>
      <c r="G5740" s="15"/>
      <c r="H5740" s="15"/>
      <c r="I5740" s="15"/>
      <c r="J5740" s="15"/>
      <c r="K5740" s="15"/>
      <c r="L5740" s="15"/>
    </row>
    <row r="5741" spans="1:18" x14ac:dyDescent="0.15">
      <c r="A5741" s="15">
        <v>5740</v>
      </c>
      <c r="B5741" s="11">
        <v>131</v>
      </c>
      <c r="C5741" s="11">
        <v>16</v>
      </c>
      <c r="D5741" s="53" t="s">
        <v>842</v>
      </c>
      <c r="F5741" s="15"/>
      <c r="G5741" s="15"/>
      <c r="H5741" s="15"/>
      <c r="I5741" s="15"/>
      <c r="J5741" s="15"/>
      <c r="K5741" s="15"/>
      <c r="L5741" s="15"/>
    </row>
    <row r="5742" spans="1:18" x14ac:dyDescent="0.15">
      <c r="A5742" s="15">
        <v>5741</v>
      </c>
      <c r="B5742" s="11">
        <v>131</v>
      </c>
      <c r="C5742" s="11">
        <v>17</v>
      </c>
      <c r="D5742" s="20" t="str">
        <f>L5742</f>
        <v xml:space="preserve">writeFastq(fastq, "C:/NGS/save/F2_Adap-0.fastq", compress=F)   </v>
      </c>
      <c r="F5742" s="15" t="s">
        <v>847</v>
      </c>
      <c r="G5742" s="15" t="str">
        <f>'1. Input and Output files list'!$E$6</f>
        <v>C:/NGS/save/</v>
      </c>
      <c r="H5742" s="15" t="s">
        <v>850</v>
      </c>
      <c r="I5742" s="15"/>
      <c r="J5742" s="15"/>
      <c r="K5742" s="15"/>
      <c r="L5742" s="15" t="str">
        <f>CONCATENATE(F5742,G5742,H5742,I5742,J5742)</f>
        <v xml:space="preserve">writeFastq(fastq, "C:/NGS/save/F2_Adap-0.fastq", compress=F)   </v>
      </c>
    </row>
    <row r="5743" spans="1:18" x14ac:dyDescent="0.15">
      <c r="A5743" s="15">
        <v>5742</v>
      </c>
      <c r="B5743" s="11">
        <v>131</v>
      </c>
      <c r="C5743" s="11">
        <v>18</v>
      </c>
      <c r="D5743" s="20" t="str">
        <f>L5743</f>
        <v>in_f &lt;- "C:/NGS/save/F2_Adap-0.fastq"</v>
      </c>
      <c r="F5743" s="15" t="s">
        <v>14</v>
      </c>
      <c r="G5743" s="15" t="s">
        <v>13</v>
      </c>
      <c r="H5743" s="15" t="str">
        <f>'1. Input and Output files list'!$E$6</f>
        <v>C:/NGS/save/</v>
      </c>
      <c r="I5743" s="15" t="s">
        <v>849</v>
      </c>
      <c r="J5743" s="7"/>
      <c r="K5743" s="15"/>
      <c r="L5743" s="15" t="str">
        <f>CONCATENATE(F5743,G5743,H5743,I5743,J5743)</f>
        <v>in_f &lt;- "C:/NGS/save/F2_Adap-0.fastq"</v>
      </c>
    </row>
    <row r="5744" spans="1:18" x14ac:dyDescent="0.15">
      <c r="A5744" s="15">
        <v>5743</v>
      </c>
      <c r="B5744" s="11">
        <v>131</v>
      </c>
      <c r="C5744" s="11">
        <v>19</v>
      </c>
      <c r="D5744" s="20" t="str">
        <f>L5744</f>
        <v>out_f &lt;- "C:/NGS/save/F2_Adap-1.fastq"</v>
      </c>
      <c r="F5744" s="15" t="s">
        <v>15</v>
      </c>
      <c r="G5744" s="15" t="str">
        <f>'1. Input and Output files list'!$E$6</f>
        <v>C:/NGS/save/</v>
      </c>
      <c r="H5744" s="15" t="s">
        <v>86</v>
      </c>
      <c r="I5744" s="15"/>
      <c r="J5744" s="15"/>
      <c r="K5744" s="15"/>
      <c r="L5744" s="15" t="str">
        <f>CONCATENATE(F5744,G5744,H5744)</f>
        <v>out_f &lt;- "C:/NGS/save/F2_Adap-1.fastq"</v>
      </c>
    </row>
    <row r="5745" spans="1:12" x14ac:dyDescent="0.15">
      <c r="A5745" s="15">
        <v>5744</v>
      </c>
      <c r="B5745" s="11">
        <v>131</v>
      </c>
      <c r="C5745" s="11">
        <v>20</v>
      </c>
      <c r="D5745" s="20" t="str">
        <f>L5745</f>
        <v>param_adapter &lt;- "CATGAGATCGGAAGAGCGTCGTGTAGGGAAAGAGTGT"  #Adapter sequence 1</v>
      </c>
      <c r="F5745" s="11" t="s">
        <v>44</v>
      </c>
      <c r="G5745" s="11" t="str">
        <f>'1. Input and Output files list'!$E$64</f>
        <v>CATGAGATCGGAAGAGCGTCGTGTAGGGAAAGAGTGT</v>
      </c>
      <c r="H5745" s="11" t="s">
        <v>46</v>
      </c>
      <c r="I5745" s="15"/>
      <c r="J5745" s="15"/>
      <c r="K5745" s="15"/>
      <c r="L5745" s="15" t="str">
        <f>CONCATENATE(F5745,G5745,H5745)</f>
        <v>param_adapter &lt;- "CATGAGATCGGAAGAGCGTCGTGTAGGGAAAGAGTGT"  #Adapter sequence 1</v>
      </c>
    </row>
    <row r="5746" spans="1:12" x14ac:dyDescent="0.15">
      <c r="A5746" s="15">
        <v>5745</v>
      </c>
      <c r="B5746" s="11">
        <v>131</v>
      </c>
      <c r="C5746" s="11">
        <v>21</v>
      </c>
      <c r="D5746" s="20" t="s">
        <v>28</v>
      </c>
      <c r="F5746" s="15"/>
      <c r="G5746" s="15"/>
      <c r="H5746" s="15"/>
      <c r="I5746" s="15"/>
      <c r="J5746" s="15"/>
      <c r="K5746" s="15"/>
      <c r="L5746" s="15"/>
    </row>
    <row r="5747" spans="1:12" x14ac:dyDescent="0.15">
      <c r="A5747" s="15">
        <v>5746</v>
      </c>
      <c r="B5747" s="11">
        <v>131</v>
      </c>
      <c r="C5747" s="11">
        <v>22</v>
      </c>
      <c r="D5747" s="20" t="str">
        <f>L5747</f>
        <v>in_f &lt;- "C:/NGS/save/F2_Adap-1.fastq"</v>
      </c>
      <c r="F5747" s="15" t="s">
        <v>12</v>
      </c>
      <c r="G5747" s="15" t="str">
        <f>'1. Input and Output files list'!$E$6</f>
        <v>C:/NGS/save/</v>
      </c>
      <c r="H5747" s="15" t="s">
        <v>86</v>
      </c>
      <c r="I5747" s="15"/>
      <c r="J5747" s="15"/>
      <c r="K5747" s="15"/>
      <c r="L5747" s="15" t="str">
        <f>CONCATENATE(F5747,G5747,H5747)</f>
        <v>in_f &lt;- "C:/NGS/save/F2_Adap-1.fastq"</v>
      </c>
    </row>
    <row r="5748" spans="1:12" x14ac:dyDescent="0.15">
      <c r="A5748" s="15">
        <v>5747</v>
      </c>
      <c r="B5748" s="11">
        <v>131</v>
      </c>
      <c r="C5748" s="11">
        <v>23</v>
      </c>
      <c r="D5748" s="20" t="str">
        <f>L5748</f>
        <v>out_f &lt;- "C:/NGS/save/F2_Adap-2.fastq"</v>
      </c>
      <c r="F5748" s="15" t="s">
        <v>15</v>
      </c>
      <c r="G5748" s="15" t="str">
        <f>'1. Input and Output files list'!$E$6</f>
        <v>C:/NGS/save/</v>
      </c>
      <c r="H5748" s="15" t="s">
        <v>87</v>
      </c>
      <c r="I5748" s="15"/>
      <c r="J5748" s="15"/>
      <c r="K5748" s="15"/>
      <c r="L5748" s="15" t="str">
        <f>CONCATENATE(F5748,G5748,H5748)</f>
        <v>out_f &lt;- "C:/NGS/save/F2_Adap-2.fastq"</v>
      </c>
    </row>
    <row r="5749" spans="1:12" x14ac:dyDescent="0.15">
      <c r="A5749" s="15">
        <v>5748</v>
      </c>
      <c r="B5749" s="11">
        <v>131</v>
      </c>
      <c r="C5749" s="11">
        <v>24</v>
      </c>
      <c r="D5749" s="20" t="str">
        <f>L5749</f>
        <v>param_adapter &lt;- "TAAGATCGGAAGAGCACACGTCTGAACTCCAGTCAC"  #Adapter sequence 2</v>
      </c>
      <c r="F5749" s="11" t="s">
        <v>44</v>
      </c>
      <c r="G5749" s="15" t="str">
        <f>'1. Input and Output files list'!$E$65</f>
        <v>TAAGATCGGAAGAGCACACGTCTGAACTCCAGTCAC</v>
      </c>
      <c r="H5749" s="11" t="s">
        <v>47</v>
      </c>
      <c r="I5749" s="15"/>
      <c r="J5749" s="15"/>
      <c r="K5749" s="15"/>
      <c r="L5749" s="15" t="str">
        <f>CONCATENATE(F5749,G5749,H5749)</f>
        <v>param_adapter &lt;- "TAAGATCGGAAGAGCACACGTCTGAACTCCAGTCAC"  #Adapter sequence 2</v>
      </c>
    </row>
    <row r="5750" spans="1:12" x14ac:dyDescent="0.15">
      <c r="A5750" s="15">
        <v>5749</v>
      </c>
      <c r="B5750" s="11">
        <v>131</v>
      </c>
      <c r="C5750" s="11">
        <v>25</v>
      </c>
      <c r="D5750" s="20" t="s">
        <v>29</v>
      </c>
      <c r="F5750" s="15"/>
      <c r="G5750" s="15"/>
      <c r="H5750" s="15"/>
      <c r="I5750" s="15"/>
      <c r="J5750" s="15"/>
      <c r="K5750" s="15"/>
      <c r="L5750" s="15"/>
    </row>
    <row r="5751" spans="1:12" x14ac:dyDescent="0.15">
      <c r="A5751" s="15">
        <v>5750</v>
      </c>
      <c r="B5751" s="11">
        <v>131</v>
      </c>
      <c r="C5751" s="11">
        <v>26</v>
      </c>
      <c r="D5751" s="20" t="str">
        <f>L5751</f>
        <v>in_f &lt;- "C:/NGS/save/F2_Adap-2.fastq"</v>
      </c>
      <c r="F5751" s="15" t="s">
        <v>12</v>
      </c>
      <c r="G5751" s="15" t="str">
        <f>'1. Input and Output files list'!$E$6</f>
        <v>C:/NGS/save/</v>
      </c>
      <c r="H5751" s="15" t="s">
        <v>87</v>
      </c>
      <c r="I5751" s="15"/>
      <c r="J5751" s="15"/>
      <c r="K5751" s="15"/>
      <c r="L5751" s="15" t="str">
        <f>CONCATENATE(F5751,G5751,H5751)</f>
        <v>in_f &lt;- "C:/NGS/save/F2_Adap-2.fastq"</v>
      </c>
    </row>
    <row r="5752" spans="1:12" x14ac:dyDescent="0.15">
      <c r="A5752" s="15">
        <v>5751</v>
      </c>
      <c r="B5752" s="11">
        <v>131</v>
      </c>
      <c r="C5752" s="11">
        <v>27</v>
      </c>
      <c r="D5752" s="20" t="str">
        <f>L5752</f>
        <v>out_f &lt;- "C:/NGS/save/F2_Adap-3.fastq"</v>
      </c>
      <c r="F5752" s="15" t="s">
        <v>15</v>
      </c>
      <c r="G5752" s="15" t="str">
        <f>'1. Input and Output files list'!$E$6</f>
        <v>C:/NGS/save/</v>
      </c>
      <c r="H5752" s="15" t="s">
        <v>88</v>
      </c>
      <c r="I5752" s="15"/>
      <c r="J5752" s="15"/>
      <c r="K5752" s="15"/>
      <c r="L5752" s="15" t="str">
        <f>CONCATENATE(F5752,G5752,H5752)</f>
        <v>out_f &lt;- "C:/NGS/save/F2_Adap-3.fastq"</v>
      </c>
    </row>
    <row r="5753" spans="1:12" x14ac:dyDescent="0.15">
      <c r="A5753" s="15">
        <v>5752</v>
      </c>
      <c r="B5753" s="11">
        <v>131</v>
      </c>
      <c r="C5753" s="11">
        <v>28</v>
      </c>
      <c r="D5753" s="20" t="str">
        <f>L5753</f>
        <v>param_adapter &lt;- "TAAGATCGGAAGAGCGTCGTGTAGGGAAAGAGTGT"  #Adapter sequence 3</v>
      </c>
      <c r="F5753" s="15" t="s">
        <v>44</v>
      </c>
      <c r="G5753" s="15" t="str">
        <f>'1. Input and Output files list'!$E$66</f>
        <v>TAAGATCGGAAGAGCGTCGTGTAGGGAAAGAGTGT</v>
      </c>
      <c r="H5753" s="15" t="s">
        <v>49</v>
      </c>
      <c r="I5753" s="15"/>
      <c r="J5753" s="15"/>
      <c r="K5753" s="15"/>
      <c r="L5753" s="15" t="str">
        <f>CONCATENATE(F5753,G5753,H5753)</f>
        <v>param_adapter &lt;- "TAAGATCGGAAGAGCGTCGTGTAGGGAAAGAGTGT"  #Adapter sequence 3</v>
      </c>
    </row>
    <row r="5754" spans="1:12" x14ac:dyDescent="0.15">
      <c r="A5754" s="15">
        <v>5753</v>
      </c>
      <c r="B5754" s="11">
        <v>131</v>
      </c>
      <c r="C5754" s="11">
        <v>29</v>
      </c>
      <c r="D5754" s="20" t="s">
        <v>30</v>
      </c>
      <c r="F5754" s="15"/>
      <c r="G5754" s="15"/>
      <c r="H5754" s="15"/>
      <c r="I5754" s="15"/>
      <c r="J5754" s="15"/>
      <c r="K5754" s="15"/>
      <c r="L5754" s="15"/>
    </row>
    <row r="5755" spans="1:12" x14ac:dyDescent="0.15">
      <c r="A5755" s="15">
        <v>5754</v>
      </c>
      <c r="B5755" s="11">
        <v>131</v>
      </c>
      <c r="C5755" s="11">
        <v>30</v>
      </c>
      <c r="D5755" s="20" t="str">
        <f>L5755</f>
        <v>in_f &lt;- "C:/NGS/save/F2_Adap-3.fastq"</v>
      </c>
      <c r="F5755" s="15" t="s">
        <v>12</v>
      </c>
      <c r="G5755" s="15" t="str">
        <f>'1. Input and Output files list'!$E$6</f>
        <v>C:/NGS/save/</v>
      </c>
      <c r="H5755" s="15" t="s">
        <v>88</v>
      </c>
      <c r="I5755" s="15"/>
      <c r="J5755" s="15"/>
      <c r="K5755" s="15"/>
      <c r="L5755" s="15" t="str">
        <f>CONCATENATE(F5755,G5755,H5755)</f>
        <v>in_f &lt;- "C:/NGS/save/F2_Adap-3.fastq"</v>
      </c>
    </row>
    <row r="5756" spans="1:12" x14ac:dyDescent="0.15">
      <c r="A5756" s="15">
        <v>5755</v>
      </c>
      <c r="B5756" s="11">
        <v>131</v>
      </c>
      <c r="C5756" s="11">
        <v>31</v>
      </c>
      <c r="D5756" s="20" t="str">
        <f>L5756</f>
        <v>out_f &lt;- "C:/NGS/save/AdapterTrim_.fastq"</v>
      </c>
      <c r="F5756" s="15" t="s">
        <v>36</v>
      </c>
      <c r="G5756" s="15" t="str">
        <f>'1. Input and Output files list'!$E$6</f>
        <v>C:/NGS/save/</v>
      </c>
      <c r="H5756" s="15" t="s">
        <v>38</v>
      </c>
      <c r="I5756" s="15" t="str">
        <f>'1. Input and Output files list'!$I$340</f>
        <v>.fastq</v>
      </c>
      <c r="J5756" s="15" t="s">
        <v>16</v>
      </c>
      <c r="K5756" s="15"/>
      <c r="L5756" s="15" t="str">
        <f>CONCATENATE(F5756,G5756,H5756,I5756,J5756)</f>
        <v>out_f &lt;- "C:/NGS/save/AdapterTrim_.fastq"</v>
      </c>
    </row>
    <row r="5757" spans="1:12" x14ac:dyDescent="0.15">
      <c r="A5757" s="15">
        <v>5756</v>
      </c>
      <c r="B5757" s="11">
        <v>131</v>
      </c>
      <c r="C5757" s="11">
        <v>32</v>
      </c>
      <c r="D5757" s="20" t="str">
        <f>L5757</f>
        <v>param_adapter &lt;- "CATGAGATCGGAAGAGCACACGTCTGAACTCCAGTCAC"  #Adapter sequence 4</v>
      </c>
      <c r="F5757" s="15" t="s">
        <v>44</v>
      </c>
      <c r="G5757" s="15" t="str">
        <f>'1. Input and Output files list'!$E$67</f>
        <v>CATGAGATCGGAAGAGCACACGTCTGAACTCCAGTCAC</v>
      </c>
      <c r="H5757" s="15" t="s">
        <v>51</v>
      </c>
      <c r="I5757" s="15"/>
      <c r="J5757" s="15"/>
      <c r="K5757" s="15"/>
      <c r="L5757" s="15" t="str">
        <f>CONCATENATE(F5757,G5757,H5757)</f>
        <v>param_adapter &lt;- "CATGAGATCGGAAGAGCACACGTCTGAACTCCAGTCAC"  #Adapter sequence 4</v>
      </c>
    </row>
    <row r="5758" spans="1:12" x14ac:dyDescent="0.15">
      <c r="A5758" s="15">
        <v>5757</v>
      </c>
      <c r="B5758" s="11">
        <v>131</v>
      </c>
      <c r="C5758" s="11">
        <v>33</v>
      </c>
      <c r="D5758" s="20" t="s">
        <v>31</v>
      </c>
      <c r="F5758" s="15"/>
      <c r="G5758" s="15"/>
      <c r="H5758" s="15"/>
      <c r="I5758" s="15"/>
      <c r="J5758" s="15"/>
      <c r="K5758" s="15"/>
      <c r="L5758" s="15"/>
    </row>
    <row r="5759" spans="1:12" x14ac:dyDescent="0.15">
      <c r="A5759" s="15">
        <v>5758</v>
      </c>
      <c r="B5759" s="11">
        <v>131</v>
      </c>
      <c r="C5759" s="11">
        <v>34</v>
      </c>
      <c r="D5759" s="20" t="s">
        <v>32</v>
      </c>
      <c r="F5759" s="15"/>
      <c r="G5759" s="15"/>
      <c r="H5759" s="15"/>
      <c r="I5759" s="15"/>
      <c r="J5759" s="15"/>
      <c r="K5759" s="15"/>
      <c r="L5759" s="15"/>
    </row>
    <row r="5760" spans="1:12" x14ac:dyDescent="0.15">
      <c r="A5760" s="15">
        <v>5759</v>
      </c>
      <c r="B5760" s="11">
        <v>131</v>
      </c>
      <c r="C5760" s="11">
        <v>35</v>
      </c>
      <c r="D5760" s="20" t="str">
        <f>L5760</f>
        <v>write.csv(res, "C:/NGS/save/.fastq.csv")</v>
      </c>
      <c r="F5760" s="15" t="s">
        <v>35</v>
      </c>
      <c r="G5760" s="15" t="str">
        <f>'1. Input and Output files list'!$E$6</f>
        <v>C:/NGS/save/</v>
      </c>
      <c r="H5760" s="15" t="str">
        <f>'1. Input and Output files list'!$I$340</f>
        <v>.fastq</v>
      </c>
      <c r="I5760" s="15" t="s">
        <v>34</v>
      </c>
      <c r="J5760" s="15"/>
      <c r="K5760" s="15"/>
      <c r="L5760" s="15" t="str">
        <f>CONCATENATE(F5760,G5760,H5760,I5760)</f>
        <v>write.csv(res, "C:/NGS/save/.fastq.csv")</v>
      </c>
    </row>
    <row r="5761" spans="1:20" x14ac:dyDescent="0.15">
      <c r="A5761" s="15">
        <v>5760</v>
      </c>
      <c r="B5761" s="11">
        <v>131</v>
      </c>
      <c r="C5761" s="11">
        <v>36</v>
      </c>
      <c r="D5761" s="20" t="str">
        <f>L5761</f>
        <v>system.time(fastq &lt;- fread("C:/NGS/save/AdapterTrim_.fastq", header=F, sep="\t", na.strings="NA", strip.white=TRUE, verbose=TRUE))</v>
      </c>
      <c r="F5761" s="15" t="s">
        <v>92</v>
      </c>
      <c r="G5761" s="15" t="str">
        <f>'1. Input and Output files list'!$E$6</f>
        <v>C:/NGS/save/</v>
      </c>
      <c r="H5761" s="15" t="s">
        <v>38</v>
      </c>
      <c r="I5761" s="15" t="str">
        <f>'1. Input and Output files list'!$I$340</f>
        <v>.fastq</v>
      </c>
      <c r="J5761" s="15" t="s">
        <v>20</v>
      </c>
      <c r="K5761" s="15"/>
      <c r="L5761" s="15" t="str">
        <f>CONCATENATE(F5761,G5761,H5761,I5761,J5761)</f>
        <v>system.time(fastq &lt;- fread("C:/NGS/save/AdapterTrim_.fastq", header=F, sep="\t", na.strings="NA", strip.white=TRUE, verbose=TRUE))</v>
      </c>
    </row>
    <row r="5762" spans="1:20" x14ac:dyDescent="0.15">
      <c r="A5762" s="15">
        <v>5761</v>
      </c>
      <c r="B5762" s="11">
        <v>131</v>
      </c>
      <c r="C5762" s="11">
        <v>37</v>
      </c>
      <c r="D5762" s="20" t="str">
        <f>T5762</f>
        <v>file.remove("C:/NGS/save/AdapterTrim_.fastq","C:/NGS/save/F2_Adap-0.fastq","C:/NGS/save/F2_Adap-1.fastq","C:/NGS/save/F2_Adap-2.fastq","C:/NGS/save/F2_Adap-3.fastq")</v>
      </c>
      <c r="F5762" s="15" t="s">
        <v>11</v>
      </c>
      <c r="G5762" s="15" t="str">
        <f>'1. Input and Output files list'!$E$6</f>
        <v>C:/NGS/save/</v>
      </c>
      <c r="H5762" s="15" t="s">
        <v>38</v>
      </c>
      <c r="I5762" s="15" t="str">
        <f>'1. Input and Output files list'!$I$340</f>
        <v>.fastq</v>
      </c>
      <c r="J5762" s="15" t="s">
        <v>852</v>
      </c>
      <c r="K5762" s="15" t="str">
        <f>'1. Input and Output files list'!$E$6</f>
        <v>C:/NGS/save/</v>
      </c>
      <c r="L5762" s="15" t="s">
        <v>851</v>
      </c>
      <c r="M5762" t="str">
        <f>'1. Input and Output files list'!$E$6</f>
        <v>C:/NGS/save/</v>
      </c>
      <c r="N5762" t="s">
        <v>89</v>
      </c>
      <c r="O5762" t="str">
        <f>'1. Input and Output files list'!$E$6</f>
        <v>C:/NGS/save/</v>
      </c>
      <c r="P5762" t="s">
        <v>90</v>
      </c>
      <c r="Q5762" t="str">
        <f>'1. Input and Output files list'!$E$6</f>
        <v>C:/NGS/save/</v>
      </c>
      <c r="R5762" t="s">
        <v>91</v>
      </c>
      <c r="T5762" t="str">
        <f>CONCATENATE(F5762,G5762,H5762,I5762,J5762,K5762,L5762,M5762,N5762,O5762,P5762,Q5762,R5762)</f>
        <v>file.remove("C:/NGS/save/AdapterTrim_.fastq","C:/NGS/save/F2_Adap-0.fastq","C:/NGS/save/F2_Adap-1.fastq","C:/NGS/save/F2_Adap-2.fastq","C:/NGS/save/F2_Adap-3.fastq")</v>
      </c>
    </row>
    <row r="5763" spans="1:20" x14ac:dyDescent="0.15">
      <c r="A5763" s="15">
        <v>5762</v>
      </c>
      <c r="B5763" s="11">
        <v>131</v>
      </c>
      <c r="C5763" s="11">
        <v>38</v>
      </c>
      <c r="D5763" s="20" t="s">
        <v>93</v>
      </c>
      <c r="F5763" s="15"/>
      <c r="G5763" s="15"/>
      <c r="H5763" s="15"/>
      <c r="I5763" s="15"/>
      <c r="J5763" s="15"/>
      <c r="K5763" s="15"/>
      <c r="L5763" s="15"/>
    </row>
    <row r="5764" spans="1:20" x14ac:dyDescent="0.15">
      <c r="A5764" s="15">
        <v>5763</v>
      </c>
      <c r="B5764" s="11">
        <v>131</v>
      </c>
      <c r="C5764" s="11">
        <v>39</v>
      </c>
      <c r="D5764" s="20" t="s">
        <v>2</v>
      </c>
      <c r="F5764" s="15"/>
      <c r="G5764" s="15"/>
      <c r="H5764" s="15"/>
      <c r="I5764" s="15"/>
      <c r="J5764" s="15"/>
      <c r="K5764" s="15"/>
      <c r="L5764" s="15"/>
    </row>
    <row r="5765" spans="1:20" x14ac:dyDescent="0.15">
      <c r="A5765" s="15">
        <v>5764</v>
      </c>
      <c r="B5765" s="11">
        <v>131</v>
      </c>
      <c r="C5765" s="11">
        <v>40</v>
      </c>
      <c r="D5765" s="20" t="str">
        <f>K5765</f>
        <v>system.time(write.csv(RADtag, file="C:/NGS/save/.tagcount", row.names = F))</v>
      </c>
      <c r="F5765" s="15" t="s">
        <v>164</v>
      </c>
      <c r="G5765" s="15" t="str">
        <f>'1. Input and Output files list'!$E$6</f>
        <v>C:/NGS/save/</v>
      </c>
      <c r="H5765" s="15" t="str">
        <f>'1. Input and Output files list'!$J$340</f>
        <v>.tagcount</v>
      </c>
      <c r="I5765" s="15" t="s">
        <v>210</v>
      </c>
      <c r="J5765" s="15"/>
      <c r="K5765" s="15" t="str">
        <f>CONCATENATE(F5765,G5765,H5765,I5765)</f>
        <v>system.time(write.csv(RADtag, file="C:/NGS/save/.tagcount", row.names = F))</v>
      </c>
      <c r="L5765" s="15"/>
    </row>
    <row r="5766" spans="1:20" x14ac:dyDescent="0.15">
      <c r="A5766" s="15">
        <v>5765</v>
      </c>
      <c r="B5766" s="11">
        <v>131</v>
      </c>
      <c r="C5766" s="11">
        <v>41</v>
      </c>
      <c r="D5766" s="20" t="str">
        <f>L5766</f>
        <v>file.remove("C:/NGS/save/.fastq")</v>
      </c>
      <c r="F5766" s="15" t="s">
        <v>97</v>
      </c>
      <c r="G5766" s="15" t="s">
        <v>13</v>
      </c>
      <c r="H5766" s="15" t="str">
        <f>'1. Input and Output files list'!$E$6</f>
        <v>C:/NGS/save/</v>
      </c>
      <c r="I5766" s="15" t="str">
        <f>'1. Input and Output files list'!$I$340</f>
        <v>.fastq</v>
      </c>
      <c r="J5766" s="7" t="s">
        <v>16</v>
      </c>
      <c r="K5766" s="15" t="s">
        <v>52</v>
      </c>
      <c r="L5766" s="15" t="str">
        <f>CONCATENATE(F5766,G5766,H5766,I5766,J5766,K5766)</f>
        <v>file.remove("C:/NGS/save/.fastq")</v>
      </c>
    </row>
    <row r="5767" spans="1:20" x14ac:dyDescent="0.15">
      <c r="A5767" s="15">
        <v>5766</v>
      </c>
      <c r="B5767" s="11">
        <v>131</v>
      </c>
      <c r="C5767" s="11">
        <v>42</v>
      </c>
      <c r="D5767" s="20" t="s">
        <v>170</v>
      </c>
      <c r="F5767" s="15"/>
      <c r="G5767" s="15"/>
      <c r="H5767" s="15"/>
      <c r="I5767" s="15"/>
      <c r="J5767" s="15"/>
      <c r="K5767" s="15"/>
      <c r="L5767" s="15"/>
    </row>
    <row r="5768" spans="1:20" x14ac:dyDescent="0.15">
      <c r="A5768" s="15">
        <v>5767</v>
      </c>
      <c r="B5768" s="11">
        <v>131</v>
      </c>
      <c r="C5768" s="11">
        <v>43</v>
      </c>
      <c r="D5768" s="20" t="str">
        <f>L5768</f>
        <v>system.time(write.csv(RAD_1over, file="C:/NGS/save/.tagcount1over", row.names = F))</v>
      </c>
      <c r="F5768" s="10" t="s">
        <v>171</v>
      </c>
      <c r="G5768" s="15" t="str">
        <f>'1. Input and Output files list'!$E$6</f>
        <v>C:/NGS/save/</v>
      </c>
      <c r="H5768" s="10" t="str">
        <f>'1. Input and Output files list'!$K$340</f>
        <v>.tagcount1over</v>
      </c>
      <c r="I5768" s="10" t="s">
        <v>210</v>
      </c>
      <c r="J5768" s="15"/>
      <c r="K5768" s="15"/>
      <c r="L5768" s="15" t="str">
        <f>CONCATENATE(F5768,G5768,H5768,I5768)</f>
        <v>system.time(write.csv(RAD_1over, file="C:/NGS/save/.tagcount1over", row.names = F))</v>
      </c>
    </row>
    <row r="5769" spans="1:20" x14ac:dyDescent="0.15">
      <c r="A5769" s="15">
        <v>5768</v>
      </c>
      <c r="B5769" s="11">
        <v>131</v>
      </c>
      <c r="C5769" s="11">
        <v>44</v>
      </c>
      <c r="D5769" s="20" t="s">
        <v>1073</v>
      </c>
      <c r="F5769" s="15"/>
      <c r="G5769" s="15"/>
      <c r="H5769" s="15"/>
      <c r="I5769" s="15"/>
      <c r="J5769" s="15"/>
      <c r="K5769" s="15"/>
      <c r="L5769" s="15"/>
    </row>
    <row r="5770" spans="1:20" x14ac:dyDescent="0.15">
      <c r="A5770" s="15">
        <v>5769</v>
      </c>
      <c r="B5770" s="11">
        <v>132</v>
      </c>
      <c r="C5770" s="11">
        <v>1</v>
      </c>
      <c r="D5770" s="20" t="str">
        <f>L5770</f>
        <v>in_f &lt;- c("0", "0")</v>
      </c>
      <c r="F5770" s="15" t="s">
        <v>3</v>
      </c>
      <c r="G5770" s="15">
        <f>'1. Input and Output files list'!$E$342</f>
        <v>0</v>
      </c>
      <c r="H5770" s="15" t="s">
        <v>10</v>
      </c>
      <c r="I5770" s="15">
        <f>'1. Input and Output files list'!$E$343</f>
        <v>0</v>
      </c>
      <c r="J5770" s="15" t="s">
        <v>4</v>
      </c>
      <c r="K5770" s="15"/>
      <c r="L5770" s="15" t="str">
        <f>CONCATENATE(F5770,G5770,H5770,I5770,J5770)</f>
        <v>in_f &lt;- c("0", "0")</v>
      </c>
    </row>
    <row r="5771" spans="1:20" x14ac:dyDescent="0.15">
      <c r="A5771" s="15">
        <v>5770</v>
      </c>
      <c r="B5771" s="11">
        <v>132</v>
      </c>
      <c r="C5771" s="11">
        <v>2</v>
      </c>
      <c r="D5771" s="20" t="str">
        <f>L5771</f>
        <v>out_f &lt;- "C:/NGS/save/.fastq"</v>
      </c>
      <c r="F5771" s="15" t="s">
        <v>95</v>
      </c>
      <c r="G5771" s="15" t="s">
        <v>13</v>
      </c>
      <c r="H5771" s="15" t="str">
        <f>'1. Input and Output files list'!$E$6</f>
        <v>C:/NGS/save/</v>
      </c>
      <c r="I5771" s="15" t="str">
        <f>'1. Input and Output files list'!$I$342</f>
        <v>.fastq</v>
      </c>
      <c r="J5771" s="7" t="s">
        <v>16</v>
      </c>
      <c r="K5771" s="15"/>
      <c r="L5771" s="15" t="str">
        <f>CONCATENATE(F5771,G5771,H5771,I5771,J5771)</f>
        <v>out_f &lt;- "C:/NGS/save/.fastq"</v>
      </c>
    </row>
    <row r="5772" spans="1:20" x14ac:dyDescent="0.15">
      <c r="A5772" s="15">
        <v>5771</v>
      </c>
      <c r="B5772" s="11">
        <v>132</v>
      </c>
      <c r="C5772" s="11">
        <v>3</v>
      </c>
      <c r="D5772" s="20" t="str">
        <f>L5772</f>
        <v>param_trim &lt;- 0</v>
      </c>
      <c r="F5772" s="15" t="s">
        <v>163</v>
      </c>
      <c r="G5772" s="15">
        <f>'1. Input and Output files list'!$H$342</f>
        <v>0</v>
      </c>
      <c r="H5772" s="15"/>
      <c r="I5772" s="15"/>
      <c r="J5772" s="15"/>
      <c r="K5772" s="15"/>
      <c r="L5772" s="15" t="str">
        <f>CONCATENATE(F5772,G5772)</f>
        <v>param_trim &lt;- 0</v>
      </c>
    </row>
    <row r="5773" spans="1:20" x14ac:dyDescent="0.15">
      <c r="A5773" s="15">
        <v>5772</v>
      </c>
      <c r="B5773" s="11">
        <v>132</v>
      </c>
      <c r="C5773" s="11">
        <v>4</v>
      </c>
      <c r="D5773" s="20" t="s">
        <v>21</v>
      </c>
      <c r="F5773" s="15"/>
      <c r="G5773" s="15"/>
      <c r="H5773" s="15"/>
      <c r="I5773" s="15"/>
      <c r="J5773" s="15"/>
      <c r="K5773" s="15"/>
      <c r="L5773" s="15"/>
    </row>
    <row r="5774" spans="1:20" x14ac:dyDescent="0.15">
      <c r="A5774" s="15">
        <v>5773</v>
      </c>
      <c r="B5774" s="11">
        <v>132</v>
      </c>
      <c r="C5774" s="11">
        <v>5</v>
      </c>
      <c r="D5774" s="20" t="s">
        <v>22</v>
      </c>
      <c r="F5774" s="15"/>
      <c r="G5774" s="15"/>
      <c r="H5774" s="15"/>
      <c r="I5774" s="15"/>
      <c r="J5774" s="15"/>
      <c r="K5774" s="15"/>
      <c r="L5774" s="15"/>
    </row>
    <row r="5775" spans="1:20" x14ac:dyDescent="0.15">
      <c r="A5775" s="15">
        <v>5774</v>
      </c>
      <c r="B5775" s="11">
        <v>132</v>
      </c>
      <c r="C5775" s="11">
        <v>6</v>
      </c>
      <c r="D5775" s="20" t="s">
        <v>23</v>
      </c>
      <c r="F5775" s="15"/>
      <c r="G5775" s="15"/>
      <c r="H5775" s="15"/>
      <c r="I5775" s="15"/>
      <c r="J5775" s="15"/>
      <c r="K5775" s="15"/>
      <c r="L5775" s="15"/>
    </row>
    <row r="5776" spans="1:20" x14ac:dyDescent="0.15">
      <c r="A5776" s="15">
        <v>5775</v>
      </c>
      <c r="B5776" s="11">
        <v>132</v>
      </c>
      <c r="C5776" s="11">
        <v>7</v>
      </c>
      <c r="D5776" s="20" t="str">
        <f>L5776</f>
        <v>hoge1 &lt;- DNAStringSet(sread(fastq), start=1, end=hoge)</v>
      </c>
      <c r="F5776" s="15" t="s">
        <v>166</v>
      </c>
      <c r="G5776" s="15">
        <f>'1. Input and Output files list'!$G$342+1</f>
        <v>1</v>
      </c>
      <c r="H5776" s="15" t="s">
        <v>26</v>
      </c>
      <c r="I5776" s="15"/>
      <c r="J5776" s="15"/>
      <c r="K5776" s="15"/>
      <c r="L5776" s="15" t="str">
        <f>CONCATENATE(F5776,G5776,H5776)</f>
        <v>hoge1 &lt;- DNAStringSet(sread(fastq), start=1, end=hoge)</v>
      </c>
    </row>
    <row r="5777" spans="1:18" x14ac:dyDescent="0.15">
      <c r="A5777" s="15">
        <v>5776</v>
      </c>
      <c r="B5777" s="11">
        <v>132</v>
      </c>
      <c r="C5777" s="11">
        <v>8</v>
      </c>
      <c r="D5777" s="20" t="str">
        <f>L5777</f>
        <v>hoge2 &lt;- BStringSet(quality(quality(fastq)), start=1, end=hoge)</v>
      </c>
      <c r="F5777" s="15" t="s">
        <v>167</v>
      </c>
      <c r="G5777" s="15">
        <f>'1. Input and Output files list'!$G$342+1</f>
        <v>1</v>
      </c>
      <c r="H5777" s="15" t="s">
        <v>26</v>
      </c>
      <c r="I5777" s="15"/>
      <c r="J5777" s="15"/>
      <c r="K5777" s="15"/>
      <c r="L5777" s="15" t="str">
        <f>CONCATENATE(F5777,G5777,H5777)</f>
        <v>hoge2 &lt;- BStringSet(quality(quality(fastq)), start=1, end=hoge)</v>
      </c>
    </row>
    <row r="5778" spans="1:18" x14ac:dyDescent="0.15">
      <c r="A5778" s="15">
        <v>5777</v>
      </c>
      <c r="B5778" s="11">
        <v>132</v>
      </c>
      <c r="C5778" s="11">
        <v>9</v>
      </c>
      <c r="D5778" s="20" t="s">
        <v>24</v>
      </c>
      <c r="F5778" s="15"/>
      <c r="G5778" s="15"/>
      <c r="H5778" s="15"/>
      <c r="I5778" s="15"/>
      <c r="J5778" s="15"/>
      <c r="K5778" s="15"/>
      <c r="L5778" s="15"/>
    </row>
    <row r="5779" spans="1:18" x14ac:dyDescent="0.15">
      <c r="A5779" s="15">
        <v>5778</v>
      </c>
      <c r="B5779" s="11">
        <v>132</v>
      </c>
      <c r="C5779" s="11">
        <v>10</v>
      </c>
      <c r="D5779" s="20" t="s">
        <v>96</v>
      </c>
      <c r="F5779" s="15"/>
      <c r="G5779" s="15"/>
      <c r="H5779" s="15"/>
      <c r="I5779" s="15"/>
      <c r="J5779" s="15"/>
      <c r="K5779" s="15"/>
      <c r="L5779" s="15"/>
    </row>
    <row r="5780" spans="1:18" x14ac:dyDescent="0.15">
      <c r="A5780" s="15">
        <v>5779</v>
      </c>
      <c r="B5780" s="11">
        <v>132</v>
      </c>
      <c r="C5780" s="11">
        <v>11</v>
      </c>
      <c r="D5780" s="53" t="str">
        <f>R5780</f>
        <v>param1 &lt;- 35</v>
      </c>
      <c r="F5780" s="15" t="s">
        <v>843</v>
      </c>
      <c r="G5780" s="15">
        <f>'1. Input and Output files list'!$E$32</f>
        <v>35</v>
      </c>
      <c r="H5780" s="15"/>
      <c r="I5780" s="15"/>
      <c r="J5780" s="15"/>
      <c r="K5780" s="15"/>
      <c r="L5780" s="15"/>
      <c r="R5780" t="str">
        <f>CONCATENATE(F5780,G5780,H5780)</f>
        <v>param1 &lt;- 35</v>
      </c>
    </row>
    <row r="5781" spans="1:18" x14ac:dyDescent="0.15">
      <c r="A5781" s="15">
        <v>5780</v>
      </c>
      <c r="B5781" s="11">
        <v>132</v>
      </c>
      <c r="C5781" s="11">
        <v>12</v>
      </c>
      <c r="D5781" s="53" t="str">
        <f>R5781</f>
        <v>param2 &lt;- 0.1</v>
      </c>
      <c r="F5781" s="15" t="s">
        <v>844</v>
      </c>
      <c r="G5781" s="15">
        <f>'1. Input and Output files list'!$E$34</f>
        <v>0.1</v>
      </c>
      <c r="H5781" s="15"/>
      <c r="I5781" s="15"/>
      <c r="J5781" s="15"/>
      <c r="K5781" s="15"/>
      <c r="L5781" s="15"/>
      <c r="R5781" t="str">
        <f>CONCATENATE(F5781,G5781,H5781)</f>
        <v>param2 &lt;- 0.1</v>
      </c>
    </row>
    <row r="5782" spans="1:18" x14ac:dyDescent="0.15">
      <c r="A5782" s="15">
        <v>5781</v>
      </c>
      <c r="B5782" s="11">
        <v>132</v>
      </c>
      <c r="C5782" s="11">
        <v>13</v>
      </c>
      <c r="D5782" s="53" t="str">
        <f>R5782</f>
        <v>fastq &lt;- readFastq("C:/NGS/save/.fastq")</v>
      </c>
      <c r="F5782" s="15" t="s">
        <v>845</v>
      </c>
      <c r="G5782" s="15" t="str">
        <f>'1. Input and Output files list'!$E$6</f>
        <v>C:/NGS/save/</v>
      </c>
      <c r="H5782" s="5" t="str">
        <f>'1. Input and Output files list'!$I$342</f>
        <v>.fastq</v>
      </c>
      <c r="I5782" s="15" t="s">
        <v>4</v>
      </c>
      <c r="J5782" s="15">
        <v>132</v>
      </c>
      <c r="K5782" s="15"/>
      <c r="L5782" s="15"/>
      <c r="R5782" t="str">
        <f>CONCATENATE(F5782,G5782,H5782,I5782)</f>
        <v>fastq &lt;- readFastq("C:/NGS/save/.fastq")</v>
      </c>
    </row>
    <row r="5783" spans="1:18" x14ac:dyDescent="0.15">
      <c r="A5783" s="15">
        <v>5782</v>
      </c>
      <c r="B5783" s="11">
        <v>132</v>
      </c>
      <c r="C5783" s="11">
        <v>14</v>
      </c>
      <c r="D5783" s="53" t="s">
        <v>840</v>
      </c>
      <c r="F5783" s="15"/>
      <c r="G5783" s="15"/>
      <c r="H5783" s="15"/>
      <c r="I5783" s="15"/>
      <c r="J5783" s="15"/>
      <c r="K5783" s="15"/>
      <c r="L5783" s="15"/>
    </row>
    <row r="5784" spans="1:18" x14ac:dyDescent="0.15">
      <c r="A5784" s="15">
        <v>5783</v>
      </c>
      <c r="B5784" s="11">
        <v>132</v>
      </c>
      <c r="C5784" s="11">
        <v>15</v>
      </c>
      <c r="D5784" s="53" t="s">
        <v>841</v>
      </c>
      <c r="F5784" s="15"/>
      <c r="G5784" s="15"/>
      <c r="H5784" s="15"/>
      <c r="I5784" s="15"/>
      <c r="J5784" s="15"/>
      <c r="K5784" s="15"/>
      <c r="L5784" s="15"/>
    </row>
    <row r="5785" spans="1:18" x14ac:dyDescent="0.15">
      <c r="A5785" s="15">
        <v>5784</v>
      </c>
      <c r="B5785" s="11">
        <v>132</v>
      </c>
      <c r="C5785" s="11">
        <v>16</v>
      </c>
      <c r="D5785" s="53" t="s">
        <v>842</v>
      </c>
      <c r="F5785" s="15"/>
      <c r="G5785" s="15"/>
      <c r="H5785" s="15"/>
      <c r="I5785" s="15"/>
      <c r="J5785" s="15"/>
      <c r="K5785" s="15"/>
      <c r="L5785" s="15"/>
    </row>
    <row r="5786" spans="1:18" x14ac:dyDescent="0.15">
      <c r="A5786" s="15">
        <v>5785</v>
      </c>
      <c r="B5786" s="11">
        <v>132</v>
      </c>
      <c r="C5786" s="11">
        <v>17</v>
      </c>
      <c r="D5786" s="20" t="str">
        <f>L5786</f>
        <v xml:space="preserve">writeFastq(fastq, "C:/NGS/save/F2_Adap-0.fastq", compress=F)   </v>
      </c>
      <c r="F5786" s="15" t="s">
        <v>847</v>
      </c>
      <c r="G5786" s="15" t="str">
        <f>'1. Input and Output files list'!$E$6</f>
        <v>C:/NGS/save/</v>
      </c>
      <c r="H5786" s="15" t="s">
        <v>850</v>
      </c>
      <c r="I5786" s="15"/>
      <c r="J5786" s="15"/>
      <c r="K5786" s="15"/>
      <c r="L5786" s="15" t="str">
        <f>CONCATENATE(F5786,G5786,H5786,I5786,J5786)</f>
        <v xml:space="preserve">writeFastq(fastq, "C:/NGS/save/F2_Adap-0.fastq", compress=F)   </v>
      </c>
    </row>
    <row r="5787" spans="1:18" x14ac:dyDescent="0.15">
      <c r="A5787" s="15">
        <v>5786</v>
      </c>
      <c r="B5787" s="11">
        <v>132</v>
      </c>
      <c r="C5787" s="11">
        <v>18</v>
      </c>
      <c r="D5787" s="20" t="str">
        <f>L5787</f>
        <v>in_f &lt;- "C:/NGS/save/F2_Adap-0.fastq"</v>
      </c>
      <c r="F5787" s="15" t="s">
        <v>14</v>
      </c>
      <c r="G5787" s="15" t="s">
        <v>13</v>
      </c>
      <c r="H5787" s="15" t="str">
        <f>'1. Input and Output files list'!$E$6</f>
        <v>C:/NGS/save/</v>
      </c>
      <c r="I5787" s="15" t="s">
        <v>849</v>
      </c>
      <c r="J5787" s="7"/>
      <c r="K5787" s="15"/>
      <c r="L5787" s="15" t="str">
        <f>CONCATENATE(F5787,G5787,H5787,I5787,J5787)</f>
        <v>in_f &lt;- "C:/NGS/save/F2_Adap-0.fastq"</v>
      </c>
    </row>
    <row r="5788" spans="1:18" x14ac:dyDescent="0.15">
      <c r="A5788" s="15">
        <v>5787</v>
      </c>
      <c r="B5788" s="11">
        <v>132</v>
      </c>
      <c r="C5788" s="11">
        <v>19</v>
      </c>
      <c r="D5788" s="20" t="str">
        <f>L5788</f>
        <v>out_f &lt;- "C:/NGS/save/F2_Adap-1.fastq"</v>
      </c>
      <c r="F5788" s="15" t="s">
        <v>15</v>
      </c>
      <c r="G5788" s="15" t="str">
        <f>'1. Input and Output files list'!$E$6</f>
        <v>C:/NGS/save/</v>
      </c>
      <c r="H5788" s="15" t="s">
        <v>86</v>
      </c>
      <c r="I5788" s="15"/>
      <c r="J5788" s="15"/>
      <c r="K5788" s="15"/>
      <c r="L5788" s="15" t="str">
        <f>CONCATENATE(F5788,G5788,H5788)</f>
        <v>out_f &lt;- "C:/NGS/save/F2_Adap-1.fastq"</v>
      </c>
    </row>
    <row r="5789" spans="1:18" x14ac:dyDescent="0.15">
      <c r="A5789" s="15">
        <v>5788</v>
      </c>
      <c r="B5789" s="11">
        <v>132</v>
      </c>
      <c r="C5789" s="11">
        <v>20</v>
      </c>
      <c r="D5789" s="20" t="str">
        <f>L5789</f>
        <v>param_adapter &lt;- "CATGAGATCGGAAGAGCGTCGTGTAGGGAAAGAGTGT"  #Adapter sequence 1</v>
      </c>
      <c r="F5789" s="11" t="s">
        <v>44</v>
      </c>
      <c r="G5789" s="11" t="str">
        <f>'1. Input and Output files list'!$E$64</f>
        <v>CATGAGATCGGAAGAGCGTCGTGTAGGGAAAGAGTGT</v>
      </c>
      <c r="H5789" s="11" t="s">
        <v>46</v>
      </c>
      <c r="I5789" s="15"/>
      <c r="J5789" s="15"/>
      <c r="K5789" s="15"/>
      <c r="L5789" s="15" t="str">
        <f>CONCATENATE(F5789,G5789,H5789)</f>
        <v>param_adapter &lt;- "CATGAGATCGGAAGAGCGTCGTGTAGGGAAAGAGTGT"  #Adapter sequence 1</v>
      </c>
    </row>
    <row r="5790" spans="1:18" x14ac:dyDescent="0.15">
      <c r="A5790" s="15">
        <v>5789</v>
      </c>
      <c r="B5790" s="11">
        <v>132</v>
      </c>
      <c r="C5790" s="11">
        <v>21</v>
      </c>
      <c r="D5790" s="20" t="s">
        <v>28</v>
      </c>
      <c r="F5790" s="15"/>
      <c r="G5790" s="15"/>
      <c r="H5790" s="15"/>
      <c r="I5790" s="15"/>
      <c r="J5790" s="15"/>
      <c r="K5790" s="15"/>
      <c r="L5790" s="15"/>
    </row>
    <row r="5791" spans="1:18" x14ac:dyDescent="0.15">
      <c r="A5791" s="15">
        <v>5790</v>
      </c>
      <c r="B5791" s="11">
        <v>132</v>
      </c>
      <c r="C5791" s="11">
        <v>22</v>
      </c>
      <c r="D5791" s="20" t="str">
        <f>L5791</f>
        <v>in_f &lt;- "C:/NGS/save/F2_Adap-1.fastq"</v>
      </c>
      <c r="F5791" s="15" t="s">
        <v>12</v>
      </c>
      <c r="G5791" s="15" t="str">
        <f>'1. Input and Output files list'!$E$6</f>
        <v>C:/NGS/save/</v>
      </c>
      <c r="H5791" s="15" t="s">
        <v>86</v>
      </c>
      <c r="I5791" s="15"/>
      <c r="J5791" s="15"/>
      <c r="K5791" s="15"/>
      <c r="L5791" s="15" t="str">
        <f>CONCATENATE(F5791,G5791,H5791)</f>
        <v>in_f &lt;- "C:/NGS/save/F2_Adap-1.fastq"</v>
      </c>
    </row>
    <row r="5792" spans="1:18" x14ac:dyDescent="0.15">
      <c r="A5792" s="15">
        <v>5791</v>
      </c>
      <c r="B5792" s="11">
        <v>132</v>
      </c>
      <c r="C5792" s="11">
        <v>23</v>
      </c>
      <c r="D5792" s="20" t="str">
        <f>L5792</f>
        <v>out_f &lt;- "C:/NGS/save/F2_Adap-2.fastq"</v>
      </c>
      <c r="F5792" s="15" t="s">
        <v>15</v>
      </c>
      <c r="G5792" s="15" t="str">
        <f>'1. Input and Output files list'!$E$6</f>
        <v>C:/NGS/save/</v>
      </c>
      <c r="H5792" s="15" t="s">
        <v>87</v>
      </c>
      <c r="I5792" s="15"/>
      <c r="J5792" s="15"/>
      <c r="K5792" s="15"/>
      <c r="L5792" s="15" t="str">
        <f>CONCATENATE(F5792,G5792,H5792)</f>
        <v>out_f &lt;- "C:/NGS/save/F2_Adap-2.fastq"</v>
      </c>
    </row>
    <row r="5793" spans="1:20" x14ac:dyDescent="0.15">
      <c r="A5793" s="15">
        <v>5792</v>
      </c>
      <c r="B5793" s="11">
        <v>132</v>
      </c>
      <c r="C5793" s="11">
        <v>24</v>
      </c>
      <c r="D5793" s="20" t="str">
        <f>L5793</f>
        <v>param_adapter &lt;- "TAAGATCGGAAGAGCACACGTCTGAACTCCAGTCAC"  #Adapter sequence 2</v>
      </c>
      <c r="F5793" s="11" t="s">
        <v>44</v>
      </c>
      <c r="G5793" s="15" t="str">
        <f>'1. Input and Output files list'!$E$65</f>
        <v>TAAGATCGGAAGAGCACACGTCTGAACTCCAGTCAC</v>
      </c>
      <c r="H5793" s="11" t="s">
        <v>47</v>
      </c>
      <c r="I5793" s="15"/>
      <c r="J5793" s="15"/>
      <c r="K5793" s="15"/>
      <c r="L5793" s="15" t="str">
        <f>CONCATENATE(F5793,G5793,H5793)</f>
        <v>param_adapter &lt;- "TAAGATCGGAAGAGCACACGTCTGAACTCCAGTCAC"  #Adapter sequence 2</v>
      </c>
    </row>
    <row r="5794" spans="1:20" x14ac:dyDescent="0.15">
      <c r="A5794" s="15">
        <v>5793</v>
      </c>
      <c r="B5794" s="11">
        <v>132</v>
      </c>
      <c r="C5794" s="11">
        <v>25</v>
      </c>
      <c r="D5794" s="20" t="s">
        <v>29</v>
      </c>
      <c r="F5794" s="15"/>
      <c r="G5794" s="15"/>
      <c r="H5794" s="15"/>
      <c r="I5794" s="15"/>
      <c r="J5794" s="15"/>
      <c r="K5794" s="15"/>
      <c r="L5794" s="15"/>
    </row>
    <row r="5795" spans="1:20" x14ac:dyDescent="0.15">
      <c r="A5795" s="15">
        <v>5794</v>
      </c>
      <c r="B5795" s="11">
        <v>132</v>
      </c>
      <c r="C5795" s="11">
        <v>26</v>
      </c>
      <c r="D5795" s="20" t="str">
        <f>L5795</f>
        <v>in_f &lt;- "C:/NGS/save/F2_Adap-2.fastq"</v>
      </c>
      <c r="F5795" s="15" t="s">
        <v>12</v>
      </c>
      <c r="G5795" s="15" t="str">
        <f>'1. Input and Output files list'!$E$6</f>
        <v>C:/NGS/save/</v>
      </c>
      <c r="H5795" s="15" t="s">
        <v>87</v>
      </c>
      <c r="I5795" s="15"/>
      <c r="J5795" s="15"/>
      <c r="K5795" s="15"/>
      <c r="L5795" s="15" t="str">
        <f>CONCATENATE(F5795,G5795,H5795)</f>
        <v>in_f &lt;- "C:/NGS/save/F2_Adap-2.fastq"</v>
      </c>
    </row>
    <row r="5796" spans="1:20" x14ac:dyDescent="0.15">
      <c r="A5796" s="15">
        <v>5795</v>
      </c>
      <c r="B5796" s="11">
        <v>132</v>
      </c>
      <c r="C5796" s="11">
        <v>27</v>
      </c>
      <c r="D5796" s="20" t="str">
        <f>L5796</f>
        <v>out_f &lt;- "C:/NGS/save/F2_Adap-3.fastq"</v>
      </c>
      <c r="F5796" s="15" t="s">
        <v>15</v>
      </c>
      <c r="G5796" s="15" t="str">
        <f>'1. Input and Output files list'!$E$6</f>
        <v>C:/NGS/save/</v>
      </c>
      <c r="H5796" s="15" t="s">
        <v>88</v>
      </c>
      <c r="I5796" s="15"/>
      <c r="J5796" s="15"/>
      <c r="K5796" s="15"/>
      <c r="L5796" s="15" t="str">
        <f>CONCATENATE(F5796,G5796,H5796)</f>
        <v>out_f &lt;- "C:/NGS/save/F2_Adap-3.fastq"</v>
      </c>
    </row>
    <row r="5797" spans="1:20" x14ac:dyDescent="0.15">
      <c r="A5797" s="15">
        <v>5796</v>
      </c>
      <c r="B5797" s="11">
        <v>132</v>
      </c>
      <c r="C5797" s="11">
        <v>28</v>
      </c>
      <c r="D5797" s="20" t="str">
        <f>L5797</f>
        <v>param_adapter &lt;- "TAAGATCGGAAGAGCGTCGTGTAGGGAAAGAGTGT"  #Adapter sequence 3</v>
      </c>
      <c r="F5797" s="15" t="s">
        <v>44</v>
      </c>
      <c r="G5797" s="15" t="str">
        <f>'1. Input and Output files list'!$E$66</f>
        <v>TAAGATCGGAAGAGCGTCGTGTAGGGAAAGAGTGT</v>
      </c>
      <c r="H5797" s="15" t="s">
        <v>49</v>
      </c>
      <c r="I5797" s="15"/>
      <c r="J5797" s="15"/>
      <c r="K5797" s="15"/>
      <c r="L5797" s="15" t="str">
        <f>CONCATENATE(F5797,G5797,H5797)</f>
        <v>param_adapter &lt;- "TAAGATCGGAAGAGCGTCGTGTAGGGAAAGAGTGT"  #Adapter sequence 3</v>
      </c>
    </row>
    <row r="5798" spans="1:20" x14ac:dyDescent="0.15">
      <c r="A5798" s="15">
        <v>5797</v>
      </c>
      <c r="B5798" s="11">
        <v>132</v>
      </c>
      <c r="C5798" s="11">
        <v>29</v>
      </c>
      <c r="D5798" s="20" t="s">
        <v>30</v>
      </c>
      <c r="F5798" s="15"/>
      <c r="G5798" s="15"/>
      <c r="H5798" s="15"/>
      <c r="I5798" s="15"/>
      <c r="J5798" s="15"/>
      <c r="K5798" s="15"/>
      <c r="L5798" s="15"/>
    </row>
    <row r="5799" spans="1:20" x14ac:dyDescent="0.15">
      <c r="A5799" s="15">
        <v>5798</v>
      </c>
      <c r="B5799" s="11">
        <v>132</v>
      </c>
      <c r="C5799" s="11">
        <v>30</v>
      </c>
      <c r="D5799" s="20" t="str">
        <f>L5799</f>
        <v>in_f &lt;- "C:/NGS/save/F2_Adap-3.fastq"</v>
      </c>
      <c r="F5799" s="15" t="s">
        <v>12</v>
      </c>
      <c r="G5799" s="15" t="str">
        <f>'1. Input and Output files list'!$E$6</f>
        <v>C:/NGS/save/</v>
      </c>
      <c r="H5799" s="15" t="s">
        <v>88</v>
      </c>
      <c r="I5799" s="15"/>
      <c r="J5799" s="15"/>
      <c r="K5799" s="15"/>
      <c r="L5799" s="15" t="str">
        <f>CONCATENATE(F5799,G5799,H5799)</f>
        <v>in_f &lt;- "C:/NGS/save/F2_Adap-3.fastq"</v>
      </c>
    </row>
    <row r="5800" spans="1:20" x14ac:dyDescent="0.15">
      <c r="A5800" s="15">
        <v>5799</v>
      </c>
      <c r="B5800" s="11">
        <v>132</v>
      </c>
      <c r="C5800" s="11">
        <v>31</v>
      </c>
      <c r="D5800" s="20" t="str">
        <f>L5800</f>
        <v>out_f &lt;- "C:/NGS/save/AdapterTrim_.fastq"</v>
      </c>
      <c r="F5800" s="15" t="s">
        <v>36</v>
      </c>
      <c r="G5800" s="15" t="str">
        <f>'1. Input and Output files list'!$E$6</f>
        <v>C:/NGS/save/</v>
      </c>
      <c r="H5800" s="15" t="s">
        <v>38</v>
      </c>
      <c r="I5800" s="15" t="str">
        <f>'1. Input and Output files list'!$I$342</f>
        <v>.fastq</v>
      </c>
      <c r="J5800" s="15" t="s">
        <v>16</v>
      </c>
      <c r="K5800" s="15"/>
      <c r="L5800" s="15" t="str">
        <f>CONCATENATE(F5800,G5800,H5800,I5800,J5800)</f>
        <v>out_f &lt;- "C:/NGS/save/AdapterTrim_.fastq"</v>
      </c>
    </row>
    <row r="5801" spans="1:20" x14ac:dyDescent="0.15">
      <c r="A5801" s="15">
        <v>5800</v>
      </c>
      <c r="B5801" s="11">
        <v>132</v>
      </c>
      <c r="C5801" s="11">
        <v>32</v>
      </c>
      <c r="D5801" s="20" t="str">
        <f>L5801</f>
        <v>param_adapter &lt;- "CATGAGATCGGAAGAGCACACGTCTGAACTCCAGTCAC"  #Adapter sequence 4</v>
      </c>
      <c r="F5801" s="15" t="s">
        <v>44</v>
      </c>
      <c r="G5801" s="15" t="str">
        <f>'1. Input and Output files list'!$E$67</f>
        <v>CATGAGATCGGAAGAGCACACGTCTGAACTCCAGTCAC</v>
      </c>
      <c r="H5801" s="15" t="s">
        <v>51</v>
      </c>
      <c r="I5801" s="15"/>
      <c r="J5801" s="15"/>
      <c r="K5801" s="15"/>
      <c r="L5801" s="15" t="str">
        <f>CONCATENATE(F5801,G5801,H5801)</f>
        <v>param_adapter &lt;- "CATGAGATCGGAAGAGCACACGTCTGAACTCCAGTCAC"  #Adapter sequence 4</v>
      </c>
    </row>
    <row r="5802" spans="1:20" x14ac:dyDescent="0.15">
      <c r="A5802" s="15">
        <v>5801</v>
      </c>
      <c r="B5802" s="11">
        <v>132</v>
      </c>
      <c r="C5802" s="11">
        <v>33</v>
      </c>
      <c r="D5802" s="20" t="s">
        <v>31</v>
      </c>
      <c r="F5802" s="15"/>
      <c r="G5802" s="15"/>
      <c r="H5802" s="15"/>
      <c r="I5802" s="15"/>
      <c r="J5802" s="15"/>
      <c r="K5802" s="15"/>
      <c r="L5802" s="15"/>
    </row>
    <row r="5803" spans="1:20" x14ac:dyDescent="0.15">
      <c r="A5803" s="15">
        <v>5802</v>
      </c>
      <c r="B5803" s="11">
        <v>132</v>
      </c>
      <c r="C5803" s="11">
        <v>34</v>
      </c>
      <c r="D5803" s="20" t="s">
        <v>32</v>
      </c>
      <c r="F5803" s="15"/>
      <c r="G5803" s="15"/>
      <c r="H5803" s="15"/>
      <c r="I5803" s="15"/>
      <c r="J5803" s="15"/>
      <c r="K5803" s="15"/>
      <c r="L5803" s="15"/>
    </row>
    <row r="5804" spans="1:20" x14ac:dyDescent="0.15">
      <c r="A5804" s="15">
        <v>5803</v>
      </c>
      <c r="B5804" s="11">
        <v>132</v>
      </c>
      <c r="C5804" s="11">
        <v>35</v>
      </c>
      <c r="D5804" s="20" t="str">
        <f>L5804</f>
        <v>write.csv(res, "C:/NGS/save/.fastq.csv")</v>
      </c>
      <c r="F5804" s="15" t="s">
        <v>35</v>
      </c>
      <c r="G5804" s="15" t="str">
        <f>'1. Input and Output files list'!$E$6</f>
        <v>C:/NGS/save/</v>
      </c>
      <c r="H5804" s="15" t="str">
        <f>'1. Input and Output files list'!$I$342</f>
        <v>.fastq</v>
      </c>
      <c r="I5804" s="15" t="s">
        <v>34</v>
      </c>
      <c r="J5804" s="15"/>
      <c r="K5804" s="15"/>
      <c r="L5804" s="15" t="str">
        <f>CONCATENATE(F5804,G5804,H5804,I5804)</f>
        <v>write.csv(res, "C:/NGS/save/.fastq.csv")</v>
      </c>
    </row>
    <row r="5805" spans="1:20" x14ac:dyDescent="0.15">
      <c r="A5805" s="15">
        <v>5804</v>
      </c>
      <c r="B5805" s="11">
        <v>132</v>
      </c>
      <c r="C5805" s="11">
        <v>36</v>
      </c>
      <c r="D5805" s="20" t="str">
        <f>L5805</f>
        <v>system.time(fastq &lt;- fread("C:/NGS/save/AdapterTrim_.fastq", header=F, sep="\t", na.strings="NA", strip.white=TRUE, verbose=TRUE))</v>
      </c>
      <c r="F5805" s="15" t="s">
        <v>92</v>
      </c>
      <c r="G5805" s="15" t="str">
        <f>'1. Input and Output files list'!$E$6</f>
        <v>C:/NGS/save/</v>
      </c>
      <c r="H5805" s="15" t="s">
        <v>38</v>
      </c>
      <c r="I5805" s="15" t="str">
        <f>'1. Input and Output files list'!$I$342</f>
        <v>.fastq</v>
      </c>
      <c r="J5805" s="15" t="s">
        <v>20</v>
      </c>
      <c r="K5805" s="15"/>
      <c r="L5805" s="15" t="str">
        <f>CONCATENATE(F5805,G5805,H5805,I5805,J5805)</f>
        <v>system.time(fastq &lt;- fread("C:/NGS/save/AdapterTrim_.fastq", header=F, sep="\t", na.strings="NA", strip.white=TRUE, verbose=TRUE))</v>
      </c>
    </row>
    <row r="5806" spans="1:20" x14ac:dyDescent="0.15">
      <c r="A5806" s="15">
        <v>5805</v>
      </c>
      <c r="B5806" s="11">
        <v>132</v>
      </c>
      <c r="C5806" s="11">
        <v>37</v>
      </c>
      <c r="D5806" s="20" t="str">
        <f>T5806</f>
        <v>file.remove("C:/NGS/save/AdapterTrim_.fastq","C:/NGS/save/F2_Adap-0.fastq","C:/NGS/save/F2_Adap-1.fastq","C:/NGS/save/F2_Adap-2.fastq","C:/NGS/save/F2_Adap-3.fastq")</v>
      </c>
      <c r="F5806" s="15" t="s">
        <v>11</v>
      </c>
      <c r="G5806" s="15" t="str">
        <f>'1. Input and Output files list'!$E$6</f>
        <v>C:/NGS/save/</v>
      </c>
      <c r="H5806" s="15" t="s">
        <v>38</v>
      </c>
      <c r="I5806" s="15" t="str">
        <f>'1. Input and Output files list'!$I$342</f>
        <v>.fastq</v>
      </c>
      <c r="J5806" s="15" t="s">
        <v>852</v>
      </c>
      <c r="K5806" s="15" t="str">
        <f>'1. Input and Output files list'!$E$6</f>
        <v>C:/NGS/save/</v>
      </c>
      <c r="L5806" s="15" t="s">
        <v>851</v>
      </c>
      <c r="M5806" s="15" t="str">
        <f>'1. Input and Output files list'!$E$6</f>
        <v>C:/NGS/save/</v>
      </c>
      <c r="N5806" s="15" t="s">
        <v>89</v>
      </c>
      <c r="O5806" t="str">
        <f>'1. Input and Output files list'!$E$6</f>
        <v>C:/NGS/save/</v>
      </c>
      <c r="P5806" t="s">
        <v>90</v>
      </c>
      <c r="Q5806" t="str">
        <f>'1. Input and Output files list'!$E$6</f>
        <v>C:/NGS/save/</v>
      </c>
      <c r="R5806" t="s">
        <v>91</v>
      </c>
      <c r="T5806" t="str">
        <f>CONCATENATE(F5806,G5806,H5806,I5806,J5806,K5806,L5806,M5806,N5806,O5806,P5806,Q5806,R5806)</f>
        <v>file.remove("C:/NGS/save/AdapterTrim_.fastq","C:/NGS/save/F2_Adap-0.fastq","C:/NGS/save/F2_Adap-1.fastq","C:/NGS/save/F2_Adap-2.fastq","C:/NGS/save/F2_Adap-3.fastq")</v>
      </c>
    </row>
    <row r="5807" spans="1:20" x14ac:dyDescent="0.15">
      <c r="A5807" s="15">
        <v>5806</v>
      </c>
      <c r="B5807" s="11">
        <v>132</v>
      </c>
      <c r="C5807" s="11">
        <v>38</v>
      </c>
      <c r="D5807" s="20" t="s">
        <v>93</v>
      </c>
      <c r="F5807" s="15"/>
      <c r="G5807" s="15"/>
      <c r="H5807" s="15"/>
      <c r="I5807" s="15"/>
      <c r="J5807" s="15"/>
      <c r="K5807" s="15"/>
      <c r="L5807" s="15"/>
      <c r="M5807" s="15"/>
      <c r="N5807" s="15"/>
    </row>
    <row r="5808" spans="1:20" x14ac:dyDescent="0.15">
      <c r="A5808" s="15">
        <v>5807</v>
      </c>
      <c r="B5808" s="11">
        <v>132</v>
      </c>
      <c r="C5808" s="11">
        <v>39</v>
      </c>
      <c r="D5808" s="20" t="s">
        <v>2</v>
      </c>
      <c r="F5808" s="15"/>
      <c r="G5808" s="15"/>
      <c r="H5808" s="15"/>
      <c r="I5808" s="15"/>
      <c r="J5808" s="15"/>
      <c r="K5808" s="15"/>
      <c r="L5808" s="15"/>
      <c r="M5808" s="15"/>
      <c r="N5808" s="15"/>
    </row>
    <row r="5809" spans="1:18" x14ac:dyDescent="0.15">
      <c r="A5809" s="15">
        <v>5808</v>
      </c>
      <c r="B5809" s="11">
        <v>132</v>
      </c>
      <c r="C5809" s="11">
        <v>40</v>
      </c>
      <c r="D5809" s="20" t="str">
        <f>K5809</f>
        <v>system.time(write.csv(RADtag, file="C:/NGS/save/.tagcount", row.names = F))</v>
      </c>
      <c r="F5809" s="15" t="s">
        <v>164</v>
      </c>
      <c r="G5809" s="15" t="str">
        <f>'1. Input and Output files list'!$E$6</f>
        <v>C:/NGS/save/</v>
      </c>
      <c r="H5809" s="15" t="str">
        <f>'1. Input and Output files list'!$J$342</f>
        <v>.tagcount</v>
      </c>
      <c r="I5809" s="15" t="s">
        <v>210</v>
      </c>
      <c r="J5809" s="15"/>
      <c r="K5809" s="15" t="str">
        <f>CONCATENATE(F5809,G5809,H5809,I5809)</f>
        <v>system.time(write.csv(RADtag, file="C:/NGS/save/.tagcount", row.names = F))</v>
      </c>
      <c r="L5809" s="15"/>
      <c r="M5809" s="15"/>
      <c r="N5809" s="15"/>
    </row>
    <row r="5810" spans="1:18" x14ac:dyDescent="0.15">
      <c r="A5810" s="15">
        <v>5809</v>
      </c>
      <c r="B5810" s="11">
        <v>132</v>
      </c>
      <c r="C5810" s="11">
        <v>41</v>
      </c>
      <c r="D5810" s="20" t="str">
        <f>L5810</f>
        <v>file.remove("C:/NGS/save/.fastq")</v>
      </c>
      <c r="F5810" s="15" t="s">
        <v>97</v>
      </c>
      <c r="G5810" s="15" t="s">
        <v>13</v>
      </c>
      <c r="H5810" s="15" t="str">
        <f>'1. Input and Output files list'!$E$6</f>
        <v>C:/NGS/save/</v>
      </c>
      <c r="I5810" s="15" t="str">
        <f>'1. Input and Output files list'!$I$342</f>
        <v>.fastq</v>
      </c>
      <c r="J5810" s="7" t="s">
        <v>16</v>
      </c>
      <c r="K5810" s="15" t="s">
        <v>52</v>
      </c>
      <c r="L5810" s="15" t="str">
        <f>CONCATENATE(F5810,G5810,H5810,I5810,J5810,K5810)</f>
        <v>file.remove("C:/NGS/save/.fastq")</v>
      </c>
      <c r="M5810" s="15"/>
      <c r="N5810" s="15"/>
    </row>
    <row r="5811" spans="1:18" x14ac:dyDescent="0.15">
      <c r="A5811" s="15">
        <v>5810</v>
      </c>
      <c r="B5811" s="11">
        <v>132</v>
      </c>
      <c r="C5811" s="11">
        <v>42</v>
      </c>
      <c r="D5811" s="20" t="s">
        <v>170</v>
      </c>
      <c r="F5811" s="15"/>
      <c r="G5811" s="15"/>
      <c r="H5811" s="15"/>
      <c r="I5811" s="15"/>
      <c r="J5811" s="15"/>
      <c r="K5811" s="15"/>
      <c r="L5811" s="15"/>
      <c r="M5811" s="15"/>
      <c r="N5811" s="15"/>
    </row>
    <row r="5812" spans="1:18" x14ac:dyDescent="0.15">
      <c r="A5812" s="15">
        <v>5811</v>
      </c>
      <c r="B5812" s="11">
        <v>132</v>
      </c>
      <c r="C5812" s="11">
        <v>43</v>
      </c>
      <c r="D5812" s="20" t="str">
        <f>L5812</f>
        <v>system.time(write.csv(RAD_1over, file="C:/NGS/save/.tagcount1over", row.names = F))</v>
      </c>
      <c r="F5812" s="10" t="s">
        <v>171</v>
      </c>
      <c r="G5812" s="15" t="str">
        <f>'1. Input and Output files list'!$E$6</f>
        <v>C:/NGS/save/</v>
      </c>
      <c r="H5812" s="10" t="str">
        <f>'1. Input and Output files list'!$K$342</f>
        <v>.tagcount1over</v>
      </c>
      <c r="I5812" s="10" t="s">
        <v>210</v>
      </c>
      <c r="J5812" s="15"/>
      <c r="K5812" s="15"/>
      <c r="L5812" s="15" t="str">
        <f>CONCATENATE(F5812,G5812,H5812,I5812)</f>
        <v>system.time(write.csv(RAD_1over, file="C:/NGS/save/.tagcount1over", row.names = F))</v>
      </c>
      <c r="M5812" s="15"/>
      <c r="N5812" s="15"/>
    </row>
    <row r="5813" spans="1:18" x14ac:dyDescent="0.15">
      <c r="A5813" s="15">
        <v>5812</v>
      </c>
      <c r="B5813" s="11">
        <v>132</v>
      </c>
      <c r="C5813" s="11">
        <v>44</v>
      </c>
      <c r="D5813" s="20" t="s">
        <v>1073</v>
      </c>
      <c r="F5813" s="15"/>
      <c r="G5813" s="15"/>
      <c r="H5813" s="15"/>
      <c r="I5813" s="15"/>
      <c r="J5813" s="15"/>
      <c r="K5813" s="15"/>
      <c r="L5813" s="15"/>
      <c r="M5813" s="15"/>
      <c r="N5813" s="15"/>
    </row>
    <row r="5814" spans="1:18" x14ac:dyDescent="0.15">
      <c r="A5814" s="15">
        <v>5813</v>
      </c>
      <c r="B5814" s="11">
        <v>133</v>
      </c>
      <c r="C5814" s="11">
        <v>1</v>
      </c>
      <c r="D5814" s="20" t="str">
        <f>L5814</f>
        <v>in_f &lt;- c("0", "0")</v>
      </c>
      <c r="F5814" s="15" t="s">
        <v>3</v>
      </c>
      <c r="G5814" s="15">
        <f>'1. Input and Output files list'!$E$344</f>
        <v>0</v>
      </c>
      <c r="H5814" s="15" t="s">
        <v>10</v>
      </c>
      <c r="I5814" s="15">
        <f>'1. Input and Output files list'!$E$345</f>
        <v>0</v>
      </c>
      <c r="J5814" s="15" t="s">
        <v>4</v>
      </c>
      <c r="K5814" s="15"/>
      <c r="L5814" s="15" t="str">
        <f>CONCATENATE(F5814,G5814,H5814,I5814,J5814)</f>
        <v>in_f &lt;- c("0", "0")</v>
      </c>
      <c r="M5814" s="15"/>
      <c r="N5814" s="15"/>
    </row>
    <row r="5815" spans="1:18" x14ac:dyDescent="0.15">
      <c r="A5815" s="15">
        <v>5814</v>
      </c>
      <c r="B5815" s="11">
        <v>133</v>
      </c>
      <c r="C5815" s="11">
        <v>2</v>
      </c>
      <c r="D5815" s="20" t="str">
        <f>L5815</f>
        <v>out_f &lt;- "C:/NGS/save/.fastq"</v>
      </c>
      <c r="F5815" s="15" t="s">
        <v>95</v>
      </c>
      <c r="G5815" s="15" t="s">
        <v>13</v>
      </c>
      <c r="H5815" s="15" t="str">
        <f>'1. Input and Output files list'!$E$6</f>
        <v>C:/NGS/save/</v>
      </c>
      <c r="I5815" s="15" t="str">
        <f>'1. Input and Output files list'!$I$344</f>
        <v>.fastq</v>
      </c>
      <c r="J5815" s="7" t="s">
        <v>16</v>
      </c>
      <c r="K5815" s="15"/>
      <c r="L5815" s="15" t="str">
        <f>CONCATENATE(F5815,G5815,H5815,I5815,J5815)</f>
        <v>out_f &lt;- "C:/NGS/save/.fastq"</v>
      </c>
      <c r="M5815" s="15"/>
      <c r="N5815" s="15"/>
    </row>
    <row r="5816" spans="1:18" x14ac:dyDescent="0.15">
      <c r="A5816" s="15">
        <v>5815</v>
      </c>
      <c r="B5816" s="11">
        <v>133</v>
      </c>
      <c r="C5816" s="11">
        <v>3</v>
      </c>
      <c r="D5816" s="20" t="str">
        <f>L5816</f>
        <v>param_trim &lt;- 0</v>
      </c>
      <c r="F5816" s="15" t="s">
        <v>163</v>
      </c>
      <c r="G5816" s="15">
        <f>'1. Input and Output files list'!$H$344</f>
        <v>0</v>
      </c>
      <c r="H5816" s="15"/>
      <c r="I5816" s="15"/>
      <c r="J5816" s="15"/>
      <c r="K5816" s="15"/>
      <c r="L5816" s="15" t="str">
        <f>CONCATENATE(F5816,G5816)</f>
        <v>param_trim &lt;- 0</v>
      </c>
      <c r="M5816" s="15"/>
      <c r="N5816" s="15"/>
    </row>
    <row r="5817" spans="1:18" x14ac:dyDescent="0.15">
      <c r="A5817" s="15">
        <v>5816</v>
      </c>
      <c r="B5817" s="11">
        <v>133</v>
      </c>
      <c r="C5817" s="11">
        <v>4</v>
      </c>
      <c r="D5817" s="20" t="s">
        <v>21</v>
      </c>
      <c r="F5817" s="15"/>
      <c r="G5817" s="15"/>
      <c r="H5817" s="15"/>
      <c r="I5817" s="15"/>
      <c r="J5817" s="15"/>
      <c r="K5817" s="15"/>
      <c r="L5817" s="15"/>
      <c r="M5817" s="15"/>
      <c r="N5817" s="15"/>
    </row>
    <row r="5818" spans="1:18" x14ac:dyDescent="0.15">
      <c r="A5818" s="15">
        <v>5817</v>
      </c>
      <c r="B5818" s="11">
        <v>133</v>
      </c>
      <c r="C5818" s="11">
        <v>5</v>
      </c>
      <c r="D5818" s="20" t="s">
        <v>22</v>
      </c>
      <c r="F5818" s="15"/>
      <c r="G5818" s="15"/>
      <c r="H5818" s="15"/>
      <c r="I5818" s="15"/>
      <c r="J5818" s="15"/>
      <c r="K5818" s="15"/>
      <c r="L5818" s="15"/>
      <c r="M5818" s="15"/>
      <c r="N5818" s="15"/>
    </row>
    <row r="5819" spans="1:18" x14ac:dyDescent="0.15">
      <c r="A5819" s="15">
        <v>5818</v>
      </c>
      <c r="B5819" s="11">
        <v>133</v>
      </c>
      <c r="C5819" s="11">
        <v>6</v>
      </c>
      <c r="D5819" s="20" t="s">
        <v>23</v>
      </c>
      <c r="F5819" s="15"/>
      <c r="G5819" s="15"/>
      <c r="H5819" s="15"/>
      <c r="I5819" s="15"/>
      <c r="J5819" s="15"/>
      <c r="K5819" s="15"/>
      <c r="L5819" s="15"/>
      <c r="M5819" s="15"/>
      <c r="N5819" s="15"/>
    </row>
    <row r="5820" spans="1:18" x14ac:dyDescent="0.15">
      <c r="A5820" s="15">
        <v>5819</v>
      </c>
      <c r="B5820" s="11">
        <v>133</v>
      </c>
      <c r="C5820" s="11">
        <v>7</v>
      </c>
      <c r="D5820" s="20" t="str">
        <f>L5820</f>
        <v>hoge1 &lt;- DNAStringSet(sread(fastq), start=1, end=hoge)</v>
      </c>
      <c r="F5820" s="15" t="s">
        <v>166</v>
      </c>
      <c r="G5820" s="15">
        <f>'1. Input and Output files list'!$G$344+1</f>
        <v>1</v>
      </c>
      <c r="H5820" s="15" t="s">
        <v>26</v>
      </c>
      <c r="I5820" s="15"/>
      <c r="J5820" s="15"/>
      <c r="K5820" s="15"/>
      <c r="L5820" s="15" t="str">
        <f>CONCATENATE(F5820,G5820,H5820)</f>
        <v>hoge1 &lt;- DNAStringSet(sread(fastq), start=1, end=hoge)</v>
      </c>
      <c r="M5820" s="15"/>
      <c r="N5820" s="15"/>
    </row>
    <row r="5821" spans="1:18" x14ac:dyDescent="0.15">
      <c r="A5821" s="15">
        <v>5820</v>
      </c>
      <c r="B5821" s="11">
        <v>133</v>
      </c>
      <c r="C5821" s="11">
        <v>8</v>
      </c>
      <c r="D5821" s="20" t="str">
        <f>L5821</f>
        <v>hoge2 &lt;- BStringSet(quality(quality(fastq)), start=1, end=hoge)</v>
      </c>
      <c r="F5821" s="15" t="s">
        <v>167</v>
      </c>
      <c r="G5821" s="15">
        <f>'1. Input and Output files list'!$G$344+1</f>
        <v>1</v>
      </c>
      <c r="H5821" s="15" t="s">
        <v>26</v>
      </c>
      <c r="I5821" s="15"/>
      <c r="J5821" s="15"/>
      <c r="K5821" s="15"/>
      <c r="L5821" s="15" t="str">
        <f>CONCATENATE(F5821,G5821,H5821)</f>
        <v>hoge2 &lt;- BStringSet(quality(quality(fastq)), start=1, end=hoge)</v>
      </c>
      <c r="M5821" s="15"/>
      <c r="N5821" s="15"/>
    </row>
    <row r="5822" spans="1:18" x14ac:dyDescent="0.15">
      <c r="A5822" s="15">
        <v>5821</v>
      </c>
      <c r="B5822" s="11">
        <v>133</v>
      </c>
      <c r="C5822" s="11">
        <v>9</v>
      </c>
      <c r="D5822" s="20" t="s">
        <v>24</v>
      </c>
      <c r="F5822" s="15"/>
      <c r="G5822" s="15"/>
      <c r="H5822" s="15"/>
      <c r="I5822" s="15"/>
      <c r="J5822" s="15"/>
      <c r="K5822" s="15"/>
      <c r="L5822" s="15"/>
      <c r="M5822" s="15"/>
      <c r="N5822" s="15"/>
    </row>
    <row r="5823" spans="1:18" x14ac:dyDescent="0.15">
      <c r="A5823" s="15">
        <v>5822</v>
      </c>
      <c r="B5823" s="11">
        <v>133</v>
      </c>
      <c r="C5823" s="11">
        <v>10</v>
      </c>
      <c r="D5823" s="20" t="s">
        <v>96</v>
      </c>
      <c r="F5823" s="15"/>
      <c r="G5823" s="15"/>
      <c r="H5823" s="15"/>
      <c r="I5823" s="15"/>
      <c r="J5823" s="15"/>
      <c r="K5823" s="15"/>
      <c r="L5823" s="15"/>
      <c r="M5823" s="15"/>
      <c r="N5823" s="15"/>
    </row>
    <row r="5824" spans="1:18" x14ac:dyDescent="0.15">
      <c r="A5824" s="15">
        <v>5823</v>
      </c>
      <c r="B5824" s="11">
        <v>133</v>
      </c>
      <c r="C5824" s="11">
        <v>11</v>
      </c>
      <c r="D5824" s="53" t="str">
        <f>R5824</f>
        <v>param1 &lt;- 35</v>
      </c>
      <c r="F5824" s="15" t="s">
        <v>843</v>
      </c>
      <c r="G5824" s="15">
        <f>'1. Input and Output files list'!$E$32</f>
        <v>35</v>
      </c>
      <c r="H5824" s="15"/>
      <c r="I5824" s="15"/>
      <c r="J5824" s="15"/>
      <c r="K5824" s="15"/>
      <c r="L5824" s="15"/>
      <c r="M5824" s="15"/>
      <c r="N5824" s="15"/>
      <c r="R5824" t="str">
        <f>CONCATENATE(F5824,G5824,H5824)</f>
        <v>param1 &lt;- 35</v>
      </c>
    </row>
    <row r="5825" spans="1:18" x14ac:dyDescent="0.15">
      <c r="A5825" s="15">
        <v>5824</v>
      </c>
      <c r="B5825" s="11">
        <v>133</v>
      </c>
      <c r="C5825" s="11">
        <v>12</v>
      </c>
      <c r="D5825" s="53" t="str">
        <f>R5825</f>
        <v>param2 &lt;- 0.1</v>
      </c>
      <c r="F5825" s="15" t="s">
        <v>844</v>
      </c>
      <c r="G5825" s="15">
        <f>'1. Input and Output files list'!$E$34</f>
        <v>0.1</v>
      </c>
      <c r="H5825" s="15"/>
      <c r="I5825" s="15"/>
      <c r="J5825" s="15"/>
      <c r="K5825" s="15"/>
      <c r="L5825" s="15"/>
      <c r="M5825" s="15"/>
      <c r="N5825" s="15"/>
      <c r="R5825" t="str">
        <f>CONCATENATE(F5825,G5825,H5825)</f>
        <v>param2 &lt;- 0.1</v>
      </c>
    </row>
    <row r="5826" spans="1:18" x14ac:dyDescent="0.15">
      <c r="A5826" s="15">
        <v>5825</v>
      </c>
      <c r="B5826" s="11">
        <v>133</v>
      </c>
      <c r="C5826" s="11">
        <v>13</v>
      </c>
      <c r="D5826" s="53" t="str">
        <f>R5826</f>
        <v>fastq &lt;- readFastq("C:/NGS/save/.fastq")</v>
      </c>
      <c r="F5826" s="15" t="s">
        <v>845</v>
      </c>
      <c r="G5826" s="15" t="str">
        <f>'1. Input and Output files list'!$E$6</f>
        <v>C:/NGS/save/</v>
      </c>
      <c r="H5826" s="5" t="str">
        <f>'1. Input and Output files list'!$I$344</f>
        <v>.fastq</v>
      </c>
      <c r="I5826" s="15" t="s">
        <v>4</v>
      </c>
      <c r="J5826" s="15">
        <v>133</v>
      </c>
      <c r="K5826" s="15"/>
      <c r="L5826" s="15"/>
      <c r="M5826" s="15"/>
      <c r="N5826" s="15"/>
      <c r="R5826" t="str">
        <f>CONCATENATE(F5826,G5826,H5826,I5826)</f>
        <v>fastq &lt;- readFastq("C:/NGS/save/.fastq")</v>
      </c>
    </row>
    <row r="5827" spans="1:18" x14ac:dyDescent="0.15">
      <c r="A5827" s="15">
        <v>5826</v>
      </c>
      <c r="B5827" s="11">
        <v>133</v>
      </c>
      <c r="C5827" s="11">
        <v>14</v>
      </c>
      <c r="D5827" s="53" t="s">
        <v>840</v>
      </c>
      <c r="F5827" s="15"/>
      <c r="G5827" s="15"/>
      <c r="H5827" s="15"/>
      <c r="I5827" s="15"/>
      <c r="J5827" s="15"/>
      <c r="K5827" s="15"/>
      <c r="L5827" s="15"/>
      <c r="M5827" s="15"/>
      <c r="N5827" s="15"/>
    </row>
    <row r="5828" spans="1:18" x14ac:dyDescent="0.15">
      <c r="A5828" s="15">
        <v>5827</v>
      </c>
      <c r="B5828" s="11">
        <v>133</v>
      </c>
      <c r="C5828" s="11">
        <v>15</v>
      </c>
      <c r="D5828" s="53" t="s">
        <v>841</v>
      </c>
      <c r="F5828" s="15"/>
      <c r="G5828" s="15"/>
      <c r="H5828" s="15"/>
      <c r="I5828" s="15"/>
      <c r="J5828" s="15"/>
      <c r="K5828" s="15"/>
      <c r="L5828" s="15"/>
      <c r="M5828" s="15"/>
      <c r="N5828" s="15"/>
    </row>
    <row r="5829" spans="1:18" x14ac:dyDescent="0.15">
      <c r="A5829" s="15">
        <v>5828</v>
      </c>
      <c r="B5829" s="11">
        <v>133</v>
      </c>
      <c r="C5829" s="11">
        <v>16</v>
      </c>
      <c r="D5829" s="53" t="s">
        <v>842</v>
      </c>
      <c r="F5829" s="15"/>
      <c r="G5829" s="15"/>
      <c r="H5829" s="15"/>
      <c r="I5829" s="15"/>
      <c r="J5829" s="15"/>
      <c r="K5829" s="15"/>
      <c r="L5829" s="15"/>
      <c r="M5829" s="15"/>
      <c r="N5829" s="15"/>
    </row>
    <row r="5830" spans="1:18" x14ac:dyDescent="0.15">
      <c r="A5830" s="15">
        <v>5829</v>
      </c>
      <c r="B5830" s="11">
        <v>133</v>
      </c>
      <c r="C5830" s="11">
        <v>17</v>
      </c>
      <c r="D5830" s="20" t="str">
        <f>L5830</f>
        <v xml:space="preserve">writeFastq(fastq, "C:/NGS/save/F2_Adap-0.fastq", compress=F)   </v>
      </c>
      <c r="F5830" s="15" t="s">
        <v>847</v>
      </c>
      <c r="G5830" s="15" t="str">
        <f>'1. Input and Output files list'!$E$6</f>
        <v>C:/NGS/save/</v>
      </c>
      <c r="H5830" s="15" t="s">
        <v>850</v>
      </c>
      <c r="I5830" s="15"/>
      <c r="J5830" s="15"/>
      <c r="K5830" s="15"/>
      <c r="L5830" s="15" t="str">
        <f>CONCATENATE(F5830,G5830,H5830,I5830,J5830)</f>
        <v xml:space="preserve">writeFastq(fastq, "C:/NGS/save/F2_Adap-0.fastq", compress=F)   </v>
      </c>
      <c r="M5830" s="15"/>
      <c r="N5830" s="15"/>
    </row>
    <row r="5831" spans="1:18" x14ac:dyDescent="0.15">
      <c r="A5831" s="15">
        <v>5830</v>
      </c>
      <c r="B5831" s="11">
        <v>133</v>
      </c>
      <c r="C5831" s="11">
        <v>18</v>
      </c>
      <c r="D5831" s="20" t="str">
        <f>L5831</f>
        <v>in_f &lt;- "C:/NGS/save/F2_Adap-0.fastq"</v>
      </c>
      <c r="F5831" s="15" t="s">
        <v>14</v>
      </c>
      <c r="G5831" s="15" t="s">
        <v>13</v>
      </c>
      <c r="H5831" s="15" t="str">
        <f>'1. Input and Output files list'!$E$6</f>
        <v>C:/NGS/save/</v>
      </c>
      <c r="I5831" s="15" t="s">
        <v>849</v>
      </c>
      <c r="J5831" s="7"/>
      <c r="K5831" s="15"/>
      <c r="L5831" s="15" t="str">
        <f>CONCATENATE(F5831,G5831,H5831,I5831,J5831)</f>
        <v>in_f &lt;- "C:/NGS/save/F2_Adap-0.fastq"</v>
      </c>
      <c r="M5831" s="15"/>
      <c r="N5831" s="15"/>
    </row>
    <row r="5832" spans="1:18" x14ac:dyDescent="0.15">
      <c r="A5832" s="15">
        <v>5831</v>
      </c>
      <c r="B5832" s="11">
        <v>133</v>
      </c>
      <c r="C5832" s="11">
        <v>19</v>
      </c>
      <c r="D5832" s="20" t="str">
        <f>L5832</f>
        <v>out_f &lt;- "C:/NGS/save/F2_Adap-1.fastq"</v>
      </c>
      <c r="F5832" s="15" t="s">
        <v>15</v>
      </c>
      <c r="G5832" s="15" t="str">
        <f>'1. Input and Output files list'!$E$6</f>
        <v>C:/NGS/save/</v>
      </c>
      <c r="H5832" s="15" t="s">
        <v>86</v>
      </c>
      <c r="I5832" s="15"/>
      <c r="J5832" s="15"/>
      <c r="K5832" s="15"/>
      <c r="L5832" s="15" t="str">
        <f>CONCATENATE(F5832,G5832,H5832)</f>
        <v>out_f &lt;- "C:/NGS/save/F2_Adap-1.fastq"</v>
      </c>
      <c r="M5832" s="15"/>
      <c r="N5832" s="15"/>
    </row>
    <row r="5833" spans="1:18" x14ac:dyDescent="0.15">
      <c r="A5833" s="15">
        <v>5832</v>
      </c>
      <c r="B5833" s="11">
        <v>133</v>
      </c>
      <c r="C5833" s="11">
        <v>20</v>
      </c>
      <c r="D5833" s="20" t="str">
        <f>L5833</f>
        <v>param_adapter &lt;- "CATGAGATCGGAAGAGCGTCGTGTAGGGAAAGAGTGT"  #Adapter sequence 1</v>
      </c>
      <c r="F5833" s="11" t="s">
        <v>44</v>
      </c>
      <c r="G5833" s="11" t="str">
        <f>'1. Input and Output files list'!$E$64</f>
        <v>CATGAGATCGGAAGAGCGTCGTGTAGGGAAAGAGTGT</v>
      </c>
      <c r="H5833" s="11" t="s">
        <v>46</v>
      </c>
      <c r="I5833" s="15"/>
      <c r="J5833" s="15"/>
      <c r="K5833" s="15"/>
      <c r="L5833" s="15" t="str">
        <f>CONCATENATE(F5833,G5833,H5833)</f>
        <v>param_adapter &lt;- "CATGAGATCGGAAGAGCGTCGTGTAGGGAAAGAGTGT"  #Adapter sequence 1</v>
      </c>
      <c r="M5833" s="15"/>
      <c r="N5833" s="15"/>
    </row>
    <row r="5834" spans="1:18" x14ac:dyDescent="0.15">
      <c r="A5834" s="15">
        <v>5833</v>
      </c>
      <c r="B5834" s="11">
        <v>133</v>
      </c>
      <c r="C5834" s="11">
        <v>21</v>
      </c>
      <c r="D5834" s="20" t="s">
        <v>28</v>
      </c>
      <c r="F5834" s="15"/>
      <c r="G5834" s="15"/>
      <c r="H5834" s="15"/>
      <c r="I5834" s="15"/>
      <c r="J5834" s="15"/>
      <c r="K5834" s="15"/>
      <c r="L5834" s="15"/>
      <c r="M5834" s="15"/>
      <c r="N5834" s="15"/>
    </row>
    <row r="5835" spans="1:18" x14ac:dyDescent="0.15">
      <c r="A5835" s="15">
        <v>5834</v>
      </c>
      <c r="B5835" s="11">
        <v>133</v>
      </c>
      <c r="C5835" s="11">
        <v>22</v>
      </c>
      <c r="D5835" s="20" t="str">
        <f>L5835</f>
        <v>in_f &lt;- "C:/NGS/save/F2_Adap-1.fastq"</v>
      </c>
      <c r="F5835" s="15" t="s">
        <v>12</v>
      </c>
      <c r="G5835" s="15" t="str">
        <f>'1. Input and Output files list'!$E$6</f>
        <v>C:/NGS/save/</v>
      </c>
      <c r="H5835" s="15" t="s">
        <v>86</v>
      </c>
      <c r="I5835" s="15"/>
      <c r="J5835" s="15"/>
      <c r="K5835" s="15"/>
      <c r="L5835" s="15" t="str">
        <f>CONCATENATE(F5835,G5835,H5835)</f>
        <v>in_f &lt;- "C:/NGS/save/F2_Adap-1.fastq"</v>
      </c>
      <c r="M5835" s="15"/>
      <c r="N5835" s="15"/>
    </row>
    <row r="5836" spans="1:18" x14ac:dyDescent="0.15">
      <c r="A5836" s="15">
        <v>5835</v>
      </c>
      <c r="B5836" s="11">
        <v>133</v>
      </c>
      <c r="C5836" s="11">
        <v>23</v>
      </c>
      <c r="D5836" s="20" t="str">
        <f>L5836</f>
        <v>out_f &lt;- "C:/NGS/save/F2_Adap-2.fastq"</v>
      </c>
      <c r="F5836" s="15" t="s">
        <v>15</v>
      </c>
      <c r="G5836" s="15" t="str">
        <f>'1. Input and Output files list'!$E$6</f>
        <v>C:/NGS/save/</v>
      </c>
      <c r="H5836" s="15" t="s">
        <v>87</v>
      </c>
      <c r="I5836" s="15"/>
      <c r="J5836" s="15"/>
      <c r="K5836" s="15"/>
      <c r="L5836" s="15" t="str">
        <f>CONCATENATE(F5836,G5836,H5836)</f>
        <v>out_f &lt;- "C:/NGS/save/F2_Adap-2.fastq"</v>
      </c>
      <c r="M5836" s="15"/>
      <c r="N5836" s="15"/>
    </row>
    <row r="5837" spans="1:18" x14ac:dyDescent="0.15">
      <c r="A5837" s="15">
        <v>5836</v>
      </c>
      <c r="B5837" s="11">
        <v>133</v>
      </c>
      <c r="C5837" s="11">
        <v>24</v>
      </c>
      <c r="D5837" s="20" t="str">
        <f>L5837</f>
        <v>param_adapter &lt;- "TAAGATCGGAAGAGCACACGTCTGAACTCCAGTCAC"  #Adapter sequence 2</v>
      </c>
      <c r="F5837" s="11" t="s">
        <v>44</v>
      </c>
      <c r="G5837" s="15" t="str">
        <f>'1. Input and Output files list'!$E$65</f>
        <v>TAAGATCGGAAGAGCACACGTCTGAACTCCAGTCAC</v>
      </c>
      <c r="H5837" s="11" t="s">
        <v>47</v>
      </c>
      <c r="I5837" s="15"/>
      <c r="J5837" s="15"/>
      <c r="K5837" s="15"/>
      <c r="L5837" s="15" t="str">
        <f>CONCATENATE(F5837,G5837,H5837)</f>
        <v>param_adapter &lt;- "TAAGATCGGAAGAGCACACGTCTGAACTCCAGTCAC"  #Adapter sequence 2</v>
      </c>
      <c r="M5837" s="15"/>
      <c r="N5837" s="15"/>
    </row>
    <row r="5838" spans="1:18" x14ac:dyDescent="0.15">
      <c r="A5838" s="15">
        <v>5837</v>
      </c>
      <c r="B5838" s="11">
        <v>133</v>
      </c>
      <c r="C5838" s="11">
        <v>25</v>
      </c>
      <c r="D5838" s="20" t="s">
        <v>29</v>
      </c>
      <c r="F5838" s="15"/>
      <c r="G5838" s="15"/>
      <c r="H5838" s="15"/>
      <c r="I5838" s="15"/>
      <c r="J5838" s="15"/>
      <c r="K5838" s="15"/>
      <c r="L5838" s="15"/>
      <c r="M5838" s="15"/>
      <c r="N5838" s="15"/>
    </row>
    <row r="5839" spans="1:18" x14ac:dyDescent="0.15">
      <c r="A5839" s="15">
        <v>5838</v>
      </c>
      <c r="B5839" s="11">
        <v>133</v>
      </c>
      <c r="C5839" s="11">
        <v>26</v>
      </c>
      <c r="D5839" s="20" t="str">
        <f>L5839</f>
        <v>in_f &lt;- "C:/NGS/save/F2_Adap-2.fastq"</v>
      </c>
      <c r="F5839" s="15" t="s">
        <v>12</v>
      </c>
      <c r="G5839" s="15" t="str">
        <f>'1. Input and Output files list'!$E$6</f>
        <v>C:/NGS/save/</v>
      </c>
      <c r="H5839" s="15" t="s">
        <v>87</v>
      </c>
      <c r="I5839" s="15"/>
      <c r="J5839" s="15"/>
      <c r="K5839" s="15"/>
      <c r="L5839" s="15" t="str">
        <f>CONCATENATE(F5839,G5839,H5839)</f>
        <v>in_f &lt;- "C:/NGS/save/F2_Adap-2.fastq"</v>
      </c>
      <c r="M5839" s="15"/>
      <c r="N5839" s="15"/>
    </row>
    <row r="5840" spans="1:18" x14ac:dyDescent="0.15">
      <c r="A5840" s="15">
        <v>5839</v>
      </c>
      <c r="B5840" s="11">
        <v>133</v>
      </c>
      <c r="C5840" s="11">
        <v>27</v>
      </c>
      <c r="D5840" s="20" t="str">
        <f>L5840</f>
        <v>out_f &lt;- "C:/NGS/save/F2_Adap-3.fastq"</v>
      </c>
      <c r="F5840" s="15" t="s">
        <v>15</v>
      </c>
      <c r="G5840" s="15" t="str">
        <f>'1. Input and Output files list'!$E$6</f>
        <v>C:/NGS/save/</v>
      </c>
      <c r="H5840" s="15" t="s">
        <v>88</v>
      </c>
      <c r="I5840" s="15"/>
      <c r="J5840" s="15"/>
      <c r="K5840" s="15"/>
      <c r="L5840" s="15" t="str">
        <f>CONCATENATE(F5840,G5840,H5840)</f>
        <v>out_f &lt;- "C:/NGS/save/F2_Adap-3.fastq"</v>
      </c>
      <c r="M5840" s="15"/>
      <c r="N5840" s="15"/>
    </row>
    <row r="5841" spans="1:20" x14ac:dyDescent="0.15">
      <c r="A5841" s="15">
        <v>5840</v>
      </c>
      <c r="B5841" s="11">
        <v>133</v>
      </c>
      <c r="C5841" s="11">
        <v>28</v>
      </c>
      <c r="D5841" s="20" t="str">
        <f>L5841</f>
        <v>param_adapter &lt;- "TAAGATCGGAAGAGCGTCGTGTAGGGAAAGAGTGT"  #Adapter sequence 3</v>
      </c>
      <c r="F5841" s="15" t="s">
        <v>44</v>
      </c>
      <c r="G5841" s="15" t="str">
        <f>'1. Input and Output files list'!$E$66</f>
        <v>TAAGATCGGAAGAGCGTCGTGTAGGGAAAGAGTGT</v>
      </c>
      <c r="H5841" s="15" t="s">
        <v>49</v>
      </c>
      <c r="I5841" s="15"/>
      <c r="J5841" s="15"/>
      <c r="K5841" s="15"/>
      <c r="L5841" s="15" t="str">
        <f>CONCATENATE(F5841,G5841,H5841)</f>
        <v>param_adapter &lt;- "TAAGATCGGAAGAGCGTCGTGTAGGGAAAGAGTGT"  #Adapter sequence 3</v>
      </c>
      <c r="M5841" s="15"/>
      <c r="N5841" s="15"/>
    </row>
    <row r="5842" spans="1:20" x14ac:dyDescent="0.15">
      <c r="A5842" s="15">
        <v>5841</v>
      </c>
      <c r="B5842" s="11">
        <v>133</v>
      </c>
      <c r="C5842" s="11">
        <v>29</v>
      </c>
      <c r="D5842" s="20" t="s">
        <v>30</v>
      </c>
      <c r="F5842" s="15"/>
      <c r="G5842" s="15"/>
      <c r="H5842" s="15"/>
      <c r="I5842" s="15"/>
      <c r="J5842" s="15"/>
      <c r="K5842" s="15"/>
      <c r="L5842" s="15"/>
      <c r="M5842" s="15"/>
      <c r="N5842" s="15"/>
    </row>
    <row r="5843" spans="1:20" x14ac:dyDescent="0.15">
      <c r="A5843" s="15">
        <v>5842</v>
      </c>
      <c r="B5843" s="11">
        <v>133</v>
      </c>
      <c r="C5843" s="11">
        <v>30</v>
      </c>
      <c r="D5843" s="20" t="str">
        <f>L5843</f>
        <v>in_f &lt;- "C:/NGS/save/F2_Adap-3.fastq"</v>
      </c>
      <c r="F5843" s="15" t="s">
        <v>12</v>
      </c>
      <c r="G5843" s="15" t="str">
        <f>'1. Input and Output files list'!$E$6</f>
        <v>C:/NGS/save/</v>
      </c>
      <c r="H5843" s="15" t="s">
        <v>88</v>
      </c>
      <c r="I5843" s="15"/>
      <c r="J5843" s="15"/>
      <c r="K5843" s="15"/>
      <c r="L5843" s="15" t="str">
        <f>CONCATENATE(F5843,G5843,H5843)</f>
        <v>in_f &lt;- "C:/NGS/save/F2_Adap-3.fastq"</v>
      </c>
      <c r="M5843" s="15"/>
      <c r="N5843" s="15"/>
    </row>
    <row r="5844" spans="1:20" x14ac:dyDescent="0.15">
      <c r="A5844" s="15">
        <v>5843</v>
      </c>
      <c r="B5844" s="11">
        <v>133</v>
      </c>
      <c r="C5844" s="11">
        <v>31</v>
      </c>
      <c r="D5844" s="20" t="str">
        <f>L5844</f>
        <v>out_f &lt;- "C:/NGS/save/AdapterTrim_.fastq"</v>
      </c>
      <c r="F5844" s="15" t="s">
        <v>36</v>
      </c>
      <c r="G5844" s="15" t="str">
        <f>'1. Input and Output files list'!$E$6</f>
        <v>C:/NGS/save/</v>
      </c>
      <c r="H5844" s="15" t="s">
        <v>38</v>
      </c>
      <c r="I5844" s="15" t="str">
        <f>'1. Input and Output files list'!$I$344</f>
        <v>.fastq</v>
      </c>
      <c r="J5844" s="15" t="s">
        <v>16</v>
      </c>
      <c r="K5844" s="15"/>
      <c r="L5844" s="15" t="str">
        <f>CONCATENATE(F5844,G5844,H5844,I5844,J5844)</f>
        <v>out_f &lt;- "C:/NGS/save/AdapterTrim_.fastq"</v>
      </c>
      <c r="M5844" s="15"/>
      <c r="N5844" s="15"/>
    </row>
    <row r="5845" spans="1:20" x14ac:dyDescent="0.15">
      <c r="A5845" s="15">
        <v>5844</v>
      </c>
      <c r="B5845" s="11">
        <v>133</v>
      </c>
      <c r="C5845" s="11">
        <v>32</v>
      </c>
      <c r="D5845" s="20" t="str">
        <f>L5845</f>
        <v>param_adapter &lt;- "CATGAGATCGGAAGAGCACACGTCTGAACTCCAGTCAC"  #Adapter sequence 4</v>
      </c>
      <c r="F5845" s="15" t="s">
        <v>44</v>
      </c>
      <c r="G5845" s="15" t="str">
        <f>'1. Input and Output files list'!$E$67</f>
        <v>CATGAGATCGGAAGAGCACACGTCTGAACTCCAGTCAC</v>
      </c>
      <c r="H5845" s="15" t="s">
        <v>51</v>
      </c>
      <c r="I5845" s="15"/>
      <c r="J5845" s="15"/>
      <c r="K5845" s="15"/>
      <c r="L5845" s="15" t="str">
        <f>CONCATENATE(F5845,G5845,H5845)</f>
        <v>param_adapter &lt;- "CATGAGATCGGAAGAGCACACGTCTGAACTCCAGTCAC"  #Adapter sequence 4</v>
      </c>
      <c r="M5845" s="15"/>
      <c r="N5845" s="15"/>
    </row>
    <row r="5846" spans="1:20" x14ac:dyDescent="0.15">
      <c r="A5846" s="15">
        <v>5845</v>
      </c>
      <c r="B5846" s="11">
        <v>133</v>
      </c>
      <c r="C5846" s="11">
        <v>33</v>
      </c>
      <c r="D5846" s="20" t="s">
        <v>31</v>
      </c>
      <c r="F5846" s="15"/>
      <c r="G5846" s="15"/>
      <c r="H5846" s="15"/>
      <c r="I5846" s="15"/>
      <c r="J5846" s="15"/>
      <c r="K5846" s="15"/>
      <c r="L5846" s="15"/>
      <c r="M5846" s="15"/>
      <c r="N5846" s="15"/>
    </row>
    <row r="5847" spans="1:20" x14ac:dyDescent="0.15">
      <c r="A5847" s="15">
        <v>5846</v>
      </c>
      <c r="B5847" s="11">
        <v>133</v>
      </c>
      <c r="C5847" s="11">
        <v>34</v>
      </c>
      <c r="D5847" s="20" t="s">
        <v>32</v>
      </c>
      <c r="F5847" s="15"/>
      <c r="G5847" s="15"/>
      <c r="H5847" s="15"/>
      <c r="I5847" s="15"/>
      <c r="J5847" s="15"/>
      <c r="K5847" s="15"/>
      <c r="L5847" s="15"/>
      <c r="M5847" s="15"/>
      <c r="N5847" s="15"/>
    </row>
    <row r="5848" spans="1:20" x14ac:dyDescent="0.15">
      <c r="A5848" s="15">
        <v>5847</v>
      </c>
      <c r="B5848" s="11">
        <v>133</v>
      </c>
      <c r="C5848" s="11">
        <v>35</v>
      </c>
      <c r="D5848" s="20" t="str">
        <f>L5848</f>
        <v>write.csv(res, "C:/NGS/save/.fastq.csv")</v>
      </c>
      <c r="F5848" s="15" t="s">
        <v>35</v>
      </c>
      <c r="G5848" s="15" t="str">
        <f>'1. Input and Output files list'!$E$6</f>
        <v>C:/NGS/save/</v>
      </c>
      <c r="H5848" s="15" t="str">
        <f>'1. Input and Output files list'!$I$344</f>
        <v>.fastq</v>
      </c>
      <c r="I5848" s="15" t="s">
        <v>34</v>
      </c>
      <c r="J5848" s="15"/>
      <c r="K5848" s="15"/>
      <c r="L5848" s="15" t="str">
        <f>CONCATENATE(F5848,G5848,H5848,I5848)</f>
        <v>write.csv(res, "C:/NGS/save/.fastq.csv")</v>
      </c>
      <c r="M5848" s="15"/>
      <c r="N5848" s="15"/>
    </row>
    <row r="5849" spans="1:20" x14ac:dyDescent="0.15">
      <c r="A5849" s="15">
        <v>5848</v>
      </c>
      <c r="B5849" s="11">
        <v>133</v>
      </c>
      <c r="C5849" s="11">
        <v>36</v>
      </c>
      <c r="D5849" s="20" t="str">
        <f>L5849</f>
        <v>system.time(fastq &lt;- fread("C:/NGS/save/AdapterTrim_.fastq", header=F, sep="\t", na.strings="NA", strip.white=TRUE, verbose=TRUE))</v>
      </c>
      <c r="F5849" s="15" t="s">
        <v>92</v>
      </c>
      <c r="G5849" s="15" t="str">
        <f>'1. Input and Output files list'!$E$6</f>
        <v>C:/NGS/save/</v>
      </c>
      <c r="H5849" s="15" t="s">
        <v>38</v>
      </c>
      <c r="I5849" s="15" t="str">
        <f>'1. Input and Output files list'!$I$344</f>
        <v>.fastq</v>
      </c>
      <c r="J5849" s="15" t="s">
        <v>20</v>
      </c>
      <c r="K5849" s="15"/>
      <c r="L5849" s="15" t="str">
        <f>CONCATENATE(F5849,G5849,H5849,I5849,J5849)</f>
        <v>system.time(fastq &lt;- fread("C:/NGS/save/AdapterTrim_.fastq", header=F, sep="\t", na.strings="NA", strip.white=TRUE, verbose=TRUE))</v>
      </c>
      <c r="M5849" s="15"/>
      <c r="N5849" s="15"/>
    </row>
    <row r="5850" spans="1:20" x14ac:dyDescent="0.15">
      <c r="A5850" s="15">
        <v>5849</v>
      </c>
      <c r="B5850" s="11">
        <v>133</v>
      </c>
      <c r="C5850" s="11">
        <v>37</v>
      </c>
      <c r="D5850" s="20" t="str">
        <f>T5850</f>
        <v>file.remove("C:/NGS/save/AdapterTrim_.fastq","C:/NGS/save/F2_Adap-0.fastq","C:/NGS/save/F2_Adap-1.fastq","C:/NGS/save/F2_Adap-2.fastq","C:/NGS/save/F2_Adap-3.fastq")</v>
      </c>
      <c r="F5850" s="15" t="s">
        <v>11</v>
      </c>
      <c r="G5850" s="15" t="str">
        <f>'1. Input and Output files list'!$E$6</f>
        <v>C:/NGS/save/</v>
      </c>
      <c r="H5850" s="15" t="s">
        <v>38</v>
      </c>
      <c r="I5850" s="15" t="str">
        <f>'1. Input and Output files list'!$I$344</f>
        <v>.fastq</v>
      </c>
      <c r="J5850" s="15" t="s">
        <v>852</v>
      </c>
      <c r="K5850" s="15" t="str">
        <f>'1. Input and Output files list'!$E$6</f>
        <v>C:/NGS/save/</v>
      </c>
      <c r="L5850" s="15" t="s">
        <v>851</v>
      </c>
      <c r="M5850" s="15" t="str">
        <f>'1. Input and Output files list'!$E$6</f>
        <v>C:/NGS/save/</v>
      </c>
      <c r="N5850" s="15" t="s">
        <v>89</v>
      </c>
      <c r="O5850" t="str">
        <f>'1. Input and Output files list'!$E$6</f>
        <v>C:/NGS/save/</v>
      </c>
      <c r="P5850" t="s">
        <v>90</v>
      </c>
      <c r="Q5850" t="str">
        <f>'1. Input and Output files list'!$E$6</f>
        <v>C:/NGS/save/</v>
      </c>
      <c r="R5850" t="s">
        <v>91</v>
      </c>
      <c r="T5850" t="str">
        <f>CONCATENATE(F5850,G5850,H5850,I5850,J5850,K5850,L5850,M5850,N5850,O5850,P5850,Q5850,R5850)</f>
        <v>file.remove("C:/NGS/save/AdapterTrim_.fastq","C:/NGS/save/F2_Adap-0.fastq","C:/NGS/save/F2_Adap-1.fastq","C:/NGS/save/F2_Adap-2.fastq","C:/NGS/save/F2_Adap-3.fastq")</v>
      </c>
    </row>
    <row r="5851" spans="1:20" x14ac:dyDescent="0.15">
      <c r="A5851" s="15">
        <v>5850</v>
      </c>
      <c r="B5851" s="11">
        <v>133</v>
      </c>
      <c r="C5851" s="11">
        <v>38</v>
      </c>
      <c r="D5851" s="20" t="s">
        <v>93</v>
      </c>
      <c r="F5851" s="15"/>
      <c r="G5851" s="15"/>
      <c r="H5851" s="15"/>
      <c r="I5851" s="15"/>
      <c r="J5851" s="15"/>
      <c r="K5851" s="15"/>
      <c r="L5851" s="15"/>
      <c r="M5851" s="15"/>
      <c r="N5851" s="15"/>
    </row>
    <row r="5852" spans="1:20" x14ac:dyDescent="0.15">
      <c r="A5852" s="15">
        <v>5851</v>
      </c>
      <c r="B5852" s="11">
        <v>133</v>
      </c>
      <c r="C5852" s="11">
        <v>39</v>
      </c>
      <c r="D5852" s="20" t="s">
        <v>2</v>
      </c>
      <c r="F5852" s="15"/>
      <c r="G5852" s="15"/>
      <c r="H5852" s="15"/>
      <c r="I5852" s="15"/>
      <c r="J5852" s="15"/>
      <c r="K5852" s="15"/>
      <c r="L5852" s="15"/>
      <c r="M5852" s="15"/>
      <c r="N5852" s="15"/>
    </row>
    <row r="5853" spans="1:20" x14ac:dyDescent="0.15">
      <c r="A5853" s="15">
        <v>5852</v>
      </c>
      <c r="B5853" s="11">
        <v>133</v>
      </c>
      <c r="C5853" s="11">
        <v>40</v>
      </c>
      <c r="D5853" s="20" t="str">
        <f>K5853</f>
        <v>system.time(write.csv(RADtag, file="C:/NGS/save/.tagcount", row.names = F))</v>
      </c>
      <c r="F5853" s="15" t="s">
        <v>164</v>
      </c>
      <c r="G5853" s="15" t="str">
        <f>'1. Input and Output files list'!$E$6</f>
        <v>C:/NGS/save/</v>
      </c>
      <c r="H5853" s="15" t="str">
        <f>'1. Input and Output files list'!$J$344</f>
        <v>.tagcount</v>
      </c>
      <c r="I5853" s="15" t="s">
        <v>210</v>
      </c>
      <c r="J5853" s="15"/>
      <c r="K5853" s="15" t="str">
        <f>CONCATENATE(F5853,G5853,H5853,I5853)</f>
        <v>system.time(write.csv(RADtag, file="C:/NGS/save/.tagcount", row.names = F))</v>
      </c>
      <c r="L5853" s="15"/>
      <c r="M5853" s="15"/>
      <c r="N5853" s="15"/>
    </row>
    <row r="5854" spans="1:20" x14ac:dyDescent="0.15">
      <c r="A5854" s="15">
        <v>5853</v>
      </c>
      <c r="B5854" s="11">
        <v>133</v>
      </c>
      <c r="C5854" s="11">
        <v>41</v>
      </c>
      <c r="D5854" s="20" t="str">
        <f>L5854</f>
        <v>file.remove("C:/NGS/save/.fastq")</v>
      </c>
      <c r="F5854" s="15" t="s">
        <v>97</v>
      </c>
      <c r="G5854" s="15" t="s">
        <v>13</v>
      </c>
      <c r="H5854" s="15" t="str">
        <f>'1. Input and Output files list'!$E$6</f>
        <v>C:/NGS/save/</v>
      </c>
      <c r="I5854" s="15" t="str">
        <f>'1. Input and Output files list'!$I$344</f>
        <v>.fastq</v>
      </c>
      <c r="J5854" s="7" t="s">
        <v>16</v>
      </c>
      <c r="K5854" s="15" t="s">
        <v>52</v>
      </c>
      <c r="L5854" s="15" t="str">
        <f>CONCATENATE(F5854,G5854,H5854,I5854,J5854,K5854)</f>
        <v>file.remove("C:/NGS/save/.fastq")</v>
      </c>
      <c r="M5854" s="15"/>
      <c r="N5854" s="15"/>
    </row>
    <row r="5855" spans="1:20" x14ac:dyDescent="0.15">
      <c r="A5855" s="15">
        <v>5854</v>
      </c>
      <c r="B5855" s="11">
        <v>133</v>
      </c>
      <c r="C5855" s="11">
        <v>42</v>
      </c>
      <c r="D5855" s="20" t="s">
        <v>170</v>
      </c>
      <c r="F5855" s="15"/>
      <c r="G5855" s="15"/>
      <c r="H5855" s="15"/>
      <c r="I5855" s="15"/>
      <c r="J5855" s="15"/>
      <c r="K5855" s="15"/>
      <c r="L5855" s="15"/>
      <c r="M5855" s="15"/>
      <c r="N5855" s="15"/>
    </row>
    <row r="5856" spans="1:20" x14ac:dyDescent="0.15">
      <c r="A5856" s="15">
        <v>5855</v>
      </c>
      <c r="B5856" s="11">
        <v>133</v>
      </c>
      <c r="C5856" s="11">
        <v>43</v>
      </c>
      <c r="D5856" s="20" t="str">
        <f>L5856</f>
        <v>system.time(write.csv(RAD_1over, file="C:/NGS/save/.tagcount1over", row.names = F))</v>
      </c>
      <c r="F5856" s="10" t="s">
        <v>171</v>
      </c>
      <c r="G5856" s="15" t="str">
        <f>'1. Input and Output files list'!$E$6</f>
        <v>C:/NGS/save/</v>
      </c>
      <c r="H5856" s="10" t="str">
        <f>'1. Input and Output files list'!$K$344</f>
        <v>.tagcount1over</v>
      </c>
      <c r="I5856" s="10" t="s">
        <v>210</v>
      </c>
      <c r="J5856" s="15"/>
      <c r="K5856" s="15"/>
      <c r="L5856" s="15" t="str">
        <f>CONCATENATE(F5856,G5856,H5856,I5856)</f>
        <v>system.time(write.csv(RAD_1over, file="C:/NGS/save/.tagcount1over", row.names = F))</v>
      </c>
      <c r="M5856" s="15"/>
      <c r="N5856" s="15"/>
    </row>
    <row r="5857" spans="1:18" x14ac:dyDescent="0.15">
      <c r="A5857" s="15">
        <v>5856</v>
      </c>
      <c r="B5857" s="11">
        <v>133</v>
      </c>
      <c r="C5857" s="11">
        <v>44</v>
      </c>
      <c r="D5857" s="20" t="s">
        <v>1073</v>
      </c>
      <c r="F5857" s="15"/>
      <c r="G5857" s="15"/>
      <c r="H5857" s="15"/>
      <c r="I5857" s="15"/>
      <c r="J5857" s="15"/>
      <c r="K5857" s="15"/>
      <c r="L5857" s="15"/>
      <c r="M5857" s="15"/>
      <c r="N5857" s="15"/>
    </row>
    <row r="5858" spans="1:18" x14ac:dyDescent="0.15">
      <c r="A5858" s="15">
        <v>5857</v>
      </c>
      <c r="B5858" s="11">
        <v>134</v>
      </c>
      <c r="C5858" s="11">
        <v>1</v>
      </c>
      <c r="D5858" s="20" t="str">
        <f>L5858</f>
        <v>in_f &lt;- c("0", "0")</v>
      </c>
      <c r="F5858" s="15" t="s">
        <v>3</v>
      </c>
      <c r="G5858" s="15">
        <f>'1. Input and Output files list'!$E$346</f>
        <v>0</v>
      </c>
      <c r="H5858" s="15" t="s">
        <v>10</v>
      </c>
      <c r="I5858" s="15">
        <f>'1. Input and Output files list'!$E$347</f>
        <v>0</v>
      </c>
      <c r="J5858" s="15" t="s">
        <v>4</v>
      </c>
      <c r="K5858" s="15"/>
      <c r="L5858" s="15" t="str">
        <f>CONCATENATE(F5858,G5858,H5858,I5858,J5858)</f>
        <v>in_f &lt;- c("0", "0")</v>
      </c>
      <c r="M5858" s="15"/>
      <c r="N5858" s="15"/>
    </row>
    <row r="5859" spans="1:18" x14ac:dyDescent="0.15">
      <c r="A5859" s="15">
        <v>5858</v>
      </c>
      <c r="B5859" s="11">
        <v>134</v>
      </c>
      <c r="C5859" s="11">
        <v>2</v>
      </c>
      <c r="D5859" s="20" t="str">
        <f>L5859</f>
        <v>out_f &lt;- "C:/NGS/save/.fastq"</v>
      </c>
      <c r="F5859" s="15" t="s">
        <v>95</v>
      </c>
      <c r="G5859" s="15" t="s">
        <v>13</v>
      </c>
      <c r="H5859" s="15" t="str">
        <f>'1. Input and Output files list'!$E$6</f>
        <v>C:/NGS/save/</v>
      </c>
      <c r="I5859" s="15" t="str">
        <f>'1. Input and Output files list'!$I$346</f>
        <v>.fastq</v>
      </c>
      <c r="J5859" s="7" t="s">
        <v>16</v>
      </c>
      <c r="K5859" s="15"/>
      <c r="L5859" s="15" t="str">
        <f>CONCATENATE(F5859,G5859,H5859,I5859,J5859)</f>
        <v>out_f &lt;- "C:/NGS/save/.fastq"</v>
      </c>
      <c r="M5859" s="15"/>
      <c r="N5859" s="15"/>
    </row>
    <row r="5860" spans="1:18" x14ac:dyDescent="0.15">
      <c r="A5860" s="15">
        <v>5859</v>
      </c>
      <c r="B5860" s="11">
        <v>134</v>
      </c>
      <c r="C5860" s="11">
        <v>3</v>
      </c>
      <c r="D5860" s="20" t="str">
        <f>L5860</f>
        <v>param_trim &lt;- 0</v>
      </c>
      <c r="F5860" s="15" t="s">
        <v>163</v>
      </c>
      <c r="G5860" s="15">
        <f>'1. Input and Output files list'!$H$346</f>
        <v>0</v>
      </c>
      <c r="H5860" s="15"/>
      <c r="I5860" s="15"/>
      <c r="J5860" s="15"/>
      <c r="K5860" s="15"/>
      <c r="L5860" s="15" t="str">
        <f>CONCATENATE(F5860,G5860)</f>
        <v>param_trim &lt;- 0</v>
      </c>
      <c r="M5860" s="15"/>
      <c r="N5860" s="15"/>
    </row>
    <row r="5861" spans="1:18" x14ac:dyDescent="0.15">
      <c r="A5861" s="15">
        <v>5860</v>
      </c>
      <c r="B5861" s="11">
        <v>134</v>
      </c>
      <c r="C5861" s="11">
        <v>4</v>
      </c>
      <c r="D5861" s="20" t="s">
        <v>21</v>
      </c>
      <c r="F5861" s="15"/>
      <c r="G5861" s="15"/>
      <c r="H5861" s="15"/>
      <c r="I5861" s="15"/>
      <c r="J5861" s="15"/>
      <c r="K5861" s="15"/>
      <c r="L5861" s="15"/>
      <c r="M5861" s="15"/>
      <c r="N5861" s="15"/>
    </row>
    <row r="5862" spans="1:18" x14ac:dyDescent="0.15">
      <c r="A5862" s="15">
        <v>5861</v>
      </c>
      <c r="B5862" s="11">
        <v>134</v>
      </c>
      <c r="C5862" s="11">
        <v>5</v>
      </c>
      <c r="D5862" s="20" t="s">
        <v>22</v>
      </c>
      <c r="F5862" s="15"/>
      <c r="G5862" s="15"/>
      <c r="H5862" s="15"/>
      <c r="I5862" s="15"/>
      <c r="J5862" s="15"/>
      <c r="K5862" s="15"/>
      <c r="L5862" s="15"/>
      <c r="M5862" s="15"/>
      <c r="N5862" s="15"/>
    </row>
    <row r="5863" spans="1:18" x14ac:dyDescent="0.15">
      <c r="A5863" s="15">
        <v>5862</v>
      </c>
      <c r="B5863" s="11">
        <v>134</v>
      </c>
      <c r="C5863" s="11">
        <v>6</v>
      </c>
      <c r="D5863" s="20" t="s">
        <v>23</v>
      </c>
      <c r="F5863" s="15"/>
      <c r="G5863" s="15"/>
      <c r="H5863" s="15"/>
      <c r="I5863" s="15"/>
      <c r="J5863" s="15"/>
      <c r="K5863" s="15"/>
      <c r="L5863" s="15"/>
      <c r="M5863" s="15"/>
      <c r="N5863" s="15"/>
    </row>
    <row r="5864" spans="1:18" x14ac:dyDescent="0.15">
      <c r="A5864" s="15">
        <v>5863</v>
      </c>
      <c r="B5864" s="11">
        <v>134</v>
      </c>
      <c r="C5864" s="11">
        <v>7</v>
      </c>
      <c r="D5864" s="20" t="str">
        <f>L5864</f>
        <v>hoge1 &lt;- DNAStringSet(sread(fastq), start=1, end=hoge)</v>
      </c>
      <c r="F5864" s="15" t="s">
        <v>166</v>
      </c>
      <c r="G5864" s="15">
        <f>'1. Input and Output files list'!$G$346+1</f>
        <v>1</v>
      </c>
      <c r="H5864" s="15" t="s">
        <v>26</v>
      </c>
      <c r="I5864" s="15"/>
      <c r="J5864" s="15"/>
      <c r="K5864" s="15"/>
      <c r="L5864" s="15" t="str">
        <f>CONCATENATE(F5864,G5864,H5864)</f>
        <v>hoge1 &lt;- DNAStringSet(sread(fastq), start=1, end=hoge)</v>
      </c>
      <c r="M5864" s="15"/>
      <c r="N5864" s="15"/>
    </row>
    <row r="5865" spans="1:18" x14ac:dyDescent="0.15">
      <c r="A5865" s="15">
        <v>5864</v>
      </c>
      <c r="B5865" s="11">
        <v>134</v>
      </c>
      <c r="C5865" s="11">
        <v>8</v>
      </c>
      <c r="D5865" s="20" t="str">
        <f>L5865</f>
        <v>hoge2 &lt;- BStringSet(quality(quality(fastq)), start=1, end=hoge)</v>
      </c>
      <c r="F5865" s="15" t="s">
        <v>167</v>
      </c>
      <c r="G5865" s="15">
        <f>'1. Input and Output files list'!$G$346+1</f>
        <v>1</v>
      </c>
      <c r="H5865" s="15" t="s">
        <v>26</v>
      </c>
      <c r="I5865" s="15"/>
      <c r="J5865" s="15"/>
      <c r="K5865" s="15"/>
      <c r="L5865" s="15" t="str">
        <f>CONCATENATE(F5865,G5865,H5865)</f>
        <v>hoge2 &lt;- BStringSet(quality(quality(fastq)), start=1, end=hoge)</v>
      </c>
      <c r="M5865" s="15"/>
      <c r="N5865" s="15"/>
    </row>
    <row r="5866" spans="1:18" x14ac:dyDescent="0.15">
      <c r="A5866" s="15">
        <v>5865</v>
      </c>
      <c r="B5866" s="11">
        <v>134</v>
      </c>
      <c r="C5866" s="11">
        <v>9</v>
      </c>
      <c r="D5866" s="20" t="s">
        <v>24</v>
      </c>
      <c r="F5866" s="15"/>
      <c r="G5866" s="15"/>
      <c r="H5866" s="15"/>
      <c r="I5866" s="15"/>
      <c r="J5866" s="15"/>
      <c r="K5866" s="15"/>
      <c r="L5866" s="15"/>
      <c r="M5866" s="15"/>
      <c r="N5866" s="15"/>
    </row>
    <row r="5867" spans="1:18" x14ac:dyDescent="0.15">
      <c r="A5867" s="15">
        <v>5866</v>
      </c>
      <c r="B5867" s="11">
        <v>134</v>
      </c>
      <c r="C5867" s="11">
        <v>10</v>
      </c>
      <c r="D5867" s="20" t="s">
        <v>96</v>
      </c>
      <c r="F5867" s="15"/>
      <c r="G5867" s="15"/>
      <c r="H5867" s="15"/>
      <c r="I5867" s="15"/>
      <c r="J5867" s="15"/>
      <c r="K5867" s="15"/>
      <c r="L5867" s="15"/>
      <c r="M5867" s="15"/>
      <c r="N5867" s="15"/>
    </row>
    <row r="5868" spans="1:18" x14ac:dyDescent="0.15">
      <c r="A5868" s="15">
        <v>5867</v>
      </c>
      <c r="B5868" s="11">
        <v>134</v>
      </c>
      <c r="C5868" s="11">
        <v>11</v>
      </c>
      <c r="D5868" s="53" t="str">
        <f>R5868</f>
        <v>param1 &lt;- 35</v>
      </c>
      <c r="F5868" s="15" t="s">
        <v>843</v>
      </c>
      <c r="G5868" s="15">
        <f>'1. Input and Output files list'!$E$32</f>
        <v>35</v>
      </c>
      <c r="H5868" s="15"/>
      <c r="I5868" s="15"/>
      <c r="J5868" s="15"/>
      <c r="K5868" s="15"/>
      <c r="L5868" s="15"/>
      <c r="M5868" s="15"/>
      <c r="N5868" s="15"/>
      <c r="R5868" t="str">
        <f>CONCATENATE(F5868,G5868,H5868)</f>
        <v>param1 &lt;- 35</v>
      </c>
    </row>
    <row r="5869" spans="1:18" x14ac:dyDescent="0.15">
      <c r="A5869" s="15">
        <v>5868</v>
      </c>
      <c r="B5869" s="11">
        <v>134</v>
      </c>
      <c r="C5869" s="11">
        <v>12</v>
      </c>
      <c r="D5869" s="53" t="str">
        <f>R5869</f>
        <v>param2 &lt;- 0.1</v>
      </c>
      <c r="F5869" s="15" t="s">
        <v>844</v>
      </c>
      <c r="G5869" s="15">
        <f>'1. Input and Output files list'!$E$34</f>
        <v>0.1</v>
      </c>
      <c r="H5869" s="15"/>
      <c r="I5869" s="15"/>
      <c r="J5869" s="15"/>
      <c r="K5869" s="15"/>
      <c r="L5869" s="15"/>
      <c r="M5869" s="15"/>
      <c r="N5869" s="15"/>
      <c r="R5869" t="str">
        <f>CONCATENATE(F5869,G5869,H5869)</f>
        <v>param2 &lt;- 0.1</v>
      </c>
    </row>
    <row r="5870" spans="1:18" x14ac:dyDescent="0.15">
      <c r="A5870" s="15">
        <v>5869</v>
      </c>
      <c r="B5870" s="11">
        <v>134</v>
      </c>
      <c r="C5870" s="11">
        <v>13</v>
      </c>
      <c r="D5870" s="53" t="str">
        <f>R5870</f>
        <v>fastq &lt;- readFastq("C:/NGS/save/.fastq")</v>
      </c>
      <c r="F5870" s="15" t="s">
        <v>845</v>
      </c>
      <c r="G5870" s="15" t="str">
        <f>'1. Input and Output files list'!$E$6</f>
        <v>C:/NGS/save/</v>
      </c>
      <c r="H5870" s="5" t="str">
        <f>'1. Input and Output files list'!$I$346</f>
        <v>.fastq</v>
      </c>
      <c r="I5870" s="15" t="s">
        <v>4</v>
      </c>
      <c r="J5870" s="15">
        <v>134</v>
      </c>
      <c r="K5870" s="15"/>
      <c r="L5870" s="15"/>
      <c r="M5870" s="15"/>
      <c r="N5870" s="15"/>
      <c r="R5870" t="str">
        <f>CONCATENATE(F5870,G5870,H5870,I5870)</f>
        <v>fastq &lt;- readFastq("C:/NGS/save/.fastq")</v>
      </c>
    </row>
    <row r="5871" spans="1:18" x14ac:dyDescent="0.15">
      <c r="A5871" s="15">
        <v>5870</v>
      </c>
      <c r="B5871" s="11">
        <v>134</v>
      </c>
      <c r="C5871" s="11">
        <v>14</v>
      </c>
      <c r="D5871" s="53" t="s">
        <v>840</v>
      </c>
      <c r="F5871" s="15"/>
      <c r="G5871" s="15"/>
      <c r="H5871" s="15"/>
      <c r="I5871" s="15"/>
      <c r="J5871" s="15"/>
      <c r="K5871" s="15"/>
      <c r="L5871" s="15"/>
      <c r="M5871" s="15"/>
      <c r="N5871" s="15"/>
    </row>
    <row r="5872" spans="1:18" x14ac:dyDescent="0.15">
      <c r="A5872" s="15">
        <v>5871</v>
      </c>
      <c r="B5872" s="11">
        <v>134</v>
      </c>
      <c r="C5872" s="11">
        <v>15</v>
      </c>
      <c r="D5872" s="53" t="s">
        <v>841</v>
      </c>
      <c r="F5872" s="15"/>
      <c r="G5872" s="15"/>
      <c r="H5872" s="15"/>
      <c r="I5872" s="15"/>
      <c r="J5872" s="15"/>
      <c r="K5872" s="15"/>
      <c r="L5872" s="15"/>
      <c r="M5872" s="15"/>
      <c r="N5872" s="15"/>
    </row>
    <row r="5873" spans="1:14" x14ac:dyDescent="0.15">
      <c r="A5873" s="15">
        <v>5872</v>
      </c>
      <c r="B5873" s="11">
        <v>134</v>
      </c>
      <c r="C5873" s="11">
        <v>16</v>
      </c>
      <c r="D5873" s="53" t="s">
        <v>842</v>
      </c>
      <c r="F5873" s="15"/>
      <c r="G5873" s="15"/>
      <c r="H5873" s="15"/>
      <c r="I5873" s="15"/>
      <c r="J5873" s="15"/>
      <c r="K5873" s="15"/>
      <c r="L5873" s="15"/>
      <c r="M5873" s="15"/>
      <c r="N5873" s="15"/>
    </row>
    <row r="5874" spans="1:14" x14ac:dyDescent="0.15">
      <c r="A5874" s="15">
        <v>5873</v>
      </c>
      <c r="B5874" s="11">
        <v>134</v>
      </c>
      <c r="C5874" s="11">
        <v>17</v>
      </c>
      <c r="D5874" s="20" t="str">
        <f>L5874</f>
        <v xml:space="preserve">writeFastq(fastq, "C:/NGS/save/F2_Adap-0.fastq", compress=F)   </v>
      </c>
      <c r="F5874" s="15" t="s">
        <v>847</v>
      </c>
      <c r="G5874" s="15" t="str">
        <f>'1. Input and Output files list'!$E$6</f>
        <v>C:/NGS/save/</v>
      </c>
      <c r="H5874" s="15" t="s">
        <v>850</v>
      </c>
      <c r="I5874" s="15"/>
      <c r="J5874" s="15"/>
      <c r="K5874" s="15"/>
      <c r="L5874" s="15" t="str">
        <f>CONCATENATE(F5874,G5874,H5874,I5874,J5874)</f>
        <v xml:space="preserve">writeFastq(fastq, "C:/NGS/save/F2_Adap-0.fastq", compress=F)   </v>
      </c>
      <c r="M5874" s="15"/>
      <c r="N5874" s="15"/>
    </row>
    <row r="5875" spans="1:14" x14ac:dyDescent="0.15">
      <c r="A5875" s="15">
        <v>5874</v>
      </c>
      <c r="B5875" s="11">
        <v>134</v>
      </c>
      <c r="C5875" s="11">
        <v>18</v>
      </c>
      <c r="D5875" s="20" t="str">
        <f>L5875</f>
        <v>in_f &lt;- "C:/NGS/save/F2_Adap-0.fastq"</v>
      </c>
      <c r="F5875" s="15" t="s">
        <v>14</v>
      </c>
      <c r="G5875" s="15" t="s">
        <v>13</v>
      </c>
      <c r="H5875" s="15" t="str">
        <f>'1. Input and Output files list'!$E$6</f>
        <v>C:/NGS/save/</v>
      </c>
      <c r="I5875" s="15" t="s">
        <v>849</v>
      </c>
      <c r="J5875" s="7"/>
      <c r="K5875" s="15"/>
      <c r="L5875" s="15" t="str">
        <f>CONCATENATE(F5875,G5875,H5875,I5875,J5875)</f>
        <v>in_f &lt;- "C:/NGS/save/F2_Adap-0.fastq"</v>
      </c>
      <c r="M5875" s="15"/>
      <c r="N5875" s="15"/>
    </row>
    <row r="5876" spans="1:14" x14ac:dyDescent="0.15">
      <c r="A5876" s="15">
        <v>5875</v>
      </c>
      <c r="B5876" s="11">
        <v>134</v>
      </c>
      <c r="C5876" s="11">
        <v>19</v>
      </c>
      <c r="D5876" s="20" t="str">
        <f>L5876</f>
        <v>out_f &lt;- "C:/NGS/save/F2_Adap-1.fastq"</v>
      </c>
      <c r="F5876" s="15" t="s">
        <v>15</v>
      </c>
      <c r="G5876" s="15" t="str">
        <f>'1. Input and Output files list'!$E$6</f>
        <v>C:/NGS/save/</v>
      </c>
      <c r="H5876" s="15" t="s">
        <v>86</v>
      </c>
      <c r="I5876" s="15"/>
      <c r="J5876" s="15"/>
      <c r="K5876" s="15"/>
      <c r="L5876" s="15" t="str">
        <f>CONCATENATE(F5876,G5876,H5876)</f>
        <v>out_f &lt;- "C:/NGS/save/F2_Adap-1.fastq"</v>
      </c>
      <c r="M5876" s="15"/>
      <c r="N5876" s="15"/>
    </row>
    <row r="5877" spans="1:14" x14ac:dyDescent="0.15">
      <c r="A5877" s="15">
        <v>5876</v>
      </c>
      <c r="B5877" s="11">
        <v>134</v>
      </c>
      <c r="C5877" s="11">
        <v>20</v>
      </c>
      <c r="D5877" s="20" t="str">
        <f>L5877</f>
        <v>param_adapter &lt;- "CATGAGATCGGAAGAGCGTCGTGTAGGGAAAGAGTGT"  #Adapter sequence 1</v>
      </c>
      <c r="F5877" s="11" t="s">
        <v>44</v>
      </c>
      <c r="G5877" s="11" t="str">
        <f>'1. Input and Output files list'!$E$64</f>
        <v>CATGAGATCGGAAGAGCGTCGTGTAGGGAAAGAGTGT</v>
      </c>
      <c r="H5877" s="11" t="s">
        <v>46</v>
      </c>
      <c r="I5877" s="15"/>
      <c r="J5877" s="15"/>
      <c r="K5877" s="15"/>
      <c r="L5877" s="15" t="str">
        <f>CONCATENATE(F5877,G5877,H5877)</f>
        <v>param_adapter &lt;- "CATGAGATCGGAAGAGCGTCGTGTAGGGAAAGAGTGT"  #Adapter sequence 1</v>
      </c>
      <c r="M5877" s="15"/>
      <c r="N5877" s="15"/>
    </row>
    <row r="5878" spans="1:14" x14ac:dyDescent="0.15">
      <c r="A5878" s="15">
        <v>5877</v>
      </c>
      <c r="B5878" s="11">
        <v>134</v>
      </c>
      <c r="C5878" s="11">
        <v>21</v>
      </c>
      <c r="D5878" s="20" t="s">
        <v>28</v>
      </c>
      <c r="F5878" s="15"/>
      <c r="G5878" s="15"/>
      <c r="H5878" s="15"/>
      <c r="I5878" s="15"/>
      <c r="J5878" s="15"/>
      <c r="K5878" s="15"/>
      <c r="L5878" s="15"/>
      <c r="M5878" s="15"/>
      <c r="N5878" s="15"/>
    </row>
    <row r="5879" spans="1:14" x14ac:dyDescent="0.15">
      <c r="A5879" s="15">
        <v>5878</v>
      </c>
      <c r="B5879" s="11">
        <v>134</v>
      </c>
      <c r="C5879" s="11">
        <v>22</v>
      </c>
      <c r="D5879" s="20" t="str">
        <f>L5879</f>
        <v>in_f &lt;- "C:/NGS/save/F2_Adap-1.fastq"</v>
      </c>
      <c r="F5879" s="15" t="s">
        <v>12</v>
      </c>
      <c r="G5879" s="15" t="str">
        <f>'1. Input and Output files list'!$E$6</f>
        <v>C:/NGS/save/</v>
      </c>
      <c r="H5879" s="15" t="s">
        <v>86</v>
      </c>
      <c r="I5879" s="15"/>
      <c r="J5879" s="15"/>
      <c r="K5879" s="15"/>
      <c r="L5879" s="15" t="str">
        <f>CONCATENATE(F5879,G5879,H5879)</f>
        <v>in_f &lt;- "C:/NGS/save/F2_Adap-1.fastq"</v>
      </c>
      <c r="M5879" s="15"/>
      <c r="N5879" s="15"/>
    </row>
    <row r="5880" spans="1:14" x14ac:dyDescent="0.15">
      <c r="A5880" s="15">
        <v>5879</v>
      </c>
      <c r="B5880" s="11">
        <v>134</v>
      </c>
      <c r="C5880" s="11">
        <v>23</v>
      </c>
      <c r="D5880" s="20" t="str">
        <f>L5880</f>
        <v>out_f &lt;- "C:/NGS/save/F2_Adap-2.fastq"</v>
      </c>
      <c r="F5880" s="15" t="s">
        <v>15</v>
      </c>
      <c r="G5880" s="15" t="str">
        <f>'1. Input and Output files list'!$E$6</f>
        <v>C:/NGS/save/</v>
      </c>
      <c r="H5880" s="15" t="s">
        <v>87</v>
      </c>
      <c r="I5880" s="15"/>
      <c r="J5880" s="15"/>
      <c r="K5880" s="15"/>
      <c r="L5880" s="15" t="str">
        <f>CONCATENATE(F5880,G5880,H5880)</f>
        <v>out_f &lt;- "C:/NGS/save/F2_Adap-2.fastq"</v>
      </c>
      <c r="M5880" s="15"/>
      <c r="N5880" s="15"/>
    </row>
    <row r="5881" spans="1:14" x14ac:dyDescent="0.15">
      <c r="A5881" s="15">
        <v>5880</v>
      </c>
      <c r="B5881" s="11">
        <v>134</v>
      </c>
      <c r="C5881" s="11">
        <v>24</v>
      </c>
      <c r="D5881" s="20" t="str">
        <f>L5881</f>
        <v>param_adapter &lt;- "TAAGATCGGAAGAGCACACGTCTGAACTCCAGTCAC"  #Adapter sequence 2</v>
      </c>
      <c r="F5881" s="11" t="s">
        <v>44</v>
      </c>
      <c r="G5881" s="15" t="str">
        <f>'1. Input and Output files list'!$E$65</f>
        <v>TAAGATCGGAAGAGCACACGTCTGAACTCCAGTCAC</v>
      </c>
      <c r="H5881" s="11" t="s">
        <v>47</v>
      </c>
      <c r="I5881" s="15"/>
      <c r="J5881" s="15"/>
      <c r="K5881" s="15"/>
      <c r="L5881" s="15" t="str">
        <f>CONCATENATE(F5881,G5881,H5881)</f>
        <v>param_adapter &lt;- "TAAGATCGGAAGAGCACACGTCTGAACTCCAGTCAC"  #Adapter sequence 2</v>
      </c>
      <c r="M5881" s="15"/>
      <c r="N5881" s="15"/>
    </row>
    <row r="5882" spans="1:14" x14ac:dyDescent="0.15">
      <c r="A5882" s="15">
        <v>5881</v>
      </c>
      <c r="B5882" s="11">
        <v>134</v>
      </c>
      <c r="C5882" s="11">
        <v>25</v>
      </c>
      <c r="D5882" s="20" t="s">
        <v>29</v>
      </c>
      <c r="F5882" s="15"/>
      <c r="G5882" s="15"/>
      <c r="H5882" s="15"/>
      <c r="I5882" s="15"/>
      <c r="J5882" s="15"/>
      <c r="K5882" s="15"/>
      <c r="L5882" s="15"/>
      <c r="M5882" s="15"/>
      <c r="N5882" s="15"/>
    </row>
    <row r="5883" spans="1:14" x14ac:dyDescent="0.15">
      <c r="A5883" s="15">
        <v>5882</v>
      </c>
      <c r="B5883" s="11">
        <v>134</v>
      </c>
      <c r="C5883" s="11">
        <v>26</v>
      </c>
      <c r="D5883" s="20" t="str">
        <f>L5883</f>
        <v>in_f &lt;- "C:/NGS/save/F2_Adap-2.fastq"</v>
      </c>
      <c r="F5883" s="15" t="s">
        <v>12</v>
      </c>
      <c r="G5883" s="15" t="str">
        <f>'1. Input and Output files list'!$E$6</f>
        <v>C:/NGS/save/</v>
      </c>
      <c r="H5883" s="15" t="s">
        <v>87</v>
      </c>
      <c r="I5883" s="15"/>
      <c r="J5883" s="15"/>
      <c r="K5883" s="15"/>
      <c r="L5883" s="15" t="str">
        <f>CONCATENATE(F5883,G5883,H5883)</f>
        <v>in_f &lt;- "C:/NGS/save/F2_Adap-2.fastq"</v>
      </c>
      <c r="M5883" s="15"/>
      <c r="N5883" s="15"/>
    </row>
    <row r="5884" spans="1:14" x14ac:dyDescent="0.15">
      <c r="A5884" s="15">
        <v>5883</v>
      </c>
      <c r="B5884" s="11">
        <v>134</v>
      </c>
      <c r="C5884" s="11">
        <v>27</v>
      </c>
      <c r="D5884" s="20" t="str">
        <f>L5884</f>
        <v>out_f &lt;- "C:/NGS/save/F2_Adap-3.fastq"</v>
      </c>
      <c r="F5884" s="15" t="s">
        <v>15</v>
      </c>
      <c r="G5884" s="15" t="str">
        <f>'1. Input and Output files list'!$E$6</f>
        <v>C:/NGS/save/</v>
      </c>
      <c r="H5884" s="15" t="s">
        <v>88</v>
      </c>
      <c r="I5884" s="15"/>
      <c r="J5884" s="15"/>
      <c r="K5884" s="15"/>
      <c r="L5884" s="15" t="str">
        <f>CONCATENATE(F5884,G5884,H5884)</f>
        <v>out_f &lt;- "C:/NGS/save/F2_Adap-3.fastq"</v>
      </c>
      <c r="M5884" s="15"/>
      <c r="N5884" s="15"/>
    </row>
    <row r="5885" spans="1:14" x14ac:dyDescent="0.15">
      <c r="A5885" s="15">
        <v>5884</v>
      </c>
      <c r="B5885" s="11">
        <v>134</v>
      </c>
      <c r="C5885" s="11">
        <v>28</v>
      </c>
      <c r="D5885" s="20" t="str">
        <f>L5885</f>
        <v>param_adapter &lt;- "TAAGATCGGAAGAGCGTCGTGTAGGGAAAGAGTGT"  #Adapter sequence 3</v>
      </c>
      <c r="F5885" s="15" t="s">
        <v>44</v>
      </c>
      <c r="G5885" s="15" t="str">
        <f>'1. Input and Output files list'!$E$66</f>
        <v>TAAGATCGGAAGAGCGTCGTGTAGGGAAAGAGTGT</v>
      </c>
      <c r="H5885" s="15" t="s">
        <v>49</v>
      </c>
      <c r="I5885" s="15"/>
      <c r="J5885" s="15"/>
      <c r="K5885" s="15"/>
      <c r="L5885" s="15" t="str">
        <f>CONCATENATE(F5885,G5885,H5885)</f>
        <v>param_adapter &lt;- "TAAGATCGGAAGAGCGTCGTGTAGGGAAAGAGTGT"  #Adapter sequence 3</v>
      </c>
      <c r="M5885" s="15"/>
      <c r="N5885" s="15"/>
    </row>
    <row r="5886" spans="1:14" x14ac:dyDescent="0.15">
      <c r="A5886" s="15">
        <v>5885</v>
      </c>
      <c r="B5886" s="11">
        <v>134</v>
      </c>
      <c r="C5886" s="11">
        <v>29</v>
      </c>
      <c r="D5886" s="20" t="s">
        <v>30</v>
      </c>
      <c r="F5886" s="15"/>
      <c r="G5886" s="15"/>
      <c r="H5886" s="15"/>
      <c r="I5886" s="15"/>
      <c r="J5886" s="15"/>
      <c r="K5886" s="15"/>
      <c r="L5886" s="15"/>
      <c r="M5886" s="15"/>
      <c r="N5886" s="15"/>
    </row>
    <row r="5887" spans="1:14" x14ac:dyDescent="0.15">
      <c r="A5887" s="15">
        <v>5886</v>
      </c>
      <c r="B5887" s="11">
        <v>134</v>
      </c>
      <c r="C5887" s="11">
        <v>30</v>
      </c>
      <c r="D5887" s="20" t="str">
        <f>L5887</f>
        <v>in_f &lt;- "C:/NGS/save/F2_Adap-3.fastq"</v>
      </c>
      <c r="F5887" s="15" t="s">
        <v>12</v>
      </c>
      <c r="G5887" s="15" t="str">
        <f>'1. Input and Output files list'!$E$6</f>
        <v>C:/NGS/save/</v>
      </c>
      <c r="H5887" s="15" t="s">
        <v>88</v>
      </c>
      <c r="I5887" s="15"/>
      <c r="J5887" s="15"/>
      <c r="K5887" s="15"/>
      <c r="L5887" s="15" t="str">
        <f>CONCATENATE(F5887,G5887,H5887)</f>
        <v>in_f &lt;- "C:/NGS/save/F2_Adap-3.fastq"</v>
      </c>
      <c r="M5887" s="15"/>
      <c r="N5887" s="15"/>
    </row>
    <row r="5888" spans="1:14" x14ac:dyDescent="0.15">
      <c r="A5888" s="15">
        <v>5887</v>
      </c>
      <c r="B5888" s="11">
        <v>134</v>
      </c>
      <c r="C5888" s="11">
        <v>31</v>
      </c>
      <c r="D5888" s="20" t="str">
        <f>L5888</f>
        <v>out_f &lt;- "C:/NGS/save/AdapterTrim_.fastq"</v>
      </c>
      <c r="F5888" s="15" t="s">
        <v>36</v>
      </c>
      <c r="G5888" s="15" t="str">
        <f>'1. Input and Output files list'!$E$6</f>
        <v>C:/NGS/save/</v>
      </c>
      <c r="H5888" s="15" t="s">
        <v>38</v>
      </c>
      <c r="I5888" s="15" t="str">
        <f>'1. Input and Output files list'!$I$346</f>
        <v>.fastq</v>
      </c>
      <c r="J5888" s="15" t="s">
        <v>16</v>
      </c>
      <c r="K5888" s="15"/>
      <c r="L5888" s="15" t="str">
        <f>CONCATENATE(F5888,G5888,H5888,I5888,J5888)</f>
        <v>out_f &lt;- "C:/NGS/save/AdapterTrim_.fastq"</v>
      </c>
      <c r="M5888" s="15"/>
      <c r="N5888" s="15"/>
    </row>
    <row r="5889" spans="1:20" x14ac:dyDescent="0.15">
      <c r="A5889" s="15">
        <v>5888</v>
      </c>
      <c r="B5889" s="11">
        <v>134</v>
      </c>
      <c r="C5889" s="11">
        <v>32</v>
      </c>
      <c r="D5889" s="20" t="str">
        <f>L5889</f>
        <v>param_adapter &lt;- "CATGAGATCGGAAGAGCACACGTCTGAACTCCAGTCAC"  #Adapter sequence 4</v>
      </c>
      <c r="F5889" s="15" t="s">
        <v>44</v>
      </c>
      <c r="G5889" s="15" t="str">
        <f>'1. Input and Output files list'!$E$67</f>
        <v>CATGAGATCGGAAGAGCACACGTCTGAACTCCAGTCAC</v>
      </c>
      <c r="H5889" s="15" t="s">
        <v>51</v>
      </c>
      <c r="I5889" s="15"/>
      <c r="J5889" s="15"/>
      <c r="K5889" s="15"/>
      <c r="L5889" s="15" t="str">
        <f>CONCATENATE(F5889,G5889,H5889)</f>
        <v>param_adapter &lt;- "CATGAGATCGGAAGAGCACACGTCTGAACTCCAGTCAC"  #Adapter sequence 4</v>
      </c>
      <c r="M5889" s="15"/>
      <c r="N5889" s="15"/>
    </row>
    <row r="5890" spans="1:20" x14ac:dyDescent="0.15">
      <c r="A5890" s="15">
        <v>5889</v>
      </c>
      <c r="B5890" s="11">
        <v>134</v>
      </c>
      <c r="C5890" s="11">
        <v>33</v>
      </c>
      <c r="D5890" s="20" t="s">
        <v>31</v>
      </c>
      <c r="F5890" s="15"/>
      <c r="G5890" s="15"/>
      <c r="H5890" s="15"/>
      <c r="I5890" s="15"/>
      <c r="J5890" s="15"/>
      <c r="K5890" s="15"/>
      <c r="L5890" s="15"/>
      <c r="M5890" s="15"/>
      <c r="N5890" s="15"/>
    </row>
    <row r="5891" spans="1:20" x14ac:dyDescent="0.15">
      <c r="A5891" s="15">
        <v>5890</v>
      </c>
      <c r="B5891" s="11">
        <v>134</v>
      </c>
      <c r="C5891" s="11">
        <v>34</v>
      </c>
      <c r="D5891" s="20" t="s">
        <v>32</v>
      </c>
      <c r="F5891" s="15"/>
      <c r="G5891" s="15"/>
      <c r="H5891" s="15"/>
      <c r="I5891" s="15"/>
      <c r="J5891" s="15"/>
      <c r="K5891" s="15"/>
      <c r="L5891" s="15"/>
      <c r="M5891" s="15"/>
      <c r="N5891" s="15"/>
    </row>
    <row r="5892" spans="1:20" x14ac:dyDescent="0.15">
      <c r="A5892" s="15">
        <v>5891</v>
      </c>
      <c r="B5892" s="11">
        <v>134</v>
      </c>
      <c r="C5892" s="11">
        <v>35</v>
      </c>
      <c r="D5892" s="20" t="str">
        <f>L5892</f>
        <v>write.csv(res, "C:/NGS/save/.fastq.csv")</v>
      </c>
      <c r="F5892" s="15" t="s">
        <v>35</v>
      </c>
      <c r="G5892" s="15" t="str">
        <f>'1. Input and Output files list'!$E$6</f>
        <v>C:/NGS/save/</v>
      </c>
      <c r="H5892" s="15" t="str">
        <f>'1. Input and Output files list'!$I$346</f>
        <v>.fastq</v>
      </c>
      <c r="I5892" s="15" t="s">
        <v>34</v>
      </c>
      <c r="J5892" s="15"/>
      <c r="K5892" s="15"/>
      <c r="L5892" s="15" t="str">
        <f>CONCATENATE(F5892,G5892,H5892,I5892)</f>
        <v>write.csv(res, "C:/NGS/save/.fastq.csv")</v>
      </c>
      <c r="M5892" s="15"/>
      <c r="N5892" s="15"/>
    </row>
    <row r="5893" spans="1:20" x14ac:dyDescent="0.15">
      <c r="A5893" s="15">
        <v>5892</v>
      </c>
      <c r="B5893" s="11">
        <v>134</v>
      </c>
      <c r="C5893" s="11">
        <v>36</v>
      </c>
      <c r="D5893" s="20" t="str">
        <f>L5893</f>
        <v>system.time(fastq &lt;- fread("C:/NGS/save/AdapterTrim_.fastq", header=F, sep="\t", na.strings="NA", strip.white=TRUE, verbose=TRUE))</v>
      </c>
      <c r="F5893" s="15" t="s">
        <v>92</v>
      </c>
      <c r="G5893" s="15" t="str">
        <f>'1. Input and Output files list'!$E$6</f>
        <v>C:/NGS/save/</v>
      </c>
      <c r="H5893" s="15" t="s">
        <v>38</v>
      </c>
      <c r="I5893" s="15" t="str">
        <f>'1. Input and Output files list'!$I$346</f>
        <v>.fastq</v>
      </c>
      <c r="J5893" s="15" t="s">
        <v>20</v>
      </c>
      <c r="K5893" s="15"/>
      <c r="L5893" s="15" t="str">
        <f>CONCATENATE(F5893,G5893,H5893,I5893,J5893)</f>
        <v>system.time(fastq &lt;- fread("C:/NGS/save/AdapterTrim_.fastq", header=F, sep="\t", na.strings="NA", strip.white=TRUE, verbose=TRUE))</v>
      </c>
      <c r="M5893" s="15"/>
      <c r="N5893" s="15"/>
    </row>
    <row r="5894" spans="1:20" x14ac:dyDescent="0.15">
      <c r="A5894" s="15">
        <v>5893</v>
      </c>
      <c r="B5894" s="11">
        <v>134</v>
      </c>
      <c r="C5894" s="11">
        <v>37</v>
      </c>
      <c r="D5894" s="20" t="str">
        <f>T5894</f>
        <v>file.remove("C:/NGS/save/AdapterTrim_.fastq","C:/NGS/save/F2_Adap-0.fastq","C:/NGS/save/F2_Adap-1.fastq","C:/NGS/save/F2_Adap-2.fastq","C:/NGS/save/F2_Adap-3.fastq")</v>
      </c>
      <c r="F5894" s="15" t="s">
        <v>11</v>
      </c>
      <c r="G5894" s="15" t="str">
        <f>'1. Input and Output files list'!$E$6</f>
        <v>C:/NGS/save/</v>
      </c>
      <c r="H5894" s="15" t="s">
        <v>38</v>
      </c>
      <c r="I5894" s="15" t="str">
        <f>'1. Input and Output files list'!$I$346</f>
        <v>.fastq</v>
      </c>
      <c r="J5894" s="15" t="s">
        <v>852</v>
      </c>
      <c r="K5894" s="15" t="str">
        <f>'1. Input and Output files list'!$E$6</f>
        <v>C:/NGS/save/</v>
      </c>
      <c r="L5894" s="15" t="s">
        <v>851</v>
      </c>
      <c r="M5894" s="15" t="str">
        <f>'1. Input and Output files list'!$E$6</f>
        <v>C:/NGS/save/</v>
      </c>
      <c r="N5894" s="15" t="s">
        <v>89</v>
      </c>
      <c r="O5894" t="str">
        <f>'1. Input and Output files list'!$E$6</f>
        <v>C:/NGS/save/</v>
      </c>
      <c r="P5894" t="s">
        <v>90</v>
      </c>
      <c r="Q5894" t="str">
        <f>'1. Input and Output files list'!$E$6</f>
        <v>C:/NGS/save/</v>
      </c>
      <c r="R5894" t="s">
        <v>91</v>
      </c>
      <c r="T5894" t="str">
        <f>CONCATENATE(F5894,G5894,H5894,I5894,J5894,K5894,L5894,M5894,N5894,O5894,P5894,Q5894,R5894)</f>
        <v>file.remove("C:/NGS/save/AdapterTrim_.fastq","C:/NGS/save/F2_Adap-0.fastq","C:/NGS/save/F2_Adap-1.fastq","C:/NGS/save/F2_Adap-2.fastq","C:/NGS/save/F2_Adap-3.fastq")</v>
      </c>
    </row>
    <row r="5895" spans="1:20" x14ac:dyDescent="0.15">
      <c r="A5895" s="15">
        <v>5894</v>
      </c>
      <c r="B5895" s="11">
        <v>134</v>
      </c>
      <c r="C5895" s="11">
        <v>38</v>
      </c>
      <c r="D5895" s="20" t="s">
        <v>93</v>
      </c>
      <c r="F5895" s="15"/>
      <c r="G5895" s="15"/>
      <c r="H5895" s="15"/>
      <c r="I5895" s="15"/>
      <c r="J5895" s="15"/>
      <c r="K5895" s="15"/>
      <c r="L5895" s="15"/>
      <c r="M5895" s="15"/>
      <c r="N5895" s="15"/>
    </row>
    <row r="5896" spans="1:20" x14ac:dyDescent="0.15">
      <c r="A5896" s="15">
        <v>5895</v>
      </c>
      <c r="B5896" s="11">
        <v>134</v>
      </c>
      <c r="C5896" s="11">
        <v>39</v>
      </c>
      <c r="D5896" s="20" t="s">
        <v>2</v>
      </c>
      <c r="F5896" s="15"/>
      <c r="G5896" s="15"/>
      <c r="H5896" s="15"/>
      <c r="I5896" s="15"/>
      <c r="J5896" s="15"/>
      <c r="K5896" s="15"/>
      <c r="L5896" s="15"/>
      <c r="M5896" s="15"/>
      <c r="N5896" s="15"/>
    </row>
    <row r="5897" spans="1:20" x14ac:dyDescent="0.15">
      <c r="A5897" s="15">
        <v>5896</v>
      </c>
      <c r="B5897" s="11">
        <v>134</v>
      </c>
      <c r="C5897" s="11">
        <v>40</v>
      </c>
      <c r="D5897" s="20" t="str">
        <f>K5897</f>
        <v>system.time(write.csv(RADtag, file="C:/NGS/save/.tagcount", row.names = F))</v>
      </c>
      <c r="F5897" s="15" t="s">
        <v>164</v>
      </c>
      <c r="G5897" s="15" t="str">
        <f>'1. Input and Output files list'!$E$6</f>
        <v>C:/NGS/save/</v>
      </c>
      <c r="H5897" s="15" t="str">
        <f>'1. Input and Output files list'!$J$346</f>
        <v>.tagcount</v>
      </c>
      <c r="I5897" s="15" t="s">
        <v>210</v>
      </c>
      <c r="J5897" s="15"/>
      <c r="K5897" s="15" t="str">
        <f>CONCATENATE(F5897,G5897,H5897,I5897)</f>
        <v>system.time(write.csv(RADtag, file="C:/NGS/save/.tagcount", row.names = F))</v>
      </c>
      <c r="L5897" s="15"/>
      <c r="M5897" s="15"/>
      <c r="N5897" s="15"/>
    </row>
    <row r="5898" spans="1:20" x14ac:dyDescent="0.15">
      <c r="A5898" s="15">
        <v>5897</v>
      </c>
      <c r="B5898" s="11">
        <v>134</v>
      </c>
      <c r="C5898" s="11">
        <v>41</v>
      </c>
      <c r="D5898" s="20" t="str">
        <f>L5898</f>
        <v>file.remove("C:/NGS/save/.fastq")</v>
      </c>
      <c r="F5898" s="15" t="s">
        <v>97</v>
      </c>
      <c r="G5898" s="15" t="s">
        <v>13</v>
      </c>
      <c r="H5898" s="15" t="str">
        <f>'1. Input and Output files list'!$E$6</f>
        <v>C:/NGS/save/</v>
      </c>
      <c r="I5898" s="15" t="str">
        <f>'1. Input and Output files list'!$I$346</f>
        <v>.fastq</v>
      </c>
      <c r="J5898" s="7" t="s">
        <v>16</v>
      </c>
      <c r="K5898" s="15" t="s">
        <v>52</v>
      </c>
      <c r="L5898" s="15" t="str">
        <f>CONCATENATE(F5898,G5898,H5898,I5898,J5898,K5898)</f>
        <v>file.remove("C:/NGS/save/.fastq")</v>
      </c>
      <c r="M5898" s="15"/>
      <c r="N5898" s="15"/>
    </row>
    <row r="5899" spans="1:20" x14ac:dyDescent="0.15">
      <c r="A5899" s="15">
        <v>5898</v>
      </c>
      <c r="B5899" s="11">
        <v>134</v>
      </c>
      <c r="C5899" s="11">
        <v>42</v>
      </c>
      <c r="D5899" s="20" t="s">
        <v>170</v>
      </c>
      <c r="F5899" s="15"/>
      <c r="G5899" s="15"/>
      <c r="H5899" s="15"/>
      <c r="I5899" s="15"/>
      <c r="J5899" s="15"/>
      <c r="K5899" s="15"/>
      <c r="L5899" s="15"/>
      <c r="M5899" s="15"/>
      <c r="N5899" s="15"/>
    </row>
    <row r="5900" spans="1:20" x14ac:dyDescent="0.15">
      <c r="A5900" s="15">
        <v>5899</v>
      </c>
      <c r="B5900" s="11">
        <v>134</v>
      </c>
      <c r="C5900" s="11">
        <v>43</v>
      </c>
      <c r="D5900" s="20" t="str">
        <f>L5900</f>
        <v>system.time(write.csv(RAD_1over, file="C:/NGS/save/.tagcount1over", row.names = F))</v>
      </c>
      <c r="F5900" s="10" t="s">
        <v>171</v>
      </c>
      <c r="G5900" s="15" t="str">
        <f>'1. Input and Output files list'!$E$6</f>
        <v>C:/NGS/save/</v>
      </c>
      <c r="H5900" s="10" t="str">
        <f>'1. Input and Output files list'!$K$346</f>
        <v>.tagcount1over</v>
      </c>
      <c r="I5900" s="10" t="s">
        <v>210</v>
      </c>
      <c r="J5900" s="15"/>
      <c r="K5900" s="15"/>
      <c r="L5900" s="15" t="str">
        <f>CONCATENATE(F5900,G5900,H5900,I5900)</f>
        <v>system.time(write.csv(RAD_1over, file="C:/NGS/save/.tagcount1over", row.names = F))</v>
      </c>
      <c r="M5900" s="15"/>
      <c r="N5900" s="15"/>
    </row>
    <row r="5901" spans="1:20" x14ac:dyDescent="0.15">
      <c r="A5901" s="15">
        <v>5900</v>
      </c>
      <c r="B5901" s="11">
        <v>134</v>
      </c>
      <c r="C5901" s="11">
        <v>44</v>
      </c>
      <c r="D5901" s="20" t="s">
        <v>1073</v>
      </c>
      <c r="F5901" s="15"/>
      <c r="G5901" s="15"/>
      <c r="H5901" s="15"/>
      <c r="I5901" s="15"/>
      <c r="J5901" s="15"/>
      <c r="K5901" s="15"/>
      <c r="L5901" s="15"/>
      <c r="M5901" s="15"/>
      <c r="N5901" s="15"/>
    </row>
    <row r="5902" spans="1:20" x14ac:dyDescent="0.15">
      <c r="A5902" s="15">
        <v>5901</v>
      </c>
      <c r="B5902" s="11">
        <v>135</v>
      </c>
      <c r="C5902" s="11">
        <v>1</v>
      </c>
      <c r="D5902" s="20" t="str">
        <f>L5902</f>
        <v>in_f &lt;- c("0", "0")</v>
      </c>
      <c r="F5902" s="15" t="s">
        <v>3</v>
      </c>
      <c r="G5902" s="15">
        <f>'1. Input and Output files list'!$E$348</f>
        <v>0</v>
      </c>
      <c r="H5902" s="15" t="s">
        <v>10</v>
      </c>
      <c r="I5902" s="15">
        <f>'1. Input and Output files list'!$E$349</f>
        <v>0</v>
      </c>
      <c r="J5902" s="15" t="s">
        <v>4</v>
      </c>
      <c r="K5902" s="15"/>
      <c r="L5902" s="15" t="str">
        <f>CONCATENATE(F5902,G5902,H5902,I5902,J5902)</f>
        <v>in_f &lt;- c("0", "0")</v>
      </c>
      <c r="M5902" s="15"/>
      <c r="N5902" s="15"/>
    </row>
    <row r="5903" spans="1:20" x14ac:dyDescent="0.15">
      <c r="A5903" s="15">
        <v>5902</v>
      </c>
      <c r="B5903" s="11">
        <v>135</v>
      </c>
      <c r="C5903" s="11">
        <v>2</v>
      </c>
      <c r="D5903" s="20" t="str">
        <f>L5903</f>
        <v>out_f &lt;- "C:/NGS/save/.fastq"</v>
      </c>
      <c r="F5903" s="15" t="s">
        <v>95</v>
      </c>
      <c r="G5903" s="15" t="s">
        <v>13</v>
      </c>
      <c r="H5903" s="15" t="str">
        <f>'1. Input and Output files list'!$E$6</f>
        <v>C:/NGS/save/</v>
      </c>
      <c r="I5903" s="15" t="str">
        <f>'1. Input and Output files list'!$I$348</f>
        <v>.fastq</v>
      </c>
      <c r="J5903" s="7" t="s">
        <v>16</v>
      </c>
      <c r="K5903" s="15"/>
      <c r="L5903" s="15" t="str">
        <f>CONCATENATE(F5903,G5903,H5903,I5903,J5903)</f>
        <v>out_f &lt;- "C:/NGS/save/.fastq"</v>
      </c>
      <c r="M5903" s="15"/>
      <c r="N5903" s="15"/>
    </row>
    <row r="5904" spans="1:20" x14ac:dyDescent="0.15">
      <c r="A5904" s="15">
        <v>5903</v>
      </c>
      <c r="B5904" s="11">
        <v>135</v>
      </c>
      <c r="C5904" s="11">
        <v>3</v>
      </c>
      <c r="D5904" s="20" t="str">
        <f>L5904</f>
        <v>param_trim &lt;- 0</v>
      </c>
      <c r="F5904" s="15" t="s">
        <v>163</v>
      </c>
      <c r="G5904" s="15">
        <f>'1. Input and Output files list'!$H$348</f>
        <v>0</v>
      </c>
      <c r="H5904" s="15"/>
      <c r="I5904" s="15"/>
      <c r="J5904" s="15"/>
      <c r="K5904" s="15"/>
      <c r="L5904" s="15" t="str">
        <f>CONCATENATE(F5904,G5904)</f>
        <v>param_trim &lt;- 0</v>
      </c>
      <c r="M5904" s="15"/>
      <c r="N5904" s="15"/>
    </row>
    <row r="5905" spans="1:18" x14ac:dyDescent="0.15">
      <c r="A5905" s="15">
        <v>5904</v>
      </c>
      <c r="B5905" s="11">
        <v>135</v>
      </c>
      <c r="C5905" s="11">
        <v>4</v>
      </c>
      <c r="D5905" s="20" t="s">
        <v>21</v>
      </c>
      <c r="F5905" s="15"/>
      <c r="G5905" s="15"/>
      <c r="H5905" s="15"/>
      <c r="I5905" s="15"/>
      <c r="J5905" s="15"/>
      <c r="K5905" s="15"/>
      <c r="L5905" s="15"/>
      <c r="M5905" s="15"/>
      <c r="N5905" s="15"/>
    </row>
    <row r="5906" spans="1:18" x14ac:dyDescent="0.15">
      <c r="A5906" s="15">
        <v>5905</v>
      </c>
      <c r="B5906" s="11">
        <v>135</v>
      </c>
      <c r="C5906" s="11">
        <v>5</v>
      </c>
      <c r="D5906" s="20" t="s">
        <v>22</v>
      </c>
      <c r="F5906" s="15"/>
      <c r="G5906" s="15"/>
      <c r="H5906" s="15"/>
      <c r="I5906" s="15"/>
      <c r="J5906" s="15"/>
      <c r="K5906" s="15"/>
      <c r="L5906" s="15"/>
      <c r="M5906" s="15"/>
      <c r="N5906" s="15"/>
    </row>
    <row r="5907" spans="1:18" x14ac:dyDescent="0.15">
      <c r="A5907" s="15">
        <v>5906</v>
      </c>
      <c r="B5907" s="11">
        <v>135</v>
      </c>
      <c r="C5907" s="11">
        <v>6</v>
      </c>
      <c r="D5907" s="20" t="s">
        <v>23</v>
      </c>
      <c r="F5907" s="15"/>
      <c r="G5907" s="15"/>
      <c r="H5907" s="15"/>
      <c r="I5907" s="15"/>
      <c r="J5907" s="15"/>
      <c r="K5907" s="15"/>
      <c r="L5907" s="15"/>
      <c r="M5907" s="15"/>
      <c r="N5907" s="15"/>
    </row>
    <row r="5908" spans="1:18" x14ac:dyDescent="0.15">
      <c r="A5908" s="15">
        <v>5907</v>
      </c>
      <c r="B5908" s="11">
        <v>135</v>
      </c>
      <c r="C5908" s="11">
        <v>7</v>
      </c>
      <c r="D5908" s="20" t="str">
        <f>L5908</f>
        <v>hoge1 &lt;- DNAStringSet(sread(fastq), start=1, end=hoge)</v>
      </c>
      <c r="F5908" s="15" t="s">
        <v>166</v>
      </c>
      <c r="G5908" s="15">
        <f>'1. Input and Output files list'!$G$348+1</f>
        <v>1</v>
      </c>
      <c r="H5908" s="15" t="s">
        <v>26</v>
      </c>
      <c r="I5908" s="15"/>
      <c r="J5908" s="15"/>
      <c r="K5908" s="15"/>
      <c r="L5908" s="15" t="str">
        <f>CONCATENATE(F5908,G5908,H5908)</f>
        <v>hoge1 &lt;- DNAStringSet(sread(fastq), start=1, end=hoge)</v>
      </c>
      <c r="M5908" s="15"/>
      <c r="N5908" s="15"/>
    </row>
    <row r="5909" spans="1:18" x14ac:dyDescent="0.15">
      <c r="A5909" s="15">
        <v>5908</v>
      </c>
      <c r="B5909" s="11">
        <v>135</v>
      </c>
      <c r="C5909" s="11">
        <v>8</v>
      </c>
      <c r="D5909" s="20" t="str">
        <f>L5909</f>
        <v>hoge2 &lt;- BStringSet(quality(quality(fastq)), start=1, end=hoge)</v>
      </c>
      <c r="F5909" s="15" t="s">
        <v>167</v>
      </c>
      <c r="G5909" s="15">
        <f>'1. Input and Output files list'!$G$348+1</f>
        <v>1</v>
      </c>
      <c r="H5909" s="15" t="s">
        <v>26</v>
      </c>
      <c r="I5909" s="15"/>
      <c r="J5909" s="15"/>
      <c r="K5909" s="15"/>
      <c r="L5909" s="15" t="str">
        <f>CONCATENATE(F5909,G5909,H5909)</f>
        <v>hoge2 &lt;- BStringSet(quality(quality(fastq)), start=1, end=hoge)</v>
      </c>
      <c r="M5909" s="15"/>
      <c r="N5909" s="15"/>
    </row>
    <row r="5910" spans="1:18" x14ac:dyDescent="0.15">
      <c r="A5910" s="15">
        <v>5909</v>
      </c>
      <c r="B5910" s="11">
        <v>135</v>
      </c>
      <c r="C5910" s="11">
        <v>9</v>
      </c>
      <c r="D5910" s="20" t="s">
        <v>24</v>
      </c>
      <c r="F5910" s="15"/>
      <c r="G5910" s="15"/>
      <c r="H5910" s="15"/>
      <c r="I5910" s="15"/>
      <c r="J5910" s="15"/>
      <c r="K5910" s="15"/>
      <c r="L5910" s="15"/>
      <c r="M5910" s="15"/>
      <c r="N5910" s="15"/>
    </row>
    <row r="5911" spans="1:18" x14ac:dyDescent="0.15">
      <c r="A5911" s="15">
        <v>5910</v>
      </c>
      <c r="B5911" s="11">
        <v>135</v>
      </c>
      <c r="C5911" s="11">
        <v>10</v>
      </c>
      <c r="D5911" s="20" t="s">
        <v>96</v>
      </c>
      <c r="F5911" s="15"/>
      <c r="G5911" s="15"/>
      <c r="H5911" s="15"/>
      <c r="I5911" s="15"/>
      <c r="J5911" s="15"/>
      <c r="K5911" s="15"/>
      <c r="L5911" s="15"/>
      <c r="M5911" s="15"/>
      <c r="N5911" s="15"/>
    </row>
    <row r="5912" spans="1:18" x14ac:dyDescent="0.15">
      <c r="A5912" s="15">
        <v>5911</v>
      </c>
      <c r="B5912" s="11">
        <v>135</v>
      </c>
      <c r="C5912" s="11">
        <v>11</v>
      </c>
      <c r="D5912" s="53" t="str">
        <f>R5912</f>
        <v>param1 &lt;- 35</v>
      </c>
      <c r="F5912" s="15" t="s">
        <v>843</v>
      </c>
      <c r="G5912" s="15">
        <f>'1. Input and Output files list'!$E$32</f>
        <v>35</v>
      </c>
      <c r="H5912" s="15"/>
      <c r="I5912" s="15"/>
      <c r="J5912" s="15"/>
      <c r="K5912" s="15"/>
      <c r="L5912" s="15"/>
      <c r="M5912" s="15"/>
      <c r="N5912" s="15"/>
      <c r="R5912" t="str">
        <f>CONCATENATE(F5912,G5912,H5912)</f>
        <v>param1 &lt;- 35</v>
      </c>
    </row>
    <row r="5913" spans="1:18" x14ac:dyDescent="0.15">
      <c r="A5913" s="15">
        <v>5912</v>
      </c>
      <c r="B5913" s="11">
        <v>135</v>
      </c>
      <c r="C5913" s="11">
        <v>12</v>
      </c>
      <c r="D5913" s="53" t="str">
        <f>R5913</f>
        <v>param2 &lt;- 0.1</v>
      </c>
      <c r="F5913" s="15" t="s">
        <v>844</v>
      </c>
      <c r="G5913" s="15">
        <f>'1. Input and Output files list'!$E$34</f>
        <v>0.1</v>
      </c>
      <c r="H5913" s="15"/>
      <c r="I5913" s="15"/>
      <c r="J5913" s="15"/>
      <c r="K5913" s="15"/>
      <c r="L5913" s="15"/>
      <c r="M5913" s="15"/>
      <c r="N5913" s="15"/>
      <c r="R5913" t="str">
        <f>CONCATENATE(F5913,G5913,H5913)</f>
        <v>param2 &lt;- 0.1</v>
      </c>
    </row>
    <row r="5914" spans="1:18" x14ac:dyDescent="0.15">
      <c r="A5914" s="15">
        <v>5913</v>
      </c>
      <c r="B5914" s="11">
        <v>135</v>
      </c>
      <c r="C5914" s="11">
        <v>13</v>
      </c>
      <c r="D5914" s="53" t="str">
        <f>R5914</f>
        <v>fastq &lt;- readFastq("C:/NGS/save/.fastq")</v>
      </c>
      <c r="F5914" s="15" t="s">
        <v>845</v>
      </c>
      <c r="G5914" s="15" t="str">
        <f>'1. Input and Output files list'!$E$6</f>
        <v>C:/NGS/save/</v>
      </c>
      <c r="H5914" s="5" t="str">
        <f>'1. Input and Output files list'!$I$348</f>
        <v>.fastq</v>
      </c>
      <c r="I5914" s="15" t="s">
        <v>4</v>
      </c>
      <c r="J5914" s="15">
        <v>135</v>
      </c>
      <c r="K5914" s="15"/>
      <c r="L5914" s="15"/>
      <c r="M5914" s="15"/>
      <c r="N5914" s="15"/>
      <c r="R5914" t="str">
        <f>CONCATENATE(F5914,G5914,H5914,I5914)</f>
        <v>fastq &lt;- readFastq("C:/NGS/save/.fastq")</v>
      </c>
    </row>
    <row r="5915" spans="1:18" x14ac:dyDescent="0.15">
      <c r="A5915" s="15">
        <v>5914</v>
      </c>
      <c r="B5915" s="11">
        <v>135</v>
      </c>
      <c r="C5915" s="11">
        <v>14</v>
      </c>
      <c r="D5915" s="53" t="s">
        <v>840</v>
      </c>
      <c r="F5915" s="15"/>
      <c r="G5915" s="15"/>
      <c r="H5915" s="15"/>
      <c r="I5915" s="15"/>
      <c r="J5915" s="15"/>
      <c r="K5915" s="15"/>
      <c r="L5915" s="15"/>
      <c r="M5915" s="15"/>
      <c r="N5915" s="15"/>
    </row>
    <row r="5916" spans="1:18" x14ac:dyDescent="0.15">
      <c r="A5916" s="15">
        <v>5915</v>
      </c>
      <c r="B5916" s="11">
        <v>135</v>
      </c>
      <c r="C5916" s="11">
        <v>15</v>
      </c>
      <c r="D5916" s="53" t="s">
        <v>841</v>
      </c>
      <c r="F5916" s="15"/>
      <c r="G5916" s="15"/>
      <c r="H5916" s="15"/>
      <c r="I5916" s="15"/>
      <c r="J5916" s="15"/>
      <c r="K5916" s="15"/>
      <c r="L5916" s="15"/>
      <c r="M5916" s="15"/>
      <c r="N5916" s="15"/>
    </row>
    <row r="5917" spans="1:18" x14ac:dyDescent="0.15">
      <c r="A5917" s="15">
        <v>5916</v>
      </c>
      <c r="B5917" s="11">
        <v>135</v>
      </c>
      <c r="C5917" s="11">
        <v>16</v>
      </c>
      <c r="D5917" s="53" t="s">
        <v>842</v>
      </c>
      <c r="F5917" s="15"/>
      <c r="G5917" s="15"/>
      <c r="H5917" s="15"/>
      <c r="I5917" s="15"/>
      <c r="J5917" s="15"/>
      <c r="K5917" s="15"/>
      <c r="L5917" s="15"/>
      <c r="M5917" s="15"/>
      <c r="N5917" s="15"/>
    </row>
    <row r="5918" spans="1:18" x14ac:dyDescent="0.15">
      <c r="A5918" s="15">
        <v>5917</v>
      </c>
      <c r="B5918" s="11">
        <v>135</v>
      </c>
      <c r="C5918" s="11">
        <v>17</v>
      </c>
      <c r="D5918" s="20" t="str">
        <f>L5918</f>
        <v xml:space="preserve">writeFastq(fastq, "C:/NGS/save/F2_Adap-0.fastq", compress=F)   </v>
      </c>
      <c r="F5918" s="15" t="s">
        <v>847</v>
      </c>
      <c r="G5918" s="15" t="str">
        <f>'1. Input and Output files list'!$E$6</f>
        <v>C:/NGS/save/</v>
      </c>
      <c r="H5918" s="15" t="s">
        <v>850</v>
      </c>
      <c r="I5918" s="15"/>
      <c r="J5918" s="15"/>
      <c r="K5918" s="15"/>
      <c r="L5918" s="15" t="str">
        <f>CONCATENATE(F5918,G5918,H5918,I5918,J5918)</f>
        <v xml:space="preserve">writeFastq(fastq, "C:/NGS/save/F2_Adap-0.fastq", compress=F)   </v>
      </c>
      <c r="M5918" s="15"/>
      <c r="N5918" s="15"/>
    </row>
    <row r="5919" spans="1:18" x14ac:dyDescent="0.15">
      <c r="A5919" s="15">
        <v>5918</v>
      </c>
      <c r="B5919" s="11">
        <v>135</v>
      </c>
      <c r="C5919" s="11">
        <v>18</v>
      </c>
      <c r="D5919" s="20" t="str">
        <f>L5919</f>
        <v>in_f &lt;- "C:/NGS/save/F2_Adap-0.fastq"</v>
      </c>
      <c r="F5919" s="15" t="s">
        <v>14</v>
      </c>
      <c r="G5919" s="15" t="s">
        <v>13</v>
      </c>
      <c r="H5919" s="15" t="str">
        <f>'1. Input and Output files list'!$E$6</f>
        <v>C:/NGS/save/</v>
      </c>
      <c r="I5919" s="15" t="s">
        <v>849</v>
      </c>
      <c r="J5919" s="7"/>
      <c r="K5919" s="15"/>
      <c r="L5919" s="15" t="str">
        <f>CONCATENATE(F5919,G5919,H5919,I5919,J5919)</f>
        <v>in_f &lt;- "C:/NGS/save/F2_Adap-0.fastq"</v>
      </c>
      <c r="M5919" s="15"/>
      <c r="N5919" s="15"/>
    </row>
    <row r="5920" spans="1:18" x14ac:dyDescent="0.15">
      <c r="A5920" s="15">
        <v>5919</v>
      </c>
      <c r="B5920" s="11">
        <v>135</v>
      </c>
      <c r="C5920" s="11">
        <v>19</v>
      </c>
      <c r="D5920" s="20" t="str">
        <f>L5920</f>
        <v>out_f &lt;- "C:/NGS/save/F2_Adap-1.fastq"</v>
      </c>
      <c r="F5920" s="15" t="s">
        <v>15</v>
      </c>
      <c r="G5920" s="15" t="str">
        <f>'1. Input and Output files list'!$E$6</f>
        <v>C:/NGS/save/</v>
      </c>
      <c r="H5920" s="15" t="s">
        <v>86</v>
      </c>
      <c r="I5920" s="15"/>
      <c r="J5920" s="15"/>
      <c r="K5920" s="15"/>
      <c r="L5920" s="15" t="str">
        <f>CONCATENATE(F5920,G5920,H5920)</f>
        <v>out_f &lt;- "C:/NGS/save/F2_Adap-1.fastq"</v>
      </c>
      <c r="M5920" s="15"/>
      <c r="N5920" s="15"/>
    </row>
    <row r="5921" spans="1:14" x14ac:dyDescent="0.15">
      <c r="A5921" s="15">
        <v>5920</v>
      </c>
      <c r="B5921" s="11">
        <v>135</v>
      </c>
      <c r="C5921" s="11">
        <v>20</v>
      </c>
      <c r="D5921" s="20" t="str">
        <f>L5921</f>
        <v>param_adapter &lt;- "CATGAGATCGGAAGAGCGTCGTGTAGGGAAAGAGTGT"  #Adapter sequence 1</v>
      </c>
      <c r="F5921" s="11" t="s">
        <v>44</v>
      </c>
      <c r="G5921" s="11" t="str">
        <f>'1. Input and Output files list'!$E$64</f>
        <v>CATGAGATCGGAAGAGCGTCGTGTAGGGAAAGAGTGT</v>
      </c>
      <c r="H5921" s="11" t="s">
        <v>46</v>
      </c>
      <c r="I5921" s="15"/>
      <c r="J5921" s="15"/>
      <c r="K5921" s="15"/>
      <c r="L5921" s="15" t="str">
        <f>CONCATENATE(F5921,G5921,H5921)</f>
        <v>param_adapter &lt;- "CATGAGATCGGAAGAGCGTCGTGTAGGGAAAGAGTGT"  #Adapter sequence 1</v>
      </c>
      <c r="M5921" s="15"/>
      <c r="N5921" s="15"/>
    </row>
    <row r="5922" spans="1:14" x14ac:dyDescent="0.15">
      <c r="A5922" s="15">
        <v>5921</v>
      </c>
      <c r="B5922" s="11">
        <v>135</v>
      </c>
      <c r="C5922" s="11">
        <v>21</v>
      </c>
      <c r="D5922" s="20" t="s">
        <v>28</v>
      </c>
      <c r="F5922" s="15"/>
      <c r="G5922" s="15"/>
      <c r="H5922" s="15"/>
      <c r="I5922" s="15"/>
      <c r="J5922" s="15"/>
      <c r="K5922" s="15"/>
      <c r="L5922" s="15"/>
      <c r="M5922" s="15"/>
      <c r="N5922" s="15"/>
    </row>
    <row r="5923" spans="1:14" x14ac:dyDescent="0.15">
      <c r="A5923" s="15">
        <v>5922</v>
      </c>
      <c r="B5923" s="11">
        <v>135</v>
      </c>
      <c r="C5923" s="11">
        <v>22</v>
      </c>
      <c r="D5923" s="20" t="str">
        <f>L5923</f>
        <v>in_f &lt;- "C:/NGS/save/F2_Adap-1.fastq"</v>
      </c>
      <c r="F5923" s="15" t="s">
        <v>12</v>
      </c>
      <c r="G5923" s="15" t="str">
        <f>'1. Input and Output files list'!$E$6</f>
        <v>C:/NGS/save/</v>
      </c>
      <c r="H5923" s="15" t="s">
        <v>86</v>
      </c>
      <c r="I5923" s="15"/>
      <c r="J5923" s="15"/>
      <c r="K5923" s="15"/>
      <c r="L5923" s="15" t="str">
        <f>CONCATENATE(F5923,G5923,H5923)</f>
        <v>in_f &lt;- "C:/NGS/save/F2_Adap-1.fastq"</v>
      </c>
      <c r="M5923" s="15"/>
      <c r="N5923" s="15"/>
    </row>
    <row r="5924" spans="1:14" x14ac:dyDescent="0.15">
      <c r="A5924" s="15">
        <v>5923</v>
      </c>
      <c r="B5924" s="11">
        <v>135</v>
      </c>
      <c r="C5924" s="11">
        <v>23</v>
      </c>
      <c r="D5924" s="20" t="str">
        <f>L5924</f>
        <v>out_f &lt;- "C:/NGS/save/F2_Adap-2.fastq"</v>
      </c>
      <c r="F5924" s="15" t="s">
        <v>15</v>
      </c>
      <c r="G5924" s="15" t="str">
        <f>'1. Input and Output files list'!$E$6</f>
        <v>C:/NGS/save/</v>
      </c>
      <c r="H5924" s="15" t="s">
        <v>87</v>
      </c>
      <c r="I5924" s="15"/>
      <c r="J5924" s="15"/>
      <c r="K5924" s="15"/>
      <c r="L5924" s="15" t="str">
        <f>CONCATENATE(F5924,G5924,H5924)</f>
        <v>out_f &lt;- "C:/NGS/save/F2_Adap-2.fastq"</v>
      </c>
      <c r="M5924" s="15"/>
      <c r="N5924" s="15"/>
    </row>
    <row r="5925" spans="1:14" x14ac:dyDescent="0.15">
      <c r="A5925" s="15">
        <v>5924</v>
      </c>
      <c r="B5925" s="11">
        <v>135</v>
      </c>
      <c r="C5925" s="11">
        <v>24</v>
      </c>
      <c r="D5925" s="20" t="str">
        <f>L5925</f>
        <v>param_adapter &lt;- "TAAGATCGGAAGAGCACACGTCTGAACTCCAGTCAC"  #Adapter sequence 2</v>
      </c>
      <c r="F5925" s="11" t="s">
        <v>44</v>
      </c>
      <c r="G5925" s="15" t="str">
        <f>'1. Input and Output files list'!$E$65</f>
        <v>TAAGATCGGAAGAGCACACGTCTGAACTCCAGTCAC</v>
      </c>
      <c r="H5925" s="11" t="s">
        <v>47</v>
      </c>
      <c r="I5925" s="15"/>
      <c r="J5925" s="15"/>
      <c r="K5925" s="15"/>
      <c r="L5925" s="15" t="str">
        <f>CONCATENATE(F5925,G5925,H5925)</f>
        <v>param_adapter &lt;- "TAAGATCGGAAGAGCACACGTCTGAACTCCAGTCAC"  #Adapter sequence 2</v>
      </c>
      <c r="M5925" s="15"/>
      <c r="N5925" s="15"/>
    </row>
    <row r="5926" spans="1:14" x14ac:dyDescent="0.15">
      <c r="A5926" s="15">
        <v>5925</v>
      </c>
      <c r="B5926" s="11">
        <v>135</v>
      </c>
      <c r="C5926" s="11">
        <v>25</v>
      </c>
      <c r="D5926" s="20" t="s">
        <v>29</v>
      </c>
      <c r="F5926" s="15"/>
      <c r="G5926" s="15"/>
      <c r="H5926" s="15"/>
      <c r="I5926" s="15"/>
      <c r="J5926" s="15"/>
      <c r="K5926" s="15"/>
      <c r="L5926" s="15"/>
      <c r="M5926" s="15"/>
      <c r="N5926" s="15"/>
    </row>
    <row r="5927" spans="1:14" x14ac:dyDescent="0.15">
      <c r="A5927" s="15">
        <v>5926</v>
      </c>
      <c r="B5927" s="11">
        <v>135</v>
      </c>
      <c r="C5927" s="11">
        <v>26</v>
      </c>
      <c r="D5927" s="20" t="str">
        <f>L5927</f>
        <v>in_f &lt;- "C:/NGS/save/F2_Adap-2.fastq"</v>
      </c>
      <c r="F5927" s="15" t="s">
        <v>12</v>
      </c>
      <c r="G5927" s="15" t="str">
        <f>'1. Input and Output files list'!$E$6</f>
        <v>C:/NGS/save/</v>
      </c>
      <c r="H5927" s="15" t="s">
        <v>87</v>
      </c>
      <c r="I5927" s="15"/>
      <c r="J5927" s="15"/>
      <c r="K5927" s="15"/>
      <c r="L5927" s="15" t="str">
        <f>CONCATENATE(F5927,G5927,H5927)</f>
        <v>in_f &lt;- "C:/NGS/save/F2_Adap-2.fastq"</v>
      </c>
      <c r="M5927" s="15"/>
      <c r="N5927" s="15"/>
    </row>
    <row r="5928" spans="1:14" x14ac:dyDescent="0.15">
      <c r="A5928" s="15">
        <v>5927</v>
      </c>
      <c r="B5928" s="11">
        <v>135</v>
      </c>
      <c r="C5928" s="11">
        <v>27</v>
      </c>
      <c r="D5928" s="20" t="str">
        <f>L5928</f>
        <v>out_f &lt;- "C:/NGS/save/F2_Adap-3.fastq"</v>
      </c>
      <c r="F5928" s="15" t="s">
        <v>15</v>
      </c>
      <c r="G5928" s="15" t="str">
        <f>'1. Input and Output files list'!$E$6</f>
        <v>C:/NGS/save/</v>
      </c>
      <c r="H5928" s="15" t="s">
        <v>88</v>
      </c>
      <c r="I5928" s="15"/>
      <c r="J5928" s="15"/>
      <c r="K5928" s="15"/>
      <c r="L5928" s="15" t="str">
        <f>CONCATENATE(F5928,G5928,H5928)</f>
        <v>out_f &lt;- "C:/NGS/save/F2_Adap-3.fastq"</v>
      </c>
      <c r="M5928" s="15"/>
      <c r="N5928" s="15"/>
    </row>
    <row r="5929" spans="1:14" x14ac:dyDescent="0.15">
      <c r="A5929" s="15">
        <v>5928</v>
      </c>
      <c r="B5929" s="11">
        <v>135</v>
      </c>
      <c r="C5929" s="11">
        <v>28</v>
      </c>
      <c r="D5929" s="20" t="str">
        <f>L5929</f>
        <v>param_adapter &lt;- "TAAGATCGGAAGAGCGTCGTGTAGGGAAAGAGTGT"  #Adapter sequence 3</v>
      </c>
      <c r="F5929" s="15" t="s">
        <v>44</v>
      </c>
      <c r="G5929" s="15" t="str">
        <f>'1. Input and Output files list'!$E$66</f>
        <v>TAAGATCGGAAGAGCGTCGTGTAGGGAAAGAGTGT</v>
      </c>
      <c r="H5929" s="15" t="s">
        <v>49</v>
      </c>
      <c r="I5929" s="15"/>
      <c r="J5929" s="15"/>
      <c r="K5929" s="15"/>
      <c r="L5929" s="15" t="str">
        <f>CONCATENATE(F5929,G5929,H5929)</f>
        <v>param_adapter &lt;- "TAAGATCGGAAGAGCGTCGTGTAGGGAAAGAGTGT"  #Adapter sequence 3</v>
      </c>
      <c r="M5929" s="15"/>
      <c r="N5929" s="15"/>
    </row>
    <row r="5930" spans="1:14" x14ac:dyDescent="0.15">
      <c r="A5930" s="15">
        <v>5929</v>
      </c>
      <c r="B5930" s="11">
        <v>135</v>
      </c>
      <c r="C5930" s="11">
        <v>29</v>
      </c>
      <c r="D5930" s="20" t="s">
        <v>30</v>
      </c>
      <c r="F5930" s="15"/>
      <c r="G5930" s="15"/>
      <c r="H5930" s="15"/>
      <c r="I5930" s="15"/>
      <c r="J5930" s="15"/>
      <c r="K5930" s="15"/>
      <c r="L5930" s="15"/>
      <c r="M5930" s="15"/>
      <c r="N5930" s="15"/>
    </row>
    <row r="5931" spans="1:14" x14ac:dyDescent="0.15">
      <c r="A5931" s="15">
        <v>5930</v>
      </c>
      <c r="B5931" s="11">
        <v>135</v>
      </c>
      <c r="C5931" s="11">
        <v>30</v>
      </c>
      <c r="D5931" s="20" t="str">
        <f>L5931</f>
        <v>in_f &lt;- "C:/NGS/save/F2_Adap-3.fastq"</v>
      </c>
      <c r="F5931" s="15" t="s">
        <v>12</v>
      </c>
      <c r="G5931" s="15" t="str">
        <f>'1. Input and Output files list'!$E$6</f>
        <v>C:/NGS/save/</v>
      </c>
      <c r="H5931" s="15" t="s">
        <v>88</v>
      </c>
      <c r="I5931" s="15"/>
      <c r="J5931" s="15"/>
      <c r="K5931" s="15"/>
      <c r="L5931" s="15" t="str">
        <f>CONCATENATE(F5931,G5931,H5931)</f>
        <v>in_f &lt;- "C:/NGS/save/F2_Adap-3.fastq"</v>
      </c>
      <c r="M5931" s="15"/>
      <c r="N5931" s="15"/>
    </row>
    <row r="5932" spans="1:14" x14ac:dyDescent="0.15">
      <c r="A5932" s="15">
        <v>5931</v>
      </c>
      <c r="B5932" s="11">
        <v>135</v>
      </c>
      <c r="C5932" s="11">
        <v>31</v>
      </c>
      <c r="D5932" s="20" t="str">
        <f>L5932</f>
        <v>out_f &lt;- "C:/NGS/save/AdapterTrim_.fastq"</v>
      </c>
      <c r="F5932" s="15" t="s">
        <v>36</v>
      </c>
      <c r="G5932" s="15" t="str">
        <f>'1. Input and Output files list'!$E$6</f>
        <v>C:/NGS/save/</v>
      </c>
      <c r="H5932" s="15" t="s">
        <v>38</v>
      </c>
      <c r="I5932" s="15" t="str">
        <f>'1. Input and Output files list'!$I$348</f>
        <v>.fastq</v>
      </c>
      <c r="J5932" s="15" t="s">
        <v>16</v>
      </c>
      <c r="K5932" s="15"/>
      <c r="L5932" s="15" t="str">
        <f>CONCATENATE(F5932,G5932,H5932,I5932,J5932)</f>
        <v>out_f &lt;- "C:/NGS/save/AdapterTrim_.fastq"</v>
      </c>
      <c r="M5932" s="15"/>
      <c r="N5932" s="15"/>
    </row>
    <row r="5933" spans="1:14" x14ac:dyDescent="0.15">
      <c r="A5933" s="15">
        <v>5932</v>
      </c>
      <c r="B5933" s="11">
        <v>135</v>
      </c>
      <c r="C5933" s="11">
        <v>32</v>
      </c>
      <c r="D5933" s="20" t="str">
        <f>L5933</f>
        <v>param_adapter &lt;- "CATGAGATCGGAAGAGCACACGTCTGAACTCCAGTCAC"  #Adapter sequence 4</v>
      </c>
      <c r="F5933" s="15" t="s">
        <v>44</v>
      </c>
      <c r="G5933" s="15" t="str">
        <f>'1. Input and Output files list'!$E$67</f>
        <v>CATGAGATCGGAAGAGCACACGTCTGAACTCCAGTCAC</v>
      </c>
      <c r="H5933" s="15" t="s">
        <v>51</v>
      </c>
      <c r="I5933" s="15"/>
      <c r="J5933" s="15"/>
      <c r="K5933" s="15"/>
      <c r="L5933" s="15" t="str">
        <f>CONCATENATE(F5933,G5933,H5933)</f>
        <v>param_adapter &lt;- "CATGAGATCGGAAGAGCACACGTCTGAACTCCAGTCAC"  #Adapter sequence 4</v>
      </c>
      <c r="M5933" s="15"/>
      <c r="N5933" s="15"/>
    </row>
    <row r="5934" spans="1:14" x14ac:dyDescent="0.15">
      <c r="A5934" s="15">
        <v>5933</v>
      </c>
      <c r="B5934" s="11">
        <v>135</v>
      </c>
      <c r="C5934" s="11">
        <v>33</v>
      </c>
      <c r="D5934" s="20" t="s">
        <v>31</v>
      </c>
      <c r="F5934" s="15"/>
      <c r="G5934" s="15"/>
      <c r="H5934" s="15"/>
      <c r="I5934" s="15"/>
      <c r="J5934" s="15"/>
      <c r="K5934" s="15"/>
      <c r="L5934" s="15"/>
      <c r="M5934" s="15"/>
      <c r="N5934" s="15"/>
    </row>
    <row r="5935" spans="1:14" x14ac:dyDescent="0.15">
      <c r="A5935" s="15">
        <v>5934</v>
      </c>
      <c r="B5935" s="11">
        <v>135</v>
      </c>
      <c r="C5935" s="11">
        <v>34</v>
      </c>
      <c r="D5935" s="20" t="s">
        <v>32</v>
      </c>
      <c r="F5935" s="15"/>
      <c r="G5935" s="15"/>
      <c r="H5935" s="15"/>
      <c r="I5935" s="15"/>
      <c r="J5935" s="15"/>
      <c r="K5935" s="15"/>
      <c r="L5935" s="15"/>
      <c r="M5935" s="15"/>
      <c r="N5935" s="15"/>
    </row>
    <row r="5936" spans="1:14" x14ac:dyDescent="0.15">
      <c r="A5936" s="15">
        <v>5935</v>
      </c>
      <c r="B5936" s="11">
        <v>135</v>
      </c>
      <c r="C5936" s="11">
        <v>35</v>
      </c>
      <c r="D5936" s="20" t="str">
        <f>L5936</f>
        <v>write.csv(res, "C:/NGS/save/.fastq.csv")</v>
      </c>
      <c r="F5936" s="15" t="s">
        <v>35</v>
      </c>
      <c r="G5936" s="15" t="str">
        <f>'1. Input and Output files list'!$E$6</f>
        <v>C:/NGS/save/</v>
      </c>
      <c r="H5936" s="15" t="str">
        <f>'1. Input and Output files list'!$I$348</f>
        <v>.fastq</v>
      </c>
      <c r="I5936" s="15" t="s">
        <v>34</v>
      </c>
      <c r="J5936" s="15"/>
      <c r="K5936" s="15"/>
      <c r="L5936" s="15" t="str">
        <f>CONCATENATE(F5936,G5936,H5936,I5936)</f>
        <v>write.csv(res, "C:/NGS/save/.fastq.csv")</v>
      </c>
      <c r="M5936" s="15"/>
      <c r="N5936" s="15"/>
    </row>
    <row r="5937" spans="1:20" x14ac:dyDescent="0.15">
      <c r="A5937" s="15">
        <v>5936</v>
      </c>
      <c r="B5937" s="11">
        <v>135</v>
      </c>
      <c r="C5937" s="11">
        <v>36</v>
      </c>
      <c r="D5937" s="20" t="str">
        <f>L5937</f>
        <v>system.time(fastq &lt;- fread("C:/NGS/save/AdapterTrim_.fastq", header=F, sep="\t", na.strings="NA", strip.white=TRUE, verbose=TRUE))</v>
      </c>
      <c r="F5937" s="15" t="s">
        <v>92</v>
      </c>
      <c r="G5937" s="15" t="str">
        <f>'1. Input and Output files list'!$E$6</f>
        <v>C:/NGS/save/</v>
      </c>
      <c r="H5937" s="15" t="s">
        <v>38</v>
      </c>
      <c r="I5937" s="15" t="str">
        <f>'1. Input and Output files list'!$I$348</f>
        <v>.fastq</v>
      </c>
      <c r="J5937" s="15" t="s">
        <v>20</v>
      </c>
      <c r="K5937" s="15"/>
      <c r="L5937" s="15" t="str">
        <f>CONCATENATE(F5937,G5937,H5937,I5937,J5937)</f>
        <v>system.time(fastq &lt;- fread("C:/NGS/save/AdapterTrim_.fastq", header=F, sep="\t", na.strings="NA", strip.white=TRUE, verbose=TRUE))</v>
      </c>
      <c r="M5937" s="15"/>
      <c r="N5937" s="15"/>
    </row>
    <row r="5938" spans="1:20" x14ac:dyDescent="0.15">
      <c r="A5938" s="15">
        <v>5937</v>
      </c>
      <c r="B5938" s="11">
        <v>135</v>
      </c>
      <c r="C5938" s="11">
        <v>37</v>
      </c>
      <c r="D5938" s="20" t="str">
        <f>T5938</f>
        <v>file.remove("C:/NGS/save/AdapterTrim_.fastq","C:/NGS/save/F2_Adap-0.fastq","C:/NGS/save/F2_Adap-1.fastq","C:/NGS/save/F2_Adap-2.fastq","C:/NGS/save/F2_Adap-3.fastq")</v>
      </c>
      <c r="F5938" s="15" t="s">
        <v>11</v>
      </c>
      <c r="G5938" s="15" t="str">
        <f>'1. Input and Output files list'!$E$6</f>
        <v>C:/NGS/save/</v>
      </c>
      <c r="H5938" s="15" t="s">
        <v>38</v>
      </c>
      <c r="I5938" s="15" t="str">
        <f>'1. Input and Output files list'!$I$348</f>
        <v>.fastq</v>
      </c>
      <c r="J5938" s="15" t="s">
        <v>852</v>
      </c>
      <c r="K5938" s="15" t="str">
        <f>'1. Input and Output files list'!$E$6</f>
        <v>C:/NGS/save/</v>
      </c>
      <c r="L5938" s="15" t="s">
        <v>851</v>
      </c>
      <c r="M5938" s="15" t="str">
        <f>'1. Input and Output files list'!$E$6</f>
        <v>C:/NGS/save/</v>
      </c>
      <c r="N5938" s="15" t="s">
        <v>89</v>
      </c>
      <c r="O5938" t="str">
        <f>'1. Input and Output files list'!$E$6</f>
        <v>C:/NGS/save/</v>
      </c>
      <c r="P5938" t="s">
        <v>90</v>
      </c>
      <c r="Q5938" t="str">
        <f>'1. Input and Output files list'!$E$6</f>
        <v>C:/NGS/save/</v>
      </c>
      <c r="R5938" t="s">
        <v>91</v>
      </c>
      <c r="T5938" t="str">
        <f>CONCATENATE(F5938,G5938,H5938,I5938,J5938,K5938,L5938,M5938,N5938,O5938,P5938,Q5938,R5938)</f>
        <v>file.remove("C:/NGS/save/AdapterTrim_.fastq","C:/NGS/save/F2_Adap-0.fastq","C:/NGS/save/F2_Adap-1.fastq","C:/NGS/save/F2_Adap-2.fastq","C:/NGS/save/F2_Adap-3.fastq")</v>
      </c>
    </row>
    <row r="5939" spans="1:20" x14ac:dyDescent="0.15">
      <c r="A5939" s="15">
        <v>5938</v>
      </c>
      <c r="B5939" s="11">
        <v>135</v>
      </c>
      <c r="C5939" s="11">
        <v>38</v>
      </c>
      <c r="D5939" s="20" t="s">
        <v>93</v>
      </c>
      <c r="F5939" s="15"/>
      <c r="G5939" s="15"/>
      <c r="H5939" s="15"/>
      <c r="I5939" s="15"/>
      <c r="J5939" s="15"/>
      <c r="K5939" s="15"/>
      <c r="L5939" s="15"/>
      <c r="M5939" s="15"/>
      <c r="N5939" s="15"/>
    </row>
    <row r="5940" spans="1:20" x14ac:dyDescent="0.15">
      <c r="A5940" s="15">
        <v>5939</v>
      </c>
      <c r="B5940" s="11">
        <v>135</v>
      </c>
      <c r="C5940" s="11">
        <v>39</v>
      </c>
      <c r="D5940" s="20" t="s">
        <v>2</v>
      </c>
      <c r="F5940" s="15"/>
      <c r="G5940" s="15"/>
      <c r="H5940" s="15"/>
      <c r="I5940" s="15"/>
      <c r="J5940" s="15"/>
      <c r="K5940" s="15"/>
      <c r="L5940" s="15"/>
      <c r="M5940" s="15"/>
      <c r="N5940" s="15"/>
    </row>
    <row r="5941" spans="1:20" x14ac:dyDescent="0.15">
      <c r="A5941" s="15">
        <v>5940</v>
      </c>
      <c r="B5941" s="11">
        <v>135</v>
      </c>
      <c r="C5941" s="11">
        <v>40</v>
      </c>
      <c r="D5941" s="20" t="str">
        <f>K5941</f>
        <v>system.time(write.csv(RADtag, file="C:/NGS/save/.tagcount", row.names = F))</v>
      </c>
      <c r="F5941" s="15" t="s">
        <v>164</v>
      </c>
      <c r="G5941" s="15" t="str">
        <f>'1. Input and Output files list'!$E$6</f>
        <v>C:/NGS/save/</v>
      </c>
      <c r="H5941" s="15" t="str">
        <f>'1. Input and Output files list'!$J$348</f>
        <v>.tagcount</v>
      </c>
      <c r="I5941" s="15" t="s">
        <v>210</v>
      </c>
      <c r="J5941" s="15"/>
      <c r="K5941" s="15" t="str">
        <f>CONCATENATE(F5941,G5941,H5941,I5941)</f>
        <v>system.time(write.csv(RADtag, file="C:/NGS/save/.tagcount", row.names = F))</v>
      </c>
      <c r="L5941" s="15"/>
      <c r="M5941" s="15"/>
      <c r="N5941" s="15"/>
    </row>
    <row r="5942" spans="1:20" x14ac:dyDescent="0.15">
      <c r="A5942" s="15">
        <v>5941</v>
      </c>
      <c r="B5942" s="11">
        <v>135</v>
      </c>
      <c r="C5942" s="11">
        <v>41</v>
      </c>
      <c r="D5942" s="20" t="str">
        <f>L5942</f>
        <v>file.remove("C:/NGS/save/.fastq")</v>
      </c>
      <c r="F5942" s="15" t="s">
        <v>97</v>
      </c>
      <c r="G5942" s="15" t="s">
        <v>13</v>
      </c>
      <c r="H5942" s="15" t="str">
        <f>'1. Input and Output files list'!$E$6</f>
        <v>C:/NGS/save/</v>
      </c>
      <c r="I5942" s="15" t="str">
        <f>'1. Input and Output files list'!$I$348</f>
        <v>.fastq</v>
      </c>
      <c r="J5942" s="7" t="s">
        <v>16</v>
      </c>
      <c r="K5942" s="15" t="s">
        <v>52</v>
      </c>
      <c r="L5942" s="15" t="str">
        <f>CONCATENATE(F5942,G5942,H5942,I5942,J5942,K5942)</f>
        <v>file.remove("C:/NGS/save/.fastq")</v>
      </c>
      <c r="M5942" s="15"/>
      <c r="N5942" s="15"/>
    </row>
    <row r="5943" spans="1:20" x14ac:dyDescent="0.15">
      <c r="A5943" s="15">
        <v>5942</v>
      </c>
      <c r="B5943" s="11">
        <v>135</v>
      </c>
      <c r="C5943" s="11">
        <v>42</v>
      </c>
      <c r="D5943" s="20" t="s">
        <v>170</v>
      </c>
      <c r="F5943" s="15"/>
      <c r="G5943" s="15"/>
      <c r="H5943" s="15"/>
      <c r="I5943" s="15"/>
      <c r="J5943" s="15"/>
      <c r="K5943" s="15"/>
      <c r="L5943" s="15"/>
      <c r="M5943" s="15"/>
      <c r="N5943" s="15"/>
    </row>
    <row r="5944" spans="1:20" x14ac:dyDescent="0.15">
      <c r="A5944" s="15">
        <v>5943</v>
      </c>
      <c r="B5944" s="11">
        <v>135</v>
      </c>
      <c r="C5944" s="11">
        <v>43</v>
      </c>
      <c r="D5944" s="20" t="str">
        <f>L5944</f>
        <v>system.time(write.csv(RAD_1over, file="C:/NGS/save/.tagcount1over", row.names = F))</v>
      </c>
      <c r="F5944" s="10" t="s">
        <v>171</v>
      </c>
      <c r="G5944" s="15" t="str">
        <f>'1. Input and Output files list'!$E$6</f>
        <v>C:/NGS/save/</v>
      </c>
      <c r="H5944" s="10" t="str">
        <f>'1. Input and Output files list'!$K$348</f>
        <v>.tagcount1over</v>
      </c>
      <c r="I5944" s="10" t="s">
        <v>210</v>
      </c>
      <c r="J5944" s="15"/>
      <c r="K5944" s="15"/>
      <c r="L5944" s="15" t="str">
        <f>CONCATENATE(F5944,G5944,H5944,I5944)</f>
        <v>system.time(write.csv(RAD_1over, file="C:/NGS/save/.tagcount1over", row.names = F))</v>
      </c>
      <c r="M5944" s="15"/>
      <c r="N5944" s="15"/>
    </row>
    <row r="5945" spans="1:20" x14ac:dyDescent="0.15">
      <c r="A5945" s="15">
        <v>5944</v>
      </c>
      <c r="B5945" s="11">
        <v>135</v>
      </c>
      <c r="C5945" s="11">
        <v>44</v>
      </c>
      <c r="D5945" s="20" t="s">
        <v>1073</v>
      </c>
      <c r="F5945" s="15"/>
      <c r="G5945" s="15"/>
      <c r="H5945" s="15"/>
      <c r="I5945" s="15"/>
      <c r="J5945" s="15"/>
      <c r="K5945" s="15"/>
      <c r="L5945" s="15"/>
      <c r="M5945" s="15"/>
      <c r="N5945" s="15"/>
    </row>
    <row r="5946" spans="1:20" x14ac:dyDescent="0.15">
      <c r="A5946" s="15">
        <v>5945</v>
      </c>
      <c r="B5946" s="11">
        <v>136</v>
      </c>
      <c r="C5946" s="11">
        <v>1</v>
      </c>
      <c r="D5946" s="20" t="str">
        <f>L5946</f>
        <v>in_f &lt;- c("0", "0")</v>
      </c>
      <c r="F5946" s="15" t="s">
        <v>3</v>
      </c>
      <c r="G5946" s="15">
        <f>'1. Input and Output files list'!$E$350</f>
        <v>0</v>
      </c>
      <c r="H5946" s="15" t="s">
        <v>10</v>
      </c>
      <c r="I5946" s="15">
        <f>'1. Input and Output files list'!$E$351</f>
        <v>0</v>
      </c>
      <c r="J5946" s="15" t="s">
        <v>4</v>
      </c>
      <c r="K5946" s="15"/>
      <c r="L5946" s="15" t="str">
        <f>CONCATENATE(F5946,G5946,H5946,I5946,J5946)</f>
        <v>in_f &lt;- c("0", "0")</v>
      </c>
      <c r="M5946" s="15"/>
      <c r="N5946" s="15"/>
    </row>
    <row r="5947" spans="1:20" x14ac:dyDescent="0.15">
      <c r="A5947" s="15">
        <v>5946</v>
      </c>
      <c r="B5947" s="11">
        <v>136</v>
      </c>
      <c r="C5947" s="11">
        <v>2</v>
      </c>
      <c r="D5947" s="20" t="str">
        <f>L5947</f>
        <v>out_f &lt;- "C:/NGS/save/.fastq"</v>
      </c>
      <c r="F5947" s="15" t="s">
        <v>95</v>
      </c>
      <c r="G5947" s="15" t="s">
        <v>13</v>
      </c>
      <c r="H5947" s="15" t="str">
        <f>'1. Input and Output files list'!$E$6</f>
        <v>C:/NGS/save/</v>
      </c>
      <c r="I5947" s="15" t="str">
        <f>'1. Input and Output files list'!$I$350</f>
        <v>.fastq</v>
      </c>
      <c r="J5947" s="7" t="s">
        <v>16</v>
      </c>
      <c r="K5947" s="15"/>
      <c r="L5947" s="15" t="str">
        <f>CONCATENATE(F5947,G5947,H5947,I5947,J5947)</f>
        <v>out_f &lt;- "C:/NGS/save/.fastq"</v>
      </c>
      <c r="M5947" s="15"/>
      <c r="N5947" s="15"/>
    </row>
    <row r="5948" spans="1:20" x14ac:dyDescent="0.15">
      <c r="A5948" s="15">
        <v>5947</v>
      </c>
      <c r="B5948" s="11">
        <v>136</v>
      </c>
      <c r="C5948" s="11">
        <v>3</v>
      </c>
      <c r="D5948" s="20" t="str">
        <f>L5948</f>
        <v>param_trim &lt;- 0</v>
      </c>
      <c r="F5948" s="15" t="s">
        <v>163</v>
      </c>
      <c r="G5948" s="15">
        <f>'1. Input and Output files list'!$H$350</f>
        <v>0</v>
      </c>
      <c r="H5948" s="15"/>
      <c r="I5948" s="15"/>
      <c r="J5948" s="15"/>
      <c r="K5948" s="15"/>
      <c r="L5948" s="15" t="str">
        <f>CONCATENATE(F5948,G5948)</f>
        <v>param_trim &lt;- 0</v>
      </c>
      <c r="M5948" s="15"/>
      <c r="N5948" s="15"/>
    </row>
    <row r="5949" spans="1:20" x14ac:dyDescent="0.15">
      <c r="A5949" s="15">
        <v>5948</v>
      </c>
      <c r="B5949" s="11">
        <v>136</v>
      </c>
      <c r="C5949" s="11">
        <v>4</v>
      </c>
      <c r="D5949" s="20" t="s">
        <v>21</v>
      </c>
      <c r="F5949" s="15"/>
      <c r="G5949" s="15"/>
      <c r="H5949" s="15"/>
      <c r="I5949" s="15"/>
      <c r="J5949" s="15"/>
      <c r="K5949" s="15"/>
      <c r="L5949" s="15"/>
      <c r="M5949" s="15"/>
      <c r="N5949" s="15"/>
    </row>
    <row r="5950" spans="1:20" x14ac:dyDescent="0.15">
      <c r="A5950" s="15">
        <v>5949</v>
      </c>
      <c r="B5950" s="11">
        <v>136</v>
      </c>
      <c r="C5950" s="11">
        <v>5</v>
      </c>
      <c r="D5950" s="20" t="s">
        <v>22</v>
      </c>
      <c r="F5950" s="15"/>
      <c r="G5950" s="15"/>
      <c r="H5950" s="15"/>
      <c r="I5950" s="15"/>
      <c r="J5950" s="15"/>
      <c r="K5950" s="15"/>
      <c r="L5950" s="15"/>
      <c r="M5950" s="15"/>
      <c r="N5950" s="15"/>
    </row>
    <row r="5951" spans="1:20" x14ac:dyDescent="0.15">
      <c r="A5951" s="15">
        <v>5950</v>
      </c>
      <c r="B5951" s="11">
        <v>136</v>
      </c>
      <c r="C5951" s="11">
        <v>6</v>
      </c>
      <c r="D5951" s="20" t="s">
        <v>23</v>
      </c>
      <c r="F5951" s="15"/>
      <c r="G5951" s="15"/>
      <c r="H5951" s="15"/>
      <c r="I5951" s="15"/>
      <c r="J5951" s="15"/>
      <c r="K5951" s="15"/>
      <c r="L5951" s="15"/>
      <c r="M5951" s="15"/>
      <c r="N5951" s="15"/>
    </row>
    <row r="5952" spans="1:20" x14ac:dyDescent="0.15">
      <c r="A5952" s="15">
        <v>5951</v>
      </c>
      <c r="B5952" s="11">
        <v>136</v>
      </c>
      <c r="C5952" s="11">
        <v>7</v>
      </c>
      <c r="D5952" s="20" t="str">
        <f>L5952</f>
        <v>hoge1 &lt;- DNAStringSet(sread(fastq), start=1, end=hoge)</v>
      </c>
      <c r="F5952" s="15" t="s">
        <v>166</v>
      </c>
      <c r="G5952" s="15">
        <f>'1. Input and Output files list'!$G$350+1</f>
        <v>1</v>
      </c>
      <c r="H5952" s="15" t="s">
        <v>26</v>
      </c>
      <c r="I5952" s="15"/>
      <c r="J5952" s="15"/>
      <c r="K5952" s="15"/>
      <c r="L5952" s="15" t="str">
        <f>CONCATENATE(F5952,G5952,H5952)</f>
        <v>hoge1 &lt;- DNAStringSet(sread(fastq), start=1, end=hoge)</v>
      </c>
      <c r="M5952" s="15"/>
      <c r="N5952" s="15"/>
    </row>
    <row r="5953" spans="1:18" x14ac:dyDescent="0.15">
      <c r="A5953" s="15">
        <v>5952</v>
      </c>
      <c r="B5953" s="11">
        <v>136</v>
      </c>
      <c r="C5953" s="11">
        <v>8</v>
      </c>
      <c r="D5953" s="20" t="str">
        <f>L5953</f>
        <v>hoge2 &lt;- BStringSet(quality(quality(fastq)), start=1, end=hoge)</v>
      </c>
      <c r="F5953" s="15" t="s">
        <v>167</v>
      </c>
      <c r="G5953" s="15">
        <f>'1. Input and Output files list'!$G$350+1</f>
        <v>1</v>
      </c>
      <c r="H5953" s="15" t="s">
        <v>26</v>
      </c>
      <c r="I5953" s="15"/>
      <c r="J5953" s="15"/>
      <c r="K5953" s="15"/>
      <c r="L5953" s="15" t="str">
        <f>CONCATENATE(F5953,G5953,H5953)</f>
        <v>hoge2 &lt;- BStringSet(quality(quality(fastq)), start=1, end=hoge)</v>
      </c>
      <c r="M5953" s="15"/>
      <c r="N5953" s="15"/>
    </row>
    <row r="5954" spans="1:18" x14ac:dyDescent="0.15">
      <c r="A5954" s="15">
        <v>5953</v>
      </c>
      <c r="B5954" s="11">
        <v>136</v>
      </c>
      <c r="C5954" s="11">
        <v>9</v>
      </c>
      <c r="D5954" s="20" t="s">
        <v>24</v>
      </c>
      <c r="F5954" s="15"/>
      <c r="G5954" s="15"/>
      <c r="H5954" s="15"/>
      <c r="I5954" s="15"/>
      <c r="J5954" s="15"/>
      <c r="K5954" s="15"/>
      <c r="L5954" s="15"/>
      <c r="M5954" s="15"/>
      <c r="N5954" s="15"/>
    </row>
    <row r="5955" spans="1:18" x14ac:dyDescent="0.15">
      <c r="A5955" s="15">
        <v>5954</v>
      </c>
      <c r="B5955" s="11">
        <v>136</v>
      </c>
      <c r="C5955" s="11">
        <v>10</v>
      </c>
      <c r="D5955" s="20" t="s">
        <v>96</v>
      </c>
      <c r="F5955" s="15"/>
      <c r="G5955" s="15"/>
      <c r="H5955" s="15"/>
      <c r="I5955" s="15"/>
      <c r="J5955" s="15"/>
      <c r="K5955" s="15"/>
      <c r="L5955" s="15"/>
      <c r="M5955" s="15"/>
      <c r="N5955" s="15"/>
    </row>
    <row r="5956" spans="1:18" x14ac:dyDescent="0.15">
      <c r="A5956" s="15">
        <v>5955</v>
      </c>
      <c r="B5956" s="11">
        <v>136</v>
      </c>
      <c r="C5956" s="11">
        <v>11</v>
      </c>
      <c r="D5956" s="53" t="str">
        <f>R5956</f>
        <v>param1 &lt;- 35</v>
      </c>
      <c r="F5956" s="15" t="s">
        <v>843</v>
      </c>
      <c r="G5956" s="15">
        <f>'1. Input and Output files list'!$E$32</f>
        <v>35</v>
      </c>
      <c r="H5956" s="15"/>
      <c r="I5956" s="15"/>
      <c r="J5956" s="15"/>
      <c r="K5956" s="15"/>
      <c r="L5956" s="15"/>
      <c r="M5956" s="15"/>
      <c r="N5956" s="15"/>
      <c r="R5956" t="str">
        <f>CONCATENATE(F5956,G5956,H5956)</f>
        <v>param1 &lt;- 35</v>
      </c>
    </row>
    <row r="5957" spans="1:18" x14ac:dyDescent="0.15">
      <c r="A5957" s="15">
        <v>5956</v>
      </c>
      <c r="B5957" s="11">
        <v>136</v>
      </c>
      <c r="C5957" s="11">
        <v>12</v>
      </c>
      <c r="D5957" s="53" t="str">
        <f>R5957</f>
        <v>param2 &lt;- 0.1</v>
      </c>
      <c r="F5957" s="15" t="s">
        <v>844</v>
      </c>
      <c r="G5957" s="15">
        <f>'1. Input and Output files list'!$E$34</f>
        <v>0.1</v>
      </c>
      <c r="H5957" s="15"/>
      <c r="I5957" s="15"/>
      <c r="J5957" s="15"/>
      <c r="K5957" s="15"/>
      <c r="L5957" s="15"/>
      <c r="M5957" s="15"/>
      <c r="N5957" s="15"/>
      <c r="R5957" t="str">
        <f>CONCATENATE(F5957,G5957,H5957)</f>
        <v>param2 &lt;- 0.1</v>
      </c>
    </row>
    <row r="5958" spans="1:18" x14ac:dyDescent="0.15">
      <c r="A5958" s="15">
        <v>5957</v>
      </c>
      <c r="B5958" s="11">
        <v>136</v>
      </c>
      <c r="C5958" s="11">
        <v>13</v>
      </c>
      <c r="D5958" s="53" t="str">
        <f>R5958</f>
        <v>fastq &lt;- readFastq("C:/NGS/save/.fastq")</v>
      </c>
      <c r="F5958" s="15" t="s">
        <v>845</v>
      </c>
      <c r="G5958" s="15" t="str">
        <f>'1. Input and Output files list'!$E$6</f>
        <v>C:/NGS/save/</v>
      </c>
      <c r="H5958" s="5" t="str">
        <f>'1. Input and Output files list'!$I$350</f>
        <v>.fastq</v>
      </c>
      <c r="I5958" s="15" t="s">
        <v>4</v>
      </c>
      <c r="J5958" s="15">
        <v>136</v>
      </c>
      <c r="K5958" s="15"/>
      <c r="L5958" s="15"/>
      <c r="M5958" s="15"/>
      <c r="N5958" s="15"/>
      <c r="R5958" t="str">
        <f>CONCATENATE(F5958,G5958,H5958,I5958)</f>
        <v>fastq &lt;- readFastq("C:/NGS/save/.fastq")</v>
      </c>
    </row>
    <row r="5959" spans="1:18" x14ac:dyDescent="0.15">
      <c r="A5959" s="15">
        <v>5958</v>
      </c>
      <c r="B5959" s="11">
        <v>136</v>
      </c>
      <c r="C5959" s="11">
        <v>14</v>
      </c>
      <c r="D5959" s="53" t="s">
        <v>840</v>
      </c>
      <c r="F5959" s="15"/>
      <c r="G5959" s="15"/>
      <c r="H5959" s="15"/>
      <c r="I5959" s="15"/>
      <c r="J5959" s="15"/>
      <c r="K5959" s="15"/>
      <c r="L5959" s="15"/>
      <c r="M5959" s="15"/>
      <c r="N5959" s="15"/>
    </row>
    <row r="5960" spans="1:18" x14ac:dyDescent="0.15">
      <c r="A5960" s="15">
        <v>5959</v>
      </c>
      <c r="B5960" s="11">
        <v>136</v>
      </c>
      <c r="C5960" s="11">
        <v>15</v>
      </c>
      <c r="D5960" s="53" t="s">
        <v>841</v>
      </c>
      <c r="F5960" s="15"/>
      <c r="G5960" s="15"/>
      <c r="H5960" s="15"/>
      <c r="I5960" s="15"/>
      <c r="J5960" s="15"/>
      <c r="K5960" s="15"/>
      <c r="L5960" s="15"/>
      <c r="M5960" s="15"/>
      <c r="N5960" s="15"/>
    </row>
    <row r="5961" spans="1:18" x14ac:dyDescent="0.15">
      <c r="A5961" s="15">
        <v>5960</v>
      </c>
      <c r="B5961" s="11">
        <v>136</v>
      </c>
      <c r="C5961" s="11">
        <v>16</v>
      </c>
      <c r="D5961" s="53" t="s">
        <v>842</v>
      </c>
      <c r="F5961" s="15"/>
      <c r="G5961" s="15"/>
      <c r="H5961" s="15"/>
      <c r="I5961" s="15"/>
      <c r="J5961" s="15"/>
      <c r="K5961" s="15"/>
      <c r="L5961" s="15"/>
      <c r="M5961" s="15"/>
      <c r="N5961" s="15"/>
    </row>
    <row r="5962" spans="1:18" x14ac:dyDescent="0.15">
      <c r="A5962" s="15">
        <v>5961</v>
      </c>
      <c r="B5962" s="11">
        <v>136</v>
      </c>
      <c r="C5962" s="11">
        <v>17</v>
      </c>
      <c r="D5962" s="20" t="str">
        <f>L5962</f>
        <v xml:space="preserve">writeFastq(fastq, "C:/NGS/save/F2_Adap-0.fastq", compress=F)   </v>
      </c>
      <c r="F5962" s="15" t="s">
        <v>847</v>
      </c>
      <c r="G5962" s="15" t="str">
        <f>'1. Input and Output files list'!$E$6</f>
        <v>C:/NGS/save/</v>
      </c>
      <c r="H5962" s="15" t="s">
        <v>850</v>
      </c>
      <c r="I5962" s="15"/>
      <c r="J5962" s="15"/>
      <c r="K5962" s="15"/>
      <c r="L5962" s="15" t="str">
        <f>CONCATENATE(F5962,G5962,H5962,I5962,J5962)</f>
        <v xml:space="preserve">writeFastq(fastq, "C:/NGS/save/F2_Adap-0.fastq", compress=F)   </v>
      </c>
      <c r="M5962" s="15"/>
      <c r="N5962" s="15"/>
    </row>
    <row r="5963" spans="1:18" x14ac:dyDescent="0.15">
      <c r="A5963" s="15">
        <v>5962</v>
      </c>
      <c r="B5963" s="11">
        <v>136</v>
      </c>
      <c r="C5963" s="11">
        <v>18</v>
      </c>
      <c r="D5963" s="20" t="str">
        <f>L5963</f>
        <v>in_f &lt;- "C:/NGS/save/F2_Adap-0.fastq"</v>
      </c>
      <c r="F5963" s="15" t="s">
        <v>14</v>
      </c>
      <c r="G5963" s="15" t="s">
        <v>13</v>
      </c>
      <c r="H5963" s="15" t="str">
        <f>'1. Input and Output files list'!$E$6</f>
        <v>C:/NGS/save/</v>
      </c>
      <c r="I5963" s="15" t="s">
        <v>849</v>
      </c>
      <c r="J5963" s="7"/>
      <c r="K5963" s="15"/>
      <c r="L5963" s="15" t="str">
        <f>CONCATENATE(F5963,G5963,H5963,I5963,J5963)</f>
        <v>in_f &lt;- "C:/NGS/save/F2_Adap-0.fastq"</v>
      </c>
      <c r="M5963" s="15"/>
      <c r="N5963" s="15"/>
    </row>
    <row r="5964" spans="1:18" x14ac:dyDescent="0.15">
      <c r="A5964" s="15">
        <v>5963</v>
      </c>
      <c r="B5964" s="11">
        <v>136</v>
      </c>
      <c r="C5964" s="11">
        <v>19</v>
      </c>
      <c r="D5964" s="20" t="str">
        <f>L5964</f>
        <v>out_f &lt;- "C:/NGS/save/F2_Adap-1.fastq"</v>
      </c>
      <c r="F5964" s="15" t="s">
        <v>15</v>
      </c>
      <c r="G5964" s="15" t="str">
        <f>'1. Input and Output files list'!$E$6</f>
        <v>C:/NGS/save/</v>
      </c>
      <c r="H5964" s="15" t="s">
        <v>86</v>
      </c>
      <c r="I5964" s="15"/>
      <c r="J5964" s="15"/>
      <c r="K5964" s="15"/>
      <c r="L5964" s="15" t="str">
        <f>CONCATENATE(F5964,G5964,H5964)</f>
        <v>out_f &lt;- "C:/NGS/save/F2_Adap-1.fastq"</v>
      </c>
      <c r="M5964" s="15"/>
      <c r="N5964" s="15"/>
    </row>
    <row r="5965" spans="1:18" x14ac:dyDescent="0.15">
      <c r="A5965" s="15">
        <v>5964</v>
      </c>
      <c r="B5965" s="11">
        <v>136</v>
      </c>
      <c r="C5965" s="11">
        <v>20</v>
      </c>
      <c r="D5965" s="20" t="str">
        <f>L5965</f>
        <v>param_adapter &lt;- "CATGAGATCGGAAGAGCGTCGTGTAGGGAAAGAGTGT"  #Adapter sequence 1</v>
      </c>
      <c r="F5965" s="11" t="s">
        <v>44</v>
      </c>
      <c r="G5965" s="11" t="str">
        <f>'1. Input and Output files list'!$E$64</f>
        <v>CATGAGATCGGAAGAGCGTCGTGTAGGGAAAGAGTGT</v>
      </c>
      <c r="H5965" s="11" t="s">
        <v>46</v>
      </c>
      <c r="I5965" s="15"/>
      <c r="J5965" s="15"/>
      <c r="K5965" s="15"/>
      <c r="L5965" s="15" t="str">
        <f>CONCATENATE(F5965,G5965,H5965)</f>
        <v>param_adapter &lt;- "CATGAGATCGGAAGAGCGTCGTGTAGGGAAAGAGTGT"  #Adapter sequence 1</v>
      </c>
      <c r="M5965" s="15"/>
      <c r="N5965" s="15"/>
    </row>
    <row r="5966" spans="1:18" x14ac:dyDescent="0.15">
      <c r="A5966" s="15">
        <v>5965</v>
      </c>
      <c r="B5966" s="11">
        <v>136</v>
      </c>
      <c r="C5966" s="11">
        <v>21</v>
      </c>
      <c r="D5966" s="20" t="s">
        <v>28</v>
      </c>
      <c r="F5966" s="15"/>
      <c r="G5966" s="15"/>
      <c r="H5966" s="15"/>
      <c r="I5966" s="15"/>
      <c r="J5966" s="15"/>
      <c r="K5966" s="15"/>
      <c r="L5966" s="15"/>
      <c r="M5966" s="15"/>
      <c r="N5966" s="15"/>
    </row>
    <row r="5967" spans="1:18" x14ac:dyDescent="0.15">
      <c r="A5967" s="15">
        <v>5966</v>
      </c>
      <c r="B5967" s="11">
        <v>136</v>
      </c>
      <c r="C5967" s="11">
        <v>22</v>
      </c>
      <c r="D5967" s="20" t="str">
        <f>L5967</f>
        <v>in_f &lt;- "C:/NGS/save/F2_Adap-1.fastq"</v>
      </c>
      <c r="F5967" s="15" t="s">
        <v>12</v>
      </c>
      <c r="G5967" s="15" t="str">
        <f>'1. Input and Output files list'!$E$6</f>
        <v>C:/NGS/save/</v>
      </c>
      <c r="H5967" s="15" t="s">
        <v>86</v>
      </c>
      <c r="I5967" s="15"/>
      <c r="J5967" s="15"/>
      <c r="K5967" s="15"/>
      <c r="L5967" s="15" t="str">
        <f>CONCATENATE(F5967,G5967,H5967)</f>
        <v>in_f &lt;- "C:/NGS/save/F2_Adap-1.fastq"</v>
      </c>
      <c r="M5967" s="15"/>
      <c r="N5967" s="15"/>
    </row>
    <row r="5968" spans="1:18" x14ac:dyDescent="0.15">
      <c r="A5968" s="15">
        <v>5967</v>
      </c>
      <c r="B5968" s="11">
        <v>136</v>
      </c>
      <c r="C5968" s="11">
        <v>23</v>
      </c>
      <c r="D5968" s="20" t="str">
        <f>L5968</f>
        <v>out_f &lt;- "C:/NGS/save/F2_Adap-2.fastq"</v>
      </c>
      <c r="F5968" s="15" t="s">
        <v>15</v>
      </c>
      <c r="G5968" s="15" t="str">
        <f>'1. Input and Output files list'!$E$6</f>
        <v>C:/NGS/save/</v>
      </c>
      <c r="H5968" s="15" t="s">
        <v>87</v>
      </c>
      <c r="I5968" s="15"/>
      <c r="J5968" s="15"/>
      <c r="K5968" s="15"/>
      <c r="L5968" s="15" t="str">
        <f>CONCATENATE(F5968,G5968,H5968)</f>
        <v>out_f &lt;- "C:/NGS/save/F2_Adap-2.fastq"</v>
      </c>
      <c r="M5968" s="15"/>
      <c r="N5968" s="15"/>
    </row>
    <row r="5969" spans="1:20" x14ac:dyDescent="0.15">
      <c r="A5969" s="15">
        <v>5968</v>
      </c>
      <c r="B5969" s="11">
        <v>136</v>
      </c>
      <c r="C5969" s="11">
        <v>24</v>
      </c>
      <c r="D5969" s="20" t="str">
        <f>L5969</f>
        <v>param_adapter &lt;- "TAAGATCGGAAGAGCACACGTCTGAACTCCAGTCAC"  #Adapter sequence 2</v>
      </c>
      <c r="F5969" s="11" t="s">
        <v>44</v>
      </c>
      <c r="G5969" s="15" t="str">
        <f>'1. Input and Output files list'!$E$65</f>
        <v>TAAGATCGGAAGAGCACACGTCTGAACTCCAGTCAC</v>
      </c>
      <c r="H5969" s="11" t="s">
        <v>47</v>
      </c>
      <c r="I5969" s="15"/>
      <c r="J5969" s="15"/>
      <c r="K5969" s="15"/>
      <c r="L5969" s="15" t="str">
        <f>CONCATENATE(F5969,G5969,H5969)</f>
        <v>param_adapter &lt;- "TAAGATCGGAAGAGCACACGTCTGAACTCCAGTCAC"  #Adapter sequence 2</v>
      </c>
      <c r="M5969" s="15"/>
      <c r="N5969" s="15"/>
    </row>
    <row r="5970" spans="1:20" x14ac:dyDescent="0.15">
      <c r="A5970" s="15">
        <v>5969</v>
      </c>
      <c r="B5970" s="11">
        <v>136</v>
      </c>
      <c r="C5970" s="11">
        <v>25</v>
      </c>
      <c r="D5970" s="20" t="s">
        <v>29</v>
      </c>
      <c r="F5970" s="15"/>
      <c r="G5970" s="15"/>
      <c r="H5970" s="15"/>
      <c r="I5970" s="15"/>
      <c r="J5970" s="15"/>
      <c r="K5970" s="15"/>
      <c r="L5970" s="15"/>
      <c r="M5970" s="15"/>
      <c r="N5970" s="15"/>
    </row>
    <row r="5971" spans="1:20" x14ac:dyDescent="0.15">
      <c r="A5971" s="15">
        <v>5970</v>
      </c>
      <c r="B5971" s="11">
        <v>136</v>
      </c>
      <c r="C5971" s="11">
        <v>26</v>
      </c>
      <c r="D5971" s="20" t="str">
        <f>L5971</f>
        <v>in_f &lt;- "C:/NGS/save/F2_Adap-2.fastq"</v>
      </c>
      <c r="F5971" s="15" t="s">
        <v>12</v>
      </c>
      <c r="G5971" s="15" t="str">
        <f>'1. Input and Output files list'!$E$6</f>
        <v>C:/NGS/save/</v>
      </c>
      <c r="H5971" s="15" t="s">
        <v>87</v>
      </c>
      <c r="I5971" s="15"/>
      <c r="J5971" s="15"/>
      <c r="K5971" s="15"/>
      <c r="L5971" s="15" t="str">
        <f>CONCATENATE(F5971,G5971,H5971)</f>
        <v>in_f &lt;- "C:/NGS/save/F2_Adap-2.fastq"</v>
      </c>
      <c r="M5971" s="15"/>
      <c r="N5971" s="15"/>
    </row>
    <row r="5972" spans="1:20" x14ac:dyDescent="0.15">
      <c r="A5972" s="15">
        <v>5971</v>
      </c>
      <c r="B5972" s="11">
        <v>136</v>
      </c>
      <c r="C5972" s="11">
        <v>27</v>
      </c>
      <c r="D5972" s="20" t="str">
        <f>L5972</f>
        <v>out_f &lt;- "C:/NGS/save/F2_Adap-3.fastq"</v>
      </c>
      <c r="F5972" s="15" t="s">
        <v>15</v>
      </c>
      <c r="G5972" s="15" t="str">
        <f>'1. Input and Output files list'!$E$6</f>
        <v>C:/NGS/save/</v>
      </c>
      <c r="H5972" s="15" t="s">
        <v>88</v>
      </c>
      <c r="I5972" s="15"/>
      <c r="J5972" s="15"/>
      <c r="K5972" s="15"/>
      <c r="L5972" s="15" t="str">
        <f>CONCATENATE(F5972,G5972,H5972)</f>
        <v>out_f &lt;- "C:/NGS/save/F2_Adap-3.fastq"</v>
      </c>
      <c r="M5972" s="15"/>
      <c r="N5972" s="15"/>
    </row>
    <row r="5973" spans="1:20" x14ac:dyDescent="0.15">
      <c r="A5973" s="15">
        <v>5972</v>
      </c>
      <c r="B5973" s="11">
        <v>136</v>
      </c>
      <c r="C5973" s="11">
        <v>28</v>
      </c>
      <c r="D5973" s="20" t="str">
        <f>L5973</f>
        <v>param_adapter &lt;- "TAAGATCGGAAGAGCGTCGTGTAGGGAAAGAGTGT"  #Adapter sequence 3</v>
      </c>
      <c r="F5973" s="15" t="s">
        <v>44</v>
      </c>
      <c r="G5973" s="15" t="str">
        <f>'1. Input and Output files list'!$E$66</f>
        <v>TAAGATCGGAAGAGCGTCGTGTAGGGAAAGAGTGT</v>
      </c>
      <c r="H5973" s="15" t="s">
        <v>49</v>
      </c>
      <c r="I5973" s="15"/>
      <c r="J5973" s="15"/>
      <c r="K5973" s="15"/>
      <c r="L5973" s="15" t="str">
        <f>CONCATENATE(F5973,G5973,H5973)</f>
        <v>param_adapter &lt;- "TAAGATCGGAAGAGCGTCGTGTAGGGAAAGAGTGT"  #Adapter sequence 3</v>
      </c>
      <c r="M5973" s="15"/>
      <c r="N5973" s="15"/>
    </row>
    <row r="5974" spans="1:20" x14ac:dyDescent="0.15">
      <c r="A5974" s="15">
        <v>5973</v>
      </c>
      <c r="B5974" s="11">
        <v>136</v>
      </c>
      <c r="C5974" s="11">
        <v>29</v>
      </c>
      <c r="D5974" s="20" t="s">
        <v>30</v>
      </c>
      <c r="F5974" s="15"/>
      <c r="G5974" s="15"/>
      <c r="H5974" s="15"/>
      <c r="I5974" s="15"/>
      <c r="J5974" s="15"/>
      <c r="K5974" s="15"/>
      <c r="L5974" s="15"/>
      <c r="M5974" s="15"/>
      <c r="N5974" s="15"/>
    </row>
    <row r="5975" spans="1:20" x14ac:dyDescent="0.15">
      <c r="A5975" s="15">
        <v>5974</v>
      </c>
      <c r="B5975" s="11">
        <v>136</v>
      </c>
      <c r="C5975" s="11">
        <v>30</v>
      </c>
      <c r="D5975" s="20" t="str">
        <f>L5975</f>
        <v>in_f &lt;- "C:/NGS/save/F2_Adap-3.fastq"</v>
      </c>
      <c r="F5975" s="15" t="s">
        <v>12</v>
      </c>
      <c r="G5975" s="15" t="str">
        <f>'1. Input and Output files list'!$E$6</f>
        <v>C:/NGS/save/</v>
      </c>
      <c r="H5975" s="15" t="s">
        <v>88</v>
      </c>
      <c r="I5975" s="15"/>
      <c r="J5975" s="15"/>
      <c r="K5975" s="15"/>
      <c r="L5975" s="15" t="str">
        <f>CONCATENATE(F5975,G5975,H5975)</f>
        <v>in_f &lt;- "C:/NGS/save/F2_Adap-3.fastq"</v>
      </c>
      <c r="M5975" s="15"/>
      <c r="N5975" s="15"/>
    </row>
    <row r="5976" spans="1:20" x14ac:dyDescent="0.15">
      <c r="A5976" s="15">
        <v>5975</v>
      </c>
      <c r="B5976" s="11">
        <v>136</v>
      </c>
      <c r="C5976" s="11">
        <v>31</v>
      </c>
      <c r="D5976" s="20" t="str">
        <f>L5976</f>
        <v>out_f &lt;- "C:/NGS/save/AdapterTrim_.fastq"</v>
      </c>
      <c r="F5976" s="15" t="s">
        <v>36</v>
      </c>
      <c r="G5976" s="15" t="str">
        <f>'1. Input and Output files list'!$E$6</f>
        <v>C:/NGS/save/</v>
      </c>
      <c r="H5976" s="15" t="s">
        <v>38</v>
      </c>
      <c r="I5976" s="15" t="str">
        <f>'1. Input and Output files list'!$I$350</f>
        <v>.fastq</v>
      </c>
      <c r="J5976" s="15" t="s">
        <v>16</v>
      </c>
      <c r="K5976" s="15"/>
      <c r="L5976" s="15" t="str">
        <f>CONCATENATE(F5976,G5976,H5976,I5976,J5976)</f>
        <v>out_f &lt;- "C:/NGS/save/AdapterTrim_.fastq"</v>
      </c>
      <c r="M5976" s="15"/>
      <c r="N5976" s="15"/>
    </row>
    <row r="5977" spans="1:20" x14ac:dyDescent="0.15">
      <c r="A5977" s="15">
        <v>5976</v>
      </c>
      <c r="B5977" s="11">
        <v>136</v>
      </c>
      <c r="C5977" s="11">
        <v>32</v>
      </c>
      <c r="D5977" s="20" t="str">
        <f>L5977</f>
        <v>param_adapter &lt;- "CATGAGATCGGAAGAGCACACGTCTGAACTCCAGTCAC"  #Adapter sequence 4</v>
      </c>
      <c r="F5977" s="15" t="s">
        <v>44</v>
      </c>
      <c r="G5977" s="15" t="str">
        <f>'1. Input and Output files list'!$E$67</f>
        <v>CATGAGATCGGAAGAGCACACGTCTGAACTCCAGTCAC</v>
      </c>
      <c r="H5977" s="15" t="s">
        <v>51</v>
      </c>
      <c r="I5977" s="15"/>
      <c r="J5977" s="15"/>
      <c r="K5977" s="15"/>
      <c r="L5977" s="15" t="str">
        <f>CONCATENATE(F5977,G5977,H5977)</f>
        <v>param_adapter &lt;- "CATGAGATCGGAAGAGCACACGTCTGAACTCCAGTCAC"  #Adapter sequence 4</v>
      </c>
      <c r="M5977" s="15"/>
      <c r="N5977" s="15"/>
    </row>
    <row r="5978" spans="1:20" x14ac:dyDescent="0.15">
      <c r="A5978" s="15">
        <v>5977</v>
      </c>
      <c r="B5978" s="11">
        <v>136</v>
      </c>
      <c r="C5978" s="11">
        <v>33</v>
      </c>
      <c r="D5978" s="20" t="s">
        <v>31</v>
      </c>
      <c r="F5978" s="15"/>
      <c r="G5978" s="15"/>
      <c r="H5978" s="15"/>
      <c r="I5978" s="15"/>
      <c r="J5978" s="15"/>
      <c r="K5978" s="15"/>
      <c r="L5978" s="15"/>
      <c r="M5978" s="15"/>
      <c r="N5978" s="15"/>
    </row>
    <row r="5979" spans="1:20" x14ac:dyDescent="0.15">
      <c r="A5979" s="15">
        <v>5978</v>
      </c>
      <c r="B5979" s="11">
        <v>136</v>
      </c>
      <c r="C5979" s="11">
        <v>34</v>
      </c>
      <c r="D5979" s="20" t="s">
        <v>32</v>
      </c>
      <c r="F5979" s="15"/>
      <c r="G5979" s="15"/>
      <c r="H5979" s="15"/>
      <c r="I5979" s="15"/>
      <c r="J5979" s="15"/>
      <c r="K5979" s="15"/>
      <c r="L5979" s="15"/>
      <c r="M5979" s="15"/>
      <c r="N5979" s="15"/>
    </row>
    <row r="5980" spans="1:20" x14ac:dyDescent="0.15">
      <c r="A5980" s="15">
        <v>5979</v>
      </c>
      <c r="B5980" s="11">
        <v>136</v>
      </c>
      <c r="C5980" s="11">
        <v>35</v>
      </c>
      <c r="D5980" s="20" t="str">
        <f>L5980</f>
        <v>write.csv(res, "C:/NGS/save/.fastq.csv")</v>
      </c>
      <c r="F5980" s="15" t="s">
        <v>35</v>
      </c>
      <c r="G5980" s="15" t="str">
        <f>'1. Input and Output files list'!$E$6</f>
        <v>C:/NGS/save/</v>
      </c>
      <c r="H5980" s="15" t="str">
        <f>'1. Input and Output files list'!$I$350</f>
        <v>.fastq</v>
      </c>
      <c r="I5980" s="15" t="s">
        <v>34</v>
      </c>
      <c r="J5980" s="15"/>
      <c r="K5980" s="15"/>
      <c r="L5980" s="15" t="str">
        <f>CONCATENATE(F5980,G5980,H5980,I5980)</f>
        <v>write.csv(res, "C:/NGS/save/.fastq.csv")</v>
      </c>
      <c r="M5980" s="15"/>
      <c r="N5980" s="15"/>
    </row>
    <row r="5981" spans="1:20" x14ac:dyDescent="0.15">
      <c r="A5981" s="15">
        <v>5980</v>
      </c>
      <c r="B5981" s="11">
        <v>136</v>
      </c>
      <c r="C5981" s="11">
        <v>36</v>
      </c>
      <c r="D5981" s="20" t="str">
        <f>L5981</f>
        <v>system.time(fastq &lt;- fread("C:/NGS/save/AdapterTrim_.fastq", header=F, sep="\t", na.strings="NA", strip.white=TRUE, verbose=TRUE))</v>
      </c>
      <c r="F5981" s="15" t="s">
        <v>92</v>
      </c>
      <c r="G5981" s="15" t="str">
        <f>'1. Input and Output files list'!$E$6</f>
        <v>C:/NGS/save/</v>
      </c>
      <c r="H5981" s="15" t="s">
        <v>38</v>
      </c>
      <c r="I5981" s="15" t="str">
        <f>'1. Input and Output files list'!$I$350</f>
        <v>.fastq</v>
      </c>
      <c r="J5981" s="15" t="s">
        <v>20</v>
      </c>
      <c r="K5981" s="15"/>
      <c r="L5981" s="15" t="str">
        <f>CONCATENATE(F5981,G5981,H5981,I5981,J5981)</f>
        <v>system.time(fastq &lt;- fread("C:/NGS/save/AdapterTrim_.fastq", header=F, sep="\t", na.strings="NA", strip.white=TRUE, verbose=TRUE))</v>
      </c>
      <c r="M5981" s="15"/>
      <c r="N5981" s="15"/>
    </row>
    <row r="5982" spans="1:20" x14ac:dyDescent="0.15">
      <c r="A5982" s="15">
        <v>5981</v>
      </c>
      <c r="B5982" s="11">
        <v>136</v>
      </c>
      <c r="C5982" s="11">
        <v>37</v>
      </c>
      <c r="D5982" s="20" t="str">
        <f>T5982</f>
        <v>file.remove("C:/NGS/save/AdapterTrim_.fastq","C:/NGS/save/F2_Adap-0.fastq","C:/NGS/save/F2_Adap-1.fastq","C:/NGS/save/F2_Adap-2.fastq","C:/NGS/save/F2_Adap-3.fastq")</v>
      </c>
      <c r="F5982" s="15" t="s">
        <v>11</v>
      </c>
      <c r="G5982" s="15" t="str">
        <f>'1. Input and Output files list'!$E$6</f>
        <v>C:/NGS/save/</v>
      </c>
      <c r="H5982" s="15" t="s">
        <v>38</v>
      </c>
      <c r="I5982" s="15" t="str">
        <f>'1. Input and Output files list'!$I$350</f>
        <v>.fastq</v>
      </c>
      <c r="J5982" s="15" t="s">
        <v>852</v>
      </c>
      <c r="K5982" s="15" t="str">
        <f>'1. Input and Output files list'!$E$6</f>
        <v>C:/NGS/save/</v>
      </c>
      <c r="L5982" s="15" t="s">
        <v>851</v>
      </c>
      <c r="M5982" s="15" t="str">
        <f>'1. Input and Output files list'!$E$6</f>
        <v>C:/NGS/save/</v>
      </c>
      <c r="N5982" s="15" t="s">
        <v>89</v>
      </c>
      <c r="O5982" t="str">
        <f>'1. Input and Output files list'!$E$6</f>
        <v>C:/NGS/save/</v>
      </c>
      <c r="P5982" t="s">
        <v>90</v>
      </c>
      <c r="Q5982" t="str">
        <f>'1. Input and Output files list'!$E$6</f>
        <v>C:/NGS/save/</v>
      </c>
      <c r="R5982" t="s">
        <v>91</v>
      </c>
      <c r="T5982" t="str">
        <f>CONCATENATE(F5982,G5982,H5982,I5982,J5982,K5982,L5982,M5982,N5982,O5982,P5982,Q5982,R5982)</f>
        <v>file.remove("C:/NGS/save/AdapterTrim_.fastq","C:/NGS/save/F2_Adap-0.fastq","C:/NGS/save/F2_Adap-1.fastq","C:/NGS/save/F2_Adap-2.fastq","C:/NGS/save/F2_Adap-3.fastq")</v>
      </c>
    </row>
    <row r="5983" spans="1:20" x14ac:dyDescent="0.15">
      <c r="A5983" s="15">
        <v>5982</v>
      </c>
      <c r="B5983" s="11">
        <v>136</v>
      </c>
      <c r="C5983" s="11">
        <v>38</v>
      </c>
      <c r="D5983" s="20" t="s">
        <v>93</v>
      </c>
      <c r="F5983" s="15"/>
      <c r="G5983" s="15"/>
      <c r="H5983" s="15"/>
      <c r="I5983" s="15"/>
      <c r="J5983" s="15"/>
      <c r="K5983" s="15"/>
      <c r="L5983" s="15"/>
      <c r="M5983" s="15"/>
      <c r="N5983" s="15"/>
    </row>
    <row r="5984" spans="1:20" x14ac:dyDescent="0.15">
      <c r="A5984" s="15">
        <v>5983</v>
      </c>
      <c r="B5984" s="11">
        <v>136</v>
      </c>
      <c r="C5984" s="11">
        <v>39</v>
      </c>
      <c r="D5984" s="20" t="s">
        <v>2</v>
      </c>
      <c r="F5984" s="15"/>
      <c r="G5984" s="15"/>
      <c r="H5984" s="15"/>
      <c r="I5984" s="15"/>
      <c r="J5984" s="15"/>
      <c r="K5984" s="15"/>
      <c r="L5984" s="15"/>
      <c r="M5984" s="15"/>
      <c r="N5984" s="15"/>
    </row>
    <row r="5985" spans="1:18" x14ac:dyDescent="0.15">
      <c r="A5985" s="15">
        <v>5984</v>
      </c>
      <c r="B5985" s="11">
        <v>136</v>
      </c>
      <c r="C5985" s="11">
        <v>40</v>
      </c>
      <c r="D5985" s="20" t="str">
        <f>K5985</f>
        <v>system.time(write.csv(RADtag, file="C:/NGS/save/.tagcount", row.names = F))</v>
      </c>
      <c r="F5985" s="15" t="s">
        <v>164</v>
      </c>
      <c r="G5985" s="15" t="str">
        <f>'1. Input and Output files list'!$E$6</f>
        <v>C:/NGS/save/</v>
      </c>
      <c r="H5985" s="15" t="str">
        <f>'1. Input and Output files list'!$J$350</f>
        <v>.tagcount</v>
      </c>
      <c r="I5985" s="15" t="s">
        <v>210</v>
      </c>
      <c r="J5985" s="15"/>
      <c r="K5985" s="15" t="str">
        <f>CONCATENATE(F5985,G5985,H5985,I5985)</f>
        <v>system.time(write.csv(RADtag, file="C:/NGS/save/.tagcount", row.names = F))</v>
      </c>
      <c r="L5985" s="15"/>
      <c r="M5985" s="15"/>
      <c r="N5985" s="15"/>
    </row>
    <row r="5986" spans="1:18" x14ac:dyDescent="0.15">
      <c r="A5986" s="15">
        <v>5985</v>
      </c>
      <c r="B5986" s="11">
        <v>136</v>
      </c>
      <c r="C5986" s="11">
        <v>41</v>
      </c>
      <c r="D5986" s="20" t="str">
        <f>L5986</f>
        <v>file.remove("C:/NGS/save/.fastq")</v>
      </c>
      <c r="F5986" s="15" t="s">
        <v>97</v>
      </c>
      <c r="G5986" s="15" t="s">
        <v>13</v>
      </c>
      <c r="H5986" s="15" t="str">
        <f>'1. Input and Output files list'!$E$6</f>
        <v>C:/NGS/save/</v>
      </c>
      <c r="I5986" s="15" t="str">
        <f>'1. Input and Output files list'!$I$350</f>
        <v>.fastq</v>
      </c>
      <c r="J5986" s="7" t="s">
        <v>16</v>
      </c>
      <c r="K5986" s="15" t="s">
        <v>52</v>
      </c>
      <c r="L5986" s="15" t="str">
        <f>CONCATENATE(F5986,G5986,H5986,I5986,J5986,K5986)</f>
        <v>file.remove("C:/NGS/save/.fastq")</v>
      </c>
      <c r="M5986" s="15"/>
      <c r="N5986" s="15"/>
    </row>
    <row r="5987" spans="1:18" x14ac:dyDescent="0.15">
      <c r="A5987" s="15">
        <v>5986</v>
      </c>
      <c r="B5987" s="11">
        <v>136</v>
      </c>
      <c r="C5987" s="11">
        <v>42</v>
      </c>
      <c r="D5987" s="20" t="s">
        <v>170</v>
      </c>
      <c r="F5987" s="15"/>
      <c r="G5987" s="15"/>
      <c r="H5987" s="15"/>
      <c r="I5987" s="15"/>
      <c r="J5987" s="15"/>
      <c r="K5987" s="15"/>
      <c r="L5987" s="15"/>
      <c r="M5987" s="15"/>
      <c r="N5987" s="15"/>
    </row>
    <row r="5988" spans="1:18" x14ac:dyDescent="0.15">
      <c r="A5988" s="15">
        <v>5987</v>
      </c>
      <c r="B5988" s="11">
        <v>136</v>
      </c>
      <c r="C5988" s="11">
        <v>43</v>
      </c>
      <c r="D5988" s="20" t="str">
        <f>L5988</f>
        <v>system.time(write.csv(RAD_1over, file="C:/NGS/save/.tagcount1over", row.names = F))</v>
      </c>
      <c r="F5988" s="10" t="s">
        <v>171</v>
      </c>
      <c r="G5988" s="15" t="str">
        <f>'1. Input and Output files list'!$E$6</f>
        <v>C:/NGS/save/</v>
      </c>
      <c r="H5988" s="10" t="str">
        <f>'1. Input and Output files list'!$K$350</f>
        <v>.tagcount1over</v>
      </c>
      <c r="I5988" s="10" t="s">
        <v>210</v>
      </c>
      <c r="J5988" s="15"/>
      <c r="K5988" s="15"/>
      <c r="L5988" s="15" t="str">
        <f>CONCATENATE(F5988,G5988,H5988,I5988)</f>
        <v>system.time(write.csv(RAD_1over, file="C:/NGS/save/.tagcount1over", row.names = F))</v>
      </c>
      <c r="M5988" s="15"/>
      <c r="N5988" s="15"/>
    </row>
    <row r="5989" spans="1:18" x14ac:dyDescent="0.15">
      <c r="A5989" s="15">
        <v>5988</v>
      </c>
      <c r="B5989" s="11">
        <v>136</v>
      </c>
      <c r="C5989" s="11">
        <v>44</v>
      </c>
      <c r="D5989" s="20" t="s">
        <v>1073</v>
      </c>
      <c r="F5989" s="15"/>
      <c r="G5989" s="15"/>
      <c r="H5989" s="15"/>
      <c r="I5989" s="15"/>
      <c r="J5989" s="15"/>
      <c r="K5989" s="15"/>
      <c r="L5989" s="15"/>
      <c r="M5989" s="15"/>
      <c r="N5989" s="15"/>
    </row>
    <row r="5990" spans="1:18" x14ac:dyDescent="0.15">
      <c r="A5990" s="15">
        <v>5989</v>
      </c>
      <c r="B5990" s="11">
        <v>137</v>
      </c>
      <c r="C5990" s="11">
        <v>1</v>
      </c>
      <c r="D5990" s="20" t="str">
        <f>L5990</f>
        <v>in_f &lt;- c("0", "0")</v>
      </c>
      <c r="F5990" s="15" t="s">
        <v>3</v>
      </c>
      <c r="G5990" s="15">
        <f>'1. Input and Output files list'!$E$352</f>
        <v>0</v>
      </c>
      <c r="H5990" s="15" t="s">
        <v>10</v>
      </c>
      <c r="I5990" s="15">
        <f>'1. Input and Output files list'!$E$353</f>
        <v>0</v>
      </c>
      <c r="J5990" s="15" t="s">
        <v>4</v>
      </c>
      <c r="K5990" s="15"/>
      <c r="L5990" s="15" t="str">
        <f>CONCATENATE(F5990,G5990,H5990,I5990,J5990)</f>
        <v>in_f &lt;- c("0", "0")</v>
      </c>
      <c r="M5990" s="15"/>
      <c r="N5990" s="15"/>
    </row>
    <row r="5991" spans="1:18" x14ac:dyDescent="0.15">
      <c r="A5991" s="15">
        <v>5990</v>
      </c>
      <c r="B5991" s="11">
        <v>137</v>
      </c>
      <c r="C5991" s="11">
        <v>2</v>
      </c>
      <c r="D5991" s="20" t="str">
        <f>L5991</f>
        <v>out_f &lt;- "C:/NGS/save/.fastq"</v>
      </c>
      <c r="F5991" s="15" t="s">
        <v>95</v>
      </c>
      <c r="G5991" s="15" t="s">
        <v>13</v>
      </c>
      <c r="H5991" s="15" t="str">
        <f>'1. Input and Output files list'!$E$6</f>
        <v>C:/NGS/save/</v>
      </c>
      <c r="I5991" s="15" t="str">
        <f>'1. Input and Output files list'!$I$352</f>
        <v>.fastq</v>
      </c>
      <c r="J5991" s="7" t="s">
        <v>16</v>
      </c>
      <c r="K5991" s="15"/>
      <c r="L5991" s="15" t="str">
        <f>CONCATENATE(F5991,G5991,H5991,I5991,J5991)</f>
        <v>out_f &lt;- "C:/NGS/save/.fastq"</v>
      </c>
      <c r="M5991" s="15"/>
      <c r="N5991" s="15"/>
    </row>
    <row r="5992" spans="1:18" x14ac:dyDescent="0.15">
      <c r="A5992" s="15">
        <v>5991</v>
      </c>
      <c r="B5992" s="11">
        <v>137</v>
      </c>
      <c r="C5992" s="11">
        <v>3</v>
      </c>
      <c r="D5992" s="20" t="str">
        <f>L5992</f>
        <v>param_trim &lt;- 0</v>
      </c>
      <c r="F5992" s="15" t="s">
        <v>163</v>
      </c>
      <c r="G5992" s="15">
        <f>'1. Input and Output files list'!$H$352</f>
        <v>0</v>
      </c>
      <c r="H5992" s="15"/>
      <c r="I5992" s="15"/>
      <c r="J5992" s="15"/>
      <c r="K5992" s="15"/>
      <c r="L5992" s="15" t="str">
        <f>CONCATENATE(F5992,G5992)</f>
        <v>param_trim &lt;- 0</v>
      </c>
      <c r="M5992" s="15"/>
      <c r="N5992" s="15"/>
    </row>
    <row r="5993" spans="1:18" x14ac:dyDescent="0.15">
      <c r="A5993" s="15">
        <v>5992</v>
      </c>
      <c r="B5993" s="11">
        <v>137</v>
      </c>
      <c r="C5993" s="11">
        <v>4</v>
      </c>
      <c r="D5993" s="20" t="s">
        <v>21</v>
      </c>
      <c r="F5993" s="15"/>
      <c r="G5993" s="15"/>
      <c r="H5993" s="15"/>
      <c r="I5993" s="15"/>
      <c r="J5993" s="15"/>
      <c r="K5993" s="15"/>
      <c r="L5993" s="15"/>
      <c r="M5993" s="15"/>
      <c r="N5993" s="15"/>
    </row>
    <row r="5994" spans="1:18" x14ac:dyDescent="0.15">
      <c r="A5994" s="15">
        <v>5993</v>
      </c>
      <c r="B5994" s="11">
        <v>137</v>
      </c>
      <c r="C5994" s="11">
        <v>5</v>
      </c>
      <c r="D5994" s="20" t="s">
        <v>22</v>
      </c>
      <c r="F5994" s="15"/>
      <c r="G5994" s="15"/>
      <c r="H5994" s="15"/>
      <c r="I5994" s="15"/>
      <c r="J5994" s="15"/>
      <c r="K5994" s="15"/>
      <c r="L5994" s="15"/>
      <c r="M5994" s="15"/>
      <c r="N5994" s="15"/>
    </row>
    <row r="5995" spans="1:18" x14ac:dyDescent="0.15">
      <c r="A5995" s="15">
        <v>5994</v>
      </c>
      <c r="B5995" s="11">
        <v>137</v>
      </c>
      <c r="C5995" s="11">
        <v>6</v>
      </c>
      <c r="D5995" s="20" t="s">
        <v>23</v>
      </c>
      <c r="F5995" s="15"/>
      <c r="G5995" s="15"/>
      <c r="H5995" s="15"/>
      <c r="I5995" s="15"/>
      <c r="J5995" s="15"/>
      <c r="K5995" s="15"/>
      <c r="L5995" s="15"/>
      <c r="M5995" s="15"/>
      <c r="N5995" s="15"/>
    </row>
    <row r="5996" spans="1:18" x14ac:dyDescent="0.15">
      <c r="A5996" s="15">
        <v>5995</v>
      </c>
      <c r="B5996" s="11">
        <v>137</v>
      </c>
      <c r="C5996" s="11">
        <v>7</v>
      </c>
      <c r="D5996" s="20" t="str">
        <f>L5996</f>
        <v>hoge1 &lt;- DNAStringSet(sread(fastq), start=1, end=hoge)</v>
      </c>
      <c r="F5996" s="15" t="s">
        <v>166</v>
      </c>
      <c r="G5996" s="15">
        <f>'1. Input and Output files list'!$G$352+1</f>
        <v>1</v>
      </c>
      <c r="H5996" s="15" t="s">
        <v>26</v>
      </c>
      <c r="I5996" s="15"/>
      <c r="J5996" s="15"/>
      <c r="K5996" s="15"/>
      <c r="L5996" s="15" t="str">
        <f>CONCATENATE(F5996,G5996,H5996)</f>
        <v>hoge1 &lt;- DNAStringSet(sread(fastq), start=1, end=hoge)</v>
      </c>
      <c r="M5996" s="15"/>
      <c r="N5996" s="15"/>
    </row>
    <row r="5997" spans="1:18" x14ac:dyDescent="0.15">
      <c r="A5997" s="15">
        <v>5996</v>
      </c>
      <c r="B5997" s="11">
        <v>137</v>
      </c>
      <c r="C5997" s="11">
        <v>8</v>
      </c>
      <c r="D5997" s="20" t="str">
        <f>L5997</f>
        <v>hoge2 &lt;- BStringSet(quality(quality(fastq)), start=1, end=hoge)</v>
      </c>
      <c r="F5997" s="15" t="s">
        <v>167</v>
      </c>
      <c r="G5997" s="15">
        <f>'1. Input and Output files list'!$G$352+1</f>
        <v>1</v>
      </c>
      <c r="H5997" s="15" t="s">
        <v>26</v>
      </c>
      <c r="I5997" s="15"/>
      <c r="J5997" s="15"/>
      <c r="K5997" s="15"/>
      <c r="L5997" s="15" t="str">
        <f>CONCATENATE(F5997,G5997,H5997)</f>
        <v>hoge2 &lt;- BStringSet(quality(quality(fastq)), start=1, end=hoge)</v>
      </c>
      <c r="M5997" s="15"/>
      <c r="N5997" s="15"/>
    </row>
    <row r="5998" spans="1:18" x14ac:dyDescent="0.15">
      <c r="A5998" s="15">
        <v>5997</v>
      </c>
      <c r="B5998" s="11">
        <v>137</v>
      </c>
      <c r="C5998" s="11">
        <v>9</v>
      </c>
      <c r="D5998" s="20" t="s">
        <v>24</v>
      </c>
      <c r="F5998" s="15"/>
      <c r="G5998" s="15"/>
      <c r="H5998" s="15"/>
      <c r="I5998" s="15"/>
      <c r="J5998" s="15"/>
      <c r="K5998" s="15"/>
      <c r="L5998" s="15"/>
      <c r="M5998" s="15"/>
      <c r="N5998" s="15"/>
    </row>
    <row r="5999" spans="1:18" x14ac:dyDescent="0.15">
      <c r="A5999" s="15">
        <v>5998</v>
      </c>
      <c r="B5999" s="11">
        <v>137</v>
      </c>
      <c r="C5999" s="11">
        <v>10</v>
      </c>
      <c r="D5999" s="20" t="s">
        <v>96</v>
      </c>
      <c r="F5999" s="15"/>
      <c r="G5999" s="15"/>
      <c r="H5999" s="15"/>
      <c r="I5999" s="15"/>
      <c r="J5999" s="15"/>
      <c r="K5999" s="15"/>
      <c r="L5999" s="15"/>
      <c r="M5999" s="15"/>
      <c r="N5999" s="15"/>
    </row>
    <row r="6000" spans="1:18" x14ac:dyDescent="0.15">
      <c r="A6000" s="15">
        <v>5999</v>
      </c>
      <c r="B6000" s="11">
        <v>137</v>
      </c>
      <c r="C6000" s="11">
        <v>11</v>
      </c>
      <c r="D6000" s="53" t="str">
        <f>R6000</f>
        <v>param1 &lt;- 35</v>
      </c>
      <c r="F6000" s="15" t="s">
        <v>843</v>
      </c>
      <c r="G6000" s="15">
        <f>'1. Input and Output files list'!$E$32</f>
        <v>35</v>
      </c>
      <c r="H6000" s="15"/>
      <c r="I6000" s="15"/>
      <c r="J6000" s="15"/>
      <c r="K6000" s="15"/>
      <c r="L6000" s="15"/>
      <c r="M6000" s="15"/>
      <c r="N6000" s="15"/>
      <c r="R6000" t="str">
        <f>CONCATENATE(F6000,G6000,H6000)</f>
        <v>param1 &lt;- 35</v>
      </c>
    </row>
    <row r="6001" spans="1:18" x14ac:dyDescent="0.15">
      <c r="A6001" s="15">
        <v>6000</v>
      </c>
      <c r="B6001" s="11">
        <v>137</v>
      </c>
      <c r="C6001" s="11">
        <v>12</v>
      </c>
      <c r="D6001" s="53" t="str">
        <f>R6001</f>
        <v>param2 &lt;- 0.1</v>
      </c>
      <c r="F6001" s="15" t="s">
        <v>844</v>
      </c>
      <c r="G6001" s="15">
        <f>'1. Input and Output files list'!$E$34</f>
        <v>0.1</v>
      </c>
      <c r="H6001" s="15"/>
      <c r="I6001" s="15"/>
      <c r="J6001" s="15"/>
      <c r="K6001" s="15"/>
      <c r="L6001" s="15"/>
      <c r="M6001" s="15"/>
      <c r="N6001" s="15"/>
      <c r="R6001" t="str">
        <f>CONCATENATE(F6001,G6001,H6001)</f>
        <v>param2 &lt;- 0.1</v>
      </c>
    </row>
    <row r="6002" spans="1:18" x14ac:dyDescent="0.15">
      <c r="A6002" s="15">
        <v>6001</v>
      </c>
      <c r="B6002" s="11">
        <v>137</v>
      </c>
      <c r="C6002" s="11">
        <v>13</v>
      </c>
      <c r="D6002" s="53" t="str">
        <f>R6002</f>
        <v>fastq &lt;- readFastq("C:/NGS/save/.fastq")</v>
      </c>
      <c r="F6002" s="15" t="s">
        <v>845</v>
      </c>
      <c r="G6002" s="15" t="str">
        <f>'1. Input and Output files list'!$E$6</f>
        <v>C:/NGS/save/</v>
      </c>
      <c r="H6002" s="5" t="str">
        <f>'1. Input and Output files list'!$I$352</f>
        <v>.fastq</v>
      </c>
      <c r="I6002" s="15" t="s">
        <v>4</v>
      </c>
      <c r="J6002" s="15">
        <v>137</v>
      </c>
      <c r="K6002" s="15"/>
      <c r="L6002" s="15"/>
      <c r="M6002" s="15"/>
      <c r="N6002" s="15"/>
      <c r="R6002" t="str">
        <f>CONCATENATE(F6002,G6002,H6002,I6002)</f>
        <v>fastq &lt;- readFastq("C:/NGS/save/.fastq")</v>
      </c>
    </row>
    <row r="6003" spans="1:18" x14ac:dyDescent="0.15">
      <c r="A6003" s="15">
        <v>6002</v>
      </c>
      <c r="B6003" s="11">
        <v>137</v>
      </c>
      <c r="C6003" s="11">
        <v>14</v>
      </c>
      <c r="D6003" s="53" t="s">
        <v>840</v>
      </c>
      <c r="F6003" s="15"/>
      <c r="G6003" s="15"/>
      <c r="H6003" s="15"/>
      <c r="I6003" s="15"/>
      <c r="J6003" s="15"/>
      <c r="K6003" s="15"/>
      <c r="L6003" s="15"/>
      <c r="M6003" s="15"/>
      <c r="N6003" s="15"/>
    </row>
    <row r="6004" spans="1:18" x14ac:dyDescent="0.15">
      <c r="A6004" s="15">
        <v>6003</v>
      </c>
      <c r="B6004" s="11">
        <v>137</v>
      </c>
      <c r="C6004" s="11">
        <v>15</v>
      </c>
      <c r="D6004" s="53" t="s">
        <v>841</v>
      </c>
      <c r="F6004" s="15"/>
      <c r="G6004" s="15"/>
      <c r="H6004" s="15"/>
      <c r="I6004" s="15"/>
      <c r="J6004" s="15"/>
      <c r="K6004" s="15"/>
      <c r="L6004" s="15"/>
      <c r="M6004" s="15"/>
      <c r="N6004" s="15"/>
    </row>
    <row r="6005" spans="1:18" x14ac:dyDescent="0.15">
      <c r="A6005" s="15">
        <v>6004</v>
      </c>
      <c r="B6005" s="11">
        <v>137</v>
      </c>
      <c r="C6005" s="11">
        <v>16</v>
      </c>
      <c r="D6005" s="53" t="s">
        <v>842</v>
      </c>
      <c r="F6005" s="15"/>
      <c r="G6005" s="15"/>
      <c r="H6005" s="15"/>
      <c r="I6005" s="15"/>
      <c r="J6005" s="15"/>
      <c r="K6005" s="15"/>
      <c r="L6005" s="15"/>
      <c r="M6005" s="15"/>
      <c r="N6005" s="15"/>
    </row>
    <row r="6006" spans="1:18" x14ac:dyDescent="0.15">
      <c r="A6006" s="15">
        <v>6005</v>
      </c>
      <c r="B6006" s="11">
        <v>137</v>
      </c>
      <c r="C6006" s="11">
        <v>17</v>
      </c>
      <c r="D6006" s="20" t="str">
        <f>L6006</f>
        <v xml:space="preserve">writeFastq(fastq, "C:/NGS/save/F2_Adap-0.fastq", compress=F)   </v>
      </c>
      <c r="F6006" s="15" t="s">
        <v>847</v>
      </c>
      <c r="G6006" s="15" t="str">
        <f>'1. Input and Output files list'!$E$6</f>
        <v>C:/NGS/save/</v>
      </c>
      <c r="H6006" s="15" t="s">
        <v>850</v>
      </c>
      <c r="I6006" s="15"/>
      <c r="J6006" s="15"/>
      <c r="K6006" s="15"/>
      <c r="L6006" s="15" t="str">
        <f>CONCATENATE(F6006,G6006,H6006,I6006,J6006)</f>
        <v xml:space="preserve">writeFastq(fastq, "C:/NGS/save/F2_Adap-0.fastq", compress=F)   </v>
      </c>
    </row>
    <row r="6007" spans="1:18" x14ac:dyDescent="0.15">
      <c r="A6007" s="15">
        <v>6006</v>
      </c>
      <c r="B6007" s="11">
        <v>137</v>
      </c>
      <c r="C6007" s="11">
        <v>18</v>
      </c>
      <c r="D6007" s="20" t="str">
        <f>L6007</f>
        <v>in_f &lt;- "C:/NGS/save/F2_Adap-0.fastq"</v>
      </c>
      <c r="F6007" s="15" t="s">
        <v>14</v>
      </c>
      <c r="G6007" s="15" t="s">
        <v>13</v>
      </c>
      <c r="H6007" s="15" t="str">
        <f>'1. Input and Output files list'!$E$6</f>
        <v>C:/NGS/save/</v>
      </c>
      <c r="I6007" s="15" t="s">
        <v>849</v>
      </c>
      <c r="J6007" s="7"/>
      <c r="K6007" s="15"/>
      <c r="L6007" s="15" t="str">
        <f>CONCATENATE(F6007,G6007,H6007,I6007,J6007)</f>
        <v>in_f &lt;- "C:/NGS/save/F2_Adap-0.fastq"</v>
      </c>
    </row>
    <row r="6008" spans="1:18" x14ac:dyDescent="0.15">
      <c r="A6008" s="15">
        <v>6007</v>
      </c>
      <c r="B6008" s="11">
        <v>137</v>
      </c>
      <c r="C6008" s="11">
        <v>19</v>
      </c>
      <c r="D6008" s="20" t="str">
        <f>L6008</f>
        <v>out_f &lt;- "C:/NGS/save/F2_Adap-1.fastq"</v>
      </c>
      <c r="F6008" s="15" t="s">
        <v>15</v>
      </c>
      <c r="G6008" s="15" t="str">
        <f>'1. Input and Output files list'!$E$6</f>
        <v>C:/NGS/save/</v>
      </c>
      <c r="H6008" s="15" t="s">
        <v>86</v>
      </c>
      <c r="I6008" s="15"/>
      <c r="J6008" s="15"/>
      <c r="K6008" s="15"/>
      <c r="L6008" s="15" t="str">
        <f>CONCATENATE(F6008,G6008,H6008)</f>
        <v>out_f &lt;- "C:/NGS/save/F2_Adap-1.fastq"</v>
      </c>
    </row>
    <row r="6009" spans="1:18" x14ac:dyDescent="0.15">
      <c r="A6009" s="15">
        <v>6008</v>
      </c>
      <c r="B6009" s="11">
        <v>137</v>
      </c>
      <c r="C6009" s="11">
        <v>20</v>
      </c>
      <c r="D6009" s="20" t="str">
        <f>L6009</f>
        <v>param_adapter &lt;- "CATGAGATCGGAAGAGCGTCGTGTAGGGAAAGAGTGT"  #Adapter sequence 1</v>
      </c>
      <c r="F6009" s="11" t="s">
        <v>44</v>
      </c>
      <c r="G6009" s="11" t="str">
        <f>'1. Input and Output files list'!$E$64</f>
        <v>CATGAGATCGGAAGAGCGTCGTGTAGGGAAAGAGTGT</v>
      </c>
      <c r="H6009" s="11" t="s">
        <v>46</v>
      </c>
      <c r="I6009" s="15"/>
      <c r="J6009" s="15"/>
      <c r="K6009" s="15"/>
      <c r="L6009" s="15" t="str">
        <f>CONCATENATE(F6009,G6009,H6009)</f>
        <v>param_adapter &lt;- "CATGAGATCGGAAGAGCGTCGTGTAGGGAAAGAGTGT"  #Adapter sequence 1</v>
      </c>
    </row>
    <row r="6010" spans="1:18" x14ac:dyDescent="0.15">
      <c r="A6010" s="15">
        <v>6009</v>
      </c>
      <c r="B6010" s="11">
        <v>137</v>
      </c>
      <c r="C6010" s="11">
        <v>21</v>
      </c>
      <c r="D6010" s="20" t="s">
        <v>28</v>
      </c>
      <c r="F6010" s="15"/>
      <c r="G6010" s="15"/>
      <c r="H6010" s="15"/>
      <c r="I6010" s="15"/>
      <c r="J6010" s="15"/>
      <c r="K6010" s="15"/>
      <c r="L6010" s="15"/>
    </row>
    <row r="6011" spans="1:18" x14ac:dyDescent="0.15">
      <c r="A6011" s="15">
        <v>6010</v>
      </c>
      <c r="B6011" s="11">
        <v>137</v>
      </c>
      <c r="C6011" s="11">
        <v>22</v>
      </c>
      <c r="D6011" s="20" t="str">
        <f>L6011</f>
        <v>in_f &lt;- "C:/NGS/save/F2_Adap-1.fastq"</v>
      </c>
      <c r="F6011" s="15" t="s">
        <v>12</v>
      </c>
      <c r="G6011" s="15" t="str">
        <f>'1. Input and Output files list'!$E$6</f>
        <v>C:/NGS/save/</v>
      </c>
      <c r="H6011" s="15" t="s">
        <v>86</v>
      </c>
      <c r="I6011" s="15"/>
      <c r="J6011" s="15"/>
      <c r="K6011" s="15"/>
      <c r="L6011" s="15" t="str">
        <f>CONCATENATE(F6011,G6011,H6011)</f>
        <v>in_f &lt;- "C:/NGS/save/F2_Adap-1.fastq"</v>
      </c>
    </row>
    <row r="6012" spans="1:18" x14ac:dyDescent="0.15">
      <c r="A6012" s="15">
        <v>6011</v>
      </c>
      <c r="B6012" s="11">
        <v>137</v>
      </c>
      <c r="C6012" s="11">
        <v>23</v>
      </c>
      <c r="D6012" s="20" t="str">
        <f>L6012</f>
        <v>out_f &lt;- "C:/NGS/save/F2_Adap-2.fastq"</v>
      </c>
      <c r="F6012" s="15" t="s">
        <v>15</v>
      </c>
      <c r="G6012" s="15" t="str">
        <f>'1. Input and Output files list'!$E$6</f>
        <v>C:/NGS/save/</v>
      </c>
      <c r="H6012" s="15" t="s">
        <v>87</v>
      </c>
      <c r="I6012" s="15"/>
      <c r="J6012" s="15"/>
      <c r="K6012" s="15"/>
      <c r="L6012" s="15" t="str">
        <f>CONCATENATE(F6012,G6012,H6012)</f>
        <v>out_f &lt;- "C:/NGS/save/F2_Adap-2.fastq"</v>
      </c>
    </row>
    <row r="6013" spans="1:18" x14ac:dyDescent="0.15">
      <c r="A6013" s="15">
        <v>6012</v>
      </c>
      <c r="B6013" s="11">
        <v>137</v>
      </c>
      <c r="C6013" s="11">
        <v>24</v>
      </c>
      <c r="D6013" s="20" t="str">
        <f>L6013</f>
        <v>param_adapter &lt;- "TAAGATCGGAAGAGCACACGTCTGAACTCCAGTCAC"  #Adapter sequence 2</v>
      </c>
      <c r="F6013" s="11" t="s">
        <v>44</v>
      </c>
      <c r="G6013" s="15" t="str">
        <f>'1. Input and Output files list'!$E$65</f>
        <v>TAAGATCGGAAGAGCACACGTCTGAACTCCAGTCAC</v>
      </c>
      <c r="H6013" s="11" t="s">
        <v>47</v>
      </c>
      <c r="I6013" s="15"/>
      <c r="J6013" s="15"/>
      <c r="K6013" s="15"/>
      <c r="L6013" s="15" t="str">
        <f>CONCATENATE(F6013,G6013,H6013)</f>
        <v>param_adapter &lt;- "TAAGATCGGAAGAGCACACGTCTGAACTCCAGTCAC"  #Adapter sequence 2</v>
      </c>
    </row>
    <row r="6014" spans="1:18" x14ac:dyDescent="0.15">
      <c r="A6014" s="15">
        <v>6013</v>
      </c>
      <c r="B6014" s="11">
        <v>137</v>
      </c>
      <c r="C6014" s="11">
        <v>25</v>
      </c>
      <c r="D6014" s="20" t="s">
        <v>29</v>
      </c>
      <c r="F6014" s="15"/>
      <c r="G6014" s="15"/>
      <c r="H6014" s="15"/>
      <c r="I6014" s="15"/>
      <c r="J6014" s="15"/>
      <c r="K6014" s="15"/>
      <c r="L6014" s="15"/>
    </row>
    <row r="6015" spans="1:18" x14ac:dyDescent="0.15">
      <c r="A6015" s="15">
        <v>6014</v>
      </c>
      <c r="B6015" s="11">
        <v>137</v>
      </c>
      <c r="C6015" s="11">
        <v>26</v>
      </c>
      <c r="D6015" s="20" t="str">
        <f>L6015</f>
        <v>in_f &lt;- "C:/NGS/save/F2_Adap-2.fastq"</v>
      </c>
      <c r="F6015" s="15" t="s">
        <v>12</v>
      </c>
      <c r="G6015" s="15" t="str">
        <f>'1. Input and Output files list'!$E$6</f>
        <v>C:/NGS/save/</v>
      </c>
      <c r="H6015" s="15" t="s">
        <v>87</v>
      </c>
      <c r="I6015" s="15"/>
      <c r="J6015" s="15"/>
      <c r="K6015" s="15"/>
      <c r="L6015" s="15" t="str">
        <f>CONCATENATE(F6015,G6015,H6015)</f>
        <v>in_f &lt;- "C:/NGS/save/F2_Adap-2.fastq"</v>
      </c>
    </row>
    <row r="6016" spans="1:18" x14ac:dyDescent="0.15">
      <c r="A6016" s="15">
        <v>6015</v>
      </c>
      <c r="B6016" s="11">
        <v>137</v>
      </c>
      <c r="C6016" s="11">
        <v>27</v>
      </c>
      <c r="D6016" s="20" t="str">
        <f>L6016</f>
        <v>out_f &lt;- "C:/NGS/save/F2_Adap-3.fastq"</v>
      </c>
      <c r="F6016" s="15" t="s">
        <v>15</v>
      </c>
      <c r="G6016" s="15" t="str">
        <f>'1. Input and Output files list'!$E$6</f>
        <v>C:/NGS/save/</v>
      </c>
      <c r="H6016" s="15" t="s">
        <v>88</v>
      </c>
      <c r="I6016" s="15"/>
      <c r="J6016" s="15"/>
      <c r="K6016" s="15"/>
      <c r="L6016" s="15" t="str">
        <f>CONCATENATE(F6016,G6016,H6016)</f>
        <v>out_f &lt;- "C:/NGS/save/F2_Adap-3.fastq"</v>
      </c>
    </row>
    <row r="6017" spans="1:20" x14ac:dyDescent="0.15">
      <c r="A6017" s="15">
        <v>6016</v>
      </c>
      <c r="B6017" s="11">
        <v>137</v>
      </c>
      <c r="C6017" s="11">
        <v>28</v>
      </c>
      <c r="D6017" s="20" t="str">
        <f>L6017</f>
        <v>param_adapter &lt;- "TAAGATCGGAAGAGCGTCGTGTAGGGAAAGAGTGT"  #Adapter sequence 3</v>
      </c>
      <c r="F6017" s="15" t="s">
        <v>44</v>
      </c>
      <c r="G6017" s="15" t="str">
        <f>'1. Input and Output files list'!$E$66</f>
        <v>TAAGATCGGAAGAGCGTCGTGTAGGGAAAGAGTGT</v>
      </c>
      <c r="H6017" s="15" t="s">
        <v>49</v>
      </c>
      <c r="I6017" s="15"/>
      <c r="J6017" s="15"/>
      <c r="K6017" s="15"/>
      <c r="L6017" s="15" t="str">
        <f>CONCATENATE(F6017,G6017,H6017)</f>
        <v>param_adapter &lt;- "TAAGATCGGAAGAGCGTCGTGTAGGGAAAGAGTGT"  #Adapter sequence 3</v>
      </c>
    </row>
    <row r="6018" spans="1:20" x14ac:dyDescent="0.15">
      <c r="A6018" s="15">
        <v>6017</v>
      </c>
      <c r="B6018" s="11">
        <v>137</v>
      </c>
      <c r="C6018" s="11">
        <v>29</v>
      </c>
      <c r="D6018" s="20" t="s">
        <v>30</v>
      </c>
      <c r="F6018" s="15"/>
      <c r="G6018" s="15"/>
      <c r="H6018" s="15"/>
      <c r="I6018" s="15"/>
      <c r="J6018" s="15"/>
      <c r="K6018" s="15"/>
      <c r="L6018" s="15"/>
    </row>
    <row r="6019" spans="1:20" x14ac:dyDescent="0.15">
      <c r="A6019" s="15">
        <v>6018</v>
      </c>
      <c r="B6019" s="11">
        <v>137</v>
      </c>
      <c r="C6019" s="11">
        <v>30</v>
      </c>
      <c r="D6019" s="20" t="str">
        <f>L6019</f>
        <v>in_f &lt;- "C:/NGS/save/F2_Adap-3.fastq"</v>
      </c>
      <c r="F6019" s="15" t="s">
        <v>12</v>
      </c>
      <c r="G6019" s="15" t="str">
        <f>'1. Input and Output files list'!$E$6</f>
        <v>C:/NGS/save/</v>
      </c>
      <c r="H6019" s="15" t="s">
        <v>88</v>
      </c>
      <c r="I6019" s="15"/>
      <c r="J6019" s="15"/>
      <c r="K6019" s="15"/>
      <c r="L6019" s="15" t="str">
        <f>CONCATENATE(F6019,G6019,H6019)</f>
        <v>in_f &lt;- "C:/NGS/save/F2_Adap-3.fastq"</v>
      </c>
    </row>
    <row r="6020" spans="1:20" x14ac:dyDescent="0.15">
      <c r="A6020" s="15">
        <v>6019</v>
      </c>
      <c r="B6020" s="11">
        <v>137</v>
      </c>
      <c r="C6020" s="11">
        <v>31</v>
      </c>
      <c r="D6020" s="20" t="str">
        <f>L6020</f>
        <v>out_f &lt;- "C:/NGS/save/AdapterTrim_.fastq"</v>
      </c>
      <c r="F6020" s="15" t="s">
        <v>36</v>
      </c>
      <c r="G6020" s="15" t="str">
        <f>'1. Input and Output files list'!$E$6</f>
        <v>C:/NGS/save/</v>
      </c>
      <c r="H6020" s="15" t="s">
        <v>38</v>
      </c>
      <c r="I6020" s="15" t="str">
        <f>'1. Input and Output files list'!$I$352</f>
        <v>.fastq</v>
      </c>
      <c r="J6020" s="15" t="s">
        <v>16</v>
      </c>
      <c r="K6020" s="15"/>
      <c r="L6020" s="15" t="str">
        <f>CONCATENATE(F6020,G6020,H6020,I6020,J6020)</f>
        <v>out_f &lt;- "C:/NGS/save/AdapterTrim_.fastq"</v>
      </c>
    </row>
    <row r="6021" spans="1:20" x14ac:dyDescent="0.15">
      <c r="A6021" s="15">
        <v>6020</v>
      </c>
      <c r="B6021" s="11">
        <v>137</v>
      </c>
      <c r="C6021" s="11">
        <v>32</v>
      </c>
      <c r="D6021" s="20" t="str">
        <f>L6021</f>
        <v>param_adapter &lt;- "CATGAGATCGGAAGAGCACACGTCTGAACTCCAGTCAC"  #Adapter sequence 4</v>
      </c>
      <c r="F6021" s="15" t="s">
        <v>44</v>
      </c>
      <c r="G6021" s="15" t="str">
        <f>'1. Input and Output files list'!$E$67</f>
        <v>CATGAGATCGGAAGAGCACACGTCTGAACTCCAGTCAC</v>
      </c>
      <c r="H6021" s="15" t="s">
        <v>51</v>
      </c>
      <c r="I6021" s="15"/>
      <c r="J6021" s="15"/>
      <c r="K6021" s="15"/>
      <c r="L6021" s="15" t="str">
        <f>CONCATENATE(F6021,G6021,H6021)</f>
        <v>param_adapter &lt;- "CATGAGATCGGAAGAGCACACGTCTGAACTCCAGTCAC"  #Adapter sequence 4</v>
      </c>
    </row>
    <row r="6022" spans="1:20" x14ac:dyDescent="0.15">
      <c r="A6022" s="15">
        <v>6021</v>
      </c>
      <c r="B6022" s="11">
        <v>137</v>
      </c>
      <c r="C6022" s="11">
        <v>33</v>
      </c>
      <c r="D6022" s="20" t="s">
        <v>31</v>
      </c>
      <c r="F6022" s="15"/>
      <c r="G6022" s="15"/>
      <c r="H6022" s="15"/>
      <c r="I6022" s="15"/>
      <c r="J6022" s="15"/>
      <c r="K6022" s="15"/>
      <c r="L6022" s="15"/>
    </row>
    <row r="6023" spans="1:20" x14ac:dyDescent="0.15">
      <c r="A6023" s="15">
        <v>6022</v>
      </c>
      <c r="B6023" s="11">
        <v>137</v>
      </c>
      <c r="C6023" s="11">
        <v>34</v>
      </c>
      <c r="D6023" s="20" t="s">
        <v>32</v>
      </c>
      <c r="F6023" s="15"/>
      <c r="G6023" s="15"/>
      <c r="H6023" s="15"/>
      <c r="I6023" s="15"/>
      <c r="J6023" s="15"/>
      <c r="K6023" s="15"/>
      <c r="L6023" s="15"/>
    </row>
    <row r="6024" spans="1:20" x14ac:dyDescent="0.15">
      <c r="A6024" s="15">
        <v>6023</v>
      </c>
      <c r="B6024" s="11">
        <v>137</v>
      </c>
      <c r="C6024" s="11">
        <v>35</v>
      </c>
      <c r="D6024" s="20" t="str">
        <f>L6024</f>
        <v>write.csv(res, "C:/NGS/save/.fastq.csv")</v>
      </c>
      <c r="F6024" s="15" t="s">
        <v>35</v>
      </c>
      <c r="G6024" s="15" t="str">
        <f>'1. Input and Output files list'!$E$6</f>
        <v>C:/NGS/save/</v>
      </c>
      <c r="H6024" s="15" t="str">
        <f>'1. Input and Output files list'!$I$352</f>
        <v>.fastq</v>
      </c>
      <c r="I6024" s="15" t="s">
        <v>34</v>
      </c>
      <c r="J6024" s="15"/>
      <c r="K6024" s="15"/>
      <c r="L6024" s="15" t="str">
        <f>CONCATENATE(F6024,G6024,H6024,I6024)</f>
        <v>write.csv(res, "C:/NGS/save/.fastq.csv")</v>
      </c>
    </row>
    <row r="6025" spans="1:20" x14ac:dyDescent="0.15">
      <c r="A6025" s="15">
        <v>6024</v>
      </c>
      <c r="B6025" s="11">
        <v>137</v>
      </c>
      <c r="C6025" s="11">
        <v>36</v>
      </c>
      <c r="D6025" s="20" t="str">
        <f>L6025</f>
        <v>system.time(fastq &lt;- fread("C:/NGS/save/AdapterTrim_.fastq", header=F, sep="\t", na.strings="NA", strip.white=TRUE, verbose=TRUE))</v>
      </c>
      <c r="F6025" s="15" t="s">
        <v>92</v>
      </c>
      <c r="G6025" s="15" t="str">
        <f>'1. Input and Output files list'!$E$6</f>
        <v>C:/NGS/save/</v>
      </c>
      <c r="H6025" s="15" t="s">
        <v>38</v>
      </c>
      <c r="I6025" s="15" t="str">
        <f>'1. Input and Output files list'!$I$352</f>
        <v>.fastq</v>
      </c>
      <c r="J6025" s="15" t="s">
        <v>20</v>
      </c>
      <c r="K6025" s="15"/>
      <c r="L6025" s="15" t="str">
        <f>CONCATENATE(F6025,G6025,H6025,I6025,J6025)</f>
        <v>system.time(fastq &lt;- fread("C:/NGS/save/AdapterTrim_.fastq", header=F, sep="\t", na.strings="NA", strip.white=TRUE, verbose=TRUE))</v>
      </c>
    </row>
    <row r="6026" spans="1:20" x14ac:dyDescent="0.15">
      <c r="A6026" s="15">
        <v>6025</v>
      </c>
      <c r="B6026" s="11">
        <v>137</v>
      </c>
      <c r="C6026" s="11">
        <v>37</v>
      </c>
      <c r="D6026" s="20" t="str">
        <f>T6026</f>
        <v>file.remove("C:/NGS/save/AdapterTrim_.fastq","C:/NGS/save/F2_Adap-0.fastq","C:/NGS/save/F2_Adap-1.fastq","C:/NGS/save/F2_Adap-2.fastq","C:/NGS/save/F2_Adap-3.fastq")</v>
      </c>
      <c r="F6026" s="15" t="s">
        <v>11</v>
      </c>
      <c r="G6026" s="15" t="str">
        <f>'1. Input and Output files list'!$E$6</f>
        <v>C:/NGS/save/</v>
      </c>
      <c r="H6026" s="15" t="s">
        <v>38</v>
      </c>
      <c r="I6026" s="15" t="str">
        <f>'1. Input and Output files list'!$I$352</f>
        <v>.fastq</v>
      </c>
      <c r="J6026" s="15" t="s">
        <v>852</v>
      </c>
      <c r="K6026" s="15" t="str">
        <f>'1. Input and Output files list'!$E$6</f>
        <v>C:/NGS/save/</v>
      </c>
      <c r="L6026" s="15" t="s">
        <v>851</v>
      </c>
      <c r="M6026" t="str">
        <f>'1. Input and Output files list'!$E$6</f>
        <v>C:/NGS/save/</v>
      </c>
      <c r="N6026" t="s">
        <v>89</v>
      </c>
      <c r="O6026" t="str">
        <f>'1. Input and Output files list'!$E$6</f>
        <v>C:/NGS/save/</v>
      </c>
      <c r="P6026" t="s">
        <v>90</v>
      </c>
      <c r="Q6026" t="str">
        <f>'1. Input and Output files list'!$E$6</f>
        <v>C:/NGS/save/</v>
      </c>
      <c r="R6026" t="s">
        <v>91</v>
      </c>
      <c r="T6026" t="str">
        <f>CONCATENATE(F6026,G6026,H6026,I6026,J6026,K6026,L6026,M6026,N6026,O6026,P6026,Q6026,R6026)</f>
        <v>file.remove("C:/NGS/save/AdapterTrim_.fastq","C:/NGS/save/F2_Adap-0.fastq","C:/NGS/save/F2_Adap-1.fastq","C:/NGS/save/F2_Adap-2.fastq","C:/NGS/save/F2_Adap-3.fastq")</v>
      </c>
    </row>
    <row r="6027" spans="1:20" x14ac:dyDescent="0.15">
      <c r="A6027" s="15">
        <v>6026</v>
      </c>
      <c r="B6027" s="11">
        <v>137</v>
      </c>
      <c r="C6027" s="11">
        <v>38</v>
      </c>
      <c r="D6027" s="20" t="s">
        <v>93</v>
      </c>
      <c r="F6027" s="15"/>
      <c r="G6027" s="15"/>
      <c r="H6027" s="15"/>
      <c r="I6027" s="15"/>
      <c r="J6027" s="15"/>
      <c r="K6027" s="15"/>
      <c r="L6027" s="15"/>
    </row>
    <row r="6028" spans="1:20" x14ac:dyDescent="0.15">
      <c r="A6028" s="15">
        <v>6027</v>
      </c>
      <c r="B6028" s="11">
        <v>137</v>
      </c>
      <c r="C6028" s="11">
        <v>39</v>
      </c>
      <c r="D6028" s="20" t="s">
        <v>2</v>
      </c>
      <c r="F6028" s="15"/>
      <c r="G6028" s="15"/>
      <c r="H6028" s="15"/>
      <c r="I6028" s="15"/>
      <c r="J6028" s="15"/>
      <c r="K6028" s="15"/>
      <c r="L6028" s="15"/>
    </row>
    <row r="6029" spans="1:20" x14ac:dyDescent="0.15">
      <c r="A6029" s="15">
        <v>6028</v>
      </c>
      <c r="B6029" s="11">
        <v>137</v>
      </c>
      <c r="C6029" s="11">
        <v>40</v>
      </c>
      <c r="D6029" s="20" t="str">
        <f>K6029</f>
        <v>system.time(write.csv(RADtag, file="C:/NGS/save/.tagcount", row.names = F))</v>
      </c>
      <c r="F6029" s="15" t="s">
        <v>164</v>
      </c>
      <c r="G6029" s="15" t="str">
        <f>'1. Input and Output files list'!$E$6</f>
        <v>C:/NGS/save/</v>
      </c>
      <c r="H6029" s="15" t="str">
        <f>'1. Input and Output files list'!$J$352</f>
        <v>.tagcount</v>
      </c>
      <c r="I6029" s="15" t="s">
        <v>210</v>
      </c>
      <c r="J6029" s="15"/>
      <c r="K6029" s="15" t="str">
        <f>CONCATENATE(F6029,G6029,H6029,I6029)</f>
        <v>system.time(write.csv(RADtag, file="C:/NGS/save/.tagcount", row.names = F))</v>
      </c>
      <c r="L6029" s="15"/>
    </row>
    <row r="6030" spans="1:20" x14ac:dyDescent="0.15">
      <c r="A6030" s="15">
        <v>6029</v>
      </c>
      <c r="B6030" s="11">
        <v>137</v>
      </c>
      <c r="C6030" s="11">
        <v>41</v>
      </c>
      <c r="D6030" s="20" t="str">
        <f>L6030</f>
        <v>file.remove("C:/NGS/save/.fastq")</v>
      </c>
      <c r="F6030" s="15" t="s">
        <v>97</v>
      </c>
      <c r="G6030" s="15" t="s">
        <v>13</v>
      </c>
      <c r="H6030" s="15" t="str">
        <f>'1. Input and Output files list'!$E$6</f>
        <v>C:/NGS/save/</v>
      </c>
      <c r="I6030" s="15" t="str">
        <f>'1. Input and Output files list'!$I$352</f>
        <v>.fastq</v>
      </c>
      <c r="J6030" s="7" t="s">
        <v>16</v>
      </c>
      <c r="K6030" s="15" t="s">
        <v>52</v>
      </c>
      <c r="L6030" s="15" t="str">
        <f>CONCATENATE(F6030,G6030,H6030,I6030,J6030,K6030)</f>
        <v>file.remove("C:/NGS/save/.fastq")</v>
      </c>
    </row>
    <row r="6031" spans="1:20" x14ac:dyDescent="0.15">
      <c r="A6031" s="15">
        <v>6030</v>
      </c>
      <c r="B6031" s="11">
        <v>137</v>
      </c>
      <c r="C6031" s="11">
        <v>42</v>
      </c>
      <c r="D6031" s="20" t="s">
        <v>170</v>
      </c>
      <c r="F6031" s="15"/>
      <c r="G6031" s="15"/>
      <c r="H6031" s="15"/>
      <c r="I6031" s="15"/>
      <c r="J6031" s="15"/>
      <c r="K6031" s="15"/>
      <c r="L6031" s="15"/>
    </row>
    <row r="6032" spans="1:20" x14ac:dyDescent="0.15">
      <c r="A6032" s="15">
        <v>6031</v>
      </c>
      <c r="B6032" s="11">
        <v>137</v>
      </c>
      <c r="C6032" s="11">
        <v>43</v>
      </c>
      <c r="D6032" s="20" t="str">
        <f>L6032</f>
        <v>system.time(write.csv(RAD_1over, file="C:/NGS/save/.tagcount1over", row.names = F))</v>
      </c>
      <c r="F6032" s="10" t="s">
        <v>171</v>
      </c>
      <c r="G6032" s="15" t="str">
        <f>'1. Input and Output files list'!$E$6</f>
        <v>C:/NGS/save/</v>
      </c>
      <c r="H6032" s="10" t="str">
        <f>'1. Input and Output files list'!$K$352</f>
        <v>.tagcount1over</v>
      </c>
      <c r="I6032" s="10" t="s">
        <v>210</v>
      </c>
      <c r="J6032" s="15"/>
      <c r="K6032" s="15"/>
      <c r="L6032" s="15" t="str">
        <f>CONCATENATE(F6032,G6032,H6032,I6032)</f>
        <v>system.time(write.csv(RAD_1over, file="C:/NGS/save/.tagcount1over", row.names = F))</v>
      </c>
    </row>
    <row r="6033" spans="1:18" x14ac:dyDescent="0.15">
      <c r="A6033" s="15">
        <v>6032</v>
      </c>
      <c r="B6033" s="11">
        <v>137</v>
      </c>
      <c r="C6033" s="11">
        <v>44</v>
      </c>
      <c r="D6033" s="20" t="s">
        <v>1073</v>
      </c>
      <c r="F6033" s="15"/>
      <c r="G6033" s="15"/>
      <c r="H6033" s="15"/>
      <c r="I6033" s="15"/>
      <c r="J6033" s="15"/>
      <c r="K6033" s="15"/>
      <c r="L6033" s="15"/>
    </row>
    <row r="6034" spans="1:18" x14ac:dyDescent="0.15">
      <c r="A6034" s="15">
        <v>6033</v>
      </c>
      <c r="B6034" s="11">
        <v>138</v>
      </c>
      <c r="C6034" s="11">
        <v>1</v>
      </c>
      <c r="D6034" s="20" t="str">
        <f>L6034</f>
        <v>in_f &lt;- c("0", "0")</v>
      </c>
      <c r="F6034" s="15" t="s">
        <v>3</v>
      </c>
      <c r="G6034" s="15">
        <f>'1. Input and Output files list'!$E$354</f>
        <v>0</v>
      </c>
      <c r="H6034" s="15" t="s">
        <v>10</v>
      </c>
      <c r="I6034" s="15">
        <f>'1. Input and Output files list'!$E$355</f>
        <v>0</v>
      </c>
      <c r="J6034" s="15" t="s">
        <v>4</v>
      </c>
      <c r="K6034" s="15"/>
      <c r="L6034" s="15" t="str">
        <f>CONCATENATE(F6034,G6034,H6034,I6034,J6034)</f>
        <v>in_f &lt;- c("0", "0")</v>
      </c>
    </row>
    <row r="6035" spans="1:18" x14ac:dyDescent="0.15">
      <c r="A6035" s="15">
        <v>6034</v>
      </c>
      <c r="B6035" s="11">
        <v>138</v>
      </c>
      <c r="C6035" s="11">
        <v>2</v>
      </c>
      <c r="D6035" s="20" t="str">
        <f>L6035</f>
        <v>out_f &lt;- "C:/NGS/save/.fastq"</v>
      </c>
      <c r="F6035" s="15" t="s">
        <v>95</v>
      </c>
      <c r="G6035" s="15" t="s">
        <v>13</v>
      </c>
      <c r="H6035" s="15" t="str">
        <f>'1. Input and Output files list'!$E$6</f>
        <v>C:/NGS/save/</v>
      </c>
      <c r="I6035" s="15" t="str">
        <f>'1. Input and Output files list'!$I$354</f>
        <v>.fastq</v>
      </c>
      <c r="J6035" s="7" t="s">
        <v>16</v>
      </c>
      <c r="K6035" s="15"/>
      <c r="L6035" s="15" t="str">
        <f>CONCATENATE(F6035,G6035,H6035,I6035,J6035)</f>
        <v>out_f &lt;- "C:/NGS/save/.fastq"</v>
      </c>
    </row>
    <row r="6036" spans="1:18" x14ac:dyDescent="0.15">
      <c r="A6036" s="15">
        <v>6035</v>
      </c>
      <c r="B6036" s="11">
        <v>138</v>
      </c>
      <c r="C6036" s="11">
        <v>3</v>
      </c>
      <c r="D6036" s="20" t="str">
        <f>L6036</f>
        <v>param_trim &lt;- 0</v>
      </c>
      <c r="F6036" s="15" t="s">
        <v>163</v>
      </c>
      <c r="G6036" s="15">
        <f>'1. Input and Output files list'!$H$354</f>
        <v>0</v>
      </c>
      <c r="H6036" s="15"/>
      <c r="I6036" s="15"/>
      <c r="J6036" s="15"/>
      <c r="K6036" s="15"/>
      <c r="L6036" s="15" t="str">
        <f>CONCATENATE(F6036,G6036)</f>
        <v>param_trim &lt;- 0</v>
      </c>
    </row>
    <row r="6037" spans="1:18" x14ac:dyDescent="0.15">
      <c r="A6037" s="15">
        <v>6036</v>
      </c>
      <c r="B6037" s="11">
        <v>138</v>
      </c>
      <c r="C6037" s="11">
        <v>4</v>
      </c>
      <c r="D6037" s="20" t="s">
        <v>21</v>
      </c>
      <c r="F6037" s="15"/>
      <c r="G6037" s="15"/>
      <c r="H6037" s="15"/>
      <c r="I6037" s="15"/>
      <c r="J6037" s="15"/>
      <c r="K6037" s="15"/>
      <c r="L6037" s="15"/>
    </row>
    <row r="6038" spans="1:18" x14ac:dyDescent="0.15">
      <c r="A6038" s="15">
        <v>6037</v>
      </c>
      <c r="B6038" s="11">
        <v>138</v>
      </c>
      <c r="C6038" s="11">
        <v>5</v>
      </c>
      <c r="D6038" s="20" t="s">
        <v>22</v>
      </c>
      <c r="F6038" s="15"/>
      <c r="G6038" s="15"/>
      <c r="H6038" s="15"/>
      <c r="I6038" s="15"/>
      <c r="J6038" s="15"/>
      <c r="K6038" s="15"/>
      <c r="L6038" s="15"/>
    </row>
    <row r="6039" spans="1:18" x14ac:dyDescent="0.15">
      <c r="A6039" s="15">
        <v>6038</v>
      </c>
      <c r="B6039" s="11">
        <v>138</v>
      </c>
      <c r="C6039" s="11">
        <v>6</v>
      </c>
      <c r="D6039" s="20" t="s">
        <v>23</v>
      </c>
      <c r="F6039" s="15"/>
      <c r="G6039" s="15"/>
      <c r="H6039" s="15"/>
      <c r="I6039" s="15"/>
      <c r="J6039" s="15"/>
      <c r="K6039" s="15"/>
      <c r="L6039" s="15"/>
    </row>
    <row r="6040" spans="1:18" x14ac:dyDescent="0.15">
      <c r="A6040" s="15">
        <v>6039</v>
      </c>
      <c r="B6040" s="11">
        <v>138</v>
      </c>
      <c r="C6040" s="11">
        <v>7</v>
      </c>
      <c r="D6040" s="20" t="str">
        <f>L6040</f>
        <v>hoge1 &lt;- DNAStringSet(sread(fastq), start=1, end=hoge)</v>
      </c>
      <c r="F6040" s="15" t="s">
        <v>166</v>
      </c>
      <c r="G6040" s="15">
        <f>'1. Input and Output files list'!$G$354+1</f>
        <v>1</v>
      </c>
      <c r="H6040" s="15" t="s">
        <v>26</v>
      </c>
      <c r="I6040" s="15"/>
      <c r="J6040" s="15"/>
      <c r="K6040" s="15"/>
      <c r="L6040" s="15" t="str">
        <f>CONCATENATE(F6040,G6040,H6040)</f>
        <v>hoge1 &lt;- DNAStringSet(sread(fastq), start=1, end=hoge)</v>
      </c>
    </row>
    <row r="6041" spans="1:18" x14ac:dyDescent="0.15">
      <c r="A6041" s="15">
        <v>6040</v>
      </c>
      <c r="B6041" s="11">
        <v>138</v>
      </c>
      <c r="C6041" s="11">
        <v>8</v>
      </c>
      <c r="D6041" s="20" t="str">
        <f>L6041</f>
        <v>hoge2 &lt;- BStringSet(quality(quality(fastq)), start=1, end=hoge)</v>
      </c>
      <c r="F6041" s="15" t="s">
        <v>167</v>
      </c>
      <c r="G6041" s="15">
        <f>'1. Input and Output files list'!$G$354+1</f>
        <v>1</v>
      </c>
      <c r="H6041" s="15" t="s">
        <v>26</v>
      </c>
      <c r="I6041" s="15"/>
      <c r="J6041" s="15"/>
      <c r="K6041" s="15"/>
      <c r="L6041" s="15" t="str">
        <f>CONCATENATE(F6041,G6041,H6041)</f>
        <v>hoge2 &lt;- BStringSet(quality(quality(fastq)), start=1, end=hoge)</v>
      </c>
    </row>
    <row r="6042" spans="1:18" x14ac:dyDescent="0.15">
      <c r="A6042" s="15">
        <v>6041</v>
      </c>
      <c r="B6042" s="11">
        <v>138</v>
      </c>
      <c r="C6042" s="11">
        <v>9</v>
      </c>
      <c r="D6042" s="20" t="s">
        <v>24</v>
      </c>
      <c r="F6042" s="15"/>
      <c r="G6042" s="15"/>
      <c r="H6042" s="15"/>
      <c r="I6042" s="15"/>
      <c r="J6042" s="15"/>
      <c r="K6042" s="15"/>
      <c r="L6042" s="15"/>
    </row>
    <row r="6043" spans="1:18" x14ac:dyDescent="0.15">
      <c r="A6043" s="15">
        <v>6042</v>
      </c>
      <c r="B6043" s="11">
        <v>138</v>
      </c>
      <c r="C6043" s="11">
        <v>10</v>
      </c>
      <c r="D6043" s="20" t="s">
        <v>96</v>
      </c>
      <c r="F6043" s="15"/>
      <c r="G6043" s="15"/>
      <c r="H6043" s="15"/>
      <c r="I6043" s="15"/>
      <c r="J6043" s="15"/>
      <c r="K6043" s="15"/>
      <c r="L6043" s="15"/>
    </row>
    <row r="6044" spans="1:18" x14ac:dyDescent="0.15">
      <c r="A6044" s="15">
        <v>6043</v>
      </c>
      <c r="B6044" s="11">
        <v>138</v>
      </c>
      <c r="C6044" s="11">
        <v>11</v>
      </c>
      <c r="D6044" s="53" t="str">
        <f>R6044</f>
        <v>param1 &lt;- 35</v>
      </c>
      <c r="F6044" s="15" t="s">
        <v>843</v>
      </c>
      <c r="G6044" s="15">
        <f>'1. Input and Output files list'!$E$32</f>
        <v>35</v>
      </c>
      <c r="H6044" s="15"/>
      <c r="I6044" s="15"/>
      <c r="J6044" s="15"/>
      <c r="K6044" s="15"/>
      <c r="L6044" s="15"/>
      <c r="R6044" t="str">
        <f>CONCATENATE(F6044,G6044,H6044)</f>
        <v>param1 &lt;- 35</v>
      </c>
    </row>
    <row r="6045" spans="1:18" x14ac:dyDescent="0.15">
      <c r="A6045" s="15">
        <v>6044</v>
      </c>
      <c r="B6045" s="11">
        <v>138</v>
      </c>
      <c r="C6045" s="11">
        <v>12</v>
      </c>
      <c r="D6045" s="53" t="str">
        <f>R6045</f>
        <v>param2 &lt;- 0.1</v>
      </c>
      <c r="F6045" s="15" t="s">
        <v>844</v>
      </c>
      <c r="G6045" s="15">
        <f>'1. Input and Output files list'!$E$34</f>
        <v>0.1</v>
      </c>
      <c r="H6045" s="15"/>
      <c r="I6045" s="15"/>
      <c r="J6045" s="15"/>
      <c r="K6045" s="15"/>
      <c r="L6045" s="15"/>
      <c r="R6045" t="str">
        <f>CONCATENATE(F6045,G6045,H6045)</f>
        <v>param2 &lt;- 0.1</v>
      </c>
    </row>
    <row r="6046" spans="1:18" x14ac:dyDescent="0.15">
      <c r="A6046" s="15">
        <v>6045</v>
      </c>
      <c r="B6046" s="11">
        <v>138</v>
      </c>
      <c r="C6046" s="11">
        <v>13</v>
      </c>
      <c r="D6046" s="53" t="str">
        <f>R6046</f>
        <v>fastq &lt;- readFastq("C:/NGS/save/.fastq")</v>
      </c>
      <c r="F6046" s="15" t="s">
        <v>845</v>
      </c>
      <c r="G6046" s="15" t="str">
        <f>'1. Input and Output files list'!$E$6</f>
        <v>C:/NGS/save/</v>
      </c>
      <c r="H6046" s="5" t="str">
        <f>'1. Input and Output files list'!$I$354</f>
        <v>.fastq</v>
      </c>
      <c r="I6046" s="15" t="s">
        <v>4</v>
      </c>
      <c r="J6046" s="15">
        <v>138</v>
      </c>
      <c r="K6046" s="15"/>
      <c r="L6046" s="15"/>
      <c r="R6046" t="str">
        <f>CONCATENATE(F6046,G6046,H6046,I6046)</f>
        <v>fastq &lt;- readFastq("C:/NGS/save/.fastq")</v>
      </c>
    </row>
    <row r="6047" spans="1:18" x14ac:dyDescent="0.15">
      <c r="A6047" s="15">
        <v>6046</v>
      </c>
      <c r="B6047" s="11">
        <v>138</v>
      </c>
      <c r="C6047" s="11">
        <v>14</v>
      </c>
      <c r="D6047" s="53" t="s">
        <v>840</v>
      </c>
      <c r="F6047" s="15"/>
      <c r="G6047" s="15"/>
      <c r="H6047" s="15"/>
      <c r="I6047" s="15"/>
      <c r="J6047" s="15"/>
      <c r="K6047" s="15"/>
      <c r="L6047" s="15"/>
    </row>
    <row r="6048" spans="1:18" x14ac:dyDescent="0.15">
      <c r="A6048" s="15">
        <v>6047</v>
      </c>
      <c r="B6048" s="11">
        <v>138</v>
      </c>
      <c r="C6048" s="11">
        <v>15</v>
      </c>
      <c r="D6048" s="53" t="s">
        <v>841</v>
      </c>
      <c r="F6048" s="15"/>
      <c r="G6048" s="15"/>
      <c r="H6048" s="15"/>
      <c r="I6048" s="15"/>
      <c r="J6048" s="15"/>
      <c r="K6048" s="15"/>
      <c r="L6048" s="15"/>
    </row>
    <row r="6049" spans="1:12" x14ac:dyDescent="0.15">
      <c r="A6049" s="15">
        <v>6048</v>
      </c>
      <c r="B6049" s="11">
        <v>138</v>
      </c>
      <c r="C6049" s="11">
        <v>16</v>
      </c>
      <c r="D6049" s="53" t="s">
        <v>842</v>
      </c>
      <c r="F6049" s="15"/>
      <c r="G6049" s="15"/>
      <c r="H6049" s="15"/>
      <c r="I6049" s="15"/>
      <c r="J6049" s="15"/>
      <c r="K6049" s="15"/>
      <c r="L6049" s="15"/>
    </row>
    <row r="6050" spans="1:12" x14ac:dyDescent="0.15">
      <c r="A6050" s="15">
        <v>6049</v>
      </c>
      <c r="B6050" s="11">
        <v>138</v>
      </c>
      <c r="C6050" s="11">
        <v>17</v>
      </c>
      <c r="D6050" s="20" t="str">
        <f>L6050</f>
        <v xml:space="preserve">writeFastq(fastq, "C:/NGS/save/F2_Adap-0.fastq", compress=F)   </v>
      </c>
      <c r="F6050" s="15" t="s">
        <v>847</v>
      </c>
      <c r="G6050" s="15" t="str">
        <f>'1. Input and Output files list'!$E$6</f>
        <v>C:/NGS/save/</v>
      </c>
      <c r="H6050" s="15" t="s">
        <v>850</v>
      </c>
      <c r="I6050" s="15"/>
      <c r="J6050" s="15"/>
      <c r="K6050" s="15"/>
      <c r="L6050" s="15" t="str">
        <f>CONCATENATE(F6050,G6050,H6050,I6050,J6050)</f>
        <v xml:space="preserve">writeFastq(fastq, "C:/NGS/save/F2_Adap-0.fastq", compress=F)   </v>
      </c>
    </row>
    <row r="6051" spans="1:12" x14ac:dyDescent="0.15">
      <c r="A6051" s="15">
        <v>6050</v>
      </c>
      <c r="B6051" s="11">
        <v>138</v>
      </c>
      <c r="C6051" s="11">
        <v>18</v>
      </c>
      <c r="D6051" s="20" t="str">
        <f>L6051</f>
        <v>in_f &lt;- "C:/NGS/save/F2_Adap-0.fastq"</v>
      </c>
      <c r="F6051" s="15" t="s">
        <v>14</v>
      </c>
      <c r="G6051" s="15" t="s">
        <v>13</v>
      </c>
      <c r="H6051" s="15" t="str">
        <f>'1. Input and Output files list'!$E$6</f>
        <v>C:/NGS/save/</v>
      </c>
      <c r="I6051" s="15" t="s">
        <v>849</v>
      </c>
      <c r="J6051" s="7"/>
      <c r="K6051" s="15"/>
      <c r="L6051" s="15" t="str">
        <f>CONCATENATE(F6051,G6051,H6051,I6051,J6051)</f>
        <v>in_f &lt;- "C:/NGS/save/F2_Adap-0.fastq"</v>
      </c>
    </row>
    <row r="6052" spans="1:12" x14ac:dyDescent="0.15">
      <c r="A6052" s="15">
        <v>6051</v>
      </c>
      <c r="B6052" s="11">
        <v>138</v>
      </c>
      <c r="C6052" s="11">
        <v>19</v>
      </c>
      <c r="D6052" s="20" t="str">
        <f>L6052</f>
        <v>out_f &lt;- "C:/NGS/save/F2_Adap-1.fastq"</v>
      </c>
      <c r="F6052" s="15" t="s">
        <v>15</v>
      </c>
      <c r="G6052" s="15" t="str">
        <f>'1. Input and Output files list'!$E$6</f>
        <v>C:/NGS/save/</v>
      </c>
      <c r="H6052" s="15" t="s">
        <v>86</v>
      </c>
      <c r="I6052" s="15"/>
      <c r="J6052" s="15"/>
      <c r="K6052" s="15"/>
      <c r="L6052" s="15" t="str">
        <f>CONCATENATE(F6052,G6052,H6052)</f>
        <v>out_f &lt;- "C:/NGS/save/F2_Adap-1.fastq"</v>
      </c>
    </row>
    <row r="6053" spans="1:12" x14ac:dyDescent="0.15">
      <c r="A6053" s="15">
        <v>6052</v>
      </c>
      <c r="B6053" s="11">
        <v>138</v>
      </c>
      <c r="C6053" s="11">
        <v>20</v>
      </c>
      <c r="D6053" s="20" t="str">
        <f>L6053</f>
        <v>param_adapter &lt;- "CATGAGATCGGAAGAGCGTCGTGTAGGGAAAGAGTGT"  #Adapter sequence 1</v>
      </c>
      <c r="F6053" s="11" t="s">
        <v>44</v>
      </c>
      <c r="G6053" s="11" t="str">
        <f>'1. Input and Output files list'!$E$64</f>
        <v>CATGAGATCGGAAGAGCGTCGTGTAGGGAAAGAGTGT</v>
      </c>
      <c r="H6053" s="11" t="s">
        <v>46</v>
      </c>
      <c r="I6053" s="15"/>
      <c r="J6053" s="15"/>
      <c r="K6053" s="15"/>
      <c r="L6053" s="15" t="str">
        <f>CONCATENATE(F6053,G6053,H6053)</f>
        <v>param_adapter &lt;- "CATGAGATCGGAAGAGCGTCGTGTAGGGAAAGAGTGT"  #Adapter sequence 1</v>
      </c>
    </row>
    <row r="6054" spans="1:12" x14ac:dyDescent="0.15">
      <c r="A6054" s="15">
        <v>6053</v>
      </c>
      <c r="B6054" s="11">
        <v>138</v>
      </c>
      <c r="C6054" s="11">
        <v>21</v>
      </c>
      <c r="D6054" s="20" t="s">
        <v>28</v>
      </c>
      <c r="F6054" s="15"/>
      <c r="G6054" s="15"/>
      <c r="H6054" s="15"/>
      <c r="I6054" s="15"/>
      <c r="J6054" s="15"/>
      <c r="K6054" s="15"/>
      <c r="L6054" s="15"/>
    </row>
    <row r="6055" spans="1:12" x14ac:dyDescent="0.15">
      <c r="A6055" s="15">
        <v>6054</v>
      </c>
      <c r="B6055" s="11">
        <v>138</v>
      </c>
      <c r="C6055" s="11">
        <v>22</v>
      </c>
      <c r="D6055" s="20" t="str">
        <f>L6055</f>
        <v>in_f &lt;- "C:/NGS/save/F2_Adap-1.fastq"</v>
      </c>
      <c r="F6055" s="15" t="s">
        <v>12</v>
      </c>
      <c r="G6055" s="15" t="str">
        <f>'1. Input and Output files list'!$E$6</f>
        <v>C:/NGS/save/</v>
      </c>
      <c r="H6055" s="15" t="s">
        <v>86</v>
      </c>
      <c r="I6055" s="15"/>
      <c r="J6055" s="15"/>
      <c r="K6055" s="15"/>
      <c r="L6055" s="15" t="str">
        <f>CONCATENATE(F6055,G6055,H6055)</f>
        <v>in_f &lt;- "C:/NGS/save/F2_Adap-1.fastq"</v>
      </c>
    </row>
    <row r="6056" spans="1:12" x14ac:dyDescent="0.15">
      <c r="A6056" s="15">
        <v>6055</v>
      </c>
      <c r="B6056" s="11">
        <v>138</v>
      </c>
      <c r="C6056" s="11">
        <v>23</v>
      </c>
      <c r="D6056" s="20" t="str">
        <f>L6056</f>
        <v>out_f &lt;- "C:/NGS/save/F2_Adap-2.fastq"</v>
      </c>
      <c r="F6056" s="15" t="s">
        <v>15</v>
      </c>
      <c r="G6056" s="15" t="str">
        <f>'1. Input and Output files list'!$E$6</f>
        <v>C:/NGS/save/</v>
      </c>
      <c r="H6056" s="15" t="s">
        <v>87</v>
      </c>
      <c r="I6056" s="15"/>
      <c r="J6056" s="15"/>
      <c r="K6056" s="15"/>
      <c r="L6056" s="15" t="str">
        <f>CONCATENATE(F6056,G6056,H6056)</f>
        <v>out_f &lt;- "C:/NGS/save/F2_Adap-2.fastq"</v>
      </c>
    </row>
    <row r="6057" spans="1:12" x14ac:dyDescent="0.15">
      <c r="A6057" s="15">
        <v>6056</v>
      </c>
      <c r="B6057" s="11">
        <v>138</v>
      </c>
      <c r="C6057" s="11">
        <v>24</v>
      </c>
      <c r="D6057" s="20" t="str">
        <f>L6057</f>
        <v>param_adapter &lt;- "TAAGATCGGAAGAGCACACGTCTGAACTCCAGTCAC"  #Adapter sequence 2</v>
      </c>
      <c r="F6057" s="11" t="s">
        <v>44</v>
      </c>
      <c r="G6057" s="15" t="str">
        <f>'1. Input and Output files list'!$E$65</f>
        <v>TAAGATCGGAAGAGCACACGTCTGAACTCCAGTCAC</v>
      </c>
      <c r="H6057" s="11" t="s">
        <v>47</v>
      </c>
      <c r="I6057" s="15"/>
      <c r="J6057" s="15"/>
      <c r="K6057" s="15"/>
      <c r="L6057" s="15" t="str">
        <f>CONCATENATE(F6057,G6057,H6057)</f>
        <v>param_adapter &lt;- "TAAGATCGGAAGAGCACACGTCTGAACTCCAGTCAC"  #Adapter sequence 2</v>
      </c>
    </row>
    <row r="6058" spans="1:12" x14ac:dyDescent="0.15">
      <c r="A6058" s="15">
        <v>6057</v>
      </c>
      <c r="B6058" s="11">
        <v>138</v>
      </c>
      <c r="C6058" s="11">
        <v>25</v>
      </c>
      <c r="D6058" s="20" t="s">
        <v>29</v>
      </c>
      <c r="F6058" s="15"/>
      <c r="G6058" s="15"/>
      <c r="H6058" s="15"/>
      <c r="I6058" s="15"/>
      <c r="J6058" s="15"/>
      <c r="K6058" s="15"/>
      <c r="L6058" s="15"/>
    </row>
    <row r="6059" spans="1:12" x14ac:dyDescent="0.15">
      <c r="A6059" s="15">
        <v>6058</v>
      </c>
      <c r="B6059" s="11">
        <v>138</v>
      </c>
      <c r="C6059" s="11">
        <v>26</v>
      </c>
      <c r="D6059" s="20" t="str">
        <f>L6059</f>
        <v>in_f &lt;- "C:/NGS/save/F2_Adap-2.fastq"</v>
      </c>
      <c r="F6059" s="15" t="s">
        <v>12</v>
      </c>
      <c r="G6059" s="15" t="str">
        <f>'1. Input and Output files list'!$E$6</f>
        <v>C:/NGS/save/</v>
      </c>
      <c r="H6059" s="15" t="s">
        <v>87</v>
      </c>
      <c r="I6059" s="15"/>
      <c r="J6059" s="15"/>
      <c r="K6059" s="15"/>
      <c r="L6059" s="15" t="str">
        <f>CONCATENATE(F6059,G6059,H6059)</f>
        <v>in_f &lt;- "C:/NGS/save/F2_Adap-2.fastq"</v>
      </c>
    </row>
    <row r="6060" spans="1:12" x14ac:dyDescent="0.15">
      <c r="A6060" s="15">
        <v>6059</v>
      </c>
      <c r="B6060" s="11">
        <v>138</v>
      </c>
      <c r="C6060" s="11">
        <v>27</v>
      </c>
      <c r="D6060" s="20" t="str">
        <f>L6060</f>
        <v>out_f &lt;- "C:/NGS/save/F2_Adap-3.fastq"</v>
      </c>
      <c r="F6060" s="15" t="s">
        <v>15</v>
      </c>
      <c r="G6060" s="15" t="str">
        <f>'1. Input and Output files list'!$E$6</f>
        <v>C:/NGS/save/</v>
      </c>
      <c r="H6060" s="15" t="s">
        <v>88</v>
      </c>
      <c r="I6060" s="15"/>
      <c r="J6060" s="15"/>
      <c r="K6060" s="15"/>
      <c r="L6060" s="15" t="str">
        <f>CONCATENATE(F6060,G6060,H6060)</f>
        <v>out_f &lt;- "C:/NGS/save/F2_Adap-3.fastq"</v>
      </c>
    </row>
    <row r="6061" spans="1:12" x14ac:dyDescent="0.15">
      <c r="A6061" s="15">
        <v>6060</v>
      </c>
      <c r="B6061" s="11">
        <v>138</v>
      </c>
      <c r="C6061" s="11">
        <v>28</v>
      </c>
      <c r="D6061" s="20" t="str">
        <f>L6061</f>
        <v>param_adapter &lt;- "TAAGATCGGAAGAGCGTCGTGTAGGGAAAGAGTGT"  #Adapter sequence 3</v>
      </c>
      <c r="F6061" s="15" t="s">
        <v>44</v>
      </c>
      <c r="G6061" s="15" t="str">
        <f>'1. Input and Output files list'!$E$66</f>
        <v>TAAGATCGGAAGAGCGTCGTGTAGGGAAAGAGTGT</v>
      </c>
      <c r="H6061" s="15" t="s">
        <v>49</v>
      </c>
      <c r="I6061" s="15"/>
      <c r="J6061" s="15"/>
      <c r="K6061" s="15"/>
      <c r="L6061" s="15" t="str">
        <f>CONCATENATE(F6061,G6061,H6061)</f>
        <v>param_adapter &lt;- "TAAGATCGGAAGAGCGTCGTGTAGGGAAAGAGTGT"  #Adapter sequence 3</v>
      </c>
    </row>
    <row r="6062" spans="1:12" x14ac:dyDescent="0.15">
      <c r="A6062" s="15">
        <v>6061</v>
      </c>
      <c r="B6062" s="11">
        <v>138</v>
      </c>
      <c r="C6062" s="11">
        <v>29</v>
      </c>
      <c r="D6062" s="20" t="s">
        <v>30</v>
      </c>
      <c r="F6062" s="15"/>
      <c r="G6062" s="15"/>
      <c r="H6062" s="15"/>
      <c r="I6062" s="15"/>
      <c r="J6062" s="15"/>
      <c r="K6062" s="15"/>
      <c r="L6062" s="15"/>
    </row>
    <row r="6063" spans="1:12" x14ac:dyDescent="0.15">
      <c r="A6063" s="15">
        <v>6062</v>
      </c>
      <c r="B6063" s="11">
        <v>138</v>
      </c>
      <c r="C6063" s="11">
        <v>30</v>
      </c>
      <c r="D6063" s="20" t="str">
        <f>L6063</f>
        <v>in_f &lt;- "C:/NGS/save/F2_Adap-3.fastq"</v>
      </c>
      <c r="F6063" s="15" t="s">
        <v>12</v>
      </c>
      <c r="G6063" s="15" t="str">
        <f>'1. Input and Output files list'!$E$6</f>
        <v>C:/NGS/save/</v>
      </c>
      <c r="H6063" s="15" t="s">
        <v>88</v>
      </c>
      <c r="I6063" s="15"/>
      <c r="J6063" s="15"/>
      <c r="K6063" s="15"/>
      <c r="L6063" s="15" t="str">
        <f>CONCATENATE(F6063,G6063,H6063)</f>
        <v>in_f &lt;- "C:/NGS/save/F2_Adap-3.fastq"</v>
      </c>
    </row>
    <row r="6064" spans="1:12" x14ac:dyDescent="0.15">
      <c r="A6064" s="15">
        <v>6063</v>
      </c>
      <c r="B6064" s="11">
        <v>138</v>
      </c>
      <c r="C6064" s="11">
        <v>31</v>
      </c>
      <c r="D6064" s="20" t="str">
        <f>L6064</f>
        <v>out_f &lt;- "C:/NGS/save/AdapterTrim_.fastq"</v>
      </c>
      <c r="F6064" s="15" t="s">
        <v>36</v>
      </c>
      <c r="G6064" s="15" t="str">
        <f>'1. Input and Output files list'!$E$6</f>
        <v>C:/NGS/save/</v>
      </c>
      <c r="H6064" s="15" t="s">
        <v>38</v>
      </c>
      <c r="I6064" s="15" t="str">
        <f>'1. Input and Output files list'!$I$354</f>
        <v>.fastq</v>
      </c>
      <c r="J6064" s="15" t="s">
        <v>16</v>
      </c>
      <c r="K6064" s="15"/>
      <c r="L6064" s="15" t="str">
        <f>CONCATENATE(F6064,G6064,H6064,I6064,J6064)</f>
        <v>out_f &lt;- "C:/NGS/save/AdapterTrim_.fastq"</v>
      </c>
    </row>
    <row r="6065" spans="1:20" x14ac:dyDescent="0.15">
      <c r="A6065" s="15">
        <v>6064</v>
      </c>
      <c r="B6065" s="11">
        <v>138</v>
      </c>
      <c r="C6065" s="11">
        <v>32</v>
      </c>
      <c r="D6065" s="20" t="str">
        <f>L6065</f>
        <v>param_adapter &lt;- "CATGAGATCGGAAGAGCACACGTCTGAACTCCAGTCAC"  #Adapter sequence 4</v>
      </c>
      <c r="F6065" s="15" t="s">
        <v>44</v>
      </c>
      <c r="G6065" s="15" t="str">
        <f>'1. Input and Output files list'!$E$67</f>
        <v>CATGAGATCGGAAGAGCACACGTCTGAACTCCAGTCAC</v>
      </c>
      <c r="H6065" s="15" t="s">
        <v>51</v>
      </c>
      <c r="I6065" s="15"/>
      <c r="J6065" s="15"/>
      <c r="K6065" s="15"/>
      <c r="L6065" s="15" t="str">
        <f>CONCATENATE(F6065,G6065,H6065)</f>
        <v>param_adapter &lt;- "CATGAGATCGGAAGAGCACACGTCTGAACTCCAGTCAC"  #Adapter sequence 4</v>
      </c>
    </row>
    <row r="6066" spans="1:20" x14ac:dyDescent="0.15">
      <c r="A6066" s="15">
        <v>6065</v>
      </c>
      <c r="B6066" s="11">
        <v>138</v>
      </c>
      <c r="C6066" s="11">
        <v>33</v>
      </c>
      <c r="D6066" s="20" t="s">
        <v>31</v>
      </c>
      <c r="F6066" s="15"/>
      <c r="G6066" s="15"/>
      <c r="H6066" s="15"/>
      <c r="I6066" s="15"/>
      <c r="J6066" s="15"/>
      <c r="K6066" s="15"/>
      <c r="L6066" s="15"/>
    </row>
    <row r="6067" spans="1:20" x14ac:dyDescent="0.15">
      <c r="A6067" s="15">
        <v>6066</v>
      </c>
      <c r="B6067" s="11">
        <v>138</v>
      </c>
      <c r="C6067" s="11">
        <v>34</v>
      </c>
      <c r="D6067" s="20" t="s">
        <v>32</v>
      </c>
      <c r="F6067" s="15"/>
      <c r="G6067" s="15"/>
      <c r="H6067" s="15"/>
      <c r="I6067" s="15"/>
      <c r="J6067" s="15"/>
      <c r="K6067" s="15"/>
      <c r="L6067" s="15"/>
    </row>
    <row r="6068" spans="1:20" x14ac:dyDescent="0.15">
      <c r="A6068" s="15">
        <v>6067</v>
      </c>
      <c r="B6068" s="11">
        <v>138</v>
      </c>
      <c r="C6068" s="11">
        <v>35</v>
      </c>
      <c r="D6068" s="20" t="str">
        <f>L6068</f>
        <v>write.csv(res, "C:/NGS/save/.fastq.csv")</v>
      </c>
      <c r="F6068" s="15" t="s">
        <v>35</v>
      </c>
      <c r="G6068" s="15" t="str">
        <f>'1. Input and Output files list'!$E$6</f>
        <v>C:/NGS/save/</v>
      </c>
      <c r="H6068" s="15" t="str">
        <f>'1. Input and Output files list'!$I$354</f>
        <v>.fastq</v>
      </c>
      <c r="I6068" s="15" t="s">
        <v>34</v>
      </c>
      <c r="J6068" s="15"/>
      <c r="K6068" s="15"/>
      <c r="L6068" s="15" t="str">
        <f>CONCATENATE(F6068,G6068,H6068,I6068)</f>
        <v>write.csv(res, "C:/NGS/save/.fastq.csv")</v>
      </c>
    </row>
    <row r="6069" spans="1:20" x14ac:dyDescent="0.15">
      <c r="A6069" s="15">
        <v>6068</v>
      </c>
      <c r="B6069" s="11">
        <v>138</v>
      </c>
      <c r="C6069" s="11">
        <v>36</v>
      </c>
      <c r="D6069" s="20" t="str">
        <f>L6069</f>
        <v>system.time(fastq &lt;- fread("C:/NGS/save/AdapterTrim_.fastq", header=F, sep="\t", na.strings="NA", strip.white=TRUE, verbose=TRUE))</v>
      </c>
      <c r="F6069" s="15" t="s">
        <v>92</v>
      </c>
      <c r="G6069" s="15" t="str">
        <f>'1. Input and Output files list'!$E$6</f>
        <v>C:/NGS/save/</v>
      </c>
      <c r="H6069" s="15" t="s">
        <v>38</v>
      </c>
      <c r="I6069" s="15" t="str">
        <f>'1. Input and Output files list'!$I$354</f>
        <v>.fastq</v>
      </c>
      <c r="J6069" s="15" t="s">
        <v>20</v>
      </c>
      <c r="K6069" s="15"/>
      <c r="L6069" s="15" t="str">
        <f>CONCATENATE(F6069,G6069,H6069,I6069,J6069)</f>
        <v>system.time(fastq &lt;- fread("C:/NGS/save/AdapterTrim_.fastq", header=F, sep="\t", na.strings="NA", strip.white=TRUE, verbose=TRUE))</v>
      </c>
    </row>
    <row r="6070" spans="1:20" x14ac:dyDescent="0.15">
      <c r="A6070" s="15">
        <v>6069</v>
      </c>
      <c r="B6070" s="11">
        <v>138</v>
      </c>
      <c r="C6070" s="11">
        <v>37</v>
      </c>
      <c r="D6070" s="20" t="str">
        <f>T6070</f>
        <v>file.remove("C:/NGS/save/AdapterTrim_.fastq","C:/NGS/save/F2_Adap-0.fastq","C:/NGS/save/F2_Adap-1.fastq","C:/NGS/save/F2_Adap-2.fastq","C:/NGS/save/F2_Adap-3.fastq")</v>
      </c>
      <c r="F6070" s="15" t="s">
        <v>11</v>
      </c>
      <c r="G6070" s="15" t="str">
        <f>'1. Input and Output files list'!$E$6</f>
        <v>C:/NGS/save/</v>
      </c>
      <c r="H6070" s="15" t="s">
        <v>38</v>
      </c>
      <c r="I6070" s="15" t="str">
        <f>'1. Input and Output files list'!$I$354</f>
        <v>.fastq</v>
      </c>
      <c r="J6070" s="15" t="s">
        <v>852</v>
      </c>
      <c r="K6070" s="15" t="str">
        <f>'1. Input and Output files list'!$E$6</f>
        <v>C:/NGS/save/</v>
      </c>
      <c r="L6070" s="15" t="s">
        <v>851</v>
      </c>
      <c r="M6070" t="str">
        <f>'1. Input and Output files list'!$E$6</f>
        <v>C:/NGS/save/</v>
      </c>
      <c r="N6070" t="s">
        <v>89</v>
      </c>
      <c r="O6070" t="str">
        <f>'1. Input and Output files list'!$E$6</f>
        <v>C:/NGS/save/</v>
      </c>
      <c r="P6070" t="s">
        <v>90</v>
      </c>
      <c r="Q6070" t="str">
        <f>'1. Input and Output files list'!$E$6</f>
        <v>C:/NGS/save/</v>
      </c>
      <c r="R6070" t="s">
        <v>91</v>
      </c>
      <c r="T6070" t="str">
        <f>CONCATENATE(F6070,G6070,H6070,I6070,J6070,K6070,L6070,M6070,N6070,O6070,P6070,Q6070,R6070)</f>
        <v>file.remove("C:/NGS/save/AdapterTrim_.fastq","C:/NGS/save/F2_Adap-0.fastq","C:/NGS/save/F2_Adap-1.fastq","C:/NGS/save/F2_Adap-2.fastq","C:/NGS/save/F2_Adap-3.fastq")</v>
      </c>
    </row>
    <row r="6071" spans="1:20" x14ac:dyDescent="0.15">
      <c r="A6071" s="15">
        <v>6070</v>
      </c>
      <c r="B6071" s="11">
        <v>138</v>
      </c>
      <c r="C6071" s="11">
        <v>38</v>
      </c>
      <c r="D6071" s="20" t="s">
        <v>93</v>
      </c>
      <c r="F6071" s="15"/>
      <c r="G6071" s="15"/>
      <c r="H6071" s="15"/>
      <c r="I6071" s="15"/>
      <c r="J6071" s="15"/>
      <c r="K6071" s="15"/>
      <c r="L6071" s="15"/>
    </row>
    <row r="6072" spans="1:20" x14ac:dyDescent="0.15">
      <c r="A6072" s="15">
        <v>6071</v>
      </c>
      <c r="B6072" s="11">
        <v>138</v>
      </c>
      <c r="C6072" s="11">
        <v>39</v>
      </c>
      <c r="D6072" s="20" t="s">
        <v>2</v>
      </c>
      <c r="F6072" s="15"/>
      <c r="G6072" s="15"/>
      <c r="H6072" s="15"/>
      <c r="I6072" s="15"/>
      <c r="J6072" s="15"/>
      <c r="K6072" s="15"/>
      <c r="L6072" s="15"/>
    </row>
    <row r="6073" spans="1:20" x14ac:dyDescent="0.15">
      <c r="A6073" s="15">
        <v>6072</v>
      </c>
      <c r="B6073" s="11">
        <v>138</v>
      </c>
      <c r="C6073" s="11">
        <v>40</v>
      </c>
      <c r="D6073" s="20" t="str">
        <f>K6073</f>
        <v>system.time(write.csv(RADtag, file="C:/NGS/save/.tagcount", row.names = F))</v>
      </c>
      <c r="F6073" s="15" t="s">
        <v>164</v>
      </c>
      <c r="G6073" s="15" t="str">
        <f>'1. Input and Output files list'!$E$6</f>
        <v>C:/NGS/save/</v>
      </c>
      <c r="H6073" s="15" t="str">
        <f>'1. Input and Output files list'!$J$354</f>
        <v>.tagcount</v>
      </c>
      <c r="I6073" s="15" t="s">
        <v>210</v>
      </c>
      <c r="J6073" s="15"/>
      <c r="K6073" s="15" t="str">
        <f>CONCATENATE(F6073,G6073,H6073,I6073)</f>
        <v>system.time(write.csv(RADtag, file="C:/NGS/save/.tagcount", row.names = F))</v>
      </c>
      <c r="L6073" s="15"/>
    </row>
    <row r="6074" spans="1:20" x14ac:dyDescent="0.15">
      <c r="A6074" s="15">
        <v>6073</v>
      </c>
      <c r="B6074" s="11">
        <v>138</v>
      </c>
      <c r="C6074" s="11">
        <v>41</v>
      </c>
      <c r="D6074" s="20" t="str">
        <f>L6074</f>
        <v>file.remove("C:/NGS/save/.fastq")</v>
      </c>
      <c r="F6074" s="15" t="s">
        <v>97</v>
      </c>
      <c r="G6074" s="15" t="s">
        <v>13</v>
      </c>
      <c r="H6074" s="15" t="str">
        <f>'1. Input and Output files list'!$E$6</f>
        <v>C:/NGS/save/</v>
      </c>
      <c r="I6074" s="15" t="str">
        <f>'1. Input and Output files list'!$I$354</f>
        <v>.fastq</v>
      </c>
      <c r="J6074" s="7" t="s">
        <v>16</v>
      </c>
      <c r="K6074" s="15" t="s">
        <v>52</v>
      </c>
      <c r="L6074" s="15" t="str">
        <f>CONCATENATE(F6074,G6074,H6074,I6074,J6074,K6074)</f>
        <v>file.remove("C:/NGS/save/.fastq")</v>
      </c>
    </row>
    <row r="6075" spans="1:20" x14ac:dyDescent="0.15">
      <c r="A6075" s="15">
        <v>6074</v>
      </c>
      <c r="B6075" s="11">
        <v>138</v>
      </c>
      <c r="C6075" s="11">
        <v>42</v>
      </c>
      <c r="D6075" s="20" t="s">
        <v>170</v>
      </c>
      <c r="F6075" s="15"/>
      <c r="G6075" s="15"/>
      <c r="H6075" s="15"/>
      <c r="I6075" s="15"/>
      <c r="J6075" s="15"/>
      <c r="K6075" s="15"/>
      <c r="L6075" s="15"/>
    </row>
    <row r="6076" spans="1:20" x14ac:dyDescent="0.15">
      <c r="A6076" s="15">
        <v>6075</v>
      </c>
      <c r="B6076" s="11">
        <v>138</v>
      </c>
      <c r="C6076" s="11">
        <v>43</v>
      </c>
      <c r="D6076" s="20" t="str">
        <f>L6076</f>
        <v>system.time(write.csv(RAD_1over, file="C:/NGS/save/.tagcount1over", row.names = F))</v>
      </c>
      <c r="F6076" s="10" t="s">
        <v>171</v>
      </c>
      <c r="G6076" s="15" t="str">
        <f>'1. Input and Output files list'!$E$6</f>
        <v>C:/NGS/save/</v>
      </c>
      <c r="H6076" s="10" t="str">
        <f>'1. Input and Output files list'!$K$354</f>
        <v>.tagcount1over</v>
      </c>
      <c r="I6076" s="10" t="s">
        <v>210</v>
      </c>
      <c r="J6076" s="15"/>
      <c r="K6076" s="15"/>
      <c r="L6076" s="15" t="str">
        <f>CONCATENATE(F6076,G6076,H6076,I6076)</f>
        <v>system.time(write.csv(RAD_1over, file="C:/NGS/save/.tagcount1over", row.names = F))</v>
      </c>
    </row>
    <row r="6077" spans="1:20" x14ac:dyDescent="0.15">
      <c r="A6077" s="15">
        <v>6076</v>
      </c>
      <c r="B6077" s="11">
        <v>138</v>
      </c>
      <c r="C6077" s="11">
        <v>44</v>
      </c>
      <c r="D6077" s="20" t="s">
        <v>1073</v>
      </c>
      <c r="F6077" s="15"/>
      <c r="G6077" s="15"/>
      <c r="H6077" s="15"/>
      <c r="I6077" s="15"/>
      <c r="J6077" s="15"/>
      <c r="K6077" s="15"/>
      <c r="L6077" s="15"/>
    </row>
    <row r="6078" spans="1:20" x14ac:dyDescent="0.15">
      <c r="A6078" s="15">
        <v>6077</v>
      </c>
      <c r="B6078" s="11">
        <v>139</v>
      </c>
      <c r="C6078" s="11">
        <v>1</v>
      </c>
      <c r="D6078" s="20" t="str">
        <f>L6078</f>
        <v>in_f &lt;- c("0", "0")</v>
      </c>
      <c r="F6078" s="15" t="s">
        <v>3</v>
      </c>
      <c r="G6078" s="15">
        <f>'1. Input and Output files list'!$E$356</f>
        <v>0</v>
      </c>
      <c r="H6078" s="15" t="s">
        <v>10</v>
      </c>
      <c r="I6078" s="15">
        <f>'1. Input and Output files list'!$E$357</f>
        <v>0</v>
      </c>
      <c r="J6078" s="15" t="s">
        <v>4</v>
      </c>
      <c r="K6078" s="15"/>
      <c r="L6078" s="15" t="str">
        <f>CONCATENATE(F6078,G6078,H6078,I6078,J6078)</f>
        <v>in_f &lt;- c("0", "0")</v>
      </c>
    </row>
    <row r="6079" spans="1:20" x14ac:dyDescent="0.15">
      <c r="A6079" s="15">
        <v>6078</v>
      </c>
      <c r="B6079" s="11">
        <v>139</v>
      </c>
      <c r="C6079" s="11">
        <v>2</v>
      </c>
      <c r="D6079" s="20" t="str">
        <f>L6079</f>
        <v>out_f &lt;- "C:/NGS/save/.fastq"</v>
      </c>
      <c r="F6079" s="15" t="s">
        <v>95</v>
      </c>
      <c r="G6079" s="15" t="s">
        <v>13</v>
      </c>
      <c r="H6079" s="15" t="str">
        <f>'1. Input and Output files list'!$E$6</f>
        <v>C:/NGS/save/</v>
      </c>
      <c r="I6079" s="15" t="str">
        <f>'1. Input and Output files list'!$I$356</f>
        <v>.fastq</v>
      </c>
      <c r="J6079" s="7" t="s">
        <v>16</v>
      </c>
      <c r="K6079" s="15"/>
      <c r="L6079" s="15" t="str">
        <f>CONCATENATE(F6079,G6079,H6079,I6079,J6079)</f>
        <v>out_f &lt;- "C:/NGS/save/.fastq"</v>
      </c>
    </row>
    <row r="6080" spans="1:20" x14ac:dyDescent="0.15">
      <c r="A6080" s="15">
        <v>6079</v>
      </c>
      <c r="B6080" s="11">
        <v>139</v>
      </c>
      <c r="C6080" s="11">
        <v>3</v>
      </c>
      <c r="D6080" s="20" t="str">
        <f>L6080</f>
        <v>param_trim &lt;- 0</v>
      </c>
      <c r="F6080" s="15" t="s">
        <v>163</v>
      </c>
      <c r="G6080" s="15">
        <f>'1. Input and Output files list'!$H$356</f>
        <v>0</v>
      </c>
      <c r="H6080" s="15"/>
      <c r="I6080" s="15"/>
      <c r="J6080" s="15"/>
      <c r="K6080" s="15"/>
      <c r="L6080" s="15" t="str">
        <f>CONCATENATE(F6080,G6080)</f>
        <v>param_trim &lt;- 0</v>
      </c>
    </row>
    <row r="6081" spans="1:18" x14ac:dyDescent="0.15">
      <c r="A6081" s="15">
        <v>6080</v>
      </c>
      <c r="B6081" s="11">
        <v>139</v>
      </c>
      <c r="C6081" s="11">
        <v>4</v>
      </c>
      <c r="D6081" s="20" t="s">
        <v>21</v>
      </c>
      <c r="F6081" s="15"/>
      <c r="G6081" s="15"/>
      <c r="H6081" s="15"/>
      <c r="I6081" s="15"/>
      <c r="J6081" s="15"/>
      <c r="K6081" s="15"/>
      <c r="L6081" s="15"/>
    </row>
    <row r="6082" spans="1:18" x14ac:dyDescent="0.15">
      <c r="A6082" s="15">
        <v>6081</v>
      </c>
      <c r="B6082" s="11">
        <v>139</v>
      </c>
      <c r="C6082" s="11">
        <v>5</v>
      </c>
      <c r="D6082" s="20" t="s">
        <v>22</v>
      </c>
      <c r="F6082" s="15"/>
      <c r="G6082" s="15"/>
      <c r="H6082" s="15"/>
      <c r="I6082" s="15"/>
      <c r="J6082" s="15"/>
      <c r="K6082" s="15"/>
      <c r="L6082" s="15"/>
    </row>
    <row r="6083" spans="1:18" x14ac:dyDescent="0.15">
      <c r="A6083" s="15">
        <v>6082</v>
      </c>
      <c r="B6083" s="11">
        <v>139</v>
      </c>
      <c r="C6083" s="11">
        <v>6</v>
      </c>
      <c r="D6083" s="20" t="s">
        <v>23</v>
      </c>
      <c r="F6083" s="15"/>
      <c r="G6083" s="15"/>
      <c r="H6083" s="15"/>
      <c r="I6083" s="15"/>
      <c r="J6083" s="15"/>
      <c r="K6083" s="15"/>
      <c r="L6083" s="15"/>
    </row>
    <row r="6084" spans="1:18" x14ac:dyDescent="0.15">
      <c r="A6084" s="15">
        <v>6083</v>
      </c>
      <c r="B6084" s="11">
        <v>139</v>
      </c>
      <c r="C6084" s="11">
        <v>7</v>
      </c>
      <c r="D6084" s="20" t="str">
        <f>L6084</f>
        <v>hoge1 &lt;- DNAStringSet(sread(fastq), start=1, end=hoge)</v>
      </c>
      <c r="F6084" s="15" t="s">
        <v>166</v>
      </c>
      <c r="G6084" s="15">
        <f>'1. Input and Output files list'!$G$356+1</f>
        <v>1</v>
      </c>
      <c r="H6084" s="15" t="s">
        <v>26</v>
      </c>
      <c r="I6084" s="15"/>
      <c r="J6084" s="15"/>
      <c r="K6084" s="15"/>
      <c r="L6084" s="15" t="str">
        <f>CONCATENATE(F6084,G6084,H6084)</f>
        <v>hoge1 &lt;- DNAStringSet(sread(fastq), start=1, end=hoge)</v>
      </c>
    </row>
    <row r="6085" spans="1:18" x14ac:dyDescent="0.15">
      <c r="A6085" s="15">
        <v>6084</v>
      </c>
      <c r="B6085" s="11">
        <v>139</v>
      </c>
      <c r="C6085" s="11">
        <v>8</v>
      </c>
      <c r="D6085" s="20" t="str">
        <f>L6085</f>
        <v>hoge2 &lt;- BStringSet(quality(quality(fastq)), start=1, end=hoge)</v>
      </c>
      <c r="F6085" s="15" t="s">
        <v>167</v>
      </c>
      <c r="G6085" s="15">
        <f>'1. Input and Output files list'!$G$356+1</f>
        <v>1</v>
      </c>
      <c r="H6085" s="15" t="s">
        <v>26</v>
      </c>
      <c r="I6085" s="15"/>
      <c r="J6085" s="15"/>
      <c r="K6085" s="15"/>
      <c r="L6085" s="15" t="str">
        <f>CONCATENATE(F6085,G6085,H6085)</f>
        <v>hoge2 &lt;- BStringSet(quality(quality(fastq)), start=1, end=hoge)</v>
      </c>
    </row>
    <row r="6086" spans="1:18" x14ac:dyDescent="0.15">
      <c r="A6086" s="15">
        <v>6085</v>
      </c>
      <c r="B6086" s="11">
        <v>139</v>
      </c>
      <c r="C6086" s="11">
        <v>9</v>
      </c>
      <c r="D6086" s="20" t="s">
        <v>24</v>
      </c>
      <c r="F6086" s="15"/>
      <c r="G6086" s="15"/>
      <c r="H6086" s="15"/>
      <c r="I6086" s="15"/>
      <c r="J6086" s="15"/>
      <c r="K6086" s="15"/>
      <c r="L6086" s="15"/>
    </row>
    <row r="6087" spans="1:18" x14ac:dyDescent="0.15">
      <c r="A6087" s="15">
        <v>6086</v>
      </c>
      <c r="B6087" s="11">
        <v>139</v>
      </c>
      <c r="C6087" s="11">
        <v>10</v>
      </c>
      <c r="D6087" s="20" t="s">
        <v>96</v>
      </c>
      <c r="F6087" s="15"/>
      <c r="G6087" s="15"/>
      <c r="H6087" s="15"/>
      <c r="I6087" s="15"/>
      <c r="J6087" s="15"/>
      <c r="K6087" s="15"/>
      <c r="L6087" s="15"/>
    </row>
    <row r="6088" spans="1:18" x14ac:dyDescent="0.15">
      <c r="A6088" s="15">
        <v>6087</v>
      </c>
      <c r="B6088" s="11">
        <v>139</v>
      </c>
      <c r="C6088" s="11">
        <v>11</v>
      </c>
      <c r="D6088" s="53" t="str">
        <f>R6088</f>
        <v>param1 &lt;- 35</v>
      </c>
      <c r="F6088" s="15" t="s">
        <v>843</v>
      </c>
      <c r="G6088" s="15">
        <f>'1. Input and Output files list'!$E$32</f>
        <v>35</v>
      </c>
      <c r="H6088" s="15"/>
      <c r="I6088" s="15"/>
      <c r="J6088" s="15"/>
      <c r="K6088" s="15"/>
      <c r="L6088" s="15"/>
      <c r="R6088" t="str">
        <f>CONCATENATE(F6088,G6088,H6088)</f>
        <v>param1 &lt;- 35</v>
      </c>
    </row>
    <row r="6089" spans="1:18" x14ac:dyDescent="0.15">
      <c r="A6089" s="15">
        <v>6088</v>
      </c>
      <c r="B6089" s="11">
        <v>139</v>
      </c>
      <c r="C6089" s="11">
        <v>12</v>
      </c>
      <c r="D6089" s="53" t="str">
        <f>R6089</f>
        <v>param2 &lt;- 0.1</v>
      </c>
      <c r="F6089" s="15" t="s">
        <v>844</v>
      </c>
      <c r="G6089" s="15">
        <f>'1. Input and Output files list'!$E$34</f>
        <v>0.1</v>
      </c>
      <c r="H6089" s="15"/>
      <c r="I6089" s="15"/>
      <c r="J6089" s="15"/>
      <c r="K6089" s="15"/>
      <c r="L6089" s="15"/>
      <c r="R6089" t="str">
        <f>CONCATENATE(F6089,G6089,H6089)</f>
        <v>param2 &lt;- 0.1</v>
      </c>
    </row>
    <row r="6090" spans="1:18" x14ac:dyDescent="0.15">
      <c r="A6090" s="15">
        <v>6089</v>
      </c>
      <c r="B6090" s="11">
        <v>139</v>
      </c>
      <c r="C6090" s="11">
        <v>13</v>
      </c>
      <c r="D6090" s="53" t="str">
        <f>R6090</f>
        <v>fastq &lt;- readFastq("C:/NGS/save/.fastq")</v>
      </c>
      <c r="F6090" s="15" t="s">
        <v>845</v>
      </c>
      <c r="G6090" s="15" t="str">
        <f>'1. Input and Output files list'!$E$6</f>
        <v>C:/NGS/save/</v>
      </c>
      <c r="H6090" s="5" t="str">
        <f>'1. Input and Output files list'!$I$356</f>
        <v>.fastq</v>
      </c>
      <c r="I6090" s="15" t="s">
        <v>4</v>
      </c>
      <c r="J6090" s="15">
        <v>139</v>
      </c>
      <c r="K6090" s="15"/>
      <c r="L6090" s="15"/>
      <c r="R6090" t="str">
        <f>CONCATENATE(F6090,G6090,H6090,I6090)</f>
        <v>fastq &lt;- readFastq("C:/NGS/save/.fastq")</v>
      </c>
    </row>
    <row r="6091" spans="1:18" x14ac:dyDescent="0.15">
      <c r="A6091" s="15">
        <v>6090</v>
      </c>
      <c r="B6091" s="11">
        <v>139</v>
      </c>
      <c r="C6091" s="11">
        <v>14</v>
      </c>
      <c r="D6091" s="53" t="s">
        <v>840</v>
      </c>
      <c r="F6091" s="15"/>
      <c r="G6091" s="15"/>
      <c r="H6091" s="15"/>
      <c r="I6091" s="15"/>
      <c r="J6091" s="15"/>
      <c r="K6091" s="15"/>
      <c r="L6091" s="15"/>
    </row>
    <row r="6092" spans="1:18" x14ac:dyDescent="0.15">
      <c r="A6092" s="15">
        <v>6091</v>
      </c>
      <c r="B6092" s="11">
        <v>139</v>
      </c>
      <c r="C6092" s="11">
        <v>15</v>
      </c>
      <c r="D6092" s="53" t="s">
        <v>841</v>
      </c>
      <c r="F6092" s="15"/>
      <c r="G6092" s="15"/>
      <c r="H6092" s="15"/>
      <c r="I6092" s="15"/>
      <c r="J6092" s="15"/>
      <c r="K6092" s="15"/>
      <c r="L6092" s="15"/>
    </row>
    <row r="6093" spans="1:18" x14ac:dyDescent="0.15">
      <c r="A6093" s="15">
        <v>6092</v>
      </c>
      <c r="B6093" s="11">
        <v>139</v>
      </c>
      <c r="C6093" s="11">
        <v>16</v>
      </c>
      <c r="D6093" s="53" t="s">
        <v>842</v>
      </c>
      <c r="F6093" s="15"/>
      <c r="G6093" s="15"/>
      <c r="H6093" s="15"/>
      <c r="I6093" s="15"/>
      <c r="J6093" s="15"/>
      <c r="K6093" s="15"/>
      <c r="L6093" s="15"/>
    </row>
    <row r="6094" spans="1:18" x14ac:dyDescent="0.15">
      <c r="A6094" s="15">
        <v>6093</v>
      </c>
      <c r="B6094" s="11">
        <v>139</v>
      </c>
      <c r="C6094" s="11">
        <v>17</v>
      </c>
      <c r="D6094" s="20" t="str">
        <f>L6094</f>
        <v xml:space="preserve">writeFastq(fastq, "C:/NGS/save/F2_Adap-0.fastq", compress=F)   </v>
      </c>
      <c r="F6094" s="15" t="s">
        <v>847</v>
      </c>
      <c r="G6094" s="15" t="str">
        <f>'1. Input and Output files list'!$E$6</f>
        <v>C:/NGS/save/</v>
      </c>
      <c r="H6094" s="15" t="s">
        <v>850</v>
      </c>
      <c r="I6094" s="15"/>
      <c r="J6094" s="15"/>
      <c r="K6094" s="15"/>
      <c r="L6094" s="15" t="str">
        <f>CONCATENATE(F6094,G6094,H6094,I6094,J6094)</f>
        <v xml:space="preserve">writeFastq(fastq, "C:/NGS/save/F2_Adap-0.fastq", compress=F)   </v>
      </c>
    </row>
    <row r="6095" spans="1:18" x14ac:dyDescent="0.15">
      <c r="A6095" s="15">
        <v>6094</v>
      </c>
      <c r="B6095" s="11">
        <v>139</v>
      </c>
      <c r="C6095" s="11">
        <v>18</v>
      </c>
      <c r="D6095" s="20" t="str">
        <f>L6095</f>
        <v>in_f &lt;- "C:/NGS/save/F2_Adap-0.fastq"</v>
      </c>
      <c r="F6095" s="15" t="s">
        <v>14</v>
      </c>
      <c r="G6095" s="15" t="s">
        <v>13</v>
      </c>
      <c r="H6095" s="15" t="str">
        <f>'1. Input and Output files list'!$E$6</f>
        <v>C:/NGS/save/</v>
      </c>
      <c r="I6095" s="15" t="s">
        <v>849</v>
      </c>
      <c r="J6095" s="7"/>
      <c r="K6095" s="15"/>
      <c r="L6095" s="15" t="str">
        <f>CONCATENATE(F6095,G6095,H6095,I6095,J6095)</f>
        <v>in_f &lt;- "C:/NGS/save/F2_Adap-0.fastq"</v>
      </c>
    </row>
    <row r="6096" spans="1:18" x14ac:dyDescent="0.15">
      <c r="A6096" s="15">
        <v>6095</v>
      </c>
      <c r="B6096" s="11">
        <v>139</v>
      </c>
      <c r="C6096" s="11">
        <v>19</v>
      </c>
      <c r="D6096" s="20" t="str">
        <f>L6096</f>
        <v>out_f &lt;- "C:/NGS/save/F2_Adap-1.fastq"</v>
      </c>
      <c r="F6096" s="15" t="s">
        <v>15</v>
      </c>
      <c r="G6096" s="15" t="str">
        <f>'1. Input and Output files list'!$E$6</f>
        <v>C:/NGS/save/</v>
      </c>
      <c r="H6096" s="15" t="s">
        <v>86</v>
      </c>
      <c r="I6096" s="15"/>
      <c r="J6096" s="15"/>
      <c r="K6096" s="15"/>
      <c r="L6096" s="15" t="str">
        <f>CONCATENATE(F6096,G6096,H6096)</f>
        <v>out_f &lt;- "C:/NGS/save/F2_Adap-1.fastq"</v>
      </c>
    </row>
    <row r="6097" spans="1:12" x14ac:dyDescent="0.15">
      <c r="A6097" s="15">
        <v>6096</v>
      </c>
      <c r="B6097" s="11">
        <v>139</v>
      </c>
      <c r="C6097" s="11">
        <v>20</v>
      </c>
      <c r="D6097" s="20" t="str">
        <f>L6097</f>
        <v>param_adapter &lt;- "CATGAGATCGGAAGAGCGTCGTGTAGGGAAAGAGTGT"  #Adapter sequence 1</v>
      </c>
      <c r="F6097" s="11" t="s">
        <v>44</v>
      </c>
      <c r="G6097" s="11" t="str">
        <f>'1. Input and Output files list'!$E$64</f>
        <v>CATGAGATCGGAAGAGCGTCGTGTAGGGAAAGAGTGT</v>
      </c>
      <c r="H6097" s="11" t="s">
        <v>46</v>
      </c>
      <c r="I6097" s="15"/>
      <c r="J6097" s="15"/>
      <c r="K6097" s="15"/>
      <c r="L6097" s="15" t="str">
        <f>CONCATENATE(F6097,G6097,H6097)</f>
        <v>param_adapter &lt;- "CATGAGATCGGAAGAGCGTCGTGTAGGGAAAGAGTGT"  #Adapter sequence 1</v>
      </c>
    </row>
    <row r="6098" spans="1:12" x14ac:dyDescent="0.15">
      <c r="A6098" s="15">
        <v>6097</v>
      </c>
      <c r="B6098" s="11">
        <v>139</v>
      </c>
      <c r="C6098" s="11">
        <v>21</v>
      </c>
      <c r="D6098" s="20" t="s">
        <v>28</v>
      </c>
      <c r="F6098" s="15"/>
      <c r="G6098" s="15"/>
      <c r="H6098" s="15"/>
      <c r="I6098" s="15"/>
      <c r="J6098" s="15"/>
      <c r="K6098" s="15"/>
      <c r="L6098" s="15"/>
    </row>
    <row r="6099" spans="1:12" x14ac:dyDescent="0.15">
      <c r="A6099" s="15">
        <v>6098</v>
      </c>
      <c r="B6099" s="11">
        <v>139</v>
      </c>
      <c r="C6099" s="11">
        <v>22</v>
      </c>
      <c r="D6099" s="20" t="str">
        <f>L6099</f>
        <v>in_f &lt;- "C:/NGS/save/F2_Adap-1.fastq"</v>
      </c>
      <c r="F6099" s="15" t="s">
        <v>12</v>
      </c>
      <c r="G6099" s="15" t="str">
        <f>'1. Input and Output files list'!$E$6</f>
        <v>C:/NGS/save/</v>
      </c>
      <c r="H6099" s="15" t="s">
        <v>86</v>
      </c>
      <c r="I6099" s="15"/>
      <c r="J6099" s="15"/>
      <c r="K6099" s="15"/>
      <c r="L6099" s="15" t="str">
        <f>CONCATENATE(F6099,G6099,H6099)</f>
        <v>in_f &lt;- "C:/NGS/save/F2_Adap-1.fastq"</v>
      </c>
    </row>
    <row r="6100" spans="1:12" x14ac:dyDescent="0.15">
      <c r="A6100" s="15">
        <v>6099</v>
      </c>
      <c r="B6100" s="11">
        <v>139</v>
      </c>
      <c r="C6100" s="11">
        <v>23</v>
      </c>
      <c r="D6100" s="20" t="str">
        <f>L6100</f>
        <v>out_f &lt;- "C:/NGS/save/F2_Adap-2.fastq"</v>
      </c>
      <c r="F6100" s="15" t="s">
        <v>15</v>
      </c>
      <c r="G6100" s="15" t="str">
        <f>'1. Input and Output files list'!$E$6</f>
        <v>C:/NGS/save/</v>
      </c>
      <c r="H6100" s="15" t="s">
        <v>87</v>
      </c>
      <c r="I6100" s="15"/>
      <c r="J6100" s="15"/>
      <c r="K6100" s="15"/>
      <c r="L6100" s="15" t="str">
        <f>CONCATENATE(F6100,G6100,H6100)</f>
        <v>out_f &lt;- "C:/NGS/save/F2_Adap-2.fastq"</v>
      </c>
    </row>
    <row r="6101" spans="1:12" x14ac:dyDescent="0.15">
      <c r="A6101" s="15">
        <v>6100</v>
      </c>
      <c r="B6101" s="11">
        <v>139</v>
      </c>
      <c r="C6101" s="11">
        <v>24</v>
      </c>
      <c r="D6101" s="20" t="str">
        <f>L6101</f>
        <v>param_adapter &lt;- "TAAGATCGGAAGAGCACACGTCTGAACTCCAGTCAC"  #Adapter sequence 2</v>
      </c>
      <c r="F6101" s="11" t="s">
        <v>44</v>
      </c>
      <c r="G6101" s="15" t="str">
        <f>'1. Input and Output files list'!$E$65</f>
        <v>TAAGATCGGAAGAGCACACGTCTGAACTCCAGTCAC</v>
      </c>
      <c r="H6101" s="11" t="s">
        <v>47</v>
      </c>
      <c r="I6101" s="15"/>
      <c r="J6101" s="15"/>
      <c r="K6101" s="15"/>
      <c r="L6101" s="15" t="str">
        <f>CONCATENATE(F6101,G6101,H6101)</f>
        <v>param_adapter &lt;- "TAAGATCGGAAGAGCACACGTCTGAACTCCAGTCAC"  #Adapter sequence 2</v>
      </c>
    </row>
    <row r="6102" spans="1:12" x14ac:dyDescent="0.15">
      <c r="A6102" s="15">
        <v>6101</v>
      </c>
      <c r="B6102" s="11">
        <v>139</v>
      </c>
      <c r="C6102" s="11">
        <v>25</v>
      </c>
      <c r="D6102" s="20" t="s">
        <v>29</v>
      </c>
      <c r="F6102" s="15"/>
      <c r="G6102" s="15"/>
      <c r="H6102" s="15"/>
      <c r="I6102" s="15"/>
      <c r="J6102" s="15"/>
      <c r="K6102" s="15"/>
      <c r="L6102" s="15"/>
    </row>
    <row r="6103" spans="1:12" x14ac:dyDescent="0.15">
      <c r="A6103" s="15">
        <v>6102</v>
      </c>
      <c r="B6103" s="11">
        <v>139</v>
      </c>
      <c r="C6103" s="11">
        <v>26</v>
      </c>
      <c r="D6103" s="20" t="str">
        <f>L6103</f>
        <v>in_f &lt;- "C:/NGS/save/F2_Adap-2.fastq"</v>
      </c>
      <c r="F6103" s="15" t="s">
        <v>12</v>
      </c>
      <c r="G6103" s="15" t="str">
        <f>'1. Input and Output files list'!$E$6</f>
        <v>C:/NGS/save/</v>
      </c>
      <c r="H6103" s="15" t="s">
        <v>87</v>
      </c>
      <c r="I6103" s="15"/>
      <c r="J6103" s="15"/>
      <c r="K6103" s="15"/>
      <c r="L6103" s="15" t="str">
        <f>CONCATENATE(F6103,G6103,H6103)</f>
        <v>in_f &lt;- "C:/NGS/save/F2_Adap-2.fastq"</v>
      </c>
    </row>
    <row r="6104" spans="1:12" x14ac:dyDescent="0.15">
      <c r="A6104" s="15">
        <v>6103</v>
      </c>
      <c r="B6104" s="11">
        <v>139</v>
      </c>
      <c r="C6104" s="11">
        <v>27</v>
      </c>
      <c r="D6104" s="20" t="str">
        <f>L6104</f>
        <v>out_f &lt;- "C:/NGS/save/F2_Adap-3.fastq"</v>
      </c>
      <c r="F6104" s="15" t="s">
        <v>15</v>
      </c>
      <c r="G6104" s="15" t="str">
        <f>'1. Input and Output files list'!$E$6</f>
        <v>C:/NGS/save/</v>
      </c>
      <c r="H6104" s="15" t="s">
        <v>88</v>
      </c>
      <c r="I6104" s="15"/>
      <c r="J6104" s="15"/>
      <c r="K6104" s="15"/>
      <c r="L6104" s="15" t="str">
        <f>CONCATENATE(F6104,G6104,H6104)</f>
        <v>out_f &lt;- "C:/NGS/save/F2_Adap-3.fastq"</v>
      </c>
    </row>
    <row r="6105" spans="1:12" x14ac:dyDescent="0.15">
      <c r="A6105" s="15">
        <v>6104</v>
      </c>
      <c r="B6105" s="11">
        <v>139</v>
      </c>
      <c r="C6105" s="11">
        <v>28</v>
      </c>
      <c r="D6105" s="20" t="str">
        <f>L6105</f>
        <v>param_adapter &lt;- "TAAGATCGGAAGAGCGTCGTGTAGGGAAAGAGTGT"  #Adapter sequence 3</v>
      </c>
      <c r="F6105" s="15" t="s">
        <v>44</v>
      </c>
      <c r="G6105" s="15" t="str">
        <f>'1. Input and Output files list'!$E$66</f>
        <v>TAAGATCGGAAGAGCGTCGTGTAGGGAAAGAGTGT</v>
      </c>
      <c r="H6105" s="15" t="s">
        <v>49</v>
      </c>
      <c r="I6105" s="15"/>
      <c r="J6105" s="15"/>
      <c r="K6105" s="15"/>
      <c r="L6105" s="15" t="str">
        <f>CONCATENATE(F6105,G6105,H6105)</f>
        <v>param_adapter &lt;- "TAAGATCGGAAGAGCGTCGTGTAGGGAAAGAGTGT"  #Adapter sequence 3</v>
      </c>
    </row>
    <row r="6106" spans="1:12" x14ac:dyDescent="0.15">
      <c r="A6106" s="15">
        <v>6105</v>
      </c>
      <c r="B6106" s="11">
        <v>139</v>
      </c>
      <c r="C6106" s="11">
        <v>29</v>
      </c>
      <c r="D6106" s="20" t="s">
        <v>30</v>
      </c>
      <c r="F6106" s="15"/>
      <c r="G6106" s="15"/>
      <c r="H6106" s="15"/>
      <c r="I6106" s="15"/>
      <c r="J6106" s="15"/>
      <c r="K6106" s="15"/>
      <c r="L6106" s="15"/>
    </row>
    <row r="6107" spans="1:12" x14ac:dyDescent="0.15">
      <c r="A6107" s="15">
        <v>6106</v>
      </c>
      <c r="B6107" s="11">
        <v>139</v>
      </c>
      <c r="C6107" s="11">
        <v>30</v>
      </c>
      <c r="D6107" s="20" t="str">
        <f>L6107</f>
        <v>in_f &lt;- "C:/NGS/save/F2_Adap-3.fastq"</v>
      </c>
      <c r="F6107" s="15" t="s">
        <v>12</v>
      </c>
      <c r="G6107" s="15" t="str">
        <f>'1. Input and Output files list'!$E$6</f>
        <v>C:/NGS/save/</v>
      </c>
      <c r="H6107" s="15" t="s">
        <v>88</v>
      </c>
      <c r="I6107" s="15"/>
      <c r="J6107" s="15"/>
      <c r="K6107" s="15"/>
      <c r="L6107" s="15" t="str">
        <f>CONCATENATE(F6107,G6107,H6107)</f>
        <v>in_f &lt;- "C:/NGS/save/F2_Adap-3.fastq"</v>
      </c>
    </row>
    <row r="6108" spans="1:12" x14ac:dyDescent="0.15">
      <c r="A6108" s="15">
        <v>6107</v>
      </c>
      <c r="B6108" s="11">
        <v>139</v>
      </c>
      <c r="C6108" s="11">
        <v>31</v>
      </c>
      <c r="D6108" s="20" t="str">
        <f>L6108</f>
        <v>out_f &lt;- "C:/NGS/save/AdapterTrim_.fastq"</v>
      </c>
      <c r="F6108" s="15" t="s">
        <v>36</v>
      </c>
      <c r="G6108" s="15" t="str">
        <f>'1. Input and Output files list'!$E$6</f>
        <v>C:/NGS/save/</v>
      </c>
      <c r="H6108" s="15" t="s">
        <v>38</v>
      </c>
      <c r="I6108" s="15" t="str">
        <f>'1. Input and Output files list'!$I$356</f>
        <v>.fastq</v>
      </c>
      <c r="J6108" s="15" t="s">
        <v>16</v>
      </c>
      <c r="K6108" s="15"/>
      <c r="L6108" s="15" t="str">
        <f>CONCATENATE(F6108,G6108,H6108,I6108,J6108)</f>
        <v>out_f &lt;- "C:/NGS/save/AdapterTrim_.fastq"</v>
      </c>
    </row>
    <row r="6109" spans="1:12" x14ac:dyDescent="0.15">
      <c r="A6109" s="15">
        <v>6108</v>
      </c>
      <c r="B6109" s="11">
        <v>139</v>
      </c>
      <c r="C6109" s="11">
        <v>32</v>
      </c>
      <c r="D6109" s="20" t="str">
        <f>L6109</f>
        <v>param_adapter &lt;- "CATGAGATCGGAAGAGCACACGTCTGAACTCCAGTCAC"  #Adapter sequence 4</v>
      </c>
      <c r="F6109" s="15" t="s">
        <v>44</v>
      </c>
      <c r="G6109" s="15" t="str">
        <f>'1. Input and Output files list'!$E$67</f>
        <v>CATGAGATCGGAAGAGCACACGTCTGAACTCCAGTCAC</v>
      </c>
      <c r="H6109" s="15" t="s">
        <v>51</v>
      </c>
      <c r="I6109" s="15"/>
      <c r="J6109" s="15"/>
      <c r="K6109" s="15"/>
      <c r="L6109" s="15" t="str">
        <f>CONCATENATE(F6109,G6109,H6109)</f>
        <v>param_adapter &lt;- "CATGAGATCGGAAGAGCACACGTCTGAACTCCAGTCAC"  #Adapter sequence 4</v>
      </c>
    </row>
    <row r="6110" spans="1:12" x14ac:dyDescent="0.15">
      <c r="A6110" s="15">
        <v>6109</v>
      </c>
      <c r="B6110" s="11">
        <v>139</v>
      </c>
      <c r="C6110" s="11">
        <v>33</v>
      </c>
      <c r="D6110" s="20" t="s">
        <v>31</v>
      </c>
      <c r="F6110" s="15"/>
      <c r="G6110" s="15"/>
      <c r="H6110" s="15"/>
      <c r="I6110" s="15"/>
      <c r="J6110" s="15"/>
      <c r="K6110" s="15"/>
      <c r="L6110" s="15"/>
    </row>
    <row r="6111" spans="1:12" x14ac:dyDescent="0.15">
      <c r="A6111" s="15">
        <v>6110</v>
      </c>
      <c r="B6111" s="11">
        <v>139</v>
      </c>
      <c r="C6111" s="11">
        <v>34</v>
      </c>
      <c r="D6111" s="20" t="s">
        <v>32</v>
      </c>
      <c r="F6111" s="15"/>
      <c r="G6111" s="15"/>
      <c r="H6111" s="15"/>
      <c r="I6111" s="15"/>
      <c r="J6111" s="15"/>
      <c r="K6111" s="15"/>
      <c r="L6111" s="15"/>
    </row>
    <row r="6112" spans="1:12" x14ac:dyDescent="0.15">
      <c r="A6112" s="15">
        <v>6111</v>
      </c>
      <c r="B6112" s="11">
        <v>139</v>
      </c>
      <c r="C6112" s="11">
        <v>35</v>
      </c>
      <c r="D6112" s="20" t="str">
        <f>L6112</f>
        <v>write.csv(res, "C:/NGS/save/.fastq.csv")</v>
      </c>
      <c r="F6112" s="15" t="s">
        <v>35</v>
      </c>
      <c r="G6112" s="15" t="str">
        <f>'1. Input and Output files list'!$E$6</f>
        <v>C:/NGS/save/</v>
      </c>
      <c r="H6112" s="15" t="str">
        <f>'1. Input and Output files list'!$I$356</f>
        <v>.fastq</v>
      </c>
      <c r="I6112" s="15" t="s">
        <v>34</v>
      </c>
      <c r="J6112" s="15"/>
      <c r="K6112" s="15"/>
      <c r="L6112" s="15" t="str">
        <f>CONCATENATE(F6112,G6112,H6112,I6112)</f>
        <v>write.csv(res, "C:/NGS/save/.fastq.csv")</v>
      </c>
    </row>
    <row r="6113" spans="1:20" x14ac:dyDescent="0.15">
      <c r="A6113" s="15">
        <v>6112</v>
      </c>
      <c r="B6113" s="11">
        <v>139</v>
      </c>
      <c r="C6113" s="11">
        <v>36</v>
      </c>
      <c r="D6113" s="20" t="str">
        <f>L6113</f>
        <v>system.time(fastq &lt;- fread("C:/NGS/save/AdapterTrim_.fastq", header=F, sep="\t", na.strings="NA", strip.white=TRUE, verbose=TRUE))</v>
      </c>
      <c r="F6113" s="15" t="s">
        <v>92</v>
      </c>
      <c r="G6113" s="15" t="str">
        <f>'1. Input and Output files list'!$E$6</f>
        <v>C:/NGS/save/</v>
      </c>
      <c r="H6113" s="15" t="s">
        <v>38</v>
      </c>
      <c r="I6113" s="15" t="str">
        <f>'1. Input and Output files list'!$I$356</f>
        <v>.fastq</v>
      </c>
      <c r="J6113" s="15" t="s">
        <v>20</v>
      </c>
      <c r="K6113" s="15"/>
      <c r="L6113" s="15" t="str">
        <f>CONCATENATE(F6113,G6113,H6113,I6113,J6113)</f>
        <v>system.time(fastq &lt;- fread("C:/NGS/save/AdapterTrim_.fastq", header=F, sep="\t", na.strings="NA", strip.white=TRUE, verbose=TRUE))</v>
      </c>
    </row>
    <row r="6114" spans="1:20" x14ac:dyDescent="0.15">
      <c r="A6114" s="15">
        <v>6113</v>
      </c>
      <c r="B6114" s="11">
        <v>139</v>
      </c>
      <c r="C6114" s="11">
        <v>37</v>
      </c>
      <c r="D6114" s="20" t="str">
        <f>T6114</f>
        <v>file.remove("C:/NGS/save/AdapterTrim_.fastq","C:/NGS/save/F2_Adap-0.fastq","C:/NGS/save/F2_Adap-1.fastq","C:/NGS/save/F2_Adap-2.fastq","C:/NGS/save/F2_Adap-3.fastq")</v>
      </c>
      <c r="F6114" s="15" t="s">
        <v>11</v>
      </c>
      <c r="G6114" s="15" t="str">
        <f>'1. Input and Output files list'!$E$6</f>
        <v>C:/NGS/save/</v>
      </c>
      <c r="H6114" s="15" t="s">
        <v>38</v>
      </c>
      <c r="I6114" s="15" t="str">
        <f>'1. Input and Output files list'!$I$356</f>
        <v>.fastq</v>
      </c>
      <c r="J6114" s="15" t="s">
        <v>852</v>
      </c>
      <c r="K6114" s="15" t="str">
        <f>'1. Input and Output files list'!$E$6</f>
        <v>C:/NGS/save/</v>
      </c>
      <c r="L6114" s="15" t="s">
        <v>851</v>
      </c>
      <c r="M6114" t="str">
        <f>'1. Input and Output files list'!$E$6</f>
        <v>C:/NGS/save/</v>
      </c>
      <c r="N6114" t="s">
        <v>89</v>
      </c>
      <c r="O6114" t="str">
        <f>'1. Input and Output files list'!$E$6</f>
        <v>C:/NGS/save/</v>
      </c>
      <c r="P6114" t="s">
        <v>90</v>
      </c>
      <c r="Q6114" t="str">
        <f>'1. Input and Output files list'!$E$6</f>
        <v>C:/NGS/save/</v>
      </c>
      <c r="R6114" t="s">
        <v>91</v>
      </c>
      <c r="T6114" t="str">
        <f>CONCATENATE(F6114,G6114,H6114,I6114,J6114,K6114,L6114,M6114,N6114,O6114,P6114,Q6114,R6114)</f>
        <v>file.remove("C:/NGS/save/AdapterTrim_.fastq","C:/NGS/save/F2_Adap-0.fastq","C:/NGS/save/F2_Adap-1.fastq","C:/NGS/save/F2_Adap-2.fastq","C:/NGS/save/F2_Adap-3.fastq")</v>
      </c>
    </row>
    <row r="6115" spans="1:20" x14ac:dyDescent="0.15">
      <c r="A6115" s="15">
        <v>6114</v>
      </c>
      <c r="B6115" s="11">
        <v>139</v>
      </c>
      <c r="C6115" s="11">
        <v>38</v>
      </c>
      <c r="D6115" s="20" t="s">
        <v>93</v>
      </c>
      <c r="F6115" s="15"/>
      <c r="G6115" s="15"/>
      <c r="H6115" s="15"/>
      <c r="I6115" s="15"/>
      <c r="J6115" s="15"/>
      <c r="K6115" s="15"/>
      <c r="L6115" s="15"/>
    </row>
    <row r="6116" spans="1:20" x14ac:dyDescent="0.15">
      <c r="A6116" s="15">
        <v>6115</v>
      </c>
      <c r="B6116" s="11">
        <v>139</v>
      </c>
      <c r="C6116" s="11">
        <v>39</v>
      </c>
      <c r="D6116" s="20" t="s">
        <v>2</v>
      </c>
      <c r="F6116" s="15"/>
      <c r="G6116" s="15"/>
      <c r="H6116" s="15"/>
      <c r="I6116" s="15"/>
      <c r="J6116" s="15"/>
      <c r="K6116" s="15"/>
      <c r="L6116" s="15"/>
    </row>
    <row r="6117" spans="1:20" x14ac:dyDescent="0.15">
      <c r="A6117" s="15">
        <v>6116</v>
      </c>
      <c r="B6117" s="11">
        <v>139</v>
      </c>
      <c r="C6117" s="11">
        <v>40</v>
      </c>
      <c r="D6117" s="20" t="str">
        <f>K6117</f>
        <v>system.time(write.csv(RADtag, file="C:/NGS/save/.tagcount", row.names = F))</v>
      </c>
      <c r="F6117" s="15" t="s">
        <v>164</v>
      </c>
      <c r="G6117" s="15" t="str">
        <f>'1. Input and Output files list'!$E$6</f>
        <v>C:/NGS/save/</v>
      </c>
      <c r="H6117" s="15" t="str">
        <f>'1. Input and Output files list'!$J$356</f>
        <v>.tagcount</v>
      </c>
      <c r="I6117" s="15" t="s">
        <v>210</v>
      </c>
      <c r="J6117" s="15"/>
      <c r="K6117" s="15" t="str">
        <f>CONCATENATE(F6117,G6117,H6117,I6117)</f>
        <v>system.time(write.csv(RADtag, file="C:/NGS/save/.tagcount", row.names = F))</v>
      </c>
      <c r="L6117" s="15"/>
    </row>
    <row r="6118" spans="1:20" x14ac:dyDescent="0.15">
      <c r="A6118" s="15">
        <v>6117</v>
      </c>
      <c r="B6118" s="11">
        <v>139</v>
      </c>
      <c r="C6118" s="11">
        <v>41</v>
      </c>
      <c r="D6118" s="20" t="str">
        <f>L6118</f>
        <v>file.remove("C:/NGS/save/.fastq")</v>
      </c>
      <c r="F6118" s="15" t="s">
        <v>97</v>
      </c>
      <c r="G6118" s="15" t="s">
        <v>13</v>
      </c>
      <c r="H6118" s="15" t="str">
        <f>'1. Input and Output files list'!$E$6</f>
        <v>C:/NGS/save/</v>
      </c>
      <c r="I6118" s="15" t="str">
        <f>'1. Input and Output files list'!$I$356</f>
        <v>.fastq</v>
      </c>
      <c r="J6118" s="7" t="s">
        <v>16</v>
      </c>
      <c r="K6118" s="15" t="s">
        <v>52</v>
      </c>
      <c r="L6118" s="15" t="str">
        <f>CONCATENATE(F6118,G6118,H6118,I6118,J6118,K6118)</f>
        <v>file.remove("C:/NGS/save/.fastq")</v>
      </c>
    </row>
    <row r="6119" spans="1:20" x14ac:dyDescent="0.15">
      <c r="A6119" s="15">
        <v>6118</v>
      </c>
      <c r="B6119" s="11">
        <v>139</v>
      </c>
      <c r="C6119" s="11">
        <v>42</v>
      </c>
      <c r="D6119" s="20" t="s">
        <v>170</v>
      </c>
      <c r="F6119" s="15"/>
      <c r="G6119" s="15"/>
      <c r="H6119" s="15"/>
      <c r="I6119" s="15"/>
      <c r="J6119" s="15"/>
      <c r="K6119" s="15"/>
      <c r="L6119" s="15"/>
    </row>
    <row r="6120" spans="1:20" x14ac:dyDescent="0.15">
      <c r="A6120" s="15">
        <v>6119</v>
      </c>
      <c r="B6120" s="11">
        <v>139</v>
      </c>
      <c r="C6120" s="11">
        <v>43</v>
      </c>
      <c r="D6120" s="20" t="str">
        <f>L6120</f>
        <v>system.time(write.csv(RAD_1over, file="C:/NGS/save/.tagcount1over", row.names = F))</v>
      </c>
      <c r="F6120" s="10" t="s">
        <v>171</v>
      </c>
      <c r="G6120" s="15" t="str">
        <f>'1. Input and Output files list'!$E$6</f>
        <v>C:/NGS/save/</v>
      </c>
      <c r="H6120" s="10" t="str">
        <f>'1. Input and Output files list'!$K$356</f>
        <v>.tagcount1over</v>
      </c>
      <c r="I6120" s="10" t="s">
        <v>210</v>
      </c>
      <c r="J6120" s="15"/>
      <c r="K6120" s="15"/>
      <c r="L6120" s="15" t="str">
        <f>CONCATENATE(F6120,G6120,H6120,I6120)</f>
        <v>system.time(write.csv(RAD_1over, file="C:/NGS/save/.tagcount1over", row.names = F))</v>
      </c>
    </row>
    <row r="6121" spans="1:20" x14ac:dyDescent="0.15">
      <c r="A6121" s="15">
        <v>6120</v>
      </c>
      <c r="B6121" s="11">
        <v>139</v>
      </c>
      <c r="C6121" s="11">
        <v>44</v>
      </c>
      <c r="D6121" s="20" t="s">
        <v>1073</v>
      </c>
      <c r="F6121" s="15"/>
      <c r="G6121" s="15"/>
      <c r="H6121" s="15"/>
      <c r="I6121" s="15"/>
      <c r="J6121" s="15"/>
      <c r="K6121" s="15"/>
      <c r="L6121" s="15"/>
    </row>
    <row r="6122" spans="1:20" x14ac:dyDescent="0.15">
      <c r="A6122" s="15">
        <v>6121</v>
      </c>
      <c r="B6122" s="11">
        <v>140</v>
      </c>
      <c r="C6122" s="11">
        <v>1</v>
      </c>
      <c r="D6122" s="20" t="str">
        <f>L6122</f>
        <v>in_f &lt;- c("0", "0")</v>
      </c>
      <c r="F6122" s="15" t="s">
        <v>3</v>
      </c>
      <c r="G6122" s="15">
        <f>'1. Input and Output files list'!$E$358</f>
        <v>0</v>
      </c>
      <c r="H6122" s="15" t="s">
        <v>10</v>
      </c>
      <c r="I6122" s="15">
        <f>'1. Input and Output files list'!$E$359</f>
        <v>0</v>
      </c>
      <c r="J6122" s="15" t="s">
        <v>4</v>
      </c>
      <c r="K6122" s="15"/>
      <c r="L6122" s="15" t="str">
        <f>CONCATENATE(F6122,G6122,H6122,I6122,J6122)</f>
        <v>in_f &lt;- c("0", "0")</v>
      </c>
    </row>
    <row r="6123" spans="1:20" x14ac:dyDescent="0.15">
      <c r="A6123" s="15">
        <v>6122</v>
      </c>
      <c r="B6123" s="11">
        <v>140</v>
      </c>
      <c r="C6123" s="11">
        <v>2</v>
      </c>
      <c r="D6123" s="20" t="str">
        <f>L6123</f>
        <v>out_f &lt;- "C:/NGS/save/.fastq"</v>
      </c>
      <c r="F6123" s="15" t="s">
        <v>95</v>
      </c>
      <c r="G6123" s="15" t="s">
        <v>13</v>
      </c>
      <c r="H6123" s="15" t="str">
        <f>'1. Input and Output files list'!$E$6</f>
        <v>C:/NGS/save/</v>
      </c>
      <c r="I6123" s="15" t="str">
        <f>'1. Input and Output files list'!$I$358</f>
        <v>.fastq</v>
      </c>
      <c r="J6123" s="7" t="s">
        <v>16</v>
      </c>
      <c r="K6123" s="15"/>
      <c r="L6123" s="15" t="str">
        <f>CONCATENATE(F6123,G6123,H6123,I6123,J6123)</f>
        <v>out_f &lt;- "C:/NGS/save/.fastq"</v>
      </c>
    </row>
    <row r="6124" spans="1:20" x14ac:dyDescent="0.15">
      <c r="A6124" s="15">
        <v>6123</v>
      </c>
      <c r="B6124" s="11">
        <v>140</v>
      </c>
      <c r="C6124" s="11">
        <v>3</v>
      </c>
      <c r="D6124" s="20" t="str">
        <f>L6124</f>
        <v>param_trim &lt;- 0</v>
      </c>
      <c r="F6124" s="15" t="s">
        <v>163</v>
      </c>
      <c r="G6124" s="15">
        <f>'1. Input and Output files list'!$H$358</f>
        <v>0</v>
      </c>
      <c r="H6124" s="15"/>
      <c r="I6124" s="15"/>
      <c r="J6124" s="15"/>
      <c r="K6124" s="15"/>
      <c r="L6124" s="15" t="str">
        <f>CONCATENATE(F6124,G6124)</f>
        <v>param_trim &lt;- 0</v>
      </c>
    </row>
    <row r="6125" spans="1:20" x14ac:dyDescent="0.15">
      <c r="A6125" s="15">
        <v>6124</v>
      </c>
      <c r="B6125" s="11">
        <v>140</v>
      </c>
      <c r="C6125" s="11">
        <v>4</v>
      </c>
      <c r="D6125" s="20" t="s">
        <v>21</v>
      </c>
      <c r="F6125" s="15"/>
      <c r="G6125" s="15"/>
      <c r="H6125" s="15"/>
      <c r="I6125" s="15"/>
      <c r="J6125" s="15"/>
      <c r="K6125" s="15"/>
      <c r="L6125" s="15"/>
    </row>
    <row r="6126" spans="1:20" x14ac:dyDescent="0.15">
      <c r="A6126" s="15">
        <v>6125</v>
      </c>
      <c r="B6126" s="11">
        <v>140</v>
      </c>
      <c r="C6126" s="11">
        <v>5</v>
      </c>
      <c r="D6126" s="20" t="s">
        <v>22</v>
      </c>
      <c r="F6126" s="15"/>
      <c r="G6126" s="15"/>
      <c r="H6126" s="15"/>
      <c r="I6126" s="15"/>
      <c r="J6126" s="15"/>
      <c r="K6126" s="15"/>
      <c r="L6126" s="15"/>
    </row>
    <row r="6127" spans="1:20" x14ac:dyDescent="0.15">
      <c r="A6127" s="15">
        <v>6126</v>
      </c>
      <c r="B6127" s="11">
        <v>140</v>
      </c>
      <c r="C6127" s="11">
        <v>6</v>
      </c>
      <c r="D6127" s="20" t="s">
        <v>23</v>
      </c>
      <c r="F6127" s="15"/>
      <c r="G6127" s="15"/>
      <c r="H6127" s="15"/>
      <c r="I6127" s="15"/>
      <c r="J6127" s="15"/>
      <c r="K6127" s="15"/>
      <c r="L6127" s="15"/>
    </row>
    <row r="6128" spans="1:20" x14ac:dyDescent="0.15">
      <c r="A6128" s="15">
        <v>6127</v>
      </c>
      <c r="B6128" s="11">
        <v>140</v>
      </c>
      <c r="C6128" s="11">
        <v>7</v>
      </c>
      <c r="D6128" s="20" t="str">
        <f>L6128</f>
        <v>hoge1 &lt;- DNAStringSet(sread(fastq), start=1, end=hoge)</v>
      </c>
      <c r="F6128" s="15" t="s">
        <v>166</v>
      </c>
      <c r="G6128" s="15">
        <f>'1. Input and Output files list'!$G$358+1</f>
        <v>1</v>
      </c>
      <c r="H6128" s="15" t="s">
        <v>26</v>
      </c>
      <c r="I6128" s="15"/>
      <c r="J6128" s="15"/>
      <c r="K6128" s="15"/>
      <c r="L6128" s="15" t="str">
        <f>CONCATENATE(F6128,G6128,H6128)</f>
        <v>hoge1 &lt;- DNAStringSet(sread(fastq), start=1, end=hoge)</v>
      </c>
    </row>
    <row r="6129" spans="1:18" x14ac:dyDescent="0.15">
      <c r="A6129" s="15">
        <v>6128</v>
      </c>
      <c r="B6129" s="11">
        <v>140</v>
      </c>
      <c r="C6129" s="11">
        <v>8</v>
      </c>
      <c r="D6129" s="20" t="str">
        <f>L6129</f>
        <v>hoge2 &lt;- BStringSet(quality(quality(fastq)), start=1, end=hoge)</v>
      </c>
      <c r="F6129" s="15" t="s">
        <v>167</v>
      </c>
      <c r="G6129" s="15">
        <f>'1. Input and Output files list'!$G$358+1</f>
        <v>1</v>
      </c>
      <c r="H6129" s="15" t="s">
        <v>26</v>
      </c>
      <c r="I6129" s="15"/>
      <c r="J6129" s="15"/>
      <c r="K6129" s="15"/>
      <c r="L6129" s="15" t="str">
        <f>CONCATENATE(F6129,G6129,H6129)</f>
        <v>hoge2 &lt;- BStringSet(quality(quality(fastq)), start=1, end=hoge)</v>
      </c>
    </row>
    <row r="6130" spans="1:18" x14ac:dyDescent="0.15">
      <c r="A6130" s="15">
        <v>6129</v>
      </c>
      <c r="B6130" s="11">
        <v>140</v>
      </c>
      <c r="C6130" s="11">
        <v>9</v>
      </c>
      <c r="D6130" s="20" t="s">
        <v>24</v>
      </c>
      <c r="F6130" s="15"/>
      <c r="G6130" s="15"/>
      <c r="H6130" s="15"/>
      <c r="I6130" s="15"/>
      <c r="J6130" s="15"/>
      <c r="K6130" s="15"/>
      <c r="L6130" s="15"/>
    </row>
    <row r="6131" spans="1:18" x14ac:dyDescent="0.15">
      <c r="A6131" s="15">
        <v>6130</v>
      </c>
      <c r="B6131" s="11">
        <v>140</v>
      </c>
      <c r="C6131" s="11">
        <v>10</v>
      </c>
      <c r="D6131" s="20" t="s">
        <v>96</v>
      </c>
      <c r="F6131" s="15"/>
      <c r="G6131" s="15"/>
      <c r="H6131" s="15"/>
      <c r="I6131" s="15"/>
      <c r="J6131" s="15"/>
      <c r="K6131" s="15"/>
      <c r="L6131" s="15"/>
    </row>
    <row r="6132" spans="1:18" x14ac:dyDescent="0.15">
      <c r="A6132" s="15">
        <v>6131</v>
      </c>
      <c r="B6132" s="11">
        <v>140</v>
      </c>
      <c r="C6132" s="11">
        <v>11</v>
      </c>
      <c r="D6132" s="53" t="str">
        <f>R6132</f>
        <v>param1 &lt;- 35</v>
      </c>
      <c r="F6132" s="15" t="s">
        <v>843</v>
      </c>
      <c r="G6132" s="15">
        <f>'1. Input and Output files list'!$E$32</f>
        <v>35</v>
      </c>
      <c r="H6132" s="15"/>
      <c r="I6132" s="15"/>
      <c r="J6132" s="15"/>
      <c r="K6132" s="15"/>
      <c r="L6132" s="15"/>
      <c r="R6132" t="str">
        <f>CONCATENATE(F6132,G6132,H6132)</f>
        <v>param1 &lt;- 35</v>
      </c>
    </row>
    <row r="6133" spans="1:18" x14ac:dyDescent="0.15">
      <c r="A6133" s="15">
        <v>6132</v>
      </c>
      <c r="B6133" s="11">
        <v>140</v>
      </c>
      <c r="C6133" s="11">
        <v>12</v>
      </c>
      <c r="D6133" s="53" t="str">
        <f>R6133</f>
        <v>param2 &lt;- 0.1</v>
      </c>
      <c r="F6133" s="15" t="s">
        <v>844</v>
      </c>
      <c r="G6133" s="15">
        <f>'1. Input and Output files list'!$E$34</f>
        <v>0.1</v>
      </c>
      <c r="H6133" s="15"/>
      <c r="I6133" s="15"/>
      <c r="J6133" s="15"/>
      <c r="K6133" s="15"/>
      <c r="L6133" s="15"/>
      <c r="R6133" t="str">
        <f>CONCATENATE(F6133,G6133,H6133)</f>
        <v>param2 &lt;- 0.1</v>
      </c>
    </row>
    <row r="6134" spans="1:18" x14ac:dyDescent="0.15">
      <c r="A6134" s="15">
        <v>6133</v>
      </c>
      <c r="B6134" s="11">
        <v>140</v>
      </c>
      <c r="C6134" s="11">
        <v>13</v>
      </c>
      <c r="D6134" s="53" t="str">
        <f>R6134</f>
        <v>fastq &lt;- readFastq("C:/NGS/save/.fastq")</v>
      </c>
      <c r="F6134" s="15" t="s">
        <v>845</v>
      </c>
      <c r="G6134" s="15" t="str">
        <f>'1. Input and Output files list'!$E$6</f>
        <v>C:/NGS/save/</v>
      </c>
      <c r="H6134" s="5" t="str">
        <f>'1. Input and Output files list'!$I$358</f>
        <v>.fastq</v>
      </c>
      <c r="I6134" s="15" t="s">
        <v>4</v>
      </c>
      <c r="J6134" s="15">
        <v>140</v>
      </c>
      <c r="K6134" s="15"/>
      <c r="L6134" s="15"/>
      <c r="R6134" t="str">
        <f>CONCATENATE(F6134,G6134,H6134,I6134)</f>
        <v>fastq &lt;- readFastq("C:/NGS/save/.fastq")</v>
      </c>
    </row>
    <row r="6135" spans="1:18" x14ac:dyDescent="0.15">
      <c r="A6135" s="15">
        <v>6134</v>
      </c>
      <c r="B6135" s="11">
        <v>140</v>
      </c>
      <c r="C6135" s="11">
        <v>14</v>
      </c>
      <c r="D6135" s="53" t="s">
        <v>840</v>
      </c>
      <c r="F6135" s="15"/>
      <c r="G6135" s="15"/>
      <c r="H6135" s="15"/>
      <c r="I6135" s="15"/>
      <c r="J6135" s="15"/>
      <c r="K6135" s="15"/>
      <c r="L6135" s="15"/>
    </row>
    <row r="6136" spans="1:18" x14ac:dyDescent="0.15">
      <c r="A6136" s="15">
        <v>6135</v>
      </c>
      <c r="B6136" s="11">
        <v>140</v>
      </c>
      <c r="C6136" s="11">
        <v>15</v>
      </c>
      <c r="D6136" s="53" t="s">
        <v>841</v>
      </c>
      <c r="F6136" s="15"/>
      <c r="G6136" s="15"/>
      <c r="H6136" s="15"/>
      <c r="I6136" s="15"/>
      <c r="J6136" s="15"/>
      <c r="K6136" s="15"/>
      <c r="L6136" s="15"/>
    </row>
    <row r="6137" spans="1:18" x14ac:dyDescent="0.15">
      <c r="A6137" s="15">
        <v>6136</v>
      </c>
      <c r="B6137" s="11">
        <v>140</v>
      </c>
      <c r="C6137" s="11">
        <v>16</v>
      </c>
      <c r="D6137" s="53" t="s">
        <v>842</v>
      </c>
      <c r="F6137" s="15"/>
      <c r="G6137" s="15"/>
      <c r="H6137" s="15"/>
      <c r="I6137" s="15"/>
      <c r="J6137" s="15"/>
      <c r="K6137" s="15"/>
      <c r="L6137" s="15"/>
    </row>
    <row r="6138" spans="1:18" x14ac:dyDescent="0.15">
      <c r="A6138" s="15">
        <v>6137</v>
      </c>
      <c r="B6138" s="11">
        <v>140</v>
      </c>
      <c r="C6138" s="11">
        <v>17</v>
      </c>
      <c r="D6138" s="20" t="str">
        <f>L6138</f>
        <v xml:space="preserve">writeFastq(fastq, "C:/NGS/save/F2_Adap-0.fastq", compress=F)   </v>
      </c>
      <c r="F6138" s="15" t="s">
        <v>847</v>
      </c>
      <c r="G6138" s="15" t="str">
        <f>'1. Input and Output files list'!$E$6</f>
        <v>C:/NGS/save/</v>
      </c>
      <c r="H6138" s="15" t="s">
        <v>850</v>
      </c>
      <c r="I6138" s="15"/>
      <c r="J6138" s="15"/>
      <c r="K6138" s="15"/>
      <c r="L6138" s="15" t="str">
        <f>CONCATENATE(F6138,G6138,H6138,I6138,J6138)</f>
        <v xml:space="preserve">writeFastq(fastq, "C:/NGS/save/F2_Adap-0.fastq", compress=F)   </v>
      </c>
    </row>
    <row r="6139" spans="1:18" x14ac:dyDescent="0.15">
      <c r="A6139" s="15">
        <v>6138</v>
      </c>
      <c r="B6139" s="11">
        <v>140</v>
      </c>
      <c r="C6139" s="11">
        <v>18</v>
      </c>
      <c r="D6139" s="20" t="str">
        <f>L6139</f>
        <v>in_f &lt;- "C:/NGS/save/F2_Adap-0.fastq"</v>
      </c>
      <c r="F6139" s="15" t="s">
        <v>14</v>
      </c>
      <c r="G6139" s="15" t="s">
        <v>13</v>
      </c>
      <c r="H6139" s="15" t="str">
        <f>'1. Input and Output files list'!$E$6</f>
        <v>C:/NGS/save/</v>
      </c>
      <c r="I6139" s="15" t="s">
        <v>849</v>
      </c>
      <c r="J6139" s="7"/>
      <c r="K6139" s="15"/>
      <c r="L6139" s="15" t="str">
        <f>CONCATENATE(F6139,G6139,H6139,I6139,J6139)</f>
        <v>in_f &lt;- "C:/NGS/save/F2_Adap-0.fastq"</v>
      </c>
    </row>
    <row r="6140" spans="1:18" x14ac:dyDescent="0.15">
      <c r="A6140" s="15">
        <v>6139</v>
      </c>
      <c r="B6140" s="11">
        <v>140</v>
      </c>
      <c r="C6140" s="11">
        <v>19</v>
      </c>
      <c r="D6140" s="20" t="str">
        <f>L6140</f>
        <v>out_f &lt;- "C:/NGS/save/F2_Adap-1.fastq"</v>
      </c>
      <c r="F6140" s="15" t="s">
        <v>15</v>
      </c>
      <c r="G6140" s="15" t="str">
        <f>'1. Input and Output files list'!$E$6</f>
        <v>C:/NGS/save/</v>
      </c>
      <c r="H6140" s="15" t="s">
        <v>86</v>
      </c>
      <c r="I6140" s="15"/>
      <c r="J6140" s="15"/>
      <c r="K6140" s="15"/>
      <c r="L6140" s="15" t="str">
        <f>CONCATENATE(F6140,G6140,H6140)</f>
        <v>out_f &lt;- "C:/NGS/save/F2_Adap-1.fastq"</v>
      </c>
    </row>
    <row r="6141" spans="1:18" x14ac:dyDescent="0.15">
      <c r="A6141" s="15">
        <v>6140</v>
      </c>
      <c r="B6141" s="11">
        <v>140</v>
      </c>
      <c r="C6141" s="11">
        <v>20</v>
      </c>
      <c r="D6141" s="20" t="str">
        <f>L6141</f>
        <v>param_adapter &lt;- "CATGAGATCGGAAGAGCGTCGTGTAGGGAAAGAGTGT"  #Adapter sequence 1</v>
      </c>
      <c r="F6141" s="11" t="s">
        <v>44</v>
      </c>
      <c r="G6141" s="11" t="str">
        <f>'1. Input and Output files list'!$E$64</f>
        <v>CATGAGATCGGAAGAGCGTCGTGTAGGGAAAGAGTGT</v>
      </c>
      <c r="H6141" s="11" t="s">
        <v>46</v>
      </c>
      <c r="I6141" s="15"/>
      <c r="J6141" s="15"/>
      <c r="K6141" s="15"/>
      <c r="L6141" s="15" t="str">
        <f>CONCATENATE(F6141,G6141,H6141)</f>
        <v>param_adapter &lt;- "CATGAGATCGGAAGAGCGTCGTGTAGGGAAAGAGTGT"  #Adapter sequence 1</v>
      </c>
    </row>
    <row r="6142" spans="1:18" x14ac:dyDescent="0.15">
      <c r="A6142" s="15">
        <v>6141</v>
      </c>
      <c r="B6142" s="11">
        <v>140</v>
      </c>
      <c r="C6142" s="11">
        <v>21</v>
      </c>
      <c r="D6142" s="20" t="s">
        <v>28</v>
      </c>
      <c r="F6142" s="15"/>
      <c r="G6142" s="15"/>
      <c r="H6142" s="15"/>
      <c r="I6142" s="15"/>
      <c r="J6142" s="15"/>
      <c r="K6142" s="15"/>
      <c r="L6142" s="15"/>
    </row>
    <row r="6143" spans="1:18" x14ac:dyDescent="0.15">
      <c r="A6143" s="15">
        <v>6142</v>
      </c>
      <c r="B6143" s="11">
        <v>140</v>
      </c>
      <c r="C6143" s="11">
        <v>22</v>
      </c>
      <c r="D6143" s="20" t="str">
        <f>L6143</f>
        <v>in_f &lt;- "C:/NGS/save/F2_Adap-1.fastq"</v>
      </c>
      <c r="F6143" s="15" t="s">
        <v>12</v>
      </c>
      <c r="G6143" s="15" t="str">
        <f>'1. Input and Output files list'!$E$6</f>
        <v>C:/NGS/save/</v>
      </c>
      <c r="H6143" s="15" t="s">
        <v>86</v>
      </c>
      <c r="I6143" s="15"/>
      <c r="J6143" s="15"/>
      <c r="K6143" s="15"/>
      <c r="L6143" s="15" t="str">
        <f>CONCATENATE(F6143,G6143,H6143)</f>
        <v>in_f &lt;- "C:/NGS/save/F2_Adap-1.fastq"</v>
      </c>
    </row>
    <row r="6144" spans="1:18" x14ac:dyDescent="0.15">
      <c r="A6144" s="15">
        <v>6143</v>
      </c>
      <c r="B6144" s="11">
        <v>140</v>
      </c>
      <c r="C6144" s="11">
        <v>23</v>
      </c>
      <c r="D6144" s="20" t="str">
        <f>L6144</f>
        <v>out_f &lt;- "C:/NGS/save/F2_Adap-2.fastq"</v>
      </c>
      <c r="F6144" s="15" t="s">
        <v>15</v>
      </c>
      <c r="G6144" s="15" t="str">
        <f>'1. Input and Output files list'!$E$6</f>
        <v>C:/NGS/save/</v>
      </c>
      <c r="H6144" s="15" t="s">
        <v>87</v>
      </c>
      <c r="I6144" s="15"/>
      <c r="J6144" s="15"/>
      <c r="K6144" s="15"/>
      <c r="L6144" s="15" t="str">
        <f>CONCATENATE(F6144,G6144,H6144)</f>
        <v>out_f &lt;- "C:/NGS/save/F2_Adap-2.fastq"</v>
      </c>
    </row>
    <row r="6145" spans="1:20" x14ac:dyDescent="0.15">
      <c r="A6145" s="15">
        <v>6144</v>
      </c>
      <c r="B6145" s="11">
        <v>140</v>
      </c>
      <c r="C6145" s="11">
        <v>24</v>
      </c>
      <c r="D6145" s="20" t="str">
        <f>L6145</f>
        <v>param_adapter &lt;- "TAAGATCGGAAGAGCACACGTCTGAACTCCAGTCAC"  #Adapter sequence 2</v>
      </c>
      <c r="F6145" s="11" t="s">
        <v>44</v>
      </c>
      <c r="G6145" s="15" t="str">
        <f>'1. Input and Output files list'!$E$65</f>
        <v>TAAGATCGGAAGAGCACACGTCTGAACTCCAGTCAC</v>
      </c>
      <c r="H6145" s="11" t="s">
        <v>47</v>
      </c>
      <c r="I6145" s="15"/>
      <c r="J6145" s="15"/>
      <c r="K6145" s="15"/>
      <c r="L6145" s="15" t="str">
        <f>CONCATENATE(F6145,G6145,H6145)</f>
        <v>param_adapter &lt;- "TAAGATCGGAAGAGCACACGTCTGAACTCCAGTCAC"  #Adapter sequence 2</v>
      </c>
    </row>
    <row r="6146" spans="1:20" x14ac:dyDescent="0.15">
      <c r="A6146" s="15">
        <v>6145</v>
      </c>
      <c r="B6146" s="11">
        <v>140</v>
      </c>
      <c r="C6146" s="11">
        <v>25</v>
      </c>
      <c r="D6146" s="20" t="s">
        <v>29</v>
      </c>
      <c r="F6146" s="15"/>
      <c r="G6146" s="15"/>
      <c r="H6146" s="15"/>
      <c r="I6146" s="15"/>
      <c r="J6146" s="15"/>
      <c r="K6146" s="15"/>
      <c r="L6146" s="15"/>
    </row>
    <row r="6147" spans="1:20" x14ac:dyDescent="0.15">
      <c r="A6147" s="15">
        <v>6146</v>
      </c>
      <c r="B6147" s="11">
        <v>140</v>
      </c>
      <c r="C6147" s="11">
        <v>26</v>
      </c>
      <c r="D6147" s="20" t="str">
        <f>L6147</f>
        <v>in_f &lt;- "C:/NGS/save/F2_Adap-2.fastq"</v>
      </c>
      <c r="F6147" s="15" t="s">
        <v>12</v>
      </c>
      <c r="G6147" s="15" t="str">
        <f>'1. Input and Output files list'!$E$6</f>
        <v>C:/NGS/save/</v>
      </c>
      <c r="H6147" s="15" t="s">
        <v>87</v>
      </c>
      <c r="I6147" s="15"/>
      <c r="J6147" s="15"/>
      <c r="K6147" s="15"/>
      <c r="L6147" s="15" t="str">
        <f>CONCATENATE(F6147,G6147,H6147)</f>
        <v>in_f &lt;- "C:/NGS/save/F2_Adap-2.fastq"</v>
      </c>
    </row>
    <row r="6148" spans="1:20" x14ac:dyDescent="0.15">
      <c r="A6148" s="15">
        <v>6147</v>
      </c>
      <c r="B6148" s="11">
        <v>140</v>
      </c>
      <c r="C6148" s="11">
        <v>27</v>
      </c>
      <c r="D6148" s="20" t="str">
        <f>L6148</f>
        <v>out_f &lt;- "C:/NGS/save/F2_Adap-3.fastq"</v>
      </c>
      <c r="F6148" s="15" t="s">
        <v>15</v>
      </c>
      <c r="G6148" s="15" t="str">
        <f>'1. Input and Output files list'!$E$6</f>
        <v>C:/NGS/save/</v>
      </c>
      <c r="H6148" s="15" t="s">
        <v>88</v>
      </c>
      <c r="I6148" s="15"/>
      <c r="J6148" s="15"/>
      <c r="K6148" s="15"/>
      <c r="L6148" s="15" t="str">
        <f>CONCATENATE(F6148,G6148,H6148)</f>
        <v>out_f &lt;- "C:/NGS/save/F2_Adap-3.fastq"</v>
      </c>
    </row>
    <row r="6149" spans="1:20" x14ac:dyDescent="0.15">
      <c r="A6149" s="15">
        <v>6148</v>
      </c>
      <c r="B6149" s="11">
        <v>140</v>
      </c>
      <c r="C6149" s="11">
        <v>28</v>
      </c>
      <c r="D6149" s="20" t="str">
        <f>L6149</f>
        <v>param_adapter &lt;- "TAAGATCGGAAGAGCGTCGTGTAGGGAAAGAGTGT"  #Adapter sequence 3</v>
      </c>
      <c r="F6149" s="15" t="s">
        <v>44</v>
      </c>
      <c r="G6149" s="15" t="str">
        <f>'1. Input and Output files list'!$E$66</f>
        <v>TAAGATCGGAAGAGCGTCGTGTAGGGAAAGAGTGT</v>
      </c>
      <c r="H6149" s="15" t="s">
        <v>49</v>
      </c>
      <c r="I6149" s="15"/>
      <c r="J6149" s="15"/>
      <c r="K6149" s="15"/>
      <c r="L6149" s="15" t="str">
        <f>CONCATENATE(F6149,G6149,H6149)</f>
        <v>param_adapter &lt;- "TAAGATCGGAAGAGCGTCGTGTAGGGAAAGAGTGT"  #Adapter sequence 3</v>
      </c>
    </row>
    <row r="6150" spans="1:20" x14ac:dyDescent="0.15">
      <c r="A6150" s="15">
        <v>6149</v>
      </c>
      <c r="B6150" s="11">
        <v>140</v>
      </c>
      <c r="C6150" s="11">
        <v>29</v>
      </c>
      <c r="D6150" s="20" t="s">
        <v>30</v>
      </c>
      <c r="F6150" s="15"/>
      <c r="G6150" s="15"/>
      <c r="H6150" s="15"/>
      <c r="I6150" s="15"/>
      <c r="J6150" s="15"/>
      <c r="K6150" s="15"/>
      <c r="L6150" s="15"/>
    </row>
    <row r="6151" spans="1:20" x14ac:dyDescent="0.15">
      <c r="A6151" s="15">
        <v>6150</v>
      </c>
      <c r="B6151" s="11">
        <v>140</v>
      </c>
      <c r="C6151" s="11">
        <v>30</v>
      </c>
      <c r="D6151" s="20" t="str">
        <f>L6151</f>
        <v>in_f &lt;- "C:/NGS/save/F2_Adap-3.fastq"</v>
      </c>
      <c r="F6151" s="15" t="s">
        <v>12</v>
      </c>
      <c r="G6151" s="15" t="str">
        <f>'1. Input and Output files list'!$E$6</f>
        <v>C:/NGS/save/</v>
      </c>
      <c r="H6151" s="15" t="s">
        <v>88</v>
      </c>
      <c r="I6151" s="15"/>
      <c r="J6151" s="15"/>
      <c r="K6151" s="15"/>
      <c r="L6151" s="15" t="str">
        <f>CONCATENATE(F6151,G6151,H6151)</f>
        <v>in_f &lt;- "C:/NGS/save/F2_Adap-3.fastq"</v>
      </c>
    </row>
    <row r="6152" spans="1:20" x14ac:dyDescent="0.15">
      <c r="A6152" s="15">
        <v>6151</v>
      </c>
      <c r="B6152" s="11">
        <v>140</v>
      </c>
      <c r="C6152" s="11">
        <v>31</v>
      </c>
      <c r="D6152" s="20" t="str">
        <f>L6152</f>
        <v>out_f &lt;- "C:/NGS/save/AdapterTrim_.fastq"</v>
      </c>
      <c r="F6152" s="15" t="s">
        <v>36</v>
      </c>
      <c r="G6152" s="15" t="str">
        <f>'1. Input and Output files list'!$E$6</f>
        <v>C:/NGS/save/</v>
      </c>
      <c r="H6152" s="15" t="s">
        <v>38</v>
      </c>
      <c r="I6152" s="15" t="str">
        <f>'1. Input and Output files list'!$I$358</f>
        <v>.fastq</v>
      </c>
      <c r="J6152" s="15" t="s">
        <v>16</v>
      </c>
      <c r="K6152" s="15"/>
      <c r="L6152" s="15" t="str">
        <f>CONCATENATE(F6152,G6152,H6152,I6152,J6152)</f>
        <v>out_f &lt;- "C:/NGS/save/AdapterTrim_.fastq"</v>
      </c>
    </row>
    <row r="6153" spans="1:20" x14ac:dyDescent="0.15">
      <c r="A6153" s="15">
        <v>6152</v>
      </c>
      <c r="B6153" s="11">
        <v>140</v>
      </c>
      <c r="C6153" s="11">
        <v>32</v>
      </c>
      <c r="D6153" s="20" t="str">
        <f>L6153</f>
        <v>param_adapter &lt;- "CATGAGATCGGAAGAGCACACGTCTGAACTCCAGTCAC"  #Adapter sequence 4</v>
      </c>
      <c r="F6153" s="15" t="s">
        <v>44</v>
      </c>
      <c r="G6153" s="15" t="str">
        <f>'1. Input and Output files list'!$E$67</f>
        <v>CATGAGATCGGAAGAGCACACGTCTGAACTCCAGTCAC</v>
      </c>
      <c r="H6153" s="15" t="s">
        <v>51</v>
      </c>
      <c r="I6153" s="15"/>
      <c r="J6153" s="15"/>
      <c r="K6153" s="15"/>
      <c r="L6153" s="15" t="str">
        <f>CONCATENATE(F6153,G6153,H6153)</f>
        <v>param_adapter &lt;- "CATGAGATCGGAAGAGCACACGTCTGAACTCCAGTCAC"  #Adapter sequence 4</v>
      </c>
    </row>
    <row r="6154" spans="1:20" x14ac:dyDescent="0.15">
      <c r="A6154" s="15">
        <v>6153</v>
      </c>
      <c r="B6154" s="11">
        <v>140</v>
      </c>
      <c r="C6154" s="11">
        <v>33</v>
      </c>
      <c r="D6154" s="20" t="s">
        <v>31</v>
      </c>
      <c r="F6154" s="15"/>
      <c r="G6154" s="15"/>
      <c r="H6154" s="15"/>
      <c r="I6154" s="15"/>
      <c r="J6154" s="15"/>
      <c r="K6154" s="15"/>
      <c r="L6154" s="15"/>
    </row>
    <row r="6155" spans="1:20" x14ac:dyDescent="0.15">
      <c r="A6155" s="15">
        <v>6154</v>
      </c>
      <c r="B6155" s="11">
        <v>140</v>
      </c>
      <c r="C6155" s="11">
        <v>34</v>
      </c>
      <c r="D6155" s="20" t="s">
        <v>32</v>
      </c>
      <c r="F6155" s="15"/>
      <c r="G6155" s="15"/>
      <c r="H6155" s="15"/>
      <c r="I6155" s="15"/>
      <c r="J6155" s="15"/>
      <c r="K6155" s="15"/>
      <c r="L6155" s="15"/>
    </row>
    <row r="6156" spans="1:20" x14ac:dyDescent="0.15">
      <c r="A6156" s="15">
        <v>6155</v>
      </c>
      <c r="B6156" s="11">
        <v>140</v>
      </c>
      <c r="C6156" s="11">
        <v>35</v>
      </c>
      <c r="D6156" s="20" t="str">
        <f>L6156</f>
        <v>write.csv(res, "C:/NGS/save/.fastq.csv")</v>
      </c>
      <c r="F6156" s="15" t="s">
        <v>35</v>
      </c>
      <c r="G6156" s="15" t="str">
        <f>'1. Input and Output files list'!$E$6</f>
        <v>C:/NGS/save/</v>
      </c>
      <c r="H6156" s="15" t="str">
        <f>'1. Input and Output files list'!$I$358</f>
        <v>.fastq</v>
      </c>
      <c r="I6156" s="15" t="s">
        <v>34</v>
      </c>
      <c r="J6156" s="15"/>
      <c r="K6156" s="15"/>
      <c r="L6156" s="15" t="str">
        <f>CONCATENATE(F6156,G6156,H6156,I6156)</f>
        <v>write.csv(res, "C:/NGS/save/.fastq.csv")</v>
      </c>
    </row>
    <row r="6157" spans="1:20" x14ac:dyDescent="0.15">
      <c r="A6157" s="15">
        <v>6156</v>
      </c>
      <c r="B6157" s="11">
        <v>140</v>
      </c>
      <c r="C6157" s="11">
        <v>36</v>
      </c>
      <c r="D6157" s="20" t="str">
        <f>L6157</f>
        <v>system.time(fastq &lt;- fread("C:/NGS/save/AdapterTrim_.fastq", header=F, sep="\t", na.strings="NA", strip.white=TRUE, verbose=TRUE))</v>
      </c>
      <c r="F6157" s="15" t="s">
        <v>92</v>
      </c>
      <c r="G6157" s="15" t="str">
        <f>'1. Input and Output files list'!$E$6</f>
        <v>C:/NGS/save/</v>
      </c>
      <c r="H6157" s="15" t="s">
        <v>38</v>
      </c>
      <c r="I6157" s="15" t="str">
        <f>'1. Input and Output files list'!$I$358</f>
        <v>.fastq</v>
      </c>
      <c r="J6157" s="15" t="s">
        <v>20</v>
      </c>
      <c r="K6157" s="15"/>
      <c r="L6157" s="15" t="str">
        <f>CONCATENATE(F6157,G6157,H6157,I6157,J6157)</f>
        <v>system.time(fastq &lt;- fread("C:/NGS/save/AdapterTrim_.fastq", header=F, sep="\t", na.strings="NA", strip.white=TRUE, verbose=TRUE))</v>
      </c>
    </row>
    <row r="6158" spans="1:20" x14ac:dyDescent="0.15">
      <c r="A6158" s="15">
        <v>6157</v>
      </c>
      <c r="B6158" s="11">
        <v>140</v>
      </c>
      <c r="C6158" s="11">
        <v>37</v>
      </c>
      <c r="D6158" s="20" t="str">
        <f>T6158</f>
        <v>file.remove("C:/NGS/save/AdapterTrim_.fastq","C:/NGS/save/F2_Adap-0.fastq","C:/NGS/save/F2_Adap-1.fastq","C:/NGS/save/F2_Adap-2.fastq","C:/NGS/save/F2_Adap-3.fastq")</v>
      </c>
      <c r="F6158" s="15" t="s">
        <v>11</v>
      </c>
      <c r="G6158" s="15" t="str">
        <f>'1. Input and Output files list'!$E$6</f>
        <v>C:/NGS/save/</v>
      </c>
      <c r="H6158" s="15" t="s">
        <v>38</v>
      </c>
      <c r="I6158" s="15" t="str">
        <f>'1. Input and Output files list'!$I$358</f>
        <v>.fastq</v>
      </c>
      <c r="J6158" s="15" t="s">
        <v>852</v>
      </c>
      <c r="K6158" s="15" t="str">
        <f>'1. Input and Output files list'!$E$6</f>
        <v>C:/NGS/save/</v>
      </c>
      <c r="L6158" s="15" t="s">
        <v>851</v>
      </c>
      <c r="M6158" t="str">
        <f>'1. Input and Output files list'!$E$6</f>
        <v>C:/NGS/save/</v>
      </c>
      <c r="N6158" t="s">
        <v>89</v>
      </c>
      <c r="O6158" t="str">
        <f>'1. Input and Output files list'!$E$6</f>
        <v>C:/NGS/save/</v>
      </c>
      <c r="P6158" t="s">
        <v>90</v>
      </c>
      <c r="Q6158" t="str">
        <f>'1. Input and Output files list'!$E$6</f>
        <v>C:/NGS/save/</v>
      </c>
      <c r="R6158" t="s">
        <v>91</v>
      </c>
      <c r="T6158" t="str">
        <f>CONCATENATE(F6158,G6158,H6158,I6158,J6158,K6158,L6158,M6158,N6158,O6158,P6158,Q6158,R6158)</f>
        <v>file.remove("C:/NGS/save/AdapterTrim_.fastq","C:/NGS/save/F2_Adap-0.fastq","C:/NGS/save/F2_Adap-1.fastq","C:/NGS/save/F2_Adap-2.fastq","C:/NGS/save/F2_Adap-3.fastq")</v>
      </c>
    </row>
    <row r="6159" spans="1:20" x14ac:dyDescent="0.15">
      <c r="A6159" s="15">
        <v>6158</v>
      </c>
      <c r="B6159" s="11">
        <v>140</v>
      </c>
      <c r="C6159" s="11">
        <v>38</v>
      </c>
      <c r="D6159" s="20" t="s">
        <v>93</v>
      </c>
      <c r="F6159" s="15"/>
      <c r="G6159" s="15"/>
      <c r="H6159" s="15"/>
      <c r="I6159" s="15"/>
      <c r="J6159" s="15"/>
      <c r="K6159" s="15"/>
      <c r="L6159" s="15"/>
    </row>
    <row r="6160" spans="1:20" x14ac:dyDescent="0.15">
      <c r="A6160" s="15">
        <v>6159</v>
      </c>
      <c r="B6160" s="11">
        <v>140</v>
      </c>
      <c r="C6160" s="11">
        <v>39</v>
      </c>
      <c r="D6160" s="20" t="s">
        <v>2</v>
      </c>
      <c r="F6160" s="15"/>
      <c r="G6160" s="15"/>
      <c r="H6160" s="15"/>
      <c r="I6160" s="15"/>
      <c r="J6160" s="15"/>
      <c r="K6160" s="15"/>
      <c r="L6160" s="15"/>
    </row>
    <row r="6161" spans="1:18" x14ac:dyDescent="0.15">
      <c r="A6161" s="15">
        <v>6160</v>
      </c>
      <c r="B6161" s="11">
        <v>140</v>
      </c>
      <c r="C6161" s="11">
        <v>40</v>
      </c>
      <c r="D6161" s="20" t="str">
        <f>K6161</f>
        <v>system.time(write.csv(RADtag, file="C:/NGS/save/.tagcount", row.names = F))</v>
      </c>
      <c r="F6161" s="15" t="s">
        <v>164</v>
      </c>
      <c r="G6161" s="15" t="str">
        <f>'1. Input and Output files list'!$E$6</f>
        <v>C:/NGS/save/</v>
      </c>
      <c r="H6161" s="15" t="str">
        <f>'1. Input and Output files list'!$J$358</f>
        <v>.tagcount</v>
      </c>
      <c r="I6161" s="15" t="s">
        <v>210</v>
      </c>
      <c r="J6161" s="15"/>
      <c r="K6161" s="15" t="str">
        <f>CONCATENATE(F6161,G6161,H6161,I6161)</f>
        <v>system.time(write.csv(RADtag, file="C:/NGS/save/.tagcount", row.names = F))</v>
      </c>
      <c r="L6161" s="15"/>
    </row>
    <row r="6162" spans="1:18" x14ac:dyDescent="0.15">
      <c r="A6162" s="15">
        <v>6161</v>
      </c>
      <c r="B6162" s="11">
        <v>140</v>
      </c>
      <c r="C6162" s="11">
        <v>41</v>
      </c>
      <c r="D6162" s="20" t="str">
        <f>L6162</f>
        <v>file.remove("C:/NGS/save/.fastq")</v>
      </c>
      <c r="F6162" s="15" t="s">
        <v>97</v>
      </c>
      <c r="G6162" s="15" t="s">
        <v>13</v>
      </c>
      <c r="H6162" s="15" t="str">
        <f>'1. Input and Output files list'!$E$6</f>
        <v>C:/NGS/save/</v>
      </c>
      <c r="I6162" s="15" t="str">
        <f>'1. Input and Output files list'!$I$358</f>
        <v>.fastq</v>
      </c>
      <c r="J6162" s="7" t="s">
        <v>16</v>
      </c>
      <c r="K6162" s="15" t="s">
        <v>52</v>
      </c>
      <c r="L6162" s="15" t="str">
        <f>CONCATENATE(F6162,G6162,H6162,I6162,J6162,K6162)</f>
        <v>file.remove("C:/NGS/save/.fastq")</v>
      </c>
    </row>
    <row r="6163" spans="1:18" x14ac:dyDescent="0.15">
      <c r="A6163" s="15">
        <v>6162</v>
      </c>
      <c r="B6163" s="11">
        <v>140</v>
      </c>
      <c r="C6163" s="11">
        <v>42</v>
      </c>
      <c r="D6163" s="20" t="s">
        <v>170</v>
      </c>
      <c r="F6163" s="15"/>
      <c r="G6163" s="15"/>
      <c r="H6163" s="15"/>
      <c r="I6163" s="15"/>
      <c r="J6163" s="15"/>
      <c r="K6163" s="15"/>
      <c r="L6163" s="15"/>
    </row>
    <row r="6164" spans="1:18" x14ac:dyDescent="0.15">
      <c r="A6164" s="15">
        <v>6163</v>
      </c>
      <c r="B6164" s="11">
        <v>140</v>
      </c>
      <c r="C6164" s="11">
        <v>43</v>
      </c>
      <c r="D6164" s="20" t="str">
        <f>L6164</f>
        <v>system.time(write.csv(RAD_1over, file="C:/NGS/save/.tagcount1over", row.names = F))</v>
      </c>
      <c r="F6164" s="10" t="s">
        <v>171</v>
      </c>
      <c r="G6164" s="15" t="str">
        <f>'1. Input and Output files list'!$E$6</f>
        <v>C:/NGS/save/</v>
      </c>
      <c r="H6164" s="10" t="str">
        <f>'1. Input and Output files list'!$K$358</f>
        <v>.tagcount1over</v>
      </c>
      <c r="I6164" s="10" t="s">
        <v>210</v>
      </c>
      <c r="J6164" s="15"/>
      <c r="K6164" s="15"/>
      <c r="L6164" s="15" t="str">
        <f>CONCATENATE(F6164,G6164,H6164,I6164)</f>
        <v>system.time(write.csv(RAD_1over, file="C:/NGS/save/.tagcount1over", row.names = F))</v>
      </c>
    </row>
    <row r="6165" spans="1:18" x14ac:dyDescent="0.15">
      <c r="A6165" s="15">
        <v>6164</v>
      </c>
      <c r="B6165" s="11">
        <v>140</v>
      </c>
      <c r="C6165" s="11">
        <v>44</v>
      </c>
      <c r="D6165" s="20" t="s">
        <v>1073</v>
      </c>
      <c r="F6165" s="15"/>
      <c r="G6165" s="15"/>
      <c r="H6165" s="15"/>
      <c r="I6165" s="15"/>
      <c r="J6165" s="15"/>
      <c r="K6165" s="15"/>
      <c r="L6165" s="15"/>
    </row>
    <row r="6166" spans="1:18" x14ac:dyDescent="0.15">
      <c r="A6166" s="15">
        <v>6165</v>
      </c>
      <c r="B6166" s="11">
        <v>141</v>
      </c>
      <c r="C6166" s="11">
        <v>1</v>
      </c>
      <c r="D6166" s="20" t="str">
        <f>L6166</f>
        <v>in_f &lt;- c("0", "0")</v>
      </c>
      <c r="F6166" s="15" t="s">
        <v>3</v>
      </c>
      <c r="G6166" s="15">
        <f>'1. Input and Output files list'!$E$360</f>
        <v>0</v>
      </c>
      <c r="H6166" s="15" t="s">
        <v>10</v>
      </c>
      <c r="I6166" s="15">
        <f>'1. Input and Output files list'!$E$361</f>
        <v>0</v>
      </c>
      <c r="J6166" s="15" t="s">
        <v>4</v>
      </c>
      <c r="K6166" s="15"/>
      <c r="L6166" s="15" t="str">
        <f>CONCATENATE(F6166,G6166,H6166,I6166,J6166)</f>
        <v>in_f &lt;- c("0", "0")</v>
      </c>
    </row>
    <row r="6167" spans="1:18" x14ac:dyDescent="0.15">
      <c r="A6167" s="15">
        <v>6166</v>
      </c>
      <c r="B6167" s="11">
        <v>141</v>
      </c>
      <c r="C6167" s="11">
        <v>2</v>
      </c>
      <c r="D6167" s="20" t="str">
        <f>L6167</f>
        <v>out_f &lt;- "C:/NGS/save/.fastq"</v>
      </c>
      <c r="F6167" s="15" t="s">
        <v>95</v>
      </c>
      <c r="G6167" s="15" t="s">
        <v>13</v>
      </c>
      <c r="H6167" s="15" t="str">
        <f>'1. Input and Output files list'!$E$6</f>
        <v>C:/NGS/save/</v>
      </c>
      <c r="I6167" s="15" t="str">
        <f>'1. Input and Output files list'!$I$360</f>
        <v>.fastq</v>
      </c>
      <c r="J6167" s="7" t="s">
        <v>16</v>
      </c>
      <c r="K6167" s="15"/>
      <c r="L6167" s="15" t="str">
        <f>CONCATENATE(F6167,G6167,H6167,I6167,J6167)</f>
        <v>out_f &lt;- "C:/NGS/save/.fastq"</v>
      </c>
    </row>
    <row r="6168" spans="1:18" x14ac:dyDescent="0.15">
      <c r="A6168" s="15">
        <v>6167</v>
      </c>
      <c r="B6168" s="11">
        <v>141</v>
      </c>
      <c r="C6168" s="11">
        <v>3</v>
      </c>
      <c r="D6168" s="20" t="str">
        <f>L6168</f>
        <v>param_trim &lt;- 0</v>
      </c>
      <c r="F6168" s="15" t="s">
        <v>163</v>
      </c>
      <c r="G6168" s="15">
        <f>'1. Input and Output files list'!$H$360</f>
        <v>0</v>
      </c>
      <c r="H6168" s="15"/>
      <c r="I6168" s="15"/>
      <c r="J6168" s="15"/>
      <c r="K6168" s="15"/>
      <c r="L6168" s="15" t="str">
        <f>CONCATENATE(F6168,G6168)</f>
        <v>param_trim &lt;- 0</v>
      </c>
    </row>
    <row r="6169" spans="1:18" x14ac:dyDescent="0.15">
      <c r="A6169" s="15">
        <v>6168</v>
      </c>
      <c r="B6169" s="11">
        <v>141</v>
      </c>
      <c r="C6169" s="11">
        <v>4</v>
      </c>
      <c r="D6169" s="20" t="s">
        <v>21</v>
      </c>
      <c r="F6169" s="15"/>
      <c r="G6169" s="15"/>
      <c r="H6169" s="15"/>
      <c r="I6169" s="15"/>
      <c r="J6169" s="15"/>
      <c r="K6169" s="15"/>
      <c r="L6169" s="15"/>
    </row>
    <row r="6170" spans="1:18" x14ac:dyDescent="0.15">
      <c r="A6170" s="15">
        <v>6169</v>
      </c>
      <c r="B6170" s="11">
        <v>141</v>
      </c>
      <c r="C6170" s="11">
        <v>5</v>
      </c>
      <c r="D6170" s="20" t="s">
        <v>22</v>
      </c>
      <c r="F6170" s="15"/>
      <c r="G6170" s="15"/>
      <c r="H6170" s="15"/>
      <c r="I6170" s="15"/>
      <c r="J6170" s="15"/>
      <c r="K6170" s="15"/>
      <c r="L6170" s="15"/>
    </row>
    <row r="6171" spans="1:18" x14ac:dyDescent="0.15">
      <c r="A6171" s="15">
        <v>6170</v>
      </c>
      <c r="B6171" s="11">
        <v>141</v>
      </c>
      <c r="C6171" s="11">
        <v>6</v>
      </c>
      <c r="D6171" s="20" t="s">
        <v>23</v>
      </c>
      <c r="F6171" s="15"/>
      <c r="G6171" s="15"/>
      <c r="H6171" s="15"/>
      <c r="I6171" s="15"/>
      <c r="J6171" s="15"/>
      <c r="K6171" s="15"/>
      <c r="L6171" s="15"/>
    </row>
    <row r="6172" spans="1:18" x14ac:dyDescent="0.15">
      <c r="A6172" s="15">
        <v>6171</v>
      </c>
      <c r="B6172" s="11">
        <v>141</v>
      </c>
      <c r="C6172" s="11">
        <v>7</v>
      </c>
      <c r="D6172" s="20" t="str">
        <f>L6172</f>
        <v>hoge1 &lt;- DNAStringSet(sread(fastq), start=1, end=hoge)</v>
      </c>
      <c r="F6172" s="15" t="s">
        <v>166</v>
      </c>
      <c r="G6172" s="15">
        <f>'1. Input and Output files list'!$G$360+1</f>
        <v>1</v>
      </c>
      <c r="H6172" s="15" t="s">
        <v>26</v>
      </c>
      <c r="I6172" s="15"/>
      <c r="J6172" s="15"/>
      <c r="K6172" s="15"/>
      <c r="L6172" s="15" t="str">
        <f>CONCATENATE(F6172,G6172,H6172)</f>
        <v>hoge1 &lt;- DNAStringSet(sread(fastq), start=1, end=hoge)</v>
      </c>
    </row>
    <row r="6173" spans="1:18" x14ac:dyDescent="0.15">
      <c r="A6173" s="15">
        <v>6172</v>
      </c>
      <c r="B6173" s="11">
        <v>141</v>
      </c>
      <c r="C6173" s="11">
        <v>8</v>
      </c>
      <c r="D6173" s="20" t="str">
        <f>L6173</f>
        <v>hoge2 &lt;- BStringSet(quality(quality(fastq)), start=1, end=hoge)</v>
      </c>
      <c r="F6173" s="15" t="s">
        <v>167</v>
      </c>
      <c r="G6173" s="15">
        <f>'1. Input and Output files list'!$G$360+1</f>
        <v>1</v>
      </c>
      <c r="H6173" s="15" t="s">
        <v>26</v>
      </c>
      <c r="I6173" s="15"/>
      <c r="J6173" s="15"/>
      <c r="K6173" s="15"/>
      <c r="L6173" s="15" t="str">
        <f>CONCATENATE(F6173,G6173,H6173)</f>
        <v>hoge2 &lt;- BStringSet(quality(quality(fastq)), start=1, end=hoge)</v>
      </c>
    </row>
    <row r="6174" spans="1:18" x14ac:dyDescent="0.15">
      <c r="A6174" s="15">
        <v>6173</v>
      </c>
      <c r="B6174" s="11">
        <v>141</v>
      </c>
      <c r="C6174" s="11">
        <v>9</v>
      </c>
      <c r="D6174" s="20" t="s">
        <v>24</v>
      </c>
      <c r="F6174" s="15"/>
      <c r="G6174" s="15"/>
      <c r="H6174" s="15"/>
      <c r="I6174" s="15"/>
      <c r="J6174" s="15"/>
      <c r="K6174" s="15"/>
      <c r="L6174" s="15"/>
    </row>
    <row r="6175" spans="1:18" x14ac:dyDescent="0.15">
      <c r="A6175" s="15">
        <v>6174</v>
      </c>
      <c r="B6175" s="11">
        <v>141</v>
      </c>
      <c r="C6175" s="11">
        <v>10</v>
      </c>
      <c r="D6175" s="20" t="s">
        <v>96</v>
      </c>
      <c r="F6175" s="15"/>
      <c r="G6175" s="15"/>
      <c r="H6175" s="15"/>
      <c r="I6175" s="15"/>
      <c r="J6175" s="15"/>
      <c r="K6175" s="15"/>
      <c r="L6175" s="15"/>
    </row>
    <row r="6176" spans="1:18" x14ac:dyDescent="0.15">
      <c r="A6176" s="15">
        <v>6175</v>
      </c>
      <c r="B6176" s="11">
        <v>141</v>
      </c>
      <c r="C6176" s="11">
        <v>11</v>
      </c>
      <c r="D6176" s="53" t="str">
        <f>R6176</f>
        <v>param1 &lt;- 35</v>
      </c>
      <c r="F6176" s="15" t="s">
        <v>843</v>
      </c>
      <c r="G6176" s="15">
        <f>'1. Input and Output files list'!$E$32</f>
        <v>35</v>
      </c>
      <c r="H6176" s="15"/>
      <c r="I6176" s="15"/>
      <c r="J6176" s="15"/>
      <c r="K6176" s="15"/>
      <c r="L6176" s="15"/>
      <c r="R6176" t="str">
        <f>CONCATENATE(F6176,G6176,H6176)</f>
        <v>param1 &lt;- 35</v>
      </c>
    </row>
    <row r="6177" spans="1:18" x14ac:dyDescent="0.15">
      <c r="A6177" s="15">
        <v>6176</v>
      </c>
      <c r="B6177" s="11">
        <v>141</v>
      </c>
      <c r="C6177" s="11">
        <v>12</v>
      </c>
      <c r="D6177" s="53" t="str">
        <f>R6177</f>
        <v>param2 &lt;- 0.1</v>
      </c>
      <c r="F6177" s="15" t="s">
        <v>844</v>
      </c>
      <c r="G6177" s="15">
        <f>'1. Input and Output files list'!$E$34</f>
        <v>0.1</v>
      </c>
      <c r="H6177" s="15"/>
      <c r="I6177" s="15"/>
      <c r="J6177" s="15"/>
      <c r="K6177" s="15"/>
      <c r="L6177" s="15"/>
      <c r="R6177" t="str">
        <f>CONCATENATE(F6177,G6177,H6177)</f>
        <v>param2 &lt;- 0.1</v>
      </c>
    </row>
    <row r="6178" spans="1:18" x14ac:dyDescent="0.15">
      <c r="A6178" s="15">
        <v>6177</v>
      </c>
      <c r="B6178" s="11">
        <v>141</v>
      </c>
      <c r="C6178" s="11">
        <v>13</v>
      </c>
      <c r="D6178" s="53" t="str">
        <f>R6178</f>
        <v>fastq &lt;- readFastq("C:/NGS/save/.fastq")</v>
      </c>
      <c r="F6178" s="15" t="s">
        <v>845</v>
      </c>
      <c r="G6178" s="15" t="str">
        <f>'1. Input and Output files list'!$E$6</f>
        <v>C:/NGS/save/</v>
      </c>
      <c r="H6178" s="5" t="str">
        <f>'1. Input and Output files list'!$I$360</f>
        <v>.fastq</v>
      </c>
      <c r="I6178" s="15" t="s">
        <v>4</v>
      </c>
      <c r="J6178" s="15">
        <v>141</v>
      </c>
      <c r="K6178" s="15"/>
      <c r="L6178" s="15"/>
      <c r="R6178" t="str">
        <f>CONCATENATE(F6178,G6178,H6178,I6178)</f>
        <v>fastq &lt;- readFastq("C:/NGS/save/.fastq")</v>
      </c>
    </row>
    <row r="6179" spans="1:18" x14ac:dyDescent="0.15">
      <c r="A6179" s="15">
        <v>6178</v>
      </c>
      <c r="B6179" s="11">
        <v>141</v>
      </c>
      <c r="C6179" s="11">
        <v>14</v>
      </c>
      <c r="D6179" s="53" t="s">
        <v>840</v>
      </c>
      <c r="F6179" s="15"/>
      <c r="G6179" s="15"/>
      <c r="H6179" s="15"/>
      <c r="I6179" s="15"/>
      <c r="J6179" s="15"/>
      <c r="K6179" s="15"/>
      <c r="L6179" s="15"/>
    </row>
    <row r="6180" spans="1:18" x14ac:dyDescent="0.15">
      <c r="A6180" s="15">
        <v>6179</v>
      </c>
      <c r="B6180" s="11">
        <v>141</v>
      </c>
      <c r="C6180" s="11">
        <v>15</v>
      </c>
      <c r="D6180" s="53" t="s">
        <v>841</v>
      </c>
      <c r="F6180" s="15"/>
      <c r="G6180" s="15"/>
      <c r="H6180" s="15"/>
      <c r="I6180" s="15"/>
      <c r="J6180" s="15"/>
      <c r="K6180" s="15"/>
      <c r="L6180" s="15"/>
    </row>
    <row r="6181" spans="1:18" x14ac:dyDescent="0.15">
      <c r="A6181" s="15">
        <v>6180</v>
      </c>
      <c r="B6181" s="11">
        <v>141</v>
      </c>
      <c r="C6181" s="11">
        <v>16</v>
      </c>
      <c r="D6181" s="53" t="s">
        <v>842</v>
      </c>
      <c r="F6181" s="15"/>
      <c r="G6181" s="15"/>
      <c r="H6181" s="15"/>
      <c r="I6181" s="15"/>
      <c r="J6181" s="15"/>
      <c r="K6181" s="15"/>
      <c r="L6181" s="15"/>
    </row>
    <row r="6182" spans="1:18" x14ac:dyDescent="0.15">
      <c r="A6182" s="15">
        <v>6181</v>
      </c>
      <c r="B6182" s="11">
        <v>141</v>
      </c>
      <c r="C6182" s="11">
        <v>17</v>
      </c>
      <c r="D6182" s="20" t="str">
        <f>L6182</f>
        <v xml:space="preserve">writeFastq(fastq, "C:/NGS/save/F2_Adap-0.fastq", compress=F)   </v>
      </c>
      <c r="F6182" s="15" t="s">
        <v>847</v>
      </c>
      <c r="G6182" s="15" t="str">
        <f>'1. Input and Output files list'!$E$6</f>
        <v>C:/NGS/save/</v>
      </c>
      <c r="H6182" s="15" t="s">
        <v>850</v>
      </c>
      <c r="I6182" s="15"/>
      <c r="J6182" s="15"/>
      <c r="K6182" s="15"/>
      <c r="L6182" s="15" t="str">
        <f>CONCATENATE(F6182,G6182,H6182,I6182,J6182)</f>
        <v xml:space="preserve">writeFastq(fastq, "C:/NGS/save/F2_Adap-0.fastq", compress=F)   </v>
      </c>
    </row>
    <row r="6183" spans="1:18" x14ac:dyDescent="0.15">
      <c r="A6183" s="15">
        <v>6182</v>
      </c>
      <c r="B6183" s="11">
        <v>141</v>
      </c>
      <c r="C6183" s="11">
        <v>18</v>
      </c>
      <c r="D6183" s="20" t="str">
        <f>L6183</f>
        <v>in_f &lt;- "C:/NGS/save/F2_Adap-0.fastq"</v>
      </c>
      <c r="F6183" s="15" t="s">
        <v>14</v>
      </c>
      <c r="G6183" s="15" t="s">
        <v>13</v>
      </c>
      <c r="H6183" s="15" t="str">
        <f>'1. Input and Output files list'!$E$6</f>
        <v>C:/NGS/save/</v>
      </c>
      <c r="I6183" s="15" t="s">
        <v>849</v>
      </c>
      <c r="J6183" s="7"/>
      <c r="K6183" s="15"/>
      <c r="L6183" s="15" t="str">
        <f>CONCATENATE(F6183,G6183,H6183,I6183,J6183)</f>
        <v>in_f &lt;- "C:/NGS/save/F2_Adap-0.fastq"</v>
      </c>
    </row>
    <row r="6184" spans="1:18" x14ac:dyDescent="0.15">
      <c r="A6184" s="15">
        <v>6183</v>
      </c>
      <c r="B6184" s="11">
        <v>141</v>
      </c>
      <c r="C6184" s="11">
        <v>19</v>
      </c>
      <c r="D6184" s="20" t="str">
        <f>L6184</f>
        <v>out_f &lt;- "C:/NGS/save/F2_Adap-1.fastq"</v>
      </c>
      <c r="F6184" s="15" t="s">
        <v>15</v>
      </c>
      <c r="G6184" s="15" t="str">
        <f>'1. Input and Output files list'!$E$6</f>
        <v>C:/NGS/save/</v>
      </c>
      <c r="H6184" s="15" t="s">
        <v>86</v>
      </c>
      <c r="I6184" s="15"/>
      <c r="J6184" s="15"/>
      <c r="K6184" s="15"/>
      <c r="L6184" s="15" t="str">
        <f>CONCATENATE(F6184,G6184,H6184)</f>
        <v>out_f &lt;- "C:/NGS/save/F2_Adap-1.fastq"</v>
      </c>
    </row>
    <row r="6185" spans="1:18" x14ac:dyDescent="0.15">
      <c r="A6185" s="15">
        <v>6184</v>
      </c>
      <c r="B6185" s="11">
        <v>141</v>
      </c>
      <c r="C6185" s="11">
        <v>20</v>
      </c>
      <c r="D6185" s="20" t="str">
        <f>L6185</f>
        <v>param_adapter &lt;- "CATGAGATCGGAAGAGCGTCGTGTAGGGAAAGAGTGT"  #Adapter sequence 1</v>
      </c>
      <c r="F6185" s="11" t="s">
        <v>44</v>
      </c>
      <c r="G6185" s="11" t="str">
        <f>'1. Input and Output files list'!$E$64</f>
        <v>CATGAGATCGGAAGAGCGTCGTGTAGGGAAAGAGTGT</v>
      </c>
      <c r="H6185" s="11" t="s">
        <v>46</v>
      </c>
      <c r="I6185" s="15"/>
      <c r="J6185" s="15"/>
      <c r="K6185" s="15"/>
      <c r="L6185" s="15" t="str">
        <f>CONCATENATE(F6185,G6185,H6185)</f>
        <v>param_adapter &lt;- "CATGAGATCGGAAGAGCGTCGTGTAGGGAAAGAGTGT"  #Adapter sequence 1</v>
      </c>
    </row>
    <row r="6186" spans="1:18" x14ac:dyDescent="0.15">
      <c r="A6186" s="15">
        <v>6185</v>
      </c>
      <c r="B6186" s="11">
        <v>141</v>
      </c>
      <c r="C6186" s="11">
        <v>21</v>
      </c>
      <c r="D6186" s="20" t="s">
        <v>28</v>
      </c>
      <c r="F6186" s="15"/>
      <c r="G6186" s="15"/>
      <c r="H6186" s="15"/>
      <c r="I6186" s="15"/>
      <c r="J6186" s="15"/>
      <c r="K6186" s="15"/>
      <c r="L6186" s="15"/>
    </row>
    <row r="6187" spans="1:18" x14ac:dyDescent="0.15">
      <c r="A6187" s="15">
        <v>6186</v>
      </c>
      <c r="B6187" s="11">
        <v>141</v>
      </c>
      <c r="C6187" s="11">
        <v>22</v>
      </c>
      <c r="D6187" s="20" t="str">
        <f>L6187</f>
        <v>in_f &lt;- "C:/NGS/save/F2_Adap-1.fastq"</v>
      </c>
      <c r="F6187" s="15" t="s">
        <v>12</v>
      </c>
      <c r="G6187" s="15" t="str">
        <f>'1. Input and Output files list'!$E$6</f>
        <v>C:/NGS/save/</v>
      </c>
      <c r="H6187" s="15" t="s">
        <v>86</v>
      </c>
      <c r="I6187" s="15"/>
      <c r="J6187" s="15"/>
      <c r="K6187" s="15"/>
      <c r="L6187" s="15" t="str">
        <f>CONCATENATE(F6187,G6187,H6187)</f>
        <v>in_f &lt;- "C:/NGS/save/F2_Adap-1.fastq"</v>
      </c>
    </row>
    <row r="6188" spans="1:18" x14ac:dyDescent="0.15">
      <c r="A6188" s="15">
        <v>6187</v>
      </c>
      <c r="B6188" s="11">
        <v>141</v>
      </c>
      <c r="C6188" s="11">
        <v>23</v>
      </c>
      <c r="D6188" s="20" t="str">
        <f>L6188</f>
        <v>out_f &lt;- "C:/NGS/save/F2_Adap-2.fastq"</v>
      </c>
      <c r="F6188" s="15" t="s">
        <v>15</v>
      </c>
      <c r="G6188" s="15" t="str">
        <f>'1. Input and Output files list'!$E$6</f>
        <v>C:/NGS/save/</v>
      </c>
      <c r="H6188" s="15" t="s">
        <v>87</v>
      </c>
      <c r="I6188" s="15"/>
      <c r="J6188" s="15"/>
      <c r="K6188" s="15"/>
      <c r="L6188" s="15" t="str">
        <f>CONCATENATE(F6188,G6188,H6188)</f>
        <v>out_f &lt;- "C:/NGS/save/F2_Adap-2.fastq"</v>
      </c>
    </row>
    <row r="6189" spans="1:18" x14ac:dyDescent="0.15">
      <c r="A6189" s="15">
        <v>6188</v>
      </c>
      <c r="B6189" s="11">
        <v>141</v>
      </c>
      <c r="C6189" s="11">
        <v>24</v>
      </c>
      <c r="D6189" s="20" t="str">
        <f>L6189</f>
        <v>param_adapter &lt;- "TAAGATCGGAAGAGCACACGTCTGAACTCCAGTCAC"  #Adapter sequence 2</v>
      </c>
      <c r="F6189" s="11" t="s">
        <v>44</v>
      </c>
      <c r="G6189" s="15" t="str">
        <f>'1. Input and Output files list'!$E$65</f>
        <v>TAAGATCGGAAGAGCACACGTCTGAACTCCAGTCAC</v>
      </c>
      <c r="H6189" s="11" t="s">
        <v>47</v>
      </c>
      <c r="I6189" s="15"/>
      <c r="J6189" s="15"/>
      <c r="K6189" s="15"/>
      <c r="L6189" s="15" t="str">
        <f>CONCATENATE(F6189,G6189,H6189)</f>
        <v>param_adapter &lt;- "TAAGATCGGAAGAGCACACGTCTGAACTCCAGTCAC"  #Adapter sequence 2</v>
      </c>
    </row>
    <row r="6190" spans="1:18" x14ac:dyDescent="0.15">
      <c r="A6190" s="15">
        <v>6189</v>
      </c>
      <c r="B6190" s="11">
        <v>141</v>
      </c>
      <c r="C6190" s="11">
        <v>25</v>
      </c>
      <c r="D6190" s="20" t="s">
        <v>29</v>
      </c>
      <c r="F6190" s="15"/>
      <c r="G6190" s="15"/>
      <c r="H6190" s="15"/>
      <c r="I6190" s="15"/>
      <c r="J6190" s="15"/>
      <c r="K6190" s="15"/>
      <c r="L6190" s="15"/>
    </row>
    <row r="6191" spans="1:18" x14ac:dyDescent="0.15">
      <c r="A6191" s="15">
        <v>6190</v>
      </c>
      <c r="B6191" s="11">
        <v>141</v>
      </c>
      <c r="C6191" s="11">
        <v>26</v>
      </c>
      <c r="D6191" s="20" t="str">
        <f>L6191</f>
        <v>in_f &lt;- "C:/NGS/save/F2_Adap-2.fastq"</v>
      </c>
      <c r="F6191" s="15" t="s">
        <v>12</v>
      </c>
      <c r="G6191" s="15" t="str">
        <f>'1. Input and Output files list'!$E$6</f>
        <v>C:/NGS/save/</v>
      </c>
      <c r="H6191" s="15" t="s">
        <v>87</v>
      </c>
      <c r="I6191" s="15"/>
      <c r="J6191" s="15"/>
      <c r="K6191" s="15"/>
      <c r="L6191" s="15" t="str">
        <f>CONCATENATE(F6191,G6191,H6191)</f>
        <v>in_f &lt;- "C:/NGS/save/F2_Adap-2.fastq"</v>
      </c>
    </row>
    <row r="6192" spans="1:18" x14ac:dyDescent="0.15">
      <c r="A6192" s="15">
        <v>6191</v>
      </c>
      <c r="B6192" s="11">
        <v>141</v>
      </c>
      <c r="C6192" s="11">
        <v>27</v>
      </c>
      <c r="D6192" s="20" t="str">
        <f>L6192</f>
        <v>out_f &lt;- "C:/NGS/save/F2_Adap-3.fastq"</v>
      </c>
      <c r="F6192" s="15" t="s">
        <v>15</v>
      </c>
      <c r="G6192" s="15" t="str">
        <f>'1. Input and Output files list'!$E$6</f>
        <v>C:/NGS/save/</v>
      </c>
      <c r="H6192" s="15" t="s">
        <v>88</v>
      </c>
      <c r="I6192" s="15"/>
      <c r="J6192" s="15"/>
      <c r="K6192" s="15"/>
      <c r="L6192" s="15" t="str">
        <f>CONCATENATE(F6192,G6192,H6192)</f>
        <v>out_f &lt;- "C:/NGS/save/F2_Adap-3.fastq"</v>
      </c>
    </row>
    <row r="6193" spans="1:20" x14ac:dyDescent="0.15">
      <c r="A6193" s="15">
        <v>6192</v>
      </c>
      <c r="B6193" s="11">
        <v>141</v>
      </c>
      <c r="C6193" s="11">
        <v>28</v>
      </c>
      <c r="D6193" s="20" t="str">
        <f>L6193</f>
        <v>param_adapter &lt;- "TAAGATCGGAAGAGCGTCGTGTAGGGAAAGAGTGT"  #Adapter sequence 3</v>
      </c>
      <c r="F6193" s="15" t="s">
        <v>44</v>
      </c>
      <c r="G6193" s="15" t="str">
        <f>'1. Input and Output files list'!$E$66</f>
        <v>TAAGATCGGAAGAGCGTCGTGTAGGGAAAGAGTGT</v>
      </c>
      <c r="H6193" s="15" t="s">
        <v>49</v>
      </c>
      <c r="I6193" s="15"/>
      <c r="J6193" s="15"/>
      <c r="K6193" s="15"/>
      <c r="L6193" s="15" t="str">
        <f>CONCATENATE(F6193,G6193,H6193)</f>
        <v>param_adapter &lt;- "TAAGATCGGAAGAGCGTCGTGTAGGGAAAGAGTGT"  #Adapter sequence 3</v>
      </c>
    </row>
    <row r="6194" spans="1:20" x14ac:dyDescent="0.15">
      <c r="A6194" s="15">
        <v>6193</v>
      </c>
      <c r="B6194" s="11">
        <v>141</v>
      </c>
      <c r="C6194" s="11">
        <v>29</v>
      </c>
      <c r="D6194" s="20" t="s">
        <v>30</v>
      </c>
      <c r="F6194" s="15"/>
      <c r="G6194" s="15"/>
      <c r="H6194" s="15"/>
      <c r="I6194" s="15"/>
      <c r="J6194" s="15"/>
      <c r="K6194" s="15"/>
      <c r="L6194" s="15"/>
    </row>
    <row r="6195" spans="1:20" x14ac:dyDescent="0.15">
      <c r="A6195" s="15">
        <v>6194</v>
      </c>
      <c r="B6195" s="11">
        <v>141</v>
      </c>
      <c r="C6195" s="11">
        <v>30</v>
      </c>
      <c r="D6195" s="20" t="str">
        <f>L6195</f>
        <v>in_f &lt;- "C:/NGS/save/F2_Adap-3.fastq"</v>
      </c>
      <c r="F6195" s="15" t="s">
        <v>12</v>
      </c>
      <c r="G6195" s="15" t="str">
        <f>'1. Input and Output files list'!$E$6</f>
        <v>C:/NGS/save/</v>
      </c>
      <c r="H6195" s="15" t="s">
        <v>88</v>
      </c>
      <c r="I6195" s="15"/>
      <c r="J6195" s="15"/>
      <c r="K6195" s="15"/>
      <c r="L6195" s="15" t="str">
        <f>CONCATENATE(F6195,G6195,H6195)</f>
        <v>in_f &lt;- "C:/NGS/save/F2_Adap-3.fastq"</v>
      </c>
    </row>
    <row r="6196" spans="1:20" x14ac:dyDescent="0.15">
      <c r="A6196" s="15">
        <v>6195</v>
      </c>
      <c r="B6196" s="11">
        <v>141</v>
      </c>
      <c r="C6196" s="11">
        <v>31</v>
      </c>
      <c r="D6196" s="20" t="str">
        <f>L6196</f>
        <v>out_f &lt;- "C:/NGS/save/AdapterTrim_.fastq"</v>
      </c>
      <c r="F6196" s="15" t="s">
        <v>36</v>
      </c>
      <c r="G6196" s="15" t="str">
        <f>'1. Input and Output files list'!$E$6</f>
        <v>C:/NGS/save/</v>
      </c>
      <c r="H6196" s="15" t="s">
        <v>38</v>
      </c>
      <c r="I6196" s="15" t="str">
        <f>'1. Input and Output files list'!$I$360</f>
        <v>.fastq</v>
      </c>
      <c r="J6196" s="15" t="s">
        <v>16</v>
      </c>
      <c r="K6196" s="15"/>
      <c r="L6196" s="15" t="str">
        <f>CONCATENATE(F6196,G6196,H6196,I6196,J6196)</f>
        <v>out_f &lt;- "C:/NGS/save/AdapterTrim_.fastq"</v>
      </c>
    </row>
    <row r="6197" spans="1:20" x14ac:dyDescent="0.15">
      <c r="A6197" s="15">
        <v>6196</v>
      </c>
      <c r="B6197" s="11">
        <v>141</v>
      </c>
      <c r="C6197" s="11">
        <v>32</v>
      </c>
      <c r="D6197" s="20" t="str">
        <f>L6197</f>
        <v>param_adapter &lt;- "CATGAGATCGGAAGAGCACACGTCTGAACTCCAGTCAC"  #Adapter sequence 4</v>
      </c>
      <c r="F6197" s="15" t="s">
        <v>44</v>
      </c>
      <c r="G6197" s="15" t="str">
        <f>'1. Input and Output files list'!$E$67</f>
        <v>CATGAGATCGGAAGAGCACACGTCTGAACTCCAGTCAC</v>
      </c>
      <c r="H6197" s="15" t="s">
        <v>51</v>
      </c>
      <c r="I6197" s="15"/>
      <c r="J6197" s="15"/>
      <c r="K6197" s="15"/>
      <c r="L6197" s="15" t="str">
        <f>CONCATENATE(F6197,G6197,H6197)</f>
        <v>param_adapter &lt;- "CATGAGATCGGAAGAGCACACGTCTGAACTCCAGTCAC"  #Adapter sequence 4</v>
      </c>
    </row>
    <row r="6198" spans="1:20" x14ac:dyDescent="0.15">
      <c r="A6198" s="15">
        <v>6197</v>
      </c>
      <c r="B6198" s="11">
        <v>141</v>
      </c>
      <c r="C6198" s="11">
        <v>33</v>
      </c>
      <c r="D6198" s="20" t="s">
        <v>31</v>
      </c>
      <c r="F6198" s="15"/>
      <c r="G6198" s="15"/>
      <c r="H6198" s="15"/>
      <c r="I6198" s="15"/>
      <c r="J6198" s="15"/>
      <c r="K6198" s="15"/>
      <c r="L6198" s="15"/>
    </row>
    <row r="6199" spans="1:20" x14ac:dyDescent="0.15">
      <c r="A6199" s="15">
        <v>6198</v>
      </c>
      <c r="B6199" s="11">
        <v>141</v>
      </c>
      <c r="C6199" s="11">
        <v>34</v>
      </c>
      <c r="D6199" s="20" t="s">
        <v>32</v>
      </c>
      <c r="F6199" s="15"/>
      <c r="G6199" s="15"/>
      <c r="H6199" s="15"/>
      <c r="I6199" s="15"/>
      <c r="J6199" s="15"/>
      <c r="K6199" s="15"/>
      <c r="L6199" s="15"/>
    </row>
    <row r="6200" spans="1:20" x14ac:dyDescent="0.15">
      <c r="A6200" s="15">
        <v>6199</v>
      </c>
      <c r="B6200" s="11">
        <v>141</v>
      </c>
      <c r="C6200" s="11">
        <v>35</v>
      </c>
      <c r="D6200" s="20" t="str">
        <f>L6200</f>
        <v>write.csv(res, "C:/NGS/save/.fastq.csv")</v>
      </c>
      <c r="F6200" s="15" t="s">
        <v>35</v>
      </c>
      <c r="G6200" s="15" t="str">
        <f>'1. Input and Output files list'!$E$6</f>
        <v>C:/NGS/save/</v>
      </c>
      <c r="H6200" s="15" t="str">
        <f>'1. Input and Output files list'!$I$360</f>
        <v>.fastq</v>
      </c>
      <c r="I6200" s="15" t="s">
        <v>34</v>
      </c>
      <c r="J6200" s="15"/>
      <c r="K6200" s="15"/>
      <c r="L6200" s="15" t="str">
        <f>CONCATENATE(F6200,G6200,H6200,I6200)</f>
        <v>write.csv(res, "C:/NGS/save/.fastq.csv")</v>
      </c>
    </row>
    <row r="6201" spans="1:20" x14ac:dyDescent="0.15">
      <c r="A6201" s="15">
        <v>6200</v>
      </c>
      <c r="B6201" s="11">
        <v>141</v>
      </c>
      <c r="C6201" s="11">
        <v>36</v>
      </c>
      <c r="D6201" s="20" t="str">
        <f>L6201</f>
        <v>system.time(fastq &lt;- fread("C:/NGS/save/AdapterTrim_.fastq", header=F, sep="\t", na.strings="NA", strip.white=TRUE, verbose=TRUE))</v>
      </c>
      <c r="F6201" s="15" t="s">
        <v>92</v>
      </c>
      <c r="G6201" s="15" t="str">
        <f>'1. Input and Output files list'!$E$6</f>
        <v>C:/NGS/save/</v>
      </c>
      <c r="H6201" s="15" t="s">
        <v>38</v>
      </c>
      <c r="I6201" s="15" t="str">
        <f>'1. Input and Output files list'!$I$360</f>
        <v>.fastq</v>
      </c>
      <c r="J6201" s="15" t="s">
        <v>20</v>
      </c>
      <c r="K6201" s="15"/>
      <c r="L6201" s="15" t="str">
        <f>CONCATENATE(F6201,G6201,H6201,I6201,J6201)</f>
        <v>system.time(fastq &lt;- fread("C:/NGS/save/AdapterTrim_.fastq", header=F, sep="\t", na.strings="NA", strip.white=TRUE, verbose=TRUE))</v>
      </c>
    </row>
    <row r="6202" spans="1:20" x14ac:dyDescent="0.15">
      <c r="A6202" s="15">
        <v>6201</v>
      </c>
      <c r="B6202" s="11">
        <v>141</v>
      </c>
      <c r="C6202" s="11">
        <v>37</v>
      </c>
      <c r="D6202" s="20" t="str">
        <f>T6202</f>
        <v>file.remove("C:/NGS/save/AdapterTrim_.fastq","C:/NGS/save/F2_Adap-0.fastq","C:/NGS/save/F2_Adap-1.fastq","C:/NGS/save/F2_Adap-2.fastq","C:/NGS/save/F2_Adap-3.fastq")</v>
      </c>
      <c r="F6202" s="15" t="s">
        <v>11</v>
      </c>
      <c r="G6202" s="15" t="str">
        <f>'1. Input and Output files list'!$E$6</f>
        <v>C:/NGS/save/</v>
      </c>
      <c r="H6202" s="15" t="s">
        <v>38</v>
      </c>
      <c r="I6202" s="15" t="str">
        <f>'1. Input and Output files list'!$I$360</f>
        <v>.fastq</v>
      </c>
      <c r="J6202" s="15" t="s">
        <v>852</v>
      </c>
      <c r="K6202" s="15" t="str">
        <f>'1. Input and Output files list'!$E$6</f>
        <v>C:/NGS/save/</v>
      </c>
      <c r="L6202" s="15" t="s">
        <v>851</v>
      </c>
      <c r="M6202" t="str">
        <f>'1. Input and Output files list'!$E$6</f>
        <v>C:/NGS/save/</v>
      </c>
      <c r="N6202" t="s">
        <v>89</v>
      </c>
      <c r="O6202" t="str">
        <f>'1. Input and Output files list'!$E$6</f>
        <v>C:/NGS/save/</v>
      </c>
      <c r="P6202" t="s">
        <v>90</v>
      </c>
      <c r="Q6202" t="str">
        <f>'1. Input and Output files list'!$E$6</f>
        <v>C:/NGS/save/</v>
      </c>
      <c r="R6202" t="s">
        <v>91</v>
      </c>
      <c r="T6202" t="str">
        <f>CONCATENATE(F6202,G6202,H6202,I6202,J6202,K6202,L6202,M6202,N6202,O6202,P6202,Q6202,R6202)</f>
        <v>file.remove("C:/NGS/save/AdapterTrim_.fastq","C:/NGS/save/F2_Adap-0.fastq","C:/NGS/save/F2_Adap-1.fastq","C:/NGS/save/F2_Adap-2.fastq","C:/NGS/save/F2_Adap-3.fastq")</v>
      </c>
    </row>
    <row r="6203" spans="1:20" x14ac:dyDescent="0.15">
      <c r="A6203" s="15">
        <v>6202</v>
      </c>
      <c r="B6203" s="11">
        <v>141</v>
      </c>
      <c r="C6203" s="11">
        <v>38</v>
      </c>
      <c r="D6203" s="20" t="s">
        <v>93</v>
      </c>
      <c r="F6203" s="15"/>
      <c r="G6203" s="15"/>
      <c r="H6203" s="15"/>
      <c r="I6203" s="15"/>
      <c r="J6203" s="15"/>
      <c r="K6203" s="15"/>
      <c r="L6203" s="15"/>
    </row>
    <row r="6204" spans="1:20" x14ac:dyDescent="0.15">
      <c r="A6204" s="15">
        <v>6203</v>
      </c>
      <c r="B6204" s="11">
        <v>141</v>
      </c>
      <c r="C6204" s="11">
        <v>39</v>
      </c>
      <c r="D6204" s="20" t="s">
        <v>2</v>
      </c>
      <c r="F6204" s="15"/>
      <c r="G6204" s="15"/>
      <c r="H6204" s="15"/>
      <c r="I6204" s="15"/>
      <c r="J6204" s="15"/>
      <c r="K6204" s="15"/>
      <c r="L6204" s="15"/>
    </row>
    <row r="6205" spans="1:20" x14ac:dyDescent="0.15">
      <c r="A6205" s="15">
        <v>6204</v>
      </c>
      <c r="B6205" s="11">
        <v>141</v>
      </c>
      <c r="C6205" s="11">
        <v>40</v>
      </c>
      <c r="D6205" s="20" t="str">
        <f>K6205</f>
        <v>system.time(write.csv(RADtag, file="C:/NGS/save/.tagcount", row.names = F))</v>
      </c>
      <c r="F6205" s="15" t="s">
        <v>164</v>
      </c>
      <c r="G6205" s="15" t="str">
        <f>'1. Input and Output files list'!$E$6</f>
        <v>C:/NGS/save/</v>
      </c>
      <c r="H6205" s="15" t="str">
        <f>'1. Input and Output files list'!$J$360</f>
        <v>.tagcount</v>
      </c>
      <c r="I6205" s="15" t="s">
        <v>210</v>
      </c>
      <c r="J6205" s="15"/>
      <c r="K6205" s="15" t="str">
        <f>CONCATENATE(F6205,G6205,H6205,I6205)</f>
        <v>system.time(write.csv(RADtag, file="C:/NGS/save/.tagcount", row.names = F))</v>
      </c>
      <c r="L6205" s="15"/>
    </row>
    <row r="6206" spans="1:20" x14ac:dyDescent="0.15">
      <c r="A6206" s="15">
        <v>6205</v>
      </c>
      <c r="B6206" s="11">
        <v>141</v>
      </c>
      <c r="C6206" s="11">
        <v>41</v>
      </c>
      <c r="D6206" s="20" t="str">
        <f>L6206</f>
        <v>file.remove("C:/NGS/save/.fastq")</v>
      </c>
      <c r="F6206" t="s">
        <v>97</v>
      </c>
      <c r="G6206" t="s">
        <v>13</v>
      </c>
      <c r="H6206" t="str">
        <f>'1. Input and Output files list'!$E$6</f>
        <v>C:/NGS/save/</v>
      </c>
      <c r="I6206" t="str">
        <f>'1. Input and Output files list'!$I$360</f>
        <v>.fastq</v>
      </c>
      <c r="J6206" s="7" t="s">
        <v>16</v>
      </c>
      <c r="K6206" t="s">
        <v>52</v>
      </c>
      <c r="L6206" t="str">
        <f>CONCATENATE(F6206,G6206,H6206,I6206,J6206,K6206)</f>
        <v>file.remove("C:/NGS/save/.fastq")</v>
      </c>
    </row>
    <row r="6207" spans="1:20" x14ac:dyDescent="0.15">
      <c r="A6207" s="15">
        <v>6206</v>
      </c>
      <c r="B6207" s="11">
        <v>141</v>
      </c>
      <c r="C6207" s="11">
        <v>42</v>
      </c>
      <c r="D6207" s="20" t="s">
        <v>170</v>
      </c>
    </row>
    <row r="6208" spans="1:20" x14ac:dyDescent="0.15">
      <c r="A6208" s="15">
        <v>6207</v>
      </c>
      <c r="B6208" s="11">
        <v>141</v>
      </c>
      <c r="C6208" s="11">
        <v>43</v>
      </c>
      <c r="D6208" s="20" t="str">
        <f>L6208</f>
        <v>system.time(write.csv(RAD_1over, file="C:/NGS/save/.tagcount1over", row.names = F))</v>
      </c>
      <c r="F6208" s="10" t="s">
        <v>171</v>
      </c>
      <c r="G6208" t="str">
        <f>'1. Input and Output files list'!$E$6</f>
        <v>C:/NGS/save/</v>
      </c>
      <c r="H6208" s="10" t="str">
        <f>'1. Input and Output files list'!$K$360</f>
        <v>.tagcount1over</v>
      </c>
      <c r="I6208" s="10" t="s">
        <v>210</v>
      </c>
      <c r="L6208" t="str">
        <f>CONCATENATE(F6208,G6208,H6208,I6208)</f>
        <v>system.time(write.csv(RAD_1over, file="C:/NGS/save/.tagcount1over", row.names = F))</v>
      </c>
    </row>
    <row r="6209" spans="1:18" x14ac:dyDescent="0.15">
      <c r="A6209" s="15">
        <v>6208</v>
      </c>
      <c r="B6209" s="11">
        <v>141</v>
      </c>
      <c r="C6209" s="11">
        <v>44</v>
      </c>
      <c r="D6209" s="20" t="s">
        <v>1073</v>
      </c>
    </row>
    <row r="6210" spans="1:18" x14ac:dyDescent="0.15">
      <c r="A6210" s="15">
        <v>6209</v>
      </c>
      <c r="B6210" s="11">
        <v>142</v>
      </c>
      <c r="C6210" s="11">
        <v>1</v>
      </c>
      <c r="D6210" s="20" t="str">
        <f>L6210</f>
        <v>in_f &lt;- c("0", "0")</v>
      </c>
      <c r="F6210" t="s">
        <v>3</v>
      </c>
      <c r="G6210">
        <f>'1. Input and Output files list'!$E$362</f>
        <v>0</v>
      </c>
      <c r="H6210" s="15" t="s">
        <v>10</v>
      </c>
      <c r="I6210" s="15">
        <f>'1. Input and Output files list'!$E$363</f>
        <v>0</v>
      </c>
      <c r="J6210" t="s">
        <v>4</v>
      </c>
      <c r="L6210" t="str">
        <f>CONCATENATE(F6210,G6210,H6210,I6210,J6210)</f>
        <v>in_f &lt;- c("0", "0")</v>
      </c>
    </row>
    <row r="6211" spans="1:18" x14ac:dyDescent="0.15">
      <c r="A6211" s="15">
        <v>6210</v>
      </c>
      <c r="B6211" s="11">
        <v>142</v>
      </c>
      <c r="C6211" s="11">
        <v>2</v>
      </c>
      <c r="D6211" s="20" t="str">
        <f>L6211</f>
        <v>out_f &lt;- "C:/NGS/save/.fastq"</v>
      </c>
      <c r="F6211" t="s">
        <v>95</v>
      </c>
      <c r="G6211" t="s">
        <v>13</v>
      </c>
      <c r="H6211" t="str">
        <f>'1. Input and Output files list'!$E$6</f>
        <v>C:/NGS/save/</v>
      </c>
      <c r="I6211" t="str">
        <f>'1. Input and Output files list'!$I$362</f>
        <v>.fastq</v>
      </c>
      <c r="J6211" s="7" t="s">
        <v>16</v>
      </c>
      <c r="L6211" t="str">
        <f>CONCATENATE(F6211,G6211,H6211,I6211,J6211)</f>
        <v>out_f &lt;- "C:/NGS/save/.fastq"</v>
      </c>
    </row>
    <row r="6212" spans="1:18" x14ac:dyDescent="0.15">
      <c r="A6212" s="15">
        <v>6211</v>
      </c>
      <c r="B6212" s="11">
        <v>142</v>
      </c>
      <c r="C6212" s="11">
        <v>3</v>
      </c>
      <c r="D6212" s="20" t="str">
        <f>L6212</f>
        <v>param_trim &lt;- 0</v>
      </c>
      <c r="F6212" t="s">
        <v>163</v>
      </c>
      <c r="G6212">
        <f>'1. Input and Output files list'!$H$362</f>
        <v>0</v>
      </c>
      <c r="L6212" t="str">
        <f>CONCATENATE(F6212,G6212)</f>
        <v>param_trim &lt;- 0</v>
      </c>
    </row>
    <row r="6213" spans="1:18" x14ac:dyDescent="0.15">
      <c r="A6213" s="15">
        <v>6212</v>
      </c>
      <c r="B6213" s="11">
        <v>142</v>
      </c>
      <c r="C6213" s="11">
        <v>4</v>
      </c>
      <c r="D6213" s="20" t="s">
        <v>21</v>
      </c>
    </row>
    <row r="6214" spans="1:18" x14ac:dyDescent="0.15">
      <c r="A6214" s="15">
        <v>6213</v>
      </c>
      <c r="B6214" s="11">
        <v>142</v>
      </c>
      <c r="C6214" s="11">
        <v>5</v>
      </c>
      <c r="D6214" s="20" t="s">
        <v>22</v>
      </c>
    </row>
    <row r="6215" spans="1:18" x14ac:dyDescent="0.15">
      <c r="A6215" s="15">
        <v>6214</v>
      </c>
      <c r="B6215" s="11">
        <v>142</v>
      </c>
      <c r="C6215" s="11">
        <v>6</v>
      </c>
      <c r="D6215" s="20" t="s">
        <v>23</v>
      </c>
      <c r="J6215" s="15"/>
    </row>
    <row r="6216" spans="1:18" x14ac:dyDescent="0.15">
      <c r="A6216" s="15">
        <v>6215</v>
      </c>
      <c r="B6216" s="11">
        <v>142</v>
      </c>
      <c r="C6216" s="11">
        <v>7</v>
      </c>
      <c r="D6216" s="20" t="str">
        <f>L6216</f>
        <v>hoge1 &lt;- DNAStringSet(sread(fastq), start=1, end=hoge)</v>
      </c>
      <c r="F6216" t="s">
        <v>166</v>
      </c>
      <c r="G6216">
        <f>'1. Input and Output files list'!$G$362+1</f>
        <v>1</v>
      </c>
      <c r="H6216" t="s">
        <v>26</v>
      </c>
      <c r="L6216" t="str">
        <f>CONCATENATE(F6216,G6216,H6216)</f>
        <v>hoge1 &lt;- DNAStringSet(sread(fastq), start=1, end=hoge)</v>
      </c>
    </row>
    <row r="6217" spans="1:18" x14ac:dyDescent="0.15">
      <c r="A6217" s="15">
        <v>6216</v>
      </c>
      <c r="B6217" s="11">
        <v>142</v>
      </c>
      <c r="C6217" s="11">
        <v>8</v>
      </c>
      <c r="D6217" s="20" t="str">
        <f>L6217</f>
        <v>hoge2 &lt;- BStringSet(quality(quality(fastq)), start=1, end=hoge)</v>
      </c>
      <c r="F6217" s="15" t="s">
        <v>167</v>
      </c>
      <c r="G6217" s="15">
        <f>'1. Input and Output files list'!$G$362+1</f>
        <v>1</v>
      </c>
      <c r="H6217" s="15" t="s">
        <v>26</v>
      </c>
      <c r="L6217" t="str">
        <f>CONCATENATE(F6217,G6217,H6217)</f>
        <v>hoge2 &lt;- BStringSet(quality(quality(fastq)), start=1, end=hoge)</v>
      </c>
    </row>
    <row r="6218" spans="1:18" x14ac:dyDescent="0.15">
      <c r="A6218" s="15">
        <v>6217</v>
      </c>
      <c r="B6218" s="11">
        <v>142</v>
      </c>
      <c r="C6218" s="11">
        <v>9</v>
      </c>
      <c r="D6218" s="20" t="s">
        <v>24</v>
      </c>
    </row>
    <row r="6219" spans="1:18" x14ac:dyDescent="0.15">
      <c r="A6219" s="15">
        <v>6218</v>
      </c>
      <c r="B6219" s="11">
        <v>142</v>
      </c>
      <c r="C6219" s="11">
        <v>10</v>
      </c>
      <c r="D6219" s="20" t="s">
        <v>96</v>
      </c>
      <c r="J6219" s="15"/>
    </row>
    <row r="6220" spans="1:18" x14ac:dyDescent="0.15">
      <c r="A6220" s="15">
        <v>6219</v>
      </c>
      <c r="B6220" s="11">
        <v>142</v>
      </c>
      <c r="C6220" s="11">
        <v>11</v>
      </c>
      <c r="D6220" s="53" t="str">
        <f>R6220</f>
        <v>param1 &lt;- 35</v>
      </c>
      <c r="F6220" t="s">
        <v>843</v>
      </c>
      <c r="G6220">
        <f>'1. Input and Output files list'!$E$32</f>
        <v>35</v>
      </c>
      <c r="R6220" t="str">
        <f>CONCATENATE(F6220,G6220,H6220)</f>
        <v>param1 &lt;- 35</v>
      </c>
    </row>
    <row r="6221" spans="1:18" x14ac:dyDescent="0.15">
      <c r="A6221" s="15">
        <v>6220</v>
      </c>
      <c r="B6221" s="11">
        <v>142</v>
      </c>
      <c r="C6221" s="11">
        <v>12</v>
      </c>
      <c r="D6221" s="53" t="str">
        <f>R6221</f>
        <v>param2 &lt;- 0.1</v>
      </c>
      <c r="F6221" s="15" t="s">
        <v>844</v>
      </c>
      <c r="G6221">
        <f>'1. Input and Output files list'!$E$34</f>
        <v>0.1</v>
      </c>
      <c r="H6221" s="15"/>
      <c r="I6221" s="15"/>
      <c r="R6221" t="str">
        <f>CONCATENATE(F6221,G6221,H6221)</f>
        <v>param2 &lt;- 0.1</v>
      </c>
    </row>
    <row r="6222" spans="1:18" x14ac:dyDescent="0.15">
      <c r="A6222" s="15">
        <v>6221</v>
      </c>
      <c r="B6222" s="11">
        <v>142</v>
      </c>
      <c r="C6222" s="11">
        <v>13</v>
      </c>
      <c r="D6222" s="53" t="str">
        <f>R6222</f>
        <v>fastq &lt;- readFastq("C:/NGS/save/.fastq")</v>
      </c>
      <c r="F6222" t="s">
        <v>845</v>
      </c>
      <c r="G6222" t="str">
        <f>'1. Input and Output files list'!$E$6</f>
        <v>C:/NGS/save/</v>
      </c>
      <c r="H6222" s="5" t="str">
        <f>'1. Input and Output files list'!$I$362</f>
        <v>.fastq</v>
      </c>
      <c r="I6222" t="s">
        <v>4</v>
      </c>
      <c r="J6222">
        <v>142</v>
      </c>
      <c r="R6222" t="str">
        <f>CONCATENATE(F6222,G6222,H6222,I6222)</f>
        <v>fastq &lt;- readFastq("C:/NGS/save/.fastq")</v>
      </c>
    </row>
    <row r="6223" spans="1:18" x14ac:dyDescent="0.15">
      <c r="A6223" s="15">
        <v>6222</v>
      </c>
      <c r="B6223" s="11">
        <v>142</v>
      </c>
      <c r="C6223" s="11">
        <v>14</v>
      </c>
      <c r="D6223" s="53" t="s">
        <v>840</v>
      </c>
      <c r="J6223" s="15"/>
    </row>
    <row r="6224" spans="1:18" x14ac:dyDescent="0.15">
      <c r="A6224" s="15">
        <v>6223</v>
      </c>
      <c r="B6224" s="11">
        <v>142</v>
      </c>
      <c r="C6224" s="11">
        <v>15</v>
      </c>
      <c r="D6224" s="53" t="s">
        <v>841</v>
      </c>
    </row>
    <row r="6225" spans="1:12" x14ac:dyDescent="0.15">
      <c r="A6225" s="15">
        <v>6224</v>
      </c>
      <c r="B6225" s="11">
        <v>142</v>
      </c>
      <c r="C6225" s="11">
        <v>16</v>
      </c>
      <c r="D6225" s="53" t="s">
        <v>842</v>
      </c>
    </row>
    <row r="6226" spans="1:12" x14ac:dyDescent="0.15">
      <c r="A6226" s="15">
        <v>6225</v>
      </c>
      <c r="B6226" s="11">
        <v>142</v>
      </c>
      <c r="C6226" s="11">
        <v>17</v>
      </c>
      <c r="D6226" s="20" t="str">
        <f>L6226</f>
        <v xml:space="preserve">writeFastq(fastq, "C:/NGS/save/F2_Adap-0.fastq", compress=F)   </v>
      </c>
      <c r="F6226" t="s">
        <v>847</v>
      </c>
      <c r="G6226" t="str">
        <f>'1. Input and Output files list'!$E$6</f>
        <v>C:/NGS/save/</v>
      </c>
      <c r="H6226" t="s">
        <v>850</v>
      </c>
      <c r="L6226" t="str">
        <f>CONCATENATE(F6226,G6226,H6226,I6226,J6226)</f>
        <v xml:space="preserve">writeFastq(fastq, "C:/NGS/save/F2_Adap-0.fastq", compress=F)   </v>
      </c>
    </row>
    <row r="6227" spans="1:12" x14ac:dyDescent="0.15">
      <c r="A6227" s="15">
        <v>6226</v>
      </c>
      <c r="B6227" s="11">
        <v>142</v>
      </c>
      <c r="C6227" s="11">
        <v>18</v>
      </c>
      <c r="D6227" s="20" t="str">
        <f>L6227</f>
        <v>in_f &lt;- "C:/NGS/save/F2_Adap-0.fastq"</v>
      </c>
      <c r="F6227" t="s">
        <v>14</v>
      </c>
      <c r="G6227" t="s">
        <v>13</v>
      </c>
      <c r="H6227" t="str">
        <f>'1. Input and Output files list'!$E$6</f>
        <v>C:/NGS/save/</v>
      </c>
      <c r="I6227" t="s">
        <v>849</v>
      </c>
      <c r="J6227" s="7"/>
      <c r="L6227" t="str">
        <f>CONCATENATE(F6227,G6227,H6227,I6227,J6227)</f>
        <v>in_f &lt;- "C:/NGS/save/F2_Adap-0.fastq"</v>
      </c>
    </row>
    <row r="6228" spans="1:12" x14ac:dyDescent="0.15">
      <c r="A6228" s="15">
        <v>6227</v>
      </c>
      <c r="B6228" s="11">
        <v>142</v>
      </c>
      <c r="C6228" s="11">
        <v>19</v>
      </c>
      <c r="D6228" s="20" t="str">
        <f>L6228</f>
        <v>out_f &lt;- "C:/NGS/save/F2_Adap-1.fastq"</v>
      </c>
      <c r="F6228" t="s">
        <v>15</v>
      </c>
      <c r="G6228" t="str">
        <f>'1. Input and Output files list'!$E$6</f>
        <v>C:/NGS/save/</v>
      </c>
      <c r="H6228" t="s">
        <v>86</v>
      </c>
      <c r="L6228" t="str">
        <f>CONCATENATE(F6228,G6228,H6228)</f>
        <v>out_f &lt;- "C:/NGS/save/F2_Adap-1.fastq"</v>
      </c>
    </row>
    <row r="6229" spans="1:12" x14ac:dyDescent="0.15">
      <c r="A6229" s="15">
        <v>6228</v>
      </c>
      <c r="B6229" s="11">
        <v>142</v>
      </c>
      <c r="C6229" s="11">
        <v>20</v>
      </c>
      <c r="D6229" s="20" t="str">
        <f>L6229</f>
        <v>param_adapter &lt;- "CATGAGATCGGAAGAGCGTCGTGTAGGGAAAGAGTGT"  #Adapter sequence 1</v>
      </c>
      <c r="F6229" s="11" t="s">
        <v>44</v>
      </c>
      <c r="G6229" s="11" t="str">
        <f>'1. Input and Output files list'!$E$64</f>
        <v>CATGAGATCGGAAGAGCGTCGTGTAGGGAAAGAGTGT</v>
      </c>
      <c r="H6229" s="11" t="s">
        <v>46</v>
      </c>
      <c r="L6229" t="str">
        <f>CONCATENATE(F6229,G6229,H6229)</f>
        <v>param_adapter &lt;- "CATGAGATCGGAAGAGCGTCGTGTAGGGAAAGAGTGT"  #Adapter sequence 1</v>
      </c>
    </row>
    <row r="6230" spans="1:12" x14ac:dyDescent="0.15">
      <c r="A6230" s="15">
        <v>6229</v>
      </c>
      <c r="B6230" s="11">
        <v>142</v>
      </c>
      <c r="C6230" s="11">
        <v>21</v>
      </c>
      <c r="D6230" s="20" t="s">
        <v>28</v>
      </c>
    </row>
    <row r="6231" spans="1:12" x14ac:dyDescent="0.15">
      <c r="A6231" s="15">
        <v>6230</v>
      </c>
      <c r="B6231" s="11">
        <v>142</v>
      </c>
      <c r="C6231" s="11">
        <v>22</v>
      </c>
      <c r="D6231" s="20" t="str">
        <f>L6231</f>
        <v>in_f &lt;- "C:/NGS/save/F2_Adap-1.fastq"</v>
      </c>
      <c r="F6231" t="s">
        <v>12</v>
      </c>
      <c r="G6231" t="str">
        <f>'1. Input and Output files list'!$E$6</f>
        <v>C:/NGS/save/</v>
      </c>
      <c r="H6231" t="s">
        <v>86</v>
      </c>
      <c r="L6231" t="str">
        <f>CONCATENATE(F6231,G6231,H6231)</f>
        <v>in_f &lt;- "C:/NGS/save/F2_Adap-1.fastq"</v>
      </c>
    </row>
    <row r="6232" spans="1:12" x14ac:dyDescent="0.15">
      <c r="A6232" s="15">
        <v>6231</v>
      </c>
      <c r="B6232" s="11">
        <v>142</v>
      </c>
      <c r="C6232" s="11">
        <v>23</v>
      </c>
      <c r="D6232" s="20" t="str">
        <f>L6232</f>
        <v>out_f &lt;- "C:/NGS/save/F2_Adap-2.fastq"</v>
      </c>
      <c r="F6232" t="s">
        <v>15</v>
      </c>
      <c r="G6232" t="str">
        <f>'1. Input and Output files list'!$E$6</f>
        <v>C:/NGS/save/</v>
      </c>
      <c r="H6232" t="s">
        <v>87</v>
      </c>
      <c r="L6232" t="str">
        <f>CONCATENATE(F6232,G6232,H6232)</f>
        <v>out_f &lt;- "C:/NGS/save/F2_Adap-2.fastq"</v>
      </c>
    </row>
    <row r="6233" spans="1:12" x14ac:dyDescent="0.15">
      <c r="A6233" s="15">
        <v>6232</v>
      </c>
      <c r="B6233" s="11">
        <v>142</v>
      </c>
      <c r="C6233" s="11">
        <v>24</v>
      </c>
      <c r="D6233" s="20" t="str">
        <f>L6233</f>
        <v>param_adapter &lt;- "TAAGATCGGAAGAGCACACGTCTGAACTCCAGTCAC"  #Adapter sequence 2</v>
      </c>
      <c r="F6233" s="11" t="s">
        <v>44</v>
      </c>
      <c r="G6233" t="str">
        <f>'1. Input and Output files list'!$E$65</f>
        <v>TAAGATCGGAAGAGCACACGTCTGAACTCCAGTCAC</v>
      </c>
      <c r="H6233" s="11" t="s">
        <v>47</v>
      </c>
      <c r="J6233" s="15"/>
      <c r="L6233" t="str">
        <f>CONCATENATE(F6233,G6233,H6233)</f>
        <v>param_adapter &lt;- "TAAGATCGGAAGAGCACACGTCTGAACTCCAGTCAC"  #Adapter sequence 2</v>
      </c>
    </row>
    <row r="6234" spans="1:12" x14ac:dyDescent="0.15">
      <c r="A6234" s="15">
        <v>6233</v>
      </c>
      <c r="B6234" s="11">
        <v>142</v>
      </c>
      <c r="C6234" s="11">
        <v>25</v>
      </c>
      <c r="D6234" s="20" t="s">
        <v>29</v>
      </c>
    </row>
    <row r="6235" spans="1:12" x14ac:dyDescent="0.15">
      <c r="A6235" s="15">
        <v>6234</v>
      </c>
      <c r="B6235" s="11">
        <v>142</v>
      </c>
      <c r="C6235" s="11">
        <v>26</v>
      </c>
      <c r="D6235" s="20" t="str">
        <f>L6235</f>
        <v>in_f &lt;- "C:/NGS/save/F2_Adap-2.fastq"</v>
      </c>
      <c r="F6235" s="15" t="s">
        <v>12</v>
      </c>
      <c r="G6235" s="15" t="str">
        <f>'1. Input and Output files list'!$E$6</f>
        <v>C:/NGS/save/</v>
      </c>
      <c r="H6235" s="15" t="s">
        <v>87</v>
      </c>
      <c r="L6235" t="str">
        <f>CONCATENATE(F6235,G6235,H6235)</f>
        <v>in_f &lt;- "C:/NGS/save/F2_Adap-2.fastq"</v>
      </c>
    </row>
    <row r="6236" spans="1:12" x14ac:dyDescent="0.15">
      <c r="A6236" s="15">
        <v>6235</v>
      </c>
      <c r="B6236" s="11">
        <v>142</v>
      </c>
      <c r="C6236" s="11">
        <v>27</v>
      </c>
      <c r="D6236" s="20" t="str">
        <f>L6236</f>
        <v>out_f &lt;- "C:/NGS/save/F2_Adap-3.fastq"</v>
      </c>
      <c r="F6236" t="s">
        <v>15</v>
      </c>
      <c r="G6236" t="str">
        <f>'1. Input and Output files list'!$E$6</f>
        <v>C:/NGS/save/</v>
      </c>
      <c r="H6236" t="s">
        <v>88</v>
      </c>
      <c r="L6236" t="str">
        <f>CONCATENATE(F6236,G6236,H6236)</f>
        <v>out_f &lt;- "C:/NGS/save/F2_Adap-3.fastq"</v>
      </c>
    </row>
    <row r="6237" spans="1:12" x14ac:dyDescent="0.15">
      <c r="A6237" s="15">
        <v>6236</v>
      </c>
      <c r="B6237" s="11">
        <v>142</v>
      </c>
      <c r="C6237" s="11">
        <v>28</v>
      </c>
      <c r="D6237" s="20" t="str">
        <f>L6237</f>
        <v>param_adapter &lt;- "TAAGATCGGAAGAGCGTCGTGTAGGGAAAGAGTGT"  #Adapter sequence 3</v>
      </c>
      <c r="F6237" t="s">
        <v>44</v>
      </c>
      <c r="G6237" t="str">
        <f>'1. Input and Output files list'!$E$66</f>
        <v>TAAGATCGGAAGAGCGTCGTGTAGGGAAAGAGTGT</v>
      </c>
      <c r="H6237" t="s">
        <v>49</v>
      </c>
      <c r="L6237" t="str">
        <f>CONCATENATE(F6237,G6237,H6237)</f>
        <v>param_adapter &lt;- "TAAGATCGGAAGAGCGTCGTGTAGGGAAAGAGTGT"  #Adapter sequence 3</v>
      </c>
    </row>
    <row r="6238" spans="1:12" x14ac:dyDescent="0.15">
      <c r="A6238" s="15">
        <v>6237</v>
      </c>
      <c r="B6238" s="11">
        <v>142</v>
      </c>
      <c r="C6238" s="11">
        <v>29</v>
      </c>
      <c r="D6238" s="20" t="s">
        <v>30</v>
      </c>
      <c r="J6238" s="15"/>
    </row>
    <row r="6239" spans="1:12" x14ac:dyDescent="0.15">
      <c r="A6239" s="15">
        <v>6238</v>
      </c>
      <c r="B6239" s="11">
        <v>142</v>
      </c>
      <c r="C6239" s="11">
        <v>30</v>
      </c>
      <c r="D6239" s="20" t="str">
        <f>L6239</f>
        <v>in_f &lt;- "C:/NGS/save/F2_Adap-3.fastq"</v>
      </c>
      <c r="F6239" s="15" t="s">
        <v>12</v>
      </c>
      <c r="G6239" t="str">
        <f>'1. Input and Output files list'!$E$6</f>
        <v>C:/NGS/save/</v>
      </c>
      <c r="H6239" s="15" t="s">
        <v>88</v>
      </c>
      <c r="L6239" t="str">
        <f>CONCATENATE(F6239,G6239,H6239)</f>
        <v>in_f &lt;- "C:/NGS/save/F2_Adap-3.fastq"</v>
      </c>
    </row>
    <row r="6240" spans="1:12" x14ac:dyDescent="0.15">
      <c r="A6240" s="15">
        <v>6239</v>
      </c>
      <c r="B6240" s="11">
        <v>142</v>
      </c>
      <c r="C6240" s="11">
        <v>31</v>
      </c>
      <c r="D6240" s="20" t="str">
        <f>L6240</f>
        <v>out_f &lt;- "C:/NGS/save/AdapterTrim_.fastq"</v>
      </c>
      <c r="F6240" s="15" t="s">
        <v>36</v>
      </c>
      <c r="G6240" t="str">
        <f>'1. Input and Output files list'!$E$6</f>
        <v>C:/NGS/save/</v>
      </c>
      <c r="H6240" s="15" t="s">
        <v>38</v>
      </c>
      <c r="I6240" s="15" t="str">
        <f>'1. Input and Output files list'!$I$362</f>
        <v>.fastq</v>
      </c>
      <c r="J6240" t="s">
        <v>16</v>
      </c>
      <c r="L6240" t="str">
        <f>CONCATENATE(F6240,G6240,H6240,I6240,J6240)</f>
        <v>out_f &lt;- "C:/NGS/save/AdapterTrim_.fastq"</v>
      </c>
    </row>
    <row r="6241" spans="1:20" x14ac:dyDescent="0.15">
      <c r="A6241" s="15">
        <v>6240</v>
      </c>
      <c r="B6241" s="11">
        <v>142</v>
      </c>
      <c r="C6241" s="11">
        <v>32</v>
      </c>
      <c r="D6241" s="20" t="str">
        <f>L6241</f>
        <v>param_adapter &lt;- "CATGAGATCGGAAGAGCACACGTCTGAACTCCAGTCAC"  #Adapter sequence 4</v>
      </c>
      <c r="F6241" t="s">
        <v>44</v>
      </c>
      <c r="G6241" t="str">
        <f>'1. Input and Output files list'!$E$67</f>
        <v>CATGAGATCGGAAGAGCACACGTCTGAACTCCAGTCAC</v>
      </c>
      <c r="H6241" t="s">
        <v>51</v>
      </c>
      <c r="L6241" t="str">
        <f>CONCATENATE(F6241,G6241,H6241)</f>
        <v>param_adapter &lt;- "CATGAGATCGGAAGAGCACACGTCTGAACTCCAGTCAC"  #Adapter sequence 4</v>
      </c>
    </row>
    <row r="6242" spans="1:20" x14ac:dyDescent="0.15">
      <c r="A6242" s="15">
        <v>6241</v>
      </c>
      <c r="B6242" s="11">
        <v>142</v>
      </c>
      <c r="C6242" s="11">
        <v>33</v>
      </c>
      <c r="D6242" s="20" t="s">
        <v>31</v>
      </c>
      <c r="J6242" s="15"/>
    </row>
    <row r="6243" spans="1:20" x14ac:dyDescent="0.15">
      <c r="A6243" s="15">
        <v>6242</v>
      </c>
      <c r="B6243" s="11">
        <v>142</v>
      </c>
      <c r="C6243" s="11">
        <v>34</v>
      </c>
      <c r="D6243" s="20" t="s">
        <v>32</v>
      </c>
    </row>
    <row r="6244" spans="1:20" x14ac:dyDescent="0.15">
      <c r="A6244" s="15">
        <v>6243</v>
      </c>
      <c r="B6244" s="11">
        <v>142</v>
      </c>
      <c r="C6244" s="11">
        <v>35</v>
      </c>
      <c r="D6244" s="20" t="str">
        <f>L6244</f>
        <v>write.csv(res, "C:/NGS/save/.fastq.csv")</v>
      </c>
      <c r="F6244" t="s">
        <v>35</v>
      </c>
      <c r="G6244" t="str">
        <f>'1. Input and Output files list'!$E$6</f>
        <v>C:/NGS/save/</v>
      </c>
      <c r="H6244" t="str">
        <f>'1. Input and Output files list'!$I$362</f>
        <v>.fastq</v>
      </c>
      <c r="I6244" t="s">
        <v>34</v>
      </c>
      <c r="L6244" t="str">
        <f>CONCATENATE(F6244,G6244,H6244,I6244)</f>
        <v>write.csv(res, "C:/NGS/save/.fastq.csv")</v>
      </c>
    </row>
    <row r="6245" spans="1:20" x14ac:dyDescent="0.15">
      <c r="A6245" s="15">
        <v>6244</v>
      </c>
      <c r="B6245" s="11">
        <v>142</v>
      </c>
      <c r="C6245" s="11">
        <v>36</v>
      </c>
      <c r="D6245" s="20" t="str">
        <f>L6245</f>
        <v>system.time(fastq &lt;- fread("C:/NGS/save/AdapterTrim_.fastq", header=F, sep="\t", na.strings="NA", strip.white=TRUE, verbose=TRUE))</v>
      </c>
      <c r="F6245" t="s">
        <v>92</v>
      </c>
      <c r="G6245" t="str">
        <f>'1. Input and Output files list'!$E$6</f>
        <v>C:/NGS/save/</v>
      </c>
      <c r="H6245" t="s">
        <v>38</v>
      </c>
      <c r="I6245" t="str">
        <f>'1. Input and Output files list'!$I$362</f>
        <v>.fastq</v>
      </c>
      <c r="J6245" t="s">
        <v>20</v>
      </c>
      <c r="L6245" t="str">
        <f>CONCATENATE(F6245,G6245,H6245,I6245,J6245)</f>
        <v>system.time(fastq &lt;- fread("C:/NGS/save/AdapterTrim_.fastq", header=F, sep="\t", na.strings="NA", strip.white=TRUE, verbose=TRUE))</v>
      </c>
    </row>
    <row r="6246" spans="1:20" x14ac:dyDescent="0.15">
      <c r="A6246" s="15">
        <v>6245</v>
      </c>
      <c r="B6246" s="11">
        <v>142</v>
      </c>
      <c r="C6246" s="11">
        <v>37</v>
      </c>
      <c r="D6246" s="20" t="str">
        <f>T6246</f>
        <v>file.remove("C:/NGS/save/AdapterTrim_.fastq","C:/NGS/save/F2_Adap-0.fastq","C:/NGS/save/F2_Adap-1.fastq","C:/NGS/save/F2_Adap-2.fastq","C:/NGS/save/F2_Adap-3.fastq")</v>
      </c>
      <c r="F6246" t="s">
        <v>11</v>
      </c>
      <c r="G6246" t="str">
        <f>'1. Input and Output files list'!$E$6</f>
        <v>C:/NGS/save/</v>
      </c>
      <c r="H6246" t="s">
        <v>38</v>
      </c>
      <c r="I6246" t="str">
        <f>'1. Input and Output files list'!$I$362</f>
        <v>.fastq</v>
      </c>
      <c r="J6246" t="s">
        <v>852</v>
      </c>
      <c r="K6246" t="str">
        <f>'1. Input and Output files list'!$E$6</f>
        <v>C:/NGS/save/</v>
      </c>
      <c r="L6246" t="s">
        <v>851</v>
      </c>
      <c r="M6246" t="str">
        <f>'1. Input and Output files list'!$E$6</f>
        <v>C:/NGS/save/</v>
      </c>
      <c r="N6246" t="s">
        <v>89</v>
      </c>
      <c r="O6246" t="str">
        <f>'1. Input and Output files list'!$E$6</f>
        <v>C:/NGS/save/</v>
      </c>
      <c r="P6246" t="s">
        <v>90</v>
      </c>
      <c r="Q6246" t="str">
        <f>'1. Input and Output files list'!$E$6</f>
        <v>C:/NGS/save/</v>
      </c>
      <c r="R6246" t="s">
        <v>91</v>
      </c>
      <c r="T6246" t="str">
        <f>CONCATENATE(F6246,G6246,H6246,I6246,J6246,K6246,L6246,M6246,N6246,O6246,P6246,Q6246,R6246)</f>
        <v>file.remove("C:/NGS/save/AdapterTrim_.fastq","C:/NGS/save/F2_Adap-0.fastq","C:/NGS/save/F2_Adap-1.fastq","C:/NGS/save/F2_Adap-2.fastq","C:/NGS/save/F2_Adap-3.fastq")</v>
      </c>
    </row>
    <row r="6247" spans="1:20" x14ac:dyDescent="0.15">
      <c r="A6247" s="15">
        <v>6246</v>
      </c>
      <c r="B6247" s="11">
        <v>142</v>
      </c>
      <c r="C6247" s="11">
        <v>38</v>
      </c>
      <c r="D6247" s="20" t="s">
        <v>93</v>
      </c>
    </row>
    <row r="6248" spans="1:20" x14ac:dyDescent="0.15">
      <c r="A6248" s="15">
        <v>6247</v>
      </c>
      <c r="B6248" s="11">
        <v>142</v>
      </c>
      <c r="C6248" s="11">
        <v>39</v>
      </c>
      <c r="D6248" s="20" t="s">
        <v>2</v>
      </c>
    </row>
    <row r="6249" spans="1:20" x14ac:dyDescent="0.15">
      <c r="A6249" s="15">
        <v>6248</v>
      </c>
      <c r="B6249" s="11">
        <v>142</v>
      </c>
      <c r="C6249" s="11">
        <v>40</v>
      </c>
      <c r="D6249" s="20" t="str">
        <f>K6249</f>
        <v>system.time(write.csv(RADtag, file="C:/NGS/save/.tagcount", row.names = F))</v>
      </c>
      <c r="F6249" t="s">
        <v>164</v>
      </c>
      <c r="G6249" t="str">
        <f>'1. Input and Output files list'!$E$6</f>
        <v>C:/NGS/save/</v>
      </c>
      <c r="H6249" t="str">
        <f>'1. Input and Output files list'!$J$362</f>
        <v>.tagcount</v>
      </c>
      <c r="I6249" t="s">
        <v>210</v>
      </c>
      <c r="K6249" t="str">
        <f>CONCATENATE(F6249,G6249,H6249,I6249)</f>
        <v>system.time(write.csv(RADtag, file="C:/NGS/save/.tagcount", row.names = F))</v>
      </c>
    </row>
    <row r="6250" spans="1:20" x14ac:dyDescent="0.15">
      <c r="A6250" s="15">
        <v>6249</v>
      </c>
      <c r="B6250" s="11">
        <v>142</v>
      </c>
      <c r="C6250" s="11">
        <v>41</v>
      </c>
      <c r="D6250" s="20" t="str">
        <f>L6250</f>
        <v>file.remove("C:/NGS/save/.fastq")</v>
      </c>
      <c r="F6250" t="s">
        <v>97</v>
      </c>
      <c r="G6250" t="s">
        <v>13</v>
      </c>
      <c r="H6250" t="str">
        <f>'1. Input and Output files list'!$E$6</f>
        <v>C:/NGS/save/</v>
      </c>
      <c r="I6250" t="str">
        <f>'1. Input and Output files list'!$I$362</f>
        <v>.fastq</v>
      </c>
      <c r="J6250" s="7" t="s">
        <v>16</v>
      </c>
      <c r="K6250" t="s">
        <v>52</v>
      </c>
      <c r="L6250" t="str">
        <f>CONCATENATE(F6250,G6250,H6250,I6250,J6250,K6250)</f>
        <v>file.remove("C:/NGS/save/.fastq")</v>
      </c>
    </row>
    <row r="6251" spans="1:20" x14ac:dyDescent="0.15">
      <c r="A6251" s="15">
        <v>6250</v>
      </c>
      <c r="B6251" s="11">
        <v>142</v>
      </c>
      <c r="C6251" s="11">
        <v>42</v>
      </c>
      <c r="D6251" s="20" t="s">
        <v>170</v>
      </c>
    </row>
    <row r="6252" spans="1:20" x14ac:dyDescent="0.15">
      <c r="A6252" s="15">
        <v>6251</v>
      </c>
      <c r="B6252" s="11">
        <v>142</v>
      </c>
      <c r="C6252" s="11">
        <v>43</v>
      </c>
      <c r="D6252" s="20" t="str">
        <f>L6252</f>
        <v>system.time(write.csv(RAD_1over, file="C:/NGS/save/.tagcount1over", row.names = F))</v>
      </c>
      <c r="F6252" s="10" t="s">
        <v>171</v>
      </c>
      <c r="G6252" t="str">
        <f>'1. Input and Output files list'!$E$6</f>
        <v>C:/NGS/save/</v>
      </c>
      <c r="H6252" s="10" t="str">
        <f>'1. Input and Output files list'!$K$362</f>
        <v>.tagcount1over</v>
      </c>
      <c r="I6252" s="10" t="s">
        <v>210</v>
      </c>
      <c r="L6252" t="str">
        <f>CONCATENATE(F6252,G6252,H6252,I6252)</f>
        <v>system.time(write.csv(RAD_1over, file="C:/NGS/save/.tagcount1over", row.names = F))</v>
      </c>
    </row>
    <row r="6253" spans="1:20" x14ac:dyDescent="0.15">
      <c r="A6253" s="15">
        <v>6252</v>
      </c>
      <c r="B6253" s="11">
        <v>142</v>
      </c>
      <c r="C6253" s="11">
        <v>44</v>
      </c>
      <c r="D6253" s="20" t="s">
        <v>1073</v>
      </c>
      <c r="H6253" s="15"/>
      <c r="I6253" s="15"/>
    </row>
    <row r="6254" spans="1:20" x14ac:dyDescent="0.15">
      <c r="A6254" s="15">
        <v>6253</v>
      </c>
      <c r="B6254" s="11">
        <v>143</v>
      </c>
      <c r="C6254" s="11">
        <v>1</v>
      </c>
      <c r="D6254" s="20" t="str">
        <f>L6254</f>
        <v>in_f &lt;- c("0", "0")</v>
      </c>
      <c r="F6254" t="s">
        <v>3</v>
      </c>
      <c r="G6254">
        <f>'1. Input and Output files list'!$E$364</f>
        <v>0</v>
      </c>
      <c r="H6254" t="s">
        <v>10</v>
      </c>
      <c r="I6254">
        <f>'1. Input and Output files list'!$E$365</f>
        <v>0</v>
      </c>
      <c r="J6254" t="s">
        <v>4</v>
      </c>
      <c r="L6254" t="str">
        <f>CONCATENATE(F6254,G6254,H6254,I6254,J6254)</f>
        <v>in_f &lt;- c("0", "0")</v>
      </c>
    </row>
    <row r="6255" spans="1:20" x14ac:dyDescent="0.15">
      <c r="A6255" s="15">
        <v>6254</v>
      </c>
      <c r="B6255" s="11">
        <v>143</v>
      </c>
      <c r="C6255" s="11">
        <v>2</v>
      </c>
      <c r="D6255" s="20" t="str">
        <f>L6255</f>
        <v>out_f &lt;- "C:/NGS/save/.fastq"</v>
      </c>
      <c r="F6255" t="s">
        <v>95</v>
      </c>
      <c r="G6255" t="s">
        <v>13</v>
      </c>
      <c r="H6255" t="str">
        <f>'1. Input and Output files list'!$E$6</f>
        <v>C:/NGS/save/</v>
      </c>
      <c r="I6255" t="str">
        <f>'1. Input and Output files list'!$I$364</f>
        <v>.fastq</v>
      </c>
      <c r="J6255" s="7" t="s">
        <v>16</v>
      </c>
      <c r="L6255" t="str">
        <f>CONCATENATE(F6255,G6255,H6255,I6255,J6255)</f>
        <v>out_f &lt;- "C:/NGS/save/.fastq"</v>
      </c>
    </row>
    <row r="6256" spans="1:20" x14ac:dyDescent="0.15">
      <c r="A6256" s="15">
        <v>6255</v>
      </c>
      <c r="B6256" s="11">
        <v>143</v>
      </c>
      <c r="C6256" s="11">
        <v>3</v>
      </c>
      <c r="D6256" s="20" t="str">
        <f>L6256</f>
        <v>param_trim &lt;- 0</v>
      </c>
      <c r="F6256" t="s">
        <v>163</v>
      </c>
      <c r="G6256">
        <f>'1. Input and Output files list'!$H$364</f>
        <v>0</v>
      </c>
      <c r="J6256" s="15"/>
      <c r="L6256" t="str">
        <f>CONCATENATE(F6256,G6256)</f>
        <v>param_trim &lt;- 0</v>
      </c>
    </row>
    <row r="6257" spans="1:18" x14ac:dyDescent="0.15">
      <c r="A6257" s="15">
        <v>6256</v>
      </c>
      <c r="B6257" s="11">
        <v>143</v>
      </c>
      <c r="C6257" s="11">
        <v>4</v>
      </c>
      <c r="D6257" s="20" t="s">
        <v>21</v>
      </c>
    </row>
    <row r="6258" spans="1:18" x14ac:dyDescent="0.15">
      <c r="A6258" s="15">
        <v>6257</v>
      </c>
      <c r="B6258" s="11">
        <v>143</v>
      </c>
      <c r="C6258" s="11">
        <v>5</v>
      </c>
      <c r="D6258" s="20" t="s">
        <v>22</v>
      </c>
      <c r="F6258" s="15"/>
      <c r="H6258" s="15"/>
      <c r="I6258" s="15"/>
      <c r="J6258" s="15"/>
    </row>
    <row r="6259" spans="1:18" x14ac:dyDescent="0.15">
      <c r="A6259" s="15">
        <v>6258</v>
      </c>
      <c r="B6259" s="11">
        <v>143</v>
      </c>
      <c r="C6259" s="11">
        <v>6</v>
      </c>
      <c r="D6259" s="20" t="s">
        <v>23</v>
      </c>
    </row>
    <row r="6260" spans="1:18" x14ac:dyDescent="0.15">
      <c r="A6260" s="15">
        <v>6259</v>
      </c>
      <c r="B6260" s="11">
        <v>143</v>
      </c>
      <c r="C6260" s="11">
        <v>7</v>
      </c>
      <c r="D6260" s="20" t="str">
        <f>L6260</f>
        <v>hoge1 &lt;- DNAStringSet(sread(fastq), start=1, end=hoge)</v>
      </c>
      <c r="F6260" s="15" t="s">
        <v>166</v>
      </c>
      <c r="G6260" s="15">
        <f>'1. Input and Output files list'!$G$364+1</f>
        <v>1</v>
      </c>
      <c r="H6260" s="15" t="s">
        <v>26</v>
      </c>
      <c r="J6260" s="15"/>
      <c r="L6260" t="str">
        <f>CONCATENATE(F6260,G6260,H6260)</f>
        <v>hoge1 &lt;- DNAStringSet(sread(fastq), start=1, end=hoge)</v>
      </c>
    </row>
    <row r="6261" spans="1:18" x14ac:dyDescent="0.15">
      <c r="A6261" s="15">
        <v>6260</v>
      </c>
      <c r="B6261" s="11">
        <v>143</v>
      </c>
      <c r="C6261" s="11">
        <v>8</v>
      </c>
      <c r="D6261" s="20" t="str">
        <f>L6261</f>
        <v>hoge2 &lt;- BStringSet(quality(quality(fastq)), start=1, end=hoge)</v>
      </c>
      <c r="F6261" t="s">
        <v>167</v>
      </c>
      <c r="G6261">
        <f>'1. Input and Output files list'!$G$364+1</f>
        <v>1</v>
      </c>
      <c r="H6261" t="s">
        <v>26</v>
      </c>
      <c r="L6261" t="str">
        <f>CONCATENATE(F6261,G6261,H6261)</f>
        <v>hoge2 &lt;- BStringSet(quality(quality(fastq)), start=1, end=hoge)</v>
      </c>
    </row>
    <row r="6262" spans="1:18" x14ac:dyDescent="0.15">
      <c r="A6262" s="15">
        <v>6261</v>
      </c>
      <c r="B6262" s="11">
        <v>143</v>
      </c>
      <c r="C6262" s="11">
        <v>9</v>
      </c>
      <c r="D6262" s="20" t="s">
        <v>24</v>
      </c>
    </row>
    <row r="6263" spans="1:18" x14ac:dyDescent="0.15">
      <c r="A6263" s="15">
        <v>6262</v>
      </c>
      <c r="B6263" s="11">
        <v>143</v>
      </c>
      <c r="C6263" s="11">
        <v>10</v>
      </c>
      <c r="D6263" s="20" t="s">
        <v>96</v>
      </c>
    </row>
    <row r="6264" spans="1:18" x14ac:dyDescent="0.15">
      <c r="A6264" s="15">
        <v>6263</v>
      </c>
      <c r="B6264" s="11">
        <v>143</v>
      </c>
      <c r="C6264" s="11">
        <v>11</v>
      </c>
      <c r="D6264" s="53" t="str">
        <f>R6264</f>
        <v>param1 &lt;- 35</v>
      </c>
      <c r="F6264" s="15" t="s">
        <v>843</v>
      </c>
      <c r="G6264">
        <f>'1. Input and Output files list'!$E$32</f>
        <v>35</v>
      </c>
      <c r="H6264" s="15"/>
      <c r="R6264" t="str">
        <f>CONCATENATE(F6264,G6264,H6264)</f>
        <v>param1 &lt;- 35</v>
      </c>
    </row>
    <row r="6265" spans="1:18" x14ac:dyDescent="0.15">
      <c r="A6265" s="15">
        <v>6264</v>
      </c>
      <c r="B6265" s="11">
        <v>143</v>
      </c>
      <c r="C6265" s="11">
        <v>12</v>
      </c>
      <c r="D6265" s="53" t="str">
        <f>R6265</f>
        <v>param2 &lt;- 0.1</v>
      </c>
      <c r="F6265" t="s">
        <v>844</v>
      </c>
      <c r="G6265">
        <f>'1. Input and Output files list'!$E$34</f>
        <v>0.1</v>
      </c>
      <c r="R6265" t="str">
        <f>CONCATENATE(F6265,G6265,H6265)</f>
        <v>param2 &lt;- 0.1</v>
      </c>
    </row>
    <row r="6266" spans="1:18" x14ac:dyDescent="0.15">
      <c r="A6266" s="15">
        <v>6265</v>
      </c>
      <c r="B6266" s="11">
        <v>143</v>
      </c>
      <c r="C6266" s="11">
        <v>13</v>
      </c>
      <c r="D6266" s="53" t="str">
        <f>R6266</f>
        <v>fastq &lt;- readFastq("C:/NGS/save/.fastq")</v>
      </c>
      <c r="F6266" t="s">
        <v>845</v>
      </c>
      <c r="G6266" t="str">
        <f>'1. Input and Output files list'!$E$6</f>
        <v>C:/NGS/save/</v>
      </c>
      <c r="H6266" s="5" t="str">
        <f>'1. Input and Output files list'!$I$364</f>
        <v>.fastq</v>
      </c>
      <c r="I6266" t="s">
        <v>4</v>
      </c>
      <c r="J6266">
        <v>143</v>
      </c>
      <c r="R6266" t="str">
        <f>CONCATENATE(F6266,G6266,H6266,I6266)</f>
        <v>fastq &lt;- readFastq("C:/NGS/save/.fastq")</v>
      </c>
    </row>
    <row r="6267" spans="1:18" x14ac:dyDescent="0.15">
      <c r="A6267" s="15">
        <v>6266</v>
      </c>
      <c r="B6267" s="11">
        <v>143</v>
      </c>
      <c r="C6267" s="11">
        <v>14</v>
      </c>
      <c r="D6267" s="53" t="s">
        <v>840</v>
      </c>
    </row>
    <row r="6268" spans="1:18" x14ac:dyDescent="0.15">
      <c r="A6268" s="15">
        <v>6267</v>
      </c>
      <c r="B6268" s="11">
        <v>143</v>
      </c>
      <c r="C6268" s="11">
        <v>15</v>
      </c>
      <c r="D6268" s="53" t="s">
        <v>841</v>
      </c>
    </row>
    <row r="6269" spans="1:18" x14ac:dyDescent="0.15">
      <c r="A6269" s="15">
        <v>6268</v>
      </c>
      <c r="B6269" s="11">
        <v>143</v>
      </c>
      <c r="C6269" s="11">
        <v>16</v>
      </c>
      <c r="D6269" s="53" t="s">
        <v>842</v>
      </c>
    </row>
    <row r="6270" spans="1:18" x14ac:dyDescent="0.15">
      <c r="A6270" s="15">
        <v>6269</v>
      </c>
      <c r="B6270" s="11">
        <v>143</v>
      </c>
      <c r="C6270" s="11">
        <v>17</v>
      </c>
      <c r="D6270" s="20" t="str">
        <f>L6270</f>
        <v xml:space="preserve">writeFastq(fastq, "C:/NGS/save/F2_Adap-0.fastq", compress=F)   </v>
      </c>
      <c r="F6270" t="s">
        <v>847</v>
      </c>
      <c r="G6270" t="str">
        <f>'1. Input and Output files list'!$E$6</f>
        <v>C:/NGS/save/</v>
      </c>
      <c r="H6270" t="s">
        <v>850</v>
      </c>
      <c r="J6270" s="15"/>
      <c r="L6270" t="str">
        <f>CONCATENATE(F6270,G6270,H6270,I6270,J6270)</f>
        <v xml:space="preserve">writeFastq(fastq, "C:/NGS/save/F2_Adap-0.fastq", compress=F)   </v>
      </c>
    </row>
    <row r="6271" spans="1:18" x14ac:dyDescent="0.15">
      <c r="A6271" s="15">
        <v>6270</v>
      </c>
      <c r="B6271" s="11">
        <v>143</v>
      </c>
      <c r="C6271" s="11">
        <v>18</v>
      </c>
      <c r="D6271" s="20" t="str">
        <f>L6271</f>
        <v>in_f &lt;- "C:/NGS/save/F2_Adap-0.fastq"</v>
      </c>
      <c r="F6271" t="s">
        <v>14</v>
      </c>
      <c r="G6271" t="s">
        <v>13</v>
      </c>
      <c r="H6271" t="str">
        <f>'1. Input and Output files list'!$E$6</f>
        <v>C:/NGS/save/</v>
      </c>
      <c r="I6271" t="s">
        <v>849</v>
      </c>
      <c r="J6271" s="7"/>
      <c r="L6271" t="str">
        <f>CONCATENATE(F6271,G6271,H6271,I6271,J6271)</f>
        <v>in_f &lt;- "C:/NGS/save/F2_Adap-0.fastq"</v>
      </c>
    </row>
    <row r="6272" spans="1:18" x14ac:dyDescent="0.15">
      <c r="A6272" s="15">
        <v>6271</v>
      </c>
      <c r="B6272" s="11">
        <v>143</v>
      </c>
      <c r="C6272" s="11">
        <v>19</v>
      </c>
      <c r="D6272" s="20" t="str">
        <f>L6272</f>
        <v>out_f &lt;- "C:/NGS/save/F2_Adap-1.fastq"</v>
      </c>
      <c r="F6272" s="15" t="s">
        <v>15</v>
      </c>
      <c r="G6272" s="15" t="str">
        <f>'1. Input and Output files list'!$E$6</f>
        <v>C:/NGS/save/</v>
      </c>
      <c r="H6272" s="15" t="s">
        <v>86</v>
      </c>
      <c r="L6272" t="str">
        <f>CONCATENATE(F6272,G6272,H6272)</f>
        <v>out_f &lt;- "C:/NGS/save/F2_Adap-1.fastq"</v>
      </c>
    </row>
    <row r="6273" spans="1:12" x14ac:dyDescent="0.15">
      <c r="A6273" s="15">
        <v>6272</v>
      </c>
      <c r="B6273" s="11">
        <v>143</v>
      </c>
      <c r="C6273" s="11">
        <v>20</v>
      </c>
      <c r="D6273" s="20" t="str">
        <f>L6273</f>
        <v>param_adapter &lt;- "CATGAGATCGGAAGAGCGTCGTGTAGGGAAAGAGTGT"  #Adapter sequence 1</v>
      </c>
      <c r="F6273" s="11" t="s">
        <v>44</v>
      </c>
      <c r="G6273" s="11" t="str">
        <f>'1. Input and Output files list'!$E$64</f>
        <v>CATGAGATCGGAAGAGCGTCGTGTAGGGAAAGAGTGT</v>
      </c>
      <c r="H6273" s="11" t="s">
        <v>46</v>
      </c>
      <c r="L6273" t="str">
        <f>CONCATENATE(F6273,G6273,H6273)</f>
        <v>param_adapter &lt;- "CATGAGATCGGAAGAGCGTCGTGTAGGGAAAGAGTGT"  #Adapter sequence 1</v>
      </c>
    </row>
    <row r="6274" spans="1:12" x14ac:dyDescent="0.15">
      <c r="A6274" s="15">
        <v>6273</v>
      </c>
      <c r="B6274" s="11">
        <v>143</v>
      </c>
      <c r="C6274" s="11">
        <v>21</v>
      </c>
      <c r="D6274" s="20" t="s">
        <v>28</v>
      </c>
    </row>
    <row r="6275" spans="1:12" x14ac:dyDescent="0.15">
      <c r="A6275" s="15">
        <v>6274</v>
      </c>
      <c r="B6275" s="11">
        <v>143</v>
      </c>
      <c r="C6275" s="11">
        <v>22</v>
      </c>
      <c r="D6275" s="20" t="str">
        <f>L6275</f>
        <v>in_f &lt;- "C:/NGS/save/F2_Adap-1.fastq"</v>
      </c>
      <c r="F6275" t="s">
        <v>12</v>
      </c>
      <c r="G6275" t="str">
        <f>'1. Input and Output files list'!$E$6</f>
        <v>C:/NGS/save/</v>
      </c>
      <c r="H6275" t="s">
        <v>86</v>
      </c>
      <c r="L6275" t="str">
        <f>CONCATENATE(F6275,G6275,H6275)</f>
        <v>in_f &lt;- "C:/NGS/save/F2_Adap-1.fastq"</v>
      </c>
    </row>
    <row r="6276" spans="1:12" x14ac:dyDescent="0.15">
      <c r="A6276" s="15">
        <v>6275</v>
      </c>
      <c r="B6276" s="11">
        <v>143</v>
      </c>
      <c r="C6276" s="11">
        <v>23</v>
      </c>
      <c r="D6276" s="20" t="str">
        <f>L6276</f>
        <v>out_f &lt;- "C:/NGS/save/F2_Adap-2.fastq"</v>
      </c>
      <c r="F6276" s="15" t="s">
        <v>15</v>
      </c>
      <c r="G6276" t="str">
        <f>'1. Input and Output files list'!$E$6</f>
        <v>C:/NGS/save/</v>
      </c>
      <c r="H6276" s="15" t="s">
        <v>87</v>
      </c>
      <c r="L6276" t="str">
        <f>CONCATENATE(F6276,G6276,H6276)</f>
        <v>out_f &lt;- "C:/NGS/save/F2_Adap-2.fastq"</v>
      </c>
    </row>
    <row r="6277" spans="1:12" x14ac:dyDescent="0.15">
      <c r="A6277" s="15">
        <v>6276</v>
      </c>
      <c r="B6277" s="11">
        <v>143</v>
      </c>
      <c r="C6277" s="11">
        <v>24</v>
      </c>
      <c r="D6277" s="20" t="str">
        <f>L6277</f>
        <v>param_adapter &lt;- "TAAGATCGGAAGAGCACACGTCTGAACTCCAGTCAC"  #Adapter sequence 2</v>
      </c>
      <c r="F6277" s="11" t="s">
        <v>44</v>
      </c>
      <c r="G6277" t="str">
        <f>'1. Input and Output files list'!$E$65</f>
        <v>TAAGATCGGAAGAGCACACGTCTGAACTCCAGTCAC</v>
      </c>
      <c r="H6277" s="11" t="s">
        <v>47</v>
      </c>
      <c r="L6277" t="str">
        <f>CONCATENATE(F6277,G6277,H6277)</f>
        <v>param_adapter &lt;- "TAAGATCGGAAGAGCACACGTCTGAACTCCAGTCAC"  #Adapter sequence 2</v>
      </c>
    </row>
    <row r="6278" spans="1:12" x14ac:dyDescent="0.15">
      <c r="A6278" s="15">
        <v>6277</v>
      </c>
      <c r="B6278" s="11">
        <v>143</v>
      </c>
      <c r="C6278" s="11">
        <v>25</v>
      </c>
      <c r="D6278" s="20" t="s">
        <v>29</v>
      </c>
    </row>
    <row r="6279" spans="1:12" x14ac:dyDescent="0.15">
      <c r="A6279" s="15">
        <v>6278</v>
      </c>
      <c r="B6279" s="11">
        <v>143</v>
      </c>
      <c r="C6279" s="11">
        <v>26</v>
      </c>
      <c r="D6279" s="20" t="str">
        <f>L6279</f>
        <v>in_f &lt;- "C:/NGS/save/F2_Adap-2.fastq"</v>
      </c>
      <c r="F6279" t="s">
        <v>12</v>
      </c>
      <c r="G6279" t="str">
        <f>'1. Input and Output files list'!$E$6</f>
        <v>C:/NGS/save/</v>
      </c>
      <c r="H6279" t="s">
        <v>87</v>
      </c>
      <c r="L6279" t="str">
        <f>CONCATENATE(F6279,G6279,H6279)</f>
        <v>in_f &lt;- "C:/NGS/save/F2_Adap-2.fastq"</v>
      </c>
    </row>
    <row r="6280" spans="1:12" x14ac:dyDescent="0.15">
      <c r="A6280" s="15">
        <v>6279</v>
      </c>
      <c r="B6280" s="11">
        <v>143</v>
      </c>
      <c r="C6280" s="11">
        <v>27</v>
      </c>
      <c r="D6280" s="20" t="str">
        <f>L6280</f>
        <v>out_f &lt;- "C:/NGS/save/F2_Adap-3.fastq"</v>
      </c>
      <c r="F6280" t="s">
        <v>15</v>
      </c>
      <c r="G6280" t="str">
        <f>'1. Input and Output files list'!$E$6</f>
        <v>C:/NGS/save/</v>
      </c>
      <c r="H6280" t="s">
        <v>88</v>
      </c>
      <c r="L6280" t="str">
        <f>CONCATENATE(F6280,G6280,H6280)</f>
        <v>out_f &lt;- "C:/NGS/save/F2_Adap-3.fastq"</v>
      </c>
    </row>
    <row r="6281" spans="1:12" x14ac:dyDescent="0.15">
      <c r="A6281" s="15">
        <v>6280</v>
      </c>
      <c r="B6281" s="11">
        <v>143</v>
      </c>
      <c r="C6281" s="11">
        <v>28</v>
      </c>
      <c r="D6281" s="20" t="str">
        <f>L6281</f>
        <v>param_adapter &lt;- "TAAGATCGGAAGAGCGTCGTGTAGGGAAAGAGTGT"  #Adapter sequence 3</v>
      </c>
      <c r="F6281" t="s">
        <v>44</v>
      </c>
      <c r="G6281" t="str">
        <f>'1. Input and Output files list'!$E$66</f>
        <v>TAAGATCGGAAGAGCGTCGTGTAGGGAAAGAGTGT</v>
      </c>
      <c r="H6281" t="s">
        <v>49</v>
      </c>
      <c r="J6281" s="15"/>
      <c r="L6281" t="str">
        <f>CONCATENATE(F6281,G6281,H6281)</f>
        <v>param_adapter &lt;- "TAAGATCGGAAGAGCGTCGTGTAGGGAAAGAGTGT"  #Adapter sequence 3</v>
      </c>
    </row>
    <row r="6282" spans="1:12" x14ac:dyDescent="0.15">
      <c r="A6282" s="15">
        <v>6281</v>
      </c>
      <c r="B6282" s="11">
        <v>143</v>
      </c>
      <c r="C6282" s="11">
        <v>29</v>
      </c>
      <c r="D6282" s="20" t="s">
        <v>30</v>
      </c>
    </row>
    <row r="6283" spans="1:12" x14ac:dyDescent="0.15">
      <c r="A6283" s="15">
        <v>6282</v>
      </c>
      <c r="B6283" s="11">
        <v>143</v>
      </c>
      <c r="C6283" s="11">
        <v>30</v>
      </c>
      <c r="D6283" s="20" t="str">
        <f>L6283</f>
        <v>in_f &lt;- "C:/NGS/save/F2_Adap-3.fastq"</v>
      </c>
      <c r="F6283" s="15" t="s">
        <v>12</v>
      </c>
      <c r="G6283" t="str">
        <f>'1. Input and Output files list'!$E$6</f>
        <v>C:/NGS/save/</v>
      </c>
      <c r="H6283" s="15" t="s">
        <v>88</v>
      </c>
      <c r="I6283" s="15"/>
      <c r="L6283" t="str">
        <f>CONCATENATE(F6283,G6283,H6283)</f>
        <v>in_f &lt;- "C:/NGS/save/F2_Adap-3.fastq"</v>
      </c>
    </row>
    <row r="6284" spans="1:12" x14ac:dyDescent="0.15">
      <c r="A6284" s="15">
        <v>6283</v>
      </c>
      <c r="B6284" s="11">
        <v>143</v>
      </c>
      <c r="C6284" s="11">
        <v>31</v>
      </c>
      <c r="D6284" s="20" t="str">
        <f>L6284</f>
        <v>out_f &lt;- "C:/NGS/save/AdapterTrim_.fastq"</v>
      </c>
      <c r="F6284" t="s">
        <v>36</v>
      </c>
      <c r="G6284" t="str">
        <f>'1. Input and Output files list'!$E$6</f>
        <v>C:/NGS/save/</v>
      </c>
      <c r="H6284" t="s">
        <v>38</v>
      </c>
      <c r="I6284" t="str">
        <f>'1. Input and Output files list'!$I$364</f>
        <v>.fastq</v>
      </c>
      <c r="J6284" t="s">
        <v>16</v>
      </c>
      <c r="L6284" t="str">
        <f>CONCATENATE(F6284,G6284,H6284,I6284,J6284)</f>
        <v>out_f &lt;- "C:/NGS/save/AdapterTrim_.fastq"</v>
      </c>
    </row>
    <row r="6285" spans="1:12" x14ac:dyDescent="0.15">
      <c r="A6285" s="15">
        <v>6284</v>
      </c>
      <c r="B6285" s="11">
        <v>143</v>
      </c>
      <c r="C6285" s="11">
        <v>32</v>
      </c>
      <c r="D6285" s="20" t="str">
        <f>L6285</f>
        <v>param_adapter &lt;- "CATGAGATCGGAAGAGCACACGTCTGAACTCCAGTCAC"  #Adapter sequence 4</v>
      </c>
      <c r="F6285" t="s">
        <v>44</v>
      </c>
      <c r="G6285" t="str">
        <f>'1. Input and Output files list'!$E$67</f>
        <v>CATGAGATCGGAAGAGCACACGTCTGAACTCCAGTCAC</v>
      </c>
      <c r="H6285" t="s">
        <v>51</v>
      </c>
      <c r="J6285" s="15"/>
      <c r="L6285" t="str">
        <f>CONCATENATE(F6285,G6285,H6285)</f>
        <v>param_adapter &lt;- "CATGAGATCGGAAGAGCACACGTCTGAACTCCAGTCAC"  #Adapter sequence 4</v>
      </c>
    </row>
    <row r="6286" spans="1:12" x14ac:dyDescent="0.15">
      <c r="A6286" s="15">
        <v>6285</v>
      </c>
      <c r="B6286" s="11">
        <v>143</v>
      </c>
      <c r="C6286" s="11">
        <v>33</v>
      </c>
      <c r="D6286" s="20" t="s">
        <v>31</v>
      </c>
    </row>
    <row r="6287" spans="1:12" x14ac:dyDescent="0.15">
      <c r="A6287" s="15">
        <v>6286</v>
      </c>
      <c r="B6287" s="11">
        <v>143</v>
      </c>
      <c r="C6287" s="11">
        <v>34</v>
      </c>
      <c r="D6287" s="20" t="s">
        <v>32</v>
      </c>
    </row>
    <row r="6288" spans="1:12" x14ac:dyDescent="0.15">
      <c r="A6288" s="15">
        <v>6287</v>
      </c>
      <c r="B6288" s="11">
        <v>143</v>
      </c>
      <c r="C6288" s="11">
        <v>35</v>
      </c>
      <c r="D6288" s="20" t="str">
        <f>L6288</f>
        <v>write.csv(res, "C:/NGS/save/.fastq.csv")</v>
      </c>
      <c r="F6288" t="s">
        <v>35</v>
      </c>
      <c r="G6288" t="str">
        <f>'1. Input and Output files list'!$E$6</f>
        <v>C:/NGS/save/</v>
      </c>
      <c r="H6288" t="str">
        <f>'1. Input and Output files list'!$I$364</f>
        <v>.fastq</v>
      </c>
      <c r="I6288" t="s">
        <v>34</v>
      </c>
      <c r="L6288" t="str">
        <f>CONCATENATE(F6288,G6288,H6288,I6288)</f>
        <v>write.csv(res, "C:/NGS/save/.fastq.csv")</v>
      </c>
    </row>
    <row r="6289" spans="1:20" x14ac:dyDescent="0.15">
      <c r="A6289" s="15">
        <v>6288</v>
      </c>
      <c r="B6289" s="11">
        <v>143</v>
      </c>
      <c r="C6289" s="11">
        <v>36</v>
      </c>
      <c r="D6289" s="20" t="str">
        <f>L6289</f>
        <v>system.time(fastq &lt;- fread("C:/NGS/save/AdapterTrim_.fastq", header=F, sep="\t", na.strings="NA", strip.white=TRUE, verbose=TRUE))</v>
      </c>
      <c r="F6289" t="s">
        <v>92</v>
      </c>
      <c r="G6289" t="str">
        <f>'1. Input and Output files list'!$E$6</f>
        <v>C:/NGS/save/</v>
      </c>
      <c r="H6289" t="s">
        <v>38</v>
      </c>
      <c r="I6289" t="str">
        <f>'1. Input and Output files list'!$I$364</f>
        <v>.fastq</v>
      </c>
      <c r="J6289" t="s">
        <v>20</v>
      </c>
      <c r="L6289" t="str">
        <f>CONCATENATE(F6289,G6289,H6289,I6289,J6289)</f>
        <v>system.time(fastq &lt;- fread("C:/NGS/save/AdapterTrim_.fastq", header=F, sep="\t", na.strings="NA", strip.white=TRUE, verbose=TRUE))</v>
      </c>
    </row>
    <row r="6290" spans="1:20" x14ac:dyDescent="0.15">
      <c r="A6290" s="15">
        <v>6289</v>
      </c>
      <c r="B6290" s="11">
        <v>143</v>
      </c>
      <c r="C6290" s="11">
        <v>37</v>
      </c>
      <c r="D6290" s="20" t="str">
        <f>T6290</f>
        <v>file.remove("C:/NGS/save/AdapterTrim_.fastq","C:/NGS/save/F2_Adap-0.fastq","C:/NGS/save/F2_Adap-1.fastq","C:/NGS/save/F2_Adap-2.fastq","C:/NGS/save/F2_Adap-3.fastq")</v>
      </c>
      <c r="F6290" t="s">
        <v>11</v>
      </c>
      <c r="G6290" t="str">
        <f>'1. Input and Output files list'!$E$6</f>
        <v>C:/NGS/save/</v>
      </c>
      <c r="H6290" t="s">
        <v>38</v>
      </c>
      <c r="I6290" t="str">
        <f>'1. Input and Output files list'!$I$364</f>
        <v>.fastq</v>
      </c>
      <c r="J6290" t="s">
        <v>852</v>
      </c>
      <c r="K6290" t="str">
        <f>'1. Input and Output files list'!$E$6</f>
        <v>C:/NGS/save/</v>
      </c>
      <c r="L6290" t="s">
        <v>851</v>
      </c>
      <c r="M6290" t="str">
        <f>'1. Input and Output files list'!$E$6</f>
        <v>C:/NGS/save/</v>
      </c>
      <c r="N6290" t="s">
        <v>89</v>
      </c>
      <c r="O6290" t="str">
        <f>'1. Input and Output files list'!$E$6</f>
        <v>C:/NGS/save/</v>
      </c>
      <c r="P6290" t="s">
        <v>90</v>
      </c>
      <c r="Q6290" t="str">
        <f>'1. Input and Output files list'!$E$6</f>
        <v>C:/NGS/save/</v>
      </c>
      <c r="R6290" t="s">
        <v>91</v>
      </c>
      <c r="T6290" t="str">
        <f>CONCATENATE(F6290,G6290,H6290,I6290,J6290,K6290,L6290,M6290,N6290,O6290,P6290,Q6290,R6290)</f>
        <v>file.remove("C:/NGS/save/AdapterTrim_.fastq","C:/NGS/save/F2_Adap-0.fastq","C:/NGS/save/F2_Adap-1.fastq","C:/NGS/save/F2_Adap-2.fastq","C:/NGS/save/F2_Adap-3.fastq")</v>
      </c>
    </row>
    <row r="6291" spans="1:20" x14ac:dyDescent="0.15">
      <c r="A6291" s="15">
        <v>6290</v>
      </c>
      <c r="B6291" s="11">
        <v>143</v>
      </c>
      <c r="C6291" s="11">
        <v>38</v>
      </c>
      <c r="D6291" s="20" t="s">
        <v>93</v>
      </c>
    </row>
    <row r="6292" spans="1:20" x14ac:dyDescent="0.15">
      <c r="A6292" s="15">
        <v>6291</v>
      </c>
      <c r="B6292" s="11">
        <v>143</v>
      </c>
      <c r="C6292" s="11">
        <v>39</v>
      </c>
      <c r="D6292" s="20" t="s">
        <v>2</v>
      </c>
    </row>
    <row r="6293" spans="1:20" x14ac:dyDescent="0.15">
      <c r="A6293" s="15">
        <v>6292</v>
      </c>
      <c r="B6293" s="11">
        <v>143</v>
      </c>
      <c r="C6293" s="11">
        <v>40</v>
      </c>
      <c r="D6293" s="20" t="str">
        <f>K6293</f>
        <v>system.time(write.csv(RADtag, file="C:/NGS/save/.tagcount", row.names = F))</v>
      </c>
      <c r="F6293" t="s">
        <v>164</v>
      </c>
      <c r="G6293" t="str">
        <f>'1. Input and Output files list'!$E$6</f>
        <v>C:/NGS/save/</v>
      </c>
      <c r="H6293" t="str">
        <f>'1. Input and Output files list'!$J$364</f>
        <v>.tagcount</v>
      </c>
      <c r="I6293" t="s">
        <v>210</v>
      </c>
      <c r="J6293" s="15"/>
      <c r="K6293" t="str">
        <f>CONCATENATE(F6293,G6293,H6293,I6293)</f>
        <v>system.time(write.csv(RADtag, file="C:/NGS/save/.tagcount", row.names = F))</v>
      </c>
    </row>
    <row r="6294" spans="1:20" x14ac:dyDescent="0.15">
      <c r="A6294" s="15">
        <v>6293</v>
      </c>
      <c r="B6294" s="11">
        <v>143</v>
      </c>
      <c r="C6294" s="11">
        <v>41</v>
      </c>
      <c r="D6294" s="20" t="str">
        <f>L6294</f>
        <v>file.remove("C:/NGS/save/.fastq")</v>
      </c>
      <c r="F6294" t="s">
        <v>97</v>
      </c>
      <c r="G6294" t="s">
        <v>13</v>
      </c>
      <c r="H6294" t="str">
        <f>'1. Input and Output files list'!$E$6</f>
        <v>C:/NGS/save/</v>
      </c>
      <c r="I6294" t="str">
        <f>'1. Input and Output files list'!$I$364</f>
        <v>.fastq</v>
      </c>
      <c r="J6294" s="7" t="s">
        <v>16</v>
      </c>
      <c r="K6294" t="s">
        <v>52</v>
      </c>
      <c r="L6294" t="str">
        <f>CONCATENATE(F6294,G6294,H6294,I6294,J6294,K6294)</f>
        <v>file.remove("C:/NGS/save/.fastq")</v>
      </c>
    </row>
    <row r="6295" spans="1:20" x14ac:dyDescent="0.15">
      <c r="A6295" s="15">
        <v>6294</v>
      </c>
      <c r="B6295" s="11">
        <v>143</v>
      </c>
      <c r="C6295" s="11">
        <v>42</v>
      </c>
      <c r="D6295" s="20" t="s">
        <v>170</v>
      </c>
      <c r="F6295" s="15"/>
      <c r="H6295" s="15"/>
      <c r="I6295" s="15"/>
    </row>
    <row r="6296" spans="1:20" x14ac:dyDescent="0.15">
      <c r="A6296" s="15">
        <v>6295</v>
      </c>
      <c r="B6296" s="11">
        <v>143</v>
      </c>
      <c r="C6296" s="11">
        <v>43</v>
      </c>
      <c r="D6296" s="20" t="str">
        <f>L6296</f>
        <v>system.time(write.csv(RAD_1over, file="C:/NGS/save/.tagcount1over", row.names = F))</v>
      </c>
      <c r="F6296" s="10" t="s">
        <v>171</v>
      </c>
      <c r="G6296" t="str">
        <f>'1. Input and Output files list'!$E$6</f>
        <v>C:/NGS/save/</v>
      </c>
      <c r="H6296" s="10" t="str">
        <f>'1. Input and Output files list'!$K$364</f>
        <v>.tagcount1over</v>
      </c>
      <c r="I6296" s="10" t="s">
        <v>210</v>
      </c>
      <c r="L6296" t="str">
        <f>CONCATENATE(F6296,G6296,H6296,I6296)</f>
        <v>system.time(write.csv(RAD_1over, file="C:/NGS/save/.tagcount1over", row.names = F))</v>
      </c>
    </row>
    <row r="6297" spans="1:20" x14ac:dyDescent="0.15">
      <c r="A6297" s="15">
        <v>6296</v>
      </c>
      <c r="B6297" s="11">
        <v>143</v>
      </c>
      <c r="C6297" s="11">
        <v>44</v>
      </c>
      <c r="D6297" s="20" t="s">
        <v>1073</v>
      </c>
      <c r="J6297" s="15"/>
    </row>
    <row r="6298" spans="1:20" x14ac:dyDescent="0.15">
      <c r="A6298" s="15">
        <v>6297</v>
      </c>
      <c r="B6298" s="11">
        <v>144</v>
      </c>
      <c r="C6298" s="11">
        <v>1</v>
      </c>
      <c r="D6298" s="20" t="str">
        <f>L6298</f>
        <v>in_f &lt;- c("0", "0")</v>
      </c>
      <c r="F6298" t="s">
        <v>3</v>
      </c>
      <c r="G6298">
        <f>'1. Input and Output files list'!$E$366</f>
        <v>0</v>
      </c>
      <c r="H6298" t="s">
        <v>10</v>
      </c>
      <c r="I6298">
        <f>'1. Input and Output files list'!$E$367</f>
        <v>0</v>
      </c>
      <c r="J6298" t="s">
        <v>4</v>
      </c>
      <c r="L6298" t="str">
        <f>CONCATENATE(F6298,G6298,H6298,I6298,J6298)</f>
        <v>in_f &lt;- c("0", "0")</v>
      </c>
    </row>
    <row r="6299" spans="1:20" x14ac:dyDescent="0.15">
      <c r="A6299" s="15">
        <v>6298</v>
      </c>
      <c r="B6299" s="11">
        <v>144</v>
      </c>
      <c r="C6299" s="11">
        <v>2</v>
      </c>
      <c r="D6299" s="20" t="str">
        <f>L6299</f>
        <v>out_f &lt;- "C:/NGS/save/.fastq"</v>
      </c>
      <c r="F6299" t="s">
        <v>95</v>
      </c>
      <c r="G6299" t="s">
        <v>13</v>
      </c>
      <c r="H6299" t="str">
        <f>'1. Input and Output files list'!$E$6</f>
        <v>C:/NGS/save/</v>
      </c>
      <c r="I6299" t="str">
        <f>'1. Input and Output files list'!$I$366</f>
        <v>.fastq</v>
      </c>
      <c r="J6299" s="7" t="s">
        <v>16</v>
      </c>
      <c r="L6299" t="str">
        <f>CONCATENATE(F6299,G6299,H6299,I6299,J6299)</f>
        <v>out_f &lt;- "C:/NGS/save/.fastq"</v>
      </c>
    </row>
    <row r="6300" spans="1:20" x14ac:dyDescent="0.15">
      <c r="A6300" s="15">
        <v>6299</v>
      </c>
      <c r="B6300" s="11">
        <v>144</v>
      </c>
      <c r="C6300" s="11">
        <v>3</v>
      </c>
      <c r="D6300" s="20" t="str">
        <f>L6300</f>
        <v>param_trim &lt;- 0</v>
      </c>
      <c r="F6300" t="s">
        <v>163</v>
      </c>
      <c r="G6300">
        <f>'1. Input and Output files list'!$H$366</f>
        <v>0</v>
      </c>
      <c r="L6300" t="str">
        <f>CONCATENATE(F6300,G6300)</f>
        <v>param_trim &lt;- 0</v>
      </c>
    </row>
    <row r="6301" spans="1:20" x14ac:dyDescent="0.15">
      <c r="A6301" s="15">
        <v>6300</v>
      </c>
      <c r="B6301" s="11">
        <v>144</v>
      </c>
      <c r="C6301" s="11">
        <v>4</v>
      </c>
      <c r="D6301" s="20" t="s">
        <v>21</v>
      </c>
      <c r="J6301" s="15"/>
    </row>
    <row r="6302" spans="1:20" x14ac:dyDescent="0.15">
      <c r="A6302" s="15">
        <v>6301</v>
      </c>
      <c r="B6302" s="11">
        <v>144</v>
      </c>
      <c r="C6302" s="11">
        <v>5</v>
      </c>
      <c r="D6302" s="20" t="s">
        <v>22</v>
      </c>
    </row>
    <row r="6303" spans="1:20" x14ac:dyDescent="0.15">
      <c r="A6303" s="15">
        <v>6302</v>
      </c>
      <c r="B6303" s="11">
        <v>144</v>
      </c>
      <c r="C6303" s="11">
        <v>6</v>
      </c>
      <c r="D6303" s="20" t="s">
        <v>23</v>
      </c>
      <c r="F6303" s="15"/>
      <c r="G6303" s="15"/>
      <c r="H6303" s="15"/>
    </row>
    <row r="6304" spans="1:20" x14ac:dyDescent="0.15">
      <c r="A6304" s="15">
        <v>6303</v>
      </c>
      <c r="B6304" s="11">
        <v>144</v>
      </c>
      <c r="C6304" s="11">
        <v>7</v>
      </c>
      <c r="D6304" s="20" t="str">
        <f>L6304</f>
        <v>hoge1 &lt;- DNAStringSet(sread(fastq), start=1, end=hoge)</v>
      </c>
      <c r="F6304" t="s">
        <v>166</v>
      </c>
      <c r="G6304">
        <f>'1. Input and Output files list'!$G$366+1</f>
        <v>1</v>
      </c>
      <c r="H6304" t="s">
        <v>26</v>
      </c>
      <c r="L6304" t="str">
        <f>CONCATENATE(F6304,G6304,H6304)</f>
        <v>hoge1 &lt;- DNAStringSet(sread(fastq), start=1, end=hoge)</v>
      </c>
    </row>
    <row r="6305" spans="1:18" x14ac:dyDescent="0.15">
      <c r="A6305" s="15">
        <v>6304</v>
      </c>
      <c r="B6305" s="11">
        <v>144</v>
      </c>
      <c r="C6305" s="11">
        <v>8</v>
      </c>
      <c r="D6305" s="20" t="str">
        <f>L6305</f>
        <v>hoge2 &lt;- BStringSet(quality(quality(fastq)), start=1, end=hoge)</v>
      </c>
      <c r="F6305" t="s">
        <v>167</v>
      </c>
      <c r="G6305">
        <f>'1. Input and Output files list'!$G$366+1</f>
        <v>1</v>
      </c>
      <c r="H6305" t="s">
        <v>26</v>
      </c>
      <c r="L6305" t="str">
        <f>CONCATENATE(F6305,G6305,H6305)</f>
        <v>hoge2 &lt;- BStringSet(quality(quality(fastq)), start=1, end=hoge)</v>
      </c>
    </row>
    <row r="6306" spans="1:18" x14ac:dyDescent="0.15">
      <c r="A6306" s="15">
        <v>6305</v>
      </c>
      <c r="B6306" s="11">
        <v>144</v>
      </c>
      <c r="C6306" s="11">
        <v>9</v>
      </c>
      <c r="D6306" s="20" t="s">
        <v>24</v>
      </c>
    </row>
    <row r="6307" spans="1:18" x14ac:dyDescent="0.15">
      <c r="A6307" s="15">
        <v>6306</v>
      </c>
      <c r="B6307" s="11">
        <v>144</v>
      </c>
      <c r="C6307" s="11">
        <v>10</v>
      </c>
      <c r="D6307" s="20" t="s">
        <v>96</v>
      </c>
      <c r="F6307" s="15"/>
      <c r="H6307" s="15"/>
      <c r="J6307" s="15"/>
    </row>
    <row r="6308" spans="1:18" x14ac:dyDescent="0.15">
      <c r="A6308" s="15">
        <v>6307</v>
      </c>
      <c r="B6308" s="11">
        <v>144</v>
      </c>
      <c r="C6308" s="11">
        <v>11</v>
      </c>
      <c r="D6308" s="53" t="str">
        <f>R6308</f>
        <v>param1 &lt;- 35</v>
      </c>
      <c r="F6308" t="s">
        <v>843</v>
      </c>
      <c r="G6308">
        <f>'1. Input and Output files list'!$E$32</f>
        <v>35</v>
      </c>
      <c r="R6308" t="str">
        <f>CONCATENATE(F6308,G6308,H6308)</f>
        <v>param1 &lt;- 35</v>
      </c>
    </row>
    <row r="6309" spans="1:18" x14ac:dyDescent="0.15">
      <c r="A6309" s="15">
        <v>6308</v>
      </c>
      <c r="B6309" s="11">
        <v>144</v>
      </c>
      <c r="C6309" s="11">
        <v>12</v>
      </c>
      <c r="D6309" s="53" t="str">
        <f>R6309</f>
        <v>param2 &lt;- 0.1</v>
      </c>
      <c r="F6309" s="15" t="s">
        <v>844</v>
      </c>
      <c r="G6309" s="15">
        <f>'1. Input and Output files list'!$E$34</f>
        <v>0.1</v>
      </c>
      <c r="H6309" s="15"/>
      <c r="R6309" t="str">
        <f>CONCATENATE(F6309,G6309,H6309)</f>
        <v>param2 &lt;- 0.1</v>
      </c>
    </row>
    <row r="6310" spans="1:18" x14ac:dyDescent="0.15">
      <c r="A6310" s="15">
        <v>6309</v>
      </c>
      <c r="B6310" s="11">
        <v>144</v>
      </c>
      <c r="C6310" s="11">
        <v>13</v>
      </c>
      <c r="D6310" s="53" t="str">
        <f>R6310</f>
        <v>fastq &lt;- readFastq("C:/NGS/save/.fastq")</v>
      </c>
      <c r="F6310" t="s">
        <v>845</v>
      </c>
      <c r="G6310" t="str">
        <f>'1. Input and Output files list'!$E$6</f>
        <v>C:/NGS/save/</v>
      </c>
      <c r="H6310" s="5" t="str">
        <f>'1. Input and Output files list'!$I$366</f>
        <v>.fastq</v>
      </c>
      <c r="I6310" t="s">
        <v>4</v>
      </c>
      <c r="J6310">
        <v>144</v>
      </c>
      <c r="R6310" t="str">
        <f>CONCATENATE(F6310,G6310,H6310,I6310)</f>
        <v>fastq &lt;- readFastq("C:/NGS/save/.fastq")</v>
      </c>
    </row>
    <row r="6311" spans="1:18" x14ac:dyDescent="0.15">
      <c r="A6311" s="15">
        <v>6310</v>
      </c>
      <c r="B6311" s="11">
        <v>144</v>
      </c>
      <c r="C6311" s="11">
        <v>14</v>
      </c>
      <c r="D6311" s="53" t="s">
        <v>840</v>
      </c>
    </row>
    <row r="6312" spans="1:18" x14ac:dyDescent="0.15">
      <c r="A6312" s="15">
        <v>6311</v>
      </c>
      <c r="B6312" s="11">
        <v>144</v>
      </c>
      <c r="C6312" s="11">
        <v>15</v>
      </c>
      <c r="D6312" s="53" t="s">
        <v>841</v>
      </c>
    </row>
    <row r="6313" spans="1:18" x14ac:dyDescent="0.15">
      <c r="A6313" s="15">
        <v>6312</v>
      </c>
      <c r="B6313" s="11">
        <v>144</v>
      </c>
      <c r="C6313" s="11">
        <v>16</v>
      </c>
      <c r="D6313" s="53" t="s">
        <v>842</v>
      </c>
      <c r="F6313" s="15"/>
      <c r="H6313" s="15"/>
    </row>
    <row r="6314" spans="1:18" x14ac:dyDescent="0.15">
      <c r="A6314" s="15">
        <v>6313</v>
      </c>
      <c r="B6314" s="11">
        <v>144</v>
      </c>
      <c r="C6314" s="11">
        <v>17</v>
      </c>
      <c r="D6314" s="20" t="str">
        <f>L6314</f>
        <v xml:space="preserve">writeFastq(fastq, "C:/NGS/save/F2_Adap-0.fastq", compress=F)   </v>
      </c>
      <c r="F6314" t="s">
        <v>847</v>
      </c>
      <c r="G6314" t="str">
        <f>'1. Input and Output files list'!$E$6</f>
        <v>C:/NGS/save/</v>
      </c>
      <c r="H6314" t="s">
        <v>850</v>
      </c>
      <c r="L6314" t="str">
        <f>CONCATENATE(F6314,G6314,H6314,I6314,J6314)</f>
        <v xml:space="preserve">writeFastq(fastq, "C:/NGS/save/F2_Adap-0.fastq", compress=F)   </v>
      </c>
    </row>
    <row r="6315" spans="1:18" x14ac:dyDescent="0.15">
      <c r="A6315" s="15">
        <v>6314</v>
      </c>
      <c r="B6315" s="11">
        <v>144</v>
      </c>
      <c r="C6315" s="11">
        <v>18</v>
      </c>
      <c r="D6315" s="20" t="str">
        <f>L6315</f>
        <v>in_f &lt;- "C:/NGS/save/F2_Adap-0.fastq"</v>
      </c>
      <c r="F6315" t="s">
        <v>14</v>
      </c>
      <c r="G6315" t="s">
        <v>13</v>
      </c>
      <c r="H6315" t="str">
        <f>'1. Input and Output files list'!$E$6</f>
        <v>C:/NGS/save/</v>
      </c>
      <c r="I6315" t="s">
        <v>849</v>
      </c>
      <c r="J6315" s="7"/>
      <c r="L6315" t="str">
        <f>CONCATENATE(F6315,G6315,H6315,I6315,J6315)</f>
        <v>in_f &lt;- "C:/NGS/save/F2_Adap-0.fastq"</v>
      </c>
    </row>
    <row r="6316" spans="1:18" x14ac:dyDescent="0.15">
      <c r="A6316" s="15">
        <v>6315</v>
      </c>
      <c r="B6316" s="11">
        <v>144</v>
      </c>
      <c r="C6316" s="11">
        <v>19</v>
      </c>
      <c r="D6316" s="20" t="str">
        <f>L6316</f>
        <v>out_f &lt;- "C:/NGS/save/F2_Adap-1.fastq"</v>
      </c>
      <c r="F6316" t="s">
        <v>15</v>
      </c>
      <c r="G6316" t="str">
        <f>'1. Input and Output files list'!$E$6</f>
        <v>C:/NGS/save/</v>
      </c>
      <c r="H6316" t="s">
        <v>86</v>
      </c>
      <c r="L6316" t="str">
        <f>CONCATENATE(F6316,G6316,H6316)</f>
        <v>out_f &lt;- "C:/NGS/save/F2_Adap-1.fastq"</v>
      </c>
    </row>
    <row r="6317" spans="1:18" x14ac:dyDescent="0.15">
      <c r="A6317" s="15">
        <v>6316</v>
      </c>
      <c r="B6317" s="11">
        <v>144</v>
      </c>
      <c r="C6317" s="11">
        <v>20</v>
      </c>
      <c r="D6317" s="20" t="str">
        <f>L6317</f>
        <v>param_adapter &lt;- "CATGAGATCGGAAGAGCGTCGTGTAGGGAAAGAGTGT"  #Adapter sequence 1</v>
      </c>
      <c r="F6317" s="11" t="s">
        <v>44</v>
      </c>
      <c r="G6317" s="11" t="str">
        <f>'1. Input and Output files list'!$E$64</f>
        <v>CATGAGATCGGAAGAGCGTCGTGTAGGGAAAGAGTGT</v>
      </c>
      <c r="H6317" s="11" t="s">
        <v>46</v>
      </c>
      <c r="L6317" t="str">
        <f>CONCATENATE(F6317,G6317,H6317)</f>
        <v>param_adapter &lt;- "CATGAGATCGGAAGAGCGTCGTGTAGGGAAAGAGTGT"  #Adapter sequence 1</v>
      </c>
    </row>
    <row r="6318" spans="1:18" x14ac:dyDescent="0.15">
      <c r="A6318" s="15">
        <v>6317</v>
      </c>
      <c r="B6318" s="11">
        <v>144</v>
      </c>
      <c r="C6318" s="11">
        <v>21</v>
      </c>
      <c r="D6318" s="20" t="s">
        <v>28</v>
      </c>
    </row>
    <row r="6319" spans="1:18" x14ac:dyDescent="0.15">
      <c r="A6319" s="15">
        <v>6318</v>
      </c>
      <c r="B6319" s="11">
        <v>144</v>
      </c>
      <c r="C6319" s="11">
        <v>22</v>
      </c>
      <c r="D6319" s="20" t="str">
        <f>L6319</f>
        <v>in_f &lt;- "C:/NGS/save/F2_Adap-1.fastq"</v>
      </c>
      <c r="F6319" t="s">
        <v>12</v>
      </c>
      <c r="G6319" t="str">
        <f>'1. Input and Output files list'!$E$6</f>
        <v>C:/NGS/save/</v>
      </c>
      <c r="H6319" t="s">
        <v>86</v>
      </c>
      <c r="L6319" t="str">
        <f>CONCATENATE(F6319,G6319,H6319)</f>
        <v>in_f &lt;- "C:/NGS/save/F2_Adap-1.fastq"</v>
      </c>
    </row>
    <row r="6320" spans="1:18" x14ac:dyDescent="0.15">
      <c r="A6320" s="15">
        <v>6319</v>
      </c>
      <c r="B6320" s="11">
        <v>144</v>
      </c>
      <c r="C6320" s="11">
        <v>23</v>
      </c>
      <c r="D6320" s="20" t="str">
        <f>L6320</f>
        <v>out_f &lt;- "C:/NGS/save/F2_Adap-2.fastq"</v>
      </c>
      <c r="F6320" t="s">
        <v>15</v>
      </c>
      <c r="G6320" t="str">
        <f>'1. Input and Output files list'!$E$6</f>
        <v>C:/NGS/save/</v>
      </c>
      <c r="H6320" t="s">
        <v>87</v>
      </c>
      <c r="L6320" t="str">
        <f>CONCATENATE(F6320,G6320,H6320)</f>
        <v>out_f &lt;- "C:/NGS/save/F2_Adap-2.fastq"</v>
      </c>
    </row>
    <row r="6321" spans="1:20" x14ac:dyDescent="0.15">
      <c r="A6321" s="15">
        <v>6320</v>
      </c>
      <c r="B6321" s="11">
        <v>144</v>
      </c>
      <c r="C6321" s="11">
        <v>24</v>
      </c>
      <c r="D6321" s="20" t="str">
        <f>L6321</f>
        <v>param_adapter &lt;- "TAAGATCGGAAGAGCACACGTCTGAACTCCAGTCAC"  #Adapter sequence 2</v>
      </c>
      <c r="F6321" s="11" t="s">
        <v>44</v>
      </c>
      <c r="G6321" t="str">
        <f>'1. Input and Output files list'!$E$65</f>
        <v>TAAGATCGGAAGAGCACACGTCTGAACTCCAGTCAC</v>
      </c>
      <c r="H6321" s="11" t="s">
        <v>47</v>
      </c>
      <c r="L6321" t="str">
        <f>CONCATENATE(F6321,G6321,H6321)</f>
        <v>param_adapter &lt;- "TAAGATCGGAAGAGCACACGTCTGAACTCCAGTCAC"  #Adapter sequence 2</v>
      </c>
    </row>
    <row r="6322" spans="1:20" x14ac:dyDescent="0.15">
      <c r="A6322" s="15">
        <v>6321</v>
      </c>
      <c r="B6322" s="11">
        <v>144</v>
      </c>
      <c r="C6322" s="11">
        <v>25</v>
      </c>
      <c r="D6322" s="20" t="s">
        <v>29</v>
      </c>
    </row>
    <row r="6323" spans="1:20" x14ac:dyDescent="0.15">
      <c r="A6323" s="15">
        <v>6322</v>
      </c>
      <c r="B6323" s="11">
        <v>144</v>
      </c>
      <c r="C6323" s="11">
        <v>26</v>
      </c>
      <c r="D6323" s="20" t="str">
        <f>L6323</f>
        <v>in_f &lt;- "C:/NGS/save/F2_Adap-2.fastq"</v>
      </c>
      <c r="F6323" t="s">
        <v>12</v>
      </c>
      <c r="G6323" t="str">
        <f>'1. Input and Output files list'!$E$6</f>
        <v>C:/NGS/save/</v>
      </c>
      <c r="H6323" t="s">
        <v>87</v>
      </c>
      <c r="L6323" t="str">
        <f>CONCATENATE(F6323,G6323,H6323)</f>
        <v>in_f &lt;- "C:/NGS/save/F2_Adap-2.fastq"</v>
      </c>
    </row>
    <row r="6324" spans="1:20" x14ac:dyDescent="0.15">
      <c r="A6324" s="15">
        <v>6323</v>
      </c>
      <c r="B6324" s="11">
        <v>144</v>
      </c>
      <c r="C6324" s="11">
        <v>27</v>
      </c>
      <c r="D6324" s="20" t="str">
        <f>L6324</f>
        <v>out_f &lt;- "C:/NGS/save/F2_Adap-3.fastq"</v>
      </c>
      <c r="F6324" t="s">
        <v>15</v>
      </c>
      <c r="G6324" t="str">
        <f>'1. Input and Output files list'!$E$6</f>
        <v>C:/NGS/save/</v>
      </c>
      <c r="H6324" t="s">
        <v>88</v>
      </c>
      <c r="J6324" s="15"/>
      <c r="L6324" t="str">
        <f>CONCATENATE(F6324,G6324,H6324)</f>
        <v>out_f &lt;- "C:/NGS/save/F2_Adap-3.fastq"</v>
      </c>
    </row>
    <row r="6325" spans="1:20" x14ac:dyDescent="0.15">
      <c r="A6325" s="15">
        <v>6324</v>
      </c>
      <c r="B6325" s="11">
        <v>144</v>
      </c>
      <c r="C6325" s="11">
        <v>28</v>
      </c>
      <c r="D6325" s="20" t="str">
        <f>L6325</f>
        <v>param_adapter &lt;- "TAAGATCGGAAGAGCGTCGTGTAGGGAAAGAGTGT"  #Adapter sequence 3</v>
      </c>
      <c r="F6325" t="s">
        <v>44</v>
      </c>
      <c r="G6325" t="str">
        <f>'1. Input and Output files list'!$E$66</f>
        <v>TAAGATCGGAAGAGCGTCGTGTAGGGAAAGAGTGT</v>
      </c>
      <c r="H6325" t="s">
        <v>49</v>
      </c>
      <c r="L6325" t="str">
        <f>CONCATENATE(F6325,G6325,H6325)</f>
        <v>param_adapter &lt;- "TAAGATCGGAAGAGCGTCGTGTAGGGAAAGAGTGT"  #Adapter sequence 3</v>
      </c>
    </row>
    <row r="6326" spans="1:20" x14ac:dyDescent="0.15">
      <c r="A6326" s="15">
        <v>6325</v>
      </c>
      <c r="B6326" s="11">
        <v>144</v>
      </c>
      <c r="C6326" s="11">
        <v>29</v>
      </c>
      <c r="D6326" s="20" t="s">
        <v>30</v>
      </c>
      <c r="F6326" s="15"/>
      <c r="H6326" s="15"/>
      <c r="I6326" s="15"/>
    </row>
    <row r="6327" spans="1:20" x14ac:dyDescent="0.15">
      <c r="A6327" s="15">
        <v>6326</v>
      </c>
      <c r="B6327" s="11">
        <v>144</v>
      </c>
      <c r="C6327" s="11">
        <v>30</v>
      </c>
      <c r="D6327" s="20" t="str">
        <f>L6327</f>
        <v>in_f &lt;- "C:/NGS/save/F2_Adap-3.fastq"</v>
      </c>
      <c r="F6327" t="s">
        <v>12</v>
      </c>
      <c r="G6327" t="str">
        <f>'1. Input and Output files list'!$E$6</f>
        <v>C:/NGS/save/</v>
      </c>
      <c r="H6327" t="s">
        <v>88</v>
      </c>
      <c r="L6327" t="str">
        <f>CONCATENATE(F6327,G6327,H6327)</f>
        <v>in_f &lt;- "C:/NGS/save/F2_Adap-3.fastq"</v>
      </c>
    </row>
    <row r="6328" spans="1:20" x14ac:dyDescent="0.15">
      <c r="A6328" s="15">
        <v>6327</v>
      </c>
      <c r="B6328" s="11">
        <v>144</v>
      </c>
      <c r="C6328" s="11">
        <v>31</v>
      </c>
      <c r="D6328" s="20" t="str">
        <f>L6328</f>
        <v>out_f &lt;- "C:/NGS/save/AdapterTrim_.fastq"</v>
      </c>
      <c r="F6328" t="s">
        <v>36</v>
      </c>
      <c r="G6328" t="str">
        <f>'1. Input and Output files list'!$E$6</f>
        <v>C:/NGS/save/</v>
      </c>
      <c r="H6328" t="s">
        <v>38</v>
      </c>
      <c r="I6328" t="str">
        <f>'1. Input and Output files list'!$I$366</f>
        <v>.fastq</v>
      </c>
      <c r="J6328" s="15" t="s">
        <v>16</v>
      </c>
      <c r="L6328" t="str">
        <f>CONCATENATE(F6328,G6328,H6328,I6328,J6328)</f>
        <v>out_f &lt;- "C:/NGS/save/AdapterTrim_.fastq"</v>
      </c>
    </row>
    <row r="6329" spans="1:20" x14ac:dyDescent="0.15">
      <c r="A6329" s="15">
        <v>6328</v>
      </c>
      <c r="B6329" s="11">
        <v>144</v>
      </c>
      <c r="C6329" s="11">
        <v>32</v>
      </c>
      <c r="D6329" s="20" t="str">
        <f>L6329</f>
        <v>param_adapter &lt;- "CATGAGATCGGAAGAGCACACGTCTGAACTCCAGTCAC"  #Adapter sequence 4</v>
      </c>
      <c r="F6329" t="s">
        <v>44</v>
      </c>
      <c r="G6329" t="str">
        <f>'1. Input and Output files list'!$E$67</f>
        <v>CATGAGATCGGAAGAGCACACGTCTGAACTCCAGTCAC</v>
      </c>
      <c r="H6329" t="s">
        <v>51</v>
      </c>
      <c r="L6329" t="str">
        <f>CONCATENATE(F6329,G6329,H6329)</f>
        <v>param_adapter &lt;- "CATGAGATCGGAAGAGCACACGTCTGAACTCCAGTCAC"  #Adapter sequence 4</v>
      </c>
    </row>
    <row r="6330" spans="1:20" x14ac:dyDescent="0.15">
      <c r="A6330" s="15">
        <v>6329</v>
      </c>
      <c r="B6330" s="11">
        <v>144</v>
      </c>
      <c r="C6330" s="11">
        <v>33</v>
      </c>
      <c r="D6330" s="20" t="s">
        <v>31</v>
      </c>
      <c r="J6330" s="15"/>
    </row>
    <row r="6331" spans="1:20" x14ac:dyDescent="0.15">
      <c r="A6331" s="15">
        <v>6330</v>
      </c>
      <c r="B6331" s="11">
        <v>144</v>
      </c>
      <c r="C6331" s="11">
        <v>34</v>
      </c>
      <c r="D6331" s="20" t="s">
        <v>32</v>
      </c>
    </row>
    <row r="6332" spans="1:20" x14ac:dyDescent="0.15">
      <c r="A6332" s="15">
        <v>6331</v>
      </c>
      <c r="B6332" s="11">
        <v>144</v>
      </c>
      <c r="C6332" s="11">
        <v>35</v>
      </c>
      <c r="D6332" s="20" t="str">
        <f>L6332</f>
        <v>write.csv(res, "C:/NGS/save/.fastq.csv")</v>
      </c>
      <c r="F6332" s="15" t="s">
        <v>35</v>
      </c>
      <c r="G6332" t="str">
        <f>'1. Input and Output files list'!$E$6</f>
        <v>C:/NGS/save/</v>
      </c>
      <c r="H6332" s="15" t="str">
        <f>'1. Input and Output files list'!$I$366</f>
        <v>.fastq</v>
      </c>
      <c r="I6332" s="15" t="s">
        <v>34</v>
      </c>
      <c r="L6332" t="str">
        <f>CONCATENATE(F6332,G6332,H6332,I6332)</f>
        <v>write.csv(res, "C:/NGS/save/.fastq.csv")</v>
      </c>
    </row>
    <row r="6333" spans="1:20" x14ac:dyDescent="0.15">
      <c r="A6333" s="15">
        <v>6332</v>
      </c>
      <c r="B6333" s="11">
        <v>144</v>
      </c>
      <c r="C6333" s="11">
        <v>36</v>
      </c>
      <c r="D6333" s="20" t="str">
        <f>L6333</f>
        <v>system.time(fastq &lt;- fread("C:/NGS/save/AdapterTrim_.fastq", header=F, sep="\t", na.strings="NA", strip.white=TRUE, verbose=TRUE))</v>
      </c>
      <c r="F6333" t="s">
        <v>92</v>
      </c>
      <c r="G6333" t="str">
        <f>'1. Input and Output files list'!$E$6</f>
        <v>C:/NGS/save/</v>
      </c>
      <c r="H6333" t="s">
        <v>38</v>
      </c>
      <c r="I6333" t="str">
        <f>'1. Input and Output files list'!$I$366</f>
        <v>.fastq</v>
      </c>
      <c r="J6333" t="s">
        <v>20</v>
      </c>
      <c r="L6333" t="str">
        <f>CONCATENATE(F6333,G6333,H6333,I6333,J6333)</f>
        <v>system.time(fastq &lt;- fread("C:/NGS/save/AdapterTrim_.fastq", header=F, sep="\t", na.strings="NA", strip.white=TRUE, verbose=TRUE))</v>
      </c>
    </row>
    <row r="6334" spans="1:20" x14ac:dyDescent="0.15">
      <c r="A6334" s="15">
        <v>6333</v>
      </c>
      <c r="B6334" s="11">
        <v>144</v>
      </c>
      <c r="C6334" s="11">
        <v>37</v>
      </c>
      <c r="D6334" s="20" t="str">
        <f>T6334</f>
        <v>file.remove("C:/NGS/save/AdapterTrim_.fastq","C:/NGS/save/F2_Adap-0.fastq","C:/NGS/save/F2_Adap-1.fastq","C:/NGS/save/F2_Adap-2.fastq","C:/NGS/save/F2_Adap-3.fastq")</v>
      </c>
      <c r="F6334" t="s">
        <v>11</v>
      </c>
      <c r="G6334" t="str">
        <f>'1. Input and Output files list'!$E$6</f>
        <v>C:/NGS/save/</v>
      </c>
      <c r="H6334" t="s">
        <v>38</v>
      </c>
      <c r="I6334" t="str">
        <f>'1. Input and Output files list'!$I$366</f>
        <v>.fastq</v>
      </c>
      <c r="J6334" s="15" t="s">
        <v>852</v>
      </c>
      <c r="K6334" t="str">
        <f>'1. Input and Output files list'!$E$6</f>
        <v>C:/NGS/save/</v>
      </c>
      <c r="L6334" t="s">
        <v>851</v>
      </c>
      <c r="M6334" t="str">
        <f>'1. Input and Output files list'!$E$6</f>
        <v>C:/NGS/save/</v>
      </c>
      <c r="N6334" t="s">
        <v>89</v>
      </c>
      <c r="O6334" t="str">
        <f>'1. Input and Output files list'!$E$6</f>
        <v>C:/NGS/save/</v>
      </c>
      <c r="P6334" t="s">
        <v>90</v>
      </c>
      <c r="Q6334" t="str">
        <f>'1. Input and Output files list'!$E$6</f>
        <v>C:/NGS/save/</v>
      </c>
      <c r="R6334" t="s">
        <v>91</v>
      </c>
      <c r="T6334" t="str">
        <f>CONCATENATE(F6334,G6334,H6334,I6334,J6334,K6334,L6334,M6334,N6334,O6334,P6334,Q6334,R6334)</f>
        <v>file.remove("C:/NGS/save/AdapterTrim_.fastq","C:/NGS/save/F2_Adap-0.fastq","C:/NGS/save/F2_Adap-1.fastq","C:/NGS/save/F2_Adap-2.fastq","C:/NGS/save/F2_Adap-3.fastq")</v>
      </c>
    </row>
    <row r="6335" spans="1:20" x14ac:dyDescent="0.15">
      <c r="A6335" s="15">
        <v>6334</v>
      </c>
      <c r="B6335" s="11">
        <v>144</v>
      </c>
      <c r="C6335" s="11">
        <v>38</v>
      </c>
      <c r="D6335" s="20" t="s">
        <v>93</v>
      </c>
    </row>
    <row r="6336" spans="1:20" x14ac:dyDescent="0.15">
      <c r="A6336" s="15">
        <v>6335</v>
      </c>
      <c r="B6336" s="11">
        <v>144</v>
      </c>
      <c r="C6336" s="11">
        <v>39</v>
      </c>
      <c r="D6336" s="20" t="s">
        <v>2</v>
      </c>
    </row>
    <row r="6337" spans="1:18" x14ac:dyDescent="0.15">
      <c r="A6337" s="15">
        <v>6336</v>
      </c>
      <c r="B6337" s="11">
        <v>144</v>
      </c>
      <c r="C6337" s="11">
        <v>40</v>
      </c>
      <c r="D6337" s="20" t="str">
        <f>K6337</f>
        <v>system.time(write.csv(RADtag, file="C:/NGS/save/.tagcount", row.names = F))</v>
      </c>
      <c r="F6337" t="s">
        <v>164</v>
      </c>
      <c r="G6337" t="str">
        <f>'1. Input and Output files list'!$E$6</f>
        <v>C:/NGS/save/</v>
      </c>
      <c r="H6337" t="str">
        <f>'1. Input and Output files list'!$J$366</f>
        <v>.tagcount</v>
      </c>
      <c r="I6337" t="s">
        <v>210</v>
      </c>
      <c r="K6337" t="str">
        <f>CONCATENATE(F6337,G6337,H6337,I6337)</f>
        <v>system.time(write.csv(RADtag, file="C:/NGS/save/.tagcount", row.names = F))</v>
      </c>
    </row>
    <row r="6338" spans="1:18" x14ac:dyDescent="0.15">
      <c r="A6338" s="15">
        <v>6337</v>
      </c>
      <c r="B6338" s="11">
        <v>144</v>
      </c>
      <c r="C6338" s="11">
        <v>41</v>
      </c>
      <c r="D6338" s="20" t="str">
        <f>L6338</f>
        <v>file.remove("C:/NGS/save/.fastq")</v>
      </c>
      <c r="F6338" t="s">
        <v>97</v>
      </c>
      <c r="G6338" t="s">
        <v>13</v>
      </c>
      <c r="H6338" t="str">
        <f>'1. Input and Output files list'!$E$6</f>
        <v>C:/NGS/save/</v>
      </c>
      <c r="I6338" t="str">
        <f>'1. Input and Output files list'!$I$366</f>
        <v>.fastq</v>
      </c>
      <c r="J6338" s="7" t="s">
        <v>16</v>
      </c>
      <c r="K6338" t="s">
        <v>52</v>
      </c>
      <c r="L6338" t="str">
        <f>CONCATENATE(F6338,G6338,H6338,I6338,J6338,K6338)</f>
        <v>file.remove("C:/NGS/save/.fastq")</v>
      </c>
    </row>
    <row r="6339" spans="1:18" x14ac:dyDescent="0.15">
      <c r="A6339" s="15">
        <v>6338</v>
      </c>
      <c r="B6339" s="11">
        <v>144</v>
      </c>
      <c r="C6339" s="11">
        <v>42</v>
      </c>
      <c r="D6339" s="20" t="s">
        <v>170</v>
      </c>
      <c r="H6339" s="15"/>
      <c r="I6339" s="15"/>
    </row>
    <row r="6340" spans="1:18" x14ac:dyDescent="0.15">
      <c r="A6340" s="15">
        <v>6339</v>
      </c>
      <c r="B6340" s="11">
        <v>144</v>
      </c>
      <c r="C6340" s="11">
        <v>43</v>
      </c>
      <c r="D6340" s="20" t="str">
        <f>L6340</f>
        <v>system.time(write.csv(RAD_1over, file="C:/NGS/save/.tagcount1over", row.names = F))</v>
      </c>
      <c r="F6340" s="10" t="s">
        <v>171</v>
      </c>
      <c r="G6340" t="str">
        <f>'1. Input and Output files list'!$E$6</f>
        <v>C:/NGS/save/</v>
      </c>
      <c r="H6340" s="10" t="str">
        <f>'1. Input and Output files list'!$K$366</f>
        <v>.tagcount1over</v>
      </c>
      <c r="I6340" s="10" t="s">
        <v>210</v>
      </c>
      <c r="L6340" t="str">
        <f>CONCATENATE(F6340,G6340,H6340,I6340)</f>
        <v>system.time(write.csv(RAD_1over, file="C:/NGS/save/.tagcount1over", row.names = F))</v>
      </c>
    </row>
    <row r="6341" spans="1:18" x14ac:dyDescent="0.15">
      <c r="A6341" s="15">
        <v>6340</v>
      </c>
      <c r="B6341" s="11">
        <v>144</v>
      </c>
      <c r="C6341" s="11">
        <v>44</v>
      </c>
      <c r="D6341" s="20" t="s">
        <v>1073</v>
      </c>
    </row>
    <row r="6342" spans="1:18" x14ac:dyDescent="0.15">
      <c r="A6342" s="15">
        <v>6341</v>
      </c>
      <c r="B6342" s="11">
        <v>145</v>
      </c>
      <c r="C6342" s="11">
        <v>1</v>
      </c>
      <c r="D6342" s="20" t="str">
        <f>L6342</f>
        <v>in_f &lt;- c("0", "0")</v>
      </c>
      <c r="F6342" t="s">
        <v>3</v>
      </c>
      <c r="G6342">
        <f>'1. Input and Output files list'!$E$368</f>
        <v>0</v>
      </c>
      <c r="H6342" t="s">
        <v>10</v>
      </c>
      <c r="I6342">
        <f>'1. Input and Output files list'!$E$369</f>
        <v>0</v>
      </c>
      <c r="J6342" t="s">
        <v>4</v>
      </c>
      <c r="L6342" t="str">
        <f>CONCATENATE(F6342,G6342,H6342,I6342,J6342)</f>
        <v>in_f &lt;- c("0", "0")</v>
      </c>
    </row>
    <row r="6343" spans="1:18" x14ac:dyDescent="0.15">
      <c r="A6343" s="15">
        <v>6342</v>
      </c>
      <c r="B6343" s="11">
        <v>145</v>
      </c>
      <c r="C6343" s="11">
        <v>2</v>
      </c>
      <c r="D6343" s="20" t="str">
        <f>L6343</f>
        <v>out_f &lt;- "C:/NGS/save/.fastq"</v>
      </c>
      <c r="F6343" t="s">
        <v>95</v>
      </c>
      <c r="G6343" t="s">
        <v>13</v>
      </c>
      <c r="H6343" t="str">
        <f>'1. Input and Output files list'!$E$6</f>
        <v>C:/NGS/save/</v>
      </c>
      <c r="I6343" t="str">
        <f>'1. Input and Output files list'!$I$368</f>
        <v>.fastq</v>
      </c>
      <c r="J6343" s="7" t="s">
        <v>16</v>
      </c>
      <c r="L6343" t="str">
        <f>CONCATENATE(F6343,G6343,H6343,I6343,J6343)</f>
        <v>out_f &lt;- "C:/NGS/save/.fastq"</v>
      </c>
    </row>
    <row r="6344" spans="1:18" x14ac:dyDescent="0.15">
      <c r="A6344" s="15">
        <v>6343</v>
      </c>
      <c r="B6344" s="11">
        <v>145</v>
      </c>
      <c r="C6344" s="11">
        <v>3</v>
      </c>
      <c r="D6344" s="20" t="str">
        <f>L6344</f>
        <v>param_trim &lt;- 0</v>
      </c>
      <c r="F6344" t="s">
        <v>163</v>
      </c>
      <c r="G6344">
        <f>'1. Input and Output files list'!$H$368</f>
        <v>0</v>
      </c>
      <c r="J6344" s="15"/>
      <c r="L6344" t="str">
        <f>CONCATENATE(F6344,G6344)</f>
        <v>param_trim &lt;- 0</v>
      </c>
    </row>
    <row r="6345" spans="1:18" x14ac:dyDescent="0.15">
      <c r="A6345" s="15">
        <v>6344</v>
      </c>
      <c r="B6345" s="11">
        <v>145</v>
      </c>
      <c r="C6345" s="11">
        <v>4</v>
      </c>
      <c r="D6345" s="20" t="s">
        <v>21</v>
      </c>
    </row>
    <row r="6346" spans="1:18" x14ac:dyDescent="0.15">
      <c r="A6346" s="15">
        <v>6345</v>
      </c>
      <c r="B6346" s="11">
        <v>145</v>
      </c>
      <c r="C6346" s="11">
        <v>5</v>
      </c>
      <c r="D6346" s="20" t="s">
        <v>22</v>
      </c>
      <c r="F6346" s="15"/>
      <c r="G6346" s="15"/>
      <c r="H6346" s="15"/>
    </row>
    <row r="6347" spans="1:18" x14ac:dyDescent="0.15">
      <c r="A6347" s="15">
        <v>6346</v>
      </c>
      <c r="B6347" s="11">
        <v>145</v>
      </c>
      <c r="C6347" s="11">
        <v>6</v>
      </c>
      <c r="D6347" s="20" t="s">
        <v>23</v>
      </c>
    </row>
    <row r="6348" spans="1:18" x14ac:dyDescent="0.15">
      <c r="A6348" s="15">
        <v>6347</v>
      </c>
      <c r="B6348" s="11">
        <v>145</v>
      </c>
      <c r="C6348" s="11">
        <v>7</v>
      </c>
      <c r="D6348" s="20" t="str">
        <f>L6348</f>
        <v>hoge1 &lt;- DNAStringSet(sread(fastq), start=1, end=hoge)</v>
      </c>
      <c r="F6348" t="s">
        <v>166</v>
      </c>
      <c r="G6348">
        <f>'1. Input and Output files list'!$G$368+1</f>
        <v>1</v>
      </c>
      <c r="H6348" t="s">
        <v>26</v>
      </c>
      <c r="L6348" t="str">
        <f>CONCATENATE(F6348,G6348,H6348)</f>
        <v>hoge1 &lt;- DNAStringSet(sread(fastq), start=1, end=hoge)</v>
      </c>
    </row>
    <row r="6349" spans="1:18" x14ac:dyDescent="0.15">
      <c r="A6349" s="15">
        <v>6348</v>
      </c>
      <c r="B6349" s="11">
        <v>145</v>
      </c>
      <c r="C6349" s="11">
        <v>8</v>
      </c>
      <c r="D6349" s="20" t="str">
        <f>L6349</f>
        <v>hoge2 &lt;- BStringSet(quality(quality(fastq)), start=1, end=hoge)</v>
      </c>
      <c r="F6349" t="s">
        <v>167</v>
      </c>
      <c r="G6349">
        <f>'1. Input and Output files list'!$G$368+1</f>
        <v>1</v>
      </c>
      <c r="H6349" t="s">
        <v>26</v>
      </c>
      <c r="L6349" t="str">
        <f>CONCATENATE(F6349,G6349,H6349)</f>
        <v>hoge2 &lt;- BStringSet(quality(quality(fastq)), start=1, end=hoge)</v>
      </c>
    </row>
    <row r="6350" spans="1:18" x14ac:dyDescent="0.15">
      <c r="A6350" s="15">
        <v>6349</v>
      </c>
      <c r="B6350" s="11">
        <v>145</v>
      </c>
      <c r="C6350" s="11">
        <v>9</v>
      </c>
      <c r="D6350" s="20" t="s">
        <v>24</v>
      </c>
      <c r="F6350" s="15"/>
      <c r="H6350" s="15"/>
    </row>
    <row r="6351" spans="1:18" x14ac:dyDescent="0.15">
      <c r="A6351" s="15">
        <v>6350</v>
      </c>
      <c r="B6351" s="11">
        <v>145</v>
      </c>
      <c r="C6351" s="11">
        <v>10</v>
      </c>
      <c r="D6351" s="20" t="s">
        <v>96</v>
      </c>
    </row>
    <row r="6352" spans="1:18" x14ac:dyDescent="0.15">
      <c r="A6352" s="15">
        <v>6351</v>
      </c>
      <c r="B6352" s="11">
        <v>145</v>
      </c>
      <c r="C6352" s="11">
        <v>11</v>
      </c>
      <c r="D6352" s="53" t="str">
        <f>R6352</f>
        <v>param1 &lt;- 35</v>
      </c>
      <c r="F6352" t="s">
        <v>843</v>
      </c>
      <c r="G6352">
        <f>'1. Input and Output files list'!$E$32</f>
        <v>35</v>
      </c>
      <c r="R6352" t="str">
        <f>CONCATENATE(F6352,G6352,H6352)</f>
        <v>param1 &lt;- 35</v>
      </c>
    </row>
    <row r="6353" spans="1:18" x14ac:dyDescent="0.15">
      <c r="A6353" s="15">
        <v>6352</v>
      </c>
      <c r="B6353" s="11">
        <v>145</v>
      </c>
      <c r="C6353" s="11">
        <v>12</v>
      </c>
      <c r="D6353" s="53" t="str">
        <f>R6353</f>
        <v>param2 &lt;- 0.1</v>
      </c>
      <c r="F6353" t="s">
        <v>844</v>
      </c>
      <c r="G6353">
        <f>'1. Input and Output files list'!$E$34</f>
        <v>0.1</v>
      </c>
      <c r="R6353" t="str">
        <f>CONCATENATE(F6353,G6353,H6353)</f>
        <v>param2 &lt;- 0.1</v>
      </c>
    </row>
    <row r="6354" spans="1:18" x14ac:dyDescent="0.15">
      <c r="A6354" s="15">
        <v>6353</v>
      </c>
      <c r="B6354" s="11">
        <v>145</v>
      </c>
      <c r="C6354" s="11">
        <v>13</v>
      </c>
      <c r="D6354" s="53" t="str">
        <f>R6354</f>
        <v>fastq &lt;- readFastq("C:/NGS/save/.fastq")</v>
      </c>
      <c r="F6354" t="s">
        <v>845</v>
      </c>
      <c r="G6354" t="str">
        <f>'1. Input and Output files list'!$E$6</f>
        <v>C:/NGS/save/</v>
      </c>
      <c r="H6354" s="5" t="str">
        <f>'1. Input and Output files list'!$I$368</f>
        <v>.fastq</v>
      </c>
      <c r="I6354" t="s">
        <v>4</v>
      </c>
      <c r="J6354">
        <v>145</v>
      </c>
      <c r="R6354" t="str">
        <f>CONCATENATE(F6354,G6354,H6354,I6354)</f>
        <v>fastq &lt;- readFastq("C:/NGS/save/.fastq")</v>
      </c>
    </row>
    <row r="6355" spans="1:18" x14ac:dyDescent="0.15">
      <c r="A6355" s="15">
        <v>6354</v>
      </c>
      <c r="B6355" s="11">
        <v>145</v>
      </c>
      <c r="C6355" s="11">
        <v>14</v>
      </c>
      <c r="D6355" s="53" t="s">
        <v>840</v>
      </c>
    </row>
    <row r="6356" spans="1:18" x14ac:dyDescent="0.15">
      <c r="A6356" s="15">
        <v>6355</v>
      </c>
      <c r="B6356" s="11">
        <v>145</v>
      </c>
      <c r="C6356" s="11">
        <v>15</v>
      </c>
      <c r="D6356" s="53" t="s">
        <v>841</v>
      </c>
    </row>
    <row r="6357" spans="1:18" x14ac:dyDescent="0.15">
      <c r="A6357" s="15">
        <v>6356</v>
      </c>
      <c r="B6357" s="11">
        <v>145</v>
      </c>
      <c r="C6357" s="11">
        <v>16</v>
      </c>
      <c r="D6357" s="53" t="s">
        <v>842</v>
      </c>
    </row>
    <row r="6358" spans="1:18" x14ac:dyDescent="0.15">
      <c r="A6358" s="15">
        <v>6357</v>
      </c>
      <c r="B6358" s="11">
        <v>145</v>
      </c>
      <c r="C6358" s="11">
        <v>17</v>
      </c>
      <c r="D6358" s="20" t="str">
        <f>L6358</f>
        <v xml:space="preserve">writeFastq(fastq, "C:/NGS/save/F2_Adap-0.fastq", compress=F)   </v>
      </c>
      <c r="F6358" t="s">
        <v>847</v>
      </c>
      <c r="G6358" t="str">
        <f>'1. Input and Output files list'!$E$6</f>
        <v>C:/NGS/save/</v>
      </c>
      <c r="H6358" t="s">
        <v>850</v>
      </c>
      <c r="L6358" t="str">
        <f>CONCATENATE(F6358,G6358,H6358,I6358,J6358)</f>
        <v xml:space="preserve">writeFastq(fastq, "C:/NGS/save/F2_Adap-0.fastq", compress=F)   </v>
      </c>
    </row>
    <row r="6359" spans="1:18" x14ac:dyDescent="0.15">
      <c r="A6359" s="15">
        <v>6358</v>
      </c>
      <c r="B6359" s="11">
        <v>145</v>
      </c>
      <c r="C6359" s="11">
        <v>18</v>
      </c>
      <c r="D6359" s="20" t="str">
        <f>L6359</f>
        <v>in_f &lt;- "C:/NGS/save/F2_Adap-0.fastq"</v>
      </c>
      <c r="F6359" t="s">
        <v>14</v>
      </c>
      <c r="G6359" t="s">
        <v>13</v>
      </c>
      <c r="H6359" t="str">
        <f>'1. Input and Output files list'!$E$6</f>
        <v>C:/NGS/save/</v>
      </c>
      <c r="I6359" t="s">
        <v>849</v>
      </c>
      <c r="J6359" s="7"/>
      <c r="L6359" t="str">
        <f>CONCATENATE(F6359,G6359,H6359,I6359,J6359)</f>
        <v>in_f &lt;- "C:/NGS/save/F2_Adap-0.fastq"</v>
      </c>
    </row>
    <row r="6360" spans="1:18" x14ac:dyDescent="0.15">
      <c r="A6360" s="15">
        <v>6359</v>
      </c>
      <c r="B6360" s="11">
        <v>145</v>
      </c>
      <c r="C6360" s="11">
        <v>19</v>
      </c>
      <c r="D6360" s="20" t="str">
        <f>L6360</f>
        <v>out_f &lt;- "C:/NGS/save/F2_Adap-1.fastq"</v>
      </c>
      <c r="F6360" t="s">
        <v>15</v>
      </c>
      <c r="G6360" t="str">
        <f>'1. Input and Output files list'!$E$6</f>
        <v>C:/NGS/save/</v>
      </c>
      <c r="H6360" t="s">
        <v>86</v>
      </c>
      <c r="L6360" t="str">
        <f>CONCATENATE(F6360,G6360,H6360)</f>
        <v>out_f &lt;- "C:/NGS/save/F2_Adap-1.fastq"</v>
      </c>
    </row>
    <row r="6361" spans="1:18" x14ac:dyDescent="0.15">
      <c r="A6361" s="15">
        <v>6360</v>
      </c>
      <c r="B6361" s="11">
        <v>145</v>
      </c>
      <c r="C6361" s="11">
        <v>20</v>
      </c>
      <c r="D6361" s="20" t="str">
        <f>L6361</f>
        <v>param_adapter &lt;- "CATGAGATCGGAAGAGCGTCGTGTAGGGAAAGAGTGT"  #Adapter sequence 1</v>
      </c>
      <c r="F6361" s="11" t="s">
        <v>44</v>
      </c>
      <c r="G6361" s="11" t="str">
        <f>'1. Input and Output files list'!$E$64</f>
        <v>CATGAGATCGGAAGAGCGTCGTGTAGGGAAAGAGTGT</v>
      </c>
      <c r="H6361" s="11" t="s">
        <v>46</v>
      </c>
      <c r="L6361" t="str">
        <f>CONCATENATE(F6361,G6361,H6361)</f>
        <v>param_adapter &lt;- "CATGAGATCGGAAGAGCGTCGTGTAGGGAAAGAGTGT"  #Adapter sequence 1</v>
      </c>
    </row>
    <row r="6362" spans="1:18" x14ac:dyDescent="0.15">
      <c r="A6362" s="15">
        <v>6361</v>
      </c>
      <c r="B6362" s="11">
        <v>145</v>
      </c>
      <c r="C6362" s="11">
        <v>21</v>
      </c>
      <c r="D6362" s="20" t="s">
        <v>28</v>
      </c>
    </row>
    <row r="6363" spans="1:18" x14ac:dyDescent="0.15">
      <c r="A6363" s="15">
        <v>6362</v>
      </c>
      <c r="B6363" s="11">
        <v>145</v>
      </c>
      <c r="C6363" s="11">
        <v>22</v>
      </c>
      <c r="D6363" s="20" t="str">
        <f>L6363</f>
        <v>in_f &lt;- "C:/NGS/save/F2_Adap-1.fastq"</v>
      </c>
      <c r="F6363" t="s">
        <v>12</v>
      </c>
      <c r="G6363" t="str">
        <f>'1. Input and Output files list'!$E$6</f>
        <v>C:/NGS/save/</v>
      </c>
      <c r="H6363" t="s">
        <v>86</v>
      </c>
      <c r="L6363" t="str">
        <f>CONCATENATE(F6363,G6363,H6363)</f>
        <v>in_f &lt;- "C:/NGS/save/F2_Adap-1.fastq"</v>
      </c>
    </row>
    <row r="6364" spans="1:18" x14ac:dyDescent="0.15">
      <c r="A6364" s="15">
        <v>6363</v>
      </c>
      <c r="B6364" s="11">
        <v>145</v>
      </c>
      <c r="C6364" s="11">
        <v>23</v>
      </c>
      <c r="D6364" s="20" t="str">
        <f>L6364</f>
        <v>out_f &lt;- "C:/NGS/save/F2_Adap-2.fastq"</v>
      </c>
      <c r="F6364" t="s">
        <v>15</v>
      </c>
      <c r="G6364" t="str">
        <f>'1. Input and Output files list'!$E$6</f>
        <v>C:/NGS/save/</v>
      </c>
      <c r="H6364" t="s">
        <v>87</v>
      </c>
      <c r="L6364" t="str">
        <f>CONCATENATE(F6364,G6364,H6364)</f>
        <v>out_f &lt;- "C:/NGS/save/F2_Adap-2.fastq"</v>
      </c>
    </row>
    <row r="6365" spans="1:18" x14ac:dyDescent="0.15">
      <c r="A6365" s="15">
        <v>6364</v>
      </c>
      <c r="B6365" s="11">
        <v>145</v>
      </c>
      <c r="C6365" s="11">
        <v>24</v>
      </c>
      <c r="D6365" s="20" t="str">
        <f>L6365</f>
        <v>param_adapter &lt;- "TAAGATCGGAAGAGCACACGTCTGAACTCCAGTCAC"  #Adapter sequence 2</v>
      </c>
      <c r="F6365" s="11" t="s">
        <v>44</v>
      </c>
      <c r="G6365" t="str">
        <f>'1. Input and Output files list'!$E$65</f>
        <v>TAAGATCGGAAGAGCACACGTCTGAACTCCAGTCAC</v>
      </c>
      <c r="H6365" s="11" t="s">
        <v>47</v>
      </c>
      <c r="L6365" t="str">
        <f>CONCATENATE(F6365,G6365,H6365)</f>
        <v>param_adapter &lt;- "TAAGATCGGAAGAGCACACGTCTGAACTCCAGTCAC"  #Adapter sequence 2</v>
      </c>
    </row>
    <row r="6366" spans="1:18" x14ac:dyDescent="0.15">
      <c r="A6366" s="15">
        <v>6365</v>
      </c>
      <c r="B6366" s="11">
        <v>145</v>
      </c>
      <c r="C6366" s="11">
        <v>25</v>
      </c>
      <c r="D6366" s="20" t="s">
        <v>29</v>
      </c>
    </row>
    <row r="6367" spans="1:18" x14ac:dyDescent="0.15">
      <c r="A6367" s="15">
        <v>6366</v>
      </c>
      <c r="B6367" s="11">
        <v>145</v>
      </c>
      <c r="C6367" s="11">
        <v>26</v>
      </c>
      <c r="D6367" s="20" t="str">
        <f>L6367</f>
        <v>in_f &lt;- "C:/NGS/save/F2_Adap-2.fastq"</v>
      </c>
      <c r="F6367" t="s">
        <v>12</v>
      </c>
      <c r="G6367" t="str">
        <f>'1. Input and Output files list'!$E$6</f>
        <v>C:/NGS/save/</v>
      </c>
      <c r="H6367" t="s">
        <v>87</v>
      </c>
      <c r="J6367" s="15"/>
      <c r="L6367" t="str">
        <f>CONCATENATE(F6367,G6367,H6367)</f>
        <v>in_f &lt;- "C:/NGS/save/F2_Adap-2.fastq"</v>
      </c>
    </row>
    <row r="6368" spans="1:18" x14ac:dyDescent="0.15">
      <c r="A6368" s="15">
        <v>6367</v>
      </c>
      <c r="B6368" s="11">
        <v>145</v>
      </c>
      <c r="C6368" s="11">
        <v>27</v>
      </c>
      <c r="D6368" s="20" t="str">
        <f>L6368</f>
        <v>out_f &lt;- "C:/NGS/save/F2_Adap-3.fastq"</v>
      </c>
      <c r="F6368" t="s">
        <v>15</v>
      </c>
      <c r="G6368" t="str">
        <f>'1. Input and Output files list'!$E$6</f>
        <v>C:/NGS/save/</v>
      </c>
      <c r="H6368" t="s">
        <v>88</v>
      </c>
      <c r="L6368" t="str">
        <f>CONCATENATE(F6368,G6368,H6368)</f>
        <v>out_f &lt;- "C:/NGS/save/F2_Adap-3.fastq"</v>
      </c>
    </row>
    <row r="6369" spans="1:20" x14ac:dyDescent="0.15">
      <c r="A6369" s="15">
        <v>6368</v>
      </c>
      <c r="B6369" s="11">
        <v>145</v>
      </c>
      <c r="C6369" s="11">
        <v>28</v>
      </c>
      <c r="D6369" s="20" t="str">
        <f>L6369</f>
        <v>param_adapter &lt;- "TAAGATCGGAAGAGCGTCGTGTAGGGAAAGAGTGT"  #Adapter sequence 3</v>
      </c>
      <c r="F6369" s="15" t="s">
        <v>44</v>
      </c>
      <c r="G6369" t="str">
        <f>'1. Input and Output files list'!$E$66</f>
        <v>TAAGATCGGAAGAGCGTCGTGTAGGGAAAGAGTGT</v>
      </c>
      <c r="H6369" s="15" t="s">
        <v>49</v>
      </c>
      <c r="I6369" s="15"/>
      <c r="L6369" t="str">
        <f>CONCATENATE(F6369,G6369,H6369)</f>
        <v>param_adapter &lt;- "TAAGATCGGAAGAGCGTCGTGTAGGGAAAGAGTGT"  #Adapter sequence 3</v>
      </c>
    </row>
    <row r="6370" spans="1:20" x14ac:dyDescent="0.15">
      <c r="A6370" s="15">
        <v>6369</v>
      </c>
      <c r="B6370" s="11">
        <v>145</v>
      </c>
      <c r="C6370" s="11">
        <v>29</v>
      </c>
      <c r="D6370" s="20" t="s">
        <v>30</v>
      </c>
    </row>
    <row r="6371" spans="1:20" x14ac:dyDescent="0.15">
      <c r="A6371" s="15">
        <v>6370</v>
      </c>
      <c r="B6371" s="11">
        <v>145</v>
      </c>
      <c r="C6371" s="11">
        <v>30</v>
      </c>
      <c r="D6371" s="20" t="str">
        <f>L6371</f>
        <v>in_f &lt;- "C:/NGS/save/F2_Adap-3.fastq"</v>
      </c>
      <c r="F6371" t="s">
        <v>12</v>
      </c>
      <c r="G6371" t="str">
        <f>'1. Input and Output files list'!$E$6</f>
        <v>C:/NGS/save/</v>
      </c>
      <c r="H6371" t="s">
        <v>88</v>
      </c>
      <c r="J6371" s="15"/>
      <c r="L6371" t="str">
        <f>CONCATENATE(F6371,G6371,H6371)</f>
        <v>in_f &lt;- "C:/NGS/save/F2_Adap-3.fastq"</v>
      </c>
    </row>
    <row r="6372" spans="1:20" x14ac:dyDescent="0.15">
      <c r="A6372" s="15">
        <v>6371</v>
      </c>
      <c r="B6372" s="11">
        <v>145</v>
      </c>
      <c r="C6372" s="11">
        <v>31</v>
      </c>
      <c r="D6372" s="20" t="str">
        <f>L6372</f>
        <v>out_f &lt;- "C:/NGS/save/AdapterTrim_.fastq"</v>
      </c>
      <c r="F6372" t="s">
        <v>36</v>
      </c>
      <c r="G6372" t="str">
        <f>'1. Input and Output files list'!$E$6</f>
        <v>C:/NGS/save/</v>
      </c>
      <c r="H6372" t="s">
        <v>38</v>
      </c>
      <c r="I6372" t="str">
        <f>'1. Input and Output files list'!$I$368</f>
        <v>.fastq</v>
      </c>
      <c r="J6372" t="s">
        <v>16</v>
      </c>
      <c r="L6372" t="str">
        <f>CONCATENATE(F6372,G6372,H6372,I6372,J6372)</f>
        <v>out_f &lt;- "C:/NGS/save/AdapterTrim_.fastq"</v>
      </c>
    </row>
    <row r="6373" spans="1:20" x14ac:dyDescent="0.15">
      <c r="A6373" s="15">
        <v>6372</v>
      </c>
      <c r="B6373" s="11">
        <v>145</v>
      </c>
      <c r="C6373" s="11">
        <v>32</v>
      </c>
      <c r="D6373" s="20" t="str">
        <f>L6373</f>
        <v>param_adapter &lt;- "CATGAGATCGGAAGAGCACACGTCTGAACTCCAGTCAC"  #Adapter sequence 4</v>
      </c>
      <c r="F6373" t="s">
        <v>44</v>
      </c>
      <c r="G6373" t="str">
        <f>'1. Input and Output files list'!$E$67</f>
        <v>CATGAGATCGGAAGAGCACACGTCTGAACTCCAGTCAC</v>
      </c>
      <c r="H6373" t="s">
        <v>51</v>
      </c>
      <c r="L6373" t="str">
        <f>CONCATENATE(F6373,G6373,H6373)</f>
        <v>param_adapter &lt;- "CATGAGATCGGAAGAGCACACGTCTGAACTCCAGTCAC"  #Adapter sequence 4</v>
      </c>
    </row>
    <row r="6374" spans="1:20" x14ac:dyDescent="0.15">
      <c r="A6374" s="15">
        <v>6373</v>
      </c>
      <c r="B6374" s="11">
        <v>145</v>
      </c>
      <c r="C6374" s="11">
        <v>33</v>
      </c>
      <c r="D6374" s="20" t="s">
        <v>31</v>
      </c>
    </row>
    <row r="6375" spans="1:20" x14ac:dyDescent="0.15">
      <c r="A6375" s="15">
        <v>6374</v>
      </c>
      <c r="B6375" s="11">
        <v>145</v>
      </c>
      <c r="C6375" s="11">
        <v>34</v>
      </c>
      <c r="D6375" s="20" t="s">
        <v>32</v>
      </c>
    </row>
    <row r="6376" spans="1:20" x14ac:dyDescent="0.15">
      <c r="A6376" s="15">
        <v>6375</v>
      </c>
      <c r="B6376" s="11">
        <v>145</v>
      </c>
      <c r="C6376" s="11">
        <v>35</v>
      </c>
      <c r="D6376" s="20" t="str">
        <f>L6376</f>
        <v>write.csv(res, "C:/NGS/save/.fastq.csv")</v>
      </c>
      <c r="F6376" t="s">
        <v>35</v>
      </c>
      <c r="G6376" t="str">
        <f>'1. Input and Output files list'!$E$6</f>
        <v>C:/NGS/save/</v>
      </c>
      <c r="H6376" t="str">
        <f>'1. Input and Output files list'!$I$368</f>
        <v>.fastq</v>
      </c>
      <c r="I6376" t="s">
        <v>34</v>
      </c>
      <c r="L6376" t="str">
        <f>CONCATENATE(F6376,G6376,H6376,I6376)</f>
        <v>write.csv(res, "C:/NGS/save/.fastq.csv")</v>
      </c>
    </row>
    <row r="6377" spans="1:20" x14ac:dyDescent="0.15">
      <c r="A6377" s="15">
        <v>6376</v>
      </c>
      <c r="B6377" s="11">
        <v>145</v>
      </c>
      <c r="C6377" s="11">
        <v>36</v>
      </c>
      <c r="D6377" s="20" t="str">
        <f>L6377</f>
        <v>system.time(fastq &lt;- fread("C:/NGS/save/AdapterTrim_.fastq", header=F, sep="\t", na.strings="NA", strip.white=TRUE, verbose=TRUE))</v>
      </c>
      <c r="F6377" t="s">
        <v>92</v>
      </c>
      <c r="G6377" t="str">
        <f>'1. Input and Output files list'!$E$6</f>
        <v>C:/NGS/save/</v>
      </c>
      <c r="H6377" t="s">
        <v>38</v>
      </c>
      <c r="I6377" t="str">
        <f>'1. Input and Output files list'!$I$368</f>
        <v>.fastq</v>
      </c>
      <c r="J6377" t="s">
        <v>20</v>
      </c>
      <c r="L6377" t="str">
        <f>CONCATENATE(F6377,G6377,H6377,I6377,J6377)</f>
        <v>system.time(fastq &lt;- fread("C:/NGS/save/AdapterTrim_.fastq", header=F, sep="\t", na.strings="NA", strip.white=TRUE, verbose=TRUE))</v>
      </c>
    </row>
    <row r="6378" spans="1:20" x14ac:dyDescent="0.15">
      <c r="A6378" s="15">
        <v>6377</v>
      </c>
      <c r="B6378" s="11">
        <v>145</v>
      </c>
      <c r="C6378" s="11">
        <v>37</v>
      </c>
      <c r="D6378" s="20" t="str">
        <f>T6378</f>
        <v>file.remove("C:/NGS/save/AdapterTrim_.fastq","C:/NGS/save/F2_Adap-0.fastq","C:/NGS/save/F2_Adap-1.fastq","C:/NGS/save/F2_Adap-2.fastq","C:/NGS/save/F2_Adap-3.fastq")</v>
      </c>
      <c r="F6378" t="s">
        <v>11</v>
      </c>
      <c r="G6378" t="str">
        <f>'1. Input and Output files list'!$E$6</f>
        <v>C:/NGS/save/</v>
      </c>
      <c r="H6378" t="s">
        <v>38</v>
      </c>
      <c r="I6378" t="str">
        <f>'1. Input and Output files list'!$I$368</f>
        <v>.fastq</v>
      </c>
      <c r="J6378" t="s">
        <v>852</v>
      </c>
      <c r="K6378" t="str">
        <f>'1. Input and Output files list'!$E$6</f>
        <v>C:/NGS/save/</v>
      </c>
      <c r="L6378" t="s">
        <v>851</v>
      </c>
      <c r="M6378" t="str">
        <f>'1. Input and Output files list'!$E$6</f>
        <v>C:/NGS/save/</v>
      </c>
      <c r="N6378" t="s">
        <v>89</v>
      </c>
      <c r="O6378" t="str">
        <f>'1. Input and Output files list'!$E$6</f>
        <v>C:/NGS/save/</v>
      </c>
      <c r="P6378" t="s">
        <v>90</v>
      </c>
      <c r="Q6378" t="str">
        <f>'1. Input and Output files list'!$E$6</f>
        <v>C:/NGS/save/</v>
      </c>
      <c r="R6378" t="s">
        <v>91</v>
      </c>
      <c r="T6378" t="str">
        <f>CONCATENATE(F6378,G6378,H6378,I6378,J6378,K6378,L6378,M6378,N6378,O6378,P6378,Q6378,R6378)</f>
        <v>file.remove("C:/NGS/save/AdapterTrim_.fastq","C:/NGS/save/F2_Adap-0.fastq","C:/NGS/save/F2_Adap-1.fastq","C:/NGS/save/F2_Adap-2.fastq","C:/NGS/save/F2_Adap-3.fastq")</v>
      </c>
    </row>
    <row r="6379" spans="1:20" x14ac:dyDescent="0.15">
      <c r="A6379" s="15">
        <v>6378</v>
      </c>
      <c r="B6379" s="11">
        <v>145</v>
      </c>
      <c r="C6379" s="11">
        <v>38</v>
      </c>
      <c r="D6379" s="20" t="s">
        <v>93</v>
      </c>
    </row>
    <row r="6380" spans="1:20" x14ac:dyDescent="0.15">
      <c r="A6380" s="15">
        <v>6379</v>
      </c>
      <c r="B6380" s="11">
        <v>145</v>
      </c>
      <c r="C6380" s="11">
        <v>39</v>
      </c>
      <c r="D6380" s="20" t="s">
        <v>2</v>
      </c>
    </row>
    <row r="6381" spans="1:20" x14ac:dyDescent="0.15">
      <c r="A6381" s="15">
        <v>6380</v>
      </c>
      <c r="B6381" s="11">
        <v>145</v>
      </c>
      <c r="C6381" s="11">
        <v>40</v>
      </c>
      <c r="D6381" s="20" t="str">
        <f>K6381</f>
        <v>system.time(write.csv(RADtag, file="C:/NGS/save/.tagcount", row.names = F))</v>
      </c>
      <c r="F6381" t="s">
        <v>164</v>
      </c>
      <c r="G6381" t="str">
        <f>'1. Input and Output files list'!$E$6</f>
        <v>C:/NGS/save/</v>
      </c>
      <c r="H6381" t="str">
        <f>'1. Input and Output files list'!$J$368</f>
        <v>.tagcount</v>
      </c>
      <c r="I6381" t="s">
        <v>210</v>
      </c>
      <c r="J6381" s="15"/>
      <c r="K6381" t="str">
        <f>CONCATENATE(F6381,G6381,H6381,I6381)</f>
        <v>system.time(write.csv(RADtag, file="C:/NGS/save/.tagcount", row.names = F))</v>
      </c>
    </row>
    <row r="6382" spans="1:20" x14ac:dyDescent="0.15">
      <c r="A6382" s="15">
        <v>6381</v>
      </c>
      <c r="B6382" s="11">
        <v>145</v>
      </c>
      <c r="C6382" s="11">
        <v>41</v>
      </c>
      <c r="D6382" s="20" t="str">
        <f>L6382</f>
        <v>file.remove("C:/NGS/save/.fastq")</v>
      </c>
      <c r="F6382" t="s">
        <v>97</v>
      </c>
      <c r="G6382" t="s">
        <v>13</v>
      </c>
      <c r="H6382" s="15" t="str">
        <f>'1. Input and Output files list'!$E$6</f>
        <v>C:/NGS/save/</v>
      </c>
      <c r="I6382" s="15" t="str">
        <f>'1. Input and Output files list'!$I$368</f>
        <v>.fastq</v>
      </c>
      <c r="J6382" s="7" t="s">
        <v>16</v>
      </c>
      <c r="K6382" t="s">
        <v>52</v>
      </c>
      <c r="L6382" t="str">
        <f>CONCATENATE(F6382,G6382,H6382,I6382,J6382,K6382)</f>
        <v>file.remove("C:/NGS/save/.fastq")</v>
      </c>
    </row>
    <row r="6383" spans="1:20" x14ac:dyDescent="0.15">
      <c r="A6383" s="15">
        <v>6382</v>
      </c>
      <c r="B6383" s="11">
        <v>145</v>
      </c>
      <c r="C6383" s="11">
        <v>42</v>
      </c>
      <c r="D6383" s="20" t="s">
        <v>170</v>
      </c>
      <c r="F6383" s="15"/>
      <c r="G6383" s="15"/>
      <c r="H6383" s="15"/>
    </row>
    <row r="6384" spans="1:20" x14ac:dyDescent="0.15">
      <c r="A6384" s="15">
        <v>6383</v>
      </c>
      <c r="B6384" s="11">
        <v>145</v>
      </c>
      <c r="C6384" s="11">
        <v>43</v>
      </c>
      <c r="D6384" s="20" t="str">
        <f>L6384</f>
        <v>system.time(write.csv(RAD_1over, file="C:/NGS/save/.tagcount1over", row.names = F))</v>
      </c>
      <c r="F6384" s="10" t="s">
        <v>171</v>
      </c>
      <c r="G6384" t="str">
        <f>'1. Input and Output files list'!$E$6</f>
        <v>C:/NGS/save/</v>
      </c>
      <c r="H6384" s="10" t="str">
        <f>'1. Input and Output files list'!$K$368</f>
        <v>.tagcount1over</v>
      </c>
      <c r="I6384" s="10" t="s">
        <v>210</v>
      </c>
      <c r="L6384" t="str">
        <f>CONCATENATE(F6384,G6384,H6384,I6384)</f>
        <v>system.time(write.csv(RAD_1over, file="C:/NGS/save/.tagcount1over", row.names = F))</v>
      </c>
    </row>
    <row r="6385" spans="1:18" x14ac:dyDescent="0.15">
      <c r="A6385" s="15">
        <v>6384</v>
      </c>
      <c r="B6385" s="11">
        <v>145</v>
      </c>
      <c r="C6385" s="11">
        <v>44</v>
      </c>
      <c r="D6385" s="20" t="s">
        <v>1073</v>
      </c>
    </row>
    <row r="6386" spans="1:18" x14ac:dyDescent="0.15">
      <c r="A6386" s="15">
        <v>6385</v>
      </c>
      <c r="B6386" s="11">
        <v>146</v>
      </c>
      <c r="C6386" s="11">
        <v>1</v>
      </c>
      <c r="D6386" s="20" t="str">
        <f>L6386</f>
        <v>in_f &lt;- c("0", "0")</v>
      </c>
      <c r="F6386" t="s">
        <v>3</v>
      </c>
      <c r="G6386">
        <f>'1. Input and Output files list'!$E$370</f>
        <v>0</v>
      </c>
      <c r="H6386" t="s">
        <v>10</v>
      </c>
      <c r="I6386">
        <f>'1. Input and Output files list'!$E$371</f>
        <v>0</v>
      </c>
      <c r="J6386" t="s">
        <v>4</v>
      </c>
      <c r="L6386" t="str">
        <f>CONCATENATE(F6386,G6386,H6386,I6386,J6386)</f>
        <v>in_f &lt;- c("0", "0")</v>
      </c>
    </row>
    <row r="6387" spans="1:18" x14ac:dyDescent="0.15">
      <c r="A6387" s="15">
        <v>6386</v>
      </c>
      <c r="B6387" s="11">
        <v>146</v>
      </c>
      <c r="C6387" s="11">
        <v>2</v>
      </c>
      <c r="D6387" s="20" t="str">
        <f>L6387</f>
        <v>out_f &lt;- "C:/NGS/save/.fastq"</v>
      </c>
      <c r="F6387" s="15" t="s">
        <v>95</v>
      </c>
      <c r="G6387" t="s">
        <v>13</v>
      </c>
      <c r="H6387" s="15" t="str">
        <f>'1. Input and Output files list'!$E$6</f>
        <v>C:/NGS/save/</v>
      </c>
      <c r="I6387" t="str">
        <f>'1. Input and Output files list'!$I$370</f>
        <v>.fastq</v>
      </c>
      <c r="J6387" s="7" t="s">
        <v>16</v>
      </c>
      <c r="L6387" t="str">
        <f>CONCATENATE(F6387,G6387,H6387,I6387,J6387)</f>
        <v>out_f &lt;- "C:/NGS/save/.fastq"</v>
      </c>
    </row>
    <row r="6388" spans="1:18" x14ac:dyDescent="0.15">
      <c r="A6388" s="15">
        <v>6387</v>
      </c>
      <c r="B6388" s="11">
        <v>146</v>
      </c>
      <c r="C6388" s="11">
        <v>3</v>
      </c>
      <c r="D6388" s="20" t="str">
        <f>L6388</f>
        <v>param_trim &lt;- 0</v>
      </c>
      <c r="F6388" t="s">
        <v>163</v>
      </c>
      <c r="G6388">
        <f>'1. Input and Output files list'!$H$370</f>
        <v>0</v>
      </c>
      <c r="L6388" t="str">
        <f>CONCATENATE(F6388,G6388)</f>
        <v>param_trim &lt;- 0</v>
      </c>
    </row>
    <row r="6389" spans="1:18" x14ac:dyDescent="0.15">
      <c r="A6389" s="15">
        <v>6388</v>
      </c>
      <c r="B6389" s="11">
        <v>146</v>
      </c>
      <c r="C6389" s="11">
        <v>4</v>
      </c>
      <c r="D6389" s="20" t="s">
        <v>21</v>
      </c>
      <c r="F6389" s="15"/>
      <c r="G6389" s="15"/>
      <c r="H6389" s="15"/>
    </row>
    <row r="6390" spans="1:18" x14ac:dyDescent="0.15">
      <c r="A6390" s="15">
        <v>6389</v>
      </c>
      <c r="B6390" s="11">
        <v>146</v>
      </c>
      <c r="C6390" s="11">
        <v>5</v>
      </c>
      <c r="D6390" s="20" t="s">
        <v>22</v>
      </c>
    </row>
    <row r="6391" spans="1:18" x14ac:dyDescent="0.15">
      <c r="A6391" s="15">
        <v>6390</v>
      </c>
      <c r="B6391" s="11">
        <v>146</v>
      </c>
      <c r="C6391" s="11">
        <v>6</v>
      </c>
      <c r="D6391" s="20" t="s">
        <v>23</v>
      </c>
    </row>
    <row r="6392" spans="1:18" x14ac:dyDescent="0.15">
      <c r="A6392" s="15">
        <v>6391</v>
      </c>
      <c r="B6392" s="11">
        <v>146</v>
      </c>
      <c r="C6392" s="11">
        <v>7</v>
      </c>
      <c r="D6392" s="20" t="str">
        <f>L6392</f>
        <v>hoge1 &lt;- DNAStringSet(sread(fastq), start=1, end=hoge)</v>
      </c>
      <c r="F6392" t="s">
        <v>166</v>
      </c>
      <c r="G6392">
        <f>'1. Input and Output files list'!$G$370+1</f>
        <v>1</v>
      </c>
      <c r="H6392" t="s">
        <v>26</v>
      </c>
      <c r="L6392" t="str">
        <f>CONCATENATE(F6392,G6392,H6392)</f>
        <v>hoge1 &lt;- DNAStringSet(sread(fastq), start=1, end=hoge)</v>
      </c>
    </row>
    <row r="6393" spans="1:18" x14ac:dyDescent="0.15">
      <c r="A6393" s="15">
        <v>6392</v>
      </c>
      <c r="B6393" s="11">
        <v>146</v>
      </c>
      <c r="C6393" s="11">
        <v>8</v>
      </c>
      <c r="D6393" s="20" t="str">
        <f>L6393</f>
        <v>hoge2 &lt;- BStringSet(quality(quality(fastq)), start=1, end=hoge)</v>
      </c>
      <c r="F6393" s="15" t="s">
        <v>167</v>
      </c>
      <c r="G6393">
        <f>'1. Input and Output files list'!$G$370+1</f>
        <v>1</v>
      </c>
      <c r="H6393" s="15" t="s">
        <v>26</v>
      </c>
      <c r="L6393" t="str">
        <f>CONCATENATE(F6393,G6393,H6393)</f>
        <v>hoge2 &lt;- BStringSet(quality(quality(fastq)), start=1, end=hoge)</v>
      </c>
    </row>
    <row r="6394" spans="1:18" x14ac:dyDescent="0.15">
      <c r="A6394" s="15">
        <v>6393</v>
      </c>
      <c r="B6394" s="11">
        <v>146</v>
      </c>
      <c r="C6394" s="11">
        <v>9</v>
      </c>
      <c r="D6394" s="20" t="s">
        <v>24</v>
      </c>
    </row>
    <row r="6395" spans="1:18" x14ac:dyDescent="0.15">
      <c r="A6395" s="15">
        <v>6394</v>
      </c>
      <c r="B6395" s="11">
        <v>146</v>
      </c>
      <c r="C6395" s="11">
        <v>10</v>
      </c>
      <c r="D6395" s="20" t="s">
        <v>96</v>
      </c>
    </row>
    <row r="6396" spans="1:18" x14ac:dyDescent="0.15">
      <c r="A6396" s="15">
        <v>6395</v>
      </c>
      <c r="B6396" s="11">
        <v>146</v>
      </c>
      <c r="C6396" s="11">
        <v>11</v>
      </c>
      <c r="D6396" s="53" t="str">
        <f>R6396</f>
        <v>param1 &lt;- 35</v>
      </c>
      <c r="F6396" t="s">
        <v>843</v>
      </c>
      <c r="G6396">
        <f>'1. Input and Output files list'!$E$32</f>
        <v>35</v>
      </c>
      <c r="R6396" t="str">
        <f>CONCATENATE(F6396,G6396,H6396)</f>
        <v>param1 &lt;- 35</v>
      </c>
    </row>
    <row r="6397" spans="1:18" x14ac:dyDescent="0.15">
      <c r="A6397" s="15">
        <v>6396</v>
      </c>
      <c r="B6397" s="11">
        <v>146</v>
      </c>
      <c r="C6397" s="11">
        <v>12</v>
      </c>
      <c r="D6397" s="53" t="str">
        <f>R6397</f>
        <v>param2 &lt;- 0.1</v>
      </c>
      <c r="F6397" t="s">
        <v>844</v>
      </c>
      <c r="G6397">
        <f>'1. Input and Output files list'!$E$34</f>
        <v>0.1</v>
      </c>
      <c r="R6397" t="str">
        <f>CONCATENATE(F6397,G6397,H6397)</f>
        <v>param2 &lt;- 0.1</v>
      </c>
    </row>
    <row r="6398" spans="1:18" x14ac:dyDescent="0.15">
      <c r="A6398" s="15">
        <v>6397</v>
      </c>
      <c r="B6398" s="11">
        <v>146</v>
      </c>
      <c r="C6398" s="11">
        <v>13</v>
      </c>
      <c r="D6398" s="53" t="str">
        <f>R6398</f>
        <v>fastq &lt;- readFastq("C:/NGS/save/.fastq")</v>
      </c>
      <c r="F6398" t="s">
        <v>845</v>
      </c>
      <c r="G6398" t="str">
        <f>'1. Input and Output files list'!$E$6</f>
        <v>C:/NGS/save/</v>
      </c>
      <c r="H6398" s="5" t="str">
        <f>'1. Input and Output files list'!$I$370</f>
        <v>.fastq</v>
      </c>
      <c r="I6398" t="s">
        <v>4</v>
      </c>
      <c r="J6398">
        <v>146</v>
      </c>
      <c r="R6398" t="str">
        <f>CONCATENATE(F6398,G6398,H6398,I6398)</f>
        <v>fastq &lt;- readFastq("C:/NGS/save/.fastq")</v>
      </c>
    </row>
    <row r="6399" spans="1:18" x14ac:dyDescent="0.15">
      <c r="A6399" s="15">
        <v>6398</v>
      </c>
      <c r="B6399" s="11">
        <v>146</v>
      </c>
      <c r="C6399" s="11">
        <v>14</v>
      </c>
      <c r="D6399" s="53" t="s">
        <v>840</v>
      </c>
    </row>
    <row r="6400" spans="1:18" x14ac:dyDescent="0.15">
      <c r="A6400" s="15">
        <v>6399</v>
      </c>
      <c r="B6400" s="11">
        <v>146</v>
      </c>
      <c r="C6400" s="11">
        <v>15</v>
      </c>
      <c r="D6400" s="53" t="s">
        <v>841</v>
      </c>
    </row>
    <row r="6401" spans="1:12" x14ac:dyDescent="0.15">
      <c r="A6401" s="15">
        <v>6400</v>
      </c>
      <c r="B6401" s="11">
        <v>146</v>
      </c>
      <c r="C6401" s="11">
        <v>16</v>
      </c>
      <c r="D6401" s="53" t="s">
        <v>842</v>
      </c>
    </row>
    <row r="6402" spans="1:12" x14ac:dyDescent="0.15">
      <c r="A6402" s="15">
        <v>6401</v>
      </c>
      <c r="B6402" s="11">
        <v>146</v>
      </c>
      <c r="C6402" s="11">
        <v>17</v>
      </c>
      <c r="D6402" s="20" t="str">
        <f>L6402</f>
        <v xml:space="preserve">writeFastq(fastq, "C:/NGS/save/F2_Adap-0.fastq", compress=F)   </v>
      </c>
      <c r="F6402" t="s">
        <v>847</v>
      </c>
      <c r="G6402" t="str">
        <f>'1. Input and Output files list'!$E$6</f>
        <v>C:/NGS/save/</v>
      </c>
      <c r="H6402" t="s">
        <v>850</v>
      </c>
      <c r="L6402" t="str">
        <f>CONCATENATE(F6402,G6402,H6402,I6402,J6402)</f>
        <v xml:space="preserve">writeFastq(fastq, "C:/NGS/save/F2_Adap-0.fastq", compress=F)   </v>
      </c>
    </row>
    <row r="6403" spans="1:12" x14ac:dyDescent="0.15">
      <c r="A6403" s="15">
        <v>6402</v>
      </c>
      <c r="B6403" s="11">
        <v>146</v>
      </c>
      <c r="C6403" s="11">
        <v>18</v>
      </c>
      <c r="D6403" s="20" t="str">
        <f>L6403</f>
        <v>in_f &lt;- "C:/NGS/save/F2_Adap-0.fastq"</v>
      </c>
      <c r="F6403" t="s">
        <v>14</v>
      </c>
      <c r="G6403" t="s">
        <v>13</v>
      </c>
      <c r="H6403" t="str">
        <f>'1. Input and Output files list'!$E$6</f>
        <v>C:/NGS/save/</v>
      </c>
      <c r="I6403" t="s">
        <v>849</v>
      </c>
      <c r="J6403" s="7"/>
      <c r="L6403" t="str">
        <f>CONCATENATE(F6403,G6403,H6403,I6403,J6403)</f>
        <v>in_f &lt;- "C:/NGS/save/F2_Adap-0.fastq"</v>
      </c>
    </row>
    <row r="6404" spans="1:12" x14ac:dyDescent="0.15">
      <c r="A6404" s="15">
        <v>6403</v>
      </c>
      <c r="B6404" s="11">
        <v>146</v>
      </c>
      <c r="C6404" s="11">
        <v>19</v>
      </c>
      <c r="D6404" s="20" t="str">
        <f>L6404</f>
        <v>out_f &lt;- "C:/NGS/save/F2_Adap-1.fastq"</v>
      </c>
      <c r="F6404" t="s">
        <v>15</v>
      </c>
      <c r="G6404" t="str">
        <f>'1. Input and Output files list'!$E$6</f>
        <v>C:/NGS/save/</v>
      </c>
      <c r="H6404" t="s">
        <v>86</v>
      </c>
      <c r="J6404" s="15"/>
      <c r="L6404" t="str">
        <f>CONCATENATE(F6404,G6404,H6404)</f>
        <v>out_f &lt;- "C:/NGS/save/F2_Adap-1.fastq"</v>
      </c>
    </row>
    <row r="6405" spans="1:12" x14ac:dyDescent="0.15">
      <c r="A6405" s="15">
        <v>6404</v>
      </c>
      <c r="B6405" s="11">
        <v>146</v>
      </c>
      <c r="C6405" s="11">
        <v>20</v>
      </c>
      <c r="D6405" s="20" t="str">
        <f>L6405</f>
        <v>param_adapter &lt;- "CATGAGATCGGAAGAGCGTCGTGTAGGGAAAGAGTGT"  #Adapter sequence 1</v>
      </c>
      <c r="F6405" s="11" t="s">
        <v>44</v>
      </c>
      <c r="G6405" s="11" t="str">
        <f>'1. Input and Output files list'!$E$64</f>
        <v>CATGAGATCGGAAGAGCGTCGTGTAGGGAAAGAGTGT</v>
      </c>
      <c r="H6405" s="11" t="s">
        <v>46</v>
      </c>
      <c r="L6405" t="str">
        <f>CONCATENATE(F6405,G6405,H6405)</f>
        <v>param_adapter &lt;- "CATGAGATCGGAAGAGCGTCGTGTAGGGAAAGAGTGT"  #Adapter sequence 1</v>
      </c>
    </row>
    <row r="6406" spans="1:12" x14ac:dyDescent="0.15">
      <c r="A6406" s="15">
        <v>6405</v>
      </c>
      <c r="B6406" s="11">
        <v>146</v>
      </c>
      <c r="C6406" s="11">
        <v>21</v>
      </c>
      <c r="D6406" s="20" t="s">
        <v>28</v>
      </c>
      <c r="F6406" s="15"/>
      <c r="H6406" s="15"/>
      <c r="I6406" s="15"/>
    </row>
    <row r="6407" spans="1:12" x14ac:dyDescent="0.15">
      <c r="A6407" s="15">
        <v>6406</v>
      </c>
      <c r="B6407" s="11">
        <v>146</v>
      </c>
      <c r="C6407" s="11">
        <v>22</v>
      </c>
      <c r="D6407" s="20" t="str">
        <f>L6407</f>
        <v>in_f &lt;- "C:/NGS/save/F2_Adap-1.fastq"</v>
      </c>
      <c r="F6407" t="s">
        <v>12</v>
      </c>
      <c r="G6407" t="str">
        <f>'1. Input and Output files list'!$E$6</f>
        <v>C:/NGS/save/</v>
      </c>
      <c r="H6407" t="s">
        <v>86</v>
      </c>
      <c r="L6407" t="str">
        <f>CONCATENATE(F6407,G6407,H6407)</f>
        <v>in_f &lt;- "C:/NGS/save/F2_Adap-1.fastq"</v>
      </c>
    </row>
    <row r="6408" spans="1:12" x14ac:dyDescent="0.15">
      <c r="A6408" s="15">
        <v>6407</v>
      </c>
      <c r="B6408" s="11">
        <v>146</v>
      </c>
      <c r="C6408" s="11">
        <v>23</v>
      </c>
      <c r="D6408" s="20" t="str">
        <f>L6408</f>
        <v>out_f &lt;- "C:/NGS/save/F2_Adap-2.fastq"</v>
      </c>
      <c r="F6408" t="s">
        <v>15</v>
      </c>
      <c r="G6408" t="str">
        <f>'1. Input and Output files list'!$E$6</f>
        <v>C:/NGS/save/</v>
      </c>
      <c r="H6408" t="s">
        <v>87</v>
      </c>
      <c r="J6408" s="15"/>
      <c r="L6408" t="str">
        <f>CONCATENATE(F6408,G6408,H6408)</f>
        <v>out_f &lt;- "C:/NGS/save/F2_Adap-2.fastq"</v>
      </c>
    </row>
    <row r="6409" spans="1:12" x14ac:dyDescent="0.15">
      <c r="A6409" s="15">
        <v>6408</v>
      </c>
      <c r="B6409" s="11">
        <v>146</v>
      </c>
      <c r="C6409" s="11">
        <v>24</v>
      </c>
      <c r="D6409" s="20" t="str">
        <f>L6409</f>
        <v>param_adapter &lt;- "TAAGATCGGAAGAGCACACGTCTGAACTCCAGTCAC"  #Adapter sequence 2</v>
      </c>
      <c r="F6409" s="11" t="s">
        <v>44</v>
      </c>
      <c r="G6409" t="str">
        <f>'1. Input and Output files list'!$E$65</f>
        <v>TAAGATCGGAAGAGCACACGTCTGAACTCCAGTCAC</v>
      </c>
      <c r="H6409" s="11" t="s">
        <v>47</v>
      </c>
      <c r="L6409" t="str">
        <f>CONCATENATE(F6409,G6409,H6409)</f>
        <v>param_adapter &lt;- "TAAGATCGGAAGAGCACACGTCTGAACTCCAGTCAC"  #Adapter sequence 2</v>
      </c>
    </row>
    <row r="6410" spans="1:12" x14ac:dyDescent="0.15">
      <c r="A6410" s="15">
        <v>6409</v>
      </c>
      <c r="B6410" s="11">
        <v>146</v>
      </c>
      <c r="C6410" s="11">
        <v>25</v>
      </c>
      <c r="D6410" s="20" t="s">
        <v>29</v>
      </c>
      <c r="J6410" s="15"/>
    </row>
    <row r="6411" spans="1:12" x14ac:dyDescent="0.15">
      <c r="A6411" s="15">
        <v>6410</v>
      </c>
      <c r="B6411" s="11">
        <v>146</v>
      </c>
      <c r="C6411" s="11">
        <v>26</v>
      </c>
      <c r="D6411" s="20" t="str">
        <f>L6411</f>
        <v>in_f &lt;- "C:/NGS/save/F2_Adap-2.fastq"</v>
      </c>
      <c r="F6411" t="s">
        <v>12</v>
      </c>
      <c r="G6411" t="str">
        <f>'1. Input and Output files list'!$E$6</f>
        <v>C:/NGS/save/</v>
      </c>
      <c r="H6411" t="s">
        <v>87</v>
      </c>
      <c r="L6411" t="str">
        <f>CONCATENATE(F6411,G6411,H6411)</f>
        <v>in_f &lt;- "C:/NGS/save/F2_Adap-2.fastq"</v>
      </c>
    </row>
    <row r="6412" spans="1:12" x14ac:dyDescent="0.15">
      <c r="A6412" s="15">
        <v>6411</v>
      </c>
      <c r="B6412" s="11">
        <v>146</v>
      </c>
      <c r="C6412" s="11">
        <v>27</v>
      </c>
      <c r="D6412" s="20" t="str">
        <f>L6412</f>
        <v>out_f &lt;- "C:/NGS/save/F2_Adap-3.fastq"</v>
      </c>
      <c r="F6412" s="15" t="s">
        <v>15</v>
      </c>
      <c r="G6412" t="str">
        <f>'1. Input and Output files list'!$E$6</f>
        <v>C:/NGS/save/</v>
      </c>
      <c r="H6412" s="15" t="s">
        <v>88</v>
      </c>
      <c r="I6412" s="15"/>
      <c r="L6412" t="str">
        <f>CONCATENATE(F6412,G6412,H6412)</f>
        <v>out_f &lt;- "C:/NGS/save/F2_Adap-3.fastq"</v>
      </c>
    </row>
    <row r="6413" spans="1:12" x14ac:dyDescent="0.15">
      <c r="A6413" s="15">
        <v>6412</v>
      </c>
      <c r="B6413" s="11">
        <v>146</v>
      </c>
      <c r="C6413" s="11">
        <v>28</v>
      </c>
      <c r="D6413" s="20" t="str">
        <f>L6413</f>
        <v>param_adapter &lt;- "TAAGATCGGAAGAGCGTCGTGTAGGGAAAGAGTGT"  #Adapter sequence 3</v>
      </c>
      <c r="F6413" t="s">
        <v>44</v>
      </c>
      <c r="G6413" t="str">
        <f>'1. Input and Output files list'!$E$66</f>
        <v>TAAGATCGGAAGAGCGTCGTGTAGGGAAAGAGTGT</v>
      </c>
      <c r="H6413" t="s">
        <v>49</v>
      </c>
      <c r="L6413" t="str">
        <f>CONCATENATE(F6413,G6413,H6413)</f>
        <v>param_adapter &lt;- "TAAGATCGGAAGAGCGTCGTGTAGGGAAAGAGTGT"  #Adapter sequence 3</v>
      </c>
    </row>
    <row r="6414" spans="1:12" x14ac:dyDescent="0.15">
      <c r="A6414" s="15">
        <v>6413</v>
      </c>
      <c r="B6414" s="11">
        <v>146</v>
      </c>
      <c r="C6414" s="11">
        <v>29</v>
      </c>
      <c r="D6414" s="20" t="s">
        <v>30</v>
      </c>
      <c r="J6414" s="15"/>
    </row>
    <row r="6415" spans="1:12" x14ac:dyDescent="0.15">
      <c r="A6415" s="15">
        <v>6414</v>
      </c>
      <c r="B6415" s="11">
        <v>146</v>
      </c>
      <c r="C6415" s="11">
        <v>30</v>
      </c>
      <c r="D6415" s="20" t="str">
        <f>L6415</f>
        <v>in_f &lt;- "C:/NGS/save/F2_Adap-3.fastq"</v>
      </c>
      <c r="F6415" t="s">
        <v>12</v>
      </c>
      <c r="G6415" t="str">
        <f>'1. Input and Output files list'!$E$6</f>
        <v>C:/NGS/save/</v>
      </c>
      <c r="H6415" t="s">
        <v>88</v>
      </c>
      <c r="L6415" t="str">
        <f>CONCATENATE(F6415,G6415,H6415)</f>
        <v>in_f &lt;- "C:/NGS/save/F2_Adap-3.fastq"</v>
      </c>
    </row>
    <row r="6416" spans="1:12" x14ac:dyDescent="0.15">
      <c r="A6416" s="15">
        <v>6415</v>
      </c>
      <c r="B6416" s="11">
        <v>146</v>
      </c>
      <c r="C6416" s="11">
        <v>31</v>
      </c>
      <c r="D6416" s="20" t="str">
        <f>L6416</f>
        <v>out_f &lt;- "C:/NGS/save/AdapterTrim_.fastq"</v>
      </c>
      <c r="F6416" t="s">
        <v>36</v>
      </c>
      <c r="G6416" t="str">
        <f>'1. Input and Output files list'!$E$6</f>
        <v>C:/NGS/save/</v>
      </c>
      <c r="H6416" t="s">
        <v>38</v>
      </c>
      <c r="I6416" t="str">
        <f>'1. Input and Output files list'!$I$370</f>
        <v>.fastq</v>
      </c>
      <c r="J6416" t="s">
        <v>16</v>
      </c>
      <c r="L6416" t="str">
        <f>CONCATENATE(F6416,G6416,H6416,I6416,J6416)</f>
        <v>out_f &lt;- "C:/NGS/save/AdapterTrim_.fastq"</v>
      </c>
    </row>
    <row r="6417" spans="1:20" x14ac:dyDescent="0.15">
      <c r="A6417" s="15">
        <v>6416</v>
      </c>
      <c r="B6417" s="11">
        <v>146</v>
      </c>
      <c r="C6417" s="11">
        <v>32</v>
      </c>
      <c r="D6417" s="20" t="str">
        <f>L6417</f>
        <v>param_adapter &lt;- "CATGAGATCGGAAGAGCACACGTCTGAACTCCAGTCAC"  #Adapter sequence 4</v>
      </c>
      <c r="F6417" t="s">
        <v>44</v>
      </c>
      <c r="G6417" t="str">
        <f>'1. Input and Output files list'!$E$67</f>
        <v>CATGAGATCGGAAGAGCACACGTCTGAACTCCAGTCAC</v>
      </c>
      <c r="H6417" t="s">
        <v>51</v>
      </c>
      <c r="L6417" t="str">
        <f>CONCATENATE(F6417,G6417,H6417)</f>
        <v>param_adapter &lt;- "CATGAGATCGGAAGAGCACACGTCTGAACTCCAGTCAC"  #Adapter sequence 4</v>
      </c>
    </row>
    <row r="6418" spans="1:20" x14ac:dyDescent="0.15">
      <c r="A6418" s="15">
        <v>6417</v>
      </c>
      <c r="B6418" s="11">
        <v>146</v>
      </c>
      <c r="C6418" s="11">
        <v>33</v>
      </c>
      <c r="D6418" s="20" t="s">
        <v>31</v>
      </c>
      <c r="J6418" s="15"/>
    </row>
    <row r="6419" spans="1:20" x14ac:dyDescent="0.15">
      <c r="A6419" s="15">
        <v>6418</v>
      </c>
      <c r="B6419" s="11">
        <v>146</v>
      </c>
      <c r="C6419" s="11">
        <v>34</v>
      </c>
      <c r="D6419" s="20" t="s">
        <v>32</v>
      </c>
    </row>
    <row r="6420" spans="1:20" x14ac:dyDescent="0.15">
      <c r="A6420" s="15">
        <v>6419</v>
      </c>
      <c r="B6420" s="11">
        <v>146</v>
      </c>
      <c r="C6420" s="11">
        <v>35</v>
      </c>
      <c r="D6420" s="20" t="str">
        <f>L6420</f>
        <v>write.csv(res, "C:/NGS/save/.fastq.csv")</v>
      </c>
      <c r="F6420" s="15" t="s">
        <v>35</v>
      </c>
      <c r="G6420" s="15" t="str">
        <f>'1. Input and Output files list'!$E$6</f>
        <v>C:/NGS/save/</v>
      </c>
      <c r="H6420" s="15" t="str">
        <f>'1. Input and Output files list'!$I$370</f>
        <v>.fastq</v>
      </c>
      <c r="I6420" t="s">
        <v>34</v>
      </c>
      <c r="L6420" t="str">
        <f>CONCATENATE(F6420,G6420,H6420,I6420)</f>
        <v>write.csv(res, "C:/NGS/save/.fastq.csv")</v>
      </c>
    </row>
    <row r="6421" spans="1:20" x14ac:dyDescent="0.15">
      <c r="A6421" s="15">
        <v>6420</v>
      </c>
      <c r="B6421" s="11">
        <v>146</v>
      </c>
      <c r="C6421" s="11">
        <v>36</v>
      </c>
      <c r="D6421" s="20" t="str">
        <f>L6421</f>
        <v>system.time(fastq &lt;- fread("C:/NGS/save/AdapterTrim_.fastq", header=F, sep="\t", na.strings="NA", strip.white=TRUE, verbose=TRUE))</v>
      </c>
      <c r="F6421" t="s">
        <v>92</v>
      </c>
      <c r="G6421" t="str">
        <f>'1. Input and Output files list'!$E$6</f>
        <v>C:/NGS/save/</v>
      </c>
      <c r="H6421" t="s">
        <v>38</v>
      </c>
      <c r="I6421" t="str">
        <f>'1. Input and Output files list'!$I$370</f>
        <v>.fastq</v>
      </c>
      <c r="J6421" t="s">
        <v>20</v>
      </c>
      <c r="L6421" t="str">
        <f>CONCATENATE(F6421,G6421,H6421,I6421,J6421)</f>
        <v>system.time(fastq &lt;- fread("C:/NGS/save/AdapterTrim_.fastq", header=F, sep="\t", na.strings="NA", strip.white=TRUE, verbose=TRUE))</v>
      </c>
    </row>
    <row r="6422" spans="1:20" x14ac:dyDescent="0.15">
      <c r="A6422" s="15">
        <v>6421</v>
      </c>
      <c r="B6422" s="11">
        <v>146</v>
      </c>
      <c r="C6422" s="11">
        <v>37</v>
      </c>
      <c r="D6422" s="20" t="str">
        <f>T6422</f>
        <v>file.remove("C:/NGS/save/AdapterTrim_.fastq","C:/NGS/save/F2_Adap-0.fastq","C:/NGS/save/F2_Adap-1.fastq","C:/NGS/save/F2_Adap-2.fastq","C:/NGS/save/F2_Adap-3.fastq")</v>
      </c>
      <c r="F6422" t="s">
        <v>11</v>
      </c>
      <c r="G6422" t="str">
        <f>'1. Input and Output files list'!$E$6</f>
        <v>C:/NGS/save/</v>
      </c>
      <c r="H6422" t="s">
        <v>38</v>
      </c>
      <c r="I6422" t="str">
        <f>'1. Input and Output files list'!$I$370</f>
        <v>.fastq</v>
      </c>
      <c r="J6422" t="s">
        <v>852</v>
      </c>
      <c r="K6422" t="str">
        <f>'1. Input and Output files list'!$E$6</f>
        <v>C:/NGS/save/</v>
      </c>
      <c r="L6422" t="s">
        <v>851</v>
      </c>
      <c r="M6422" t="str">
        <f>'1. Input and Output files list'!$E$6</f>
        <v>C:/NGS/save/</v>
      </c>
      <c r="N6422" t="s">
        <v>89</v>
      </c>
      <c r="O6422" t="str">
        <f>'1. Input and Output files list'!$E$6</f>
        <v>C:/NGS/save/</v>
      </c>
      <c r="P6422" t="s">
        <v>90</v>
      </c>
      <c r="Q6422" t="str">
        <f>'1. Input and Output files list'!$E$6</f>
        <v>C:/NGS/save/</v>
      </c>
      <c r="R6422" t="s">
        <v>91</v>
      </c>
      <c r="T6422" t="str">
        <f>CONCATENATE(F6422,G6422,H6422,I6422,J6422,K6422,L6422,M6422,N6422,O6422,P6422,Q6422,R6422)</f>
        <v>file.remove("C:/NGS/save/AdapterTrim_.fastq","C:/NGS/save/F2_Adap-0.fastq","C:/NGS/save/F2_Adap-1.fastq","C:/NGS/save/F2_Adap-2.fastq","C:/NGS/save/F2_Adap-3.fastq")</v>
      </c>
    </row>
    <row r="6423" spans="1:20" x14ac:dyDescent="0.15">
      <c r="A6423" s="15">
        <v>6422</v>
      </c>
      <c r="B6423" s="11">
        <v>146</v>
      </c>
      <c r="C6423" s="11">
        <v>38</v>
      </c>
      <c r="D6423" s="20" t="s">
        <v>93</v>
      </c>
    </row>
    <row r="6424" spans="1:20" x14ac:dyDescent="0.15">
      <c r="A6424" s="15">
        <v>6423</v>
      </c>
      <c r="B6424" s="11">
        <v>146</v>
      </c>
      <c r="C6424" s="11">
        <v>39</v>
      </c>
      <c r="D6424" s="20" t="s">
        <v>2</v>
      </c>
      <c r="F6424" s="15"/>
      <c r="H6424" s="15"/>
    </row>
    <row r="6425" spans="1:20" x14ac:dyDescent="0.15">
      <c r="A6425" s="15">
        <v>6424</v>
      </c>
      <c r="B6425" s="11">
        <v>146</v>
      </c>
      <c r="C6425" s="11">
        <v>40</v>
      </c>
      <c r="D6425" s="20" t="str">
        <f>K6425</f>
        <v>system.time(write.csv(RADtag, file="C:/NGS/save/.tagcount", row.names = F))</v>
      </c>
      <c r="F6425" t="s">
        <v>164</v>
      </c>
      <c r="G6425" t="str">
        <f>'1. Input and Output files list'!$E$6</f>
        <v>C:/NGS/save/</v>
      </c>
      <c r="H6425" s="15" t="str">
        <f>'1. Input and Output files list'!$J$370</f>
        <v>.tagcount</v>
      </c>
      <c r="I6425" s="15" t="s">
        <v>210</v>
      </c>
      <c r="K6425" t="str">
        <f>CONCATENATE(F6425,G6425,H6425,I6425)</f>
        <v>system.time(write.csv(RADtag, file="C:/NGS/save/.tagcount", row.names = F))</v>
      </c>
    </row>
    <row r="6426" spans="1:20" x14ac:dyDescent="0.15">
      <c r="A6426" s="15">
        <v>6425</v>
      </c>
      <c r="B6426" s="11">
        <v>146</v>
      </c>
      <c r="C6426" s="11">
        <v>41</v>
      </c>
      <c r="D6426" s="20" t="str">
        <f>L6426</f>
        <v>file.remove("C:/NGS/save/.fastq")</v>
      </c>
      <c r="F6426" t="s">
        <v>97</v>
      </c>
      <c r="G6426" t="s">
        <v>13</v>
      </c>
      <c r="H6426" t="str">
        <f>'1. Input and Output files list'!$E$6</f>
        <v>C:/NGS/save/</v>
      </c>
      <c r="I6426" t="str">
        <f>'1. Input and Output files list'!$I$370</f>
        <v>.fastq</v>
      </c>
      <c r="J6426" s="7" t="s">
        <v>16</v>
      </c>
      <c r="K6426" t="s">
        <v>52</v>
      </c>
      <c r="L6426" t="str">
        <f>CONCATENATE(F6426,G6426,H6426,I6426,J6426,K6426)</f>
        <v>file.remove("C:/NGS/save/.fastq")</v>
      </c>
    </row>
    <row r="6427" spans="1:20" x14ac:dyDescent="0.15">
      <c r="A6427" s="15">
        <v>6426</v>
      </c>
      <c r="B6427" s="11">
        <v>146</v>
      </c>
      <c r="C6427" s="11">
        <v>42</v>
      </c>
      <c r="D6427" s="20" t="s">
        <v>170</v>
      </c>
    </row>
    <row r="6428" spans="1:20" x14ac:dyDescent="0.15">
      <c r="A6428" s="15">
        <v>6427</v>
      </c>
      <c r="B6428" s="11">
        <v>146</v>
      </c>
      <c r="C6428" s="11">
        <v>43</v>
      </c>
      <c r="D6428" s="20" t="str">
        <f>L6428</f>
        <v>system.time(write.csv(RAD_1over, file="C:/NGS/save/.tagcount1over", row.names = F))</v>
      </c>
      <c r="F6428" s="10" t="s">
        <v>171</v>
      </c>
      <c r="G6428" t="str">
        <f>'1. Input and Output files list'!$E$6</f>
        <v>C:/NGS/save/</v>
      </c>
      <c r="H6428" s="10" t="str">
        <f>'1. Input and Output files list'!$K$370</f>
        <v>.tagcount1over</v>
      </c>
      <c r="I6428" s="10" t="s">
        <v>210</v>
      </c>
      <c r="L6428" t="str">
        <f>CONCATENATE(F6428,G6428,H6428,I6428)</f>
        <v>system.time(write.csv(RAD_1over, file="C:/NGS/save/.tagcount1over", row.names = F))</v>
      </c>
    </row>
    <row r="6429" spans="1:20" x14ac:dyDescent="0.15">
      <c r="A6429" s="15">
        <v>6428</v>
      </c>
      <c r="B6429" s="11">
        <v>146</v>
      </c>
      <c r="C6429" s="11">
        <v>44</v>
      </c>
      <c r="D6429" s="20" t="s">
        <v>1073</v>
      </c>
    </row>
    <row r="6430" spans="1:20" x14ac:dyDescent="0.15">
      <c r="A6430" s="15">
        <v>6429</v>
      </c>
      <c r="B6430" s="11">
        <v>147</v>
      </c>
      <c r="C6430" s="11">
        <v>1</v>
      </c>
      <c r="D6430" s="20" t="str">
        <f>L6430</f>
        <v>in_f &lt;- c("0", "0")</v>
      </c>
      <c r="F6430" t="s">
        <v>3</v>
      </c>
      <c r="G6430">
        <f>'1. Input and Output files list'!$E$372</f>
        <v>0</v>
      </c>
      <c r="H6430" t="s">
        <v>10</v>
      </c>
      <c r="I6430">
        <f>'1. Input and Output files list'!$E$373</f>
        <v>0</v>
      </c>
      <c r="J6430" s="15" t="s">
        <v>4</v>
      </c>
      <c r="L6430" t="str">
        <f>CONCATENATE(F6430,G6430,H6430,I6430,J6430)</f>
        <v>in_f &lt;- c("0", "0")</v>
      </c>
    </row>
    <row r="6431" spans="1:20" x14ac:dyDescent="0.15">
      <c r="A6431" s="15">
        <v>6430</v>
      </c>
      <c r="B6431" s="11">
        <v>147</v>
      </c>
      <c r="C6431" s="11">
        <v>2</v>
      </c>
      <c r="D6431" s="20" t="str">
        <f>L6431</f>
        <v>out_f &lt;- "C:/NGS/save/.fastq"</v>
      </c>
      <c r="F6431" t="s">
        <v>95</v>
      </c>
      <c r="G6431" t="s">
        <v>13</v>
      </c>
      <c r="H6431" t="str">
        <f>'1. Input and Output files list'!$E$6</f>
        <v>C:/NGS/save/</v>
      </c>
      <c r="I6431" t="str">
        <f>'1. Input and Output files list'!$I$372</f>
        <v>.fastq</v>
      </c>
      <c r="J6431" s="7" t="s">
        <v>16</v>
      </c>
      <c r="L6431" t="str">
        <f>CONCATENATE(F6431,G6431,H6431,I6431,J6431)</f>
        <v>out_f &lt;- "C:/NGS/save/.fastq"</v>
      </c>
    </row>
    <row r="6432" spans="1:20" x14ac:dyDescent="0.15">
      <c r="A6432" s="15">
        <v>6431</v>
      </c>
      <c r="B6432" s="11">
        <v>147</v>
      </c>
      <c r="C6432" s="11">
        <v>3</v>
      </c>
      <c r="D6432" s="20" t="str">
        <f>L6432</f>
        <v>param_trim &lt;- 0</v>
      </c>
      <c r="F6432" s="15" t="s">
        <v>163</v>
      </c>
      <c r="G6432" s="15">
        <f>'1. Input and Output files list'!$H$372</f>
        <v>0</v>
      </c>
      <c r="H6432" s="15"/>
      <c r="L6432" t="str">
        <f>CONCATENATE(F6432,G6432)</f>
        <v>param_trim &lt;- 0</v>
      </c>
    </row>
    <row r="6433" spans="1:18" x14ac:dyDescent="0.15">
      <c r="A6433" s="15">
        <v>6432</v>
      </c>
      <c r="B6433" s="11">
        <v>147</v>
      </c>
      <c r="C6433" s="11">
        <v>4</v>
      </c>
      <c r="D6433" s="20" t="s">
        <v>21</v>
      </c>
    </row>
    <row r="6434" spans="1:18" x14ac:dyDescent="0.15">
      <c r="A6434" s="15">
        <v>6433</v>
      </c>
      <c r="B6434" s="11">
        <v>147</v>
      </c>
      <c r="C6434" s="11">
        <v>5</v>
      </c>
      <c r="D6434" s="20" t="s">
        <v>22</v>
      </c>
    </row>
    <row r="6435" spans="1:18" x14ac:dyDescent="0.15">
      <c r="A6435" s="15">
        <v>6434</v>
      </c>
      <c r="B6435" s="11">
        <v>147</v>
      </c>
      <c r="C6435" s="11">
        <v>6</v>
      </c>
      <c r="D6435" s="20" t="s">
        <v>23</v>
      </c>
    </row>
    <row r="6436" spans="1:18" x14ac:dyDescent="0.15">
      <c r="A6436" s="15">
        <v>6435</v>
      </c>
      <c r="B6436" s="11">
        <v>147</v>
      </c>
      <c r="C6436" s="11">
        <v>7</v>
      </c>
      <c r="D6436" s="20" t="str">
        <f>L6436</f>
        <v>hoge1 &lt;- DNAStringSet(sread(fastq), start=1, end=hoge)</v>
      </c>
      <c r="F6436" s="15" t="s">
        <v>166</v>
      </c>
      <c r="G6436">
        <f>'1. Input and Output files list'!$G$372+1</f>
        <v>1</v>
      </c>
      <c r="H6436" s="15" t="s">
        <v>26</v>
      </c>
      <c r="L6436" t="str">
        <f>CONCATENATE(F6436,G6436,H6436)</f>
        <v>hoge1 &lt;- DNAStringSet(sread(fastq), start=1, end=hoge)</v>
      </c>
    </row>
    <row r="6437" spans="1:18" x14ac:dyDescent="0.15">
      <c r="A6437" s="15">
        <v>6436</v>
      </c>
      <c r="B6437" s="11">
        <v>147</v>
      </c>
      <c r="C6437" s="11">
        <v>8</v>
      </c>
      <c r="D6437" s="20" t="str">
        <f>L6437</f>
        <v>hoge2 &lt;- BStringSet(quality(quality(fastq)), start=1, end=hoge)</v>
      </c>
      <c r="F6437" t="s">
        <v>167</v>
      </c>
      <c r="G6437">
        <f>'1. Input and Output files list'!$G$372+1</f>
        <v>1</v>
      </c>
      <c r="H6437" t="s">
        <v>26</v>
      </c>
      <c r="L6437" t="str">
        <f>CONCATENATE(F6437,G6437,H6437)</f>
        <v>hoge2 &lt;- BStringSet(quality(quality(fastq)), start=1, end=hoge)</v>
      </c>
    </row>
    <row r="6438" spans="1:18" x14ac:dyDescent="0.15">
      <c r="A6438" s="15">
        <v>6437</v>
      </c>
      <c r="B6438" s="11">
        <v>147</v>
      </c>
      <c r="C6438" s="11">
        <v>9</v>
      </c>
      <c r="D6438" s="20" t="s">
        <v>24</v>
      </c>
    </row>
    <row r="6439" spans="1:18" x14ac:dyDescent="0.15">
      <c r="A6439" s="15">
        <v>6438</v>
      </c>
      <c r="B6439" s="11">
        <v>147</v>
      </c>
      <c r="C6439" s="11">
        <v>10</v>
      </c>
      <c r="D6439" s="20" t="s">
        <v>96</v>
      </c>
    </row>
    <row r="6440" spans="1:18" x14ac:dyDescent="0.15">
      <c r="A6440" s="15">
        <v>6439</v>
      </c>
      <c r="B6440" s="11">
        <v>147</v>
      </c>
      <c r="C6440" s="11">
        <v>11</v>
      </c>
      <c r="D6440" s="53" t="str">
        <f>R6440</f>
        <v>param1 &lt;- 35</v>
      </c>
      <c r="F6440" t="s">
        <v>843</v>
      </c>
      <c r="G6440">
        <f>'1. Input and Output files list'!$E$32</f>
        <v>35</v>
      </c>
      <c r="R6440" t="str">
        <f>CONCATENATE(F6440,G6440,H6440)</f>
        <v>param1 &lt;- 35</v>
      </c>
    </row>
    <row r="6441" spans="1:18" x14ac:dyDescent="0.15">
      <c r="A6441" s="15">
        <v>6440</v>
      </c>
      <c r="B6441" s="11">
        <v>147</v>
      </c>
      <c r="C6441" s="11">
        <v>12</v>
      </c>
      <c r="D6441" s="53" t="str">
        <f>R6441</f>
        <v>param2 &lt;- 0.1</v>
      </c>
      <c r="F6441" t="s">
        <v>844</v>
      </c>
      <c r="G6441">
        <f>'1. Input and Output files list'!$E$34</f>
        <v>0.1</v>
      </c>
      <c r="J6441" s="15"/>
      <c r="R6441" t="str">
        <f>CONCATENATE(F6441,G6441,H6441)</f>
        <v>param2 &lt;- 0.1</v>
      </c>
    </row>
    <row r="6442" spans="1:18" x14ac:dyDescent="0.15">
      <c r="A6442" s="15">
        <v>6441</v>
      </c>
      <c r="B6442" s="11">
        <v>147</v>
      </c>
      <c r="C6442" s="11">
        <v>13</v>
      </c>
      <c r="D6442" s="53" t="str">
        <f>R6442</f>
        <v>fastq &lt;- readFastq("C:/NGS/save/.fastq")</v>
      </c>
      <c r="F6442" t="s">
        <v>845</v>
      </c>
      <c r="G6442" t="str">
        <f>'1. Input and Output files list'!$E$6</f>
        <v>C:/NGS/save/</v>
      </c>
      <c r="H6442" s="5" t="str">
        <f>'1. Input and Output files list'!$I$372</f>
        <v>.fastq</v>
      </c>
      <c r="I6442" t="s">
        <v>4</v>
      </c>
      <c r="J6442">
        <v>147</v>
      </c>
      <c r="R6442" t="str">
        <f>CONCATENATE(F6442,G6442,H6442,I6442)</f>
        <v>fastq &lt;- readFastq("C:/NGS/save/.fastq")</v>
      </c>
    </row>
    <row r="6443" spans="1:18" x14ac:dyDescent="0.15">
      <c r="A6443" s="15">
        <v>6442</v>
      </c>
      <c r="B6443" s="11">
        <v>147</v>
      </c>
      <c r="C6443" s="11">
        <v>14</v>
      </c>
      <c r="D6443" s="53" t="s">
        <v>840</v>
      </c>
      <c r="F6443" s="15"/>
      <c r="H6443" s="15"/>
      <c r="I6443" s="15"/>
    </row>
    <row r="6444" spans="1:18" x14ac:dyDescent="0.15">
      <c r="A6444" s="15">
        <v>6443</v>
      </c>
      <c r="B6444" s="11">
        <v>147</v>
      </c>
      <c r="C6444" s="11">
        <v>15</v>
      </c>
      <c r="D6444" s="53" t="s">
        <v>841</v>
      </c>
    </row>
    <row r="6445" spans="1:18" x14ac:dyDescent="0.15">
      <c r="A6445" s="15">
        <v>6444</v>
      </c>
      <c r="B6445" s="11">
        <v>147</v>
      </c>
      <c r="C6445" s="11">
        <v>16</v>
      </c>
      <c r="D6445" s="53" t="s">
        <v>842</v>
      </c>
      <c r="J6445" s="15"/>
    </row>
    <row r="6446" spans="1:18" x14ac:dyDescent="0.15">
      <c r="A6446" s="15">
        <v>6445</v>
      </c>
      <c r="B6446" s="11">
        <v>147</v>
      </c>
      <c r="C6446" s="11">
        <v>17</v>
      </c>
      <c r="D6446" s="20" t="str">
        <f>L6446</f>
        <v xml:space="preserve">writeFastq(fastq, "C:/NGS/save/F2_Adap-0.fastq", compress=F)   </v>
      </c>
      <c r="F6446" t="s">
        <v>847</v>
      </c>
      <c r="G6446" t="str">
        <f>'1. Input and Output files list'!$E$6</f>
        <v>C:/NGS/save/</v>
      </c>
      <c r="H6446" t="s">
        <v>850</v>
      </c>
      <c r="L6446" t="str">
        <f>CONCATENATE(F6446,G6446,H6446,I6446,J6446)</f>
        <v xml:space="preserve">writeFastq(fastq, "C:/NGS/save/F2_Adap-0.fastq", compress=F)   </v>
      </c>
    </row>
    <row r="6447" spans="1:18" x14ac:dyDescent="0.15">
      <c r="A6447" s="15">
        <v>6446</v>
      </c>
      <c r="B6447" s="11">
        <v>147</v>
      </c>
      <c r="C6447" s="11">
        <v>18</v>
      </c>
      <c r="D6447" s="20" t="str">
        <f>L6447</f>
        <v>in_f &lt;- "C:/NGS/save/F2_Adap-0.fastq"</v>
      </c>
      <c r="F6447" t="s">
        <v>14</v>
      </c>
      <c r="G6447" t="s">
        <v>13</v>
      </c>
      <c r="H6447" t="str">
        <f>'1. Input and Output files list'!$E$6</f>
        <v>C:/NGS/save/</v>
      </c>
      <c r="I6447" t="s">
        <v>849</v>
      </c>
      <c r="J6447" s="7"/>
      <c r="L6447" t="str">
        <f>CONCATENATE(F6447,G6447,H6447,I6447,J6447)</f>
        <v>in_f &lt;- "C:/NGS/save/F2_Adap-0.fastq"</v>
      </c>
    </row>
    <row r="6448" spans="1:18" x14ac:dyDescent="0.15">
      <c r="A6448" s="15">
        <v>6447</v>
      </c>
      <c r="B6448" s="11">
        <v>147</v>
      </c>
      <c r="C6448" s="11">
        <v>19</v>
      </c>
      <c r="D6448" s="20" t="str">
        <f>L6448</f>
        <v>out_f &lt;- "C:/NGS/save/F2_Adap-1.fastq"</v>
      </c>
      <c r="F6448" t="s">
        <v>15</v>
      </c>
      <c r="G6448" t="str">
        <f>'1. Input and Output files list'!$E$6</f>
        <v>C:/NGS/save/</v>
      </c>
      <c r="H6448" t="s">
        <v>86</v>
      </c>
      <c r="L6448" t="str">
        <f>CONCATENATE(F6448,G6448,H6448)</f>
        <v>out_f &lt;- "C:/NGS/save/F2_Adap-1.fastq"</v>
      </c>
    </row>
    <row r="6449" spans="1:12" x14ac:dyDescent="0.15">
      <c r="A6449" s="15">
        <v>6448</v>
      </c>
      <c r="B6449" s="11">
        <v>147</v>
      </c>
      <c r="C6449" s="11">
        <v>20</v>
      </c>
      <c r="D6449" s="20" t="str">
        <f>L6449</f>
        <v>param_adapter &lt;- "CATGAGATCGGAAGAGCGTCGTGTAGGGAAAGAGTGT"  #Adapter sequence 1</v>
      </c>
      <c r="F6449" s="11" t="s">
        <v>44</v>
      </c>
      <c r="G6449" s="11" t="str">
        <f>'1. Input and Output files list'!$E$64</f>
        <v>CATGAGATCGGAAGAGCGTCGTGTAGGGAAAGAGTGT</v>
      </c>
      <c r="H6449" s="11" t="s">
        <v>46</v>
      </c>
      <c r="L6449" t="str">
        <f>CONCATENATE(F6449,G6449,H6449)</f>
        <v>param_adapter &lt;- "CATGAGATCGGAAGAGCGTCGTGTAGGGAAAGAGTGT"  #Adapter sequence 1</v>
      </c>
    </row>
    <row r="6450" spans="1:12" x14ac:dyDescent="0.15">
      <c r="A6450" s="15">
        <v>6449</v>
      </c>
      <c r="B6450" s="11">
        <v>147</v>
      </c>
      <c r="C6450" s="11">
        <v>21</v>
      </c>
      <c r="D6450" s="20" t="s">
        <v>28</v>
      </c>
    </row>
    <row r="6451" spans="1:12" x14ac:dyDescent="0.15">
      <c r="A6451" s="15">
        <v>6450</v>
      </c>
      <c r="B6451" s="11">
        <v>147</v>
      </c>
      <c r="C6451" s="11">
        <v>22</v>
      </c>
      <c r="D6451" s="20" t="str">
        <f>L6451</f>
        <v>in_f &lt;- "C:/NGS/save/F2_Adap-1.fastq"</v>
      </c>
      <c r="F6451" t="s">
        <v>12</v>
      </c>
      <c r="G6451" t="str">
        <f>'1. Input and Output files list'!$E$6</f>
        <v>C:/NGS/save/</v>
      </c>
      <c r="H6451" t="s">
        <v>86</v>
      </c>
      <c r="L6451" t="str">
        <f>CONCATENATE(F6451,G6451,H6451)</f>
        <v>in_f &lt;- "C:/NGS/save/F2_Adap-1.fastq"</v>
      </c>
    </row>
    <row r="6452" spans="1:12" x14ac:dyDescent="0.15">
      <c r="A6452" s="15">
        <v>6451</v>
      </c>
      <c r="B6452" s="11">
        <v>147</v>
      </c>
      <c r="C6452" s="11">
        <v>23</v>
      </c>
      <c r="D6452" s="20" t="str">
        <f>L6452</f>
        <v>out_f &lt;- "C:/NGS/save/F2_Adap-2.fastq"</v>
      </c>
      <c r="F6452" t="s">
        <v>15</v>
      </c>
      <c r="G6452" t="str">
        <f>'1. Input and Output files list'!$E$6</f>
        <v>C:/NGS/save/</v>
      </c>
      <c r="H6452" t="s">
        <v>87</v>
      </c>
      <c r="L6452" t="str">
        <f>CONCATENATE(F6452,G6452,H6452)</f>
        <v>out_f &lt;- "C:/NGS/save/F2_Adap-2.fastq"</v>
      </c>
    </row>
    <row r="6453" spans="1:12" x14ac:dyDescent="0.15">
      <c r="A6453" s="15">
        <v>6452</v>
      </c>
      <c r="B6453" s="11">
        <v>147</v>
      </c>
      <c r="C6453" s="11">
        <v>24</v>
      </c>
      <c r="D6453" s="20" t="str">
        <f>L6453</f>
        <v>param_adapter &lt;- "TAAGATCGGAAGAGCACACGTCTGAACTCCAGTCAC"  #Adapter sequence 2</v>
      </c>
      <c r="F6453" s="11" t="s">
        <v>44</v>
      </c>
      <c r="G6453" t="str">
        <f>'1. Input and Output files list'!$E$65</f>
        <v>TAAGATCGGAAGAGCACACGTCTGAACTCCAGTCAC</v>
      </c>
      <c r="H6453" s="11" t="s">
        <v>47</v>
      </c>
      <c r="J6453" s="15"/>
      <c r="L6453" t="str">
        <f>CONCATENATE(F6453,G6453,H6453)</f>
        <v>param_adapter &lt;- "TAAGATCGGAAGAGCACACGTCTGAACTCCAGTCAC"  #Adapter sequence 2</v>
      </c>
    </row>
    <row r="6454" spans="1:12" x14ac:dyDescent="0.15">
      <c r="A6454" s="15">
        <v>6453</v>
      </c>
      <c r="B6454" s="11">
        <v>147</v>
      </c>
      <c r="C6454" s="11">
        <v>25</v>
      </c>
      <c r="D6454" s="20" t="s">
        <v>29</v>
      </c>
    </row>
    <row r="6455" spans="1:12" x14ac:dyDescent="0.15">
      <c r="A6455" s="15">
        <v>6454</v>
      </c>
      <c r="B6455" s="11">
        <v>147</v>
      </c>
      <c r="C6455" s="11">
        <v>26</v>
      </c>
      <c r="D6455" s="20" t="str">
        <f>L6455</f>
        <v>in_f &lt;- "C:/NGS/save/F2_Adap-2.fastq"</v>
      </c>
      <c r="F6455" s="15" t="s">
        <v>12</v>
      </c>
      <c r="G6455" t="str">
        <f>'1. Input and Output files list'!$E$6</f>
        <v>C:/NGS/save/</v>
      </c>
      <c r="H6455" s="15" t="s">
        <v>87</v>
      </c>
      <c r="I6455" s="15"/>
      <c r="J6455" s="15"/>
      <c r="L6455" t="str">
        <f>CONCATENATE(F6455,G6455,H6455)</f>
        <v>in_f &lt;- "C:/NGS/save/F2_Adap-2.fastq"</v>
      </c>
    </row>
    <row r="6456" spans="1:12" x14ac:dyDescent="0.15">
      <c r="A6456" s="15">
        <v>6455</v>
      </c>
      <c r="B6456" s="11">
        <v>147</v>
      </c>
      <c r="C6456" s="11">
        <v>27</v>
      </c>
      <c r="D6456" s="20" t="str">
        <f>L6456</f>
        <v>out_f &lt;- "C:/NGS/save/F2_Adap-3.fastq"</v>
      </c>
      <c r="F6456" t="s">
        <v>15</v>
      </c>
      <c r="G6456" t="str">
        <f>'1. Input and Output files list'!$E$6</f>
        <v>C:/NGS/save/</v>
      </c>
      <c r="H6456" t="s">
        <v>88</v>
      </c>
      <c r="L6456" t="str">
        <f>CONCATENATE(F6456,G6456,H6456)</f>
        <v>out_f &lt;- "C:/NGS/save/F2_Adap-3.fastq"</v>
      </c>
    </row>
    <row r="6457" spans="1:12" x14ac:dyDescent="0.15">
      <c r="A6457" s="15">
        <v>6456</v>
      </c>
      <c r="B6457" s="11">
        <v>147</v>
      </c>
      <c r="C6457" s="11">
        <v>28</v>
      </c>
      <c r="D6457" s="20" t="str">
        <f>L6457</f>
        <v>param_adapter &lt;- "TAAGATCGGAAGAGCGTCGTGTAGGGAAAGAGTGT"  #Adapter sequence 3</v>
      </c>
      <c r="F6457" s="15" t="s">
        <v>44</v>
      </c>
      <c r="G6457" s="15" t="str">
        <f>'1. Input and Output files list'!$E$66</f>
        <v>TAAGATCGGAAGAGCGTCGTGTAGGGAAAGAGTGT</v>
      </c>
      <c r="H6457" s="15" t="s">
        <v>49</v>
      </c>
      <c r="J6457" s="15"/>
      <c r="L6457" t="str">
        <f>CONCATENATE(F6457,G6457,H6457)</f>
        <v>param_adapter &lt;- "TAAGATCGGAAGAGCGTCGTGTAGGGAAAGAGTGT"  #Adapter sequence 3</v>
      </c>
    </row>
    <row r="6458" spans="1:12" x14ac:dyDescent="0.15">
      <c r="A6458" s="15">
        <v>6457</v>
      </c>
      <c r="B6458" s="11">
        <v>147</v>
      </c>
      <c r="C6458" s="11">
        <v>29</v>
      </c>
      <c r="D6458" s="20" t="s">
        <v>30</v>
      </c>
    </row>
    <row r="6459" spans="1:12" x14ac:dyDescent="0.15">
      <c r="A6459" s="15">
        <v>6458</v>
      </c>
      <c r="B6459" s="11">
        <v>147</v>
      </c>
      <c r="C6459" s="11">
        <v>30</v>
      </c>
      <c r="D6459" s="20" t="str">
        <f>L6459</f>
        <v>in_f &lt;- "C:/NGS/save/F2_Adap-3.fastq"</v>
      </c>
      <c r="F6459" t="s">
        <v>12</v>
      </c>
      <c r="G6459" t="str">
        <f>'1. Input and Output files list'!$E$6</f>
        <v>C:/NGS/save/</v>
      </c>
      <c r="H6459" t="s">
        <v>88</v>
      </c>
      <c r="L6459" t="str">
        <f>CONCATENATE(F6459,G6459,H6459)</f>
        <v>in_f &lt;- "C:/NGS/save/F2_Adap-3.fastq"</v>
      </c>
    </row>
    <row r="6460" spans="1:12" x14ac:dyDescent="0.15">
      <c r="A6460" s="15">
        <v>6459</v>
      </c>
      <c r="B6460" s="11">
        <v>147</v>
      </c>
      <c r="C6460" s="11">
        <v>31</v>
      </c>
      <c r="D6460" s="20" t="str">
        <f>L6460</f>
        <v>out_f &lt;- "C:/NGS/save/AdapterTrim_.fastq"</v>
      </c>
      <c r="F6460" t="s">
        <v>36</v>
      </c>
      <c r="G6460" t="str">
        <f>'1. Input and Output files list'!$E$6</f>
        <v>C:/NGS/save/</v>
      </c>
      <c r="H6460" t="s">
        <v>38</v>
      </c>
      <c r="I6460" t="str">
        <f>'1. Input and Output files list'!$I$372</f>
        <v>.fastq</v>
      </c>
      <c r="J6460" t="s">
        <v>16</v>
      </c>
      <c r="L6460" t="str">
        <f>CONCATENATE(F6460,G6460,H6460,I6460,J6460)</f>
        <v>out_f &lt;- "C:/NGS/save/AdapterTrim_.fastq"</v>
      </c>
    </row>
    <row r="6461" spans="1:12" x14ac:dyDescent="0.15">
      <c r="A6461" s="15">
        <v>6460</v>
      </c>
      <c r="B6461" s="11">
        <v>147</v>
      </c>
      <c r="C6461" s="11">
        <v>32</v>
      </c>
      <c r="D6461" s="20" t="str">
        <f>L6461</f>
        <v>param_adapter &lt;- "CATGAGATCGGAAGAGCACACGTCTGAACTCCAGTCAC"  #Adapter sequence 4</v>
      </c>
      <c r="F6461" s="15" t="s">
        <v>44</v>
      </c>
      <c r="G6461" t="str">
        <f>'1. Input and Output files list'!$E$67</f>
        <v>CATGAGATCGGAAGAGCACACGTCTGAACTCCAGTCAC</v>
      </c>
      <c r="H6461" s="15" t="s">
        <v>51</v>
      </c>
      <c r="L6461" t="str">
        <f>CONCATENATE(F6461,G6461,H6461)</f>
        <v>param_adapter &lt;- "CATGAGATCGGAAGAGCACACGTCTGAACTCCAGTCAC"  #Adapter sequence 4</v>
      </c>
    </row>
    <row r="6462" spans="1:12" x14ac:dyDescent="0.15">
      <c r="A6462" s="15">
        <v>6461</v>
      </c>
      <c r="B6462" s="11">
        <v>147</v>
      </c>
      <c r="C6462" s="11">
        <v>33</v>
      </c>
      <c r="D6462" s="20" t="s">
        <v>31</v>
      </c>
    </row>
    <row r="6463" spans="1:12" x14ac:dyDescent="0.15">
      <c r="A6463" s="15">
        <v>6462</v>
      </c>
      <c r="B6463" s="11">
        <v>147</v>
      </c>
      <c r="C6463" s="11">
        <v>34</v>
      </c>
      <c r="D6463" s="20" t="s">
        <v>32</v>
      </c>
    </row>
    <row r="6464" spans="1:12" x14ac:dyDescent="0.15">
      <c r="A6464" s="15">
        <v>6463</v>
      </c>
      <c r="B6464" s="11">
        <v>147</v>
      </c>
      <c r="C6464" s="11">
        <v>35</v>
      </c>
      <c r="D6464" s="20" t="str">
        <f>L6464</f>
        <v>write.csv(res, "C:/NGS/save/.fastq.csv")</v>
      </c>
      <c r="F6464" t="s">
        <v>35</v>
      </c>
      <c r="G6464" t="str">
        <f>'1. Input and Output files list'!$E$6</f>
        <v>C:/NGS/save/</v>
      </c>
      <c r="H6464" t="str">
        <f>'1. Input and Output files list'!$I$372</f>
        <v>.fastq</v>
      </c>
      <c r="I6464" t="s">
        <v>34</v>
      </c>
      <c r="L6464" t="str">
        <f>CONCATENATE(F6464,G6464,H6464,I6464)</f>
        <v>write.csv(res, "C:/NGS/save/.fastq.csv")</v>
      </c>
    </row>
    <row r="6465" spans="1:20" x14ac:dyDescent="0.15">
      <c r="A6465" s="15">
        <v>6464</v>
      </c>
      <c r="B6465" s="11">
        <v>147</v>
      </c>
      <c r="C6465" s="11">
        <v>36</v>
      </c>
      <c r="D6465" s="20" t="str">
        <f>L6465</f>
        <v>system.time(fastq &lt;- fread("C:/NGS/save/AdapterTrim_.fastq", header=F, sep="\t", na.strings="NA", strip.white=TRUE, verbose=TRUE))</v>
      </c>
      <c r="F6465" t="s">
        <v>92</v>
      </c>
      <c r="G6465" t="str">
        <f>'1. Input and Output files list'!$E$6</f>
        <v>C:/NGS/save/</v>
      </c>
      <c r="H6465" t="s">
        <v>38</v>
      </c>
      <c r="I6465" t="str">
        <f>'1. Input and Output files list'!$I$372</f>
        <v>.fastq</v>
      </c>
      <c r="J6465" t="s">
        <v>20</v>
      </c>
      <c r="L6465" t="str">
        <f>CONCATENATE(F6465,G6465,H6465,I6465,J6465)</f>
        <v>system.time(fastq &lt;- fread("C:/NGS/save/AdapterTrim_.fastq", header=F, sep="\t", na.strings="NA", strip.white=TRUE, verbose=TRUE))</v>
      </c>
    </row>
    <row r="6466" spans="1:20" x14ac:dyDescent="0.15">
      <c r="A6466" s="15">
        <v>6465</v>
      </c>
      <c r="B6466" s="11">
        <v>147</v>
      </c>
      <c r="C6466" s="11">
        <v>37</v>
      </c>
      <c r="D6466" s="20" t="str">
        <f>T6466</f>
        <v>file.remove("C:/NGS/save/AdapterTrim_.fastq","C:/NGS/save/F2_Adap-0.fastq","C:/NGS/save/F2_Adap-1.fastq","C:/NGS/save/F2_Adap-2.fastq","C:/NGS/save/F2_Adap-3.fastq")</v>
      </c>
      <c r="F6466" t="s">
        <v>11</v>
      </c>
      <c r="G6466" t="str">
        <f>'1. Input and Output files list'!$E$6</f>
        <v>C:/NGS/save/</v>
      </c>
      <c r="H6466" t="s">
        <v>38</v>
      </c>
      <c r="I6466" t="str">
        <f>'1. Input and Output files list'!$I$372</f>
        <v>.fastq</v>
      </c>
      <c r="J6466" t="s">
        <v>852</v>
      </c>
      <c r="K6466" t="str">
        <f>'1. Input and Output files list'!$E$6</f>
        <v>C:/NGS/save/</v>
      </c>
      <c r="L6466" t="s">
        <v>851</v>
      </c>
      <c r="M6466" t="str">
        <f>'1. Input and Output files list'!$E$6</f>
        <v>C:/NGS/save/</v>
      </c>
      <c r="N6466" t="s">
        <v>89</v>
      </c>
      <c r="O6466" t="str">
        <f>'1. Input and Output files list'!$E$6</f>
        <v>C:/NGS/save/</v>
      </c>
      <c r="P6466" t="s">
        <v>90</v>
      </c>
      <c r="Q6466" t="str">
        <f>'1. Input and Output files list'!$E$6</f>
        <v>C:/NGS/save/</v>
      </c>
      <c r="R6466" t="s">
        <v>91</v>
      </c>
      <c r="T6466" t="str">
        <f>CONCATENATE(F6466,G6466,H6466,I6466,J6466,K6466,L6466,M6466,N6466,O6466,P6466,Q6466,R6466)</f>
        <v>file.remove("C:/NGS/save/AdapterTrim_.fastq","C:/NGS/save/F2_Adap-0.fastq","C:/NGS/save/F2_Adap-1.fastq","C:/NGS/save/F2_Adap-2.fastq","C:/NGS/save/F2_Adap-3.fastq")</v>
      </c>
    </row>
    <row r="6467" spans="1:20" x14ac:dyDescent="0.15">
      <c r="A6467" s="15">
        <v>6466</v>
      </c>
      <c r="B6467" s="11">
        <v>147</v>
      </c>
      <c r="C6467" s="11">
        <v>38</v>
      </c>
      <c r="D6467" s="20" t="s">
        <v>93</v>
      </c>
    </row>
    <row r="6468" spans="1:20" x14ac:dyDescent="0.15">
      <c r="A6468" s="15">
        <v>6467</v>
      </c>
      <c r="B6468" s="11">
        <v>147</v>
      </c>
      <c r="C6468" s="11">
        <v>39</v>
      </c>
      <c r="D6468" s="20" t="s">
        <v>2</v>
      </c>
      <c r="H6468" s="15"/>
      <c r="I6468" s="15"/>
    </row>
    <row r="6469" spans="1:20" x14ac:dyDescent="0.15">
      <c r="A6469" s="15">
        <v>6468</v>
      </c>
      <c r="B6469" s="11">
        <v>147</v>
      </c>
      <c r="C6469" s="11">
        <v>40</v>
      </c>
      <c r="D6469" s="20" t="str">
        <f>K6469</f>
        <v>system.time(write.csv(RADtag, file="C:/NGS/save/.tagcount", row.names = F))</v>
      </c>
      <c r="F6469" t="s">
        <v>164</v>
      </c>
      <c r="G6469" t="str">
        <f>'1. Input and Output files list'!$E$6</f>
        <v>C:/NGS/save/</v>
      </c>
      <c r="H6469" t="str">
        <f>'1. Input and Output files list'!$J$372</f>
        <v>.tagcount</v>
      </c>
      <c r="I6469" t="s">
        <v>210</v>
      </c>
      <c r="K6469" t="str">
        <f>CONCATENATE(F6469,G6469,H6469,I6469)</f>
        <v>system.time(write.csv(RADtag, file="C:/NGS/save/.tagcount", row.names = F))</v>
      </c>
    </row>
    <row r="6470" spans="1:20" x14ac:dyDescent="0.15">
      <c r="A6470" s="15">
        <v>6469</v>
      </c>
      <c r="B6470" s="11">
        <v>147</v>
      </c>
      <c r="C6470" s="11">
        <v>41</v>
      </c>
      <c r="D6470" s="20" t="str">
        <f>L6470</f>
        <v>file.remove("C:/NGS/save/.fastq")</v>
      </c>
      <c r="F6470" t="s">
        <v>97</v>
      </c>
      <c r="G6470" t="s">
        <v>13</v>
      </c>
      <c r="H6470" t="str">
        <f>'1. Input and Output files list'!$E$6</f>
        <v>C:/NGS/save/</v>
      </c>
      <c r="I6470" t="str">
        <f>'1. Input and Output files list'!$I$372</f>
        <v>.fastq</v>
      </c>
      <c r="J6470" s="7" t="s">
        <v>16</v>
      </c>
      <c r="K6470" t="s">
        <v>52</v>
      </c>
      <c r="L6470" t="str">
        <f>CONCATENATE(F6470,G6470,H6470,I6470,J6470,K6470)</f>
        <v>file.remove("C:/NGS/save/.fastq")</v>
      </c>
    </row>
    <row r="6471" spans="1:20" x14ac:dyDescent="0.15">
      <c r="A6471" s="15">
        <v>6470</v>
      </c>
      <c r="B6471" s="11">
        <v>147</v>
      </c>
      <c r="C6471" s="11">
        <v>42</v>
      </c>
      <c r="D6471" s="20" t="s">
        <v>170</v>
      </c>
    </row>
    <row r="6472" spans="1:20" x14ac:dyDescent="0.15">
      <c r="A6472" s="15">
        <v>6471</v>
      </c>
      <c r="B6472" s="11">
        <v>147</v>
      </c>
      <c r="C6472" s="11">
        <v>43</v>
      </c>
      <c r="D6472" s="20" t="str">
        <f>L6472</f>
        <v>system.time(write.csv(RAD_1over, file="C:/NGS/save/.tagcount1over", row.names = F))</v>
      </c>
      <c r="F6472" s="10" t="s">
        <v>171</v>
      </c>
      <c r="G6472" t="str">
        <f>'1. Input and Output files list'!$E$6</f>
        <v>C:/NGS/save/</v>
      </c>
      <c r="H6472" s="10" t="str">
        <f>'1. Input and Output files list'!$K$372</f>
        <v>.tagcount1over</v>
      </c>
      <c r="I6472" s="10" t="s">
        <v>210</v>
      </c>
      <c r="L6472" t="str">
        <f>CONCATENATE(F6472,G6472,H6472,I6472)</f>
        <v>system.time(write.csv(RAD_1over, file="C:/NGS/save/.tagcount1over", row.names = F))</v>
      </c>
    </row>
    <row r="6473" spans="1:20" x14ac:dyDescent="0.15">
      <c r="A6473" s="15">
        <v>6472</v>
      </c>
      <c r="B6473" s="11">
        <v>147</v>
      </c>
      <c r="C6473" s="11">
        <v>44</v>
      </c>
      <c r="D6473" s="20" t="s">
        <v>1073</v>
      </c>
      <c r="J6473" s="15"/>
    </row>
    <row r="6474" spans="1:20" x14ac:dyDescent="0.15">
      <c r="A6474" s="15">
        <v>6473</v>
      </c>
      <c r="B6474" s="11">
        <v>148</v>
      </c>
      <c r="C6474" s="11">
        <v>1</v>
      </c>
      <c r="D6474" s="20" t="str">
        <f>L6474</f>
        <v>in_f &lt;- c("0", "0")</v>
      </c>
      <c r="F6474" t="s">
        <v>3</v>
      </c>
      <c r="G6474">
        <f>'1. Input and Output files list'!$E$374</f>
        <v>0</v>
      </c>
      <c r="H6474" t="s">
        <v>10</v>
      </c>
      <c r="I6474">
        <f>'1. Input and Output files list'!$E$375</f>
        <v>0</v>
      </c>
      <c r="J6474" t="s">
        <v>4</v>
      </c>
      <c r="L6474" t="str">
        <f>CONCATENATE(F6474,G6474,H6474,I6474,J6474)</f>
        <v>in_f &lt;- c("0", "0")</v>
      </c>
    </row>
    <row r="6475" spans="1:20" x14ac:dyDescent="0.15">
      <c r="A6475" s="15">
        <v>6474</v>
      </c>
      <c r="B6475" s="11">
        <v>148</v>
      </c>
      <c r="C6475" s="11">
        <v>2</v>
      </c>
      <c r="D6475" s="20" t="str">
        <f>L6475</f>
        <v>out_f &lt;- "C:/NGS/save/.fastq"</v>
      </c>
      <c r="F6475" s="15" t="s">
        <v>95</v>
      </c>
      <c r="G6475" s="15" t="s">
        <v>13</v>
      </c>
      <c r="H6475" s="15" t="str">
        <f>'1. Input and Output files list'!$E$6</f>
        <v>C:/NGS/save/</v>
      </c>
      <c r="I6475" t="str">
        <f>'1. Input and Output files list'!$I$374</f>
        <v>.fastq</v>
      </c>
      <c r="J6475" s="7" t="s">
        <v>16</v>
      </c>
      <c r="L6475" t="str">
        <f>CONCATENATE(F6475,G6475,H6475,I6475,J6475)</f>
        <v>out_f &lt;- "C:/NGS/save/.fastq"</v>
      </c>
    </row>
    <row r="6476" spans="1:20" x14ac:dyDescent="0.15">
      <c r="A6476" s="15">
        <v>6475</v>
      </c>
      <c r="B6476" s="11">
        <v>148</v>
      </c>
      <c r="C6476" s="11">
        <v>3</v>
      </c>
      <c r="D6476" s="20" t="str">
        <f>L6476</f>
        <v>param_trim &lt;- 0</v>
      </c>
      <c r="F6476" t="s">
        <v>163</v>
      </c>
      <c r="G6476">
        <f>'1. Input and Output files list'!$H$374</f>
        <v>0</v>
      </c>
      <c r="L6476" t="str">
        <f>CONCATENATE(F6476,G6476)</f>
        <v>param_trim &lt;- 0</v>
      </c>
    </row>
    <row r="6477" spans="1:20" x14ac:dyDescent="0.15">
      <c r="A6477" s="15">
        <v>6476</v>
      </c>
      <c r="B6477" s="11">
        <v>148</v>
      </c>
      <c r="C6477" s="11">
        <v>4</v>
      </c>
      <c r="D6477" s="20" t="s">
        <v>21</v>
      </c>
    </row>
    <row r="6478" spans="1:20" x14ac:dyDescent="0.15">
      <c r="A6478" s="15">
        <v>6477</v>
      </c>
      <c r="B6478" s="11">
        <v>148</v>
      </c>
      <c r="C6478" s="11">
        <v>5</v>
      </c>
      <c r="D6478" s="20" t="s">
        <v>22</v>
      </c>
      <c r="J6478" s="15"/>
    </row>
    <row r="6479" spans="1:20" x14ac:dyDescent="0.15">
      <c r="A6479" s="15">
        <v>6478</v>
      </c>
      <c r="B6479" s="11">
        <v>148</v>
      </c>
      <c r="C6479" s="11">
        <v>6</v>
      </c>
      <c r="D6479" s="20" t="s">
        <v>23</v>
      </c>
      <c r="F6479" s="15"/>
      <c r="H6479" s="15"/>
    </row>
    <row r="6480" spans="1:20" x14ac:dyDescent="0.15">
      <c r="A6480" s="15">
        <v>6479</v>
      </c>
      <c r="B6480" s="11">
        <v>148</v>
      </c>
      <c r="C6480" s="11">
        <v>7</v>
      </c>
      <c r="D6480" s="20" t="str">
        <f>L6480</f>
        <v>hoge1 &lt;- DNAStringSet(sread(fastq), start=1, end=hoge)</v>
      </c>
      <c r="F6480" s="15" t="s">
        <v>166</v>
      </c>
      <c r="G6480">
        <f>'1. Input and Output files list'!$G$374+1</f>
        <v>1</v>
      </c>
      <c r="H6480" s="15" t="s">
        <v>26</v>
      </c>
      <c r="I6480" s="15"/>
      <c r="L6480" t="str">
        <f>CONCATENATE(F6480,G6480,H6480)</f>
        <v>hoge1 &lt;- DNAStringSet(sread(fastq), start=1, end=hoge)</v>
      </c>
    </row>
    <row r="6481" spans="1:18" x14ac:dyDescent="0.15">
      <c r="A6481" s="15">
        <v>6480</v>
      </c>
      <c r="B6481" s="11">
        <v>148</v>
      </c>
      <c r="C6481" s="11">
        <v>8</v>
      </c>
      <c r="D6481" s="20" t="str">
        <f>L6481</f>
        <v>hoge2 &lt;- BStringSet(quality(quality(fastq)), start=1, end=hoge)</v>
      </c>
      <c r="F6481" t="s">
        <v>167</v>
      </c>
      <c r="G6481">
        <f>'1. Input and Output files list'!$G$374+1</f>
        <v>1</v>
      </c>
      <c r="H6481" t="s">
        <v>26</v>
      </c>
      <c r="L6481" t="str">
        <f>CONCATENATE(F6481,G6481,H6481)</f>
        <v>hoge2 &lt;- BStringSet(quality(quality(fastq)), start=1, end=hoge)</v>
      </c>
    </row>
    <row r="6482" spans="1:18" x14ac:dyDescent="0.15">
      <c r="A6482" s="15">
        <v>6481</v>
      </c>
      <c r="B6482" s="11">
        <v>148</v>
      </c>
      <c r="C6482" s="11">
        <v>9</v>
      </c>
      <c r="D6482" s="20" t="s">
        <v>24</v>
      </c>
      <c r="J6482" s="15"/>
    </row>
    <row r="6483" spans="1:18" x14ac:dyDescent="0.15">
      <c r="A6483" s="15">
        <v>6482</v>
      </c>
      <c r="B6483" s="11">
        <v>148</v>
      </c>
      <c r="C6483" s="11">
        <v>10</v>
      </c>
      <c r="D6483" s="20" t="s">
        <v>96</v>
      </c>
    </row>
    <row r="6484" spans="1:18" x14ac:dyDescent="0.15">
      <c r="A6484" s="15">
        <v>6483</v>
      </c>
      <c r="B6484" s="11">
        <v>148</v>
      </c>
      <c r="C6484" s="11">
        <v>11</v>
      </c>
      <c r="D6484" s="53" t="str">
        <f>R6484</f>
        <v>param1 &lt;- 35</v>
      </c>
      <c r="F6484" t="s">
        <v>843</v>
      </c>
      <c r="G6484">
        <f>'1. Input and Output files list'!$E$32</f>
        <v>35</v>
      </c>
      <c r="R6484" t="str">
        <f>CONCATENATE(F6484,G6484,H6484)</f>
        <v>param1 &lt;- 35</v>
      </c>
    </row>
    <row r="6485" spans="1:18" x14ac:dyDescent="0.15">
      <c r="A6485" s="15">
        <v>6484</v>
      </c>
      <c r="B6485" s="11">
        <v>148</v>
      </c>
      <c r="C6485" s="11">
        <v>12</v>
      </c>
      <c r="D6485" s="53" t="str">
        <f>R6485</f>
        <v>param2 &lt;- 0.1</v>
      </c>
      <c r="F6485" t="s">
        <v>844</v>
      </c>
      <c r="G6485">
        <f>'1. Input and Output files list'!$E$34</f>
        <v>0.1</v>
      </c>
      <c r="R6485" t="str">
        <f>CONCATENATE(F6485,G6485,H6485)</f>
        <v>param2 &lt;- 0.1</v>
      </c>
    </row>
    <row r="6486" spans="1:18" x14ac:dyDescent="0.15">
      <c r="A6486" s="15">
        <v>6485</v>
      </c>
      <c r="B6486" s="11">
        <v>148</v>
      </c>
      <c r="C6486" s="11">
        <v>13</v>
      </c>
      <c r="D6486" s="53" t="str">
        <f>R6486</f>
        <v>fastq &lt;- readFastq("C:/NGS/save/.fastq")</v>
      </c>
      <c r="F6486" t="s">
        <v>845</v>
      </c>
      <c r="G6486" t="str">
        <f>'1. Input and Output files list'!$E$6</f>
        <v>C:/NGS/save/</v>
      </c>
      <c r="H6486" s="5" t="str">
        <f>'1. Input and Output files list'!$I$374</f>
        <v>.fastq</v>
      </c>
      <c r="I6486" t="s">
        <v>4</v>
      </c>
      <c r="J6486">
        <v>148</v>
      </c>
      <c r="R6486" t="str">
        <f>CONCATENATE(F6486,G6486,H6486,I6486)</f>
        <v>fastq &lt;- readFastq("C:/NGS/save/.fastq")</v>
      </c>
    </row>
    <row r="6487" spans="1:18" x14ac:dyDescent="0.15">
      <c r="A6487" s="15">
        <v>6486</v>
      </c>
      <c r="B6487" s="11">
        <v>148</v>
      </c>
      <c r="C6487" s="11">
        <v>14</v>
      </c>
      <c r="D6487" s="53" t="s">
        <v>840</v>
      </c>
    </row>
    <row r="6488" spans="1:18" x14ac:dyDescent="0.15">
      <c r="A6488" s="15">
        <v>6487</v>
      </c>
      <c r="B6488" s="11">
        <v>148</v>
      </c>
      <c r="C6488" s="11">
        <v>15</v>
      </c>
      <c r="D6488" s="53" t="s">
        <v>841</v>
      </c>
    </row>
    <row r="6489" spans="1:18" x14ac:dyDescent="0.15">
      <c r="A6489" s="15">
        <v>6488</v>
      </c>
      <c r="B6489" s="11">
        <v>148</v>
      </c>
      <c r="C6489" s="11">
        <v>16</v>
      </c>
      <c r="D6489" s="53" t="s">
        <v>842</v>
      </c>
    </row>
    <row r="6490" spans="1:18" x14ac:dyDescent="0.15">
      <c r="A6490" s="15">
        <v>6489</v>
      </c>
      <c r="B6490" s="11">
        <v>148</v>
      </c>
      <c r="C6490" s="11">
        <v>17</v>
      </c>
      <c r="D6490" s="20" t="str">
        <f>L6490</f>
        <v xml:space="preserve">writeFastq(fastq, "C:/NGS/save/F2_Adap-0.fastq", compress=F)   </v>
      </c>
      <c r="F6490" t="s">
        <v>847</v>
      </c>
      <c r="G6490" t="str">
        <f>'1. Input and Output files list'!$E$6</f>
        <v>C:/NGS/save/</v>
      </c>
      <c r="H6490" t="s">
        <v>850</v>
      </c>
      <c r="L6490" t="str">
        <f>CONCATENATE(F6490,G6490,H6490,I6490,J6490)</f>
        <v xml:space="preserve">writeFastq(fastq, "C:/NGS/save/F2_Adap-0.fastq", compress=F)   </v>
      </c>
    </row>
    <row r="6491" spans="1:18" x14ac:dyDescent="0.15">
      <c r="A6491" s="15">
        <v>6490</v>
      </c>
      <c r="B6491" s="11">
        <v>148</v>
      </c>
      <c r="C6491" s="11">
        <v>18</v>
      </c>
      <c r="D6491" s="20" t="str">
        <f>L6491</f>
        <v>in_f &lt;- "C:/NGS/save/F2_Adap-0.fastq"</v>
      </c>
      <c r="F6491" t="s">
        <v>14</v>
      </c>
      <c r="G6491" t="s">
        <v>13</v>
      </c>
      <c r="H6491" t="str">
        <f>'1. Input and Output files list'!$E$6</f>
        <v>C:/NGS/save/</v>
      </c>
      <c r="I6491" t="s">
        <v>849</v>
      </c>
      <c r="J6491" s="7"/>
      <c r="L6491" t="str">
        <f>CONCATENATE(F6491,G6491,H6491,I6491,J6491)</f>
        <v>in_f &lt;- "C:/NGS/save/F2_Adap-0.fastq"</v>
      </c>
    </row>
    <row r="6492" spans="1:18" x14ac:dyDescent="0.15">
      <c r="A6492" s="15">
        <v>6491</v>
      </c>
      <c r="B6492" s="11">
        <v>148</v>
      </c>
      <c r="C6492" s="11">
        <v>19</v>
      </c>
      <c r="D6492" s="20" t="str">
        <f>L6492</f>
        <v>out_f &lt;- "C:/NGS/save/F2_Adap-1.fastq"</v>
      </c>
      <c r="F6492" t="s">
        <v>15</v>
      </c>
      <c r="G6492" t="str">
        <f>'1. Input and Output files list'!$E$6</f>
        <v>C:/NGS/save/</v>
      </c>
      <c r="H6492" t="s">
        <v>86</v>
      </c>
      <c r="J6492" s="15"/>
      <c r="L6492" t="str">
        <f>CONCATENATE(F6492,G6492,H6492)</f>
        <v>out_f &lt;- "C:/NGS/save/F2_Adap-1.fastq"</v>
      </c>
    </row>
    <row r="6493" spans="1:18" x14ac:dyDescent="0.15">
      <c r="A6493" s="15">
        <v>6492</v>
      </c>
      <c r="B6493" s="11">
        <v>148</v>
      </c>
      <c r="C6493" s="11">
        <v>20</v>
      </c>
      <c r="D6493" s="20" t="str">
        <f>L6493</f>
        <v>param_adapter &lt;- "CATGAGATCGGAAGAGCGTCGTGTAGGGAAAGAGTGT"  #Adapter sequence 1</v>
      </c>
      <c r="F6493" s="11" t="s">
        <v>44</v>
      </c>
      <c r="G6493" s="11" t="str">
        <f>'1. Input and Output files list'!$E$64</f>
        <v>CATGAGATCGGAAGAGCGTCGTGTAGGGAAAGAGTGT</v>
      </c>
      <c r="H6493" s="11" t="s">
        <v>46</v>
      </c>
      <c r="L6493" t="str">
        <f>CONCATENATE(F6493,G6493,H6493)</f>
        <v>param_adapter &lt;- "CATGAGATCGGAAGAGCGTCGTGTAGGGAAAGAGTGT"  #Adapter sequence 1</v>
      </c>
    </row>
    <row r="6494" spans="1:18" x14ac:dyDescent="0.15">
      <c r="A6494" s="15">
        <v>6493</v>
      </c>
      <c r="B6494" s="11">
        <v>148</v>
      </c>
      <c r="C6494" s="11">
        <v>21</v>
      </c>
      <c r="D6494" s="20" t="s">
        <v>28</v>
      </c>
      <c r="F6494" s="15"/>
      <c r="G6494" s="15"/>
      <c r="H6494" s="15"/>
    </row>
    <row r="6495" spans="1:18" x14ac:dyDescent="0.15">
      <c r="A6495" s="15">
        <v>6494</v>
      </c>
      <c r="B6495" s="11">
        <v>148</v>
      </c>
      <c r="C6495" s="11">
        <v>22</v>
      </c>
      <c r="D6495" s="20" t="str">
        <f>L6495</f>
        <v>in_f &lt;- "C:/NGS/save/F2_Adap-1.fastq"</v>
      </c>
      <c r="F6495" t="s">
        <v>12</v>
      </c>
      <c r="G6495" t="str">
        <f>'1. Input and Output files list'!$E$6</f>
        <v>C:/NGS/save/</v>
      </c>
      <c r="H6495" t="s">
        <v>86</v>
      </c>
      <c r="L6495" t="str">
        <f>CONCATENATE(F6495,G6495,H6495)</f>
        <v>in_f &lt;- "C:/NGS/save/F2_Adap-1.fastq"</v>
      </c>
    </row>
    <row r="6496" spans="1:18" x14ac:dyDescent="0.15">
      <c r="A6496" s="15">
        <v>6495</v>
      </c>
      <c r="B6496" s="11">
        <v>148</v>
      </c>
      <c r="C6496" s="11">
        <v>23</v>
      </c>
      <c r="D6496" s="20" t="str">
        <f>L6496</f>
        <v>out_f &lt;- "C:/NGS/save/F2_Adap-2.fastq"</v>
      </c>
      <c r="F6496" t="s">
        <v>15</v>
      </c>
      <c r="G6496" t="str">
        <f>'1. Input and Output files list'!$E$6</f>
        <v>C:/NGS/save/</v>
      </c>
      <c r="H6496" t="s">
        <v>87</v>
      </c>
      <c r="J6496" s="15"/>
      <c r="L6496" t="str">
        <f>CONCATENATE(F6496,G6496,H6496)</f>
        <v>out_f &lt;- "C:/NGS/save/F2_Adap-2.fastq"</v>
      </c>
    </row>
    <row r="6497" spans="1:20" x14ac:dyDescent="0.15">
      <c r="A6497" s="15">
        <v>6496</v>
      </c>
      <c r="B6497" s="11">
        <v>148</v>
      </c>
      <c r="C6497" s="11">
        <v>24</v>
      </c>
      <c r="D6497" s="20" t="str">
        <f>L6497</f>
        <v>param_adapter &lt;- "TAAGATCGGAAGAGCACACGTCTGAACTCCAGTCAC"  #Adapter sequence 2</v>
      </c>
      <c r="F6497" s="11" t="s">
        <v>44</v>
      </c>
      <c r="G6497" t="str">
        <f>'1. Input and Output files list'!$E$65</f>
        <v>TAAGATCGGAAGAGCACACGTCTGAACTCCAGTCAC</v>
      </c>
      <c r="H6497" s="11" t="s">
        <v>47</v>
      </c>
      <c r="L6497" t="str">
        <f>CONCATENATE(F6497,G6497,H6497)</f>
        <v>param_adapter &lt;- "TAAGATCGGAAGAGCACACGTCTGAACTCCAGTCAC"  #Adapter sequence 2</v>
      </c>
    </row>
    <row r="6498" spans="1:20" x14ac:dyDescent="0.15">
      <c r="A6498" s="15">
        <v>6497</v>
      </c>
      <c r="B6498" s="11">
        <v>148</v>
      </c>
      <c r="C6498" s="11">
        <v>25</v>
      </c>
      <c r="D6498" s="20" t="s">
        <v>29</v>
      </c>
      <c r="F6498" s="15"/>
      <c r="H6498" s="15"/>
      <c r="I6498" s="15"/>
    </row>
    <row r="6499" spans="1:20" x14ac:dyDescent="0.15">
      <c r="A6499" s="15">
        <v>6498</v>
      </c>
      <c r="B6499" s="11">
        <v>148</v>
      </c>
      <c r="C6499" s="11">
        <v>26</v>
      </c>
      <c r="D6499" s="20" t="str">
        <f>L6499</f>
        <v>in_f &lt;- "C:/NGS/save/F2_Adap-2.fastq"</v>
      </c>
      <c r="F6499" t="s">
        <v>12</v>
      </c>
      <c r="G6499" t="str">
        <f>'1. Input and Output files list'!$E$6</f>
        <v>C:/NGS/save/</v>
      </c>
      <c r="H6499" t="s">
        <v>87</v>
      </c>
      <c r="L6499" t="str">
        <f>CONCATENATE(F6499,G6499,H6499)</f>
        <v>in_f &lt;- "C:/NGS/save/F2_Adap-2.fastq"</v>
      </c>
    </row>
    <row r="6500" spans="1:20" x14ac:dyDescent="0.15">
      <c r="A6500" s="15">
        <v>6499</v>
      </c>
      <c r="B6500" s="11">
        <v>148</v>
      </c>
      <c r="C6500" s="11">
        <v>27</v>
      </c>
      <c r="D6500" s="20" t="str">
        <f>L6500</f>
        <v>out_f &lt;- "C:/NGS/save/F2_Adap-3.fastq"</v>
      </c>
      <c r="F6500" t="s">
        <v>15</v>
      </c>
      <c r="G6500" t="str">
        <f>'1. Input and Output files list'!$E$6</f>
        <v>C:/NGS/save/</v>
      </c>
      <c r="H6500" t="s">
        <v>88</v>
      </c>
      <c r="J6500" s="15"/>
      <c r="L6500" t="str">
        <f>CONCATENATE(F6500,G6500,H6500)</f>
        <v>out_f &lt;- "C:/NGS/save/F2_Adap-3.fastq"</v>
      </c>
    </row>
    <row r="6501" spans="1:20" x14ac:dyDescent="0.15">
      <c r="A6501" s="15">
        <v>6500</v>
      </c>
      <c r="B6501" s="11">
        <v>148</v>
      </c>
      <c r="C6501" s="11">
        <v>28</v>
      </c>
      <c r="D6501" s="20" t="str">
        <f>L6501</f>
        <v>param_adapter &lt;- "TAAGATCGGAAGAGCGTCGTGTAGGGAAAGAGTGT"  #Adapter sequence 3</v>
      </c>
      <c r="F6501" t="s">
        <v>44</v>
      </c>
      <c r="G6501" t="str">
        <f>'1. Input and Output files list'!$E$66</f>
        <v>TAAGATCGGAAGAGCGTCGTGTAGGGAAAGAGTGT</v>
      </c>
      <c r="H6501" t="s">
        <v>49</v>
      </c>
      <c r="L6501" t="str">
        <f>CONCATENATE(F6501,G6501,H6501)</f>
        <v>param_adapter &lt;- "TAAGATCGGAAGAGCGTCGTGTAGGGAAAGAGTGT"  #Adapter sequence 3</v>
      </c>
    </row>
    <row r="6502" spans="1:20" x14ac:dyDescent="0.15">
      <c r="A6502" s="15">
        <v>6501</v>
      </c>
      <c r="B6502" s="11">
        <v>148</v>
      </c>
      <c r="C6502" s="11">
        <v>29</v>
      </c>
      <c r="D6502" s="20" t="s">
        <v>30</v>
      </c>
    </row>
    <row r="6503" spans="1:20" x14ac:dyDescent="0.15">
      <c r="A6503" s="15">
        <v>6502</v>
      </c>
      <c r="B6503" s="11">
        <v>148</v>
      </c>
      <c r="C6503" s="11">
        <v>30</v>
      </c>
      <c r="D6503" s="20" t="str">
        <f>L6503</f>
        <v>in_f &lt;- "C:/NGS/save/F2_Adap-3.fastq"</v>
      </c>
      <c r="F6503" t="s">
        <v>12</v>
      </c>
      <c r="G6503" t="str">
        <f>'1. Input and Output files list'!$E$6</f>
        <v>C:/NGS/save/</v>
      </c>
      <c r="H6503" t="s">
        <v>88</v>
      </c>
      <c r="L6503" t="str">
        <f>CONCATENATE(F6503,G6503,H6503)</f>
        <v>in_f &lt;- "C:/NGS/save/F2_Adap-3.fastq"</v>
      </c>
    </row>
    <row r="6504" spans="1:20" x14ac:dyDescent="0.15">
      <c r="A6504" s="15">
        <v>6503</v>
      </c>
      <c r="B6504" s="11">
        <v>148</v>
      </c>
      <c r="C6504" s="11">
        <v>31</v>
      </c>
      <c r="D6504" s="20" t="str">
        <f>L6504</f>
        <v>out_f &lt;- "C:/NGS/save/AdapterTrim_.fastq"</v>
      </c>
      <c r="F6504" t="s">
        <v>36</v>
      </c>
      <c r="G6504" t="str">
        <f>'1. Input and Output files list'!$E$6</f>
        <v>C:/NGS/save/</v>
      </c>
      <c r="H6504" t="s">
        <v>38</v>
      </c>
      <c r="I6504" t="str">
        <f>'1. Input and Output files list'!$I$374</f>
        <v>.fastq</v>
      </c>
      <c r="J6504" t="s">
        <v>16</v>
      </c>
      <c r="L6504" t="str">
        <f>CONCATENATE(F6504,G6504,H6504,I6504,J6504)</f>
        <v>out_f &lt;- "C:/NGS/save/AdapterTrim_.fastq"</v>
      </c>
    </row>
    <row r="6505" spans="1:20" x14ac:dyDescent="0.15">
      <c r="A6505" s="15">
        <v>6504</v>
      </c>
      <c r="B6505" s="11">
        <v>148</v>
      </c>
      <c r="C6505" s="11">
        <v>32</v>
      </c>
      <c r="D6505" s="20" t="str">
        <f>L6505</f>
        <v>param_adapter &lt;- "CATGAGATCGGAAGAGCACACGTCTGAACTCCAGTCAC"  #Adapter sequence 4</v>
      </c>
      <c r="F6505" t="s">
        <v>44</v>
      </c>
      <c r="G6505" t="str">
        <f>'1. Input and Output files list'!$E$67</f>
        <v>CATGAGATCGGAAGAGCACACGTCTGAACTCCAGTCAC</v>
      </c>
      <c r="H6505" t="s">
        <v>51</v>
      </c>
      <c r="L6505" t="str">
        <f>CONCATENATE(F6505,G6505,H6505)</f>
        <v>param_adapter &lt;- "CATGAGATCGGAAGAGCACACGTCTGAACTCCAGTCAC"  #Adapter sequence 4</v>
      </c>
    </row>
    <row r="6506" spans="1:20" x14ac:dyDescent="0.15">
      <c r="A6506" s="15">
        <v>6505</v>
      </c>
      <c r="B6506" s="11">
        <v>148</v>
      </c>
      <c r="C6506" s="11">
        <v>33</v>
      </c>
      <c r="D6506" s="20" t="s">
        <v>31</v>
      </c>
    </row>
    <row r="6507" spans="1:20" x14ac:dyDescent="0.15">
      <c r="A6507" s="15">
        <v>6506</v>
      </c>
      <c r="B6507" s="11">
        <v>148</v>
      </c>
      <c r="C6507" s="11">
        <v>34</v>
      </c>
      <c r="D6507" s="20" t="s">
        <v>32</v>
      </c>
    </row>
    <row r="6508" spans="1:20" x14ac:dyDescent="0.15">
      <c r="A6508" s="15">
        <v>6507</v>
      </c>
      <c r="B6508" s="11">
        <v>148</v>
      </c>
      <c r="C6508" s="11">
        <v>35</v>
      </c>
      <c r="D6508" s="20" t="str">
        <f>L6508</f>
        <v>write.csv(res, "C:/NGS/save/.fastq.csv")</v>
      </c>
      <c r="F6508" t="s">
        <v>35</v>
      </c>
      <c r="G6508" t="str">
        <f>'1. Input and Output files list'!$E$6</f>
        <v>C:/NGS/save/</v>
      </c>
      <c r="H6508" t="str">
        <f>'1. Input and Output files list'!$I$374</f>
        <v>.fastq</v>
      </c>
      <c r="I6508" t="s">
        <v>34</v>
      </c>
      <c r="L6508" t="str">
        <f>CONCATENATE(F6508,G6508,H6508,I6508)</f>
        <v>write.csv(res, "C:/NGS/save/.fastq.csv")</v>
      </c>
    </row>
    <row r="6509" spans="1:20" x14ac:dyDescent="0.15">
      <c r="A6509" s="15">
        <v>6508</v>
      </c>
      <c r="B6509" s="11">
        <v>148</v>
      </c>
      <c r="C6509" s="11">
        <v>36</v>
      </c>
      <c r="D6509" s="20" t="str">
        <f>L6509</f>
        <v>system.time(fastq &lt;- fread("C:/NGS/save/AdapterTrim_.fastq", header=F, sep="\t", na.strings="NA", strip.white=TRUE, verbose=TRUE))</v>
      </c>
      <c r="F6509" t="s">
        <v>92</v>
      </c>
      <c r="G6509" t="str">
        <f>'1. Input and Output files list'!$E$6</f>
        <v>C:/NGS/save/</v>
      </c>
      <c r="H6509" t="s">
        <v>38</v>
      </c>
      <c r="I6509" t="str">
        <f>'1. Input and Output files list'!$I$374</f>
        <v>.fastq</v>
      </c>
      <c r="J6509" t="s">
        <v>20</v>
      </c>
      <c r="L6509" t="str">
        <f>CONCATENATE(F6509,G6509,H6509,I6509,J6509)</f>
        <v>system.time(fastq &lt;- fread("C:/NGS/save/AdapterTrim_.fastq", header=F, sep="\t", na.strings="NA", strip.white=TRUE, verbose=TRUE))</v>
      </c>
    </row>
    <row r="6510" spans="1:20" x14ac:dyDescent="0.15">
      <c r="A6510" s="15">
        <v>6509</v>
      </c>
      <c r="B6510" s="11">
        <v>148</v>
      </c>
      <c r="C6510" s="11">
        <v>37</v>
      </c>
      <c r="D6510" s="20" t="str">
        <f>T6510</f>
        <v>file.remove("C:/NGS/save/AdapterTrim_.fastq","C:/NGS/save/F2_Adap-0.fastq","C:/NGS/save/F2_Adap-1.fastq","C:/NGS/save/F2_Adap-2.fastq","C:/NGS/save/F2_Adap-3.fastq")</v>
      </c>
      <c r="F6510" t="s">
        <v>11</v>
      </c>
      <c r="G6510" t="str">
        <f>'1. Input and Output files list'!$E$6</f>
        <v>C:/NGS/save/</v>
      </c>
      <c r="H6510" t="s">
        <v>38</v>
      </c>
      <c r="I6510" t="str">
        <f>'1. Input and Output files list'!$I$374</f>
        <v>.fastq</v>
      </c>
      <c r="J6510" t="s">
        <v>852</v>
      </c>
      <c r="K6510" t="str">
        <f>'1. Input and Output files list'!$E$6</f>
        <v>C:/NGS/save/</v>
      </c>
      <c r="L6510" t="s">
        <v>851</v>
      </c>
      <c r="M6510" t="str">
        <f>'1. Input and Output files list'!$E$6</f>
        <v>C:/NGS/save/</v>
      </c>
      <c r="N6510" t="s">
        <v>89</v>
      </c>
      <c r="O6510" t="str">
        <f>'1. Input and Output files list'!$E$6</f>
        <v>C:/NGS/save/</v>
      </c>
      <c r="P6510" t="s">
        <v>90</v>
      </c>
      <c r="Q6510" t="str">
        <f>'1. Input and Output files list'!$E$6</f>
        <v>C:/NGS/save/</v>
      </c>
      <c r="R6510" t="s">
        <v>91</v>
      </c>
      <c r="T6510" t="str">
        <f>CONCATENATE(F6510,G6510,H6510,I6510,J6510,K6510,L6510,M6510,N6510,O6510,P6510,Q6510,R6510)</f>
        <v>file.remove("C:/NGS/save/AdapterTrim_.fastq","C:/NGS/save/F2_Adap-0.fastq","C:/NGS/save/F2_Adap-1.fastq","C:/NGS/save/F2_Adap-2.fastq","C:/NGS/save/F2_Adap-3.fastq")</v>
      </c>
    </row>
    <row r="6511" spans="1:20" x14ac:dyDescent="0.15">
      <c r="A6511" s="15">
        <v>6510</v>
      </c>
      <c r="B6511" s="11">
        <v>148</v>
      </c>
      <c r="C6511" s="11">
        <v>38</v>
      </c>
      <c r="D6511" s="20" t="s">
        <v>93</v>
      </c>
      <c r="H6511" s="15"/>
      <c r="I6511" s="15"/>
    </row>
    <row r="6512" spans="1:20" x14ac:dyDescent="0.15">
      <c r="A6512" s="15">
        <v>6511</v>
      </c>
      <c r="B6512" s="11">
        <v>148</v>
      </c>
      <c r="C6512" s="11">
        <v>39</v>
      </c>
      <c r="D6512" s="20" t="s">
        <v>2</v>
      </c>
    </row>
    <row r="6513" spans="1:18" x14ac:dyDescent="0.15">
      <c r="A6513" s="15">
        <v>6512</v>
      </c>
      <c r="B6513" s="11">
        <v>148</v>
      </c>
      <c r="C6513" s="11">
        <v>40</v>
      </c>
      <c r="D6513" s="20" t="str">
        <f>K6513</f>
        <v>system.time(write.csv(RADtag, file="C:/NGS/save/.tagcount", row.names = F))</v>
      </c>
      <c r="F6513" t="s">
        <v>164</v>
      </c>
      <c r="G6513" t="str">
        <f>'1. Input and Output files list'!$E$6</f>
        <v>C:/NGS/save/</v>
      </c>
      <c r="H6513" t="str">
        <f>'1. Input and Output files list'!$J$374</f>
        <v>.tagcount</v>
      </c>
      <c r="I6513" t="s">
        <v>210</v>
      </c>
      <c r="K6513" t="str">
        <f>CONCATENATE(F6513,G6513,H6513,I6513)</f>
        <v>system.time(write.csv(RADtag, file="C:/NGS/save/.tagcount", row.names = F))</v>
      </c>
    </row>
    <row r="6514" spans="1:18" x14ac:dyDescent="0.15">
      <c r="A6514" s="15">
        <v>6513</v>
      </c>
      <c r="B6514" s="11">
        <v>148</v>
      </c>
      <c r="C6514" s="11">
        <v>41</v>
      </c>
      <c r="D6514" s="20" t="str">
        <f>L6514</f>
        <v>file.remove("C:/NGS/save/.fastq")</v>
      </c>
      <c r="F6514" t="s">
        <v>97</v>
      </c>
      <c r="G6514" t="s">
        <v>13</v>
      </c>
      <c r="H6514" t="str">
        <f>'1. Input and Output files list'!$E$6</f>
        <v>C:/NGS/save/</v>
      </c>
      <c r="I6514" t="str">
        <f>'1. Input and Output files list'!$I$374</f>
        <v>.fastq</v>
      </c>
      <c r="J6514" s="7" t="s">
        <v>16</v>
      </c>
      <c r="K6514" t="s">
        <v>52</v>
      </c>
      <c r="L6514" t="str">
        <f>CONCATENATE(F6514,G6514,H6514,I6514,J6514,K6514)</f>
        <v>file.remove("C:/NGS/save/.fastq")</v>
      </c>
    </row>
    <row r="6515" spans="1:18" x14ac:dyDescent="0.15">
      <c r="A6515" s="15">
        <v>6514</v>
      </c>
      <c r="B6515" s="11">
        <v>148</v>
      </c>
      <c r="C6515" s="11">
        <v>42</v>
      </c>
      <c r="D6515" s="20" t="s">
        <v>170</v>
      </c>
      <c r="J6515" s="15"/>
    </row>
    <row r="6516" spans="1:18" x14ac:dyDescent="0.15">
      <c r="A6516" s="15">
        <v>6515</v>
      </c>
      <c r="B6516" s="11">
        <v>148</v>
      </c>
      <c r="C6516" s="11">
        <v>43</v>
      </c>
      <c r="D6516" s="20" t="str">
        <f>L6516</f>
        <v>system.time(write.csv(RAD_1over, file="C:/NGS/save/.tagcount1over", row.names = F))</v>
      </c>
      <c r="F6516" s="10" t="s">
        <v>171</v>
      </c>
      <c r="G6516" t="str">
        <f>'1. Input and Output files list'!$E$6</f>
        <v>C:/NGS/save/</v>
      </c>
      <c r="H6516" s="10" t="str">
        <f>'1. Input and Output files list'!$K$374</f>
        <v>.tagcount1over</v>
      </c>
      <c r="I6516" s="10" t="s">
        <v>210</v>
      </c>
      <c r="J6516" s="15"/>
      <c r="L6516" t="str">
        <f>CONCATENATE(F6516,G6516,H6516,I6516)</f>
        <v>system.time(write.csv(RAD_1over, file="C:/NGS/save/.tagcount1over", row.names = F))</v>
      </c>
    </row>
    <row r="6517" spans="1:18" x14ac:dyDescent="0.15">
      <c r="A6517" s="15">
        <v>6516</v>
      </c>
      <c r="B6517" s="11">
        <v>148</v>
      </c>
      <c r="C6517" s="11">
        <v>44</v>
      </c>
      <c r="D6517" s="20" t="s">
        <v>1073</v>
      </c>
      <c r="F6517" s="15"/>
      <c r="H6517" s="15"/>
      <c r="I6517" s="15"/>
    </row>
    <row r="6518" spans="1:18" x14ac:dyDescent="0.15">
      <c r="A6518" s="15">
        <v>6517</v>
      </c>
      <c r="B6518" s="11">
        <v>149</v>
      </c>
      <c r="C6518" s="11">
        <v>1</v>
      </c>
      <c r="D6518" s="20" t="str">
        <f>L6518</f>
        <v>in_f &lt;- c("0", "0")</v>
      </c>
      <c r="F6518" s="15" t="s">
        <v>3</v>
      </c>
      <c r="G6518" s="15">
        <f>'1. Input and Output files list'!$E$376</f>
        <v>0</v>
      </c>
      <c r="H6518" s="15" t="s">
        <v>10</v>
      </c>
      <c r="I6518">
        <f>'1. Input and Output files list'!$E$377</f>
        <v>0</v>
      </c>
      <c r="J6518" t="s">
        <v>4</v>
      </c>
      <c r="L6518" t="str">
        <f>CONCATENATE(F6518,G6518,H6518,I6518,J6518)</f>
        <v>in_f &lt;- c("0", "0")</v>
      </c>
    </row>
    <row r="6519" spans="1:18" x14ac:dyDescent="0.15">
      <c r="A6519" s="15">
        <v>6518</v>
      </c>
      <c r="B6519" s="11">
        <v>149</v>
      </c>
      <c r="C6519" s="11">
        <v>2</v>
      </c>
      <c r="D6519" s="20" t="str">
        <f>L6519</f>
        <v>out_f &lt;- "C:/NGS/save/.fastq"</v>
      </c>
      <c r="F6519" t="s">
        <v>95</v>
      </c>
      <c r="G6519" t="s">
        <v>13</v>
      </c>
      <c r="H6519" t="str">
        <f>'1. Input and Output files list'!$E$6</f>
        <v>C:/NGS/save/</v>
      </c>
      <c r="I6519" t="str">
        <f>'1. Input and Output files list'!$I$376</f>
        <v>.fastq</v>
      </c>
      <c r="J6519" s="7" t="s">
        <v>16</v>
      </c>
      <c r="L6519" t="str">
        <f>CONCATENATE(F6519,G6519,H6519,I6519,J6519)</f>
        <v>out_f &lt;- "C:/NGS/save/.fastq"</v>
      </c>
    </row>
    <row r="6520" spans="1:18" x14ac:dyDescent="0.15">
      <c r="A6520" s="15">
        <v>6519</v>
      </c>
      <c r="B6520" s="11">
        <v>149</v>
      </c>
      <c r="C6520" s="11">
        <v>3</v>
      </c>
      <c r="D6520" s="20" t="str">
        <f>L6520</f>
        <v>param_trim &lt;- 0</v>
      </c>
      <c r="F6520" t="s">
        <v>163</v>
      </c>
      <c r="G6520">
        <f>'1. Input and Output files list'!$H$376</f>
        <v>0</v>
      </c>
      <c r="L6520" t="str">
        <f>CONCATENATE(F6520,G6520)</f>
        <v>param_trim &lt;- 0</v>
      </c>
    </row>
    <row r="6521" spans="1:18" x14ac:dyDescent="0.15">
      <c r="A6521" s="15">
        <v>6520</v>
      </c>
      <c r="B6521" s="11">
        <v>149</v>
      </c>
      <c r="C6521" s="11">
        <v>4</v>
      </c>
      <c r="D6521" s="20" t="s">
        <v>21</v>
      </c>
    </row>
    <row r="6522" spans="1:18" x14ac:dyDescent="0.15">
      <c r="A6522" s="15">
        <v>6521</v>
      </c>
      <c r="B6522" s="11">
        <v>149</v>
      </c>
      <c r="C6522" s="11">
        <v>5</v>
      </c>
      <c r="D6522" s="20" t="s">
        <v>22</v>
      </c>
      <c r="F6522" s="15"/>
      <c r="H6522" s="15"/>
    </row>
    <row r="6523" spans="1:18" x14ac:dyDescent="0.15">
      <c r="A6523" s="15">
        <v>6522</v>
      </c>
      <c r="B6523" s="11">
        <v>149</v>
      </c>
      <c r="C6523" s="11">
        <v>6</v>
      </c>
      <c r="D6523" s="20" t="s">
        <v>23</v>
      </c>
    </row>
    <row r="6524" spans="1:18" x14ac:dyDescent="0.15">
      <c r="A6524" s="15">
        <v>6523</v>
      </c>
      <c r="B6524" s="11">
        <v>149</v>
      </c>
      <c r="C6524" s="11">
        <v>7</v>
      </c>
      <c r="D6524" s="20" t="str">
        <f>L6524</f>
        <v>hoge1 &lt;- DNAStringSet(sread(fastq), start=1, end=hoge)</v>
      </c>
      <c r="F6524" t="s">
        <v>166</v>
      </c>
      <c r="G6524">
        <f>'1. Input and Output files list'!$G$376+1</f>
        <v>1</v>
      </c>
      <c r="H6524" t="s">
        <v>26</v>
      </c>
      <c r="L6524" t="str">
        <f>CONCATENATE(F6524,G6524,H6524)</f>
        <v>hoge1 &lt;- DNAStringSet(sread(fastq), start=1, end=hoge)</v>
      </c>
    </row>
    <row r="6525" spans="1:18" x14ac:dyDescent="0.15">
      <c r="A6525" s="15">
        <v>6524</v>
      </c>
      <c r="B6525" s="11">
        <v>149</v>
      </c>
      <c r="C6525" s="11">
        <v>8</v>
      </c>
      <c r="D6525" s="20" t="str">
        <f>L6525</f>
        <v>hoge2 &lt;- BStringSet(quality(quality(fastq)), start=1, end=hoge)</v>
      </c>
      <c r="F6525" t="s">
        <v>167</v>
      </c>
      <c r="G6525">
        <f>'1. Input and Output files list'!$G$376+1</f>
        <v>1</v>
      </c>
      <c r="H6525" t="s">
        <v>26</v>
      </c>
      <c r="L6525" t="str">
        <f>CONCATENATE(F6525,G6525,H6525)</f>
        <v>hoge2 &lt;- BStringSet(quality(quality(fastq)), start=1, end=hoge)</v>
      </c>
    </row>
    <row r="6526" spans="1:18" x14ac:dyDescent="0.15">
      <c r="A6526" s="15">
        <v>6525</v>
      </c>
      <c r="B6526" s="11">
        <v>149</v>
      </c>
      <c r="C6526" s="11">
        <v>9</v>
      </c>
      <c r="D6526" s="20" t="s">
        <v>24</v>
      </c>
    </row>
    <row r="6527" spans="1:18" x14ac:dyDescent="0.15">
      <c r="A6527" s="15">
        <v>6526</v>
      </c>
      <c r="B6527" s="11">
        <v>149</v>
      </c>
      <c r="C6527" s="11">
        <v>10</v>
      </c>
      <c r="D6527" s="20" t="s">
        <v>96</v>
      </c>
    </row>
    <row r="6528" spans="1:18" x14ac:dyDescent="0.15">
      <c r="A6528" s="15">
        <v>6527</v>
      </c>
      <c r="B6528" s="11">
        <v>149</v>
      </c>
      <c r="C6528" s="11">
        <v>11</v>
      </c>
      <c r="D6528" s="53" t="str">
        <f>R6528</f>
        <v>param1 &lt;- 35</v>
      </c>
      <c r="F6528" t="s">
        <v>843</v>
      </c>
      <c r="G6528">
        <f>'1. Input and Output files list'!$E$32</f>
        <v>35</v>
      </c>
      <c r="R6528" t="str">
        <f>CONCATENATE(F6528,G6528,H6528)</f>
        <v>param1 &lt;- 35</v>
      </c>
    </row>
    <row r="6529" spans="1:18" x14ac:dyDescent="0.15">
      <c r="A6529" s="15">
        <v>6528</v>
      </c>
      <c r="B6529" s="11">
        <v>149</v>
      </c>
      <c r="C6529" s="11">
        <v>12</v>
      </c>
      <c r="D6529" s="53" t="str">
        <f>R6529</f>
        <v>param2 &lt;- 0.1</v>
      </c>
      <c r="F6529" t="s">
        <v>844</v>
      </c>
      <c r="G6529">
        <f>'1. Input and Output files list'!$E$34</f>
        <v>0.1</v>
      </c>
      <c r="J6529" s="15"/>
      <c r="R6529" t="str">
        <f>CONCATENATE(F6529,G6529,H6529)</f>
        <v>param2 &lt;- 0.1</v>
      </c>
    </row>
    <row r="6530" spans="1:18" x14ac:dyDescent="0.15">
      <c r="A6530" s="15">
        <v>6529</v>
      </c>
      <c r="B6530" s="11">
        <v>149</v>
      </c>
      <c r="C6530" s="11">
        <v>13</v>
      </c>
      <c r="D6530" s="53" t="str">
        <f>R6530</f>
        <v>fastq &lt;- readFastq("C:/NGS/save/.fastq")</v>
      </c>
      <c r="F6530" t="s">
        <v>845</v>
      </c>
      <c r="G6530" t="str">
        <f>'1. Input and Output files list'!$E$6</f>
        <v>C:/NGS/save/</v>
      </c>
      <c r="H6530" s="5" t="str">
        <f>'1. Input and Output files list'!$I$376</f>
        <v>.fastq</v>
      </c>
      <c r="I6530" t="s">
        <v>4</v>
      </c>
      <c r="J6530">
        <v>149</v>
      </c>
      <c r="R6530" t="str">
        <f>CONCATENATE(F6530,G6530,H6530,I6530)</f>
        <v>fastq &lt;- readFastq("C:/NGS/save/.fastq")</v>
      </c>
    </row>
    <row r="6531" spans="1:18" x14ac:dyDescent="0.15">
      <c r="A6531" s="15">
        <v>6530</v>
      </c>
      <c r="B6531" s="11">
        <v>149</v>
      </c>
      <c r="C6531" s="11">
        <v>14</v>
      </c>
      <c r="D6531" s="53" t="s">
        <v>840</v>
      </c>
      <c r="F6531" s="15"/>
      <c r="G6531" s="15"/>
      <c r="H6531" s="15"/>
    </row>
    <row r="6532" spans="1:18" x14ac:dyDescent="0.15">
      <c r="A6532" s="15">
        <v>6531</v>
      </c>
      <c r="B6532" s="11">
        <v>149</v>
      </c>
      <c r="C6532" s="11">
        <v>15</v>
      </c>
      <c r="D6532" s="53" t="s">
        <v>841</v>
      </c>
    </row>
    <row r="6533" spans="1:18" x14ac:dyDescent="0.15">
      <c r="A6533" s="15">
        <v>6532</v>
      </c>
      <c r="B6533" s="11">
        <v>149</v>
      </c>
      <c r="C6533" s="11">
        <v>16</v>
      </c>
      <c r="D6533" s="53" t="s">
        <v>842</v>
      </c>
    </row>
    <row r="6534" spans="1:18" x14ac:dyDescent="0.15">
      <c r="A6534" s="15">
        <v>6533</v>
      </c>
      <c r="B6534" s="11">
        <v>149</v>
      </c>
      <c r="C6534" s="11">
        <v>17</v>
      </c>
      <c r="D6534" s="20" t="str">
        <f>L6534</f>
        <v xml:space="preserve">writeFastq(fastq, "C:/NGS/save/F2_Adap-0.fastq", compress=F)   </v>
      </c>
      <c r="F6534" t="s">
        <v>847</v>
      </c>
      <c r="G6534" t="str">
        <f>'1. Input and Output files list'!$E$6</f>
        <v>C:/NGS/save/</v>
      </c>
      <c r="H6534" t="s">
        <v>850</v>
      </c>
      <c r="L6534" t="str">
        <f>CONCATENATE(F6534,G6534,H6534,I6534,J6534)</f>
        <v xml:space="preserve">writeFastq(fastq, "C:/NGS/save/F2_Adap-0.fastq", compress=F)   </v>
      </c>
    </row>
    <row r="6535" spans="1:18" x14ac:dyDescent="0.15">
      <c r="A6535" s="15">
        <v>6534</v>
      </c>
      <c r="B6535" s="11">
        <v>149</v>
      </c>
      <c r="C6535" s="11">
        <v>18</v>
      </c>
      <c r="D6535" s="20" t="str">
        <f>L6535</f>
        <v>in_f &lt;- "C:/NGS/save/F2_Adap-0.fastq"</v>
      </c>
      <c r="F6535" s="15" t="s">
        <v>14</v>
      </c>
      <c r="G6535" t="s">
        <v>13</v>
      </c>
      <c r="H6535" s="15" t="str">
        <f>'1. Input and Output files list'!$E$6</f>
        <v>C:/NGS/save/</v>
      </c>
      <c r="I6535" t="s">
        <v>849</v>
      </c>
      <c r="J6535" s="7"/>
      <c r="L6535" t="str">
        <f>CONCATENATE(F6535,G6535,H6535,I6535,J6535)</f>
        <v>in_f &lt;- "C:/NGS/save/F2_Adap-0.fastq"</v>
      </c>
    </row>
    <row r="6536" spans="1:18" x14ac:dyDescent="0.15">
      <c r="A6536" s="15">
        <v>6535</v>
      </c>
      <c r="B6536" s="11">
        <v>149</v>
      </c>
      <c r="C6536" s="11">
        <v>19</v>
      </c>
      <c r="D6536" s="20" t="str">
        <f>L6536</f>
        <v>out_f &lt;- "C:/NGS/save/F2_Adap-1.fastq"</v>
      </c>
      <c r="F6536" t="s">
        <v>15</v>
      </c>
      <c r="G6536" t="str">
        <f>'1. Input and Output files list'!$E$6</f>
        <v>C:/NGS/save/</v>
      </c>
      <c r="H6536" t="s">
        <v>86</v>
      </c>
      <c r="L6536" t="str">
        <f>CONCATENATE(F6536,G6536,H6536)</f>
        <v>out_f &lt;- "C:/NGS/save/F2_Adap-1.fastq"</v>
      </c>
    </row>
    <row r="6537" spans="1:18" x14ac:dyDescent="0.15">
      <c r="A6537" s="15">
        <v>6536</v>
      </c>
      <c r="B6537" s="11">
        <v>149</v>
      </c>
      <c r="C6537" s="11">
        <v>20</v>
      </c>
      <c r="D6537" s="20" t="str">
        <f>L6537</f>
        <v>param_adapter &lt;- "CATGAGATCGGAAGAGCGTCGTGTAGGGAAAGAGTGT"  #Adapter sequence 1</v>
      </c>
      <c r="F6537" s="11" t="s">
        <v>44</v>
      </c>
      <c r="G6537" s="11" t="str">
        <f>'1. Input and Output files list'!$E$64</f>
        <v>CATGAGATCGGAAGAGCGTCGTGTAGGGAAAGAGTGT</v>
      </c>
      <c r="H6537" s="11" t="s">
        <v>46</v>
      </c>
      <c r="L6537" t="str">
        <f>CONCATENATE(F6537,G6537,H6537)</f>
        <v>param_adapter &lt;- "CATGAGATCGGAAGAGCGTCGTGTAGGGAAAGAGTGT"  #Adapter sequence 1</v>
      </c>
    </row>
    <row r="6538" spans="1:18" x14ac:dyDescent="0.15">
      <c r="A6538" s="15">
        <v>6537</v>
      </c>
      <c r="B6538" s="11">
        <v>149</v>
      </c>
      <c r="C6538" s="11">
        <v>21</v>
      </c>
      <c r="D6538" s="20" t="s">
        <v>28</v>
      </c>
    </row>
    <row r="6539" spans="1:18" x14ac:dyDescent="0.15">
      <c r="A6539" s="15">
        <v>6538</v>
      </c>
      <c r="B6539" s="11">
        <v>149</v>
      </c>
      <c r="C6539" s="11">
        <v>22</v>
      </c>
      <c r="D6539" s="20" t="str">
        <f>L6539</f>
        <v>in_f &lt;- "C:/NGS/save/F2_Adap-1.fastq"</v>
      </c>
      <c r="F6539" t="s">
        <v>12</v>
      </c>
      <c r="G6539" t="str">
        <f>'1. Input and Output files list'!$E$6</f>
        <v>C:/NGS/save/</v>
      </c>
      <c r="H6539" t="s">
        <v>86</v>
      </c>
      <c r="J6539" s="15"/>
      <c r="L6539" t="str">
        <f>CONCATENATE(F6539,G6539,H6539)</f>
        <v>in_f &lt;- "C:/NGS/save/F2_Adap-1.fastq"</v>
      </c>
    </row>
    <row r="6540" spans="1:18" x14ac:dyDescent="0.15">
      <c r="A6540" s="15">
        <v>6539</v>
      </c>
      <c r="B6540" s="11">
        <v>149</v>
      </c>
      <c r="C6540" s="11">
        <v>23</v>
      </c>
      <c r="D6540" s="20" t="str">
        <f>L6540</f>
        <v>out_f &lt;- "C:/NGS/save/F2_Adap-2.fastq"</v>
      </c>
      <c r="F6540" t="s">
        <v>15</v>
      </c>
      <c r="G6540" t="str">
        <f>'1. Input and Output files list'!$E$6</f>
        <v>C:/NGS/save/</v>
      </c>
      <c r="H6540" t="s">
        <v>87</v>
      </c>
      <c r="L6540" t="str">
        <f>CONCATENATE(F6540,G6540,H6540)</f>
        <v>out_f &lt;- "C:/NGS/save/F2_Adap-2.fastq"</v>
      </c>
    </row>
    <row r="6541" spans="1:18" x14ac:dyDescent="0.15">
      <c r="A6541" s="15">
        <v>6540</v>
      </c>
      <c r="B6541" s="11">
        <v>149</v>
      </c>
      <c r="C6541" s="11">
        <v>24</v>
      </c>
      <c r="D6541" s="20" t="str">
        <f>L6541</f>
        <v>param_adapter &lt;- "TAAGATCGGAAGAGCACACGTCTGAACTCCAGTCAC"  #Adapter sequence 2</v>
      </c>
      <c r="F6541" s="11" t="s">
        <v>44</v>
      </c>
      <c r="G6541" t="str">
        <f>'1. Input and Output files list'!$E$65</f>
        <v>TAAGATCGGAAGAGCACACGTCTGAACTCCAGTCAC</v>
      </c>
      <c r="H6541" s="11" t="s">
        <v>47</v>
      </c>
      <c r="I6541" s="15"/>
      <c r="L6541" t="str">
        <f>CONCATENATE(F6541,G6541,H6541)</f>
        <v>param_adapter &lt;- "TAAGATCGGAAGAGCACACGTCTGAACTCCAGTCAC"  #Adapter sequence 2</v>
      </c>
    </row>
    <row r="6542" spans="1:18" x14ac:dyDescent="0.15">
      <c r="A6542" s="15">
        <v>6541</v>
      </c>
      <c r="B6542" s="11">
        <v>149</v>
      </c>
      <c r="C6542" s="11">
        <v>25</v>
      </c>
      <c r="D6542" s="20" t="s">
        <v>29</v>
      </c>
    </row>
    <row r="6543" spans="1:18" x14ac:dyDescent="0.15">
      <c r="A6543" s="15">
        <v>6542</v>
      </c>
      <c r="B6543" s="11">
        <v>149</v>
      </c>
      <c r="C6543" s="11">
        <v>26</v>
      </c>
      <c r="D6543" s="20" t="str">
        <f>L6543</f>
        <v>in_f &lt;- "C:/NGS/save/F2_Adap-2.fastq"</v>
      </c>
      <c r="F6543" t="s">
        <v>12</v>
      </c>
      <c r="G6543" t="str">
        <f>'1. Input and Output files list'!$E$6</f>
        <v>C:/NGS/save/</v>
      </c>
      <c r="H6543" t="s">
        <v>87</v>
      </c>
      <c r="J6543" s="15"/>
      <c r="L6543" t="str">
        <f>CONCATENATE(F6543,G6543,H6543)</f>
        <v>in_f &lt;- "C:/NGS/save/F2_Adap-2.fastq"</v>
      </c>
    </row>
    <row r="6544" spans="1:18" x14ac:dyDescent="0.15">
      <c r="A6544" s="15">
        <v>6543</v>
      </c>
      <c r="B6544" s="11">
        <v>149</v>
      </c>
      <c r="C6544" s="11">
        <v>27</v>
      </c>
      <c r="D6544" s="20" t="str">
        <f>L6544</f>
        <v>out_f &lt;- "C:/NGS/save/F2_Adap-3.fastq"</v>
      </c>
      <c r="F6544" t="s">
        <v>15</v>
      </c>
      <c r="G6544" t="str">
        <f>'1. Input and Output files list'!$E$6</f>
        <v>C:/NGS/save/</v>
      </c>
      <c r="H6544" t="s">
        <v>88</v>
      </c>
      <c r="L6544" t="str">
        <f>CONCATENATE(F6544,G6544,H6544)</f>
        <v>out_f &lt;- "C:/NGS/save/F2_Adap-3.fastq"</v>
      </c>
    </row>
    <row r="6545" spans="1:20" x14ac:dyDescent="0.15">
      <c r="A6545" s="15">
        <v>6544</v>
      </c>
      <c r="B6545" s="11">
        <v>149</v>
      </c>
      <c r="C6545" s="11">
        <v>28</v>
      </c>
      <c r="D6545" s="20" t="str">
        <f>L6545</f>
        <v>param_adapter &lt;- "TAAGATCGGAAGAGCGTCGTGTAGGGAAAGAGTGT"  #Adapter sequence 3</v>
      </c>
      <c r="F6545" t="s">
        <v>44</v>
      </c>
      <c r="G6545" t="str">
        <f>'1. Input and Output files list'!$E$66</f>
        <v>TAAGATCGGAAGAGCGTCGTGTAGGGAAAGAGTGT</v>
      </c>
      <c r="H6545" t="s">
        <v>49</v>
      </c>
      <c r="L6545" t="str">
        <f>CONCATENATE(F6545,G6545,H6545)</f>
        <v>param_adapter &lt;- "TAAGATCGGAAGAGCGTCGTGTAGGGAAAGAGTGT"  #Adapter sequence 3</v>
      </c>
    </row>
    <row r="6546" spans="1:20" x14ac:dyDescent="0.15">
      <c r="A6546" s="15">
        <v>6545</v>
      </c>
      <c r="B6546" s="11">
        <v>149</v>
      </c>
      <c r="C6546" s="11">
        <v>29</v>
      </c>
      <c r="D6546" s="20" t="s">
        <v>30</v>
      </c>
    </row>
    <row r="6547" spans="1:20" x14ac:dyDescent="0.15">
      <c r="A6547" s="15">
        <v>6546</v>
      </c>
      <c r="B6547" s="11">
        <v>149</v>
      </c>
      <c r="C6547" s="11">
        <v>30</v>
      </c>
      <c r="D6547" s="20" t="str">
        <f>L6547</f>
        <v>in_f &lt;- "C:/NGS/save/F2_Adap-3.fastq"</v>
      </c>
      <c r="F6547" t="s">
        <v>12</v>
      </c>
      <c r="G6547" t="str">
        <f>'1. Input and Output files list'!$E$6</f>
        <v>C:/NGS/save/</v>
      </c>
      <c r="H6547" t="s">
        <v>88</v>
      </c>
      <c r="L6547" t="str">
        <f>CONCATENATE(F6547,G6547,H6547)</f>
        <v>in_f &lt;- "C:/NGS/save/F2_Adap-3.fastq"</v>
      </c>
    </row>
    <row r="6548" spans="1:20" x14ac:dyDescent="0.15">
      <c r="A6548" s="15">
        <v>6547</v>
      </c>
      <c r="B6548" s="11">
        <v>149</v>
      </c>
      <c r="C6548" s="11">
        <v>31</v>
      </c>
      <c r="D6548" s="20" t="str">
        <f>L6548</f>
        <v>out_f &lt;- "C:/NGS/save/AdapterTrim_.fastq"</v>
      </c>
      <c r="F6548" t="s">
        <v>36</v>
      </c>
      <c r="G6548" t="str">
        <f>'1. Input and Output files list'!$E$6</f>
        <v>C:/NGS/save/</v>
      </c>
      <c r="H6548" t="s">
        <v>38</v>
      </c>
      <c r="I6548" t="str">
        <f>'1. Input and Output files list'!$I$376</f>
        <v>.fastq</v>
      </c>
      <c r="J6548" t="s">
        <v>16</v>
      </c>
      <c r="L6548" t="str">
        <f>CONCATENATE(F6548,G6548,H6548,I6548,J6548)</f>
        <v>out_f &lt;- "C:/NGS/save/AdapterTrim_.fastq"</v>
      </c>
    </row>
    <row r="6549" spans="1:20" x14ac:dyDescent="0.15">
      <c r="A6549" s="15">
        <v>6548</v>
      </c>
      <c r="B6549" s="11">
        <v>149</v>
      </c>
      <c r="C6549" s="11">
        <v>32</v>
      </c>
      <c r="D6549" s="20" t="str">
        <f>L6549</f>
        <v>param_adapter &lt;- "CATGAGATCGGAAGAGCACACGTCTGAACTCCAGTCAC"  #Adapter sequence 4</v>
      </c>
      <c r="F6549" t="s">
        <v>44</v>
      </c>
      <c r="G6549" t="str">
        <f>'1. Input and Output files list'!$E$67</f>
        <v>CATGAGATCGGAAGAGCACACGTCTGAACTCCAGTCAC</v>
      </c>
      <c r="H6549" t="s">
        <v>51</v>
      </c>
      <c r="L6549" t="str">
        <f>CONCATENATE(F6549,G6549,H6549)</f>
        <v>param_adapter &lt;- "CATGAGATCGGAAGAGCACACGTCTGAACTCCAGTCAC"  #Adapter sequence 4</v>
      </c>
    </row>
    <row r="6550" spans="1:20" x14ac:dyDescent="0.15">
      <c r="A6550" s="15">
        <v>6549</v>
      </c>
      <c r="B6550" s="11">
        <v>149</v>
      </c>
      <c r="C6550" s="11">
        <v>33</v>
      </c>
      <c r="D6550" s="20" t="s">
        <v>31</v>
      </c>
    </row>
    <row r="6551" spans="1:20" x14ac:dyDescent="0.15">
      <c r="A6551" s="15">
        <v>6550</v>
      </c>
      <c r="B6551" s="11">
        <v>149</v>
      </c>
      <c r="C6551" s="11">
        <v>34</v>
      </c>
      <c r="D6551" s="20" t="s">
        <v>32</v>
      </c>
    </row>
    <row r="6552" spans="1:20" x14ac:dyDescent="0.15">
      <c r="A6552" s="15">
        <v>6551</v>
      </c>
      <c r="B6552" s="11">
        <v>149</v>
      </c>
      <c r="C6552" s="11">
        <v>35</v>
      </c>
      <c r="D6552" s="20" t="str">
        <f>L6552</f>
        <v>write.csv(res, "C:/NGS/save/.fastq.csv")</v>
      </c>
      <c r="F6552" t="s">
        <v>35</v>
      </c>
      <c r="G6552" t="str">
        <f>'1. Input and Output files list'!$E$6</f>
        <v>C:/NGS/save/</v>
      </c>
      <c r="H6552" t="str">
        <f>'1. Input and Output files list'!$I$376</f>
        <v>.fastq</v>
      </c>
      <c r="I6552" t="s">
        <v>34</v>
      </c>
      <c r="J6552" s="15"/>
      <c r="L6552" t="str">
        <f>CONCATENATE(F6552,G6552,H6552,I6552)</f>
        <v>write.csv(res, "C:/NGS/save/.fastq.csv")</v>
      </c>
    </row>
    <row r="6553" spans="1:20" x14ac:dyDescent="0.15">
      <c r="A6553" s="15">
        <v>6552</v>
      </c>
      <c r="B6553" s="11">
        <v>149</v>
      </c>
      <c r="C6553" s="11">
        <v>36</v>
      </c>
      <c r="D6553" s="20" t="str">
        <f>L6553</f>
        <v>system.time(fastq &lt;- fread("C:/NGS/save/AdapterTrim_.fastq", header=F, sep="\t", na.strings="NA", strip.white=TRUE, verbose=TRUE))</v>
      </c>
      <c r="F6553" t="s">
        <v>92</v>
      </c>
      <c r="G6553" t="str">
        <f>'1. Input and Output files list'!$E$6</f>
        <v>C:/NGS/save/</v>
      </c>
      <c r="H6553" t="s">
        <v>38</v>
      </c>
      <c r="I6553" t="str">
        <f>'1. Input and Output files list'!$I$376</f>
        <v>.fastq</v>
      </c>
      <c r="J6553" t="s">
        <v>20</v>
      </c>
      <c r="L6553" t="str">
        <f>CONCATENATE(F6553,G6553,H6553,I6553,J6553)</f>
        <v>system.time(fastq &lt;- fread("C:/NGS/save/AdapterTrim_.fastq", header=F, sep="\t", na.strings="NA", strip.white=TRUE, verbose=TRUE))</v>
      </c>
    </row>
    <row r="6554" spans="1:20" x14ac:dyDescent="0.15">
      <c r="A6554" s="15">
        <v>6553</v>
      </c>
      <c r="B6554" s="11">
        <v>149</v>
      </c>
      <c r="C6554" s="11">
        <v>37</v>
      </c>
      <c r="D6554" s="20" t="str">
        <f>T6554</f>
        <v>file.remove("C:/NGS/save/AdapterTrim_.fastq","C:/NGS/save/F2_Adap-0.fastq","C:/NGS/save/F2_Adap-1.fastq","C:/NGS/save/F2_Adap-2.fastq","C:/NGS/save/F2_Adap-3.fastq")</v>
      </c>
      <c r="F6554" s="15" t="s">
        <v>11</v>
      </c>
      <c r="G6554" t="str">
        <f>'1. Input and Output files list'!$E$6</f>
        <v>C:/NGS/save/</v>
      </c>
      <c r="H6554" s="15" t="s">
        <v>38</v>
      </c>
      <c r="I6554" s="15" t="str">
        <f>'1. Input and Output files list'!$I$376</f>
        <v>.fastq</v>
      </c>
      <c r="J6554" t="s">
        <v>852</v>
      </c>
      <c r="K6554" t="str">
        <f>'1. Input and Output files list'!$E$6</f>
        <v>C:/NGS/save/</v>
      </c>
      <c r="L6554" t="s">
        <v>851</v>
      </c>
      <c r="M6554" t="str">
        <f>'1. Input and Output files list'!$E$6</f>
        <v>C:/NGS/save/</v>
      </c>
      <c r="N6554" t="s">
        <v>89</v>
      </c>
      <c r="O6554" t="str">
        <f>'1. Input and Output files list'!$E$6</f>
        <v>C:/NGS/save/</v>
      </c>
      <c r="P6554" t="s">
        <v>90</v>
      </c>
      <c r="Q6554" t="str">
        <f>'1. Input and Output files list'!$E$6</f>
        <v>C:/NGS/save/</v>
      </c>
      <c r="R6554" t="s">
        <v>91</v>
      </c>
      <c r="T6554" t="str">
        <f>CONCATENATE(F6554,G6554,H6554,I6554,J6554,K6554,L6554,M6554,N6554,O6554,P6554,Q6554,R6554)</f>
        <v>file.remove("C:/NGS/save/AdapterTrim_.fastq","C:/NGS/save/F2_Adap-0.fastq","C:/NGS/save/F2_Adap-1.fastq","C:/NGS/save/F2_Adap-2.fastq","C:/NGS/save/F2_Adap-3.fastq")</v>
      </c>
    </row>
    <row r="6555" spans="1:20" x14ac:dyDescent="0.15">
      <c r="A6555" s="15">
        <v>6554</v>
      </c>
      <c r="B6555" s="11">
        <v>149</v>
      </c>
      <c r="C6555" s="11">
        <v>38</v>
      </c>
      <c r="D6555" s="20" t="s">
        <v>93</v>
      </c>
    </row>
    <row r="6556" spans="1:20" x14ac:dyDescent="0.15">
      <c r="A6556" s="15">
        <v>6555</v>
      </c>
      <c r="B6556" s="11">
        <v>149</v>
      </c>
      <c r="C6556" s="11">
        <v>39</v>
      </c>
      <c r="D6556" s="20" t="s">
        <v>2</v>
      </c>
      <c r="J6556" s="15"/>
    </row>
    <row r="6557" spans="1:20" x14ac:dyDescent="0.15">
      <c r="A6557" s="15">
        <v>6556</v>
      </c>
      <c r="B6557" s="11">
        <v>149</v>
      </c>
      <c r="C6557" s="11">
        <v>40</v>
      </c>
      <c r="D6557" s="20" t="str">
        <f>K6557</f>
        <v>system.time(write.csv(RADtag, file="C:/NGS/save/.tagcount", row.names = F))</v>
      </c>
      <c r="F6557" t="s">
        <v>164</v>
      </c>
      <c r="G6557" t="str">
        <f>'1. Input and Output files list'!$E$6</f>
        <v>C:/NGS/save/</v>
      </c>
      <c r="H6557" t="str">
        <f>'1. Input and Output files list'!$J$376</f>
        <v>.tagcount</v>
      </c>
      <c r="I6557" t="s">
        <v>210</v>
      </c>
      <c r="K6557" t="str">
        <f>CONCATENATE(F6557,G6557,H6557,I6557)</f>
        <v>system.time(write.csv(RADtag, file="C:/NGS/save/.tagcount", row.names = F))</v>
      </c>
    </row>
    <row r="6558" spans="1:20" x14ac:dyDescent="0.15">
      <c r="A6558" s="15">
        <v>6557</v>
      </c>
      <c r="B6558" s="11">
        <v>149</v>
      </c>
      <c r="C6558" s="11">
        <v>41</v>
      </c>
      <c r="D6558" s="20" t="str">
        <f>L6558</f>
        <v>file.remove("C:/NGS/save/.fastq")</v>
      </c>
      <c r="F6558" t="s">
        <v>97</v>
      </c>
      <c r="G6558" t="s">
        <v>13</v>
      </c>
      <c r="H6558" t="str">
        <f>'1. Input and Output files list'!$E$6</f>
        <v>C:/NGS/save/</v>
      </c>
      <c r="I6558" t="str">
        <f>'1. Input and Output files list'!$I$376</f>
        <v>.fastq</v>
      </c>
      <c r="J6558" s="7" t="s">
        <v>16</v>
      </c>
      <c r="K6558" t="s">
        <v>52</v>
      </c>
      <c r="L6558" t="str">
        <f>CONCATENATE(F6558,G6558,H6558,I6558,J6558,K6558)</f>
        <v>file.remove("C:/NGS/save/.fastq")</v>
      </c>
    </row>
    <row r="6559" spans="1:20" x14ac:dyDescent="0.15">
      <c r="A6559" s="15">
        <v>6558</v>
      </c>
      <c r="B6559" s="11">
        <v>149</v>
      </c>
      <c r="C6559" s="11">
        <v>42</v>
      </c>
      <c r="D6559" s="20" t="s">
        <v>170</v>
      </c>
      <c r="J6559" s="15"/>
    </row>
    <row r="6560" spans="1:20" x14ac:dyDescent="0.15">
      <c r="A6560" s="15">
        <v>6559</v>
      </c>
      <c r="B6560" s="11">
        <v>149</v>
      </c>
      <c r="C6560" s="11">
        <v>43</v>
      </c>
      <c r="D6560" s="20" t="str">
        <f>L6560</f>
        <v>system.time(write.csv(RAD_1over, file="C:/NGS/save/.tagcount1over", row.names = F))</v>
      </c>
      <c r="F6560" s="10" t="s">
        <v>171</v>
      </c>
      <c r="G6560" t="str">
        <f>'1. Input and Output files list'!$E$6</f>
        <v>C:/NGS/save/</v>
      </c>
      <c r="H6560" s="10" t="str">
        <f>'1. Input and Output files list'!$K$376</f>
        <v>.tagcount1over</v>
      </c>
      <c r="I6560" s="10" t="s">
        <v>210</v>
      </c>
      <c r="L6560" t="str">
        <f>CONCATENATE(F6560,G6560,H6560,I6560)</f>
        <v>system.time(write.csv(RAD_1over, file="C:/NGS/save/.tagcount1over", row.names = F))</v>
      </c>
    </row>
    <row r="6561" spans="1:18" x14ac:dyDescent="0.15">
      <c r="A6561" s="15">
        <v>6560</v>
      </c>
      <c r="B6561" s="11">
        <v>149</v>
      </c>
      <c r="C6561" s="11">
        <v>44</v>
      </c>
      <c r="D6561" s="20" t="s">
        <v>1073</v>
      </c>
      <c r="F6561" s="15"/>
      <c r="G6561" s="15"/>
      <c r="H6561" s="15"/>
    </row>
    <row r="6562" spans="1:18" x14ac:dyDescent="0.15">
      <c r="A6562" s="15">
        <v>6561</v>
      </c>
      <c r="B6562" s="11">
        <v>150</v>
      </c>
      <c r="C6562" s="11">
        <v>1</v>
      </c>
      <c r="D6562" s="20" t="str">
        <f>L6562</f>
        <v>in_f &lt;- c("0", "0")</v>
      </c>
      <c r="F6562" t="s">
        <v>3</v>
      </c>
      <c r="G6562">
        <f>'1. Input and Output files list'!$E$378</f>
        <v>0</v>
      </c>
      <c r="H6562" t="s">
        <v>10</v>
      </c>
      <c r="I6562">
        <f>'1. Input and Output files list'!$E$379</f>
        <v>0</v>
      </c>
      <c r="J6562" t="s">
        <v>4</v>
      </c>
      <c r="L6562" t="str">
        <f>CONCATENATE(F6562,G6562,H6562,I6562,J6562)</f>
        <v>in_f &lt;- c("0", "0")</v>
      </c>
    </row>
    <row r="6563" spans="1:18" x14ac:dyDescent="0.15">
      <c r="A6563" s="15">
        <v>6562</v>
      </c>
      <c r="B6563" s="11">
        <v>150</v>
      </c>
      <c r="C6563" s="11">
        <v>2</v>
      </c>
      <c r="D6563" s="20" t="str">
        <f>L6563</f>
        <v>out_f &lt;- "C:/NGS/save/.fastq"</v>
      </c>
      <c r="F6563" t="s">
        <v>95</v>
      </c>
      <c r="G6563" t="s">
        <v>13</v>
      </c>
      <c r="H6563" t="str">
        <f>'1. Input and Output files list'!$E$6</f>
        <v>C:/NGS/save/</v>
      </c>
      <c r="I6563" t="str">
        <f>'1. Input and Output files list'!$I$378</f>
        <v>.fastq</v>
      </c>
      <c r="J6563" s="7" t="s">
        <v>16</v>
      </c>
      <c r="L6563" t="str">
        <f>CONCATENATE(F6563,G6563,H6563,I6563,J6563)</f>
        <v>out_f &lt;- "C:/NGS/save/.fastq"</v>
      </c>
    </row>
    <row r="6564" spans="1:18" x14ac:dyDescent="0.15">
      <c r="A6564" s="15">
        <v>6563</v>
      </c>
      <c r="B6564" s="11">
        <v>150</v>
      </c>
      <c r="C6564" s="11">
        <v>3</v>
      </c>
      <c r="D6564" s="20" t="str">
        <f>L6564</f>
        <v>param_trim &lt;- 0</v>
      </c>
      <c r="F6564" t="s">
        <v>163</v>
      </c>
      <c r="G6564">
        <f>'1. Input and Output files list'!$H$378</f>
        <v>0</v>
      </c>
      <c r="L6564" t="str">
        <f>CONCATENATE(F6564,G6564)</f>
        <v>param_trim &lt;- 0</v>
      </c>
    </row>
    <row r="6565" spans="1:18" x14ac:dyDescent="0.15">
      <c r="A6565" s="15">
        <v>6564</v>
      </c>
      <c r="B6565" s="11">
        <v>150</v>
      </c>
      <c r="C6565" s="11">
        <v>4</v>
      </c>
      <c r="D6565" s="20" t="s">
        <v>21</v>
      </c>
      <c r="F6565" s="15"/>
      <c r="H6565" s="15"/>
    </row>
    <row r="6566" spans="1:18" x14ac:dyDescent="0.15">
      <c r="A6566" s="15">
        <v>6565</v>
      </c>
      <c r="B6566" s="11">
        <v>150</v>
      </c>
      <c r="C6566" s="11">
        <v>5</v>
      </c>
      <c r="D6566" s="20" t="s">
        <v>22</v>
      </c>
      <c r="J6566" s="15"/>
    </row>
    <row r="6567" spans="1:18" x14ac:dyDescent="0.15">
      <c r="A6567" s="15">
        <v>6566</v>
      </c>
      <c r="B6567" s="11">
        <v>150</v>
      </c>
      <c r="C6567" s="11">
        <v>6</v>
      </c>
      <c r="D6567" s="20" t="s">
        <v>23</v>
      </c>
    </row>
    <row r="6568" spans="1:18" x14ac:dyDescent="0.15">
      <c r="A6568" s="15">
        <v>6567</v>
      </c>
      <c r="B6568" s="11">
        <v>150</v>
      </c>
      <c r="C6568" s="11">
        <v>7</v>
      </c>
      <c r="D6568" s="20" t="str">
        <f>L6568</f>
        <v>hoge1 &lt;- DNAStringSet(sread(fastq), start=1, end=hoge)</v>
      </c>
      <c r="F6568" s="15" t="s">
        <v>166</v>
      </c>
      <c r="G6568" s="15">
        <f>'1. Input and Output files list'!$G$378+1</f>
        <v>1</v>
      </c>
      <c r="H6568" s="15" t="s">
        <v>26</v>
      </c>
      <c r="L6568" t="str">
        <f>CONCATENATE(F6568,G6568,H6568)</f>
        <v>hoge1 &lt;- DNAStringSet(sread(fastq), start=1, end=hoge)</v>
      </c>
    </row>
    <row r="6569" spans="1:18" x14ac:dyDescent="0.15">
      <c r="A6569" s="15">
        <v>6568</v>
      </c>
      <c r="B6569" s="11">
        <v>150</v>
      </c>
      <c r="C6569" s="11">
        <v>8</v>
      </c>
      <c r="D6569" s="20" t="str">
        <f>L6569</f>
        <v>hoge2 &lt;- BStringSet(quality(quality(fastq)), start=1, end=hoge)</v>
      </c>
      <c r="F6569" t="s">
        <v>167</v>
      </c>
      <c r="G6569">
        <f>'1. Input and Output files list'!$G$378+1</f>
        <v>1</v>
      </c>
      <c r="H6569" t="s">
        <v>26</v>
      </c>
      <c r="L6569" t="str">
        <f>CONCATENATE(F6569,G6569,H6569)</f>
        <v>hoge2 &lt;- BStringSet(quality(quality(fastq)), start=1, end=hoge)</v>
      </c>
    </row>
    <row r="6570" spans="1:18" x14ac:dyDescent="0.15">
      <c r="A6570" s="15">
        <v>6569</v>
      </c>
      <c r="B6570" s="11">
        <v>150</v>
      </c>
      <c r="C6570" s="11">
        <v>9</v>
      </c>
      <c r="D6570" s="20" t="s">
        <v>24</v>
      </c>
    </row>
    <row r="6571" spans="1:18" x14ac:dyDescent="0.15">
      <c r="A6571" s="15">
        <v>6570</v>
      </c>
      <c r="B6571" s="11">
        <v>150</v>
      </c>
      <c r="C6571" s="11">
        <v>10</v>
      </c>
      <c r="D6571" s="20" t="s">
        <v>96</v>
      </c>
    </row>
    <row r="6572" spans="1:18" x14ac:dyDescent="0.15">
      <c r="A6572" s="15">
        <v>6571</v>
      </c>
      <c r="B6572" s="11">
        <v>150</v>
      </c>
      <c r="C6572" s="11">
        <v>11</v>
      </c>
      <c r="D6572" s="53" t="str">
        <f>R6572</f>
        <v>param1 &lt;- 35</v>
      </c>
      <c r="F6572" s="15" t="s">
        <v>843</v>
      </c>
      <c r="G6572">
        <f>'1. Input and Output files list'!$E$32</f>
        <v>35</v>
      </c>
      <c r="H6572" s="15"/>
      <c r="R6572" t="str">
        <f>CONCATENATE(F6572,G6572,H6572)</f>
        <v>param1 &lt;- 35</v>
      </c>
    </row>
    <row r="6573" spans="1:18" x14ac:dyDescent="0.15">
      <c r="A6573" s="15">
        <v>6572</v>
      </c>
      <c r="B6573" s="11">
        <v>150</v>
      </c>
      <c r="C6573" s="11">
        <v>12</v>
      </c>
      <c r="D6573" s="53" t="str">
        <f>R6573</f>
        <v>param2 &lt;- 0.1</v>
      </c>
      <c r="F6573" t="s">
        <v>844</v>
      </c>
      <c r="G6573">
        <f>'1. Input and Output files list'!$E$34</f>
        <v>0.1</v>
      </c>
      <c r="R6573" t="str">
        <f>CONCATENATE(F6573,G6573,H6573)</f>
        <v>param2 &lt;- 0.1</v>
      </c>
    </row>
    <row r="6574" spans="1:18" x14ac:dyDescent="0.15">
      <c r="A6574" s="15">
        <v>6573</v>
      </c>
      <c r="B6574" s="11">
        <v>150</v>
      </c>
      <c r="C6574" s="11">
        <v>13</v>
      </c>
      <c r="D6574" s="53" t="str">
        <f>R6574</f>
        <v>fastq &lt;- readFastq("C:/NGS/save/.fastq")</v>
      </c>
      <c r="F6574" t="s">
        <v>845</v>
      </c>
      <c r="G6574" t="str">
        <f>'1. Input and Output files list'!$E$6</f>
        <v>C:/NGS/save/</v>
      </c>
      <c r="H6574" s="5" t="str">
        <f>'1. Input and Output files list'!$I$378</f>
        <v>.fastq</v>
      </c>
      <c r="I6574" t="s">
        <v>4</v>
      </c>
      <c r="J6574">
        <v>150</v>
      </c>
      <c r="R6574" t="str">
        <f>CONCATENATE(F6574,G6574,H6574,I6574)</f>
        <v>fastq &lt;- readFastq("C:/NGS/save/.fastq")</v>
      </c>
    </row>
    <row r="6575" spans="1:18" x14ac:dyDescent="0.15">
      <c r="A6575" s="15">
        <v>6574</v>
      </c>
      <c r="B6575" s="11">
        <v>150</v>
      </c>
      <c r="C6575" s="11">
        <v>14</v>
      </c>
      <c r="D6575" s="53" t="s">
        <v>840</v>
      </c>
    </row>
    <row r="6576" spans="1:18" x14ac:dyDescent="0.15">
      <c r="A6576" s="15">
        <v>6575</v>
      </c>
      <c r="B6576" s="11">
        <v>150</v>
      </c>
      <c r="C6576" s="11">
        <v>15</v>
      </c>
      <c r="D6576" s="53" t="s">
        <v>841</v>
      </c>
    </row>
    <row r="6577" spans="1:12" x14ac:dyDescent="0.15">
      <c r="A6577" s="15">
        <v>6576</v>
      </c>
      <c r="B6577" s="11">
        <v>150</v>
      </c>
      <c r="C6577" s="11">
        <v>16</v>
      </c>
      <c r="D6577" s="53" t="s">
        <v>842</v>
      </c>
    </row>
    <row r="6578" spans="1:12" x14ac:dyDescent="0.15">
      <c r="A6578" s="15">
        <v>6577</v>
      </c>
      <c r="B6578" s="11">
        <v>150</v>
      </c>
      <c r="C6578" s="11">
        <v>17</v>
      </c>
      <c r="D6578" s="20" t="str">
        <f>L6578</f>
        <v xml:space="preserve">writeFastq(fastq, "C:/NGS/save/F2_Adap-0.fastq", compress=F)   </v>
      </c>
      <c r="F6578" t="s">
        <v>847</v>
      </c>
      <c r="G6578" t="str">
        <f>'1. Input and Output files list'!$E$6</f>
        <v>C:/NGS/save/</v>
      </c>
      <c r="H6578" t="s">
        <v>850</v>
      </c>
      <c r="L6578" t="str">
        <f>CONCATENATE(F6578,G6578,H6578,I6578,J6578)</f>
        <v xml:space="preserve">writeFastq(fastq, "C:/NGS/save/F2_Adap-0.fastq", compress=F)   </v>
      </c>
    </row>
    <row r="6579" spans="1:12" x14ac:dyDescent="0.15">
      <c r="A6579" s="15">
        <v>6578</v>
      </c>
      <c r="B6579" s="11">
        <v>150</v>
      </c>
      <c r="C6579" s="11">
        <v>18</v>
      </c>
      <c r="D6579" s="20" t="str">
        <f>L6579</f>
        <v>in_f &lt;- "C:/NGS/save/F2_Adap-0.fastq"</v>
      </c>
      <c r="F6579" t="s">
        <v>14</v>
      </c>
      <c r="G6579" t="s">
        <v>13</v>
      </c>
      <c r="H6579" t="str">
        <f>'1. Input and Output files list'!$E$6</f>
        <v>C:/NGS/save/</v>
      </c>
      <c r="I6579" t="s">
        <v>849</v>
      </c>
      <c r="J6579" s="7"/>
      <c r="L6579" t="str">
        <f>CONCATENATE(F6579,G6579,H6579,I6579,J6579)</f>
        <v>in_f &lt;- "C:/NGS/save/F2_Adap-0.fastq"</v>
      </c>
    </row>
    <row r="6580" spans="1:12" x14ac:dyDescent="0.15">
      <c r="A6580" s="15">
        <v>6579</v>
      </c>
      <c r="B6580" s="11">
        <v>150</v>
      </c>
      <c r="C6580" s="11">
        <v>19</v>
      </c>
      <c r="D6580" s="20" t="str">
        <f>L6580</f>
        <v>out_f &lt;- "C:/NGS/save/F2_Adap-1.fastq"</v>
      </c>
      <c r="F6580" t="s">
        <v>15</v>
      </c>
      <c r="G6580" t="str">
        <f>'1. Input and Output files list'!$E$6</f>
        <v>C:/NGS/save/</v>
      </c>
      <c r="H6580" t="s">
        <v>86</v>
      </c>
      <c r="L6580" t="str">
        <f>CONCATENATE(F6580,G6580,H6580)</f>
        <v>out_f &lt;- "C:/NGS/save/F2_Adap-1.fastq"</v>
      </c>
    </row>
    <row r="6581" spans="1:12" x14ac:dyDescent="0.15">
      <c r="A6581" s="15">
        <v>6580</v>
      </c>
      <c r="B6581" s="11">
        <v>150</v>
      </c>
      <c r="C6581" s="11">
        <v>20</v>
      </c>
      <c r="D6581" s="20" t="str">
        <f>L6581</f>
        <v>param_adapter &lt;- "CATGAGATCGGAAGAGCGTCGTGTAGGGAAAGAGTGT"  #Adapter sequence 1</v>
      </c>
      <c r="F6581" s="11" t="s">
        <v>44</v>
      </c>
      <c r="G6581" s="11" t="str">
        <f>'1. Input and Output files list'!$E$64</f>
        <v>CATGAGATCGGAAGAGCGTCGTGTAGGGAAAGAGTGT</v>
      </c>
      <c r="H6581" s="11" t="s">
        <v>46</v>
      </c>
      <c r="L6581" t="str">
        <f>CONCATENATE(F6581,G6581,H6581)</f>
        <v>param_adapter &lt;- "CATGAGATCGGAAGAGCGTCGTGTAGGGAAAGAGTGT"  #Adapter sequence 1</v>
      </c>
    </row>
    <row r="6582" spans="1:12" x14ac:dyDescent="0.15">
      <c r="A6582" s="15">
        <v>6581</v>
      </c>
      <c r="B6582" s="11">
        <v>150</v>
      </c>
      <c r="C6582" s="11">
        <v>21</v>
      </c>
      <c r="D6582" s="20" t="s">
        <v>28</v>
      </c>
      <c r="J6582" s="15"/>
    </row>
    <row r="6583" spans="1:12" x14ac:dyDescent="0.15">
      <c r="A6583" s="15">
        <v>6582</v>
      </c>
      <c r="B6583" s="11">
        <v>150</v>
      </c>
      <c r="C6583" s="11">
        <v>22</v>
      </c>
      <c r="D6583" s="20" t="str">
        <f>L6583</f>
        <v>in_f &lt;- "C:/NGS/save/F2_Adap-1.fastq"</v>
      </c>
      <c r="F6583" t="s">
        <v>12</v>
      </c>
      <c r="G6583" t="str">
        <f>'1. Input and Output files list'!$E$6</f>
        <v>C:/NGS/save/</v>
      </c>
      <c r="H6583" t="s">
        <v>86</v>
      </c>
      <c r="L6583" t="str">
        <f>CONCATENATE(F6583,G6583,H6583)</f>
        <v>in_f &lt;- "C:/NGS/save/F2_Adap-1.fastq"</v>
      </c>
    </row>
    <row r="6584" spans="1:12" x14ac:dyDescent="0.15">
      <c r="A6584" s="15">
        <v>6583</v>
      </c>
      <c r="B6584" s="11">
        <v>150</v>
      </c>
      <c r="C6584" s="11">
        <v>23</v>
      </c>
      <c r="D6584" s="20" t="str">
        <f>L6584</f>
        <v>out_f &lt;- "C:/NGS/save/F2_Adap-2.fastq"</v>
      </c>
      <c r="F6584" s="15" t="s">
        <v>15</v>
      </c>
      <c r="G6584" t="str">
        <f>'1. Input and Output files list'!$E$6</f>
        <v>C:/NGS/save/</v>
      </c>
      <c r="H6584" s="15" t="s">
        <v>87</v>
      </c>
      <c r="I6584" s="15"/>
      <c r="L6584" t="str">
        <f>CONCATENATE(F6584,G6584,H6584)</f>
        <v>out_f &lt;- "C:/NGS/save/F2_Adap-2.fastq"</v>
      </c>
    </row>
    <row r="6585" spans="1:12" x14ac:dyDescent="0.15">
      <c r="A6585" s="15">
        <v>6584</v>
      </c>
      <c r="B6585" s="11">
        <v>150</v>
      </c>
      <c r="C6585" s="11">
        <v>24</v>
      </c>
      <c r="D6585" s="20" t="str">
        <f>L6585</f>
        <v>param_adapter &lt;- "TAAGATCGGAAGAGCACACGTCTGAACTCCAGTCAC"  #Adapter sequence 2</v>
      </c>
      <c r="F6585" s="11" t="s">
        <v>44</v>
      </c>
      <c r="G6585" t="str">
        <f>'1. Input and Output files list'!$E$65</f>
        <v>TAAGATCGGAAGAGCACACGTCTGAACTCCAGTCAC</v>
      </c>
      <c r="H6585" s="11" t="s">
        <v>47</v>
      </c>
      <c r="L6585" t="str">
        <f>CONCATENATE(F6585,G6585,H6585)</f>
        <v>param_adapter &lt;- "TAAGATCGGAAGAGCACACGTCTGAACTCCAGTCAC"  #Adapter sequence 2</v>
      </c>
    </row>
    <row r="6586" spans="1:12" x14ac:dyDescent="0.15">
      <c r="A6586" s="15">
        <v>6585</v>
      </c>
      <c r="B6586" s="11">
        <v>150</v>
      </c>
      <c r="C6586" s="11">
        <v>25</v>
      </c>
      <c r="D6586" s="20" t="s">
        <v>29</v>
      </c>
      <c r="J6586" s="15"/>
    </row>
    <row r="6587" spans="1:12" x14ac:dyDescent="0.15">
      <c r="A6587" s="15">
        <v>6586</v>
      </c>
      <c r="B6587" s="11">
        <v>150</v>
      </c>
      <c r="C6587" s="11">
        <v>26</v>
      </c>
      <c r="D6587" s="20" t="str">
        <f>L6587</f>
        <v>in_f &lt;- "C:/NGS/save/F2_Adap-2.fastq"</v>
      </c>
      <c r="F6587" t="s">
        <v>12</v>
      </c>
      <c r="G6587" t="str">
        <f>'1. Input and Output files list'!$E$6</f>
        <v>C:/NGS/save/</v>
      </c>
      <c r="H6587" t="s">
        <v>87</v>
      </c>
      <c r="L6587" t="str">
        <f>CONCATENATE(F6587,G6587,H6587)</f>
        <v>in_f &lt;- "C:/NGS/save/F2_Adap-2.fastq"</v>
      </c>
    </row>
    <row r="6588" spans="1:12" x14ac:dyDescent="0.15">
      <c r="A6588" s="15">
        <v>6587</v>
      </c>
      <c r="B6588" s="11">
        <v>150</v>
      </c>
      <c r="C6588" s="11">
        <v>27</v>
      </c>
      <c r="D6588" s="20" t="str">
        <f>L6588</f>
        <v>out_f &lt;- "C:/NGS/save/F2_Adap-3.fastq"</v>
      </c>
      <c r="F6588" t="s">
        <v>15</v>
      </c>
      <c r="G6588" t="str">
        <f>'1. Input and Output files list'!$E$6</f>
        <v>C:/NGS/save/</v>
      </c>
      <c r="H6588" t="s">
        <v>88</v>
      </c>
      <c r="L6588" t="str">
        <f>CONCATENATE(F6588,G6588,H6588)</f>
        <v>out_f &lt;- "C:/NGS/save/F2_Adap-3.fastq"</v>
      </c>
    </row>
    <row r="6589" spans="1:12" x14ac:dyDescent="0.15">
      <c r="A6589" s="15">
        <v>6588</v>
      </c>
      <c r="B6589" s="11">
        <v>150</v>
      </c>
      <c r="C6589" s="11">
        <v>28</v>
      </c>
      <c r="D6589" s="20" t="str">
        <f>L6589</f>
        <v>param_adapter &lt;- "TAAGATCGGAAGAGCGTCGTGTAGGGAAAGAGTGT"  #Adapter sequence 3</v>
      </c>
      <c r="F6589" t="s">
        <v>44</v>
      </c>
      <c r="G6589" t="str">
        <f>'1. Input and Output files list'!$E$66</f>
        <v>TAAGATCGGAAGAGCGTCGTGTAGGGAAAGAGTGT</v>
      </c>
      <c r="H6589" t="s">
        <v>49</v>
      </c>
      <c r="J6589" s="15"/>
      <c r="L6589" t="str">
        <f>CONCATENATE(F6589,G6589,H6589)</f>
        <v>param_adapter &lt;- "TAAGATCGGAAGAGCGTCGTGTAGGGAAAGAGTGT"  #Adapter sequence 3</v>
      </c>
    </row>
    <row r="6590" spans="1:12" x14ac:dyDescent="0.15">
      <c r="A6590" s="15">
        <v>6589</v>
      </c>
      <c r="B6590" s="11">
        <v>150</v>
      </c>
      <c r="C6590" s="11">
        <v>29</v>
      </c>
      <c r="D6590" s="20" t="s">
        <v>30</v>
      </c>
    </row>
    <row r="6591" spans="1:12" x14ac:dyDescent="0.15">
      <c r="A6591" s="15">
        <v>6590</v>
      </c>
      <c r="B6591" s="11">
        <v>150</v>
      </c>
      <c r="C6591" s="11">
        <v>30</v>
      </c>
      <c r="D6591" s="20" t="str">
        <f>L6591</f>
        <v>in_f &lt;- "C:/NGS/save/F2_Adap-3.fastq"</v>
      </c>
      <c r="F6591" s="15" t="s">
        <v>12</v>
      </c>
      <c r="G6591" t="str">
        <f>'1. Input and Output files list'!$E$6</f>
        <v>C:/NGS/save/</v>
      </c>
      <c r="H6591" s="15" t="s">
        <v>88</v>
      </c>
      <c r="I6591" s="15"/>
      <c r="L6591" t="str">
        <f>CONCATENATE(F6591,G6591,H6591)</f>
        <v>in_f &lt;- "C:/NGS/save/F2_Adap-3.fastq"</v>
      </c>
    </row>
    <row r="6592" spans="1:12" x14ac:dyDescent="0.15">
      <c r="A6592" s="15">
        <v>6591</v>
      </c>
      <c r="B6592" s="11">
        <v>150</v>
      </c>
      <c r="C6592" s="11">
        <v>31</v>
      </c>
      <c r="D6592" s="20" t="str">
        <f>L6592</f>
        <v>out_f &lt;- "C:/NGS/save/AdapterTrim_.fastq"</v>
      </c>
      <c r="F6592" t="s">
        <v>36</v>
      </c>
      <c r="G6592" t="str">
        <f>'1. Input and Output files list'!$E$6</f>
        <v>C:/NGS/save/</v>
      </c>
      <c r="H6592" t="s">
        <v>38</v>
      </c>
      <c r="I6592" t="str">
        <f>'1. Input and Output files list'!$I$378</f>
        <v>.fastq</v>
      </c>
      <c r="J6592" t="s">
        <v>16</v>
      </c>
      <c r="L6592" t="str">
        <f>CONCATENATE(F6592,G6592,H6592,I6592,J6592)</f>
        <v>out_f &lt;- "C:/NGS/save/AdapterTrim_.fastq"</v>
      </c>
    </row>
    <row r="6593" spans="1:20" x14ac:dyDescent="0.15">
      <c r="A6593" s="15">
        <v>6592</v>
      </c>
      <c r="B6593" s="11">
        <v>150</v>
      </c>
      <c r="C6593" s="11">
        <v>32</v>
      </c>
      <c r="D6593" s="20" t="str">
        <f>L6593</f>
        <v>param_adapter &lt;- "CATGAGATCGGAAGAGCACACGTCTGAACTCCAGTCAC"  #Adapter sequence 4</v>
      </c>
      <c r="F6593" t="s">
        <v>44</v>
      </c>
      <c r="G6593" t="str">
        <f>'1. Input and Output files list'!$E$67</f>
        <v>CATGAGATCGGAAGAGCACACGTCTGAACTCCAGTCAC</v>
      </c>
      <c r="H6593" t="s">
        <v>51</v>
      </c>
      <c r="J6593" s="15"/>
      <c r="L6593" t="str">
        <f>CONCATENATE(F6593,G6593,H6593)</f>
        <v>param_adapter &lt;- "CATGAGATCGGAAGAGCACACGTCTGAACTCCAGTCAC"  #Adapter sequence 4</v>
      </c>
    </row>
    <row r="6594" spans="1:20" x14ac:dyDescent="0.15">
      <c r="A6594" s="15">
        <v>6593</v>
      </c>
      <c r="B6594" s="11">
        <v>150</v>
      </c>
      <c r="C6594" s="11">
        <v>33</v>
      </c>
      <c r="D6594" s="20" t="s">
        <v>31</v>
      </c>
    </row>
    <row r="6595" spans="1:20" x14ac:dyDescent="0.15">
      <c r="A6595" s="15">
        <v>6594</v>
      </c>
      <c r="B6595" s="11">
        <v>150</v>
      </c>
      <c r="C6595" s="11">
        <v>34</v>
      </c>
      <c r="D6595" s="20" t="s">
        <v>32</v>
      </c>
    </row>
    <row r="6596" spans="1:20" x14ac:dyDescent="0.15">
      <c r="A6596" s="15">
        <v>6595</v>
      </c>
      <c r="B6596" s="11">
        <v>150</v>
      </c>
      <c r="C6596" s="11">
        <v>35</v>
      </c>
      <c r="D6596" s="20" t="str">
        <f>L6596</f>
        <v>write.csv(res, "C:/NGS/save/.fastq.csv")</v>
      </c>
      <c r="F6596" t="s">
        <v>35</v>
      </c>
      <c r="G6596" t="str">
        <f>'1. Input and Output files list'!$E$6</f>
        <v>C:/NGS/save/</v>
      </c>
      <c r="H6596" t="str">
        <f>'1. Input and Output files list'!$I$378</f>
        <v>.fastq</v>
      </c>
      <c r="I6596" t="s">
        <v>34</v>
      </c>
      <c r="L6596" t="str">
        <f>CONCATENATE(F6596,G6596,H6596,I6596)</f>
        <v>write.csv(res, "C:/NGS/save/.fastq.csv")</v>
      </c>
    </row>
    <row r="6597" spans="1:20" x14ac:dyDescent="0.15">
      <c r="A6597" s="15">
        <v>6596</v>
      </c>
      <c r="B6597" s="11">
        <v>150</v>
      </c>
      <c r="C6597" s="11">
        <v>36</v>
      </c>
      <c r="D6597" s="20" t="str">
        <f>L6597</f>
        <v>system.time(fastq &lt;- fread("C:/NGS/save/AdapterTrim_.fastq", header=F, sep="\t", na.strings="NA", strip.white=TRUE, verbose=TRUE))</v>
      </c>
      <c r="F6597" t="s">
        <v>92</v>
      </c>
      <c r="G6597" t="str">
        <f>'1. Input and Output files list'!$E$6</f>
        <v>C:/NGS/save/</v>
      </c>
      <c r="H6597" s="15" t="s">
        <v>38</v>
      </c>
      <c r="I6597" s="15" t="str">
        <f>'1. Input and Output files list'!$I$378</f>
        <v>.fastq</v>
      </c>
      <c r="J6597" t="s">
        <v>20</v>
      </c>
      <c r="L6597" t="str">
        <f>CONCATENATE(F6597,G6597,H6597,I6597,J6597)</f>
        <v>system.time(fastq &lt;- fread("C:/NGS/save/AdapterTrim_.fastq", header=F, sep="\t", na.strings="NA", strip.white=TRUE, verbose=TRUE))</v>
      </c>
    </row>
    <row r="6598" spans="1:20" x14ac:dyDescent="0.15">
      <c r="A6598" s="15">
        <v>6597</v>
      </c>
      <c r="B6598" s="11">
        <v>150</v>
      </c>
      <c r="C6598" s="11">
        <v>37</v>
      </c>
      <c r="D6598" s="20" t="str">
        <f>T6598</f>
        <v>file.remove("C:/NGS/save/AdapterTrim_.fastq","C:/NGS/save/F2_Adap-0.fastq","C:/NGS/save/F2_Adap-1.fastq","C:/NGS/save/F2_Adap-2.fastq","C:/NGS/save/F2_Adap-3.fastq")</v>
      </c>
      <c r="F6598" t="s">
        <v>11</v>
      </c>
      <c r="G6598" t="str">
        <f>'1. Input and Output files list'!$E$6</f>
        <v>C:/NGS/save/</v>
      </c>
      <c r="H6598" t="s">
        <v>38</v>
      </c>
      <c r="I6598" t="str">
        <f>'1. Input and Output files list'!$I$378</f>
        <v>.fastq</v>
      </c>
      <c r="J6598" t="s">
        <v>852</v>
      </c>
      <c r="K6598" t="str">
        <f>'1. Input and Output files list'!$E$6</f>
        <v>C:/NGS/save/</v>
      </c>
      <c r="L6598" t="s">
        <v>851</v>
      </c>
      <c r="M6598" t="str">
        <f>'1. Input and Output files list'!$E$6</f>
        <v>C:/NGS/save/</v>
      </c>
      <c r="N6598" t="s">
        <v>89</v>
      </c>
      <c r="O6598" t="str">
        <f>'1. Input and Output files list'!$E$6</f>
        <v>C:/NGS/save/</v>
      </c>
      <c r="P6598" t="s">
        <v>90</v>
      </c>
      <c r="Q6598" t="str">
        <f>'1. Input and Output files list'!$E$6</f>
        <v>C:/NGS/save/</v>
      </c>
      <c r="R6598" t="s">
        <v>91</v>
      </c>
      <c r="T6598" t="str">
        <f>CONCATENATE(F6598,G6598,H6598,I6598,J6598,K6598,L6598,M6598,N6598,O6598,P6598,Q6598,R6598)</f>
        <v>file.remove("C:/NGS/save/AdapterTrim_.fastq","C:/NGS/save/F2_Adap-0.fastq","C:/NGS/save/F2_Adap-1.fastq","C:/NGS/save/F2_Adap-2.fastq","C:/NGS/save/F2_Adap-3.fastq")</v>
      </c>
    </row>
    <row r="6599" spans="1:20" x14ac:dyDescent="0.15">
      <c r="A6599" s="15">
        <v>6598</v>
      </c>
      <c r="B6599" s="11">
        <v>150</v>
      </c>
      <c r="C6599" s="11">
        <v>38</v>
      </c>
      <c r="D6599" s="20" t="s">
        <v>93</v>
      </c>
    </row>
    <row r="6600" spans="1:20" x14ac:dyDescent="0.15">
      <c r="A6600" s="15">
        <v>6599</v>
      </c>
      <c r="B6600" s="11">
        <v>150</v>
      </c>
      <c r="C6600" s="11">
        <v>39</v>
      </c>
      <c r="D6600" s="20" t="s">
        <v>2</v>
      </c>
    </row>
    <row r="6601" spans="1:20" x14ac:dyDescent="0.15">
      <c r="A6601" s="15">
        <v>6600</v>
      </c>
      <c r="B6601" s="11">
        <v>150</v>
      </c>
      <c r="C6601" s="11">
        <v>40</v>
      </c>
      <c r="D6601" s="20" t="str">
        <f>K6601</f>
        <v>system.time(write.csv(RADtag, file="C:/NGS/save/.tagcount", row.names = F))</v>
      </c>
      <c r="F6601" t="s">
        <v>164</v>
      </c>
      <c r="G6601" t="str">
        <f>'1. Input and Output files list'!$E$6</f>
        <v>C:/NGS/save/</v>
      </c>
      <c r="H6601" t="str">
        <f>'1. Input and Output files list'!$J$378</f>
        <v>.tagcount</v>
      </c>
      <c r="I6601" t="s">
        <v>210</v>
      </c>
      <c r="K6601" t="str">
        <f>CONCATENATE(F6601,G6601,H6601,I6601)</f>
        <v>system.time(write.csv(RADtag, file="C:/NGS/save/.tagcount", row.names = F))</v>
      </c>
    </row>
    <row r="6602" spans="1:20" x14ac:dyDescent="0.15">
      <c r="A6602" s="15">
        <v>6601</v>
      </c>
      <c r="B6602" s="11">
        <v>150</v>
      </c>
      <c r="C6602" s="11">
        <v>41</v>
      </c>
      <c r="D6602" s="20" t="str">
        <f>L6602</f>
        <v>file.remove("C:/NGS/save/.fastq")</v>
      </c>
      <c r="F6602" t="s">
        <v>97</v>
      </c>
      <c r="G6602" t="s">
        <v>13</v>
      </c>
      <c r="H6602" t="str">
        <f>'1. Input and Output files list'!$E$6</f>
        <v>C:/NGS/save/</v>
      </c>
      <c r="I6602" t="str">
        <f>'1. Input and Output files list'!$I$378</f>
        <v>.fastq</v>
      </c>
      <c r="J6602" s="7" t="s">
        <v>16</v>
      </c>
      <c r="K6602" t="s">
        <v>52</v>
      </c>
      <c r="L6602" t="str">
        <f>CONCATENATE(F6602,G6602,H6602,I6602,J6602,K6602)</f>
        <v>file.remove("C:/NGS/save/.fastq")</v>
      </c>
    </row>
    <row r="6603" spans="1:20" x14ac:dyDescent="0.15">
      <c r="A6603" s="15">
        <v>6602</v>
      </c>
      <c r="B6603" s="11">
        <v>150</v>
      </c>
      <c r="C6603" s="11">
        <v>42</v>
      </c>
      <c r="D6603" s="20" t="s">
        <v>170</v>
      </c>
      <c r="J6603" s="15"/>
    </row>
    <row r="6604" spans="1:20" x14ac:dyDescent="0.15">
      <c r="A6604" s="15">
        <v>6603</v>
      </c>
      <c r="B6604" s="11">
        <v>150</v>
      </c>
      <c r="C6604" s="11">
        <v>43</v>
      </c>
      <c r="D6604" s="20" t="str">
        <f>L6604</f>
        <v>system.time(write.csv(RAD_1over, file="C:/NGS/save/.tagcount1over", row.names = F))</v>
      </c>
      <c r="F6604" s="10" t="s">
        <v>171</v>
      </c>
      <c r="G6604" s="15" t="str">
        <f>'1. Input and Output files list'!$E$6</f>
        <v>C:/NGS/save/</v>
      </c>
      <c r="H6604" s="10" t="str">
        <f>'1. Input and Output files list'!$K$378</f>
        <v>.tagcount1over</v>
      </c>
      <c r="I6604" s="10" t="s">
        <v>210</v>
      </c>
      <c r="L6604" t="str">
        <f>CONCATENATE(F6604,G6604,H6604,I6604)</f>
        <v>system.time(write.csv(RAD_1over, file="C:/NGS/save/.tagcount1over", row.names = F))</v>
      </c>
    </row>
    <row r="6605" spans="1:20" x14ac:dyDescent="0.15">
      <c r="A6605" s="15">
        <v>6604</v>
      </c>
      <c r="B6605" s="11">
        <v>150</v>
      </c>
      <c r="C6605" s="11">
        <v>44</v>
      </c>
      <c r="D6605" s="20" t="s">
        <v>1073</v>
      </c>
      <c r="F6605" s="15"/>
      <c r="G6605" s="15"/>
      <c r="H6605" s="15"/>
    </row>
    <row r="6606" spans="1:20" x14ac:dyDescent="0.15">
      <c r="A6606" s="15">
        <v>6605</v>
      </c>
      <c r="B6606" s="11">
        <v>151</v>
      </c>
      <c r="C6606" s="11">
        <v>1</v>
      </c>
      <c r="D6606" s="20" t="str">
        <f>L6606</f>
        <v>in_f &lt;- c("0", "0")</v>
      </c>
      <c r="F6606" s="15" t="s">
        <v>3</v>
      </c>
      <c r="G6606" s="15">
        <f>'1. Input and Output files list'!$E$380</f>
        <v>0</v>
      </c>
      <c r="H6606" s="15" t="s">
        <v>10</v>
      </c>
      <c r="I6606" s="15">
        <f>'1. Input and Output files list'!$E$381</f>
        <v>0</v>
      </c>
      <c r="J6606" s="15" t="s">
        <v>4</v>
      </c>
      <c r="K6606" s="15"/>
      <c r="L6606" t="str">
        <f>CONCATENATE(F6606,G6606,H6606,I6606,J6606)</f>
        <v>in_f &lt;- c("0", "0")</v>
      </c>
    </row>
    <row r="6607" spans="1:20" x14ac:dyDescent="0.15">
      <c r="A6607" s="15">
        <v>6606</v>
      </c>
      <c r="B6607" s="11">
        <v>151</v>
      </c>
      <c r="C6607" s="11">
        <v>2</v>
      </c>
      <c r="D6607" s="20" t="str">
        <f>L6607</f>
        <v>out_f &lt;- "C:/NGS/save/.fastq"</v>
      </c>
      <c r="F6607" s="15" t="s">
        <v>95</v>
      </c>
      <c r="G6607" s="15" t="s">
        <v>13</v>
      </c>
      <c r="H6607" s="15" t="str">
        <f>'1. Input and Output files list'!$E$6</f>
        <v>C:/NGS/save/</v>
      </c>
      <c r="I6607" s="15" t="str">
        <f>'1. Input and Output files list'!$I$380</f>
        <v>.fastq</v>
      </c>
      <c r="J6607" s="7" t="s">
        <v>16</v>
      </c>
      <c r="K6607" s="15"/>
      <c r="L6607" t="str">
        <f>CONCATENATE(F6607,G6607,H6607,I6607,J6607)</f>
        <v>out_f &lt;- "C:/NGS/save/.fastq"</v>
      </c>
    </row>
    <row r="6608" spans="1:20" x14ac:dyDescent="0.15">
      <c r="A6608" s="15">
        <v>6607</v>
      </c>
      <c r="B6608" s="11">
        <v>151</v>
      </c>
      <c r="C6608" s="11">
        <v>3</v>
      </c>
      <c r="D6608" s="20" t="str">
        <f>L6608</f>
        <v>param_trim &lt;- 0</v>
      </c>
      <c r="F6608" s="15" t="s">
        <v>163</v>
      </c>
      <c r="G6608" s="15">
        <f>'1. Input and Output files list'!$H$380</f>
        <v>0</v>
      </c>
      <c r="H6608" s="15"/>
      <c r="I6608" s="15"/>
      <c r="J6608" s="15"/>
      <c r="K6608" s="15"/>
      <c r="L6608" t="str">
        <f>CONCATENATE(F6608,G6608)</f>
        <v>param_trim &lt;- 0</v>
      </c>
    </row>
    <row r="6609" spans="1:18" x14ac:dyDescent="0.15">
      <c r="A6609" s="15">
        <v>6608</v>
      </c>
      <c r="B6609" s="11">
        <v>151</v>
      </c>
      <c r="C6609" s="11">
        <v>4</v>
      </c>
      <c r="D6609" s="20" t="s">
        <v>21</v>
      </c>
      <c r="F6609" s="15"/>
      <c r="G6609" s="15"/>
      <c r="H6609" s="15"/>
      <c r="I6609" s="15"/>
      <c r="J6609" s="15"/>
      <c r="K6609" s="15"/>
    </row>
    <row r="6610" spans="1:18" x14ac:dyDescent="0.15">
      <c r="A6610" s="15">
        <v>6609</v>
      </c>
      <c r="B6610" s="11">
        <v>151</v>
      </c>
      <c r="C6610" s="11">
        <v>5</v>
      </c>
      <c r="D6610" s="20" t="s">
        <v>22</v>
      </c>
      <c r="F6610" s="15"/>
      <c r="G6610" s="15"/>
      <c r="H6610" s="15"/>
      <c r="I6610" s="15"/>
      <c r="J6610" s="15"/>
      <c r="K6610" s="15"/>
    </row>
    <row r="6611" spans="1:18" x14ac:dyDescent="0.15">
      <c r="A6611" s="15">
        <v>6610</v>
      </c>
      <c r="B6611" s="11">
        <v>151</v>
      </c>
      <c r="C6611" s="11">
        <v>6</v>
      </c>
      <c r="D6611" s="20" t="s">
        <v>23</v>
      </c>
      <c r="F6611" s="15"/>
      <c r="G6611" s="15"/>
      <c r="H6611" s="15"/>
      <c r="I6611" s="15"/>
      <c r="J6611" s="15"/>
      <c r="K6611" s="15"/>
    </row>
    <row r="6612" spans="1:18" x14ac:dyDescent="0.15">
      <c r="A6612" s="15">
        <v>6611</v>
      </c>
      <c r="B6612" s="11">
        <v>151</v>
      </c>
      <c r="C6612" s="11">
        <v>7</v>
      </c>
      <c r="D6612" s="20" t="str">
        <f>L6612</f>
        <v>hoge1 &lt;- DNAStringSet(sread(fastq), start=1, end=hoge)</v>
      </c>
      <c r="F6612" s="15" t="s">
        <v>166</v>
      </c>
      <c r="G6612" s="15">
        <f>'1. Input and Output files list'!$G$380+1</f>
        <v>1</v>
      </c>
      <c r="H6612" s="15" t="s">
        <v>26</v>
      </c>
      <c r="I6612" s="15"/>
      <c r="J6612" s="15"/>
      <c r="K6612" s="15"/>
      <c r="L6612" t="str">
        <f>CONCATENATE(F6612,G6612,H6612)</f>
        <v>hoge1 &lt;- DNAStringSet(sread(fastq), start=1, end=hoge)</v>
      </c>
    </row>
    <row r="6613" spans="1:18" x14ac:dyDescent="0.15">
      <c r="A6613" s="15">
        <v>6612</v>
      </c>
      <c r="B6613" s="11">
        <v>151</v>
      </c>
      <c r="C6613" s="11">
        <v>8</v>
      </c>
      <c r="D6613" s="20" t="str">
        <f>L6613</f>
        <v>hoge2 &lt;- BStringSet(quality(quality(fastq)), start=1, end=hoge)</v>
      </c>
      <c r="F6613" s="15" t="s">
        <v>167</v>
      </c>
      <c r="G6613" s="15">
        <f>'1. Input and Output files list'!$G$380+1</f>
        <v>1</v>
      </c>
      <c r="H6613" s="15" t="s">
        <v>26</v>
      </c>
      <c r="I6613" s="15"/>
      <c r="J6613" s="15"/>
      <c r="K6613" s="15"/>
      <c r="L6613" t="str">
        <f>CONCATENATE(F6613,G6613,H6613)</f>
        <v>hoge2 &lt;- BStringSet(quality(quality(fastq)), start=1, end=hoge)</v>
      </c>
    </row>
    <row r="6614" spans="1:18" x14ac:dyDescent="0.15">
      <c r="A6614" s="15">
        <v>6613</v>
      </c>
      <c r="B6614" s="11">
        <v>151</v>
      </c>
      <c r="C6614" s="11">
        <v>9</v>
      </c>
      <c r="D6614" s="20" t="s">
        <v>24</v>
      </c>
      <c r="F6614" s="15"/>
      <c r="G6614" s="15"/>
      <c r="H6614" s="15"/>
      <c r="I6614" s="15"/>
      <c r="J6614" s="15"/>
      <c r="K6614" s="15"/>
    </row>
    <row r="6615" spans="1:18" x14ac:dyDescent="0.15">
      <c r="A6615" s="15">
        <v>6614</v>
      </c>
      <c r="B6615" s="11">
        <v>151</v>
      </c>
      <c r="C6615" s="11">
        <v>10</v>
      </c>
      <c r="D6615" s="20" t="s">
        <v>96</v>
      </c>
      <c r="F6615" s="15"/>
      <c r="G6615" s="15"/>
      <c r="H6615" s="15"/>
      <c r="I6615" s="15"/>
      <c r="J6615" s="15"/>
      <c r="K6615" s="15"/>
    </row>
    <row r="6616" spans="1:18" x14ac:dyDescent="0.15">
      <c r="A6616" s="15">
        <v>6615</v>
      </c>
      <c r="B6616" s="11">
        <v>151</v>
      </c>
      <c r="C6616" s="11">
        <v>11</v>
      </c>
      <c r="D6616" s="53" t="str">
        <f>R6616</f>
        <v>param1 &lt;- 35</v>
      </c>
      <c r="F6616" s="15" t="s">
        <v>843</v>
      </c>
      <c r="G6616" s="15">
        <f>'1. Input and Output files list'!$E$32</f>
        <v>35</v>
      </c>
      <c r="H6616" s="15"/>
      <c r="I6616" s="15"/>
      <c r="J6616" s="15"/>
      <c r="K6616" s="15"/>
      <c r="R6616" t="str">
        <f>CONCATENATE(F6616,G6616,H6616)</f>
        <v>param1 &lt;- 35</v>
      </c>
    </row>
    <row r="6617" spans="1:18" x14ac:dyDescent="0.15">
      <c r="A6617" s="15">
        <v>6616</v>
      </c>
      <c r="B6617" s="11">
        <v>151</v>
      </c>
      <c r="C6617" s="11">
        <v>12</v>
      </c>
      <c r="D6617" s="53" t="str">
        <f>R6617</f>
        <v>param2 &lt;- 0.1</v>
      </c>
      <c r="F6617" s="15" t="s">
        <v>844</v>
      </c>
      <c r="G6617" s="15">
        <f>'1. Input and Output files list'!$E$34</f>
        <v>0.1</v>
      </c>
      <c r="H6617" s="15"/>
      <c r="I6617" s="15"/>
      <c r="J6617" s="15"/>
      <c r="K6617" s="15"/>
      <c r="R6617" t="str">
        <f>CONCATENATE(F6617,G6617,H6617)</f>
        <v>param2 &lt;- 0.1</v>
      </c>
    </row>
    <row r="6618" spans="1:18" x14ac:dyDescent="0.15">
      <c r="A6618" s="15">
        <v>6617</v>
      </c>
      <c r="B6618" s="11">
        <v>151</v>
      </c>
      <c r="C6618" s="11">
        <v>13</v>
      </c>
      <c r="D6618" s="53" t="str">
        <f>R6618</f>
        <v>fastq &lt;- readFastq("C:/NGS/save/.fastq")</v>
      </c>
      <c r="F6618" s="15" t="s">
        <v>845</v>
      </c>
      <c r="G6618" s="15" t="str">
        <f>'1. Input and Output files list'!$E$6</f>
        <v>C:/NGS/save/</v>
      </c>
      <c r="H6618" s="5" t="str">
        <f>'1. Input and Output files list'!$I$380</f>
        <v>.fastq</v>
      </c>
      <c r="I6618" s="15" t="s">
        <v>4</v>
      </c>
      <c r="J6618" s="15">
        <v>151</v>
      </c>
      <c r="K6618" s="15"/>
      <c r="R6618" t="str">
        <f>CONCATENATE(F6618,G6618,H6618,I6618)</f>
        <v>fastq &lt;- readFastq("C:/NGS/save/.fastq")</v>
      </c>
    </row>
    <row r="6619" spans="1:18" x14ac:dyDescent="0.15">
      <c r="A6619" s="15">
        <v>6618</v>
      </c>
      <c r="B6619" s="11">
        <v>151</v>
      </c>
      <c r="C6619" s="11">
        <v>14</v>
      </c>
      <c r="D6619" s="53" t="s">
        <v>840</v>
      </c>
      <c r="F6619" s="15"/>
      <c r="G6619" s="15"/>
      <c r="H6619" s="15"/>
      <c r="I6619" s="15"/>
      <c r="J6619" s="15"/>
      <c r="K6619" s="15"/>
    </row>
    <row r="6620" spans="1:18" x14ac:dyDescent="0.15">
      <c r="A6620" s="15">
        <v>6619</v>
      </c>
      <c r="B6620" s="11">
        <v>151</v>
      </c>
      <c r="C6620" s="11">
        <v>15</v>
      </c>
      <c r="D6620" s="53" t="s">
        <v>841</v>
      </c>
      <c r="F6620" s="15"/>
      <c r="G6620" s="15"/>
      <c r="H6620" s="15"/>
      <c r="I6620" s="15"/>
      <c r="J6620" s="15"/>
      <c r="K6620" s="15"/>
    </row>
    <row r="6621" spans="1:18" x14ac:dyDescent="0.15">
      <c r="A6621" s="15">
        <v>6620</v>
      </c>
      <c r="B6621" s="11">
        <v>151</v>
      </c>
      <c r="C6621" s="11">
        <v>16</v>
      </c>
      <c r="D6621" s="53" t="s">
        <v>842</v>
      </c>
      <c r="F6621" s="15"/>
      <c r="G6621" s="15"/>
      <c r="H6621" s="15"/>
      <c r="I6621" s="15"/>
      <c r="J6621" s="15"/>
      <c r="K6621" s="15"/>
    </row>
    <row r="6622" spans="1:18" x14ac:dyDescent="0.15">
      <c r="A6622" s="15">
        <v>6621</v>
      </c>
      <c r="B6622" s="11">
        <v>151</v>
      </c>
      <c r="C6622" s="11">
        <v>17</v>
      </c>
      <c r="D6622" s="20" t="str">
        <f>L6622</f>
        <v xml:space="preserve">writeFastq(fastq, "C:/NGS/save/F2_Adap-0.fastq", compress=F)   </v>
      </c>
      <c r="F6622" s="15" t="s">
        <v>847</v>
      </c>
      <c r="G6622" s="15" t="str">
        <f>'1. Input and Output files list'!$E$6</f>
        <v>C:/NGS/save/</v>
      </c>
      <c r="H6622" s="15" t="s">
        <v>850</v>
      </c>
      <c r="I6622" s="15"/>
      <c r="J6622" s="15"/>
      <c r="K6622" s="15"/>
      <c r="L6622" t="str">
        <f>CONCATENATE(F6622,G6622,H6622,I6622,J6622)</f>
        <v xml:space="preserve">writeFastq(fastq, "C:/NGS/save/F2_Adap-0.fastq", compress=F)   </v>
      </c>
    </row>
    <row r="6623" spans="1:18" x14ac:dyDescent="0.15">
      <c r="A6623" s="15">
        <v>6622</v>
      </c>
      <c r="B6623" s="11">
        <v>151</v>
      </c>
      <c r="C6623" s="11">
        <v>18</v>
      </c>
      <c r="D6623" s="20" t="str">
        <f>L6623</f>
        <v>in_f &lt;- "C:/NGS/save/F2_Adap-0.fastq"</v>
      </c>
      <c r="F6623" s="15" t="s">
        <v>14</v>
      </c>
      <c r="G6623" s="15" t="s">
        <v>13</v>
      </c>
      <c r="H6623" s="15" t="str">
        <f>'1. Input and Output files list'!$E$6</f>
        <v>C:/NGS/save/</v>
      </c>
      <c r="I6623" s="15" t="s">
        <v>849</v>
      </c>
      <c r="J6623" s="7"/>
      <c r="K6623" s="15"/>
      <c r="L6623" t="str">
        <f>CONCATENATE(F6623,G6623,H6623,I6623,J6623)</f>
        <v>in_f &lt;- "C:/NGS/save/F2_Adap-0.fastq"</v>
      </c>
    </row>
    <row r="6624" spans="1:18" x14ac:dyDescent="0.15">
      <c r="A6624" s="15">
        <v>6623</v>
      </c>
      <c r="B6624" s="11">
        <v>151</v>
      </c>
      <c r="C6624" s="11">
        <v>19</v>
      </c>
      <c r="D6624" s="20" t="str">
        <f>L6624</f>
        <v>out_f &lt;- "C:/NGS/save/F2_Adap-1.fastq"</v>
      </c>
      <c r="F6624" s="15" t="s">
        <v>15</v>
      </c>
      <c r="G6624" s="15" t="str">
        <f>'1. Input and Output files list'!$E$6</f>
        <v>C:/NGS/save/</v>
      </c>
      <c r="H6624" s="15" t="s">
        <v>86</v>
      </c>
      <c r="I6624" s="15"/>
      <c r="J6624" s="15"/>
      <c r="K6624" s="15"/>
      <c r="L6624" t="str">
        <f>CONCATENATE(F6624,G6624,H6624)</f>
        <v>out_f &lt;- "C:/NGS/save/F2_Adap-1.fastq"</v>
      </c>
    </row>
    <row r="6625" spans="1:12" x14ac:dyDescent="0.15">
      <c r="A6625" s="15">
        <v>6624</v>
      </c>
      <c r="B6625" s="11">
        <v>151</v>
      </c>
      <c r="C6625" s="11">
        <v>20</v>
      </c>
      <c r="D6625" s="20" t="str">
        <f>L6625</f>
        <v>param_adapter &lt;- "CATGAGATCGGAAGAGCGTCGTGTAGGGAAAGAGTGT"  #Adapter sequence 1</v>
      </c>
      <c r="F6625" s="11" t="s">
        <v>44</v>
      </c>
      <c r="G6625" s="11" t="str">
        <f>'1. Input and Output files list'!$E$64</f>
        <v>CATGAGATCGGAAGAGCGTCGTGTAGGGAAAGAGTGT</v>
      </c>
      <c r="H6625" s="11" t="s">
        <v>46</v>
      </c>
      <c r="I6625" s="15"/>
      <c r="J6625" s="15"/>
      <c r="K6625" s="15"/>
      <c r="L6625" t="str">
        <f>CONCATENATE(F6625,G6625,H6625)</f>
        <v>param_adapter &lt;- "CATGAGATCGGAAGAGCGTCGTGTAGGGAAAGAGTGT"  #Adapter sequence 1</v>
      </c>
    </row>
    <row r="6626" spans="1:12" x14ac:dyDescent="0.15">
      <c r="A6626" s="15">
        <v>6625</v>
      </c>
      <c r="B6626" s="11">
        <v>151</v>
      </c>
      <c r="C6626" s="11">
        <v>21</v>
      </c>
      <c r="D6626" s="20" t="s">
        <v>28</v>
      </c>
      <c r="F6626" s="15"/>
      <c r="G6626" s="15"/>
      <c r="H6626" s="15"/>
      <c r="I6626" s="15"/>
      <c r="J6626" s="15"/>
      <c r="K6626" s="15"/>
    </row>
    <row r="6627" spans="1:12" x14ac:dyDescent="0.15">
      <c r="A6627" s="15">
        <v>6626</v>
      </c>
      <c r="B6627" s="11">
        <v>151</v>
      </c>
      <c r="C6627" s="11">
        <v>22</v>
      </c>
      <c r="D6627" s="20" t="str">
        <f>L6627</f>
        <v>in_f &lt;- "C:/NGS/save/F2_Adap-1.fastq"</v>
      </c>
      <c r="F6627" s="15" t="s">
        <v>12</v>
      </c>
      <c r="G6627" s="15" t="str">
        <f>'1. Input and Output files list'!$E$6</f>
        <v>C:/NGS/save/</v>
      </c>
      <c r="H6627" s="15" t="s">
        <v>86</v>
      </c>
      <c r="I6627" s="15"/>
      <c r="J6627" s="15"/>
      <c r="K6627" s="15"/>
      <c r="L6627" t="str">
        <f>CONCATENATE(F6627,G6627,H6627)</f>
        <v>in_f &lt;- "C:/NGS/save/F2_Adap-1.fastq"</v>
      </c>
    </row>
    <row r="6628" spans="1:12" x14ac:dyDescent="0.15">
      <c r="A6628" s="15">
        <v>6627</v>
      </c>
      <c r="B6628" s="11">
        <v>151</v>
      </c>
      <c r="C6628" s="11">
        <v>23</v>
      </c>
      <c r="D6628" s="20" t="str">
        <f>L6628</f>
        <v>out_f &lt;- "C:/NGS/save/F2_Adap-2.fastq"</v>
      </c>
      <c r="F6628" s="15" t="s">
        <v>15</v>
      </c>
      <c r="G6628" s="15" t="str">
        <f>'1. Input and Output files list'!$E$6</f>
        <v>C:/NGS/save/</v>
      </c>
      <c r="H6628" s="15" t="s">
        <v>87</v>
      </c>
      <c r="I6628" s="15"/>
      <c r="J6628" s="15"/>
      <c r="K6628" s="15"/>
      <c r="L6628" t="str">
        <f>CONCATENATE(F6628,G6628,H6628)</f>
        <v>out_f &lt;- "C:/NGS/save/F2_Adap-2.fastq"</v>
      </c>
    </row>
    <row r="6629" spans="1:12" x14ac:dyDescent="0.15">
      <c r="A6629" s="15">
        <v>6628</v>
      </c>
      <c r="B6629" s="11">
        <v>151</v>
      </c>
      <c r="C6629" s="11">
        <v>24</v>
      </c>
      <c r="D6629" s="20" t="str">
        <f>L6629</f>
        <v>param_adapter &lt;- "TAAGATCGGAAGAGCACACGTCTGAACTCCAGTCAC"  #Adapter sequence 2</v>
      </c>
      <c r="F6629" s="11" t="s">
        <v>44</v>
      </c>
      <c r="G6629" s="15" t="str">
        <f>'1. Input and Output files list'!$E$65</f>
        <v>TAAGATCGGAAGAGCACACGTCTGAACTCCAGTCAC</v>
      </c>
      <c r="H6629" s="11" t="s">
        <v>47</v>
      </c>
      <c r="I6629" s="15"/>
      <c r="J6629" s="15"/>
      <c r="K6629" s="15"/>
      <c r="L6629" t="str">
        <f>CONCATENATE(F6629,G6629,H6629)</f>
        <v>param_adapter &lt;- "TAAGATCGGAAGAGCACACGTCTGAACTCCAGTCAC"  #Adapter sequence 2</v>
      </c>
    </row>
    <row r="6630" spans="1:12" x14ac:dyDescent="0.15">
      <c r="A6630" s="15">
        <v>6629</v>
      </c>
      <c r="B6630" s="11">
        <v>151</v>
      </c>
      <c r="C6630" s="11">
        <v>25</v>
      </c>
      <c r="D6630" s="20" t="s">
        <v>29</v>
      </c>
      <c r="F6630" s="15"/>
      <c r="G6630" s="15"/>
      <c r="H6630" s="15"/>
      <c r="I6630" s="15"/>
      <c r="J6630" s="15"/>
      <c r="K6630" s="15"/>
    </row>
    <row r="6631" spans="1:12" x14ac:dyDescent="0.15">
      <c r="A6631" s="15">
        <v>6630</v>
      </c>
      <c r="B6631" s="11">
        <v>151</v>
      </c>
      <c r="C6631" s="11">
        <v>26</v>
      </c>
      <c r="D6631" s="20" t="str">
        <f>L6631</f>
        <v>in_f &lt;- "C:/NGS/save/F2_Adap-2.fastq"</v>
      </c>
      <c r="F6631" s="15" t="s">
        <v>12</v>
      </c>
      <c r="G6631" s="15" t="str">
        <f>'1. Input and Output files list'!$E$6</f>
        <v>C:/NGS/save/</v>
      </c>
      <c r="H6631" s="15" t="s">
        <v>87</v>
      </c>
      <c r="I6631" s="15"/>
      <c r="J6631" s="15"/>
      <c r="K6631" s="15"/>
      <c r="L6631" t="str">
        <f>CONCATENATE(F6631,G6631,H6631)</f>
        <v>in_f &lt;- "C:/NGS/save/F2_Adap-2.fastq"</v>
      </c>
    </row>
    <row r="6632" spans="1:12" x14ac:dyDescent="0.15">
      <c r="A6632" s="15">
        <v>6631</v>
      </c>
      <c r="B6632" s="11">
        <v>151</v>
      </c>
      <c r="C6632" s="11">
        <v>27</v>
      </c>
      <c r="D6632" s="20" t="str">
        <f>L6632</f>
        <v>out_f &lt;- "C:/NGS/save/F2_Adap-3.fastq"</v>
      </c>
      <c r="F6632" s="15" t="s">
        <v>15</v>
      </c>
      <c r="G6632" s="15" t="str">
        <f>'1. Input and Output files list'!$E$6</f>
        <v>C:/NGS/save/</v>
      </c>
      <c r="H6632" s="15" t="s">
        <v>88</v>
      </c>
      <c r="I6632" s="15"/>
      <c r="J6632" s="15"/>
      <c r="K6632" s="15"/>
      <c r="L6632" t="str">
        <f>CONCATENATE(F6632,G6632,H6632)</f>
        <v>out_f &lt;- "C:/NGS/save/F2_Adap-3.fastq"</v>
      </c>
    </row>
    <row r="6633" spans="1:12" x14ac:dyDescent="0.15">
      <c r="A6633" s="15">
        <v>6632</v>
      </c>
      <c r="B6633" s="11">
        <v>151</v>
      </c>
      <c r="C6633" s="11">
        <v>28</v>
      </c>
      <c r="D6633" s="20" t="str">
        <f>L6633</f>
        <v>param_adapter &lt;- "TAAGATCGGAAGAGCGTCGTGTAGGGAAAGAGTGT"  #Adapter sequence 3</v>
      </c>
      <c r="F6633" s="15" t="s">
        <v>44</v>
      </c>
      <c r="G6633" s="15" t="str">
        <f>'1. Input and Output files list'!$E$66</f>
        <v>TAAGATCGGAAGAGCGTCGTGTAGGGAAAGAGTGT</v>
      </c>
      <c r="H6633" s="15" t="s">
        <v>49</v>
      </c>
      <c r="I6633" s="15"/>
      <c r="J6633" s="15"/>
      <c r="K6633" s="15"/>
      <c r="L6633" t="str">
        <f>CONCATENATE(F6633,G6633,H6633)</f>
        <v>param_adapter &lt;- "TAAGATCGGAAGAGCGTCGTGTAGGGAAAGAGTGT"  #Adapter sequence 3</v>
      </c>
    </row>
    <row r="6634" spans="1:12" x14ac:dyDescent="0.15">
      <c r="A6634" s="15">
        <v>6633</v>
      </c>
      <c r="B6634" s="11">
        <v>151</v>
      </c>
      <c r="C6634" s="11">
        <v>29</v>
      </c>
      <c r="D6634" s="20" t="s">
        <v>30</v>
      </c>
      <c r="F6634" s="15"/>
      <c r="G6634" s="15"/>
      <c r="H6634" s="15"/>
      <c r="I6634" s="15"/>
      <c r="J6634" s="15"/>
      <c r="K6634" s="15"/>
    </row>
    <row r="6635" spans="1:12" x14ac:dyDescent="0.15">
      <c r="A6635" s="15">
        <v>6634</v>
      </c>
      <c r="B6635" s="11">
        <v>151</v>
      </c>
      <c r="C6635" s="11">
        <v>30</v>
      </c>
      <c r="D6635" s="20" t="str">
        <f>L6635</f>
        <v>in_f &lt;- "C:/NGS/save/F2_Adap-3.fastq"</v>
      </c>
      <c r="F6635" s="15" t="s">
        <v>12</v>
      </c>
      <c r="G6635" s="15" t="str">
        <f>'1. Input and Output files list'!$E$6</f>
        <v>C:/NGS/save/</v>
      </c>
      <c r="H6635" s="15" t="s">
        <v>88</v>
      </c>
      <c r="I6635" s="15"/>
      <c r="J6635" s="15"/>
      <c r="K6635" s="15"/>
      <c r="L6635" t="str">
        <f>CONCATENATE(F6635,G6635,H6635)</f>
        <v>in_f &lt;- "C:/NGS/save/F2_Adap-3.fastq"</v>
      </c>
    </row>
    <row r="6636" spans="1:12" x14ac:dyDescent="0.15">
      <c r="A6636" s="15">
        <v>6635</v>
      </c>
      <c r="B6636" s="11">
        <v>151</v>
      </c>
      <c r="C6636" s="11">
        <v>31</v>
      </c>
      <c r="D6636" s="20" t="str">
        <f>L6636</f>
        <v>out_f &lt;- "C:/NGS/save/AdapterTrim_.fastq"</v>
      </c>
      <c r="F6636" s="15" t="s">
        <v>36</v>
      </c>
      <c r="G6636" s="15" t="str">
        <f>'1. Input and Output files list'!$E$6</f>
        <v>C:/NGS/save/</v>
      </c>
      <c r="H6636" s="15" t="s">
        <v>38</v>
      </c>
      <c r="I6636" s="15" t="str">
        <f>'1. Input and Output files list'!$I$380</f>
        <v>.fastq</v>
      </c>
      <c r="J6636" s="15" t="s">
        <v>16</v>
      </c>
      <c r="K6636" s="15"/>
      <c r="L6636" t="str">
        <f>CONCATENATE(F6636,G6636,H6636,I6636,J6636)</f>
        <v>out_f &lt;- "C:/NGS/save/AdapterTrim_.fastq"</v>
      </c>
    </row>
    <row r="6637" spans="1:12" x14ac:dyDescent="0.15">
      <c r="A6637" s="15">
        <v>6636</v>
      </c>
      <c r="B6637" s="11">
        <v>151</v>
      </c>
      <c r="C6637" s="11">
        <v>32</v>
      </c>
      <c r="D6637" s="20" t="str">
        <f>L6637</f>
        <v>param_adapter &lt;- "CATGAGATCGGAAGAGCACACGTCTGAACTCCAGTCAC"  #Adapter sequence 4</v>
      </c>
      <c r="F6637" s="15" t="s">
        <v>44</v>
      </c>
      <c r="G6637" s="15" t="str">
        <f>'1. Input and Output files list'!$E$67</f>
        <v>CATGAGATCGGAAGAGCACACGTCTGAACTCCAGTCAC</v>
      </c>
      <c r="H6637" s="15" t="s">
        <v>51</v>
      </c>
      <c r="I6637" s="15"/>
      <c r="J6637" s="15"/>
      <c r="K6637" s="15"/>
      <c r="L6637" t="str">
        <f>CONCATENATE(F6637,G6637,H6637)</f>
        <v>param_adapter &lt;- "CATGAGATCGGAAGAGCACACGTCTGAACTCCAGTCAC"  #Adapter sequence 4</v>
      </c>
    </row>
    <row r="6638" spans="1:12" x14ac:dyDescent="0.15">
      <c r="A6638" s="15">
        <v>6637</v>
      </c>
      <c r="B6638" s="11">
        <v>151</v>
      </c>
      <c r="C6638" s="11">
        <v>33</v>
      </c>
      <c r="D6638" s="20" t="s">
        <v>31</v>
      </c>
      <c r="F6638" s="15"/>
      <c r="G6638" s="15"/>
      <c r="H6638" s="15"/>
      <c r="I6638" s="15"/>
      <c r="J6638" s="15"/>
      <c r="K6638" s="15"/>
    </row>
    <row r="6639" spans="1:12" x14ac:dyDescent="0.15">
      <c r="A6639" s="15">
        <v>6638</v>
      </c>
      <c r="B6639" s="11">
        <v>151</v>
      </c>
      <c r="C6639" s="11">
        <v>34</v>
      </c>
      <c r="D6639" s="20" t="s">
        <v>32</v>
      </c>
      <c r="F6639" s="15"/>
      <c r="G6639" s="15"/>
      <c r="H6639" s="15"/>
      <c r="I6639" s="15"/>
      <c r="J6639" s="15"/>
      <c r="K6639" s="15"/>
    </row>
    <row r="6640" spans="1:12" x14ac:dyDescent="0.15">
      <c r="A6640" s="15">
        <v>6639</v>
      </c>
      <c r="B6640" s="11">
        <v>151</v>
      </c>
      <c r="C6640" s="11">
        <v>35</v>
      </c>
      <c r="D6640" s="20" t="str">
        <f>L6640</f>
        <v>write.csv(res, "C:/NGS/save/.fastq.csv")</v>
      </c>
      <c r="F6640" s="15" t="s">
        <v>35</v>
      </c>
      <c r="G6640" s="15" t="str">
        <f>'1. Input and Output files list'!$E$6</f>
        <v>C:/NGS/save/</v>
      </c>
      <c r="H6640" s="15" t="str">
        <f>'1. Input and Output files list'!$I$380</f>
        <v>.fastq</v>
      </c>
      <c r="I6640" s="15" t="s">
        <v>34</v>
      </c>
      <c r="J6640" s="15"/>
      <c r="K6640" s="15"/>
      <c r="L6640" t="str">
        <f>CONCATENATE(F6640,G6640,H6640,I6640)</f>
        <v>write.csv(res, "C:/NGS/save/.fastq.csv")</v>
      </c>
    </row>
    <row r="6641" spans="1:20" x14ac:dyDescent="0.15">
      <c r="A6641" s="15">
        <v>6640</v>
      </c>
      <c r="B6641" s="11">
        <v>151</v>
      </c>
      <c r="C6641" s="11">
        <v>36</v>
      </c>
      <c r="D6641" s="20" t="str">
        <f>L6641</f>
        <v>system.time(fastq &lt;- fread("C:/NGS/save/AdapterTrim_.fastq", header=F, sep="\t", na.strings="NA", strip.white=TRUE, verbose=TRUE))</v>
      </c>
      <c r="F6641" s="15" t="s">
        <v>92</v>
      </c>
      <c r="G6641" s="15" t="str">
        <f>'1. Input and Output files list'!$E$6</f>
        <v>C:/NGS/save/</v>
      </c>
      <c r="H6641" s="15" t="s">
        <v>38</v>
      </c>
      <c r="I6641" s="15" t="str">
        <f>'1. Input and Output files list'!$I$380</f>
        <v>.fastq</v>
      </c>
      <c r="J6641" s="15" t="s">
        <v>20</v>
      </c>
      <c r="K6641" s="15"/>
      <c r="L6641" t="str">
        <f>CONCATENATE(F6641,G6641,H6641,I6641,J6641)</f>
        <v>system.time(fastq &lt;- fread("C:/NGS/save/AdapterTrim_.fastq", header=F, sep="\t", na.strings="NA", strip.white=TRUE, verbose=TRUE))</v>
      </c>
    </row>
    <row r="6642" spans="1:20" x14ac:dyDescent="0.15">
      <c r="A6642" s="15">
        <v>6641</v>
      </c>
      <c r="B6642" s="11">
        <v>151</v>
      </c>
      <c r="C6642" s="11">
        <v>37</v>
      </c>
      <c r="D6642" s="20" t="str">
        <f>T6642</f>
        <v>file.remove("C:/NGS/save/AdapterTrim_.fastq","C:/NGS/save/F2_Adap-0.fastq","C:/NGS/save/F2_Adap-1.fastq","C:/NGS/save/F2_Adap-2.fastq","C:/NGS/save/F2_Adap-3.fastq")</v>
      </c>
      <c r="F6642" s="15" t="s">
        <v>11</v>
      </c>
      <c r="G6642" s="15" t="str">
        <f>'1. Input and Output files list'!$E$6</f>
        <v>C:/NGS/save/</v>
      </c>
      <c r="H6642" s="15" t="s">
        <v>38</v>
      </c>
      <c r="I6642" s="15" t="str">
        <f>'1. Input and Output files list'!$I$380</f>
        <v>.fastq</v>
      </c>
      <c r="J6642" s="15" t="s">
        <v>852</v>
      </c>
      <c r="K6642" s="15" t="str">
        <f>'1. Input and Output files list'!$E$6</f>
        <v>C:/NGS/save/</v>
      </c>
      <c r="L6642" t="s">
        <v>851</v>
      </c>
      <c r="M6642" t="str">
        <f>'1. Input and Output files list'!$E$6</f>
        <v>C:/NGS/save/</v>
      </c>
      <c r="N6642" t="s">
        <v>89</v>
      </c>
      <c r="O6642" t="str">
        <f>'1. Input and Output files list'!$E$6</f>
        <v>C:/NGS/save/</v>
      </c>
      <c r="P6642" t="s">
        <v>90</v>
      </c>
      <c r="Q6642" t="str">
        <f>'1. Input and Output files list'!$E$6</f>
        <v>C:/NGS/save/</v>
      </c>
      <c r="R6642" t="s">
        <v>91</v>
      </c>
      <c r="T6642" t="str">
        <f>CONCATENATE(F6642,G6642,H6642,I6642,J6642,K6642,L6642,M6642,N6642,O6642,P6642,Q6642,R6642)</f>
        <v>file.remove("C:/NGS/save/AdapterTrim_.fastq","C:/NGS/save/F2_Adap-0.fastq","C:/NGS/save/F2_Adap-1.fastq","C:/NGS/save/F2_Adap-2.fastq","C:/NGS/save/F2_Adap-3.fastq")</v>
      </c>
    </row>
    <row r="6643" spans="1:20" x14ac:dyDescent="0.15">
      <c r="A6643" s="15">
        <v>6642</v>
      </c>
      <c r="B6643" s="11">
        <v>151</v>
      </c>
      <c r="C6643" s="11">
        <v>38</v>
      </c>
      <c r="D6643" s="20" t="s">
        <v>93</v>
      </c>
      <c r="F6643" s="15"/>
      <c r="G6643" s="15"/>
      <c r="H6643" s="15"/>
      <c r="I6643" s="15"/>
      <c r="J6643" s="15"/>
      <c r="K6643" s="15"/>
    </row>
    <row r="6644" spans="1:20" x14ac:dyDescent="0.15">
      <c r="A6644" s="15">
        <v>6643</v>
      </c>
      <c r="B6644" s="11">
        <v>151</v>
      </c>
      <c r="C6644" s="11">
        <v>39</v>
      </c>
      <c r="D6644" s="20" t="s">
        <v>2</v>
      </c>
      <c r="F6644" s="15"/>
      <c r="G6644" s="15"/>
      <c r="H6644" s="15"/>
      <c r="I6644" s="15"/>
      <c r="J6644" s="15"/>
      <c r="K6644" s="15"/>
    </row>
    <row r="6645" spans="1:20" x14ac:dyDescent="0.15">
      <c r="A6645" s="15">
        <v>6644</v>
      </c>
      <c r="B6645" s="11">
        <v>151</v>
      </c>
      <c r="C6645" s="11">
        <v>40</v>
      </c>
      <c r="D6645" s="20" t="str">
        <f>K6645</f>
        <v>system.time(write.csv(RADtag, file="C:/NGS/save/.tagcount", row.names = F))</v>
      </c>
      <c r="F6645" s="15" t="s">
        <v>164</v>
      </c>
      <c r="G6645" s="15" t="str">
        <f>'1. Input and Output files list'!$E$6</f>
        <v>C:/NGS/save/</v>
      </c>
      <c r="H6645" s="15" t="str">
        <f>'1. Input and Output files list'!$J$380</f>
        <v>.tagcount</v>
      </c>
      <c r="I6645" s="15" t="s">
        <v>210</v>
      </c>
      <c r="J6645" s="15"/>
      <c r="K6645" s="15" t="str">
        <f>CONCATENATE(F6645,G6645,H6645,I6645)</f>
        <v>system.time(write.csv(RADtag, file="C:/NGS/save/.tagcount", row.names = F))</v>
      </c>
    </row>
    <row r="6646" spans="1:20" x14ac:dyDescent="0.15">
      <c r="A6646" s="15">
        <v>6645</v>
      </c>
      <c r="B6646" s="11">
        <v>151</v>
      </c>
      <c r="C6646" s="11">
        <v>41</v>
      </c>
      <c r="D6646" s="20" t="str">
        <f>L6646</f>
        <v>file.remove("C:/NGS/save/.fastq")</v>
      </c>
      <c r="F6646" s="15" t="s">
        <v>97</v>
      </c>
      <c r="G6646" s="15" t="s">
        <v>13</v>
      </c>
      <c r="H6646" s="15" t="str">
        <f>'1. Input and Output files list'!$E$6</f>
        <v>C:/NGS/save/</v>
      </c>
      <c r="I6646" s="15" t="str">
        <f>'1. Input and Output files list'!$I$380</f>
        <v>.fastq</v>
      </c>
      <c r="J6646" s="7" t="s">
        <v>16</v>
      </c>
      <c r="K6646" s="15" t="s">
        <v>52</v>
      </c>
      <c r="L6646" t="str">
        <f>CONCATENATE(F6646,G6646,H6646,I6646,J6646,K6646)</f>
        <v>file.remove("C:/NGS/save/.fastq")</v>
      </c>
    </row>
    <row r="6647" spans="1:20" x14ac:dyDescent="0.15">
      <c r="A6647" s="15">
        <v>6646</v>
      </c>
      <c r="B6647" s="11">
        <v>151</v>
      </c>
      <c r="C6647" s="11">
        <v>42</v>
      </c>
      <c r="D6647" s="20" t="s">
        <v>170</v>
      </c>
      <c r="F6647" s="15"/>
      <c r="G6647" s="15"/>
      <c r="H6647" s="15"/>
      <c r="I6647" s="15"/>
      <c r="J6647" s="15"/>
      <c r="K6647" s="15"/>
    </row>
    <row r="6648" spans="1:20" x14ac:dyDescent="0.15">
      <c r="A6648" s="15">
        <v>6647</v>
      </c>
      <c r="B6648" s="11">
        <v>151</v>
      </c>
      <c r="C6648" s="11">
        <v>43</v>
      </c>
      <c r="D6648" s="20" t="str">
        <f>L6648</f>
        <v>system.time(write.csv(RAD_1over, file="C:/NGS/save/.tagcount1over", row.names = F))</v>
      </c>
      <c r="F6648" s="10" t="s">
        <v>171</v>
      </c>
      <c r="G6648" s="15" t="str">
        <f>'1. Input and Output files list'!$E$6</f>
        <v>C:/NGS/save/</v>
      </c>
      <c r="H6648" s="10" t="str">
        <f>'1. Input and Output files list'!$K$380</f>
        <v>.tagcount1over</v>
      </c>
      <c r="I6648" s="10" t="s">
        <v>210</v>
      </c>
      <c r="J6648" s="15"/>
      <c r="K6648" s="15"/>
      <c r="L6648" t="str">
        <f>CONCATENATE(F6648,G6648,H6648,I6648)</f>
        <v>system.time(write.csv(RAD_1over, file="C:/NGS/save/.tagcount1over", row.names = F))</v>
      </c>
    </row>
    <row r="6649" spans="1:20" x14ac:dyDescent="0.15">
      <c r="A6649" s="15">
        <v>6648</v>
      </c>
      <c r="B6649" s="11">
        <v>151</v>
      </c>
      <c r="C6649" s="11">
        <v>44</v>
      </c>
      <c r="D6649" s="20" t="s">
        <v>1073</v>
      </c>
      <c r="F6649" s="15"/>
      <c r="G6649" s="15"/>
      <c r="H6649" s="15"/>
      <c r="I6649" s="15"/>
      <c r="J6649" s="15"/>
      <c r="K6649" s="15"/>
    </row>
    <row r="6650" spans="1:20" x14ac:dyDescent="0.15">
      <c r="A6650" s="15">
        <v>6649</v>
      </c>
      <c r="B6650" s="11">
        <v>152</v>
      </c>
      <c r="C6650" s="11">
        <v>1</v>
      </c>
      <c r="D6650" s="20" t="str">
        <f>L6650</f>
        <v>in_f &lt;- c("0", "0")</v>
      </c>
      <c r="F6650" s="15" t="s">
        <v>3</v>
      </c>
      <c r="G6650" s="15">
        <f>'1. Input and Output files list'!$E$382</f>
        <v>0</v>
      </c>
      <c r="H6650" s="15" t="s">
        <v>10</v>
      </c>
      <c r="I6650" s="15">
        <f>'1. Input and Output files list'!$E$383</f>
        <v>0</v>
      </c>
      <c r="J6650" s="15" t="s">
        <v>4</v>
      </c>
      <c r="K6650" s="15"/>
      <c r="L6650" t="str">
        <f>CONCATENATE(F6650,G6650,H6650,I6650,J6650)</f>
        <v>in_f &lt;- c("0", "0")</v>
      </c>
    </row>
    <row r="6651" spans="1:20" x14ac:dyDescent="0.15">
      <c r="A6651" s="15">
        <v>6650</v>
      </c>
      <c r="B6651" s="11">
        <v>152</v>
      </c>
      <c r="C6651" s="11">
        <v>2</v>
      </c>
      <c r="D6651" s="20" t="str">
        <f>L6651</f>
        <v>out_f &lt;- "C:/NGS/save/.fastq"</v>
      </c>
      <c r="F6651" s="15" t="s">
        <v>95</v>
      </c>
      <c r="G6651" s="15" t="s">
        <v>13</v>
      </c>
      <c r="H6651" s="15" t="str">
        <f>'1. Input and Output files list'!$E$6</f>
        <v>C:/NGS/save/</v>
      </c>
      <c r="I6651" s="15" t="str">
        <f>'1. Input and Output files list'!$I$382</f>
        <v>.fastq</v>
      </c>
      <c r="J6651" s="7" t="s">
        <v>16</v>
      </c>
      <c r="K6651" s="15"/>
      <c r="L6651" t="str">
        <f>CONCATENATE(F6651,G6651,H6651,I6651,J6651)</f>
        <v>out_f &lt;- "C:/NGS/save/.fastq"</v>
      </c>
    </row>
    <row r="6652" spans="1:20" x14ac:dyDescent="0.15">
      <c r="A6652" s="15">
        <v>6651</v>
      </c>
      <c r="B6652" s="11">
        <v>152</v>
      </c>
      <c r="C6652" s="11">
        <v>3</v>
      </c>
      <c r="D6652" s="20" t="str">
        <f>L6652</f>
        <v>param_trim &lt;- 0</v>
      </c>
      <c r="F6652" s="15" t="s">
        <v>163</v>
      </c>
      <c r="G6652" s="15">
        <f>'1. Input and Output files list'!$H$382</f>
        <v>0</v>
      </c>
      <c r="H6652" s="15"/>
      <c r="I6652" s="15"/>
      <c r="J6652" s="15"/>
      <c r="K6652" s="15"/>
      <c r="L6652" t="str">
        <f>CONCATENATE(F6652,G6652)</f>
        <v>param_trim &lt;- 0</v>
      </c>
    </row>
    <row r="6653" spans="1:20" x14ac:dyDescent="0.15">
      <c r="A6653" s="15">
        <v>6652</v>
      </c>
      <c r="B6653" s="11">
        <v>152</v>
      </c>
      <c r="C6653" s="11">
        <v>4</v>
      </c>
      <c r="D6653" s="20" t="s">
        <v>21</v>
      </c>
      <c r="F6653" s="15"/>
      <c r="G6653" s="15"/>
      <c r="H6653" s="15"/>
      <c r="I6653" s="15"/>
      <c r="J6653" s="15"/>
      <c r="K6653" s="15"/>
    </row>
    <row r="6654" spans="1:20" x14ac:dyDescent="0.15">
      <c r="A6654" s="15">
        <v>6653</v>
      </c>
      <c r="B6654" s="11">
        <v>152</v>
      </c>
      <c r="C6654" s="11">
        <v>5</v>
      </c>
      <c r="D6654" s="20" t="s">
        <v>22</v>
      </c>
      <c r="F6654" s="15"/>
      <c r="G6654" s="15"/>
      <c r="H6654" s="15"/>
      <c r="I6654" s="15"/>
      <c r="J6654" s="15"/>
      <c r="K6654" s="15"/>
    </row>
    <row r="6655" spans="1:20" x14ac:dyDescent="0.15">
      <c r="A6655" s="15">
        <v>6654</v>
      </c>
      <c r="B6655" s="11">
        <v>152</v>
      </c>
      <c r="C6655" s="11">
        <v>6</v>
      </c>
      <c r="D6655" s="20" t="s">
        <v>23</v>
      </c>
      <c r="F6655" s="15"/>
      <c r="G6655" s="15"/>
      <c r="H6655" s="15"/>
      <c r="I6655" s="15"/>
      <c r="J6655" s="15"/>
      <c r="K6655" s="15"/>
    </row>
    <row r="6656" spans="1:20" x14ac:dyDescent="0.15">
      <c r="A6656" s="15">
        <v>6655</v>
      </c>
      <c r="B6656" s="11">
        <v>152</v>
      </c>
      <c r="C6656" s="11">
        <v>7</v>
      </c>
      <c r="D6656" s="20" t="str">
        <f>L6656</f>
        <v>hoge1 &lt;- DNAStringSet(sread(fastq), start=1, end=hoge)</v>
      </c>
      <c r="F6656" s="15" t="s">
        <v>166</v>
      </c>
      <c r="G6656" s="15">
        <f>'1. Input and Output files list'!$G$382+1</f>
        <v>1</v>
      </c>
      <c r="H6656" s="15" t="s">
        <v>26</v>
      </c>
      <c r="I6656" s="15"/>
      <c r="J6656" s="15"/>
      <c r="K6656" s="15"/>
      <c r="L6656" t="str">
        <f>CONCATENATE(F6656,G6656,H6656)</f>
        <v>hoge1 &lt;- DNAStringSet(sread(fastq), start=1, end=hoge)</v>
      </c>
    </row>
    <row r="6657" spans="1:18" x14ac:dyDescent="0.15">
      <c r="A6657" s="15">
        <v>6656</v>
      </c>
      <c r="B6657" s="11">
        <v>152</v>
      </c>
      <c r="C6657" s="11">
        <v>8</v>
      </c>
      <c r="D6657" s="20" t="str">
        <f>L6657</f>
        <v>hoge2 &lt;- BStringSet(quality(quality(fastq)), start=1, end=hoge)</v>
      </c>
      <c r="F6657" s="15" t="s">
        <v>167</v>
      </c>
      <c r="G6657" s="15">
        <f>'1. Input and Output files list'!$G$382+1</f>
        <v>1</v>
      </c>
      <c r="H6657" s="15" t="s">
        <v>26</v>
      </c>
      <c r="I6657" s="15"/>
      <c r="J6657" s="15"/>
      <c r="K6657" s="15"/>
      <c r="L6657" t="str">
        <f>CONCATENATE(F6657,G6657,H6657)</f>
        <v>hoge2 &lt;- BStringSet(quality(quality(fastq)), start=1, end=hoge)</v>
      </c>
    </row>
    <row r="6658" spans="1:18" x14ac:dyDescent="0.15">
      <c r="A6658" s="15">
        <v>6657</v>
      </c>
      <c r="B6658" s="11">
        <v>152</v>
      </c>
      <c r="C6658" s="11">
        <v>9</v>
      </c>
      <c r="D6658" s="20" t="s">
        <v>24</v>
      </c>
      <c r="F6658" s="15"/>
      <c r="G6658" s="15"/>
      <c r="H6658" s="15"/>
      <c r="I6658" s="15"/>
      <c r="J6658" s="15"/>
      <c r="K6658" s="15"/>
    </row>
    <row r="6659" spans="1:18" x14ac:dyDescent="0.15">
      <c r="A6659" s="15">
        <v>6658</v>
      </c>
      <c r="B6659" s="11">
        <v>152</v>
      </c>
      <c r="C6659" s="11">
        <v>10</v>
      </c>
      <c r="D6659" s="20" t="s">
        <v>96</v>
      </c>
      <c r="F6659" s="15"/>
      <c r="G6659" s="15"/>
      <c r="H6659" s="15"/>
      <c r="I6659" s="15"/>
      <c r="J6659" s="15"/>
      <c r="K6659" s="15"/>
    </row>
    <row r="6660" spans="1:18" x14ac:dyDescent="0.15">
      <c r="A6660" s="15">
        <v>6659</v>
      </c>
      <c r="B6660" s="11">
        <v>152</v>
      </c>
      <c r="C6660" s="11">
        <v>11</v>
      </c>
      <c r="D6660" s="53" t="str">
        <f>R6660</f>
        <v>param1 &lt;- 35</v>
      </c>
      <c r="F6660" s="15" t="s">
        <v>843</v>
      </c>
      <c r="G6660" s="15">
        <f>'1. Input and Output files list'!$E$32</f>
        <v>35</v>
      </c>
      <c r="H6660" s="15"/>
      <c r="I6660" s="15"/>
      <c r="J6660" s="15"/>
      <c r="K6660" s="15"/>
      <c r="R6660" t="str">
        <f>CONCATENATE(F6660,G6660,H6660)</f>
        <v>param1 &lt;- 35</v>
      </c>
    </row>
    <row r="6661" spans="1:18" x14ac:dyDescent="0.15">
      <c r="A6661" s="15">
        <v>6660</v>
      </c>
      <c r="B6661" s="11">
        <v>152</v>
      </c>
      <c r="C6661" s="11">
        <v>12</v>
      </c>
      <c r="D6661" s="53" t="str">
        <f>R6661</f>
        <v>param2 &lt;- 0.1</v>
      </c>
      <c r="F6661" s="15" t="s">
        <v>844</v>
      </c>
      <c r="G6661" s="15">
        <f>'1. Input and Output files list'!$E$34</f>
        <v>0.1</v>
      </c>
      <c r="H6661" s="15"/>
      <c r="I6661" s="15"/>
      <c r="J6661" s="15"/>
      <c r="K6661" s="15"/>
      <c r="R6661" t="str">
        <f>CONCATENATE(F6661,G6661,H6661)</f>
        <v>param2 &lt;- 0.1</v>
      </c>
    </row>
    <row r="6662" spans="1:18" x14ac:dyDescent="0.15">
      <c r="A6662" s="15">
        <v>6661</v>
      </c>
      <c r="B6662" s="11">
        <v>152</v>
      </c>
      <c r="C6662" s="11">
        <v>13</v>
      </c>
      <c r="D6662" s="53" t="str">
        <f>R6662</f>
        <v>fastq &lt;- readFastq("C:/NGS/save/.fastq")</v>
      </c>
      <c r="F6662" s="15" t="s">
        <v>845</v>
      </c>
      <c r="G6662" s="15" t="str">
        <f>'1. Input and Output files list'!$E$6</f>
        <v>C:/NGS/save/</v>
      </c>
      <c r="H6662" s="5" t="str">
        <f>'1. Input and Output files list'!$I$382</f>
        <v>.fastq</v>
      </c>
      <c r="I6662" s="15" t="s">
        <v>4</v>
      </c>
      <c r="J6662" s="15">
        <v>152</v>
      </c>
      <c r="K6662" s="15"/>
      <c r="R6662" t="str">
        <f>CONCATENATE(F6662,G6662,H6662,I6662)</f>
        <v>fastq &lt;- readFastq("C:/NGS/save/.fastq")</v>
      </c>
    </row>
    <row r="6663" spans="1:18" x14ac:dyDescent="0.15">
      <c r="A6663" s="15">
        <v>6662</v>
      </c>
      <c r="B6663" s="11">
        <v>152</v>
      </c>
      <c r="C6663" s="11">
        <v>14</v>
      </c>
      <c r="D6663" s="53" t="s">
        <v>840</v>
      </c>
      <c r="F6663" s="15"/>
      <c r="G6663" s="15"/>
      <c r="H6663" s="15"/>
      <c r="I6663" s="15"/>
      <c r="J6663" s="15"/>
      <c r="K6663" s="15"/>
    </row>
    <row r="6664" spans="1:18" x14ac:dyDescent="0.15">
      <c r="A6664" s="15">
        <v>6663</v>
      </c>
      <c r="B6664" s="11">
        <v>152</v>
      </c>
      <c r="C6664" s="11">
        <v>15</v>
      </c>
      <c r="D6664" s="53" t="s">
        <v>841</v>
      </c>
      <c r="F6664" s="15"/>
      <c r="G6664" s="15"/>
      <c r="H6664" s="15"/>
      <c r="I6664" s="15"/>
      <c r="J6664" s="15"/>
      <c r="K6664" s="15"/>
    </row>
    <row r="6665" spans="1:18" x14ac:dyDescent="0.15">
      <c r="A6665" s="15">
        <v>6664</v>
      </c>
      <c r="B6665" s="11">
        <v>152</v>
      </c>
      <c r="C6665" s="11">
        <v>16</v>
      </c>
      <c r="D6665" s="53" t="s">
        <v>842</v>
      </c>
      <c r="F6665" s="15"/>
      <c r="G6665" s="15"/>
      <c r="H6665" s="15"/>
      <c r="I6665" s="15"/>
      <c r="J6665" s="15"/>
      <c r="K6665" s="15"/>
    </row>
    <row r="6666" spans="1:18" x14ac:dyDescent="0.15">
      <c r="A6666" s="15">
        <v>6665</v>
      </c>
      <c r="B6666" s="11">
        <v>152</v>
      </c>
      <c r="C6666" s="11">
        <v>17</v>
      </c>
      <c r="D6666" s="20" t="str">
        <f>L6666</f>
        <v xml:space="preserve">writeFastq(fastq, "C:/NGS/save/F2_Adap-0.fastq", compress=F)   </v>
      </c>
      <c r="F6666" s="15" t="s">
        <v>847</v>
      </c>
      <c r="G6666" s="15" t="str">
        <f>'1. Input and Output files list'!$E$6</f>
        <v>C:/NGS/save/</v>
      </c>
      <c r="H6666" s="15" t="s">
        <v>850</v>
      </c>
      <c r="I6666" s="15"/>
      <c r="J6666" s="15"/>
      <c r="K6666" s="15"/>
      <c r="L6666" t="str">
        <f>CONCATENATE(F6666,G6666,H6666,I6666,J6666)</f>
        <v xml:space="preserve">writeFastq(fastq, "C:/NGS/save/F2_Adap-0.fastq", compress=F)   </v>
      </c>
    </row>
    <row r="6667" spans="1:18" x14ac:dyDescent="0.15">
      <c r="A6667" s="15">
        <v>6666</v>
      </c>
      <c r="B6667" s="11">
        <v>152</v>
      </c>
      <c r="C6667" s="11">
        <v>18</v>
      </c>
      <c r="D6667" s="20" t="str">
        <f>L6667</f>
        <v>in_f &lt;- "C:/NGS/save/F2_Adap-0.fastq"</v>
      </c>
      <c r="F6667" s="15" t="s">
        <v>14</v>
      </c>
      <c r="G6667" s="15" t="s">
        <v>13</v>
      </c>
      <c r="H6667" s="15" t="str">
        <f>'1. Input and Output files list'!$E$6</f>
        <v>C:/NGS/save/</v>
      </c>
      <c r="I6667" s="15" t="s">
        <v>849</v>
      </c>
      <c r="J6667" s="7"/>
      <c r="K6667" s="15"/>
      <c r="L6667" t="str">
        <f>CONCATENATE(F6667,G6667,H6667,I6667,J6667)</f>
        <v>in_f &lt;- "C:/NGS/save/F2_Adap-0.fastq"</v>
      </c>
    </row>
    <row r="6668" spans="1:18" x14ac:dyDescent="0.15">
      <c r="A6668" s="15">
        <v>6667</v>
      </c>
      <c r="B6668" s="11">
        <v>152</v>
      </c>
      <c r="C6668" s="11">
        <v>19</v>
      </c>
      <c r="D6668" s="20" t="str">
        <f>L6668</f>
        <v>out_f &lt;- "C:/NGS/save/F2_Adap-1.fastq"</v>
      </c>
      <c r="F6668" s="15" t="s">
        <v>15</v>
      </c>
      <c r="G6668" s="15" t="str">
        <f>'1. Input and Output files list'!$E$6</f>
        <v>C:/NGS/save/</v>
      </c>
      <c r="H6668" s="15" t="s">
        <v>86</v>
      </c>
      <c r="I6668" s="15"/>
      <c r="J6668" s="15"/>
      <c r="K6668" s="15"/>
      <c r="L6668" t="str">
        <f>CONCATENATE(F6668,G6668,H6668)</f>
        <v>out_f &lt;- "C:/NGS/save/F2_Adap-1.fastq"</v>
      </c>
    </row>
    <row r="6669" spans="1:18" x14ac:dyDescent="0.15">
      <c r="A6669" s="15">
        <v>6668</v>
      </c>
      <c r="B6669" s="11">
        <v>152</v>
      </c>
      <c r="C6669" s="11">
        <v>20</v>
      </c>
      <c r="D6669" s="20" t="str">
        <f>L6669</f>
        <v>param_adapter &lt;- "CATGAGATCGGAAGAGCGTCGTGTAGGGAAAGAGTGT"  #Adapter sequence 1</v>
      </c>
      <c r="F6669" s="11" t="s">
        <v>44</v>
      </c>
      <c r="G6669" s="11" t="str">
        <f>'1. Input and Output files list'!$E$64</f>
        <v>CATGAGATCGGAAGAGCGTCGTGTAGGGAAAGAGTGT</v>
      </c>
      <c r="H6669" s="11" t="s">
        <v>46</v>
      </c>
      <c r="I6669" s="15"/>
      <c r="J6669" s="15"/>
      <c r="K6669" s="15"/>
      <c r="L6669" t="str">
        <f>CONCATENATE(F6669,G6669,H6669)</f>
        <v>param_adapter &lt;- "CATGAGATCGGAAGAGCGTCGTGTAGGGAAAGAGTGT"  #Adapter sequence 1</v>
      </c>
    </row>
    <row r="6670" spans="1:18" x14ac:dyDescent="0.15">
      <c r="A6670" s="15">
        <v>6669</v>
      </c>
      <c r="B6670" s="11">
        <v>152</v>
      </c>
      <c r="C6670" s="11">
        <v>21</v>
      </c>
      <c r="D6670" s="20" t="s">
        <v>28</v>
      </c>
      <c r="F6670" s="15"/>
      <c r="G6670" s="15"/>
      <c r="H6670" s="15"/>
      <c r="I6670" s="15"/>
      <c r="J6670" s="15"/>
      <c r="K6670" s="15"/>
    </row>
    <row r="6671" spans="1:18" x14ac:dyDescent="0.15">
      <c r="A6671" s="15">
        <v>6670</v>
      </c>
      <c r="B6671" s="11">
        <v>152</v>
      </c>
      <c r="C6671" s="11">
        <v>22</v>
      </c>
      <c r="D6671" s="20" t="str">
        <f>L6671</f>
        <v>in_f &lt;- "C:/NGS/save/F2_Adap-1.fastq"</v>
      </c>
      <c r="F6671" s="15" t="s">
        <v>12</v>
      </c>
      <c r="G6671" s="15" t="str">
        <f>'1. Input and Output files list'!$E$6</f>
        <v>C:/NGS/save/</v>
      </c>
      <c r="H6671" s="15" t="s">
        <v>86</v>
      </c>
      <c r="I6671" s="15"/>
      <c r="J6671" s="15"/>
      <c r="K6671" s="15"/>
      <c r="L6671" t="str">
        <f>CONCATENATE(F6671,G6671,H6671)</f>
        <v>in_f &lt;- "C:/NGS/save/F2_Adap-1.fastq"</v>
      </c>
    </row>
    <row r="6672" spans="1:18" x14ac:dyDescent="0.15">
      <c r="A6672" s="15">
        <v>6671</v>
      </c>
      <c r="B6672" s="11">
        <v>152</v>
      </c>
      <c r="C6672" s="11">
        <v>23</v>
      </c>
      <c r="D6672" s="20" t="str">
        <f>L6672</f>
        <v>out_f &lt;- "C:/NGS/save/F2_Adap-2.fastq"</v>
      </c>
      <c r="F6672" s="15" t="s">
        <v>15</v>
      </c>
      <c r="G6672" s="15" t="str">
        <f>'1. Input and Output files list'!$E$6</f>
        <v>C:/NGS/save/</v>
      </c>
      <c r="H6672" s="15" t="s">
        <v>87</v>
      </c>
      <c r="I6672" s="15"/>
      <c r="J6672" s="15"/>
      <c r="K6672" s="15"/>
      <c r="L6672" t="str">
        <f>CONCATENATE(F6672,G6672,H6672)</f>
        <v>out_f &lt;- "C:/NGS/save/F2_Adap-2.fastq"</v>
      </c>
    </row>
    <row r="6673" spans="1:20" x14ac:dyDescent="0.15">
      <c r="A6673" s="15">
        <v>6672</v>
      </c>
      <c r="B6673" s="11">
        <v>152</v>
      </c>
      <c r="C6673" s="11">
        <v>24</v>
      </c>
      <c r="D6673" s="20" t="str">
        <f>L6673</f>
        <v>param_adapter &lt;- "TAAGATCGGAAGAGCACACGTCTGAACTCCAGTCAC"  #Adapter sequence 2</v>
      </c>
      <c r="F6673" s="11" t="s">
        <v>44</v>
      </c>
      <c r="G6673" s="15" t="str">
        <f>'1. Input and Output files list'!$E$65</f>
        <v>TAAGATCGGAAGAGCACACGTCTGAACTCCAGTCAC</v>
      </c>
      <c r="H6673" s="11" t="s">
        <v>47</v>
      </c>
      <c r="I6673" s="15"/>
      <c r="J6673" s="15"/>
      <c r="K6673" s="15"/>
      <c r="L6673" t="str">
        <f>CONCATENATE(F6673,G6673,H6673)</f>
        <v>param_adapter &lt;- "TAAGATCGGAAGAGCACACGTCTGAACTCCAGTCAC"  #Adapter sequence 2</v>
      </c>
    </row>
    <row r="6674" spans="1:20" x14ac:dyDescent="0.15">
      <c r="A6674" s="15">
        <v>6673</v>
      </c>
      <c r="B6674" s="11">
        <v>152</v>
      </c>
      <c r="C6674" s="11">
        <v>25</v>
      </c>
      <c r="D6674" s="20" t="s">
        <v>29</v>
      </c>
      <c r="F6674" s="15"/>
      <c r="G6674" s="15"/>
      <c r="H6674" s="15"/>
      <c r="I6674" s="15"/>
      <c r="J6674" s="15"/>
      <c r="K6674" s="15"/>
    </row>
    <row r="6675" spans="1:20" x14ac:dyDescent="0.15">
      <c r="A6675" s="15">
        <v>6674</v>
      </c>
      <c r="B6675" s="11">
        <v>152</v>
      </c>
      <c r="C6675" s="11">
        <v>26</v>
      </c>
      <c r="D6675" s="20" t="str">
        <f>L6675</f>
        <v>in_f &lt;- "C:/NGS/save/F2_Adap-2.fastq"</v>
      </c>
      <c r="F6675" s="15" t="s">
        <v>12</v>
      </c>
      <c r="G6675" s="15" t="str">
        <f>'1. Input and Output files list'!$E$6</f>
        <v>C:/NGS/save/</v>
      </c>
      <c r="H6675" s="15" t="s">
        <v>87</v>
      </c>
      <c r="I6675" s="15"/>
      <c r="J6675" s="15"/>
      <c r="K6675" s="15"/>
      <c r="L6675" t="str">
        <f>CONCATENATE(F6675,G6675,H6675)</f>
        <v>in_f &lt;- "C:/NGS/save/F2_Adap-2.fastq"</v>
      </c>
    </row>
    <row r="6676" spans="1:20" x14ac:dyDescent="0.15">
      <c r="A6676" s="15">
        <v>6675</v>
      </c>
      <c r="B6676" s="11">
        <v>152</v>
      </c>
      <c r="C6676" s="11">
        <v>27</v>
      </c>
      <c r="D6676" s="20" t="str">
        <f>L6676</f>
        <v>out_f &lt;- "C:/NGS/save/F2_Adap-3.fastq"</v>
      </c>
      <c r="F6676" s="15" t="s">
        <v>15</v>
      </c>
      <c r="G6676" s="15" t="str">
        <f>'1. Input and Output files list'!$E$6</f>
        <v>C:/NGS/save/</v>
      </c>
      <c r="H6676" s="15" t="s">
        <v>88</v>
      </c>
      <c r="I6676" s="15"/>
      <c r="J6676" s="15"/>
      <c r="K6676" s="15"/>
      <c r="L6676" t="str">
        <f>CONCATENATE(F6676,G6676,H6676)</f>
        <v>out_f &lt;- "C:/NGS/save/F2_Adap-3.fastq"</v>
      </c>
    </row>
    <row r="6677" spans="1:20" x14ac:dyDescent="0.15">
      <c r="A6677" s="15">
        <v>6676</v>
      </c>
      <c r="B6677" s="11">
        <v>152</v>
      </c>
      <c r="C6677" s="11">
        <v>28</v>
      </c>
      <c r="D6677" s="20" t="str">
        <f>L6677</f>
        <v>param_adapter &lt;- "TAAGATCGGAAGAGCGTCGTGTAGGGAAAGAGTGT"  #Adapter sequence 3</v>
      </c>
      <c r="F6677" s="15" t="s">
        <v>44</v>
      </c>
      <c r="G6677" s="15" t="str">
        <f>'1. Input and Output files list'!$E$66</f>
        <v>TAAGATCGGAAGAGCGTCGTGTAGGGAAAGAGTGT</v>
      </c>
      <c r="H6677" s="15" t="s">
        <v>49</v>
      </c>
      <c r="I6677" s="15"/>
      <c r="J6677" s="15"/>
      <c r="K6677" s="15"/>
      <c r="L6677" t="str">
        <f>CONCATENATE(F6677,G6677,H6677)</f>
        <v>param_adapter &lt;- "TAAGATCGGAAGAGCGTCGTGTAGGGAAAGAGTGT"  #Adapter sequence 3</v>
      </c>
    </row>
    <row r="6678" spans="1:20" x14ac:dyDescent="0.15">
      <c r="A6678" s="15">
        <v>6677</v>
      </c>
      <c r="B6678" s="11">
        <v>152</v>
      </c>
      <c r="C6678" s="11">
        <v>29</v>
      </c>
      <c r="D6678" s="20" t="s">
        <v>30</v>
      </c>
      <c r="F6678" s="15"/>
      <c r="G6678" s="15"/>
      <c r="H6678" s="15"/>
      <c r="I6678" s="15"/>
      <c r="J6678" s="15"/>
      <c r="K6678" s="15"/>
    </row>
    <row r="6679" spans="1:20" x14ac:dyDescent="0.15">
      <c r="A6679" s="15">
        <v>6678</v>
      </c>
      <c r="B6679" s="11">
        <v>152</v>
      </c>
      <c r="C6679" s="11">
        <v>30</v>
      </c>
      <c r="D6679" s="20" t="str">
        <f>L6679</f>
        <v>in_f &lt;- "C:/NGS/save/F2_Adap-3.fastq"</v>
      </c>
      <c r="F6679" s="15" t="s">
        <v>12</v>
      </c>
      <c r="G6679" s="15" t="str">
        <f>'1. Input and Output files list'!$E$6</f>
        <v>C:/NGS/save/</v>
      </c>
      <c r="H6679" s="15" t="s">
        <v>88</v>
      </c>
      <c r="I6679" s="15"/>
      <c r="J6679" s="15"/>
      <c r="K6679" s="15"/>
      <c r="L6679" t="str">
        <f>CONCATENATE(F6679,G6679,H6679)</f>
        <v>in_f &lt;- "C:/NGS/save/F2_Adap-3.fastq"</v>
      </c>
    </row>
    <row r="6680" spans="1:20" x14ac:dyDescent="0.15">
      <c r="A6680" s="15">
        <v>6679</v>
      </c>
      <c r="B6680" s="11">
        <v>152</v>
      </c>
      <c r="C6680" s="11">
        <v>31</v>
      </c>
      <c r="D6680" s="20" t="str">
        <f>L6680</f>
        <v>out_f &lt;- "C:/NGS/save/AdapterTrim_.fastq"</v>
      </c>
      <c r="F6680" s="15" t="s">
        <v>36</v>
      </c>
      <c r="G6680" s="15" t="str">
        <f>'1. Input and Output files list'!$E$6</f>
        <v>C:/NGS/save/</v>
      </c>
      <c r="H6680" s="15" t="s">
        <v>38</v>
      </c>
      <c r="I6680" s="15" t="str">
        <f>'1. Input and Output files list'!$I$382</f>
        <v>.fastq</v>
      </c>
      <c r="J6680" s="15" t="s">
        <v>16</v>
      </c>
      <c r="K6680" s="15"/>
      <c r="L6680" t="str">
        <f>CONCATENATE(F6680,G6680,H6680,I6680,J6680)</f>
        <v>out_f &lt;- "C:/NGS/save/AdapterTrim_.fastq"</v>
      </c>
    </row>
    <row r="6681" spans="1:20" x14ac:dyDescent="0.15">
      <c r="A6681" s="15">
        <v>6680</v>
      </c>
      <c r="B6681" s="11">
        <v>152</v>
      </c>
      <c r="C6681" s="11">
        <v>32</v>
      </c>
      <c r="D6681" s="20" t="str">
        <f>L6681</f>
        <v>param_adapter &lt;- "CATGAGATCGGAAGAGCACACGTCTGAACTCCAGTCAC"  #Adapter sequence 4</v>
      </c>
      <c r="F6681" s="15" t="s">
        <v>44</v>
      </c>
      <c r="G6681" s="15" t="str">
        <f>'1. Input and Output files list'!$E$67</f>
        <v>CATGAGATCGGAAGAGCACACGTCTGAACTCCAGTCAC</v>
      </c>
      <c r="H6681" s="15" t="s">
        <v>51</v>
      </c>
      <c r="I6681" s="15"/>
      <c r="J6681" s="15"/>
      <c r="K6681" s="15"/>
      <c r="L6681" t="str">
        <f>CONCATENATE(F6681,G6681,H6681)</f>
        <v>param_adapter &lt;- "CATGAGATCGGAAGAGCACACGTCTGAACTCCAGTCAC"  #Adapter sequence 4</v>
      </c>
    </row>
    <row r="6682" spans="1:20" x14ac:dyDescent="0.15">
      <c r="A6682" s="15">
        <v>6681</v>
      </c>
      <c r="B6682" s="11">
        <v>152</v>
      </c>
      <c r="C6682" s="11">
        <v>33</v>
      </c>
      <c r="D6682" s="20" t="s">
        <v>31</v>
      </c>
      <c r="F6682" s="15"/>
      <c r="G6682" s="15"/>
      <c r="H6682" s="15"/>
      <c r="I6682" s="15"/>
      <c r="J6682" s="15"/>
      <c r="K6682" s="15"/>
    </row>
    <row r="6683" spans="1:20" x14ac:dyDescent="0.15">
      <c r="A6683" s="15">
        <v>6682</v>
      </c>
      <c r="B6683" s="11">
        <v>152</v>
      </c>
      <c r="C6683" s="11">
        <v>34</v>
      </c>
      <c r="D6683" s="20" t="s">
        <v>32</v>
      </c>
      <c r="F6683" s="15"/>
      <c r="G6683" s="15"/>
      <c r="H6683" s="15"/>
      <c r="I6683" s="15"/>
      <c r="J6683" s="15"/>
      <c r="K6683" s="15"/>
    </row>
    <row r="6684" spans="1:20" x14ac:dyDescent="0.15">
      <c r="A6684" s="15">
        <v>6683</v>
      </c>
      <c r="B6684" s="11">
        <v>152</v>
      </c>
      <c r="C6684" s="11">
        <v>35</v>
      </c>
      <c r="D6684" s="20" t="str">
        <f>L6684</f>
        <v>write.csv(res, "C:/NGS/save/.fastq.csv")</v>
      </c>
      <c r="F6684" s="15" t="s">
        <v>35</v>
      </c>
      <c r="G6684" s="15" t="str">
        <f>'1. Input and Output files list'!$E$6</f>
        <v>C:/NGS/save/</v>
      </c>
      <c r="H6684" s="15" t="str">
        <f>'1. Input and Output files list'!$I$382</f>
        <v>.fastq</v>
      </c>
      <c r="I6684" s="15" t="s">
        <v>34</v>
      </c>
      <c r="J6684" s="15"/>
      <c r="K6684" s="15"/>
      <c r="L6684" t="str">
        <f>CONCATENATE(F6684,G6684,H6684,I6684)</f>
        <v>write.csv(res, "C:/NGS/save/.fastq.csv")</v>
      </c>
    </row>
    <row r="6685" spans="1:20" x14ac:dyDescent="0.15">
      <c r="A6685" s="15">
        <v>6684</v>
      </c>
      <c r="B6685" s="11">
        <v>152</v>
      </c>
      <c r="C6685" s="11">
        <v>36</v>
      </c>
      <c r="D6685" s="20" t="str">
        <f>L6685</f>
        <v>system.time(fastq &lt;- fread("C:/NGS/save/AdapterTrim_.fastq", header=F, sep="\t", na.strings="NA", strip.white=TRUE, verbose=TRUE))</v>
      </c>
      <c r="F6685" s="15" t="s">
        <v>92</v>
      </c>
      <c r="G6685" s="15" t="str">
        <f>'1. Input and Output files list'!$E$6</f>
        <v>C:/NGS/save/</v>
      </c>
      <c r="H6685" s="15" t="s">
        <v>38</v>
      </c>
      <c r="I6685" s="15" t="str">
        <f>'1. Input and Output files list'!$I$382</f>
        <v>.fastq</v>
      </c>
      <c r="J6685" s="15" t="s">
        <v>20</v>
      </c>
      <c r="K6685" s="15"/>
      <c r="L6685" t="str">
        <f>CONCATENATE(F6685,G6685,H6685,I6685,J6685)</f>
        <v>system.time(fastq &lt;- fread("C:/NGS/save/AdapterTrim_.fastq", header=F, sep="\t", na.strings="NA", strip.white=TRUE, verbose=TRUE))</v>
      </c>
    </row>
    <row r="6686" spans="1:20" x14ac:dyDescent="0.15">
      <c r="A6686" s="15">
        <v>6685</v>
      </c>
      <c r="B6686" s="11">
        <v>152</v>
      </c>
      <c r="C6686" s="11">
        <v>37</v>
      </c>
      <c r="D6686" s="20" t="str">
        <f>T6686</f>
        <v>file.remove("C:/NGS/save/AdapterTrim_.fastq","C:/NGS/save/F2_Adap-0.fastq","C:/NGS/save/F2_Adap-1.fastq","C:/NGS/save/F2_Adap-2.fastq","C:/NGS/save/F2_Adap-3.fastq")</v>
      </c>
      <c r="F6686" s="15" t="s">
        <v>11</v>
      </c>
      <c r="G6686" s="15" t="str">
        <f>'1. Input and Output files list'!$E$6</f>
        <v>C:/NGS/save/</v>
      </c>
      <c r="H6686" s="15" t="s">
        <v>38</v>
      </c>
      <c r="I6686" s="15" t="str">
        <f>'1. Input and Output files list'!$I$382</f>
        <v>.fastq</v>
      </c>
      <c r="J6686" s="15" t="s">
        <v>852</v>
      </c>
      <c r="K6686" s="15" t="str">
        <f>'1. Input and Output files list'!$E$6</f>
        <v>C:/NGS/save/</v>
      </c>
      <c r="L6686" t="s">
        <v>851</v>
      </c>
      <c r="M6686" t="str">
        <f>'1. Input and Output files list'!$E$6</f>
        <v>C:/NGS/save/</v>
      </c>
      <c r="N6686" t="s">
        <v>89</v>
      </c>
      <c r="O6686" t="str">
        <f>'1. Input and Output files list'!$E$6</f>
        <v>C:/NGS/save/</v>
      </c>
      <c r="P6686" t="s">
        <v>90</v>
      </c>
      <c r="Q6686" t="str">
        <f>'1. Input and Output files list'!$E$6</f>
        <v>C:/NGS/save/</v>
      </c>
      <c r="R6686" t="s">
        <v>91</v>
      </c>
      <c r="T6686" t="str">
        <f>CONCATENATE(F6686,G6686,H6686,I6686,J6686,K6686,L6686,M6686,N6686,O6686,P6686,Q6686,R6686)</f>
        <v>file.remove("C:/NGS/save/AdapterTrim_.fastq","C:/NGS/save/F2_Adap-0.fastq","C:/NGS/save/F2_Adap-1.fastq","C:/NGS/save/F2_Adap-2.fastq","C:/NGS/save/F2_Adap-3.fastq")</v>
      </c>
    </row>
    <row r="6687" spans="1:20" x14ac:dyDescent="0.15">
      <c r="A6687" s="15">
        <v>6686</v>
      </c>
      <c r="B6687" s="11">
        <v>152</v>
      </c>
      <c r="C6687" s="11">
        <v>38</v>
      </c>
      <c r="D6687" s="20" t="s">
        <v>93</v>
      </c>
      <c r="F6687" s="15"/>
      <c r="G6687" s="15"/>
      <c r="H6687" s="15"/>
      <c r="I6687" s="15"/>
      <c r="J6687" s="15"/>
      <c r="K6687" s="15"/>
    </row>
    <row r="6688" spans="1:20" x14ac:dyDescent="0.15">
      <c r="A6688" s="15">
        <v>6687</v>
      </c>
      <c r="B6688" s="11">
        <v>152</v>
      </c>
      <c r="C6688" s="11">
        <v>39</v>
      </c>
      <c r="D6688" s="20" t="s">
        <v>2</v>
      </c>
      <c r="F6688" s="15"/>
      <c r="G6688" s="15"/>
      <c r="H6688" s="15"/>
      <c r="I6688" s="15"/>
      <c r="J6688" s="15"/>
      <c r="K6688" s="15"/>
    </row>
    <row r="6689" spans="1:18" x14ac:dyDescent="0.15">
      <c r="A6689" s="15">
        <v>6688</v>
      </c>
      <c r="B6689" s="11">
        <v>152</v>
      </c>
      <c r="C6689" s="11">
        <v>40</v>
      </c>
      <c r="D6689" s="20" t="str">
        <f>K6689</f>
        <v>system.time(write.csv(RADtag, file="C:/NGS/save/.tagcount", row.names = F))</v>
      </c>
      <c r="F6689" s="15" t="s">
        <v>164</v>
      </c>
      <c r="G6689" s="15" t="str">
        <f>'1. Input and Output files list'!$E$6</f>
        <v>C:/NGS/save/</v>
      </c>
      <c r="H6689" s="15" t="str">
        <f>'1. Input and Output files list'!$J$382</f>
        <v>.tagcount</v>
      </c>
      <c r="I6689" s="15" t="s">
        <v>210</v>
      </c>
      <c r="J6689" s="15"/>
      <c r="K6689" s="15" t="str">
        <f>CONCATENATE(F6689,G6689,H6689,I6689)</f>
        <v>system.time(write.csv(RADtag, file="C:/NGS/save/.tagcount", row.names = F))</v>
      </c>
    </row>
    <row r="6690" spans="1:18" x14ac:dyDescent="0.15">
      <c r="A6690" s="15">
        <v>6689</v>
      </c>
      <c r="B6690" s="11">
        <v>152</v>
      </c>
      <c r="C6690" s="11">
        <v>41</v>
      </c>
      <c r="D6690" s="20" t="str">
        <f>L6690</f>
        <v>file.remove("C:/NGS/save/.fastq")</v>
      </c>
      <c r="F6690" s="15" t="s">
        <v>97</v>
      </c>
      <c r="G6690" s="15" t="s">
        <v>13</v>
      </c>
      <c r="H6690" s="15" t="str">
        <f>'1. Input and Output files list'!$E$6</f>
        <v>C:/NGS/save/</v>
      </c>
      <c r="I6690" s="15" t="str">
        <f>'1. Input and Output files list'!$I$382</f>
        <v>.fastq</v>
      </c>
      <c r="J6690" s="7" t="s">
        <v>16</v>
      </c>
      <c r="K6690" s="15" t="s">
        <v>52</v>
      </c>
      <c r="L6690" t="str">
        <f>CONCATENATE(F6690,G6690,H6690,I6690,J6690,K6690)</f>
        <v>file.remove("C:/NGS/save/.fastq")</v>
      </c>
    </row>
    <row r="6691" spans="1:18" x14ac:dyDescent="0.15">
      <c r="A6691" s="15">
        <v>6690</v>
      </c>
      <c r="B6691" s="11">
        <v>152</v>
      </c>
      <c r="C6691" s="11">
        <v>42</v>
      </c>
      <c r="D6691" s="20" t="s">
        <v>170</v>
      </c>
      <c r="F6691" s="15"/>
      <c r="G6691" s="15"/>
      <c r="H6691" s="15"/>
      <c r="I6691" s="15"/>
      <c r="J6691" s="15"/>
      <c r="K6691" s="15"/>
    </row>
    <row r="6692" spans="1:18" x14ac:dyDescent="0.15">
      <c r="A6692" s="15">
        <v>6691</v>
      </c>
      <c r="B6692" s="11">
        <v>152</v>
      </c>
      <c r="C6692" s="11">
        <v>43</v>
      </c>
      <c r="D6692" s="20" t="str">
        <f>L6692</f>
        <v>system.time(write.csv(RAD_1over, file="C:/NGS/save/.tagcount1over", row.names = F))</v>
      </c>
      <c r="F6692" s="10" t="s">
        <v>171</v>
      </c>
      <c r="G6692" s="15" t="str">
        <f>'1. Input and Output files list'!$E$6</f>
        <v>C:/NGS/save/</v>
      </c>
      <c r="H6692" s="10" t="str">
        <f>'1. Input and Output files list'!$K$382</f>
        <v>.tagcount1over</v>
      </c>
      <c r="I6692" s="10" t="s">
        <v>210</v>
      </c>
      <c r="J6692" s="15"/>
      <c r="K6692" s="15"/>
      <c r="L6692" t="str">
        <f>CONCATENATE(F6692,G6692,H6692,I6692)</f>
        <v>system.time(write.csv(RAD_1over, file="C:/NGS/save/.tagcount1over", row.names = F))</v>
      </c>
    </row>
    <row r="6693" spans="1:18" x14ac:dyDescent="0.15">
      <c r="A6693" s="15">
        <v>6692</v>
      </c>
      <c r="B6693" s="11">
        <v>152</v>
      </c>
      <c r="C6693" s="11">
        <v>44</v>
      </c>
      <c r="D6693" s="20" t="s">
        <v>1073</v>
      </c>
      <c r="F6693" s="15"/>
      <c r="G6693" s="15"/>
      <c r="H6693" s="15"/>
      <c r="I6693" s="15"/>
      <c r="J6693" s="15"/>
      <c r="K6693" s="15"/>
    </row>
    <row r="6694" spans="1:18" x14ac:dyDescent="0.15">
      <c r="A6694" s="15">
        <v>6693</v>
      </c>
      <c r="B6694" s="11">
        <v>153</v>
      </c>
      <c r="C6694" s="11">
        <v>1</v>
      </c>
      <c r="D6694" s="20" t="str">
        <f>L6694</f>
        <v>in_f &lt;- c("0", "0")</v>
      </c>
      <c r="F6694" s="15" t="s">
        <v>3</v>
      </c>
      <c r="G6694" s="15">
        <f>'1. Input and Output files list'!$E$384</f>
        <v>0</v>
      </c>
      <c r="H6694" s="15" t="s">
        <v>10</v>
      </c>
      <c r="I6694" s="15">
        <f>'1. Input and Output files list'!$E$385</f>
        <v>0</v>
      </c>
      <c r="J6694" s="15" t="s">
        <v>4</v>
      </c>
      <c r="K6694" s="15"/>
      <c r="L6694" t="str">
        <f>CONCATENATE(F6694,G6694,H6694,I6694,J6694)</f>
        <v>in_f &lt;- c("0", "0")</v>
      </c>
    </row>
    <row r="6695" spans="1:18" x14ac:dyDescent="0.15">
      <c r="A6695" s="15">
        <v>6694</v>
      </c>
      <c r="B6695" s="11">
        <v>153</v>
      </c>
      <c r="C6695" s="11">
        <v>2</v>
      </c>
      <c r="D6695" s="20" t="str">
        <f>L6695</f>
        <v>out_f &lt;- "C:/NGS/save/.fastq"</v>
      </c>
      <c r="F6695" s="15" t="s">
        <v>95</v>
      </c>
      <c r="G6695" s="15" t="s">
        <v>13</v>
      </c>
      <c r="H6695" s="15" t="str">
        <f>'1. Input and Output files list'!$E$6</f>
        <v>C:/NGS/save/</v>
      </c>
      <c r="I6695" s="15" t="str">
        <f>'1. Input and Output files list'!$I$384</f>
        <v>.fastq</v>
      </c>
      <c r="J6695" s="7" t="s">
        <v>16</v>
      </c>
      <c r="K6695" s="15"/>
      <c r="L6695" t="str">
        <f>CONCATENATE(F6695,G6695,H6695,I6695,J6695)</f>
        <v>out_f &lt;- "C:/NGS/save/.fastq"</v>
      </c>
    </row>
    <row r="6696" spans="1:18" x14ac:dyDescent="0.15">
      <c r="A6696" s="15">
        <v>6695</v>
      </c>
      <c r="B6696" s="11">
        <v>153</v>
      </c>
      <c r="C6696" s="11">
        <v>3</v>
      </c>
      <c r="D6696" s="20" t="str">
        <f>L6696</f>
        <v>param_trim &lt;- 0</v>
      </c>
      <c r="F6696" s="15" t="s">
        <v>163</v>
      </c>
      <c r="G6696" s="15">
        <f>'1. Input and Output files list'!$H$384</f>
        <v>0</v>
      </c>
      <c r="H6696" s="15"/>
      <c r="I6696" s="15"/>
      <c r="J6696" s="15"/>
      <c r="K6696" s="15"/>
      <c r="L6696" t="str">
        <f>CONCATENATE(F6696,G6696)</f>
        <v>param_trim &lt;- 0</v>
      </c>
    </row>
    <row r="6697" spans="1:18" x14ac:dyDescent="0.15">
      <c r="A6697" s="15">
        <v>6696</v>
      </c>
      <c r="B6697" s="11">
        <v>153</v>
      </c>
      <c r="C6697" s="11">
        <v>4</v>
      </c>
      <c r="D6697" s="20" t="s">
        <v>21</v>
      </c>
      <c r="F6697" s="15"/>
      <c r="G6697" s="15"/>
      <c r="H6697" s="15"/>
      <c r="I6697" s="15"/>
      <c r="J6697" s="15"/>
      <c r="K6697" s="15"/>
    </row>
    <row r="6698" spans="1:18" x14ac:dyDescent="0.15">
      <c r="A6698" s="15">
        <v>6697</v>
      </c>
      <c r="B6698" s="11">
        <v>153</v>
      </c>
      <c r="C6698" s="11">
        <v>5</v>
      </c>
      <c r="D6698" s="20" t="s">
        <v>22</v>
      </c>
      <c r="F6698" s="15"/>
      <c r="G6698" s="15"/>
      <c r="H6698" s="15"/>
      <c r="I6698" s="15"/>
      <c r="J6698" s="15"/>
      <c r="K6698" s="15"/>
    </row>
    <row r="6699" spans="1:18" x14ac:dyDescent="0.15">
      <c r="A6699" s="15">
        <v>6698</v>
      </c>
      <c r="B6699" s="11">
        <v>153</v>
      </c>
      <c r="C6699" s="11">
        <v>6</v>
      </c>
      <c r="D6699" s="20" t="s">
        <v>23</v>
      </c>
      <c r="F6699" s="15"/>
      <c r="G6699" s="15"/>
      <c r="H6699" s="15"/>
      <c r="I6699" s="15"/>
      <c r="J6699" s="15"/>
      <c r="K6699" s="15"/>
    </row>
    <row r="6700" spans="1:18" x14ac:dyDescent="0.15">
      <c r="A6700" s="15">
        <v>6699</v>
      </c>
      <c r="B6700" s="11">
        <v>153</v>
      </c>
      <c r="C6700" s="11">
        <v>7</v>
      </c>
      <c r="D6700" s="20" t="str">
        <f>L6700</f>
        <v>hoge1 &lt;- DNAStringSet(sread(fastq), start=1, end=hoge)</v>
      </c>
      <c r="F6700" s="15" t="s">
        <v>166</v>
      </c>
      <c r="G6700" s="15">
        <f>'1. Input and Output files list'!$G$384+1</f>
        <v>1</v>
      </c>
      <c r="H6700" s="15" t="s">
        <v>26</v>
      </c>
      <c r="I6700" s="15"/>
      <c r="J6700" s="15"/>
      <c r="K6700" s="15"/>
      <c r="L6700" t="str">
        <f>CONCATENATE(F6700,G6700,H6700)</f>
        <v>hoge1 &lt;- DNAStringSet(sread(fastq), start=1, end=hoge)</v>
      </c>
    </row>
    <row r="6701" spans="1:18" x14ac:dyDescent="0.15">
      <c r="A6701" s="15">
        <v>6700</v>
      </c>
      <c r="B6701" s="11">
        <v>153</v>
      </c>
      <c r="C6701" s="11">
        <v>8</v>
      </c>
      <c r="D6701" s="20" t="str">
        <f>L6701</f>
        <v>hoge2 &lt;- BStringSet(quality(quality(fastq)), start=1, end=hoge)</v>
      </c>
      <c r="F6701" s="15" t="s">
        <v>167</v>
      </c>
      <c r="G6701" s="15">
        <f>'1. Input and Output files list'!$G$384+1</f>
        <v>1</v>
      </c>
      <c r="H6701" s="15" t="s">
        <v>26</v>
      </c>
      <c r="I6701" s="15"/>
      <c r="J6701" s="15"/>
      <c r="K6701" s="15"/>
      <c r="L6701" t="str">
        <f>CONCATENATE(F6701,G6701,H6701)</f>
        <v>hoge2 &lt;- BStringSet(quality(quality(fastq)), start=1, end=hoge)</v>
      </c>
    </row>
    <row r="6702" spans="1:18" x14ac:dyDescent="0.15">
      <c r="A6702" s="15">
        <v>6701</v>
      </c>
      <c r="B6702" s="11">
        <v>153</v>
      </c>
      <c r="C6702" s="11">
        <v>9</v>
      </c>
      <c r="D6702" s="20" t="s">
        <v>24</v>
      </c>
      <c r="F6702" s="15"/>
      <c r="G6702" s="15"/>
      <c r="H6702" s="15"/>
      <c r="I6702" s="15"/>
      <c r="J6702" s="15"/>
      <c r="K6702" s="15"/>
    </row>
    <row r="6703" spans="1:18" x14ac:dyDescent="0.15">
      <c r="A6703" s="15">
        <v>6702</v>
      </c>
      <c r="B6703" s="11">
        <v>153</v>
      </c>
      <c r="C6703" s="11">
        <v>10</v>
      </c>
      <c r="D6703" s="20" t="s">
        <v>96</v>
      </c>
      <c r="F6703" s="15"/>
      <c r="G6703" s="15"/>
      <c r="H6703" s="15"/>
      <c r="I6703" s="15"/>
      <c r="J6703" s="15"/>
      <c r="K6703" s="15"/>
    </row>
    <row r="6704" spans="1:18" x14ac:dyDescent="0.15">
      <c r="A6704" s="15">
        <v>6703</v>
      </c>
      <c r="B6704" s="11">
        <v>153</v>
      </c>
      <c r="C6704" s="11">
        <v>11</v>
      </c>
      <c r="D6704" s="53" t="str">
        <f>R6704</f>
        <v>param1 &lt;- 35</v>
      </c>
      <c r="F6704" s="15" t="s">
        <v>843</v>
      </c>
      <c r="G6704" s="15">
        <f>'1. Input and Output files list'!$E$32</f>
        <v>35</v>
      </c>
      <c r="H6704" s="15"/>
      <c r="I6704" s="15"/>
      <c r="J6704" s="15"/>
      <c r="K6704" s="15"/>
      <c r="R6704" t="str">
        <f>CONCATENATE(F6704,G6704,H6704)</f>
        <v>param1 &lt;- 35</v>
      </c>
    </row>
    <row r="6705" spans="1:18" x14ac:dyDescent="0.15">
      <c r="A6705" s="15">
        <v>6704</v>
      </c>
      <c r="B6705" s="11">
        <v>153</v>
      </c>
      <c r="C6705" s="11">
        <v>12</v>
      </c>
      <c r="D6705" s="53" t="str">
        <f>R6705</f>
        <v>param2 &lt;- 0.1</v>
      </c>
      <c r="F6705" s="15" t="s">
        <v>844</v>
      </c>
      <c r="G6705" s="15">
        <f>'1. Input and Output files list'!$E$34</f>
        <v>0.1</v>
      </c>
      <c r="H6705" s="15"/>
      <c r="I6705" s="15"/>
      <c r="J6705" s="15"/>
      <c r="K6705" s="15"/>
      <c r="R6705" t="str">
        <f>CONCATENATE(F6705,G6705,H6705)</f>
        <v>param2 &lt;- 0.1</v>
      </c>
    </row>
    <row r="6706" spans="1:18" x14ac:dyDescent="0.15">
      <c r="A6706" s="15">
        <v>6705</v>
      </c>
      <c r="B6706" s="11">
        <v>153</v>
      </c>
      <c r="C6706" s="11">
        <v>13</v>
      </c>
      <c r="D6706" s="53" t="str">
        <f>R6706</f>
        <v>fastq &lt;- readFastq("C:/NGS/save/.fastq")</v>
      </c>
      <c r="F6706" s="15" t="s">
        <v>845</v>
      </c>
      <c r="G6706" s="15" t="str">
        <f>'1. Input and Output files list'!$E$6</f>
        <v>C:/NGS/save/</v>
      </c>
      <c r="H6706" s="5" t="str">
        <f>'1. Input and Output files list'!$I$384</f>
        <v>.fastq</v>
      </c>
      <c r="I6706" s="15" t="s">
        <v>4</v>
      </c>
      <c r="J6706" s="15">
        <v>153</v>
      </c>
      <c r="K6706" s="15"/>
      <c r="R6706" t="str">
        <f>CONCATENATE(F6706,G6706,H6706,I6706)</f>
        <v>fastq &lt;- readFastq("C:/NGS/save/.fastq")</v>
      </c>
    </row>
    <row r="6707" spans="1:18" x14ac:dyDescent="0.15">
      <c r="A6707" s="15">
        <v>6706</v>
      </c>
      <c r="B6707" s="11">
        <v>153</v>
      </c>
      <c r="C6707" s="11">
        <v>14</v>
      </c>
      <c r="D6707" s="53" t="s">
        <v>840</v>
      </c>
      <c r="F6707" s="15"/>
      <c r="G6707" s="15"/>
      <c r="H6707" s="15"/>
      <c r="I6707" s="15"/>
      <c r="J6707" s="15"/>
      <c r="K6707" s="15"/>
    </row>
    <row r="6708" spans="1:18" x14ac:dyDescent="0.15">
      <c r="A6708" s="15">
        <v>6707</v>
      </c>
      <c r="B6708" s="11">
        <v>153</v>
      </c>
      <c r="C6708" s="11">
        <v>15</v>
      </c>
      <c r="D6708" s="53" t="s">
        <v>841</v>
      </c>
      <c r="F6708" s="15"/>
      <c r="G6708" s="15"/>
      <c r="H6708" s="15"/>
      <c r="I6708" s="15"/>
      <c r="J6708" s="15"/>
      <c r="K6708" s="15"/>
    </row>
    <row r="6709" spans="1:18" x14ac:dyDescent="0.15">
      <c r="A6709" s="15">
        <v>6708</v>
      </c>
      <c r="B6709" s="11">
        <v>153</v>
      </c>
      <c r="C6709" s="11">
        <v>16</v>
      </c>
      <c r="D6709" s="53" t="s">
        <v>842</v>
      </c>
      <c r="F6709" s="15"/>
      <c r="G6709" s="15"/>
      <c r="H6709" s="15"/>
      <c r="I6709" s="15"/>
      <c r="J6709" s="15"/>
      <c r="K6709" s="15"/>
    </row>
    <row r="6710" spans="1:18" x14ac:dyDescent="0.15">
      <c r="A6710" s="15">
        <v>6709</v>
      </c>
      <c r="B6710" s="11">
        <v>153</v>
      </c>
      <c r="C6710" s="11">
        <v>17</v>
      </c>
      <c r="D6710" s="20" t="str">
        <f>L6710</f>
        <v xml:space="preserve">writeFastq(fastq, "C:/NGS/save/F2_Adap-0.fastq", compress=F)   </v>
      </c>
      <c r="F6710" s="15" t="s">
        <v>847</v>
      </c>
      <c r="G6710" s="15" t="str">
        <f>'1. Input and Output files list'!$E$6</f>
        <v>C:/NGS/save/</v>
      </c>
      <c r="H6710" s="15" t="s">
        <v>850</v>
      </c>
      <c r="I6710" s="15"/>
      <c r="J6710" s="15"/>
      <c r="K6710" s="15"/>
      <c r="L6710" t="str">
        <f>CONCATENATE(F6710,G6710,H6710,I6710,J6710)</f>
        <v xml:space="preserve">writeFastq(fastq, "C:/NGS/save/F2_Adap-0.fastq", compress=F)   </v>
      </c>
    </row>
    <row r="6711" spans="1:18" x14ac:dyDescent="0.15">
      <c r="A6711" s="15">
        <v>6710</v>
      </c>
      <c r="B6711" s="11">
        <v>153</v>
      </c>
      <c r="C6711" s="11">
        <v>18</v>
      </c>
      <c r="D6711" s="20" t="str">
        <f>L6711</f>
        <v>in_f &lt;- "C:/NGS/save/F2_Adap-0.fastq"</v>
      </c>
      <c r="F6711" s="15" t="s">
        <v>14</v>
      </c>
      <c r="G6711" s="15" t="s">
        <v>13</v>
      </c>
      <c r="H6711" s="15" t="str">
        <f>'1. Input and Output files list'!$E$6</f>
        <v>C:/NGS/save/</v>
      </c>
      <c r="I6711" s="15" t="s">
        <v>849</v>
      </c>
      <c r="J6711" s="7"/>
      <c r="K6711" s="15"/>
      <c r="L6711" t="str">
        <f>CONCATENATE(F6711,G6711,H6711,I6711,J6711)</f>
        <v>in_f &lt;- "C:/NGS/save/F2_Adap-0.fastq"</v>
      </c>
    </row>
    <row r="6712" spans="1:18" x14ac:dyDescent="0.15">
      <c r="A6712" s="15">
        <v>6711</v>
      </c>
      <c r="B6712" s="11">
        <v>153</v>
      </c>
      <c r="C6712" s="11">
        <v>19</v>
      </c>
      <c r="D6712" s="20" t="str">
        <f>L6712</f>
        <v>out_f &lt;- "C:/NGS/save/F2_Adap-1.fastq"</v>
      </c>
      <c r="F6712" s="15" t="s">
        <v>15</v>
      </c>
      <c r="G6712" s="15" t="str">
        <f>'1. Input and Output files list'!$E$6</f>
        <v>C:/NGS/save/</v>
      </c>
      <c r="H6712" s="15" t="s">
        <v>86</v>
      </c>
      <c r="I6712" s="15"/>
      <c r="J6712" s="15"/>
      <c r="K6712" s="15"/>
      <c r="L6712" t="str">
        <f>CONCATENATE(F6712,G6712,H6712)</f>
        <v>out_f &lt;- "C:/NGS/save/F2_Adap-1.fastq"</v>
      </c>
    </row>
    <row r="6713" spans="1:18" x14ac:dyDescent="0.15">
      <c r="A6713" s="15">
        <v>6712</v>
      </c>
      <c r="B6713" s="11">
        <v>153</v>
      </c>
      <c r="C6713" s="11">
        <v>20</v>
      </c>
      <c r="D6713" s="20" t="str">
        <f>L6713</f>
        <v>param_adapter &lt;- "CATGAGATCGGAAGAGCGTCGTGTAGGGAAAGAGTGT"  #Adapter sequence 1</v>
      </c>
      <c r="F6713" s="11" t="s">
        <v>44</v>
      </c>
      <c r="G6713" s="11" t="str">
        <f>'1. Input and Output files list'!$E$64</f>
        <v>CATGAGATCGGAAGAGCGTCGTGTAGGGAAAGAGTGT</v>
      </c>
      <c r="H6713" s="11" t="s">
        <v>46</v>
      </c>
      <c r="I6713" s="15"/>
      <c r="J6713" s="15"/>
      <c r="K6713" s="15"/>
      <c r="L6713" t="str">
        <f>CONCATENATE(F6713,G6713,H6713)</f>
        <v>param_adapter &lt;- "CATGAGATCGGAAGAGCGTCGTGTAGGGAAAGAGTGT"  #Adapter sequence 1</v>
      </c>
    </row>
    <row r="6714" spans="1:18" x14ac:dyDescent="0.15">
      <c r="A6714" s="15">
        <v>6713</v>
      </c>
      <c r="B6714" s="11">
        <v>153</v>
      </c>
      <c r="C6714" s="11">
        <v>21</v>
      </c>
      <c r="D6714" s="20" t="s">
        <v>28</v>
      </c>
      <c r="F6714" s="15"/>
      <c r="G6714" s="15"/>
      <c r="H6714" s="15"/>
      <c r="I6714" s="15"/>
      <c r="J6714" s="15"/>
      <c r="K6714" s="15"/>
    </row>
    <row r="6715" spans="1:18" x14ac:dyDescent="0.15">
      <c r="A6715" s="15">
        <v>6714</v>
      </c>
      <c r="B6715" s="11">
        <v>153</v>
      </c>
      <c r="C6715" s="11">
        <v>22</v>
      </c>
      <c r="D6715" s="20" t="str">
        <f>L6715</f>
        <v>in_f &lt;- "C:/NGS/save/F2_Adap-1.fastq"</v>
      </c>
      <c r="F6715" s="15" t="s">
        <v>12</v>
      </c>
      <c r="G6715" s="15" t="str">
        <f>'1. Input and Output files list'!$E$6</f>
        <v>C:/NGS/save/</v>
      </c>
      <c r="H6715" s="15" t="s">
        <v>86</v>
      </c>
      <c r="I6715" s="15"/>
      <c r="J6715" s="15"/>
      <c r="K6715" s="15"/>
      <c r="L6715" t="str">
        <f>CONCATENATE(F6715,G6715,H6715)</f>
        <v>in_f &lt;- "C:/NGS/save/F2_Adap-1.fastq"</v>
      </c>
    </row>
    <row r="6716" spans="1:18" x14ac:dyDescent="0.15">
      <c r="A6716" s="15">
        <v>6715</v>
      </c>
      <c r="B6716" s="11">
        <v>153</v>
      </c>
      <c r="C6716" s="11">
        <v>23</v>
      </c>
      <c r="D6716" s="20" t="str">
        <f>L6716</f>
        <v>out_f &lt;- "C:/NGS/save/F2_Adap-2.fastq"</v>
      </c>
      <c r="F6716" s="15" t="s">
        <v>15</v>
      </c>
      <c r="G6716" s="15" t="str">
        <f>'1. Input and Output files list'!$E$6</f>
        <v>C:/NGS/save/</v>
      </c>
      <c r="H6716" s="15" t="s">
        <v>87</v>
      </c>
      <c r="I6716" s="15"/>
      <c r="J6716" s="15"/>
      <c r="K6716" s="15"/>
      <c r="L6716" t="str">
        <f>CONCATENATE(F6716,G6716,H6716)</f>
        <v>out_f &lt;- "C:/NGS/save/F2_Adap-2.fastq"</v>
      </c>
    </row>
    <row r="6717" spans="1:18" x14ac:dyDescent="0.15">
      <c r="A6717" s="15">
        <v>6716</v>
      </c>
      <c r="B6717" s="11">
        <v>153</v>
      </c>
      <c r="C6717" s="11">
        <v>24</v>
      </c>
      <c r="D6717" s="20" t="str">
        <f>L6717</f>
        <v>param_adapter &lt;- "TAAGATCGGAAGAGCACACGTCTGAACTCCAGTCAC"  #Adapter sequence 2</v>
      </c>
      <c r="F6717" s="11" t="s">
        <v>44</v>
      </c>
      <c r="G6717" s="15" t="str">
        <f>'1. Input and Output files list'!$E$65</f>
        <v>TAAGATCGGAAGAGCACACGTCTGAACTCCAGTCAC</v>
      </c>
      <c r="H6717" s="11" t="s">
        <v>47</v>
      </c>
      <c r="I6717" s="15"/>
      <c r="J6717" s="15"/>
      <c r="K6717" s="15"/>
      <c r="L6717" t="str">
        <f>CONCATENATE(F6717,G6717,H6717)</f>
        <v>param_adapter &lt;- "TAAGATCGGAAGAGCACACGTCTGAACTCCAGTCAC"  #Adapter sequence 2</v>
      </c>
    </row>
    <row r="6718" spans="1:18" x14ac:dyDescent="0.15">
      <c r="A6718" s="15">
        <v>6717</v>
      </c>
      <c r="B6718" s="11">
        <v>153</v>
      </c>
      <c r="C6718" s="11">
        <v>25</v>
      </c>
      <c r="D6718" s="20" t="s">
        <v>29</v>
      </c>
      <c r="F6718" s="15"/>
      <c r="G6718" s="15"/>
      <c r="H6718" s="15"/>
      <c r="I6718" s="15"/>
      <c r="J6718" s="15"/>
      <c r="K6718" s="15"/>
    </row>
    <row r="6719" spans="1:18" x14ac:dyDescent="0.15">
      <c r="A6719" s="15">
        <v>6718</v>
      </c>
      <c r="B6719" s="11">
        <v>153</v>
      </c>
      <c r="C6719" s="11">
        <v>26</v>
      </c>
      <c r="D6719" s="20" t="str">
        <f>L6719</f>
        <v>in_f &lt;- "C:/NGS/save/F2_Adap-2.fastq"</v>
      </c>
      <c r="F6719" s="15" t="s">
        <v>12</v>
      </c>
      <c r="G6719" s="15" t="str">
        <f>'1. Input and Output files list'!$E$6</f>
        <v>C:/NGS/save/</v>
      </c>
      <c r="H6719" s="15" t="s">
        <v>87</v>
      </c>
      <c r="I6719" s="15"/>
      <c r="J6719" s="15"/>
      <c r="K6719" s="15"/>
      <c r="L6719" t="str">
        <f>CONCATENATE(F6719,G6719,H6719)</f>
        <v>in_f &lt;- "C:/NGS/save/F2_Adap-2.fastq"</v>
      </c>
    </row>
    <row r="6720" spans="1:18" x14ac:dyDescent="0.15">
      <c r="A6720" s="15">
        <v>6719</v>
      </c>
      <c r="B6720" s="11">
        <v>153</v>
      </c>
      <c r="C6720" s="11">
        <v>27</v>
      </c>
      <c r="D6720" s="20" t="str">
        <f>L6720</f>
        <v>out_f &lt;- "C:/NGS/save/F2_Adap-3.fastq"</v>
      </c>
      <c r="F6720" s="15" t="s">
        <v>15</v>
      </c>
      <c r="G6720" s="15" t="str">
        <f>'1. Input and Output files list'!$E$6</f>
        <v>C:/NGS/save/</v>
      </c>
      <c r="H6720" s="15" t="s">
        <v>88</v>
      </c>
      <c r="I6720" s="15"/>
      <c r="J6720" s="15"/>
      <c r="K6720" s="15"/>
      <c r="L6720" t="str">
        <f>CONCATENATE(F6720,G6720,H6720)</f>
        <v>out_f &lt;- "C:/NGS/save/F2_Adap-3.fastq"</v>
      </c>
    </row>
    <row r="6721" spans="1:20" x14ac:dyDescent="0.15">
      <c r="A6721" s="15">
        <v>6720</v>
      </c>
      <c r="B6721" s="11">
        <v>153</v>
      </c>
      <c r="C6721" s="11">
        <v>28</v>
      </c>
      <c r="D6721" s="20" t="str">
        <f>L6721</f>
        <v>param_adapter &lt;- "TAAGATCGGAAGAGCGTCGTGTAGGGAAAGAGTGT"  #Adapter sequence 3</v>
      </c>
      <c r="F6721" s="15" t="s">
        <v>44</v>
      </c>
      <c r="G6721" s="15" t="str">
        <f>'1. Input and Output files list'!$E$66</f>
        <v>TAAGATCGGAAGAGCGTCGTGTAGGGAAAGAGTGT</v>
      </c>
      <c r="H6721" s="15" t="s">
        <v>49</v>
      </c>
      <c r="I6721" s="15"/>
      <c r="J6721" s="15"/>
      <c r="K6721" s="15"/>
      <c r="L6721" t="str">
        <f>CONCATENATE(F6721,G6721,H6721)</f>
        <v>param_adapter &lt;- "TAAGATCGGAAGAGCGTCGTGTAGGGAAAGAGTGT"  #Adapter sequence 3</v>
      </c>
    </row>
    <row r="6722" spans="1:20" x14ac:dyDescent="0.15">
      <c r="A6722" s="15">
        <v>6721</v>
      </c>
      <c r="B6722" s="11">
        <v>153</v>
      </c>
      <c r="C6722" s="11">
        <v>29</v>
      </c>
      <c r="D6722" s="20" t="s">
        <v>30</v>
      </c>
      <c r="F6722" s="15"/>
      <c r="G6722" s="15"/>
      <c r="H6722" s="15"/>
      <c r="I6722" s="15"/>
      <c r="J6722" s="15"/>
      <c r="K6722" s="15"/>
    </row>
    <row r="6723" spans="1:20" x14ac:dyDescent="0.15">
      <c r="A6723" s="15">
        <v>6722</v>
      </c>
      <c r="B6723" s="11">
        <v>153</v>
      </c>
      <c r="C6723" s="11">
        <v>30</v>
      </c>
      <c r="D6723" s="20" t="str">
        <f>L6723</f>
        <v>in_f &lt;- "C:/NGS/save/F2_Adap-3.fastq"</v>
      </c>
      <c r="F6723" s="15" t="s">
        <v>12</v>
      </c>
      <c r="G6723" s="15" t="str">
        <f>'1. Input and Output files list'!$E$6</f>
        <v>C:/NGS/save/</v>
      </c>
      <c r="H6723" s="15" t="s">
        <v>88</v>
      </c>
      <c r="I6723" s="15"/>
      <c r="J6723" s="15"/>
      <c r="K6723" s="15"/>
      <c r="L6723" t="str">
        <f>CONCATENATE(F6723,G6723,H6723)</f>
        <v>in_f &lt;- "C:/NGS/save/F2_Adap-3.fastq"</v>
      </c>
    </row>
    <row r="6724" spans="1:20" x14ac:dyDescent="0.15">
      <c r="A6724" s="15">
        <v>6723</v>
      </c>
      <c r="B6724" s="11">
        <v>153</v>
      </c>
      <c r="C6724" s="11">
        <v>31</v>
      </c>
      <c r="D6724" s="20" t="str">
        <f>L6724</f>
        <v>out_f &lt;- "C:/NGS/save/AdapterTrim_.fastq"</v>
      </c>
      <c r="F6724" s="15" t="s">
        <v>36</v>
      </c>
      <c r="G6724" s="15" t="str">
        <f>'1. Input and Output files list'!$E$6</f>
        <v>C:/NGS/save/</v>
      </c>
      <c r="H6724" s="15" t="s">
        <v>38</v>
      </c>
      <c r="I6724" s="15" t="str">
        <f>'1. Input and Output files list'!$I$384</f>
        <v>.fastq</v>
      </c>
      <c r="J6724" s="15" t="s">
        <v>16</v>
      </c>
      <c r="K6724" s="15"/>
      <c r="L6724" t="str">
        <f>CONCATENATE(F6724,G6724,H6724,I6724,J6724)</f>
        <v>out_f &lt;- "C:/NGS/save/AdapterTrim_.fastq"</v>
      </c>
    </row>
    <row r="6725" spans="1:20" x14ac:dyDescent="0.15">
      <c r="A6725" s="15">
        <v>6724</v>
      </c>
      <c r="B6725" s="11">
        <v>153</v>
      </c>
      <c r="C6725" s="11">
        <v>32</v>
      </c>
      <c r="D6725" s="20" t="str">
        <f>L6725</f>
        <v>param_adapter &lt;- "CATGAGATCGGAAGAGCACACGTCTGAACTCCAGTCAC"  #Adapter sequence 4</v>
      </c>
      <c r="F6725" s="15" t="s">
        <v>44</v>
      </c>
      <c r="G6725" s="15" t="str">
        <f>'1. Input and Output files list'!$E$67</f>
        <v>CATGAGATCGGAAGAGCACACGTCTGAACTCCAGTCAC</v>
      </c>
      <c r="H6725" s="15" t="s">
        <v>51</v>
      </c>
      <c r="I6725" s="15"/>
      <c r="J6725" s="15"/>
      <c r="K6725" s="15"/>
      <c r="L6725" t="str">
        <f>CONCATENATE(F6725,G6725,H6725)</f>
        <v>param_adapter &lt;- "CATGAGATCGGAAGAGCACACGTCTGAACTCCAGTCAC"  #Adapter sequence 4</v>
      </c>
    </row>
    <row r="6726" spans="1:20" x14ac:dyDescent="0.15">
      <c r="A6726" s="15">
        <v>6725</v>
      </c>
      <c r="B6726" s="11">
        <v>153</v>
      </c>
      <c r="C6726" s="11">
        <v>33</v>
      </c>
      <c r="D6726" s="20" t="s">
        <v>31</v>
      </c>
      <c r="F6726" s="15"/>
      <c r="G6726" s="15"/>
      <c r="H6726" s="15"/>
      <c r="I6726" s="15"/>
      <c r="J6726" s="15"/>
      <c r="K6726" s="15"/>
    </row>
    <row r="6727" spans="1:20" x14ac:dyDescent="0.15">
      <c r="A6727" s="15">
        <v>6726</v>
      </c>
      <c r="B6727" s="11">
        <v>153</v>
      </c>
      <c r="C6727" s="11">
        <v>34</v>
      </c>
      <c r="D6727" s="20" t="s">
        <v>32</v>
      </c>
      <c r="F6727" s="15"/>
      <c r="G6727" s="15"/>
      <c r="H6727" s="15"/>
      <c r="I6727" s="15"/>
      <c r="J6727" s="15"/>
      <c r="K6727" s="15"/>
    </row>
    <row r="6728" spans="1:20" x14ac:dyDescent="0.15">
      <c r="A6728" s="15">
        <v>6727</v>
      </c>
      <c r="B6728" s="11">
        <v>153</v>
      </c>
      <c r="C6728" s="11">
        <v>35</v>
      </c>
      <c r="D6728" s="20" t="str">
        <f>L6728</f>
        <v>write.csv(res, "C:/NGS/save/.fastq.csv")</v>
      </c>
      <c r="F6728" s="15" t="s">
        <v>35</v>
      </c>
      <c r="G6728" s="15" t="str">
        <f>'1. Input and Output files list'!$E$6</f>
        <v>C:/NGS/save/</v>
      </c>
      <c r="H6728" s="15" t="str">
        <f>'1. Input and Output files list'!$I$384</f>
        <v>.fastq</v>
      </c>
      <c r="I6728" s="15" t="s">
        <v>34</v>
      </c>
      <c r="J6728" s="15"/>
      <c r="K6728" s="15"/>
      <c r="L6728" t="str">
        <f>CONCATENATE(F6728,G6728,H6728,I6728)</f>
        <v>write.csv(res, "C:/NGS/save/.fastq.csv")</v>
      </c>
    </row>
    <row r="6729" spans="1:20" x14ac:dyDescent="0.15">
      <c r="A6729" s="15">
        <v>6728</v>
      </c>
      <c r="B6729" s="11">
        <v>153</v>
      </c>
      <c r="C6729" s="11">
        <v>36</v>
      </c>
      <c r="D6729" s="20" t="str">
        <f>L6729</f>
        <v>system.time(fastq &lt;- fread("C:/NGS/save/AdapterTrim_.fastq", header=F, sep="\t", na.strings="NA", strip.white=TRUE, verbose=TRUE))</v>
      </c>
      <c r="F6729" s="15" t="s">
        <v>92</v>
      </c>
      <c r="G6729" s="15" t="str">
        <f>'1. Input and Output files list'!$E$6</f>
        <v>C:/NGS/save/</v>
      </c>
      <c r="H6729" s="15" t="s">
        <v>38</v>
      </c>
      <c r="I6729" s="15" t="str">
        <f>'1. Input and Output files list'!$I$384</f>
        <v>.fastq</v>
      </c>
      <c r="J6729" s="15" t="s">
        <v>20</v>
      </c>
      <c r="K6729" s="15"/>
      <c r="L6729" t="str">
        <f>CONCATENATE(F6729,G6729,H6729,I6729,J6729)</f>
        <v>system.time(fastq &lt;- fread("C:/NGS/save/AdapterTrim_.fastq", header=F, sep="\t", na.strings="NA", strip.white=TRUE, verbose=TRUE))</v>
      </c>
    </row>
    <row r="6730" spans="1:20" x14ac:dyDescent="0.15">
      <c r="A6730" s="15">
        <v>6729</v>
      </c>
      <c r="B6730" s="11">
        <v>153</v>
      </c>
      <c r="C6730" s="11">
        <v>37</v>
      </c>
      <c r="D6730" s="20" t="str">
        <f>T6730</f>
        <v>file.remove("C:/NGS/save/AdapterTrim_.fastq","C:/NGS/save/F2_Adap-0.fastq","C:/NGS/save/F2_Adap-1.fastq","C:/NGS/save/F2_Adap-2.fastq","C:/NGS/save/F2_Adap-3.fastq")</v>
      </c>
      <c r="F6730" s="15" t="s">
        <v>11</v>
      </c>
      <c r="G6730" s="15" t="str">
        <f>'1. Input and Output files list'!$E$6</f>
        <v>C:/NGS/save/</v>
      </c>
      <c r="H6730" s="15" t="s">
        <v>38</v>
      </c>
      <c r="I6730" s="15" t="str">
        <f>'1. Input and Output files list'!$I$384</f>
        <v>.fastq</v>
      </c>
      <c r="J6730" s="15" t="s">
        <v>852</v>
      </c>
      <c r="K6730" s="15" t="str">
        <f>'1. Input and Output files list'!$E$6</f>
        <v>C:/NGS/save/</v>
      </c>
      <c r="L6730" t="s">
        <v>851</v>
      </c>
      <c r="M6730" t="str">
        <f>'1. Input and Output files list'!$E$6</f>
        <v>C:/NGS/save/</v>
      </c>
      <c r="N6730" t="s">
        <v>89</v>
      </c>
      <c r="O6730" t="str">
        <f>'1. Input and Output files list'!$E$6</f>
        <v>C:/NGS/save/</v>
      </c>
      <c r="P6730" t="s">
        <v>90</v>
      </c>
      <c r="Q6730" t="str">
        <f>'1. Input and Output files list'!$E$6</f>
        <v>C:/NGS/save/</v>
      </c>
      <c r="R6730" t="s">
        <v>91</v>
      </c>
      <c r="T6730" t="str">
        <f>CONCATENATE(F6730,G6730,H6730,I6730,J6730,K6730,L6730,M6730,N6730,O6730,P6730,Q6730,R6730)</f>
        <v>file.remove("C:/NGS/save/AdapterTrim_.fastq","C:/NGS/save/F2_Adap-0.fastq","C:/NGS/save/F2_Adap-1.fastq","C:/NGS/save/F2_Adap-2.fastq","C:/NGS/save/F2_Adap-3.fastq")</v>
      </c>
    </row>
    <row r="6731" spans="1:20" x14ac:dyDescent="0.15">
      <c r="A6731" s="15">
        <v>6730</v>
      </c>
      <c r="B6731" s="11">
        <v>153</v>
      </c>
      <c r="C6731" s="11">
        <v>38</v>
      </c>
      <c r="D6731" s="20" t="s">
        <v>93</v>
      </c>
      <c r="F6731" s="15"/>
      <c r="G6731" s="15"/>
      <c r="H6731" s="15"/>
      <c r="I6731" s="15"/>
      <c r="J6731" s="15"/>
      <c r="K6731" s="15"/>
    </row>
    <row r="6732" spans="1:20" x14ac:dyDescent="0.15">
      <c r="A6732" s="15">
        <v>6731</v>
      </c>
      <c r="B6732" s="11">
        <v>153</v>
      </c>
      <c r="C6732" s="11">
        <v>39</v>
      </c>
      <c r="D6732" s="20" t="s">
        <v>2</v>
      </c>
      <c r="F6732" s="15"/>
      <c r="G6732" s="15"/>
      <c r="H6732" s="15"/>
      <c r="I6732" s="15"/>
      <c r="J6732" s="15"/>
      <c r="K6732" s="15"/>
    </row>
    <row r="6733" spans="1:20" x14ac:dyDescent="0.15">
      <c r="A6733" s="15">
        <v>6732</v>
      </c>
      <c r="B6733" s="11">
        <v>153</v>
      </c>
      <c r="C6733" s="11">
        <v>40</v>
      </c>
      <c r="D6733" s="20" t="str">
        <f>K6733</f>
        <v>system.time(write.csv(RADtag, file="C:/NGS/save/.tagcount", row.names = F))</v>
      </c>
      <c r="F6733" s="15" t="s">
        <v>164</v>
      </c>
      <c r="G6733" s="15" t="str">
        <f>'1. Input and Output files list'!$E$6</f>
        <v>C:/NGS/save/</v>
      </c>
      <c r="H6733" s="15" t="str">
        <f>'1. Input and Output files list'!$J$384</f>
        <v>.tagcount</v>
      </c>
      <c r="I6733" s="15" t="s">
        <v>210</v>
      </c>
      <c r="J6733" s="15"/>
      <c r="K6733" s="15" t="str">
        <f>CONCATENATE(F6733,G6733,H6733,I6733)</f>
        <v>system.time(write.csv(RADtag, file="C:/NGS/save/.tagcount", row.names = F))</v>
      </c>
    </row>
    <row r="6734" spans="1:20" x14ac:dyDescent="0.15">
      <c r="A6734" s="15">
        <v>6733</v>
      </c>
      <c r="B6734" s="11">
        <v>153</v>
      </c>
      <c r="C6734" s="11">
        <v>41</v>
      </c>
      <c r="D6734" s="20" t="str">
        <f>L6734</f>
        <v>file.remove("C:/NGS/save/.fastq")</v>
      </c>
      <c r="F6734" s="15" t="s">
        <v>97</v>
      </c>
      <c r="G6734" s="15" t="s">
        <v>13</v>
      </c>
      <c r="H6734" s="15" t="str">
        <f>'1. Input and Output files list'!$E$6</f>
        <v>C:/NGS/save/</v>
      </c>
      <c r="I6734" s="15" t="str">
        <f>'1. Input and Output files list'!$I$384</f>
        <v>.fastq</v>
      </c>
      <c r="J6734" s="7" t="s">
        <v>16</v>
      </c>
      <c r="K6734" s="15" t="s">
        <v>52</v>
      </c>
      <c r="L6734" t="str">
        <f>CONCATENATE(F6734,G6734,H6734,I6734,J6734,K6734)</f>
        <v>file.remove("C:/NGS/save/.fastq")</v>
      </c>
    </row>
    <row r="6735" spans="1:20" x14ac:dyDescent="0.15">
      <c r="A6735" s="15">
        <v>6734</v>
      </c>
      <c r="B6735" s="11">
        <v>153</v>
      </c>
      <c r="C6735" s="11">
        <v>42</v>
      </c>
      <c r="D6735" s="20" t="s">
        <v>170</v>
      </c>
      <c r="F6735" s="15"/>
      <c r="G6735" s="15"/>
      <c r="H6735" s="15"/>
      <c r="I6735" s="15"/>
      <c r="J6735" s="15"/>
      <c r="K6735" s="15"/>
    </row>
    <row r="6736" spans="1:20" x14ac:dyDescent="0.15">
      <c r="A6736" s="15">
        <v>6735</v>
      </c>
      <c r="B6736" s="11">
        <v>153</v>
      </c>
      <c r="C6736" s="11">
        <v>43</v>
      </c>
      <c r="D6736" s="20" t="str">
        <f>L6736</f>
        <v>system.time(write.csv(RAD_1over, file="C:/NGS/save/.tagcount1over", row.names = F))</v>
      </c>
      <c r="F6736" s="10" t="s">
        <v>171</v>
      </c>
      <c r="G6736" s="15" t="str">
        <f>'1. Input and Output files list'!$E$6</f>
        <v>C:/NGS/save/</v>
      </c>
      <c r="H6736" s="10" t="str">
        <f>'1. Input and Output files list'!$K$384</f>
        <v>.tagcount1over</v>
      </c>
      <c r="I6736" s="10" t="s">
        <v>210</v>
      </c>
      <c r="J6736" s="15"/>
      <c r="K6736" s="15"/>
      <c r="L6736" t="str">
        <f>CONCATENATE(F6736,G6736,H6736,I6736)</f>
        <v>system.time(write.csv(RAD_1over, file="C:/NGS/save/.tagcount1over", row.names = F))</v>
      </c>
    </row>
    <row r="6737" spans="1:18" x14ac:dyDescent="0.15">
      <c r="A6737" s="15">
        <v>6736</v>
      </c>
      <c r="B6737" s="11">
        <v>153</v>
      </c>
      <c r="C6737" s="11">
        <v>44</v>
      </c>
      <c r="D6737" s="20" t="s">
        <v>1073</v>
      </c>
      <c r="F6737" s="15"/>
      <c r="G6737" s="15"/>
      <c r="H6737" s="15"/>
      <c r="I6737" s="15"/>
      <c r="J6737" s="15"/>
      <c r="K6737" s="15"/>
    </row>
    <row r="6738" spans="1:18" x14ac:dyDescent="0.15">
      <c r="A6738" s="15">
        <v>6737</v>
      </c>
      <c r="B6738" s="11">
        <v>154</v>
      </c>
      <c r="C6738" s="11">
        <v>1</v>
      </c>
      <c r="D6738" s="20" t="str">
        <f>L6738</f>
        <v>in_f &lt;- c("0", "0")</v>
      </c>
      <c r="F6738" s="15" t="s">
        <v>3</v>
      </c>
      <c r="G6738" s="15">
        <f>'1. Input and Output files list'!$E$386</f>
        <v>0</v>
      </c>
      <c r="H6738" s="15" t="s">
        <v>10</v>
      </c>
      <c r="I6738" s="15">
        <f>'1. Input and Output files list'!$E$387</f>
        <v>0</v>
      </c>
      <c r="J6738" s="15" t="s">
        <v>4</v>
      </c>
      <c r="K6738" s="15"/>
      <c r="L6738" t="str">
        <f>CONCATENATE(F6738,G6738,H6738,I6738,J6738)</f>
        <v>in_f &lt;- c("0", "0")</v>
      </c>
    </row>
    <row r="6739" spans="1:18" x14ac:dyDescent="0.15">
      <c r="A6739" s="15">
        <v>6738</v>
      </c>
      <c r="B6739" s="11">
        <v>154</v>
      </c>
      <c r="C6739" s="11">
        <v>2</v>
      </c>
      <c r="D6739" s="20" t="str">
        <f>L6739</f>
        <v>out_f &lt;- "C:/NGS/save/.fastq"</v>
      </c>
      <c r="F6739" s="15" t="s">
        <v>95</v>
      </c>
      <c r="G6739" s="15" t="s">
        <v>13</v>
      </c>
      <c r="H6739" s="15" t="str">
        <f>'1. Input and Output files list'!$E$6</f>
        <v>C:/NGS/save/</v>
      </c>
      <c r="I6739" s="15" t="str">
        <f>'1. Input and Output files list'!$I$386</f>
        <v>.fastq</v>
      </c>
      <c r="J6739" s="7" t="s">
        <v>16</v>
      </c>
      <c r="K6739" s="15"/>
      <c r="L6739" t="str">
        <f>CONCATENATE(F6739,G6739,H6739,I6739,J6739)</f>
        <v>out_f &lt;- "C:/NGS/save/.fastq"</v>
      </c>
    </row>
    <row r="6740" spans="1:18" x14ac:dyDescent="0.15">
      <c r="A6740" s="15">
        <v>6739</v>
      </c>
      <c r="B6740" s="11">
        <v>154</v>
      </c>
      <c r="C6740" s="11">
        <v>3</v>
      </c>
      <c r="D6740" s="20" t="str">
        <f>L6740</f>
        <v>param_trim &lt;- 0</v>
      </c>
      <c r="F6740" s="15" t="s">
        <v>163</v>
      </c>
      <c r="G6740" s="15">
        <f>'1. Input and Output files list'!$H$386</f>
        <v>0</v>
      </c>
      <c r="H6740" s="15"/>
      <c r="I6740" s="15"/>
      <c r="J6740" s="15"/>
      <c r="K6740" s="15"/>
      <c r="L6740" t="str">
        <f>CONCATENATE(F6740,G6740)</f>
        <v>param_trim &lt;- 0</v>
      </c>
    </row>
    <row r="6741" spans="1:18" x14ac:dyDescent="0.15">
      <c r="A6741" s="15">
        <v>6740</v>
      </c>
      <c r="B6741" s="11">
        <v>154</v>
      </c>
      <c r="C6741" s="11">
        <v>4</v>
      </c>
      <c r="D6741" s="20" t="s">
        <v>21</v>
      </c>
      <c r="F6741" s="15"/>
      <c r="G6741" s="15"/>
      <c r="H6741" s="15"/>
      <c r="I6741" s="15"/>
      <c r="J6741" s="15"/>
      <c r="K6741" s="15"/>
    </row>
    <row r="6742" spans="1:18" x14ac:dyDescent="0.15">
      <c r="A6742" s="15">
        <v>6741</v>
      </c>
      <c r="B6742" s="11">
        <v>154</v>
      </c>
      <c r="C6742" s="11">
        <v>5</v>
      </c>
      <c r="D6742" s="20" t="s">
        <v>22</v>
      </c>
      <c r="F6742" s="15"/>
      <c r="G6742" s="15"/>
      <c r="H6742" s="15"/>
      <c r="I6742" s="15"/>
      <c r="J6742" s="15"/>
      <c r="K6742" s="15"/>
    </row>
    <row r="6743" spans="1:18" x14ac:dyDescent="0.15">
      <c r="A6743" s="15">
        <v>6742</v>
      </c>
      <c r="B6743" s="11">
        <v>154</v>
      </c>
      <c r="C6743" s="11">
        <v>6</v>
      </c>
      <c r="D6743" s="20" t="s">
        <v>23</v>
      </c>
      <c r="F6743" s="15"/>
      <c r="G6743" s="15"/>
      <c r="H6743" s="15"/>
      <c r="I6743" s="15"/>
      <c r="J6743" s="15"/>
      <c r="K6743" s="15"/>
    </row>
    <row r="6744" spans="1:18" x14ac:dyDescent="0.15">
      <c r="A6744" s="15">
        <v>6743</v>
      </c>
      <c r="B6744" s="11">
        <v>154</v>
      </c>
      <c r="C6744" s="11">
        <v>7</v>
      </c>
      <c r="D6744" s="20" t="str">
        <f>L6744</f>
        <v>hoge1 &lt;- DNAStringSet(sread(fastq), start=1, end=hoge)</v>
      </c>
      <c r="F6744" s="15" t="s">
        <v>166</v>
      </c>
      <c r="G6744" s="15">
        <f>'1. Input and Output files list'!$G$386+1</f>
        <v>1</v>
      </c>
      <c r="H6744" s="15" t="s">
        <v>26</v>
      </c>
      <c r="I6744" s="15"/>
      <c r="J6744" s="15"/>
      <c r="K6744" s="15"/>
      <c r="L6744" t="str">
        <f>CONCATENATE(F6744,G6744,H6744)</f>
        <v>hoge1 &lt;- DNAStringSet(sread(fastq), start=1, end=hoge)</v>
      </c>
    </row>
    <row r="6745" spans="1:18" x14ac:dyDescent="0.15">
      <c r="A6745" s="15">
        <v>6744</v>
      </c>
      <c r="B6745" s="11">
        <v>154</v>
      </c>
      <c r="C6745" s="11">
        <v>8</v>
      </c>
      <c r="D6745" s="20" t="str">
        <f>L6745</f>
        <v>hoge2 &lt;- BStringSet(quality(quality(fastq)), start=1, end=hoge)</v>
      </c>
      <c r="F6745" s="15" t="s">
        <v>167</v>
      </c>
      <c r="G6745" s="15">
        <f>'1. Input and Output files list'!$G$386+1</f>
        <v>1</v>
      </c>
      <c r="H6745" s="15" t="s">
        <v>26</v>
      </c>
      <c r="I6745" s="15"/>
      <c r="J6745" s="15"/>
      <c r="K6745" s="15"/>
      <c r="L6745" t="str">
        <f>CONCATENATE(F6745,G6745,H6745)</f>
        <v>hoge2 &lt;- BStringSet(quality(quality(fastq)), start=1, end=hoge)</v>
      </c>
    </row>
    <row r="6746" spans="1:18" x14ac:dyDescent="0.15">
      <c r="A6746" s="15">
        <v>6745</v>
      </c>
      <c r="B6746" s="11">
        <v>154</v>
      </c>
      <c r="C6746" s="11">
        <v>9</v>
      </c>
      <c r="D6746" s="20" t="s">
        <v>24</v>
      </c>
      <c r="F6746" s="15"/>
      <c r="G6746" s="15"/>
      <c r="H6746" s="15"/>
      <c r="I6746" s="15"/>
      <c r="J6746" s="15"/>
      <c r="K6746" s="15"/>
    </row>
    <row r="6747" spans="1:18" x14ac:dyDescent="0.15">
      <c r="A6747" s="15">
        <v>6746</v>
      </c>
      <c r="B6747" s="11">
        <v>154</v>
      </c>
      <c r="C6747" s="11">
        <v>10</v>
      </c>
      <c r="D6747" s="20" t="s">
        <v>96</v>
      </c>
      <c r="F6747" s="15"/>
      <c r="G6747" s="15"/>
      <c r="H6747" s="15"/>
      <c r="I6747" s="15"/>
      <c r="J6747" s="15"/>
      <c r="K6747" s="15"/>
    </row>
    <row r="6748" spans="1:18" x14ac:dyDescent="0.15">
      <c r="A6748" s="15">
        <v>6747</v>
      </c>
      <c r="B6748" s="11">
        <v>154</v>
      </c>
      <c r="C6748" s="11">
        <v>11</v>
      </c>
      <c r="D6748" s="53" t="str">
        <f>R6748</f>
        <v>param1 &lt;- 35</v>
      </c>
      <c r="F6748" s="15" t="s">
        <v>843</v>
      </c>
      <c r="G6748" s="15">
        <f>'1. Input and Output files list'!$E$32</f>
        <v>35</v>
      </c>
      <c r="H6748" s="15"/>
      <c r="I6748" s="15"/>
      <c r="J6748" s="15"/>
      <c r="K6748" s="15"/>
      <c r="R6748" t="str">
        <f>CONCATENATE(F6748,G6748,H6748)</f>
        <v>param1 &lt;- 35</v>
      </c>
    </row>
    <row r="6749" spans="1:18" x14ac:dyDescent="0.15">
      <c r="A6749" s="15">
        <v>6748</v>
      </c>
      <c r="B6749" s="11">
        <v>154</v>
      </c>
      <c r="C6749" s="11">
        <v>12</v>
      </c>
      <c r="D6749" s="53" t="str">
        <f>R6749</f>
        <v>param2 &lt;- 0.1</v>
      </c>
      <c r="F6749" s="15" t="s">
        <v>844</v>
      </c>
      <c r="G6749" s="15">
        <f>'1. Input and Output files list'!$E$34</f>
        <v>0.1</v>
      </c>
      <c r="H6749" s="15"/>
      <c r="I6749" s="15"/>
      <c r="J6749" s="15"/>
      <c r="K6749" s="15"/>
      <c r="R6749" t="str">
        <f>CONCATENATE(F6749,G6749,H6749)</f>
        <v>param2 &lt;- 0.1</v>
      </c>
    </row>
    <row r="6750" spans="1:18" x14ac:dyDescent="0.15">
      <c r="A6750" s="15">
        <v>6749</v>
      </c>
      <c r="B6750" s="11">
        <v>154</v>
      </c>
      <c r="C6750" s="11">
        <v>13</v>
      </c>
      <c r="D6750" s="53" t="str">
        <f>R6750</f>
        <v>fastq &lt;- readFastq("C:/NGS/save/.fastq")</v>
      </c>
      <c r="F6750" s="15" t="s">
        <v>845</v>
      </c>
      <c r="G6750" s="15" t="str">
        <f>'1. Input and Output files list'!$E$6</f>
        <v>C:/NGS/save/</v>
      </c>
      <c r="H6750" s="5" t="str">
        <f>'1. Input and Output files list'!$I$386</f>
        <v>.fastq</v>
      </c>
      <c r="I6750" s="15" t="s">
        <v>4</v>
      </c>
      <c r="J6750" s="15">
        <v>154</v>
      </c>
      <c r="K6750" s="15"/>
      <c r="R6750" t="str">
        <f>CONCATENATE(F6750,G6750,H6750,I6750)</f>
        <v>fastq &lt;- readFastq("C:/NGS/save/.fastq")</v>
      </c>
    </row>
    <row r="6751" spans="1:18" x14ac:dyDescent="0.15">
      <c r="A6751" s="15">
        <v>6750</v>
      </c>
      <c r="B6751" s="11">
        <v>154</v>
      </c>
      <c r="C6751" s="11">
        <v>14</v>
      </c>
      <c r="D6751" s="53" t="s">
        <v>840</v>
      </c>
      <c r="F6751" s="15"/>
      <c r="G6751" s="15"/>
      <c r="H6751" s="15"/>
      <c r="I6751" s="15"/>
      <c r="J6751" s="15"/>
      <c r="K6751" s="15"/>
    </row>
    <row r="6752" spans="1:18" x14ac:dyDescent="0.15">
      <c r="A6752" s="15">
        <v>6751</v>
      </c>
      <c r="B6752" s="11">
        <v>154</v>
      </c>
      <c r="C6752" s="11">
        <v>15</v>
      </c>
      <c r="D6752" s="53" t="s">
        <v>841</v>
      </c>
      <c r="F6752" s="15"/>
      <c r="G6752" s="15"/>
      <c r="H6752" s="15"/>
      <c r="I6752" s="15"/>
      <c r="J6752" s="15"/>
      <c r="K6752" s="15"/>
    </row>
    <row r="6753" spans="1:12" x14ac:dyDescent="0.15">
      <c r="A6753" s="15">
        <v>6752</v>
      </c>
      <c r="B6753" s="11">
        <v>154</v>
      </c>
      <c r="C6753" s="11">
        <v>16</v>
      </c>
      <c r="D6753" s="53" t="s">
        <v>842</v>
      </c>
      <c r="F6753" s="15"/>
      <c r="G6753" s="15"/>
      <c r="H6753" s="15"/>
      <c r="I6753" s="15"/>
      <c r="J6753" s="15"/>
      <c r="K6753" s="15"/>
    </row>
    <row r="6754" spans="1:12" x14ac:dyDescent="0.15">
      <c r="A6754" s="15">
        <v>6753</v>
      </c>
      <c r="B6754" s="11">
        <v>154</v>
      </c>
      <c r="C6754" s="11">
        <v>17</v>
      </c>
      <c r="D6754" s="20" t="str">
        <f>L6754</f>
        <v xml:space="preserve">writeFastq(fastq, "C:/NGS/save/F2_Adap-0.fastq", compress=F)   </v>
      </c>
      <c r="F6754" s="15" t="s">
        <v>847</v>
      </c>
      <c r="G6754" s="15" t="str">
        <f>'1. Input and Output files list'!$E$6</f>
        <v>C:/NGS/save/</v>
      </c>
      <c r="H6754" s="15" t="s">
        <v>850</v>
      </c>
      <c r="I6754" s="15"/>
      <c r="J6754" s="15"/>
      <c r="K6754" s="15"/>
      <c r="L6754" t="str">
        <f>CONCATENATE(F6754,G6754,H6754,I6754,J6754)</f>
        <v xml:space="preserve">writeFastq(fastq, "C:/NGS/save/F2_Adap-0.fastq", compress=F)   </v>
      </c>
    </row>
    <row r="6755" spans="1:12" x14ac:dyDescent="0.15">
      <c r="A6755" s="15">
        <v>6754</v>
      </c>
      <c r="B6755" s="11">
        <v>154</v>
      </c>
      <c r="C6755" s="11">
        <v>18</v>
      </c>
      <c r="D6755" s="20" t="str">
        <f>L6755</f>
        <v>in_f &lt;- "C:/NGS/save/F2_Adap-0.fastq"</v>
      </c>
      <c r="F6755" s="15" t="s">
        <v>14</v>
      </c>
      <c r="G6755" s="15" t="s">
        <v>13</v>
      </c>
      <c r="H6755" s="15" t="str">
        <f>'1. Input and Output files list'!$E$6</f>
        <v>C:/NGS/save/</v>
      </c>
      <c r="I6755" s="15" t="s">
        <v>849</v>
      </c>
      <c r="J6755" s="7"/>
      <c r="K6755" s="15"/>
      <c r="L6755" t="str">
        <f>CONCATENATE(F6755,G6755,H6755,I6755,J6755)</f>
        <v>in_f &lt;- "C:/NGS/save/F2_Adap-0.fastq"</v>
      </c>
    </row>
    <row r="6756" spans="1:12" x14ac:dyDescent="0.15">
      <c r="A6756" s="15">
        <v>6755</v>
      </c>
      <c r="B6756" s="11">
        <v>154</v>
      </c>
      <c r="C6756" s="11">
        <v>19</v>
      </c>
      <c r="D6756" s="20" t="str">
        <f>L6756</f>
        <v>out_f &lt;- "C:/NGS/save/F2_Adap-1.fastq"</v>
      </c>
      <c r="F6756" s="15" t="s">
        <v>15</v>
      </c>
      <c r="G6756" s="15" t="str">
        <f>'1. Input and Output files list'!$E$6</f>
        <v>C:/NGS/save/</v>
      </c>
      <c r="H6756" s="15" t="s">
        <v>86</v>
      </c>
      <c r="I6756" s="15"/>
      <c r="J6756" s="15"/>
      <c r="K6756" s="15"/>
      <c r="L6756" t="str">
        <f>CONCATENATE(F6756,G6756,H6756)</f>
        <v>out_f &lt;- "C:/NGS/save/F2_Adap-1.fastq"</v>
      </c>
    </row>
    <row r="6757" spans="1:12" x14ac:dyDescent="0.15">
      <c r="A6757" s="15">
        <v>6756</v>
      </c>
      <c r="B6757" s="11">
        <v>154</v>
      </c>
      <c r="C6757" s="11">
        <v>20</v>
      </c>
      <c r="D6757" s="20" t="str">
        <f>L6757</f>
        <v>param_adapter &lt;- "CATGAGATCGGAAGAGCGTCGTGTAGGGAAAGAGTGT"  #Adapter sequence 1</v>
      </c>
      <c r="F6757" s="11" t="s">
        <v>44</v>
      </c>
      <c r="G6757" s="11" t="str">
        <f>'1. Input and Output files list'!$E$64</f>
        <v>CATGAGATCGGAAGAGCGTCGTGTAGGGAAAGAGTGT</v>
      </c>
      <c r="H6757" s="11" t="s">
        <v>46</v>
      </c>
      <c r="I6757" s="15"/>
      <c r="J6757" s="15"/>
      <c r="K6757" s="15"/>
      <c r="L6757" t="str">
        <f>CONCATENATE(F6757,G6757,H6757)</f>
        <v>param_adapter &lt;- "CATGAGATCGGAAGAGCGTCGTGTAGGGAAAGAGTGT"  #Adapter sequence 1</v>
      </c>
    </row>
    <row r="6758" spans="1:12" x14ac:dyDescent="0.15">
      <c r="A6758" s="15">
        <v>6757</v>
      </c>
      <c r="B6758" s="11">
        <v>154</v>
      </c>
      <c r="C6758" s="11">
        <v>21</v>
      </c>
      <c r="D6758" s="20" t="s">
        <v>28</v>
      </c>
      <c r="F6758" s="15"/>
      <c r="G6758" s="15"/>
      <c r="H6758" s="15"/>
      <c r="I6758" s="15"/>
      <c r="J6758" s="15"/>
      <c r="K6758" s="15"/>
    </row>
    <row r="6759" spans="1:12" x14ac:dyDescent="0.15">
      <c r="A6759" s="15">
        <v>6758</v>
      </c>
      <c r="B6759" s="11">
        <v>154</v>
      </c>
      <c r="C6759" s="11">
        <v>22</v>
      </c>
      <c r="D6759" s="20" t="str">
        <f>L6759</f>
        <v>in_f &lt;- "C:/NGS/save/F2_Adap-1.fastq"</v>
      </c>
      <c r="F6759" s="15" t="s">
        <v>12</v>
      </c>
      <c r="G6759" s="15" t="str">
        <f>'1. Input and Output files list'!$E$6</f>
        <v>C:/NGS/save/</v>
      </c>
      <c r="H6759" s="15" t="s">
        <v>86</v>
      </c>
      <c r="I6759" s="15"/>
      <c r="J6759" s="15"/>
      <c r="K6759" s="15"/>
      <c r="L6759" t="str">
        <f>CONCATENATE(F6759,G6759,H6759)</f>
        <v>in_f &lt;- "C:/NGS/save/F2_Adap-1.fastq"</v>
      </c>
    </row>
    <row r="6760" spans="1:12" x14ac:dyDescent="0.15">
      <c r="A6760" s="15">
        <v>6759</v>
      </c>
      <c r="B6760" s="11">
        <v>154</v>
      </c>
      <c r="C6760" s="11">
        <v>23</v>
      </c>
      <c r="D6760" s="20" t="str">
        <f>L6760</f>
        <v>out_f &lt;- "C:/NGS/save/F2_Adap-2.fastq"</v>
      </c>
      <c r="F6760" s="15" t="s">
        <v>15</v>
      </c>
      <c r="G6760" s="15" t="str">
        <f>'1. Input and Output files list'!$E$6</f>
        <v>C:/NGS/save/</v>
      </c>
      <c r="H6760" s="15" t="s">
        <v>87</v>
      </c>
      <c r="I6760" s="15"/>
      <c r="J6760" s="15"/>
      <c r="K6760" s="15"/>
      <c r="L6760" t="str">
        <f>CONCATENATE(F6760,G6760,H6760)</f>
        <v>out_f &lt;- "C:/NGS/save/F2_Adap-2.fastq"</v>
      </c>
    </row>
    <row r="6761" spans="1:12" x14ac:dyDescent="0.15">
      <c r="A6761" s="15">
        <v>6760</v>
      </c>
      <c r="B6761" s="11">
        <v>154</v>
      </c>
      <c r="C6761" s="11">
        <v>24</v>
      </c>
      <c r="D6761" s="20" t="str">
        <f>L6761</f>
        <v>param_adapter &lt;- "TAAGATCGGAAGAGCACACGTCTGAACTCCAGTCAC"  #Adapter sequence 2</v>
      </c>
      <c r="F6761" s="11" t="s">
        <v>44</v>
      </c>
      <c r="G6761" s="15" t="str">
        <f>'1. Input and Output files list'!$E$65</f>
        <v>TAAGATCGGAAGAGCACACGTCTGAACTCCAGTCAC</v>
      </c>
      <c r="H6761" s="11" t="s">
        <v>47</v>
      </c>
      <c r="I6761" s="15"/>
      <c r="J6761" s="15"/>
      <c r="K6761" s="15"/>
      <c r="L6761" t="str">
        <f>CONCATENATE(F6761,G6761,H6761)</f>
        <v>param_adapter &lt;- "TAAGATCGGAAGAGCACACGTCTGAACTCCAGTCAC"  #Adapter sequence 2</v>
      </c>
    </row>
    <row r="6762" spans="1:12" x14ac:dyDescent="0.15">
      <c r="A6762" s="15">
        <v>6761</v>
      </c>
      <c r="B6762" s="11">
        <v>154</v>
      </c>
      <c r="C6762" s="11">
        <v>25</v>
      </c>
      <c r="D6762" s="20" t="s">
        <v>29</v>
      </c>
      <c r="F6762" s="15"/>
      <c r="G6762" s="15"/>
      <c r="H6762" s="15"/>
      <c r="I6762" s="15"/>
      <c r="J6762" s="15"/>
      <c r="K6762" s="15"/>
    </row>
    <row r="6763" spans="1:12" x14ac:dyDescent="0.15">
      <c r="A6763" s="15">
        <v>6762</v>
      </c>
      <c r="B6763" s="11">
        <v>154</v>
      </c>
      <c r="C6763" s="11">
        <v>26</v>
      </c>
      <c r="D6763" s="20" t="str">
        <f>L6763</f>
        <v>in_f &lt;- "C:/NGS/save/F2_Adap-2.fastq"</v>
      </c>
      <c r="F6763" s="15" t="s">
        <v>12</v>
      </c>
      <c r="G6763" s="15" t="str">
        <f>'1. Input and Output files list'!$E$6</f>
        <v>C:/NGS/save/</v>
      </c>
      <c r="H6763" s="15" t="s">
        <v>87</v>
      </c>
      <c r="I6763" s="15"/>
      <c r="J6763" s="15"/>
      <c r="K6763" s="15"/>
      <c r="L6763" t="str">
        <f>CONCATENATE(F6763,G6763,H6763)</f>
        <v>in_f &lt;- "C:/NGS/save/F2_Adap-2.fastq"</v>
      </c>
    </row>
    <row r="6764" spans="1:12" x14ac:dyDescent="0.15">
      <c r="A6764" s="15">
        <v>6763</v>
      </c>
      <c r="B6764" s="11">
        <v>154</v>
      </c>
      <c r="C6764" s="11">
        <v>27</v>
      </c>
      <c r="D6764" s="20" t="str">
        <f>L6764</f>
        <v>out_f &lt;- "C:/NGS/save/F2_Adap-3.fastq"</v>
      </c>
      <c r="F6764" s="15" t="s">
        <v>15</v>
      </c>
      <c r="G6764" s="15" t="str">
        <f>'1. Input and Output files list'!$E$6</f>
        <v>C:/NGS/save/</v>
      </c>
      <c r="H6764" s="15" t="s">
        <v>88</v>
      </c>
      <c r="I6764" s="15"/>
      <c r="J6764" s="15"/>
      <c r="K6764" s="15"/>
      <c r="L6764" t="str">
        <f>CONCATENATE(F6764,G6764,H6764)</f>
        <v>out_f &lt;- "C:/NGS/save/F2_Adap-3.fastq"</v>
      </c>
    </row>
    <row r="6765" spans="1:12" x14ac:dyDescent="0.15">
      <c r="A6765" s="15">
        <v>6764</v>
      </c>
      <c r="B6765" s="11">
        <v>154</v>
      </c>
      <c r="C6765" s="11">
        <v>28</v>
      </c>
      <c r="D6765" s="20" t="str">
        <f>L6765</f>
        <v>param_adapter &lt;- "TAAGATCGGAAGAGCGTCGTGTAGGGAAAGAGTGT"  #Adapter sequence 3</v>
      </c>
      <c r="F6765" s="15" t="s">
        <v>44</v>
      </c>
      <c r="G6765" s="15" t="str">
        <f>'1. Input and Output files list'!$E$66</f>
        <v>TAAGATCGGAAGAGCGTCGTGTAGGGAAAGAGTGT</v>
      </c>
      <c r="H6765" s="15" t="s">
        <v>49</v>
      </c>
      <c r="I6765" s="15"/>
      <c r="J6765" s="15"/>
      <c r="K6765" s="15"/>
      <c r="L6765" t="str">
        <f>CONCATENATE(F6765,G6765,H6765)</f>
        <v>param_adapter &lt;- "TAAGATCGGAAGAGCGTCGTGTAGGGAAAGAGTGT"  #Adapter sequence 3</v>
      </c>
    </row>
    <row r="6766" spans="1:12" x14ac:dyDescent="0.15">
      <c r="A6766" s="15">
        <v>6765</v>
      </c>
      <c r="B6766" s="11">
        <v>154</v>
      </c>
      <c r="C6766" s="11">
        <v>29</v>
      </c>
      <c r="D6766" s="20" t="s">
        <v>30</v>
      </c>
      <c r="F6766" s="15"/>
      <c r="G6766" s="15"/>
      <c r="H6766" s="15"/>
      <c r="I6766" s="15"/>
      <c r="J6766" s="15"/>
      <c r="K6766" s="15"/>
    </row>
    <row r="6767" spans="1:12" x14ac:dyDescent="0.15">
      <c r="A6767" s="15">
        <v>6766</v>
      </c>
      <c r="B6767" s="11">
        <v>154</v>
      </c>
      <c r="C6767" s="11">
        <v>30</v>
      </c>
      <c r="D6767" s="20" t="str">
        <f>L6767</f>
        <v>in_f &lt;- "C:/NGS/save/F2_Adap-3.fastq"</v>
      </c>
      <c r="F6767" s="15" t="s">
        <v>12</v>
      </c>
      <c r="G6767" s="15" t="str">
        <f>'1. Input and Output files list'!$E$6</f>
        <v>C:/NGS/save/</v>
      </c>
      <c r="H6767" s="15" t="s">
        <v>88</v>
      </c>
      <c r="I6767" s="15"/>
      <c r="J6767" s="15"/>
      <c r="K6767" s="15"/>
      <c r="L6767" t="str">
        <f>CONCATENATE(F6767,G6767,H6767)</f>
        <v>in_f &lt;- "C:/NGS/save/F2_Adap-3.fastq"</v>
      </c>
    </row>
    <row r="6768" spans="1:12" x14ac:dyDescent="0.15">
      <c r="A6768" s="15">
        <v>6767</v>
      </c>
      <c r="B6768" s="11">
        <v>154</v>
      </c>
      <c r="C6768" s="11">
        <v>31</v>
      </c>
      <c r="D6768" s="20" t="str">
        <f>L6768</f>
        <v>out_f &lt;- "C:/NGS/save/AdapterTrim_.fastq"</v>
      </c>
      <c r="F6768" s="15" t="s">
        <v>36</v>
      </c>
      <c r="G6768" s="15" t="str">
        <f>'1. Input and Output files list'!$E$6</f>
        <v>C:/NGS/save/</v>
      </c>
      <c r="H6768" s="15" t="s">
        <v>38</v>
      </c>
      <c r="I6768" s="15" t="str">
        <f>'1. Input and Output files list'!$I$386</f>
        <v>.fastq</v>
      </c>
      <c r="J6768" s="15" t="s">
        <v>16</v>
      </c>
      <c r="K6768" s="15"/>
      <c r="L6768" t="str">
        <f>CONCATENATE(F6768,G6768,H6768,I6768,J6768)</f>
        <v>out_f &lt;- "C:/NGS/save/AdapterTrim_.fastq"</v>
      </c>
    </row>
    <row r="6769" spans="1:20" x14ac:dyDescent="0.15">
      <c r="A6769" s="15">
        <v>6768</v>
      </c>
      <c r="B6769" s="11">
        <v>154</v>
      </c>
      <c r="C6769" s="11">
        <v>32</v>
      </c>
      <c r="D6769" s="20" t="str">
        <f>L6769</f>
        <v>param_adapter &lt;- "CATGAGATCGGAAGAGCACACGTCTGAACTCCAGTCAC"  #Adapter sequence 4</v>
      </c>
      <c r="F6769" s="15" t="s">
        <v>44</v>
      </c>
      <c r="G6769" s="15" t="str">
        <f>'1. Input and Output files list'!$E$67</f>
        <v>CATGAGATCGGAAGAGCACACGTCTGAACTCCAGTCAC</v>
      </c>
      <c r="H6769" s="15" t="s">
        <v>51</v>
      </c>
      <c r="I6769" s="15"/>
      <c r="J6769" s="15"/>
      <c r="K6769" s="15"/>
      <c r="L6769" t="str">
        <f>CONCATENATE(F6769,G6769,H6769)</f>
        <v>param_adapter &lt;- "CATGAGATCGGAAGAGCACACGTCTGAACTCCAGTCAC"  #Adapter sequence 4</v>
      </c>
    </row>
    <row r="6770" spans="1:20" x14ac:dyDescent="0.15">
      <c r="A6770" s="15">
        <v>6769</v>
      </c>
      <c r="B6770" s="11">
        <v>154</v>
      </c>
      <c r="C6770" s="11">
        <v>33</v>
      </c>
      <c r="D6770" s="20" t="s">
        <v>31</v>
      </c>
      <c r="F6770" s="15"/>
      <c r="G6770" s="15"/>
      <c r="H6770" s="15"/>
      <c r="I6770" s="15"/>
      <c r="J6770" s="15"/>
      <c r="K6770" s="15"/>
    </row>
    <row r="6771" spans="1:20" x14ac:dyDescent="0.15">
      <c r="A6771" s="15">
        <v>6770</v>
      </c>
      <c r="B6771" s="11">
        <v>154</v>
      </c>
      <c r="C6771" s="11">
        <v>34</v>
      </c>
      <c r="D6771" s="20" t="s">
        <v>32</v>
      </c>
      <c r="F6771" s="15"/>
      <c r="G6771" s="15"/>
      <c r="H6771" s="15"/>
      <c r="I6771" s="15"/>
      <c r="J6771" s="15"/>
      <c r="K6771" s="15"/>
    </row>
    <row r="6772" spans="1:20" x14ac:dyDescent="0.15">
      <c r="A6772" s="15">
        <v>6771</v>
      </c>
      <c r="B6772" s="11">
        <v>154</v>
      </c>
      <c r="C6772" s="11">
        <v>35</v>
      </c>
      <c r="D6772" s="20" t="str">
        <f>L6772</f>
        <v>write.csv(res, "C:/NGS/save/.fastq.csv")</v>
      </c>
      <c r="F6772" s="15" t="s">
        <v>35</v>
      </c>
      <c r="G6772" s="15" t="str">
        <f>'1. Input and Output files list'!$E$6</f>
        <v>C:/NGS/save/</v>
      </c>
      <c r="H6772" s="15" t="str">
        <f>'1. Input and Output files list'!$I$386</f>
        <v>.fastq</v>
      </c>
      <c r="I6772" s="15" t="s">
        <v>34</v>
      </c>
      <c r="J6772" s="15"/>
      <c r="K6772" s="15"/>
      <c r="L6772" t="str">
        <f>CONCATENATE(F6772,G6772,H6772,I6772)</f>
        <v>write.csv(res, "C:/NGS/save/.fastq.csv")</v>
      </c>
    </row>
    <row r="6773" spans="1:20" x14ac:dyDescent="0.15">
      <c r="A6773" s="15">
        <v>6772</v>
      </c>
      <c r="B6773" s="11">
        <v>154</v>
      </c>
      <c r="C6773" s="11">
        <v>36</v>
      </c>
      <c r="D6773" s="20" t="str">
        <f>L6773</f>
        <v>system.time(fastq &lt;- fread("C:/NGS/save/AdapterTrim_.fastq", header=F, sep="\t", na.strings="NA", strip.white=TRUE, verbose=TRUE))</v>
      </c>
      <c r="F6773" s="15" t="s">
        <v>92</v>
      </c>
      <c r="G6773" s="15" t="str">
        <f>'1. Input and Output files list'!$E$6</f>
        <v>C:/NGS/save/</v>
      </c>
      <c r="H6773" s="15" t="s">
        <v>38</v>
      </c>
      <c r="I6773" s="15" t="str">
        <f>'1. Input and Output files list'!$I$386</f>
        <v>.fastq</v>
      </c>
      <c r="J6773" s="15" t="s">
        <v>20</v>
      </c>
      <c r="K6773" s="15"/>
      <c r="L6773" t="str">
        <f>CONCATENATE(F6773,G6773,H6773,I6773,J6773)</f>
        <v>system.time(fastq &lt;- fread("C:/NGS/save/AdapterTrim_.fastq", header=F, sep="\t", na.strings="NA", strip.white=TRUE, verbose=TRUE))</v>
      </c>
    </row>
    <row r="6774" spans="1:20" x14ac:dyDescent="0.15">
      <c r="A6774" s="15">
        <v>6773</v>
      </c>
      <c r="B6774" s="11">
        <v>154</v>
      </c>
      <c r="C6774" s="11">
        <v>37</v>
      </c>
      <c r="D6774" s="20" t="str">
        <f>T6774</f>
        <v>file.remove("C:/NGS/save/AdapterTrim_.fastq","C:/NGS/save/F2_Adap-0.fastq","C:/NGS/save/F2_Adap-1.fastq","C:/NGS/save/F2_Adap-2.fastq","C:/NGS/save/F2_Adap-3.fastq")</v>
      </c>
      <c r="F6774" s="15" t="s">
        <v>11</v>
      </c>
      <c r="G6774" s="15" t="str">
        <f>'1. Input and Output files list'!$E$6</f>
        <v>C:/NGS/save/</v>
      </c>
      <c r="H6774" s="15" t="s">
        <v>38</v>
      </c>
      <c r="I6774" s="15" t="str">
        <f>'1. Input and Output files list'!$I$386</f>
        <v>.fastq</v>
      </c>
      <c r="J6774" s="15" t="s">
        <v>852</v>
      </c>
      <c r="K6774" s="15" t="str">
        <f>'1. Input and Output files list'!$E$6</f>
        <v>C:/NGS/save/</v>
      </c>
      <c r="L6774" t="s">
        <v>851</v>
      </c>
      <c r="M6774" t="str">
        <f>'1. Input and Output files list'!$E$6</f>
        <v>C:/NGS/save/</v>
      </c>
      <c r="N6774" t="s">
        <v>89</v>
      </c>
      <c r="O6774" t="str">
        <f>'1. Input and Output files list'!$E$6</f>
        <v>C:/NGS/save/</v>
      </c>
      <c r="P6774" t="s">
        <v>90</v>
      </c>
      <c r="Q6774" t="str">
        <f>'1. Input and Output files list'!$E$6</f>
        <v>C:/NGS/save/</v>
      </c>
      <c r="R6774" t="s">
        <v>91</v>
      </c>
      <c r="T6774" t="str">
        <f>CONCATENATE(F6774,G6774,H6774,I6774,J6774,K6774,L6774,M6774,N6774,O6774,P6774,Q6774,R6774)</f>
        <v>file.remove("C:/NGS/save/AdapterTrim_.fastq","C:/NGS/save/F2_Adap-0.fastq","C:/NGS/save/F2_Adap-1.fastq","C:/NGS/save/F2_Adap-2.fastq","C:/NGS/save/F2_Adap-3.fastq")</v>
      </c>
    </row>
    <row r="6775" spans="1:20" x14ac:dyDescent="0.15">
      <c r="A6775" s="15">
        <v>6774</v>
      </c>
      <c r="B6775" s="11">
        <v>154</v>
      </c>
      <c r="C6775" s="11">
        <v>38</v>
      </c>
      <c r="D6775" s="20" t="s">
        <v>93</v>
      </c>
      <c r="F6775" s="15"/>
      <c r="G6775" s="15"/>
      <c r="H6775" s="15"/>
      <c r="I6775" s="15"/>
      <c r="J6775" s="15"/>
      <c r="K6775" s="15"/>
    </row>
    <row r="6776" spans="1:20" x14ac:dyDescent="0.15">
      <c r="A6776" s="15">
        <v>6775</v>
      </c>
      <c r="B6776" s="11">
        <v>154</v>
      </c>
      <c r="C6776" s="11">
        <v>39</v>
      </c>
      <c r="D6776" s="20" t="s">
        <v>2</v>
      </c>
      <c r="F6776" s="15"/>
      <c r="G6776" s="15"/>
      <c r="H6776" s="15"/>
      <c r="I6776" s="15"/>
      <c r="J6776" s="15"/>
      <c r="K6776" s="15"/>
    </row>
    <row r="6777" spans="1:20" x14ac:dyDescent="0.15">
      <c r="A6777" s="15">
        <v>6776</v>
      </c>
      <c r="B6777" s="11">
        <v>154</v>
      </c>
      <c r="C6777" s="11">
        <v>40</v>
      </c>
      <c r="D6777" s="20" t="str">
        <f>K6777</f>
        <v>system.time(write.csv(RADtag, file="C:/NGS/save/.tagcount", row.names = F))</v>
      </c>
      <c r="F6777" s="15" t="s">
        <v>164</v>
      </c>
      <c r="G6777" s="15" t="str">
        <f>'1. Input and Output files list'!$E$6</f>
        <v>C:/NGS/save/</v>
      </c>
      <c r="H6777" s="15" t="str">
        <f>'1. Input and Output files list'!$J$386</f>
        <v>.tagcount</v>
      </c>
      <c r="I6777" s="15" t="s">
        <v>210</v>
      </c>
      <c r="J6777" s="15"/>
      <c r="K6777" s="15" t="str">
        <f>CONCATENATE(F6777,G6777,H6777,I6777)</f>
        <v>system.time(write.csv(RADtag, file="C:/NGS/save/.tagcount", row.names = F))</v>
      </c>
    </row>
    <row r="6778" spans="1:20" x14ac:dyDescent="0.15">
      <c r="A6778" s="15">
        <v>6777</v>
      </c>
      <c r="B6778" s="11">
        <v>154</v>
      </c>
      <c r="C6778" s="11">
        <v>41</v>
      </c>
      <c r="D6778" s="20" t="str">
        <f>L6778</f>
        <v>file.remove("C:/NGS/save/.fastq")</v>
      </c>
      <c r="F6778" s="15" t="s">
        <v>97</v>
      </c>
      <c r="G6778" s="15" t="s">
        <v>13</v>
      </c>
      <c r="H6778" s="15" t="str">
        <f>'1. Input and Output files list'!$E$6</f>
        <v>C:/NGS/save/</v>
      </c>
      <c r="I6778" s="15" t="str">
        <f>'1. Input and Output files list'!$I$386</f>
        <v>.fastq</v>
      </c>
      <c r="J6778" s="7" t="s">
        <v>16</v>
      </c>
      <c r="K6778" s="15" t="s">
        <v>52</v>
      </c>
      <c r="L6778" t="str">
        <f>CONCATENATE(F6778,G6778,H6778,I6778,J6778,K6778)</f>
        <v>file.remove("C:/NGS/save/.fastq")</v>
      </c>
    </row>
    <row r="6779" spans="1:20" x14ac:dyDescent="0.15">
      <c r="A6779" s="15">
        <v>6778</v>
      </c>
      <c r="B6779" s="11">
        <v>154</v>
      </c>
      <c r="C6779" s="11">
        <v>42</v>
      </c>
      <c r="D6779" s="20" t="s">
        <v>170</v>
      </c>
      <c r="F6779" s="15"/>
      <c r="G6779" s="15"/>
      <c r="H6779" s="15"/>
      <c r="I6779" s="15"/>
      <c r="J6779" s="15"/>
      <c r="K6779" s="15"/>
    </row>
    <row r="6780" spans="1:20" x14ac:dyDescent="0.15">
      <c r="A6780" s="15">
        <v>6779</v>
      </c>
      <c r="B6780" s="11">
        <v>154</v>
      </c>
      <c r="C6780" s="11">
        <v>43</v>
      </c>
      <c r="D6780" s="20" t="str">
        <f>L6780</f>
        <v>system.time(write.csv(RAD_1over, file="C:/NGS/save/.tagcount1over", row.names = F))</v>
      </c>
      <c r="F6780" s="10" t="s">
        <v>171</v>
      </c>
      <c r="G6780" s="15" t="str">
        <f>'1. Input and Output files list'!$E$6</f>
        <v>C:/NGS/save/</v>
      </c>
      <c r="H6780" s="10" t="str">
        <f>'1. Input and Output files list'!$K$386</f>
        <v>.tagcount1over</v>
      </c>
      <c r="I6780" s="10" t="s">
        <v>210</v>
      </c>
      <c r="J6780" s="15"/>
      <c r="K6780" s="15"/>
      <c r="L6780" t="str">
        <f>CONCATENATE(F6780,G6780,H6780,I6780)</f>
        <v>system.time(write.csv(RAD_1over, file="C:/NGS/save/.tagcount1over", row.names = F))</v>
      </c>
    </row>
    <row r="6781" spans="1:20" x14ac:dyDescent="0.15">
      <c r="A6781" s="15">
        <v>6780</v>
      </c>
      <c r="B6781" s="11">
        <v>154</v>
      </c>
      <c r="C6781" s="11">
        <v>44</v>
      </c>
      <c r="D6781" s="20" t="s">
        <v>1073</v>
      </c>
      <c r="F6781" s="15"/>
      <c r="G6781" s="15"/>
      <c r="H6781" s="15"/>
      <c r="I6781" s="15"/>
      <c r="J6781" s="15"/>
      <c r="K6781" s="15"/>
    </row>
    <row r="6782" spans="1:20" x14ac:dyDescent="0.15">
      <c r="A6782" s="15">
        <v>6781</v>
      </c>
      <c r="B6782" s="11">
        <v>155</v>
      </c>
      <c r="C6782" s="11">
        <v>1</v>
      </c>
      <c r="D6782" s="20" t="str">
        <f>L6782</f>
        <v>in_f &lt;- c("0", "0")</v>
      </c>
      <c r="F6782" s="15" t="s">
        <v>3</v>
      </c>
      <c r="G6782" s="15">
        <f>'1. Input and Output files list'!$E$388</f>
        <v>0</v>
      </c>
      <c r="H6782" s="15" t="s">
        <v>10</v>
      </c>
      <c r="I6782" s="15">
        <f>'1. Input and Output files list'!$E$389</f>
        <v>0</v>
      </c>
      <c r="J6782" s="15" t="s">
        <v>4</v>
      </c>
      <c r="K6782" s="15"/>
      <c r="L6782" t="str">
        <f>CONCATENATE(F6782,G6782,H6782,I6782,J6782)</f>
        <v>in_f &lt;- c("0", "0")</v>
      </c>
    </row>
    <row r="6783" spans="1:20" x14ac:dyDescent="0.15">
      <c r="A6783" s="15">
        <v>6782</v>
      </c>
      <c r="B6783" s="11">
        <v>155</v>
      </c>
      <c r="C6783" s="11">
        <v>2</v>
      </c>
      <c r="D6783" s="20" t="str">
        <f>L6783</f>
        <v>out_f &lt;- "C:/NGS/save/.fastq"</v>
      </c>
      <c r="F6783" s="15" t="s">
        <v>95</v>
      </c>
      <c r="G6783" s="15" t="s">
        <v>13</v>
      </c>
      <c r="H6783" s="15" t="str">
        <f>'1. Input and Output files list'!$E$6</f>
        <v>C:/NGS/save/</v>
      </c>
      <c r="I6783" s="15" t="str">
        <f>'1. Input and Output files list'!$I$388</f>
        <v>.fastq</v>
      </c>
      <c r="J6783" s="7" t="s">
        <v>16</v>
      </c>
      <c r="K6783" s="15"/>
      <c r="L6783" t="str">
        <f>CONCATENATE(F6783,G6783,H6783,I6783,J6783)</f>
        <v>out_f &lt;- "C:/NGS/save/.fastq"</v>
      </c>
    </row>
    <row r="6784" spans="1:20" x14ac:dyDescent="0.15">
      <c r="A6784" s="15">
        <v>6783</v>
      </c>
      <c r="B6784" s="11">
        <v>155</v>
      </c>
      <c r="C6784" s="11">
        <v>3</v>
      </c>
      <c r="D6784" s="20" t="str">
        <f>L6784</f>
        <v>param_trim &lt;- 0</v>
      </c>
      <c r="F6784" s="15" t="s">
        <v>163</v>
      </c>
      <c r="G6784" s="15">
        <f>'1. Input and Output files list'!$H$388</f>
        <v>0</v>
      </c>
      <c r="H6784" s="15"/>
      <c r="I6784" s="15"/>
      <c r="J6784" s="15"/>
      <c r="K6784" s="15"/>
      <c r="L6784" t="str">
        <f>CONCATENATE(F6784,G6784)</f>
        <v>param_trim &lt;- 0</v>
      </c>
    </row>
    <row r="6785" spans="1:18" x14ac:dyDescent="0.15">
      <c r="A6785" s="15">
        <v>6784</v>
      </c>
      <c r="B6785" s="11">
        <v>155</v>
      </c>
      <c r="C6785" s="11">
        <v>4</v>
      </c>
      <c r="D6785" s="20" t="s">
        <v>21</v>
      </c>
      <c r="F6785" s="15"/>
      <c r="G6785" s="15"/>
      <c r="H6785" s="15"/>
      <c r="I6785" s="15"/>
      <c r="J6785" s="15"/>
      <c r="K6785" s="15"/>
    </row>
    <row r="6786" spans="1:18" x14ac:dyDescent="0.15">
      <c r="A6786" s="15">
        <v>6785</v>
      </c>
      <c r="B6786" s="11">
        <v>155</v>
      </c>
      <c r="C6786" s="11">
        <v>5</v>
      </c>
      <c r="D6786" s="20" t="s">
        <v>22</v>
      </c>
      <c r="F6786" s="15"/>
      <c r="G6786" s="15"/>
      <c r="H6786" s="15"/>
      <c r="I6786" s="15"/>
      <c r="J6786" s="15"/>
      <c r="K6786" s="15"/>
    </row>
    <row r="6787" spans="1:18" x14ac:dyDescent="0.15">
      <c r="A6787" s="15">
        <v>6786</v>
      </c>
      <c r="B6787" s="11">
        <v>155</v>
      </c>
      <c r="C6787" s="11">
        <v>6</v>
      </c>
      <c r="D6787" s="20" t="s">
        <v>23</v>
      </c>
      <c r="F6787" s="15"/>
      <c r="G6787" s="15"/>
      <c r="H6787" s="15"/>
      <c r="I6787" s="15"/>
      <c r="J6787" s="15"/>
      <c r="K6787" s="15"/>
    </row>
    <row r="6788" spans="1:18" x14ac:dyDescent="0.15">
      <c r="A6788" s="15">
        <v>6787</v>
      </c>
      <c r="B6788" s="11">
        <v>155</v>
      </c>
      <c r="C6788" s="11">
        <v>7</v>
      </c>
      <c r="D6788" s="20" t="str">
        <f>L6788</f>
        <v>hoge1 &lt;- DNAStringSet(sread(fastq), start=1, end=hoge)</v>
      </c>
      <c r="F6788" s="15" t="s">
        <v>166</v>
      </c>
      <c r="G6788" s="15">
        <f>'1. Input and Output files list'!$G$388+1</f>
        <v>1</v>
      </c>
      <c r="H6788" s="15" t="s">
        <v>26</v>
      </c>
      <c r="I6788" s="15"/>
      <c r="J6788" s="15"/>
      <c r="K6788" s="15"/>
      <c r="L6788" t="str">
        <f>CONCATENATE(F6788,G6788,H6788)</f>
        <v>hoge1 &lt;- DNAStringSet(sread(fastq), start=1, end=hoge)</v>
      </c>
    </row>
    <row r="6789" spans="1:18" x14ac:dyDescent="0.15">
      <c r="A6789" s="15">
        <v>6788</v>
      </c>
      <c r="B6789" s="11">
        <v>155</v>
      </c>
      <c r="C6789" s="11">
        <v>8</v>
      </c>
      <c r="D6789" s="20" t="str">
        <f>L6789</f>
        <v>hoge2 &lt;- BStringSet(quality(quality(fastq)), start=1, end=hoge)</v>
      </c>
      <c r="F6789" s="15" t="s">
        <v>167</v>
      </c>
      <c r="G6789" s="15">
        <f>'1. Input and Output files list'!$G$388+1</f>
        <v>1</v>
      </c>
      <c r="H6789" s="15" t="s">
        <v>26</v>
      </c>
      <c r="I6789" s="15"/>
      <c r="J6789" s="15"/>
      <c r="K6789" s="15"/>
      <c r="L6789" t="str">
        <f>CONCATENATE(F6789,G6789,H6789)</f>
        <v>hoge2 &lt;- BStringSet(quality(quality(fastq)), start=1, end=hoge)</v>
      </c>
    </row>
    <row r="6790" spans="1:18" x14ac:dyDescent="0.15">
      <c r="A6790" s="15">
        <v>6789</v>
      </c>
      <c r="B6790" s="11">
        <v>155</v>
      </c>
      <c r="C6790" s="11">
        <v>9</v>
      </c>
      <c r="D6790" s="20" t="s">
        <v>24</v>
      </c>
      <c r="F6790" s="15"/>
      <c r="G6790" s="15"/>
      <c r="H6790" s="15"/>
      <c r="I6790" s="15"/>
      <c r="J6790" s="15"/>
      <c r="K6790" s="15"/>
    </row>
    <row r="6791" spans="1:18" x14ac:dyDescent="0.15">
      <c r="A6791" s="15">
        <v>6790</v>
      </c>
      <c r="B6791" s="11">
        <v>155</v>
      </c>
      <c r="C6791" s="11">
        <v>10</v>
      </c>
      <c r="D6791" s="20" t="s">
        <v>96</v>
      </c>
      <c r="F6791" s="15"/>
      <c r="G6791" s="15"/>
      <c r="H6791" s="15"/>
      <c r="I6791" s="15"/>
      <c r="J6791" s="15"/>
      <c r="K6791" s="15"/>
    </row>
    <row r="6792" spans="1:18" x14ac:dyDescent="0.15">
      <c r="A6792" s="15">
        <v>6791</v>
      </c>
      <c r="B6792" s="11">
        <v>155</v>
      </c>
      <c r="C6792" s="11">
        <v>11</v>
      </c>
      <c r="D6792" s="53" t="str">
        <f>R6792</f>
        <v>param1 &lt;- 35</v>
      </c>
      <c r="F6792" s="15" t="s">
        <v>843</v>
      </c>
      <c r="G6792" s="15">
        <f>'1. Input and Output files list'!$E$32</f>
        <v>35</v>
      </c>
      <c r="H6792" s="15"/>
      <c r="I6792" s="15"/>
      <c r="J6792" s="15"/>
      <c r="K6792" s="15"/>
      <c r="R6792" t="str">
        <f>CONCATENATE(F6792,G6792,H6792)</f>
        <v>param1 &lt;- 35</v>
      </c>
    </row>
    <row r="6793" spans="1:18" x14ac:dyDescent="0.15">
      <c r="A6793" s="15">
        <v>6792</v>
      </c>
      <c r="B6793" s="11">
        <v>155</v>
      </c>
      <c r="C6793" s="11">
        <v>12</v>
      </c>
      <c r="D6793" s="53" t="str">
        <f>R6793</f>
        <v>param2 &lt;- 0.1</v>
      </c>
      <c r="F6793" s="15" t="s">
        <v>844</v>
      </c>
      <c r="G6793" s="15">
        <f>'1. Input and Output files list'!$E$34</f>
        <v>0.1</v>
      </c>
      <c r="H6793" s="15"/>
      <c r="I6793" s="15"/>
      <c r="J6793" s="15"/>
      <c r="K6793" s="15"/>
      <c r="R6793" t="str">
        <f>CONCATENATE(F6793,G6793,H6793)</f>
        <v>param2 &lt;- 0.1</v>
      </c>
    </row>
    <row r="6794" spans="1:18" x14ac:dyDescent="0.15">
      <c r="A6794" s="15">
        <v>6793</v>
      </c>
      <c r="B6794" s="11">
        <v>155</v>
      </c>
      <c r="C6794" s="11">
        <v>13</v>
      </c>
      <c r="D6794" s="53" t="str">
        <f>R6794</f>
        <v>fastq &lt;- readFastq("C:/NGS/save/.fastq")</v>
      </c>
      <c r="F6794" s="15" t="s">
        <v>845</v>
      </c>
      <c r="G6794" s="15" t="str">
        <f>'1. Input and Output files list'!$E$6</f>
        <v>C:/NGS/save/</v>
      </c>
      <c r="H6794" s="5" t="str">
        <f>'1. Input and Output files list'!$I$388</f>
        <v>.fastq</v>
      </c>
      <c r="I6794" s="15" t="s">
        <v>4</v>
      </c>
      <c r="J6794" s="15">
        <v>155</v>
      </c>
      <c r="K6794" s="15"/>
      <c r="R6794" t="str">
        <f>CONCATENATE(F6794,G6794,H6794,I6794)</f>
        <v>fastq &lt;- readFastq("C:/NGS/save/.fastq")</v>
      </c>
    </row>
    <row r="6795" spans="1:18" x14ac:dyDescent="0.15">
      <c r="A6795" s="15">
        <v>6794</v>
      </c>
      <c r="B6795" s="11">
        <v>155</v>
      </c>
      <c r="C6795" s="11">
        <v>14</v>
      </c>
      <c r="D6795" s="53" t="s">
        <v>840</v>
      </c>
      <c r="F6795" s="15"/>
      <c r="G6795" s="15"/>
      <c r="H6795" s="15"/>
      <c r="I6795" s="15"/>
      <c r="J6795" s="15"/>
      <c r="K6795" s="15"/>
    </row>
    <row r="6796" spans="1:18" x14ac:dyDescent="0.15">
      <c r="A6796" s="15">
        <v>6795</v>
      </c>
      <c r="B6796" s="11">
        <v>155</v>
      </c>
      <c r="C6796" s="11">
        <v>15</v>
      </c>
      <c r="D6796" s="53" t="s">
        <v>841</v>
      </c>
      <c r="F6796" s="15"/>
      <c r="G6796" s="15"/>
      <c r="H6796" s="15"/>
      <c r="I6796" s="15"/>
      <c r="J6796" s="15"/>
      <c r="K6796" s="15"/>
    </row>
    <row r="6797" spans="1:18" x14ac:dyDescent="0.15">
      <c r="A6797" s="15">
        <v>6796</v>
      </c>
      <c r="B6797" s="11">
        <v>155</v>
      </c>
      <c r="C6797" s="11">
        <v>16</v>
      </c>
      <c r="D6797" s="53" t="s">
        <v>842</v>
      </c>
      <c r="F6797" s="15"/>
      <c r="G6797" s="15"/>
      <c r="H6797" s="15"/>
      <c r="I6797" s="15"/>
      <c r="J6797" s="15"/>
      <c r="K6797" s="15"/>
    </row>
    <row r="6798" spans="1:18" x14ac:dyDescent="0.15">
      <c r="A6798" s="15">
        <v>6797</v>
      </c>
      <c r="B6798" s="11">
        <v>155</v>
      </c>
      <c r="C6798" s="11">
        <v>17</v>
      </c>
      <c r="D6798" s="20" t="str">
        <f>L6798</f>
        <v xml:space="preserve">writeFastq(fastq, "C:/NGS/save/F2_Adap-0.fastq", compress=F)   </v>
      </c>
      <c r="F6798" s="15" t="s">
        <v>847</v>
      </c>
      <c r="G6798" s="15" t="str">
        <f>'1. Input and Output files list'!$E$6</f>
        <v>C:/NGS/save/</v>
      </c>
      <c r="H6798" s="15" t="s">
        <v>850</v>
      </c>
      <c r="I6798" s="15"/>
      <c r="J6798" s="15"/>
      <c r="K6798" s="15"/>
      <c r="L6798" t="str">
        <f>CONCATENATE(F6798,G6798,H6798,I6798,J6798)</f>
        <v xml:space="preserve">writeFastq(fastq, "C:/NGS/save/F2_Adap-0.fastq", compress=F)   </v>
      </c>
    </row>
    <row r="6799" spans="1:18" x14ac:dyDescent="0.15">
      <c r="A6799" s="15">
        <v>6798</v>
      </c>
      <c r="B6799" s="11">
        <v>155</v>
      </c>
      <c r="C6799" s="11">
        <v>18</v>
      </c>
      <c r="D6799" s="20" t="str">
        <f>L6799</f>
        <v>in_f &lt;- "C:/NGS/save/F2_Adap-0.fastq"</v>
      </c>
      <c r="F6799" s="15" t="s">
        <v>14</v>
      </c>
      <c r="G6799" s="15" t="s">
        <v>13</v>
      </c>
      <c r="H6799" s="15" t="str">
        <f>'1. Input and Output files list'!$E$6</f>
        <v>C:/NGS/save/</v>
      </c>
      <c r="I6799" s="15" t="s">
        <v>849</v>
      </c>
      <c r="J6799" s="7"/>
      <c r="K6799" s="15"/>
      <c r="L6799" t="str">
        <f>CONCATENATE(F6799,G6799,H6799,I6799,J6799)</f>
        <v>in_f &lt;- "C:/NGS/save/F2_Adap-0.fastq"</v>
      </c>
    </row>
    <row r="6800" spans="1:18" x14ac:dyDescent="0.15">
      <c r="A6800" s="15">
        <v>6799</v>
      </c>
      <c r="B6800" s="11">
        <v>155</v>
      </c>
      <c r="C6800" s="11">
        <v>19</v>
      </c>
      <c r="D6800" s="20" t="str">
        <f>L6800</f>
        <v>out_f &lt;- "C:/NGS/save/F2_Adap-1.fastq"</v>
      </c>
      <c r="F6800" s="15" t="s">
        <v>15</v>
      </c>
      <c r="G6800" s="15" t="str">
        <f>'1. Input and Output files list'!$E$6</f>
        <v>C:/NGS/save/</v>
      </c>
      <c r="H6800" s="15" t="s">
        <v>86</v>
      </c>
      <c r="I6800" s="15"/>
      <c r="J6800" s="15"/>
      <c r="K6800" s="15"/>
      <c r="L6800" t="str">
        <f>CONCATENATE(F6800,G6800,H6800)</f>
        <v>out_f &lt;- "C:/NGS/save/F2_Adap-1.fastq"</v>
      </c>
    </row>
    <row r="6801" spans="1:12" x14ac:dyDescent="0.15">
      <c r="A6801" s="15">
        <v>6800</v>
      </c>
      <c r="B6801" s="11">
        <v>155</v>
      </c>
      <c r="C6801" s="11">
        <v>20</v>
      </c>
      <c r="D6801" s="20" t="str">
        <f>L6801</f>
        <v>param_adapter &lt;- "CATGAGATCGGAAGAGCGTCGTGTAGGGAAAGAGTGT"  #Adapter sequence 1</v>
      </c>
      <c r="F6801" s="11" t="s">
        <v>44</v>
      </c>
      <c r="G6801" s="11" t="str">
        <f>'1. Input and Output files list'!$E$64</f>
        <v>CATGAGATCGGAAGAGCGTCGTGTAGGGAAAGAGTGT</v>
      </c>
      <c r="H6801" s="11" t="s">
        <v>46</v>
      </c>
      <c r="I6801" s="15"/>
      <c r="J6801" s="15"/>
      <c r="K6801" s="15"/>
      <c r="L6801" t="str">
        <f>CONCATENATE(F6801,G6801,H6801)</f>
        <v>param_adapter &lt;- "CATGAGATCGGAAGAGCGTCGTGTAGGGAAAGAGTGT"  #Adapter sequence 1</v>
      </c>
    </row>
    <row r="6802" spans="1:12" x14ac:dyDescent="0.15">
      <c r="A6802" s="15">
        <v>6801</v>
      </c>
      <c r="B6802" s="11">
        <v>155</v>
      </c>
      <c r="C6802" s="11">
        <v>21</v>
      </c>
      <c r="D6802" s="20" t="s">
        <v>28</v>
      </c>
      <c r="F6802" s="15"/>
      <c r="G6802" s="15"/>
      <c r="H6802" s="15"/>
      <c r="I6802" s="15"/>
      <c r="J6802" s="15"/>
      <c r="K6802" s="15"/>
    </row>
    <row r="6803" spans="1:12" x14ac:dyDescent="0.15">
      <c r="A6803" s="15">
        <v>6802</v>
      </c>
      <c r="B6803" s="11">
        <v>155</v>
      </c>
      <c r="C6803" s="11">
        <v>22</v>
      </c>
      <c r="D6803" s="20" t="str">
        <f>L6803</f>
        <v>in_f &lt;- "C:/NGS/save/F2_Adap-1.fastq"</v>
      </c>
      <c r="F6803" s="15" t="s">
        <v>12</v>
      </c>
      <c r="G6803" s="15" t="str">
        <f>'1. Input and Output files list'!$E$6</f>
        <v>C:/NGS/save/</v>
      </c>
      <c r="H6803" s="15" t="s">
        <v>86</v>
      </c>
      <c r="I6803" s="15"/>
      <c r="J6803" s="15"/>
      <c r="K6803" s="15"/>
      <c r="L6803" t="str">
        <f>CONCATENATE(F6803,G6803,H6803)</f>
        <v>in_f &lt;- "C:/NGS/save/F2_Adap-1.fastq"</v>
      </c>
    </row>
    <row r="6804" spans="1:12" x14ac:dyDescent="0.15">
      <c r="A6804" s="15">
        <v>6803</v>
      </c>
      <c r="B6804" s="11">
        <v>155</v>
      </c>
      <c r="C6804" s="11">
        <v>23</v>
      </c>
      <c r="D6804" s="20" t="str">
        <f>L6804</f>
        <v>out_f &lt;- "C:/NGS/save/F2_Adap-2.fastq"</v>
      </c>
      <c r="F6804" s="15" t="s">
        <v>15</v>
      </c>
      <c r="G6804" s="15" t="str">
        <f>'1. Input and Output files list'!$E$6</f>
        <v>C:/NGS/save/</v>
      </c>
      <c r="H6804" s="15" t="s">
        <v>87</v>
      </c>
      <c r="I6804" s="15"/>
      <c r="J6804" s="15"/>
      <c r="K6804" s="15"/>
      <c r="L6804" t="str">
        <f>CONCATENATE(F6804,G6804,H6804)</f>
        <v>out_f &lt;- "C:/NGS/save/F2_Adap-2.fastq"</v>
      </c>
    </row>
    <row r="6805" spans="1:12" x14ac:dyDescent="0.15">
      <c r="A6805" s="15">
        <v>6804</v>
      </c>
      <c r="B6805" s="11">
        <v>155</v>
      </c>
      <c r="C6805" s="11">
        <v>24</v>
      </c>
      <c r="D6805" s="20" t="str">
        <f>L6805</f>
        <v>param_adapter &lt;- "TAAGATCGGAAGAGCACACGTCTGAACTCCAGTCAC"  #Adapter sequence 2</v>
      </c>
      <c r="F6805" s="11" t="s">
        <v>44</v>
      </c>
      <c r="G6805" s="15" t="str">
        <f>'1. Input and Output files list'!$E$65</f>
        <v>TAAGATCGGAAGAGCACACGTCTGAACTCCAGTCAC</v>
      </c>
      <c r="H6805" s="11" t="s">
        <v>47</v>
      </c>
      <c r="I6805" s="15"/>
      <c r="J6805" s="15"/>
      <c r="K6805" s="15"/>
      <c r="L6805" t="str">
        <f>CONCATENATE(F6805,G6805,H6805)</f>
        <v>param_adapter &lt;- "TAAGATCGGAAGAGCACACGTCTGAACTCCAGTCAC"  #Adapter sequence 2</v>
      </c>
    </row>
    <row r="6806" spans="1:12" x14ac:dyDescent="0.15">
      <c r="A6806" s="15">
        <v>6805</v>
      </c>
      <c r="B6806" s="11">
        <v>155</v>
      </c>
      <c r="C6806" s="11">
        <v>25</v>
      </c>
      <c r="D6806" s="20" t="s">
        <v>29</v>
      </c>
      <c r="F6806" s="15"/>
      <c r="G6806" s="15"/>
      <c r="H6806" s="15"/>
      <c r="I6806" s="15"/>
      <c r="J6806" s="15"/>
      <c r="K6806" s="15"/>
      <c r="L6806" s="15"/>
    </row>
    <row r="6807" spans="1:12" x14ac:dyDescent="0.15">
      <c r="A6807" s="15">
        <v>6806</v>
      </c>
      <c r="B6807" s="11">
        <v>155</v>
      </c>
      <c r="C6807" s="11">
        <v>26</v>
      </c>
      <c r="D6807" s="20" t="str">
        <f>L6807</f>
        <v>in_f &lt;- "C:/NGS/save/F2_Adap-2.fastq"</v>
      </c>
      <c r="F6807" s="15" t="s">
        <v>12</v>
      </c>
      <c r="G6807" s="15" t="str">
        <f>'1. Input and Output files list'!$E$6</f>
        <v>C:/NGS/save/</v>
      </c>
      <c r="H6807" s="15" t="s">
        <v>87</v>
      </c>
      <c r="I6807" s="15"/>
      <c r="J6807" s="15"/>
      <c r="K6807" s="15"/>
      <c r="L6807" s="15" t="str">
        <f>CONCATENATE(F6807,G6807,H6807)</f>
        <v>in_f &lt;- "C:/NGS/save/F2_Adap-2.fastq"</v>
      </c>
    </row>
    <row r="6808" spans="1:12" x14ac:dyDescent="0.15">
      <c r="A6808" s="15">
        <v>6807</v>
      </c>
      <c r="B6808" s="11">
        <v>155</v>
      </c>
      <c r="C6808" s="11">
        <v>27</v>
      </c>
      <c r="D6808" s="20" t="str">
        <f>L6808</f>
        <v>out_f &lt;- "C:/NGS/save/F2_Adap-3.fastq"</v>
      </c>
      <c r="F6808" s="15" t="s">
        <v>15</v>
      </c>
      <c r="G6808" s="15" t="str">
        <f>'1. Input and Output files list'!$E$6</f>
        <v>C:/NGS/save/</v>
      </c>
      <c r="H6808" s="15" t="s">
        <v>88</v>
      </c>
      <c r="I6808" s="15"/>
      <c r="J6808" s="15"/>
      <c r="K6808" s="15"/>
      <c r="L6808" s="15" t="str">
        <f>CONCATENATE(F6808,G6808,H6808)</f>
        <v>out_f &lt;- "C:/NGS/save/F2_Adap-3.fastq"</v>
      </c>
    </row>
    <row r="6809" spans="1:12" x14ac:dyDescent="0.15">
      <c r="A6809" s="15">
        <v>6808</v>
      </c>
      <c r="B6809" s="11">
        <v>155</v>
      </c>
      <c r="C6809" s="11">
        <v>28</v>
      </c>
      <c r="D6809" s="20" t="str">
        <f>L6809</f>
        <v>param_adapter &lt;- "TAAGATCGGAAGAGCGTCGTGTAGGGAAAGAGTGT"  #Adapter sequence 3</v>
      </c>
      <c r="F6809" s="15" t="s">
        <v>44</v>
      </c>
      <c r="G6809" s="15" t="str">
        <f>'1. Input and Output files list'!$E$66</f>
        <v>TAAGATCGGAAGAGCGTCGTGTAGGGAAAGAGTGT</v>
      </c>
      <c r="H6809" s="15" t="s">
        <v>49</v>
      </c>
      <c r="I6809" s="15"/>
      <c r="J6809" s="15"/>
      <c r="K6809" s="15"/>
      <c r="L6809" s="15" t="str">
        <f>CONCATENATE(F6809,G6809,H6809)</f>
        <v>param_adapter &lt;- "TAAGATCGGAAGAGCGTCGTGTAGGGAAAGAGTGT"  #Adapter sequence 3</v>
      </c>
    </row>
    <row r="6810" spans="1:12" x14ac:dyDescent="0.15">
      <c r="A6810" s="15">
        <v>6809</v>
      </c>
      <c r="B6810" s="11">
        <v>155</v>
      </c>
      <c r="C6810" s="11">
        <v>29</v>
      </c>
      <c r="D6810" s="20" t="s">
        <v>30</v>
      </c>
      <c r="F6810" s="15"/>
      <c r="G6810" s="15"/>
      <c r="H6810" s="15"/>
      <c r="I6810" s="15"/>
      <c r="J6810" s="15"/>
      <c r="K6810" s="15"/>
      <c r="L6810" s="15"/>
    </row>
    <row r="6811" spans="1:12" x14ac:dyDescent="0.15">
      <c r="A6811" s="15">
        <v>6810</v>
      </c>
      <c r="B6811" s="11">
        <v>155</v>
      </c>
      <c r="C6811" s="11">
        <v>30</v>
      </c>
      <c r="D6811" s="20" t="str">
        <f>L6811</f>
        <v>in_f &lt;- "C:/NGS/save/F2_Adap-3.fastq"</v>
      </c>
      <c r="F6811" s="15" t="s">
        <v>12</v>
      </c>
      <c r="G6811" s="15" t="str">
        <f>'1. Input and Output files list'!$E$6</f>
        <v>C:/NGS/save/</v>
      </c>
      <c r="H6811" s="15" t="s">
        <v>88</v>
      </c>
      <c r="I6811" s="15"/>
      <c r="J6811" s="15"/>
      <c r="K6811" s="15"/>
      <c r="L6811" s="15" t="str">
        <f>CONCATENATE(F6811,G6811,H6811)</f>
        <v>in_f &lt;- "C:/NGS/save/F2_Adap-3.fastq"</v>
      </c>
    </row>
    <row r="6812" spans="1:12" x14ac:dyDescent="0.15">
      <c r="A6812" s="15">
        <v>6811</v>
      </c>
      <c r="B6812" s="11">
        <v>155</v>
      </c>
      <c r="C6812" s="11">
        <v>31</v>
      </c>
      <c r="D6812" s="20" t="str">
        <f>L6812</f>
        <v>out_f &lt;- "C:/NGS/save/AdapterTrim_.fastq"</v>
      </c>
      <c r="F6812" s="15" t="s">
        <v>36</v>
      </c>
      <c r="G6812" s="15" t="str">
        <f>'1. Input and Output files list'!$E$6</f>
        <v>C:/NGS/save/</v>
      </c>
      <c r="H6812" s="15" t="s">
        <v>38</v>
      </c>
      <c r="I6812" s="15" t="str">
        <f>'1. Input and Output files list'!$I$388</f>
        <v>.fastq</v>
      </c>
      <c r="J6812" s="15" t="s">
        <v>16</v>
      </c>
      <c r="K6812" s="15"/>
      <c r="L6812" s="15" t="str">
        <f>CONCATENATE(F6812,G6812,H6812,I6812,J6812)</f>
        <v>out_f &lt;- "C:/NGS/save/AdapterTrim_.fastq"</v>
      </c>
    </row>
    <row r="6813" spans="1:12" x14ac:dyDescent="0.15">
      <c r="A6813" s="15">
        <v>6812</v>
      </c>
      <c r="B6813" s="11">
        <v>155</v>
      </c>
      <c r="C6813" s="11">
        <v>32</v>
      </c>
      <c r="D6813" s="20" t="str">
        <f>L6813</f>
        <v>param_adapter &lt;- "CATGAGATCGGAAGAGCACACGTCTGAACTCCAGTCAC"  #Adapter sequence 4</v>
      </c>
      <c r="F6813" s="15" t="s">
        <v>44</v>
      </c>
      <c r="G6813" s="15" t="str">
        <f>'1. Input and Output files list'!$E$67</f>
        <v>CATGAGATCGGAAGAGCACACGTCTGAACTCCAGTCAC</v>
      </c>
      <c r="H6813" s="15" t="s">
        <v>51</v>
      </c>
      <c r="I6813" s="15"/>
      <c r="J6813" s="15"/>
      <c r="K6813" s="15"/>
      <c r="L6813" s="15" t="str">
        <f>CONCATENATE(F6813,G6813,H6813)</f>
        <v>param_adapter &lt;- "CATGAGATCGGAAGAGCACACGTCTGAACTCCAGTCAC"  #Adapter sequence 4</v>
      </c>
    </row>
    <row r="6814" spans="1:12" x14ac:dyDescent="0.15">
      <c r="A6814" s="15">
        <v>6813</v>
      </c>
      <c r="B6814" s="11">
        <v>155</v>
      </c>
      <c r="C6814" s="11">
        <v>33</v>
      </c>
      <c r="D6814" s="20" t="s">
        <v>31</v>
      </c>
      <c r="F6814" s="15"/>
      <c r="G6814" s="15"/>
      <c r="H6814" s="15"/>
      <c r="I6814" s="15"/>
      <c r="J6814" s="15"/>
      <c r="K6814" s="15"/>
      <c r="L6814" s="15"/>
    </row>
    <row r="6815" spans="1:12" x14ac:dyDescent="0.15">
      <c r="A6815" s="15">
        <v>6814</v>
      </c>
      <c r="B6815" s="11">
        <v>155</v>
      </c>
      <c r="C6815" s="11">
        <v>34</v>
      </c>
      <c r="D6815" s="20" t="s">
        <v>32</v>
      </c>
      <c r="F6815" s="15"/>
      <c r="G6815" s="15"/>
      <c r="H6815" s="15"/>
      <c r="I6815" s="15"/>
      <c r="J6815" s="15"/>
      <c r="K6815" s="15"/>
      <c r="L6815" s="15"/>
    </row>
    <row r="6816" spans="1:12" x14ac:dyDescent="0.15">
      <c r="A6816" s="15">
        <v>6815</v>
      </c>
      <c r="B6816" s="11">
        <v>155</v>
      </c>
      <c r="C6816" s="11">
        <v>35</v>
      </c>
      <c r="D6816" s="20" t="str">
        <f>L6816</f>
        <v>write.csv(res, "C:/NGS/save/.fastq.csv")</v>
      </c>
      <c r="F6816" s="15" t="s">
        <v>35</v>
      </c>
      <c r="G6816" s="15" t="str">
        <f>'1. Input and Output files list'!$E$6</f>
        <v>C:/NGS/save/</v>
      </c>
      <c r="H6816" s="15" t="str">
        <f>'1. Input and Output files list'!$I$388</f>
        <v>.fastq</v>
      </c>
      <c r="I6816" s="15" t="s">
        <v>34</v>
      </c>
      <c r="J6816" s="15"/>
      <c r="K6816" s="15"/>
      <c r="L6816" s="15" t="str">
        <f>CONCATENATE(F6816,G6816,H6816,I6816)</f>
        <v>write.csv(res, "C:/NGS/save/.fastq.csv")</v>
      </c>
    </row>
    <row r="6817" spans="1:20" x14ac:dyDescent="0.15">
      <c r="A6817" s="15">
        <v>6816</v>
      </c>
      <c r="B6817" s="11">
        <v>155</v>
      </c>
      <c r="C6817" s="11">
        <v>36</v>
      </c>
      <c r="D6817" s="20" t="str">
        <f>L6817</f>
        <v>system.time(fastq &lt;- fread("C:/NGS/save/AdapterTrim_.fastq", header=F, sep="\t", na.strings="NA", strip.white=TRUE, verbose=TRUE))</v>
      </c>
      <c r="F6817" s="15" t="s">
        <v>92</v>
      </c>
      <c r="G6817" s="15" t="str">
        <f>'1. Input and Output files list'!$E$6</f>
        <v>C:/NGS/save/</v>
      </c>
      <c r="H6817" s="15" t="s">
        <v>38</v>
      </c>
      <c r="I6817" s="15" t="str">
        <f>'1. Input and Output files list'!$I$388</f>
        <v>.fastq</v>
      </c>
      <c r="J6817" s="15" t="s">
        <v>20</v>
      </c>
      <c r="K6817" s="15"/>
      <c r="L6817" s="15" t="str">
        <f>CONCATENATE(F6817,G6817,H6817,I6817,J6817)</f>
        <v>system.time(fastq &lt;- fread("C:/NGS/save/AdapterTrim_.fastq", header=F, sep="\t", na.strings="NA", strip.white=TRUE, verbose=TRUE))</v>
      </c>
    </row>
    <row r="6818" spans="1:20" x14ac:dyDescent="0.15">
      <c r="A6818" s="15">
        <v>6817</v>
      </c>
      <c r="B6818" s="11">
        <v>155</v>
      </c>
      <c r="C6818" s="11">
        <v>37</v>
      </c>
      <c r="D6818" s="20" t="str">
        <f>T6818</f>
        <v>file.remove("C:/NGS/save/AdapterTrim_.fastq","C:/NGS/save/F2_Adap-0.fastq","C:/NGS/save/F2_Adap-1.fastq","C:/NGS/save/F2_Adap-2.fastq","C:/NGS/save/F2_Adap-3.fastq")</v>
      </c>
      <c r="F6818" s="15" t="s">
        <v>11</v>
      </c>
      <c r="G6818" s="15" t="str">
        <f>'1. Input and Output files list'!$E$6</f>
        <v>C:/NGS/save/</v>
      </c>
      <c r="H6818" s="15" t="s">
        <v>38</v>
      </c>
      <c r="I6818" s="15" t="str">
        <f>'1. Input and Output files list'!$I$388</f>
        <v>.fastq</v>
      </c>
      <c r="J6818" s="15" t="s">
        <v>852</v>
      </c>
      <c r="K6818" s="15" t="str">
        <f>'1. Input and Output files list'!$E$6</f>
        <v>C:/NGS/save/</v>
      </c>
      <c r="L6818" s="15" t="s">
        <v>851</v>
      </c>
      <c r="M6818" t="str">
        <f>'1. Input and Output files list'!$E$6</f>
        <v>C:/NGS/save/</v>
      </c>
      <c r="N6818" t="s">
        <v>89</v>
      </c>
      <c r="O6818" t="str">
        <f>'1. Input and Output files list'!$E$6</f>
        <v>C:/NGS/save/</v>
      </c>
      <c r="P6818" t="s">
        <v>90</v>
      </c>
      <c r="Q6818" t="str">
        <f>'1. Input and Output files list'!$E$6</f>
        <v>C:/NGS/save/</v>
      </c>
      <c r="R6818" t="s">
        <v>91</v>
      </c>
      <c r="T6818" t="str">
        <f>CONCATENATE(F6818,G6818,H6818,I6818,J6818,K6818,L6818,M6818,N6818,O6818,P6818,Q6818,R6818)</f>
        <v>file.remove("C:/NGS/save/AdapterTrim_.fastq","C:/NGS/save/F2_Adap-0.fastq","C:/NGS/save/F2_Adap-1.fastq","C:/NGS/save/F2_Adap-2.fastq","C:/NGS/save/F2_Adap-3.fastq")</v>
      </c>
    </row>
    <row r="6819" spans="1:20" x14ac:dyDescent="0.15">
      <c r="A6819" s="15">
        <v>6818</v>
      </c>
      <c r="B6819" s="11">
        <v>155</v>
      </c>
      <c r="C6819" s="11">
        <v>38</v>
      </c>
      <c r="D6819" s="20" t="s">
        <v>93</v>
      </c>
      <c r="F6819" s="15"/>
      <c r="G6819" s="15"/>
      <c r="H6819" s="15"/>
      <c r="I6819" s="15"/>
      <c r="J6819" s="15"/>
      <c r="K6819" s="15"/>
      <c r="L6819" s="15"/>
    </row>
    <row r="6820" spans="1:20" x14ac:dyDescent="0.15">
      <c r="A6820" s="15">
        <v>6819</v>
      </c>
      <c r="B6820" s="11">
        <v>155</v>
      </c>
      <c r="C6820" s="11">
        <v>39</v>
      </c>
      <c r="D6820" s="20" t="s">
        <v>2</v>
      </c>
      <c r="F6820" s="15"/>
      <c r="G6820" s="15"/>
      <c r="H6820" s="15"/>
      <c r="I6820" s="15"/>
      <c r="J6820" s="15"/>
      <c r="K6820" s="15"/>
      <c r="L6820" s="15"/>
    </row>
    <row r="6821" spans="1:20" x14ac:dyDescent="0.15">
      <c r="A6821" s="15">
        <v>6820</v>
      </c>
      <c r="B6821" s="11">
        <v>155</v>
      </c>
      <c r="C6821" s="11">
        <v>40</v>
      </c>
      <c r="D6821" s="20" t="str">
        <f>K6821</f>
        <v>system.time(write.csv(RADtag, file="C:/NGS/save/.tagcount", row.names = F))</v>
      </c>
      <c r="F6821" s="15" t="s">
        <v>164</v>
      </c>
      <c r="G6821" s="15" t="str">
        <f>'1. Input and Output files list'!$E$6</f>
        <v>C:/NGS/save/</v>
      </c>
      <c r="H6821" s="15" t="str">
        <f>'1. Input and Output files list'!$J$388</f>
        <v>.tagcount</v>
      </c>
      <c r="I6821" s="15" t="s">
        <v>210</v>
      </c>
      <c r="J6821" s="15"/>
      <c r="K6821" s="15" t="str">
        <f>CONCATENATE(F6821,G6821,H6821,I6821)</f>
        <v>system.time(write.csv(RADtag, file="C:/NGS/save/.tagcount", row.names = F))</v>
      </c>
      <c r="L6821" s="15"/>
    </row>
    <row r="6822" spans="1:20" x14ac:dyDescent="0.15">
      <c r="A6822" s="15">
        <v>6821</v>
      </c>
      <c r="B6822" s="11">
        <v>155</v>
      </c>
      <c r="C6822" s="11">
        <v>41</v>
      </c>
      <c r="D6822" s="20" t="str">
        <f>L6822</f>
        <v>file.remove("C:/NGS/save/.fastq")</v>
      </c>
      <c r="F6822" s="15" t="s">
        <v>97</v>
      </c>
      <c r="G6822" s="15" t="s">
        <v>13</v>
      </c>
      <c r="H6822" s="15" t="str">
        <f>'1. Input and Output files list'!$E$6</f>
        <v>C:/NGS/save/</v>
      </c>
      <c r="I6822" s="15" t="str">
        <f>'1. Input and Output files list'!$I$388</f>
        <v>.fastq</v>
      </c>
      <c r="J6822" s="7" t="s">
        <v>16</v>
      </c>
      <c r="K6822" s="15" t="s">
        <v>52</v>
      </c>
      <c r="L6822" s="15" t="str">
        <f>CONCATENATE(F6822,G6822,H6822,I6822,J6822,K6822)</f>
        <v>file.remove("C:/NGS/save/.fastq")</v>
      </c>
    </row>
    <row r="6823" spans="1:20" x14ac:dyDescent="0.15">
      <c r="A6823" s="15">
        <v>6822</v>
      </c>
      <c r="B6823" s="11">
        <v>155</v>
      </c>
      <c r="C6823" s="11">
        <v>42</v>
      </c>
      <c r="D6823" s="20" t="s">
        <v>170</v>
      </c>
      <c r="F6823" s="15"/>
      <c r="G6823" s="15"/>
      <c r="H6823" s="15"/>
      <c r="I6823" s="15"/>
      <c r="J6823" s="15"/>
      <c r="K6823" s="15"/>
      <c r="L6823" s="15"/>
    </row>
    <row r="6824" spans="1:20" x14ac:dyDescent="0.15">
      <c r="A6824" s="15">
        <v>6823</v>
      </c>
      <c r="B6824" s="11">
        <v>155</v>
      </c>
      <c r="C6824" s="11">
        <v>43</v>
      </c>
      <c r="D6824" s="20" t="str">
        <f>L6824</f>
        <v>system.time(write.csv(RAD_1over, file="C:/NGS/save/.tagcount1over", row.names = F))</v>
      </c>
      <c r="F6824" s="10" t="s">
        <v>171</v>
      </c>
      <c r="G6824" s="15" t="str">
        <f>'1. Input and Output files list'!$E$6</f>
        <v>C:/NGS/save/</v>
      </c>
      <c r="H6824" s="10" t="str">
        <f>'1. Input and Output files list'!$K$388</f>
        <v>.tagcount1over</v>
      </c>
      <c r="I6824" s="10" t="s">
        <v>210</v>
      </c>
      <c r="J6824" s="15"/>
      <c r="K6824" s="15"/>
      <c r="L6824" s="15" t="str">
        <f>CONCATENATE(F6824,G6824,H6824,I6824)</f>
        <v>system.time(write.csv(RAD_1over, file="C:/NGS/save/.tagcount1over", row.names = F))</v>
      </c>
    </row>
    <row r="6825" spans="1:20" x14ac:dyDescent="0.15">
      <c r="A6825" s="15">
        <v>6824</v>
      </c>
      <c r="B6825" s="11">
        <v>155</v>
      </c>
      <c r="C6825" s="11">
        <v>44</v>
      </c>
      <c r="D6825" s="20" t="s">
        <v>1073</v>
      </c>
      <c r="F6825" s="15"/>
      <c r="G6825" s="15"/>
      <c r="H6825" s="15"/>
      <c r="I6825" s="15"/>
      <c r="J6825" s="15"/>
      <c r="K6825" s="15"/>
      <c r="L6825" s="15"/>
    </row>
    <row r="6826" spans="1:20" x14ac:dyDescent="0.15">
      <c r="A6826" s="15">
        <v>6825</v>
      </c>
      <c r="B6826" s="11">
        <v>156</v>
      </c>
      <c r="C6826" s="11">
        <v>1</v>
      </c>
      <c r="D6826" s="20" t="str">
        <f>L6826</f>
        <v>in_f &lt;- c("0", "0")</v>
      </c>
      <c r="F6826" s="15" t="s">
        <v>3</v>
      </c>
      <c r="G6826" s="15">
        <f>'1. Input and Output files list'!$E$390</f>
        <v>0</v>
      </c>
      <c r="H6826" s="15" t="s">
        <v>10</v>
      </c>
      <c r="I6826" s="15">
        <f>'1. Input and Output files list'!$E$391</f>
        <v>0</v>
      </c>
      <c r="J6826" s="15" t="s">
        <v>4</v>
      </c>
      <c r="K6826" s="15"/>
      <c r="L6826" s="15" t="str">
        <f>CONCATENATE(F6826,G6826,H6826,I6826,J6826)</f>
        <v>in_f &lt;- c("0", "0")</v>
      </c>
    </row>
    <row r="6827" spans="1:20" x14ac:dyDescent="0.15">
      <c r="A6827" s="15">
        <v>6826</v>
      </c>
      <c r="B6827" s="11">
        <v>156</v>
      </c>
      <c r="C6827" s="11">
        <v>2</v>
      </c>
      <c r="D6827" s="20" t="str">
        <f>L6827</f>
        <v>out_f &lt;- "C:/NGS/save/.fastq"</v>
      </c>
      <c r="F6827" s="15" t="s">
        <v>95</v>
      </c>
      <c r="G6827" s="15" t="s">
        <v>13</v>
      </c>
      <c r="H6827" s="15" t="str">
        <f>'1. Input and Output files list'!$E$6</f>
        <v>C:/NGS/save/</v>
      </c>
      <c r="I6827" s="15" t="str">
        <f>'1. Input and Output files list'!$I$390</f>
        <v>.fastq</v>
      </c>
      <c r="J6827" s="7" t="s">
        <v>16</v>
      </c>
      <c r="K6827" s="15"/>
      <c r="L6827" s="15" t="str">
        <f>CONCATENATE(F6827,G6827,H6827,I6827,J6827)</f>
        <v>out_f &lt;- "C:/NGS/save/.fastq"</v>
      </c>
    </row>
    <row r="6828" spans="1:20" x14ac:dyDescent="0.15">
      <c r="A6828" s="15">
        <v>6827</v>
      </c>
      <c r="B6828" s="11">
        <v>156</v>
      </c>
      <c r="C6828" s="11">
        <v>3</v>
      </c>
      <c r="D6828" s="20" t="str">
        <f>L6828</f>
        <v>param_trim &lt;- 0</v>
      </c>
      <c r="F6828" s="15" t="s">
        <v>163</v>
      </c>
      <c r="G6828" s="15">
        <f>'1. Input and Output files list'!$H$390</f>
        <v>0</v>
      </c>
      <c r="H6828" s="15"/>
      <c r="I6828" s="15"/>
      <c r="J6828" s="15"/>
      <c r="K6828" s="15"/>
      <c r="L6828" s="15" t="str">
        <f>CONCATENATE(F6828,G6828)</f>
        <v>param_trim &lt;- 0</v>
      </c>
    </row>
    <row r="6829" spans="1:20" x14ac:dyDescent="0.15">
      <c r="A6829" s="15">
        <v>6828</v>
      </c>
      <c r="B6829" s="11">
        <v>156</v>
      </c>
      <c r="C6829" s="11">
        <v>4</v>
      </c>
      <c r="D6829" s="20" t="s">
        <v>21</v>
      </c>
      <c r="F6829" s="15"/>
      <c r="G6829" s="15"/>
      <c r="H6829" s="15"/>
      <c r="I6829" s="15"/>
      <c r="J6829" s="15"/>
      <c r="K6829" s="15"/>
      <c r="L6829" s="15"/>
    </row>
    <row r="6830" spans="1:20" x14ac:dyDescent="0.15">
      <c r="A6830" s="15">
        <v>6829</v>
      </c>
      <c r="B6830" s="11">
        <v>156</v>
      </c>
      <c r="C6830" s="11">
        <v>5</v>
      </c>
      <c r="D6830" s="20" t="s">
        <v>22</v>
      </c>
      <c r="F6830" s="15"/>
      <c r="G6830" s="15"/>
      <c r="H6830" s="15"/>
      <c r="I6830" s="15"/>
      <c r="J6830" s="15"/>
      <c r="K6830" s="15"/>
      <c r="L6830" s="15"/>
    </row>
    <row r="6831" spans="1:20" x14ac:dyDescent="0.15">
      <c r="A6831" s="15">
        <v>6830</v>
      </c>
      <c r="B6831" s="11">
        <v>156</v>
      </c>
      <c r="C6831" s="11">
        <v>6</v>
      </c>
      <c r="D6831" s="20" t="s">
        <v>23</v>
      </c>
      <c r="F6831" s="15"/>
      <c r="G6831" s="15"/>
      <c r="H6831" s="15"/>
      <c r="I6831" s="15"/>
      <c r="J6831" s="15"/>
      <c r="K6831" s="15"/>
      <c r="L6831" s="15"/>
    </row>
    <row r="6832" spans="1:20" x14ac:dyDescent="0.15">
      <c r="A6832" s="15">
        <v>6831</v>
      </c>
      <c r="B6832" s="11">
        <v>156</v>
      </c>
      <c r="C6832" s="11">
        <v>7</v>
      </c>
      <c r="D6832" s="20" t="str">
        <f>L6832</f>
        <v>hoge1 &lt;- DNAStringSet(sread(fastq), start=1, end=hoge)</v>
      </c>
      <c r="F6832" s="15" t="s">
        <v>166</v>
      </c>
      <c r="G6832" s="15">
        <f>'1. Input and Output files list'!$G$390+1</f>
        <v>1</v>
      </c>
      <c r="H6832" s="15" t="s">
        <v>26</v>
      </c>
      <c r="I6832" s="15"/>
      <c r="J6832" s="15"/>
      <c r="K6832" s="15"/>
      <c r="L6832" s="15" t="str">
        <f>CONCATENATE(F6832,G6832,H6832)</f>
        <v>hoge1 &lt;- DNAStringSet(sread(fastq), start=1, end=hoge)</v>
      </c>
    </row>
    <row r="6833" spans="1:18" x14ac:dyDescent="0.15">
      <c r="A6833" s="15">
        <v>6832</v>
      </c>
      <c r="B6833" s="11">
        <v>156</v>
      </c>
      <c r="C6833" s="11">
        <v>8</v>
      </c>
      <c r="D6833" s="20" t="str">
        <f>L6833</f>
        <v>hoge2 &lt;- BStringSet(quality(quality(fastq)), start=1, end=hoge)</v>
      </c>
      <c r="F6833" s="15" t="s">
        <v>167</v>
      </c>
      <c r="G6833" s="15">
        <f>'1. Input and Output files list'!$G$390+1</f>
        <v>1</v>
      </c>
      <c r="H6833" s="15" t="s">
        <v>26</v>
      </c>
      <c r="I6833" s="15"/>
      <c r="J6833" s="15"/>
      <c r="K6833" s="15"/>
      <c r="L6833" s="15" t="str">
        <f>CONCATENATE(F6833,G6833,H6833)</f>
        <v>hoge2 &lt;- BStringSet(quality(quality(fastq)), start=1, end=hoge)</v>
      </c>
    </row>
    <row r="6834" spans="1:18" x14ac:dyDescent="0.15">
      <c r="A6834" s="15">
        <v>6833</v>
      </c>
      <c r="B6834" s="11">
        <v>156</v>
      </c>
      <c r="C6834" s="11">
        <v>9</v>
      </c>
      <c r="D6834" s="20" t="s">
        <v>24</v>
      </c>
      <c r="F6834" s="15"/>
      <c r="G6834" s="15"/>
      <c r="H6834" s="15"/>
      <c r="I6834" s="15"/>
      <c r="J6834" s="15"/>
      <c r="K6834" s="15"/>
      <c r="L6834" s="15"/>
    </row>
    <row r="6835" spans="1:18" x14ac:dyDescent="0.15">
      <c r="A6835" s="15">
        <v>6834</v>
      </c>
      <c r="B6835" s="11">
        <v>156</v>
      </c>
      <c r="C6835" s="11">
        <v>10</v>
      </c>
      <c r="D6835" s="20" t="s">
        <v>96</v>
      </c>
      <c r="F6835" s="15"/>
      <c r="G6835" s="15"/>
      <c r="H6835" s="15"/>
      <c r="I6835" s="15"/>
      <c r="J6835" s="15"/>
      <c r="K6835" s="15"/>
      <c r="L6835" s="15"/>
    </row>
    <row r="6836" spans="1:18" x14ac:dyDescent="0.15">
      <c r="A6836" s="15">
        <v>6835</v>
      </c>
      <c r="B6836" s="11">
        <v>156</v>
      </c>
      <c r="C6836" s="11">
        <v>11</v>
      </c>
      <c r="D6836" s="53" t="str">
        <f>R6836</f>
        <v>param1 &lt;- 35</v>
      </c>
      <c r="F6836" s="15" t="s">
        <v>843</v>
      </c>
      <c r="G6836" s="15">
        <f>'1. Input and Output files list'!$E$32</f>
        <v>35</v>
      </c>
      <c r="H6836" s="15"/>
      <c r="I6836" s="15"/>
      <c r="J6836" s="15"/>
      <c r="K6836" s="15"/>
      <c r="L6836" s="15"/>
      <c r="R6836" t="str">
        <f>CONCATENATE(F6836,G6836,H6836)</f>
        <v>param1 &lt;- 35</v>
      </c>
    </row>
    <row r="6837" spans="1:18" x14ac:dyDescent="0.15">
      <c r="A6837" s="15">
        <v>6836</v>
      </c>
      <c r="B6837" s="11">
        <v>156</v>
      </c>
      <c r="C6837" s="11">
        <v>12</v>
      </c>
      <c r="D6837" s="53" t="str">
        <f>R6837</f>
        <v>param2 &lt;- 0.1</v>
      </c>
      <c r="F6837" s="15" t="s">
        <v>844</v>
      </c>
      <c r="G6837" s="15">
        <f>'1. Input and Output files list'!$E$34</f>
        <v>0.1</v>
      </c>
      <c r="H6837" s="15"/>
      <c r="I6837" s="15"/>
      <c r="J6837" s="15"/>
      <c r="K6837" s="15"/>
      <c r="L6837" s="15"/>
      <c r="R6837" t="str">
        <f>CONCATENATE(F6837,G6837,H6837)</f>
        <v>param2 &lt;- 0.1</v>
      </c>
    </row>
    <row r="6838" spans="1:18" x14ac:dyDescent="0.15">
      <c r="A6838" s="15">
        <v>6837</v>
      </c>
      <c r="B6838" s="11">
        <v>156</v>
      </c>
      <c r="C6838" s="11">
        <v>13</v>
      </c>
      <c r="D6838" s="53" t="str">
        <f>R6838</f>
        <v>fastq &lt;- readFastq("C:/NGS/save/.fastq")</v>
      </c>
      <c r="F6838" s="15" t="s">
        <v>845</v>
      </c>
      <c r="G6838" s="15" t="str">
        <f>'1. Input and Output files list'!$E$6</f>
        <v>C:/NGS/save/</v>
      </c>
      <c r="H6838" s="5" t="str">
        <f>'1. Input and Output files list'!$I$390</f>
        <v>.fastq</v>
      </c>
      <c r="I6838" s="15" t="s">
        <v>4</v>
      </c>
      <c r="J6838" s="15">
        <v>156</v>
      </c>
      <c r="K6838" s="15"/>
      <c r="L6838" s="15"/>
      <c r="R6838" t="str">
        <f>CONCATENATE(F6838,G6838,H6838,I6838)</f>
        <v>fastq &lt;- readFastq("C:/NGS/save/.fastq")</v>
      </c>
    </row>
    <row r="6839" spans="1:18" x14ac:dyDescent="0.15">
      <c r="A6839" s="15">
        <v>6838</v>
      </c>
      <c r="B6839" s="11">
        <v>156</v>
      </c>
      <c r="C6839" s="11">
        <v>14</v>
      </c>
      <c r="D6839" s="53" t="s">
        <v>840</v>
      </c>
      <c r="F6839" s="15"/>
      <c r="G6839" s="15"/>
      <c r="H6839" s="15"/>
      <c r="I6839" s="15"/>
      <c r="J6839" s="15"/>
      <c r="K6839" s="15"/>
      <c r="L6839" s="15"/>
    </row>
    <row r="6840" spans="1:18" x14ac:dyDescent="0.15">
      <c r="A6840" s="15">
        <v>6839</v>
      </c>
      <c r="B6840" s="11">
        <v>156</v>
      </c>
      <c r="C6840" s="11">
        <v>15</v>
      </c>
      <c r="D6840" s="53" t="s">
        <v>841</v>
      </c>
      <c r="F6840" s="15"/>
      <c r="G6840" s="15"/>
      <c r="H6840" s="15"/>
      <c r="I6840" s="15"/>
      <c r="J6840" s="15"/>
      <c r="K6840" s="15"/>
      <c r="L6840" s="15"/>
    </row>
    <row r="6841" spans="1:18" x14ac:dyDescent="0.15">
      <c r="A6841" s="15">
        <v>6840</v>
      </c>
      <c r="B6841" s="11">
        <v>156</v>
      </c>
      <c r="C6841" s="11">
        <v>16</v>
      </c>
      <c r="D6841" s="53" t="s">
        <v>842</v>
      </c>
      <c r="F6841" s="15"/>
      <c r="G6841" s="15"/>
      <c r="H6841" s="15"/>
      <c r="I6841" s="15"/>
      <c r="J6841" s="15"/>
      <c r="K6841" s="15"/>
      <c r="L6841" s="15"/>
    </row>
    <row r="6842" spans="1:18" x14ac:dyDescent="0.15">
      <c r="A6842" s="15">
        <v>6841</v>
      </c>
      <c r="B6842" s="11">
        <v>156</v>
      </c>
      <c r="C6842" s="11">
        <v>17</v>
      </c>
      <c r="D6842" s="20" t="str">
        <f>L6842</f>
        <v xml:space="preserve">writeFastq(fastq, "C:/NGS/save/F2_Adap-0.fastq", compress=F)   </v>
      </c>
      <c r="F6842" s="15" t="s">
        <v>847</v>
      </c>
      <c r="G6842" s="15" t="str">
        <f>'1. Input and Output files list'!$E$6</f>
        <v>C:/NGS/save/</v>
      </c>
      <c r="H6842" s="15" t="s">
        <v>850</v>
      </c>
      <c r="I6842" s="15"/>
      <c r="J6842" s="15"/>
      <c r="K6842" s="15"/>
      <c r="L6842" s="15" t="str">
        <f>CONCATENATE(F6842,G6842,H6842,I6842,J6842)</f>
        <v xml:space="preserve">writeFastq(fastq, "C:/NGS/save/F2_Adap-0.fastq", compress=F)   </v>
      </c>
    </row>
    <row r="6843" spans="1:18" x14ac:dyDescent="0.15">
      <c r="A6843" s="15">
        <v>6842</v>
      </c>
      <c r="B6843" s="11">
        <v>156</v>
      </c>
      <c r="C6843" s="11">
        <v>18</v>
      </c>
      <c r="D6843" s="20" t="str">
        <f>L6843</f>
        <v>in_f &lt;- "C:/NGS/save/F2_Adap-0.fastq"</v>
      </c>
      <c r="F6843" s="15" t="s">
        <v>14</v>
      </c>
      <c r="G6843" s="15" t="s">
        <v>13</v>
      </c>
      <c r="H6843" s="15" t="str">
        <f>'1. Input and Output files list'!$E$6</f>
        <v>C:/NGS/save/</v>
      </c>
      <c r="I6843" s="15" t="s">
        <v>849</v>
      </c>
      <c r="J6843" s="7"/>
      <c r="K6843" s="15"/>
      <c r="L6843" s="15" t="str">
        <f>CONCATENATE(F6843,G6843,H6843,I6843,J6843)</f>
        <v>in_f &lt;- "C:/NGS/save/F2_Adap-0.fastq"</v>
      </c>
    </row>
    <row r="6844" spans="1:18" x14ac:dyDescent="0.15">
      <c r="A6844" s="15">
        <v>6843</v>
      </c>
      <c r="B6844" s="11">
        <v>156</v>
      </c>
      <c r="C6844" s="11">
        <v>19</v>
      </c>
      <c r="D6844" s="20" t="str">
        <f>L6844</f>
        <v>out_f &lt;- "C:/NGS/save/F2_Adap-1.fastq"</v>
      </c>
      <c r="F6844" s="15" t="s">
        <v>15</v>
      </c>
      <c r="G6844" s="15" t="str">
        <f>'1. Input and Output files list'!$E$6</f>
        <v>C:/NGS/save/</v>
      </c>
      <c r="H6844" s="15" t="s">
        <v>86</v>
      </c>
      <c r="I6844" s="15"/>
      <c r="J6844" s="15"/>
      <c r="K6844" s="15"/>
      <c r="L6844" s="15" t="str">
        <f>CONCATENATE(F6844,G6844,H6844)</f>
        <v>out_f &lt;- "C:/NGS/save/F2_Adap-1.fastq"</v>
      </c>
    </row>
    <row r="6845" spans="1:18" x14ac:dyDescent="0.15">
      <c r="A6845" s="15">
        <v>6844</v>
      </c>
      <c r="B6845" s="11">
        <v>156</v>
      </c>
      <c r="C6845" s="11">
        <v>20</v>
      </c>
      <c r="D6845" s="20" t="str">
        <f>L6845</f>
        <v>param_adapter &lt;- "CATGAGATCGGAAGAGCGTCGTGTAGGGAAAGAGTGT"  #Adapter sequence 1</v>
      </c>
      <c r="F6845" s="11" t="s">
        <v>44</v>
      </c>
      <c r="G6845" s="11" t="str">
        <f>'1. Input and Output files list'!$E$64</f>
        <v>CATGAGATCGGAAGAGCGTCGTGTAGGGAAAGAGTGT</v>
      </c>
      <c r="H6845" s="11" t="s">
        <v>46</v>
      </c>
      <c r="I6845" s="15"/>
      <c r="J6845" s="15"/>
      <c r="K6845" s="15"/>
      <c r="L6845" s="15" t="str">
        <f>CONCATENATE(F6845,G6845,H6845)</f>
        <v>param_adapter &lt;- "CATGAGATCGGAAGAGCGTCGTGTAGGGAAAGAGTGT"  #Adapter sequence 1</v>
      </c>
    </row>
    <row r="6846" spans="1:18" x14ac:dyDescent="0.15">
      <c r="A6846" s="15">
        <v>6845</v>
      </c>
      <c r="B6846" s="11">
        <v>156</v>
      </c>
      <c r="C6846" s="11">
        <v>21</v>
      </c>
      <c r="D6846" s="20" t="s">
        <v>28</v>
      </c>
      <c r="F6846" s="15"/>
      <c r="G6846" s="15"/>
      <c r="H6846" s="15"/>
      <c r="I6846" s="15"/>
      <c r="J6846" s="15"/>
      <c r="K6846" s="15"/>
      <c r="L6846" s="15"/>
    </row>
    <row r="6847" spans="1:18" x14ac:dyDescent="0.15">
      <c r="A6847" s="15">
        <v>6846</v>
      </c>
      <c r="B6847" s="11">
        <v>156</v>
      </c>
      <c r="C6847" s="11">
        <v>22</v>
      </c>
      <c r="D6847" s="20" t="str">
        <f>L6847</f>
        <v>in_f &lt;- "C:/NGS/save/F2_Adap-1.fastq"</v>
      </c>
      <c r="F6847" s="15" t="s">
        <v>12</v>
      </c>
      <c r="G6847" s="15" t="str">
        <f>'1. Input and Output files list'!$E$6</f>
        <v>C:/NGS/save/</v>
      </c>
      <c r="H6847" s="15" t="s">
        <v>86</v>
      </c>
      <c r="I6847" s="15"/>
      <c r="J6847" s="15"/>
      <c r="K6847" s="15"/>
      <c r="L6847" s="15" t="str">
        <f>CONCATENATE(F6847,G6847,H6847)</f>
        <v>in_f &lt;- "C:/NGS/save/F2_Adap-1.fastq"</v>
      </c>
    </row>
    <row r="6848" spans="1:18" x14ac:dyDescent="0.15">
      <c r="A6848" s="15">
        <v>6847</v>
      </c>
      <c r="B6848" s="11">
        <v>156</v>
      </c>
      <c r="C6848" s="11">
        <v>23</v>
      </c>
      <c r="D6848" s="20" t="str">
        <f>L6848</f>
        <v>out_f &lt;- "C:/NGS/save/F2_Adap-2.fastq"</v>
      </c>
      <c r="F6848" s="15" t="s">
        <v>15</v>
      </c>
      <c r="G6848" s="15" t="str">
        <f>'1. Input and Output files list'!$E$6</f>
        <v>C:/NGS/save/</v>
      </c>
      <c r="H6848" s="15" t="s">
        <v>87</v>
      </c>
      <c r="I6848" s="15"/>
      <c r="J6848" s="15"/>
      <c r="K6848" s="15"/>
      <c r="L6848" s="15" t="str">
        <f>CONCATENATE(F6848,G6848,H6848)</f>
        <v>out_f &lt;- "C:/NGS/save/F2_Adap-2.fastq"</v>
      </c>
    </row>
    <row r="6849" spans="1:20" x14ac:dyDescent="0.15">
      <c r="A6849" s="15">
        <v>6848</v>
      </c>
      <c r="B6849" s="11">
        <v>156</v>
      </c>
      <c r="C6849" s="11">
        <v>24</v>
      </c>
      <c r="D6849" s="20" t="str">
        <f>L6849</f>
        <v>param_adapter &lt;- "TAAGATCGGAAGAGCACACGTCTGAACTCCAGTCAC"  #Adapter sequence 2</v>
      </c>
      <c r="F6849" s="11" t="s">
        <v>44</v>
      </c>
      <c r="G6849" s="15" t="str">
        <f>'1. Input and Output files list'!$E$65</f>
        <v>TAAGATCGGAAGAGCACACGTCTGAACTCCAGTCAC</v>
      </c>
      <c r="H6849" s="11" t="s">
        <v>47</v>
      </c>
      <c r="I6849" s="15"/>
      <c r="J6849" s="15"/>
      <c r="K6849" s="15"/>
      <c r="L6849" s="15" t="str">
        <f>CONCATENATE(F6849,G6849,H6849)</f>
        <v>param_adapter &lt;- "TAAGATCGGAAGAGCACACGTCTGAACTCCAGTCAC"  #Adapter sequence 2</v>
      </c>
    </row>
    <row r="6850" spans="1:20" x14ac:dyDescent="0.15">
      <c r="A6850" s="15">
        <v>6849</v>
      </c>
      <c r="B6850" s="11">
        <v>156</v>
      </c>
      <c r="C6850" s="11">
        <v>25</v>
      </c>
      <c r="D6850" s="20" t="s">
        <v>29</v>
      </c>
      <c r="F6850" s="15"/>
      <c r="G6850" s="15"/>
      <c r="H6850" s="15"/>
      <c r="I6850" s="15"/>
      <c r="J6850" s="15"/>
      <c r="K6850" s="15"/>
      <c r="L6850" s="15"/>
    </row>
    <row r="6851" spans="1:20" x14ac:dyDescent="0.15">
      <c r="A6851" s="15">
        <v>6850</v>
      </c>
      <c r="B6851" s="11">
        <v>156</v>
      </c>
      <c r="C6851" s="11">
        <v>26</v>
      </c>
      <c r="D6851" s="20" t="str">
        <f>L6851</f>
        <v>in_f &lt;- "C:/NGS/save/F2_Adap-2.fastq"</v>
      </c>
      <c r="F6851" s="15" t="s">
        <v>12</v>
      </c>
      <c r="G6851" s="15" t="str">
        <f>'1. Input and Output files list'!$E$6</f>
        <v>C:/NGS/save/</v>
      </c>
      <c r="H6851" s="15" t="s">
        <v>87</v>
      </c>
      <c r="I6851" s="15"/>
      <c r="J6851" s="15"/>
      <c r="K6851" s="15"/>
      <c r="L6851" s="15" t="str">
        <f>CONCATENATE(F6851,G6851,H6851)</f>
        <v>in_f &lt;- "C:/NGS/save/F2_Adap-2.fastq"</v>
      </c>
    </row>
    <row r="6852" spans="1:20" x14ac:dyDescent="0.15">
      <c r="A6852" s="15">
        <v>6851</v>
      </c>
      <c r="B6852" s="11">
        <v>156</v>
      </c>
      <c r="C6852" s="11">
        <v>27</v>
      </c>
      <c r="D6852" s="20" t="str">
        <f>L6852</f>
        <v>out_f &lt;- "C:/NGS/save/F2_Adap-3.fastq"</v>
      </c>
      <c r="F6852" s="15" t="s">
        <v>15</v>
      </c>
      <c r="G6852" s="15" t="str">
        <f>'1. Input and Output files list'!$E$6</f>
        <v>C:/NGS/save/</v>
      </c>
      <c r="H6852" s="15" t="s">
        <v>88</v>
      </c>
      <c r="I6852" s="15"/>
      <c r="J6852" s="15"/>
      <c r="K6852" s="15"/>
      <c r="L6852" s="15" t="str">
        <f>CONCATENATE(F6852,G6852,H6852)</f>
        <v>out_f &lt;- "C:/NGS/save/F2_Adap-3.fastq"</v>
      </c>
    </row>
    <row r="6853" spans="1:20" x14ac:dyDescent="0.15">
      <c r="A6853" s="15">
        <v>6852</v>
      </c>
      <c r="B6853" s="11">
        <v>156</v>
      </c>
      <c r="C6853" s="11">
        <v>28</v>
      </c>
      <c r="D6853" s="20" t="str">
        <f>L6853</f>
        <v>param_adapter &lt;- "TAAGATCGGAAGAGCGTCGTGTAGGGAAAGAGTGT"  #Adapter sequence 3</v>
      </c>
      <c r="F6853" s="15" t="s">
        <v>44</v>
      </c>
      <c r="G6853" s="15" t="str">
        <f>'1. Input and Output files list'!$E$66</f>
        <v>TAAGATCGGAAGAGCGTCGTGTAGGGAAAGAGTGT</v>
      </c>
      <c r="H6853" s="15" t="s">
        <v>49</v>
      </c>
      <c r="I6853" s="15"/>
      <c r="J6853" s="15"/>
      <c r="K6853" s="15"/>
      <c r="L6853" s="15" t="str">
        <f>CONCATENATE(F6853,G6853,H6853)</f>
        <v>param_adapter &lt;- "TAAGATCGGAAGAGCGTCGTGTAGGGAAAGAGTGT"  #Adapter sequence 3</v>
      </c>
    </row>
    <row r="6854" spans="1:20" x14ac:dyDescent="0.15">
      <c r="A6854" s="15">
        <v>6853</v>
      </c>
      <c r="B6854" s="11">
        <v>156</v>
      </c>
      <c r="C6854" s="11">
        <v>29</v>
      </c>
      <c r="D6854" s="20" t="s">
        <v>30</v>
      </c>
      <c r="F6854" s="15"/>
      <c r="G6854" s="15"/>
      <c r="H6854" s="15"/>
      <c r="I6854" s="15"/>
      <c r="J6854" s="15"/>
      <c r="K6854" s="15"/>
      <c r="L6854" s="15"/>
    </row>
    <row r="6855" spans="1:20" x14ac:dyDescent="0.15">
      <c r="A6855" s="15">
        <v>6854</v>
      </c>
      <c r="B6855" s="11">
        <v>156</v>
      </c>
      <c r="C6855" s="11">
        <v>30</v>
      </c>
      <c r="D6855" s="20" t="str">
        <f>L6855</f>
        <v>in_f &lt;- "C:/NGS/save/F2_Adap-3.fastq"</v>
      </c>
      <c r="F6855" s="15" t="s">
        <v>12</v>
      </c>
      <c r="G6855" s="15" t="str">
        <f>'1. Input and Output files list'!$E$6</f>
        <v>C:/NGS/save/</v>
      </c>
      <c r="H6855" s="15" t="s">
        <v>88</v>
      </c>
      <c r="I6855" s="15"/>
      <c r="J6855" s="15"/>
      <c r="K6855" s="15"/>
      <c r="L6855" s="15" t="str">
        <f>CONCATENATE(F6855,G6855,H6855)</f>
        <v>in_f &lt;- "C:/NGS/save/F2_Adap-3.fastq"</v>
      </c>
    </row>
    <row r="6856" spans="1:20" x14ac:dyDescent="0.15">
      <c r="A6856" s="15">
        <v>6855</v>
      </c>
      <c r="B6856" s="11">
        <v>156</v>
      </c>
      <c r="C6856" s="11">
        <v>31</v>
      </c>
      <c r="D6856" s="20" t="str">
        <f>L6856</f>
        <v>out_f &lt;- "C:/NGS/save/AdapterTrim_.fastq"</v>
      </c>
      <c r="F6856" s="15" t="s">
        <v>36</v>
      </c>
      <c r="G6856" s="15" t="str">
        <f>'1. Input and Output files list'!$E$6</f>
        <v>C:/NGS/save/</v>
      </c>
      <c r="H6856" s="15" t="s">
        <v>38</v>
      </c>
      <c r="I6856" s="15" t="str">
        <f>'1. Input and Output files list'!$I$390</f>
        <v>.fastq</v>
      </c>
      <c r="J6856" s="15" t="s">
        <v>16</v>
      </c>
      <c r="K6856" s="15"/>
      <c r="L6856" s="15" t="str">
        <f>CONCATENATE(F6856,G6856,H6856,I6856,J6856)</f>
        <v>out_f &lt;- "C:/NGS/save/AdapterTrim_.fastq"</v>
      </c>
    </row>
    <row r="6857" spans="1:20" x14ac:dyDescent="0.15">
      <c r="A6857" s="15">
        <v>6856</v>
      </c>
      <c r="B6857" s="11">
        <v>156</v>
      </c>
      <c r="C6857" s="11">
        <v>32</v>
      </c>
      <c r="D6857" s="20" t="str">
        <f>L6857</f>
        <v>param_adapter &lt;- "CATGAGATCGGAAGAGCACACGTCTGAACTCCAGTCAC"  #Adapter sequence 4</v>
      </c>
      <c r="F6857" s="15" t="s">
        <v>44</v>
      </c>
      <c r="G6857" s="15" t="str">
        <f>'1. Input and Output files list'!$E$67</f>
        <v>CATGAGATCGGAAGAGCACACGTCTGAACTCCAGTCAC</v>
      </c>
      <c r="H6857" s="15" t="s">
        <v>51</v>
      </c>
      <c r="I6857" s="15"/>
      <c r="J6857" s="15"/>
      <c r="K6857" s="15"/>
      <c r="L6857" s="15" t="str">
        <f>CONCATENATE(F6857,G6857,H6857)</f>
        <v>param_adapter &lt;- "CATGAGATCGGAAGAGCACACGTCTGAACTCCAGTCAC"  #Adapter sequence 4</v>
      </c>
    </row>
    <row r="6858" spans="1:20" x14ac:dyDescent="0.15">
      <c r="A6858" s="15">
        <v>6857</v>
      </c>
      <c r="B6858" s="11">
        <v>156</v>
      </c>
      <c r="C6858" s="11">
        <v>33</v>
      </c>
      <c r="D6858" s="20" t="s">
        <v>31</v>
      </c>
      <c r="F6858" s="15"/>
      <c r="G6858" s="15"/>
      <c r="H6858" s="15"/>
      <c r="I6858" s="15"/>
      <c r="J6858" s="15"/>
      <c r="K6858" s="15"/>
      <c r="L6858" s="15"/>
    </row>
    <row r="6859" spans="1:20" x14ac:dyDescent="0.15">
      <c r="A6859" s="15">
        <v>6858</v>
      </c>
      <c r="B6859" s="11">
        <v>156</v>
      </c>
      <c r="C6859" s="11">
        <v>34</v>
      </c>
      <c r="D6859" s="20" t="s">
        <v>32</v>
      </c>
      <c r="F6859" s="15"/>
      <c r="G6859" s="15"/>
      <c r="H6859" s="15"/>
      <c r="I6859" s="15"/>
      <c r="J6859" s="15"/>
      <c r="K6859" s="15"/>
      <c r="L6859" s="15"/>
    </row>
    <row r="6860" spans="1:20" x14ac:dyDescent="0.15">
      <c r="A6860" s="15">
        <v>6859</v>
      </c>
      <c r="B6860" s="11">
        <v>156</v>
      </c>
      <c r="C6860" s="11">
        <v>35</v>
      </c>
      <c r="D6860" s="20" t="str">
        <f>L6860</f>
        <v>write.csv(res, "C:/NGS/save/.fastq.csv")</v>
      </c>
      <c r="F6860" s="15" t="s">
        <v>35</v>
      </c>
      <c r="G6860" s="15" t="str">
        <f>'1. Input and Output files list'!$E$6</f>
        <v>C:/NGS/save/</v>
      </c>
      <c r="H6860" s="15" t="str">
        <f>'1. Input and Output files list'!$I$390</f>
        <v>.fastq</v>
      </c>
      <c r="I6860" s="15" t="s">
        <v>34</v>
      </c>
      <c r="J6860" s="15"/>
      <c r="K6860" s="15"/>
      <c r="L6860" s="15" t="str">
        <f>CONCATENATE(F6860,G6860,H6860,I6860)</f>
        <v>write.csv(res, "C:/NGS/save/.fastq.csv")</v>
      </c>
    </row>
    <row r="6861" spans="1:20" x14ac:dyDescent="0.15">
      <c r="A6861" s="15">
        <v>6860</v>
      </c>
      <c r="B6861" s="11">
        <v>156</v>
      </c>
      <c r="C6861" s="11">
        <v>36</v>
      </c>
      <c r="D6861" s="20" t="str">
        <f>L6861</f>
        <v>system.time(fastq &lt;- fread("C:/NGS/save/AdapterTrim_.fastq", header=F, sep="\t", na.strings="NA", strip.white=TRUE, verbose=TRUE))</v>
      </c>
      <c r="F6861" s="15" t="s">
        <v>92</v>
      </c>
      <c r="G6861" s="15" t="str">
        <f>'1. Input and Output files list'!$E$6</f>
        <v>C:/NGS/save/</v>
      </c>
      <c r="H6861" s="15" t="s">
        <v>38</v>
      </c>
      <c r="I6861" s="15" t="str">
        <f>'1. Input and Output files list'!$I$390</f>
        <v>.fastq</v>
      </c>
      <c r="J6861" s="15" t="s">
        <v>20</v>
      </c>
      <c r="K6861" s="15"/>
      <c r="L6861" s="15" t="str">
        <f>CONCATENATE(F6861,G6861,H6861,I6861,J6861)</f>
        <v>system.time(fastq &lt;- fread("C:/NGS/save/AdapterTrim_.fastq", header=F, sep="\t", na.strings="NA", strip.white=TRUE, verbose=TRUE))</v>
      </c>
    </row>
    <row r="6862" spans="1:20" x14ac:dyDescent="0.15">
      <c r="A6862" s="15">
        <v>6861</v>
      </c>
      <c r="B6862" s="11">
        <v>156</v>
      </c>
      <c r="C6862" s="11">
        <v>37</v>
      </c>
      <c r="D6862" s="20" t="str">
        <f>T6862</f>
        <v>file.remove("C:/NGS/save/AdapterTrim_.fastq","C:/NGS/save/F2_Adap-0.fastq","C:/NGS/save/F2_Adap-1.fastq","C:/NGS/save/F2_Adap-2.fastq","C:/NGS/save/F2_Adap-3.fastq")</v>
      </c>
      <c r="F6862" s="15" t="s">
        <v>11</v>
      </c>
      <c r="G6862" s="15" t="str">
        <f>'1. Input and Output files list'!$E$6</f>
        <v>C:/NGS/save/</v>
      </c>
      <c r="H6862" s="15" t="s">
        <v>38</v>
      </c>
      <c r="I6862" s="15" t="str">
        <f>'1. Input and Output files list'!$I$390</f>
        <v>.fastq</v>
      </c>
      <c r="J6862" s="15" t="s">
        <v>852</v>
      </c>
      <c r="K6862" s="15" t="str">
        <f>'1. Input and Output files list'!$E$6</f>
        <v>C:/NGS/save/</v>
      </c>
      <c r="L6862" s="15" t="s">
        <v>851</v>
      </c>
      <c r="M6862" t="str">
        <f>'1. Input and Output files list'!$E$6</f>
        <v>C:/NGS/save/</v>
      </c>
      <c r="N6862" t="s">
        <v>89</v>
      </c>
      <c r="O6862" t="str">
        <f>'1. Input and Output files list'!$E$6</f>
        <v>C:/NGS/save/</v>
      </c>
      <c r="P6862" t="s">
        <v>90</v>
      </c>
      <c r="Q6862" t="str">
        <f>'1. Input and Output files list'!$E$6</f>
        <v>C:/NGS/save/</v>
      </c>
      <c r="R6862" t="s">
        <v>91</v>
      </c>
      <c r="T6862" t="str">
        <f>CONCATENATE(F6862,G6862,H6862,I6862,J6862,K6862,L6862,M6862,N6862,O6862,P6862,Q6862,R6862)</f>
        <v>file.remove("C:/NGS/save/AdapterTrim_.fastq","C:/NGS/save/F2_Adap-0.fastq","C:/NGS/save/F2_Adap-1.fastq","C:/NGS/save/F2_Adap-2.fastq","C:/NGS/save/F2_Adap-3.fastq")</v>
      </c>
    </row>
    <row r="6863" spans="1:20" x14ac:dyDescent="0.15">
      <c r="A6863" s="15">
        <v>6862</v>
      </c>
      <c r="B6863" s="11">
        <v>156</v>
      </c>
      <c r="C6863" s="11">
        <v>38</v>
      </c>
      <c r="D6863" s="20" t="s">
        <v>93</v>
      </c>
      <c r="F6863" s="15"/>
      <c r="G6863" s="15"/>
      <c r="H6863" s="15"/>
      <c r="I6863" s="15"/>
      <c r="J6863" s="15"/>
      <c r="K6863" s="15"/>
      <c r="L6863" s="15"/>
    </row>
    <row r="6864" spans="1:20" x14ac:dyDescent="0.15">
      <c r="A6864" s="15">
        <v>6863</v>
      </c>
      <c r="B6864" s="11">
        <v>156</v>
      </c>
      <c r="C6864" s="11">
        <v>39</v>
      </c>
      <c r="D6864" s="20" t="s">
        <v>2</v>
      </c>
      <c r="F6864" s="15"/>
      <c r="G6864" s="15"/>
      <c r="H6864" s="15"/>
      <c r="I6864" s="15"/>
      <c r="J6864" s="15"/>
      <c r="K6864" s="15"/>
      <c r="L6864" s="15"/>
    </row>
    <row r="6865" spans="1:18" x14ac:dyDescent="0.15">
      <c r="A6865" s="15">
        <v>6864</v>
      </c>
      <c r="B6865" s="11">
        <v>156</v>
      </c>
      <c r="C6865" s="11">
        <v>40</v>
      </c>
      <c r="D6865" s="20" t="str">
        <f>K6865</f>
        <v>system.time(write.csv(RADtag, file="C:/NGS/save/.tagcount", row.names = F))</v>
      </c>
      <c r="F6865" s="15" t="s">
        <v>164</v>
      </c>
      <c r="G6865" s="15" t="str">
        <f>'1. Input and Output files list'!$E$6</f>
        <v>C:/NGS/save/</v>
      </c>
      <c r="H6865" s="15" t="str">
        <f>'1. Input and Output files list'!$J$390</f>
        <v>.tagcount</v>
      </c>
      <c r="I6865" s="15" t="s">
        <v>210</v>
      </c>
      <c r="J6865" s="15"/>
      <c r="K6865" s="15" t="str">
        <f>CONCATENATE(F6865,G6865,H6865,I6865)</f>
        <v>system.time(write.csv(RADtag, file="C:/NGS/save/.tagcount", row.names = F))</v>
      </c>
      <c r="L6865" s="15"/>
    </row>
    <row r="6866" spans="1:18" x14ac:dyDescent="0.15">
      <c r="A6866" s="15">
        <v>6865</v>
      </c>
      <c r="B6866" s="11">
        <v>156</v>
      </c>
      <c r="C6866" s="11">
        <v>41</v>
      </c>
      <c r="D6866" s="20" t="str">
        <f>L6866</f>
        <v>file.remove("C:/NGS/save/.fastq")</v>
      </c>
      <c r="F6866" s="15" t="s">
        <v>97</v>
      </c>
      <c r="G6866" s="15" t="s">
        <v>13</v>
      </c>
      <c r="H6866" s="15" t="str">
        <f>'1. Input and Output files list'!$E$6</f>
        <v>C:/NGS/save/</v>
      </c>
      <c r="I6866" s="15" t="str">
        <f>'1. Input and Output files list'!$I$390</f>
        <v>.fastq</v>
      </c>
      <c r="J6866" s="7" t="s">
        <v>16</v>
      </c>
      <c r="K6866" s="15" t="s">
        <v>52</v>
      </c>
      <c r="L6866" s="15" t="str">
        <f>CONCATENATE(F6866,G6866,H6866,I6866,J6866,K6866)</f>
        <v>file.remove("C:/NGS/save/.fastq")</v>
      </c>
    </row>
    <row r="6867" spans="1:18" x14ac:dyDescent="0.15">
      <c r="A6867" s="15">
        <v>6866</v>
      </c>
      <c r="B6867" s="11">
        <v>156</v>
      </c>
      <c r="C6867" s="11">
        <v>42</v>
      </c>
      <c r="D6867" s="20" t="s">
        <v>170</v>
      </c>
      <c r="F6867" s="15"/>
      <c r="G6867" s="15"/>
      <c r="H6867" s="15"/>
      <c r="I6867" s="15"/>
      <c r="J6867" s="15"/>
      <c r="K6867" s="15"/>
      <c r="L6867" s="15"/>
    </row>
    <row r="6868" spans="1:18" x14ac:dyDescent="0.15">
      <c r="A6868" s="15">
        <v>6867</v>
      </c>
      <c r="B6868" s="11">
        <v>156</v>
      </c>
      <c r="C6868" s="11">
        <v>43</v>
      </c>
      <c r="D6868" s="20" t="str">
        <f>L6868</f>
        <v>system.time(write.csv(RAD_1over, file="C:/NGS/save/.tagcount1over", row.names = F))</v>
      </c>
      <c r="F6868" s="10" t="s">
        <v>171</v>
      </c>
      <c r="G6868" s="15" t="str">
        <f>'1. Input and Output files list'!$E$6</f>
        <v>C:/NGS/save/</v>
      </c>
      <c r="H6868" s="10" t="str">
        <f>'1. Input and Output files list'!$K$390</f>
        <v>.tagcount1over</v>
      </c>
      <c r="I6868" s="10" t="s">
        <v>210</v>
      </c>
      <c r="J6868" s="15"/>
      <c r="K6868" s="15"/>
      <c r="L6868" s="15" t="str">
        <f>CONCATENATE(F6868,G6868,H6868,I6868)</f>
        <v>system.time(write.csv(RAD_1over, file="C:/NGS/save/.tagcount1over", row.names = F))</v>
      </c>
    </row>
    <row r="6869" spans="1:18" x14ac:dyDescent="0.15">
      <c r="A6869" s="15">
        <v>6868</v>
      </c>
      <c r="B6869" s="11">
        <v>156</v>
      </c>
      <c r="C6869" s="11">
        <v>44</v>
      </c>
      <c r="D6869" s="20" t="s">
        <v>1073</v>
      </c>
      <c r="F6869" s="15"/>
      <c r="G6869" s="15"/>
      <c r="H6869" s="15"/>
      <c r="I6869" s="15"/>
      <c r="J6869" s="15"/>
      <c r="K6869" s="15"/>
      <c r="L6869" s="15"/>
    </row>
    <row r="6870" spans="1:18" x14ac:dyDescent="0.15">
      <c r="A6870" s="15">
        <v>6869</v>
      </c>
      <c r="B6870" s="11">
        <v>157</v>
      </c>
      <c r="C6870" s="11">
        <v>1</v>
      </c>
      <c r="D6870" s="20" t="str">
        <f>L6870</f>
        <v>in_f &lt;- c("0", "0")</v>
      </c>
      <c r="F6870" s="15" t="s">
        <v>3</v>
      </c>
      <c r="G6870" s="15">
        <f>'1. Input and Output files list'!$E$392</f>
        <v>0</v>
      </c>
      <c r="H6870" s="15" t="s">
        <v>10</v>
      </c>
      <c r="I6870" s="15">
        <f>'1. Input and Output files list'!$E$393</f>
        <v>0</v>
      </c>
      <c r="J6870" s="15" t="s">
        <v>4</v>
      </c>
      <c r="K6870" s="15"/>
      <c r="L6870" s="15" t="str">
        <f>CONCATENATE(F6870,G6870,H6870,I6870,J6870)</f>
        <v>in_f &lt;- c("0", "0")</v>
      </c>
    </row>
    <row r="6871" spans="1:18" x14ac:dyDescent="0.15">
      <c r="A6871" s="15">
        <v>6870</v>
      </c>
      <c r="B6871" s="11">
        <v>157</v>
      </c>
      <c r="C6871" s="11">
        <v>2</v>
      </c>
      <c r="D6871" s="20" t="str">
        <f>L6871</f>
        <v>out_f &lt;- "C:/NGS/save/.fastq"</v>
      </c>
      <c r="F6871" s="15" t="s">
        <v>95</v>
      </c>
      <c r="G6871" s="15" t="s">
        <v>13</v>
      </c>
      <c r="H6871" s="15" t="str">
        <f>'1. Input and Output files list'!$E$6</f>
        <v>C:/NGS/save/</v>
      </c>
      <c r="I6871" s="15" t="str">
        <f>'1. Input and Output files list'!$I$392</f>
        <v>.fastq</v>
      </c>
      <c r="J6871" s="7" t="s">
        <v>16</v>
      </c>
      <c r="K6871" s="15"/>
      <c r="L6871" s="15" t="str">
        <f>CONCATENATE(F6871,G6871,H6871,I6871,J6871)</f>
        <v>out_f &lt;- "C:/NGS/save/.fastq"</v>
      </c>
    </row>
    <row r="6872" spans="1:18" x14ac:dyDescent="0.15">
      <c r="A6872" s="15">
        <v>6871</v>
      </c>
      <c r="B6872" s="11">
        <v>157</v>
      </c>
      <c r="C6872" s="11">
        <v>3</v>
      </c>
      <c r="D6872" s="20" t="str">
        <f>L6872</f>
        <v>param_trim &lt;- 0</v>
      </c>
      <c r="F6872" s="15" t="s">
        <v>163</v>
      </c>
      <c r="G6872" s="15">
        <f>'1. Input and Output files list'!$H$392</f>
        <v>0</v>
      </c>
      <c r="H6872" s="15"/>
      <c r="I6872" s="15"/>
      <c r="J6872" s="15"/>
      <c r="K6872" s="15"/>
      <c r="L6872" s="15" t="str">
        <f>CONCATENATE(F6872,G6872)</f>
        <v>param_trim &lt;- 0</v>
      </c>
    </row>
    <row r="6873" spans="1:18" x14ac:dyDescent="0.15">
      <c r="A6873" s="15">
        <v>6872</v>
      </c>
      <c r="B6873" s="11">
        <v>157</v>
      </c>
      <c r="C6873" s="11">
        <v>4</v>
      </c>
      <c r="D6873" s="20" t="s">
        <v>21</v>
      </c>
      <c r="F6873" s="15"/>
      <c r="G6873" s="15"/>
      <c r="H6873" s="15"/>
      <c r="I6873" s="15"/>
      <c r="J6873" s="15"/>
      <c r="K6873" s="15"/>
      <c r="L6873" s="15"/>
    </row>
    <row r="6874" spans="1:18" x14ac:dyDescent="0.15">
      <c r="A6874" s="15">
        <v>6873</v>
      </c>
      <c r="B6874" s="11">
        <v>157</v>
      </c>
      <c r="C6874" s="11">
        <v>5</v>
      </c>
      <c r="D6874" s="20" t="s">
        <v>22</v>
      </c>
      <c r="F6874" s="15"/>
      <c r="G6874" s="15"/>
      <c r="H6874" s="15"/>
      <c r="I6874" s="15"/>
      <c r="J6874" s="15"/>
      <c r="K6874" s="15"/>
      <c r="L6874" s="15"/>
    </row>
    <row r="6875" spans="1:18" x14ac:dyDescent="0.15">
      <c r="A6875" s="15">
        <v>6874</v>
      </c>
      <c r="B6875" s="11">
        <v>157</v>
      </c>
      <c r="C6875" s="11">
        <v>6</v>
      </c>
      <c r="D6875" s="20" t="s">
        <v>23</v>
      </c>
      <c r="F6875" s="15"/>
      <c r="G6875" s="15"/>
      <c r="H6875" s="15"/>
      <c r="I6875" s="15"/>
      <c r="J6875" s="15"/>
      <c r="K6875" s="15"/>
      <c r="L6875" s="15"/>
    </row>
    <row r="6876" spans="1:18" x14ac:dyDescent="0.15">
      <c r="A6876" s="15">
        <v>6875</v>
      </c>
      <c r="B6876" s="11">
        <v>157</v>
      </c>
      <c r="C6876" s="11">
        <v>7</v>
      </c>
      <c r="D6876" s="20" t="str">
        <f>L6876</f>
        <v>hoge1 &lt;- DNAStringSet(sread(fastq), start=1, end=hoge)</v>
      </c>
      <c r="F6876" s="15" t="s">
        <v>166</v>
      </c>
      <c r="G6876" s="15">
        <f>'1. Input and Output files list'!$G$392+1</f>
        <v>1</v>
      </c>
      <c r="H6876" s="15" t="s">
        <v>26</v>
      </c>
      <c r="I6876" s="15"/>
      <c r="J6876" s="15"/>
      <c r="K6876" s="15"/>
      <c r="L6876" s="15" t="str">
        <f>CONCATENATE(F6876,G6876,H6876)</f>
        <v>hoge1 &lt;- DNAStringSet(sread(fastq), start=1, end=hoge)</v>
      </c>
    </row>
    <row r="6877" spans="1:18" x14ac:dyDescent="0.15">
      <c r="A6877" s="15">
        <v>6876</v>
      </c>
      <c r="B6877" s="11">
        <v>157</v>
      </c>
      <c r="C6877" s="11">
        <v>8</v>
      </c>
      <c r="D6877" s="20" t="str">
        <f>L6877</f>
        <v>hoge2 &lt;- BStringSet(quality(quality(fastq)), start=1, end=hoge)</v>
      </c>
      <c r="F6877" s="15" t="s">
        <v>167</v>
      </c>
      <c r="G6877" s="15">
        <f>'1. Input and Output files list'!$G$392+1</f>
        <v>1</v>
      </c>
      <c r="H6877" s="15" t="s">
        <v>26</v>
      </c>
      <c r="I6877" s="15"/>
      <c r="J6877" s="15"/>
      <c r="K6877" s="15"/>
      <c r="L6877" s="15" t="str">
        <f>CONCATENATE(F6877,G6877,H6877)</f>
        <v>hoge2 &lt;- BStringSet(quality(quality(fastq)), start=1, end=hoge)</v>
      </c>
    </row>
    <row r="6878" spans="1:18" x14ac:dyDescent="0.15">
      <c r="A6878" s="15">
        <v>6877</v>
      </c>
      <c r="B6878" s="11">
        <v>157</v>
      </c>
      <c r="C6878" s="11">
        <v>9</v>
      </c>
      <c r="D6878" s="20" t="s">
        <v>24</v>
      </c>
      <c r="F6878" s="15"/>
      <c r="G6878" s="15"/>
      <c r="H6878" s="15"/>
      <c r="I6878" s="15"/>
      <c r="J6878" s="15"/>
      <c r="K6878" s="15"/>
      <c r="L6878" s="15"/>
    </row>
    <row r="6879" spans="1:18" x14ac:dyDescent="0.15">
      <c r="A6879" s="15">
        <v>6878</v>
      </c>
      <c r="B6879" s="11">
        <v>157</v>
      </c>
      <c r="C6879" s="11">
        <v>10</v>
      </c>
      <c r="D6879" s="20" t="s">
        <v>96</v>
      </c>
      <c r="F6879" s="15"/>
      <c r="G6879" s="15"/>
      <c r="H6879" s="15"/>
      <c r="I6879" s="15"/>
      <c r="J6879" s="15"/>
      <c r="K6879" s="15"/>
      <c r="L6879" s="15"/>
    </row>
    <row r="6880" spans="1:18" x14ac:dyDescent="0.15">
      <c r="A6880" s="15">
        <v>6879</v>
      </c>
      <c r="B6880" s="11">
        <v>157</v>
      </c>
      <c r="C6880" s="11">
        <v>11</v>
      </c>
      <c r="D6880" s="53" t="str">
        <f>R6880</f>
        <v>param1 &lt;- 35</v>
      </c>
      <c r="F6880" s="15" t="s">
        <v>843</v>
      </c>
      <c r="G6880" s="15">
        <f>'1. Input and Output files list'!$E$32</f>
        <v>35</v>
      </c>
      <c r="H6880" s="15"/>
      <c r="I6880" s="15"/>
      <c r="J6880" s="15"/>
      <c r="K6880" s="15"/>
      <c r="L6880" s="15"/>
      <c r="R6880" t="str">
        <f>CONCATENATE(F6880,G6880,H6880)</f>
        <v>param1 &lt;- 35</v>
      </c>
    </row>
    <row r="6881" spans="1:18" x14ac:dyDescent="0.15">
      <c r="A6881" s="15">
        <v>6880</v>
      </c>
      <c r="B6881" s="11">
        <v>157</v>
      </c>
      <c r="C6881" s="11">
        <v>12</v>
      </c>
      <c r="D6881" s="53" t="str">
        <f>R6881</f>
        <v>param2 &lt;- 0.1</v>
      </c>
      <c r="F6881" s="15" t="s">
        <v>844</v>
      </c>
      <c r="G6881" s="15">
        <f>'1. Input and Output files list'!$E$34</f>
        <v>0.1</v>
      </c>
      <c r="H6881" s="15"/>
      <c r="I6881" s="15"/>
      <c r="J6881" s="15"/>
      <c r="K6881" s="15"/>
      <c r="L6881" s="15"/>
      <c r="R6881" t="str">
        <f>CONCATENATE(F6881,G6881,H6881)</f>
        <v>param2 &lt;- 0.1</v>
      </c>
    </row>
    <row r="6882" spans="1:18" x14ac:dyDescent="0.15">
      <c r="A6882" s="15">
        <v>6881</v>
      </c>
      <c r="B6882" s="11">
        <v>157</v>
      </c>
      <c r="C6882" s="11">
        <v>13</v>
      </c>
      <c r="D6882" s="53" t="str">
        <f>R6882</f>
        <v>fastq &lt;- readFastq("C:/NGS/save/.fastq")</v>
      </c>
      <c r="F6882" s="15" t="s">
        <v>845</v>
      </c>
      <c r="G6882" s="15" t="str">
        <f>'1. Input and Output files list'!$E$6</f>
        <v>C:/NGS/save/</v>
      </c>
      <c r="H6882" s="5" t="str">
        <f>'1. Input and Output files list'!$I$392</f>
        <v>.fastq</v>
      </c>
      <c r="I6882" s="15" t="s">
        <v>4</v>
      </c>
      <c r="J6882" s="15">
        <v>157</v>
      </c>
      <c r="K6882" s="15"/>
      <c r="L6882" s="15"/>
      <c r="R6882" t="str">
        <f>CONCATENATE(F6882,G6882,H6882,I6882)</f>
        <v>fastq &lt;- readFastq("C:/NGS/save/.fastq")</v>
      </c>
    </row>
    <row r="6883" spans="1:18" x14ac:dyDescent="0.15">
      <c r="A6883" s="15">
        <v>6882</v>
      </c>
      <c r="B6883" s="11">
        <v>157</v>
      </c>
      <c r="C6883" s="11">
        <v>14</v>
      </c>
      <c r="D6883" s="53" t="s">
        <v>840</v>
      </c>
      <c r="F6883" s="15"/>
      <c r="G6883" s="15"/>
      <c r="H6883" s="15"/>
      <c r="I6883" s="15"/>
      <c r="J6883" s="15"/>
      <c r="K6883" s="15"/>
      <c r="L6883" s="15"/>
    </row>
    <row r="6884" spans="1:18" x14ac:dyDescent="0.15">
      <c r="A6884" s="15">
        <v>6883</v>
      </c>
      <c r="B6884" s="11">
        <v>157</v>
      </c>
      <c r="C6884" s="11">
        <v>15</v>
      </c>
      <c r="D6884" s="53" t="s">
        <v>841</v>
      </c>
      <c r="F6884" s="15"/>
      <c r="G6884" s="15"/>
      <c r="H6884" s="15"/>
      <c r="I6884" s="15"/>
      <c r="J6884" s="15"/>
      <c r="K6884" s="15"/>
      <c r="L6884" s="15"/>
    </row>
    <row r="6885" spans="1:18" x14ac:dyDescent="0.15">
      <c r="A6885" s="15">
        <v>6884</v>
      </c>
      <c r="B6885" s="11">
        <v>157</v>
      </c>
      <c r="C6885" s="11">
        <v>16</v>
      </c>
      <c r="D6885" s="53" t="s">
        <v>842</v>
      </c>
      <c r="F6885" s="15"/>
      <c r="G6885" s="15"/>
      <c r="H6885" s="15"/>
      <c r="I6885" s="15"/>
      <c r="J6885" s="15"/>
      <c r="K6885" s="15"/>
      <c r="L6885" s="15"/>
    </row>
    <row r="6886" spans="1:18" x14ac:dyDescent="0.15">
      <c r="A6886" s="15">
        <v>6885</v>
      </c>
      <c r="B6886" s="11">
        <v>157</v>
      </c>
      <c r="C6886" s="11">
        <v>17</v>
      </c>
      <c r="D6886" s="20" t="str">
        <f>L6886</f>
        <v xml:space="preserve">writeFastq(fastq, "C:/NGS/save/F2_Adap-0.fastq", compress=F)   </v>
      </c>
      <c r="F6886" s="15" t="s">
        <v>847</v>
      </c>
      <c r="G6886" s="15" t="str">
        <f>'1. Input and Output files list'!$E$6</f>
        <v>C:/NGS/save/</v>
      </c>
      <c r="H6886" s="15" t="s">
        <v>850</v>
      </c>
      <c r="I6886" s="15"/>
      <c r="J6886" s="15"/>
      <c r="K6886" s="15"/>
      <c r="L6886" s="15" t="str">
        <f>CONCATENATE(F6886,G6886,H6886,I6886,J6886)</f>
        <v xml:space="preserve">writeFastq(fastq, "C:/NGS/save/F2_Adap-0.fastq", compress=F)   </v>
      </c>
    </row>
    <row r="6887" spans="1:18" x14ac:dyDescent="0.15">
      <c r="A6887" s="15">
        <v>6886</v>
      </c>
      <c r="B6887" s="11">
        <v>157</v>
      </c>
      <c r="C6887" s="11">
        <v>18</v>
      </c>
      <c r="D6887" s="20" t="str">
        <f>L6887</f>
        <v>in_f &lt;- "C:/NGS/save/F2_Adap-0.fastq"</v>
      </c>
      <c r="F6887" s="15" t="s">
        <v>14</v>
      </c>
      <c r="G6887" s="15" t="s">
        <v>13</v>
      </c>
      <c r="H6887" s="15" t="str">
        <f>'1. Input and Output files list'!$E$6</f>
        <v>C:/NGS/save/</v>
      </c>
      <c r="I6887" s="15" t="s">
        <v>849</v>
      </c>
      <c r="J6887" s="7"/>
      <c r="K6887" s="15"/>
      <c r="L6887" s="15" t="str">
        <f>CONCATENATE(F6887,G6887,H6887,I6887,J6887)</f>
        <v>in_f &lt;- "C:/NGS/save/F2_Adap-0.fastq"</v>
      </c>
    </row>
    <row r="6888" spans="1:18" x14ac:dyDescent="0.15">
      <c r="A6888" s="15">
        <v>6887</v>
      </c>
      <c r="B6888" s="11">
        <v>157</v>
      </c>
      <c r="C6888" s="11">
        <v>19</v>
      </c>
      <c r="D6888" s="20" t="str">
        <f>L6888</f>
        <v>out_f &lt;- "C:/NGS/save/F2_Adap-1.fastq"</v>
      </c>
      <c r="F6888" s="15" t="s">
        <v>15</v>
      </c>
      <c r="G6888" s="15" t="str">
        <f>'1. Input and Output files list'!$E$6</f>
        <v>C:/NGS/save/</v>
      </c>
      <c r="H6888" s="15" t="s">
        <v>86</v>
      </c>
      <c r="I6888" s="15"/>
      <c r="J6888" s="15"/>
      <c r="K6888" s="15"/>
      <c r="L6888" s="15" t="str">
        <f>CONCATENATE(F6888,G6888,H6888)</f>
        <v>out_f &lt;- "C:/NGS/save/F2_Adap-1.fastq"</v>
      </c>
    </row>
    <row r="6889" spans="1:18" x14ac:dyDescent="0.15">
      <c r="A6889" s="15">
        <v>6888</v>
      </c>
      <c r="B6889" s="11">
        <v>157</v>
      </c>
      <c r="C6889" s="11">
        <v>20</v>
      </c>
      <c r="D6889" s="20" t="str">
        <f>L6889</f>
        <v>param_adapter &lt;- "CATGAGATCGGAAGAGCGTCGTGTAGGGAAAGAGTGT"  #Adapter sequence 1</v>
      </c>
      <c r="F6889" s="11" t="s">
        <v>44</v>
      </c>
      <c r="G6889" s="11" t="str">
        <f>'1. Input and Output files list'!$E$64</f>
        <v>CATGAGATCGGAAGAGCGTCGTGTAGGGAAAGAGTGT</v>
      </c>
      <c r="H6889" s="11" t="s">
        <v>46</v>
      </c>
      <c r="I6889" s="15"/>
      <c r="J6889" s="15"/>
      <c r="K6889" s="15"/>
      <c r="L6889" s="15" t="str">
        <f>CONCATENATE(F6889,G6889,H6889)</f>
        <v>param_adapter &lt;- "CATGAGATCGGAAGAGCGTCGTGTAGGGAAAGAGTGT"  #Adapter sequence 1</v>
      </c>
    </row>
    <row r="6890" spans="1:18" x14ac:dyDescent="0.15">
      <c r="A6890" s="15">
        <v>6889</v>
      </c>
      <c r="B6890" s="11">
        <v>157</v>
      </c>
      <c r="C6890" s="11">
        <v>21</v>
      </c>
      <c r="D6890" s="20" t="s">
        <v>28</v>
      </c>
      <c r="F6890" s="15"/>
      <c r="G6890" s="15"/>
      <c r="H6890" s="15"/>
      <c r="I6890" s="15"/>
      <c r="J6890" s="15"/>
      <c r="K6890" s="15"/>
      <c r="L6890" s="15"/>
    </row>
    <row r="6891" spans="1:18" x14ac:dyDescent="0.15">
      <c r="A6891" s="15">
        <v>6890</v>
      </c>
      <c r="B6891" s="11">
        <v>157</v>
      </c>
      <c r="C6891" s="11">
        <v>22</v>
      </c>
      <c r="D6891" s="20" t="str">
        <f>L6891</f>
        <v>in_f &lt;- "C:/NGS/save/F2_Adap-1.fastq"</v>
      </c>
      <c r="F6891" s="15" t="s">
        <v>12</v>
      </c>
      <c r="G6891" s="15" t="str">
        <f>'1. Input and Output files list'!$E$6</f>
        <v>C:/NGS/save/</v>
      </c>
      <c r="H6891" s="15" t="s">
        <v>86</v>
      </c>
      <c r="I6891" s="15"/>
      <c r="J6891" s="15"/>
      <c r="K6891" s="15"/>
      <c r="L6891" s="15" t="str">
        <f>CONCATENATE(F6891,G6891,H6891)</f>
        <v>in_f &lt;- "C:/NGS/save/F2_Adap-1.fastq"</v>
      </c>
    </row>
    <row r="6892" spans="1:18" x14ac:dyDescent="0.15">
      <c r="A6892" s="15">
        <v>6891</v>
      </c>
      <c r="B6892" s="11">
        <v>157</v>
      </c>
      <c r="C6892" s="11">
        <v>23</v>
      </c>
      <c r="D6892" s="20" t="str">
        <f>L6892</f>
        <v>out_f &lt;- "C:/NGS/save/F2_Adap-2.fastq"</v>
      </c>
      <c r="F6892" s="15" t="s">
        <v>15</v>
      </c>
      <c r="G6892" s="15" t="str">
        <f>'1. Input and Output files list'!$E$6</f>
        <v>C:/NGS/save/</v>
      </c>
      <c r="H6892" s="15" t="s">
        <v>87</v>
      </c>
      <c r="I6892" s="15"/>
      <c r="J6892" s="15"/>
      <c r="K6892" s="15"/>
      <c r="L6892" s="15" t="str">
        <f>CONCATENATE(F6892,G6892,H6892)</f>
        <v>out_f &lt;- "C:/NGS/save/F2_Adap-2.fastq"</v>
      </c>
    </row>
    <row r="6893" spans="1:18" x14ac:dyDescent="0.15">
      <c r="A6893" s="15">
        <v>6892</v>
      </c>
      <c r="B6893" s="11">
        <v>157</v>
      </c>
      <c r="C6893" s="11">
        <v>24</v>
      </c>
      <c r="D6893" s="20" t="str">
        <f>L6893</f>
        <v>param_adapter &lt;- "TAAGATCGGAAGAGCACACGTCTGAACTCCAGTCAC"  #Adapter sequence 2</v>
      </c>
      <c r="F6893" s="11" t="s">
        <v>44</v>
      </c>
      <c r="G6893" s="15" t="str">
        <f>'1. Input and Output files list'!$E$65</f>
        <v>TAAGATCGGAAGAGCACACGTCTGAACTCCAGTCAC</v>
      </c>
      <c r="H6893" s="11" t="s">
        <v>47</v>
      </c>
      <c r="I6893" s="15"/>
      <c r="J6893" s="15"/>
      <c r="K6893" s="15"/>
      <c r="L6893" s="15" t="str">
        <f>CONCATENATE(F6893,G6893,H6893)</f>
        <v>param_adapter &lt;- "TAAGATCGGAAGAGCACACGTCTGAACTCCAGTCAC"  #Adapter sequence 2</v>
      </c>
    </row>
    <row r="6894" spans="1:18" x14ac:dyDescent="0.15">
      <c r="A6894" s="15">
        <v>6893</v>
      </c>
      <c r="B6894" s="11">
        <v>157</v>
      </c>
      <c r="C6894" s="11">
        <v>25</v>
      </c>
      <c r="D6894" s="20" t="s">
        <v>29</v>
      </c>
      <c r="F6894" s="15"/>
      <c r="G6894" s="15"/>
      <c r="H6894" s="15"/>
      <c r="I6894" s="15"/>
      <c r="J6894" s="15"/>
      <c r="K6894" s="15"/>
      <c r="L6894" s="15"/>
    </row>
    <row r="6895" spans="1:18" x14ac:dyDescent="0.15">
      <c r="A6895" s="15">
        <v>6894</v>
      </c>
      <c r="B6895" s="11">
        <v>157</v>
      </c>
      <c r="C6895" s="11">
        <v>26</v>
      </c>
      <c r="D6895" s="20" t="str">
        <f>L6895</f>
        <v>in_f &lt;- "C:/NGS/save/F2_Adap-2.fastq"</v>
      </c>
      <c r="F6895" s="15" t="s">
        <v>12</v>
      </c>
      <c r="G6895" s="15" t="str">
        <f>'1. Input and Output files list'!$E$6</f>
        <v>C:/NGS/save/</v>
      </c>
      <c r="H6895" s="15" t="s">
        <v>87</v>
      </c>
      <c r="I6895" s="15"/>
      <c r="J6895" s="15"/>
      <c r="K6895" s="15"/>
      <c r="L6895" s="15" t="str">
        <f>CONCATENATE(F6895,G6895,H6895)</f>
        <v>in_f &lt;- "C:/NGS/save/F2_Adap-2.fastq"</v>
      </c>
    </row>
    <row r="6896" spans="1:18" x14ac:dyDescent="0.15">
      <c r="A6896" s="15">
        <v>6895</v>
      </c>
      <c r="B6896" s="11">
        <v>157</v>
      </c>
      <c r="C6896" s="11">
        <v>27</v>
      </c>
      <c r="D6896" s="20" t="str">
        <f>L6896</f>
        <v>out_f &lt;- "C:/NGS/save/F2_Adap-3.fastq"</v>
      </c>
      <c r="F6896" s="15" t="s">
        <v>15</v>
      </c>
      <c r="G6896" s="15" t="str">
        <f>'1. Input and Output files list'!$E$6</f>
        <v>C:/NGS/save/</v>
      </c>
      <c r="H6896" s="15" t="s">
        <v>88</v>
      </c>
      <c r="I6896" s="15"/>
      <c r="J6896" s="15"/>
      <c r="K6896" s="15"/>
      <c r="L6896" s="15" t="str">
        <f>CONCATENATE(F6896,G6896,H6896)</f>
        <v>out_f &lt;- "C:/NGS/save/F2_Adap-3.fastq"</v>
      </c>
    </row>
    <row r="6897" spans="1:20" x14ac:dyDescent="0.15">
      <c r="A6897" s="15">
        <v>6896</v>
      </c>
      <c r="B6897" s="11">
        <v>157</v>
      </c>
      <c r="C6897" s="11">
        <v>28</v>
      </c>
      <c r="D6897" s="20" t="str">
        <f>L6897</f>
        <v>param_adapter &lt;- "TAAGATCGGAAGAGCGTCGTGTAGGGAAAGAGTGT"  #Adapter sequence 3</v>
      </c>
      <c r="F6897" s="15" t="s">
        <v>44</v>
      </c>
      <c r="G6897" s="15" t="str">
        <f>'1. Input and Output files list'!$E$66</f>
        <v>TAAGATCGGAAGAGCGTCGTGTAGGGAAAGAGTGT</v>
      </c>
      <c r="H6897" s="15" t="s">
        <v>49</v>
      </c>
      <c r="I6897" s="15"/>
      <c r="J6897" s="15"/>
      <c r="K6897" s="15"/>
      <c r="L6897" s="15" t="str">
        <f>CONCATENATE(F6897,G6897,H6897)</f>
        <v>param_adapter &lt;- "TAAGATCGGAAGAGCGTCGTGTAGGGAAAGAGTGT"  #Adapter sequence 3</v>
      </c>
    </row>
    <row r="6898" spans="1:20" x14ac:dyDescent="0.15">
      <c r="A6898" s="15">
        <v>6897</v>
      </c>
      <c r="B6898" s="11">
        <v>157</v>
      </c>
      <c r="C6898" s="11">
        <v>29</v>
      </c>
      <c r="D6898" s="20" t="s">
        <v>30</v>
      </c>
      <c r="F6898" s="15"/>
      <c r="G6898" s="15"/>
      <c r="H6898" s="15"/>
      <c r="I6898" s="15"/>
      <c r="J6898" s="15"/>
      <c r="K6898" s="15"/>
      <c r="L6898" s="15"/>
    </row>
    <row r="6899" spans="1:20" x14ac:dyDescent="0.15">
      <c r="A6899" s="15">
        <v>6898</v>
      </c>
      <c r="B6899" s="11">
        <v>157</v>
      </c>
      <c r="C6899" s="11">
        <v>30</v>
      </c>
      <c r="D6899" s="20" t="str">
        <f>L6899</f>
        <v>in_f &lt;- "C:/NGS/save/F2_Adap-3.fastq"</v>
      </c>
      <c r="F6899" s="15" t="s">
        <v>12</v>
      </c>
      <c r="G6899" s="15" t="str">
        <f>'1. Input and Output files list'!$E$6</f>
        <v>C:/NGS/save/</v>
      </c>
      <c r="H6899" s="15" t="s">
        <v>88</v>
      </c>
      <c r="I6899" s="15"/>
      <c r="J6899" s="15"/>
      <c r="K6899" s="15"/>
      <c r="L6899" s="15" t="str">
        <f>CONCATENATE(F6899,G6899,H6899)</f>
        <v>in_f &lt;- "C:/NGS/save/F2_Adap-3.fastq"</v>
      </c>
    </row>
    <row r="6900" spans="1:20" x14ac:dyDescent="0.15">
      <c r="A6900" s="15">
        <v>6899</v>
      </c>
      <c r="B6900" s="11">
        <v>157</v>
      </c>
      <c r="C6900" s="11">
        <v>31</v>
      </c>
      <c r="D6900" s="20" t="str">
        <f>L6900</f>
        <v>out_f &lt;- "C:/NGS/save/AdapterTrim_.fastq"</v>
      </c>
      <c r="F6900" s="15" t="s">
        <v>36</v>
      </c>
      <c r="G6900" s="15" t="str">
        <f>'1. Input and Output files list'!$E$6</f>
        <v>C:/NGS/save/</v>
      </c>
      <c r="H6900" s="15" t="s">
        <v>38</v>
      </c>
      <c r="I6900" s="15" t="str">
        <f>'1. Input and Output files list'!$I$392</f>
        <v>.fastq</v>
      </c>
      <c r="J6900" s="15" t="s">
        <v>16</v>
      </c>
      <c r="K6900" s="15"/>
      <c r="L6900" s="15" t="str">
        <f>CONCATENATE(F6900,G6900,H6900,I6900,J6900)</f>
        <v>out_f &lt;- "C:/NGS/save/AdapterTrim_.fastq"</v>
      </c>
    </row>
    <row r="6901" spans="1:20" x14ac:dyDescent="0.15">
      <c r="A6901" s="15">
        <v>6900</v>
      </c>
      <c r="B6901" s="11">
        <v>157</v>
      </c>
      <c r="C6901" s="11">
        <v>32</v>
      </c>
      <c r="D6901" s="20" t="str">
        <f>L6901</f>
        <v>param_adapter &lt;- "CATGAGATCGGAAGAGCACACGTCTGAACTCCAGTCAC"  #Adapter sequence 4</v>
      </c>
      <c r="F6901" s="15" t="s">
        <v>44</v>
      </c>
      <c r="G6901" s="15" t="str">
        <f>'1. Input and Output files list'!$E$67</f>
        <v>CATGAGATCGGAAGAGCACACGTCTGAACTCCAGTCAC</v>
      </c>
      <c r="H6901" s="15" t="s">
        <v>51</v>
      </c>
      <c r="I6901" s="15"/>
      <c r="J6901" s="15"/>
      <c r="K6901" s="15"/>
      <c r="L6901" s="15" t="str">
        <f>CONCATENATE(F6901,G6901,H6901)</f>
        <v>param_adapter &lt;- "CATGAGATCGGAAGAGCACACGTCTGAACTCCAGTCAC"  #Adapter sequence 4</v>
      </c>
    </row>
    <row r="6902" spans="1:20" x14ac:dyDescent="0.15">
      <c r="A6902" s="15">
        <v>6901</v>
      </c>
      <c r="B6902" s="11">
        <v>157</v>
      </c>
      <c r="C6902" s="11">
        <v>33</v>
      </c>
      <c r="D6902" s="20" t="s">
        <v>31</v>
      </c>
      <c r="F6902" s="15"/>
      <c r="G6902" s="15"/>
      <c r="H6902" s="15"/>
      <c r="I6902" s="15"/>
      <c r="J6902" s="15"/>
      <c r="K6902" s="15"/>
      <c r="L6902" s="15"/>
    </row>
    <row r="6903" spans="1:20" x14ac:dyDescent="0.15">
      <c r="A6903" s="15">
        <v>6902</v>
      </c>
      <c r="B6903" s="11">
        <v>157</v>
      </c>
      <c r="C6903" s="11">
        <v>34</v>
      </c>
      <c r="D6903" s="20" t="s">
        <v>32</v>
      </c>
      <c r="F6903" s="15"/>
      <c r="G6903" s="15"/>
      <c r="H6903" s="15"/>
      <c r="I6903" s="15"/>
      <c r="J6903" s="15"/>
      <c r="K6903" s="15"/>
      <c r="L6903" s="15"/>
    </row>
    <row r="6904" spans="1:20" x14ac:dyDescent="0.15">
      <c r="A6904" s="15">
        <v>6903</v>
      </c>
      <c r="B6904" s="11">
        <v>157</v>
      </c>
      <c r="C6904" s="11">
        <v>35</v>
      </c>
      <c r="D6904" s="20" t="str">
        <f>L6904</f>
        <v>write.csv(res, "C:/NGS/save/.fastq.csv")</v>
      </c>
      <c r="F6904" s="15" t="s">
        <v>35</v>
      </c>
      <c r="G6904" s="15" t="str">
        <f>'1. Input and Output files list'!$E$6</f>
        <v>C:/NGS/save/</v>
      </c>
      <c r="H6904" s="15" t="str">
        <f>'1. Input and Output files list'!$I$392</f>
        <v>.fastq</v>
      </c>
      <c r="I6904" s="15" t="s">
        <v>34</v>
      </c>
      <c r="J6904" s="15"/>
      <c r="K6904" s="15"/>
      <c r="L6904" s="15" t="str">
        <f>CONCATENATE(F6904,G6904,H6904,I6904)</f>
        <v>write.csv(res, "C:/NGS/save/.fastq.csv")</v>
      </c>
    </row>
    <row r="6905" spans="1:20" x14ac:dyDescent="0.15">
      <c r="A6905" s="15">
        <v>6904</v>
      </c>
      <c r="B6905" s="11">
        <v>157</v>
      </c>
      <c r="C6905" s="11">
        <v>36</v>
      </c>
      <c r="D6905" s="20" t="str">
        <f>L6905</f>
        <v>system.time(fastq &lt;- fread("C:/NGS/save/AdapterTrim_.fastq", header=F, sep="\t", na.strings="NA", strip.white=TRUE, verbose=TRUE))</v>
      </c>
      <c r="F6905" s="15" t="s">
        <v>92</v>
      </c>
      <c r="G6905" s="15" t="str">
        <f>'1. Input and Output files list'!$E$6</f>
        <v>C:/NGS/save/</v>
      </c>
      <c r="H6905" s="15" t="s">
        <v>38</v>
      </c>
      <c r="I6905" s="15" t="str">
        <f>'1. Input and Output files list'!$I$392</f>
        <v>.fastq</v>
      </c>
      <c r="J6905" s="15" t="s">
        <v>20</v>
      </c>
      <c r="K6905" s="15"/>
      <c r="L6905" s="15" t="str">
        <f>CONCATENATE(F6905,G6905,H6905,I6905,J6905)</f>
        <v>system.time(fastq &lt;- fread("C:/NGS/save/AdapterTrim_.fastq", header=F, sep="\t", na.strings="NA", strip.white=TRUE, verbose=TRUE))</v>
      </c>
    </row>
    <row r="6906" spans="1:20" x14ac:dyDescent="0.15">
      <c r="A6906" s="15">
        <v>6905</v>
      </c>
      <c r="B6906" s="11">
        <v>157</v>
      </c>
      <c r="C6906" s="11">
        <v>37</v>
      </c>
      <c r="D6906" s="20" t="str">
        <f>T6906</f>
        <v>file.remove("C:/NGS/save/AdapterTrim_.fastq","C:/NGS/save/F2_Adap-0.fastq","C:/NGS/save/F2_Adap-1.fastq","C:/NGS/save/F2_Adap-2.fastq","C:/NGS/save/F2_Adap-3.fastq")</v>
      </c>
      <c r="F6906" s="15" t="s">
        <v>11</v>
      </c>
      <c r="G6906" s="15" t="str">
        <f>'1. Input and Output files list'!$E$6</f>
        <v>C:/NGS/save/</v>
      </c>
      <c r="H6906" s="15" t="s">
        <v>38</v>
      </c>
      <c r="I6906" s="15" t="str">
        <f>'1. Input and Output files list'!$I$392</f>
        <v>.fastq</v>
      </c>
      <c r="J6906" s="15" t="s">
        <v>852</v>
      </c>
      <c r="K6906" s="15" t="str">
        <f>'1. Input and Output files list'!$E$6</f>
        <v>C:/NGS/save/</v>
      </c>
      <c r="L6906" s="15" t="s">
        <v>851</v>
      </c>
      <c r="M6906" t="str">
        <f>'1. Input and Output files list'!$E$6</f>
        <v>C:/NGS/save/</v>
      </c>
      <c r="N6906" t="s">
        <v>89</v>
      </c>
      <c r="O6906" t="str">
        <f>'1. Input and Output files list'!$E$6</f>
        <v>C:/NGS/save/</v>
      </c>
      <c r="P6906" t="s">
        <v>90</v>
      </c>
      <c r="Q6906" t="str">
        <f>'1. Input and Output files list'!$E$6</f>
        <v>C:/NGS/save/</v>
      </c>
      <c r="R6906" t="s">
        <v>91</v>
      </c>
      <c r="T6906" t="str">
        <f>CONCATENATE(F6906,G6906,H6906,I6906,J6906,K6906,L6906,M6906,N6906,O6906,P6906,Q6906,R6906)</f>
        <v>file.remove("C:/NGS/save/AdapterTrim_.fastq","C:/NGS/save/F2_Adap-0.fastq","C:/NGS/save/F2_Adap-1.fastq","C:/NGS/save/F2_Adap-2.fastq","C:/NGS/save/F2_Adap-3.fastq")</v>
      </c>
    </row>
    <row r="6907" spans="1:20" x14ac:dyDescent="0.15">
      <c r="A6907" s="15">
        <v>6906</v>
      </c>
      <c r="B6907" s="11">
        <v>157</v>
      </c>
      <c r="C6907" s="11">
        <v>38</v>
      </c>
      <c r="D6907" s="20" t="s">
        <v>93</v>
      </c>
      <c r="F6907" s="15"/>
      <c r="G6907" s="15"/>
      <c r="H6907" s="15"/>
      <c r="I6907" s="15"/>
      <c r="J6907" s="15"/>
      <c r="K6907" s="15"/>
      <c r="L6907" s="15"/>
    </row>
    <row r="6908" spans="1:20" x14ac:dyDescent="0.15">
      <c r="A6908" s="15">
        <v>6907</v>
      </c>
      <c r="B6908" s="11">
        <v>157</v>
      </c>
      <c r="C6908" s="11">
        <v>39</v>
      </c>
      <c r="D6908" s="20" t="s">
        <v>2</v>
      </c>
      <c r="F6908" s="15"/>
      <c r="G6908" s="15"/>
      <c r="H6908" s="15"/>
      <c r="I6908" s="15"/>
      <c r="J6908" s="15"/>
      <c r="K6908" s="15"/>
      <c r="L6908" s="15"/>
    </row>
    <row r="6909" spans="1:20" x14ac:dyDescent="0.15">
      <c r="A6909" s="15">
        <v>6908</v>
      </c>
      <c r="B6909" s="11">
        <v>157</v>
      </c>
      <c r="C6909" s="11">
        <v>40</v>
      </c>
      <c r="D6909" s="20" t="str">
        <f>K6909</f>
        <v>system.time(write.csv(RADtag, file="C:/NGS/save/.tagcount", row.names = F))</v>
      </c>
      <c r="F6909" s="15" t="s">
        <v>164</v>
      </c>
      <c r="G6909" s="15" t="str">
        <f>'1. Input and Output files list'!$E$6</f>
        <v>C:/NGS/save/</v>
      </c>
      <c r="H6909" s="15" t="str">
        <f>'1. Input and Output files list'!$J$392</f>
        <v>.tagcount</v>
      </c>
      <c r="I6909" s="15" t="s">
        <v>210</v>
      </c>
      <c r="J6909" s="15"/>
      <c r="K6909" s="15" t="str">
        <f>CONCATENATE(F6909,G6909,H6909,I6909)</f>
        <v>system.time(write.csv(RADtag, file="C:/NGS/save/.tagcount", row.names = F))</v>
      </c>
      <c r="L6909" s="15"/>
    </row>
    <row r="6910" spans="1:20" x14ac:dyDescent="0.15">
      <c r="A6910" s="15">
        <v>6909</v>
      </c>
      <c r="B6910" s="11">
        <v>157</v>
      </c>
      <c r="C6910" s="11">
        <v>41</v>
      </c>
      <c r="D6910" s="20" t="str">
        <f>L6910</f>
        <v>file.remove("C:/NGS/save/.fastq")</v>
      </c>
      <c r="F6910" s="15" t="s">
        <v>97</v>
      </c>
      <c r="G6910" s="15" t="s">
        <v>13</v>
      </c>
      <c r="H6910" s="15" t="str">
        <f>'1. Input and Output files list'!$E$6</f>
        <v>C:/NGS/save/</v>
      </c>
      <c r="I6910" s="15" t="str">
        <f>'1. Input and Output files list'!$I$392</f>
        <v>.fastq</v>
      </c>
      <c r="J6910" s="7" t="s">
        <v>16</v>
      </c>
      <c r="K6910" s="15" t="s">
        <v>52</v>
      </c>
      <c r="L6910" s="15" t="str">
        <f>CONCATENATE(F6910,G6910,H6910,I6910,J6910,K6910)</f>
        <v>file.remove("C:/NGS/save/.fastq")</v>
      </c>
    </row>
    <row r="6911" spans="1:20" x14ac:dyDescent="0.15">
      <c r="A6911" s="15">
        <v>6910</v>
      </c>
      <c r="B6911" s="11">
        <v>157</v>
      </c>
      <c r="C6911" s="11">
        <v>42</v>
      </c>
      <c r="D6911" s="20" t="s">
        <v>170</v>
      </c>
      <c r="F6911" s="15"/>
      <c r="G6911" s="15"/>
      <c r="H6911" s="15"/>
      <c r="I6911" s="15"/>
      <c r="J6911" s="15"/>
      <c r="K6911" s="15"/>
      <c r="L6911" s="15"/>
    </row>
    <row r="6912" spans="1:20" x14ac:dyDescent="0.15">
      <c r="A6912" s="15">
        <v>6911</v>
      </c>
      <c r="B6912" s="11">
        <v>157</v>
      </c>
      <c r="C6912" s="11">
        <v>43</v>
      </c>
      <c r="D6912" s="20" t="str">
        <f>L6912</f>
        <v>system.time(write.csv(RAD_1over, file="C:/NGS/save/.tagcount1over", row.names = F))</v>
      </c>
      <c r="F6912" s="10" t="s">
        <v>171</v>
      </c>
      <c r="G6912" s="15" t="str">
        <f>'1. Input and Output files list'!$E$6</f>
        <v>C:/NGS/save/</v>
      </c>
      <c r="H6912" s="10" t="str">
        <f>'1. Input and Output files list'!$K$392</f>
        <v>.tagcount1over</v>
      </c>
      <c r="I6912" s="10" t="s">
        <v>210</v>
      </c>
      <c r="J6912" s="15"/>
      <c r="K6912" s="15"/>
      <c r="L6912" s="15" t="str">
        <f>CONCATENATE(F6912,G6912,H6912,I6912)</f>
        <v>system.time(write.csv(RAD_1over, file="C:/NGS/save/.tagcount1over", row.names = F))</v>
      </c>
    </row>
    <row r="6913" spans="1:18" x14ac:dyDescent="0.15">
      <c r="A6913" s="15">
        <v>6912</v>
      </c>
      <c r="B6913" s="11">
        <v>157</v>
      </c>
      <c r="C6913" s="11">
        <v>44</v>
      </c>
      <c r="D6913" s="20" t="s">
        <v>1073</v>
      </c>
      <c r="F6913" s="15"/>
      <c r="G6913" s="15"/>
      <c r="H6913" s="15"/>
      <c r="I6913" s="15"/>
      <c r="J6913" s="15"/>
      <c r="K6913" s="15"/>
      <c r="L6913" s="15"/>
    </row>
    <row r="6914" spans="1:18" x14ac:dyDescent="0.15">
      <c r="A6914" s="15">
        <v>6913</v>
      </c>
      <c r="B6914" s="11">
        <v>158</v>
      </c>
      <c r="C6914" s="11">
        <v>1</v>
      </c>
      <c r="D6914" s="20" t="str">
        <f>L6914</f>
        <v>in_f &lt;- c("0", "0")</v>
      </c>
      <c r="F6914" s="15" t="s">
        <v>3</v>
      </c>
      <c r="G6914" s="15">
        <f>'1. Input and Output files list'!$E$394</f>
        <v>0</v>
      </c>
      <c r="H6914" s="15" t="s">
        <v>10</v>
      </c>
      <c r="I6914" s="15">
        <f>'1. Input and Output files list'!$E$395</f>
        <v>0</v>
      </c>
      <c r="J6914" s="15" t="s">
        <v>4</v>
      </c>
      <c r="K6914" s="15"/>
      <c r="L6914" s="15" t="str">
        <f>CONCATENATE(F6914,G6914,H6914,I6914,J6914)</f>
        <v>in_f &lt;- c("0", "0")</v>
      </c>
    </row>
    <row r="6915" spans="1:18" x14ac:dyDescent="0.15">
      <c r="A6915" s="15">
        <v>6914</v>
      </c>
      <c r="B6915" s="11">
        <v>158</v>
      </c>
      <c r="C6915" s="11">
        <v>2</v>
      </c>
      <c r="D6915" s="20" t="str">
        <f>L6915</f>
        <v>out_f &lt;- "C:/NGS/save/.fastq"</v>
      </c>
      <c r="F6915" s="15" t="s">
        <v>95</v>
      </c>
      <c r="G6915" s="15" t="s">
        <v>13</v>
      </c>
      <c r="H6915" s="15" t="str">
        <f>'1. Input and Output files list'!$E$6</f>
        <v>C:/NGS/save/</v>
      </c>
      <c r="I6915" s="15" t="str">
        <f>'1. Input and Output files list'!$I$394</f>
        <v>.fastq</v>
      </c>
      <c r="J6915" s="7" t="s">
        <v>16</v>
      </c>
      <c r="K6915" s="15"/>
      <c r="L6915" s="15" t="str">
        <f>CONCATENATE(F6915,G6915,H6915,I6915,J6915)</f>
        <v>out_f &lt;- "C:/NGS/save/.fastq"</v>
      </c>
    </row>
    <row r="6916" spans="1:18" x14ac:dyDescent="0.15">
      <c r="A6916" s="15">
        <v>6915</v>
      </c>
      <c r="B6916" s="11">
        <v>158</v>
      </c>
      <c r="C6916" s="11">
        <v>3</v>
      </c>
      <c r="D6916" s="20" t="str">
        <f>L6916</f>
        <v>param_trim &lt;- 0</v>
      </c>
      <c r="F6916" s="15" t="s">
        <v>163</v>
      </c>
      <c r="G6916" s="15">
        <f>'1. Input and Output files list'!$H$394</f>
        <v>0</v>
      </c>
      <c r="H6916" s="15"/>
      <c r="I6916" s="15"/>
      <c r="J6916" s="15"/>
      <c r="K6916" s="15"/>
      <c r="L6916" s="15" t="str">
        <f>CONCATENATE(F6916,G6916)</f>
        <v>param_trim &lt;- 0</v>
      </c>
    </row>
    <row r="6917" spans="1:18" x14ac:dyDescent="0.15">
      <c r="A6917" s="15">
        <v>6916</v>
      </c>
      <c r="B6917" s="11">
        <v>158</v>
      </c>
      <c r="C6917" s="11">
        <v>4</v>
      </c>
      <c r="D6917" s="20" t="s">
        <v>21</v>
      </c>
      <c r="F6917" s="15"/>
      <c r="G6917" s="15"/>
      <c r="H6917" s="15"/>
      <c r="I6917" s="15"/>
      <c r="J6917" s="15"/>
      <c r="K6917" s="15"/>
      <c r="L6917" s="15"/>
    </row>
    <row r="6918" spans="1:18" x14ac:dyDescent="0.15">
      <c r="A6918" s="15">
        <v>6917</v>
      </c>
      <c r="B6918" s="11">
        <v>158</v>
      </c>
      <c r="C6918" s="11">
        <v>5</v>
      </c>
      <c r="D6918" s="20" t="s">
        <v>22</v>
      </c>
      <c r="F6918" s="15"/>
      <c r="G6918" s="15"/>
      <c r="H6918" s="15"/>
      <c r="I6918" s="15"/>
      <c r="J6918" s="15"/>
      <c r="K6918" s="15"/>
      <c r="L6918" s="15"/>
    </row>
    <row r="6919" spans="1:18" x14ac:dyDescent="0.15">
      <c r="A6919" s="15">
        <v>6918</v>
      </c>
      <c r="B6919" s="11">
        <v>158</v>
      </c>
      <c r="C6919" s="11">
        <v>6</v>
      </c>
      <c r="D6919" s="20" t="s">
        <v>23</v>
      </c>
      <c r="F6919" s="15"/>
      <c r="G6919" s="15"/>
      <c r="H6919" s="15"/>
      <c r="I6919" s="15"/>
      <c r="J6919" s="15"/>
      <c r="K6919" s="15"/>
      <c r="L6919" s="15"/>
    </row>
    <row r="6920" spans="1:18" x14ac:dyDescent="0.15">
      <c r="A6920" s="15">
        <v>6919</v>
      </c>
      <c r="B6920" s="11">
        <v>158</v>
      </c>
      <c r="C6920" s="11">
        <v>7</v>
      </c>
      <c r="D6920" s="20" t="str">
        <f>L6920</f>
        <v>hoge1 &lt;- DNAStringSet(sread(fastq), start=1, end=hoge)</v>
      </c>
      <c r="F6920" s="15" t="s">
        <v>166</v>
      </c>
      <c r="G6920" s="15">
        <f>'1. Input and Output files list'!$G$394+1</f>
        <v>1</v>
      </c>
      <c r="H6920" s="15" t="s">
        <v>26</v>
      </c>
      <c r="I6920" s="15"/>
      <c r="J6920" s="15"/>
      <c r="K6920" s="15"/>
      <c r="L6920" s="15" t="str">
        <f>CONCATENATE(F6920,G6920,H6920)</f>
        <v>hoge1 &lt;- DNAStringSet(sread(fastq), start=1, end=hoge)</v>
      </c>
    </row>
    <row r="6921" spans="1:18" x14ac:dyDescent="0.15">
      <c r="A6921" s="15">
        <v>6920</v>
      </c>
      <c r="B6921" s="11">
        <v>158</v>
      </c>
      <c r="C6921" s="11">
        <v>8</v>
      </c>
      <c r="D6921" s="20" t="str">
        <f>L6921</f>
        <v>hoge2 &lt;- BStringSet(quality(quality(fastq)), start=1, end=hoge)</v>
      </c>
      <c r="F6921" s="15" t="s">
        <v>167</v>
      </c>
      <c r="G6921" s="15">
        <f>'1. Input and Output files list'!$G$394+1</f>
        <v>1</v>
      </c>
      <c r="H6921" s="15" t="s">
        <v>26</v>
      </c>
      <c r="I6921" s="15"/>
      <c r="J6921" s="15"/>
      <c r="K6921" s="15"/>
      <c r="L6921" s="15" t="str">
        <f>CONCATENATE(F6921,G6921,H6921)</f>
        <v>hoge2 &lt;- BStringSet(quality(quality(fastq)), start=1, end=hoge)</v>
      </c>
    </row>
    <row r="6922" spans="1:18" x14ac:dyDescent="0.15">
      <c r="A6922" s="15">
        <v>6921</v>
      </c>
      <c r="B6922" s="11">
        <v>158</v>
      </c>
      <c r="C6922" s="11">
        <v>9</v>
      </c>
      <c r="D6922" s="20" t="s">
        <v>24</v>
      </c>
      <c r="F6922" s="15"/>
      <c r="G6922" s="15"/>
      <c r="H6922" s="15"/>
      <c r="I6922" s="15"/>
      <c r="J6922" s="15"/>
      <c r="K6922" s="15"/>
      <c r="L6922" s="15"/>
    </row>
    <row r="6923" spans="1:18" x14ac:dyDescent="0.15">
      <c r="A6923" s="15">
        <v>6922</v>
      </c>
      <c r="B6923" s="11">
        <v>158</v>
      </c>
      <c r="C6923" s="11">
        <v>10</v>
      </c>
      <c r="D6923" s="20" t="s">
        <v>96</v>
      </c>
      <c r="F6923" s="15"/>
      <c r="G6923" s="15"/>
      <c r="H6923" s="15"/>
      <c r="I6923" s="15"/>
      <c r="J6923" s="15"/>
      <c r="K6923" s="15"/>
      <c r="L6923" s="15"/>
    </row>
    <row r="6924" spans="1:18" x14ac:dyDescent="0.15">
      <c r="A6924" s="15">
        <v>6923</v>
      </c>
      <c r="B6924" s="11">
        <v>158</v>
      </c>
      <c r="C6924" s="11">
        <v>11</v>
      </c>
      <c r="D6924" s="53" t="str">
        <f>R6924</f>
        <v>param1 &lt;- 35</v>
      </c>
      <c r="F6924" s="15" t="s">
        <v>843</v>
      </c>
      <c r="G6924" s="15">
        <f>'1. Input and Output files list'!$E$32</f>
        <v>35</v>
      </c>
      <c r="H6924" s="15"/>
      <c r="I6924" s="15"/>
      <c r="J6924" s="15"/>
      <c r="K6924" s="15"/>
      <c r="L6924" s="15"/>
      <c r="R6924" t="str">
        <f>CONCATENATE(F6924,G6924,H6924)</f>
        <v>param1 &lt;- 35</v>
      </c>
    </row>
    <row r="6925" spans="1:18" x14ac:dyDescent="0.15">
      <c r="A6925" s="15">
        <v>6924</v>
      </c>
      <c r="B6925" s="11">
        <v>158</v>
      </c>
      <c r="C6925" s="11">
        <v>12</v>
      </c>
      <c r="D6925" s="53" t="str">
        <f>R6925</f>
        <v>param2 &lt;- 0.1</v>
      </c>
      <c r="F6925" s="15" t="s">
        <v>844</v>
      </c>
      <c r="G6925" s="15">
        <f>'1. Input and Output files list'!$E$34</f>
        <v>0.1</v>
      </c>
      <c r="H6925" s="15"/>
      <c r="I6925" s="15"/>
      <c r="J6925" s="15"/>
      <c r="K6925" s="15"/>
      <c r="L6925" s="15"/>
      <c r="R6925" t="str">
        <f>CONCATENATE(F6925,G6925,H6925)</f>
        <v>param2 &lt;- 0.1</v>
      </c>
    </row>
    <row r="6926" spans="1:18" x14ac:dyDescent="0.15">
      <c r="A6926" s="15">
        <v>6925</v>
      </c>
      <c r="B6926" s="11">
        <v>158</v>
      </c>
      <c r="C6926" s="11">
        <v>13</v>
      </c>
      <c r="D6926" s="53" t="str">
        <f>R6926</f>
        <v>fastq &lt;- readFastq("C:/NGS/save/.fastq")</v>
      </c>
      <c r="F6926" s="15" t="s">
        <v>845</v>
      </c>
      <c r="G6926" s="15" t="str">
        <f>'1. Input and Output files list'!$E$6</f>
        <v>C:/NGS/save/</v>
      </c>
      <c r="H6926" s="5" t="str">
        <f>'1. Input and Output files list'!$I$394</f>
        <v>.fastq</v>
      </c>
      <c r="I6926" s="15" t="s">
        <v>4</v>
      </c>
      <c r="J6926" s="15">
        <v>158</v>
      </c>
      <c r="K6926" s="15"/>
      <c r="L6926" s="15"/>
      <c r="R6926" t="str">
        <f>CONCATENATE(F6926,G6926,H6926,I6926)</f>
        <v>fastq &lt;- readFastq("C:/NGS/save/.fastq")</v>
      </c>
    </row>
    <row r="6927" spans="1:18" x14ac:dyDescent="0.15">
      <c r="A6927" s="15">
        <v>6926</v>
      </c>
      <c r="B6927" s="11">
        <v>158</v>
      </c>
      <c r="C6927" s="11">
        <v>14</v>
      </c>
      <c r="D6927" s="53" t="s">
        <v>840</v>
      </c>
      <c r="F6927" s="15"/>
      <c r="G6927" s="15"/>
      <c r="H6927" s="15"/>
      <c r="I6927" s="15"/>
      <c r="J6927" s="15"/>
      <c r="K6927" s="15"/>
      <c r="L6927" s="15"/>
    </row>
    <row r="6928" spans="1:18" x14ac:dyDescent="0.15">
      <c r="A6928" s="15">
        <v>6927</v>
      </c>
      <c r="B6928" s="11">
        <v>158</v>
      </c>
      <c r="C6928" s="11">
        <v>15</v>
      </c>
      <c r="D6928" s="53" t="s">
        <v>841</v>
      </c>
      <c r="F6928" s="15"/>
      <c r="G6928" s="15"/>
      <c r="H6928" s="15"/>
      <c r="I6928" s="15"/>
      <c r="J6928" s="15"/>
      <c r="K6928" s="15"/>
      <c r="L6928" s="15"/>
    </row>
    <row r="6929" spans="1:12" x14ac:dyDescent="0.15">
      <c r="A6929" s="15">
        <v>6928</v>
      </c>
      <c r="B6929" s="11">
        <v>158</v>
      </c>
      <c r="C6929" s="11">
        <v>16</v>
      </c>
      <c r="D6929" s="53" t="s">
        <v>842</v>
      </c>
      <c r="F6929" s="15"/>
      <c r="G6929" s="15"/>
      <c r="H6929" s="15"/>
      <c r="I6929" s="15"/>
      <c r="J6929" s="15"/>
      <c r="K6929" s="15"/>
      <c r="L6929" s="15"/>
    </row>
    <row r="6930" spans="1:12" x14ac:dyDescent="0.15">
      <c r="A6930" s="15">
        <v>6929</v>
      </c>
      <c r="B6930" s="11">
        <v>158</v>
      </c>
      <c r="C6930" s="11">
        <v>17</v>
      </c>
      <c r="D6930" s="20" t="str">
        <f>L6930</f>
        <v xml:space="preserve">writeFastq(fastq, "C:/NGS/save/F2_Adap-0.fastq", compress=F)   </v>
      </c>
      <c r="F6930" s="15" t="s">
        <v>847</v>
      </c>
      <c r="G6930" s="15" t="str">
        <f>'1. Input and Output files list'!$E$6</f>
        <v>C:/NGS/save/</v>
      </c>
      <c r="H6930" s="15" t="s">
        <v>850</v>
      </c>
      <c r="I6930" s="15"/>
      <c r="J6930" s="15"/>
      <c r="K6930" s="15"/>
      <c r="L6930" s="15" t="str">
        <f>CONCATENATE(F6930,G6930,H6930,I6930,J6930)</f>
        <v xml:space="preserve">writeFastq(fastq, "C:/NGS/save/F2_Adap-0.fastq", compress=F)   </v>
      </c>
    </row>
    <row r="6931" spans="1:12" x14ac:dyDescent="0.15">
      <c r="A6931" s="15">
        <v>6930</v>
      </c>
      <c r="B6931" s="11">
        <v>158</v>
      </c>
      <c r="C6931" s="11">
        <v>18</v>
      </c>
      <c r="D6931" s="20" t="str">
        <f>L6931</f>
        <v>in_f &lt;- "C:/NGS/save/F2_Adap-0.fastq"</v>
      </c>
      <c r="F6931" s="15" t="s">
        <v>14</v>
      </c>
      <c r="G6931" s="15" t="s">
        <v>13</v>
      </c>
      <c r="H6931" s="15" t="str">
        <f>'1. Input and Output files list'!$E$6</f>
        <v>C:/NGS/save/</v>
      </c>
      <c r="I6931" s="15" t="s">
        <v>849</v>
      </c>
      <c r="J6931" s="7"/>
      <c r="K6931" s="15"/>
      <c r="L6931" s="15" t="str">
        <f>CONCATENATE(F6931,G6931,H6931,I6931,J6931)</f>
        <v>in_f &lt;- "C:/NGS/save/F2_Adap-0.fastq"</v>
      </c>
    </row>
    <row r="6932" spans="1:12" x14ac:dyDescent="0.15">
      <c r="A6932" s="15">
        <v>6931</v>
      </c>
      <c r="B6932" s="11">
        <v>158</v>
      </c>
      <c r="C6932" s="11">
        <v>19</v>
      </c>
      <c r="D6932" s="20" t="str">
        <f>L6932</f>
        <v>out_f &lt;- "C:/NGS/save/F2_Adap-1.fastq"</v>
      </c>
      <c r="F6932" s="15" t="s">
        <v>15</v>
      </c>
      <c r="G6932" s="15" t="str">
        <f>'1. Input and Output files list'!$E$6</f>
        <v>C:/NGS/save/</v>
      </c>
      <c r="H6932" s="15" t="s">
        <v>86</v>
      </c>
      <c r="I6932" s="15"/>
      <c r="J6932" s="15"/>
      <c r="K6932" s="15"/>
      <c r="L6932" s="15" t="str">
        <f>CONCATENATE(F6932,G6932,H6932)</f>
        <v>out_f &lt;- "C:/NGS/save/F2_Adap-1.fastq"</v>
      </c>
    </row>
    <row r="6933" spans="1:12" x14ac:dyDescent="0.15">
      <c r="A6933" s="15">
        <v>6932</v>
      </c>
      <c r="B6933" s="11">
        <v>158</v>
      </c>
      <c r="C6933" s="11">
        <v>20</v>
      </c>
      <c r="D6933" s="20" t="str">
        <f>L6933</f>
        <v>param_adapter &lt;- "CATGAGATCGGAAGAGCGTCGTGTAGGGAAAGAGTGT"  #Adapter sequence 1</v>
      </c>
      <c r="F6933" s="11" t="s">
        <v>44</v>
      </c>
      <c r="G6933" s="11" t="str">
        <f>'1. Input and Output files list'!$E$64</f>
        <v>CATGAGATCGGAAGAGCGTCGTGTAGGGAAAGAGTGT</v>
      </c>
      <c r="H6933" s="11" t="s">
        <v>46</v>
      </c>
      <c r="I6933" s="15"/>
      <c r="J6933" s="15"/>
      <c r="K6933" s="15"/>
      <c r="L6933" s="15" t="str">
        <f>CONCATENATE(F6933,G6933,H6933)</f>
        <v>param_adapter &lt;- "CATGAGATCGGAAGAGCGTCGTGTAGGGAAAGAGTGT"  #Adapter sequence 1</v>
      </c>
    </row>
    <row r="6934" spans="1:12" x14ac:dyDescent="0.15">
      <c r="A6934" s="15">
        <v>6933</v>
      </c>
      <c r="B6934" s="11">
        <v>158</v>
      </c>
      <c r="C6934" s="11">
        <v>21</v>
      </c>
      <c r="D6934" s="20" t="s">
        <v>28</v>
      </c>
      <c r="F6934" s="15"/>
      <c r="G6934" s="15"/>
      <c r="H6934" s="15"/>
      <c r="I6934" s="15"/>
      <c r="J6934" s="15"/>
      <c r="K6934" s="15"/>
      <c r="L6934" s="15"/>
    </row>
    <row r="6935" spans="1:12" x14ac:dyDescent="0.15">
      <c r="A6935" s="15">
        <v>6934</v>
      </c>
      <c r="B6935" s="11">
        <v>158</v>
      </c>
      <c r="C6935" s="11">
        <v>22</v>
      </c>
      <c r="D6935" s="20" t="str">
        <f>L6935</f>
        <v>in_f &lt;- "C:/NGS/save/F2_Adap-1.fastq"</v>
      </c>
      <c r="F6935" s="15" t="s">
        <v>12</v>
      </c>
      <c r="G6935" s="15" t="str">
        <f>'1. Input and Output files list'!$E$6</f>
        <v>C:/NGS/save/</v>
      </c>
      <c r="H6935" s="15" t="s">
        <v>86</v>
      </c>
      <c r="I6935" s="15"/>
      <c r="J6935" s="15"/>
      <c r="K6935" s="15"/>
      <c r="L6935" s="15" t="str">
        <f>CONCATENATE(F6935,G6935,H6935)</f>
        <v>in_f &lt;- "C:/NGS/save/F2_Adap-1.fastq"</v>
      </c>
    </row>
    <row r="6936" spans="1:12" x14ac:dyDescent="0.15">
      <c r="A6936" s="15">
        <v>6935</v>
      </c>
      <c r="B6936" s="11">
        <v>158</v>
      </c>
      <c r="C6936" s="11">
        <v>23</v>
      </c>
      <c r="D6936" s="20" t="str">
        <f>L6936</f>
        <v>out_f &lt;- "C:/NGS/save/F2_Adap-2.fastq"</v>
      </c>
      <c r="F6936" s="15" t="s">
        <v>15</v>
      </c>
      <c r="G6936" s="15" t="str">
        <f>'1. Input and Output files list'!$E$6</f>
        <v>C:/NGS/save/</v>
      </c>
      <c r="H6936" s="15" t="s">
        <v>87</v>
      </c>
      <c r="I6936" s="15"/>
      <c r="J6936" s="15"/>
      <c r="K6936" s="15"/>
      <c r="L6936" s="15" t="str">
        <f>CONCATENATE(F6936,G6936,H6936)</f>
        <v>out_f &lt;- "C:/NGS/save/F2_Adap-2.fastq"</v>
      </c>
    </row>
    <row r="6937" spans="1:12" x14ac:dyDescent="0.15">
      <c r="A6937" s="15">
        <v>6936</v>
      </c>
      <c r="B6937" s="11">
        <v>158</v>
      </c>
      <c r="C6937" s="11">
        <v>24</v>
      </c>
      <c r="D6937" s="20" t="str">
        <f>L6937</f>
        <v>param_adapter &lt;- "TAAGATCGGAAGAGCACACGTCTGAACTCCAGTCAC"  #Adapter sequence 2</v>
      </c>
      <c r="F6937" s="11" t="s">
        <v>44</v>
      </c>
      <c r="G6937" s="15" t="str">
        <f>'1. Input and Output files list'!$E$65</f>
        <v>TAAGATCGGAAGAGCACACGTCTGAACTCCAGTCAC</v>
      </c>
      <c r="H6937" s="11" t="s">
        <v>47</v>
      </c>
      <c r="I6937" s="15"/>
      <c r="J6937" s="15"/>
      <c r="K6937" s="15"/>
      <c r="L6937" s="15" t="str">
        <f>CONCATENATE(F6937,G6937,H6937)</f>
        <v>param_adapter &lt;- "TAAGATCGGAAGAGCACACGTCTGAACTCCAGTCAC"  #Adapter sequence 2</v>
      </c>
    </row>
    <row r="6938" spans="1:12" x14ac:dyDescent="0.15">
      <c r="A6938" s="15">
        <v>6937</v>
      </c>
      <c r="B6938" s="11">
        <v>158</v>
      </c>
      <c r="C6938" s="11">
        <v>25</v>
      </c>
      <c r="D6938" s="20" t="s">
        <v>29</v>
      </c>
      <c r="F6938" s="15"/>
      <c r="G6938" s="15"/>
      <c r="H6938" s="15"/>
      <c r="I6938" s="15"/>
      <c r="J6938" s="15"/>
      <c r="K6938" s="15"/>
      <c r="L6938" s="15"/>
    </row>
    <row r="6939" spans="1:12" x14ac:dyDescent="0.15">
      <c r="A6939" s="15">
        <v>6938</v>
      </c>
      <c r="B6939" s="11">
        <v>158</v>
      </c>
      <c r="C6939" s="11">
        <v>26</v>
      </c>
      <c r="D6939" s="20" t="str">
        <f>L6939</f>
        <v>in_f &lt;- "C:/NGS/save/F2_Adap-2.fastq"</v>
      </c>
      <c r="F6939" s="15" t="s">
        <v>12</v>
      </c>
      <c r="G6939" s="15" t="str">
        <f>'1. Input and Output files list'!$E$6</f>
        <v>C:/NGS/save/</v>
      </c>
      <c r="H6939" s="15" t="s">
        <v>87</v>
      </c>
      <c r="I6939" s="15"/>
      <c r="J6939" s="15"/>
      <c r="K6939" s="15"/>
      <c r="L6939" s="15" t="str">
        <f>CONCATENATE(F6939,G6939,H6939)</f>
        <v>in_f &lt;- "C:/NGS/save/F2_Adap-2.fastq"</v>
      </c>
    </row>
    <row r="6940" spans="1:12" x14ac:dyDescent="0.15">
      <c r="A6940" s="15">
        <v>6939</v>
      </c>
      <c r="B6940" s="11">
        <v>158</v>
      </c>
      <c r="C6940" s="11">
        <v>27</v>
      </c>
      <c r="D6940" s="20" t="str">
        <f>L6940</f>
        <v>out_f &lt;- "C:/NGS/save/F2_Adap-3.fastq"</v>
      </c>
      <c r="F6940" s="15" t="s">
        <v>15</v>
      </c>
      <c r="G6940" s="15" t="str">
        <f>'1. Input and Output files list'!$E$6</f>
        <v>C:/NGS/save/</v>
      </c>
      <c r="H6940" s="15" t="s">
        <v>88</v>
      </c>
      <c r="I6940" s="15"/>
      <c r="J6940" s="15"/>
      <c r="K6940" s="15"/>
      <c r="L6940" s="15" t="str">
        <f>CONCATENATE(F6940,G6940,H6940)</f>
        <v>out_f &lt;- "C:/NGS/save/F2_Adap-3.fastq"</v>
      </c>
    </row>
    <row r="6941" spans="1:12" x14ac:dyDescent="0.15">
      <c r="A6941" s="15">
        <v>6940</v>
      </c>
      <c r="B6941" s="11">
        <v>158</v>
      </c>
      <c r="C6941" s="11">
        <v>28</v>
      </c>
      <c r="D6941" s="20" t="str">
        <f>L6941</f>
        <v>param_adapter &lt;- "TAAGATCGGAAGAGCGTCGTGTAGGGAAAGAGTGT"  #Adapter sequence 3</v>
      </c>
      <c r="F6941" s="15" t="s">
        <v>44</v>
      </c>
      <c r="G6941" s="15" t="str">
        <f>'1. Input and Output files list'!$E$66</f>
        <v>TAAGATCGGAAGAGCGTCGTGTAGGGAAAGAGTGT</v>
      </c>
      <c r="H6941" s="15" t="s">
        <v>49</v>
      </c>
      <c r="I6941" s="15"/>
      <c r="J6941" s="15"/>
      <c r="K6941" s="15"/>
      <c r="L6941" s="15" t="str">
        <f>CONCATENATE(F6941,G6941,H6941)</f>
        <v>param_adapter &lt;- "TAAGATCGGAAGAGCGTCGTGTAGGGAAAGAGTGT"  #Adapter sequence 3</v>
      </c>
    </row>
    <row r="6942" spans="1:12" x14ac:dyDescent="0.15">
      <c r="A6942" s="15">
        <v>6941</v>
      </c>
      <c r="B6942" s="11">
        <v>158</v>
      </c>
      <c r="C6942" s="11">
        <v>29</v>
      </c>
      <c r="D6942" s="20" t="s">
        <v>30</v>
      </c>
      <c r="F6942" s="15"/>
      <c r="G6942" s="15"/>
      <c r="H6942" s="15"/>
      <c r="I6942" s="15"/>
      <c r="J6942" s="15"/>
      <c r="K6942" s="15"/>
      <c r="L6942" s="15"/>
    </row>
    <row r="6943" spans="1:12" x14ac:dyDescent="0.15">
      <c r="A6943" s="15">
        <v>6942</v>
      </c>
      <c r="B6943" s="11">
        <v>158</v>
      </c>
      <c r="C6943" s="11">
        <v>30</v>
      </c>
      <c r="D6943" s="20" t="str">
        <f>L6943</f>
        <v>in_f &lt;- "C:/NGS/save/F2_Adap-3.fastq"</v>
      </c>
      <c r="F6943" s="15" t="s">
        <v>12</v>
      </c>
      <c r="G6943" s="15" t="str">
        <f>'1. Input and Output files list'!$E$6</f>
        <v>C:/NGS/save/</v>
      </c>
      <c r="H6943" s="15" t="s">
        <v>88</v>
      </c>
      <c r="I6943" s="15"/>
      <c r="J6943" s="15"/>
      <c r="K6943" s="15"/>
      <c r="L6943" s="15" t="str">
        <f>CONCATENATE(F6943,G6943,H6943)</f>
        <v>in_f &lt;- "C:/NGS/save/F2_Adap-3.fastq"</v>
      </c>
    </row>
    <row r="6944" spans="1:12" x14ac:dyDescent="0.15">
      <c r="A6944" s="15">
        <v>6943</v>
      </c>
      <c r="B6944" s="11">
        <v>158</v>
      </c>
      <c r="C6944" s="11">
        <v>31</v>
      </c>
      <c r="D6944" s="20" t="str">
        <f>L6944</f>
        <v>out_f &lt;- "C:/NGS/save/AdapterTrim_.fastq"</v>
      </c>
      <c r="F6944" s="15" t="s">
        <v>36</v>
      </c>
      <c r="G6944" s="15" t="str">
        <f>'1. Input and Output files list'!$E$6</f>
        <v>C:/NGS/save/</v>
      </c>
      <c r="H6944" s="15" t="s">
        <v>38</v>
      </c>
      <c r="I6944" s="15" t="str">
        <f>'1. Input and Output files list'!$I$394</f>
        <v>.fastq</v>
      </c>
      <c r="J6944" s="15" t="s">
        <v>16</v>
      </c>
      <c r="K6944" s="15"/>
      <c r="L6944" s="15" t="str">
        <f>CONCATENATE(F6944,G6944,H6944,I6944,J6944)</f>
        <v>out_f &lt;- "C:/NGS/save/AdapterTrim_.fastq"</v>
      </c>
    </row>
    <row r="6945" spans="1:20" x14ac:dyDescent="0.15">
      <c r="A6945" s="15">
        <v>6944</v>
      </c>
      <c r="B6945" s="11">
        <v>158</v>
      </c>
      <c r="C6945" s="11">
        <v>32</v>
      </c>
      <c r="D6945" s="20" t="str">
        <f>L6945</f>
        <v>param_adapter &lt;- "CATGAGATCGGAAGAGCACACGTCTGAACTCCAGTCAC"  #Adapter sequence 4</v>
      </c>
      <c r="F6945" s="15" t="s">
        <v>44</v>
      </c>
      <c r="G6945" s="15" t="str">
        <f>'1. Input and Output files list'!$E$67</f>
        <v>CATGAGATCGGAAGAGCACACGTCTGAACTCCAGTCAC</v>
      </c>
      <c r="H6945" s="15" t="s">
        <v>51</v>
      </c>
      <c r="I6945" s="15"/>
      <c r="J6945" s="15"/>
      <c r="K6945" s="15"/>
      <c r="L6945" s="15" t="str">
        <f>CONCATENATE(F6945,G6945,H6945)</f>
        <v>param_adapter &lt;- "CATGAGATCGGAAGAGCACACGTCTGAACTCCAGTCAC"  #Adapter sequence 4</v>
      </c>
    </row>
    <row r="6946" spans="1:20" x14ac:dyDescent="0.15">
      <c r="A6946" s="15">
        <v>6945</v>
      </c>
      <c r="B6946" s="11">
        <v>158</v>
      </c>
      <c r="C6946" s="11">
        <v>33</v>
      </c>
      <c r="D6946" s="20" t="s">
        <v>31</v>
      </c>
      <c r="F6946" s="15"/>
      <c r="G6946" s="15"/>
      <c r="H6946" s="15"/>
      <c r="I6946" s="15"/>
      <c r="J6946" s="15"/>
      <c r="K6946" s="15"/>
      <c r="L6946" s="15"/>
    </row>
    <row r="6947" spans="1:20" x14ac:dyDescent="0.15">
      <c r="A6947" s="15">
        <v>6946</v>
      </c>
      <c r="B6947" s="11">
        <v>158</v>
      </c>
      <c r="C6947" s="11">
        <v>34</v>
      </c>
      <c r="D6947" s="20" t="s">
        <v>32</v>
      </c>
      <c r="F6947" s="15"/>
      <c r="G6947" s="15"/>
      <c r="H6947" s="15"/>
      <c r="I6947" s="15"/>
      <c r="J6947" s="15"/>
      <c r="K6947" s="15"/>
      <c r="L6947" s="15"/>
    </row>
    <row r="6948" spans="1:20" x14ac:dyDescent="0.15">
      <c r="A6948" s="15">
        <v>6947</v>
      </c>
      <c r="B6948" s="11">
        <v>158</v>
      </c>
      <c r="C6948" s="11">
        <v>35</v>
      </c>
      <c r="D6948" s="20" t="str">
        <f>L6948</f>
        <v>write.csv(res, "C:/NGS/save/.fastq.csv")</v>
      </c>
      <c r="F6948" s="15" t="s">
        <v>35</v>
      </c>
      <c r="G6948" s="15" t="str">
        <f>'1. Input and Output files list'!$E$6</f>
        <v>C:/NGS/save/</v>
      </c>
      <c r="H6948" s="15" t="str">
        <f>'1. Input and Output files list'!$I$394</f>
        <v>.fastq</v>
      </c>
      <c r="I6948" s="15" t="s">
        <v>34</v>
      </c>
      <c r="J6948" s="15"/>
      <c r="K6948" s="15"/>
      <c r="L6948" s="15" t="str">
        <f>CONCATENATE(F6948,G6948,H6948,I6948)</f>
        <v>write.csv(res, "C:/NGS/save/.fastq.csv")</v>
      </c>
    </row>
    <row r="6949" spans="1:20" x14ac:dyDescent="0.15">
      <c r="A6949" s="15">
        <v>6948</v>
      </c>
      <c r="B6949" s="11">
        <v>158</v>
      </c>
      <c r="C6949" s="11">
        <v>36</v>
      </c>
      <c r="D6949" s="20" t="str">
        <f>L6949</f>
        <v>system.time(fastq &lt;- fread("C:/NGS/save/AdapterTrim_.fastq", header=F, sep="\t", na.strings="NA", strip.white=TRUE, verbose=TRUE))</v>
      </c>
      <c r="F6949" s="15" t="s">
        <v>92</v>
      </c>
      <c r="G6949" s="15" t="str">
        <f>'1. Input and Output files list'!$E$6</f>
        <v>C:/NGS/save/</v>
      </c>
      <c r="H6949" s="15" t="s">
        <v>38</v>
      </c>
      <c r="I6949" s="15" t="str">
        <f>'1. Input and Output files list'!$I$394</f>
        <v>.fastq</v>
      </c>
      <c r="J6949" s="15" t="s">
        <v>20</v>
      </c>
      <c r="K6949" s="15"/>
      <c r="L6949" s="15" t="str">
        <f>CONCATENATE(F6949,G6949,H6949,I6949,J6949)</f>
        <v>system.time(fastq &lt;- fread("C:/NGS/save/AdapterTrim_.fastq", header=F, sep="\t", na.strings="NA", strip.white=TRUE, verbose=TRUE))</v>
      </c>
    </row>
    <row r="6950" spans="1:20" x14ac:dyDescent="0.15">
      <c r="A6950" s="15">
        <v>6949</v>
      </c>
      <c r="B6950" s="11">
        <v>158</v>
      </c>
      <c r="C6950" s="11">
        <v>37</v>
      </c>
      <c r="D6950" s="20" t="str">
        <f>T6950</f>
        <v>file.remove("C:/NGS/save/AdapterTrim_.fastq","C:/NGS/save/F2_Adap-0.fastq","C:/NGS/save/F2_Adap-1.fastq","C:/NGS/save/F2_Adap-2.fastq","C:/NGS/save/F2_Adap-3.fastq")</v>
      </c>
      <c r="F6950" s="15" t="s">
        <v>11</v>
      </c>
      <c r="G6950" s="15" t="str">
        <f>'1. Input and Output files list'!$E$6</f>
        <v>C:/NGS/save/</v>
      </c>
      <c r="H6950" s="15" t="s">
        <v>38</v>
      </c>
      <c r="I6950" s="15" t="str">
        <f>'1. Input and Output files list'!$I$394</f>
        <v>.fastq</v>
      </c>
      <c r="J6950" s="15" t="s">
        <v>852</v>
      </c>
      <c r="K6950" s="15" t="str">
        <f>'1. Input and Output files list'!$E$6</f>
        <v>C:/NGS/save/</v>
      </c>
      <c r="L6950" s="15" t="s">
        <v>851</v>
      </c>
      <c r="M6950" t="str">
        <f>'1. Input and Output files list'!$E$6</f>
        <v>C:/NGS/save/</v>
      </c>
      <c r="N6950" t="s">
        <v>89</v>
      </c>
      <c r="O6950" t="str">
        <f>'1. Input and Output files list'!$E$6</f>
        <v>C:/NGS/save/</v>
      </c>
      <c r="P6950" t="s">
        <v>90</v>
      </c>
      <c r="Q6950" t="str">
        <f>'1. Input and Output files list'!$E$6</f>
        <v>C:/NGS/save/</v>
      </c>
      <c r="R6950" t="s">
        <v>91</v>
      </c>
      <c r="T6950" t="str">
        <f>CONCATENATE(F6950,G6950,H6950,I6950,J6950,K6950,L6950,M6950,N6950,O6950,P6950,Q6950,R6950)</f>
        <v>file.remove("C:/NGS/save/AdapterTrim_.fastq","C:/NGS/save/F2_Adap-0.fastq","C:/NGS/save/F2_Adap-1.fastq","C:/NGS/save/F2_Adap-2.fastq","C:/NGS/save/F2_Adap-3.fastq")</v>
      </c>
    </row>
    <row r="6951" spans="1:20" x14ac:dyDescent="0.15">
      <c r="A6951" s="15">
        <v>6950</v>
      </c>
      <c r="B6951" s="11">
        <v>158</v>
      </c>
      <c r="C6951" s="11">
        <v>38</v>
      </c>
      <c r="D6951" s="20" t="s">
        <v>93</v>
      </c>
      <c r="F6951" s="15"/>
      <c r="G6951" s="15"/>
      <c r="H6951" s="15"/>
      <c r="I6951" s="15"/>
      <c r="J6951" s="15"/>
      <c r="K6951" s="15"/>
      <c r="L6951" s="15"/>
    </row>
    <row r="6952" spans="1:20" x14ac:dyDescent="0.15">
      <c r="A6952" s="15">
        <v>6951</v>
      </c>
      <c r="B6952" s="11">
        <v>158</v>
      </c>
      <c r="C6952" s="11">
        <v>39</v>
      </c>
      <c r="D6952" s="20" t="s">
        <v>2</v>
      </c>
      <c r="F6952" s="15"/>
      <c r="G6952" s="15"/>
      <c r="H6952" s="15"/>
      <c r="I6952" s="15"/>
      <c r="J6952" s="15"/>
      <c r="K6952" s="15"/>
      <c r="L6952" s="15"/>
    </row>
    <row r="6953" spans="1:20" x14ac:dyDescent="0.15">
      <c r="A6953" s="15">
        <v>6952</v>
      </c>
      <c r="B6953" s="11">
        <v>158</v>
      </c>
      <c r="C6953" s="11">
        <v>40</v>
      </c>
      <c r="D6953" s="20" t="str">
        <f>K6953</f>
        <v>system.time(write.csv(RADtag, file="C:/NGS/save/.tagcount", row.names = F))</v>
      </c>
      <c r="F6953" s="15" t="s">
        <v>164</v>
      </c>
      <c r="G6953" s="15" t="str">
        <f>'1. Input and Output files list'!$E$6</f>
        <v>C:/NGS/save/</v>
      </c>
      <c r="H6953" s="15" t="str">
        <f>'1. Input and Output files list'!$J$394</f>
        <v>.tagcount</v>
      </c>
      <c r="I6953" s="15" t="s">
        <v>210</v>
      </c>
      <c r="J6953" s="15"/>
      <c r="K6953" s="15" t="str">
        <f>CONCATENATE(F6953,G6953,H6953,I6953)</f>
        <v>system.time(write.csv(RADtag, file="C:/NGS/save/.tagcount", row.names = F))</v>
      </c>
      <c r="L6953" s="15"/>
    </row>
    <row r="6954" spans="1:20" x14ac:dyDescent="0.15">
      <c r="A6954" s="15">
        <v>6953</v>
      </c>
      <c r="B6954" s="11">
        <v>158</v>
      </c>
      <c r="C6954" s="11">
        <v>41</v>
      </c>
      <c r="D6954" s="20" t="str">
        <f>L6954</f>
        <v>file.remove("C:/NGS/save/.fastq")</v>
      </c>
      <c r="F6954" s="15" t="s">
        <v>97</v>
      </c>
      <c r="G6954" s="15" t="s">
        <v>13</v>
      </c>
      <c r="H6954" s="15" t="str">
        <f>'1. Input and Output files list'!$E$6</f>
        <v>C:/NGS/save/</v>
      </c>
      <c r="I6954" s="15" t="str">
        <f>'1. Input and Output files list'!$I$394</f>
        <v>.fastq</v>
      </c>
      <c r="J6954" s="7" t="s">
        <v>16</v>
      </c>
      <c r="K6954" s="15" t="s">
        <v>52</v>
      </c>
      <c r="L6954" s="15" t="str">
        <f>CONCATENATE(F6954,G6954,H6954,I6954,J6954,K6954)</f>
        <v>file.remove("C:/NGS/save/.fastq")</v>
      </c>
    </row>
    <row r="6955" spans="1:20" x14ac:dyDescent="0.15">
      <c r="A6955" s="15">
        <v>6954</v>
      </c>
      <c r="B6955" s="11">
        <v>158</v>
      </c>
      <c r="C6955" s="11">
        <v>42</v>
      </c>
      <c r="D6955" s="20" t="s">
        <v>170</v>
      </c>
      <c r="F6955" s="15"/>
      <c r="G6955" s="15"/>
      <c r="H6955" s="15"/>
      <c r="I6955" s="15"/>
      <c r="J6955" s="15"/>
      <c r="K6955" s="15"/>
      <c r="L6955" s="15"/>
    </row>
    <row r="6956" spans="1:20" x14ac:dyDescent="0.15">
      <c r="A6956" s="15">
        <v>6955</v>
      </c>
      <c r="B6956" s="11">
        <v>158</v>
      </c>
      <c r="C6956" s="11">
        <v>43</v>
      </c>
      <c r="D6956" s="20" t="str">
        <f>L6956</f>
        <v>system.time(write.csv(RAD_1over, file="C:/NGS/save/.tagcount1over", row.names = F))</v>
      </c>
      <c r="F6956" s="10" t="s">
        <v>171</v>
      </c>
      <c r="G6956" s="15" t="str">
        <f>'1. Input and Output files list'!$E$6</f>
        <v>C:/NGS/save/</v>
      </c>
      <c r="H6956" s="10" t="str">
        <f>'1. Input and Output files list'!$K$394</f>
        <v>.tagcount1over</v>
      </c>
      <c r="I6956" s="10" t="s">
        <v>210</v>
      </c>
      <c r="J6956" s="15"/>
      <c r="K6956" s="15"/>
      <c r="L6956" s="15" t="str">
        <f>CONCATENATE(F6956,G6956,H6956,I6956)</f>
        <v>system.time(write.csv(RAD_1over, file="C:/NGS/save/.tagcount1over", row.names = F))</v>
      </c>
    </row>
    <row r="6957" spans="1:20" x14ac:dyDescent="0.15">
      <c r="A6957" s="15">
        <v>6956</v>
      </c>
      <c r="B6957" s="11">
        <v>158</v>
      </c>
      <c r="C6957" s="11">
        <v>44</v>
      </c>
      <c r="D6957" s="20" t="s">
        <v>1073</v>
      </c>
      <c r="F6957" s="15"/>
      <c r="G6957" s="15"/>
      <c r="H6957" s="15"/>
      <c r="I6957" s="15"/>
      <c r="J6957" s="15"/>
      <c r="K6957" s="15"/>
      <c r="L6957" s="15"/>
    </row>
    <row r="6958" spans="1:20" x14ac:dyDescent="0.15">
      <c r="A6958" s="15">
        <v>6957</v>
      </c>
      <c r="B6958" s="11">
        <v>159</v>
      </c>
      <c r="C6958" s="11">
        <v>1</v>
      </c>
      <c r="D6958" s="20" t="str">
        <f>L6958</f>
        <v>in_f &lt;- c("0", "0")</v>
      </c>
      <c r="F6958" s="15" t="s">
        <v>3</v>
      </c>
      <c r="G6958" s="15">
        <f>'1. Input and Output files list'!$E$396</f>
        <v>0</v>
      </c>
      <c r="H6958" s="15" t="s">
        <v>10</v>
      </c>
      <c r="I6958" s="15">
        <f>'1. Input and Output files list'!$E$397</f>
        <v>0</v>
      </c>
      <c r="J6958" s="15" t="s">
        <v>4</v>
      </c>
      <c r="K6958" s="15"/>
      <c r="L6958" s="15" t="str">
        <f>CONCATENATE(F6958,G6958,H6958,I6958,J6958)</f>
        <v>in_f &lt;- c("0", "0")</v>
      </c>
    </row>
    <row r="6959" spans="1:20" x14ac:dyDescent="0.15">
      <c r="A6959" s="15">
        <v>6958</v>
      </c>
      <c r="B6959" s="11">
        <v>159</v>
      </c>
      <c r="C6959" s="11">
        <v>2</v>
      </c>
      <c r="D6959" s="20" t="str">
        <f>L6959</f>
        <v>out_f &lt;- "C:/NGS/save/.fastq"</v>
      </c>
      <c r="F6959" s="15" t="s">
        <v>95</v>
      </c>
      <c r="G6959" s="15" t="s">
        <v>13</v>
      </c>
      <c r="H6959" s="15" t="str">
        <f>'1. Input and Output files list'!$E$6</f>
        <v>C:/NGS/save/</v>
      </c>
      <c r="I6959" s="15" t="str">
        <f>'1. Input and Output files list'!$I$396</f>
        <v>.fastq</v>
      </c>
      <c r="J6959" s="7" t="s">
        <v>16</v>
      </c>
      <c r="K6959" s="15"/>
      <c r="L6959" s="15" t="str">
        <f>CONCATENATE(F6959,G6959,H6959,I6959,J6959)</f>
        <v>out_f &lt;- "C:/NGS/save/.fastq"</v>
      </c>
    </row>
    <row r="6960" spans="1:20" x14ac:dyDescent="0.15">
      <c r="A6960" s="15">
        <v>6959</v>
      </c>
      <c r="B6960" s="11">
        <v>159</v>
      </c>
      <c r="C6960" s="11">
        <v>3</v>
      </c>
      <c r="D6960" s="20" t="str">
        <f>L6960</f>
        <v>param_trim &lt;- 0</v>
      </c>
      <c r="F6960" s="15" t="s">
        <v>163</v>
      </c>
      <c r="G6960" s="15">
        <f>'1. Input and Output files list'!$H$396</f>
        <v>0</v>
      </c>
      <c r="H6960" s="15"/>
      <c r="I6960" s="15"/>
      <c r="J6960" s="15"/>
      <c r="K6960" s="15"/>
      <c r="L6960" s="15" t="str">
        <f>CONCATENATE(F6960,G6960)</f>
        <v>param_trim &lt;- 0</v>
      </c>
    </row>
    <row r="6961" spans="1:18" x14ac:dyDescent="0.15">
      <c r="A6961" s="15">
        <v>6960</v>
      </c>
      <c r="B6961" s="11">
        <v>159</v>
      </c>
      <c r="C6961" s="11">
        <v>4</v>
      </c>
      <c r="D6961" s="20" t="s">
        <v>21</v>
      </c>
      <c r="F6961" s="15"/>
      <c r="G6961" s="15"/>
      <c r="H6961" s="15"/>
      <c r="I6961" s="15"/>
      <c r="J6961" s="15"/>
      <c r="K6961" s="15"/>
      <c r="L6961" s="15"/>
    </row>
    <row r="6962" spans="1:18" x14ac:dyDescent="0.15">
      <c r="A6962" s="15">
        <v>6961</v>
      </c>
      <c r="B6962" s="11">
        <v>159</v>
      </c>
      <c r="C6962" s="11">
        <v>5</v>
      </c>
      <c r="D6962" s="20" t="s">
        <v>22</v>
      </c>
      <c r="F6962" s="15"/>
      <c r="G6962" s="15"/>
      <c r="H6962" s="15"/>
      <c r="I6962" s="15"/>
      <c r="J6962" s="15"/>
      <c r="K6962" s="15"/>
      <c r="L6962" s="15"/>
    </row>
    <row r="6963" spans="1:18" x14ac:dyDescent="0.15">
      <c r="A6963" s="15">
        <v>6962</v>
      </c>
      <c r="B6963" s="11">
        <v>159</v>
      </c>
      <c r="C6963" s="11">
        <v>6</v>
      </c>
      <c r="D6963" s="20" t="s">
        <v>23</v>
      </c>
      <c r="F6963" s="15"/>
      <c r="G6963" s="15"/>
      <c r="H6963" s="15"/>
      <c r="I6963" s="15"/>
      <c r="J6963" s="15"/>
      <c r="K6963" s="15"/>
      <c r="L6963" s="15"/>
    </row>
    <row r="6964" spans="1:18" x14ac:dyDescent="0.15">
      <c r="A6964" s="15">
        <v>6963</v>
      </c>
      <c r="B6964" s="11">
        <v>159</v>
      </c>
      <c r="C6964" s="11">
        <v>7</v>
      </c>
      <c r="D6964" s="20" t="str">
        <f>L6964</f>
        <v>hoge1 &lt;- DNAStringSet(sread(fastq), start=1, end=hoge)</v>
      </c>
      <c r="F6964" s="15" t="s">
        <v>166</v>
      </c>
      <c r="G6964" s="15">
        <f>'1. Input and Output files list'!$G$396+1</f>
        <v>1</v>
      </c>
      <c r="H6964" s="15" t="s">
        <v>26</v>
      </c>
      <c r="I6964" s="15"/>
      <c r="J6964" s="15"/>
      <c r="K6964" s="15"/>
      <c r="L6964" s="15" t="str">
        <f>CONCATENATE(F6964,G6964,H6964)</f>
        <v>hoge1 &lt;- DNAStringSet(sread(fastq), start=1, end=hoge)</v>
      </c>
    </row>
    <row r="6965" spans="1:18" x14ac:dyDescent="0.15">
      <c r="A6965" s="15">
        <v>6964</v>
      </c>
      <c r="B6965" s="11">
        <v>159</v>
      </c>
      <c r="C6965" s="11">
        <v>8</v>
      </c>
      <c r="D6965" s="20" t="str">
        <f>L6965</f>
        <v>hoge2 &lt;- BStringSet(quality(quality(fastq)), start=1, end=hoge)</v>
      </c>
      <c r="F6965" s="15" t="s">
        <v>167</v>
      </c>
      <c r="G6965" s="15">
        <f>'1. Input and Output files list'!$G$396+1</f>
        <v>1</v>
      </c>
      <c r="H6965" s="15" t="s">
        <v>26</v>
      </c>
      <c r="I6965" s="15"/>
      <c r="J6965" s="15"/>
      <c r="K6965" s="15"/>
      <c r="L6965" s="15" t="str">
        <f>CONCATENATE(F6965,G6965,H6965)</f>
        <v>hoge2 &lt;- BStringSet(quality(quality(fastq)), start=1, end=hoge)</v>
      </c>
    </row>
    <row r="6966" spans="1:18" x14ac:dyDescent="0.15">
      <c r="A6966" s="15">
        <v>6965</v>
      </c>
      <c r="B6966" s="11">
        <v>159</v>
      </c>
      <c r="C6966" s="11">
        <v>9</v>
      </c>
      <c r="D6966" s="20" t="s">
        <v>24</v>
      </c>
      <c r="F6966" s="15"/>
      <c r="G6966" s="15"/>
      <c r="H6966" s="15"/>
      <c r="I6966" s="15"/>
      <c r="J6966" s="15"/>
      <c r="K6966" s="15"/>
      <c r="L6966" s="15"/>
    </row>
    <row r="6967" spans="1:18" x14ac:dyDescent="0.15">
      <c r="A6967" s="15">
        <v>6966</v>
      </c>
      <c r="B6967" s="11">
        <v>159</v>
      </c>
      <c r="C6967" s="11">
        <v>10</v>
      </c>
      <c r="D6967" s="20" t="s">
        <v>96</v>
      </c>
      <c r="F6967" s="15"/>
      <c r="G6967" s="15"/>
      <c r="H6967" s="15"/>
      <c r="I6967" s="15"/>
      <c r="J6967" s="15"/>
      <c r="K6967" s="15"/>
      <c r="L6967" s="15"/>
    </row>
    <row r="6968" spans="1:18" x14ac:dyDescent="0.15">
      <c r="A6968" s="15">
        <v>6967</v>
      </c>
      <c r="B6968" s="11">
        <v>159</v>
      </c>
      <c r="C6968" s="11">
        <v>11</v>
      </c>
      <c r="D6968" s="53" t="str">
        <f>R6968</f>
        <v>param1 &lt;- 35</v>
      </c>
      <c r="F6968" s="15" t="s">
        <v>843</v>
      </c>
      <c r="G6968" s="15">
        <f>'1. Input and Output files list'!$E$32</f>
        <v>35</v>
      </c>
      <c r="H6968" s="15"/>
      <c r="I6968" s="15"/>
      <c r="J6968" s="15"/>
      <c r="K6968" s="15"/>
      <c r="L6968" s="15"/>
      <c r="R6968" t="str">
        <f>CONCATENATE(F6968,G6968,H6968)</f>
        <v>param1 &lt;- 35</v>
      </c>
    </row>
    <row r="6969" spans="1:18" x14ac:dyDescent="0.15">
      <c r="A6969" s="15">
        <v>6968</v>
      </c>
      <c r="B6969" s="11">
        <v>159</v>
      </c>
      <c r="C6969" s="11">
        <v>12</v>
      </c>
      <c r="D6969" s="53" t="str">
        <f>R6969</f>
        <v>param2 &lt;- 0.1</v>
      </c>
      <c r="F6969" s="15" t="s">
        <v>844</v>
      </c>
      <c r="G6969" s="15">
        <f>'1. Input and Output files list'!$E$34</f>
        <v>0.1</v>
      </c>
      <c r="H6969" s="15"/>
      <c r="I6969" s="15"/>
      <c r="J6969" s="15"/>
      <c r="K6969" s="15"/>
      <c r="L6969" s="15"/>
      <c r="R6969" t="str">
        <f>CONCATENATE(F6969,G6969,H6969)</f>
        <v>param2 &lt;- 0.1</v>
      </c>
    </row>
    <row r="6970" spans="1:18" x14ac:dyDescent="0.15">
      <c r="A6970" s="15">
        <v>6969</v>
      </c>
      <c r="B6970" s="11">
        <v>159</v>
      </c>
      <c r="C6970" s="11">
        <v>13</v>
      </c>
      <c r="D6970" s="53" t="str">
        <f>R6970</f>
        <v>fastq &lt;- readFastq("C:/NGS/save/.fastq")</v>
      </c>
      <c r="F6970" s="15" t="s">
        <v>845</v>
      </c>
      <c r="G6970" s="15" t="str">
        <f>'1. Input and Output files list'!$E$6</f>
        <v>C:/NGS/save/</v>
      </c>
      <c r="H6970" s="5" t="str">
        <f>'1. Input and Output files list'!$I$396</f>
        <v>.fastq</v>
      </c>
      <c r="I6970" s="15" t="s">
        <v>4</v>
      </c>
      <c r="J6970" s="15">
        <v>159</v>
      </c>
      <c r="K6970" s="15"/>
      <c r="L6970" s="15"/>
      <c r="R6970" t="str">
        <f>CONCATENATE(F6970,G6970,H6970,I6970)</f>
        <v>fastq &lt;- readFastq("C:/NGS/save/.fastq")</v>
      </c>
    </row>
    <row r="6971" spans="1:18" x14ac:dyDescent="0.15">
      <c r="A6971" s="15">
        <v>6970</v>
      </c>
      <c r="B6971" s="11">
        <v>159</v>
      </c>
      <c r="C6971" s="11">
        <v>14</v>
      </c>
      <c r="D6971" s="53" t="s">
        <v>840</v>
      </c>
      <c r="F6971" s="15"/>
      <c r="G6971" s="15"/>
      <c r="H6971" s="15"/>
      <c r="I6971" s="15"/>
      <c r="J6971" s="15"/>
      <c r="K6971" s="15"/>
      <c r="L6971" s="15"/>
    </row>
    <row r="6972" spans="1:18" x14ac:dyDescent="0.15">
      <c r="A6972" s="15">
        <v>6971</v>
      </c>
      <c r="B6972" s="11">
        <v>159</v>
      </c>
      <c r="C6972" s="11">
        <v>15</v>
      </c>
      <c r="D6972" s="53" t="s">
        <v>841</v>
      </c>
      <c r="F6972" s="15"/>
      <c r="G6972" s="15"/>
      <c r="H6972" s="15"/>
      <c r="I6972" s="15"/>
      <c r="J6972" s="15"/>
      <c r="K6972" s="15"/>
      <c r="L6972" s="15"/>
    </row>
    <row r="6973" spans="1:18" x14ac:dyDescent="0.15">
      <c r="A6973" s="15">
        <v>6972</v>
      </c>
      <c r="B6973" s="11">
        <v>159</v>
      </c>
      <c r="C6973" s="11">
        <v>16</v>
      </c>
      <c r="D6973" s="53" t="s">
        <v>842</v>
      </c>
      <c r="F6973" s="15"/>
      <c r="G6973" s="15"/>
      <c r="H6973" s="15"/>
      <c r="I6973" s="15"/>
      <c r="J6973" s="15"/>
      <c r="K6973" s="15"/>
      <c r="L6973" s="15"/>
    </row>
    <row r="6974" spans="1:18" x14ac:dyDescent="0.15">
      <c r="A6974" s="15">
        <v>6973</v>
      </c>
      <c r="B6974" s="11">
        <v>159</v>
      </c>
      <c r="C6974" s="11">
        <v>17</v>
      </c>
      <c r="D6974" s="20" t="str">
        <f>L6974</f>
        <v xml:space="preserve">writeFastq(fastq, "C:/NGS/save/F2_Adap-0.fastq", compress=F)   </v>
      </c>
      <c r="F6974" s="15" t="s">
        <v>847</v>
      </c>
      <c r="G6974" s="15" t="str">
        <f>'1. Input and Output files list'!$E$6</f>
        <v>C:/NGS/save/</v>
      </c>
      <c r="H6974" s="15" t="s">
        <v>850</v>
      </c>
      <c r="I6974" s="15"/>
      <c r="J6974" s="15"/>
      <c r="K6974" s="15"/>
      <c r="L6974" s="15" t="str">
        <f>CONCATENATE(F6974,G6974,H6974,I6974,J6974)</f>
        <v xml:space="preserve">writeFastq(fastq, "C:/NGS/save/F2_Adap-0.fastq", compress=F)   </v>
      </c>
    </row>
    <row r="6975" spans="1:18" x14ac:dyDescent="0.15">
      <c r="A6975" s="15">
        <v>6974</v>
      </c>
      <c r="B6975" s="11">
        <v>159</v>
      </c>
      <c r="C6975" s="11">
        <v>18</v>
      </c>
      <c r="D6975" s="20" t="str">
        <f>L6975</f>
        <v>in_f &lt;- "C:/NGS/save/F2_Adap-0.fastq"</v>
      </c>
      <c r="F6975" s="15" t="s">
        <v>14</v>
      </c>
      <c r="G6975" s="15" t="s">
        <v>13</v>
      </c>
      <c r="H6975" s="15" t="str">
        <f>'1. Input and Output files list'!$E$6</f>
        <v>C:/NGS/save/</v>
      </c>
      <c r="I6975" s="15" t="s">
        <v>849</v>
      </c>
      <c r="J6975" s="7"/>
      <c r="K6975" s="15"/>
      <c r="L6975" s="15" t="str">
        <f>CONCATENATE(F6975,G6975,H6975,I6975,J6975)</f>
        <v>in_f &lt;- "C:/NGS/save/F2_Adap-0.fastq"</v>
      </c>
    </row>
    <row r="6976" spans="1:18" x14ac:dyDescent="0.15">
      <c r="A6976" s="15">
        <v>6975</v>
      </c>
      <c r="B6976" s="11">
        <v>159</v>
      </c>
      <c r="C6976" s="11">
        <v>19</v>
      </c>
      <c r="D6976" s="20" t="str">
        <f>L6976</f>
        <v>out_f &lt;- "C:/NGS/save/F2_Adap-1.fastq"</v>
      </c>
      <c r="F6976" s="15" t="s">
        <v>15</v>
      </c>
      <c r="G6976" s="15" t="str">
        <f>'1. Input and Output files list'!$E$6</f>
        <v>C:/NGS/save/</v>
      </c>
      <c r="H6976" s="15" t="s">
        <v>86</v>
      </c>
      <c r="I6976" s="15"/>
      <c r="J6976" s="15"/>
      <c r="K6976" s="15"/>
      <c r="L6976" s="15" t="str">
        <f>CONCATENATE(F6976,G6976,H6976)</f>
        <v>out_f &lt;- "C:/NGS/save/F2_Adap-1.fastq"</v>
      </c>
    </row>
    <row r="6977" spans="1:12" x14ac:dyDescent="0.15">
      <c r="A6977" s="15">
        <v>6976</v>
      </c>
      <c r="B6977" s="11">
        <v>159</v>
      </c>
      <c r="C6977" s="11">
        <v>20</v>
      </c>
      <c r="D6977" s="20" t="str">
        <f>L6977</f>
        <v>param_adapter &lt;- "CATGAGATCGGAAGAGCGTCGTGTAGGGAAAGAGTGT"  #Adapter sequence 1</v>
      </c>
      <c r="F6977" s="11" t="s">
        <v>44</v>
      </c>
      <c r="G6977" s="11" t="str">
        <f>'1. Input and Output files list'!$E$64</f>
        <v>CATGAGATCGGAAGAGCGTCGTGTAGGGAAAGAGTGT</v>
      </c>
      <c r="H6977" s="11" t="s">
        <v>46</v>
      </c>
      <c r="I6977" s="15"/>
      <c r="J6977" s="15"/>
      <c r="K6977" s="15"/>
      <c r="L6977" s="15" t="str">
        <f>CONCATENATE(F6977,G6977,H6977)</f>
        <v>param_adapter &lt;- "CATGAGATCGGAAGAGCGTCGTGTAGGGAAAGAGTGT"  #Adapter sequence 1</v>
      </c>
    </row>
    <row r="6978" spans="1:12" x14ac:dyDescent="0.15">
      <c r="A6978" s="15">
        <v>6977</v>
      </c>
      <c r="B6978" s="11">
        <v>159</v>
      </c>
      <c r="C6978" s="11">
        <v>21</v>
      </c>
      <c r="D6978" s="20" t="s">
        <v>28</v>
      </c>
      <c r="F6978" s="15"/>
      <c r="G6978" s="15"/>
      <c r="H6978" s="15"/>
      <c r="I6978" s="15"/>
      <c r="J6978" s="15"/>
      <c r="K6978" s="15"/>
      <c r="L6978" s="15"/>
    </row>
    <row r="6979" spans="1:12" x14ac:dyDescent="0.15">
      <c r="A6979" s="15">
        <v>6978</v>
      </c>
      <c r="B6979" s="11">
        <v>159</v>
      </c>
      <c r="C6979" s="11">
        <v>22</v>
      </c>
      <c r="D6979" s="20" t="str">
        <f>L6979</f>
        <v>in_f &lt;- "C:/NGS/save/F2_Adap-1.fastq"</v>
      </c>
      <c r="F6979" s="15" t="s">
        <v>12</v>
      </c>
      <c r="G6979" s="15" t="str">
        <f>'1. Input and Output files list'!$E$6</f>
        <v>C:/NGS/save/</v>
      </c>
      <c r="H6979" s="15" t="s">
        <v>86</v>
      </c>
      <c r="I6979" s="15"/>
      <c r="J6979" s="15"/>
      <c r="K6979" s="15"/>
      <c r="L6979" s="15" t="str">
        <f>CONCATENATE(F6979,G6979,H6979)</f>
        <v>in_f &lt;- "C:/NGS/save/F2_Adap-1.fastq"</v>
      </c>
    </row>
    <row r="6980" spans="1:12" x14ac:dyDescent="0.15">
      <c r="A6980" s="15">
        <v>6979</v>
      </c>
      <c r="B6980" s="11">
        <v>159</v>
      </c>
      <c r="C6980" s="11">
        <v>23</v>
      </c>
      <c r="D6980" s="20" t="str">
        <f>L6980</f>
        <v>out_f &lt;- "C:/NGS/save/F2_Adap-2.fastq"</v>
      </c>
      <c r="F6980" s="15" t="s">
        <v>15</v>
      </c>
      <c r="G6980" s="15" t="str">
        <f>'1. Input and Output files list'!$E$6</f>
        <v>C:/NGS/save/</v>
      </c>
      <c r="H6980" s="15" t="s">
        <v>87</v>
      </c>
      <c r="I6980" s="15"/>
      <c r="J6980" s="15"/>
      <c r="K6980" s="15"/>
      <c r="L6980" s="15" t="str">
        <f>CONCATENATE(F6980,G6980,H6980)</f>
        <v>out_f &lt;- "C:/NGS/save/F2_Adap-2.fastq"</v>
      </c>
    </row>
    <row r="6981" spans="1:12" x14ac:dyDescent="0.15">
      <c r="A6981" s="15">
        <v>6980</v>
      </c>
      <c r="B6981" s="11">
        <v>159</v>
      </c>
      <c r="C6981" s="11">
        <v>24</v>
      </c>
      <c r="D6981" s="20" t="str">
        <f>L6981</f>
        <v>param_adapter &lt;- "TAAGATCGGAAGAGCACACGTCTGAACTCCAGTCAC"  #Adapter sequence 2</v>
      </c>
      <c r="F6981" s="11" t="s">
        <v>44</v>
      </c>
      <c r="G6981" s="15" t="str">
        <f>'1. Input and Output files list'!$E$65</f>
        <v>TAAGATCGGAAGAGCACACGTCTGAACTCCAGTCAC</v>
      </c>
      <c r="H6981" s="11" t="s">
        <v>47</v>
      </c>
      <c r="I6981" s="15"/>
      <c r="J6981" s="15"/>
      <c r="K6981" s="15"/>
      <c r="L6981" s="15" t="str">
        <f>CONCATENATE(F6981,G6981,H6981)</f>
        <v>param_adapter &lt;- "TAAGATCGGAAGAGCACACGTCTGAACTCCAGTCAC"  #Adapter sequence 2</v>
      </c>
    </row>
    <row r="6982" spans="1:12" x14ac:dyDescent="0.15">
      <c r="A6982" s="15">
        <v>6981</v>
      </c>
      <c r="B6982" s="11">
        <v>159</v>
      </c>
      <c r="C6982" s="11">
        <v>25</v>
      </c>
      <c r="D6982" s="20" t="s">
        <v>29</v>
      </c>
      <c r="F6982" s="15"/>
      <c r="G6982" s="15"/>
      <c r="H6982" s="15"/>
      <c r="I6982" s="15"/>
      <c r="J6982" s="15"/>
      <c r="K6982" s="15"/>
      <c r="L6982" s="15"/>
    </row>
    <row r="6983" spans="1:12" x14ac:dyDescent="0.15">
      <c r="A6983" s="15">
        <v>6982</v>
      </c>
      <c r="B6983" s="11">
        <v>159</v>
      </c>
      <c r="C6983" s="11">
        <v>26</v>
      </c>
      <c r="D6983" s="20" t="str">
        <f>L6983</f>
        <v>in_f &lt;- "C:/NGS/save/F2_Adap-2.fastq"</v>
      </c>
      <c r="F6983" s="15" t="s">
        <v>12</v>
      </c>
      <c r="G6983" s="15" t="str">
        <f>'1. Input and Output files list'!$E$6</f>
        <v>C:/NGS/save/</v>
      </c>
      <c r="H6983" s="15" t="s">
        <v>87</v>
      </c>
      <c r="I6983" s="15"/>
      <c r="J6983" s="15"/>
      <c r="K6983" s="15"/>
      <c r="L6983" s="15" t="str">
        <f>CONCATENATE(F6983,G6983,H6983)</f>
        <v>in_f &lt;- "C:/NGS/save/F2_Adap-2.fastq"</v>
      </c>
    </row>
    <row r="6984" spans="1:12" x14ac:dyDescent="0.15">
      <c r="A6984" s="15">
        <v>6983</v>
      </c>
      <c r="B6984" s="11">
        <v>159</v>
      </c>
      <c r="C6984" s="11">
        <v>27</v>
      </c>
      <c r="D6984" s="20" t="str">
        <f>L6984</f>
        <v>out_f &lt;- "C:/NGS/save/F2_Adap-3.fastq"</v>
      </c>
      <c r="F6984" s="15" t="s">
        <v>15</v>
      </c>
      <c r="G6984" s="15" t="str">
        <f>'1. Input and Output files list'!$E$6</f>
        <v>C:/NGS/save/</v>
      </c>
      <c r="H6984" s="15" t="s">
        <v>88</v>
      </c>
      <c r="I6984" s="15"/>
      <c r="J6984" s="15"/>
      <c r="K6984" s="15"/>
      <c r="L6984" s="15" t="str">
        <f>CONCATENATE(F6984,G6984,H6984)</f>
        <v>out_f &lt;- "C:/NGS/save/F2_Adap-3.fastq"</v>
      </c>
    </row>
    <row r="6985" spans="1:12" x14ac:dyDescent="0.15">
      <c r="A6985" s="15">
        <v>6984</v>
      </c>
      <c r="B6985" s="11">
        <v>159</v>
      </c>
      <c r="C6985" s="11">
        <v>28</v>
      </c>
      <c r="D6985" s="20" t="str">
        <f>L6985</f>
        <v>param_adapter &lt;- "TAAGATCGGAAGAGCGTCGTGTAGGGAAAGAGTGT"  #Adapter sequence 3</v>
      </c>
      <c r="F6985" s="15" t="s">
        <v>44</v>
      </c>
      <c r="G6985" s="15" t="str">
        <f>'1. Input and Output files list'!$E$66</f>
        <v>TAAGATCGGAAGAGCGTCGTGTAGGGAAAGAGTGT</v>
      </c>
      <c r="H6985" s="15" t="s">
        <v>49</v>
      </c>
      <c r="I6985" s="15"/>
      <c r="J6985" s="15"/>
      <c r="K6985" s="15"/>
      <c r="L6985" s="15" t="str">
        <f>CONCATENATE(F6985,G6985,H6985)</f>
        <v>param_adapter &lt;- "TAAGATCGGAAGAGCGTCGTGTAGGGAAAGAGTGT"  #Adapter sequence 3</v>
      </c>
    </row>
    <row r="6986" spans="1:12" x14ac:dyDescent="0.15">
      <c r="A6986" s="15">
        <v>6985</v>
      </c>
      <c r="B6986" s="11">
        <v>159</v>
      </c>
      <c r="C6986" s="11">
        <v>29</v>
      </c>
      <c r="D6986" s="20" t="s">
        <v>30</v>
      </c>
      <c r="F6986" s="15"/>
      <c r="G6986" s="15"/>
      <c r="H6986" s="15"/>
      <c r="I6986" s="15"/>
      <c r="J6986" s="15"/>
      <c r="K6986" s="15"/>
      <c r="L6986" s="15"/>
    </row>
    <row r="6987" spans="1:12" x14ac:dyDescent="0.15">
      <c r="A6987" s="15">
        <v>6986</v>
      </c>
      <c r="B6987" s="11">
        <v>159</v>
      </c>
      <c r="C6987" s="11">
        <v>30</v>
      </c>
      <c r="D6987" s="20" t="str">
        <f>L6987</f>
        <v>in_f &lt;- "C:/NGS/save/F2_Adap-3.fastq"</v>
      </c>
      <c r="F6987" s="15" t="s">
        <v>12</v>
      </c>
      <c r="G6987" s="15" t="str">
        <f>'1. Input and Output files list'!$E$6</f>
        <v>C:/NGS/save/</v>
      </c>
      <c r="H6987" s="15" t="s">
        <v>88</v>
      </c>
      <c r="I6987" s="15"/>
      <c r="J6987" s="15"/>
      <c r="K6987" s="15"/>
      <c r="L6987" s="15" t="str">
        <f>CONCATENATE(F6987,G6987,H6987)</f>
        <v>in_f &lt;- "C:/NGS/save/F2_Adap-3.fastq"</v>
      </c>
    </row>
    <row r="6988" spans="1:12" x14ac:dyDescent="0.15">
      <c r="A6988" s="15">
        <v>6987</v>
      </c>
      <c r="B6988" s="11">
        <v>159</v>
      </c>
      <c r="C6988" s="11">
        <v>31</v>
      </c>
      <c r="D6988" s="20" t="str">
        <f>L6988</f>
        <v>out_f &lt;- "C:/NGS/save/AdapterTrim_.fastq"</v>
      </c>
      <c r="F6988" s="15" t="s">
        <v>36</v>
      </c>
      <c r="G6988" s="15" t="str">
        <f>'1. Input and Output files list'!$E$6</f>
        <v>C:/NGS/save/</v>
      </c>
      <c r="H6988" s="15" t="s">
        <v>38</v>
      </c>
      <c r="I6988" s="15" t="str">
        <f>'1. Input and Output files list'!$I$396</f>
        <v>.fastq</v>
      </c>
      <c r="J6988" s="15" t="s">
        <v>16</v>
      </c>
      <c r="K6988" s="15"/>
      <c r="L6988" s="15" t="str">
        <f>CONCATENATE(F6988,G6988,H6988,I6988,J6988)</f>
        <v>out_f &lt;- "C:/NGS/save/AdapterTrim_.fastq"</v>
      </c>
    </row>
    <row r="6989" spans="1:12" x14ac:dyDescent="0.15">
      <c r="A6989" s="15">
        <v>6988</v>
      </c>
      <c r="B6989" s="11">
        <v>159</v>
      </c>
      <c r="C6989" s="11">
        <v>32</v>
      </c>
      <c r="D6989" s="20" t="str">
        <f>L6989</f>
        <v>param_adapter &lt;- "CATGAGATCGGAAGAGCACACGTCTGAACTCCAGTCAC"  #Adapter sequence 4</v>
      </c>
      <c r="F6989" s="15" t="s">
        <v>44</v>
      </c>
      <c r="G6989" s="15" t="str">
        <f>'1. Input and Output files list'!$E$67</f>
        <v>CATGAGATCGGAAGAGCACACGTCTGAACTCCAGTCAC</v>
      </c>
      <c r="H6989" s="15" t="s">
        <v>51</v>
      </c>
      <c r="I6989" s="15"/>
      <c r="J6989" s="15"/>
      <c r="K6989" s="15"/>
      <c r="L6989" s="15" t="str">
        <f>CONCATENATE(F6989,G6989,H6989)</f>
        <v>param_adapter &lt;- "CATGAGATCGGAAGAGCACACGTCTGAACTCCAGTCAC"  #Adapter sequence 4</v>
      </c>
    </row>
    <row r="6990" spans="1:12" x14ac:dyDescent="0.15">
      <c r="A6990" s="15">
        <v>6989</v>
      </c>
      <c r="B6990" s="11">
        <v>159</v>
      </c>
      <c r="C6990" s="11">
        <v>33</v>
      </c>
      <c r="D6990" s="20" t="s">
        <v>31</v>
      </c>
      <c r="F6990" s="15"/>
      <c r="G6990" s="15"/>
      <c r="H6990" s="15"/>
      <c r="I6990" s="15"/>
      <c r="J6990" s="15"/>
      <c r="K6990" s="15"/>
      <c r="L6990" s="15"/>
    </row>
    <row r="6991" spans="1:12" x14ac:dyDescent="0.15">
      <c r="A6991" s="15">
        <v>6990</v>
      </c>
      <c r="B6991" s="11">
        <v>159</v>
      </c>
      <c r="C6991" s="11">
        <v>34</v>
      </c>
      <c r="D6991" s="20" t="s">
        <v>32</v>
      </c>
      <c r="F6991" s="15"/>
      <c r="G6991" s="15"/>
      <c r="H6991" s="15"/>
      <c r="I6991" s="15"/>
      <c r="J6991" s="15"/>
      <c r="K6991" s="15"/>
      <c r="L6991" s="15"/>
    </row>
    <row r="6992" spans="1:12" x14ac:dyDescent="0.15">
      <c r="A6992" s="15">
        <v>6991</v>
      </c>
      <c r="B6992" s="11">
        <v>159</v>
      </c>
      <c r="C6992" s="11">
        <v>35</v>
      </c>
      <c r="D6992" s="20" t="str">
        <f>L6992</f>
        <v>write.csv(res, "C:/NGS/save/.fastq.csv")</v>
      </c>
      <c r="F6992" s="15" t="s">
        <v>35</v>
      </c>
      <c r="G6992" s="15" t="str">
        <f>'1. Input and Output files list'!$E$6</f>
        <v>C:/NGS/save/</v>
      </c>
      <c r="H6992" s="15" t="str">
        <f>'1. Input and Output files list'!$I$396</f>
        <v>.fastq</v>
      </c>
      <c r="I6992" s="15" t="s">
        <v>34</v>
      </c>
      <c r="J6992" s="15"/>
      <c r="K6992" s="15"/>
      <c r="L6992" s="15" t="str">
        <f>CONCATENATE(F6992,G6992,H6992,I6992)</f>
        <v>write.csv(res, "C:/NGS/save/.fastq.csv")</v>
      </c>
    </row>
    <row r="6993" spans="1:20" x14ac:dyDescent="0.15">
      <c r="A6993" s="15">
        <v>6992</v>
      </c>
      <c r="B6993" s="11">
        <v>159</v>
      </c>
      <c r="C6993" s="11">
        <v>36</v>
      </c>
      <c r="D6993" s="20" t="str">
        <f>L6993</f>
        <v>system.time(fastq &lt;- fread("C:/NGS/save/AdapterTrim_.fastq", header=F, sep="\t", na.strings="NA", strip.white=TRUE, verbose=TRUE))</v>
      </c>
      <c r="F6993" s="15" t="s">
        <v>92</v>
      </c>
      <c r="G6993" s="15" t="str">
        <f>'1. Input and Output files list'!$E$6</f>
        <v>C:/NGS/save/</v>
      </c>
      <c r="H6993" s="15" t="s">
        <v>38</v>
      </c>
      <c r="I6993" s="15" t="str">
        <f>'1. Input and Output files list'!$I$396</f>
        <v>.fastq</v>
      </c>
      <c r="J6993" s="15" t="s">
        <v>20</v>
      </c>
      <c r="K6993" s="15"/>
      <c r="L6993" s="15" t="str">
        <f>CONCATENATE(F6993,G6993,H6993,I6993,J6993)</f>
        <v>system.time(fastq &lt;- fread("C:/NGS/save/AdapterTrim_.fastq", header=F, sep="\t", na.strings="NA", strip.white=TRUE, verbose=TRUE))</v>
      </c>
    </row>
    <row r="6994" spans="1:20" x14ac:dyDescent="0.15">
      <c r="A6994" s="15">
        <v>6993</v>
      </c>
      <c r="B6994" s="11">
        <v>159</v>
      </c>
      <c r="C6994" s="11">
        <v>37</v>
      </c>
      <c r="D6994" s="20" t="str">
        <f>T6994</f>
        <v>file.remove("C:/NGS/save/AdapterTrim_.fastq","C:/NGS/save/F2_Adap-0.fastq","C:/NGS/save/F2_Adap-1.fastq","C:/NGS/save/F2_Adap-2.fastq","C:/NGS/save/F2_Adap-3.fastq")</v>
      </c>
      <c r="F6994" s="15" t="s">
        <v>11</v>
      </c>
      <c r="G6994" s="15" t="str">
        <f>'1. Input and Output files list'!$E$6</f>
        <v>C:/NGS/save/</v>
      </c>
      <c r="H6994" s="15" t="s">
        <v>38</v>
      </c>
      <c r="I6994" s="15" t="str">
        <f>'1. Input and Output files list'!$I$396</f>
        <v>.fastq</v>
      </c>
      <c r="J6994" s="15" t="s">
        <v>852</v>
      </c>
      <c r="K6994" s="15" t="str">
        <f>'1. Input and Output files list'!$E$6</f>
        <v>C:/NGS/save/</v>
      </c>
      <c r="L6994" s="15" t="s">
        <v>851</v>
      </c>
      <c r="M6994" t="str">
        <f>'1. Input and Output files list'!$E$6</f>
        <v>C:/NGS/save/</v>
      </c>
      <c r="N6994" t="s">
        <v>89</v>
      </c>
      <c r="O6994" t="str">
        <f>'1. Input and Output files list'!$E$6</f>
        <v>C:/NGS/save/</v>
      </c>
      <c r="P6994" t="s">
        <v>90</v>
      </c>
      <c r="Q6994" t="str">
        <f>'1. Input and Output files list'!$E$6</f>
        <v>C:/NGS/save/</v>
      </c>
      <c r="R6994" t="s">
        <v>91</v>
      </c>
      <c r="T6994" t="str">
        <f>CONCATENATE(F6994,G6994,H6994,I6994,J6994,K6994,L6994,M6994,N6994,O6994,P6994,Q6994,R6994)</f>
        <v>file.remove("C:/NGS/save/AdapterTrim_.fastq","C:/NGS/save/F2_Adap-0.fastq","C:/NGS/save/F2_Adap-1.fastq","C:/NGS/save/F2_Adap-2.fastq","C:/NGS/save/F2_Adap-3.fastq")</v>
      </c>
    </row>
    <row r="6995" spans="1:20" x14ac:dyDescent="0.15">
      <c r="A6995" s="15">
        <v>6994</v>
      </c>
      <c r="B6995" s="11">
        <v>159</v>
      </c>
      <c r="C6995" s="11">
        <v>38</v>
      </c>
      <c r="D6995" s="20" t="s">
        <v>93</v>
      </c>
      <c r="F6995" s="15"/>
      <c r="G6995" s="15"/>
      <c r="H6995" s="15"/>
      <c r="I6995" s="15"/>
      <c r="J6995" s="15"/>
      <c r="K6995" s="15"/>
      <c r="L6995" s="15"/>
    </row>
    <row r="6996" spans="1:20" x14ac:dyDescent="0.15">
      <c r="A6996" s="15">
        <v>6995</v>
      </c>
      <c r="B6996" s="11">
        <v>159</v>
      </c>
      <c r="C6996" s="11">
        <v>39</v>
      </c>
      <c r="D6996" s="20" t="s">
        <v>2</v>
      </c>
      <c r="F6996" s="15"/>
      <c r="G6996" s="15"/>
      <c r="H6996" s="15"/>
      <c r="I6996" s="15"/>
      <c r="J6996" s="15"/>
      <c r="K6996" s="15"/>
      <c r="L6996" s="15"/>
    </row>
    <row r="6997" spans="1:20" x14ac:dyDescent="0.15">
      <c r="A6997" s="15">
        <v>6996</v>
      </c>
      <c r="B6997" s="11">
        <v>159</v>
      </c>
      <c r="C6997" s="11">
        <v>40</v>
      </c>
      <c r="D6997" s="20" t="str">
        <f>K6997</f>
        <v>system.time(write.csv(RADtag, file="C:/NGS/save/.tagcount", row.names = F))</v>
      </c>
      <c r="F6997" s="15" t="s">
        <v>164</v>
      </c>
      <c r="G6997" s="15" t="str">
        <f>'1. Input and Output files list'!$E$6</f>
        <v>C:/NGS/save/</v>
      </c>
      <c r="H6997" s="15" t="str">
        <f>'1. Input and Output files list'!$J$396</f>
        <v>.tagcount</v>
      </c>
      <c r="I6997" s="15" t="s">
        <v>210</v>
      </c>
      <c r="J6997" s="15"/>
      <c r="K6997" s="15" t="str">
        <f>CONCATENATE(F6997,G6997,H6997,I6997)</f>
        <v>system.time(write.csv(RADtag, file="C:/NGS/save/.tagcount", row.names = F))</v>
      </c>
      <c r="L6997" s="15"/>
    </row>
    <row r="6998" spans="1:20" x14ac:dyDescent="0.15">
      <c r="A6998" s="15">
        <v>6997</v>
      </c>
      <c r="B6998" s="11">
        <v>159</v>
      </c>
      <c r="C6998" s="11">
        <v>41</v>
      </c>
      <c r="D6998" s="20" t="str">
        <f>L6998</f>
        <v>file.remove("C:/NGS/save/.fastq")</v>
      </c>
      <c r="F6998" s="15" t="s">
        <v>97</v>
      </c>
      <c r="G6998" s="15" t="s">
        <v>13</v>
      </c>
      <c r="H6998" s="15" t="str">
        <f>'1. Input and Output files list'!$E$6</f>
        <v>C:/NGS/save/</v>
      </c>
      <c r="I6998" s="15" t="str">
        <f>'1. Input and Output files list'!$I$396</f>
        <v>.fastq</v>
      </c>
      <c r="J6998" s="7" t="s">
        <v>16</v>
      </c>
      <c r="K6998" s="15" t="s">
        <v>52</v>
      </c>
      <c r="L6998" s="15" t="str">
        <f>CONCATENATE(F6998,G6998,H6998,I6998,J6998,K6998)</f>
        <v>file.remove("C:/NGS/save/.fastq")</v>
      </c>
    </row>
    <row r="6999" spans="1:20" x14ac:dyDescent="0.15">
      <c r="A6999" s="15">
        <v>6998</v>
      </c>
      <c r="B6999" s="11">
        <v>159</v>
      </c>
      <c r="C6999" s="11">
        <v>42</v>
      </c>
      <c r="D6999" s="20" t="s">
        <v>170</v>
      </c>
      <c r="F6999" s="15"/>
      <c r="G6999" s="15"/>
      <c r="H6999" s="15"/>
      <c r="I6999" s="15"/>
      <c r="J6999" s="15"/>
      <c r="K6999" s="15"/>
      <c r="L6999" s="15"/>
    </row>
    <row r="7000" spans="1:20" x14ac:dyDescent="0.15">
      <c r="A7000" s="15">
        <v>6999</v>
      </c>
      <c r="B7000" s="11">
        <v>159</v>
      </c>
      <c r="C7000" s="11">
        <v>43</v>
      </c>
      <c r="D7000" s="20" t="str">
        <f>L7000</f>
        <v>system.time(write.csv(RAD_1over, file="C:/NGS/save/.tagcount1over", row.names = F))</v>
      </c>
      <c r="F7000" s="10" t="s">
        <v>171</v>
      </c>
      <c r="G7000" s="15" t="str">
        <f>'1. Input and Output files list'!$E$6</f>
        <v>C:/NGS/save/</v>
      </c>
      <c r="H7000" s="10" t="str">
        <f>'1. Input and Output files list'!$K$396</f>
        <v>.tagcount1over</v>
      </c>
      <c r="I7000" s="10" t="s">
        <v>210</v>
      </c>
      <c r="J7000" s="15"/>
      <c r="K7000" s="15"/>
      <c r="L7000" s="15" t="str">
        <f>CONCATENATE(F7000,G7000,H7000,I7000)</f>
        <v>system.time(write.csv(RAD_1over, file="C:/NGS/save/.tagcount1over", row.names = F))</v>
      </c>
    </row>
    <row r="7001" spans="1:20" x14ac:dyDescent="0.15">
      <c r="A7001" s="15">
        <v>7000</v>
      </c>
      <c r="B7001" s="11">
        <v>159</v>
      </c>
      <c r="C7001" s="11">
        <v>44</v>
      </c>
      <c r="D7001" s="20" t="s">
        <v>1073</v>
      </c>
      <c r="F7001" s="15"/>
      <c r="G7001" s="15"/>
      <c r="H7001" s="15"/>
      <c r="I7001" s="15"/>
      <c r="J7001" s="15"/>
      <c r="K7001" s="15"/>
      <c r="L7001" s="15"/>
    </row>
    <row r="7002" spans="1:20" x14ac:dyDescent="0.15">
      <c r="A7002" s="15">
        <v>7001</v>
      </c>
      <c r="B7002" s="11">
        <v>160</v>
      </c>
      <c r="C7002" s="11">
        <v>1</v>
      </c>
      <c r="D7002" s="20" t="str">
        <f>L7002</f>
        <v>in_f &lt;- c("0", "0")</v>
      </c>
      <c r="F7002" s="15" t="s">
        <v>3</v>
      </c>
      <c r="G7002" s="15">
        <f>'1. Input and Output files list'!$E$398</f>
        <v>0</v>
      </c>
      <c r="H7002" s="15" t="s">
        <v>10</v>
      </c>
      <c r="I7002" s="15">
        <f>'1. Input and Output files list'!$E$399</f>
        <v>0</v>
      </c>
      <c r="J7002" s="15" t="s">
        <v>4</v>
      </c>
      <c r="K7002" s="15"/>
      <c r="L7002" s="15" t="str">
        <f>CONCATENATE(F7002,G7002,H7002,I7002,J7002)</f>
        <v>in_f &lt;- c("0", "0")</v>
      </c>
    </row>
    <row r="7003" spans="1:20" x14ac:dyDescent="0.15">
      <c r="A7003" s="15">
        <v>7002</v>
      </c>
      <c r="B7003" s="11">
        <v>160</v>
      </c>
      <c r="C7003" s="11">
        <v>2</v>
      </c>
      <c r="D7003" s="20" t="str">
        <f>L7003</f>
        <v>out_f &lt;- "C:/NGS/save/.fastq"</v>
      </c>
      <c r="F7003" s="15" t="s">
        <v>95</v>
      </c>
      <c r="G7003" s="15" t="s">
        <v>13</v>
      </c>
      <c r="H7003" s="15" t="str">
        <f>'1. Input and Output files list'!$E$6</f>
        <v>C:/NGS/save/</v>
      </c>
      <c r="I7003" s="15" t="str">
        <f>'1. Input and Output files list'!$I$398</f>
        <v>.fastq</v>
      </c>
      <c r="J7003" s="7" t="s">
        <v>16</v>
      </c>
      <c r="K7003" s="15"/>
      <c r="L7003" s="15" t="str">
        <f>CONCATENATE(F7003,G7003,H7003,I7003,J7003)</f>
        <v>out_f &lt;- "C:/NGS/save/.fastq"</v>
      </c>
    </row>
    <row r="7004" spans="1:20" x14ac:dyDescent="0.15">
      <c r="A7004" s="15">
        <v>7003</v>
      </c>
      <c r="B7004" s="11">
        <v>160</v>
      </c>
      <c r="C7004" s="11">
        <v>3</v>
      </c>
      <c r="D7004" s="20" t="str">
        <f>L7004</f>
        <v>param_trim &lt;- 0</v>
      </c>
      <c r="F7004" s="15" t="s">
        <v>163</v>
      </c>
      <c r="G7004" s="15">
        <f>'1. Input and Output files list'!$H$398</f>
        <v>0</v>
      </c>
      <c r="H7004" s="15"/>
      <c r="I7004" s="15"/>
      <c r="J7004" s="15"/>
      <c r="K7004" s="15"/>
      <c r="L7004" s="15" t="str">
        <f>CONCATENATE(F7004,G7004)</f>
        <v>param_trim &lt;- 0</v>
      </c>
    </row>
    <row r="7005" spans="1:20" x14ac:dyDescent="0.15">
      <c r="A7005" s="15">
        <v>7004</v>
      </c>
      <c r="B7005" s="11">
        <v>160</v>
      </c>
      <c r="C7005" s="11">
        <v>4</v>
      </c>
      <c r="D7005" s="20" t="s">
        <v>21</v>
      </c>
      <c r="F7005" s="15"/>
      <c r="G7005" s="15"/>
      <c r="H7005" s="15"/>
      <c r="I7005" s="15"/>
      <c r="J7005" s="15"/>
      <c r="K7005" s="15"/>
      <c r="L7005" s="15"/>
    </row>
    <row r="7006" spans="1:20" x14ac:dyDescent="0.15">
      <c r="A7006" s="15">
        <v>7005</v>
      </c>
      <c r="B7006" s="11">
        <v>160</v>
      </c>
      <c r="C7006" s="11">
        <v>5</v>
      </c>
      <c r="D7006" s="20" t="s">
        <v>22</v>
      </c>
      <c r="G7006" s="15"/>
      <c r="H7006" s="15"/>
    </row>
    <row r="7007" spans="1:20" x14ac:dyDescent="0.15">
      <c r="A7007" s="15">
        <v>7006</v>
      </c>
      <c r="B7007" s="11">
        <v>160</v>
      </c>
      <c r="C7007" s="11">
        <v>6</v>
      </c>
      <c r="D7007" s="20" t="s">
        <v>23</v>
      </c>
      <c r="E7007" s="15"/>
      <c r="F7007" s="15"/>
      <c r="G7007" s="15"/>
      <c r="H7007" s="15"/>
      <c r="I7007" s="15"/>
      <c r="J7007" s="15"/>
      <c r="K7007" s="15"/>
      <c r="L7007" s="15"/>
      <c r="M7007" s="15"/>
      <c r="N7007" s="15"/>
      <c r="O7007" s="15"/>
      <c r="P7007" s="15"/>
      <c r="Q7007" s="15"/>
    </row>
    <row r="7008" spans="1:20" x14ac:dyDescent="0.15">
      <c r="A7008" s="15">
        <v>7007</v>
      </c>
      <c r="B7008" s="11">
        <v>160</v>
      </c>
      <c r="C7008" s="11">
        <v>7</v>
      </c>
      <c r="D7008" s="20" t="str">
        <f>L7008</f>
        <v>hoge1 &lt;- DNAStringSet(sread(fastq), start=1, end=hoge)</v>
      </c>
      <c r="E7008" s="15"/>
      <c r="F7008" s="15" t="s">
        <v>166</v>
      </c>
      <c r="G7008" s="15">
        <f>'1. Input and Output files list'!$G$398+1</f>
        <v>1</v>
      </c>
      <c r="H7008" s="15" t="s">
        <v>26</v>
      </c>
      <c r="I7008" s="15"/>
      <c r="J7008" s="15"/>
      <c r="K7008" s="15"/>
      <c r="L7008" s="15" t="str">
        <f>CONCATENATE(F7008,G7008,H7008)</f>
        <v>hoge1 &lt;- DNAStringSet(sread(fastq), start=1, end=hoge)</v>
      </c>
      <c r="M7008" s="15"/>
      <c r="N7008" s="15"/>
      <c r="O7008" s="15"/>
      <c r="P7008" s="15"/>
      <c r="Q7008" s="15"/>
    </row>
    <row r="7009" spans="1:18" x14ac:dyDescent="0.15">
      <c r="A7009" s="15">
        <v>7008</v>
      </c>
      <c r="B7009" s="11">
        <v>160</v>
      </c>
      <c r="C7009" s="11">
        <v>8</v>
      </c>
      <c r="D7009" s="20" t="str">
        <f>L7009</f>
        <v>hoge2 &lt;- BStringSet(quality(quality(fastq)), start=1, end=hoge)</v>
      </c>
      <c r="E7009" s="15"/>
      <c r="F7009" s="15" t="s">
        <v>167</v>
      </c>
      <c r="G7009" s="15">
        <f>'1. Input and Output files list'!$G$398+1</f>
        <v>1</v>
      </c>
      <c r="H7009" s="15" t="s">
        <v>26</v>
      </c>
      <c r="I7009" s="15"/>
      <c r="J7009" s="15"/>
      <c r="K7009" s="15"/>
      <c r="L7009" s="15" t="str">
        <f>CONCATENATE(F7009,G7009,H7009)</f>
        <v>hoge2 &lt;- BStringSet(quality(quality(fastq)), start=1, end=hoge)</v>
      </c>
      <c r="M7009" s="15"/>
      <c r="N7009" s="15"/>
      <c r="O7009" s="15"/>
      <c r="P7009" s="15"/>
      <c r="Q7009" s="15"/>
    </row>
    <row r="7010" spans="1:18" x14ac:dyDescent="0.15">
      <c r="A7010" s="15">
        <v>7009</v>
      </c>
      <c r="B7010" s="11">
        <v>160</v>
      </c>
      <c r="C7010" s="11">
        <v>9</v>
      </c>
      <c r="D7010" s="20" t="s">
        <v>24</v>
      </c>
      <c r="E7010" s="15"/>
      <c r="F7010" s="15"/>
      <c r="G7010" s="15"/>
      <c r="H7010" s="15"/>
      <c r="I7010" s="15"/>
      <c r="J7010" s="15"/>
      <c r="K7010" s="15"/>
      <c r="L7010" s="15"/>
      <c r="M7010" s="15"/>
      <c r="N7010" s="15"/>
      <c r="O7010" s="15"/>
      <c r="P7010" s="15"/>
      <c r="Q7010" s="15"/>
    </row>
    <row r="7011" spans="1:18" x14ac:dyDescent="0.15">
      <c r="A7011" s="15">
        <v>7010</v>
      </c>
      <c r="B7011" s="11">
        <v>160</v>
      </c>
      <c r="C7011" s="11">
        <v>10</v>
      </c>
      <c r="D7011" s="20" t="s">
        <v>96</v>
      </c>
      <c r="E7011" s="15"/>
      <c r="F7011" s="15"/>
      <c r="G7011" s="15"/>
      <c r="H7011" s="15"/>
      <c r="I7011" s="15"/>
      <c r="J7011" s="15"/>
      <c r="K7011" s="15"/>
      <c r="L7011" s="15"/>
      <c r="M7011" s="15"/>
      <c r="N7011" s="15"/>
      <c r="O7011" s="15"/>
      <c r="P7011" s="15"/>
      <c r="Q7011" s="15"/>
    </row>
    <row r="7012" spans="1:18" x14ac:dyDescent="0.15">
      <c r="A7012" s="15">
        <v>7011</v>
      </c>
      <c r="B7012" s="11">
        <v>160</v>
      </c>
      <c r="C7012" s="11">
        <v>11</v>
      </c>
      <c r="D7012" s="53" t="str">
        <f>R7012</f>
        <v>param1 &lt;- 35</v>
      </c>
      <c r="E7012" s="15"/>
      <c r="F7012" s="15" t="s">
        <v>843</v>
      </c>
      <c r="G7012" s="15">
        <f>'1. Input and Output files list'!$E$32</f>
        <v>35</v>
      </c>
      <c r="H7012" s="15"/>
      <c r="I7012" s="15"/>
      <c r="J7012" s="15"/>
      <c r="K7012" s="15"/>
      <c r="L7012" s="15"/>
      <c r="M7012" s="15"/>
      <c r="N7012" s="15"/>
      <c r="O7012" s="15"/>
      <c r="P7012" s="15"/>
      <c r="Q7012" s="15"/>
      <c r="R7012" t="str">
        <f>CONCATENATE(F7012,G7012,H7012)</f>
        <v>param1 &lt;- 35</v>
      </c>
    </row>
    <row r="7013" spans="1:18" x14ac:dyDescent="0.15">
      <c r="A7013" s="15">
        <v>7012</v>
      </c>
      <c r="B7013" s="11">
        <v>160</v>
      </c>
      <c r="C7013" s="11">
        <v>12</v>
      </c>
      <c r="D7013" s="53" t="str">
        <f>R7013</f>
        <v>param2 &lt;- 0.1</v>
      </c>
      <c r="E7013" s="15"/>
      <c r="F7013" s="15" t="s">
        <v>844</v>
      </c>
      <c r="G7013" s="15">
        <f>'1. Input and Output files list'!$E$34</f>
        <v>0.1</v>
      </c>
      <c r="H7013" s="15"/>
      <c r="I7013" s="15"/>
      <c r="J7013" s="15"/>
      <c r="K7013" s="15"/>
      <c r="L7013" s="15"/>
      <c r="M7013" s="15"/>
      <c r="N7013" s="15"/>
      <c r="O7013" s="15"/>
      <c r="P7013" s="15"/>
      <c r="Q7013" s="15"/>
      <c r="R7013" t="str">
        <f>CONCATENATE(F7013,G7013,H7013)</f>
        <v>param2 &lt;- 0.1</v>
      </c>
    </row>
    <row r="7014" spans="1:18" x14ac:dyDescent="0.15">
      <c r="A7014" s="15">
        <v>7013</v>
      </c>
      <c r="B7014" s="11">
        <v>160</v>
      </c>
      <c r="C7014" s="11">
        <v>13</v>
      </c>
      <c r="D7014" s="53" t="str">
        <f>R7014</f>
        <v>fastq &lt;- readFastq("C:/NGS/save/.fastq")</v>
      </c>
      <c r="E7014" s="15"/>
      <c r="F7014" s="15" t="s">
        <v>845</v>
      </c>
      <c r="G7014" s="15" t="str">
        <f>'1. Input and Output files list'!$E$6</f>
        <v>C:/NGS/save/</v>
      </c>
      <c r="H7014" s="5" t="str">
        <f>'1. Input and Output files list'!$I$398</f>
        <v>.fastq</v>
      </c>
      <c r="I7014" s="15" t="s">
        <v>4</v>
      </c>
      <c r="J7014" s="15">
        <v>160</v>
      </c>
      <c r="K7014" s="15"/>
      <c r="L7014" s="15"/>
      <c r="M7014" s="15"/>
      <c r="N7014" s="15"/>
      <c r="O7014" s="15"/>
      <c r="P7014" s="15"/>
      <c r="Q7014" s="15"/>
      <c r="R7014" t="str">
        <f>CONCATENATE(F7014,G7014,H7014,I7014)</f>
        <v>fastq &lt;- readFastq("C:/NGS/save/.fastq")</v>
      </c>
    </row>
    <row r="7015" spans="1:18" x14ac:dyDescent="0.15">
      <c r="A7015" s="15">
        <v>7014</v>
      </c>
      <c r="B7015" s="11">
        <v>160</v>
      </c>
      <c r="C7015" s="11">
        <v>14</v>
      </c>
      <c r="D7015" s="53" t="s">
        <v>840</v>
      </c>
      <c r="E7015" s="15"/>
      <c r="F7015" s="15"/>
      <c r="G7015" s="15"/>
      <c r="H7015" s="15"/>
      <c r="I7015" s="15"/>
      <c r="J7015" s="15"/>
      <c r="K7015" s="15"/>
      <c r="L7015" s="15"/>
      <c r="M7015" s="15"/>
      <c r="N7015" s="15"/>
      <c r="O7015" s="15"/>
      <c r="P7015" s="15"/>
      <c r="Q7015" s="15"/>
    </row>
    <row r="7016" spans="1:18" x14ac:dyDescent="0.15">
      <c r="A7016" s="15">
        <v>7015</v>
      </c>
      <c r="B7016" s="11">
        <v>160</v>
      </c>
      <c r="C7016" s="11">
        <v>15</v>
      </c>
      <c r="D7016" s="53" t="s">
        <v>841</v>
      </c>
      <c r="E7016" s="15"/>
      <c r="F7016" s="15"/>
      <c r="G7016" s="15"/>
      <c r="H7016" s="15"/>
      <c r="I7016" s="15"/>
      <c r="J7016" s="15"/>
      <c r="K7016" s="15"/>
      <c r="L7016" s="15"/>
      <c r="M7016" s="15"/>
      <c r="N7016" s="15"/>
      <c r="O7016" s="15"/>
      <c r="P7016" s="15"/>
      <c r="Q7016" s="15"/>
    </row>
    <row r="7017" spans="1:18" x14ac:dyDescent="0.15">
      <c r="A7017" s="15">
        <v>7016</v>
      </c>
      <c r="B7017" s="11">
        <v>160</v>
      </c>
      <c r="C7017" s="11">
        <v>16</v>
      </c>
      <c r="D7017" s="53" t="s">
        <v>842</v>
      </c>
      <c r="E7017" s="15"/>
      <c r="F7017" s="15"/>
      <c r="G7017" s="15"/>
      <c r="H7017" s="15"/>
      <c r="I7017" s="15"/>
      <c r="J7017" s="15"/>
      <c r="K7017" s="15"/>
      <c r="L7017" s="15"/>
      <c r="M7017" s="15"/>
      <c r="N7017" s="15"/>
      <c r="O7017" s="15"/>
      <c r="P7017" s="15"/>
      <c r="Q7017" s="15"/>
    </row>
    <row r="7018" spans="1:18" x14ac:dyDescent="0.15">
      <c r="A7018" s="15">
        <v>7017</v>
      </c>
      <c r="B7018" s="11">
        <v>160</v>
      </c>
      <c r="C7018" s="11">
        <v>17</v>
      </c>
      <c r="D7018" s="20" t="str">
        <f>L7018</f>
        <v xml:space="preserve">writeFastq(fastq, "C:/NGS/save/F2_Adap-0.fastq", compress=F)   </v>
      </c>
      <c r="E7018" s="15"/>
      <c r="F7018" s="15" t="s">
        <v>847</v>
      </c>
      <c r="G7018" s="15" t="str">
        <f>'1. Input and Output files list'!$E$6</f>
        <v>C:/NGS/save/</v>
      </c>
      <c r="H7018" s="15" t="s">
        <v>850</v>
      </c>
      <c r="I7018" s="15"/>
      <c r="J7018" s="15"/>
      <c r="K7018" s="15"/>
      <c r="L7018" s="15" t="str">
        <f>CONCATENATE(F7018,G7018,H7018,I7018,J7018)</f>
        <v xml:space="preserve">writeFastq(fastq, "C:/NGS/save/F2_Adap-0.fastq", compress=F)   </v>
      </c>
      <c r="M7018" s="15"/>
      <c r="N7018" s="15"/>
      <c r="O7018" s="15"/>
      <c r="P7018" s="15"/>
      <c r="Q7018" s="15"/>
    </row>
    <row r="7019" spans="1:18" x14ac:dyDescent="0.15">
      <c r="A7019" s="15">
        <v>7018</v>
      </c>
      <c r="B7019" s="11">
        <v>160</v>
      </c>
      <c r="C7019" s="11">
        <v>18</v>
      </c>
      <c r="D7019" s="20" t="str">
        <f>L7019</f>
        <v>in_f &lt;- "C:/NGS/save/F2_Adap-0.fastq"</v>
      </c>
      <c r="E7019" s="15"/>
      <c r="F7019" s="15" t="s">
        <v>14</v>
      </c>
      <c r="G7019" s="15" t="s">
        <v>13</v>
      </c>
      <c r="H7019" s="15" t="str">
        <f>'1. Input and Output files list'!$E$6</f>
        <v>C:/NGS/save/</v>
      </c>
      <c r="I7019" s="15" t="s">
        <v>849</v>
      </c>
      <c r="J7019" s="7"/>
      <c r="K7019" s="15"/>
      <c r="L7019" s="15" t="str">
        <f>CONCATENATE(F7019,G7019,H7019,I7019,J7019)</f>
        <v>in_f &lt;- "C:/NGS/save/F2_Adap-0.fastq"</v>
      </c>
      <c r="M7019" s="15"/>
      <c r="N7019" s="15"/>
      <c r="O7019" s="15"/>
      <c r="P7019" s="15"/>
      <c r="Q7019" s="15"/>
    </row>
    <row r="7020" spans="1:18" x14ac:dyDescent="0.15">
      <c r="A7020" s="15">
        <v>7019</v>
      </c>
      <c r="B7020" s="11">
        <v>160</v>
      </c>
      <c r="C7020" s="11">
        <v>19</v>
      </c>
      <c r="D7020" s="20" t="str">
        <f>L7020</f>
        <v>out_f &lt;- "C:/NGS/save/F2_Adap-1.fastq"</v>
      </c>
      <c r="E7020" s="15"/>
      <c r="F7020" s="15" t="s">
        <v>15</v>
      </c>
      <c r="G7020" s="15" t="str">
        <f>'1. Input and Output files list'!$E$6</f>
        <v>C:/NGS/save/</v>
      </c>
      <c r="H7020" s="15" t="s">
        <v>86</v>
      </c>
      <c r="I7020" s="15"/>
      <c r="J7020" s="15"/>
      <c r="K7020" s="15"/>
      <c r="L7020" s="15" t="str">
        <f>CONCATENATE(F7020,G7020,H7020)</f>
        <v>out_f &lt;- "C:/NGS/save/F2_Adap-1.fastq"</v>
      </c>
      <c r="M7020" s="15"/>
      <c r="N7020" s="15"/>
      <c r="O7020" s="15"/>
      <c r="P7020" s="15"/>
      <c r="Q7020" s="15"/>
    </row>
    <row r="7021" spans="1:18" x14ac:dyDescent="0.15">
      <c r="A7021" s="15">
        <v>7020</v>
      </c>
      <c r="B7021" s="11">
        <v>160</v>
      </c>
      <c r="C7021" s="11">
        <v>20</v>
      </c>
      <c r="D7021" s="20" t="str">
        <f>L7021</f>
        <v>param_adapter &lt;- "CATGAGATCGGAAGAGCGTCGTGTAGGGAAAGAGTGT"  #Adapter sequence 1</v>
      </c>
      <c r="E7021" s="15"/>
      <c r="F7021" s="11" t="s">
        <v>44</v>
      </c>
      <c r="G7021" s="11" t="str">
        <f>'1. Input and Output files list'!$E$64</f>
        <v>CATGAGATCGGAAGAGCGTCGTGTAGGGAAAGAGTGT</v>
      </c>
      <c r="H7021" s="11" t="s">
        <v>46</v>
      </c>
      <c r="I7021" s="15"/>
      <c r="J7021" s="15"/>
      <c r="K7021" s="15"/>
      <c r="L7021" s="15" t="str">
        <f>CONCATENATE(F7021,G7021,H7021)</f>
        <v>param_adapter &lt;- "CATGAGATCGGAAGAGCGTCGTGTAGGGAAAGAGTGT"  #Adapter sequence 1</v>
      </c>
      <c r="M7021" s="15"/>
      <c r="N7021" s="15"/>
      <c r="O7021" s="15"/>
      <c r="P7021" s="15"/>
      <c r="Q7021" s="15"/>
    </row>
    <row r="7022" spans="1:18" x14ac:dyDescent="0.15">
      <c r="A7022" s="15">
        <v>7021</v>
      </c>
      <c r="B7022" s="11">
        <v>160</v>
      </c>
      <c r="C7022" s="11">
        <v>21</v>
      </c>
      <c r="D7022" s="20" t="s">
        <v>28</v>
      </c>
      <c r="E7022" s="15"/>
      <c r="F7022" s="15"/>
      <c r="G7022" s="15"/>
      <c r="H7022" s="15"/>
      <c r="I7022" s="15"/>
      <c r="J7022" s="15"/>
      <c r="K7022" s="15"/>
      <c r="L7022" s="15"/>
      <c r="M7022" s="15"/>
      <c r="N7022" s="15"/>
      <c r="O7022" s="15"/>
      <c r="P7022" s="15"/>
      <c r="Q7022" s="15"/>
    </row>
    <row r="7023" spans="1:18" x14ac:dyDescent="0.15">
      <c r="A7023" s="15">
        <v>7022</v>
      </c>
      <c r="B7023" s="11">
        <v>160</v>
      </c>
      <c r="C7023" s="11">
        <v>22</v>
      </c>
      <c r="D7023" s="20" t="str">
        <f>L7023</f>
        <v>in_f &lt;- "C:/NGS/save/F2_Adap-1.fastq"</v>
      </c>
      <c r="E7023" s="15"/>
      <c r="F7023" s="15" t="s">
        <v>12</v>
      </c>
      <c r="G7023" s="15" t="str">
        <f>'1. Input and Output files list'!$E$6</f>
        <v>C:/NGS/save/</v>
      </c>
      <c r="H7023" s="15" t="s">
        <v>86</v>
      </c>
      <c r="I7023" s="15"/>
      <c r="J7023" s="15"/>
      <c r="K7023" s="15"/>
      <c r="L7023" s="15" t="str">
        <f>CONCATENATE(F7023,G7023,H7023)</f>
        <v>in_f &lt;- "C:/NGS/save/F2_Adap-1.fastq"</v>
      </c>
      <c r="M7023" s="15"/>
      <c r="N7023" s="15"/>
      <c r="O7023" s="15"/>
      <c r="P7023" s="15"/>
      <c r="Q7023" s="15"/>
    </row>
    <row r="7024" spans="1:18" x14ac:dyDescent="0.15">
      <c r="A7024" s="15">
        <v>7023</v>
      </c>
      <c r="B7024" s="11">
        <v>160</v>
      </c>
      <c r="C7024" s="11">
        <v>23</v>
      </c>
      <c r="D7024" s="20" t="str">
        <f>L7024</f>
        <v>out_f &lt;- "C:/NGS/save/F2_Adap-2.fastq"</v>
      </c>
      <c r="E7024" s="15"/>
      <c r="F7024" s="15" t="s">
        <v>15</v>
      </c>
      <c r="G7024" s="15" t="str">
        <f>'1. Input and Output files list'!$E$6</f>
        <v>C:/NGS/save/</v>
      </c>
      <c r="H7024" s="15" t="s">
        <v>87</v>
      </c>
      <c r="I7024" s="15"/>
      <c r="J7024" s="15"/>
      <c r="K7024" s="15"/>
      <c r="L7024" s="15" t="str">
        <f>CONCATENATE(F7024,G7024,H7024)</f>
        <v>out_f &lt;- "C:/NGS/save/F2_Adap-2.fastq"</v>
      </c>
      <c r="M7024" s="15"/>
      <c r="N7024" s="15"/>
      <c r="O7024" s="15"/>
      <c r="P7024" s="15"/>
      <c r="Q7024" s="15"/>
    </row>
    <row r="7025" spans="1:20" x14ac:dyDescent="0.15">
      <c r="A7025" s="15">
        <v>7024</v>
      </c>
      <c r="B7025" s="11">
        <v>160</v>
      </c>
      <c r="C7025" s="11">
        <v>24</v>
      </c>
      <c r="D7025" s="20" t="str">
        <f>L7025</f>
        <v>param_adapter &lt;- "TAAGATCGGAAGAGCACACGTCTGAACTCCAGTCAC"  #Adapter sequence 2</v>
      </c>
      <c r="E7025" s="15"/>
      <c r="F7025" s="11" t="s">
        <v>44</v>
      </c>
      <c r="G7025" s="15" t="str">
        <f>'1. Input and Output files list'!$E$65</f>
        <v>TAAGATCGGAAGAGCACACGTCTGAACTCCAGTCAC</v>
      </c>
      <c r="H7025" s="11" t="s">
        <v>47</v>
      </c>
      <c r="I7025" s="15"/>
      <c r="J7025" s="15"/>
      <c r="K7025" s="15"/>
      <c r="L7025" s="15" t="str">
        <f>CONCATENATE(F7025,G7025,H7025)</f>
        <v>param_adapter &lt;- "TAAGATCGGAAGAGCACACGTCTGAACTCCAGTCAC"  #Adapter sequence 2</v>
      </c>
      <c r="M7025" s="15"/>
      <c r="N7025" s="15"/>
      <c r="O7025" s="15"/>
      <c r="P7025" s="15"/>
      <c r="Q7025" s="15"/>
    </row>
    <row r="7026" spans="1:20" x14ac:dyDescent="0.15">
      <c r="A7026" s="15">
        <v>7025</v>
      </c>
      <c r="B7026" s="11">
        <v>160</v>
      </c>
      <c r="C7026" s="11">
        <v>25</v>
      </c>
      <c r="D7026" s="20" t="s">
        <v>29</v>
      </c>
      <c r="E7026" s="15"/>
      <c r="F7026" s="15"/>
      <c r="G7026" s="15"/>
      <c r="H7026" s="15"/>
      <c r="I7026" s="15"/>
      <c r="J7026" s="15"/>
      <c r="K7026" s="15"/>
      <c r="L7026" s="15"/>
      <c r="M7026" s="15"/>
      <c r="N7026" s="15"/>
      <c r="O7026" s="15"/>
      <c r="P7026" s="15"/>
      <c r="Q7026" s="15"/>
    </row>
    <row r="7027" spans="1:20" x14ac:dyDescent="0.15">
      <c r="A7027" s="15">
        <v>7026</v>
      </c>
      <c r="B7027" s="11">
        <v>160</v>
      </c>
      <c r="C7027" s="11">
        <v>26</v>
      </c>
      <c r="D7027" s="20" t="str">
        <f>L7027</f>
        <v>in_f &lt;- "C:/NGS/save/F2_Adap-2.fastq"</v>
      </c>
      <c r="E7027" s="15"/>
      <c r="F7027" s="15" t="s">
        <v>12</v>
      </c>
      <c r="G7027" s="15" t="str">
        <f>'1. Input and Output files list'!$E$6</f>
        <v>C:/NGS/save/</v>
      </c>
      <c r="H7027" s="15" t="s">
        <v>87</v>
      </c>
      <c r="I7027" s="15"/>
      <c r="J7027" s="15"/>
      <c r="K7027" s="15"/>
      <c r="L7027" s="15" t="str">
        <f>CONCATENATE(F7027,G7027,H7027)</f>
        <v>in_f &lt;- "C:/NGS/save/F2_Adap-2.fastq"</v>
      </c>
      <c r="M7027" s="15"/>
      <c r="N7027" s="15"/>
      <c r="O7027" s="15"/>
      <c r="P7027" s="15"/>
      <c r="Q7027" s="15"/>
    </row>
    <row r="7028" spans="1:20" x14ac:dyDescent="0.15">
      <c r="A7028" s="15">
        <v>7027</v>
      </c>
      <c r="B7028" s="11">
        <v>160</v>
      </c>
      <c r="C7028" s="11">
        <v>27</v>
      </c>
      <c r="D7028" s="20" t="str">
        <f>L7028</f>
        <v>out_f &lt;- "C:/NGS/save/F2_Adap-3.fastq"</v>
      </c>
      <c r="E7028" s="15"/>
      <c r="F7028" s="15" t="s">
        <v>15</v>
      </c>
      <c r="G7028" s="15" t="str">
        <f>'1. Input and Output files list'!$E$6</f>
        <v>C:/NGS/save/</v>
      </c>
      <c r="H7028" s="15" t="s">
        <v>88</v>
      </c>
      <c r="I7028" s="15"/>
      <c r="J7028" s="15"/>
      <c r="K7028" s="15"/>
      <c r="L7028" s="15" t="str">
        <f>CONCATENATE(F7028,G7028,H7028)</f>
        <v>out_f &lt;- "C:/NGS/save/F2_Adap-3.fastq"</v>
      </c>
      <c r="M7028" s="15"/>
      <c r="N7028" s="15"/>
      <c r="O7028" s="15"/>
      <c r="P7028" s="15"/>
      <c r="Q7028" s="15"/>
    </row>
    <row r="7029" spans="1:20" x14ac:dyDescent="0.15">
      <c r="A7029" s="15">
        <v>7028</v>
      </c>
      <c r="B7029" s="11">
        <v>160</v>
      </c>
      <c r="C7029" s="11">
        <v>28</v>
      </c>
      <c r="D7029" s="20" t="str">
        <f>L7029</f>
        <v>param_adapter &lt;- "TAAGATCGGAAGAGCGTCGTGTAGGGAAAGAGTGT"  #Adapter sequence 3</v>
      </c>
      <c r="E7029" s="15"/>
      <c r="F7029" s="15" t="s">
        <v>44</v>
      </c>
      <c r="G7029" s="15" t="str">
        <f>'1. Input and Output files list'!$E$66</f>
        <v>TAAGATCGGAAGAGCGTCGTGTAGGGAAAGAGTGT</v>
      </c>
      <c r="H7029" s="15" t="s">
        <v>49</v>
      </c>
      <c r="I7029" s="15"/>
      <c r="J7029" s="15"/>
      <c r="K7029" s="15"/>
      <c r="L7029" s="15" t="str">
        <f>CONCATENATE(F7029,G7029,H7029)</f>
        <v>param_adapter &lt;- "TAAGATCGGAAGAGCGTCGTGTAGGGAAAGAGTGT"  #Adapter sequence 3</v>
      </c>
      <c r="M7029" s="15"/>
      <c r="N7029" s="15"/>
      <c r="O7029" s="15"/>
      <c r="P7029" s="15"/>
      <c r="Q7029" s="15"/>
    </row>
    <row r="7030" spans="1:20" x14ac:dyDescent="0.15">
      <c r="A7030" s="15">
        <v>7029</v>
      </c>
      <c r="B7030" s="11">
        <v>160</v>
      </c>
      <c r="C7030" s="11">
        <v>29</v>
      </c>
      <c r="D7030" s="20" t="s">
        <v>30</v>
      </c>
      <c r="E7030" s="15"/>
      <c r="F7030" s="15"/>
      <c r="G7030" s="15"/>
      <c r="H7030" s="15"/>
      <c r="I7030" s="15"/>
      <c r="J7030" s="15"/>
      <c r="K7030" s="15"/>
      <c r="L7030" s="15"/>
      <c r="M7030" s="15"/>
      <c r="N7030" s="15"/>
      <c r="O7030" s="15"/>
      <c r="P7030" s="15"/>
      <c r="Q7030" s="15"/>
    </row>
    <row r="7031" spans="1:20" x14ac:dyDescent="0.15">
      <c r="A7031" s="15">
        <v>7030</v>
      </c>
      <c r="B7031" s="11">
        <v>160</v>
      </c>
      <c r="C7031" s="11">
        <v>30</v>
      </c>
      <c r="D7031" s="20" t="str">
        <f>L7031</f>
        <v>in_f &lt;- "C:/NGS/save/F2_Adap-3.fastq"</v>
      </c>
      <c r="E7031" s="15"/>
      <c r="F7031" s="15" t="s">
        <v>12</v>
      </c>
      <c r="G7031" s="15" t="str">
        <f>'1. Input and Output files list'!$E$6</f>
        <v>C:/NGS/save/</v>
      </c>
      <c r="H7031" s="15" t="s">
        <v>88</v>
      </c>
      <c r="I7031" s="15"/>
      <c r="J7031" s="15"/>
      <c r="K7031" s="15"/>
      <c r="L7031" s="15" t="str">
        <f>CONCATENATE(F7031,G7031,H7031)</f>
        <v>in_f &lt;- "C:/NGS/save/F2_Adap-3.fastq"</v>
      </c>
      <c r="M7031" s="15"/>
      <c r="N7031" s="15"/>
      <c r="O7031" s="15"/>
      <c r="P7031" s="15"/>
      <c r="Q7031" s="15"/>
    </row>
    <row r="7032" spans="1:20" x14ac:dyDescent="0.15">
      <c r="A7032" s="15">
        <v>7031</v>
      </c>
      <c r="B7032" s="11">
        <v>160</v>
      </c>
      <c r="C7032" s="11">
        <v>31</v>
      </c>
      <c r="D7032" s="20" t="str">
        <f>L7032</f>
        <v>out_f &lt;- "C:/NGS/save/AdapterTrim_.fastq"</v>
      </c>
      <c r="E7032" s="15"/>
      <c r="F7032" s="15" t="s">
        <v>36</v>
      </c>
      <c r="G7032" s="15" t="str">
        <f>'1. Input and Output files list'!$E$6</f>
        <v>C:/NGS/save/</v>
      </c>
      <c r="H7032" s="15" t="s">
        <v>38</v>
      </c>
      <c r="I7032" s="15" t="str">
        <f>'1. Input and Output files list'!$I$398</f>
        <v>.fastq</v>
      </c>
      <c r="J7032" s="15" t="s">
        <v>16</v>
      </c>
      <c r="K7032" s="15"/>
      <c r="L7032" s="15" t="str">
        <f>CONCATENATE(F7032,G7032,H7032,I7032,J7032)</f>
        <v>out_f &lt;- "C:/NGS/save/AdapterTrim_.fastq"</v>
      </c>
      <c r="M7032" s="15"/>
      <c r="N7032" s="15"/>
      <c r="O7032" s="15"/>
      <c r="P7032" s="15"/>
      <c r="Q7032" s="15"/>
    </row>
    <row r="7033" spans="1:20" x14ac:dyDescent="0.15">
      <c r="A7033" s="15">
        <v>7032</v>
      </c>
      <c r="B7033" s="11">
        <v>160</v>
      </c>
      <c r="C7033" s="11">
        <v>32</v>
      </c>
      <c r="D7033" s="20" t="str">
        <f>L7033</f>
        <v>param_adapter &lt;- "CATGAGATCGGAAGAGCACACGTCTGAACTCCAGTCAC"  #Adapter sequence 4</v>
      </c>
      <c r="E7033" s="15"/>
      <c r="F7033" s="15" t="s">
        <v>44</v>
      </c>
      <c r="G7033" s="15" t="str">
        <f>'1. Input and Output files list'!$E$67</f>
        <v>CATGAGATCGGAAGAGCACACGTCTGAACTCCAGTCAC</v>
      </c>
      <c r="H7033" s="15" t="s">
        <v>51</v>
      </c>
      <c r="I7033" s="15"/>
      <c r="J7033" s="15"/>
      <c r="K7033" s="15"/>
      <c r="L7033" s="15" t="str">
        <f>CONCATENATE(F7033,G7033,H7033)</f>
        <v>param_adapter &lt;- "CATGAGATCGGAAGAGCACACGTCTGAACTCCAGTCAC"  #Adapter sequence 4</v>
      </c>
      <c r="M7033" s="15"/>
      <c r="N7033" s="15"/>
      <c r="O7033" s="15"/>
      <c r="P7033" s="15"/>
      <c r="Q7033" s="15"/>
    </row>
    <row r="7034" spans="1:20" x14ac:dyDescent="0.15">
      <c r="A7034" s="15">
        <v>7033</v>
      </c>
      <c r="B7034" s="11">
        <v>160</v>
      </c>
      <c r="C7034" s="11">
        <v>33</v>
      </c>
      <c r="D7034" s="20" t="s">
        <v>31</v>
      </c>
      <c r="E7034" s="15"/>
      <c r="F7034" s="15"/>
      <c r="G7034" s="15"/>
      <c r="H7034" s="15"/>
      <c r="I7034" s="15"/>
      <c r="J7034" s="15"/>
      <c r="K7034" s="15"/>
      <c r="L7034" s="15"/>
      <c r="M7034" s="15"/>
      <c r="N7034" s="15"/>
      <c r="O7034" s="15"/>
      <c r="P7034" s="15"/>
      <c r="Q7034" s="15"/>
    </row>
    <row r="7035" spans="1:20" x14ac:dyDescent="0.15">
      <c r="A7035" s="15">
        <v>7034</v>
      </c>
      <c r="B7035" s="11">
        <v>160</v>
      </c>
      <c r="C7035" s="11">
        <v>34</v>
      </c>
      <c r="D7035" s="20" t="s">
        <v>32</v>
      </c>
      <c r="E7035" s="15"/>
      <c r="F7035" s="15"/>
      <c r="G7035" s="15"/>
      <c r="H7035" s="15"/>
      <c r="I7035" s="15"/>
      <c r="J7035" s="15"/>
      <c r="K7035" s="15"/>
      <c r="L7035" s="15"/>
      <c r="M7035" s="15"/>
      <c r="N7035" s="15"/>
      <c r="O7035" s="15"/>
      <c r="P7035" s="15"/>
      <c r="Q7035" s="15"/>
    </row>
    <row r="7036" spans="1:20" x14ac:dyDescent="0.15">
      <c r="A7036" s="15">
        <v>7035</v>
      </c>
      <c r="B7036" s="11">
        <v>160</v>
      </c>
      <c r="C7036" s="11">
        <v>35</v>
      </c>
      <c r="D7036" s="20" t="str">
        <f>L7036</f>
        <v>write.csv(res, "C:/NGS/save/.fastq.csv")</v>
      </c>
      <c r="E7036" s="15"/>
      <c r="F7036" s="15" t="s">
        <v>35</v>
      </c>
      <c r="G7036" s="15" t="str">
        <f>'1. Input and Output files list'!$E$6</f>
        <v>C:/NGS/save/</v>
      </c>
      <c r="H7036" s="15" t="str">
        <f>'1. Input and Output files list'!$I$398</f>
        <v>.fastq</v>
      </c>
      <c r="I7036" s="15" t="s">
        <v>34</v>
      </c>
      <c r="J7036" s="15"/>
      <c r="K7036" s="15"/>
      <c r="L7036" s="15" t="str">
        <f>CONCATENATE(F7036,G7036,H7036,I7036)</f>
        <v>write.csv(res, "C:/NGS/save/.fastq.csv")</v>
      </c>
      <c r="M7036" s="15"/>
      <c r="N7036" s="15"/>
      <c r="O7036" s="15"/>
      <c r="P7036" s="15"/>
      <c r="Q7036" s="15"/>
    </row>
    <row r="7037" spans="1:20" x14ac:dyDescent="0.15">
      <c r="A7037" s="15">
        <v>7036</v>
      </c>
      <c r="B7037" s="11">
        <v>160</v>
      </c>
      <c r="C7037" s="11">
        <v>36</v>
      </c>
      <c r="D7037" s="20" t="str">
        <f>L7037</f>
        <v>system.time(fastq &lt;- fread("C:/NGS/save/AdapterTrim_.fastq", header=F, sep="\t", na.strings="NA", strip.white=TRUE, verbose=TRUE))</v>
      </c>
      <c r="E7037" s="15"/>
      <c r="F7037" s="15" t="s">
        <v>92</v>
      </c>
      <c r="G7037" s="15" t="str">
        <f>'1. Input and Output files list'!$E$6</f>
        <v>C:/NGS/save/</v>
      </c>
      <c r="H7037" s="15" t="s">
        <v>38</v>
      </c>
      <c r="I7037" s="15" t="str">
        <f>'1. Input and Output files list'!$I$398</f>
        <v>.fastq</v>
      </c>
      <c r="J7037" s="15" t="s">
        <v>20</v>
      </c>
      <c r="K7037" s="15"/>
      <c r="L7037" s="15" t="str">
        <f>CONCATENATE(F7037,G7037,H7037,I7037,J7037)</f>
        <v>system.time(fastq &lt;- fread("C:/NGS/save/AdapterTrim_.fastq", header=F, sep="\t", na.strings="NA", strip.white=TRUE, verbose=TRUE))</v>
      </c>
      <c r="M7037" s="15"/>
      <c r="N7037" s="15"/>
      <c r="O7037" s="15"/>
      <c r="P7037" s="15"/>
      <c r="Q7037" s="15"/>
    </row>
    <row r="7038" spans="1:20" x14ac:dyDescent="0.15">
      <c r="A7038" s="15">
        <v>7037</v>
      </c>
      <c r="B7038" s="11">
        <v>160</v>
      </c>
      <c r="C7038" s="11">
        <v>37</v>
      </c>
      <c r="D7038" s="20" t="str">
        <f>T7038</f>
        <v>file.remove("C:/NGS/save/AdapterTrim_.fastq","C:/NGS/save/F2_Adap-0.fastq","C:/NGS/save/F2_Adap-1.fastq","C:/NGS/save/F2_Adap-2.fastq","C:/NGS/save/F2_Adap-3.fastq")</v>
      </c>
      <c r="E7038" s="15"/>
      <c r="F7038" s="15" t="s">
        <v>11</v>
      </c>
      <c r="G7038" s="15" t="str">
        <f>'1. Input and Output files list'!$E$6</f>
        <v>C:/NGS/save/</v>
      </c>
      <c r="H7038" s="15" t="s">
        <v>38</v>
      </c>
      <c r="I7038" s="15" t="str">
        <f>'1. Input and Output files list'!$I$398</f>
        <v>.fastq</v>
      </c>
      <c r="J7038" s="15" t="s">
        <v>852</v>
      </c>
      <c r="K7038" s="15" t="str">
        <f>'1. Input and Output files list'!$E$6</f>
        <v>C:/NGS/save/</v>
      </c>
      <c r="L7038" s="15" t="s">
        <v>851</v>
      </c>
      <c r="M7038" s="15" t="str">
        <f>'1. Input and Output files list'!$E$6</f>
        <v>C:/NGS/save/</v>
      </c>
      <c r="N7038" s="15" t="s">
        <v>89</v>
      </c>
      <c r="O7038" s="15" t="str">
        <f>'1. Input and Output files list'!$E$6</f>
        <v>C:/NGS/save/</v>
      </c>
      <c r="P7038" s="15" t="s">
        <v>90</v>
      </c>
      <c r="Q7038" s="15" t="str">
        <f>'1. Input and Output files list'!$E$6</f>
        <v>C:/NGS/save/</v>
      </c>
      <c r="R7038" t="s">
        <v>91</v>
      </c>
      <c r="T7038" t="str">
        <f>CONCATENATE(F7038,G7038,H7038,I7038,J7038,K7038,L7038,M7038,N7038,O7038,P7038,Q7038,R7038)</f>
        <v>file.remove("C:/NGS/save/AdapterTrim_.fastq","C:/NGS/save/F2_Adap-0.fastq","C:/NGS/save/F2_Adap-1.fastq","C:/NGS/save/F2_Adap-2.fastq","C:/NGS/save/F2_Adap-3.fastq")</v>
      </c>
    </row>
    <row r="7039" spans="1:20" x14ac:dyDescent="0.15">
      <c r="A7039" s="15">
        <v>7038</v>
      </c>
      <c r="B7039" s="11">
        <v>160</v>
      </c>
      <c r="C7039" s="11">
        <v>38</v>
      </c>
      <c r="D7039" s="20" t="s">
        <v>93</v>
      </c>
      <c r="E7039" s="15"/>
      <c r="F7039" s="15"/>
      <c r="G7039" s="15"/>
      <c r="H7039" s="15"/>
      <c r="I7039" s="15"/>
      <c r="J7039" s="15"/>
      <c r="K7039" s="15"/>
      <c r="L7039" s="15"/>
      <c r="M7039" s="15"/>
      <c r="N7039" s="15"/>
      <c r="O7039" s="15"/>
      <c r="P7039" s="15"/>
      <c r="Q7039" s="15"/>
    </row>
    <row r="7040" spans="1:20" x14ac:dyDescent="0.15">
      <c r="A7040" s="15">
        <v>7039</v>
      </c>
      <c r="B7040" s="11">
        <v>160</v>
      </c>
      <c r="C7040" s="11">
        <v>39</v>
      </c>
      <c r="D7040" s="20" t="s">
        <v>2</v>
      </c>
      <c r="E7040" s="15"/>
      <c r="F7040" s="15"/>
      <c r="G7040" s="15"/>
      <c r="H7040" s="15"/>
      <c r="I7040" s="15"/>
      <c r="J7040" s="15"/>
      <c r="K7040" s="15"/>
      <c r="L7040" s="15"/>
      <c r="M7040" s="15"/>
      <c r="N7040" s="15"/>
      <c r="O7040" s="15"/>
      <c r="P7040" s="15"/>
      <c r="Q7040" s="15"/>
    </row>
    <row r="7041" spans="1:18" x14ac:dyDescent="0.15">
      <c r="A7041" s="15">
        <v>7040</v>
      </c>
      <c r="B7041" s="11">
        <v>160</v>
      </c>
      <c r="C7041" s="11">
        <v>40</v>
      </c>
      <c r="D7041" s="20" t="str">
        <f>K7041</f>
        <v>system.time(write.csv(RADtag, file="C:/NGS/save/.tagcount", row.names = F))</v>
      </c>
      <c r="E7041" s="15"/>
      <c r="F7041" s="15" t="s">
        <v>164</v>
      </c>
      <c r="G7041" s="15" t="str">
        <f>'1. Input and Output files list'!$E$6</f>
        <v>C:/NGS/save/</v>
      </c>
      <c r="H7041" s="15" t="str">
        <f>'1. Input and Output files list'!$J$398</f>
        <v>.tagcount</v>
      </c>
      <c r="I7041" s="15" t="s">
        <v>210</v>
      </c>
      <c r="J7041" s="15"/>
      <c r="K7041" s="15" t="str">
        <f>CONCATENATE(F7041,G7041,H7041,I7041)</f>
        <v>system.time(write.csv(RADtag, file="C:/NGS/save/.tagcount", row.names = F))</v>
      </c>
      <c r="L7041" s="15"/>
      <c r="M7041" s="15"/>
      <c r="N7041" s="15"/>
      <c r="O7041" s="15"/>
      <c r="P7041" s="15"/>
      <c r="Q7041" s="15"/>
    </row>
    <row r="7042" spans="1:18" x14ac:dyDescent="0.15">
      <c r="A7042" s="15">
        <v>7041</v>
      </c>
      <c r="B7042" s="11">
        <v>160</v>
      </c>
      <c r="C7042" s="11">
        <v>41</v>
      </c>
      <c r="D7042" s="20" t="str">
        <f>L7042</f>
        <v>file.remove("C:/NGS/save/.fastq")</v>
      </c>
      <c r="E7042" s="15"/>
      <c r="F7042" s="15" t="s">
        <v>97</v>
      </c>
      <c r="G7042" s="15" t="s">
        <v>13</v>
      </c>
      <c r="H7042" s="15" t="str">
        <f>'1. Input and Output files list'!$E$6</f>
        <v>C:/NGS/save/</v>
      </c>
      <c r="I7042" s="15" t="str">
        <f>'1. Input and Output files list'!$I$398</f>
        <v>.fastq</v>
      </c>
      <c r="J7042" s="7" t="s">
        <v>16</v>
      </c>
      <c r="K7042" s="15" t="s">
        <v>52</v>
      </c>
      <c r="L7042" s="15" t="str">
        <f>CONCATENATE(F7042,G7042,H7042,I7042,J7042,K7042)</f>
        <v>file.remove("C:/NGS/save/.fastq")</v>
      </c>
      <c r="M7042" s="15"/>
      <c r="N7042" s="15"/>
      <c r="O7042" s="15"/>
      <c r="P7042" s="15"/>
      <c r="Q7042" s="15"/>
    </row>
    <row r="7043" spans="1:18" x14ac:dyDescent="0.15">
      <c r="A7043" s="15">
        <v>7042</v>
      </c>
      <c r="B7043" s="11">
        <v>160</v>
      </c>
      <c r="C7043" s="11">
        <v>42</v>
      </c>
      <c r="D7043" s="20" t="s">
        <v>170</v>
      </c>
      <c r="E7043" s="15"/>
      <c r="F7043" s="15"/>
      <c r="G7043" s="15"/>
      <c r="H7043" s="15"/>
      <c r="I7043" s="15"/>
      <c r="J7043" s="15"/>
      <c r="K7043" s="15"/>
      <c r="L7043" s="15"/>
      <c r="M7043" s="15"/>
      <c r="N7043" s="15"/>
      <c r="O7043" s="15"/>
      <c r="P7043" s="15"/>
      <c r="Q7043" s="15"/>
    </row>
    <row r="7044" spans="1:18" x14ac:dyDescent="0.15">
      <c r="A7044" s="15">
        <v>7043</v>
      </c>
      <c r="B7044" s="11">
        <v>160</v>
      </c>
      <c r="C7044" s="11">
        <v>43</v>
      </c>
      <c r="D7044" s="20" t="str">
        <f>L7044</f>
        <v>system.time(write.csv(RAD_1over, file="C:/NGS/save/.tagcount1over", row.names = F))</v>
      </c>
      <c r="E7044" s="15"/>
      <c r="F7044" s="10" t="s">
        <v>171</v>
      </c>
      <c r="G7044" s="15" t="str">
        <f>'1. Input and Output files list'!$E$6</f>
        <v>C:/NGS/save/</v>
      </c>
      <c r="H7044" s="10" t="str">
        <f>'1. Input and Output files list'!$K$398</f>
        <v>.tagcount1over</v>
      </c>
      <c r="I7044" s="10" t="s">
        <v>210</v>
      </c>
      <c r="J7044" s="15"/>
      <c r="K7044" s="15"/>
      <c r="L7044" s="15" t="str">
        <f>CONCATENATE(F7044,G7044,H7044,I7044)</f>
        <v>system.time(write.csv(RAD_1over, file="C:/NGS/save/.tagcount1over", row.names = F))</v>
      </c>
      <c r="M7044" s="15"/>
      <c r="N7044" s="15"/>
      <c r="O7044" s="15"/>
      <c r="P7044" s="15"/>
      <c r="Q7044" s="15"/>
    </row>
    <row r="7045" spans="1:18" x14ac:dyDescent="0.15">
      <c r="A7045" s="15">
        <v>7044</v>
      </c>
      <c r="B7045" s="11">
        <v>160</v>
      </c>
      <c r="C7045" s="11">
        <v>44</v>
      </c>
      <c r="D7045" s="20" t="s">
        <v>1073</v>
      </c>
      <c r="E7045" s="15"/>
      <c r="F7045" s="15"/>
      <c r="G7045" s="15"/>
      <c r="H7045" s="15"/>
      <c r="I7045" s="15"/>
      <c r="J7045" s="15"/>
      <c r="K7045" s="15"/>
      <c r="L7045" s="15"/>
      <c r="M7045" s="15"/>
      <c r="N7045" s="15"/>
      <c r="O7045" s="15"/>
      <c r="P7045" s="15"/>
      <c r="Q7045" s="15"/>
    </row>
    <row r="7046" spans="1:18" x14ac:dyDescent="0.15">
      <c r="A7046" s="15">
        <v>7045</v>
      </c>
      <c r="B7046" s="11">
        <v>161</v>
      </c>
      <c r="C7046" s="11">
        <v>1</v>
      </c>
      <c r="D7046" s="20" t="str">
        <f>L7046</f>
        <v>in_f &lt;- c("0", "0")</v>
      </c>
      <c r="E7046" s="15"/>
      <c r="F7046" s="15" t="s">
        <v>3</v>
      </c>
      <c r="G7046" s="15">
        <f>'1. Input and Output files list'!$E$400</f>
        <v>0</v>
      </c>
      <c r="H7046" s="15" t="s">
        <v>10</v>
      </c>
      <c r="I7046" s="15">
        <f>'1. Input and Output files list'!$E$401</f>
        <v>0</v>
      </c>
      <c r="J7046" s="15" t="s">
        <v>4</v>
      </c>
      <c r="K7046" s="15"/>
      <c r="L7046" s="15" t="str">
        <f>CONCATENATE(F7046,G7046,H7046,I7046,J7046)</f>
        <v>in_f &lt;- c("0", "0")</v>
      </c>
      <c r="M7046" s="15"/>
      <c r="N7046" s="15"/>
      <c r="O7046" s="15"/>
      <c r="P7046" s="15"/>
      <c r="Q7046" s="15"/>
    </row>
    <row r="7047" spans="1:18" x14ac:dyDescent="0.15">
      <c r="A7047" s="15">
        <v>7046</v>
      </c>
      <c r="B7047" s="11">
        <v>161</v>
      </c>
      <c r="C7047" s="11">
        <v>2</v>
      </c>
      <c r="D7047" s="20" t="str">
        <f>L7047</f>
        <v>out_f &lt;- "C:/NGS/save/.fastq"</v>
      </c>
      <c r="E7047" s="15"/>
      <c r="F7047" s="15" t="s">
        <v>95</v>
      </c>
      <c r="G7047" s="15" t="s">
        <v>13</v>
      </c>
      <c r="H7047" s="15" t="str">
        <f>'1. Input and Output files list'!$E$6</f>
        <v>C:/NGS/save/</v>
      </c>
      <c r="I7047" s="15" t="str">
        <f>'1. Input and Output files list'!$I$400</f>
        <v>.fastq</v>
      </c>
      <c r="J7047" s="7" t="s">
        <v>16</v>
      </c>
      <c r="K7047" s="15"/>
      <c r="L7047" s="15" t="str">
        <f>CONCATENATE(F7047,G7047,H7047,I7047,J7047)</f>
        <v>out_f &lt;- "C:/NGS/save/.fastq"</v>
      </c>
      <c r="M7047" s="15"/>
      <c r="N7047" s="15"/>
      <c r="O7047" s="15"/>
      <c r="P7047" s="15"/>
      <c r="Q7047" s="15"/>
    </row>
    <row r="7048" spans="1:18" x14ac:dyDescent="0.15">
      <c r="A7048" s="15">
        <v>7047</v>
      </c>
      <c r="B7048" s="11">
        <v>161</v>
      </c>
      <c r="C7048" s="11">
        <v>3</v>
      </c>
      <c r="D7048" s="20" t="str">
        <f>L7048</f>
        <v>param_trim &lt;- 0</v>
      </c>
      <c r="E7048" s="15"/>
      <c r="F7048" s="15" t="s">
        <v>163</v>
      </c>
      <c r="G7048" s="15">
        <f>'1. Input and Output files list'!$H$400</f>
        <v>0</v>
      </c>
      <c r="H7048" s="15"/>
      <c r="I7048" s="15"/>
      <c r="J7048" s="15"/>
      <c r="K7048" s="15"/>
      <c r="L7048" s="15" t="str">
        <f>CONCATENATE(F7048,G7048)</f>
        <v>param_trim &lt;- 0</v>
      </c>
      <c r="M7048" s="15"/>
      <c r="N7048" s="15"/>
      <c r="O7048" s="15"/>
      <c r="P7048" s="15"/>
      <c r="Q7048" s="15"/>
    </row>
    <row r="7049" spans="1:18" x14ac:dyDescent="0.15">
      <c r="A7049" s="15">
        <v>7048</v>
      </c>
      <c r="B7049" s="11">
        <v>161</v>
      </c>
      <c r="C7049" s="11">
        <v>4</v>
      </c>
      <c r="D7049" s="20" t="s">
        <v>21</v>
      </c>
      <c r="E7049" s="15"/>
      <c r="F7049" s="15"/>
      <c r="G7049" s="15"/>
      <c r="H7049" s="15"/>
      <c r="I7049" s="15"/>
      <c r="J7049" s="15"/>
      <c r="K7049" s="15"/>
      <c r="L7049" s="15"/>
      <c r="M7049" s="15"/>
      <c r="N7049" s="15"/>
      <c r="O7049" s="15"/>
      <c r="P7049" s="15"/>
      <c r="Q7049" s="15"/>
    </row>
    <row r="7050" spans="1:18" x14ac:dyDescent="0.15">
      <c r="A7050" s="15">
        <v>7049</v>
      </c>
      <c r="B7050" s="11">
        <v>161</v>
      </c>
      <c r="C7050" s="11">
        <v>5</v>
      </c>
      <c r="D7050" s="20" t="s">
        <v>22</v>
      </c>
      <c r="E7050" s="15"/>
      <c r="F7050" s="15"/>
      <c r="G7050" s="15"/>
      <c r="H7050" s="15"/>
      <c r="I7050" s="15"/>
      <c r="J7050" s="15"/>
      <c r="K7050" s="15"/>
      <c r="L7050" s="15"/>
      <c r="M7050" s="15"/>
      <c r="N7050" s="15"/>
      <c r="O7050" s="15"/>
      <c r="P7050" s="15"/>
      <c r="Q7050" s="15"/>
    </row>
    <row r="7051" spans="1:18" x14ac:dyDescent="0.15">
      <c r="A7051" s="15">
        <v>7050</v>
      </c>
      <c r="B7051" s="11">
        <v>161</v>
      </c>
      <c r="C7051" s="11">
        <v>6</v>
      </c>
      <c r="D7051" s="20" t="s">
        <v>23</v>
      </c>
      <c r="E7051" s="15"/>
      <c r="F7051" s="15"/>
      <c r="G7051" s="15"/>
      <c r="H7051" s="15"/>
      <c r="I7051" s="15"/>
      <c r="J7051" s="15"/>
      <c r="K7051" s="15"/>
      <c r="L7051" s="15"/>
      <c r="M7051" s="15"/>
      <c r="N7051" s="15"/>
      <c r="O7051" s="15"/>
      <c r="P7051" s="15"/>
      <c r="Q7051" s="15"/>
    </row>
    <row r="7052" spans="1:18" x14ac:dyDescent="0.15">
      <c r="A7052" s="15">
        <v>7051</v>
      </c>
      <c r="B7052" s="11">
        <v>161</v>
      </c>
      <c r="C7052" s="11">
        <v>7</v>
      </c>
      <c r="D7052" s="20" t="str">
        <f>L7052</f>
        <v>hoge1 &lt;- DNAStringSet(sread(fastq), start=1, end=hoge)</v>
      </c>
      <c r="E7052" s="15"/>
      <c r="F7052" s="15" t="s">
        <v>166</v>
      </c>
      <c r="G7052" s="15">
        <f>'1. Input and Output files list'!$G$400+1</f>
        <v>1</v>
      </c>
      <c r="H7052" s="15" t="s">
        <v>26</v>
      </c>
      <c r="I7052" s="15"/>
      <c r="J7052" s="15"/>
      <c r="K7052" s="15"/>
      <c r="L7052" s="15" t="str">
        <f>CONCATENATE(F7052,G7052,H7052)</f>
        <v>hoge1 &lt;- DNAStringSet(sread(fastq), start=1, end=hoge)</v>
      </c>
      <c r="M7052" s="15"/>
      <c r="N7052" s="15"/>
      <c r="O7052" s="15"/>
      <c r="P7052" s="15"/>
      <c r="Q7052" s="15"/>
    </row>
    <row r="7053" spans="1:18" x14ac:dyDescent="0.15">
      <c r="A7053" s="15">
        <v>7052</v>
      </c>
      <c r="B7053" s="11">
        <v>161</v>
      </c>
      <c r="C7053" s="11">
        <v>8</v>
      </c>
      <c r="D7053" s="20" t="str">
        <f>L7053</f>
        <v>hoge2 &lt;- BStringSet(quality(quality(fastq)), start=1, end=hoge)</v>
      </c>
      <c r="E7053" s="15"/>
      <c r="F7053" s="15" t="s">
        <v>167</v>
      </c>
      <c r="G7053" s="15">
        <f>'1. Input and Output files list'!$G$400+1</f>
        <v>1</v>
      </c>
      <c r="H7053" s="15" t="s">
        <v>26</v>
      </c>
      <c r="I7053" s="15"/>
      <c r="J7053" s="15"/>
      <c r="K7053" s="15"/>
      <c r="L7053" s="15" t="str">
        <f>CONCATENATE(F7053,G7053,H7053)</f>
        <v>hoge2 &lt;- BStringSet(quality(quality(fastq)), start=1, end=hoge)</v>
      </c>
      <c r="M7053" s="15"/>
      <c r="N7053" s="15"/>
      <c r="O7053" s="15"/>
      <c r="P7053" s="15"/>
      <c r="Q7053" s="15"/>
    </row>
    <row r="7054" spans="1:18" x14ac:dyDescent="0.15">
      <c r="A7054" s="15">
        <v>7053</v>
      </c>
      <c r="B7054" s="11">
        <v>161</v>
      </c>
      <c r="C7054" s="11">
        <v>9</v>
      </c>
      <c r="D7054" s="20" t="s">
        <v>24</v>
      </c>
      <c r="E7054" s="15"/>
      <c r="F7054" s="15"/>
      <c r="G7054" s="15"/>
      <c r="H7054" s="15"/>
      <c r="I7054" s="15"/>
      <c r="J7054" s="15"/>
      <c r="K7054" s="15"/>
      <c r="L7054" s="15"/>
      <c r="M7054" s="15"/>
      <c r="N7054" s="15"/>
      <c r="O7054" s="15"/>
      <c r="P7054" s="15"/>
      <c r="Q7054" s="15"/>
    </row>
    <row r="7055" spans="1:18" x14ac:dyDescent="0.15">
      <c r="A7055" s="15">
        <v>7054</v>
      </c>
      <c r="B7055" s="11">
        <v>161</v>
      </c>
      <c r="C7055" s="11">
        <v>10</v>
      </c>
      <c r="D7055" s="20" t="s">
        <v>96</v>
      </c>
      <c r="E7055" s="15"/>
      <c r="F7055" s="15"/>
      <c r="G7055" s="15"/>
      <c r="H7055" s="15"/>
      <c r="I7055" s="15"/>
      <c r="J7055" s="15"/>
      <c r="K7055" s="15"/>
      <c r="L7055" s="15"/>
      <c r="M7055" s="15"/>
      <c r="N7055" s="15"/>
      <c r="O7055" s="15"/>
      <c r="P7055" s="15"/>
      <c r="Q7055" s="15"/>
    </row>
    <row r="7056" spans="1:18" x14ac:dyDescent="0.15">
      <c r="A7056" s="15">
        <v>7055</v>
      </c>
      <c r="B7056" s="11">
        <v>161</v>
      </c>
      <c r="C7056" s="11">
        <v>11</v>
      </c>
      <c r="D7056" s="53" t="str">
        <f>R7056</f>
        <v>param1 &lt;- 35</v>
      </c>
      <c r="E7056" s="15"/>
      <c r="F7056" s="15" t="s">
        <v>843</v>
      </c>
      <c r="G7056" s="15">
        <f>'1. Input and Output files list'!$E$32</f>
        <v>35</v>
      </c>
      <c r="H7056" s="15"/>
      <c r="I7056" s="15"/>
      <c r="J7056" s="15"/>
      <c r="K7056" s="15"/>
      <c r="L7056" s="15"/>
      <c r="M7056" s="15"/>
      <c r="N7056" s="15"/>
      <c r="O7056" s="15"/>
      <c r="P7056" s="15"/>
      <c r="Q7056" s="15"/>
      <c r="R7056" t="str">
        <f>CONCATENATE(F7056,G7056,H7056)</f>
        <v>param1 &lt;- 35</v>
      </c>
    </row>
    <row r="7057" spans="1:18" x14ac:dyDescent="0.15">
      <c r="A7057" s="15">
        <v>7056</v>
      </c>
      <c r="B7057" s="11">
        <v>161</v>
      </c>
      <c r="C7057" s="11">
        <v>12</v>
      </c>
      <c r="D7057" s="53" t="str">
        <f>R7057</f>
        <v>param2 &lt;- 0.1</v>
      </c>
      <c r="E7057" s="15"/>
      <c r="F7057" s="15" t="s">
        <v>844</v>
      </c>
      <c r="G7057" s="15">
        <f>'1. Input and Output files list'!$E$34</f>
        <v>0.1</v>
      </c>
      <c r="H7057" s="15"/>
      <c r="I7057" s="15"/>
      <c r="J7057" s="15"/>
      <c r="K7057" s="15"/>
      <c r="L7057" s="15"/>
      <c r="M7057" s="15"/>
      <c r="N7057" s="15"/>
      <c r="O7057" s="15"/>
      <c r="P7057" s="15"/>
      <c r="Q7057" s="15"/>
      <c r="R7057" t="str">
        <f>CONCATENATE(F7057,G7057,H7057)</f>
        <v>param2 &lt;- 0.1</v>
      </c>
    </row>
    <row r="7058" spans="1:18" x14ac:dyDescent="0.15">
      <c r="A7058" s="15">
        <v>7057</v>
      </c>
      <c r="B7058" s="11">
        <v>161</v>
      </c>
      <c r="C7058" s="11">
        <v>13</v>
      </c>
      <c r="D7058" s="53" t="str">
        <f>R7058</f>
        <v>fastq &lt;- readFastq("C:/NGS/save/.fastq")</v>
      </c>
      <c r="E7058" s="15"/>
      <c r="F7058" s="15" t="s">
        <v>845</v>
      </c>
      <c r="G7058" s="15" t="str">
        <f>'1. Input and Output files list'!$E$6</f>
        <v>C:/NGS/save/</v>
      </c>
      <c r="H7058" s="5" t="str">
        <f>'1. Input and Output files list'!$I$400</f>
        <v>.fastq</v>
      </c>
      <c r="I7058" s="15" t="s">
        <v>4</v>
      </c>
      <c r="J7058" s="15">
        <v>161</v>
      </c>
      <c r="K7058" s="15"/>
      <c r="L7058" s="15"/>
      <c r="M7058" s="15"/>
      <c r="N7058" s="15"/>
      <c r="O7058" s="15"/>
      <c r="P7058" s="15"/>
      <c r="Q7058" s="15"/>
      <c r="R7058" t="str">
        <f>CONCATENATE(F7058,G7058,H7058,I7058)</f>
        <v>fastq &lt;- readFastq("C:/NGS/save/.fastq")</v>
      </c>
    </row>
    <row r="7059" spans="1:18" x14ac:dyDescent="0.15">
      <c r="A7059" s="15">
        <v>7058</v>
      </c>
      <c r="B7059" s="11">
        <v>161</v>
      </c>
      <c r="C7059" s="11">
        <v>14</v>
      </c>
      <c r="D7059" s="53" t="s">
        <v>840</v>
      </c>
      <c r="E7059" s="15"/>
      <c r="F7059" s="15"/>
      <c r="G7059" s="15"/>
      <c r="H7059" s="15"/>
      <c r="I7059" s="15"/>
      <c r="J7059" s="15"/>
      <c r="K7059" s="15"/>
      <c r="L7059" s="15"/>
      <c r="M7059" s="15"/>
      <c r="N7059" s="15"/>
      <c r="O7059" s="15"/>
      <c r="P7059" s="15"/>
      <c r="Q7059" s="15"/>
    </row>
    <row r="7060" spans="1:18" x14ac:dyDescent="0.15">
      <c r="A7060" s="15">
        <v>7059</v>
      </c>
      <c r="B7060" s="11">
        <v>161</v>
      </c>
      <c r="C7060" s="11">
        <v>15</v>
      </c>
      <c r="D7060" s="53" t="s">
        <v>841</v>
      </c>
      <c r="E7060" s="15"/>
      <c r="F7060" s="15"/>
      <c r="G7060" s="15"/>
      <c r="H7060" s="15"/>
      <c r="I7060" s="15"/>
      <c r="J7060" s="15"/>
      <c r="K7060" s="15"/>
      <c r="L7060" s="15"/>
      <c r="M7060" s="15"/>
      <c r="N7060" s="15"/>
      <c r="O7060" s="15"/>
      <c r="P7060" s="15"/>
      <c r="Q7060" s="15"/>
    </row>
    <row r="7061" spans="1:18" x14ac:dyDescent="0.15">
      <c r="A7061" s="15">
        <v>7060</v>
      </c>
      <c r="B7061" s="11">
        <v>161</v>
      </c>
      <c r="C7061" s="11">
        <v>16</v>
      </c>
      <c r="D7061" s="53" t="s">
        <v>842</v>
      </c>
      <c r="E7061" s="15"/>
      <c r="F7061" s="15"/>
      <c r="G7061" s="15"/>
      <c r="H7061" s="15"/>
      <c r="I7061" s="15"/>
      <c r="J7061" s="15"/>
      <c r="K7061" s="15"/>
      <c r="L7061" s="15"/>
      <c r="M7061" s="15"/>
      <c r="N7061" s="15"/>
      <c r="O7061" s="15"/>
      <c r="P7061" s="15"/>
      <c r="Q7061" s="15"/>
    </row>
    <row r="7062" spans="1:18" x14ac:dyDescent="0.15">
      <c r="A7062" s="15">
        <v>7061</v>
      </c>
      <c r="B7062" s="11">
        <v>161</v>
      </c>
      <c r="C7062" s="11">
        <v>17</v>
      </c>
      <c r="D7062" s="20" t="str">
        <f>L7062</f>
        <v xml:space="preserve">writeFastq(fastq, "C:/NGS/save/F2_Adap-0.fastq", compress=F)   </v>
      </c>
      <c r="E7062" s="15"/>
      <c r="F7062" s="15" t="s">
        <v>847</v>
      </c>
      <c r="G7062" s="15" t="str">
        <f>'1. Input and Output files list'!$E$6</f>
        <v>C:/NGS/save/</v>
      </c>
      <c r="H7062" s="15" t="s">
        <v>850</v>
      </c>
      <c r="I7062" s="15"/>
      <c r="J7062" s="15"/>
      <c r="K7062" s="15"/>
      <c r="L7062" s="15" t="str">
        <f>CONCATENATE(F7062,G7062,H7062,I7062,J7062)</f>
        <v xml:space="preserve">writeFastq(fastq, "C:/NGS/save/F2_Adap-0.fastq", compress=F)   </v>
      </c>
      <c r="M7062" s="15"/>
      <c r="N7062" s="15"/>
      <c r="O7062" s="15"/>
      <c r="P7062" s="15"/>
      <c r="Q7062" s="15"/>
    </row>
    <row r="7063" spans="1:18" x14ac:dyDescent="0.15">
      <c r="A7063" s="15">
        <v>7062</v>
      </c>
      <c r="B7063" s="11">
        <v>161</v>
      </c>
      <c r="C7063" s="11">
        <v>18</v>
      </c>
      <c r="D7063" s="20" t="str">
        <f>L7063</f>
        <v>in_f &lt;- "C:/NGS/save/F2_Adap-0.fastq"</v>
      </c>
      <c r="E7063" s="15"/>
      <c r="F7063" s="15" t="s">
        <v>14</v>
      </c>
      <c r="G7063" s="15" t="s">
        <v>13</v>
      </c>
      <c r="H7063" s="15" t="str">
        <f>'1. Input and Output files list'!$E$6</f>
        <v>C:/NGS/save/</v>
      </c>
      <c r="I7063" s="15" t="s">
        <v>849</v>
      </c>
      <c r="J7063" s="7"/>
      <c r="K7063" s="15"/>
      <c r="L7063" s="15" t="str">
        <f>CONCATENATE(F7063,G7063,H7063,I7063,J7063)</f>
        <v>in_f &lt;- "C:/NGS/save/F2_Adap-0.fastq"</v>
      </c>
      <c r="M7063" s="15"/>
      <c r="N7063" s="15"/>
      <c r="O7063" s="15"/>
      <c r="P7063" s="15"/>
      <c r="Q7063" s="15"/>
    </row>
    <row r="7064" spans="1:18" x14ac:dyDescent="0.15">
      <c r="A7064" s="15">
        <v>7063</v>
      </c>
      <c r="B7064" s="11">
        <v>161</v>
      </c>
      <c r="C7064" s="11">
        <v>19</v>
      </c>
      <c r="D7064" s="20" t="str">
        <f>L7064</f>
        <v>out_f &lt;- "C:/NGS/save/F2_Adap-1.fastq"</v>
      </c>
      <c r="E7064" s="15"/>
      <c r="F7064" s="15" t="s">
        <v>15</v>
      </c>
      <c r="G7064" s="15" t="str">
        <f>'1. Input and Output files list'!$E$6</f>
        <v>C:/NGS/save/</v>
      </c>
      <c r="H7064" s="15" t="s">
        <v>86</v>
      </c>
      <c r="I7064" s="15"/>
      <c r="J7064" s="15"/>
      <c r="K7064" s="15"/>
      <c r="L7064" s="15" t="str">
        <f>CONCATENATE(F7064,G7064,H7064)</f>
        <v>out_f &lt;- "C:/NGS/save/F2_Adap-1.fastq"</v>
      </c>
      <c r="M7064" s="15"/>
      <c r="N7064" s="15"/>
      <c r="O7064" s="15"/>
      <c r="P7064" s="15"/>
      <c r="Q7064" s="15"/>
    </row>
    <row r="7065" spans="1:18" x14ac:dyDescent="0.15">
      <c r="A7065" s="15">
        <v>7064</v>
      </c>
      <c r="B7065" s="11">
        <v>161</v>
      </c>
      <c r="C7065" s="11">
        <v>20</v>
      </c>
      <c r="D7065" s="20" t="str">
        <f>L7065</f>
        <v>param_adapter &lt;- "CATGAGATCGGAAGAGCGTCGTGTAGGGAAAGAGTGT"  #Adapter sequence 1</v>
      </c>
      <c r="E7065" s="15"/>
      <c r="F7065" s="11" t="s">
        <v>44</v>
      </c>
      <c r="G7065" s="11" t="str">
        <f>'1. Input and Output files list'!$E$64</f>
        <v>CATGAGATCGGAAGAGCGTCGTGTAGGGAAAGAGTGT</v>
      </c>
      <c r="H7065" s="11" t="s">
        <v>46</v>
      </c>
      <c r="I7065" s="15"/>
      <c r="J7065" s="15"/>
      <c r="K7065" s="15"/>
      <c r="L7065" s="15" t="str">
        <f>CONCATENATE(F7065,G7065,H7065)</f>
        <v>param_adapter &lt;- "CATGAGATCGGAAGAGCGTCGTGTAGGGAAAGAGTGT"  #Adapter sequence 1</v>
      </c>
      <c r="M7065" s="15"/>
      <c r="N7065" s="15"/>
      <c r="O7065" s="15"/>
      <c r="P7065" s="15"/>
      <c r="Q7065" s="15"/>
    </row>
    <row r="7066" spans="1:18" x14ac:dyDescent="0.15">
      <c r="A7066" s="15">
        <v>7065</v>
      </c>
      <c r="B7066" s="11">
        <v>161</v>
      </c>
      <c r="C7066" s="11">
        <v>21</v>
      </c>
      <c r="D7066" s="20" t="s">
        <v>28</v>
      </c>
      <c r="E7066" s="15"/>
      <c r="F7066" s="15"/>
      <c r="G7066" s="15"/>
      <c r="H7066" s="15"/>
      <c r="I7066" s="15"/>
      <c r="J7066" s="15"/>
      <c r="K7066" s="15"/>
      <c r="L7066" s="15"/>
      <c r="M7066" s="15"/>
      <c r="N7066" s="15"/>
      <c r="O7066" s="15"/>
      <c r="P7066" s="15"/>
      <c r="Q7066" s="15"/>
    </row>
    <row r="7067" spans="1:18" x14ac:dyDescent="0.15">
      <c r="A7067" s="15">
        <v>7066</v>
      </c>
      <c r="B7067" s="11">
        <v>161</v>
      </c>
      <c r="C7067" s="11">
        <v>22</v>
      </c>
      <c r="D7067" s="20" t="str">
        <f>L7067</f>
        <v>in_f &lt;- "C:/NGS/save/F2_Adap-1.fastq"</v>
      </c>
      <c r="E7067" s="15"/>
      <c r="F7067" s="15" t="s">
        <v>12</v>
      </c>
      <c r="G7067" s="15" t="str">
        <f>'1. Input and Output files list'!$E$6</f>
        <v>C:/NGS/save/</v>
      </c>
      <c r="H7067" s="15" t="s">
        <v>86</v>
      </c>
      <c r="I7067" s="15"/>
      <c r="J7067" s="15"/>
      <c r="K7067" s="15"/>
      <c r="L7067" s="15" t="str">
        <f>CONCATENATE(F7067,G7067,H7067)</f>
        <v>in_f &lt;- "C:/NGS/save/F2_Adap-1.fastq"</v>
      </c>
      <c r="M7067" s="15"/>
      <c r="N7067" s="15"/>
      <c r="O7067" s="15"/>
      <c r="P7067" s="15"/>
      <c r="Q7067" s="15"/>
    </row>
    <row r="7068" spans="1:18" x14ac:dyDescent="0.15">
      <c r="A7068" s="15">
        <v>7067</v>
      </c>
      <c r="B7068" s="11">
        <v>161</v>
      </c>
      <c r="C7068" s="11">
        <v>23</v>
      </c>
      <c r="D7068" s="20" t="str">
        <f>L7068</f>
        <v>out_f &lt;- "C:/NGS/save/F2_Adap-2.fastq"</v>
      </c>
      <c r="E7068" s="15"/>
      <c r="F7068" s="15" t="s">
        <v>15</v>
      </c>
      <c r="G7068" s="15" t="str">
        <f>'1. Input and Output files list'!$E$6</f>
        <v>C:/NGS/save/</v>
      </c>
      <c r="H7068" s="15" t="s">
        <v>87</v>
      </c>
      <c r="I7068" s="15"/>
      <c r="J7068" s="15"/>
      <c r="K7068" s="15"/>
      <c r="L7068" s="15" t="str">
        <f>CONCATENATE(F7068,G7068,H7068)</f>
        <v>out_f &lt;- "C:/NGS/save/F2_Adap-2.fastq"</v>
      </c>
      <c r="M7068" s="15"/>
      <c r="N7068" s="15"/>
      <c r="O7068" s="15"/>
      <c r="P7068" s="15"/>
      <c r="Q7068" s="15"/>
    </row>
    <row r="7069" spans="1:18" x14ac:dyDescent="0.15">
      <c r="A7069" s="15">
        <v>7068</v>
      </c>
      <c r="B7069" s="11">
        <v>161</v>
      </c>
      <c r="C7069" s="11">
        <v>24</v>
      </c>
      <c r="D7069" s="20" t="str">
        <f>L7069</f>
        <v>param_adapter &lt;- "TAAGATCGGAAGAGCACACGTCTGAACTCCAGTCAC"  #Adapter sequence 2</v>
      </c>
      <c r="E7069" s="15"/>
      <c r="F7069" s="11" t="s">
        <v>44</v>
      </c>
      <c r="G7069" s="15" t="str">
        <f>'1. Input and Output files list'!$E$65</f>
        <v>TAAGATCGGAAGAGCACACGTCTGAACTCCAGTCAC</v>
      </c>
      <c r="H7069" s="11" t="s">
        <v>47</v>
      </c>
      <c r="I7069" s="15"/>
      <c r="J7069" s="15"/>
      <c r="K7069" s="15"/>
      <c r="L7069" s="15" t="str">
        <f>CONCATENATE(F7069,G7069,H7069)</f>
        <v>param_adapter &lt;- "TAAGATCGGAAGAGCACACGTCTGAACTCCAGTCAC"  #Adapter sequence 2</v>
      </c>
      <c r="M7069" s="15"/>
      <c r="N7069" s="15"/>
      <c r="O7069" s="15"/>
      <c r="P7069" s="15"/>
      <c r="Q7069" s="15"/>
    </row>
    <row r="7070" spans="1:18" x14ac:dyDescent="0.15">
      <c r="A7070" s="15">
        <v>7069</v>
      </c>
      <c r="B7070" s="11">
        <v>161</v>
      </c>
      <c r="C7070" s="11">
        <v>25</v>
      </c>
      <c r="D7070" s="20" t="s">
        <v>29</v>
      </c>
      <c r="E7070" s="15"/>
      <c r="F7070" s="15"/>
      <c r="G7070" s="15"/>
      <c r="H7070" s="15"/>
      <c r="I7070" s="15"/>
      <c r="J7070" s="15"/>
      <c r="K7070" s="15"/>
      <c r="L7070" s="15"/>
      <c r="M7070" s="15"/>
      <c r="N7070" s="15"/>
      <c r="O7070" s="15"/>
      <c r="P7070" s="15"/>
      <c r="Q7070" s="15"/>
    </row>
    <row r="7071" spans="1:18" x14ac:dyDescent="0.15">
      <c r="A7071" s="15">
        <v>7070</v>
      </c>
      <c r="B7071" s="11">
        <v>161</v>
      </c>
      <c r="C7071" s="11">
        <v>26</v>
      </c>
      <c r="D7071" s="20" t="str">
        <f>L7071</f>
        <v>in_f &lt;- "C:/NGS/save/F2_Adap-2.fastq"</v>
      </c>
      <c r="E7071" s="15"/>
      <c r="F7071" s="15" t="s">
        <v>12</v>
      </c>
      <c r="G7071" s="15" t="str">
        <f>'1. Input and Output files list'!$E$6</f>
        <v>C:/NGS/save/</v>
      </c>
      <c r="H7071" s="15" t="s">
        <v>87</v>
      </c>
      <c r="I7071" s="15"/>
      <c r="J7071" s="15"/>
      <c r="K7071" s="15"/>
      <c r="L7071" s="15" t="str">
        <f>CONCATENATE(F7071,G7071,H7071)</f>
        <v>in_f &lt;- "C:/NGS/save/F2_Adap-2.fastq"</v>
      </c>
      <c r="M7071" s="15"/>
      <c r="N7071" s="15"/>
      <c r="O7071" s="15"/>
      <c r="P7071" s="15"/>
      <c r="Q7071" s="15"/>
    </row>
    <row r="7072" spans="1:18" x14ac:dyDescent="0.15">
      <c r="A7072" s="15">
        <v>7071</v>
      </c>
      <c r="B7072" s="11">
        <v>161</v>
      </c>
      <c r="C7072" s="11">
        <v>27</v>
      </c>
      <c r="D7072" s="20" t="str">
        <f>L7072</f>
        <v>out_f &lt;- "C:/NGS/save/F2_Adap-3.fastq"</v>
      </c>
      <c r="E7072" s="15"/>
      <c r="F7072" s="15" t="s">
        <v>15</v>
      </c>
      <c r="G7072" s="15" t="str">
        <f>'1. Input and Output files list'!$E$6</f>
        <v>C:/NGS/save/</v>
      </c>
      <c r="H7072" s="15" t="s">
        <v>88</v>
      </c>
      <c r="I7072" s="15"/>
      <c r="J7072" s="15"/>
      <c r="K7072" s="15"/>
      <c r="L7072" s="15" t="str">
        <f>CONCATENATE(F7072,G7072,H7072)</f>
        <v>out_f &lt;- "C:/NGS/save/F2_Adap-3.fastq"</v>
      </c>
      <c r="M7072" s="15"/>
      <c r="N7072" s="15"/>
      <c r="O7072" s="15"/>
      <c r="P7072" s="15"/>
      <c r="Q7072" s="15"/>
    </row>
    <row r="7073" spans="1:20" x14ac:dyDescent="0.15">
      <c r="A7073" s="15">
        <v>7072</v>
      </c>
      <c r="B7073" s="11">
        <v>161</v>
      </c>
      <c r="C7073" s="11">
        <v>28</v>
      </c>
      <c r="D7073" s="20" t="str">
        <f>L7073</f>
        <v>param_adapter &lt;- "TAAGATCGGAAGAGCGTCGTGTAGGGAAAGAGTGT"  #Adapter sequence 3</v>
      </c>
      <c r="E7073" s="15"/>
      <c r="F7073" s="15" t="s">
        <v>44</v>
      </c>
      <c r="G7073" s="15" t="str">
        <f>'1. Input and Output files list'!$E$66</f>
        <v>TAAGATCGGAAGAGCGTCGTGTAGGGAAAGAGTGT</v>
      </c>
      <c r="H7073" s="15" t="s">
        <v>49</v>
      </c>
      <c r="I7073" s="15"/>
      <c r="J7073" s="15"/>
      <c r="K7073" s="15"/>
      <c r="L7073" s="15" t="str">
        <f>CONCATENATE(F7073,G7073,H7073)</f>
        <v>param_adapter &lt;- "TAAGATCGGAAGAGCGTCGTGTAGGGAAAGAGTGT"  #Adapter sequence 3</v>
      </c>
      <c r="M7073" s="15"/>
      <c r="N7073" s="15"/>
      <c r="O7073" s="15"/>
      <c r="P7073" s="15"/>
      <c r="Q7073" s="15"/>
    </row>
    <row r="7074" spans="1:20" x14ac:dyDescent="0.15">
      <c r="A7074" s="15">
        <v>7073</v>
      </c>
      <c r="B7074" s="11">
        <v>161</v>
      </c>
      <c r="C7074" s="11">
        <v>29</v>
      </c>
      <c r="D7074" s="20" t="s">
        <v>30</v>
      </c>
      <c r="E7074" s="15"/>
      <c r="F7074" s="15"/>
      <c r="G7074" s="15"/>
      <c r="H7074" s="15"/>
      <c r="I7074" s="15"/>
      <c r="J7074" s="15"/>
      <c r="K7074" s="15"/>
      <c r="L7074" s="15"/>
      <c r="M7074" s="15"/>
      <c r="N7074" s="15"/>
      <c r="O7074" s="15"/>
      <c r="P7074" s="15"/>
      <c r="Q7074" s="15"/>
    </row>
    <row r="7075" spans="1:20" x14ac:dyDescent="0.15">
      <c r="A7075" s="15">
        <v>7074</v>
      </c>
      <c r="B7075" s="11">
        <v>161</v>
      </c>
      <c r="C7075" s="11">
        <v>30</v>
      </c>
      <c r="D7075" s="20" t="str">
        <f>L7075</f>
        <v>in_f &lt;- "C:/NGS/save/F2_Adap-3.fastq"</v>
      </c>
      <c r="E7075" s="15"/>
      <c r="F7075" s="15" t="s">
        <v>12</v>
      </c>
      <c r="G7075" s="15" t="str">
        <f>'1. Input and Output files list'!$E$6</f>
        <v>C:/NGS/save/</v>
      </c>
      <c r="H7075" s="15" t="s">
        <v>88</v>
      </c>
      <c r="I7075" s="15"/>
      <c r="J7075" s="15"/>
      <c r="K7075" s="15"/>
      <c r="L7075" s="15" t="str">
        <f>CONCATENATE(F7075,G7075,H7075)</f>
        <v>in_f &lt;- "C:/NGS/save/F2_Adap-3.fastq"</v>
      </c>
      <c r="M7075" s="15"/>
      <c r="N7075" s="15"/>
      <c r="O7075" s="15"/>
      <c r="P7075" s="15"/>
      <c r="Q7075" s="15"/>
    </row>
    <row r="7076" spans="1:20" x14ac:dyDescent="0.15">
      <c r="A7076" s="15">
        <v>7075</v>
      </c>
      <c r="B7076" s="11">
        <v>161</v>
      </c>
      <c r="C7076" s="11">
        <v>31</v>
      </c>
      <c r="D7076" s="20" t="str">
        <f>L7076</f>
        <v>out_f &lt;- "C:/NGS/save/AdapterTrim_.fastq"</v>
      </c>
      <c r="E7076" s="15"/>
      <c r="F7076" s="15" t="s">
        <v>36</v>
      </c>
      <c r="G7076" s="15" t="str">
        <f>'1. Input and Output files list'!$E$6</f>
        <v>C:/NGS/save/</v>
      </c>
      <c r="H7076" s="15" t="s">
        <v>38</v>
      </c>
      <c r="I7076" s="15" t="str">
        <f>'1. Input and Output files list'!$I$400</f>
        <v>.fastq</v>
      </c>
      <c r="J7076" s="15" t="s">
        <v>16</v>
      </c>
      <c r="K7076" s="15"/>
      <c r="L7076" s="15" t="str">
        <f>CONCATENATE(F7076,G7076,H7076,I7076,J7076)</f>
        <v>out_f &lt;- "C:/NGS/save/AdapterTrim_.fastq"</v>
      </c>
      <c r="M7076" s="15"/>
      <c r="N7076" s="15"/>
      <c r="O7076" s="15"/>
      <c r="P7076" s="15"/>
      <c r="Q7076" s="15"/>
    </row>
    <row r="7077" spans="1:20" x14ac:dyDescent="0.15">
      <c r="A7077" s="15">
        <v>7076</v>
      </c>
      <c r="B7077" s="11">
        <v>161</v>
      </c>
      <c r="C7077" s="11">
        <v>32</v>
      </c>
      <c r="D7077" s="20" t="str">
        <f>L7077</f>
        <v>param_adapter &lt;- "CATGAGATCGGAAGAGCACACGTCTGAACTCCAGTCAC"  #Adapter sequence 4</v>
      </c>
      <c r="E7077" s="15"/>
      <c r="F7077" s="15" t="s">
        <v>44</v>
      </c>
      <c r="G7077" s="15" t="str">
        <f>'1. Input and Output files list'!$E$67</f>
        <v>CATGAGATCGGAAGAGCACACGTCTGAACTCCAGTCAC</v>
      </c>
      <c r="H7077" s="15" t="s">
        <v>51</v>
      </c>
      <c r="I7077" s="15"/>
      <c r="J7077" s="15"/>
      <c r="K7077" s="15"/>
      <c r="L7077" s="15" t="str">
        <f>CONCATENATE(F7077,G7077,H7077)</f>
        <v>param_adapter &lt;- "CATGAGATCGGAAGAGCACACGTCTGAACTCCAGTCAC"  #Adapter sequence 4</v>
      </c>
      <c r="M7077" s="15"/>
      <c r="N7077" s="15"/>
      <c r="O7077" s="15"/>
      <c r="P7077" s="15"/>
      <c r="Q7077" s="15"/>
    </row>
    <row r="7078" spans="1:20" x14ac:dyDescent="0.15">
      <c r="A7078" s="15">
        <v>7077</v>
      </c>
      <c r="B7078" s="11">
        <v>161</v>
      </c>
      <c r="C7078" s="11">
        <v>33</v>
      </c>
      <c r="D7078" s="20" t="s">
        <v>31</v>
      </c>
      <c r="E7078" s="15"/>
      <c r="F7078" s="15"/>
      <c r="G7078" s="15"/>
      <c r="H7078" s="15"/>
      <c r="I7078" s="15"/>
      <c r="J7078" s="15"/>
      <c r="K7078" s="15"/>
      <c r="L7078" s="15"/>
      <c r="M7078" s="15"/>
      <c r="N7078" s="15"/>
      <c r="O7078" s="15"/>
      <c r="P7078" s="15"/>
      <c r="Q7078" s="15"/>
    </row>
    <row r="7079" spans="1:20" x14ac:dyDescent="0.15">
      <c r="A7079" s="15">
        <v>7078</v>
      </c>
      <c r="B7079" s="11">
        <v>161</v>
      </c>
      <c r="C7079" s="11">
        <v>34</v>
      </c>
      <c r="D7079" s="20" t="s">
        <v>32</v>
      </c>
      <c r="E7079" s="15"/>
      <c r="F7079" s="15"/>
      <c r="G7079" s="15"/>
      <c r="H7079" s="15"/>
      <c r="I7079" s="15"/>
      <c r="J7079" s="15"/>
      <c r="K7079" s="15"/>
      <c r="L7079" s="15"/>
      <c r="M7079" s="15"/>
      <c r="N7079" s="15"/>
      <c r="O7079" s="15"/>
      <c r="P7079" s="15"/>
      <c r="Q7079" s="15"/>
    </row>
    <row r="7080" spans="1:20" x14ac:dyDescent="0.15">
      <c r="A7080" s="15">
        <v>7079</v>
      </c>
      <c r="B7080" s="11">
        <v>161</v>
      </c>
      <c r="C7080" s="11">
        <v>35</v>
      </c>
      <c r="D7080" s="20" t="str">
        <f>L7080</f>
        <v>write.csv(res, "C:/NGS/save/.fastq.csv")</v>
      </c>
      <c r="E7080" s="15"/>
      <c r="F7080" s="15" t="s">
        <v>35</v>
      </c>
      <c r="G7080" s="15" t="str">
        <f>'1. Input and Output files list'!$E$6</f>
        <v>C:/NGS/save/</v>
      </c>
      <c r="H7080" s="15" t="str">
        <f>'1. Input and Output files list'!$I$400</f>
        <v>.fastq</v>
      </c>
      <c r="I7080" s="15" t="s">
        <v>34</v>
      </c>
      <c r="J7080" s="15"/>
      <c r="K7080" s="15"/>
      <c r="L7080" s="15" t="str">
        <f>CONCATENATE(F7080,G7080,H7080,I7080)</f>
        <v>write.csv(res, "C:/NGS/save/.fastq.csv")</v>
      </c>
      <c r="M7080" s="15"/>
      <c r="N7080" s="15"/>
      <c r="O7080" s="15"/>
      <c r="P7080" s="15"/>
      <c r="Q7080" s="15"/>
    </row>
    <row r="7081" spans="1:20" x14ac:dyDescent="0.15">
      <c r="A7081" s="15">
        <v>7080</v>
      </c>
      <c r="B7081" s="11">
        <v>161</v>
      </c>
      <c r="C7081" s="11">
        <v>36</v>
      </c>
      <c r="D7081" s="20" t="str">
        <f>L7081</f>
        <v>system.time(fastq &lt;- fread("C:/NGS/save/AdapterTrim_.fastq", header=F, sep="\t", na.strings="NA", strip.white=TRUE, verbose=TRUE))</v>
      </c>
      <c r="E7081" s="15"/>
      <c r="F7081" s="15" t="s">
        <v>92</v>
      </c>
      <c r="G7081" s="15" t="str">
        <f>'1. Input and Output files list'!$E$6</f>
        <v>C:/NGS/save/</v>
      </c>
      <c r="H7081" s="15" t="s">
        <v>38</v>
      </c>
      <c r="I7081" s="15" t="str">
        <f>'1. Input and Output files list'!$I$400</f>
        <v>.fastq</v>
      </c>
      <c r="J7081" s="15" t="s">
        <v>20</v>
      </c>
      <c r="K7081" s="15"/>
      <c r="L7081" s="15" t="str">
        <f>CONCATENATE(F7081,G7081,H7081,I7081,J7081)</f>
        <v>system.time(fastq &lt;- fread("C:/NGS/save/AdapterTrim_.fastq", header=F, sep="\t", na.strings="NA", strip.white=TRUE, verbose=TRUE))</v>
      </c>
      <c r="M7081" s="15"/>
      <c r="N7081" s="15"/>
      <c r="O7081" s="15"/>
      <c r="P7081" s="15"/>
      <c r="Q7081" s="15"/>
    </row>
    <row r="7082" spans="1:20" x14ac:dyDescent="0.15">
      <c r="A7082" s="15">
        <v>7081</v>
      </c>
      <c r="B7082" s="11">
        <v>161</v>
      </c>
      <c r="C7082" s="11">
        <v>37</v>
      </c>
      <c r="D7082" s="20" t="str">
        <f>T7082</f>
        <v>file.remove("C:/NGS/save/AdapterTrim_.fastq","C:/NGS/save/F2_Adap-0.fastq","C:/NGS/save/F2_Adap-1.fastq","C:/NGS/save/F2_Adap-2.fastq","C:/NGS/save/F2_Adap-3.fastq")</v>
      </c>
      <c r="E7082" s="15"/>
      <c r="F7082" s="15" t="s">
        <v>11</v>
      </c>
      <c r="G7082" s="15" t="str">
        <f>'1. Input and Output files list'!$E$6</f>
        <v>C:/NGS/save/</v>
      </c>
      <c r="H7082" s="15" t="s">
        <v>38</v>
      </c>
      <c r="I7082" s="15" t="str">
        <f>'1. Input and Output files list'!$I$400</f>
        <v>.fastq</v>
      </c>
      <c r="J7082" s="15" t="s">
        <v>852</v>
      </c>
      <c r="K7082" s="15" t="str">
        <f>'1. Input and Output files list'!$E$6</f>
        <v>C:/NGS/save/</v>
      </c>
      <c r="L7082" s="15" t="s">
        <v>851</v>
      </c>
      <c r="M7082" s="15" t="str">
        <f>'1. Input and Output files list'!$E$6</f>
        <v>C:/NGS/save/</v>
      </c>
      <c r="N7082" s="15" t="s">
        <v>89</v>
      </c>
      <c r="O7082" s="15" t="str">
        <f>'1. Input and Output files list'!$E$6</f>
        <v>C:/NGS/save/</v>
      </c>
      <c r="P7082" s="15" t="s">
        <v>90</v>
      </c>
      <c r="Q7082" s="15" t="str">
        <f>'1. Input and Output files list'!$E$6</f>
        <v>C:/NGS/save/</v>
      </c>
      <c r="R7082" t="s">
        <v>91</v>
      </c>
      <c r="T7082" t="str">
        <f>CONCATENATE(F7082,G7082,H7082,I7082,J7082,K7082,L7082,M7082,N7082,O7082,P7082,Q7082,R7082)</f>
        <v>file.remove("C:/NGS/save/AdapterTrim_.fastq","C:/NGS/save/F2_Adap-0.fastq","C:/NGS/save/F2_Adap-1.fastq","C:/NGS/save/F2_Adap-2.fastq","C:/NGS/save/F2_Adap-3.fastq")</v>
      </c>
    </row>
    <row r="7083" spans="1:20" x14ac:dyDescent="0.15">
      <c r="A7083" s="15">
        <v>7082</v>
      </c>
      <c r="B7083" s="11">
        <v>161</v>
      </c>
      <c r="C7083" s="11">
        <v>38</v>
      </c>
      <c r="D7083" s="20" t="s">
        <v>93</v>
      </c>
      <c r="E7083" s="15"/>
      <c r="F7083" s="15"/>
      <c r="G7083" s="15"/>
      <c r="H7083" s="15"/>
      <c r="I7083" s="15"/>
      <c r="J7083" s="15"/>
      <c r="K7083" s="15"/>
      <c r="L7083" s="15"/>
      <c r="M7083" s="15"/>
      <c r="N7083" s="15"/>
      <c r="O7083" s="15"/>
      <c r="P7083" s="15"/>
      <c r="Q7083" s="15"/>
    </row>
    <row r="7084" spans="1:20" x14ac:dyDescent="0.15">
      <c r="A7084" s="15">
        <v>7083</v>
      </c>
      <c r="B7084" s="11">
        <v>161</v>
      </c>
      <c r="C7084" s="11">
        <v>39</v>
      </c>
      <c r="D7084" s="20" t="s">
        <v>2</v>
      </c>
      <c r="E7084" s="15"/>
      <c r="F7084" s="15"/>
      <c r="G7084" s="15"/>
      <c r="H7084" s="15"/>
      <c r="I7084" s="15"/>
      <c r="J7084" s="15"/>
      <c r="K7084" s="15"/>
      <c r="L7084" s="15"/>
      <c r="M7084" s="15"/>
      <c r="N7084" s="15"/>
      <c r="O7084" s="15"/>
      <c r="P7084" s="15"/>
      <c r="Q7084" s="15"/>
    </row>
    <row r="7085" spans="1:20" x14ac:dyDescent="0.15">
      <c r="A7085" s="15">
        <v>7084</v>
      </c>
      <c r="B7085" s="11">
        <v>161</v>
      </c>
      <c r="C7085" s="11">
        <v>40</v>
      </c>
      <c r="D7085" s="20" t="str">
        <f>K7085</f>
        <v>system.time(write.csv(RADtag, file="C:/NGS/save/.tagcount", row.names = F))</v>
      </c>
      <c r="E7085" s="15"/>
      <c r="F7085" s="15" t="s">
        <v>164</v>
      </c>
      <c r="G7085" s="15" t="str">
        <f>'1. Input and Output files list'!$E$6</f>
        <v>C:/NGS/save/</v>
      </c>
      <c r="H7085" s="15" t="str">
        <f>'1. Input and Output files list'!$J$400</f>
        <v>.tagcount</v>
      </c>
      <c r="I7085" s="15" t="s">
        <v>210</v>
      </c>
      <c r="J7085" s="15"/>
      <c r="K7085" s="15" t="str">
        <f>CONCATENATE(F7085,G7085,H7085,I7085)</f>
        <v>system.time(write.csv(RADtag, file="C:/NGS/save/.tagcount", row.names = F))</v>
      </c>
      <c r="L7085" s="15"/>
      <c r="M7085" s="15"/>
      <c r="N7085" s="15"/>
      <c r="O7085" s="15"/>
      <c r="P7085" s="15"/>
      <c r="Q7085" s="15"/>
    </row>
    <row r="7086" spans="1:20" x14ac:dyDescent="0.15">
      <c r="A7086" s="15">
        <v>7085</v>
      </c>
      <c r="B7086" s="11">
        <v>161</v>
      </c>
      <c r="C7086" s="11">
        <v>41</v>
      </c>
      <c r="D7086" s="20" t="str">
        <f>L7086</f>
        <v>file.remove("C:/NGS/save/.fastq")</v>
      </c>
      <c r="E7086" s="15"/>
      <c r="F7086" s="15" t="s">
        <v>97</v>
      </c>
      <c r="G7086" s="15" t="s">
        <v>13</v>
      </c>
      <c r="H7086" s="15" t="str">
        <f>'1. Input and Output files list'!$E$6</f>
        <v>C:/NGS/save/</v>
      </c>
      <c r="I7086" s="15" t="str">
        <f>'1. Input and Output files list'!$I$400</f>
        <v>.fastq</v>
      </c>
      <c r="J7086" s="7" t="s">
        <v>16</v>
      </c>
      <c r="K7086" s="15" t="s">
        <v>52</v>
      </c>
      <c r="L7086" s="15" t="str">
        <f>CONCATENATE(F7086,G7086,H7086,I7086,J7086,K7086)</f>
        <v>file.remove("C:/NGS/save/.fastq")</v>
      </c>
      <c r="M7086" s="15"/>
      <c r="N7086" s="15"/>
      <c r="O7086" s="15"/>
      <c r="P7086" s="15"/>
      <c r="Q7086" s="15"/>
    </row>
    <row r="7087" spans="1:20" x14ac:dyDescent="0.15">
      <c r="A7087" s="15">
        <v>7086</v>
      </c>
      <c r="B7087" s="11">
        <v>161</v>
      </c>
      <c r="C7087" s="11">
        <v>42</v>
      </c>
      <c r="D7087" s="20" t="s">
        <v>170</v>
      </c>
      <c r="E7087" s="15"/>
      <c r="F7087" s="15"/>
      <c r="G7087" s="15"/>
      <c r="H7087" s="15"/>
      <c r="I7087" s="15"/>
      <c r="J7087" s="15"/>
      <c r="K7087" s="15"/>
      <c r="L7087" s="15"/>
      <c r="M7087" s="15"/>
      <c r="N7087" s="15"/>
      <c r="O7087" s="15"/>
      <c r="P7087" s="15"/>
      <c r="Q7087" s="15"/>
    </row>
    <row r="7088" spans="1:20" x14ac:dyDescent="0.15">
      <c r="A7088" s="15">
        <v>7087</v>
      </c>
      <c r="B7088" s="11">
        <v>161</v>
      </c>
      <c r="C7088" s="11">
        <v>43</v>
      </c>
      <c r="D7088" s="20" t="str">
        <f>L7088</f>
        <v>system.time(write.csv(RAD_1over, file="C:/NGS/save/.tagcount1over", row.names = F))</v>
      </c>
      <c r="E7088" s="15"/>
      <c r="F7088" s="10" t="s">
        <v>171</v>
      </c>
      <c r="G7088" s="15" t="str">
        <f>'1. Input and Output files list'!$E$6</f>
        <v>C:/NGS/save/</v>
      </c>
      <c r="H7088" s="10" t="str">
        <f>'1. Input and Output files list'!$K$400</f>
        <v>.tagcount1over</v>
      </c>
      <c r="I7088" s="10" t="s">
        <v>210</v>
      </c>
      <c r="J7088" s="15"/>
      <c r="K7088" s="15"/>
      <c r="L7088" s="15" t="str">
        <f>CONCATENATE(F7088,G7088,H7088,I7088)</f>
        <v>system.time(write.csv(RAD_1over, file="C:/NGS/save/.tagcount1over", row.names = F))</v>
      </c>
      <c r="M7088" s="15"/>
      <c r="N7088" s="15"/>
      <c r="O7088" s="15"/>
      <c r="P7088" s="15"/>
      <c r="Q7088" s="15"/>
    </row>
    <row r="7089" spans="1:18" x14ac:dyDescent="0.15">
      <c r="A7089" s="15">
        <v>7088</v>
      </c>
      <c r="B7089" s="11">
        <v>161</v>
      </c>
      <c r="C7089" s="11">
        <v>44</v>
      </c>
      <c r="D7089" s="20" t="s">
        <v>1073</v>
      </c>
      <c r="E7089" s="15"/>
      <c r="F7089" s="15"/>
      <c r="G7089" s="15"/>
      <c r="H7089" s="15"/>
      <c r="I7089" s="15"/>
      <c r="J7089" s="15"/>
      <c r="K7089" s="15"/>
      <c r="L7089" s="15"/>
      <c r="M7089" s="15"/>
      <c r="N7089" s="15"/>
      <c r="O7089" s="15"/>
      <c r="P7089" s="15"/>
      <c r="Q7089" s="15"/>
    </row>
    <row r="7090" spans="1:18" x14ac:dyDescent="0.15">
      <c r="A7090" s="15">
        <v>7089</v>
      </c>
      <c r="B7090" s="11">
        <v>162</v>
      </c>
      <c r="C7090" s="11">
        <v>1</v>
      </c>
      <c r="D7090" s="20" t="str">
        <f>L7090</f>
        <v>in_f &lt;- c("0", "0")</v>
      </c>
      <c r="E7090" s="15"/>
      <c r="F7090" s="15" t="s">
        <v>3</v>
      </c>
      <c r="G7090" s="15">
        <f>'1. Input and Output files list'!$E$402</f>
        <v>0</v>
      </c>
      <c r="H7090" s="15" t="s">
        <v>10</v>
      </c>
      <c r="I7090" s="15">
        <f>'1. Input and Output files list'!$E$403</f>
        <v>0</v>
      </c>
      <c r="J7090" s="15" t="s">
        <v>4</v>
      </c>
      <c r="K7090" s="15"/>
      <c r="L7090" s="15" t="str">
        <f>CONCATENATE(F7090,G7090,H7090,I7090,J7090)</f>
        <v>in_f &lt;- c("0", "0")</v>
      </c>
      <c r="M7090" s="15"/>
      <c r="N7090" s="15"/>
      <c r="O7090" s="15"/>
      <c r="P7090" s="15"/>
      <c r="Q7090" s="15"/>
    </row>
    <row r="7091" spans="1:18" x14ac:dyDescent="0.15">
      <c r="A7091" s="15">
        <v>7090</v>
      </c>
      <c r="B7091" s="11">
        <v>162</v>
      </c>
      <c r="C7091" s="11">
        <v>2</v>
      </c>
      <c r="D7091" s="20" t="str">
        <f>L7091</f>
        <v>out_f &lt;- "C:/NGS/save/.fastq"</v>
      </c>
      <c r="E7091" s="15"/>
      <c r="F7091" s="15" t="s">
        <v>95</v>
      </c>
      <c r="G7091" s="15" t="s">
        <v>13</v>
      </c>
      <c r="H7091" s="15" t="str">
        <f>'1. Input and Output files list'!$E$6</f>
        <v>C:/NGS/save/</v>
      </c>
      <c r="I7091" s="15" t="str">
        <f>'1. Input and Output files list'!$I$402</f>
        <v>.fastq</v>
      </c>
      <c r="J7091" s="7" t="s">
        <v>16</v>
      </c>
      <c r="K7091" s="15"/>
      <c r="L7091" s="15" t="str">
        <f>CONCATENATE(F7091,G7091,H7091,I7091,J7091)</f>
        <v>out_f &lt;- "C:/NGS/save/.fastq"</v>
      </c>
      <c r="M7091" s="15"/>
      <c r="N7091" s="15"/>
      <c r="O7091" s="15"/>
      <c r="P7091" s="15"/>
      <c r="Q7091" s="15"/>
    </row>
    <row r="7092" spans="1:18" x14ac:dyDescent="0.15">
      <c r="A7092" s="15">
        <v>7091</v>
      </c>
      <c r="B7092" s="11">
        <v>162</v>
      </c>
      <c r="C7092" s="11">
        <v>3</v>
      </c>
      <c r="D7092" s="20" t="str">
        <f>L7092</f>
        <v>param_trim &lt;- 0</v>
      </c>
      <c r="E7092" s="15"/>
      <c r="F7092" s="15" t="s">
        <v>163</v>
      </c>
      <c r="G7092" s="15">
        <f>'1. Input and Output files list'!$H$402</f>
        <v>0</v>
      </c>
      <c r="H7092" s="15"/>
      <c r="I7092" s="15"/>
      <c r="J7092" s="15"/>
      <c r="K7092" s="15"/>
      <c r="L7092" s="15" t="str">
        <f>CONCATENATE(F7092,G7092)</f>
        <v>param_trim &lt;- 0</v>
      </c>
      <c r="M7092" s="15"/>
      <c r="N7092" s="15"/>
      <c r="O7092" s="15"/>
      <c r="P7092" s="15"/>
      <c r="Q7092" s="15"/>
    </row>
    <row r="7093" spans="1:18" x14ac:dyDescent="0.15">
      <c r="A7093" s="15">
        <v>7092</v>
      </c>
      <c r="B7093" s="11">
        <v>162</v>
      </c>
      <c r="C7093" s="11">
        <v>4</v>
      </c>
      <c r="D7093" s="20" t="s">
        <v>21</v>
      </c>
      <c r="E7093" s="15"/>
      <c r="F7093" s="15"/>
      <c r="G7093" s="15"/>
      <c r="H7093" s="15"/>
      <c r="I7093" s="15"/>
      <c r="J7093" s="15"/>
      <c r="K7093" s="15"/>
      <c r="L7093" s="15"/>
      <c r="M7093" s="15"/>
      <c r="N7093" s="15"/>
      <c r="O7093" s="15"/>
      <c r="P7093" s="15"/>
      <c r="Q7093" s="15"/>
    </row>
    <row r="7094" spans="1:18" x14ac:dyDescent="0.15">
      <c r="A7094" s="15">
        <v>7093</v>
      </c>
      <c r="B7094" s="11">
        <v>162</v>
      </c>
      <c r="C7094" s="11">
        <v>5</v>
      </c>
      <c r="D7094" s="20" t="s">
        <v>22</v>
      </c>
      <c r="E7094" s="15"/>
      <c r="F7094" s="15"/>
      <c r="G7094" s="15"/>
      <c r="H7094" s="15"/>
      <c r="I7094" s="15"/>
      <c r="J7094" s="15"/>
      <c r="K7094" s="15"/>
      <c r="L7094" s="15"/>
      <c r="M7094" s="15"/>
      <c r="N7094" s="15"/>
      <c r="O7094" s="15"/>
      <c r="P7094" s="15"/>
      <c r="Q7094" s="15"/>
    </row>
    <row r="7095" spans="1:18" x14ac:dyDescent="0.15">
      <c r="A7095" s="15">
        <v>7094</v>
      </c>
      <c r="B7095" s="11">
        <v>162</v>
      </c>
      <c r="C7095" s="11">
        <v>6</v>
      </c>
      <c r="D7095" s="20" t="s">
        <v>23</v>
      </c>
      <c r="E7095" s="15"/>
      <c r="F7095" s="15"/>
      <c r="G7095" s="15"/>
      <c r="H7095" s="15"/>
      <c r="I7095" s="15"/>
      <c r="J7095" s="15"/>
      <c r="K7095" s="15"/>
      <c r="L7095" s="15"/>
      <c r="M7095" s="15"/>
      <c r="N7095" s="15"/>
      <c r="O7095" s="15"/>
      <c r="P7095" s="15"/>
      <c r="Q7095" s="15"/>
    </row>
    <row r="7096" spans="1:18" x14ac:dyDescent="0.15">
      <c r="A7096" s="15">
        <v>7095</v>
      </c>
      <c r="B7096" s="11">
        <v>162</v>
      </c>
      <c r="C7096" s="11">
        <v>7</v>
      </c>
      <c r="D7096" s="20" t="str">
        <f>L7096</f>
        <v>hoge1 &lt;- DNAStringSet(sread(fastq), start=1, end=hoge)</v>
      </c>
      <c r="E7096" s="15"/>
      <c r="F7096" s="15" t="s">
        <v>166</v>
      </c>
      <c r="G7096" s="15">
        <f>'1. Input and Output files list'!$G$402+1</f>
        <v>1</v>
      </c>
      <c r="H7096" s="15" t="s">
        <v>26</v>
      </c>
      <c r="I7096" s="15"/>
      <c r="J7096" s="15"/>
      <c r="K7096" s="15"/>
      <c r="L7096" s="15" t="str">
        <f>CONCATENATE(F7096,G7096,H7096)</f>
        <v>hoge1 &lt;- DNAStringSet(sread(fastq), start=1, end=hoge)</v>
      </c>
      <c r="M7096" s="15"/>
      <c r="N7096" s="15"/>
      <c r="O7096" s="15"/>
      <c r="P7096" s="15"/>
      <c r="Q7096" s="15"/>
    </row>
    <row r="7097" spans="1:18" x14ac:dyDescent="0.15">
      <c r="A7097" s="15">
        <v>7096</v>
      </c>
      <c r="B7097" s="11">
        <v>162</v>
      </c>
      <c r="C7097" s="11">
        <v>8</v>
      </c>
      <c r="D7097" s="20" t="str">
        <f>L7097</f>
        <v>hoge2 &lt;- BStringSet(quality(quality(fastq)), start=1, end=hoge)</v>
      </c>
      <c r="E7097" s="15"/>
      <c r="F7097" s="15" t="s">
        <v>167</v>
      </c>
      <c r="G7097" s="15">
        <f>'1. Input and Output files list'!$G$402+1</f>
        <v>1</v>
      </c>
      <c r="H7097" s="15" t="s">
        <v>26</v>
      </c>
      <c r="I7097" s="15"/>
      <c r="J7097" s="15"/>
      <c r="K7097" s="15"/>
      <c r="L7097" s="15" t="str">
        <f>CONCATENATE(F7097,G7097,H7097)</f>
        <v>hoge2 &lt;- BStringSet(quality(quality(fastq)), start=1, end=hoge)</v>
      </c>
      <c r="M7097" s="15"/>
      <c r="N7097" s="15"/>
      <c r="O7097" s="15"/>
      <c r="P7097" s="15"/>
      <c r="Q7097" s="15"/>
    </row>
    <row r="7098" spans="1:18" x14ac:dyDescent="0.15">
      <c r="A7098" s="15">
        <v>7097</v>
      </c>
      <c r="B7098" s="11">
        <v>162</v>
      </c>
      <c r="C7098" s="11">
        <v>9</v>
      </c>
      <c r="D7098" s="20" t="s">
        <v>24</v>
      </c>
      <c r="E7098" s="15"/>
      <c r="F7098" s="15"/>
      <c r="G7098" s="15"/>
      <c r="H7098" s="15"/>
      <c r="I7098" s="15"/>
      <c r="J7098" s="15"/>
      <c r="K7098" s="15"/>
      <c r="L7098" s="15"/>
      <c r="M7098" s="15"/>
      <c r="N7098" s="15"/>
      <c r="O7098" s="15"/>
      <c r="P7098" s="15"/>
      <c r="Q7098" s="15"/>
    </row>
    <row r="7099" spans="1:18" x14ac:dyDescent="0.15">
      <c r="A7099" s="15">
        <v>7098</v>
      </c>
      <c r="B7099" s="11">
        <v>162</v>
      </c>
      <c r="C7099" s="11">
        <v>10</v>
      </c>
      <c r="D7099" s="20" t="s">
        <v>96</v>
      </c>
      <c r="E7099" s="15"/>
      <c r="F7099" s="15"/>
      <c r="G7099" s="15"/>
      <c r="H7099" s="15"/>
      <c r="I7099" s="15"/>
      <c r="J7099" s="15"/>
      <c r="K7099" s="15"/>
      <c r="L7099" s="15"/>
      <c r="M7099" s="15"/>
      <c r="N7099" s="15"/>
      <c r="O7099" s="15"/>
      <c r="P7099" s="15"/>
      <c r="Q7099" s="15"/>
    </row>
    <row r="7100" spans="1:18" x14ac:dyDescent="0.15">
      <c r="A7100" s="15">
        <v>7099</v>
      </c>
      <c r="B7100" s="11">
        <v>162</v>
      </c>
      <c r="C7100" s="11">
        <v>11</v>
      </c>
      <c r="D7100" s="53" t="str">
        <f>R7100</f>
        <v>param1 &lt;- 35</v>
      </c>
      <c r="E7100" s="15"/>
      <c r="F7100" s="15" t="s">
        <v>843</v>
      </c>
      <c r="G7100" s="15">
        <f>'1. Input and Output files list'!$E$32</f>
        <v>35</v>
      </c>
      <c r="H7100" s="15"/>
      <c r="I7100" s="15"/>
      <c r="J7100" s="15"/>
      <c r="K7100" s="15"/>
      <c r="L7100" s="15"/>
      <c r="M7100" s="15"/>
      <c r="N7100" s="15"/>
      <c r="O7100" s="15"/>
      <c r="P7100" s="15"/>
      <c r="Q7100" s="15"/>
      <c r="R7100" t="str">
        <f>CONCATENATE(F7100,G7100,H7100)</f>
        <v>param1 &lt;- 35</v>
      </c>
    </row>
    <row r="7101" spans="1:18" x14ac:dyDescent="0.15">
      <c r="A7101" s="15">
        <v>7100</v>
      </c>
      <c r="B7101" s="11">
        <v>162</v>
      </c>
      <c r="C7101" s="11">
        <v>12</v>
      </c>
      <c r="D7101" s="53" t="str">
        <f>R7101</f>
        <v>param2 &lt;- 0.1</v>
      </c>
      <c r="E7101" s="15"/>
      <c r="F7101" s="15" t="s">
        <v>844</v>
      </c>
      <c r="G7101" s="15">
        <f>'1. Input and Output files list'!$E$34</f>
        <v>0.1</v>
      </c>
      <c r="H7101" s="15"/>
      <c r="I7101" s="15"/>
      <c r="J7101" s="15"/>
      <c r="K7101" s="15"/>
      <c r="L7101" s="15"/>
      <c r="M7101" s="15"/>
      <c r="N7101" s="15"/>
      <c r="O7101" s="15"/>
      <c r="P7101" s="15"/>
      <c r="Q7101" s="15"/>
      <c r="R7101" t="str">
        <f>CONCATENATE(F7101,G7101,H7101)</f>
        <v>param2 &lt;- 0.1</v>
      </c>
    </row>
    <row r="7102" spans="1:18" x14ac:dyDescent="0.15">
      <c r="A7102" s="15">
        <v>7101</v>
      </c>
      <c r="B7102" s="11">
        <v>162</v>
      </c>
      <c r="C7102" s="11">
        <v>13</v>
      </c>
      <c r="D7102" s="53" t="str">
        <f>R7102</f>
        <v>fastq &lt;- readFastq("C:/NGS/save/.fastq")</v>
      </c>
      <c r="E7102" s="15"/>
      <c r="F7102" s="15" t="s">
        <v>845</v>
      </c>
      <c r="G7102" s="15" t="str">
        <f>'1. Input and Output files list'!$E$6</f>
        <v>C:/NGS/save/</v>
      </c>
      <c r="H7102" s="5" t="str">
        <f>'1. Input and Output files list'!$I$402</f>
        <v>.fastq</v>
      </c>
      <c r="I7102" s="15" t="s">
        <v>4</v>
      </c>
      <c r="J7102" s="15">
        <v>162</v>
      </c>
      <c r="K7102" s="15"/>
      <c r="L7102" s="15"/>
      <c r="M7102" s="15"/>
      <c r="N7102" s="15"/>
      <c r="O7102" s="15"/>
      <c r="P7102" s="15"/>
      <c r="Q7102" s="15"/>
      <c r="R7102" t="str">
        <f>CONCATENATE(F7102,G7102,H7102,I7102)</f>
        <v>fastq &lt;- readFastq("C:/NGS/save/.fastq")</v>
      </c>
    </row>
    <row r="7103" spans="1:18" x14ac:dyDescent="0.15">
      <c r="A7103" s="15">
        <v>7102</v>
      </c>
      <c r="B7103" s="11">
        <v>162</v>
      </c>
      <c r="C7103" s="11">
        <v>14</v>
      </c>
      <c r="D7103" s="53" t="s">
        <v>840</v>
      </c>
      <c r="E7103" s="15"/>
      <c r="F7103" s="15"/>
      <c r="G7103" s="15"/>
      <c r="H7103" s="15"/>
      <c r="I7103" s="15"/>
      <c r="J7103" s="15"/>
      <c r="K7103" s="15"/>
      <c r="L7103" s="15"/>
      <c r="M7103" s="15"/>
      <c r="N7103" s="15"/>
      <c r="O7103" s="15"/>
      <c r="P7103" s="15"/>
      <c r="Q7103" s="15"/>
    </row>
    <row r="7104" spans="1:18" x14ac:dyDescent="0.15">
      <c r="A7104" s="15">
        <v>7103</v>
      </c>
      <c r="B7104" s="11">
        <v>162</v>
      </c>
      <c r="C7104" s="11">
        <v>15</v>
      </c>
      <c r="D7104" s="53" t="s">
        <v>841</v>
      </c>
      <c r="E7104" s="15"/>
      <c r="F7104" s="15"/>
      <c r="G7104" s="15"/>
      <c r="H7104" s="15"/>
      <c r="I7104" s="15"/>
      <c r="J7104" s="15"/>
      <c r="K7104" s="15"/>
      <c r="L7104" s="15"/>
      <c r="M7104" s="15"/>
      <c r="N7104" s="15"/>
      <c r="O7104" s="15"/>
      <c r="P7104" s="15"/>
      <c r="Q7104" s="15"/>
    </row>
    <row r="7105" spans="1:17" x14ac:dyDescent="0.15">
      <c r="A7105" s="15">
        <v>7104</v>
      </c>
      <c r="B7105" s="11">
        <v>162</v>
      </c>
      <c r="C7105" s="11">
        <v>16</v>
      </c>
      <c r="D7105" s="53" t="s">
        <v>842</v>
      </c>
      <c r="E7105" s="15"/>
      <c r="F7105" s="15"/>
      <c r="G7105" s="15"/>
      <c r="H7105" s="15"/>
      <c r="I7105" s="15"/>
      <c r="J7105" s="15"/>
      <c r="K7105" s="15"/>
      <c r="L7105" s="15"/>
      <c r="M7105" s="15"/>
      <c r="N7105" s="15"/>
      <c r="O7105" s="15"/>
      <c r="P7105" s="15"/>
      <c r="Q7105" s="15"/>
    </row>
    <row r="7106" spans="1:17" x14ac:dyDescent="0.15">
      <c r="A7106" s="15">
        <v>7105</v>
      </c>
      <c r="B7106" s="11">
        <v>162</v>
      </c>
      <c r="C7106" s="11">
        <v>17</v>
      </c>
      <c r="D7106" s="20" t="str">
        <f>L7106</f>
        <v xml:space="preserve">writeFastq(fastq, "C:/NGS/save/F2_Adap-0.fastq", compress=F)   </v>
      </c>
      <c r="E7106" s="15"/>
      <c r="F7106" s="15" t="s">
        <v>847</v>
      </c>
      <c r="G7106" s="15" t="str">
        <f>'1. Input and Output files list'!$E$6</f>
        <v>C:/NGS/save/</v>
      </c>
      <c r="H7106" s="15" t="s">
        <v>850</v>
      </c>
      <c r="I7106" s="15"/>
      <c r="J7106" s="15"/>
      <c r="K7106" s="15"/>
      <c r="L7106" s="15" t="str">
        <f>CONCATENATE(F7106,G7106,H7106,I7106,J7106)</f>
        <v xml:space="preserve">writeFastq(fastq, "C:/NGS/save/F2_Adap-0.fastq", compress=F)   </v>
      </c>
      <c r="M7106" s="15"/>
      <c r="N7106" s="15"/>
      <c r="O7106" s="15"/>
      <c r="P7106" s="15"/>
      <c r="Q7106" s="15"/>
    </row>
    <row r="7107" spans="1:17" x14ac:dyDescent="0.15">
      <c r="A7107" s="15">
        <v>7106</v>
      </c>
      <c r="B7107" s="11">
        <v>162</v>
      </c>
      <c r="C7107" s="11">
        <v>18</v>
      </c>
      <c r="D7107" s="20" t="str">
        <f>L7107</f>
        <v>in_f &lt;- "C:/NGS/save/F2_Adap-0.fastq"</v>
      </c>
      <c r="E7107" s="15"/>
      <c r="F7107" s="15" t="s">
        <v>14</v>
      </c>
      <c r="G7107" s="15" t="s">
        <v>13</v>
      </c>
      <c r="H7107" s="15" t="str">
        <f>'1. Input and Output files list'!$E$6</f>
        <v>C:/NGS/save/</v>
      </c>
      <c r="I7107" s="15" t="s">
        <v>849</v>
      </c>
      <c r="J7107" s="7"/>
      <c r="K7107" s="15"/>
      <c r="L7107" s="15" t="str">
        <f>CONCATENATE(F7107,G7107,H7107,I7107,J7107)</f>
        <v>in_f &lt;- "C:/NGS/save/F2_Adap-0.fastq"</v>
      </c>
      <c r="M7107" s="15"/>
      <c r="N7107" s="15"/>
      <c r="O7107" s="15"/>
      <c r="P7107" s="15"/>
      <c r="Q7107" s="15"/>
    </row>
    <row r="7108" spans="1:17" x14ac:dyDescent="0.15">
      <c r="A7108" s="15">
        <v>7107</v>
      </c>
      <c r="B7108" s="11">
        <v>162</v>
      </c>
      <c r="C7108" s="11">
        <v>19</v>
      </c>
      <c r="D7108" s="20" t="str">
        <f>L7108</f>
        <v>out_f &lt;- "C:/NGS/save/F2_Adap-1.fastq"</v>
      </c>
      <c r="E7108" s="15"/>
      <c r="F7108" s="15" t="s">
        <v>15</v>
      </c>
      <c r="G7108" s="15" t="str">
        <f>'1. Input and Output files list'!$E$6</f>
        <v>C:/NGS/save/</v>
      </c>
      <c r="H7108" s="15" t="s">
        <v>86</v>
      </c>
      <c r="I7108" s="15"/>
      <c r="J7108" s="15"/>
      <c r="K7108" s="15"/>
      <c r="L7108" s="15" t="str">
        <f>CONCATENATE(F7108,G7108,H7108)</f>
        <v>out_f &lt;- "C:/NGS/save/F2_Adap-1.fastq"</v>
      </c>
      <c r="M7108" s="15"/>
      <c r="N7108" s="15"/>
      <c r="O7108" s="15"/>
      <c r="P7108" s="15"/>
      <c r="Q7108" s="15"/>
    </row>
    <row r="7109" spans="1:17" x14ac:dyDescent="0.15">
      <c r="A7109" s="15">
        <v>7108</v>
      </c>
      <c r="B7109" s="11">
        <v>162</v>
      </c>
      <c r="C7109" s="11">
        <v>20</v>
      </c>
      <c r="D7109" s="20" t="str">
        <f>L7109</f>
        <v>param_adapter &lt;- "CATGAGATCGGAAGAGCGTCGTGTAGGGAAAGAGTGT"  #Adapter sequence 1</v>
      </c>
      <c r="E7109" s="15"/>
      <c r="F7109" s="11" t="s">
        <v>44</v>
      </c>
      <c r="G7109" s="11" t="str">
        <f>'1. Input and Output files list'!$E$64</f>
        <v>CATGAGATCGGAAGAGCGTCGTGTAGGGAAAGAGTGT</v>
      </c>
      <c r="H7109" s="11" t="s">
        <v>46</v>
      </c>
      <c r="I7109" s="15"/>
      <c r="J7109" s="15"/>
      <c r="K7109" s="15"/>
      <c r="L7109" s="15" t="str">
        <f>CONCATENATE(F7109,G7109,H7109)</f>
        <v>param_adapter &lt;- "CATGAGATCGGAAGAGCGTCGTGTAGGGAAAGAGTGT"  #Adapter sequence 1</v>
      </c>
      <c r="M7109" s="15"/>
      <c r="N7109" s="15"/>
      <c r="O7109" s="15"/>
      <c r="P7109" s="15"/>
      <c r="Q7109" s="15"/>
    </row>
    <row r="7110" spans="1:17" x14ac:dyDescent="0.15">
      <c r="A7110" s="15">
        <v>7109</v>
      </c>
      <c r="B7110" s="11">
        <v>162</v>
      </c>
      <c r="C7110" s="11">
        <v>21</v>
      </c>
      <c r="D7110" s="20" t="s">
        <v>28</v>
      </c>
      <c r="E7110" s="15"/>
      <c r="F7110" s="15"/>
      <c r="G7110" s="15"/>
      <c r="H7110" s="15"/>
      <c r="I7110" s="15"/>
      <c r="J7110" s="15"/>
      <c r="K7110" s="15"/>
      <c r="L7110" s="15"/>
      <c r="M7110" s="15"/>
      <c r="N7110" s="15"/>
      <c r="O7110" s="15"/>
      <c r="P7110" s="15"/>
      <c r="Q7110" s="15"/>
    </row>
    <row r="7111" spans="1:17" x14ac:dyDescent="0.15">
      <c r="A7111" s="15">
        <v>7110</v>
      </c>
      <c r="B7111" s="11">
        <v>162</v>
      </c>
      <c r="C7111" s="11">
        <v>22</v>
      </c>
      <c r="D7111" s="20" t="str">
        <f>L7111</f>
        <v>in_f &lt;- "C:/NGS/save/F2_Adap-1.fastq"</v>
      </c>
      <c r="E7111" s="15"/>
      <c r="F7111" s="15" t="s">
        <v>12</v>
      </c>
      <c r="G7111" s="15" t="str">
        <f>'1. Input and Output files list'!$E$6</f>
        <v>C:/NGS/save/</v>
      </c>
      <c r="H7111" s="15" t="s">
        <v>86</v>
      </c>
      <c r="I7111" s="15"/>
      <c r="J7111" s="15"/>
      <c r="K7111" s="15"/>
      <c r="L7111" s="15" t="str">
        <f>CONCATENATE(F7111,G7111,H7111)</f>
        <v>in_f &lt;- "C:/NGS/save/F2_Adap-1.fastq"</v>
      </c>
      <c r="M7111" s="15"/>
      <c r="N7111" s="15"/>
      <c r="O7111" s="15"/>
      <c r="P7111" s="15"/>
      <c r="Q7111" s="15"/>
    </row>
    <row r="7112" spans="1:17" x14ac:dyDescent="0.15">
      <c r="A7112" s="15">
        <v>7111</v>
      </c>
      <c r="B7112" s="11">
        <v>162</v>
      </c>
      <c r="C7112" s="11">
        <v>23</v>
      </c>
      <c r="D7112" s="20" t="str">
        <f>L7112</f>
        <v>out_f &lt;- "C:/NGS/save/F2_Adap-2.fastq"</v>
      </c>
      <c r="E7112" s="15"/>
      <c r="F7112" s="15" t="s">
        <v>15</v>
      </c>
      <c r="G7112" s="15" t="str">
        <f>'1. Input and Output files list'!$E$6</f>
        <v>C:/NGS/save/</v>
      </c>
      <c r="H7112" s="15" t="s">
        <v>87</v>
      </c>
      <c r="I7112" s="15"/>
      <c r="J7112" s="15"/>
      <c r="K7112" s="15"/>
      <c r="L7112" s="15" t="str">
        <f>CONCATENATE(F7112,G7112,H7112)</f>
        <v>out_f &lt;- "C:/NGS/save/F2_Adap-2.fastq"</v>
      </c>
      <c r="M7112" s="15"/>
      <c r="N7112" s="15"/>
      <c r="O7112" s="15"/>
      <c r="P7112" s="15"/>
      <c r="Q7112" s="15"/>
    </row>
    <row r="7113" spans="1:17" x14ac:dyDescent="0.15">
      <c r="A7113" s="15">
        <v>7112</v>
      </c>
      <c r="B7113" s="11">
        <v>162</v>
      </c>
      <c r="C7113" s="11">
        <v>24</v>
      </c>
      <c r="D7113" s="20" t="str">
        <f>L7113</f>
        <v>param_adapter &lt;- "TAAGATCGGAAGAGCACACGTCTGAACTCCAGTCAC"  #Adapter sequence 2</v>
      </c>
      <c r="E7113" s="15"/>
      <c r="F7113" s="11" t="s">
        <v>44</v>
      </c>
      <c r="G7113" s="15" t="str">
        <f>'1. Input and Output files list'!$E$65</f>
        <v>TAAGATCGGAAGAGCACACGTCTGAACTCCAGTCAC</v>
      </c>
      <c r="H7113" s="11" t="s">
        <v>47</v>
      </c>
      <c r="I7113" s="15"/>
      <c r="J7113" s="15"/>
      <c r="K7113" s="15"/>
      <c r="L7113" s="15" t="str">
        <f>CONCATENATE(F7113,G7113,H7113)</f>
        <v>param_adapter &lt;- "TAAGATCGGAAGAGCACACGTCTGAACTCCAGTCAC"  #Adapter sequence 2</v>
      </c>
      <c r="M7113" s="15"/>
      <c r="N7113" s="15"/>
      <c r="O7113" s="15"/>
      <c r="P7113" s="15"/>
      <c r="Q7113" s="15"/>
    </row>
    <row r="7114" spans="1:17" x14ac:dyDescent="0.15">
      <c r="A7114" s="15">
        <v>7113</v>
      </c>
      <c r="B7114" s="11">
        <v>162</v>
      </c>
      <c r="C7114" s="11">
        <v>25</v>
      </c>
      <c r="D7114" s="20" t="s">
        <v>29</v>
      </c>
      <c r="E7114" s="15"/>
      <c r="F7114" s="15"/>
      <c r="G7114" s="15"/>
      <c r="H7114" s="15"/>
      <c r="I7114" s="15"/>
      <c r="J7114" s="15"/>
      <c r="K7114" s="15"/>
      <c r="L7114" s="15"/>
      <c r="M7114" s="15"/>
      <c r="N7114" s="15"/>
      <c r="O7114" s="15"/>
      <c r="P7114" s="15"/>
      <c r="Q7114" s="15"/>
    </row>
    <row r="7115" spans="1:17" x14ac:dyDescent="0.15">
      <c r="A7115" s="15">
        <v>7114</v>
      </c>
      <c r="B7115" s="11">
        <v>162</v>
      </c>
      <c r="C7115" s="11">
        <v>26</v>
      </c>
      <c r="D7115" s="20" t="str">
        <f>L7115</f>
        <v>in_f &lt;- "C:/NGS/save/F2_Adap-2.fastq"</v>
      </c>
      <c r="E7115" s="15"/>
      <c r="F7115" s="15" t="s">
        <v>12</v>
      </c>
      <c r="G7115" s="15" t="str">
        <f>'1. Input and Output files list'!$E$6</f>
        <v>C:/NGS/save/</v>
      </c>
      <c r="H7115" s="15" t="s">
        <v>87</v>
      </c>
      <c r="I7115" s="15"/>
      <c r="J7115" s="15"/>
      <c r="K7115" s="15"/>
      <c r="L7115" s="15" t="str">
        <f>CONCATENATE(F7115,G7115,H7115)</f>
        <v>in_f &lt;- "C:/NGS/save/F2_Adap-2.fastq"</v>
      </c>
      <c r="M7115" s="15"/>
      <c r="N7115" s="15"/>
      <c r="O7115" s="15"/>
      <c r="P7115" s="15"/>
      <c r="Q7115" s="15"/>
    </row>
    <row r="7116" spans="1:17" x14ac:dyDescent="0.15">
      <c r="A7116" s="15">
        <v>7115</v>
      </c>
      <c r="B7116" s="11">
        <v>162</v>
      </c>
      <c r="C7116" s="11">
        <v>27</v>
      </c>
      <c r="D7116" s="20" t="str">
        <f>L7116</f>
        <v>out_f &lt;- "C:/NGS/save/F2_Adap-3.fastq"</v>
      </c>
      <c r="E7116" s="15"/>
      <c r="F7116" s="15" t="s">
        <v>15</v>
      </c>
      <c r="G7116" s="15" t="str">
        <f>'1. Input and Output files list'!$E$6</f>
        <v>C:/NGS/save/</v>
      </c>
      <c r="H7116" s="15" t="s">
        <v>88</v>
      </c>
      <c r="I7116" s="15"/>
      <c r="J7116" s="15"/>
      <c r="K7116" s="15"/>
      <c r="L7116" s="15" t="str">
        <f>CONCATENATE(F7116,G7116,H7116)</f>
        <v>out_f &lt;- "C:/NGS/save/F2_Adap-3.fastq"</v>
      </c>
      <c r="M7116" s="15"/>
      <c r="N7116" s="15"/>
      <c r="O7116" s="15"/>
      <c r="P7116" s="15"/>
      <c r="Q7116" s="15"/>
    </row>
    <row r="7117" spans="1:17" x14ac:dyDescent="0.15">
      <c r="A7117" s="15">
        <v>7116</v>
      </c>
      <c r="B7117" s="11">
        <v>162</v>
      </c>
      <c r="C7117" s="11">
        <v>28</v>
      </c>
      <c r="D7117" s="20" t="str">
        <f>L7117</f>
        <v>param_adapter &lt;- "TAAGATCGGAAGAGCGTCGTGTAGGGAAAGAGTGT"  #Adapter sequence 3</v>
      </c>
      <c r="E7117" s="15"/>
      <c r="F7117" s="15" t="s">
        <v>44</v>
      </c>
      <c r="G7117" s="15" t="str">
        <f>'1. Input and Output files list'!$E$66</f>
        <v>TAAGATCGGAAGAGCGTCGTGTAGGGAAAGAGTGT</v>
      </c>
      <c r="H7117" s="15" t="s">
        <v>49</v>
      </c>
      <c r="I7117" s="15"/>
      <c r="J7117" s="15"/>
      <c r="K7117" s="15"/>
      <c r="L7117" s="15" t="str">
        <f>CONCATENATE(F7117,G7117,H7117)</f>
        <v>param_adapter &lt;- "TAAGATCGGAAGAGCGTCGTGTAGGGAAAGAGTGT"  #Adapter sequence 3</v>
      </c>
      <c r="M7117" s="15"/>
      <c r="N7117" s="15"/>
      <c r="O7117" s="15"/>
      <c r="P7117" s="15"/>
      <c r="Q7117" s="15"/>
    </row>
    <row r="7118" spans="1:17" x14ac:dyDescent="0.15">
      <c r="A7118" s="15">
        <v>7117</v>
      </c>
      <c r="B7118" s="11">
        <v>162</v>
      </c>
      <c r="C7118" s="11">
        <v>29</v>
      </c>
      <c r="D7118" s="20" t="s">
        <v>30</v>
      </c>
      <c r="E7118" s="15"/>
      <c r="F7118" s="15"/>
      <c r="G7118" s="15"/>
      <c r="H7118" s="15"/>
      <c r="I7118" s="15"/>
      <c r="J7118" s="15"/>
      <c r="K7118" s="15"/>
      <c r="L7118" s="15"/>
      <c r="M7118" s="15"/>
      <c r="N7118" s="15"/>
      <c r="O7118" s="15"/>
      <c r="P7118" s="15"/>
      <c r="Q7118" s="15"/>
    </row>
    <row r="7119" spans="1:17" x14ac:dyDescent="0.15">
      <c r="A7119" s="15">
        <v>7118</v>
      </c>
      <c r="B7119" s="11">
        <v>162</v>
      </c>
      <c r="C7119" s="11">
        <v>30</v>
      </c>
      <c r="D7119" s="20" t="str">
        <f>L7119</f>
        <v>in_f &lt;- "C:/NGS/save/F2_Adap-3.fastq"</v>
      </c>
      <c r="E7119" s="15"/>
      <c r="F7119" s="15" t="s">
        <v>12</v>
      </c>
      <c r="G7119" s="15" t="str">
        <f>'1. Input and Output files list'!$E$6</f>
        <v>C:/NGS/save/</v>
      </c>
      <c r="H7119" s="15" t="s">
        <v>88</v>
      </c>
      <c r="I7119" s="15"/>
      <c r="J7119" s="15"/>
      <c r="K7119" s="15"/>
      <c r="L7119" s="15" t="str">
        <f>CONCATENATE(F7119,G7119,H7119)</f>
        <v>in_f &lt;- "C:/NGS/save/F2_Adap-3.fastq"</v>
      </c>
      <c r="M7119" s="15"/>
      <c r="N7119" s="15"/>
      <c r="O7119" s="15"/>
      <c r="P7119" s="15"/>
      <c r="Q7119" s="15"/>
    </row>
    <row r="7120" spans="1:17" x14ac:dyDescent="0.15">
      <c r="A7120" s="15">
        <v>7119</v>
      </c>
      <c r="B7120" s="11">
        <v>162</v>
      </c>
      <c r="C7120" s="11">
        <v>31</v>
      </c>
      <c r="D7120" s="20" t="str">
        <f>L7120</f>
        <v>out_f &lt;- "C:/NGS/save/AdapterTrim_.fastq"</v>
      </c>
      <c r="E7120" s="15"/>
      <c r="F7120" s="15" t="s">
        <v>36</v>
      </c>
      <c r="G7120" s="15" t="str">
        <f>'1. Input and Output files list'!$E$6</f>
        <v>C:/NGS/save/</v>
      </c>
      <c r="H7120" s="15" t="s">
        <v>38</v>
      </c>
      <c r="I7120" s="15" t="str">
        <f>'1. Input and Output files list'!$I$402</f>
        <v>.fastq</v>
      </c>
      <c r="J7120" s="15" t="s">
        <v>16</v>
      </c>
      <c r="K7120" s="15"/>
      <c r="L7120" s="15" t="str">
        <f>CONCATENATE(F7120,G7120,H7120,I7120,J7120)</f>
        <v>out_f &lt;- "C:/NGS/save/AdapterTrim_.fastq"</v>
      </c>
      <c r="M7120" s="15"/>
      <c r="N7120" s="15"/>
      <c r="O7120" s="15"/>
      <c r="P7120" s="15"/>
      <c r="Q7120" s="15"/>
    </row>
    <row r="7121" spans="1:20" x14ac:dyDescent="0.15">
      <c r="A7121" s="15">
        <v>7120</v>
      </c>
      <c r="B7121" s="11">
        <v>162</v>
      </c>
      <c r="C7121" s="11">
        <v>32</v>
      </c>
      <c r="D7121" s="20" t="str">
        <f>L7121</f>
        <v>param_adapter &lt;- "CATGAGATCGGAAGAGCACACGTCTGAACTCCAGTCAC"  #Adapter sequence 4</v>
      </c>
      <c r="E7121" s="15"/>
      <c r="F7121" s="15" t="s">
        <v>44</v>
      </c>
      <c r="G7121" s="15" t="str">
        <f>'1. Input and Output files list'!$E$67</f>
        <v>CATGAGATCGGAAGAGCACACGTCTGAACTCCAGTCAC</v>
      </c>
      <c r="H7121" s="15" t="s">
        <v>51</v>
      </c>
      <c r="I7121" s="15"/>
      <c r="J7121" s="15"/>
      <c r="K7121" s="15"/>
      <c r="L7121" s="15" t="str">
        <f>CONCATENATE(F7121,G7121,H7121)</f>
        <v>param_adapter &lt;- "CATGAGATCGGAAGAGCACACGTCTGAACTCCAGTCAC"  #Adapter sequence 4</v>
      </c>
      <c r="M7121" s="15"/>
      <c r="N7121" s="15"/>
      <c r="O7121" s="15"/>
      <c r="P7121" s="15"/>
      <c r="Q7121" s="15"/>
    </row>
    <row r="7122" spans="1:20" x14ac:dyDescent="0.15">
      <c r="A7122" s="15">
        <v>7121</v>
      </c>
      <c r="B7122" s="11">
        <v>162</v>
      </c>
      <c r="C7122" s="11">
        <v>33</v>
      </c>
      <c r="D7122" s="20" t="s">
        <v>31</v>
      </c>
      <c r="E7122" s="15"/>
      <c r="F7122" s="15"/>
      <c r="G7122" s="15"/>
      <c r="H7122" s="15"/>
      <c r="I7122" s="15"/>
      <c r="J7122" s="15"/>
      <c r="K7122" s="15"/>
      <c r="L7122" s="15"/>
      <c r="M7122" s="15"/>
      <c r="N7122" s="15"/>
      <c r="O7122" s="15"/>
      <c r="P7122" s="15"/>
      <c r="Q7122" s="15"/>
    </row>
    <row r="7123" spans="1:20" x14ac:dyDescent="0.15">
      <c r="A7123" s="15">
        <v>7122</v>
      </c>
      <c r="B7123" s="11">
        <v>162</v>
      </c>
      <c r="C7123" s="11">
        <v>34</v>
      </c>
      <c r="D7123" s="20" t="s">
        <v>32</v>
      </c>
      <c r="E7123" s="15"/>
      <c r="F7123" s="15"/>
      <c r="G7123" s="15"/>
      <c r="H7123" s="15"/>
      <c r="I7123" s="15"/>
      <c r="J7123" s="15"/>
      <c r="K7123" s="15"/>
      <c r="L7123" s="15"/>
      <c r="M7123" s="15"/>
      <c r="N7123" s="15"/>
      <c r="O7123" s="15"/>
      <c r="P7123" s="15"/>
      <c r="Q7123" s="15"/>
    </row>
    <row r="7124" spans="1:20" x14ac:dyDescent="0.15">
      <c r="A7124" s="15">
        <v>7123</v>
      </c>
      <c r="B7124" s="11">
        <v>162</v>
      </c>
      <c r="C7124" s="11">
        <v>35</v>
      </c>
      <c r="D7124" s="20" t="str">
        <f>L7124</f>
        <v>write.csv(res, "C:/NGS/save/.fastq.csv")</v>
      </c>
      <c r="E7124" s="15"/>
      <c r="F7124" s="15" t="s">
        <v>35</v>
      </c>
      <c r="G7124" s="15" t="str">
        <f>'1. Input and Output files list'!$E$6</f>
        <v>C:/NGS/save/</v>
      </c>
      <c r="H7124" s="15" t="str">
        <f>'1. Input and Output files list'!$I$402</f>
        <v>.fastq</v>
      </c>
      <c r="I7124" s="15" t="s">
        <v>34</v>
      </c>
      <c r="J7124" s="15"/>
      <c r="K7124" s="15"/>
      <c r="L7124" s="15" t="str">
        <f>CONCATENATE(F7124,G7124,H7124,I7124)</f>
        <v>write.csv(res, "C:/NGS/save/.fastq.csv")</v>
      </c>
      <c r="M7124" s="15"/>
      <c r="N7124" s="15"/>
      <c r="O7124" s="15"/>
      <c r="P7124" s="15"/>
      <c r="Q7124" s="15"/>
    </row>
    <row r="7125" spans="1:20" x14ac:dyDescent="0.15">
      <c r="A7125" s="15">
        <v>7124</v>
      </c>
      <c r="B7125" s="11">
        <v>162</v>
      </c>
      <c r="C7125" s="11">
        <v>36</v>
      </c>
      <c r="D7125" s="20" t="str">
        <f>L7125</f>
        <v>system.time(fastq &lt;- fread("C:/NGS/save/AdapterTrim_.fastq", header=F, sep="\t", na.strings="NA", strip.white=TRUE, verbose=TRUE))</v>
      </c>
      <c r="E7125" s="15"/>
      <c r="F7125" s="15" t="s">
        <v>92</v>
      </c>
      <c r="G7125" s="15" t="str">
        <f>'1. Input and Output files list'!$E$6</f>
        <v>C:/NGS/save/</v>
      </c>
      <c r="H7125" s="15" t="s">
        <v>38</v>
      </c>
      <c r="I7125" s="15" t="str">
        <f>'1. Input and Output files list'!$I$402</f>
        <v>.fastq</v>
      </c>
      <c r="J7125" s="15" t="s">
        <v>20</v>
      </c>
      <c r="K7125" s="15"/>
      <c r="L7125" s="15" t="str">
        <f>CONCATENATE(F7125,G7125,H7125,I7125,J7125)</f>
        <v>system.time(fastq &lt;- fread("C:/NGS/save/AdapterTrim_.fastq", header=F, sep="\t", na.strings="NA", strip.white=TRUE, verbose=TRUE))</v>
      </c>
      <c r="M7125" s="15"/>
      <c r="N7125" s="15"/>
      <c r="O7125" s="15"/>
      <c r="P7125" s="15"/>
      <c r="Q7125" s="15"/>
    </row>
    <row r="7126" spans="1:20" x14ac:dyDescent="0.15">
      <c r="A7126" s="15">
        <v>7125</v>
      </c>
      <c r="B7126" s="11">
        <v>162</v>
      </c>
      <c r="C7126" s="11">
        <v>37</v>
      </c>
      <c r="D7126" s="20" t="str">
        <f>T7126</f>
        <v>file.remove("C:/NGS/save/AdapterTrim_.fastq","C:/NGS/save/F2_Adap-0.fastq","C:/NGS/save/F2_Adap-1.fastq","C:/NGS/save/F2_Adap-2.fastq","C:/NGS/save/F2_Adap-3.fastq")</v>
      </c>
      <c r="E7126" s="15"/>
      <c r="F7126" s="15" t="s">
        <v>11</v>
      </c>
      <c r="G7126" s="15" t="str">
        <f>'1. Input and Output files list'!$E$6</f>
        <v>C:/NGS/save/</v>
      </c>
      <c r="H7126" s="15" t="s">
        <v>38</v>
      </c>
      <c r="I7126" s="15" t="str">
        <f>'1. Input and Output files list'!$I$402</f>
        <v>.fastq</v>
      </c>
      <c r="J7126" s="15" t="s">
        <v>852</v>
      </c>
      <c r="K7126" s="15" t="str">
        <f>'1. Input and Output files list'!$E$6</f>
        <v>C:/NGS/save/</v>
      </c>
      <c r="L7126" s="15" t="s">
        <v>851</v>
      </c>
      <c r="M7126" s="15" t="str">
        <f>'1. Input and Output files list'!$E$6</f>
        <v>C:/NGS/save/</v>
      </c>
      <c r="N7126" s="15" t="s">
        <v>89</v>
      </c>
      <c r="O7126" s="15" t="str">
        <f>'1. Input and Output files list'!$E$6</f>
        <v>C:/NGS/save/</v>
      </c>
      <c r="P7126" s="15" t="s">
        <v>90</v>
      </c>
      <c r="Q7126" s="15" t="str">
        <f>'1. Input and Output files list'!$E$6</f>
        <v>C:/NGS/save/</v>
      </c>
      <c r="R7126" t="s">
        <v>91</v>
      </c>
      <c r="T7126" t="str">
        <f>CONCATENATE(F7126,G7126,H7126,I7126,J7126,K7126,L7126,M7126,N7126,O7126,P7126,Q7126,R7126)</f>
        <v>file.remove("C:/NGS/save/AdapterTrim_.fastq","C:/NGS/save/F2_Adap-0.fastq","C:/NGS/save/F2_Adap-1.fastq","C:/NGS/save/F2_Adap-2.fastq","C:/NGS/save/F2_Adap-3.fastq")</v>
      </c>
    </row>
    <row r="7127" spans="1:20" x14ac:dyDescent="0.15">
      <c r="A7127" s="15">
        <v>7126</v>
      </c>
      <c r="B7127" s="11">
        <v>162</v>
      </c>
      <c r="C7127" s="11">
        <v>38</v>
      </c>
      <c r="D7127" s="20" t="s">
        <v>93</v>
      </c>
      <c r="E7127" s="15"/>
      <c r="F7127" s="15"/>
      <c r="G7127" s="15"/>
      <c r="H7127" s="15"/>
      <c r="I7127" s="15"/>
      <c r="J7127" s="15"/>
      <c r="K7127" s="15"/>
      <c r="L7127" s="15"/>
      <c r="M7127" s="15"/>
      <c r="N7127" s="15"/>
      <c r="O7127" s="15"/>
      <c r="P7127" s="15"/>
      <c r="Q7127" s="15"/>
    </row>
    <row r="7128" spans="1:20" x14ac:dyDescent="0.15">
      <c r="A7128" s="15">
        <v>7127</v>
      </c>
      <c r="B7128" s="11">
        <v>162</v>
      </c>
      <c r="C7128" s="11">
        <v>39</v>
      </c>
      <c r="D7128" s="20" t="s">
        <v>2</v>
      </c>
      <c r="E7128" s="15"/>
      <c r="F7128" s="15"/>
      <c r="G7128" s="15"/>
      <c r="H7128" s="15"/>
      <c r="I7128" s="15"/>
      <c r="J7128" s="15"/>
      <c r="K7128" s="15"/>
      <c r="L7128" s="15"/>
      <c r="M7128" s="15"/>
      <c r="N7128" s="15"/>
      <c r="O7128" s="15"/>
      <c r="P7128" s="15"/>
      <c r="Q7128" s="15"/>
    </row>
    <row r="7129" spans="1:20" x14ac:dyDescent="0.15">
      <c r="A7129" s="15">
        <v>7128</v>
      </c>
      <c r="B7129" s="11">
        <v>162</v>
      </c>
      <c r="C7129" s="11">
        <v>40</v>
      </c>
      <c r="D7129" s="20" t="str">
        <f>K7129</f>
        <v>system.time(write.csv(RADtag, file="C:/NGS/save/.tagcount", row.names = F))</v>
      </c>
      <c r="E7129" s="15"/>
      <c r="F7129" s="15" t="s">
        <v>164</v>
      </c>
      <c r="G7129" s="15" t="str">
        <f>'1. Input and Output files list'!$E$6</f>
        <v>C:/NGS/save/</v>
      </c>
      <c r="H7129" s="15" t="str">
        <f>'1. Input and Output files list'!$J$402</f>
        <v>.tagcount</v>
      </c>
      <c r="I7129" s="15" t="s">
        <v>210</v>
      </c>
      <c r="J7129" s="15"/>
      <c r="K7129" s="15" t="str">
        <f>CONCATENATE(F7129,G7129,H7129,I7129)</f>
        <v>system.time(write.csv(RADtag, file="C:/NGS/save/.tagcount", row.names = F))</v>
      </c>
      <c r="L7129" s="15"/>
      <c r="M7129" s="15"/>
      <c r="N7129" s="15"/>
      <c r="O7129" s="15"/>
      <c r="P7129" s="15"/>
      <c r="Q7129" s="15"/>
    </row>
    <row r="7130" spans="1:20" x14ac:dyDescent="0.15">
      <c r="A7130" s="15">
        <v>7129</v>
      </c>
      <c r="B7130" s="11">
        <v>162</v>
      </c>
      <c r="C7130" s="11">
        <v>41</v>
      </c>
      <c r="D7130" s="20" t="str">
        <f>L7130</f>
        <v>file.remove("C:/NGS/save/.fastq")</v>
      </c>
      <c r="E7130" s="15"/>
      <c r="F7130" s="15" t="s">
        <v>97</v>
      </c>
      <c r="G7130" s="15" t="s">
        <v>13</v>
      </c>
      <c r="H7130" s="15" t="str">
        <f>'1. Input and Output files list'!$E$6</f>
        <v>C:/NGS/save/</v>
      </c>
      <c r="I7130" s="15" t="str">
        <f>'1. Input and Output files list'!$I$402</f>
        <v>.fastq</v>
      </c>
      <c r="J7130" s="7" t="s">
        <v>16</v>
      </c>
      <c r="K7130" s="15" t="s">
        <v>52</v>
      </c>
      <c r="L7130" s="15" t="str">
        <f>CONCATENATE(F7130,G7130,H7130,I7130,J7130,K7130)</f>
        <v>file.remove("C:/NGS/save/.fastq")</v>
      </c>
      <c r="M7130" s="15"/>
      <c r="N7130" s="15"/>
      <c r="O7130" s="15"/>
      <c r="P7130" s="15"/>
      <c r="Q7130" s="15"/>
    </row>
    <row r="7131" spans="1:20" x14ac:dyDescent="0.15">
      <c r="A7131" s="15">
        <v>7130</v>
      </c>
      <c r="B7131" s="11">
        <v>162</v>
      </c>
      <c r="C7131" s="11">
        <v>42</v>
      </c>
      <c r="D7131" s="20" t="s">
        <v>170</v>
      </c>
      <c r="E7131" s="15"/>
      <c r="F7131" s="15"/>
      <c r="G7131" s="15"/>
      <c r="H7131" s="15"/>
      <c r="I7131" s="15"/>
      <c r="J7131" s="15"/>
      <c r="K7131" s="15"/>
      <c r="L7131" s="15"/>
      <c r="M7131" s="15"/>
      <c r="N7131" s="15"/>
      <c r="O7131" s="15"/>
      <c r="P7131" s="15"/>
      <c r="Q7131" s="15"/>
    </row>
    <row r="7132" spans="1:20" x14ac:dyDescent="0.15">
      <c r="A7132" s="15">
        <v>7131</v>
      </c>
      <c r="B7132" s="11">
        <v>162</v>
      </c>
      <c r="C7132" s="11">
        <v>43</v>
      </c>
      <c r="D7132" s="20" t="str">
        <f>L7132</f>
        <v>system.time(write.csv(RAD_1over, file="C:/NGS/save/.tagcount1over", row.names = F))</v>
      </c>
      <c r="E7132" s="15"/>
      <c r="F7132" s="10" t="s">
        <v>171</v>
      </c>
      <c r="G7132" s="15" t="str">
        <f>'1. Input and Output files list'!$E$6</f>
        <v>C:/NGS/save/</v>
      </c>
      <c r="H7132" s="10" t="str">
        <f>'1. Input and Output files list'!$K$402</f>
        <v>.tagcount1over</v>
      </c>
      <c r="I7132" s="10" t="s">
        <v>210</v>
      </c>
      <c r="J7132" s="15"/>
      <c r="K7132" s="15"/>
      <c r="L7132" s="15" t="str">
        <f>CONCATENATE(F7132,G7132,H7132,I7132)</f>
        <v>system.time(write.csv(RAD_1over, file="C:/NGS/save/.tagcount1over", row.names = F))</v>
      </c>
      <c r="M7132" s="15"/>
      <c r="N7132" s="15"/>
      <c r="O7132" s="15"/>
      <c r="P7132" s="15"/>
      <c r="Q7132" s="15"/>
    </row>
    <row r="7133" spans="1:20" x14ac:dyDescent="0.15">
      <c r="A7133" s="15">
        <v>7132</v>
      </c>
      <c r="B7133" s="11">
        <v>162</v>
      </c>
      <c r="C7133" s="11">
        <v>44</v>
      </c>
      <c r="D7133" s="20" t="s">
        <v>1073</v>
      </c>
      <c r="E7133" s="15"/>
      <c r="F7133" s="15"/>
      <c r="G7133" s="15"/>
      <c r="H7133" s="15"/>
      <c r="I7133" s="15"/>
      <c r="J7133" s="15"/>
      <c r="K7133" s="15"/>
      <c r="L7133" s="15"/>
      <c r="M7133" s="15"/>
      <c r="N7133" s="15"/>
      <c r="O7133" s="15"/>
      <c r="P7133" s="15"/>
      <c r="Q7133" s="15"/>
    </row>
    <row r="7134" spans="1:20" x14ac:dyDescent="0.15">
      <c r="A7134" s="15">
        <v>7133</v>
      </c>
      <c r="B7134" s="11">
        <v>163</v>
      </c>
      <c r="C7134" s="11">
        <v>1</v>
      </c>
      <c r="D7134" s="20" t="str">
        <f>L7134</f>
        <v>in_f &lt;- c("0", "0")</v>
      </c>
      <c r="E7134" s="15"/>
      <c r="F7134" s="15" t="s">
        <v>3</v>
      </c>
      <c r="G7134" s="15">
        <f>'1. Input and Output files list'!$E$404</f>
        <v>0</v>
      </c>
      <c r="H7134" s="15" t="s">
        <v>10</v>
      </c>
      <c r="I7134" s="15">
        <f>'1. Input and Output files list'!$E$405</f>
        <v>0</v>
      </c>
      <c r="J7134" s="15" t="s">
        <v>4</v>
      </c>
      <c r="K7134" s="15"/>
      <c r="L7134" s="15" t="str">
        <f>CONCATENATE(F7134,G7134,H7134,I7134,J7134)</f>
        <v>in_f &lt;- c("0", "0")</v>
      </c>
      <c r="M7134" s="15"/>
      <c r="N7134" s="15"/>
      <c r="O7134" s="15"/>
      <c r="P7134" s="15"/>
      <c r="Q7134" s="15"/>
    </row>
    <row r="7135" spans="1:20" x14ac:dyDescent="0.15">
      <c r="A7135" s="15">
        <v>7134</v>
      </c>
      <c r="B7135" s="11">
        <v>163</v>
      </c>
      <c r="C7135" s="11">
        <v>2</v>
      </c>
      <c r="D7135" s="20" t="str">
        <f>L7135</f>
        <v>out_f &lt;- "C:/NGS/save/.fastq"</v>
      </c>
      <c r="E7135" s="15"/>
      <c r="F7135" s="15" t="s">
        <v>95</v>
      </c>
      <c r="G7135" s="15" t="s">
        <v>13</v>
      </c>
      <c r="H7135" s="15" t="str">
        <f>'1. Input and Output files list'!$E$6</f>
        <v>C:/NGS/save/</v>
      </c>
      <c r="I7135" s="15" t="str">
        <f>'1. Input and Output files list'!$I$404</f>
        <v>.fastq</v>
      </c>
      <c r="J7135" s="7" t="s">
        <v>16</v>
      </c>
      <c r="K7135" s="15"/>
      <c r="L7135" s="15" t="str">
        <f>CONCATENATE(F7135,G7135,H7135,I7135,J7135)</f>
        <v>out_f &lt;- "C:/NGS/save/.fastq"</v>
      </c>
      <c r="M7135" s="15"/>
      <c r="N7135" s="15"/>
      <c r="O7135" s="15"/>
      <c r="P7135" s="15"/>
      <c r="Q7135" s="15"/>
    </row>
    <row r="7136" spans="1:20" x14ac:dyDescent="0.15">
      <c r="A7136" s="15">
        <v>7135</v>
      </c>
      <c r="B7136" s="11">
        <v>163</v>
      </c>
      <c r="C7136" s="11">
        <v>3</v>
      </c>
      <c r="D7136" s="20" t="str">
        <f>L7136</f>
        <v>param_trim &lt;- 0</v>
      </c>
      <c r="E7136" s="15"/>
      <c r="F7136" s="15" t="s">
        <v>163</v>
      </c>
      <c r="G7136" s="15">
        <f>'1. Input and Output files list'!$H$404</f>
        <v>0</v>
      </c>
      <c r="H7136" s="15"/>
      <c r="I7136" s="15"/>
      <c r="J7136" s="15"/>
      <c r="K7136" s="15"/>
      <c r="L7136" s="15" t="str">
        <f>CONCATENATE(F7136,G7136)</f>
        <v>param_trim &lt;- 0</v>
      </c>
      <c r="M7136" s="15"/>
      <c r="N7136" s="15"/>
      <c r="O7136" s="15"/>
      <c r="P7136" s="15"/>
      <c r="Q7136" s="15"/>
    </row>
    <row r="7137" spans="1:18" x14ac:dyDescent="0.15">
      <c r="A7137" s="15">
        <v>7136</v>
      </c>
      <c r="B7137" s="11">
        <v>163</v>
      </c>
      <c r="C7137" s="11">
        <v>4</v>
      </c>
      <c r="D7137" s="20" t="s">
        <v>21</v>
      </c>
      <c r="E7137" s="15"/>
      <c r="F7137" s="15"/>
      <c r="G7137" s="15"/>
      <c r="H7137" s="15"/>
      <c r="I7137" s="15"/>
      <c r="J7137" s="15"/>
      <c r="K7137" s="15"/>
      <c r="L7137" s="15"/>
      <c r="M7137" s="15"/>
      <c r="N7137" s="15"/>
      <c r="O7137" s="15"/>
      <c r="P7137" s="15"/>
      <c r="Q7137" s="15"/>
    </row>
    <row r="7138" spans="1:18" x14ac:dyDescent="0.15">
      <c r="A7138" s="15">
        <v>7137</v>
      </c>
      <c r="B7138" s="11">
        <v>163</v>
      </c>
      <c r="C7138" s="11">
        <v>5</v>
      </c>
      <c r="D7138" s="20" t="s">
        <v>22</v>
      </c>
      <c r="E7138" s="15"/>
      <c r="F7138" s="15"/>
      <c r="G7138" s="15"/>
      <c r="H7138" s="15"/>
      <c r="I7138" s="15"/>
      <c r="J7138" s="15"/>
      <c r="K7138" s="15"/>
      <c r="L7138" s="15"/>
      <c r="M7138" s="15"/>
      <c r="N7138" s="15"/>
      <c r="O7138" s="15"/>
      <c r="P7138" s="15"/>
      <c r="Q7138" s="15"/>
    </row>
    <row r="7139" spans="1:18" x14ac:dyDescent="0.15">
      <c r="A7139" s="15">
        <v>7138</v>
      </c>
      <c r="B7139" s="11">
        <v>163</v>
      </c>
      <c r="C7139" s="11">
        <v>6</v>
      </c>
      <c r="D7139" s="20" t="s">
        <v>23</v>
      </c>
      <c r="E7139" s="15"/>
      <c r="F7139" s="15"/>
      <c r="G7139" s="15"/>
      <c r="H7139" s="15"/>
      <c r="I7139" s="15"/>
      <c r="J7139" s="15"/>
      <c r="K7139" s="15"/>
      <c r="L7139" s="15"/>
      <c r="M7139" s="15"/>
      <c r="N7139" s="15"/>
      <c r="O7139" s="15"/>
      <c r="P7139" s="15"/>
      <c r="Q7139" s="15"/>
    </row>
    <row r="7140" spans="1:18" x14ac:dyDescent="0.15">
      <c r="A7140" s="15">
        <v>7139</v>
      </c>
      <c r="B7140" s="11">
        <v>163</v>
      </c>
      <c r="C7140" s="11">
        <v>7</v>
      </c>
      <c r="D7140" s="20" t="str">
        <f>L7140</f>
        <v>hoge1 &lt;- DNAStringSet(sread(fastq), start=1, end=hoge)</v>
      </c>
      <c r="E7140" s="15"/>
      <c r="F7140" s="15" t="s">
        <v>166</v>
      </c>
      <c r="G7140" s="15">
        <f>'1. Input and Output files list'!$G$404+1</f>
        <v>1</v>
      </c>
      <c r="H7140" s="15" t="s">
        <v>26</v>
      </c>
      <c r="I7140" s="15"/>
      <c r="J7140" s="15"/>
      <c r="K7140" s="15"/>
      <c r="L7140" s="15" t="str">
        <f>CONCATENATE(F7140,G7140,H7140)</f>
        <v>hoge1 &lt;- DNAStringSet(sread(fastq), start=1, end=hoge)</v>
      </c>
      <c r="M7140" s="15"/>
      <c r="N7140" s="15"/>
      <c r="O7140" s="15"/>
      <c r="P7140" s="15"/>
      <c r="Q7140" s="15"/>
    </row>
    <row r="7141" spans="1:18" x14ac:dyDescent="0.15">
      <c r="A7141" s="15">
        <v>7140</v>
      </c>
      <c r="B7141" s="11">
        <v>163</v>
      </c>
      <c r="C7141" s="11">
        <v>8</v>
      </c>
      <c r="D7141" s="20" t="str">
        <f>L7141</f>
        <v>hoge2 &lt;- BStringSet(quality(quality(fastq)), start=1, end=hoge)</v>
      </c>
      <c r="E7141" s="15"/>
      <c r="F7141" s="15" t="s">
        <v>167</v>
      </c>
      <c r="G7141" s="15">
        <f>'1. Input and Output files list'!$G$404+1</f>
        <v>1</v>
      </c>
      <c r="H7141" s="15" t="s">
        <v>26</v>
      </c>
      <c r="I7141" s="15"/>
      <c r="J7141" s="15"/>
      <c r="K7141" s="15"/>
      <c r="L7141" s="15" t="str">
        <f>CONCATENATE(F7141,G7141,H7141)</f>
        <v>hoge2 &lt;- BStringSet(quality(quality(fastq)), start=1, end=hoge)</v>
      </c>
      <c r="M7141" s="15"/>
      <c r="N7141" s="15"/>
      <c r="O7141" s="15"/>
      <c r="P7141" s="15"/>
      <c r="Q7141" s="15"/>
    </row>
    <row r="7142" spans="1:18" x14ac:dyDescent="0.15">
      <c r="A7142" s="15">
        <v>7141</v>
      </c>
      <c r="B7142" s="11">
        <v>163</v>
      </c>
      <c r="C7142" s="11">
        <v>9</v>
      </c>
      <c r="D7142" s="20" t="s">
        <v>24</v>
      </c>
      <c r="E7142" s="15"/>
      <c r="F7142" s="15"/>
      <c r="G7142" s="15"/>
      <c r="H7142" s="15"/>
      <c r="I7142" s="15"/>
      <c r="J7142" s="15"/>
      <c r="K7142" s="15"/>
      <c r="L7142" s="15"/>
      <c r="M7142" s="15"/>
      <c r="N7142" s="15"/>
      <c r="O7142" s="15"/>
      <c r="P7142" s="15"/>
      <c r="Q7142" s="15"/>
    </row>
    <row r="7143" spans="1:18" x14ac:dyDescent="0.15">
      <c r="A7143" s="15">
        <v>7142</v>
      </c>
      <c r="B7143" s="11">
        <v>163</v>
      </c>
      <c r="C7143" s="11">
        <v>10</v>
      </c>
      <c r="D7143" s="20" t="s">
        <v>96</v>
      </c>
      <c r="E7143" s="15"/>
      <c r="F7143" s="15"/>
      <c r="G7143" s="15"/>
      <c r="H7143" s="15"/>
      <c r="I7143" s="15"/>
      <c r="J7143" s="15"/>
      <c r="K7143" s="15"/>
      <c r="L7143" s="15"/>
      <c r="M7143" s="15"/>
      <c r="N7143" s="15"/>
      <c r="O7143" s="15"/>
      <c r="P7143" s="15"/>
      <c r="Q7143" s="15"/>
    </row>
    <row r="7144" spans="1:18" x14ac:dyDescent="0.15">
      <c r="A7144" s="15">
        <v>7143</v>
      </c>
      <c r="B7144" s="11">
        <v>163</v>
      </c>
      <c r="C7144" s="11">
        <v>11</v>
      </c>
      <c r="D7144" s="53" t="str">
        <f>R7144</f>
        <v>param1 &lt;- 35</v>
      </c>
      <c r="E7144" s="15"/>
      <c r="F7144" s="15" t="s">
        <v>843</v>
      </c>
      <c r="G7144" s="15">
        <f>'1. Input and Output files list'!$E$32</f>
        <v>35</v>
      </c>
      <c r="H7144" s="15"/>
      <c r="I7144" s="15"/>
      <c r="J7144" s="15"/>
      <c r="K7144" s="15"/>
      <c r="L7144" s="15"/>
      <c r="M7144" s="15"/>
      <c r="N7144" s="15"/>
      <c r="O7144" s="15"/>
      <c r="P7144" s="15"/>
      <c r="Q7144" s="15"/>
      <c r="R7144" t="str">
        <f>CONCATENATE(F7144,G7144,H7144)</f>
        <v>param1 &lt;- 35</v>
      </c>
    </row>
    <row r="7145" spans="1:18" x14ac:dyDescent="0.15">
      <c r="A7145" s="15">
        <v>7144</v>
      </c>
      <c r="B7145" s="11">
        <v>163</v>
      </c>
      <c r="C7145" s="11">
        <v>12</v>
      </c>
      <c r="D7145" s="53" t="str">
        <f>R7145</f>
        <v>param2 &lt;- 0.1</v>
      </c>
      <c r="E7145" s="15"/>
      <c r="F7145" s="15" t="s">
        <v>844</v>
      </c>
      <c r="G7145" s="15">
        <f>'1. Input and Output files list'!$E$34</f>
        <v>0.1</v>
      </c>
      <c r="H7145" s="15"/>
      <c r="I7145" s="15"/>
      <c r="J7145" s="15"/>
      <c r="K7145" s="15"/>
      <c r="L7145" s="15"/>
      <c r="M7145" s="15"/>
      <c r="N7145" s="15"/>
      <c r="O7145" s="15"/>
      <c r="P7145" s="15"/>
      <c r="Q7145" s="15"/>
      <c r="R7145" t="str">
        <f>CONCATENATE(F7145,G7145,H7145)</f>
        <v>param2 &lt;- 0.1</v>
      </c>
    </row>
    <row r="7146" spans="1:18" x14ac:dyDescent="0.15">
      <c r="A7146" s="15">
        <v>7145</v>
      </c>
      <c r="B7146" s="11">
        <v>163</v>
      </c>
      <c r="C7146" s="11">
        <v>13</v>
      </c>
      <c r="D7146" s="53" t="str">
        <f>R7146</f>
        <v>fastq &lt;- readFastq("C:/NGS/save/.fastq")</v>
      </c>
      <c r="E7146" s="15"/>
      <c r="F7146" s="15" t="s">
        <v>845</v>
      </c>
      <c r="G7146" s="15" t="str">
        <f>'1. Input and Output files list'!$E$6</f>
        <v>C:/NGS/save/</v>
      </c>
      <c r="H7146" s="5" t="str">
        <f>'1. Input and Output files list'!$I$404</f>
        <v>.fastq</v>
      </c>
      <c r="I7146" s="15" t="s">
        <v>4</v>
      </c>
      <c r="J7146" s="15">
        <v>163</v>
      </c>
      <c r="K7146" s="15"/>
      <c r="L7146" s="15"/>
      <c r="M7146" s="15"/>
      <c r="N7146" s="15"/>
      <c r="O7146" s="15"/>
      <c r="P7146" s="15"/>
      <c r="Q7146" s="15"/>
      <c r="R7146" t="str">
        <f>CONCATENATE(F7146,G7146,H7146,I7146)</f>
        <v>fastq &lt;- readFastq("C:/NGS/save/.fastq")</v>
      </c>
    </row>
    <row r="7147" spans="1:18" x14ac:dyDescent="0.15">
      <c r="A7147" s="15">
        <v>7146</v>
      </c>
      <c r="B7147" s="11">
        <v>163</v>
      </c>
      <c r="C7147" s="11">
        <v>14</v>
      </c>
      <c r="D7147" s="53" t="s">
        <v>840</v>
      </c>
      <c r="E7147" s="15"/>
      <c r="F7147" s="15"/>
      <c r="G7147" s="15"/>
      <c r="H7147" s="15"/>
      <c r="I7147" s="15"/>
      <c r="J7147" s="15"/>
      <c r="K7147" s="15"/>
      <c r="L7147" s="15"/>
      <c r="M7147" s="15"/>
      <c r="N7147" s="15"/>
      <c r="O7147" s="15"/>
      <c r="P7147" s="15"/>
      <c r="Q7147" s="15"/>
    </row>
    <row r="7148" spans="1:18" x14ac:dyDescent="0.15">
      <c r="A7148" s="15">
        <v>7147</v>
      </c>
      <c r="B7148" s="11">
        <v>163</v>
      </c>
      <c r="C7148" s="11">
        <v>15</v>
      </c>
      <c r="D7148" s="53" t="s">
        <v>841</v>
      </c>
      <c r="E7148" s="15"/>
      <c r="F7148" s="15"/>
      <c r="G7148" s="15"/>
      <c r="H7148" s="15"/>
      <c r="I7148" s="15"/>
      <c r="J7148" s="15"/>
      <c r="K7148" s="15"/>
      <c r="L7148" s="15"/>
      <c r="M7148" s="15"/>
      <c r="N7148" s="15"/>
      <c r="O7148" s="15"/>
      <c r="P7148" s="15"/>
      <c r="Q7148" s="15"/>
    </row>
    <row r="7149" spans="1:18" x14ac:dyDescent="0.15">
      <c r="A7149" s="15">
        <v>7148</v>
      </c>
      <c r="B7149" s="11">
        <v>163</v>
      </c>
      <c r="C7149" s="11">
        <v>16</v>
      </c>
      <c r="D7149" s="53" t="s">
        <v>842</v>
      </c>
      <c r="E7149" s="15"/>
      <c r="F7149" s="15"/>
      <c r="G7149" s="15"/>
      <c r="H7149" s="15"/>
      <c r="I7149" s="15"/>
      <c r="J7149" s="15"/>
      <c r="K7149" s="15"/>
      <c r="L7149" s="15"/>
      <c r="M7149" s="15"/>
      <c r="N7149" s="15"/>
      <c r="O7149" s="15"/>
      <c r="P7149" s="15"/>
      <c r="Q7149" s="15"/>
    </row>
    <row r="7150" spans="1:18" x14ac:dyDescent="0.15">
      <c r="A7150" s="15">
        <v>7149</v>
      </c>
      <c r="B7150" s="11">
        <v>163</v>
      </c>
      <c r="C7150" s="11">
        <v>17</v>
      </c>
      <c r="D7150" s="20" t="str">
        <f>L7150</f>
        <v xml:space="preserve">writeFastq(fastq, "C:/NGS/save/F2_Adap-0.fastq", compress=F)   </v>
      </c>
      <c r="E7150" s="15"/>
      <c r="F7150" s="15" t="s">
        <v>847</v>
      </c>
      <c r="G7150" s="15" t="str">
        <f>'1. Input and Output files list'!$E$6</f>
        <v>C:/NGS/save/</v>
      </c>
      <c r="H7150" s="15" t="s">
        <v>850</v>
      </c>
      <c r="I7150" s="15"/>
      <c r="J7150" s="15"/>
      <c r="K7150" s="15"/>
      <c r="L7150" s="15" t="str">
        <f>CONCATENATE(F7150,G7150,H7150,I7150,J7150)</f>
        <v xml:space="preserve">writeFastq(fastq, "C:/NGS/save/F2_Adap-0.fastq", compress=F)   </v>
      </c>
      <c r="M7150" s="15"/>
      <c r="N7150" s="15"/>
      <c r="O7150" s="15"/>
      <c r="P7150" s="15"/>
      <c r="Q7150" s="15"/>
    </row>
    <row r="7151" spans="1:18" x14ac:dyDescent="0.15">
      <c r="A7151" s="15">
        <v>7150</v>
      </c>
      <c r="B7151" s="11">
        <v>163</v>
      </c>
      <c r="C7151" s="11">
        <v>18</v>
      </c>
      <c r="D7151" s="20" t="str">
        <f>L7151</f>
        <v>in_f &lt;- "C:/NGS/save/F2_Adap-0.fastq"</v>
      </c>
      <c r="E7151" s="15"/>
      <c r="F7151" s="15" t="s">
        <v>14</v>
      </c>
      <c r="G7151" s="15" t="s">
        <v>13</v>
      </c>
      <c r="H7151" s="15" t="str">
        <f>'1. Input and Output files list'!$E$6</f>
        <v>C:/NGS/save/</v>
      </c>
      <c r="I7151" s="15" t="s">
        <v>849</v>
      </c>
      <c r="J7151" s="7"/>
      <c r="K7151" s="15"/>
      <c r="L7151" s="15" t="str">
        <f>CONCATENATE(F7151,G7151,H7151,I7151,J7151)</f>
        <v>in_f &lt;- "C:/NGS/save/F2_Adap-0.fastq"</v>
      </c>
      <c r="M7151" s="15"/>
      <c r="N7151" s="15"/>
      <c r="O7151" s="15"/>
      <c r="P7151" s="15"/>
      <c r="Q7151" s="15"/>
    </row>
    <row r="7152" spans="1:18" x14ac:dyDescent="0.15">
      <c r="A7152" s="15">
        <v>7151</v>
      </c>
      <c r="B7152" s="11">
        <v>163</v>
      </c>
      <c r="C7152" s="11">
        <v>19</v>
      </c>
      <c r="D7152" s="20" t="str">
        <f>L7152</f>
        <v>out_f &lt;- "C:/NGS/save/F2_Adap-1.fastq"</v>
      </c>
      <c r="E7152" s="15"/>
      <c r="F7152" s="15" t="s">
        <v>15</v>
      </c>
      <c r="G7152" s="15" t="str">
        <f>'1. Input and Output files list'!$E$6</f>
        <v>C:/NGS/save/</v>
      </c>
      <c r="H7152" s="15" t="s">
        <v>86</v>
      </c>
      <c r="I7152" s="15"/>
      <c r="J7152" s="15"/>
      <c r="K7152" s="15"/>
      <c r="L7152" s="15" t="str">
        <f>CONCATENATE(F7152,G7152,H7152)</f>
        <v>out_f &lt;- "C:/NGS/save/F2_Adap-1.fastq"</v>
      </c>
      <c r="M7152" s="15"/>
      <c r="N7152" s="15"/>
      <c r="O7152" s="15"/>
      <c r="P7152" s="15"/>
      <c r="Q7152" s="15"/>
    </row>
    <row r="7153" spans="1:17" x14ac:dyDescent="0.15">
      <c r="A7153" s="15">
        <v>7152</v>
      </c>
      <c r="B7153" s="11">
        <v>163</v>
      </c>
      <c r="C7153" s="11">
        <v>20</v>
      </c>
      <c r="D7153" s="20" t="str">
        <f>L7153</f>
        <v>param_adapter &lt;- "CATGAGATCGGAAGAGCGTCGTGTAGGGAAAGAGTGT"  #Adapter sequence 1</v>
      </c>
      <c r="E7153" s="15"/>
      <c r="F7153" s="11" t="s">
        <v>44</v>
      </c>
      <c r="G7153" s="11" t="str">
        <f>'1. Input and Output files list'!$E$64</f>
        <v>CATGAGATCGGAAGAGCGTCGTGTAGGGAAAGAGTGT</v>
      </c>
      <c r="H7153" s="11" t="s">
        <v>46</v>
      </c>
      <c r="I7153" s="15"/>
      <c r="J7153" s="15"/>
      <c r="K7153" s="15"/>
      <c r="L7153" s="15" t="str">
        <f>CONCATENATE(F7153,G7153,H7153)</f>
        <v>param_adapter &lt;- "CATGAGATCGGAAGAGCGTCGTGTAGGGAAAGAGTGT"  #Adapter sequence 1</v>
      </c>
      <c r="M7153" s="15"/>
      <c r="N7153" s="15"/>
      <c r="O7153" s="15"/>
      <c r="P7153" s="15"/>
      <c r="Q7153" s="15"/>
    </row>
    <row r="7154" spans="1:17" x14ac:dyDescent="0.15">
      <c r="A7154" s="15">
        <v>7153</v>
      </c>
      <c r="B7154" s="11">
        <v>163</v>
      </c>
      <c r="C7154" s="11">
        <v>21</v>
      </c>
      <c r="D7154" s="20" t="s">
        <v>28</v>
      </c>
      <c r="E7154" s="15"/>
      <c r="F7154" s="15"/>
      <c r="G7154" s="15"/>
      <c r="H7154" s="15"/>
      <c r="I7154" s="15"/>
      <c r="J7154" s="15"/>
      <c r="K7154" s="15"/>
      <c r="L7154" s="15"/>
      <c r="M7154" s="15"/>
      <c r="N7154" s="15"/>
      <c r="O7154" s="15"/>
      <c r="P7154" s="15"/>
      <c r="Q7154" s="15"/>
    </row>
    <row r="7155" spans="1:17" x14ac:dyDescent="0.15">
      <c r="A7155" s="15">
        <v>7154</v>
      </c>
      <c r="B7155" s="11">
        <v>163</v>
      </c>
      <c r="C7155" s="11">
        <v>22</v>
      </c>
      <c r="D7155" s="20" t="str">
        <f>L7155</f>
        <v>in_f &lt;- "C:/NGS/save/F2_Adap-1.fastq"</v>
      </c>
      <c r="E7155" s="15"/>
      <c r="F7155" s="15" t="s">
        <v>12</v>
      </c>
      <c r="G7155" s="15" t="str">
        <f>'1. Input and Output files list'!$E$6</f>
        <v>C:/NGS/save/</v>
      </c>
      <c r="H7155" s="15" t="s">
        <v>86</v>
      </c>
      <c r="I7155" s="15"/>
      <c r="J7155" s="15"/>
      <c r="K7155" s="15"/>
      <c r="L7155" s="15" t="str">
        <f>CONCATENATE(F7155,G7155,H7155)</f>
        <v>in_f &lt;- "C:/NGS/save/F2_Adap-1.fastq"</v>
      </c>
      <c r="M7155" s="15"/>
      <c r="N7155" s="15"/>
      <c r="O7155" s="15"/>
      <c r="P7155" s="15"/>
      <c r="Q7155" s="15"/>
    </row>
    <row r="7156" spans="1:17" x14ac:dyDescent="0.15">
      <c r="A7156" s="15">
        <v>7155</v>
      </c>
      <c r="B7156" s="11">
        <v>163</v>
      </c>
      <c r="C7156" s="11">
        <v>23</v>
      </c>
      <c r="D7156" s="20" t="str">
        <f>L7156</f>
        <v>out_f &lt;- "C:/NGS/save/F2_Adap-2.fastq"</v>
      </c>
      <c r="E7156" s="15"/>
      <c r="F7156" s="15" t="s">
        <v>15</v>
      </c>
      <c r="G7156" s="15" t="str">
        <f>'1. Input and Output files list'!$E$6</f>
        <v>C:/NGS/save/</v>
      </c>
      <c r="H7156" s="15" t="s">
        <v>87</v>
      </c>
      <c r="I7156" s="15"/>
      <c r="J7156" s="15"/>
      <c r="K7156" s="15"/>
      <c r="L7156" s="15" t="str">
        <f>CONCATENATE(F7156,G7156,H7156)</f>
        <v>out_f &lt;- "C:/NGS/save/F2_Adap-2.fastq"</v>
      </c>
      <c r="M7156" s="15"/>
      <c r="N7156" s="15"/>
      <c r="O7156" s="15"/>
      <c r="P7156" s="15"/>
      <c r="Q7156" s="15"/>
    </row>
    <row r="7157" spans="1:17" x14ac:dyDescent="0.15">
      <c r="A7157" s="15">
        <v>7156</v>
      </c>
      <c r="B7157" s="11">
        <v>163</v>
      </c>
      <c r="C7157" s="11">
        <v>24</v>
      </c>
      <c r="D7157" s="20" t="str">
        <f>L7157</f>
        <v>param_adapter &lt;- "TAAGATCGGAAGAGCACACGTCTGAACTCCAGTCAC"  #Adapter sequence 2</v>
      </c>
      <c r="E7157" s="15"/>
      <c r="F7157" s="11" t="s">
        <v>44</v>
      </c>
      <c r="G7157" s="15" t="str">
        <f>'1. Input and Output files list'!$E$65</f>
        <v>TAAGATCGGAAGAGCACACGTCTGAACTCCAGTCAC</v>
      </c>
      <c r="H7157" s="11" t="s">
        <v>47</v>
      </c>
      <c r="I7157" s="15"/>
      <c r="J7157" s="15"/>
      <c r="K7157" s="15"/>
      <c r="L7157" s="15" t="str">
        <f>CONCATENATE(F7157,G7157,H7157)</f>
        <v>param_adapter &lt;- "TAAGATCGGAAGAGCACACGTCTGAACTCCAGTCAC"  #Adapter sequence 2</v>
      </c>
      <c r="M7157" s="15"/>
      <c r="N7157" s="15"/>
      <c r="O7157" s="15"/>
      <c r="P7157" s="15"/>
      <c r="Q7157" s="15"/>
    </row>
    <row r="7158" spans="1:17" x14ac:dyDescent="0.15">
      <c r="A7158" s="15">
        <v>7157</v>
      </c>
      <c r="B7158" s="11">
        <v>163</v>
      </c>
      <c r="C7158" s="11">
        <v>25</v>
      </c>
      <c r="D7158" s="20" t="s">
        <v>29</v>
      </c>
      <c r="E7158" s="15"/>
      <c r="F7158" s="15"/>
      <c r="G7158" s="15"/>
      <c r="H7158" s="15"/>
      <c r="I7158" s="15"/>
      <c r="J7158" s="15"/>
      <c r="K7158" s="15"/>
      <c r="L7158" s="15"/>
      <c r="M7158" s="15"/>
      <c r="N7158" s="15"/>
      <c r="O7158" s="15"/>
      <c r="P7158" s="15"/>
      <c r="Q7158" s="15"/>
    </row>
    <row r="7159" spans="1:17" x14ac:dyDescent="0.15">
      <c r="A7159" s="15">
        <v>7158</v>
      </c>
      <c r="B7159" s="11">
        <v>163</v>
      </c>
      <c r="C7159" s="11">
        <v>26</v>
      </c>
      <c r="D7159" s="20" t="str">
        <f>L7159</f>
        <v>in_f &lt;- "C:/NGS/save/F2_Adap-2.fastq"</v>
      </c>
      <c r="E7159" s="15"/>
      <c r="F7159" s="15" t="s">
        <v>12</v>
      </c>
      <c r="G7159" s="15" t="str">
        <f>'1. Input and Output files list'!$E$6</f>
        <v>C:/NGS/save/</v>
      </c>
      <c r="H7159" s="15" t="s">
        <v>87</v>
      </c>
      <c r="I7159" s="15"/>
      <c r="J7159" s="15"/>
      <c r="K7159" s="15"/>
      <c r="L7159" s="15" t="str">
        <f>CONCATENATE(F7159,G7159,H7159)</f>
        <v>in_f &lt;- "C:/NGS/save/F2_Adap-2.fastq"</v>
      </c>
      <c r="M7159" s="15"/>
      <c r="N7159" s="15"/>
      <c r="O7159" s="15"/>
      <c r="P7159" s="15"/>
      <c r="Q7159" s="15"/>
    </row>
    <row r="7160" spans="1:17" x14ac:dyDescent="0.15">
      <c r="A7160" s="15">
        <v>7159</v>
      </c>
      <c r="B7160" s="11">
        <v>163</v>
      </c>
      <c r="C7160" s="11">
        <v>27</v>
      </c>
      <c r="D7160" s="20" t="str">
        <f>L7160</f>
        <v>out_f &lt;- "C:/NGS/save/F2_Adap-3.fastq"</v>
      </c>
      <c r="E7160" s="15"/>
      <c r="F7160" s="15" t="s">
        <v>15</v>
      </c>
      <c r="G7160" s="15" t="str">
        <f>'1. Input and Output files list'!$E$6</f>
        <v>C:/NGS/save/</v>
      </c>
      <c r="H7160" s="15" t="s">
        <v>88</v>
      </c>
      <c r="I7160" s="15"/>
      <c r="J7160" s="15"/>
      <c r="K7160" s="15"/>
      <c r="L7160" s="15" t="str">
        <f>CONCATENATE(F7160,G7160,H7160)</f>
        <v>out_f &lt;- "C:/NGS/save/F2_Adap-3.fastq"</v>
      </c>
      <c r="M7160" s="15"/>
      <c r="N7160" s="15"/>
      <c r="O7160" s="15"/>
      <c r="P7160" s="15"/>
      <c r="Q7160" s="15"/>
    </row>
    <row r="7161" spans="1:17" x14ac:dyDescent="0.15">
      <c r="A7161" s="15">
        <v>7160</v>
      </c>
      <c r="B7161" s="11">
        <v>163</v>
      </c>
      <c r="C7161" s="11">
        <v>28</v>
      </c>
      <c r="D7161" s="20" t="str">
        <f>L7161</f>
        <v>param_adapter &lt;- "TAAGATCGGAAGAGCGTCGTGTAGGGAAAGAGTGT"  #Adapter sequence 3</v>
      </c>
      <c r="E7161" s="15"/>
      <c r="F7161" s="15" t="s">
        <v>44</v>
      </c>
      <c r="G7161" s="15" t="str">
        <f>'1. Input and Output files list'!$E$66</f>
        <v>TAAGATCGGAAGAGCGTCGTGTAGGGAAAGAGTGT</v>
      </c>
      <c r="H7161" s="15" t="s">
        <v>49</v>
      </c>
      <c r="I7161" s="15"/>
      <c r="J7161" s="15"/>
      <c r="K7161" s="15"/>
      <c r="L7161" s="15" t="str">
        <f>CONCATENATE(F7161,G7161,H7161)</f>
        <v>param_adapter &lt;- "TAAGATCGGAAGAGCGTCGTGTAGGGAAAGAGTGT"  #Adapter sequence 3</v>
      </c>
      <c r="M7161" s="15"/>
      <c r="N7161" s="15"/>
      <c r="O7161" s="15"/>
      <c r="P7161" s="15"/>
      <c r="Q7161" s="15"/>
    </row>
    <row r="7162" spans="1:17" x14ac:dyDescent="0.15">
      <c r="A7162" s="15">
        <v>7161</v>
      </c>
      <c r="B7162" s="11">
        <v>163</v>
      </c>
      <c r="C7162" s="11">
        <v>29</v>
      </c>
      <c r="D7162" s="20" t="s">
        <v>30</v>
      </c>
      <c r="E7162" s="15"/>
      <c r="F7162" s="15"/>
      <c r="G7162" s="15"/>
      <c r="H7162" s="15"/>
      <c r="I7162" s="15"/>
      <c r="J7162" s="15"/>
      <c r="K7162" s="15"/>
      <c r="L7162" s="15"/>
      <c r="M7162" s="15"/>
      <c r="N7162" s="15"/>
      <c r="O7162" s="15"/>
      <c r="P7162" s="15"/>
      <c r="Q7162" s="15"/>
    </row>
    <row r="7163" spans="1:17" x14ac:dyDescent="0.15">
      <c r="A7163" s="15">
        <v>7162</v>
      </c>
      <c r="B7163" s="11">
        <v>163</v>
      </c>
      <c r="C7163" s="11">
        <v>30</v>
      </c>
      <c r="D7163" s="20" t="str">
        <f>L7163</f>
        <v>in_f &lt;- "C:/NGS/save/F2_Adap-3.fastq"</v>
      </c>
      <c r="E7163" s="15"/>
      <c r="F7163" s="15" t="s">
        <v>12</v>
      </c>
      <c r="G7163" s="15" t="str">
        <f>'1. Input and Output files list'!$E$6</f>
        <v>C:/NGS/save/</v>
      </c>
      <c r="H7163" s="15" t="s">
        <v>88</v>
      </c>
      <c r="I7163" s="15"/>
      <c r="J7163" s="15"/>
      <c r="K7163" s="15"/>
      <c r="L7163" s="15" t="str">
        <f>CONCATENATE(F7163,G7163,H7163)</f>
        <v>in_f &lt;- "C:/NGS/save/F2_Adap-3.fastq"</v>
      </c>
      <c r="M7163" s="15"/>
      <c r="N7163" s="15"/>
      <c r="O7163" s="15"/>
      <c r="P7163" s="15"/>
      <c r="Q7163" s="15"/>
    </row>
    <row r="7164" spans="1:17" x14ac:dyDescent="0.15">
      <c r="A7164" s="15">
        <v>7163</v>
      </c>
      <c r="B7164" s="11">
        <v>163</v>
      </c>
      <c r="C7164" s="11">
        <v>31</v>
      </c>
      <c r="D7164" s="20" t="str">
        <f>L7164</f>
        <v>out_f &lt;- "C:/NGS/save/AdapterTrim_.fastq"</v>
      </c>
      <c r="E7164" s="15"/>
      <c r="F7164" s="15" t="s">
        <v>36</v>
      </c>
      <c r="G7164" s="15" t="str">
        <f>'1. Input and Output files list'!$E$6</f>
        <v>C:/NGS/save/</v>
      </c>
      <c r="H7164" s="15" t="s">
        <v>38</v>
      </c>
      <c r="I7164" s="15" t="str">
        <f>'1. Input and Output files list'!$I$404</f>
        <v>.fastq</v>
      </c>
      <c r="J7164" s="15" t="s">
        <v>16</v>
      </c>
      <c r="K7164" s="15"/>
      <c r="L7164" s="15" t="str">
        <f>CONCATENATE(F7164,G7164,H7164,I7164,J7164)</f>
        <v>out_f &lt;- "C:/NGS/save/AdapterTrim_.fastq"</v>
      </c>
      <c r="M7164" s="15"/>
      <c r="N7164" s="15"/>
      <c r="O7164" s="15"/>
      <c r="P7164" s="15"/>
      <c r="Q7164" s="15"/>
    </row>
    <row r="7165" spans="1:17" x14ac:dyDescent="0.15">
      <c r="A7165" s="15">
        <v>7164</v>
      </c>
      <c r="B7165" s="11">
        <v>163</v>
      </c>
      <c r="C7165" s="11">
        <v>32</v>
      </c>
      <c r="D7165" s="20" t="str">
        <f>L7165</f>
        <v>param_adapter &lt;- "CATGAGATCGGAAGAGCACACGTCTGAACTCCAGTCAC"  #Adapter sequence 4</v>
      </c>
      <c r="E7165" s="15"/>
      <c r="F7165" s="15" t="s">
        <v>44</v>
      </c>
      <c r="G7165" s="15" t="str">
        <f>'1. Input and Output files list'!$E$67</f>
        <v>CATGAGATCGGAAGAGCACACGTCTGAACTCCAGTCAC</v>
      </c>
      <c r="H7165" s="15" t="s">
        <v>51</v>
      </c>
      <c r="I7165" s="15"/>
      <c r="J7165" s="15"/>
      <c r="K7165" s="15"/>
      <c r="L7165" s="15" t="str">
        <f>CONCATENATE(F7165,G7165,H7165)</f>
        <v>param_adapter &lt;- "CATGAGATCGGAAGAGCACACGTCTGAACTCCAGTCAC"  #Adapter sequence 4</v>
      </c>
      <c r="M7165" s="15"/>
      <c r="N7165" s="15"/>
      <c r="O7165" s="15"/>
      <c r="P7165" s="15"/>
      <c r="Q7165" s="15"/>
    </row>
    <row r="7166" spans="1:17" x14ac:dyDescent="0.15">
      <c r="A7166" s="15">
        <v>7165</v>
      </c>
      <c r="B7166" s="11">
        <v>163</v>
      </c>
      <c r="C7166" s="11">
        <v>33</v>
      </c>
      <c r="D7166" s="20" t="s">
        <v>31</v>
      </c>
      <c r="E7166" s="15"/>
      <c r="F7166" s="15"/>
      <c r="G7166" s="15"/>
      <c r="H7166" s="15"/>
      <c r="I7166" s="15"/>
      <c r="J7166" s="15"/>
      <c r="K7166" s="15"/>
      <c r="L7166" s="15"/>
      <c r="M7166" s="15"/>
      <c r="N7166" s="15"/>
      <c r="O7166" s="15"/>
      <c r="P7166" s="15"/>
      <c r="Q7166" s="15"/>
    </row>
    <row r="7167" spans="1:17" x14ac:dyDescent="0.15">
      <c r="A7167" s="15">
        <v>7166</v>
      </c>
      <c r="B7167" s="11">
        <v>163</v>
      </c>
      <c r="C7167" s="11">
        <v>34</v>
      </c>
      <c r="D7167" s="20" t="s">
        <v>32</v>
      </c>
      <c r="E7167" s="15"/>
      <c r="F7167" s="15"/>
      <c r="G7167" s="15"/>
      <c r="H7167" s="15"/>
      <c r="I7167" s="15"/>
      <c r="J7167" s="15"/>
      <c r="K7167" s="15"/>
      <c r="L7167" s="15"/>
      <c r="M7167" s="15"/>
      <c r="N7167" s="15"/>
      <c r="O7167" s="15"/>
      <c r="P7167" s="15"/>
      <c r="Q7167" s="15"/>
    </row>
    <row r="7168" spans="1:17" x14ac:dyDescent="0.15">
      <c r="A7168" s="15">
        <v>7167</v>
      </c>
      <c r="B7168" s="11">
        <v>163</v>
      </c>
      <c r="C7168" s="11">
        <v>35</v>
      </c>
      <c r="D7168" s="20" t="str">
        <f>L7168</f>
        <v>write.csv(res, "C:/NGS/save/.fastq.csv")</v>
      </c>
      <c r="E7168" s="15"/>
      <c r="F7168" s="15" t="s">
        <v>35</v>
      </c>
      <c r="G7168" s="15" t="str">
        <f>'1. Input and Output files list'!$E$6</f>
        <v>C:/NGS/save/</v>
      </c>
      <c r="H7168" s="15" t="str">
        <f>'1. Input and Output files list'!$I$404</f>
        <v>.fastq</v>
      </c>
      <c r="I7168" s="15" t="s">
        <v>34</v>
      </c>
      <c r="J7168" s="15"/>
      <c r="K7168" s="15"/>
      <c r="L7168" s="15" t="str">
        <f>CONCATENATE(F7168,G7168,H7168,I7168)</f>
        <v>write.csv(res, "C:/NGS/save/.fastq.csv")</v>
      </c>
      <c r="M7168" s="15"/>
      <c r="N7168" s="15"/>
      <c r="O7168" s="15"/>
      <c r="P7168" s="15"/>
      <c r="Q7168" s="15"/>
    </row>
    <row r="7169" spans="1:20" x14ac:dyDescent="0.15">
      <c r="A7169" s="15">
        <v>7168</v>
      </c>
      <c r="B7169" s="11">
        <v>163</v>
      </c>
      <c r="C7169" s="11">
        <v>36</v>
      </c>
      <c r="D7169" s="20" t="str">
        <f>L7169</f>
        <v>system.time(fastq &lt;- fread("C:/NGS/save/AdapterTrim_.fastq", header=F, sep="\t", na.strings="NA", strip.white=TRUE, verbose=TRUE))</v>
      </c>
      <c r="E7169" s="15"/>
      <c r="F7169" s="15" t="s">
        <v>92</v>
      </c>
      <c r="G7169" s="15" t="str">
        <f>'1. Input and Output files list'!$E$6</f>
        <v>C:/NGS/save/</v>
      </c>
      <c r="H7169" s="15" t="s">
        <v>38</v>
      </c>
      <c r="I7169" s="15" t="str">
        <f>'1. Input and Output files list'!$I$404</f>
        <v>.fastq</v>
      </c>
      <c r="J7169" s="15" t="s">
        <v>20</v>
      </c>
      <c r="K7169" s="15"/>
      <c r="L7169" s="15" t="str">
        <f>CONCATENATE(F7169,G7169,H7169,I7169,J7169)</f>
        <v>system.time(fastq &lt;- fread("C:/NGS/save/AdapterTrim_.fastq", header=F, sep="\t", na.strings="NA", strip.white=TRUE, verbose=TRUE))</v>
      </c>
      <c r="M7169" s="15"/>
      <c r="N7169" s="15"/>
      <c r="O7169" s="15"/>
      <c r="P7169" s="15"/>
      <c r="Q7169" s="15"/>
    </row>
    <row r="7170" spans="1:20" x14ac:dyDescent="0.15">
      <c r="A7170" s="15">
        <v>7169</v>
      </c>
      <c r="B7170" s="11">
        <v>163</v>
      </c>
      <c r="C7170" s="11">
        <v>37</v>
      </c>
      <c r="D7170" s="20" t="str">
        <f>T7170</f>
        <v>file.remove("C:/NGS/save/AdapterTrim_.fastq","C:/NGS/save/F2_Adap-0.fastq","C:/NGS/save/F2_Adap-1.fastq","C:/NGS/save/F2_Adap-2.fastq","C:/NGS/save/F2_Adap-3.fastq")</v>
      </c>
      <c r="E7170" s="15"/>
      <c r="F7170" s="15" t="s">
        <v>11</v>
      </c>
      <c r="G7170" s="15" t="str">
        <f>'1. Input and Output files list'!$E$6</f>
        <v>C:/NGS/save/</v>
      </c>
      <c r="H7170" s="15" t="s">
        <v>38</v>
      </c>
      <c r="I7170" s="15" t="str">
        <f>'1. Input and Output files list'!$I$404</f>
        <v>.fastq</v>
      </c>
      <c r="J7170" s="15" t="s">
        <v>852</v>
      </c>
      <c r="K7170" s="15" t="str">
        <f>'1. Input and Output files list'!$E$6</f>
        <v>C:/NGS/save/</v>
      </c>
      <c r="L7170" s="15" t="s">
        <v>851</v>
      </c>
      <c r="M7170" s="15" t="str">
        <f>'1. Input and Output files list'!$E$6</f>
        <v>C:/NGS/save/</v>
      </c>
      <c r="N7170" s="15" t="s">
        <v>89</v>
      </c>
      <c r="O7170" s="15" t="str">
        <f>'1. Input and Output files list'!$E$6</f>
        <v>C:/NGS/save/</v>
      </c>
      <c r="P7170" s="15" t="s">
        <v>90</v>
      </c>
      <c r="Q7170" s="15" t="str">
        <f>'1. Input and Output files list'!$E$6</f>
        <v>C:/NGS/save/</v>
      </c>
      <c r="R7170" t="s">
        <v>91</v>
      </c>
      <c r="T7170" t="str">
        <f>CONCATENATE(F7170,G7170,H7170,I7170,J7170,K7170,L7170,M7170,N7170,O7170,P7170,Q7170,R7170)</f>
        <v>file.remove("C:/NGS/save/AdapterTrim_.fastq","C:/NGS/save/F2_Adap-0.fastq","C:/NGS/save/F2_Adap-1.fastq","C:/NGS/save/F2_Adap-2.fastq","C:/NGS/save/F2_Adap-3.fastq")</v>
      </c>
    </row>
    <row r="7171" spans="1:20" x14ac:dyDescent="0.15">
      <c r="A7171" s="15">
        <v>7170</v>
      </c>
      <c r="B7171" s="11">
        <v>163</v>
      </c>
      <c r="C7171" s="11">
        <v>38</v>
      </c>
      <c r="D7171" s="20" t="s">
        <v>93</v>
      </c>
      <c r="E7171" s="15"/>
      <c r="F7171" s="15"/>
      <c r="G7171" s="15"/>
      <c r="H7171" s="15"/>
      <c r="I7171" s="15"/>
      <c r="J7171" s="15"/>
      <c r="K7171" s="15"/>
      <c r="L7171" s="15"/>
      <c r="M7171" s="15"/>
      <c r="N7171" s="15"/>
      <c r="O7171" s="15"/>
      <c r="P7171" s="15"/>
      <c r="Q7171" s="15"/>
    </row>
    <row r="7172" spans="1:20" x14ac:dyDescent="0.15">
      <c r="A7172" s="15">
        <v>7171</v>
      </c>
      <c r="B7172" s="11">
        <v>163</v>
      </c>
      <c r="C7172" s="11">
        <v>39</v>
      </c>
      <c r="D7172" s="20" t="s">
        <v>2</v>
      </c>
      <c r="E7172" s="15"/>
      <c r="F7172" s="15"/>
      <c r="G7172" s="15"/>
      <c r="H7172" s="15"/>
      <c r="I7172" s="15"/>
      <c r="J7172" s="15"/>
      <c r="K7172" s="15"/>
      <c r="L7172" s="15"/>
      <c r="M7172" s="15"/>
      <c r="N7172" s="15"/>
      <c r="O7172" s="15"/>
      <c r="P7172" s="15"/>
      <c r="Q7172" s="15"/>
    </row>
    <row r="7173" spans="1:20" x14ac:dyDescent="0.15">
      <c r="A7173" s="15">
        <v>7172</v>
      </c>
      <c r="B7173" s="11">
        <v>163</v>
      </c>
      <c r="C7173" s="11">
        <v>40</v>
      </c>
      <c r="D7173" s="20" t="str">
        <f>K7173</f>
        <v>system.time(write.csv(RADtag, file="C:/NGS/save/.tagcount", row.names = F))</v>
      </c>
      <c r="E7173" s="15"/>
      <c r="F7173" s="15" t="s">
        <v>164</v>
      </c>
      <c r="G7173" s="15" t="str">
        <f>'1. Input and Output files list'!$E$6</f>
        <v>C:/NGS/save/</v>
      </c>
      <c r="H7173" s="15" t="str">
        <f>'1. Input and Output files list'!$J$404</f>
        <v>.tagcount</v>
      </c>
      <c r="I7173" s="15" t="s">
        <v>210</v>
      </c>
      <c r="J7173" s="15"/>
      <c r="K7173" s="15" t="str">
        <f>CONCATENATE(F7173,G7173,H7173,I7173)</f>
        <v>system.time(write.csv(RADtag, file="C:/NGS/save/.tagcount", row.names = F))</v>
      </c>
      <c r="L7173" s="15"/>
      <c r="M7173" s="15"/>
      <c r="N7173" s="15"/>
      <c r="O7173" s="15"/>
      <c r="P7173" s="15"/>
      <c r="Q7173" s="15"/>
    </row>
    <row r="7174" spans="1:20" x14ac:dyDescent="0.15">
      <c r="A7174" s="15">
        <v>7173</v>
      </c>
      <c r="B7174" s="11">
        <v>163</v>
      </c>
      <c r="C7174" s="11">
        <v>41</v>
      </c>
      <c r="D7174" s="20" t="str">
        <f>L7174</f>
        <v>file.remove("C:/NGS/save/.fastq")</v>
      </c>
      <c r="E7174" s="15"/>
      <c r="F7174" s="15" t="s">
        <v>97</v>
      </c>
      <c r="G7174" s="15" t="s">
        <v>13</v>
      </c>
      <c r="H7174" s="15" t="str">
        <f>'1. Input and Output files list'!$E$6</f>
        <v>C:/NGS/save/</v>
      </c>
      <c r="I7174" s="15" t="str">
        <f>'1. Input and Output files list'!$I$404</f>
        <v>.fastq</v>
      </c>
      <c r="J7174" s="7" t="s">
        <v>16</v>
      </c>
      <c r="K7174" s="15" t="s">
        <v>52</v>
      </c>
      <c r="L7174" s="15" t="str">
        <f>CONCATENATE(F7174,G7174,H7174,I7174,J7174,K7174)</f>
        <v>file.remove("C:/NGS/save/.fastq")</v>
      </c>
      <c r="M7174" s="15"/>
      <c r="N7174" s="15"/>
      <c r="O7174" s="15"/>
      <c r="P7174" s="15"/>
      <c r="Q7174" s="15"/>
    </row>
    <row r="7175" spans="1:20" x14ac:dyDescent="0.15">
      <c r="A7175" s="15">
        <v>7174</v>
      </c>
      <c r="B7175" s="11">
        <v>163</v>
      </c>
      <c r="C7175" s="11">
        <v>42</v>
      </c>
      <c r="D7175" s="20" t="s">
        <v>170</v>
      </c>
      <c r="E7175" s="15"/>
      <c r="F7175" s="15"/>
      <c r="G7175" s="15"/>
      <c r="H7175" s="15"/>
      <c r="I7175" s="15"/>
      <c r="J7175" s="15"/>
      <c r="K7175" s="15"/>
      <c r="L7175" s="15"/>
      <c r="M7175" s="15"/>
      <c r="N7175" s="15"/>
      <c r="O7175" s="15"/>
      <c r="P7175" s="15"/>
      <c r="Q7175" s="15"/>
    </row>
    <row r="7176" spans="1:20" x14ac:dyDescent="0.15">
      <c r="A7176" s="15">
        <v>7175</v>
      </c>
      <c r="B7176" s="11">
        <v>163</v>
      </c>
      <c r="C7176" s="11">
        <v>43</v>
      </c>
      <c r="D7176" s="20" t="str">
        <f>L7176</f>
        <v>system.time(write.csv(RAD_1over, file="C:/NGS/save/.tagcount1over", row.names = F))</v>
      </c>
      <c r="E7176" s="15"/>
      <c r="F7176" s="10" t="s">
        <v>171</v>
      </c>
      <c r="G7176" s="15" t="str">
        <f>'1. Input and Output files list'!$E$6</f>
        <v>C:/NGS/save/</v>
      </c>
      <c r="H7176" s="10" t="str">
        <f>'1. Input and Output files list'!$K$404</f>
        <v>.tagcount1over</v>
      </c>
      <c r="I7176" s="10" t="s">
        <v>210</v>
      </c>
      <c r="J7176" s="15"/>
      <c r="K7176" s="15"/>
      <c r="L7176" s="15" t="str">
        <f>CONCATENATE(F7176,G7176,H7176,I7176)</f>
        <v>system.time(write.csv(RAD_1over, file="C:/NGS/save/.tagcount1over", row.names = F))</v>
      </c>
      <c r="M7176" s="15"/>
      <c r="N7176" s="15"/>
      <c r="O7176" s="15"/>
      <c r="P7176" s="15"/>
      <c r="Q7176" s="15"/>
    </row>
    <row r="7177" spans="1:20" x14ac:dyDescent="0.15">
      <c r="A7177" s="15">
        <v>7176</v>
      </c>
      <c r="B7177" s="11">
        <v>163</v>
      </c>
      <c r="C7177" s="11">
        <v>44</v>
      </c>
      <c r="D7177" s="20" t="s">
        <v>1073</v>
      </c>
      <c r="E7177" s="15"/>
      <c r="F7177" s="15"/>
      <c r="G7177" s="15"/>
      <c r="H7177" s="15"/>
      <c r="I7177" s="15"/>
      <c r="J7177" s="15"/>
      <c r="K7177" s="15"/>
      <c r="L7177" s="15"/>
      <c r="M7177" s="15"/>
      <c r="N7177" s="15"/>
      <c r="O7177" s="15"/>
      <c r="P7177" s="15"/>
      <c r="Q7177" s="15"/>
    </row>
    <row r="7178" spans="1:20" x14ac:dyDescent="0.15">
      <c r="A7178" s="15">
        <v>7177</v>
      </c>
      <c r="B7178" s="11">
        <v>164</v>
      </c>
      <c r="C7178" s="11">
        <v>1</v>
      </c>
      <c r="D7178" s="20" t="str">
        <f>L7178</f>
        <v>in_f &lt;- c("0", "0")</v>
      </c>
      <c r="E7178" s="15"/>
      <c r="F7178" s="15" t="s">
        <v>3</v>
      </c>
      <c r="G7178" s="15">
        <f>'1. Input and Output files list'!$E$406</f>
        <v>0</v>
      </c>
      <c r="H7178" s="15" t="s">
        <v>10</v>
      </c>
      <c r="I7178" s="15">
        <f>'1. Input and Output files list'!$E$407</f>
        <v>0</v>
      </c>
      <c r="J7178" s="15" t="s">
        <v>4</v>
      </c>
      <c r="K7178" s="15"/>
      <c r="L7178" s="15" t="str">
        <f>CONCATENATE(F7178,G7178,H7178,I7178,J7178)</f>
        <v>in_f &lt;- c("0", "0")</v>
      </c>
      <c r="M7178" s="15"/>
      <c r="N7178" s="15"/>
      <c r="O7178" s="15"/>
      <c r="P7178" s="15"/>
      <c r="Q7178" s="15"/>
    </row>
    <row r="7179" spans="1:20" x14ac:dyDescent="0.15">
      <c r="A7179" s="15">
        <v>7178</v>
      </c>
      <c r="B7179" s="11">
        <v>164</v>
      </c>
      <c r="C7179" s="11">
        <v>2</v>
      </c>
      <c r="D7179" s="20" t="str">
        <f>L7179</f>
        <v>out_f &lt;- "C:/NGS/save/.fastq"</v>
      </c>
      <c r="E7179" s="15"/>
      <c r="F7179" s="15" t="s">
        <v>95</v>
      </c>
      <c r="G7179" s="15" t="s">
        <v>13</v>
      </c>
      <c r="H7179" s="15" t="str">
        <f>'1. Input and Output files list'!$E$6</f>
        <v>C:/NGS/save/</v>
      </c>
      <c r="I7179" s="15" t="str">
        <f>'1. Input and Output files list'!$I$406</f>
        <v>.fastq</v>
      </c>
      <c r="J7179" s="7" t="s">
        <v>16</v>
      </c>
      <c r="K7179" s="15"/>
      <c r="L7179" s="15" t="str">
        <f>CONCATENATE(F7179,G7179,H7179,I7179,J7179)</f>
        <v>out_f &lt;- "C:/NGS/save/.fastq"</v>
      </c>
      <c r="M7179" s="15"/>
      <c r="N7179" s="15"/>
      <c r="O7179" s="15"/>
      <c r="P7179" s="15"/>
      <c r="Q7179" s="15"/>
    </row>
    <row r="7180" spans="1:20" x14ac:dyDescent="0.15">
      <c r="A7180" s="15">
        <v>7179</v>
      </c>
      <c r="B7180" s="11">
        <v>164</v>
      </c>
      <c r="C7180" s="11">
        <v>3</v>
      </c>
      <c r="D7180" s="20" t="str">
        <f>L7180</f>
        <v>param_trim &lt;- 0</v>
      </c>
      <c r="E7180" s="15"/>
      <c r="F7180" s="15" t="s">
        <v>163</v>
      </c>
      <c r="G7180" s="15">
        <f>'1. Input and Output files list'!$H$406</f>
        <v>0</v>
      </c>
      <c r="H7180" s="15"/>
      <c r="I7180" s="15"/>
      <c r="J7180" s="15"/>
      <c r="K7180" s="15"/>
      <c r="L7180" s="15" t="str">
        <f>CONCATENATE(F7180,G7180)</f>
        <v>param_trim &lt;- 0</v>
      </c>
      <c r="M7180" s="15"/>
      <c r="N7180" s="15"/>
      <c r="O7180" s="15"/>
      <c r="P7180" s="15"/>
      <c r="Q7180" s="15"/>
    </row>
    <row r="7181" spans="1:20" x14ac:dyDescent="0.15">
      <c r="A7181" s="15">
        <v>7180</v>
      </c>
      <c r="B7181" s="11">
        <v>164</v>
      </c>
      <c r="C7181" s="11">
        <v>4</v>
      </c>
      <c r="D7181" s="20" t="s">
        <v>21</v>
      </c>
      <c r="E7181" s="15"/>
      <c r="F7181" s="15"/>
      <c r="G7181" s="15"/>
      <c r="H7181" s="15"/>
      <c r="I7181" s="15"/>
      <c r="J7181" s="15"/>
      <c r="K7181" s="15"/>
      <c r="L7181" s="15"/>
      <c r="M7181" s="15"/>
      <c r="N7181" s="15"/>
      <c r="O7181" s="15"/>
      <c r="P7181" s="15"/>
      <c r="Q7181" s="15"/>
    </row>
    <row r="7182" spans="1:20" x14ac:dyDescent="0.15">
      <c r="A7182" s="15">
        <v>7181</v>
      </c>
      <c r="B7182" s="11">
        <v>164</v>
      </c>
      <c r="C7182" s="11">
        <v>5</v>
      </c>
      <c r="D7182" s="20" t="s">
        <v>22</v>
      </c>
      <c r="E7182" s="15"/>
      <c r="F7182" s="15"/>
      <c r="G7182" s="15"/>
      <c r="H7182" s="15"/>
      <c r="I7182" s="15"/>
      <c r="J7182" s="15"/>
      <c r="K7182" s="15"/>
      <c r="L7182" s="15"/>
      <c r="M7182" s="15"/>
      <c r="N7182" s="15"/>
      <c r="O7182" s="15"/>
      <c r="P7182" s="15"/>
      <c r="Q7182" s="15"/>
    </row>
    <row r="7183" spans="1:20" x14ac:dyDescent="0.15">
      <c r="A7183" s="15">
        <v>7182</v>
      </c>
      <c r="B7183" s="11">
        <v>164</v>
      </c>
      <c r="C7183" s="11">
        <v>6</v>
      </c>
      <c r="D7183" s="20" t="s">
        <v>23</v>
      </c>
      <c r="E7183" s="15"/>
      <c r="F7183" s="15"/>
      <c r="G7183" s="15"/>
      <c r="H7183" s="15"/>
      <c r="I7183" s="15"/>
      <c r="J7183" s="15"/>
      <c r="K7183" s="15"/>
      <c r="L7183" s="15"/>
      <c r="M7183" s="15"/>
      <c r="N7183" s="15"/>
      <c r="O7183" s="15"/>
      <c r="P7183" s="15"/>
      <c r="Q7183" s="15"/>
    </row>
    <row r="7184" spans="1:20" x14ac:dyDescent="0.15">
      <c r="A7184" s="15">
        <v>7183</v>
      </c>
      <c r="B7184" s="11">
        <v>164</v>
      </c>
      <c r="C7184" s="11">
        <v>7</v>
      </c>
      <c r="D7184" s="20" t="str">
        <f>L7184</f>
        <v>hoge1 &lt;- DNAStringSet(sread(fastq), start=1, end=hoge)</v>
      </c>
      <c r="E7184" s="15"/>
      <c r="F7184" s="15" t="s">
        <v>166</v>
      </c>
      <c r="G7184" s="15">
        <f>'1. Input and Output files list'!$G$406+1</f>
        <v>1</v>
      </c>
      <c r="H7184" s="15" t="s">
        <v>26</v>
      </c>
      <c r="I7184" s="15"/>
      <c r="J7184" s="15"/>
      <c r="K7184" s="15"/>
      <c r="L7184" s="15" t="str">
        <f>CONCATENATE(F7184,G7184,H7184)</f>
        <v>hoge1 &lt;- DNAStringSet(sread(fastq), start=1, end=hoge)</v>
      </c>
      <c r="M7184" s="15"/>
      <c r="N7184" s="15"/>
      <c r="O7184" s="15"/>
      <c r="P7184" s="15"/>
      <c r="Q7184" s="15"/>
    </row>
    <row r="7185" spans="1:18" x14ac:dyDescent="0.15">
      <c r="A7185" s="15">
        <v>7184</v>
      </c>
      <c r="B7185" s="11">
        <v>164</v>
      </c>
      <c r="C7185" s="11">
        <v>8</v>
      </c>
      <c r="D7185" s="20" t="str">
        <f>L7185</f>
        <v>hoge2 &lt;- BStringSet(quality(quality(fastq)), start=1, end=hoge)</v>
      </c>
      <c r="E7185" s="15"/>
      <c r="F7185" s="15" t="s">
        <v>167</v>
      </c>
      <c r="G7185" s="15">
        <f>'1. Input and Output files list'!$G$406+1</f>
        <v>1</v>
      </c>
      <c r="H7185" s="15" t="s">
        <v>26</v>
      </c>
      <c r="I7185" s="15"/>
      <c r="J7185" s="15"/>
      <c r="K7185" s="15"/>
      <c r="L7185" s="15" t="str">
        <f>CONCATENATE(F7185,G7185,H7185)</f>
        <v>hoge2 &lt;- BStringSet(quality(quality(fastq)), start=1, end=hoge)</v>
      </c>
      <c r="M7185" s="15"/>
      <c r="N7185" s="15"/>
      <c r="O7185" s="15"/>
      <c r="P7185" s="15"/>
      <c r="Q7185" s="15"/>
    </row>
    <row r="7186" spans="1:18" x14ac:dyDescent="0.15">
      <c r="A7186" s="15">
        <v>7185</v>
      </c>
      <c r="B7186" s="11">
        <v>164</v>
      </c>
      <c r="C7186" s="11">
        <v>9</v>
      </c>
      <c r="D7186" s="20" t="s">
        <v>24</v>
      </c>
      <c r="E7186" s="15"/>
      <c r="F7186" s="15"/>
      <c r="G7186" s="15"/>
      <c r="H7186" s="15"/>
      <c r="I7186" s="15"/>
      <c r="J7186" s="15"/>
      <c r="K7186" s="15"/>
      <c r="L7186" s="15"/>
      <c r="M7186" s="15"/>
      <c r="N7186" s="15"/>
      <c r="O7186" s="15"/>
      <c r="P7186" s="15"/>
      <c r="Q7186" s="15"/>
    </row>
    <row r="7187" spans="1:18" x14ac:dyDescent="0.15">
      <c r="A7187" s="15">
        <v>7186</v>
      </c>
      <c r="B7187" s="11">
        <v>164</v>
      </c>
      <c r="C7187" s="11">
        <v>10</v>
      </c>
      <c r="D7187" s="20" t="s">
        <v>96</v>
      </c>
      <c r="E7187" s="15"/>
      <c r="F7187" s="15"/>
      <c r="G7187" s="15"/>
      <c r="H7187" s="15"/>
      <c r="I7187" s="15"/>
      <c r="J7187" s="15"/>
      <c r="K7187" s="15"/>
      <c r="L7187" s="15"/>
      <c r="M7187" s="15"/>
      <c r="N7187" s="15"/>
      <c r="O7187" s="15"/>
      <c r="P7187" s="15"/>
      <c r="Q7187" s="15"/>
    </row>
    <row r="7188" spans="1:18" x14ac:dyDescent="0.15">
      <c r="A7188" s="15">
        <v>7187</v>
      </c>
      <c r="B7188" s="11">
        <v>164</v>
      </c>
      <c r="C7188" s="11">
        <v>11</v>
      </c>
      <c r="D7188" s="53" t="str">
        <f>R7188</f>
        <v>param1 &lt;- 35</v>
      </c>
      <c r="E7188" s="15"/>
      <c r="F7188" s="15" t="s">
        <v>843</v>
      </c>
      <c r="G7188" s="15">
        <f>'1. Input and Output files list'!$E$32</f>
        <v>35</v>
      </c>
      <c r="H7188" s="15"/>
      <c r="I7188" s="15"/>
      <c r="J7188" s="15"/>
      <c r="K7188" s="15"/>
      <c r="L7188" s="15"/>
      <c r="M7188" s="15"/>
      <c r="N7188" s="15"/>
      <c r="O7188" s="15"/>
      <c r="P7188" s="15"/>
      <c r="Q7188" s="15"/>
      <c r="R7188" t="str">
        <f>CONCATENATE(F7188,G7188,H7188)</f>
        <v>param1 &lt;- 35</v>
      </c>
    </row>
    <row r="7189" spans="1:18" x14ac:dyDescent="0.15">
      <c r="A7189" s="15">
        <v>7188</v>
      </c>
      <c r="B7189" s="11">
        <v>164</v>
      </c>
      <c r="C7189" s="11">
        <v>12</v>
      </c>
      <c r="D7189" s="53" t="str">
        <f>R7189</f>
        <v>param2 &lt;- 0.1</v>
      </c>
      <c r="E7189" s="15"/>
      <c r="F7189" s="15" t="s">
        <v>844</v>
      </c>
      <c r="G7189" s="15">
        <f>'1. Input and Output files list'!$E$34</f>
        <v>0.1</v>
      </c>
      <c r="H7189" s="15"/>
      <c r="I7189" s="15"/>
      <c r="J7189" s="15"/>
      <c r="K7189" s="15"/>
      <c r="L7189" s="15"/>
      <c r="M7189" s="15"/>
      <c r="N7189" s="15"/>
      <c r="O7189" s="15"/>
      <c r="P7189" s="15"/>
      <c r="Q7189" s="15"/>
      <c r="R7189" t="str">
        <f>CONCATENATE(F7189,G7189,H7189)</f>
        <v>param2 &lt;- 0.1</v>
      </c>
    </row>
    <row r="7190" spans="1:18" x14ac:dyDescent="0.15">
      <c r="A7190" s="15">
        <v>7189</v>
      </c>
      <c r="B7190" s="11">
        <v>164</v>
      </c>
      <c r="C7190" s="11">
        <v>13</v>
      </c>
      <c r="D7190" s="53" t="str">
        <f>R7190</f>
        <v>fastq &lt;- readFastq("C:/NGS/save/.fastq")</v>
      </c>
      <c r="E7190" s="15"/>
      <c r="F7190" s="15" t="s">
        <v>845</v>
      </c>
      <c r="G7190" s="15" t="str">
        <f>'1. Input and Output files list'!$E$6</f>
        <v>C:/NGS/save/</v>
      </c>
      <c r="H7190" s="5" t="str">
        <f>'1. Input and Output files list'!$I$406</f>
        <v>.fastq</v>
      </c>
      <c r="I7190" s="15" t="s">
        <v>4</v>
      </c>
      <c r="J7190" s="15">
        <v>164</v>
      </c>
      <c r="K7190" s="15"/>
      <c r="L7190" s="15"/>
      <c r="M7190" s="15"/>
      <c r="N7190" s="15"/>
      <c r="O7190" s="15"/>
      <c r="P7190" s="15"/>
      <c r="Q7190" s="15"/>
      <c r="R7190" t="str">
        <f>CONCATENATE(F7190,G7190,H7190,I7190)</f>
        <v>fastq &lt;- readFastq("C:/NGS/save/.fastq")</v>
      </c>
    </row>
    <row r="7191" spans="1:18" x14ac:dyDescent="0.15">
      <c r="A7191" s="15">
        <v>7190</v>
      </c>
      <c r="B7191" s="11">
        <v>164</v>
      </c>
      <c r="C7191" s="11">
        <v>14</v>
      </c>
      <c r="D7191" s="53" t="s">
        <v>840</v>
      </c>
      <c r="E7191" s="15"/>
      <c r="F7191" s="15"/>
      <c r="G7191" s="15"/>
      <c r="H7191" s="15"/>
      <c r="I7191" s="15"/>
      <c r="J7191" s="15"/>
      <c r="K7191" s="15"/>
      <c r="L7191" s="15"/>
      <c r="M7191" s="15"/>
      <c r="N7191" s="15"/>
      <c r="O7191" s="15"/>
      <c r="P7191" s="15"/>
      <c r="Q7191" s="15"/>
    </row>
    <row r="7192" spans="1:18" x14ac:dyDescent="0.15">
      <c r="A7192" s="15">
        <v>7191</v>
      </c>
      <c r="B7192" s="11">
        <v>164</v>
      </c>
      <c r="C7192" s="11">
        <v>15</v>
      </c>
      <c r="D7192" s="53" t="s">
        <v>841</v>
      </c>
      <c r="E7192" s="15"/>
      <c r="F7192" s="15"/>
      <c r="G7192" s="15"/>
      <c r="H7192" s="15"/>
      <c r="I7192" s="15"/>
      <c r="J7192" s="15"/>
      <c r="K7192" s="15"/>
      <c r="L7192" s="15"/>
      <c r="M7192" s="15"/>
      <c r="N7192" s="15"/>
      <c r="O7192" s="15"/>
      <c r="P7192" s="15"/>
      <c r="Q7192" s="15"/>
    </row>
    <row r="7193" spans="1:18" x14ac:dyDescent="0.15">
      <c r="A7193" s="15">
        <v>7192</v>
      </c>
      <c r="B7193" s="11">
        <v>164</v>
      </c>
      <c r="C7193" s="11">
        <v>16</v>
      </c>
      <c r="D7193" s="53" t="s">
        <v>842</v>
      </c>
      <c r="E7193" s="15"/>
      <c r="F7193" s="15"/>
      <c r="G7193" s="15"/>
      <c r="H7193" s="15"/>
      <c r="I7193" s="15"/>
      <c r="J7193" s="15"/>
      <c r="K7193" s="15"/>
      <c r="L7193" s="15"/>
      <c r="M7193" s="15"/>
      <c r="N7193" s="15"/>
      <c r="O7193" s="15"/>
      <c r="P7193" s="15"/>
      <c r="Q7193" s="15"/>
    </row>
    <row r="7194" spans="1:18" x14ac:dyDescent="0.15">
      <c r="A7194" s="15">
        <v>7193</v>
      </c>
      <c r="B7194" s="11">
        <v>164</v>
      </c>
      <c r="C7194" s="11">
        <v>17</v>
      </c>
      <c r="D7194" s="20" t="str">
        <f>L7194</f>
        <v xml:space="preserve">writeFastq(fastq, "C:/NGS/save/F2_Adap-0.fastq", compress=F)   </v>
      </c>
      <c r="E7194" s="15"/>
      <c r="F7194" s="15" t="s">
        <v>847</v>
      </c>
      <c r="G7194" s="15" t="str">
        <f>'1. Input and Output files list'!$E$6</f>
        <v>C:/NGS/save/</v>
      </c>
      <c r="H7194" s="15" t="s">
        <v>850</v>
      </c>
      <c r="I7194" s="15"/>
      <c r="J7194" s="15"/>
      <c r="K7194" s="15"/>
      <c r="L7194" s="15" t="str">
        <f>CONCATENATE(F7194,G7194,H7194,I7194,J7194)</f>
        <v xml:space="preserve">writeFastq(fastq, "C:/NGS/save/F2_Adap-0.fastq", compress=F)   </v>
      </c>
      <c r="M7194" s="15"/>
      <c r="N7194" s="15"/>
      <c r="O7194" s="15"/>
      <c r="P7194" s="15"/>
      <c r="Q7194" s="15"/>
    </row>
    <row r="7195" spans="1:18" x14ac:dyDescent="0.15">
      <c r="A7195" s="15">
        <v>7194</v>
      </c>
      <c r="B7195" s="11">
        <v>164</v>
      </c>
      <c r="C7195" s="11">
        <v>18</v>
      </c>
      <c r="D7195" s="20" t="str">
        <f>L7195</f>
        <v>in_f &lt;- "C:/NGS/save/F2_Adap-0.fastq"</v>
      </c>
      <c r="E7195" s="15"/>
      <c r="F7195" s="15" t="s">
        <v>14</v>
      </c>
      <c r="G7195" s="15" t="s">
        <v>13</v>
      </c>
      <c r="H7195" s="15" t="str">
        <f>'1. Input and Output files list'!$E$6</f>
        <v>C:/NGS/save/</v>
      </c>
      <c r="I7195" s="15" t="s">
        <v>849</v>
      </c>
      <c r="J7195" s="7"/>
      <c r="K7195" s="15"/>
      <c r="L7195" s="15" t="str">
        <f>CONCATENATE(F7195,G7195,H7195,I7195,J7195)</f>
        <v>in_f &lt;- "C:/NGS/save/F2_Adap-0.fastq"</v>
      </c>
      <c r="M7195" s="15"/>
      <c r="N7195" s="15"/>
      <c r="O7195" s="15"/>
      <c r="P7195" s="15"/>
      <c r="Q7195" s="15"/>
    </row>
    <row r="7196" spans="1:18" x14ac:dyDescent="0.15">
      <c r="A7196" s="15">
        <v>7195</v>
      </c>
      <c r="B7196" s="11">
        <v>164</v>
      </c>
      <c r="C7196" s="11">
        <v>19</v>
      </c>
      <c r="D7196" s="20" t="str">
        <f>L7196</f>
        <v>out_f &lt;- "C:/NGS/save/F2_Adap-1.fastq"</v>
      </c>
      <c r="E7196" s="15"/>
      <c r="F7196" s="15" t="s">
        <v>15</v>
      </c>
      <c r="G7196" s="15" t="str">
        <f>'1. Input and Output files list'!$E$6</f>
        <v>C:/NGS/save/</v>
      </c>
      <c r="H7196" s="15" t="s">
        <v>86</v>
      </c>
      <c r="I7196" s="15"/>
      <c r="J7196" s="15"/>
      <c r="K7196" s="15"/>
      <c r="L7196" s="15" t="str">
        <f>CONCATENATE(F7196,G7196,H7196)</f>
        <v>out_f &lt;- "C:/NGS/save/F2_Adap-1.fastq"</v>
      </c>
      <c r="M7196" s="15"/>
      <c r="N7196" s="15"/>
      <c r="O7196" s="15"/>
      <c r="P7196" s="15"/>
      <c r="Q7196" s="15"/>
    </row>
    <row r="7197" spans="1:18" x14ac:dyDescent="0.15">
      <c r="A7197" s="15">
        <v>7196</v>
      </c>
      <c r="B7197" s="11">
        <v>164</v>
      </c>
      <c r="C7197" s="11">
        <v>20</v>
      </c>
      <c r="D7197" s="20" t="str">
        <f>L7197</f>
        <v>param_adapter &lt;- "CATGAGATCGGAAGAGCGTCGTGTAGGGAAAGAGTGT"  #Adapter sequence 1</v>
      </c>
      <c r="E7197" s="15"/>
      <c r="F7197" s="11" t="s">
        <v>44</v>
      </c>
      <c r="G7197" s="11" t="str">
        <f>'1. Input and Output files list'!$E$64</f>
        <v>CATGAGATCGGAAGAGCGTCGTGTAGGGAAAGAGTGT</v>
      </c>
      <c r="H7197" s="11" t="s">
        <v>46</v>
      </c>
      <c r="I7197" s="15"/>
      <c r="J7197" s="15"/>
      <c r="K7197" s="15"/>
      <c r="L7197" s="15" t="str">
        <f>CONCATENATE(F7197,G7197,H7197)</f>
        <v>param_adapter &lt;- "CATGAGATCGGAAGAGCGTCGTGTAGGGAAAGAGTGT"  #Adapter sequence 1</v>
      </c>
      <c r="M7197" s="15"/>
      <c r="N7197" s="15"/>
      <c r="O7197" s="15"/>
      <c r="P7197" s="15"/>
      <c r="Q7197" s="15"/>
    </row>
    <row r="7198" spans="1:18" x14ac:dyDescent="0.15">
      <c r="A7198" s="15">
        <v>7197</v>
      </c>
      <c r="B7198" s="11">
        <v>164</v>
      </c>
      <c r="C7198" s="11">
        <v>21</v>
      </c>
      <c r="D7198" s="20" t="s">
        <v>28</v>
      </c>
      <c r="E7198" s="15"/>
      <c r="F7198" s="15"/>
      <c r="G7198" s="15"/>
      <c r="H7198" s="15"/>
      <c r="I7198" s="15"/>
      <c r="J7198" s="15"/>
      <c r="K7198" s="15"/>
      <c r="L7198" s="15"/>
      <c r="M7198" s="15"/>
      <c r="N7198" s="15"/>
      <c r="O7198" s="15"/>
      <c r="P7198" s="15"/>
      <c r="Q7198" s="15"/>
    </row>
    <row r="7199" spans="1:18" x14ac:dyDescent="0.15">
      <c r="A7199" s="15">
        <v>7198</v>
      </c>
      <c r="B7199" s="11">
        <v>164</v>
      </c>
      <c r="C7199" s="11">
        <v>22</v>
      </c>
      <c r="D7199" s="20" t="str">
        <f>L7199</f>
        <v>in_f &lt;- "C:/NGS/save/F2_Adap-1.fastq"</v>
      </c>
      <c r="E7199" s="15"/>
      <c r="F7199" s="15" t="s">
        <v>12</v>
      </c>
      <c r="G7199" s="15" t="str">
        <f>'1. Input and Output files list'!$E$6</f>
        <v>C:/NGS/save/</v>
      </c>
      <c r="H7199" s="15" t="s">
        <v>86</v>
      </c>
      <c r="I7199" s="15"/>
      <c r="J7199" s="15"/>
      <c r="K7199" s="15"/>
      <c r="L7199" s="15" t="str">
        <f>CONCATENATE(F7199,G7199,H7199)</f>
        <v>in_f &lt;- "C:/NGS/save/F2_Adap-1.fastq"</v>
      </c>
      <c r="M7199" s="15"/>
      <c r="N7199" s="15"/>
      <c r="O7199" s="15"/>
      <c r="P7199" s="15"/>
      <c r="Q7199" s="15"/>
    </row>
    <row r="7200" spans="1:18" x14ac:dyDescent="0.15">
      <c r="A7200" s="15">
        <v>7199</v>
      </c>
      <c r="B7200" s="11">
        <v>164</v>
      </c>
      <c r="C7200" s="11">
        <v>23</v>
      </c>
      <c r="D7200" s="20" t="str">
        <f>L7200</f>
        <v>out_f &lt;- "C:/NGS/save/F2_Adap-2.fastq"</v>
      </c>
      <c r="E7200" s="15"/>
      <c r="F7200" s="15" t="s">
        <v>15</v>
      </c>
      <c r="G7200" s="15" t="str">
        <f>'1. Input and Output files list'!$E$6</f>
        <v>C:/NGS/save/</v>
      </c>
      <c r="H7200" s="15" t="s">
        <v>87</v>
      </c>
      <c r="I7200" s="15"/>
      <c r="J7200" s="15"/>
      <c r="K7200" s="15"/>
      <c r="L7200" s="15" t="str">
        <f>CONCATENATE(F7200,G7200,H7200)</f>
        <v>out_f &lt;- "C:/NGS/save/F2_Adap-2.fastq"</v>
      </c>
      <c r="M7200" s="15"/>
      <c r="N7200" s="15"/>
      <c r="O7200" s="15"/>
      <c r="P7200" s="15"/>
      <c r="Q7200" s="15"/>
    </row>
    <row r="7201" spans="1:20" x14ac:dyDescent="0.15">
      <c r="A7201" s="15">
        <v>7200</v>
      </c>
      <c r="B7201" s="11">
        <v>164</v>
      </c>
      <c r="C7201" s="11">
        <v>24</v>
      </c>
      <c r="D7201" s="20" t="str">
        <f>L7201</f>
        <v>param_adapter &lt;- "TAAGATCGGAAGAGCACACGTCTGAACTCCAGTCAC"  #Adapter sequence 2</v>
      </c>
      <c r="E7201" s="15"/>
      <c r="F7201" s="11" t="s">
        <v>44</v>
      </c>
      <c r="G7201" s="15" t="str">
        <f>'1. Input and Output files list'!$E$65</f>
        <v>TAAGATCGGAAGAGCACACGTCTGAACTCCAGTCAC</v>
      </c>
      <c r="H7201" s="11" t="s">
        <v>47</v>
      </c>
      <c r="I7201" s="15"/>
      <c r="J7201" s="15"/>
      <c r="K7201" s="15"/>
      <c r="L7201" s="15" t="str">
        <f>CONCATENATE(F7201,G7201,H7201)</f>
        <v>param_adapter &lt;- "TAAGATCGGAAGAGCACACGTCTGAACTCCAGTCAC"  #Adapter sequence 2</v>
      </c>
      <c r="M7201" s="15"/>
      <c r="N7201" s="15"/>
      <c r="O7201" s="15"/>
      <c r="P7201" s="15"/>
      <c r="Q7201" s="15"/>
    </row>
    <row r="7202" spans="1:20" x14ac:dyDescent="0.15">
      <c r="A7202" s="15">
        <v>7201</v>
      </c>
      <c r="B7202" s="11">
        <v>164</v>
      </c>
      <c r="C7202" s="11">
        <v>25</v>
      </c>
      <c r="D7202" s="20" t="s">
        <v>29</v>
      </c>
      <c r="E7202" s="15"/>
      <c r="F7202" s="15"/>
      <c r="G7202" s="15"/>
      <c r="H7202" s="15"/>
      <c r="I7202" s="15"/>
      <c r="J7202" s="15"/>
      <c r="K7202" s="15"/>
      <c r="L7202" s="15"/>
      <c r="M7202" s="15"/>
      <c r="N7202" s="15"/>
      <c r="O7202" s="15"/>
      <c r="P7202" s="15"/>
      <c r="Q7202" s="15"/>
    </row>
    <row r="7203" spans="1:20" x14ac:dyDescent="0.15">
      <c r="A7203" s="15">
        <v>7202</v>
      </c>
      <c r="B7203" s="11">
        <v>164</v>
      </c>
      <c r="C7203" s="11">
        <v>26</v>
      </c>
      <c r="D7203" s="20" t="str">
        <f>L7203</f>
        <v>in_f &lt;- "C:/NGS/save/F2_Adap-2.fastq"</v>
      </c>
      <c r="E7203" s="15"/>
      <c r="F7203" s="15" t="s">
        <v>12</v>
      </c>
      <c r="G7203" s="15" t="str">
        <f>'1. Input and Output files list'!$E$6</f>
        <v>C:/NGS/save/</v>
      </c>
      <c r="H7203" s="15" t="s">
        <v>87</v>
      </c>
      <c r="I7203" s="15"/>
      <c r="J7203" s="15"/>
      <c r="K7203" s="15"/>
      <c r="L7203" s="15" t="str">
        <f>CONCATENATE(F7203,G7203,H7203)</f>
        <v>in_f &lt;- "C:/NGS/save/F2_Adap-2.fastq"</v>
      </c>
      <c r="M7203" s="15"/>
      <c r="N7203" s="15"/>
      <c r="O7203" s="15"/>
      <c r="P7203" s="15"/>
      <c r="Q7203" s="15"/>
    </row>
    <row r="7204" spans="1:20" x14ac:dyDescent="0.15">
      <c r="A7204" s="15">
        <v>7203</v>
      </c>
      <c r="B7204" s="11">
        <v>164</v>
      </c>
      <c r="C7204" s="11">
        <v>27</v>
      </c>
      <c r="D7204" s="20" t="str">
        <f>L7204</f>
        <v>out_f &lt;- "C:/NGS/save/F2_Adap-3.fastq"</v>
      </c>
      <c r="E7204" s="15"/>
      <c r="F7204" s="15" t="s">
        <v>15</v>
      </c>
      <c r="G7204" s="15" t="str">
        <f>'1. Input and Output files list'!$E$6</f>
        <v>C:/NGS/save/</v>
      </c>
      <c r="H7204" s="15" t="s">
        <v>88</v>
      </c>
      <c r="I7204" s="15"/>
      <c r="J7204" s="15"/>
      <c r="K7204" s="15"/>
      <c r="L7204" s="15" t="str">
        <f>CONCATENATE(F7204,G7204,H7204)</f>
        <v>out_f &lt;- "C:/NGS/save/F2_Adap-3.fastq"</v>
      </c>
      <c r="M7204" s="15"/>
      <c r="N7204" s="15"/>
      <c r="O7204" s="15"/>
      <c r="P7204" s="15"/>
      <c r="Q7204" s="15"/>
    </row>
    <row r="7205" spans="1:20" x14ac:dyDescent="0.15">
      <c r="A7205" s="15">
        <v>7204</v>
      </c>
      <c r="B7205" s="11">
        <v>164</v>
      </c>
      <c r="C7205" s="11">
        <v>28</v>
      </c>
      <c r="D7205" s="20" t="str">
        <f>L7205</f>
        <v>param_adapter &lt;- "TAAGATCGGAAGAGCGTCGTGTAGGGAAAGAGTGT"  #Adapter sequence 3</v>
      </c>
      <c r="E7205" s="15"/>
      <c r="F7205" s="15" t="s">
        <v>44</v>
      </c>
      <c r="G7205" s="15" t="str">
        <f>'1. Input and Output files list'!$E$66</f>
        <v>TAAGATCGGAAGAGCGTCGTGTAGGGAAAGAGTGT</v>
      </c>
      <c r="H7205" s="15" t="s">
        <v>49</v>
      </c>
      <c r="I7205" s="15"/>
      <c r="J7205" s="15"/>
      <c r="K7205" s="15"/>
      <c r="L7205" s="15" t="str">
        <f>CONCATENATE(F7205,G7205,H7205)</f>
        <v>param_adapter &lt;- "TAAGATCGGAAGAGCGTCGTGTAGGGAAAGAGTGT"  #Adapter sequence 3</v>
      </c>
      <c r="M7205" s="15"/>
      <c r="N7205" s="15"/>
      <c r="O7205" s="15"/>
      <c r="P7205" s="15"/>
      <c r="Q7205" s="15"/>
    </row>
    <row r="7206" spans="1:20" x14ac:dyDescent="0.15">
      <c r="A7206" s="15">
        <v>7205</v>
      </c>
      <c r="B7206" s="11">
        <v>164</v>
      </c>
      <c r="C7206" s="11">
        <v>29</v>
      </c>
      <c r="D7206" s="20" t="s">
        <v>30</v>
      </c>
      <c r="F7206" s="15"/>
      <c r="G7206" s="15"/>
      <c r="H7206" s="15"/>
      <c r="I7206" s="15"/>
      <c r="J7206" s="15"/>
      <c r="K7206" s="15"/>
      <c r="L7206" s="15"/>
      <c r="M7206" s="15"/>
      <c r="N7206" s="15"/>
      <c r="P7206" s="15"/>
    </row>
    <row r="7207" spans="1:20" x14ac:dyDescent="0.15">
      <c r="A7207" s="15">
        <v>7206</v>
      </c>
      <c r="B7207" s="11">
        <v>164</v>
      </c>
      <c r="C7207" s="11">
        <v>30</v>
      </c>
      <c r="D7207" s="20" t="str">
        <f>L7207</f>
        <v>in_f &lt;- "C:/NGS/save/F2_Adap-3.fastq"</v>
      </c>
      <c r="E7207" s="15"/>
      <c r="F7207" s="15" t="s">
        <v>12</v>
      </c>
      <c r="G7207" s="15" t="str">
        <f>'1. Input and Output files list'!$E$6</f>
        <v>C:/NGS/save/</v>
      </c>
      <c r="H7207" s="15" t="s">
        <v>88</v>
      </c>
      <c r="I7207" s="15"/>
      <c r="J7207" s="15"/>
      <c r="K7207" s="15"/>
      <c r="L7207" s="15" t="str">
        <f>CONCATENATE(F7207,G7207,H7207)</f>
        <v>in_f &lt;- "C:/NGS/save/F2_Adap-3.fastq"</v>
      </c>
      <c r="M7207" s="15"/>
      <c r="N7207" s="15"/>
      <c r="O7207" s="15"/>
      <c r="P7207" s="15"/>
      <c r="Q7207" s="15"/>
      <c r="R7207" s="15"/>
      <c r="S7207" s="15"/>
      <c r="T7207" s="15"/>
    </row>
    <row r="7208" spans="1:20" x14ac:dyDescent="0.15">
      <c r="A7208" s="15">
        <v>7207</v>
      </c>
      <c r="B7208" s="11">
        <v>164</v>
      </c>
      <c r="C7208" s="11">
        <v>31</v>
      </c>
      <c r="D7208" s="20" t="str">
        <f>L7208</f>
        <v>out_f &lt;- "C:/NGS/save/AdapterTrim_.fastq"</v>
      </c>
      <c r="E7208" s="15"/>
      <c r="F7208" s="15" t="s">
        <v>36</v>
      </c>
      <c r="G7208" s="15" t="str">
        <f>'1. Input and Output files list'!$E$6</f>
        <v>C:/NGS/save/</v>
      </c>
      <c r="H7208" s="15" t="s">
        <v>38</v>
      </c>
      <c r="I7208" s="15" t="str">
        <f>'1. Input and Output files list'!$I$406</f>
        <v>.fastq</v>
      </c>
      <c r="J7208" s="15" t="s">
        <v>16</v>
      </c>
      <c r="K7208" s="15"/>
      <c r="L7208" s="15" t="str">
        <f>CONCATENATE(F7208,G7208,H7208,I7208,J7208)</f>
        <v>out_f &lt;- "C:/NGS/save/AdapterTrim_.fastq"</v>
      </c>
      <c r="M7208" s="15"/>
      <c r="N7208" s="15"/>
      <c r="O7208" s="15"/>
      <c r="P7208" s="15"/>
      <c r="Q7208" s="15"/>
      <c r="R7208" s="15"/>
      <c r="S7208" s="15"/>
      <c r="T7208" s="15"/>
    </row>
    <row r="7209" spans="1:20" x14ac:dyDescent="0.15">
      <c r="A7209" s="15">
        <v>7208</v>
      </c>
      <c r="B7209" s="11">
        <v>164</v>
      </c>
      <c r="C7209" s="11">
        <v>32</v>
      </c>
      <c r="D7209" s="20" t="str">
        <f>L7209</f>
        <v>param_adapter &lt;- "CATGAGATCGGAAGAGCACACGTCTGAACTCCAGTCAC"  #Adapter sequence 4</v>
      </c>
      <c r="E7209" s="15"/>
      <c r="F7209" s="15" t="s">
        <v>44</v>
      </c>
      <c r="G7209" s="15" t="str">
        <f>'1. Input and Output files list'!$E$67</f>
        <v>CATGAGATCGGAAGAGCACACGTCTGAACTCCAGTCAC</v>
      </c>
      <c r="H7209" s="15" t="s">
        <v>51</v>
      </c>
      <c r="I7209" s="15"/>
      <c r="J7209" s="15"/>
      <c r="K7209" s="15"/>
      <c r="L7209" s="15" t="str">
        <f>CONCATENATE(F7209,G7209,H7209)</f>
        <v>param_adapter &lt;- "CATGAGATCGGAAGAGCACACGTCTGAACTCCAGTCAC"  #Adapter sequence 4</v>
      </c>
      <c r="M7209" s="15"/>
      <c r="N7209" s="15"/>
      <c r="O7209" s="15"/>
      <c r="P7209" s="15"/>
      <c r="Q7209" s="15"/>
      <c r="R7209" s="15"/>
      <c r="S7209" s="15"/>
      <c r="T7209" s="15"/>
    </row>
    <row r="7210" spans="1:20" x14ac:dyDescent="0.15">
      <c r="A7210" s="15">
        <v>7209</v>
      </c>
      <c r="B7210" s="11">
        <v>164</v>
      </c>
      <c r="C7210" s="11">
        <v>33</v>
      </c>
      <c r="D7210" s="20" t="s">
        <v>31</v>
      </c>
      <c r="E7210" s="15"/>
      <c r="F7210" s="15"/>
      <c r="G7210" s="15"/>
      <c r="H7210" s="15"/>
      <c r="I7210" s="15"/>
      <c r="J7210" s="15"/>
      <c r="K7210" s="15"/>
      <c r="L7210" s="15"/>
      <c r="M7210" s="15"/>
      <c r="N7210" s="15"/>
      <c r="O7210" s="15"/>
      <c r="P7210" s="15"/>
      <c r="Q7210" s="15"/>
      <c r="R7210" s="15"/>
      <c r="S7210" s="15"/>
      <c r="T7210" s="15"/>
    </row>
    <row r="7211" spans="1:20" x14ac:dyDescent="0.15">
      <c r="A7211" s="15">
        <v>7210</v>
      </c>
      <c r="B7211" s="11">
        <v>164</v>
      </c>
      <c r="C7211" s="11">
        <v>34</v>
      </c>
      <c r="D7211" s="20" t="s">
        <v>32</v>
      </c>
      <c r="E7211" s="15"/>
      <c r="F7211" s="15"/>
      <c r="G7211" s="15"/>
      <c r="H7211" s="15"/>
      <c r="I7211" s="15"/>
      <c r="J7211" s="15"/>
      <c r="K7211" s="15"/>
      <c r="L7211" s="15"/>
      <c r="M7211" s="15"/>
      <c r="N7211" s="15"/>
      <c r="O7211" s="15"/>
      <c r="P7211" s="15"/>
      <c r="Q7211" s="15"/>
      <c r="R7211" s="15"/>
      <c r="S7211" s="15"/>
      <c r="T7211" s="15"/>
    </row>
    <row r="7212" spans="1:20" x14ac:dyDescent="0.15">
      <c r="A7212" s="15">
        <v>7211</v>
      </c>
      <c r="B7212" s="11">
        <v>164</v>
      </c>
      <c r="C7212" s="11">
        <v>35</v>
      </c>
      <c r="D7212" s="20" t="str">
        <f>L7212</f>
        <v>write.csv(res, "C:/NGS/save/.fastq.csv")</v>
      </c>
      <c r="E7212" s="15"/>
      <c r="F7212" s="15" t="s">
        <v>35</v>
      </c>
      <c r="G7212" s="15" t="str">
        <f>'1. Input and Output files list'!$E$6</f>
        <v>C:/NGS/save/</v>
      </c>
      <c r="H7212" s="15" t="str">
        <f>'1. Input and Output files list'!$I$406</f>
        <v>.fastq</v>
      </c>
      <c r="I7212" s="15" t="s">
        <v>34</v>
      </c>
      <c r="J7212" s="15"/>
      <c r="K7212" s="15"/>
      <c r="L7212" s="15" t="str">
        <f>CONCATENATE(F7212,G7212,H7212,I7212)</f>
        <v>write.csv(res, "C:/NGS/save/.fastq.csv")</v>
      </c>
      <c r="M7212" s="15"/>
      <c r="N7212" s="15"/>
      <c r="O7212" s="15"/>
      <c r="P7212" s="15"/>
      <c r="Q7212" s="15"/>
      <c r="R7212" s="15"/>
      <c r="S7212" s="15"/>
      <c r="T7212" s="15"/>
    </row>
    <row r="7213" spans="1:20" x14ac:dyDescent="0.15">
      <c r="A7213" s="15">
        <v>7212</v>
      </c>
      <c r="B7213" s="11">
        <v>164</v>
      </c>
      <c r="C7213" s="11">
        <v>36</v>
      </c>
      <c r="D7213" s="20" t="str">
        <f>L7213</f>
        <v>system.time(fastq &lt;- fread("C:/NGS/save/AdapterTrim_.fastq", header=F, sep="\t", na.strings="NA", strip.white=TRUE, verbose=TRUE))</v>
      </c>
      <c r="E7213" s="15"/>
      <c r="F7213" s="15" t="s">
        <v>92</v>
      </c>
      <c r="G7213" s="15" t="str">
        <f>'1. Input and Output files list'!$E$6</f>
        <v>C:/NGS/save/</v>
      </c>
      <c r="H7213" s="15" t="s">
        <v>38</v>
      </c>
      <c r="I7213" s="15" t="str">
        <f>'1. Input and Output files list'!$I$406</f>
        <v>.fastq</v>
      </c>
      <c r="J7213" s="15" t="s">
        <v>20</v>
      </c>
      <c r="K7213" s="15"/>
      <c r="L7213" s="15" t="str">
        <f>CONCATENATE(F7213,G7213,H7213,I7213,J7213)</f>
        <v>system.time(fastq &lt;- fread("C:/NGS/save/AdapterTrim_.fastq", header=F, sep="\t", na.strings="NA", strip.white=TRUE, verbose=TRUE))</v>
      </c>
      <c r="M7213" s="15"/>
      <c r="N7213" s="15"/>
      <c r="O7213" s="15"/>
      <c r="P7213" s="15"/>
      <c r="Q7213" s="15"/>
      <c r="R7213" s="15"/>
      <c r="S7213" s="15"/>
      <c r="T7213" s="15"/>
    </row>
    <row r="7214" spans="1:20" x14ac:dyDescent="0.15">
      <c r="A7214" s="15">
        <v>7213</v>
      </c>
      <c r="B7214" s="11">
        <v>164</v>
      </c>
      <c r="C7214" s="11">
        <v>37</v>
      </c>
      <c r="D7214" s="20" t="str">
        <f>T7214</f>
        <v>file.remove("C:/NGS/save/AdapterTrim_.fastq","C:/NGS/save/F2_Adap-0.fastq","C:/NGS/save/F2_Adap-1.fastq","C:/NGS/save/F2_Adap-2.fastq","C:/NGS/save/F2_Adap-3.fastq")</v>
      </c>
      <c r="E7214" s="15"/>
      <c r="F7214" s="15" t="s">
        <v>11</v>
      </c>
      <c r="G7214" s="15" t="str">
        <f>'1. Input and Output files list'!$E$6</f>
        <v>C:/NGS/save/</v>
      </c>
      <c r="H7214" s="15" t="s">
        <v>38</v>
      </c>
      <c r="I7214" s="15" t="str">
        <f>'1. Input and Output files list'!$I$406</f>
        <v>.fastq</v>
      </c>
      <c r="J7214" s="15" t="s">
        <v>852</v>
      </c>
      <c r="K7214" s="15" t="str">
        <f>'1. Input and Output files list'!$E$6</f>
        <v>C:/NGS/save/</v>
      </c>
      <c r="L7214" s="15" t="s">
        <v>851</v>
      </c>
      <c r="M7214" s="15" t="str">
        <f>'1. Input and Output files list'!$E$6</f>
        <v>C:/NGS/save/</v>
      </c>
      <c r="N7214" s="15" t="s">
        <v>89</v>
      </c>
      <c r="O7214" s="15" t="str">
        <f>'1. Input and Output files list'!$E$6</f>
        <v>C:/NGS/save/</v>
      </c>
      <c r="P7214" s="15" t="s">
        <v>90</v>
      </c>
      <c r="Q7214" s="15" t="str">
        <f>'1. Input and Output files list'!$E$6</f>
        <v>C:/NGS/save/</v>
      </c>
      <c r="R7214" s="15" t="s">
        <v>91</v>
      </c>
      <c r="S7214" s="15"/>
      <c r="T7214" s="15" t="str">
        <f>CONCATENATE(F7214,G7214,H7214,I7214,J7214,K7214,L7214,M7214,N7214,O7214,P7214,Q7214,R7214)</f>
        <v>file.remove("C:/NGS/save/AdapterTrim_.fastq","C:/NGS/save/F2_Adap-0.fastq","C:/NGS/save/F2_Adap-1.fastq","C:/NGS/save/F2_Adap-2.fastq","C:/NGS/save/F2_Adap-3.fastq")</v>
      </c>
    </row>
    <row r="7215" spans="1:20" x14ac:dyDescent="0.15">
      <c r="A7215" s="15">
        <v>7214</v>
      </c>
      <c r="B7215" s="11">
        <v>164</v>
      </c>
      <c r="C7215" s="11">
        <v>38</v>
      </c>
      <c r="D7215" s="20" t="s">
        <v>93</v>
      </c>
      <c r="E7215" s="15"/>
      <c r="F7215" s="15"/>
      <c r="G7215" s="15"/>
      <c r="H7215" s="15"/>
      <c r="I7215" s="15"/>
      <c r="J7215" s="15"/>
      <c r="K7215" s="15"/>
      <c r="L7215" s="15"/>
      <c r="M7215" s="15"/>
      <c r="N7215" s="15"/>
      <c r="O7215" s="15"/>
      <c r="P7215" s="15"/>
      <c r="Q7215" s="15"/>
      <c r="R7215" s="15"/>
      <c r="S7215" s="15"/>
      <c r="T7215" s="15"/>
    </row>
    <row r="7216" spans="1:20" x14ac:dyDescent="0.15">
      <c r="A7216" s="15">
        <v>7215</v>
      </c>
      <c r="B7216" s="11">
        <v>164</v>
      </c>
      <c r="C7216" s="11">
        <v>39</v>
      </c>
      <c r="D7216" s="20" t="s">
        <v>2</v>
      </c>
      <c r="E7216" s="15"/>
      <c r="F7216" s="15"/>
      <c r="G7216" s="15"/>
      <c r="H7216" s="15"/>
      <c r="I7216" s="15"/>
      <c r="J7216" s="15"/>
      <c r="K7216" s="15"/>
      <c r="L7216" s="15"/>
      <c r="M7216" s="15"/>
      <c r="N7216" s="15"/>
      <c r="O7216" s="15"/>
      <c r="P7216" s="15"/>
      <c r="Q7216" s="15"/>
      <c r="R7216" s="15"/>
      <c r="S7216" s="15"/>
      <c r="T7216" s="15"/>
    </row>
    <row r="7217" spans="1:20" x14ac:dyDescent="0.15">
      <c r="A7217" s="15">
        <v>7216</v>
      </c>
      <c r="B7217" s="11">
        <v>164</v>
      </c>
      <c r="C7217" s="11">
        <v>40</v>
      </c>
      <c r="D7217" s="20" t="str">
        <f>K7217</f>
        <v>system.time(write.csv(RADtag, file="C:/NGS/save/.tagcount", row.names = F))</v>
      </c>
      <c r="E7217" s="15"/>
      <c r="F7217" s="15" t="s">
        <v>164</v>
      </c>
      <c r="G7217" s="15" t="str">
        <f>'1. Input and Output files list'!$E$6</f>
        <v>C:/NGS/save/</v>
      </c>
      <c r="H7217" s="15" t="str">
        <f>'1. Input and Output files list'!$J$406</f>
        <v>.tagcount</v>
      </c>
      <c r="I7217" s="15" t="s">
        <v>210</v>
      </c>
      <c r="J7217" s="15"/>
      <c r="K7217" s="15" t="str">
        <f>CONCATENATE(F7217,G7217,H7217,I7217)</f>
        <v>system.time(write.csv(RADtag, file="C:/NGS/save/.tagcount", row.names = F))</v>
      </c>
      <c r="L7217" s="15"/>
      <c r="M7217" s="15"/>
      <c r="N7217" s="15"/>
      <c r="O7217" s="15"/>
      <c r="P7217" s="15"/>
      <c r="Q7217" s="15"/>
      <c r="R7217" s="15"/>
      <c r="S7217" s="15"/>
      <c r="T7217" s="15"/>
    </row>
    <row r="7218" spans="1:20" x14ac:dyDescent="0.15">
      <c r="A7218" s="15">
        <v>7217</v>
      </c>
      <c r="B7218" s="11">
        <v>164</v>
      </c>
      <c r="C7218" s="11">
        <v>41</v>
      </c>
      <c r="D7218" s="20" t="str">
        <f>L7218</f>
        <v>file.remove("C:/NGS/save/.fastq")</v>
      </c>
      <c r="E7218" s="15"/>
      <c r="F7218" s="15" t="s">
        <v>97</v>
      </c>
      <c r="G7218" s="15" t="s">
        <v>13</v>
      </c>
      <c r="H7218" s="15" t="str">
        <f>'1. Input and Output files list'!$E$6</f>
        <v>C:/NGS/save/</v>
      </c>
      <c r="I7218" s="15" t="str">
        <f>'1. Input and Output files list'!$I$406</f>
        <v>.fastq</v>
      </c>
      <c r="J7218" s="7" t="s">
        <v>16</v>
      </c>
      <c r="K7218" s="15" t="s">
        <v>52</v>
      </c>
      <c r="L7218" s="15" t="str">
        <f>CONCATENATE(F7218,G7218,H7218,I7218,J7218,K7218)</f>
        <v>file.remove("C:/NGS/save/.fastq")</v>
      </c>
      <c r="M7218" s="15"/>
      <c r="N7218" s="15"/>
      <c r="O7218" s="15"/>
      <c r="P7218" s="15"/>
      <c r="Q7218" s="15"/>
      <c r="R7218" s="15"/>
      <c r="S7218" s="15"/>
      <c r="T7218" s="15"/>
    </row>
    <row r="7219" spans="1:20" x14ac:dyDescent="0.15">
      <c r="A7219" s="15">
        <v>7218</v>
      </c>
      <c r="B7219" s="11">
        <v>164</v>
      </c>
      <c r="C7219" s="11">
        <v>42</v>
      </c>
      <c r="D7219" s="20" t="s">
        <v>170</v>
      </c>
      <c r="E7219" s="15"/>
      <c r="F7219" s="15"/>
      <c r="G7219" s="15"/>
      <c r="H7219" s="15"/>
      <c r="I7219" s="15"/>
      <c r="J7219" s="15"/>
      <c r="K7219" s="15"/>
      <c r="L7219" s="15"/>
      <c r="M7219" s="15"/>
      <c r="N7219" s="15"/>
      <c r="O7219" s="15"/>
      <c r="P7219" s="15"/>
      <c r="Q7219" s="15"/>
      <c r="R7219" s="15"/>
      <c r="S7219" s="15"/>
      <c r="T7219" s="15"/>
    </row>
    <row r="7220" spans="1:20" x14ac:dyDescent="0.15">
      <c r="A7220" s="15">
        <v>7219</v>
      </c>
      <c r="B7220" s="11">
        <v>164</v>
      </c>
      <c r="C7220" s="11">
        <v>43</v>
      </c>
      <c r="D7220" s="20" t="str">
        <f>L7220</f>
        <v>system.time(write.csv(RAD_1over, file="C:/NGS/save/.tagcount1over", row.names = F))</v>
      </c>
      <c r="E7220" s="15"/>
      <c r="F7220" s="10" t="s">
        <v>171</v>
      </c>
      <c r="G7220" s="15" t="str">
        <f>'1. Input and Output files list'!$E$6</f>
        <v>C:/NGS/save/</v>
      </c>
      <c r="H7220" s="10" t="str">
        <f>'1. Input and Output files list'!$K$406</f>
        <v>.tagcount1over</v>
      </c>
      <c r="I7220" s="10" t="s">
        <v>210</v>
      </c>
      <c r="J7220" s="15"/>
      <c r="K7220" s="15"/>
      <c r="L7220" s="15" t="str">
        <f>CONCATENATE(F7220,G7220,H7220,I7220)</f>
        <v>system.time(write.csv(RAD_1over, file="C:/NGS/save/.tagcount1over", row.names = F))</v>
      </c>
      <c r="M7220" s="15"/>
      <c r="N7220" s="15"/>
      <c r="O7220" s="15"/>
      <c r="P7220" s="15"/>
      <c r="Q7220" s="15"/>
      <c r="R7220" s="15"/>
      <c r="S7220" s="15"/>
      <c r="T7220" s="15"/>
    </row>
    <row r="7221" spans="1:20" x14ac:dyDescent="0.15">
      <c r="A7221" s="15">
        <v>7220</v>
      </c>
      <c r="B7221" s="11">
        <v>164</v>
      </c>
      <c r="C7221" s="11">
        <v>44</v>
      </c>
      <c r="D7221" s="20" t="s">
        <v>1073</v>
      </c>
      <c r="E7221" s="15"/>
      <c r="F7221" s="15"/>
      <c r="G7221" s="15"/>
      <c r="H7221" s="15"/>
      <c r="I7221" s="15"/>
      <c r="J7221" s="15"/>
      <c r="K7221" s="15"/>
      <c r="L7221" s="15"/>
      <c r="M7221" s="15"/>
      <c r="N7221" s="15"/>
      <c r="O7221" s="15"/>
      <c r="P7221" s="15"/>
      <c r="Q7221" s="15"/>
      <c r="R7221" s="15"/>
      <c r="S7221" s="15"/>
      <c r="T7221" s="15"/>
    </row>
    <row r="7222" spans="1:20" x14ac:dyDescent="0.15">
      <c r="A7222" s="15">
        <v>7221</v>
      </c>
      <c r="B7222" s="11">
        <v>165</v>
      </c>
      <c r="C7222" s="11">
        <v>1</v>
      </c>
      <c r="D7222" s="20" t="str">
        <f>L7222</f>
        <v>in_f &lt;- c("0", "0")</v>
      </c>
      <c r="E7222" s="15"/>
      <c r="F7222" s="15" t="s">
        <v>3</v>
      </c>
      <c r="G7222" s="15">
        <f>'1. Input and Output files list'!$E$408</f>
        <v>0</v>
      </c>
      <c r="H7222" s="15" t="s">
        <v>10</v>
      </c>
      <c r="I7222" s="15">
        <f>'1. Input and Output files list'!$E$409</f>
        <v>0</v>
      </c>
      <c r="J7222" s="15" t="s">
        <v>4</v>
      </c>
      <c r="K7222" s="15"/>
      <c r="L7222" s="15" t="str">
        <f>CONCATENATE(F7222,G7222,H7222,I7222,J7222)</f>
        <v>in_f &lt;- c("0", "0")</v>
      </c>
      <c r="M7222" s="15"/>
      <c r="N7222" s="15"/>
      <c r="O7222" s="15"/>
      <c r="P7222" s="15"/>
      <c r="Q7222" s="15"/>
      <c r="R7222" s="15"/>
      <c r="S7222" s="15"/>
      <c r="T7222" s="15"/>
    </row>
    <row r="7223" spans="1:20" x14ac:dyDescent="0.15">
      <c r="A7223" s="15">
        <v>7222</v>
      </c>
      <c r="B7223" s="11">
        <v>165</v>
      </c>
      <c r="C7223" s="11">
        <v>2</v>
      </c>
      <c r="D7223" s="20" t="str">
        <f>L7223</f>
        <v>out_f &lt;- "C:/NGS/save/.fastq"</v>
      </c>
      <c r="E7223" s="15"/>
      <c r="F7223" s="15" t="s">
        <v>95</v>
      </c>
      <c r="G7223" s="15" t="s">
        <v>13</v>
      </c>
      <c r="H7223" s="15" t="str">
        <f>'1. Input and Output files list'!$E$6</f>
        <v>C:/NGS/save/</v>
      </c>
      <c r="I7223" s="15" t="str">
        <f>'1. Input and Output files list'!$I$408</f>
        <v>.fastq</v>
      </c>
      <c r="J7223" s="7" t="s">
        <v>16</v>
      </c>
      <c r="K7223" s="15"/>
      <c r="L7223" s="15" t="str">
        <f>CONCATENATE(F7223,G7223,H7223,I7223,J7223)</f>
        <v>out_f &lt;- "C:/NGS/save/.fastq"</v>
      </c>
      <c r="M7223" s="15"/>
      <c r="N7223" s="15"/>
      <c r="O7223" s="15"/>
      <c r="P7223" s="15"/>
      <c r="Q7223" s="15"/>
      <c r="R7223" s="15"/>
      <c r="S7223" s="15"/>
      <c r="T7223" s="15"/>
    </row>
    <row r="7224" spans="1:20" x14ac:dyDescent="0.15">
      <c r="A7224" s="15">
        <v>7223</v>
      </c>
      <c r="B7224" s="11">
        <v>165</v>
      </c>
      <c r="C7224" s="11">
        <v>3</v>
      </c>
      <c r="D7224" s="20" t="str">
        <f>L7224</f>
        <v>param_trim &lt;- 0</v>
      </c>
      <c r="E7224" s="15"/>
      <c r="F7224" s="15" t="s">
        <v>163</v>
      </c>
      <c r="G7224" s="15">
        <f>'1. Input and Output files list'!$H$408</f>
        <v>0</v>
      </c>
      <c r="H7224" s="15"/>
      <c r="I7224" s="15"/>
      <c r="J7224" s="15"/>
      <c r="K7224" s="15"/>
      <c r="L7224" s="15" t="str">
        <f>CONCATENATE(F7224,G7224)</f>
        <v>param_trim &lt;- 0</v>
      </c>
      <c r="M7224" s="15"/>
      <c r="N7224" s="15"/>
      <c r="O7224" s="15"/>
      <c r="P7224" s="15"/>
      <c r="Q7224" s="15"/>
      <c r="R7224" s="15"/>
      <c r="S7224" s="15"/>
      <c r="T7224" s="15"/>
    </row>
    <row r="7225" spans="1:20" x14ac:dyDescent="0.15">
      <c r="A7225" s="15">
        <v>7224</v>
      </c>
      <c r="B7225" s="11">
        <v>165</v>
      </c>
      <c r="C7225" s="11">
        <v>4</v>
      </c>
      <c r="D7225" s="20" t="s">
        <v>21</v>
      </c>
      <c r="E7225" s="15"/>
      <c r="F7225" s="15"/>
      <c r="G7225" s="15"/>
      <c r="H7225" s="15"/>
      <c r="I7225" s="15"/>
      <c r="J7225" s="15"/>
      <c r="K7225" s="15"/>
      <c r="L7225" s="15"/>
      <c r="M7225" s="15"/>
      <c r="N7225" s="15"/>
      <c r="O7225" s="15"/>
      <c r="P7225" s="15"/>
      <c r="Q7225" s="15"/>
      <c r="R7225" s="15"/>
      <c r="S7225" s="15"/>
      <c r="T7225" s="15"/>
    </row>
    <row r="7226" spans="1:20" x14ac:dyDescent="0.15">
      <c r="A7226" s="15">
        <v>7225</v>
      </c>
      <c r="B7226" s="11">
        <v>165</v>
      </c>
      <c r="C7226" s="11">
        <v>5</v>
      </c>
      <c r="D7226" s="20" t="s">
        <v>22</v>
      </c>
      <c r="E7226" s="15"/>
      <c r="F7226" s="15"/>
      <c r="G7226" s="15"/>
      <c r="H7226" s="15"/>
      <c r="I7226" s="15"/>
      <c r="J7226" s="15"/>
      <c r="K7226" s="15"/>
      <c r="L7226" s="15"/>
      <c r="M7226" s="15"/>
      <c r="N7226" s="15"/>
      <c r="O7226" s="15"/>
      <c r="P7226" s="15"/>
      <c r="Q7226" s="15"/>
      <c r="R7226" s="15"/>
      <c r="S7226" s="15"/>
      <c r="T7226" s="15"/>
    </row>
    <row r="7227" spans="1:20" x14ac:dyDescent="0.15">
      <c r="A7227" s="15">
        <v>7226</v>
      </c>
      <c r="B7227" s="11">
        <v>165</v>
      </c>
      <c r="C7227" s="11">
        <v>6</v>
      </c>
      <c r="D7227" s="20" t="s">
        <v>23</v>
      </c>
      <c r="E7227" s="15"/>
      <c r="F7227" s="15"/>
      <c r="G7227" s="15"/>
      <c r="H7227" s="15"/>
      <c r="I7227" s="15"/>
      <c r="J7227" s="15"/>
      <c r="K7227" s="15"/>
      <c r="L7227" s="15"/>
      <c r="M7227" s="15"/>
      <c r="N7227" s="15"/>
      <c r="O7227" s="15"/>
      <c r="P7227" s="15"/>
      <c r="Q7227" s="15"/>
      <c r="R7227" s="15"/>
      <c r="S7227" s="15"/>
      <c r="T7227" s="15"/>
    </row>
    <row r="7228" spans="1:20" x14ac:dyDescent="0.15">
      <c r="A7228" s="15">
        <v>7227</v>
      </c>
      <c r="B7228" s="11">
        <v>165</v>
      </c>
      <c r="C7228" s="11">
        <v>7</v>
      </c>
      <c r="D7228" s="20" t="str">
        <f>L7228</f>
        <v>hoge1 &lt;- DNAStringSet(sread(fastq), start=1, end=hoge)</v>
      </c>
      <c r="E7228" s="15"/>
      <c r="F7228" s="15" t="s">
        <v>166</v>
      </c>
      <c r="G7228" s="15">
        <f>'1. Input and Output files list'!$G$408+1</f>
        <v>1</v>
      </c>
      <c r="H7228" s="15" t="s">
        <v>26</v>
      </c>
      <c r="I7228" s="15"/>
      <c r="J7228" s="15"/>
      <c r="K7228" s="15"/>
      <c r="L7228" s="15" t="str">
        <f>CONCATENATE(F7228,G7228,H7228)</f>
        <v>hoge1 &lt;- DNAStringSet(sread(fastq), start=1, end=hoge)</v>
      </c>
      <c r="M7228" s="15"/>
      <c r="N7228" s="15"/>
      <c r="O7228" s="15"/>
      <c r="P7228" s="15"/>
      <c r="Q7228" s="15"/>
      <c r="R7228" s="15"/>
      <c r="S7228" s="15"/>
      <c r="T7228" s="15"/>
    </row>
    <row r="7229" spans="1:20" x14ac:dyDescent="0.15">
      <c r="A7229" s="15">
        <v>7228</v>
      </c>
      <c r="B7229" s="11">
        <v>165</v>
      </c>
      <c r="C7229" s="11">
        <v>8</v>
      </c>
      <c r="D7229" s="20" t="str">
        <f>L7229</f>
        <v>hoge2 &lt;- BStringSet(quality(quality(fastq)), start=1, end=hoge)</v>
      </c>
      <c r="E7229" s="15"/>
      <c r="F7229" s="15" t="s">
        <v>167</v>
      </c>
      <c r="G7229" s="15">
        <f>'1. Input and Output files list'!$G$408+1</f>
        <v>1</v>
      </c>
      <c r="H7229" s="15" t="s">
        <v>26</v>
      </c>
      <c r="I7229" s="15"/>
      <c r="J7229" s="15"/>
      <c r="K7229" s="15"/>
      <c r="L7229" s="15" t="str">
        <f>CONCATENATE(F7229,G7229,H7229)</f>
        <v>hoge2 &lt;- BStringSet(quality(quality(fastq)), start=1, end=hoge)</v>
      </c>
      <c r="M7229" s="15"/>
      <c r="N7229" s="15"/>
      <c r="O7229" s="15"/>
      <c r="P7229" s="15"/>
      <c r="Q7229" s="15"/>
      <c r="R7229" s="15"/>
      <c r="S7229" s="15"/>
      <c r="T7229" s="15"/>
    </row>
    <row r="7230" spans="1:20" x14ac:dyDescent="0.15">
      <c r="A7230" s="15">
        <v>7229</v>
      </c>
      <c r="B7230" s="11">
        <v>165</v>
      </c>
      <c r="C7230" s="11">
        <v>9</v>
      </c>
      <c r="D7230" s="20" t="s">
        <v>24</v>
      </c>
      <c r="E7230" s="15"/>
      <c r="F7230" s="15"/>
      <c r="G7230" s="15"/>
      <c r="H7230" s="15"/>
      <c r="I7230" s="15"/>
      <c r="J7230" s="15"/>
      <c r="K7230" s="15"/>
      <c r="L7230" s="15"/>
      <c r="M7230" s="15"/>
      <c r="N7230" s="15"/>
      <c r="O7230" s="15"/>
      <c r="P7230" s="15"/>
      <c r="Q7230" s="15"/>
      <c r="R7230" s="15"/>
      <c r="S7230" s="15"/>
      <c r="T7230" s="15"/>
    </row>
    <row r="7231" spans="1:20" x14ac:dyDescent="0.15">
      <c r="A7231" s="15">
        <v>7230</v>
      </c>
      <c r="B7231" s="11">
        <v>165</v>
      </c>
      <c r="C7231" s="11">
        <v>10</v>
      </c>
      <c r="D7231" s="20" t="s">
        <v>96</v>
      </c>
      <c r="E7231" s="15"/>
      <c r="F7231" s="15"/>
      <c r="G7231" s="15"/>
      <c r="H7231" s="15"/>
      <c r="I7231" s="15"/>
      <c r="J7231" s="15"/>
      <c r="K7231" s="15"/>
      <c r="L7231" s="15"/>
      <c r="M7231" s="15"/>
      <c r="N7231" s="15"/>
      <c r="O7231" s="15"/>
      <c r="P7231" s="15"/>
      <c r="Q7231" s="15"/>
      <c r="R7231" s="15"/>
      <c r="S7231" s="15"/>
      <c r="T7231" s="15"/>
    </row>
    <row r="7232" spans="1:20" x14ac:dyDescent="0.15">
      <c r="A7232" s="15">
        <v>7231</v>
      </c>
      <c r="B7232" s="11">
        <v>165</v>
      </c>
      <c r="C7232" s="11">
        <v>11</v>
      </c>
      <c r="D7232" s="53" t="str">
        <f>R7232</f>
        <v>param1 &lt;- 35</v>
      </c>
      <c r="E7232" s="15"/>
      <c r="F7232" s="15" t="s">
        <v>843</v>
      </c>
      <c r="G7232" s="15">
        <f>'1. Input and Output files list'!$E$32</f>
        <v>35</v>
      </c>
      <c r="H7232" s="15"/>
      <c r="I7232" s="15"/>
      <c r="J7232" s="15"/>
      <c r="K7232" s="15"/>
      <c r="L7232" s="15"/>
      <c r="M7232" s="15"/>
      <c r="N7232" s="15"/>
      <c r="O7232" s="15"/>
      <c r="P7232" s="15"/>
      <c r="Q7232" s="15"/>
      <c r="R7232" s="15" t="str">
        <f>CONCATENATE(F7232,G7232,H7232)</f>
        <v>param1 &lt;- 35</v>
      </c>
      <c r="S7232" s="15"/>
      <c r="T7232" s="15"/>
    </row>
    <row r="7233" spans="1:20" x14ac:dyDescent="0.15">
      <c r="A7233" s="15">
        <v>7232</v>
      </c>
      <c r="B7233" s="11">
        <v>165</v>
      </c>
      <c r="C7233" s="11">
        <v>12</v>
      </c>
      <c r="D7233" s="53" t="str">
        <f>R7233</f>
        <v>param2 &lt;- 0.1</v>
      </c>
      <c r="E7233" s="15"/>
      <c r="F7233" s="15" t="s">
        <v>844</v>
      </c>
      <c r="G7233" s="15">
        <f>'1. Input and Output files list'!$E$34</f>
        <v>0.1</v>
      </c>
      <c r="H7233" s="15"/>
      <c r="I7233" s="15"/>
      <c r="J7233" s="15"/>
      <c r="K7233" s="15"/>
      <c r="L7233" s="15"/>
      <c r="M7233" s="15"/>
      <c r="N7233" s="15"/>
      <c r="O7233" s="15"/>
      <c r="P7233" s="15"/>
      <c r="Q7233" s="15"/>
      <c r="R7233" s="15" t="str">
        <f>CONCATENATE(F7233,G7233,H7233)</f>
        <v>param2 &lt;- 0.1</v>
      </c>
      <c r="S7233" s="15"/>
      <c r="T7233" s="15"/>
    </row>
    <row r="7234" spans="1:20" x14ac:dyDescent="0.15">
      <c r="A7234" s="15">
        <v>7233</v>
      </c>
      <c r="B7234" s="11">
        <v>165</v>
      </c>
      <c r="C7234" s="11">
        <v>13</v>
      </c>
      <c r="D7234" s="53" t="str">
        <f>R7234</f>
        <v>fastq &lt;- readFastq("C:/NGS/save/.fastq")</v>
      </c>
      <c r="E7234" s="15"/>
      <c r="F7234" s="15" t="s">
        <v>845</v>
      </c>
      <c r="G7234" s="15" t="str">
        <f>'1. Input and Output files list'!$E$6</f>
        <v>C:/NGS/save/</v>
      </c>
      <c r="H7234" s="5" t="str">
        <f>'1. Input and Output files list'!$I$408</f>
        <v>.fastq</v>
      </c>
      <c r="I7234" s="15" t="s">
        <v>4</v>
      </c>
      <c r="J7234" s="15">
        <v>165</v>
      </c>
      <c r="K7234" s="15"/>
      <c r="L7234" s="15"/>
      <c r="M7234" s="15"/>
      <c r="N7234" s="15"/>
      <c r="O7234" s="15"/>
      <c r="P7234" s="15"/>
      <c r="Q7234" s="15"/>
      <c r="R7234" s="15" t="str">
        <f>CONCATENATE(F7234,G7234,H7234,I7234)</f>
        <v>fastq &lt;- readFastq("C:/NGS/save/.fastq")</v>
      </c>
      <c r="S7234" s="15"/>
      <c r="T7234" s="15"/>
    </row>
    <row r="7235" spans="1:20" x14ac:dyDescent="0.15">
      <c r="A7235" s="15">
        <v>7234</v>
      </c>
      <c r="B7235" s="11">
        <v>165</v>
      </c>
      <c r="C7235" s="11">
        <v>14</v>
      </c>
      <c r="D7235" s="53" t="s">
        <v>840</v>
      </c>
      <c r="E7235" s="15"/>
      <c r="F7235" s="15"/>
      <c r="G7235" s="15"/>
      <c r="H7235" s="15"/>
      <c r="I7235" s="15"/>
      <c r="J7235" s="15"/>
      <c r="K7235" s="15"/>
      <c r="L7235" s="15"/>
      <c r="M7235" s="15"/>
      <c r="N7235" s="15"/>
      <c r="O7235" s="15"/>
      <c r="P7235" s="15"/>
      <c r="Q7235" s="15"/>
      <c r="R7235" s="15"/>
      <c r="S7235" s="15"/>
      <c r="T7235" s="15"/>
    </row>
    <row r="7236" spans="1:20" x14ac:dyDescent="0.15">
      <c r="A7236" s="15">
        <v>7235</v>
      </c>
      <c r="B7236" s="11">
        <v>165</v>
      </c>
      <c r="C7236" s="11">
        <v>15</v>
      </c>
      <c r="D7236" s="53" t="s">
        <v>841</v>
      </c>
      <c r="E7236" s="15"/>
      <c r="F7236" s="15"/>
      <c r="G7236" s="15"/>
      <c r="H7236" s="15"/>
      <c r="I7236" s="15"/>
      <c r="J7236" s="15"/>
      <c r="K7236" s="15"/>
      <c r="L7236" s="15"/>
      <c r="M7236" s="15"/>
      <c r="N7236" s="15"/>
      <c r="O7236" s="15"/>
      <c r="P7236" s="15"/>
      <c r="Q7236" s="15"/>
      <c r="R7236" s="15"/>
      <c r="S7236" s="15"/>
      <c r="T7236" s="15"/>
    </row>
    <row r="7237" spans="1:20" x14ac:dyDescent="0.15">
      <c r="A7237" s="15">
        <v>7236</v>
      </c>
      <c r="B7237" s="11">
        <v>165</v>
      </c>
      <c r="C7237" s="11">
        <v>16</v>
      </c>
      <c r="D7237" s="53" t="s">
        <v>842</v>
      </c>
      <c r="E7237" s="15"/>
      <c r="F7237" s="15"/>
      <c r="G7237" s="15"/>
      <c r="H7237" s="15"/>
      <c r="I7237" s="15"/>
      <c r="J7237" s="15"/>
      <c r="K7237" s="15"/>
      <c r="L7237" s="15"/>
      <c r="M7237" s="15"/>
      <c r="N7237" s="15"/>
      <c r="O7237" s="15"/>
      <c r="P7237" s="15"/>
      <c r="Q7237" s="15"/>
      <c r="R7237" s="15"/>
      <c r="S7237" s="15"/>
      <c r="T7237" s="15"/>
    </row>
    <row r="7238" spans="1:20" x14ac:dyDescent="0.15">
      <c r="A7238" s="15">
        <v>7237</v>
      </c>
      <c r="B7238" s="11">
        <v>165</v>
      </c>
      <c r="C7238" s="11">
        <v>17</v>
      </c>
      <c r="D7238" s="20" t="str">
        <f>L7238</f>
        <v xml:space="preserve">writeFastq(fastq, "C:/NGS/save/F2_Adap-0.fastq", compress=F)   </v>
      </c>
      <c r="E7238" s="15"/>
      <c r="F7238" s="15" t="s">
        <v>847</v>
      </c>
      <c r="G7238" s="15" t="str">
        <f>'1. Input and Output files list'!$E$6</f>
        <v>C:/NGS/save/</v>
      </c>
      <c r="H7238" s="15" t="s">
        <v>850</v>
      </c>
      <c r="I7238" s="15"/>
      <c r="J7238" s="15"/>
      <c r="K7238" s="15"/>
      <c r="L7238" s="15" t="str">
        <f>CONCATENATE(F7238,G7238,H7238,I7238,J7238)</f>
        <v xml:space="preserve">writeFastq(fastq, "C:/NGS/save/F2_Adap-0.fastq", compress=F)   </v>
      </c>
      <c r="M7238" s="15"/>
      <c r="N7238" s="15"/>
      <c r="O7238" s="15"/>
      <c r="P7238" s="15"/>
      <c r="Q7238" s="15"/>
      <c r="R7238" s="15"/>
      <c r="S7238" s="15"/>
      <c r="T7238" s="15"/>
    </row>
    <row r="7239" spans="1:20" x14ac:dyDescent="0.15">
      <c r="A7239" s="15">
        <v>7238</v>
      </c>
      <c r="B7239" s="11">
        <v>165</v>
      </c>
      <c r="C7239" s="11">
        <v>18</v>
      </c>
      <c r="D7239" s="20" t="str">
        <f>L7239</f>
        <v>in_f &lt;- "C:/NGS/save/F2_Adap-0.fastq"</v>
      </c>
      <c r="E7239" s="15"/>
      <c r="F7239" s="15" t="s">
        <v>14</v>
      </c>
      <c r="G7239" s="15" t="s">
        <v>13</v>
      </c>
      <c r="H7239" s="15" t="str">
        <f>'1. Input and Output files list'!$E$6</f>
        <v>C:/NGS/save/</v>
      </c>
      <c r="I7239" s="15" t="s">
        <v>849</v>
      </c>
      <c r="J7239" s="7"/>
      <c r="K7239" s="15"/>
      <c r="L7239" s="15" t="str">
        <f>CONCATENATE(F7239,G7239,H7239,I7239,J7239)</f>
        <v>in_f &lt;- "C:/NGS/save/F2_Adap-0.fastq"</v>
      </c>
      <c r="M7239" s="15"/>
      <c r="N7239" s="15"/>
      <c r="O7239" s="15"/>
      <c r="P7239" s="15"/>
      <c r="Q7239" s="15"/>
      <c r="R7239" s="15"/>
      <c r="S7239" s="15"/>
      <c r="T7239" s="15"/>
    </row>
    <row r="7240" spans="1:20" x14ac:dyDescent="0.15">
      <c r="A7240" s="15">
        <v>7239</v>
      </c>
      <c r="B7240" s="11">
        <v>165</v>
      </c>
      <c r="C7240" s="11">
        <v>19</v>
      </c>
      <c r="D7240" s="20" t="str">
        <f>L7240</f>
        <v>out_f &lt;- "C:/NGS/save/F2_Adap-1.fastq"</v>
      </c>
      <c r="E7240" s="15"/>
      <c r="F7240" s="15" t="s">
        <v>15</v>
      </c>
      <c r="G7240" s="15" t="str">
        <f>'1. Input and Output files list'!$E$6</f>
        <v>C:/NGS/save/</v>
      </c>
      <c r="H7240" s="15" t="s">
        <v>86</v>
      </c>
      <c r="I7240" s="15"/>
      <c r="J7240" s="15"/>
      <c r="K7240" s="15"/>
      <c r="L7240" s="15" t="str">
        <f>CONCATENATE(F7240,G7240,H7240)</f>
        <v>out_f &lt;- "C:/NGS/save/F2_Adap-1.fastq"</v>
      </c>
      <c r="M7240" s="15"/>
      <c r="N7240" s="15"/>
      <c r="O7240" s="15"/>
      <c r="P7240" s="15"/>
      <c r="Q7240" s="15"/>
      <c r="R7240" s="15"/>
      <c r="S7240" s="15"/>
      <c r="T7240" s="15"/>
    </row>
    <row r="7241" spans="1:20" x14ac:dyDescent="0.15">
      <c r="A7241" s="15">
        <v>7240</v>
      </c>
      <c r="B7241" s="11">
        <v>165</v>
      </c>
      <c r="C7241" s="11">
        <v>20</v>
      </c>
      <c r="D7241" s="20" t="str">
        <f>L7241</f>
        <v>param_adapter &lt;- "CATGAGATCGGAAGAGCGTCGTGTAGGGAAAGAGTGT"  #Adapter sequence 1</v>
      </c>
      <c r="E7241" s="15"/>
      <c r="F7241" s="11" t="s">
        <v>44</v>
      </c>
      <c r="G7241" s="11" t="str">
        <f>'1. Input and Output files list'!$E$64</f>
        <v>CATGAGATCGGAAGAGCGTCGTGTAGGGAAAGAGTGT</v>
      </c>
      <c r="H7241" s="11" t="s">
        <v>46</v>
      </c>
      <c r="I7241" s="15"/>
      <c r="J7241" s="15"/>
      <c r="K7241" s="15"/>
      <c r="L7241" s="15" t="str">
        <f>CONCATENATE(F7241,G7241,H7241)</f>
        <v>param_adapter &lt;- "CATGAGATCGGAAGAGCGTCGTGTAGGGAAAGAGTGT"  #Adapter sequence 1</v>
      </c>
      <c r="M7241" s="15"/>
      <c r="N7241" s="15"/>
      <c r="O7241" s="15"/>
      <c r="P7241" s="15"/>
      <c r="Q7241" s="15"/>
      <c r="R7241" s="15"/>
      <c r="S7241" s="15"/>
      <c r="T7241" s="15"/>
    </row>
    <row r="7242" spans="1:20" x14ac:dyDescent="0.15">
      <c r="A7242" s="15">
        <v>7241</v>
      </c>
      <c r="B7242" s="11">
        <v>165</v>
      </c>
      <c r="C7242" s="11">
        <v>21</v>
      </c>
      <c r="D7242" s="20" t="s">
        <v>28</v>
      </c>
      <c r="E7242" s="15"/>
      <c r="F7242" s="15"/>
      <c r="G7242" s="15"/>
      <c r="H7242" s="15"/>
      <c r="I7242" s="15"/>
      <c r="J7242" s="15"/>
      <c r="K7242" s="15"/>
      <c r="L7242" s="15"/>
      <c r="M7242" s="15"/>
      <c r="N7242" s="15"/>
      <c r="O7242" s="15"/>
      <c r="P7242" s="15"/>
      <c r="Q7242" s="15"/>
      <c r="R7242" s="15"/>
      <c r="S7242" s="15"/>
      <c r="T7242" s="15"/>
    </row>
    <row r="7243" spans="1:20" x14ac:dyDescent="0.15">
      <c r="A7243" s="15">
        <v>7242</v>
      </c>
      <c r="B7243" s="11">
        <v>165</v>
      </c>
      <c r="C7243" s="11">
        <v>22</v>
      </c>
      <c r="D7243" s="20" t="str">
        <f>L7243</f>
        <v>in_f &lt;- "C:/NGS/save/F2_Adap-1.fastq"</v>
      </c>
      <c r="E7243" s="15"/>
      <c r="F7243" s="15" t="s">
        <v>12</v>
      </c>
      <c r="G7243" s="15" t="str">
        <f>'1. Input and Output files list'!$E$6</f>
        <v>C:/NGS/save/</v>
      </c>
      <c r="H7243" s="15" t="s">
        <v>86</v>
      </c>
      <c r="I7243" s="15"/>
      <c r="J7243" s="15"/>
      <c r="K7243" s="15"/>
      <c r="L7243" s="15" t="str">
        <f>CONCATENATE(F7243,G7243,H7243)</f>
        <v>in_f &lt;- "C:/NGS/save/F2_Adap-1.fastq"</v>
      </c>
      <c r="M7243" s="15"/>
      <c r="N7243" s="15"/>
      <c r="O7243" s="15"/>
      <c r="P7243" s="15"/>
      <c r="Q7243" s="15"/>
      <c r="R7243" s="15"/>
      <c r="S7243" s="15"/>
      <c r="T7243" s="15"/>
    </row>
    <row r="7244" spans="1:20" x14ac:dyDescent="0.15">
      <c r="A7244" s="15">
        <v>7243</v>
      </c>
      <c r="B7244" s="11">
        <v>165</v>
      </c>
      <c r="C7244" s="11">
        <v>23</v>
      </c>
      <c r="D7244" s="20" t="str">
        <f>L7244</f>
        <v>out_f &lt;- "C:/NGS/save/F2_Adap-2.fastq"</v>
      </c>
      <c r="E7244" s="15"/>
      <c r="F7244" s="15" t="s">
        <v>15</v>
      </c>
      <c r="G7244" s="15" t="str">
        <f>'1. Input and Output files list'!$E$6</f>
        <v>C:/NGS/save/</v>
      </c>
      <c r="H7244" s="15" t="s">
        <v>87</v>
      </c>
      <c r="I7244" s="15"/>
      <c r="J7244" s="15"/>
      <c r="K7244" s="15"/>
      <c r="L7244" s="15" t="str">
        <f>CONCATENATE(F7244,G7244,H7244)</f>
        <v>out_f &lt;- "C:/NGS/save/F2_Adap-2.fastq"</v>
      </c>
      <c r="M7244" s="15"/>
      <c r="N7244" s="15"/>
      <c r="O7244" s="15"/>
      <c r="P7244" s="15"/>
      <c r="Q7244" s="15"/>
      <c r="R7244" s="15"/>
      <c r="S7244" s="15"/>
      <c r="T7244" s="15"/>
    </row>
    <row r="7245" spans="1:20" x14ac:dyDescent="0.15">
      <c r="A7245" s="15">
        <v>7244</v>
      </c>
      <c r="B7245" s="11">
        <v>165</v>
      </c>
      <c r="C7245" s="11">
        <v>24</v>
      </c>
      <c r="D7245" s="20" t="str">
        <f>L7245</f>
        <v>param_adapter &lt;- "TAAGATCGGAAGAGCACACGTCTGAACTCCAGTCAC"  #Adapter sequence 2</v>
      </c>
      <c r="E7245" s="15"/>
      <c r="F7245" s="11" t="s">
        <v>44</v>
      </c>
      <c r="G7245" s="15" t="str">
        <f>'1. Input and Output files list'!$E$65</f>
        <v>TAAGATCGGAAGAGCACACGTCTGAACTCCAGTCAC</v>
      </c>
      <c r="H7245" s="11" t="s">
        <v>47</v>
      </c>
      <c r="I7245" s="15"/>
      <c r="J7245" s="15"/>
      <c r="K7245" s="15"/>
      <c r="L7245" s="15" t="str">
        <f>CONCATENATE(F7245,G7245,H7245)</f>
        <v>param_adapter &lt;- "TAAGATCGGAAGAGCACACGTCTGAACTCCAGTCAC"  #Adapter sequence 2</v>
      </c>
      <c r="M7245" s="15"/>
      <c r="N7245" s="15"/>
      <c r="O7245" s="15"/>
      <c r="P7245" s="15"/>
      <c r="Q7245" s="15"/>
      <c r="R7245" s="15"/>
      <c r="S7245" s="15"/>
      <c r="T7245" s="15"/>
    </row>
    <row r="7246" spans="1:20" x14ac:dyDescent="0.15">
      <c r="A7246" s="15">
        <v>7245</v>
      </c>
      <c r="B7246" s="11">
        <v>165</v>
      </c>
      <c r="C7246" s="11">
        <v>25</v>
      </c>
      <c r="D7246" s="20" t="s">
        <v>29</v>
      </c>
      <c r="E7246" s="15"/>
      <c r="F7246" s="15"/>
      <c r="G7246" s="15"/>
      <c r="H7246" s="15"/>
      <c r="I7246" s="15"/>
      <c r="J7246" s="15"/>
      <c r="K7246" s="15"/>
      <c r="L7246" s="15"/>
      <c r="M7246" s="15"/>
      <c r="N7246" s="15"/>
      <c r="O7246" s="15"/>
      <c r="P7246" s="15"/>
      <c r="Q7246" s="15"/>
      <c r="R7246" s="15"/>
      <c r="S7246" s="15"/>
      <c r="T7246" s="15"/>
    </row>
    <row r="7247" spans="1:20" x14ac:dyDescent="0.15">
      <c r="A7247" s="15">
        <v>7246</v>
      </c>
      <c r="B7247" s="11">
        <v>165</v>
      </c>
      <c r="C7247" s="11">
        <v>26</v>
      </c>
      <c r="D7247" s="20" t="str">
        <f>L7247</f>
        <v>in_f &lt;- "C:/NGS/save/F2_Adap-2.fastq"</v>
      </c>
      <c r="E7247" s="15"/>
      <c r="F7247" s="15" t="s">
        <v>12</v>
      </c>
      <c r="G7247" s="15" t="str">
        <f>'1. Input and Output files list'!$E$6</f>
        <v>C:/NGS/save/</v>
      </c>
      <c r="H7247" s="15" t="s">
        <v>87</v>
      </c>
      <c r="I7247" s="15"/>
      <c r="J7247" s="15"/>
      <c r="K7247" s="15"/>
      <c r="L7247" s="15" t="str">
        <f>CONCATENATE(F7247,G7247,H7247)</f>
        <v>in_f &lt;- "C:/NGS/save/F2_Adap-2.fastq"</v>
      </c>
      <c r="M7247" s="15"/>
      <c r="N7247" s="15"/>
      <c r="O7247" s="15"/>
      <c r="P7247" s="15"/>
      <c r="Q7247" s="15"/>
      <c r="R7247" s="15"/>
      <c r="S7247" s="15"/>
      <c r="T7247" s="15"/>
    </row>
    <row r="7248" spans="1:20" x14ac:dyDescent="0.15">
      <c r="A7248" s="15">
        <v>7247</v>
      </c>
      <c r="B7248" s="11">
        <v>165</v>
      </c>
      <c r="C7248" s="11">
        <v>27</v>
      </c>
      <c r="D7248" s="20" t="str">
        <f>L7248</f>
        <v>out_f &lt;- "C:/NGS/save/F2_Adap-3.fastq"</v>
      </c>
      <c r="E7248" s="15"/>
      <c r="F7248" s="15" t="s">
        <v>15</v>
      </c>
      <c r="G7248" s="15" t="str">
        <f>'1. Input and Output files list'!$E$6</f>
        <v>C:/NGS/save/</v>
      </c>
      <c r="H7248" s="15" t="s">
        <v>88</v>
      </c>
      <c r="I7248" s="15"/>
      <c r="J7248" s="15"/>
      <c r="K7248" s="15"/>
      <c r="L7248" s="15" t="str">
        <f>CONCATENATE(F7248,G7248,H7248)</f>
        <v>out_f &lt;- "C:/NGS/save/F2_Adap-3.fastq"</v>
      </c>
      <c r="M7248" s="15"/>
      <c r="N7248" s="15"/>
      <c r="O7248" s="15"/>
      <c r="P7248" s="15"/>
      <c r="Q7248" s="15"/>
      <c r="R7248" s="15"/>
      <c r="S7248" s="15"/>
      <c r="T7248" s="15"/>
    </row>
    <row r="7249" spans="1:20" x14ac:dyDescent="0.15">
      <c r="A7249" s="15">
        <v>7248</v>
      </c>
      <c r="B7249" s="11">
        <v>165</v>
      </c>
      <c r="C7249" s="11">
        <v>28</v>
      </c>
      <c r="D7249" s="20" t="str">
        <f>L7249</f>
        <v>param_adapter &lt;- "TAAGATCGGAAGAGCGTCGTGTAGGGAAAGAGTGT"  #Adapter sequence 3</v>
      </c>
      <c r="E7249" s="15"/>
      <c r="F7249" s="15" t="s">
        <v>44</v>
      </c>
      <c r="G7249" s="15" t="str">
        <f>'1. Input and Output files list'!$E$66</f>
        <v>TAAGATCGGAAGAGCGTCGTGTAGGGAAAGAGTGT</v>
      </c>
      <c r="H7249" s="15" t="s">
        <v>49</v>
      </c>
      <c r="I7249" s="15"/>
      <c r="J7249" s="15"/>
      <c r="K7249" s="15"/>
      <c r="L7249" s="15" t="str">
        <f>CONCATENATE(F7249,G7249,H7249)</f>
        <v>param_adapter &lt;- "TAAGATCGGAAGAGCGTCGTGTAGGGAAAGAGTGT"  #Adapter sequence 3</v>
      </c>
      <c r="M7249" s="15"/>
      <c r="N7249" s="15"/>
      <c r="O7249" s="15"/>
      <c r="P7249" s="15"/>
      <c r="Q7249" s="15"/>
      <c r="R7249" s="15"/>
      <c r="S7249" s="15"/>
      <c r="T7249" s="15"/>
    </row>
    <row r="7250" spans="1:20" x14ac:dyDescent="0.15">
      <c r="A7250" s="15">
        <v>7249</v>
      </c>
      <c r="B7250" s="11">
        <v>165</v>
      </c>
      <c r="C7250" s="11">
        <v>29</v>
      </c>
      <c r="D7250" s="20" t="s">
        <v>30</v>
      </c>
      <c r="E7250" s="15"/>
      <c r="F7250" s="15"/>
      <c r="G7250" s="15"/>
      <c r="H7250" s="15"/>
      <c r="I7250" s="15"/>
      <c r="J7250" s="15"/>
      <c r="K7250" s="15"/>
      <c r="L7250" s="15"/>
      <c r="M7250" s="15"/>
      <c r="N7250" s="15"/>
      <c r="O7250" s="15"/>
      <c r="P7250" s="15"/>
      <c r="Q7250" s="15"/>
      <c r="R7250" s="15"/>
      <c r="S7250" s="15"/>
      <c r="T7250" s="15"/>
    </row>
    <row r="7251" spans="1:20" x14ac:dyDescent="0.15">
      <c r="A7251" s="15">
        <v>7250</v>
      </c>
      <c r="B7251" s="11">
        <v>165</v>
      </c>
      <c r="C7251" s="11">
        <v>30</v>
      </c>
      <c r="D7251" s="20" t="str">
        <f>L7251</f>
        <v>in_f &lt;- "C:/NGS/save/F2_Adap-3.fastq"</v>
      </c>
      <c r="E7251" s="15"/>
      <c r="F7251" s="15" t="s">
        <v>12</v>
      </c>
      <c r="G7251" s="15" t="str">
        <f>'1. Input and Output files list'!$E$6</f>
        <v>C:/NGS/save/</v>
      </c>
      <c r="H7251" s="15" t="s">
        <v>88</v>
      </c>
      <c r="I7251" s="15"/>
      <c r="J7251" s="15"/>
      <c r="K7251" s="15"/>
      <c r="L7251" s="15" t="str">
        <f>CONCATENATE(F7251,G7251,H7251)</f>
        <v>in_f &lt;- "C:/NGS/save/F2_Adap-3.fastq"</v>
      </c>
      <c r="M7251" s="15"/>
      <c r="N7251" s="15"/>
      <c r="O7251" s="15"/>
      <c r="P7251" s="15"/>
      <c r="Q7251" s="15"/>
      <c r="R7251" s="15"/>
      <c r="S7251" s="15"/>
      <c r="T7251" s="15"/>
    </row>
    <row r="7252" spans="1:20" x14ac:dyDescent="0.15">
      <c r="A7252" s="15">
        <v>7251</v>
      </c>
      <c r="B7252" s="11">
        <v>165</v>
      </c>
      <c r="C7252" s="11">
        <v>31</v>
      </c>
      <c r="D7252" s="20" t="str">
        <f>L7252</f>
        <v>out_f &lt;- "C:/NGS/save/AdapterTrim_.fastq"</v>
      </c>
      <c r="E7252" s="15"/>
      <c r="F7252" s="15" t="s">
        <v>36</v>
      </c>
      <c r="G7252" s="15" t="str">
        <f>'1. Input and Output files list'!$E$6</f>
        <v>C:/NGS/save/</v>
      </c>
      <c r="H7252" s="15" t="s">
        <v>38</v>
      </c>
      <c r="I7252" s="15" t="str">
        <f>'1. Input and Output files list'!$I$408</f>
        <v>.fastq</v>
      </c>
      <c r="J7252" s="15" t="s">
        <v>16</v>
      </c>
      <c r="K7252" s="15"/>
      <c r="L7252" s="15" t="str">
        <f>CONCATENATE(F7252,G7252,H7252,I7252,J7252)</f>
        <v>out_f &lt;- "C:/NGS/save/AdapterTrim_.fastq"</v>
      </c>
      <c r="M7252" s="15"/>
      <c r="N7252" s="15"/>
      <c r="O7252" s="15"/>
      <c r="P7252" s="15"/>
      <c r="Q7252" s="15"/>
      <c r="R7252" s="15"/>
      <c r="S7252" s="15"/>
      <c r="T7252" s="15"/>
    </row>
    <row r="7253" spans="1:20" x14ac:dyDescent="0.15">
      <c r="A7253" s="15">
        <v>7252</v>
      </c>
      <c r="B7253" s="11">
        <v>165</v>
      </c>
      <c r="C7253" s="11">
        <v>32</v>
      </c>
      <c r="D7253" s="20" t="str">
        <f>L7253</f>
        <v>param_adapter &lt;- "CATGAGATCGGAAGAGCACACGTCTGAACTCCAGTCAC"  #Adapter sequence 4</v>
      </c>
      <c r="E7253" s="15"/>
      <c r="F7253" s="15" t="s">
        <v>44</v>
      </c>
      <c r="G7253" s="15" t="str">
        <f>'1. Input and Output files list'!$E$67</f>
        <v>CATGAGATCGGAAGAGCACACGTCTGAACTCCAGTCAC</v>
      </c>
      <c r="H7253" s="15" t="s">
        <v>51</v>
      </c>
      <c r="I7253" s="15"/>
      <c r="J7253" s="15"/>
      <c r="K7253" s="15"/>
      <c r="L7253" s="15" t="str">
        <f>CONCATENATE(F7253,G7253,H7253)</f>
        <v>param_adapter &lt;- "CATGAGATCGGAAGAGCACACGTCTGAACTCCAGTCAC"  #Adapter sequence 4</v>
      </c>
      <c r="M7253" s="15"/>
      <c r="N7253" s="15"/>
      <c r="O7253" s="15"/>
      <c r="P7253" s="15"/>
      <c r="Q7253" s="15"/>
      <c r="R7253" s="15"/>
      <c r="S7253" s="15"/>
      <c r="T7253" s="15"/>
    </row>
    <row r="7254" spans="1:20" x14ac:dyDescent="0.15">
      <c r="A7254" s="15">
        <v>7253</v>
      </c>
      <c r="B7254" s="11">
        <v>165</v>
      </c>
      <c r="C7254" s="11">
        <v>33</v>
      </c>
      <c r="D7254" s="20" t="s">
        <v>31</v>
      </c>
      <c r="E7254" s="15"/>
      <c r="F7254" s="15"/>
      <c r="G7254" s="15"/>
      <c r="H7254" s="15"/>
      <c r="I7254" s="15"/>
      <c r="J7254" s="15"/>
      <c r="K7254" s="15"/>
      <c r="L7254" s="15"/>
      <c r="M7254" s="15"/>
      <c r="N7254" s="15"/>
      <c r="O7254" s="15"/>
      <c r="P7254" s="15"/>
      <c r="Q7254" s="15"/>
      <c r="R7254" s="15"/>
      <c r="S7254" s="15"/>
      <c r="T7254" s="15"/>
    </row>
    <row r="7255" spans="1:20" x14ac:dyDescent="0.15">
      <c r="A7255" s="15">
        <v>7254</v>
      </c>
      <c r="B7255" s="11">
        <v>165</v>
      </c>
      <c r="C7255" s="11">
        <v>34</v>
      </c>
      <c r="D7255" s="20" t="s">
        <v>32</v>
      </c>
      <c r="E7255" s="15"/>
      <c r="F7255" s="15"/>
      <c r="G7255" s="15"/>
      <c r="H7255" s="15"/>
      <c r="I7255" s="15"/>
      <c r="J7255" s="15"/>
      <c r="K7255" s="15"/>
      <c r="L7255" s="15"/>
      <c r="M7255" s="15"/>
      <c r="N7255" s="15"/>
      <c r="O7255" s="15"/>
      <c r="P7255" s="15"/>
      <c r="Q7255" s="15"/>
      <c r="R7255" s="15"/>
      <c r="S7255" s="15"/>
      <c r="T7255" s="15"/>
    </row>
    <row r="7256" spans="1:20" x14ac:dyDescent="0.15">
      <c r="A7256" s="15">
        <v>7255</v>
      </c>
      <c r="B7256" s="11">
        <v>165</v>
      </c>
      <c r="C7256" s="11">
        <v>35</v>
      </c>
      <c r="D7256" s="20" t="str">
        <f>L7256</f>
        <v>write.csv(res, "C:/NGS/save/.fastq.csv")</v>
      </c>
      <c r="E7256" s="15"/>
      <c r="F7256" s="15" t="s">
        <v>35</v>
      </c>
      <c r="G7256" s="15" t="str">
        <f>'1. Input and Output files list'!$E$6</f>
        <v>C:/NGS/save/</v>
      </c>
      <c r="H7256" s="15" t="str">
        <f>'1. Input and Output files list'!$I$408</f>
        <v>.fastq</v>
      </c>
      <c r="I7256" s="15" t="s">
        <v>34</v>
      </c>
      <c r="J7256" s="15"/>
      <c r="K7256" s="15"/>
      <c r="L7256" s="15" t="str">
        <f>CONCATENATE(F7256,G7256,H7256,I7256)</f>
        <v>write.csv(res, "C:/NGS/save/.fastq.csv")</v>
      </c>
      <c r="M7256" s="15"/>
      <c r="N7256" s="15"/>
      <c r="O7256" s="15"/>
      <c r="P7256" s="15"/>
      <c r="Q7256" s="15"/>
      <c r="R7256" s="15"/>
      <c r="S7256" s="15"/>
      <c r="T7256" s="15"/>
    </row>
    <row r="7257" spans="1:20" x14ac:dyDescent="0.15">
      <c r="A7257" s="15">
        <v>7256</v>
      </c>
      <c r="B7257" s="11">
        <v>165</v>
      </c>
      <c r="C7257" s="11">
        <v>36</v>
      </c>
      <c r="D7257" s="20" t="str">
        <f>L7257</f>
        <v>system.time(fastq &lt;- fread("C:/NGS/save/AdapterTrim_.fastq", header=F, sep="\t", na.strings="NA", strip.white=TRUE, verbose=TRUE))</v>
      </c>
      <c r="E7257" s="15"/>
      <c r="F7257" s="15" t="s">
        <v>92</v>
      </c>
      <c r="G7257" s="15" t="str">
        <f>'1. Input and Output files list'!$E$6</f>
        <v>C:/NGS/save/</v>
      </c>
      <c r="H7257" s="15" t="s">
        <v>38</v>
      </c>
      <c r="I7257" s="15" t="str">
        <f>'1. Input and Output files list'!$I$408</f>
        <v>.fastq</v>
      </c>
      <c r="J7257" s="15" t="s">
        <v>20</v>
      </c>
      <c r="K7257" s="15"/>
      <c r="L7257" s="15" t="str">
        <f>CONCATENATE(F7257,G7257,H7257,I7257,J7257)</f>
        <v>system.time(fastq &lt;- fread("C:/NGS/save/AdapterTrim_.fastq", header=F, sep="\t", na.strings="NA", strip.white=TRUE, verbose=TRUE))</v>
      </c>
      <c r="M7257" s="15"/>
      <c r="N7257" s="15"/>
      <c r="O7257" s="15"/>
      <c r="P7257" s="15"/>
      <c r="Q7257" s="15"/>
      <c r="R7257" s="15"/>
      <c r="S7257" s="15"/>
      <c r="T7257" s="15"/>
    </row>
    <row r="7258" spans="1:20" x14ac:dyDescent="0.15">
      <c r="A7258" s="15">
        <v>7257</v>
      </c>
      <c r="B7258" s="11">
        <v>165</v>
      </c>
      <c r="C7258" s="11">
        <v>37</v>
      </c>
      <c r="D7258" s="20" t="str">
        <f>T7258</f>
        <v>file.remove("C:/NGS/save/AdapterTrim_.fastq","C:/NGS/save/F2_Adap-0.fastq","C:/NGS/save/F2_Adap-1.fastq","C:/NGS/save/F2_Adap-2.fastq","C:/NGS/save/F2_Adap-3.fastq")</v>
      </c>
      <c r="E7258" s="15"/>
      <c r="F7258" s="15" t="s">
        <v>11</v>
      </c>
      <c r="G7258" s="15" t="str">
        <f>'1. Input and Output files list'!$E$6</f>
        <v>C:/NGS/save/</v>
      </c>
      <c r="H7258" s="15" t="s">
        <v>38</v>
      </c>
      <c r="I7258" s="15" t="str">
        <f>'1. Input and Output files list'!$I$408</f>
        <v>.fastq</v>
      </c>
      <c r="J7258" s="15" t="s">
        <v>852</v>
      </c>
      <c r="K7258" s="15" t="str">
        <f>'1. Input and Output files list'!$E$6</f>
        <v>C:/NGS/save/</v>
      </c>
      <c r="L7258" s="15" t="s">
        <v>851</v>
      </c>
      <c r="M7258" s="15" t="str">
        <f>'1. Input and Output files list'!$E$6</f>
        <v>C:/NGS/save/</v>
      </c>
      <c r="N7258" s="15" t="s">
        <v>89</v>
      </c>
      <c r="O7258" s="15" t="str">
        <f>'1. Input and Output files list'!$E$6</f>
        <v>C:/NGS/save/</v>
      </c>
      <c r="P7258" s="15" t="s">
        <v>90</v>
      </c>
      <c r="Q7258" s="15" t="str">
        <f>'1. Input and Output files list'!$E$6</f>
        <v>C:/NGS/save/</v>
      </c>
      <c r="R7258" s="15" t="s">
        <v>91</v>
      </c>
      <c r="S7258" s="15"/>
      <c r="T7258" s="15" t="str">
        <f>CONCATENATE(F7258,G7258,H7258,I7258,J7258,K7258,L7258,M7258,N7258,O7258,P7258,Q7258,R7258)</f>
        <v>file.remove("C:/NGS/save/AdapterTrim_.fastq","C:/NGS/save/F2_Adap-0.fastq","C:/NGS/save/F2_Adap-1.fastq","C:/NGS/save/F2_Adap-2.fastq","C:/NGS/save/F2_Adap-3.fastq")</v>
      </c>
    </row>
    <row r="7259" spans="1:20" x14ac:dyDescent="0.15">
      <c r="A7259" s="15">
        <v>7258</v>
      </c>
      <c r="B7259" s="11">
        <v>165</v>
      </c>
      <c r="C7259" s="11">
        <v>38</v>
      </c>
      <c r="D7259" s="20" t="s">
        <v>93</v>
      </c>
      <c r="E7259" s="15"/>
      <c r="F7259" s="15"/>
      <c r="G7259" s="15"/>
      <c r="H7259" s="15"/>
      <c r="I7259" s="15"/>
      <c r="J7259" s="15"/>
      <c r="K7259" s="15"/>
      <c r="L7259" s="15"/>
      <c r="M7259" s="15"/>
      <c r="N7259" s="15"/>
      <c r="O7259" s="15"/>
      <c r="P7259" s="15"/>
      <c r="Q7259" s="15"/>
      <c r="R7259" s="15"/>
      <c r="S7259" s="15"/>
      <c r="T7259" s="15"/>
    </row>
    <row r="7260" spans="1:20" x14ac:dyDescent="0.15">
      <c r="A7260" s="15">
        <v>7259</v>
      </c>
      <c r="B7260" s="11">
        <v>165</v>
      </c>
      <c r="C7260" s="11">
        <v>39</v>
      </c>
      <c r="D7260" s="20" t="s">
        <v>2</v>
      </c>
      <c r="E7260" s="15"/>
      <c r="F7260" s="15"/>
      <c r="G7260" s="15"/>
      <c r="H7260" s="15"/>
      <c r="I7260" s="15"/>
      <c r="J7260" s="15"/>
      <c r="K7260" s="15"/>
      <c r="L7260" s="15"/>
      <c r="M7260" s="15"/>
      <c r="N7260" s="15"/>
      <c r="O7260" s="15"/>
      <c r="P7260" s="15"/>
      <c r="Q7260" s="15"/>
      <c r="R7260" s="15"/>
      <c r="S7260" s="15"/>
      <c r="T7260" s="15"/>
    </row>
    <row r="7261" spans="1:20" x14ac:dyDescent="0.15">
      <c r="A7261" s="15">
        <v>7260</v>
      </c>
      <c r="B7261" s="11">
        <v>165</v>
      </c>
      <c r="C7261" s="11">
        <v>40</v>
      </c>
      <c r="D7261" s="20" t="str">
        <f>K7261</f>
        <v>system.time(write.csv(RADtag, file="C:/NGS/save/.tagcount", row.names = F))</v>
      </c>
      <c r="E7261" s="15"/>
      <c r="F7261" s="15" t="s">
        <v>164</v>
      </c>
      <c r="G7261" s="15" t="str">
        <f>'1. Input and Output files list'!$E$6</f>
        <v>C:/NGS/save/</v>
      </c>
      <c r="H7261" s="15" t="str">
        <f>'1. Input and Output files list'!$J$408</f>
        <v>.tagcount</v>
      </c>
      <c r="I7261" s="15" t="s">
        <v>210</v>
      </c>
      <c r="J7261" s="15"/>
      <c r="K7261" s="15" t="str">
        <f>CONCATENATE(F7261,G7261,H7261,I7261)</f>
        <v>system.time(write.csv(RADtag, file="C:/NGS/save/.tagcount", row.names = F))</v>
      </c>
      <c r="L7261" s="15"/>
      <c r="M7261" s="15"/>
      <c r="N7261" s="15"/>
      <c r="O7261" s="15"/>
      <c r="P7261" s="15"/>
      <c r="Q7261" s="15"/>
      <c r="R7261" s="15"/>
      <c r="S7261" s="15"/>
      <c r="T7261" s="15"/>
    </row>
    <row r="7262" spans="1:20" x14ac:dyDescent="0.15">
      <c r="A7262" s="15">
        <v>7261</v>
      </c>
      <c r="B7262" s="11">
        <v>165</v>
      </c>
      <c r="C7262" s="11">
        <v>41</v>
      </c>
      <c r="D7262" s="20" t="str">
        <f>L7262</f>
        <v>file.remove("C:/NGS/save/.fastq")</v>
      </c>
      <c r="E7262" s="15"/>
      <c r="F7262" s="15" t="s">
        <v>97</v>
      </c>
      <c r="G7262" s="15" t="s">
        <v>13</v>
      </c>
      <c r="H7262" s="15" t="str">
        <f>'1. Input and Output files list'!$E$6</f>
        <v>C:/NGS/save/</v>
      </c>
      <c r="I7262" s="15" t="str">
        <f>'1. Input and Output files list'!$I$408</f>
        <v>.fastq</v>
      </c>
      <c r="J7262" s="7" t="s">
        <v>16</v>
      </c>
      <c r="K7262" s="15" t="s">
        <v>52</v>
      </c>
      <c r="L7262" s="15" t="str">
        <f>CONCATENATE(F7262,G7262,H7262,I7262,J7262,K7262)</f>
        <v>file.remove("C:/NGS/save/.fastq")</v>
      </c>
      <c r="M7262" s="15"/>
      <c r="N7262" s="15"/>
      <c r="O7262" s="15"/>
      <c r="P7262" s="15"/>
      <c r="Q7262" s="15"/>
      <c r="R7262" s="15"/>
      <c r="S7262" s="15"/>
      <c r="T7262" s="15"/>
    </row>
    <row r="7263" spans="1:20" x14ac:dyDescent="0.15">
      <c r="A7263" s="15">
        <v>7262</v>
      </c>
      <c r="B7263" s="11">
        <v>165</v>
      </c>
      <c r="C7263" s="11">
        <v>42</v>
      </c>
      <c r="D7263" s="20" t="s">
        <v>170</v>
      </c>
      <c r="E7263" s="15"/>
      <c r="F7263" s="15"/>
      <c r="G7263" s="15"/>
      <c r="H7263" s="15"/>
      <c r="I7263" s="15"/>
      <c r="J7263" s="15"/>
      <c r="K7263" s="15"/>
      <c r="L7263" s="15"/>
      <c r="M7263" s="15"/>
      <c r="N7263" s="15"/>
      <c r="O7263" s="15"/>
      <c r="P7263" s="15"/>
      <c r="Q7263" s="15"/>
      <c r="R7263" s="15"/>
      <c r="S7263" s="15"/>
      <c r="T7263" s="15"/>
    </row>
    <row r="7264" spans="1:20" x14ac:dyDescent="0.15">
      <c r="A7264" s="15">
        <v>7263</v>
      </c>
      <c r="B7264" s="11">
        <v>165</v>
      </c>
      <c r="C7264" s="11">
        <v>43</v>
      </c>
      <c r="D7264" s="20" t="str">
        <f>L7264</f>
        <v>system.time(write.csv(RAD_1over, file="C:/NGS/save/.tagcount1over", row.names = F))</v>
      </c>
      <c r="E7264" s="15"/>
      <c r="F7264" s="10" t="s">
        <v>171</v>
      </c>
      <c r="G7264" s="15" t="str">
        <f>'1. Input and Output files list'!$E$6</f>
        <v>C:/NGS/save/</v>
      </c>
      <c r="H7264" s="10" t="str">
        <f>'1. Input and Output files list'!$K$408</f>
        <v>.tagcount1over</v>
      </c>
      <c r="I7264" s="10" t="s">
        <v>210</v>
      </c>
      <c r="J7264" s="15"/>
      <c r="K7264" s="15"/>
      <c r="L7264" s="15" t="str">
        <f>CONCATENATE(F7264,G7264,H7264,I7264)</f>
        <v>system.time(write.csv(RAD_1over, file="C:/NGS/save/.tagcount1over", row.names = F))</v>
      </c>
      <c r="M7264" s="15"/>
      <c r="N7264" s="15"/>
      <c r="O7264" s="15"/>
      <c r="P7264" s="15"/>
      <c r="Q7264" s="15"/>
      <c r="R7264" s="15"/>
      <c r="S7264" s="15"/>
      <c r="T7264" s="15"/>
    </row>
    <row r="7265" spans="1:20" x14ac:dyDescent="0.15">
      <c r="A7265" s="15">
        <v>7264</v>
      </c>
      <c r="B7265" s="11">
        <v>165</v>
      </c>
      <c r="C7265" s="11">
        <v>44</v>
      </c>
      <c r="D7265" s="20" t="s">
        <v>1073</v>
      </c>
      <c r="E7265" s="15"/>
      <c r="F7265" s="15"/>
      <c r="G7265" s="15"/>
      <c r="H7265" s="15"/>
      <c r="I7265" s="15"/>
      <c r="J7265" s="15"/>
      <c r="K7265" s="15"/>
      <c r="L7265" s="15"/>
      <c r="M7265" s="15"/>
      <c r="N7265" s="15"/>
      <c r="O7265" s="15"/>
      <c r="P7265" s="15"/>
      <c r="Q7265" s="15"/>
      <c r="R7265" s="15"/>
      <c r="S7265" s="15"/>
      <c r="T7265" s="15"/>
    </row>
    <row r="7266" spans="1:20" x14ac:dyDescent="0.15">
      <c r="A7266" s="15">
        <v>7265</v>
      </c>
      <c r="B7266" s="11">
        <v>166</v>
      </c>
      <c r="C7266" s="11">
        <v>1</v>
      </c>
      <c r="D7266" s="20" t="str">
        <f>L7266</f>
        <v>in_f &lt;- c("0", "0")</v>
      </c>
      <c r="E7266" s="15"/>
      <c r="F7266" s="15" t="s">
        <v>3</v>
      </c>
      <c r="G7266" s="15">
        <f>'1. Input and Output files list'!$E$410</f>
        <v>0</v>
      </c>
      <c r="H7266" s="15" t="s">
        <v>10</v>
      </c>
      <c r="I7266" s="15">
        <f>'1. Input and Output files list'!$E$411</f>
        <v>0</v>
      </c>
      <c r="J7266" s="15" t="s">
        <v>4</v>
      </c>
      <c r="K7266" s="15"/>
      <c r="L7266" s="15" t="str">
        <f>CONCATENATE(F7266,G7266,H7266,I7266,J7266)</f>
        <v>in_f &lt;- c("0", "0")</v>
      </c>
      <c r="M7266" s="15"/>
      <c r="N7266" s="15"/>
      <c r="O7266" s="15"/>
      <c r="P7266" s="15"/>
      <c r="Q7266" s="15"/>
      <c r="R7266" s="15"/>
      <c r="S7266" s="15"/>
      <c r="T7266" s="15"/>
    </row>
    <row r="7267" spans="1:20" x14ac:dyDescent="0.15">
      <c r="A7267" s="15">
        <v>7266</v>
      </c>
      <c r="B7267" s="11">
        <v>166</v>
      </c>
      <c r="C7267" s="11">
        <v>2</v>
      </c>
      <c r="D7267" s="20" t="str">
        <f>L7267</f>
        <v>out_f &lt;- "C:/NGS/save/.fastq"</v>
      </c>
      <c r="E7267" s="15"/>
      <c r="F7267" s="15" t="s">
        <v>95</v>
      </c>
      <c r="G7267" s="15" t="s">
        <v>13</v>
      </c>
      <c r="H7267" s="15" t="str">
        <f>'1. Input and Output files list'!$E$6</f>
        <v>C:/NGS/save/</v>
      </c>
      <c r="I7267" s="15" t="str">
        <f>'1. Input and Output files list'!$I$410</f>
        <v>.fastq</v>
      </c>
      <c r="J7267" s="7" t="s">
        <v>16</v>
      </c>
      <c r="K7267" s="15"/>
      <c r="L7267" s="15" t="str">
        <f>CONCATENATE(F7267,G7267,H7267,I7267,J7267)</f>
        <v>out_f &lt;- "C:/NGS/save/.fastq"</v>
      </c>
      <c r="M7267" s="15"/>
      <c r="N7267" s="15"/>
      <c r="O7267" s="15"/>
      <c r="P7267" s="15"/>
      <c r="Q7267" s="15"/>
      <c r="R7267" s="15"/>
      <c r="S7267" s="15"/>
      <c r="T7267" s="15"/>
    </row>
    <row r="7268" spans="1:20" x14ac:dyDescent="0.15">
      <c r="A7268" s="15">
        <v>7267</v>
      </c>
      <c r="B7268" s="11">
        <v>166</v>
      </c>
      <c r="C7268" s="11">
        <v>3</v>
      </c>
      <c r="D7268" s="20" t="str">
        <f>L7268</f>
        <v>param_trim &lt;- 0</v>
      </c>
      <c r="E7268" s="15"/>
      <c r="F7268" s="15" t="s">
        <v>163</v>
      </c>
      <c r="G7268" s="15">
        <f>'1. Input and Output files list'!$H$410</f>
        <v>0</v>
      </c>
      <c r="H7268" s="15"/>
      <c r="I7268" s="15"/>
      <c r="J7268" s="15"/>
      <c r="K7268" s="15"/>
      <c r="L7268" s="15" t="str">
        <f>CONCATENATE(F7268,G7268)</f>
        <v>param_trim &lt;- 0</v>
      </c>
      <c r="M7268" s="15"/>
      <c r="N7268" s="15"/>
      <c r="O7268" s="15"/>
      <c r="P7268" s="15"/>
      <c r="Q7268" s="15"/>
      <c r="R7268" s="15"/>
      <c r="S7268" s="15"/>
      <c r="T7268" s="15"/>
    </row>
    <row r="7269" spans="1:20" x14ac:dyDescent="0.15">
      <c r="A7269" s="15">
        <v>7268</v>
      </c>
      <c r="B7269" s="11">
        <v>166</v>
      </c>
      <c r="C7269" s="11">
        <v>4</v>
      </c>
      <c r="D7269" s="20" t="s">
        <v>21</v>
      </c>
      <c r="E7269" s="15"/>
      <c r="F7269" s="15"/>
      <c r="G7269" s="15"/>
      <c r="H7269" s="15"/>
      <c r="I7269" s="15"/>
      <c r="J7269" s="15"/>
      <c r="K7269" s="15"/>
      <c r="L7269" s="15"/>
      <c r="M7269" s="15"/>
      <c r="N7269" s="15"/>
      <c r="O7269" s="15"/>
      <c r="P7269" s="15"/>
      <c r="Q7269" s="15"/>
      <c r="R7269" s="15"/>
      <c r="S7269" s="15"/>
      <c r="T7269" s="15"/>
    </row>
    <row r="7270" spans="1:20" x14ac:dyDescent="0.15">
      <c r="A7270" s="15">
        <v>7269</v>
      </c>
      <c r="B7270" s="11">
        <v>166</v>
      </c>
      <c r="C7270" s="11">
        <v>5</v>
      </c>
      <c r="D7270" s="20" t="s">
        <v>22</v>
      </c>
      <c r="E7270" s="15"/>
      <c r="F7270" s="15"/>
      <c r="G7270" s="15"/>
      <c r="H7270" s="15"/>
      <c r="I7270" s="15"/>
      <c r="J7270" s="15"/>
      <c r="K7270" s="15"/>
      <c r="L7270" s="15"/>
      <c r="M7270" s="15"/>
      <c r="N7270" s="15"/>
      <c r="O7270" s="15"/>
      <c r="P7270" s="15"/>
      <c r="Q7270" s="15"/>
      <c r="R7270" s="15"/>
      <c r="S7270" s="15"/>
      <c r="T7270" s="15"/>
    </row>
    <row r="7271" spans="1:20" x14ac:dyDescent="0.15">
      <c r="A7271" s="15">
        <v>7270</v>
      </c>
      <c r="B7271" s="11">
        <v>166</v>
      </c>
      <c r="C7271" s="11">
        <v>6</v>
      </c>
      <c r="D7271" s="20" t="s">
        <v>23</v>
      </c>
      <c r="E7271" s="15"/>
      <c r="F7271" s="15"/>
      <c r="G7271" s="15"/>
      <c r="H7271" s="15"/>
      <c r="I7271" s="15"/>
      <c r="J7271" s="15"/>
      <c r="K7271" s="15"/>
      <c r="L7271" s="15"/>
      <c r="M7271" s="15"/>
      <c r="N7271" s="15"/>
      <c r="O7271" s="15"/>
      <c r="P7271" s="15"/>
      <c r="Q7271" s="15"/>
      <c r="R7271" s="15"/>
      <c r="S7271" s="15"/>
      <c r="T7271" s="15"/>
    </row>
    <row r="7272" spans="1:20" x14ac:dyDescent="0.15">
      <c r="A7272" s="15">
        <v>7271</v>
      </c>
      <c r="B7272" s="11">
        <v>166</v>
      </c>
      <c r="C7272" s="11">
        <v>7</v>
      </c>
      <c r="D7272" s="20" t="str">
        <f>L7272</f>
        <v>hoge1 &lt;- DNAStringSet(sread(fastq), start=1, end=hoge)</v>
      </c>
      <c r="E7272" s="15"/>
      <c r="F7272" s="15" t="s">
        <v>166</v>
      </c>
      <c r="G7272" s="15">
        <f>'1. Input and Output files list'!$G$410+1</f>
        <v>1</v>
      </c>
      <c r="H7272" s="15" t="s">
        <v>26</v>
      </c>
      <c r="I7272" s="15"/>
      <c r="J7272" s="15"/>
      <c r="K7272" s="15"/>
      <c r="L7272" s="15" t="str">
        <f>CONCATENATE(F7272,G7272,H7272)</f>
        <v>hoge1 &lt;- DNAStringSet(sread(fastq), start=1, end=hoge)</v>
      </c>
      <c r="M7272" s="15"/>
      <c r="N7272" s="15"/>
      <c r="O7272" s="15"/>
      <c r="P7272" s="15"/>
      <c r="Q7272" s="15"/>
      <c r="R7272" s="15"/>
      <c r="S7272" s="15"/>
      <c r="T7272" s="15"/>
    </row>
    <row r="7273" spans="1:20" x14ac:dyDescent="0.15">
      <c r="A7273" s="15">
        <v>7272</v>
      </c>
      <c r="B7273" s="11">
        <v>166</v>
      </c>
      <c r="C7273" s="11">
        <v>8</v>
      </c>
      <c r="D7273" s="20" t="str">
        <f>L7273</f>
        <v>hoge2 &lt;- BStringSet(quality(quality(fastq)), start=1, end=hoge)</v>
      </c>
      <c r="E7273" s="15"/>
      <c r="F7273" s="15" t="s">
        <v>167</v>
      </c>
      <c r="G7273" s="15">
        <f>'1. Input and Output files list'!$G$410+1</f>
        <v>1</v>
      </c>
      <c r="H7273" s="15" t="s">
        <v>26</v>
      </c>
      <c r="I7273" s="15"/>
      <c r="J7273" s="15"/>
      <c r="K7273" s="15"/>
      <c r="L7273" s="15" t="str">
        <f>CONCATENATE(F7273,G7273,H7273)</f>
        <v>hoge2 &lt;- BStringSet(quality(quality(fastq)), start=1, end=hoge)</v>
      </c>
      <c r="M7273" s="15"/>
      <c r="N7273" s="15"/>
      <c r="O7273" s="15"/>
      <c r="P7273" s="15"/>
      <c r="Q7273" s="15"/>
      <c r="R7273" s="15"/>
      <c r="S7273" s="15"/>
      <c r="T7273" s="15"/>
    </row>
    <row r="7274" spans="1:20" x14ac:dyDescent="0.15">
      <c r="A7274" s="15">
        <v>7273</v>
      </c>
      <c r="B7274" s="11">
        <v>166</v>
      </c>
      <c r="C7274" s="11">
        <v>9</v>
      </c>
      <c r="D7274" s="20" t="s">
        <v>24</v>
      </c>
      <c r="E7274" s="15"/>
      <c r="F7274" s="15"/>
      <c r="G7274" s="15"/>
      <c r="H7274" s="15"/>
      <c r="I7274" s="15"/>
      <c r="J7274" s="15"/>
      <c r="K7274" s="15"/>
      <c r="L7274" s="15"/>
      <c r="M7274" s="15"/>
      <c r="N7274" s="15"/>
      <c r="O7274" s="15"/>
      <c r="P7274" s="15"/>
      <c r="Q7274" s="15"/>
      <c r="R7274" s="15"/>
      <c r="S7274" s="15"/>
      <c r="T7274" s="15"/>
    </row>
    <row r="7275" spans="1:20" x14ac:dyDescent="0.15">
      <c r="A7275" s="15">
        <v>7274</v>
      </c>
      <c r="B7275" s="11">
        <v>166</v>
      </c>
      <c r="C7275" s="11">
        <v>10</v>
      </c>
      <c r="D7275" s="20" t="s">
        <v>96</v>
      </c>
      <c r="E7275" s="15"/>
      <c r="F7275" s="15"/>
      <c r="G7275" s="15"/>
      <c r="H7275" s="15"/>
      <c r="I7275" s="15"/>
      <c r="J7275" s="15"/>
      <c r="K7275" s="15"/>
      <c r="L7275" s="15"/>
      <c r="M7275" s="15"/>
      <c r="N7275" s="15"/>
      <c r="O7275" s="15"/>
      <c r="P7275" s="15"/>
      <c r="Q7275" s="15"/>
      <c r="R7275" s="15"/>
      <c r="S7275" s="15"/>
      <c r="T7275" s="15"/>
    </row>
    <row r="7276" spans="1:20" x14ac:dyDescent="0.15">
      <c r="A7276" s="15">
        <v>7275</v>
      </c>
      <c r="B7276" s="11">
        <v>166</v>
      </c>
      <c r="C7276" s="11">
        <v>11</v>
      </c>
      <c r="D7276" s="53" t="str">
        <f>R7276</f>
        <v>param1 &lt;- 35</v>
      </c>
      <c r="E7276" s="15"/>
      <c r="F7276" s="15" t="s">
        <v>843</v>
      </c>
      <c r="G7276" s="15">
        <f>'1. Input and Output files list'!$E$32</f>
        <v>35</v>
      </c>
      <c r="H7276" s="15"/>
      <c r="I7276" s="15"/>
      <c r="J7276" s="15"/>
      <c r="K7276" s="15"/>
      <c r="L7276" s="15"/>
      <c r="M7276" s="15"/>
      <c r="N7276" s="15"/>
      <c r="O7276" s="15"/>
      <c r="P7276" s="15"/>
      <c r="Q7276" s="15"/>
      <c r="R7276" s="15" t="str">
        <f>CONCATENATE(F7276,G7276,H7276)</f>
        <v>param1 &lt;- 35</v>
      </c>
      <c r="S7276" s="15"/>
      <c r="T7276" s="15"/>
    </row>
    <row r="7277" spans="1:20" x14ac:dyDescent="0.15">
      <c r="A7277" s="15">
        <v>7276</v>
      </c>
      <c r="B7277" s="11">
        <v>166</v>
      </c>
      <c r="C7277" s="11">
        <v>12</v>
      </c>
      <c r="D7277" s="53" t="str">
        <f>R7277</f>
        <v>param2 &lt;- 0.1</v>
      </c>
      <c r="E7277" s="15"/>
      <c r="F7277" s="15" t="s">
        <v>844</v>
      </c>
      <c r="G7277" s="15">
        <f>'1. Input and Output files list'!$E$34</f>
        <v>0.1</v>
      </c>
      <c r="H7277" s="15"/>
      <c r="I7277" s="15"/>
      <c r="J7277" s="15"/>
      <c r="K7277" s="15"/>
      <c r="L7277" s="15"/>
      <c r="M7277" s="15"/>
      <c r="N7277" s="15"/>
      <c r="O7277" s="15"/>
      <c r="P7277" s="15"/>
      <c r="Q7277" s="15"/>
      <c r="R7277" s="15" t="str">
        <f>CONCATENATE(F7277,G7277,H7277)</f>
        <v>param2 &lt;- 0.1</v>
      </c>
      <c r="S7277" s="15"/>
      <c r="T7277" s="15"/>
    </row>
    <row r="7278" spans="1:20" x14ac:dyDescent="0.15">
      <c r="A7278" s="15">
        <v>7277</v>
      </c>
      <c r="B7278" s="11">
        <v>166</v>
      </c>
      <c r="C7278" s="11">
        <v>13</v>
      </c>
      <c r="D7278" s="53" t="str">
        <f>R7278</f>
        <v>fastq &lt;- readFastq("C:/NGS/save/.fastq")</v>
      </c>
      <c r="E7278" s="15"/>
      <c r="F7278" s="15" t="s">
        <v>845</v>
      </c>
      <c r="G7278" s="15" t="str">
        <f>'1. Input and Output files list'!$E$6</f>
        <v>C:/NGS/save/</v>
      </c>
      <c r="H7278" s="5" t="str">
        <f>'1. Input and Output files list'!$I$410</f>
        <v>.fastq</v>
      </c>
      <c r="I7278" s="15" t="s">
        <v>4</v>
      </c>
      <c r="J7278" s="15">
        <v>166</v>
      </c>
      <c r="K7278" s="15"/>
      <c r="L7278" s="15"/>
      <c r="M7278" s="15"/>
      <c r="N7278" s="15"/>
      <c r="O7278" s="15"/>
      <c r="P7278" s="15"/>
      <c r="Q7278" s="15"/>
      <c r="R7278" s="15" t="str">
        <f>CONCATENATE(F7278,G7278,H7278,I7278)</f>
        <v>fastq &lt;- readFastq("C:/NGS/save/.fastq")</v>
      </c>
      <c r="S7278" s="15"/>
      <c r="T7278" s="15"/>
    </row>
    <row r="7279" spans="1:20" x14ac:dyDescent="0.15">
      <c r="A7279" s="15">
        <v>7278</v>
      </c>
      <c r="B7279" s="11">
        <v>166</v>
      </c>
      <c r="C7279" s="11">
        <v>14</v>
      </c>
      <c r="D7279" s="53" t="s">
        <v>840</v>
      </c>
      <c r="E7279" s="15"/>
      <c r="F7279" s="15"/>
      <c r="G7279" s="15"/>
      <c r="H7279" s="15"/>
      <c r="I7279" s="15"/>
      <c r="J7279" s="15"/>
      <c r="K7279" s="15"/>
      <c r="L7279" s="15"/>
      <c r="M7279" s="15"/>
      <c r="N7279" s="15"/>
      <c r="O7279" s="15"/>
      <c r="P7279" s="15"/>
      <c r="Q7279" s="15"/>
      <c r="R7279" s="15"/>
      <c r="S7279" s="15"/>
      <c r="T7279" s="15"/>
    </row>
    <row r="7280" spans="1:20" x14ac:dyDescent="0.15">
      <c r="A7280" s="15">
        <v>7279</v>
      </c>
      <c r="B7280" s="11">
        <v>166</v>
      </c>
      <c r="C7280" s="11">
        <v>15</v>
      </c>
      <c r="D7280" s="53" t="s">
        <v>841</v>
      </c>
      <c r="E7280" s="15"/>
      <c r="F7280" s="15"/>
      <c r="G7280" s="15"/>
      <c r="H7280" s="15"/>
      <c r="I7280" s="15"/>
      <c r="J7280" s="15"/>
      <c r="K7280" s="15"/>
      <c r="L7280" s="15"/>
      <c r="M7280" s="15"/>
      <c r="N7280" s="15"/>
      <c r="O7280" s="15"/>
      <c r="P7280" s="15"/>
      <c r="Q7280" s="15"/>
      <c r="R7280" s="15"/>
      <c r="S7280" s="15"/>
      <c r="T7280" s="15"/>
    </row>
    <row r="7281" spans="1:20" x14ac:dyDescent="0.15">
      <c r="A7281" s="15">
        <v>7280</v>
      </c>
      <c r="B7281" s="11">
        <v>166</v>
      </c>
      <c r="C7281" s="11">
        <v>16</v>
      </c>
      <c r="D7281" s="53" t="s">
        <v>842</v>
      </c>
      <c r="E7281" s="15"/>
      <c r="F7281" s="15"/>
      <c r="G7281" s="15"/>
      <c r="H7281" s="15"/>
      <c r="I7281" s="15"/>
      <c r="J7281" s="15"/>
      <c r="K7281" s="15"/>
      <c r="L7281" s="15"/>
      <c r="M7281" s="15"/>
      <c r="N7281" s="15"/>
      <c r="O7281" s="15"/>
      <c r="P7281" s="15"/>
      <c r="Q7281" s="15"/>
      <c r="R7281" s="15"/>
      <c r="S7281" s="15"/>
      <c r="T7281" s="15"/>
    </row>
    <row r="7282" spans="1:20" x14ac:dyDescent="0.15">
      <c r="A7282" s="15">
        <v>7281</v>
      </c>
      <c r="B7282" s="11">
        <v>166</v>
      </c>
      <c r="C7282" s="11">
        <v>17</v>
      </c>
      <c r="D7282" s="20" t="str">
        <f>L7282</f>
        <v xml:space="preserve">writeFastq(fastq, "C:/NGS/save/F2_Adap-0.fastq", compress=F)   </v>
      </c>
      <c r="E7282" s="15"/>
      <c r="F7282" s="15" t="s">
        <v>847</v>
      </c>
      <c r="G7282" s="15" t="str">
        <f>'1. Input and Output files list'!$E$6</f>
        <v>C:/NGS/save/</v>
      </c>
      <c r="H7282" s="15" t="s">
        <v>850</v>
      </c>
      <c r="I7282" s="15"/>
      <c r="J7282" s="15"/>
      <c r="K7282" s="15"/>
      <c r="L7282" s="15" t="str">
        <f>CONCATENATE(F7282,G7282,H7282,I7282,J7282)</f>
        <v xml:space="preserve">writeFastq(fastq, "C:/NGS/save/F2_Adap-0.fastq", compress=F)   </v>
      </c>
      <c r="M7282" s="15"/>
      <c r="N7282" s="15"/>
      <c r="O7282" s="15"/>
      <c r="P7282" s="15"/>
      <c r="Q7282" s="15"/>
      <c r="R7282" s="15"/>
      <c r="S7282" s="15"/>
      <c r="T7282" s="15"/>
    </row>
    <row r="7283" spans="1:20" x14ac:dyDescent="0.15">
      <c r="A7283" s="15">
        <v>7282</v>
      </c>
      <c r="B7283" s="11">
        <v>166</v>
      </c>
      <c r="C7283" s="11">
        <v>18</v>
      </c>
      <c r="D7283" s="20" t="str">
        <f>L7283</f>
        <v>in_f &lt;- "C:/NGS/save/F2_Adap-0.fastq"</v>
      </c>
      <c r="E7283" s="15"/>
      <c r="F7283" s="15" t="s">
        <v>14</v>
      </c>
      <c r="G7283" s="15" t="s">
        <v>13</v>
      </c>
      <c r="H7283" s="15" t="str">
        <f>'1. Input and Output files list'!$E$6</f>
        <v>C:/NGS/save/</v>
      </c>
      <c r="I7283" s="15" t="s">
        <v>849</v>
      </c>
      <c r="J7283" s="7"/>
      <c r="K7283" s="15"/>
      <c r="L7283" s="15" t="str">
        <f>CONCATENATE(F7283,G7283,H7283,I7283,J7283)</f>
        <v>in_f &lt;- "C:/NGS/save/F2_Adap-0.fastq"</v>
      </c>
      <c r="M7283" s="15"/>
      <c r="N7283" s="15"/>
      <c r="O7283" s="15"/>
      <c r="P7283" s="15"/>
      <c r="Q7283" s="15"/>
      <c r="R7283" s="15"/>
      <c r="S7283" s="15"/>
      <c r="T7283" s="15"/>
    </row>
    <row r="7284" spans="1:20" x14ac:dyDescent="0.15">
      <c r="A7284" s="15">
        <v>7283</v>
      </c>
      <c r="B7284" s="11">
        <v>166</v>
      </c>
      <c r="C7284" s="11">
        <v>19</v>
      </c>
      <c r="D7284" s="20" t="str">
        <f>L7284</f>
        <v>out_f &lt;- "C:/NGS/save/F2_Adap-1.fastq"</v>
      </c>
      <c r="E7284" s="15"/>
      <c r="F7284" s="15" t="s">
        <v>15</v>
      </c>
      <c r="G7284" s="15" t="str">
        <f>'1. Input and Output files list'!$E$6</f>
        <v>C:/NGS/save/</v>
      </c>
      <c r="H7284" s="15" t="s">
        <v>86</v>
      </c>
      <c r="I7284" s="15"/>
      <c r="J7284" s="15"/>
      <c r="K7284" s="15"/>
      <c r="L7284" s="15" t="str">
        <f>CONCATENATE(F7284,G7284,H7284)</f>
        <v>out_f &lt;- "C:/NGS/save/F2_Adap-1.fastq"</v>
      </c>
      <c r="M7284" s="15"/>
      <c r="N7284" s="15"/>
      <c r="O7284" s="15"/>
      <c r="P7284" s="15"/>
      <c r="Q7284" s="15"/>
      <c r="R7284" s="15"/>
      <c r="S7284" s="15"/>
      <c r="T7284" s="15"/>
    </row>
    <row r="7285" spans="1:20" x14ac:dyDescent="0.15">
      <c r="A7285" s="15">
        <v>7284</v>
      </c>
      <c r="B7285" s="11">
        <v>166</v>
      </c>
      <c r="C7285" s="11">
        <v>20</v>
      </c>
      <c r="D7285" s="20" t="str">
        <f>L7285</f>
        <v>param_adapter &lt;- "CATGAGATCGGAAGAGCGTCGTGTAGGGAAAGAGTGT"  #Adapter sequence 1</v>
      </c>
      <c r="E7285" s="15"/>
      <c r="F7285" s="11" t="s">
        <v>44</v>
      </c>
      <c r="G7285" s="11" t="str">
        <f>'1. Input and Output files list'!$E$64</f>
        <v>CATGAGATCGGAAGAGCGTCGTGTAGGGAAAGAGTGT</v>
      </c>
      <c r="H7285" s="11" t="s">
        <v>46</v>
      </c>
      <c r="I7285" s="15"/>
      <c r="J7285" s="15"/>
      <c r="K7285" s="15"/>
      <c r="L7285" s="15" t="str">
        <f>CONCATENATE(F7285,G7285,H7285)</f>
        <v>param_adapter &lt;- "CATGAGATCGGAAGAGCGTCGTGTAGGGAAAGAGTGT"  #Adapter sequence 1</v>
      </c>
      <c r="M7285" s="15"/>
      <c r="N7285" s="15"/>
      <c r="O7285" s="15"/>
      <c r="P7285" s="15"/>
      <c r="Q7285" s="15"/>
      <c r="R7285" s="15"/>
      <c r="S7285" s="15"/>
      <c r="T7285" s="15"/>
    </row>
    <row r="7286" spans="1:20" x14ac:dyDescent="0.15">
      <c r="A7286" s="15">
        <v>7285</v>
      </c>
      <c r="B7286" s="11">
        <v>166</v>
      </c>
      <c r="C7286" s="11">
        <v>21</v>
      </c>
      <c r="D7286" s="20" t="s">
        <v>28</v>
      </c>
      <c r="E7286" s="15"/>
      <c r="F7286" s="15"/>
      <c r="G7286" s="15"/>
      <c r="H7286" s="15"/>
      <c r="I7286" s="15"/>
      <c r="J7286" s="15"/>
      <c r="K7286" s="15"/>
      <c r="L7286" s="15"/>
      <c r="M7286" s="15"/>
      <c r="N7286" s="15"/>
      <c r="O7286" s="15"/>
      <c r="P7286" s="15"/>
      <c r="Q7286" s="15"/>
      <c r="R7286" s="15"/>
      <c r="S7286" s="15"/>
      <c r="T7286" s="15"/>
    </row>
    <row r="7287" spans="1:20" x14ac:dyDescent="0.15">
      <c r="A7287" s="15">
        <v>7286</v>
      </c>
      <c r="B7287" s="11">
        <v>166</v>
      </c>
      <c r="C7287" s="11">
        <v>22</v>
      </c>
      <c r="D7287" s="20" t="str">
        <f>L7287</f>
        <v>in_f &lt;- "C:/NGS/save/F2_Adap-1.fastq"</v>
      </c>
      <c r="E7287" s="15"/>
      <c r="F7287" s="15" t="s">
        <v>12</v>
      </c>
      <c r="G7287" s="15" t="str">
        <f>'1. Input and Output files list'!$E$6</f>
        <v>C:/NGS/save/</v>
      </c>
      <c r="H7287" s="15" t="s">
        <v>86</v>
      </c>
      <c r="I7287" s="15"/>
      <c r="J7287" s="15"/>
      <c r="K7287" s="15"/>
      <c r="L7287" s="15" t="str">
        <f>CONCATENATE(F7287,G7287,H7287)</f>
        <v>in_f &lt;- "C:/NGS/save/F2_Adap-1.fastq"</v>
      </c>
      <c r="M7287" s="15"/>
      <c r="N7287" s="15"/>
      <c r="O7287" s="15"/>
      <c r="P7287" s="15"/>
      <c r="Q7287" s="15"/>
      <c r="R7287" s="15"/>
      <c r="S7287" s="15"/>
      <c r="T7287" s="15"/>
    </row>
    <row r="7288" spans="1:20" x14ac:dyDescent="0.15">
      <c r="A7288" s="15">
        <v>7287</v>
      </c>
      <c r="B7288" s="11">
        <v>166</v>
      </c>
      <c r="C7288" s="11">
        <v>23</v>
      </c>
      <c r="D7288" s="20" t="str">
        <f>L7288</f>
        <v>out_f &lt;- "C:/NGS/save/F2_Adap-2.fastq"</v>
      </c>
      <c r="E7288" s="15"/>
      <c r="F7288" s="15" t="s">
        <v>15</v>
      </c>
      <c r="G7288" s="15" t="str">
        <f>'1. Input and Output files list'!$E$6</f>
        <v>C:/NGS/save/</v>
      </c>
      <c r="H7288" s="15" t="s">
        <v>87</v>
      </c>
      <c r="I7288" s="15"/>
      <c r="J7288" s="15"/>
      <c r="K7288" s="15"/>
      <c r="L7288" s="15" t="str">
        <f>CONCATENATE(F7288,G7288,H7288)</f>
        <v>out_f &lt;- "C:/NGS/save/F2_Adap-2.fastq"</v>
      </c>
      <c r="M7288" s="15"/>
      <c r="N7288" s="15"/>
      <c r="O7288" s="15"/>
      <c r="P7288" s="15"/>
      <c r="Q7288" s="15"/>
      <c r="R7288" s="15"/>
      <c r="S7288" s="15"/>
      <c r="T7288" s="15"/>
    </row>
    <row r="7289" spans="1:20" x14ac:dyDescent="0.15">
      <c r="A7289" s="15">
        <v>7288</v>
      </c>
      <c r="B7289" s="11">
        <v>166</v>
      </c>
      <c r="C7289" s="11">
        <v>24</v>
      </c>
      <c r="D7289" s="20" t="str">
        <f>L7289</f>
        <v>param_adapter &lt;- "TAAGATCGGAAGAGCACACGTCTGAACTCCAGTCAC"  #Adapter sequence 2</v>
      </c>
      <c r="E7289" s="15"/>
      <c r="F7289" s="11" t="s">
        <v>44</v>
      </c>
      <c r="G7289" s="15" t="str">
        <f>'1. Input and Output files list'!$E$65</f>
        <v>TAAGATCGGAAGAGCACACGTCTGAACTCCAGTCAC</v>
      </c>
      <c r="H7289" s="11" t="s">
        <v>47</v>
      </c>
      <c r="I7289" s="15"/>
      <c r="J7289" s="15"/>
      <c r="K7289" s="15"/>
      <c r="L7289" s="15" t="str">
        <f>CONCATENATE(F7289,G7289,H7289)</f>
        <v>param_adapter &lt;- "TAAGATCGGAAGAGCACACGTCTGAACTCCAGTCAC"  #Adapter sequence 2</v>
      </c>
      <c r="M7289" s="15"/>
      <c r="N7289" s="15"/>
      <c r="O7289" s="15"/>
      <c r="P7289" s="15"/>
      <c r="Q7289" s="15"/>
      <c r="R7289" s="15"/>
      <c r="S7289" s="15"/>
      <c r="T7289" s="15"/>
    </row>
    <row r="7290" spans="1:20" x14ac:dyDescent="0.15">
      <c r="A7290" s="15">
        <v>7289</v>
      </c>
      <c r="B7290" s="11">
        <v>166</v>
      </c>
      <c r="C7290" s="11">
        <v>25</v>
      </c>
      <c r="D7290" s="20" t="s">
        <v>29</v>
      </c>
      <c r="E7290" s="15"/>
      <c r="F7290" s="15"/>
      <c r="G7290" s="15"/>
      <c r="H7290" s="15"/>
      <c r="I7290" s="15"/>
      <c r="J7290" s="15"/>
      <c r="K7290" s="15"/>
      <c r="L7290" s="15"/>
      <c r="M7290" s="15"/>
      <c r="N7290" s="15"/>
      <c r="O7290" s="15"/>
      <c r="P7290" s="15"/>
      <c r="Q7290" s="15"/>
      <c r="R7290" s="15"/>
      <c r="S7290" s="15"/>
      <c r="T7290" s="15"/>
    </row>
    <row r="7291" spans="1:20" x14ac:dyDescent="0.15">
      <c r="A7291" s="15">
        <v>7290</v>
      </c>
      <c r="B7291" s="11">
        <v>166</v>
      </c>
      <c r="C7291" s="11">
        <v>26</v>
      </c>
      <c r="D7291" s="20" t="str">
        <f>L7291</f>
        <v>in_f &lt;- "C:/NGS/save/F2_Adap-2.fastq"</v>
      </c>
      <c r="E7291" s="15"/>
      <c r="F7291" s="15" t="s">
        <v>12</v>
      </c>
      <c r="G7291" s="15" t="str">
        <f>'1. Input and Output files list'!$E$6</f>
        <v>C:/NGS/save/</v>
      </c>
      <c r="H7291" s="15" t="s">
        <v>87</v>
      </c>
      <c r="I7291" s="15"/>
      <c r="J7291" s="15"/>
      <c r="K7291" s="15"/>
      <c r="L7291" s="15" t="str">
        <f>CONCATENATE(F7291,G7291,H7291)</f>
        <v>in_f &lt;- "C:/NGS/save/F2_Adap-2.fastq"</v>
      </c>
      <c r="M7291" s="15"/>
      <c r="N7291" s="15"/>
      <c r="O7291" s="15"/>
      <c r="P7291" s="15"/>
      <c r="Q7291" s="15"/>
      <c r="R7291" s="15"/>
      <c r="S7291" s="15"/>
      <c r="T7291" s="15"/>
    </row>
    <row r="7292" spans="1:20" x14ac:dyDescent="0.15">
      <c r="A7292" s="15">
        <v>7291</v>
      </c>
      <c r="B7292" s="11">
        <v>166</v>
      </c>
      <c r="C7292" s="11">
        <v>27</v>
      </c>
      <c r="D7292" s="20" t="str">
        <f>L7292</f>
        <v>out_f &lt;- "C:/NGS/save/F2_Adap-3.fastq"</v>
      </c>
      <c r="E7292" s="15"/>
      <c r="F7292" s="15" t="s">
        <v>15</v>
      </c>
      <c r="G7292" s="15" t="str">
        <f>'1. Input and Output files list'!$E$6</f>
        <v>C:/NGS/save/</v>
      </c>
      <c r="H7292" s="15" t="s">
        <v>88</v>
      </c>
      <c r="I7292" s="15"/>
      <c r="J7292" s="15"/>
      <c r="K7292" s="15"/>
      <c r="L7292" s="15" t="str">
        <f>CONCATENATE(F7292,G7292,H7292)</f>
        <v>out_f &lt;- "C:/NGS/save/F2_Adap-3.fastq"</v>
      </c>
      <c r="M7292" s="15"/>
      <c r="N7292" s="15"/>
      <c r="O7292" s="15"/>
      <c r="P7292" s="15"/>
      <c r="Q7292" s="15"/>
      <c r="R7292" s="15"/>
      <c r="S7292" s="15"/>
      <c r="T7292" s="15"/>
    </row>
    <row r="7293" spans="1:20" x14ac:dyDescent="0.15">
      <c r="A7293" s="15">
        <v>7292</v>
      </c>
      <c r="B7293" s="11">
        <v>166</v>
      </c>
      <c r="C7293" s="11">
        <v>28</v>
      </c>
      <c r="D7293" s="20" t="str">
        <f>L7293</f>
        <v>param_adapter &lt;- "TAAGATCGGAAGAGCGTCGTGTAGGGAAAGAGTGT"  #Adapter sequence 3</v>
      </c>
      <c r="E7293" s="15"/>
      <c r="F7293" s="15" t="s">
        <v>44</v>
      </c>
      <c r="G7293" s="15" t="str">
        <f>'1. Input and Output files list'!$E$66</f>
        <v>TAAGATCGGAAGAGCGTCGTGTAGGGAAAGAGTGT</v>
      </c>
      <c r="H7293" s="15" t="s">
        <v>49</v>
      </c>
      <c r="I7293" s="15"/>
      <c r="J7293" s="15"/>
      <c r="K7293" s="15"/>
      <c r="L7293" s="15" t="str">
        <f>CONCATENATE(F7293,G7293,H7293)</f>
        <v>param_adapter &lt;- "TAAGATCGGAAGAGCGTCGTGTAGGGAAAGAGTGT"  #Adapter sequence 3</v>
      </c>
      <c r="M7293" s="15"/>
      <c r="N7293" s="15"/>
      <c r="O7293" s="15"/>
      <c r="P7293" s="15"/>
      <c r="Q7293" s="15"/>
      <c r="R7293" s="15"/>
      <c r="S7293" s="15"/>
      <c r="T7293" s="15"/>
    </row>
    <row r="7294" spans="1:20" x14ac:dyDescent="0.15">
      <c r="A7294" s="15">
        <v>7293</v>
      </c>
      <c r="B7294" s="11">
        <v>166</v>
      </c>
      <c r="C7294" s="11">
        <v>29</v>
      </c>
      <c r="D7294" s="20" t="s">
        <v>30</v>
      </c>
      <c r="E7294" s="15"/>
      <c r="F7294" s="15"/>
      <c r="G7294" s="15"/>
      <c r="H7294" s="15"/>
      <c r="I7294" s="15"/>
      <c r="J7294" s="15"/>
      <c r="K7294" s="15"/>
      <c r="L7294" s="15"/>
      <c r="M7294" s="15"/>
      <c r="N7294" s="15"/>
      <c r="O7294" s="15"/>
      <c r="P7294" s="15"/>
      <c r="Q7294" s="15"/>
      <c r="R7294" s="15"/>
      <c r="S7294" s="15"/>
      <c r="T7294" s="15"/>
    </row>
    <row r="7295" spans="1:20" x14ac:dyDescent="0.15">
      <c r="A7295" s="15">
        <v>7294</v>
      </c>
      <c r="B7295" s="11">
        <v>166</v>
      </c>
      <c r="C7295" s="11">
        <v>30</v>
      </c>
      <c r="D7295" s="20" t="str">
        <f>L7295</f>
        <v>in_f &lt;- "C:/NGS/save/F2_Adap-3.fastq"</v>
      </c>
      <c r="E7295" s="15"/>
      <c r="F7295" s="15" t="s">
        <v>12</v>
      </c>
      <c r="G7295" s="15" t="str">
        <f>'1. Input and Output files list'!$E$6</f>
        <v>C:/NGS/save/</v>
      </c>
      <c r="H7295" s="15" t="s">
        <v>88</v>
      </c>
      <c r="I7295" s="15"/>
      <c r="J7295" s="15"/>
      <c r="K7295" s="15"/>
      <c r="L7295" s="15" t="str">
        <f>CONCATENATE(F7295,G7295,H7295)</f>
        <v>in_f &lt;- "C:/NGS/save/F2_Adap-3.fastq"</v>
      </c>
      <c r="M7295" s="15"/>
      <c r="N7295" s="15"/>
      <c r="O7295" s="15"/>
      <c r="P7295" s="15"/>
      <c r="Q7295" s="15"/>
      <c r="R7295" s="15"/>
      <c r="S7295" s="15"/>
      <c r="T7295" s="15"/>
    </row>
    <row r="7296" spans="1:20" x14ac:dyDescent="0.15">
      <c r="A7296" s="15">
        <v>7295</v>
      </c>
      <c r="B7296" s="11">
        <v>166</v>
      </c>
      <c r="C7296" s="11">
        <v>31</v>
      </c>
      <c r="D7296" s="20" t="str">
        <f>L7296</f>
        <v>out_f &lt;- "C:/NGS/save/AdapterTrim_.fastq"</v>
      </c>
      <c r="E7296" s="15"/>
      <c r="F7296" s="15" t="s">
        <v>36</v>
      </c>
      <c r="G7296" s="15" t="str">
        <f>'1. Input and Output files list'!$E$6</f>
        <v>C:/NGS/save/</v>
      </c>
      <c r="H7296" s="15" t="s">
        <v>38</v>
      </c>
      <c r="I7296" s="15" t="str">
        <f>'1. Input and Output files list'!$I$410</f>
        <v>.fastq</v>
      </c>
      <c r="J7296" s="15" t="s">
        <v>16</v>
      </c>
      <c r="K7296" s="15"/>
      <c r="L7296" s="15" t="str">
        <f>CONCATENATE(F7296,G7296,H7296,I7296,J7296)</f>
        <v>out_f &lt;- "C:/NGS/save/AdapterTrim_.fastq"</v>
      </c>
      <c r="M7296" s="15"/>
      <c r="N7296" s="15"/>
      <c r="O7296" s="15"/>
      <c r="P7296" s="15"/>
      <c r="Q7296" s="15"/>
      <c r="R7296" s="15"/>
      <c r="S7296" s="15"/>
      <c r="T7296" s="15"/>
    </row>
    <row r="7297" spans="1:20" x14ac:dyDescent="0.15">
      <c r="A7297" s="15">
        <v>7296</v>
      </c>
      <c r="B7297" s="11">
        <v>166</v>
      </c>
      <c r="C7297" s="11">
        <v>32</v>
      </c>
      <c r="D7297" s="20" t="str">
        <f>L7297</f>
        <v>param_adapter &lt;- "CATGAGATCGGAAGAGCACACGTCTGAACTCCAGTCAC"  #Adapter sequence 4</v>
      </c>
      <c r="E7297" s="15"/>
      <c r="F7297" s="15" t="s">
        <v>44</v>
      </c>
      <c r="G7297" s="15" t="str">
        <f>'1. Input and Output files list'!$E$67</f>
        <v>CATGAGATCGGAAGAGCACACGTCTGAACTCCAGTCAC</v>
      </c>
      <c r="H7297" s="15" t="s">
        <v>51</v>
      </c>
      <c r="I7297" s="15"/>
      <c r="J7297" s="15"/>
      <c r="K7297" s="15"/>
      <c r="L7297" s="15" t="str">
        <f>CONCATENATE(F7297,G7297,H7297)</f>
        <v>param_adapter &lt;- "CATGAGATCGGAAGAGCACACGTCTGAACTCCAGTCAC"  #Adapter sequence 4</v>
      </c>
      <c r="M7297" s="15"/>
      <c r="N7297" s="15"/>
      <c r="O7297" s="15"/>
      <c r="P7297" s="15"/>
      <c r="Q7297" s="15"/>
      <c r="R7297" s="15"/>
      <c r="S7297" s="15"/>
      <c r="T7297" s="15"/>
    </row>
    <row r="7298" spans="1:20" x14ac:dyDescent="0.15">
      <c r="A7298" s="15">
        <v>7297</v>
      </c>
      <c r="B7298" s="11">
        <v>166</v>
      </c>
      <c r="C7298" s="11">
        <v>33</v>
      </c>
      <c r="D7298" s="20" t="s">
        <v>31</v>
      </c>
      <c r="E7298" s="15"/>
      <c r="F7298" s="15"/>
      <c r="G7298" s="15"/>
      <c r="H7298" s="15"/>
      <c r="I7298" s="15"/>
      <c r="J7298" s="15"/>
      <c r="K7298" s="15"/>
      <c r="L7298" s="15"/>
      <c r="M7298" s="15"/>
      <c r="N7298" s="15"/>
      <c r="O7298" s="15"/>
      <c r="P7298" s="15"/>
      <c r="Q7298" s="15"/>
      <c r="R7298" s="15"/>
      <c r="S7298" s="15"/>
      <c r="T7298" s="15"/>
    </row>
    <row r="7299" spans="1:20" x14ac:dyDescent="0.15">
      <c r="A7299" s="15">
        <v>7298</v>
      </c>
      <c r="B7299" s="11">
        <v>166</v>
      </c>
      <c r="C7299" s="11">
        <v>34</v>
      </c>
      <c r="D7299" s="20" t="s">
        <v>32</v>
      </c>
      <c r="E7299" s="15"/>
      <c r="F7299" s="15"/>
      <c r="G7299" s="15"/>
      <c r="H7299" s="15"/>
      <c r="I7299" s="15"/>
      <c r="J7299" s="15"/>
      <c r="K7299" s="15"/>
      <c r="L7299" s="15"/>
      <c r="M7299" s="15"/>
      <c r="N7299" s="15"/>
      <c r="O7299" s="15"/>
      <c r="P7299" s="15"/>
      <c r="Q7299" s="15"/>
      <c r="R7299" s="15"/>
      <c r="S7299" s="15"/>
      <c r="T7299" s="15"/>
    </row>
    <row r="7300" spans="1:20" x14ac:dyDescent="0.15">
      <c r="A7300" s="15">
        <v>7299</v>
      </c>
      <c r="B7300" s="11">
        <v>166</v>
      </c>
      <c r="C7300" s="11">
        <v>35</v>
      </c>
      <c r="D7300" s="20" t="str">
        <f>L7300</f>
        <v>write.csv(res, "C:/NGS/save/.fastq.csv")</v>
      </c>
      <c r="E7300" s="15"/>
      <c r="F7300" s="15" t="s">
        <v>35</v>
      </c>
      <c r="G7300" s="15" t="str">
        <f>'1. Input and Output files list'!$E$6</f>
        <v>C:/NGS/save/</v>
      </c>
      <c r="H7300" s="15" t="str">
        <f>'1. Input and Output files list'!$I$410</f>
        <v>.fastq</v>
      </c>
      <c r="I7300" s="15" t="s">
        <v>34</v>
      </c>
      <c r="J7300" s="15"/>
      <c r="K7300" s="15"/>
      <c r="L7300" s="15" t="str">
        <f>CONCATENATE(F7300,G7300,H7300,I7300)</f>
        <v>write.csv(res, "C:/NGS/save/.fastq.csv")</v>
      </c>
      <c r="M7300" s="15"/>
      <c r="N7300" s="15"/>
      <c r="O7300" s="15"/>
      <c r="P7300" s="15"/>
      <c r="Q7300" s="15"/>
      <c r="R7300" s="15"/>
      <c r="S7300" s="15"/>
      <c r="T7300" s="15"/>
    </row>
    <row r="7301" spans="1:20" x14ac:dyDescent="0.15">
      <c r="A7301" s="15">
        <v>7300</v>
      </c>
      <c r="B7301" s="11">
        <v>166</v>
      </c>
      <c r="C7301" s="11">
        <v>36</v>
      </c>
      <c r="D7301" s="20" t="str">
        <f>L7301</f>
        <v>system.time(fastq &lt;- fread("C:/NGS/save/AdapterTrim_.fastq", header=F, sep="\t", na.strings="NA", strip.white=TRUE, verbose=TRUE))</v>
      </c>
      <c r="E7301" s="15"/>
      <c r="F7301" s="15" t="s">
        <v>92</v>
      </c>
      <c r="G7301" s="15" t="str">
        <f>'1. Input and Output files list'!$E$6</f>
        <v>C:/NGS/save/</v>
      </c>
      <c r="H7301" s="15" t="s">
        <v>38</v>
      </c>
      <c r="I7301" s="15" t="str">
        <f>'1. Input and Output files list'!$I$410</f>
        <v>.fastq</v>
      </c>
      <c r="J7301" s="15" t="s">
        <v>20</v>
      </c>
      <c r="K7301" s="15"/>
      <c r="L7301" s="15" t="str">
        <f>CONCATENATE(F7301,G7301,H7301,I7301,J7301)</f>
        <v>system.time(fastq &lt;- fread("C:/NGS/save/AdapterTrim_.fastq", header=F, sep="\t", na.strings="NA", strip.white=TRUE, verbose=TRUE))</v>
      </c>
      <c r="M7301" s="15"/>
      <c r="N7301" s="15"/>
      <c r="O7301" s="15"/>
      <c r="P7301" s="15"/>
      <c r="Q7301" s="15"/>
      <c r="R7301" s="15"/>
      <c r="S7301" s="15"/>
      <c r="T7301" s="15"/>
    </row>
    <row r="7302" spans="1:20" x14ac:dyDescent="0.15">
      <c r="A7302" s="15">
        <v>7301</v>
      </c>
      <c r="B7302" s="11">
        <v>166</v>
      </c>
      <c r="C7302" s="11">
        <v>37</v>
      </c>
      <c r="D7302" s="20" t="str">
        <f>T7302</f>
        <v>file.remove("C:/NGS/save/AdapterTrim_.fastq","C:/NGS/save/F2_Adap-0.fastq","C:/NGS/save/F2_Adap-1.fastq","C:/NGS/save/F2_Adap-2.fastq","C:/NGS/save/F2_Adap-3.fastq")</v>
      </c>
      <c r="E7302" s="15"/>
      <c r="F7302" s="15" t="s">
        <v>11</v>
      </c>
      <c r="G7302" s="15" t="str">
        <f>'1. Input and Output files list'!$E$6</f>
        <v>C:/NGS/save/</v>
      </c>
      <c r="H7302" s="15" t="s">
        <v>38</v>
      </c>
      <c r="I7302" s="15" t="str">
        <f>'1. Input and Output files list'!$I$410</f>
        <v>.fastq</v>
      </c>
      <c r="J7302" s="15" t="s">
        <v>852</v>
      </c>
      <c r="K7302" s="15" t="str">
        <f>'1. Input and Output files list'!$E$6</f>
        <v>C:/NGS/save/</v>
      </c>
      <c r="L7302" s="15" t="s">
        <v>851</v>
      </c>
      <c r="M7302" s="15" t="str">
        <f>'1. Input and Output files list'!$E$6</f>
        <v>C:/NGS/save/</v>
      </c>
      <c r="N7302" s="15" t="s">
        <v>89</v>
      </c>
      <c r="O7302" s="15" t="str">
        <f>'1. Input and Output files list'!$E$6</f>
        <v>C:/NGS/save/</v>
      </c>
      <c r="P7302" s="15" t="s">
        <v>90</v>
      </c>
      <c r="Q7302" s="15" t="str">
        <f>'1. Input and Output files list'!$E$6</f>
        <v>C:/NGS/save/</v>
      </c>
      <c r="R7302" s="15" t="s">
        <v>91</v>
      </c>
      <c r="S7302" s="15"/>
      <c r="T7302" s="15" t="str">
        <f>CONCATENATE(F7302,G7302,H7302,I7302,J7302,K7302,L7302,M7302,N7302,O7302,P7302,Q7302,R7302)</f>
        <v>file.remove("C:/NGS/save/AdapterTrim_.fastq","C:/NGS/save/F2_Adap-0.fastq","C:/NGS/save/F2_Adap-1.fastq","C:/NGS/save/F2_Adap-2.fastq","C:/NGS/save/F2_Adap-3.fastq")</v>
      </c>
    </row>
    <row r="7303" spans="1:20" x14ac:dyDescent="0.15">
      <c r="A7303" s="15">
        <v>7302</v>
      </c>
      <c r="B7303" s="11">
        <v>166</v>
      </c>
      <c r="C7303" s="11">
        <v>38</v>
      </c>
      <c r="D7303" s="20" t="s">
        <v>93</v>
      </c>
      <c r="E7303" s="15"/>
      <c r="F7303" s="15"/>
      <c r="G7303" s="15"/>
      <c r="H7303" s="15"/>
      <c r="I7303" s="15"/>
      <c r="J7303" s="15"/>
      <c r="K7303" s="15"/>
      <c r="L7303" s="15"/>
      <c r="M7303" s="15"/>
      <c r="N7303" s="15"/>
      <c r="O7303" s="15"/>
      <c r="P7303" s="15"/>
      <c r="Q7303" s="15"/>
      <c r="R7303" s="15"/>
      <c r="S7303" s="15"/>
      <c r="T7303" s="15"/>
    </row>
    <row r="7304" spans="1:20" x14ac:dyDescent="0.15">
      <c r="A7304" s="15">
        <v>7303</v>
      </c>
      <c r="B7304" s="11">
        <v>166</v>
      </c>
      <c r="C7304" s="11">
        <v>39</v>
      </c>
      <c r="D7304" s="20" t="s">
        <v>2</v>
      </c>
      <c r="E7304" s="15"/>
      <c r="F7304" s="15"/>
      <c r="G7304" s="15"/>
      <c r="H7304" s="15"/>
      <c r="I7304" s="15"/>
      <c r="J7304" s="15"/>
      <c r="K7304" s="15"/>
      <c r="L7304" s="15"/>
      <c r="M7304" s="15"/>
      <c r="N7304" s="15"/>
      <c r="O7304" s="15"/>
      <c r="P7304" s="15"/>
      <c r="Q7304" s="15"/>
      <c r="R7304" s="15"/>
      <c r="S7304" s="15"/>
      <c r="T7304" s="15"/>
    </row>
    <row r="7305" spans="1:20" x14ac:dyDescent="0.15">
      <c r="A7305" s="15">
        <v>7304</v>
      </c>
      <c r="B7305" s="11">
        <v>166</v>
      </c>
      <c r="C7305" s="11">
        <v>40</v>
      </c>
      <c r="D7305" s="20" t="str">
        <f>K7305</f>
        <v>system.time(write.csv(RADtag, file="C:/NGS/save/.tagcount", row.names = F))</v>
      </c>
      <c r="E7305" s="15"/>
      <c r="F7305" s="15" t="s">
        <v>164</v>
      </c>
      <c r="G7305" s="15" t="str">
        <f>'1. Input and Output files list'!$E$6</f>
        <v>C:/NGS/save/</v>
      </c>
      <c r="H7305" s="15" t="str">
        <f>'1. Input and Output files list'!$J$410</f>
        <v>.tagcount</v>
      </c>
      <c r="I7305" s="15" t="s">
        <v>210</v>
      </c>
      <c r="J7305" s="15"/>
      <c r="K7305" s="15" t="str">
        <f>CONCATENATE(F7305,G7305,H7305,I7305)</f>
        <v>system.time(write.csv(RADtag, file="C:/NGS/save/.tagcount", row.names = F))</v>
      </c>
      <c r="L7305" s="15"/>
      <c r="M7305" s="15"/>
      <c r="N7305" s="15"/>
      <c r="O7305" s="15"/>
      <c r="P7305" s="15"/>
      <c r="Q7305" s="15"/>
      <c r="R7305" s="15"/>
      <c r="S7305" s="15"/>
      <c r="T7305" s="15"/>
    </row>
    <row r="7306" spans="1:20" x14ac:dyDescent="0.15">
      <c r="A7306" s="15">
        <v>7305</v>
      </c>
      <c r="B7306" s="11">
        <v>166</v>
      </c>
      <c r="C7306" s="11">
        <v>41</v>
      </c>
      <c r="D7306" s="20" t="str">
        <f>L7306</f>
        <v>file.remove("C:/NGS/save/.fastq")</v>
      </c>
      <c r="E7306" s="15"/>
      <c r="F7306" s="15" t="s">
        <v>97</v>
      </c>
      <c r="G7306" s="15" t="s">
        <v>13</v>
      </c>
      <c r="H7306" s="15" t="str">
        <f>'1. Input and Output files list'!$E$6</f>
        <v>C:/NGS/save/</v>
      </c>
      <c r="I7306" s="15" t="str">
        <f>'1. Input and Output files list'!$I$410</f>
        <v>.fastq</v>
      </c>
      <c r="J7306" s="7" t="s">
        <v>16</v>
      </c>
      <c r="K7306" s="15" t="s">
        <v>52</v>
      </c>
      <c r="L7306" s="15" t="str">
        <f>CONCATENATE(F7306,G7306,H7306,I7306,J7306,K7306)</f>
        <v>file.remove("C:/NGS/save/.fastq")</v>
      </c>
      <c r="M7306" s="15"/>
      <c r="N7306" s="15"/>
      <c r="O7306" s="15"/>
      <c r="P7306" s="15"/>
      <c r="Q7306" s="15"/>
      <c r="R7306" s="15"/>
      <c r="S7306" s="15"/>
      <c r="T7306" s="15"/>
    </row>
    <row r="7307" spans="1:20" x14ac:dyDescent="0.15">
      <c r="A7307" s="15">
        <v>7306</v>
      </c>
      <c r="B7307" s="11">
        <v>166</v>
      </c>
      <c r="C7307" s="11">
        <v>42</v>
      </c>
      <c r="D7307" s="20" t="s">
        <v>170</v>
      </c>
      <c r="E7307" s="15"/>
      <c r="F7307" s="15"/>
      <c r="G7307" s="15"/>
      <c r="H7307" s="15"/>
      <c r="I7307" s="15"/>
      <c r="J7307" s="15"/>
      <c r="K7307" s="15"/>
      <c r="L7307" s="15"/>
      <c r="M7307" s="15"/>
      <c r="N7307" s="15"/>
      <c r="O7307" s="15"/>
      <c r="P7307" s="15"/>
      <c r="Q7307" s="15"/>
      <c r="R7307" s="15"/>
      <c r="S7307" s="15"/>
      <c r="T7307" s="15"/>
    </row>
    <row r="7308" spans="1:20" x14ac:dyDescent="0.15">
      <c r="A7308" s="15">
        <v>7307</v>
      </c>
      <c r="B7308" s="11">
        <v>166</v>
      </c>
      <c r="C7308" s="11">
        <v>43</v>
      </c>
      <c r="D7308" s="20" t="str">
        <f>L7308</f>
        <v>system.time(write.csv(RAD_1over, file="C:/NGS/save/.tagcount1over", row.names = F))</v>
      </c>
      <c r="E7308" s="15"/>
      <c r="F7308" s="10" t="s">
        <v>171</v>
      </c>
      <c r="G7308" s="15" t="str">
        <f>'1. Input and Output files list'!$E$6</f>
        <v>C:/NGS/save/</v>
      </c>
      <c r="H7308" s="10" t="str">
        <f>'1. Input and Output files list'!$K$410</f>
        <v>.tagcount1over</v>
      </c>
      <c r="I7308" s="10" t="s">
        <v>210</v>
      </c>
      <c r="J7308" s="15"/>
      <c r="K7308" s="15"/>
      <c r="L7308" s="15" t="str">
        <f>CONCATENATE(F7308,G7308,H7308,I7308)</f>
        <v>system.time(write.csv(RAD_1over, file="C:/NGS/save/.tagcount1over", row.names = F))</v>
      </c>
      <c r="M7308" s="15"/>
      <c r="N7308" s="15"/>
      <c r="O7308" s="15"/>
      <c r="P7308" s="15"/>
      <c r="Q7308" s="15"/>
      <c r="R7308" s="15"/>
      <c r="S7308" s="15"/>
      <c r="T7308" s="15"/>
    </row>
    <row r="7309" spans="1:20" x14ac:dyDescent="0.15">
      <c r="A7309" s="15">
        <v>7308</v>
      </c>
      <c r="B7309" s="11">
        <v>166</v>
      </c>
      <c r="C7309" s="11">
        <v>44</v>
      </c>
      <c r="D7309" s="20" t="s">
        <v>1073</v>
      </c>
      <c r="E7309" s="15"/>
      <c r="F7309" s="15"/>
      <c r="G7309" s="15"/>
      <c r="H7309" s="15"/>
      <c r="I7309" s="15"/>
      <c r="J7309" s="15"/>
      <c r="K7309" s="15"/>
      <c r="L7309" s="15"/>
      <c r="M7309" s="15"/>
      <c r="N7309" s="15"/>
      <c r="O7309" s="15"/>
      <c r="P7309" s="15"/>
      <c r="Q7309" s="15"/>
      <c r="R7309" s="15"/>
      <c r="S7309" s="15"/>
      <c r="T7309" s="15"/>
    </row>
    <row r="7310" spans="1:20" x14ac:dyDescent="0.15">
      <c r="A7310" s="15">
        <v>7309</v>
      </c>
      <c r="B7310" s="11">
        <v>167</v>
      </c>
      <c r="C7310" s="11">
        <v>1</v>
      </c>
      <c r="D7310" s="20" t="str">
        <f>L7310</f>
        <v>in_f &lt;- c("0", "0")</v>
      </c>
      <c r="E7310" s="15"/>
      <c r="F7310" s="15" t="s">
        <v>3</v>
      </c>
      <c r="G7310" s="15">
        <f>'1. Input and Output files list'!$E$412</f>
        <v>0</v>
      </c>
      <c r="H7310" s="15" t="s">
        <v>10</v>
      </c>
      <c r="I7310" s="15">
        <f>'1. Input and Output files list'!$E$413</f>
        <v>0</v>
      </c>
      <c r="J7310" s="15" t="s">
        <v>4</v>
      </c>
      <c r="K7310" s="15"/>
      <c r="L7310" s="15" t="str">
        <f>CONCATENATE(F7310,G7310,H7310,I7310,J7310)</f>
        <v>in_f &lt;- c("0", "0")</v>
      </c>
      <c r="M7310" s="15"/>
      <c r="N7310" s="15"/>
      <c r="O7310" s="15"/>
      <c r="P7310" s="15"/>
      <c r="Q7310" s="15"/>
      <c r="R7310" s="15"/>
      <c r="S7310" s="15"/>
      <c r="T7310" s="15"/>
    </row>
    <row r="7311" spans="1:20" x14ac:dyDescent="0.15">
      <c r="A7311" s="15">
        <v>7310</v>
      </c>
      <c r="B7311" s="11">
        <v>167</v>
      </c>
      <c r="C7311" s="11">
        <v>2</v>
      </c>
      <c r="D7311" s="20" t="str">
        <f>L7311</f>
        <v>out_f &lt;- "C:/NGS/save/.fastq"</v>
      </c>
      <c r="E7311" s="15"/>
      <c r="F7311" s="15" t="s">
        <v>95</v>
      </c>
      <c r="G7311" s="15" t="s">
        <v>13</v>
      </c>
      <c r="H7311" s="15" t="str">
        <f>'1. Input and Output files list'!$E$6</f>
        <v>C:/NGS/save/</v>
      </c>
      <c r="I7311" s="15" t="str">
        <f>'1. Input and Output files list'!$I$412</f>
        <v>.fastq</v>
      </c>
      <c r="J7311" s="7" t="s">
        <v>16</v>
      </c>
      <c r="K7311" s="15"/>
      <c r="L7311" s="15" t="str">
        <f>CONCATENATE(F7311,G7311,H7311,I7311,J7311)</f>
        <v>out_f &lt;- "C:/NGS/save/.fastq"</v>
      </c>
      <c r="M7311" s="15"/>
      <c r="N7311" s="15"/>
      <c r="O7311" s="15"/>
      <c r="P7311" s="15"/>
      <c r="Q7311" s="15"/>
      <c r="R7311" s="15"/>
      <c r="S7311" s="15"/>
      <c r="T7311" s="15"/>
    </row>
    <row r="7312" spans="1:20" x14ac:dyDescent="0.15">
      <c r="A7312" s="15">
        <v>7311</v>
      </c>
      <c r="B7312" s="11">
        <v>167</v>
      </c>
      <c r="C7312" s="11">
        <v>3</v>
      </c>
      <c r="D7312" s="20" t="str">
        <f>L7312</f>
        <v>param_trim &lt;- 0</v>
      </c>
      <c r="E7312" s="15"/>
      <c r="F7312" s="15" t="s">
        <v>163</v>
      </c>
      <c r="G7312" s="15">
        <f>'1. Input and Output files list'!$H$412</f>
        <v>0</v>
      </c>
      <c r="H7312" s="15"/>
      <c r="I7312" s="15"/>
      <c r="J7312" s="15"/>
      <c r="K7312" s="15"/>
      <c r="L7312" s="15" t="str">
        <f>CONCATENATE(F7312,G7312)</f>
        <v>param_trim &lt;- 0</v>
      </c>
      <c r="M7312" s="15"/>
      <c r="N7312" s="15"/>
      <c r="O7312" s="15"/>
      <c r="P7312" s="15"/>
      <c r="Q7312" s="15"/>
      <c r="R7312" s="15"/>
      <c r="S7312" s="15"/>
      <c r="T7312" s="15"/>
    </row>
    <row r="7313" spans="1:20" x14ac:dyDescent="0.15">
      <c r="A7313" s="15">
        <v>7312</v>
      </c>
      <c r="B7313" s="11">
        <v>167</v>
      </c>
      <c r="C7313" s="11">
        <v>4</v>
      </c>
      <c r="D7313" s="20" t="s">
        <v>21</v>
      </c>
      <c r="E7313" s="15"/>
      <c r="F7313" s="15"/>
      <c r="G7313" s="15"/>
      <c r="H7313" s="15"/>
      <c r="I7313" s="15"/>
      <c r="J7313" s="15"/>
      <c r="K7313" s="15"/>
      <c r="L7313" s="15"/>
      <c r="M7313" s="15"/>
      <c r="N7313" s="15"/>
      <c r="O7313" s="15"/>
      <c r="P7313" s="15"/>
      <c r="Q7313" s="15"/>
      <c r="R7313" s="15"/>
      <c r="S7313" s="15"/>
      <c r="T7313" s="15"/>
    </row>
    <row r="7314" spans="1:20" x14ac:dyDescent="0.15">
      <c r="A7314" s="15">
        <v>7313</v>
      </c>
      <c r="B7314" s="11">
        <v>167</v>
      </c>
      <c r="C7314" s="11">
        <v>5</v>
      </c>
      <c r="D7314" s="20" t="s">
        <v>22</v>
      </c>
      <c r="E7314" s="15"/>
      <c r="F7314" s="15"/>
      <c r="G7314" s="15"/>
      <c r="H7314" s="15"/>
      <c r="I7314" s="15"/>
      <c r="J7314" s="15"/>
      <c r="K7314" s="15"/>
      <c r="L7314" s="15"/>
      <c r="M7314" s="15"/>
      <c r="N7314" s="15"/>
      <c r="O7314" s="15"/>
      <c r="P7314" s="15"/>
      <c r="Q7314" s="15"/>
      <c r="R7314" s="15"/>
      <c r="S7314" s="15"/>
      <c r="T7314" s="15"/>
    </row>
    <row r="7315" spans="1:20" x14ac:dyDescent="0.15">
      <c r="A7315" s="15">
        <v>7314</v>
      </c>
      <c r="B7315" s="11">
        <v>167</v>
      </c>
      <c r="C7315" s="11">
        <v>6</v>
      </c>
      <c r="D7315" s="20" t="s">
        <v>23</v>
      </c>
      <c r="E7315" s="15"/>
      <c r="F7315" s="15"/>
      <c r="G7315" s="15"/>
      <c r="H7315" s="15"/>
      <c r="I7315" s="15"/>
      <c r="J7315" s="15"/>
      <c r="K7315" s="15"/>
      <c r="L7315" s="15"/>
      <c r="M7315" s="15"/>
      <c r="N7315" s="15"/>
      <c r="O7315" s="15"/>
      <c r="P7315" s="15"/>
      <c r="Q7315" s="15"/>
      <c r="R7315" s="15"/>
      <c r="S7315" s="15"/>
      <c r="T7315" s="15"/>
    </row>
    <row r="7316" spans="1:20" x14ac:dyDescent="0.15">
      <c r="A7316" s="15">
        <v>7315</v>
      </c>
      <c r="B7316" s="11">
        <v>167</v>
      </c>
      <c r="C7316" s="11">
        <v>7</v>
      </c>
      <c r="D7316" s="20" t="str">
        <f>L7316</f>
        <v>hoge1 &lt;- DNAStringSet(sread(fastq), start=1, end=hoge)</v>
      </c>
      <c r="E7316" s="15"/>
      <c r="F7316" s="15" t="s">
        <v>166</v>
      </c>
      <c r="G7316" s="15">
        <f>'1. Input and Output files list'!$G$412+1</f>
        <v>1</v>
      </c>
      <c r="H7316" s="15" t="s">
        <v>26</v>
      </c>
      <c r="I7316" s="15"/>
      <c r="J7316" s="15"/>
      <c r="K7316" s="15"/>
      <c r="L7316" s="15" t="str">
        <f>CONCATENATE(F7316,G7316,H7316)</f>
        <v>hoge1 &lt;- DNAStringSet(sread(fastq), start=1, end=hoge)</v>
      </c>
      <c r="M7316" s="15"/>
      <c r="N7316" s="15"/>
      <c r="O7316" s="15"/>
      <c r="P7316" s="15"/>
      <c r="Q7316" s="15"/>
      <c r="R7316" s="15"/>
      <c r="S7316" s="15"/>
      <c r="T7316" s="15"/>
    </row>
    <row r="7317" spans="1:20" x14ac:dyDescent="0.15">
      <c r="A7317" s="15">
        <v>7316</v>
      </c>
      <c r="B7317" s="11">
        <v>167</v>
      </c>
      <c r="C7317" s="11">
        <v>8</v>
      </c>
      <c r="D7317" s="20" t="str">
        <f>L7317</f>
        <v>hoge2 &lt;- BStringSet(quality(quality(fastq)), start=1, end=hoge)</v>
      </c>
      <c r="E7317" s="15"/>
      <c r="F7317" s="15" t="s">
        <v>167</v>
      </c>
      <c r="G7317" s="15">
        <f>'1. Input and Output files list'!$G$412+1</f>
        <v>1</v>
      </c>
      <c r="H7317" s="15" t="s">
        <v>26</v>
      </c>
      <c r="I7317" s="15"/>
      <c r="J7317" s="15"/>
      <c r="K7317" s="15"/>
      <c r="L7317" s="15" t="str">
        <f>CONCATENATE(F7317,G7317,H7317)</f>
        <v>hoge2 &lt;- BStringSet(quality(quality(fastq)), start=1, end=hoge)</v>
      </c>
      <c r="M7317" s="15"/>
      <c r="N7317" s="15"/>
      <c r="O7317" s="15"/>
      <c r="P7317" s="15"/>
      <c r="Q7317" s="15"/>
      <c r="R7317" s="15"/>
      <c r="S7317" s="15"/>
      <c r="T7317" s="15"/>
    </row>
    <row r="7318" spans="1:20" x14ac:dyDescent="0.15">
      <c r="A7318" s="15">
        <v>7317</v>
      </c>
      <c r="B7318" s="11">
        <v>167</v>
      </c>
      <c r="C7318" s="11">
        <v>9</v>
      </c>
      <c r="D7318" s="20" t="s">
        <v>24</v>
      </c>
      <c r="E7318" s="15"/>
      <c r="F7318" s="15"/>
      <c r="G7318" s="15"/>
      <c r="H7318" s="15"/>
      <c r="I7318" s="15"/>
      <c r="J7318" s="15"/>
      <c r="K7318" s="15"/>
      <c r="L7318" s="15"/>
      <c r="M7318" s="15"/>
      <c r="N7318" s="15"/>
      <c r="O7318" s="15"/>
      <c r="P7318" s="15"/>
      <c r="Q7318" s="15"/>
      <c r="R7318" s="15"/>
      <c r="S7318" s="15"/>
      <c r="T7318" s="15"/>
    </row>
    <row r="7319" spans="1:20" x14ac:dyDescent="0.15">
      <c r="A7319" s="15">
        <v>7318</v>
      </c>
      <c r="B7319" s="11">
        <v>167</v>
      </c>
      <c r="C7319" s="11">
        <v>10</v>
      </c>
      <c r="D7319" s="20" t="s">
        <v>96</v>
      </c>
      <c r="E7319" s="15"/>
      <c r="F7319" s="15"/>
      <c r="G7319" s="15"/>
      <c r="H7319" s="15"/>
      <c r="I7319" s="15"/>
      <c r="J7319" s="15"/>
      <c r="K7319" s="15"/>
      <c r="L7319" s="15"/>
      <c r="M7319" s="15"/>
      <c r="N7319" s="15"/>
      <c r="O7319" s="15"/>
      <c r="P7319" s="15"/>
      <c r="Q7319" s="15"/>
      <c r="R7319" s="15"/>
      <c r="S7319" s="15"/>
      <c r="T7319" s="15"/>
    </row>
    <row r="7320" spans="1:20" x14ac:dyDescent="0.15">
      <c r="A7320" s="15">
        <v>7319</v>
      </c>
      <c r="B7320" s="11">
        <v>167</v>
      </c>
      <c r="C7320" s="11">
        <v>11</v>
      </c>
      <c r="D7320" s="53" t="str">
        <f>R7320</f>
        <v>param1 &lt;- 35</v>
      </c>
      <c r="E7320" s="15"/>
      <c r="F7320" s="15" t="s">
        <v>843</v>
      </c>
      <c r="G7320" s="15">
        <f>'1. Input and Output files list'!$E$32</f>
        <v>35</v>
      </c>
      <c r="H7320" s="15"/>
      <c r="I7320" s="15"/>
      <c r="J7320" s="15"/>
      <c r="K7320" s="15"/>
      <c r="L7320" s="15"/>
      <c r="M7320" s="15"/>
      <c r="N7320" s="15"/>
      <c r="O7320" s="15"/>
      <c r="P7320" s="15"/>
      <c r="Q7320" s="15"/>
      <c r="R7320" s="15" t="str">
        <f>CONCATENATE(F7320,G7320,H7320)</f>
        <v>param1 &lt;- 35</v>
      </c>
      <c r="S7320" s="15"/>
      <c r="T7320" s="15"/>
    </row>
    <row r="7321" spans="1:20" x14ac:dyDescent="0.15">
      <c r="A7321" s="15">
        <v>7320</v>
      </c>
      <c r="B7321" s="11">
        <v>167</v>
      </c>
      <c r="C7321" s="11">
        <v>12</v>
      </c>
      <c r="D7321" s="53" t="str">
        <f>R7321</f>
        <v>param2 &lt;- 0.1</v>
      </c>
      <c r="E7321" s="15"/>
      <c r="F7321" s="15" t="s">
        <v>844</v>
      </c>
      <c r="G7321" s="15">
        <f>'1. Input and Output files list'!$E$34</f>
        <v>0.1</v>
      </c>
      <c r="H7321" s="15"/>
      <c r="I7321" s="15"/>
      <c r="J7321" s="15"/>
      <c r="K7321" s="15"/>
      <c r="L7321" s="15"/>
      <c r="M7321" s="15"/>
      <c r="N7321" s="15"/>
      <c r="O7321" s="15"/>
      <c r="P7321" s="15"/>
      <c r="Q7321" s="15"/>
      <c r="R7321" s="15" t="str">
        <f>CONCATENATE(F7321,G7321,H7321)</f>
        <v>param2 &lt;- 0.1</v>
      </c>
      <c r="S7321" s="15"/>
      <c r="T7321" s="15"/>
    </row>
    <row r="7322" spans="1:20" x14ac:dyDescent="0.15">
      <c r="A7322" s="15">
        <v>7321</v>
      </c>
      <c r="B7322" s="11">
        <v>167</v>
      </c>
      <c r="C7322" s="11">
        <v>13</v>
      </c>
      <c r="D7322" s="53" t="str">
        <f>R7322</f>
        <v>fastq &lt;- readFastq("C:/NGS/save/.fastq")</v>
      </c>
      <c r="E7322" s="15"/>
      <c r="F7322" s="15" t="s">
        <v>845</v>
      </c>
      <c r="G7322" s="15" t="str">
        <f>'1. Input and Output files list'!$E$6</f>
        <v>C:/NGS/save/</v>
      </c>
      <c r="H7322" s="5" t="str">
        <f>'1. Input and Output files list'!$I$412</f>
        <v>.fastq</v>
      </c>
      <c r="I7322" s="15" t="s">
        <v>4</v>
      </c>
      <c r="J7322" s="15">
        <v>167</v>
      </c>
      <c r="K7322" s="15"/>
      <c r="L7322" s="15"/>
      <c r="M7322" s="15"/>
      <c r="N7322" s="15"/>
      <c r="O7322" s="15"/>
      <c r="P7322" s="15"/>
      <c r="Q7322" s="15"/>
      <c r="R7322" s="15" t="str">
        <f>CONCATENATE(F7322,G7322,H7322,I7322)</f>
        <v>fastq &lt;- readFastq("C:/NGS/save/.fastq")</v>
      </c>
      <c r="S7322" s="15"/>
      <c r="T7322" s="15"/>
    </row>
    <row r="7323" spans="1:20" x14ac:dyDescent="0.15">
      <c r="A7323" s="15">
        <v>7322</v>
      </c>
      <c r="B7323" s="11">
        <v>167</v>
      </c>
      <c r="C7323" s="11">
        <v>14</v>
      </c>
      <c r="D7323" s="53" t="s">
        <v>840</v>
      </c>
      <c r="E7323" s="15"/>
      <c r="F7323" s="15"/>
      <c r="G7323" s="15"/>
      <c r="H7323" s="15"/>
      <c r="I7323" s="15"/>
      <c r="J7323" s="15"/>
      <c r="K7323" s="15"/>
      <c r="L7323" s="15"/>
      <c r="M7323" s="15"/>
      <c r="N7323" s="15"/>
      <c r="O7323" s="15"/>
      <c r="P7323" s="15"/>
      <c r="Q7323" s="15"/>
      <c r="R7323" s="15"/>
      <c r="S7323" s="15"/>
      <c r="T7323" s="15"/>
    </row>
    <row r="7324" spans="1:20" x14ac:dyDescent="0.15">
      <c r="A7324" s="15">
        <v>7323</v>
      </c>
      <c r="B7324" s="11">
        <v>167</v>
      </c>
      <c r="C7324" s="11">
        <v>15</v>
      </c>
      <c r="D7324" s="53" t="s">
        <v>841</v>
      </c>
      <c r="E7324" s="15"/>
      <c r="F7324" s="15"/>
      <c r="G7324" s="15"/>
      <c r="H7324" s="15"/>
      <c r="I7324" s="15"/>
      <c r="J7324" s="15"/>
      <c r="K7324" s="15"/>
      <c r="L7324" s="15"/>
      <c r="M7324" s="15"/>
      <c r="N7324" s="15"/>
      <c r="O7324" s="15"/>
      <c r="P7324" s="15"/>
      <c r="Q7324" s="15"/>
      <c r="R7324" s="15"/>
      <c r="S7324" s="15"/>
      <c r="T7324" s="15"/>
    </row>
    <row r="7325" spans="1:20" x14ac:dyDescent="0.15">
      <c r="A7325" s="15">
        <v>7324</v>
      </c>
      <c r="B7325" s="11">
        <v>167</v>
      </c>
      <c r="C7325" s="11">
        <v>16</v>
      </c>
      <c r="D7325" s="53" t="s">
        <v>842</v>
      </c>
      <c r="E7325" s="15"/>
      <c r="F7325" s="15"/>
      <c r="G7325" s="15"/>
      <c r="H7325" s="15"/>
      <c r="I7325" s="15"/>
      <c r="J7325" s="15"/>
      <c r="K7325" s="15"/>
      <c r="L7325" s="15"/>
      <c r="M7325" s="15"/>
      <c r="N7325" s="15"/>
      <c r="O7325" s="15"/>
      <c r="P7325" s="15"/>
      <c r="Q7325" s="15"/>
      <c r="R7325" s="15"/>
      <c r="S7325" s="15"/>
      <c r="T7325" s="15"/>
    </row>
    <row r="7326" spans="1:20" x14ac:dyDescent="0.15">
      <c r="A7326" s="15">
        <v>7325</v>
      </c>
      <c r="B7326" s="11">
        <v>167</v>
      </c>
      <c r="C7326" s="11">
        <v>17</v>
      </c>
      <c r="D7326" s="20" t="str">
        <f>L7326</f>
        <v xml:space="preserve">writeFastq(fastq, "C:/NGS/save/F2_Adap-0.fastq", compress=F)   </v>
      </c>
      <c r="E7326" s="15"/>
      <c r="F7326" s="15" t="s">
        <v>847</v>
      </c>
      <c r="G7326" s="15" t="str">
        <f>'1. Input and Output files list'!$E$6</f>
        <v>C:/NGS/save/</v>
      </c>
      <c r="H7326" s="15" t="s">
        <v>850</v>
      </c>
      <c r="I7326" s="15"/>
      <c r="J7326" s="15"/>
      <c r="K7326" s="15"/>
      <c r="L7326" s="15" t="str">
        <f>CONCATENATE(F7326,G7326,H7326,I7326,J7326)</f>
        <v xml:space="preserve">writeFastq(fastq, "C:/NGS/save/F2_Adap-0.fastq", compress=F)   </v>
      </c>
      <c r="M7326" s="15"/>
      <c r="N7326" s="15"/>
      <c r="O7326" s="15"/>
      <c r="P7326" s="15"/>
      <c r="Q7326" s="15"/>
      <c r="R7326" s="15"/>
      <c r="S7326" s="15"/>
      <c r="T7326" s="15"/>
    </row>
    <row r="7327" spans="1:20" x14ac:dyDescent="0.15">
      <c r="A7327" s="15">
        <v>7326</v>
      </c>
      <c r="B7327" s="11">
        <v>167</v>
      </c>
      <c r="C7327" s="11">
        <v>18</v>
      </c>
      <c r="D7327" s="20" t="str">
        <f>L7327</f>
        <v>in_f &lt;- "C:/NGS/save/F2_Adap-0.fastq"</v>
      </c>
      <c r="E7327" s="15"/>
      <c r="F7327" s="15" t="s">
        <v>14</v>
      </c>
      <c r="G7327" s="15" t="s">
        <v>13</v>
      </c>
      <c r="H7327" s="15" t="str">
        <f>'1. Input and Output files list'!$E$6</f>
        <v>C:/NGS/save/</v>
      </c>
      <c r="I7327" s="15" t="s">
        <v>849</v>
      </c>
      <c r="J7327" s="7"/>
      <c r="K7327" s="15"/>
      <c r="L7327" s="15" t="str">
        <f>CONCATENATE(F7327,G7327,H7327,I7327,J7327)</f>
        <v>in_f &lt;- "C:/NGS/save/F2_Adap-0.fastq"</v>
      </c>
      <c r="M7327" s="15"/>
      <c r="N7327" s="15"/>
      <c r="O7327" s="15"/>
      <c r="P7327" s="15"/>
      <c r="Q7327" s="15"/>
      <c r="R7327" s="15"/>
      <c r="S7327" s="15"/>
      <c r="T7327" s="15"/>
    </row>
    <row r="7328" spans="1:20" x14ac:dyDescent="0.15">
      <c r="A7328" s="15">
        <v>7327</v>
      </c>
      <c r="B7328" s="11">
        <v>167</v>
      </c>
      <c r="C7328" s="11">
        <v>19</v>
      </c>
      <c r="D7328" s="20" t="str">
        <f>L7328</f>
        <v>out_f &lt;- "C:/NGS/save/F2_Adap-1.fastq"</v>
      </c>
      <c r="E7328" s="15"/>
      <c r="F7328" s="15" t="s">
        <v>15</v>
      </c>
      <c r="G7328" s="15" t="str">
        <f>'1. Input and Output files list'!$E$6</f>
        <v>C:/NGS/save/</v>
      </c>
      <c r="H7328" s="15" t="s">
        <v>86</v>
      </c>
      <c r="I7328" s="15"/>
      <c r="J7328" s="15"/>
      <c r="K7328" s="15"/>
      <c r="L7328" s="15" t="str">
        <f>CONCATENATE(F7328,G7328,H7328)</f>
        <v>out_f &lt;- "C:/NGS/save/F2_Adap-1.fastq"</v>
      </c>
      <c r="M7328" s="15"/>
      <c r="N7328" s="15"/>
      <c r="O7328" s="15"/>
      <c r="P7328" s="15"/>
      <c r="Q7328" s="15"/>
      <c r="R7328" s="15"/>
      <c r="S7328" s="15"/>
      <c r="T7328" s="15"/>
    </row>
    <row r="7329" spans="1:20" x14ac:dyDescent="0.15">
      <c r="A7329" s="15">
        <v>7328</v>
      </c>
      <c r="B7329" s="11">
        <v>167</v>
      </c>
      <c r="C7329" s="11">
        <v>20</v>
      </c>
      <c r="D7329" s="20" t="str">
        <f>L7329</f>
        <v>param_adapter &lt;- "CATGAGATCGGAAGAGCGTCGTGTAGGGAAAGAGTGT"  #Adapter sequence 1</v>
      </c>
      <c r="E7329" s="15"/>
      <c r="F7329" s="11" t="s">
        <v>44</v>
      </c>
      <c r="G7329" s="11" t="str">
        <f>'1. Input and Output files list'!$E$64</f>
        <v>CATGAGATCGGAAGAGCGTCGTGTAGGGAAAGAGTGT</v>
      </c>
      <c r="H7329" s="11" t="s">
        <v>46</v>
      </c>
      <c r="I7329" s="15"/>
      <c r="J7329" s="15"/>
      <c r="K7329" s="15"/>
      <c r="L7329" s="15" t="str">
        <f>CONCATENATE(F7329,G7329,H7329)</f>
        <v>param_adapter &lt;- "CATGAGATCGGAAGAGCGTCGTGTAGGGAAAGAGTGT"  #Adapter sequence 1</v>
      </c>
      <c r="M7329" s="15"/>
      <c r="N7329" s="15"/>
      <c r="O7329" s="15"/>
      <c r="P7329" s="15"/>
      <c r="Q7329" s="15"/>
      <c r="R7329" s="15"/>
      <c r="S7329" s="15"/>
      <c r="T7329" s="15"/>
    </row>
    <row r="7330" spans="1:20" x14ac:dyDescent="0.15">
      <c r="A7330" s="15">
        <v>7329</v>
      </c>
      <c r="B7330" s="11">
        <v>167</v>
      </c>
      <c r="C7330" s="11">
        <v>21</v>
      </c>
      <c r="D7330" s="20" t="s">
        <v>28</v>
      </c>
      <c r="E7330" s="15"/>
      <c r="F7330" s="15"/>
      <c r="G7330" s="15"/>
      <c r="H7330" s="15"/>
      <c r="I7330" s="15"/>
      <c r="J7330" s="15"/>
      <c r="K7330" s="15"/>
      <c r="L7330" s="15"/>
      <c r="M7330" s="15"/>
      <c r="N7330" s="15"/>
      <c r="O7330" s="15"/>
      <c r="P7330" s="15"/>
      <c r="Q7330" s="15"/>
      <c r="R7330" s="15"/>
      <c r="S7330" s="15"/>
      <c r="T7330" s="15"/>
    </row>
    <row r="7331" spans="1:20" x14ac:dyDescent="0.15">
      <c r="A7331" s="15">
        <v>7330</v>
      </c>
      <c r="B7331" s="11">
        <v>167</v>
      </c>
      <c r="C7331" s="11">
        <v>22</v>
      </c>
      <c r="D7331" s="20" t="str">
        <f>L7331</f>
        <v>in_f &lt;- "C:/NGS/save/F2_Adap-1.fastq"</v>
      </c>
      <c r="E7331" s="15"/>
      <c r="F7331" s="15" t="s">
        <v>12</v>
      </c>
      <c r="G7331" s="15" t="str">
        <f>'1. Input and Output files list'!$E$6</f>
        <v>C:/NGS/save/</v>
      </c>
      <c r="H7331" s="15" t="s">
        <v>86</v>
      </c>
      <c r="I7331" s="15"/>
      <c r="J7331" s="15"/>
      <c r="K7331" s="15"/>
      <c r="L7331" s="15" t="str">
        <f>CONCATENATE(F7331,G7331,H7331)</f>
        <v>in_f &lt;- "C:/NGS/save/F2_Adap-1.fastq"</v>
      </c>
      <c r="M7331" s="15"/>
      <c r="N7331" s="15"/>
      <c r="O7331" s="15"/>
      <c r="P7331" s="15"/>
      <c r="Q7331" s="15"/>
      <c r="R7331" s="15"/>
      <c r="S7331" s="15"/>
      <c r="T7331" s="15"/>
    </row>
    <row r="7332" spans="1:20" x14ac:dyDescent="0.15">
      <c r="A7332" s="15">
        <v>7331</v>
      </c>
      <c r="B7332" s="11">
        <v>167</v>
      </c>
      <c r="C7332" s="11">
        <v>23</v>
      </c>
      <c r="D7332" s="20" t="str">
        <f>L7332</f>
        <v>out_f &lt;- "C:/NGS/save/F2_Adap-2.fastq"</v>
      </c>
      <c r="E7332" s="15"/>
      <c r="F7332" s="15" t="s">
        <v>15</v>
      </c>
      <c r="G7332" s="15" t="str">
        <f>'1. Input and Output files list'!$E$6</f>
        <v>C:/NGS/save/</v>
      </c>
      <c r="H7332" s="15" t="s">
        <v>87</v>
      </c>
      <c r="I7332" s="15"/>
      <c r="J7332" s="15"/>
      <c r="K7332" s="15"/>
      <c r="L7332" s="15" t="str">
        <f>CONCATENATE(F7332,G7332,H7332)</f>
        <v>out_f &lt;- "C:/NGS/save/F2_Adap-2.fastq"</v>
      </c>
      <c r="M7332" s="15"/>
      <c r="N7332" s="15"/>
      <c r="O7332" s="15"/>
      <c r="P7332" s="15"/>
      <c r="Q7332" s="15"/>
      <c r="R7332" s="15"/>
      <c r="S7332" s="15"/>
      <c r="T7332" s="15"/>
    </row>
    <row r="7333" spans="1:20" x14ac:dyDescent="0.15">
      <c r="A7333" s="15">
        <v>7332</v>
      </c>
      <c r="B7333" s="11">
        <v>167</v>
      </c>
      <c r="C7333" s="11">
        <v>24</v>
      </c>
      <c r="D7333" s="20" t="str">
        <f>L7333</f>
        <v>param_adapter &lt;- "TAAGATCGGAAGAGCACACGTCTGAACTCCAGTCAC"  #Adapter sequence 2</v>
      </c>
      <c r="E7333" s="15"/>
      <c r="F7333" s="11" t="s">
        <v>44</v>
      </c>
      <c r="G7333" s="15" t="str">
        <f>'1. Input and Output files list'!$E$65</f>
        <v>TAAGATCGGAAGAGCACACGTCTGAACTCCAGTCAC</v>
      </c>
      <c r="H7333" s="11" t="s">
        <v>47</v>
      </c>
      <c r="I7333" s="15"/>
      <c r="J7333" s="15"/>
      <c r="K7333" s="15"/>
      <c r="L7333" s="15" t="str">
        <f>CONCATENATE(F7333,G7333,H7333)</f>
        <v>param_adapter &lt;- "TAAGATCGGAAGAGCACACGTCTGAACTCCAGTCAC"  #Adapter sequence 2</v>
      </c>
      <c r="M7333" s="15"/>
      <c r="N7333" s="15"/>
      <c r="O7333" s="15"/>
      <c r="P7333" s="15"/>
      <c r="Q7333" s="15"/>
      <c r="R7333" s="15"/>
      <c r="S7333" s="15"/>
      <c r="T7333" s="15"/>
    </row>
    <row r="7334" spans="1:20" x14ac:dyDescent="0.15">
      <c r="A7334" s="15">
        <v>7333</v>
      </c>
      <c r="B7334" s="11">
        <v>167</v>
      </c>
      <c r="C7334" s="11">
        <v>25</v>
      </c>
      <c r="D7334" s="20" t="s">
        <v>29</v>
      </c>
      <c r="E7334" s="15"/>
      <c r="F7334" s="15"/>
      <c r="G7334" s="15"/>
      <c r="H7334" s="15"/>
      <c r="I7334" s="15"/>
      <c r="J7334" s="15"/>
      <c r="K7334" s="15"/>
      <c r="L7334" s="15"/>
      <c r="M7334" s="15"/>
      <c r="N7334" s="15"/>
      <c r="O7334" s="15"/>
      <c r="P7334" s="15"/>
      <c r="Q7334" s="15"/>
      <c r="R7334" s="15"/>
      <c r="S7334" s="15"/>
      <c r="T7334" s="15"/>
    </row>
    <row r="7335" spans="1:20" x14ac:dyDescent="0.15">
      <c r="A7335" s="15">
        <v>7334</v>
      </c>
      <c r="B7335" s="11">
        <v>167</v>
      </c>
      <c r="C7335" s="11">
        <v>26</v>
      </c>
      <c r="D7335" s="20" t="str">
        <f>L7335</f>
        <v>in_f &lt;- "C:/NGS/save/F2_Adap-2.fastq"</v>
      </c>
      <c r="E7335" s="15"/>
      <c r="F7335" s="15" t="s">
        <v>12</v>
      </c>
      <c r="G7335" s="15" t="str">
        <f>'1. Input and Output files list'!$E$6</f>
        <v>C:/NGS/save/</v>
      </c>
      <c r="H7335" s="15" t="s">
        <v>87</v>
      </c>
      <c r="I7335" s="15"/>
      <c r="J7335" s="15"/>
      <c r="K7335" s="15"/>
      <c r="L7335" s="15" t="str">
        <f>CONCATENATE(F7335,G7335,H7335)</f>
        <v>in_f &lt;- "C:/NGS/save/F2_Adap-2.fastq"</v>
      </c>
      <c r="M7335" s="15"/>
      <c r="N7335" s="15"/>
      <c r="O7335" s="15"/>
      <c r="P7335" s="15"/>
      <c r="Q7335" s="15"/>
      <c r="R7335" s="15"/>
      <c r="S7335" s="15"/>
      <c r="T7335" s="15"/>
    </row>
    <row r="7336" spans="1:20" x14ac:dyDescent="0.15">
      <c r="A7336" s="15">
        <v>7335</v>
      </c>
      <c r="B7336" s="11">
        <v>167</v>
      </c>
      <c r="C7336" s="11">
        <v>27</v>
      </c>
      <c r="D7336" s="20" t="str">
        <f>L7336</f>
        <v>out_f &lt;- "C:/NGS/save/F2_Adap-3.fastq"</v>
      </c>
      <c r="E7336" s="15"/>
      <c r="F7336" s="15" t="s">
        <v>15</v>
      </c>
      <c r="G7336" s="15" t="str">
        <f>'1. Input and Output files list'!$E$6</f>
        <v>C:/NGS/save/</v>
      </c>
      <c r="H7336" s="15" t="s">
        <v>88</v>
      </c>
      <c r="I7336" s="15"/>
      <c r="J7336" s="15"/>
      <c r="K7336" s="15"/>
      <c r="L7336" s="15" t="str">
        <f>CONCATENATE(F7336,G7336,H7336)</f>
        <v>out_f &lt;- "C:/NGS/save/F2_Adap-3.fastq"</v>
      </c>
      <c r="M7336" s="15"/>
      <c r="N7336" s="15"/>
      <c r="O7336" s="15"/>
      <c r="P7336" s="15"/>
      <c r="Q7336" s="15"/>
      <c r="R7336" s="15"/>
      <c r="S7336" s="15"/>
      <c r="T7336" s="15"/>
    </row>
    <row r="7337" spans="1:20" x14ac:dyDescent="0.15">
      <c r="A7337" s="15">
        <v>7336</v>
      </c>
      <c r="B7337" s="11">
        <v>167</v>
      </c>
      <c r="C7337" s="11">
        <v>28</v>
      </c>
      <c r="D7337" s="20" t="str">
        <f>L7337</f>
        <v>param_adapter &lt;- "TAAGATCGGAAGAGCGTCGTGTAGGGAAAGAGTGT"  #Adapter sequence 3</v>
      </c>
      <c r="E7337" s="15"/>
      <c r="F7337" s="15" t="s">
        <v>44</v>
      </c>
      <c r="G7337" s="15" t="str">
        <f>'1. Input and Output files list'!$E$66</f>
        <v>TAAGATCGGAAGAGCGTCGTGTAGGGAAAGAGTGT</v>
      </c>
      <c r="H7337" s="15" t="s">
        <v>49</v>
      </c>
      <c r="I7337" s="15"/>
      <c r="J7337" s="15"/>
      <c r="K7337" s="15"/>
      <c r="L7337" s="15" t="str">
        <f>CONCATENATE(F7337,G7337,H7337)</f>
        <v>param_adapter &lt;- "TAAGATCGGAAGAGCGTCGTGTAGGGAAAGAGTGT"  #Adapter sequence 3</v>
      </c>
      <c r="M7337" s="15"/>
      <c r="N7337" s="15"/>
      <c r="O7337" s="15"/>
      <c r="P7337" s="15"/>
      <c r="Q7337" s="15"/>
      <c r="R7337" s="15"/>
      <c r="S7337" s="15"/>
      <c r="T7337" s="15"/>
    </row>
    <row r="7338" spans="1:20" x14ac:dyDescent="0.15">
      <c r="A7338" s="15">
        <v>7337</v>
      </c>
      <c r="B7338" s="11">
        <v>167</v>
      </c>
      <c r="C7338" s="11">
        <v>29</v>
      </c>
      <c r="D7338" s="20" t="s">
        <v>30</v>
      </c>
      <c r="E7338" s="15"/>
      <c r="F7338" s="15"/>
      <c r="G7338" s="15"/>
      <c r="H7338" s="15"/>
      <c r="I7338" s="15"/>
      <c r="J7338" s="15"/>
      <c r="K7338" s="15"/>
      <c r="L7338" s="15"/>
      <c r="M7338" s="15"/>
      <c r="N7338" s="15"/>
      <c r="O7338" s="15"/>
      <c r="P7338" s="15"/>
      <c r="Q7338" s="15"/>
      <c r="R7338" s="15"/>
      <c r="S7338" s="15"/>
      <c r="T7338" s="15"/>
    </row>
    <row r="7339" spans="1:20" x14ac:dyDescent="0.15">
      <c r="A7339" s="15">
        <v>7338</v>
      </c>
      <c r="B7339" s="11">
        <v>167</v>
      </c>
      <c r="C7339" s="11">
        <v>30</v>
      </c>
      <c r="D7339" s="20" t="str">
        <f>L7339</f>
        <v>in_f &lt;- "C:/NGS/save/F2_Adap-3.fastq"</v>
      </c>
      <c r="E7339" s="15"/>
      <c r="F7339" s="15" t="s">
        <v>12</v>
      </c>
      <c r="G7339" s="15" t="str">
        <f>'1. Input and Output files list'!$E$6</f>
        <v>C:/NGS/save/</v>
      </c>
      <c r="H7339" s="15" t="s">
        <v>88</v>
      </c>
      <c r="I7339" s="15"/>
      <c r="J7339" s="15"/>
      <c r="K7339" s="15"/>
      <c r="L7339" s="15" t="str">
        <f>CONCATENATE(F7339,G7339,H7339)</f>
        <v>in_f &lt;- "C:/NGS/save/F2_Adap-3.fastq"</v>
      </c>
      <c r="M7339" s="15"/>
      <c r="N7339" s="15"/>
      <c r="O7339" s="15"/>
      <c r="P7339" s="15"/>
      <c r="Q7339" s="15"/>
      <c r="R7339" s="15"/>
      <c r="S7339" s="15"/>
      <c r="T7339" s="15"/>
    </row>
    <row r="7340" spans="1:20" x14ac:dyDescent="0.15">
      <c r="A7340" s="15">
        <v>7339</v>
      </c>
      <c r="B7340" s="11">
        <v>167</v>
      </c>
      <c r="C7340" s="11">
        <v>31</v>
      </c>
      <c r="D7340" s="20" t="str">
        <f>L7340</f>
        <v>out_f &lt;- "C:/NGS/save/AdapterTrim_.fastq"</v>
      </c>
      <c r="E7340" s="15"/>
      <c r="F7340" s="15" t="s">
        <v>36</v>
      </c>
      <c r="G7340" s="15" t="str">
        <f>'1. Input and Output files list'!$E$6</f>
        <v>C:/NGS/save/</v>
      </c>
      <c r="H7340" s="15" t="s">
        <v>38</v>
      </c>
      <c r="I7340" s="15" t="str">
        <f>'1. Input and Output files list'!$I$412</f>
        <v>.fastq</v>
      </c>
      <c r="J7340" s="15" t="s">
        <v>16</v>
      </c>
      <c r="K7340" s="15"/>
      <c r="L7340" s="15" t="str">
        <f>CONCATENATE(F7340,G7340,H7340,I7340,J7340)</f>
        <v>out_f &lt;- "C:/NGS/save/AdapterTrim_.fastq"</v>
      </c>
      <c r="M7340" s="15"/>
      <c r="N7340" s="15"/>
      <c r="O7340" s="15"/>
      <c r="P7340" s="15"/>
      <c r="Q7340" s="15"/>
      <c r="R7340" s="15"/>
      <c r="S7340" s="15"/>
      <c r="T7340" s="15"/>
    </row>
    <row r="7341" spans="1:20" x14ac:dyDescent="0.15">
      <c r="A7341" s="15">
        <v>7340</v>
      </c>
      <c r="B7341" s="11">
        <v>167</v>
      </c>
      <c r="C7341" s="11">
        <v>32</v>
      </c>
      <c r="D7341" s="20" t="str">
        <f>L7341</f>
        <v>param_adapter &lt;- "CATGAGATCGGAAGAGCACACGTCTGAACTCCAGTCAC"  #Adapter sequence 4</v>
      </c>
      <c r="E7341" s="15"/>
      <c r="F7341" s="15" t="s">
        <v>44</v>
      </c>
      <c r="G7341" s="15" t="str">
        <f>'1. Input and Output files list'!$E$67</f>
        <v>CATGAGATCGGAAGAGCACACGTCTGAACTCCAGTCAC</v>
      </c>
      <c r="H7341" s="15" t="s">
        <v>51</v>
      </c>
      <c r="I7341" s="15"/>
      <c r="J7341" s="15"/>
      <c r="K7341" s="15"/>
      <c r="L7341" s="15" t="str">
        <f>CONCATENATE(F7341,G7341,H7341)</f>
        <v>param_adapter &lt;- "CATGAGATCGGAAGAGCACACGTCTGAACTCCAGTCAC"  #Adapter sequence 4</v>
      </c>
      <c r="M7341" s="15"/>
      <c r="N7341" s="15"/>
      <c r="O7341" s="15"/>
      <c r="P7341" s="15"/>
      <c r="Q7341" s="15"/>
      <c r="R7341" s="15"/>
      <c r="S7341" s="15"/>
      <c r="T7341" s="15"/>
    </row>
    <row r="7342" spans="1:20" x14ac:dyDescent="0.15">
      <c r="A7342" s="15">
        <v>7341</v>
      </c>
      <c r="B7342" s="11">
        <v>167</v>
      </c>
      <c r="C7342" s="11">
        <v>33</v>
      </c>
      <c r="D7342" s="20" t="s">
        <v>31</v>
      </c>
      <c r="E7342" s="15"/>
      <c r="F7342" s="15"/>
      <c r="G7342" s="15"/>
      <c r="H7342" s="15"/>
      <c r="I7342" s="15"/>
      <c r="J7342" s="15"/>
      <c r="K7342" s="15"/>
      <c r="L7342" s="15"/>
      <c r="M7342" s="15"/>
      <c r="N7342" s="15"/>
      <c r="O7342" s="15"/>
      <c r="P7342" s="15"/>
      <c r="Q7342" s="15"/>
      <c r="R7342" s="15"/>
      <c r="S7342" s="15"/>
      <c r="T7342" s="15"/>
    </row>
    <row r="7343" spans="1:20" x14ac:dyDescent="0.15">
      <c r="A7343" s="15">
        <v>7342</v>
      </c>
      <c r="B7343" s="11">
        <v>167</v>
      </c>
      <c r="C7343" s="11">
        <v>34</v>
      </c>
      <c r="D7343" s="20" t="s">
        <v>32</v>
      </c>
      <c r="E7343" s="15"/>
      <c r="F7343" s="15"/>
      <c r="G7343" s="15"/>
      <c r="H7343" s="15"/>
      <c r="I7343" s="15"/>
      <c r="J7343" s="15"/>
      <c r="K7343" s="15"/>
      <c r="L7343" s="15"/>
      <c r="M7343" s="15"/>
      <c r="N7343" s="15"/>
      <c r="O7343" s="15"/>
      <c r="P7343" s="15"/>
      <c r="Q7343" s="15"/>
      <c r="R7343" s="15"/>
      <c r="S7343" s="15"/>
      <c r="T7343" s="15"/>
    </row>
    <row r="7344" spans="1:20" x14ac:dyDescent="0.15">
      <c r="A7344" s="15">
        <v>7343</v>
      </c>
      <c r="B7344" s="11">
        <v>167</v>
      </c>
      <c r="C7344" s="11">
        <v>35</v>
      </c>
      <c r="D7344" s="20" t="str">
        <f>L7344</f>
        <v>write.csv(res, "C:/NGS/save/.fastq.csv")</v>
      </c>
      <c r="E7344" s="15"/>
      <c r="F7344" s="15" t="s">
        <v>35</v>
      </c>
      <c r="G7344" s="15" t="str">
        <f>'1. Input and Output files list'!$E$6</f>
        <v>C:/NGS/save/</v>
      </c>
      <c r="H7344" s="15" t="str">
        <f>'1. Input and Output files list'!$I$412</f>
        <v>.fastq</v>
      </c>
      <c r="I7344" s="15" t="s">
        <v>34</v>
      </c>
      <c r="J7344" s="15"/>
      <c r="K7344" s="15"/>
      <c r="L7344" s="15" t="str">
        <f>CONCATENATE(F7344,G7344,H7344,I7344)</f>
        <v>write.csv(res, "C:/NGS/save/.fastq.csv")</v>
      </c>
      <c r="M7344" s="15"/>
      <c r="N7344" s="15"/>
      <c r="O7344" s="15"/>
      <c r="P7344" s="15"/>
      <c r="Q7344" s="15"/>
      <c r="R7344" s="15"/>
      <c r="S7344" s="15"/>
      <c r="T7344" s="15"/>
    </row>
    <row r="7345" spans="1:20" x14ac:dyDescent="0.15">
      <c r="A7345" s="15">
        <v>7344</v>
      </c>
      <c r="B7345" s="11">
        <v>167</v>
      </c>
      <c r="C7345" s="11">
        <v>36</v>
      </c>
      <c r="D7345" s="20" t="str">
        <f>L7345</f>
        <v>system.time(fastq &lt;- fread("C:/NGS/save/AdapterTrim_.fastq", header=F, sep="\t", na.strings="NA", strip.white=TRUE, verbose=TRUE))</v>
      </c>
      <c r="E7345" s="15"/>
      <c r="F7345" s="15" t="s">
        <v>92</v>
      </c>
      <c r="G7345" s="15" t="str">
        <f>'1. Input and Output files list'!$E$6</f>
        <v>C:/NGS/save/</v>
      </c>
      <c r="H7345" s="15" t="s">
        <v>38</v>
      </c>
      <c r="I7345" s="15" t="str">
        <f>'1. Input and Output files list'!$I$412</f>
        <v>.fastq</v>
      </c>
      <c r="J7345" s="15" t="s">
        <v>20</v>
      </c>
      <c r="K7345" s="15"/>
      <c r="L7345" s="15" t="str">
        <f>CONCATENATE(F7345,G7345,H7345,I7345,J7345)</f>
        <v>system.time(fastq &lt;- fread("C:/NGS/save/AdapterTrim_.fastq", header=F, sep="\t", na.strings="NA", strip.white=TRUE, verbose=TRUE))</v>
      </c>
      <c r="M7345" s="15"/>
      <c r="N7345" s="15"/>
      <c r="O7345" s="15"/>
      <c r="P7345" s="15"/>
      <c r="Q7345" s="15"/>
      <c r="R7345" s="15"/>
      <c r="S7345" s="15"/>
      <c r="T7345" s="15"/>
    </row>
    <row r="7346" spans="1:20" x14ac:dyDescent="0.15">
      <c r="A7346" s="15">
        <v>7345</v>
      </c>
      <c r="B7346" s="11">
        <v>167</v>
      </c>
      <c r="C7346" s="11">
        <v>37</v>
      </c>
      <c r="D7346" s="20" t="str">
        <f>T7346</f>
        <v>file.remove("C:/NGS/save/AdapterTrim_.fastq","C:/NGS/save/F2_Adap-0.fastq","C:/NGS/save/F2_Adap-1.fastq","C:/NGS/save/F2_Adap-2.fastq","C:/NGS/save/F2_Adap-3.fastq")</v>
      </c>
      <c r="E7346" s="15"/>
      <c r="F7346" s="15" t="s">
        <v>11</v>
      </c>
      <c r="G7346" s="15" t="str">
        <f>'1. Input and Output files list'!$E$6</f>
        <v>C:/NGS/save/</v>
      </c>
      <c r="H7346" s="15" t="s">
        <v>38</v>
      </c>
      <c r="I7346" s="15" t="str">
        <f>'1. Input and Output files list'!$I$412</f>
        <v>.fastq</v>
      </c>
      <c r="J7346" s="15" t="s">
        <v>852</v>
      </c>
      <c r="K7346" s="15" t="str">
        <f>'1. Input and Output files list'!$E$6</f>
        <v>C:/NGS/save/</v>
      </c>
      <c r="L7346" s="15" t="s">
        <v>851</v>
      </c>
      <c r="M7346" s="15" t="str">
        <f>'1. Input and Output files list'!$E$6</f>
        <v>C:/NGS/save/</v>
      </c>
      <c r="N7346" s="15" t="s">
        <v>89</v>
      </c>
      <c r="O7346" s="15" t="str">
        <f>'1. Input and Output files list'!$E$6</f>
        <v>C:/NGS/save/</v>
      </c>
      <c r="P7346" s="15" t="s">
        <v>90</v>
      </c>
      <c r="Q7346" s="15" t="str">
        <f>'1. Input and Output files list'!$E$6</f>
        <v>C:/NGS/save/</v>
      </c>
      <c r="R7346" s="15" t="s">
        <v>91</v>
      </c>
      <c r="S7346" s="15"/>
      <c r="T7346" s="15" t="str">
        <f>CONCATENATE(F7346,G7346,H7346,I7346,J7346,K7346,L7346,M7346,N7346,O7346,P7346,Q7346,R7346)</f>
        <v>file.remove("C:/NGS/save/AdapterTrim_.fastq","C:/NGS/save/F2_Adap-0.fastq","C:/NGS/save/F2_Adap-1.fastq","C:/NGS/save/F2_Adap-2.fastq","C:/NGS/save/F2_Adap-3.fastq")</v>
      </c>
    </row>
    <row r="7347" spans="1:20" x14ac:dyDescent="0.15">
      <c r="A7347" s="15">
        <v>7346</v>
      </c>
      <c r="B7347" s="11">
        <v>167</v>
      </c>
      <c r="C7347" s="11">
        <v>38</v>
      </c>
      <c r="D7347" s="20" t="s">
        <v>93</v>
      </c>
      <c r="E7347" s="15"/>
      <c r="F7347" s="15"/>
      <c r="G7347" s="15"/>
      <c r="H7347" s="15"/>
      <c r="I7347" s="15"/>
      <c r="J7347" s="15"/>
      <c r="K7347" s="15"/>
      <c r="L7347" s="15"/>
      <c r="M7347" s="15"/>
      <c r="N7347" s="15"/>
      <c r="O7347" s="15"/>
      <c r="P7347" s="15"/>
      <c r="Q7347" s="15"/>
      <c r="R7347" s="15"/>
      <c r="S7347" s="15"/>
      <c r="T7347" s="15"/>
    </row>
    <row r="7348" spans="1:20" x14ac:dyDescent="0.15">
      <c r="A7348" s="15">
        <v>7347</v>
      </c>
      <c r="B7348" s="11">
        <v>167</v>
      </c>
      <c r="C7348" s="11">
        <v>39</v>
      </c>
      <c r="D7348" s="20" t="s">
        <v>2</v>
      </c>
      <c r="E7348" s="15"/>
      <c r="F7348" s="15"/>
      <c r="G7348" s="15"/>
      <c r="H7348" s="15"/>
      <c r="I7348" s="15"/>
      <c r="J7348" s="15"/>
      <c r="K7348" s="15"/>
      <c r="L7348" s="15"/>
      <c r="M7348" s="15"/>
      <c r="N7348" s="15"/>
      <c r="O7348" s="15"/>
      <c r="P7348" s="15"/>
      <c r="Q7348" s="15"/>
      <c r="R7348" s="15"/>
      <c r="S7348" s="15"/>
      <c r="T7348" s="15"/>
    </row>
    <row r="7349" spans="1:20" x14ac:dyDescent="0.15">
      <c r="A7349" s="15">
        <v>7348</v>
      </c>
      <c r="B7349" s="11">
        <v>167</v>
      </c>
      <c r="C7349" s="11">
        <v>40</v>
      </c>
      <c r="D7349" s="20" t="str">
        <f>K7349</f>
        <v>system.time(write.csv(RADtag, file="C:/NGS/save/.tagcount", row.names = F))</v>
      </c>
      <c r="E7349" s="15"/>
      <c r="F7349" s="15" t="s">
        <v>164</v>
      </c>
      <c r="G7349" s="15" t="str">
        <f>'1. Input and Output files list'!$E$6</f>
        <v>C:/NGS/save/</v>
      </c>
      <c r="H7349" s="15" t="str">
        <f>'1. Input and Output files list'!$J$412</f>
        <v>.tagcount</v>
      </c>
      <c r="I7349" s="15" t="s">
        <v>210</v>
      </c>
      <c r="J7349" s="15"/>
      <c r="K7349" s="15" t="str">
        <f>CONCATENATE(F7349,G7349,H7349,I7349)</f>
        <v>system.time(write.csv(RADtag, file="C:/NGS/save/.tagcount", row.names = F))</v>
      </c>
      <c r="L7349" s="15"/>
      <c r="M7349" s="15"/>
      <c r="N7349" s="15"/>
      <c r="O7349" s="15"/>
      <c r="P7349" s="15"/>
      <c r="Q7349" s="15"/>
      <c r="R7349" s="15"/>
      <c r="S7349" s="15"/>
      <c r="T7349" s="15"/>
    </row>
    <row r="7350" spans="1:20" x14ac:dyDescent="0.15">
      <c r="A7350" s="15">
        <v>7349</v>
      </c>
      <c r="B7350" s="11">
        <v>167</v>
      </c>
      <c r="C7350" s="11">
        <v>41</v>
      </c>
      <c r="D7350" s="20" t="str">
        <f>L7350</f>
        <v>file.remove("C:/NGS/save/.fastq")</v>
      </c>
      <c r="E7350" s="15"/>
      <c r="F7350" s="15" t="s">
        <v>97</v>
      </c>
      <c r="G7350" s="15" t="s">
        <v>13</v>
      </c>
      <c r="H7350" s="15" t="str">
        <f>'1. Input and Output files list'!$E$6</f>
        <v>C:/NGS/save/</v>
      </c>
      <c r="I7350" s="15" t="str">
        <f>'1. Input and Output files list'!$I$412</f>
        <v>.fastq</v>
      </c>
      <c r="J7350" s="7" t="s">
        <v>16</v>
      </c>
      <c r="K7350" s="15" t="s">
        <v>52</v>
      </c>
      <c r="L7350" s="15" t="str">
        <f>CONCATENATE(F7350,G7350,H7350,I7350,J7350,K7350)</f>
        <v>file.remove("C:/NGS/save/.fastq")</v>
      </c>
      <c r="M7350" s="15"/>
      <c r="N7350" s="15"/>
      <c r="O7350" s="15"/>
      <c r="P7350" s="15"/>
      <c r="Q7350" s="15"/>
      <c r="R7350" s="15"/>
      <c r="S7350" s="15"/>
      <c r="T7350" s="15"/>
    </row>
    <row r="7351" spans="1:20" x14ac:dyDescent="0.15">
      <c r="A7351" s="15">
        <v>7350</v>
      </c>
      <c r="B7351" s="11">
        <v>167</v>
      </c>
      <c r="C7351" s="11">
        <v>42</v>
      </c>
      <c r="D7351" s="20" t="s">
        <v>170</v>
      </c>
      <c r="E7351" s="15"/>
      <c r="F7351" s="15"/>
      <c r="G7351" s="15"/>
      <c r="H7351" s="15"/>
      <c r="I7351" s="15"/>
      <c r="J7351" s="15"/>
      <c r="K7351" s="15"/>
      <c r="L7351" s="15"/>
      <c r="M7351" s="15"/>
      <c r="N7351" s="15"/>
      <c r="O7351" s="15"/>
      <c r="P7351" s="15"/>
      <c r="Q7351" s="15"/>
      <c r="R7351" s="15"/>
      <c r="S7351" s="15"/>
      <c r="T7351" s="15"/>
    </row>
    <row r="7352" spans="1:20" x14ac:dyDescent="0.15">
      <c r="A7352" s="15">
        <v>7351</v>
      </c>
      <c r="B7352" s="11">
        <v>167</v>
      </c>
      <c r="C7352" s="11">
        <v>43</v>
      </c>
      <c r="D7352" s="20" t="str">
        <f>L7352</f>
        <v>system.time(write.csv(RAD_1over, file="C:/NGS/save/.tagcount1over", row.names = F))</v>
      </c>
      <c r="E7352" s="15"/>
      <c r="F7352" s="10" t="s">
        <v>171</v>
      </c>
      <c r="G7352" s="15" t="str">
        <f>'1. Input and Output files list'!$E$6</f>
        <v>C:/NGS/save/</v>
      </c>
      <c r="H7352" s="10" t="str">
        <f>'1. Input and Output files list'!$K$412</f>
        <v>.tagcount1over</v>
      </c>
      <c r="I7352" s="10" t="s">
        <v>210</v>
      </c>
      <c r="J7352" s="15"/>
      <c r="K7352" s="15"/>
      <c r="L7352" s="15" t="str">
        <f>CONCATENATE(F7352,G7352,H7352,I7352)</f>
        <v>system.time(write.csv(RAD_1over, file="C:/NGS/save/.tagcount1over", row.names = F))</v>
      </c>
      <c r="M7352" s="15"/>
      <c r="N7352" s="15"/>
      <c r="O7352" s="15"/>
      <c r="P7352" s="15"/>
      <c r="Q7352" s="15"/>
      <c r="R7352" s="15"/>
      <c r="S7352" s="15"/>
      <c r="T7352" s="15"/>
    </row>
    <row r="7353" spans="1:20" x14ac:dyDescent="0.15">
      <c r="A7353" s="15">
        <v>7352</v>
      </c>
      <c r="B7353" s="11">
        <v>167</v>
      </c>
      <c r="C7353" s="11">
        <v>44</v>
      </c>
      <c r="D7353" s="20" t="s">
        <v>1073</v>
      </c>
      <c r="E7353" s="15"/>
      <c r="F7353" s="15"/>
      <c r="G7353" s="15"/>
      <c r="H7353" s="15"/>
      <c r="I7353" s="15"/>
      <c r="J7353" s="15"/>
      <c r="K7353" s="15"/>
      <c r="L7353" s="15"/>
      <c r="M7353" s="15"/>
      <c r="N7353" s="15"/>
      <c r="O7353" s="15"/>
      <c r="P7353" s="15"/>
      <c r="Q7353" s="15"/>
      <c r="R7353" s="15"/>
      <c r="S7353" s="15"/>
      <c r="T7353" s="15"/>
    </row>
    <row r="7354" spans="1:20" x14ac:dyDescent="0.15">
      <c r="A7354" s="15">
        <v>7353</v>
      </c>
      <c r="B7354" s="11">
        <v>168</v>
      </c>
      <c r="C7354" s="11">
        <v>1</v>
      </c>
      <c r="D7354" s="20" t="str">
        <f>L7354</f>
        <v>in_f &lt;- c("0", "0")</v>
      </c>
      <c r="E7354" s="15"/>
      <c r="F7354" s="15" t="s">
        <v>3</v>
      </c>
      <c r="G7354" s="15">
        <f>'1. Input and Output files list'!$E$414</f>
        <v>0</v>
      </c>
      <c r="H7354" s="15" t="s">
        <v>10</v>
      </c>
      <c r="I7354" s="15">
        <f>'1. Input and Output files list'!$E$415</f>
        <v>0</v>
      </c>
      <c r="J7354" s="15" t="s">
        <v>4</v>
      </c>
      <c r="K7354" s="15"/>
      <c r="L7354" s="15" t="str">
        <f>CONCATENATE(F7354,G7354,H7354,I7354,J7354)</f>
        <v>in_f &lt;- c("0", "0")</v>
      </c>
      <c r="M7354" s="15"/>
      <c r="N7354" s="15"/>
      <c r="O7354" s="15"/>
      <c r="P7354" s="15"/>
      <c r="Q7354" s="15"/>
      <c r="R7354" s="15"/>
      <c r="S7354" s="15"/>
      <c r="T7354" s="15"/>
    </row>
    <row r="7355" spans="1:20" x14ac:dyDescent="0.15">
      <c r="A7355" s="15">
        <v>7354</v>
      </c>
      <c r="B7355" s="11">
        <v>168</v>
      </c>
      <c r="C7355" s="11">
        <v>2</v>
      </c>
      <c r="D7355" s="20" t="str">
        <f>L7355</f>
        <v>out_f &lt;- "C:/NGS/save/.fastq"</v>
      </c>
      <c r="E7355" s="15"/>
      <c r="F7355" s="15" t="s">
        <v>95</v>
      </c>
      <c r="G7355" s="15" t="s">
        <v>13</v>
      </c>
      <c r="H7355" s="15" t="str">
        <f>'1. Input and Output files list'!$E$6</f>
        <v>C:/NGS/save/</v>
      </c>
      <c r="I7355" s="15" t="str">
        <f>'1. Input and Output files list'!$I$414</f>
        <v>.fastq</v>
      </c>
      <c r="J7355" s="7" t="s">
        <v>16</v>
      </c>
      <c r="K7355" s="15"/>
      <c r="L7355" s="15" t="str">
        <f>CONCATENATE(F7355,G7355,H7355,I7355,J7355)</f>
        <v>out_f &lt;- "C:/NGS/save/.fastq"</v>
      </c>
      <c r="M7355" s="15"/>
      <c r="N7355" s="15"/>
      <c r="O7355" s="15"/>
      <c r="P7355" s="15"/>
      <c r="Q7355" s="15"/>
      <c r="R7355" s="15"/>
      <c r="S7355" s="15"/>
      <c r="T7355" s="15"/>
    </row>
    <row r="7356" spans="1:20" x14ac:dyDescent="0.15">
      <c r="A7356" s="15">
        <v>7355</v>
      </c>
      <c r="B7356" s="11">
        <v>168</v>
      </c>
      <c r="C7356" s="11">
        <v>3</v>
      </c>
      <c r="D7356" s="20" t="str">
        <f>L7356</f>
        <v>param_trim &lt;- 0</v>
      </c>
      <c r="E7356" s="15"/>
      <c r="F7356" s="15" t="s">
        <v>163</v>
      </c>
      <c r="G7356" s="15">
        <f>'1. Input and Output files list'!$H$414</f>
        <v>0</v>
      </c>
      <c r="H7356" s="15"/>
      <c r="I7356" s="15"/>
      <c r="J7356" s="15"/>
      <c r="K7356" s="15"/>
      <c r="L7356" s="15" t="str">
        <f>CONCATENATE(F7356,G7356)</f>
        <v>param_trim &lt;- 0</v>
      </c>
      <c r="M7356" s="15"/>
      <c r="N7356" s="15"/>
      <c r="O7356" s="15"/>
      <c r="P7356" s="15"/>
      <c r="Q7356" s="15"/>
      <c r="R7356" s="15"/>
      <c r="S7356" s="15"/>
      <c r="T7356" s="15"/>
    </row>
    <row r="7357" spans="1:20" x14ac:dyDescent="0.15">
      <c r="A7357" s="15">
        <v>7356</v>
      </c>
      <c r="B7357" s="11">
        <v>168</v>
      </c>
      <c r="C7357" s="11">
        <v>4</v>
      </c>
      <c r="D7357" s="20" t="s">
        <v>21</v>
      </c>
      <c r="E7357" s="15"/>
      <c r="F7357" s="15"/>
      <c r="G7357" s="15"/>
      <c r="H7357" s="15"/>
      <c r="I7357" s="15"/>
      <c r="J7357" s="15"/>
      <c r="K7357" s="15"/>
      <c r="L7357" s="15"/>
      <c r="M7357" s="15"/>
      <c r="N7357" s="15"/>
      <c r="O7357" s="15"/>
      <c r="P7357" s="15"/>
      <c r="Q7357" s="15"/>
      <c r="R7357" s="15"/>
      <c r="S7357" s="15"/>
      <c r="T7357" s="15"/>
    </row>
    <row r="7358" spans="1:20" x14ac:dyDescent="0.15">
      <c r="A7358" s="15">
        <v>7357</v>
      </c>
      <c r="B7358" s="11">
        <v>168</v>
      </c>
      <c r="C7358" s="11">
        <v>5</v>
      </c>
      <c r="D7358" s="20" t="s">
        <v>22</v>
      </c>
      <c r="E7358" s="15"/>
      <c r="F7358" s="15"/>
      <c r="G7358" s="15"/>
      <c r="H7358" s="15"/>
      <c r="I7358" s="15"/>
      <c r="J7358" s="15"/>
      <c r="K7358" s="15"/>
      <c r="L7358" s="15"/>
      <c r="M7358" s="15"/>
      <c r="N7358" s="15"/>
      <c r="O7358" s="15"/>
      <c r="P7358" s="15"/>
      <c r="Q7358" s="15"/>
      <c r="R7358" s="15"/>
      <c r="S7358" s="15"/>
      <c r="T7358" s="15"/>
    </row>
    <row r="7359" spans="1:20" x14ac:dyDescent="0.15">
      <c r="A7359" s="15">
        <v>7358</v>
      </c>
      <c r="B7359" s="11">
        <v>168</v>
      </c>
      <c r="C7359" s="11">
        <v>6</v>
      </c>
      <c r="D7359" s="20" t="s">
        <v>23</v>
      </c>
      <c r="E7359" s="15"/>
      <c r="F7359" s="15"/>
      <c r="G7359" s="15"/>
      <c r="H7359" s="15"/>
      <c r="I7359" s="15"/>
      <c r="J7359" s="15"/>
      <c r="K7359" s="15"/>
      <c r="L7359" s="15"/>
      <c r="M7359" s="15"/>
      <c r="N7359" s="15"/>
      <c r="O7359" s="15"/>
      <c r="P7359" s="15"/>
      <c r="Q7359" s="15"/>
      <c r="R7359" s="15"/>
      <c r="S7359" s="15"/>
      <c r="T7359" s="15"/>
    </row>
    <row r="7360" spans="1:20" x14ac:dyDescent="0.15">
      <c r="A7360" s="15">
        <v>7359</v>
      </c>
      <c r="B7360" s="11">
        <v>168</v>
      </c>
      <c r="C7360" s="11">
        <v>7</v>
      </c>
      <c r="D7360" s="20" t="str">
        <f>L7360</f>
        <v>hoge1 &lt;- DNAStringSet(sread(fastq), start=1, end=hoge)</v>
      </c>
      <c r="E7360" s="15"/>
      <c r="F7360" s="15" t="s">
        <v>166</v>
      </c>
      <c r="G7360" s="15">
        <f>'1. Input and Output files list'!$G$414+1</f>
        <v>1</v>
      </c>
      <c r="H7360" s="15" t="s">
        <v>26</v>
      </c>
      <c r="I7360" s="15"/>
      <c r="J7360" s="15"/>
      <c r="K7360" s="15"/>
      <c r="L7360" s="15" t="str">
        <f>CONCATENATE(F7360,G7360,H7360)</f>
        <v>hoge1 &lt;- DNAStringSet(sread(fastq), start=1, end=hoge)</v>
      </c>
      <c r="M7360" s="15"/>
      <c r="N7360" s="15"/>
      <c r="O7360" s="15"/>
      <c r="P7360" s="15"/>
      <c r="Q7360" s="15"/>
      <c r="R7360" s="15"/>
      <c r="S7360" s="15"/>
      <c r="T7360" s="15"/>
    </row>
    <row r="7361" spans="1:20" x14ac:dyDescent="0.15">
      <c r="A7361" s="15">
        <v>7360</v>
      </c>
      <c r="B7361" s="11">
        <v>168</v>
      </c>
      <c r="C7361" s="11">
        <v>8</v>
      </c>
      <c r="D7361" s="20" t="str">
        <f>L7361</f>
        <v>hoge2 &lt;- BStringSet(quality(quality(fastq)), start=1, end=hoge)</v>
      </c>
      <c r="E7361" s="15"/>
      <c r="F7361" s="15" t="s">
        <v>167</v>
      </c>
      <c r="G7361" s="15">
        <f>'1. Input and Output files list'!$G$414+1</f>
        <v>1</v>
      </c>
      <c r="H7361" s="15" t="s">
        <v>26</v>
      </c>
      <c r="I7361" s="15"/>
      <c r="J7361" s="15"/>
      <c r="K7361" s="15"/>
      <c r="L7361" s="15" t="str">
        <f>CONCATENATE(F7361,G7361,H7361)</f>
        <v>hoge2 &lt;- BStringSet(quality(quality(fastq)), start=1, end=hoge)</v>
      </c>
      <c r="M7361" s="15"/>
      <c r="N7361" s="15"/>
      <c r="O7361" s="15"/>
      <c r="P7361" s="15"/>
      <c r="Q7361" s="15"/>
      <c r="R7361" s="15"/>
      <c r="S7361" s="15"/>
      <c r="T7361" s="15"/>
    </row>
    <row r="7362" spans="1:20" x14ac:dyDescent="0.15">
      <c r="A7362" s="15">
        <v>7361</v>
      </c>
      <c r="B7362" s="11">
        <v>168</v>
      </c>
      <c r="C7362" s="11">
        <v>9</v>
      </c>
      <c r="D7362" s="20" t="s">
        <v>24</v>
      </c>
      <c r="E7362" s="15"/>
      <c r="F7362" s="15"/>
      <c r="G7362" s="15"/>
      <c r="H7362" s="15"/>
      <c r="I7362" s="15"/>
      <c r="J7362" s="15"/>
      <c r="K7362" s="15"/>
      <c r="L7362" s="15"/>
      <c r="M7362" s="15"/>
      <c r="N7362" s="15"/>
      <c r="O7362" s="15"/>
      <c r="P7362" s="15"/>
      <c r="Q7362" s="15"/>
      <c r="R7362" s="15"/>
      <c r="S7362" s="15"/>
      <c r="T7362" s="15"/>
    </row>
    <row r="7363" spans="1:20" x14ac:dyDescent="0.15">
      <c r="A7363" s="15">
        <v>7362</v>
      </c>
      <c r="B7363" s="11">
        <v>168</v>
      </c>
      <c r="C7363" s="11">
        <v>10</v>
      </c>
      <c r="D7363" s="20" t="s">
        <v>96</v>
      </c>
      <c r="E7363" s="15"/>
      <c r="F7363" s="15"/>
      <c r="G7363" s="15"/>
      <c r="H7363" s="15"/>
      <c r="I7363" s="15"/>
      <c r="J7363" s="15"/>
      <c r="K7363" s="15"/>
      <c r="L7363" s="15"/>
      <c r="M7363" s="15"/>
      <c r="N7363" s="15"/>
      <c r="O7363" s="15"/>
      <c r="P7363" s="15"/>
      <c r="Q7363" s="15"/>
      <c r="R7363" s="15"/>
      <c r="S7363" s="15"/>
      <c r="T7363" s="15"/>
    </row>
    <row r="7364" spans="1:20" x14ac:dyDescent="0.15">
      <c r="A7364" s="15">
        <v>7363</v>
      </c>
      <c r="B7364" s="11">
        <v>168</v>
      </c>
      <c r="C7364" s="11">
        <v>11</v>
      </c>
      <c r="D7364" s="53" t="str">
        <f>R7364</f>
        <v>param1 &lt;- 35</v>
      </c>
      <c r="E7364" s="15"/>
      <c r="F7364" s="15" t="s">
        <v>843</v>
      </c>
      <c r="G7364" s="15">
        <f>'1. Input and Output files list'!$E$32</f>
        <v>35</v>
      </c>
      <c r="H7364" s="15"/>
      <c r="I7364" s="15"/>
      <c r="J7364" s="15"/>
      <c r="K7364" s="15"/>
      <c r="L7364" s="15"/>
      <c r="M7364" s="15"/>
      <c r="N7364" s="15"/>
      <c r="O7364" s="15"/>
      <c r="P7364" s="15"/>
      <c r="Q7364" s="15"/>
      <c r="R7364" s="15" t="str">
        <f>CONCATENATE(F7364,G7364,H7364)</f>
        <v>param1 &lt;- 35</v>
      </c>
      <c r="S7364" s="15"/>
      <c r="T7364" s="15"/>
    </row>
    <row r="7365" spans="1:20" x14ac:dyDescent="0.15">
      <c r="A7365" s="15">
        <v>7364</v>
      </c>
      <c r="B7365" s="11">
        <v>168</v>
      </c>
      <c r="C7365" s="11">
        <v>12</v>
      </c>
      <c r="D7365" s="53" t="str">
        <f>R7365</f>
        <v>param2 &lt;- 0.1</v>
      </c>
      <c r="E7365" s="15"/>
      <c r="F7365" s="15" t="s">
        <v>844</v>
      </c>
      <c r="G7365" s="15">
        <f>'1. Input and Output files list'!$E$34</f>
        <v>0.1</v>
      </c>
      <c r="H7365" s="15"/>
      <c r="I7365" s="15"/>
      <c r="J7365" s="15"/>
      <c r="K7365" s="15"/>
      <c r="L7365" s="15"/>
      <c r="M7365" s="15"/>
      <c r="N7365" s="15"/>
      <c r="O7365" s="15"/>
      <c r="P7365" s="15"/>
      <c r="Q7365" s="15"/>
      <c r="R7365" s="15" t="str">
        <f>CONCATENATE(F7365,G7365,H7365)</f>
        <v>param2 &lt;- 0.1</v>
      </c>
      <c r="S7365" s="15"/>
      <c r="T7365" s="15"/>
    </row>
    <row r="7366" spans="1:20" x14ac:dyDescent="0.15">
      <c r="A7366" s="15">
        <v>7365</v>
      </c>
      <c r="B7366" s="11">
        <v>168</v>
      </c>
      <c r="C7366" s="11">
        <v>13</v>
      </c>
      <c r="D7366" s="53" t="str">
        <f>R7366</f>
        <v>fastq &lt;- readFastq("C:/NGS/save/.fastq")</v>
      </c>
      <c r="E7366" s="15"/>
      <c r="F7366" s="15" t="s">
        <v>845</v>
      </c>
      <c r="G7366" s="15" t="str">
        <f>'1. Input and Output files list'!$E$6</f>
        <v>C:/NGS/save/</v>
      </c>
      <c r="H7366" s="5" t="str">
        <f>'1. Input and Output files list'!$I$414</f>
        <v>.fastq</v>
      </c>
      <c r="I7366" s="15" t="s">
        <v>4</v>
      </c>
      <c r="J7366" s="15">
        <v>168</v>
      </c>
      <c r="K7366" s="15"/>
      <c r="L7366" s="15"/>
      <c r="M7366" s="15"/>
      <c r="N7366" s="15"/>
      <c r="O7366" s="15"/>
      <c r="P7366" s="15"/>
      <c r="Q7366" s="15"/>
      <c r="R7366" s="15" t="str">
        <f>CONCATENATE(F7366,G7366,H7366,I7366)</f>
        <v>fastq &lt;- readFastq("C:/NGS/save/.fastq")</v>
      </c>
      <c r="S7366" s="15"/>
      <c r="T7366" s="15"/>
    </row>
    <row r="7367" spans="1:20" x14ac:dyDescent="0.15">
      <c r="A7367" s="15">
        <v>7366</v>
      </c>
      <c r="B7367" s="11">
        <v>168</v>
      </c>
      <c r="C7367" s="11">
        <v>14</v>
      </c>
      <c r="D7367" s="53" t="s">
        <v>840</v>
      </c>
      <c r="E7367" s="15"/>
      <c r="F7367" s="15"/>
      <c r="G7367" s="15"/>
      <c r="H7367" s="15"/>
      <c r="I7367" s="15"/>
      <c r="J7367" s="15"/>
      <c r="K7367" s="15"/>
      <c r="L7367" s="15"/>
      <c r="M7367" s="15"/>
      <c r="N7367" s="15"/>
      <c r="O7367" s="15"/>
      <c r="P7367" s="15"/>
      <c r="Q7367" s="15"/>
      <c r="R7367" s="15"/>
      <c r="S7367" s="15"/>
      <c r="T7367" s="15"/>
    </row>
    <row r="7368" spans="1:20" x14ac:dyDescent="0.15">
      <c r="A7368" s="15">
        <v>7367</v>
      </c>
      <c r="B7368" s="11">
        <v>168</v>
      </c>
      <c r="C7368" s="11">
        <v>15</v>
      </c>
      <c r="D7368" s="53" t="s">
        <v>841</v>
      </c>
      <c r="E7368" s="15"/>
      <c r="F7368" s="15"/>
      <c r="G7368" s="15"/>
      <c r="H7368" s="15"/>
      <c r="I7368" s="15"/>
      <c r="J7368" s="15"/>
      <c r="K7368" s="15"/>
      <c r="L7368" s="15"/>
      <c r="M7368" s="15"/>
      <c r="N7368" s="15"/>
      <c r="O7368" s="15"/>
      <c r="P7368" s="15"/>
      <c r="Q7368" s="15"/>
      <c r="R7368" s="15"/>
      <c r="S7368" s="15"/>
      <c r="T7368" s="15"/>
    </row>
    <row r="7369" spans="1:20" x14ac:dyDescent="0.15">
      <c r="A7369" s="15">
        <v>7368</v>
      </c>
      <c r="B7369" s="11">
        <v>168</v>
      </c>
      <c r="C7369" s="11">
        <v>16</v>
      </c>
      <c r="D7369" s="53" t="s">
        <v>842</v>
      </c>
      <c r="E7369" s="15"/>
      <c r="F7369" s="15"/>
      <c r="G7369" s="15"/>
      <c r="H7369" s="15"/>
      <c r="I7369" s="15"/>
      <c r="J7369" s="15"/>
      <c r="K7369" s="15"/>
      <c r="L7369" s="15"/>
      <c r="M7369" s="15"/>
      <c r="N7369" s="15"/>
      <c r="O7369" s="15"/>
      <c r="P7369" s="15"/>
      <c r="Q7369" s="15"/>
      <c r="R7369" s="15"/>
      <c r="S7369" s="15"/>
      <c r="T7369" s="15"/>
    </row>
    <row r="7370" spans="1:20" x14ac:dyDescent="0.15">
      <c r="A7370" s="15">
        <v>7369</v>
      </c>
      <c r="B7370" s="11">
        <v>168</v>
      </c>
      <c r="C7370" s="11">
        <v>17</v>
      </c>
      <c r="D7370" s="20" t="str">
        <f>L7370</f>
        <v xml:space="preserve">writeFastq(fastq, "C:/NGS/save/F2_Adap-0.fastq", compress=F)   </v>
      </c>
      <c r="E7370" s="15"/>
      <c r="F7370" s="15" t="s">
        <v>847</v>
      </c>
      <c r="G7370" s="15" t="str">
        <f>'1. Input and Output files list'!$E$6</f>
        <v>C:/NGS/save/</v>
      </c>
      <c r="H7370" s="15" t="s">
        <v>850</v>
      </c>
      <c r="I7370" s="15"/>
      <c r="J7370" s="15"/>
      <c r="K7370" s="15"/>
      <c r="L7370" s="15" t="str">
        <f>CONCATENATE(F7370,G7370,H7370,I7370,J7370)</f>
        <v xml:space="preserve">writeFastq(fastq, "C:/NGS/save/F2_Adap-0.fastq", compress=F)   </v>
      </c>
      <c r="M7370" s="15"/>
      <c r="N7370" s="15"/>
      <c r="O7370" s="15"/>
      <c r="P7370" s="15"/>
      <c r="Q7370" s="15"/>
      <c r="R7370" s="15"/>
      <c r="S7370" s="15"/>
      <c r="T7370" s="15"/>
    </row>
    <row r="7371" spans="1:20" x14ac:dyDescent="0.15">
      <c r="A7371" s="15">
        <v>7370</v>
      </c>
      <c r="B7371" s="11">
        <v>168</v>
      </c>
      <c r="C7371" s="11">
        <v>18</v>
      </c>
      <c r="D7371" s="20" t="str">
        <f>L7371</f>
        <v>in_f &lt;- "C:/NGS/save/F2_Adap-0.fastq"</v>
      </c>
      <c r="E7371" s="15"/>
      <c r="F7371" s="15" t="s">
        <v>14</v>
      </c>
      <c r="G7371" s="15" t="s">
        <v>13</v>
      </c>
      <c r="H7371" s="15" t="str">
        <f>'1. Input and Output files list'!$E$6</f>
        <v>C:/NGS/save/</v>
      </c>
      <c r="I7371" s="15" t="s">
        <v>849</v>
      </c>
      <c r="J7371" s="7"/>
      <c r="K7371" s="15"/>
      <c r="L7371" s="15" t="str">
        <f>CONCATENATE(F7371,G7371,H7371,I7371,J7371)</f>
        <v>in_f &lt;- "C:/NGS/save/F2_Adap-0.fastq"</v>
      </c>
      <c r="M7371" s="15"/>
      <c r="N7371" s="15"/>
      <c r="O7371" s="15"/>
      <c r="P7371" s="15"/>
      <c r="Q7371" s="15"/>
      <c r="R7371" s="15"/>
      <c r="S7371" s="15"/>
      <c r="T7371" s="15"/>
    </row>
    <row r="7372" spans="1:20" x14ac:dyDescent="0.15">
      <c r="A7372" s="15">
        <v>7371</v>
      </c>
      <c r="B7372" s="11">
        <v>168</v>
      </c>
      <c r="C7372" s="11">
        <v>19</v>
      </c>
      <c r="D7372" s="20" t="str">
        <f>L7372</f>
        <v>out_f &lt;- "C:/NGS/save/F2_Adap-1.fastq"</v>
      </c>
      <c r="E7372" s="15"/>
      <c r="F7372" s="15" t="s">
        <v>15</v>
      </c>
      <c r="G7372" s="15" t="str">
        <f>'1. Input and Output files list'!$E$6</f>
        <v>C:/NGS/save/</v>
      </c>
      <c r="H7372" s="15" t="s">
        <v>86</v>
      </c>
      <c r="I7372" s="15"/>
      <c r="J7372" s="15"/>
      <c r="K7372" s="15"/>
      <c r="L7372" s="15" t="str">
        <f>CONCATENATE(F7372,G7372,H7372)</f>
        <v>out_f &lt;- "C:/NGS/save/F2_Adap-1.fastq"</v>
      </c>
      <c r="M7372" s="15"/>
      <c r="N7372" s="15"/>
      <c r="O7372" s="15"/>
      <c r="P7372" s="15"/>
      <c r="Q7372" s="15"/>
      <c r="R7372" s="15"/>
      <c r="S7372" s="15"/>
      <c r="T7372" s="15"/>
    </row>
    <row r="7373" spans="1:20" x14ac:dyDescent="0.15">
      <c r="A7373" s="15">
        <v>7372</v>
      </c>
      <c r="B7373" s="11">
        <v>168</v>
      </c>
      <c r="C7373" s="11">
        <v>20</v>
      </c>
      <c r="D7373" s="20" t="str">
        <f>L7373</f>
        <v>param_adapter &lt;- "CATGAGATCGGAAGAGCGTCGTGTAGGGAAAGAGTGT"  #Adapter sequence 1</v>
      </c>
      <c r="E7373" s="15"/>
      <c r="F7373" s="11" t="s">
        <v>44</v>
      </c>
      <c r="G7373" s="11" t="str">
        <f>'1. Input and Output files list'!$E$64</f>
        <v>CATGAGATCGGAAGAGCGTCGTGTAGGGAAAGAGTGT</v>
      </c>
      <c r="H7373" s="11" t="s">
        <v>46</v>
      </c>
      <c r="I7373" s="15"/>
      <c r="J7373" s="15"/>
      <c r="K7373" s="15"/>
      <c r="L7373" s="15" t="str">
        <f>CONCATENATE(F7373,G7373,H7373)</f>
        <v>param_adapter &lt;- "CATGAGATCGGAAGAGCGTCGTGTAGGGAAAGAGTGT"  #Adapter sequence 1</v>
      </c>
      <c r="M7373" s="15"/>
      <c r="N7373" s="15"/>
      <c r="O7373" s="15"/>
      <c r="P7373" s="15"/>
      <c r="Q7373" s="15"/>
      <c r="R7373" s="15"/>
      <c r="S7373" s="15"/>
      <c r="T7373" s="15"/>
    </row>
    <row r="7374" spans="1:20" x14ac:dyDescent="0.15">
      <c r="A7374" s="15">
        <v>7373</v>
      </c>
      <c r="B7374" s="11">
        <v>168</v>
      </c>
      <c r="C7374" s="11">
        <v>21</v>
      </c>
      <c r="D7374" s="20" t="s">
        <v>28</v>
      </c>
      <c r="E7374" s="15"/>
      <c r="F7374" s="15"/>
      <c r="G7374" s="15"/>
      <c r="H7374" s="15"/>
      <c r="I7374" s="15"/>
      <c r="J7374" s="15"/>
      <c r="K7374" s="15"/>
      <c r="L7374" s="15"/>
      <c r="M7374" s="15"/>
      <c r="N7374" s="15"/>
      <c r="O7374" s="15"/>
      <c r="P7374" s="15"/>
      <c r="Q7374" s="15"/>
      <c r="R7374" s="15"/>
      <c r="S7374" s="15"/>
      <c r="T7374" s="15"/>
    </row>
    <row r="7375" spans="1:20" x14ac:dyDescent="0.15">
      <c r="A7375" s="15">
        <v>7374</v>
      </c>
      <c r="B7375" s="11">
        <v>168</v>
      </c>
      <c r="C7375" s="11">
        <v>22</v>
      </c>
      <c r="D7375" s="20" t="str">
        <f>L7375</f>
        <v>in_f &lt;- "C:/NGS/save/F2_Adap-1.fastq"</v>
      </c>
      <c r="E7375" s="15"/>
      <c r="F7375" s="15" t="s">
        <v>12</v>
      </c>
      <c r="G7375" s="15" t="str">
        <f>'1. Input and Output files list'!$E$6</f>
        <v>C:/NGS/save/</v>
      </c>
      <c r="H7375" s="15" t="s">
        <v>86</v>
      </c>
      <c r="I7375" s="15"/>
      <c r="J7375" s="15"/>
      <c r="K7375" s="15"/>
      <c r="L7375" s="15" t="str">
        <f>CONCATENATE(F7375,G7375,H7375)</f>
        <v>in_f &lt;- "C:/NGS/save/F2_Adap-1.fastq"</v>
      </c>
      <c r="M7375" s="15"/>
      <c r="N7375" s="15"/>
      <c r="O7375" s="15"/>
      <c r="P7375" s="15"/>
      <c r="Q7375" s="15"/>
      <c r="R7375" s="15"/>
      <c r="S7375" s="15"/>
      <c r="T7375" s="15"/>
    </row>
    <row r="7376" spans="1:20" x14ac:dyDescent="0.15">
      <c r="A7376" s="15">
        <v>7375</v>
      </c>
      <c r="B7376" s="11">
        <v>168</v>
      </c>
      <c r="C7376" s="11">
        <v>23</v>
      </c>
      <c r="D7376" s="20" t="str">
        <f>L7376</f>
        <v>out_f &lt;- "C:/NGS/save/F2_Adap-2.fastq"</v>
      </c>
      <c r="E7376" s="15"/>
      <c r="F7376" s="15" t="s">
        <v>15</v>
      </c>
      <c r="G7376" s="15" t="str">
        <f>'1. Input and Output files list'!$E$6</f>
        <v>C:/NGS/save/</v>
      </c>
      <c r="H7376" s="15" t="s">
        <v>87</v>
      </c>
      <c r="I7376" s="15"/>
      <c r="J7376" s="15"/>
      <c r="K7376" s="15"/>
      <c r="L7376" s="15" t="str">
        <f>CONCATENATE(F7376,G7376,H7376)</f>
        <v>out_f &lt;- "C:/NGS/save/F2_Adap-2.fastq"</v>
      </c>
      <c r="M7376" s="15"/>
      <c r="N7376" s="15"/>
      <c r="O7376" s="15"/>
      <c r="P7376" s="15"/>
      <c r="Q7376" s="15"/>
      <c r="R7376" s="15"/>
      <c r="S7376" s="15"/>
      <c r="T7376" s="15"/>
    </row>
    <row r="7377" spans="1:20" x14ac:dyDescent="0.15">
      <c r="A7377" s="15">
        <v>7376</v>
      </c>
      <c r="B7377" s="11">
        <v>168</v>
      </c>
      <c r="C7377" s="11">
        <v>24</v>
      </c>
      <c r="D7377" s="20" t="str">
        <f>L7377</f>
        <v>param_adapter &lt;- "TAAGATCGGAAGAGCACACGTCTGAACTCCAGTCAC"  #Adapter sequence 2</v>
      </c>
      <c r="E7377" s="15"/>
      <c r="F7377" s="11" t="s">
        <v>44</v>
      </c>
      <c r="G7377" s="15" t="str">
        <f>'1. Input and Output files list'!$E$65</f>
        <v>TAAGATCGGAAGAGCACACGTCTGAACTCCAGTCAC</v>
      </c>
      <c r="H7377" s="11" t="s">
        <v>47</v>
      </c>
      <c r="I7377" s="15"/>
      <c r="J7377" s="15"/>
      <c r="K7377" s="15"/>
      <c r="L7377" s="15" t="str">
        <f>CONCATENATE(F7377,G7377,H7377)</f>
        <v>param_adapter &lt;- "TAAGATCGGAAGAGCACACGTCTGAACTCCAGTCAC"  #Adapter sequence 2</v>
      </c>
      <c r="M7377" s="15"/>
      <c r="N7377" s="15"/>
      <c r="O7377" s="15"/>
      <c r="P7377" s="15"/>
      <c r="Q7377" s="15"/>
      <c r="R7377" s="15"/>
      <c r="S7377" s="15"/>
      <c r="T7377" s="15"/>
    </row>
    <row r="7378" spans="1:20" x14ac:dyDescent="0.15">
      <c r="A7378" s="15">
        <v>7377</v>
      </c>
      <c r="B7378" s="11">
        <v>168</v>
      </c>
      <c r="C7378" s="11">
        <v>25</v>
      </c>
      <c r="D7378" s="20" t="s">
        <v>29</v>
      </c>
      <c r="E7378" s="15"/>
      <c r="F7378" s="15"/>
      <c r="G7378" s="15"/>
      <c r="H7378" s="15"/>
      <c r="I7378" s="15"/>
      <c r="J7378" s="15"/>
      <c r="K7378" s="15"/>
      <c r="L7378" s="15"/>
      <c r="M7378" s="15"/>
      <c r="N7378" s="15"/>
      <c r="O7378" s="15"/>
      <c r="P7378" s="15"/>
      <c r="Q7378" s="15"/>
      <c r="R7378" s="15"/>
      <c r="S7378" s="15"/>
      <c r="T7378" s="15"/>
    </row>
    <row r="7379" spans="1:20" x14ac:dyDescent="0.15">
      <c r="A7379" s="15">
        <v>7378</v>
      </c>
      <c r="B7379" s="11">
        <v>168</v>
      </c>
      <c r="C7379" s="11">
        <v>26</v>
      </c>
      <c r="D7379" s="20" t="str">
        <f>L7379</f>
        <v>in_f &lt;- "C:/NGS/save/F2_Adap-2.fastq"</v>
      </c>
      <c r="E7379" s="15"/>
      <c r="F7379" s="15" t="s">
        <v>12</v>
      </c>
      <c r="G7379" s="15" t="str">
        <f>'1. Input and Output files list'!$E$6</f>
        <v>C:/NGS/save/</v>
      </c>
      <c r="H7379" s="15" t="s">
        <v>87</v>
      </c>
      <c r="I7379" s="15"/>
      <c r="J7379" s="15"/>
      <c r="K7379" s="15"/>
      <c r="L7379" s="15" t="str">
        <f>CONCATENATE(F7379,G7379,H7379)</f>
        <v>in_f &lt;- "C:/NGS/save/F2_Adap-2.fastq"</v>
      </c>
      <c r="M7379" s="15"/>
      <c r="N7379" s="15"/>
      <c r="O7379" s="15"/>
      <c r="P7379" s="15"/>
      <c r="Q7379" s="15"/>
      <c r="R7379" s="15"/>
      <c r="S7379" s="15"/>
      <c r="T7379" s="15"/>
    </row>
    <row r="7380" spans="1:20" x14ac:dyDescent="0.15">
      <c r="A7380" s="15">
        <v>7379</v>
      </c>
      <c r="B7380" s="11">
        <v>168</v>
      </c>
      <c r="C7380" s="11">
        <v>27</v>
      </c>
      <c r="D7380" s="20" t="str">
        <f>L7380</f>
        <v>out_f &lt;- "C:/NGS/save/F2_Adap-3.fastq"</v>
      </c>
      <c r="E7380" s="15"/>
      <c r="F7380" s="15" t="s">
        <v>15</v>
      </c>
      <c r="G7380" s="15" t="str">
        <f>'1. Input and Output files list'!$E$6</f>
        <v>C:/NGS/save/</v>
      </c>
      <c r="H7380" s="15" t="s">
        <v>88</v>
      </c>
      <c r="I7380" s="15"/>
      <c r="J7380" s="15"/>
      <c r="K7380" s="15"/>
      <c r="L7380" s="15" t="str">
        <f>CONCATENATE(F7380,G7380,H7380)</f>
        <v>out_f &lt;- "C:/NGS/save/F2_Adap-3.fastq"</v>
      </c>
      <c r="M7380" s="15"/>
      <c r="N7380" s="15"/>
      <c r="O7380" s="15"/>
      <c r="P7380" s="15"/>
      <c r="Q7380" s="15"/>
      <c r="R7380" s="15"/>
      <c r="S7380" s="15"/>
      <c r="T7380" s="15"/>
    </row>
    <row r="7381" spans="1:20" x14ac:dyDescent="0.15">
      <c r="A7381" s="15">
        <v>7380</v>
      </c>
      <c r="B7381" s="11">
        <v>168</v>
      </c>
      <c r="C7381" s="11">
        <v>28</v>
      </c>
      <c r="D7381" s="20" t="str">
        <f>L7381</f>
        <v>param_adapter &lt;- "TAAGATCGGAAGAGCGTCGTGTAGGGAAAGAGTGT"  #Adapter sequence 3</v>
      </c>
      <c r="E7381" s="15"/>
      <c r="F7381" s="15" t="s">
        <v>44</v>
      </c>
      <c r="G7381" s="15" t="str">
        <f>'1. Input and Output files list'!$E$66</f>
        <v>TAAGATCGGAAGAGCGTCGTGTAGGGAAAGAGTGT</v>
      </c>
      <c r="H7381" s="15" t="s">
        <v>49</v>
      </c>
      <c r="I7381" s="15"/>
      <c r="J7381" s="15"/>
      <c r="K7381" s="15"/>
      <c r="L7381" s="15" t="str">
        <f>CONCATENATE(F7381,G7381,H7381)</f>
        <v>param_adapter &lt;- "TAAGATCGGAAGAGCGTCGTGTAGGGAAAGAGTGT"  #Adapter sequence 3</v>
      </c>
      <c r="M7381" s="15"/>
      <c r="N7381" s="15"/>
      <c r="O7381" s="15"/>
      <c r="P7381" s="15"/>
      <c r="Q7381" s="15"/>
      <c r="R7381" s="15"/>
      <c r="S7381" s="15"/>
      <c r="T7381" s="15"/>
    </row>
    <row r="7382" spans="1:20" x14ac:dyDescent="0.15">
      <c r="A7382" s="15">
        <v>7381</v>
      </c>
      <c r="B7382" s="11">
        <v>168</v>
      </c>
      <c r="C7382" s="11">
        <v>29</v>
      </c>
      <c r="D7382" s="20" t="s">
        <v>30</v>
      </c>
      <c r="E7382" s="15"/>
      <c r="F7382" s="15"/>
      <c r="G7382" s="15"/>
      <c r="H7382" s="15"/>
      <c r="I7382" s="15"/>
      <c r="J7382" s="15"/>
      <c r="K7382" s="15"/>
      <c r="L7382" s="15"/>
      <c r="M7382" s="15"/>
      <c r="N7382" s="15"/>
      <c r="O7382" s="15"/>
      <c r="P7382" s="15"/>
      <c r="Q7382" s="15"/>
      <c r="R7382" s="15"/>
      <c r="S7382" s="15"/>
      <c r="T7382" s="15"/>
    </row>
    <row r="7383" spans="1:20" x14ac:dyDescent="0.15">
      <c r="A7383" s="15">
        <v>7382</v>
      </c>
      <c r="B7383" s="11">
        <v>168</v>
      </c>
      <c r="C7383" s="11">
        <v>30</v>
      </c>
      <c r="D7383" s="20" t="str">
        <f>L7383</f>
        <v>in_f &lt;- "C:/NGS/save/F2_Adap-3.fastq"</v>
      </c>
      <c r="E7383" s="15"/>
      <c r="F7383" s="15" t="s">
        <v>12</v>
      </c>
      <c r="G7383" s="15" t="str">
        <f>'1. Input and Output files list'!$E$6</f>
        <v>C:/NGS/save/</v>
      </c>
      <c r="H7383" s="15" t="s">
        <v>88</v>
      </c>
      <c r="I7383" s="15"/>
      <c r="J7383" s="15"/>
      <c r="K7383" s="15"/>
      <c r="L7383" s="15" t="str">
        <f>CONCATENATE(F7383,G7383,H7383)</f>
        <v>in_f &lt;- "C:/NGS/save/F2_Adap-3.fastq"</v>
      </c>
      <c r="M7383" s="15"/>
      <c r="N7383" s="15"/>
      <c r="O7383" s="15"/>
      <c r="P7383" s="15"/>
      <c r="Q7383" s="15"/>
      <c r="R7383" s="15"/>
      <c r="S7383" s="15"/>
      <c r="T7383" s="15"/>
    </row>
    <row r="7384" spans="1:20" x14ac:dyDescent="0.15">
      <c r="A7384" s="15">
        <v>7383</v>
      </c>
      <c r="B7384" s="11">
        <v>168</v>
      </c>
      <c r="C7384" s="11">
        <v>31</v>
      </c>
      <c r="D7384" s="20" t="str">
        <f>L7384</f>
        <v>out_f &lt;- "C:/NGS/save/AdapterTrim_.fastq"</v>
      </c>
      <c r="E7384" s="15"/>
      <c r="F7384" s="15" t="s">
        <v>36</v>
      </c>
      <c r="G7384" s="15" t="str">
        <f>'1. Input and Output files list'!$E$6</f>
        <v>C:/NGS/save/</v>
      </c>
      <c r="H7384" s="15" t="s">
        <v>38</v>
      </c>
      <c r="I7384" s="15" t="str">
        <f>'1. Input and Output files list'!$I$414</f>
        <v>.fastq</v>
      </c>
      <c r="J7384" s="15" t="s">
        <v>16</v>
      </c>
      <c r="K7384" s="15"/>
      <c r="L7384" s="15" t="str">
        <f>CONCATENATE(F7384,G7384,H7384,I7384,J7384)</f>
        <v>out_f &lt;- "C:/NGS/save/AdapterTrim_.fastq"</v>
      </c>
      <c r="M7384" s="15"/>
      <c r="N7384" s="15"/>
      <c r="O7384" s="15"/>
      <c r="P7384" s="15"/>
      <c r="Q7384" s="15"/>
      <c r="R7384" s="15"/>
      <c r="S7384" s="15"/>
      <c r="T7384" s="15"/>
    </row>
    <row r="7385" spans="1:20" x14ac:dyDescent="0.15">
      <c r="A7385" s="15">
        <v>7384</v>
      </c>
      <c r="B7385" s="11">
        <v>168</v>
      </c>
      <c r="C7385" s="11">
        <v>32</v>
      </c>
      <c r="D7385" s="20" t="str">
        <f>L7385</f>
        <v>param_adapter &lt;- "CATGAGATCGGAAGAGCACACGTCTGAACTCCAGTCAC"  #Adapter sequence 4</v>
      </c>
      <c r="E7385" s="15"/>
      <c r="F7385" s="15" t="s">
        <v>44</v>
      </c>
      <c r="G7385" s="15" t="str">
        <f>'1. Input and Output files list'!$E$67</f>
        <v>CATGAGATCGGAAGAGCACACGTCTGAACTCCAGTCAC</v>
      </c>
      <c r="H7385" s="15" t="s">
        <v>51</v>
      </c>
      <c r="I7385" s="15"/>
      <c r="J7385" s="15"/>
      <c r="K7385" s="15"/>
      <c r="L7385" s="15" t="str">
        <f>CONCATENATE(F7385,G7385,H7385)</f>
        <v>param_adapter &lt;- "CATGAGATCGGAAGAGCACACGTCTGAACTCCAGTCAC"  #Adapter sequence 4</v>
      </c>
      <c r="M7385" s="15"/>
      <c r="N7385" s="15"/>
      <c r="O7385" s="15"/>
      <c r="P7385" s="15"/>
      <c r="Q7385" s="15"/>
      <c r="R7385" s="15"/>
      <c r="S7385" s="15"/>
      <c r="T7385" s="15"/>
    </row>
    <row r="7386" spans="1:20" x14ac:dyDescent="0.15">
      <c r="A7386" s="15">
        <v>7385</v>
      </c>
      <c r="B7386" s="11">
        <v>168</v>
      </c>
      <c r="C7386" s="11">
        <v>33</v>
      </c>
      <c r="D7386" s="20" t="s">
        <v>31</v>
      </c>
      <c r="E7386" s="15"/>
      <c r="F7386" s="15"/>
      <c r="G7386" s="15"/>
      <c r="H7386" s="15"/>
      <c r="I7386" s="15"/>
      <c r="J7386" s="15"/>
      <c r="K7386" s="15"/>
      <c r="L7386" s="15"/>
      <c r="M7386" s="15"/>
      <c r="N7386" s="15"/>
      <c r="O7386" s="15"/>
      <c r="P7386" s="15"/>
      <c r="Q7386" s="15"/>
      <c r="R7386" s="15"/>
      <c r="S7386" s="15"/>
      <c r="T7386" s="15"/>
    </row>
    <row r="7387" spans="1:20" x14ac:dyDescent="0.15">
      <c r="A7387" s="15">
        <v>7386</v>
      </c>
      <c r="B7387" s="11">
        <v>168</v>
      </c>
      <c r="C7387" s="11">
        <v>34</v>
      </c>
      <c r="D7387" s="20" t="s">
        <v>32</v>
      </c>
      <c r="E7387" s="15"/>
      <c r="F7387" s="15"/>
      <c r="G7387" s="15"/>
      <c r="H7387" s="15"/>
      <c r="I7387" s="15"/>
      <c r="J7387" s="15"/>
      <c r="K7387" s="15"/>
      <c r="L7387" s="15"/>
      <c r="M7387" s="15"/>
      <c r="N7387" s="15"/>
      <c r="O7387" s="15"/>
      <c r="P7387" s="15"/>
      <c r="Q7387" s="15"/>
      <c r="R7387" s="15"/>
      <c r="S7387" s="15"/>
      <c r="T7387" s="15"/>
    </row>
    <row r="7388" spans="1:20" x14ac:dyDescent="0.15">
      <c r="A7388" s="15">
        <v>7387</v>
      </c>
      <c r="B7388" s="11">
        <v>168</v>
      </c>
      <c r="C7388" s="11">
        <v>35</v>
      </c>
      <c r="D7388" s="20" t="str">
        <f>L7388</f>
        <v>write.csv(res, "C:/NGS/save/.fastq.csv")</v>
      </c>
      <c r="E7388" s="15"/>
      <c r="F7388" s="15" t="s">
        <v>35</v>
      </c>
      <c r="G7388" s="15" t="str">
        <f>'1. Input and Output files list'!$E$6</f>
        <v>C:/NGS/save/</v>
      </c>
      <c r="H7388" s="15" t="str">
        <f>'1. Input and Output files list'!$I$414</f>
        <v>.fastq</v>
      </c>
      <c r="I7388" s="15" t="s">
        <v>34</v>
      </c>
      <c r="J7388" s="15"/>
      <c r="K7388" s="15"/>
      <c r="L7388" s="15" t="str">
        <f>CONCATENATE(F7388,G7388,H7388,I7388)</f>
        <v>write.csv(res, "C:/NGS/save/.fastq.csv")</v>
      </c>
      <c r="M7388" s="15"/>
      <c r="N7388" s="15"/>
      <c r="O7388" s="15"/>
      <c r="P7388" s="15"/>
      <c r="Q7388" s="15"/>
      <c r="R7388" s="15"/>
      <c r="S7388" s="15"/>
      <c r="T7388" s="15"/>
    </row>
    <row r="7389" spans="1:20" x14ac:dyDescent="0.15">
      <c r="A7389" s="15">
        <v>7388</v>
      </c>
      <c r="B7389" s="11">
        <v>168</v>
      </c>
      <c r="C7389" s="11">
        <v>36</v>
      </c>
      <c r="D7389" s="20" t="str">
        <f>L7389</f>
        <v>system.time(fastq &lt;- fread("C:/NGS/save/AdapterTrim_.fastq", header=F, sep="\t", na.strings="NA", strip.white=TRUE, verbose=TRUE))</v>
      </c>
      <c r="E7389" s="15"/>
      <c r="F7389" s="15" t="s">
        <v>92</v>
      </c>
      <c r="G7389" s="15" t="str">
        <f>'1. Input and Output files list'!$E$6</f>
        <v>C:/NGS/save/</v>
      </c>
      <c r="H7389" s="15" t="s">
        <v>38</v>
      </c>
      <c r="I7389" s="15" t="str">
        <f>'1. Input and Output files list'!$I$414</f>
        <v>.fastq</v>
      </c>
      <c r="J7389" s="15" t="s">
        <v>20</v>
      </c>
      <c r="K7389" s="15"/>
      <c r="L7389" s="15" t="str">
        <f>CONCATENATE(F7389,G7389,H7389,I7389,J7389)</f>
        <v>system.time(fastq &lt;- fread("C:/NGS/save/AdapterTrim_.fastq", header=F, sep="\t", na.strings="NA", strip.white=TRUE, verbose=TRUE))</v>
      </c>
      <c r="M7389" s="15"/>
      <c r="N7389" s="15"/>
      <c r="O7389" s="15"/>
      <c r="P7389" s="15"/>
      <c r="Q7389" s="15"/>
      <c r="R7389" s="15"/>
      <c r="S7389" s="15"/>
      <c r="T7389" s="15"/>
    </row>
    <row r="7390" spans="1:20" x14ac:dyDescent="0.15">
      <c r="A7390" s="15">
        <v>7389</v>
      </c>
      <c r="B7390" s="11">
        <v>168</v>
      </c>
      <c r="C7390" s="11">
        <v>37</v>
      </c>
      <c r="D7390" s="20" t="str">
        <f>T7390</f>
        <v>file.remove("C:/NGS/save/AdapterTrim_.fastq","C:/NGS/save/F2_Adap-0.fastq","C:/NGS/save/F2_Adap-1.fastq","C:/NGS/save/F2_Adap-2.fastq","C:/NGS/save/F2_Adap-3.fastq")</v>
      </c>
      <c r="E7390" s="15"/>
      <c r="F7390" s="15" t="s">
        <v>11</v>
      </c>
      <c r="G7390" s="15" t="str">
        <f>'1. Input and Output files list'!$E$6</f>
        <v>C:/NGS/save/</v>
      </c>
      <c r="H7390" s="15" t="s">
        <v>38</v>
      </c>
      <c r="I7390" s="15" t="str">
        <f>'1. Input and Output files list'!$I$414</f>
        <v>.fastq</v>
      </c>
      <c r="J7390" s="15" t="s">
        <v>852</v>
      </c>
      <c r="K7390" s="15" t="str">
        <f>'1. Input and Output files list'!$E$6</f>
        <v>C:/NGS/save/</v>
      </c>
      <c r="L7390" s="15" t="s">
        <v>851</v>
      </c>
      <c r="M7390" s="15" t="str">
        <f>'1. Input and Output files list'!$E$6</f>
        <v>C:/NGS/save/</v>
      </c>
      <c r="N7390" s="15" t="s">
        <v>89</v>
      </c>
      <c r="O7390" s="15" t="str">
        <f>'1. Input and Output files list'!$E$6</f>
        <v>C:/NGS/save/</v>
      </c>
      <c r="P7390" s="15" t="s">
        <v>90</v>
      </c>
      <c r="Q7390" s="15" t="str">
        <f>'1. Input and Output files list'!$E$6</f>
        <v>C:/NGS/save/</v>
      </c>
      <c r="R7390" s="15" t="s">
        <v>91</v>
      </c>
      <c r="S7390" s="15"/>
      <c r="T7390" s="15" t="str">
        <f>CONCATENATE(F7390,G7390,H7390,I7390,J7390,K7390,L7390,M7390,N7390,O7390,P7390,Q7390,R7390)</f>
        <v>file.remove("C:/NGS/save/AdapterTrim_.fastq","C:/NGS/save/F2_Adap-0.fastq","C:/NGS/save/F2_Adap-1.fastq","C:/NGS/save/F2_Adap-2.fastq","C:/NGS/save/F2_Adap-3.fastq")</v>
      </c>
    </row>
    <row r="7391" spans="1:20" x14ac:dyDescent="0.15">
      <c r="A7391" s="15">
        <v>7390</v>
      </c>
      <c r="B7391" s="11">
        <v>168</v>
      </c>
      <c r="C7391" s="11">
        <v>38</v>
      </c>
      <c r="D7391" s="20" t="s">
        <v>93</v>
      </c>
      <c r="E7391" s="15"/>
      <c r="F7391" s="15"/>
      <c r="G7391" s="15"/>
      <c r="H7391" s="15"/>
      <c r="I7391" s="15"/>
      <c r="J7391" s="15"/>
      <c r="K7391" s="15"/>
      <c r="L7391" s="15"/>
      <c r="M7391" s="15"/>
      <c r="N7391" s="15"/>
      <c r="O7391" s="15"/>
      <c r="P7391" s="15"/>
      <c r="Q7391" s="15"/>
      <c r="R7391" s="15"/>
      <c r="S7391" s="15"/>
      <c r="T7391" s="15"/>
    </row>
    <row r="7392" spans="1:20" x14ac:dyDescent="0.15">
      <c r="A7392" s="15">
        <v>7391</v>
      </c>
      <c r="B7392" s="11">
        <v>168</v>
      </c>
      <c r="C7392" s="11">
        <v>39</v>
      </c>
      <c r="D7392" s="20" t="s">
        <v>2</v>
      </c>
      <c r="E7392" s="15"/>
      <c r="F7392" s="15"/>
      <c r="G7392" s="15"/>
      <c r="H7392" s="15"/>
      <c r="I7392" s="15"/>
      <c r="J7392" s="15"/>
      <c r="K7392" s="15"/>
      <c r="L7392" s="15"/>
      <c r="M7392" s="15"/>
      <c r="N7392" s="15"/>
      <c r="O7392" s="15"/>
      <c r="P7392" s="15"/>
      <c r="Q7392" s="15"/>
      <c r="R7392" s="15"/>
      <c r="S7392" s="15"/>
      <c r="T7392" s="15"/>
    </row>
    <row r="7393" spans="1:20" x14ac:dyDescent="0.15">
      <c r="A7393" s="15">
        <v>7392</v>
      </c>
      <c r="B7393" s="11">
        <v>168</v>
      </c>
      <c r="C7393" s="11">
        <v>40</v>
      </c>
      <c r="D7393" s="20" t="str">
        <f>K7393</f>
        <v>system.time(write.csv(RADtag, file="C:/NGS/save/.tagcount", row.names = F))</v>
      </c>
      <c r="E7393" s="15"/>
      <c r="F7393" s="15" t="s">
        <v>164</v>
      </c>
      <c r="G7393" s="15" t="str">
        <f>'1. Input and Output files list'!$E$6</f>
        <v>C:/NGS/save/</v>
      </c>
      <c r="H7393" s="15" t="str">
        <f>'1. Input and Output files list'!$J$414</f>
        <v>.tagcount</v>
      </c>
      <c r="I7393" s="15" t="s">
        <v>210</v>
      </c>
      <c r="J7393" s="15"/>
      <c r="K7393" s="15" t="str">
        <f>CONCATENATE(F7393,G7393,H7393,I7393)</f>
        <v>system.time(write.csv(RADtag, file="C:/NGS/save/.tagcount", row.names = F))</v>
      </c>
      <c r="L7393" s="15"/>
      <c r="M7393" s="15"/>
      <c r="N7393" s="15"/>
      <c r="O7393" s="15"/>
      <c r="P7393" s="15"/>
      <c r="Q7393" s="15"/>
      <c r="R7393" s="15"/>
      <c r="S7393" s="15"/>
      <c r="T7393" s="15"/>
    </row>
    <row r="7394" spans="1:20" x14ac:dyDescent="0.15">
      <c r="A7394" s="15">
        <v>7393</v>
      </c>
      <c r="B7394" s="11">
        <v>168</v>
      </c>
      <c r="C7394" s="11">
        <v>41</v>
      </c>
      <c r="D7394" s="20" t="str">
        <f>L7394</f>
        <v>file.remove("C:/NGS/save/.fastq")</v>
      </c>
      <c r="E7394" s="15"/>
      <c r="F7394" s="15" t="s">
        <v>97</v>
      </c>
      <c r="G7394" s="15" t="s">
        <v>13</v>
      </c>
      <c r="H7394" s="15" t="str">
        <f>'1. Input and Output files list'!$E$6</f>
        <v>C:/NGS/save/</v>
      </c>
      <c r="I7394" s="15" t="str">
        <f>'1. Input and Output files list'!$I$414</f>
        <v>.fastq</v>
      </c>
      <c r="J7394" s="7" t="s">
        <v>16</v>
      </c>
      <c r="K7394" s="15" t="s">
        <v>52</v>
      </c>
      <c r="L7394" s="15" t="str">
        <f>CONCATENATE(F7394,G7394,H7394,I7394,J7394,K7394)</f>
        <v>file.remove("C:/NGS/save/.fastq")</v>
      </c>
      <c r="M7394" s="15"/>
      <c r="N7394" s="15"/>
      <c r="O7394" s="15"/>
      <c r="P7394" s="15"/>
      <c r="Q7394" s="15"/>
      <c r="R7394" s="15"/>
      <c r="S7394" s="15"/>
      <c r="T7394" s="15"/>
    </row>
    <row r="7395" spans="1:20" x14ac:dyDescent="0.15">
      <c r="A7395" s="15">
        <v>7394</v>
      </c>
      <c r="B7395" s="11">
        <v>168</v>
      </c>
      <c r="C7395" s="11">
        <v>42</v>
      </c>
      <c r="D7395" s="20" t="s">
        <v>170</v>
      </c>
      <c r="E7395" s="15"/>
      <c r="F7395" s="15"/>
      <c r="G7395" s="15"/>
      <c r="H7395" s="15"/>
      <c r="I7395" s="15"/>
      <c r="J7395" s="15"/>
      <c r="K7395" s="15"/>
      <c r="L7395" s="15"/>
      <c r="M7395" s="15"/>
      <c r="N7395" s="15"/>
      <c r="O7395" s="15"/>
      <c r="P7395" s="15"/>
      <c r="Q7395" s="15"/>
      <c r="R7395" s="15"/>
      <c r="S7395" s="15"/>
      <c r="T7395" s="15"/>
    </row>
    <row r="7396" spans="1:20" x14ac:dyDescent="0.15">
      <c r="A7396" s="15">
        <v>7395</v>
      </c>
      <c r="B7396" s="11">
        <v>168</v>
      </c>
      <c r="C7396" s="11">
        <v>43</v>
      </c>
      <c r="D7396" s="20" t="str">
        <f>L7396</f>
        <v>system.time(write.csv(RAD_1over, file="C:/NGS/save/.tagcount1over", row.names = F))</v>
      </c>
      <c r="E7396" s="15"/>
      <c r="F7396" s="10" t="s">
        <v>171</v>
      </c>
      <c r="G7396" s="15" t="str">
        <f>'1. Input and Output files list'!$E$6</f>
        <v>C:/NGS/save/</v>
      </c>
      <c r="H7396" s="10" t="str">
        <f>'1. Input and Output files list'!$K$414</f>
        <v>.tagcount1over</v>
      </c>
      <c r="I7396" s="10" t="s">
        <v>210</v>
      </c>
      <c r="J7396" s="15"/>
      <c r="K7396" s="15"/>
      <c r="L7396" s="15" t="str">
        <f>CONCATENATE(F7396,G7396,H7396,I7396)</f>
        <v>system.time(write.csv(RAD_1over, file="C:/NGS/save/.tagcount1over", row.names = F))</v>
      </c>
      <c r="M7396" s="15"/>
      <c r="N7396" s="15"/>
      <c r="O7396" s="15"/>
      <c r="P7396" s="15"/>
      <c r="Q7396" s="15"/>
      <c r="R7396" s="15"/>
      <c r="S7396" s="15"/>
      <c r="T7396" s="15"/>
    </row>
    <row r="7397" spans="1:20" x14ac:dyDescent="0.15">
      <c r="A7397" s="15">
        <v>7396</v>
      </c>
      <c r="B7397" s="11">
        <v>168</v>
      </c>
      <c r="C7397" s="11">
        <v>44</v>
      </c>
      <c r="D7397" s="20" t="s">
        <v>1073</v>
      </c>
      <c r="E7397" s="15"/>
      <c r="F7397" s="15"/>
      <c r="G7397" s="15"/>
      <c r="H7397" s="15"/>
      <c r="I7397" s="15"/>
      <c r="J7397" s="15"/>
      <c r="K7397" s="15"/>
      <c r="L7397" s="15"/>
      <c r="M7397" s="15"/>
      <c r="N7397" s="15"/>
      <c r="O7397" s="15"/>
      <c r="P7397" s="15"/>
      <c r="Q7397" s="15"/>
      <c r="R7397" s="15"/>
      <c r="S7397" s="15"/>
      <c r="T7397" s="15"/>
    </row>
    <row r="7398" spans="1:20" x14ac:dyDescent="0.15">
      <c r="A7398" s="15">
        <v>7397</v>
      </c>
      <c r="B7398" s="11">
        <v>169</v>
      </c>
      <c r="C7398" s="11">
        <v>1</v>
      </c>
      <c r="D7398" s="20" t="str">
        <f>L7398</f>
        <v>in_f &lt;- c("0", "0")</v>
      </c>
      <c r="E7398" s="15"/>
      <c r="F7398" s="15" t="s">
        <v>3</v>
      </c>
      <c r="G7398" s="15">
        <f>'1. Input and Output files list'!$E$416</f>
        <v>0</v>
      </c>
      <c r="H7398" s="15" t="s">
        <v>10</v>
      </c>
      <c r="I7398" s="15">
        <f>'1. Input and Output files list'!$E$417</f>
        <v>0</v>
      </c>
      <c r="J7398" s="15" t="s">
        <v>4</v>
      </c>
      <c r="K7398" s="15"/>
      <c r="L7398" s="15" t="str">
        <f>CONCATENATE(F7398,G7398,H7398,I7398,J7398)</f>
        <v>in_f &lt;- c("0", "0")</v>
      </c>
      <c r="M7398" s="15"/>
      <c r="N7398" s="15"/>
      <c r="O7398" s="15"/>
      <c r="P7398" s="15"/>
      <c r="Q7398" s="15"/>
      <c r="R7398" s="15"/>
      <c r="S7398" s="15"/>
      <c r="T7398" s="15"/>
    </row>
    <row r="7399" spans="1:20" x14ac:dyDescent="0.15">
      <c r="A7399" s="15">
        <v>7398</v>
      </c>
      <c r="B7399" s="11">
        <v>169</v>
      </c>
      <c r="C7399" s="11">
        <v>2</v>
      </c>
      <c r="D7399" s="20" t="str">
        <f>L7399</f>
        <v>out_f &lt;- "C:/NGS/save/.fastq"</v>
      </c>
      <c r="E7399" s="15"/>
      <c r="F7399" s="15" t="s">
        <v>95</v>
      </c>
      <c r="G7399" s="15" t="s">
        <v>13</v>
      </c>
      <c r="H7399" s="15" t="str">
        <f>'1. Input and Output files list'!$E$6</f>
        <v>C:/NGS/save/</v>
      </c>
      <c r="I7399" s="15" t="str">
        <f>'1. Input and Output files list'!$I$416</f>
        <v>.fastq</v>
      </c>
      <c r="J7399" s="7" t="s">
        <v>16</v>
      </c>
      <c r="K7399" s="15"/>
      <c r="L7399" s="15" t="str">
        <f>CONCATENATE(F7399,G7399,H7399,I7399,J7399)</f>
        <v>out_f &lt;- "C:/NGS/save/.fastq"</v>
      </c>
      <c r="M7399" s="15"/>
      <c r="N7399" s="15"/>
      <c r="O7399" s="15"/>
      <c r="P7399" s="15"/>
      <c r="Q7399" s="15"/>
      <c r="R7399" s="15"/>
      <c r="S7399" s="15"/>
      <c r="T7399" s="15"/>
    </row>
    <row r="7400" spans="1:20" x14ac:dyDescent="0.15">
      <c r="A7400" s="15">
        <v>7399</v>
      </c>
      <c r="B7400" s="11">
        <v>169</v>
      </c>
      <c r="C7400" s="11">
        <v>3</v>
      </c>
      <c r="D7400" s="20" t="str">
        <f>L7400</f>
        <v>param_trim &lt;- 0</v>
      </c>
      <c r="E7400" s="15"/>
      <c r="F7400" s="15" t="s">
        <v>163</v>
      </c>
      <c r="G7400" s="15">
        <f>'1. Input and Output files list'!$H$416</f>
        <v>0</v>
      </c>
      <c r="H7400" s="15"/>
      <c r="I7400" s="15"/>
      <c r="J7400" s="15"/>
      <c r="K7400" s="15"/>
      <c r="L7400" s="15" t="str">
        <f>CONCATENATE(F7400,G7400)</f>
        <v>param_trim &lt;- 0</v>
      </c>
      <c r="M7400" s="15"/>
      <c r="N7400" s="15"/>
      <c r="O7400" s="15"/>
      <c r="P7400" s="15"/>
      <c r="Q7400" s="15"/>
      <c r="R7400" s="15"/>
      <c r="S7400" s="15"/>
      <c r="T7400" s="15"/>
    </row>
    <row r="7401" spans="1:20" x14ac:dyDescent="0.15">
      <c r="A7401" s="15">
        <v>7400</v>
      </c>
      <c r="B7401" s="11">
        <v>169</v>
      </c>
      <c r="C7401" s="11">
        <v>4</v>
      </c>
      <c r="D7401" s="20" t="s">
        <v>21</v>
      </c>
      <c r="E7401" s="15"/>
      <c r="F7401" s="15"/>
      <c r="G7401" s="15"/>
      <c r="H7401" s="15"/>
      <c r="I7401" s="15"/>
      <c r="J7401" s="15"/>
      <c r="K7401" s="15"/>
      <c r="L7401" s="15"/>
      <c r="M7401" s="15"/>
      <c r="N7401" s="15"/>
      <c r="O7401" s="15"/>
      <c r="P7401" s="15"/>
      <c r="Q7401" s="15"/>
      <c r="R7401" s="15"/>
      <c r="S7401" s="15"/>
      <c r="T7401" s="15"/>
    </row>
    <row r="7402" spans="1:20" x14ac:dyDescent="0.15">
      <c r="A7402" s="15">
        <v>7401</v>
      </c>
      <c r="B7402" s="11">
        <v>169</v>
      </c>
      <c r="C7402" s="11">
        <v>5</v>
      </c>
      <c r="D7402" s="20" t="s">
        <v>22</v>
      </c>
      <c r="E7402" s="15"/>
      <c r="F7402" s="15"/>
      <c r="G7402" s="15"/>
      <c r="H7402" s="15"/>
      <c r="I7402" s="15"/>
      <c r="J7402" s="15"/>
      <c r="K7402" s="15"/>
      <c r="L7402" s="15"/>
      <c r="M7402" s="15"/>
      <c r="N7402" s="15"/>
      <c r="O7402" s="15"/>
      <c r="P7402" s="15"/>
      <c r="Q7402" s="15"/>
      <c r="R7402" s="15"/>
      <c r="S7402" s="15"/>
      <c r="T7402" s="15"/>
    </row>
    <row r="7403" spans="1:20" x14ac:dyDescent="0.15">
      <c r="A7403" s="15">
        <v>7402</v>
      </c>
      <c r="B7403" s="11">
        <v>169</v>
      </c>
      <c r="C7403" s="11">
        <v>6</v>
      </c>
      <c r="D7403" s="20" t="s">
        <v>23</v>
      </c>
      <c r="E7403" s="15"/>
      <c r="F7403" s="15"/>
      <c r="G7403" s="15"/>
      <c r="H7403" s="15"/>
      <c r="I7403" s="15"/>
      <c r="J7403" s="15"/>
      <c r="K7403" s="15"/>
      <c r="L7403" s="15"/>
      <c r="M7403" s="15"/>
      <c r="N7403" s="15"/>
      <c r="O7403" s="15"/>
      <c r="P7403" s="15"/>
      <c r="Q7403" s="15"/>
      <c r="R7403" s="15"/>
      <c r="S7403" s="15"/>
      <c r="T7403" s="15"/>
    </row>
    <row r="7404" spans="1:20" x14ac:dyDescent="0.15">
      <c r="A7404" s="15">
        <v>7403</v>
      </c>
      <c r="B7404" s="11">
        <v>169</v>
      </c>
      <c r="C7404" s="11">
        <v>7</v>
      </c>
      <c r="D7404" s="20" t="str">
        <f>L7404</f>
        <v>hoge1 &lt;- DNAStringSet(sread(fastq), start=1, end=hoge)</v>
      </c>
      <c r="E7404" s="15"/>
      <c r="F7404" s="15" t="s">
        <v>166</v>
      </c>
      <c r="G7404" s="15">
        <f>'1. Input and Output files list'!$G$416+1</f>
        <v>1</v>
      </c>
      <c r="H7404" s="15" t="s">
        <v>26</v>
      </c>
      <c r="I7404" s="15"/>
      <c r="J7404" s="15"/>
      <c r="K7404" s="15"/>
      <c r="L7404" s="15" t="str">
        <f>CONCATENATE(F7404,G7404,H7404)</f>
        <v>hoge1 &lt;- DNAStringSet(sread(fastq), start=1, end=hoge)</v>
      </c>
      <c r="M7404" s="15"/>
      <c r="N7404" s="15"/>
      <c r="O7404" s="15"/>
      <c r="P7404" s="15"/>
      <c r="Q7404" s="15"/>
      <c r="R7404" s="15"/>
      <c r="S7404" s="15"/>
      <c r="T7404" s="15"/>
    </row>
    <row r="7405" spans="1:20" x14ac:dyDescent="0.15">
      <c r="A7405" s="15">
        <v>7404</v>
      </c>
      <c r="B7405" s="11">
        <v>169</v>
      </c>
      <c r="C7405" s="11">
        <v>8</v>
      </c>
      <c r="D7405" s="20" t="str">
        <f>L7405</f>
        <v>hoge2 &lt;- BStringSet(quality(quality(fastq)), start=1, end=hoge)</v>
      </c>
      <c r="E7405" s="15"/>
      <c r="F7405" s="15" t="s">
        <v>167</v>
      </c>
      <c r="G7405" s="15">
        <f>'1. Input and Output files list'!$G$416+1</f>
        <v>1</v>
      </c>
      <c r="H7405" s="15" t="s">
        <v>26</v>
      </c>
      <c r="I7405" s="15"/>
      <c r="J7405" s="15"/>
      <c r="K7405" s="15"/>
      <c r="L7405" s="15" t="str">
        <f>CONCATENATE(F7405,G7405,H7405)</f>
        <v>hoge2 &lt;- BStringSet(quality(quality(fastq)), start=1, end=hoge)</v>
      </c>
      <c r="M7405" s="15"/>
      <c r="N7405" s="15"/>
      <c r="O7405" s="15"/>
      <c r="P7405" s="15"/>
      <c r="Q7405" s="15"/>
      <c r="R7405" s="15"/>
      <c r="S7405" s="15"/>
      <c r="T7405" s="15"/>
    </row>
    <row r="7406" spans="1:20" x14ac:dyDescent="0.15">
      <c r="A7406" s="15">
        <v>7405</v>
      </c>
      <c r="B7406" s="11">
        <v>169</v>
      </c>
      <c r="C7406" s="11">
        <v>9</v>
      </c>
      <c r="D7406" s="20" t="s">
        <v>24</v>
      </c>
    </row>
    <row r="7407" spans="1:20" x14ac:dyDescent="0.15">
      <c r="A7407" s="15">
        <v>7406</v>
      </c>
      <c r="B7407" s="11">
        <v>169</v>
      </c>
      <c r="C7407" s="11">
        <v>10</v>
      </c>
      <c r="D7407" s="20" t="s">
        <v>96</v>
      </c>
    </row>
    <row r="7408" spans="1:20" x14ac:dyDescent="0.15">
      <c r="A7408" s="15">
        <v>7407</v>
      </c>
      <c r="B7408" s="11">
        <v>169</v>
      </c>
      <c r="C7408" s="11">
        <v>11</v>
      </c>
      <c r="D7408" s="53" t="str">
        <f>R7408</f>
        <v>param1 &lt;- 35</v>
      </c>
      <c r="F7408" t="s">
        <v>843</v>
      </c>
      <c r="G7408">
        <f>'1. Input and Output files list'!$E$32</f>
        <v>35</v>
      </c>
      <c r="R7408" t="str">
        <f>CONCATENATE(F7408,G7408,H7408)</f>
        <v>param1 &lt;- 35</v>
      </c>
    </row>
    <row r="7409" spans="1:18" x14ac:dyDescent="0.15">
      <c r="A7409" s="15">
        <v>7408</v>
      </c>
      <c r="B7409" s="11">
        <v>169</v>
      </c>
      <c r="C7409" s="11">
        <v>12</v>
      </c>
      <c r="D7409" s="53" t="str">
        <f>R7409</f>
        <v>param2 &lt;- 0.1</v>
      </c>
      <c r="F7409" t="s">
        <v>844</v>
      </c>
      <c r="G7409">
        <f>'1. Input and Output files list'!$E$34</f>
        <v>0.1</v>
      </c>
      <c r="R7409" t="str">
        <f>CONCATENATE(F7409,G7409,H7409)</f>
        <v>param2 &lt;- 0.1</v>
      </c>
    </row>
    <row r="7410" spans="1:18" x14ac:dyDescent="0.15">
      <c r="A7410" s="15">
        <v>7409</v>
      </c>
      <c r="B7410" s="11">
        <v>169</v>
      </c>
      <c r="C7410" s="11">
        <v>13</v>
      </c>
      <c r="D7410" s="53" t="str">
        <f>R7410</f>
        <v>fastq &lt;- readFastq("C:/NGS/save/.fastq")</v>
      </c>
      <c r="F7410" t="s">
        <v>845</v>
      </c>
      <c r="G7410" t="str">
        <f>'1. Input and Output files list'!$E$6</f>
        <v>C:/NGS/save/</v>
      </c>
      <c r="H7410" s="5" t="str">
        <f>'1. Input and Output files list'!$I$416</f>
        <v>.fastq</v>
      </c>
      <c r="I7410" t="s">
        <v>4</v>
      </c>
      <c r="J7410">
        <v>169</v>
      </c>
      <c r="R7410" t="str">
        <f>CONCATENATE(F7410,G7410,H7410,I7410)</f>
        <v>fastq &lt;- readFastq("C:/NGS/save/.fastq")</v>
      </c>
    </row>
    <row r="7411" spans="1:18" x14ac:dyDescent="0.15">
      <c r="A7411" s="15">
        <v>7410</v>
      </c>
      <c r="B7411" s="11">
        <v>169</v>
      </c>
      <c r="C7411" s="11">
        <v>14</v>
      </c>
      <c r="D7411" s="53" t="s">
        <v>840</v>
      </c>
    </row>
    <row r="7412" spans="1:18" x14ac:dyDescent="0.15">
      <c r="A7412" s="15">
        <v>7411</v>
      </c>
      <c r="B7412" s="11">
        <v>169</v>
      </c>
      <c r="C7412" s="11">
        <v>15</v>
      </c>
      <c r="D7412" s="53" t="s">
        <v>841</v>
      </c>
    </row>
    <row r="7413" spans="1:18" x14ac:dyDescent="0.15">
      <c r="A7413" s="15">
        <v>7412</v>
      </c>
      <c r="B7413" s="11">
        <v>169</v>
      </c>
      <c r="C7413" s="11">
        <v>16</v>
      </c>
      <c r="D7413" s="53" t="s">
        <v>842</v>
      </c>
    </row>
    <row r="7414" spans="1:18" x14ac:dyDescent="0.15">
      <c r="A7414" s="15">
        <v>7413</v>
      </c>
      <c r="B7414" s="11">
        <v>169</v>
      </c>
      <c r="C7414" s="11">
        <v>17</v>
      </c>
      <c r="D7414" s="20" t="str">
        <f>L7414</f>
        <v xml:space="preserve">writeFastq(fastq, "C:/NGS/save/F2_Adap-0.fastq", compress=F)   </v>
      </c>
      <c r="F7414" t="s">
        <v>847</v>
      </c>
      <c r="G7414" t="str">
        <f>'1. Input and Output files list'!$E$6</f>
        <v>C:/NGS/save/</v>
      </c>
      <c r="H7414" s="15" t="s">
        <v>850</v>
      </c>
      <c r="I7414" s="15"/>
      <c r="L7414" t="str">
        <f>CONCATENATE(F7414,G7414,H7414,I7414,J7414)</f>
        <v xml:space="preserve">writeFastq(fastq, "C:/NGS/save/F2_Adap-0.fastq", compress=F)   </v>
      </c>
    </row>
    <row r="7415" spans="1:18" x14ac:dyDescent="0.15">
      <c r="A7415" s="15">
        <v>7414</v>
      </c>
      <c r="B7415" s="11">
        <v>169</v>
      </c>
      <c r="C7415" s="11">
        <v>18</v>
      </c>
      <c r="D7415" s="20" t="str">
        <f>L7415</f>
        <v>in_f &lt;- "C:/NGS/save/F2_Adap-0.fastq"</v>
      </c>
      <c r="F7415" t="s">
        <v>14</v>
      </c>
      <c r="G7415" t="s">
        <v>13</v>
      </c>
      <c r="H7415" t="str">
        <f>'1. Input and Output files list'!$E$6</f>
        <v>C:/NGS/save/</v>
      </c>
      <c r="I7415" t="s">
        <v>849</v>
      </c>
      <c r="J7415" s="7"/>
      <c r="L7415" t="str">
        <f>CONCATENATE(F7415,G7415,H7415,I7415,J7415)</f>
        <v>in_f &lt;- "C:/NGS/save/F2_Adap-0.fastq"</v>
      </c>
    </row>
    <row r="7416" spans="1:18" x14ac:dyDescent="0.15">
      <c r="A7416" s="15">
        <v>7415</v>
      </c>
      <c r="B7416" s="11">
        <v>169</v>
      </c>
      <c r="C7416" s="11">
        <v>19</v>
      </c>
      <c r="D7416" s="20" t="str">
        <f>L7416</f>
        <v>out_f &lt;- "C:/NGS/save/F2_Adap-1.fastq"</v>
      </c>
      <c r="F7416" t="s">
        <v>15</v>
      </c>
      <c r="G7416" t="str">
        <f>'1. Input and Output files list'!$E$6</f>
        <v>C:/NGS/save/</v>
      </c>
      <c r="H7416" t="s">
        <v>86</v>
      </c>
      <c r="L7416" t="str">
        <f>CONCATENATE(F7416,G7416,H7416)</f>
        <v>out_f &lt;- "C:/NGS/save/F2_Adap-1.fastq"</v>
      </c>
    </row>
    <row r="7417" spans="1:18" x14ac:dyDescent="0.15">
      <c r="A7417" s="15">
        <v>7416</v>
      </c>
      <c r="B7417" s="11">
        <v>169</v>
      </c>
      <c r="C7417" s="11">
        <v>20</v>
      </c>
      <c r="D7417" s="20" t="str">
        <f>L7417</f>
        <v>param_adapter &lt;- "CATGAGATCGGAAGAGCGTCGTGTAGGGAAAGAGTGT"  #Adapter sequence 1</v>
      </c>
      <c r="F7417" s="11" t="s">
        <v>44</v>
      </c>
      <c r="G7417" s="11" t="str">
        <f>'1. Input and Output files list'!$E$64</f>
        <v>CATGAGATCGGAAGAGCGTCGTGTAGGGAAAGAGTGT</v>
      </c>
      <c r="H7417" s="11" t="s">
        <v>46</v>
      </c>
      <c r="L7417" t="str">
        <f>CONCATENATE(F7417,G7417,H7417)</f>
        <v>param_adapter &lt;- "CATGAGATCGGAAGAGCGTCGTGTAGGGAAAGAGTGT"  #Adapter sequence 1</v>
      </c>
    </row>
    <row r="7418" spans="1:18" x14ac:dyDescent="0.15">
      <c r="A7418" s="15">
        <v>7417</v>
      </c>
      <c r="B7418" s="11">
        <v>169</v>
      </c>
      <c r="C7418" s="11">
        <v>21</v>
      </c>
      <c r="D7418" s="20" t="s">
        <v>28</v>
      </c>
    </row>
    <row r="7419" spans="1:18" x14ac:dyDescent="0.15">
      <c r="A7419" s="15">
        <v>7418</v>
      </c>
      <c r="B7419" s="11">
        <v>169</v>
      </c>
      <c r="C7419" s="11">
        <v>22</v>
      </c>
      <c r="D7419" s="20" t="str">
        <f>L7419</f>
        <v>in_f &lt;- "C:/NGS/save/F2_Adap-1.fastq"</v>
      </c>
      <c r="F7419" t="s">
        <v>12</v>
      </c>
      <c r="G7419" t="str">
        <f>'1. Input and Output files list'!$E$6</f>
        <v>C:/NGS/save/</v>
      </c>
      <c r="H7419" t="s">
        <v>86</v>
      </c>
      <c r="J7419" s="15"/>
      <c r="L7419" t="str">
        <f>CONCATENATE(F7419,G7419,H7419)</f>
        <v>in_f &lt;- "C:/NGS/save/F2_Adap-1.fastq"</v>
      </c>
    </row>
    <row r="7420" spans="1:18" x14ac:dyDescent="0.15">
      <c r="A7420" s="15">
        <v>7419</v>
      </c>
      <c r="B7420" s="11">
        <v>169</v>
      </c>
      <c r="C7420" s="11">
        <v>23</v>
      </c>
      <c r="D7420" s="20" t="str">
        <f>L7420</f>
        <v>out_f &lt;- "C:/NGS/save/F2_Adap-2.fastq"</v>
      </c>
      <c r="F7420" t="s">
        <v>15</v>
      </c>
      <c r="G7420" t="str">
        <f>'1. Input and Output files list'!$E$6</f>
        <v>C:/NGS/save/</v>
      </c>
      <c r="H7420" t="s">
        <v>87</v>
      </c>
      <c r="L7420" t="str">
        <f>CONCATENATE(F7420,G7420,H7420)</f>
        <v>out_f &lt;- "C:/NGS/save/F2_Adap-2.fastq"</v>
      </c>
    </row>
    <row r="7421" spans="1:18" x14ac:dyDescent="0.15">
      <c r="A7421" s="15">
        <v>7420</v>
      </c>
      <c r="B7421" s="11">
        <v>169</v>
      </c>
      <c r="C7421" s="11">
        <v>24</v>
      </c>
      <c r="D7421" s="20" t="str">
        <f>L7421</f>
        <v>param_adapter &lt;- "TAAGATCGGAAGAGCACACGTCTGAACTCCAGTCAC"  #Adapter sequence 2</v>
      </c>
      <c r="F7421" s="11" t="s">
        <v>44</v>
      </c>
      <c r="G7421" s="15" t="str">
        <f>'1. Input and Output files list'!$E$65</f>
        <v>TAAGATCGGAAGAGCACACGTCTGAACTCCAGTCAC</v>
      </c>
      <c r="H7421" s="11" t="s">
        <v>47</v>
      </c>
      <c r="L7421" t="str">
        <f>CONCATENATE(F7421,G7421,H7421)</f>
        <v>param_adapter &lt;- "TAAGATCGGAAGAGCACACGTCTGAACTCCAGTCAC"  #Adapter sequence 2</v>
      </c>
    </row>
    <row r="7422" spans="1:18" x14ac:dyDescent="0.15">
      <c r="A7422" s="15">
        <v>7421</v>
      </c>
      <c r="B7422" s="11">
        <v>169</v>
      </c>
      <c r="C7422" s="11">
        <v>25</v>
      </c>
      <c r="D7422" s="20" t="s">
        <v>29</v>
      </c>
    </row>
    <row r="7423" spans="1:18" x14ac:dyDescent="0.15">
      <c r="A7423" s="15">
        <v>7422</v>
      </c>
      <c r="B7423" s="11">
        <v>169</v>
      </c>
      <c r="C7423" s="11">
        <v>26</v>
      </c>
      <c r="D7423" s="20" t="str">
        <f>L7423</f>
        <v>in_f &lt;- "C:/NGS/save/F2_Adap-2.fastq"</v>
      </c>
      <c r="F7423" t="s">
        <v>12</v>
      </c>
      <c r="G7423" t="str">
        <f>'1. Input and Output files list'!$E$6</f>
        <v>C:/NGS/save/</v>
      </c>
      <c r="H7423" t="s">
        <v>87</v>
      </c>
      <c r="L7423" t="str">
        <f>CONCATENATE(F7423,G7423,H7423)</f>
        <v>in_f &lt;- "C:/NGS/save/F2_Adap-2.fastq"</v>
      </c>
    </row>
    <row r="7424" spans="1:18" x14ac:dyDescent="0.15">
      <c r="A7424" s="15">
        <v>7423</v>
      </c>
      <c r="B7424" s="11">
        <v>169</v>
      </c>
      <c r="C7424" s="11">
        <v>27</v>
      </c>
      <c r="D7424" s="20" t="str">
        <f>L7424</f>
        <v>out_f &lt;- "C:/NGS/save/F2_Adap-3.fastq"</v>
      </c>
      <c r="F7424" t="s">
        <v>15</v>
      </c>
      <c r="G7424" t="str">
        <f>'1. Input and Output files list'!$E$6</f>
        <v>C:/NGS/save/</v>
      </c>
      <c r="H7424" t="s">
        <v>88</v>
      </c>
      <c r="L7424" t="str">
        <f>CONCATENATE(F7424,G7424,H7424)</f>
        <v>out_f &lt;- "C:/NGS/save/F2_Adap-3.fastq"</v>
      </c>
    </row>
    <row r="7425" spans="1:20" x14ac:dyDescent="0.15">
      <c r="A7425" s="15">
        <v>7424</v>
      </c>
      <c r="B7425" s="11">
        <v>169</v>
      </c>
      <c r="C7425" s="11">
        <v>28</v>
      </c>
      <c r="D7425" s="20" t="str">
        <f>L7425</f>
        <v>param_adapter &lt;- "TAAGATCGGAAGAGCGTCGTGTAGGGAAAGAGTGT"  #Adapter sequence 3</v>
      </c>
      <c r="F7425" s="15" t="s">
        <v>44</v>
      </c>
      <c r="G7425" t="str">
        <f>'1. Input and Output files list'!$E$66</f>
        <v>TAAGATCGGAAGAGCGTCGTGTAGGGAAAGAGTGT</v>
      </c>
      <c r="H7425" s="15" t="s">
        <v>49</v>
      </c>
      <c r="L7425" t="str">
        <f>CONCATENATE(F7425,G7425,H7425)</f>
        <v>param_adapter &lt;- "TAAGATCGGAAGAGCGTCGTGTAGGGAAAGAGTGT"  #Adapter sequence 3</v>
      </c>
    </row>
    <row r="7426" spans="1:20" x14ac:dyDescent="0.15">
      <c r="A7426" s="15">
        <v>7425</v>
      </c>
      <c r="B7426" s="11">
        <v>169</v>
      </c>
      <c r="C7426" s="11">
        <v>29</v>
      </c>
      <c r="D7426" s="20" t="s">
        <v>30</v>
      </c>
    </row>
    <row r="7427" spans="1:20" x14ac:dyDescent="0.15">
      <c r="A7427" s="15">
        <v>7426</v>
      </c>
      <c r="B7427" s="11">
        <v>169</v>
      </c>
      <c r="C7427" s="11">
        <v>30</v>
      </c>
      <c r="D7427" s="20" t="str">
        <f>L7427</f>
        <v>in_f &lt;- "C:/NGS/save/F2_Adap-3.fastq"</v>
      </c>
      <c r="F7427" t="s">
        <v>12</v>
      </c>
      <c r="G7427" t="str">
        <f>'1. Input and Output files list'!$E$6</f>
        <v>C:/NGS/save/</v>
      </c>
      <c r="H7427" t="s">
        <v>88</v>
      </c>
      <c r="L7427" t="str">
        <f>CONCATENATE(F7427,G7427,H7427)</f>
        <v>in_f &lt;- "C:/NGS/save/F2_Adap-3.fastq"</v>
      </c>
    </row>
    <row r="7428" spans="1:20" x14ac:dyDescent="0.15">
      <c r="A7428" s="15">
        <v>7427</v>
      </c>
      <c r="B7428" s="11">
        <v>169</v>
      </c>
      <c r="C7428" s="11">
        <v>31</v>
      </c>
      <c r="D7428" s="20" t="str">
        <f>L7428</f>
        <v>out_f &lt;- "C:/NGS/save/AdapterTrim_.fastq"</v>
      </c>
      <c r="F7428" t="s">
        <v>36</v>
      </c>
      <c r="G7428" t="str">
        <f>'1. Input and Output files list'!$E$6</f>
        <v>C:/NGS/save/</v>
      </c>
      <c r="H7428" t="s">
        <v>38</v>
      </c>
      <c r="I7428" t="str">
        <f>'1. Input and Output files list'!$I$416</f>
        <v>.fastq</v>
      </c>
      <c r="J7428" t="s">
        <v>16</v>
      </c>
      <c r="L7428" t="str">
        <f>CONCATENATE(F7428,G7428,H7428,I7428,J7428)</f>
        <v>out_f &lt;- "C:/NGS/save/AdapterTrim_.fastq"</v>
      </c>
    </row>
    <row r="7429" spans="1:20" x14ac:dyDescent="0.15">
      <c r="A7429" s="15">
        <v>7428</v>
      </c>
      <c r="B7429" s="11">
        <v>169</v>
      </c>
      <c r="C7429" s="11">
        <v>32</v>
      </c>
      <c r="D7429" s="20" t="str">
        <f>L7429</f>
        <v>param_adapter &lt;- "CATGAGATCGGAAGAGCACACGTCTGAACTCCAGTCAC"  #Adapter sequence 4</v>
      </c>
      <c r="F7429" t="s">
        <v>44</v>
      </c>
      <c r="G7429" t="str">
        <f>'1. Input and Output files list'!$E$67</f>
        <v>CATGAGATCGGAAGAGCACACGTCTGAACTCCAGTCAC</v>
      </c>
      <c r="H7429" t="s">
        <v>51</v>
      </c>
      <c r="L7429" t="str">
        <f>CONCATENATE(F7429,G7429,H7429)</f>
        <v>param_adapter &lt;- "CATGAGATCGGAAGAGCACACGTCTGAACTCCAGTCAC"  #Adapter sequence 4</v>
      </c>
    </row>
    <row r="7430" spans="1:20" x14ac:dyDescent="0.15">
      <c r="A7430" s="15">
        <v>7429</v>
      </c>
      <c r="B7430" s="11">
        <v>169</v>
      </c>
      <c r="C7430" s="11">
        <v>33</v>
      </c>
      <c r="D7430" s="20" t="s">
        <v>31</v>
      </c>
    </row>
    <row r="7431" spans="1:20" x14ac:dyDescent="0.15">
      <c r="A7431" s="15">
        <v>7430</v>
      </c>
      <c r="B7431" s="11">
        <v>169</v>
      </c>
      <c r="C7431" s="11">
        <v>34</v>
      </c>
      <c r="D7431" s="20" t="s">
        <v>32</v>
      </c>
    </row>
    <row r="7432" spans="1:20" x14ac:dyDescent="0.15">
      <c r="A7432" s="15">
        <v>7431</v>
      </c>
      <c r="B7432" s="11">
        <v>169</v>
      </c>
      <c r="C7432" s="11">
        <v>35</v>
      </c>
      <c r="D7432" s="20" t="str">
        <f>L7432</f>
        <v>write.csv(res, "C:/NGS/save/.fastq.csv")</v>
      </c>
      <c r="F7432" t="s">
        <v>35</v>
      </c>
      <c r="G7432" t="str">
        <f>'1. Input and Output files list'!$E$6</f>
        <v>C:/NGS/save/</v>
      </c>
      <c r="H7432" t="str">
        <f>'1. Input and Output files list'!$I$416</f>
        <v>.fastq</v>
      </c>
      <c r="I7432" t="s">
        <v>34</v>
      </c>
      <c r="L7432" t="str">
        <f>CONCATENATE(F7432,G7432,H7432,I7432)</f>
        <v>write.csv(res, "C:/NGS/save/.fastq.csv")</v>
      </c>
    </row>
    <row r="7433" spans="1:20" x14ac:dyDescent="0.15">
      <c r="A7433" s="15">
        <v>7432</v>
      </c>
      <c r="B7433" s="11">
        <v>169</v>
      </c>
      <c r="C7433" s="11">
        <v>36</v>
      </c>
      <c r="D7433" s="20" t="str">
        <f>L7433</f>
        <v>system.time(fastq &lt;- fread("C:/NGS/save/AdapterTrim_.fastq", header=F, sep="\t", na.strings="NA", strip.white=TRUE, verbose=TRUE))</v>
      </c>
      <c r="F7433" t="s">
        <v>92</v>
      </c>
      <c r="G7433" t="str">
        <f>'1. Input and Output files list'!$E$6</f>
        <v>C:/NGS/save/</v>
      </c>
      <c r="H7433" t="s">
        <v>38</v>
      </c>
      <c r="I7433" t="str">
        <f>'1. Input and Output files list'!$I$416</f>
        <v>.fastq</v>
      </c>
      <c r="J7433" t="s">
        <v>20</v>
      </c>
      <c r="L7433" t="str">
        <f>CONCATENATE(F7433,G7433,H7433,I7433,J7433)</f>
        <v>system.time(fastq &lt;- fread("C:/NGS/save/AdapterTrim_.fastq", header=F, sep="\t", na.strings="NA", strip.white=TRUE, verbose=TRUE))</v>
      </c>
    </row>
    <row r="7434" spans="1:20" x14ac:dyDescent="0.15">
      <c r="A7434" s="15">
        <v>7433</v>
      </c>
      <c r="B7434" s="11">
        <v>169</v>
      </c>
      <c r="C7434" s="11">
        <v>37</v>
      </c>
      <c r="D7434" s="20" t="str">
        <f>T7434</f>
        <v>file.remove("C:/NGS/save/AdapterTrim_.fastq","C:/NGS/save/F2_Adap-0.fastq","C:/NGS/save/F2_Adap-1.fastq","C:/NGS/save/F2_Adap-2.fastq","C:/NGS/save/F2_Adap-3.fastq")</v>
      </c>
      <c r="F7434" t="s">
        <v>11</v>
      </c>
      <c r="G7434" t="str">
        <f>'1. Input and Output files list'!$E$6</f>
        <v>C:/NGS/save/</v>
      </c>
      <c r="H7434" t="s">
        <v>38</v>
      </c>
      <c r="I7434" t="str">
        <f>'1. Input and Output files list'!$I$416</f>
        <v>.fastq</v>
      </c>
      <c r="J7434" t="s">
        <v>852</v>
      </c>
      <c r="K7434" t="str">
        <f>'1. Input and Output files list'!$E$6</f>
        <v>C:/NGS/save/</v>
      </c>
      <c r="L7434" t="s">
        <v>851</v>
      </c>
      <c r="M7434" t="str">
        <f>'1. Input and Output files list'!$E$6</f>
        <v>C:/NGS/save/</v>
      </c>
      <c r="N7434" t="s">
        <v>89</v>
      </c>
      <c r="O7434" t="str">
        <f>'1. Input and Output files list'!$E$6</f>
        <v>C:/NGS/save/</v>
      </c>
      <c r="P7434" t="s">
        <v>90</v>
      </c>
      <c r="Q7434" t="str">
        <f>'1. Input and Output files list'!$E$6</f>
        <v>C:/NGS/save/</v>
      </c>
      <c r="R7434" t="s">
        <v>91</v>
      </c>
      <c r="T7434" t="str">
        <f>CONCATENATE(F7434,G7434,H7434,I7434,J7434,K7434,L7434,M7434,N7434,O7434,P7434,Q7434,R7434)</f>
        <v>file.remove("C:/NGS/save/AdapterTrim_.fastq","C:/NGS/save/F2_Adap-0.fastq","C:/NGS/save/F2_Adap-1.fastq","C:/NGS/save/F2_Adap-2.fastq","C:/NGS/save/F2_Adap-3.fastq")</v>
      </c>
    </row>
    <row r="7435" spans="1:20" x14ac:dyDescent="0.15">
      <c r="A7435" s="15">
        <v>7434</v>
      </c>
      <c r="B7435" s="11">
        <v>169</v>
      </c>
      <c r="C7435" s="11">
        <v>38</v>
      </c>
      <c r="D7435" s="20" t="s">
        <v>93</v>
      </c>
    </row>
    <row r="7436" spans="1:20" x14ac:dyDescent="0.15">
      <c r="A7436" s="15">
        <v>7435</v>
      </c>
      <c r="B7436" s="11">
        <v>169</v>
      </c>
      <c r="C7436" s="11">
        <v>39</v>
      </c>
      <c r="D7436" s="20" t="s">
        <v>2</v>
      </c>
    </row>
    <row r="7437" spans="1:20" x14ac:dyDescent="0.15">
      <c r="A7437" s="15">
        <v>7436</v>
      </c>
      <c r="B7437" s="11">
        <v>169</v>
      </c>
      <c r="C7437" s="11">
        <v>40</v>
      </c>
      <c r="D7437" s="20" t="str">
        <f>K7437</f>
        <v>system.time(write.csv(RADtag, file="C:/NGS/save/.tagcount", row.names = F))</v>
      </c>
      <c r="F7437" t="s">
        <v>164</v>
      </c>
      <c r="G7437" t="str">
        <f>'1. Input and Output files list'!$E$6</f>
        <v>C:/NGS/save/</v>
      </c>
      <c r="H7437" t="str">
        <f>'1. Input and Output files list'!$J$416</f>
        <v>.tagcount</v>
      </c>
      <c r="I7437" t="s">
        <v>210</v>
      </c>
      <c r="K7437" t="str">
        <f>CONCATENATE(F7437,G7437,H7437,I7437)</f>
        <v>system.time(write.csv(RADtag, file="C:/NGS/save/.tagcount", row.names = F))</v>
      </c>
    </row>
    <row r="7438" spans="1:20" x14ac:dyDescent="0.15">
      <c r="A7438" s="15">
        <v>7437</v>
      </c>
      <c r="B7438" s="11">
        <v>169</v>
      </c>
      <c r="C7438" s="11">
        <v>41</v>
      </c>
      <c r="D7438" s="20" t="str">
        <f>L7438</f>
        <v>file.remove("C:/NGS/save/.fastq")</v>
      </c>
      <c r="F7438" t="s">
        <v>97</v>
      </c>
      <c r="G7438" t="s">
        <v>13</v>
      </c>
      <c r="H7438" t="str">
        <f>'1. Input and Output files list'!$E$6</f>
        <v>C:/NGS/save/</v>
      </c>
      <c r="I7438" t="str">
        <f>'1. Input and Output files list'!$I$416</f>
        <v>.fastq</v>
      </c>
      <c r="J7438" s="7" t="s">
        <v>16</v>
      </c>
      <c r="K7438" t="s">
        <v>52</v>
      </c>
      <c r="L7438" t="str">
        <f>CONCATENATE(F7438,G7438,H7438,I7438,J7438,K7438)</f>
        <v>file.remove("C:/NGS/save/.fastq")</v>
      </c>
    </row>
    <row r="7439" spans="1:20" x14ac:dyDescent="0.15">
      <c r="A7439" s="15">
        <v>7438</v>
      </c>
      <c r="B7439" s="11">
        <v>169</v>
      </c>
      <c r="C7439" s="11">
        <v>42</v>
      </c>
      <c r="D7439" s="20" t="s">
        <v>170</v>
      </c>
    </row>
    <row r="7440" spans="1:20" x14ac:dyDescent="0.15">
      <c r="A7440" s="15">
        <v>7439</v>
      </c>
      <c r="B7440" s="11">
        <v>169</v>
      </c>
      <c r="C7440" s="11">
        <v>43</v>
      </c>
      <c r="D7440" s="20" t="str">
        <f>L7440</f>
        <v>system.time(write.csv(RAD_1over, file="C:/NGS/save/.tagcount1over", row.names = F))</v>
      </c>
      <c r="F7440" s="10" t="s">
        <v>171</v>
      </c>
      <c r="G7440" t="str">
        <f>'1. Input and Output files list'!$E$6</f>
        <v>C:/NGS/save/</v>
      </c>
      <c r="H7440" s="10" t="str">
        <f>'1. Input and Output files list'!$K$416</f>
        <v>.tagcount1over</v>
      </c>
      <c r="I7440" s="10" t="s">
        <v>210</v>
      </c>
      <c r="L7440" t="str">
        <f>CONCATENATE(F7440,G7440,H7440,I7440)</f>
        <v>system.time(write.csv(RAD_1over, file="C:/NGS/save/.tagcount1over", row.names = F))</v>
      </c>
    </row>
    <row r="7441" spans="1:18" x14ac:dyDescent="0.15">
      <c r="A7441" s="15">
        <v>7440</v>
      </c>
      <c r="B7441" s="11">
        <v>169</v>
      </c>
      <c r="C7441" s="11">
        <v>44</v>
      </c>
      <c r="D7441" s="20" t="s">
        <v>1073</v>
      </c>
    </row>
    <row r="7442" spans="1:18" x14ac:dyDescent="0.15">
      <c r="A7442" s="15">
        <v>7441</v>
      </c>
      <c r="B7442" s="11">
        <v>170</v>
      </c>
      <c r="C7442" s="11">
        <v>1</v>
      </c>
      <c r="D7442" s="20" t="str">
        <f>L7442</f>
        <v>in_f &lt;- c("0", "0")</v>
      </c>
      <c r="F7442" t="s">
        <v>3</v>
      </c>
      <c r="G7442">
        <f>'1. Input and Output files list'!$E$418</f>
        <v>0</v>
      </c>
      <c r="H7442" t="s">
        <v>10</v>
      </c>
      <c r="I7442">
        <f>'1. Input and Output files list'!$E$419</f>
        <v>0</v>
      </c>
      <c r="J7442" s="15" t="s">
        <v>4</v>
      </c>
      <c r="L7442" t="str">
        <f>CONCATENATE(F7442,G7442,H7442,I7442,J7442)</f>
        <v>in_f &lt;- c("0", "0")</v>
      </c>
    </row>
    <row r="7443" spans="1:18" x14ac:dyDescent="0.15">
      <c r="A7443" s="15">
        <v>7442</v>
      </c>
      <c r="B7443" s="11">
        <v>170</v>
      </c>
      <c r="C7443" s="11">
        <v>2</v>
      </c>
      <c r="D7443" s="20" t="str">
        <f>L7443</f>
        <v>out_f &lt;- "C:/NGS/save/.fastq"</v>
      </c>
      <c r="F7443" t="s">
        <v>95</v>
      </c>
      <c r="G7443" t="s">
        <v>13</v>
      </c>
      <c r="H7443" t="str">
        <f>'1. Input and Output files list'!$E$6</f>
        <v>C:/NGS/save/</v>
      </c>
      <c r="I7443" t="str">
        <f>'1. Input and Output files list'!$I$418</f>
        <v>.fastq</v>
      </c>
      <c r="J7443" s="7" t="s">
        <v>16</v>
      </c>
      <c r="L7443" t="str">
        <f>CONCATENATE(F7443,G7443,H7443,I7443,J7443)</f>
        <v>out_f &lt;- "C:/NGS/save/.fastq"</v>
      </c>
    </row>
    <row r="7444" spans="1:18" x14ac:dyDescent="0.15">
      <c r="A7444" s="15">
        <v>7443</v>
      </c>
      <c r="B7444" s="11">
        <v>170</v>
      </c>
      <c r="C7444" s="11">
        <v>3</v>
      </c>
      <c r="D7444" s="20" t="str">
        <f>L7444</f>
        <v>param_trim &lt;- 0</v>
      </c>
      <c r="F7444" s="15" t="s">
        <v>163</v>
      </c>
      <c r="G7444">
        <f>'1. Input and Output files list'!$H$418</f>
        <v>0</v>
      </c>
      <c r="H7444" s="15"/>
      <c r="I7444" s="15"/>
      <c r="L7444" t="str">
        <f>CONCATENATE(F7444,G7444)</f>
        <v>param_trim &lt;- 0</v>
      </c>
    </row>
    <row r="7445" spans="1:18" x14ac:dyDescent="0.15">
      <c r="A7445" s="15">
        <v>7444</v>
      </c>
      <c r="B7445" s="11">
        <v>170</v>
      </c>
      <c r="C7445" s="11">
        <v>4</v>
      </c>
      <c r="D7445" s="20" t="s">
        <v>21</v>
      </c>
    </row>
    <row r="7446" spans="1:18" x14ac:dyDescent="0.15">
      <c r="A7446" s="15">
        <v>7445</v>
      </c>
      <c r="B7446" s="11">
        <v>170</v>
      </c>
      <c r="C7446" s="11">
        <v>5</v>
      </c>
      <c r="D7446" s="20" t="s">
        <v>22</v>
      </c>
      <c r="J7446" s="15"/>
    </row>
    <row r="7447" spans="1:18" x14ac:dyDescent="0.15">
      <c r="A7447" s="15">
        <v>7446</v>
      </c>
      <c r="B7447" s="11">
        <v>170</v>
      </c>
      <c r="C7447" s="11">
        <v>6</v>
      </c>
      <c r="D7447" s="20" t="s">
        <v>23</v>
      </c>
    </row>
    <row r="7448" spans="1:18" x14ac:dyDescent="0.15">
      <c r="A7448" s="15">
        <v>7447</v>
      </c>
      <c r="B7448" s="11">
        <v>170</v>
      </c>
      <c r="C7448" s="11">
        <v>7</v>
      </c>
      <c r="D7448" s="20" t="str">
        <f>L7448</f>
        <v>hoge1 &lt;- DNAStringSet(sread(fastq), start=1, end=hoge)</v>
      </c>
      <c r="F7448" t="s">
        <v>166</v>
      </c>
      <c r="G7448">
        <f>'1. Input and Output files list'!$G$418+1</f>
        <v>1</v>
      </c>
      <c r="H7448" t="s">
        <v>26</v>
      </c>
      <c r="L7448" t="str">
        <f>CONCATENATE(F7448,G7448,H7448)</f>
        <v>hoge1 &lt;- DNAStringSet(sread(fastq), start=1, end=hoge)</v>
      </c>
    </row>
    <row r="7449" spans="1:18" x14ac:dyDescent="0.15">
      <c r="A7449" s="15">
        <v>7448</v>
      </c>
      <c r="B7449" s="11">
        <v>170</v>
      </c>
      <c r="C7449" s="11">
        <v>8</v>
      </c>
      <c r="D7449" s="20" t="str">
        <f>L7449</f>
        <v>hoge2 &lt;- BStringSet(quality(quality(fastq)), start=1, end=hoge)</v>
      </c>
      <c r="F7449" t="s">
        <v>167</v>
      </c>
      <c r="G7449">
        <f>'1. Input and Output files list'!$G$418+1</f>
        <v>1</v>
      </c>
      <c r="H7449" t="s">
        <v>26</v>
      </c>
      <c r="L7449" t="str">
        <f>CONCATENATE(F7449,G7449,H7449)</f>
        <v>hoge2 &lt;- BStringSet(quality(quality(fastq)), start=1, end=hoge)</v>
      </c>
    </row>
    <row r="7450" spans="1:18" x14ac:dyDescent="0.15">
      <c r="A7450" s="15">
        <v>7449</v>
      </c>
      <c r="B7450" s="11">
        <v>170</v>
      </c>
      <c r="C7450" s="11">
        <v>9</v>
      </c>
      <c r="D7450" s="20" t="s">
        <v>24</v>
      </c>
    </row>
    <row r="7451" spans="1:18" x14ac:dyDescent="0.15">
      <c r="A7451" s="15">
        <v>7450</v>
      </c>
      <c r="B7451" s="11">
        <v>170</v>
      </c>
      <c r="C7451" s="11">
        <v>10</v>
      </c>
      <c r="D7451" s="20" t="s">
        <v>96</v>
      </c>
    </row>
    <row r="7452" spans="1:18" x14ac:dyDescent="0.15">
      <c r="A7452" s="15">
        <v>7451</v>
      </c>
      <c r="B7452" s="11">
        <v>170</v>
      </c>
      <c r="C7452" s="11">
        <v>11</v>
      </c>
      <c r="D7452" s="53" t="str">
        <f>R7452</f>
        <v>param1 &lt;- 35</v>
      </c>
      <c r="F7452" t="s">
        <v>843</v>
      </c>
      <c r="G7452">
        <f>'1. Input and Output files list'!$E$32</f>
        <v>35</v>
      </c>
      <c r="R7452" t="str">
        <f>CONCATENATE(F7452,G7452,H7452)</f>
        <v>param1 &lt;- 35</v>
      </c>
    </row>
    <row r="7453" spans="1:18" x14ac:dyDescent="0.15">
      <c r="A7453" s="15">
        <v>7452</v>
      </c>
      <c r="B7453" s="11">
        <v>170</v>
      </c>
      <c r="C7453" s="11">
        <v>12</v>
      </c>
      <c r="D7453" s="53" t="str">
        <f>R7453</f>
        <v>param2 &lt;- 0.1</v>
      </c>
      <c r="F7453" t="s">
        <v>844</v>
      </c>
      <c r="G7453">
        <f>'1. Input and Output files list'!$E$34</f>
        <v>0.1</v>
      </c>
      <c r="R7453" t="str">
        <f>CONCATENATE(F7453,G7453,H7453)</f>
        <v>param2 &lt;- 0.1</v>
      </c>
    </row>
    <row r="7454" spans="1:18" x14ac:dyDescent="0.15">
      <c r="A7454" s="15">
        <v>7453</v>
      </c>
      <c r="B7454" s="11">
        <v>170</v>
      </c>
      <c r="C7454" s="11">
        <v>13</v>
      </c>
      <c r="D7454" s="53" t="str">
        <f>R7454</f>
        <v>fastq &lt;- readFastq("C:/NGS/save/.fastq")</v>
      </c>
      <c r="F7454" t="s">
        <v>845</v>
      </c>
      <c r="G7454" t="str">
        <f>'1. Input and Output files list'!$E$6</f>
        <v>C:/NGS/save/</v>
      </c>
      <c r="H7454" s="5" t="str">
        <f>'1. Input and Output files list'!$I$418</f>
        <v>.fastq</v>
      </c>
      <c r="I7454" t="s">
        <v>4</v>
      </c>
      <c r="J7454">
        <v>170</v>
      </c>
      <c r="R7454" t="str">
        <f>CONCATENATE(F7454,G7454,H7454,I7454)</f>
        <v>fastq &lt;- readFastq("C:/NGS/save/.fastq")</v>
      </c>
    </row>
    <row r="7455" spans="1:18" x14ac:dyDescent="0.15">
      <c r="A7455" s="15">
        <v>7454</v>
      </c>
      <c r="B7455" s="11">
        <v>170</v>
      </c>
      <c r="C7455" s="11">
        <v>14</v>
      </c>
      <c r="D7455" s="53" t="s">
        <v>840</v>
      </c>
    </row>
    <row r="7456" spans="1:18" x14ac:dyDescent="0.15">
      <c r="A7456" s="15">
        <v>7455</v>
      </c>
      <c r="B7456" s="11">
        <v>170</v>
      </c>
      <c r="C7456" s="11">
        <v>15</v>
      </c>
      <c r="D7456" s="53" t="s">
        <v>841</v>
      </c>
    </row>
    <row r="7457" spans="1:12" x14ac:dyDescent="0.15">
      <c r="A7457" s="15">
        <v>7456</v>
      </c>
      <c r="B7457" s="11">
        <v>170</v>
      </c>
      <c r="C7457" s="11">
        <v>16</v>
      </c>
      <c r="D7457" s="53" t="s">
        <v>842</v>
      </c>
      <c r="H7457" s="15"/>
      <c r="I7457" s="15"/>
    </row>
    <row r="7458" spans="1:12" x14ac:dyDescent="0.15">
      <c r="A7458" s="15">
        <v>7457</v>
      </c>
      <c r="B7458" s="11">
        <v>170</v>
      </c>
      <c r="C7458" s="11">
        <v>17</v>
      </c>
      <c r="D7458" s="20" t="str">
        <f>L7458</f>
        <v xml:space="preserve">writeFastq(fastq, "C:/NGS/save/F2_Adap-0.fastq", compress=F)   </v>
      </c>
      <c r="F7458" t="s">
        <v>847</v>
      </c>
      <c r="G7458" t="str">
        <f>'1. Input and Output files list'!$E$6</f>
        <v>C:/NGS/save/</v>
      </c>
      <c r="H7458" t="s">
        <v>850</v>
      </c>
      <c r="L7458" t="str">
        <f>CONCATENATE(F7458,G7458,H7458,I7458,J7458)</f>
        <v xml:space="preserve">writeFastq(fastq, "C:/NGS/save/F2_Adap-0.fastq", compress=F)   </v>
      </c>
    </row>
    <row r="7459" spans="1:12" x14ac:dyDescent="0.15">
      <c r="A7459" s="15">
        <v>7458</v>
      </c>
      <c r="B7459" s="11">
        <v>170</v>
      </c>
      <c r="C7459" s="11">
        <v>18</v>
      </c>
      <c r="D7459" s="20" t="str">
        <f>L7459</f>
        <v>in_f &lt;- "C:/NGS/save/F2_Adap-0.fastq"</v>
      </c>
      <c r="F7459" t="s">
        <v>14</v>
      </c>
      <c r="G7459" t="s">
        <v>13</v>
      </c>
      <c r="H7459" t="str">
        <f>'1. Input and Output files list'!$E$6</f>
        <v>C:/NGS/save/</v>
      </c>
      <c r="I7459" t="s">
        <v>849</v>
      </c>
      <c r="J7459" s="7"/>
      <c r="L7459" t="str">
        <f>CONCATENATE(F7459,G7459,H7459,I7459,J7459)</f>
        <v>in_f &lt;- "C:/NGS/save/F2_Adap-0.fastq"</v>
      </c>
    </row>
    <row r="7460" spans="1:12" x14ac:dyDescent="0.15">
      <c r="A7460" s="15">
        <v>7459</v>
      </c>
      <c r="B7460" s="11">
        <v>170</v>
      </c>
      <c r="C7460" s="11">
        <v>19</v>
      </c>
      <c r="D7460" s="20" t="str">
        <f>L7460</f>
        <v>out_f &lt;- "C:/NGS/save/F2_Adap-1.fastq"</v>
      </c>
      <c r="F7460" t="s">
        <v>15</v>
      </c>
      <c r="G7460" t="str">
        <f>'1. Input and Output files list'!$E$6</f>
        <v>C:/NGS/save/</v>
      </c>
      <c r="H7460" t="s">
        <v>86</v>
      </c>
      <c r="L7460" t="str">
        <f>CONCATENATE(F7460,G7460,H7460)</f>
        <v>out_f &lt;- "C:/NGS/save/F2_Adap-1.fastq"</v>
      </c>
    </row>
    <row r="7461" spans="1:12" x14ac:dyDescent="0.15">
      <c r="A7461" s="15">
        <v>7460</v>
      </c>
      <c r="B7461" s="11">
        <v>170</v>
      </c>
      <c r="C7461" s="11">
        <v>20</v>
      </c>
      <c r="D7461" s="20" t="str">
        <f>L7461</f>
        <v>param_adapter &lt;- "CATGAGATCGGAAGAGCGTCGTGTAGGGAAAGAGTGT"  #Adapter sequence 1</v>
      </c>
      <c r="F7461" s="11" t="s">
        <v>44</v>
      </c>
      <c r="G7461" s="11" t="str">
        <f>'1. Input and Output files list'!$E$64</f>
        <v>CATGAGATCGGAAGAGCGTCGTGTAGGGAAAGAGTGT</v>
      </c>
      <c r="H7461" s="11" t="s">
        <v>46</v>
      </c>
      <c r="L7461" t="str">
        <f>CONCATENATE(F7461,G7461,H7461)</f>
        <v>param_adapter &lt;- "CATGAGATCGGAAGAGCGTCGTGTAGGGAAAGAGTGT"  #Adapter sequence 1</v>
      </c>
    </row>
    <row r="7462" spans="1:12" x14ac:dyDescent="0.15">
      <c r="A7462" s="15">
        <v>7461</v>
      </c>
      <c r="B7462" s="11">
        <v>170</v>
      </c>
      <c r="C7462" s="11">
        <v>21</v>
      </c>
      <c r="D7462" s="20" t="s">
        <v>28</v>
      </c>
      <c r="J7462" s="15"/>
    </row>
    <row r="7463" spans="1:12" x14ac:dyDescent="0.15">
      <c r="A7463" s="15">
        <v>7462</v>
      </c>
      <c r="B7463" s="11">
        <v>170</v>
      </c>
      <c r="C7463" s="11">
        <v>22</v>
      </c>
      <c r="D7463" s="20" t="str">
        <f>L7463</f>
        <v>in_f &lt;- "C:/NGS/save/F2_Adap-1.fastq"</v>
      </c>
      <c r="F7463" t="s">
        <v>12</v>
      </c>
      <c r="G7463" t="str">
        <f>'1. Input and Output files list'!$E$6</f>
        <v>C:/NGS/save/</v>
      </c>
      <c r="H7463" t="s">
        <v>86</v>
      </c>
      <c r="L7463" t="str">
        <f>CONCATENATE(F7463,G7463,H7463)</f>
        <v>in_f &lt;- "C:/NGS/save/F2_Adap-1.fastq"</v>
      </c>
    </row>
    <row r="7464" spans="1:12" x14ac:dyDescent="0.15">
      <c r="A7464" s="15">
        <v>7463</v>
      </c>
      <c r="B7464" s="11">
        <v>170</v>
      </c>
      <c r="C7464" s="11">
        <v>23</v>
      </c>
      <c r="D7464" s="20" t="str">
        <f>L7464</f>
        <v>out_f &lt;- "C:/NGS/save/F2_Adap-2.fastq"</v>
      </c>
      <c r="F7464" s="15" t="s">
        <v>15</v>
      </c>
      <c r="G7464" s="15" t="str">
        <f>'1. Input and Output files list'!$E$6</f>
        <v>C:/NGS/save/</v>
      </c>
      <c r="H7464" s="15" t="s">
        <v>87</v>
      </c>
      <c r="L7464" t="str">
        <f>CONCATENATE(F7464,G7464,H7464)</f>
        <v>out_f &lt;- "C:/NGS/save/F2_Adap-2.fastq"</v>
      </c>
    </row>
    <row r="7465" spans="1:12" x14ac:dyDescent="0.15">
      <c r="A7465" s="15">
        <v>7464</v>
      </c>
      <c r="B7465" s="11">
        <v>170</v>
      </c>
      <c r="C7465" s="11">
        <v>24</v>
      </c>
      <c r="D7465" s="20" t="str">
        <f>L7465</f>
        <v>param_adapter &lt;- "TAAGATCGGAAGAGCACACGTCTGAACTCCAGTCAC"  #Adapter sequence 2</v>
      </c>
      <c r="F7465" s="11" t="s">
        <v>44</v>
      </c>
      <c r="G7465" t="str">
        <f>'1. Input and Output files list'!$E$65</f>
        <v>TAAGATCGGAAGAGCACACGTCTGAACTCCAGTCAC</v>
      </c>
      <c r="H7465" s="11" t="s">
        <v>47</v>
      </c>
      <c r="L7465" t="str">
        <f>CONCATENATE(F7465,G7465,H7465)</f>
        <v>param_adapter &lt;- "TAAGATCGGAAGAGCACACGTCTGAACTCCAGTCAC"  #Adapter sequence 2</v>
      </c>
    </row>
    <row r="7466" spans="1:12" x14ac:dyDescent="0.15">
      <c r="A7466" s="15">
        <v>7465</v>
      </c>
      <c r="B7466" s="11">
        <v>170</v>
      </c>
      <c r="C7466" s="11">
        <v>25</v>
      </c>
      <c r="D7466" s="20" t="s">
        <v>29</v>
      </c>
    </row>
    <row r="7467" spans="1:12" x14ac:dyDescent="0.15">
      <c r="A7467" s="15">
        <v>7466</v>
      </c>
      <c r="B7467" s="11">
        <v>170</v>
      </c>
      <c r="C7467" s="11">
        <v>26</v>
      </c>
      <c r="D7467" s="20" t="str">
        <f>L7467</f>
        <v>in_f &lt;- "C:/NGS/save/F2_Adap-2.fastq"</v>
      </c>
      <c r="F7467" t="s">
        <v>12</v>
      </c>
      <c r="G7467" t="str">
        <f>'1. Input and Output files list'!$E$6</f>
        <v>C:/NGS/save/</v>
      </c>
      <c r="H7467" t="s">
        <v>87</v>
      </c>
      <c r="L7467" t="str">
        <f>CONCATENATE(F7467,G7467,H7467)</f>
        <v>in_f &lt;- "C:/NGS/save/F2_Adap-2.fastq"</v>
      </c>
    </row>
    <row r="7468" spans="1:12" x14ac:dyDescent="0.15">
      <c r="A7468" s="15">
        <v>7467</v>
      </c>
      <c r="B7468" s="11">
        <v>170</v>
      </c>
      <c r="C7468" s="11">
        <v>27</v>
      </c>
      <c r="D7468" s="20" t="str">
        <f>L7468</f>
        <v>out_f &lt;- "C:/NGS/save/F2_Adap-3.fastq"</v>
      </c>
      <c r="F7468" s="15" t="s">
        <v>15</v>
      </c>
      <c r="G7468" t="str">
        <f>'1. Input and Output files list'!$E$6</f>
        <v>C:/NGS/save/</v>
      </c>
      <c r="H7468" s="15" t="s">
        <v>88</v>
      </c>
      <c r="L7468" t="str">
        <f>CONCATENATE(F7468,G7468,H7468)</f>
        <v>out_f &lt;- "C:/NGS/save/F2_Adap-3.fastq"</v>
      </c>
    </row>
    <row r="7469" spans="1:12" x14ac:dyDescent="0.15">
      <c r="A7469" s="15">
        <v>7468</v>
      </c>
      <c r="B7469" s="11">
        <v>170</v>
      </c>
      <c r="C7469" s="11">
        <v>28</v>
      </c>
      <c r="D7469" s="20" t="str">
        <f>L7469</f>
        <v>param_adapter &lt;- "TAAGATCGGAAGAGCGTCGTGTAGGGAAAGAGTGT"  #Adapter sequence 3</v>
      </c>
      <c r="F7469" t="s">
        <v>44</v>
      </c>
      <c r="G7469" t="str">
        <f>'1. Input and Output files list'!$E$66</f>
        <v>TAAGATCGGAAGAGCGTCGTGTAGGGAAAGAGTGT</v>
      </c>
      <c r="H7469" t="s">
        <v>49</v>
      </c>
      <c r="L7469" t="str">
        <f>CONCATENATE(F7469,G7469,H7469)</f>
        <v>param_adapter &lt;- "TAAGATCGGAAGAGCGTCGTGTAGGGAAAGAGTGT"  #Adapter sequence 3</v>
      </c>
    </row>
    <row r="7470" spans="1:12" x14ac:dyDescent="0.15">
      <c r="A7470" s="15">
        <v>7469</v>
      </c>
      <c r="B7470" s="11">
        <v>170</v>
      </c>
      <c r="C7470" s="11">
        <v>29</v>
      </c>
      <c r="D7470" s="20" t="s">
        <v>30</v>
      </c>
    </row>
    <row r="7471" spans="1:12" x14ac:dyDescent="0.15">
      <c r="A7471" s="15">
        <v>7470</v>
      </c>
      <c r="B7471" s="11">
        <v>170</v>
      </c>
      <c r="C7471" s="11">
        <v>30</v>
      </c>
      <c r="D7471" s="20" t="str">
        <f>L7471</f>
        <v>in_f &lt;- "C:/NGS/save/F2_Adap-3.fastq"</v>
      </c>
      <c r="F7471" t="s">
        <v>12</v>
      </c>
      <c r="G7471" t="str">
        <f>'1. Input and Output files list'!$E$6</f>
        <v>C:/NGS/save/</v>
      </c>
      <c r="H7471" t="s">
        <v>88</v>
      </c>
      <c r="L7471" t="str">
        <f>CONCATENATE(F7471,G7471,H7471)</f>
        <v>in_f &lt;- "C:/NGS/save/F2_Adap-3.fastq"</v>
      </c>
    </row>
    <row r="7472" spans="1:12" x14ac:dyDescent="0.15">
      <c r="A7472" s="15">
        <v>7471</v>
      </c>
      <c r="B7472" s="11">
        <v>170</v>
      </c>
      <c r="C7472" s="11">
        <v>31</v>
      </c>
      <c r="D7472" s="20" t="str">
        <f>L7472</f>
        <v>out_f &lt;- "C:/NGS/save/AdapterTrim_.fastq"</v>
      </c>
      <c r="F7472" t="s">
        <v>36</v>
      </c>
      <c r="G7472" t="str">
        <f>'1. Input and Output files list'!$E$6</f>
        <v>C:/NGS/save/</v>
      </c>
      <c r="H7472" t="s">
        <v>38</v>
      </c>
      <c r="I7472" t="str">
        <f>'1. Input and Output files list'!$I$418</f>
        <v>.fastq</v>
      </c>
      <c r="J7472" t="s">
        <v>16</v>
      </c>
      <c r="L7472" t="str">
        <f>CONCATENATE(F7472,G7472,H7472,I7472,J7472)</f>
        <v>out_f &lt;- "C:/NGS/save/AdapterTrim_.fastq"</v>
      </c>
    </row>
    <row r="7473" spans="1:20" x14ac:dyDescent="0.15">
      <c r="A7473" s="15">
        <v>7472</v>
      </c>
      <c r="B7473" s="11">
        <v>170</v>
      </c>
      <c r="C7473" s="11">
        <v>32</v>
      </c>
      <c r="D7473" s="20" t="str">
        <f>L7473</f>
        <v>param_adapter &lt;- "CATGAGATCGGAAGAGCACACGTCTGAACTCCAGTCAC"  #Adapter sequence 4</v>
      </c>
      <c r="F7473" t="s">
        <v>44</v>
      </c>
      <c r="G7473" t="str">
        <f>'1. Input and Output files list'!$E$67</f>
        <v>CATGAGATCGGAAGAGCACACGTCTGAACTCCAGTCAC</v>
      </c>
      <c r="H7473" t="s">
        <v>51</v>
      </c>
      <c r="L7473" t="str">
        <f>CONCATENATE(F7473,G7473,H7473)</f>
        <v>param_adapter &lt;- "CATGAGATCGGAAGAGCACACGTCTGAACTCCAGTCAC"  #Adapter sequence 4</v>
      </c>
    </row>
    <row r="7474" spans="1:20" x14ac:dyDescent="0.15">
      <c r="A7474" s="15">
        <v>7473</v>
      </c>
      <c r="B7474" s="11">
        <v>170</v>
      </c>
      <c r="C7474" s="11">
        <v>33</v>
      </c>
      <c r="D7474" s="20" t="s">
        <v>31</v>
      </c>
    </row>
    <row r="7475" spans="1:20" x14ac:dyDescent="0.15">
      <c r="A7475" s="15">
        <v>7474</v>
      </c>
      <c r="B7475" s="11">
        <v>170</v>
      </c>
      <c r="C7475" s="11">
        <v>34</v>
      </c>
      <c r="D7475" s="20" t="s">
        <v>32</v>
      </c>
    </row>
    <row r="7476" spans="1:20" x14ac:dyDescent="0.15">
      <c r="A7476" s="15">
        <v>7475</v>
      </c>
      <c r="B7476" s="11">
        <v>170</v>
      </c>
      <c r="C7476" s="11">
        <v>35</v>
      </c>
      <c r="D7476" s="20" t="str">
        <f>L7476</f>
        <v>write.csv(res, "C:/NGS/save/.fastq.csv")</v>
      </c>
      <c r="F7476" t="s">
        <v>35</v>
      </c>
      <c r="G7476" t="str">
        <f>'1. Input and Output files list'!$E$6</f>
        <v>C:/NGS/save/</v>
      </c>
      <c r="H7476" t="str">
        <f>'1. Input and Output files list'!$I$418</f>
        <v>.fastq</v>
      </c>
      <c r="I7476" t="s">
        <v>34</v>
      </c>
      <c r="L7476" t="str">
        <f>CONCATENATE(F7476,G7476,H7476,I7476)</f>
        <v>write.csv(res, "C:/NGS/save/.fastq.csv")</v>
      </c>
    </row>
    <row r="7477" spans="1:20" x14ac:dyDescent="0.15">
      <c r="A7477" s="15">
        <v>7476</v>
      </c>
      <c r="B7477" s="11">
        <v>170</v>
      </c>
      <c r="C7477" s="11">
        <v>36</v>
      </c>
      <c r="D7477" s="20" t="str">
        <f>L7477</f>
        <v>system.time(fastq &lt;- fread("C:/NGS/save/AdapterTrim_.fastq", header=F, sep="\t", na.strings="NA", strip.white=TRUE, verbose=TRUE))</v>
      </c>
      <c r="F7477" t="s">
        <v>92</v>
      </c>
      <c r="G7477" t="str">
        <f>'1. Input and Output files list'!$E$6</f>
        <v>C:/NGS/save/</v>
      </c>
      <c r="H7477" t="s">
        <v>38</v>
      </c>
      <c r="I7477" t="str">
        <f>'1. Input and Output files list'!$I$418</f>
        <v>.fastq</v>
      </c>
      <c r="J7477" t="s">
        <v>20</v>
      </c>
      <c r="L7477" t="str">
        <f>CONCATENATE(F7477,G7477,H7477,I7477,J7477)</f>
        <v>system.time(fastq &lt;- fread("C:/NGS/save/AdapterTrim_.fastq", header=F, sep="\t", na.strings="NA", strip.white=TRUE, verbose=TRUE))</v>
      </c>
    </row>
    <row r="7478" spans="1:20" x14ac:dyDescent="0.15">
      <c r="A7478" s="15">
        <v>7477</v>
      </c>
      <c r="B7478" s="11">
        <v>170</v>
      </c>
      <c r="C7478" s="11">
        <v>37</v>
      </c>
      <c r="D7478" s="20" t="str">
        <f>T7478</f>
        <v>file.remove("C:/NGS/save/AdapterTrim_.fastq","C:/NGS/save/F2_Adap-0.fastq","C:/NGS/save/F2_Adap-1.fastq","C:/NGS/save/F2_Adap-2.fastq","C:/NGS/save/F2_Adap-3.fastq")</v>
      </c>
      <c r="F7478" t="s">
        <v>11</v>
      </c>
      <c r="G7478" t="str">
        <f>'1. Input and Output files list'!$E$6</f>
        <v>C:/NGS/save/</v>
      </c>
      <c r="H7478" t="s">
        <v>38</v>
      </c>
      <c r="I7478" t="str">
        <f>'1. Input and Output files list'!$I$418</f>
        <v>.fastq</v>
      </c>
      <c r="J7478" t="s">
        <v>852</v>
      </c>
      <c r="K7478" t="str">
        <f>'1. Input and Output files list'!$E$6</f>
        <v>C:/NGS/save/</v>
      </c>
      <c r="L7478" t="s">
        <v>851</v>
      </c>
      <c r="M7478" t="str">
        <f>'1. Input and Output files list'!$E$6</f>
        <v>C:/NGS/save/</v>
      </c>
      <c r="N7478" t="s">
        <v>89</v>
      </c>
      <c r="O7478" t="str">
        <f>'1. Input and Output files list'!$E$6</f>
        <v>C:/NGS/save/</v>
      </c>
      <c r="P7478" t="s">
        <v>90</v>
      </c>
      <c r="Q7478" t="str">
        <f>'1. Input and Output files list'!$E$6</f>
        <v>C:/NGS/save/</v>
      </c>
      <c r="R7478" t="s">
        <v>91</v>
      </c>
      <c r="T7478" t="str">
        <f>CONCATENATE(F7478,G7478,H7478,I7478,J7478,K7478,L7478,M7478,N7478,O7478,P7478,Q7478,R7478)</f>
        <v>file.remove("C:/NGS/save/AdapterTrim_.fastq","C:/NGS/save/F2_Adap-0.fastq","C:/NGS/save/F2_Adap-1.fastq","C:/NGS/save/F2_Adap-2.fastq","C:/NGS/save/F2_Adap-3.fastq")</v>
      </c>
    </row>
    <row r="7479" spans="1:20" x14ac:dyDescent="0.15">
      <c r="A7479" s="15">
        <v>7478</v>
      </c>
      <c r="B7479" s="11">
        <v>170</v>
      </c>
      <c r="C7479" s="11">
        <v>38</v>
      </c>
      <c r="D7479" s="20" t="s">
        <v>93</v>
      </c>
    </row>
    <row r="7480" spans="1:20" x14ac:dyDescent="0.15">
      <c r="A7480" s="15">
        <v>7479</v>
      </c>
      <c r="B7480" s="11">
        <v>170</v>
      </c>
      <c r="C7480" s="11">
        <v>39</v>
      </c>
      <c r="D7480" s="20" t="s">
        <v>2</v>
      </c>
    </row>
    <row r="7481" spans="1:20" x14ac:dyDescent="0.15">
      <c r="A7481" s="15">
        <v>7480</v>
      </c>
      <c r="B7481" s="11">
        <v>170</v>
      </c>
      <c r="C7481" s="11">
        <v>40</v>
      </c>
      <c r="D7481" s="20" t="str">
        <f>K7481</f>
        <v>system.time(write.csv(RADtag, file="C:/NGS/save/.tagcount", row.names = F))</v>
      </c>
      <c r="F7481" t="s">
        <v>164</v>
      </c>
      <c r="G7481" t="str">
        <f>'1. Input and Output files list'!$E$6</f>
        <v>C:/NGS/save/</v>
      </c>
      <c r="H7481" t="str">
        <f>'1. Input and Output files list'!$J$418</f>
        <v>.tagcount</v>
      </c>
      <c r="I7481" t="s">
        <v>210</v>
      </c>
      <c r="K7481" t="str">
        <f>CONCATENATE(F7481,G7481,H7481,I7481)</f>
        <v>system.time(write.csv(RADtag, file="C:/NGS/save/.tagcount", row.names = F))</v>
      </c>
    </row>
    <row r="7482" spans="1:20" x14ac:dyDescent="0.15">
      <c r="A7482" s="15">
        <v>7481</v>
      </c>
      <c r="B7482" s="11">
        <v>170</v>
      </c>
      <c r="C7482" s="11">
        <v>41</v>
      </c>
      <c r="D7482" s="20" t="str">
        <f>L7482</f>
        <v>file.remove("C:/NGS/save/.fastq")</v>
      </c>
      <c r="F7482" t="s">
        <v>97</v>
      </c>
      <c r="G7482" t="s">
        <v>13</v>
      </c>
      <c r="H7482" t="str">
        <f>'1. Input and Output files list'!$E$6</f>
        <v>C:/NGS/save/</v>
      </c>
      <c r="I7482" t="str">
        <f>'1. Input and Output files list'!$I$418</f>
        <v>.fastq</v>
      </c>
      <c r="J7482" s="7" t="s">
        <v>16</v>
      </c>
      <c r="K7482" t="s">
        <v>52</v>
      </c>
      <c r="L7482" t="str">
        <f>CONCATENATE(F7482,G7482,H7482,I7482,J7482,K7482)</f>
        <v>file.remove("C:/NGS/save/.fastq")</v>
      </c>
    </row>
    <row r="7483" spans="1:20" x14ac:dyDescent="0.15">
      <c r="A7483" s="15">
        <v>7482</v>
      </c>
      <c r="B7483" s="11">
        <v>170</v>
      </c>
      <c r="C7483" s="11">
        <v>42</v>
      </c>
      <c r="D7483" s="20" t="s">
        <v>170</v>
      </c>
    </row>
    <row r="7484" spans="1:20" x14ac:dyDescent="0.15">
      <c r="A7484" s="15">
        <v>7483</v>
      </c>
      <c r="B7484" s="11">
        <v>170</v>
      </c>
      <c r="C7484" s="11">
        <v>43</v>
      </c>
      <c r="D7484" s="20" t="str">
        <f>L7484</f>
        <v>system.time(write.csv(RAD_1over, file="C:/NGS/save/.tagcount1over", row.names = F))</v>
      </c>
      <c r="F7484" s="10" t="s">
        <v>171</v>
      </c>
      <c r="G7484" t="str">
        <f>'1. Input and Output files list'!$E$6</f>
        <v>C:/NGS/save/</v>
      </c>
      <c r="H7484" s="10" t="str">
        <f>'1. Input and Output files list'!$K$418</f>
        <v>.tagcount1over</v>
      </c>
      <c r="I7484" s="10" t="s">
        <v>210</v>
      </c>
      <c r="L7484" t="str">
        <f>CONCATENATE(F7484,G7484,H7484,I7484)</f>
        <v>system.time(write.csv(RAD_1over, file="C:/NGS/save/.tagcount1over", row.names = F))</v>
      </c>
    </row>
    <row r="7485" spans="1:20" x14ac:dyDescent="0.15">
      <c r="A7485" s="15">
        <v>7484</v>
      </c>
      <c r="B7485" s="11">
        <v>170</v>
      </c>
      <c r="C7485" s="11">
        <v>44</v>
      </c>
      <c r="D7485" s="20" t="s">
        <v>1073</v>
      </c>
      <c r="J7485" s="15"/>
    </row>
    <row r="7486" spans="1:20" x14ac:dyDescent="0.15">
      <c r="A7486" s="15">
        <v>7485</v>
      </c>
      <c r="B7486" s="11">
        <v>171</v>
      </c>
      <c r="C7486" s="11">
        <v>1</v>
      </c>
      <c r="D7486" s="20" t="str">
        <f>L7486</f>
        <v>in_f &lt;- c("0", "0")</v>
      </c>
      <c r="F7486" t="s">
        <v>3</v>
      </c>
      <c r="G7486">
        <f>'1. Input and Output files list'!$E$420</f>
        <v>0</v>
      </c>
      <c r="H7486" t="s">
        <v>10</v>
      </c>
      <c r="I7486">
        <f>'1. Input and Output files list'!$E$421</f>
        <v>0</v>
      </c>
      <c r="J7486" t="s">
        <v>4</v>
      </c>
      <c r="L7486" t="str">
        <f>CONCATENATE(F7486,G7486,H7486,I7486,J7486)</f>
        <v>in_f &lt;- c("0", "0")</v>
      </c>
    </row>
    <row r="7487" spans="1:20" x14ac:dyDescent="0.15">
      <c r="A7487" s="15">
        <v>7486</v>
      </c>
      <c r="B7487" s="11">
        <v>171</v>
      </c>
      <c r="C7487" s="11">
        <v>2</v>
      </c>
      <c r="D7487" s="20" t="str">
        <f>L7487</f>
        <v>out_f &lt;- "C:/NGS/save/.fastq"</v>
      </c>
      <c r="F7487" s="15" t="s">
        <v>95</v>
      </c>
      <c r="G7487" t="s">
        <v>13</v>
      </c>
      <c r="H7487" s="15" t="str">
        <f>'1. Input and Output files list'!$E$6</f>
        <v>C:/NGS/save/</v>
      </c>
      <c r="I7487" s="15" t="str">
        <f>'1. Input and Output files list'!$I$420</f>
        <v>.fastq</v>
      </c>
      <c r="J7487" s="7" t="s">
        <v>16</v>
      </c>
      <c r="L7487" t="str">
        <f>CONCATENATE(F7487,G7487,H7487,I7487,J7487)</f>
        <v>out_f &lt;- "C:/NGS/save/.fastq"</v>
      </c>
    </row>
    <row r="7488" spans="1:20" x14ac:dyDescent="0.15">
      <c r="A7488" s="15">
        <v>7487</v>
      </c>
      <c r="B7488" s="11">
        <v>171</v>
      </c>
      <c r="C7488" s="11">
        <v>3</v>
      </c>
      <c r="D7488" s="20" t="str">
        <f>L7488</f>
        <v>param_trim &lt;- 0</v>
      </c>
      <c r="F7488" t="s">
        <v>163</v>
      </c>
      <c r="G7488">
        <f>'1. Input and Output files list'!$H$420</f>
        <v>0</v>
      </c>
      <c r="L7488" t="str">
        <f>CONCATENATE(F7488,G7488)</f>
        <v>param_trim &lt;- 0</v>
      </c>
    </row>
    <row r="7489" spans="1:18" x14ac:dyDescent="0.15">
      <c r="A7489" s="15">
        <v>7488</v>
      </c>
      <c r="B7489" s="11">
        <v>171</v>
      </c>
      <c r="C7489" s="11">
        <v>4</v>
      </c>
      <c r="D7489" s="20" t="s">
        <v>21</v>
      </c>
      <c r="J7489" s="15"/>
    </row>
    <row r="7490" spans="1:18" x14ac:dyDescent="0.15">
      <c r="A7490" s="15">
        <v>7489</v>
      </c>
      <c r="B7490" s="11">
        <v>171</v>
      </c>
      <c r="C7490" s="11">
        <v>5</v>
      </c>
      <c r="D7490" s="20" t="s">
        <v>22</v>
      </c>
    </row>
    <row r="7491" spans="1:18" x14ac:dyDescent="0.15">
      <c r="A7491" s="15">
        <v>7490</v>
      </c>
      <c r="B7491" s="11">
        <v>171</v>
      </c>
      <c r="C7491" s="11">
        <v>6</v>
      </c>
      <c r="D7491" s="20" t="s">
        <v>23</v>
      </c>
    </row>
    <row r="7492" spans="1:18" x14ac:dyDescent="0.15">
      <c r="A7492" s="15">
        <v>7491</v>
      </c>
      <c r="B7492" s="11">
        <v>171</v>
      </c>
      <c r="C7492" s="11">
        <v>7</v>
      </c>
      <c r="D7492" s="20" t="str">
        <f>L7492</f>
        <v>hoge1 &lt;- DNAStringSet(sread(fastq), start=1, end=hoge)</v>
      </c>
      <c r="F7492" t="s">
        <v>166</v>
      </c>
      <c r="G7492">
        <f>'1. Input and Output files list'!$G$420+1</f>
        <v>1</v>
      </c>
      <c r="H7492" t="s">
        <v>26</v>
      </c>
      <c r="L7492" t="str">
        <f>CONCATENATE(F7492,G7492,H7492)</f>
        <v>hoge1 &lt;- DNAStringSet(sread(fastq), start=1, end=hoge)</v>
      </c>
    </row>
    <row r="7493" spans="1:18" x14ac:dyDescent="0.15">
      <c r="A7493" s="15">
        <v>7492</v>
      </c>
      <c r="B7493" s="11">
        <v>171</v>
      </c>
      <c r="C7493" s="11">
        <v>8</v>
      </c>
      <c r="D7493" s="20" t="str">
        <f>L7493</f>
        <v>hoge2 &lt;- BStringSet(quality(quality(fastq)), start=1, end=hoge)</v>
      </c>
      <c r="F7493" t="s">
        <v>167</v>
      </c>
      <c r="G7493">
        <f>'1. Input and Output files list'!$G$420+1</f>
        <v>1</v>
      </c>
      <c r="H7493" t="s">
        <v>26</v>
      </c>
      <c r="L7493" t="str">
        <f>CONCATENATE(F7493,G7493,H7493)</f>
        <v>hoge2 &lt;- BStringSet(quality(quality(fastq)), start=1, end=hoge)</v>
      </c>
    </row>
    <row r="7494" spans="1:18" x14ac:dyDescent="0.15">
      <c r="A7494" s="15">
        <v>7493</v>
      </c>
      <c r="B7494" s="11">
        <v>171</v>
      </c>
      <c r="C7494" s="11">
        <v>9</v>
      </c>
      <c r="D7494" s="20" t="s">
        <v>24</v>
      </c>
    </row>
    <row r="7495" spans="1:18" x14ac:dyDescent="0.15">
      <c r="A7495" s="15">
        <v>7494</v>
      </c>
      <c r="B7495" s="11">
        <v>171</v>
      </c>
      <c r="C7495" s="11">
        <v>10</v>
      </c>
      <c r="D7495" s="20" t="s">
        <v>96</v>
      </c>
    </row>
    <row r="7496" spans="1:18" x14ac:dyDescent="0.15">
      <c r="A7496" s="15">
        <v>7495</v>
      </c>
      <c r="B7496" s="11">
        <v>171</v>
      </c>
      <c r="C7496" s="11">
        <v>11</v>
      </c>
      <c r="D7496" s="53" t="str">
        <f>R7496</f>
        <v>param1 &lt;- 35</v>
      </c>
      <c r="F7496" t="s">
        <v>843</v>
      </c>
      <c r="G7496">
        <f>'1. Input and Output files list'!$E$32</f>
        <v>35</v>
      </c>
      <c r="R7496" t="str">
        <f>CONCATENATE(F7496,G7496,H7496)</f>
        <v>param1 &lt;- 35</v>
      </c>
    </row>
    <row r="7497" spans="1:18" x14ac:dyDescent="0.15">
      <c r="A7497" s="15">
        <v>7496</v>
      </c>
      <c r="B7497" s="11">
        <v>171</v>
      </c>
      <c r="C7497" s="11">
        <v>12</v>
      </c>
      <c r="D7497" s="53" t="str">
        <f>R7497</f>
        <v>param2 &lt;- 0.1</v>
      </c>
      <c r="F7497" t="s">
        <v>844</v>
      </c>
      <c r="G7497">
        <f>'1. Input and Output files list'!$E$34</f>
        <v>0.1</v>
      </c>
      <c r="R7497" t="str">
        <f>CONCATENATE(F7497,G7497,H7497)</f>
        <v>param2 &lt;- 0.1</v>
      </c>
    </row>
    <row r="7498" spans="1:18" x14ac:dyDescent="0.15">
      <c r="A7498" s="15">
        <v>7497</v>
      </c>
      <c r="B7498" s="11">
        <v>171</v>
      </c>
      <c r="C7498" s="11">
        <v>13</v>
      </c>
      <c r="D7498" s="53" t="str">
        <f>R7498</f>
        <v>fastq &lt;- readFastq("C:/NGS/save/.fastq")</v>
      </c>
      <c r="F7498" t="s">
        <v>845</v>
      </c>
      <c r="G7498" t="str">
        <f>'1. Input and Output files list'!$E$6</f>
        <v>C:/NGS/save/</v>
      </c>
      <c r="H7498" s="5" t="str">
        <f>'1. Input and Output files list'!$I$420</f>
        <v>.fastq</v>
      </c>
      <c r="I7498" t="s">
        <v>4</v>
      </c>
      <c r="J7498">
        <v>171</v>
      </c>
      <c r="R7498" t="str">
        <f>CONCATENATE(F7498,G7498,H7498,I7498)</f>
        <v>fastq &lt;- readFastq("C:/NGS/save/.fastq")</v>
      </c>
    </row>
    <row r="7499" spans="1:18" x14ac:dyDescent="0.15">
      <c r="A7499" s="15">
        <v>7498</v>
      </c>
      <c r="B7499" s="11">
        <v>171</v>
      </c>
      <c r="C7499" s="11">
        <v>14</v>
      </c>
      <c r="D7499" s="53" t="s">
        <v>840</v>
      </c>
    </row>
    <row r="7500" spans="1:18" x14ac:dyDescent="0.15">
      <c r="A7500" s="15">
        <v>7499</v>
      </c>
      <c r="B7500" s="11">
        <v>171</v>
      </c>
      <c r="C7500" s="11">
        <v>15</v>
      </c>
      <c r="D7500" s="53" t="s">
        <v>841</v>
      </c>
      <c r="H7500" s="15"/>
      <c r="I7500" s="15"/>
    </row>
    <row r="7501" spans="1:18" x14ac:dyDescent="0.15">
      <c r="A7501" s="15">
        <v>7500</v>
      </c>
      <c r="B7501" s="11">
        <v>171</v>
      </c>
      <c r="C7501" s="11">
        <v>16</v>
      </c>
      <c r="D7501" s="53" t="s">
        <v>842</v>
      </c>
    </row>
    <row r="7502" spans="1:18" x14ac:dyDescent="0.15">
      <c r="A7502" s="15">
        <v>7501</v>
      </c>
      <c r="B7502" s="11">
        <v>171</v>
      </c>
      <c r="C7502" s="11">
        <v>17</v>
      </c>
      <c r="D7502" s="20" t="str">
        <f>L7502</f>
        <v xml:space="preserve">writeFastq(fastq, "C:/NGS/save/F2_Adap-0.fastq", compress=F)   </v>
      </c>
      <c r="F7502" t="s">
        <v>847</v>
      </c>
      <c r="G7502" t="str">
        <f>'1. Input and Output files list'!$E$6</f>
        <v>C:/NGS/save/</v>
      </c>
      <c r="H7502" t="s">
        <v>850</v>
      </c>
      <c r="L7502" t="str">
        <f>CONCATENATE(F7502,G7502,H7502,I7502,J7502)</f>
        <v xml:space="preserve">writeFastq(fastq, "C:/NGS/save/F2_Adap-0.fastq", compress=F)   </v>
      </c>
    </row>
    <row r="7503" spans="1:18" x14ac:dyDescent="0.15">
      <c r="A7503" s="15">
        <v>7502</v>
      </c>
      <c r="B7503" s="11">
        <v>171</v>
      </c>
      <c r="C7503" s="11">
        <v>18</v>
      </c>
      <c r="D7503" s="20" t="str">
        <f>L7503</f>
        <v>in_f &lt;- "C:/NGS/save/F2_Adap-0.fastq"</v>
      </c>
      <c r="F7503" t="s">
        <v>14</v>
      </c>
      <c r="G7503" t="s">
        <v>13</v>
      </c>
      <c r="H7503" t="str">
        <f>'1. Input and Output files list'!$E$6</f>
        <v>C:/NGS/save/</v>
      </c>
      <c r="I7503" t="s">
        <v>849</v>
      </c>
      <c r="J7503" s="7"/>
      <c r="L7503" t="str">
        <f>CONCATENATE(F7503,G7503,H7503,I7503,J7503)</f>
        <v>in_f &lt;- "C:/NGS/save/F2_Adap-0.fastq"</v>
      </c>
    </row>
    <row r="7504" spans="1:18" x14ac:dyDescent="0.15">
      <c r="A7504" s="15">
        <v>7503</v>
      </c>
      <c r="B7504" s="11">
        <v>171</v>
      </c>
      <c r="C7504" s="11">
        <v>19</v>
      </c>
      <c r="D7504" s="20" t="str">
        <f>L7504</f>
        <v>out_f &lt;- "C:/NGS/save/F2_Adap-1.fastq"</v>
      </c>
      <c r="F7504" t="s">
        <v>15</v>
      </c>
      <c r="G7504" t="str">
        <f>'1. Input and Output files list'!$E$6</f>
        <v>C:/NGS/save/</v>
      </c>
      <c r="H7504" t="s">
        <v>86</v>
      </c>
      <c r="L7504" t="str">
        <f>CONCATENATE(F7504,G7504,H7504)</f>
        <v>out_f &lt;- "C:/NGS/save/F2_Adap-1.fastq"</v>
      </c>
    </row>
    <row r="7505" spans="1:12" x14ac:dyDescent="0.15">
      <c r="A7505" s="15">
        <v>7504</v>
      </c>
      <c r="B7505" s="11">
        <v>171</v>
      </c>
      <c r="C7505" s="11">
        <v>20</v>
      </c>
      <c r="D7505" s="20" t="str">
        <f>L7505</f>
        <v>param_adapter &lt;- "CATGAGATCGGAAGAGCGTCGTGTAGGGAAAGAGTGT"  #Adapter sequence 1</v>
      </c>
      <c r="F7505" s="11" t="s">
        <v>44</v>
      </c>
      <c r="G7505" s="11" t="str">
        <f>'1. Input and Output files list'!$E$64</f>
        <v>CATGAGATCGGAAGAGCGTCGTGTAGGGAAAGAGTGT</v>
      </c>
      <c r="H7505" s="11" t="s">
        <v>46</v>
      </c>
      <c r="J7505" s="15"/>
      <c r="L7505" t="str">
        <f>CONCATENATE(F7505,G7505,H7505)</f>
        <v>param_adapter &lt;- "CATGAGATCGGAAGAGCGTCGTGTAGGGAAAGAGTGT"  #Adapter sequence 1</v>
      </c>
    </row>
    <row r="7506" spans="1:12" x14ac:dyDescent="0.15">
      <c r="A7506" s="15">
        <v>7505</v>
      </c>
      <c r="B7506" s="11">
        <v>171</v>
      </c>
      <c r="C7506" s="11">
        <v>21</v>
      </c>
      <c r="D7506" s="20" t="s">
        <v>28</v>
      </c>
    </row>
    <row r="7507" spans="1:12" x14ac:dyDescent="0.15">
      <c r="A7507" s="15">
        <v>7506</v>
      </c>
      <c r="B7507" s="11">
        <v>171</v>
      </c>
      <c r="C7507" s="11">
        <v>22</v>
      </c>
      <c r="D7507" s="20" t="str">
        <f>L7507</f>
        <v>in_f &lt;- "C:/NGS/save/F2_Adap-1.fastq"</v>
      </c>
      <c r="F7507" s="15" t="s">
        <v>12</v>
      </c>
      <c r="G7507" s="15" t="str">
        <f>'1. Input and Output files list'!$E$6</f>
        <v>C:/NGS/save/</v>
      </c>
      <c r="H7507" s="15" t="s">
        <v>86</v>
      </c>
      <c r="L7507" t="str">
        <f>CONCATENATE(F7507,G7507,H7507)</f>
        <v>in_f &lt;- "C:/NGS/save/F2_Adap-1.fastq"</v>
      </c>
    </row>
    <row r="7508" spans="1:12" x14ac:dyDescent="0.15">
      <c r="A7508" s="15">
        <v>7507</v>
      </c>
      <c r="B7508" s="11">
        <v>171</v>
      </c>
      <c r="C7508" s="11">
        <v>23</v>
      </c>
      <c r="D7508" s="20" t="str">
        <f>L7508</f>
        <v>out_f &lt;- "C:/NGS/save/F2_Adap-2.fastq"</v>
      </c>
      <c r="F7508" t="s">
        <v>15</v>
      </c>
      <c r="G7508" t="str">
        <f>'1. Input and Output files list'!$E$6</f>
        <v>C:/NGS/save/</v>
      </c>
      <c r="H7508" t="s">
        <v>87</v>
      </c>
      <c r="L7508" t="str">
        <f>CONCATENATE(F7508,G7508,H7508)</f>
        <v>out_f &lt;- "C:/NGS/save/F2_Adap-2.fastq"</v>
      </c>
    </row>
    <row r="7509" spans="1:12" x14ac:dyDescent="0.15">
      <c r="A7509" s="15">
        <v>7508</v>
      </c>
      <c r="B7509" s="11">
        <v>171</v>
      </c>
      <c r="C7509" s="11">
        <v>24</v>
      </c>
      <c r="D7509" s="20" t="str">
        <f>L7509</f>
        <v>param_adapter &lt;- "TAAGATCGGAAGAGCACACGTCTGAACTCCAGTCAC"  #Adapter sequence 2</v>
      </c>
      <c r="F7509" s="11" t="s">
        <v>44</v>
      </c>
      <c r="G7509" t="str">
        <f>'1. Input and Output files list'!$E$65</f>
        <v>TAAGATCGGAAGAGCACACGTCTGAACTCCAGTCAC</v>
      </c>
      <c r="H7509" s="11" t="s">
        <v>47</v>
      </c>
      <c r="L7509" t="str">
        <f>CONCATENATE(F7509,G7509,H7509)</f>
        <v>param_adapter &lt;- "TAAGATCGGAAGAGCACACGTCTGAACTCCAGTCAC"  #Adapter sequence 2</v>
      </c>
    </row>
    <row r="7510" spans="1:12" x14ac:dyDescent="0.15">
      <c r="A7510" s="15">
        <v>7509</v>
      </c>
      <c r="B7510" s="11">
        <v>171</v>
      </c>
      <c r="C7510" s="11">
        <v>25</v>
      </c>
      <c r="D7510" s="20" t="s">
        <v>29</v>
      </c>
    </row>
    <row r="7511" spans="1:12" x14ac:dyDescent="0.15">
      <c r="A7511" s="15">
        <v>7510</v>
      </c>
      <c r="B7511" s="11">
        <v>171</v>
      </c>
      <c r="C7511" s="11">
        <v>26</v>
      </c>
      <c r="D7511" s="20" t="str">
        <f>L7511</f>
        <v>in_f &lt;- "C:/NGS/save/F2_Adap-2.fastq"</v>
      </c>
      <c r="F7511" s="15" t="s">
        <v>12</v>
      </c>
      <c r="G7511" t="str">
        <f>'1. Input and Output files list'!$E$6</f>
        <v>C:/NGS/save/</v>
      </c>
      <c r="H7511" s="15" t="s">
        <v>87</v>
      </c>
      <c r="L7511" t="str">
        <f>CONCATENATE(F7511,G7511,H7511)</f>
        <v>in_f &lt;- "C:/NGS/save/F2_Adap-2.fastq"</v>
      </c>
    </row>
    <row r="7512" spans="1:12" x14ac:dyDescent="0.15">
      <c r="A7512" s="15">
        <v>7511</v>
      </c>
      <c r="B7512" s="11">
        <v>171</v>
      </c>
      <c r="C7512" s="11">
        <v>27</v>
      </c>
      <c r="D7512" s="20" t="str">
        <f>L7512</f>
        <v>out_f &lt;- "C:/NGS/save/F2_Adap-3.fastq"</v>
      </c>
      <c r="F7512" t="s">
        <v>15</v>
      </c>
      <c r="G7512" t="str">
        <f>'1. Input and Output files list'!$E$6</f>
        <v>C:/NGS/save/</v>
      </c>
      <c r="H7512" t="s">
        <v>88</v>
      </c>
      <c r="L7512" t="str">
        <f>CONCATENATE(F7512,G7512,H7512)</f>
        <v>out_f &lt;- "C:/NGS/save/F2_Adap-3.fastq"</v>
      </c>
    </row>
    <row r="7513" spans="1:12" x14ac:dyDescent="0.15">
      <c r="A7513" s="15">
        <v>7512</v>
      </c>
      <c r="B7513" s="11">
        <v>171</v>
      </c>
      <c r="C7513" s="11">
        <v>28</v>
      </c>
      <c r="D7513" s="20" t="str">
        <f>L7513</f>
        <v>param_adapter &lt;- "TAAGATCGGAAGAGCGTCGTGTAGGGAAAGAGTGT"  #Adapter sequence 3</v>
      </c>
      <c r="F7513" t="s">
        <v>44</v>
      </c>
      <c r="G7513" t="str">
        <f>'1. Input and Output files list'!$E$66</f>
        <v>TAAGATCGGAAGAGCGTCGTGTAGGGAAAGAGTGT</v>
      </c>
      <c r="H7513" t="s">
        <v>49</v>
      </c>
      <c r="L7513" t="str">
        <f>CONCATENATE(F7513,G7513,H7513)</f>
        <v>param_adapter &lt;- "TAAGATCGGAAGAGCGTCGTGTAGGGAAAGAGTGT"  #Adapter sequence 3</v>
      </c>
    </row>
    <row r="7514" spans="1:12" x14ac:dyDescent="0.15">
      <c r="A7514" s="15">
        <v>7513</v>
      </c>
      <c r="B7514" s="11">
        <v>171</v>
      </c>
      <c r="C7514" s="11">
        <v>29</v>
      </c>
      <c r="D7514" s="20" t="s">
        <v>30</v>
      </c>
    </row>
    <row r="7515" spans="1:12" x14ac:dyDescent="0.15">
      <c r="A7515" s="15">
        <v>7514</v>
      </c>
      <c r="B7515" s="11">
        <v>171</v>
      </c>
      <c r="C7515" s="11">
        <v>30</v>
      </c>
      <c r="D7515" s="20" t="str">
        <f>L7515</f>
        <v>in_f &lt;- "C:/NGS/save/F2_Adap-3.fastq"</v>
      </c>
      <c r="F7515" t="s">
        <v>12</v>
      </c>
      <c r="G7515" t="str">
        <f>'1. Input and Output files list'!$E$6</f>
        <v>C:/NGS/save/</v>
      </c>
      <c r="H7515" t="s">
        <v>88</v>
      </c>
      <c r="L7515" t="str">
        <f>CONCATENATE(F7515,G7515,H7515)</f>
        <v>in_f &lt;- "C:/NGS/save/F2_Adap-3.fastq"</v>
      </c>
    </row>
    <row r="7516" spans="1:12" x14ac:dyDescent="0.15">
      <c r="A7516" s="15">
        <v>7515</v>
      </c>
      <c r="B7516" s="11">
        <v>171</v>
      </c>
      <c r="C7516" s="11">
        <v>31</v>
      </c>
      <c r="D7516" s="20" t="str">
        <f>L7516</f>
        <v>out_f &lt;- "C:/NGS/save/AdapterTrim_.fastq"</v>
      </c>
      <c r="F7516" t="s">
        <v>36</v>
      </c>
      <c r="G7516" t="str">
        <f>'1. Input and Output files list'!$E$6</f>
        <v>C:/NGS/save/</v>
      </c>
      <c r="H7516" t="s">
        <v>38</v>
      </c>
      <c r="I7516" t="str">
        <f>'1. Input and Output files list'!$I$420</f>
        <v>.fastq</v>
      </c>
      <c r="J7516" t="s">
        <v>16</v>
      </c>
      <c r="L7516" t="str">
        <f>CONCATENATE(F7516,G7516,H7516,I7516,J7516)</f>
        <v>out_f &lt;- "C:/NGS/save/AdapterTrim_.fastq"</v>
      </c>
    </row>
    <row r="7517" spans="1:12" x14ac:dyDescent="0.15">
      <c r="A7517" s="15">
        <v>7516</v>
      </c>
      <c r="B7517" s="11">
        <v>171</v>
      </c>
      <c r="C7517" s="11">
        <v>32</v>
      </c>
      <c r="D7517" s="20" t="str">
        <f>L7517</f>
        <v>param_adapter &lt;- "CATGAGATCGGAAGAGCACACGTCTGAACTCCAGTCAC"  #Adapter sequence 4</v>
      </c>
      <c r="F7517" t="s">
        <v>44</v>
      </c>
      <c r="G7517" t="str">
        <f>'1. Input and Output files list'!$E$67</f>
        <v>CATGAGATCGGAAGAGCACACGTCTGAACTCCAGTCAC</v>
      </c>
      <c r="H7517" t="s">
        <v>51</v>
      </c>
      <c r="L7517" t="str">
        <f>CONCATENATE(F7517,G7517,H7517)</f>
        <v>param_adapter &lt;- "CATGAGATCGGAAGAGCACACGTCTGAACTCCAGTCAC"  #Adapter sequence 4</v>
      </c>
    </row>
    <row r="7518" spans="1:12" x14ac:dyDescent="0.15">
      <c r="A7518" s="15">
        <v>7517</v>
      </c>
      <c r="B7518" s="11">
        <v>171</v>
      </c>
      <c r="C7518" s="11">
        <v>33</v>
      </c>
      <c r="D7518" s="20" t="s">
        <v>31</v>
      </c>
    </row>
    <row r="7519" spans="1:12" x14ac:dyDescent="0.15">
      <c r="A7519" s="15">
        <v>7518</v>
      </c>
      <c r="B7519" s="11">
        <v>171</v>
      </c>
      <c r="C7519" s="11">
        <v>34</v>
      </c>
      <c r="D7519" s="20" t="s">
        <v>32</v>
      </c>
    </row>
    <row r="7520" spans="1:12" x14ac:dyDescent="0.15">
      <c r="A7520" s="15">
        <v>7519</v>
      </c>
      <c r="B7520" s="11">
        <v>171</v>
      </c>
      <c r="C7520" s="11">
        <v>35</v>
      </c>
      <c r="D7520" s="20" t="str">
        <f>L7520</f>
        <v>write.csv(res, "C:/NGS/save/.fastq.csv")</v>
      </c>
      <c r="F7520" t="s">
        <v>35</v>
      </c>
      <c r="G7520" t="str">
        <f>'1. Input and Output files list'!$E$6</f>
        <v>C:/NGS/save/</v>
      </c>
      <c r="H7520" t="str">
        <f>'1. Input and Output files list'!$I$420</f>
        <v>.fastq</v>
      </c>
      <c r="I7520" t="s">
        <v>34</v>
      </c>
      <c r="L7520" t="str">
        <f>CONCATENATE(F7520,G7520,H7520,I7520)</f>
        <v>write.csv(res, "C:/NGS/save/.fastq.csv")</v>
      </c>
    </row>
    <row r="7521" spans="1:20" x14ac:dyDescent="0.15">
      <c r="A7521" s="15">
        <v>7520</v>
      </c>
      <c r="B7521" s="11">
        <v>171</v>
      </c>
      <c r="C7521" s="11">
        <v>36</v>
      </c>
      <c r="D7521" s="20" t="str">
        <f>L7521</f>
        <v>system.time(fastq &lt;- fread("C:/NGS/save/AdapterTrim_.fastq", header=F, sep="\t", na.strings="NA", strip.white=TRUE, verbose=TRUE))</v>
      </c>
      <c r="F7521" t="s">
        <v>92</v>
      </c>
      <c r="G7521" t="str">
        <f>'1. Input and Output files list'!$E$6</f>
        <v>C:/NGS/save/</v>
      </c>
      <c r="H7521" t="s">
        <v>38</v>
      </c>
      <c r="I7521" t="str">
        <f>'1. Input and Output files list'!$I$420</f>
        <v>.fastq</v>
      </c>
      <c r="J7521" t="s">
        <v>20</v>
      </c>
      <c r="L7521" t="str">
        <f>CONCATENATE(F7521,G7521,H7521,I7521,J7521)</f>
        <v>system.time(fastq &lt;- fread("C:/NGS/save/AdapterTrim_.fastq", header=F, sep="\t", na.strings="NA", strip.white=TRUE, verbose=TRUE))</v>
      </c>
    </row>
    <row r="7522" spans="1:20" x14ac:dyDescent="0.15">
      <c r="A7522" s="15">
        <v>7521</v>
      </c>
      <c r="B7522" s="11">
        <v>171</v>
      </c>
      <c r="C7522" s="11">
        <v>37</v>
      </c>
      <c r="D7522" s="20" t="str">
        <f>T7522</f>
        <v>file.remove("C:/NGS/save/AdapterTrim_.fastq","C:/NGS/save/F2_Adap-0.fastq","C:/NGS/save/F2_Adap-1.fastq","C:/NGS/save/F2_Adap-2.fastq","C:/NGS/save/F2_Adap-3.fastq")</v>
      </c>
      <c r="F7522" t="s">
        <v>11</v>
      </c>
      <c r="G7522" t="str">
        <f>'1. Input and Output files list'!$E$6</f>
        <v>C:/NGS/save/</v>
      </c>
      <c r="H7522" t="s">
        <v>38</v>
      </c>
      <c r="I7522" t="str">
        <f>'1. Input and Output files list'!$I$420</f>
        <v>.fastq</v>
      </c>
      <c r="J7522" t="s">
        <v>852</v>
      </c>
      <c r="K7522" t="str">
        <f>'1. Input and Output files list'!$E$6</f>
        <v>C:/NGS/save/</v>
      </c>
      <c r="L7522" t="s">
        <v>851</v>
      </c>
      <c r="M7522" t="str">
        <f>'1. Input and Output files list'!$E$6</f>
        <v>C:/NGS/save/</v>
      </c>
      <c r="N7522" t="s">
        <v>89</v>
      </c>
      <c r="O7522" t="str">
        <f>'1. Input and Output files list'!$E$6</f>
        <v>C:/NGS/save/</v>
      </c>
      <c r="P7522" t="s">
        <v>90</v>
      </c>
      <c r="Q7522" t="str">
        <f>'1. Input and Output files list'!$E$6</f>
        <v>C:/NGS/save/</v>
      </c>
      <c r="R7522" t="s">
        <v>91</v>
      </c>
      <c r="T7522" t="str">
        <f>CONCATENATE(F7522,G7522,H7522,I7522,J7522,K7522,L7522,M7522,N7522,O7522,P7522,Q7522,R7522)</f>
        <v>file.remove("C:/NGS/save/AdapterTrim_.fastq","C:/NGS/save/F2_Adap-0.fastq","C:/NGS/save/F2_Adap-1.fastq","C:/NGS/save/F2_Adap-2.fastq","C:/NGS/save/F2_Adap-3.fastq")</v>
      </c>
    </row>
    <row r="7523" spans="1:20" x14ac:dyDescent="0.15">
      <c r="A7523" s="15">
        <v>7522</v>
      </c>
      <c r="B7523" s="11">
        <v>171</v>
      </c>
      <c r="C7523" s="11">
        <v>38</v>
      </c>
      <c r="D7523" s="20" t="s">
        <v>93</v>
      </c>
    </row>
    <row r="7524" spans="1:20" x14ac:dyDescent="0.15">
      <c r="A7524" s="15">
        <v>7523</v>
      </c>
      <c r="B7524" s="11">
        <v>171</v>
      </c>
      <c r="C7524" s="11">
        <v>39</v>
      </c>
      <c r="D7524" s="20" t="s">
        <v>2</v>
      </c>
    </row>
    <row r="7525" spans="1:20" x14ac:dyDescent="0.15">
      <c r="A7525" s="15">
        <v>7524</v>
      </c>
      <c r="B7525" s="11">
        <v>171</v>
      </c>
      <c r="C7525" s="11">
        <v>40</v>
      </c>
      <c r="D7525" s="20" t="str">
        <f>K7525</f>
        <v>system.time(write.csv(RADtag, file="C:/NGS/save/.tagcount", row.names = F))</v>
      </c>
      <c r="F7525" t="s">
        <v>164</v>
      </c>
      <c r="G7525" t="str">
        <f>'1. Input and Output files list'!$E$6</f>
        <v>C:/NGS/save/</v>
      </c>
      <c r="H7525" t="str">
        <f>'1. Input and Output files list'!$J$420</f>
        <v>.tagcount</v>
      </c>
      <c r="I7525" t="s">
        <v>210</v>
      </c>
      <c r="K7525" t="str">
        <f>CONCATENATE(F7525,G7525,H7525,I7525)</f>
        <v>system.time(write.csv(RADtag, file="C:/NGS/save/.tagcount", row.names = F))</v>
      </c>
    </row>
    <row r="7526" spans="1:20" x14ac:dyDescent="0.15">
      <c r="A7526" s="15">
        <v>7525</v>
      </c>
      <c r="B7526" s="11">
        <v>171</v>
      </c>
      <c r="C7526" s="11">
        <v>41</v>
      </c>
      <c r="D7526" s="20" t="str">
        <f>L7526</f>
        <v>file.remove("C:/NGS/save/.fastq")</v>
      </c>
      <c r="F7526" t="s">
        <v>97</v>
      </c>
      <c r="G7526" t="s">
        <v>13</v>
      </c>
      <c r="H7526" t="str">
        <f>'1. Input and Output files list'!$E$6</f>
        <v>C:/NGS/save/</v>
      </c>
      <c r="I7526" t="str">
        <f>'1. Input and Output files list'!$I$420</f>
        <v>.fastq</v>
      </c>
      <c r="J7526" s="7" t="s">
        <v>16</v>
      </c>
      <c r="K7526" t="s">
        <v>52</v>
      </c>
      <c r="L7526" t="str">
        <f>CONCATENATE(F7526,G7526,H7526,I7526,J7526,K7526)</f>
        <v>file.remove("C:/NGS/save/.fastq")</v>
      </c>
    </row>
    <row r="7527" spans="1:20" x14ac:dyDescent="0.15">
      <c r="A7527" s="15">
        <v>7526</v>
      </c>
      <c r="B7527" s="11">
        <v>171</v>
      </c>
      <c r="C7527" s="11">
        <v>42</v>
      </c>
      <c r="D7527" s="20" t="s">
        <v>170</v>
      </c>
    </row>
    <row r="7528" spans="1:20" x14ac:dyDescent="0.15">
      <c r="A7528" s="15">
        <v>7527</v>
      </c>
      <c r="B7528" s="11">
        <v>171</v>
      </c>
      <c r="C7528" s="11">
        <v>43</v>
      </c>
      <c r="D7528" s="20" t="str">
        <f>L7528</f>
        <v>system.time(write.csv(RAD_1over, file="C:/NGS/save/.tagcount1over", row.names = F))</v>
      </c>
      <c r="F7528" s="10" t="s">
        <v>171</v>
      </c>
      <c r="G7528" t="str">
        <f>'1. Input and Output files list'!$E$6</f>
        <v>C:/NGS/save/</v>
      </c>
      <c r="H7528" s="10" t="str">
        <f>'1. Input and Output files list'!$K$420</f>
        <v>.tagcount1over</v>
      </c>
      <c r="I7528" s="10" t="s">
        <v>210</v>
      </c>
      <c r="J7528" s="15"/>
      <c r="L7528" t="str">
        <f>CONCATENATE(F7528,G7528,H7528,I7528)</f>
        <v>system.time(write.csv(RAD_1over, file="C:/NGS/save/.tagcount1over", row.names = F))</v>
      </c>
    </row>
    <row r="7529" spans="1:20" x14ac:dyDescent="0.15">
      <c r="A7529" s="15">
        <v>7528</v>
      </c>
      <c r="B7529" s="11">
        <v>171</v>
      </c>
      <c r="C7529" s="11">
        <v>44</v>
      </c>
      <c r="D7529" s="20" t="s">
        <v>1073</v>
      </c>
    </row>
    <row r="7530" spans="1:20" x14ac:dyDescent="0.15">
      <c r="A7530" s="15">
        <v>7529</v>
      </c>
      <c r="B7530" s="11">
        <v>172</v>
      </c>
      <c r="C7530" s="11">
        <v>1</v>
      </c>
      <c r="D7530" s="20" t="str">
        <f>L7530</f>
        <v>in_f &lt;- c("0", "0")</v>
      </c>
      <c r="F7530" s="15" t="s">
        <v>3</v>
      </c>
      <c r="G7530">
        <f>'1. Input and Output files list'!$E$422</f>
        <v>0</v>
      </c>
      <c r="H7530" s="15" t="s">
        <v>10</v>
      </c>
      <c r="I7530" s="15">
        <f>'1. Input and Output files list'!$E$423</f>
        <v>0</v>
      </c>
      <c r="J7530" t="s">
        <v>4</v>
      </c>
      <c r="L7530" t="str">
        <f>CONCATENATE(F7530,G7530,H7530,I7530,J7530)</f>
        <v>in_f &lt;- c("0", "0")</v>
      </c>
    </row>
    <row r="7531" spans="1:20" x14ac:dyDescent="0.15">
      <c r="A7531" s="15">
        <v>7530</v>
      </c>
      <c r="B7531" s="11">
        <v>172</v>
      </c>
      <c r="C7531" s="11">
        <v>2</v>
      </c>
      <c r="D7531" s="20" t="str">
        <f>L7531</f>
        <v>out_f &lt;- "C:/NGS/save/.fastq"</v>
      </c>
      <c r="F7531" t="s">
        <v>95</v>
      </c>
      <c r="G7531" t="s">
        <v>13</v>
      </c>
      <c r="H7531" t="str">
        <f>'1. Input and Output files list'!$E$6</f>
        <v>C:/NGS/save/</v>
      </c>
      <c r="I7531" t="str">
        <f>'1. Input and Output files list'!$I$422</f>
        <v>.fastq</v>
      </c>
      <c r="J7531" s="7" t="s">
        <v>16</v>
      </c>
      <c r="L7531" t="str">
        <f>CONCATENATE(F7531,G7531,H7531,I7531,J7531)</f>
        <v>out_f &lt;- "C:/NGS/save/.fastq"</v>
      </c>
    </row>
    <row r="7532" spans="1:20" x14ac:dyDescent="0.15">
      <c r="A7532" s="15">
        <v>7531</v>
      </c>
      <c r="B7532" s="11">
        <v>172</v>
      </c>
      <c r="C7532" s="11">
        <v>3</v>
      </c>
      <c r="D7532" s="20" t="str">
        <f>L7532</f>
        <v>param_trim &lt;- 0</v>
      </c>
      <c r="F7532" t="s">
        <v>163</v>
      </c>
      <c r="G7532">
        <f>'1. Input and Output files list'!$H$422</f>
        <v>0</v>
      </c>
      <c r="J7532" s="15"/>
      <c r="L7532" t="str">
        <f>CONCATENATE(F7532,G7532)</f>
        <v>param_trim &lt;- 0</v>
      </c>
    </row>
    <row r="7533" spans="1:20" x14ac:dyDescent="0.15">
      <c r="A7533" s="15">
        <v>7532</v>
      </c>
      <c r="B7533" s="11">
        <v>172</v>
      </c>
      <c r="C7533" s="11">
        <v>4</v>
      </c>
      <c r="D7533" s="20" t="s">
        <v>21</v>
      </c>
    </row>
    <row r="7534" spans="1:20" x14ac:dyDescent="0.15">
      <c r="A7534" s="15">
        <v>7533</v>
      </c>
      <c r="B7534" s="11">
        <v>172</v>
      </c>
      <c r="C7534" s="11">
        <v>5</v>
      </c>
      <c r="D7534" s="20" t="s">
        <v>22</v>
      </c>
    </row>
    <row r="7535" spans="1:20" x14ac:dyDescent="0.15">
      <c r="A7535" s="15">
        <v>7534</v>
      </c>
      <c r="B7535" s="11">
        <v>172</v>
      </c>
      <c r="C7535" s="11">
        <v>6</v>
      </c>
      <c r="D7535" s="20" t="s">
        <v>23</v>
      </c>
    </row>
    <row r="7536" spans="1:20" x14ac:dyDescent="0.15">
      <c r="A7536" s="15">
        <v>7535</v>
      </c>
      <c r="B7536" s="11">
        <v>172</v>
      </c>
      <c r="C7536" s="11">
        <v>7</v>
      </c>
      <c r="D7536" s="20" t="str">
        <f>L7536</f>
        <v>hoge1 &lt;- DNAStringSet(sread(fastq), start=1, end=hoge)</v>
      </c>
      <c r="F7536" t="s">
        <v>166</v>
      </c>
      <c r="G7536">
        <f>'1. Input and Output files list'!$G$422+1</f>
        <v>1</v>
      </c>
      <c r="H7536" t="s">
        <v>26</v>
      </c>
      <c r="L7536" t="str">
        <f>CONCATENATE(F7536,G7536,H7536)</f>
        <v>hoge1 &lt;- DNAStringSet(sread(fastq), start=1, end=hoge)</v>
      </c>
    </row>
    <row r="7537" spans="1:18" x14ac:dyDescent="0.15">
      <c r="A7537" s="15">
        <v>7536</v>
      </c>
      <c r="B7537" s="11">
        <v>172</v>
      </c>
      <c r="C7537" s="11">
        <v>8</v>
      </c>
      <c r="D7537" s="20" t="str">
        <f>L7537</f>
        <v>hoge2 &lt;- BStringSet(quality(quality(fastq)), start=1, end=hoge)</v>
      </c>
      <c r="F7537" t="s">
        <v>167</v>
      </c>
      <c r="G7537">
        <f>'1. Input and Output files list'!$G$422+1</f>
        <v>1</v>
      </c>
      <c r="H7537" t="s">
        <v>26</v>
      </c>
      <c r="L7537" t="str">
        <f>CONCATENATE(F7537,G7537,H7537)</f>
        <v>hoge2 &lt;- BStringSet(quality(quality(fastq)), start=1, end=hoge)</v>
      </c>
    </row>
    <row r="7538" spans="1:18" x14ac:dyDescent="0.15">
      <c r="A7538" s="15">
        <v>7537</v>
      </c>
      <c r="B7538" s="11">
        <v>172</v>
      </c>
      <c r="C7538" s="11">
        <v>9</v>
      </c>
      <c r="D7538" s="20" t="s">
        <v>24</v>
      </c>
    </row>
    <row r="7539" spans="1:18" x14ac:dyDescent="0.15">
      <c r="A7539" s="15">
        <v>7538</v>
      </c>
      <c r="B7539" s="11">
        <v>172</v>
      </c>
      <c r="C7539" s="11">
        <v>10</v>
      </c>
      <c r="D7539" s="20" t="s">
        <v>96</v>
      </c>
    </row>
    <row r="7540" spans="1:18" x14ac:dyDescent="0.15">
      <c r="A7540" s="15">
        <v>7539</v>
      </c>
      <c r="B7540" s="11">
        <v>172</v>
      </c>
      <c r="C7540" s="11">
        <v>11</v>
      </c>
      <c r="D7540" s="53" t="str">
        <f>R7540</f>
        <v>param1 &lt;- 35</v>
      </c>
      <c r="F7540" t="s">
        <v>843</v>
      </c>
      <c r="G7540">
        <f>'1. Input and Output files list'!$E$32</f>
        <v>35</v>
      </c>
      <c r="R7540" t="str">
        <f>CONCATENATE(F7540,G7540,H7540)</f>
        <v>param1 &lt;- 35</v>
      </c>
    </row>
    <row r="7541" spans="1:18" x14ac:dyDescent="0.15">
      <c r="A7541" s="15">
        <v>7540</v>
      </c>
      <c r="B7541" s="11">
        <v>172</v>
      </c>
      <c r="C7541" s="11">
        <v>12</v>
      </c>
      <c r="D7541" s="53" t="str">
        <f>R7541</f>
        <v>param2 &lt;- 0.1</v>
      </c>
      <c r="F7541" t="s">
        <v>844</v>
      </c>
      <c r="G7541">
        <f>'1. Input and Output files list'!$E$34</f>
        <v>0.1</v>
      </c>
      <c r="R7541" t="str">
        <f>CONCATENATE(F7541,G7541,H7541)</f>
        <v>param2 &lt;- 0.1</v>
      </c>
    </row>
    <row r="7542" spans="1:18" x14ac:dyDescent="0.15">
      <c r="A7542" s="15">
        <v>7541</v>
      </c>
      <c r="B7542" s="11">
        <v>172</v>
      </c>
      <c r="C7542" s="11">
        <v>13</v>
      </c>
      <c r="D7542" s="53" t="str">
        <f>R7542</f>
        <v>fastq &lt;- readFastq("C:/NGS/save/.fastq")</v>
      </c>
      <c r="F7542" t="s">
        <v>845</v>
      </c>
      <c r="G7542" t="str">
        <f>'1. Input and Output files list'!$E$6</f>
        <v>C:/NGS/save/</v>
      </c>
      <c r="H7542" s="5" t="str">
        <f>'1. Input and Output files list'!$I$422</f>
        <v>.fastq</v>
      </c>
      <c r="I7542" t="s">
        <v>4</v>
      </c>
      <c r="J7542">
        <v>172</v>
      </c>
      <c r="R7542" t="str">
        <f>CONCATENATE(F7542,G7542,H7542,I7542)</f>
        <v>fastq &lt;- readFastq("C:/NGS/save/.fastq")</v>
      </c>
    </row>
    <row r="7543" spans="1:18" x14ac:dyDescent="0.15">
      <c r="A7543" s="15">
        <v>7542</v>
      </c>
      <c r="B7543" s="11">
        <v>172</v>
      </c>
      <c r="C7543" s="11">
        <v>14</v>
      </c>
      <c r="D7543" s="53" t="s">
        <v>840</v>
      </c>
      <c r="H7543" s="15"/>
      <c r="I7543" s="15"/>
    </row>
    <row r="7544" spans="1:18" x14ac:dyDescent="0.15">
      <c r="A7544" s="15">
        <v>7543</v>
      </c>
      <c r="B7544" s="11">
        <v>172</v>
      </c>
      <c r="C7544" s="11">
        <v>15</v>
      </c>
      <c r="D7544" s="53" t="s">
        <v>841</v>
      </c>
    </row>
    <row r="7545" spans="1:18" x14ac:dyDescent="0.15">
      <c r="A7545" s="15">
        <v>7544</v>
      </c>
      <c r="B7545" s="11">
        <v>172</v>
      </c>
      <c r="C7545" s="11">
        <v>16</v>
      </c>
      <c r="D7545" s="53" t="s">
        <v>842</v>
      </c>
    </row>
    <row r="7546" spans="1:18" x14ac:dyDescent="0.15">
      <c r="A7546" s="15">
        <v>7545</v>
      </c>
      <c r="B7546" s="11">
        <v>172</v>
      </c>
      <c r="C7546" s="11">
        <v>17</v>
      </c>
      <c r="D7546" s="20" t="str">
        <f>L7546</f>
        <v xml:space="preserve">writeFastq(fastq, "C:/NGS/save/F2_Adap-0.fastq", compress=F)   </v>
      </c>
      <c r="F7546" t="s">
        <v>847</v>
      </c>
      <c r="G7546" t="str">
        <f>'1. Input and Output files list'!$E$6</f>
        <v>C:/NGS/save/</v>
      </c>
      <c r="H7546" t="s">
        <v>850</v>
      </c>
      <c r="L7546" t="str">
        <f>CONCATENATE(F7546,G7546,H7546,I7546,J7546)</f>
        <v xml:space="preserve">writeFastq(fastq, "C:/NGS/save/F2_Adap-0.fastq", compress=F)   </v>
      </c>
    </row>
    <row r="7547" spans="1:18" x14ac:dyDescent="0.15">
      <c r="A7547" s="15">
        <v>7546</v>
      </c>
      <c r="B7547" s="11">
        <v>172</v>
      </c>
      <c r="C7547" s="11">
        <v>18</v>
      </c>
      <c r="D7547" s="20" t="str">
        <f>L7547</f>
        <v>in_f &lt;- "C:/NGS/save/F2_Adap-0.fastq"</v>
      </c>
      <c r="F7547" t="s">
        <v>14</v>
      </c>
      <c r="G7547" t="s">
        <v>13</v>
      </c>
      <c r="H7547" t="str">
        <f>'1. Input and Output files list'!$E$6</f>
        <v>C:/NGS/save/</v>
      </c>
      <c r="I7547" t="s">
        <v>849</v>
      </c>
      <c r="J7547" s="7"/>
      <c r="L7547" t="str">
        <f>CONCATENATE(F7547,G7547,H7547,I7547,J7547)</f>
        <v>in_f &lt;- "C:/NGS/save/F2_Adap-0.fastq"</v>
      </c>
    </row>
    <row r="7548" spans="1:18" x14ac:dyDescent="0.15">
      <c r="A7548" s="15">
        <v>7547</v>
      </c>
      <c r="B7548" s="11">
        <v>172</v>
      </c>
      <c r="C7548" s="11">
        <v>19</v>
      </c>
      <c r="D7548" s="20" t="str">
        <f>L7548</f>
        <v>out_f &lt;- "C:/NGS/save/F2_Adap-1.fastq"</v>
      </c>
      <c r="F7548" t="s">
        <v>15</v>
      </c>
      <c r="G7548" t="str">
        <f>'1. Input and Output files list'!$E$6</f>
        <v>C:/NGS/save/</v>
      </c>
      <c r="H7548" t="s">
        <v>86</v>
      </c>
      <c r="J7548" s="15"/>
      <c r="L7548" t="str">
        <f>CONCATENATE(F7548,G7548,H7548)</f>
        <v>out_f &lt;- "C:/NGS/save/F2_Adap-1.fastq"</v>
      </c>
    </row>
    <row r="7549" spans="1:18" x14ac:dyDescent="0.15">
      <c r="A7549" s="15">
        <v>7548</v>
      </c>
      <c r="B7549" s="11">
        <v>172</v>
      </c>
      <c r="C7549" s="11">
        <v>20</v>
      </c>
      <c r="D7549" s="20" t="str">
        <f>L7549</f>
        <v>param_adapter &lt;- "CATGAGATCGGAAGAGCGTCGTGTAGGGAAAGAGTGT"  #Adapter sequence 1</v>
      </c>
      <c r="F7549" s="11" t="s">
        <v>44</v>
      </c>
      <c r="G7549" s="11" t="str">
        <f>'1. Input and Output files list'!$E$64</f>
        <v>CATGAGATCGGAAGAGCGTCGTGTAGGGAAAGAGTGT</v>
      </c>
      <c r="H7549" s="11" t="s">
        <v>46</v>
      </c>
      <c r="L7549" t="str">
        <f>CONCATENATE(F7549,G7549,H7549)</f>
        <v>param_adapter &lt;- "CATGAGATCGGAAGAGCGTCGTGTAGGGAAAGAGTGT"  #Adapter sequence 1</v>
      </c>
    </row>
    <row r="7550" spans="1:18" x14ac:dyDescent="0.15">
      <c r="A7550" s="15">
        <v>7549</v>
      </c>
      <c r="B7550" s="11">
        <v>172</v>
      </c>
      <c r="C7550" s="11">
        <v>21</v>
      </c>
      <c r="D7550" s="20" t="s">
        <v>28</v>
      </c>
      <c r="F7550" s="15"/>
      <c r="G7550" s="15"/>
      <c r="H7550" s="15"/>
    </row>
    <row r="7551" spans="1:18" x14ac:dyDescent="0.15">
      <c r="A7551" s="15">
        <v>7550</v>
      </c>
      <c r="B7551" s="11">
        <v>172</v>
      </c>
      <c r="C7551" s="11">
        <v>22</v>
      </c>
      <c r="D7551" s="20" t="str">
        <f>L7551</f>
        <v>in_f &lt;- "C:/NGS/save/F2_Adap-1.fastq"</v>
      </c>
      <c r="F7551" t="s">
        <v>12</v>
      </c>
      <c r="G7551" t="str">
        <f>'1. Input and Output files list'!$E$6</f>
        <v>C:/NGS/save/</v>
      </c>
      <c r="H7551" t="s">
        <v>86</v>
      </c>
      <c r="L7551" t="str">
        <f>CONCATENATE(F7551,G7551,H7551)</f>
        <v>in_f &lt;- "C:/NGS/save/F2_Adap-1.fastq"</v>
      </c>
    </row>
    <row r="7552" spans="1:18" x14ac:dyDescent="0.15">
      <c r="A7552" s="15">
        <v>7551</v>
      </c>
      <c r="B7552" s="11">
        <v>172</v>
      </c>
      <c r="C7552" s="11">
        <v>23</v>
      </c>
      <c r="D7552" s="20" t="str">
        <f>L7552</f>
        <v>out_f &lt;- "C:/NGS/save/F2_Adap-2.fastq"</v>
      </c>
      <c r="F7552" t="s">
        <v>15</v>
      </c>
      <c r="G7552" t="str">
        <f>'1. Input and Output files list'!$E$6</f>
        <v>C:/NGS/save/</v>
      </c>
      <c r="H7552" t="s">
        <v>87</v>
      </c>
      <c r="L7552" t="str">
        <f>CONCATENATE(F7552,G7552,H7552)</f>
        <v>out_f &lt;- "C:/NGS/save/F2_Adap-2.fastq"</v>
      </c>
    </row>
    <row r="7553" spans="1:20" x14ac:dyDescent="0.15">
      <c r="A7553" s="15">
        <v>7552</v>
      </c>
      <c r="B7553" s="11">
        <v>172</v>
      </c>
      <c r="C7553" s="11">
        <v>24</v>
      </c>
      <c r="D7553" s="20" t="str">
        <f>L7553</f>
        <v>param_adapter &lt;- "TAAGATCGGAAGAGCACACGTCTGAACTCCAGTCAC"  #Adapter sequence 2</v>
      </c>
      <c r="F7553" s="11" t="s">
        <v>44</v>
      </c>
      <c r="G7553" t="str">
        <f>'1. Input and Output files list'!$E$65</f>
        <v>TAAGATCGGAAGAGCACACGTCTGAACTCCAGTCAC</v>
      </c>
      <c r="H7553" s="11" t="s">
        <v>47</v>
      </c>
      <c r="L7553" t="str">
        <f>CONCATENATE(F7553,G7553,H7553)</f>
        <v>param_adapter &lt;- "TAAGATCGGAAGAGCACACGTCTGAACTCCAGTCAC"  #Adapter sequence 2</v>
      </c>
    </row>
    <row r="7554" spans="1:20" x14ac:dyDescent="0.15">
      <c r="A7554" s="15">
        <v>7553</v>
      </c>
      <c r="B7554" s="11">
        <v>172</v>
      </c>
      <c r="C7554" s="11">
        <v>25</v>
      </c>
      <c r="D7554" s="20" t="s">
        <v>29</v>
      </c>
      <c r="F7554" s="15"/>
      <c r="H7554" s="15"/>
    </row>
    <row r="7555" spans="1:20" x14ac:dyDescent="0.15">
      <c r="A7555" s="15">
        <v>7554</v>
      </c>
      <c r="B7555" s="11">
        <v>172</v>
      </c>
      <c r="C7555" s="11">
        <v>26</v>
      </c>
      <c r="D7555" s="20" t="str">
        <f>L7555</f>
        <v>in_f &lt;- "C:/NGS/save/F2_Adap-2.fastq"</v>
      </c>
      <c r="F7555" t="s">
        <v>12</v>
      </c>
      <c r="G7555" t="str">
        <f>'1. Input and Output files list'!$E$6</f>
        <v>C:/NGS/save/</v>
      </c>
      <c r="H7555" t="s">
        <v>87</v>
      </c>
      <c r="L7555" t="str">
        <f>CONCATENATE(F7555,G7555,H7555)</f>
        <v>in_f &lt;- "C:/NGS/save/F2_Adap-2.fastq"</v>
      </c>
    </row>
    <row r="7556" spans="1:20" x14ac:dyDescent="0.15">
      <c r="A7556" s="15">
        <v>7555</v>
      </c>
      <c r="B7556" s="11">
        <v>172</v>
      </c>
      <c r="C7556" s="11">
        <v>27</v>
      </c>
      <c r="D7556" s="20" t="str">
        <f>L7556</f>
        <v>out_f &lt;- "C:/NGS/save/F2_Adap-3.fastq"</v>
      </c>
      <c r="F7556" t="s">
        <v>15</v>
      </c>
      <c r="G7556" t="str">
        <f>'1. Input and Output files list'!$E$6</f>
        <v>C:/NGS/save/</v>
      </c>
      <c r="H7556" t="s">
        <v>88</v>
      </c>
      <c r="L7556" t="str">
        <f>CONCATENATE(F7556,G7556,H7556)</f>
        <v>out_f &lt;- "C:/NGS/save/F2_Adap-3.fastq"</v>
      </c>
    </row>
    <row r="7557" spans="1:20" x14ac:dyDescent="0.15">
      <c r="A7557" s="15">
        <v>7556</v>
      </c>
      <c r="B7557" s="11">
        <v>172</v>
      </c>
      <c r="C7557" s="11">
        <v>28</v>
      </c>
      <c r="D7557" s="20" t="str">
        <f>L7557</f>
        <v>param_adapter &lt;- "TAAGATCGGAAGAGCGTCGTGTAGGGAAAGAGTGT"  #Adapter sequence 3</v>
      </c>
      <c r="F7557" t="s">
        <v>44</v>
      </c>
      <c r="G7557" t="str">
        <f>'1. Input and Output files list'!$E$66</f>
        <v>TAAGATCGGAAGAGCGTCGTGTAGGGAAAGAGTGT</v>
      </c>
      <c r="H7557" t="s">
        <v>49</v>
      </c>
      <c r="L7557" t="str">
        <f>CONCATENATE(F7557,G7557,H7557)</f>
        <v>param_adapter &lt;- "TAAGATCGGAAGAGCGTCGTGTAGGGAAAGAGTGT"  #Adapter sequence 3</v>
      </c>
    </row>
    <row r="7558" spans="1:20" x14ac:dyDescent="0.15">
      <c r="A7558" s="15">
        <v>7557</v>
      </c>
      <c r="B7558" s="11">
        <v>172</v>
      </c>
      <c r="C7558" s="11">
        <v>29</v>
      </c>
      <c r="D7558" s="20" t="s">
        <v>30</v>
      </c>
    </row>
    <row r="7559" spans="1:20" x14ac:dyDescent="0.15">
      <c r="A7559" s="15">
        <v>7558</v>
      </c>
      <c r="B7559" s="11">
        <v>172</v>
      </c>
      <c r="C7559" s="11">
        <v>30</v>
      </c>
      <c r="D7559" s="20" t="str">
        <f>L7559</f>
        <v>in_f &lt;- "C:/NGS/save/F2_Adap-3.fastq"</v>
      </c>
      <c r="F7559" t="s">
        <v>12</v>
      </c>
      <c r="G7559" t="str">
        <f>'1. Input and Output files list'!$E$6</f>
        <v>C:/NGS/save/</v>
      </c>
      <c r="H7559" t="s">
        <v>88</v>
      </c>
      <c r="L7559" t="str">
        <f>CONCATENATE(F7559,G7559,H7559)</f>
        <v>in_f &lt;- "C:/NGS/save/F2_Adap-3.fastq"</v>
      </c>
    </row>
    <row r="7560" spans="1:20" x14ac:dyDescent="0.15">
      <c r="A7560" s="15">
        <v>7559</v>
      </c>
      <c r="B7560" s="11">
        <v>172</v>
      </c>
      <c r="C7560" s="11">
        <v>31</v>
      </c>
      <c r="D7560" s="20" t="str">
        <f>L7560</f>
        <v>out_f &lt;- "C:/NGS/save/AdapterTrim_.fastq"</v>
      </c>
      <c r="F7560" t="s">
        <v>36</v>
      </c>
      <c r="G7560" t="str">
        <f>'1. Input and Output files list'!$E$6</f>
        <v>C:/NGS/save/</v>
      </c>
      <c r="H7560" t="s">
        <v>38</v>
      </c>
      <c r="I7560" t="str">
        <f>'1. Input and Output files list'!$I$422</f>
        <v>.fastq</v>
      </c>
      <c r="J7560" t="s">
        <v>16</v>
      </c>
      <c r="L7560" t="str">
        <f>CONCATENATE(F7560,G7560,H7560,I7560,J7560)</f>
        <v>out_f &lt;- "C:/NGS/save/AdapterTrim_.fastq"</v>
      </c>
    </row>
    <row r="7561" spans="1:20" x14ac:dyDescent="0.15">
      <c r="A7561" s="15">
        <v>7560</v>
      </c>
      <c r="B7561" s="11">
        <v>172</v>
      </c>
      <c r="C7561" s="11">
        <v>32</v>
      </c>
      <c r="D7561" s="20" t="str">
        <f>L7561</f>
        <v>param_adapter &lt;- "CATGAGATCGGAAGAGCACACGTCTGAACTCCAGTCAC"  #Adapter sequence 4</v>
      </c>
      <c r="F7561" t="s">
        <v>44</v>
      </c>
      <c r="G7561" t="str">
        <f>'1. Input and Output files list'!$E$67</f>
        <v>CATGAGATCGGAAGAGCACACGTCTGAACTCCAGTCAC</v>
      </c>
      <c r="H7561" t="s">
        <v>51</v>
      </c>
      <c r="L7561" t="str">
        <f>CONCATENATE(F7561,G7561,H7561)</f>
        <v>param_adapter &lt;- "CATGAGATCGGAAGAGCACACGTCTGAACTCCAGTCAC"  #Adapter sequence 4</v>
      </c>
    </row>
    <row r="7562" spans="1:20" x14ac:dyDescent="0.15">
      <c r="A7562" s="15">
        <v>7561</v>
      </c>
      <c r="B7562" s="11">
        <v>172</v>
      </c>
      <c r="C7562" s="11">
        <v>33</v>
      </c>
      <c r="D7562" s="20" t="s">
        <v>31</v>
      </c>
    </row>
    <row r="7563" spans="1:20" x14ac:dyDescent="0.15">
      <c r="A7563" s="15">
        <v>7562</v>
      </c>
      <c r="B7563" s="11">
        <v>172</v>
      </c>
      <c r="C7563" s="11">
        <v>34</v>
      </c>
      <c r="D7563" s="20" t="s">
        <v>32</v>
      </c>
    </row>
    <row r="7564" spans="1:20" x14ac:dyDescent="0.15">
      <c r="A7564" s="15">
        <v>7563</v>
      </c>
      <c r="B7564" s="11">
        <v>172</v>
      </c>
      <c r="C7564" s="11">
        <v>35</v>
      </c>
      <c r="D7564" s="20" t="str">
        <f>L7564</f>
        <v>write.csv(res, "C:/NGS/save/.fastq.csv")</v>
      </c>
      <c r="F7564" t="s">
        <v>35</v>
      </c>
      <c r="G7564" t="str">
        <f>'1. Input and Output files list'!$E$6</f>
        <v>C:/NGS/save/</v>
      </c>
      <c r="H7564" t="str">
        <f>'1. Input and Output files list'!$I$422</f>
        <v>.fastq</v>
      </c>
      <c r="I7564" t="s">
        <v>34</v>
      </c>
      <c r="L7564" t="str">
        <f>CONCATENATE(F7564,G7564,H7564,I7564)</f>
        <v>write.csv(res, "C:/NGS/save/.fastq.csv")</v>
      </c>
    </row>
    <row r="7565" spans="1:20" x14ac:dyDescent="0.15">
      <c r="A7565" s="15">
        <v>7564</v>
      </c>
      <c r="B7565" s="11">
        <v>172</v>
      </c>
      <c r="C7565" s="11">
        <v>36</v>
      </c>
      <c r="D7565" s="20" t="str">
        <f>L7565</f>
        <v>system.time(fastq &lt;- fread("C:/NGS/save/AdapterTrim_.fastq", header=F, sep="\t", na.strings="NA", strip.white=TRUE, verbose=TRUE))</v>
      </c>
      <c r="F7565" t="s">
        <v>92</v>
      </c>
      <c r="G7565" t="str">
        <f>'1. Input and Output files list'!$E$6</f>
        <v>C:/NGS/save/</v>
      </c>
      <c r="H7565" t="s">
        <v>38</v>
      </c>
      <c r="I7565" t="str">
        <f>'1. Input and Output files list'!$I$422</f>
        <v>.fastq</v>
      </c>
      <c r="J7565" t="s">
        <v>20</v>
      </c>
      <c r="L7565" t="str">
        <f>CONCATENATE(F7565,G7565,H7565,I7565,J7565)</f>
        <v>system.time(fastq &lt;- fread("C:/NGS/save/AdapterTrim_.fastq", header=F, sep="\t", na.strings="NA", strip.white=TRUE, verbose=TRUE))</v>
      </c>
    </row>
    <row r="7566" spans="1:20" x14ac:dyDescent="0.15">
      <c r="A7566" s="15">
        <v>7565</v>
      </c>
      <c r="B7566" s="11">
        <v>172</v>
      </c>
      <c r="C7566" s="11">
        <v>37</v>
      </c>
      <c r="D7566" s="20" t="str">
        <f>T7566</f>
        <v>file.remove("C:/NGS/save/AdapterTrim_.fastq","C:/NGS/save/F2_Adap-0.fastq","C:/NGS/save/F2_Adap-1.fastq","C:/NGS/save/F2_Adap-2.fastq","C:/NGS/save/F2_Adap-3.fastq")</v>
      </c>
      <c r="F7566" t="s">
        <v>11</v>
      </c>
      <c r="G7566" t="str">
        <f>'1. Input and Output files list'!$E$6</f>
        <v>C:/NGS/save/</v>
      </c>
      <c r="H7566" t="s">
        <v>38</v>
      </c>
      <c r="I7566" t="str">
        <f>'1. Input and Output files list'!$I$422</f>
        <v>.fastq</v>
      </c>
      <c r="J7566" t="s">
        <v>852</v>
      </c>
      <c r="K7566" t="str">
        <f>'1. Input and Output files list'!$E$6</f>
        <v>C:/NGS/save/</v>
      </c>
      <c r="L7566" t="s">
        <v>851</v>
      </c>
      <c r="M7566" t="str">
        <f>'1. Input and Output files list'!$E$6</f>
        <v>C:/NGS/save/</v>
      </c>
      <c r="N7566" t="s">
        <v>89</v>
      </c>
      <c r="O7566" t="str">
        <f>'1. Input and Output files list'!$E$6</f>
        <v>C:/NGS/save/</v>
      </c>
      <c r="P7566" t="s">
        <v>90</v>
      </c>
      <c r="Q7566" t="str">
        <f>'1. Input and Output files list'!$E$6</f>
        <v>C:/NGS/save/</v>
      </c>
      <c r="R7566" t="s">
        <v>91</v>
      </c>
      <c r="T7566" t="str">
        <f>CONCATENATE(F7566,G7566,H7566,I7566,J7566,K7566,L7566,M7566,N7566,O7566,P7566,Q7566,R7566)</f>
        <v>file.remove("C:/NGS/save/AdapterTrim_.fastq","C:/NGS/save/F2_Adap-0.fastq","C:/NGS/save/F2_Adap-1.fastq","C:/NGS/save/F2_Adap-2.fastq","C:/NGS/save/F2_Adap-3.fastq")</v>
      </c>
    </row>
    <row r="7567" spans="1:20" x14ac:dyDescent="0.15">
      <c r="A7567" s="15">
        <v>7566</v>
      </c>
      <c r="B7567" s="11">
        <v>172</v>
      </c>
      <c r="C7567" s="11">
        <v>38</v>
      </c>
      <c r="D7567" s="20" t="s">
        <v>93</v>
      </c>
    </row>
    <row r="7568" spans="1:20" x14ac:dyDescent="0.15">
      <c r="A7568" s="15">
        <v>7567</v>
      </c>
      <c r="B7568" s="11">
        <v>172</v>
      </c>
      <c r="C7568" s="11">
        <v>39</v>
      </c>
      <c r="D7568" s="20" t="s">
        <v>2</v>
      </c>
    </row>
    <row r="7569" spans="1:18" x14ac:dyDescent="0.15">
      <c r="A7569" s="15">
        <v>7568</v>
      </c>
      <c r="B7569" s="11">
        <v>172</v>
      </c>
      <c r="C7569" s="11">
        <v>40</v>
      </c>
      <c r="D7569" s="20" t="str">
        <f>K7569</f>
        <v>system.time(write.csv(RADtag, file="C:/NGS/save/.tagcount", row.names = F))</v>
      </c>
      <c r="F7569" t="s">
        <v>164</v>
      </c>
      <c r="G7569" t="str">
        <f>'1. Input and Output files list'!$E$6</f>
        <v>C:/NGS/save/</v>
      </c>
      <c r="H7569" t="str">
        <f>'1. Input and Output files list'!$J$422</f>
        <v>.tagcount</v>
      </c>
      <c r="I7569" t="s">
        <v>210</v>
      </c>
      <c r="K7569" t="str">
        <f>CONCATENATE(F7569,G7569,H7569,I7569)</f>
        <v>system.time(write.csv(RADtag, file="C:/NGS/save/.tagcount", row.names = F))</v>
      </c>
    </row>
    <row r="7570" spans="1:18" x14ac:dyDescent="0.15">
      <c r="A7570" s="15">
        <v>7569</v>
      </c>
      <c r="B7570" s="11">
        <v>172</v>
      </c>
      <c r="C7570" s="11">
        <v>41</v>
      </c>
      <c r="D7570" s="20" t="str">
        <f>L7570</f>
        <v>file.remove("C:/NGS/save/.fastq")</v>
      </c>
      <c r="F7570" t="s">
        <v>97</v>
      </c>
      <c r="G7570" t="s">
        <v>13</v>
      </c>
      <c r="H7570" t="str">
        <f>'1. Input and Output files list'!$E$6</f>
        <v>C:/NGS/save/</v>
      </c>
      <c r="I7570" t="str">
        <f>'1. Input and Output files list'!$I$422</f>
        <v>.fastq</v>
      </c>
      <c r="J7570" s="7" t="s">
        <v>16</v>
      </c>
      <c r="K7570" t="s">
        <v>52</v>
      </c>
      <c r="L7570" t="str">
        <f>CONCATENATE(F7570,G7570,H7570,I7570,J7570,K7570)</f>
        <v>file.remove("C:/NGS/save/.fastq")</v>
      </c>
    </row>
    <row r="7571" spans="1:18" x14ac:dyDescent="0.15">
      <c r="A7571" s="15">
        <v>7570</v>
      </c>
      <c r="B7571" s="11">
        <v>172</v>
      </c>
      <c r="C7571" s="11">
        <v>42</v>
      </c>
      <c r="D7571" s="20" t="s">
        <v>170</v>
      </c>
      <c r="J7571" s="15"/>
    </row>
    <row r="7572" spans="1:18" x14ac:dyDescent="0.15">
      <c r="A7572" s="15">
        <v>7571</v>
      </c>
      <c r="B7572" s="11">
        <v>172</v>
      </c>
      <c r="C7572" s="11">
        <v>43</v>
      </c>
      <c r="D7572" s="20" t="str">
        <f>L7572</f>
        <v>system.time(write.csv(RAD_1over, file="C:/NGS/save/.tagcount1over", row.names = F))</v>
      </c>
      <c r="F7572" s="10" t="s">
        <v>171</v>
      </c>
      <c r="G7572" t="str">
        <f>'1. Input and Output files list'!$E$6</f>
        <v>C:/NGS/save/</v>
      </c>
      <c r="H7572" s="10" t="str">
        <f>'1. Input and Output files list'!$K$422</f>
        <v>.tagcount1over</v>
      </c>
      <c r="I7572" s="10" t="s">
        <v>210</v>
      </c>
      <c r="L7572" t="str">
        <f>CONCATENATE(F7572,G7572,H7572,I7572)</f>
        <v>system.time(write.csv(RAD_1over, file="C:/NGS/save/.tagcount1over", row.names = F))</v>
      </c>
    </row>
    <row r="7573" spans="1:18" x14ac:dyDescent="0.15">
      <c r="A7573" s="15">
        <v>7572</v>
      </c>
      <c r="B7573" s="11">
        <v>172</v>
      </c>
      <c r="C7573" s="11">
        <v>44</v>
      </c>
      <c r="D7573" s="20" t="s">
        <v>1073</v>
      </c>
      <c r="F7573" s="15"/>
      <c r="H7573" s="15"/>
      <c r="I7573" s="15"/>
    </row>
    <row r="7574" spans="1:18" x14ac:dyDescent="0.15">
      <c r="A7574" s="15">
        <v>7573</v>
      </c>
      <c r="B7574" s="11">
        <v>173</v>
      </c>
      <c r="C7574" s="11">
        <v>1</v>
      </c>
      <c r="D7574" s="20" t="str">
        <f>L7574</f>
        <v>in_f &lt;- c("0", "0")</v>
      </c>
      <c r="F7574" t="s">
        <v>3</v>
      </c>
      <c r="G7574">
        <f>'1. Input and Output files list'!$E$424</f>
        <v>0</v>
      </c>
      <c r="H7574" t="s">
        <v>10</v>
      </c>
      <c r="I7574">
        <f>'1. Input and Output files list'!$E$425</f>
        <v>0</v>
      </c>
      <c r="J7574" t="s">
        <v>4</v>
      </c>
      <c r="L7574" t="str">
        <f>CONCATENATE(F7574,G7574,H7574,I7574,J7574)</f>
        <v>in_f &lt;- c("0", "0")</v>
      </c>
    </row>
    <row r="7575" spans="1:18" x14ac:dyDescent="0.15">
      <c r="A7575" s="15">
        <v>7574</v>
      </c>
      <c r="B7575" s="11">
        <v>173</v>
      </c>
      <c r="C7575" s="11">
        <v>2</v>
      </c>
      <c r="D7575" s="20" t="str">
        <f>L7575</f>
        <v>out_f &lt;- "C:/NGS/save/.fastq"</v>
      </c>
      <c r="F7575" t="s">
        <v>95</v>
      </c>
      <c r="G7575" t="s">
        <v>13</v>
      </c>
      <c r="H7575" t="str">
        <f>'1. Input and Output files list'!$E$6</f>
        <v>C:/NGS/save/</v>
      </c>
      <c r="I7575" t="str">
        <f>'1. Input and Output files list'!$I$424</f>
        <v>.fastq</v>
      </c>
      <c r="J7575" s="7" t="s">
        <v>16</v>
      </c>
      <c r="L7575" t="str">
        <f>CONCATENATE(F7575,G7575,H7575,I7575,J7575)</f>
        <v>out_f &lt;- "C:/NGS/save/.fastq"</v>
      </c>
    </row>
    <row r="7576" spans="1:18" x14ac:dyDescent="0.15">
      <c r="A7576" s="15">
        <v>7575</v>
      </c>
      <c r="B7576" s="11">
        <v>173</v>
      </c>
      <c r="C7576" s="11">
        <v>3</v>
      </c>
      <c r="D7576" s="20" t="str">
        <f>L7576</f>
        <v>param_trim &lt;- 0</v>
      </c>
      <c r="F7576" t="s">
        <v>163</v>
      </c>
      <c r="G7576">
        <f>'1. Input and Output files list'!$H$424</f>
        <v>0</v>
      </c>
      <c r="L7576" t="str">
        <f>CONCATENATE(F7576,G7576)</f>
        <v>param_trim &lt;- 0</v>
      </c>
    </row>
    <row r="7577" spans="1:18" x14ac:dyDescent="0.15">
      <c r="A7577" s="15">
        <v>7576</v>
      </c>
      <c r="B7577" s="11">
        <v>173</v>
      </c>
      <c r="C7577" s="11">
        <v>4</v>
      </c>
      <c r="D7577" s="20" t="s">
        <v>21</v>
      </c>
    </row>
    <row r="7578" spans="1:18" x14ac:dyDescent="0.15">
      <c r="A7578" s="15">
        <v>7577</v>
      </c>
      <c r="B7578" s="11">
        <v>173</v>
      </c>
      <c r="C7578" s="11">
        <v>5</v>
      </c>
      <c r="D7578" s="20" t="s">
        <v>22</v>
      </c>
    </row>
    <row r="7579" spans="1:18" x14ac:dyDescent="0.15">
      <c r="A7579" s="15">
        <v>7578</v>
      </c>
      <c r="B7579" s="11">
        <v>173</v>
      </c>
      <c r="C7579" s="11">
        <v>6</v>
      </c>
      <c r="D7579" s="20" t="s">
        <v>23</v>
      </c>
    </row>
    <row r="7580" spans="1:18" x14ac:dyDescent="0.15">
      <c r="A7580" s="15">
        <v>7579</v>
      </c>
      <c r="B7580" s="11">
        <v>173</v>
      </c>
      <c r="C7580" s="11">
        <v>7</v>
      </c>
      <c r="D7580" s="20" t="str">
        <f>L7580</f>
        <v>hoge1 &lt;- DNAStringSet(sread(fastq), start=1, end=hoge)</v>
      </c>
      <c r="F7580" t="s">
        <v>166</v>
      </c>
      <c r="G7580">
        <f>'1. Input and Output files list'!$G$424+1</f>
        <v>1</v>
      </c>
      <c r="H7580" t="s">
        <v>26</v>
      </c>
      <c r="L7580" t="str">
        <f>CONCATENATE(F7580,G7580,H7580)</f>
        <v>hoge1 &lt;- DNAStringSet(sread(fastq), start=1, end=hoge)</v>
      </c>
    </row>
    <row r="7581" spans="1:18" x14ac:dyDescent="0.15">
      <c r="A7581" s="15">
        <v>7580</v>
      </c>
      <c r="B7581" s="11">
        <v>173</v>
      </c>
      <c r="C7581" s="11">
        <v>8</v>
      </c>
      <c r="D7581" s="20" t="str">
        <f>L7581</f>
        <v>hoge2 &lt;- BStringSet(quality(quality(fastq)), start=1, end=hoge)</v>
      </c>
      <c r="F7581" t="s">
        <v>167</v>
      </c>
      <c r="G7581">
        <f>'1. Input and Output files list'!$G$424+1</f>
        <v>1</v>
      </c>
      <c r="H7581" t="s">
        <v>26</v>
      </c>
      <c r="L7581" t="str">
        <f>CONCATENATE(F7581,G7581,H7581)</f>
        <v>hoge2 &lt;- BStringSet(quality(quality(fastq)), start=1, end=hoge)</v>
      </c>
    </row>
    <row r="7582" spans="1:18" x14ac:dyDescent="0.15">
      <c r="A7582" s="15">
        <v>7581</v>
      </c>
      <c r="B7582" s="11">
        <v>173</v>
      </c>
      <c r="C7582" s="11">
        <v>9</v>
      </c>
      <c r="D7582" s="20" t="s">
        <v>24</v>
      </c>
    </row>
    <row r="7583" spans="1:18" x14ac:dyDescent="0.15">
      <c r="A7583" s="15">
        <v>7582</v>
      </c>
      <c r="B7583" s="11">
        <v>173</v>
      </c>
      <c r="C7583" s="11">
        <v>10</v>
      </c>
      <c r="D7583" s="20" t="s">
        <v>96</v>
      </c>
    </row>
    <row r="7584" spans="1:18" x14ac:dyDescent="0.15">
      <c r="A7584" s="15">
        <v>7583</v>
      </c>
      <c r="B7584" s="11">
        <v>173</v>
      </c>
      <c r="C7584" s="11">
        <v>11</v>
      </c>
      <c r="D7584" s="53" t="str">
        <f>R7584</f>
        <v>param1 &lt;- 35</v>
      </c>
      <c r="F7584" t="s">
        <v>843</v>
      </c>
      <c r="G7584">
        <f>'1. Input and Output files list'!$E$32</f>
        <v>35</v>
      </c>
      <c r="R7584" t="str">
        <f>CONCATENATE(F7584,G7584,H7584)</f>
        <v>param1 &lt;- 35</v>
      </c>
    </row>
    <row r="7585" spans="1:18" x14ac:dyDescent="0.15">
      <c r="A7585" s="15">
        <v>7584</v>
      </c>
      <c r="B7585" s="11">
        <v>173</v>
      </c>
      <c r="C7585" s="11">
        <v>12</v>
      </c>
      <c r="D7585" s="53" t="str">
        <f>R7585</f>
        <v>param2 &lt;- 0.1</v>
      </c>
      <c r="F7585" t="s">
        <v>844</v>
      </c>
      <c r="G7585">
        <f>'1. Input and Output files list'!$E$34</f>
        <v>0.1</v>
      </c>
      <c r="R7585" t="str">
        <f>CONCATENATE(F7585,G7585,H7585)</f>
        <v>param2 &lt;- 0.1</v>
      </c>
    </row>
    <row r="7586" spans="1:18" x14ac:dyDescent="0.15">
      <c r="A7586" s="15">
        <v>7585</v>
      </c>
      <c r="B7586" s="11">
        <v>173</v>
      </c>
      <c r="C7586" s="11">
        <v>13</v>
      </c>
      <c r="D7586" s="53" t="str">
        <f>R7586</f>
        <v>fastq &lt;- readFastq("C:/NGS/save/.fastq")</v>
      </c>
      <c r="F7586" t="s">
        <v>845</v>
      </c>
      <c r="G7586" t="str">
        <f>'1. Input and Output files list'!$E$6</f>
        <v>C:/NGS/save/</v>
      </c>
      <c r="H7586" s="5" t="str">
        <f>'1. Input and Output files list'!$I$424</f>
        <v>.fastq</v>
      </c>
      <c r="I7586" s="15" t="s">
        <v>4</v>
      </c>
      <c r="J7586">
        <v>173</v>
      </c>
      <c r="R7586" t="str">
        <f>CONCATENATE(F7586,G7586,H7586,I7586)</f>
        <v>fastq &lt;- readFastq("C:/NGS/save/.fastq")</v>
      </c>
    </row>
    <row r="7587" spans="1:18" x14ac:dyDescent="0.15">
      <c r="A7587" s="15">
        <v>7586</v>
      </c>
      <c r="B7587" s="11">
        <v>173</v>
      </c>
      <c r="C7587" s="11">
        <v>14</v>
      </c>
      <c r="D7587" s="53" t="s">
        <v>840</v>
      </c>
    </row>
    <row r="7588" spans="1:18" x14ac:dyDescent="0.15">
      <c r="A7588" s="15">
        <v>7587</v>
      </c>
      <c r="B7588" s="11">
        <v>173</v>
      </c>
      <c r="C7588" s="11">
        <v>15</v>
      </c>
      <c r="D7588" s="53" t="s">
        <v>841</v>
      </c>
    </row>
    <row r="7589" spans="1:18" x14ac:dyDescent="0.15">
      <c r="A7589" s="15">
        <v>7588</v>
      </c>
      <c r="B7589" s="11">
        <v>173</v>
      </c>
      <c r="C7589" s="11">
        <v>16</v>
      </c>
      <c r="D7589" s="53" t="s">
        <v>842</v>
      </c>
    </row>
    <row r="7590" spans="1:18" x14ac:dyDescent="0.15">
      <c r="A7590" s="15">
        <v>7589</v>
      </c>
      <c r="B7590" s="11">
        <v>173</v>
      </c>
      <c r="C7590" s="11">
        <v>17</v>
      </c>
      <c r="D7590" s="20" t="str">
        <f>L7590</f>
        <v xml:space="preserve">writeFastq(fastq, "C:/NGS/save/F2_Adap-0.fastq", compress=F)   </v>
      </c>
      <c r="F7590" t="s">
        <v>847</v>
      </c>
      <c r="G7590" t="str">
        <f>'1. Input and Output files list'!$E$6</f>
        <v>C:/NGS/save/</v>
      </c>
      <c r="H7590" t="s">
        <v>850</v>
      </c>
      <c r="L7590" t="str">
        <f>CONCATENATE(F7590,G7590,H7590,I7590,J7590)</f>
        <v xml:space="preserve">writeFastq(fastq, "C:/NGS/save/F2_Adap-0.fastq", compress=F)   </v>
      </c>
    </row>
    <row r="7591" spans="1:18" x14ac:dyDescent="0.15">
      <c r="A7591" s="15">
        <v>7590</v>
      </c>
      <c r="B7591" s="11">
        <v>173</v>
      </c>
      <c r="C7591" s="11">
        <v>18</v>
      </c>
      <c r="D7591" s="20" t="str">
        <f>L7591</f>
        <v>in_f &lt;- "C:/NGS/save/F2_Adap-0.fastq"</v>
      </c>
      <c r="F7591" t="s">
        <v>14</v>
      </c>
      <c r="G7591" t="s">
        <v>13</v>
      </c>
      <c r="H7591" t="str">
        <f>'1. Input and Output files list'!$E$6</f>
        <v>C:/NGS/save/</v>
      </c>
      <c r="I7591" t="s">
        <v>849</v>
      </c>
      <c r="J7591" s="7"/>
      <c r="L7591" t="str">
        <f>CONCATENATE(F7591,G7591,H7591,I7591,J7591)</f>
        <v>in_f &lt;- "C:/NGS/save/F2_Adap-0.fastq"</v>
      </c>
    </row>
    <row r="7592" spans="1:18" x14ac:dyDescent="0.15">
      <c r="A7592" s="15">
        <v>7591</v>
      </c>
      <c r="B7592" s="11">
        <v>173</v>
      </c>
      <c r="C7592" s="11">
        <v>19</v>
      </c>
      <c r="D7592" s="20" t="str">
        <f>L7592</f>
        <v>out_f &lt;- "C:/NGS/save/F2_Adap-1.fastq"</v>
      </c>
      <c r="F7592" t="s">
        <v>15</v>
      </c>
      <c r="G7592" t="str">
        <f>'1. Input and Output files list'!$E$6</f>
        <v>C:/NGS/save/</v>
      </c>
      <c r="H7592" t="s">
        <v>86</v>
      </c>
      <c r="L7592" t="str">
        <f>CONCATENATE(F7592,G7592,H7592)</f>
        <v>out_f &lt;- "C:/NGS/save/F2_Adap-1.fastq"</v>
      </c>
    </row>
    <row r="7593" spans="1:18" x14ac:dyDescent="0.15">
      <c r="A7593" s="15">
        <v>7592</v>
      </c>
      <c r="B7593" s="11">
        <v>173</v>
      </c>
      <c r="C7593" s="11">
        <v>20</v>
      </c>
      <c r="D7593" s="20" t="str">
        <f>L7593</f>
        <v>param_adapter &lt;- "CATGAGATCGGAAGAGCGTCGTGTAGGGAAAGAGTGT"  #Adapter sequence 1</v>
      </c>
      <c r="F7593" s="11" t="s">
        <v>44</v>
      </c>
      <c r="G7593" s="11" t="str">
        <f>'1. Input and Output files list'!$E$64</f>
        <v>CATGAGATCGGAAGAGCGTCGTGTAGGGAAAGAGTGT</v>
      </c>
      <c r="H7593" s="11" t="s">
        <v>46</v>
      </c>
      <c r="L7593" t="str">
        <f>CONCATENATE(F7593,G7593,H7593)</f>
        <v>param_adapter &lt;- "CATGAGATCGGAAGAGCGTCGTGTAGGGAAAGAGTGT"  #Adapter sequence 1</v>
      </c>
    </row>
    <row r="7594" spans="1:18" x14ac:dyDescent="0.15">
      <c r="A7594" s="15">
        <v>7593</v>
      </c>
      <c r="B7594" s="11">
        <v>173</v>
      </c>
      <c r="C7594" s="11">
        <v>21</v>
      </c>
      <c r="D7594" s="20" t="s">
        <v>28</v>
      </c>
    </row>
    <row r="7595" spans="1:18" x14ac:dyDescent="0.15">
      <c r="A7595" s="15">
        <v>7594</v>
      </c>
      <c r="B7595" s="11">
        <v>173</v>
      </c>
      <c r="C7595" s="11">
        <v>22</v>
      </c>
      <c r="D7595" s="20" t="str">
        <f>L7595</f>
        <v>in_f &lt;- "C:/NGS/save/F2_Adap-1.fastq"</v>
      </c>
      <c r="F7595" t="s">
        <v>12</v>
      </c>
      <c r="G7595" t="str">
        <f>'1. Input and Output files list'!$E$6</f>
        <v>C:/NGS/save/</v>
      </c>
      <c r="H7595" t="s">
        <v>86</v>
      </c>
      <c r="L7595" t="str">
        <f>CONCATENATE(F7595,G7595,H7595)</f>
        <v>in_f &lt;- "C:/NGS/save/F2_Adap-1.fastq"</v>
      </c>
    </row>
    <row r="7596" spans="1:18" x14ac:dyDescent="0.15">
      <c r="A7596" s="15">
        <v>7595</v>
      </c>
      <c r="B7596" s="11">
        <v>173</v>
      </c>
      <c r="C7596" s="11">
        <v>23</v>
      </c>
      <c r="D7596" s="20" t="str">
        <f>L7596</f>
        <v>out_f &lt;- "C:/NGS/save/F2_Adap-2.fastq"</v>
      </c>
      <c r="F7596" t="s">
        <v>15</v>
      </c>
      <c r="G7596" t="str">
        <f>'1. Input and Output files list'!$E$6</f>
        <v>C:/NGS/save/</v>
      </c>
      <c r="H7596" t="s">
        <v>87</v>
      </c>
      <c r="L7596" t="str">
        <f>CONCATENATE(F7596,G7596,H7596)</f>
        <v>out_f &lt;- "C:/NGS/save/F2_Adap-2.fastq"</v>
      </c>
    </row>
    <row r="7597" spans="1:18" x14ac:dyDescent="0.15">
      <c r="A7597" s="15">
        <v>7596</v>
      </c>
      <c r="B7597" s="11">
        <v>173</v>
      </c>
      <c r="C7597" s="11">
        <v>24</v>
      </c>
      <c r="D7597" s="20" t="str">
        <f>L7597</f>
        <v>param_adapter &lt;- "TAAGATCGGAAGAGCACACGTCTGAACTCCAGTCAC"  #Adapter sequence 2</v>
      </c>
      <c r="F7597" s="11" t="s">
        <v>44</v>
      </c>
      <c r="G7597" t="str">
        <f>'1. Input and Output files list'!$E$65</f>
        <v>TAAGATCGGAAGAGCACACGTCTGAACTCCAGTCAC</v>
      </c>
      <c r="H7597" s="11" t="s">
        <v>47</v>
      </c>
      <c r="L7597" t="str">
        <f>CONCATENATE(F7597,G7597,H7597)</f>
        <v>param_adapter &lt;- "TAAGATCGGAAGAGCACACGTCTGAACTCCAGTCAC"  #Adapter sequence 2</v>
      </c>
    </row>
    <row r="7598" spans="1:18" x14ac:dyDescent="0.15">
      <c r="A7598" s="15">
        <v>7597</v>
      </c>
      <c r="B7598" s="11">
        <v>173</v>
      </c>
      <c r="C7598" s="11">
        <v>25</v>
      </c>
      <c r="D7598" s="20" t="s">
        <v>29</v>
      </c>
    </row>
    <row r="7599" spans="1:18" x14ac:dyDescent="0.15">
      <c r="A7599" s="15">
        <v>7598</v>
      </c>
      <c r="B7599" s="11">
        <v>173</v>
      </c>
      <c r="C7599" s="11">
        <v>26</v>
      </c>
      <c r="D7599" s="20" t="str">
        <f>L7599</f>
        <v>in_f &lt;- "C:/NGS/save/F2_Adap-2.fastq"</v>
      </c>
      <c r="F7599" t="s">
        <v>12</v>
      </c>
      <c r="G7599" t="str">
        <f>'1. Input and Output files list'!$E$6</f>
        <v>C:/NGS/save/</v>
      </c>
      <c r="H7599" t="s">
        <v>87</v>
      </c>
      <c r="L7599" t="str">
        <f>CONCATENATE(F7599,G7599,H7599)</f>
        <v>in_f &lt;- "C:/NGS/save/F2_Adap-2.fastq"</v>
      </c>
    </row>
    <row r="7600" spans="1:18" x14ac:dyDescent="0.15">
      <c r="A7600" s="15">
        <v>7599</v>
      </c>
      <c r="B7600" s="11">
        <v>173</v>
      </c>
      <c r="C7600" s="11">
        <v>27</v>
      </c>
      <c r="D7600" s="20" t="str">
        <f>L7600</f>
        <v>out_f &lt;- "C:/NGS/save/F2_Adap-3.fastq"</v>
      </c>
      <c r="F7600" t="s">
        <v>15</v>
      </c>
      <c r="G7600" t="str">
        <f>'1. Input and Output files list'!$E$6</f>
        <v>C:/NGS/save/</v>
      </c>
      <c r="H7600" t="s">
        <v>88</v>
      </c>
      <c r="L7600" t="str">
        <f>CONCATENATE(F7600,G7600,H7600)</f>
        <v>out_f &lt;- "C:/NGS/save/F2_Adap-3.fastq"</v>
      </c>
    </row>
    <row r="7601" spans="1:20" x14ac:dyDescent="0.15">
      <c r="A7601" s="15">
        <v>7600</v>
      </c>
      <c r="B7601" s="11">
        <v>173</v>
      </c>
      <c r="C7601" s="11">
        <v>28</v>
      </c>
      <c r="D7601" s="20" t="str">
        <f>L7601</f>
        <v>param_adapter &lt;- "TAAGATCGGAAGAGCGTCGTGTAGGGAAAGAGTGT"  #Adapter sequence 3</v>
      </c>
      <c r="F7601" t="s">
        <v>44</v>
      </c>
      <c r="G7601" t="str">
        <f>'1. Input and Output files list'!$E$66</f>
        <v>TAAGATCGGAAGAGCGTCGTGTAGGGAAAGAGTGT</v>
      </c>
      <c r="H7601" t="s">
        <v>49</v>
      </c>
      <c r="L7601" t="str">
        <f>CONCATENATE(F7601,G7601,H7601)</f>
        <v>param_adapter &lt;- "TAAGATCGGAAGAGCGTCGTGTAGGGAAAGAGTGT"  #Adapter sequence 3</v>
      </c>
    </row>
    <row r="7602" spans="1:20" x14ac:dyDescent="0.15">
      <c r="A7602" s="15">
        <v>7601</v>
      </c>
      <c r="B7602" s="11">
        <v>173</v>
      </c>
      <c r="C7602" s="11">
        <v>29</v>
      </c>
      <c r="D7602" s="20" t="s">
        <v>30</v>
      </c>
    </row>
    <row r="7603" spans="1:20" x14ac:dyDescent="0.15">
      <c r="A7603" s="15">
        <v>7602</v>
      </c>
      <c r="B7603" s="11">
        <v>173</v>
      </c>
      <c r="C7603" s="11">
        <v>30</v>
      </c>
      <c r="D7603" s="20" t="str">
        <f>L7603</f>
        <v>in_f &lt;- "C:/NGS/save/F2_Adap-3.fastq"</v>
      </c>
      <c r="F7603" t="s">
        <v>12</v>
      </c>
      <c r="G7603" t="str">
        <f>'1. Input and Output files list'!$E$6</f>
        <v>C:/NGS/save/</v>
      </c>
      <c r="H7603" t="s">
        <v>88</v>
      </c>
      <c r="L7603" t="str">
        <f>CONCATENATE(F7603,G7603,H7603)</f>
        <v>in_f &lt;- "C:/NGS/save/F2_Adap-3.fastq"</v>
      </c>
    </row>
    <row r="7604" spans="1:20" x14ac:dyDescent="0.15">
      <c r="A7604" s="15">
        <v>7603</v>
      </c>
      <c r="B7604" s="11">
        <v>173</v>
      </c>
      <c r="C7604" s="11">
        <v>31</v>
      </c>
      <c r="D7604" s="20" t="str">
        <f>L7604</f>
        <v>out_f &lt;- "C:/NGS/save/AdapterTrim_.fastq"</v>
      </c>
      <c r="F7604" t="s">
        <v>36</v>
      </c>
      <c r="G7604" t="str">
        <f>'1. Input and Output files list'!$E$6</f>
        <v>C:/NGS/save/</v>
      </c>
      <c r="H7604" t="s">
        <v>38</v>
      </c>
      <c r="I7604" t="str">
        <f>'1. Input and Output files list'!$I$424</f>
        <v>.fastq</v>
      </c>
      <c r="J7604" t="s">
        <v>16</v>
      </c>
      <c r="L7604" t="str">
        <f>CONCATENATE(F7604,G7604,H7604,I7604,J7604)</f>
        <v>out_f &lt;- "C:/NGS/save/AdapterTrim_.fastq"</v>
      </c>
    </row>
    <row r="7605" spans="1:20" x14ac:dyDescent="0.15">
      <c r="A7605" s="15">
        <v>7604</v>
      </c>
      <c r="B7605" s="11">
        <v>173</v>
      </c>
      <c r="C7605" s="11">
        <v>32</v>
      </c>
      <c r="D7605" s="20" t="str">
        <f>L7605</f>
        <v>param_adapter &lt;- "CATGAGATCGGAAGAGCACACGTCTGAACTCCAGTCAC"  #Adapter sequence 4</v>
      </c>
      <c r="F7605" t="s">
        <v>44</v>
      </c>
      <c r="G7605" t="str">
        <f>'1. Input and Output files list'!$E$67</f>
        <v>CATGAGATCGGAAGAGCACACGTCTGAACTCCAGTCAC</v>
      </c>
      <c r="H7605" t="s">
        <v>51</v>
      </c>
      <c r="L7605" t="str">
        <f>CONCATENATE(F7605,G7605,H7605)</f>
        <v>param_adapter &lt;- "CATGAGATCGGAAGAGCACACGTCTGAACTCCAGTCAC"  #Adapter sequence 4</v>
      </c>
    </row>
    <row r="7606" spans="1:20" x14ac:dyDescent="0.15">
      <c r="A7606" s="15">
        <v>7605</v>
      </c>
      <c r="B7606" s="11">
        <v>173</v>
      </c>
      <c r="C7606" s="11">
        <v>33</v>
      </c>
      <c r="D7606" s="20" t="s">
        <v>31</v>
      </c>
    </row>
    <row r="7607" spans="1:20" x14ac:dyDescent="0.15">
      <c r="A7607" s="15">
        <v>7606</v>
      </c>
      <c r="B7607" s="11">
        <v>173</v>
      </c>
      <c r="C7607" s="11">
        <v>34</v>
      </c>
      <c r="D7607" s="20" t="s">
        <v>32</v>
      </c>
    </row>
    <row r="7608" spans="1:20" x14ac:dyDescent="0.15">
      <c r="A7608" s="15">
        <v>7607</v>
      </c>
      <c r="B7608" s="11">
        <v>173</v>
      </c>
      <c r="C7608" s="11">
        <v>35</v>
      </c>
      <c r="D7608" s="20" t="str">
        <f>L7608</f>
        <v>write.csv(res, "C:/NGS/save/.fastq.csv")</v>
      </c>
      <c r="F7608" t="s">
        <v>35</v>
      </c>
      <c r="G7608" t="str">
        <f>'1. Input and Output files list'!$E$6</f>
        <v>C:/NGS/save/</v>
      </c>
      <c r="H7608" t="str">
        <f>'1. Input and Output files list'!$I$424</f>
        <v>.fastq</v>
      </c>
      <c r="I7608" t="s">
        <v>34</v>
      </c>
      <c r="L7608" t="str">
        <f>CONCATENATE(F7608,G7608,H7608,I7608)</f>
        <v>write.csv(res, "C:/NGS/save/.fastq.csv")</v>
      </c>
    </row>
    <row r="7609" spans="1:20" x14ac:dyDescent="0.15">
      <c r="A7609" s="15">
        <v>7608</v>
      </c>
      <c r="B7609" s="11">
        <v>173</v>
      </c>
      <c r="C7609" s="11">
        <v>36</v>
      </c>
      <c r="D7609" s="20" t="str">
        <f>L7609</f>
        <v>system.time(fastq &lt;- fread("C:/NGS/save/AdapterTrim_.fastq", header=F, sep="\t", na.strings="NA", strip.white=TRUE, verbose=TRUE))</v>
      </c>
      <c r="F7609" t="s">
        <v>92</v>
      </c>
      <c r="G7609" t="str">
        <f>'1. Input and Output files list'!$E$6</f>
        <v>C:/NGS/save/</v>
      </c>
      <c r="H7609" t="s">
        <v>38</v>
      </c>
      <c r="I7609" t="str">
        <f>'1. Input and Output files list'!$I$424</f>
        <v>.fastq</v>
      </c>
      <c r="J7609" t="s">
        <v>20</v>
      </c>
      <c r="L7609" t="str">
        <f>CONCATENATE(F7609,G7609,H7609,I7609,J7609)</f>
        <v>system.time(fastq &lt;- fread("C:/NGS/save/AdapterTrim_.fastq", header=F, sep="\t", na.strings="NA", strip.white=TRUE, verbose=TRUE))</v>
      </c>
    </row>
    <row r="7610" spans="1:20" x14ac:dyDescent="0.15">
      <c r="A7610" s="15">
        <v>7609</v>
      </c>
      <c r="B7610" s="11">
        <v>173</v>
      </c>
      <c r="C7610" s="11">
        <v>37</v>
      </c>
      <c r="D7610" s="20" t="str">
        <f>T7610</f>
        <v>file.remove("C:/NGS/save/AdapterTrim_.fastq","C:/NGS/save/F2_Adap-0.fastq","C:/NGS/save/F2_Adap-1.fastq","C:/NGS/save/F2_Adap-2.fastq","C:/NGS/save/F2_Adap-3.fastq")</v>
      </c>
      <c r="F7610" t="s">
        <v>11</v>
      </c>
      <c r="G7610" t="str">
        <f>'1. Input and Output files list'!$E$6</f>
        <v>C:/NGS/save/</v>
      </c>
      <c r="H7610" t="s">
        <v>38</v>
      </c>
      <c r="I7610" t="str">
        <f>'1. Input and Output files list'!$I$424</f>
        <v>.fastq</v>
      </c>
      <c r="J7610" t="s">
        <v>852</v>
      </c>
      <c r="K7610" t="str">
        <f>'1. Input and Output files list'!$E$6</f>
        <v>C:/NGS/save/</v>
      </c>
      <c r="L7610" t="s">
        <v>851</v>
      </c>
      <c r="M7610" t="str">
        <f>'1. Input and Output files list'!$E$6</f>
        <v>C:/NGS/save/</v>
      </c>
      <c r="N7610" t="s">
        <v>89</v>
      </c>
      <c r="O7610" t="str">
        <f>'1. Input and Output files list'!$E$6</f>
        <v>C:/NGS/save/</v>
      </c>
      <c r="P7610" t="s">
        <v>90</v>
      </c>
      <c r="Q7610" t="str">
        <f>'1. Input and Output files list'!$E$6</f>
        <v>C:/NGS/save/</v>
      </c>
      <c r="R7610" t="s">
        <v>91</v>
      </c>
      <c r="T7610" t="str">
        <f>CONCATENATE(F7610,G7610,H7610,I7610,J7610,K7610,L7610,M7610,N7610,O7610,P7610,Q7610,R7610)</f>
        <v>file.remove("C:/NGS/save/AdapterTrim_.fastq","C:/NGS/save/F2_Adap-0.fastq","C:/NGS/save/F2_Adap-1.fastq","C:/NGS/save/F2_Adap-2.fastq","C:/NGS/save/F2_Adap-3.fastq")</v>
      </c>
    </row>
    <row r="7611" spans="1:20" x14ac:dyDescent="0.15">
      <c r="A7611" s="15">
        <v>7610</v>
      </c>
      <c r="B7611" s="11">
        <v>173</v>
      </c>
      <c r="C7611" s="11">
        <v>38</v>
      </c>
      <c r="D7611" s="20" t="s">
        <v>93</v>
      </c>
    </row>
    <row r="7612" spans="1:20" x14ac:dyDescent="0.15">
      <c r="A7612" s="15">
        <v>7611</v>
      </c>
      <c r="B7612" s="11">
        <v>173</v>
      </c>
      <c r="C7612" s="11">
        <v>39</v>
      </c>
      <c r="D7612" s="20" t="s">
        <v>2</v>
      </c>
    </row>
    <row r="7613" spans="1:20" x14ac:dyDescent="0.15">
      <c r="A7613" s="15">
        <v>7612</v>
      </c>
      <c r="B7613" s="11">
        <v>173</v>
      </c>
      <c r="C7613" s="11">
        <v>40</v>
      </c>
      <c r="D7613" s="20" t="str">
        <f>K7613</f>
        <v>system.time(write.csv(RADtag, file="C:/NGS/save/.tagcount", row.names = F))</v>
      </c>
      <c r="F7613" t="s">
        <v>164</v>
      </c>
      <c r="G7613" t="str">
        <f>'1. Input and Output files list'!$E$6</f>
        <v>C:/NGS/save/</v>
      </c>
      <c r="H7613" t="str">
        <f>'1. Input and Output files list'!$J$424</f>
        <v>.tagcount</v>
      </c>
      <c r="I7613" t="s">
        <v>210</v>
      </c>
      <c r="K7613" t="str">
        <f>CONCATENATE(F7613,G7613,H7613,I7613)</f>
        <v>system.time(write.csv(RADtag, file="C:/NGS/save/.tagcount", row.names = F))</v>
      </c>
    </row>
    <row r="7614" spans="1:20" x14ac:dyDescent="0.15">
      <c r="A7614" s="15">
        <v>7613</v>
      </c>
      <c r="B7614" s="11">
        <v>173</v>
      </c>
      <c r="C7614" s="11">
        <v>41</v>
      </c>
      <c r="D7614" s="20" t="str">
        <f>L7614</f>
        <v>file.remove("C:/NGS/save/.fastq")</v>
      </c>
      <c r="F7614" t="s">
        <v>97</v>
      </c>
      <c r="G7614" t="s">
        <v>13</v>
      </c>
      <c r="H7614" t="str">
        <f>'1. Input and Output files list'!$E$6</f>
        <v>C:/NGS/save/</v>
      </c>
      <c r="I7614" t="str">
        <f>'1. Input and Output files list'!$I$424</f>
        <v>.fastq</v>
      </c>
      <c r="J7614" s="7" t="s">
        <v>16</v>
      </c>
      <c r="K7614" t="s">
        <v>52</v>
      </c>
      <c r="L7614" t="str">
        <f>CONCATENATE(F7614,G7614,H7614,I7614,J7614,K7614)</f>
        <v>file.remove("C:/NGS/save/.fastq")</v>
      </c>
    </row>
    <row r="7615" spans="1:20" x14ac:dyDescent="0.15">
      <c r="A7615" s="15">
        <v>7614</v>
      </c>
      <c r="B7615" s="11">
        <v>173</v>
      </c>
      <c r="C7615" s="11">
        <v>42</v>
      </c>
      <c r="D7615" s="20" t="s">
        <v>170</v>
      </c>
    </row>
    <row r="7616" spans="1:20" x14ac:dyDescent="0.15">
      <c r="A7616" s="15">
        <v>7615</v>
      </c>
      <c r="B7616" s="11">
        <v>173</v>
      </c>
      <c r="C7616" s="11">
        <v>43</v>
      </c>
      <c r="D7616" s="20" t="str">
        <f>L7616</f>
        <v>system.time(write.csv(RAD_1over, file="C:/NGS/save/.tagcount1over", row.names = F))</v>
      </c>
      <c r="F7616" s="10" t="s">
        <v>171</v>
      </c>
      <c r="G7616" t="str">
        <f>'1. Input and Output files list'!$E$6</f>
        <v>C:/NGS/save/</v>
      </c>
      <c r="H7616" s="10" t="str">
        <f>'1. Input and Output files list'!$K$424</f>
        <v>.tagcount1over</v>
      </c>
      <c r="I7616" s="10" t="s">
        <v>210</v>
      </c>
      <c r="L7616" t="str">
        <f>CONCATENATE(F7616,G7616,H7616,I7616)</f>
        <v>system.time(write.csv(RAD_1over, file="C:/NGS/save/.tagcount1over", row.names = F))</v>
      </c>
    </row>
    <row r="7617" spans="1:18" x14ac:dyDescent="0.15">
      <c r="A7617" s="15">
        <v>7616</v>
      </c>
      <c r="B7617" s="11">
        <v>173</v>
      </c>
      <c r="C7617" s="11">
        <v>44</v>
      </c>
      <c r="D7617" s="20" t="s">
        <v>1073</v>
      </c>
    </row>
    <row r="7618" spans="1:18" x14ac:dyDescent="0.15">
      <c r="A7618" s="15">
        <v>7617</v>
      </c>
      <c r="B7618" s="11">
        <v>174</v>
      </c>
      <c r="C7618" s="11">
        <v>1</v>
      </c>
      <c r="D7618" s="20" t="str">
        <f>L7618</f>
        <v>in_f &lt;- c("0", "0")</v>
      </c>
      <c r="F7618" t="s">
        <v>3</v>
      </c>
      <c r="G7618">
        <f>'1. Input and Output files list'!$E$426</f>
        <v>0</v>
      </c>
      <c r="H7618" t="s">
        <v>10</v>
      </c>
      <c r="I7618">
        <f>'1. Input and Output files list'!$E$427</f>
        <v>0</v>
      </c>
      <c r="J7618" s="15" t="s">
        <v>4</v>
      </c>
      <c r="L7618" t="str">
        <f>CONCATENATE(F7618,G7618,H7618,I7618,J7618)</f>
        <v>in_f &lt;- c("0", "0")</v>
      </c>
    </row>
    <row r="7619" spans="1:18" x14ac:dyDescent="0.15">
      <c r="A7619" s="15">
        <v>7618</v>
      </c>
      <c r="B7619" s="11">
        <v>174</v>
      </c>
      <c r="C7619" s="11">
        <v>2</v>
      </c>
      <c r="D7619" s="20" t="str">
        <f>L7619</f>
        <v>out_f &lt;- "C:/NGS/save/.fastq"</v>
      </c>
      <c r="F7619" t="s">
        <v>95</v>
      </c>
      <c r="G7619" t="s">
        <v>13</v>
      </c>
      <c r="H7619" t="str">
        <f>'1. Input and Output files list'!$E$6</f>
        <v>C:/NGS/save/</v>
      </c>
      <c r="I7619" t="str">
        <f>'1. Input and Output files list'!$I$426</f>
        <v>.fastq</v>
      </c>
      <c r="J7619" s="7" t="s">
        <v>16</v>
      </c>
      <c r="L7619" t="str">
        <f>CONCATENATE(F7619,G7619,H7619,I7619,J7619)</f>
        <v>out_f &lt;- "C:/NGS/save/.fastq"</v>
      </c>
    </row>
    <row r="7620" spans="1:18" x14ac:dyDescent="0.15">
      <c r="A7620" s="15">
        <v>7619</v>
      </c>
      <c r="B7620" s="11">
        <v>174</v>
      </c>
      <c r="C7620" s="11">
        <v>3</v>
      </c>
      <c r="D7620" s="20" t="str">
        <f>L7620</f>
        <v>param_trim &lt;- 0</v>
      </c>
      <c r="F7620" t="s">
        <v>163</v>
      </c>
      <c r="G7620">
        <f>'1. Input and Output files list'!$H$426</f>
        <v>0</v>
      </c>
      <c r="L7620" t="str">
        <f>CONCATENATE(F7620,G7620)</f>
        <v>param_trim &lt;- 0</v>
      </c>
    </row>
    <row r="7621" spans="1:18" x14ac:dyDescent="0.15">
      <c r="A7621" s="15">
        <v>7620</v>
      </c>
      <c r="B7621" s="11">
        <v>174</v>
      </c>
      <c r="C7621" s="11">
        <v>4</v>
      </c>
      <c r="D7621" s="20" t="s">
        <v>21</v>
      </c>
    </row>
    <row r="7622" spans="1:18" x14ac:dyDescent="0.15">
      <c r="A7622" s="15">
        <v>7621</v>
      </c>
      <c r="B7622" s="11">
        <v>174</v>
      </c>
      <c r="C7622" s="11">
        <v>5</v>
      </c>
      <c r="D7622" s="20" t="s">
        <v>22</v>
      </c>
    </row>
    <row r="7623" spans="1:18" x14ac:dyDescent="0.15">
      <c r="A7623" s="15">
        <v>7622</v>
      </c>
      <c r="B7623" s="11">
        <v>174</v>
      </c>
      <c r="C7623" s="11">
        <v>6</v>
      </c>
      <c r="D7623" s="20" t="s">
        <v>23</v>
      </c>
    </row>
    <row r="7624" spans="1:18" x14ac:dyDescent="0.15">
      <c r="A7624" s="15">
        <v>7623</v>
      </c>
      <c r="B7624" s="11">
        <v>174</v>
      </c>
      <c r="C7624" s="11">
        <v>7</v>
      </c>
      <c r="D7624" s="20" t="str">
        <f>L7624</f>
        <v>hoge1 &lt;- DNAStringSet(sread(fastq), start=1, end=hoge)</v>
      </c>
      <c r="F7624" t="s">
        <v>166</v>
      </c>
      <c r="G7624">
        <f>'1. Input and Output files list'!$G$426+1</f>
        <v>1</v>
      </c>
      <c r="H7624" t="s">
        <v>26</v>
      </c>
      <c r="L7624" t="str">
        <f>CONCATENATE(F7624,G7624,H7624)</f>
        <v>hoge1 &lt;- DNAStringSet(sread(fastq), start=1, end=hoge)</v>
      </c>
    </row>
    <row r="7625" spans="1:18" x14ac:dyDescent="0.15">
      <c r="A7625" s="15">
        <v>7624</v>
      </c>
      <c r="B7625" s="11">
        <v>174</v>
      </c>
      <c r="C7625" s="11">
        <v>8</v>
      </c>
      <c r="D7625" s="20" t="str">
        <f>L7625</f>
        <v>hoge2 &lt;- BStringSet(quality(quality(fastq)), start=1, end=hoge)</v>
      </c>
      <c r="F7625" t="s">
        <v>167</v>
      </c>
      <c r="G7625">
        <f>'1. Input and Output files list'!$G$426+1</f>
        <v>1</v>
      </c>
      <c r="H7625" t="s">
        <v>26</v>
      </c>
      <c r="L7625" t="str">
        <f>CONCATENATE(F7625,G7625,H7625)</f>
        <v>hoge2 &lt;- BStringSet(quality(quality(fastq)), start=1, end=hoge)</v>
      </c>
    </row>
    <row r="7626" spans="1:18" x14ac:dyDescent="0.15">
      <c r="A7626" s="15">
        <v>7625</v>
      </c>
      <c r="B7626" s="11">
        <v>174</v>
      </c>
      <c r="C7626" s="11">
        <v>9</v>
      </c>
      <c r="D7626" s="20" t="s">
        <v>24</v>
      </c>
    </row>
    <row r="7627" spans="1:18" x14ac:dyDescent="0.15">
      <c r="A7627" s="15">
        <v>7626</v>
      </c>
      <c r="B7627" s="11">
        <v>174</v>
      </c>
      <c r="C7627" s="11">
        <v>10</v>
      </c>
      <c r="D7627" s="20" t="s">
        <v>96</v>
      </c>
    </row>
    <row r="7628" spans="1:18" x14ac:dyDescent="0.15">
      <c r="A7628" s="15">
        <v>7627</v>
      </c>
      <c r="B7628" s="11">
        <v>174</v>
      </c>
      <c r="C7628" s="11">
        <v>11</v>
      </c>
      <c r="D7628" s="53" t="str">
        <f>R7628</f>
        <v>param1 &lt;- 35</v>
      </c>
      <c r="F7628" t="s">
        <v>843</v>
      </c>
      <c r="G7628">
        <f>'1. Input and Output files list'!$E$32</f>
        <v>35</v>
      </c>
      <c r="R7628" t="str">
        <f>CONCATENATE(F7628,G7628,H7628)</f>
        <v>param1 &lt;- 35</v>
      </c>
    </row>
    <row r="7629" spans="1:18" x14ac:dyDescent="0.15">
      <c r="A7629" s="15">
        <v>7628</v>
      </c>
      <c r="B7629" s="11">
        <v>174</v>
      </c>
      <c r="C7629" s="11">
        <v>12</v>
      </c>
      <c r="D7629" s="53" t="str">
        <f>R7629</f>
        <v>param2 &lt;- 0.1</v>
      </c>
      <c r="F7629" t="s">
        <v>844</v>
      </c>
      <c r="G7629">
        <f>'1. Input and Output files list'!$E$34</f>
        <v>0.1</v>
      </c>
      <c r="H7629" s="15"/>
      <c r="I7629" s="15"/>
      <c r="R7629" t="str">
        <f>CONCATENATE(F7629,G7629,H7629)</f>
        <v>param2 &lt;- 0.1</v>
      </c>
    </row>
    <row r="7630" spans="1:18" x14ac:dyDescent="0.15">
      <c r="A7630" s="15">
        <v>7629</v>
      </c>
      <c r="B7630" s="11">
        <v>174</v>
      </c>
      <c r="C7630" s="11">
        <v>13</v>
      </c>
      <c r="D7630" s="53" t="str">
        <f>R7630</f>
        <v>fastq &lt;- readFastq("C:/NGS/save/.fastq")</v>
      </c>
      <c r="F7630" t="s">
        <v>845</v>
      </c>
      <c r="G7630" t="str">
        <f>'1. Input and Output files list'!$E$6</f>
        <v>C:/NGS/save/</v>
      </c>
      <c r="H7630" s="5" t="str">
        <f>'1. Input and Output files list'!$I$426</f>
        <v>.fastq</v>
      </c>
      <c r="I7630" t="s">
        <v>4</v>
      </c>
      <c r="J7630">
        <v>174</v>
      </c>
      <c r="R7630" t="str">
        <f>CONCATENATE(F7630,G7630,H7630,I7630)</f>
        <v>fastq &lt;- readFastq("C:/NGS/save/.fastq")</v>
      </c>
    </row>
    <row r="7631" spans="1:18" x14ac:dyDescent="0.15">
      <c r="A7631" s="15">
        <v>7630</v>
      </c>
      <c r="B7631" s="11">
        <v>174</v>
      </c>
      <c r="C7631" s="11">
        <v>14</v>
      </c>
      <c r="D7631" s="53" t="s">
        <v>840</v>
      </c>
    </row>
    <row r="7632" spans="1:18" x14ac:dyDescent="0.15">
      <c r="A7632" s="15">
        <v>7631</v>
      </c>
      <c r="B7632" s="11">
        <v>174</v>
      </c>
      <c r="C7632" s="11">
        <v>15</v>
      </c>
      <c r="D7632" s="53" t="s">
        <v>841</v>
      </c>
    </row>
    <row r="7633" spans="1:12" x14ac:dyDescent="0.15">
      <c r="A7633" s="15">
        <v>7632</v>
      </c>
      <c r="B7633" s="11">
        <v>174</v>
      </c>
      <c r="C7633" s="11">
        <v>16</v>
      </c>
      <c r="D7633" s="53" t="s">
        <v>842</v>
      </c>
    </row>
    <row r="7634" spans="1:12" x14ac:dyDescent="0.15">
      <c r="A7634" s="15">
        <v>7633</v>
      </c>
      <c r="B7634" s="11">
        <v>174</v>
      </c>
      <c r="C7634" s="11">
        <v>17</v>
      </c>
      <c r="D7634" s="20" t="str">
        <f>L7634</f>
        <v xml:space="preserve">writeFastq(fastq, "C:/NGS/save/F2_Adap-0.fastq", compress=F)   </v>
      </c>
      <c r="F7634" t="s">
        <v>847</v>
      </c>
      <c r="G7634" t="str">
        <f>'1. Input and Output files list'!$E$6</f>
        <v>C:/NGS/save/</v>
      </c>
      <c r="H7634" t="s">
        <v>850</v>
      </c>
      <c r="J7634" s="15"/>
      <c r="L7634" t="str">
        <f>CONCATENATE(F7634,G7634,H7634,I7634,J7634)</f>
        <v xml:space="preserve">writeFastq(fastq, "C:/NGS/save/F2_Adap-0.fastq", compress=F)   </v>
      </c>
    </row>
    <row r="7635" spans="1:12" x14ac:dyDescent="0.15">
      <c r="A7635" s="15">
        <v>7634</v>
      </c>
      <c r="B7635" s="11">
        <v>174</v>
      </c>
      <c r="C7635" s="11">
        <v>18</v>
      </c>
      <c r="D7635" s="20" t="str">
        <f>L7635</f>
        <v>in_f &lt;- "C:/NGS/save/F2_Adap-0.fastq"</v>
      </c>
      <c r="F7635" t="s">
        <v>14</v>
      </c>
      <c r="G7635" t="s">
        <v>13</v>
      </c>
      <c r="H7635" t="str">
        <f>'1. Input and Output files list'!$E$6</f>
        <v>C:/NGS/save/</v>
      </c>
      <c r="I7635" t="s">
        <v>849</v>
      </c>
      <c r="J7635" s="7"/>
      <c r="L7635" t="str">
        <f>CONCATENATE(F7635,G7635,H7635,I7635,J7635)</f>
        <v>in_f &lt;- "C:/NGS/save/F2_Adap-0.fastq"</v>
      </c>
    </row>
    <row r="7636" spans="1:12" x14ac:dyDescent="0.15">
      <c r="A7636" s="15">
        <v>7635</v>
      </c>
      <c r="B7636" s="11">
        <v>174</v>
      </c>
      <c r="C7636" s="11">
        <v>19</v>
      </c>
      <c r="D7636" s="20" t="str">
        <f>L7636</f>
        <v>out_f &lt;- "C:/NGS/save/F2_Adap-1.fastq"</v>
      </c>
      <c r="F7636" s="15" t="s">
        <v>15</v>
      </c>
      <c r="G7636" s="15" t="str">
        <f>'1. Input and Output files list'!$E$6</f>
        <v>C:/NGS/save/</v>
      </c>
      <c r="H7636" s="15" t="s">
        <v>86</v>
      </c>
      <c r="L7636" t="str">
        <f>CONCATENATE(F7636,G7636,H7636)</f>
        <v>out_f &lt;- "C:/NGS/save/F2_Adap-1.fastq"</v>
      </c>
    </row>
    <row r="7637" spans="1:12" x14ac:dyDescent="0.15">
      <c r="A7637" s="15">
        <v>7636</v>
      </c>
      <c r="B7637" s="11">
        <v>174</v>
      </c>
      <c r="C7637" s="11">
        <v>20</v>
      </c>
      <c r="D7637" s="20" t="str">
        <f>L7637</f>
        <v>param_adapter &lt;- "CATGAGATCGGAAGAGCGTCGTGTAGGGAAAGAGTGT"  #Adapter sequence 1</v>
      </c>
      <c r="F7637" s="11" t="s">
        <v>44</v>
      </c>
      <c r="G7637" s="11" t="str">
        <f>'1. Input and Output files list'!$E$64</f>
        <v>CATGAGATCGGAAGAGCGTCGTGTAGGGAAAGAGTGT</v>
      </c>
      <c r="H7637" s="11" t="s">
        <v>46</v>
      </c>
      <c r="L7637" t="str">
        <f>CONCATENATE(F7637,G7637,H7637)</f>
        <v>param_adapter &lt;- "CATGAGATCGGAAGAGCGTCGTGTAGGGAAAGAGTGT"  #Adapter sequence 1</v>
      </c>
    </row>
    <row r="7638" spans="1:12" x14ac:dyDescent="0.15">
      <c r="A7638" s="15">
        <v>7637</v>
      </c>
      <c r="B7638" s="11">
        <v>174</v>
      </c>
      <c r="C7638" s="11">
        <v>21</v>
      </c>
      <c r="D7638" s="20" t="s">
        <v>28</v>
      </c>
    </row>
    <row r="7639" spans="1:12" x14ac:dyDescent="0.15">
      <c r="A7639" s="15">
        <v>7638</v>
      </c>
      <c r="B7639" s="11">
        <v>174</v>
      </c>
      <c r="C7639" s="11">
        <v>22</v>
      </c>
      <c r="D7639" s="20" t="str">
        <f>L7639</f>
        <v>in_f &lt;- "C:/NGS/save/F2_Adap-1.fastq"</v>
      </c>
      <c r="F7639" t="s">
        <v>12</v>
      </c>
      <c r="G7639" t="str">
        <f>'1. Input and Output files list'!$E$6</f>
        <v>C:/NGS/save/</v>
      </c>
      <c r="H7639" t="s">
        <v>86</v>
      </c>
      <c r="L7639" t="str">
        <f>CONCATENATE(F7639,G7639,H7639)</f>
        <v>in_f &lt;- "C:/NGS/save/F2_Adap-1.fastq"</v>
      </c>
    </row>
    <row r="7640" spans="1:12" x14ac:dyDescent="0.15">
      <c r="A7640" s="15">
        <v>7639</v>
      </c>
      <c r="B7640" s="11">
        <v>174</v>
      </c>
      <c r="C7640" s="11">
        <v>23</v>
      </c>
      <c r="D7640" s="20" t="str">
        <f>L7640</f>
        <v>out_f &lt;- "C:/NGS/save/F2_Adap-2.fastq"</v>
      </c>
      <c r="F7640" s="15" t="s">
        <v>15</v>
      </c>
      <c r="G7640" t="str">
        <f>'1. Input and Output files list'!$E$6</f>
        <v>C:/NGS/save/</v>
      </c>
      <c r="H7640" s="15" t="s">
        <v>87</v>
      </c>
      <c r="L7640" t="str">
        <f>CONCATENATE(F7640,G7640,H7640)</f>
        <v>out_f &lt;- "C:/NGS/save/F2_Adap-2.fastq"</v>
      </c>
    </row>
    <row r="7641" spans="1:12" x14ac:dyDescent="0.15">
      <c r="A7641" s="15">
        <v>7640</v>
      </c>
      <c r="B7641" s="11">
        <v>174</v>
      </c>
      <c r="C7641" s="11">
        <v>24</v>
      </c>
      <c r="D7641" s="20" t="str">
        <f>L7641</f>
        <v>param_adapter &lt;- "TAAGATCGGAAGAGCACACGTCTGAACTCCAGTCAC"  #Adapter sequence 2</v>
      </c>
      <c r="F7641" s="11" t="s">
        <v>44</v>
      </c>
      <c r="G7641" t="str">
        <f>'1. Input and Output files list'!$E$65</f>
        <v>TAAGATCGGAAGAGCACACGTCTGAACTCCAGTCAC</v>
      </c>
      <c r="H7641" s="11" t="s">
        <v>47</v>
      </c>
      <c r="L7641" t="str">
        <f>CONCATENATE(F7641,G7641,H7641)</f>
        <v>param_adapter &lt;- "TAAGATCGGAAGAGCACACGTCTGAACTCCAGTCAC"  #Adapter sequence 2</v>
      </c>
    </row>
    <row r="7642" spans="1:12" x14ac:dyDescent="0.15">
      <c r="A7642" s="15">
        <v>7641</v>
      </c>
      <c r="B7642" s="11">
        <v>174</v>
      </c>
      <c r="C7642" s="11">
        <v>25</v>
      </c>
      <c r="D7642" s="20" t="s">
        <v>29</v>
      </c>
    </row>
    <row r="7643" spans="1:12" x14ac:dyDescent="0.15">
      <c r="A7643" s="15">
        <v>7642</v>
      </c>
      <c r="B7643" s="11">
        <v>174</v>
      </c>
      <c r="C7643" s="11">
        <v>26</v>
      </c>
      <c r="D7643" s="20" t="str">
        <f>L7643</f>
        <v>in_f &lt;- "C:/NGS/save/F2_Adap-2.fastq"</v>
      </c>
      <c r="F7643" t="s">
        <v>12</v>
      </c>
      <c r="G7643" t="str">
        <f>'1. Input and Output files list'!$E$6</f>
        <v>C:/NGS/save/</v>
      </c>
      <c r="H7643" t="s">
        <v>87</v>
      </c>
      <c r="L7643" t="str">
        <f>CONCATENATE(F7643,G7643,H7643)</f>
        <v>in_f &lt;- "C:/NGS/save/F2_Adap-2.fastq"</v>
      </c>
    </row>
    <row r="7644" spans="1:12" x14ac:dyDescent="0.15">
      <c r="A7644" s="15">
        <v>7643</v>
      </c>
      <c r="B7644" s="11">
        <v>174</v>
      </c>
      <c r="C7644" s="11">
        <v>27</v>
      </c>
      <c r="D7644" s="20" t="str">
        <f>L7644</f>
        <v>out_f &lt;- "C:/NGS/save/F2_Adap-3.fastq"</v>
      </c>
      <c r="F7644" t="s">
        <v>15</v>
      </c>
      <c r="G7644" t="str">
        <f>'1. Input and Output files list'!$E$6</f>
        <v>C:/NGS/save/</v>
      </c>
      <c r="H7644" t="s">
        <v>88</v>
      </c>
      <c r="L7644" t="str">
        <f>CONCATENATE(F7644,G7644,H7644)</f>
        <v>out_f &lt;- "C:/NGS/save/F2_Adap-3.fastq"</v>
      </c>
    </row>
    <row r="7645" spans="1:12" x14ac:dyDescent="0.15">
      <c r="A7645" s="15">
        <v>7644</v>
      </c>
      <c r="B7645" s="11">
        <v>174</v>
      </c>
      <c r="C7645" s="11">
        <v>28</v>
      </c>
      <c r="D7645" s="20" t="str">
        <f>L7645</f>
        <v>param_adapter &lt;- "TAAGATCGGAAGAGCGTCGTGTAGGGAAAGAGTGT"  #Adapter sequence 3</v>
      </c>
      <c r="F7645" t="s">
        <v>44</v>
      </c>
      <c r="G7645" t="str">
        <f>'1. Input and Output files list'!$E$66</f>
        <v>TAAGATCGGAAGAGCGTCGTGTAGGGAAAGAGTGT</v>
      </c>
      <c r="H7645" t="s">
        <v>49</v>
      </c>
      <c r="L7645" t="str">
        <f>CONCATENATE(F7645,G7645,H7645)</f>
        <v>param_adapter &lt;- "TAAGATCGGAAGAGCGTCGTGTAGGGAAAGAGTGT"  #Adapter sequence 3</v>
      </c>
    </row>
    <row r="7646" spans="1:12" x14ac:dyDescent="0.15">
      <c r="A7646" s="15">
        <v>7645</v>
      </c>
      <c r="B7646" s="11">
        <v>174</v>
      </c>
      <c r="C7646" s="11">
        <v>29</v>
      </c>
      <c r="D7646" s="20" t="s">
        <v>30</v>
      </c>
    </row>
    <row r="7647" spans="1:12" x14ac:dyDescent="0.15">
      <c r="A7647" s="15">
        <v>7646</v>
      </c>
      <c r="B7647" s="11">
        <v>174</v>
      </c>
      <c r="C7647" s="11">
        <v>30</v>
      </c>
      <c r="D7647" s="20" t="str">
        <f>L7647</f>
        <v>in_f &lt;- "C:/NGS/save/F2_Adap-3.fastq"</v>
      </c>
      <c r="F7647" t="s">
        <v>12</v>
      </c>
      <c r="G7647" t="str">
        <f>'1. Input and Output files list'!$E$6</f>
        <v>C:/NGS/save/</v>
      </c>
      <c r="H7647" t="s">
        <v>88</v>
      </c>
      <c r="L7647" t="str">
        <f>CONCATENATE(F7647,G7647,H7647)</f>
        <v>in_f &lt;- "C:/NGS/save/F2_Adap-3.fastq"</v>
      </c>
    </row>
    <row r="7648" spans="1:12" x14ac:dyDescent="0.15">
      <c r="A7648" s="15">
        <v>7647</v>
      </c>
      <c r="B7648" s="11">
        <v>174</v>
      </c>
      <c r="C7648" s="11">
        <v>31</v>
      </c>
      <c r="D7648" s="20" t="str">
        <f>L7648</f>
        <v>out_f &lt;- "C:/NGS/save/AdapterTrim_.fastq"</v>
      </c>
      <c r="F7648" t="s">
        <v>36</v>
      </c>
      <c r="G7648" t="str">
        <f>'1. Input and Output files list'!$E$6</f>
        <v>C:/NGS/save/</v>
      </c>
      <c r="H7648" t="s">
        <v>38</v>
      </c>
      <c r="I7648" t="str">
        <f>'1. Input and Output files list'!$I$426</f>
        <v>.fastq</v>
      </c>
      <c r="J7648" t="s">
        <v>16</v>
      </c>
      <c r="L7648" t="str">
        <f>CONCATENATE(F7648,G7648,H7648,I7648,J7648)</f>
        <v>out_f &lt;- "C:/NGS/save/AdapterTrim_.fastq"</v>
      </c>
    </row>
    <row r="7649" spans="1:20" x14ac:dyDescent="0.15">
      <c r="A7649" s="15">
        <v>7648</v>
      </c>
      <c r="B7649" s="11">
        <v>174</v>
      </c>
      <c r="C7649" s="11">
        <v>32</v>
      </c>
      <c r="D7649" s="20" t="str">
        <f>L7649</f>
        <v>param_adapter &lt;- "CATGAGATCGGAAGAGCACACGTCTGAACTCCAGTCAC"  #Adapter sequence 4</v>
      </c>
      <c r="F7649" t="s">
        <v>44</v>
      </c>
      <c r="G7649" t="str">
        <f>'1. Input and Output files list'!$E$67</f>
        <v>CATGAGATCGGAAGAGCACACGTCTGAACTCCAGTCAC</v>
      </c>
      <c r="H7649" t="s">
        <v>51</v>
      </c>
      <c r="L7649" t="str">
        <f>CONCATENATE(F7649,G7649,H7649)</f>
        <v>param_adapter &lt;- "CATGAGATCGGAAGAGCACACGTCTGAACTCCAGTCAC"  #Adapter sequence 4</v>
      </c>
    </row>
    <row r="7650" spans="1:20" x14ac:dyDescent="0.15">
      <c r="A7650" s="15">
        <v>7649</v>
      </c>
      <c r="B7650" s="11">
        <v>174</v>
      </c>
      <c r="C7650" s="11">
        <v>33</v>
      </c>
      <c r="D7650" s="20" t="s">
        <v>31</v>
      </c>
    </row>
    <row r="7651" spans="1:20" x14ac:dyDescent="0.15">
      <c r="A7651" s="15">
        <v>7650</v>
      </c>
      <c r="B7651" s="11">
        <v>174</v>
      </c>
      <c r="C7651" s="11">
        <v>34</v>
      </c>
      <c r="D7651" s="20" t="s">
        <v>32</v>
      </c>
    </row>
    <row r="7652" spans="1:20" x14ac:dyDescent="0.15">
      <c r="A7652" s="15">
        <v>7651</v>
      </c>
      <c r="B7652" s="11">
        <v>174</v>
      </c>
      <c r="C7652" s="11">
        <v>35</v>
      </c>
      <c r="D7652" s="20" t="str">
        <f>L7652</f>
        <v>write.csv(res, "C:/NGS/save/.fastq.csv")</v>
      </c>
      <c r="F7652" t="s">
        <v>35</v>
      </c>
      <c r="G7652" t="str">
        <f>'1. Input and Output files list'!$E$6</f>
        <v>C:/NGS/save/</v>
      </c>
      <c r="H7652" t="str">
        <f>'1. Input and Output files list'!$I$426</f>
        <v>.fastq</v>
      </c>
      <c r="I7652" t="s">
        <v>34</v>
      </c>
      <c r="L7652" t="str">
        <f>CONCATENATE(F7652,G7652,H7652,I7652)</f>
        <v>write.csv(res, "C:/NGS/save/.fastq.csv")</v>
      </c>
    </row>
    <row r="7653" spans="1:20" x14ac:dyDescent="0.15">
      <c r="A7653" s="15">
        <v>7652</v>
      </c>
      <c r="B7653" s="11">
        <v>174</v>
      </c>
      <c r="C7653" s="11">
        <v>36</v>
      </c>
      <c r="D7653" s="20" t="str">
        <f>L7653</f>
        <v>system.time(fastq &lt;- fread("C:/NGS/save/AdapterTrim_.fastq", header=F, sep="\t", na.strings="NA", strip.white=TRUE, verbose=TRUE))</v>
      </c>
      <c r="F7653" t="s">
        <v>92</v>
      </c>
      <c r="G7653" t="str">
        <f>'1. Input and Output files list'!$E$6</f>
        <v>C:/NGS/save/</v>
      </c>
      <c r="H7653" t="s">
        <v>38</v>
      </c>
      <c r="I7653" t="str">
        <f>'1. Input and Output files list'!$I$426</f>
        <v>.fastq</v>
      </c>
      <c r="J7653" t="s">
        <v>20</v>
      </c>
      <c r="L7653" t="str">
        <f>CONCATENATE(F7653,G7653,H7653,I7653,J7653)</f>
        <v>system.time(fastq &lt;- fread("C:/NGS/save/AdapterTrim_.fastq", header=F, sep="\t", na.strings="NA", strip.white=TRUE, verbose=TRUE))</v>
      </c>
    </row>
    <row r="7654" spans="1:20" x14ac:dyDescent="0.15">
      <c r="A7654" s="15">
        <v>7653</v>
      </c>
      <c r="B7654" s="11">
        <v>174</v>
      </c>
      <c r="C7654" s="11">
        <v>37</v>
      </c>
      <c r="D7654" s="20" t="str">
        <f>T7654</f>
        <v>file.remove("C:/NGS/save/AdapterTrim_.fastq","C:/NGS/save/F2_Adap-0.fastq","C:/NGS/save/F2_Adap-1.fastq","C:/NGS/save/F2_Adap-2.fastq","C:/NGS/save/F2_Adap-3.fastq")</v>
      </c>
      <c r="F7654" t="s">
        <v>11</v>
      </c>
      <c r="G7654" t="str">
        <f>'1. Input and Output files list'!$E$6</f>
        <v>C:/NGS/save/</v>
      </c>
      <c r="H7654" t="s">
        <v>38</v>
      </c>
      <c r="I7654" t="str">
        <f>'1. Input and Output files list'!$I$426</f>
        <v>.fastq</v>
      </c>
      <c r="J7654" t="s">
        <v>852</v>
      </c>
      <c r="K7654" t="str">
        <f>'1. Input and Output files list'!$E$6</f>
        <v>C:/NGS/save/</v>
      </c>
      <c r="L7654" t="s">
        <v>851</v>
      </c>
      <c r="M7654" t="str">
        <f>'1. Input and Output files list'!$E$6</f>
        <v>C:/NGS/save/</v>
      </c>
      <c r="N7654" t="s">
        <v>89</v>
      </c>
      <c r="O7654" t="str">
        <f>'1. Input and Output files list'!$E$6</f>
        <v>C:/NGS/save/</v>
      </c>
      <c r="P7654" t="s">
        <v>90</v>
      </c>
      <c r="Q7654" t="str">
        <f>'1. Input and Output files list'!$E$6</f>
        <v>C:/NGS/save/</v>
      </c>
      <c r="R7654" t="s">
        <v>91</v>
      </c>
      <c r="T7654" t="str">
        <f>CONCATENATE(F7654,G7654,H7654,I7654,J7654,K7654,L7654,M7654,N7654,O7654,P7654,Q7654,R7654)</f>
        <v>file.remove("C:/NGS/save/AdapterTrim_.fastq","C:/NGS/save/F2_Adap-0.fastq","C:/NGS/save/F2_Adap-1.fastq","C:/NGS/save/F2_Adap-2.fastq","C:/NGS/save/F2_Adap-3.fastq")</v>
      </c>
    </row>
    <row r="7655" spans="1:20" x14ac:dyDescent="0.15">
      <c r="A7655" s="15">
        <v>7654</v>
      </c>
      <c r="B7655" s="11">
        <v>174</v>
      </c>
      <c r="C7655" s="11">
        <v>38</v>
      </c>
      <c r="D7655" s="20" t="s">
        <v>93</v>
      </c>
    </row>
    <row r="7656" spans="1:20" x14ac:dyDescent="0.15">
      <c r="A7656" s="15">
        <v>7655</v>
      </c>
      <c r="B7656" s="11">
        <v>174</v>
      </c>
      <c r="C7656" s="11">
        <v>39</v>
      </c>
      <c r="D7656" s="20" t="s">
        <v>2</v>
      </c>
    </row>
    <row r="7657" spans="1:20" x14ac:dyDescent="0.15">
      <c r="A7657" s="15">
        <v>7656</v>
      </c>
      <c r="B7657" s="11">
        <v>174</v>
      </c>
      <c r="C7657" s="11">
        <v>40</v>
      </c>
      <c r="D7657" s="20" t="str">
        <f>K7657</f>
        <v>system.time(write.csv(RADtag, file="C:/NGS/save/.tagcount", row.names = F))</v>
      </c>
      <c r="F7657" t="s">
        <v>164</v>
      </c>
      <c r="G7657" t="str">
        <f>'1. Input and Output files list'!$E$6</f>
        <v>C:/NGS/save/</v>
      </c>
      <c r="H7657" t="str">
        <f>'1. Input and Output files list'!$J$426</f>
        <v>.tagcount</v>
      </c>
      <c r="I7657" t="s">
        <v>210</v>
      </c>
      <c r="J7657" s="15"/>
      <c r="K7657" t="str">
        <f>CONCATENATE(F7657,G7657,H7657,I7657)</f>
        <v>system.time(write.csv(RADtag, file="C:/NGS/save/.tagcount", row.names = F))</v>
      </c>
    </row>
    <row r="7658" spans="1:20" x14ac:dyDescent="0.15">
      <c r="A7658" s="15">
        <v>7657</v>
      </c>
      <c r="B7658" s="11">
        <v>174</v>
      </c>
      <c r="C7658" s="11">
        <v>41</v>
      </c>
      <c r="D7658" s="20" t="str">
        <f>L7658</f>
        <v>file.remove("C:/NGS/save/.fastq")</v>
      </c>
      <c r="F7658" t="s">
        <v>97</v>
      </c>
      <c r="G7658" t="s">
        <v>13</v>
      </c>
      <c r="H7658" t="str">
        <f>'1. Input and Output files list'!$E$6</f>
        <v>C:/NGS/save/</v>
      </c>
      <c r="I7658" t="str">
        <f>'1. Input and Output files list'!$I$426</f>
        <v>.fastq</v>
      </c>
      <c r="J7658" s="7" t="s">
        <v>16</v>
      </c>
      <c r="K7658" t="s">
        <v>52</v>
      </c>
      <c r="L7658" t="str">
        <f>CONCATENATE(F7658,G7658,H7658,I7658,J7658,K7658)</f>
        <v>file.remove("C:/NGS/save/.fastq")</v>
      </c>
    </row>
    <row r="7659" spans="1:20" x14ac:dyDescent="0.15">
      <c r="A7659" s="15">
        <v>7658</v>
      </c>
      <c r="B7659" s="11">
        <v>174</v>
      </c>
      <c r="C7659" s="11">
        <v>42</v>
      </c>
      <c r="D7659" s="20" t="s">
        <v>170</v>
      </c>
      <c r="F7659" s="15"/>
      <c r="H7659" s="15"/>
      <c r="I7659" s="15"/>
    </row>
    <row r="7660" spans="1:20" x14ac:dyDescent="0.15">
      <c r="A7660" s="15">
        <v>7659</v>
      </c>
      <c r="B7660" s="11">
        <v>174</v>
      </c>
      <c r="C7660" s="11">
        <v>43</v>
      </c>
      <c r="D7660" s="20" t="str">
        <f>L7660</f>
        <v>system.time(write.csv(RAD_1over, file="C:/NGS/save/.tagcount1over", row.names = F))</v>
      </c>
      <c r="F7660" s="10" t="s">
        <v>171</v>
      </c>
      <c r="G7660" t="str">
        <f>'1. Input and Output files list'!$E$6</f>
        <v>C:/NGS/save/</v>
      </c>
      <c r="H7660" s="10" t="str">
        <f>'1. Input and Output files list'!$K$426</f>
        <v>.tagcount1over</v>
      </c>
      <c r="I7660" s="10" t="s">
        <v>210</v>
      </c>
      <c r="L7660" t="str">
        <f>CONCATENATE(F7660,G7660,H7660,I7660)</f>
        <v>system.time(write.csv(RAD_1over, file="C:/NGS/save/.tagcount1over", row.names = F))</v>
      </c>
    </row>
    <row r="7661" spans="1:20" x14ac:dyDescent="0.15">
      <c r="A7661" s="15">
        <v>7660</v>
      </c>
      <c r="B7661" s="11">
        <v>174</v>
      </c>
      <c r="C7661" s="11">
        <v>44</v>
      </c>
      <c r="D7661" s="20" t="s">
        <v>1073</v>
      </c>
      <c r="J7661" s="15"/>
    </row>
    <row r="7662" spans="1:20" x14ac:dyDescent="0.15">
      <c r="A7662" s="15">
        <v>7661</v>
      </c>
      <c r="B7662" s="11">
        <v>175</v>
      </c>
      <c r="C7662" s="11">
        <v>1</v>
      </c>
      <c r="D7662" s="20" t="str">
        <f>L7662</f>
        <v>in_f &lt;- c("0", "0")</v>
      </c>
      <c r="F7662" t="s">
        <v>3</v>
      </c>
      <c r="G7662">
        <f>'1. Input and Output files list'!$E$428</f>
        <v>0</v>
      </c>
      <c r="H7662" t="s">
        <v>10</v>
      </c>
      <c r="I7662">
        <f>'1. Input and Output files list'!$E$429</f>
        <v>0</v>
      </c>
      <c r="J7662" t="s">
        <v>4</v>
      </c>
      <c r="L7662" t="str">
        <f>CONCATENATE(F7662,G7662,H7662,I7662,J7662)</f>
        <v>in_f &lt;- c("0", "0")</v>
      </c>
    </row>
    <row r="7663" spans="1:20" x14ac:dyDescent="0.15">
      <c r="A7663" s="15">
        <v>7662</v>
      </c>
      <c r="B7663" s="11">
        <v>175</v>
      </c>
      <c r="C7663" s="11">
        <v>2</v>
      </c>
      <c r="D7663" s="20" t="str">
        <f>L7663</f>
        <v>out_f &lt;- "C:/NGS/save/.fastq"</v>
      </c>
      <c r="F7663" t="s">
        <v>95</v>
      </c>
      <c r="G7663" t="s">
        <v>13</v>
      </c>
      <c r="H7663" t="str">
        <f>'1. Input and Output files list'!$E$6</f>
        <v>C:/NGS/save/</v>
      </c>
      <c r="I7663" t="str">
        <f>'1. Input and Output files list'!$I$428</f>
        <v>.fastq</v>
      </c>
      <c r="J7663" s="7" t="s">
        <v>16</v>
      </c>
      <c r="L7663" t="str">
        <f>CONCATENATE(F7663,G7663,H7663,I7663,J7663)</f>
        <v>out_f &lt;- "C:/NGS/save/.fastq"</v>
      </c>
    </row>
    <row r="7664" spans="1:20" x14ac:dyDescent="0.15">
      <c r="A7664" s="15">
        <v>7663</v>
      </c>
      <c r="B7664" s="11">
        <v>175</v>
      </c>
      <c r="C7664" s="11">
        <v>3</v>
      </c>
      <c r="D7664" s="20" t="str">
        <f>L7664</f>
        <v>param_trim &lt;- 0</v>
      </c>
      <c r="F7664" t="s">
        <v>163</v>
      </c>
      <c r="G7664">
        <f>'1. Input and Output files list'!$H$428</f>
        <v>0</v>
      </c>
      <c r="L7664" t="str">
        <f>CONCATENATE(F7664,G7664)</f>
        <v>param_trim &lt;- 0</v>
      </c>
    </row>
    <row r="7665" spans="1:18" x14ac:dyDescent="0.15">
      <c r="A7665" s="15">
        <v>7664</v>
      </c>
      <c r="B7665" s="11">
        <v>175</v>
      </c>
      <c r="C7665" s="11">
        <v>4</v>
      </c>
      <c r="D7665" s="20" t="s">
        <v>21</v>
      </c>
    </row>
    <row r="7666" spans="1:18" x14ac:dyDescent="0.15">
      <c r="A7666" s="15">
        <v>7665</v>
      </c>
      <c r="B7666" s="11">
        <v>175</v>
      </c>
      <c r="C7666" s="11">
        <v>5</v>
      </c>
      <c r="D7666" s="20" t="s">
        <v>22</v>
      </c>
    </row>
    <row r="7667" spans="1:18" x14ac:dyDescent="0.15">
      <c r="A7667" s="15">
        <v>7666</v>
      </c>
      <c r="B7667" s="11">
        <v>175</v>
      </c>
      <c r="C7667" s="11">
        <v>6</v>
      </c>
      <c r="D7667" s="20" t="s">
        <v>23</v>
      </c>
    </row>
    <row r="7668" spans="1:18" x14ac:dyDescent="0.15">
      <c r="A7668" s="15">
        <v>7667</v>
      </c>
      <c r="B7668" s="11">
        <v>175</v>
      </c>
      <c r="C7668" s="11">
        <v>7</v>
      </c>
      <c r="D7668" s="20" t="str">
        <f>L7668</f>
        <v>hoge1 &lt;- DNAStringSet(sread(fastq), start=1, end=hoge)</v>
      </c>
      <c r="F7668" t="s">
        <v>166</v>
      </c>
      <c r="G7668">
        <f>'1. Input and Output files list'!$G$428+1</f>
        <v>1</v>
      </c>
      <c r="H7668" t="s">
        <v>26</v>
      </c>
      <c r="L7668" t="str">
        <f>CONCATENATE(F7668,G7668,H7668)</f>
        <v>hoge1 &lt;- DNAStringSet(sread(fastq), start=1, end=hoge)</v>
      </c>
    </row>
    <row r="7669" spans="1:18" x14ac:dyDescent="0.15">
      <c r="A7669" s="15">
        <v>7668</v>
      </c>
      <c r="B7669" s="11">
        <v>175</v>
      </c>
      <c r="C7669" s="11">
        <v>8</v>
      </c>
      <c r="D7669" s="20" t="str">
        <f>L7669</f>
        <v>hoge2 &lt;- BStringSet(quality(quality(fastq)), start=1, end=hoge)</v>
      </c>
      <c r="F7669" t="s">
        <v>167</v>
      </c>
      <c r="G7669">
        <f>'1. Input and Output files list'!$G$428+1</f>
        <v>1</v>
      </c>
      <c r="H7669" t="s">
        <v>26</v>
      </c>
      <c r="L7669" t="str">
        <f>CONCATENATE(F7669,G7669,H7669)</f>
        <v>hoge2 &lt;- BStringSet(quality(quality(fastq)), start=1, end=hoge)</v>
      </c>
    </row>
    <row r="7670" spans="1:18" x14ac:dyDescent="0.15">
      <c r="A7670" s="15">
        <v>7669</v>
      </c>
      <c r="B7670" s="11">
        <v>175</v>
      </c>
      <c r="C7670" s="11">
        <v>9</v>
      </c>
      <c r="D7670" s="20" t="s">
        <v>24</v>
      </c>
    </row>
    <row r="7671" spans="1:18" x14ac:dyDescent="0.15">
      <c r="A7671" s="15">
        <v>7670</v>
      </c>
      <c r="B7671" s="11">
        <v>175</v>
      </c>
      <c r="C7671" s="11">
        <v>10</v>
      </c>
      <c r="D7671" s="20" t="s">
        <v>96</v>
      </c>
    </row>
    <row r="7672" spans="1:18" x14ac:dyDescent="0.15">
      <c r="A7672" s="15">
        <v>7671</v>
      </c>
      <c r="B7672" s="11">
        <v>175</v>
      </c>
      <c r="C7672" s="11">
        <v>11</v>
      </c>
      <c r="D7672" s="53" t="str">
        <f>R7672</f>
        <v>param1 &lt;- 35</v>
      </c>
      <c r="F7672" t="s">
        <v>843</v>
      </c>
      <c r="G7672">
        <f>'1. Input and Output files list'!$E$32</f>
        <v>35</v>
      </c>
      <c r="H7672" s="15"/>
      <c r="I7672" s="15"/>
      <c r="R7672" t="str">
        <f>CONCATENATE(F7672,G7672,H7672)</f>
        <v>param1 &lt;- 35</v>
      </c>
    </row>
    <row r="7673" spans="1:18" x14ac:dyDescent="0.15">
      <c r="A7673" s="15">
        <v>7672</v>
      </c>
      <c r="B7673" s="11">
        <v>175</v>
      </c>
      <c r="C7673" s="11">
        <v>12</v>
      </c>
      <c r="D7673" s="53" t="str">
        <f>R7673</f>
        <v>param2 &lt;- 0.1</v>
      </c>
      <c r="F7673" t="s">
        <v>844</v>
      </c>
      <c r="G7673">
        <f>'1. Input and Output files list'!$E$34</f>
        <v>0.1</v>
      </c>
      <c r="R7673" t="str">
        <f>CONCATENATE(F7673,G7673,H7673)</f>
        <v>param2 &lt;- 0.1</v>
      </c>
    </row>
    <row r="7674" spans="1:18" x14ac:dyDescent="0.15">
      <c r="A7674" s="15">
        <v>7673</v>
      </c>
      <c r="B7674" s="11">
        <v>175</v>
      </c>
      <c r="C7674" s="11">
        <v>13</v>
      </c>
      <c r="D7674" s="53" t="str">
        <f>R7674</f>
        <v>fastq &lt;- readFastq("C:/NGS/save/.fastq")</v>
      </c>
      <c r="F7674" t="s">
        <v>845</v>
      </c>
      <c r="G7674" t="str">
        <f>'1. Input and Output files list'!$E$6</f>
        <v>C:/NGS/save/</v>
      </c>
      <c r="H7674" s="5" t="str">
        <f>'1. Input and Output files list'!$I$428</f>
        <v>.fastq</v>
      </c>
      <c r="I7674" t="s">
        <v>4</v>
      </c>
      <c r="J7674">
        <v>175</v>
      </c>
      <c r="R7674" t="str">
        <f>CONCATENATE(F7674,G7674,H7674,I7674)</f>
        <v>fastq &lt;- readFastq("C:/NGS/save/.fastq")</v>
      </c>
    </row>
    <row r="7675" spans="1:18" x14ac:dyDescent="0.15">
      <c r="A7675" s="15">
        <v>7674</v>
      </c>
      <c r="B7675" s="11">
        <v>175</v>
      </c>
      <c r="C7675" s="11">
        <v>14</v>
      </c>
      <c r="D7675" s="53" t="s">
        <v>840</v>
      </c>
    </row>
    <row r="7676" spans="1:18" x14ac:dyDescent="0.15">
      <c r="A7676" s="15">
        <v>7675</v>
      </c>
      <c r="B7676" s="11">
        <v>175</v>
      </c>
      <c r="C7676" s="11">
        <v>15</v>
      </c>
      <c r="D7676" s="53" t="s">
        <v>841</v>
      </c>
    </row>
    <row r="7677" spans="1:18" x14ac:dyDescent="0.15">
      <c r="A7677" s="15">
        <v>7676</v>
      </c>
      <c r="B7677" s="11">
        <v>175</v>
      </c>
      <c r="C7677" s="11">
        <v>16</v>
      </c>
      <c r="D7677" s="53" t="s">
        <v>842</v>
      </c>
      <c r="J7677" s="15"/>
    </row>
    <row r="7678" spans="1:18" x14ac:dyDescent="0.15">
      <c r="A7678" s="15">
        <v>7677</v>
      </c>
      <c r="B7678" s="11">
        <v>175</v>
      </c>
      <c r="C7678" s="11">
        <v>17</v>
      </c>
      <c r="D7678" s="20" t="str">
        <f>L7678</f>
        <v xml:space="preserve">writeFastq(fastq, "C:/NGS/save/F2_Adap-0.fastq", compress=F)   </v>
      </c>
      <c r="F7678" t="s">
        <v>847</v>
      </c>
      <c r="G7678" t="str">
        <f>'1. Input and Output files list'!$E$6</f>
        <v>C:/NGS/save/</v>
      </c>
      <c r="H7678" t="s">
        <v>850</v>
      </c>
      <c r="L7678" t="str">
        <f>CONCATENATE(F7678,G7678,H7678,I7678,J7678)</f>
        <v xml:space="preserve">writeFastq(fastq, "C:/NGS/save/F2_Adap-0.fastq", compress=F)   </v>
      </c>
    </row>
    <row r="7679" spans="1:18" x14ac:dyDescent="0.15">
      <c r="A7679" s="15">
        <v>7678</v>
      </c>
      <c r="B7679" s="11">
        <v>175</v>
      </c>
      <c r="C7679" s="11">
        <v>18</v>
      </c>
      <c r="D7679" s="20" t="str">
        <f>L7679</f>
        <v>in_f &lt;- "C:/NGS/save/F2_Adap-0.fastq"</v>
      </c>
      <c r="F7679" s="15" t="s">
        <v>14</v>
      </c>
      <c r="G7679" s="15" t="s">
        <v>13</v>
      </c>
      <c r="H7679" s="15" t="str">
        <f>'1. Input and Output files list'!$E$6</f>
        <v>C:/NGS/save/</v>
      </c>
      <c r="I7679" t="s">
        <v>849</v>
      </c>
      <c r="J7679" s="7"/>
      <c r="L7679" t="str">
        <f>CONCATENATE(F7679,G7679,H7679,I7679,J7679)</f>
        <v>in_f &lt;- "C:/NGS/save/F2_Adap-0.fastq"</v>
      </c>
    </row>
    <row r="7680" spans="1:18" x14ac:dyDescent="0.15">
      <c r="A7680" s="15">
        <v>7679</v>
      </c>
      <c r="B7680" s="11">
        <v>175</v>
      </c>
      <c r="C7680" s="11">
        <v>19</v>
      </c>
      <c r="D7680" s="20" t="str">
        <f>L7680</f>
        <v>out_f &lt;- "C:/NGS/save/F2_Adap-1.fastq"</v>
      </c>
      <c r="F7680" t="s">
        <v>15</v>
      </c>
      <c r="G7680" t="str">
        <f>'1. Input and Output files list'!$E$6</f>
        <v>C:/NGS/save/</v>
      </c>
      <c r="H7680" t="s">
        <v>86</v>
      </c>
      <c r="L7680" t="str">
        <f>CONCATENATE(F7680,G7680,H7680)</f>
        <v>out_f &lt;- "C:/NGS/save/F2_Adap-1.fastq"</v>
      </c>
    </row>
    <row r="7681" spans="1:12" x14ac:dyDescent="0.15">
      <c r="A7681" s="15">
        <v>7680</v>
      </c>
      <c r="B7681" s="11">
        <v>175</v>
      </c>
      <c r="C7681" s="11">
        <v>20</v>
      </c>
      <c r="D7681" s="20" t="str">
        <f>L7681</f>
        <v>param_adapter &lt;- "CATGAGATCGGAAGAGCGTCGTGTAGGGAAAGAGTGT"  #Adapter sequence 1</v>
      </c>
      <c r="F7681" s="11" t="s">
        <v>44</v>
      </c>
      <c r="G7681" s="11" t="str">
        <f>'1. Input and Output files list'!$E$64</f>
        <v>CATGAGATCGGAAGAGCGTCGTGTAGGGAAAGAGTGT</v>
      </c>
      <c r="H7681" s="11" t="s">
        <v>46</v>
      </c>
      <c r="L7681" t="str">
        <f>CONCATENATE(F7681,G7681,H7681)</f>
        <v>param_adapter &lt;- "CATGAGATCGGAAGAGCGTCGTGTAGGGAAAGAGTGT"  #Adapter sequence 1</v>
      </c>
    </row>
    <row r="7682" spans="1:12" x14ac:dyDescent="0.15">
      <c r="A7682" s="15">
        <v>7681</v>
      </c>
      <c r="B7682" s="11">
        <v>175</v>
      </c>
      <c r="C7682" s="11">
        <v>21</v>
      </c>
      <c r="D7682" s="20" t="s">
        <v>28</v>
      </c>
    </row>
    <row r="7683" spans="1:12" x14ac:dyDescent="0.15">
      <c r="A7683" s="15">
        <v>7682</v>
      </c>
      <c r="B7683" s="11">
        <v>175</v>
      </c>
      <c r="C7683" s="11">
        <v>22</v>
      </c>
      <c r="D7683" s="20" t="str">
        <f>L7683</f>
        <v>in_f &lt;- "C:/NGS/save/F2_Adap-1.fastq"</v>
      </c>
      <c r="F7683" s="15" t="s">
        <v>12</v>
      </c>
      <c r="G7683" t="str">
        <f>'1. Input and Output files list'!$E$6</f>
        <v>C:/NGS/save/</v>
      </c>
      <c r="H7683" s="15" t="s">
        <v>86</v>
      </c>
      <c r="L7683" t="str">
        <f>CONCATENATE(F7683,G7683,H7683)</f>
        <v>in_f &lt;- "C:/NGS/save/F2_Adap-1.fastq"</v>
      </c>
    </row>
    <row r="7684" spans="1:12" x14ac:dyDescent="0.15">
      <c r="A7684" s="15">
        <v>7683</v>
      </c>
      <c r="B7684" s="11">
        <v>175</v>
      </c>
      <c r="C7684" s="11">
        <v>23</v>
      </c>
      <c r="D7684" s="20" t="str">
        <f>L7684</f>
        <v>out_f &lt;- "C:/NGS/save/F2_Adap-2.fastq"</v>
      </c>
      <c r="F7684" t="s">
        <v>15</v>
      </c>
      <c r="G7684" t="str">
        <f>'1. Input and Output files list'!$E$6</f>
        <v>C:/NGS/save/</v>
      </c>
      <c r="H7684" t="s">
        <v>87</v>
      </c>
      <c r="L7684" t="str">
        <f>CONCATENATE(F7684,G7684,H7684)</f>
        <v>out_f &lt;- "C:/NGS/save/F2_Adap-2.fastq"</v>
      </c>
    </row>
    <row r="7685" spans="1:12" x14ac:dyDescent="0.15">
      <c r="A7685" s="15">
        <v>7684</v>
      </c>
      <c r="B7685" s="11">
        <v>175</v>
      </c>
      <c r="C7685" s="11">
        <v>24</v>
      </c>
      <c r="D7685" s="20" t="str">
        <f>L7685</f>
        <v>param_adapter &lt;- "TAAGATCGGAAGAGCACACGTCTGAACTCCAGTCAC"  #Adapter sequence 2</v>
      </c>
      <c r="F7685" s="11" t="s">
        <v>44</v>
      </c>
      <c r="G7685" t="str">
        <f>'1. Input and Output files list'!$E$65</f>
        <v>TAAGATCGGAAGAGCACACGTCTGAACTCCAGTCAC</v>
      </c>
      <c r="H7685" s="11" t="s">
        <v>47</v>
      </c>
      <c r="L7685" t="str">
        <f>CONCATENATE(F7685,G7685,H7685)</f>
        <v>param_adapter &lt;- "TAAGATCGGAAGAGCACACGTCTGAACTCCAGTCAC"  #Adapter sequence 2</v>
      </c>
    </row>
    <row r="7686" spans="1:12" x14ac:dyDescent="0.15">
      <c r="A7686" s="15">
        <v>7685</v>
      </c>
      <c r="B7686" s="11">
        <v>175</v>
      </c>
      <c r="C7686" s="11">
        <v>25</v>
      </c>
      <c r="D7686" s="20" t="s">
        <v>29</v>
      </c>
    </row>
    <row r="7687" spans="1:12" x14ac:dyDescent="0.15">
      <c r="A7687" s="15">
        <v>7686</v>
      </c>
      <c r="B7687" s="11">
        <v>175</v>
      </c>
      <c r="C7687" s="11">
        <v>26</v>
      </c>
      <c r="D7687" s="20" t="str">
        <f>L7687</f>
        <v>in_f &lt;- "C:/NGS/save/F2_Adap-2.fastq"</v>
      </c>
      <c r="F7687" t="s">
        <v>12</v>
      </c>
      <c r="G7687" t="str">
        <f>'1. Input and Output files list'!$E$6</f>
        <v>C:/NGS/save/</v>
      </c>
      <c r="H7687" t="s">
        <v>87</v>
      </c>
      <c r="L7687" t="str">
        <f>CONCATENATE(F7687,G7687,H7687)</f>
        <v>in_f &lt;- "C:/NGS/save/F2_Adap-2.fastq"</v>
      </c>
    </row>
    <row r="7688" spans="1:12" x14ac:dyDescent="0.15">
      <c r="A7688" s="15">
        <v>7687</v>
      </c>
      <c r="B7688" s="11">
        <v>175</v>
      </c>
      <c r="C7688" s="11">
        <v>27</v>
      </c>
      <c r="D7688" s="20" t="str">
        <f>L7688</f>
        <v>out_f &lt;- "C:/NGS/save/F2_Adap-3.fastq"</v>
      </c>
      <c r="F7688" t="s">
        <v>15</v>
      </c>
      <c r="G7688" t="str">
        <f>'1. Input and Output files list'!$E$6</f>
        <v>C:/NGS/save/</v>
      </c>
      <c r="H7688" t="s">
        <v>88</v>
      </c>
      <c r="L7688" t="str">
        <f>CONCATENATE(F7688,G7688,H7688)</f>
        <v>out_f &lt;- "C:/NGS/save/F2_Adap-3.fastq"</v>
      </c>
    </row>
    <row r="7689" spans="1:12" x14ac:dyDescent="0.15">
      <c r="A7689" s="15">
        <v>7688</v>
      </c>
      <c r="B7689" s="11">
        <v>175</v>
      </c>
      <c r="C7689" s="11">
        <v>28</v>
      </c>
      <c r="D7689" s="20" t="str">
        <f>L7689</f>
        <v>param_adapter &lt;- "TAAGATCGGAAGAGCGTCGTGTAGGGAAAGAGTGT"  #Adapter sequence 3</v>
      </c>
      <c r="F7689" t="s">
        <v>44</v>
      </c>
      <c r="G7689" t="str">
        <f>'1. Input and Output files list'!$E$66</f>
        <v>TAAGATCGGAAGAGCGTCGTGTAGGGAAAGAGTGT</v>
      </c>
      <c r="H7689" t="s">
        <v>49</v>
      </c>
      <c r="L7689" t="str">
        <f>CONCATENATE(F7689,G7689,H7689)</f>
        <v>param_adapter &lt;- "TAAGATCGGAAGAGCGTCGTGTAGGGAAAGAGTGT"  #Adapter sequence 3</v>
      </c>
    </row>
    <row r="7690" spans="1:12" x14ac:dyDescent="0.15">
      <c r="A7690" s="15">
        <v>7689</v>
      </c>
      <c r="B7690" s="11">
        <v>175</v>
      </c>
      <c r="C7690" s="11">
        <v>29</v>
      </c>
      <c r="D7690" s="20" t="s">
        <v>30</v>
      </c>
    </row>
    <row r="7691" spans="1:12" x14ac:dyDescent="0.15">
      <c r="A7691" s="15">
        <v>7690</v>
      </c>
      <c r="B7691" s="11">
        <v>175</v>
      </c>
      <c r="C7691" s="11">
        <v>30</v>
      </c>
      <c r="D7691" s="20" t="str">
        <f>L7691</f>
        <v>in_f &lt;- "C:/NGS/save/F2_Adap-3.fastq"</v>
      </c>
      <c r="F7691" t="s">
        <v>12</v>
      </c>
      <c r="G7691" t="str">
        <f>'1. Input and Output files list'!$E$6</f>
        <v>C:/NGS/save/</v>
      </c>
      <c r="H7691" t="s">
        <v>88</v>
      </c>
      <c r="L7691" t="str">
        <f>CONCATENATE(F7691,G7691,H7691)</f>
        <v>in_f &lt;- "C:/NGS/save/F2_Adap-3.fastq"</v>
      </c>
    </row>
    <row r="7692" spans="1:12" x14ac:dyDescent="0.15">
      <c r="A7692" s="15">
        <v>7691</v>
      </c>
      <c r="B7692" s="11">
        <v>175</v>
      </c>
      <c r="C7692" s="11">
        <v>31</v>
      </c>
      <c r="D7692" s="20" t="str">
        <f>L7692</f>
        <v>out_f &lt;- "C:/NGS/save/AdapterTrim_.fastq"</v>
      </c>
      <c r="F7692" t="s">
        <v>36</v>
      </c>
      <c r="G7692" t="str">
        <f>'1. Input and Output files list'!$E$6</f>
        <v>C:/NGS/save/</v>
      </c>
      <c r="H7692" t="s">
        <v>38</v>
      </c>
      <c r="I7692" t="str">
        <f>'1. Input and Output files list'!$I$428</f>
        <v>.fastq</v>
      </c>
      <c r="J7692" t="s">
        <v>16</v>
      </c>
      <c r="L7692" t="str">
        <f>CONCATENATE(F7692,G7692,H7692,I7692,J7692)</f>
        <v>out_f &lt;- "C:/NGS/save/AdapterTrim_.fastq"</v>
      </c>
    </row>
    <row r="7693" spans="1:12" x14ac:dyDescent="0.15">
      <c r="A7693" s="15">
        <v>7692</v>
      </c>
      <c r="B7693" s="11">
        <v>175</v>
      </c>
      <c r="C7693" s="11">
        <v>32</v>
      </c>
      <c r="D7693" s="20" t="str">
        <f>L7693</f>
        <v>param_adapter &lt;- "CATGAGATCGGAAGAGCACACGTCTGAACTCCAGTCAC"  #Adapter sequence 4</v>
      </c>
      <c r="F7693" t="s">
        <v>44</v>
      </c>
      <c r="G7693" t="str">
        <f>'1. Input and Output files list'!$E$67</f>
        <v>CATGAGATCGGAAGAGCACACGTCTGAACTCCAGTCAC</v>
      </c>
      <c r="H7693" t="s">
        <v>51</v>
      </c>
      <c r="L7693" t="str">
        <f>CONCATENATE(F7693,G7693,H7693)</f>
        <v>param_adapter &lt;- "CATGAGATCGGAAGAGCACACGTCTGAACTCCAGTCAC"  #Adapter sequence 4</v>
      </c>
    </row>
    <row r="7694" spans="1:12" x14ac:dyDescent="0.15">
      <c r="A7694" s="15">
        <v>7693</v>
      </c>
      <c r="B7694" s="11">
        <v>175</v>
      </c>
      <c r="C7694" s="11">
        <v>33</v>
      </c>
      <c r="D7694" s="20" t="s">
        <v>31</v>
      </c>
    </row>
    <row r="7695" spans="1:12" x14ac:dyDescent="0.15">
      <c r="A7695" s="15">
        <v>7694</v>
      </c>
      <c r="B7695" s="11">
        <v>175</v>
      </c>
      <c r="C7695" s="11">
        <v>34</v>
      </c>
      <c r="D7695" s="20" t="s">
        <v>32</v>
      </c>
    </row>
    <row r="7696" spans="1:12" x14ac:dyDescent="0.15">
      <c r="A7696" s="15">
        <v>7695</v>
      </c>
      <c r="B7696" s="11">
        <v>175</v>
      </c>
      <c r="C7696" s="11">
        <v>35</v>
      </c>
      <c r="D7696" s="20" t="str">
        <f>L7696</f>
        <v>write.csv(res, "C:/NGS/save/.fastq.csv")</v>
      </c>
      <c r="F7696" t="s">
        <v>35</v>
      </c>
      <c r="G7696" t="str">
        <f>'1. Input and Output files list'!$E$6</f>
        <v>C:/NGS/save/</v>
      </c>
      <c r="H7696" t="str">
        <f>'1. Input and Output files list'!$I$428</f>
        <v>.fastq</v>
      </c>
      <c r="I7696" t="s">
        <v>34</v>
      </c>
      <c r="L7696" t="str">
        <f>CONCATENATE(F7696,G7696,H7696,I7696)</f>
        <v>write.csv(res, "C:/NGS/save/.fastq.csv")</v>
      </c>
    </row>
    <row r="7697" spans="1:20" x14ac:dyDescent="0.15">
      <c r="A7697" s="15">
        <v>7696</v>
      </c>
      <c r="B7697" s="11">
        <v>175</v>
      </c>
      <c r="C7697" s="11">
        <v>36</v>
      </c>
      <c r="D7697" s="20" t="str">
        <f>L7697</f>
        <v>system.time(fastq &lt;- fread("C:/NGS/save/AdapterTrim_.fastq", header=F, sep="\t", na.strings="NA", strip.white=TRUE, verbose=TRUE))</v>
      </c>
      <c r="F7697" t="s">
        <v>92</v>
      </c>
      <c r="G7697" t="str">
        <f>'1. Input and Output files list'!$E$6</f>
        <v>C:/NGS/save/</v>
      </c>
      <c r="H7697" t="s">
        <v>38</v>
      </c>
      <c r="I7697" t="str">
        <f>'1. Input and Output files list'!$I$428</f>
        <v>.fastq</v>
      </c>
      <c r="J7697" t="s">
        <v>20</v>
      </c>
      <c r="L7697" t="str">
        <f>CONCATENATE(F7697,G7697,H7697,I7697,J7697)</f>
        <v>system.time(fastq &lt;- fread("C:/NGS/save/AdapterTrim_.fastq", header=F, sep="\t", na.strings="NA", strip.white=TRUE, verbose=TRUE))</v>
      </c>
    </row>
    <row r="7698" spans="1:20" x14ac:dyDescent="0.15">
      <c r="A7698" s="15">
        <v>7697</v>
      </c>
      <c r="B7698" s="11">
        <v>175</v>
      </c>
      <c r="C7698" s="11">
        <v>37</v>
      </c>
      <c r="D7698" s="20" t="str">
        <f>T7698</f>
        <v>file.remove("C:/NGS/save/AdapterTrim_.fastq","C:/NGS/save/F2_Adap-0.fastq","C:/NGS/save/F2_Adap-1.fastq","C:/NGS/save/F2_Adap-2.fastq","C:/NGS/save/F2_Adap-3.fastq")</v>
      </c>
      <c r="F7698" t="s">
        <v>11</v>
      </c>
      <c r="G7698" t="str">
        <f>'1. Input and Output files list'!$E$6</f>
        <v>C:/NGS/save/</v>
      </c>
      <c r="H7698" t="s">
        <v>38</v>
      </c>
      <c r="I7698" t="str">
        <f>'1. Input and Output files list'!$I$428</f>
        <v>.fastq</v>
      </c>
      <c r="J7698" t="s">
        <v>852</v>
      </c>
      <c r="K7698" t="str">
        <f>'1. Input and Output files list'!$E$6</f>
        <v>C:/NGS/save/</v>
      </c>
      <c r="L7698" t="s">
        <v>851</v>
      </c>
      <c r="M7698" t="str">
        <f>'1. Input and Output files list'!$E$6</f>
        <v>C:/NGS/save/</v>
      </c>
      <c r="N7698" t="s">
        <v>89</v>
      </c>
      <c r="O7698" t="str">
        <f>'1. Input and Output files list'!$E$6</f>
        <v>C:/NGS/save/</v>
      </c>
      <c r="P7698" t="s">
        <v>90</v>
      </c>
      <c r="Q7698" t="str">
        <f>'1. Input and Output files list'!$E$6</f>
        <v>C:/NGS/save/</v>
      </c>
      <c r="R7698" t="s">
        <v>91</v>
      </c>
      <c r="T7698" t="str">
        <f>CONCATENATE(F7698,G7698,H7698,I7698,J7698,K7698,L7698,M7698,N7698,O7698,P7698,Q7698,R7698)</f>
        <v>file.remove("C:/NGS/save/AdapterTrim_.fastq","C:/NGS/save/F2_Adap-0.fastq","C:/NGS/save/F2_Adap-1.fastq","C:/NGS/save/F2_Adap-2.fastq","C:/NGS/save/F2_Adap-3.fastq")</v>
      </c>
    </row>
    <row r="7699" spans="1:20" x14ac:dyDescent="0.15">
      <c r="A7699" s="15">
        <v>7698</v>
      </c>
      <c r="B7699" s="11">
        <v>175</v>
      </c>
      <c r="C7699" s="11">
        <v>38</v>
      </c>
      <c r="D7699" s="20" t="s">
        <v>93</v>
      </c>
    </row>
    <row r="7700" spans="1:20" x14ac:dyDescent="0.15">
      <c r="A7700" s="15">
        <v>7699</v>
      </c>
      <c r="B7700" s="11">
        <v>175</v>
      </c>
      <c r="C7700" s="11">
        <v>39</v>
      </c>
      <c r="D7700" s="20" t="s">
        <v>2</v>
      </c>
      <c r="J7700" s="15"/>
    </row>
    <row r="7701" spans="1:20" x14ac:dyDescent="0.15">
      <c r="A7701" s="15">
        <v>7700</v>
      </c>
      <c r="B7701" s="11">
        <v>175</v>
      </c>
      <c r="C7701" s="11">
        <v>40</v>
      </c>
      <c r="D7701" s="20" t="str">
        <f>K7701</f>
        <v>system.time(write.csv(RADtag, file="C:/NGS/save/.tagcount", row.names = F))</v>
      </c>
      <c r="F7701" t="s">
        <v>164</v>
      </c>
      <c r="G7701" t="str">
        <f>'1. Input and Output files list'!$E$6</f>
        <v>C:/NGS/save/</v>
      </c>
      <c r="H7701" t="str">
        <f>'1. Input and Output files list'!$J$428</f>
        <v>.tagcount</v>
      </c>
      <c r="I7701" t="s">
        <v>210</v>
      </c>
      <c r="K7701" t="str">
        <f>CONCATENATE(F7701,G7701,H7701,I7701)</f>
        <v>system.time(write.csv(RADtag, file="C:/NGS/save/.tagcount", row.names = F))</v>
      </c>
    </row>
    <row r="7702" spans="1:20" x14ac:dyDescent="0.15">
      <c r="A7702" s="15">
        <v>7701</v>
      </c>
      <c r="B7702" s="11">
        <v>175</v>
      </c>
      <c r="C7702" s="11">
        <v>41</v>
      </c>
      <c r="D7702" s="20" t="str">
        <f>L7702</f>
        <v>file.remove("C:/NGS/save/.fastq")</v>
      </c>
      <c r="F7702" s="15" t="s">
        <v>97</v>
      </c>
      <c r="G7702" t="s">
        <v>13</v>
      </c>
      <c r="H7702" s="15" t="str">
        <f>'1. Input and Output files list'!$E$6</f>
        <v>C:/NGS/save/</v>
      </c>
      <c r="I7702" s="15" t="str">
        <f>'1. Input and Output files list'!$I$428</f>
        <v>.fastq</v>
      </c>
      <c r="J7702" s="7" t="s">
        <v>16</v>
      </c>
      <c r="K7702" t="s">
        <v>52</v>
      </c>
      <c r="L7702" t="str">
        <f>CONCATENATE(F7702,G7702,H7702,I7702,J7702,K7702)</f>
        <v>file.remove("C:/NGS/save/.fastq")</v>
      </c>
    </row>
    <row r="7703" spans="1:20" x14ac:dyDescent="0.15">
      <c r="A7703" s="15">
        <v>7702</v>
      </c>
      <c r="B7703" s="11">
        <v>175</v>
      </c>
      <c r="C7703" s="11">
        <v>42</v>
      </c>
      <c r="D7703" s="20" t="s">
        <v>170</v>
      </c>
    </row>
    <row r="7704" spans="1:20" x14ac:dyDescent="0.15">
      <c r="A7704" s="15">
        <v>7703</v>
      </c>
      <c r="B7704" s="11">
        <v>175</v>
      </c>
      <c r="C7704" s="11">
        <v>43</v>
      </c>
      <c r="D7704" s="20" t="str">
        <f>L7704</f>
        <v>system.time(write.csv(RAD_1over, file="C:/NGS/save/.tagcount1over", row.names = F))</v>
      </c>
      <c r="F7704" s="10" t="s">
        <v>171</v>
      </c>
      <c r="G7704" t="str">
        <f>'1. Input and Output files list'!$E$6</f>
        <v>C:/NGS/save/</v>
      </c>
      <c r="H7704" s="10" t="str">
        <f>'1. Input and Output files list'!$K$428</f>
        <v>.tagcount1over</v>
      </c>
      <c r="I7704" s="10" t="s">
        <v>210</v>
      </c>
      <c r="J7704" s="15"/>
      <c r="L7704" t="str">
        <f>CONCATENATE(F7704,G7704,H7704,I7704)</f>
        <v>system.time(write.csv(RAD_1over, file="C:/NGS/save/.tagcount1over", row.names = F))</v>
      </c>
    </row>
    <row r="7705" spans="1:20" x14ac:dyDescent="0.15">
      <c r="A7705" s="15">
        <v>7704</v>
      </c>
      <c r="B7705" s="11">
        <v>175</v>
      </c>
      <c r="C7705" s="11">
        <v>44</v>
      </c>
      <c r="D7705" s="20" t="s">
        <v>1073</v>
      </c>
    </row>
    <row r="7706" spans="1:20" x14ac:dyDescent="0.15">
      <c r="A7706" s="15">
        <v>7705</v>
      </c>
      <c r="B7706" s="11">
        <v>176</v>
      </c>
      <c r="C7706" s="11">
        <v>1</v>
      </c>
      <c r="D7706" s="20" t="str">
        <f>L7706</f>
        <v>in_f &lt;- c("0", "0")</v>
      </c>
      <c r="F7706" t="s">
        <v>3</v>
      </c>
      <c r="G7706">
        <f>'1. Input and Output files list'!$E$430</f>
        <v>0</v>
      </c>
      <c r="H7706" t="s">
        <v>10</v>
      </c>
      <c r="I7706">
        <f>'1. Input and Output files list'!$E$431</f>
        <v>0</v>
      </c>
      <c r="J7706" t="s">
        <v>4</v>
      </c>
      <c r="L7706" t="str">
        <f>CONCATENATE(F7706,G7706,H7706,I7706,J7706)</f>
        <v>in_f &lt;- c("0", "0")</v>
      </c>
    </row>
    <row r="7707" spans="1:20" x14ac:dyDescent="0.15">
      <c r="A7707" s="15">
        <v>7706</v>
      </c>
      <c r="B7707" s="11">
        <v>176</v>
      </c>
      <c r="C7707" s="11">
        <v>2</v>
      </c>
      <c r="D7707" s="20" t="str">
        <f>L7707</f>
        <v>out_f &lt;- "C:/NGS/save/.fastq"</v>
      </c>
      <c r="F7707" t="s">
        <v>95</v>
      </c>
      <c r="G7707" t="s">
        <v>13</v>
      </c>
      <c r="H7707" t="str">
        <f>'1. Input and Output files list'!$E$6</f>
        <v>C:/NGS/save/</v>
      </c>
      <c r="I7707" t="str">
        <f>'1. Input and Output files list'!$I$430</f>
        <v>.fastq</v>
      </c>
      <c r="J7707" s="7" t="s">
        <v>16</v>
      </c>
      <c r="L7707" t="str">
        <f>CONCATENATE(F7707,G7707,H7707,I7707,J7707)</f>
        <v>out_f &lt;- "C:/NGS/save/.fastq"</v>
      </c>
    </row>
    <row r="7708" spans="1:20" x14ac:dyDescent="0.15">
      <c r="A7708" s="15">
        <v>7707</v>
      </c>
      <c r="B7708" s="11">
        <v>176</v>
      </c>
      <c r="C7708" s="11">
        <v>3</v>
      </c>
      <c r="D7708" s="20" t="str">
        <f>L7708</f>
        <v>param_trim &lt;- 0</v>
      </c>
      <c r="F7708" t="s">
        <v>163</v>
      </c>
      <c r="G7708">
        <f>'1. Input and Output files list'!$H$430</f>
        <v>0</v>
      </c>
      <c r="L7708" t="str">
        <f>CONCATENATE(F7708,G7708)</f>
        <v>param_trim &lt;- 0</v>
      </c>
    </row>
    <row r="7709" spans="1:20" x14ac:dyDescent="0.15">
      <c r="A7709" s="15">
        <v>7708</v>
      </c>
      <c r="B7709" s="11">
        <v>176</v>
      </c>
      <c r="C7709" s="11">
        <v>4</v>
      </c>
      <c r="D7709" s="20" t="s">
        <v>21</v>
      </c>
    </row>
    <row r="7710" spans="1:20" x14ac:dyDescent="0.15">
      <c r="A7710" s="15">
        <v>7709</v>
      </c>
      <c r="B7710" s="11">
        <v>176</v>
      </c>
      <c r="C7710" s="11">
        <v>5</v>
      </c>
      <c r="D7710" s="20" t="s">
        <v>22</v>
      </c>
    </row>
    <row r="7711" spans="1:20" x14ac:dyDescent="0.15">
      <c r="A7711" s="15">
        <v>7710</v>
      </c>
      <c r="B7711" s="11">
        <v>176</v>
      </c>
      <c r="C7711" s="11">
        <v>6</v>
      </c>
      <c r="D7711" s="20" t="s">
        <v>23</v>
      </c>
    </row>
    <row r="7712" spans="1:20" x14ac:dyDescent="0.15">
      <c r="A7712" s="15">
        <v>7711</v>
      </c>
      <c r="B7712" s="11">
        <v>176</v>
      </c>
      <c r="C7712" s="11">
        <v>7</v>
      </c>
      <c r="D7712" s="20" t="str">
        <f>L7712</f>
        <v>hoge1 &lt;- DNAStringSet(sread(fastq), start=1, end=hoge)</v>
      </c>
      <c r="F7712" t="s">
        <v>166</v>
      </c>
      <c r="G7712">
        <f>'1. Input and Output files list'!$G$430+1</f>
        <v>1</v>
      </c>
      <c r="H7712" t="s">
        <v>26</v>
      </c>
      <c r="L7712" t="str">
        <f>CONCATENATE(F7712,G7712,H7712)</f>
        <v>hoge1 &lt;- DNAStringSet(sread(fastq), start=1, end=hoge)</v>
      </c>
    </row>
    <row r="7713" spans="1:18" x14ac:dyDescent="0.15">
      <c r="A7713" s="15">
        <v>7712</v>
      </c>
      <c r="B7713" s="11">
        <v>176</v>
      </c>
      <c r="C7713" s="11">
        <v>8</v>
      </c>
      <c r="D7713" s="20" t="str">
        <f>L7713</f>
        <v>hoge2 &lt;- BStringSet(quality(quality(fastq)), start=1, end=hoge)</v>
      </c>
      <c r="F7713" t="s">
        <v>167</v>
      </c>
      <c r="G7713">
        <f>'1. Input and Output files list'!$G$430+1</f>
        <v>1</v>
      </c>
      <c r="H7713" t="s">
        <v>26</v>
      </c>
      <c r="L7713" t="str">
        <f>CONCATENATE(F7713,G7713,H7713)</f>
        <v>hoge2 &lt;- BStringSet(quality(quality(fastq)), start=1, end=hoge)</v>
      </c>
    </row>
    <row r="7714" spans="1:18" x14ac:dyDescent="0.15">
      <c r="A7714" s="15">
        <v>7713</v>
      </c>
      <c r="B7714" s="11">
        <v>176</v>
      </c>
      <c r="C7714" s="11">
        <v>9</v>
      </c>
      <c r="D7714" s="20" t="s">
        <v>24</v>
      </c>
    </row>
    <row r="7715" spans="1:18" x14ac:dyDescent="0.15">
      <c r="A7715" s="15">
        <v>7714</v>
      </c>
      <c r="B7715" s="11">
        <v>176</v>
      </c>
      <c r="C7715" s="11">
        <v>10</v>
      </c>
      <c r="D7715" s="20" t="s">
        <v>96</v>
      </c>
      <c r="H7715" s="15"/>
      <c r="I7715" s="15"/>
    </row>
    <row r="7716" spans="1:18" x14ac:dyDescent="0.15">
      <c r="A7716" s="15">
        <v>7715</v>
      </c>
      <c r="B7716" s="11">
        <v>176</v>
      </c>
      <c r="C7716" s="11">
        <v>11</v>
      </c>
      <c r="D7716" s="53" t="str">
        <f>R7716</f>
        <v>param1 &lt;- 35</v>
      </c>
      <c r="F7716" t="s">
        <v>843</v>
      </c>
      <c r="G7716">
        <f>'1. Input and Output files list'!$E$32</f>
        <v>35</v>
      </c>
      <c r="R7716" t="str">
        <f>CONCATENATE(F7716,G7716,H7716)</f>
        <v>param1 &lt;- 35</v>
      </c>
    </row>
    <row r="7717" spans="1:18" x14ac:dyDescent="0.15">
      <c r="A7717" s="15">
        <v>7716</v>
      </c>
      <c r="B7717" s="11">
        <v>176</v>
      </c>
      <c r="C7717" s="11">
        <v>12</v>
      </c>
      <c r="D7717" s="53" t="str">
        <f>R7717</f>
        <v>param2 &lt;- 0.1</v>
      </c>
      <c r="F7717" t="s">
        <v>844</v>
      </c>
      <c r="G7717">
        <f>'1. Input and Output files list'!$E$34</f>
        <v>0.1</v>
      </c>
      <c r="R7717" t="str">
        <f>CONCATENATE(F7717,G7717,H7717)</f>
        <v>param2 &lt;- 0.1</v>
      </c>
    </row>
    <row r="7718" spans="1:18" x14ac:dyDescent="0.15">
      <c r="A7718" s="15">
        <v>7717</v>
      </c>
      <c r="B7718" s="11">
        <v>176</v>
      </c>
      <c r="C7718" s="11">
        <v>13</v>
      </c>
      <c r="D7718" s="53" t="str">
        <f>R7718</f>
        <v>fastq &lt;- readFastq("C:/NGS/save/.fastq")</v>
      </c>
      <c r="F7718" t="s">
        <v>845</v>
      </c>
      <c r="G7718" t="str">
        <f>'1. Input and Output files list'!$E$6</f>
        <v>C:/NGS/save/</v>
      </c>
      <c r="H7718" s="5" t="str">
        <f>'1. Input and Output files list'!$I$430</f>
        <v>.fastq</v>
      </c>
      <c r="I7718" t="s">
        <v>4</v>
      </c>
      <c r="J7718">
        <v>176</v>
      </c>
      <c r="R7718" t="str">
        <f>CONCATENATE(F7718,G7718,H7718,I7718)</f>
        <v>fastq &lt;- readFastq("C:/NGS/save/.fastq")</v>
      </c>
    </row>
    <row r="7719" spans="1:18" x14ac:dyDescent="0.15">
      <c r="A7719" s="15">
        <v>7718</v>
      </c>
      <c r="B7719" s="11">
        <v>176</v>
      </c>
      <c r="C7719" s="11">
        <v>14</v>
      </c>
      <c r="D7719" s="53" t="s">
        <v>840</v>
      </c>
    </row>
    <row r="7720" spans="1:18" x14ac:dyDescent="0.15">
      <c r="A7720" s="15">
        <v>7719</v>
      </c>
      <c r="B7720" s="11">
        <v>176</v>
      </c>
      <c r="C7720" s="11">
        <v>15</v>
      </c>
      <c r="D7720" s="53" t="s">
        <v>841</v>
      </c>
      <c r="J7720" s="15"/>
    </row>
    <row r="7721" spans="1:18" x14ac:dyDescent="0.15">
      <c r="A7721" s="15">
        <v>7720</v>
      </c>
      <c r="B7721" s="11">
        <v>176</v>
      </c>
      <c r="C7721" s="11">
        <v>16</v>
      </c>
      <c r="D7721" s="53" t="s">
        <v>842</v>
      </c>
    </row>
    <row r="7722" spans="1:18" x14ac:dyDescent="0.15">
      <c r="A7722" s="15">
        <v>7721</v>
      </c>
      <c r="B7722" s="11">
        <v>176</v>
      </c>
      <c r="C7722" s="11">
        <v>17</v>
      </c>
      <c r="D7722" s="20" t="str">
        <f>L7722</f>
        <v xml:space="preserve">writeFastq(fastq, "C:/NGS/save/F2_Adap-0.fastq", compress=F)   </v>
      </c>
      <c r="F7722" s="15" t="s">
        <v>847</v>
      </c>
      <c r="G7722" s="15" t="str">
        <f>'1. Input and Output files list'!$E$6</f>
        <v>C:/NGS/save/</v>
      </c>
      <c r="H7722" s="15" t="s">
        <v>850</v>
      </c>
      <c r="L7722" t="str">
        <f>CONCATENATE(F7722,G7722,H7722,I7722,J7722)</f>
        <v xml:space="preserve">writeFastq(fastq, "C:/NGS/save/F2_Adap-0.fastq", compress=F)   </v>
      </c>
    </row>
    <row r="7723" spans="1:18" x14ac:dyDescent="0.15">
      <c r="A7723" s="15">
        <v>7722</v>
      </c>
      <c r="B7723" s="11">
        <v>176</v>
      </c>
      <c r="C7723" s="11">
        <v>18</v>
      </c>
      <c r="D7723" s="20" t="str">
        <f>L7723</f>
        <v>in_f &lt;- "C:/NGS/save/F2_Adap-0.fastq"</v>
      </c>
      <c r="F7723" t="s">
        <v>14</v>
      </c>
      <c r="G7723" t="s">
        <v>13</v>
      </c>
      <c r="H7723" t="str">
        <f>'1. Input and Output files list'!$E$6</f>
        <v>C:/NGS/save/</v>
      </c>
      <c r="I7723" t="s">
        <v>849</v>
      </c>
      <c r="J7723" s="7"/>
      <c r="L7723" t="str">
        <f>CONCATENATE(F7723,G7723,H7723,I7723,J7723)</f>
        <v>in_f &lt;- "C:/NGS/save/F2_Adap-0.fastq"</v>
      </c>
    </row>
    <row r="7724" spans="1:18" x14ac:dyDescent="0.15">
      <c r="A7724" s="15">
        <v>7723</v>
      </c>
      <c r="B7724" s="11">
        <v>176</v>
      </c>
      <c r="C7724" s="11">
        <v>19</v>
      </c>
      <c r="D7724" s="20" t="str">
        <f>L7724</f>
        <v>out_f &lt;- "C:/NGS/save/F2_Adap-1.fastq"</v>
      </c>
      <c r="F7724" t="s">
        <v>15</v>
      </c>
      <c r="G7724" t="str">
        <f>'1. Input and Output files list'!$E$6</f>
        <v>C:/NGS/save/</v>
      </c>
      <c r="H7724" t="s">
        <v>86</v>
      </c>
      <c r="L7724" t="str">
        <f>CONCATENATE(F7724,G7724,H7724)</f>
        <v>out_f &lt;- "C:/NGS/save/F2_Adap-1.fastq"</v>
      </c>
    </row>
    <row r="7725" spans="1:18" x14ac:dyDescent="0.15">
      <c r="A7725" s="15">
        <v>7724</v>
      </c>
      <c r="B7725" s="11">
        <v>176</v>
      </c>
      <c r="C7725" s="11">
        <v>20</v>
      </c>
      <c r="D7725" s="20" t="str">
        <f>L7725</f>
        <v>param_adapter &lt;- "CATGAGATCGGAAGAGCGTCGTGTAGGGAAAGAGTGT"  #Adapter sequence 1</v>
      </c>
      <c r="F7725" s="11" t="s">
        <v>44</v>
      </c>
      <c r="G7725" s="11" t="str">
        <f>'1. Input and Output files list'!$E$64</f>
        <v>CATGAGATCGGAAGAGCGTCGTGTAGGGAAAGAGTGT</v>
      </c>
      <c r="H7725" s="11" t="s">
        <v>46</v>
      </c>
      <c r="L7725" t="str">
        <f>CONCATENATE(F7725,G7725,H7725)</f>
        <v>param_adapter &lt;- "CATGAGATCGGAAGAGCGTCGTGTAGGGAAAGAGTGT"  #Adapter sequence 1</v>
      </c>
    </row>
    <row r="7726" spans="1:18" x14ac:dyDescent="0.15">
      <c r="A7726" s="15">
        <v>7725</v>
      </c>
      <c r="B7726" s="11">
        <v>176</v>
      </c>
      <c r="C7726" s="11">
        <v>21</v>
      </c>
      <c r="D7726" s="20" t="s">
        <v>28</v>
      </c>
      <c r="F7726" s="15"/>
      <c r="H7726" s="15"/>
    </row>
    <row r="7727" spans="1:18" x14ac:dyDescent="0.15">
      <c r="A7727" s="15">
        <v>7726</v>
      </c>
      <c r="B7727" s="11">
        <v>176</v>
      </c>
      <c r="C7727" s="11">
        <v>22</v>
      </c>
      <c r="D7727" s="20" t="str">
        <f>L7727</f>
        <v>in_f &lt;- "C:/NGS/save/F2_Adap-1.fastq"</v>
      </c>
      <c r="F7727" t="s">
        <v>12</v>
      </c>
      <c r="G7727" t="str">
        <f>'1. Input and Output files list'!$E$6</f>
        <v>C:/NGS/save/</v>
      </c>
      <c r="H7727" t="s">
        <v>86</v>
      </c>
      <c r="L7727" t="str">
        <f>CONCATENATE(F7727,G7727,H7727)</f>
        <v>in_f &lt;- "C:/NGS/save/F2_Adap-1.fastq"</v>
      </c>
    </row>
    <row r="7728" spans="1:18" x14ac:dyDescent="0.15">
      <c r="A7728" s="15">
        <v>7727</v>
      </c>
      <c r="B7728" s="11">
        <v>176</v>
      </c>
      <c r="C7728" s="11">
        <v>23</v>
      </c>
      <c r="D7728" s="20" t="str">
        <f>L7728</f>
        <v>out_f &lt;- "C:/NGS/save/F2_Adap-2.fastq"</v>
      </c>
      <c r="F7728" t="s">
        <v>15</v>
      </c>
      <c r="G7728" t="str">
        <f>'1. Input and Output files list'!$E$6</f>
        <v>C:/NGS/save/</v>
      </c>
      <c r="H7728" t="s">
        <v>87</v>
      </c>
      <c r="L7728" t="str">
        <f>CONCATENATE(F7728,G7728,H7728)</f>
        <v>out_f &lt;- "C:/NGS/save/F2_Adap-2.fastq"</v>
      </c>
    </row>
    <row r="7729" spans="1:20" x14ac:dyDescent="0.15">
      <c r="A7729" s="15">
        <v>7728</v>
      </c>
      <c r="B7729" s="11">
        <v>176</v>
      </c>
      <c r="C7729" s="11">
        <v>24</v>
      </c>
      <c r="D7729" s="20" t="str">
        <f>L7729</f>
        <v>param_adapter &lt;- "TAAGATCGGAAGAGCACACGTCTGAACTCCAGTCAC"  #Adapter sequence 2</v>
      </c>
      <c r="F7729" s="11" t="s">
        <v>44</v>
      </c>
      <c r="G7729" t="str">
        <f>'1. Input and Output files list'!$E$65</f>
        <v>TAAGATCGGAAGAGCACACGTCTGAACTCCAGTCAC</v>
      </c>
      <c r="H7729" s="11" t="s">
        <v>47</v>
      </c>
      <c r="L7729" t="str">
        <f>CONCATENATE(F7729,G7729,H7729)</f>
        <v>param_adapter &lt;- "TAAGATCGGAAGAGCACACGTCTGAACTCCAGTCAC"  #Adapter sequence 2</v>
      </c>
    </row>
    <row r="7730" spans="1:20" x14ac:dyDescent="0.15">
      <c r="A7730" s="15">
        <v>7729</v>
      </c>
      <c r="B7730" s="11">
        <v>176</v>
      </c>
      <c r="C7730" s="11">
        <v>25</v>
      </c>
      <c r="D7730" s="20" t="s">
        <v>29</v>
      </c>
    </row>
    <row r="7731" spans="1:20" x14ac:dyDescent="0.15">
      <c r="A7731" s="15">
        <v>7730</v>
      </c>
      <c r="B7731" s="11">
        <v>176</v>
      </c>
      <c r="C7731" s="11">
        <v>26</v>
      </c>
      <c r="D7731" s="20" t="str">
        <f>L7731</f>
        <v>in_f &lt;- "C:/NGS/save/F2_Adap-2.fastq"</v>
      </c>
      <c r="F7731" t="s">
        <v>12</v>
      </c>
      <c r="G7731" t="str">
        <f>'1. Input and Output files list'!$E$6</f>
        <v>C:/NGS/save/</v>
      </c>
      <c r="H7731" t="s">
        <v>87</v>
      </c>
      <c r="L7731" t="str">
        <f>CONCATENATE(F7731,G7731,H7731)</f>
        <v>in_f &lt;- "C:/NGS/save/F2_Adap-2.fastq"</v>
      </c>
    </row>
    <row r="7732" spans="1:20" x14ac:dyDescent="0.15">
      <c r="A7732" s="15">
        <v>7731</v>
      </c>
      <c r="B7732" s="11">
        <v>176</v>
      </c>
      <c r="C7732" s="11">
        <v>27</v>
      </c>
      <c r="D7732" s="20" t="str">
        <f>L7732</f>
        <v>out_f &lt;- "C:/NGS/save/F2_Adap-3.fastq"</v>
      </c>
      <c r="F7732" t="s">
        <v>15</v>
      </c>
      <c r="G7732" t="str">
        <f>'1. Input and Output files list'!$E$6</f>
        <v>C:/NGS/save/</v>
      </c>
      <c r="H7732" t="s">
        <v>88</v>
      </c>
      <c r="L7732" t="str">
        <f>CONCATENATE(F7732,G7732,H7732)</f>
        <v>out_f &lt;- "C:/NGS/save/F2_Adap-3.fastq"</v>
      </c>
    </row>
    <row r="7733" spans="1:20" x14ac:dyDescent="0.15">
      <c r="A7733" s="15">
        <v>7732</v>
      </c>
      <c r="B7733" s="11">
        <v>176</v>
      </c>
      <c r="C7733" s="11">
        <v>28</v>
      </c>
      <c r="D7733" s="20" t="str">
        <f>L7733</f>
        <v>param_adapter &lt;- "TAAGATCGGAAGAGCGTCGTGTAGGGAAAGAGTGT"  #Adapter sequence 3</v>
      </c>
      <c r="F7733" t="s">
        <v>44</v>
      </c>
      <c r="G7733" t="str">
        <f>'1. Input and Output files list'!$E$66</f>
        <v>TAAGATCGGAAGAGCGTCGTGTAGGGAAAGAGTGT</v>
      </c>
      <c r="H7733" t="s">
        <v>49</v>
      </c>
      <c r="L7733" t="str">
        <f>CONCATENATE(F7733,G7733,H7733)</f>
        <v>param_adapter &lt;- "TAAGATCGGAAGAGCGTCGTGTAGGGAAAGAGTGT"  #Adapter sequence 3</v>
      </c>
    </row>
    <row r="7734" spans="1:20" x14ac:dyDescent="0.15">
      <c r="A7734" s="15">
        <v>7733</v>
      </c>
      <c r="B7734" s="11">
        <v>176</v>
      </c>
      <c r="C7734" s="11">
        <v>29</v>
      </c>
      <c r="D7734" s="20" t="s">
        <v>30</v>
      </c>
    </row>
    <row r="7735" spans="1:20" x14ac:dyDescent="0.15">
      <c r="A7735" s="15">
        <v>7734</v>
      </c>
      <c r="B7735" s="11">
        <v>176</v>
      </c>
      <c r="C7735" s="11">
        <v>30</v>
      </c>
      <c r="D7735" s="20" t="str">
        <f>L7735</f>
        <v>in_f &lt;- "C:/NGS/save/F2_Adap-3.fastq"</v>
      </c>
      <c r="F7735" t="s">
        <v>12</v>
      </c>
      <c r="G7735" t="str">
        <f>'1. Input and Output files list'!$E$6</f>
        <v>C:/NGS/save/</v>
      </c>
      <c r="H7735" t="s">
        <v>88</v>
      </c>
      <c r="L7735" t="str">
        <f>CONCATENATE(F7735,G7735,H7735)</f>
        <v>in_f &lt;- "C:/NGS/save/F2_Adap-3.fastq"</v>
      </c>
    </row>
    <row r="7736" spans="1:20" x14ac:dyDescent="0.15">
      <c r="A7736" s="15">
        <v>7735</v>
      </c>
      <c r="B7736" s="11">
        <v>176</v>
      </c>
      <c r="C7736" s="11">
        <v>31</v>
      </c>
      <c r="D7736" s="20" t="str">
        <f>L7736</f>
        <v>out_f &lt;- "C:/NGS/save/AdapterTrim_.fastq"</v>
      </c>
      <c r="F7736" t="s">
        <v>36</v>
      </c>
      <c r="G7736" t="str">
        <f>'1. Input and Output files list'!$E$6</f>
        <v>C:/NGS/save/</v>
      </c>
      <c r="H7736" t="s">
        <v>38</v>
      </c>
      <c r="I7736" t="str">
        <f>'1. Input and Output files list'!$I$430</f>
        <v>.fastq</v>
      </c>
      <c r="J7736" t="s">
        <v>16</v>
      </c>
      <c r="L7736" t="str">
        <f>CONCATENATE(F7736,G7736,H7736,I7736,J7736)</f>
        <v>out_f &lt;- "C:/NGS/save/AdapterTrim_.fastq"</v>
      </c>
    </row>
    <row r="7737" spans="1:20" x14ac:dyDescent="0.15">
      <c r="A7737" s="15">
        <v>7736</v>
      </c>
      <c r="B7737" s="11">
        <v>176</v>
      </c>
      <c r="C7737" s="11">
        <v>32</v>
      </c>
      <c r="D7737" s="20" t="str">
        <f>L7737</f>
        <v>param_adapter &lt;- "CATGAGATCGGAAGAGCACACGTCTGAACTCCAGTCAC"  #Adapter sequence 4</v>
      </c>
      <c r="F7737" t="s">
        <v>44</v>
      </c>
      <c r="G7737" t="str">
        <f>'1. Input and Output files list'!$E$67</f>
        <v>CATGAGATCGGAAGAGCACACGTCTGAACTCCAGTCAC</v>
      </c>
      <c r="H7737" t="s">
        <v>51</v>
      </c>
      <c r="L7737" t="str">
        <f>CONCATENATE(F7737,G7737,H7737)</f>
        <v>param_adapter &lt;- "CATGAGATCGGAAGAGCACACGTCTGAACTCCAGTCAC"  #Adapter sequence 4</v>
      </c>
    </row>
    <row r="7738" spans="1:20" x14ac:dyDescent="0.15">
      <c r="A7738" s="15">
        <v>7737</v>
      </c>
      <c r="B7738" s="11">
        <v>176</v>
      </c>
      <c r="C7738" s="11">
        <v>33</v>
      </c>
      <c r="D7738" s="20" t="s">
        <v>31</v>
      </c>
    </row>
    <row r="7739" spans="1:20" x14ac:dyDescent="0.15">
      <c r="A7739" s="15">
        <v>7738</v>
      </c>
      <c r="B7739" s="11">
        <v>176</v>
      </c>
      <c r="C7739" s="11">
        <v>34</v>
      </c>
      <c r="D7739" s="20" t="s">
        <v>32</v>
      </c>
    </row>
    <row r="7740" spans="1:20" x14ac:dyDescent="0.15">
      <c r="A7740" s="15">
        <v>7739</v>
      </c>
      <c r="B7740" s="11">
        <v>176</v>
      </c>
      <c r="C7740" s="11">
        <v>35</v>
      </c>
      <c r="D7740" s="20" t="str">
        <f>L7740</f>
        <v>write.csv(res, "C:/NGS/save/.fastq.csv")</v>
      </c>
      <c r="F7740" t="s">
        <v>35</v>
      </c>
      <c r="G7740" t="str">
        <f>'1. Input and Output files list'!$E$6</f>
        <v>C:/NGS/save/</v>
      </c>
      <c r="H7740" t="str">
        <f>'1. Input and Output files list'!$I$430</f>
        <v>.fastq</v>
      </c>
      <c r="I7740" t="s">
        <v>34</v>
      </c>
      <c r="L7740" t="str">
        <f>CONCATENATE(F7740,G7740,H7740,I7740)</f>
        <v>write.csv(res, "C:/NGS/save/.fastq.csv")</v>
      </c>
    </row>
    <row r="7741" spans="1:20" x14ac:dyDescent="0.15">
      <c r="A7741" s="15">
        <v>7740</v>
      </c>
      <c r="B7741" s="11">
        <v>176</v>
      </c>
      <c r="C7741" s="11">
        <v>36</v>
      </c>
      <c r="D7741" s="20" t="str">
        <f>L7741</f>
        <v>system.time(fastq &lt;- fread("C:/NGS/save/AdapterTrim_.fastq", header=F, sep="\t", na.strings="NA", strip.white=TRUE, verbose=TRUE))</v>
      </c>
      <c r="F7741" t="s">
        <v>92</v>
      </c>
      <c r="G7741" t="str">
        <f>'1. Input and Output files list'!$E$6</f>
        <v>C:/NGS/save/</v>
      </c>
      <c r="H7741" t="s">
        <v>38</v>
      </c>
      <c r="I7741" t="str">
        <f>'1. Input and Output files list'!$I$430</f>
        <v>.fastq</v>
      </c>
      <c r="J7741" t="s">
        <v>20</v>
      </c>
      <c r="L7741" t="str">
        <f>CONCATENATE(F7741,G7741,H7741,I7741,J7741)</f>
        <v>system.time(fastq &lt;- fread("C:/NGS/save/AdapterTrim_.fastq", header=F, sep="\t", na.strings="NA", strip.white=TRUE, verbose=TRUE))</v>
      </c>
    </row>
    <row r="7742" spans="1:20" x14ac:dyDescent="0.15">
      <c r="A7742" s="15">
        <v>7741</v>
      </c>
      <c r="B7742" s="11">
        <v>176</v>
      </c>
      <c r="C7742" s="11">
        <v>37</v>
      </c>
      <c r="D7742" s="20" t="str">
        <f>T7742</f>
        <v>file.remove("C:/NGS/save/AdapterTrim_.fastq","C:/NGS/save/F2_Adap-0.fastq","C:/NGS/save/F2_Adap-1.fastq","C:/NGS/save/F2_Adap-2.fastq","C:/NGS/save/F2_Adap-3.fastq")</v>
      </c>
      <c r="F7742" t="s">
        <v>11</v>
      </c>
      <c r="G7742" t="str">
        <f>'1. Input and Output files list'!$E$6</f>
        <v>C:/NGS/save/</v>
      </c>
      <c r="H7742" t="s">
        <v>38</v>
      </c>
      <c r="I7742" t="str">
        <f>'1. Input and Output files list'!$I$430</f>
        <v>.fastq</v>
      </c>
      <c r="J7742" t="s">
        <v>852</v>
      </c>
      <c r="K7742" t="str">
        <f>'1. Input and Output files list'!$E$6</f>
        <v>C:/NGS/save/</v>
      </c>
      <c r="L7742" t="s">
        <v>851</v>
      </c>
      <c r="M7742" t="str">
        <f>'1. Input and Output files list'!$E$6</f>
        <v>C:/NGS/save/</v>
      </c>
      <c r="N7742" t="s">
        <v>89</v>
      </c>
      <c r="O7742" t="str">
        <f>'1. Input and Output files list'!$E$6</f>
        <v>C:/NGS/save/</v>
      </c>
      <c r="P7742" t="s">
        <v>90</v>
      </c>
      <c r="Q7742" t="str">
        <f>'1. Input and Output files list'!$E$6</f>
        <v>C:/NGS/save/</v>
      </c>
      <c r="R7742" t="s">
        <v>91</v>
      </c>
      <c r="T7742" t="str">
        <f>CONCATENATE(F7742,G7742,H7742,I7742,J7742,K7742,L7742,M7742,N7742,O7742,P7742,Q7742,R7742)</f>
        <v>file.remove("C:/NGS/save/AdapterTrim_.fastq","C:/NGS/save/F2_Adap-0.fastq","C:/NGS/save/F2_Adap-1.fastq","C:/NGS/save/F2_Adap-2.fastq","C:/NGS/save/F2_Adap-3.fastq")</v>
      </c>
    </row>
    <row r="7743" spans="1:20" x14ac:dyDescent="0.15">
      <c r="A7743" s="15">
        <v>7742</v>
      </c>
      <c r="B7743" s="11">
        <v>176</v>
      </c>
      <c r="C7743" s="11">
        <v>38</v>
      </c>
      <c r="D7743" s="20" t="s">
        <v>93</v>
      </c>
      <c r="J7743" s="15"/>
    </row>
    <row r="7744" spans="1:20" x14ac:dyDescent="0.15">
      <c r="A7744" s="15">
        <v>7743</v>
      </c>
      <c r="B7744" s="11">
        <v>176</v>
      </c>
      <c r="C7744" s="11">
        <v>39</v>
      </c>
      <c r="D7744" s="20" t="s">
        <v>2</v>
      </c>
    </row>
    <row r="7745" spans="1:18" x14ac:dyDescent="0.15">
      <c r="A7745" s="15">
        <v>7744</v>
      </c>
      <c r="B7745" s="11">
        <v>176</v>
      </c>
      <c r="C7745" s="11">
        <v>40</v>
      </c>
      <c r="D7745" s="20" t="str">
        <f>K7745</f>
        <v>system.time(write.csv(RADtag, file="C:/NGS/save/.tagcount", row.names = F))</v>
      </c>
      <c r="F7745" s="15" t="s">
        <v>164</v>
      </c>
      <c r="G7745" t="str">
        <f>'1. Input and Output files list'!$E$6</f>
        <v>C:/NGS/save/</v>
      </c>
      <c r="H7745" s="15" t="str">
        <f>'1. Input and Output files list'!$J$430</f>
        <v>.tagcount</v>
      </c>
      <c r="I7745" s="15" t="s">
        <v>210</v>
      </c>
      <c r="K7745" t="str">
        <f>CONCATENATE(F7745,G7745,H7745,I7745)</f>
        <v>system.time(write.csv(RADtag, file="C:/NGS/save/.tagcount", row.names = F))</v>
      </c>
    </row>
    <row r="7746" spans="1:18" x14ac:dyDescent="0.15">
      <c r="A7746" s="15">
        <v>7745</v>
      </c>
      <c r="B7746" s="11">
        <v>176</v>
      </c>
      <c r="C7746" s="11">
        <v>41</v>
      </c>
      <c r="D7746" s="20" t="str">
        <f>L7746</f>
        <v>file.remove("C:/NGS/save/.fastq")</v>
      </c>
      <c r="F7746" t="s">
        <v>97</v>
      </c>
      <c r="G7746" t="s">
        <v>13</v>
      </c>
      <c r="H7746" t="str">
        <f>'1. Input and Output files list'!$E$6</f>
        <v>C:/NGS/save/</v>
      </c>
      <c r="I7746" t="str">
        <f>'1. Input and Output files list'!$I$430</f>
        <v>.fastq</v>
      </c>
      <c r="J7746" s="7" t="s">
        <v>16</v>
      </c>
      <c r="K7746" t="s">
        <v>52</v>
      </c>
      <c r="L7746" t="str">
        <f>CONCATENATE(F7746,G7746,H7746,I7746,J7746,K7746)</f>
        <v>file.remove("C:/NGS/save/.fastq")</v>
      </c>
    </row>
    <row r="7747" spans="1:18" x14ac:dyDescent="0.15">
      <c r="A7747" s="15">
        <v>7746</v>
      </c>
      <c r="B7747" s="11">
        <v>176</v>
      </c>
      <c r="C7747" s="11">
        <v>42</v>
      </c>
      <c r="D7747" s="20" t="s">
        <v>170</v>
      </c>
      <c r="J7747" s="15"/>
    </row>
    <row r="7748" spans="1:18" x14ac:dyDescent="0.15">
      <c r="A7748" s="15">
        <v>7747</v>
      </c>
      <c r="B7748" s="11">
        <v>176</v>
      </c>
      <c r="C7748" s="11">
        <v>43</v>
      </c>
      <c r="D7748" s="20" t="str">
        <f>L7748</f>
        <v>system.time(write.csv(RAD_1over, file="C:/NGS/save/.tagcount1over", row.names = F))</v>
      </c>
      <c r="F7748" s="10" t="s">
        <v>171</v>
      </c>
      <c r="G7748" t="str">
        <f>'1. Input and Output files list'!$E$6</f>
        <v>C:/NGS/save/</v>
      </c>
      <c r="H7748" s="10" t="str">
        <f>'1. Input and Output files list'!$K$430</f>
        <v>.tagcount1over</v>
      </c>
      <c r="I7748" s="10" t="s">
        <v>210</v>
      </c>
      <c r="L7748" t="str">
        <f>CONCATENATE(F7748,G7748,H7748,I7748)</f>
        <v>system.time(write.csv(RAD_1over, file="C:/NGS/save/.tagcount1over", row.names = F))</v>
      </c>
    </row>
    <row r="7749" spans="1:18" x14ac:dyDescent="0.15">
      <c r="A7749" s="15">
        <v>7748</v>
      </c>
      <c r="B7749" s="11">
        <v>176</v>
      </c>
      <c r="C7749" s="11">
        <v>44</v>
      </c>
      <c r="D7749" s="20" t="s">
        <v>1073</v>
      </c>
    </row>
    <row r="7750" spans="1:18" x14ac:dyDescent="0.15">
      <c r="A7750" s="15">
        <v>7749</v>
      </c>
      <c r="B7750" s="11">
        <v>177</v>
      </c>
      <c r="C7750" s="11">
        <v>1</v>
      </c>
      <c r="D7750" s="20" t="str">
        <f>L7750</f>
        <v>in_f &lt;- c("0", "0")</v>
      </c>
      <c r="F7750" t="s">
        <v>3</v>
      </c>
      <c r="G7750">
        <f>'1. Input and Output files list'!$E$432</f>
        <v>0</v>
      </c>
      <c r="H7750" t="s">
        <v>10</v>
      </c>
      <c r="I7750">
        <f>'1. Input and Output files list'!$E$433</f>
        <v>0</v>
      </c>
      <c r="J7750" t="s">
        <v>4</v>
      </c>
      <c r="L7750" t="str">
        <f>CONCATENATE(F7750,G7750,H7750,I7750,J7750)</f>
        <v>in_f &lt;- c("0", "0")</v>
      </c>
    </row>
    <row r="7751" spans="1:18" x14ac:dyDescent="0.15">
      <c r="A7751" s="15">
        <v>7750</v>
      </c>
      <c r="B7751" s="11">
        <v>177</v>
      </c>
      <c r="C7751" s="11">
        <v>2</v>
      </c>
      <c r="D7751" s="20" t="str">
        <f>L7751</f>
        <v>out_f &lt;- "C:/NGS/save/.fastq"</v>
      </c>
      <c r="F7751" t="s">
        <v>95</v>
      </c>
      <c r="G7751" t="s">
        <v>13</v>
      </c>
      <c r="H7751" t="str">
        <f>'1. Input and Output files list'!$E$6</f>
        <v>C:/NGS/save/</v>
      </c>
      <c r="I7751" t="str">
        <f>'1. Input and Output files list'!$I$432</f>
        <v>.fastq</v>
      </c>
      <c r="J7751" s="7" t="s">
        <v>16</v>
      </c>
      <c r="L7751" t="str">
        <f>CONCATENATE(F7751,G7751,H7751,I7751,J7751)</f>
        <v>out_f &lt;- "C:/NGS/save/.fastq"</v>
      </c>
    </row>
    <row r="7752" spans="1:18" x14ac:dyDescent="0.15">
      <c r="A7752" s="15">
        <v>7751</v>
      </c>
      <c r="B7752" s="11">
        <v>177</v>
      </c>
      <c r="C7752" s="11">
        <v>3</v>
      </c>
      <c r="D7752" s="20" t="str">
        <f>L7752</f>
        <v>param_trim &lt;- 0</v>
      </c>
      <c r="F7752" t="s">
        <v>163</v>
      </c>
      <c r="G7752">
        <f>'1. Input and Output files list'!$H$432</f>
        <v>0</v>
      </c>
      <c r="L7752" t="str">
        <f>CONCATENATE(F7752,G7752)</f>
        <v>param_trim &lt;- 0</v>
      </c>
    </row>
    <row r="7753" spans="1:18" x14ac:dyDescent="0.15">
      <c r="A7753" s="15">
        <v>7752</v>
      </c>
      <c r="B7753" s="11">
        <v>177</v>
      </c>
      <c r="C7753" s="11">
        <v>4</v>
      </c>
      <c r="D7753" s="20" t="s">
        <v>21</v>
      </c>
    </row>
    <row r="7754" spans="1:18" x14ac:dyDescent="0.15">
      <c r="A7754" s="15">
        <v>7753</v>
      </c>
      <c r="B7754" s="11">
        <v>177</v>
      </c>
      <c r="C7754" s="11">
        <v>5</v>
      </c>
      <c r="D7754" s="20" t="s">
        <v>22</v>
      </c>
    </row>
    <row r="7755" spans="1:18" x14ac:dyDescent="0.15">
      <c r="A7755" s="15">
        <v>7754</v>
      </c>
      <c r="B7755" s="11">
        <v>177</v>
      </c>
      <c r="C7755" s="11">
        <v>6</v>
      </c>
      <c r="D7755" s="20" t="s">
        <v>23</v>
      </c>
    </row>
    <row r="7756" spans="1:18" x14ac:dyDescent="0.15">
      <c r="A7756" s="15">
        <v>7755</v>
      </c>
      <c r="B7756" s="11">
        <v>177</v>
      </c>
      <c r="C7756" s="11">
        <v>7</v>
      </c>
      <c r="D7756" s="20" t="str">
        <f>L7756</f>
        <v>hoge1 &lt;- DNAStringSet(sread(fastq), start=1, end=hoge)</v>
      </c>
      <c r="F7756" t="s">
        <v>166</v>
      </c>
      <c r="G7756">
        <f>'1. Input and Output files list'!$G$432+1</f>
        <v>1</v>
      </c>
      <c r="H7756" t="s">
        <v>26</v>
      </c>
      <c r="L7756" t="str">
        <f>CONCATENATE(F7756,G7756,H7756)</f>
        <v>hoge1 &lt;- DNAStringSet(sread(fastq), start=1, end=hoge)</v>
      </c>
    </row>
    <row r="7757" spans="1:18" x14ac:dyDescent="0.15">
      <c r="A7757" s="15">
        <v>7756</v>
      </c>
      <c r="B7757" s="11">
        <v>177</v>
      </c>
      <c r="C7757" s="11">
        <v>8</v>
      </c>
      <c r="D7757" s="20" t="str">
        <f>L7757</f>
        <v>hoge2 &lt;- BStringSet(quality(quality(fastq)), start=1, end=hoge)</v>
      </c>
      <c r="F7757" t="s">
        <v>167</v>
      </c>
      <c r="G7757">
        <f>'1. Input and Output files list'!$G$432+1</f>
        <v>1</v>
      </c>
      <c r="H7757" t="s">
        <v>26</v>
      </c>
      <c r="L7757" t="str">
        <f>CONCATENATE(F7757,G7757,H7757)</f>
        <v>hoge2 &lt;- BStringSet(quality(quality(fastq)), start=1, end=hoge)</v>
      </c>
    </row>
    <row r="7758" spans="1:18" x14ac:dyDescent="0.15">
      <c r="A7758" s="15">
        <v>7757</v>
      </c>
      <c r="B7758" s="11">
        <v>177</v>
      </c>
      <c r="C7758" s="11">
        <v>9</v>
      </c>
      <c r="D7758" s="20" t="s">
        <v>24</v>
      </c>
      <c r="H7758" s="15"/>
      <c r="I7758" s="15"/>
    </row>
    <row r="7759" spans="1:18" x14ac:dyDescent="0.15">
      <c r="A7759" s="15">
        <v>7758</v>
      </c>
      <c r="B7759" s="11">
        <v>177</v>
      </c>
      <c r="C7759" s="11">
        <v>10</v>
      </c>
      <c r="D7759" s="20" t="s">
        <v>96</v>
      </c>
    </row>
    <row r="7760" spans="1:18" x14ac:dyDescent="0.15">
      <c r="A7760" s="15">
        <v>7759</v>
      </c>
      <c r="B7760" s="11">
        <v>177</v>
      </c>
      <c r="C7760" s="11">
        <v>11</v>
      </c>
      <c r="D7760" s="53" t="str">
        <f>R7760</f>
        <v>param1 &lt;- 35</v>
      </c>
      <c r="F7760" t="s">
        <v>843</v>
      </c>
      <c r="G7760">
        <f>'1. Input and Output files list'!$E$32</f>
        <v>35</v>
      </c>
      <c r="R7760" t="str">
        <f>CONCATENATE(F7760,G7760,H7760)</f>
        <v>param1 &lt;- 35</v>
      </c>
    </row>
    <row r="7761" spans="1:18" x14ac:dyDescent="0.15">
      <c r="A7761" s="15">
        <v>7760</v>
      </c>
      <c r="B7761" s="11">
        <v>177</v>
      </c>
      <c r="C7761" s="11">
        <v>12</v>
      </c>
      <c r="D7761" s="53" t="str">
        <f>R7761</f>
        <v>param2 &lt;- 0.1</v>
      </c>
      <c r="F7761" t="s">
        <v>844</v>
      </c>
      <c r="G7761">
        <f>'1. Input and Output files list'!$E$34</f>
        <v>0.1</v>
      </c>
      <c r="R7761" t="str">
        <f>CONCATENATE(F7761,G7761,H7761)</f>
        <v>param2 &lt;- 0.1</v>
      </c>
    </row>
    <row r="7762" spans="1:18" x14ac:dyDescent="0.15">
      <c r="A7762" s="15">
        <v>7761</v>
      </c>
      <c r="B7762" s="11">
        <v>177</v>
      </c>
      <c r="C7762" s="11">
        <v>13</v>
      </c>
      <c r="D7762" s="53" t="str">
        <f>R7762</f>
        <v>fastq &lt;- readFastq("C:/NGS/save/.fastq")</v>
      </c>
      <c r="F7762" t="s">
        <v>845</v>
      </c>
      <c r="G7762" t="str">
        <f>'1. Input and Output files list'!$E$6</f>
        <v>C:/NGS/save/</v>
      </c>
      <c r="H7762" s="5" t="str">
        <f>'1. Input and Output files list'!$I$432</f>
        <v>.fastq</v>
      </c>
      <c r="I7762" t="s">
        <v>4</v>
      </c>
      <c r="J7762">
        <v>177</v>
      </c>
      <c r="R7762" t="str">
        <f>CONCATENATE(F7762,G7762,H7762,I7762)</f>
        <v>fastq &lt;- readFastq("C:/NGS/save/.fastq")</v>
      </c>
    </row>
    <row r="7763" spans="1:18" x14ac:dyDescent="0.15">
      <c r="A7763" s="15">
        <v>7762</v>
      </c>
      <c r="B7763" s="11">
        <v>177</v>
      </c>
      <c r="C7763" s="11">
        <v>14</v>
      </c>
      <c r="D7763" s="53" t="s">
        <v>840</v>
      </c>
      <c r="J7763" s="15"/>
    </row>
    <row r="7764" spans="1:18" x14ac:dyDescent="0.15">
      <c r="A7764" s="15">
        <v>7763</v>
      </c>
      <c r="B7764" s="11">
        <v>177</v>
      </c>
      <c r="C7764" s="11">
        <v>15</v>
      </c>
      <c r="D7764" s="53" t="s">
        <v>841</v>
      </c>
    </row>
    <row r="7765" spans="1:18" x14ac:dyDescent="0.15">
      <c r="A7765" s="15">
        <v>7764</v>
      </c>
      <c r="B7765" s="11">
        <v>177</v>
      </c>
      <c r="C7765" s="11">
        <v>16</v>
      </c>
      <c r="D7765" s="53" t="s">
        <v>842</v>
      </c>
      <c r="F7765" s="15"/>
      <c r="G7765" s="15"/>
      <c r="H7765" s="15"/>
    </row>
    <row r="7766" spans="1:18" x14ac:dyDescent="0.15">
      <c r="A7766" s="15">
        <v>7765</v>
      </c>
      <c r="B7766" s="11">
        <v>177</v>
      </c>
      <c r="C7766" s="11">
        <v>17</v>
      </c>
      <c r="D7766" s="20" t="str">
        <f>L7766</f>
        <v xml:space="preserve">writeFastq(fastq, "C:/NGS/save/F2_Adap-0.fastq", compress=F)   </v>
      </c>
      <c r="F7766" t="s">
        <v>847</v>
      </c>
      <c r="G7766" t="str">
        <f>'1. Input and Output files list'!$E$6</f>
        <v>C:/NGS/save/</v>
      </c>
      <c r="H7766" t="s">
        <v>850</v>
      </c>
      <c r="L7766" t="str">
        <f>CONCATENATE(F7766,G7766,H7766,I7766,J7766)</f>
        <v xml:space="preserve">writeFastq(fastq, "C:/NGS/save/F2_Adap-0.fastq", compress=F)   </v>
      </c>
    </row>
    <row r="7767" spans="1:18" x14ac:dyDescent="0.15">
      <c r="A7767" s="15">
        <v>7766</v>
      </c>
      <c r="B7767" s="11">
        <v>177</v>
      </c>
      <c r="C7767" s="11">
        <v>18</v>
      </c>
      <c r="D7767" s="20" t="str">
        <f>L7767</f>
        <v>in_f &lt;- "C:/NGS/save/F2_Adap-0.fastq"</v>
      </c>
      <c r="F7767" t="s">
        <v>14</v>
      </c>
      <c r="G7767" t="s">
        <v>13</v>
      </c>
      <c r="H7767" t="str">
        <f>'1. Input and Output files list'!$E$6</f>
        <v>C:/NGS/save/</v>
      </c>
      <c r="I7767" t="s">
        <v>849</v>
      </c>
      <c r="J7767" s="7"/>
      <c r="L7767" t="str">
        <f>CONCATENATE(F7767,G7767,H7767,I7767,J7767)</f>
        <v>in_f &lt;- "C:/NGS/save/F2_Adap-0.fastq"</v>
      </c>
    </row>
    <row r="7768" spans="1:18" x14ac:dyDescent="0.15">
      <c r="A7768" s="15">
        <v>7767</v>
      </c>
      <c r="B7768" s="11">
        <v>177</v>
      </c>
      <c r="C7768" s="11">
        <v>19</v>
      </c>
      <c r="D7768" s="20" t="str">
        <f>L7768</f>
        <v>out_f &lt;- "C:/NGS/save/F2_Adap-1.fastq"</v>
      </c>
      <c r="F7768" t="s">
        <v>15</v>
      </c>
      <c r="G7768" t="str">
        <f>'1. Input and Output files list'!$E$6</f>
        <v>C:/NGS/save/</v>
      </c>
      <c r="H7768" t="s">
        <v>86</v>
      </c>
      <c r="L7768" t="str">
        <f>CONCATENATE(F7768,G7768,H7768)</f>
        <v>out_f &lt;- "C:/NGS/save/F2_Adap-1.fastq"</v>
      </c>
    </row>
    <row r="7769" spans="1:18" x14ac:dyDescent="0.15">
      <c r="A7769" s="15">
        <v>7768</v>
      </c>
      <c r="B7769" s="11">
        <v>177</v>
      </c>
      <c r="C7769" s="11">
        <v>20</v>
      </c>
      <c r="D7769" s="20" t="str">
        <f>L7769</f>
        <v>param_adapter &lt;- "CATGAGATCGGAAGAGCGTCGTGTAGGGAAAGAGTGT"  #Adapter sequence 1</v>
      </c>
      <c r="F7769" s="11" t="s">
        <v>44</v>
      </c>
      <c r="G7769" s="11" t="str">
        <f>'1. Input and Output files list'!$E$64</f>
        <v>CATGAGATCGGAAGAGCGTCGTGTAGGGAAAGAGTGT</v>
      </c>
      <c r="H7769" s="11" t="s">
        <v>46</v>
      </c>
      <c r="L7769" t="str">
        <f>CONCATENATE(F7769,G7769,H7769)</f>
        <v>param_adapter &lt;- "CATGAGATCGGAAGAGCGTCGTGTAGGGAAAGAGTGT"  #Adapter sequence 1</v>
      </c>
    </row>
    <row r="7770" spans="1:18" x14ac:dyDescent="0.15">
      <c r="A7770" s="15">
        <v>7769</v>
      </c>
      <c r="B7770" s="11">
        <v>177</v>
      </c>
      <c r="C7770" s="11">
        <v>21</v>
      </c>
      <c r="D7770" s="20" t="s">
        <v>28</v>
      </c>
    </row>
    <row r="7771" spans="1:18" x14ac:dyDescent="0.15">
      <c r="A7771" s="15">
        <v>7770</v>
      </c>
      <c r="B7771" s="11">
        <v>177</v>
      </c>
      <c r="C7771" s="11">
        <v>22</v>
      </c>
      <c r="D7771" s="20" t="str">
        <f>L7771</f>
        <v>in_f &lt;- "C:/NGS/save/F2_Adap-1.fastq"</v>
      </c>
      <c r="F7771" t="s">
        <v>12</v>
      </c>
      <c r="G7771" t="str">
        <f>'1. Input and Output files list'!$E$6</f>
        <v>C:/NGS/save/</v>
      </c>
      <c r="H7771" t="s">
        <v>86</v>
      </c>
      <c r="L7771" t="str">
        <f>CONCATENATE(F7771,G7771,H7771)</f>
        <v>in_f &lt;- "C:/NGS/save/F2_Adap-1.fastq"</v>
      </c>
    </row>
    <row r="7772" spans="1:18" x14ac:dyDescent="0.15">
      <c r="A7772" s="15">
        <v>7771</v>
      </c>
      <c r="B7772" s="11">
        <v>177</v>
      </c>
      <c r="C7772" s="11">
        <v>23</v>
      </c>
      <c r="D7772" s="20" t="str">
        <f>L7772</f>
        <v>out_f &lt;- "C:/NGS/save/F2_Adap-2.fastq"</v>
      </c>
      <c r="F7772" t="s">
        <v>15</v>
      </c>
      <c r="G7772" t="str">
        <f>'1. Input and Output files list'!$E$6</f>
        <v>C:/NGS/save/</v>
      </c>
      <c r="H7772" t="s">
        <v>87</v>
      </c>
      <c r="L7772" t="str">
        <f>CONCATENATE(F7772,G7772,H7772)</f>
        <v>out_f &lt;- "C:/NGS/save/F2_Adap-2.fastq"</v>
      </c>
    </row>
    <row r="7773" spans="1:18" x14ac:dyDescent="0.15">
      <c r="A7773" s="15">
        <v>7772</v>
      </c>
      <c r="B7773" s="11">
        <v>177</v>
      </c>
      <c r="C7773" s="11">
        <v>24</v>
      </c>
      <c r="D7773" s="20" t="str">
        <f>L7773</f>
        <v>param_adapter &lt;- "TAAGATCGGAAGAGCACACGTCTGAACTCCAGTCAC"  #Adapter sequence 2</v>
      </c>
      <c r="F7773" s="11" t="s">
        <v>44</v>
      </c>
      <c r="G7773" t="str">
        <f>'1. Input and Output files list'!$E$65</f>
        <v>TAAGATCGGAAGAGCACACGTCTGAACTCCAGTCAC</v>
      </c>
      <c r="H7773" s="11" t="s">
        <v>47</v>
      </c>
      <c r="L7773" t="str">
        <f>CONCATENATE(F7773,G7773,H7773)</f>
        <v>param_adapter &lt;- "TAAGATCGGAAGAGCACACGTCTGAACTCCAGTCAC"  #Adapter sequence 2</v>
      </c>
    </row>
    <row r="7774" spans="1:18" x14ac:dyDescent="0.15">
      <c r="A7774" s="15">
        <v>7773</v>
      </c>
      <c r="B7774" s="11">
        <v>177</v>
      </c>
      <c r="C7774" s="11">
        <v>25</v>
      </c>
      <c r="D7774" s="20" t="s">
        <v>29</v>
      </c>
    </row>
    <row r="7775" spans="1:18" x14ac:dyDescent="0.15">
      <c r="A7775" s="15">
        <v>7774</v>
      </c>
      <c r="B7775" s="11">
        <v>177</v>
      </c>
      <c r="C7775" s="11">
        <v>26</v>
      </c>
      <c r="D7775" s="20" t="str">
        <f>L7775</f>
        <v>in_f &lt;- "C:/NGS/save/F2_Adap-2.fastq"</v>
      </c>
      <c r="F7775" t="s">
        <v>12</v>
      </c>
      <c r="G7775" t="str">
        <f>'1. Input and Output files list'!$E$6</f>
        <v>C:/NGS/save/</v>
      </c>
      <c r="H7775" t="s">
        <v>87</v>
      </c>
      <c r="L7775" t="str">
        <f>CONCATENATE(F7775,G7775,H7775)</f>
        <v>in_f &lt;- "C:/NGS/save/F2_Adap-2.fastq"</v>
      </c>
    </row>
    <row r="7776" spans="1:18" x14ac:dyDescent="0.15">
      <c r="A7776" s="15">
        <v>7775</v>
      </c>
      <c r="B7776" s="11">
        <v>177</v>
      </c>
      <c r="C7776" s="11">
        <v>27</v>
      </c>
      <c r="D7776" s="20" t="str">
        <f>L7776</f>
        <v>out_f &lt;- "C:/NGS/save/F2_Adap-3.fastq"</v>
      </c>
      <c r="F7776" t="s">
        <v>15</v>
      </c>
      <c r="G7776" t="str">
        <f>'1. Input and Output files list'!$E$6</f>
        <v>C:/NGS/save/</v>
      </c>
      <c r="H7776" t="s">
        <v>88</v>
      </c>
      <c r="L7776" t="str">
        <f>CONCATENATE(F7776,G7776,H7776)</f>
        <v>out_f &lt;- "C:/NGS/save/F2_Adap-3.fastq"</v>
      </c>
    </row>
    <row r="7777" spans="1:20" x14ac:dyDescent="0.15">
      <c r="A7777" s="15">
        <v>7776</v>
      </c>
      <c r="B7777" s="11">
        <v>177</v>
      </c>
      <c r="C7777" s="11">
        <v>28</v>
      </c>
      <c r="D7777" s="20" t="str">
        <f>L7777</f>
        <v>param_adapter &lt;- "TAAGATCGGAAGAGCGTCGTGTAGGGAAAGAGTGT"  #Adapter sequence 3</v>
      </c>
      <c r="F7777" t="s">
        <v>44</v>
      </c>
      <c r="G7777" t="str">
        <f>'1. Input and Output files list'!$E$66</f>
        <v>TAAGATCGGAAGAGCGTCGTGTAGGGAAAGAGTGT</v>
      </c>
      <c r="H7777" t="s">
        <v>49</v>
      </c>
      <c r="L7777" t="str">
        <f>CONCATENATE(F7777,G7777,H7777)</f>
        <v>param_adapter &lt;- "TAAGATCGGAAGAGCGTCGTGTAGGGAAAGAGTGT"  #Adapter sequence 3</v>
      </c>
    </row>
    <row r="7778" spans="1:20" x14ac:dyDescent="0.15">
      <c r="A7778" s="15">
        <v>7777</v>
      </c>
      <c r="B7778" s="11">
        <v>177</v>
      </c>
      <c r="C7778" s="11">
        <v>29</v>
      </c>
      <c r="D7778" s="20" t="s">
        <v>30</v>
      </c>
    </row>
    <row r="7779" spans="1:20" x14ac:dyDescent="0.15">
      <c r="A7779" s="15">
        <v>7778</v>
      </c>
      <c r="B7779" s="11">
        <v>177</v>
      </c>
      <c r="C7779" s="11">
        <v>30</v>
      </c>
      <c r="D7779" s="20" t="str">
        <f>L7779</f>
        <v>in_f &lt;- "C:/NGS/save/F2_Adap-3.fastq"</v>
      </c>
      <c r="F7779" t="s">
        <v>12</v>
      </c>
      <c r="G7779" t="str">
        <f>'1. Input and Output files list'!$E$6</f>
        <v>C:/NGS/save/</v>
      </c>
      <c r="H7779" t="s">
        <v>88</v>
      </c>
      <c r="L7779" t="str">
        <f>CONCATENATE(F7779,G7779,H7779)</f>
        <v>in_f &lt;- "C:/NGS/save/F2_Adap-3.fastq"</v>
      </c>
    </row>
    <row r="7780" spans="1:20" x14ac:dyDescent="0.15">
      <c r="A7780" s="15">
        <v>7779</v>
      </c>
      <c r="B7780" s="11">
        <v>177</v>
      </c>
      <c r="C7780" s="11">
        <v>31</v>
      </c>
      <c r="D7780" s="20" t="str">
        <f>L7780</f>
        <v>out_f &lt;- "C:/NGS/save/AdapterTrim_.fastq"</v>
      </c>
      <c r="F7780" t="s">
        <v>36</v>
      </c>
      <c r="G7780" t="str">
        <f>'1. Input and Output files list'!$E$6</f>
        <v>C:/NGS/save/</v>
      </c>
      <c r="H7780" t="s">
        <v>38</v>
      </c>
      <c r="I7780" t="str">
        <f>'1. Input and Output files list'!$I$432</f>
        <v>.fastq</v>
      </c>
      <c r="J7780" t="s">
        <v>16</v>
      </c>
      <c r="L7780" t="str">
        <f>CONCATENATE(F7780,G7780,H7780,I7780,J7780)</f>
        <v>out_f &lt;- "C:/NGS/save/AdapterTrim_.fastq"</v>
      </c>
    </row>
    <row r="7781" spans="1:20" x14ac:dyDescent="0.15">
      <c r="A7781" s="15">
        <v>7780</v>
      </c>
      <c r="B7781" s="11">
        <v>177</v>
      </c>
      <c r="C7781" s="11">
        <v>32</v>
      </c>
      <c r="D7781" s="20" t="str">
        <f>L7781</f>
        <v>param_adapter &lt;- "CATGAGATCGGAAGAGCACACGTCTGAACTCCAGTCAC"  #Adapter sequence 4</v>
      </c>
      <c r="F7781" t="s">
        <v>44</v>
      </c>
      <c r="G7781" t="str">
        <f>'1. Input and Output files list'!$E$67</f>
        <v>CATGAGATCGGAAGAGCACACGTCTGAACTCCAGTCAC</v>
      </c>
      <c r="H7781" t="s">
        <v>51</v>
      </c>
      <c r="L7781" t="str">
        <f>CONCATENATE(F7781,G7781,H7781)</f>
        <v>param_adapter &lt;- "CATGAGATCGGAAGAGCACACGTCTGAACTCCAGTCAC"  #Adapter sequence 4</v>
      </c>
    </row>
    <row r="7782" spans="1:20" x14ac:dyDescent="0.15">
      <c r="A7782" s="15">
        <v>7781</v>
      </c>
      <c r="B7782" s="11">
        <v>177</v>
      </c>
      <c r="C7782" s="11">
        <v>33</v>
      </c>
      <c r="D7782" s="20" t="s">
        <v>31</v>
      </c>
    </row>
    <row r="7783" spans="1:20" x14ac:dyDescent="0.15">
      <c r="A7783" s="15">
        <v>7782</v>
      </c>
      <c r="B7783" s="11">
        <v>177</v>
      </c>
      <c r="C7783" s="11">
        <v>34</v>
      </c>
      <c r="D7783" s="20" t="s">
        <v>32</v>
      </c>
    </row>
    <row r="7784" spans="1:20" x14ac:dyDescent="0.15">
      <c r="A7784" s="15">
        <v>7783</v>
      </c>
      <c r="B7784" s="11">
        <v>177</v>
      </c>
      <c r="C7784" s="11">
        <v>35</v>
      </c>
      <c r="D7784" s="20" t="str">
        <f>L7784</f>
        <v>write.csv(res, "C:/NGS/save/.fastq.csv")</v>
      </c>
      <c r="F7784" t="s">
        <v>35</v>
      </c>
      <c r="G7784" t="str">
        <f>'1. Input and Output files list'!$E$6</f>
        <v>C:/NGS/save/</v>
      </c>
      <c r="H7784" t="str">
        <f>'1. Input and Output files list'!$I$432</f>
        <v>.fastq</v>
      </c>
      <c r="I7784" t="s">
        <v>34</v>
      </c>
      <c r="L7784" t="str">
        <f>CONCATENATE(F7784,G7784,H7784,I7784)</f>
        <v>write.csv(res, "C:/NGS/save/.fastq.csv")</v>
      </c>
    </row>
    <row r="7785" spans="1:20" x14ac:dyDescent="0.15">
      <c r="A7785" s="15">
        <v>7784</v>
      </c>
      <c r="B7785" s="11">
        <v>177</v>
      </c>
      <c r="C7785" s="11">
        <v>36</v>
      </c>
      <c r="D7785" s="20" t="str">
        <f>L7785</f>
        <v>system.time(fastq &lt;- fread("C:/NGS/save/AdapterTrim_.fastq", header=F, sep="\t", na.strings="NA", strip.white=TRUE, verbose=TRUE))</v>
      </c>
      <c r="F7785" t="s">
        <v>92</v>
      </c>
      <c r="G7785" t="str">
        <f>'1. Input and Output files list'!$E$6</f>
        <v>C:/NGS/save/</v>
      </c>
      <c r="H7785" t="s">
        <v>38</v>
      </c>
      <c r="I7785" t="str">
        <f>'1. Input and Output files list'!$I$432</f>
        <v>.fastq</v>
      </c>
      <c r="J7785" t="s">
        <v>20</v>
      </c>
      <c r="L7785" t="str">
        <f>CONCATENATE(F7785,G7785,H7785,I7785,J7785)</f>
        <v>system.time(fastq &lt;- fread("C:/NGS/save/AdapterTrim_.fastq", header=F, sep="\t", na.strings="NA", strip.white=TRUE, verbose=TRUE))</v>
      </c>
    </row>
    <row r="7786" spans="1:20" x14ac:dyDescent="0.15">
      <c r="A7786" s="15">
        <v>7785</v>
      </c>
      <c r="B7786" s="11">
        <v>177</v>
      </c>
      <c r="C7786" s="11">
        <v>37</v>
      </c>
      <c r="D7786" s="20" t="str">
        <f>T7786</f>
        <v>file.remove("C:/NGS/save/AdapterTrim_.fastq","C:/NGS/save/F2_Adap-0.fastq","C:/NGS/save/F2_Adap-1.fastq","C:/NGS/save/F2_Adap-2.fastq","C:/NGS/save/F2_Adap-3.fastq")</v>
      </c>
      <c r="F7786" t="s">
        <v>11</v>
      </c>
      <c r="G7786" t="str">
        <f>'1. Input and Output files list'!$E$6</f>
        <v>C:/NGS/save/</v>
      </c>
      <c r="H7786" t="s">
        <v>38</v>
      </c>
      <c r="I7786" t="str">
        <f>'1. Input and Output files list'!$I$432</f>
        <v>.fastq</v>
      </c>
      <c r="J7786" s="15" t="s">
        <v>852</v>
      </c>
      <c r="K7786" t="str">
        <f>'1. Input and Output files list'!$E$6</f>
        <v>C:/NGS/save/</v>
      </c>
      <c r="L7786" t="s">
        <v>851</v>
      </c>
      <c r="M7786" t="str">
        <f>'1. Input and Output files list'!$E$6</f>
        <v>C:/NGS/save/</v>
      </c>
      <c r="N7786" t="s">
        <v>89</v>
      </c>
      <c r="O7786" t="str">
        <f>'1. Input and Output files list'!$E$6</f>
        <v>C:/NGS/save/</v>
      </c>
      <c r="P7786" t="s">
        <v>90</v>
      </c>
      <c r="Q7786" t="str">
        <f>'1. Input and Output files list'!$E$6</f>
        <v>C:/NGS/save/</v>
      </c>
      <c r="R7786" t="s">
        <v>91</v>
      </c>
      <c r="T7786" t="str">
        <f>CONCATENATE(F7786,G7786,H7786,I7786,J7786,K7786,L7786,M7786,N7786,O7786,P7786,Q7786,R7786)</f>
        <v>file.remove("C:/NGS/save/AdapterTrim_.fastq","C:/NGS/save/F2_Adap-0.fastq","C:/NGS/save/F2_Adap-1.fastq","C:/NGS/save/F2_Adap-2.fastq","C:/NGS/save/F2_Adap-3.fastq")</v>
      </c>
    </row>
    <row r="7787" spans="1:20" x14ac:dyDescent="0.15">
      <c r="A7787" s="15">
        <v>7786</v>
      </c>
      <c r="B7787" s="11">
        <v>177</v>
      </c>
      <c r="C7787" s="11">
        <v>38</v>
      </c>
      <c r="D7787" s="20" t="s">
        <v>93</v>
      </c>
    </row>
    <row r="7788" spans="1:20" x14ac:dyDescent="0.15">
      <c r="A7788" s="15">
        <v>7787</v>
      </c>
      <c r="B7788" s="11">
        <v>177</v>
      </c>
      <c r="C7788" s="11">
        <v>39</v>
      </c>
      <c r="D7788" s="20" t="s">
        <v>2</v>
      </c>
      <c r="F7788" s="15"/>
      <c r="H7788" s="15"/>
      <c r="I7788" s="15"/>
    </row>
    <row r="7789" spans="1:20" x14ac:dyDescent="0.15">
      <c r="A7789" s="15">
        <v>7788</v>
      </c>
      <c r="B7789" s="11">
        <v>177</v>
      </c>
      <c r="C7789" s="11">
        <v>40</v>
      </c>
      <c r="D7789" s="20" t="str">
        <f>K7789</f>
        <v>system.time(write.csv(RADtag, file="C:/NGS/save/.tagcount", row.names = F))</v>
      </c>
      <c r="F7789" t="s">
        <v>164</v>
      </c>
      <c r="G7789" t="str">
        <f>'1. Input and Output files list'!$E$6</f>
        <v>C:/NGS/save/</v>
      </c>
      <c r="H7789" t="str">
        <f>'1. Input and Output files list'!$J$432</f>
        <v>.tagcount</v>
      </c>
      <c r="I7789" t="s">
        <v>210</v>
      </c>
      <c r="K7789" t="str">
        <f>CONCATENATE(F7789,G7789,H7789,I7789)</f>
        <v>system.time(write.csv(RADtag, file="C:/NGS/save/.tagcount", row.names = F))</v>
      </c>
    </row>
    <row r="7790" spans="1:20" x14ac:dyDescent="0.15">
      <c r="A7790" s="15">
        <v>7789</v>
      </c>
      <c r="B7790" s="11">
        <v>177</v>
      </c>
      <c r="C7790" s="11">
        <v>41</v>
      </c>
      <c r="D7790" s="20" t="str">
        <f>L7790</f>
        <v>file.remove("C:/NGS/save/.fastq")</v>
      </c>
      <c r="F7790" t="s">
        <v>97</v>
      </c>
      <c r="G7790" t="s">
        <v>13</v>
      </c>
      <c r="H7790" t="str">
        <f>'1. Input and Output files list'!$E$6</f>
        <v>C:/NGS/save/</v>
      </c>
      <c r="I7790" t="str">
        <f>'1. Input and Output files list'!$I$432</f>
        <v>.fastq</v>
      </c>
      <c r="J7790" s="7" t="s">
        <v>16</v>
      </c>
      <c r="K7790" t="s">
        <v>52</v>
      </c>
      <c r="L7790" t="str">
        <f>CONCATENATE(F7790,G7790,H7790,I7790,J7790,K7790)</f>
        <v>file.remove("C:/NGS/save/.fastq")</v>
      </c>
    </row>
    <row r="7791" spans="1:20" x14ac:dyDescent="0.15">
      <c r="A7791" s="15">
        <v>7790</v>
      </c>
      <c r="B7791" s="11">
        <v>177</v>
      </c>
      <c r="C7791" s="11">
        <v>42</v>
      </c>
      <c r="D7791" s="20" t="s">
        <v>170</v>
      </c>
    </row>
    <row r="7792" spans="1:20" x14ac:dyDescent="0.15">
      <c r="A7792" s="15">
        <v>7791</v>
      </c>
      <c r="B7792" s="11">
        <v>177</v>
      </c>
      <c r="C7792" s="11">
        <v>43</v>
      </c>
      <c r="D7792" s="20" t="str">
        <f>L7792</f>
        <v>system.time(write.csv(RAD_1over, file="C:/NGS/save/.tagcount1over", row.names = F))</v>
      </c>
      <c r="F7792" s="10" t="s">
        <v>171</v>
      </c>
      <c r="G7792" t="str">
        <f>'1. Input and Output files list'!$E$6</f>
        <v>C:/NGS/save/</v>
      </c>
      <c r="H7792" s="10" t="str">
        <f>'1. Input and Output files list'!$K$432</f>
        <v>.tagcount1over</v>
      </c>
      <c r="I7792" s="10" t="s">
        <v>210</v>
      </c>
      <c r="L7792" t="str">
        <f>CONCATENATE(F7792,G7792,H7792,I7792)</f>
        <v>system.time(write.csv(RAD_1over, file="C:/NGS/save/.tagcount1over", row.names = F))</v>
      </c>
    </row>
    <row r="7793" spans="1:18" x14ac:dyDescent="0.15">
      <c r="A7793" s="15">
        <v>7792</v>
      </c>
      <c r="B7793" s="11">
        <v>177</v>
      </c>
      <c r="C7793" s="11">
        <v>44</v>
      </c>
      <c r="D7793" s="20" t="s">
        <v>1073</v>
      </c>
    </row>
    <row r="7794" spans="1:18" x14ac:dyDescent="0.15">
      <c r="A7794" s="15">
        <v>7793</v>
      </c>
      <c r="B7794" s="11">
        <v>178</v>
      </c>
      <c r="C7794" s="11">
        <v>1</v>
      </c>
      <c r="D7794" s="20" t="str">
        <f>L7794</f>
        <v>in_f &lt;- c("0", "0")</v>
      </c>
      <c r="F7794" t="s">
        <v>3</v>
      </c>
      <c r="G7794">
        <f>'1. Input and Output files list'!$E$434</f>
        <v>0</v>
      </c>
      <c r="H7794" t="s">
        <v>10</v>
      </c>
      <c r="I7794">
        <f>'1. Input and Output files list'!$E$435</f>
        <v>0</v>
      </c>
      <c r="J7794" t="s">
        <v>4</v>
      </c>
      <c r="L7794" t="str">
        <f>CONCATENATE(F7794,G7794,H7794,I7794,J7794)</f>
        <v>in_f &lt;- c("0", "0")</v>
      </c>
    </row>
    <row r="7795" spans="1:18" x14ac:dyDescent="0.15">
      <c r="A7795" s="15">
        <v>7794</v>
      </c>
      <c r="B7795" s="11">
        <v>178</v>
      </c>
      <c r="C7795" s="11">
        <v>2</v>
      </c>
      <c r="D7795" s="20" t="str">
        <f>L7795</f>
        <v>out_f &lt;- "C:/NGS/save/.fastq"</v>
      </c>
      <c r="F7795" t="s">
        <v>95</v>
      </c>
      <c r="G7795" t="s">
        <v>13</v>
      </c>
      <c r="H7795" t="str">
        <f>'1. Input and Output files list'!$E$6</f>
        <v>C:/NGS/save/</v>
      </c>
      <c r="I7795" t="str">
        <f>'1. Input and Output files list'!$I$434</f>
        <v>.fastq</v>
      </c>
      <c r="J7795" s="7" t="s">
        <v>16</v>
      </c>
      <c r="L7795" t="str">
        <f>CONCATENATE(F7795,G7795,H7795,I7795,J7795)</f>
        <v>out_f &lt;- "C:/NGS/save/.fastq"</v>
      </c>
    </row>
    <row r="7796" spans="1:18" x14ac:dyDescent="0.15">
      <c r="A7796" s="15">
        <v>7795</v>
      </c>
      <c r="B7796" s="11">
        <v>178</v>
      </c>
      <c r="C7796" s="11">
        <v>3</v>
      </c>
      <c r="D7796" s="20" t="str">
        <f>L7796</f>
        <v>param_trim &lt;- 0</v>
      </c>
      <c r="F7796" t="s">
        <v>163</v>
      </c>
      <c r="G7796">
        <f>'1. Input and Output files list'!$H$434</f>
        <v>0</v>
      </c>
      <c r="L7796" t="str">
        <f>CONCATENATE(F7796,G7796)</f>
        <v>param_trim &lt;- 0</v>
      </c>
    </row>
    <row r="7797" spans="1:18" x14ac:dyDescent="0.15">
      <c r="A7797" s="15">
        <v>7796</v>
      </c>
      <c r="B7797" s="11">
        <v>178</v>
      </c>
      <c r="C7797" s="11">
        <v>4</v>
      </c>
      <c r="D7797" s="20" t="s">
        <v>21</v>
      </c>
    </row>
    <row r="7798" spans="1:18" x14ac:dyDescent="0.15">
      <c r="A7798" s="15">
        <v>7797</v>
      </c>
      <c r="B7798" s="11">
        <v>178</v>
      </c>
      <c r="C7798" s="11">
        <v>5</v>
      </c>
      <c r="D7798" s="20" t="s">
        <v>22</v>
      </c>
    </row>
    <row r="7799" spans="1:18" x14ac:dyDescent="0.15">
      <c r="A7799" s="15">
        <v>7798</v>
      </c>
      <c r="B7799" s="11">
        <v>178</v>
      </c>
      <c r="C7799" s="11">
        <v>6</v>
      </c>
      <c r="D7799" s="20" t="s">
        <v>23</v>
      </c>
    </row>
    <row r="7800" spans="1:18" x14ac:dyDescent="0.15">
      <c r="A7800" s="15">
        <v>7799</v>
      </c>
      <c r="B7800" s="11">
        <v>178</v>
      </c>
      <c r="C7800" s="11">
        <v>7</v>
      </c>
      <c r="D7800" s="20" t="str">
        <f>L7800</f>
        <v>hoge1 &lt;- DNAStringSet(sread(fastq), start=1, end=hoge)</v>
      </c>
      <c r="F7800" t="s">
        <v>166</v>
      </c>
      <c r="G7800">
        <f>'1. Input and Output files list'!$G$434+1</f>
        <v>1</v>
      </c>
      <c r="H7800" t="s">
        <v>26</v>
      </c>
      <c r="L7800" t="str">
        <f>CONCATENATE(F7800,G7800,H7800)</f>
        <v>hoge1 &lt;- DNAStringSet(sread(fastq), start=1, end=hoge)</v>
      </c>
    </row>
    <row r="7801" spans="1:18" x14ac:dyDescent="0.15">
      <c r="A7801" s="15">
        <v>7800</v>
      </c>
      <c r="B7801" s="11">
        <v>178</v>
      </c>
      <c r="C7801" s="11">
        <v>8</v>
      </c>
      <c r="D7801" s="20" t="str">
        <f>L7801</f>
        <v>hoge2 &lt;- BStringSet(quality(quality(fastq)), start=1, end=hoge)</v>
      </c>
      <c r="F7801" t="s">
        <v>167</v>
      </c>
      <c r="G7801">
        <f>'1. Input and Output files list'!$G$434+1</f>
        <v>1</v>
      </c>
      <c r="H7801" s="15" t="s">
        <v>26</v>
      </c>
      <c r="I7801" s="15"/>
      <c r="L7801" t="str">
        <f>CONCATENATE(F7801,G7801,H7801)</f>
        <v>hoge2 &lt;- BStringSet(quality(quality(fastq)), start=1, end=hoge)</v>
      </c>
    </row>
    <row r="7802" spans="1:18" x14ac:dyDescent="0.15">
      <c r="A7802" s="15">
        <v>7801</v>
      </c>
      <c r="B7802" s="11">
        <v>178</v>
      </c>
      <c r="C7802" s="11">
        <v>9</v>
      </c>
      <c r="D7802" s="20" t="s">
        <v>24</v>
      </c>
    </row>
    <row r="7803" spans="1:18" x14ac:dyDescent="0.15">
      <c r="A7803" s="15">
        <v>7802</v>
      </c>
      <c r="B7803" s="11">
        <v>178</v>
      </c>
      <c r="C7803" s="11">
        <v>10</v>
      </c>
      <c r="D7803" s="20" t="s">
        <v>96</v>
      </c>
    </row>
    <row r="7804" spans="1:18" x14ac:dyDescent="0.15">
      <c r="A7804" s="15">
        <v>7803</v>
      </c>
      <c r="B7804" s="11">
        <v>178</v>
      </c>
      <c r="C7804" s="11">
        <v>11</v>
      </c>
      <c r="D7804" s="53" t="str">
        <f>R7804</f>
        <v>param1 &lt;- 35</v>
      </c>
      <c r="F7804" t="s">
        <v>843</v>
      </c>
      <c r="G7804">
        <f>'1. Input and Output files list'!$E$32</f>
        <v>35</v>
      </c>
      <c r="R7804" t="str">
        <f>CONCATENATE(F7804,G7804,H7804)</f>
        <v>param1 &lt;- 35</v>
      </c>
    </row>
    <row r="7805" spans="1:18" x14ac:dyDescent="0.15">
      <c r="A7805" s="15">
        <v>7804</v>
      </c>
      <c r="B7805" s="11">
        <v>178</v>
      </c>
      <c r="C7805" s="11">
        <v>12</v>
      </c>
      <c r="D7805" s="53" t="str">
        <f>R7805</f>
        <v>param2 &lt;- 0.1</v>
      </c>
      <c r="F7805" t="s">
        <v>844</v>
      </c>
      <c r="G7805">
        <f>'1. Input and Output files list'!$E$34</f>
        <v>0.1</v>
      </c>
      <c r="R7805" t="str">
        <f>CONCATENATE(F7805,G7805,H7805)</f>
        <v>param2 &lt;- 0.1</v>
      </c>
    </row>
    <row r="7806" spans="1:18" x14ac:dyDescent="0.15">
      <c r="A7806" s="15">
        <v>7805</v>
      </c>
      <c r="B7806" s="11">
        <v>178</v>
      </c>
      <c r="C7806" s="11">
        <v>13</v>
      </c>
      <c r="D7806" s="53" t="str">
        <f>R7806</f>
        <v>fastq &lt;- readFastq("C:/NGS/save/.fastq")</v>
      </c>
      <c r="F7806" t="s">
        <v>845</v>
      </c>
      <c r="G7806" t="str">
        <f>'1. Input and Output files list'!$E$6</f>
        <v>C:/NGS/save/</v>
      </c>
      <c r="H7806" s="5" t="str">
        <f>'1. Input and Output files list'!$I$434</f>
        <v>.fastq</v>
      </c>
      <c r="I7806" t="s">
        <v>4</v>
      </c>
      <c r="J7806" s="15">
        <v>178</v>
      </c>
      <c r="R7806" t="str">
        <f>CONCATENATE(F7806,G7806,H7806,I7806)</f>
        <v>fastq &lt;- readFastq("C:/NGS/save/.fastq")</v>
      </c>
    </row>
    <row r="7807" spans="1:18" x14ac:dyDescent="0.15">
      <c r="A7807" s="15">
        <v>7806</v>
      </c>
      <c r="B7807" s="11">
        <v>178</v>
      </c>
      <c r="C7807" s="11">
        <v>14</v>
      </c>
      <c r="D7807" s="53" t="s">
        <v>840</v>
      </c>
    </row>
    <row r="7808" spans="1:18" x14ac:dyDescent="0.15">
      <c r="A7808" s="15">
        <v>7807</v>
      </c>
      <c r="B7808" s="11">
        <v>178</v>
      </c>
      <c r="C7808" s="11">
        <v>15</v>
      </c>
      <c r="D7808" s="53" t="s">
        <v>841</v>
      </c>
      <c r="F7808" s="15"/>
      <c r="G7808" s="15"/>
      <c r="H7808" s="15"/>
    </row>
    <row r="7809" spans="1:12" x14ac:dyDescent="0.15">
      <c r="A7809" s="15">
        <v>7808</v>
      </c>
      <c r="B7809" s="11">
        <v>178</v>
      </c>
      <c r="C7809" s="11">
        <v>16</v>
      </c>
      <c r="D7809" s="53" t="s">
        <v>842</v>
      </c>
    </row>
    <row r="7810" spans="1:12" x14ac:dyDescent="0.15">
      <c r="A7810" s="15">
        <v>7809</v>
      </c>
      <c r="B7810" s="11">
        <v>178</v>
      </c>
      <c r="C7810" s="11">
        <v>17</v>
      </c>
      <c r="D7810" s="20" t="str">
        <f>L7810</f>
        <v xml:space="preserve">writeFastq(fastq, "C:/NGS/save/F2_Adap-0.fastq", compress=F)   </v>
      </c>
      <c r="F7810" t="s">
        <v>847</v>
      </c>
      <c r="G7810" t="str">
        <f>'1. Input and Output files list'!$E$6</f>
        <v>C:/NGS/save/</v>
      </c>
      <c r="H7810" t="s">
        <v>850</v>
      </c>
      <c r="L7810" t="str">
        <f>CONCATENATE(F7810,G7810,H7810,I7810,J7810)</f>
        <v xml:space="preserve">writeFastq(fastq, "C:/NGS/save/F2_Adap-0.fastq", compress=F)   </v>
      </c>
    </row>
    <row r="7811" spans="1:12" x14ac:dyDescent="0.15">
      <c r="A7811" s="15">
        <v>7810</v>
      </c>
      <c r="B7811" s="11">
        <v>178</v>
      </c>
      <c r="C7811" s="11">
        <v>18</v>
      </c>
      <c r="D7811" s="20" t="str">
        <f>L7811</f>
        <v>in_f &lt;- "C:/NGS/save/F2_Adap-0.fastq"</v>
      </c>
      <c r="F7811" t="s">
        <v>14</v>
      </c>
      <c r="G7811" t="s">
        <v>13</v>
      </c>
      <c r="H7811" t="str">
        <f>'1. Input and Output files list'!$E$6</f>
        <v>C:/NGS/save/</v>
      </c>
      <c r="I7811" t="s">
        <v>849</v>
      </c>
      <c r="J7811" s="7"/>
      <c r="L7811" t="str">
        <f>CONCATENATE(F7811,G7811,H7811,I7811,J7811)</f>
        <v>in_f &lt;- "C:/NGS/save/F2_Adap-0.fastq"</v>
      </c>
    </row>
    <row r="7812" spans="1:12" x14ac:dyDescent="0.15">
      <c r="A7812" s="15">
        <v>7811</v>
      </c>
      <c r="B7812" s="11">
        <v>178</v>
      </c>
      <c r="C7812" s="11">
        <v>19</v>
      </c>
      <c r="D7812" s="20" t="str">
        <f>L7812</f>
        <v>out_f &lt;- "C:/NGS/save/F2_Adap-1.fastq"</v>
      </c>
      <c r="F7812" s="15" t="s">
        <v>15</v>
      </c>
      <c r="G7812" t="str">
        <f>'1. Input and Output files list'!$E$6</f>
        <v>C:/NGS/save/</v>
      </c>
      <c r="H7812" s="15" t="s">
        <v>86</v>
      </c>
      <c r="L7812" t="str">
        <f>CONCATENATE(F7812,G7812,H7812)</f>
        <v>out_f &lt;- "C:/NGS/save/F2_Adap-1.fastq"</v>
      </c>
    </row>
    <row r="7813" spans="1:12" x14ac:dyDescent="0.15">
      <c r="A7813" s="15">
        <v>7812</v>
      </c>
      <c r="B7813" s="11">
        <v>178</v>
      </c>
      <c r="C7813" s="11">
        <v>20</v>
      </c>
      <c r="D7813" s="20" t="str">
        <f>L7813</f>
        <v>param_adapter &lt;- "CATGAGATCGGAAGAGCGTCGTGTAGGGAAAGAGTGT"  #Adapter sequence 1</v>
      </c>
      <c r="F7813" s="11" t="s">
        <v>44</v>
      </c>
      <c r="G7813" s="11" t="str">
        <f>'1. Input and Output files list'!$E$64</f>
        <v>CATGAGATCGGAAGAGCGTCGTGTAGGGAAAGAGTGT</v>
      </c>
      <c r="H7813" s="11" t="s">
        <v>46</v>
      </c>
      <c r="L7813" t="str">
        <f>CONCATENATE(F7813,G7813,H7813)</f>
        <v>param_adapter &lt;- "CATGAGATCGGAAGAGCGTCGTGTAGGGAAAGAGTGT"  #Adapter sequence 1</v>
      </c>
    </row>
    <row r="7814" spans="1:12" x14ac:dyDescent="0.15">
      <c r="A7814" s="15">
        <v>7813</v>
      </c>
      <c r="B7814" s="11">
        <v>178</v>
      </c>
      <c r="C7814" s="11">
        <v>21</v>
      </c>
      <c r="D7814" s="20" t="s">
        <v>28</v>
      </c>
    </row>
    <row r="7815" spans="1:12" x14ac:dyDescent="0.15">
      <c r="A7815" s="15">
        <v>7814</v>
      </c>
      <c r="B7815" s="11">
        <v>178</v>
      </c>
      <c r="C7815" s="11">
        <v>22</v>
      </c>
      <c r="D7815" s="20" t="str">
        <f>L7815</f>
        <v>in_f &lt;- "C:/NGS/save/F2_Adap-1.fastq"</v>
      </c>
      <c r="F7815" t="s">
        <v>12</v>
      </c>
      <c r="G7815" t="str">
        <f>'1. Input and Output files list'!$E$6</f>
        <v>C:/NGS/save/</v>
      </c>
      <c r="H7815" t="s">
        <v>86</v>
      </c>
      <c r="L7815" t="str">
        <f>CONCATENATE(F7815,G7815,H7815)</f>
        <v>in_f &lt;- "C:/NGS/save/F2_Adap-1.fastq"</v>
      </c>
    </row>
    <row r="7816" spans="1:12" x14ac:dyDescent="0.15">
      <c r="A7816" s="15">
        <v>7815</v>
      </c>
      <c r="B7816" s="11">
        <v>178</v>
      </c>
      <c r="C7816" s="11">
        <v>23</v>
      </c>
      <c r="D7816" s="20" t="str">
        <f>L7816</f>
        <v>out_f &lt;- "C:/NGS/save/F2_Adap-2.fastq"</v>
      </c>
      <c r="F7816" t="s">
        <v>15</v>
      </c>
      <c r="G7816" t="str">
        <f>'1. Input and Output files list'!$E$6</f>
        <v>C:/NGS/save/</v>
      </c>
      <c r="H7816" t="s">
        <v>87</v>
      </c>
      <c r="L7816" t="str">
        <f>CONCATENATE(F7816,G7816,H7816)</f>
        <v>out_f &lt;- "C:/NGS/save/F2_Adap-2.fastq"</v>
      </c>
    </row>
    <row r="7817" spans="1:12" x14ac:dyDescent="0.15">
      <c r="A7817" s="15">
        <v>7816</v>
      </c>
      <c r="B7817" s="11">
        <v>178</v>
      </c>
      <c r="C7817" s="11">
        <v>24</v>
      </c>
      <c r="D7817" s="20" t="str">
        <f>L7817</f>
        <v>param_adapter &lt;- "TAAGATCGGAAGAGCACACGTCTGAACTCCAGTCAC"  #Adapter sequence 2</v>
      </c>
      <c r="F7817" s="11" t="s">
        <v>44</v>
      </c>
      <c r="G7817" t="str">
        <f>'1. Input and Output files list'!$E$65</f>
        <v>TAAGATCGGAAGAGCACACGTCTGAACTCCAGTCAC</v>
      </c>
      <c r="H7817" s="11" t="s">
        <v>47</v>
      </c>
      <c r="L7817" t="str">
        <f>CONCATENATE(F7817,G7817,H7817)</f>
        <v>param_adapter &lt;- "TAAGATCGGAAGAGCACACGTCTGAACTCCAGTCAC"  #Adapter sequence 2</v>
      </c>
    </row>
    <row r="7818" spans="1:12" x14ac:dyDescent="0.15">
      <c r="A7818" s="15">
        <v>7817</v>
      </c>
      <c r="B7818" s="11">
        <v>178</v>
      </c>
      <c r="C7818" s="11">
        <v>25</v>
      </c>
      <c r="D7818" s="20" t="s">
        <v>29</v>
      </c>
    </row>
    <row r="7819" spans="1:12" x14ac:dyDescent="0.15">
      <c r="A7819" s="15">
        <v>7818</v>
      </c>
      <c r="B7819" s="11">
        <v>178</v>
      </c>
      <c r="C7819" s="11">
        <v>26</v>
      </c>
      <c r="D7819" s="20" t="str">
        <f>L7819</f>
        <v>in_f &lt;- "C:/NGS/save/F2_Adap-2.fastq"</v>
      </c>
      <c r="F7819" t="s">
        <v>12</v>
      </c>
      <c r="G7819" t="str">
        <f>'1. Input and Output files list'!$E$6</f>
        <v>C:/NGS/save/</v>
      </c>
      <c r="H7819" t="s">
        <v>87</v>
      </c>
      <c r="L7819" t="str">
        <f>CONCATENATE(F7819,G7819,H7819)</f>
        <v>in_f &lt;- "C:/NGS/save/F2_Adap-2.fastq"</v>
      </c>
    </row>
    <row r="7820" spans="1:12" x14ac:dyDescent="0.15">
      <c r="A7820" s="15">
        <v>7819</v>
      </c>
      <c r="B7820" s="11">
        <v>178</v>
      </c>
      <c r="C7820" s="11">
        <v>27</v>
      </c>
      <c r="D7820" s="20" t="str">
        <f>L7820</f>
        <v>out_f &lt;- "C:/NGS/save/F2_Adap-3.fastq"</v>
      </c>
      <c r="F7820" t="s">
        <v>15</v>
      </c>
      <c r="G7820" t="str">
        <f>'1. Input and Output files list'!$E$6</f>
        <v>C:/NGS/save/</v>
      </c>
      <c r="H7820" t="s">
        <v>88</v>
      </c>
      <c r="L7820" t="str">
        <f>CONCATENATE(F7820,G7820,H7820)</f>
        <v>out_f &lt;- "C:/NGS/save/F2_Adap-3.fastq"</v>
      </c>
    </row>
    <row r="7821" spans="1:12" x14ac:dyDescent="0.15">
      <c r="A7821" s="15">
        <v>7820</v>
      </c>
      <c r="B7821" s="11">
        <v>178</v>
      </c>
      <c r="C7821" s="11">
        <v>28</v>
      </c>
      <c r="D7821" s="20" t="str">
        <f>L7821</f>
        <v>param_adapter &lt;- "TAAGATCGGAAGAGCGTCGTGTAGGGAAAGAGTGT"  #Adapter sequence 3</v>
      </c>
      <c r="F7821" t="s">
        <v>44</v>
      </c>
      <c r="G7821" t="str">
        <f>'1. Input and Output files list'!$E$66</f>
        <v>TAAGATCGGAAGAGCGTCGTGTAGGGAAAGAGTGT</v>
      </c>
      <c r="H7821" t="s">
        <v>49</v>
      </c>
      <c r="L7821" t="str">
        <f>CONCATENATE(F7821,G7821,H7821)</f>
        <v>param_adapter &lt;- "TAAGATCGGAAGAGCGTCGTGTAGGGAAAGAGTGT"  #Adapter sequence 3</v>
      </c>
    </row>
    <row r="7822" spans="1:12" x14ac:dyDescent="0.15">
      <c r="A7822" s="15">
        <v>7821</v>
      </c>
      <c r="B7822" s="11">
        <v>178</v>
      </c>
      <c r="C7822" s="11">
        <v>29</v>
      </c>
      <c r="D7822" s="20" t="s">
        <v>30</v>
      </c>
    </row>
    <row r="7823" spans="1:12" x14ac:dyDescent="0.15">
      <c r="A7823" s="15">
        <v>7822</v>
      </c>
      <c r="B7823" s="11">
        <v>178</v>
      </c>
      <c r="C7823" s="11">
        <v>30</v>
      </c>
      <c r="D7823" s="20" t="str">
        <f>L7823</f>
        <v>in_f &lt;- "C:/NGS/save/F2_Adap-3.fastq"</v>
      </c>
      <c r="F7823" t="s">
        <v>12</v>
      </c>
      <c r="G7823" t="str">
        <f>'1. Input and Output files list'!$E$6</f>
        <v>C:/NGS/save/</v>
      </c>
      <c r="H7823" t="s">
        <v>88</v>
      </c>
      <c r="L7823" t="str">
        <f>CONCATENATE(F7823,G7823,H7823)</f>
        <v>in_f &lt;- "C:/NGS/save/F2_Adap-3.fastq"</v>
      </c>
    </row>
    <row r="7824" spans="1:12" x14ac:dyDescent="0.15">
      <c r="A7824" s="15">
        <v>7823</v>
      </c>
      <c r="B7824" s="11">
        <v>178</v>
      </c>
      <c r="C7824" s="11">
        <v>31</v>
      </c>
      <c r="D7824" s="20" t="str">
        <f>L7824</f>
        <v>out_f &lt;- "C:/NGS/save/AdapterTrim_.fastq"</v>
      </c>
      <c r="F7824" t="s">
        <v>36</v>
      </c>
      <c r="G7824" t="str">
        <f>'1. Input and Output files list'!$E$6</f>
        <v>C:/NGS/save/</v>
      </c>
      <c r="H7824" t="s">
        <v>38</v>
      </c>
      <c r="I7824" t="str">
        <f>'1. Input and Output files list'!$I$434</f>
        <v>.fastq</v>
      </c>
      <c r="J7824" t="s">
        <v>16</v>
      </c>
      <c r="L7824" t="str">
        <f>CONCATENATE(F7824,G7824,H7824,I7824,J7824)</f>
        <v>out_f &lt;- "C:/NGS/save/AdapterTrim_.fastq"</v>
      </c>
    </row>
    <row r="7825" spans="1:20" x14ac:dyDescent="0.15">
      <c r="A7825" s="15">
        <v>7824</v>
      </c>
      <c r="B7825" s="11">
        <v>178</v>
      </c>
      <c r="C7825" s="11">
        <v>32</v>
      </c>
      <c r="D7825" s="20" t="str">
        <f>L7825</f>
        <v>param_adapter &lt;- "CATGAGATCGGAAGAGCACACGTCTGAACTCCAGTCAC"  #Adapter sequence 4</v>
      </c>
      <c r="F7825" t="s">
        <v>44</v>
      </c>
      <c r="G7825" t="str">
        <f>'1. Input and Output files list'!$E$67</f>
        <v>CATGAGATCGGAAGAGCACACGTCTGAACTCCAGTCAC</v>
      </c>
      <c r="H7825" t="s">
        <v>51</v>
      </c>
      <c r="L7825" t="str">
        <f>CONCATENATE(F7825,G7825,H7825)</f>
        <v>param_adapter &lt;- "CATGAGATCGGAAGAGCACACGTCTGAACTCCAGTCAC"  #Adapter sequence 4</v>
      </c>
    </row>
    <row r="7826" spans="1:20" x14ac:dyDescent="0.15">
      <c r="A7826" s="15">
        <v>7825</v>
      </c>
      <c r="B7826" s="11">
        <v>178</v>
      </c>
      <c r="C7826" s="11">
        <v>33</v>
      </c>
      <c r="D7826" s="20" t="s">
        <v>31</v>
      </c>
    </row>
    <row r="7827" spans="1:20" x14ac:dyDescent="0.15">
      <c r="A7827" s="15">
        <v>7826</v>
      </c>
      <c r="B7827" s="11">
        <v>178</v>
      </c>
      <c r="C7827" s="11">
        <v>34</v>
      </c>
      <c r="D7827" s="20" t="s">
        <v>32</v>
      </c>
    </row>
    <row r="7828" spans="1:20" x14ac:dyDescent="0.15">
      <c r="A7828" s="15">
        <v>7827</v>
      </c>
      <c r="B7828" s="11">
        <v>178</v>
      </c>
      <c r="C7828" s="11">
        <v>35</v>
      </c>
      <c r="D7828" s="20" t="str">
        <f>L7828</f>
        <v>write.csv(res, "C:/NGS/save/.fastq.csv")</v>
      </c>
      <c r="F7828" t="s">
        <v>35</v>
      </c>
      <c r="G7828" t="str">
        <f>'1. Input and Output files list'!$E$6</f>
        <v>C:/NGS/save/</v>
      </c>
      <c r="H7828" t="str">
        <f>'1. Input and Output files list'!$I$434</f>
        <v>.fastq</v>
      </c>
      <c r="I7828" t="s">
        <v>34</v>
      </c>
      <c r="L7828" t="str">
        <f>CONCATENATE(F7828,G7828,H7828,I7828)</f>
        <v>write.csv(res, "C:/NGS/save/.fastq.csv")</v>
      </c>
    </row>
    <row r="7829" spans="1:20" x14ac:dyDescent="0.15">
      <c r="A7829" s="15">
        <v>7828</v>
      </c>
      <c r="B7829" s="11">
        <v>178</v>
      </c>
      <c r="C7829" s="11">
        <v>36</v>
      </c>
      <c r="D7829" s="20" t="str">
        <f>L7829</f>
        <v>system.time(fastq &lt;- fread("C:/NGS/save/AdapterTrim_.fastq", header=F, sep="\t", na.strings="NA", strip.white=TRUE, verbose=TRUE))</v>
      </c>
      <c r="F7829" t="s">
        <v>92</v>
      </c>
      <c r="G7829" t="str">
        <f>'1. Input and Output files list'!$E$6</f>
        <v>C:/NGS/save/</v>
      </c>
      <c r="H7829" t="s">
        <v>38</v>
      </c>
      <c r="I7829" t="str">
        <f>'1. Input and Output files list'!$I$434</f>
        <v>.fastq</v>
      </c>
      <c r="J7829" s="15" t="s">
        <v>20</v>
      </c>
      <c r="L7829" t="str">
        <f>CONCATENATE(F7829,G7829,H7829,I7829,J7829)</f>
        <v>system.time(fastq &lt;- fread("C:/NGS/save/AdapterTrim_.fastq", header=F, sep="\t", na.strings="NA", strip.white=TRUE, verbose=TRUE))</v>
      </c>
    </row>
    <row r="7830" spans="1:20" x14ac:dyDescent="0.15">
      <c r="A7830" s="15">
        <v>7829</v>
      </c>
      <c r="B7830" s="11">
        <v>178</v>
      </c>
      <c r="C7830" s="11">
        <v>37</v>
      </c>
      <c r="D7830" s="20" t="str">
        <f>T7830</f>
        <v>file.remove("C:/NGS/save/AdapterTrim_.fastq","C:/NGS/save/F2_Adap-0.fastq","C:/NGS/save/F2_Adap-1.fastq","C:/NGS/save/F2_Adap-2.fastq","C:/NGS/save/F2_Adap-3.fastq")</v>
      </c>
      <c r="F7830" t="s">
        <v>11</v>
      </c>
      <c r="G7830" t="str">
        <f>'1. Input and Output files list'!$E$6</f>
        <v>C:/NGS/save/</v>
      </c>
      <c r="H7830" t="s">
        <v>38</v>
      </c>
      <c r="I7830" t="str">
        <f>'1. Input and Output files list'!$I$434</f>
        <v>.fastq</v>
      </c>
      <c r="J7830" t="s">
        <v>852</v>
      </c>
      <c r="K7830" t="str">
        <f>'1. Input and Output files list'!$E$6</f>
        <v>C:/NGS/save/</v>
      </c>
      <c r="L7830" t="s">
        <v>851</v>
      </c>
      <c r="M7830" t="str">
        <f>'1. Input and Output files list'!$E$6</f>
        <v>C:/NGS/save/</v>
      </c>
      <c r="N7830" t="s">
        <v>89</v>
      </c>
      <c r="O7830" t="str">
        <f>'1. Input and Output files list'!$E$6</f>
        <v>C:/NGS/save/</v>
      </c>
      <c r="P7830" t="s">
        <v>90</v>
      </c>
      <c r="Q7830" t="str">
        <f>'1. Input and Output files list'!$E$6</f>
        <v>C:/NGS/save/</v>
      </c>
      <c r="R7830" t="s">
        <v>91</v>
      </c>
      <c r="T7830" t="str">
        <f>CONCATENATE(F7830,G7830,H7830,I7830,J7830,K7830,L7830,M7830,N7830,O7830,P7830,Q7830,R7830)</f>
        <v>file.remove("C:/NGS/save/AdapterTrim_.fastq","C:/NGS/save/F2_Adap-0.fastq","C:/NGS/save/F2_Adap-1.fastq","C:/NGS/save/F2_Adap-2.fastq","C:/NGS/save/F2_Adap-3.fastq")</v>
      </c>
    </row>
    <row r="7831" spans="1:20" x14ac:dyDescent="0.15">
      <c r="A7831" s="15">
        <v>7830</v>
      </c>
      <c r="B7831" s="11">
        <v>178</v>
      </c>
      <c r="C7831" s="11">
        <v>38</v>
      </c>
      <c r="D7831" s="20" t="s">
        <v>93</v>
      </c>
      <c r="F7831" s="15"/>
      <c r="H7831" s="15"/>
      <c r="I7831" s="15"/>
    </row>
    <row r="7832" spans="1:20" x14ac:dyDescent="0.15">
      <c r="A7832" s="15">
        <v>7831</v>
      </c>
      <c r="B7832" s="11">
        <v>178</v>
      </c>
      <c r="C7832" s="11">
        <v>39</v>
      </c>
      <c r="D7832" s="20" t="s">
        <v>2</v>
      </c>
    </row>
    <row r="7833" spans="1:20" x14ac:dyDescent="0.15">
      <c r="A7833" s="15">
        <v>7832</v>
      </c>
      <c r="B7833" s="11">
        <v>178</v>
      </c>
      <c r="C7833" s="11">
        <v>40</v>
      </c>
      <c r="D7833" s="20" t="str">
        <f>K7833</f>
        <v>system.time(write.csv(RADtag, file="C:/NGS/save/.tagcount", row.names = F))</v>
      </c>
      <c r="F7833" t="s">
        <v>164</v>
      </c>
      <c r="G7833" t="str">
        <f>'1. Input and Output files list'!$E$6</f>
        <v>C:/NGS/save/</v>
      </c>
      <c r="H7833" t="str">
        <f>'1. Input and Output files list'!$J$434</f>
        <v>.tagcount</v>
      </c>
      <c r="I7833" t="s">
        <v>210</v>
      </c>
      <c r="J7833" s="15"/>
      <c r="K7833" t="str">
        <f>CONCATENATE(F7833,G7833,H7833,I7833)</f>
        <v>system.time(write.csv(RADtag, file="C:/NGS/save/.tagcount", row.names = F))</v>
      </c>
    </row>
    <row r="7834" spans="1:20" x14ac:dyDescent="0.15">
      <c r="A7834" s="15">
        <v>7833</v>
      </c>
      <c r="B7834" s="11">
        <v>178</v>
      </c>
      <c r="C7834" s="11">
        <v>41</v>
      </c>
      <c r="D7834" s="20" t="str">
        <f>L7834</f>
        <v>file.remove("C:/NGS/save/.fastq")</v>
      </c>
      <c r="F7834" t="s">
        <v>97</v>
      </c>
      <c r="G7834" t="s">
        <v>13</v>
      </c>
      <c r="H7834" t="str">
        <f>'1. Input and Output files list'!$E$6</f>
        <v>C:/NGS/save/</v>
      </c>
      <c r="I7834" t="str">
        <f>'1. Input and Output files list'!$I$434</f>
        <v>.fastq</v>
      </c>
      <c r="J7834" s="7" t="s">
        <v>16</v>
      </c>
      <c r="K7834" t="s">
        <v>52</v>
      </c>
      <c r="L7834" t="str">
        <f>CONCATENATE(F7834,G7834,H7834,I7834,J7834,K7834)</f>
        <v>file.remove("C:/NGS/save/.fastq")</v>
      </c>
    </row>
    <row r="7835" spans="1:20" x14ac:dyDescent="0.15">
      <c r="A7835" s="15">
        <v>7834</v>
      </c>
      <c r="B7835" s="11">
        <v>178</v>
      </c>
      <c r="C7835" s="11">
        <v>42</v>
      </c>
      <c r="D7835" s="20" t="s">
        <v>170</v>
      </c>
    </row>
    <row r="7836" spans="1:20" x14ac:dyDescent="0.15">
      <c r="A7836" s="15">
        <v>7835</v>
      </c>
      <c r="B7836" s="11">
        <v>178</v>
      </c>
      <c r="C7836" s="11">
        <v>43</v>
      </c>
      <c r="D7836" s="20" t="str">
        <f>L7836</f>
        <v>system.time(write.csv(RAD_1over, file="C:/NGS/save/.tagcount1over", row.names = F))</v>
      </c>
      <c r="F7836" s="10" t="s">
        <v>171</v>
      </c>
      <c r="G7836" t="str">
        <f>'1. Input and Output files list'!$E$6</f>
        <v>C:/NGS/save/</v>
      </c>
      <c r="H7836" s="10" t="str">
        <f>'1. Input and Output files list'!$K$434</f>
        <v>.tagcount1over</v>
      </c>
      <c r="I7836" s="10" t="s">
        <v>210</v>
      </c>
      <c r="L7836" t="str">
        <f>CONCATENATE(F7836,G7836,H7836,I7836)</f>
        <v>system.time(write.csv(RAD_1over, file="C:/NGS/save/.tagcount1over", row.names = F))</v>
      </c>
    </row>
    <row r="7837" spans="1:20" x14ac:dyDescent="0.15">
      <c r="A7837" s="15">
        <v>7836</v>
      </c>
      <c r="B7837" s="11">
        <v>178</v>
      </c>
      <c r="C7837" s="11">
        <v>44</v>
      </c>
      <c r="D7837" s="20" t="s">
        <v>1073</v>
      </c>
    </row>
    <row r="7838" spans="1:20" x14ac:dyDescent="0.15">
      <c r="A7838" s="15">
        <v>7837</v>
      </c>
      <c r="B7838" s="11">
        <v>179</v>
      </c>
      <c r="C7838" s="11">
        <v>1</v>
      </c>
      <c r="D7838" s="20" t="str">
        <f>L7838</f>
        <v>in_f &lt;- c("0", "0")</v>
      </c>
      <c r="F7838" t="s">
        <v>3</v>
      </c>
      <c r="G7838">
        <f>'1. Input and Output files list'!$E$436</f>
        <v>0</v>
      </c>
      <c r="H7838" t="s">
        <v>10</v>
      </c>
      <c r="I7838">
        <f>'1. Input and Output files list'!$E$437</f>
        <v>0</v>
      </c>
      <c r="J7838" t="s">
        <v>4</v>
      </c>
      <c r="L7838" t="str">
        <f>CONCATENATE(F7838,G7838,H7838,I7838,J7838)</f>
        <v>in_f &lt;- c("0", "0")</v>
      </c>
    </row>
    <row r="7839" spans="1:20" x14ac:dyDescent="0.15">
      <c r="A7839" s="15">
        <v>7838</v>
      </c>
      <c r="B7839" s="11">
        <v>179</v>
      </c>
      <c r="C7839" s="11">
        <v>2</v>
      </c>
      <c r="D7839" s="20" t="str">
        <f>L7839</f>
        <v>out_f &lt;- "C:/NGS/save/.fastq"</v>
      </c>
      <c r="F7839" t="s">
        <v>95</v>
      </c>
      <c r="G7839" t="s">
        <v>13</v>
      </c>
      <c r="H7839" t="str">
        <f>'1. Input and Output files list'!$E$6</f>
        <v>C:/NGS/save/</v>
      </c>
      <c r="I7839" t="str">
        <f>'1. Input and Output files list'!$I$436</f>
        <v>.fastq</v>
      </c>
      <c r="J7839" s="7" t="s">
        <v>16</v>
      </c>
      <c r="L7839" t="str">
        <f>CONCATENATE(F7839,G7839,H7839,I7839,J7839)</f>
        <v>out_f &lt;- "C:/NGS/save/.fastq"</v>
      </c>
    </row>
    <row r="7840" spans="1:20" x14ac:dyDescent="0.15">
      <c r="A7840" s="15">
        <v>7839</v>
      </c>
      <c r="B7840" s="11">
        <v>179</v>
      </c>
      <c r="C7840" s="11">
        <v>3</v>
      </c>
      <c r="D7840" s="20" t="str">
        <f>L7840</f>
        <v>param_trim &lt;- 0</v>
      </c>
      <c r="F7840" t="s">
        <v>163</v>
      </c>
      <c r="G7840">
        <f>'1. Input and Output files list'!$H$436</f>
        <v>0</v>
      </c>
      <c r="L7840" t="str">
        <f>CONCATENATE(F7840,G7840)</f>
        <v>param_trim &lt;- 0</v>
      </c>
    </row>
    <row r="7841" spans="1:18" x14ac:dyDescent="0.15">
      <c r="A7841" s="15">
        <v>7840</v>
      </c>
      <c r="B7841" s="11">
        <v>179</v>
      </c>
      <c r="C7841" s="11">
        <v>4</v>
      </c>
      <c r="D7841" s="20" t="s">
        <v>21</v>
      </c>
    </row>
    <row r="7842" spans="1:18" x14ac:dyDescent="0.15">
      <c r="A7842" s="15">
        <v>7841</v>
      </c>
      <c r="B7842" s="11">
        <v>179</v>
      </c>
      <c r="C7842" s="11">
        <v>5</v>
      </c>
      <c r="D7842" s="20" t="s">
        <v>22</v>
      </c>
    </row>
    <row r="7843" spans="1:18" x14ac:dyDescent="0.15">
      <c r="A7843" s="15">
        <v>7842</v>
      </c>
      <c r="B7843" s="11">
        <v>179</v>
      </c>
      <c r="C7843" s="11">
        <v>6</v>
      </c>
      <c r="D7843" s="20" t="s">
        <v>23</v>
      </c>
    </row>
    <row r="7844" spans="1:18" x14ac:dyDescent="0.15">
      <c r="A7844" s="15">
        <v>7843</v>
      </c>
      <c r="B7844" s="11">
        <v>179</v>
      </c>
      <c r="C7844" s="11">
        <v>7</v>
      </c>
      <c r="D7844" s="20" t="str">
        <f>L7844</f>
        <v>hoge1 &lt;- DNAStringSet(sread(fastq), start=1, end=hoge)</v>
      </c>
      <c r="F7844" t="s">
        <v>166</v>
      </c>
      <c r="G7844">
        <f>'1. Input and Output files list'!$G$436+1</f>
        <v>1</v>
      </c>
      <c r="H7844" s="15" t="s">
        <v>26</v>
      </c>
      <c r="I7844" s="15"/>
      <c r="L7844" t="str">
        <f>CONCATENATE(F7844,G7844,H7844)</f>
        <v>hoge1 &lt;- DNAStringSet(sread(fastq), start=1, end=hoge)</v>
      </c>
    </row>
    <row r="7845" spans="1:18" x14ac:dyDescent="0.15">
      <c r="A7845" s="15">
        <v>7844</v>
      </c>
      <c r="B7845" s="11">
        <v>179</v>
      </c>
      <c r="C7845" s="11">
        <v>8</v>
      </c>
      <c r="D7845" s="20" t="str">
        <f>L7845</f>
        <v>hoge2 &lt;- BStringSet(quality(quality(fastq)), start=1, end=hoge)</v>
      </c>
      <c r="F7845" t="s">
        <v>167</v>
      </c>
      <c r="G7845">
        <f>'1. Input and Output files list'!$G$436+1</f>
        <v>1</v>
      </c>
      <c r="H7845" t="s">
        <v>26</v>
      </c>
      <c r="L7845" t="str">
        <f>CONCATENATE(F7845,G7845,H7845)</f>
        <v>hoge2 &lt;- BStringSet(quality(quality(fastq)), start=1, end=hoge)</v>
      </c>
    </row>
    <row r="7846" spans="1:18" x14ac:dyDescent="0.15">
      <c r="A7846" s="15">
        <v>7845</v>
      </c>
      <c r="B7846" s="11">
        <v>179</v>
      </c>
      <c r="C7846" s="11">
        <v>9</v>
      </c>
      <c r="D7846" s="20" t="s">
        <v>24</v>
      </c>
    </row>
    <row r="7847" spans="1:18" x14ac:dyDescent="0.15">
      <c r="A7847" s="15">
        <v>7846</v>
      </c>
      <c r="B7847" s="11">
        <v>179</v>
      </c>
      <c r="C7847" s="11">
        <v>10</v>
      </c>
      <c r="D7847" s="20" t="s">
        <v>96</v>
      </c>
    </row>
    <row r="7848" spans="1:18" x14ac:dyDescent="0.15">
      <c r="A7848" s="15">
        <v>7847</v>
      </c>
      <c r="B7848" s="11">
        <v>179</v>
      </c>
      <c r="C7848" s="11">
        <v>11</v>
      </c>
      <c r="D7848" s="53" t="str">
        <f>R7848</f>
        <v>param1 &lt;- 35</v>
      </c>
      <c r="F7848" t="s">
        <v>843</v>
      </c>
      <c r="G7848">
        <f>'1. Input and Output files list'!$E$32</f>
        <v>35</v>
      </c>
      <c r="R7848" t="str">
        <f>CONCATENATE(F7848,G7848,H7848)</f>
        <v>param1 &lt;- 35</v>
      </c>
    </row>
    <row r="7849" spans="1:18" x14ac:dyDescent="0.15">
      <c r="A7849" s="15">
        <v>7848</v>
      </c>
      <c r="B7849" s="11">
        <v>179</v>
      </c>
      <c r="C7849" s="11">
        <v>12</v>
      </c>
      <c r="D7849" s="53" t="str">
        <f>R7849</f>
        <v>param2 &lt;- 0.1</v>
      </c>
      <c r="F7849" t="s">
        <v>844</v>
      </c>
      <c r="G7849">
        <f>'1. Input and Output files list'!$E$34</f>
        <v>0.1</v>
      </c>
      <c r="J7849" s="15"/>
      <c r="R7849" t="str">
        <f>CONCATENATE(F7849,G7849,H7849)</f>
        <v>param2 &lt;- 0.1</v>
      </c>
    </row>
    <row r="7850" spans="1:18" x14ac:dyDescent="0.15">
      <c r="A7850" s="15">
        <v>7849</v>
      </c>
      <c r="B7850" s="11">
        <v>179</v>
      </c>
      <c r="C7850" s="11">
        <v>13</v>
      </c>
      <c r="D7850" s="53" t="str">
        <f>R7850</f>
        <v>fastq &lt;- readFastq("C:/NGS/save/.fastq")</v>
      </c>
      <c r="F7850" t="s">
        <v>845</v>
      </c>
      <c r="G7850" t="str">
        <f>'1. Input and Output files list'!$E$6</f>
        <v>C:/NGS/save/</v>
      </c>
      <c r="H7850" s="5" t="str">
        <f>'1. Input and Output files list'!$I$436</f>
        <v>.fastq</v>
      </c>
      <c r="I7850" t="s">
        <v>4</v>
      </c>
      <c r="J7850">
        <v>179</v>
      </c>
      <c r="R7850" t="str">
        <f>CONCATENATE(F7850,G7850,H7850,I7850)</f>
        <v>fastq &lt;- readFastq("C:/NGS/save/.fastq")</v>
      </c>
    </row>
    <row r="7851" spans="1:18" x14ac:dyDescent="0.15">
      <c r="A7851" s="15">
        <v>7850</v>
      </c>
      <c r="B7851" s="11">
        <v>179</v>
      </c>
      <c r="C7851" s="11">
        <v>14</v>
      </c>
      <c r="D7851" s="53" t="s">
        <v>840</v>
      </c>
      <c r="F7851" s="15"/>
      <c r="G7851" s="15"/>
      <c r="H7851" s="15"/>
    </row>
    <row r="7852" spans="1:18" x14ac:dyDescent="0.15">
      <c r="A7852" s="15">
        <v>7851</v>
      </c>
      <c r="B7852" s="11">
        <v>179</v>
      </c>
      <c r="C7852" s="11">
        <v>15</v>
      </c>
      <c r="D7852" s="53" t="s">
        <v>841</v>
      </c>
    </row>
    <row r="7853" spans="1:18" x14ac:dyDescent="0.15">
      <c r="A7853" s="15">
        <v>7852</v>
      </c>
      <c r="B7853" s="11">
        <v>179</v>
      </c>
      <c r="C7853" s="11">
        <v>16</v>
      </c>
      <c r="D7853" s="53" t="s">
        <v>842</v>
      </c>
    </row>
    <row r="7854" spans="1:18" x14ac:dyDescent="0.15">
      <c r="A7854" s="15">
        <v>7853</v>
      </c>
      <c r="B7854" s="11">
        <v>179</v>
      </c>
      <c r="C7854" s="11">
        <v>17</v>
      </c>
      <c r="D7854" s="20" t="str">
        <f>L7854</f>
        <v xml:space="preserve">writeFastq(fastq, "C:/NGS/save/F2_Adap-0.fastq", compress=F)   </v>
      </c>
      <c r="F7854" t="s">
        <v>847</v>
      </c>
      <c r="G7854" t="str">
        <f>'1. Input and Output files list'!$E$6</f>
        <v>C:/NGS/save/</v>
      </c>
      <c r="H7854" t="s">
        <v>850</v>
      </c>
      <c r="L7854" t="str">
        <f>CONCATENATE(F7854,G7854,H7854,I7854,J7854)</f>
        <v xml:space="preserve">writeFastq(fastq, "C:/NGS/save/F2_Adap-0.fastq", compress=F)   </v>
      </c>
    </row>
    <row r="7855" spans="1:18" x14ac:dyDescent="0.15">
      <c r="A7855" s="15">
        <v>7854</v>
      </c>
      <c r="B7855" s="11">
        <v>179</v>
      </c>
      <c r="C7855" s="11">
        <v>18</v>
      </c>
      <c r="D7855" s="20" t="str">
        <f>L7855</f>
        <v>in_f &lt;- "C:/NGS/save/F2_Adap-0.fastq"</v>
      </c>
      <c r="F7855" s="15" t="s">
        <v>14</v>
      </c>
      <c r="G7855" t="s">
        <v>13</v>
      </c>
      <c r="H7855" s="15" t="str">
        <f>'1. Input and Output files list'!$E$6</f>
        <v>C:/NGS/save/</v>
      </c>
      <c r="I7855" t="s">
        <v>849</v>
      </c>
      <c r="J7855" s="7"/>
      <c r="L7855" t="str">
        <f>CONCATENATE(F7855,G7855,H7855,I7855,J7855)</f>
        <v>in_f &lt;- "C:/NGS/save/F2_Adap-0.fastq"</v>
      </c>
    </row>
    <row r="7856" spans="1:18" x14ac:dyDescent="0.15">
      <c r="A7856" s="15">
        <v>7855</v>
      </c>
      <c r="B7856" s="11">
        <v>179</v>
      </c>
      <c r="C7856" s="11">
        <v>19</v>
      </c>
      <c r="D7856" s="20" t="str">
        <f>L7856</f>
        <v>out_f &lt;- "C:/NGS/save/F2_Adap-1.fastq"</v>
      </c>
      <c r="F7856" t="s">
        <v>15</v>
      </c>
      <c r="G7856" t="str">
        <f>'1. Input and Output files list'!$E$6</f>
        <v>C:/NGS/save/</v>
      </c>
      <c r="H7856" t="s">
        <v>86</v>
      </c>
      <c r="L7856" t="str">
        <f>CONCATENATE(F7856,G7856,H7856)</f>
        <v>out_f &lt;- "C:/NGS/save/F2_Adap-1.fastq"</v>
      </c>
    </row>
    <row r="7857" spans="1:12" x14ac:dyDescent="0.15">
      <c r="A7857" s="15">
        <v>7856</v>
      </c>
      <c r="B7857" s="11">
        <v>179</v>
      </c>
      <c r="C7857" s="11">
        <v>20</v>
      </c>
      <c r="D7857" s="20" t="str">
        <f>L7857</f>
        <v>param_adapter &lt;- "CATGAGATCGGAAGAGCGTCGTGTAGGGAAAGAGTGT"  #Adapter sequence 1</v>
      </c>
      <c r="F7857" s="11" t="s">
        <v>44</v>
      </c>
      <c r="G7857" s="11" t="str">
        <f>'1. Input and Output files list'!$E$64</f>
        <v>CATGAGATCGGAAGAGCGTCGTGTAGGGAAAGAGTGT</v>
      </c>
      <c r="H7857" s="11" t="s">
        <v>46</v>
      </c>
      <c r="L7857" t="str">
        <f>CONCATENATE(F7857,G7857,H7857)</f>
        <v>param_adapter &lt;- "CATGAGATCGGAAGAGCGTCGTGTAGGGAAAGAGTGT"  #Adapter sequence 1</v>
      </c>
    </row>
    <row r="7858" spans="1:12" x14ac:dyDescent="0.15">
      <c r="A7858" s="15">
        <v>7857</v>
      </c>
      <c r="B7858" s="11">
        <v>179</v>
      </c>
      <c r="C7858" s="11">
        <v>21</v>
      </c>
      <c r="D7858" s="20" t="s">
        <v>28</v>
      </c>
    </row>
    <row r="7859" spans="1:12" x14ac:dyDescent="0.15">
      <c r="A7859" s="15">
        <v>7858</v>
      </c>
      <c r="B7859" s="11">
        <v>179</v>
      </c>
      <c r="C7859" s="11">
        <v>22</v>
      </c>
      <c r="D7859" s="20" t="str">
        <f>L7859</f>
        <v>in_f &lt;- "C:/NGS/save/F2_Adap-1.fastq"</v>
      </c>
      <c r="F7859" t="s">
        <v>12</v>
      </c>
      <c r="G7859" t="str">
        <f>'1. Input and Output files list'!$E$6</f>
        <v>C:/NGS/save/</v>
      </c>
      <c r="H7859" t="s">
        <v>86</v>
      </c>
      <c r="L7859" t="str">
        <f>CONCATENATE(F7859,G7859,H7859)</f>
        <v>in_f &lt;- "C:/NGS/save/F2_Adap-1.fastq"</v>
      </c>
    </row>
    <row r="7860" spans="1:12" x14ac:dyDescent="0.15">
      <c r="A7860" s="15">
        <v>7859</v>
      </c>
      <c r="B7860" s="11">
        <v>179</v>
      </c>
      <c r="C7860" s="11">
        <v>23</v>
      </c>
      <c r="D7860" s="20" t="str">
        <f>L7860</f>
        <v>out_f &lt;- "C:/NGS/save/F2_Adap-2.fastq"</v>
      </c>
      <c r="F7860" t="s">
        <v>15</v>
      </c>
      <c r="G7860" t="str">
        <f>'1. Input and Output files list'!$E$6</f>
        <v>C:/NGS/save/</v>
      </c>
      <c r="H7860" t="s">
        <v>87</v>
      </c>
      <c r="L7860" t="str">
        <f>CONCATENATE(F7860,G7860,H7860)</f>
        <v>out_f &lt;- "C:/NGS/save/F2_Adap-2.fastq"</v>
      </c>
    </row>
    <row r="7861" spans="1:12" x14ac:dyDescent="0.15">
      <c r="A7861" s="15">
        <v>7860</v>
      </c>
      <c r="B7861" s="11">
        <v>179</v>
      </c>
      <c r="C7861" s="11">
        <v>24</v>
      </c>
      <c r="D7861" s="20" t="str">
        <f>L7861</f>
        <v>param_adapter &lt;- "TAAGATCGGAAGAGCACACGTCTGAACTCCAGTCAC"  #Adapter sequence 2</v>
      </c>
      <c r="F7861" s="11" t="s">
        <v>44</v>
      </c>
      <c r="G7861" t="str">
        <f>'1. Input and Output files list'!$E$65</f>
        <v>TAAGATCGGAAGAGCACACGTCTGAACTCCAGTCAC</v>
      </c>
      <c r="H7861" s="11" t="s">
        <v>47</v>
      </c>
      <c r="L7861" t="str">
        <f>CONCATENATE(F7861,G7861,H7861)</f>
        <v>param_adapter &lt;- "TAAGATCGGAAGAGCACACGTCTGAACTCCAGTCAC"  #Adapter sequence 2</v>
      </c>
    </row>
    <row r="7862" spans="1:12" x14ac:dyDescent="0.15">
      <c r="A7862" s="15">
        <v>7861</v>
      </c>
      <c r="B7862" s="11">
        <v>179</v>
      </c>
      <c r="C7862" s="11">
        <v>25</v>
      </c>
      <c r="D7862" s="20" t="s">
        <v>29</v>
      </c>
    </row>
    <row r="7863" spans="1:12" x14ac:dyDescent="0.15">
      <c r="A7863" s="15">
        <v>7862</v>
      </c>
      <c r="B7863" s="11">
        <v>179</v>
      </c>
      <c r="C7863" s="11">
        <v>26</v>
      </c>
      <c r="D7863" s="20" t="str">
        <f>L7863</f>
        <v>in_f &lt;- "C:/NGS/save/F2_Adap-2.fastq"</v>
      </c>
      <c r="F7863" t="s">
        <v>12</v>
      </c>
      <c r="G7863" t="str">
        <f>'1. Input and Output files list'!$E$6</f>
        <v>C:/NGS/save/</v>
      </c>
      <c r="H7863" t="s">
        <v>87</v>
      </c>
      <c r="L7863" t="str">
        <f>CONCATENATE(F7863,G7863,H7863)</f>
        <v>in_f &lt;- "C:/NGS/save/F2_Adap-2.fastq"</v>
      </c>
    </row>
    <row r="7864" spans="1:12" x14ac:dyDescent="0.15">
      <c r="A7864" s="15">
        <v>7863</v>
      </c>
      <c r="B7864" s="11">
        <v>179</v>
      </c>
      <c r="C7864" s="11">
        <v>27</v>
      </c>
      <c r="D7864" s="20" t="str">
        <f>L7864</f>
        <v>out_f &lt;- "C:/NGS/save/F2_Adap-3.fastq"</v>
      </c>
      <c r="F7864" t="s">
        <v>15</v>
      </c>
      <c r="G7864" t="str">
        <f>'1. Input and Output files list'!$E$6</f>
        <v>C:/NGS/save/</v>
      </c>
      <c r="H7864" t="s">
        <v>88</v>
      </c>
      <c r="L7864" t="str">
        <f>CONCATENATE(F7864,G7864,H7864)</f>
        <v>out_f &lt;- "C:/NGS/save/F2_Adap-3.fastq"</v>
      </c>
    </row>
    <row r="7865" spans="1:12" x14ac:dyDescent="0.15">
      <c r="A7865" s="15">
        <v>7864</v>
      </c>
      <c r="B7865" s="11">
        <v>179</v>
      </c>
      <c r="C7865" s="11">
        <v>28</v>
      </c>
      <c r="D7865" s="20" t="str">
        <f>L7865</f>
        <v>param_adapter &lt;- "TAAGATCGGAAGAGCGTCGTGTAGGGAAAGAGTGT"  #Adapter sequence 3</v>
      </c>
      <c r="F7865" t="s">
        <v>44</v>
      </c>
      <c r="G7865" t="str">
        <f>'1. Input and Output files list'!$E$66</f>
        <v>TAAGATCGGAAGAGCGTCGTGTAGGGAAAGAGTGT</v>
      </c>
      <c r="H7865" t="s">
        <v>49</v>
      </c>
      <c r="L7865" t="str">
        <f>CONCATENATE(F7865,G7865,H7865)</f>
        <v>param_adapter &lt;- "TAAGATCGGAAGAGCGTCGTGTAGGGAAAGAGTGT"  #Adapter sequence 3</v>
      </c>
    </row>
    <row r="7866" spans="1:12" x14ac:dyDescent="0.15">
      <c r="A7866" s="15">
        <v>7865</v>
      </c>
      <c r="B7866" s="11">
        <v>179</v>
      </c>
      <c r="C7866" s="11">
        <v>29</v>
      </c>
      <c r="D7866" s="20" t="s">
        <v>30</v>
      </c>
    </row>
    <row r="7867" spans="1:12" x14ac:dyDescent="0.15">
      <c r="A7867" s="15">
        <v>7866</v>
      </c>
      <c r="B7867" s="11">
        <v>179</v>
      </c>
      <c r="C7867" s="11">
        <v>30</v>
      </c>
      <c r="D7867" s="20" t="str">
        <f>L7867</f>
        <v>in_f &lt;- "C:/NGS/save/F2_Adap-3.fastq"</v>
      </c>
      <c r="F7867" t="s">
        <v>12</v>
      </c>
      <c r="G7867" t="str">
        <f>'1. Input and Output files list'!$E$6</f>
        <v>C:/NGS/save/</v>
      </c>
      <c r="H7867" t="s">
        <v>88</v>
      </c>
      <c r="L7867" t="str">
        <f>CONCATENATE(F7867,G7867,H7867)</f>
        <v>in_f &lt;- "C:/NGS/save/F2_Adap-3.fastq"</v>
      </c>
    </row>
    <row r="7868" spans="1:12" x14ac:dyDescent="0.15">
      <c r="A7868" s="15">
        <v>7867</v>
      </c>
      <c r="B7868" s="11">
        <v>179</v>
      </c>
      <c r="C7868" s="11">
        <v>31</v>
      </c>
      <c r="D7868" s="20" t="str">
        <f>L7868</f>
        <v>out_f &lt;- "C:/NGS/save/AdapterTrim_.fastq"</v>
      </c>
      <c r="F7868" t="s">
        <v>36</v>
      </c>
      <c r="G7868" t="str">
        <f>'1. Input and Output files list'!$E$6</f>
        <v>C:/NGS/save/</v>
      </c>
      <c r="H7868" t="s">
        <v>38</v>
      </c>
      <c r="I7868" t="str">
        <f>'1. Input and Output files list'!$I$436</f>
        <v>.fastq</v>
      </c>
      <c r="J7868" t="s">
        <v>16</v>
      </c>
      <c r="L7868" t="str">
        <f>CONCATENATE(F7868,G7868,H7868,I7868,J7868)</f>
        <v>out_f &lt;- "C:/NGS/save/AdapterTrim_.fastq"</v>
      </c>
    </row>
    <row r="7869" spans="1:12" x14ac:dyDescent="0.15">
      <c r="A7869" s="15">
        <v>7868</v>
      </c>
      <c r="B7869" s="11">
        <v>179</v>
      </c>
      <c r="C7869" s="11">
        <v>32</v>
      </c>
      <c r="D7869" s="20" t="str">
        <f>L7869</f>
        <v>param_adapter &lt;- "CATGAGATCGGAAGAGCACACGTCTGAACTCCAGTCAC"  #Adapter sequence 4</v>
      </c>
      <c r="F7869" t="s">
        <v>44</v>
      </c>
      <c r="G7869" t="str">
        <f>'1. Input and Output files list'!$E$67</f>
        <v>CATGAGATCGGAAGAGCACACGTCTGAACTCCAGTCAC</v>
      </c>
      <c r="H7869" t="s">
        <v>51</v>
      </c>
      <c r="L7869" t="str">
        <f>CONCATENATE(F7869,G7869,H7869)</f>
        <v>param_adapter &lt;- "CATGAGATCGGAAGAGCACACGTCTGAACTCCAGTCAC"  #Adapter sequence 4</v>
      </c>
    </row>
    <row r="7870" spans="1:12" x14ac:dyDescent="0.15">
      <c r="A7870" s="15">
        <v>7869</v>
      </c>
      <c r="B7870" s="11">
        <v>179</v>
      </c>
      <c r="C7870" s="11">
        <v>33</v>
      </c>
      <c r="D7870" s="20" t="s">
        <v>31</v>
      </c>
    </row>
    <row r="7871" spans="1:12" x14ac:dyDescent="0.15">
      <c r="A7871" s="15">
        <v>7870</v>
      </c>
      <c r="B7871" s="11">
        <v>179</v>
      </c>
      <c r="C7871" s="11">
        <v>34</v>
      </c>
      <c r="D7871" s="20" t="s">
        <v>32</v>
      </c>
    </row>
    <row r="7872" spans="1:12" x14ac:dyDescent="0.15">
      <c r="A7872" s="15">
        <v>7871</v>
      </c>
      <c r="B7872" s="11">
        <v>179</v>
      </c>
      <c r="C7872" s="11">
        <v>35</v>
      </c>
      <c r="D7872" s="20" t="str">
        <f>L7872</f>
        <v>write.csv(res, "C:/NGS/save/.fastq.csv")</v>
      </c>
      <c r="F7872" t="s">
        <v>35</v>
      </c>
      <c r="G7872" t="str">
        <f>'1. Input and Output files list'!$E$6</f>
        <v>C:/NGS/save/</v>
      </c>
      <c r="H7872" t="str">
        <f>'1. Input and Output files list'!$I$436</f>
        <v>.fastq</v>
      </c>
      <c r="I7872" t="s">
        <v>34</v>
      </c>
      <c r="J7872" s="15"/>
      <c r="L7872" t="str">
        <f>CONCATENATE(F7872,G7872,H7872,I7872)</f>
        <v>write.csv(res, "C:/NGS/save/.fastq.csv")</v>
      </c>
    </row>
    <row r="7873" spans="1:20" x14ac:dyDescent="0.15">
      <c r="A7873" s="15">
        <v>7872</v>
      </c>
      <c r="B7873" s="11">
        <v>179</v>
      </c>
      <c r="C7873" s="11">
        <v>36</v>
      </c>
      <c r="D7873" s="20" t="str">
        <f>L7873</f>
        <v>system.time(fastq &lt;- fread("C:/NGS/save/AdapterTrim_.fastq", header=F, sep="\t", na.strings="NA", strip.white=TRUE, verbose=TRUE))</v>
      </c>
      <c r="F7873" t="s">
        <v>92</v>
      </c>
      <c r="G7873" t="str">
        <f>'1. Input and Output files list'!$E$6</f>
        <v>C:/NGS/save/</v>
      </c>
      <c r="H7873" t="s">
        <v>38</v>
      </c>
      <c r="I7873" t="str">
        <f>'1. Input and Output files list'!$I$436</f>
        <v>.fastq</v>
      </c>
      <c r="J7873" t="s">
        <v>20</v>
      </c>
      <c r="L7873" t="str">
        <f>CONCATENATE(F7873,G7873,H7873,I7873,J7873)</f>
        <v>system.time(fastq &lt;- fread("C:/NGS/save/AdapterTrim_.fastq", header=F, sep="\t", na.strings="NA", strip.white=TRUE, verbose=TRUE))</v>
      </c>
    </row>
    <row r="7874" spans="1:20" x14ac:dyDescent="0.15">
      <c r="A7874" s="15">
        <v>7873</v>
      </c>
      <c r="B7874" s="11">
        <v>179</v>
      </c>
      <c r="C7874" s="11">
        <v>37</v>
      </c>
      <c r="D7874" s="20" t="str">
        <f>T7874</f>
        <v>file.remove("C:/NGS/save/AdapterTrim_.fastq","C:/NGS/save/F2_Adap-0.fastq","C:/NGS/save/F2_Adap-1.fastq","C:/NGS/save/F2_Adap-2.fastq","C:/NGS/save/F2_Adap-3.fastq")</v>
      </c>
      <c r="F7874" s="15" t="s">
        <v>11</v>
      </c>
      <c r="G7874" t="str">
        <f>'1. Input and Output files list'!$E$6</f>
        <v>C:/NGS/save/</v>
      </c>
      <c r="H7874" s="15" t="s">
        <v>38</v>
      </c>
      <c r="I7874" s="15" t="str">
        <f>'1. Input and Output files list'!$I$436</f>
        <v>.fastq</v>
      </c>
      <c r="J7874" t="s">
        <v>852</v>
      </c>
      <c r="K7874" t="str">
        <f>'1. Input and Output files list'!$E$6</f>
        <v>C:/NGS/save/</v>
      </c>
      <c r="L7874" t="s">
        <v>851</v>
      </c>
      <c r="M7874" t="str">
        <f>'1. Input and Output files list'!$E$6</f>
        <v>C:/NGS/save/</v>
      </c>
      <c r="N7874" t="s">
        <v>89</v>
      </c>
      <c r="O7874" t="str">
        <f>'1. Input and Output files list'!$E$6</f>
        <v>C:/NGS/save/</v>
      </c>
      <c r="P7874" t="s">
        <v>90</v>
      </c>
      <c r="Q7874" t="str">
        <f>'1. Input and Output files list'!$E$6</f>
        <v>C:/NGS/save/</v>
      </c>
      <c r="R7874" t="s">
        <v>91</v>
      </c>
      <c r="T7874" t="str">
        <f>CONCATENATE(F7874,G7874,H7874,I7874,J7874,K7874,L7874,M7874,N7874,O7874,P7874,Q7874,R7874)</f>
        <v>file.remove("C:/NGS/save/AdapterTrim_.fastq","C:/NGS/save/F2_Adap-0.fastq","C:/NGS/save/F2_Adap-1.fastq","C:/NGS/save/F2_Adap-2.fastq","C:/NGS/save/F2_Adap-3.fastq")</v>
      </c>
    </row>
    <row r="7875" spans="1:20" x14ac:dyDescent="0.15">
      <c r="A7875" s="15">
        <v>7874</v>
      </c>
      <c r="B7875" s="11">
        <v>179</v>
      </c>
      <c r="C7875" s="11">
        <v>38</v>
      </c>
      <c r="D7875" s="20" t="s">
        <v>93</v>
      </c>
    </row>
    <row r="7876" spans="1:20" x14ac:dyDescent="0.15">
      <c r="A7876" s="15">
        <v>7875</v>
      </c>
      <c r="B7876" s="11">
        <v>179</v>
      </c>
      <c r="C7876" s="11">
        <v>39</v>
      </c>
      <c r="D7876" s="20" t="s">
        <v>2</v>
      </c>
      <c r="J7876" s="15"/>
    </row>
    <row r="7877" spans="1:20" x14ac:dyDescent="0.15">
      <c r="A7877" s="15">
        <v>7876</v>
      </c>
      <c r="B7877" s="11">
        <v>179</v>
      </c>
      <c r="C7877" s="11">
        <v>40</v>
      </c>
      <c r="D7877" s="20" t="str">
        <f>K7877</f>
        <v>system.time(write.csv(RADtag, file="C:/NGS/save/.tagcount", row.names = F))</v>
      </c>
      <c r="F7877" t="s">
        <v>164</v>
      </c>
      <c r="G7877" t="str">
        <f>'1. Input and Output files list'!$E$6</f>
        <v>C:/NGS/save/</v>
      </c>
      <c r="H7877" t="str">
        <f>'1. Input and Output files list'!$J$436</f>
        <v>.tagcount</v>
      </c>
      <c r="I7877" t="s">
        <v>210</v>
      </c>
      <c r="K7877" t="str">
        <f>CONCATENATE(F7877,G7877,H7877,I7877)</f>
        <v>system.time(write.csv(RADtag, file="C:/NGS/save/.tagcount", row.names = F))</v>
      </c>
    </row>
    <row r="7878" spans="1:20" x14ac:dyDescent="0.15">
      <c r="A7878" s="15">
        <v>7877</v>
      </c>
      <c r="B7878" s="11">
        <v>179</v>
      </c>
      <c r="C7878" s="11">
        <v>41</v>
      </c>
      <c r="D7878" s="20" t="str">
        <f>L7878</f>
        <v>file.remove("C:/NGS/save/.fastq")</v>
      </c>
      <c r="F7878" t="s">
        <v>97</v>
      </c>
      <c r="G7878" t="s">
        <v>13</v>
      </c>
      <c r="H7878" t="str">
        <f>'1. Input and Output files list'!$E$6</f>
        <v>C:/NGS/save/</v>
      </c>
      <c r="I7878" t="str">
        <f>'1. Input and Output files list'!$I$436</f>
        <v>.fastq</v>
      </c>
      <c r="J7878" s="7" t="s">
        <v>16</v>
      </c>
      <c r="K7878" t="s">
        <v>52</v>
      </c>
      <c r="L7878" t="str">
        <f>CONCATENATE(F7878,G7878,H7878,I7878,J7878,K7878)</f>
        <v>file.remove("C:/NGS/save/.fastq")</v>
      </c>
    </row>
    <row r="7879" spans="1:20" x14ac:dyDescent="0.15">
      <c r="A7879" s="15">
        <v>7878</v>
      </c>
      <c r="B7879" s="11">
        <v>179</v>
      </c>
      <c r="C7879" s="11">
        <v>42</v>
      </c>
      <c r="D7879" s="20" t="s">
        <v>170</v>
      </c>
    </row>
    <row r="7880" spans="1:20" x14ac:dyDescent="0.15">
      <c r="A7880" s="15">
        <v>7879</v>
      </c>
      <c r="B7880" s="11">
        <v>179</v>
      </c>
      <c r="C7880" s="11">
        <v>43</v>
      </c>
      <c r="D7880" s="20" t="str">
        <f>L7880</f>
        <v>system.time(write.csv(RAD_1over, file="C:/NGS/save/.tagcount1over", row.names = F))</v>
      </c>
      <c r="F7880" s="10" t="s">
        <v>171</v>
      </c>
      <c r="G7880" t="str">
        <f>'1. Input and Output files list'!$E$6</f>
        <v>C:/NGS/save/</v>
      </c>
      <c r="H7880" s="10" t="str">
        <f>'1. Input and Output files list'!$K$436</f>
        <v>.tagcount1over</v>
      </c>
      <c r="I7880" s="10" t="s">
        <v>210</v>
      </c>
      <c r="L7880" t="str">
        <f>CONCATENATE(F7880,G7880,H7880,I7880)</f>
        <v>system.time(write.csv(RAD_1over, file="C:/NGS/save/.tagcount1over", row.names = F))</v>
      </c>
    </row>
    <row r="7881" spans="1:20" x14ac:dyDescent="0.15">
      <c r="A7881" s="15">
        <v>7880</v>
      </c>
      <c r="B7881" s="11">
        <v>179</v>
      </c>
      <c r="C7881" s="11">
        <v>44</v>
      </c>
      <c r="D7881" s="20" t="s">
        <v>1073</v>
      </c>
    </row>
    <row r="7882" spans="1:20" x14ac:dyDescent="0.15">
      <c r="A7882" s="15">
        <v>7881</v>
      </c>
      <c r="B7882" s="11">
        <v>180</v>
      </c>
      <c r="C7882" s="11">
        <v>1</v>
      </c>
      <c r="D7882" s="20" t="str">
        <f>L7882</f>
        <v>in_f &lt;- c("0", "0")</v>
      </c>
      <c r="F7882" t="s">
        <v>3</v>
      </c>
      <c r="G7882">
        <f>'1. Input and Output files list'!$E$438</f>
        <v>0</v>
      </c>
      <c r="H7882" t="s">
        <v>10</v>
      </c>
      <c r="I7882">
        <f>'1. Input and Output files list'!$E$439</f>
        <v>0</v>
      </c>
      <c r="J7882" t="s">
        <v>4</v>
      </c>
      <c r="L7882" t="str">
        <f>CONCATENATE(F7882,G7882,H7882,I7882,J7882)</f>
        <v>in_f &lt;- c("0", "0")</v>
      </c>
    </row>
    <row r="7883" spans="1:20" x14ac:dyDescent="0.15">
      <c r="A7883" s="15">
        <v>7882</v>
      </c>
      <c r="B7883" s="11">
        <v>180</v>
      </c>
      <c r="C7883" s="11">
        <v>2</v>
      </c>
      <c r="D7883" s="20" t="str">
        <f>L7883</f>
        <v>out_f &lt;- "C:/NGS/save/.fastq"</v>
      </c>
      <c r="F7883" t="s">
        <v>95</v>
      </c>
      <c r="G7883" t="s">
        <v>13</v>
      </c>
      <c r="H7883" t="str">
        <f>'1. Input and Output files list'!$E$6</f>
        <v>C:/NGS/save/</v>
      </c>
      <c r="I7883" t="str">
        <f>'1. Input and Output files list'!$I$438</f>
        <v>.fastq</v>
      </c>
      <c r="J7883" s="7" t="s">
        <v>16</v>
      </c>
      <c r="L7883" t="str">
        <f>CONCATENATE(F7883,G7883,H7883,I7883,J7883)</f>
        <v>out_f &lt;- "C:/NGS/save/.fastq"</v>
      </c>
    </row>
    <row r="7884" spans="1:20" x14ac:dyDescent="0.15">
      <c r="A7884" s="15">
        <v>7883</v>
      </c>
      <c r="B7884" s="11">
        <v>180</v>
      </c>
      <c r="C7884" s="11">
        <v>3</v>
      </c>
      <c r="D7884" s="20" t="str">
        <f>L7884</f>
        <v>param_trim &lt;- 0</v>
      </c>
      <c r="F7884" t="s">
        <v>163</v>
      </c>
      <c r="G7884">
        <f>'1. Input and Output files list'!$H$438</f>
        <v>0</v>
      </c>
      <c r="L7884" t="str">
        <f>CONCATENATE(F7884,G7884)</f>
        <v>param_trim &lt;- 0</v>
      </c>
    </row>
    <row r="7885" spans="1:20" x14ac:dyDescent="0.15">
      <c r="A7885" s="15">
        <v>7884</v>
      </c>
      <c r="B7885" s="11">
        <v>180</v>
      </c>
      <c r="C7885" s="11">
        <v>4</v>
      </c>
      <c r="D7885" s="20" t="s">
        <v>21</v>
      </c>
    </row>
    <row r="7886" spans="1:20" x14ac:dyDescent="0.15">
      <c r="A7886" s="15">
        <v>7885</v>
      </c>
      <c r="B7886" s="11">
        <v>180</v>
      </c>
      <c r="C7886" s="11">
        <v>5</v>
      </c>
      <c r="D7886" s="20" t="s">
        <v>22</v>
      </c>
    </row>
    <row r="7887" spans="1:20" x14ac:dyDescent="0.15">
      <c r="A7887" s="15">
        <v>7886</v>
      </c>
      <c r="B7887" s="11">
        <v>180</v>
      </c>
      <c r="C7887" s="11">
        <v>6</v>
      </c>
      <c r="D7887" s="20" t="s">
        <v>23</v>
      </c>
      <c r="H7887" s="15"/>
      <c r="I7887" s="15"/>
    </row>
    <row r="7888" spans="1:20" x14ac:dyDescent="0.15">
      <c r="A7888" s="15">
        <v>7887</v>
      </c>
      <c r="B7888" s="11">
        <v>180</v>
      </c>
      <c r="C7888" s="11">
        <v>7</v>
      </c>
      <c r="D7888" s="20" t="str">
        <f>L7888</f>
        <v>hoge1 &lt;- DNAStringSet(sread(fastq), start=1, end=hoge)</v>
      </c>
      <c r="F7888" t="s">
        <v>166</v>
      </c>
      <c r="G7888">
        <f>'1. Input and Output files list'!$G$438+1</f>
        <v>1</v>
      </c>
      <c r="H7888" t="s">
        <v>26</v>
      </c>
      <c r="L7888" t="str">
        <f>CONCATENATE(F7888,G7888,H7888)</f>
        <v>hoge1 &lt;- DNAStringSet(sread(fastq), start=1, end=hoge)</v>
      </c>
    </row>
    <row r="7889" spans="1:18" x14ac:dyDescent="0.15">
      <c r="A7889" s="15">
        <v>7888</v>
      </c>
      <c r="B7889" s="11">
        <v>180</v>
      </c>
      <c r="C7889" s="11">
        <v>8</v>
      </c>
      <c r="D7889" s="20" t="str">
        <f>L7889</f>
        <v>hoge2 &lt;- BStringSet(quality(quality(fastq)), start=1, end=hoge)</v>
      </c>
      <c r="F7889" t="s">
        <v>167</v>
      </c>
      <c r="G7889">
        <f>'1. Input and Output files list'!$G$438+1</f>
        <v>1</v>
      </c>
      <c r="H7889" t="s">
        <v>26</v>
      </c>
      <c r="L7889" t="str">
        <f>CONCATENATE(F7889,G7889,H7889)</f>
        <v>hoge2 &lt;- BStringSet(quality(quality(fastq)), start=1, end=hoge)</v>
      </c>
    </row>
    <row r="7890" spans="1:18" x14ac:dyDescent="0.15">
      <c r="A7890" s="15">
        <v>7889</v>
      </c>
      <c r="B7890" s="11">
        <v>180</v>
      </c>
      <c r="C7890" s="11">
        <v>9</v>
      </c>
      <c r="D7890" s="20" t="s">
        <v>24</v>
      </c>
    </row>
    <row r="7891" spans="1:18" x14ac:dyDescent="0.15">
      <c r="A7891" s="15">
        <v>7890</v>
      </c>
      <c r="B7891" s="11">
        <v>180</v>
      </c>
      <c r="C7891" s="11">
        <v>10</v>
      </c>
      <c r="D7891" s="20" t="s">
        <v>96</v>
      </c>
    </row>
    <row r="7892" spans="1:18" x14ac:dyDescent="0.15">
      <c r="A7892" s="15">
        <v>7891</v>
      </c>
      <c r="B7892" s="11">
        <v>180</v>
      </c>
      <c r="C7892" s="11">
        <v>11</v>
      </c>
      <c r="D7892" s="53" t="str">
        <f>R7892</f>
        <v>param1 &lt;- 35</v>
      </c>
      <c r="F7892" t="s">
        <v>843</v>
      </c>
      <c r="G7892">
        <f>'1. Input and Output files list'!$E$32</f>
        <v>35</v>
      </c>
      <c r="J7892" s="15"/>
      <c r="R7892" t="str">
        <f>CONCATENATE(F7892,G7892,H7892)</f>
        <v>param1 &lt;- 35</v>
      </c>
    </row>
    <row r="7893" spans="1:18" x14ac:dyDescent="0.15">
      <c r="A7893" s="15">
        <v>7892</v>
      </c>
      <c r="B7893" s="11">
        <v>180</v>
      </c>
      <c r="C7893" s="11">
        <v>12</v>
      </c>
      <c r="D7893" s="53" t="str">
        <f>R7893</f>
        <v>param2 &lt;- 0.1</v>
      </c>
      <c r="F7893" t="s">
        <v>844</v>
      </c>
      <c r="G7893">
        <f>'1. Input and Output files list'!$E$34</f>
        <v>0.1</v>
      </c>
      <c r="R7893" t="str">
        <f>CONCATENATE(F7893,G7893,H7893)</f>
        <v>param2 &lt;- 0.1</v>
      </c>
    </row>
    <row r="7894" spans="1:18" x14ac:dyDescent="0.15">
      <c r="A7894" s="15">
        <v>7893</v>
      </c>
      <c r="B7894" s="11">
        <v>180</v>
      </c>
      <c r="C7894" s="11">
        <v>13</v>
      </c>
      <c r="D7894" s="53" t="str">
        <f>R7894</f>
        <v>fastq &lt;- readFastq("C:/NGS/save/.fastq")</v>
      </c>
      <c r="F7894" s="15" t="s">
        <v>845</v>
      </c>
      <c r="G7894" s="15" t="str">
        <f>'1. Input and Output files list'!$E$6</f>
        <v>C:/NGS/save/</v>
      </c>
      <c r="H7894" s="5" t="str">
        <f>'1. Input and Output files list'!$I$438</f>
        <v>.fastq</v>
      </c>
      <c r="I7894" t="s">
        <v>4</v>
      </c>
      <c r="J7894">
        <v>180</v>
      </c>
      <c r="R7894" t="str">
        <f>CONCATENATE(F7894,G7894,H7894,I7894)</f>
        <v>fastq &lt;- readFastq("C:/NGS/save/.fastq")</v>
      </c>
    </row>
    <row r="7895" spans="1:18" x14ac:dyDescent="0.15">
      <c r="A7895" s="15">
        <v>7894</v>
      </c>
      <c r="B7895" s="11">
        <v>180</v>
      </c>
      <c r="C7895" s="11">
        <v>14</v>
      </c>
      <c r="D7895" s="53" t="s">
        <v>840</v>
      </c>
    </row>
    <row r="7896" spans="1:18" x14ac:dyDescent="0.15">
      <c r="A7896" s="15">
        <v>7895</v>
      </c>
      <c r="B7896" s="11">
        <v>180</v>
      </c>
      <c r="C7896" s="11">
        <v>15</v>
      </c>
      <c r="D7896" s="53" t="s">
        <v>841</v>
      </c>
    </row>
    <row r="7897" spans="1:18" x14ac:dyDescent="0.15">
      <c r="A7897" s="15">
        <v>7896</v>
      </c>
      <c r="B7897" s="11">
        <v>180</v>
      </c>
      <c r="C7897" s="11">
        <v>16</v>
      </c>
      <c r="D7897" s="53" t="s">
        <v>842</v>
      </c>
    </row>
    <row r="7898" spans="1:18" x14ac:dyDescent="0.15">
      <c r="A7898" s="15">
        <v>7897</v>
      </c>
      <c r="B7898" s="11">
        <v>180</v>
      </c>
      <c r="C7898" s="11">
        <v>17</v>
      </c>
      <c r="D7898" s="20" t="str">
        <f>L7898</f>
        <v xml:space="preserve">writeFastq(fastq, "C:/NGS/save/F2_Adap-0.fastq", compress=F)   </v>
      </c>
      <c r="F7898" s="15" t="s">
        <v>847</v>
      </c>
      <c r="G7898" t="str">
        <f>'1. Input and Output files list'!$E$6</f>
        <v>C:/NGS/save/</v>
      </c>
      <c r="H7898" s="15" t="s">
        <v>850</v>
      </c>
      <c r="L7898" t="str">
        <f>CONCATENATE(F7898,G7898,H7898,I7898,J7898)</f>
        <v xml:space="preserve">writeFastq(fastq, "C:/NGS/save/F2_Adap-0.fastq", compress=F)   </v>
      </c>
    </row>
    <row r="7899" spans="1:18" x14ac:dyDescent="0.15">
      <c r="A7899" s="15">
        <v>7898</v>
      </c>
      <c r="B7899" s="11">
        <v>180</v>
      </c>
      <c r="C7899" s="11">
        <v>18</v>
      </c>
      <c r="D7899" s="20" t="str">
        <f>L7899</f>
        <v>in_f &lt;- "C:/NGS/save/F2_Adap-0.fastq"</v>
      </c>
      <c r="F7899" t="s">
        <v>14</v>
      </c>
      <c r="G7899" t="s">
        <v>13</v>
      </c>
      <c r="H7899" t="str">
        <f>'1. Input and Output files list'!$E$6</f>
        <v>C:/NGS/save/</v>
      </c>
      <c r="I7899" t="s">
        <v>849</v>
      </c>
      <c r="J7899" s="7"/>
      <c r="L7899" t="str">
        <f>CONCATENATE(F7899,G7899,H7899,I7899,J7899)</f>
        <v>in_f &lt;- "C:/NGS/save/F2_Adap-0.fastq"</v>
      </c>
    </row>
    <row r="7900" spans="1:18" x14ac:dyDescent="0.15">
      <c r="A7900" s="15">
        <v>7899</v>
      </c>
      <c r="B7900" s="11">
        <v>180</v>
      </c>
      <c r="C7900" s="11">
        <v>19</v>
      </c>
      <c r="D7900" s="20" t="str">
        <f>L7900</f>
        <v>out_f &lt;- "C:/NGS/save/F2_Adap-1.fastq"</v>
      </c>
      <c r="F7900" t="s">
        <v>15</v>
      </c>
      <c r="G7900" t="str">
        <f>'1. Input and Output files list'!$E$6</f>
        <v>C:/NGS/save/</v>
      </c>
      <c r="H7900" t="s">
        <v>86</v>
      </c>
      <c r="L7900" t="str">
        <f>CONCATENATE(F7900,G7900,H7900)</f>
        <v>out_f &lt;- "C:/NGS/save/F2_Adap-1.fastq"</v>
      </c>
    </row>
    <row r="7901" spans="1:18" x14ac:dyDescent="0.15">
      <c r="A7901" s="15">
        <v>7900</v>
      </c>
      <c r="B7901" s="11">
        <v>180</v>
      </c>
      <c r="C7901" s="11">
        <v>20</v>
      </c>
      <c r="D7901" s="20" t="str">
        <f>L7901</f>
        <v>param_adapter &lt;- "CATGAGATCGGAAGAGCGTCGTGTAGGGAAAGAGTGT"  #Adapter sequence 1</v>
      </c>
      <c r="F7901" s="11" t="s">
        <v>44</v>
      </c>
      <c r="G7901" s="11" t="str">
        <f>'1. Input and Output files list'!$E$64</f>
        <v>CATGAGATCGGAAGAGCGTCGTGTAGGGAAAGAGTGT</v>
      </c>
      <c r="H7901" s="11" t="s">
        <v>46</v>
      </c>
      <c r="L7901" t="str">
        <f>CONCATENATE(F7901,G7901,H7901)</f>
        <v>param_adapter &lt;- "CATGAGATCGGAAGAGCGTCGTGTAGGGAAAGAGTGT"  #Adapter sequence 1</v>
      </c>
    </row>
    <row r="7902" spans="1:18" x14ac:dyDescent="0.15">
      <c r="A7902" s="15">
        <v>7901</v>
      </c>
      <c r="B7902" s="11">
        <v>180</v>
      </c>
      <c r="C7902" s="11">
        <v>21</v>
      </c>
      <c r="D7902" s="20" t="s">
        <v>28</v>
      </c>
    </row>
    <row r="7903" spans="1:18" x14ac:dyDescent="0.15">
      <c r="A7903" s="15">
        <v>7902</v>
      </c>
      <c r="B7903" s="11">
        <v>180</v>
      </c>
      <c r="C7903" s="11">
        <v>22</v>
      </c>
      <c r="D7903" s="20" t="str">
        <f>L7903</f>
        <v>in_f &lt;- "C:/NGS/save/F2_Adap-1.fastq"</v>
      </c>
      <c r="F7903" t="s">
        <v>12</v>
      </c>
      <c r="G7903" t="str">
        <f>'1. Input and Output files list'!$E$6</f>
        <v>C:/NGS/save/</v>
      </c>
      <c r="H7903" t="s">
        <v>86</v>
      </c>
      <c r="L7903" t="str">
        <f>CONCATENATE(F7903,G7903,H7903)</f>
        <v>in_f &lt;- "C:/NGS/save/F2_Adap-1.fastq"</v>
      </c>
    </row>
    <row r="7904" spans="1:18" x14ac:dyDescent="0.15">
      <c r="A7904" s="15">
        <v>7903</v>
      </c>
      <c r="B7904" s="11">
        <v>180</v>
      </c>
      <c r="C7904" s="11">
        <v>23</v>
      </c>
      <c r="D7904" s="20" t="str">
        <f>L7904</f>
        <v>out_f &lt;- "C:/NGS/save/F2_Adap-2.fastq"</v>
      </c>
      <c r="F7904" t="s">
        <v>15</v>
      </c>
      <c r="G7904" t="str">
        <f>'1. Input and Output files list'!$E$6</f>
        <v>C:/NGS/save/</v>
      </c>
      <c r="H7904" t="s">
        <v>87</v>
      </c>
      <c r="L7904" t="str">
        <f>CONCATENATE(F7904,G7904,H7904)</f>
        <v>out_f &lt;- "C:/NGS/save/F2_Adap-2.fastq"</v>
      </c>
    </row>
    <row r="7905" spans="1:20" x14ac:dyDescent="0.15">
      <c r="A7905" s="15">
        <v>7904</v>
      </c>
      <c r="B7905" s="11">
        <v>180</v>
      </c>
      <c r="C7905" s="11">
        <v>24</v>
      </c>
      <c r="D7905" s="20" t="str">
        <f>L7905</f>
        <v>param_adapter &lt;- "TAAGATCGGAAGAGCACACGTCTGAACTCCAGTCAC"  #Adapter sequence 2</v>
      </c>
      <c r="F7905" s="11" t="s">
        <v>44</v>
      </c>
      <c r="G7905" t="str">
        <f>'1. Input and Output files list'!$E$65</f>
        <v>TAAGATCGGAAGAGCACACGTCTGAACTCCAGTCAC</v>
      </c>
      <c r="H7905" s="11" t="s">
        <v>47</v>
      </c>
      <c r="L7905" t="str">
        <f>CONCATENATE(F7905,G7905,H7905)</f>
        <v>param_adapter &lt;- "TAAGATCGGAAGAGCACACGTCTGAACTCCAGTCAC"  #Adapter sequence 2</v>
      </c>
    </row>
    <row r="7906" spans="1:20" x14ac:dyDescent="0.15">
      <c r="A7906" s="15">
        <v>7905</v>
      </c>
      <c r="B7906" s="11">
        <v>180</v>
      </c>
      <c r="C7906" s="11">
        <v>25</v>
      </c>
      <c r="D7906" s="20" t="s">
        <v>29</v>
      </c>
    </row>
    <row r="7907" spans="1:20" x14ac:dyDescent="0.15">
      <c r="A7907" s="15">
        <v>7906</v>
      </c>
      <c r="B7907" s="11">
        <v>180</v>
      </c>
      <c r="C7907" s="11">
        <v>26</v>
      </c>
      <c r="D7907" s="20" t="str">
        <f>L7907</f>
        <v>in_f &lt;- "C:/NGS/save/F2_Adap-2.fastq"</v>
      </c>
      <c r="F7907" t="s">
        <v>12</v>
      </c>
      <c r="G7907" t="str">
        <f>'1. Input and Output files list'!$E$6</f>
        <v>C:/NGS/save/</v>
      </c>
      <c r="H7907" t="s">
        <v>87</v>
      </c>
      <c r="L7907" t="str">
        <f>CONCATENATE(F7907,G7907,H7907)</f>
        <v>in_f &lt;- "C:/NGS/save/F2_Adap-2.fastq"</v>
      </c>
    </row>
    <row r="7908" spans="1:20" x14ac:dyDescent="0.15">
      <c r="A7908" s="15">
        <v>7907</v>
      </c>
      <c r="B7908" s="11">
        <v>180</v>
      </c>
      <c r="C7908" s="11">
        <v>27</v>
      </c>
      <c r="D7908" s="20" t="str">
        <f>L7908</f>
        <v>out_f &lt;- "C:/NGS/save/F2_Adap-3.fastq"</v>
      </c>
      <c r="F7908" t="s">
        <v>15</v>
      </c>
      <c r="G7908" t="str">
        <f>'1. Input and Output files list'!$E$6</f>
        <v>C:/NGS/save/</v>
      </c>
      <c r="H7908" t="s">
        <v>88</v>
      </c>
      <c r="L7908" t="str">
        <f>CONCATENATE(F7908,G7908,H7908)</f>
        <v>out_f &lt;- "C:/NGS/save/F2_Adap-3.fastq"</v>
      </c>
    </row>
    <row r="7909" spans="1:20" x14ac:dyDescent="0.15">
      <c r="A7909" s="15">
        <v>7908</v>
      </c>
      <c r="B7909" s="11">
        <v>180</v>
      </c>
      <c r="C7909" s="11">
        <v>28</v>
      </c>
      <c r="D7909" s="20" t="str">
        <f>L7909</f>
        <v>param_adapter &lt;- "TAAGATCGGAAGAGCGTCGTGTAGGGAAAGAGTGT"  #Adapter sequence 3</v>
      </c>
      <c r="F7909" t="s">
        <v>44</v>
      </c>
      <c r="G7909" t="str">
        <f>'1. Input and Output files list'!$E$66</f>
        <v>TAAGATCGGAAGAGCGTCGTGTAGGGAAAGAGTGT</v>
      </c>
      <c r="H7909" t="s">
        <v>49</v>
      </c>
      <c r="L7909" t="str">
        <f>CONCATENATE(F7909,G7909,H7909)</f>
        <v>param_adapter &lt;- "TAAGATCGGAAGAGCGTCGTGTAGGGAAAGAGTGT"  #Adapter sequence 3</v>
      </c>
    </row>
    <row r="7910" spans="1:20" x14ac:dyDescent="0.15">
      <c r="A7910" s="15">
        <v>7909</v>
      </c>
      <c r="B7910" s="11">
        <v>180</v>
      </c>
      <c r="C7910" s="11">
        <v>29</v>
      </c>
      <c r="D7910" s="20" t="s">
        <v>30</v>
      </c>
    </row>
    <row r="7911" spans="1:20" x14ac:dyDescent="0.15">
      <c r="A7911" s="15">
        <v>7910</v>
      </c>
      <c r="B7911" s="11">
        <v>180</v>
      </c>
      <c r="C7911" s="11">
        <v>30</v>
      </c>
      <c r="D7911" s="20" t="str">
        <f>L7911</f>
        <v>in_f &lt;- "C:/NGS/save/F2_Adap-3.fastq"</v>
      </c>
      <c r="F7911" t="s">
        <v>12</v>
      </c>
      <c r="G7911" t="str">
        <f>'1. Input and Output files list'!$E$6</f>
        <v>C:/NGS/save/</v>
      </c>
      <c r="H7911" t="s">
        <v>88</v>
      </c>
      <c r="L7911" t="str">
        <f>CONCATENATE(F7911,G7911,H7911)</f>
        <v>in_f &lt;- "C:/NGS/save/F2_Adap-3.fastq"</v>
      </c>
    </row>
    <row r="7912" spans="1:20" x14ac:dyDescent="0.15">
      <c r="A7912" s="15">
        <v>7911</v>
      </c>
      <c r="B7912" s="11">
        <v>180</v>
      </c>
      <c r="C7912" s="11">
        <v>31</v>
      </c>
      <c r="D7912" s="20" t="str">
        <f>L7912</f>
        <v>out_f &lt;- "C:/NGS/save/AdapterTrim_.fastq"</v>
      </c>
      <c r="F7912" t="s">
        <v>36</v>
      </c>
      <c r="G7912" t="str">
        <f>'1. Input and Output files list'!$E$6</f>
        <v>C:/NGS/save/</v>
      </c>
      <c r="H7912" t="s">
        <v>38</v>
      </c>
      <c r="I7912" t="str">
        <f>'1. Input and Output files list'!$I$438</f>
        <v>.fastq</v>
      </c>
      <c r="J7912" t="s">
        <v>16</v>
      </c>
      <c r="L7912" t="str">
        <f>CONCATENATE(F7912,G7912,H7912,I7912,J7912)</f>
        <v>out_f &lt;- "C:/NGS/save/AdapterTrim_.fastq"</v>
      </c>
    </row>
    <row r="7913" spans="1:20" x14ac:dyDescent="0.15">
      <c r="A7913" s="15">
        <v>7912</v>
      </c>
      <c r="B7913" s="11">
        <v>180</v>
      </c>
      <c r="C7913" s="11">
        <v>32</v>
      </c>
      <c r="D7913" s="20" t="str">
        <f>L7913</f>
        <v>param_adapter &lt;- "CATGAGATCGGAAGAGCACACGTCTGAACTCCAGTCAC"  #Adapter sequence 4</v>
      </c>
      <c r="F7913" t="s">
        <v>44</v>
      </c>
      <c r="G7913" t="str">
        <f>'1. Input and Output files list'!$E$67</f>
        <v>CATGAGATCGGAAGAGCACACGTCTGAACTCCAGTCAC</v>
      </c>
      <c r="H7913" t="s">
        <v>51</v>
      </c>
      <c r="L7913" t="str">
        <f>CONCATENATE(F7913,G7913,H7913)</f>
        <v>param_adapter &lt;- "CATGAGATCGGAAGAGCACACGTCTGAACTCCAGTCAC"  #Adapter sequence 4</v>
      </c>
    </row>
    <row r="7914" spans="1:20" x14ac:dyDescent="0.15">
      <c r="A7914" s="15">
        <v>7913</v>
      </c>
      <c r="B7914" s="11">
        <v>180</v>
      </c>
      <c r="C7914" s="11">
        <v>33</v>
      </c>
      <c r="D7914" s="20" t="s">
        <v>31</v>
      </c>
    </row>
    <row r="7915" spans="1:20" x14ac:dyDescent="0.15">
      <c r="A7915" s="15">
        <v>7914</v>
      </c>
      <c r="B7915" s="11">
        <v>180</v>
      </c>
      <c r="C7915" s="11">
        <v>34</v>
      </c>
      <c r="D7915" s="20" t="s">
        <v>32</v>
      </c>
      <c r="J7915" s="15"/>
    </row>
    <row r="7916" spans="1:20" x14ac:dyDescent="0.15">
      <c r="A7916" s="15">
        <v>7915</v>
      </c>
      <c r="B7916" s="11">
        <v>180</v>
      </c>
      <c r="C7916" s="11">
        <v>35</v>
      </c>
      <c r="D7916" s="20" t="str">
        <f>L7916</f>
        <v>write.csv(res, "C:/NGS/save/.fastq.csv")</v>
      </c>
      <c r="F7916" t="s">
        <v>35</v>
      </c>
      <c r="G7916" t="str">
        <f>'1. Input and Output files list'!$E$6</f>
        <v>C:/NGS/save/</v>
      </c>
      <c r="H7916" t="str">
        <f>'1. Input and Output files list'!$I$438</f>
        <v>.fastq</v>
      </c>
      <c r="I7916" t="s">
        <v>34</v>
      </c>
      <c r="L7916" t="str">
        <f>CONCATENATE(F7916,G7916,H7916,I7916)</f>
        <v>write.csv(res, "C:/NGS/save/.fastq.csv")</v>
      </c>
    </row>
    <row r="7917" spans="1:20" x14ac:dyDescent="0.15">
      <c r="A7917" s="15">
        <v>7916</v>
      </c>
      <c r="B7917" s="11">
        <v>180</v>
      </c>
      <c r="C7917" s="11">
        <v>36</v>
      </c>
      <c r="D7917" s="20" t="str">
        <f>L7917</f>
        <v>system.time(fastq &lt;- fread("C:/NGS/save/AdapterTrim_.fastq", header=F, sep="\t", na.strings="NA", strip.white=TRUE, verbose=TRUE))</v>
      </c>
      <c r="F7917" s="15" t="s">
        <v>92</v>
      </c>
      <c r="G7917" t="str">
        <f>'1. Input and Output files list'!$E$6</f>
        <v>C:/NGS/save/</v>
      </c>
      <c r="H7917" s="15" t="s">
        <v>38</v>
      </c>
      <c r="I7917" s="15" t="str">
        <f>'1. Input and Output files list'!$I$438</f>
        <v>.fastq</v>
      </c>
      <c r="J7917" t="s">
        <v>20</v>
      </c>
      <c r="L7917" t="str">
        <f>CONCATENATE(F7917,G7917,H7917,I7917,J7917)</f>
        <v>system.time(fastq &lt;- fread("C:/NGS/save/AdapterTrim_.fastq", header=F, sep="\t", na.strings="NA", strip.white=TRUE, verbose=TRUE))</v>
      </c>
    </row>
    <row r="7918" spans="1:20" x14ac:dyDescent="0.15">
      <c r="A7918" s="15">
        <v>7917</v>
      </c>
      <c r="B7918" s="11">
        <v>180</v>
      </c>
      <c r="C7918" s="11">
        <v>37</v>
      </c>
      <c r="D7918" s="20" t="str">
        <f>T7918</f>
        <v>file.remove("C:/NGS/save/AdapterTrim_.fastq","C:/NGS/save/F2_Adap-0.fastq","C:/NGS/save/F2_Adap-1.fastq","C:/NGS/save/F2_Adap-2.fastq","C:/NGS/save/F2_Adap-3.fastq")</v>
      </c>
      <c r="F7918" t="s">
        <v>11</v>
      </c>
      <c r="G7918" t="str">
        <f>'1. Input and Output files list'!$E$6</f>
        <v>C:/NGS/save/</v>
      </c>
      <c r="H7918" t="s">
        <v>38</v>
      </c>
      <c r="I7918" t="str">
        <f>'1. Input and Output files list'!$I$438</f>
        <v>.fastq</v>
      </c>
      <c r="J7918" t="s">
        <v>852</v>
      </c>
      <c r="K7918" t="str">
        <f>'1. Input and Output files list'!$E$6</f>
        <v>C:/NGS/save/</v>
      </c>
      <c r="L7918" t="s">
        <v>851</v>
      </c>
      <c r="M7918" t="str">
        <f>'1. Input and Output files list'!$E$6</f>
        <v>C:/NGS/save/</v>
      </c>
      <c r="N7918" t="s">
        <v>89</v>
      </c>
      <c r="O7918" t="str">
        <f>'1. Input and Output files list'!$E$6</f>
        <v>C:/NGS/save/</v>
      </c>
      <c r="P7918" t="s">
        <v>90</v>
      </c>
      <c r="Q7918" t="str">
        <f>'1. Input and Output files list'!$E$6</f>
        <v>C:/NGS/save/</v>
      </c>
      <c r="R7918" t="s">
        <v>91</v>
      </c>
      <c r="T7918" t="str">
        <f>CONCATENATE(F7918,G7918,H7918,I7918,J7918,K7918,L7918,M7918,N7918,O7918,P7918,Q7918,R7918)</f>
        <v>file.remove("C:/NGS/save/AdapterTrim_.fastq","C:/NGS/save/F2_Adap-0.fastq","C:/NGS/save/F2_Adap-1.fastq","C:/NGS/save/F2_Adap-2.fastq","C:/NGS/save/F2_Adap-3.fastq")</v>
      </c>
    </row>
    <row r="7919" spans="1:20" x14ac:dyDescent="0.15">
      <c r="A7919" s="15">
        <v>7918</v>
      </c>
      <c r="B7919" s="11">
        <v>180</v>
      </c>
      <c r="C7919" s="11">
        <v>38</v>
      </c>
      <c r="D7919" s="20" t="s">
        <v>93</v>
      </c>
      <c r="J7919" s="15"/>
    </row>
    <row r="7920" spans="1:20" x14ac:dyDescent="0.15">
      <c r="A7920" s="15">
        <v>7919</v>
      </c>
      <c r="B7920" s="11">
        <v>180</v>
      </c>
      <c r="C7920" s="11">
        <v>39</v>
      </c>
      <c r="D7920" s="20" t="s">
        <v>2</v>
      </c>
    </row>
    <row r="7921" spans="1:18" x14ac:dyDescent="0.15">
      <c r="A7921" s="15">
        <v>7920</v>
      </c>
      <c r="B7921" s="11">
        <v>180</v>
      </c>
      <c r="C7921" s="11">
        <v>40</v>
      </c>
      <c r="D7921" s="20" t="str">
        <f>K7921</f>
        <v>system.time(write.csv(RADtag, file="C:/NGS/save/.tagcount", row.names = F))</v>
      </c>
      <c r="F7921" t="s">
        <v>164</v>
      </c>
      <c r="G7921" t="str">
        <f>'1. Input and Output files list'!$E$6</f>
        <v>C:/NGS/save/</v>
      </c>
      <c r="H7921" t="str">
        <f>'1. Input and Output files list'!$J$438</f>
        <v>.tagcount</v>
      </c>
      <c r="I7921" t="s">
        <v>210</v>
      </c>
      <c r="K7921" t="str">
        <f>CONCATENATE(F7921,G7921,H7921,I7921)</f>
        <v>system.time(write.csv(RADtag, file="C:/NGS/save/.tagcount", row.names = F))</v>
      </c>
    </row>
    <row r="7922" spans="1:18" x14ac:dyDescent="0.15">
      <c r="A7922" s="15">
        <v>7921</v>
      </c>
      <c r="B7922" s="11">
        <v>180</v>
      </c>
      <c r="C7922" s="11">
        <v>41</v>
      </c>
      <c r="D7922" s="20" t="str">
        <f>L7922</f>
        <v>file.remove("C:/NGS/save/.fastq")</v>
      </c>
      <c r="F7922" t="s">
        <v>97</v>
      </c>
      <c r="G7922" t="s">
        <v>13</v>
      </c>
      <c r="H7922" t="str">
        <f>'1. Input and Output files list'!$E$6</f>
        <v>C:/NGS/save/</v>
      </c>
      <c r="I7922" t="str">
        <f>'1. Input and Output files list'!$I$438</f>
        <v>.fastq</v>
      </c>
      <c r="J7922" s="7" t="s">
        <v>16</v>
      </c>
      <c r="K7922" t="s">
        <v>52</v>
      </c>
      <c r="L7922" t="str">
        <f>CONCATENATE(F7922,G7922,H7922,I7922,J7922,K7922)</f>
        <v>file.remove("C:/NGS/save/.fastq")</v>
      </c>
    </row>
    <row r="7923" spans="1:18" x14ac:dyDescent="0.15">
      <c r="A7923" s="15">
        <v>7922</v>
      </c>
      <c r="B7923" s="11">
        <v>180</v>
      </c>
      <c r="C7923" s="11">
        <v>42</v>
      </c>
      <c r="D7923" s="20" t="s">
        <v>170</v>
      </c>
    </row>
    <row r="7924" spans="1:18" x14ac:dyDescent="0.15">
      <c r="A7924" s="15">
        <v>7923</v>
      </c>
      <c r="B7924" s="11">
        <v>180</v>
      </c>
      <c r="C7924" s="11">
        <v>43</v>
      </c>
      <c r="D7924" s="20" t="str">
        <f>L7924</f>
        <v>system.time(write.csv(RAD_1over, file="C:/NGS/save/.tagcount1over", row.names = F))</v>
      </c>
      <c r="F7924" s="10" t="s">
        <v>171</v>
      </c>
      <c r="G7924" t="str">
        <f>'1. Input and Output files list'!$E$6</f>
        <v>C:/NGS/save/</v>
      </c>
      <c r="H7924" s="10" t="str">
        <f>'1. Input and Output files list'!$K$438</f>
        <v>.tagcount1over</v>
      </c>
      <c r="I7924" s="10" t="s">
        <v>210</v>
      </c>
      <c r="L7924" t="str">
        <f>CONCATENATE(F7924,G7924,H7924,I7924)</f>
        <v>system.time(write.csv(RAD_1over, file="C:/NGS/save/.tagcount1over", row.names = F))</v>
      </c>
    </row>
    <row r="7925" spans="1:18" x14ac:dyDescent="0.15">
      <c r="A7925" s="15">
        <v>7924</v>
      </c>
      <c r="B7925" s="11">
        <v>180</v>
      </c>
      <c r="C7925" s="11">
        <v>44</v>
      </c>
      <c r="D7925" s="20" t="s">
        <v>1073</v>
      </c>
    </row>
    <row r="7926" spans="1:18" x14ac:dyDescent="0.15">
      <c r="A7926" s="15">
        <v>7925</v>
      </c>
      <c r="B7926" s="11">
        <v>181</v>
      </c>
      <c r="C7926" s="11">
        <v>1</v>
      </c>
      <c r="D7926" s="20" t="str">
        <f>L7926</f>
        <v>in_f &lt;- c("0", "0")</v>
      </c>
      <c r="F7926" t="s">
        <v>3</v>
      </c>
      <c r="G7926">
        <f>'1. Input and Output files list'!$E$440</f>
        <v>0</v>
      </c>
      <c r="H7926" t="s">
        <v>10</v>
      </c>
      <c r="I7926">
        <f>'1. Input and Output files list'!$E$441</f>
        <v>0</v>
      </c>
      <c r="J7926" t="s">
        <v>4</v>
      </c>
      <c r="L7926" t="str">
        <f>CONCATENATE(F7926,G7926,H7926,I7926,J7926)</f>
        <v>in_f &lt;- c("0", "0")</v>
      </c>
    </row>
    <row r="7927" spans="1:18" x14ac:dyDescent="0.15">
      <c r="A7927" s="15">
        <v>7926</v>
      </c>
      <c r="B7927" s="11">
        <v>181</v>
      </c>
      <c r="C7927" s="11">
        <v>2</v>
      </c>
      <c r="D7927" s="20" t="str">
        <f>L7927</f>
        <v>out_f &lt;- "C:/NGS/save/.fastq"</v>
      </c>
      <c r="F7927" t="s">
        <v>95</v>
      </c>
      <c r="G7927" t="s">
        <v>13</v>
      </c>
      <c r="H7927" t="str">
        <f>'1. Input and Output files list'!$E$6</f>
        <v>C:/NGS/save/</v>
      </c>
      <c r="I7927" t="str">
        <f>'1. Input and Output files list'!$I$440</f>
        <v>.fastq</v>
      </c>
      <c r="J7927" s="7" t="s">
        <v>16</v>
      </c>
      <c r="L7927" t="str">
        <f>CONCATENATE(F7927,G7927,H7927,I7927,J7927)</f>
        <v>out_f &lt;- "C:/NGS/save/.fastq"</v>
      </c>
    </row>
    <row r="7928" spans="1:18" x14ac:dyDescent="0.15">
      <c r="A7928" s="15">
        <v>7927</v>
      </c>
      <c r="B7928" s="11">
        <v>181</v>
      </c>
      <c r="C7928" s="11">
        <v>3</v>
      </c>
      <c r="D7928" s="20" t="str">
        <f>L7928</f>
        <v>param_trim &lt;- 0</v>
      </c>
      <c r="F7928" t="s">
        <v>163</v>
      </c>
      <c r="G7928">
        <f>'1. Input and Output files list'!$H$440</f>
        <v>0</v>
      </c>
      <c r="L7928" t="str">
        <f>CONCATENATE(F7928,G7928)</f>
        <v>param_trim &lt;- 0</v>
      </c>
    </row>
    <row r="7929" spans="1:18" x14ac:dyDescent="0.15">
      <c r="A7929" s="15">
        <v>7928</v>
      </c>
      <c r="B7929" s="11">
        <v>181</v>
      </c>
      <c r="C7929" s="11">
        <v>4</v>
      </c>
      <c r="D7929" s="20" t="s">
        <v>21</v>
      </c>
    </row>
    <row r="7930" spans="1:18" x14ac:dyDescent="0.15">
      <c r="A7930" s="15">
        <v>7929</v>
      </c>
      <c r="B7930" s="11">
        <v>181</v>
      </c>
      <c r="C7930" s="11">
        <v>5</v>
      </c>
      <c r="D7930" s="20" t="s">
        <v>22</v>
      </c>
      <c r="H7930" s="15"/>
      <c r="I7930" s="15"/>
    </row>
    <row r="7931" spans="1:18" x14ac:dyDescent="0.15">
      <c r="A7931" s="15">
        <v>7930</v>
      </c>
      <c r="B7931" s="11">
        <v>181</v>
      </c>
      <c r="C7931" s="11">
        <v>6</v>
      </c>
      <c r="D7931" s="20" t="s">
        <v>23</v>
      </c>
    </row>
    <row r="7932" spans="1:18" x14ac:dyDescent="0.15">
      <c r="A7932" s="15">
        <v>7931</v>
      </c>
      <c r="B7932" s="11">
        <v>181</v>
      </c>
      <c r="C7932" s="11">
        <v>7</v>
      </c>
      <c r="D7932" s="20" t="str">
        <f>L7932</f>
        <v>hoge1 &lt;- DNAStringSet(sread(fastq), start=1, end=hoge)</v>
      </c>
      <c r="F7932" t="s">
        <v>166</v>
      </c>
      <c r="G7932">
        <f>'1. Input and Output files list'!$G$440+1</f>
        <v>1</v>
      </c>
      <c r="H7932" t="s">
        <v>26</v>
      </c>
      <c r="L7932" t="str">
        <f>CONCATENATE(F7932,G7932,H7932)</f>
        <v>hoge1 &lt;- DNAStringSet(sread(fastq), start=1, end=hoge)</v>
      </c>
    </row>
    <row r="7933" spans="1:18" x14ac:dyDescent="0.15">
      <c r="A7933" s="15">
        <v>7932</v>
      </c>
      <c r="B7933" s="11">
        <v>181</v>
      </c>
      <c r="C7933" s="11">
        <v>8</v>
      </c>
      <c r="D7933" s="20" t="str">
        <f>L7933</f>
        <v>hoge2 &lt;- BStringSet(quality(quality(fastq)), start=1, end=hoge)</v>
      </c>
      <c r="F7933" t="s">
        <v>167</v>
      </c>
      <c r="G7933">
        <f>'1. Input and Output files list'!$G$440+1</f>
        <v>1</v>
      </c>
      <c r="H7933" t="s">
        <v>26</v>
      </c>
      <c r="L7933" t="str">
        <f>CONCATENATE(F7933,G7933,H7933)</f>
        <v>hoge2 &lt;- BStringSet(quality(quality(fastq)), start=1, end=hoge)</v>
      </c>
    </row>
    <row r="7934" spans="1:18" x14ac:dyDescent="0.15">
      <c r="A7934" s="15">
        <v>7933</v>
      </c>
      <c r="B7934" s="11">
        <v>181</v>
      </c>
      <c r="C7934" s="11">
        <v>9</v>
      </c>
      <c r="D7934" s="20" t="s">
        <v>24</v>
      </c>
    </row>
    <row r="7935" spans="1:18" x14ac:dyDescent="0.15">
      <c r="A7935" s="15">
        <v>7934</v>
      </c>
      <c r="B7935" s="11">
        <v>181</v>
      </c>
      <c r="C7935" s="11">
        <v>10</v>
      </c>
      <c r="D7935" s="20" t="s">
        <v>96</v>
      </c>
      <c r="J7935" s="15"/>
    </row>
    <row r="7936" spans="1:18" x14ac:dyDescent="0.15">
      <c r="A7936" s="15">
        <v>7935</v>
      </c>
      <c r="B7936" s="11">
        <v>181</v>
      </c>
      <c r="C7936" s="11">
        <v>11</v>
      </c>
      <c r="D7936" s="53" t="str">
        <f>R7936</f>
        <v>param1 &lt;- 35</v>
      </c>
      <c r="F7936" t="s">
        <v>843</v>
      </c>
      <c r="G7936">
        <f>'1. Input and Output files list'!$E$32</f>
        <v>35</v>
      </c>
      <c r="R7936" t="str">
        <f>CONCATENATE(F7936,G7936,H7936)</f>
        <v>param1 &lt;- 35</v>
      </c>
    </row>
    <row r="7937" spans="1:18" x14ac:dyDescent="0.15">
      <c r="A7937" s="15">
        <v>7936</v>
      </c>
      <c r="B7937" s="11">
        <v>181</v>
      </c>
      <c r="C7937" s="11">
        <v>12</v>
      </c>
      <c r="D7937" s="53" t="str">
        <f>R7937</f>
        <v>param2 &lt;- 0.1</v>
      </c>
      <c r="F7937" s="15" t="s">
        <v>844</v>
      </c>
      <c r="G7937" s="15">
        <f>'1. Input and Output files list'!$E$34</f>
        <v>0.1</v>
      </c>
      <c r="H7937" s="15"/>
      <c r="R7937" t="str">
        <f>CONCATENATE(F7937,G7937,H7937)</f>
        <v>param2 &lt;- 0.1</v>
      </c>
    </row>
    <row r="7938" spans="1:18" x14ac:dyDescent="0.15">
      <c r="A7938" s="15">
        <v>7937</v>
      </c>
      <c r="B7938" s="11">
        <v>181</v>
      </c>
      <c r="C7938" s="11">
        <v>13</v>
      </c>
      <c r="D7938" s="53" t="str">
        <f>R7938</f>
        <v>fastq &lt;- readFastq("C:/NGS/save/.fastq")</v>
      </c>
      <c r="F7938" t="s">
        <v>845</v>
      </c>
      <c r="G7938" t="str">
        <f>'1. Input and Output files list'!$E$6</f>
        <v>C:/NGS/save/</v>
      </c>
      <c r="H7938" s="5" t="str">
        <f>'1. Input and Output files list'!$I$440</f>
        <v>.fastq</v>
      </c>
      <c r="I7938" t="s">
        <v>4</v>
      </c>
      <c r="J7938">
        <v>181</v>
      </c>
      <c r="R7938" t="str">
        <f>CONCATENATE(F7938,G7938,H7938,I7938)</f>
        <v>fastq &lt;- readFastq("C:/NGS/save/.fastq")</v>
      </c>
    </row>
    <row r="7939" spans="1:18" x14ac:dyDescent="0.15">
      <c r="A7939" s="15">
        <v>7938</v>
      </c>
      <c r="B7939" s="11">
        <v>181</v>
      </c>
      <c r="C7939" s="11">
        <v>14</v>
      </c>
      <c r="D7939" s="53" t="s">
        <v>840</v>
      </c>
    </row>
    <row r="7940" spans="1:18" x14ac:dyDescent="0.15">
      <c r="A7940" s="15">
        <v>7939</v>
      </c>
      <c r="B7940" s="11">
        <v>181</v>
      </c>
      <c r="C7940" s="11">
        <v>15</v>
      </c>
      <c r="D7940" s="53" t="s">
        <v>841</v>
      </c>
    </row>
    <row r="7941" spans="1:18" x14ac:dyDescent="0.15">
      <c r="A7941" s="15">
        <v>7940</v>
      </c>
      <c r="B7941" s="11">
        <v>181</v>
      </c>
      <c r="C7941" s="11">
        <v>16</v>
      </c>
      <c r="D7941" s="53" t="s">
        <v>842</v>
      </c>
      <c r="F7941" s="15"/>
      <c r="H7941" s="15"/>
    </row>
    <row r="7942" spans="1:18" x14ac:dyDescent="0.15">
      <c r="A7942" s="15">
        <v>7941</v>
      </c>
      <c r="B7942" s="11">
        <v>181</v>
      </c>
      <c r="C7942" s="11">
        <v>17</v>
      </c>
      <c r="D7942" s="20" t="str">
        <f>L7942</f>
        <v xml:space="preserve">writeFastq(fastq, "C:/NGS/save/F2_Adap-0.fastq", compress=F)   </v>
      </c>
      <c r="F7942" t="s">
        <v>847</v>
      </c>
      <c r="G7942" t="str">
        <f>'1. Input and Output files list'!$E$6</f>
        <v>C:/NGS/save/</v>
      </c>
      <c r="H7942" t="s">
        <v>850</v>
      </c>
      <c r="L7942" t="str">
        <f>CONCATENATE(F7942,G7942,H7942,I7942,J7942)</f>
        <v xml:space="preserve">writeFastq(fastq, "C:/NGS/save/F2_Adap-0.fastq", compress=F)   </v>
      </c>
    </row>
    <row r="7943" spans="1:18" x14ac:dyDescent="0.15">
      <c r="A7943" s="15">
        <v>7942</v>
      </c>
      <c r="B7943" s="11">
        <v>181</v>
      </c>
      <c r="C7943" s="11">
        <v>18</v>
      </c>
      <c r="D7943" s="20" t="str">
        <f>L7943</f>
        <v>in_f &lt;- "C:/NGS/save/F2_Adap-0.fastq"</v>
      </c>
      <c r="F7943" t="s">
        <v>14</v>
      </c>
      <c r="G7943" t="s">
        <v>13</v>
      </c>
      <c r="H7943" t="str">
        <f>'1. Input and Output files list'!$E$6</f>
        <v>C:/NGS/save/</v>
      </c>
      <c r="I7943" t="s">
        <v>849</v>
      </c>
      <c r="J7943" s="7"/>
      <c r="L7943" t="str">
        <f>CONCATENATE(F7943,G7943,H7943,I7943,J7943)</f>
        <v>in_f &lt;- "C:/NGS/save/F2_Adap-0.fastq"</v>
      </c>
    </row>
    <row r="7944" spans="1:18" x14ac:dyDescent="0.15">
      <c r="A7944" s="15">
        <v>7943</v>
      </c>
      <c r="B7944" s="11">
        <v>181</v>
      </c>
      <c r="C7944" s="11">
        <v>19</v>
      </c>
      <c r="D7944" s="20" t="str">
        <f>L7944</f>
        <v>out_f &lt;- "C:/NGS/save/F2_Adap-1.fastq"</v>
      </c>
      <c r="F7944" t="s">
        <v>15</v>
      </c>
      <c r="G7944" t="str">
        <f>'1. Input and Output files list'!$E$6</f>
        <v>C:/NGS/save/</v>
      </c>
      <c r="H7944" t="s">
        <v>86</v>
      </c>
      <c r="L7944" t="str">
        <f>CONCATENATE(F7944,G7944,H7944)</f>
        <v>out_f &lt;- "C:/NGS/save/F2_Adap-1.fastq"</v>
      </c>
    </row>
    <row r="7945" spans="1:18" x14ac:dyDescent="0.15">
      <c r="A7945" s="15">
        <v>7944</v>
      </c>
      <c r="B7945" s="11">
        <v>181</v>
      </c>
      <c r="C7945" s="11">
        <v>20</v>
      </c>
      <c r="D7945" s="20" t="str">
        <f>L7945</f>
        <v>param_adapter &lt;- "CATGAGATCGGAAGAGCGTCGTGTAGGGAAAGAGTGT"  #Adapter sequence 1</v>
      </c>
      <c r="F7945" s="11" t="s">
        <v>44</v>
      </c>
      <c r="G7945" s="11" t="str">
        <f>'1. Input and Output files list'!$E$64</f>
        <v>CATGAGATCGGAAGAGCGTCGTGTAGGGAAAGAGTGT</v>
      </c>
      <c r="H7945" s="11" t="s">
        <v>46</v>
      </c>
      <c r="L7945" t="str">
        <f>CONCATENATE(F7945,G7945,H7945)</f>
        <v>param_adapter &lt;- "CATGAGATCGGAAGAGCGTCGTGTAGGGAAAGAGTGT"  #Adapter sequence 1</v>
      </c>
    </row>
    <row r="7946" spans="1:18" x14ac:dyDescent="0.15">
      <c r="A7946" s="15">
        <v>7945</v>
      </c>
      <c r="B7946" s="11">
        <v>181</v>
      </c>
      <c r="C7946" s="11">
        <v>21</v>
      </c>
      <c r="D7946" s="20" t="s">
        <v>28</v>
      </c>
    </row>
    <row r="7947" spans="1:18" x14ac:dyDescent="0.15">
      <c r="A7947" s="15">
        <v>7946</v>
      </c>
      <c r="B7947" s="11">
        <v>181</v>
      </c>
      <c r="C7947" s="11">
        <v>22</v>
      </c>
      <c r="D7947" s="20" t="str">
        <f>L7947</f>
        <v>in_f &lt;- "C:/NGS/save/F2_Adap-1.fastq"</v>
      </c>
      <c r="F7947" t="s">
        <v>12</v>
      </c>
      <c r="G7947" t="str">
        <f>'1. Input and Output files list'!$E$6</f>
        <v>C:/NGS/save/</v>
      </c>
      <c r="H7947" t="s">
        <v>86</v>
      </c>
      <c r="L7947" t="str">
        <f>CONCATENATE(F7947,G7947,H7947)</f>
        <v>in_f &lt;- "C:/NGS/save/F2_Adap-1.fastq"</v>
      </c>
    </row>
    <row r="7948" spans="1:18" x14ac:dyDescent="0.15">
      <c r="A7948" s="15">
        <v>7947</v>
      </c>
      <c r="B7948" s="11">
        <v>181</v>
      </c>
      <c r="C7948" s="11">
        <v>23</v>
      </c>
      <c r="D7948" s="20" t="str">
        <f>L7948</f>
        <v>out_f &lt;- "C:/NGS/save/F2_Adap-2.fastq"</v>
      </c>
      <c r="F7948" t="s">
        <v>15</v>
      </c>
      <c r="G7948" t="str">
        <f>'1. Input and Output files list'!$E$6</f>
        <v>C:/NGS/save/</v>
      </c>
      <c r="H7948" t="s">
        <v>87</v>
      </c>
      <c r="L7948" t="str">
        <f>CONCATENATE(F7948,G7948,H7948)</f>
        <v>out_f &lt;- "C:/NGS/save/F2_Adap-2.fastq"</v>
      </c>
    </row>
    <row r="7949" spans="1:18" x14ac:dyDescent="0.15">
      <c r="A7949" s="15">
        <v>7948</v>
      </c>
      <c r="B7949" s="11">
        <v>181</v>
      </c>
      <c r="C7949" s="11">
        <v>24</v>
      </c>
      <c r="D7949" s="20" t="str">
        <f>L7949</f>
        <v>param_adapter &lt;- "TAAGATCGGAAGAGCACACGTCTGAACTCCAGTCAC"  #Adapter sequence 2</v>
      </c>
      <c r="F7949" s="11" t="s">
        <v>44</v>
      </c>
      <c r="G7949" t="str">
        <f>'1. Input and Output files list'!$E$65</f>
        <v>TAAGATCGGAAGAGCACACGTCTGAACTCCAGTCAC</v>
      </c>
      <c r="H7949" s="11" t="s">
        <v>47</v>
      </c>
      <c r="L7949" t="str">
        <f>CONCATENATE(F7949,G7949,H7949)</f>
        <v>param_adapter &lt;- "TAAGATCGGAAGAGCACACGTCTGAACTCCAGTCAC"  #Adapter sequence 2</v>
      </c>
    </row>
    <row r="7950" spans="1:18" x14ac:dyDescent="0.15">
      <c r="A7950" s="15">
        <v>7949</v>
      </c>
      <c r="B7950" s="11">
        <v>181</v>
      </c>
      <c r="C7950" s="11">
        <v>25</v>
      </c>
      <c r="D7950" s="20" t="s">
        <v>29</v>
      </c>
    </row>
    <row r="7951" spans="1:18" x14ac:dyDescent="0.15">
      <c r="A7951" s="15">
        <v>7950</v>
      </c>
      <c r="B7951" s="11">
        <v>181</v>
      </c>
      <c r="C7951" s="11">
        <v>26</v>
      </c>
      <c r="D7951" s="20" t="str">
        <f>L7951</f>
        <v>in_f &lt;- "C:/NGS/save/F2_Adap-2.fastq"</v>
      </c>
      <c r="F7951" t="s">
        <v>12</v>
      </c>
      <c r="G7951" t="str">
        <f>'1. Input and Output files list'!$E$6</f>
        <v>C:/NGS/save/</v>
      </c>
      <c r="H7951" t="s">
        <v>87</v>
      </c>
      <c r="L7951" t="str">
        <f>CONCATENATE(F7951,G7951,H7951)</f>
        <v>in_f &lt;- "C:/NGS/save/F2_Adap-2.fastq"</v>
      </c>
    </row>
    <row r="7952" spans="1:18" x14ac:dyDescent="0.15">
      <c r="A7952" s="15">
        <v>7951</v>
      </c>
      <c r="B7952" s="11">
        <v>181</v>
      </c>
      <c r="C7952" s="11">
        <v>27</v>
      </c>
      <c r="D7952" s="20" t="str">
        <f>L7952</f>
        <v>out_f &lt;- "C:/NGS/save/F2_Adap-3.fastq"</v>
      </c>
      <c r="F7952" t="s">
        <v>15</v>
      </c>
      <c r="G7952" t="str">
        <f>'1. Input and Output files list'!$E$6</f>
        <v>C:/NGS/save/</v>
      </c>
      <c r="H7952" t="s">
        <v>88</v>
      </c>
      <c r="L7952" t="str">
        <f>CONCATENATE(F7952,G7952,H7952)</f>
        <v>out_f &lt;- "C:/NGS/save/F2_Adap-3.fastq"</v>
      </c>
    </row>
    <row r="7953" spans="1:20" x14ac:dyDescent="0.15">
      <c r="A7953" s="15">
        <v>7952</v>
      </c>
      <c r="B7953" s="11">
        <v>181</v>
      </c>
      <c r="C7953" s="11">
        <v>28</v>
      </c>
      <c r="D7953" s="20" t="str">
        <f>L7953</f>
        <v>param_adapter &lt;- "TAAGATCGGAAGAGCGTCGTGTAGGGAAAGAGTGT"  #Adapter sequence 3</v>
      </c>
      <c r="F7953" t="s">
        <v>44</v>
      </c>
      <c r="G7953" t="str">
        <f>'1. Input and Output files list'!$E$66</f>
        <v>TAAGATCGGAAGAGCGTCGTGTAGGGAAAGAGTGT</v>
      </c>
      <c r="H7953" t="s">
        <v>49</v>
      </c>
      <c r="L7953" t="str">
        <f>CONCATENATE(F7953,G7953,H7953)</f>
        <v>param_adapter &lt;- "TAAGATCGGAAGAGCGTCGTGTAGGGAAAGAGTGT"  #Adapter sequence 3</v>
      </c>
    </row>
    <row r="7954" spans="1:20" x14ac:dyDescent="0.15">
      <c r="A7954" s="15">
        <v>7953</v>
      </c>
      <c r="B7954" s="11">
        <v>181</v>
      </c>
      <c r="C7954" s="11">
        <v>29</v>
      </c>
      <c r="D7954" s="20" t="s">
        <v>30</v>
      </c>
    </row>
    <row r="7955" spans="1:20" x14ac:dyDescent="0.15">
      <c r="A7955" s="15">
        <v>7954</v>
      </c>
      <c r="B7955" s="11">
        <v>181</v>
      </c>
      <c r="C7955" s="11">
        <v>30</v>
      </c>
      <c r="D7955" s="20" t="str">
        <f>L7955</f>
        <v>in_f &lt;- "C:/NGS/save/F2_Adap-3.fastq"</v>
      </c>
      <c r="F7955" t="s">
        <v>12</v>
      </c>
      <c r="G7955" t="str">
        <f>'1. Input and Output files list'!$E$6</f>
        <v>C:/NGS/save/</v>
      </c>
      <c r="H7955" t="s">
        <v>88</v>
      </c>
      <c r="L7955" t="str">
        <f>CONCATENATE(F7955,G7955,H7955)</f>
        <v>in_f &lt;- "C:/NGS/save/F2_Adap-3.fastq"</v>
      </c>
    </row>
    <row r="7956" spans="1:20" x14ac:dyDescent="0.15">
      <c r="A7956" s="15">
        <v>7955</v>
      </c>
      <c r="B7956" s="11">
        <v>181</v>
      </c>
      <c r="C7956" s="11">
        <v>31</v>
      </c>
      <c r="D7956" s="20" t="str">
        <f>L7956</f>
        <v>out_f &lt;- "C:/NGS/save/AdapterTrim_.fastq"</v>
      </c>
      <c r="F7956" t="s">
        <v>36</v>
      </c>
      <c r="G7956" t="str">
        <f>'1. Input and Output files list'!$E$6</f>
        <v>C:/NGS/save/</v>
      </c>
      <c r="H7956" t="s">
        <v>38</v>
      </c>
      <c r="I7956" t="str">
        <f>'1. Input and Output files list'!$I$440</f>
        <v>.fastq</v>
      </c>
      <c r="J7956" t="s">
        <v>16</v>
      </c>
      <c r="L7956" t="str">
        <f>CONCATENATE(F7956,G7956,H7956,I7956,J7956)</f>
        <v>out_f &lt;- "C:/NGS/save/AdapterTrim_.fastq"</v>
      </c>
    </row>
    <row r="7957" spans="1:20" x14ac:dyDescent="0.15">
      <c r="A7957" s="15">
        <v>7956</v>
      </c>
      <c r="B7957" s="11">
        <v>181</v>
      </c>
      <c r="C7957" s="11">
        <v>32</v>
      </c>
      <c r="D7957" s="20" t="str">
        <f>L7957</f>
        <v>param_adapter &lt;- "CATGAGATCGGAAGAGCACACGTCTGAACTCCAGTCAC"  #Adapter sequence 4</v>
      </c>
      <c r="F7957" t="s">
        <v>44</v>
      </c>
      <c r="G7957" t="str">
        <f>'1. Input and Output files list'!$E$67</f>
        <v>CATGAGATCGGAAGAGCACACGTCTGAACTCCAGTCAC</v>
      </c>
      <c r="H7957" t="s">
        <v>51</v>
      </c>
      <c r="L7957" t="str">
        <f>CONCATENATE(F7957,G7957,H7957)</f>
        <v>param_adapter &lt;- "CATGAGATCGGAAGAGCACACGTCTGAACTCCAGTCAC"  #Adapter sequence 4</v>
      </c>
    </row>
    <row r="7958" spans="1:20" x14ac:dyDescent="0.15">
      <c r="A7958" s="15">
        <v>7957</v>
      </c>
      <c r="B7958" s="11">
        <v>181</v>
      </c>
      <c r="C7958" s="11">
        <v>33</v>
      </c>
      <c r="D7958" s="20" t="s">
        <v>31</v>
      </c>
      <c r="J7958" s="15"/>
    </row>
    <row r="7959" spans="1:20" x14ac:dyDescent="0.15">
      <c r="A7959" s="15">
        <v>7958</v>
      </c>
      <c r="B7959" s="11">
        <v>181</v>
      </c>
      <c r="C7959" s="11">
        <v>34</v>
      </c>
      <c r="D7959" s="20" t="s">
        <v>32</v>
      </c>
    </row>
    <row r="7960" spans="1:20" x14ac:dyDescent="0.15">
      <c r="A7960" s="15">
        <v>7959</v>
      </c>
      <c r="B7960" s="11">
        <v>181</v>
      </c>
      <c r="C7960" s="11">
        <v>35</v>
      </c>
      <c r="D7960" s="20" t="str">
        <f>L7960</f>
        <v>write.csv(res, "C:/NGS/save/.fastq.csv")</v>
      </c>
      <c r="F7960" s="15" t="s">
        <v>35</v>
      </c>
      <c r="G7960" t="str">
        <f>'1. Input and Output files list'!$E$6</f>
        <v>C:/NGS/save/</v>
      </c>
      <c r="H7960" s="15" t="str">
        <f>'1. Input and Output files list'!$I$440</f>
        <v>.fastq</v>
      </c>
      <c r="I7960" s="15" t="s">
        <v>34</v>
      </c>
      <c r="L7960" t="str">
        <f>CONCATENATE(F7960,G7960,H7960,I7960)</f>
        <v>write.csv(res, "C:/NGS/save/.fastq.csv")</v>
      </c>
    </row>
    <row r="7961" spans="1:20" x14ac:dyDescent="0.15">
      <c r="A7961" s="15">
        <v>7960</v>
      </c>
      <c r="B7961" s="11">
        <v>181</v>
      </c>
      <c r="C7961" s="11">
        <v>36</v>
      </c>
      <c r="D7961" s="20" t="str">
        <f>L7961</f>
        <v>system.time(fastq &lt;- fread("C:/NGS/save/AdapterTrim_.fastq", header=F, sep="\t", na.strings="NA", strip.white=TRUE, verbose=TRUE))</v>
      </c>
      <c r="F7961" t="s">
        <v>92</v>
      </c>
      <c r="G7961" t="str">
        <f>'1. Input and Output files list'!$E$6</f>
        <v>C:/NGS/save/</v>
      </c>
      <c r="H7961" t="s">
        <v>38</v>
      </c>
      <c r="I7961" t="str">
        <f>'1. Input and Output files list'!$I$440</f>
        <v>.fastq</v>
      </c>
      <c r="J7961" t="s">
        <v>20</v>
      </c>
      <c r="L7961" t="str">
        <f>CONCATENATE(F7961,G7961,H7961,I7961,J7961)</f>
        <v>system.time(fastq &lt;- fread("C:/NGS/save/AdapterTrim_.fastq", header=F, sep="\t", na.strings="NA", strip.white=TRUE, verbose=TRUE))</v>
      </c>
    </row>
    <row r="7962" spans="1:20" x14ac:dyDescent="0.15">
      <c r="A7962" s="15">
        <v>7961</v>
      </c>
      <c r="B7962" s="11">
        <v>181</v>
      </c>
      <c r="C7962" s="11">
        <v>37</v>
      </c>
      <c r="D7962" s="20" t="str">
        <f>T7962</f>
        <v>file.remove("C:/NGS/save/AdapterTrim_.fastq","C:/NGS/save/F2_Adap-0.fastq","C:/NGS/save/F2_Adap-1.fastq","C:/NGS/save/F2_Adap-2.fastq","C:/NGS/save/F2_Adap-3.fastq")</v>
      </c>
      <c r="F7962" t="s">
        <v>11</v>
      </c>
      <c r="G7962" t="str">
        <f>'1. Input and Output files list'!$E$6</f>
        <v>C:/NGS/save/</v>
      </c>
      <c r="H7962" t="s">
        <v>38</v>
      </c>
      <c r="I7962" t="str">
        <f>'1. Input and Output files list'!$I$440</f>
        <v>.fastq</v>
      </c>
      <c r="J7962" s="15" t="s">
        <v>852</v>
      </c>
      <c r="K7962" t="str">
        <f>'1. Input and Output files list'!$E$6</f>
        <v>C:/NGS/save/</v>
      </c>
      <c r="L7962" t="s">
        <v>851</v>
      </c>
      <c r="M7962" t="str">
        <f>'1. Input and Output files list'!$E$6</f>
        <v>C:/NGS/save/</v>
      </c>
      <c r="N7962" t="s">
        <v>89</v>
      </c>
      <c r="O7962" t="str">
        <f>'1. Input and Output files list'!$E$6</f>
        <v>C:/NGS/save/</v>
      </c>
      <c r="P7962" t="s">
        <v>90</v>
      </c>
      <c r="Q7962" t="str">
        <f>'1. Input and Output files list'!$E$6</f>
        <v>C:/NGS/save/</v>
      </c>
      <c r="R7962" t="s">
        <v>91</v>
      </c>
      <c r="T7962" t="str">
        <f>CONCATENATE(F7962,G7962,H7962,I7962,J7962,K7962,L7962,M7962,N7962,O7962,P7962,Q7962,R7962)</f>
        <v>file.remove("C:/NGS/save/AdapterTrim_.fastq","C:/NGS/save/F2_Adap-0.fastq","C:/NGS/save/F2_Adap-1.fastq","C:/NGS/save/F2_Adap-2.fastq","C:/NGS/save/F2_Adap-3.fastq")</v>
      </c>
    </row>
    <row r="7963" spans="1:20" x14ac:dyDescent="0.15">
      <c r="A7963" s="15">
        <v>7962</v>
      </c>
      <c r="B7963" s="11">
        <v>181</v>
      </c>
      <c r="C7963" s="11">
        <v>38</v>
      </c>
      <c r="D7963" s="20" t="s">
        <v>93</v>
      </c>
    </row>
    <row r="7964" spans="1:20" x14ac:dyDescent="0.15">
      <c r="A7964" s="15">
        <v>7963</v>
      </c>
      <c r="B7964" s="11">
        <v>181</v>
      </c>
      <c r="C7964" s="11">
        <v>39</v>
      </c>
      <c r="D7964" s="20" t="s">
        <v>2</v>
      </c>
    </row>
    <row r="7965" spans="1:20" x14ac:dyDescent="0.15">
      <c r="A7965" s="15">
        <v>7964</v>
      </c>
      <c r="B7965" s="11">
        <v>181</v>
      </c>
      <c r="C7965" s="11">
        <v>40</v>
      </c>
      <c r="D7965" s="20" t="str">
        <f>K7965</f>
        <v>system.time(write.csv(RADtag, file="C:/NGS/save/.tagcount", row.names = F))</v>
      </c>
      <c r="F7965" t="s">
        <v>164</v>
      </c>
      <c r="G7965" t="str">
        <f>'1. Input and Output files list'!$E$6</f>
        <v>C:/NGS/save/</v>
      </c>
      <c r="H7965" t="str">
        <f>'1. Input and Output files list'!$J$440</f>
        <v>.tagcount</v>
      </c>
      <c r="I7965" t="s">
        <v>210</v>
      </c>
      <c r="K7965" t="str">
        <f>CONCATENATE(F7965,G7965,H7965,I7965)</f>
        <v>system.time(write.csv(RADtag, file="C:/NGS/save/.tagcount", row.names = F))</v>
      </c>
    </row>
    <row r="7966" spans="1:20" x14ac:dyDescent="0.15">
      <c r="A7966" s="15">
        <v>7965</v>
      </c>
      <c r="B7966" s="11">
        <v>181</v>
      </c>
      <c r="C7966" s="11">
        <v>41</v>
      </c>
      <c r="D7966" s="20" t="str">
        <f>L7966</f>
        <v>file.remove("C:/NGS/save/.fastq")</v>
      </c>
      <c r="F7966" t="s">
        <v>97</v>
      </c>
      <c r="G7966" t="s">
        <v>13</v>
      </c>
      <c r="H7966" t="str">
        <f>'1. Input and Output files list'!$E$6</f>
        <v>C:/NGS/save/</v>
      </c>
      <c r="I7966" t="str">
        <f>'1. Input and Output files list'!$I$440</f>
        <v>.fastq</v>
      </c>
      <c r="J7966" s="7" t="s">
        <v>16</v>
      </c>
      <c r="K7966" t="s">
        <v>52</v>
      </c>
      <c r="L7966" t="str">
        <f>CONCATENATE(F7966,G7966,H7966,I7966,J7966,K7966)</f>
        <v>file.remove("C:/NGS/save/.fastq")</v>
      </c>
    </row>
    <row r="7967" spans="1:20" x14ac:dyDescent="0.15">
      <c r="A7967" s="15">
        <v>7966</v>
      </c>
      <c r="B7967" s="11">
        <v>181</v>
      </c>
      <c r="C7967" s="11">
        <v>42</v>
      </c>
      <c r="D7967" s="20" t="s">
        <v>170</v>
      </c>
    </row>
    <row r="7968" spans="1:20" x14ac:dyDescent="0.15">
      <c r="A7968" s="15">
        <v>7967</v>
      </c>
      <c r="B7968" s="11">
        <v>181</v>
      </c>
      <c r="C7968" s="11">
        <v>43</v>
      </c>
      <c r="D7968" s="20" t="str">
        <f>L7968</f>
        <v>system.time(write.csv(RAD_1over, file="C:/NGS/save/.tagcount1over", row.names = F))</v>
      </c>
      <c r="F7968" s="10" t="s">
        <v>171</v>
      </c>
      <c r="G7968" t="str">
        <f>'1. Input and Output files list'!$E$6</f>
        <v>C:/NGS/save/</v>
      </c>
      <c r="H7968" s="10" t="str">
        <f>'1. Input and Output files list'!$K$440</f>
        <v>.tagcount1over</v>
      </c>
      <c r="I7968" s="10" t="s">
        <v>210</v>
      </c>
      <c r="L7968" t="str">
        <f>CONCATENATE(F7968,G7968,H7968,I7968)</f>
        <v>system.time(write.csv(RAD_1over, file="C:/NGS/save/.tagcount1over", row.names = F))</v>
      </c>
    </row>
    <row r="7969" spans="1:18" x14ac:dyDescent="0.15">
      <c r="A7969" s="15">
        <v>7968</v>
      </c>
      <c r="B7969" s="11">
        <v>181</v>
      </c>
      <c r="C7969" s="11">
        <v>44</v>
      </c>
      <c r="D7969" s="20" t="s">
        <v>1073</v>
      </c>
    </row>
    <row r="7970" spans="1:18" x14ac:dyDescent="0.15">
      <c r="A7970" s="15">
        <v>7969</v>
      </c>
      <c r="B7970" s="11">
        <v>182</v>
      </c>
      <c r="C7970" s="11">
        <v>1</v>
      </c>
      <c r="D7970" s="20" t="str">
        <f>L7970</f>
        <v>in_f &lt;- c("0", "0")</v>
      </c>
      <c r="F7970" t="s">
        <v>3</v>
      </c>
      <c r="G7970">
        <f>'1. Input and Output files list'!$E$442</f>
        <v>0</v>
      </c>
      <c r="H7970" t="s">
        <v>10</v>
      </c>
      <c r="I7970">
        <f>'1. Input and Output files list'!$E$443</f>
        <v>0</v>
      </c>
      <c r="J7970" t="s">
        <v>4</v>
      </c>
      <c r="L7970" t="str">
        <f>CONCATENATE(F7970,G7970,H7970,I7970,J7970)</f>
        <v>in_f &lt;- c("0", "0")</v>
      </c>
    </row>
    <row r="7971" spans="1:18" x14ac:dyDescent="0.15">
      <c r="A7971" s="15">
        <v>7970</v>
      </c>
      <c r="B7971" s="11">
        <v>182</v>
      </c>
      <c r="C7971" s="11">
        <v>2</v>
      </c>
      <c r="D7971" s="20" t="str">
        <f>L7971</f>
        <v>out_f &lt;- "C:/NGS/save/.fastq"</v>
      </c>
      <c r="F7971" t="s">
        <v>95</v>
      </c>
      <c r="G7971" t="s">
        <v>13</v>
      </c>
      <c r="H7971" t="str">
        <f>'1. Input and Output files list'!$E$6</f>
        <v>C:/NGS/save/</v>
      </c>
      <c r="I7971" t="str">
        <f>'1. Input and Output files list'!$I$442</f>
        <v>.fastq</v>
      </c>
      <c r="J7971" s="7" t="s">
        <v>16</v>
      </c>
      <c r="L7971" t="str">
        <f>CONCATENATE(F7971,G7971,H7971,I7971,J7971)</f>
        <v>out_f &lt;- "C:/NGS/save/.fastq"</v>
      </c>
    </row>
    <row r="7972" spans="1:18" x14ac:dyDescent="0.15">
      <c r="A7972" s="15">
        <v>7971</v>
      </c>
      <c r="B7972" s="11">
        <v>182</v>
      </c>
      <c r="C7972" s="11">
        <v>3</v>
      </c>
      <c r="D7972" s="20" t="str">
        <f>L7972</f>
        <v>param_trim &lt;- 0</v>
      </c>
      <c r="F7972" t="s">
        <v>163</v>
      </c>
      <c r="G7972">
        <f>'1. Input and Output files list'!$H$442</f>
        <v>0</v>
      </c>
      <c r="L7972" t="str">
        <f>CONCATENATE(F7972,G7972)</f>
        <v>param_trim &lt;- 0</v>
      </c>
    </row>
    <row r="7973" spans="1:18" x14ac:dyDescent="0.15">
      <c r="A7973" s="15">
        <v>7972</v>
      </c>
      <c r="B7973" s="11">
        <v>182</v>
      </c>
      <c r="C7973" s="11">
        <v>4</v>
      </c>
      <c r="D7973" s="20" t="s">
        <v>21</v>
      </c>
      <c r="H7973" s="15"/>
      <c r="I7973" s="15"/>
    </row>
    <row r="7974" spans="1:18" x14ac:dyDescent="0.15">
      <c r="A7974" s="15">
        <v>7973</v>
      </c>
      <c r="B7974" s="11">
        <v>182</v>
      </c>
      <c r="C7974" s="11">
        <v>5</v>
      </c>
      <c r="D7974" s="20" t="s">
        <v>22</v>
      </c>
    </row>
    <row r="7975" spans="1:18" x14ac:dyDescent="0.15">
      <c r="A7975" s="15">
        <v>7974</v>
      </c>
      <c r="B7975" s="11">
        <v>182</v>
      </c>
      <c r="C7975" s="11">
        <v>6</v>
      </c>
      <c r="D7975" s="20" t="s">
        <v>23</v>
      </c>
    </row>
    <row r="7976" spans="1:18" x14ac:dyDescent="0.15">
      <c r="A7976" s="15">
        <v>7975</v>
      </c>
      <c r="B7976" s="11">
        <v>182</v>
      </c>
      <c r="C7976" s="11">
        <v>7</v>
      </c>
      <c r="D7976" s="20" t="str">
        <f>L7976</f>
        <v>hoge1 &lt;- DNAStringSet(sread(fastq), start=1, end=hoge)</v>
      </c>
      <c r="F7976" t="s">
        <v>166</v>
      </c>
      <c r="G7976">
        <f>'1. Input and Output files list'!$G$442+1</f>
        <v>1</v>
      </c>
      <c r="H7976" t="s">
        <v>26</v>
      </c>
      <c r="L7976" t="str">
        <f>CONCATENATE(F7976,G7976,H7976)</f>
        <v>hoge1 &lt;- DNAStringSet(sread(fastq), start=1, end=hoge)</v>
      </c>
    </row>
    <row r="7977" spans="1:18" x14ac:dyDescent="0.15">
      <c r="A7977" s="15">
        <v>7976</v>
      </c>
      <c r="B7977" s="11">
        <v>182</v>
      </c>
      <c r="C7977" s="11">
        <v>8</v>
      </c>
      <c r="D7977" s="20" t="str">
        <f>L7977</f>
        <v>hoge2 &lt;- BStringSet(quality(quality(fastq)), start=1, end=hoge)</v>
      </c>
      <c r="F7977" t="s">
        <v>167</v>
      </c>
      <c r="G7977">
        <f>'1. Input and Output files list'!$G$442+1</f>
        <v>1</v>
      </c>
      <c r="H7977" t="s">
        <v>26</v>
      </c>
      <c r="L7977" t="str">
        <f>CONCATENATE(F7977,G7977,H7977)</f>
        <v>hoge2 &lt;- BStringSet(quality(quality(fastq)), start=1, end=hoge)</v>
      </c>
    </row>
    <row r="7978" spans="1:18" x14ac:dyDescent="0.15">
      <c r="A7978" s="15">
        <v>7977</v>
      </c>
      <c r="B7978" s="11">
        <v>182</v>
      </c>
      <c r="C7978" s="11">
        <v>9</v>
      </c>
      <c r="D7978" s="20" t="s">
        <v>24</v>
      </c>
      <c r="J7978" s="15"/>
    </row>
    <row r="7979" spans="1:18" x14ac:dyDescent="0.15">
      <c r="A7979" s="15">
        <v>7978</v>
      </c>
      <c r="B7979" s="11">
        <v>182</v>
      </c>
      <c r="C7979" s="11">
        <v>10</v>
      </c>
      <c r="D7979" s="20" t="s">
        <v>96</v>
      </c>
    </row>
    <row r="7980" spans="1:18" x14ac:dyDescent="0.15">
      <c r="A7980" s="15">
        <v>7979</v>
      </c>
      <c r="B7980" s="11">
        <v>182</v>
      </c>
      <c r="C7980" s="11">
        <v>11</v>
      </c>
      <c r="D7980" s="53" t="str">
        <f>R7980</f>
        <v>param1 &lt;- 35</v>
      </c>
      <c r="F7980" s="15" t="s">
        <v>843</v>
      </c>
      <c r="G7980" s="15">
        <f>'1. Input and Output files list'!$E$32</f>
        <v>35</v>
      </c>
      <c r="H7980" s="15"/>
      <c r="R7980" t="str">
        <f>CONCATENATE(F7980,G7980,H7980)</f>
        <v>param1 &lt;- 35</v>
      </c>
    </row>
    <row r="7981" spans="1:18" x14ac:dyDescent="0.15">
      <c r="A7981" s="15">
        <v>7980</v>
      </c>
      <c r="B7981" s="11">
        <v>182</v>
      </c>
      <c r="C7981" s="11">
        <v>12</v>
      </c>
      <c r="D7981" s="53" t="str">
        <f>R7981</f>
        <v>param2 &lt;- 0.1</v>
      </c>
      <c r="F7981" t="s">
        <v>844</v>
      </c>
      <c r="G7981">
        <f>'1. Input and Output files list'!$E$34</f>
        <v>0.1</v>
      </c>
      <c r="R7981" t="str">
        <f>CONCATENATE(F7981,G7981,H7981)</f>
        <v>param2 &lt;- 0.1</v>
      </c>
    </row>
    <row r="7982" spans="1:18" x14ac:dyDescent="0.15">
      <c r="A7982" s="15">
        <v>7981</v>
      </c>
      <c r="B7982" s="11">
        <v>182</v>
      </c>
      <c r="C7982" s="11">
        <v>13</v>
      </c>
      <c r="D7982" s="53" t="str">
        <f>R7982</f>
        <v>fastq &lt;- readFastq("C:/NGS/save/.fastq")</v>
      </c>
      <c r="F7982" t="s">
        <v>845</v>
      </c>
      <c r="G7982" t="str">
        <f>'1. Input and Output files list'!$E$6</f>
        <v>C:/NGS/save/</v>
      </c>
      <c r="H7982" s="5" t="str">
        <f>'1. Input and Output files list'!$I$442</f>
        <v>.fastq</v>
      </c>
      <c r="I7982" t="s">
        <v>4</v>
      </c>
      <c r="J7982">
        <v>182</v>
      </c>
      <c r="R7982" t="str">
        <f>CONCATENATE(F7982,G7982,H7982,I7982)</f>
        <v>fastq &lt;- readFastq("C:/NGS/save/.fastq")</v>
      </c>
    </row>
    <row r="7983" spans="1:18" x14ac:dyDescent="0.15">
      <c r="A7983" s="15">
        <v>7982</v>
      </c>
      <c r="B7983" s="11">
        <v>182</v>
      </c>
      <c r="C7983" s="11">
        <v>14</v>
      </c>
      <c r="D7983" s="53" t="s">
        <v>840</v>
      </c>
    </row>
    <row r="7984" spans="1:18" x14ac:dyDescent="0.15">
      <c r="A7984" s="15">
        <v>7983</v>
      </c>
      <c r="B7984" s="11">
        <v>182</v>
      </c>
      <c r="C7984" s="11">
        <v>15</v>
      </c>
      <c r="D7984" s="53" t="s">
        <v>841</v>
      </c>
      <c r="F7984" s="15"/>
      <c r="H7984" s="15"/>
    </row>
    <row r="7985" spans="1:12" x14ac:dyDescent="0.15">
      <c r="A7985" s="15">
        <v>7984</v>
      </c>
      <c r="B7985" s="11">
        <v>182</v>
      </c>
      <c r="C7985" s="11">
        <v>16</v>
      </c>
      <c r="D7985" s="53" t="s">
        <v>842</v>
      </c>
    </row>
    <row r="7986" spans="1:12" x14ac:dyDescent="0.15">
      <c r="A7986" s="15">
        <v>7985</v>
      </c>
      <c r="B7986" s="11">
        <v>182</v>
      </c>
      <c r="C7986" s="11">
        <v>17</v>
      </c>
      <c r="D7986" s="20" t="str">
        <f>L7986</f>
        <v xml:space="preserve">writeFastq(fastq, "C:/NGS/save/F2_Adap-0.fastq", compress=F)   </v>
      </c>
      <c r="F7986" t="s">
        <v>847</v>
      </c>
      <c r="G7986" t="str">
        <f>'1. Input and Output files list'!$E$6</f>
        <v>C:/NGS/save/</v>
      </c>
      <c r="H7986" t="s">
        <v>850</v>
      </c>
      <c r="L7986" t="str">
        <f>CONCATENATE(F7986,G7986,H7986,I7986,J7986)</f>
        <v xml:space="preserve">writeFastq(fastq, "C:/NGS/save/F2_Adap-0.fastq", compress=F)   </v>
      </c>
    </row>
    <row r="7987" spans="1:12" x14ac:dyDescent="0.15">
      <c r="A7987" s="15">
        <v>7986</v>
      </c>
      <c r="B7987" s="11">
        <v>182</v>
      </c>
      <c r="C7987" s="11">
        <v>18</v>
      </c>
      <c r="D7987" s="20" t="str">
        <f>L7987</f>
        <v>in_f &lt;- "C:/NGS/save/F2_Adap-0.fastq"</v>
      </c>
      <c r="F7987" t="s">
        <v>14</v>
      </c>
      <c r="G7987" t="s">
        <v>13</v>
      </c>
      <c r="H7987" t="str">
        <f>'1. Input and Output files list'!$E$6</f>
        <v>C:/NGS/save/</v>
      </c>
      <c r="I7987" t="s">
        <v>849</v>
      </c>
      <c r="J7987" s="7"/>
      <c r="L7987" t="str">
        <f>CONCATENATE(F7987,G7987,H7987,I7987,J7987)</f>
        <v>in_f &lt;- "C:/NGS/save/F2_Adap-0.fastq"</v>
      </c>
    </row>
    <row r="7988" spans="1:12" x14ac:dyDescent="0.15">
      <c r="A7988" s="15">
        <v>7987</v>
      </c>
      <c r="B7988" s="11">
        <v>182</v>
      </c>
      <c r="C7988" s="11">
        <v>19</v>
      </c>
      <c r="D7988" s="20" t="str">
        <f>L7988</f>
        <v>out_f &lt;- "C:/NGS/save/F2_Adap-1.fastq"</v>
      </c>
      <c r="F7988" t="s">
        <v>15</v>
      </c>
      <c r="G7988" t="str">
        <f>'1. Input and Output files list'!$E$6</f>
        <v>C:/NGS/save/</v>
      </c>
      <c r="H7988" t="s">
        <v>86</v>
      </c>
      <c r="L7988" t="str">
        <f>CONCATENATE(F7988,G7988,H7988)</f>
        <v>out_f &lt;- "C:/NGS/save/F2_Adap-1.fastq"</v>
      </c>
    </row>
    <row r="7989" spans="1:12" x14ac:dyDescent="0.15">
      <c r="A7989" s="15">
        <v>7988</v>
      </c>
      <c r="B7989" s="11">
        <v>182</v>
      </c>
      <c r="C7989" s="11">
        <v>20</v>
      </c>
      <c r="D7989" s="20" t="str">
        <f>L7989</f>
        <v>param_adapter &lt;- "CATGAGATCGGAAGAGCGTCGTGTAGGGAAAGAGTGT"  #Adapter sequence 1</v>
      </c>
      <c r="F7989" s="11" t="s">
        <v>44</v>
      </c>
      <c r="G7989" s="11" t="str">
        <f>'1. Input and Output files list'!$E$64</f>
        <v>CATGAGATCGGAAGAGCGTCGTGTAGGGAAAGAGTGT</v>
      </c>
      <c r="H7989" s="11" t="s">
        <v>46</v>
      </c>
      <c r="L7989" t="str">
        <f>CONCATENATE(F7989,G7989,H7989)</f>
        <v>param_adapter &lt;- "CATGAGATCGGAAGAGCGTCGTGTAGGGAAAGAGTGT"  #Adapter sequence 1</v>
      </c>
    </row>
    <row r="7990" spans="1:12" x14ac:dyDescent="0.15">
      <c r="A7990" s="15">
        <v>7989</v>
      </c>
      <c r="B7990" s="11">
        <v>182</v>
      </c>
      <c r="C7990" s="11">
        <v>21</v>
      </c>
      <c r="D7990" s="20" t="s">
        <v>28</v>
      </c>
    </row>
    <row r="7991" spans="1:12" x14ac:dyDescent="0.15">
      <c r="A7991" s="15">
        <v>7990</v>
      </c>
      <c r="B7991" s="11">
        <v>182</v>
      </c>
      <c r="C7991" s="11">
        <v>22</v>
      </c>
      <c r="D7991" s="20" t="str">
        <f>L7991</f>
        <v>in_f &lt;- "C:/NGS/save/F2_Adap-1.fastq"</v>
      </c>
      <c r="F7991" t="s">
        <v>12</v>
      </c>
      <c r="G7991" t="str">
        <f>'1. Input and Output files list'!$E$6</f>
        <v>C:/NGS/save/</v>
      </c>
      <c r="H7991" t="s">
        <v>86</v>
      </c>
      <c r="L7991" t="str">
        <f>CONCATENATE(F7991,G7991,H7991)</f>
        <v>in_f &lt;- "C:/NGS/save/F2_Adap-1.fastq"</v>
      </c>
    </row>
    <row r="7992" spans="1:12" x14ac:dyDescent="0.15">
      <c r="A7992" s="15">
        <v>7991</v>
      </c>
      <c r="B7992" s="11">
        <v>182</v>
      </c>
      <c r="C7992" s="11">
        <v>23</v>
      </c>
      <c r="D7992" s="20" t="str">
        <f>L7992</f>
        <v>out_f &lt;- "C:/NGS/save/F2_Adap-2.fastq"</v>
      </c>
      <c r="F7992" t="s">
        <v>15</v>
      </c>
      <c r="G7992" t="str">
        <f>'1. Input and Output files list'!$E$6</f>
        <v>C:/NGS/save/</v>
      </c>
      <c r="H7992" t="s">
        <v>87</v>
      </c>
      <c r="L7992" t="str">
        <f>CONCATENATE(F7992,G7992,H7992)</f>
        <v>out_f &lt;- "C:/NGS/save/F2_Adap-2.fastq"</v>
      </c>
    </row>
    <row r="7993" spans="1:12" x14ac:dyDescent="0.15">
      <c r="A7993" s="15">
        <v>7992</v>
      </c>
      <c r="B7993" s="11">
        <v>182</v>
      </c>
      <c r="C7993" s="11">
        <v>24</v>
      </c>
      <c r="D7993" s="20" t="str">
        <f>L7993</f>
        <v>param_adapter &lt;- "TAAGATCGGAAGAGCACACGTCTGAACTCCAGTCAC"  #Adapter sequence 2</v>
      </c>
      <c r="F7993" s="11" t="s">
        <v>44</v>
      </c>
      <c r="G7993" t="str">
        <f>'1. Input and Output files list'!$E$65</f>
        <v>TAAGATCGGAAGAGCACACGTCTGAACTCCAGTCAC</v>
      </c>
      <c r="H7993" s="11" t="s">
        <v>47</v>
      </c>
      <c r="L7993" t="str">
        <f>CONCATENATE(F7993,G7993,H7993)</f>
        <v>param_adapter &lt;- "TAAGATCGGAAGAGCACACGTCTGAACTCCAGTCAC"  #Adapter sequence 2</v>
      </c>
    </row>
    <row r="7994" spans="1:12" x14ac:dyDescent="0.15">
      <c r="A7994" s="15">
        <v>7993</v>
      </c>
      <c r="B7994" s="11">
        <v>182</v>
      </c>
      <c r="C7994" s="11">
        <v>25</v>
      </c>
      <c r="D7994" s="20" t="s">
        <v>29</v>
      </c>
    </row>
    <row r="7995" spans="1:12" x14ac:dyDescent="0.15">
      <c r="A7995" s="15">
        <v>7994</v>
      </c>
      <c r="B7995" s="11">
        <v>182</v>
      </c>
      <c r="C7995" s="11">
        <v>26</v>
      </c>
      <c r="D7995" s="20" t="str">
        <f>L7995</f>
        <v>in_f &lt;- "C:/NGS/save/F2_Adap-2.fastq"</v>
      </c>
      <c r="F7995" t="s">
        <v>12</v>
      </c>
      <c r="G7995" t="str">
        <f>'1. Input and Output files list'!$E$6</f>
        <v>C:/NGS/save/</v>
      </c>
      <c r="H7995" t="s">
        <v>87</v>
      </c>
      <c r="L7995" t="str">
        <f>CONCATENATE(F7995,G7995,H7995)</f>
        <v>in_f &lt;- "C:/NGS/save/F2_Adap-2.fastq"</v>
      </c>
    </row>
    <row r="7996" spans="1:12" x14ac:dyDescent="0.15">
      <c r="A7996" s="15">
        <v>7995</v>
      </c>
      <c r="B7996" s="11">
        <v>182</v>
      </c>
      <c r="C7996" s="11">
        <v>27</v>
      </c>
      <c r="D7996" s="20" t="str">
        <f>L7996</f>
        <v>out_f &lt;- "C:/NGS/save/F2_Adap-3.fastq"</v>
      </c>
      <c r="F7996" t="s">
        <v>15</v>
      </c>
      <c r="G7996" t="str">
        <f>'1. Input and Output files list'!$E$6</f>
        <v>C:/NGS/save/</v>
      </c>
      <c r="H7996" t="s">
        <v>88</v>
      </c>
      <c r="L7996" t="str">
        <f>CONCATENATE(F7996,G7996,H7996)</f>
        <v>out_f &lt;- "C:/NGS/save/F2_Adap-3.fastq"</v>
      </c>
    </row>
    <row r="7997" spans="1:12" x14ac:dyDescent="0.15">
      <c r="A7997" s="15">
        <v>7996</v>
      </c>
      <c r="B7997" s="11">
        <v>182</v>
      </c>
      <c r="C7997" s="11">
        <v>28</v>
      </c>
      <c r="D7997" s="20" t="str">
        <f>L7997</f>
        <v>param_adapter &lt;- "TAAGATCGGAAGAGCGTCGTGTAGGGAAAGAGTGT"  #Adapter sequence 3</v>
      </c>
      <c r="F7997" t="s">
        <v>44</v>
      </c>
      <c r="G7997" t="str">
        <f>'1. Input and Output files list'!$E$66</f>
        <v>TAAGATCGGAAGAGCGTCGTGTAGGGAAAGAGTGT</v>
      </c>
      <c r="H7997" t="s">
        <v>49</v>
      </c>
      <c r="L7997" t="str">
        <f>CONCATENATE(F7997,G7997,H7997)</f>
        <v>param_adapter &lt;- "TAAGATCGGAAGAGCGTCGTGTAGGGAAAGAGTGT"  #Adapter sequence 3</v>
      </c>
    </row>
    <row r="7998" spans="1:12" x14ac:dyDescent="0.15">
      <c r="A7998" s="15">
        <v>7997</v>
      </c>
      <c r="B7998" s="11">
        <v>182</v>
      </c>
      <c r="C7998" s="11">
        <v>29</v>
      </c>
      <c r="D7998" s="20" t="s">
        <v>30</v>
      </c>
    </row>
    <row r="7999" spans="1:12" x14ac:dyDescent="0.15">
      <c r="A7999" s="15">
        <v>7998</v>
      </c>
      <c r="B7999" s="11">
        <v>182</v>
      </c>
      <c r="C7999" s="11">
        <v>30</v>
      </c>
      <c r="D7999" s="20" t="str">
        <f>L7999</f>
        <v>in_f &lt;- "C:/NGS/save/F2_Adap-3.fastq"</v>
      </c>
      <c r="F7999" t="s">
        <v>12</v>
      </c>
      <c r="G7999" t="str">
        <f>'1. Input and Output files list'!$E$6</f>
        <v>C:/NGS/save/</v>
      </c>
      <c r="H7999" t="s">
        <v>88</v>
      </c>
      <c r="L7999" t="str">
        <f>CONCATENATE(F7999,G7999,H7999)</f>
        <v>in_f &lt;- "C:/NGS/save/F2_Adap-3.fastq"</v>
      </c>
    </row>
    <row r="8000" spans="1:12" x14ac:dyDescent="0.15">
      <c r="A8000" s="15">
        <v>7999</v>
      </c>
      <c r="B8000" s="11">
        <v>182</v>
      </c>
      <c r="C8000" s="11">
        <v>31</v>
      </c>
      <c r="D8000" s="20" t="str">
        <f>L8000</f>
        <v>out_f &lt;- "C:/NGS/save/AdapterTrim_.fastq"</v>
      </c>
      <c r="F8000" t="s">
        <v>36</v>
      </c>
      <c r="G8000" t="str">
        <f>'1. Input and Output files list'!$E$6</f>
        <v>C:/NGS/save/</v>
      </c>
      <c r="H8000" t="s">
        <v>38</v>
      </c>
      <c r="I8000" t="str">
        <f>'1. Input and Output files list'!$I$442</f>
        <v>.fastq</v>
      </c>
      <c r="J8000" t="s">
        <v>16</v>
      </c>
      <c r="L8000" t="str">
        <f>CONCATENATE(F8000,G8000,H8000,I8000,J8000)</f>
        <v>out_f &lt;- "C:/NGS/save/AdapterTrim_.fastq"</v>
      </c>
    </row>
    <row r="8001" spans="1:20" x14ac:dyDescent="0.15">
      <c r="A8001" s="15">
        <v>8000</v>
      </c>
      <c r="B8001" s="11">
        <v>182</v>
      </c>
      <c r="C8001" s="11">
        <v>32</v>
      </c>
      <c r="D8001" s="20" t="str">
        <f>L8001</f>
        <v>param_adapter &lt;- "CATGAGATCGGAAGAGCACACGTCTGAACTCCAGTCAC"  #Adapter sequence 4</v>
      </c>
      <c r="F8001" t="s">
        <v>44</v>
      </c>
      <c r="G8001" t="str">
        <f>'1. Input and Output files list'!$E$67</f>
        <v>CATGAGATCGGAAGAGCACACGTCTGAACTCCAGTCAC</v>
      </c>
      <c r="H8001" t="s">
        <v>51</v>
      </c>
      <c r="J8001" s="15"/>
      <c r="L8001" t="str">
        <f>CONCATENATE(F8001,G8001,H8001)</f>
        <v>param_adapter &lt;- "CATGAGATCGGAAGAGCACACGTCTGAACTCCAGTCAC"  #Adapter sequence 4</v>
      </c>
    </row>
    <row r="8002" spans="1:20" x14ac:dyDescent="0.15">
      <c r="A8002" s="15">
        <v>8001</v>
      </c>
      <c r="B8002" s="11">
        <v>182</v>
      </c>
      <c r="C8002" s="11">
        <v>33</v>
      </c>
      <c r="D8002" s="20" t="s">
        <v>31</v>
      </c>
    </row>
    <row r="8003" spans="1:20" x14ac:dyDescent="0.15">
      <c r="A8003" s="15">
        <v>8002</v>
      </c>
      <c r="B8003" s="11">
        <v>182</v>
      </c>
      <c r="C8003" s="11">
        <v>34</v>
      </c>
      <c r="D8003" s="20" t="s">
        <v>32</v>
      </c>
      <c r="F8003" s="15"/>
      <c r="H8003" s="15"/>
      <c r="I8003" s="15"/>
    </row>
    <row r="8004" spans="1:20" x14ac:dyDescent="0.15">
      <c r="A8004" s="15">
        <v>8003</v>
      </c>
      <c r="B8004" s="11">
        <v>182</v>
      </c>
      <c r="C8004" s="11">
        <v>35</v>
      </c>
      <c r="D8004" s="20" t="str">
        <f>L8004</f>
        <v>write.csv(res, "C:/NGS/save/.fastq.csv")</v>
      </c>
      <c r="F8004" t="s">
        <v>35</v>
      </c>
      <c r="G8004" t="str">
        <f>'1. Input and Output files list'!$E$6</f>
        <v>C:/NGS/save/</v>
      </c>
      <c r="H8004" t="str">
        <f>'1. Input and Output files list'!$I$442</f>
        <v>.fastq</v>
      </c>
      <c r="I8004" t="s">
        <v>34</v>
      </c>
      <c r="L8004" t="str">
        <f>CONCATENATE(F8004,G8004,H8004,I8004)</f>
        <v>write.csv(res, "C:/NGS/save/.fastq.csv")</v>
      </c>
    </row>
    <row r="8005" spans="1:20" x14ac:dyDescent="0.15">
      <c r="A8005" s="15">
        <v>8004</v>
      </c>
      <c r="B8005" s="11">
        <v>182</v>
      </c>
      <c r="C8005" s="11">
        <v>36</v>
      </c>
      <c r="D8005" s="20" t="str">
        <f>L8005</f>
        <v>system.time(fastq &lt;- fread("C:/NGS/save/AdapterTrim_.fastq", header=F, sep="\t", na.strings="NA", strip.white=TRUE, verbose=TRUE))</v>
      </c>
      <c r="F8005" t="s">
        <v>92</v>
      </c>
      <c r="G8005" t="str">
        <f>'1. Input and Output files list'!$E$6</f>
        <v>C:/NGS/save/</v>
      </c>
      <c r="H8005" t="s">
        <v>38</v>
      </c>
      <c r="I8005" t="str">
        <f>'1. Input and Output files list'!$I$442</f>
        <v>.fastq</v>
      </c>
      <c r="J8005" s="15" t="s">
        <v>20</v>
      </c>
      <c r="L8005" t="str">
        <f>CONCATENATE(F8005,G8005,H8005,I8005,J8005)</f>
        <v>system.time(fastq &lt;- fread("C:/NGS/save/AdapterTrim_.fastq", header=F, sep="\t", na.strings="NA", strip.white=TRUE, verbose=TRUE))</v>
      </c>
    </row>
    <row r="8006" spans="1:20" x14ac:dyDescent="0.15">
      <c r="A8006" s="15">
        <v>8005</v>
      </c>
      <c r="B8006" s="11">
        <v>182</v>
      </c>
      <c r="C8006" s="11">
        <v>37</v>
      </c>
      <c r="D8006" s="20" t="str">
        <f>T8006</f>
        <v>file.remove("C:/NGS/save/AdapterTrim_.fastq","C:/NGS/save/F2_Adap-0.fastq","C:/NGS/save/F2_Adap-1.fastq","C:/NGS/save/F2_Adap-2.fastq","C:/NGS/save/F2_Adap-3.fastq")</v>
      </c>
      <c r="F8006" t="s">
        <v>11</v>
      </c>
      <c r="G8006" t="str">
        <f>'1. Input and Output files list'!$E$6</f>
        <v>C:/NGS/save/</v>
      </c>
      <c r="H8006" t="s">
        <v>38</v>
      </c>
      <c r="I8006" t="str">
        <f>'1. Input and Output files list'!$I$442</f>
        <v>.fastq</v>
      </c>
      <c r="J8006" s="15" t="s">
        <v>852</v>
      </c>
      <c r="K8006" t="str">
        <f>'1. Input and Output files list'!$E$6</f>
        <v>C:/NGS/save/</v>
      </c>
      <c r="L8006" t="s">
        <v>851</v>
      </c>
      <c r="M8006" t="str">
        <f>'1. Input and Output files list'!$E$6</f>
        <v>C:/NGS/save/</v>
      </c>
      <c r="N8006" t="s">
        <v>89</v>
      </c>
      <c r="O8006" t="str">
        <f>'1. Input and Output files list'!$E$6</f>
        <v>C:/NGS/save/</v>
      </c>
      <c r="P8006" t="s">
        <v>90</v>
      </c>
      <c r="Q8006" t="str">
        <f>'1. Input and Output files list'!$E$6</f>
        <v>C:/NGS/save/</v>
      </c>
      <c r="R8006" t="s">
        <v>91</v>
      </c>
      <c r="T8006" t="str">
        <f>CONCATENATE(F8006,G8006,H8006,I8006,J8006,K8006,L8006,M8006,N8006,O8006,P8006,Q8006,R8006)</f>
        <v>file.remove("C:/NGS/save/AdapterTrim_.fastq","C:/NGS/save/F2_Adap-0.fastq","C:/NGS/save/F2_Adap-1.fastq","C:/NGS/save/F2_Adap-2.fastq","C:/NGS/save/F2_Adap-3.fastq")</v>
      </c>
    </row>
    <row r="8007" spans="1:20" x14ac:dyDescent="0.15">
      <c r="A8007" s="15">
        <v>8006</v>
      </c>
      <c r="B8007" s="11">
        <v>182</v>
      </c>
      <c r="C8007" s="11">
        <v>38</v>
      </c>
      <c r="D8007" s="20" t="s">
        <v>93</v>
      </c>
      <c r="J8007" s="15"/>
    </row>
    <row r="8008" spans="1:20" x14ac:dyDescent="0.15">
      <c r="A8008" s="15">
        <v>8007</v>
      </c>
      <c r="B8008" s="11">
        <v>182</v>
      </c>
      <c r="C8008" s="11">
        <v>39</v>
      </c>
      <c r="D8008" s="20" t="s">
        <v>2</v>
      </c>
      <c r="J8008" s="15"/>
    </row>
    <row r="8009" spans="1:20" x14ac:dyDescent="0.15">
      <c r="A8009" s="15">
        <v>8008</v>
      </c>
      <c r="B8009" s="11">
        <v>182</v>
      </c>
      <c r="C8009" s="11">
        <v>40</v>
      </c>
      <c r="D8009" s="20" t="str">
        <f>K8009</f>
        <v>system.time(write.csv(RADtag, file="C:/NGS/save/.tagcount", row.names = F))</v>
      </c>
      <c r="F8009" t="s">
        <v>164</v>
      </c>
      <c r="G8009" t="str">
        <f>'1. Input and Output files list'!$E$6</f>
        <v>C:/NGS/save/</v>
      </c>
      <c r="H8009" t="str">
        <f>'1. Input and Output files list'!$J$442</f>
        <v>.tagcount</v>
      </c>
      <c r="I8009" t="s">
        <v>210</v>
      </c>
      <c r="J8009" s="15"/>
      <c r="K8009" t="str">
        <f>CONCATENATE(F8009,G8009,H8009,I8009)</f>
        <v>system.time(write.csv(RADtag, file="C:/NGS/save/.tagcount", row.names = F))</v>
      </c>
    </row>
    <row r="8010" spans="1:20" x14ac:dyDescent="0.15">
      <c r="A8010" s="15">
        <v>8009</v>
      </c>
      <c r="B8010" s="11">
        <v>182</v>
      </c>
      <c r="C8010" s="11">
        <v>41</v>
      </c>
      <c r="D8010" s="20" t="str">
        <f>L8010</f>
        <v>file.remove("C:/NGS/save/.fastq")</v>
      </c>
      <c r="F8010" t="s">
        <v>97</v>
      </c>
      <c r="G8010" t="s">
        <v>13</v>
      </c>
      <c r="H8010" t="str">
        <f>'1. Input and Output files list'!$E$6</f>
        <v>C:/NGS/save/</v>
      </c>
      <c r="I8010" t="str">
        <f>'1. Input and Output files list'!$I$442</f>
        <v>.fastq</v>
      </c>
      <c r="J8010" s="7" t="s">
        <v>16</v>
      </c>
      <c r="K8010" t="s">
        <v>52</v>
      </c>
      <c r="L8010" t="str">
        <f>CONCATENATE(F8010,G8010,H8010,I8010,J8010,K8010)</f>
        <v>file.remove("C:/NGS/save/.fastq")</v>
      </c>
    </row>
    <row r="8011" spans="1:20" x14ac:dyDescent="0.15">
      <c r="A8011" s="15">
        <v>8010</v>
      </c>
      <c r="B8011" s="11">
        <v>182</v>
      </c>
      <c r="C8011" s="11">
        <v>42</v>
      </c>
      <c r="D8011" s="20" t="s">
        <v>170</v>
      </c>
      <c r="J8011" s="15"/>
    </row>
    <row r="8012" spans="1:20" x14ac:dyDescent="0.15">
      <c r="A8012" s="15">
        <v>8011</v>
      </c>
      <c r="B8012" s="11">
        <v>182</v>
      </c>
      <c r="C8012" s="11">
        <v>43</v>
      </c>
      <c r="D8012" s="20" t="str">
        <f>L8012</f>
        <v>system.time(write.csv(RAD_1over, file="C:/NGS/save/.tagcount1over", row.names = F))</v>
      </c>
      <c r="F8012" s="10" t="s">
        <v>171</v>
      </c>
      <c r="G8012" t="str">
        <f>'1. Input and Output files list'!$E$6</f>
        <v>C:/NGS/save/</v>
      </c>
      <c r="H8012" s="10" t="str">
        <f>'1. Input and Output files list'!$K$442</f>
        <v>.tagcount1over</v>
      </c>
      <c r="I8012" s="10" t="s">
        <v>210</v>
      </c>
      <c r="J8012" s="15"/>
      <c r="L8012" t="str">
        <f>CONCATENATE(F8012,G8012,H8012,I8012)</f>
        <v>system.time(write.csv(RAD_1over, file="C:/NGS/save/.tagcount1over", row.names = F))</v>
      </c>
    </row>
    <row r="8013" spans="1:20" x14ac:dyDescent="0.15">
      <c r="A8013" s="15">
        <v>8012</v>
      </c>
      <c r="B8013" s="11">
        <v>182</v>
      </c>
      <c r="C8013" s="11">
        <v>44</v>
      </c>
      <c r="D8013" s="20" t="s">
        <v>1073</v>
      </c>
      <c r="J8013" s="15"/>
    </row>
    <row r="8014" spans="1:20" x14ac:dyDescent="0.15">
      <c r="A8014" s="15">
        <v>8013</v>
      </c>
      <c r="B8014" s="11">
        <v>183</v>
      </c>
      <c r="C8014" s="11">
        <v>1</v>
      </c>
      <c r="D8014" s="20" t="str">
        <f>L8014</f>
        <v>in_f &lt;- c("0", "0")</v>
      </c>
      <c r="F8014" t="s">
        <v>3</v>
      </c>
      <c r="G8014">
        <f>'1. Input and Output files list'!$E$444</f>
        <v>0</v>
      </c>
      <c r="H8014" t="s">
        <v>10</v>
      </c>
      <c r="I8014">
        <f>'1. Input and Output files list'!$E$445</f>
        <v>0</v>
      </c>
      <c r="J8014" s="15" t="s">
        <v>4</v>
      </c>
      <c r="L8014" t="str">
        <f>CONCATENATE(F8014,G8014,H8014,I8014,J8014)</f>
        <v>in_f &lt;- c("0", "0")</v>
      </c>
    </row>
    <row r="8015" spans="1:20" x14ac:dyDescent="0.15">
      <c r="A8015" s="15">
        <v>8014</v>
      </c>
      <c r="B8015" s="11">
        <v>183</v>
      </c>
      <c r="C8015" s="11">
        <v>2</v>
      </c>
      <c r="D8015" s="20" t="str">
        <f>L8015</f>
        <v>out_f &lt;- "C:/NGS/save/.fastq"</v>
      </c>
      <c r="F8015" t="s">
        <v>95</v>
      </c>
      <c r="G8015" t="s">
        <v>13</v>
      </c>
      <c r="H8015" t="str">
        <f>'1. Input and Output files list'!$E$6</f>
        <v>C:/NGS/save/</v>
      </c>
      <c r="I8015" t="str">
        <f>'1. Input and Output files list'!$I$444</f>
        <v>.fastq</v>
      </c>
      <c r="J8015" s="7" t="s">
        <v>16</v>
      </c>
      <c r="L8015" t="str">
        <f>CONCATENATE(F8015,G8015,H8015,I8015,J8015)</f>
        <v>out_f &lt;- "C:/NGS/save/.fastq"</v>
      </c>
    </row>
    <row r="8016" spans="1:20" x14ac:dyDescent="0.15">
      <c r="A8016" s="15">
        <v>8015</v>
      </c>
      <c r="B8016" s="11">
        <v>183</v>
      </c>
      <c r="C8016" s="11">
        <v>3</v>
      </c>
      <c r="D8016" s="20" t="str">
        <f>L8016</f>
        <v>param_trim &lt;- 0</v>
      </c>
      <c r="F8016" t="s">
        <v>163</v>
      </c>
      <c r="G8016">
        <f>'1. Input and Output files list'!$H$444</f>
        <v>0</v>
      </c>
      <c r="H8016" s="15"/>
      <c r="I8016" s="15"/>
      <c r="J8016" s="15"/>
      <c r="L8016" t="str">
        <f>CONCATENATE(F8016,G8016)</f>
        <v>param_trim &lt;- 0</v>
      </c>
    </row>
    <row r="8017" spans="1:18" x14ac:dyDescent="0.15">
      <c r="A8017" s="15">
        <v>8016</v>
      </c>
      <c r="B8017" s="11">
        <v>183</v>
      </c>
      <c r="C8017" s="11">
        <v>4</v>
      </c>
      <c r="D8017" s="20" t="s">
        <v>21</v>
      </c>
      <c r="J8017" s="15"/>
    </row>
    <row r="8018" spans="1:18" x14ac:dyDescent="0.15">
      <c r="A8018" s="15">
        <v>8017</v>
      </c>
      <c r="B8018" s="11">
        <v>183</v>
      </c>
      <c r="C8018" s="11">
        <v>5</v>
      </c>
      <c r="D8018" s="20" t="s">
        <v>22</v>
      </c>
      <c r="J8018" s="15"/>
    </row>
    <row r="8019" spans="1:18" x14ac:dyDescent="0.15">
      <c r="A8019" s="15">
        <v>8018</v>
      </c>
      <c r="B8019" s="11">
        <v>183</v>
      </c>
      <c r="C8019" s="11">
        <v>6</v>
      </c>
      <c r="D8019" s="20" t="s">
        <v>23</v>
      </c>
      <c r="J8019" s="15"/>
    </row>
    <row r="8020" spans="1:18" x14ac:dyDescent="0.15">
      <c r="A8020" s="15">
        <v>8019</v>
      </c>
      <c r="B8020" s="11">
        <v>183</v>
      </c>
      <c r="C8020" s="11">
        <v>7</v>
      </c>
      <c r="D8020" s="20" t="str">
        <f>L8020</f>
        <v>hoge1 &lt;- DNAStringSet(sread(fastq), start=1, end=hoge)</v>
      </c>
      <c r="F8020" t="s">
        <v>166</v>
      </c>
      <c r="G8020">
        <f>'1. Input and Output files list'!$G$444+1</f>
        <v>1</v>
      </c>
      <c r="H8020" t="s">
        <v>26</v>
      </c>
      <c r="J8020" s="15"/>
      <c r="L8020" t="str">
        <f>CONCATENATE(F8020,G8020,H8020)</f>
        <v>hoge1 &lt;- DNAStringSet(sread(fastq), start=1, end=hoge)</v>
      </c>
    </row>
    <row r="8021" spans="1:18" x14ac:dyDescent="0.15">
      <c r="A8021" s="15">
        <v>8020</v>
      </c>
      <c r="B8021" s="11">
        <v>183</v>
      </c>
      <c r="C8021" s="11">
        <v>8</v>
      </c>
      <c r="D8021" s="20" t="str">
        <f>L8021</f>
        <v>hoge2 &lt;- BStringSet(quality(quality(fastq)), start=1, end=hoge)</v>
      </c>
      <c r="F8021" t="s">
        <v>167</v>
      </c>
      <c r="G8021">
        <f>'1. Input and Output files list'!$G$444+1</f>
        <v>1</v>
      </c>
      <c r="H8021" t="s">
        <v>26</v>
      </c>
      <c r="J8021" s="15"/>
      <c r="L8021" t="str">
        <f>CONCATENATE(F8021,G8021,H8021)</f>
        <v>hoge2 &lt;- BStringSet(quality(quality(fastq)), start=1, end=hoge)</v>
      </c>
    </row>
    <row r="8022" spans="1:18" x14ac:dyDescent="0.15">
      <c r="A8022" s="15">
        <v>8021</v>
      </c>
      <c r="B8022" s="11">
        <v>183</v>
      </c>
      <c r="C8022" s="11">
        <v>9</v>
      </c>
      <c r="D8022" s="20" t="s">
        <v>24</v>
      </c>
      <c r="J8022" s="15"/>
    </row>
    <row r="8023" spans="1:18" x14ac:dyDescent="0.15">
      <c r="A8023" s="15">
        <v>8022</v>
      </c>
      <c r="B8023" s="11">
        <v>183</v>
      </c>
      <c r="C8023" s="11">
        <v>10</v>
      </c>
      <c r="D8023" s="20" t="s">
        <v>96</v>
      </c>
      <c r="F8023" s="15"/>
      <c r="G8023" s="15"/>
      <c r="H8023" s="15"/>
      <c r="J8023" s="15"/>
    </row>
    <row r="8024" spans="1:18" x14ac:dyDescent="0.15">
      <c r="A8024" s="15">
        <v>8023</v>
      </c>
      <c r="B8024" s="11">
        <v>183</v>
      </c>
      <c r="C8024" s="11">
        <v>11</v>
      </c>
      <c r="D8024" s="53" t="str">
        <f>R8024</f>
        <v>param1 &lt;- 35</v>
      </c>
      <c r="F8024" t="s">
        <v>843</v>
      </c>
      <c r="G8024">
        <f>'1. Input and Output files list'!$E$32</f>
        <v>35</v>
      </c>
      <c r="J8024" s="15"/>
      <c r="R8024" t="str">
        <f>CONCATENATE(F8024,G8024,H8024)</f>
        <v>param1 &lt;- 35</v>
      </c>
    </row>
    <row r="8025" spans="1:18" x14ac:dyDescent="0.15">
      <c r="A8025" s="15">
        <v>8024</v>
      </c>
      <c r="B8025" s="11">
        <v>183</v>
      </c>
      <c r="C8025" s="11">
        <v>12</v>
      </c>
      <c r="D8025" s="53" t="str">
        <f>R8025</f>
        <v>param2 &lt;- 0.1</v>
      </c>
      <c r="F8025" t="s">
        <v>844</v>
      </c>
      <c r="G8025">
        <f>'1. Input and Output files list'!$E$34</f>
        <v>0.1</v>
      </c>
      <c r="J8025" s="15"/>
      <c r="R8025" t="str">
        <f>CONCATENATE(F8025,G8025,H8025)</f>
        <v>param2 &lt;- 0.1</v>
      </c>
    </row>
    <row r="8026" spans="1:18" x14ac:dyDescent="0.15">
      <c r="A8026" s="15">
        <v>8025</v>
      </c>
      <c r="B8026" s="11">
        <v>183</v>
      </c>
      <c r="C8026" s="11">
        <v>13</v>
      </c>
      <c r="D8026" s="53" t="str">
        <f>R8026</f>
        <v>fastq &lt;- readFastq("C:/NGS/save/.fastq")</v>
      </c>
      <c r="F8026" t="s">
        <v>845</v>
      </c>
      <c r="G8026" t="str">
        <f>'1. Input and Output files list'!$E$6</f>
        <v>C:/NGS/save/</v>
      </c>
      <c r="H8026" s="5" t="str">
        <f>'1. Input and Output files list'!$I$444</f>
        <v>.fastq</v>
      </c>
      <c r="I8026" t="s">
        <v>4</v>
      </c>
      <c r="J8026" s="15">
        <v>183</v>
      </c>
      <c r="R8026" t="str">
        <f>CONCATENATE(F8026,G8026,H8026,I8026)</f>
        <v>fastq &lt;- readFastq("C:/NGS/save/.fastq")</v>
      </c>
    </row>
    <row r="8027" spans="1:18" x14ac:dyDescent="0.15">
      <c r="A8027" s="15">
        <v>8026</v>
      </c>
      <c r="B8027" s="11">
        <v>183</v>
      </c>
      <c r="C8027" s="11">
        <v>14</v>
      </c>
      <c r="D8027" s="53" t="s">
        <v>840</v>
      </c>
      <c r="F8027" s="15"/>
      <c r="H8027" s="15"/>
      <c r="J8027" s="15"/>
    </row>
    <row r="8028" spans="1:18" x14ac:dyDescent="0.15">
      <c r="A8028" s="15">
        <v>8027</v>
      </c>
      <c r="B8028" s="11">
        <v>183</v>
      </c>
      <c r="C8028" s="11">
        <v>15</v>
      </c>
      <c r="D8028" s="53" t="s">
        <v>841</v>
      </c>
      <c r="J8028" s="15"/>
    </row>
    <row r="8029" spans="1:18" x14ac:dyDescent="0.15">
      <c r="A8029" s="15">
        <v>8028</v>
      </c>
      <c r="B8029" s="11">
        <v>183</v>
      </c>
      <c r="C8029" s="11">
        <v>16</v>
      </c>
      <c r="D8029" s="53" t="s">
        <v>842</v>
      </c>
      <c r="J8029" s="15"/>
    </row>
    <row r="8030" spans="1:18" x14ac:dyDescent="0.15">
      <c r="A8030" s="15">
        <v>8029</v>
      </c>
      <c r="B8030" s="11">
        <v>183</v>
      </c>
      <c r="C8030" s="11">
        <v>17</v>
      </c>
      <c r="D8030" s="20" t="str">
        <f>L8030</f>
        <v xml:space="preserve">writeFastq(fastq, "C:/NGS/save/F2_Adap-0.fastq", compress=F)   </v>
      </c>
      <c r="F8030" t="s">
        <v>847</v>
      </c>
      <c r="G8030" t="str">
        <f>'1. Input and Output files list'!$E$6</f>
        <v>C:/NGS/save/</v>
      </c>
      <c r="H8030" t="s">
        <v>850</v>
      </c>
      <c r="J8030" s="15"/>
      <c r="L8030" t="str">
        <f>CONCATENATE(F8030,G8030,H8030,I8030,J8030)</f>
        <v xml:space="preserve">writeFastq(fastq, "C:/NGS/save/F2_Adap-0.fastq", compress=F)   </v>
      </c>
    </row>
    <row r="8031" spans="1:18" x14ac:dyDescent="0.15">
      <c r="A8031" s="15">
        <v>8030</v>
      </c>
      <c r="B8031" s="11">
        <v>183</v>
      </c>
      <c r="C8031" s="11">
        <v>18</v>
      </c>
      <c r="D8031" s="20" t="str">
        <f>L8031</f>
        <v>in_f &lt;- "C:/NGS/save/F2_Adap-0.fastq"</v>
      </c>
      <c r="F8031" t="s">
        <v>14</v>
      </c>
      <c r="G8031" t="s">
        <v>13</v>
      </c>
      <c r="H8031" t="str">
        <f>'1. Input and Output files list'!$E$6</f>
        <v>C:/NGS/save/</v>
      </c>
      <c r="I8031" t="s">
        <v>849</v>
      </c>
      <c r="J8031" s="7"/>
      <c r="L8031" t="str">
        <f>CONCATENATE(F8031,G8031,H8031,I8031,J8031)</f>
        <v>in_f &lt;- "C:/NGS/save/F2_Adap-0.fastq"</v>
      </c>
    </row>
    <row r="8032" spans="1:18" x14ac:dyDescent="0.15">
      <c r="A8032" s="15">
        <v>8031</v>
      </c>
      <c r="B8032" s="11">
        <v>183</v>
      </c>
      <c r="C8032" s="11">
        <v>19</v>
      </c>
      <c r="D8032" s="20" t="str">
        <f>L8032</f>
        <v>out_f &lt;- "C:/NGS/save/F2_Adap-1.fastq"</v>
      </c>
      <c r="F8032" t="s">
        <v>15</v>
      </c>
      <c r="G8032" t="str">
        <f>'1. Input and Output files list'!$E$6</f>
        <v>C:/NGS/save/</v>
      </c>
      <c r="H8032" t="s">
        <v>86</v>
      </c>
      <c r="J8032" s="15"/>
      <c r="L8032" t="str">
        <f>CONCATENATE(F8032,G8032,H8032)</f>
        <v>out_f &lt;- "C:/NGS/save/F2_Adap-1.fastq"</v>
      </c>
    </row>
    <row r="8033" spans="1:12" x14ac:dyDescent="0.15">
      <c r="A8033" s="15">
        <v>8032</v>
      </c>
      <c r="B8033" s="11">
        <v>183</v>
      </c>
      <c r="C8033" s="11">
        <v>20</v>
      </c>
      <c r="D8033" s="20" t="str">
        <f>L8033</f>
        <v>param_adapter &lt;- "CATGAGATCGGAAGAGCGTCGTGTAGGGAAAGAGTGT"  #Adapter sequence 1</v>
      </c>
      <c r="F8033" s="11" t="s">
        <v>44</v>
      </c>
      <c r="G8033" s="11" t="str">
        <f>'1. Input and Output files list'!$E$64</f>
        <v>CATGAGATCGGAAGAGCGTCGTGTAGGGAAAGAGTGT</v>
      </c>
      <c r="H8033" s="11" t="s">
        <v>46</v>
      </c>
      <c r="J8033" s="15"/>
      <c r="L8033" t="str">
        <f>CONCATENATE(F8033,G8033,H8033)</f>
        <v>param_adapter &lt;- "CATGAGATCGGAAGAGCGTCGTGTAGGGAAAGAGTGT"  #Adapter sequence 1</v>
      </c>
    </row>
    <row r="8034" spans="1:12" x14ac:dyDescent="0.15">
      <c r="A8034" s="15">
        <v>8033</v>
      </c>
      <c r="B8034" s="11">
        <v>183</v>
      </c>
      <c r="C8034" s="11">
        <v>21</v>
      </c>
      <c r="D8034" s="20" t="s">
        <v>28</v>
      </c>
      <c r="J8034" s="15"/>
    </row>
    <row r="8035" spans="1:12" x14ac:dyDescent="0.15">
      <c r="A8035" s="15">
        <v>8034</v>
      </c>
      <c r="B8035" s="11">
        <v>183</v>
      </c>
      <c r="C8035" s="11">
        <v>22</v>
      </c>
      <c r="D8035" s="20" t="str">
        <f>L8035</f>
        <v>in_f &lt;- "C:/NGS/save/F2_Adap-1.fastq"</v>
      </c>
      <c r="F8035" t="s">
        <v>12</v>
      </c>
      <c r="G8035" t="str">
        <f>'1. Input and Output files list'!$E$6</f>
        <v>C:/NGS/save/</v>
      </c>
      <c r="H8035" t="s">
        <v>86</v>
      </c>
      <c r="J8035" s="15"/>
      <c r="L8035" t="str">
        <f>CONCATENATE(F8035,G8035,H8035)</f>
        <v>in_f &lt;- "C:/NGS/save/F2_Adap-1.fastq"</v>
      </c>
    </row>
    <row r="8036" spans="1:12" x14ac:dyDescent="0.15">
      <c r="A8036" s="15">
        <v>8035</v>
      </c>
      <c r="B8036" s="11">
        <v>183</v>
      </c>
      <c r="C8036" s="11">
        <v>23</v>
      </c>
      <c r="D8036" s="20" t="str">
        <f>L8036</f>
        <v>out_f &lt;- "C:/NGS/save/F2_Adap-2.fastq"</v>
      </c>
      <c r="F8036" t="s">
        <v>15</v>
      </c>
      <c r="G8036" t="str">
        <f>'1. Input and Output files list'!$E$6</f>
        <v>C:/NGS/save/</v>
      </c>
      <c r="H8036" t="s">
        <v>87</v>
      </c>
      <c r="J8036" s="15"/>
      <c r="L8036" t="str">
        <f>CONCATENATE(F8036,G8036,H8036)</f>
        <v>out_f &lt;- "C:/NGS/save/F2_Adap-2.fastq"</v>
      </c>
    </row>
    <row r="8037" spans="1:12" x14ac:dyDescent="0.15">
      <c r="A8037" s="15">
        <v>8036</v>
      </c>
      <c r="B8037" s="11">
        <v>183</v>
      </c>
      <c r="C8037" s="11">
        <v>24</v>
      </c>
      <c r="D8037" s="20" t="str">
        <f>L8037</f>
        <v>param_adapter &lt;- "TAAGATCGGAAGAGCACACGTCTGAACTCCAGTCAC"  #Adapter sequence 2</v>
      </c>
      <c r="F8037" s="11" t="s">
        <v>44</v>
      </c>
      <c r="G8037" t="str">
        <f>'1. Input and Output files list'!$E$65</f>
        <v>TAAGATCGGAAGAGCACACGTCTGAACTCCAGTCAC</v>
      </c>
      <c r="H8037" s="11" t="s">
        <v>47</v>
      </c>
      <c r="J8037" s="15"/>
      <c r="L8037" t="str">
        <f>CONCATENATE(F8037,G8037,H8037)</f>
        <v>param_adapter &lt;- "TAAGATCGGAAGAGCACACGTCTGAACTCCAGTCAC"  #Adapter sequence 2</v>
      </c>
    </row>
    <row r="8038" spans="1:12" x14ac:dyDescent="0.15">
      <c r="A8038" s="15">
        <v>8037</v>
      </c>
      <c r="B8038" s="11">
        <v>183</v>
      </c>
      <c r="C8038" s="11">
        <v>25</v>
      </c>
      <c r="D8038" s="20" t="s">
        <v>29</v>
      </c>
      <c r="J8038" s="15"/>
    </row>
    <row r="8039" spans="1:12" x14ac:dyDescent="0.15">
      <c r="A8039" s="15">
        <v>8038</v>
      </c>
      <c r="B8039" s="11">
        <v>183</v>
      </c>
      <c r="C8039" s="11">
        <v>26</v>
      </c>
      <c r="D8039" s="20" t="str">
        <f>L8039</f>
        <v>in_f &lt;- "C:/NGS/save/F2_Adap-2.fastq"</v>
      </c>
      <c r="F8039" t="s">
        <v>12</v>
      </c>
      <c r="G8039" t="str">
        <f>'1. Input and Output files list'!$E$6</f>
        <v>C:/NGS/save/</v>
      </c>
      <c r="H8039" t="s">
        <v>87</v>
      </c>
      <c r="J8039" s="15"/>
      <c r="L8039" t="str">
        <f>CONCATENATE(F8039,G8039,H8039)</f>
        <v>in_f &lt;- "C:/NGS/save/F2_Adap-2.fastq"</v>
      </c>
    </row>
    <row r="8040" spans="1:12" x14ac:dyDescent="0.15">
      <c r="A8040" s="15">
        <v>8039</v>
      </c>
      <c r="B8040" s="11">
        <v>183</v>
      </c>
      <c r="C8040" s="11">
        <v>27</v>
      </c>
      <c r="D8040" s="20" t="str">
        <f>L8040</f>
        <v>out_f &lt;- "C:/NGS/save/F2_Adap-3.fastq"</v>
      </c>
      <c r="F8040" t="s">
        <v>15</v>
      </c>
      <c r="G8040" t="str">
        <f>'1. Input and Output files list'!$E$6</f>
        <v>C:/NGS/save/</v>
      </c>
      <c r="H8040" t="s">
        <v>88</v>
      </c>
      <c r="J8040" s="15"/>
      <c r="L8040" t="str">
        <f>CONCATENATE(F8040,G8040,H8040)</f>
        <v>out_f &lt;- "C:/NGS/save/F2_Adap-3.fastq"</v>
      </c>
    </row>
    <row r="8041" spans="1:12" x14ac:dyDescent="0.15">
      <c r="A8041" s="15">
        <v>8040</v>
      </c>
      <c r="B8041" s="11">
        <v>183</v>
      </c>
      <c r="C8041" s="11">
        <v>28</v>
      </c>
      <c r="D8041" s="20" t="str">
        <f>L8041</f>
        <v>param_adapter &lt;- "TAAGATCGGAAGAGCGTCGTGTAGGGAAAGAGTGT"  #Adapter sequence 3</v>
      </c>
      <c r="F8041" t="s">
        <v>44</v>
      </c>
      <c r="G8041" t="str">
        <f>'1. Input and Output files list'!$E$66</f>
        <v>TAAGATCGGAAGAGCGTCGTGTAGGGAAAGAGTGT</v>
      </c>
      <c r="H8041" t="s">
        <v>49</v>
      </c>
      <c r="J8041" s="15"/>
      <c r="L8041" t="str">
        <f>CONCATENATE(F8041,G8041,H8041)</f>
        <v>param_adapter &lt;- "TAAGATCGGAAGAGCGTCGTGTAGGGAAAGAGTGT"  #Adapter sequence 3</v>
      </c>
    </row>
    <row r="8042" spans="1:12" x14ac:dyDescent="0.15">
      <c r="A8042" s="15">
        <v>8041</v>
      </c>
      <c r="B8042" s="11">
        <v>183</v>
      </c>
      <c r="C8042" s="11">
        <v>29</v>
      </c>
      <c r="D8042" s="20" t="s">
        <v>30</v>
      </c>
      <c r="J8042" s="15"/>
    </row>
    <row r="8043" spans="1:12" x14ac:dyDescent="0.15">
      <c r="A8043" s="15">
        <v>8042</v>
      </c>
      <c r="B8043" s="11">
        <v>183</v>
      </c>
      <c r="C8043" s="11">
        <v>30</v>
      </c>
      <c r="D8043" s="20" t="str">
        <f>L8043</f>
        <v>in_f &lt;- "C:/NGS/save/F2_Adap-3.fastq"</v>
      </c>
      <c r="F8043" t="s">
        <v>12</v>
      </c>
      <c r="G8043" t="str">
        <f>'1. Input and Output files list'!$E$6</f>
        <v>C:/NGS/save/</v>
      </c>
      <c r="H8043" t="s">
        <v>88</v>
      </c>
      <c r="J8043" s="15"/>
      <c r="L8043" t="str">
        <f>CONCATENATE(F8043,G8043,H8043)</f>
        <v>in_f &lt;- "C:/NGS/save/F2_Adap-3.fastq"</v>
      </c>
    </row>
    <row r="8044" spans="1:12" x14ac:dyDescent="0.15">
      <c r="A8044" s="15">
        <v>8043</v>
      </c>
      <c r="B8044" s="11">
        <v>183</v>
      </c>
      <c r="C8044" s="11">
        <v>31</v>
      </c>
      <c r="D8044" s="20" t="str">
        <f>L8044</f>
        <v>out_f &lt;- "C:/NGS/save/AdapterTrim_.fastq"</v>
      </c>
      <c r="F8044" t="s">
        <v>36</v>
      </c>
      <c r="G8044" t="str">
        <f>'1. Input and Output files list'!$E$6</f>
        <v>C:/NGS/save/</v>
      </c>
      <c r="H8044" t="s">
        <v>38</v>
      </c>
      <c r="I8044" t="str">
        <f>'1. Input and Output files list'!$I$444</f>
        <v>.fastq</v>
      </c>
      <c r="J8044" s="15" t="s">
        <v>16</v>
      </c>
      <c r="L8044" t="str">
        <f>CONCATENATE(F8044,G8044,H8044,I8044,J8044)</f>
        <v>out_f &lt;- "C:/NGS/save/AdapterTrim_.fastq"</v>
      </c>
    </row>
    <row r="8045" spans="1:12" x14ac:dyDescent="0.15">
      <c r="A8045" s="15">
        <v>8044</v>
      </c>
      <c r="B8045" s="11">
        <v>183</v>
      </c>
      <c r="C8045" s="11">
        <v>32</v>
      </c>
      <c r="D8045" s="20" t="str">
        <f>L8045</f>
        <v>param_adapter &lt;- "CATGAGATCGGAAGAGCACACGTCTGAACTCCAGTCAC"  #Adapter sequence 4</v>
      </c>
      <c r="F8045" t="s">
        <v>44</v>
      </c>
      <c r="G8045" t="str">
        <f>'1. Input and Output files list'!$E$67</f>
        <v>CATGAGATCGGAAGAGCACACGTCTGAACTCCAGTCAC</v>
      </c>
      <c r="H8045" t="s">
        <v>51</v>
      </c>
      <c r="J8045" s="15"/>
      <c r="L8045" t="str">
        <f>CONCATENATE(F8045,G8045,H8045)</f>
        <v>param_adapter &lt;- "CATGAGATCGGAAGAGCACACGTCTGAACTCCAGTCAC"  #Adapter sequence 4</v>
      </c>
    </row>
    <row r="8046" spans="1:12" x14ac:dyDescent="0.15">
      <c r="A8046" s="15">
        <v>8045</v>
      </c>
      <c r="B8046" s="11">
        <v>183</v>
      </c>
      <c r="C8046" s="11">
        <v>33</v>
      </c>
      <c r="D8046" s="20" t="s">
        <v>31</v>
      </c>
      <c r="F8046" s="15"/>
      <c r="H8046" s="15"/>
      <c r="I8046" s="15"/>
      <c r="J8046" s="15"/>
    </row>
    <row r="8047" spans="1:12" x14ac:dyDescent="0.15">
      <c r="A8047" s="15">
        <v>8046</v>
      </c>
      <c r="B8047" s="11">
        <v>183</v>
      </c>
      <c r="C8047" s="11">
        <v>34</v>
      </c>
      <c r="D8047" s="20" t="s">
        <v>32</v>
      </c>
      <c r="J8047" s="15"/>
    </row>
    <row r="8048" spans="1:12" x14ac:dyDescent="0.15">
      <c r="A8048" s="15">
        <v>8047</v>
      </c>
      <c r="B8048" s="11">
        <v>183</v>
      </c>
      <c r="C8048" s="11">
        <v>35</v>
      </c>
      <c r="D8048" s="20" t="str">
        <f>L8048</f>
        <v>write.csv(res, "C:/NGS/save/.fastq.csv")</v>
      </c>
      <c r="F8048" t="s">
        <v>35</v>
      </c>
      <c r="G8048" t="str">
        <f>'1. Input and Output files list'!$E$6</f>
        <v>C:/NGS/save/</v>
      </c>
      <c r="H8048" t="str">
        <f>'1. Input and Output files list'!$I$444</f>
        <v>.fastq</v>
      </c>
      <c r="I8048" t="s">
        <v>34</v>
      </c>
      <c r="J8048" s="15"/>
      <c r="L8048" t="str">
        <f>CONCATENATE(F8048,G8048,H8048,I8048)</f>
        <v>write.csv(res, "C:/NGS/save/.fastq.csv")</v>
      </c>
    </row>
    <row r="8049" spans="1:20" x14ac:dyDescent="0.15">
      <c r="A8049" s="15">
        <v>8048</v>
      </c>
      <c r="B8049" s="11">
        <v>183</v>
      </c>
      <c r="C8049" s="11">
        <v>36</v>
      </c>
      <c r="D8049" s="20" t="str">
        <f>L8049</f>
        <v>system.time(fastq &lt;- fread("C:/NGS/save/AdapterTrim_.fastq", header=F, sep="\t", na.strings="NA", strip.white=TRUE, verbose=TRUE))</v>
      </c>
      <c r="F8049" t="s">
        <v>92</v>
      </c>
      <c r="G8049" t="str">
        <f>'1. Input and Output files list'!$E$6</f>
        <v>C:/NGS/save/</v>
      </c>
      <c r="H8049" t="s">
        <v>38</v>
      </c>
      <c r="I8049" t="str">
        <f>'1. Input and Output files list'!$I$444</f>
        <v>.fastq</v>
      </c>
      <c r="J8049" s="15" t="s">
        <v>20</v>
      </c>
      <c r="L8049" t="str">
        <f>CONCATENATE(F8049,G8049,H8049,I8049,J8049)</f>
        <v>system.time(fastq &lt;- fread("C:/NGS/save/AdapterTrim_.fastq", header=F, sep="\t", na.strings="NA", strip.white=TRUE, verbose=TRUE))</v>
      </c>
    </row>
    <row r="8050" spans="1:20" x14ac:dyDescent="0.15">
      <c r="A8050" s="15">
        <v>8049</v>
      </c>
      <c r="B8050" s="11">
        <v>183</v>
      </c>
      <c r="C8050" s="11">
        <v>37</v>
      </c>
      <c r="D8050" s="20" t="str">
        <f>T8050</f>
        <v>file.remove("C:/NGS/save/AdapterTrim_.fastq","C:/NGS/save/F2_Adap-0.fastq","C:/NGS/save/F2_Adap-1.fastq","C:/NGS/save/F2_Adap-2.fastq","C:/NGS/save/F2_Adap-3.fastq")</v>
      </c>
      <c r="F8050" t="s">
        <v>11</v>
      </c>
      <c r="G8050" t="str">
        <f>'1. Input and Output files list'!$E$6</f>
        <v>C:/NGS/save/</v>
      </c>
      <c r="H8050" t="s">
        <v>38</v>
      </c>
      <c r="I8050" t="str">
        <f>'1. Input and Output files list'!$I$444</f>
        <v>.fastq</v>
      </c>
      <c r="J8050" s="15" t="s">
        <v>852</v>
      </c>
      <c r="K8050" t="str">
        <f>'1. Input and Output files list'!$E$6</f>
        <v>C:/NGS/save/</v>
      </c>
      <c r="L8050" t="s">
        <v>851</v>
      </c>
      <c r="M8050" t="str">
        <f>'1. Input and Output files list'!$E$6</f>
        <v>C:/NGS/save/</v>
      </c>
      <c r="N8050" t="s">
        <v>89</v>
      </c>
      <c r="O8050" t="str">
        <f>'1. Input and Output files list'!$E$6</f>
        <v>C:/NGS/save/</v>
      </c>
      <c r="P8050" t="s">
        <v>90</v>
      </c>
      <c r="Q8050" t="str">
        <f>'1. Input and Output files list'!$E$6</f>
        <v>C:/NGS/save/</v>
      </c>
      <c r="R8050" t="s">
        <v>91</v>
      </c>
      <c r="T8050" t="str">
        <f>CONCATENATE(F8050,G8050,H8050,I8050,J8050,K8050,L8050,M8050,N8050,O8050,P8050,Q8050,R8050)</f>
        <v>file.remove("C:/NGS/save/AdapterTrim_.fastq","C:/NGS/save/F2_Adap-0.fastq","C:/NGS/save/F2_Adap-1.fastq","C:/NGS/save/F2_Adap-2.fastq","C:/NGS/save/F2_Adap-3.fastq")</v>
      </c>
    </row>
    <row r="8051" spans="1:20" x14ac:dyDescent="0.15">
      <c r="A8051" s="15">
        <v>8050</v>
      </c>
      <c r="B8051" s="11">
        <v>183</v>
      </c>
      <c r="C8051" s="11">
        <v>38</v>
      </c>
      <c r="D8051" s="20" t="s">
        <v>93</v>
      </c>
      <c r="J8051" s="15"/>
    </row>
    <row r="8052" spans="1:20" x14ac:dyDescent="0.15">
      <c r="A8052" s="15">
        <v>8051</v>
      </c>
      <c r="B8052" s="11">
        <v>183</v>
      </c>
      <c r="C8052" s="11">
        <v>39</v>
      </c>
      <c r="D8052" s="20" t="s">
        <v>2</v>
      </c>
      <c r="J8052" s="15"/>
    </row>
    <row r="8053" spans="1:20" x14ac:dyDescent="0.15">
      <c r="A8053" s="15">
        <v>8052</v>
      </c>
      <c r="B8053" s="11">
        <v>183</v>
      </c>
      <c r="C8053" s="11">
        <v>40</v>
      </c>
      <c r="D8053" s="20" t="str">
        <f>K8053</f>
        <v>system.time(write.csv(RADtag, file="C:/NGS/save/.tagcount", row.names = F))</v>
      </c>
      <c r="F8053" t="s">
        <v>164</v>
      </c>
      <c r="G8053" t="str">
        <f>'1. Input and Output files list'!$E$6</f>
        <v>C:/NGS/save/</v>
      </c>
      <c r="H8053" t="str">
        <f>'1. Input and Output files list'!$J$444</f>
        <v>.tagcount</v>
      </c>
      <c r="I8053" t="s">
        <v>210</v>
      </c>
      <c r="J8053" s="15"/>
      <c r="K8053" t="str">
        <f>CONCATENATE(F8053,G8053,H8053,I8053)</f>
        <v>system.time(write.csv(RADtag, file="C:/NGS/save/.tagcount", row.names = F))</v>
      </c>
    </row>
    <row r="8054" spans="1:20" x14ac:dyDescent="0.15">
      <c r="A8054" s="15">
        <v>8053</v>
      </c>
      <c r="B8054" s="11">
        <v>183</v>
      </c>
      <c r="C8054" s="11">
        <v>41</v>
      </c>
      <c r="D8054" s="20" t="str">
        <f>L8054</f>
        <v>file.remove("C:/NGS/save/.fastq")</v>
      </c>
      <c r="F8054" t="s">
        <v>97</v>
      </c>
      <c r="G8054" t="s">
        <v>13</v>
      </c>
      <c r="H8054" t="str">
        <f>'1. Input and Output files list'!$E$6</f>
        <v>C:/NGS/save/</v>
      </c>
      <c r="I8054" t="str">
        <f>'1. Input and Output files list'!$I$444</f>
        <v>.fastq</v>
      </c>
      <c r="J8054" s="7" t="s">
        <v>16</v>
      </c>
      <c r="K8054" t="s">
        <v>52</v>
      </c>
      <c r="L8054" t="str">
        <f>CONCATENATE(F8054,G8054,H8054,I8054,J8054,K8054)</f>
        <v>file.remove("C:/NGS/save/.fastq")</v>
      </c>
    </row>
    <row r="8055" spans="1:20" x14ac:dyDescent="0.15">
      <c r="A8055" s="15">
        <v>8054</v>
      </c>
      <c r="B8055" s="11">
        <v>183</v>
      </c>
      <c r="C8055" s="11">
        <v>42</v>
      </c>
      <c r="D8055" s="20" t="s">
        <v>170</v>
      </c>
      <c r="J8055" s="15"/>
    </row>
    <row r="8056" spans="1:20" x14ac:dyDescent="0.15">
      <c r="A8056" s="15">
        <v>8055</v>
      </c>
      <c r="B8056" s="11">
        <v>183</v>
      </c>
      <c r="C8056" s="11">
        <v>43</v>
      </c>
      <c r="D8056" s="20" t="str">
        <f>L8056</f>
        <v>system.time(write.csv(RAD_1over, file="C:/NGS/save/.tagcount1over", row.names = F))</v>
      </c>
      <c r="F8056" s="10" t="s">
        <v>171</v>
      </c>
      <c r="G8056" t="str">
        <f>'1. Input and Output files list'!$E$6</f>
        <v>C:/NGS/save/</v>
      </c>
      <c r="H8056" s="10" t="str">
        <f>'1. Input and Output files list'!$K$444</f>
        <v>.tagcount1over</v>
      </c>
      <c r="I8056" s="10" t="s">
        <v>210</v>
      </c>
      <c r="J8056" s="15"/>
      <c r="L8056" t="str">
        <f>CONCATENATE(F8056,G8056,H8056,I8056)</f>
        <v>system.time(write.csv(RAD_1over, file="C:/NGS/save/.tagcount1over", row.names = F))</v>
      </c>
    </row>
    <row r="8057" spans="1:20" x14ac:dyDescent="0.15">
      <c r="A8057" s="15">
        <v>8056</v>
      </c>
      <c r="B8057" s="11">
        <v>183</v>
      </c>
      <c r="C8057" s="11">
        <v>44</v>
      </c>
      <c r="D8057" s="20" t="s">
        <v>1073</v>
      </c>
      <c r="J8057" s="15"/>
    </row>
    <row r="8058" spans="1:20" x14ac:dyDescent="0.15">
      <c r="A8058" s="15">
        <v>8057</v>
      </c>
      <c r="B8058" s="11">
        <v>184</v>
      </c>
      <c r="C8058" s="11">
        <v>1</v>
      </c>
      <c r="D8058" s="20" t="str">
        <f>L8058</f>
        <v>in_f &lt;- c("0", "0")</v>
      </c>
      <c r="F8058" t="s">
        <v>3</v>
      </c>
      <c r="G8058">
        <f>'1. Input and Output files list'!$E$446</f>
        <v>0</v>
      </c>
      <c r="H8058" t="s">
        <v>10</v>
      </c>
      <c r="I8058">
        <f>'1. Input and Output files list'!$E$447</f>
        <v>0</v>
      </c>
      <c r="J8058" s="15" t="s">
        <v>4</v>
      </c>
      <c r="L8058" t="str">
        <f>CONCATENATE(F8058,G8058,H8058,I8058,J8058)</f>
        <v>in_f &lt;- c("0", "0")</v>
      </c>
    </row>
    <row r="8059" spans="1:20" x14ac:dyDescent="0.15">
      <c r="A8059" s="15">
        <v>8058</v>
      </c>
      <c r="B8059" s="11">
        <v>184</v>
      </c>
      <c r="C8059" s="11">
        <v>2</v>
      </c>
      <c r="D8059" s="20" t="str">
        <f>L8059</f>
        <v>out_f &lt;- "C:/NGS/save/.fastq"</v>
      </c>
      <c r="F8059" t="s">
        <v>95</v>
      </c>
      <c r="G8059" t="s">
        <v>13</v>
      </c>
      <c r="H8059" s="15" t="str">
        <f>'1. Input and Output files list'!$E$6</f>
        <v>C:/NGS/save/</v>
      </c>
      <c r="I8059" s="15" t="str">
        <f>'1. Input and Output files list'!$I$446</f>
        <v>.fastq</v>
      </c>
      <c r="J8059" s="7" t="s">
        <v>16</v>
      </c>
      <c r="L8059" t="str">
        <f>CONCATENATE(F8059,G8059,H8059,I8059,J8059)</f>
        <v>out_f &lt;- "C:/NGS/save/.fastq"</v>
      </c>
    </row>
    <row r="8060" spans="1:20" x14ac:dyDescent="0.15">
      <c r="A8060" s="15">
        <v>8059</v>
      </c>
      <c r="B8060" s="11">
        <v>184</v>
      </c>
      <c r="C8060" s="11">
        <v>3</v>
      </c>
      <c r="D8060" s="20" t="str">
        <f>L8060</f>
        <v>param_trim &lt;- 0</v>
      </c>
      <c r="F8060" t="s">
        <v>163</v>
      </c>
      <c r="G8060">
        <f>'1. Input and Output files list'!$H$446</f>
        <v>0</v>
      </c>
      <c r="J8060" s="15"/>
      <c r="L8060" t="str">
        <f>CONCATENATE(F8060,G8060)</f>
        <v>param_trim &lt;- 0</v>
      </c>
    </row>
    <row r="8061" spans="1:20" x14ac:dyDescent="0.15">
      <c r="A8061" s="15">
        <v>8060</v>
      </c>
      <c r="B8061" s="11">
        <v>184</v>
      </c>
      <c r="C8061" s="11">
        <v>4</v>
      </c>
      <c r="D8061" s="20" t="s">
        <v>21</v>
      </c>
      <c r="J8061" s="15"/>
    </row>
    <row r="8062" spans="1:20" x14ac:dyDescent="0.15">
      <c r="A8062" s="15">
        <v>8061</v>
      </c>
      <c r="B8062" s="11">
        <v>184</v>
      </c>
      <c r="C8062" s="11">
        <v>5</v>
      </c>
      <c r="D8062" s="20" t="s">
        <v>22</v>
      </c>
      <c r="J8062" s="15"/>
    </row>
    <row r="8063" spans="1:20" x14ac:dyDescent="0.15">
      <c r="A8063" s="15">
        <v>8062</v>
      </c>
      <c r="B8063" s="11">
        <v>184</v>
      </c>
      <c r="C8063" s="11">
        <v>6</v>
      </c>
      <c r="D8063" s="20" t="s">
        <v>23</v>
      </c>
      <c r="J8063" s="15"/>
    </row>
    <row r="8064" spans="1:20" x14ac:dyDescent="0.15">
      <c r="A8064" s="15">
        <v>8063</v>
      </c>
      <c r="B8064" s="11">
        <v>184</v>
      </c>
      <c r="C8064" s="11">
        <v>7</v>
      </c>
      <c r="D8064" s="20" t="str">
        <f>L8064</f>
        <v>hoge1 &lt;- DNAStringSet(sread(fastq), start=1, end=hoge)</v>
      </c>
      <c r="F8064" t="s">
        <v>166</v>
      </c>
      <c r="G8064">
        <f>'1. Input and Output files list'!$G$446+1</f>
        <v>1</v>
      </c>
      <c r="H8064" t="s">
        <v>26</v>
      </c>
      <c r="J8064" s="15"/>
      <c r="L8064" t="str">
        <f>CONCATENATE(F8064,G8064,H8064)</f>
        <v>hoge1 &lt;- DNAStringSet(sread(fastq), start=1, end=hoge)</v>
      </c>
    </row>
    <row r="8065" spans="1:18" x14ac:dyDescent="0.15">
      <c r="A8065" s="15">
        <v>8064</v>
      </c>
      <c r="B8065" s="11">
        <v>184</v>
      </c>
      <c r="C8065" s="11">
        <v>8</v>
      </c>
      <c r="D8065" s="20" t="str">
        <f>L8065</f>
        <v>hoge2 &lt;- BStringSet(quality(quality(fastq)), start=1, end=hoge)</v>
      </c>
      <c r="F8065" t="s">
        <v>167</v>
      </c>
      <c r="G8065">
        <f>'1. Input and Output files list'!$G$446+1</f>
        <v>1</v>
      </c>
      <c r="H8065" t="s">
        <v>26</v>
      </c>
      <c r="J8065" s="15"/>
      <c r="L8065" t="str">
        <f>CONCATENATE(F8065,G8065,H8065)</f>
        <v>hoge2 &lt;- BStringSet(quality(quality(fastq)), start=1, end=hoge)</v>
      </c>
    </row>
    <row r="8066" spans="1:18" x14ac:dyDescent="0.15">
      <c r="A8066" s="15">
        <v>8065</v>
      </c>
      <c r="B8066" s="11">
        <v>184</v>
      </c>
      <c r="C8066" s="11">
        <v>9</v>
      </c>
      <c r="D8066" s="20" t="s">
        <v>24</v>
      </c>
      <c r="F8066" s="15"/>
      <c r="G8066" s="15"/>
      <c r="H8066" s="15"/>
      <c r="J8066" s="15"/>
    </row>
    <row r="8067" spans="1:18" x14ac:dyDescent="0.15">
      <c r="A8067" s="15">
        <v>8066</v>
      </c>
      <c r="B8067" s="11">
        <v>184</v>
      </c>
      <c r="C8067" s="11">
        <v>10</v>
      </c>
      <c r="D8067" s="20" t="s">
        <v>96</v>
      </c>
      <c r="J8067" s="15"/>
    </row>
    <row r="8068" spans="1:18" x14ac:dyDescent="0.15">
      <c r="A8068" s="15">
        <v>8067</v>
      </c>
      <c r="B8068" s="11">
        <v>184</v>
      </c>
      <c r="C8068" s="11">
        <v>11</v>
      </c>
      <c r="D8068" s="53" t="str">
        <f>R8068</f>
        <v>param1 &lt;- 35</v>
      </c>
      <c r="F8068" t="s">
        <v>843</v>
      </c>
      <c r="G8068">
        <f>'1. Input and Output files list'!$E$32</f>
        <v>35</v>
      </c>
      <c r="J8068" s="15"/>
      <c r="R8068" t="str">
        <f>CONCATENATE(F8068,G8068,H8068)</f>
        <v>param1 &lt;- 35</v>
      </c>
    </row>
    <row r="8069" spans="1:18" x14ac:dyDescent="0.15">
      <c r="A8069" s="15">
        <v>8068</v>
      </c>
      <c r="B8069" s="11">
        <v>184</v>
      </c>
      <c r="C8069" s="11">
        <v>12</v>
      </c>
      <c r="D8069" s="53" t="str">
        <f>R8069</f>
        <v>param2 &lt;- 0.1</v>
      </c>
      <c r="F8069" t="s">
        <v>844</v>
      </c>
      <c r="G8069">
        <f>'1. Input and Output files list'!$E$34</f>
        <v>0.1</v>
      </c>
      <c r="J8069" s="15"/>
      <c r="R8069" t="str">
        <f>CONCATENATE(F8069,G8069,H8069)</f>
        <v>param2 &lt;- 0.1</v>
      </c>
    </row>
    <row r="8070" spans="1:18" x14ac:dyDescent="0.15">
      <c r="A8070" s="15">
        <v>8069</v>
      </c>
      <c r="B8070" s="11">
        <v>184</v>
      </c>
      <c r="C8070" s="11">
        <v>13</v>
      </c>
      <c r="D8070" s="53" t="str">
        <f>R8070</f>
        <v>fastq &lt;- readFastq("C:/NGS/save/.fastq")</v>
      </c>
      <c r="F8070" s="15" t="s">
        <v>845</v>
      </c>
      <c r="G8070" t="str">
        <f>'1. Input and Output files list'!$E$6</f>
        <v>C:/NGS/save/</v>
      </c>
      <c r="H8070" s="5" t="str">
        <f>'1. Input and Output files list'!$I$446</f>
        <v>.fastq</v>
      </c>
      <c r="I8070" t="s">
        <v>4</v>
      </c>
      <c r="J8070" s="15">
        <v>184</v>
      </c>
      <c r="R8070" t="str">
        <f>CONCATENATE(F8070,G8070,H8070,I8070)</f>
        <v>fastq &lt;- readFastq("C:/NGS/save/.fastq")</v>
      </c>
    </row>
    <row r="8071" spans="1:18" x14ac:dyDescent="0.15">
      <c r="A8071" s="15">
        <v>8070</v>
      </c>
      <c r="B8071" s="11">
        <v>184</v>
      </c>
      <c r="C8071" s="11">
        <v>14</v>
      </c>
      <c r="D8071" s="53" t="s">
        <v>840</v>
      </c>
      <c r="J8071" s="15"/>
    </row>
    <row r="8072" spans="1:18" x14ac:dyDescent="0.15">
      <c r="A8072" s="15">
        <v>8071</v>
      </c>
      <c r="B8072" s="11">
        <v>184</v>
      </c>
      <c r="C8072" s="11">
        <v>15</v>
      </c>
      <c r="D8072" s="53" t="s">
        <v>841</v>
      </c>
      <c r="J8072" s="15"/>
    </row>
    <row r="8073" spans="1:18" x14ac:dyDescent="0.15">
      <c r="A8073" s="15">
        <v>8072</v>
      </c>
      <c r="B8073" s="11">
        <v>184</v>
      </c>
      <c r="C8073" s="11">
        <v>16</v>
      </c>
      <c r="D8073" s="53" t="s">
        <v>842</v>
      </c>
      <c r="J8073" s="15"/>
    </row>
    <row r="8074" spans="1:18" x14ac:dyDescent="0.15">
      <c r="A8074" s="15">
        <v>8073</v>
      </c>
      <c r="B8074" s="11">
        <v>184</v>
      </c>
      <c r="C8074" s="11">
        <v>17</v>
      </c>
      <c r="D8074" s="20" t="str">
        <f>L8074</f>
        <v xml:space="preserve">writeFastq(fastq, "C:/NGS/save/F2_Adap-0.fastq", compress=F)   </v>
      </c>
      <c r="F8074" t="s">
        <v>847</v>
      </c>
      <c r="G8074" t="str">
        <f>'1. Input and Output files list'!$E$6</f>
        <v>C:/NGS/save/</v>
      </c>
      <c r="H8074" t="s">
        <v>850</v>
      </c>
      <c r="J8074" s="15"/>
      <c r="L8074" t="str">
        <f>CONCATENATE(F8074,G8074,H8074,I8074,J8074)</f>
        <v xml:space="preserve">writeFastq(fastq, "C:/NGS/save/F2_Adap-0.fastq", compress=F)   </v>
      </c>
    </row>
    <row r="8075" spans="1:18" x14ac:dyDescent="0.15">
      <c r="A8075" s="15">
        <v>8074</v>
      </c>
      <c r="B8075" s="11">
        <v>184</v>
      </c>
      <c r="C8075" s="11">
        <v>18</v>
      </c>
      <c r="D8075" s="20" t="str">
        <f>L8075</f>
        <v>in_f &lt;- "C:/NGS/save/F2_Adap-0.fastq"</v>
      </c>
      <c r="F8075" t="s">
        <v>14</v>
      </c>
      <c r="G8075" t="s">
        <v>13</v>
      </c>
      <c r="H8075" t="str">
        <f>'1. Input and Output files list'!$E$6</f>
        <v>C:/NGS/save/</v>
      </c>
      <c r="I8075" t="s">
        <v>849</v>
      </c>
      <c r="J8075" s="7"/>
      <c r="L8075" t="str">
        <f>CONCATENATE(F8075,G8075,H8075,I8075,J8075)</f>
        <v>in_f &lt;- "C:/NGS/save/F2_Adap-0.fastq"</v>
      </c>
    </row>
    <row r="8076" spans="1:18" x14ac:dyDescent="0.15">
      <c r="A8076" s="15">
        <v>8075</v>
      </c>
      <c r="B8076" s="11">
        <v>184</v>
      </c>
      <c r="C8076" s="11">
        <v>19</v>
      </c>
      <c r="D8076" s="20" t="str">
        <f>L8076</f>
        <v>out_f &lt;- "C:/NGS/save/F2_Adap-1.fastq"</v>
      </c>
      <c r="F8076" t="s">
        <v>15</v>
      </c>
      <c r="G8076" t="str">
        <f>'1. Input and Output files list'!$E$6</f>
        <v>C:/NGS/save/</v>
      </c>
      <c r="H8076" t="s">
        <v>86</v>
      </c>
      <c r="J8076" s="15"/>
      <c r="L8076" t="str">
        <f>CONCATENATE(F8076,G8076,H8076)</f>
        <v>out_f &lt;- "C:/NGS/save/F2_Adap-1.fastq"</v>
      </c>
    </row>
    <row r="8077" spans="1:18" x14ac:dyDescent="0.15">
      <c r="A8077" s="15">
        <v>8076</v>
      </c>
      <c r="B8077" s="11">
        <v>184</v>
      </c>
      <c r="C8077" s="11">
        <v>20</v>
      </c>
      <c r="D8077" s="20" t="str">
        <f>L8077</f>
        <v>param_adapter &lt;- "CATGAGATCGGAAGAGCGTCGTGTAGGGAAAGAGTGT"  #Adapter sequence 1</v>
      </c>
      <c r="F8077" s="11" t="s">
        <v>44</v>
      </c>
      <c r="G8077" s="11" t="str">
        <f>'1. Input and Output files list'!$E$64</f>
        <v>CATGAGATCGGAAGAGCGTCGTGTAGGGAAAGAGTGT</v>
      </c>
      <c r="H8077" s="11" t="s">
        <v>46</v>
      </c>
      <c r="J8077" s="15"/>
      <c r="L8077" t="str">
        <f>CONCATENATE(F8077,G8077,H8077)</f>
        <v>param_adapter &lt;- "CATGAGATCGGAAGAGCGTCGTGTAGGGAAAGAGTGT"  #Adapter sequence 1</v>
      </c>
    </row>
    <row r="8078" spans="1:18" x14ac:dyDescent="0.15">
      <c r="A8078" s="15">
        <v>8077</v>
      </c>
      <c r="B8078" s="11">
        <v>184</v>
      </c>
      <c r="C8078" s="11">
        <v>21</v>
      </c>
      <c r="D8078" s="20" t="s">
        <v>28</v>
      </c>
      <c r="J8078" s="15"/>
    </row>
    <row r="8079" spans="1:18" x14ac:dyDescent="0.15">
      <c r="A8079" s="15">
        <v>8078</v>
      </c>
      <c r="B8079" s="11">
        <v>184</v>
      </c>
      <c r="C8079" s="11">
        <v>22</v>
      </c>
      <c r="D8079" s="20" t="str">
        <f>L8079</f>
        <v>in_f &lt;- "C:/NGS/save/F2_Adap-1.fastq"</v>
      </c>
      <c r="F8079" t="s">
        <v>12</v>
      </c>
      <c r="G8079" t="str">
        <f>'1. Input and Output files list'!$E$6</f>
        <v>C:/NGS/save/</v>
      </c>
      <c r="H8079" t="s">
        <v>86</v>
      </c>
      <c r="J8079" s="15"/>
      <c r="L8079" t="str">
        <f>CONCATENATE(F8079,G8079,H8079)</f>
        <v>in_f &lt;- "C:/NGS/save/F2_Adap-1.fastq"</v>
      </c>
    </row>
    <row r="8080" spans="1:18" x14ac:dyDescent="0.15">
      <c r="A8080" s="15">
        <v>8079</v>
      </c>
      <c r="B8080" s="11">
        <v>184</v>
      </c>
      <c r="C8080" s="11">
        <v>23</v>
      </c>
      <c r="D8080" s="20" t="str">
        <f>L8080</f>
        <v>out_f &lt;- "C:/NGS/save/F2_Adap-2.fastq"</v>
      </c>
      <c r="F8080" t="s">
        <v>15</v>
      </c>
      <c r="G8080" t="str">
        <f>'1. Input and Output files list'!$E$6</f>
        <v>C:/NGS/save/</v>
      </c>
      <c r="H8080" t="s">
        <v>87</v>
      </c>
      <c r="J8080" s="15"/>
      <c r="L8080" t="str">
        <f>CONCATENATE(F8080,G8080,H8080)</f>
        <v>out_f &lt;- "C:/NGS/save/F2_Adap-2.fastq"</v>
      </c>
    </row>
    <row r="8081" spans="1:20" x14ac:dyDescent="0.15">
      <c r="A8081" s="15">
        <v>8080</v>
      </c>
      <c r="B8081" s="11">
        <v>184</v>
      </c>
      <c r="C8081" s="11">
        <v>24</v>
      </c>
      <c r="D8081" s="20" t="str">
        <f>L8081</f>
        <v>param_adapter &lt;- "TAAGATCGGAAGAGCACACGTCTGAACTCCAGTCAC"  #Adapter sequence 2</v>
      </c>
      <c r="F8081" s="11" t="s">
        <v>44</v>
      </c>
      <c r="G8081" t="str">
        <f>'1. Input and Output files list'!$E$65</f>
        <v>TAAGATCGGAAGAGCACACGTCTGAACTCCAGTCAC</v>
      </c>
      <c r="H8081" s="11" t="s">
        <v>47</v>
      </c>
      <c r="J8081" s="15"/>
      <c r="L8081" t="str">
        <f>CONCATENATE(F8081,G8081,H8081)</f>
        <v>param_adapter &lt;- "TAAGATCGGAAGAGCACACGTCTGAACTCCAGTCAC"  #Adapter sequence 2</v>
      </c>
    </row>
    <row r="8082" spans="1:20" x14ac:dyDescent="0.15">
      <c r="A8082" s="15">
        <v>8081</v>
      </c>
      <c r="B8082" s="11">
        <v>184</v>
      </c>
      <c r="C8082" s="11">
        <v>25</v>
      </c>
      <c r="D8082" s="20" t="s">
        <v>29</v>
      </c>
      <c r="J8082" s="15"/>
    </row>
    <row r="8083" spans="1:20" x14ac:dyDescent="0.15">
      <c r="A8083" s="15">
        <v>8082</v>
      </c>
      <c r="B8083" s="11">
        <v>184</v>
      </c>
      <c r="C8083" s="11">
        <v>26</v>
      </c>
      <c r="D8083" s="20" t="str">
        <f>L8083</f>
        <v>in_f &lt;- "C:/NGS/save/F2_Adap-2.fastq"</v>
      </c>
      <c r="F8083" t="s">
        <v>12</v>
      </c>
      <c r="G8083" t="str">
        <f>'1. Input and Output files list'!$E$6</f>
        <v>C:/NGS/save/</v>
      </c>
      <c r="H8083" t="s">
        <v>87</v>
      </c>
      <c r="J8083" s="15"/>
      <c r="L8083" t="str">
        <f>CONCATENATE(F8083,G8083,H8083)</f>
        <v>in_f &lt;- "C:/NGS/save/F2_Adap-2.fastq"</v>
      </c>
    </row>
    <row r="8084" spans="1:20" x14ac:dyDescent="0.15">
      <c r="A8084" s="15">
        <v>8083</v>
      </c>
      <c r="B8084" s="11">
        <v>184</v>
      </c>
      <c r="C8084" s="11">
        <v>27</v>
      </c>
      <c r="D8084" s="20" t="str">
        <f>L8084</f>
        <v>out_f &lt;- "C:/NGS/save/F2_Adap-3.fastq"</v>
      </c>
      <c r="F8084" t="s">
        <v>15</v>
      </c>
      <c r="G8084" t="str">
        <f>'1. Input and Output files list'!$E$6</f>
        <v>C:/NGS/save/</v>
      </c>
      <c r="H8084" t="s">
        <v>88</v>
      </c>
      <c r="J8084" s="15"/>
      <c r="L8084" t="str">
        <f>CONCATENATE(F8084,G8084,H8084)</f>
        <v>out_f &lt;- "C:/NGS/save/F2_Adap-3.fastq"</v>
      </c>
    </row>
    <row r="8085" spans="1:20" x14ac:dyDescent="0.15">
      <c r="A8085" s="15">
        <v>8084</v>
      </c>
      <c r="B8085" s="11">
        <v>184</v>
      </c>
      <c r="C8085" s="11">
        <v>28</v>
      </c>
      <c r="D8085" s="20" t="str">
        <f>L8085</f>
        <v>param_adapter &lt;- "TAAGATCGGAAGAGCGTCGTGTAGGGAAAGAGTGT"  #Adapter sequence 3</v>
      </c>
      <c r="F8085" t="s">
        <v>44</v>
      </c>
      <c r="G8085" t="str">
        <f>'1. Input and Output files list'!$E$66</f>
        <v>TAAGATCGGAAGAGCGTCGTGTAGGGAAAGAGTGT</v>
      </c>
      <c r="H8085" t="s">
        <v>49</v>
      </c>
      <c r="J8085" s="15"/>
      <c r="L8085" t="str">
        <f>CONCATENATE(F8085,G8085,H8085)</f>
        <v>param_adapter &lt;- "TAAGATCGGAAGAGCGTCGTGTAGGGAAAGAGTGT"  #Adapter sequence 3</v>
      </c>
    </row>
    <row r="8086" spans="1:20" x14ac:dyDescent="0.15">
      <c r="A8086" s="15">
        <v>8085</v>
      </c>
      <c r="B8086" s="11">
        <v>184</v>
      </c>
      <c r="C8086" s="11">
        <v>29</v>
      </c>
      <c r="D8086" s="20" t="s">
        <v>30</v>
      </c>
      <c r="J8086" s="15"/>
    </row>
    <row r="8087" spans="1:20" x14ac:dyDescent="0.15">
      <c r="A8087" s="15">
        <v>8086</v>
      </c>
      <c r="B8087" s="11">
        <v>184</v>
      </c>
      <c r="C8087" s="11">
        <v>30</v>
      </c>
      <c r="D8087" s="20" t="str">
        <f>L8087</f>
        <v>in_f &lt;- "C:/NGS/save/F2_Adap-3.fastq"</v>
      </c>
      <c r="F8087" t="s">
        <v>12</v>
      </c>
      <c r="G8087" t="str">
        <f>'1. Input and Output files list'!$E$6</f>
        <v>C:/NGS/save/</v>
      </c>
      <c r="H8087" t="s">
        <v>88</v>
      </c>
      <c r="J8087" s="15"/>
      <c r="L8087" t="str">
        <f>CONCATENATE(F8087,G8087,H8087)</f>
        <v>in_f &lt;- "C:/NGS/save/F2_Adap-3.fastq"</v>
      </c>
    </row>
    <row r="8088" spans="1:20" x14ac:dyDescent="0.15">
      <c r="A8088" s="15">
        <v>8087</v>
      </c>
      <c r="B8088" s="11">
        <v>184</v>
      </c>
      <c r="C8088" s="11">
        <v>31</v>
      </c>
      <c r="D8088" s="20" t="str">
        <f>L8088</f>
        <v>out_f &lt;- "C:/NGS/save/AdapterTrim_.fastq"</v>
      </c>
      <c r="F8088" t="s">
        <v>36</v>
      </c>
      <c r="G8088" t="str">
        <f>'1. Input and Output files list'!$E$6</f>
        <v>C:/NGS/save/</v>
      </c>
      <c r="H8088" t="s">
        <v>38</v>
      </c>
      <c r="I8088" t="str">
        <f>'1. Input and Output files list'!$I$446</f>
        <v>.fastq</v>
      </c>
      <c r="J8088" s="15" t="s">
        <v>16</v>
      </c>
      <c r="L8088" t="str">
        <f>CONCATENATE(F8088,G8088,H8088,I8088,J8088)</f>
        <v>out_f &lt;- "C:/NGS/save/AdapterTrim_.fastq"</v>
      </c>
    </row>
    <row r="8089" spans="1:20" x14ac:dyDescent="0.15">
      <c r="A8089" s="15">
        <v>8088</v>
      </c>
      <c r="B8089" s="11">
        <v>184</v>
      </c>
      <c r="C8089" s="11">
        <v>32</v>
      </c>
      <c r="D8089" s="20" t="str">
        <f>L8089</f>
        <v>param_adapter &lt;- "CATGAGATCGGAAGAGCACACGTCTGAACTCCAGTCAC"  #Adapter sequence 4</v>
      </c>
      <c r="F8089" s="15" t="s">
        <v>44</v>
      </c>
      <c r="G8089" t="str">
        <f>'1. Input and Output files list'!$E$67</f>
        <v>CATGAGATCGGAAGAGCACACGTCTGAACTCCAGTCAC</v>
      </c>
      <c r="H8089" s="15" t="s">
        <v>51</v>
      </c>
      <c r="I8089" s="15"/>
      <c r="J8089" s="15"/>
      <c r="L8089" t="str">
        <f>CONCATENATE(F8089,G8089,H8089)</f>
        <v>param_adapter &lt;- "CATGAGATCGGAAGAGCACACGTCTGAACTCCAGTCAC"  #Adapter sequence 4</v>
      </c>
    </row>
    <row r="8090" spans="1:20" x14ac:dyDescent="0.15">
      <c r="A8090" s="15">
        <v>8089</v>
      </c>
      <c r="B8090" s="11">
        <v>184</v>
      </c>
      <c r="C8090" s="11">
        <v>33</v>
      </c>
      <c r="D8090" s="20" t="s">
        <v>31</v>
      </c>
      <c r="J8090" s="15"/>
    </row>
    <row r="8091" spans="1:20" x14ac:dyDescent="0.15">
      <c r="A8091" s="15">
        <v>8090</v>
      </c>
      <c r="B8091" s="11">
        <v>184</v>
      </c>
      <c r="C8091" s="11">
        <v>34</v>
      </c>
      <c r="D8091" s="20" t="s">
        <v>32</v>
      </c>
      <c r="J8091" s="15"/>
    </row>
    <row r="8092" spans="1:20" x14ac:dyDescent="0.15">
      <c r="A8092" s="15">
        <v>8091</v>
      </c>
      <c r="B8092" s="11">
        <v>184</v>
      </c>
      <c r="C8092" s="11">
        <v>35</v>
      </c>
      <c r="D8092" s="20" t="str">
        <f>L8092</f>
        <v>write.csv(res, "C:/NGS/save/.fastq.csv")</v>
      </c>
      <c r="F8092" t="s">
        <v>35</v>
      </c>
      <c r="G8092" t="str">
        <f>'1. Input and Output files list'!$E$6</f>
        <v>C:/NGS/save/</v>
      </c>
      <c r="H8092" t="str">
        <f>'1. Input and Output files list'!$I$446</f>
        <v>.fastq</v>
      </c>
      <c r="I8092" t="s">
        <v>34</v>
      </c>
      <c r="J8092" s="15"/>
      <c r="L8092" t="str">
        <f>CONCATENATE(F8092,G8092,H8092,I8092)</f>
        <v>write.csv(res, "C:/NGS/save/.fastq.csv")</v>
      </c>
    </row>
    <row r="8093" spans="1:20" x14ac:dyDescent="0.15">
      <c r="A8093" s="15">
        <v>8092</v>
      </c>
      <c r="B8093" s="11">
        <v>184</v>
      </c>
      <c r="C8093" s="11">
        <v>36</v>
      </c>
      <c r="D8093" s="20" t="str">
        <f>L8093</f>
        <v>system.time(fastq &lt;- fread("C:/NGS/save/AdapterTrim_.fastq", header=F, sep="\t", na.strings="NA", strip.white=TRUE, verbose=TRUE))</v>
      </c>
      <c r="F8093" t="s">
        <v>92</v>
      </c>
      <c r="G8093" t="str">
        <f>'1. Input and Output files list'!$E$6</f>
        <v>C:/NGS/save/</v>
      </c>
      <c r="H8093" t="s">
        <v>38</v>
      </c>
      <c r="I8093" t="str">
        <f>'1. Input and Output files list'!$I$446</f>
        <v>.fastq</v>
      </c>
      <c r="J8093" s="15" t="s">
        <v>20</v>
      </c>
      <c r="L8093" t="str">
        <f>CONCATENATE(F8093,G8093,H8093,I8093,J8093)</f>
        <v>system.time(fastq &lt;- fread("C:/NGS/save/AdapterTrim_.fastq", header=F, sep="\t", na.strings="NA", strip.white=TRUE, verbose=TRUE))</v>
      </c>
    </row>
    <row r="8094" spans="1:20" x14ac:dyDescent="0.15">
      <c r="A8094" s="15">
        <v>8093</v>
      </c>
      <c r="B8094" s="11">
        <v>184</v>
      </c>
      <c r="C8094" s="11">
        <v>37</v>
      </c>
      <c r="D8094" s="20" t="str">
        <f>T8094</f>
        <v>file.remove("C:/NGS/save/AdapterTrim_.fastq","C:/NGS/save/F2_Adap-0.fastq","C:/NGS/save/F2_Adap-1.fastq","C:/NGS/save/F2_Adap-2.fastq","C:/NGS/save/F2_Adap-3.fastq")</v>
      </c>
      <c r="F8094" t="s">
        <v>11</v>
      </c>
      <c r="G8094" t="str">
        <f>'1. Input and Output files list'!$E$6</f>
        <v>C:/NGS/save/</v>
      </c>
      <c r="H8094" t="s">
        <v>38</v>
      </c>
      <c r="I8094" t="str">
        <f>'1. Input and Output files list'!$I$446</f>
        <v>.fastq</v>
      </c>
      <c r="J8094" s="15" t="s">
        <v>852</v>
      </c>
      <c r="K8094" t="str">
        <f>'1. Input and Output files list'!$E$6</f>
        <v>C:/NGS/save/</v>
      </c>
      <c r="L8094" t="s">
        <v>851</v>
      </c>
      <c r="M8094" t="str">
        <f>'1. Input and Output files list'!$E$6</f>
        <v>C:/NGS/save/</v>
      </c>
      <c r="N8094" t="s">
        <v>89</v>
      </c>
      <c r="O8094" t="str">
        <f>'1. Input and Output files list'!$E$6</f>
        <v>C:/NGS/save/</v>
      </c>
      <c r="P8094" t="s">
        <v>90</v>
      </c>
      <c r="Q8094" t="str">
        <f>'1. Input and Output files list'!$E$6</f>
        <v>C:/NGS/save/</v>
      </c>
      <c r="R8094" t="s">
        <v>91</v>
      </c>
      <c r="T8094" t="str">
        <f>CONCATENATE(F8094,G8094,H8094,I8094,J8094,K8094,L8094,M8094,N8094,O8094,P8094,Q8094,R8094)</f>
        <v>file.remove("C:/NGS/save/AdapterTrim_.fastq","C:/NGS/save/F2_Adap-0.fastq","C:/NGS/save/F2_Adap-1.fastq","C:/NGS/save/F2_Adap-2.fastq","C:/NGS/save/F2_Adap-3.fastq")</v>
      </c>
    </row>
    <row r="8095" spans="1:20" x14ac:dyDescent="0.15">
      <c r="A8095" s="15">
        <v>8094</v>
      </c>
      <c r="B8095" s="11">
        <v>184</v>
      </c>
      <c r="C8095" s="11">
        <v>38</v>
      </c>
      <c r="D8095" s="20" t="s">
        <v>93</v>
      </c>
      <c r="J8095" s="15"/>
    </row>
    <row r="8096" spans="1:20" x14ac:dyDescent="0.15">
      <c r="A8096" s="15">
        <v>8095</v>
      </c>
      <c r="B8096" s="11">
        <v>184</v>
      </c>
      <c r="C8096" s="11">
        <v>39</v>
      </c>
      <c r="D8096" s="20" t="s">
        <v>2</v>
      </c>
      <c r="J8096" s="15"/>
    </row>
    <row r="8097" spans="1:18" x14ac:dyDescent="0.15">
      <c r="A8097" s="15">
        <v>8096</v>
      </c>
      <c r="B8097" s="11">
        <v>184</v>
      </c>
      <c r="C8097" s="11">
        <v>40</v>
      </c>
      <c r="D8097" s="20" t="str">
        <f>K8097</f>
        <v>system.time(write.csv(RADtag, file="C:/NGS/save/.tagcount", row.names = F))</v>
      </c>
      <c r="F8097" t="s">
        <v>164</v>
      </c>
      <c r="G8097" t="str">
        <f>'1. Input and Output files list'!$E$6</f>
        <v>C:/NGS/save/</v>
      </c>
      <c r="H8097" t="str">
        <f>'1. Input and Output files list'!$J$446</f>
        <v>.tagcount</v>
      </c>
      <c r="I8097" t="s">
        <v>210</v>
      </c>
      <c r="J8097" s="15"/>
      <c r="K8097" t="str">
        <f>CONCATENATE(F8097,G8097,H8097,I8097)</f>
        <v>system.time(write.csv(RADtag, file="C:/NGS/save/.tagcount", row.names = F))</v>
      </c>
    </row>
    <row r="8098" spans="1:18" x14ac:dyDescent="0.15">
      <c r="A8098" s="15">
        <v>8097</v>
      </c>
      <c r="B8098" s="11">
        <v>184</v>
      </c>
      <c r="C8098" s="11">
        <v>41</v>
      </c>
      <c r="D8098" s="20" t="str">
        <f>L8098</f>
        <v>file.remove("C:/NGS/save/.fastq")</v>
      </c>
      <c r="F8098" t="s">
        <v>97</v>
      </c>
      <c r="G8098" t="s">
        <v>13</v>
      </c>
      <c r="H8098" t="str">
        <f>'1. Input and Output files list'!$E$6</f>
        <v>C:/NGS/save/</v>
      </c>
      <c r="I8098" t="str">
        <f>'1. Input and Output files list'!$I$446</f>
        <v>.fastq</v>
      </c>
      <c r="J8098" s="7" t="s">
        <v>16</v>
      </c>
      <c r="K8098" t="s">
        <v>52</v>
      </c>
      <c r="L8098" t="str">
        <f>CONCATENATE(F8098,G8098,H8098,I8098,J8098,K8098)</f>
        <v>file.remove("C:/NGS/save/.fastq")</v>
      </c>
    </row>
    <row r="8099" spans="1:18" x14ac:dyDescent="0.15">
      <c r="A8099" s="15">
        <v>8098</v>
      </c>
      <c r="B8099" s="11">
        <v>184</v>
      </c>
      <c r="C8099" s="11">
        <v>42</v>
      </c>
      <c r="D8099" s="20" t="s">
        <v>170</v>
      </c>
      <c r="J8099" s="15"/>
    </row>
    <row r="8100" spans="1:18" x14ac:dyDescent="0.15">
      <c r="A8100" s="15">
        <v>8099</v>
      </c>
      <c r="B8100" s="11">
        <v>184</v>
      </c>
      <c r="C8100" s="11">
        <v>43</v>
      </c>
      <c r="D8100" s="20" t="str">
        <f>L8100</f>
        <v>system.time(write.csv(RAD_1over, file="C:/NGS/save/.tagcount1over", row.names = F))</v>
      </c>
      <c r="F8100" s="10" t="s">
        <v>171</v>
      </c>
      <c r="G8100" t="str">
        <f>'1. Input and Output files list'!$E$6</f>
        <v>C:/NGS/save/</v>
      </c>
      <c r="H8100" s="10" t="str">
        <f>'1. Input and Output files list'!$K$446</f>
        <v>.tagcount1over</v>
      </c>
      <c r="I8100" s="10" t="s">
        <v>210</v>
      </c>
      <c r="J8100" s="15"/>
      <c r="L8100" t="str">
        <f>CONCATENATE(F8100,G8100,H8100,I8100)</f>
        <v>system.time(write.csv(RAD_1over, file="C:/NGS/save/.tagcount1over", row.names = F))</v>
      </c>
    </row>
    <row r="8101" spans="1:18" x14ac:dyDescent="0.15">
      <c r="A8101" s="15">
        <v>8100</v>
      </c>
      <c r="B8101" s="11">
        <v>184</v>
      </c>
      <c r="C8101" s="11">
        <v>44</v>
      </c>
      <c r="D8101" s="20" t="s">
        <v>1073</v>
      </c>
      <c r="J8101" s="15"/>
    </row>
    <row r="8102" spans="1:18" x14ac:dyDescent="0.15">
      <c r="A8102" s="15">
        <v>8101</v>
      </c>
      <c r="B8102" s="11">
        <v>185</v>
      </c>
      <c r="C8102" s="11">
        <v>1</v>
      </c>
      <c r="D8102" s="20" t="str">
        <f>L8102</f>
        <v>in_f &lt;- c("0", "0")</v>
      </c>
      <c r="F8102" t="s">
        <v>3</v>
      </c>
      <c r="G8102">
        <f>'1. Input and Output files list'!$E$448</f>
        <v>0</v>
      </c>
      <c r="H8102" s="15" t="s">
        <v>10</v>
      </c>
      <c r="I8102" s="15">
        <f>'1. Input and Output files list'!$E$449</f>
        <v>0</v>
      </c>
      <c r="J8102" s="15" t="s">
        <v>4</v>
      </c>
      <c r="L8102" t="str">
        <f>CONCATENATE(F8102,G8102,H8102,I8102,J8102)</f>
        <v>in_f &lt;- c("0", "0")</v>
      </c>
    </row>
    <row r="8103" spans="1:18" x14ac:dyDescent="0.15">
      <c r="A8103" s="15">
        <v>8102</v>
      </c>
      <c r="B8103" s="11">
        <v>185</v>
      </c>
      <c r="C8103" s="11">
        <v>2</v>
      </c>
      <c r="D8103" s="20" t="str">
        <f>L8103</f>
        <v>out_f &lt;- "C:/NGS/save/.fastq"</v>
      </c>
      <c r="F8103" t="s">
        <v>95</v>
      </c>
      <c r="G8103" t="s">
        <v>13</v>
      </c>
      <c r="H8103" t="str">
        <f>'1. Input and Output files list'!$E$6</f>
        <v>C:/NGS/save/</v>
      </c>
      <c r="I8103" t="str">
        <f>'1. Input and Output files list'!$I$448</f>
        <v>.fastq</v>
      </c>
      <c r="J8103" s="7" t="s">
        <v>16</v>
      </c>
      <c r="L8103" t="str">
        <f>CONCATENATE(F8103,G8103,H8103,I8103,J8103)</f>
        <v>out_f &lt;- "C:/NGS/save/.fastq"</v>
      </c>
    </row>
    <row r="8104" spans="1:18" x14ac:dyDescent="0.15">
      <c r="A8104" s="15">
        <v>8103</v>
      </c>
      <c r="B8104" s="11">
        <v>185</v>
      </c>
      <c r="C8104" s="11">
        <v>3</v>
      </c>
      <c r="D8104" s="20" t="str">
        <f>L8104</f>
        <v>param_trim &lt;- 0</v>
      </c>
      <c r="F8104" t="s">
        <v>163</v>
      </c>
      <c r="G8104">
        <f>'1. Input and Output files list'!$H$448</f>
        <v>0</v>
      </c>
      <c r="J8104" s="15"/>
      <c r="L8104" t="str">
        <f>CONCATENATE(F8104,G8104)</f>
        <v>param_trim &lt;- 0</v>
      </c>
    </row>
    <row r="8105" spans="1:18" x14ac:dyDescent="0.15">
      <c r="A8105" s="15">
        <v>8104</v>
      </c>
      <c r="B8105" s="11">
        <v>185</v>
      </c>
      <c r="C8105" s="11">
        <v>4</v>
      </c>
      <c r="D8105" s="20" t="s">
        <v>21</v>
      </c>
      <c r="J8105" s="15"/>
    </row>
    <row r="8106" spans="1:18" x14ac:dyDescent="0.15">
      <c r="A8106" s="15">
        <v>8105</v>
      </c>
      <c r="B8106" s="11">
        <v>185</v>
      </c>
      <c r="C8106" s="11">
        <v>5</v>
      </c>
      <c r="D8106" s="20" t="s">
        <v>22</v>
      </c>
      <c r="J8106" s="15"/>
    </row>
    <row r="8107" spans="1:18" x14ac:dyDescent="0.15">
      <c r="A8107" s="15">
        <v>8106</v>
      </c>
      <c r="B8107" s="11">
        <v>185</v>
      </c>
      <c r="C8107" s="11">
        <v>6</v>
      </c>
      <c r="D8107" s="20" t="s">
        <v>23</v>
      </c>
      <c r="J8107" s="15"/>
    </row>
    <row r="8108" spans="1:18" x14ac:dyDescent="0.15">
      <c r="A8108" s="15">
        <v>8107</v>
      </c>
      <c r="B8108" s="11">
        <v>185</v>
      </c>
      <c r="C8108" s="11">
        <v>7</v>
      </c>
      <c r="D8108" s="20" t="str">
        <f>L8108</f>
        <v>hoge1 &lt;- DNAStringSet(sread(fastq), start=1, end=hoge)</v>
      </c>
      <c r="F8108" t="s">
        <v>166</v>
      </c>
      <c r="G8108">
        <f>'1. Input and Output files list'!$G$448+1</f>
        <v>1</v>
      </c>
      <c r="H8108" t="s">
        <v>26</v>
      </c>
      <c r="J8108" s="15"/>
      <c r="L8108" t="str">
        <f>CONCATENATE(F8108,G8108,H8108)</f>
        <v>hoge1 &lt;- DNAStringSet(sread(fastq), start=1, end=hoge)</v>
      </c>
    </row>
    <row r="8109" spans="1:18" x14ac:dyDescent="0.15">
      <c r="A8109" s="15">
        <v>8108</v>
      </c>
      <c r="B8109" s="11">
        <v>185</v>
      </c>
      <c r="C8109" s="11">
        <v>8</v>
      </c>
      <c r="D8109" s="20" t="str">
        <f>L8109</f>
        <v>hoge2 &lt;- BStringSet(quality(quality(fastq)), start=1, end=hoge)</v>
      </c>
      <c r="F8109" s="15" t="s">
        <v>167</v>
      </c>
      <c r="G8109" s="15">
        <f>'1. Input and Output files list'!$G$448+1</f>
        <v>1</v>
      </c>
      <c r="H8109" s="15" t="s">
        <v>26</v>
      </c>
      <c r="J8109" s="15"/>
      <c r="L8109" t="str">
        <f>CONCATENATE(F8109,G8109,H8109)</f>
        <v>hoge2 &lt;- BStringSet(quality(quality(fastq)), start=1, end=hoge)</v>
      </c>
    </row>
    <row r="8110" spans="1:18" x14ac:dyDescent="0.15">
      <c r="A8110" s="15">
        <v>8109</v>
      </c>
      <c r="B8110" s="11">
        <v>185</v>
      </c>
      <c r="C8110" s="11">
        <v>9</v>
      </c>
      <c r="D8110" s="20" t="s">
        <v>24</v>
      </c>
      <c r="J8110" s="15"/>
    </row>
    <row r="8111" spans="1:18" x14ac:dyDescent="0.15">
      <c r="A8111" s="15">
        <v>8110</v>
      </c>
      <c r="B8111" s="11">
        <v>185</v>
      </c>
      <c r="C8111" s="11">
        <v>10</v>
      </c>
      <c r="D8111" s="20" t="s">
        <v>96</v>
      </c>
      <c r="J8111" s="15"/>
    </row>
    <row r="8112" spans="1:18" x14ac:dyDescent="0.15">
      <c r="A8112" s="15">
        <v>8111</v>
      </c>
      <c r="B8112" s="11">
        <v>185</v>
      </c>
      <c r="C8112" s="11">
        <v>11</v>
      </c>
      <c r="D8112" s="53" t="str">
        <f>R8112</f>
        <v>param1 &lt;- 35</v>
      </c>
      <c r="F8112" t="s">
        <v>843</v>
      </c>
      <c r="G8112">
        <f>'1. Input and Output files list'!$E$32</f>
        <v>35</v>
      </c>
      <c r="J8112" s="15"/>
      <c r="R8112" t="str">
        <f>CONCATENATE(F8112,G8112,H8112)</f>
        <v>param1 &lt;- 35</v>
      </c>
    </row>
    <row r="8113" spans="1:18" x14ac:dyDescent="0.15">
      <c r="A8113" s="15">
        <v>8112</v>
      </c>
      <c r="B8113" s="11">
        <v>185</v>
      </c>
      <c r="C8113" s="11">
        <v>12</v>
      </c>
      <c r="D8113" s="53" t="str">
        <f>R8113</f>
        <v>param2 &lt;- 0.1</v>
      </c>
      <c r="F8113" s="15" t="s">
        <v>844</v>
      </c>
      <c r="G8113">
        <f>'1. Input and Output files list'!$E$34</f>
        <v>0.1</v>
      </c>
      <c r="H8113" s="15"/>
      <c r="J8113" s="15"/>
      <c r="R8113" t="str">
        <f>CONCATENATE(F8113,G8113,H8113)</f>
        <v>param2 &lt;- 0.1</v>
      </c>
    </row>
    <row r="8114" spans="1:18" x14ac:dyDescent="0.15">
      <c r="A8114" s="15">
        <v>8113</v>
      </c>
      <c r="B8114" s="11">
        <v>185</v>
      </c>
      <c r="C8114" s="11">
        <v>13</v>
      </c>
      <c r="D8114" s="53" t="str">
        <f>R8114</f>
        <v>fastq &lt;- readFastq("C:/NGS/save/.fastq")</v>
      </c>
      <c r="F8114" t="s">
        <v>845</v>
      </c>
      <c r="G8114" t="str">
        <f>'1. Input and Output files list'!$E$6</f>
        <v>C:/NGS/save/</v>
      </c>
      <c r="H8114" s="5" t="str">
        <f>'1. Input and Output files list'!$I$448</f>
        <v>.fastq</v>
      </c>
      <c r="I8114" t="s">
        <v>4</v>
      </c>
      <c r="J8114" s="15">
        <v>185</v>
      </c>
      <c r="R8114" t="str">
        <f>CONCATENATE(F8114,G8114,H8114,I8114)</f>
        <v>fastq &lt;- readFastq("C:/NGS/save/.fastq")</v>
      </c>
    </row>
    <row r="8115" spans="1:18" x14ac:dyDescent="0.15">
      <c r="A8115" s="15">
        <v>8114</v>
      </c>
      <c r="B8115" s="11">
        <v>185</v>
      </c>
      <c r="C8115" s="11">
        <v>14</v>
      </c>
      <c r="D8115" s="53" t="s">
        <v>840</v>
      </c>
      <c r="J8115" s="15"/>
    </row>
    <row r="8116" spans="1:18" x14ac:dyDescent="0.15">
      <c r="A8116" s="15">
        <v>8115</v>
      </c>
      <c r="B8116" s="11">
        <v>185</v>
      </c>
      <c r="C8116" s="11">
        <v>15</v>
      </c>
      <c r="D8116" s="53" t="s">
        <v>841</v>
      </c>
      <c r="J8116" s="15"/>
    </row>
    <row r="8117" spans="1:18" x14ac:dyDescent="0.15">
      <c r="A8117" s="15">
        <v>8116</v>
      </c>
      <c r="B8117" s="11">
        <v>185</v>
      </c>
      <c r="C8117" s="11">
        <v>16</v>
      </c>
      <c r="D8117" s="53" t="s">
        <v>842</v>
      </c>
      <c r="J8117" s="15"/>
    </row>
    <row r="8118" spans="1:18" x14ac:dyDescent="0.15">
      <c r="A8118" s="15">
        <v>8117</v>
      </c>
      <c r="B8118" s="11">
        <v>185</v>
      </c>
      <c r="C8118" s="11">
        <v>17</v>
      </c>
      <c r="D8118" s="20" t="str">
        <f>L8118</f>
        <v xml:space="preserve">writeFastq(fastq, "C:/NGS/save/F2_Adap-0.fastq", compress=F)   </v>
      </c>
      <c r="F8118" t="s">
        <v>847</v>
      </c>
      <c r="G8118" t="str">
        <f>'1. Input and Output files list'!$E$6</f>
        <v>C:/NGS/save/</v>
      </c>
      <c r="H8118" t="s">
        <v>850</v>
      </c>
      <c r="J8118" s="15"/>
      <c r="L8118" t="str">
        <f>CONCATENATE(F8118,G8118,H8118,I8118,J8118)</f>
        <v xml:space="preserve">writeFastq(fastq, "C:/NGS/save/F2_Adap-0.fastq", compress=F)   </v>
      </c>
    </row>
    <row r="8119" spans="1:18" x14ac:dyDescent="0.15">
      <c r="A8119" s="15">
        <v>8118</v>
      </c>
      <c r="B8119" s="11">
        <v>185</v>
      </c>
      <c r="C8119" s="11">
        <v>18</v>
      </c>
      <c r="D8119" s="20" t="str">
        <f>L8119</f>
        <v>in_f &lt;- "C:/NGS/save/F2_Adap-0.fastq"</v>
      </c>
      <c r="F8119" t="s">
        <v>14</v>
      </c>
      <c r="G8119" t="s">
        <v>13</v>
      </c>
      <c r="H8119" t="str">
        <f>'1. Input and Output files list'!$E$6</f>
        <v>C:/NGS/save/</v>
      </c>
      <c r="I8119" t="s">
        <v>849</v>
      </c>
      <c r="J8119" s="7"/>
      <c r="L8119" t="str">
        <f>CONCATENATE(F8119,G8119,H8119,I8119,J8119)</f>
        <v>in_f &lt;- "C:/NGS/save/F2_Adap-0.fastq"</v>
      </c>
    </row>
    <row r="8120" spans="1:18" x14ac:dyDescent="0.15">
      <c r="A8120" s="15">
        <v>8119</v>
      </c>
      <c r="B8120" s="11">
        <v>185</v>
      </c>
      <c r="C8120" s="11">
        <v>19</v>
      </c>
      <c r="D8120" s="20" t="str">
        <f>L8120</f>
        <v>out_f &lt;- "C:/NGS/save/F2_Adap-1.fastq"</v>
      </c>
      <c r="F8120" t="s">
        <v>15</v>
      </c>
      <c r="G8120" t="str">
        <f>'1. Input and Output files list'!$E$6</f>
        <v>C:/NGS/save/</v>
      </c>
      <c r="H8120" t="s">
        <v>86</v>
      </c>
      <c r="J8120" s="15"/>
      <c r="L8120" t="str">
        <f>CONCATENATE(F8120,G8120,H8120)</f>
        <v>out_f &lt;- "C:/NGS/save/F2_Adap-1.fastq"</v>
      </c>
    </row>
    <row r="8121" spans="1:18" x14ac:dyDescent="0.15">
      <c r="A8121" s="15">
        <v>8120</v>
      </c>
      <c r="B8121" s="11">
        <v>185</v>
      </c>
      <c r="C8121" s="11">
        <v>20</v>
      </c>
      <c r="D8121" s="20" t="str">
        <f>L8121</f>
        <v>param_adapter &lt;- "CATGAGATCGGAAGAGCGTCGTGTAGGGAAAGAGTGT"  #Adapter sequence 1</v>
      </c>
      <c r="F8121" s="11" t="s">
        <v>44</v>
      </c>
      <c r="G8121" s="11" t="str">
        <f>'1. Input and Output files list'!$E$64</f>
        <v>CATGAGATCGGAAGAGCGTCGTGTAGGGAAAGAGTGT</v>
      </c>
      <c r="H8121" s="11" t="s">
        <v>46</v>
      </c>
      <c r="J8121" s="15"/>
      <c r="L8121" t="str">
        <f>CONCATENATE(F8121,G8121,H8121)</f>
        <v>param_adapter &lt;- "CATGAGATCGGAAGAGCGTCGTGTAGGGAAAGAGTGT"  #Adapter sequence 1</v>
      </c>
    </row>
    <row r="8122" spans="1:18" x14ac:dyDescent="0.15">
      <c r="A8122" s="15">
        <v>8121</v>
      </c>
      <c r="B8122" s="11">
        <v>185</v>
      </c>
      <c r="C8122" s="11">
        <v>21</v>
      </c>
      <c r="D8122" s="20" t="s">
        <v>28</v>
      </c>
      <c r="J8122" s="15"/>
    </row>
    <row r="8123" spans="1:18" x14ac:dyDescent="0.15">
      <c r="A8123" s="15">
        <v>8122</v>
      </c>
      <c r="B8123" s="11">
        <v>185</v>
      </c>
      <c r="C8123" s="11">
        <v>22</v>
      </c>
      <c r="D8123" s="20" t="str">
        <f>L8123</f>
        <v>in_f &lt;- "C:/NGS/save/F2_Adap-1.fastq"</v>
      </c>
      <c r="F8123" t="s">
        <v>12</v>
      </c>
      <c r="G8123" t="str">
        <f>'1. Input and Output files list'!$E$6</f>
        <v>C:/NGS/save/</v>
      </c>
      <c r="H8123" t="s">
        <v>86</v>
      </c>
      <c r="J8123" s="15"/>
      <c r="L8123" t="str">
        <f>CONCATENATE(F8123,G8123,H8123)</f>
        <v>in_f &lt;- "C:/NGS/save/F2_Adap-1.fastq"</v>
      </c>
    </row>
    <row r="8124" spans="1:18" x14ac:dyDescent="0.15">
      <c r="A8124" s="15">
        <v>8123</v>
      </c>
      <c r="B8124" s="11">
        <v>185</v>
      </c>
      <c r="C8124" s="11">
        <v>23</v>
      </c>
      <c r="D8124" s="20" t="str">
        <f>L8124</f>
        <v>out_f &lt;- "C:/NGS/save/F2_Adap-2.fastq"</v>
      </c>
      <c r="F8124" t="s">
        <v>15</v>
      </c>
      <c r="G8124" t="str">
        <f>'1. Input and Output files list'!$E$6</f>
        <v>C:/NGS/save/</v>
      </c>
      <c r="H8124" t="s">
        <v>87</v>
      </c>
      <c r="J8124" s="15"/>
      <c r="L8124" t="str">
        <f>CONCATENATE(F8124,G8124,H8124)</f>
        <v>out_f &lt;- "C:/NGS/save/F2_Adap-2.fastq"</v>
      </c>
    </row>
    <row r="8125" spans="1:18" x14ac:dyDescent="0.15">
      <c r="A8125" s="15">
        <v>8124</v>
      </c>
      <c r="B8125" s="11">
        <v>185</v>
      </c>
      <c r="C8125" s="11">
        <v>24</v>
      </c>
      <c r="D8125" s="20" t="str">
        <f>L8125</f>
        <v>param_adapter &lt;- "TAAGATCGGAAGAGCACACGTCTGAACTCCAGTCAC"  #Adapter sequence 2</v>
      </c>
      <c r="F8125" s="11" t="s">
        <v>44</v>
      </c>
      <c r="G8125" t="str">
        <f>'1. Input and Output files list'!$E$65</f>
        <v>TAAGATCGGAAGAGCACACGTCTGAACTCCAGTCAC</v>
      </c>
      <c r="H8125" s="11" t="s">
        <v>47</v>
      </c>
      <c r="J8125" s="15"/>
      <c r="L8125" t="str">
        <f>CONCATENATE(F8125,G8125,H8125)</f>
        <v>param_adapter &lt;- "TAAGATCGGAAGAGCACACGTCTGAACTCCAGTCAC"  #Adapter sequence 2</v>
      </c>
    </row>
    <row r="8126" spans="1:18" x14ac:dyDescent="0.15">
      <c r="A8126" s="15">
        <v>8125</v>
      </c>
      <c r="B8126" s="11">
        <v>185</v>
      </c>
      <c r="C8126" s="11">
        <v>25</v>
      </c>
      <c r="D8126" s="20" t="s">
        <v>29</v>
      </c>
      <c r="J8126" s="15"/>
    </row>
    <row r="8127" spans="1:18" x14ac:dyDescent="0.15">
      <c r="A8127" s="15">
        <v>8126</v>
      </c>
      <c r="B8127" s="11">
        <v>185</v>
      </c>
      <c r="C8127" s="11">
        <v>26</v>
      </c>
      <c r="D8127" s="20" t="str">
        <f>L8127</f>
        <v>in_f &lt;- "C:/NGS/save/F2_Adap-2.fastq"</v>
      </c>
      <c r="F8127" t="s">
        <v>12</v>
      </c>
      <c r="G8127" t="str">
        <f>'1. Input and Output files list'!$E$6</f>
        <v>C:/NGS/save/</v>
      </c>
      <c r="H8127" t="s">
        <v>87</v>
      </c>
      <c r="J8127" s="15"/>
      <c r="L8127" t="str">
        <f>CONCATENATE(F8127,G8127,H8127)</f>
        <v>in_f &lt;- "C:/NGS/save/F2_Adap-2.fastq"</v>
      </c>
    </row>
    <row r="8128" spans="1:18" x14ac:dyDescent="0.15">
      <c r="A8128" s="15">
        <v>8127</v>
      </c>
      <c r="B8128" s="11">
        <v>185</v>
      </c>
      <c r="C8128" s="11">
        <v>27</v>
      </c>
      <c r="D8128" s="20" t="str">
        <f>L8128</f>
        <v>out_f &lt;- "C:/NGS/save/F2_Adap-3.fastq"</v>
      </c>
      <c r="F8128" t="s">
        <v>15</v>
      </c>
      <c r="G8128" t="str">
        <f>'1. Input and Output files list'!$E$6</f>
        <v>C:/NGS/save/</v>
      </c>
      <c r="H8128" t="s">
        <v>88</v>
      </c>
      <c r="J8128" s="15"/>
      <c r="L8128" t="str">
        <f>CONCATENATE(F8128,G8128,H8128)</f>
        <v>out_f &lt;- "C:/NGS/save/F2_Adap-3.fastq"</v>
      </c>
    </row>
    <row r="8129" spans="1:20" x14ac:dyDescent="0.15">
      <c r="A8129" s="15">
        <v>8128</v>
      </c>
      <c r="B8129" s="11">
        <v>185</v>
      </c>
      <c r="C8129" s="11">
        <v>28</v>
      </c>
      <c r="D8129" s="20" t="str">
        <f>L8129</f>
        <v>param_adapter &lt;- "TAAGATCGGAAGAGCGTCGTGTAGGGAAAGAGTGT"  #Adapter sequence 3</v>
      </c>
      <c r="F8129" t="s">
        <v>44</v>
      </c>
      <c r="G8129" t="str">
        <f>'1. Input and Output files list'!$E$66</f>
        <v>TAAGATCGGAAGAGCGTCGTGTAGGGAAAGAGTGT</v>
      </c>
      <c r="H8129" t="s">
        <v>49</v>
      </c>
      <c r="J8129" s="15"/>
      <c r="L8129" t="str">
        <f>CONCATENATE(F8129,G8129,H8129)</f>
        <v>param_adapter &lt;- "TAAGATCGGAAGAGCGTCGTGTAGGGAAAGAGTGT"  #Adapter sequence 3</v>
      </c>
    </row>
    <row r="8130" spans="1:20" x14ac:dyDescent="0.15">
      <c r="A8130" s="15">
        <v>8129</v>
      </c>
      <c r="B8130" s="11">
        <v>185</v>
      </c>
      <c r="C8130" s="11">
        <v>29</v>
      </c>
      <c r="D8130" s="20" t="s">
        <v>30</v>
      </c>
      <c r="J8130" s="15"/>
    </row>
    <row r="8131" spans="1:20" x14ac:dyDescent="0.15">
      <c r="A8131" s="15">
        <v>8130</v>
      </c>
      <c r="B8131" s="11">
        <v>185</v>
      </c>
      <c r="C8131" s="11">
        <v>30</v>
      </c>
      <c r="D8131" s="20" t="str">
        <f>L8131</f>
        <v>in_f &lt;- "C:/NGS/save/F2_Adap-3.fastq"</v>
      </c>
      <c r="F8131" t="s">
        <v>12</v>
      </c>
      <c r="G8131" t="str">
        <f>'1. Input and Output files list'!$E$6</f>
        <v>C:/NGS/save/</v>
      </c>
      <c r="H8131" t="s">
        <v>88</v>
      </c>
      <c r="J8131" s="15"/>
      <c r="L8131" t="str">
        <f>CONCATENATE(F8131,G8131,H8131)</f>
        <v>in_f &lt;- "C:/NGS/save/F2_Adap-3.fastq"</v>
      </c>
    </row>
    <row r="8132" spans="1:20" x14ac:dyDescent="0.15">
      <c r="A8132" s="15">
        <v>8131</v>
      </c>
      <c r="B8132" s="11">
        <v>185</v>
      </c>
      <c r="C8132" s="11">
        <v>31</v>
      </c>
      <c r="D8132" s="20" t="str">
        <f>L8132</f>
        <v>out_f &lt;- "C:/NGS/save/AdapterTrim_.fastq"</v>
      </c>
      <c r="F8132" s="15" t="s">
        <v>36</v>
      </c>
      <c r="G8132" t="str">
        <f>'1. Input and Output files list'!$E$6</f>
        <v>C:/NGS/save/</v>
      </c>
      <c r="H8132" s="15" t="s">
        <v>38</v>
      </c>
      <c r="I8132" s="15" t="str">
        <f>'1. Input and Output files list'!$I$448</f>
        <v>.fastq</v>
      </c>
      <c r="J8132" s="15" t="s">
        <v>16</v>
      </c>
      <c r="L8132" t="str">
        <f>CONCATENATE(F8132,G8132,H8132,I8132,J8132)</f>
        <v>out_f &lt;- "C:/NGS/save/AdapterTrim_.fastq"</v>
      </c>
    </row>
    <row r="8133" spans="1:20" x14ac:dyDescent="0.15">
      <c r="A8133" s="15">
        <v>8132</v>
      </c>
      <c r="B8133" s="11">
        <v>185</v>
      </c>
      <c r="C8133" s="11">
        <v>32</v>
      </c>
      <c r="D8133" s="20" t="str">
        <f>L8133</f>
        <v>param_adapter &lt;- "CATGAGATCGGAAGAGCACACGTCTGAACTCCAGTCAC"  #Adapter sequence 4</v>
      </c>
      <c r="F8133" t="s">
        <v>44</v>
      </c>
      <c r="G8133" t="str">
        <f>'1. Input and Output files list'!$E$67</f>
        <v>CATGAGATCGGAAGAGCACACGTCTGAACTCCAGTCAC</v>
      </c>
      <c r="H8133" t="s">
        <v>51</v>
      </c>
      <c r="J8133" s="15"/>
      <c r="L8133" t="str">
        <f>CONCATENATE(F8133,G8133,H8133)</f>
        <v>param_adapter &lt;- "CATGAGATCGGAAGAGCACACGTCTGAACTCCAGTCAC"  #Adapter sequence 4</v>
      </c>
    </row>
    <row r="8134" spans="1:20" x14ac:dyDescent="0.15">
      <c r="A8134" s="15">
        <v>8133</v>
      </c>
      <c r="B8134" s="11">
        <v>185</v>
      </c>
      <c r="C8134" s="11">
        <v>33</v>
      </c>
      <c r="D8134" s="20" t="s">
        <v>31</v>
      </c>
      <c r="J8134" s="15"/>
    </row>
    <row r="8135" spans="1:20" x14ac:dyDescent="0.15">
      <c r="A8135" s="15">
        <v>8134</v>
      </c>
      <c r="B8135" s="11">
        <v>185</v>
      </c>
      <c r="C8135" s="11">
        <v>34</v>
      </c>
      <c r="D8135" s="20" t="s">
        <v>32</v>
      </c>
      <c r="J8135" s="15"/>
    </row>
    <row r="8136" spans="1:20" x14ac:dyDescent="0.15">
      <c r="A8136" s="15">
        <v>8135</v>
      </c>
      <c r="B8136" s="11">
        <v>185</v>
      </c>
      <c r="C8136" s="11">
        <v>35</v>
      </c>
      <c r="D8136" s="20" t="str">
        <f>L8136</f>
        <v>write.csv(res, "C:/NGS/save/.fastq.csv")</v>
      </c>
      <c r="F8136" t="s">
        <v>35</v>
      </c>
      <c r="G8136" t="str">
        <f>'1. Input and Output files list'!$E$6</f>
        <v>C:/NGS/save/</v>
      </c>
      <c r="H8136" t="str">
        <f>'1. Input and Output files list'!$I$448</f>
        <v>.fastq</v>
      </c>
      <c r="I8136" t="s">
        <v>34</v>
      </c>
      <c r="J8136" s="15"/>
      <c r="L8136" t="str">
        <f>CONCATENATE(F8136,G8136,H8136,I8136)</f>
        <v>write.csv(res, "C:/NGS/save/.fastq.csv")</v>
      </c>
    </row>
    <row r="8137" spans="1:20" x14ac:dyDescent="0.15">
      <c r="A8137" s="15">
        <v>8136</v>
      </c>
      <c r="B8137" s="11">
        <v>185</v>
      </c>
      <c r="C8137" s="11">
        <v>36</v>
      </c>
      <c r="D8137" s="20" t="str">
        <f>L8137</f>
        <v>system.time(fastq &lt;- fread("C:/NGS/save/AdapterTrim_.fastq", header=F, sep="\t", na.strings="NA", strip.white=TRUE, verbose=TRUE))</v>
      </c>
      <c r="F8137" t="s">
        <v>92</v>
      </c>
      <c r="G8137" t="str">
        <f>'1. Input and Output files list'!$E$6</f>
        <v>C:/NGS/save/</v>
      </c>
      <c r="H8137" t="s">
        <v>38</v>
      </c>
      <c r="I8137" t="str">
        <f>'1. Input and Output files list'!$I$448</f>
        <v>.fastq</v>
      </c>
      <c r="J8137" s="15" t="s">
        <v>20</v>
      </c>
      <c r="L8137" t="str">
        <f>CONCATENATE(F8137,G8137,H8137,I8137,J8137)</f>
        <v>system.time(fastq &lt;- fread("C:/NGS/save/AdapterTrim_.fastq", header=F, sep="\t", na.strings="NA", strip.white=TRUE, verbose=TRUE))</v>
      </c>
    </row>
    <row r="8138" spans="1:20" x14ac:dyDescent="0.15">
      <c r="A8138" s="15">
        <v>8137</v>
      </c>
      <c r="B8138" s="11">
        <v>185</v>
      </c>
      <c r="C8138" s="11">
        <v>37</v>
      </c>
      <c r="D8138" s="20" t="str">
        <f>T8138</f>
        <v>file.remove("C:/NGS/save/AdapterTrim_.fastq","C:/NGS/save/F2_Adap-0.fastq","C:/NGS/save/F2_Adap-1.fastq","C:/NGS/save/F2_Adap-2.fastq","C:/NGS/save/F2_Adap-3.fastq")</v>
      </c>
      <c r="F8138" t="s">
        <v>11</v>
      </c>
      <c r="G8138" t="str">
        <f>'1. Input and Output files list'!$E$6</f>
        <v>C:/NGS/save/</v>
      </c>
      <c r="H8138" t="s">
        <v>38</v>
      </c>
      <c r="I8138" t="str">
        <f>'1. Input and Output files list'!$I$448</f>
        <v>.fastq</v>
      </c>
      <c r="J8138" s="15" t="s">
        <v>852</v>
      </c>
      <c r="K8138" t="str">
        <f>'1. Input and Output files list'!$E$6</f>
        <v>C:/NGS/save/</v>
      </c>
      <c r="L8138" t="s">
        <v>851</v>
      </c>
      <c r="M8138" t="str">
        <f>'1. Input and Output files list'!$E$6</f>
        <v>C:/NGS/save/</v>
      </c>
      <c r="N8138" t="s">
        <v>89</v>
      </c>
      <c r="O8138" t="str">
        <f>'1. Input and Output files list'!$E$6</f>
        <v>C:/NGS/save/</v>
      </c>
      <c r="P8138" t="s">
        <v>90</v>
      </c>
      <c r="Q8138" t="str">
        <f>'1. Input and Output files list'!$E$6</f>
        <v>C:/NGS/save/</v>
      </c>
      <c r="R8138" t="s">
        <v>91</v>
      </c>
      <c r="T8138" t="str">
        <f>CONCATENATE(F8138,G8138,H8138,I8138,J8138,K8138,L8138,M8138,N8138,O8138,P8138,Q8138,R8138)</f>
        <v>file.remove("C:/NGS/save/AdapterTrim_.fastq","C:/NGS/save/F2_Adap-0.fastq","C:/NGS/save/F2_Adap-1.fastq","C:/NGS/save/F2_Adap-2.fastq","C:/NGS/save/F2_Adap-3.fastq")</v>
      </c>
    </row>
    <row r="8139" spans="1:20" x14ac:dyDescent="0.15">
      <c r="A8139" s="15">
        <v>8138</v>
      </c>
      <c r="B8139" s="11">
        <v>185</v>
      </c>
      <c r="C8139" s="11">
        <v>38</v>
      </c>
      <c r="D8139" s="20" t="s">
        <v>93</v>
      </c>
      <c r="J8139" s="15"/>
    </row>
    <row r="8140" spans="1:20" x14ac:dyDescent="0.15">
      <c r="A8140" s="15">
        <v>8139</v>
      </c>
      <c r="B8140" s="11">
        <v>185</v>
      </c>
      <c r="C8140" s="11">
        <v>39</v>
      </c>
      <c r="D8140" s="20" t="s">
        <v>2</v>
      </c>
      <c r="J8140" s="15"/>
    </row>
    <row r="8141" spans="1:20" x14ac:dyDescent="0.15">
      <c r="A8141" s="15">
        <v>8140</v>
      </c>
      <c r="B8141" s="11">
        <v>185</v>
      </c>
      <c r="C8141" s="11">
        <v>40</v>
      </c>
      <c r="D8141" s="20" t="str">
        <f>K8141</f>
        <v>system.time(write.csv(RADtag, file="C:/NGS/save/.tagcount", row.names = F))</v>
      </c>
      <c r="F8141" t="s">
        <v>164</v>
      </c>
      <c r="G8141" t="str">
        <f>'1. Input and Output files list'!$E$6</f>
        <v>C:/NGS/save/</v>
      </c>
      <c r="H8141" t="str">
        <f>'1. Input and Output files list'!$J$448</f>
        <v>.tagcount</v>
      </c>
      <c r="I8141" t="s">
        <v>210</v>
      </c>
      <c r="J8141" s="15"/>
      <c r="K8141" t="str">
        <f>CONCATENATE(F8141,G8141,H8141,I8141)</f>
        <v>system.time(write.csv(RADtag, file="C:/NGS/save/.tagcount", row.names = F))</v>
      </c>
    </row>
    <row r="8142" spans="1:20" x14ac:dyDescent="0.15">
      <c r="A8142" s="15">
        <v>8141</v>
      </c>
      <c r="B8142" s="11">
        <v>185</v>
      </c>
      <c r="C8142" s="11">
        <v>41</v>
      </c>
      <c r="D8142" s="20" t="str">
        <f>L8142</f>
        <v>file.remove("C:/NGS/save/.fastq")</v>
      </c>
      <c r="F8142" t="s">
        <v>97</v>
      </c>
      <c r="G8142" t="s">
        <v>13</v>
      </c>
      <c r="H8142" t="str">
        <f>'1. Input and Output files list'!$E$6</f>
        <v>C:/NGS/save/</v>
      </c>
      <c r="I8142" t="str">
        <f>'1. Input and Output files list'!$I$448</f>
        <v>.fastq</v>
      </c>
      <c r="J8142" s="7" t="s">
        <v>16</v>
      </c>
      <c r="K8142" t="s">
        <v>52</v>
      </c>
      <c r="L8142" t="str">
        <f>CONCATENATE(F8142,G8142,H8142,I8142,J8142,K8142)</f>
        <v>file.remove("C:/NGS/save/.fastq")</v>
      </c>
    </row>
    <row r="8143" spans="1:20" x14ac:dyDescent="0.15">
      <c r="A8143" s="15">
        <v>8142</v>
      </c>
      <c r="B8143" s="11">
        <v>185</v>
      </c>
      <c r="C8143" s="11">
        <v>42</v>
      </c>
      <c r="D8143" s="20" t="s">
        <v>170</v>
      </c>
      <c r="J8143" s="15"/>
    </row>
    <row r="8144" spans="1:20" x14ac:dyDescent="0.15">
      <c r="A8144" s="15">
        <v>8143</v>
      </c>
      <c r="B8144" s="11">
        <v>185</v>
      </c>
      <c r="C8144" s="11">
        <v>43</v>
      </c>
      <c r="D8144" s="20" t="str">
        <f>L8144</f>
        <v>system.time(write.csv(RAD_1over, file="C:/NGS/save/.tagcount1over", row.names = F))</v>
      </c>
      <c r="F8144" s="10" t="s">
        <v>171</v>
      </c>
      <c r="G8144" t="str">
        <f>'1. Input and Output files list'!$E$6</f>
        <v>C:/NGS/save/</v>
      </c>
      <c r="H8144" s="10" t="str">
        <f>'1. Input and Output files list'!$K$448</f>
        <v>.tagcount1over</v>
      </c>
      <c r="I8144" s="10" t="s">
        <v>210</v>
      </c>
      <c r="J8144" s="15"/>
      <c r="L8144" t="str">
        <f>CONCATENATE(F8144,G8144,H8144,I8144)</f>
        <v>system.time(write.csv(RAD_1over, file="C:/NGS/save/.tagcount1over", row.names = F))</v>
      </c>
    </row>
    <row r="8145" spans="1:18" x14ac:dyDescent="0.15">
      <c r="A8145" s="15">
        <v>8144</v>
      </c>
      <c r="B8145" s="11">
        <v>185</v>
      </c>
      <c r="C8145" s="11">
        <v>44</v>
      </c>
      <c r="D8145" s="20" t="s">
        <v>1073</v>
      </c>
      <c r="H8145" s="15"/>
      <c r="I8145" s="15"/>
      <c r="J8145" s="15"/>
    </row>
    <row r="8146" spans="1:18" x14ac:dyDescent="0.15">
      <c r="A8146" s="15">
        <v>8145</v>
      </c>
      <c r="B8146" s="11">
        <v>186</v>
      </c>
      <c r="C8146" s="11">
        <v>1</v>
      </c>
      <c r="D8146" s="20" t="str">
        <f>L8146</f>
        <v>in_f &lt;- c("0", "0")</v>
      </c>
      <c r="F8146" t="s">
        <v>3</v>
      </c>
      <c r="G8146">
        <f>'1. Input and Output files list'!$E$450</f>
        <v>0</v>
      </c>
      <c r="H8146" t="s">
        <v>10</v>
      </c>
      <c r="I8146">
        <f>'1. Input and Output files list'!$E$451</f>
        <v>0</v>
      </c>
      <c r="J8146" s="15" t="s">
        <v>4</v>
      </c>
      <c r="L8146" t="str">
        <f>CONCATENATE(F8146,G8146,H8146,I8146,J8146)</f>
        <v>in_f &lt;- c("0", "0")</v>
      </c>
    </row>
    <row r="8147" spans="1:18" x14ac:dyDescent="0.15">
      <c r="A8147" s="15">
        <v>8146</v>
      </c>
      <c r="B8147" s="11">
        <v>186</v>
      </c>
      <c r="C8147" s="11">
        <v>2</v>
      </c>
      <c r="D8147" s="20" t="str">
        <f>L8147</f>
        <v>out_f &lt;- "C:/NGS/save/.fastq"</v>
      </c>
      <c r="F8147" t="s">
        <v>95</v>
      </c>
      <c r="G8147" t="s">
        <v>13</v>
      </c>
      <c r="H8147" t="str">
        <f>'1. Input and Output files list'!$E$6</f>
        <v>C:/NGS/save/</v>
      </c>
      <c r="I8147" t="str">
        <f>'1. Input and Output files list'!$I$450</f>
        <v>.fastq</v>
      </c>
      <c r="J8147" s="7" t="s">
        <v>16</v>
      </c>
      <c r="L8147" t="str">
        <f>CONCATENATE(F8147,G8147,H8147,I8147,J8147)</f>
        <v>out_f &lt;- "C:/NGS/save/.fastq"</v>
      </c>
    </row>
    <row r="8148" spans="1:18" x14ac:dyDescent="0.15">
      <c r="A8148" s="15">
        <v>8147</v>
      </c>
      <c r="B8148" s="11">
        <v>186</v>
      </c>
      <c r="C8148" s="11">
        <v>3</v>
      </c>
      <c r="D8148" s="20" t="str">
        <f>L8148</f>
        <v>param_trim &lt;- 0</v>
      </c>
      <c r="F8148" t="s">
        <v>163</v>
      </c>
      <c r="G8148">
        <f>'1. Input and Output files list'!$H$450</f>
        <v>0</v>
      </c>
      <c r="J8148" s="15"/>
      <c r="L8148" t="str">
        <f>CONCATENATE(F8148,G8148)</f>
        <v>param_trim &lt;- 0</v>
      </c>
    </row>
    <row r="8149" spans="1:18" x14ac:dyDescent="0.15">
      <c r="A8149" s="15">
        <v>8148</v>
      </c>
      <c r="B8149" s="11">
        <v>186</v>
      </c>
      <c r="C8149" s="11">
        <v>4</v>
      </c>
      <c r="D8149" s="20" t="s">
        <v>21</v>
      </c>
      <c r="J8149" s="15"/>
    </row>
    <row r="8150" spans="1:18" x14ac:dyDescent="0.15">
      <c r="A8150" s="15">
        <v>8149</v>
      </c>
      <c r="B8150" s="11">
        <v>186</v>
      </c>
      <c r="C8150" s="11">
        <v>5</v>
      </c>
      <c r="D8150" s="20" t="s">
        <v>22</v>
      </c>
      <c r="J8150" s="15"/>
    </row>
    <row r="8151" spans="1:18" x14ac:dyDescent="0.15">
      <c r="A8151" s="15">
        <v>8150</v>
      </c>
      <c r="B8151" s="11">
        <v>186</v>
      </c>
      <c r="C8151" s="11">
        <v>6</v>
      </c>
      <c r="D8151" s="20" t="s">
        <v>23</v>
      </c>
      <c r="J8151" s="15"/>
    </row>
    <row r="8152" spans="1:18" x14ac:dyDescent="0.15">
      <c r="A8152" s="15">
        <v>8151</v>
      </c>
      <c r="B8152" s="11">
        <v>186</v>
      </c>
      <c r="C8152" s="11">
        <v>7</v>
      </c>
      <c r="D8152" s="20" t="str">
        <f>L8152</f>
        <v>hoge1 &lt;- DNAStringSet(sread(fastq), start=1, end=hoge)</v>
      </c>
      <c r="F8152" s="15" t="s">
        <v>166</v>
      </c>
      <c r="G8152" s="15">
        <f>'1. Input and Output files list'!$G$450+1</f>
        <v>1</v>
      </c>
      <c r="H8152" s="15" t="s">
        <v>26</v>
      </c>
      <c r="J8152" s="15"/>
      <c r="L8152" t="str">
        <f>CONCATENATE(F8152,G8152,H8152)</f>
        <v>hoge1 &lt;- DNAStringSet(sread(fastq), start=1, end=hoge)</v>
      </c>
    </row>
    <row r="8153" spans="1:18" x14ac:dyDescent="0.15">
      <c r="A8153" s="15">
        <v>8152</v>
      </c>
      <c r="B8153" s="11">
        <v>186</v>
      </c>
      <c r="C8153" s="11">
        <v>8</v>
      </c>
      <c r="D8153" s="20" t="str">
        <f>L8153</f>
        <v>hoge2 &lt;- BStringSet(quality(quality(fastq)), start=1, end=hoge)</v>
      </c>
      <c r="F8153" t="s">
        <v>167</v>
      </c>
      <c r="G8153">
        <f>'1. Input and Output files list'!$G$450+1</f>
        <v>1</v>
      </c>
      <c r="H8153" t="s">
        <v>26</v>
      </c>
      <c r="J8153" s="15"/>
      <c r="L8153" t="str">
        <f>CONCATENATE(F8153,G8153,H8153)</f>
        <v>hoge2 &lt;- BStringSet(quality(quality(fastq)), start=1, end=hoge)</v>
      </c>
    </row>
    <row r="8154" spans="1:18" x14ac:dyDescent="0.15">
      <c r="A8154" s="15">
        <v>8153</v>
      </c>
      <c r="B8154" s="11">
        <v>186</v>
      </c>
      <c r="C8154" s="11">
        <v>9</v>
      </c>
      <c r="D8154" s="20" t="s">
        <v>24</v>
      </c>
      <c r="J8154" s="15"/>
    </row>
    <row r="8155" spans="1:18" x14ac:dyDescent="0.15">
      <c r="A8155" s="15">
        <v>8154</v>
      </c>
      <c r="B8155" s="11">
        <v>186</v>
      </c>
      <c r="C8155" s="11">
        <v>10</v>
      </c>
      <c r="D8155" s="20" t="s">
        <v>96</v>
      </c>
      <c r="J8155" s="15"/>
    </row>
    <row r="8156" spans="1:18" x14ac:dyDescent="0.15">
      <c r="A8156" s="15">
        <v>8155</v>
      </c>
      <c r="B8156" s="11">
        <v>186</v>
      </c>
      <c r="C8156" s="11">
        <v>11</v>
      </c>
      <c r="D8156" s="53" t="str">
        <f>R8156</f>
        <v>param1 &lt;- 35</v>
      </c>
      <c r="F8156" s="15" t="s">
        <v>843</v>
      </c>
      <c r="G8156">
        <f>'1. Input and Output files list'!$E$32</f>
        <v>35</v>
      </c>
      <c r="H8156" s="15"/>
      <c r="J8156" s="15"/>
      <c r="R8156" t="str">
        <f>CONCATENATE(F8156,G8156,H8156)</f>
        <v>param1 &lt;- 35</v>
      </c>
    </row>
    <row r="8157" spans="1:18" x14ac:dyDescent="0.15">
      <c r="A8157" s="15">
        <v>8156</v>
      </c>
      <c r="B8157" s="11">
        <v>186</v>
      </c>
      <c r="C8157" s="11">
        <v>12</v>
      </c>
      <c r="D8157" s="53" t="str">
        <f>R8157</f>
        <v>param2 &lt;- 0.1</v>
      </c>
      <c r="F8157" t="s">
        <v>844</v>
      </c>
      <c r="G8157">
        <f>'1. Input and Output files list'!$E$34</f>
        <v>0.1</v>
      </c>
      <c r="J8157" s="15"/>
      <c r="R8157" t="str">
        <f>CONCATENATE(F8157,G8157,H8157)</f>
        <v>param2 &lt;- 0.1</v>
      </c>
    </row>
    <row r="8158" spans="1:18" x14ac:dyDescent="0.15">
      <c r="A8158" s="15">
        <v>8157</v>
      </c>
      <c r="B8158" s="11">
        <v>186</v>
      </c>
      <c r="C8158" s="11">
        <v>13</v>
      </c>
      <c r="D8158" s="53" t="str">
        <f>R8158</f>
        <v>fastq &lt;- readFastq("C:/NGS/save/.fastq")</v>
      </c>
      <c r="F8158" t="s">
        <v>845</v>
      </c>
      <c r="G8158" t="str">
        <f>'1. Input and Output files list'!$E$6</f>
        <v>C:/NGS/save/</v>
      </c>
      <c r="H8158" s="5" t="str">
        <f>'1. Input and Output files list'!$I$450</f>
        <v>.fastq</v>
      </c>
      <c r="I8158" t="s">
        <v>4</v>
      </c>
      <c r="J8158" s="15">
        <v>186</v>
      </c>
      <c r="R8158" t="str">
        <f>CONCATENATE(F8158,G8158,H8158,I8158)</f>
        <v>fastq &lt;- readFastq("C:/NGS/save/.fastq")</v>
      </c>
    </row>
    <row r="8159" spans="1:18" x14ac:dyDescent="0.15">
      <c r="A8159" s="15">
        <v>8158</v>
      </c>
      <c r="B8159" s="11">
        <v>186</v>
      </c>
      <c r="C8159" s="11">
        <v>14</v>
      </c>
      <c r="D8159" s="53" t="s">
        <v>840</v>
      </c>
      <c r="J8159" s="15"/>
    </row>
    <row r="8160" spans="1:18" x14ac:dyDescent="0.15">
      <c r="A8160" s="15">
        <v>8159</v>
      </c>
      <c r="B8160" s="11">
        <v>186</v>
      </c>
      <c r="C8160" s="11">
        <v>15</v>
      </c>
      <c r="D8160" s="53" t="s">
        <v>841</v>
      </c>
      <c r="J8160" s="15"/>
    </row>
    <row r="8161" spans="1:12" x14ac:dyDescent="0.15">
      <c r="A8161" s="15">
        <v>8160</v>
      </c>
      <c r="B8161" s="11">
        <v>186</v>
      </c>
      <c r="C8161" s="11">
        <v>16</v>
      </c>
      <c r="D8161" s="53" t="s">
        <v>842</v>
      </c>
      <c r="J8161" s="15"/>
    </row>
    <row r="8162" spans="1:12" x14ac:dyDescent="0.15">
      <c r="A8162" s="15">
        <v>8161</v>
      </c>
      <c r="B8162" s="11">
        <v>186</v>
      </c>
      <c r="C8162" s="11">
        <v>17</v>
      </c>
      <c r="D8162" s="20" t="str">
        <f>L8162</f>
        <v xml:space="preserve">writeFastq(fastq, "C:/NGS/save/F2_Adap-0.fastq", compress=F)   </v>
      </c>
      <c r="F8162" t="s">
        <v>847</v>
      </c>
      <c r="G8162" t="str">
        <f>'1. Input and Output files list'!$E$6</f>
        <v>C:/NGS/save/</v>
      </c>
      <c r="H8162" t="s">
        <v>850</v>
      </c>
      <c r="J8162" s="15"/>
      <c r="L8162" t="str">
        <f>CONCATENATE(F8162,G8162,H8162,I8162,J8162)</f>
        <v xml:space="preserve">writeFastq(fastq, "C:/NGS/save/F2_Adap-0.fastq", compress=F)   </v>
      </c>
    </row>
    <row r="8163" spans="1:12" x14ac:dyDescent="0.15">
      <c r="A8163" s="15">
        <v>8162</v>
      </c>
      <c r="B8163" s="11">
        <v>186</v>
      </c>
      <c r="C8163" s="11">
        <v>18</v>
      </c>
      <c r="D8163" s="20" t="str">
        <f>L8163</f>
        <v>in_f &lt;- "C:/NGS/save/F2_Adap-0.fastq"</v>
      </c>
      <c r="F8163" t="s">
        <v>14</v>
      </c>
      <c r="G8163" t="s">
        <v>13</v>
      </c>
      <c r="H8163" t="str">
        <f>'1. Input and Output files list'!$E$6</f>
        <v>C:/NGS/save/</v>
      </c>
      <c r="I8163" t="s">
        <v>849</v>
      </c>
      <c r="J8163" s="7"/>
      <c r="L8163" t="str">
        <f>CONCATENATE(F8163,G8163,H8163,I8163,J8163)</f>
        <v>in_f &lt;- "C:/NGS/save/F2_Adap-0.fastq"</v>
      </c>
    </row>
    <row r="8164" spans="1:12" x14ac:dyDescent="0.15">
      <c r="A8164" s="15">
        <v>8163</v>
      </c>
      <c r="B8164" s="11">
        <v>186</v>
      </c>
      <c r="C8164" s="11">
        <v>19</v>
      </c>
      <c r="D8164" s="20" t="str">
        <f>L8164</f>
        <v>out_f &lt;- "C:/NGS/save/F2_Adap-1.fastq"</v>
      </c>
      <c r="F8164" t="s">
        <v>15</v>
      </c>
      <c r="G8164" t="str">
        <f>'1. Input and Output files list'!$E$6</f>
        <v>C:/NGS/save/</v>
      </c>
      <c r="H8164" t="s">
        <v>86</v>
      </c>
      <c r="J8164" s="15"/>
      <c r="L8164" t="str">
        <f>CONCATENATE(F8164,G8164,H8164)</f>
        <v>out_f &lt;- "C:/NGS/save/F2_Adap-1.fastq"</v>
      </c>
    </row>
    <row r="8165" spans="1:12" x14ac:dyDescent="0.15">
      <c r="A8165" s="15">
        <v>8164</v>
      </c>
      <c r="B8165" s="11">
        <v>186</v>
      </c>
      <c r="C8165" s="11">
        <v>20</v>
      </c>
      <c r="D8165" s="20" t="str">
        <f>L8165</f>
        <v>param_adapter &lt;- "CATGAGATCGGAAGAGCGTCGTGTAGGGAAAGAGTGT"  #Adapter sequence 1</v>
      </c>
      <c r="F8165" s="11" t="s">
        <v>44</v>
      </c>
      <c r="G8165" s="11" t="str">
        <f>'1. Input and Output files list'!$E$64</f>
        <v>CATGAGATCGGAAGAGCGTCGTGTAGGGAAAGAGTGT</v>
      </c>
      <c r="H8165" s="11" t="s">
        <v>46</v>
      </c>
      <c r="J8165" s="15"/>
      <c r="L8165" t="str">
        <f>CONCATENATE(F8165,G8165,H8165)</f>
        <v>param_adapter &lt;- "CATGAGATCGGAAGAGCGTCGTGTAGGGAAAGAGTGT"  #Adapter sequence 1</v>
      </c>
    </row>
    <row r="8166" spans="1:12" x14ac:dyDescent="0.15">
      <c r="A8166" s="15">
        <v>8165</v>
      </c>
      <c r="B8166" s="11">
        <v>186</v>
      </c>
      <c r="C8166" s="11">
        <v>21</v>
      </c>
      <c r="D8166" s="20" t="s">
        <v>28</v>
      </c>
      <c r="J8166" s="15"/>
    </row>
    <row r="8167" spans="1:12" x14ac:dyDescent="0.15">
      <c r="A8167" s="15">
        <v>8166</v>
      </c>
      <c r="B8167" s="11">
        <v>186</v>
      </c>
      <c r="C8167" s="11">
        <v>22</v>
      </c>
      <c r="D8167" s="20" t="str">
        <f>L8167</f>
        <v>in_f &lt;- "C:/NGS/save/F2_Adap-1.fastq"</v>
      </c>
      <c r="F8167" t="s">
        <v>12</v>
      </c>
      <c r="G8167" t="str">
        <f>'1. Input and Output files list'!$E$6</f>
        <v>C:/NGS/save/</v>
      </c>
      <c r="H8167" t="s">
        <v>86</v>
      </c>
      <c r="J8167" s="15"/>
      <c r="L8167" t="str">
        <f>CONCATENATE(F8167,G8167,H8167)</f>
        <v>in_f &lt;- "C:/NGS/save/F2_Adap-1.fastq"</v>
      </c>
    </row>
    <row r="8168" spans="1:12" x14ac:dyDescent="0.15">
      <c r="A8168" s="15">
        <v>8167</v>
      </c>
      <c r="B8168" s="11">
        <v>186</v>
      </c>
      <c r="C8168" s="11">
        <v>23</v>
      </c>
      <c r="D8168" s="20" t="str">
        <f>L8168</f>
        <v>out_f &lt;- "C:/NGS/save/F2_Adap-2.fastq"</v>
      </c>
      <c r="F8168" t="s">
        <v>15</v>
      </c>
      <c r="G8168" t="str">
        <f>'1. Input and Output files list'!$E$6</f>
        <v>C:/NGS/save/</v>
      </c>
      <c r="H8168" t="s">
        <v>87</v>
      </c>
      <c r="J8168" s="15"/>
      <c r="L8168" t="str">
        <f>CONCATENATE(F8168,G8168,H8168)</f>
        <v>out_f &lt;- "C:/NGS/save/F2_Adap-2.fastq"</v>
      </c>
    </row>
    <row r="8169" spans="1:12" x14ac:dyDescent="0.15">
      <c r="A8169" s="15">
        <v>8168</v>
      </c>
      <c r="B8169" s="11">
        <v>186</v>
      </c>
      <c r="C8169" s="11">
        <v>24</v>
      </c>
      <c r="D8169" s="20" t="str">
        <f>L8169</f>
        <v>param_adapter &lt;- "TAAGATCGGAAGAGCACACGTCTGAACTCCAGTCAC"  #Adapter sequence 2</v>
      </c>
      <c r="F8169" s="11" t="s">
        <v>44</v>
      </c>
      <c r="G8169" t="str">
        <f>'1. Input and Output files list'!$E$65</f>
        <v>TAAGATCGGAAGAGCACACGTCTGAACTCCAGTCAC</v>
      </c>
      <c r="H8169" s="11" t="s">
        <v>47</v>
      </c>
      <c r="J8169" s="15"/>
      <c r="L8169" t="str">
        <f>CONCATENATE(F8169,G8169,H8169)</f>
        <v>param_adapter &lt;- "TAAGATCGGAAGAGCACACGTCTGAACTCCAGTCAC"  #Adapter sequence 2</v>
      </c>
    </row>
    <row r="8170" spans="1:12" x14ac:dyDescent="0.15">
      <c r="A8170" s="15">
        <v>8169</v>
      </c>
      <c r="B8170" s="11">
        <v>186</v>
      </c>
      <c r="C8170" s="11">
        <v>25</v>
      </c>
      <c r="D8170" s="20" t="s">
        <v>29</v>
      </c>
      <c r="J8170" s="15"/>
    </row>
    <row r="8171" spans="1:12" x14ac:dyDescent="0.15">
      <c r="A8171" s="15">
        <v>8170</v>
      </c>
      <c r="B8171" s="11">
        <v>186</v>
      </c>
      <c r="C8171" s="11">
        <v>26</v>
      </c>
      <c r="D8171" s="20" t="str">
        <f>L8171</f>
        <v>in_f &lt;- "C:/NGS/save/F2_Adap-2.fastq"</v>
      </c>
      <c r="F8171" t="s">
        <v>12</v>
      </c>
      <c r="G8171" t="str">
        <f>'1. Input and Output files list'!$E$6</f>
        <v>C:/NGS/save/</v>
      </c>
      <c r="H8171" t="s">
        <v>87</v>
      </c>
      <c r="J8171" s="15"/>
      <c r="L8171" t="str">
        <f>CONCATENATE(F8171,G8171,H8171)</f>
        <v>in_f &lt;- "C:/NGS/save/F2_Adap-2.fastq"</v>
      </c>
    </row>
    <row r="8172" spans="1:12" x14ac:dyDescent="0.15">
      <c r="A8172" s="15">
        <v>8171</v>
      </c>
      <c r="B8172" s="11">
        <v>186</v>
      </c>
      <c r="C8172" s="11">
        <v>27</v>
      </c>
      <c r="D8172" s="20" t="str">
        <f>L8172</f>
        <v>out_f &lt;- "C:/NGS/save/F2_Adap-3.fastq"</v>
      </c>
      <c r="F8172" t="s">
        <v>15</v>
      </c>
      <c r="G8172" t="str">
        <f>'1. Input and Output files list'!$E$6</f>
        <v>C:/NGS/save/</v>
      </c>
      <c r="H8172" t="s">
        <v>88</v>
      </c>
      <c r="J8172" s="15"/>
      <c r="L8172" t="str">
        <f>CONCATENATE(F8172,G8172,H8172)</f>
        <v>out_f &lt;- "C:/NGS/save/F2_Adap-3.fastq"</v>
      </c>
    </row>
    <row r="8173" spans="1:12" x14ac:dyDescent="0.15">
      <c r="A8173" s="15">
        <v>8172</v>
      </c>
      <c r="B8173" s="11">
        <v>186</v>
      </c>
      <c r="C8173" s="11">
        <v>28</v>
      </c>
      <c r="D8173" s="20" t="str">
        <f>L8173</f>
        <v>param_adapter &lt;- "TAAGATCGGAAGAGCGTCGTGTAGGGAAAGAGTGT"  #Adapter sequence 3</v>
      </c>
      <c r="F8173" t="s">
        <v>44</v>
      </c>
      <c r="G8173" t="str">
        <f>'1. Input and Output files list'!$E$66</f>
        <v>TAAGATCGGAAGAGCGTCGTGTAGGGAAAGAGTGT</v>
      </c>
      <c r="H8173" t="s">
        <v>49</v>
      </c>
      <c r="J8173" s="15"/>
      <c r="L8173" t="str">
        <f>CONCATENATE(F8173,G8173,H8173)</f>
        <v>param_adapter &lt;- "TAAGATCGGAAGAGCGTCGTGTAGGGAAAGAGTGT"  #Adapter sequence 3</v>
      </c>
    </row>
    <row r="8174" spans="1:12" x14ac:dyDescent="0.15">
      <c r="A8174" s="15">
        <v>8173</v>
      </c>
      <c r="B8174" s="11">
        <v>186</v>
      </c>
      <c r="C8174" s="11">
        <v>29</v>
      </c>
      <c r="D8174" s="20" t="s">
        <v>30</v>
      </c>
      <c r="J8174" s="15"/>
    </row>
    <row r="8175" spans="1:12" x14ac:dyDescent="0.15">
      <c r="A8175" s="15">
        <v>8174</v>
      </c>
      <c r="B8175" s="11">
        <v>186</v>
      </c>
      <c r="C8175" s="11">
        <v>30</v>
      </c>
      <c r="D8175" s="20" t="str">
        <f>L8175</f>
        <v>in_f &lt;- "C:/NGS/save/F2_Adap-3.fastq"</v>
      </c>
      <c r="F8175" s="15" t="s">
        <v>12</v>
      </c>
      <c r="G8175" t="str">
        <f>'1. Input and Output files list'!$E$6</f>
        <v>C:/NGS/save/</v>
      </c>
      <c r="H8175" s="15" t="s">
        <v>88</v>
      </c>
      <c r="I8175" s="15"/>
      <c r="J8175" s="15"/>
      <c r="L8175" t="str">
        <f>CONCATENATE(F8175,G8175,H8175)</f>
        <v>in_f &lt;- "C:/NGS/save/F2_Adap-3.fastq"</v>
      </c>
    </row>
    <row r="8176" spans="1:12" x14ac:dyDescent="0.15">
      <c r="A8176" s="15">
        <v>8175</v>
      </c>
      <c r="B8176" s="11">
        <v>186</v>
      </c>
      <c r="C8176" s="11">
        <v>31</v>
      </c>
      <c r="D8176" s="20" t="str">
        <f>L8176</f>
        <v>out_f &lt;- "C:/NGS/save/AdapterTrim_.fastq"</v>
      </c>
      <c r="F8176" t="s">
        <v>36</v>
      </c>
      <c r="G8176" t="str">
        <f>'1. Input and Output files list'!$E$6</f>
        <v>C:/NGS/save/</v>
      </c>
      <c r="H8176" t="s">
        <v>38</v>
      </c>
      <c r="I8176" t="str">
        <f>'1. Input and Output files list'!$I$450</f>
        <v>.fastq</v>
      </c>
      <c r="J8176" s="15" t="s">
        <v>16</v>
      </c>
      <c r="L8176" t="str">
        <f>CONCATENATE(F8176,G8176,H8176,I8176,J8176)</f>
        <v>out_f &lt;- "C:/NGS/save/AdapterTrim_.fastq"</v>
      </c>
    </row>
    <row r="8177" spans="1:20" x14ac:dyDescent="0.15">
      <c r="A8177" s="15">
        <v>8176</v>
      </c>
      <c r="B8177" s="11">
        <v>186</v>
      </c>
      <c r="C8177" s="11">
        <v>32</v>
      </c>
      <c r="D8177" s="20" t="str">
        <f>L8177</f>
        <v>param_adapter &lt;- "CATGAGATCGGAAGAGCACACGTCTGAACTCCAGTCAC"  #Adapter sequence 4</v>
      </c>
      <c r="F8177" t="s">
        <v>44</v>
      </c>
      <c r="G8177" t="str">
        <f>'1. Input and Output files list'!$E$67</f>
        <v>CATGAGATCGGAAGAGCACACGTCTGAACTCCAGTCAC</v>
      </c>
      <c r="H8177" t="s">
        <v>51</v>
      </c>
      <c r="J8177" s="15"/>
      <c r="L8177" t="str">
        <f>CONCATENATE(F8177,G8177,H8177)</f>
        <v>param_adapter &lt;- "CATGAGATCGGAAGAGCACACGTCTGAACTCCAGTCAC"  #Adapter sequence 4</v>
      </c>
    </row>
    <row r="8178" spans="1:20" x14ac:dyDescent="0.15">
      <c r="A8178" s="15">
        <v>8177</v>
      </c>
      <c r="B8178" s="11">
        <v>186</v>
      </c>
      <c r="C8178" s="11">
        <v>33</v>
      </c>
      <c r="D8178" s="20" t="s">
        <v>31</v>
      </c>
      <c r="J8178" s="15"/>
    </row>
    <row r="8179" spans="1:20" x14ac:dyDescent="0.15">
      <c r="A8179" s="15">
        <v>8178</v>
      </c>
      <c r="B8179" s="11">
        <v>186</v>
      </c>
      <c r="C8179" s="11">
        <v>34</v>
      </c>
      <c r="D8179" s="20" t="s">
        <v>32</v>
      </c>
      <c r="J8179" s="15"/>
    </row>
    <row r="8180" spans="1:20" x14ac:dyDescent="0.15">
      <c r="A8180" s="15">
        <v>8179</v>
      </c>
      <c r="B8180" s="11">
        <v>186</v>
      </c>
      <c r="C8180" s="11">
        <v>35</v>
      </c>
      <c r="D8180" s="20" t="str">
        <f>L8180</f>
        <v>write.csv(res, "C:/NGS/save/.fastq.csv")</v>
      </c>
      <c r="F8180" t="s">
        <v>35</v>
      </c>
      <c r="G8180" t="str">
        <f>'1. Input and Output files list'!$E$6</f>
        <v>C:/NGS/save/</v>
      </c>
      <c r="H8180" t="str">
        <f>'1. Input and Output files list'!$I$450</f>
        <v>.fastq</v>
      </c>
      <c r="I8180" t="s">
        <v>34</v>
      </c>
      <c r="J8180" s="15"/>
      <c r="L8180" t="str">
        <f>CONCATENATE(F8180,G8180,H8180,I8180)</f>
        <v>write.csv(res, "C:/NGS/save/.fastq.csv")</v>
      </c>
    </row>
    <row r="8181" spans="1:20" x14ac:dyDescent="0.15">
      <c r="A8181" s="15">
        <v>8180</v>
      </c>
      <c r="B8181" s="11">
        <v>186</v>
      </c>
      <c r="C8181" s="11">
        <v>36</v>
      </c>
      <c r="D8181" s="20" t="str">
        <f>L8181</f>
        <v>system.time(fastq &lt;- fread("C:/NGS/save/AdapterTrim_.fastq", header=F, sep="\t", na.strings="NA", strip.white=TRUE, verbose=TRUE))</v>
      </c>
      <c r="F8181" t="s">
        <v>92</v>
      </c>
      <c r="G8181" t="str">
        <f>'1. Input and Output files list'!$E$6</f>
        <v>C:/NGS/save/</v>
      </c>
      <c r="H8181" t="s">
        <v>38</v>
      </c>
      <c r="I8181" t="str">
        <f>'1. Input and Output files list'!$I$450</f>
        <v>.fastq</v>
      </c>
      <c r="J8181" s="15" t="s">
        <v>20</v>
      </c>
      <c r="L8181" t="str">
        <f>CONCATENATE(F8181,G8181,H8181,I8181,J8181)</f>
        <v>system.time(fastq &lt;- fread("C:/NGS/save/AdapterTrim_.fastq", header=F, sep="\t", na.strings="NA", strip.white=TRUE, verbose=TRUE))</v>
      </c>
    </row>
    <row r="8182" spans="1:20" x14ac:dyDescent="0.15">
      <c r="A8182" s="15">
        <v>8181</v>
      </c>
      <c r="B8182" s="11">
        <v>186</v>
      </c>
      <c r="C8182" s="11">
        <v>37</v>
      </c>
      <c r="D8182" s="20" t="str">
        <f>T8182</f>
        <v>file.remove("C:/NGS/save/AdapterTrim_.fastq","C:/NGS/save/F2_Adap-0.fastq","C:/NGS/save/F2_Adap-1.fastq","C:/NGS/save/F2_Adap-2.fastq","C:/NGS/save/F2_Adap-3.fastq")</v>
      </c>
      <c r="F8182" t="s">
        <v>11</v>
      </c>
      <c r="G8182" t="str">
        <f>'1. Input and Output files list'!$E$6</f>
        <v>C:/NGS/save/</v>
      </c>
      <c r="H8182" t="s">
        <v>38</v>
      </c>
      <c r="I8182" t="str">
        <f>'1. Input and Output files list'!$I$450</f>
        <v>.fastq</v>
      </c>
      <c r="J8182" s="15" t="s">
        <v>852</v>
      </c>
      <c r="K8182" t="str">
        <f>'1. Input and Output files list'!$E$6</f>
        <v>C:/NGS/save/</v>
      </c>
      <c r="L8182" t="s">
        <v>851</v>
      </c>
      <c r="M8182" t="str">
        <f>'1. Input and Output files list'!$E$6</f>
        <v>C:/NGS/save/</v>
      </c>
      <c r="N8182" t="s">
        <v>89</v>
      </c>
      <c r="O8182" t="str">
        <f>'1. Input and Output files list'!$E$6</f>
        <v>C:/NGS/save/</v>
      </c>
      <c r="P8182" t="s">
        <v>90</v>
      </c>
      <c r="Q8182" t="str">
        <f>'1. Input and Output files list'!$E$6</f>
        <v>C:/NGS/save/</v>
      </c>
      <c r="R8182" t="s">
        <v>91</v>
      </c>
      <c r="T8182" t="str">
        <f>CONCATENATE(F8182,G8182,H8182,I8182,J8182,K8182,L8182,M8182,N8182,O8182,P8182,Q8182,R8182)</f>
        <v>file.remove("C:/NGS/save/AdapterTrim_.fastq","C:/NGS/save/F2_Adap-0.fastq","C:/NGS/save/F2_Adap-1.fastq","C:/NGS/save/F2_Adap-2.fastq","C:/NGS/save/F2_Adap-3.fastq")</v>
      </c>
    </row>
    <row r="8183" spans="1:20" x14ac:dyDescent="0.15">
      <c r="A8183" s="15">
        <v>8182</v>
      </c>
      <c r="B8183" s="11">
        <v>186</v>
      </c>
      <c r="C8183" s="11">
        <v>38</v>
      </c>
      <c r="D8183" s="20" t="s">
        <v>93</v>
      </c>
      <c r="J8183" s="15"/>
    </row>
    <row r="8184" spans="1:20" x14ac:dyDescent="0.15">
      <c r="A8184" s="15">
        <v>8183</v>
      </c>
      <c r="B8184" s="11">
        <v>186</v>
      </c>
      <c r="C8184" s="11">
        <v>39</v>
      </c>
      <c r="D8184" s="20" t="s">
        <v>2</v>
      </c>
      <c r="J8184" s="15"/>
    </row>
    <row r="8185" spans="1:20" x14ac:dyDescent="0.15">
      <c r="A8185" s="15">
        <v>8184</v>
      </c>
      <c r="B8185" s="11">
        <v>186</v>
      </c>
      <c r="C8185" s="11">
        <v>40</v>
      </c>
      <c r="D8185" s="20" t="str">
        <f>K8185</f>
        <v>system.time(write.csv(RADtag, file="C:/NGS/save/.tagcount", row.names = F))</v>
      </c>
      <c r="F8185" t="s">
        <v>164</v>
      </c>
      <c r="G8185" t="str">
        <f>'1. Input and Output files list'!$E$6</f>
        <v>C:/NGS/save/</v>
      </c>
      <c r="H8185" t="str">
        <f>'1. Input and Output files list'!$J$450</f>
        <v>.tagcount</v>
      </c>
      <c r="I8185" t="s">
        <v>210</v>
      </c>
      <c r="J8185" s="15"/>
      <c r="K8185" t="str">
        <f>CONCATENATE(F8185,G8185,H8185,I8185)</f>
        <v>system.time(write.csv(RADtag, file="C:/NGS/save/.tagcount", row.names = F))</v>
      </c>
    </row>
    <row r="8186" spans="1:20" x14ac:dyDescent="0.15">
      <c r="A8186" s="15">
        <v>8185</v>
      </c>
      <c r="B8186" s="11">
        <v>186</v>
      </c>
      <c r="C8186" s="11">
        <v>41</v>
      </c>
      <c r="D8186" s="20" t="str">
        <f>L8186</f>
        <v>file.remove("C:/NGS/save/.fastq")</v>
      </c>
      <c r="F8186" t="s">
        <v>97</v>
      </c>
      <c r="G8186" t="s">
        <v>13</v>
      </c>
      <c r="H8186" t="str">
        <f>'1. Input and Output files list'!$E$6</f>
        <v>C:/NGS/save/</v>
      </c>
      <c r="I8186" t="str">
        <f>'1. Input and Output files list'!$I$450</f>
        <v>.fastq</v>
      </c>
      <c r="J8186" s="7" t="s">
        <v>16</v>
      </c>
      <c r="K8186" t="s">
        <v>52</v>
      </c>
      <c r="L8186" t="str">
        <f>CONCATENATE(F8186,G8186,H8186,I8186,J8186,K8186)</f>
        <v>file.remove("C:/NGS/save/.fastq")</v>
      </c>
    </row>
    <row r="8187" spans="1:20" x14ac:dyDescent="0.15">
      <c r="A8187" s="15">
        <v>8186</v>
      </c>
      <c r="B8187" s="11">
        <v>186</v>
      </c>
      <c r="C8187" s="11">
        <v>42</v>
      </c>
      <c r="D8187" s="20" t="s">
        <v>170</v>
      </c>
      <c r="J8187" s="15"/>
    </row>
    <row r="8188" spans="1:20" x14ac:dyDescent="0.15">
      <c r="A8188" s="15">
        <v>8187</v>
      </c>
      <c r="B8188" s="11">
        <v>186</v>
      </c>
      <c r="C8188" s="11">
        <v>43</v>
      </c>
      <c r="D8188" s="20" t="str">
        <f>L8188</f>
        <v>system.time(write.csv(RAD_1over, file="C:/NGS/save/.tagcount1over", row.names = F))</v>
      </c>
      <c r="F8188" s="10" t="s">
        <v>171</v>
      </c>
      <c r="G8188" t="str">
        <f>'1. Input and Output files list'!$E$6</f>
        <v>C:/NGS/save/</v>
      </c>
      <c r="H8188" s="10" t="str">
        <f>'1. Input and Output files list'!$K$450</f>
        <v>.tagcount1over</v>
      </c>
      <c r="I8188" s="10" t="s">
        <v>210</v>
      </c>
      <c r="J8188" s="15"/>
      <c r="L8188" t="str">
        <f>CONCATENATE(F8188,G8188,H8188,I8188)</f>
        <v>system.time(write.csv(RAD_1over, file="C:/NGS/save/.tagcount1over", row.names = F))</v>
      </c>
    </row>
    <row r="8189" spans="1:20" x14ac:dyDescent="0.15">
      <c r="A8189" s="15">
        <v>8188</v>
      </c>
      <c r="B8189" s="11">
        <v>186</v>
      </c>
      <c r="C8189" s="11">
        <v>44</v>
      </c>
      <c r="D8189" s="20" t="s">
        <v>1073</v>
      </c>
      <c r="J8189" s="15"/>
    </row>
    <row r="8190" spans="1:20" x14ac:dyDescent="0.15">
      <c r="A8190" s="15">
        <v>8189</v>
      </c>
      <c r="B8190" s="11">
        <v>187</v>
      </c>
      <c r="C8190" s="11">
        <v>1</v>
      </c>
      <c r="D8190" s="20" t="str">
        <f>L8190</f>
        <v>in_f &lt;- c("0", "0")</v>
      </c>
      <c r="F8190" t="s">
        <v>3</v>
      </c>
      <c r="G8190">
        <f>'1. Input and Output files list'!$E$452</f>
        <v>0</v>
      </c>
      <c r="H8190" t="s">
        <v>10</v>
      </c>
      <c r="I8190">
        <f>'1. Input and Output files list'!$E$453</f>
        <v>0</v>
      </c>
      <c r="J8190" s="15" t="s">
        <v>4</v>
      </c>
      <c r="L8190" t="str">
        <f>CONCATENATE(F8190,G8190,H8190,I8190,J8190)</f>
        <v>in_f &lt;- c("0", "0")</v>
      </c>
    </row>
    <row r="8191" spans="1:20" x14ac:dyDescent="0.15">
      <c r="A8191" s="15">
        <v>8190</v>
      </c>
      <c r="B8191" s="11">
        <v>187</v>
      </c>
      <c r="C8191" s="11">
        <v>2</v>
      </c>
      <c r="D8191" s="20" t="str">
        <f>L8191</f>
        <v>out_f &lt;- "C:/NGS/save/.fastq"</v>
      </c>
      <c r="F8191" t="s">
        <v>95</v>
      </c>
      <c r="G8191" t="s">
        <v>13</v>
      </c>
      <c r="H8191" t="str">
        <f>'1. Input and Output files list'!$E$6</f>
        <v>C:/NGS/save/</v>
      </c>
      <c r="I8191" t="str">
        <f>'1. Input and Output files list'!$I$452</f>
        <v>.fastq</v>
      </c>
      <c r="J8191" s="7" t="s">
        <v>16</v>
      </c>
      <c r="L8191" t="str">
        <f>CONCATENATE(F8191,G8191,H8191,I8191,J8191)</f>
        <v>out_f &lt;- "C:/NGS/save/.fastq"</v>
      </c>
    </row>
    <row r="8192" spans="1:20" x14ac:dyDescent="0.15">
      <c r="A8192" s="15">
        <v>8191</v>
      </c>
      <c r="B8192" s="11">
        <v>187</v>
      </c>
      <c r="C8192" s="11">
        <v>3</v>
      </c>
      <c r="D8192" s="20" t="str">
        <f>L8192</f>
        <v>param_trim &lt;- 0</v>
      </c>
      <c r="F8192" t="s">
        <v>163</v>
      </c>
      <c r="G8192">
        <f>'1. Input and Output files list'!$H$452</f>
        <v>0</v>
      </c>
      <c r="J8192" s="15"/>
      <c r="L8192" t="str">
        <f>CONCATENATE(F8192,G8192)</f>
        <v>param_trim &lt;- 0</v>
      </c>
    </row>
    <row r="8193" spans="1:18" x14ac:dyDescent="0.15">
      <c r="A8193" s="15">
        <v>8192</v>
      </c>
      <c r="B8193" s="11">
        <v>187</v>
      </c>
      <c r="C8193" s="11">
        <v>4</v>
      </c>
      <c r="D8193" s="20" t="s">
        <v>21</v>
      </c>
      <c r="J8193" s="15"/>
    </row>
    <row r="8194" spans="1:18" x14ac:dyDescent="0.15">
      <c r="A8194" s="15">
        <v>8193</v>
      </c>
      <c r="B8194" s="11">
        <v>187</v>
      </c>
      <c r="C8194" s="11">
        <v>5</v>
      </c>
      <c r="D8194" s="20" t="s">
        <v>22</v>
      </c>
      <c r="J8194" s="15"/>
    </row>
    <row r="8195" spans="1:18" x14ac:dyDescent="0.15">
      <c r="A8195" s="15">
        <v>8194</v>
      </c>
      <c r="B8195" s="11">
        <v>187</v>
      </c>
      <c r="C8195" s="11">
        <v>6</v>
      </c>
      <c r="D8195" s="20" t="s">
        <v>23</v>
      </c>
      <c r="F8195" s="15"/>
      <c r="G8195" s="15"/>
      <c r="H8195" s="15"/>
      <c r="J8195" s="15"/>
    </row>
    <row r="8196" spans="1:18" x14ac:dyDescent="0.15">
      <c r="A8196" s="15">
        <v>8195</v>
      </c>
      <c r="B8196" s="11">
        <v>187</v>
      </c>
      <c r="C8196" s="11">
        <v>7</v>
      </c>
      <c r="D8196" s="20" t="str">
        <f>L8196</f>
        <v>hoge1 &lt;- DNAStringSet(sread(fastq), start=1, end=hoge)</v>
      </c>
      <c r="F8196" t="s">
        <v>166</v>
      </c>
      <c r="G8196">
        <f>'1. Input and Output files list'!$G$452+1</f>
        <v>1</v>
      </c>
      <c r="H8196" t="s">
        <v>26</v>
      </c>
      <c r="J8196" s="15"/>
      <c r="L8196" t="str">
        <f>CONCATENATE(F8196,G8196,H8196)</f>
        <v>hoge1 &lt;- DNAStringSet(sread(fastq), start=1, end=hoge)</v>
      </c>
    </row>
    <row r="8197" spans="1:18" x14ac:dyDescent="0.15">
      <c r="A8197" s="15">
        <v>8196</v>
      </c>
      <c r="B8197" s="11">
        <v>187</v>
      </c>
      <c r="C8197" s="11">
        <v>8</v>
      </c>
      <c r="D8197" s="20" t="str">
        <f>L8197</f>
        <v>hoge2 &lt;- BStringSet(quality(quality(fastq)), start=1, end=hoge)</v>
      </c>
      <c r="F8197" t="s">
        <v>167</v>
      </c>
      <c r="G8197">
        <f>'1. Input and Output files list'!$G$452+1</f>
        <v>1</v>
      </c>
      <c r="H8197" t="s">
        <v>26</v>
      </c>
      <c r="J8197" s="15"/>
      <c r="L8197" t="str">
        <f>CONCATENATE(F8197,G8197,H8197)</f>
        <v>hoge2 &lt;- BStringSet(quality(quality(fastq)), start=1, end=hoge)</v>
      </c>
    </row>
    <row r="8198" spans="1:18" x14ac:dyDescent="0.15">
      <c r="A8198" s="15">
        <v>8197</v>
      </c>
      <c r="B8198" s="11">
        <v>187</v>
      </c>
      <c r="C8198" s="11">
        <v>9</v>
      </c>
      <c r="D8198" s="20" t="s">
        <v>24</v>
      </c>
      <c r="J8198" s="15"/>
    </row>
    <row r="8199" spans="1:18" x14ac:dyDescent="0.15">
      <c r="A8199" s="15">
        <v>8198</v>
      </c>
      <c r="B8199" s="11">
        <v>187</v>
      </c>
      <c r="C8199" s="11">
        <v>10</v>
      </c>
      <c r="D8199" s="20" t="s">
        <v>96</v>
      </c>
      <c r="F8199" s="15"/>
      <c r="H8199" s="15"/>
      <c r="J8199" s="15"/>
    </row>
    <row r="8200" spans="1:18" x14ac:dyDescent="0.15">
      <c r="A8200" s="15">
        <v>8199</v>
      </c>
      <c r="B8200" s="11">
        <v>187</v>
      </c>
      <c r="C8200" s="11">
        <v>11</v>
      </c>
      <c r="D8200" s="53" t="str">
        <f>R8200</f>
        <v>param1 &lt;- 35</v>
      </c>
      <c r="F8200" t="s">
        <v>843</v>
      </c>
      <c r="G8200">
        <f>'1. Input and Output files list'!$E$32</f>
        <v>35</v>
      </c>
      <c r="J8200" s="15"/>
      <c r="R8200" t="str">
        <f>CONCATENATE(F8200,G8200,H8200)</f>
        <v>param1 &lt;- 35</v>
      </c>
    </row>
    <row r="8201" spans="1:18" x14ac:dyDescent="0.15">
      <c r="A8201" s="15">
        <v>8200</v>
      </c>
      <c r="B8201" s="11">
        <v>187</v>
      </c>
      <c r="C8201" s="11">
        <v>12</v>
      </c>
      <c r="D8201" s="53" t="str">
        <f>R8201</f>
        <v>param2 &lt;- 0.1</v>
      </c>
      <c r="F8201" t="s">
        <v>844</v>
      </c>
      <c r="G8201">
        <f>'1. Input and Output files list'!$E$34</f>
        <v>0.1</v>
      </c>
      <c r="J8201" s="15"/>
      <c r="R8201" t="str">
        <f>CONCATENATE(F8201,G8201,H8201)</f>
        <v>param2 &lt;- 0.1</v>
      </c>
    </row>
    <row r="8202" spans="1:18" x14ac:dyDescent="0.15">
      <c r="A8202" s="15">
        <v>8201</v>
      </c>
      <c r="B8202" s="11">
        <v>187</v>
      </c>
      <c r="C8202" s="11">
        <v>13</v>
      </c>
      <c r="D8202" s="53" t="str">
        <f>R8202</f>
        <v>fastq &lt;- readFastq("C:/NGS/save/.fastq")</v>
      </c>
      <c r="F8202" t="s">
        <v>845</v>
      </c>
      <c r="G8202" t="str">
        <f>'1. Input and Output files list'!$E$6</f>
        <v>C:/NGS/save/</v>
      </c>
      <c r="H8202" s="5" t="str">
        <f>'1. Input and Output files list'!$I$452</f>
        <v>.fastq</v>
      </c>
      <c r="I8202" t="s">
        <v>4</v>
      </c>
      <c r="J8202" s="15">
        <v>187</v>
      </c>
      <c r="R8202" t="str">
        <f>CONCATENATE(F8202,G8202,H8202,I8202)</f>
        <v>fastq &lt;- readFastq("C:/NGS/save/.fastq")</v>
      </c>
    </row>
    <row r="8203" spans="1:18" x14ac:dyDescent="0.15">
      <c r="A8203" s="15">
        <v>8202</v>
      </c>
      <c r="B8203" s="11">
        <v>187</v>
      </c>
      <c r="C8203" s="11">
        <v>14</v>
      </c>
      <c r="D8203" s="53" t="s">
        <v>840</v>
      </c>
      <c r="J8203" s="15"/>
    </row>
    <row r="8204" spans="1:18" x14ac:dyDescent="0.15">
      <c r="A8204" s="15">
        <v>8203</v>
      </c>
      <c r="B8204" s="11">
        <v>187</v>
      </c>
      <c r="C8204" s="11">
        <v>15</v>
      </c>
      <c r="D8204" s="53" t="s">
        <v>841</v>
      </c>
      <c r="J8204" s="15"/>
    </row>
    <row r="8205" spans="1:18" x14ac:dyDescent="0.15">
      <c r="A8205" s="15">
        <v>8204</v>
      </c>
      <c r="B8205" s="11">
        <v>187</v>
      </c>
      <c r="C8205" s="11">
        <v>16</v>
      </c>
      <c r="D8205" s="53" t="s">
        <v>842</v>
      </c>
      <c r="J8205" s="15"/>
    </row>
    <row r="8206" spans="1:18" x14ac:dyDescent="0.15">
      <c r="A8206" s="15">
        <v>8205</v>
      </c>
      <c r="B8206" s="11">
        <v>187</v>
      </c>
      <c r="C8206" s="11">
        <v>17</v>
      </c>
      <c r="D8206" s="20" t="str">
        <f>L8206</f>
        <v xml:space="preserve">writeFastq(fastq, "C:/NGS/save/F2_Adap-0.fastq", compress=F)   </v>
      </c>
      <c r="F8206" t="s">
        <v>847</v>
      </c>
      <c r="G8206" t="str">
        <f>'1. Input and Output files list'!$E$6</f>
        <v>C:/NGS/save/</v>
      </c>
      <c r="H8206" t="s">
        <v>850</v>
      </c>
      <c r="L8206" t="str">
        <f>CONCATENATE(F8206,G8206,H8206,I8206,J8206)</f>
        <v xml:space="preserve">writeFastq(fastq, "C:/NGS/save/F2_Adap-0.fastq", compress=F)   </v>
      </c>
    </row>
    <row r="8207" spans="1:18" x14ac:dyDescent="0.15">
      <c r="A8207" s="15">
        <v>8206</v>
      </c>
      <c r="B8207" s="11">
        <v>187</v>
      </c>
      <c r="C8207" s="11">
        <v>18</v>
      </c>
      <c r="D8207" s="20" t="str">
        <f>L8207</f>
        <v>in_f &lt;- "C:/NGS/save/F2_Adap-0.fastq"</v>
      </c>
      <c r="F8207" t="s">
        <v>14</v>
      </c>
      <c r="G8207" t="s">
        <v>13</v>
      </c>
      <c r="H8207" t="str">
        <f>'1. Input and Output files list'!$E$6</f>
        <v>C:/NGS/save/</v>
      </c>
      <c r="I8207" t="s">
        <v>849</v>
      </c>
      <c r="J8207" s="7"/>
      <c r="L8207" t="str">
        <f>CONCATENATE(F8207,G8207,H8207,I8207,J8207)</f>
        <v>in_f &lt;- "C:/NGS/save/F2_Adap-0.fastq"</v>
      </c>
    </row>
    <row r="8208" spans="1:18" x14ac:dyDescent="0.15">
      <c r="A8208" s="15">
        <v>8207</v>
      </c>
      <c r="B8208" s="11">
        <v>187</v>
      </c>
      <c r="C8208" s="11">
        <v>19</v>
      </c>
      <c r="D8208" s="20" t="str">
        <f>L8208</f>
        <v>out_f &lt;- "C:/NGS/save/F2_Adap-1.fastq"</v>
      </c>
      <c r="F8208" t="s">
        <v>15</v>
      </c>
      <c r="G8208" t="str">
        <f>'1. Input and Output files list'!$E$6</f>
        <v>C:/NGS/save/</v>
      </c>
      <c r="H8208" t="s">
        <v>86</v>
      </c>
      <c r="L8208" t="str">
        <f>CONCATENATE(F8208,G8208,H8208)</f>
        <v>out_f &lt;- "C:/NGS/save/F2_Adap-1.fastq"</v>
      </c>
    </row>
    <row r="8209" spans="1:12" x14ac:dyDescent="0.15">
      <c r="A8209" s="15">
        <v>8208</v>
      </c>
      <c r="B8209" s="11">
        <v>187</v>
      </c>
      <c r="C8209" s="11">
        <v>20</v>
      </c>
      <c r="D8209" s="20" t="str">
        <f>L8209</f>
        <v>param_adapter &lt;- "CATGAGATCGGAAGAGCGTCGTGTAGGGAAAGAGTGT"  #Adapter sequence 1</v>
      </c>
      <c r="F8209" s="11" t="s">
        <v>44</v>
      </c>
      <c r="G8209" s="11" t="str">
        <f>'1. Input and Output files list'!$E$64</f>
        <v>CATGAGATCGGAAGAGCGTCGTGTAGGGAAAGAGTGT</v>
      </c>
      <c r="H8209" s="11" t="s">
        <v>46</v>
      </c>
      <c r="L8209" t="str">
        <f>CONCATENATE(F8209,G8209,H8209)</f>
        <v>param_adapter &lt;- "CATGAGATCGGAAGAGCGTCGTGTAGGGAAAGAGTGT"  #Adapter sequence 1</v>
      </c>
    </row>
    <row r="8210" spans="1:12" x14ac:dyDescent="0.15">
      <c r="A8210" s="15">
        <v>8209</v>
      </c>
      <c r="B8210" s="11">
        <v>187</v>
      </c>
      <c r="C8210" s="11">
        <v>21</v>
      </c>
      <c r="D8210" s="20" t="s">
        <v>28</v>
      </c>
    </row>
    <row r="8211" spans="1:12" x14ac:dyDescent="0.15">
      <c r="A8211" s="15">
        <v>8210</v>
      </c>
      <c r="B8211" s="11">
        <v>187</v>
      </c>
      <c r="C8211" s="11">
        <v>22</v>
      </c>
      <c r="D8211" s="20" t="str">
        <f>L8211</f>
        <v>in_f &lt;- "C:/NGS/save/F2_Adap-1.fastq"</v>
      </c>
      <c r="F8211" t="s">
        <v>12</v>
      </c>
      <c r="G8211" t="str">
        <f>'1. Input and Output files list'!$E$6</f>
        <v>C:/NGS/save/</v>
      </c>
      <c r="H8211" t="s">
        <v>86</v>
      </c>
      <c r="L8211" t="str">
        <f>CONCATENATE(F8211,G8211,H8211)</f>
        <v>in_f &lt;- "C:/NGS/save/F2_Adap-1.fastq"</v>
      </c>
    </row>
    <row r="8212" spans="1:12" x14ac:dyDescent="0.15">
      <c r="A8212" s="15">
        <v>8211</v>
      </c>
      <c r="B8212" s="11">
        <v>187</v>
      </c>
      <c r="C8212" s="11">
        <v>23</v>
      </c>
      <c r="D8212" s="20" t="str">
        <f>L8212</f>
        <v>out_f &lt;- "C:/NGS/save/F2_Adap-2.fastq"</v>
      </c>
      <c r="F8212" t="s">
        <v>15</v>
      </c>
      <c r="G8212" t="str">
        <f>'1. Input and Output files list'!$E$6</f>
        <v>C:/NGS/save/</v>
      </c>
      <c r="H8212" t="s">
        <v>87</v>
      </c>
      <c r="L8212" t="str">
        <f>CONCATENATE(F8212,G8212,H8212)</f>
        <v>out_f &lt;- "C:/NGS/save/F2_Adap-2.fastq"</v>
      </c>
    </row>
    <row r="8213" spans="1:12" x14ac:dyDescent="0.15">
      <c r="A8213" s="15">
        <v>8212</v>
      </c>
      <c r="B8213" s="11">
        <v>187</v>
      </c>
      <c r="C8213" s="11">
        <v>24</v>
      </c>
      <c r="D8213" s="20" t="str">
        <f>L8213</f>
        <v>param_adapter &lt;- "TAAGATCGGAAGAGCACACGTCTGAACTCCAGTCAC"  #Adapter sequence 2</v>
      </c>
      <c r="F8213" s="11" t="s">
        <v>44</v>
      </c>
      <c r="G8213" t="str">
        <f>'1. Input and Output files list'!$E$65</f>
        <v>TAAGATCGGAAGAGCACACGTCTGAACTCCAGTCAC</v>
      </c>
      <c r="H8213" s="11" t="s">
        <v>47</v>
      </c>
      <c r="L8213" t="str">
        <f>CONCATENATE(F8213,G8213,H8213)</f>
        <v>param_adapter &lt;- "TAAGATCGGAAGAGCACACGTCTGAACTCCAGTCAC"  #Adapter sequence 2</v>
      </c>
    </row>
    <row r="8214" spans="1:12" x14ac:dyDescent="0.15">
      <c r="A8214" s="15">
        <v>8213</v>
      </c>
      <c r="B8214" s="11">
        <v>187</v>
      </c>
      <c r="C8214" s="11">
        <v>25</v>
      </c>
      <c r="D8214" s="20" t="s">
        <v>29</v>
      </c>
    </row>
    <row r="8215" spans="1:12" x14ac:dyDescent="0.15">
      <c r="A8215" s="15">
        <v>8214</v>
      </c>
      <c r="B8215" s="11">
        <v>187</v>
      </c>
      <c r="C8215" s="11">
        <v>26</v>
      </c>
      <c r="D8215" s="20" t="str">
        <f>L8215</f>
        <v>in_f &lt;- "C:/NGS/save/F2_Adap-2.fastq"</v>
      </c>
      <c r="F8215" t="s">
        <v>12</v>
      </c>
      <c r="G8215" t="str">
        <f>'1. Input and Output files list'!$E$6</f>
        <v>C:/NGS/save/</v>
      </c>
      <c r="H8215" t="s">
        <v>87</v>
      </c>
      <c r="L8215" t="str">
        <f>CONCATENATE(F8215,G8215,H8215)</f>
        <v>in_f &lt;- "C:/NGS/save/F2_Adap-2.fastq"</v>
      </c>
    </row>
    <row r="8216" spans="1:12" x14ac:dyDescent="0.15">
      <c r="A8216" s="15">
        <v>8215</v>
      </c>
      <c r="B8216" s="11">
        <v>187</v>
      </c>
      <c r="C8216" s="11">
        <v>27</v>
      </c>
      <c r="D8216" s="20" t="str">
        <f>L8216</f>
        <v>out_f &lt;- "C:/NGS/save/F2_Adap-3.fastq"</v>
      </c>
      <c r="F8216" t="s">
        <v>15</v>
      </c>
      <c r="G8216" t="str">
        <f>'1. Input and Output files list'!$E$6</f>
        <v>C:/NGS/save/</v>
      </c>
      <c r="H8216" t="s">
        <v>88</v>
      </c>
      <c r="J8216" s="15"/>
      <c r="L8216" t="str">
        <f>CONCATENATE(F8216,G8216,H8216)</f>
        <v>out_f &lt;- "C:/NGS/save/F2_Adap-3.fastq"</v>
      </c>
    </row>
    <row r="8217" spans="1:12" x14ac:dyDescent="0.15">
      <c r="A8217" s="15">
        <v>8216</v>
      </c>
      <c r="B8217" s="11">
        <v>187</v>
      </c>
      <c r="C8217" s="11">
        <v>28</v>
      </c>
      <c r="D8217" s="20" t="str">
        <f>L8217</f>
        <v>param_adapter &lt;- "TAAGATCGGAAGAGCGTCGTGTAGGGAAAGAGTGT"  #Adapter sequence 3</v>
      </c>
      <c r="F8217" t="s">
        <v>44</v>
      </c>
      <c r="G8217" t="str">
        <f>'1. Input and Output files list'!$E$66</f>
        <v>TAAGATCGGAAGAGCGTCGTGTAGGGAAAGAGTGT</v>
      </c>
      <c r="H8217" t="s">
        <v>49</v>
      </c>
      <c r="L8217" t="str">
        <f>CONCATENATE(F8217,G8217,H8217)</f>
        <v>param_adapter &lt;- "TAAGATCGGAAGAGCGTCGTGTAGGGAAAGAGTGT"  #Adapter sequence 3</v>
      </c>
    </row>
    <row r="8218" spans="1:12" x14ac:dyDescent="0.15">
      <c r="A8218" s="15">
        <v>8217</v>
      </c>
      <c r="B8218" s="11">
        <v>187</v>
      </c>
      <c r="C8218" s="11">
        <v>29</v>
      </c>
      <c r="D8218" s="20" t="s">
        <v>30</v>
      </c>
      <c r="F8218" s="15"/>
      <c r="H8218" s="15"/>
      <c r="I8218" s="15"/>
    </row>
    <row r="8219" spans="1:12" x14ac:dyDescent="0.15">
      <c r="A8219" s="15">
        <v>8218</v>
      </c>
      <c r="B8219" s="11">
        <v>187</v>
      </c>
      <c r="C8219" s="11">
        <v>30</v>
      </c>
      <c r="D8219" s="20" t="str">
        <f>L8219</f>
        <v>in_f &lt;- "C:/NGS/save/F2_Adap-3.fastq"</v>
      </c>
      <c r="F8219" t="s">
        <v>12</v>
      </c>
      <c r="G8219" t="str">
        <f>'1. Input and Output files list'!$E$6</f>
        <v>C:/NGS/save/</v>
      </c>
      <c r="H8219" t="s">
        <v>88</v>
      </c>
      <c r="L8219" t="str">
        <f>CONCATENATE(F8219,G8219,H8219)</f>
        <v>in_f &lt;- "C:/NGS/save/F2_Adap-3.fastq"</v>
      </c>
    </row>
    <row r="8220" spans="1:12" x14ac:dyDescent="0.15">
      <c r="A8220" s="15">
        <v>8219</v>
      </c>
      <c r="B8220" s="11">
        <v>187</v>
      </c>
      <c r="C8220" s="11">
        <v>31</v>
      </c>
      <c r="D8220" s="20" t="str">
        <f>L8220</f>
        <v>out_f &lt;- "C:/NGS/save/AdapterTrim_.fastq"</v>
      </c>
      <c r="F8220" t="s">
        <v>36</v>
      </c>
      <c r="G8220" t="str">
        <f>'1. Input and Output files list'!$E$6</f>
        <v>C:/NGS/save/</v>
      </c>
      <c r="H8220" t="s">
        <v>38</v>
      </c>
      <c r="I8220" t="str">
        <f>'1. Input and Output files list'!$I$452</f>
        <v>.fastq</v>
      </c>
      <c r="J8220" s="15" t="s">
        <v>16</v>
      </c>
      <c r="L8220" t="str">
        <f>CONCATENATE(F8220,G8220,H8220,I8220,J8220)</f>
        <v>out_f &lt;- "C:/NGS/save/AdapterTrim_.fastq"</v>
      </c>
    </row>
    <row r="8221" spans="1:12" x14ac:dyDescent="0.15">
      <c r="A8221" s="15">
        <v>8220</v>
      </c>
      <c r="B8221" s="11">
        <v>187</v>
      </c>
      <c r="C8221" s="11">
        <v>32</v>
      </c>
      <c r="D8221" s="20" t="str">
        <f>L8221</f>
        <v>param_adapter &lt;- "CATGAGATCGGAAGAGCACACGTCTGAACTCCAGTCAC"  #Adapter sequence 4</v>
      </c>
      <c r="F8221" t="s">
        <v>44</v>
      </c>
      <c r="G8221" t="str">
        <f>'1. Input and Output files list'!$E$67</f>
        <v>CATGAGATCGGAAGAGCACACGTCTGAACTCCAGTCAC</v>
      </c>
      <c r="H8221" t="s">
        <v>51</v>
      </c>
      <c r="L8221" t="str">
        <f>CONCATENATE(F8221,G8221,H8221)</f>
        <v>param_adapter &lt;- "CATGAGATCGGAAGAGCACACGTCTGAACTCCAGTCAC"  #Adapter sequence 4</v>
      </c>
    </row>
    <row r="8222" spans="1:12" x14ac:dyDescent="0.15">
      <c r="A8222" s="15">
        <v>8221</v>
      </c>
      <c r="B8222" s="11">
        <v>187</v>
      </c>
      <c r="C8222" s="11">
        <v>33</v>
      </c>
      <c r="D8222" s="20" t="s">
        <v>31</v>
      </c>
    </row>
    <row r="8223" spans="1:12" x14ac:dyDescent="0.15">
      <c r="A8223" s="15">
        <v>8222</v>
      </c>
      <c r="B8223" s="11">
        <v>187</v>
      </c>
      <c r="C8223" s="11">
        <v>34</v>
      </c>
      <c r="D8223" s="20" t="s">
        <v>32</v>
      </c>
    </row>
    <row r="8224" spans="1:12" x14ac:dyDescent="0.15">
      <c r="A8224" s="15">
        <v>8223</v>
      </c>
      <c r="B8224" s="11">
        <v>187</v>
      </c>
      <c r="C8224" s="11">
        <v>35</v>
      </c>
      <c r="D8224" s="20" t="str">
        <f>L8224</f>
        <v>write.csv(res, "C:/NGS/save/.fastq.csv")</v>
      </c>
      <c r="F8224" t="s">
        <v>35</v>
      </c>
      <c r="G8224" t="str">
        <f>'1. Input and Output files list'!$E$6</f>
        <v>C:/NGS/save/</v>
      </c>
      <c r="H8224" t="str">
        <f>'1. Input and Output files list'!$I$452</f>
        <v>.fastq</v>
      </c>
      <c r="I8224" t="s">
        <v>34</v>
      </c>
      <c r="L8224" t="str">
        <f>CONCATENATE(F8224,G8224,H8224,I8224)</f>
        <v>write.csv(res, "C:/NGS/save/.fastq.csv")</v>
      </c>
    </row>
    <row r="8225" spans="1:20" x14ac:dyDescent="0.15">
      <c r="A8225" s="15">
        <v>8224</v>
      </c>
      <c r="B8225" s="11">
        <v>187</v>
      </c>
      <c r="C8225" s="11">
        <v>36</v>
      </c>
      <c r="D8225" s="20" t="str">
        <f>L8225</f>
        <v>system.time(fastq &lt;- fread("C:/NGS/save/AdapterTrim_.fastq", header=F, sep="\t", na.strings="NA", strip.white=TRUE, verbose=TRUE))</v>
      </c>
      <c r="F8225" t="s">
        <v>92</v>
      </c>
      <c r="G8225" t="str">
        <f>'1. Input and Output files list'!$E$6</f>
        <v>C:/NGS/save/</v>
      </c>
      <c r="H8225" t="s">
        <v>38</v>
      </c>
      <c r="I8225" t="str">
        <f>'1. Input and Output files list'!$I$452</f>
        <v>.fastq</v>
      </c>
      <c r="J8225" t="s">
        <v>20</v>
      </c>
      <c r="L8225" t="str">
        <f>CONCATENATE(F8225,G8225,H8225,I8225,J8225)</f>
        <v>system.time(fastq &lt;- fread("C:/NGS/save/AdapterTrim_.fastq", header=F, sep="\t", na.strings="NA", strip.white=TRUE, verbose=TRUE))</v>
      </c>
    </row>
    <row r="8226" spans="1:20" x14ac:dyDescent="0.15">
      <c r="A8226" s="15">
        <v>8225</v>
      </c>
      <c r="B8226" s="11">
        <v>187</v>
      </c>
      <c r="C8226" s="11">
        <v>37</v>
      </c>
      <c r="D8226" s="20" t="str">
        <f>T8226</f>
        <v>file.remove("C:/NGS/save/AdapterTrim_.fastq","C:/NGS/save/F2_Adap-0.fastq","C:/NGS/save/F2_Adap-1.fastq","C:/NGS/save/F2_Adap-2.fastq","C:/NGS/save/F2_Adap-3.fastq")</v>
      </c>
      <c r="F8226" t="s">
        <v>11</v>
      </c>
      <c r="G8226" t="str">
        <f>'1. Input and Output files list'!$E$6</f>
        <v>C:/NGS/save/</v>
      </c>
      <c r="H8226" t="s">
        <v>38</v>
      </c>
      <c r="I8226" t="str">
        <f>'1. Input and Output files list'!$I$452</f>
        <v>.fastq</v>
      </c>
      <c r="J8226" t="s">
        <v>852</v>
      </c>
      <c r="K8226" t="str">
        <f>'1. Input and Output files list'!$E$6</f>
        <v>C:/NGS/save/</v>
      </c>
      <c r="L8226" t="s">
        <v>851</v>
      </c>
      <c r="M8226" t="str">
        <f>'1. Input and Output files list'!$E$6</f>
        <v>C:/NGS/save/</v>
      </c>
      <c r="N8226" t="s">
        <v>89</v>
      </c>
      <c r="O8226" t="str">
        <f>'1. Input and Output files list'!$E$6</f>
        <v>C:/NGS/save/</v>
      </c>
      <c r="P8226" t="s">
        <v>90</v>
      </c>
      <c r="Q8226" t="str">
        <f>'1. Input and Output files list'!$E$6</f>
        <v>C:/NGS/save/</v>
      </c>
      <c r="R8226" t="s">
        <v>91</v>
      </c>
      <c r="T8226" t="str">
        <f>CONCATENATE(F8226,G8226,H8226,I8226,J8226,K8226,L8226,M8226,N8226,O8226,P8226,Q8226,R8226)</f>
        <v>file.remove("C:/NGS/save/AdapterTrim_.fastq","C:/NGS/save/F2_Adap-0.fastq","C:/NGS/save/F2_Adap-1.fastq","C:/NGS/save/F2_Adap-2.fastq","C:/NGS/save/F2_Adap-3.fastq")</v>
      </c>
    </row>
    <row r="8227" spans="1:20" x14ac:dyDescent="0.15">
      <c r="A8227" s="15">
        <v>8226</v>
      </c>
      <c r="B8227" s="11">
        <v>187</v>
      </c>
      <c r="C8227" s="11">
        <v>38</v>
      </c>
      <c r="D8227" s="20" t="s">
        <v>93</v>
      </c>
    </row>
    <row r="8228" spans="1:20" x14ac:dyDescent="0.15">
      <c r="A8228" s="15">
        <v>8227</v>
      </c>
      <c r="B8228" s="11">
        <v>187</v>
      </c>
      <c r="C8228" s="11">
        <v>39</v>
      </c>
      <c r="D8228" s="20" t="s">
        <v>2</v>
      </c>
    </row>
    <row r="8229" spans="1:20" x14ac:dyDescent="0.15">
      <c r="A8229" s="15">
        <v>8228</v>
      </c>
      <c r="B8229" s="11">
        <v>187</v>
      </c>
      <c r="C8229" s="11">
        <v>40</v>
      </c>
      <c r="D8229" s="20" t="str">
        <f>K8229</f>
        <v>system.time(write.csv(RADtag, file="C:/NGS/save/.tagcount", row.names = F))</v>
      </c>
      <c r="F8229" t="s">
        <v>164</v>
      </c>
      <c r="G8229" t="str">
        <f>'1. Input and Output files list'!$E$6</f>
        <v>C:/NGS/save/</v>
      </c>
      <c r="H8229" t="str">
        <f>'1. Input and Output files list'!$J$452</f>
        <v>.tagcount</v>
      </c>
      <c r="I8229" t="s">
        <v>210</v>
      </c>
      <c r="K8229" t="str">
        <f>CONCATENATE(F8229,G8229,H8229,I8229)</f>
        <v>system.time(write.csv(RADtag, file="C:/NGS/save/.tagcount", row.names = F))</v>
      </c>
    </row>
    <row r="8230" spans="1:20" x14ac:dyDescent="0.15">
      <c r="A8230" s="15">
        <v>8229</v>
      </c>
      <c r="B8230" s="11">
        <v>187</v>
      </c>
      <c r="C8230" s="11">
        <v>41</v>
      </c>
      <c r="D8230" s="20" t="str">
        <f>L8230</f>
        <v>file.remove("C:/NGS/save/.fastq")</v>
      </c>
      <c r="F8230" t="s">
        <v>97</v>
      </c>
      <c r="G8230" t="s">
        <v>13</v>
      </c>
      <c r="H8230" t="str">
        <f>'1. Input and Output files list'!$E$6</f>
        <v>C:/NGS/save/</v>
      </c>
      <c r="I8230" t="str">
        <f>'1. Input and Output files list'!$I$452</f>
        <v>.fastq</v>
      </c>
      <c r="J8230" s="7" t="s">
        <v>16</v>
      </c>
      <c r="K8230" t="s">
        <v>52</v>
      </c>
      <c r="L8230" t="str">
        <f>CONCATENATE(F8230,G8230,H8230,I8230,J8230,K8230)</f>
        <v>file.remove("C:/NGS/save/.fastq")</v>
      </c>
    </row>
    <row r="8231" spans="1:20" x14ac:dyDescent="0.15">
      <c r="A8231" s="15">
        <v>8230</v>
      </c>
      <c r="B8231" s="11">
        <v>187</v>
      </c>
      <c r="C8231" s="11">
        <v>42</v>
      </c>
      <c r="D8231" s="20" t="s">
        <v>170</v>
      </c>
      <c r="H8231" s="15"/>
      <c r="I8231" s="15"/>
    </row>
    <row r="8232" spans="1:20" x14ac:dyDescent="0.15">
      <c r="A8232" s="15">
        <v>8231</v>
      </c>
      <c r="B8232" s="11">
        <v>187</v>
      </c>
      <c r="C8232" s="11">
        <v>43</v>
      </c>
      <c r="D8232" s="20" t="str">
        <f>L8232</f>
        <v>system.time(write.csv(RAD_1over, file="C:/NGS/save/.tagcount1over", row.names = F))</v>
      </c>
      <c r="F8232" s="10" t="s">
        <v>171</v>
      </c>
      <c r="G8232" t="str">
        <f>'1. Input and Output files list'!$E$6</f>
        <v>C:/NGS/save/</v>
      </c>
      <c r="H8232" s="10" t="str">
        <f>'1. Input and Output files list'!$K$452</f>
        <v>.tagcount1over</v>
      </c>
      <c r="I8232" s="10" t="s">
        <v>210</v>
      </c>
      <c r="L8232" t="str">
        <f>CONCATENATE(F8232,G8232,H8232,I8232)</f>
        <v>system.time(write.csv(RAD_1over, file="C:/NGS/save/.tagcount1over", row.names = F))</v>
      </c>
    </row>
    <row r="8233" spans="1:20" x14ac:dyDescent="0.15">
      <c r="A8233" s="15">
        <v>8232</v>
      </c>
      <c r="B8233" s="11">
        <v>187</v>
      </c>
      <c r="C8233" s="11">
        <v>44</v>
      </c>
      <c r="D8233" s="20" t="s">
        <v>1073</v>
      </c>
    </row>
    <row r="8234" spans="1:20" x14ac:dyDescent="0.15">
      <c r="A8234" s="15">
        <v>8233</v>
      </c>
      <c r="B8234" s="11">
        <v>188</v>
      </c>
      <c r="C8234" s="11">
        <v>1</v>
      </c>
      <c r="D8234" s="20" t="str">
        <f>L8234</f>
        <v>in_f &lt;- c("0", "0")</v>
      </c>
      <c r="F8234" t="s">
        <v>3</v>
      </c>
      <c r="G8234">
        <f>'1. Input and Output files list'!$E$454</f>
        <v>0</v>
      </c>
      <c r="H8234" t="s">
        <v>10</v>
      </c>
      <c r="I8234">
        <f>'1. Input and Output files list'!$E$455</f>
        <v>0</v>
      </c>
      <c r="J8234" t="s">
        <v>4</v>
      </c>
      <c r="L8234" t="str">
        <f>CONCATENATE(F8234,G8234,H8234,I8234,J8234)</f>
        <v>in_f &lt;- c("0", "0")</v>
      </c>
    </row>
    <row r="8235" spans="1:20" x14ac:dyDescent="0.15">
      <c r="A8235" s="15">
        <v>8234</v>
      </c>
      <c r="B8235" s="11">
        <v>188</v>
      </c>
      <c r="C8235" s="11">
        <v>2</v>
      </c>
      <c r="D8235" s="20" t="str">
        <f>L8235</f>
        <v>out_f &lt;- "C:/NGS/save/.fastq"</v>
      </c>
      <c r="F8235" t="s">
        <v>95</v>
      </c>
      <c r="G8235" t="s">
        <v>13</v>
      </c>
      <c r="H8235" t="str">
        <f>'1. Input and Output files list'!$E$6</f>
        <v>C:/NGS/save/</v>
      </c>
      <c r="I8235" t="str">
        <f>'1. Input and Output files list'!$I$454</f>
        <v>.fastq</v>
      </c>
      <c r="J8235" s="7" t="s">
        <v>16</v>
      </c>
      <c r="L8235" t="str">
        <f>CONCATENATE(F8235,G8235,H8235,I8235,J8235)</f>
        <v>out_f &lt;- "C:/NGS/save/.fastq"</v>
      </c>
    </row>
    <row r="8236" spans="1:20" x14ac:dyDescent="0.15">
      <c r="A8236" s="15">
        <v>8235</v>
      </c>
      <c r="B8236" s="11">
        <v>188</v>
      </c>
      <c r="C8236" s="11">
        <v>3</v>
      </c>
      <c r="D8236" s="20" t="str">
        <f>L8236</f>
        <v>param_trim &lt;- 0</v>
      </c>
      <c r="F8236" t="s">
        <v>163</v>
      </c>
      <c r="G8236">
        <f>'1. Input and Output files list'!$H$454</f>
        <v>0</v>
      </c>
      <c r="J8236" s="15"/>
      <c r="L8236" t="str">
        <f>CONCATENATE(F8236,G8236)</f>
        <v>param_trim &lt;- 0</v>
      </c>
    </row>
    <row r="8237" spans="1:20" x14ac:dyDescent="0.15">
      <c r="A8237" s="15">
        <v>8236</v>
      </c>
      <c r="B8237" s="11">
        <v>188</v>
      </c>
      <c r="C8237" s="11">
        <v>4</v>
      </c>
      <c r="D8237" s="20" t="s">
        <v>21</v>
      </c>
    </row>
    <row r="8238" spans="1:20" x14ac:dyDescent="0.15">
      <c r="A8238" s="15">
        <v>8237</v>
      </c>
      <c r="B8238" s="11">
        <v>188</v>
      </c>
      <c r="C8238" s="11">
        <v>5</v>
      </c>
      <c r="D8238" s="20" t="s">
        <v>22</v>
      </c>
      <c r="F8238" s="15"/>
      <c r="G8238" s="15"/>
      <c r="H8238" s="15"/>
    </row>
    <row r="8239" spans="1:20" x14ac:dyDescent="0.15">
      <c r="A8239" s="15">
        <v>8238</v>
      </c>
      <c r="B8239" s="11">
        <v>188</v>
      </c>
      <c r="C8239" s="11">
        <v>6</v>
      </c>
      <c r="D8239" s="20" t="s">
        <v>23</v>
      </c>
    </row>
    <row r="8240" spans="1:20" x14ac:dyDescent="0.15">
      <c r="A8240" s="15">
        <v>8239</v>
      </c>
      <c r="B8240" s="11">
        <v>188</v>
      </c>
      <c r="C8240" s="11">
        <v>7</v>
      </c>
      <c r="D8240" s="20" t="str">
        <f>L8240</f>
        <v>hoge1 &lt;- DNAStringSet(sread(fastq), start=1, end=hoge)</v>
      </c>
      <c r="F8240" t="s">
        <v>166</v>
      </c>
      <c r="G8240">
        <f>'1. Input and Output files list'!$G$454+1</f>
        <v>1</v>
      </c>
      <c r="H8240" t="s">
        <v>26</v>
      </c>
      <c r="L8240" t="str">
        <f>CONCATENATE(F8240,G8240,H8240)</f>
        <v>hoge1 &lt;- DNAStringSet(sread(fastq), start=1, end=hoge)</v>
      </c>
    </row>
    <row r="8241" spans="1:18" x14ac:dyDescent="0.15">
      <c r="A8241" s="15">
        <v>8240</v>
      </c>
      <c r="B8241" s="11">
        <v>188</v>
      </c>
      <c r="C8241" s="11">
        <v>8</v>
      </c>
      <c r="D8241" s="20" t="str">
        <f>L8241</f>
        <v>hoge2 &lt;- BStringSet(quality(quality(fastq)), start=1, end=hoge)</v>
      </c>
      <c r="F8241" t="s">
        <v>167</v>
      </c>
      <c r="G8241">
        <f>'1. Input and Output files list'!$G$454+1</f>
        <v>1</v>
      </c>
      <c r="H8241" t="s">
        <v>26</v>
      </c>
      <c r="L8241" t="str">
        <f>CONCATENATE(F8241,G8241,H8241)</f>
        <v>hoge2 &lt;- BStringSet(quality(quality(fastq)), start=1, end=hoge)</v>
      </c>
    </row>
    <row r="8242" spans="1:18" x14ac:dyDescent="0.15">
      <c r="A8242" s="15">
        <v>8241</v>
      </c>
      <c r="B8242" s="11">
        <v>188</v>
      </c>
      <c r="C8242" s="11">
        <v>9</v>
      </c>
      <c r="D8242" s="20" t="s">
        <v>24</v>
      </c>
      <c r="F8242" s="15"/>
      <c r="H8242" s="15"/>
    </row>
    <row r="8243" spans="1:18" x14ac:dyDescent="0.15">
      <c r="A8243" s="15">
        <v>8242</v>
      </c>
      <c r="B8243" s="11">
        <v>188</v>
      </c>
      <c r="C8243" s="11">
        <v>10</v>
      </c>
      <c r="D8243" s="20" t="s">
        <v>96</v>
      </c>
    </row>
    <row r="8244" spans="1:18" x14ac:dyDescent="0.15">
      <c r="A8244" s="15">
        <v>8243</v>
      </c>
      <c r="B8244" s="11">
        <v>188</v>
      </c>
      <c r="C8244" s="11">
        <v>11</v>
      </c>
      <c r="D8244" s="53" t="str">
        <f>R8244</f>
        <v>param1 &lt;- 35</v>
      </c>
      <c r="F8244" t="s">
        <v>843</v>
      </c>
      <c r="G8244">
        <f>'1. Input and Output files list'!$E$32</f>
        <v>35</v>
      </c>
      <c r="R8244" t="str">
        <f>CONCATENATE(F8244,G8244,H8244)</f>
        <v>param1 &lt;- 35</v>
      </c>
    </row>
    <row r="8245" spans="1:18" x14ac:dyDescent="0.15">
      <c r="A8245" s="15">
        <v>8244</v>
      </c>
      <c r="B8245" s="11">
        <v>188</v>
      </c>
      <c r="C8245" s="11">
        <v>12</v>
      </c>
      <c r="D8245" s="53" t="str">
        <f>R8245</f>
        <v>param2 &lt;- 0.1</v>
      </c>
      <c r="F8245" t="s">
        <v>844</v>
      </c>
      <c r="G8245">
        <f>'1. Input and Output files list'!$E$34</f>
        <v>0.1</v>
      </c>
      <c r="R8245" t="str">
        <f>CONCATENATE(F8245,G8245,H8245)</f>
        <v>param2 &lt;- 0.1</v>
      </c>
    </row>
    <row r="8246" spans="1:18" x14ac:dyDescent="0.15">
      <c r="A8246" s="15">
        <v>8245</v>
      </c>
      <c r="B8246" s="11">
        <v>188</v>
      </c>
      <c r="C8246" s="11">
        <v>13</v>
      </c>
      <c r="D8246" s="53" t="str">
        <f>R8246</f>
        <v>fastq &lt;- readFastq("C:/NGS/save/.fastq")</v>
      </c>
      <c r="F8246" t="s">
        <v>845</v>
      </c>
      <c r="G8246" t="str">
        <f>'1. Input and Output files list'!$E$6</f>
        <v>C:/NGS/save/</v>
      </c>
      <c r="H8246" s="5" t="str">
        <f>'1. Input and Output files list'!$I$454</f>
        <v>.fastq</v>
      </c>
      <c r="I8246" t="s">
        <v>4</v>
      </c>
      <c r="J8246">
        <v>188</v>
      </c>
      <c r="R8246" t="str">
        <f>CONCATENATE(F8246,G8246,H8246,I8246)</f>
        <v>fastq &lt;- readFastq("C:/NGS/save/.fastq")</v>
      </c>
    </row>
    <row r="8247" spans="1:18" x14ac:dyDescent="0.15">
      <c r="A8247" s="15">
        <v>8246</v>
      </c>
      <c r="B8247" s="11">
        <v>188</v>
      </c>
      <c r="C8247" s="11">
        <v>14</v>
      </c>
      <c r="D8247" s="53" t="s">
        <v>840</v>
      </c>
    </row>
    <row r="8248" spans="1:18" x14ac:dyDescent="0.15">
      <c r="A8248" s="15">
        <v>8247</v>
      </c>
      <c r="B8248" s="11">
        <v>188</v>
      </c>
      <c r="C8248" s="11">
        <v>15</v>
      </c>
      <c r="D8248" s="53" t="s">
        <v>841</v>
      </c>
    </row>
    <row r="8249" spans="1:18" x14ac:dyDescent="0.15">
      <c r="A8249" s="15">
        <v>8248</v>
      </c>
      <c r="B8249" s="11">
        <v>188</v>
      </c>
      <c r="C8249" s="11">
        <v>16</v>
      </c>
      <c r="D8249" s="53" t="s">
        <v>842</v>
      </c>
    </row>
    <row r="8250" spans="1:18" x14ac:dyDescent="0.15">
      <c r="A8250" s="15">
        <v>8249</v>
      </c>
      <c r="B8250" s="11">
        <v>188</v>
      </c>
      <c r="C8250" s="11">
        <v>17</v>
      </c>
      <c r="D8250" s="20" t="str">
        <f>L8250</f>
        <v xml:space="preserve">writeFastq(fastq, "C:/NGS/save/F2_Adap-0.fastq", compress=F)   </v>
      </c>
      <c r="F8250" t="s">
        <v>847</v>
      </c>
      <c r="G8250" t="str">
        <f>'1. Input and Output files list'!$E$6</f>
        <v>C:/NGS/save/</v>
      </c>
      <c r="H8250" t="s">
        <v>850</v>
      </c>
      <c r="L8250" t="str">
        <f>CONCATENATE(F8250,G8250,H8250,I8250,J8250)</f>
        <v xml:space="preserve">writeFastq(fastq, "C:/NGS/save/F2_Adap-0.fastq", compress=F)   </v>
      </c>
    </row>
    <row r="8251" spans="1:18" x14ac:dyDescent="0.15">
      <c r="A8251" s="15">
        <v>8250</v>
      </c>
      <c r="B8251" s="11">
        <v>188</v>
      </c>
      <c r="C8251" s="11">
        <v>18</v>
      </c>
      <c r="D8251" s="20" t="str">
        <f>L8251</f>
        <v>in_f &lt;- "C:/NGS/save/F2_Adap-0.fastq"</v>
      </c>
      <c r="F8251" t="s">
        <v>14</v>
      </c>
      <c r="G8251" t="s">
        <v>13</v>
      </c>
      <c r="H8251" t="str">
        <f>'1. Input and Output files list'!$E$6</f>
        <v>C:/NGS/save/</v>
      </c>
      <c r="I8251" t="s">
        <v>849</v>
      </c>
      <c r="J8251" s="7"/>
      <c r="L8251" t="str">
        <f>CONCATENATE(F8251,G8251,H8251,I8251,J8251)</f>
        <v>in_f &lt;- "C:/NGS/save/F2_Adap-0.fastq"</v>
      </c>
    </row>
    <row r="8252" spans="1:18" x14ac:dyDescent="0.15">
      <c r="A8252" s="15">
        <v>8251</v>
      </c>
      <c r="B8252" s="11">
        <v>188</v>
      </c>
      <c r="C8252" s="11">
        <v>19</v>
      </c>
      <c r="D8252" s="20" t="str">
        <f>L8252</f>
        <v>out_f &lt;- "C:/NGS/save/F2_Adap-1.fastq"</v>
      </c>
      <c r="F8252" t="s">
        <v>15</v>
      </c>
      <c r="G8252" t="str">
        <f>'1. Input and Output files list'!$E$6</f>
        <v>C:/NGS/save/</v>
      </c>
      <c r="H8252" t="s">
        <v>86</v>
      </c>
      <c r="L8252" t="str">
        <f>CONCATENATE(F8252,G8252,H8252)</f>
        <v>out_f &lt;- "C:/NGS/save/F2_Adap-1.fastq"</v>
      </c>
    </row>
    <row r="8253" spans="1:18" x14ac:dyDescent="0.15">
      <c r="A8253" s="15">
        <v>8252</v>
      </c>
      <c r="B8253" s="11">
        <v>188</v>
      </c>
      <c r="C8253" s="11">
        <v>20</v>
      </c>
      <c r="D8253" s="20" t="str">
        <f>L8253</f>
        <v>param_adapter &lt;- "CATGAGATCGGAAGAGCGTCGTGTAGGGAAAGAGTGT"  #Adapter sequence 1</v>
      </c>
      <c r="F8253" s="11" t="s">
        <v>44</v>
      </c>
      <c r="G8253" s="11" t="str">
        <f>'1. Input and Output files list'!$E$64</f>
        <v>CATGAGATCGGAAGAGCGTCGTGTAGGGAAAGAGTGT</v>
      </c>
      <c r="H8253" s="11" t="s">
        <v>46</v>
      </c>
      <c r="L8253" t="str">
        <f>CONCATENATE(F8253,G8253,H8253)</f>
        <v>param_adapter &lt;- "CATGAGATCGGAAGAGCGTCGTGTAGGGAAAGAGTGT"  #Adapter sequence 1</v>
      </c>
    </row>
    <row r="8254" spans="1:18" x14ac:dyDescent="0.15">
      <c r="A8254" s="15">
        <v>8253</v>
      </c>
      <c r="B8254" s="11">
        <v>188</v>
      </c>
      <c r="C8254" s="11">
        <v>21</v>
      </c>
      <c r="D8254" s="20" t="s">
        <v>28</v>
      </c>
    </row>
    <row r="8255" spans="1:18" x14ac:dyDescent="0.15">
      <c r="A8255" s="15">
        <v>8254</v>
      </c>
      <c r="B8255" s="11">
        <v>188</v>
      </c>
      <c r="C8255" s="11">
        <v>22</v>
      </c>
      <c r="D8255" s="20" t="str">
        <f>L8255</f>
        <v>in_f &lt;- "C:/NGS/save/F2_Adap-1.fastq"</v>
      </c>
      <c r="F8255" t="s">
        <v>12</v>
      </c>
      <c r="G8255" t="str">
        <f>'1. Input and Output files list'!$E$6</f>
        <v>C:/NGS/save/</v>
      </c>
      <c r="H8255" t="s">
        <v>86</v>
      </c>
      <c r="L8255" t="str">
        <f>CONCATENATE(F8255,G8255,H8255)</f>
        <v>in_f &lt;- "C:/NGS/save/F2_Adap-1.fastq"</v>
      </c>
    </row>
    <row r="8256" spans="1:18" x14ac:dyDescent="0.15">
      <c r="A8256" s="15">
        <v>8255</v>
      </c>
      <c r="B8256" s="11">
        <v>188</v>
      </c>
      <c r="C8256" s="11">
        <v>23</v>
      </c>
      <c r="D8256" s="20" t="str">
        <f>L8256</f>
        <v>out_f &lt;- "C:/NGS/save/F2_Adap-2.fastq"</v>
      </c>
      <c r="F8256" t="s">
        <v>15</v>
      </c>
      <c r="G8256" t="str">
        <f>'1. Input and Output files list'!$E$6</f>
        <v>C:/NGS/save/</v>
      </c>
      <c r="H8256" t="s">
        <v>87</v>
      </c>
      <c r="L8256" t="str">
        <f>CONCATENATE(F8256,G8256,H8256)</f>
        <v>out_f &lt;- "C:/NGS/save/F2_Adap-2.fastq"</v>
      </c>
    </row>
    <row r="8257" spans="1:20" x14ac:dyDescent="0.15">
      <c r="A8257" s="15">
        <v>8256</v>
      </c>
      <c r="B8257" s="11">
        <v>188</v>
      </c>
      <c r="C8257" s="11">
        <v>24</v>
      </c>
      <c r="D8257" s="20" t="str">
        <f>L8257</f>
        <v>param_adapter &lt;- "TAAGATCGGAAGAGCACACGTCTGAACTCCAGTCAC"  #Adapter sequence 2</v>
      </c>
      <c r="F8257" s="11" t="s">
        <v>44</v>
      </c>
      <c r="G8257" t="str">
        <f>'1. Input and Output files list'!$E$65</f>
        <v>TAAGATCGGAAGAGCACACGTCTGAACTCCAGTCAC</v>
      </c>
      <c r="H8257" s="11" t="s">
        <v>47</v>
      </c>
      <c r="L8257" t="str">
        <f>CONCATENATE(F8257,G8257,H8257)</f>
        <v>param_adapter &lt;- "TAAGATCGGAAGAGCACACGTCTGAACTCCAGTCAC"  #Adapter sequence 2</v>
      </c>
    </row>
    <row r="8258" spans="1:20" x14ac:dyDescent="0.15">
      <c r="A8258" s="15">
        <v>8257</v>
      </c>
      <c r="B8258" s="11">
        <v>188</v>
      </c>
      <c r="C8258" s="11">
        <v>25</v>
      </c>
      <c r="D8258" s="20" t="s">
        <v>29</v>
      </c>
    </row>
    <row r="8259" spans="1:20" x14ac:dyDescent="0.15">
      <c r="A8259" s="15">
        <v>8258</v>
      </c>
      <c r="B8259" s="11">
        <v>188</v>
      </c>
      <c r="C8259" s="11">
        <v>26</v>
      </c>
      <c r="D8259" s="20" t="str">
        <f>L8259</f>
        <v>in_f &lt;- "C:/NGS/save/F2_Adap-2.fastq"</v>
      </c>
      <c r="F8259" t="s">
        <v>12</v>
      </c>
      <c r="G8259" t="str">
        <f>'1. Input and Output files list'!$E$6</f>
        <v>C:/NGS/save/</v>
      </c>
      <c r="H8259" t="s">
        <v>87</v>
      </c>
      <c r="J8259" s="15"/>
      <c r="L8259" t="str">
        <f>CONCATENATE(F8259,G8259,H8259)</f>
        <v>in_f &lt;- "C:/NGS/save/F2_Adap-2.fastq"</v>
      </c>
    </row>
    <row r="8260" spans="1:20" x14ac:dyDescent="0.15">
      <c r="A8260" s="15">
        <v>8259</v>
      </c>
      <c r="B8260" s="11">
        <v>188</v>
      </c>
      <c r="C8260" s="11">
        <v>27</v>
      </c>
      <c r="D8260" s="20" t="str">
        <f>L8260</f>
        <v>out_f &lt;- "C:/NGS/save/F2_Adap-3.fastq"</v>
      </c>
      <c r="F8260" t="s">
        <v>15</v>
      </c>
      <c r="G8260" t="str">
        <f>'1. Input and Output files list'!$E$6</f>
        <v>C:/NGS/save/</v>
      </c>
      <c r="H8260" t="s">
        <v>88</v>
      </c>
      <c r="L8260" t="str">
        <f>CONCATENATE(F8260,G8260,H8260)</f>
        <v>out_f &lt;- "C:/NGS/save/F2_Adap-3.fastq"</v>
      </c>
    </row>
    <row r="8261" spans="1:20" x14ac:dyDescent="0.15">
      <c r="A8261" s="15">
        <v>8260</v>
      </c>
      <c r="B8261" s="11">
        <v>188</v>
      </c>
      <c r="C8261" s="11">
        <v>28</v>
      </c>
      <c r="D8261" s="20" t="str">
        <f>L8261</f>
        <v>param_adapter &lt;- "TAAGATCGGAAGAGCGTCGTGTAGGGAAAGAGTGT"  #Adapter sequence 3</v>
      </c>
      <c r="F8261" s="15" t="s">
        <v>44</v>
      </c>
      <c r="G8261" t="str">
        <f>'1. Input and Output files list'!$E$66</f>
        <v>TAAGATCGGAAGAGCGTCGTGTAGGGAAAGAGTGT</v>
      </c>
      <c r="H8261" s="15" t="s">
        <v>49</v>
      </c>
      <c r="I8261" s="15"/>
      <c r="L8261" t="str">
        <f>CONCATENATE(F8261,G8261,H8261)</f>
        <v>param_adapter &lt;- "TAAGATCGGAAGAGCGTCGTGTAGGGAAAGAGTGT"  #Adapter sequence 3</v>
      </c>
    </row>
    <row r="8262" spans="1:20" x14ac:dyDescent="0.15">
      <c r="A8262" s="15">
        <v>8261</v>
      </c>
      <c r="B8262" s="11">
        <v>188</v>
      </c>
      <c r="C8262" s="11">
        <v>29</v>
      </c>
      <c r="D8262" s="20" t="s">
        <v>30</v>
      </c>
    </row>
    <row r="8263" spans="1:20" x14ac:dyDescent="0.15">
      <c r="A8263" s="15">
        <v>8262</v>
      </c>
      <c r="B8263" s="11">
        <v>188</v>
      </c>
      <c r="C8263" s="11">
        <v>30</v>
      </c>
      <c r="D8263" s="20" t="str">
        <f>L8263</f>
        <v>in_f &lt;- "C:/NGS/save/F2_Adap-3.fastq"</v>
      </c>
      <c r="F8263" t="s">
        <v>12</v>
      </c>
      <c r="G8263" t="str">
        <f>'1. Input and Output files list'!$E$6</f>
        <v>C:/NGS/save/</v>
      </c>
      <c r="H8263" t="s">
        <v>88</v>
      </c>
      <c r="J8263" s="15"/>
      <c r="L8263" t="str">
        <f>CONCATENATE(F8263,G8263,H8263)</f>
        <v>in_f &lt;- "C:/NGS/save/F2_Adap-3.fastq"</v>
      </c>
    </row>
    <row r="8264" spans="1:20" x14ac:dyDescent="0.15">
      <c r="A8264" s="15">
        <v>8263</v>
      </c>
      <c r="B8264" s="11">
        <v>188</v>
      </c>
      <c r="C8264" s="11">
        <v>31</v>
      </c>
      <c r="D8264" s="20" t="str">
        <f>L8264</f>
        <v>out_f &lt;- "C:/NGS/save/AdapterTrim_.fastq"</v>
      </c>
      <c r="F8264" t="s">
        <v>36</v>
      </c>
      <c r="G8264" t="str">
        <f>'1. Input and Output files list'!$E$6</f>
        <v>C:/NGS/save/</v>
      </c>
      <c r="H8264" t="s">
        <v>38</v>
      </c>
      <c r="I8264" t="str">
        <f>'1. Input and Output files list'!$I$454</f>
        <v>.fastq</v>
      </c>
      <c r="J8264" t="s">
        <v>16</v>
      </c>
      <c r="L8264" t="str">
        <f>CONCATENATE(F8264,G8264,H8264,I8264,J8264)</f>
        <v>out_f &lt;- "C:/NGS/save/AdapterTrim_.fastq"</v>
      </c>
    </row>
    <row r="8265" spans="1:20" x14ac:dyDescent="0.15">
      <c r="A8265" s="15">
        <v>8264</v>
      </c>
      <c r="B8265" s="11">
        <v>188</v>
      </c>
      <c r="C8265" s="11">
        <v>32</v>
      </c>
      <c r="D8265" s="20" t="str">
        <f>L8265</f>
        <v>param_adapter &lt;- "CATGAGATCGGAAGAGCACACGTCTGAACTCCAGTCAC"  #Adapter sequence 4</v>
      </c>
      <c r="F8265" t="s">
        <v>44</v>
      </c>
      <c r="G8265" t="str">
        <f>'1. Input and Output files list'!$E$67</f>
        <v>CATGAGATCGGAAGAGCACACGTCTGAACTCCAGTCAC</v>
      </c>
      <c r="H8265" t="s">
        <v>51</v>
      </c>
      <c r="L8265" t="str">
        <f>CONCATENATE(F8265,G8265,H8265)</f>
        <v>param_adapter &lt;- "CATGAGATCGGAAGAGCACACGTCTGAACTCCAGTCAC"  #Adapter sequence 4</v>
      </c>
    </row>
    <row r="8266" spans="1:20" x14ac:dyDescent="0.15">
      <c r="A8266" s="15">
        <v>8265</v>
      </c>
      <c r="B8266" s="11">
        <v>188</v>
      </c>
      <c r="C8266" s="11">
        <v>33</v>
      </c>
      <c r="D8266" s="20" t="s">
        <v>31</v>
      </c>
    </row>
    <row r="8267" spans="1:20" x14ac:dyDescent="0.15">
      <c r="A8267" s="15">
        <v>8266</v>
      </c>
      <c r="B8267" s="11">
        <v>188</v>
      </c>
      <c r="C8267" s="11">
        <v>34</v>
      </c>
      <c r="D8267" s="20" t="s">
        <v>32</v>
      </c>
    </row>
    <row r="8268" spans="1:20" x14ac:dyDescent="0.15">
      <c r="A8268" s="15">
        <v>8267</v>
      </c>
      <c r="B8268" s="11">
        <v>188</v>
      </c>
      <c r="C8268" s="11">
        <v>35</v>
      </c>
      <c r="D8268" s="20" t="str">
        <f>L8268</f>
        <v>write.csv(res, "C:/NGS/save/.fastq.csv")</v>
      </c>
      <c r="F8268" t="s">
        <v>35</v>
      </c>
      <c r="G8268" t="str">
        <f>'1. Input and Output files list'!$E$6</f>
        <v>C:/NGS/save/</v>
      </c>
      <c r="H8268" t="str">
        <f>'1. Input and Output files list'!$I$454</f>
        <v>.fastq</v>
      </c>
      <c r="I8268" t="s">
        <v>34</v>
      </c>
      <c r="L8268" t="str">
        <f>CONCATENATE(F8268,G8268,H8268,I8268)</f>
        <v>write.csv(res, "C:/NGS/save/.fastq.csv")</v>
      </c>
    </row>
    <row r="8269" spans="1:20" x14ac:dyDescent="0.15">
      <c r="A8269" s="15">
        <v>8268</v>
      </c>
      <c r="B8269" s="11">
        <v>188</v>
      </c>
      <c r="C8269" s="11">
        <v>36</v>
      </c>
      <c r="D8269" s="20" t="str">
        <f>L8269</f>
        <v>system.time(fastq &lt;- fread("C:/NGS/save/AdapterTrim_.fastq", header=F, sep="\t", na.strings="NA", strip.white=TRUE, verbose=TRUE))</v>
      </c>
      <c r="F8269" t="s">
        <v>92</v>
      </c>
      <c r="G8269" t="str">
        <f>'1. Input and Output files list'!$E$6</f>
        <v>C:/NGS/save/</v>
      </c>
      <c r="H8269" t="s">
        <v>38</v>
      </c>
      <c r="I8269" t="str">
        <f>'1. Input and Output files list'!$I$454</f>
        <v>.fastq</v>
      </c>
      <c r="J8269" t="s">
        <v>20</v>
      </c>
      <c r="L8269" t="str">
        <f>CONCATENATE(F8269,G8269,H8269,I8269,J8269)</f>
        <v>system.time(fastq &lt;- fread("C:/NGS/save/AdapterTrim_.fastq", header=F, sep="\t", na.strings="NA", strip.white=TRUE, verbose=TRUE))</v>
      </c>
    </row>
    <row r="8270" spans="1:20" x14ac:dyDescent="0.15">
      <c r="A8270" s="15">
        <v>8269</v>
      </c>
      <c r="B8270" s="11">
        <v>188</v>
      </c>
      <c r="C8270" s="11">
        <v>37</v>
      </c>
      <c r="D8270" s="20" t="str">
        <f>T8270</f>
        <v>file.remove("C:/NGS/save/AdapterTrim_.fastq","C:/NGS/save/F2_Adap-0.fastq","C:/NGS/save/F2_Adap-1.fastq","C:/NGS/save/F2_Adap-2.fastq","C:/NGS/save/F2_Adap-3.fastq")</v>
      </c>
      <c r="F8270" t="s">
        <v>11</v>
      </c>
      <c r="G8270" t="str">
        <f>'1. Input and Output files list'!$E$6</f>
        <v>C:/NGS/save/</v>
      </c>
      <c r="H8270" t="s">
        <v>38</v>
      </c>
      <c r="I8270" t="str">
        <f>'1. Input and Output files list'!$I$454</f>
        <v>.fastq</v>
      </c>
      <c r="J8270" t="s">
        <v>852</v>
      </c>
      <c r="K8270" t="str">
        <f>'1. Input and Output files list'!$E$6</f>
        <v>C:/NGS/save/</v>
      </c>
      <c r="L8270" t="s">
        <v>851</v>
      </c>
      <c r="M8270" t="str">
        <f>'1. Input and Output files list'!$E$6</f>
        <v>C:/NGS/save/</v>
      </c>
      <c r="N8270" t="s">
        <v>89</v>
      </c>
      <c r="O8270" t="str">
        <f>'1. Input and Output files list'!$E$6</f>
        <v>C:/NGS/save/</v>
      </c>
      <c r="P8270" t="s">
        <v>90</v>
      </c>
      <c r="Q8270" t="str">
        <f>'1. Input and Output files list'!$E$6</f>
        <v>C:/NGS/save/</v>
      </c>
      <c r="R8270" t="s">
        <v>91</v>
      </c>
      <c r="T8270" t="str">
        <f>CONCATENATE(F8270,G8270,H8270,I8270,J8270,K8270,L8270,M8270,N8270,O8270,P8270,Q8270,R8270)</f>
        <v>file.remove("C:/NGS/save/AdapterTrim_.fastq","C:/NGS/save/F2_Adap-0.fastq","C:/NGS/save/F2_Adap-1.fastq","C:/NGS/save/F2_Adap-2.fastq","C:/NGS/save/F2_Adap-3.fastq")</v>
      </c>
    </row>
    <row r="8271" spans="1:20" x14ac:dyDescent="0.15">
      <c r="A8271" s="15">
        <v>8270</v>
      </c>
      <c r="B8271" s="11">
        <v>188</v>
      </c>
      <c r="C8271" s="11">
        <v>38</v>
      </c>
      <c r="D8271" s="20" t="s">
        <v>93</v>
      </c>
    </row>
    <row r="8272" spans="1:20" x14ac:dyDescent="0.15">
      <c r="A8272" s="15">
        <v>8271</v>
      </c>
      <c r="B8272" s="11">
        <v>188</v>
      </c>
      <c r="C8272" s="11">
        <v>39</v>
      </c>
      <c r="D8272" s="20" t="s">
        <v>2</v>
      </c>
    </row>
    <row r="8273" spans="1:18" x14ac:dyDescent="0.15">
      <c r="A8273" s="15">
        <v>8272</v>
      </c>
      <c r="B8273" s="11">
        <v>188</v>
      </c>
      <c r="C8273" s="11">
        <v>40</v>
      </c>
      <c r="D8273" s="20" t="str">
        <f>K8273</f>
        <v>system.time(write.csv(RADtag, file="C:/NGS/save/.tagcount", row.names = F))</v>
      </c>
      <c r="F8273" t="s">
        <v>164</v>
      </c>
      <c r="G8273" t="str">
        <f>'1. Input and Output files list'!$E$6</f>
        <v>C:/NGS/save/</v>
      </c>
      <c r="H8273" t="str">
        <f>'1. Input and Output files list'!$J$454</f>
        <v>.tagcount</v>
      </c>
      <c r="I8273" t="s">
        <v>210</v>
      </c>
      <c r="K8273" t="str">
        <f>CONCATENATE(F8273,G8273,H8273,I8273)</f>
        <v>system.time(write.csv(RADtag, file="C:/NGS/save/.tagcount", row.names = F))</v>
      </c>
    </row>
    <row r="8274" spans="1:18" x14ac:dyDescent="0.15">
      <c r="A8274" s="15">
        <v>8273</v>
      </c>
      <c r="B8274" s="11">
        <v>188</v>
      </c>
      <c r="C8274" s="11">
        <v>41</v>
      </c>
      <c r="D8274" s="20" t="str">
        <f>L8274</f>
        <v>file.remove("C:/NGS/save/.fastq")</v>
      </c>
      <c r="F8274" t="s">
        <v>97</v>
      </c>
      <c r="G8274" t="s">
        <v>13</v>
      </c>
      <c r="H8274" s="15" t="str">
        <f>'1. Input and Output files list'!$E$6</f>
        <v>C:/NGS/save/</v>
      </c>
      <c r="I8274" s="15" t="str">
        <f>'1. Input and Output files list'!$I$454</f>
        <v>.fastq</v>
      </c>
      <c r="J8274" s="7" t="s">
        <v>16</v>
      </c>
      <c r="K8274" t="s">
        <v>52</v>
      </c>
      <c r="L8274" t="str">
        <f>CONCATENATE(F8274,G8274,H8274,I8274,J8274,K8274)</f>
        <v>file.remove("C:/NGS/save/.fastq")</v>
      </c>
    </row>
    <row r="8275" spans="1:18" x14ac:dyDescent="0.15">
      <c r="A8275" s="15">
        <v>8274</v>
      </c>
      <c r="B8275" s="11">
        <v>188</v>
      </c>
      <c r="C8275" s="11">
        <v>42</v>
      </c>
      <c r="D8275" s="20" t="s">
        <v>170</v>
      </c>
    </row>
    <row r="8276" spans="1:18" x14ac:dyDescent="0.15">
      <c r="A8276" s="15">
        <v>8275</v>
      </c>
      <c r="B8276" s="11">
        <v>188</v>
      </c>
      <c r="C8276" s="11">
        <v>43</v>
      </c>
      <c r="D8276" s="20" t="str">
        <f>L8276</f>
        <v>system.time(write.csv(RAD_1over, file="C:/NGS/save/.tagcount1over", row.names = F))</v>
      </c>
      <c r="F8276" s="10" t="s">
        <v>171</v>
      </c>
      <c r="G8276" t="str">
        <f>'1. Input and Output files list'!$E$6</f>
        <v>C:/NGS/save/</v>
      </c>
      <c r="H8276" s="10" t="str">
        <f>'1. Input and Output files list'!$K$454</f>
        <v>.tagcount1over</v>
      </c>
      <c r="I8276" s="10" t="s">
        <v>210</v>
      </c>
      <c r="L8276" t="str">
        <f>CONCATENATE(F8276,G8276,H8276,I8276)</f>
        <v>system.time(write.csv(RAD_1over, file="C:/NGS/save/.tagcount1over", row.names = F))</v>
      </c>
    </row>
    <row r="8277" spans="1:18" x14ac:dyDescent="0.15">
      <c r="A8277" s="15">
        <v>8276</v>
      </c>
      <c r="B8277" s="11">
        <v>188</v>
      </c>
      <c r="C8277" s="11">
        <v>44</v>
      </c>
      <c r="D8277" s="20" t="s">
        <v>1073</v>
      </c>
    </row>
    <row r="8278" spans="1:18" x14ac:dyDescent="0.15">
      <c r="A8278" s="15">
        <v>8277</v>
      </c>
      <c r="B8278" s="11">
        <v>189</v>
      </c>
      <c r="C8278" s="11">
        <v>1</v>
      </c>
      <c r="D8278" s="20" t="str">
        <f>L8278</f>
        <v>in_f &lt;- c("0", "0")</v>
      </c>
      <c r="F8278" t="s">
        <v>3</v>
      </c>
      <c r="G8278">
        <f>'1. Input and Output files list'!$E$456</f>
        <v>0</v>
      </c>
      <c r="H8278" t="s">
        <v>10</v>
      </c>
      <c r="I8278">
        <f>'1. Input and Output files list'!$E$457</f>
        <v>0</v>
      </c>
      <c r="J8278" t="s">
        <v>4</v>
      </c>
      <c r="L8278" t="str">
        <f>CONCATENATE(F8278,G8278,H8278,I8278,J8278)</f>
        <v>in_f &lt;- c("0", "0")</v>
      </c>
    </row>
    <row r="8279" spans="1:18" x14ac:dyDescent="0.15">
      <c r="A8279" s="15">
        <v>8278</v>
      </c>
      <c r="B8279" s="11">
        <v>189</v>
      </c>
      <c r="C8279" s="11">
        <v>2</v>
      </c>
      <c r="D8279" s="20" t="str">
        <f>L8279</f>
        <v>out_f &lt;- "C:/NGS/save/.fastq"</v>
      </c>
      <c r="F8279" t="s">
        <v>95</v>
      </c>
      <c r="G8279" t="s">
        <v>13</v>
      </c>
      <c r="H8279" t="str">
        <f>'1. Input and Output files list'!$E$6</f>
        <v>C:/NGS/save/</v>
      </c>
      <c r="I8279" t="str">
        <f>'1. Input and Output files list'!$I$456</f>
        <v>.fastq</v>
      </c>
      <c r="J8279" s="7" t="s">
        <v>16</v>
      </c>
      <c r="L8279" t="str">
        <f>CONCATENATE(F8279,G8279,H8279,I8279,J8279)</f>
        <v>out_f &lt;- "C:/NGS/save/.fastq"</v>
      </c>
    </row>
    <row r="8280" spans="1:18" x14ac:dyDescent="0.15">
      <c r="A8280" s="15">
        <v>8279</v>
      </c>
      <c r="B8280" s="11">
        <v>189</v>
      </c>
      <c r="C8280" s="11">
        <v>3</v>
      </c>
      <c r="D8280" s="20" t="str">
        <f>L8280</f>
        <v>param_trim &lt;- 0</v>
      </c>
      <c r="F8280" t="s">
        <v>163</v>
      </c>
      <c r="G8280">
        <f>'1. Input and Output files list'!$H$456</f>
        <v>0</v>
      </c>
      <c r="L8280" t="str">
        <f>CONCATENATE(F8280,G8280)</f>
        <v>param_trim &lt;- 0</v>
      </c>
    </row>
    <row r="8281" spans="1:18" x14ac:dyDescent="0.15">
      <c r="A8281" s="15">
        <v>8280</v>
      </c>
      <c r="B8281" s="11">
        <v>189</v>
      </c>
      <c r="C8281" s="11">
        <v>4</v>
      </c>
      <c r="D8281" s="20" t="s">
        <v>21</v>
      </c>
      <c r="F8281" s="15"/>
      <c r="G8281" s="15"/>
      <c r="H8281" s="15"/>
    </row>
    <row r="8282" spans="1:18" x14ac:dyDescent="0.15">
      <c r="A8282" s="15">
        <v>8281</v>
      </c>
      <c r="B8282" s="11">
        <v>189</v>
      </c>
      <c r="C8282" s="11">
        <v>5</v>
      </c>
      <c r="D8282" s="20" t="s">
        <v>22</v>
      </c>
    </row>
    <row r="8283" spans="1:18" x14ac:dyDescent="0.15">
      <c r="A8283" s="15">
        <v>8282</v>
      </c>
      <c r="B8283" s="11">
        <v>189</v>
      </c>
      <c r="C8283" s="11">
        <v>6</v>
      </c>
      <c r="D8283" s="20" t="s">
        <v>23</v>
      </c>
    </row>
    <row r="8284" spans="1:18" x14ac:dyDescent="0.15">
      <c r="A8284" s="15">
        <v>8283</v>
      </c>
      <c r="B8284" s="11">
        <v>189</v>
      </c>
      <c r="C8284" s="11">
        <v>7</v>
      </c>
      <c r="D8284" s="20" t="str">
        <f>L8284</f>
        <v>hoge1 &lt;- DNAStringSet(sread(fastq), start=1, end=hoge)</v>
      </c>
      <c r="F8284" t="s">
        <v>166</v>
      </c>
      <c r="G8284">
        <f>'1. Input and Output files list'!$G$456+1</f>
        <v>1</v>
      </c>
      <c r="H8284" t="s">
        <v>26</v>
      </c>
      <c r="L8284" t="str">
        <f>CONCATENATE(F8284,G8284,H8284)</f>
        <v>hoge1 &lt;- DNAStringSet(sread(fastq), start=1, end=hoge)</v>
      </c>
    </row>
    <row r="8285" spans="1:18" x14ac:dyDescent="0.15">
      <c r="A8285" s="15">
        <v>8284</v>
      </c>
      <c r="B8285" s="11">
        <v>189</v>
      </c>
      <c r="C8285" s="11">
        <v>8</v>
      </c>
      <c r="D8285" s="20" t="str">
        <f>L8285</f>
        <v>hoge2 &lt;- BStringSet(quality(quality(fastq)), start=1, end=hoge)</v>
      </c>
      <c r="F8285" s="15" t="s">
        <v>167</v>
      </c>
      <c r="G8285">
        <f>'1. Input and Output files list'!$G$456+1</f>
        <v>1</v>
      </c>
      <c r="H8285" s="15" t="s">
        <v>26</v>
      </c>
      <c r="L8285" t="str">
        <f>CONCATENATE(F8285,G8285,H8285)</f>
        <v>hoge2 &lt;- BStringSet(quality(quality(fastq)), start=1, end=hoge)</v>
      </c>
    </row>
    <row r="8286" spans="1:18" x14ac:dyDescent="0.15">
      <c r="A8286" s="15">
        <v>8285</v>
      </c>
      <c r="B8286" s="11">
        <v>189</v>
      </c>
      <c r="C8286" s="11">
        <v>9</v>
      </c>
      <c r="D8286" s="20" t="s">
        <v>24</v>
      </c>
    </row>
    <row r="8287" spans="1:18" x14ac:dyDescent="0.15">
      <c r="A8287" s="15">
        <v>8286</v>
      </c>
      <c r="B8287" s="11">
        <v>189</v>
      </c>
      <c r="C8287" s="11">
        <v>10</v>
      </c>
      <c r="D8287" s="20" t="s">
        <v>96</v>
      </c>
    </row>
    <row r="8288" spans="1:18" x14ac:dyDescent="0.15">
      <c r="A8288" s="15">
        <v>8287</v>
      </c>
      <c r="B8288" s="11">
        <v>189</v>
      </c>
      <c r="C8288" s="11">
        <v>11</v>
      </c>
      <c r="D8288" s="53" t="str">
        <f>R8288</f>
        <v>param1 &lt;- 35</v>
      </c>
      <c r="F8288" t="s">
        <v>843</v>
      </c>
      <c r="G8288">
        <f>'1. Input and Output files list'!$E$32</f>
        <v>35</v>
      </c>
      <c r="R8288" t="str">
        <f>CONCATENATE(F8288,G8288,H8288)</f>
        <v>param1 &lt;- 35</v>
      </c>
    </row>
    <row r="8289" spans="1:18" x14ac:dyDescent="0.15">
      <c r="A8289" s="15">
        <v>8288</v>
      </c>
      <c r="B8289" s="11">
        <v>189</v>
      </c>
      <c r="C8289" s="11">
        <v>12</v>
      </c>
      <c r="D8289" s="53" t="str">
        <f>R8289</f>
        <v>param2 &lt;- 0.1</v>
      </c>
      <c r="F8289" t="s">
        <v>844</v>
      </c>
      <c r="G8289">
        <f>'1. Input and Output files list'!$E$34</f>
        <v>0.1</v>
      </c>
      <c r="R8289" t="str">
        <f>CONCATENATE(F8289,G8289,H8289)</f>
        <v>param2 &lt;- 0.1</v>
      </c>
    </row>
    <row r="8290" spans="1:18" x14ac:dyDescent="0.15">
      <c r="A8290" s="15">
        <v>8289</v>
      </c>
      <c r="B8290" s="11">
        <v>189</v>
      </c>
      <c r="C8290" s="11">
        <v>13</v>
      </c>
      <c r="D8290" s="53" t="str">
        <f>R8290</f>
        <v>fastq &lt;- readFastq("C:/NGS/save/.fastq")</v>
      </c>
      <c r="F8290" t="s">
        <v>845</v>
      </c>
      <c r="G8290" t="str">
        <f>'1. Input and Output files list'!$E$6</f>
        <v>C:/NGS/save/</v>
      </c>
      <c r="H8290" s="5" t="str">
        <f>'1. Input and Output files list'!$I$456</f>
        <v>.fastq</v>
      </c>
      <c r="I8290" t="s">
        <v>4</v>
      </c>
      <c r="J8290">
        <v>189</v>
      </c>
      <c r="R8290" t="str">
        <f>CONCATENATE(F8290,G8290,H8290,I8290)</f>
        <v>fastq &lt;- readFastq("C:/NGS/save/.fastq")</v>
      </c>
    </row>
    <row r="8291" spans="1:18" x14ac:dyDescent="0.15">
      <c r="A8291" s="15">
        <v>8290</v>
      </c>
      <c r="B8291" s="11">
        <v>189</v>
      </c>
      <c r="C8291" s="11">
        <v>14</v>
      </c>
      <c r="D8291" s="53" t="s">
        <v>840</v>
      </c>
    </row>
    <row r="8292" spans="1:18" x14ac:dyDescent="0.15">
      <c r="A8292" s="15">
        <v>8291</v>
      </c>
      <c r="B8292" s="11">
        <v>189</v>
      </c>
      <c r="C8292" s="11">
        <v>15</v>
      </c>
      <c r="D8292" s="53" t="s">
        <v>841</v>
      </c>
    </row>
    <row r="8293" spans="1:18" x14ac:dyDescent="0.15">
      <c r="A8293" s="15">
        <v>8292</v>
      </c>
      <c r="B8293" s="11">
        <v>189</v>
      </c>
      <c r="C8293" s="11">
        <v>16</v>
      </c>
      <c r="D8293" s="53" t="s">
        <v>842</v>
      </c>
    </row>
    <row r="8294" spans="1:18" x14ac:dyDescent="0.15">
      <c r="A8294" s="15">
        <v>8293</v>
      </c>
      <c r="B8294" s="11">
        <v>189</v>
      </c>
      <c r="C8294" s="11">
        <v>17</v>
      </c>
      <c r="D8294" s="20" t="str">
        <f>L8294</f>
        <v xml:space="preserve">writeFastq(fastq, "C:/NGS/save/F2_Adap-0.fastq", compress=F)   </v>
      </c>
      <c r="F8294" t="s">
        <v>847</v>
      </c>
      <c r="G8294" t="str">
        <f>'1. Input and Output files list'!$E$6</f>
        <v>C:/NGS/save/</v>
      </c>
      <c r="H8294" t="s">
        <v>850</v>
      </c>
      <c r="L8294" t="str">
        <f>CONCATENATE(F8294,G8294,H8294,I8294,J8294)</f>
        <v xml:space="preserve">writeFastq(fastq, "C:/NGS/save/F2_Adap-0.fastq", compress=F)   </v>
      </c>
    </row>
    <row r="8295" spans="1:18" x14ac:dyDescent="0.15">
      <c r="A8295" s="15">
        <v>8294</v>
      </c>
      <c r="B8295" s="11">
        <v>189</v>
      </c>
      <c r="C8295" s="11">
        <v>18</v>
      </c>
      <c r="D8295" s="20" t="str">
        <f>L8295</f>
        <v>in_f &lt;- "C:/NGS/save/F2_Adap-0.fastq"</v>
      </c>
      <c r="F8295" t="s">
        <v>14</v>
      </c>
      <c r="G8295" t="s">
        <v>13</v>
      </c>
      <c r="H8295" t="str">
        <f>'1. Input and Output files list'!$E$6</f>
        <v>C:/NGS/save/</v>
      </c>
      <c r="I8295" t="s">
        <v>849</v>
      </c>
      <c r="J8295" s="7"/>
      <c r="L8295" t="str">
        <f>CONCATENATE(F8295,G8295,H8295,I8295,J8295)</f>
        <v>in_f &lt;- "C:/NGS/save/F2_Adap-0.fastq"</v>
      </c>
    </row>
    <row r="8296" spans="1:18" x14ac:dyDescent="0.15">
      <c r="A8296" s="15">
        <v>8295</v>
      </c>
      <c r="B8296" s="11">
        <v>189</v>
      </c>
      <c r="C8296" s="11">
        <v>19</v>
      </c>
      <c r="D8296" s="20" t="str">
        <f>L8296</f>
        <v>out_f &lt;- "C:/NGS/save/F2_Adap-1.fastq"</v>
      </c>
      <c r="F8296" t="s">
        <v>15</v>
      </c>
      <c r="G8296" t="str">
        <f>'1. Input and Output files list'!$E$6</f>
        <v>C:/NGS/save/</v>
      </c>
      <c r="H8296" t="s">
        <v>86</v>
      </c>
      <c r="L8296" t="str">
        <f>CONCATENATE(F8296,G8296,H8296)</f>
        <v>out_f &lt;- "C:/NGS/save/F2_Adap-1.fastq"</v>
      </c>
    </row>
    <row r="8297" spans="1:18" x14ac:dyDescent="0.15">
      <c r="A8297" s="15">
        <v>8296</v>
      </c>
      <c r="B8297" s="11">
        <v>189</v>
      </c>
      <c r="C8297" s="11">
        <v>20</v>
      </c>
      <c r="D8297" s="20" t="str">
        <f>L8297</f>
        <v>param_adapter &lt;- "CATGAGATCGGAAGAGCGTCGTGTAGGGAAAGAGTGT"  #Adapter sequence 1</v>
      </c>
      <c r="F8297" s="11" t="s">
        <v>44</v>
      </c>
      <c r="G8297" s="11" t="str">
        <f>'1. Input and Output files list'!$E$64</f>
        <v>CATGAGATCGGAAGAGCGTCGTGTAGGGAAAGAGTGT</v>
      </c>
      <c r="H8297" s="11" t="s">
        <v>46</v>
      </c>
      <c r="L8297" t="str">
        <f>CONCATENATE(F8297,G8297,H8297)</f>
        <v>param_adapter &lt;- "CATGAGATCGGAAGAGCGTCGTGTAGGGAAAGAGTGT"  #Adapter sequence 1</v>
      </c>
    </row>
    <row r="8298" spans="1:18" x14ac:dyDescent="0.15">
      <c r="A8298" s="15">
        <v>8297</v>
      </c>
      <c r="B8298" s="11">
        <v>189</v>
      </c>
      <c r="C8298" s="11">
        <v>21</v>
      </c>
      <c r="D8298" s="20" t="s">
        <v>28</v>
      </c>
    </row>
    <row r="8299" spans="1:18" x14ac:dyDescent="0.15">
      <c r="A8299" s="15">
        <v>8298</v>
      </c>
      <c r="B8299" s="11">
        <v>189</v>
      </c>
      <c r="C8299" s="11">
        <v>22</v>
      </c>
      <c r="D8299" s="20" t="str">
        <f>L8299</f>
        <v>in_f &lt;- "C:/NGS/save/F2_Adap-1.fastq"</v>
      </c>
      <c r="F8299" t="s">
        <v>12</v>
      </c>
      <c r="G8299" t="str">
        <f>'1. Input and Output files list'!$E$6</f>
        <v>C:/NGS/save/</v>
      </c>
      <c r="H8299" t="s">
        <v>86</v>
      </c>
      <c r="L8299" t="str">
        <f>CONCATENATE(F8299,G8299,H8299)</f>
        <v>in_f &lt;- "C:/NGS/save/F2_Adap-1.fastq"</v>
      </c>
    </row>
    <row r="8300" spans="1:18" x14ac:dyDescent="0.15">
      <c r="A8300" s="15">
        <v>8299</v>
      </c>
      <c r="B8300" s="11">
        <v>189</v>
      </c>
      <c r="C8300" s="11">
        <v>23</v>
      </c>
      <c r="D8300" s="20" t="str">
        <f>L8300</f>
        <v>out_f &lt;- "C:/NGS/save/F2_Adap-2.fastq"</v>
      </c>
      <c r="F8300" t="s">
        <v>15</v>
      </c>
      <c r="G8300" t="str">
        <f>'1. Input and Output files list'!$E$6</f>
        <v>C:/NGS/save/</v>
      </c>
      <c r="H8300" t="s">
        <v>87</v>
      </c>
      <c r="L8300" t="str">
        <f>CONCATENATE(F8300,G8300,H8300)</f>
        <v>out_f &lt;- "C:/NGS/save/F2_Adap-2.fastq"</v>
      </c>
    </row>
    <row r="8301" spans="1:18" x14ac:dyDescent="0.15">
      <c r="A8301" s="15">
        <v>8300</v>
      </c>
      <c r="B8301" s="11">
        <v>189</v>
      </c>
      <c r="C8301" s="11">
        <v>24</v>
      </c>
      <c r="D8301" s="20" t="str">
        <f>L8301</f>
        <v>param_adapter &lt;- "TAAGATCGGAAGAGCACACGTCTGAACTCCAGTCAC"  #Adapter sequence 2</v>
      </c>
      <c r="F8301" s="11" t="s">
        <v>44</v>
      </c>
      <c r="G8301" t="str">
        <f>'1. Input and Output files list'!$E$65</f>
        <v>TAAGATCGGAAGAGCACACGTCTGAACTCCAGTCAC</v>
      </c>
      <c r="H8301" s="11" t="s">
        <v>47</v>
      </c>
      <c r="L8301" t="str">
        <f>CONCATENATE(F8301,G8301,H8301)</f>
        <v>param_adapter &lt;- "TAAGATCGGAAGAGCACACGTCTGAACTCCAGTCAC"  #Adapter sequence 2</v>
      </c>
    </row>
    <row r="8302" spans="1:18" x14ac:dyDescent="0.15">
      <c r="A8302" s="15">
        <v>8301</v>
      </c>
      <c r="B8302" s="11">
        <v>189</v>
      </c>
      <c r="C8302" s="11">
        <v>25</v>
      </c>
      <c r="D8302" s="20" t="s">
        <v>29</v>
      </c>
      <c r="J8302" s="15"/>
    </row>
    <row r="8303" spans="1:18" x14ac:dyDescent="0.15">
      <c r="A8303" s="15">
        <v>8302</v>
      </c>
      <c r="B8303" s="11">
        <v>189</v>
      </c>
      <c r="C8303" s="11">
        <v>26</v>
      </c>
      <c r="D8303" s="20" t="str">
        <f>L8303</f>
        <v>in_f &lt;- "C:/NGS/save/F2_Adap-2.fastq"</v>
      </c>
      <c r="F8303" t="s">
        <v>12</v>
      </c>
      <c r="G8303" t="str">
        <f>'1. Input and Output files list'!$E$6</f>
        <v>C:/NGS/save/</v>
      </c>
      <c r="H8303" t="s">
        <v>87</v>
      </c>
      <c r="L8303" t="str">
        <f>CONCATENATE(F8303,G8303,H8303)</f>
        <v>in_f &lt;- "C:/NGS/save/F2_Adap-2.fastq"</v>
      </c>
    </row>
    <row r="8304" spans="1:18" x14ac:dyDescent="0.15">
      <c r="A8304" s="15">
        <v>8303</v>
      </c>
      <c r="B8304" s="11">
        <v>189</v>
      </c>
      <c r="C8304" s="11">
        <v>27</v>
      </c>
      <c r="D8304" s="20" t="str">
        <f>L8304</f>
        <v>out_f &lt;- "C:/NGS/save/F2_Adap-3.fastq"</v>
      </c>
      <c r="F8304" s="15" t="s">
        <v>15</v>
      </c>
      <c r="G8304" t="str">
        <f>'1. Input and Output files list'!$E$6</f>
        <v>C:/NGS/save/</v>
      </c>
      <c r="H8304" s="15" t="s">
        <v>88</v>
      </c>
      <c r="I8304" s="15"/>
      <c r="L8304" t="str">
        <f>CONCATENATE(F8304,G8304,H8304)</f>
        <v>out_f &lt;- "C:/NGS/save/F2_Adap-3.fastq"</v>
      </c>
    </row>
    <row r="8305" spans="1:20" x14ac:dyDescent="0.15">
      <c r="A8305" s="15">
        <v>8304</v>
      </c>
      <c r="B8305" s="11">
        <v>189</v>
      </c>
      <c r="C8305" s="11">
        <v>28</v>
      </c>
      <c r="D8305" s="20" t="str">
        <f>L8305</f>
        <v>param_adapter &lt;- "TAAGATCGGAAGAGCGTCGTGTAGGGAAAGAGTGT"  #Adapter sequence 3</v>
      </c>
      <c r="F8305" t="s">
        <v>44</v>
      </c>
      <c r="G8305" t="str">
        <f>'1. Input and Output files list'!$E$66</f>
        <v>TAAGATCGGAAGAGCGTCGTGTAGGGAAAGAGTGT</v>
      </c>
      <c r="H8305" t="s">
        <v>49</v>
      </c>
      <c r="L8305" t="str">
        <f>CONCATENATE(F8305,G8305,H8305)</f>
        <v>param_adapter &lt;- "TAAGATCGGAAGAGCGTCGTGTAGGGAAAGAGTGT"  #Adapter sequence 3</v>
      </c>
    </row>
    <row r="8306" spans="1:20" x14ac:dyDescent="0.15">
      <c r="A8306" s="15">
        <v>8305</v>
      </c>
      <c r="B8306" s="11">
        <v>189</v>
      </c>
      <c r="C8306" s="11">
        <v>29</v>
      </c>
      <c r="D8306" s="20" t="s">
        <v>30</v>
      </c>
      <c r="J8306" s="15"/>
    </row>
    <row r="8307" spans="1:20" x14ac:dyDescent="0.15">
      <c r="A8307" s="15">
        <v>8306</v>
      </c>
      <c r="B8307" s="11">
        <v>189</v>
      </c>
      <c r="C8307" s="11">
        <v>30</v>
      </c>
      <c r="D8307" s="20" t="str">
        <f>L8307</f>
        <v>in_f &lt;- "C:/NGS/save/F2_Adap-3.fastq"</v>
      </c>
      <c r="F8307" t="s">
        <v>12</v>
      </c>
      <c r="G8307" t="str">
        <f>'1. Input and Output files list'!$E$6</f>
        <v>C:/NGS/save/</v>
      </c>
      <c r="H8307" t="s">
        <v>88</v>
      </c>
      <c r="L8307" t="str">
        <f>CONCATENATE(F8307,G8307,H8307)</f>
        <v>in_f &lt;- "C:/NGS/save/F2_Adap-3.fastq"</v>
      </c>
    </row>
    <row r="8308" spans="1:20" x14ac:dyDescent="0.15">
      <c r="A8308" s="15">
        <v>8307</v>
      </c>
      <c r="B8308" s="11">
        <v>189</v>
      </c>
      <c r="C8308" s="11">
        <v>31</v>
      </c>
      <c r="D8308" s="20" t="str">
        <f>L8308</f>
        <v>out_f &lt;- "C:/NGS/save/AdapterTrim_.fastq"</v>
      </c>
      <c r="F8308" t="s">
        <v>36</v>
      </c>
      <c r="G8308" t="str">
        <f>'1. Input and Output files list'!$E$6</f>
        <v>C:/NGS/save/</v>
      </c>
      <c r="H8308" t="s">
        <v>38</v>
      </c>
      <c r="I8308" t="str">
        <f>'1. Input and Output files list'!$I$456</f>
        <v>.fastq</v>
      </c>
      <c r="J8308" t="s">
        <v>16</v>
      </c>
      <c r="L8308" t="str">
        <f>CONCATENATE(F8308,G8308,H8308,I8308,J8308)</f>
        <v>out_f &lt;- "C:/NGS/save/AdapterTrim_.fastq"</v>
      </c>
    </row>
    <row r="8309" spans="1:20" x14ac:dyDescent="0.15">
      <c r="A8309" s="15">
        <v>8308</v>
      </c>
      <c r="B8309" s="11">
        <v>189</v>
      </c>
      <c r="C8309" s="11">
        <v>32</v>
      </c>
      <c r="D8309" s="20" t="str">
        <f>L8309</f>
        <v>param_adapter &lt;- "CATGAGATCGGAAGAGCACACGTCTGAACTCCAGTCAC"  #Adapter sequence 4</v>
      </c>
      <c r="F8309" t="s">
        <v>44</v>
      </c>
      <c r="G8309" t="str">
        <f>'1. Input and Output files list'!$E$67</f>
        <v>CATGAGATCGGAAGAGCACACGTCTGAACTCCAGTCAC</v>
      </c>
      <c r="H8309" t="s">
        <v>51</v>
      </c>
      <c r="L8309" t="str">
        <f>CONCATENATE(F8309,G8309,H8309)</f>
        <v>param_adapter &lt;- "CATGAGATCGGAAGAGCACACGTCTGAACTCCAGTCAC"  #Adapter sequence 4</v>
      </c>
    </row>
    <row r="8310" spans="1:20" x14ac:dyDescent="0.15">
      <c r="A8310" s="15">
        <v>8309</v>
      </c>
      <c r="B8310" s="11">
        <v>189</v>
      </c>
      <c r="C8310" s="11">
        <v>33</v>
      </c>
      <c r="D8310" s="20" t="s">
        <v>31</v>
      </c>
    </row>
    <row r="8311" spans="1:20" x14ac:dyDescent="0.15">
      <c r="A8311" s="15">
        <v>8310</v>
      </c>
      <c r="B8311" s="11">
        <v>189</v>
      </c>
      <c r="C8311" s="11">
        <v>34</v>
      </c>
      <c r="D8311" s="20" t="s">
        <v>32</v>
      </c>
    </row>
    <row r="8312" spans="1:20" x14ac:dyDescent="0.15">
      <c r="A8312" s="15">
        <v>8311</v>
      </c>
      <c r="B8312" s="11">
        <v>189</v>
      </c>
      <c r="C8312" s="11">
        <v>35</v>
      </c>
      <c r="D8312" s="20" t="str">
        <f>L8312</f>
        <v>write.csv(res, "C:/NGS/save/.fastq.csv")</v>
      </c>
      <c r="F8312" t="s">
        <v>35</v>
      </c>
      <c r="G8312" t="str">
        <f>'1. Input and Output files list'!$E$6</f>
        <v>C:/NGS/save/</v>
      </c>
      <c r="H8312" t="str">
        <f>'1. Input and Output files list'!$I$456</f>
        <v>.fastq</v>
      </c>
      <c r="I8312" t="s">
        <v>34</v>
      </c>
      <c r="L8312" t="str">
        <f>CONCATENATE(F8312,G8312,H8312,I8312)</f>
        <v>write.csv(res, "C:/NGS/save/.fastq.csv")</v>
      </c>
    </row>
    <row r="8313" spans="1:20" x14ac:dyDescent="0.15">
      <c r="A8313" s="15">
        <v>8312</v>
      </c>
      <c r="B8313" s="11">
        <v>189</v>
      </c>
      <c r="C8313" s="11">
        <v>36</v>
      </c>
      <c r="D8313" s="20" t="str">
        <f>L8313</f>
        <v>system.time(fastq &lt;- fread("C:/NGS/save/AdapterTrim_.fastq", header=F, sep="\t", na.strings="NA", strip.white=TRUE, verbose=TRUE))</v>
      </c>
      <c r="F8313" t="s">
        <v>92</v>
      </c>
      <c r="G8313" t="str">
        <f>'1. Input and Output files list'!$E$6</f>
        <v>C:/NGS/save/</v>
      </c>
      <c r="H8313" t="s">
        <v>38</v>
      </c>
      <c r="I8313" t="str">
        <f>'1. Input and Output files list'!$I$456</f>
        <v>.fastq</v>
      </c>
      <c r="J8313" t="s">
        <v>20</v>
      </c>
      <c r="L8313" t="str">
        <f>CONCATENATE(F8313,G8313,H8313,I8313,J8313)</f>
        <v>system.time(fastq &lt;- fread("C:/NGS/save/AdapterTrim_.fastq", header=F, sep="\t", na.strings="NA", strip.white=TRUE, verbose=TRUE))</v>
      </c>
    </row>
    <row r="8314" spans="1:20" x14ac:dyDescent="0.15">
      <c r="A8314" s="15">
        <v>8313</v>
      </c>
      <c r="B8314" s="11">
        <v>189</v>
      </c>
      <c r="C8314" s="11">
        <v>37</v>
      </c>
      <c r="D8314" s="20" t="str">
        <f>T8314</f>
        <v>file.remove("C:/NGS/save/AdapterTrim_.fastq","C:/NGS/save/F2_Adap-0.fastq","C:/NGS/save/F2_Adap-1.fastq","C:/NGS/save/F2_Adap-2.fastq","C:/NGS/save/F2_Adap-3.fastq")</v>
      </c>
      <c r="F8314" t="s">
        <v>11</v>
      </c>
      <c r="G8314" t="str">
        <f>'1. Input and Output files list'!$E$6</f>
        <v>C:/NGS/save/</v>
      </c>
      <c r="H8314" t="s">
        <v>38</v>
      </c>
      <c r="I8314" t="str">
        <f>'1. Input and Output files list'!$I$456</f>
        <v>.fastq</v>
      </c>
      <c r="J8314" t="s">
        <v>852</v>
      </c>
      <c r="K8314" t="str">
        <f>'1. Input and Output files list'!$E$6</f>
        <v>C:/NGS/save/</v>
      </c>
      <c r="L8314" t="s">
        <v>851</v>
      </c>
      <c r="M8314" t="str">
        <f>'1. Input and Output files list'!$E$6</f>
        <v>C:/NGS/save/</v>
      </c>
      <c r="N8314" t="s">
        <v>89</v>
      </c>
      <c r="O8314" t="str">
        <f>'1. Input and Output files list'!$E$6</f>
        <v>C:/NGS/save/</v>
      </c>
      <c r="P8314" t="s">
        <v>90</v>
      </c>
      <c r="Q8314" t="str">
        <f>'1. Input and Output files list'!$E$6</f>
        <v>C:/NGS/save/</v>
      </c>
      <c r="R8314" t="s">
        <v>91</v>
      </c>
      <c r="T8314" t="str">
        <f>CONCATENATE(F8314,G8314,H8314,I8314,J8314,K8314,L8314,M8314,N8314,O8314,P8314,Q8314,R8314)</f>
        <v>file.remove("C:/NGS/save/AdapterTrim_.fastq","C:/NGS/save/F2_Adap-0.fastq","C:/NGS/save/F2_Adap-1.fastq","C:/NGS/save/F2_Adap-2.fastq","C:/NGS/save/F2_Adap-3.fastq")</v>
      </c>
    </row>
    <row r="8315" spans="1:20" x14ac:dyDescent="0.15">
      <c r="A8315" s="15">
        <v>8314</v>
      </c>
      <c r="B8315" s="11">
        <v>189</v>
      </c>
      <c r="C8315" s="11">
        <v>38</v>
      </c>
      <c r="D8315" s="20" t="s">
        <v>93</v>
      </c>
    </row>
    <row r="8316" spans="1:20" x14ac:dyDescent="0.15">
      <c r="A8316" s="15">
        <v>8315</v>
      </c>
      <c r="B8316" s="11">
        <v>189</v>
      </c>
      <c r="C8316" s="11">
        <v>39</v>
      </c>
      <c r="D8316" s="20" t="s">
        <v>2</v>
      </c>
    </row>
    <row r="8317" spans="1:20" x14ac:dyDescent="0.15">
      <c r="A8317" s="15">
        <v>8316</v>
      </c>
      <c r="B8317" s="11">
        <v>189</v>
      </c>
      <c r="C8317" s="11">
        <v>40</v>
      </c>
      <c r="D8317" s="20" t="str">
        <f>K8317</f>
        <v>system.time(write.csv(RADtag, file="C:/NGS/save/.tagcount", row.names = F))</v>
      </c>
      <c r="F8317" t="s">
        <v>164</v>
      </c>
      <c r="G8317" t="str">
        <f>'1. Input and Output files list'!$E$6</f>
        <v>C:/NGS/save/</v>
      </c>
      <c r="H8317" s="15" t="str">
        <f>'1. Input and Output files list'!$J$456</f>
        <v>.tagcount</v>
      </c>
      <c r="I8317" s="15" t="s">
        <v>210</v>
      </c>
      <c r="K8317" t="str">
        <f>CONCATENATE(F8317,G8317,H8317,I8317)</f>
        <v>system.time(write.csv(RADtag, file="C:/NGS/save/.tagcount", row.names = F))</v>
      </c>
    </row>
    <row r="8318" spans="1:20" x14ac:dyDescent="0.15">
      <c r="A8318" s="15">
        <v>8317</v>
      </c>
      <c r="B8318" s="11">
        <v>189</v>
      </c>
      <c r="C8318" s="11">
        <v>41</v>
      </c>
      <c r="D8318" s="20" t="str">
        <f>L8318</f>
        <v>file.remove("C:/NGS/save/.fastq")</v>
      </c>
      <c r="F8318" t="s">
        <v>97</v>
      </c>
      <c r="G8318" t="s">
        <v>13</v>
      </c>
      <c r="H8318" t="str">
        <f>'1. Input and Output files list'!$E$6</f>
        <v>C:/NGS/save/</v>
      </c>
      <c r="I8318" t="str">
        <f>'1. Input and Output files list'!$I$456</f>
        <v>.fastq</v>
      </c>
      <c r="J8318" s="7" t="s">
        <v>16</v>
      </c>
      <c r="K8318" t="s">
        <v>52</v>
      </c>
      <c r="L8318" t="str">
        <f>CONCATENATE(F8318,G8318,H8318,I8318,J8318,K8318)</f>
        <v>file.remove("C:/NGS/save/.fastq")</v>
      </c>
    </row>
    <row r="8319" spans="1:20" x14ac:dyDescent="0.15">
      <c r="A8319" s="15">
        <v>8318</v>
      </c>
      <c r="B8319" s="11">
        <v>189</v>
      </c>
      <c r="C8319" s="11">
        <v>42</v>
      </c>
      <c r="D8319" s="20" t="s">
        <v>170</v>
      </c>
    </row>
    <row r="8320" spans="1:20" x14ac:dyDescent="0.15">
      <c r="A8320" s="15">
        <v>8319</v>
      </c>
      <c r="B8320" s="11">
        <v>189</v>
      </c>
      <c r="C8320" s="11">
        <v>43</v>
      </c>
      <c r="D8320" s="20" t="str">
        <f>L8320</f>
        <v>system.time(write.csv(RAD_1over, file="C:/NGS/save/.tagcount1over", row.names = F))</v>
      </c>
      <c r="F8320" s="10" t="s">
        <v>171</v>
      </c>
      <c r="G8320" t="str">
        <f>'1. Input and Output files list'!$E$6</f>
        <v>C:/NGS/save/</v>
      </c>
      <c r="H8320" s="10" t="str">
        <f>'1. Input and Output files list'!$K$456</f>
        <v>.tagcount1over</v>
      </c>
      <c r="I8320" s="10" t="s">
        <v>210</v>
      </c>
      <c r="L8320" t="str">
        <f>CONCATENATE(F8320,G8320,H8320,I8320)</f>
        <v>system.time(write.csv(RAD_1over, file="C:/NGS/save/.tagcount1over", row.names = F))</v>
      </c>
    </row>
    <row r="8321" spans="1:18" x14ac:dyDescent="0.15">
      <c r="A8321" s="15">
        <v>8320</v>
      </c>
      <c r="B8321" s="11">
        <v>189</v>
      </c>
      <c r="C8321" s="11">
        <v>44</v>
      </c>
      <c r="D8321" s="20" t="s">
        <v>1073</v>
      </c>
    </row>
    <row r="8322" spans="1:18" x14ac:dyDescent="0.15">
      <c r="A8322" s="15">
        <v>8321</v>
      </c>
      <c r="B8322" s="11">
        <v>190</v>
      </c>
      <c r="C8322" s="11">
        <v>1</v>
      </c>
      <c r="D8322" s="20" t="str">
        <f>L8322</f>
        <v>in_f &lt;- c("0", "0")</v>
      </c>
      <c r="F8322" t="s">
        <v>3</v>
      </c>
      <c r="G8322">
        <f>'1. Input and Output files list'!$E$458</f>
        <v>0</v>
      </c>
      <c r="H8322" t="s">
        <v>10</v>
      </c>
      <c r="I8322">
        <f>'1. Input and Output files list'!$E$459</f>
        <v>0</v>
      </c>
      <c r="J8322" s="15" t="s">
        <v>4</v>
      </c>
      <c r="L8322" t="str">
        <f>CONCATENATE(F8322,G8322,H8322,I8322,J8322)</f>
        <v>in_f &lt;- c("0", "0")</v>
      </c>
    </row>
    <row r="8323" spans="1:18" x14ac:dyDescent="0.15">
      <c r="A8323" s="15">
        <v>8322</v>
      </c>
      <c r="B8323" s="11">
        <v>190</v>
      </c>
      <c r="C8323" s="11">
        <v>2</v>
      </c>
      <c r="D8323" s="20" t="str">
        <f>L8323</f>
        <v>out_f &lt;- "C:/NGS/save/.fastq"</v>
      </c>
      <c r="F8323" t="s">
        <v>95</v>
      </c>
      <c r="G8323" t="s">
        <v>13</v>
      </c>
      <c r="H8323" t="str">
        <f>'1. Input and Output files list'!$E$6</f>
        <v>C:/NGS/save/</v>
      </c>
      <c r="I8323" t="str">
        <f>'1. Input and Output files list'!$I$458</f>
        <v>.fastq</v>
      </c>
      <c r="J8323" s="7" t="s">
        <v>16</v>
      </c>
      <c r="L8323" t="str">
        <f>CONCATENATE(F8323,G8323,H8323,I8323,J8323)</f>
        <v>out_f &lt;- "C:/NGS/save/.fastq"</v>
      </c>
    </row>
    <row r="8324" spans="1:18" x14ac:dyDescent="0.15">
      <c r="A8324" s="15">
        <v>8323</v>
      </c>
      <c r="B8324" s="11">
        <v>190</v>
      </c>
      <c r="C8324" s="11">
        <v>3</v>
      </c>
      <c r="D8324" s="20" t="str">
        <f>L8324</f>
        <v>param_trim &lt;- 0</v>
      </c>
      <c r="F8324" s="15" t="s">
        <v>163</v>
      </c>
      <c r="G8324" s="15">
        <f>'1. Input and Output files list'!$H$458</f>
        <v>0</v>
      </c>
      <c r="H8324" s="15"/>
      <c r="L8324" t="str">
        <f>CONCATENATE(F8324,G8324)</f>
        <v>param_trim &lt;- 0</v>
      </c>
    </row>
    <row r="8325" spans="1:18" x14ac:dyDescent="0.15">
      <c r="A8325" s="15">
        <v>8324</v>
      </c>
      <c r="B8325" s="11">
        <v>190</v>
      </c>
      <c r="C8325" s="11">
        <v>4</v>
      </c>
      <c r="D8325" s="20" t="s">
        <v>21</v>
      </c>
    </row>
    <row r="8326" spans="1:18" x14ac:dyDescent="0.15">
      <c r="A8326" s="15">
        <v>8325</v>
      </c>
      <c r="B8326" s="11">
        <v>190</v>
      </c>
      <c r="C8326" s="11">
        <v>5</v>
      </c>
      <c r="D8326" s="20" t="s">
        <v>22</v>
      </c>
    </row>
    <row r="8327" spans="1:18" x14ac:dyDescent="0.15">
      <c r="A8327" s="15">
        <v>8326</v>
      </c>
      <c r="B8327" s="11">
        <v>190</v>
      </c>
      <c r="C8327" s="11">
        <v>6</v>
      </c>
      <c r="D8327" s="20" t="s">
        <v>23</v>
      </c>
    </row>
    <row r="8328" spans="1:18" x14ac:dyDescent="0.15">
      <c r="A8328" s="15">
        <v>8327</v>
      </c>
      <c r="B8328" s="11">
        <v>190</v>
      </c>
      <c r="C8328" s="11">
        <v>7</v>
      </c>
      <c r="D8328" s="20" t="str">
        <f>L8328</f>
        <v>hoge1 &lt;- DNAStringSet(sread(fastq), start=1, end=hoge)</v>
      </c>
      <c r="F8328" s="15" t="s">
        <v>166</v>
      </c>
      <c r="G8328">
        <f>'1. Input and Output files list'!$G$458+1</f>
        <v>1</v>
      </c>
      <c r="H8328" s="15" t="s">
        <v>26</v>
      </c>
      <c r="L8328" t="str">
        <f>CONCATENATE(F8328,G8328,H8328)</f>
        <v>hoge1 &lt;- DNAStringSet(sread(fastq), start=1, end=hoge)</v>
      </c>
    </row>
    <row r="8329" spans="1:18" x14ac:dyDescent="0.15">
      <c r="A8329" s="15">
        <v>8328</v>
      </c>
      <c r="B8329" s="11">
        <v>190</v>
      </c>
      <c r="C8329" s="11">
        <v>8</v>
      </c>
      <c r="D8329" s="20" t="str">
        <f>L8329</f>
        <v>hoge2 &lt;- BStringSet(quality(quality(fastq)), start=1, end=hoge)</v>
      </c>
      <c r="F8329" t="s">
        <v>167</v>
      </c>
      <c r="G8329">
        <f>'1. Input and Output files list'!$G$458+1</f>
        <v>1</v>
      </c>
      <c r="H8329" t="s">
        <v>26</v>
      </c>
      <c r="L8329" t="str">
        <f>CONCATENATE(F8329,G8329,H8329)</f>
        <v>hoge2 &lt;- BStringSet(quality(quality(fastq)), start=1, end=hoge)</v>
      </c>
    </row>
    <row r="8330" spans="1:18" x14ac:dyDescent="0.15">
      <c r="A8330" s="15">
        <v>8329</v>
      </c>
      <c r="B8330" s="11">
        <v>190</v>
      </c>
      <c r="C8330" s="11">
        <v>9</v>
      </c>
      <c r="D8330" s="20" t="s">
        <v>24</v>
      </c>
    </row>
    <row r="8331" spans="1:18" x14ac:dyDescent="0.15">
      <c r="A8331" s="15">
        <v>8330</v>
      </c>
      <c r="B8331" s="11">
        <v>190</v>
      </c>
      <c r="C8331" s="11">
        <v>10</v>
      </c>
      <c r="D8331" s="20" t="s">
        <v>96</v>
      </c>
    </row>
    <row r="8332" spans="1:18" x14ac:dyDescent="0.15">
      <c r="A8332" s="15">
        <v>8331</v>
      </c>
      <c r="B8332" s="11">
        <v>190</v>
      </c>
      <c r="C8332" s="11">
        <v>11</v>
      </c>
      <c r="D8332" s="53" t="str">
        <f>R8332</f>
        <v>param1 &lt;- 35</v>
      </c>
      <c r="F8332" t="s">
        <v>843</v>
      </c>
      <c r="G8332">
        <f>'1. Input and Output files list'!$E$32</f>
        <v>35</v>
      </c>
      <c r="R8332" t="str">
        <f>CONCATENATE(F8332,G8332,H8332)</f>
        <v>param1 &lt;- 35</v>
      </c>
    </row>
    <row r="8333" spans="1:18" x14ac:dyDescent="0.15">
      <c r="A8333" s="15">
        <v>8332</v>
      </c>
      <c r="B8333" s="11">
        <v>190</v>
      </c>
      <c r="C8333" s="11">
        <v>12</v>
      </c>
      <c r="D8333" s="53" t="str">
        <f>R8333</f>
        <v>param2 &lt;- 0.1</v>
      </c>
      <c r="F8333" t="s">
        <v>844</v>
      </c>
      <c r="G8333">
        <f>'1. Input and Output files list'!$E$34</f>
        <v>0.1</v>
      </c>
      <c r="R8333" t="str">
        <f>CONCATENATE(F8333,G8333,H8333)</f>
        <v>param2 &lt;- 0.1</v>
      </c>
    </row>
    <row r="8334" spans="1:18" x14ac:dyDescent="0.15">
      <c r="A8334" s="15">
        <v>8333</v>
      </c>
      <c r="B8334" s="11">
        <v>190</v>
      </c>
      <c r="C8334" s="11">
        <v>13</v>
      </c>
      <c r="D8334" s="53" t="str">
        <f>R8334</f>
        <v>fastq &lt;- readFastq("C:/NGS/save/.fastq")</v>
      </c>
      <c r="F8334" t="s">
        <v>845</v>
      </c>
      <c r="G8334" t="str">
        <f>'1. Input and Output files list'!$E$6</f>
        <v>C:/NGS/save/</v>
      </c>
      <c r="H8334" s="5" t="str">
        <f>'1. Input and Output files list'!$I$458</f>
        <v>.fastq</v>
      </c>
      <c r="I8334" t="s">
        <v>4</v>
      </c>
      <c r="J8334">
        <v>190</v>
      </c>
      <c r="R8334" t="str">
        <f>CONCATENATE(F8334,G8334,H8334,I8334)</f>
        <v>fastq &lt;- readFastq("C:/NGS/save/.fastq")</v>
      </c>
    </row>
    <row r="8335" spans="1:18" x14ac:dyDescent="0.15">
      <c r="A8335" s="15">
        <v>8334</v>
      </c>
      <c r="B8335" s="11">
        <v>190</v>
      </c>
      <c r="C8335" s="11">
        <v>14</v>
      </c>
      <c r="D8335" s="53" t="s">
        <v>840</v>
      </c>
    </row>
    <row r="8336" spans="1:18" x14ac:dyDescent="0.15">
      <c r="A8336" s="15">
        <v>8335</v>
      </c>
      <c r="B8336" s="11">
        <v>190</v>
      </c>
      <c r="C8336" s="11">
        <v>15</v>
      </c>
      <c r="D8336" s="53" t="s">
        <v>841</v>
      </c>
    </row>
    <row r="8337" spans="1:12" x14ac:dyDescent="0.15">
      <c r="A8337" s="15">
        <v>8336</v>
      </c>
      <c r="B8337" s="11">
        <v>190</v>
      </c>
      <c r="C8337" s="11">
        <v>16</v>
      </c>
      <c r="D8337" s="53" t="s">
        <v>842</v>
      </c>
    </row>
    <row r="8338" spans="1:12" x14ac:dyDescent="0.15">
      <c r="A8338" s="15">
        <v>8337</v>
      </c>
      <c r="B8338" s="11">
        <v>190</v>
      </c>
      <c r="C8338" s="11">
        <v>17</v>
      </c>
      <c r="D8338" s="20" t="str">
        <f>L8338</f>
        <v xml:space="preserve">writeFastq(fastq, "C:/NGS/save/F2_Adap-0.fastq", compress=F)   </v>
      </c>
      <c r="F8338" t="s">
        <v>847</v>
      </c>
      <c r="G8338" t="str">
        <f>'1. Input and Output files list'!$E$6</f>
        <v>C:/NGS/save/</v>
      </c>
      <c r="H8338" t="s">
        <v>850</v>
      </c>
      <c r="L8338" t="str">
        <f>CONCATENATE(F8338,G8338,H8338,I8338,J8338)</f>
        <v xml:space="preserve">writeFastq(fastq, "C:/NGS/save/F2_Adap-0.fastq", compress=F)   </v>
      </c>
    </row>
    <row r="8339" spans="1:12" x14ac:dyDescent="0.15">
      <c r="A8339" s="15">
        <v>8338</v>
      </c>
      <c r="B8339" s="11">
        <v>190</v>
      </c>
      <c r="C8339" s="11">
        <v>18</v>
      </c>
      <c r="D8339" s="20" t="str">
        <f>L8339</f>
        <v>in_f &lt;- "C:/NGS/save/F2_Adap-0.fastq"</v>
      </c>
      <c r="F8339" t="s">
        <v>14</v>
      </c>
      <c r="G8339" t="s">
        <v>13</v>
      </c>
      <c r="H8339" t="str">
        <f>'1. Input and Output files list'!$E$6</f>
        <v>C:/NGS/save/</v>
      </c>
      <c r="I8339" t="s">
        <v>849</v>
      </c>
      <c r="J8339" s="7"/>
      <c r="L8339" t="str">
        <f>CONCATENATE(F8339,G8339,H8339,I8339,J8339)</f>
        <v>in_f &lt;- "C:/NGS/save/F2_Adap-0.fastq"</v>
      </c>
    </row>
    <row r="8340" spans="1:12" x14ac:dyDescent="0.15">
      <c r="A8340" s="15">
        <v>8339</v>
      </c>
      <c r="B8340" s="11">
        <v>190</v>
      </c>
      <c r="C8340" s="11">
        <v>19</v>
      </c>
      <c r="D8340" s="20" t="str">
        <f>L8340</f>
        <v>out_f &lt;- "C:/NGS/save/F2_Adap-1.fastq"</v>
      </c>
      <c r="F8340" t="s">
        <v>15</v>
      </c>
      <c r="G8340" t="str">
        <f>'1. Input and Output files list'!$E$6</f>
        <v>C:/NGS/save/</v>
      </c>
      <c r="H8340" t="s">
        <v>86</v>
      </c>
      <c r="L8340" t="str">
        <f>CONCATENATE(F8340,G8340,H8340)</f>
        <v>out_f &lt;- "C:/NGS/save/F2_Adap-1.fastq"</v>
      </c>
    </row>
    <row r="8341" spans="1:12" x14ac:dyDescent="0.15">
      <c r="A8341" s="15">
        <v>8340</v>
      </c>
      <c r="B8341" s="11">
        <v>190</v>
      </c>
      <c r="C8341" s="11">
        <v>20</v>
      </c>
      <c r="D8341" s="20" t="str">
        <f>L8341</f>
        <v>param_adapter &lt;- "CATGAGATCGGAAGAGCGTCGTGTAGGGAAAGAGTGT"  #Adapter sequence 1</v>
      </c>
      <c r="F8341" s="11" t="s">
        <v>44</v>
      </c>
      <c r="G8341" s="11" t="str">
        <f>'1. Input and Output files list'!$E$64</f>
        <v>CATGAGATCGGAAGAGCGTCGTGTAGGGAAAGAGTGT</v>
      </c>
      <c r="H8341" s="11" t="s">
        <v>46</v>
      </c>
      <c r="L8341" t="str">
        <f>CONCATENATE(F8341,G8341,H8341)</f>
        <v>param_adapter &lt;- "CATGAGATCGGAAGAGCGTCGTGTAGGGAAAGAGTGT"  #Adapter sequence 1</v>
      </c>
    </row>
    <row r="8342" spans="1:12" x14ac:dyDescent="0.15">
      <c r="A8342" s="15">
        <v>8341</v>
      </c>
      <c r="B8342" s="11">
        <v>190</v>
      </c>
      <c r="C8342" s="11">
        <v>21</v>
      </c>
      <c r="D8342" s="20" t="s">
        <v>28</v>
      </c>
    </row>
    <row r="8343" spans="1:12" x14ac:dyDescent="0.15">
      <c r="A8343" s="15">
        <v>8342</v>
      </c>
      <c r="B8343" s="11">
        <v>190</v>
      </c>
      <c r="C8343" s="11">
        <v>22</v>
      </c>
      <c r="D8343" s="20" t="str">
        <f>L8343</f>
        <v>in_f &lt;- "C:/NGS/save/F2_Adap-1.fastq"</v>
      </c>
      <c r="F8343" t="s">
        <v>12</v>
      </c>
      <c r="G8343" t="str">
        <f>'1. Input and Output files list'!$E$6</f>
        <v>C:/NGS/save/</v>
      </c>
      <c r="H8343" t="s">
        <v>86</v>
      </c>
      <c r="L8343" t="str">
        <f>CONCATENATE(F8343,G8343,H8343)</f>
        <v>in_f &lt;- "C:/NGS/save/F2_Adap-1.fastq"</v>
      </c>
    </row>
    <row r="8344" spans="1:12" x14ac:dyDescent="0.15">
      <c r="A8344" s="15">
        <v>8343</v>
      </c>
      <c r="B8344" s="11">
        <v>190</v>
      </c>
      <c r="C8344" s="11">
        <v>23</v>
      </c>
      <c r="D8344" s="20" t="str">
        <f>L8344</f>
        <v>out_f &lt;- "C:/NGS/save/F2_Adap-2.fastq"</v>
      </c>
      <c r="F8344" t="s">
        <v>15</v>
      </c>
      <c r="G8344" t="str">
        <f>'1. Input and Output files list'!$E$6</f>
        <v>C:/NGS/save/</v>
      </c>
      <c r="H8344" t="s">
        <v>87</v>
      </c>
      <c r="L8344" t="str">
        <f>CONCATENATE(F8344,G8344,H8344)</f>
        <v>out_f &lt;- "C:/NGS/save/F2_Adap-2.fastq"</v>
      </c>
    </row>
    <row r="8345" spans="1:12" x14ac:dyDescent="0.15">
      <c r="A8345" s="15">
        <v>8344</v>
      </c>
      <c r="B8345" s="11">
        <v>190</v>
      </c>
      <c r="C8345" s="11">
        <v>24</v>
      </c>
      <c r="D8345" s="20" t="str">
        <f>L8345</f>
        <v>param_adapter &lt;- "TAAGATCGGAAGAGCACACGTCTGAACTCCAGTCAC"  #Adapter sequence 2</v>
      </c>
      <c r="F8345" s="11" t="s">
        <v>44</v>
      </c>
      <c r="G8345" t="str">
        <f>'1. Input and Output files list'!$E$65</f>
        <v>TAAGATCGGAAGAGCACACGTCTGAACTCCAGTCAC</v>
      </c>
      <c r="H8345" s="11" t="s">
        <v>47</v>
      </c>
      <c r="J8345" s="15"/>
      <c r="L8345" t="str">
        <f>CONCATENATE(F8345,G8345,H8345)</f>
        <v>param_adapter &lt;- "TAAGATCGGAAGAGCACACGTCTGAACTCCAGTCAC"  #Adapter sequence 2</v>
      </c>
    </row>
    <row r="8346" spans="1:12" x14ac:dyDescent="0.15">
      <c r="A8346" s="15">
        <v>8345</v>
      </c>
      <c r="B8346" s="11">
        <v>190</v>
      </c>
      <c r="C8346" s="11">
        <v>25</v>
      </c>
      <c r="D8346" s="20" t="s">
        <v>29</v>
      </c>
    </row>
    <row r="8347" spans="1:12" x14ac:dyDescent="0.15">
      <c r="A8347" s="15">
        <v>8346</v>
      </c>
      <c r="B8347" s="11">
        <v>190</v>
      </c>
      <c r="C8347" s="11">
        <v>26</v>
      </c>
      <c r="D8347" s="20" t="str">
        <f>L8347</f>
        <v>in_f &lt;- "C:/NGS/save/F2_Adap-2.fastq"</v>
      </c>
      <c r="F8347" s="15" t="s">
        <v>12</v>
      </c>
      <c r="G8347" t="str">
        <f>'1. Input and Output files list'!$E$6</f>
        <v>C:/NGS/save/</v>
      </c>
      <c r="H8347" s="15" t="s">
        <v>87</v>
      </c>
      <c r="I8347" s="15"/>
      <c r="L8347" t="str">
        <f>CONCATENATE(F8347,G8347,H8347)</f>
        <v>in_f &lt;- "C:/NGS/save/F2_Adap-2.fastq"</v>
      </c>
    </row>
    <row r="8348" spans="1:12" x14ac:dyDescent="0.15">
      <c r="A8348" s="15">
        <v>8347</v>
      </c>
      <c r="B8348" s="11">
        <v>190</v>
      </c>
      <c r="C8348" s="11">
        <v>27</v>
      </c>
      <c r="D8348" s="20" t="str">
        <f>L8348</f>
        <v>out_f &lt;- "C:/NGS/save/F2_Adap-3.fastq"</v>
      </c>
      <c r="F8348" t="s">
        <v>15</v>
      </c>
      <c r="G8348" t="str">
        <f>'1. Input and Output files list'!$E$6</f>
        <v>C:/NGS/save/</v>
      </c>
      <c r="H8348" t="s">
        <v>88</v>
      </c>
      <c r="L8348" t="str">
        <f>CONCATENATE(F8348,G8348,H8348)</f>
        <v>out_f &lt;- "C:/NGS/save/F2_Adap-3.fastq"</v>
      </c>
    </row>
    <row r="8349" spans="1:12" x14ac:dyDescent="0.15">
      <c r="A8349" s="15">
        <v>8348</v>
      </c>
      <c r="B8349" s="11">
        <v>190</v>
      </c>
      <c r="C8349" s="11">
        <v>28</v>
      </c>
      <c r="D8349" s="20" t="str">
        <f>L8349</f>
        <v>param_adapter &lt;- "TAAGATCGGAAGAGCGTCGTGTAGGGAAAGAGTGT"  #Adapter sequence 3</v>
      </c>
      <c r="F8349" t="s">
        <v>44</v>
      </c>
      <c r="G8349" t="str">
        <f>'1. Input and Output files list'!$E$66</f>
        <v>TAAGATCGGAAGAGCGTCGTGTAGGGAAAGAGTGT</v>
      </c>
      <c r="H8349" t="s">
        <v>49</v>
      </c>
      <c r="J8349" s="15"/>
      <c r="L8349" t="str">
        <f>CONCATENATE(F8349,G8349,H8349)</f>
        <v>param_adapter &lt;- "TAAGATCGGAAGAGCGTCGTGTAGGGAAAGAGTGT"  #Adapter sequence 3</v>
      </c>
    </row>
    <row r="8350" spans="1:12" x14ac:dyDescent="0.15">
      <c r="A8350" s="15">
        <v>8349</v>
      </c>
      <c r="B8350" s="11">
        <v>190</v>
      </c>
      <c r="C8350" s="11">
        <v>29</v>
      </c>
      <c r="D8350" s="20" t="s">
        <v>30</v>
      </c>
    </row>
    <row r="8351" spans="1:12" x14ac:dyDescent="0.15">
      <c r="A8351" s="15">
        <v>8350</v>
      </c>
      <c r="B8351" s="11">
        <v>190</v>
      </c>
      <c r="C8351" s="11">
        <v>30</v>
      </c>
      <c r="D8351" s="20" t="str">
        <f>L8351</f>
        <v>in_f &lt;- "C:/NGS/save/F2_Adap-3.fastq"</v>
      </c>
      <c r="F8351" t="s">
        <v>12</v>
      </c>
      <c r="G8351" t="str">
        <f>'1. Input and Output files list'!$E$6</f>
        <v>C:/NGS/save/</v>
      </c>
      <c r="H8351" t="s">
        <v>88</v>
      </c>
      <c r="L8351" t="str">
        <f>CONCATENATE(F8351,G8351,H8351)</f>
        <v>in_f &lt;- "C:/NGS/save/F2_Adap-3.fastq"</v>
      </c>
    </row>
    <row r="8352" spans="1:12" x14ac:dyDescent="0.15">
      <c r="A8352" s="15">
        <v>8351</v>
      </c>
      <c r="B8352" s="11">
        <v>190</v>
      </c>
      <c r="C8352" s="11">
        <v>31</v>
      </c>
      <c r="D8352" s="20" t="str">
        <f>L8352</f>
        <v>out_f &lt;- "C:/NGS/save/AdapterTrim_.fastq"</v>
      </c>
      <c r="F8352" t="s">
        <v>36</v>
      </c>
      <c r="G8352" t="str">
        <f>'1. Input and Output files list'!$E$6</f>
        <v>C:/NGS/save/</v>
      </c>
      <c r="H8352" t="s">
        <v>38</v>
      </c>
      <c r="I8352" t="str">
        <f>'1. Input and Output files list'!$I$458</f>
        <v>.fastq</v>
      </c>
      <c r="J8352" t="s">
        <v>16</v>
      </c>
      <c r="L8352" t="str">
        <f>CONCATENATE(F8352,G8352,H8352,I8352,J8352)</f>
        <v>out_f &lt;- "C:/NGS/save/AdapterTrim_.fastq"</v>
      </c>
    </row>
    <row r="8353" spans="1:20" x14ac:dyDescent="0.15">
      <c r="A8353" s="15">
        <v>8352</v>
      </c>
      <c r="B8353" s="11">
        <v>190</v>
      </c>
      <c r="C8353" s="11">
        <v>32</v>
      </c>
      <c r="D8353" s="20" t="str">
        <f>L8353</f>
        <v>param_adapter &lt;- "CATGAGATCGGAAGAGCACACGTCTGAACTCCAGTCAC"  #Adapter sequence 4</v>
      </c>
      <c r="F8353" t="s">
        <v>44</v>
      </c>
      <c r="G8353" t="str">
        <f>'1. Input and Output files list'!$E$67</f>
        <v>CATGAGATCGGAAGAGCACACGTCTGAACTCCAGTCAC</v>
      </c>
      <c r="H8353" t="s">
        <v>51</v>
      </c>
      <c r="L8353" t="str">
        <f>CONCATENATE(F8353,G8353,H8353)</f>
        <v>param_adapter &lt;- "CATGAGATCGGAAGAGCACACGTCTGAACTCCAGTCAC"  #Adapter sequence 4</v>
      </c>
    </row>
    <row r="8354" spans="1:20" x14ac:dyDescent="0.15">
      <c r="A8354" s="15">
        <v>8353</v>
      </c>
      <c r="B8354" s="11">
        <v>190</v>
      </c>
      <c r="C8354" s="11">
        <v>33</v>
      </c>
      <c r="D8354" s="20" t="s">
        <v>31</v>
      </c>
    </row>
    <row r="8355" spans="1:20" x14ac:dyDescent="0.15">
      <c r="A8355" s="15">
        <v>8354</v>
      </c>
      <c r="B8355" s="11">
        <v>190</v>
      </c>
      <c r="C8355" s="11">
        <v>34</v>
      </c>
      <c r="D8355" s="20" t="s">
        <v>32</v>
      </c>
    </row>
    <row r="8356" spans="1:20" x14ac:dyDescent="0.15">
      <c r="A8356" s="15">
        <v>8355</v>
      </c>
      <c r="B8356" s="11">
        <v>190</v>
      </c>
      <c r="C8356" s="11">
        <v>35</v>
      </c>
      <c r="D8356" s="20" t="str">
        <f>L8356</f>
        <v>write.csv(res, "C:/NGS/save/.fastq.csv")</v>
      </c>
      <c r="F8356" t="s">
        <v>35</v>
      </c>
      <c r="G8356" t="str">
        <f>'1. Input and Output files list'!$E$6</f>
        <v>C:/NGS/save/</v>
      </c>
      <c r="H8356" t="str">
        <f>'1. Input and Output files list'!$I$458</f>
        <v>.fastq</v>
      </c>
      <c r="I8356" t="s">
        <v>34</v>
      </c>
      <c r="L8356" t="str">
        <f>CONCATENATE(F8356,G8356,H8356,I8356)</f>
        <v>write.csv(res, "C:/NGS/save/.fastq.csv")</v>
      </c>
    </row>
    <row r="8357" spans="1:20" x14ac:dyDescent="0.15">
      <c r="A8357" s="15">
        <v>8356</v>
      </c>
      <c r="B8357" s="11">
        <v>190</v>
      </c>
      <c r="C8357" s="11">
        <v>36</v>
      </c>
      <c r="D8357" s="20" t="str">
        <f>L8357</f>
        <v>system.time(fastq &lt;- fread("C:/NGS/save/AdapterTrim_.fastq", header=F, sep="\t", na.strings="NA", strip.white=TRUE, verbose=TRUE))</v>
      </c>
      <c r="F8357" t="s">
        <v>92</v>
      </c>
      <c r="G8357" t="str">
        <f>'1. Input and Output files list'!$E$6</f>
        <v>C:/NGS/save/</v>
      </c>
      <c r="H8357" t="s">
        <v>38</v>
      </c>
      <c r="I8357" t="str">
        <f>'1. Input and Output files list'!$I$458</f>
        <v>.fastq</v>
      </c>
      <c r="J8357" t="s">
        <v>20</v>
      </c>
      <c r="L8357" t="str">
        <f>CONCATENATE(F8357,G8357,H8357,I8357,J8357)</f>
        <v>system.time(fastq &lt;- fread("C:/NGS/save/AdapterTrim_.fastq", header=F, sep="\t", na.strings="NA", strip.white=TRUE, verbose=TRUE))</v>
      </c>
    </row>
    <row r="8358" spans="1:20" x14ac:dyDescent="0.15">
      <c r="A8358" s="15">
        <v>8357</v>
      </c>
      <c r="B8358" s="11">
        <v>190</v>
      </c>
      <c r="C8358" s="11">
        <v>37</v>
      </c>
      <c r="D8358" s="20" t="str">
        <f>T8358</f>
        <v>file.remove("C:/NGS/save/AdapterTrim_.fastq","C:/NGS/save/F2_Adap-0.fastq","C:/NGS/save/F2_Adap-1.fastq","C:/NGS/save/F2_Adap-2.fastq","C:/NGS/save/F2_Adap-3.fastq")</v>
      </c>
      <c r="F8358" t="s">
        <v>11</v>
      </c>
      <c r="G8358" t="str">
        <f>'1. Input and Output files list'!$E$6</f>
        <v>C:/NGS/save/</v>
      </c>
      <c r="H8358" t="s">
        <v>38</v>
      </c>
      <c r="I8358" t="str">
        <f>'1. Input and Output files list'!$I$458</f>
        <v>.fastq</v>
      </c>
      <c r="J8358" t="s">
        <v>852</v>
      </c>
      <c r="K8358" t="str">
        <f>'1. Input and Output files list'!$E$6</f>
        <v>C:/NGS/save/</v>
      </c>
      <c r="L8358" t="s">
        <v>851</v>
      </c>
      <c r="M8358" t="str">
        <f>'1. Input and Output files list'!$E$6</f>
        <v>C:/NGS/save/</v>
      </c>
      <c r="N8358" t="s">
        <v>89</v>
      </c>
      <c r="O8358" t="str">
        <f>'1. Input and Output files list'!$E$6</f>
        <v>C:/NGS/save/</v>
      </c>
      <c r="P8358" t="s">
        <v>90</v>
      </c>
      <c r="Q8358" t="str">
        <f>'1. Input and Output files list'!$E$6</f>
        <v>C:/NGS/save/</v>
      </c>
      <c r="R8358" t="s">
        <v>91</v>
      </c>
      <c r="T8358" t="str">
        <f>CONCATENATE(F8358,G8358,H8358,I8358,J8358,K8358,L8358,M8358,N8358,O8358,P8358,Q8358,R8358)</f>
        <v>file.remove("C:/NGS/save/AdapterTrim_.fastq","C:/NGS/save/F2_Adap-0.fastq","C:/NGS/save/F2_Adap-1.fastq","C:/NGS/save/F2_Adap-2.fastq","C:/NGS/save/F2_Adap-3.fastq")</v>
      </c>
    </row>
    <row r="8359" spans="1:20" x14ac:dyDescent="0.15">
      <c r="A8359" s="15">
        <v>8358</v>
      </c>
      <c r="B8359" s="11">
        <v>190</v>
      </c>
      <c r="C8359" s="11">
        <v>38</v>
      </c>
      <c r="D8359" s="20" t="s">
        <v>93</v>
      </c>
    </row>
    <row r="8360" spans="1:20" x14ac:dyDescent="0.15">
      <c r="A8360" s="15">
        <v>8359</v>
      </c>
      <c r="B8360" s="11">
        <v>190</v>
      </c>
      <c r="C8360" s="11">
        <v>39</v>
      </c>
      <c r="D8360" s="20" t="s">
        <v>2</v>
      </c>
      <c r="H8360" s="15"/>
      <c r="I8360" s="15"/>
    </row>
    <row r="8361" spans="1:20" x14ac:dyDescent="0.15">
      <c r="A8361" s="15">
        <v>8360</v>
      </c>
      <c r="B8361" s="11">
        <v>190</v>
      </c>
      <c r="C8361" s="11">
        <v>40</v>
      </c>
      <c r="D8361" s="20" t="str">
        <f>K8361</f>
        <v>system.time(write.csv(RADtag, file="C:/NGS/save/.tagcount", row.names = F))</v>
      </c>
      <c r="F8361" t="s">
        <v>164</v>
      </c>
      <c r="G8361" t="str">
        <f>'1. Input and Output files list'!$E$6</f>
        <v>C:/NGS/save/</v>
      </c>
      <c r="H8361" t="str">
        <f>'1. Input and Output files list'!$J$458</f>
        <v>.tagcount</v>
      </c>
      <c r="I8361" t="s">
        <v>210</v>
      </c>
      <c r="K8361" t="str">
        <f>CONCATENATE(F8361,G8361,H8361,I8361)</f>
        <v>system.time(write.csv(RADtag, file="C:/NGS/save/.tagcount", row.names = F))</v>
      </c>
    </row>
    <row r="8362" spans="1:20" x14ac:dyDescent="0.15">
      <c r="A8362" s="15">
        <v>8361</v>
      </c>
      <c r="B8362" s="11">
        <v>190</v>
      </c>
      <c r="C8362" s="11">
        <v>41</v>
      </c>
      <c r="D8362" s="20" t="str">
        <f>L8362</f>
        <v>file.remove("C:/NGS/save/.fastq")</v>
      </c>
      <c r="F8362" t="s">
        <v>97</v>
      </c>
      <c r="G8362" t="s">
        <v>13</v>
      </c>
      <c r="H8362" t="str">
        <f>'1. Input and Output files list'!$E$6</f>
        <v>C:/NGS/save/</v>
      </c>
      <c r="I8362" t="str">
        <f>'1. Input and Output files list'!$I$458</f>
        <v>.fastq</v>
      </c>
      <c r="J8362" s="7" t="s">
        <v>16</v>
      </c>
      <c r="K8362" t="s">
        <v>52</v>
      </c>
      <c r="L8362" t="str">
        <f>CONCATENATE(F8362,G8362,H8362,I8362,J8362,K8362)</f>
        <v>file.remove("C:/NGS/save/.fastq")</v>
      </c>
    </row>
    <row r="8363" spans="1:20" x14ac:dyDescent="0.15">
      <c r="A8363" s="15">
        <v>8362</v>
      </c>
      <c r="B8363" s="11">
        <v>190</v>
      </c>
      <c r="C8363" s="11">
        <v>42</v>
      </c>
      <c r="D8363" s="20" t="s">
        <v>170</v>
      </c>
    </row>
    <row r="8364" spans="1:20" x14ac:dyDescent="0.15">
      <c r="A8364" s="15">
        <v>8363</v>
      </c>
      <c r="B8364" s="11">
        <v>190</v>
      </c>
      <c r="C8364" s="11">
        <v>43</v>
      </c>
      <c r="D8364" s="20" t="str">
        <f>L8364</f>
        <v>system.time(write.csv(RAD_1over, file="C:/NGS/save/.tagcount1over", row.names = F))</v>
      </c>
      <c r="F8364" s="10" t="s">
        <v>171</v>
      </c>
      <c r="G8364" t="str">
        <f>'1. Input and Output files list'!$E$6</f>
        <v>C:/NGS/save/</v>
      </c>
      <c r="H8364" s="10" t="str">
        <f>'1. Input and Output files list'!$K$458</f>
        <v>.tagcount1over</v>
      </c>
      <c r="I8364" s="10" t="s">
        <v>210</v>
      </c>
      <c r="L8364" t="str">
        <f>CONCATENATE(F8364,G8364,H8364,I8364)</f>
        <v>system.time(write.csv(RAD_1over, file="C:/NGS/save/.tagcount1over", row.names = F))</v>
      </c>
    </row>
    <row r="8365" spans="1:20" x14ac:dyDescent="0.15">
      <c r="A8365" s="15">
        <v>8364</v>
      </c>
      <c r="B8365" s="11">
        <v>190</v>
      </c>
      <c r="C8365" s="11">
        <v>44</v>
      </c>
      <c r="D8365" s="20" t="s">
        <v>1073</v>
      </c>
      <c r="J8365" s="15"/>
    </row>
    <row r="8366" spans="1:20" x14ac:dyDescent="0.15">
      <c r="A8366" s="15">
        <v>8365</v>
      </c>
      <c r="B8366" s="11">
        <v>191</v>
      </c>
      <c r="C8366" s="11">
        <v>1</v>
      </c>
      <c r="D8366" s="20" t="str">
        <f>L8366</f>
        <v>in_f &lt;- c("0", "0")</v>
      </c>
      <c r="F8366" t="s">
        <v>3</v>
      </c>
      <c r="G8366">
        <f>'1. Input and Output files list'!$E$460</f>
        <v>0</v>
      </c>
      <c r="H8366" t="s">
        <v>10</v>
      </c>
      <c r="I8366">
        <f>'1. Input and Output files list'!$E$461</f>
        <v>0</v>
      </c>
      <c r="J8366" t="s">
        <v>4</v>
      </c>
      <c r="L8366" t="str">
        <f>CONCATENATE(F8366,G8366,H8366,I8366,J8366)</f>
        <v>in_f &lt;- c("0", "0")</v>
      </c>
    </row>
    <row r="8367" spans="1:20" x14ac:dyDescent="0.15">
      <c r="A8367" s="15">
        <v>8366</v>
      </c>
      <c r="B8367" s="11">
        <v>191</v>
      </c>
      <c r="C8367" s="11">
        <v>2</v>
      </c>
      <c r="D8367" s="20" t="str">
        <f>L8367</f>
        <v>out_f &lt;- "C:/NGS/save/.fastq"</v>
      </c>
      <c r="F8367" s="15" t="s">
        <v>95</v>
      </c>
      <c r="G8367" s="15" t="s">
        <v>13</v>
      </c>
      <c r="H8367" s="15" t="str">
        <f>'1. Input and Output files list'!$E$6</f>
        <v>C:/NGS/save/</v>
      </c>
      <c r="I8367" t="str">
        <f>'1. Input and Output files list'!$I$460</f>
        <v>.fastq</v>
      </c>
      <c r="J8367" s="7" t="s">
        <v>16</v>
      </c>
      <c r="L8367" t="str">
        <f>CONCATENATE(F8367,G8367,H8367,I8367,J8367)</f>
        <v>out_f &lt;- "C:/NGS/save/.fastq"</v>
      </c>
    </row>
    <row r="8368" spans="1:20" x14ac:dyDescent="0.15">
      <c r="A8368" s="15">
        <v>8367</v>
      </c>
      <c r="B8368" s="11">
        <v>191</v>
      </c>
      <c r="C8368" s="11">
        <v>3</v>
      </c>
      <c r="D8368" s="20" t="str">
        <f>L8368</f>
        <v>param_trim &lt;- 0</v>
      </c>
      <c r="F8368" t="s">
        <v>163</v>
      </c>
      <c r="G8368">
        <f>'1. Input and Output files list'!$H$460</f>
        <v>0</v>
      </c>
      <c r="L8368" t="str">
        <f>CONCATENATE(F8368,G8368)</f>
        <v>param_trim &lt;- 0</v>
      </c>
    </row>
    <row r="8369" spans="1:18" x14ac:dyDescent="0.15">
      <c r="A8369" s="15">
        <v>8368</v>
      </c>
      <c r="B8369" s="11">
        <v>191</v>
      </c>
      <c r="C8369" s="11">
        <v>4</v>
      </c>
      <c r="D8369" s="20" t="s">
        <v>21</v>
      </c>
    </row>
    <row r="8370" spans="1:18" x14ac:dyDescent="0.15">
      <c r="A8370" s="15">
        <v>8369</v>
      </c>
      <c r="B8370" s="11">
        <v>191</v>
      </c>
      <c r="C8370" s="11">
        <v>5</v>
      </c>
      <c r="D8370" s="20" t="s">
        <v>22</v>
      </c>
    </row>
    <row r="8371" spans="1:18" x14ac:dyDescent="0.15">
      <c r="A8371" s="15">
        <v>8370</v>
      </c>
      <c r="B8371" s="11">
        <v>191</v>
      </c>
      <c r="C8371" s="11">
        <v>6</v>
      </c>
      <c r="D8371" s="20" t="s">
        <v>23</v>
      </c>
      <c r="F8371" s="15"/>
      <c r="H8371" s="15"/>
    </row>
    <row r="8372" spans="1:18" x14ac:dyDescent="0.15">
      <c r="A8372" s="15">
        <v>8371</v>
      </c>
      <c r="B8372" s="11">
        <v>191</v>
      </c>
      <c r="C8372" s="11">
        <v>7</v>
      </c>
      <c r="D8372" s="20" t="str">
        <f>L8372</f>
        <v>hoge1 &lt;- DNAStringSet(sread(fastq), start=1, end=hoge)</v>
      </c>
      <c r="F8372" t="s">
        <v>166</v>
      </c>
      <c r="G8372">
        <f>'1. Input and Output files list'!$G$460+1</f>
        <v>1</v>
      </c>
      <c r="H8372" t="s">
        <v>26</v>
      </c>
      <c r="L8372" t="str">
        <f>CONCATENATE(F8372,G8372,H8372)</f>
        <v>hoge1 &lt;- DNAStringSet(sread(fastq), start=1, end=hoge)</v>
      </c>
    </row>
    <row r="8373" spans="1:18" x14ac:dyDescent="0.15">
      <c r="A8373" s="15">
        <v>8372</v>
      </c>
      <c r="B8373" s="11">
        <v>191</v>
      </c>
      <c r="C8373" s="11">
        <v>8</v>
      </c>
      <c r="D8373" s="20" t="str">
        <f>L8373</f>
        <v>hoge2 &lt;- BStringSet(quality(quality(fastq)), start=1, end=hoge)</v>
      </c>
      <c r="F8373" t="s">
        <v>167</v>
      </c>
      <c r="G8373">
        <f>'1. Input and Output files list'!$G$460+1</f>
        <v>1</v>
      </c>
      <c r="H8373" t="s">
        <v>26</v>
      </c>
      <c r="L8373" t="str">
        <f>CONCATENATE(F8373,G8373,H8373)</f>
        <v>hoge2 &lt;- BStringSet(quality(quality(fastq)), start=1, end=hoge)</v>
      </c>
    </row>
    <row r="8374" spans="1:18" x14ac:dyDescent="0.15">
      <c r="A8374" s="15">
        <v>8373</v>
      </c>
      <c r="B8374" s="11">
        <v>191</v>
      </c>
      <c r="C8374" s="11">
        <v>9</v>
      </c>
      <c r="D8374" s="20" t="s">
        <v>24</v>
      </c>
    </row>
    <row r="8375" spans="1:18" x14ac:dyDescent="0.15">
      <c r="A8375" s="15">
        <v>8374</v>
      </c>
      <c r="B8375" s="11">
        <v>191</v>
      </c>
      <c r="C8375" s="11">
        <v>10</v>
      </c>
      <c r="D8375" s="20" t="s">
        <v>96</v>
      </c>
    </row>
    <row r="8376" spans="1:18" x14ac:dyDescent="0.15">
      <c r="A8376" s="15">
        <v>8375</v>
      </c>
      <c r="B8376" s="11">
        <v>191</v>
      </c>
      <c r="C8376" s="11">
        <v>11</v>
      </c>
      <c r="D8376" s="53" t="str">
        <f>R8376</f>
        <v>param1 &lt;- 35</v>
      </c>
      <c r="F8376" t="s">
        <v>843</v>
      </c>
      <c r="G8376">
        <f>'1. Input and Output files list'!$E$32</f>
        <v>35</v>
      </c>
      <c r="R8376" t="str">
        <f>CONCATENATE(F8376,G8376,H8376)</f>
        <v>param1 &lt;- 35</v>
      </c>
    </row>
    <row r="8377" spans="1:18" x14ac:dyDescent="0.15">
      <c r="A8377" s="15">
        <v>8376</v>
      </c>
      <c r="B8377" s="11">
        <v>191</v>
      </c>
      <c r="C8377" s="11">
        <v>12</v>
      </c>
      <c r="D8377" s="53" t="str">
        <f>R8377</f>
        <v>param2 &lt;- 0.1</v>
      </c>
      <c r="F8377" t="s">
        <v>844</v>
      </c>
      <c r="G8377">
        <f>'1. Input and Output files list'!$E$34</f>
        <v>0.1</v>
      </c>
      <c r="R8377" t="str">
        <f>CONCATENATE(F8377,G8377,H8377)</f>
        <v>param2 &lt;- 0.1</v>
      </c>
    </row>
    <row r="8378" spans="1:18" x14ac:dyDescent="0.15">
      <c r="A8378" s="15">
        <v>8377</v>
      </c>
      <c r="B8378" s="11">
        <v>191</v>
      </c>
      <c r="C8378" s="11">
        <v>13</v>
      </c>
      <c r="D8378" s="53" t="str">
        <f>R8378</f>
        <v>fastq &lt;- readFastq("C:/NGS/save/.fastq")</v>
      </c>
      <c r="F8378" t="s">
        <v>845</v>
      </c>
      <c r="G8378" t="str">
        <f>'1. Input and Output files list'!$E$6</f>
        <v>C:/NGS/save/</v>
      </c>
      <c r="H8378" s="5" t="str">
        <f>'1. Input and Output files list'!$I$460</f>
        <v>.fastq</v>
      </c>
      <c r="I8378" t="s">
        <v>4</v>
      </c>
      <c r="J8378">
        <v>191</v>
      </c>
      <c r="R8378" t="str">
        <f>CONCATENATE(F8378,G8378,H8378,I8378)</f>
        <v>fastq &lt;- readFastq("C:/NGS/save/.fastq")</v>
      </c>
    </row>
    <row r="8379" spans="1:18" x14ac:dyDescent="0.15">
      <c r="A8379" s="15">
        <v>8378</v>
      </c>
      <c r="B8379" s="11">
        <v>191</v>
      </c>
      <c r="C8379" s="11">
        <v>14</v>
      </c>
      <c r="D8379" s="53" t="s">
        <v>840</v>
      </c>
    </row>
    <row r="8380" spans="1:18" x14ac:dyDescent="0.15">
      <c r="A8380" s="15">
        <v>8379</v>
      </c>
      <c r="B8380" s="11">
        <v>191</v>
      </c>
      <c r="C8380" s="11">
        <v>15</v>
      </c>
      <c r="D8380" s="53" t="s">
        <v>841</v>
      </c>
    </row>
    <row r="8381" spans="1:18" x14ac:dyDescent="0.15">
      <c r="A8381" s="15">
        <v>8380</v>
      </c>
      <c r="B8381" s="11">
        <v>191</v>
      </c>
      <c r="C8381" s="11">
        <v>16</v>
      </c>
      <c r="D8381" s="53" t="s">
        <v>842</v>
      </c>
    </row>
    <row r="8382" spans="1:18" x14ac:dyDescent="0.15">
      <c r="A8382" s="15">
        <v>8381</v>
      </c>
      <c r="B8382" s="11">
        <v>191</v>
      </c>
      <c r="C8382" s="11">
        <v>17</v>
      </c>
      <c r="D8382" s="20" t="str">
        <f>L8382</f>
        <v xml:space="preserve">writeFastq(fastq, "C:/NGS/save/F2_Adap-0.fastq", compress=F)   </v>
      </c>
      <c r="F8382" t="s">
        <v>847</v>
      </c>
      <c r="G8382" t="str">
        <f>'1. Input and Output files list'!$E$6</f>
        <v>C:/NGS/save/</v>
      </c>
      <c r="H8382" t="s">
        <v>850</v>
      </c>
      <c r="L8382" t="str">
        <f>CONCATENATE(F8382,G8382,H8382,I8382,J8382)</f>
        <v xml:space="preserve">writeFastq(fastq, "C:/NGS/save/F2_Adap-0.fastq", compress=F)   </v>
      </c>
    </row>
    <row r="8383" spans="1:18" x14ac:dyDescent="0.15">
      <c r="A8383" s="15">
        <v>8382</v>
      </c>
      <c r="B8383" s="11">
        <v>191</v>
      </c>
      <c r="C8383" s="11">
        <v>18</v>
      </c>
      <c r="D8383" s="20" t="str">
        <f>L8383</f>
        <v>in_f &lt;- "C:/NGS/save/F2_Adap-0.fastq"</v>
      </c>
      <c r="F8383" t="s">
        <v>14</v>
      </c>
      <c r="G8383" t="s">
        <v>13</v>
      </c>
      <c r="H8383" t="str">
        <f>'1. Input and Output files list'!$E$6</f>
        <v>C:/NGS/save/</v>
      </c>
      <c r="I8383" t="s">
        <v>849</v>
      </c>
      <c r="J8383" s="7"/>
      <c r="L8383" t="str">
        <f>CONCATENATE(F8383,G8383,H8383,I8383,J8383)</f>
        <v>in_f &lt;- "C:/NGS/save/F2_Adap-0.fastq"</v>
      </c>
    </row>
    <row r="8384" spans="1:18" x14ac:dyDescent="0.15">
      <c r="A8384" s="15">
        <v>8383</v>
      </c>
      <c r="B8384" s="11">
        <v>191</v>
      </c>
      <c r="C8384" s="11">
        <v>19</v>
      </c>
      <c r="D8384" s="20" t="str">
        <f>L8384</f>
        <v>out_f &lt;- "C:/NGS/save/F2_Adap-1.fastq"</v>
      </c>
      <c r="F8384" t="s">
        <v>15</v>
      </c>
      <c r="G8384" t="str">
        <f>'1. Input and Output files list'!$E$6</f>
        <v>C:/NGS/save/</v>
      </c>
      <c r="H8384" t="s">
        <v>86</v>
      </c>
      <c r="L8384" t="str">
        <f>CONCATENATE(F8384,G8384,H8384)</f>
        <v>out_f &lt;- "C:/NGS/save/F2_Adap-1.fastq"</v>
      </c>
    </row>
    <row r="8385" spans="1:12" x14ac:dyDescent="0.15">
      <c r="A8385" s="15">
        <v>8384</v>
      </c>
      <c r="B8385" s="11">
        <v>191</v>
      </c>
      <c r="C8385" s="11">
        <v>20</v>
      </c>
      <c r="D8385" s="20" t="str">
        <f>L8385</f>
        <v>param_adapter &lt;- "CATGAGATCGGAAGAGCGTCGTGTAGGGAAAGAGTGT"  #Adapter sequence 1</v>
      </c>
      <c r="F8385" s="11" t="s">
        <v>44</v>
      </c>
      <c r="G8385" s="11" t="str">
        <f>'1. Input and Output files list'!$E$64</f>
        <v>CATGAGATCGGAAGAGCGTCGTGTAGGGAAAGAGTGT</v>
      </c>
      <c r="H8385" s="11" t="s">
        <v>46</v>
      </c>
      <c r="L8385" t="str">
        <f>CONCATENATE(F8385,G8385,H8385)</f>
        <v>param_adapter &lt;- "CATGAGATCGGAAGAGCGTCGTGTAGGGAAAGAGTGT"  #Adapter sequence 1</v>
      </c>
    </row>
    <row r="8386" spans="1:12" x14ac:dyDescent="0.15">
      <c r="A8386" s="15">
        <v>8385</v>
      </c>
      <c r="B8386" s="11">
        <v>191</v>
      </c>
      <c r="C8386" s="11">
        <v>21</v>
      </c>
      <c r="D8386" s="20" t="s">
        <v>28</v>
      </c>
    </row>
    <row r="8387" spans="1:12" x14ac:dyDescent="0.15">
      <c r="A8387" s="15">
        <v>8386</v>
      </c>
      <c r="B8387" s="11">
        <v>191</v>
      </c>
      <c r="C8387" s="11">
        <v>22</v>
      </c>
      <c r="D8387" s="20" t="str">
        <f>L8387</f>
        <v>in_f &lt;- "C:/NGS/save/F2_Adap-1.fastq"</v>
      </c>
      <c r="F8387" t="s">
        <v>12</v>
      </c>
      <c r="G8387" t="str">
        <f>'1. Input and Output files list'!$E$6</f>
        <v>C:/NGS/save/</v>
      </c>
      <c r="H8387" t="s">
        <v>86</v>
      </c>
      <c r="L8387" t="str">
        <f>CONCATENATE(F8387,G8387,H8387)</f>
        <v>in_f &lt;- "C:/NGS/save/F2_Adap-1.fastq"</v>
      </c>
    </row>
    <row r="8388" spans="1:12" x14ac:dyDescent="0.15">
      <c r="A8388" s="15">
        <v>8387</v>
      </c>
      <c r="B8388" s="11">
        <v>191</v>
      </c>
      <c r="C8388" s="11">
        <v>23</v>
      </c>
      <c r="D8388" s="20" t="str">
        <f>L8388</f>
        <v>out_f &lt;- "C:/NGS/save/F2_Adap-2.fastq"</v>
      </c>
      <c r="F8388" t="s">
        <v>15</v>
      </c>
      <c r="G8388" t="str">
        <f>'1. Input and Output files list'!$E$6</f>
        <v>C:/NGS/save/</v>
      </c>
      <c r="H8388" t="s">
        <v>87</v>
      </c>
      <c r="J8388" s="15"/>
      <c r="L8388" t="str">
        <f>CONCATENATE(F8388,G8388,H8388)</f>
        <v>out_f &lt;- "C:/NGS/save/F2_Adap-2.fastq"</v>
      </c>
    </row>
    <row r="8389" spans="1:12" x14ac:dyDescent="0.15">
      <c r="A8389" s="15">
        <v>8388</v>
      </c>
      <c r="B8389" s="11">
        <v>191</v>
      </c>
      <c r="C8389" s="11">
        <v>24</v>
      </c>
      <c r="D8389" s="20" t="str">
        <f>L8389</f>
        <v>param_adapter &lt;- "TAAGATCGGAAGAGCACACGTCTGAACTCCAGTCAC"  #Adapter sequence 2</v>
      </c>
      <c r="F8389" s="11" t="s">
        <v>44</v>
      </c>
      <c r="G8389" t="str">
        <f>'1. Input and Output files list'!$E$65</f>
        <v>TAAGATCGGAAGAGCACACGTCTGAACTCCAGTCAC</v>
      </c>
      <c r="H8389" s="11" t="s">
        <v>47</v>
      </c>
      <c r="L8389" t="str">
        <f>CONCATENATE(F8389,G8389,H8389)</f>
        <v>param_adapter &lt;- "TAAGATCGGAAGAGCACACGTCTGAACTCCAGTCAC"  #Adapter sequence 2</v>
      </c>
    </row>
    <row r="8390" spans="1:12" x14ac:dyDescent="0.15">
      <c r="A8390" s="15">
        <v>8389</v>
      </c>
      <c r="B8390" s="11">
        <v>191</v>
      </c>
      <c r="C8390" s="11">
        <v>25</v>
      </c>
      <c r="D8390" s="20" t="s">
        <v>29</v>
      </c>
      <c r="F8390" s="15"/>
      <c r="H8390" s="15"/>
      <c r="I8390" s="15"/>
    </row>
    <row r="8391" spans="1:12" x14ac:dyDescent="0.15">
      <c r="A8391" s="15">
        <v>8390</v>
      </c>
      <c r="B8391" s="11">
        <v>191</v>
      </c>
      <c r="C8391" s="11">
        <v>26</v>
      </c>
      <c r="D8391" s="20" t="str">
        <f>L8391</f>
        <v>in_f &lt;- "C:/NGS/save/F2_Adap-2.fastq"</v>
      </c>
      <c r="F8391" t="s">
        <v>12</v>
      </c>
      <c r="G8391" t="str">
        <f>'1. Input and Output files list'!$E$6</f>
        <v>C:/NGS/save/</v>
      </c>
      <c r="H8391" t="s">
        <v>87</v>
      </c>
      <c r="L8391" t="str">
        <f>CONCATENATE(F8391,G8391,H8391)</f>
        <v>in_f &lt;- "C:/NGS/save/F2_Adap-2.fastq"</v>
      </c>
    </row>
    <row r="8392" spans="1:12" x14ac:dyDescent="0.15">
      <c r="A8392" s="15">
        <v>8391</v>
      </c>
      <c r="B8392" s="11">
        <v>191</v>
      </c>
      <c r="C8392" s="11">
        <v>27</v>
      </c>
      <c r="D8392" s="20" t="str">
        <f>L8392</f>
        <v>out_f &lt;- "C:/NGS/save/F2_Adap-3.fastq"</v>
      </c>
      <c r="F8392" t="s">
        <v>15</v>
      </c>
      <c r="G8392" t="str">
        <f>'1. Input and Output files list'!$E$6</f>
        <v>C:/NGS/save/</v>
      </c>
      <c r="H8392" t="s">
        <v>88</v>
      </c>
      <c r="J8392" s="15"/>
      <c r="L8392" t="str">
        <f>CONCATENATE(F8392,G8392,H8392)</f>
        <v>out_f &lt;- "C:/NGS/save/F2_Adap-3.fastq"</v>
      </c>
    </row>
    <row r="8393" spans="1:12" x14ac:dyDescent="0.15">
      <c r="A8393" s="15">
        <v>8392</v>
      </c>
      <c r="B8393" s="11">
        <v>191</v>
      </c>
      <c r="C8393" s="11">
        <v>28</v>
      </c>
      <c r="D8393" s="20" t="str">
        <f>L8393</f>
        <v>param_adapter &lt;- "TAAGATCGGAAGAGCGTCGTGTAGGGAAAGAGTGT"  #Adapter sequence 3</v>
      </c>
      <c r="F8393" t="s">
        <v>44</v>
      </c>
      <c r="G8393" t="str">
        <f>'1. Input and Output files list'!$E$66</f>
        <v>TAAGATCGGAAGAGCGTCGTGTAGGGAAAGAGTGT</v>
      </c>
      <c r="H8393" t="s">
        <v>49</v>
      </c>
      <c r="L8393" t="str">
        <f>CONCATENATE(F8393,G8393,H8393)</f>
        <v>param_adapter &lt;- "TAAGATCGGAAGAGCGTCGTGTAGGGAAAGAGTGT"  #Adapter sequence 3</v>
      </c>
    </row>
    <row r="8394" spans="1:12" x14ac:dyDescent="0.15">
      <c r="A8394" s="15">
        <v>8393</v>
      </c>
      <c r="B8394" s="11">
        <v>191</v>
      </c>
      <c r="C8394" s="11">
        <v>29</v>
      </c>
      <c r="D8394" s="20" t="s">
        <v>30</v>
      </c>
    </row>
    <row r="8395" spans="1:12" x14ac:dyDescent="0.15">
      <c r="A8395" s="15">
        <v>8394</v>
      </c>
      <c r="B8395" s="11">
        <v>191</v>
      </c>
      <c r="C8395" s="11">
        <v>30</v>
      </c>
      <c r="D8395" s="20" t="str">
        <f>L8395</f>
        <v>in_f &lt;- "C:/NGS/save/F2_Adap-3.fastq"</v>
      </c>
      <c r="F8395" t="s">
        <v>12</v>
      </c>
      <c r="G8395" t="str">
        <f>'1. Input and Output files list'!$E$6</f>
        <v>C:/NGS/save/</v>
      </c>
      <c r="H8395" t="s">
        <v>88</v>
      </c>
      <c r="L8395" t="str">
        <f>CONCATENATE(F8395,G8395,H8395)</f>
        <v>in_f &lt;- "C:/NGS/save/F2_Adap-3.fastq"</v>
      </c>
    </row>
    <row r="8396" spans="1:12" x14ac:dyDescent="0.15">
      <c r="A8396" s="15">
        <v>8395</v>
      </c>
      <c r="B8396" s="11">
        <v>191</v>
      </c>
      <c r="C8396" s="11">
        <v>31</v>
      </c>
      <c r="D8396" s="20" t="str">
        <f>L8396</f>
        <v>out_f &lt;- "C:/NGS/save/AdapterTrim_.fastq"</v>
      </c>
      <c r="F8396" t="s">
        <v>36</v>
      </c>
      <c r="G8396" t="str">
        <f>'1. Input and Output files list'!$E$6</f>
        <v>C:/NGS/save/</v>
      </c>
      <c r="H8396" t="s">
        <v>38</v>
      </c>
      <c r="I8396" t="str">
        <f>'1. Input and Output files list'!$I$460</f>
        <v>.fastq</v>
      </c>
      <c r="J8396" t="s">
        <v>16</v>
      </c>
      <c r="L8396" t="str">
        <f>CONCATENATE(F8396,G8396,H8396,I8396,J8396)</f>
        <v>out_f &lt;- "C:/NGS/save/AdapterTrim_.fastq"</v>
      </c>
    </row>
    <row r="8397" spans="1:12" x14ac:dyDescent="0.15">
      <c r="A8397" s="15">
        <v>8396</v>
      </c>
      <c r="B8397" s="11">
        <v>191</v>
      </c>
      <c r="C8397" s="11">
        <v>32</v>
      </c>
      <c r="D8397" s="20" t="str">
        <f>L8397</f>
        <v>param_adapter &lt;- "CATGAGATCGGAAGAGCACACGTCTGAACTCCAGTCAC"  #Adapter sequence 4</v>
      </c>
      <c r="F8397" t="s">
        <v>44</v>
      </c>
      <c r="G8397" t="str">
        <f>'1. Input and Output files list'!$E$67</f>
        <v>CATGAGATCGGAAGAGCACACGTCTGAACTCCAGTCAC</v>
      </c>
      <c r="H8397" t="s">
        <v>51</v>
      </c>
      <c r="L8397" t="str">
        <f>CONCATENATE(F8397,G8397,H8397)</f>
        <v>param_adapter &lt;- "CATGAGATCGGAAGAGCACACGTCTGAACTCCAGTCAC"  #Adapter sequence 4</v>
      </c>
    </row>
    <row r="8398" spans="1:12" x14ac:dyDescent="0.15">
      <c r="A8398" s="15">
        <v>8397</v>
      </c>
      <c r="B8398" s="11">
        <v>191</v>
      </c>
      <c r="C8398" s="11">
        <v>33</v>
      </c>
      <c r="D8398" s="20" t="s">
        <v>31</v>
      </c>
    </row>
    <row r="8399" spans="1:12" x14ac:dyDescent="0.15">
      <c r="A8399" s="15">
        <v>8398</v>
      </c>
      <c r="B8399" s="11">
        <v>191</v>
      </c>
      <c r="C8399" s="11">
        <v>34</v>
      </c>
      <c r="D8399" s="20" t="s">
        <v>32</v>
      </c>
    </row>
    <row r="8400" spans="1:12" x14ac:dyDescent="0.15">
      <c r="A8400" s="15">
        <v>8399</v>
      </c>
      <c r="B8400" s="11">
        <v>191</v>
      </c>
      <c r="C8400" s="11">
        <v>35</v>
      </c>
      <c r="D8400" s="20" t="str">
        <f>L8400</f>
        <v>write.csv(res, "C:/NGS/save/.fastq.csv")</v>
      </c>
      <c r="F8400" t="s">
        <v>35</v>
      </c>
      <c r="G8400" t="str">
        <f>'1. Input and Output files list'!$E$6</f>
        <v>C:/NGS/save/</v>
      </c>
      <c r="H8400" t="str">
        <f>'1. Input and Output files list'!$I$460</f>
        <v>.fastq</v>
      </c>
      <c r="I8400" t="s">
        <v>34</v>
      </c>
      <c r="L8400" t="str">
        <f>CONCATENATE(F8400,G8400,H8400,I8400)</f>
        <v>write.csv(res, "C:/NGS/save/.fastq.csv")</v>
      </c>
    </row>
    <row r="8401" spans="1:20" x14ac:dyDescent="0.15">
      <c r="A8401" s="15">
        <v>8400</v>
      </c>
      <c r="B8401" s="11">
        <v>191</v>
      </c>
      <c r="C8401" s="11">
        <v>36</v>
      </c>
      <c r="D8401" s="20" t="str">
        <f>L8401</f>
        <v>system.time(fastq &lt;- fread("C:/NGS/save/AdapterTrim_.fastq", header=F, sep="\t", na.strings="NA", strip.white=TRUE, verbose=TRUE))</v>
      </c>
      <c r="F8401" t="s">
        <v>92</v>
      </c>
      <c r="G8401" t="str">
        <f>'1. Input and Output files list'!$E$6</f>
        <v>C:/NGS/save/</v>
      </c>
      <c r="H8401" t="s">
        <v>38</v>
      </c>
      <c r="I8401" t="str">
        <f>'1. Input and Output files list'!$I$460</f>
        <v>.fastq</v>
      </c>
      <c r="J8401" t="s">
        <v>20</v>
      </c>
      <c r="L8401" t="str">
        <f>CONCATENATE(F8401,G8401,H8401,I8401,J8401)</f>
        <v>system.time(fastq &lt;- fread("C:/NGS/save/AdapterTrim_.fastq", header=F, sep="\t", na.strings="NA", strip.white=TRUE, verbose=TRUE))</v>
      </c>
    </row>
    <row r="8402" spans="1:20" x14ac:dyDescent="0.15">
      <c r="A8402" s="15">
        <v>8401</v>
      </c>
      <c r="B8402" s="11">
        <v>191</v>
      </c>
      <c r="C8402" s="11">
        <v>37</v>
      </c>
      <c r="D8402" s="20" t="str">
        <f>T8402</f>
        <v>file.remove("C:/NGS/save/AdapterTrim_.fastq","C:/NGS/save/F2_Adap-0.fastq","C:/NGS/save/F2_Adap-1.fastq","C:/NGS/save/F2_Adap-2.fastq","C:/NGS/save/F2_Adap-3.fastq")</v>
      </c>
      <c r="F8402" t="s">
        <v>11</v>
      </c>
      <c r="G8402" t="str">
        <f>'1. Input and Output files list'!$E$6</f>
        <v>C:/NGS/save/</v>
      </c>
      <c r="H8402" t="s">
        <v>38</v>
      </c>
      <c r="I8402" t="str">
        <f>'1. Input and Output files list'!$I$460</f>
        <v>.fastq</v>
      </c>
      <c r="J8402" t="s">
        <v>852</v>
      </c>
      <c r="K8402" t="str">
        <f>'1. Input and Output files list'!$E$6</f>
        <v>C:/NGS/save/</v>
      </c>
      <c r="L8402" t="s">
        <v>851</v>
      </c>
      <c r="M8402" t="str">
        <f>'1. Input and Output files list'!$E$6</f>
        <v>C:/NGS/save/</v>
      </c>
      <c r="N8402" t="s">
        <v>89</v>
      </c>
      <c r="O8402" t="str">
        <f>'1. Input and Output files list'!$E$6</f>
        <v>C:/NGS/save/</v>
      </c>
      <c r="P8402" t="s">
        <v>90</v>
      </c>
      <c r="Q8402" t="str">
        <f>'1. Input and Output files list'!$E$6</f>
        <v>C:/NGS/save/</v>
      </c>
      <c r="R8402" t="s">
        <v>91</v>
      </c>
      <c r="T8402" t="str">
        <f>CONCATENATE(F8402,G8402,H8402,I8402,J8402,K8402,L8402,M8402,N8402,O8402,P8402,Q8402,R8402)</f>
        <v>file.remove("C:/NGS/save/AdapterTrim_.fastq","C:/NGS/save/F2_Adap-0.fastq","C:/NGS/save/F2_Adap-1.fastq","C:/NGS/save/F2_Adap-2.fastq","C:/NGS/save/F2_Adap-3.fastq")</v>
      </c>
    </row>
    <row r="8403" spans="1:20" x14ac:dyDescent="0.15">
      <c r="A8403" s="15">
        <v>8402</v>
      </c>
      <c r="B8403" s="11">
        <v>191</v>
      </c>
      <c r="C8403" s="11">
        <v>38</v>
      </c>
      <c r="D8403" s="20" t="s">
        <v>93</v>
      </c>
      <c r="H8403" s="15"/>
      <c r="I8403" s="15"/>
    </row>
    <row r="8404" spans="1:20" x14ac:dyDescent="0.15">
      <c r="A8404" s="15">
        <v>8403</v>
      </c>
      <c r="B8404" s="11">
        <v>191</v>
      </c>
      <c r="C8404" s="11">
        <v>39</v>
      </c>
      <c r="D8404" s="20" t="s">
        <v>2</v>
      </c>
    </row>
    <row r="8405" spans="1:20" x14ac:dyDescent="0.15">
      <c r="A8405" s="15">
        <v>8404</v>
      </c>
      <c r="B8405" s="11">
        <v>191</v>
      </c>
      <c r="C8405" s="11">
        <v>40</v>
      </c>
      <c r="D8405" s="20" t="str">
        <f>K8405</f>
        <v>system.time(write.csv(RADtag, file="C:/NGS/save/.tagcount", row.names = F))</v>
      </c>
      <c r="F8405" t="s">
        <v>164</v>
      </c>
      <c r="G8405" t="str">
        <f>'1. Input and Output files list'!$E$6</f>
        <v>C:/NGS/save/</v>
      </c>
      <c r="H8405" t="str">
        <f>'1. Input and Output files list'!$J$460</f>
        <v>.tagcount</v>
      </c>
      <c r="I8405" t="s">
        <v>210</v>
      </c>
      <c r="K8405" t="str">
        <f>CONCATENATE(F8405,G8405,H8405,I8405)</f>
        <v>system.time(write.csv(RADtag, file="C:/NGS/save/.tagcount", row.names = F))</v>
      </c>
    </row>
    <row r="8406" spans="1:20" x14ac:dyDescent="0.15">
      <c r="A8406" s="15">
        <v>8405</v>
      </c>
      <c r="B8406" s="11">
        <v>191</v>
      </c>
      <c r="C8406" s="11">
        <v>41</v>
      </c>
      <c r="D8406" s="20" t="str">
        <f>L8406</f>
        <v>file.remove("C:/NGS/save/.fastq")</v>
      </c>
      <c r="F8406" s="15" t="s">
        <v>97</v>
      </c>
      <c r="G8406" t="s">
        <v>13</v>
      </c>
      <c r="H8406" s="15" t="str">
        <f>'1. Input and Output files list'!$E$6</f>
        <v>C:/NGS/save/</v>
      </c>
      <c r="I8406" s="15" t="str">
        <f>'1. Input and Output files list'!$I$460</f>
        <v>.fastq</v>
      </c>
      <c r="J8406" s="7" t="s">
        <v>16</v>
      </c>
      <c r="K8406" t="s">
        <v>52</v>
      </c>
      <c r="L8406" t="str">
        <f>CONCATENATE(F8406,G8406,H8406,I8406,J8406,K8406)</f>
        <v>file.remove("C:/NGS/save/.fastq")</v>
      </c>
    </row>
    <row r="8407" spans="1:20" x14ac:dyDescent="0.15">
      <c r="A8407" s="15">
        <v>8406</v>
      </c>
      <c r="B8407" s="11">
        <v>191</v>
      </c>
      <c r="C8407" s="11">
        <v>42</v>
      </c>
      <c r="D8407" s="20" t="s">
        <v>170</v>
      </c>
      <c r="F8407" s="15"/>
      <c r="H8407" s="15"/>
      <c r="I8407" s="15"/>
    </row>
    <row r="8408" spans="1:20" x14ac:dyDescent="0.15">
      <c r="A8408" s="15">
        <v>8407</v>
      </c>
      <c r="B8408" s="11">
        <v>191</v>
      </c>
      <c r="C8408" s="11">
        <v>43</v>
      </c>
      <c r="D8408" s="20" t="str">
        <f>L8408</f>
        <v>system.time(write.csv(RAD_1over, file="C:/NGS/save/.tagcount1over", row.names = F))</v>
      </c>
      <c r="F8408" s="10" t="s">
        <v>171</v>
      </c>
      <c r="G8408" t="str">
        <f>'1. Input and Output files list'!$E$6</f>
        <v>C:/NGS/save/</v>
      </c>
      <c r="H8408" s="10" t="str">
        <f>'1. Input and Output files list'!$K$460</f>
        <v>.tagcount1over</v>
      </c>
      <c r="I8408" s="10" t="s">
        <v>210</v>
      </c>
      <c r="J8408" s="15"/>
      <c r="L8408" t="str">
        <f>CONCATENATE(F8408,G8408,H8408,I8408)</f>
        <v>system.time(write.csv(RAD_1over, file="C:/NGS/save/.tagcount1over", row.names = F))</v>
      </c>
    </row>
    <row r="8409" spans="1:20" x14ac:dyDescent="0.15">
      <c r="A8409" s="15">
        <v>8408</v>
      </c>
      <c r="B8409" s="11">
        <v>191</v>
      </c>
      <c r="C8409" s="11">
        <v>44</v>
      </c>
      <c r="D8409" s="20" t="s">
        <v>1073</v>
      </c>
      <c r="F8409" s="15"/>
      <c r="H8409" s="15"/>
      <c r="I8409" s="15"/>
    </row>
    <row r="8410" spans="1:20" x14ac:dyDescent="0.15">
      <c r="A8410" s="15">
        <v>8409</v>
      </c>
      <c r="B8410" s="11">
        <v>192</v>
      </c>
      <c r="C8410" s="11">
        <v>1</v>
      </c>
      <c r="D8410" s="20" t="str">
        <f>L8410</f>
        <v>in_f &lt;- c("0", "0")</v>
      </c>
      <c r="F8410" s="15" t="s">
        <v>3</v>
      </c>
      <c r="G8410" s="15">
        <f>'1. Input and Output files list'!$E$462</f>
        <v>0</v>
      </c>
      <c r="H8410" s="15" t="s">
        <v>10</v>
      </c>
      <c r="I8410" s="15">
        <f>'1. Input and Output files list'!$E$463</f>
        <v>0</v>
      </c>
      <c r="J8410" t="s">
        <v>4</v>
      </c>
      <c r="L8410" t="str">
        <f>CONCATENATE(F8410,G8410,H8410,I8410,J8410)</f>
        <v>in_f &lt;- c("0", "0")</v>
      </c>
    </row>
    <row r="8411" spans="1:20" x14ac:dyDescent="0.15">
      <c r="A8411" s="15">
        <v>8410</v>
      </c>
      <c r="B8411" s="11">
        <v>192</v>
      </c>
      <c r="C8411" s="11">
        <v>2</v>
      </c>
      <c r="D8411" s="20" t="str">
        <f>L8411</f>
        <v>out_f &lt;- "C:/NGS/save/.fastq"</v>
      </c>
      <c r="F8411" s="15" t="s">
        <v>95</v>
      </c>
      <c r="G8411" t="s">
        <v>13</v>
      </c>
      <c r="H8411" s="15" t="str">
        <f>'1. Input and Output files list'!$E$6</f>
        <v>C:/NGS/save/</v>
      </c>
      <c r="I8411" s="15" t="str">
        <f>'1. Input and Output files list'!$I$462</f>
        <v>.fastq</v>
      </c>
      <c r="J8411" s="7" t="s">
        <v>16</v>
      </c>
      <c r="L8411" t="str">
        <f>CONCATENATE(F8411,G8411,H8411,I8411,J8411)</f>
        <v>out_f &lt;- "C:/NGS/save/.fastq"</v>
      </c>
    </row>
    <row r="8412" spans="1:20" x14ac:dyDescent="0.15">
      <c r="A8412" s="15">
        <v>8411</v>
      </c>
      <c r="B8412" s="11">
        <v>192</v>
      </c>
      <c r="C8412" s="11">
        <v>3</v>
      </c>
      <c r="D8412" s="20" t="str">
        <f>L8412</f>
        <v>param_trim &lt;- 0</v>
      </c>
      <c r="F8412" s="15" t="s">
        <v>163</v>
      </c>
      <c r="G8412">
        <f>'1. Input and Output files list'!$H$462</f>
        <v>0</v>
      </c>
      <c r="H8412" s="15"/>
      <c r="I8412" s="15"/>
      <c r="L8412" t="str">
        <f>CONCATENATE(F8412,G8412)</f>
        <v>param_trim &lt;- 0</v>
      </c>
    </row>
    <row r="8413" spans="1:20" x14ac:dyDescent="0.15">
      <c r="A8413" s="15">
        <v>8412</v>
      </c>
      <c r="B8413" s="11">
        <v>192</v>
      </c>
      <c r="C8413" s="11">
        <v>4</v>
      </c>
      <c r="D8413" s="20" t="s">
        <v>21</v>
      </c>
      <c r="F8413" s="15"/>
      <c r="H8413" s="15"/>
      <c r="I8413" s="15"/>
    </row>
    <row r="8414" spans="1:20" x14ac:dyDescent="0.15">
      <c r="A8414" s="15">
        <v>8413</v>
      </c>
      <c r="B8414" s="11">
        <v>192</v>
      </c>
      <c r="C8414" s="11">
        <v>5</v>
      </c>
      <c r="D8414" s="20" t="s">
        <v>22</v>
      </c>
      <c r="F8414" s="15"/>
      <c r="H8414" s="15"/>
      <c r="I8414" s="15"/>
    </row>
    <row r="8415" spans="1:20" x14ac:dyDescent="0.15">
      <c r="A8415" s="15">
        <v>8414</v>
      </c>
      <c r="B8415" s="11">
        <v>192</v>
      </c>
      <c r="C8415" s="11">
        <v>6</v>
      </c>
      <c r="D8415" s="20" t="s">
        <v>23</v>
      </c>
      <c r="F8415" s="15"/>
      <c r="H8415" s="15"/>
      <c r="I8415" s="15"/>
    </row>
    <row r="8416" spans="1:20" x14ac:dyDescent="0.15">
      <c r="A8416" s="15">
        <v>8415</v>
      </c>
      <c r="B8416" s="11">
        <v>192</v>
      </c>
      <c r="C8416" s="11">
        <v>7</v>
      </c>
      <c r="D8416" s="20" t="str">
        <f>L8416</f>
        <v>hoge1 &lt;- DNAStringSet(sread(fastq), start=1, end=hoge)</v>
      </c>
      <c r="F8416" s="15" t="s">
        <v>166</v>
      </c>
      <c r="G8416">
        <f>'1. Input and Output files list'!$G$462+1</f>
        <v>1</v>
      </c>
      <c r="H8416" s="15" t="s">
        <v>26</v>
      </c>
      <c r="I8416" s="15"/>
      <c r="L8416" t="str">
        <f>CONCATENATE(F8416,G8416,H8416)</f>
        <v>hoge1 &lt;- DNAStringSet(sread(fastq), start=1, end=hoge)</v>
      </c>
    </row>
    <row r="8417" spans="1:18" x14ac:dyDescent="0.15">
      <c r="A8417" s="15">
        <v>8416</v>
      </c>
      <c r="B8417" s="11">
        <v>192</v>
      </c>
      <c r="C8417" s="11">
        <v>8</v>
      </c>
      <c r="D8417" s="20" t="str">
        <f>L8417</f>
        <v>hoge2 &lt;- BStringSet(quality(quality(fastq)), start=1, end=hoge)</v>
      </c>
      <c r="F8417" s="15" t="s">
        <v>167</v>
      </c>
      <c r="G8417">
        <f>'1. Input and Output files list'!$G$462+1</f>
        <v>1</v>
      </c>
      <c r="H8417" s="15" t="s">
        <v>26</v>
      </c>
      <c r="I8417" s="15"/>
      <c r="L8417" t="str">
        <f>CONCATENATE(F8417,G8417,H8417)</f>
        <v>hoge2 &lt;- BStringSet(quality(quality(fastq)), start=1, end=hoge)</v>
      </c>
    </row>
    <row r="8418" spans="1:18" x14ac:dyDescent="0.15">
      <c r="A8418" s="15">
        <v>8417</v>
      </c>
      <c r="B8418" s="11">
        <v>192</v>
      </c>
      <c r="C8418" s="11">
        <v>9</v>
      </c>
      <c r="D8418" s="20" t="s">
        <v>24</v>
      </c>
      <c r="F8418" s="15"/>
      <c r="H8418" s="15"/>
      <c r="I8418" s="15"/>
    </row>
    <row r="8419" spans="1:18" x14ac:dyDescent="0.15">
      <c r="A8419" s="15">
        <v>8418</v>
      </c>
      <c r="B8419" s="11">
        <v>192</v>
      </c>
      <c r="C8419" s="11">
        <v>10</v>
      </c>
      <c r="D8419" s="20" t="s">
        <v>96</v>
      </c>
      <c r="F8419" s="15"/>
      <c r="H8419" s="15"/>
      <c r="I8419" s="15"/>
    </row>
    <row r="8420" spans="1:18" x14ac:dyDescent="0.15">
      <c r="A8420" s="15">
        <v>8419</v>
      </c>
      <c r="B8420" s="11">
        <v>192</v>
      </c>
      <c r="C8420" s="11">
        <v>11</v>
      </c>
      <c r="D8420" s="53" t="str">
        <f>R8420</f>
        <v>param1 &lt;- 35</v>
      </c>
      <c r="F8420" s="15" t="s">
        <v>843</v>
      </c>
      <c r="G8420">
        <f>'1. Input and Output files list'!$E$32</f>
        <v>35</v>
      </c>
      <c r="H8420" s="15"/>
      <c r="I8420" s="15"/>
      <c r="R8420" t="str">
        <f>CONCATENATE(F8420,G8420,H8420)</f>
        <v>param1 &lt;- 35</v>
      </c>
    </row>
    <row r="8421" spans="1:18" x14ac:dyDescent="0.15">
      <c r="A8421" s="15">
        <v>8420</v>
      </c>
      <c r="B8421" s="11">
        <v>192</v>
      </c>
      <c r="C8421" s="11">
        <v>12</v>
      </c>
      <c r="D8421" s="53" t="str">
        <f>R8421</f>
        <v>param2 &lt;- 0.1</v>
      </c>
      <c r="F8421" s="15" t="s">
        <v>844</v>
      </c>
      <c r="G8421">
        <f>'1. Input and Output files list'!$E$34</f>
        <v>0.1</v>
      </c>
      <c r="H8421" s="15"/>
      <c r="I8421" s="15"/>
      <c r="R8421" t="str">
        <f>CONCATENATE(F8421,G8421,H8421)</f>
        <v>param2 &lt;- 0.1</v>
      </c>
    </row>
    <row r="8422" spans="1:18" x14ac:dyDescent="0.15">
      <c r="A8422" s="15">
        <v>8421</v>
      </c>
      <c r="B8422" s="11">
        <v>192</v>
      </c>
      <c r="C8422" s="11">
        <v>13</v>
      </c>
      <c r="D8422" s="53" t="str">
        <f>R8422</f>
        <v>fastq &lt;- readFastq("C:/NGS/save/.fastq")</v>
      </c>
      <c r="F8422" s="15" t="s">
        <v>845</v>
      </c>
      <c r="G8422" t="str">
        <f>'1. Input and Output files list'!$E$6</f>
        <v>C:/NGS/save/</v>
      </c>
      <c r="H8422" s="5" t="str">
        <f>'1. Input and Output files list'!$I$462</f>
        <v>.fastq</v>
      </c>
      <c r="I8422" s="15" t="s">
        <v>4</v>
      </c>
      <c r="J8422">
        <v>192</v>
      </c>
      <c r="R8422" t="str">
        <f>CONCATENATE(F8422,G8422,H8422,I8422)</f>
        <v>fastq &lt;- readFastq("C:/NGS/save/.fastq")</v>
      </c>
    </row>
    <row r="8423" spans="1:18" x14ac:dyDescent="0.15">
      <c r="A8423" s="15">
        <v>8422</v>
      </c>
      <c r="B8423" s="11">
        <v>192</v>
      </c>
      <c r="C8423" s="11">
        <v>14</v>
      </c>
      <c r="D8423" s="53" t="s">
        <v>840</v>
      </c>
      <c r="F8423" s="15"/>
      <c r="H8423" s="15"/>
      <c r="I8423" s="15"/>
    </row>
    <row r="8424" spans="1:18" x14ac:dyDescent="0.15">
      <c r="A8424" s="15">
        <v>8423</v>
      </c>
      <c r="B8424" s="11">
        <v>192</v>
      </c>
      <c r="C8424" s="11">
        <v>15</v>
      </c>
      <c r="D8424" s="53" t="s">
        <v>841</v>
      </c>
      <c r="F8424" s="15"/>
      <c r="H8424" s="15"/>
      <c r="I8424" s="15"/>
    </row>
    <row r="8425" spans="1:18" x14ac:dyDescent="0.15">
      <c r="A8425" s="15">
        <v>8424</v>
      </c>
      <c r="B8425" s="11">
        <v>192</v>
      </c>
      <c r="C8425" s="11">
        <v>16</v>
      </c>
      <c r="D8425" s="53" t="s">
        <v>842</v>
      </c>
      <c r="F8425" s="15"/>
      <c r="H8425" s="15"/>
      <c r="I8425" s="15"/>
    </row>
    <row r="8426" spans="1:18" x14ac:dyDescent="0.15">
      <c r="A8426" s="15">
        <v>8425</v>
      </c>
      <c r="B8426" s="11">
        <v>192</v>
      </c>
      <c r="C8426" s="11">
        <v>17</v>
      </c>
      <c r="D8426" s="20" t="str">
        <f>L8426</f>
        <v xml:space="preserve">writeFastq(fastq, "C:/NGS/save/F2_Adap-0.fastq", compress=F)   </v>
      </c>
      <c r="F8426" s="15" t="s">
        <v>847</v>
      </c>
      <c r="G8426" t="str">
        <f>'1. Input and Output files list'!$E$6</f>
        <v>C:/NGS/save/</v>
      </c>
      <c r="H8426" s="15" t="s">
        <v>850</v>
      </c>
      <c r="I8426" s="15"/>
      <c r="L8426" t="str">
        <f>CONCATENATE(F8426,G8426,H8426,I8426,J8426)</f>
        <v xml:space="preserve">writeFastq(fastq, "C:/NGS/save/F2_Adap-0.fastq", compress=F)   </v>
      </c>
    </row>
    <row r="8427" spans="1:18" x14ac:dyDescent="0.15">
      <c r="A8427" s="15">
        <v>8426</v>
      </c>
      <c r="B8427" s="11">
        <v>192</v>
      </c>
      <c r="C8427" s="11">
        <v>18</v>
      </c>
      <c r="D8427" s="20" t="str">
        <f>L8427</f>
        <v>in_f &lt;- "C:/NGS/save/F2_Adap-0.fastq"</v>
      </c>
      <c r="F8427" s="15" t="s">
        <v>14</v>
      </c>
      <c r="G8427" t="s">
        <v>13</v>
      </c>
      <c r="H8427" s="15" t="str">
        <f>'1. Input and Output files list'!$E$6</f>
        <v>C:/NGS/save/</v>
      </c>
      <c r="I8427" s="15" t="s">
        <v>849</v>
      </c>
      <c r="J8427" s="7"/>
      <c r="L8427" t="str">
        <f>CONCATENATE(F8427,G8427,H8427,I8427,J8427)</f>
        <v>in_f &lt;- "C:/NGS/save/F2_Adap-0.fastq"</v>
      </c>
    </row>
    <row r="8428" spans="1:18" x14ac:dyDescent="0.15">
      <c r="A8428" s="15">
        <v>8427</v>
      </c>
      <c r="B8428" s="11">
        <v>192</v>
      </c>
      <c r="C8428" s="11">
        <v>19</v>
      </c>
      <c r="D8428" s="20" t="str">
        <f>L8428</f>
        <v>out_f &lt;- "C:/NGS/save/F2_Adap-1.fastq"</v>
      </c>
      <c r="F8428" s="15" t="s">
        <v>15</v>
      </c>
      <c r="G8428" t="str">
        <f>'1. Input and Output files list'!$E$6</f>
        <v>C:/NGS/save/</v>
      </c>
      <c r="H8428" s="15" t="s">
        <v>86</v>
      </c>
      <c r="I8428" s="15"/>
      <c r="L8428" t="str">
        <f>CONCATENATE(F8428,G8428,H8428)</f>
        <v>out_f &lt;- "C:/NGS/save/F2_Adap-1.fastq"</v>
      </c>
    </row>
    <row r="8429" spans="1:18" x14ac:dyDescent="0.15">
      <c r="A8429" s="15">
        <v>8428</v>
      </c>
      <c r="B8429" s="11">
        <v>192</v>
      </c>
      <c r="C8429" s="11">
        <v>20</v>
      </c>
      <c r="D8429" s="20" t="str">
        <f>L8429</f>
        <v>param_adapter &lt;- "CATGAGATCGGAAGAGCGTCGTGTAGGGAAAGAGTGT"  #Adapter sequence 1</v>
      </c>
      <c r="F8429" s="11" t="s">
        <v>44</v>
      </c>
      <c r="G8429" s="11" t="str">
        <f>'1. Input and Output files list'!$E$64</f>
        <v>CATGAGATCGGAAGAGCGTCGTGTAGGGAAAGAGTGT</v>
      </c>
      <c r="H8429" s="11" t="s">
        <v>46</v>
      </c>
      <c r="I8429" s="15"/>
      <c r="L8429" t="str">
        <f>CONCATENATE(F8429,G8429,H8429)</f>
        <v>param_adapter &lt;- "CATGAGATCGGAAGAGCGTCGTGTAGGGAAAGAGTGT"  #Adapter sequence 1</v>
      </c>
    </row>
    <row r="8430" spans="1:18" x14ac:dyDescent="0.15">
      <c r="A8430" s="15">
        <v>8429</v>
      </c>
      <c r="B8430" s="11">
        <v>192</v>
      </c>
      <c r="C8430" s="11">
        <v>21</v>
      </c>
      <c r="D8430" s="20" t="s">
        <v>28</v>
      </c>
      <c r="F8430" s="15"/>
      <c r="H8430" s="15"/>
      <c r="I8430" s="15"/>
    </row>
    <row r="8431" spans="1:18" x14ac:dyDescent="0.15">
      <c r="A8431" s="15">
        <v>8430</v>
      </c>
      <c r="B8431" s="11">
        <v>192</v>
      </c>
      <c r="C8431" s="11">
        <v>22</v>
      </c>
      <c r="D8431" s="20" t="str">
        <f>L8431</f>
        <v>in_f &lt;- "C:/NGS/save/F2_Adap-1.fastq"</v>
      </c>
      <c r="F8431" s="15" t="s">
        <v>12</v>
      </c>
      <c r="G8431" t="str">
        <f>'1. Input and Output files list'!$E$6</f>
        <v>C:/NGS/save/</v>
      </c>
      <c r="H8431" s="15" t="s">
        <v>86</v>
      </c>
      <c r="I8431" s="15"/>
      <c r="J8431" s="15"/>
      <c r="L8431" t="str">
        <f>CONCATENATE(F8431,G8431,H8431)</f>
        <v>in_f &lt;- "C:/NGS/save/F2_Adap-1.fastq"</v>
      </c>
    </row>
    <row r="8432" spans="1:18" x14ac:dyDescent="0.15">
      <c r="A8432" s="15">
        <v>8431</v>
      </c>
      <c r="B8432" s="11">
        <v>192</v>
      </c>
      <c r="C8432" s="11">
        <v>23</v>
      </c>
      <c r="D8432" s="20" t="str">
        <f>L8432</f>
        <v>out_f &lt;- "C:/NGS/save/F2_Adap-2.fastq"</v>
      </c>
      <c r="F8432" s="15" t="s">
        <v>15</v>
      </c>
      <c r="G8432" t="str">
        <f>'1. Input and Output files list'!$E$6</f>
        <v>C:/NGS/save/</v>
      </c>
      <c r="H8432" s="15" t="s">
        <v>87</v>
      </c>
      <c r="I8432" s="15"/>
      <c r="L8432" t="str">
        <f>CONCATENATE(F8432,G8432,H8432)</f>
        <v>out_f &lt;- "C:/NGS/save/F2_Adap-2.fastq"</v>
      </c>
    </row>
    <row r="8433" spans="1:20" x14ac:dyDescent="0.15">
      <c r="A8433" s="15">
        <v>8432</v>
      </c>
      <c r="B8433" s="11">
        <v>192</v>
      </c>
      <c r="C8433" s="11">
        <v>24</v>
      </c>
      <c r="D8433" s="20" t="str">
        <f>L8433</f>
        <v>param_adapter &lt;- "TAAGATCGGAAGAGCACACGTCTGAACTCCAGTCAC"  #Adapter sequence 2</v>
      </c>
      <c r="F8433" s="11" t="s">
        <v>44</v>
      </c>
      <c r="G8433" t="str">
        <f>'1. Input and Output files list'!$E$65</f>
        <v>TAAGATCGGAAGAGCACACGTCTGAACTCCAGTCAC</v>
      </c>
      <c r="H8433" s="11" t="s">
        <v>47</v>
      </c>
      <c r="I8433" s="15"/>
      <c r="L8433" t="str">
        <f>CONCATENATE(F8433,G8433,H8433)</f>
        <v>param_adapter &lt;- "TAAGATCGGAAGAGCACACGTCTGAACTCCAGTCAC"  #Adapter sequence 2</v>
      </c>
    </row>
    <row r="8434" spans="1:20" x14ac:dyDescent="0.15">
      <c r="A8434" s="15">
        <v>8433</v>
      </c>
      <c r="B8434" s="11">
        <v>192</v>
      </c>
      <c r="C8434" s="11">
        <v>25</v>
      </c>
      <c r="D8434" s="20" t="s">
        <v>29</v>
      </c>
      <c r="F8434" s="15"/>
      <c r="H8434" s="15"/>
      <c r="I8434" s="15"/>
    </row>
    <row r="8435" spans="1:20" x14ac:dyDescent="0.15">
      <c r="A8435" s="15">
        <v>8434</v>
      </c>
      <c r="B8435" s="11">
        <v>192</v>
      </c>
      <c r="C8435" s="11">
        <v>26</v>
      </c>
      <c r="D8435" s="20" t="str">
        <f>L8435</f>
        <v>in_f &lt;- "C:/NGS/save/F2_Adap-2.fastq"</v>
      </c>
      <c r="F8435" s="15" t="s">
        <v>12</v>
      </c>
      <c r="G8435" t="str">
        <f>'1. Input and Output files list'!$E$6</f>
        <v>C:/NGS/save/</v>
      </c>
      <c r="H8435" s="15" t="s">
        <v>87</v>
      </c>
      <c r="I8435" s="15"/>
      <c r="J8435" s="15"/>
      <c r="L8435" t="str">
        <f>CONCATENATE(F8435,G8435,H8435)</f>
        <v>in_f &lt;- "C:/NGS/save/F2_Adap-2.fastq"</v>
      </c>
    </row>
    <row r="8436" spans="1:20" x14ac:dyDescent="0.15">
      <c r="A8436" s="15">
        <v>8435</v>
      </c>
      <c r="B8436" s="11">
        <v>192</v>
      </c>
      <c r="C8436" s="11">
        <v>27</v>
      </c>
      <c r="D8436" s="20" t="str">
        <f>L8436</f>
        <v>out_f &lt;- "C:/NGS/save/F2_Adap-3.fastq"</v>
      </c>
      <c r="F8436" s="15" t="s">
        <v>15</v>
      </c>
      <c r="G8436" t="str">
        <f>'1. Input and Output files list'!$E$6</f>
        <v>C:/NGS/save/</v>
      </c>
      <c r="H8436" s="15" t="s">
        <v>88</v>
      </c>
      <c r="I8436" s="15"/>
      <c r="L8436" t="str">
        <f>CONCATENATE(F8436,G8436,H8436)</f>
        <v>out_f &lt;- "C:/NGS/save/F2_Adap-3.fastq"</v>
      </c>
    </row>
    <row r="8437" spans="1:20" x14ac:dyDescent="0.15">
      <c r="A8437" s="15">
        <v>8436</v>
      </c>
      <c r="B8437" s="11">
        <v>192</v>
      </c>
      <c r="C8437" s="11">
        <v>28</v>
      </c>
      <c r="D8437" s="20" t="str">
        <f>L8437</f>
        <v>param_adapter &lt;- "TAAGATCGGAAGAGCGTCGTGTAGGGAAAGAGTGT"  #Adapter sequence 3</v>
      </c>
      <c r="F8437" s="15" t="s">
        <v>44</v>
      </c>
      <c r="G8437" t="str">
        <f>'1. Input and Output files list'!$E$66</f>
        <v>TAAGATCGGAAGAGCGTCGTGTAGGGAAAGAGTGT</v>
      </c>
      <c r="H8437" s="15" t="s">
        <v>49</v>
      </c>
      <c r="I8437" s="15"/>
      <c r="L8437" t="str">
        <f>CONCATENATE(F8437,G8437,H8437)</f>
        <v>param_adapter &lt;- "TAAGATCGGAAGAGCGTCGTGTAGGGAAAGAGTGT"  #Adapter sequence 3</v>
      </c>
    </row>
    <row r="8438" spans="1:20" x14ac:dyDescent="0.15">
      <c r="A8438" s="15">
        <v>8437</v>
      </c>
      <c r="B8438" s="11">
        <v>192</v>
      </c>
      <c r="C8438" s="11">
        <v>29</v>
      </c>
      <c r="D8438" s="20" t="s">
        <v>30</v>
      </c>
      <c r="F8438" s="15"/>
      <c r="H8438" s="15"/>
      <c r="I8438" s="15"/>
    </row>
    <row r="8439" spans="1:20" x14ac:dyDescent="0.15">
      <c r="A8439" s="15">
        <v>8438</v>
      </c>
      <c r="B8439" s="11">
        <v>192</v>
      </c>
      <c r="C8439" s="11">
        <v>30</v>
      </c>
      <c r="D8439" s="20" t="str">
        <f>L8439</f>
        <v>in_f &lt;- "C:/NGS/save/F2_Adap-3.fastq"</v>
      </c>
      <c r="F8439" s="15" t="s">
        <v>12</v>
      </c>
      <c r="G8439" t="str">
        <f>'1. Input and Output files list'!$E$6</f>
        <v>C:/NGS/save/</v>
      </c>
      <c r="H8439" s="15" t="s">
        <v>88</v>
      </c>
      <c r="I8439" s="15"/>
      <c r="L8439" t="str">
        <f>CONCATENATE(F8439,G8439,H8439)</f>
        <v>in_f &lt;- "C:/NGS/save/F2_Adap-3.fastq"</v>
      </c>
    </row>
    <row r="8440" spans="1:20" x14ac:dyDescent="0.15">
      <c r="A8440" s="15">
        <v>8439</v>
      </c>
      <c r="B8440" s="11">
        <v>192</v>
      </c>
      <c r="C8440" s="11">
        <v>31</v>
      </c>
      <c r="D8440" s="20" t="str">
        <f>L8440</f>
        <v>out_f &lt;- "C:/NGS/save/AdapterTrim_.fastq"</v>
      </c>
      <c r="F8440" s="15" t="s">
        <v>36</v>
      </c>
      <c r="G8440" t="str">
        <f>'1. Input and Output files list'!$E$6</f>
        <v>C:/NGS/save/</v>
      </c>
      <c r="H8440" s="15" t="s">
        <v>38</v>
      </c>
      <c r="I8440" s="15" t="str">
        <f>'1. Input and Output files list'!$I$462</f>
        <v>.fastq</v>
      </c>
      <c r="J8440" t="s">
        <v>16</v>
      </c>
      <c r="L8440" t="str">
        <f>CONCATENATE(F8440,G8440,H8440,I8440,J8440)</f>
        <v>out_f &lt;- "C:/NGS/save/AdapterTrim_.fastq"</v>
      </c>
    </row>
    <row r="8441" spans="1:20" x14ac:dyDescent="0.15">
      <c r="A8441" s="15">
        <v>8440</v>
      </c>
      <c r="B8441" s="11">
        <v>192</v>
      </c>
      <c r="C8441" s="11">
        <v>32</v>
      </c>
      <c r="D8441" s="20" t="str">
        <f>L8441</f>
        <v>param_adapter &lt;- "CATGAGATCGGAAGAGCACACGTCTGAACTCCAGTCAC"  #Adapter sequence 4</v>
      </c>
      <c r="F8441" s="15" t="s">
        <v>44</v>
      </c>
      <c r="G8441" t="str">
        <f>'1. Input and Output files list'!$E$67</f>
        <v>CATGAGATCGGAAGAGCACACGTCTGAACTCCAGTCAC</v>
      </c>
      <c r="H8441" s="15" t="s">
        <v>51</v>
      </c>
      <c r="I8441" s="15"/>
      <c r="L8441" t="str">
        <f>CONCATENATE(F8441,G8441,H8441)</f>
        <v>param_adapter &lt;- "CATGAGATCGGAAGAGCACACGTCTGAACTCCAGTCAC"  #Adapter sequence 4</v>
      </c>
    </row>
    <row r="8442" spans="1:20" x14ac:dyDescent="0.15">
      <c r="A8442" s="15">
        <v>8441</v>
      </c>
      <c r="B8442" s="11">
        <v>192</v>
      </c>
      <c r="C8442" s="11">
        <v>33</v>
      </c>
      <c r="D8442" s="20" t="s">
        <v>31</v>
      </c>
      <c r="F8442" s="15"/>
      <c r="H8442" s="15"/>
      <c r="I8442" s="15"/>
    </row>
    <row r="8443" spans="1:20" x14ac:dyDescent="0.15">
      <c r="A8443" s="15">
        <v>8442</v>
      </c>
      <c r="B8443" s="11">
        <v>192</v>
      </c>
      <c r="C8443" s="11">
        <v>34</v>
      </c>
      <c r="D8443" s="20" t="s">
        <v>32</v>
      </c>
      <c r="F8443" s="15"/>
      <c r="H8443" s="15"/>
      <c r="I8443" s="15"/>
    </row>
    <row r="8444" spans="1:20" x14ac:dyDescent="0.15">
      <c r="A8444" s="15">
        <v>8443</v>
      </c>
      <c r="B8444" s="11">
        <v>192</v>
      </c>
      <c r="C8444" s="11">
        <v>35</v>
      </c>
      <c r="D8444" s="20" t="str">
        <f>L8444</f>
        <v>write.csv(res, "C:/NGS/save/.fastq.csv")</v>
      </c>
      <c r="F8444" s="15" t="s">
        <v>35</v>
      </c>
      <c r="G8444" t="str">
        <f>'1. Input and Output files list'!$E$6</f>
        <v>C:/NGS/save/</v>
      </c>
      <c r="H8444" s="15" t="str">
        <f>'1. Input and Output files list'!$I$462</f>
        <v>.fastq</v>
      </c>
      <c r="I8444" s="15" t="s">
        <v>34</v>
      </c>
      <c r="L8444" t="str">
        <f>CONCATENATE(F8444,G8444,H8444,I8444)</f>
        <v>write.csv(res, "C:/NGS/save/.fastq.csv")</v>
      </c>
    </row>
    <row r="8445" spans="1:20" x14ac:dyDescent="0.15">
      <c r="A8445" s="15">
        <v>8444</v>
      </c>
      <c r="B8445" s="11">
        <v>192</v>
      </c>
      <c r="C8445" s="11">
        <v>36</v>
      </c>
      <c r="D8445" s="20" t="str">
        <f>L8445</f>
        <v>system.time(fastq &lt;- fread("C:/NGS/save/AdapterTrim_.fastq", header=F, sep="\t", na.strings="NA", strip.white=TRUE, verbose=TRUE))</v>
      </c>
      <c r="F8445" s="15" t="s">
        <v>92</v>
      </c>
      <c r="G8445" t="str">
        <f>'1. Input and Output files list'!$E$6</f>
        <v>C:/NGS/save/</v>
      </c>
      <c r="H8445" s="15" t="s">
        <v>38</v>
      </c>
      <c r="I8445" s="15" t="str">
        <f>'1. Input and Output files list'!$I$462</f>
        <v>.fastq</v>
      </c>
      <c r="J8445" t="s">
        <v>20</v>
      </c>
      <c r="L8445" t="str">
        <f>CONCATENATE(F8445,G8445,H8445,I8445,J8445)</f>
        <v>system.time(fastq &lt;- fread("C:/NGS/save/AdapterTrim_.fastq", header=F, sep="\t", na.strings="NA", strip.white=TRUE, verbose=TRUE))</v>
      </c>
    </row>
    <row r="8446" spans="1:20" x14ac:dyDescent="0.15">
      <c r="A8446" s="15">
        <v>8445</v>
      </c>
      <c r="B8446" s="11">
        <v>192</v>
      </c>
      <c r="C8446" s="11">
        <v>37</v>
      </c>
      <c r="D8446" s="20" t="str">
        <f>T8446</f>
        <v>file.remove("C:/NGS/save/AdapterTrim_.fastq","C:/NGS/save/F2_Adap-0.fastq","C:/NGS/save/F2_Adap-1.fastq","C:/NGS/save/F2_Adap-2.fastq","C:/NGS/save/F2_Adap-3.fastq")</v>
      </c>
      <c r="F8446" s="15" t="s">
        <v>11</v>
      </c>
      <c r="G8446" t="str">
        <f>'1. Input and Output files list'!$E$6</f>
        <v>C:/NGS/save/</v>
      </c>
      <c r="H8446" s="15" t="s">
        <v>38</v>
      </c>
      <c r="I8446" s="15" t="str">
        <f>'1. Input and Output files list'!$I$462</f>
        <v>.fastq</v>
      </c>
      <c r="J8446" t="s">
        <v>852</v>
      </c>
      <c r="K8446" t="str">
        <f>'1. Input and Output files list'!$E$6</f>
        <v>C:/NGS/save/</v>
      </c>
      <c r="L8446" t="s">
        <v>851</v>
      </c>
      <c r="M8446" t="str">
        <f>'1. Input and Output files list'!$E$6</f>
        <v>C:/NGS/save/</v>
      </c>
      <c r="N8446" t="s">
        <v>89</v>
      </c>
      <c r="O8446" t="str">
        <f>'1. Input and Output files list'!$E$6</f>
        <v>C:/NGS/save/</v>
      </c>
      <c r="P8446" t="s">
        <v>90</v>
      </c>
      <c r="Q8446" t="str">
        <f>'1. Input and Output files list'!$E$6</f>
        <v>C:/NGS/save/</v>
      </c>
      <c r="R8446" t="s">
        <v>91</v>
      </c>
      <c r="T8446" t="str">
        <f>CONCATENATE(F8446,G8446,H8446,I8446,J8446,K8446,L8446,M8446,N8446,O8446,P8446,Q8446,R8446)</f>
        <v>file.remove("C:/NGS/save/AdapterTrim_.fastq","C:/NGS/save/F2_Adap-0.fastq","C:/NGS/save/F2_Adap-1.fastq","C:/NGS/save/F2_Adap-2.fastq","C:/NGS/save/F2_Adap-3.fastq")</v>
      </c>
    </row>
    <row r="8447" spans="1:20" x14ac:dyDescent="0.15">
      <c r="A8447" s="15">
        <v>8446</v>
      </c>
      <c r="B8447" s="11">
        <v>192</v>
      </c>
      <c r="C8447" s="11">
        <v>38</v>
      </c>
      <c r="D8447" s="20" t="s">
        <v>93</v>
      </c>
      <c r="F8447" s="15"/>
      <c r="H8447" s="15"/>
      <c r="I8447" s="15"/>
    </row>
    <row r="8448" spans="1:20" x14ac:dyDescent="0.15">
      <c r="A8448" s="15">
        <v>8447</v>
      </c>
      <c r="B8448" s="11">
        <v>192</v>
      </c>
      <c r="C8448" s="11">
        <v>39</v>
      </c>
      <c r="D8448" s="20" t="s">
        <v>2</v>
      </c>
      <c r="F8448" s="15"/>
      <c r="H8448" s="15"/>
      <c r="I8448" s="15"/>
    </row>
    <row r="8449" spans="1:18" x14ac:dyDescent="0.15">
      <c r="A8449" s="15">
        <v>8448</v>
      </c>
      <c r="B8449" s="11">
        <v>192</v>
      </c>
      <c r="C8449" s="11">
        <v>40</v>
      </c>
      <c r="D8449" s="20" t="str">
        <f>K8449</f>
        <v>system.time(write.csv(RADtag, file="C:/NGS/save/.tagcount", row.names = F))</v>
      </c>
      <c r="F8449" s="15" t="s">
        <v>164</v>
      </c>
      <c r="G8449" t="str">
        <f>'1. Input and Output files list'!$E$6</f>
        <v>C:/NGS/save/</v>
      </c>
      <c r="H8449" s="15" t="str">
        <f>'1. Input and Output files list'!$J$462</f>
        <v>.tagcount</v>
      </c>
      <c r="I8449" s="15" t="s">
        <v>210</v>
      </c>
      <c r="K8449" t="str">
        <f>CONCATENATE(F8449,G8449,H8449,I8449)</f>
        <v>system.time(write.csv(RADtag, file="C:/NGS/save/.tagcount", row.names = F))</v>
      </c>
    </row>
    <row r="8450" spans="1:18" x14ac:dyDescent="0.15">
      <c r="A8450" s="15">
        <v>8449</v>
      </c>
      <c r="B8450" s="11">
        <v>192</v>
      </c>
      <c r="C8450" s="11">
        <v>41</v>
      </c>
      <c r="D8450" s="20" t="str">
        <f>L8450</f>
        <v>file.remove("C:/NGS/save/.fastq")</v>
      </c>
      <c r="F8450" s="15" t="s">
        <v>97</v>
      </c>
      <c r="G8450" t="s">
        <v>13</v>
      </c>
      <c r="H8450" s="15" t="str">
        <f>'1. Input and Output files list'!$E$6</f>
        <v>C:/NGS/save/</v>
      </c>
      <c r="I8450" s="15" t="str">
        <f>'1. Input and Output files list'!$I$462</f>
        <v>.fastq</v>
      </c>
      <c r="J8450" s="7" t="s">
        <v>16</v>
      </c>
      <c r="K8450" t="s">
        <v>52</v>
      </c>
      <c r="L8450" t="str">
        <f>CONCATENATE(F8450,G8450,H8450,I8450,J8450,K8450)</f>
        <v>file.remove("C:/NGS/save/.fastq")</v>
      </c>
    </row>
    <row r="8451" spans="1:18" x14ac:dyDescent="0.15">
      <c r="A8451" s="15">
        <v>8450</v>
      </c>
      <c r="B8451" s="11">
        <v>192</v>
      </c>
      <c r="C8451" s="11">
        <v>42</v>
      </c>
      <c r="D8451" s="20" t="s">
        <v>170</v>
      </c>
      <c r="F8451" s="15"/>
      <c r="H8451" s="15"/>
      <c r="I8451" s="15"/>
      <c r="J8451" s="15"/>
    </row>
    <row r="8452" spans="1:18" x14ac:dyDescent="0.15">
      <c r="A8452" s="15">
        <v>8451</v>
      </c>
      <c r="B8452" s="11">
        <v>192</v>
      </c>
      <c r="C8452" s="11">
        <v>43</v>
      </c>
      <c r="D8452" s="20" t="str">
        <f>L8452</f>
        <v>system.time(write.csv(RAD_1over, file="C:/NGS/save/.tagcount1over", row.names = F))</v>
      </c>
      <c r="F8452" s="10" t="s">
        <v>171</v>
      </c>
      <c r="G8452" t="str">
        <f>'1. Input and Output files list'!$E$6</f>
        <v>C:/NGS/save/</v>
      </c>
      <c r="H8452" s="10" t="str">
        <f>'1. Input and Output files list'!$K$462</f>
        <v>.tagcount1over</v>
      </c>
      <c r="I8452" s="10" t="s">
        <v>210</v>
      </c>
      <c r="L8452" t="str">
        <f>CONCATENATE(F8452,G8452,H8452,I8452)</f>
        <v>system.time(write.csv(RAD_1over, file="C:/NGS/save/.tagcount1over", row.names = F))</v>
      </c>
    </row>
    <row r="8453" spans="1:18" x14ac:dyDescent="0.15">
      <c r="A8453" s="15">
        <v>8452</v>
      </c>
      <c r="B8453" s="11">
        <v>192</v>
      </c>
      <c r="C8453" s="11">
        <v>44</v>
      </c>
      <c r="D8453" s="20" t="s">
        <v>1073</v>
      </c>
      <c r="F8453" s="15"/>
      <c r="G8453" s="15"/>
      <c r="H8453" s="15"/>
      <c r="I8453" s="15"/>
    </row>
    <row r="8454" spans="1:18" x14ac:dyDescent="0.15">
      <c r="A8454" s="15">
        <v>8453</v>
      </c>
      <c r="B8454" s="11">
        <v>193</v>
      </c>
      <c r="C8454" s="11">
        <v>1</v>
      </c>
      <c r="D8454" s="20" t="str">
        <f>L8454</f>
        <v>in_f &lt;- c("0", "0")</v>
      </c>
      <c r="F8454" s="15" t="s">
        <v>3</v>
      </c>
      <c r="G8454">
        <f>'1. Input and Output files list'!$E$464</f>
        <v>0</v>
      </c>
      <c r="H8454" s="15" t="s">
        <v>10</v>
      </c>
      <c r="I8454" s="15">
        <f>'1. Input and Output files list'!$E$465</f>
        <v>0</v>
      </c>
      <c r="J8454" t="s">
        <v>4</v>
      </c>
      <c r="L8454" t="str">
        <f>CONCATENATE(F8454,G8454,H8454,I8454,J8454)</f>
        <v>in_f &lt;- c("0", "0")</v>
      </c>
    </row>
    <row r="8455" spans="1:18" x14ac:dyDescent="0.15">
      <c r="A8455" s="15">
        <v>8454</v>
      </c>
      <c r="B8455" s="11">
        <v>193</v>
      </c>
      <c r="C8455" s="11">
        <v>2</v>
      </c>
      <c r="D8455" s="20" t="str">
        <f>L8455</f>
        <v>out_f &lt;- "C:/NGS/save/.fastq"</v>
      </c>
      <c r="F8455" s="15" t="s">
        <v>95</v>
      </c>
      <c r="G8455" t="s">
        <v>13</v>
      </c>
      <c r="H8455" s="15" t="str">
        <f>'1. Input and Output files list'!$E$6</f>
        <v>C:/NGS/save/</v>
      </c>
      <c r="I8455" s="15" t="str">
        <f>'1. Input and Output files list'!$I$464</f>
        <v>.fastq</v>
      </c>
      <c r="J8455" s="7" t="s">
        <v>16</v>
      </c>
      <c r="L8455" t="str">
        <f>CONCATENATE(F8455,G8455,H8455,I8455,J8455)</f>
        <v>out_f &lt;- "C:/NGS/save/.fastq"</v>
      </c>
    </row>
    <row r="8456" spans="1:18" x14ac:dyDescent="0.15">
      <c r="A8456" s="15">
        <v>8455</v>
      </c>
      <c r="B8456" s="11">
        <v>193</v>
      </c>
      <c r="C8456" s="11">
        <v>3</v>
      </c>
      <c r="D8456" s="20" t="str">
        <f>L8456</f>
        <v>param_trim &lt;- 0</v>
      </c>
      <c r="F8456" s="15" t="s">
        <v>163</v>
      </c>
      <c r="G8456">
        <f>'1. Input and Output files list'!$H$464</f>
        <v>0</v>
      </c>
      <c r="H8456" s="15"/>
      <c r="I8456" s="15"/>
      <c r="L8456" t="str">
        <f>CONCATENATE(F8456,G8456)</f>
        <v>param_trim &lt;- 0</v>
      </c>
    </row>
    <row r="8457" spans="1:18" x14ac:dyDescent="0.15">
      <c r="A8457" s="15">
        <v>8456</v>
      </c>
      <c r="B8457" s="11">
        <v>193</v>
      </c>
      <c r="C8457" s="11">
        <v>4</v>
      </c>
      <c r="D8457" s="20" t="s">
        <v>21</v>
      </c>
      <c r="F8457" s="15"/>
      <c r="H8457" s="15"/>
      <c r="I8457" s="15"/>
    </row>
    <row r="8458" spans="1:18" x14ac:dyDescent="0.15">
      <c r="A8458" s="15">
        <v>8457</v>
      </c>
      <c r="B8458" s="11">
        <v>193</v>
      </c>
      <c r="C8458" s="11">
        <v>5</v>
      </c>
      <c r="D8458" s="20" t="s">
        <v>22</v>
      </c>
      <c r="F8458" s="15"/>
      <c r="H8458" s="15"/>
      <c r="I8458" s="15"/>
    </row>
    <row r="8459" spans="1:18" x14ac:dyDescent="0.15">
      <c r="A8459" s="15">
        <v>8458</v>
      </c>
      <c r="B8459" s="11">
        <v>193</v>
      </c>
      <c r="C8459" s="11">
        <v>6</v>
      </c>
      <c r="D8459" s="20" t="s">
        <v>23</v>
      </c>
      <c r="F8459" s="15"/>
      <c r="H8459" s="15"/>
      <c r="I8459" s="15"/>
    </row>
    <row r="8460" spans="1:18" x14ac:dyDescent="0.15">
      <c r="A8460" s="15">
        <v>8459</v>
      </c>
      <c r="B8460" s="11">
        <v>193</v>
      </c>
      <c r="C8460" s="11">
        <v>7</v>
      </c>
      <c r="D8460" s="20" t="str">
        <f>L8460</f>
        <v>hoge1 &lt;- DNAStringSet(sread(fastq), start=1, end=hoge)</v>
      </c>
      <c r="F8460" s="15" t="s">
        <v>166</v>
      </c>
      <c r="G8460">
        <f>'1. Input and Output files list'!$G$464+1</f>
        <v>1</v>
      </c>
      <c r="H8460" s="15" t="s">
        <v>26</v>
      </c>
      <c r="I8460" s="15"/>
      <c r="L8460" t="str">
        <f>CONCATENATE(F8460,G8460,H8460)</f>
        <v>hoge1 &lt;- DNAStringSet(sread(fastq), start=1, end=hoge)</v>
      </c>
    </row>
    <row r="8461" spans="1:18" x14ac:dyDescent="0.15">
      <c r="A8461" s="15">
        <v>8460</v>
      </c>
      <c r="B8461" s="11">
        <v>193</v>
      </c>
      <c r="C8461" s="11">
        <v>8</v>
      </c>
      <c r="D8461" s="20" t="str">
        <f>L8461</f>
        <v>hoge2 &lt;- BStringSet(quality(quality(fastq)), start=1, end=hoge)</v>
      </c>
      <c r="F8461" s="15" t="s">
        <v>167</v>
      </c>
      <c r="G8461">
        <f>'1. Input and Output files list'!$G$464+1</f>
        <v>1</v>
      </c>
      <c r="H8461" s="15" t="s">
        <v>26</v>
      </c>
      <c r="I8461" s="15"/>
      <c r="L8461" t="str">
        <f>CONCATENATE(F8461,G8461,H8461)</f>
        <v>hoge2 &lt;- BStringSet(quality(quality(fastq)), start=1, end=hoge)</v>
      </c>
    </row>
    <row r="8462" spans="1:18" x14ac:dyDescent="0.15">
      <c r="A8462" s="15">
        <v>8461</v>
      </c>
      <c r="B8462" s="11">
        <v>193</v>
      </c>
      <c r="C8462" s="11">
        <v>9</v>
      </c>
      <c r="D8462" s="20" t="s">
        <v>24</v>
      </c>
      <c r="F8462" s="15"/>
      <c r="H8462" s="15"/>
      <c r="I8462" s="15"/>
    </row>
    <row r="8463" spans="1:18" x14ac:dyDescent="0.15">
      <c r="A8463" s="15">
        <v>8462</v>
      </c>
      <c r="B8463" s="11">
        <v>193</v>
      </c>
      <c r="C8463" s="11">
        <v>10</v>
      </c>
      <c r="D8463" s="20" t="s">
        <v>96</v>
      </c>
      <c r="F8463" s="15"/>
      <c r="H8463" s="15"/>
      <c r="I8463" s="15"/>
    </row>
    <row r="8464" spans="1:18" x14ac:dyDescent="0.15">
      <c r="A8464" s="15">
        <v>8463</v>
      </c>
      <c r="B8464" s="11">
        <v>193</v>
      </c>
      <c r="C8464" s="11">
        <v>11</v>
      </c>
      <c r="D8464" s="53" t="str">
        <f>R8464</f>
        <v>param1 &lt;- 35</v>
      </c>
      <c r="F8464" s="15" t="s">
        <v>843</v>
      </c>
      <c r="G8464">
        <f>'1. Input and Output files list'!$E$32</f>
        <v>35</v>
      </c>
      <c r="H8464" s="15"/>
      <c r="I8464" s="15"/>
      <c r="R8464" t="str">
        <f>CONCATENATE(F8464,G8464,H8464)</f>
        <v>param1 &lt;- 35</v>
      </c>
    </row>
    <row r="8465" spans="1:18" x14ac:dyDescent="0.15">
      <c r="A8465" s="15">
        <v>8464</v>
      </c>
      <c r="B8465" s="11">
        <v>193</v>
      </c>
      <c r="C8465" s="11">
        <v>12</v>
      </c>
      <c r="D8465" s="53" t="str">
        <f>R8465</f>
        <v>param2 &lt;- 0.1</v>
      </c>
      <c r="F8465" s="15" t="s">
        <v>844</v>
      </c>
      <c r="G8465">
        <f>'1. Input and Output files list'!$E$34</f>
        <v>0.1</v>
      </c>
      <c r="H8465" s="15"/>
      <c r="I8465" s="15"/>
      <c r="R8465" t="str">
        <f>CONCATENATE(F8465,G8465,H8465)</f>
        <v>param2 &lt;- 0.1</v>
      </c>
    </row>
    <row r="8466" spans="1:18" x14ac:dyDescent="0.15">
      <c r="A8466" s="15">
        <v>8465</v>
      </c>
      <c r="B8466" s="11">
        <v>193</v>
      </c>
      <c r="C8466" s="11">
        <v>13</v>
      </c>
      <c r="D8466" s="53" t="str">
        <f>R8466</f>
        <v>fastq &lt;- readFastq("C:/NGS/save/.fastq")</v>
      </c>
      <c r="F8466" s="15" t="s">
        <v>845</v>
      </c>
      <c r="G8466" t="str">
        <f>'1. Input and Output files list'!$E$6</f>
        <v>C:/NGS/save/</v>
      </c>
      <c r="H8466" s="5" t="str">
        <f>'1. Input and Output files list'!$I$464</f>
        <v>.fastq</v>
      </c>
      <c r="I8466" s="15" t="s">
        <v>4</v>
      </c>
      <c r="J8466">
        <v>193</v>
      </c>
      <c r="R8466" t="str">
        <f>CONCATENATE(F8466,G8466,H8466,I8466)</f>
        <v>fastq &lt;- readFastq("C:/NGS/save/.fastq")</v>
      </c>
    </row>
    <row r="8467" spans="1:18" x14ac:dyDescent="0.15">
      <c r="A8467" s="15">
        <v>8466</v>
      </c>
      <c r="B8467" s="11">
        <v>193</v>
      </c>
      <c r="C8467" s="11">
        <v>14</v>
      </c>
      <c r="D8467" s="53" t="s">
        <v>840</v>
      </c>
      <c r="F8467" s="15"/>
      <c r="H8467" s="15"/>
      <c r="I8467" s="15"/>
    </row>
    <row r="8468" spans="1:18" x14ac:dyDescent="0.15">
      <c r="A8468" s="15">
        <v>8467</v>
      </c>
      <c r="B8468" s="11">
        <v>193</v>
      </c>
      <c r="C8468" s="11">
        <v>15</v>
      </c>
      <c r="D8468" s="53" t="s">
        <v>841</v>
      </c>
      <c r="F8468" s="15"/>
      <c r="H8468" s="15"/>
      <c r="I8468" s="15"/>
    </row>
    <row r="8469" spans="1:18" x14ac:dyDescent="0.15">
      <c r="A8469" s="15">
        <v>8468</v>
      </c>
      <c r="B8469" s="11">
        <v>193</v>
      </c>
      <c r="C8469" s="11">
        <v>16</v>
      </c>
      <c r="D8469" s="53" t="s">
        <v>842</v>
      </c>
      <c r="F8469" s="15"/>
      <c r="H8469" s="15"/>
      <c r="I8469" s="15"/>
    </row>
    <row r="8470" spans="1:18" x14ac:dyDescent="0.15">
      <c r="A8470" s="15">
        <v>8469</v>
      </c>
      <c r="B8470" s="11">
        <v>193</v>
      </c>
      <c r="C8470" s="11">
        <v>17</v>
      </c>
      <c r="D8470" s="20" t="str">
        <f>L8470</f>
        <v xml:space="preserve">writeFastq(fastq, "C:/NGS/save/F2_Adap-0.fastq", compress=F)   </v>
      </c>
      <c r="F8470" s="15" t="s">
        <v>847</v>
      </c>
      <c r="G8470" t="str">
        <f>'1. Input and Output files list'!$E$6</f>
        <v>C:/NGS/save/</v>
      </c>
      <c r="H8470" s="15" t="s">
        <v>850</v>
      </c>
      <c r="I8470" s="15"/>
      <c r="L8470" t="str">
        <f>CONCATENATE(F8470,G8470,H8470,I8470,J8470)</f>
        <v xml:space="preserve">writeFastq(fastq, "C:/NGS/save/F2_Adap-0.fastq", compress=F)   </v>
      </c>
    </row>
    <row r="8471" spans="1:18" x14ac:dyDescent="0.15">
      <c r="A8471" s="15">
        <v>8470</v>
      </c>
      <c r="B8471" s="11">
        <v>193</v>
      </c>
      <c r="C8471" s="11">
        <v>18</v>
      </c>
      <c r="D8471" s="20" t="str">
        <f>L8471</f>
        <v>in_f &lt;- "C:/NGS/save/F2_Adap-0.fastq"</v>
      </c>
      <c r="F8471" s="15" t="s">
        <v>14</v>
      </c>
      <c r="G8471" t="s">
        <v>13</v>
      </c>
      <c r="H8471" s="15" t="str">
        <f>'1. Input and Output files list'!$E$6</f>
        <v>C:/NGS/save/</v>
      </c>
      <c r="I8471" s="15" t="s">
        <v>849</v>
      </c>
      <c r="J8471" s="7"/>
      <c r="L8471" t="str">
        <f>CONCATENATE(F8471,G8471,H8471,I8471,J8471)</f>
        <v>in_f &lt;- "C:/NGS/save/F2_Adap-0.fastq"</v>
      </c>
    </row>
    <row r="8472" spans="1:18" x14ac:dyDescent="0.15">
      <c r="A8472" s="15">
        <v>8471</v>
      </c>
      <c r="B8472" s="11">
        <v>193</v>
      </c>
      <c r="C8472" s="11">
        <v>19</v>
      </c>
      <c r="D8472" s="20" t="str">
        <f>L8472</f>
        <v>out_f &lt;- "C:/NGS/save/F2_Adap-1.fastq"</v>
      </c>
      <c r="F8472" s="15" t="s">
        <v>15</v>
      </c>
      <c r="G8472" t="str">
        <f>'1. Input and Output files list'!$E$6</f>
        <v>C:/NGS/save/</v>
      </c>
      <c r="H8472" s="15" t="s">
        <v>86</v>
      </c>
      <c r="I8472" s="15"/>
      <c r="L8472" t="str">
        <f>CONCATENATE(F8472,G8472,H8472)</f>
        <v>out_f &lt;- "C:/NGS/save/F2_Adap-1.fastq"</v>
      </c>
    </row>
    <row r="8473" spans="1:18" x14ac:dyDescent="0.15">
      <c r="A8473" s="15">
        <v>8472</v>
      </c>
      <c r="B8473" s="11">
        <v>193</v>
      </c>
      <c r="C8473" s="11">
        <v>20</v>
      </c>
      <c r="D8473" s="20" t="str">
        <f>L8473</f>
        <v>param_adapter &lt;- "CATGAGATCGGAAGAGCGTCGTGTAGGGAAAGAGTGT"  #Adapter sequence 1</v>
      </c>
      <c r="F8473" s="11" t="s">
        <v>44</v>
      </c>
      <c r="G8473" s="11" t="str">
        <f>'1. Input and Output files list'!$E$64</f>
        <v>CATGAGATCGGAAGAGCGTCGTGTAGGGAAAGAGTGT</v>
      </c>
      <c r="H8473" s="11" t="s">
        <v>46</v>
      </c>
      <c r="I8473" s="15"/>
      <c r="L8473" t="str">
        <f>CONCATENATE(F8473,G8473,H8473)</f>
        <v>param_adapter &lt;- "CATGAGATCGGAAGAGCGTCGTGTAGGGAAAGAGTGT"  #Adapter sequence 1</v>
      </c>
    </row>
    <row r="8474" spans="1:18" x14ac:dyDescent="0.15">
      <c r="A8474" s="15">
        <v>8473</v>
      </c>
      <c r="B8474" s="11">
        <v>193</v>
      </c>
      <c r="C8474" s="11">
        <v>21</v>
      </c>
      <c r="D8474" s="20" t="s">
        <v>28</v>
      </c>
      <c r="F8474" s="15"/>
      <c r="H8474" s="15"/>
      <c r="I8474" s="15"/>
      <c r="J8474" s="15"/>
    </row>
    <row r="8475" spans="1:18" x14ac:dyDescent="0.15">
      <c r="A8475" s="15">
        <v>8474</v>
      </c>
      <c r="B8475" s="11">
        <v>193</v>
      </c>
      <c r="C8475" s="11">
        <v>22</v>
      </c>
      <c r="D8475" s="20" t="str">
        <f>L8475</f>
        <v>in_f &lt;- "C:/NGS/save/F2_Adap-1.fastq"</v>
      </c>
      <c r="F8475" s="15" t="s">
        <v>12</v>
      </c>
      <c r="G8475" t="str">
        <f>'1. Input and Output files list'!$E$6</f>
        <v>C:/NGS/save/</v>
      </c>
      <c r="H8475" s="15" t="s">
        <v>86</v>
      </c>
      <c r="I8475" s="15"/>
      <c r="L8475" t="str">
        <f>CONCATENATE(F8475,G8475,H8475)</f>
        <v>in_f &lt;- "C:/NGS/save/F2_Adap-1.fastq"</v>
      </c>
    </row>
    <row r="8476" spans="1:18" x14ac:dyDescent="0.15">
      <c r="A8476" s="15">
        <v>8475</v>
      </c>
      <c r="B8476" s="11">
        <v>193</v>
      </c>
      <c r="C8476" s="11">
        <v>23</v>
      </c>
      <c r="D8476" s="20" t="str">
        <f>L8476</f>
        <v>out_f &lt;- "C:/NGS/save/F2_Adap-2.fastq"</v>
      </c>
      <c r="F8476" s="15" t="s">
        <v>15</v>
      </c>
      <c r="G8476" t="str">
        <f>'1. Input and Output files list'!$E$6</f>
        <v>C:/NGS/save/</v>
      </c>
      <c r="H8476" s="15" t="s">
        <v>87</v>
      </c>
      <c r="I8476" s="15"/>
      <c r="L8476" t="str">
        <f>CONCATENATE(F8476,G8476,H8476)</f>
        <v>out_f &lt;- "C:/NGS/save/F2_Adap-2.fastq"</v>
      </c>
    </row>
    <row r="8477" spans="1:18" x14ac:dyDescent="0.15">
      <c r="A8477" s="15">
        <v>8476</v>
      </c>
      <c r="B8477" s="11">
        <v>193</v>
      </c>
      <c r="C8477" s="11">
        <v>24</v>
      </c>
      <c r="D8477" s="20" t="str">
        <f>L8477</f>
        <v>param_adapter &lt;- "TAAGATCGGAAGAGCACACGTCTGAACTCCAGTCAC"  #Adapter sequence 2</v>
      </c>
      <c r="F8477" s="11" t="s">
        <v>44</v>
      </c>
      <c r="G8477" t="str">
        <f>'1. Input and Output files list'!$E$65</f>
        <v>TAAGATCGGAAGAGCACACGTCTGAACTCCAGTCAC</v>
      </c>
      <c r="H8477" s="11" t="s">
        <v>47</v>
      </c>
      <c r="I8477" s="15"/>
      <c r="L8477" t="str">
        <f>CONCATENATE(F8477,G8477,H8477)</f>
        <v>param_adapter &lt;- "TAAGATCGGAAGAGCACACGTCTGAACTCCAGTCAC"  #Adapter sequence 2</v>
      </c>
    </row>
    <row r="8478" spans="1:18" x14ac:dyDescent="0.15">
      <c r="A8478" s="15">
        <v>8477</v>
      </c>
      <c r="B8478" s="11">
        <v>193</v>
      </c>
      <c r="C8478" s="11">
        <v>25</v>
      </c>
      <c r="D8478" s="20" t="s">
        <v>29</v>
      </c>
      <c r="F8478" s="15"/>
      <c r="H8478" s="15"/>
      <c r="I8478" s="15"/>
      <c r="J8478" s="15"/>
    </row>
    <row r="8479" spans="1:18" x14ac:dyDescent="0.15">
      <c r="A8479" s="15">
        <v>8478</v>
      </c>
      <c r="B8479" s="11">
        <v>193</v>
      </c>
      <c r="C8479" s="11">
        <v>26</v>
      </c>
      <c r="D8479" s="20" t="str">
        <f>L8479</f>
        <v>in_f &lt;- "C:/NGS/save/F2_Adap-2.fastq"</v>
      </c>
      <c r="F8479" s="15" t="s">
        <v>12</v>
      </c>
      <c r="G8479" t="str">
        <f>'1. Input and Output files list'!$E$6</f>
        <v>C:/NGS/save/</v>
      </c>
      <c r="H8479" s="15" t="s">
        <v>87</v>
      </c>
      <c r="I8479" s="15"/>
      <c r="L8479" t="str">
        <f>CONCATENATE(F8479,G8479,H8479)</f>
        <v>in_f &lt;- "C:/NGS/save/F2_Adap-2.fastq"</v>
      </c>
    </row>
    <row r="8480" spans="1:18" x14ac:dyDescent="0.15">
      <c r="A8480" s="15">
        <v>8479</v>
      </c>
      <c r="B8480" s="11">
        <v>193</v>
      </c>
      <c r="C8480" s="11">
        <v>27</v>
      </c>
      <c r="D8480" s="20" t="str">
        <f>L8480</f>
        <v>out_f &lt;- "C:/NGS/save/F2_Adap-3.fastq"</v>
      </c>
      <c r="F8480" s="15" t="s">
        <v>15</v>
      </c>
      <c r="G8480" t="str">
        <f>'1. Input and Output files list'!$E$6</f>
        <v>C:/NGS/save/</v>
      </c>
      <c r="H8480" s="15" t="s">
        <v>88</v>
      </c>
      <c r="I8480" s="15"/>
      <c r="L8480" t="str">
        <f>CONCATENATE(F8480,G8480,H8480)</f>
        <v>out_f &lt;- "C:/NGS/save/F2_Adap-3.fastq"</v>
      </c>
    </row>
    <row r="8481" spans="1:20" x14ac:dyDescent="0.15">
      <c r="A8481" s="15">
        <v>8480</v>
      </c>
      <c r="B8481" s="11">
        <v>193</v>
      </c>
      <c r="C8481" s="11">
        <v>28</v>
      </c>
      <c r="D8481" s="20" t="str">
        <f>L8481</f>
        <v>param_adapter &lt;- "TAAGATCGGAAGAGCGTCGTGTAGGGAAAGAGTGT"  #Adapter sequence 3</v>
      </c>
      <c r="F8481" s="15" t="s">
        <v>44</v>
      </c>
      <c r="G8481" t="str">
        <f>'1. Input and Output files list'!$E$66</f>
        <v>TAAGATCGGAAGAGCGTCGTGTAGGGAAAGAGTGT</v>
      </c>
      <c r="H8481" s="15" t="s">
        <v>49</v>
      </c>
      <c r="I8481" s="15"/>
      <c r="L8481" t="str">
        <f>CONCATENATE(F8481,G8481,H8481)</f>
        <v>param_adapter &lt;- "TAAGATCGGAAGAGCGTCGTGTAGGGAAAGAGTGT"  #Adapter sequence 3</v>
      </c>
    </row>
    <row r="8482" spans="1:20" x14ac:dyDescent="0.15">
      <c r="A8482" s="15">
        <v>8481</v>
      </c>
      <c r="B8482" s="11">
        <v>193</v>
      </c>
      <c r="C8482" s="11">
        <v>29</v>
      </c>
      <c r="D8482" s="20" t="s">
        <v>30</v>
      </c>
      <c r="F8482" s="15"/>
      <c r="H8482" s="15"/>
      <c r="I8482" s="15"/>
    </row>
    <row r="8483" spans="1:20" x14ac:dyDescent="0.15">
      <c r="A8483" s="15">
        <v>8482</v>
      </c>
      <c r="B8483" s="11">
        <v>193</v>
      </c>
      <c r="C8483" s="11">
        <v>30</v>
      </c>
      <c r="D8483" s="20" t="str">
        <f>L8483</f>
        <v>in_f &lt;- "C:/NGS/save/F2_Adap-3.fastq"</v>
      </c>
      <c r="F8483" s="15" t="s">
        <v>12</v>
      </c>
      <c r="G8483" t="str">
        <f>'1. Input and Output files list'!$E$6</f>
        <v>C:/NGS/save/</v>
      </c>
      <c r="H8483" s="15" t="s">
        <v>88</v>
      </c>
      <c r="I8483" s="15"/>
      <c r="L8483" t="str">
        <f>CONCATENATE(F8483,G8483,H8483)</f>
        <v>in_f &lt;- "C:/NGS/save/F2_Adap-3.fastq"</v>
      </c>
    </row>
    <row r="8484" spans="1:20" x14ac:dyDescent="0.15">
      <c r="A8484" s="15">
        <v>8483</v>
      </c>
      <c r="B8484" s="11">
        <v>193</v>
      </c>
      <c r="C8484" s="11">
        <v>31</v>
      </c>
      <c r="D8484" s="20" t="str">
        <f>L8484</f>
        <v>out_f &lt;- "C:/NGS/save/AdapterTrim_.fastq"</v>
      </c>
      <c r="F8484" s="15" t="s">
        <v>36</v>
      </c>
      <c r="G8484" t="str">
        <f>'1. Input and Output files list'!$E$6</f>
        <v>C:/NGS/save/</v>
      </c>
      <c r="H8484" s="15" t="s">
        <v>38</v>
      </c>
      <c r="I8484" s="15" t="str">
        <f>'1. Input and Output files list'!$I$464</f>
        <v>.fastq</v>
      </c>
      <c r="J8484" t="s">
        <v>16</v>
      </c>
      <c r="L8484" t="str">
        <f>CONCATENATE(F8484,G8484,H8484,I8484,J8484)</f>
        <v>out_f &lt;- "C:/NGS/save/AdapterTrim_.fastq"</v>
      </c>
    </row>
    <row r="8485" spans="1:20" x14ac:dyDescent="0.15">
      <c r="A8485" s="15">
        <v>8484</v>
      </c>
      <c r="B8485" s="11">
        <v>193</v>
      </c>
      <c r="C8485" s="11">
        <v>32</v>
      </c>
      <c r="D8485" s="20" t="str">
        <f>L8485</f>
        <v>param_adapter &lt;- "CATGAGATCGGAAGAGCACACGTCTGAACTCCAGTCAC"  #Adapter sequence 4</v>
      </c>
      <c r="F8485" s="15" t="s">
        <v>44</v>
      </c>
      <c r="G8485" t="str">
        <f>'1. Input and Output files list'!$E$67</f>
        <v>CATGAGATCGGAAGAGCACACGTCTGAACTCCAGTCAC</v>
      </c>
      <c r="H8485" s="15" t="s">
        <v>51</v>
      </c>
      <c r="I8485" s="15"/>
      <c r="L8485" t="str">
        <f>CONCATENATE(F8485,G8485,H8485)</f>
        <v>param_adapter &lt;- "CATGAGATCGGAAGAGCACACGTCTGAACTCCAGTCAC"  #Adapter sequence 4</v>
      </c>
    </row>
    <row r="8486" spans="1:20" x14ac:dyDescent="0.15">
      <c r="A8486" s="15">
        <v>8485</v>
      </c>
      <c r="B8486" s="11">
        <v>193</v>
      </c>
      <c r="C8486" s="11">
        <v>33</v>
      </c>
      <c r="D8486" s="20" t="s">
        <v>31</v>
      </c>
      <c r="F8486" s="15"/>
      <c r="H8486" s="15"/>
      <c r="I8486" s="15"/>
    </row>
    <row r="8487" spans="1:20" x14ac:dyDescent="0.15">
      <c r="A8487" s="15">
        <v>8486</v>
      </c>
      <c r="B8487" s="11">
        <v>193</v>
      </c>
      <c r="C8487" s="11">
        <v>34</v>
      </c>
      <c r="D8487" s="20" t="s">
        <v>32</v>
      </c>
      <c r="F8487" s="15"/>
      <c r="H8487" s="15"/>
      <c r="I8487" s="15"/>
    </row>
    <row r="8488" spans="1:20" x14ac:dyDescent="0.15">
      <c r="A8488" s="15">
        <v>8487</v>
      </c>
      <c r="B8488" s="11">
        <v>193</v>
      </c>
      <c r="C8488" s="11">
        <v>35</v>
      </c>
      <c r="D8488" s="20" t="str">
        <f>L8488</f>
        <v>write.csv(res, "C:/NGS/save/.fastq.csv")</v>
      </c>
      <c r="F8488" s="15" t="s">
        <v>35</v>
      </c>
      <c r="G8488" t="str">
        <f>'1. Input and Output files list'!$E$6</f>
        <v>C:/NGS/save/</v>
      </c>
      <c r="H8488" s="15" t="str">
        <f>'1. Input and Output files list'!$I$464</f>
        <v>.fastq</v>
      </c>
      <c r="I8488" s="15" t="s">
        <v>34</v>
      </c>
      <c r="L8488" t="str">
        <f>CONCATENATE(F8488,G8488,H8488,I8488)</f>
        <v>write.csv(res, "C:/NGS/save/.fastq.csv")</v>
      </c>
    </row>
    <row r="8489" spans="1:20" x14ac:dyDescent="0.15">
      <c r="A8489" s="15">
        <v>8488</v>
      </c>
      <c r="B8489" s="11">
        <v>193</v>
      </c>
      <c r="C8489" s="11">
        <v>36</v>
      </c>
      <c r="D8489" s="20" t="str">
        <f>L8489</f>
        <v>system.time(fastq &lt;- fread("C:/NGS/save/AdapterTrim_.fastq", header=F, sep="\t", na.strings="NA", strip.white=TRUE, verbose=TRUE))</v>
      </c>
      <c r="F8489" s="15" t="s">
        <v>92</v>
      </c>
      <c r="G8489" t="str">
        <f>'1. Input and Output files list'!$E$6</f>
        <v>C:/NGS/save/</v>
      </c>
      <c r="H8489" s="15" t="s">
        <v>38</v>
      </c>
      <c r="I8489" s="15" t="str">
        <f>'1. Input and Output files list'!$I$464</f>
        <v>.fastq</v>
      </c>
      <c r="J8489" t="s">
        <v>20</v>
      </c>
      <c r="L8489" t="str">
        <f>CONCATENATE(F8489,G8489,H8489,I8489,J8489)</f>
        <v>system.time(fastq &lt;- fread("C:/NGS/save/AdapterTrim_.fastq", header=F, sep="\t", na.strings="NA", strip.white=TRUE, verbose=TRUE))</v>
      </c>
    </row>
    <row r="8490" spans="1:20" x14ac:dyDescent="0.15">
      <c r="A8490" s="15">
        <v>8489</v>
      </c>
      <c r="B8490" s="11">
        <v>193</v>
      </c>
      <c r="C8490" s="11">
        <v>37</v>
      </c>
      <c r="D8490" s="20" t="str">
        <f>T8490</f>
        <v>file.remove("C:/NGS/save/AdapterTrim_.fastq","C:/NGS/save/F2_Adap-0.fastq","C:/NGS/save/F2_Adap-1.fastq","C:/NGS/save/F2_Adap-2.fastq","C:/NGS/save/F2_Adap-3.fastq")</v>
      </c>
      <c r="F8490" s="15" t="s">
        <v>11</v>
      </c>
      <c r="G8490" t="str">
        <f>'1. Input and Output files list'!$E$6</f>
        <v>C:/NGS/save/</v>
      </c>
      <c r="H8490" s="15" t="s">
        <v>38</v>
      </c>
      <c r="I8490" s="15" t="str">
        <f>'1. Input and Output files list'!$I$464</f>
        <v>.fastq</v>
      </c>
      <c r="J8490" t="s">
        <v>852</v>
      </c>
      <c r="K8490" t="str">
        <f>'1. Input and Output files list'!$E$6</f>
        <v>C:/NGS/save/</v>
      </c>
      <c r="L8490" t="s">
        <v>851</v>
      </c>
      <c r="M8490" t="str">
        <f>'1. Input and Output files list'!$E$6</f>
        <v>C:/NGS/save/</v>
      </c>
      <c r="N8490" t="s">
        <v>89</v>
      </c>
      <c r="O8490" t="str">
        <f>'1. Input and Output files list'!$E$6</f>
        <v>C:/NGS/save/</v>
      </c>
      <c r="P8490" t="s">
        <v>90</v>
      </c>
      <c r="Q8490" t="str">
        <f>'1. Input and Output files list'!$E$6</f>
        <v>C:/NGS/save/</v>
      </c>
      <c r="R8490" t="s">
        <v>91</v>
      </c>
      <c r="T8490" t="str">
        <f>CONCATENATE(F8490,G8490,H8490,I8490,J8490,K8490,L8490,M8490,N8490,O8490,P8490,Q8490,R8490)</f>
        <v>file.remove("C:/NGS/save/AdapterTrim_.fastq","C:/NGS/save/F2_Adap-0.fastq","C:/NGS/save/F2_Adap-1.fastq","C:/NGS/save/F2_Adap-2.fastq","C:/NGS/save/F2_Adap-3.fastq")</v>
      </c>
    </row>
    <row r="8491" spans="1:20" x14ac:dyDescent="0.15">
      <c r="A8491" s="15">
        <v>8490</v>
      </c>
      <c r="B8491" s="11">
        <v>193</v>
      </c>
      <c r="C8491" s="11">
        <v>38</v>
      </c>
      <c r="D8491" s="20" t="s">
        <v>93</v>
      </c>
      <c r="F8491" s="15"/>
      <c r="H8491" s="15"/>
      <c r="I8491" s="15"/>
    </row>
    <row r="8492" spans="1:20" x14ac:dyDescent="0.15">
      <c r="A8492" s="15">
        <v>8491</v>
      </c>
      <c r="B8492" s="11">
        <v>193</v>
      </c>
      <c r="C8492" s="11">
        <v>39</v>
      </c>
      <c r="D8492" s="20" t="s">
        <v>2</v>
      </c>
      <c r="F8492" s="15"/>
      <c r="H8492" s="15"/>
      <c r="I8492" s="15"/>
    </row>
    <row r="8493" spans="1:20" x14ac:dyDescent="0.15">
      <c r="A8493" s="15">
        <v>8492</v>
      </c>
      <c r="B8493" s="11">
        <v>193</v>
      </c>
      <c r="C8493" s="11">
        <v>40</v>
      </c>
      <c r="D8493" s="20" t="str">
        <f>K8493</f>
        <v>system.time(write.csv(RADtag, file="C:/NGS/save/.tagcount", row.names = F))</v>
      </c>
      <c r="F8493" s="15" t="s">
        <v>164</v>
      </c>
      <c r="G8493" t="str">
        <f>'1. Input and Output files list'!$E$6</f>
        <v>C:/NGS/save/</v>
      </c>
      <c r="H8493" s="15" t="str">
        <f>'1. Input and Output files list'!$J$464</f>
        <v>.tagcount</v>
      </c>
      <c r="I8493" s="15" t="s">
        <v>210</v>
      </c>
      <c r="K8493" t="str">
        <f>CONCATENATE(F8493,G8493,H8493,I8493)</f>
        <v>system.time(write.csv(RADtag, file="C:/NGS/save/.tagcount", row.names = F))</v>
      </c>
    </row>
    <row r="8494" spans="1:20" x14ac:dyDescent="0.15">
      <c r="A8494" s="15">
        <v>8493</v>
      </c>
      <c r="B8494" s="11">
        <v>193</v>
      </c>
      <c r="C8494" s="11">
        <v>41</v>
      </c>
      <c r="D8494" s="20" t="str">
        <f>L8494</f>
        <v>file.remove("C:/NGS/save/.fastq")</v>
      </c>
      <c r="F8494" s="15" t="s">
        <v>97</v>
      </c>
      <c r="G8494" t="s">
        <v>13</v>
      </c>
      <c r="H8494" s="15" t="str">
        <f>'1. Input and Output files list'!$E$6</f>
        <v>C:/NGS/save/</v>
      </c>
      <c r="I8494" s="15" t="str">
        <f>'1. Input and Output files list'!$I$464</f>
        <v>.fastq</v>
      </c>
      <c r="J8494" s="7" t="s">
        <v>16</v>
      </c>
      <c r="K8494" t="s">
        <v>52</v>
      </c>
      <c r="L8494" t="str">
        <f>CONCATENATE(F8494,G8494,H8494,I8494,J8494,K8494)</f>
        <v>file.remove("C:/NGS/save/.fastq")</v>
      </c>
    </row>
    <row r="8495" spans="1:20" x14ac:dyDescent="0.15">
      <c r="A8495" s="15">
        <v>8494</v>
      </c>
      <c r="B8495" s="11">
        <v>193</v>
      </c>
      <c r="C8495" s="11">
        <v>42</v>
      </c>
      <c r="D8495" s="20" t="s">
        <v>170</v>
      </c>
      <c r="F8495" s="15"/>
      <c r="H8495" s="15"/>
      <c r="I8495" s="15"/>
    </row>
    <row r="8496" spans="1:20" x14ac:dyDescent="0.15">
      <c r="A8496" s="15">
        <v>8495</v>
      </c>
      <c r="B8496" s="11">
        <v>193</v>
      </c>
      <c r="C8496" s="11">
        <v>43</v>
      </c>
      <c r="D8496" s="20" t="str">
        <f>L8496</f>
        <v>system.time(write.csv(RAD_1over, file="C:/NGS/save/.tagcount1over", row.names = F))</v>
      </c>
      <c r="F8496" s="10" t="s">
        <v>171</v>
      </c>
      <c r="G8496" s="15" t="str">
        <f>'1. Input and Output files list'!$E$6</f>
        <v>C:/NGS/save/</v>
      </c>
      <c r="H8496" s="10" t="str">
        <f>'1. Input and Output files list'!$K$464</f>
        <v>.tagcount1over</v>
      </c>
      <c r="I8496" s="10" t="s">
        <v>210</v>
      </c>
      <c r="L8496" t="str">
        <f>CONCATENATE(F8496,G8496,H8496,I8496)</f>
        <v>system.time(write.csv(RAD_1over, file="C:/NGS/save/.tagcount1over", row.names = F))</v>
      </c>
    </row>
    <row r="8497" spans="1:18" x14ac:dyDescent="0.15">
      <c r="A8497" s="15">
        <v>8496</v>
      </c>
      <c r="B8497" s="11">
        <v>193</v>
      </c>
      <c r="C8497" s="11">
        <v>44</v>
      </c>
      <c r="D8497" s="20" t="s">
        <v>1073</v>
      </c>
      <c r="F8497" s="15"/>
      <c r="H8497" s="15"/>
      <c r="I8497" s="15"/>
    </row>
    <row r="8498" spans="1:18" x14ac:dyDescent="0.15">
      <c r="A8498" s="15">
        <v>8497</v>
      </c>
      <c r="B8498" s="11">
        <v>194</v>
      </c>
      <c r="C8498" s="11">
        <v>1</v>
      </c>
      <c r="D8498" s="20" t="str">
        <f>L8498</f>
        <v>in_f &lt;- c("0", "0")</v>
      </c>
      <c r="F8498" s="15" t="s">
        <v>3</v>
      </c>
      <c r="G8498">
        <f>'1. Input and Output files list'!$E$466</f>
        <v>0</v>
      </c>
      <c r="H8498" s="15" t="s">
        <v>10</v>
      </c>
      <c r="I8498" s="15">
        <f>'1. Input and Output files list'!$E$467</f>
        <v>0</v>
      </c>
      <c r="J8498" t="s">
        <v>4</v>
      </c>
      <c r="L8498" t="str">
        <f>CONCATENATE(F8498,G8498,H8498,I8498,J8498)</f>
        <v>in_f &lt;- c("0", "0")</v>
      </c>
    </row>
    <row r="8499" spans="1:18" x14ac:dyDescent="0.15">
      <c r="A8499" s="15">
        <v>8498</v>
      </c>
      <c r="B8499" s="11">
        <v>194</v>
      </c>
      <c r="C8499" s="11">
        <v>2</v>
      </c>
      <c r="D8499" s="20" t="str">
        <f>L8499</f>
        <v>out_f &lt;- "C:/NGS/save/.fastq"</v>
      </c>
      <c r="F8499" s="15" t="s">
        <v>95</v>
      </c>
      <c r="G8499" t="s">
        <v>13</v>
      </c>
      <c r="H8499" s="15" t="str">
        <f>'1. Input and Output files list'!$E$6</f>
        <v>C:/NGS/save/</v>
      </c>
      <c r="I8499" s="15" t="str">
        <f>'1. Input and Output files list'!$I$466</f>
        <v>.fastq</v>
      </c>
      <c r="J8499" s="7" t="s">
        <v>16</v>
      </c>
      <c r="L8499" t="str">
        <f>CONCATENATE(F8499,G8499,H8499,I8499,J8499)</f>
        <v>out_f &lt;- "C:/NGS/save/.fastq"</v>
      </c>
    </row>
    <row r="8500" spans="1:18" x14ac:dyDescent="0.15">
      <c r="A8500" s="15">
        <v>8499</v>
      </c>
      <c r="B8500" s="11">
        <v>194</v>
      </c>
      <c r="C8500" s="11">
        <v>3</v>
      </c>
      <c r="D8500" s="20" t="str">
        <f>L8500</f>
        <v>param_trim &lt;- 0</v>
      </c>
      <c r="F8500" s="15" t="s">
        <v>163</v>
      </c>
      <c r="G8500">
        <f>'1. Input and Output files list'!$H$466</f>
        <v>0</v>
      </c>
      <c r="H8500" s="15"/>
      <c r="I8500" s="15"/>
      <c r="L8500" t="str">
        <f>CONCATENATE(F8500,G8500)</f>
        <v>param_trim &lt;- 0</v>
      </c>
    </row>
    <row r="8501" spans="1:18" x14ac:dyDescent="0.15">
      <c r="A8501" s="15">
        <v>8500</v>
      </c>
      <c r="B8501" s="11">
        <v>194</v>
      </c>
      <c r="C8501" s="11">
        <v>4</v>
      </c>
      <c r="D8501" s="20" t="s">
        <v>21</v>
      </c>
      <c r="F8501" s="15"/>
      <c r="H8501" s="15"/>
      <c r="I8501" s="15"/>
    </row>
    <row r="8502" spans="1:18" x14ac:dyDescent="0.15">
      <c r="A8502" s="15">
        <v>8501</v>
      </c>
      <c r="B8502" s="11">
        <v>194</v>
      </c>
      <c r="C8502" s="11">
        <v>5</v>
      </c>
      <c r="D8502" s="20" t="s">
        <v>22</v>
      </c>
      <c r="F8502" s="15"/>
      <c r="H8502" s="15"/>
      <c r="I8502" s="15"/>
    </row>
    <row r="8503" spans="1:18" x14ac:dyDescent="0.15">
      <c r="A8503" s="15">
        <v>8502</v>
      </c>
      <c r="B8503" s="11">
        <v>194</v>
      </c>
      <c r="C8503" s="11">
        <v>6</v>
      </c>
      <c r="D8503" s="20" t="s">
        <v>23</v>
      </c>
      <c r="F8503" s="15"/>
      <c r="H8503" s="15"/>
      <c r="I8503" s="15"/>
    </row>
    <row r="8504" spans="1:18" x14ac:dyDescent="0.15">
      <c r="A8504" s="15">
        <v>8503</v>
      </c>
      <c r="B8504" s="11">
        <v>194</v>
      </c>
      <c r="C8504" s="11">
        <v>7</v>
      </c>
      <c r="D8504" s="20" t="str">
        <f>L8504</f>
        <v>hoge1 &lt;- DNAStringSet(sread(fastq), start=1, end=hoge)</v>
      </c>
      <c r="F8504" s="15" t="s">
        <v>166</v>
      </c>
      <c r="G8504">
        <f>'1. Input and Output files list'!$G$466+1</f>
        <v>1</v>
      </c>
      <c r="H8504" s="15" t="s">
        <v>26</v>
      </c>
      <c r="I8504" s="15"/>
      <c r="L8504" t="str">
        <f>CONCATENATE(F8504,G8504,H8504)</f>
        <v>hoge1 &lt;- DNAStringSet(sread(fastq), start=1, end=hoge)</v>
      </c>
    </row>
    <row r="8505" spans="1:18" x14ac:dyDescent="0.15">
      <c r="A8505" s="15">
        <v>8504</v>
      </c>
      <c r="B8505" s="11">
        <v>194</v>
      </c>
      <c r="C8505" s="11">
        <v>8</v>
      </c>
      <c r="D8505" s="20" t="str">
        <f>L8505</f>
        <v>hoge2 &lt;- BStringSet(quality(quality(fastq)), start=1, end=hoge)</v>
      </c>
      <c r="F8505" s="15" t="s">
        <v>167</v>
      </c>
      <c r="G8505">
        <f>'1. Input and Output files list'!$G$466+1</f>
        <v>1</v>
      </c>
      <c r="H8505" s="15" t="s">
        <v>26</v>
      </c>
      <c r="I8505" s="15"/>
      <c r="L8505" t="str">
        <f>CONCATENATE(F8505,G8505,H8505)</f>
        <v>hoge2 &lt;- BStringSet(quality(quality(fastq)), start=1, end=hoge)</v>
      </c>
    </row>
    <row r="8506" spans="1:18" x14ac:dyDescent="0.15">
      <c r="A8506" s="15">
        <v>8505</v>
      </c>
      <c r="B8506" s="11">
        <v>194</v>
      </c>
      <c r="C8506" s="11">
        <v>9</v>
      </c>
      <c r="D8506" s="20" t="s">
        <v>24</v>
      </c>
      <c r="F8506" s="15"/>
      <c r="H8506" s="15"/>
      <c r="I8506" s="15"/>
    </row>
    <row r="8507" spans="1:18" x14ac:dyDescent="0.15">
      <c r="A8507" s="15">
        <v>8506</v>
      </c>
      <c r="B8507" s="11">
        <v>194</v>
      </c>
      <c r="C8507" s="11">
        <v>10</v>
      </c>
      <c r="D8507" s="20" t="s">
        <v>96</v>
      </c>
      <c r="F8507" s="15"/>
      <c r="H8507" s="15"/>
      <c r="I8507" s="15"/>
    </row>
    <row r="8508" spans="1:18" x14ac:dyDescent="0.15">
      <c r="A8508" s="15">
        <v>8507</v>
      </c>
      <c r="B8508" s="11">
        <v>194</v>
      </c>
      <c r="C8508" s="11">
        <v>11</v>
      </c>
      <c r="D8508" s="53" t="str">
        <f>R8508</f>
        <v>param1 &lt;- 35</v>
      </c>
      <c r="F8508" s="15" t="s">
        <v>843</v>
      </c>
      <c r="G8508">
        <f>'1. Input and Output files list'!$E$32</f>
        <v>35</v>
      </c>
      <c r="H8508" s="15"/>
      <c r="I8508" s="15"/>
      <c r="R8508" t="str">
        <f>CONCATENATE(F8508,G8508,H8508)</f>
        <v>param1 &lt;- 35</v>
      </c>
    </row>
    <row r="8509" spans="1:18" x14ac:dyDescent="0.15">
      <c r="A8509" s="15">
        <v>8508</v>
      </c>
      <c r="B8509" s="11">
        <v>194</v>
      </c>
      <c r="C8509" s="11">
        <v>12</v>
      </c>
      <c r="D8509" s="53" t="str">
        <f>R8509</f>
        <v>param2 &lt;- 0.1</v>
      </c>
      <c r="F8509" s="15" t="s">
        <v>844</v>
      </c>
      <c r="G8509">
        <f>'1. Input and Output files list'!$E$34</f>
        <v>0.1</v>
      </c>
      <c r="H8509" s="15"/>
      <c r="I8509" s="15"/>
      <c r="R8509" t="str">
        <f>CONCATENATE(F8509,G8509,H8509)</f>
        <v>param2 &lt;- 0.1</v>
      </c>
    </row>
    <row r="8510" spans="1:18" x14ac:dyDescent="0.15">
      <c r="A8510" s="15">
        <v>8509</v>
      </c>
      <c r="B8510" s="11">
        <v>194</v>
      </c>
      <c r="C8510" s="11">
        <v>13</v>
      </c>
      <c r="D8510" s="53" t="str">
        <f>R8510</f>
        <v>fastq &lt;- readFastq("C:/NGS/save/.fastq")</v>
      </c>
      <c r="F8510" s="15" t="s">
        <v>845</v>
      </c>
      <c r="G8510" t="str">
        <f>'1. Input and Output files list'!$E$6</f>
        <v>C:/NGS/save/</v>
      </c>
      <c r="H8510" s="5" t="str">
        <f>'1. Input and Output files list'!$I$466</f>
        <v>.fastq</v>
      </c>
      <c r="I8510" s="15" t="s">
        <v>4</v>
      </c>
      <c r="J8510">
        <v>194</v>
      </c>
      <c r="R8510" t="str">
        <f>CONCATENATE(F8510,G8510,H8510,I8510)</f>
        <v>fastq &lt;- readFastq("C:/NGS/save/.fastq")</v>
      </c>
    </row>
    <row r="8511" spans="1:18" x14ac:dyDescent="0.15">
      <c r="A8511" s="15">
        <v>8510</v>
      </c>
      <c r="B8511" s="11">
        <v>194</v>
      </c>
      <c r="C8511" s="11">
        <v>14</v>
      </c>
      <c r="D8511" s="53" t="s">
        <v>840</v>
      </c>
      <c r="F8511" s="15"/>
      <c r="H8511" s="15"/>
      <c r="I8511" s="15"/>
    </row>
    <row r="8512" spans="1:18" x14ac:dyDescent="0.15">
      <c r="A8512" s="15">
        <v>8511</v>
      </c>
      <c r="B8512" s="11">
        <v>194</v>
      </c>
      <c r="C8512" s="11">
        <v>15</v>
      </c>
      <c r="D8512" s="53" t="s">
        <v>841</v>
      </c>
      <c r="F8512" s="15"/>
      <c r="H8512" s="15"/>
      <c r="I8512" s="15"/>
    </row>
    <row r="8513" spans="1:12" x14ac:dyDescent="0.15">
      <c r="A8513" s="15">
        <v>8512</v>
      </c>
      <c r="B8513" s="11">
        <v>194</v>
      </c>
      <c r="C8513" s="11">
        <v>16</v>
      </c>
      <c r="D8513" s="53" t="s">
        <v>842</v>
      </c>
      <c r="F8513" s="15"/>
      <c r="H8513" s="15"/>
      <c r="I8513" s="15"/>
    </row>
    <row r="8514" spans="1:12" x14ac:dyDescent="0.15">
      <c r="A8514" s="15">
        <v>8513</v>
      </c>
      <c r="B8514" s="11">
        <v>194</v>
      </c>
      <c r="C8514" s="11">
        <v>17</v>
      </c>
      <c r="D8514" s="20" t="str">
        <f>L8514</f>
        <v xml:space="preserve">writeFastq(fastq, "C:/NGS/save/F2_Adap-0.fastq", compress=F)   </v>
      </c>
      <c r="F8514" s="15" t="s">
        <v>847</v>
      </c>
      <c r="G8514" t="str">
        <f>'1. Input and Output files list'!$E$6</f>
        <v>C:/NGS/save/</v>
      </c>
      <c r="H8514" s="15" t="s">
        <v>850</v>
      </c>
      <c r="I8514" s="15"/>
      <c r="L8514" t="str">
        <f>CONCATENATE(F8514,G8514,H8514,I8514,J8514)</f>
        <v xml:space="preserve">writeFastq(fastq, "C:/NGS/save/F2_Adap-0.fastq", compress=F)   </v>
      </c>
    </row>
    <row r="8515" spans="1:12" x14ac:dyDescent="0.15">
      <c r="A8515" s="15">
        <v>8514</v>
      </c>
      <c r="B8515" s="11">
        <v>194</v>
      </c>
      <c r="C8515" s="11">
        <v>18</v>
      </c>
      <c r="D8515" s="20" t="str">
        <f>L8515</f>
        <v>in_f &lt;- "C:/NGS/save/F2_Adap-0.fastq"</v>
      </c>
      <c r="F8515" s="15" t="s">
        <v>14</v>
      </c>
      <c r="G8515" t="s">
        <v>13</v>
      </c>
      <c r="H8515" s="15" t="str">
        <f>'1. Input and Output files list'!$E$6</f>
        <v>C:/NGS/save/</v>
      </c>
      <c r="I8515" s="15" t="s">
        <v>849</v>
      </c>
      <c r="J8515" s="7"/>
      <c r="L8515" t="str">
        <f>CONCATENATE(F8515,G8515,H8515,I8515,J8515)</f>
        <v>in_f &lt;- "C:/NGS/save/F2_Adap-0.fastq"</v>
      </c>
    </row>
    <row r="8516" spans="1:12" x14ac:dyDescent="0.15">
      <c r="A8516" s="15">
        <v>8515</v>
      </c>
      <c r="B8516" s="11">
        <v>194</v>
      </c>
      <c r="C8516" s="11">
        <v>19</v>
      </c>
      <c r="D8516" s="20" t="str">
        <f>L8516</f>
        <v>out_f &lt;- "C:/NGS/save/F2_Adap-1.fastq"</v>
      </c>
      <c r="F8516" s="15" t="s">
        <v>15</v>
      </c>
      <c r="G8516" t="str">
        <f>'1. Input and Output files list'!$E$6</f>
        <v>C:/NGS/save/</v>
      </c>
      <c r="H8516" s="15" t="s">
        <v>86</v>
      </c>
      <c r="I8516" s="15"/>
      <c r="L8516" t="str">
        <f>CONCATENATE(F8516,G8516,H8516)</f>
        <v>out_f &lt;- "C:/NGS/save/F2_Adap-1.fastq"</v>
      </c>
    </row>
    <row r="8517" spans="1:12" x14ac:dyDescent="0.15">
      <c r="A8517" s="15">
        <v>8516</v>
      </c>
      <c r="B8517" s="11">
        <v>194</v>
      </c>
      <c r="C8517" s="11">
        <v>20</v>
      </c>
      <c r="D8517" s="20" t="str">
        <f>L8517</f>
        <v>param_adapter &lt;- "CATGAGATCGGAAGAGCGTCGTGTAGGGAAAGAGTGT"  #Adapter sequence 1</v>
      </c>
      <c r="F8517" s="11" t="s">
        <v>44</v>
      </c>
      <c r="G8517" s="11" t="str">
        <f>'1. Input and Output files list'!$E$64</f>
        <v>CATGAGATCGGAAGAGCGTCGTGTAGGGAAAGAGTGT</v>
      </c>
      <c r="H8517" s="11" t="s">
        <v>46</v>
      </c>
      <c r="I8517" s="15"/>
      <c r="J8517" s="15"/>
      <c r="L8517" t="str">
        <f>CONCATENATE(F8517,G8517,H8517)</f>
        <v>param_adapter &lt;- "CATGAGATCGGAAGAGCGTCGTGTAGGGAAAGAGTGT"  #Adapter sequence 1</v>
      </c>
    </row>
    <row r="8518" spans="1:12" x14ac:dyDescent="0.15">
      <c r="A8518" s="15">
        <v>8517</v>
      </c>
      <c r="B8518" s="11">
        <v>194</v>
      </c>
      <c r="C8518" s="11">
        <v>21</v>
      </c>
      <c r="D8518" s="20" t="s">
        <v>28</v>
      </c>
      <c r="F8518" s="15"/>
      <c r="H8518" s="15"/>
      <c r="I8518" s="15"/>
    </row>
    <row r="8519" spans="1:12" x14ac:dyDescent="0.15">
      <c r="A8519" s="15">
        <v>8518</v>
      </c>
      <c r="B8519" s="11">
        <v>194</v>
      </c>
      <c r="C8519" s="11">
        <v>22</v>
      </c>
      <c r="D8519" s="20" t="str">
        <f>L8519</f>
        <v>in_f &lt;- "C:/NGS/save/F2_Adap-1.fastq"</v>
      </c>
      <c r="F8519" s="15" t="s">
        <v>12</v>
      </c>
      <c r="G8519" t="str">
        <f>'1. Input and Output files list'!$E$6</f>
        <v>C:/NGS/save/</v>
      </c>
      <c r="H8519" s="15" t="s">
        <v>86</v>
      </c>
      <c r="I8519" s="15"/>
      <c r="L8519" t="str">
        <f>CONCATENATE(F8519,G8519,H8519)</f>
        <v>in_f &lt;- "C:/NGS/save/F2_Adap-1.fastq"</v>
      </c>
    </row>
    <row r="8520" spans="1:12" x14ac:dyDescent="0.15">
      <c r="A8520" s="15">
        <v>8519</v>
      </c>
      <c r="B8520" s="11">
        <v>194</v>
      </c>
      <c r="C8520" s="11">
        <v>23</v>
      </c>
      <c r="D8520" s="20" t="str">
        <f>L8520</f>
        <v>out_f &lt;- "C:/NGS/save/F2_Adap-2.fastq"</v>
      </c>
      <c r="F8520" s="15" t="s">
        <v>15</v>
      </c>
      <c r="G8520" t="str">
        <f>'1. Input and Output files list'!$E$6</f>
        <v>C:/NGS/save/</v>
      </c>
      <c r="H8520" s="15" t="s">
        <v>87</v>
      </c>
      <c r="I8520" s="15"/>
      <c r="L8520" t="str">
        <f>CONCATENATE(F8520,G8520,H8520)</f>
        <v>out_f &lt;- "C:/NGS/save/F2_Adap-2.fastq"</v>
      </c>
    </row>
    <row r="8521" spans="1:12" x14ac:dyDescent="0.15">
      <c r="A8521" s="15">
        <v>8520</v>
      </c>
      <c r="B8521" s="11">
        <v>194</v>
      </c>
      <c r="C8521" s="11">
        <v>24</v>
      </c>
      <c r="D8521" s="20" t="str">
        <f>L8521</f>
        <v>param_adapter &lt;- "TAAGATCGGAAGAGCACACGTCTGAACTCCAGTCAC"  #Adapter sequence 2</v>
      </c>
      <c r="F8521" s="11" t="s">
        <v>44</v>
      </c>
      <c r="G8521" t="str">
        <f>'1. Input and Output files list'!$E$65</f>
        <v>TAAGATCGGAAGAGCACACGTCTGAACTCCAGTCAC</v>
      </c>
      <c r="H8521" s="11" t="s">
        <v>47</v>
      </c>
      <c r="I8521" s="15"/>
      <c r="J8521" s="15"/>
      <c r="L8521" t="str">
        <f>CONCATENATE(F8521,G8521,H8521)</f>
        <v>param_adapter &lt;- "TAAGATCGGAAGAGCACACGTCTGAACTCCAGTCAC"  #Adapter sequence 2</v>
      </c>
    </row>
    <row r="8522" spans="1:12" x14ac:dyDescent="0.15">
      <c r="A8522" s="15">
        <v>8521</v>
      </c>
      <c r="B8522" s="11">
        <v>194</v>
      </c>
      <c r="C8522" s="11">
        <v>25</v>
      </c>
      <c r="D8522" s="20" t="s">
        <v>29</v>
      </c>
      <c r="F8522" s="15"/>
      <c r="H8522" s="15"/>
      <c r="I8522" s="15"/>
    </row>
    <row r="8523" spans="1:12" x14ac:dyDescent="0.15">
      <c r="A8523" s="15">
        <v>8522</v>
      </c>
      <c r="B8523" s="11">
        <v>194</v>
      </c>
      <c r="C8523" s="11">
        <v>26</v>
      </c>
      <c r="D8523" s="20" t="str">
        <f>L8523</f>
        <v>in_f &lt;- "C:/NGS/save/F2_Adap-2.fastq"</v>
      </c>
      <c r="F8523" s="15" t="s">
        <v>12</v>
      </c>
      <c r="G8523" t="str">
        <f>'1. Input and Output files list'!$E$6</f>
        <v>C:/NGS/save/</v>
      </c>
      <c r="H8523" s="15" t="s">
        <v>87</v>
      </c>
      <c r="I8523" s="15"/>
      <c r="L8523" t="str">
        <f>CONCATENATE(F8523,G8523,H8523)</f>
        <v>in_f &lt;- "C:/NGS/save/F2_Adap-2.fastq"</v>
      </c>
    </row>
    <row r="8524" spans="1:12" x14ac:dyDescent="0.15">
      <c r="A8524" s="15">
        <v>8523</v>
      </c>
      <c r="B8524" s="11">
        <v>194</v>
      </c>
      <c r="C8524" s="11">
        <v>27</v>
      </c>
      <c r="D8524" s="20" t="str">
        <f>L8524</f>
        <v>out_f &lt;- "C:/NGS/save/F2_Adap-3.fastq"</v>
      </c>
      <c r="F8524" s="15" t="s">
        <v>15</v>
      </c>
      <c r="G8524" t="str">
        <f>'1. Input and Output files list'!$E$6</f>
        <v>C:/NGS/save/</v>
      </c>
      <c r="H8524" s="15" t="s">
        <v>88</v>
      </c>
      <c r="I8524" s="15"/>
      <c r="L8524" t="str">
        <f>CONCATENATE(F8524,G8524,H8524)</f>
        <v>out_f &lt;- "C:/NGS/save/F2_Adap-3.fastq"</v>
      </c>
    </row>
    <row r="8525" spans="1:12" x14ac:dyDescent="0.15">
      <c r="A8525" s="15">
        <v>8524</v>
      </c>
      <c r="B8525" s="11">
        <v>194</v>
      </c>
      <c r="C8525" s="11">
        <v>28</v>
      </c>
      <c r="D8525" s="20" t="str">
        <f>L8525</f>
        <v>param_adapter &lt;- "TAAGATCGGAAGAGCGTCGTGTAGGGAAAGAGTGT"  #Adapter sequence 3</v>
      </c>
      <c r="F8525" s="15" t="s">
        <v>44</v>
      </c>
      <c r="G8525" t="str">
        <f>'1. Input and Output files list'!$E$66</f>
        <v>TAAGATCGGAAGAGCGTCGTGTAGGGAAAGAGTGT</v>
      </c>
      <c r="H8525" s="15" t="s">
        <v>49</v>
      </c>
      <c r="I8525" s="15"/>
      <c r="L8525" t="str">
        <f>CONCATENATE(F8525,G8525,H8525)</f>
        <v>param_adapter &lt;- "TAAGATCGGAAGAGCGTCGTGTAGGGAAAGAGTGT"  #Adapter sequence 3</v>
      </c>
    </row>
    <row r="8526" spans="1:12" x14ac:dyDescent="0.15">
      <c r="A8526" s="15">
        <v>8525</v>
      </c>
      <c r="B8526" s="11">
        <v>194</v>
      </c>
      <c r="C8526" s="11">
        <v>29</v>
      </c>
      <c r="D8526" s="20" t="s">
        <v>30</v>
      </c>
      <c r="F8526" s="15"/>
      <c r="H8526" s="15"/>
      <c r="I8526" s="15"/>
    </row>
    <row r="8527" spans="1:12" x14ac:dyDescent="0.15">
      <c r="A8527" s="15">
        <v>8526</v>
      </c>
      <c r="B8527" s="11">
        <v>194</v>
      </c>
      <c r="C8527" s="11">
        <v>30</v>
      </c>
      <c r="D8527" s="20" t="str">
        <f>L8527</f>
        <v>in_f &lt;- "C:/NGS/save/F2_Adap-3.fastq"</v>
      </c>
      <c r="F8527" s="15" t="s">
        <v>12</v>
      </c>
      <c r="G8527" t="str">
        <f>'1. Input and Output files list'!$E$6</f>
        <v>C:/NGS/save/</v>
      </c>
      <c r="H8527" s="15" t="s">
        <v>88</v>
      </c>
      <c r="I8527" s="15"/>
      <c r="L8527" t="str">
        <f>CONCATENATE(F8527,G8527,H8527)</f>
        <v>in_f &lt;- "C:/NGS/save/F2_Adap-3.fastq"</v>
      </c>
    </row>
    <row r="8528" spans="1:12" x14ac:dyDescent="0.15">
      <c r="A8528" s="15">
        <v>8527</v>
      </c>
      <c r="B8528" s="11">
        <v>194</v>
      </c>
      <c r="C8528" s="11">
        <v>31</v>
      </c>
      <c r="D8528" s="20" t="str">
        <f>L8528</f>
        <v>out_f &lt;- "C:/NGS/save/AdapterTrim_.fastq"</v>
      </c>
      <c r="F8528" s="15" t="s">
        <v>36</v>
      </c>
      <c r="G8528" t="str">
        <f>'1. Input and Output files list'!$E$6</f>
        <v>C:/NGS/save/</v>
      </c>
      <c r="H8528" s="15" t="s">
        <v>38</v>
      </c>
      <c r="I8528" s="15" t="str">
        <f>'1. Input and Output files list'!$I$466</f>
        <v>.fastq</v>
      </c>
      <c r="J8528" t="s">
        <v>16</v>
      </c>
      <c r="L8528" t="str">
        <f>CONCATENATE(F8528,G8528,H8528,I8528,J8528)</f>
        <v>out_f &lt;- "C:/NGS/save/AdapterTrim_.fastq"</v>
      </c>
    </row>
    <row r="8529" spans="1:20" x14ac:dyDescent="0.15">
      <c r="A8529" s="15">
        <v>8528</v>
      </c>
      <c r="B8529" s="11">
        <v>194</v>
      </c>
      <c r="C8529" s="11">
        <v>32</v>
      </c>
      <c r="D8529" s="20" t="str">
        <f>L8529</f>
        <v>param_adapter &lt;- "CATGAGATCGGAAGAGCACACGTCTGAACTCCAGTCAC"  #Adapter sequence 4</v>
      </c>
      <c r="F8529" s="15" t="s">
        <v>44</v>
      </c>
      <c r="G8529" t="str">
        <f>'1. Input and Output files list'!$E$67</f>
        <v>CATGAGATCGGAAGAGCACACGTCTGAACTCCAGTCAC</v>
      </c>
      <c r="H8529" s="15" t="s">
        <v>51</v>
      </c>
      <c r="I8529" s="15"/>
      <c r="L8529" t="str">
        <f>CONCATENATE(F8529,G8529,H8529)</f>
        <v>param_adapter &lt;- "CATGAGATCGGAAGAGCACACGTCTGAACTCCAGTCAC"  #Adapter sequence 4</v>
      </c>
    </row>
    <row r="8530" spans="1:20" x14ac:dyDescent="0.15">
      <c r="A8530" s="15">
        <v>8529</v>
      </c>
      <c r="B8530" s="11">
        <v>194</v>
      </c>
      <c r="C8530" s="11">
        <v>33</v>
      </c>
      <c r="D8530" s="20" t="s">
        <v>31</v>
      </c>
      <c r="F8530" s="15"/>
      <c r="H8530" s="15"/>
      <c r="I8530" s="15"/>
    </row>
    <row r="8531" spans="1:20" x14ac:dyDescent="0.15">
      <c r="A8531" s="15">
        <v>8530</v>
      </c>
      <c r="B8531" s="11">
        <v>194</v>
      </c>
      <c r="C8531" s="11">
        <v>34</v>
      </c>
      <c r="D8531" s="20" t="s">
        <v>32</v>
      </c>
      <c r="F8531" s="15"/>
      <c r="H8531" s="15"/>
      <c r="I8531" s="15"/>
    </row>
    <row r="8532" spans="1:20" x14ac:dyDescent="0.15">
      <c r="A8532" s="15">
        <v>8531</v>
      </c>
      <c r="B8532" s="11">
        <v>194</v>
      </c>
      <c r="C8532" s="11">
        <v>35</v>
      </c>
      <c r="D8532" s="20" t="str">
        <f>L8532</f>
        <v>write.csv(res, "C:/NGS/save/.fastq.csv")</v>
      </c>
      <c r="F8532" s="15" t="s">
        <v>35</v>
      </c>
      <c r="G8532" t="str">
        <f>'1. Input and Output files list'!$E$6</f>
        <v>C:/NGS/save/</v>
      </c>
      <c r="H8532" s="15" t="str">
        <f>'1. Input and Output files list'!$I$466</f>
        <v>.fastq</v>
      </c>
      <c r="I8532" s="15" t="s">
        <v>34</v>
      </c>
      <c r="L8532" t="str">
        <f>CONCATENATE(F8532,G8532,H8532,I8532)</f>
        <v>write.csv(res, "C:/NGS/save/.fastq.csv")</v>
      </c>
    </row>
    <row r="8533" spans="1:20" x14ac:dyDescent="0.15">
      <c r="A8533" s="15">
        <v>8532</v>
      </c>
      <c r="B8533" s="11">
        <v>194</v>
      </c>
      <c r="C8533" s="11">
        <v>36</v>
      </c>
      <c r="D8533" s="20" t="str">
        <f>L8533</f>
        <v>system.time(fastq &lt;- fread("C:/NGS/save/AdapterTrim_.fastq", header=F, sep="\t", na.strings="NA", strip.white=TRUE, verbose=TRUE))</v>
      </c>
      <c r="F8533" s="15" t="s">
        <v>92</v>
      </c>
      <c r="G8533" t="str">
        <f>'1. Input and Output files list'!$E$6</f>
        <v>C:/NGS/save/</v>
      </c>
      <c r="H8533" s="15" t="s">
        <v>38</v>
      </c>
      <c r="I8533" s="15" t="str">
        <f>'1. Input and Output files list'!$I$466</f>
        <v>.fastq</v>
      </c>
      <c r="J8533" t="s">
        <v>20</v>
      </c>
      <c r="L8533" t="str">
        <f>CONCATENATE(F8533,G8533,H8533,I8533,J8533)</f>
        <v>system.time(fastq &lt;- fread("C:/NGS/save/AdapterTrim_.fastq", header=F, sep="\t", na.strings="NA", strip.white=TRUE, verbose=TRUE))</v>
      </c>
    </row>
    <row r="8534" spans="1:20" x14ac:dyDescent="0.15">
      <c r="A8534" s="15">
        <v>8533</v>
      </c>
      <c r="B8534" s="11">
        <v>194</v>
      </c>
      <c r="C8534" s="11">
        <v>37</v>
      </c>
      <c r="D8534" s="20" t="str">
        <f>T8534</f>
        <v>file.remove("C:/NGS/save/AdapterTrim_.fastq","C:/NGS/save/F2_Adap-0.fastq","C:/NGS/save/F2_Adap-1.fastq","C:/NGS/save/F2_Adap-2.fastq","C:/NGS/save/F2_Adap-3.fastq")</v>
      </c>
      <c r="F8534" s="15" t="s">
        <v>11</v>
      </c>
      <c r="G8534" t="str">
        <f>'1. Input and Output files list'!$E$6</f>
        <v>C:/NGS/save/</v>
      </c>
      <c r="H8534" s="15" t="s">
        <v>38</v>
      </c>
      <c r="I8534" s="15" t="str">
        <f>'1. Input and Output files list'!$I$466</f>
        <v>.fastq</v>
      </c>
      <c r="J8534" t="s">
        <v>852</v>
      </c>
      <c r="K8534" t="str">
        <f>'1. Input and Output files list'!$E$6</f>
        <v>C:/NGS/save/</v>
      </c>
      <c r="L8534" t="s">
        <v>851</v>
      </c>
      <c r="M8534" t="str">
        <f>'1. Input and Output files list'!$E$6</f>
        <v>C:/NGS/save/</v>
      </c>
      <c r="N8534" t="s">
        <v>89</v>
      </c>
      <c r="O8534" t="str">
        <f>'1. Input and Output files list'!$E$6</f>
        <v>C:/NGS/save/</v>
      </c>
      <c r="P8534" t="s">
        <v>90</v>
      </c>
      <c r="Q8534" t="str">
        <f>'1. Input and Output files list'!$E$6</f>
        <v>C:/NGS/save/</v>
      </c>
      <c r="R8534" t="s">
        <v>91</v>
      </c>
      <c r="T8534" t="str">
        <f>CONCATENATE(F8534,G8534,H8534,I8534,J8534,K8534,L8534,M8534,N8534,O8534,P8534,Q8534,R8534)</f>
        <v>file.remove("C:/NGS/save/AdapterTrim_.fastq","C:/NGS/save/F2_Adap-0.fastq","C:/NGS/save/F2_Adap-1.fastq","C:/NGS/save/F2_Adap-2.fastq","C:/NGS/save/F2_Adap-3.fastq")</v>
      </c>
    </row>
    <row r="8535" spans="1:20" x14ac:dyDescent="0.15">
      <c r="A8535" s="15">
        <v>8534</v>
      </c>
      <c r="B8535" s="11">
        <v>194</v>
      </c>
      <c r="C8535" s="11">
        <v>38</v>
      </c>
      <c r="D8535" s="20" t="s">
        <v>93</v>
      </c>
      <c r="F8535" s="15"/>
      <c r="H8535" s="15"/>
      <c r="I8535" s="15"/>
    </row>
    <row r="8536" spans="1:20" x14ac:dyDescent="0.15">
      <c r="A8536" s="15">
        <v>8535</v>
      </c>
      <c r="B8536" s="11">
        <v>194</v>
      </c>
      <c r="C8536" s="11">
        <v>39</v>
      </c>
      <c r="D8536" s="20" t="s">
        <v>2</v>
      </c>
      <c r="F8536" s="15"/>
      <c r="H8536" s="15"/>
      <c r="I8536" s="15"/>
    </row>
    <row r="8537" spans="1:20" x14ac:dyDescent="0.15">
      <c r="A8537" s="15">
        <v>8536</v>
      </c>
      <c r="B8537" s="11">
        <v>194</v>
      </c>
      <c r="C8537" s="11">
        <v>40</v>
      </c>
      <c r="D8537" s="20" t="str">
        <f>K8537</f>
        <v>system.time(write.csv(RADtag, file="C:/NGS/save/.tagcount", row.names = F))</v>
      </c>
      <c r="F8537" s="15" t="s">
        <v>164</v>
      </c>
      <c r="G8537" t="str">
        <f>'1. Input and Output files list'!$E$6</f>
        <v>C:/NGS/save/</v>
      </c>
      <c r="H8537" s="15" t="str">
        <f>'1. Input and Output files list'!$J$466</f>
        <v>.tagcount</v>
      </c>
      <c r="I8537" s="15" t="s">
        <v>210</v>
      </c>
      <c r="J8537" s="15"/>
      <c r="K8537" t="str">
        <f>CONCATENATE(F8537,G8537,H8537,I8537)</f>
        <v>system.time(write.csv(RADtag, file="C:/NGS/save/.tagcount", row.names = F))</v>
      </c>
    </row>
    <row r="8538" spans="1:20" x14ac:dyDescent="0.15">
      <c r="A8538" s="15">
        <v>8537</v>
      </c>
      <c r="B8538" s="11">
        <v>194</v>
      </c>
      <c r="C8538" s="11">
        <v>41</v>
      </c>
      <c r="D8538" s="20" t="str">
        <f>L8538</f>
        <v>file.remove("C:/NGS/save/.fastq")</v>
      </c>
      <c r="F8538" s="15" t="s">
        <v>97</v>
      </c>
      <c r="G8538" t="s">
        <v>13</v>
      </c>
      <c r="H8538" s="15" t="str">
        <f>'1. Input and Output files list'!$E$6</f>
        <v>C:/NGS/save/</v>
      </c>
      <c r="I8538" s="15" t="str">
        <f>'1. Input and Output files list'!$I$466</f>
        <v>.fastq</v>
      </c>
      <c r="J8538" s="7" t="s">
        <v>16</v>
      </c>
      <c r="K8538" t="s">
        <v>52</v>
      </c>
      <c r="L8538" t="str">
        <f>CONCATENATE(F8538,G8538,H8538,I8538,J8538,K8538)</f>
        <v>file.remove("C:/NGS/save/.fastq")</v>
      </c>
    </row>
    <row r="8539" spans="1:20" x14ac:dyDescent="0.15">
      <c r="A8539" s="15">
        <v>8538</v>
      </c>
      <c r="B8539" s="11">
        <v>194</v>
      </c>
      <c r="C8539" s="11">
        <v>42</v>
      </c>
      <c r="D8539" s="20" t="s">
        <v>170</v>
      </c>
      <c r="F8539" s="15"/>
      <c r="G8539" s="15"/>
      <c r="H8539" s="15"/>
      <c r="I8539" s="15"/>
    </row>
    <row r="8540" spans="1:20" x14ac:dyDescent="0.15">
      <c r="A8540" s="15">
        <v>8539</v>
      </c>
      <c r="B8540" s="11">
        <v>194</v>
      </c>
      <c r="C8540" s="11">
        <v>43</v>
      </c>
      <c r="D8540" s="20" t="str">
        <f>L8540</f>
        <v>system.time(write.csv(RAD_1over, file="C:/NGS/save/.tagcount1over", row.names = F))</v>
      </c>
      <c r="F8540" s="10" t="s">
        <v>171</v>
      </c>
      <c r="G8540" t="str">
        <f>'1. Input and Output files list'!$E$6</f>
        <v>C:/NGS/save/</v>
      </c>
      <c r="H8540" s="10" t="str">
        <f>'1. Input and Output files list'!$K$466</f>
        <v>.tagcount1over</v>
      </c>
      <c r="I8540" s="10" t="s">
        <v>210</v>
      </c>
      <c r="L8540" t="str">
        <f>CONCATENATE(F8540,G8540,H8540,I8540)</f>
        <v>system.time(write.csv(RAD_1over, file="C:/NGS/save/.tagcount1over", row.names = F))</v>
      </c>
    </row>
    <row r="8541" spans="1:20" x14ac:dyDescent="0.15">
      <c r="A8541" s="15">
        <v>8540</v>
      </c>
      <c r="B8541" s="11">
        <v>194</v>
      </c>
      <c r="C8541" s="11">
        <v>44</v>
      </c>
      <c r="D8541" s="20" t="s">
        <v>1073</v>
      </c>
      <c r="F8541" s="15"/>
      <c r="H8541" s="15"/>
      <c r="I8541" s="15"/>
    </row>
    <row r="8542" spans="1:20" x14ac:dyDescent="0.15">
      <c r="A8542" s="15">
        <v>8541</v>
      </c>
      <c r="B8542" s="11">
        <v>195</v>
      </c>
      <c r="C8542" s="11">
        <v>1</v>
      </c>
      <c r="D8542" s="20" t="str">
        <f>L8542</f>
        <v>in_f &lt;- c("0", "0")</v>
      </c>
      <c r="F8542" s="15" t="s">
        <v>3</v>
      </c>
      <c r="G8542">
        <f>'1. Input and Output files list'!$E$468</f>
        <v>0</v>
      </c>
      <c r="H8542" s="15" t="s">
        <v>10</v>
      </c>
      <c r="I8542" s="15">
        <f>'1. Input and Output files list'!$E$469</f>
        <v>0</v>
      </c>
      <c r="J8542" t="s">
        <v>4</v>
      </c>
      <c r="L8542" t="str">
        <f>CONCATENATE(F8542,G8542,H8542,I8542,J8542)</f>
        <v>in_f &lt;- c("0", "0")</v>
      </c>
    </row>
    <row r="8543" spans="1:20" x14ac:dyDescent="0.15">
      <c r="A8543" s="15">
        <v>8542</v>
      </c>
      <c r="B8543" s="11">
        <v>195</v>
      </c>
      <c r="C8543" s="11">
        <v>2</v>
      </c>
      <c r="D8543" s="20" t="str">
        <f>L8543</f>
        <v>out_f &lt;- "C:/NGS/save/.fastq"</v>
      </c>
      <c r="F8543" s="15" t="s">
        <v>95</v>
      </c>
      <c r="G8543" t="s">
        <v>13</v>
      </c>
      <c r="H8543" s="15" t="str">
        <f>'1. Input and Output files list'!$E$6</f>
        <v>C:/NGS/save/</v>
      </c>
      <c r="I8543" s="15" t="str">
        <f>'1. Input and Output files list'!$I$468</f>
        <v>.fastq</v>
      </c>
      <c r="J8543" s="7" t="s">
        <v>16</v>
      </c>
      <c r="L8543" t="str">
        <f>CONCATENATE(F8543,G8543,H8543,I8543,J8543)</f>
        <v>out_f &lt;- "C:/NGS/save/.fastq"</v>
      </c>
    </row>
    <row r="8544" spans="1:20" x14ac:dyDescent="0.15">
      <c r="A8544" s="15">
        <v>8543</v>
      </c>
      <c r="B8544" s="11">
        <v>195</v>
      </c>
      <c r="C8544" s="11">
        <v>3</v>
      </c>
      <c r="D8544" s="20" t="str">
        <f>L8544</f>
        <v>param_trim &lt;- 0</v>
      </c>
      <c r="F8544" s="15" t="s">
        <v>163</v>
      </c>
      <c r="G8544">
        <f>'1. Input and Output files list'!$H$468</f>
        <v>0</v>
      </c>
      <c r="H8544" s="15"/>
      <c r="I8544" s="15"/>
      <c r="L8544" t="str">
        <f>CONCATENATE(F8544,G8544)</f>
        <v>param_trim &lt;- 0</v>
      </c>
    </row>
    <row r="8545" spans="1:18" x14ac:dyDescent="0.15">
      <c r="A8545" s="15">
        <v>8544</v>
      </c>
      <c r="B8545" s="11">
        <v>195</v>
      </c>
      <c r="C8545" s="11">
        <v>4</v>
      </c>
      <c r="D8545" s="20" t="s">
        <v>21</v>
      </c>
      <c r="F8545" s="15"/>
      <c r="H8545" s="15"/>
      <c r="I8545" s="15"/>
    </row>
    <row r="8546" spans="1:18" x14ac:dyDescent="0.15">
      <c r="A8546" s="15">
        <v>8545</v>
      </c>
      <c r="B8546" s="11">
        <v>195</v>
      </c>
      <c r="C8546" s="11">
        <v>5</v>
      </c>
      <c r="D8546" s="20" t="s">
        <v>22</v>
      </c>
      <c r="F8546" s="15"/>
      <c r="H8546" s="15"/>
      <c r="I8546" s="15"/>
    </row>
    <row r="8547" spans="1:18" x14ac:dyDescent="0.15">
      <c r="A8547" s="15">
        <v>8546</v>
      </c>
      <c r="B8547" s="11">
        <v>195</v>
      </c>
      <c r="C8547" s="11">
        <v>6</v>
      </c>
      <c r="D8547" s="20" t="s">
        <v>23</v>
      </c>
      <c r="F8547" s="15"/>
      <c r="H8547" s="15"/>
      <c r="I8547" s="15"/>
    </row>
    <row r="8548" spans="1:18" x14ac:dyDescent="0.15">
      <c r="A8548" s="15">
        <v>8547</v>
      </c>
      <c r="B8548" s="11">
        <v>195</v>
      </c>
      <c r="C8548" s="11">
        <v>7</v>
      </c>
      <c r="D8548" s="20" t="str">
        <f>L8548</f>
        <v>hoge1 &lt;- DNAStringSet(sread(fastq), start=1, end=hoge)</v>
      </c>
      <c r="F8548" s="15" t="s">
        <v>166</v>
      </c>
      <c r="G8548">
        <f>'1. Input and Output files list'!$G$468+1</f>
        <v>1</v>
      </c>
      <c r="H8548" s="15" t="s">
        <v>26</v>
      </c>
      <c r="I8548" s="15"/>
      <c r="L8548" t="str">
        <f>CONCATENATE(F8548,G8548,H8548)</f>
        <v>hoge1 &lt;- DNAStringSet(sread(fastq), start=1, end=hoge)</v>
      </c>
    </row>
    <row r="8549" spans="1:18" x14ac:dyDescent="0.15">
      <c r="A8549" s="15">
        <v>8548</v>
      </c>
      <c r="B8549" s="11">
        <v>195</v>
      </c>
      <c r="C8549" s="11">
        <v>8</v>
      </c>
      <c r="D8549" s="20" t="str">
        <f>L8549</f>
        <v>hoge2 &lt;- BStringSet(quality(quality(fastq)), start=1, end=hoge)</v>
      </c>
      <c r="F8549" s="15" t="s">
        <v>167</v>
      </c>
      <c r="G8549">
        <f>'1. Input and Output files list'!$G$468+1</f>
        <v>1</v>
      </c>
      <c r="H8549" s="15" t="s">
        <v>26</v>
      </c>
      <c r="I8549" s="15"/>
      <c r="L8549" t="str">
        <f>CONCATENATE(F8549,G8549,H8549)</f>
        <v>hoge2 &lt;- BStringSet(quality(quality(fastq)), start=1, end=hoge)</v>
      </c>
    </row>
    <row r="8550" spans="1:18" x14ac:dyDescent="0.15">
      <c r="A8550" s="15">
        <v>8549</v>
      </c>
      <c r="B8550" s="11">
        <v>195</v>
      </c>
      <c r="C8550" s="11">
        <v>9</v>
      </c>
      <c r="D8550" s="20" t="s">
        <v>24</v>
      </c>
      <c r="F8550" s="15"/>
      <c r="H8550" s="15"/>
      <c r="I8550" s="15"/>
    </row>
    <row r="8551" spans="1:18" x14ac:dyDescent="0.15">
      <c r="A8551" s="15">
        <v>8550</v>
      </c>
      <c r="B8551" s="11">
        <v>195</v>
      </c>
      <c r="C8551" s="11">
        <v>10</v>
      </c>
      <c r="D8551" s="20" t="s">
        <v>96</v>
      </c>
      <c r="F8551" s="15"/>
      <c r="H8551" s="15"/>
      <c r="I8551" s="15"/>
    </row>
    <row r="8552" spans="1:18" x14ac:dyDescent="0.15">
      <c r="A8552" s="15">
        <v>8551</v>
      </c>
      <c r="B8552" s="11">
        <v>195</v>
      </c>
      <c r="C8552" s="11">
        <v>11</v>
      </c>
      <c r="D8552" s="53" t="str">
        <f>R8552</f>
        <v>param1 &lt;- 35</v>
      </c>
      <c r="F8552" s="15" t="s">
        <v>843</v>
      </c>
      <c r="G8552">
        <f>'1. Input and Output files list'!$E$32</f>
        <v>35</v>
      </c>
      <c r="H8552" s="15"/>
      <c r="I8552" s="15"/>
      <c r="R8552" t="str">
        <f>CONCATENATE(F8552,G8552,H8552)</f>
        <v>param1 &lt;- 35</v>
      </c>
    </row>
    <row r="8553" spans="1:18" x14ac:dyDescent="0.15">
      <c r="A8553" s="15">
        <v>8552</v>
      </c>
      <c r="B8553" s="11">
        <v>195</v>
      </c>
      <c r="C8553" s="11">
        <v>12</v>
      </c>
      <c r="D8553" s="53" t="str">
        <f>R8553</f>
        <v>param2 &lt;- 0.1</v>
      </c>
      <c r="F8553" s="15" t="s">
        <v>844</v>
      </c>
      <c r="G8553">
        <f>'1. Input and Output files list'!$E$34</f>
        <v>0.1</v>
      </c>
      <c r="H8553" s="15"/>
      <c r="I8553" s="15"/>
      <c r="R8553" t="str">
        <f>CONCATENATE(F8553,G8553,H8553)</f>
        <v>param2 &lt;- 0.1</v>
      </c>
    </row>
    <row r="8554" spans="1:18" x14ac:dyDescent="0.15">
      <c r="A8554" s="15">
        <v>8553</v>
      </c>
      <c r="B8554" s="11">
        <v>195</v>
      </c>
      <c r="C8554" s="11">
        <v>13</v>
      </c>
      <c r="D8554" s="53" t="str">
        <f>R8554</f>
        <v>fastq &lt;- readFastq("C:/NGS/save/.fastq")</v>
      </c>
      <c r="F8554" s="15" t="s">
        <v>845</v>
      </c>
      <c r="G8554" t="str">
        <f>'1. Input and Output files list'!$E$6</f>
        <v>C:/NGS/save/</v>
      </c>
      <c r="H8554" s="5" t="str">
        <f>'1. Input and Output files list'!$I$468</f>
        <v>.fastq</v>
      </c>
      <c r="I8554" s="15" t="s">
        <v>4</v>
      </c>
      <c r="J8554">
        <v>195</v>
      </c>
      <c r="R8554" t="str">
        <f>CONCATENATE(F8554,G8554,H8554,I8554)</f>
        <v>fastq &lt;- readFastq("C:/NGS/save/.fastq")</v>
      </c>
    </row>
    <row r="8555" spans="1:18" x14ac:dyDescent="0.15">
      <c r="A8555" s="15">
        <v>8554</v>
      </c>
      <c r="B8555" s="11">
        <v>195</v>
      </c>
      <c r="C8555" s="11">
        <v>14</v>
      </c>
      <c r="D8555" s="53" t="s">
        <v>840</v>
      </c>
      <c r="F8555" s="15"/>
      <c r="H8555" s="15"/>
      <c r="I8555" s="15"/>
    </row>
    <row r="8556" spans="1:18" x14ac:dyDescent="0.15">
      <c r="A8556" s="15">
        <v>8555</v>
      </c>
      <c r="B8556" s="11">
        <v>195</v>
      </c>
      <c r="C8556" s="11">
        <v>15</v>
      </c>
      <c r="D8556" s="53" t="s">
        <v>841</v>
      </c>
      <c r="F8556" s="15"/>
      <c r="H8556" s="15"/>
      <c r="I8556" s="15"/>
    </row>
    <row r="8557" spans="1:18" x14ac:dyDescent="0.15">
      <c r="A8557" s="15">
        <v>8556</v>
      </c>
      <c r="B8557" s="11">
        <v>195</v>
      </c>
      <c r="C8557" s="11">
        <v>16</v>
      </c>
      <c r="D8557" s="53" t="s">
        <v>842</v>
      </c>
      <c r="F8557" s="15"/>
      <c r="H8557" s="15"/>
      <c r="I8557" s="15"/>
    </row>
    <row r="8558" spans="1:18" x14ac:dyDescent="0.15">
      <c r="A8558" s="15">
        <v>8557</v>
      </c>
      <c r="B8558" s="11">
        <v>195</v>
      </c>
      <c r="C8558" s="11">
        <v>17</v>
      </c>
      <c r="D8558" s="20" t="str">
        <f>L8558</f>
        <v xml:space="preserve">writeFastq(fastq, "C:/NGS/save/F2_Adap-0.fastq", compress=F)   </v>
      </c>
      <c r="F8558" s="15" t="s">
        <v>847</v>
      </c>
      <c r="G8558" t="str">
        <f>'1. Input and Output files list'!$E$6</f>
        <v>C:/NGS/save/</v>
      </c>
      <c r="H8558" s="15" t="s">
        <v>850</v>
      </c>
      <c r="I8558" s="15"/>
      <c r="L8558" t="str">
        <f>CONCATENATE(F8558,G8558,H8558,I8558,J8558)</f>
        <v xml:space="preserve">writeFastq(fastq, "C:/NGS/save/F2_Adap-0.fastq", compress=F)   </v>
      </c>
    </row>
    <row r="8559" spans="1:18" x14ac:dyDescent="0.15">
      <c r="A8559" s="15">
        <v>8558</v>
      </c>
      <c r="B8559" s="11">
        <v>195</v>
      </c>
      <c r="C8559" s="11">
        <v>18</v>
      </c>
      <c r="D8559" s="20" t="str">
        <f>L8559</f>
        <v>in_f &lt;- "C:/NGS/save/F2_Adap-0.fastq"</v>
      </c>
      <c r="F8559" s="15" t="s">
        <v>14</v>
      </c>
      <c r="G8559" t="s">
        <v>13</v>
      </c>
      <c r="H8559" s="15" t="str">
        <f>'1. Input and Output files list'!$E$6</f>
        <v>C:/NGS/save/</v>
      </c>
      <c r="I8559" s="15" t="s">
        <v>849</v>
      </c>
      <c r="J8559" s="7"/>
      <c r="L8559" t="str">
        <f>CONCATENATE(F8559,G8559,H8559,I8559,J8559)</f>
        <v>in_f &lt;- "C:/NGS/save/F2_Adap-0.fastq"</v>
      </c>
    </row>
    <row r="8560" spans="1:18" x14ac:dyDescent="0.15">
      <c r="A8560" s="15">
        <v>8559</v>
      </c>
      <c r="B8560" s="11">
        <v>195</v>
      </c>
      <c r="C8560" s="11">
        <v>19</v>
      </c>
      <c r="D8560" s="20" t="str">
        <f>L8560</f>
        <v>out_f &lt;- "C:/NGS/save/F2_Adap-1.fastq"</v>
      </c>
      <c r="F8560" s="15" t="s">
        <v>15</v>
      </c>
      <c r="G8560" t="str">
        <f>'1. Input and Output files list'!$E$6</f>
        <v>C:/NGS/save/</v>
      </c>
      <c r="H8560" s="15" t="s">
        <v>86</v>
      </c>
      <c r="I8560" s="15"/>
      <c r="J8560" s="15"/>
      <c r="L8560" t="str">
        <f>CONCATENATE(F8560,G8560,H8560)</f>
        <v>out_f &lt;- "C:/NGS/save/F2_Adap-1.fastq"</v>
      </c>
    </row>
    <row r="8561" spans="1:12" x14ac:dyDescent="0.15">
      <c r="A8561" s="15">
        <v>8560</v>
      </c>
      <c r="B8561" s="11">
        <v>195</v>
      </c>
      <c r="C8561" s="11">
        <v>20</v>
      </c>
      <c r="D8561" s="20" t="str">
        <f>L8561</f>
        <v>param_adapter &lt;- "CATGAGATCGGAAGAGCGTCGTGTAGGGAAAGAGTGT"  #Adapter sequence 1</v>
      </c>
      <c r="F8561" s="11" t="s">
        <v>44</v>
      </c>
      <c r="G8561" s="11" t="str">
        <f>'1. Input and Output files list'!$E$64</f>
        <v>CATGAGATCGGAAGAGCGTCGTGTAGGGAAAGAGTGT</v>
      </c>
      <c r="H8561" s="11" t="s">
        <v>46</v>
      </c>
      <c r="I8561" s="15"/>
      <c r="L8561" t="str">
        <f>CONCATENATE(F8561,G8561,H8561)</f>
        <v>param_adapter &lt;- "CATGAGATCGGAAGAGCGTCGTGTAGGGAAAGAGTGT"  #Adapter sequence 1</v>
      </c>
    </row>
    <row r="8562" spans="1:12" x14ac:dyDescent="0.15">
      <c r="A8562" s="15">
        <v>8561</v>
      </c>
      <c r="B8562" s="11">
        <v>195</v>
      </c>
      <c r="C8562" s="11">
        <v>21</v>
      </c>
      <c r="D8562" s="20" t="s">
        <v>28</v>
      </c>
      <c r="F8562" s="15"/>
      <c r="H8562" s="15"/>
      <c r="I8562" s="15"/>
    </row>
    <row r="8563" spans="1:12" x14ac:dyDescent="0.15">
      <c r="A8563" s="15">
        <v>8562</v>
      </c>
      <c r="B8563" s="11">
        <v>195</v>
      </c>
      <c r="C8563" s="11">
        <v>22</v>
      </c>
      <c r="D8563" s="20" t="str">
        <f>L8563</f>
        <v>in_f &lt;- "C:/NGS/save/F2_Adap-1.fastq"</v>
      </c>
      <c r="F8563" s="15" t="s">
        <v>12</v>
      </c>
      <c r="G8563" t="str">
        <f>'1. Input and Output files list'!$E$6</f>
        <v>C:/NGS/save/</v>
      </c>
      <c r="H8563" s="15" t="s">
        <v>86</v>
      </c>
      <c r="I8563" s="15"/>
      <c r="L8563" t="str">
        <f>CONCATENATE(F8563,G8563,H8563)</f>
        <v>in_f &lt;- "C:/NGS/save/F2_Adap-1.fastq"</v>
      </c>
    </row>
    <row r="8564" spans="1:12" x14ac:dyDescent="0.15">
      <c r="A8564" s="15">
        <v>8563</v>
      </c>
      <c r="B8564" s="11">
        <v>195</v>
      </c>
      <c r="C8564" s="11">
        <v>23</v>
      </c>
      <c r="D8564" s="20" t="str">
        <f>L8564</f>
        <v>out_f &lt;- "C:/NGS/save/F2_Adap-2.fastq"</v>
      </c>
      <c r="F8564" s="15" t="s">
        <v>15</v>
      </c>
      <c r="G8564" t="str">
        <f>'1. Input and Output files list'!$E$6</f>
        <v>C:/NGS/save/</v>
      </c>
      <c r="H8564" s="15" t="s">
        <v>87</v>
      </c>
      <c r="I8564" s="15"/>
      <c r="J8564" s="15"/>
      <c r="L8564" t="str">
        <f>CONCATENATE(F8564,G8564,H8564)</f>
        <v>out_f &lt;- "C:/NGS/save/F2_Adap-2.fastq"</v>
      </c>
    </row>
    <row r="8565" spans="1:12" x14ac:dyDescent="0.15">
      <c r="A8565" s="15">
        <v>8564</v>
      </c>
      <c r="B8565" s="11">
        <v>195</v>
      </c>
      <c r="C8565" s="11">
        <v>24</v>
      </c>
      <c r="D8565" s="20" t="str">
        <f>L8565</f>
        <v>param_adapter &lt;- "TAAGATCGGAAGAGCACACGTCTGAACTCCAGTCAC"  #Adapter sequence 2</v>
      </c>
      <c r="F8565" s="11" t="s">
        <v>44</v>
      </c>
      <c r="G8565" t="str">
        <f>'1. Input and Output files list'!$E$65</f>
        <v>TAAGATCGGAAGAGCACACGTCTGAACTCCAGTCAC</v>
      </c>
      <c r="H8565" s="11" t="s">
        <v>47</v>
      </c>
      <c r="I8565" s="15"/>
      <c r="L8565" t="str">
        <f>CONCATENATE(F8565,G8565,H8565)</f>
        <v>param_adapter &lt;- "TAAGATCGGAAGAGCACACGTCTGAACTCCAGTCAC"  #Adapter sequence 2</v>
      </c>
    </row>
    <row r="8566" spans="1:12" x14ac:dyDescent="0.15">
      <c r="A8566" s="15">
        <v>8565</v>
      </c>
      <c r="B8566" s="11">
        <v>195</v>
      </c>
      <c r="C8566" s="11">
        <v>25</v>
      </c>
      <c r="D8566" s="20" t="s">
        <v>29</v>
      </c>
      <c r="F8566" s="15"/>
      <c r="H8566" s="15"/>
      <c r="I8566" s="15"/>
    </row>
    <row r="8567" spans="1:12" x14ac:dyDescent="0.15">
      <c r="A8567" s="15">
        <v>8566</v>
      </c>
      <c r="B8567" s="11">
        <v>195</v>
      </c>
      <c r="C8567" s="11">
        <v>26</v>
      </c>
      <c r="D8567" s="20" t="str">
        <f>L8567</f>
        <v>in_f &lt;- "C:/NGS/save/F2_Adap-2.fastq"</v>
      </c>
      <c r="F8567" s="15" t="s">
        <v>12</v>
      </c>
      <c r="G8567" t="str">
        <f>'1. Input and Output files list'!$E$6</f>
        <v>C:/NGS/save/</v>
      </c>
      <c r="H8567" s="15" t="s">
        <v>87</v>
      </c>
      <c r="I8567" s="15"/>
      <c r="L8567" t="str">
        <f>CONCATENATE(F8567,G8567,H8567)</f>
        <v>in_f &lt;- "C:/NGS/save/F2_Adap-2.fastq"</v>
      </c>
    </row>
    <row r="8568" spans="1:12" x14ac:dyDescent="0.15">
      <c r="A8568" s="15">
        <v>8567</v>
      </c>
      <c r="B8568" s="11">
        <v>195</v>
      </c>
      <c r="C8568" s="11">
        <v>27</v>
      </c>
      <c r="D8568" s="20" t="str">
        <f>L8568</f>
        <v>out_f &lt;- "C:/NGS/save/F2_Adap-3.fastq"</v>
      </c>
      <c r="F8568" s="15" t="s">
        <v>15</v>
      </c>
      <c r="G8568" t="str">
        <f>'1. Input and Output files list'!$E$6</f>
        <v>C:/NGS/save/</v>
      </c>
      <c r="H8568" s="15" t="s">
        <v>88</v>
      </c>
      <c r="I8568" s="15"/>
      <c r="L8568" t="str">
        <f>CONCATENATE(F8568,G8568,H8568)</f>
        <v>out_f &lt;- "C:/NGS/save/F2_Adap-3.fastq"</v>
      </c>
    </row>
    <row r="8569" spans="1:12" x14ac:dyDescent="0.15">
      <c r="A8569" s="15">
        <v>8568</v>
      </c>
      <c r="B8569" s="11">
        <v>195</v>
      </c>
      <c r="C8569" s="11">
        <v>28</v>
      </c>
      <c r="D8569" s="20" t="str">
        <f>L8569</f>
        <v>param_adapter &lt;- "TAAGATCGGAAGAGCGTCGTGTAGGGAAAGAGTGT"  #Adapter sequence 3</v>
      </c>
      <c r="F8569" s="15" t="s">
        <v>44</v>
      </c>
      <c r="G8569" t="str">
        <f>'1. Input and Output files list'!$E$66</f>
        <v>TAAGATCGGAAGAGCGTCGTGTAGGGAAAGAGTGT</v>
      </c>
      <c r="H8569" s="15" t="s">
        <v>49</v>
      </c>
      <c r="I8569" s="15"/>
      <c r="L8569" t="str">
        <f>CONCATENATE(F8569,G8569,H8569)</f>
        <v>param_adapter &lt;- "TAAGATCGGAAGAGCGTCGTGTAGGGAAAGAGTGT"  #Adapter sequence 3</v>
      </c>
    </row>
    <row r="8570" spans="1:12" x14ac:dyDescent="0.15">
      <c r="A8570" s="15">
        <v>8569</v>
      </c>
      <c r="B8570" s="11">
        <v>195</v>
      </c>
      <c r="C8570" s="11">
        <v>29</v>
      </c>
      <c r="D8570" s="20" t="s">
        <v>30</v>
      </c>
      <c r="F8570" s="15"/>
      <c r="H8570" s="15"/>
      <c r="I8570" s="15"/>
    </row>
    <row r="8571" spans="1:12" x14ac:dyDescent="0.15">
      <c r="A8571" s="15">
        <v>8570</v>
      </c>
      <c r="B8571" s="11">
        <v>195</v>
      </c>
      <c r="C8571" s="11">
        <v>30</v>
      </c>
      <c r="D8571" s="20" t="str">
        <f>L8571</f>
        <v>in_f &lt;- "C:/NGS/save/F2_Adap-3.fastq"</v>
      </c>
      <c r="F8571" s="15" t="s">
        <v>12</v>
      </c>
      <c r="G8571" t="str">
        <f>'1. Input and Output files list'!$E$6</f>
        <v>C:/NGS/save/</v>
      </c>
      <c r="H8571" s="15" t="s">
        <v>88</v>
      </c>
      <c r="I8571" s="15"/>
      <c r="L8571" t="str">
        <f>CONCATENATE(F8571,G8571,H8571)</f>
        <v>in_f &lt;- "C:/NGS/save/F2_Adap-3.fastq"</v>
      </c>
    </row>
    <row r="8572" spans="1:12" x14ac:dyDescent="0.15">
      <c r="A8572" s="15">
        <v>8571</v>
      </c>
      <c r="B8572" s="11">
        <v>195</v>
      </c>
      <c r="C8572" s="11">
        <v>31</v>
      </c>
      <c r="D8572" s="20" t="str">
        <f>L8572</f>
        <v>out_f &lt;- "C:/NGS/save/AdapterTrim_.fastq"</v>
      </c>
      <c r="F8572" s="15" t="s">
        <v>36</v>
      </c>
      <c r="G8572" t="str">
        <f>'1. Input and Output files list'!$E$6</f>
        <v>C:/NGS/save/</v>
      </c>
      <c r="H8572" s="15" t="s">
        <v>38</v>
      </c>
      <c r="I8572" s="15" t="str">
        <f>'1. Input and Output files list'!$I$468</f>
        <v>.fastq</v>
      </c>
      <c r="J8572" t="s">
        <v>16</v>
      </c>
      <c r="L8572" t="str">
        <f>CONCATENATE(F8572,G8572,H8572,I8572,J8572)</f>
        <v>out_f &lt;- "C:/NGS/save/AdapterTrim_.fastq"</v>
      </c>
    </row>
    <row r="8573" spans="1:12" x14ac:dyDescent="0.15">
      <c r="A8573" s="15">
        <v>8572</v>
      </c>
      <c r="B8573" s="11">
        <v>195</v>
      </c>
      <c r="C8573" s="11">
        <v>32</v>
      </c>
      <c r="D8573" s="20" t="str">
        <f>L8573</f>
        <v>param_adapter &lt;- "CATGAGATCGGAAGAGCACACGTCTGAACTCCAGTCAC"  #Adapter sequence 4</v>
      </c>
      <c r="F8573" s="15" t="s">
        <v>44</v>
      </c>
      <c r="G8573" t="str">
        <f>'1. Input and Output files list'!$E$67</f>
        <v>CATGAGATCGGAAGAGCACACGTCTGAACTCCAGTCAC</v>
      </c>
      <c r="H8573" s="15" t="s">
        <v>51</v>
      </c>
      <c r="I8573" s="15"/>
      <c r="L8573" t="str">
        <f>CONCATENATE(F8573,G8573,H8573)</f>
        <v>param_adapter &lt;- "CATGAGATCGGAAGAGCACACGTCTGAACTCCAGTCAC"  #Adapter sequence 4</v>
      </c>
    </row>
    <row r="8574" spans="1:12" x14ac:dyDescent="0.15">
      <c r="A8574" s="15">
        <v>8573</v>
      </c>
      <c r="B8574" s="11">
        <v>195</v>
      </c>
      <c r="C8574" s="11">
        <v>33</v>
      </c>
      <c r="D8574" s="20" t="s">
        <v>31</v>
      </c>
      <c r="F8574" s="15"/>
      <c r="H8574" s="15"/>
      <c r="I8574" s="15"/>
    </row>
    <row r="8575" spans="1:12" x14ac:dyDescent="0.15">
      <c r="A8575" s="15">
        <v>8574</v>
      </c>
      <c r="B8575" s="11">
        <v>195</v>
      </c>
      <c r="C8575" s="11">
        <v>34</v>
      </c>
      <c r="D8575" s="20" t="s">
        <v>32</v>
      </c>
      <c r="F8575" s="15"/>
      <c r="H8575" s="15"/>
      <c r="I8575" s="15"/>
    </row>
    <row r="8576" spans="1:12" x14ac:dyDescent="0.15">
      <c r="A8576" s="15">
        <v>8575</v>
      </c>
      <c r="B8576" s="11">
        <v>195</v>
      </c>
      <c r="C8576" s="11">
        <v>35</v>
      </c>
      <c r="D8576" s="20" t="str">
        <f>L8576</f>
        <v>write.csv(res, "C:/NGS/save/.fastq.csv")</v>
      </c>
      <c r="F8576" s="15" t="s">
        <v>35</v>
      </c>
      <c r="G8576" t="str">
        <f>'1. Input and Output files list'!$E$6</f>
        <v>C:/NGS/save/</v>
      </c>
      <c r="H8576" s="15" t="str">
        <f>'1. Input and Output files list'!$I$468</f>
        <v>.fastq</v>
      </c>
      <c r="I8576" s="15" t="s">
        <v>34</v>
      </c>
      <c r="L8576" t="str">
        <f>CONCATENATE(F8576,G8576,H8576,I8576)</f>
        <v>write.csv(res, "C:/NGS/save/.fastq.csv")</v>
      </c>
    </row>
    <row r="8577" spans="1:20" x14ac:dyDescent="0.15">
      <c r="A8577" s="15">
        <v>8576</v>
      </c>
      <c r="B8577" s="11">
        <v>195</v>
      </c>
      <c r="C8577" s="11">
        <v>36</v>
      </c>
      <c r="D8577" s="20" t="str">
        <f>L8577</f>
        <v>system.time(fastq &lt;- fread("C:/NGS/save/AdapterTrim_.fastq", header=F, sep="\t", na.strings="NA", strip.white=TRUE, verbose=TRUE))</v>
      </c>
      <c r="F8577" s="15" t="s">
        <v>92</v>
      </c>
      <c r="G8577" t="str">
        <f>'1. Input and Output files list'!$E$6</f>
        <v>C:/NGS/save/</v>
      </c>
      <c r="H8577" s="15" t="s">
        <v>38</v>
      </c>
      <c r="I8577" s="15" t="str">
        <f>'1. Input and Output files list'!$I$468</f>
        <v>.fastq</v>
      </c>
      <c r="J8577" t="s">
        <v>20</v>
      </c>
      <c r="L8577" t="str">
        <f>CONCATENATE(F8577,G8577,H8577,I8577,J8577)</f>
        <v>system.time(fastq &lt;- fread("C:/NGS/save/AdapterTrim_.fastq", header=F, sep="\t", na.strings="NA", strip.white=TRUE, verbose=TRUE))</v>
      </c>
    </row>
    <row r="8578" spans="1:20" x14ac:dyDescent="0.15">
      <c r="A8578" s="15">
        <v>8577</v>
      </c>
      <c r="B8578" s="11">
        <v>195</v>
      </c>
      <c r="C8578" s="11">
        <v>37</v>
      </c>
      <c r="D8578" s="20" t="str">
        <f>T8578</f>
        <v>file.remove("C:/NGS/save/AdapterTrim_.fastq","C:/NGS/save/F2_Adap-0.fastq","C:/NGS/save/F2_Adap-1.fastq","C:/NGS/save/F2_Adap-2.fastq","C:/NGS/save/F2_Adap-3.fastq")</v>
      </c>
      <c r="F8578" s="15" t="s">
        <v>11</v>
      </c>
      <c r="G8578" t="str">
        <f>'1. Input and Output files list'!$E$6</f>
        <v>C:/NGS/save/</v>
      </c>
      <c r="H8578" s="15" t="s">
        <v>38</v>
      </c>
      <c r="I8578" s="15" t="str">
        <f>'1. Input and Output files list'!$I$468</f>
        <v>.fastq</v>
      </c>
      <c r="J8578" t="s">
        <v>852</v>
      </c>
      <c r="K8578" t="str">
        <f>'1. Input and Output files list'!$E$6</f>
        <v>C:/NGS/save/</v>
      </c>
      <c r="L8578" t="s">
        <v>851</v>
      </c>
      <c r="M8578" t="str">
        <f>'1. Input and Output files list'!$E$6</f>
        <v>C:/NGS/save/</v>
      </c>
      <c r="N8578" t="s">
        <v>89</v>
      </c>
      <c r="O8578" t="str">
        <f>'1. Input and Output files list'!$E$6</f>
        <v>C:/NGS/save/</v>
      </c>
      <c r="P8578" t="s">
        <v>90</v>
      </c>
      <c r="Q8578" t="str">
        <f>'1. Input and Output files list'!$E$6</f>
        <v>C:/NGS/save/</v>
      </c>
      <c r="R8578" t="s">
        <v>91</v>
      </c>
      <c r="T8578" t="str">
        <f>CONCATENATE(F8578,G8578,H8578,I8578,J8578,K8578,L8578,M8578,N8578,O8578,P8578,Q8578,R8578)</f>
        <v>file.remove("C:/NGS/save/AdapterTrim_.fastq","C:/NGS/save/F2_Adap-0.fastq","C:/NGS/save/F2_Adap-1.fastq","C:/NGS/save/F2_Adap-2.fastq","C:/NGS/save/F2_Adap-3.fastq")</v>
      </c>
    </row>
    <row r="8579" spans="1:20" x14ac:dyDescent="0.15">
      <c r="A8579" s="15">
        <v>8578</v>
      </c>
      <c r="B8579" s="11">
        <v>195</v>
      </c>
      <c r="C8579" s="11">
        <v>38</v>
      </c>
      <c r="D8579" s="20" t="s">
        <v>93</v>
      </c>
      <c r="F8579" s="15"/>
      <c r="H8579" s="15"/>
      <c r="I8579" s="15"/>
    </row>
    <row r="8580" spans="1:20" x14ac:dyDescent="0.15">
      <c r="A8580" s="15">
        <v>8579</v>
      </c>
      <c r="B8580" s="11">
        <v>195</v>
      </c>
      <c r="C8580" s="11">
        <v>39</v>
      </c>
      <c r="D8580" s="20" t="s">
        <v>2</v>
      </c>
      <c r="F8580" s="15"/>
      <c r="H8580" s="15"/>
      <c r="I8580" s="15"/>
      <c r="J8580" s="15"/>
    </row>
    <row r="8581" spans="1:20" x14ac:dyDescent="0.15">
      <c r="A8581" s="15">
        <v>8580</v>
      </c>
      <c r="B8581" s="11">
        <v>195</v>
      </c>
      <c r="C8581" s="11">
        <v>40</v>
      </c>
      <c r="D8581" s="20" t="str">
        <f>K8581</f>
        <v>system.time(write.csv(RADtag, file="C:/NGS/save/.tagcount", row.names = F))</v>
      </c>
      <c r="F8581" s="15" t="s">
        <v>164</v>
      </c>
      <c r="G8581" t="str">
        <f>'1. Input and Output files list'!$E$6</f>
        <v>C:/NGS/save/</v>
      </c>
      <c r="H8581" s="15" t="str">
        <f>'1. Input and Output files list'!$J$468</f>
        <v>.tagcount</v>
      </c>
      <c r="I8581" s="15" t="s">
        <v>210</v>
      </c>
      <c r="K8581" t="str">
        <f>CONCATENATE(F8581,G8581,H8581,I8581)</f>
        <v>system.time(write.csv(RADtag, file="C:/NGS/save/.tagcount", row.names = F))</v>
      </c>
    </row>
    <row r="8582" spans="1:20" x14ac:dyDescent="0.15">
      <c r="A8582" s="15">
        <v>8581</v>
      </c>
      <c r="B8582" s="11">
        <v>195</v>
      </c>
      <c r="C8582" s="11">
        <v>41</v>
      </c>
      <c r="D8582" s="20" t="str">
        <f>L8582</f>
        <v>file.remove("C:/NGS/save/.fastq")</v>
      </c>
      <c r="F8582" s="15" t="s">
        <v>97</v>
      </c>
      <c r="G8582" s="15" t="s">
        <v>13</v>
      </c>
      <c r="H8582" s="15" t="str">
        <f>'1. Input and Output files list'!$E$6</f>
        <v>C:/NGS/save/</v>
      </c>
      <c r="I8582" s="15" t="str">
        <f>'1. Input and Output files list'!$I$468</f>
        <v>.fastq</v>
      </c>
      <c r="J8582" s="7" t="s">
        <v>16</v>
      </c>
      <c r="K8582" t="s">
        <v>52</v>
      </c>
      <c r="L8582" t="str">
        <f>CONCATENATE(F8582,G8582,H8582,I8582,J8582,K8582)</f>
        <v>file.remove("C:/NGS/save/.fastq")</v>
      </c>
    </row>
    <row r="8583" spans="1:20" x14ac:dyDescent="0.15">
      <c r="A8583" s="15">
        <v>8582</v>
      </c>
      <c r="B8583" s="11">
        <v>195</v>
      </c>
      <c r="C8583" s="11">
        <v>42</v>
      </c>
      <c r="D8583" s="20" t="s">
        <v>170</v>
      </c>
      <c r="F8583" s="15"/>
      <c r="H8583" s="15"/>
      <c r="I8583" s="15"/>
    </row>
    <row r="8584" spans="1:20" x14ac:dyDescent="0.15">
      <c r="A8584" s="15">
        <v>8583</v>
      </c>
      <c r="B8584" s="11">
        <v>195</v>
      </c>
      <c r="C8584" s="11">
        <v>43</v>
      </c>
      <c r="D8584" s="20" t="str">
        <f>L8584</f>
        <v>system.time(write.csv(RAD_1over, file="C:/NGS/save/.tagcount1over", row.names = F))</v>
      </c>
      <c r="F8584" s="10" t="s">
        <v>171</v>
      </c>
      <c r="G8584" t="str">
        <f>'1. Input and Output files list'!$E$6</f>
        <v>C:/NGS/save/</v>
      </c>
      <c r="H8584" s="10" t="str">
        <f>'1. Input and Output files list'!$K$468</f>
        <v>.tagcount1over</v>
      </c>
      <c r="I8584" s="10" t="s">
        <v>210</v>
      </c>
      <c r="L8584" t="str">
        <f>CONCATENATE(F8584,G8584,H8584,I8584)</f>
        <v>system.time(write.csv(RAD_1over, file="C:/NGS/save/.tagcount1over", row.names = F))</v>
      </c>
    </row>
    <row r="8585" spans="1:20" x14ac:dyDescent="0.15">
      <c r="A8585" s="15">
        <v>8584</v>
      </c>
      <c r="B8585" s="11">
        <v>195</v>
      </c>
      <c r="C8585" s="11">
        <v>44</v>
      </c>
      <c r="D8585" s="20" t="s">
        <v>1073</v>
      </c>
      <c r="F8585" s="15"/>
      <c r="H8585" s="15"/>
      <c r="I8585" s="15"/>
    </row>
    <row r="8586" spans="1:20" x14ac:dyDescent="0.15">
      <c r="A8586" s="15">
        <v>8585</v>
      </c>
      <c r="B8586" s="11">
        <v>196</v>
      </c>
      <c r="C8586" s="11">
        <v>1</v>
      </c>
      <c r="D8586" s="20" t="str">
        <f>L8586</f>
        <v>in_f &lt;- c("0", "0")</v>
      </c>
      <c r="F8586" s="15" t="s">
        <v>3</v>
      </c>
      <c r="G8586">
        <f>'1. Input and Output files list'!$E$470</f>
        <v>0</v>
      </c>
      <c r="H8586" s="15" t="s">
        <v>10</v>
      </c>
      <c r="I8586" s="15">
        <f>'1. Input and Output files list'!$E$471</f>
        <v>0</v>
      </c>
      <c r="J8586" t="s">
        <v>4</v>
      </c>
      <c r="L8586" t="str">
        <f>CONCATENATE(F8586,G8586,H8586,I8586,J8586)</f>
        <v>in_f &lt;- c("0", "0")</v>
      </c>
    </row>
    <row r="8587" spans="1:20" x14ac:dyDescent="0.15">
      <c r="A8587" s="15">
        <v>8586</v>
      </c>
      <c r="B8587" s="11">
        <v>196</v>
      </c>
      <c r="C8587" s="11">
        <v>2</v>
      </c>
      <c r="D8587" s="20" t="str">
        <f>L8587</f>
        <v>out_f &lt;- "C:/NGS/save/.fastq"</v>
      </c>
      <c r="F8587" s="15" t="s">
        <v>95</v>
      </c>
      <c r="G8587" t="s">
        <v>13</v>
      </c>
      <c r="H8587" s="15" t="str">
        <f>'1. Input and Output files list'!$E$6</f>
        <v>C:/NGS/save/</v>
      </c>
      <c r="I8587" s="15" t="str">
        <f>'1. Input and Output files list'!$I$470</f>
        <v>.fastq</v>
      </c>
      <c r="J8587" s="7" t="s">
        <v>16</v>
      </c>
      <c r="L8587" t="str">
        <f>CONCATENATE(F8587,G8587,H8587,I8587,J8587)</f>
        <v>out_f &lt;- "C:/NGS/save/.fastq"</v>
      </c>
    </row>
    <row r="8588" spans="1:20" x14ac:dyDescent="0.15">
      <c r="A8588" s="15">
        <v>8587</v>
      </c>
      <c r="B8588" s="11">
        <v>196</v>
      </c>
      <c r="C8588" s="11">
        <v>3</v>
      </c>
      <c r="D8588" s="20" t="str">
        <f>L8588</f>
        <v>param_trim &lt;- 0</v>
      </c>
      <c r="F8588" s="15" t="s">
        <v>163</v>
      </c>
      <c r="G8588">
        <f>'1. Input and Output files list'!$H$470</f>
        <v>0</v>
      </c>
      <c r="H8588" s="15"/>
      <c r="I8588" s="15"/>
      <c r="L8588" t="str">
        <f>CONCATENATE(F8588,G8588)</f>
        <v>param_trim &lt;- 0</v>
      </c>
    </row>
    <row r="8589" spans="1:20" x14ac:dyDescent="0.15">
      <c r="A8589" s="15">
        <v>8588</v>
      </c>
      <c r="B8589" s="11">
        <v>196</v>
      </c>
      <c r="C8589" s="11">
        <v>4</v>
      </c>
      <c r="D8589" s="20" t="s">
        <v>21</v>
      </c>
      <c r="F8589" s="15"/>
      <c r="H8589" s="15"/>
      <c r="I8589" s="15"/>
    </row>
    <row r="8590" spans="1:20" x14ac:dyDescent="0.15">
      <c r="A8590" s="15">
        <v>8589</v>
      </c>
      <c r="B8590" s="11">
        <v>196</v>
      </c>
      <c r="C8590" s="11">
        <v>5</v>
      </c>
      <c r="D8590" s="20" t="s">
        <v>22</v>
      </c>
      <c r="F8590" s="15"/>
      <c r="H8590" s="15"/>
      <c r="I8590" s="15"/>
    </row>
    <row r="8591" spans="1:20" x14ac:dyDescent="0.15">
      <c r="A8591" s="15">
        <v>8590</v>
      </c>
      <c r="B8591" s="11">
        <v>196</v>
      </c>
      <c r="C8591" s="11">
        <v>6</v>
      </c>
      <c r="D8591" s="20" t="s">
        <v>23</v>
      </c>
      <c r="F8591" s="15"/>
      <c r="H8591" s="15"/>
      <c r="I8591" s="15"/>
    </row>
    <row r="8592" spans="1:20" x14ac:dyDescent="0.15">
      <c r="A8592" s="15">
        <v>8591</v>
      </c>
      <c r="B8592" s="11">
        <v>196</v>
      </c>
      <c r="C8592" s="11">
        <v>7</v>
      </c>
      <c r="D8592" s="20" t="str">
        <f>L8592</f>
        <v>hoge1 &lt;- DNAStringSet(sread(fastq), start=1, end=hoge)</v>
      </c>
      <c r="F8592" s="15" t="s">
        <v>166</v>
      </c>
      <c r="G8592">
        <f>'1. Input and Output files list'!$G$470+1</f>
        <v>1</v>
      </c>
      <c r="H8592" s="15" t="s">
        <v>26</v>
      </c>
      <c r="I8592" s="15"/>
      <c r="L8592" t="str">
        <f>CONCATENATE(F8592,G8592,H8592)</f>
        <v>hoge1 &lt;- DNAStringSet(sread(fastq), start=1, end=hoge)</v>
      </c>
    </row>
    <row r="8593" spans="1:18" x14ac:dyDescent="0.15">
      <c r="A8593" s="15">
        <v>8592</v>
      </c>
      <c r="B8593" s="11">
        <v>196</v>
      </c>
      <c r="C8593" s="11">
        <v>8</v>
      </c>
      <c r="D8593" s="20" t="str">
        <f>L8593</f>
        <v>hoge2 &lt;- BStringSet(quality(quality(fastq)), start=1, end=hoge)</v>
      </c>
      <c r="F8593" s="15" t="s">
        <v>167</v>
      </c>
      <c r="G8593">
        <f>'1. Input and Output files list'!$G$470+1</f>
        <v>1</v>
      </c>
      <c r="H8593" s="15" t="s">
        <v>26</v>
      </c>
      <c r="I8593" s="15"/>
      <c r="L8593" t="str">
        <f>CONCATENATE(F8593,G8593,H8593)</f>
        <v>hoge2 &lt;- BStringSet(quality(quality(fastq)), start=1, end=hoge)</v>
      </c>
    </row>
    <row r="8594" spans="1:18" x14ac:dyDescent="0.15">
      <c r="A8594" s="15">
        <v>8593</v>
      </c>
      <c r="B8594" s="11">
        <v>196</v>
      </c>
      <c r="C8594" s="11">
        <v>9</v>
      </c>
      <c r="D8594" s="20" t="s">
        <v>24</v>
      </c>
      <c r="F8594" s="15"/>
      <c r="H8594" s="15"/>
      <c r="I8594" s="15"/>
    </row>
    <row r="8595" spans="1:18" x14ac:dyDescent="0.15">
      <c r="A8595" s="15">
        <v>8594</v>
      </c>
      <c r="B8595" s="11">
        <v>196</v>
      </c>
      <c r="C8595" s="11">
        <v>10</v>
      </c>
      <c r="D8595" s="20" t="s">
        <v>96</v>
      </c>
      <c r="F8595" s="15"/>
      <c r="H8595" s="15"/>
      <c r="I8595" s="15"/>
    </row>
    <row r="8596" spans="1:18" x14ac:dyDescent="0.15">
      <c r="A8596" s="15">
        <v>8595</v>
      </c>
      <c r="B8596" s="11">
        <v>196</v>
      </c>
      <c r="C8596" s="11">
        <v>11</v>
      </c>
      <c r="D8596" s="53" t="str">
        <f>R8596</f>
        <v>param1 &lt;- 35</v>
      </c>
      <c r="F8596" s="15" t="s">
        <v>843</v>
      </c>
      <c r="G8596">
        <f>'1. Input and Output files list'!$E$32</f>
        <v>35</v>
      </c>
      <c r="H8596" s="15"/>
      <c r="I8596" s="15"/>
      <c r="R8596" t="str">
        <f>CONCATENATE(F8596,G8596,H8596)</f>
        <v>param1 &lt;- 35</v>
      </c>
    </row>
    <row r="8597" spans="1:18" x14ac:dyDescent="0.15">
      <c r="A8597" s="15">
        <v>8596</v>
      </c>
      <c r="B8597" s="11">
        <v>196</v>
      </c>
      <c r="C8597" s="11">
        <v>12</v>
      </c>
      <c r="D8597" s="53" t="str">
        <f>R8597</f>
        <v>param2 &lt;- 0.1</v>
      </c>
      <c r="F8597" s="15" t="s">
        <v>844</v>
      </c>
      <c r="G8597">
        <f>'1. Input and Output files list'!$E$34</f>
        <v>0.1</v>
      </c>
      <c r="H8597" s="15"/>
      <c r="I8597" s="15"/>
      <c r="R8597" t="str">
        <f>CONCATENATE(F8597,G8597,H8597)</f>
        <v>param2 &lt;- 0.1</v>
      </c>
    </row>
    <row r="8598" spans="1:18" x14ac:dyDescent="0.15">
      <c r="A8598" s="15">
        <v>8597</v>
      </c>
      <c r="B8598" s="11">
        <v>196</v>
      </c>
      <c r="C8598" s="11">
        <v>13</v>
      </c>
      <c r="D8598" s="53" t="str">
        <f>R8598</f>
        <v>fastq &lt;- readFastq("C:/NGS/save/.fastq")</v>
      </c>
      <c r="F8598" s="15" t="s">
        <v>845</v>
      </c>
      <c r="G8598" t="str">
        <f>'1. Input and Output files list'!$E$6</f>
        <v>C:/NGS/save/</v>
      </c>
      <c r="H8598" s="5" t="str">
        <f>'1. Input and Output files list'!$I$470</f>
        <v>.fastq</v>
      </c>
      <c r="I8598" s="15" t="s">
        <v>4</v>
      </c>
      <c r="J8598">
        <v>196</v>
      </c>
      <c r="R8598" t="str">
        <f>CONCATENATE(F8598,G8598,H8598,I8598)</f>
        <v>fastq &lt;- readFastq("C:/NGS/save/.fastq")</v>
      </c>
    </row>
    <row r="8599" spans="1:18" x14ac:dyDescent="0.15">
      <c r="A8599" s="15">
        <v>8598</v>
      </c>
      <c r="B8599" s="11">
        <v>196</v>
      </c>
      <c r="C8599" s="11">
        <v>14</v>
      </c>
      <c r="D8599" s="53" t="s">
        <v>840</v>
      </c>
      <c r="F8599" s="15"/>
      <c r="H8599" s="15"/>
      <c r="I8599" s="15"/>
    </row>
    <row r="8600" spans="1:18" x14ac:dyDescent="0.15">
      <c r="A8600" s="15">
        <v>8599</v>
      </c>
      <c r="B8600" s="11">
        <v>196</v>
      </c>
      <c r="C8600" s="11">
        <v>15</v>
      </c>
      <c r="D8600" s="53" t="s">
        <v>841</v>
      </c>
      <c r="F8600" s="15"/>
      <c r="H8600" s="15"/>
      <c r="I8600" s="15"/>
    </row>
    <row r="8601" spans="1:18" x14ac:dyDescent="0.15">
      <c r="A8601" s="15">
        <v>8600</v>
      </c>
      <c r="B8601" s="11">
        <v>196</v>
      </c>
      <c r="C8601" s="11">
        <v>16</v>
      </c>
      <c r="D8601" s="53" t="s">
        <v>842</v>
      </c>
      <c r="F8601" s="15"/>
      <c r="H8601" s="15"/>
      <c r="I8601" s="15"/>
    </row>
    <row r="8602" spans="1:18" x14ac:dyDescent="0.15">
      <c r="A8602" s="15">
        <v>8601</v>
      </c>
      <c r="B8602" s="11">
        <v>196</v>
      </c>
      <c r="C8602" s="11">
        <v>17</v>
      </c>
      <c r="D8602" s="20" t="str">
        <f>L8602</f>
        <v xml:space="preserve">writeFastq(fastq, "C:/NGS/save/F2_Adap-0.fastq", compress=F)   </v>
      </c>
      <c r="F8602" s="15" t="s">
        <v>847</v>
      </c>
      <c r="G8602" t="str">
        <f>'1. Input and Output files list'!$E$6</f>
        <v>C:/NGS/save/</v>
      </c>
      <c r="H8602" s="15" t="s">
        <v>850</v>
      </c>
      <c r="I8602" s="15"/>
      <c r="L8602" t="str">
        <f>CONCATENATE(F8602,G8602,H8602,I8602,J8602)</f>
        <v xml:space="preserve">writeFastq(fastq, "C:/NGS/save/F2_Adap-0.fastq", compress=F)   </v>
      </c>
    </row>
    <row r="8603" spans="1:18" x14ac:dyDescent="0.15">
      <c r="A8603" s="15">
        <v>8602</v>
      </c>
      <c r="B8603" s="11">
        <v>196</v>
      </c>
      <c r="C8603" s="11">
        <v>18</v>
      </c>
      <c r="D8603" s="20" t="str">
        <f>L8603</f>
        <v>in_f &lt;- "C:/NGS/save/F2_Adap-0.fastq"</v>
      </c>
      <c r="F8603" s="15" t="s">
        <v>14</v>
      </c>
      <c r="G8603" t="s">
        <v>13</v>
      </c>
      <c r="H8603" s="15" t="str">
        <f>'1. Input and Output files list'!$E$6</f>
        <v>C:/NGS/save/</v>
      </c>
      <c r="I8603" s="15" t="s">
        <v>849</v>
      </c>
      <c r="J8603" s="7"/>
      <c r="L8603" t="str">
        <f>CONCATENATE(F8603,G8603,H8603,I8603,J8603)</f>
        <v>in_f &lt;- "C:/NGS/save/F2_Adap-0.fastq"</v>
      </c>
    </row>
    <row r="8604" spans="1:18" x14ac:dyDescent="0.15">
      <c r="A8604" s="15">
        <v>8603</v>
      </c>
      <c r="B8604" s="11">
        <v>196</v>
      </c>
      <c r="C8604" s="11">
        <v>19</v>
      </c>
      <c r="D8604" s="20" t="str">
        <f>L8604</f>
        <v>out_f &lt;- "C:/NGS/save/F2_Adap-1.fastq"</v>
      </c>
      <c r="F8604" s="15" t="s">
        <v>15</v>
      </c>
      <c r="G8604" t="str">
        <f>'1. Input and Output files list'!$E$6</f>
        <v>C:/NGS/save/</v>
      </c>
      <c r="H8604" s="15" t="s">
        <v>86</v>
      </c>
      <c r="I8604" s="15"/>
      <c r="L8604" t="str">
        <f>CONCATENATE(F8604,G8604,H8604)</f>
        <v>out_f &lt;- "C:/NGS/save/F2_Adap-1.fastq"</v>
      </c>
    </row>
    <row r="8605" spans="1:18" x14ac:dyDescent="0.15">
      <c r="A8605" s="15">
        <v>8604</v>
      </c>
      <c r="B8605" s="11">
        <v>196</v>
      </c>
      <c r="C8605" s="11">
        <v>20</v>
      </c>
      <c r="D8605" s="20" t="str">
        <f>L8605</f>
        <v>param_adapter &lt;- "CATGAGATCGGAAGAGCGTCGTGTAGGGAAAGAGTGT"  #Adapter sequence 1</v>
      </c>
      <c r="F8605" s="11" t="s">
        <v>44</v>
      </c>
      <c r="G8605" s="11" t="str">
        <f>'1. Input and Output files list'!$E$64</f>
        <v>CATGAGATCGGAAGAGCGTCGTGTAGGGAAAGAGTGT</v>
      </c>
      <c r="H8605" s="11" t="s">
        <v>46</v>
      </c>
      <c r="I8605" s="15"/>
      <c r="L8605" t="str">
        <f>CONCATENATE(F8605,G8605,H8605)</f>
        <v>param_adapter &lt;- "CATGAGATCGGAAGAGCGTCGTGTAGGGAAAGAGTGT"  #Adapter sequence 1</v>
      </c>
    </row>
    <row r="8606" spans="1:18" x14ac:dyDescent="0.15">
      <c r="A8606" s="15">
        <v>8605</v>
      </c>
      <c r="B8606" s="11">
        <v>196</v>
      </c>
      <c r="C8606" s="11">
        <v>21</v>
      </c>
      <c r="D8606" s="20" t="s">
        <v>28</v>
      </c>
    </row>
    <row r="8607" spans="1:18" x14ac:dyDescent="0.15">
      <c r="A8607" s="15">
        <v>8606</v>
      </c>
      <c r="B8607" s="11">
        <v>196</v>
      </c>
      <c r="C8607" s="11">
        <v>22</v>
      </c>
      <c r="D8607" s="20" t="str">
        <f>L8607</f>
        <v>in_f &lt;- "C:/NGS/save/F2_Adap-1.fastq"</v>
      </c>
      <c r="F8607" t="s">
        <v>12</v>
      </c>
      <c r="G8607" t="str">
        <f>'1. Input and Output files list'!$E$6</f>
        <v>C:/NGS/save/</v>
      </c>
      <c r="H8607" t="s">
        <v>86</v>
      </c>
      <c r="L8607" t="str">
        <f>CONCATENATE(F8607,G8607,H8607)</f>
        <v>in_f &lt;- "C:/NGS/save/F2_Adap-1.fastq"</v>
      </c>
    </row>
    <row r="8608" spans="1:18" x14ac:dyDescent="0.15">
      <c r="A8608" s="15">
        <v>8607</v>
      </c>
      <c r="B8608" s="11">
        <v>196</v>
      </c>
      <c r="C8608" s="11">
        <v>23</v>
      </c>
      <c r="D8608" s="20" t="str">
        <f>L8608</f>
        <v>out_f &lt;- "C:/NGS/save/F2_Adap-2.fastq"</v>
      </c>
      <c r="F8608" t="s">
        <v>15</v>
      </c>
      <c r="G8608" t="str">
        <f>'1. Input and Output files list'!$E$6</f>
        <v>C:/NGS/save/</v>
      </c>
      <c r="H8608" t="s">
        <v>87</v>
      </c>
      <c r="L8608" t="str">
        <f>CONCATENATE(F8608,G8608,H8608)</f>
        <v>out_f &lt;- "C:/NGS/save/F2_Adap-2.fastq"</v>
      </c>
    </row>
    <row r="8609" spans="1:20" x14ac:dyDescent="0.15">
      <c r="A8609" s="15">
        <v>8608</v>
      </c>
      <c r="B8609" s="11">
        <v>196</v>
      </c>
      <c r="C8609" s="11">
        <v>24</v>
      </c>
      <c r="D8609" s="20" t="str">
        <f>L8609</f>
        <v>param_adapter &lt;- "TAAGATCGGAAGAGCACACGTCTGAACTCCAGTCAC"  #Adapter sequence 2</v>
      </c>
      <c r="F8609" s="11" t="s">
        <v>44</v>
      </c>
      <c r="G8609" t="str">
        <f>'1. Input and Output files list'!$E$65</f>
        <v>TAAGATCGGAAGAGCACACGTCTGAACTCCAGTCAC</v>
      </c>
      <c r="H8609" s="11" t="s">
        <v>47</v>
      </c>
      <c r="L8609" t="str">
        <f>CONCATENATE(F8609,G8609,H8609)</f>
        <v>param_adapter &lt;- "TAAGATCGGAAGAGCACACGTCTGAACTCCAGTCAC"  #Adapter sequence 2</v>
      </c>
    </row>
    <row r="8610" spans="1:20" x14ac:dyDescent="0.15">
      <c r="A8610" s="15">
        <v>8609</v>
      </c>
      <c r="B8610" s="11">
        <v>196</v>
      </c>
      <c r="C8610" s="11">
        <v>25</v>
      </c>
      <c r="D8610" s="20" t="s">
        <v>29</v>
      </c>
    </row>
    <row r="8611" spans="1:20" x14ac:dyDescent="0.15">
      <c r="A8611" s="15">
        <v>8610</v>
      </c>
      <c r="B8611" s="11">
        <v>196</v>
      </c>
      <c r="C8611" s="11">
        <v>26</v>
      </c>
      <c r="D8611" s="20" t="str">
        <f>L8611</f>
        <v>in_f &lt;- "C:/NGS/save/F2_Adap-2.fastq"</v>
      </c>
      <c r="F8611" t="s">
        <v>12</v>
      </c>
      <c r="G8611" t="str">
        <f>'1. Input and Output files list'!$E$6</f>
        <v>C:/NGS/save/</v>
      </c>
      <c r="H8611" t="s">
        <v>87</v>
      </c>
      <c r="L8611" t="str">
        <f>CONCATENATE(F8611,G8611,H8611)</f>
        <v>in_f &lt;- "C:/NGS/save/F2_Adap-2.fastq"</v>
      </c>
    </row>
    <row r="8612" spans="1:20" x14ac:dyDescent="0.15">
      <c r="A8612" s="15">
        <v>8611</v>
      </c>
      <c r="B8612" s="11">
        <v>196</v>
      </c>
      <c r="C8612" s="11">
        <v>27</v>
      </c>
      <c r="D8612" s="20" t="str">
        <f>L8612</f>
        <v>out_f &lt;- "C:/NGS/save/F2_Adap-3.fastq"</v>
      </c>
      <c r="F8612" t="s">
        <v>15</v>
      </c>
      <c r="G8612" t="str">
        <f>'1. Input and Output files list'!$E$6</f>
        <v>C:/NGS/save/</v>
      </c>
      <c r="H8612" t="s">
        <v>88</v>
      </c>
      <c r="L8612" t="str">
        <f>CONCATENATE(F8612,G8612,H8612)</f>
        <v>out_f &lt;- "C:/NGS/save/F2_Adap-3.fastq"</v>
      </c>
    </row>
    <row r="8613" spans="1:20" x14ac:dyDescent="0.15">
      <c r="A8613" s="15">
        <v>8612</v>
      </c>
      <c r="B8613" s="11">
        <v>196</v>
      </c>
      <c r="C8613" s="11">
        <v>28</v>
      </c>
      <c r="D8613" s="20" t="str">
        <f>L8613</f>
        <v>param_adapter &lt;- "TAAGATCGGAAGAGCGTCGTGTAGGGAAAGAGTGT"  #Adapter sequence 3</v>
      </c>
      <c r="F8613" t="s">
        <v>44</v>
      </c>
      <c r="G8613" t="str">
        <f>'1. Input and Output files list'!$E$66</f>
        <v>TAAGATCGGAAGAGCGTCGTGTAGGGAAAGAGTGT</v>
      </c>
      <c r="H8613" t="s">
        <v>49</v>
      </c>
      <c r="L8613" t="str">
        <f>CONCATENATE(F8613,G8613,H8613)</f>
        <v>param_adapter &lt;- "TAAGATCGGAAGAGCGTCGTGTAGGGAAAGAGTGT"  #Adapter sequence 3</v>
      </c>
    </row>
    <row r="8614" spans="1:20" x14ac:dyDescent="0.15">
      <c r="A8614" s="15">
        <v>8613</v>
      </c>
      <c r="B8614" s="11">
        <v>196</v>
      </c>
      <c r="C8614" s="11">
        <v>29</v>
      </c>
      <c r="D8614" s="20" t="s">
        <v>30</v>
      </c>
    </row>
    <row r="8615" spans="1:20" x14ac:dyDescent="0.15">
      <c r="A8615" s="15">
        <v>8614</v>
      </c>
      <c r="B8615" s="11">
        <v>196</v>
      </c>
      <c r="C8615" s="11">
        <v>30</v>
      </c>
      <c r="D8615" s="20" t="str">
        <f>L8615</f>
        <v>in_f &lt;- "C:/NGS/save/F2_Adap-3.fastq"</v>
      </c>
      <c r="F8615" t="s">
        <v>12</v>
      </c>
      <c r="G8615" t="str">
        <f>'1. Input and Output files list'!$E$6</f>
        <v>C:/NGS/save/</v>
      </c>
      <c r="H8615" t="s">
        <v>88</v>
      </c>
      <c r="L8615" t="str">
        <f>CONCATENATE(F8615,G8615,H8615)</f>
        <v>in_f &lt;- "C:/NGS/save/F2_Adap-3.fastq"</v>
      </c>
    </row>
    <row r="8616" spans="1:20" x14ac:dyDescent="0.15">
      <c r="A8616" s="15">
        <v>8615</v>
      </c>
      <c r="B8616" s="11">
        <v>196</v>
      </c>
      <c r="C8616" s="11">
        <v>31</v>
      </c>
      <c r="D8616" s="20" t="str">
        <f>L8616</f>
        <v>out_f &lt;- "C:/NGS/save/AdapterTrim_.fastq"</v>
      </c>
      <c r="F8616" t="s">
        <v>36</v>
      </c>
      <c r="G8616" t="str">
        <f>'1. Input and Output files list'!$E$6</f>
        <v>C:/NGS/save/</v>
      </c>
      <c r="H8616" t="s">
        <v>38</v>
      </c>
      <c r="I8616" t="str">
        <f>'1. Input and Output files list'!$I$470</f>
        <v>.fastq</v>
      </c>
      <c r="J8616" t="s">
        <v>16</v>
      </c>
      <c r="L8616" t="str">
        <f>CONCATENATE(F8616,G8616,H8616,I8616,J8616)</f>
        <v>out_f &lt;- "C:/NGS/save/AdapterTrim_.fastq"</v>
      </c>
    </row>
    <row r="8617" spans="1:20" x14ac:dyDescent="0.15">
      <c r="A8617" s="15">
        <v>8616</v>
      </c>
      <c r="B8617" s="11">
        <v>196</v>
      </c>
      <c r="C8617" s="11">
        <v>32</v>
      </c>
      <c r="D8617" s="20" t="str">
        <f>L8617</f>
        <v>param_adapter &lt;- "CATGAGATCGGAAGAGCACACGTCTGAACTCCAGTCAC"  #Adapter sequence 4</v>
      </c>
      <c r="F8617" t="s">
        <v>44</v>
      </c>
      <c r="G8617" t="str">
        <f>'1. Input and Output files list'!$E$67</f>
        <v>CATGAGATCGGAAGAGCACACGTCTGAACTCCAGTCAC</v>
      </c>
      <c r="H8617" t="s">
        <v>51</v>
      </c>
      <c r="L8617" t="str">
        <f>CONCATENATE(F8617,G8617,H8617)</f>
        <v>param_adapter &lt;- "CATGAGATCGGAAGAGCACACGTCTGAACTCCAGTCAC"  #Adapter sequence 4</v>
      </c>
    </row>
    <row r="8618" spans="1:20" x14ac:dyDescent="0.15">
      <c r="A8618" s="15">
        <v>8617</v>
      </c>
      <c r="B8618" s="11">
        <v>196</v>
      </c>
      <c r="C8618" s="11">
        <v>33</v>
      </c>
      <c r="D8618" s="20" t="s">
        <v>31</v>
      </c>
    </row>
    <row r="8619" spans="1:20" x14ac:dyDescent="0.15">
      <c r="A8619" s="15">
        <v>8618</v>
      </c>
      <c r="B8619" s="11">
        <v>196</v>
      </c>
      <c r="C8619" s="11">
        <v>34</v>
      </c>
      <c r="D8619" s="20" t="s">
        <v>32</v>
      </c>
    </row>
    <row r="8620" spans="1:20" x14ac:dyDescent="0.15">
      <c r="A8620" s="15">
        <v>8619</v>
      </c>
      <c r="B8620" s="11">
        <v>196</v>
      </c>
      <c r="C8620" s="11">
        <v>35</v>
      </c>
      <c r="D8620" s="20" t="str">
        <f>L8620</f>
        <v>write.csv(res, "C:/NGS/save/.fastq.csv")</v>
      </c>
      <c r="F8620" t="s">
        <v>35</v>
      </c>
      <c r="G8620" t="str">
        <f>'1. Input and Output files list'!$E$6</f>
        <v>C:/NGS/save/</v>
      </c>
      <c r="H8620" t="str">
        <f>'1. Input and Output files list'!$I$470</f>
        <v>.fastq</v>
      </c>
      <c r="I8620" t="s">
        <v>34</v>
      </c>
      <c r="L8620" t="str">
        <f>CONCATENATE(F8620,G8620,H8620,I8620)</f>
        <v>write.csv(res, "C:/NGS/save/.fastq.csv")</v>
      </c>
    </row>
    <row r="8621" spans="1:20" x14ac:dyDescent="0.15">
      <c r="A8621" s="15">
        <v>8620</v>
      </c>
      <c r="B8621" s="11">
        <v>196</v>
      </c>
      <c r="C8621" s="11">
        <v>36</v>
      </c>
      <c r="D8621" s="20" t="str">
        <f>L8621</f>
        <v>system.time(fastq &lt;- fread("C:/NGS/save/AdapterTrim_.fastq", header=F, sep="\t", na.strings="NA", strip.white=TRUE, verbose=TRUE))</v>
      </c>
      <c r="F8621" t="s">
        <v>92</v>
      </c>
      <c r="G8621" t="str">
        <f>'1. Input and Output files list'!$E$6</f>
        <v>C:/NGS/save/</v>
      </c>
      <c r="H8621" t="s">
        <v>38</v>
      </c>
      <c r="I8621" t="str">
        <f>'1. Input and Output files list'!$I$470</f>
        <v>.fastq</v>
      </c>
      <c r="J8621" t="s">
        <v>20</v>
      </c>
      <c r="L8621" t="str">
        <f>CONCATENATE(F8621,G8621,H8621,I8621,J8621)</f>
        <v>system.time(fastq &lt;- fread("C:/NGS/save/AdapterTrim_.fastq", header=F, sep="\t", na.strings="NA", strip.white=TRUE, verbose=TRUE))</v>
      </c>
    </row>
    <row r="8622" spans="1:20" x14ac:dyDescent="0.15">
      <c r="A8622" s="15">
        <v>8621</v>
      </c>
      <c r="B8622" s="11">
        <v>196</v>
      </c>
      <c r="C8622" s="11">
        <v>37</v>
      </c>
      <c r="D8622" s="20" t="str">
        <f>T8622</f>
        <v>file.remove("C:/NGS/save/AdapterTrim_.fastq","C:/NGS/save/F2_Adap-0.fastq","C:/NGS/save/F2_Adap-1.fastq","C:/NGS/save/F2_Adap-2.fastq","C:/NGS/save/F2_Adap-3.fastq")</v>
      </c>
      <c r="F8622" t="s">
        <v>11</v>
      </c>
      <c r="G8622" t="str">
        <f>'1. Input and Output files list'!$E$6</f>
        <v>C:/NGS/save/</v>
      </c>
      <c r="H8622" t="s">
        <v>38</v>
      </c>
      <c r="I8622" t="str">
        <f>'1. Input and Output files list'!$I$470</f>
        <v>.fastq</v>
      </c>
      <c r="J8622" t="s">
        <v>852</v>
      </c>
      <c r="K8622" t="str">
        <f>'1. Input and Output files list'!$E$6</f>
        <v>C:/NGS/save/</v>
      </c>
      <c r="L8622" t="s">
        <v>851</v>
      </c>
      <c r="M8622" t="str">
        <f>'1. Input and Output files list'!$E$6</f>
        <v>C:/NGS/save/</v>
      </c>
      <c r="N8622" t="s">
        <v>89</v>
      </c>
      <c r="O8622" t="str">
        <f>'1. Input and Output files list'!$E$6</f>
        <v>C:/NGS/save/</v>
      </c>
      <c r="P8622" t="s">
        <v>90</v>
      </c>
      <c r="Q8622" t="str">
        <f>'1. Input and Output files list'!$E$6</f>
        <v>C:/NGS/save/</v>
      </c>
      <c r="R8622" t="s">
        <v>91</v>
      </c>
      <c r="T8622" t="str">
        <f>CONCATENATE(F8622,G8622,H8622,I8622,J8622,K8622,L8622,M8622,N8622,O8622,P8622,Q8622,R8622)</f>
        <v>file.remove("C:/NGS/save/AdapterTrim_.fastq","C:/NGS/save/F2_Adap-0.fastq","C:/NGS/save/F2_Adap-1.fastq","C:/NGS/save/F2_Adap-2.fastq","C:/NGS/save/F2_Adap-3.fastq")</v>
      </c>
    </row>
    <row r="8623" spans="1:20" x14ac:dyDescent="0.15">
      <c r="A8623" s="15">
        <v>8622</v>
      </c>
      <c r="B8623" s="11">
        <v>196</v>
      </c>
      <c r="C8623" s="11">
        <v>38</v>
      </c>
      <c r="D8623" s="20" t="s">
        <v>93</v>
      </c>
    </row>
    <row r="8624" spans="1:20" x14ac:dyDescent="0.15">
      <c r="A8624" s="15">
        <v>8623</v>
      </c>
      <c r="B8624" s="11">
        <v>196</v>
      </c>
      <c r="C8624" s="11">
        <v>39</v>
      </c>
      <c r="D8624" s="20" t="s">
        <v>2</v>
      </c>
    </row>
    <row r="8625" spans="1:18" x14ac:dyDescent="0.15">
      <c r="A8625" s="15">
        <v>8624</v>
      </c>
      <c r="B8625" s="11">
        <v>196</v>
      </c>
      <c r="C8625" s="11">
        <v>40</v>
      </c>
      <c r="D8625" s="20" t="str">
        <f>K8625</f>
        <v>system.time(write.csv(RADtag, file="C:/NGS/save/.tagcount", row.names = F))</v>
      </c>
      <c r="F8625" t="s">
        <v>164</v>
      </c>
      <c r="G8625" t="str">
        <f>'1. Input and Output files list'!$E$6</f>
        <v>C:/NGS/save/</v>
      </c>
      <c r="H8625" t="str">
        <f>'1. Input and Output files list'!$J$470</f>
        <v>.tagcount</v>
      </c>
      <c r="I8625" t="s">
        <v>210</v>
      </c>
      <c r="K8625" t="str">
        <f>CONCATENATE(F8625,G8625,H8625,I8625)</f>
        <v>system.time(write.csv(RADtag, file="C:/NGS/save/.tagcount", row.names = F))</v>
      </c>
    </row>
    <row r="8626" spans="1:18" x14ac:dyDescent="0.15">
      <c r="A8626" s="15">
        <v>8625</v>
      </c>
      <c r="B8626" s="11">
        <v>196</v>
      </c>
      <c r="C8626" s="11">
        <v>41</v>
      </c>
      <c r="D8626" s="20" t="str">
        <f>L8626</f>
        <v>file.remove("C:/NGS/save/.fastq")</v>
      </c>
      <c r="F8626" t="s">
        <v>97</v>
      </c>
      <c r="G8626" t="s">
        <v>13</v>
      </c>
      <c r="H8626" t="str">
        <f>'1. Input and Output files list'!$E$6</f>
        <v>C:/NGS/save/</v>
      </c>
      <c r="I8626" t="str">
        <f>'1. Input and Output files list'!$I$470</f>
        <v>.fastq</v>
      </c>
      <c r="J8626" s="7" t="s">
        <v>16</v>
      </c>
      <c r="K8626" t="s">
        <v>52</v>
      </c>
      <c r="L8626" t="str">
        <f>CONCATENATE(F8626,G8626,H8626,I8626,J8626,K8626)</f>
        <v>file.remove("C:/NGS/save/.fastq")</v>
      </c>
    </row>
    <row r="8627" spans="1:18" x14ac:dyDescent="0.15">
      <c r="A8627" s="15">
        <v>8626</v>
      </c>
      <c r="B8627" s="11">
        <v>196</v>
      </c>
      <c r="C8627" s="11">
        <v>42</v>
      </c>
      <c r="D8627" s="20" t="s">
        <v>170</v>
      </c>
    </row>
    <row r="8628" spans="1:18" x14ac:dyDescent="0.15">
      <c r="A8628" s="15">
        <v>8627</v>
      </c>
      <c r="B8628" s="11">
        <v>196</v>
      </c>
      <c r="C8628" s="11">
        <v>43</v>
      </c>
      <c r="D8628" s="20" t="str">
        <f>L8628</f>
        <v>system.time(write.csv(RAD_1over, file="C:/NGS/save/.tagcount1over", row.names = F))</v>
      </c>
      <c r="F8628" s="10" t="s">
        <v>171</v>
      </c>
      <c r="G8628" t="str">
        <f>'1. Input and Output files list'!$E$6</f>
        <v>C:/NGS/save/</v>
      </c>
      <c r="H8628" s="10" t="str">
        <f>'1. Input and Output files list'!$K$470</f>
        <v>.tagcount1over</v>
      </c>
      <c r="I8628" s="10" t="s">
        <v>210</v>
      </c>
      <c r="L8628" t="str">
        <f>CONCATENATE(F8628,G8628,H8628,I8628)</f>
        <v>system.time(write.csv(RAD_1over, file="C:/NGS/save/.tagcount1over", row.names = F))</v>
      </c>
    </row>
    <row r="8629" spans="1:18" x14ac:dyDescent="0.15">
      <c r="A8629" s="15">
        <v>8628</v>
      </c>
      <c r="B8629" s="11">
        <v>196</v>
      </c>
      <c r="C8629" s="11">
        <v>44</v>
      </c>
      <c r="D8629" s="20" t="s">
        <v>1073</v>
      </c>
    </row>
    <row r="8630" spans="1:18" x14ac:dyDescent="0.15">
      <c r="A8630" s="15">
        <v>8629</v>
      </c>
      <c r="B8630" s="11">
        <v>197</v>
      </c>
      <c r="C8630" s="11">
        <v>1</v>
      </c>
      <c r="D8630" s="20" t="str">
        <f>L8630</f>
        <v>in_f &lt;- c("0", "0")</v>
      </c>
      <c r="F8630" t="s">
        <v>3</v>
      </c>
      <c r="G8630">
        <f>'1. Input and Output files list'!$E$472</f>
        <v>0</v>
      </c>
      <c r="H8630" t="s">
        <v>10</v>
      </c>
      <c r="I8630">
        <f>'1. Input and Output files list'!$E$473</f>
        <v>0</v>
      </c>
      <c r="J8630" t="s">
        <v>4</v>
      </c>
      <c r="L8630" t="str">
        <f>CONCATENATE(F8630,G8630,H8630,I8630,J8630)</f>
        <v>in_f &lt;- c("0", "0")</v>
      </c>
    </row>
    <row r="8631" spans="1:18" x14ac:dyDescent="0.15">
      <c r="A8631" s="15">
        <v>8630</v>
      </c>
      <c r="B8631" s="11">
        <v>197</v>
      </c>
      <c r="C8631" s="11">
        <v>2</v>
      </c>
      <c r="D8631" s="20" t="str">
        <f>L8631</f>
        <v>out_f &lt;- "C:/NGS/save/.fastq"</v>
      </c>
      <c r="F8631" t="s">
        <v>95</v>
      </c>
      <c r="G8631" t="s">
        <v>13</v>
      </c>
      <c r="H8631" t="str">
        <f>'1. Input and Output files list'!$E$6</f>
        <v>C:/NGS/save/</v>
      </c>
      <c r="I8631" t="str">
        <f>'1. Input and Output files list'!$I$472</f>
        <v>.fastq</v>
      </c>
      <c r="J8631" s="7" t="s">
        <v>16</v>
      </c>
      <c r="L8631" t="str">
        <f>CONCATENATE(F8631,G8631,H8631,I8631,J8631)</f>
        <v>out_f &lt;- "C:/NGS/save/.fastq"</v>
      </c>
    </row>
    <row r="8632" spans="1:18" x14ac:dyDescent="0.15">
      <c r="A8632" s="15">
        <v>8631</v>
      </c>
      <c r="B8632" s="11">
        <v>197</v>
      </c>
      <c r="C8632" s="11">
        <v>3</v>
      </c>
      <c r="D8632" s="20" t="str">
        <f>L8632</f>
        <v>param_trim &lt;- 0</v>
      </c>
      <c r="F8632" t="s">
        <v>163</v>
      </c>
      <c r="G8632">
        <f>'1. Input and Output files list'!$H$472</f>
        <v>0</v>
      </c>
      <c r="L8632" t="str">
        <f>CONCATENATE(F8632,G8632)</f>
        <v>param_trim &lt;- 0</v>
      </c>
    </row>
    <row r="8633" spans="1:18" x14ac:dyDescent="0.15">
      <c r="A8633" s="15">
        <v>8632</v>
      </c>
      <c r="B8633" s="11">
        <v>197</v>
      </c>
      <c r="C8633" s="11">
        <v>4</v>
      </c>
      <c r="D8633" s="20" t="s">
        <v>21</v>
      </c>
    </row>
    <row r="8634" spans="1:18" x14ac:dyDescent="0.15">
      <c r="A8634" s="15">
        <v>8633</v>
      </c>
      <c r="B8634" s="11">
        <v>197</v>
      </c>
      <c r="C8634" s="11">
        <v>5</v>
      </c>
      <c r="D8634" s="20" t="s">
        <v>22</v>
      </c>
    </row>
    <row r="8635" spans="1:18" x14ac:dyDescent="0.15">
      <c r="A8635" s="15">
        <v>8634</v>
      </c>
      <c r="B8635" s="11">
        <v>197</v>
      </c>
      <c r="C8635" s="11">
        <v>6</v>
      </c>
      <c r="D8635" s="20" t="s">
        <v>23</v>
      </c>
    </row>
    <row r="8636" spans="1:18" x14ac:dyDescent="0.15">
      <c r="A8636" s="15">
        <v>8635</v>
      </c>
      <c r="B8636" s="11">
        <v>197</v>
      </c>
      <c r="C8636" s="11">
        <v>7</v>
      </c>
      <c r="D8636" s="20" t="str">
        <f>L8636</f>
        <v>hoge1 &lt;- DNAStringSet(sread(fastq), start=1, end=hoge)</v>
      </c>
      <c r="F8636" t="s">
        <v>166</v>
      </c>
      <c r="G8636">
        <f>'1. Input and Output files list'!$G$472+1</f>
        <v>1</v>
      </c>
      <c r="H8636" t="s">
        <v>26</v>
      </c>
      <c r="L8636" t="str">
        <f>CONCATENATE(F8636,G8636,H8636)</f>
        <v>hoge1 &lt;- DNAStringSet(sread(fastq), start=1, end=hoge)</v>
      </c>
    </row>
    <row r="8637" spans="1:18" x14ac:dyDescent="0.15">
      <c r="A8637" s="15">
        <v>8636</v>
      </c>
      <c r="B8637" s="11">
        <v>197</v>
      </c>
      <c r="C8637" s="11">
        <v>8</v>
      </c>
      <c r="D8637" s="20" t="str">
        <f>L8637</f>
        <v>hoge2 &lt;- BStringSet(quality(quality(fastq)), start=1, end=hoge)</v>
      </c>
      <c r="F8637" t="s">
        <v>167</v>
      </c>
      <c r="G8637">
        <f>'1. Input and Output files list'!$G$472+1</f>
        <v>1</v>
      </c>
      <c r="H8637" t="s">
        <v>26</v>
      </c>
      <c r="L8637" t="str">
        <f>CONCATENATE(F8637,G8637,H8637)</f>
        <v>hoge2 &lt;- BStringSet(quality(quality(fastq)), start=1, end=hoge)</v>
      </c>
    </row>
    <row r="8638" spans="1:18" x14ac:dyDescent="0.15">
      <c r="A8638" s="15">
        <v>8637</v>
      </c>
      <c r="B8638" s="11">
        <v>197</v>
      </c>
      <c r="C8638" s="11">
        <v>9</v>
      </c>
      <c r="D8638" s="20" t="s">
        <v>24</v>
      </c>
    </row>
    <row r="8639" spans="1:18" x14ac:dyDescent="0.15">
      <c r="A8639" s="15">
        <v>8638</v>
      </c>
      <c r="B8639" s="11">
        <v>197</v>
      </c>
      <c r="C8639" s="11">
        <v>10</v>
      </c>
      <c r="D8639" s="20" t="s">
        <v>96</v>
      </c>
    </row>
    <row r="8640" spans="1:18" x14ac:dyDescent="0.15">
      <c r="A8640" s="15">
        <v>8639</v>
      </c>
      <c r="B8640" s="11">
        <v>197</v>
      </c>
      <c r="C8640" s="11">
        <v>11</v>
      </c>
      <c r="D8640" s="53" t="str">
        <f>R8640</f>
        <v>param1 &lt;- 35</v>
      </c>
      <c r="F8640" t="s">
        <v>843</v>
      </c>
      <c r="G8640">
        <f>'1. Input and Output files list'!$E$32</f>
        <v>35</v>
      </c>
      <c r="R8640" t="str">
        <f>CONCATENATE(F8640,G8640,H8640)</f>
        <v>param1 &lt;- 35</v>
      </c>
    </row>
    <row r="8641" spans="1:18" x14ac:dyDescent="0.15">
      <c r="A8641" s="15">
        <v>8640</v>
      </c>
      <c r="B8641" s="11">
        <v>197</v>
      </c>
      <c r="C8641" s="11">
        <v>12</v>
      </c>
      <c r="D8641" s="53" t="str">
        <f>R8641</f>
        <v>param2 &lt;- 0.1</v>
      </c>
      <c r="F8641" t="s">
        <v>844</v>
      </c>
      <c r="G8641">
        <f>'1. Input and Output files list'!$E$34</f>
        <v>0.1</v>
      </c>
      <c r="R8641" t="str">
        <f>CONCATENATE(F8641,G8641,H8641)</f>
        <v>param2 &lt;- 0.1</v>
      </c>
    </row>
    <row r="8642" spans="1:18" x14ac:dyDescent="0.15">
      <c r="A8642" s="15">
        <v>8641</v>
      </c>
      <c r="B8642" s="11">
        <v>197</v>
      </c>
      <c r="C8642" s="11">
        <v>13</v>
      </c>
      <c r="D8642" s="53" t="str">
        <f>R8642</f>
        <v>fastq &lt;- readFastq("C:/NGS/save/.fastq")</v>
      </c>
      <c r="F8642" t="s">
        <v>845</v>
      </c>
      <c r="G8642" t="str">
        <f>'1. Input and Output files list'!$E$6</f>
        <v>C:/NGS/save/</v>
      </c>
      <c r="H8642" s="5" t="str">
        <f>'1. Input and Output files list'!$I$472</f>
        <v>.fastq</v>
      </c>
      <c r="I8642" t="s">
        <v>4</v>
      </c>
      <c r="J8642">
        <v>197</v>
      </c>
      <c r="R8642" t="str">
        <f>CONCATENATE(F8642,G8642,H8642,I8642)</f>
        <v>fastq &lt;- readFastq("C:/NGS/save/.fastq")</v>
      </c>
    </row>
    <row r="8643" spans="1:18" x14ac:dyDescent="0.15">
      <c r="A8643" s="15">
        <v>8642</v>
      </c>
      <c r="B8643" s="11">
        <v>197</v>
      </c>
      <c r="C8643" s="11">
        <v>14</v>
      </c>
      <c r="D8643" s="53" t="s">
        <v>840</v>
      </c>
    </row>
    <row r="8644" spans="1:18" x14ac:dyDescent="0.15">
      <c r="A8644" s="15">
        <v>8643</v>
      </c>
      <c r="B8644" s="11">
        <v>197</v>
      </c>
      <c r="C8644" s="11">
        <v>15</v>
      </c>
      <c r="D8644" s="53" t="s">
        <v>841</v>
      </c>
    </row>
    <row r="8645" spans="1:18" x14ac:dyDescent="0.15">
      <c r="A8645" s="15">
        <v>8644</v>
      </c>
      <c r="B8645" s="11">
        <v>197</v>
      </c>
      <c r="C8645" s="11">
        <v>16</v>
      </c>
      <c r="D8645" s="53" t="s">
        <v>842</v>
      </c>
    </row>
    <row r="8646" spans="1:18" x14ac:dyDescent="0.15">
      <c r="A8646" s="15">
        <v>8645</v>
      </c>
      <c r="B8646" s="11">
        <v>197</v>
      </c>
      <c r="C8646" s="11">
        <v>17</v>
      </c>
      <c r="D8646" s="20" t="str">
        <f>L8646</f>
        <v xml:space="preserve">writeFastq(fastq, "C:/NGS/save/F2_Adap-0.fastq", compress=F)   </v>
      </c>
      <c r="F8646" t="s">
        <v>847</v>
      </c>
      <c r="G8646" t="str">
        <f>'1. Input and Output files list'!$E$6</f>
        <v>C:/NGS/save/</v>
      </c>
      <c r="H8646" t="s">
        <v>850</v>
      </c>
      <c r="L8646" t="str">
        <f>CONCATENATE(F8646,G8646,H8646,I8646,J8646)</f>
        <v xml:space="preserve">writeFastq(fastq, "C:/NGS/save/F2_Adap-0.fastq", compress=F)   </v>
      </c>
    </row>
    <row r="8647" spans="1:18" x14ac:dyDescent="0.15">
      <c r="A8647" s="15">
        <v>8646</v>
      </c>
      <c r="B8647" s="11">
        <v>197</v>
      </c>
      <c r="C8647" s="11">
        <v>18</v>
      </c>
      <c r="D8647" s="20" t="str">
        <f>L8647</f>
        <v>in_f &lt;- "C:/NGS/save/F2_Adap-0.fastq"</v>
      </c>
      <c r="F8647" t="s">
        <v>14</v>
      </c>
      <c r="G8647" t="s">
        <v>13</v>
      </c>
      <c r="H8647" t="str">
        <f>'1. Input and Output files list'!$E$6</f>
        <v>C:/NGS/save/</v>
      </c>
      <c r="I8647" t="s">
        <v>849</v>
      </c>
      <c r="J8647" s="7"/>
      <c r="L8647" t="str">
        <f>CONCATENATE(F8647,G8647,H8647,I8647,J8647)</f>
        <v>in_f &lt;- "C:/NGS/save/F2_Adap-0.fastq"</v>
      </c>
    </row>
    <row r="8648" spans="1:18" x14ac:dyDescent="0.15">
      <c r="A8648" s="15">
        <v>8647</v>
      </c>
      <c r="B8648" s="11">
        <v>197</v>
      </c>
      <c r="C8648" s="11">
        <v>19</v>
      </c>
      <c r="D8648" s="20" t="str">
        <f>L8648</f>
        <v>out_f &lt;- "C:/NGS/save/F2_Adap-1.fastq"</v>
      </c>
      <c r="F8648" t="s">
        <v>15</v>
      </c>
      <c r="G8648" t="str">
        <f>'1. Input and Output files list'!$E$6</f>
        <v>C:/NGS/save/</v>
      </c>
      <c r="H8648" t="s">
        <v>86</v>
      </c>
      <c r="L8648" t="str">
        <f>CONCATENATE(F8648,G8648,H8648)</f>
        <v>out_f &lt;- "C:/NGS/save/F2_Adap-1.fastq"</v>
      </c>
    </row>
    <row r="8649" spans="1:18" x14ac:dyDescent="0.15">
      <c r="A8649" s="15">
        <v>8648</v>
      </c>
      <c r="B8649" s="11">
        <v>197</v>
      </c>
      <c r="C8649" s="11">
        <v>20</v>
      </c>
      <c r="D8649" s="20" t="str">
        <f>L8649</f>
        <v>param_adapter &lt;- "CATGAGATCGGAAGAGCGTCGTGTAGGGAAAGAGTGT"  #Adapter sequence 1</v>
      </c>
      <c r="F8649" s="11" t="s">
        <v>44</v>
      </c>
      <c r="G8649" s="11" t="str">
        <f>'1. Input and Output files list'!$E$64</f>
        <v>CATGAGATCGGAAGAGCGTCGTGTAGGGAAAGAGTGT</v>
      </c>
      <c r="H8649" s="11" t="s">
        <v>46</v>
      </c>
      <c r="L8649" t="str">
        <f>CONCATENATE(F8649,G8649,H8649)</f>
        <v>param_adapter &lt;- "CATGAGATCGGAAGAGCGTCGTGTAGGGAAAGAGTGT"  #Adapter sequence 1</v>
      </c>
    </row>
    <row r="8650" spans="1:18" x14ac:dyDescent="0.15">
      <c r="A8650" s="15">
        <v>8649</v>
      </c>
      <c r="B8650" s="11">
        <v>197</v>
      </c>
      <c r="C8650" s="11">
        <v>21</v>
      </c>
      <c r="D8650" s="20" t="s">
        <v>28</v>
      </c>
    </row>
    <row r="8651" spans="1:18" x14ac:dyDescent="0.15">
      <c r="A8651" s="15">
        <v>8650</v>
      </c>
      <c r="B8651" s="11">
        <v>197</v>
      </c>
      <c r="C8651" s="11">
        <v>22</v>
      </c>
      <c r="D8651" s="20" t="str">
        <f>L8651</f>
        <v>in_f &lt;- "C:/NGS/save/F2_Adap-1.fastq"</v>
      </c>
      <c r="F8651" t="s">
        <v>12</v>
      </c>
      <c r="G8651" t="str">
        <f>'1. Input and Output files list'!$E$6</f>
        <v>C:/NGS/save/</v>
      </c>
      <c r="H8651" t="s">
        <v>86</v>
      </c>
      <c r="L8651" t="str">
        <f>CONCATENATE(F8651,G8651,H8651)</f>
        <v>in_f &lt;- "C:/NGS/save/F2_Adap-1.fastq"</v>
      </c>
    </row>
    <row r="8652" spans="1:18" x14ac:dyDescent="0.15">
      <c r="A8652" s="15">
        <v>8651</v>
      </c>
      <c r="B8652" s="11">
        <v>197</v>
      </c>
      <c r="C8652" s="11">
        <v>23</v>
      </c>
      <c r="D8652" s="20" t="str">
        <f>L8652</f>
        <v>out_f &lt;- "C:/NGS/save/F2_Adap-2.fastq"</v>
      </c>
      <c r="F8652" t="s">
        <v>15</v>
      </c>
      <c r="G8652" t="str">
        <f>'1. Input and Output files list'!$E$6</f>
        <v>C:/NGS/save/</v>
      </c>
      <c r="H8652" t="s">
        <v>87</v>
      </c>
      <c r="L8652" t="str">
        <f>CONCATENATE(F8652,G8652,H8652)</f>
        <v>out_f &lt;- "C:/NGS/save/F2_Adap-2.fastq"</v>
      </c>
    </row>
    <row r="8653" spans="1:18" x14ac:dyDescent="0.15">
      <c r="A8653" s="15">
        <v>8652</v>
      </c>
      <c r="B8653" s="11">
        <v>197</v>
      </c>
      <c r="C8653" s="11">
        <v>24</v>
      </c>
      <c r="D8653" s="20" t="str">
        <f>L8653</f>
        <v>param_adapter &lt;- "TAAGATCGGAAGAGCACACGTCTGAACTCCAGTCAC"  #Adapter sequence 2</v>
      </c>
      <c r="F8653" s="11" t="s">
        <v>44</v>
      </c>
      <c r="G8653" t="str">
        <f>'1. Input and Output files list'!$E$65</f>
        <v>TAAGATCGGAAGAGCACACGTCTGAACTCCAGTCAC</v>
      </c>
      <c r="H8653" s="11" t="s">
        <v>47</v>
      </c>
      <c r="L8653" t="str">
        <f>CONCATENATE(F8653,G8653,H8653)</f>
        <v>param_adapter &lt;- "TAAGATCGGAAGAGCACACGTCTGAACTCCAGTCAC"  #Adapter sequence 2</v>
      </c>
    </row>
    <row r="8654" spans="1:18" x14ac:dyDescent="0.15">
      <c r="A8654" s="15">
        <v>8653</v>
      </c>
      <c r="B8654" s="11">
        <v>197</v>
      </c>
      <c r="C8654" s="11">
        <v>25</v>
      </c>
      <c r="D8654" s="20" t="s">
        <v>29</v>
      </c>
    </row>
    <row r="8655" spans="1:18" x14ac:dyDescent="0.15">
      <c r="A8655" s="15">
        <v>8654</v>
      </c>
      <c r="B8655" s="11">
        <v>197</v>
      </c>
      <c r="C8655" s="11">
        <v>26</v>
      </c>
      <c r="D8655" s="20" t="str">
        <f>L8655</f>
        <v>in_f &lt;- "C:/NGS/save/F2_Adap-2.fastq"</v>
      </c>
      <c r="F8655" t="s">
        <v>12</v>
      </c>
      <c r="G8655" t="str">
        <f>'1. Input and Output files list'!$E$6</f>
        <v>C:/NGS/save/</v>
      </c>
      <c r="H8655" t="s">
        <v>87</v>
      </c>
      <c r="L8655" t="str">
        <f>CONCATENATE(F8655,G8655,H8655)</f>
        <v>in_f &lt;- "C:/NGS/save/F2_Adap-2.fastq"</v>
      </c>
    </row>
    <row r="8656" spans="1:18" x14ac:dyDescent="0.15">
      <c r="A8656" s="15">
        <v>8655</v>
      </c>
      <c r="B8656" s="11">
        <v>197</v>
      </c>
      <c r="C8656" s="11">
        <v>27</v>
      </c>
      <c r="D8656" s="20" t="str">
        <f>L8656</f>
        <v>out_f &lt;- "C:/NGS/save/F2_Adap-3.fastq"</v>
      </c>
      <c r="F8656" t="s">
        <v>15</v>
      </c>
      <c r="G8656" t="str">
        <f>'1. Input and Output files list'!$E$6</f>
        <v>C:/NGS/save/</v>
      </c>
      <c r="H8656" t="s">
        <v>88</v>
      </c>
      <c r="L8656" t="str">
        <f>CONCATENATE(F8656,G8656,H8656)</f>
        <v>out_f &lt;- "C:/NGS/save/F2_Adap-3.fastq"</v>
      </c>
    </row>
    <row r="8657" spans="1:20" x14ac:dyDescent="0.15">
      <c r="A8657" s="15">
        <v>8656</v>
      </c>
      <c r="B8657" s="11">
        <v>197</v>
      </c>
      <c r="C8657" s="11">
        <v>28</v>
      </c>
      <c r="D8657" s="20" t="str">
        <f>L8657</f>
        <v>param_adapter &lt;- "TAAGATCGGAAGAGCGTCGTGTAGGGAAAGAGTGT"  #Adapter sequence 3</v>
      </c>
      <c r="F8657" t="s">
        <v>44</v>
      </c>
      <c r="G8657" t="str">
        <f>'1. Input and Output files list'!$E$66</f>
        <v>TAAGATCGGAAGAGCGTCGTGTAGGGAAAGAGTGT</v>
      </c>
      <c r="H8657" t="s">
        <v>49</v>
      </c>
      <c r="L8657" t="str">
        <f>CONCATENATE(F8657,G8657,H8657)</f>
        <v>param_adapter &lt;- "TAAGATCGGAAGAGCGTCGTGTAGGGAAAGAGTGT"  #Adapter sequence 3</v>
      </c>
    </row>
    <row r="8658" spans="1:20" x14ac:dyDescent="0.15">
      <c r="A8658" s="15">
        <v>8657</v>
      </c>
      <c r="B8658" s="11">
        <v>197</v>
      </c>
      <c r="C8658" s="11">
        <v>29</v>
      </c>
      <c r="D8658" s="20" t="s">
        <v>30</v>
      </c>
    </row>
    <row r="8659" spans="1:20" x14ac:dyDescent="0.15">
      <c r="A8659" s="15">
        <v>8658</v>
      </c>
      <c r="B8659" s="11">
        <v>197</v>
      </c>
      <c r="C8659" s="11">
        <v>30</v>
      </c>
      <c r="D8659" s="20" t="str">
        <f>L8659</f>
        <v>in_f &lt;- "C:/NGS/save/F2_Adap-3.fastq"</v>
      </c>
      <c r="F8659" t="s">
        <v>12</v>
      </c>
      <c r="G8659" t="str">
        <f>'1. Input and Output files list'!$E$6</f>
        <v>C:/NGS/save/</v>
      </c>
      <c r="H8659" t="s">
        <v>88</v>
      </c>
      <c r="L8659" t="str">
        <f>CONCATENATE(F8659,G8659,H8659)</f>
        <v>in_f &lt;- "C:/NGS/save/F2_Adap-3.fastq"</v>
      </c>
    </row>
    <row r="8660" spans="1:20" x14ac:dyDescent="0.15">
      <c r="A8660" s="15">
        <v>8659</v>
      </c>
      <c r="B8660" s="11">
        <v>197</v>
      </c>
      <c r="C8660" s="11">
        <v>31</v>
      </c>
      <c r="D8660" s="20" t="str">
        <f>L8660</f>
        <v>out_f &lt;- "C:/NGS/save/AdapterTrim_.fastq"</v>
      </c>
      <c r="F8660" t="s">
        <v>36</v>
      </c>
      <c r="G8660" t="str">
        <f>'1. Input and Output files list'!$E$6</f>
        <v>C:/NGS/save/</v>
      </c>
      <c r="H8660" t="s">
        <v>38</v>
      </c>
      <c r="I8660" t="str">
        <f>'1. Input and Output files list'!$I$472</f>
        <v>.fastq</v>
      </c>
      <c r="J8660" t="s">
        <v>16</v>
      </c>
      <c r="L8660" t="str">
        <f>CONCATENATE(F8660,G8660,H8660,I8660,J8660)</f>
        <v>out_f &lt;- "C:/NGS/save/AdapterTrim_.fastq"</v>
      </c>
    </row>
    <row r="8661" spans="1:20" x14ac:dyDescent="0.15">
      <c r="A8661" s="15">
        <v>8660</v>
      </c>
      <c r="B8661" s="11">
        <v>197</v>
      </c>
      <c r="C8661" s="11">
        <v>32</v>
      </c>
      <c r="D8661" s="20" t="str">
        <f>L8661</f>
        <v>param_adapter &lt;- "CATGAGATCGGAAGAGCACACGTCTGAACTCCAGTCAC"  #Adapter sequence 4</v>
      </c>
      <c r="F8661" t="s">
        <v>44</v>
      </c>
      <c r="G8661" t="str">
        <f>'1. Input and Output files list'!$E$67</f>
        <v>CATGAGATCGGAAGAGCACACGTCTGAACTCCAGTCAC</v>
      </c>
      <c r="H8661" t="s">
        <v>51</v>
      </c>
      <c r="L8661" t="str">
        <f>CONCATENATE(F8661,G8661,H8661)</f>
        <v>param_adapter &lt;- "CATGAGATCGGAAGAGCACACGTCTGAACTCCAGTCAC"  #Adapter sequence 4</v>
      </c>
    </row>
    <row r="8662" spans="1:20" x14ac:dyDescent="0.15">
      <c r="A8662" s="15">
        <v>8661</v>
      </c>
      <c r="B8662" s="11">
        <v>197</v>
      </c>
      <c r="C8662" s="11">
        <v>33</v>
      </c>
      <c r="D8662" s="20" t="s">
        <v>31</v>
      </c>
    </row>
    <row r="8663" spans="1:20" x14ac:dyDescent="0.15">
      <c r="A8663" s="15">
        <v>8662</v>
      </c>
      <c r="B8663" s="11">
        <v>197</v>
      </c>
      <c r="C8663" s="11">
        <v>34</v>
      </c>
      <c r="D8663" s="20" t="s">
        <v>32</v>
      </c>
    </row>
    <row r="8664" spans="1:20" x14ac:dyDescent="0.15">
      <c r="A8664" s="15">
        <v>8663</v>
      </c>
      <c r="B8664" s="11">
        <v>197</v>
      </c>
      <c r="C8664" s="11">
        <v>35</v>
      </c>
      <c r="D8664" s="20" t="str">
        <f>L8664</f>
        <v>write.csv(res, "C:/NGS/save/.fastq.csv")</v>
      </c>
      <c r="F8664" t="s">
        <v>35</v>
      </c>
      <c r="G8664" t="str">
        <f>'1. Input and Output files list'!$E$6</f>
        <v>C:/NGS/save/</v>
      </c>
      <c r="H8664" t="str">
        <f>'1. Input and Output files list'!$I$472</f>
        <v>.fastq</v>
      </c>
      <c r="I8664" t="s">
        <v>34</v>
      </c>
      <c r="L8664" t="str">
        <f>CONCATENATE(F8664,G8664,H8664,I8664)</f>
        <v>write.csv(res, "C:/NGS/save/.fastq.csv")</v>
      </c>
    </row>
    <row r="8665" spans="1:20" x14ac:dyDescent="0.15">
      <c r="A8665" s="15">
        <v>8664</v>
      </c>
      <c r="B8665" s="11">
        <v>197</v>
      </c>
      <c r="C8665" s="11">
        <v>36</v>
      </c>
      <c r="D8665" s="20" t="str">
        <f>L8665</f>
        <v>system.time(fastq &lt;- fread("C:/NGS/save/AdapterTrim_.fastq", header=F, sep="\t", na.strings="NA", strip.white=TRUE, verbose=TRUE))</v>
      </c>
      <c r="F8665" t="s">
        <v>92</v>
      </c>
      <c r="G8665" t="str">
        <f>'1. Input and Output files list'!$E$6</f>
        <v>C:/NGS/save/</v>
      </c>
      <c r="H8665" t="s">
        <v>38</v>
      </c>
      <c r="I8665" t="str">
        <f>'1. Input and Output files list'!$I$472</f>
        <v>.fastq</v>
      </c>
      <c r="J8665" t="s">
        <v>20</v>
      </c>
      <c r="L8665" t="str">
        <f>CONCATENATE(F8665,G8665,H8665,I8665,J8665)</f>
        <v>system.time(fastq &lt;- fread("C:/NGS/save/AdapterTrim_.fastq", header=F, sep="\t", na.strings="NA", strip.white=TRUE, verbose=TRUE))</v>
      </c>
    </row>
    <row r="8666" spans="1:20" x14ac:dyDescent="0.15">
      <c r="A8666" s="15">
        <v>8665</v>
      </c>
      <c r="B8666" s="11">
        <v>197</v>
      </c>
      <c r="C8666" s="11">
        <v>37</v>
      </c>
      <c r="D8666" s="20" t="str">
        <f>T8666</f>
        <v>file.remove("C:/NGS/save/AdapterTrim_.fastq","C:/NGS/save/F2_Adap-0.fastq","C:/NGS/save/F2_Adap-1.fastq","C:/NGS/save/F2_Adap-2.fastq","C:/NGS/save/F2_Adap-3.fastq")</v>
      </c>
      <c r="F8666" t="s">
        <v>11</v>
      </c>
      <c r="G8666" t="str">
        <f>'1. Input and Output files list'!$E$6</f>
        <v>C:/NGS/save/</v>
      </c>
      <c r="H8666" t="s">
        <v>38</v>
      </c>
      <c r="I8666" t="str">
        <f>'1. Input and Output files list'!$I$472</f>
        <v>.fastq</v>
      </c>
      <c r="J8666" t="s">
        <v>852</v>
      </c>
      <c r="K8666" t="str">
        <f>'1. Input and Output files list'!$E$6</f>
        <v>C:/NGS/save/</v>
      </c>
      <c r="L8666" t="s">
        <v>851</v>
      </c>
      <c r="M8666" t="str">
        <f>'1. Input and Output files list'!$E$6</f>
        <v>C:/NGS/save/</v>
      </c>
      <c r="N8666" t="s">
        <v>89</v>
      </c>
      <c r="O8666" t="str">
        <f>'1. Input and Output files list'!$E$6</f>
        <v>C:/NGS/save/</v>
      </c>
      <c r="P8666" t="s">
        <v>90</v>
      </c>
      <c r="Q8666" t="str">
        <f>'1. Input and Output files list'!$E$6</f>
        <v>C:/NGS/save/</v>
      </c>
      <c r="R8666" t="s">
        <v>91</v>
      </c>
      <c r="T8666" t="str">
        <f>CONCATENATE(F8666,G8666,H8666,I8666,J8666,K8666,L8666,M8666,N8666,O8666,P8666,Q8666,R8666)</f>
        <v>file.remove("C:/NGS/save/AdapterTrim_.fastq","C:/NGS/save/F2_Adap-0.fastq","C:/NGS/save/F2_Adap-1.fastq","C:/NGS/save/F2_Adap-2.fastq","C:/NGS/save/F2_Adap-3.fastq")</v>
      </c>
    </row>
    <row r="8667" spans="1:20" x14ac:dyDescent="0.15">
      <c r="A8667" s="15">
        <v>8666</v>
      </c>
      <c r="B8667" s="11">
        <v>197</v>
      </c>
      <c r="C8667" s="11">
        <v>38</v>
      </c>
      <c r="D8667" s="20" t="s">
        <v>93</v>
      </c>
    </row>
    <row r="8668" spans="1:20" x14ac:dyDescent="0.15">
      <c r="A8668" s="15">
        <v>8667</v>
      </c>
      <c r="B8668" s="11">
        <v>197</v>
      </c>
      <c r="C8668" s="11">
        <v>39</v>
      </c>
      <c r="D8668" s="20" t="s">
        <v>2</v>
      </c>
    </row>
    <row r="8669" spans="1:20" x14ac:dyDescent="0.15">
      <c r="A8669" s="15">
        <v>8668</v>
      </c>
      <c r="B8669" s="11">
        <v>197</v>
      </c>
      <c r="C8669" s="11">
        <v>40</v>
      </c>
      <c r="D8669" s="20" t="str">
        <f>K8669</f>
        <v>system.time(write.csv(RADtag, file="C:/NGS/save/.tagcount", row.names = F))</v>
      </c>
      <c r="F8669" t="s">
        <v>164</v>
      </c>
      <c r="G8669" t="str">
        <f>'1. Input and Output files list'!$E$6</f>
        <v>C:/NGS/save/</v>
      </c>
      <c r="H8669" t="str">
        <f>'1. Input and Output files list'!$J$472</f>
        <v>.tagcount</v>
      </c>
      <c r="I8669" t="s">
        <v>210</v>
      </c>
      <c r="K8669" t="str">
        <f>CONCATENATE(F8669,G8669,H8669,I8669)</f>
        <v>system.time(write.csv(RADtag, file="C:/NGS/save/.tagcount", row.names = F))</v>
      </c>
    </row>
    <row r="8670" spans="1:20" x14ac:dyDescent="0.15">
      <c r="A8670" s="15">
        <v>8669</v>
      </c>
      <c r="B8670" s="11">
        <v>197</v>
      </c>
      <c r="C8670" s="11">
        <v>41</v>
      </c>
      <c r="D8670" s="20" t="str">
        <f>L8670</f>
        <v>file.remove("C:/NGS/save/.fastq")</v>
      </c>
      <c r="F8670" t="s">
        <v>97</v>
      </c>
      <c r="G8670" t="s">
        <v>13</v>
      </c>
      <c r="H8670" t="str">
        <f>'1. Input and Output files list'!$E$6</f>
        <v>C:/NGS/save/</v>
      </c>
      <c r="I8670" t="str">
        <f>'1. Input and Output files list'!$I$472</f>
        <v>.fastq</v>
      </c>
      <c r="J8670" s="7" t="s">
        <v>16</v>
      </c>
      <c r="K8670" t="s">
        <v>52</v>
      </c>
      <c r="L8670" t="str">
        <f>CONCATENATE(F8670,G8670,H8670,I8670,J8670,K8670)</f>
        <v>file.remove("C:/NGS/save/.fastq")</v>
      </c>
    </row>
    <row r="8671" spans="1:20" x14ac:dyDescent="0.15">
      <c r="A8671" s="15">
        <v>8670</v>
      </c>
      <c r="B8671" s="11">
        <v>197</v>
      </c>
      <c r="C8671" s="11">
        <v>42</v>
      </c>
      <c r="D8671" s="20" t="s">
        <v>170</v>
      </c>
    </row>
    <row r="8672" spans="1:20" x14ac:dyDescent="0.15">
      <c r="A8672" s="15">
        <v>8671</v>
      </c>
      <c r="B8672" s="11">
        <v>197</v>
      </c>
      <c r="C8672" s="11">
        <v>43</v>
      </c>
      <c r="D8672" s="20" t="str">
        <f>L8672</f>
        <v>system.time(write.csv(RAD_1over, file="C:/NGS/save/.tagcount1over", row.names = F))</v>
      </c>
      <c r="F8672" s="10" t="s">
        <v>171</v>
      </c>
      <c r="G8672" t="str">
        <f>'1. Input and Output files list'!$E$6</f>
        <v>C:/NGS/save/</v>
      </c>
      <c r="H8672" s="10" t="str">
        <f>'1. Input and Output files list'!$K$472</f>
        <v>.tagcount1over</v>
      </c>
      <c r="I8672" s="10" t="s">
        <v>210</v>
      </c>
      <c r="L8672" t="str">
        <f>CONCATENATE(F8672,G8672,H8672,I8672)</f>
        <v>system.time(write.csv(RAD_1over, file="C:/NGS/save/.tagcount1over", row.names = F))</v>
      </c>
    </row>
    <row r="8673" spans="1:18" x14ac:dyDescent="0.15">
      <c r="A8673" s="15">
        <v>8672</v>
      </c>
      <c r="B8673" s="11">
        <v>197</v>
      </c>
      <c r="C8673" s="11">
        <v>44</v>
      </c>
      <c r="D8673" s="20" t="s">
        <v>1073</v>
      </c>
    </row>
    <row r="8674" spans="1:18" x14ac:dyDescent="0.15">
      <c r="A8674" s="15">
        <v>8673</v>
      </c>
      <c r="B8674" s="11">
        <v>198</v>
      </c>
      <c r="C8674" s="11">
        <v>1</v>
      </c>
      <c r="D8674" s="20" t="str">
        <f>L8674</f>
        <v>in_f &lt;- c("0", "0")</v>
      </c>
      <c r="F8674" t="s">
        <v>3</v>
      </c>
      <c r="G8674">
        <f>'1. Input and Output files list'!$E$474</f>
        <v>0</v>
      </c>
      <c r="H8674" t="s">
        <v>10</v>
      </c>
      <c r="I8674">
        <f>'1. Input and Output files list'!$E$475</f>
        <v>0</v>
      </c>
      <c r="J8674" t="s">
        <v>4</v>
      </c>
      <c r="L8674" t="str">
        <f>CONCATENATE(F8674,G8674,H8674,I8674,J8674)</f>
        <v>in_f &lt;- c("0", "0")</v>
      </c>
    </row>
    <row r="8675" spans="1:18" x14ac:dyDescent="0.15">
      <c r="A8675" s="15">
        <v>8674</v>
      </c>
      <c r="B8675" s="11">
        <v>198</v>
      </c>
      <c r="C8675" s="11">
        <v>2</v>
      </c>
      <c r="D8675" s="20" t="str">
        <f>L8675</f>
        <v>out_f &lt;- "C:/NGS/save/.fastq"</v>
      </c>
      <c r="F8675" t="s">
        <v>95</v>
      </c>
      <c r="G8675" t="s">
        <v>13</v>
      </c>
      <c r="H8675" t="str">
        <f>'1. Input and Output files list'!$E$6</f>
        <v>C:/NGS/save/</v>
      </c>
      <c r="I8675" t="str">
        <f>'1. Input and Output files list'!$I$474</f>
        <v>.fastq</v>
      </c>
      <c r="J8675" s="7" t="s">
        <v>16</v>
      </c>
      <c r="L8675" t="str">
        <f>CONCATENATE(F8675,G8675,H8675,I8675,J8675)</f>
        <v>out_f &lt;- "C:/NGS/save/.fastq"</v>
      </c>
    </row>
    <row r="8676" spans="1:18" x14ac:dyDescent="0.15">
      <c r="A8676" s="15">
        <v>8675</v>
      </c>
      <c r="B8676" s="11">
        <v>198</v>
      </c>
      <c r="C8676" s="11">
        <v>3</v>
      </c>
      <c r="D8676" s="20" t="str">
        <f>L8676</f>
        <v>param_trim &lt;- 0</v>
      </c>
      <c r="F8676" t="s">
        <v>163</v>
      </c>
      <c r="G8676">
        <f>'1. Input and Output files list'!$H$474</f>
        <v>0</v>
      </c>
      <c r="L8676" t="str">
        <f>CONCATENATE(F8676,G8676)</f>
        <v>param_trim &lt;- 0</v>
      </c>
    </row>
    <row r="8677" spans="1:18" x14ac:dyDescent="0.15">
      <c r="A8677" s="15">
        <v>8676</v>
      </c>
      <c r="B8677" s="11">
        <v>198</v>
      </c>
      <c r="C8677" s="11">
        <v>4</v>
      </c>
      <c r="D8677" s="20" t="s">
        <v>21</v>
      </c>
    </row>
    <row r="8678" spans="1:18" x14ac:dyDescent="0.15">
      <c r="A8678" s="15">
        <v>8677</v>
      </c>
      <c r="B8678" s="11">
        <v>198</v>
      </c>
      <c r="C8678" s="11">
        <v>5</v>
      </c>
      <c r="D8678" s="20" t="s">
        <v>22</v>
      </c>
    </row>
    <row r="8679" spans="1:18" x14ac:dyDescent="0.15">
      <c r="A8679" s="15">
        <v>8678</v>
      </c>
      <c r="B8679" s="11">
        <v>198</v>
      </c>
      <c r="C8679" s="11">
        <v>6</v>
      </c>
      <c r="D8679" s="20" t="s">
        <v>23</v>
      </c>
    </row>
    <row r="8680" spans="1:18" x14ac:dyDescent="0.15">
      <c r="A8680" s="15">
        <v>8679</v>
      </c>
      <c r="B8680" s="11">
        <v>198</v>
      </c>
      <c r="C8680" s="11">
        <v>7</v>
      </c>
      <c r="D8680" s="20" t="str">
        <f>L8680</f>
        <v>hoge1 &lt;- DNAStringSet(sread(fastq), start=1, end=hoge)</v>
      </c>
      <c r="F8680" t="s">
        <v>166</v>
      </c>
      <c r="G8680">
        <f>'1. Input and Output files list'!$G$474+1</f>
        <v>1</v>
      </c>
      <c r="H8680" t="s">
        <v>26</v>
      </c>
      <c r="L8680" t="str">
        <f>CONCATENATE(F8680,G8680,H8680)</f>
        <v>hoge1 &lt;- DNAStringSet(sread(fastq), start=1, end=hoge)</v>
      </c>
    </row>
    <row r="8681" spans="1:18" x14ac:dyDescent="0.15">
      <c r="A8681" s="15">
        <v>8680</v>
      </c>
      <c r="B8681" s="11">
        <v>198</v>
      </c>
      <c r="C8681" s="11">
        <v>8</v>
      </c>
      <c r="D8681" s="20" t="str">
        <f>L8681</f>
        <v>hoge2 &lt;- BStringSet(quality(quality(fastq)), start=1, end=hoge)</v>
      </c>
      <c r="F8681" t="s">
        <v>167</v>
      </c>
      <c r="G8681">
        <f>'1. Input and Output files list'!$G$474+1</f>
        <v>1</v>
      </c>
      <c r="H8681" t="s">
        <v>26</v>
      </c>
      <c r="L8681" t="str">
        <f>CONCATENATE(F8681,G8681,H8681)</f>
        <v>hoge2 &lt;- BStringSet(quality(quality(fastq)), start=1, end=hoge)</v>
      </c>
    </row>
    <row r="8682" spans="1:18" x14ac:dyDescent="0.15">
      <c r="A8682" s="15">
        <v>8681</v>
      </c>
      <c r="B8682" s="11">
        <v>198</v>
      </c>
      <c r="C8682" s="11">
        <v>9</v>
      </c>
      <c r="D8682" s="20" t="s">
        <v>24</v>
      </c>
    </row>
    <row r="8683" spans="1:18" x14ac:dyDescent="0.15">
      <c r="A8683" s="15">
        <v>8682</v>
      </c>
      <c r="B8683" s="11">
        <v>198</v>
      </c>
      <c r="C8683" s="11">
        <v>10</v>
      </c>
      <c r="D8683" s="20" t="s">
        <v>96</v>
      </c>
    </row>
    <row r="8684" spans="1:18" x14ac:dyDescent="0.15">
      <c r="A8684" s="15">
        <v>8683</v>
      </c>
      <c r="B8684" s="11">
        <v>198</v>
      </c>
      <c r="C8684" s="11">
        <v>11</v>
      </c>
      <c r="D8684" s="53" t="str">
        <f>R8684</f>
        <v>param1 &lt;- 35</v>
      </c>
      <c r="F8684" t="s">
        <v>843</v>
      </c>
      <c r="G8684">
        <f>'1. Input and Output files list'!$E$32</f>
        <v>35</v>
      </c>
      <c r="R8684" t="str">
        <f>CONCATENATE(F8684,G8684,H8684)</f>
        <v>param1 &lt;- 35</v>
      </c>
    </row>
    <row r="8685" spans="1:18" x14ac:dyDescent="0.15">
      <c r="A8685" s="15">
        <v>8684</v>
      </c>
      <c r="B8685" s="11">
        <v>198</v>
      </c>
      <c r="C8685" s="11">
        <v>12</v>
      </c>
      <c r="D8685" s="53" t="str">
        <f>R8685</f>
        <v>param2 &lt;- 0.1</v>
      </c>
      <c r="F8685" t="s">
        <v>844</v>
      </c>
      <c r="G8685">
        <f>'1. Input and Output files list'!$E$34</f>
        <v>0.1</v>
      </c>
      <c r="R8685" t="str">
        <f>CONCATENATE(F8685,G8685,H8685)</f>
        <v>param2 &lt;- 0.1</v>
      </c>
    </row>
    <row r="8686" spans="1:18" x14ac:dyDescent="0.15">
      <c r="A8686" s="15">
        <v>8685</v>
      </c>
      <c r="B8686" s="11">
        <v>198</v>
      </c>
      <c r="C8686" s="11">
        <v>13</v>
      </c>
      <c r="D8686" s="53" t="str">
        <f>R8686</f>
        <v>fastq &lt;- readFastq("C:/NGS/save/.fastq")</v>
      </c>
      <c r="F8686" t="s">
        <v>845</v>
      </c>
      <c r="G8686" t="str">
        <f>'1. Input and Output files list'!$E$6</f>
        <v>C:/NGS/save/</v>
      </c>
      <c r="H8686" s="5" t="str">
        <f>'1. Input and Output files list'!$I$474</f>
        <v>.fastq</v>
      </c>
      <c r="I8686" t="s">
        <v>4</v>
      </c>
      <c r="J8686">
        <v>198</v>
      </c>
      <c r="R8686" t="str">
        <f>CONCATENATE(F8686,G8686,H8686,I8686)</f>
        <v>fastq &lt;- readFastq("C:/NGS/save/.fastq")</v>
      </c>
    </row>
    <row r="8687" spans="1:18" x14ac:dyDescent="0.15">
      <c r="A8687" s="15">
        <v>8686</v>
      </c>
      <c r="B8687" s="11">
        <v>198</v>
      </c>
      <c r="C8687" s="11">
        <v>14</v>
      </c>
      <c r="D8687" s="53" t="s">
        <v>840</v>
      </c>
    </row>
    <row r="8688" spans="1:18" x14ac:dyDescent="0.15">
      <c r="A8688" s="15">
        <v>8687</v>
      </c>
      <c r="B8688" s="11">
        <v>198</v>
      </c>
      <c r="C8688" s="11">
        <v>15</v>
      </c>
      <c r="D8688" s="53" t="s">
        <v>841</v>
      </c>
    </row>
    <row r="8689" spans="1:12" x14ac:dyDescent="0.15">
      <c r="A8689" s="15">
        <v>8688</v>
      </c>
      <c r="B8689" s="11">
        <v>198</v>
      </c>
      <c r="C8689" s="11">
        <v>16</v>
      </c>
      <c r="D8689" s="53" t="s">
        <v>842</v>
      </c>
    </row>
    <row r="8690" spans="1:12" x14ac:dyDescent="0.15">
      <c r="A8690" s="15">
        <v>8689</v>
      </c>
      <c r="B8690" s="11">
        <v>198</v>
      </c>
      <c r="C8690" s="11">
        <v>17</v>
      </c>
      <c r="D8690" s="20" t="str">
        <f>L8690</f>
        <v xml:space="preserve">writeFastq(fastq, "C:/NGS/save/F2_Adap-0.fastq", compress=F)   </v>
      </c>
      <c r="F8690" t="s">
        <v>847</v>
      </c>
      <c r="G8690" t="str">
        <f>'1. Input and Output files list'!$E$6</f>
        <v>C:/NGS/save/</v>
      </c>
      <c r="H8690" t="s">
        <v>850</v>
      </c>
      <c r="L8690" t="str">
        <f>CONCATENATE(F8690,G8690,H8690,I8690,J8690)</f>
        <v xml:space="preserve">writeFastq(fastq, "C:/NGS/save/F2_Adap-0.fastq", compress=F)   </v>
      </c>
    </row>
    <row r="8691" spans="1:12" x14ac:dyDescent="0.15">
      <c r="A8691" s="15">
        <v>8690</v>
      </c>
      <c r="B8691" s="11">
        <v>198</v>
      </c>
      <c r="C8691" s="11">
        <v>18</v>
      </c>
      <c r="D8691" s="20" t="str">
        <f>L8691</f>
        <v>in_f &lt;- "C:/NGS/save/F2_Adap-0.fastq"</v>
      </c>
      <c r="F8691" t="s">
        <v>14</v>
      </c>
      <c r="G8691" t="s">
        <v>13</v>
      </c>
      <c r="H8691" t="str">
        <f>'1. Input and Output files list'!$E$6</f>
        <v>C:/NGS/save/</v>
      </c>
      <c r="I8691" t="s">
        <v>849</v>
      </c>
      <c r="J8691" s="7"/>
      <c r="L8691" t="str">
        <f>CONCATENATE(F8691,G8691,H8691,I8691,J8691)</f>
        <v>in_f &lt;- "C:/NGS/save/F2_Adap-0.fastq"</v>
      </c>
    </row>
    <row r="8692" spans="1:12" x14ac:dyDescent="0.15">
      <c r="A8692" s="15">
        <v>8691</v>
      </c>
      <c r="B8692" s="11">
        <v>198</v>
      </c>
      <c r="C8692" s="11">
        <v>19</v>
      </c>
      <c r="D8692" s="20" t="str">
        <f>L8692</f>
        <v>out_f &lt;- "C:/NGS/save/F2_Adap-1.fastq"</v>
      </c>
      <c r="F8692" t="s">
        <v>15</v>
      </c>
      <c r="G8692" t="str">
        <f>'1. Input and Output files list'!$E$6</f>
        <v>C:/NGS/save/</v>
      </c>
      <c r="H8692" t="s">
        <v>86</v>
      </c>
      <c r="L8692" t="str">
        <f>CONCATENATE(F8692,G8692,H8692)</f>
        <v>out_f &lt;- "C:/NGS/save/F2_Adap-1.fastq"</v>
      </c>
    </row>
    <row r="8693" spans="1:12" x14ac:dyDescent="0.15">
      <c r="A8693" s="15">
        <v>8692</v>
      </c>
      <c r="B8693" s="11">
        <v>198</v>
      </c>
      <c r="C8693" s="11">
        <v>20</v>
      </c>
      <c r="D8693" s="20" t="str">
        <f>L8693</f>
        <v>param_adapter &lt;- "CATGAGATCGGAAGAGCGTCGTGTAGGGAAAGAGTGT"  #Adapter sequence 1</v>
      </c>
      <c r="F8693" s="11" t="s">
        <v>44</v>
      </c>
      <c r="G8693" s="11" t="str">
        <f>'1. Input and Output files list'!$E$64</f>
        <v>CATGAGATCGGAAGAGCGTCGTGTAGGGAAAGAGTGT</v>
      </c>
      <c r="H8693" s="11" t="s">
        <v>46</v>
      </c>
      <c r="L8693" t="str">
        <f>CONCATENATE(F8693,G8693,H8693)</f>
        <v>param_adapter &lt;- "CATGAGATCGGAAGAGCGTCGTGTAGGGAAAGAGTGT"  #Adapter sequence 1</v>
      </c>
    </row>
    <row r="8694" spans="1:12" x14ac:dyDescent="0.15">
      <c r="A8694" s="15">
        <v>8693</v>
      </c>
      <c r="B8694" s="11">
        <v>198</v>
      </c>
      <c r="C8694" s="11">
        <v>21</v>
      </c>
      <c r="D8694" s="20" t="s">
        <v>28</v>
      </c>
    </row>
    <row r="8695" spans="1:12" x14ac:dyDescent="0.15">
      <c r="A8695" s="15">
        <v>8694</v>
      </c>
      <c r="B8695" s="11">
        <v>198</v>
      </c>
      <c r="C8695" s="11">
        <v>22</v>
      </c>
      <c r="D8695" s="20" t="str">
        <f>L8695</f>
        <v>in_f &lt;- "C:/NGS/save/F2_Adap-1.fastq"</v>
      </c>
      <c r="F8695" t="s">
        <v>12</v>
      </c>
      <c r="G8695" t="str">
        <f>'1. Input and Output files list'!$E$6</f>
        <v>C:/NGS/save/</v>
      </c>
      <c r="H8695" t="s">
        <v>86</v>
      </c>
      <c r="L8695" t="str">
        <f>CONCATENATE(F8695,G8695,H8695)</f>
        <v>in_f &lt;- "C:/NGS/save/F2_Adap-1.fastq"</v>
      </c>
    </row>
    <row r="8696" spans="1:12" x14ac:dyDescent="0.15">
      <c r="A8696" s="15">
        <v>8695</v>
      </c>
      <c r="B8696" s="11">
        <v>198</v>
      </c>
      <c r="C8696" s="11">
        <v>23</v>
      </c>
      <c r="D8696" s="20" t="str">
        <f>L8696</f>
        <v>out_f &lt;- "C:/NGS/save/F2_Adap-2.fastq"</v>
      </c>
      <c r="F8696" t="s">
        <v>15</v>
      </c>
      <c r="G8696" t="str">
        <f>'1. Input and Output files list'!$E$6</f>
        <v>C:/NGS/save/</v>
      </c>
      <c r="H8696" t="s">
        <v>87</v>
      </c>
      <c r="L8696" t="str">
        <f>CONCATENATE(F8696,G8696,H8696)</f>
        <v>out_f &lt;- "C:/NGS/save/F2_Adap-2.fastq"</v>
      </c>
    </row>
    <row r="8697" spans="1:12" x14ac:dyDescent="0.15">
      <c r="A8697" s="15">
        <v>8696</v>
      </c>
      <c r="B8697" s="11">
        <v>198</v>
      </c>
      <c r="C8697" s="11">
        <v>24</v>
      </c>
      <c r="D8697" s="20" t="str">
        <f>L8697</f>
        <v>param_adapter &lt;- "TAAGATCGGAAGAGCACACGTCTGAACTCCAGTCAC"  #Adapter sequence 2</v>
      </c>
      <c r="F8697" s="11" t="s">
        <v>44</v>
      </c>
      <c r="G8697" t="str">
        <f>'1. Input and Output files list'!$E$65</f>
        <v>TAAGATCGGAAGAGCACACGTCTGAACTCCAGTCAC</v>
      </c>
      <c r="H8697" s="11" t="s">
        <v>47</v>
      </c>
      <c r="L8697" t="str">
        <f>CONCATENATE(F8697,G8697,H8697)</f>
        <v>param_adapter &lt;- "TAAGATCGGAAGAGCACACGTCTGAACTCCAGTCAC"  #Adapter sequence 2</v>
      </c>
    </row>
    <row r="8698" spans="1:12" x14ac:dyDescent="0.15">
      <c r="A8698" s="15">
        <v>8697</v>
      </c>
      <c r="B8698" s="11">
        <v>198</v>
      </c>
      <c r="C8698" s="11">
        <v>25</v>
      </c>
      <c r="D8698" s="20" t="s">
        <v>29</v>
      </c>
    </row>
    <row r="8699" spans="1:12" x14ac:dyDescent="0.15">
      <c r="A8699" s="15">
        <v>8698</v>
      </c>
      <c r="B8699" s="11">
        <v>198</v>
      </c>
      <c r="C8699" s="11">
        <v>26</v>
      </c>
      <c r="D8699" s="20" t="str">
        <f>L8699</f>
        <v>in_f &lt;- "C:/NGS/save/F2_Adap-2.fastq"</v>
      </c>
      <c r="F8699" t="s">
        <v>12</v>
      </c>
      <c r="G8699" t="str">
        <f>'1. Input and Output files list'!$E$6</f>
        <v>C:/NGS/save/</v>
      </c>
      <c r="H8699" t="s">
        <v>87</v>
      </c>
      <c r="L8699" t="str">
        <f>CONCATENATE(F8699,G8699,H8699)</f>
        <v>in_f &lt;- "C:/NGS/save/F2_Adap-2.fastq"</v>
      </c>
    </row>
    <row r="8700" spans="1:12" x14ac:dyDescent="0.15">
      <c r="A8700" s="15">
        <v>8699</v>
      </c>
      <c r="B8700" s="11">
        <v>198</v>
      </c>
      <c r="C8700" s="11">
        <v>27</v>
      </c>
      <c r="D8700" s="20" t="str">
        <f>L8700</f>
        <v>out_f &lt;- "C:/NGS/save/F2_Adap-3.fastq"</v>
      </c>
      <c r="F8700" t="s">
        <v>15</v>
      </c>
      <c r="G8700" t="str">
        <f>'1. Input and Output files list'!$E$6</f>
        <v>C:/NGS/save/</v>
      </c>
      <c r="H8700" t="s">
        <v>88</v>
      </c>
      <c r="L8700" t="str">
        <f>CONCATENATE(F8700,G8700,H8700)</f>
        <v>out_f &lt;- "C:/NGS/save/F2_Adap-3.fastq"</v>
      </c>
    </row>
    <row r="8701" spans="1:12" x14ac:dyDescent="0.15">
      <c r="A8701" s="15">
        <v>8700</v>
      </c>
      <c r="B8701" s="11">
        <v>198</v>
      </c>
      <c r="C8701" s="11">
        <v>28</v>
      </c>
      <c r="D8701" s="20" t="str">
        <f>L8701</f>
        <v>param_adapter &lt;- "TAAGATCGGAAGAGCGTCGTGTAGGGAAAGAGTGT"  #Adapter sequence 3</v>
      </c>
      <c r="F8701" t="s">
        <v>44</v>
      </c>
      <c r="G8701" t="str">
        <f>'1. Input and Output files list'!$E$66</f>
        <v>TAAGATCGGAAGAGCGTCGTGTAGGGAAAGAGTGT</v>
      </c>
      <c r="H8701" t="s">
        <v>49</v>
      </c>
      <c r="L8701" t="str">
        <f>CONCATENATE(F8701,G8701,H8701)</f>
        <v>param_adapter &lt;- "TAAGATCGGAAGAGCGTCGTGTAGGGAAAGAGTGT"  #Adapter sequence 3</v>
      </c>
    </row>
    <row r="8702" spans="1:12" x14ac:dyDescent="0.15">
      <c r="A8702" s="15">
        <v>8701</v>
      </c>
      <c r="B8702" s="11">
        <v>198</v>
      </c>
      <c r="C8702" s="11">
        <v>29</v>
      </c>
      <c r="D8702" s="20" t="s">
        <v>30</v>
      </c>
    </row>
    <row r="8703" spans="1:12" x14ac:dyDescent="0.15">
      <c r="A8703" s="15">
        <v>8702</v>
      </c>
      <c r="B8703" s="11">
        <v>198</v>
      </c>
      <c r="C8703" s="11">
        <v>30</v>
      </c>
      <c r="D8703" s="20" t="str">
        <f>L8703</f>
        <v>in_f &lt;- "C:/NGS/save/F2_Adap-3.fastq"</v>
      </c>
      <c r="F8703" t="s">
        <v>12</v>
      </c>
      <c r="G8703" t="str">
        <f>'1. Input and Output files list'!$E$6</f>
        <v>C:/NGS/save/</v>
      </c>
      <c r="H8703" t="s">
        <v>88</v>
      </c>
      <c r="L8703" t="str">
        <f>CONCATENATE(F8703,G8703,H8703)</f>
        <v>in_f &lt;- "C:/NGS/save/F2_Adap-3.fastq"</v>
      </c>
    </row>
    <row r="8704" spans="1:12" x14ac:dyDescent="0.15">
      <c r="A8704" s="15">
        <v>8703</v>
      </c>
      <c r="B8704" s="11">
        <v>198</v>
      </c>
      <c r="C8704" s="11">
        <v>31</v>
      </c>
      <c r="D8704" s="20" t="str">
        <f>L8704</f>
        <v>out_f &lt;- "C:/NGS/save/AdapterTrim_.fastq"</v>
      </c>
      <c r="F8704" t="s">
        <v>36</v>
      </c>
      <c r="G8704" t="str">
        <f>'1. Input and Output files list'!$E$6</f>
        <v>C:/NGS/save/</v>
      </c>
      <c r="H8704" t="s">
        <v>38</v>
      </c>
      <c r="I8704" t="str">
        <f>'1. Input and Output files list'!$I$474</f>
        <v>.fastq</v>
      </c>
      <c r="J8704" t="s">
        <v>16</v>
      </c>
      <c r="L8704" t="str">
        <f>CONCATENATE(F8704,G8704,H8704,I8704,J8704)</f>
        <v>out_f &lt;- "C:/NGS/save/AdapterTrim_.fastq"</v>
      </c>
    </row>
    <row r="8705" spans="1:20" x14ac:dyDescent="0.15">
      <c r="A8705" s="15">
        <v>8704</v>
      </c>
      <c r="B8705" s="11">
        <v>198</v>
      </c>
      <c r="C8705" s="11">
        <v>32</v>
      </c>
      <c r="D8705" s="20" t="str">
        <f>L8705</f>
        <v>param_adapter &lt;- "CATGAGATCGGAAGAGCACACGTCTGAACTCCAGTCAC"  #Adapter sequence 4</v>
      </c>
      <c r="F8705" t="s">
        <v>44</v>
      </c>
      <c r="G8705" t="str">
        <f>'1. Input and Output files list'!$E$67</f>
        <v>CATGAGATCGGAAGAGCACACGTCTGAACTCCAGTCAC</v>
      </c>
      <c r="H8705" t="s">
        <v>51</v>
      </c>
      <c r="L8705" t="str">
        <f>CONCATENATE(F8705,G8705,H8705)</f>
        <v>param_adapter &lt;- "CATGAGATCGGAAGAGCACACGTCTGAACTCCAGTCAC"  #Adapter sequence 4</v>
      </c>
    </row>
    <row r="8706" spans="1:20" x14ac:dyDescent="0.15">
      <c r="A8706" s="15">
        <v>8705</v>
      </c>
      <c r="B8706" s="11">
        <v>198</v>
      </c>
      <c r="C8706" s="11">
        <v>33</v>
      </c>
      <c r="D8706" s="20" t="s">
        <v>31</v>
      </c>
    </row>
    <row r="8707" spans="1:20" x14ac:dyDescent="0.15">
      <c r="A8707" s="15">
        <v>8706</v>
      </c>
      <c r="B8707" s="11">
        <v>198</v>
      </c>
      <c r="C8707" s="11">
        <v>34</v>
      </c>
      <c r="D8707" s="20" t="s">
        <v>32</v>
      </c>
    </row>
    <row r="8708" spans="1:20" x14ac:dyDescent="0.15">
      <c r="A8708" s="15">
        <v>8707</v>
      </c>
      <c r="B8708" s="11">
        <v>198</v>
      </c>
      <c r="C8708" s="11">
        <v>35</v>
      </c>
      <c r="D8708" s="20" t="str">
        <f>L8708</f>
        <v>write.csv(res, "C:/NGS/save/.fastq.csv")</v>
      </c>
      <c r="F8708" t="s">
        <v>35</v>
      </c>
      <c r="G8708" t="str">
        <f>'1. Input and Output files list'!$E$6</f>
        <v>C:/NGS/save/</v>
      </c>
      <c r="H8708" t="str">
        <f>'1. Input and Output files list'!$I$474</f>
        <v>.fastq</v>
      </c>
      <c r="I8708" t="s">
        <v>34</v>
      </c>
      <c r="L8708" t="str">
        <f>CONCATENATE(F8708,G8708,H8708,I8708)</f>
        <v>write.csv(res, "C:/NGS/save/.fastq.csv")</v>
      </c>
    </row>
    <row r="8709" spans="1:20" x14ac:dyDescent="0.15">
      <c r="A8709" s="15">
        <v>8708</v>
      </c>
      <c r="B8709" s="11">
        <v>198</v>
      </c>
      <c r="C8709" s="11">
        <v>36</v>
      </c>
      <c r="D8709" s="20" t="str">
        <f>L8709</f>
        <v>system.time(fastq &lt;- fread("C:/NGS/save/AdapterTrim_.fastq", header=F, sep="\t", na.strings="NA", strip.white=TRUE, verbose=TRUE))</v>
      </c>
      <c r="F8709" t="s">
        <v>92</v>
      </c>
      <c r="G8709" t="str">
        <f>'1. Input and Output files list'!$E$6</f>
        <v>C:/NGS/save/</v>
      </c>
      <c r="H8709" t="s">
        <v>38</v>
      </c>
      <c r="I8709" t="str">
        <f>'1. Input and Output files list'!$I$474</f>
        <v>.fastq</v>
      </c>
      <c r="J8709" t="s">
        <v>20</v>
      </c>
      <c r="L8709" t="str">
        <f>CONCATENATE(F8709,G8709,H8709,I8709,J8709)</f>
        <v>system.time(fastq &lt;- fread("C:/NGS/save/AdapterTrim_.fastq", header=F, sep="\t", na.strings="NA", strip.white=TRUE, verbose=TRUE))</v>
      </c>
    </row>
    <row r="8710" spans="1:20" x14ac:dyDescent="0.15">
      <c r="A8710" s="15">
        <v>8709</v>
      </c>
      <c r="B8710" s="11">
        <v>198</v>
      </c>
      <c r="C8710" s="11">
        <v>37</v>
      </c>
      <c r="D8710" s="20" t="str">
        <f>T8710</f>
        <v>file.remove("C:/NGS/save/AdapterTrim_.fastq","C:/NGS/save/F2_Adap-0.fastq","C:/NGS/save/F2_Adap-1.fastq","C:/NGS/save/F2_Adap-2.fastq","C:/NGS/save/F2_Adap-3.fastq")</v>
      </c>
      <c r="F8710" t="s">
        <v>11</v>
      </c>
      <c r="G8710" t="str">
        <f>'1. Input and Output files list'!$E$6</f>
        <v>C:/NGS/save/</v>
      </c>
      <c r="H8710" t="s">
        <v>38</v>
      </c>
      <c r="I8710" t="str">
        <f>'1. Input and Output files list'!$I$474</f>
        <v>.fastq</v>
      </c>
      <c r="J8710" t="s">
        <v>852</v>
      </c>
      <c r="K8710" t="str">
        <f>'1. Input and Output files list'!$E$6</f>
        <v>C:/NGS/save/</v>
      </c>
      <c r="L8710" t="s">
        <v>851</v>
      </c>
      <c r="M8710" t="str">
        <f>'1. Input and Output files list'!$E$6</f>
        <v>C:/NGS/save/</v>
      </c>
      <c r="N8710" t="s">
        <v>89</v>
      </c>
      <c r="O8710" t="str">
        <f>'1. Input and Output files list'!$E$6</f>
        <v>C:/NGS/save/</v>
      </c>
      <c r="P8710" t="s">
        <v>90</v>
      </c>
      <c r="Q8710" t="str">
        <f>'1. Input and Output files list'!$E$6</f>
        <v>C:/NGS/save/</v>
      </c>
      <c r="R8710" t="s">
        <v>91</v>
      </c>
      <c r="T8710" t="str">
        <f>CONCATENATE(F8710,G8710,H8710,I8710,J8710,K8710,L8710,M8710,N8710,O8710,P8710,Q8710,R8710)</f>
        <v>file.remove("C:/NGS/save/AdapterTrim_.fastq","C:/NGS/save/F2_Adap-0.fastq","C:/NGS/save/F2_Adap-1.fastq","C:/NGS/save/F2_Adap-2.fastq","C:/NGS/save/F2_Adap-3.fastq")</v>
      </c>
    </row>
    <row r="8711" spans="1:20" x14ac:dyDescent="0.15">
      <c r="A8711" s="15">
        <v>8710</v>
      </c>
      <c r="B8711" s="11">
        <v>198</v>
      </c>
      <c r="C8711" s="11">
        <v>38</v>
      </c>
      <c r="D8711" s="20" t="s">
        <v>93</v>
      </c>
    </row>
    <row r="8712" spans="1:20" x14ac:dyDescent="0.15">
      <c r="A8712" s="15">
        <v>8711</v>
      </c>
      <c r="B8712" s="11">
        <v>198</v>
      </c>
      <c r="C8712" s="11">
        <v>39</v>
      </c>
      <c r="D8712" s="20" t="s">
        <v>2</v>
      </c>
    </row>
    <row r="8713" spans="1:20" x14ac:dyDescent="0.15">
      <c r="A8713" s="15">
        <v>8712</v>
      </c>
      <c r="B8713" s="11">
        <v>198</v>
      </c>
      <c r="C8713" s="11">
        <v>40</v>
      </c>
      <c r="D8713" s="20" t="str">
        <f>K8713</f>
        <v>system.time(write.csv(RADtag, file="C:/NGS/save/.tagcount", row.names = F))</v>
      </c>
      <c r="F8713" t="s">
        <v>164</v>
      </c>
      <c r="G8713" t="str">
        <f>'1. Input and Output files list'!$E$6</f>
        <v>C:/NGS/save/</v>
      </c>
      <c r="H8713" t="str">
        <f>'1. Input and Output files list'!$J$474</f>
        <v>.tagcount</v>
      </c>
      <c r="I8713" t="s">
        <v>210</v>
      </c>
      <c r="K8713" t="str">
        <f>CONCATENATE(F8713,G8713,H8713,I8713)</f>
        <v>system.time(write.csv(RADtag, file="C:/NGS/save/.tagcount", row.names = F))</v>
      </c>
    </row>
    <row r="8714" spans="1:20" x14ac:dyDescent="0.15">
      <c r="A8714" s="15">
        <v>8713</v>
      </c>
      <c r="B8714" s="11">
        <v>198</v>
      </c>
      <c r="C8714" s="11">
        <v>41</v>
      </c>
      <c r="D8714" s="20" t="str">
        <f>L8714</f>
        <v>file.remove("C:/NGS/save/.fastq")</v>
      </c>
      <c r="F8714" t="s">
        <v>97</v>
      </c>
      <c r="G8714" t="s">
        <v>13</v>
      </c>
      <c r="H8714" t="str">
        <f>'1. Input and Output files list'!$E$6</f>
        <v>C:/NGS/save/</v>
      </c>
      <c r="I8714" t="str">
        <f>'1. Input and Output files list'!$I$474</f>
        <v>.fastq</v>
      </c>
      <c r="J8714" s="7" t="s">
        <v>16</v>
      </c>
      <c r="K8714" t="s">
        <v>52</v>
      </c>
      <c r="L8714" t="str">
        <f>CONCATENATE(F8714,G8714,H8714,I8714,J8714,K8714)</f>
        <v>file.remove("C:/NGS/save/.fastq")</v>
      </c>
    </row>
    <row r="8715" spans="1:20" x14ac:dyDescent="0.15">
      <c r="A8715" s="15">
        <v>8714</v>
      </c>
      <c r="B8715" s="11">
        <v>198</v>
      </c>
      <c r="C8715" s="11">
        <v>42</v>
      </c>
      <c r="D8715" s="20" t="s">
        <v>170</v>
      </c>
    </row>
    <row r="8716" spans="1:20" x14ac:dyDescent="0.15">
      <c r="A8716" s="15">
        <v>8715</v>
      </c>
      <c r="B8716" s="11">
        <v>198</v>
      </c>
      <c r="C8716" s="11">
        <v>43</v>
      </c>
      <c r="D8716" s="20" t="str">
        <f>L8716</f>
        <v>system.time(write.csv(RAD_1over, file="C:/NGS/save/.tagcount1over", row.names = F))</v>
      </c>
      <c r="F8716" s="10" t="s">
        <v>171</v>
      </c>
      <c r="G8716" t="str">
        <f>'1. Input and Output files list'!$E$6</f>
        <v>C:/NGS/save/</v>
      </c>
      <c r="H8716" s="10" t="str">
        <f>'1. Input and Output files list'!$K$474</f>
        <v>.tagcount1over</v>
      </c>
      <c r="I8716" s="10" t="s">
        <v>210</v>
      </c>
      <c r="L8716" t="str">
        <f>CONCATENATE(F8716,G8716,H8716,I8716)</f>
        <v>system.time(write.csv(RAD_1over, file="C:/NGS/save/.tagcount1over", row.names = F))</v>
      </c>
    </row>
    <row r="8717" spans="1:20" x14ac:dyDescent="0.15">
      <c r="A8717" s="15">
        <v>8716</v>
      </c>
      <c r="B8717" s="11">
        <v>198</v>
      </c>
      <c r="C8717" s="11">
        <v>44</v>
      </c>
      <c r="D8717" s="20" t="s">
        <v>1073</v>
      </c>
    </row>
    <row r="8718" spans="1:20" x14ac:dyDescent="0.15">
      <c r="A8718" s="15">
        <v>8717</v>
      </c>
      <c r="B8718" s="11">
        <v>199</v>
      </c>
      <c r="C8718" s="11">
        <v>1</v>
      </c>
      <c r="D8718" s="20" t="str">
        <f>L8718</f>
        <v>in_f &lt;- c("0", "0")</v>
      </c>
      <c r="F8718" t="s">
        <v>3</v>
      </c>
      <c r="G8718">
        <f>'1. Input and Output files list'!$E$476</f>
        <v>0</v>
      </c>
      <c r="H8718" t="s">
        <v>10</v>
      </c>
      <c r="I8718">
        <f>'1. Input and Output files list'!$E$477</f>
        <v>0</v>
      </c>
      <c r="J8718" t="s">
        <v>4</v>
      </c>
      <c r="L8718" t="str">
        <f>CONCATENATE(F8718,G8718,H8718,I8718,J8718)</f>
        <v>in_f &lt;- c("0", "0")</v>
      </c>
    </row>
    <row r="8719" spans="1:20" x14ac:dyDescent="0.15">
      <c r="A8719" s="15">
        <v>8718</v>
      </c>
      <c r="B8719" s="11">
        <v>199</v>
      </c>
      <c r="C8719" s="11">
        <v>2</v>
      </c>
      <c r="D8719" s="20" t="str">
        <f>L8719</f>
        <v>out_f &lt;- "C:/NGS/save/.fastq"</v>
      </c>
      <c r="F8719" t="s">
        <v>95</v>
      </c>
      <c r="G8719" t="s">
        <v>13</v>
      </c>
      <c r="H8719" t="str">
        <f>'1. Input and Output files list'!$E$6</f>
        <v>C:/NGS/save/</v>
      </c>
      <c r="I8719" t="str">
        <f>'1. Input and Output files list'!$I$476</f>
        <v>.fastq</v>
      </c>
      <c r="J8719" s="7" t="s">
        <v>16</v>
      </c>
      <c r="L8719" t="str">
        <f>CONCATENATE(F8719,G8719,H8719,I8719,J8719)</f>
        <v>out_f &lt;- "C:/NGS/save/.fastq"</v>
      </c>
    </row>
    <row r="8720" spans="1:20" x14ac:dyDescent="0.15">
      <c r="A8720" s="15">
        <v>8719</v>
      </c>
      <c r="B8720" s="11">
        <v>199</v>
      </c>
      <c r="C8720" s="11">
        <v>3</v>
      </c>
      <c r="D8720" s="20" t="str">
        <f>L8720</f>
        <v>param_trim &lt;- 0</v>
      </c>
      <c r="F8720" t="s">
        <v>163</v>
      </c>
      <c r="G8720">
        <f>'1. Input and Output files list'!$H$476</f>
        <v>0</v>
      </c>
      <c r="L8720" t="str">
        <f>CONCATENATE(F8720,G8720)</f>
        <v>param_trim &lt;- 0</v>
      </c>
    </row>
    <row r="8721" spans="1:18" x14ac:dyDescent="0.15">
      <c r="A8721" s="15">
        <v>8720</v>
      </c>
      <c r="B8721" s="11">
        <v>199</v>
      </c>
      <c r="C8721" s="11">
        <v>4</v>
      </c>
      <c r="D8721" s="20" t="s">
        <v>21</v>
      </c>
    </row>
    <row r="8722" spans="1:18" x14ac:dyDescent="0.15">
      <c r="A8722" s="15">
        <v>8721</v>
      </c>
      <c r="B8722" s="11">
        <v>199</v>
      </c>
      <c r="C8722" s="11">
        <v>5</v>
      </c>
      <c r="D8722" s="20" t="s">
        <v>22</v>
      </c>
    </row>
    <row r="8723" spans="1:18" x14ac:dyDescent="0.15">
      <c r="A8723" s="15">
        <v>8722</v>
      </c>
      <c r="B8723" s="11">
        <v>199</v>
      </c>
      <c r="C8723" s="11">
        <v>6</v>
      </c>
      <c r="D8723" s="20" t="s">
        <v>23</v>
      </c>
    </row>
    <row r="8724" spans="1:18" x14ac:dyDescent="0.15">
      <c r="A8724" s="15">
        <v>8723</v>
      </c>
      <c r="B8724" s="11">
        <v>199</v>
      </c>
      <c r="C8724" s="11">
        <v>7</v>
      </c>
      <c r="D8724" s="20" t="str">
        <f>L8724</f>
        <v>hoge1 &lt;- DNAStringSet(sread(fastq), start=1, end=hoge)</v>
      </c>
      <c r="F8724" t="s">
        <v>166</v>
      </c>
      <c r="G8724">
        <f>'1. Input and Output files list'!$G$476+1</f>
        <v>1</v>
      </c>
      <c r="H8724" t="s">
        <v>26</v>
      </c>
      <c r="L8724" t="str">
        <f>CONCATENATE(F8724,G8724,H8724)</f>
        <v>hoge1 &lt;- DNAStringSet(sread(fastq), start=1, end=hoge)</v>
      </c>
    </row>
    <row r="8725" spans="1:18" x14ac:dyDescent="0.15">
      <c r="A8725" s="15">
        <v>8724</v>
      </c>
      <c r="B8725" s="11">
        <v>199</v>
      </c>
      <c r="C8725" s="11">
        <v>8</v>
      </c>
      <c r="D8725" s="20" t="str">
        <f>L8725</f>
        <v>hoge2 &lt;- BStringSet(quality(quality(fastq)), start=1, end=hoge)</v>
      </c>
      <c r="F8725" t="s">
        <v>167</v>
      </c>
      <c r="G8725">
        <f>'1. Input and Output files list'!$G$476+1</f>
        <v>1</v>
      </c>
      <c r="H8725" t="s">
        <v>26</v>
      </c>
      <c r="L8725" t="str">
        <f>CONCATENATE(F8725,G8725,H8725)</f>
        <v>hoge2 &lt;- BStringSet(quality(quality(fastq)), start=1, end=hoge)</v>
      </c>
    </row>
    <row r="8726" spans="1:18" x14ac:dyDescent="0.15">
      <c r="A8726" s="15">
        <v>8725</v>
      </c>
      <c r="B8726" s="11">
        <v>199</v>
      </c>
      <c r="C8726" s="11">
        <v>9</v>
      </c>
      <c r="D8726" s="20" t="s">
        <v>24</v>
      </c>
    </row>
    <row r="8727" spans="1:18" x14ac:dyDescent="0.15">
      <c r="A8727" s="15">
        <v>8726</v>
      </c>
      <c r="B8727" s="11">
        <v>199</v>
      </c>
      <c r="C8727" s="11">
        <v>10</v>
      </c>
      <c r="D8727" s="20" t="s">
        <v>96</v>
      </c>
    </row>
    <row r="8728" spans="1:18" x14ac:dyDescent="0.15">
      <c r="A8728" s="15">
        <v>8727</v>
      </c>
      <c r="B8728" s="11">
        <v>199</v>
      </c>
      <c r="C8728" s="11">
        <v>11</v>
      </c>
      <c r="D8728" s="53" t="str">
        <f>R8728</f>
        <v>param1 &lt;- 35</v>
      </c>
      <c r="F8728" t="s">
        <v>843</v>
      </c>
      <c r="G8728">
        <f>'1. Input and Output files list'!$E$32</f>
        <v>35</v>
      </c>
      <c r="R8728" t="str">
        <f>CONCATENATE(F8728,G8728,H8728)</f>
        <v>param1 &lt;- 35</v>
      </c>
    </row>
    <row r="8729" spans="1:18" x14ac:dyDescent="0.15">
      <c r="A8729" s="15">
        <v>8728</v>
      </c>
      <c r="B8729" s="11">
        <v>199</v>
      </c>
      <c r="C8729" s="11">
        <v>12</v>
      </c>
      <c r="D8729" s="53" t="str">
        <f>R8729</f>
        <v>param2 &lt;- 0.1</v>
      </c>
      <c r="F8729" t="s">
        <v>844</v>
      </c>
      <c r="G8729">
        <f>'1. Input and Output files list'!$E$34</f>
        <v>0.1</v>
      </c>
      <c r="R8729" t="str">
        <f>CONCATENATE(F8729,G8729,H8729)</f>
        <v>param2 &lt;- 0.1</v>
      </c>
    </row>
    <row r="8730" spans="1:18" x14ac:dyDescent="0.15">
      <c r="A8730" s="15">
        <v>8729</v>
      </c>
      <c r="B8730" s="11">
        <v>199</v>
      </c>
      <c r="C8730" s="11">
        <v>13</v>
      </c>
      <c r="D8730" s="53" t="str">
        <f>R8730</f>
        <v>fastq &lt;- readFastq("C:/NGS/save/.fastq")</v>
      </c>
      <c r="F8730" t="s">
        <v>845</v>
      </c>
      <c r="G8730" t="str">
        <f>'1. Input and Output files list'!$E$6</f>
        <v>C:/NGS/save/</v>
      </c>
      <c r="H8730" s="5" t="str">
        <f>'1. Input and Output files list'!$I$476</f>
        <v>.fastq</v>
      </c>
      <c r="I8730" t="s">
        <v>4</v>
      </c>
      <c r="J8730">
        <v>199</v>
      </c>
      <c r="R8730" t="str">
        <f>CONCATENATE(F8730,G8730,H8730,I8730)</f>
        <v>fastq &lt;- readFastq("C:/NGS/save/.fastq")</v>
      </c>
    </row>
    <row r="8731" spans="1:18" x14ac:dyDescent="0.15">
      <c r="A8731" s="15">
        <v>8730</v>
      </c>
      <c r="B8731" s="11">
        <v>199</v>
      </c>
      <c r="C8731" s="11">
        <v>14</v>
      </c>
      <c r="D8731" s="53" t="s">
        <v>840</v>
      </c>
    </row>
    <row r="8732" spans="1:18" x14ac:dyDescent="0.15">
      <c r="A8732" s="15">
        <v>8731</v>
      </c>
      <c r="B8732" s="11">
        <v>199</v>
      </c>
      <c r="C8732" s="11">
        <v>15</v>
      </c>
      <c r="D8732" s="53" t="s">
        <v>841</v>
      </c>
    </row>
    <row r="8733" spans="1:18" x14ac:dyDescent="0.15">
      <c r="A8733" s="15">
        <v>8732</v>
      </c>
      <c r="B8733" s="11">
        <v>199</v>
      </c>
      <c r="C8733" s="11">
        <v>16</v>
      </c>
      <c r="D8733" s="53" t="s">
        <v>842</v>
      </c>
    </row>
    <row r="8734" spans="1:18" x14ac:dyDescent="0.15">
      <c r="A8734" s="15">
        <v>8733</v>
      </c>
      <c r="B8734" s="11">
        <v>199</v>
      </c>
      <c r="C8734" s="11">
        <v>17</v>
      </c>
      <c r="D8734" s="20" t="str">
        <f>L8734</f>
        <v xml:space="preserve">writeFastq(fastq, "C:/NGS/save/F2_Adap-0.fastq", compress=F)   </v>
      </c>
      <c r="F8734" t="s">
        <v>847</v>
      </c>
      <c r="G8734" t="str">
        <f>'1. Input and Output files list'!$E$6</f>
        <v>C:/NGS/save/</v>
      </c>
      <c r="H8734" t="s">
        <v>850</v>
      </c>
      <c r="L8734" t="str">
        <f>CONCATENATE(F8734,G8734,H8734,I8734,J8734)</f>
        <v xml:space="preserve">writeFastq(fastq, "C:/NGS/save/F2_Adap-0.fastq", compress=F)   </v>
      </c>
    </row>
    <row r="8735" spans="1:18" x14ac:dyDescent="0.15">
      <c r="A8735" s="15">
        <v>8734</v>
      </c>
      <c r="B8735" s="11">
        <v>199</v>
      </c>
      <c r="C8735" s="11">
        <v>18</v>
      </c>
      <c r="D8735" s="20" t="str">
        <f>L8735</f>
        <v>in_f &lt;- "C:/NGS/save/F2_Adap-0.fastq"</v>
      </c>
      <c r="F8735" t="s">
        <v>14</v>
      </c>
      <c r="G8735" t="s">
        <v>13</v>
      </c>
      <c r="H8735" t="str">
        <f>'1. Input and Output files list'!$E$6</f>
        <v>C:/NGS/save/</v>
      </c>
      <c r="I8735" t="s">
        <v>849</v>
      </c>
      <c r="J8735" s="7"/>
      <c r="L8735" t="str">
        <f>CONCATENATE(F8735,G8735,H8735,I8735,J8735)</f>
        <v>in_f &lt;- "C:/NGS/save/F2_Adap-0.fastq"</v>
      </c>
    </row>
    <row r="8736" spans="1:18" x14ac:dyDescent="0.15">
      <c r="A8736" s="15">
        <v>8735</v>
      </c>
      <c r="B8736" s="11">
        <v>199</v>
      </c>
      <c r="C8736" s="11">
        <v>19</v>
      </c>
      <c r="D8736" s="20" t="str">
        <f>L8736</f>
        <v>out_f &lt;- "C:/NGS/save/F2_Adap-1.fastq"</v>
      </c>
      <c r="F8736" t="s">
        <v>15</v>
      </c>
      <c r="G8736" t="str">
        <f>'1. Input and Output files list'!$E$6</f>
        <v>C:/NGS/save/</v>
      </c>
      <c r="H8736" t="s">
        <v>86</v>
      </c>
      <c r="L8736" t="str">
        <f>CONCATENATE(F8736,G8736,H8736)</f>
        <v>out_f &lt;- "C:/NGS/save/F2_Adap-1.fastq"</v>
      </c>
    </row>
    <row r="8737" spans="1:12" x14ac:dyDescent="0.15">
      <c r="A8737" s="15">
        <v>8736</v>
      </c>
      <c r="B8737" s="11">
        <v>199</v>
      </c>
      <c r="C8737" s="11">
        <v>20</v>
      </c>
      <c r="D8737" s="20" t="str">
        <f>L8737</f>
        <v>param_adapter &lt;- "CATGAGATCGGAAGAGCGTCGTGTAGGGAAAGAGTGT"  #Adapter sequence 1</v>
      </c>
      <c r="F8737" s="11" t="s">
        <v>44</v>
      </c>
      <c r="G8737" s="11" t="str">
        <f>'1. Input and Output files list'!$E$64</f>
        <v>CATGAGATCGGAAGAGCGTCGTGTAGGGAAAGAGTGT</v>
      </c>
      <c r="H8737" s="11" t="s">
        <v>46</v>
      </c>
      <c r="L8737" t="str">
        <f>CONCATENATE(F8737,G8737,H8737)</f>
        <v>param_adapter &lt;- "CATGAGATCGGAAGAGCGTCGTGTAGGGAAAGAGTGT"  #Adapter sequence 1</v>
      </c>
    </row>
    <row r="8738" spans="1:12" x14ac:dyDescent="0.15">
      <c r="A8738" s="15">
        <v>8737</v>
      </c>
      <c r="B8738" s="11">
        <v>199</v>
      </c>
      <c r="C8738" s="11">
        <v>21</v>
      </c>
      <c r="D8738" s="20" t="s">
        <v>28</v>
      </c>
    </row>
    <row r="8739" spans="1:12" x14ac:dyDescent="0.15">
      <c r="A8739" s="15">
        <v>8738</v>
      </c>
      <c r="B8739" s="11">
        <v>199</v>
      </c>
      <c r="C8739" s="11">
        <v>22</v>
      </c>
      <c r="D8739" s="20" t="str">
        <f>L8739</f>
        <v>in_f &lt;- "C:/NGS/save/F2_Adap-1.fastq"</v>
      </c>
      <c r="F8739" t="s">
        <v>12</v>
      </c>
      <c r="G8739" t="str">
        <f>'1. Input and Output files list'!$E$6</f>
        <v>C:/NGS/save/</v>
      </c>
      <c r="H8739" t="s">
        <v>86</v>
      </c>
      <c r="L8739" t="str">
        <f>CONCATENATE(F8739,G8739,H8739)</f>
        <v>in_f &lt;- "C:/NGS/save/F2_Adap-1.fastq"</v>
      </c>
    </row>
    <row r="8740" spans="1:12" x14ac:dyDescent="0.15">
      <c r="A8740" s="15">
        <v>8739</v>
      </c>
      <c r="B8740" s="11">
        <v>199</v>
      </c>
      <c r="C8740" s="11">
        <v>23</v>
      </c>
      <c r="D8740" s="20" t="str">
        <f>L8740</f>
        <v>out_f &lt;- "C:/NGS/save/F2_Adap-2.fastq"</v>
      </c>
      <c r="F8740" t="s">
        <v>15</v>
      </c>
      <c r="G8740" t="str">
        <f>'1. Input and Output files list'!$E$6</f>
        <v>C:/NGS/save/</v>
      </c>
      <c r="H8740" t="s">
        <v>87</v>
      </c>
      <c r="L8740" t="str">
        <f>CONCATENATE(F8740,G8740,H8740)</f>
        <v>out_f &lt;- "C:/NGS/save/F2_Adap-2.fastq"</v>
      </c>
    </row>
    <row r="8741" spans="1:12" x14ac:dyDescent="0.15">
      <c r="A8741" s="15">
        <v>8740</v>
      </c>
      <c r="B8741" s="11">
        <v>199</v>
      </c>
      <c r="C8741" s="11">
        <v>24</v>
      </c>
      <c r="D8741" s="20" t="str">
        <f>L8741</f>
        <v>param_adapter &lt;- "TAAGATCGGAAGAGCACACGTCTGAACTCCAGTCAC"  #Adapter sequence 2</v>
      </c>
      <c r="F8741" s="11" t="s">
        <v>44</v>
      </c>
      <c r="G8741" t="str">
        <f>'1. Input and Output files list'!$E$65</f>
        <v>TAAGATCGGAAGAGCACACGTCTGAACTCCAGTCAC</v>
      </c>
      <c r="H8741" s="11" t="s">
        <v>47</v>
      </c>
      <c r="L8741" t="str">
        <f>CONCATENATE(F8741,G8741,H8741)</f>
        <v>param_adapter &lt;- "TAAGATCGGAAGAGCACACGTCTGAACTCCAGTCAC"  #Adapter sequence 2</v>
      </c>
    </row>
    <row r="8742" spans="1:12" x14ac:dyDescent="0.15">
      <c r="A8742" s="15">
        <v>8741</v>
      </c>
      <c r="B8742" s="11">
        <v>199</v>
      </c>
      <c r="C8742" s="11">
        <v>25</v>
      </c>
      <c r="D8742" s="20" t="s">
        <v>29</v>
      </c>
    </row>
    <row r="8743" spans="1:12" x14ac:dyDescent="0.15">
      <c r="A8743" s="15">
        <v>8742</v>
      </c>
      <c r="B8743" s="11">
        <v>199</v>
      </c>
      <c r="C8743" s="11">
        <v>26</v>
      </c>
      <c r="D8743" s="20" t="str">
        <f>L8743</f>
        <v>in_f &lt;- "C:/NGS/save/F2_Adap-2.fastq"</v>
      </c>
      <c r="F8743" t="s">
        <v>12</v>
      </c>
      <c r="G8743" t="str">
        <f>'1. Input and Output files list'!$E$6</f>
        <v>C:/NGS/save/</v>
      </c>
      <c r="H8743" t="s">
        <v>87</v>
      </c>
      <c r="L8743" t="str">
        <f>CONCATENATE(F8743,G8743,H8743)</f>
        <v>in_f &lt;- "C:/NGS/save/F2_Adap-2.fastq"</v>
      </c>
    </row>
    <row r="8744" spans="1:12" x14ac:dyDescent="0.15">
      <c r="A8744" s="15">
        <v>8743</v>
      </c>
      <c r="B8744" s="11">
        <v>199</v>
      </c>
      <c r="C8744" s="11">
        <v>27</v>
      </c>
      <c r="D8744" s="20" t="str">
        <f>L8744</f>
        <v>out_f &lt;- "C:/NGS/save/F2_Adap-3.fastq"</v>
      </c>
      <c r="F8744" t="s">
        <v>15</v>
      </c>
      <c r="G8744" t="str">
        <f>'1. Input and Output files list'!$E$6</f>
        <v>C:/NGS/save/</v>
      </c>
      <c r="H8744" t="s">
        <v>88</v>
      </c>
      <c r="L8744" t="str">
        <f>CONCATENATE(F8744,G8744,H8744)</f>
        <v>out_f &lt;- "C:/NGS/save/F2_Adap-3.fastq"</v>
      </c>
    </row>
    <row r="8745" spans="1:12" x14ac:dyDescent="0.15">
      <c r="A8745" s="15">
        <v>8744</v>
      </c>
      <c r="B8745" s="11">
        <v>199</v>
      </c>
      <c r="C8745" s="11">
        <v>28</v>
      </c>
      <c r="D8745" s="20" t="str">
        <f>L8745</f>
        <v>param_adapter &lt;- "TAAGATCGGAAGAGCGTCGTGTAGGGAAAGAGTGT"  #Adapter sequence 3</v>
      </c>
      <c r="F8745" t="s">
        <v>44</v>
      </c>
      <c r="G8745" t="str">
        <f>'1. Input and Output files list'!$E$66</f>
        <v>TAAGATCGGAAGAGCGTCGTGTAGGGAAAGAGTGT</v>
      </c>
      <c r="H8745" t="s">
        <v>49</v>
      </c>
      <c r="L8745" t="str">
        <f>CONCATENATE(F8745,G8745,H8745)</f>
        <v>param_adapter &lt;- "TAAGATCGGAAGAGCGTCGTGTAGGGAAAGAGTGT"  #Adapter sequence 3</v>
      </c>
    </row>
    <row r="8746" spans="1:12" x14ac:dyDescent="0.15">
      <c r="A8746" s="15">
        <v>8745</v>
      </c>
      <c r="B8746" s="11">
        <v>199</v>
      </c>
      <c r="C8746" s="11">
        <v>29</v>
      </c>
      <c r="D8746" s="20" t="s">
        <v>30</v>
      </c>
    </row>
    <row r="8747" spans="1:12" x14ac:dyDescent="0.15">
      <c r="A8747" s="15">
        <v>8746</v>
      </c>
      <c r="B8747" s="11">
        <v>199</v>
      </c>
      <c r="C8747" s="11">
        <v>30</v>
      </c>
      <c r="D8747" s="20" t="str">
        <f>L8747</f>
        <v>in_f &lt;- "C:/NGS/save/F2_Adap-3.fastq"</v>
      </c>
      <c r="F8747" t="s">
        <v>12</v>
      </c>
      <c r="G8747" t="str">
        <f>'1. Input and Output files list'!$E$6</f>
        <v>C:/NGS/save/</v>
      </c>
      <c r="H8747" t="s">
        <v>88</v>
      </c>
      <c r="L8747" t="str">
        <f>CONCATENATE(F8747,G8747,H8747)</f>
        <v>in_f &lt;- "C:/NGS/save/F2_Adap-3.fastq"</v>
      </c>
    </row>
    <row r="8748" spans="1:12" x14ac:dyDescent="0.15">
      <c r="A8748" s="15">
        <v>8747</v>
      </c>
      <c r="B8748" s="11">
        <v>199</v>
      </c>
      <c r="C8748" s="11">
        <v>31</v>
      </c>
      <c r="D8748" s="20" t="str">
        <f>L8748</f>
        <v>out_f &lt;- "C:/NGS/save/AdapterTrim_.fastq"</v>
      </c>
      <c r="F8748" t="s">
        <v>36</v>
      </c>
      <c r="G8748" t="str">
        <f>'1. Input and Output files list'!$E$6</f>
        <v>C:/NGS/save/</v>
      </c>
      <c r="H8748" t="s">
        <v>38</v>
      </c>
      <c r="I8748" t="str">
        <f>'1. Input and Output files list'!$I$476</f>
        <v>.fastq</v>
      </c>
      <c r="J8748" t="s">
        <v>16</v>
      </c>
      <c r="L8748" t="str">
        <f>CONCATENATE(F8748,G8748,H8748,I8748,J8748)</f>
        <v>out_f &lt;- "C:/NGS/save/AdapterTrim_.fastq"</v>
      </c>
    </row>
    <row r="8749" spans="1:12" x14ac:dyDescent="0.15">
      <c r="A8749" s="15">
        <v>8748</v>
      </c>
      <c r="B8749" s="11">
        <v>199</v>
      </c>
      <c r="C8749" s="11">
        <v>32</v>
      </c>
      <c r="D8749" s="20" t="str">
        <f>L8749</f>
        <v>param_adapter &lt;- "CATGAGATCGGAAGAGCACACGTCTGAACTCCAGTCAC"  #Adapter sequence 4</v>
      </c>
      <c r="F8749" t="s">
        <v>44</v>
      </c>
      <c r="G8749" t="str">
        <f>'1. Input and Output files list'!$E$67</f>
        <v>CATGAGATCGGAAGAGCACACGTCTGAACTCCAGTCAC</v>
      </c>
      <c r="H8749" t="s">
        <v>51</v>
      </c>
      <c r="L8749" t="str">
        <f>CONCATENATE(F8749,G8749,H8749)</f>
        <v>param_adapter &lt;- "CATGAGATCGGAAGAGCACACGTCTGAACTCCAGTCAC"  #Adapter sequence 4</v>
      </c>
    </row>
    <row r="8750" spans="1:12" x14ac:dyDescent="0.15">
      <c r="A8750" s="15">
        <v>8749</v>
      </c>
      <c r="B8750" s="11">
        <v>199</v>
      </c>
      <c r="C8750" s="11">
        <v>33</v>
      </c>
      <c r="D8750" s="20" t="s">
        <v>31</v>
      </c>
    </row>
    <row r="8751" spans="1:12" x14ac:dyDescent="0.15">
      <c r="A8751" s="15">
        <v>8750</v>
      </c>
      <c r="B8751" s="11">
        <v>199</v>
      </c>
      <c r="C8751" s="11">
        <v>34</v>
      </c>
      <c r="D8751" s="20" t="s">
        <v>32</v>
      </c>
    </row>
    <row r="8752" spans="1:12" x14ac:dyDescent="0.15">
      <c r="A8752" s="15">
        <v>8751</v>
      </c>
      <c r="B8752" s="11">
        <v>199</v>
      </c>
      <c r="C8752" s="11">
        <v>35</v>
      </c>
      <c r="D8752" s="20" t="str">
        <f>L8752</f>
        <v>write.csv(res, "C:/NGS/save/.fastq.csv")</v>
      </c>
      <c r="F8752" t="s">
        <v>35</v>
      </c>
      <c r="G8752" t="str">
        <f>'1. Input and Output files list'!$E$6</f>
        <v>C:/NGS/save/</v>
      </c>
      <c r="H8752" t="str">
        <f>'1. Input and Output files list'!$I$476</f>
        <v>.fastq</v>
      </c>
      <c r="I8752" t="s">
        <v>34</v>
      </c>
      <c r="L8752" t="str">
        <f>CONCATENATE(F8752,G8752,H8752,I8752)</f>
        <v>write.csv(res, "C:/NGS/save/.fastq.csv")</v>
      </c>
    </row>
    <row r="8753" spans="1:20" x14ac:dyDescent="0.15">
      <c r="A8753" s="15">
        <v>8752</v>
      </c>
      <c r="B8753" s="11">
        <v>199</v>
      </c>
      <c r="C8753" s="11">
        <v>36</v>
      </c>
      <c r="D8753" s="20" t="str">
        <f>L8753</f>
        <v>system.time(fastq &lt;- fread("C:/NGS/save/AdapterTrim_.fastq", header=F, sep="\t", na.strings="NA", strip.white=TRUE, verbose=TRUE))</v>
      </c>
      <c r="F8753" t="s">
        <v>92</v>
      </c>
      <c r="G8753" t="str">
        <f>'1. Input and Output files list'!$E$6</f>
        <v>C:/NGS/save/</v>
      </c>
      <c r="H8753" t="s">
        <v>38</v>
      </c>
      <c r="I8753" t="str">
        <f>'1. Input and Output files list'!$I$476</f>
        <v>.fastq</v>
      </c>
      <c r="J8753" t="s">
        <v>20</v>
      </c>
      <c r="L8753" t="str">
        <f>CONCATENATE(F8753,G8753,H8753,I8753,J8753)</f>
        <v>system.time(fastq &lt;- fread("C:/NGS/save/AdapterTrim_.fastq", header=F, sep="\t", na.strings="NA", strip.white=TRUE, verbose=TRUE))</v>
      </c>
    </row>
    <row r="8754" spans="1:20" x14ac:dyDescent="0.15">
      <c r="A8754" s="15">
        <v>8753</v>
      </c>
      <c r="B8754" s="11">
        <v>199</v>
      </c>
      <c r="C8754" s="11">
        <v>37</v>
      </c>
      <c r="D8754" s="20" t="str">
        <f>T8754</f>
        <v>file.remove("C:/NGS/save/AdapterTrim_.fastq","C:/NGS/save/F2_Adap-0.fastq","C:/NGS/save/F2_Adap-1.fastq","C:/NGS/save/F2_Adap-2.fastq","C:/NGS/save/F2_Adap-3.fastq")</v>
      </c>
      <c r="F8754" t="s">
        <v>11</v>
      </c>
      <c r="G8754" t="str">
        <f>'1. Input and Output files list'!$E$6</f>
        <v>C:/NGS/save/</v>
      </c>
      <c r="H8754" t="s">
        <v>38</v>
      </c>
      <c r="I8754" t="str">
        <f>'1. Input and Output files list'!$I$476</f>
        <v>.fastq</v>
      </c>
      <c r="J8754" t="s">
        <v>852</v>
      </c>
      <c r="K8754" t="str">
        <f>'1. Input and Output files list'!$E$6</f>
        <v>C:/NGS/save/</v>
      </c>
      <c r="L8754" t="s">
        <v>851</v>
      </c>
      <c r="M8754" t="str">
        <f>'1. Input and Output files list'!$E$6</f>
        <v>C:/NGS/save/</v>
      </c>
      <c r="N8754" t="s">
        <v>89</v>
      </c>
      <c r="O8754" t="str">
        <f>'1. Input and Output files list'!$E$6</f>
        <v>C:/NGS/save/</v>
      </c>
      <c r="P8754" t="s">
        <v>90</v>
      </c>
      <c r="Q8754" t="str">
        <f>'1. Input and Output files list'!$E$6</f>
        <v>C:/NGS/save/</v>
      </c>
      <c r="R8754" t="s">
        <v>91</v>
      </c>
      <c r="T8754" t="str">
        <f>CONCATENATE(F8754,G8754,H8754,I8754,J8754,K8754,L8754,M8754,N8754,O8754,P8754,Q8754,R8754)</f>
        <v>file.remove("C:/NGS/save/AdapterTrim_.fastq","C:/NGS/save/F2_Adap-0.fastq","C:/NGS/save/F2_Adap-1.fastq","C:/NGS/save/F2_Adap-2.fastq","C:/NGS/save/F2_Adap-3.fastq")</v>
      </c>
    </row>
    <row r="8755" spans="1:20" x14ac:dyDescent="0.15">
      <c r="A8755" s="15">
        <v>8754</v>
      </c>
      <c r="B8755" s="11">
        <v>199</v>
      </c>
      <c r="C8755" s="11">
        <v>38</v>
      </c>
      <c r="D8755" s="20" t="s">
        <v>93</v>
      </c>
    </row>
    <row r="8756" spans="1:20" x14ac:dyDescent="0.15">
      <c r="A8756" s="15">
        <v>8755</v>
      </c>
      <c r="B8756" s="11">
        <v>199</v>
      </c>
      <c r="C8756" s="11">
        <v>39</v>
      </c>
      <c r="D8756" s="20" t="s">
        <v>2</v>
      </c>
    </row>
    <row r="8757" spans="1:20" x14ac:dyDescent="0.15">
      <c r="A8757" s="15">
        <v>8756</v>
      </c>
      <c r="B8757" s="11">
        <v>199</v>
      </c>
      <c r="C8757" s="11">
        <v>40</v>
      </c>
      <c r="D8757" s="20" t="str">
        <f>K8757</f>
        <v>system.time(write.csv(RADtag, file="C:/NGS/save/.tagcount", row.names = F))</v>
      </c>
      <c r="F8757" t="s">
        <v>164</v>
      </c>
      <c r="G8757" t="str">
        <f>'1. Input and Output files list'!$E$6</f>
        <v>C:/NGS/save/</v>
      </c>
      <c r="H8757" t="str">
        <f>'1. Input and Output files list'!$J$476</f>
        <v>.tagcount</v>
      </c>
      <c r="I8757" t="s">
        <v>210</v>
      </c>
      <c r="K8757" t="str">
        <f>CONCATENATE(F8757,G8757,H8757,I8757)</f>
        <v>system.time(write.csv(RADtag, file="C:/NGS/save/.tagcount", row.names = F))</v>
      </c>
    </row>
    <row r="8758" spans="1:20" x14ac:dyDescent="0.15">
      <c r="A8758" s="15">
        <v>8757</v>
      </c>
      <c r="B8758" s="11">
        <v>199</v>
      </c>
      <c r="C8758" s="11">
        <v>41</v>
      </c>
      <c r="D8758" s="20" t="str">
        <f>L8758</f>
        <v>file.remove("C:/NGS/save/.fastq")</v>
      </c>
      <c r="F8758" t="s">
        <v>97</v>
      </c>
      <c r="G8758" t="s">
        <v>13</v>
      </c>
      <c r="H8758" t="str">
        <f>'1. Input and Output files list'!$E$6</f>
        <v>C:/NGS/save/</v>
      </c>
      <c r="I8758" t="str">
        <f>'1. Input and Output files list'!$I$476</f>
        <v>.fastq</v>
      </c>
      <c r="J8758" s="7" t="s">
        <v>16</v>
      </c>
      <c r="K8758" t="s">
        <v>52</v>
      </c>
      <c r="L8758" t="str">
        <f>CONCATENATE(F8758,G8758,H8758,I8758,J8758,K8758)</f>
        <v>file.remove("C:/NGS/save/.fastq")</v>
      </c>
    </row>
    <row r="8759" spans="1:20" x14ac:dyDescent="0.15">
      <c r="A8759" s="15">
        <v>8758</v>
      </c>
      <c r="B8759" s="11">
        <v>199</v>
      </c>
      <c r="C8759" s="11">
        <v>42</v>
      </c>
      <c r="D8759" s="20" t="s">
        <v>170</v>
      </c>
    </row>
    <row r="8760" spans="1:20" x14ac:dyDescent="0.15">
      <c r="A8760" s="15">
        <v>8759</v>
      </c>
      <c r="B8760" s="11">
        <v>199</v>
      </c>
      <c r="C8760" s="11">
        <v>43</v>
      </c>
      <c r="D8760" s="20" t="str">
        <f>L8760</f>
        <v>system.time(write.csv(RAD_1over, file="C:/NGS/save/.tagcount1over", row.names = F))</v>
      </c>
      <c r="F8760" s="10" t="s">
        <v>171</v>
      </c>
      <c r="G8760" t="str">
        <f>'1. Input and Output files list'!$E$6</f>
        <v>C:/NGS/save/</v>
      </c>
      <c r="H8760" s="10" t="str">
        <f>'1. Input and Output files list'!$K$476</f>
        <v>.tagcount1over</v>
      </c>
      <c r="I8760" s="10" t="s">
        <v>210</v>
      </c>
      <c r="L8760" t="str">
        <f>CONCATENATE(F8760,G8760,H8760,I8760)</f>
        <v>system.time(write.csv(RAD_1over, file="C:/NGS/save/.tagcount1over", row.names = F))</v>
      </c>
    </row>
    <row r="8761" spans="1:20" x14ac:dyDescent="0.15">
      <c r="A8761" s="15">
        <v>8760</v>
      </c>
      <c r="B8761" s="11">
        <v>199</v>
      </c>
      <c r="C8761" s="11">
        <v>44</v>
      </c>
      <c r="D8761" s="20" t="s">
        <v>1073</v>
      </c>
    </row>
    <row r="8762" spans="1:20" x14ac:dyDescent="0.15">
      <c r="A8762" s="15">
        <v>8761</v>
      </c>
      <c r="B8762" s="11">
        <v>200</v>
      </c>
      <c r="C8762" s="11">
        <v>1</v>
      </c>
      <c r="D8762" s="20" t="str">
        <f>L8762</f>
        <v>in_f &lt;- c("0", "0")</v>
      </c>
      <c r="F8762" t="s">
        <v>3</v>
      </c>
      <c r="G8762">
        <f>'1. Input and Output files list'!$E$478</f>
        <v>0</v>
      </c>
      <c r="H8762" t="s">
        <v>10</v>
      </c>
      <c r="I8762">
        <f>'1. Input and Output files list'!$E$479</f>
        <v>0</v>
      </c>
      <c r="J8762" t="s">
        <v>4</v>
      </c>
      <c r="L8762" t="str">
        <f>CONCATENATE(F8762,G8762,H8762,I8762,J8762)</f>
        <v>in_f &lt;- c("0", "0")</v>
      </c>
    </row>
    <row r="8763" spans="1:20" x14ac:dyDescent="0.15">
      <c r="A8763" s="15">
        <v>8762</v>
      </c>
      <c r="B8763" s="11">
        <v>200</v>
      </c>
      <c r="C8763" s="11">
        <v>2</v>
      </c>
      <c r="D8763" s="20" t="str">
        <f>L8763</f>
        <v>out_f &lt;- "C:/NGS/save/.fastq"</v>
      </c>
      <c r="F8763" t="s">
        <v>95</v>
      </c>
      <c r="G8763" t="s">
        <v>13</v>
      </c>
      <c r="H8763" t="str">
        <f>'1. Input and Output files list'!$E$6</f>
        <v>C:/NGS/save/</v>
      </c>
      <c r="I8763" t="str">
        <f>'1. Input and Output files list'!$I$478</f>
        <v>.fastq</v>
      </c>
      <c r="J8763" s="7" t="s">
        <v>16</v>
      </c>
      <c r="L8763" t="str">
        <f>CONCATENATE(F8763,G8763,H8763,I8763,J8763)</f>
        <v>out_f &lt;- "C:/NGS/save/.fastq"</v>
      </c>
    </row>
    <row r="8764" spans="1:20" x14ac:dyDescent="0.15">
      <c r="A8764" s="15">
        <v>8763</v>
      </c>
      <c r="B8764" s="11">
        <v>200</v>
      </c>
      <c r="C8764" s="11">
        <v>3</v>
      </c>
      <c r="D8764" s="20" t="str">
        <f>L8764</f>
        <v>param_trim &lt;- 0</v>
      </c>
      <c r="F8764" t="s">
        <v>163</v>
      </c>
      <c r="G8764">
        <f>'1. Input and Output files list'!$H$478</f>
        <v>0</v>
      </c>
      <c r="L8764" t="str">
        <f>CONCATENATE(F8764,G8764)</f>
        <v>param_trim &lt;- 0</v>
      </c>
    </row>
    <row r="8765" spans="1:20" x14ac:dyDescent="0.15">
      <c r="A8765" s="15">
        <v>8764</v>
      </c>
      <c r="B8765" s="11">
        <v>200</v>
      </c>
      <c r="C8765" s="11">
        <v>4</v>
      </c>
      <c r="D8765" s="20" t="s">
        <v>21</v>
      </c>
    </row>
    <row r="8766" spans="1:20" x14ac:dyDescent="0.15">
      <c r="A8766" s="15">
        <v>8765</v>
      </c>
      <c r="B8766" s="11">
        <v>200</v>
      </c>
      <c r="C8766" s="11">
        <v>5</v>
      </c>
      <c r="D8766" s="20" t="s">
        <v>22</v>
      </c>
    </row>
    <row r="8767" spans="1:20" x14ac:dyDescent="0.15">
      <c r="A8767" s="15">
        <v>8766</v>
      </c>
      <c r="B8767" s="11">
        <v>200</v>
      </c>
      <c r="C8767" s="11">
        <v>6</v>
      </c>
      <c r="D8767" s="20" t="s">
        <v>23</v>
      </c>
    </row>
    <row r="8768" spans="1:20" x14ac:dyDescent="0.15">
      <c r="A8768" s="15">
        <v>8767</v>
      </c>
      <c r="B8768" s="11">
        <v>200</v>
      </c>
      <c r="C8768" s="11">
        <v>7</v>
      </c>
      <c r="D8768" s="20" t="str">
        <f>L8768</f>
        <v>hoge1 &lt;- DNAStringSet(sread(fastq), start=1, end=hoge)</v>
      </c>
      <c r="F8768" t="s">
        <v>166</v>
      </c>
      <c r="G8768">
        <f>'1. Input and Output files list'!$G$478+1</f>
        <v>1</v>
      </c>
      <c r="H8768" t="s">
        <v>26</v>
      </c>
      <c r="L8768" t="str">
        <f>CONCATENATE(F8768,G8768,H8768)</f>
        <v>hoge1 &lt;- DNAStringSet(sread(fastq), start=1, end=hoge)</v>
      </c>
    </row>
    <row r="8769" spans="1:18" x14ac:dyDescent="0.15">
      <c r="A8769" s="15">
        <v>8768</v>
      </c>
      <c r="B8769" s="11">
        <v>200</v>
      </c>
      <c r="C8769" s="11">
        <v>8</v>
      </c>
      <c r="D8769" s="20" t="str">
        <f>L8769</f>
        <v>hoge2 &lt;- BStringSet(quality(quality(fastq)), start=1, end=hoge)</v>
      </c>
      <c r="F8769" t="s">
        <v>167</v>
      </c>
      <c r="G8769">
        <f>'1. Input and Output files list'!$G$478+1</f>
        <v>1</v>
      </c>
      <c r="H8769" t="s">
        <v>26</v>
      </c>
      <c r="L8769" t="str">
        <f>CONCATENATE(F8769,G8769,H8769)</f>
        <v>hoge2 &lt;- BStringSet(quality(quality(fastq)), start=1, end=hoge)</v>
      </c>
    </row>
    <row r="8770" spans="1:18" x14ac:dyDescent="0.15">
      <c r="A8770" s="15">
        <v>8769</v>
      </c>
      <c r="B8770" s="11">
        <v>200</v>
      </c>
      <c r="C8770" s="11">
        <v>9</v>
      </c>
      <c r="D8770" s="20" t="s">
        <v>24</v>
      </c>
    </row>
    <row r="8771" spans="1:18" x14ac:dyDescent="0.15">
      <c r="A8771" s="15">
        <v>8770</v>
      </c>
      <c r="B8771" s="11">
        <v>200</v>
      </c>
      <c r="C8771" s="11">
        <v>10</v>
      </c>
      <c r="D8771" s="20" t="s">
        <v>96</v>
      </c>
    </row>
    <row r="8772" spans="1:18" x14ac:dyDescent="0.15">
      <c r="A8772" s="15">
        <v>8771</v>
      </c>
      <c r="B8772" s="11">
        <v>200</v>
      </c>
      <c r="C8772" s="11">
        <v>11</v>
      </c>
      <c r="D8772" s="53" t="str">
        <f>R8772</f>
        <v>param1 &lt;- 35</v>
      </c>
      <c r="F8772" t="s">
        <v>843</v>
      </c>
      <c r="G8772">
        <f>'1. Input and Output files list'!$E$32</f>
        <v>35</v>
      </c>
      <c r="R8772" t="str">
        <f>CONCATENATE(F8772,G8772,H8772)</f>
        <v>param1 &lt;- 35</v>
      </c>
    </row>
    <row r="8773" spans="1:18" x14ac:dyDescent="0.15">
      <c r="A8773" s="15">
        <v>8772</v>
      </c>
      <c r="B8773" s="11">
        <v>200</v>
      </c>
      <c r="C8773" s="11">
        <v>12</v>
      </c>
      <c r="D8773" s="53" t="str">
        <f>R8773</f>
        <v>param2 &lt;- 0.1</v>
      </c>
      <c r="F8773" t="s">
        <v>844</v>
      </c>
      <c r="G8773">
        <f>'1. Input and Output files list'!$E$34</f>
        <v>0.1</v>
      </c>
      <c r="R8773" t="str">
        <f>CONCATENATE(F8773,G8773,H8773)</f>
        <v>param2 &lt;- 0.1</v>
      </c>
    </row>
    <row r="8774" spans="1:18" x14ac:dyDescent="0.15">
      <c r="A8774" s="15">
        <v>8773</v>
      </c>
      <c r="B8774" s="11">
        <v>200</v>
      </c>
      <c r="C8774" s="11">
        <v>13</v>
      </c>
      <c r="D8774" s="53" t="str">
        <f>R8774</f>
        <v>fastq &lt;- readFastq("C:/NGS/save/.fastq")</v>
      </c>
      <c r="F8774" t="s">
        <v>845</v>
      </c>
      <c r="G8774" t="str">
        <f>'1. Input and Output files list'!$E$6</f>
        <v>C:/NGS/save/</v>
      </c>
      <c r="H8774" s="5" t="str">
        <f>'1. Input and Output files list'!$I$478</f>
        <v>.fastq</v>
      </c>
      <c r="I8774" t="s">
        <v>4</v>
      </c>
      <c r="J8774">
        <v>200</v>
      </c>
      <c r="R8774" t="str">
        <f>CONCATENATE(F8774,G8774,H8774,I8774)</f>
        <v>fastq &lt;- readFastq("C:/NGS/save/.fastq")</v>
      </c>
    </row>
    <row r="8775" spans="1:18" x14ac:dyDescent="0.15">
      <c r="A8775" s="15">
        <v>8774</v>
      </c>
      <c r="B8775" s="11">
        <v>200</v>
      </c>
      <c r="C8775" s="11">
        <v>14</v>
      </c>
      <c r="D8775" s="53" t="s">
        <v>840</v>
      </c>
    </row>
    <row r="8776" spans="1:18" x14ac:dyDescent="0.15">
      <c r="A8776" s="15">
        <v>8775</v>
      </c>
      <c r="B8776" s="11">
        <v>200</v>
      </c>
      <c r="C8776" s="11">
        <v>15</v>
      </c>
      <c r="D8776" s="53" t="s">
        <v>841</v>
      </c>
    </row>
    <row r="8777" spans="1:18" x14ac:dyDescent="0.15">
      <c r="A8777" s="15">
        <v>8776</v>
      </c>
      <c r="B8777" s="11">
        <v>200</v>
      </c>
      <c r="C8777" s="11">
        <v>16</v>
      </c>
      <c r="D8777" s="53" t="s">
        <v>842</v>
      </c>
    </row>
    <row r="8778" spans="1:18" x14ac:dyDescent="0.15">
      <c r="A8778" s="15">
        <v>8777</v>
      </c>
      <c r="B8778" s="11">
        <v>200</v>
      </c>
      <c r="C8778" s="11">
        <v>17</v>
      </c>
      <c r="D8778" s="20" t="str">
        <f>L8778</f>
        <v xml:space="preserve">writeFastq(fastq, "C:/NGS/save/F2_Adap-0.fastq", compress=F)   </v>
      </c>
      <c r="F8778" t="s">
        <v>847</v>
      </c>
      <c r="G8778" t="str">
        <f>'1. Input and Output files list'!$E$6</f>
        <v>C:/NGS/save/</v>
      </c>
      <c r="H8778" t="s">
        <v>850</v>
      </c>
      <c r="L8778" t="str">
        <f>CONCATENATE(F8778,G8778,H8778,I8778,J8778)</f>
        <v xml:space="preserve">writeFastq(fastq, "C:/NGS/save/F2_Adap-0.fastq", compress=F)   </v>
      </c>
    </row>
    <row r="8779" spans="1:18" x14ac:dyDescent="0.15">
      <c r="A8779" s="15">
        <v>8778</v>
      </c>
      <c r="B8779" s="11">
        <v>200</v>
      </c>
      <c r="C8779" s="11">
        <v>18</v>
      </c>
      <c r="D8779" s="20" t="str">
        <f>L8779</f>
        <v>in_f &lt;- "C:/NGS/save/F2_Adap-0.fastq"</v>
      </c>
      <c r="F8779" t="s">
        <v>14</v>
      </c>
      <c r="G8779" t="s">
        <v>13</v>
      </c>
      <c r="H8779" t="str">
        <f>'1. Input and Output files list'!$E$6</f>
        <v>C:/NGS/save/</v>
      </c>
      <c r="I8779" t="s">
        <v>849</v>
      </c>
      <c r="J8779" s="7"/>
      <c r="L8779" t="str">
        <f>CONCATENATE(F8779,G8779,H8779,I8779,J8779)</f>
        <v>in_f &lt;- "C:/NGS/save/F2_Adap-0.fastq"</v>
      </c>
    </row>
    <row r="8780" spans="1:18" x14ac:dyDescent="0.15">
      <c r="A8780" s="15">
        <v>8779</v>
      </c>
      <c r="B8780" s="11">
        <v>200</v>
      </c>
      <c r="C8780" s="11">
        <v>19</v>
      </c>
      <c r="D8780" s="20" t="str">
        <f>L8780</f>
        <v>out_f &lt;- "C:/NGS/save/F2_Adap-1.fastq"</v>
      </c>
      <c r="F8780" t="s">
        <v>15</v>
      </c>
      <c r="G8780" t="str">
        <f>'1. Input and Output files list'!$E$6</f>
        <v>C:/NGS/save/</v>
      </c>
      <c r="H8780" t="s">
        <v>86</v>
      </c>
      <c r="L8780" t="str">
        <f>CONCATENATE(F8780,G8780,H8780)</f>
        <v>out_f &lt;- "C:/NGS/save/F2_Adap-1.fastq"</v>
      </c>
    </row>
    <row r="8781" spans="1:18" x14ac:dyDescent="0.15">
      <c r="A8781" s="15">
        <v>8780</v>
      </c>
      <c r="B8781" s="11">
        <v>200</v>
      </c>
      <c r="C8781" s="11">
        <v>20</v>
      </c>
      <c r="D8781" s="20" t="str">
        <f>L8781</f>
        <v>param_adapter &lt;- "CATGAGATCGGAAGAGCGTCGTGTAGGGAAAGAGTGT"  #Adapter sequence 1</v>
      </c>
      <c r="F8781" s="11" t="s">
        <v>44</v>
      </c>
      <c r="G8781" s="11" t="str">
        <f>'1. Input and Output files list'!$E$64</f>
        <v>CATGAGATCGGAAGAGCGTCGTGTAGGGAAAGAGTGT</v>
      </c>
      <c r="H8781" s="11" t="s">
        <v>46</v>
      </c>
      <c r="L8781" t="str">
        <f>CONCATENATE(F8781,G8781,H8781)</f>
        <v>param_adapter &lt;- "CATGAGATCGGAAGAGCGTCGTGTAGGGAAAGAGTGT"  #Adapter sequence 1</v>
      </c>
    </row>
    <row r="8782" spans="1:18" x14ac:dyDescent="0.15">
      <c r="A8782" s="15">
        <v>8781</v>
      </c>
      <c r="B8782" s="11">
        <v>200</v>
      </c>
      <c r="C8782" s="11">
        <v>21</v>
      </c>
      <c r="D8782" s="20" t="s">
        <v>28</v>
      </c>
    </row>
    <row r="8783" spans="1:18" x14ac:dyDescent="0.15">
      <c r="A8783" s="15">
        <v>8782</v>
      </c>
      <c r="B8783" s="11">
        <v>200</v>
      </c>
      <c r="C8783" s="11">
        <v>22</v>
      </c>
      <c r="D8783" s="20" t="str">
        <f>L8783</f>
        <v>in_f &lt;- "C:/NGS/save/F2_Adap-1.fastq"</v>
      </c>
      <c r="F8783" t="s">
        <v>12</v>
      </c>
      <c r="G8783" t="str">
        <f>'1. Input and Output files list'!$E$6</f>
        <v>C:/NGS/save/</v>
      </c>
      <c r="H8783" t="s">
        <v>86</v>
      </c>
      <c r="L8783" t="str">
        <f>CONCATENATE(F8783,G8783,H8783)</f>
        <v>in_f &lt;- "C:/NGS/save/F2_Adap-1.fastq"</v>
      </c>
    </row>
    <row r="8784" spans="1:18" x14ac:dyDescent="0.15">
      <c r="A8784" s="15">
        <v>8783</v>
      </c>
      <c r="B8784" s="11">
        <v>200</v>
      </c>
      <c r="C8784" s="11">
        <v>23</v>
      </c>
      <c r="D8784" s="20" t="str">
        <f>L8784</f>
        <v>out_f &lt;- "C:/NGS/save/F2_Adap-2.fastq"</v>
      </c>
      <c r="F8784" t="s">
        <v>15</v>
      </c>
      <c r="G8784" t="str">
        <f>'1. Input and Output files list'!$E$6</f>
        <v>C:/NGS/save/</v>
      </c>
      <c r="H8784" t="s">
        <v>87</v>
      </c>
      <c r="L8784" t="str">
        <f>CONCATENATE(F8784,G8784,H8784)</f>
        <v>out_f &lt;- "C:/NGS/save/F2_Adap-2.fastq"</v>
      </c>
    </row>
    <row r="8785" spans="1:20" x14ac:dyDescent="0.15">
      <c r="A8785" s="15">
        <v>8784</v>
      </c>
      <c r="B8785" s="11">
        <v>200</v>
      </c>
      <c r="C8785" s="11">
        <v>24</v>
      </c>
      <c r="D8785" s="20" t="str">
        <f>L8785</f>
        <v>param_adapter &lt;- "TAAGATCGGAAGAGCACACGTCTGAACTCCAGTCAC"  #Adapter sequence 2</v>
      </c>
      <c r="F8785" s="11" t="s">
        <v>44</v>
      </c>
      <c r="G8785" t="str">
        <f>'1. Input and Output files list'!$E$65</f>
        <v>TAAGATCGGAAGAGCACACGTCTGAACTCCAGTCAC</v>
      </c>
      <c r="H8785" s="11" t="s">
        <v>47</v>
      </c>
      <c r="L8785" t="str">
        <f>CONCATENATE(F8785,G8785,H8785)</f>
        <v>param_adapter &lt;- "TAAGATCGGAAGAGCACACGTCTGAACTCCAGTCAC"  #Adapter sequence 2</v>
      </c>
    </row>
    <row r="8786" spans="1:20" x14ac:dyDescent="0.15">
      <c r="A8786" s="15">
        <v>8785</v>
      </c>
      <c r="B8786" s="11">
        <v>200</v>
      </c>
      <c r="C8786" s="11">
        <v>25</v>
      </c>
      <c r="D8786" s="20" t="s">
        <v>29</v>
      </c>
    </row>
    <row r="8787" spans="1:20" x14ac:dyDescent="0.15">
      <c r="A8787" s="15">
        <v>8786</v>
      </c>
      <c r="B8787" s="11">
        <v>200</v>
      </c>
      <c r="C8787" s="11">
        <v>26</v>
      </c>
      <c r="D8787" s="20" t="str">
        <f>L8787</f>
        <v>in_f &lt;- "C:/NGS/save/F2_Adap-2.fastq"</v>
      </c>
      <c r="F8787" t="s">
        <v>12</v>
      </c>
      <c r="G8787" t="str">
        <f>'1. Input and Output files list'!$E$6</f>
        <v>C:/NGS/save/</v>
      </c>
      <c r="H8787" t="s">
        <v>87</v>
      </c>
      <c r="L8787" t="str">
        <f>CONCATENATE(F8787,G8787,H8787)</f>
        <v>in_f &lt;- "C:/NGS/save/F2_Adap-2.fastq"</v>
      </c>
    </row>
    <row r="8788" spans="1:20" x14ac:dyDescent="0.15">
      <c r="A8788" s="15">
        <v>8787</v>
      </c>
      <c r="B8788" s="11">
        <v>200</v>
      </c>
      <c r="C8788" s="11">
        <v>27</v>
      </c>
      <c r="D8788" s="20" t="str">
        <f>L8788</f>
        <v>out_f &lt;- "C:/NGS/save/F2_Adap-3.fastq"</v>
      </c>
      <c r="F8788" t="s">
        <v>15</v>
      </c>
      <c r="G8788" t="str">
        <f>'1. Input and Output files list'!$E$6</f>
        <v>C:/NGS/save/</v>
      </c>
      <c r="H8788" t="s">
        <v>88</v>
      </c>
      <c r="L8788" t="str">
        <f>CONCATENATE(F8788,G8788,H8788)</f>
        <v>out_f &lt;- "C:/NGS/save/F2_Adap-3.fastq"</v>
      </c>
    </row>
    <row r="8789" spans="1:20" x14ac:dyDescent="0.15">
      <c r="A8789" s="15">
        <v>8788</v>
      </c>
      <c r="B8789" s="11">
        <v>200</v>
      </c>
      <c r="C8789" s="11">
        <v>28</v>
      </c>
      <c r="D8789" s="20" t="str">
        <f>L8789</f>
        <v>param_adapter &lt;- "TAAGATCGGAAGAGCGTCGTGTAGGGAAAGAGTGT"  #Adapter sequence 3</v>
      </c>
      <c r="F8789" t="s">
        <v>44</v>
      </c>
      <c r="G8789" t="str">
        <f>'1. Input and Output files list'!$E$66</f>
        <v>TAAGATCGGAAGAGCGTCGTGTAGGGAAAGAGTGT</v>
      </c>
      <c r="H8789" t="s">
        <v>49</v>
      </c>
      <c r="L8789" t="str">
        <f>CONCATENATE(F8789,G8789,H8789)</f>
        <v>param_adapter &lt;- "TAAGATCGGAAGAGCGTCGTGTAGGGAAAGAGTGT"  #Adapter sequence 3</v>
      </c>
    </row>
    <row r="8790" spans="1:20" x14ac:dyDescent="0.15">
      <c r="A8790" s="15">
        <v>8789</v>
      </c>
      <c r="B8790" s="11">
        <v>200</v>
      </c>
      <c r="C8790" s="11">
        <v>29</v>
      </c>
      <c r="D8790" s="20" t="s">
        <v>30</v>
      </c>
    </row>
    <row r="8791" spans="1:20" x14ac:dyDescent="0.15">
      <c r="A8791" s="15">
        <v>8790</v>
      </c>
      <c r="B8791" s="11">
        <v>200</v>
      </c>
      <c r="C8791" s="11">
        <v>30</v>
      </c>
      <c r="D8791" s="20" t="str">
        <f>L8791</f>
        <v>in_f &lt;- "C:/NGS/save/F2_Adap-3.fastq"</v>
      </c>
      <c r="F8791" t="s">
        <v>12</v>
      </c>
      <c r="G8791" t="str">
        <f>'1. Input and Output files list'!$E$6</f>
        <v>C:/NGS/save/</v>
      </c>
      <c r="H8791" t="s">
        <v>88</v>
      </c>
      <c r="L8791" t="str">
        <f>CONCATENATE(F8791,G8791,H8791)</f>
        <v>in_f &lt;- "C:/NGS/save/F2_Adap-3.fastq"</v>
      </c>
    </row>
    <row r="8792" spans="1:20" x14ac:dyDescent="0.15">
      <c r="A8792" s="15">
        <v>8791</v>
      </c>
      <c r="B8792" s="11">
        <v>200</v>
      </c>
      <c r="C8792" s="11">
        <v>31</v>
      </c>
      <c r="D8792" s="20" t="str">
        <f>L8792</f>
        <v>out_f &lt;- "C:/NGS/save/AdapterTrim_.fastq"</v>
      </c>
      <c r="F8792" t="s">
        <v>36</v>
      </c>
      <c r="G8792" t="str">
        <f>'1. Input and Output files list'!$E$6</f>
        <v>C:/NGS/save/</v>
      </c>
      <c r="H8792" t="s">
        <v>38</v>
      </c>
      <c r="I8792" t="str">
        <f>'1. Input and Output files list'!$I$478</f>
        <v>.fastq</v>
      </c>
      <c r="J8792" t="s">
        <v>16</v>
      </c>
      <c r="L8792" t="str">
        <f>CONCATENATE(F8792,G8792,H8792,I8792,J8792)</f>
        <v>out_f &lt;- "C:/NGS/save/AdapterTrim_.fastq"</v>
      </c>
    </row>
    <row r="8793" spans="1:20" x14ac:dyDescent="0.15">
      <c r="A8793" s="15">
        <v>8792</v>
      </c>
      <c r="B8793" s="11">
        <v>200</v>
      </c>
      <c r="C8793" s="11">
        <v>32</v>
      </c>
      <c r="D8793" s="20" t="str">
        <f>L8793</f>
        <v>param_adapter &lt;- "CATGAGATCGGAAGAGCACACGTCTGAACTCCAGTCAC"  #Adapter sequence 4</v>
      </c>
      <c r="F8793" t="s">
        <v>44</v>
      </c>
      <c r="G8793" t="str">
        <f>'1. Input and Output files list'!$E$67</f>
        <v>CATGAGATCGGAAGAGCACACGTCTGAACTCCAGTCAC</v>
      </c>
      <c r="H8793" t="s">
        <v>51</v>
      </c>
      <c r="L8793" t="str">
        <f>CONCATENATE(F8793,G8793,H8793)</f>
        <v>param_adapter &lt;- "CATGAGATCGGAAGAGCACACGTCTGAACTCCAGTCAC"  #Adapter sequence 4</v>
      </c>
    </row>
    <row r="8794" spans="1:20" x14ac:dyDescent="0.15">
      <c r="A8794" s="15">
        <v>8793</v>
      </c>
      <c r="B8794" s="11">
        <v>200</v>
      </c>
      <c r="C8794" s="11">
        <v>33</v>
      </c>
      <c r="D8794" s="20" t="s">
        <v>31</v>
      </c>
    </row>
    <row r="8795" spans="1:20" x14ac:dyDescent="0.15">
      <c r="A8795" s="15">
        <v>8794</v>
      </c>
      <c r="B8795" s="11">
        <v>200</v>
      </c>
      <c r="C8795" s="11">
        <v>34</v>
      </c>
      <c r="D8795" s="20" t="s">
        <v>32</v>
      </c>
    </row>
    <row r="8796" spans="1:20" x14ac:dyDescent="0.15">
      <c r="A8796" s="15">
        <v>8795</v>
      </c>
      <c r="B8796" s="11">
        <v>200</v>
      </c>
      <c r="C8796" s="11">
        <v>35</v>
      </c>
      <c r="D8796" s="20" t="str">
        <f>L8796</f>
        <v>write.csv(res, "C:/NGS/save/.fastq.csv")</v>
      </c>
      <c r="F8796" t="s">
        <v>35</v>
      </c>
      <c r="G8796" t="str">
        <f>'1. Input and Output files list'!$E$6</f>
        <v>C:/NGS/save/</v>
      </c>
      <c r="H8796" t="str">
        <f>'1. Input and Output files list'!$I$478</f>
        <v>.fastq</v>
      </c>
      <c r="I8796" t="s">
        <v>34</v>
      </c>
      <c r="L8796" t="str">
        <f>CONCATENATE(F8796,G8796,H8796,I8796)</f>
        <v>write.csv(res, "C:/NGS/save/.fastq.csv")</v>
      </c>
    </row>
    <row r="8797" spans="1:20" x14ac:dyDescent="0.15">
      <c r="A8797" s="15">
        <v>8796</v>
      </c>
      <c r="B8797" s="11">
        <v>200</v>
      </c>
      <c r="C8797" s="11">
        <v>36</v>
      </c>
      <c r="D8797" s="20" t="str">
        <f>L8797</f>
        <v>system.time(fastq &lt;- fread("C:/NGS/save/AdapterTrim_.fastq", header=F, sep="\t", na.strings="NA", strip.white=TRUE, verbose=TRUE))</v>
      </c>
      <c r="F8797" t="s">
        <v>92</v>
      </c>
      <c r="G8797" t="str">
        <f>'1. Input and Output files list'!$E$6</f>
        <v>C:/NGS/save/</v>
      </c>
      <c r="H8797" t="s">
        <v>38</v>
      </c>
      <c r="I8797" t="str">
        <f>'1. Input and Output files list'!$I$478</f>
        <v>.fastq</v>
      </c>
      <c r="J8797" t="s">
        <v>20</v>
      </c>
      <c r="L8797" t="str">
        <f>CONCATENATE(F8797,G8797,H8797,I8797,J8797)</f>
        <v>system.time(fastq &lt;- fread("C:/NGS/save/AdapterTrim_.fastq", header=F, sep="\t", na.strings="NA", strip.white=TRUE, verbose=TRUE))</v>
      </c>
    </row>
    <row r="8798" spans="1:20" x14ac:dyDescent="0.15">
      <c r="A8798" s="15">
        <v>8797</v>
      </c>
      <c r="B8798" s="11">
        <v>200</v>
      </c>
      <c r="C8798" s="11">
        <v>37</v>
      </c>
      <c r="D8798" s="20" t="str">
        <f>T8798</f>
        <v>file.remove("C:/NGS/save/AdapterTrim_.fastq","C:/NGS/save/F2_Adap-0.fastq","C:/NGS/save/F2_Adap-1.fastq","C:/NGS/save/F2_Adap-2.fastq","C:/NGS/save/F2_Adap-3.fastq")</v>
      </c>
      <c r="F8798" t="s">
        <v>11</v>
      </c>
      <c r="G8798" t="str">
        <f>'1. Input and Output files list'!$E$6</f>
        <v>C:/NGS/save/</v>
      </c>
      <c r="H8798" t="s">
        <v>38</v>
      </c>
      <c r="I8798" t="str">
        <f>'1. Input and Output files list'!$I$478</f>
        <v>.fastq</v>
      </c>
      <c r="J8798" t="s">
        <v>852</v>
      </c>
      <c r="K8798" t="str">
        <f>'1. Input and Output files list'!$E$6</f>
        <v>C:/NGS/save/</v>
      </c>
      <c r="L8798" t="s">
        <v>851</v>
      </c>
      <c r="M8798" t="str">
        <f>'1. Input and Output files list'!$E$6</f>
        <v>C:/NGS/save/</v>
      </c>
      <c r="N8798" t="s">
        <v>89</v>
      </c>
      <c r="O8798" t="str">
        <f>'1. Input and Output files list'!$E$6</f>
        <v>C:/NGS/save/</v>
      </c>
      <c r="P8798" t="s">
        <v>90</v>
      </c>
      <c r="Q8798" t="str">
        <f>'1. Input and Output files list'!$E$6</f>
        <v>C:/NGS/save/</v>
      </c>
      <c r="R8798" t="s">
        <v>91</v>
      </c>
      <c r="T8798" t="str">
        <f>CONCATENATE(F8798,G8798,H8798,I8798,J8798,K8798,L8798,M8798,N8798,O8798,P8798,Q8798,R8798)</f>
        <v>file.remove("C:/NGS/save/AdapterTrim_.fastq","C:/NGS/save/F2_Adap-0.fastq","C:/NGS/save/F2_Adap-1.fastq","C:/NGS/save/F2_Adap-2.fastq","C:/NGS/save/F2_Adap-3.fastq")</v>
      </c>
    </row>
    <row r="8799" spans="1:20" x14ac:dyDescent="0.15">
      <c r="A8799" s="15">
        <v>8798</v>
      </c>
      <c r="B8799" s="11">
        <v>200</v>
      </c>
      <c r="C8799" s="11">
        <v>38</v>
      </c>
      <c r="D8799" s="20" t="s">
        <v>93</v>
      </c>
    </row>
    <row r="8800" spans="1:20" x14ac:dyDescent="0.15">
      <c r="A8800" s="15">
        <v>8799</v>
      </c>
      <c r="B8800" s="11">
        <v>200</v>
      </c>
      <c r="C8800" s="11">
        <v>39</v>
      </c>
      <c r="D8800" s="20" t="s">
        <v>2</v>
      </c>
    </row>
    <row r="8801" spans="1:12" x14ac:dyDescent="0.15">
      <c r="A8801" s="15">
        <v>8800</v>
      </c>
      <c r="B8801" s="11">
        <v>200</v>
      </c>
      <c r="C8801" s="11">
        <v>40</v>
      </c>
      <c r="D8801" s="20" t="str">
        <f>K8801</f>
        <v>system.time(write.csv(RADtag, file="C:/NGS/save/.tagcount", row.names = F))</v>
      </c>
      <c r="F8801" t="s">
        <v>164</v>
      </c>
      <c r="G8801" t="str">
        <f>'1. Input and Output files list'!$E$6</f>
        <v>C:/NGS/save/</v>
      </c>
      <c r="H8801" t="str">
        <f>'1. Input and Output files list'!$J$478</f>
        <v>.tagcount</v>
      </c>
      <c r="I8801" t="s">
        <v>210</v>
      </c>
      <c r="K8801" t="str">
        <f>CONCATENATE(F8801,G8801,H8801,I8801)</f>
        <v>system.time(write.csv(RADtag, file="C:/NGS/save/.tagcount", row.names = F))</v>
      </c>
    </row>
    <row r="8802" spans="1:12" x14ac:dyDescent="0.15">
      <c r="A8802" s="15">
        <v>8801</v>
      </c>
      <c r="B8802" s="11">
        <v>200</v>
      </c>
      <c r="C8802" s="11">
        <v>41</v>
      </c>
      <c r="D8802" s="20" t="str">
        <f>L8802</f>
        <v>file.remove("C:/NGS/save/.fastq")</v>
      </c>
      <c r="F8802" t="s">
        <v>97</v>
      </c>
      <c r="G8802" t="s">
        <v>13</v>
      </c>
      <c r="H8802" t="str">
        <f>'1. Input and Output files list'!$E$6</f>
        <v>C:/NGS/save/</v>
      </c>
      <c r="I8802" t="str">
        <f>'1. Input and Output files list'!$I$478</f>
        <v>.fastq</v>
      </c>
      <c r="J8802" s="7" t="s">
        <v>16</v>
      </c>
      <c r="K8802" t="s">
        <v>52</v>
      </c>
      <c r="L8802" t="str">
        <f>CONCATENATE(F8802,G8802,H8802,I8802,J8802,K8802)</f>
        <v>file.remove("C:/NGS/save/.fastq")</v>
      </c>
    </row>
    <row r="8803" spans="1:12" x14ac:dyDescent="0.15">
      <c r="A8803" s="15">
        <v>8802</v>
      </c>
      <c r="B8803" s="11">
        <v>200</v>
      </c>
      <c r="C8803" s="11">
        <v>42</v>
      </c>
      <c r="D8803" s="20" t="s">
        <v>170</v>
      </c>
    </row>
    <row r="8804" spans="1:12" x14ac:dyDescent="0.15">
      <c r="A8804" s="15">
        <v>8803</v>
      </c>
      <c r="B8804" s="11">
        <v>200</v>
      </c>
      <c r="C8804" s="11">
        <v>43</v>
      </c>
      <c r="D8804" s="20" t="str">
        <f>L8804</f>
        <v>system.time(write.csv(RAD_1over, file="C:/NGS/save/.tagcount1over", row.names = F))</v>
      </c>
      <c r="F8804" s="10" t="s">
        <v>171</v>
      </c>
      <c r="G8804" t="str">
        <f>'1. Input and Output files list'!$E$6</f>
        <v>C:/NGS/save/</v>
      </c>
      <c r="H8804" s="10" t="str">
        <f>'1. Input and Output files list'!$K$478</f>
        <v>.tagcount1over</v>
      </c>
      <c r="I8804" s="10" t="s">
        <v>210</v>
      </c>
      <c r="L8804" t="str">
        <f>CONCATENATE(F8804,G8804,H8804,I8804)</f>
        <v>system.time(write.csv(RAD_1over, file="C:/NGS/save/.tagcount1over", row.names = F))</v>
      </c>
    </row>
    <row r="8805" spans="1:12" x14ac:dyDescent="0.15">
      <c r="A8805" s="15">
        <v>8804</v>
      </c>
      <c r="B8805" s="11">
        <v>200</v>
      </c>
      <c r="C8805" s="11">
        <v>44</v>
      </c>
      <c r="D8805" s="20" t="s">
        <v>1073</v>
      </c>
    </row>
  </sheetData>
  <sortState xmlns:xlrd2="http://schemas.microsoft.com/office/spreadsheetml/2017/richdata2" ref="A6:T8805">
    <sortCondition ref="B6:B8805"/>
    <sortCondition ref="C6:C8805"/>
  </sortState>
  <phoneticPr fontId="18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P607"/>
  <sheetViews>
    <sheetView topLeftCell="A575" zoomScale="75" zoomScaleNormal="75" workbookViewId="0">
      <selection activeCell="D2" sqref="D2:D607"/>
    </sheetView>
  </sheetViews>
  <sheetFormatPr defaultRowHeight="13.5" x14ac:dyDescent="0.15"/>
  <cols>
    <col min="4" max="4" width="102" customWidth="1"/>
  </cols>
  <sheetData>
    <row r="2" spans="1:16" x14ac:dyDescent="0.15">
      <c r="A2">
        <v>1</v>
      </c>
      <c r="D2" s="31" t="s">
        <v>0</v>
      </c>
    </row>
    <row r="3" spans="1:16" x14ac:dyDescent="0.15">
      <c r="A3">
        <v>2</v>
      </c>
      <c r="C3" t="s">
        <v>146</v>
      </c>
      <c r="D3" s="31" t="s">
        <v>78</v>
      </c>
    </row>
    <row r="4" spans="1:16" x14ac:dyDescent="0.15">
      <c r="A4" s="15">
        <v>3</v>
      </c>
      <c r="C4" s="15" t="s">
        <v>149</v>
      </c>
      <c r="D4" s="31" t="str">
        <f>P4</f>
        <v>P1datacsv &lt;- read.csv("C:/NGS/save/parent/ShinanoGreen.fastq.csv", header=F, col.names=data)</v>
      </c>
      <c r="F4" s="15" t="s">
        <v>154</v>
      </c>
      <c r="G4" s="15" t="str">
        <f>'1. Input and Output files list'!$E$6</f>
        <v>C:/NGS/save/</v>
      </c>
      <c r="H4" s="15" t="s">
        <v>59</v>
      </c>
      <c r="I4" s="15" t="str">
        <f>'1. Input and Output files list'!$F$72</f>
        <v>ShinanoGreen</v>
      </c>
      <c r="J4" s="15" t="s">
        <v>156</v>
      </c>
      <c r="K4" s="15"/>
      <c r="L4" s="15"/>
      <c r="M4" s="15"/>
      <c r="N4" s="15"/>
      <c r="O4" s="15"/>
      <c r="P4" s="15" t="str">
        <f>CONCATENATE(F4,G4,H4,I4,J4)</f>
        <v>P1datacsv &lt;- read.csv("C:/NGS/save/parent/ShinanoGreen.fastq.csv", header=F, col.names=data)</v>
      </c>
    </row>
    <row r="5" spans="1:16" x14ac:dyDescent="0.15">
      <c r="A5" s="15">
        <v>4</v>
      </c>
      <c r="C5" s="15" t="s">
        <v>150</v>
      </c>
      <c r="D5" s="31" t="str">
        <f>P5</f>
        <v>P2datacsv &lt;- read.csv("C:/NGS/save/parent/VI185_4.fastq.csv", header=F, col.names=data)</v>
      </c>
      <c r="F5" s="15" t="s">
        <v>155</v>
      </c>
      <c r="G5" s="15" t="str">
        <f>'1. Input and Output files list'!$E$6</f>
        <v>C:/NGS/save/</v>
      </c>
      <c r="H5" s="15" t="s">
        <v>59</v>
      </c>
      <c r="I5" s="15" t="str">
        <f>'1. Input and Output files list'!$F$74</f>
        <v>VI185_4</v>
      </c>
      <c r="J5" s="15" t="s">
        <v>156</v>
      </c>
      <c r="K5" s="15"/>
      <c r="L5" s="15"/>
      <c r="M5" s="15"/>
      <c r="N5" s="15"/>
      <c r="O5" s="15"/>
      <c r="P5" s="15" t="str">
        <f>CONCATENATE(F5,G5,H5,I5,J5)</f>
        <v>P2datacsv &lt;- read.csv("C:/NGS/save/parent/VI185_4.fastq.csv", header=F, col.names=data)</v>
      </c>
    </row>
    <row r="6" spans="1:16" x14ac:dyDescent="0.15">
      <c r="A6" s="15">
        <v>5</v>
      </c>
      <c r="C6" s="15" t="s">
        <v>151</v>
      </c>
      <c r="D6" s="31" t="s">
        <v>147</v>
      </c>
    </row>
    <row r="7" spans="1:16" x14ac:dyDescent="0.15">
      <c r="A7" s="15">
        <v>6</v>
      </c>
      <c r="B7">
        <v>1</v>
      </c>
      <c r="C7" s="15" t="s">
        <v>152</v>
      </c>
      <c r="D7" s="31" t="str">
        <f>P7</f>
        <v>datacsv &lt;- read.csv("C:/NGS/save/NGS0_01.fastq.csv", header=F, col.names=data)</v>
      </c>
      <c r="F7" s="15" t="s">
        <v>141</v>
      </c>
      <c r="G7" s="15" t="str">
        <f>'1. Input and Output files list'!$E$6</f>
        <v>C:/NGS/save/</v>
      </c>
      <c r="H7" s="15" t="str">
        <f>'1. Input and Output files list'!$I$80</f>
        <v>NGS0_01.fastq</v>
      </c>
      <c r="I7" s="15" t="s">
        <v>157</v>
      </c>
      <c r="J7" s="15"/>
      <c r="K7" s="15"/>
      <c r="L7" s="15"/>
      <c r="M7" s="15"/>
      <c r="N7" s="15"/>
      <c r="O7" s="15"/>
      <c r="P7" s="15" t="str">
        <f>CONCATENATE(F7,G7,H7,I7,J7)</f>
        <v>datacsv &lt;- read.csv("C:/NGS/save/NGS0_01.fastq.csv", header=F, col.names=data)</v>
      </c>
    </row>
    <row r="8" spans="1:16" x14ac:dyDescent="0.15">
      <c r="A8" s="15">
        <v>7</v>
      </c>
      <c r="B8">
        <v>1</v>
      </c>
      <c r="C8" s="15" t="s">
        <v>153</v>
      </c>
      <c r="D8" s="31" t="s">
        <v>148</v>
      </c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</row>
    <row r="9" spans="1:16" x14ac:dyDescent="0.15">
      <c r="A9" s="15">
        <v>8</v>
      </c>
      <c r="B9">
        <v>1</v>
      </c>
      <c r="C9" s="15" t="s">
        <v>158</v>
      </c>
      <c r="D9" s="31" t="s">
        <v>857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</row>
    <row r="10" spans="1:16" x14ac:dyDescent="0.15">
      <c r="A10" s="15">
        <v>9</v>
      </c>
      <c r="B10">
        <v>2</v>
      </c>
      <c r="C10" s="15" t="s">
        <v>152</v>
      </c>
      <c r="D10" s="31" t="str">
        <f>P10</f>
        <v>datacsv &lt;- read.csv("C:/NGS/save/NGS0_02.fastq.csv", header=F, col.names=data)</v>
      </c>
      <c r="F10" s="15" t="s">
        <v>141</v>
      </c>
      <c r="G10" s="15" t="str">
        <f>'1. Input and Output files list'!$E$6</f>
        <v>C:/NGS/save/</v>
      </c>
      <c r="H10" s="15" t="str">
        <f>'1. Input and Output files list'!$I$82</f>
        <v>NGS0_02.fastq</v>
      </c>
      <c r="I10" s="15" t="s">
        <v>157</v>
      </c>
      <c r="J10" s="15"/>
      <c r="K10" s="15"/>
      <c r="L10" s="15"/>
      <c r="M10" s="15"/>
      <c r="N10" s="15"/>
      <c r="O10" s="15"/>
      <c r="P10" s="15" t="str">
        <f>CONCATENATE(F10,G10,H10,I10,J10)</f>
        <v>datacsv &lt;- read.csv("C:/NGS/save/NGS0_02.fastq.csv", header=F, col.names=data)</v>
      </c>
    </row>
    <row r="11" spans="1:16" s="15" customFormat="1" x14ac:dyDescent="0.15">
      <c r="A11" s="15">
        <v>10</v>
      </c>
      <c r="B11" s="15">
        <v>2</v>
      </c>
      <c r="C11" s="15" t="s">
        <v>153</v>
      </c>
      <c r="D11" s="31" t="s">
        <v>148</v>
      </c>
    </row>
    <row r="12" spans="1:16" s="15" customFormat="1" x14ac:dyDescent="0.15">
      <c r="A12" s="15">
        <v>11</v>
      </c>
      <c r="B12" s="15">
        <v>2</v>
      </c>
      <c r="C12" s="15" t="s">
        <v>158</v>
      </c>
      <c r="D12" s="31" t="s">
        <v>857</v>
      </c>
    </row>
    <row r="13" spans="1:16" s="15" customFormat="1" x14ac:dyDescent="0.15">
      <c r="A13" s="15">
        <v>12</v>
      </c>
      <c r="B13" s="15">
        <v>3</v>
      </c>
      <c r="C13" s="15" t="s">
        <v>152</v>
      </c>
      <c r="D13" s="31" t="str">
        <f>P13</f>
        <v>datacsv &lt;- read.csv("C:/NGS/save/NGS0_03.fastq.csv", header=F, col.names=data)</v>
      </c>
      <c r="F13" s="15" t="s">
        <v>141</v>
      </c>
      <c r="G13" s="15" t="str">
        <f>'1. Input and Output files list'!$E$6</f>
        <v>C:/NGS/save/</v>
      </c>
      <c r="H13" s="15" t="str">
        <f>'1. Input and Output files list'!$I$84</f>
        <v>NGS0_03.fastq</v>
      </c>
      <c r="I13" s="15" t="s">
        <v>157</v>
      </c>
      <c r="P13" s="15" t="str">
        <f>CONCATENATE(F13,G13,H13,I13,J13)</f>
        <v>datacsv &lt;- read.csv("C:/NGS/save/NGS0_03.fastq.csv", header=F, col.names=data)</v>
      </c>
    </row>
    <row r="14" spans="1:16" s="15" customFormat="1" x14ac:dyDescent="0.15">
      <c r="A14" s="15">
        <v>13</v>
      </c>
      <c r="B14" s="15">
        <v>3</v>
      </c>
      <c r="C14" s="15" t="s">
        <v>153</v>
      </c>
      <c r="D14" s="31" t="s">
        <v>148</v>
      </c>
    </row>
    <row r="15" spans="1:16" s="15" customFormat="1" x14ac:dyDescent="0.15">
      <c r="A15" s="15">
        <v>14</v>
      </c>
      <c r="B15" s="15">
        <v>3</v>
      </c>
      <c r="C15" s="15" t="s">
        <v>158</v>
      </c>
      <c r="D15" s="31" t="s">
        <v>857</v>
      </c>
    </row>
    <row r="16" spans="1:16" s="15" customFormat="1" x14ac:dyDescent="0.15">
      <c r="A16" s="15">
        <v>15</v>
      </c>
      <c r="B16" s="15">
        <v>4</v>
      </c>
      <c r="C16" s="15" t="s">
        <v>152</v>
      </c>
      <c r="D16" s="31" t="str">
        <f>P16</f>
        <v>datacsv &lt;- read.csv("C:/NGS/save/NGS0_04.fastq.csv", header=F, col.names=data)</v>
      </c>
      <c r="F16" s="15" t="s">
        <v>141</v>
      </c>
      <c r="G16" s="15" t="str">
        <f>'1. Input and Output files list'!$E$6</f>
        <v>C:/NGS/save/</v>
      </c>
      <c r="H16" s="15" t="str">
        <f>'1. Input and Output files list'!$I$86</f>
        <v>NGS0_04.fastq</v>
      </c>
      <c r="I16" s="15" t="s">
        <v>157</v>
      </c>
      <c r="P16" s="15" t="str">
        <f>CONCATENATE(F16,G16,H16,I16,J16)</f>
        <v>datacsv &lt;- read.csv("C:/NGS/save/NGS0_04.fastq.csv", header=F, col.names=data)</v>
      </c>
    </row>
    <row r="17" spans="1:16" s="15" customFormat="1" x14ac:dyDescent="0.15">
      <c r="A17" s="15">
        <v>16</v>
      </c>
      <c r="B17" s="15">
        <v>4</v>
      </c>
      <c r="C17" s="15" t="s">
        <v>153</v>
      </c>
      <c r="D17" s="31" t="s">
        <v>148</v>
      </c>
    </row>
    <row r="18" spans="1:16" s="15" customFormat="1" x14ac:dyDescent="0.15">
      <c r="A18" s="15">
        <v>17</v>
      </c>
      <c r="B18" s="15">
        <v>4</v>
      </c>
      <c r="C18" s="15" t="s">
        <v>158</v>
      </c>
      <c r="D18" s="31" t="s">
        <v>857</v>
      </c>
    </row>
    <row r="19" spans="1:16" s="15" customFormat="1" x14ac:dyDescent="0.15">
      <c r="A19" s="15">
        <v>18</v>
      </c>
      <c r="B19" s="15">
        <v>5</v>
      </c>
      <c r="C19" s="15" t="s">
        <v>152</v>
      </c>
      <c r="D19" s="31" t="str">
        <f>P19</f>
        <v>datacsv &lt;- read.csv("C:/NGS/save/NGS0_05.fastq.csv", header=F, col.names=data)</v>
      </c>
      <c r="F19" s="15" t="s">
        <v>141</v>
      </c>
      <c r="G19" s="15" t="str">
        <f>'1. Input and Output files list'!$E$6</f>
        <v>C:/NGS/save/</v>
      </c>
      <c r="H19" s="15" t="str">
        <f>'1. Input and Output files list'!$I$88</f>
        <v>NGS0_05.fastq</v>
      </c>
      <c r="I19" s="15" t="s">
        <v>157</v>
      </c>
      <c r="P19" s="15" t="str">
        <f>CONCATENATE(F19,G19,H19,I19,J19)</f>
        <v>datacsv &lt;- read.csv("C:/NGS/save/NGS0_05.fastq.csv", header=F, col.names=data)</v>
      </c>
    </row>
    <row r="20" spans="1:16" s="15" customFormat="1" x14ac:dyDescent="0.15">
      <c r="A20" s="15">
        <v>19</v>
      </c>
      <c r="B20" s="15">
        <v>5</v>
      </c>
      <c r="C20" s="15" t="s">
        <v>153</v>
      </c>
      <c r="D20" s="31" t="s">
        <v>148</v>
      </c>
    </row>
    <row r="21" spans="1:16" s="15" customFormat="1" x14ac:dyDescent="0.15">
      <c r="A21" s="15">
        <v>20</v>
      </c>
      <c r="B21" s="15">
        <v>5</v>
      </c>
      <c r="C21" s="15" t="s">
        <v>158</v>
      </c>
      <c r="D21" s="31" t="s">
        <v>857</v>
      </c>
    </row>
    <row r="22" spans="1:16" s="15" customFormat="1" x14ac:dyDescent="0.15">
      <c r="A22" s="15">
        <v>21</v>
      </c>
      <c r="B22" s="15">
        <v>6</v>
      </c>
      <c r="C22" s="15" t="s">
        <v>152</v>
      </c>
      <c r="D22" s="31" t="str">
        <f>P22</f>
        <v>datacsv &lt;- read.csv("C:/NGS/save/NGS0_06.fastq.csv", header=F, col.names=data)</v>
      </c>
      <c r="F22" s="15" t="s">
        <v>141</v>
      </c>
      <c r="G22" s="15" t="str">
        <f>'1. Input and Output files list'!$E$6</f>
        <v>C:/NGS/save/</v>
      </c>
      <c r="H22" s="15" t="str">
        <f>'1. Input and Output files list'!$I$90</f>
        <v>NGS0_06.fastq</v>
      </c>
      <c r="I22" s="15" t="s">
        <v>157</v>
      </c>
      <c r="P22" s="15" t="str">
        <f>CONCATENATE(F22,G22,H22,I22,J22)</f>
        <v>datacsv &lt;- read.csv("C:/NGS/save/NGS0_06.fastq.csv", header=F, col.names=data)</v>
      </c>
    </row>
    <row r="23" spans="1:16" s="15" customFormat="1" x14ac:dyDescent="0.15">
      <c r="A23" s="15">
        <v>22</v>
      </c>
      <c r="B23" s="15">
        <v>6</v>
      </c>
      <c r="C23" s="15" t="s">
        <v>153</v>
      </c>
      <c r="D23" s="31" t="s">
        <v>148</v>
      </c>
    </row>
    <row r="24" spans="1:16" s="15" customFormat="1" x14ac:dyDescent="0.15">
      <c r="A24" s="15">
        <v>23</v>
      </c>
      <c r="B24" s="15">
        <v>6</v>
      </c>
      <c r="C24" s="15" t="s">
        <v>158</v>
      </c>
      <c r="D24" s="31" t="s">
        <v>857</v>
      </c>
    </row>
    <row r="25" spans="1:16" s="15" customFormat="1" x14ac:dyDescent="0.15">
      <c r="A25" s="15">
        <v>24</v>
      </c>
      <c r="B25" s="15">
        <v>7</v>
      </c>
      <c r="C25" s="15" t="s">
        <v>152</v>
      </c>
      <c r="D25" s="31" t="str">
        <f>P25</f>
        <v>datacsv &lt;- read.csv("C:/NGS/save/NGS0_07.fastq.csv", header=F, col.names=data)</v>
      </c>
      <c r="F25" s="15" t="s">
        <v>141</v>
      </c>
      <c r="G25" s="15" t="str">
        <f>'1. Input and Output files list'!$E$6</f>
        <v>C:/NGS/save/</v>
      </c>
      <c r="H25" s="15" t="str">
        <f>'1. Input and Output files list'!$I$92</f>
        <v>NGS0_07.fastq</v>
      </c>
      <c r="I25" s="15" t="s">
        <v>157</v>
      </c>
      <c r="P25" s="15" t="str">
        <f>CONCATENATE(F25,G25,H25,I25,J25)</f>
        <v>datacsv &lt;- read.csv("C:/NGS/save/NGS0_07.fastq.csv", header=F, col.names=data)</v>
      </c>
    </row>
    <row r="26" spans="1:16" s="15" customFormat="1" x14ac:dyDescent="0.15">
      <c r="A26" s="15">
        <v>25</v>
      </c>
      <c r="B26" s="15">
        <v>7</v>
      </c>
      <c r="C26" s="15" t="s">
        <v>153</v>
      </c>
      <c r="D26" s="31" t="s">
        <v>148</v>
      </c>
    </row>
    <row r="27" spans="1:16" s="15" customFormat="1" x14ac:dyDescent="0.15">
      <c r="A27" s="15">
        <v>26</v>
      </c>
      <c r="B27" s="15">
        <v>7</v>
      </c>
      <c r="C27" s="15" t="s">
        <v>158</v>
      </c>
      <c r="D27" s="31" t="s">
        <v>857</v>
      </c>
    </row>
    <row r="28" spans="1:16" s="15" customFormat="1" x14ac:dyDescent="0.15">
      <c r="A28" s="15">
        <v>27</v>
      </c>
      <c r="B28" s="15">
        <v>8</v>
      </c>
      <c r="C28" s="15" t="s">
        <v>152</v>
      </c>
      <c r="D28" s="31" t="str">
        <f>P28</f>
        <v>datacsv &lt;- read.csv("C:/NGS/save/NGS0_08.fastq.csv", header=F, col.names=data)</v>
      </c>
      <c r="F28" s="15" t="s">
        <v>141</v>
      </c>
      <c r="G28" s="15" t="str">
        <f>'1. Input and Output files list'!$E$6</f>
        <v>C:/NGS/save/</v>
      </c>
      <c r="H28" s="15" t="str">
        <f>'1. Input and Output files list'!$I$94</f>
        <v>NGS0_08.fastq</v>
      </c>
      <c r="I28" s="15" t="s">
        <v>157</v>
      </c>
      <c r="P28" s="15" t="str">
        <f>CONCATENATE(F28,G28,H28,I28,J28)</f>
        <v>datacsv &lt;- read.csv("C:/NGS/save/NGS0_08.fastq.csv", header=F, col.names=data)</v>
      </c>
    </row>
    <row r="29" spans="1:16" s="15" customFormat="1" x14ac:dyDescent="0.15">
      <c r="A29" s="15">
        <v>28</v>
      </c>
      <c r="B29" s="15">
        <v>8</v>
      </c>
      <c r="C29" s="15" t="s">
        <v>153</v>
      </c>
      <c r="D29" s="31" t="s">
        <v>148</v>
      </c>
    </row>
    <row r="30" spans="1:16" s="15" customFormat="1" x14ac:dyDescent="0.15">
      <c r="A30" s="15">
        <v>29</v>
      </c>
      <c r="B30" s="15">
        <v>8</v>
      </c>
      <c r="C30" s="15" t="s">
        <v>158</v>
      </c>
      <c r="D30" s="31" t="s">
        <v>857</v>
      </c>
    </row>
    <row r="31" spans="1:16" s="15" customFormat="1" x14ac:dyDescent="0.15">
      <c r="A31" s="15">
        <v>30</v>
      </c>
      <c r="B31" s="15">
        <v>9</v>
      </c>
      <c r="C31" s="15" t="s">
        <v>152</v>
      </c>
      <c r="D31" s="31" t="str">
        <f>P31</f>
        <v>datacsv &lt;- read.csv("C:/NGS/save/NGS0_09.fastq.csv", header=F, col.names=data)</v>
      </c>
      <c r="F31" s="15" t="s">
        <v>141</v>
      </c>
      <c r="G31" s="15" t="str">
        <f>'1. Input and Output files list'!$E$6</f>
        <v>C:/NGS/save/</v>
      </c>
      <c r="H31" s="15" t="str">
        <f>'1. Input and Output files list'!$I$96</f>
        <v>NGS0_09.fastq</v>
      </c>
      <c r="I31" s="15" t="s">
        <v>157</v>
      </c>
      <c r="P31" s="15" t="str">
        <f>CONCATENATE(F31,G31,H31,I31,J31)</f>
        <v>datacsv &lt;- read.csv("C:/NGS/save/NGS0_09.fastq.csv", header=F, col.names=data)</v>
      </c>
    </row>
    <row r="32" spans="1:16" s="15" customFormat="1" x14ac:dyDescent="0.15">
      <c r="A32" s="15">
        <v>31</v>
      </c>
      <c r="B32" s="15">
        <v>9</v>
      </c>
      <c r="C32" s="15" t="s">
        <v>153</v>
      </c>
      <c r="D32" s="31" t="s">
        <v>148</v>
      </c>
    </row>
    <row r="33" spans="1:16" s="15" customFormat="1" x14ac:dyDescent="0.15">
      <c r="A33" s="15">
        <v>32</v>
      </c>
      <c r="B33" s="15">
        <v>9</v>
      </c>
      <c r="C33" s="15" t="s">
        <v>158</v>
      </c>
      <c r="D33" s="31" t="s">
        <v>857</v>
      </c>
    </row>
    <row r="34" spans="1:16" s="15" customFormat="1" x14ac:dyDescent="0.15">
      <c r="A34" s="15">
        <v>33</v>
      </c>
      <c r="B34" s="15">
        <v>10</v>
      </c>
      <c r="C34" s="15" t="s">
        <v>152</v>
      </c>
      <c r="D34" s="31" t="str">
        <f>P34</f>
        <v>datacsv &lt;- read.csv("C:/NGS/save/NGS0_10.fastq.csv", header=F, col.names=data)</v>
      </c>
      <c r="F34" s="15" t="s">
        <v>141</v>
      </c>
      <c r="G34" s="15" t="str">
        <f>'1. Input and Output files list'!$E$6</f>
        <v>C:/NGS/save/</v>
      </c>
      <c r="H34" s="15" t="str">
        <f>'1. Input and Output files list'!$I$98</f>
        <v>NGS0_10.fastq</v>
      </c>
      <c r="I34" s="15" t="s">
        <v>157</v>
      </c>
      <c r="P34" s="15" t="str">
        <f>CONCATENATE(F34,G34,H34,I34,J34)</f>
        <v>datacsv &lt;- read.csv("C:/NGS/save/NGS0_10.fastq.csv", header=F, col.names=data)</v>
      </c>
    </row>
    <row r="35" spans="1:16" s="15" customFormat="1" x14ac:dyDescent="0.15">
      <c r="A35" s="15">
        <v>34</v>
      </c>
      <c r="B35" s="15">
        <v>10</v>
      </c>
      <c r="C35" s="15" t="s">
        <v>153</v>
      </c>
      <c r="D35" s="31" t="s">
        <v>148</v>
      </c>
    </row>
    <row r="36" spans="1:16" s="15" customFormat="1" x14ac:dyDescent="0.15">
      <c r="A36" s="15">
        <v>35</v>
      </c>
      <c r="B36" s="15">
        <v>10</v>
      </c>
      <c r="C36" s="15" t="s">
        <v>158</v>
      </c>
      <c r="D36" s="31" t="s">
        <v>857</v>
      </c>
    </row>
    <row r="37" spans="1:16" s="15" customFormat="1" x14ac:dyDescent="0.15">
      <c r="A37" s="15">
        <v>36</v>
      </c>
      <c r="B37" s="15">
        <v>11</v>
      </c>
      <c r="C37" s="15" t="s">
        <v>152</v>
      </c>
      <c r="D37" s="31" t="str">
        <f>P37</f>
        <v>datacsv &lt;- read.csv("C:/NGS/save/NGS0_11.fastq.csv", header=F, col.names=data)</v>
      </c>
      <c r="F37" s="15" t="s">
        <v>141</v>
      </c>
      <c r="G37" s="15" t="str">
        <f>'1. Input and Output files list'!$E$6</f>
        <v>C:/NGS/save/</v>
      </c>
      <c r="H37" s="15" t="str">
        <f>'1. Input and Output files list'!$I$100</f>
        <v>NGS0_11.fastq</v>
      </c>
      <c r="I37" s="15" t="s">
        <v>157</v>
      </c>
      <c r="P37" s="15" t="str">
        <f>CONCATENATE(F37,G37,H37,I37,J37)</f>
        <v>datacsv &lt;- read.csv("C:/NGS/save/NGS0_11.fastq.csv", header=F, col.names=data)</v>
      </c>
    </row>
    <row r="38" spans="1:16" s="15" customFormat="1" x14ac:dyDescent="0.15">
      <c r="A38" s="15">
        <v>37</v>
      </c>
      <c r="B38" s="15">
        <v>11</v>
      </c>
      <c r="C38" s="15" t="s">
        <v>153</v>
      </c>
      <c r="D38" s="31" t="s">
        <v>148</v>
      </c>
    </row>
    <row r="39" spans="1:16" s="15" customFormat="1" x14ac:dyDescent="0.15">
      <c r="A39" s="15">
        <v>38</v>
      </c>
      <c r="B39" s="15">
        <v>11</v>
      </c>
      <c r="C39" s="15" t="s">
        <v>158</v>
      </c>
      <c r="D39" s="31" t="s">
        <v>857</v>
      </c>
    </row>
    <row r="40" spans="1:16" s="15" customFormat="1" x14ac:dyDescent="0.15">
      <c r="A40" s="15">
        <v>39</v>
      </c>
      <c r="B40" s="15">
        <v>12</v>
      </c>
      <c r="C40" s="15" t="s">
        <v>152</v>
      </c>
      <c r="D40" s="31" t="str">
        <f>P40</f>
        <v>datacsv &lt;- read.csv("C:/NGS/save/NGS0_12.fastq.csv", header=F, col.names=data)</v>
      </c>
      <c r="F40" s="15" t="s">
        <v>141</v>
      </c>
      <c r="G40" s="15" t="str">
        <f>'1. Input and Output files list'!$E$6</f>
        <v>C:/NGS/save/</v>
      </c>
      <c r="H40" s="15" t="str">
        <f>'1. Input and Output files list'!$I$102</f>
        <v>NGS0_12.fastq</v>
      </c>
      <c r="I40" s="15" t="s">
        <v>157</v>
      </c>
      <c r="P40" s="15" t="str">
        <f>CONCATENATE(F40,G40,H40,I40,J40)</f>
        <v>datacsv &lt;- read.csv("C:/NGS/save/NGS0_12.fastq.csv", header=F, col.names=data)</v>
      </c>
    </row>
    <row r="41" spans="1:16" s="15" customFormat="1" x14ac:dyDescent="0.15">
      <c r="A41" s="15">
        <v>40</v>
      </c>
      <c r="B41" s="15">
        <v>12</v>
      </c>
      <c r="C41" s="15" t="s">
        <v>153</v>
      </c>
      <c r="D41" s="31" t="s">
        <v>148</v>
      </c>
    </row>
    <row r="42" spans="1:16" s="15" customFormat="1" x14ac:dyDescent="0.15">
      <c r="A42" s="15">
        <v>41</v>
      </c>
      <c r="B42" s="15">
        <v>12</v>
      </c>
      <c r="C42" s="15" t="s">
        <v>158</v>
      </c>
      <c r="D42" s="31" t="s">
        <v>857</v>
      </c>
    </row>
    <row r="43" spans="1:16" s="15" customFormat="1" x14ac:dyDescent="0.15">
      <c r="A43" s="15">
        <v>42</v>
      </c>
      <c r="B43" s="15">
        <v>13</v>
      </c>
      <c r="C43" s="15" t="s">
        <v>152</v>
      </c>
      <c r="D43" s="31" t="str">
        <f>P43</f>
        <v>datacsv &lt;- read.csv("C:/NGS/save/NGS0_13.fastq.csv", header=F, col.names=data)</v>
      </c>
      <c r="F43" s="15" t="s">
        <v>141</v>
      </c>
      <c r="G43" s="15" t="str">
        <f>'1. Input and Output files list'!$E$6</f>
        <v>C:/NGS/save/</v>
      </c>
      <c r="H43" s="15" t="str">
        <f>'1. Input and Output files list'!$I$104</f>
        <v>NGS0_13.fastq</v>
      </c>
      <c r="I43" s="15" t="s">
        <v>157</v>
      </c>
      <c r="P43" s="15" t="str">
        <f>CONCATENATE(F43,G43,H43,I43,J43)</f>
        <v>datacsv &lt;- read.csv("C:/NGS/save/NGS0_13.fastq.csv", header=F, col.names=data)</v>
      </c>
    </row>
    <row r="44" spans="1:16" s="15" customFormat="1" x14ac:dyDescent="0.15">
      <c r="A44" s="15">
        <v>43</v>
      </c>
      <c r="B44" s="15">
        <v>13</v>
      </c>
      <c r="C44" s="15" t="s">
        <v>153</v>
      </c>
      <c r="D44" s="31" t="s">
        <v>148</v>
      </c>
    </row>
    <row r="45" spans="1:16" s="15" customFormat="1" x14ac:dyDescent="0.15">
      <c r="A45" s="15">
        <v>44</v>
      </c>
      <c r="B45" s="15">
        <v>13</v>
      </c>
      <c r="C45" s="15" t="s">
        <v>158</v>
      </c>
      <c r="D45" s="31" t="s">
        <v>857</v>
      </c>
    </row>
    <row r="46" spans="1:16" s="15" customFormat="1" x14ac:dyDescent="0.15">
      <c r="A46" s="15">
        <v>45</v>
      </c>
      <c r="B46" s="15">
        <v>14</v>
      </c>
      <c r="C46" s="15" t="s">
        <v>152</v>
      </c>
      <c r="D46" s="31" t="str">
        <f>P46</f>
        <v>datacsv &lt;- read.csv("C:/NGS/save/NGS0_14.fastq.csv", header=F, col.names=data)</v>
      </c>
      <c r="F46" s="15" t="s">
        <v>141</v>
      </c>
      <c r="G46" s="15" t="str">
        <f>'1. Input and Output files list'!$E$6</f>
        <v>C:/NGS/save/</v>
      </c>
      <c r="H46" s="15" t="str">
        <f>'1. Input and Output files list'!$I$106</f>
        <v>NGS0_14.fastq</v>
      </c>
      <c r="I46" s="15" t="s">
        <v>157</v>
      </c>
      <c r="P46" s="15" t="str">
        <f>CONCATENATE(F46,G46,H46,I46,J46)</f>
        <v>datacsv &lt;- read.csv("C:/NGS/save/NGS0_14.fastq.csv", header=F, col.names=data)</v>
      </c>
    </row>
    <row r="47" spans="1:16" s="15" customFormat="1" x14ac:dyDescent="0.15">
      <c r="A47" s="15">
        <v>46</v>
      </c>
      <c r="B47" s="15">
        <v>14</v>
      </c>
      <c r="C47" s="15" t="s">
        <v>153</v>
      </c>
      <c r="D47" s="31" t="s">
        <v>148</v>
      </c>
    </row>
    <row r="48" spans="1:16" s="15" customFormat="1" x14ac:dyDescent="0.15">
      <c r="A48" s="15">
        <v>47</v>
      </c>
      <c r="B48" s="15">
        <v>14</v>
      </c>
      <c r="C48" s="15" t="s">
        <v>158</v>
      </c>
      <c r="D48" s="31" t="s">
        <v>857</v>
      </c>
    </row>
    <row r="49" spans="1:16" s="15" customFormat="1" x14ac:dyDescent="0.15">
      <c r="A49" s="15">
        <v>48</v>
      </c>
      <c r="B49" s="15">
        <v>15</v>
      </c>
      <c r="C49" s="15" t="s">
        <v>152</v>
      </c>
      <c r="D49" s="31" t="str">
        <f>P49</f>
        <v>datacsv &lt;- read.csv("C:/NGS/save/NGS0_15.fastq.csv", header=F, col.names=data)</v>
      </c>
      <c r="F49" s="15" t="s">
        <v>141</v>
      </c>
      <c r="G49" s="15" t="str">
        <f>'1. Input and Output files list'!$E$6</f>
        <v>C:/NGS/save/</v>
      </c>
      <c r="H49" s="15" t="str">
        <f>'1. Input and Output files list'!$I$108</f>
        <v>NGS0_15.fastq</v>
      </c>
      <c r="I49" s="15" t="s">
        <v>157</v>
      </c>
      <c r="P49" s="15" t="str">
        <f>CONCATENATE(F49,G49,H49,I49,J49)</f>
        <v>datacsv &lt;- read.csv("C:/NGS/save/NGS0_15.fastq.csv", header=F, col.names=data)</v>
      </c>
    </row>
    <row r="50" spans="1:16" s="15" customFormat="1" x14ac:dyDescent="0.15">
      <c r="A50" s="15">
        <v>49</v>
      </c>
      <c r="B50" s="15">
        <v>15</v>
      </c>
      <c r="C50" s="15" t="s">
        <v>153</v>
      </c>
      <c r="D50" s="31" t="s">
        <v>148</v>
      </c>
    </row>
    <row r="51" spans="1:16" s="15" customFormat="1" x14ac:dyDescent="0.15">
      <c r="A51" s="15">
        <v>50</v>
      </c>
      <c r="B51" s="15">
        <v>15</v>
      </c>
      <c r="C51" s="15" t="s">
        <v>158</v>
      </c>
      <c r="D51" s="31" t="s">
        <v>857</v>
      </c>
    </row>
    <row r="52" spans="1:16" s="15" customFormat="1" x14ac:dyDescent="0.15">
      <c r="A52" s="15">
        <v>51</v>
      </c>
      <c r="B52" s="15">
        <v>16</v>
      </c>
      <c r="C52" s="15" t="s">
        <v>152</v>
      </c>
      <c r="D52" s="31" t="str">
        <f>P52</f>
        <v>datacsv &lt;- read.csv("C:/NGS/save/NGS0_16.fastq.csv", header=F, col.names=data)</v>
      </c>
      <c r="F52" s="15" t="s">
        <v>141</v>
      </c>
      <c r="G52" s="15" t="str">
        <f>'1. Input and Output files list'!$E$6</f>
        <v>C:/NGS/save/</v>
      </c>
      <c r="H52" s="15" t="str">
        <f>'1. Input and Output files list'!$I$110</f>
        <v>NGS0_16.fastq</v>
      </c>
      <c r="I52" s="15" t="s">
        <v>157</v>
      </c>
      <c r="P52" s="15" t="str">
        <f>CONCATENATE(F52,G52,H52,I52,J52)</f>
        <v>datacsv &lt;- read.csv("C:/NGS/save/NGS0_16.fastq.csv", header=F, col.names=data)</v>
      </c>
    </row>
    <row r="53" spans="1:16" s="15" customFormat="1" x14ac:dyDescent="0.15">
      <c r="A53" s="15">
        <v>52</v>
      </c>
      <c r="B53" s="15">
        <v>16</v>
      </c>
      <c r="C53" s="15" t="s">
        <v>153</v>
      </c>
      <c r="D53" s="31" t="s">
        <v>148</v>
      </c>
    </row>
    <row r="54" spans="1:16" s="15" customFormat="1" x14ac:dyDescent="0.15">
      <c r="A54" s="15">
        <v>53</v>
      </c>
      <c r="B54" s="15">
        <v>16</v>
      </c>
      <c r="C54" s="15" t="s">
        <v>158</v>
      </c>
      <c r="D54" s="31" t="s">
        <v>857</v>
      </c>
    </row>
    <row r="55" spans="1:16" s="15" customFormat="1" x14ac:dyDescent="0.15">
      <c r="A55" s="15">
        <v>54</v>
      </c>
      <c r="B55" s="15">
        <v>17</v>
      </c>
      <c r="C55" s="15" t="s">
        <v>152</v>
      </c>
      <c r="D55" s="31" t="str">
        <f>P55</f>
        <v>datacsv &lt;- read.csv("C:/NGS/save/NGS0_17.fastq.csv", header=F, col.names=data)</v>
      </c>
      <c r="F55" s="15" t="s">
        <v>141</v>
      </c>
      <c r="G55" s="15" t="str">
        <f>'1. Input and Output files list'!$E$6</f>
        <v>C:/NGS/save/</v>
      </c>
      <c r="H55" s="15" t="str">
        <f>'1. Input and Output files list'!$I$112</f>
        <v>NGS0_17.fastq</v>
      </c>
      <c r="I55" s="15" t="s">
        <v>157</v>
      </c>
      <c r="P55" s="15" t="str">
        <f>CONCATENATE(F55,G55,H55,I55,J55)</f>
        <v>datacsv &lt;- read.csv("C:/NGS/save/NGS0_17.fastq.csv", header=F, col.names=data)</v>
      </c>
    </row>
    <row r="56" spans="1:16" s="15" customFormat="1" x14ac:dyDescent="0.15">
      <c r="A56" s="15">
        <v>55</v>
      </c>
      <c r="B56" s="15">
        <v>17</v>
      </c>
      <c r="C56" s="15" t="s">
        <v>153</v>
      </c>
      <c r="D56" s="31" t="s">
        <v>148</v>
      </c>
    </row>
    <row r="57" spans="1:16" s="15" customFormat="1" x14ac:dyDescent="0.15">
      <c r="A57" s="15">
        <v>56</v>
      </c>
      <c r="B57" s="15">
        <v>17</v>
      </c>
      <c r="C57" s="15" t="s">
        <v>158</v>
      </c>
      <c r="D57" s="31" t="s">
        <v>857</v>
      </c>
    </row>
    <row r="58" spans="1:16" s="15" customFormat="1" x14ac:dyDescent="0.15">
      <c r="A58" s="15">
        <v>57</v>
      </c>
      <c r="B58" s="15">
        <v>18</v>
      </c>
      <c r="C58" s="15" t="s">
        <v>152</v>
      </c>
      <c r="D58" s="31" t="str">
        <f>P58</f>
        <v>datacsv &lt;- read.csv("C:/NGS/save/NGS0_18.fastq.csv", header=F, col.names=data)</v>
      </c>
      <c r="F58" s="15" t="s">
        <v>141</v>
      </c>
      <c r="G58" s="15" t="str">
        <f>'1. Input and Output files list'!$E$6</f>
        <v>C:/NGS/save/</v>
      </c>
      <c r="H58" s="15" t="str">
        <f>'1. Input and Output files list'!$I$114</f>
        <v>NGS0_18.fastq</v>
      </c>
      <c r="I58" s="15" t="s">
        <v>157</v>
      </c>
      <c r="P58" s="15" t="str">
        <f>CONCATENATE(F58,G58,H58,I58,J58)</f>
        <v>datacsv &lt;- read.csv("C:/NGS/save/NGS0_18.fastq.csv", header=F, col.names=data)</v>
      </c>
    </row>
    <row r="59" spans="1:16" s="15" customFormat="1" x14ac:dyDescent="0.15">
      <c r="A59" s="15">
        <v>58</v>
      </c>
      <c r="B59" s="15">
        <v>18</v>
      </c>
      <c r="C59" s="15" t="s">
        <v>153</v>
      </c>
      <c r="D59" s="31" t="s">
        <v>148</v>
      </c>
    </row>
    <row r="60" spans="1:16" s="15" customFormat="1" x14ac:dyDescent="0.15">
      <c r="A60" s="15">
        <v>59</v>
      </c>
      <c r="B60" s="15">
        <v>18</v>
      </c>
      <c r="C60" s="15" t="s">
        <v>158</v>
      </c>
      <c r="D60" s="31" t="s">
        <v>857</v>
      </c>
    </row>
    <row r="61" spans="1:16" s="15" customFormat="1" x14ac:dyDescent="0.15">
      <c r="A61" s="15">
        <v>60</v>
      </c>
      <c r="B61" s="15">
        <v>19</v>
      </c>
      <c r="C61" s="15" t="s">
        <v>152</v>
      </c>
      <c r="D61" s="31" t="str">
        <f>P61</f>
        <v>datacsv &lt;- read.csv("C:/NGS/save/NGS0_19.fastq.csv", header=F, col.names=data)</v>
      </c>
      <c r="F61" s="15" t="s">
        <v>141</v>
      </c>
      <c r="G61" s="15" t="str">
        <f>'1. Input and Output files list'!$E$6</f>
        <v>C:/NGS/save/</v>
      </c>
      <c r="H61" s="15" t="str">
        <f>'1. Input and Output files list'!$I$116</f>
        <v>NGS0_19.fastq</v>
      </c>
      <c r="I61" s="15" t="s">
        <v>157</v>
      </c>
      <c r="P61" s="15" t="str">
        <f>CONCATENATE(F61,G61,H61,I61,J61)</f>
        <v>datacsv &lt;- read.csv("C:/NGS/save/NGS0_19.fastq.csv", header=F, col.names=data)</v>
      </c>
    </row>
    <row r="62" spans="1:16" s="15" customFormat="1" x14ac:dyDescent="0.15">
      <c r="A62" s="15">
        <v>61</v>
      </c>
      <c r="B62" s="15">
        <v>19</v>
      </c>
      <c r="C62" s="15" t="s">
        <v>153</v>
      </c>
      <c r="D62" s="31" t="s">
        <v>148</v>
      </c>
    </row>
    <row r="63" spans="1:16" s="15" customFormat="1" x14ac:dyDescent="0.15">
      <c r="A63" s="15">
        <v>62</v>
      </c>
      <c r="B63" s="15">
        <v>19</v>
      </c>
      <c r="C63" s="15" t="s">
        <v>158</v>
      </c>
      <c r="D63" s="31" t="s">
        <v>857</v>
      </c>
    </row>
    <row r="64" spans="1:16" s="15" customFormat="1" x14ac:dyDescent="0.15">
      <c r="A64" s="15">
        <v>63</v>
      </c>
      <c r="B64" s="15">
        <v>20</v>
      </c>
      <c r="C64" s="15" t="s">
        <v>152</v>
      </c>
      <c r="D64" s="31" t="str">
        <f>P64</f>
        <v>datacsv &lt;- read.csv("C:/NGS/save/NGS0_20.fastq.csv", header=F, col.names=data)</v>
      </c>
      <c r="F64" s="15" t="s">
        <v>141</v>
      </c>
      <c r="G64" s="15" t="str">
        <f>'1. Input and Output files list'!$E$6</f>
        <v>C:/NGS/save/</v>
      </c>
      <c r="H64" s="15" t="str">
        <f>'1. Input and Output files list'!$I$118</f>
        <v>NGS0_20.fastq</v>
      </c>
      <c r="I64" s="15" t="s">
        <v>157</v>
      </c>
      <c r="P64" s="15" t="str">
        <f>CONCATENATE(F64,G64,H64,I64,J64)</f>
        <v>datacsv &lt;- read.csv("C:/NGS/save/NGS0_20.fastq.csv", header=F, col.names=data)</v>
      </c>
    </row>
    <row r="65" spans="1:16" s="15" customFormat="1" x14ac:dyDescent="0.15">
      <c r="A65" s="15">
        <v>64</v>
      </c>
      <c r="B65" s="15">
        <v>20</v>
      </c>
      <c r="C65" s="15" t="s">
        <v>153</v>
      </c>
      <c r="D65" s="31" t="s">
        <v>148</v>
      </c>
    </row>
    <row r="66" spans="1:16" s="15" customFormat="1" x14ac:dyDescent="0.15">
      <c r="A66" s="15">
        <v>65</v>
      </c>
      <c r="B66" s="15">
        <v>20</v>
      </c>
      <c r="C66" s="15" t="s">
        <v>158</v>
      </c>
      <c r="D66" s="31" t="s">
        <v>857</v>
      </c>
    </row>
    <row r="67" spans="1:16" s="15" customFormat="1" x14ac:dyDescent="0.15">
      <c r="A67" s="15">
        <v>66</v>
      </c>
      <c r="B67" s="15">
        <v>21</v>
      </c>
      <c r="C67" s="15" t="s">
        <v>152</v>
      </c>
      <c r="D67" s="31" t="str">
        <f>P67</f>
        <v>datacsv &lt;- read.csv("C:/NGS/save/NGS0_21.fastq.csv", header=F, col.names=data)</v>
      </c>
      <c r="F67" s="15" t="s">
        <v>141</v>
      </c>
      <c r="G67" s="15" t="str">
        <f>'1. Input and Output files list'!$E$6</f>
        <v>C:/NGS/save/</v>
      </c>
      <c r="H67" s="15" t="str">
        <f>'1. Input and Output files list'!$I$120</f>
        <v>NGS0_21.fastq</v>
      </c>
      <c r="I67" s="15" t="s">
        <v>157</v>
      </c>
      <c r="P67" s="15" t="str">
        <f>CONCATENATE(F67,G67,H67,I67,J67)</f>
        <v>datacsv &lt;- read.csv("C:/NGS/save/NGS0_21.fastq.csv", header=F, col.names=data)</v>
      </c>
    </row>
    <row r="68" spans="1:16" s="15" customFormat="1" x14ac:dyDescent="0.15">
      <c r="A68" s="15">
        <v>67</v>
      </c>
      <c r="B68" s="15">
        <v>21</v>
      </c>
      <c r="C68" s="15" t="s">
        <v>153</v>
      </c>
      <c r="D68" s="31" t="s">
        <v>148</v>
      </c>
    </row>
    <row r="69" spans="1:16" s="15" customFormat="1" x14ac:dyDescent="0.15">
      <c r="A69" s="15">
        <v>68</v>
      </c>
      <c r="B69" s="15">
        <v>21</v>
      </c>
      <c r="C69" s="15" t="s">
        <v>158</v>
      </c>
      <c r="D69" s="31" t="s">
        <v>857</v>
      </c>
    </row>
    <row r="70" spans="1:16" s="15" customFormat="1" x14ac:dyDescent="0.15">
      <c r="A70" s="15">
        <v>69</v>
      </c>
      <c r="B70" s="15">
        <v>22</v>
      </c>
      <c r="C70" s="15" t="s">
        <v>152</v>
      </c>
      <c r="D70" s="31" t="str">
        <f>P70</f>
        <v>datacsv &lt;- read.csv("C:/NGS/save/NGS0_22.fastq.csv", header=F, col.names=data)</v>
      </c>
      <c r="F70" s="15" t="s">
        <v>141</v>
      </c>
      <c r="G70" s="15" t="str">
        <f>'1. Input and Output files list'!$E$6</f>
        <v>C:/NGS/save/</v>
      </c>
      <c r="H70" s="15" t="str">
        <f>'1. Input and Output files list'!$I$122</f>
        <v>NGS0_22.fastq</v>
      </c>
      <c r="I70" s="15" t="s">
        <v>157</v>
      </c>
      <c r="P70" s="15" t="str">
        <f>CONCATENATE(F70,G70,H70,I70,J70)</f>
        <v>datacsv &lt;- read.csv("C:/NGS/save/NGS0_22.fastq.csv", header=F, col.names=data)</v>
      </c>
    </row>
    <row r="71" spans="1:16" s="15" customFormat="1" x14ac:dyDescent="0.15">
      <c r="A71" s="15">
        <v>70</v>
      </c>
      <c r="B71" s="15">
        <v>22</v>
      </c>
      <c r="C71" s="15" t="s">
        <v>153</v>
      </c>
      <c r="D71" s="31" t="s">
        <v>148</v>
      </c>
    </row>
    <row r="72" spans="1:16" s="15" customFormat="1" x14ac:dyDescent="0.15">
      <c r="A72" s="15">
        <v>71</v>
      </c>
      <c r="B72" s="15">
        <v>22</v>
      </c>
      <c r="C72" s="15" t="s">
        <v>158</v>
      </c>
      <c r="D72" s="31" t="s">
        <v>857</v>
      </c>
    </row>
    <row r="73" spans="1:16" s="15" customFormat="1" x14ac:dyDescent="0.15">
      <c r="A73" s="15">
        <v>72</v>
      </c>
      <c r="B73" s="15">
        <v>23</v>
      </c>
      <c r="C73" s="15" t="s">
        <v>152</v>
      </c>
      <c r="D73" s="31" t="str">
        <f>P73</f>
        <v>datacsv &lt;- read.csv("C:/NGS/save/NGS0_23.fastq.csv", header=F, col.names=data)</v>
      </c>
      <c r="F73" s="15" t="s">
        <v>141</v>
      </c>
      <c r="G73" s="15" t="str">
        <f>'1. Input and Output files list'!$E$6</f>
        <v>C:/NGS/save/</v>
      </c>
      <c r="H73" s="15" t="str">
        <f>'1. Input and Output files list'!$I$124</f>
        <v>NGS0_23.fastq</v>
      </c>
      <c r="I73" s="15" t="s">
        <v>157</v>
      </c>
      <c r="P73" s="15" t="str">
        <f>CONCATENATE(F73,G73,H73,I73,J73)</f>
        <v>datacsv &lt;- read.csv("C:/NGS/save/NGS0_23.fastq.csv", header=F, col.names=data)</v>
      </c>
    </row>
    <row r="74" spans="1:16" s="15" customFormat="1" x14ac:dyDescent="0.15">
      <c r="A74" s="15">
        <v>73</v>
      </c>
      <c r="B74" s="15">
        <v>23</v>
      </c>
      <c r="C74" s="15" t="s">
        <v>153</v>
      </c>
      <c r="D74" s="31" t="s">
        <v>148</v>
      </c>
    </row>
    <row r="75" spans="1:16" s="15" customFormat="1" x14ac:dyDescent="0.15">
      <c r="A75" s="15">
        <v>74</v>
      </c>
      <c r="B75" s="15">
        <v>23</v>
      </c>
      <c r="C75" s="15" t="s">
        <v>158</v>
      </c>
      <c r="D75" s="31" t="s">
        <v>857</v>
      </c>
    </row>
    <row r="76" spans="1:16" s="15" customFormat="1" x14ac:dyDescent="0.15">
      <c r="A76" s="15">
        <v>75</v>
      </c>
      <c r="B76" s="15">
        <v>24</v>
      </c>
      <c r="C76" s="15" t="s">
        <v>152</v>
      </c>
      <c r="D76" s="31" t="str">
        <f>P76</f>
        <v>datacsv &lt;- read.csv("C:/NGS/save/NGS0_24.fastq.csv", header=F, col.names=data)</v>
      </c>
      <c r="F76" s="15" t="s">
        <v>141</v>
      </c>
      <c r="G76" s="15" t="str">
        <f>'1. Input and Output files list'!$E$6</f>
        <v>C:/NGS/save/</v>
      </c>
      <c r="H76" s="15" t="str">
        <f>'1. Input and Output files list'!$I$126</f>
        <v>NGS0_24.fastq</v>
      </c>
      <c r="I76" s="15" t="s">
        <v>157</v>
      </c>
      <c r="P76" s="15" t="str">
        <f>CONCATENATE(F76,G76,H76,I76,J76)</f>
        <v>datacsv &lt;- read.csv("C:/NGS/save/NGS0_24.fastq.csv", header=F, col.names=data)</v>
      </c>
    </row>
    <row r="77" spans="1:16" s="15" customFormat="1" x14ac:dyDescent="0.15">
      <c r="A77" s="15">
        <v>76</v>
      </c>
      <c r="B77" s="15">
        <v>24</v>
      </c>
      <c r="C77" s="15" t="s">
        <v>153</v>
      </c>
      <c r="D77" s="31" t="s">
        <v>148</v>
      </c>
    </row>
    <row r="78" spans="1:16" s="15" customFormat="1" x14ac:dyDescent="0.15">
      <c r="A78" s="15">
        <v>77</v>
      </c>
      <c r="B78" s="15">
        <v>24</v>
      </c>
      <c r="C78" s="15" t="s">
        <v>158</v>
      </c>
      <c r="D78" s="31" t="s">
        <v>857</v>
      </c>
    </row>
    <row r="79" spans="1:16" s="15" customFormat="1" x14ac:dyDescent="0.15">
      <c r="A79" s="15">
        <v>78</v>
      </c>
      <c r="B79" s="15">
        <v>25</v>
      </c>
      <c r="C79" s="15" t="s">
        <v>152</v>
      </c>
      <c r="D79" s="31" t="str">
        <f>P79</f>
        <v>datacsv &lt;- read.csv("C:/NGS/save/NGS0_25.fastq.csv", header=F, col.names=data)</v>
      </c>
      <c r="F79" s="15" t="s">
        <v>141</v>
      </c>
      <c r="G79" s="15" t="str">
        <f>'1. Input and Output files list'!$E$6</f>
        <v>C:/NGS/save/</v>
      </c>
      <c r="H79" s="15" t="str">
        <f>'1. Input and Output files list'!$I$128</f>
        <v>NGS0_25.fastq</v>
      </c>
      <c r="I79" s="15" t="s">
        <v>157</v>
      </c>
      <c r="P79" s="15" t="str">
        <f>CONCATENATE(F79,G79,H79,I79,J79)</f>
        <v>datacsv &lt;- read.csv("C:/NGS/save/NGS0_25.fastq.csv", header=F, col.names=data)</v>
      </c>
    </row>
    <row r="80" spans="1:16" s="15" customFormat="1" x14ac:dyDescent="0.15">
      <c r="A80" s="15">
        <v>79</v>
      </c>
      <c r="B80" s="15">
        <v>25</v>
      </c>
      <c r="C80" s="15" t="s">
        <v>153</v>
      </c>
      <c r="D80" s="31" t="s">
        <v>148</v>
      </c>
    </row>
    <row r="81" spans="1:16" s="15" customFormat="1" x14ac:dyDescent="0.15">
      <c r="A81" s="15">
        <v>80</v>
      </c>
      <c r="B81" s="15">
        <v>25</v>
      </c>
      <c r="C81" s="15" t="s">
        <v>158</v>
      </c>
      <c r="D81" s="31" t="s">
        <v>857</v>
      </c>
    </row>
    <row r="82" spans="1:16" s="15" customFormat="1" x14ac:dyDescent="0.15">
      <c r="A82" s="15">
        <v>81</v>
      </c>
      <c r="B82" s="15">
        <v>26</v>
      </c>
      <c r="C82" s="15" t="s">
        <v>152</v>
      </c>
      <c r="D82" s="31" t="str">
        <f>P82</f>
        <v>datacsv &lt;- read.csv("C:/NGS/save/NGS0_26.fastq.csv", header=F, col.names=data)</v>
      </c>
      <c r="F82" s="15" t="s">
        <v>141</v>
      </c>
      <c r="G82" s="15" t="str">
        <f>'1. Input and Output files list'!$E$6</f>
        <v>C:/NGS/save/</v>
      </c>
      <c r="H82" s="15" t="str">
        <f>'1. Input and Output files list'!$I$130</f>
        <v>NGS0_26.fastq</v>
      </c>
      <c r="I82" s="15" t="s">
        <v>157</v>
      </c>
      <c r="P82" s="15" t="str">
        <f>CONCATENATE(F82,G82,H82,I82,J82)</f>
        <v>datacsv &lt;- read.csv("C:/NGS/save/NGS0_26.fastq.csv", header=F, col.names=data)</v>
      </c>
    </row>
    <row r="83" spans="1:16" s="15" customFormat="1" x14ac:dyDescent="0.15">
      <c r="A83" s="15">
        <v>82</v>
      </c>
      <c r="B83" s="15">
        <v>26</v>
      </c>
      <c r="C83" s="15" t="s">
        <v>153</v>
      </c>
      <c r="D83" s="31" t="s">
        <v>148</v>
      </c>
    </row>
    <row r="84" spans="1:16" s="15" customFormat="1" x14ac:dyDescent="0.15">
      <c r="A84" s="15">
        <v>83</v>
      </c>
      <c r="B84" s="15">
        <v>26</v>
      </c>
      <c r="C84" s="15" t="s">
        <v>158</v>
      </c>
      <c r="D84" s="31" t="s">
        <v>857</v>
      </c>
    </row>
    <row r="85" spans="1:16" s="15" customFormat="1" x14ac:dyDescent="0.15">
      <c r="A85" s="15">
        <v>84</v>
      </c>
      <c r="B85" s="15">
        <v>27</v>
      </c>
      <c r="C85" s="15" t="s">
        <v>152</v>
      </c>
      <c r="D85" s="31" t="str">
        <f>P85</f>
        <v>datacsv &lt;- read.csv("C:/NGS/save/NGS0_27.fastq.csv", header=F, col.names=data)</v>
      </c>
      <c r="F85" s="15" t="s">
        <v>141</v>
      </c>
      <c r="G85" s="15" t="str">
        <f>'1. Input and Output files list'!$E$6</f>
        <v>C:/NGS/save/</v>
      </c>
      <c r="H85" s="15" t="str">
        <f>'1. Input and Output files list'!$I$132</f>
        <v>NGS0_27.fastq</v>
      </c>
      <c r="I85" s="15" t="s">
        <v>157</v>
      </c>
      <c r="P85" s="15" t="str">
        <f>CONCATENATE(F85,G85,H85,I85,J85)</f>
        <v>datacsv &lt;- read.csv("C:/NGS/save/NGS0_27.fastq.csv", header=F, col.names=data)</v>
      </c>
    </row>
    <row r="86" spans="1:16" s="15" customFormat="1" x14ac:dyDescent="0.15">
      <c r="A86" s="15">
        <v>85</v>
      </c>
      <c r="B86" s="15">
        <v>27</v>
      </c>
      <c r="C86" s="15" t="s">
        <v>153</v>
      </c>
      <c r="D86" s="31" t="s">
        <v>148</v>
      </c>
    </row>
    <row r="87" spans="1:16" s="15" customFormat="1" x14ac:dyDescent="0.15">
      <c r="A87" s="15">
        <v>86</v>
      </c>
      <c r="B87" s="15">
        <v>27</v>
      </c>
      <c r="C87" s="15" t="s">
        <v>158</v>
      </c>
      <c r="D87" s="31" t="s">
        <v>857</v>
      </c>
    </row>
    <row r="88" spans="1:16" s="15" customFormat="1" x14ac:dyDescent="0.15">
      <c r="A88" s="15">
        <v>87</v>
      </c>
      <c r="B88" s="15">
        <v>28</v>
      </c>
      <c r="C88" s="15" t="s">
        <v>152</v>
      </c>
      <c r="D88" s="31" t="str">
        <f>P88</f>
        <v>datacsv &lt;- read.csv("C:/NGS/save/NGS0_28.fastq.csv", header=F, col.names=data)</v>
      </c>
      <c r="F88" s="15" t="s">
        <v>141</v>
      </c>
      <c r="G88" s="15" t="str">
        <f>'1. Input and Output files list'!$E$6</f>
        <v>C:/NGS/save/</v>
      </c>
      <c r="H88" s="15" t="str">
        <f>'1. Input and Output files list'!$I$134</f>
        <v>NGS0_28.fastq</v>
      </c>
      <c r="I88" s="15" t="s">
        <v>157</v>
      </c>
      <c r="P88" s="15" t="str">
        <f>CONCATENATE(F88,G88,H88,I88,J88)</f>
        <v>datacsv &lt;- read.csv("C:/NGS/save/NGS0_28.fastq.csv", header=F, col.names=data)</v>
      </c>
    </row>
    <row r="89" spans="1:16" s="15" customFormat="1" x14ac:dyDescent="0.15">
      <c r="A89" s="15">
        <v>88</v>
      </c>
      <c r="B89" s="15">
        <v>28</v>
      </c>
      <c r="C89" s="15" t="s">
        <v>153</v>
      </c>
      <c r="D89" s="31" t="s">
        <v>148</v>
      </c>
    </row>
    <row r="90" spans="1:16" s="15" customFormat="1" x14ac:dyDescent="0.15">
      <c r="A90" s="15">
        <v>89</v>
      </c>
      <c r="B90" s="15">
        <v>28</v>
      </c>
      <c r="C90" s="15" t="s">
        <v>158</v>
      </c>
      <c r="D90" s="31" t="s">
        <v>857</v>
      </c>
    </row>
    <row r="91" spans="1:16" s="15" customFormat="1" x14ac:dyDescent="0.15">
      <c r="A91" s="15">
        <v>90</v>
      </c>
      <c r="B91" s="15">
        <v>29</v>
      </c>
      <c r="C91" s="15" t="s">
        <v>152</v>
      </c>
      <c r="D91" s="31" t="str">
        <f>P91</f>
        <v>datacsv &lt;- read.csv("C:/NGS/save/NGS0_29.fastq.csv", header=F, col.names=data)</v>
      </c>
      <c r="F91" s="15" t="s">
        <v>141</v>
      </c>
      <c r="G91" s="15" t="str">
        <f>'1. Input and Output files list'!$E$6</f>
        <v>C:/NGS/save/</v>
      </c>
      <c r="H91" s="15" t="str">
        <f>'1. Input and Output files list'!$I$136</f>
        <v>NGS0_29.fastq</v>
      </c>
      <c r="I91" s="15" t="s">
        <v>157</v>
      </c>
      <c r="P91" s="15" t="str">
        <f>CONCATENATE(F91,G91,H91,I91,J91)</f>
        <v>datacsv &lt;- read.csv("C:/NGS/save/NGS0_29.fastq.csv", header=F, col.names=data)</v>
      </c>
    </row>
    <row r="92" spans="1:16" s="15" customFormat="1" x14ac:dyDescent="0.15">
      <c r="A92" s="15">
        <v>91</v>
      </c>
      <c r="B92" s="15">
        <v>29</v>
      </c>
      <c r="C92" s="15" t="s">
        <v>153</v>
      </c>
      <c r="D92" s="31" t="s">
        <v>148</v>
      </c>
    </row>
    <row r="93" spans="1:16" s="15" customFormat="1" x14ac:dyDescent="0.15">
      <c r="A93" s="15">
        <v>92</v>
      </c>
      <c r="B93" s="15">
        <v>29</v>
      </c>
      <c r="C93" s="15" t="s">
        <v>158</v>
      </c>
      <c r="D93" s="31" t="s">
        <v>857</v>
      </c>
    </row>
    <row r="94" spans="1:16" s="15" customFormat="1" x14ac:dyDescent="0.15">
      <c r="A94" s="15">
        <v>93</v>
      </c>
      <c r="B94" s="15">
        <v>30</v>
      </c>
      <c r="C94" s="15" t="s">
        <v>152</v>
      </c>
      <c r="D94" s="31" t="str">
        <f>P94</f>
        <v>datacsv &lt;- read.csv("C:/NGS/save/NGS0_30.fastq.csv", header=F, col.names=data)</v>
      </c>
      <c r="F94" s="15" t="s">
        <v>141</v>
      </c>
      <c r="G94" s="15" t="str">
        <f>'1. Input and Output files list'!$E$6</f>
        <v>C:/NGS/save/</v>
      </c>
      <c r="H94" s="15" t="str">
        <f>'1. Input and Output files list'!$I$138</f>
        <v>NGS0_30.fastq</v>
      </c>
      <c r="I94" s="15" t="s">
        <v>157</v>
      </c>
      <c r="P94" s="15" t="str">
        <f>CONCATENATE(F94,G94,H94,I94,J94)</f>
        <v>datacsv &lt;- read.csv("C:/NGS/save/NGS0_30.fastq.csv", header=F, col.names=data)</v>
      </c>
    </row>
    <row r="95" spans="1:16" s="15" customFormat="1" x14ac:dyDescent="0.15">
      <c r="A95" s="15">
        <v>94</v>
      </c>
      <c r="B95" s="15">
        <v>30</v>
      </c>
      <c r="C95" s="15" t="s">
        <v>153</v>
      </c>
      <c r="D95" s="31" t="s">
        <v>148</v>
      </c>
    </row>
    <row r="96" spans="1:16" s="15" customFormat="1" x14ac:dyDescent="0.15">
      <c r="A96" s="15">
        <v>95</v>
      </c>
      <c r="B96" s="15">
        <v>30</v>
      </c>
      <c r="C96" s="15" t="s">
        <v>158</v>
      </c>
      <c r="D96" s="31" t="s">
        <v>857</v>
      </c>
    </row>
    <row r="97" spans="1:16" s="15" customFormat="1" x14ac:dyDescent="0.15">
      <c r="A97" s="15">
        <v>96</v>
      </c>
      <c r="B97" s="15">
        <v>31</v>
      </c>
      <c r="C97" s="15" t="s">
        <v>152</v>
      </c>
      <c r="D97" s="31" t="str">
        <f>P97</f>
        <v>datacsv &lt;- read.csv("C:/NGS/save/NGS0_31.fastq.csv", header=F, col.names=data)</v>
      </c>
      <c r="F97" s="15" t="s">
        <v>141</v>
      </c>
      <c r="G97" s="15" t="str">
        <f>'1. Input and Output files list'!$E$6</f>
        <v>C:/NGS/save/</v>
      </c>
      <c r="H97" s="15" t="str">
        <f>'1. Input and Output files list'!$I$140</f>
        <v>NGS0_31.fastq</v>
      </c>
      <c r="I97" s="15" t="s">
        <v>157</v>
      </c>
      <c r="P97" s="15" t="str">
        <f>CONCATENATE(F97,G97,H97,I97,J97)</f>
        <v>datacsv &lt;- read.csv("C:/NGS/save/NGS0_31.fastq.csv", header=F, col.names=data)</v>
      </c>
    </row>
    <row r="98" spans="1:16" s="15" customFormat="1" x14ac:dyDescent="0.15">
      <c r="A98" s="15">
        <v>97</v>
      </c>
      <c r="B98" s="15">
        <v>31</v>
      </c>
      <c r="C98" s="15" t="s">
        <v>153</v>
      </c>
      <c r="D98" s="31" t="s">
        <v>148</v>
      </c>
    </row>
    <row r="99" spans="1:16" s="15" customFormat="1" x14ac:dyDescent="0.15">
      <c r="A99" s="15">
        <v>98</v>
      </c>
      <c r="B99" s="15">
        <v>31</v>
      </c>
      <c r="C99" s="15" t="s">
        <v>158</v>
      </c>
      <c r="D99" s="31" t="s">
        <v>857</v>
      </c>
    </row>
    <row r="100" spans="1:16" s="15" customFormat="1" x14ac:dyDescent="0.15">
      <c r="A100" s="15">
        <v>99</v>
      </c>
      <c r="B100" s="15">
        <v>32</v>
      </c>
      <c r="C100" s="15" t="s">
        <v>152</v>
      </c>
      <c r="D100" s="31" t="str">
        <f>P100</f>
        <v>datacsv &lt;- read.csv("C:/NGS/save/NGS0_32.fastq.csv", header=F, col.names=data)</v>
      </c>
      <c r="F100" s="15" t="s">
        <v>141</v>
      </c>
      <c r="G100" s="15" t="str">
        <f>'1. Input and Output files list'!$E$6</f>
        <v>C:/NGS/save/</v>
      </c>
      <c r="H100" s="15" t="str">
        <f>'1. Input and Output files list'!$I$142</f>
        <v>NGS0_32.fastq</v>
      </c>
      <c r="I100" s="15" t="s">
        <v>157</v>
      </c>
      <c r="P100" s="15" t="str">
        <f>CONCATENATE(F100,G100,H100,I100,J100)</f>
        <v>datacsv &lt;- read.csv("C:/NGS/save/NGS0_32.fastq.csv", header=F, col.names=data)</v>
      </c>
    </row>
    <row r="101" spans="1:16" s="15" customFormat="1" x14ac:dyDescent="0.15">
      <c r="A101" s="15">
        <v>100</v>
      </c>
      <c r="B101" s="15">
        <v>32</v>
      </c>
      <c r="C101" s="15" t="s">
        <v>153</v>
      </c>
      <c r="D101" s="31" t="s">
        <v>148</v>
      </c>
    </row>
    <row r="102" spans="1:16" s="15" customFormat="1" x14ac:dyDescent="0.15">
      <c r="A102" s="15">
        <v>101</v>
      </c>
      <c r="B102" s="15">
        <v>32</v>
      </c>
      <c r="C102" s="15" t="s">
        <v>158</v>
      </c>
      <c r="D102" s="31" t="s">
        <v>857</v>
      </c>
    </row>
    <row r="103" spans="1:16" s="15" customFormat="1" x14ac:dyDescent="0.15">
      <c r="A103" s="15">
        <v>102</v>
      </c>
      <c r="B103" s="15">
        <v>33</v>
      </c>
      <c r="C103" s="15" t="s">
        <v>152</v>
      </c>
      <c r="D103" s="31" t="str">
        <f>P103</f>
        <v>datacsv &lt;- read.csv("C:/NGS/save/NGS0_33.fastq.csv", header=F, col.names=data)</v>
      </c>
      <c r="F103" s="15" t="s">
        <v>141</v>
      </c>
      <c r="G103" s="15" t="str">
        <f>'1. Input and Output files list'!$E$6</f>
        <v>C:/NGS/save/</v>
      </c>
      <c r="H103" s="15" t="str">
        <f>'1. Input and Output files list'!$I$144</f>
        <v>NGS0_33.fastq</v>
      </c>
      <c r="I103" s="15" t="s">
        <v>157</v>
      </c>
      <c r="P103" s="15" t="str">
        <f>CONCATENATE(F103,G103,H103,I103,J103)</f>
        <v>datacsv &lt;- read.csv("C:/NGS/save/NGS0_33.fastq.csv", header=F, col.names=data)</v>
      </c>
    </row>
    <row r="104" spans="1:16" s="15" customFormat="1" x14ac:dyDescent="0.15">
      <c r="A104" s="15">
        <v>103</v>
      </c>
      <c r="B104" s="15">
        <v>33</v>
      </c>
      <c r="C104" s="15" t="s">
        <v>153</v>
      </c>
      <c r="D104" s="31" t="s">
        <v>148</v>
      </c>
    </row>
    <row r="105" spans="1:16" s="15" customFormat="1" x14ac:dyDescent="0.15">
      <c r="A105" s="15">
        <v>104</v>
      </c>
      <c r="B105" s="15">
        <v>33</v>
      </c>
      <c r="C105" s="15" t="s">
        <v>158</v>
      </c>
      <c r="D105" s="31" t="s">
        <v>857</v>
      </c>
    </row>
    <row r="106" spans="1:16" s="15" customFormat="1" x14ac:dyDescent="0.15">
      <c r="A106" s="15">
        <v>105</v>
      </c>
      <c r="B106" s="15">
        <v>34</v>
      </c>
      <c r="C106" s="15" t="s">
        <v>152</v>
      </c>
      <c r="D106" s="31" t="str">
        <f>P106</f>
        <v>datacsv &lt;- read.csv("C:/NGS/save/NGS0_34.fastq.csv", header=F, col.names=data)</v>
      </c>
      <c r="F106" s="15" t="s">
        <v>141</v>
      </c>
      <c r="G106" s="15" t="str">
        <f>'1. Input and Output files list'!$E$6</f>
        <v>C:/NGS/save/</v>
      </c>
      <c r="H106" s="15" t="str">
        <f>'1. Input and Output files list'!$I$146</f>
        <v>NGS0_34.fastq</v>
      </c>
      <c r="I106" s="15" t="s">
        <v>157</v>
      </c>
      <c r="P106" s="15" t="str">
        <f>CONCATENATE(F106,G106,H106,I106,J106)</f>
        <v>datacsv &lt;- read.csv("C:/NGS/save/NGS0_34.fastq.csv", header=F, col.names=data)</v>
      </c>
    </row>
    <row r="107" spans="1:16" s="15" customFormat="1" x14ac:dyDescent="0.15">
      <c r="A107" s="15">
        <v>106</v>
      </c>
      <c r="B107" s="15">
        <v>34</v>
      </c>
      <c r="C107" s="15" t="s">
        <v>153</v>
      </c>
      <c r="D107" s="31" t="s">
        <v>148</v>
      </c>
    </row>
    <row r="108" spans="1:16" s="15" customFormat="1" x14ac:dyDescent="0.15">
      <c r="A108" s="15">
        <v>107</v>
      </c>
      <c r="B108" s="15">
        <v>34</v>
      </c>
      <c r="C108" s="15" t="s">
        <v>158</v>
      </c>
      <c r="D108" s="31" t="s">
        <v>857</v>
      </c>
    </row>
    <row r="109" spans="1:16" s="15" customFormat="1" x14ac:dyDescent="0.15">
      <c r="A109" s="15">
        <v>108</v>
      </c>
      <c r="B109" s="15">
        <v>35</v>
      </c>
      <c r="C109" s="15" t="s">
        <v>152</v>
      </c>
      <c r="D109" s="31" t="str">
        <f>P109</f>
        <v>datacsv &lt;- read.csv("C:/NGS/save/NGS0_35.fastq.csv", header=F, col.names=data)</v>
      </c>
      <c r="F109" s="15" t="s">
        <v>141</v>
      </c>
      <c r="G109" s="15" t="str">
        <f>'1. Input and Output files list'!$E$6</f>
        <v>C:/NGS/save/</v>
      </c>
      <c r="H109" s="15" t="str">
        <f>'1. Input and Output files list'!$I$148</f>
        <v>NGS0_35.fastq</v>
      </c>
      <c r="I109" s="15" t="s">
        <v>157</v>
      </c>
      <c r="P109" s="15" t="str">
        <f>CONCATENATE(F109,G109,H109,I109,J109)</f>
        <v>datacsv &lt;- read.csv("C:/NGS/save/NGS0_35.fastq.csv", header=F, col.names=data)</v>
      </c>
    </row>
    <row r="110" spans="1:16" s="15" customFormat="1" x14ac:dyDescent="0.15">
      <c r="A110" s="15">
        <v>109</v>
      </c>
      <c r="B110" s="15">
        <v>35</v>
      </c>
      <c r="C110" s="15" t="s">
        <v>153</v>
      </c>
      <c r="D110" s="31" t="s">
        <v>148</v>
      </c>
    </row>
    <row r="111" spans="1:16" s="15" customFormat="1" x14ac:dyDescent="0.15">
      <c r="A111" s="15">
        <v>110</v>
      </c>
      <c r="B111" s="15">
        <v>35</v>
      </c>
      <c r="C111" s="15" t="s">
        <v>158</v>
      </c>
      <c r="D111" s="31" t="s">
        <v>857</v>
      </c>
    </row>
    <row r="112" spans="1:16" s="15" customFormat="1" x14ac:dyDescent="0.15">
      <c r="A112" s="15">
        <v>111</v>
      </c>
      <c r="B112" s="15">
        <v>36</v>
      </c>
      <c r="C112" s="15" t="s">
        <v>152</v>
      </c>
      <c r="D112" s="31" t="str">
        <f>P112</f>
        <v>datacsv &lt;- read.csv("C:/NGS/save/NGS0_36.fastq.csv", header=F, col.names=data)</v>
      </c>
      <c r="F112" s="15" t="s">
        <v>141</v>
      </c>
      <c r="G112" s="15" t="str">
        <f>'1. Input and Output files list'!$E$6</f>
        <v>C:/NGS/save/</v>
      </c>
      <c r="H112" s="15" t="str">
        <f>'1. Input and Output files list'!$I$150</f>
        <v>NGS0_36.fastq</v>
      </c>
      <c r="I112" s="15" t="s">
        <v>157</v>
      </c>
      <c r="P112" s="15" t="str">
        <f>CONCATENATE(F112,G112,H112,I112,J112)</f>
        <v>datacsv &lt;- read.csv("C:/NGS/save/NGS0_36.fastq.csv", header=F, col.names=data)</v>
      </c>
    </row>
    <row r="113" spans="1:16" s="15" customFormat="1" x14ac:dyDescent="0.15">
      <c r="A113" s="15">
        <v>112</v>
      </c>
      <c r="B113" s="15">
        <v>36</v>
      </c>
      <c r="C113" s="15" t="s">
        <v>153</v>
      </c>
      <c r="D113" s="31" t="s">
        <v>148</v>
      </c>
    </row>
    <row r="114" spans="1:16" s="15" customFormat="1" x14ac:dyDescent="0.15">
      <c r="A114" s="15">
        <v>113</v>
      </c>
      <c r="B114" s="15">
        <v>36</v>
      </c>
      <c r="C114" s="15" t="s">
        <v>158</v>
      </c>
      <c r="D114" s="31" t="s">
        <v>857</v>
      </c>
    </row>
    <row r="115" spans="1:16" s="15" customFormat="1" x14ac:dyDescent="0.15">
      <c r="A115" s="15">
        <v>114</v>
      </c>
      <c r="B115" s="15">
        <v>37</v>
      </c>
      <c r="C115" s="15" t="s">
        <v>152</v>
      </c>
      <c r="D115" s="31" t="str">
        <f>P115</f>
        <v>datacsv &lt;- read.csv("C:/NGS/save/NGS0_37.fastq.csv", header=F, col.names=data)</v>
      </c>
      <c r="F115" s="15" t="s">
        <v>141</v>
      </c>
      <c r="G115" s="15" t="str">
        <f>'1. Input and Output files list'!$E$6</f>
        <v>C:/NGS/save/</v>
      </c>
      <c r="H115" s="15" t="str">
        <f>'1. Input and Output files list'!$I$152</f>
        <v>NGS0_37.fastq</v>
      </c>
      <c r="I115" s="15" t="s">
        <v>157</v>
      </c>
      <c r="P115" s="15" t="str">
        <f>CONCATENATE(F115,G115,H115,I115,J115)</f>
        <v>datacsv &lt;- read.csv("C:/NGS/save/NGS0_37.fastq.csv", header=F, col.names=data)</v>
      </c>
    </row>
    <row r="116" spans="1:16" s="15" customFormat="1" x14ac:dyDescent="0.15">
      <c r="A116" s="15">
        <v>115</v>
      </c>
      <c r="B116" s="15">
        <v>37</v>
      </c>
      <c r="C116" s="15" t="s">
        <v>153</v>
      </c>
      <c r="D116" s="31" t="s">
        <v>148</v>
      </c>
    </row>
    <row r="117" spans="1:16" s="15" customFormat="1" x14ac:dyDescent="0.15">
      <c r="A117" s="15">
        <v>116</v>
      </c>
      <c r="B117" s="15">
        <v>37</v>
      </c>
      <c r="C117" s="15" t="s">
        <v>158</v>
      </c>
      <c r="D117" s="31" t="s">
        <v>857</v>
      </c>
    </row>
    <row r="118" spans="1:16" s="15" customFormat="1" x14ac:dyDescent="0.15">
      <c r="A118" s="15">
        <v>117</v>
      </c>
      <c r="B118" s="15">
        <v>38</v>
      </c>
      <c r="C118" s="15" t="s">
        <v>152</v>
      </c>
      <c r="D118" s="31" t="str">
        <f>P118</f>
        <v>datacsv &lt;- read.csv("C:/NGS/save/NGS0_38.fastq.csv", header=F, col.names=data)</v>
      </c>
      <c r="F118" s="15" t="s">
        <v>141</v>
      </c>
      <c r="G118" s="15" t="str">
        <f>'1. Input and Output files list'!$E$6</f>
        <v>C:/NGS/save/</v>
      </c>
      <c r="H118" s="15" t="str">
        <f>'1. Input and Output files list'!$I$154</f>
        <v>NGS0_38.fastq</v>
      </c>
      <c r="I118" s="15" t="s">
        <v>157</v>
      </c>
      <c r="P118" s="15" t="str">
        <f>CONCATENATE(F118,G118,H118,I118,J118)</f>
        <v>datacsv &lt;- read.csv("C:/NGS/save/NGS0_38.fastq.csv", header=F, col.names=data)</v>
      </c>
    </row>
    <row r="119" spans="1:16" s="15" customFormat="1" x14ac:dyDescent="0.15">
      <c r="A119" s="15">
        <v>118</v>
      </c>
      <c r="B119" s="15">
        <v>38</v>
      </c>
      <c r="C119" s="15" t="s">
        <v>153</v>
      </c>
      <c r="D119" s="31" t="s">
        <v>148</v>
      </c>
    </row>
    <row r="120" spans="1:16" s="15" customFormat="1" x14ac:dyDescent="0.15">
      <c r="A120" s="15">
        <v>119</v>
      </c>
      <c r="B120" s="15">
        <v>38</v>
      </c>
      <c r="C120" s="15" t="s">
        <v>158</v>
      </c>
      <c r="D120" s="31" t="s">
        <v>857</v>
      </c>
    </row>
    <row r="121" spans="1:16" s="15" customFormat="1" x14ac:dyDescent="0.15">
      <c r="A121" s="15">
        <v>120</v>
      </c>
      <c r="B121" s="15">
        <v>39</v>
      </c>
      <c r="C121" s="15" t="s">
        <v>152</v>
      </c>
      <c r="D121" s="31" t="str">
        <f>P121</f>
        <v>datacsv &lt;- read.csv("C:/NGS/save/NGS0_39.fastq.csv", header=F, col.names=data)</v>
      </c>
      <c r="F121" s="15" t="s">
        <v>141</v>
      </c>
      <c r="G121" s="15" t="str">
        <f>'1. Input and Output files list'!$E$6</f>
        <v>C:/NGS/save/</v>
      </c>
      <c r="H121" s="15" t="str">
        <f>'1. Input and Output files list'!$I$156</f>
        <v>NGS0_39.fastq</v>
      </c>
      <c r="I121" s="15" t="s">
        <v>157</v>
      </c>
      <c r="P121" s="15" t="str">
        <f>CONCATENATE(F121,G121,H121,I121,J121)</f>
        <v>datacsv &lt;- read.csv("C:/NGS/save/NGS0_39.fastq.csv", header=F, col.names=data)</v>
      </c>
    </row>
    <row r="122" spans="1:16" s="15" customFormat="1" x14ac:dyDescent="0.15">
      <c r="A122" s="15">
        <v>121</v>
      </c>
      <c r="B122" s="15">
        <v>39</v>
      </c>
      <c r="C122" s="15" t="s">
        <v>153</v>
      </c>
      <c r="D122" s="31" t="s">
        <v>148</v>
      </c>
    </row>
    <row r="123" spans="1:16" s="15" customFormat="1" x14ac:dyDescent="0.15">
      <c r="A123" s="15">
        <v>122</v>
      </c>
      <c r="B123" s="15">
        <v>39</v>
      </c>
      <c r="C123" s="15" t="s">
        <v>158</v>
      </c>
      <c r="D123" s="31" t="s">
        <v>857</v>
      </c>
    </row>
    <row r="124" spans="1:16" s="15" customFormat="1" x14ac:dyDescent="0.15">
      <c r="A124" s="15">
        <v>123</v>
      </c>
      <c r="B124" s="15">
        <v>40</v>
      </c>
      <c r="C124" s="15" t="s">
        <v>152</v>
      </c>
      <c r="D124" s="31" t="str">
        <f>P124</f>
        <v>datacsv &lt;- read.csv("C:/NGS/save/NGS0_40.fastq.csv", header=F, col.names=data)</v>
      </c>
      <c r="F124" s="15" t="s">
        <v>141</v>
      </c>
      <c r="G124" s="15" t="str">
        <f>'1. Input and Output files list'!$E$6</f>
        <v>C:/NGS/save/</v>
      </c>
      <c r="H124" s="15" t="str">
        <f>'1. Input and Output files list'!$I$158</f>
        <v>NGS0_40.fastq</v>
      </c>
      <c r="I124" s="15" t="s">
        <v>157</v>
      </c>
      <c r="P124" s="15" t="str">
        <f>CONCATENATE(F124,G124,H124,I124,J124)</f>
        <v>datacsv &lt;- read.csv("C:/NGS/save/NGS0_40.fastq.csv", header=F, col.names=data)</v>
      </c>
    </row>
    <row r="125" spans="1:16" s="15" customFormat="1" x14ac:dyDescent="0.15">
      <c r="A125" s="15">
        <v>124</v>
      </c>
      <c r="B125" s="15">
        <v>40</v>
      </c>
      <c r="C125" s="15" t="s">
        <v>153</v>
      </c>
      <c r="D125" s="31" t="s">
        <v>148</v>
      </c>
    </row>
    <row r="126" spans="1:16" s="15" customFormat="1" x14ac:dyDescent="0.15">
      <c r="A126" s="15">
        <v>125</v>
      </c>
      <c r="B126" s="15">
        <v>40</v>
      </c>
      <c r="C126" s="15" t="s">
        <v>158</v>
      </c>
      <c r="D126" s="31" t="s">
        <v>857</v>
      </c>
    </row>
    <row r="127" spans="1:16" s="15" customFormat="1" x14ac:dyDescent="0.15">
      <c r="A127" s="15">
        <v>126</v>
      </c>
      <c r="B127" s="15">
        <v>41</v>
      </c>
      <c r="C127" s="15" t="s">
        <v>152</v>
      </c>
      <c r="D127" s="31" t="str">
        <f>P127</f>
        <v>datacsv &lt;- read.csv("C:/NGS/save/NGS0_41.fastq.csv", header=F, col.names=data)</v>
      </c>
      <c r="F127" s="15" t="s">
        <v>141</v>
      </c>
      <c r="G127" s="15" t="str">
        <f>'1. Input and Output files list'!$E$6</f>
        <v>C:/NGS/save/</v>
      </c>
      <c r="H127" s="15" t="str">
        <f>'1. Input and Output files list'!$I$160</f>
        <v>NGS0_41.fastq</v>
      </c>
      <c r="I127" s="15" t="s">
        <v>157</v>
      </c>
      <c r="P127" s="15" t="str">
        <f>CONCATENATE(F127,G127,H127,I127,J127)</f>
        <v>datacsv &lt;- read.csv("C:/NGS/save/NGS0_41.fastq.csv", header=F, col.names=data)</v>
      </c>
    </row>
    <row r="128" spans="1:16" s="15" customFormat="1" x14ac:dyDescent="0.15">
      <c r="A128" s="15">
        <v>127</v>
      </c>
      <c r="B128" s="15">
        <v>41</v>
      </c>
      <c r="C128" s="15" t="s">
        <v>153</v>
      </c>
      <c r="D128" s="31" t="s">
        <v>148</v>
      </c>
    </row>
    <row r="129" spans="1:16" s="15" customFormat="1" x14ac:dyDescent="0.15">
      <c r="A129" s="15">
        <v>128</v>
      </c>
      <c r="B129" s="15">
        <v>41</v>
      </c>
      <c r="C129" s="15" t="s">
        <v>158</v>
      </c>
      <c r="D129" s="31" t="s">
        <v>857</v>
      </c>
    </row>
    <row r="130" spans="1:16" s="15" customFormat="1" x14ac:dyDescent="0.15">
      <c r="A130" s="15">
        <v>129</v>
      </c>
      <c r="B130" s="15">
        <v>42</v>
      </c>
      <c r="C130" s="15" t="s">
        <v>152</v>
      </c>
      <c r="D130" s="31" t="str">
        <f>P130</f>
        <v>datacsv &lt;- read.csv("C:/NGS/save/NGS0_42.fastq.csv", header=F, col.names=data)</v>
      </c>
      <c r="F130" s="15" t="s">
        <v>141</v>
      </c>
      <c r="G130" s="15" t="str">
        <f>'1. Input and Output files list'!$E$6</f>
        <v>C:/NGS/save/</v>
      </c>
      <c r="H130" s="15" t="str">
        <f>'1. Input and Output files list'!$I$162</f>
        <v>NGS0_42.fastq</v>
      </c>
      <c r="I130" s="15" t="s">
        <v>157</v>
      </c>
      <c r="P130" s="15" t="str">
        <f>CONCATENATE(F130,G130,H130,I130,J130)</f>
        <v>datacsv &lt;- read.csv("C:/NGS/save/NGS0_42.fastq.csv", header=F, col.names=data)</v>
      </c>
    </row>
    <row r="131" spans="1:16" s="15" customFormat="1" x14ac:dyDescent="0.15">
      <c r="A131" s="15">
        <v>130</v>
      </c>
      <c r="B131" s="15">
        <v>42</v>
      </c>
      <c r="C131" s="15" t="s">
        <v>153</v>
      </c>
      <c r="D131" s="31" t="s">
        <v>148</v>
      </c>
    </row>
    <row r="132" spans="1:16" s="15" customFormat="1" x14ac:dyDescent="0.15">
      <c r="A132" s="15">
        <v>131</v>
      </c>
      <c r="B132" s="15">
        <v>42</v>
      </c>
      <c r="C132" s="15" t="s">
        <v>158</v>
      </c>
      <c r="D132" s="31" t="s">
        <v>857</v>
      </c>
    </row>
    <row r="133" spans="1:16" s="15" customFormat="1" x14ac:dyDescent="0.15">
      <c r="A133" s="15">
        <v>132</v>
      </c>
      <c r="B133" s="15">
        <v>43</v>
      </c>
      <c r="C133" s="15" t="s">
        <v>152</v>
      </c>
      <c r="D133" s="31" t="str">
        <f>P133</f>
        <v>datacsv &lt;- read.csv("C:/NGS/save/NGS0_43.fastq.csv", header=F, col.names=data)</v>
      </c>
      <c r="F133" s="15" t="s">
        <v>141</v>
      </c>
      <c r="G133" s="15" t="str">
        <f>'1. Input and Output files list'!$E$6</f>
        <v>C:/NGS/save/</v>
      </c>
      <c r="H133" s="15" t="str">
        <f>'1. Input and Output files list'!$I$164</f>
        <v>NGS0_43.fastq</v>
      </c>
      <c r="I133" s="15" t="s">
        <v>157</v>
      </c>
      <c r="P133" s="15" t="str">
        <f>CONCATENATE(F133,G133,H133,I133,J133)</f>
        <v>datacsv &lt;- read.csv("C:/NGS/save/NGS0_43.fastq.csv", header=F, col.names=data)</v>
      </c>
    </row>
    <row r="134" spans="1:16" s="15" customFormat="1" x14ac:dyDescent="0.15">
      <c r="A134" s="15">
        <v>133</v>
      </c>
      <c r="B134" s="15">
        <v>43</v>
      </c>
      <c r="C134" s="15" t="s">
        <v>153</v>
      </c>
      <c r="D134" s="31" t="s">
        <v>148</v>
      </c>
    </row>
    <row r="135" spans="1:16" s="15" customFormat="1" x14ac:dyDescent="0.15">
      <c r="A135" s="15">
        <v>134</v>
      </c>
      <c r="B135" s="15">
        <v>43</v>
      </c>
      <c r="C135" s="15" t="s">
        <v>158</v>
      </c>
      <c r="D135" s="31" t="s">
        <v>857</v>
      </c>
    </row>
    <row r="136" spans="1:16" s="15" customFormat="1" x14ac:dyDescent="0.15">
      <c r="A136" s="15">
        <v>135</v>
      </c>
      <c r="B136" s="15">
        <v>44</v>
      </c>
      <c r="C136" s="15" t="s">
        <v>152</v>
      </c>
      <c r="D136" s="31" t="str">
        <f>P136</f>
        <v>datacsv &lt;- read.csv("C:/NGS/save/NGS0_44.fastq.csv", header=F, col.names=data)</v>
      </c>
      <c r="F136" s="15" t="s">
        <v>141</v>
      </c>
      <c r="G136" s="15" t="str">
        <f>'1. Input and Output files list'!$E$6</f>
        <v>C:/NGS/save/</v>
      </c>
      <c r="H136" s="15" t="str">
        <f>'1. Input and Output files list'!$I$166</f>
        <v>NGS0_44.fastq</v>
      </c>
      <c r="I136" s="15" t="s">
        <v>157</v>
      </c>
      <c r="P136" s="15" t="str">
        <f>CONCATENATE(F136,G136,H136,I136,J136)</f>
        <v>datacsv &lt;- read.csv("C:/NGS/save/NGS0_44.fastq.csv", header=F, col.names=data)</v>
      </c>
    </row>
    <row r="137" spans="1:16" s="15" customFormat="1" x14ac:dyDescent="0.15">
      <c r="A137" s="15">
        <v>136</v>
      </c>
      <c r="B137" s="15">
        <v>44</v>
      </c>
      <c r="C137" s="15" t="s">
        <v>153</v>
      </c>
      <c r="D137" s="31" t="s">
        <v>148</v>
      </c>
    </row>
    <row r="138" spans="1:16" s="15" customFormat="1" x14ac:dyDescent="0.15">
      <c r="A138" s="15">
        <v>137</v>
      </c>
      <c r="B138" s="15">
        <v>44</v>
      </c>
      <c r="C138" s="15" t="s">
        <v>158</v>
      </c>
      <c r="D138" s="31" t="s">
        <v>857</v>
      </c>
    </row>
    <row r="139" spans="1:16" s="15" customFormat="1" x14ac:dyDescent="0.15">
      <c r="A139" s="15">
        <v>138</v>
      </c>
      <c r="B139" s="15">
        <v>45</v>
      </c>
      <c r="C139" s="15" t="s">
        <v>152</v>
      </c>
      <c r="D139" s="31" t="str">
        <f>P139</f>
        <v>datacsv &lt;- read.csv("C:/NGS/save/NGS0_45.fastq.csv", header=F, col.names=data)</v>
      </c>
      <c r="F139" s="15" t="s">
        <v>141</v>
      </c>
      <c r="G139" s="15" t="str">
        <f>'1. Input and Output files list'!$E$6</f>
        <v>C:/NGS/save/</v>
      </c>
      <c r="H139" s="15" t="str">
        <f>'1. Input and Output files list'!$I$168</f>
        <v>NGS0_45.fastq</v>
      </c>
      <c r="I139" s="15" t="s">
        <v>157</v>
      </c>
      <c r="P139" s="15" t="str">
        <f>CONCATENATE(F139,G139,H139,I139,J139)</f>
        <v>datacsv &lt;- read.csv("C:/NGS/save/NGS0_45.fastq.csv", header=F, col.names=data)</v>
      </c>
    </row>
    <row r="140" spans="1:16" s="15" customFormat="1" x14ac:dyDescent="0.15">
      <c r="A140" s="15">
        <v>139</v>
      </c>
      <c r="B140" s="15">
        <v>45</v>
      </c>
      <c r="C140" s="15" t="s">
        <v>153</v>
      </c>
      <c r="D140" s="31" t="s">
        <v>148</v>
      </c>
    </row>
    <row r="141" spans="1:16" s="15" customFormat="1" x14ac:dyDescent="0.15">
      <c r="A141" s="15">
        <v>140</v>
      </c>
      <c r="B141" s="15">
        <v>45</v>
      </c>
      <c r="C141" s="15" t="s">
        <v>158</v>
      </c>
      <c r="D141" s="31" t="s">
        <v>857</v>
      </c>
    </row>
    <row r="142" spans="1:16" s="15" customFormat="1" x14ac:dyDescent="0.15">
      <c r="A142" s="15">
        <v>141</v>
      </c>
      <c r="B142" s="15">
        <v>46</v>
      </c>
      <c r="C142" s="15" t="s">
        <v>152</v>
      </c>
      <c r="D142" s="31" t="str">
        <f>P142</f>
        <v>datacsv &lt;- read.csv("C:/NGS/save/NGS0_46.fastq.csv", header=F, col.names=data)</v>
      </c>
      <c r="F142" s="15" t="s">
        <v>141</v>
      </c>
      <c r="G142" s="15" t="str">
        <f>'1. Input and Output files list'!$E$6</f>
        <v>C:/NGS/save/</v>
      </c>
      <c r="H142" s="15" t="str">
        <f>'1. Input and Output files list'!$I$170</f>
        <v>NGS0_46.fastq</v>
      </c>
      <c r="I142" s="15" t="s">
        <v>157</v>
      </c>
      <c r="P142" s="15" t="str">
        <f>CONCATENATE(F142,G142,H142,I142,J142)</f>
        <v>datacsv &lt;- read.csv("C:/NGS/save/NGS0_46.fastq.csv", header=F, col.names=data)</v>
      </c>
    </row>
    <row r="143" spans="1:16" s="15" customFormat="1" x14ac:dyDescent="0.15">
      <c r="A143" s="15">
        <v>142</v>
      </c>
      <c r="B143" s="15">
        <v>46</v>
      </c>
      <c r="C143" s="15" t="s">
        <v>153</v>
      </c>
      <c r="D143" s="31" t="s">
        <v>148</v>
      </c>
    </row>
    <row r="144" spans="1:16" s="15" customFormat="1" x14ac:dyDescent="0.15">
      <c r="A144" s="15">
        <v>143</v>
      </c>
      <c r="B144" s="15">
        <v>46</v>
      </c>
      <c r="C144" s="15" t="s">
        <v>158</v>
      </c>
      <c r="D144" s="31" t="s">
        <v>857</v>
      </c>
    </row>
    <row r="145" spans="1:16" s="15" customFormat="1" x14ac:dyDescent="0.15">
      <c r="A145" s="15">
        <v>144</v>
      </c>
      <c r="B145" s="15">
        <v>47</v>
      </c>
      <c r="C145" s="15" t="s">
        <v>152</v>
      </c>
      <c r="D145" s="31" t="str">
        <f>P145</f>
        <v>datacsv &lt;- read.csv("C:/NGS/save/NGS0_47.fastq.csv", header=F, col.names=data)</v>
      </c>
      <c r="F145" s="15" t="s">
        <v>141</v>
      </c>
      <c r="G145" s="15" t="str">
        <f>'1. Input and Output files list'!$E$6</f>
        <v>C:/NGS/save/</v>
      </c>
      <c r="H145" s="15" t="str">
        <f>'1. Input and Output files list'!$I$172</f>
        <v>NGS0_47.fastq</v>
      </c>
      <c r="I145" s="15" t="s">
        <v>157</v>
      </c>
      <c r="P145" s="15" t="str">
        <f>CONCATENATE(F145,G145,H145,I145,J145)</f>
        <v>datacsv &lt;- read.csv("C:/NGS/save/NGS0_47.fastq.csv", header=F, col.names=data)</v>
      </c>
    </row>
    <row r="146" spans="1:16" s="15" customFormat="1" x14ac:dyDescent="0.15">
      <c r="A146" s="15">
        <v>145</v>
      </c>
      <c r="B146" s="15">
        <v>47</v>
      </c>
      <c r="C146" s="15" t="s">
        <v>153</v>
      </c>
      <c r="D146" s="31" t="s">
        <v>148</v>
      </c>
    </row>
    <row r="147" spans="1:16" s="15" customFormat="1" x14ac:dyDescent="0.15">
      <c r="A147" s="15">
        <v>146</v>
      </c>
      <c r="B147" s="15">
        <v>47</v>
      </c>
      <c r="C147" s="15" t="s">
        <v>158</v>
      </c>
      <c r="D147" s="31" t="s">
        <v>857</v>
      </c>
    </row>
    <row r="148" spans="1:16" s="15" customFormat="1" x14ac:dyDescent="0.15">
      <c r="A148" s="15">
        <v>147</v>
      </c>
      <c r="B148" s="15">
        <v>48</v>
      </c>
      <c r="C148" s="15" t="s">
        <v>152</v>
      </c>
      <c r="D148" s="31" t="str">
        <f>P148</f>
        <v>datacsv &lt;- read.csv("C:/NGS/save/NGS0_48.fastq.csv", header=F, col.names=data)</v>
      </c>
      <c r="F148" s="15" t="s">
        <v>141</v>
      </c>
      <c r="G148" s="15" t="str">
        <f>'1. Input and Output files list'!$E$6</f>
        <v>C:/NGS/save/</v>
      </c>
      <c r="H148" s="15" t="str">
        <f>'1. Input and Output files list'!$I$174</f>
        <v>NGS0_48.fastq</v>
      </c>
      <c r="I148" s="15" t="s">
        <v>157</v>
      </c>
      <c r="P148" s="15" t="str">
        <f>CONCATENATE(F148,G148,H148,I148,J148)</f>
        <v>datacsv &lt;- read.csv("C:/NGS/save/NGS0_48.fastq.csv", header=F, col.names=data)</v>
      </c>
    </row>
    <row r="149" spans="1:16" s="15" customFormat="1" x14ac:dyDescent="0.15">
      <c r="A149" s="15">
        <v>148</v>
      </c>
      <c r="B149" s="15">
        <v>48</v>
      </c>
      <c r="C149" s="15" t="s">
        <v>153</v>
      </c>
      <c r="D149" s="31" t="s">
        <v>148</v>
      </c>
    </row>
    <row r="150" spans="1:16" s="15" customFormat="1" x14ac:dyDescent="0.15">
      <c r="A150" s="15">
        <v>149</v>
      </c>
      <c r="B150" s="15">
        <v>48</v>
      </c>
      <c r="C150" s="15" t="s">
        <v>158</v>
      </c>
      <c r="D150" s="31" t="s">
        <v>857</v>
      </c>
    </row>
    <row r="151" spans="1:16" s="15" customFormat="1" x14ac:dyDescent="0.15">
      <c r="A151" s="15">
        <v>150</v>
      </c>
      <c r="B151" s="15">
        <v>49</v>
      </c>
      <c r="C151" s="15" t="s">
        <v>152</v>
      </c>
      <c r="D151" s="31" t="str">
        <f>P151</f>
        <v>datacsv &lt;- read.csv("C:/NGS/save/NGS0_49.fastq.csv", header=F, col.names=data)</v>
      </c>
      <c r="F151" s="15" t="s">
        <v>141</v>
      </c>
      <c r="G151" s="15" t="str">
        <f>'1. Input and Output files list'!$E$6</f>
        <v>C:/NGS/save/</v>
      </c>
      <c r="H151" s="15" t="str">
        <f>'1. Input and Output files list'!$I$176</f>
        <v>NGS0_49.fastq</v>
      </c>
      <c r="I151" s="15" t="s">
        <v>157</v>
      </c>
      <c r="P151" s="15" t="str">
        <f>CONCATENATE(F151,G151,H151,I151,J151)</f>
        <v>datacsv &lt;- read.csv("C:/NGS/save/NGS0_49.fastq.csv", header=F, col.names=data)</v>
      </c>
    </row>
    <row r="152" spans="1:16" s="15" customFormat="1" x14ac:dyDescent="0.15">
      <c r="A152" s="15">
        <v>151</v>
      </c>
      <c r="B152" s="15">
        <v>49</v>
      </c>
      <c r="C152" s="15" t="s">
        <v>153</v>
      </c>
      <c r="D152" s="31" t="s">
        <v>148</v>
      </c>
    </row>
    <row r="153" spans="1:16" s="15" customFormat="1" x14ac:dyDescent="0.15">
      <c r="A153" s="15">
        <v>152</v>
      </c>
      <c r="B153" s="15">
        <v>49</v>
      </c>
      <c r="C153" s="15" t="s">
        <v>158</v>
      </c>
      <c r="D153" s="31" t="s">
        <v>857</v>
      </c>
    </row>
    <row r="154" spans="1:16" s="15" customFormat="1" x14ac:dyDescent="0.15">
      <c r="A154" s="15">
        <v>153</v>
      </c>
      <c r="B154" s="15">
        <v>50</v>
      </c>
      <c r="C154" s="15" t="s">
        <v>152</v>
      </c>
      <c r="D154" s="31" t="str">
        <f>P154</f>
        <v>datacsv &lt;- read.csv("C:/NGS/save/NGS0_50.fastq.csv", header=F, col.names=data)</v>
      </c>
      <c r="F154" s="15" t="s">
        <v>141</v>
      </c>
      <c r="G154" s="15" t="str">
        <f>'1. Input and Output files list'!$E$6</f>
        <v>C:/NGS/save/</v>
      </c>
      <c r="H154" s="15" t="str">
        <f>'1. Input and Output files list'!$I$178</f>
        <v>NGS0_50.fastq</v>
      </c>
      <c r="I154" s="15" t="s">
        <v>157</v>
      </c>
      <c r="P154" s="15" t="str">
        <f>CONCATENATE(F154,G154,H154,I154,J154)</f>
        <v>datacsv &lt;- read.csv("C:/NGS/save/NGS0_50.fastq.csv", header=F, col.names=data)</v>
      </c>
    </row>
    <row r="155" spans="1:16" s="15" customFormat="1" x14ac:dyDescent="0.15">
      <c r="A155" s="15">
        <v>154</v>
      </c>
      <c r="B155" s="15">
        <v>50</v>
      </c>
      <c r="C155" s="15" t="s">
        <v>153</v>
      </c>
      <c r="D155" s="31" t="s">
        <v>148</v>
      </c>
    </row>
    <row r="156" spans="1:16" s="15" customFormat="1" x14ac:dyDescent="0.15">
      <c r="A156" s="15">
        <v>155</v>
      </c>
      <c r="B156" s="15">
        <v>50</v>
      </c>
      <c r="C156" s="15" t="s">
        <v>158</v>
      </c>
      <c r="D156" s="31" t="s">
        <v>857</v>
      </c>
    </row>
    <row r="157" spans="1:16" s="15" customFormat="1" x14ac:dyDescent="0.15">
      <c r="A157" s="15">
        <v>156</v>
      </c>
      <c r="B157" s="15">
        <v>51</v>
      </c>
      <c r="C157" s="15" t="s">
        <v>152</v>
      </c>
      <c r="D157" s="31" t="str">
        <f>P157</f>
        <v>datacsv &lt;- read.csv("C:/NGS/save/NGS0_51.fastq.csv", header=F, col.names=data)</v>
      </c>
      <c r="F157" s="15" t="s">
        <v>141</v>
      </c>
      <c r="G157" s="15" t="str">
        <f>'1. Input and Output files list'!$E$6</f>
        <v>C:/NGS/save/</v>
      </c>
      <c r="H157" s="15" t="str">
        <f>'1. Input and Output files list'!$I$180</f>
        <v>NGS0_51.fastq</v>
      </c>
      <c r="I157" s="15" t="s">
        <v>157</v>
      </c>
      <c r="P157" s="15" t="str">
        <f>CONCATENATE(F157,G157,H157,I157,J157)</f>
        <v>datacsv &lt;- read.csv("C:/NGS/save/NGS0_51.fastq.csv", header=F, col.names=data)</v>
      </c>
    </row>
    <row r="158" spans="1:16" s="15" customFormat="1" x14ac:dyDescent="0.15">
      <c r="A158" s="15">
        <v>157</v>
      </c>
      <c r="B158" s="15">
        <v>51</v>
      </c>
      <c r="C158" s="15" t="s">
        <v>153</v>
      </c>
      <c r="D158" s="31" t="s">
        <v>148</v>
      </c>
    </row>
    <row r="159" spans="1:16" s="15" customFormat="1" x14ac:dyDescent="0.15">
      <c r="A159" s="15">
        <v>158</v>
      </c>
      <c r="B159" s="15">
        <v>51</v>
      </c>
      <c r="C159" s="15" t="s">
        <v>158</v>
      </c>
      <c r="D159" s="31" t="s">
        <v>857</v>
      </c>
    </row>
    <row r="160" spans="1:16" s="15" customFormat="1" x14ac:dyDescent="0.15">
      <c r="A160" s="15">
        <v>159</v>
      </c>
      <c r="B160" s="15">
        <v>52</v>
      </c>
      <c r="C160" s="15" t="s">
        <v>152</v>
      </c>
      <c r="D160" s="31" t="str">
        <f>P160</f>
        <v>datacsv &lt;- read.csv("C:/NGS/save/NGS0_52.fastq.csv", header=F, col.names=data)</v>
      </c>
      <c r="F160" s="15" t="s">
        <v>141</v>
      </c>
      <c r="G160" s="15" t="str">
        <f>'1. Input and Output files list'!$E$6</f>
        <v>C:/NGS/save/</v>
      </c>
      <c r="H160" s="15" t="str">
        <f>'1. Input and Output files list'!$I$182</f>
        <v>NGS0_52.fastq</v>
      </c>
      <c r="I160" s="15" t="s">
        <v>157</v>
      </c>
      <c r="P160" s="15" t="str">
        <f>CONCATENATE(F160,G160,H160,I160,J160)</f>
        <v>datacsv &lt;- read.csv("C:/NGS/save/NGS0_52.fastq.csv", header=F, col.names=data)</v>
      </c>
    </row>
    <row r="161" spans="1:16" s="15" customFormat="1" x14ac:dyDescent="0.15">
      <c r="A161" s="15">
        <v>160</v>
      </c>
      <c r="B161" s="15">
        <v>52</v>
      </c>
      <c r="C161" s="15" t="s">
        <v>153</v>
      </c>
      <c r="D161" s="31" t="s">
        <v>148</v>
      </c>
    </row>
    <row r="162" spans="1:16" s="15" customFormat="1" x14ac:dyDescent="0.15">
      <c r="A162" s="15">
        <v>161</v>
      </c>
      <c r="B162" s="15">
        <v>52</v>
      </c>
      <c r="C162" s="15" t="s">
        <v>158</v>
      </c>
      <c r="D162" s="31" t="s">
        <v>857</v>
      </c>
    </row>
    <row r="163" spans="1:16" s="15" customFormat="1" x14ac:dyDescent="0.15">
      <c r="A163" s="15">
        <v>162</v>
      </c>
      <c r="B163" s="15">
        <v>53</v>
      </c>
      <c r="C163" s="15" t="s">
        <v>152</v>
      </c>
      <c r="D163" s="31" t="str">
        <f>P163</f>
        <v>datacsv &lt;- read.csv("C:/NGS/save/NGS0_53.fastq.csv", header=F, col.names=data)</v>
      </c>
      <c r="F163" s="15" t="s">
        <v>141</v>
      </c>
      <c r="G163" s="15" t="str">
        <f>'1. Input and Output files list'!$E$6</f>
        <v>C:/NGS/save/</v>
      </c>
      <c r="H163" s="15" t="str">
        <f>'1. Input and Output files list'!$I$184</f>
        <v>NGS0_53.fastq</v>
      </c>
      <c r="I163" s="15" t="s">
        <v>157</v>
      </c>
      <c r="P163" s="15" t="str">
        <f>CONCATENATE(F163,G163,H163,I163,J163)</f>
        <v>datacsv &lt;- read.csv("C:/NGS/save/NGS0_53.fastq.csv", header=F, col.names=data)</v>
      </c>
    </row>
    <row r="164" spans="1:16" s="15" customFormat="1" x14ac:dyDescent="0.15">
      <c r="A164" s="15">
        <v>163</v>
      </c>
      <c r="B164" s="15">
        <v>53</v>
      </c>
      <c r="C164" s="15" t="s">
        <v>153</v>
      </c>
      <c r="D164" s="31" t="s">
        <v>148</v>
      </c>
    </row>
    <row r="165" spans="1:16" s="15" customFormat="1" x14ac:dyDescent="0.15">
      <c r="A165" s="15">
        <v>164</v>
      </c>
      <c r="B165" s="15">
        <v>53</v>
      </c>
      <c r="C165" s="15" t="s">
        <v>158</v>
      </c>
      <c r="D165" s="31" t="s">
        <v>857</v>
      </c>
    </row>
    <row r="166" spans="1:16" s="15" customFormat="1" x14ac:dyDescent="0.15">
      <c r="A166" s="15">
        <v>165</v>
      </c>
      <c r="B166" s="15">
        <v>54</v>
      </c>
      <c r="C166" s="15" t="s">
        <v>152</v>
      </c>
      <c r="D166" s="31" t="str">
        <f>P166</f>
        <v>datacsv &lt;- read.csv("C:/NGS/save/NGS0_54.fastq.csv", header=F, col.names=data)</v>
      </c>
      <c r="F166" s="15" t="s">
        <v>141</v>
      </c>
      <c r="G166" s="15" t="str">
        <f>'1. Input and Output files list'!$E$6</f>
        <v>C:/NGS/save/</v>
      </c>
      <c r="H166" s="15" t="str">
        <f>'1. Input and Output files list'!$I$186</f>
        <v>NGS0_54.fastq</v>
      </c>
      <c r="I166" s="15" t="s">
        <v>157</v>
      </c>
      <c r="P166" s="15" t="str">
        <f>CONCATENATE(F166,G166,H166,I166,J166)</f>
        <v>datacsv &lt;- read.csv("C:/NGS/save/NGS0_54.fastq.csv", header=F, col.names=data)</v>
      </c>
    </row>
    <row r="167" spans="1:16" s="15" customFormat="1" x14ac:dyDescent="0.15">
      <c r="A167" s="15">
        <v>166</v>
      </c>
      <c r="B167" s="15">
        <v>54</v>
      </c>
      <c r="C167" s="15" t="s">
        <v>153</v>
      </c>
      <c r="D167" s="31" t="s">
        <v>148</v>
      </c>
    </row>
    <row r="168" spans="1:16" s="15" customFormat="1" x14ac:dyDescent="0.15">
      <c r="A168" s="15">
        <v>167</v>
      </c>
      <c r="B168" s="15">
        <v>54</v>
      </c>
      <c r="C168" s="15" t="s">
        <v>158</v>
      </c>
      <c r="D168" s="31" t="s">
        <v>857</v>
      </c>
    </row>
    <row r="169" spans="1:16" s="15" customFormat="1" x14ac:dyDescent="0.15">
      <c r="A169" s="15">
        <v>168</v>
      </c>
      <c r="B169" s="15">
        <v>55</v>
      </c>
      <c r="C169" s="15" t="s">
        <v>152</v>
      </c>
      <c r="D169" s="31" t="str">
        <f>P169</f>
        <v>datacsv &lt;- read.csv("C:/NGS/save/NGS0_55.fastq.csv", header=F, col.names=data)</v>
      </c>
      <c r="F169" s="15" t="s">
        <v>141</v>
      </c>
      <c r="G169" s="15" t="str">
        <f>'1. Input and Output files list'!$E$6</f>
        <v>C:/NGS/save/</v>
      </c>
      <c r="H169" s="15" t="str">
        <f>'1. Input and Output files list'!$I$188</f>
        <v>NGS0_55.fastq</v>
      </c>
      <c r="I169" s="15" t="s">
        <v>157</v>
      </c>
      <c r="P169" s="15" t="str">
        <f>CONCATENATE(F169,G169,H169,I169,J169)</f>
        <v>datacsv &lt;- read.csv("C:/NGS/save/NGS0_55.fastq.csv", header=F, col.names=data)</v>
      </c>
    </row>
    <row r="170" spans="1:16" s="15" customFormat="1" x14ac:dyDescent="0.15">
      <c r="A170" s="15">
        <v>169</v>
      </c>
      <c r="B170" s="15">
        <v>55</v>
      </c>
      <c r="C170" s="15" t="s">
        <v>153</v>
      </c>
      <c r="D170" s="31" t="s">
        <v>148</v>
      </c>
    </row>
    <row r="171" spans="1:16" s="15" customFormat="1" x14ac:dyDescent="0.15">
      <c r="A171" s="15">
        <v>170</v>
      </c>
      <c r="B171" s="15">
        <v>55</v>
      </c>
      <c r="C171" s="15" t="s">
        <v>158</v>
      </c>
      <c r="D171" s="31" t="s">
        <v>857</v>
      </c>
    </row>
    <row r="172" spans="1:16" s="15" customFormat="1" x14ac:dyDescent="0.15">
      <c r="A172" s="15">
        <v>171</v>
      </c>
      <c r="B172" s="15">
        <v>56</v>
      </c>
      <c r="C172" s="15" t="s">
        <v>152</v>
      </c>
      <c r="D172" s="31" t="str">
        <f>P172</f>
        <v>datacsv &lt;- read.csv("C:/NGS/save/NGS0_56.fastq.csv", header=F, col.names=data)</v>
      </c>
      <c r="F172" s="15" t="s">
        <v>141</v>
      </c>
      <c r="G172" s="15" t="str">
        <f>'1. Input and Output files list'!$E$6</f>
        <v>C:/NGS/save/</v>
      </c>
      <c r="H172" s="15" t="str">
        <f>'1. Input and Output files list'!$I$190</f>
        <v>NGS0_56.fastq</v>
      </c>
      <c r="I172" s="15" t="s">
        <v>157</v>
      </c>
      <c r="P172" s="15" t="str">
        <f>CONCATENATE(F172,G172,H172,I172,J172)</f>
        <v>datacsv &lt;- read.csv("C:/NGS/save/NGS0_56.fastq.csv", header=F, col.names=data)</v>
      </c>
    </row>
    <row r="173" spans="1:16" s="15" customFormat="1" x14ac:dyDescent="0.15">
      <c r="A173" s="15">
        <v>172</v>
      </c>
      <c r="B173" s="15">
        <v>56</v>
      </c>
      <c r="C173" s="15" t="s">
        <v>153</v>
      </c>
      <c r="D173" s="31" t="s">
        <v>148</v>
      </c>
    </row>
    <row r="174" spans="1:16" s="15" customFormat="1" x14ac:dyDescent="0.15">
      <c r="A174" s="15">
        <v>173</v>
      </c>
      <c r="B174" s="15">
        <v>56</v>
      </c>
      <c r="C174" s="15" t="s">
        <v>158</v>
      </c>
      <c r="D174" s="31" t="s">
        <v>857</v>
      </c>
    </row>
    <row r="175" spans="1:16" s="15" customFormat="1" x14ac:dyDescent="0.15">
      <c r="A175" s="15">
        <v>174</v>
      </c>
      <c r="B175" s="15">
        <v>57</v>
      </c>
      <c r="C175" s="15" t="s">
        <v>152</v>
      </c>
      <c r="D175" s="31" t="str">
        <f>P175</f>
        <v>datacsv &lt;- read.csv("C:/NGS/save/NGS0_57.fastq.csv", header=F, col.names=data)</v>
      </c>
      <c r="F175" s="15" t="s">
        <v>141</v>
      </c>
      <c r="G175" s="15" t="str">
        <f>'1. Input and Output files list'!$E$6</f>
        <v>C:/NGS/save/</v>
      </c>
      <c r="H175" s="15" t="str">
        <f>'1. Input and Output files list'!$I$192</f>
        <v>NGS0_57.fastq</v>
      </c>
      <c r="I175" s="15" t="s">
        <v>157</v>
      </c>
      <c r="P175" s="15" t="str">
        <f>CONCATENATE(F175,G175,H175,I175,J175)</f>
        <v>datacsv &lt;- read.csv("C:/NGS/save/NGS0_57.fastq.csv", header=F, col.names=data)</v>
      </c>
    </row>
    <row r="176" spans="1:16" s="15" customFormat="1" x14ac:dyDescent="0.15">
      <c r="A176" s="15">
        <v>175</v>
      </c>
      <c r="B176" s="15">
        <v>57</v>
      </c>
      <c r="C176" s="15" t="s">
        <v>153</v>
      </c>
      <c r="D176" s="31" t="s">
        <v>148</v>
      </c>
    </row>
    <row r="177" spans="1:16" s="15" customFormat="1" x14ac:dyDescent="0.15">
      <c r="A177" s="15">
        <v>176</v>
      </c>
      <c r="B177" s="15">
        <v>57</v>
      </c>
      <c r="C177" s="15" t="s">
        <v>158</v>
      </c>
      <c r="D177" s="31" t="s">
        <v>857</v>
      </c>
    </row>
    <row r="178" spans="1:16" s="15" customFormat="1" x14ac:dyDescent="0.15">
      <c r="A178" s="15">
        <v>177</v>
      </c>
      <c r="B178" s="15">
        <v>58</v>
      </c>
      <c r="C178" s="15" t="s">
        <v>152</v>
      </c>
      <c r="D178" s="31" t="str">
        <f>P178</f>
        <v>datacsv &lt;- read.csv("C:/NGS/save/NGS0_58.fastq.csv", header=F, col.names=data)</v>
      </c>
      <c r="F178" s="15" t="s">
        <v>141</v>
      </c>
      <c r="G178" s="15" t="str">
        <f>'1. Input and Output files list'!$E$6</f>
        <v>C:/NGS/save/</v>
      </c>
      <c r="H178" s="15" t="str">
        <f>'1. Input and Output files list'!$I$194</f>
        <v>NGS0_58.fastq</v>
      </c>
      <c r="I178" s="15" t="s">
        <v>157</v>
      </c>
      <c r="P178" s="15" t="str">
        <f>CONCATENATE(F178,G178,H178,I178,J178)</f>
        <v>datacsv &lt;- read.csv("C:/NGS/save/NGS0_58.fastq.csv", header=F, col.names=data)</v>
      </c>
    </row>
    <row r="179" spans="1:16" s="15" customFormat="1" x14ac:dyDescent="0.15">
      <c r="A179" s="15">
        <v>178</v>
      </c>
      <c r="B179" s="15">
        <v>58</v>
      </c>
      <c r="C179" s="15" t="s">
        <v>153</v>
      </c>
      <c r="D179" s="31" t="s">
        <v>148</v>
      </c>
    </row>
    <row r="180" spans="1:16" s="15" customFormat="1" x14ac:dyDescent="0.15">
      <c r="A180" s="15">
        <v>179</v>
      </c>
      <c r="B180" s="15">
        <v>58</v>
      </c>
      <c r="C180" s="15" t="s">
        <v>158</v>
      </c>
      <c r="D180" s="31" t="s">
        <v>857</v>
      </c>
    </row>
    <row r="181" spans="1:16" s="15" customFormat="1" x14ac:dyDescent="0.15">
      <c r="A181" s="15">
        <v>180</v>
      </c>
      <c r="B181" s="15">
        <v>59</v>
      </c>
      <c r="C181" s="15" t="s">
        <v>152</v>
      </c>
      <c r="D181" s="31" t="str">
        <f>P181</f>
        <v>datacsv &lt;- read.csv("C:/NGS/save/NGS0_59.fastq.csv", header=F, col.names=data)</v>
      </c>
      <c r="F181" s="15" t="s">
        <v>141</v>
      </c>
      <c r="G181" s="15" t="str">
        <f>'1. Input and Output files list'!$E$6</f>
        <v>C:/NGS/save/</v>
      </c>
      <c r="H181" s="15" t="str">
        <f>'1. Input and Output files list'!$I$196</f>
        <v>NGS0_59.fastq</v>
      </c>
      <c r="I181" s="15" t="s">
        <v>157</v>
      </c>
      <c r="P181" s="15" t="str">
        <f>CONCATENATE(F181,G181,H181,I181,J181)</f>
        <v>datacsv &lt;- read.csv("C:/NGS/save/NGS0_59.fastq.csv", header=F, col.names=data)</v>
      </c>
    </row>
    <row r="182" spans="1:16" s="15" customFormat="1" x14ac:dyDescent="0.15">
      <c r="A182" s="15">
        <v>181</v>
      </c>
      <c r="B182" s="15">
        <v>59</v>
      </c>
      <c r="C182" s="15" t="s">
        <v>153</v>
      </c>
      <c r="D182" s="31" t="s">
        <v>148</v>
      </c>
    </row>
    <row r="183" spans="1:16" s="15" customFormat="1" x14ac:dyDescent="0.15">
      <c r="A183" s="15">
        <v>182</v>
      </c>
      <c r="B183" s="15">
        <v>59</v>
      </c>
      <c r="C183" s="15" t="s">
        <v>158</v>
      </c>
      <c r="D183" s="31" t="s">
        <v>857</v>
      </c>
    </row>
    <row r="184" spans="1:16" s="15" customFormat="1" x14ac:dyDescent="0.15">
      <c r="A184" s="15">
        <v>183</v>
      </c>
      <c r="B184" s="15">
        <v>60</v>
      </c>
      <c r="C184" s="15" t="s">
        <v>152</v>
      </c>
      <c r="D184" s="31" t="str">
        <f>P184</f>
        <v>datacsv &lt;- read.csv("C:/NGS/save/NGS0_60.fastq.csv", header=F, col.names=data)</v>
      </c>
      <c r="F184" s="15" t="s">
        <v>141</v>
      </c>
      <c r="G184" s="15" t="str">
        <f>'1. Input and Output files list'!$E$6</f>
        <v>C:/NGS/save/</v>
      </c>
      <c r="H184" s="15" t="str">
        <f>'1. Input and Output files list'!$I$198</f>
        <v>NGS0_60.fastq</v>
      </c>
      <c r="I184" s="15" t="s">
        <v>157</v>
      </c>
      <c r="P184" s="15" t="str">
        <f>CONCATENATE(F184,G184,H184,I184,J184)</f>
        <v>datacsv &lt;- read.csv("C:/NGS/save/NGS0_60.fastq.csv", header=F, col.names=data)</v>
      </c>
    </row>
    <row r="185" spans="1:16" s="15" customFormat="1" x14ac:dyDescent="0.15">
      <c r="A185" s="15">
        <v>184</v>
      </c>
      <c r="B185" s="15">
        <v>60</v>
      </c>
      <c r="C185" s="15" t="s">
        <v>153</v>
      </c>
      <c r="D185" s="31" t="s">
        <v>148</v>
      </c>
    </row>
    <row r="186" spans="1:16" s="15" customFormat="1" x14ac:dyDescent="0.15">
      <c r="A186" s="15">
        <v>185</v>
      </c>
      <c r="B186" s="15">
        <v>60</v>
      </c>
      <c r="C186" s="15" t="s">
        <v>158</v>
      </c>
      <c r="D186" s="31" t="s">
        <v>857</v>
      </c>
    </row>
    <row r="187" spans="1:16" s="15" customFormat="1" x14ac:dyDescent="0.15">
      <c r="A187" s="15">
        <v>186</v>
      </c>
      <c r="B187" s="15">
        <v>61</v>
      </c>
      <c r="C187" s="15" t="s">
        <v>152</v>
      </c>
      <c r="D187" s="31" t="str">
        <f>P187</f>
        <v>datacsv &lt;- read.csv("C:/NGS/save/NGS0_61.fastq.csv", header=F, col.names=data)</v>
      </c>
      <c r="F187" s="15" t="s">
        <v>141</v>
      </c>
      <c r="G187" s="15" t="str">
        <f>'1. Input and Output files list'!$E$6</f>
        <v>C:/NGS/save/</v>
      </c>
      <c r="H187" s="15" t="str">
        <f>'1. Input and Output files list'!$I$200</f>
        <v>NGS0_61.fastq</v>
      </c>
      <c r="I187" s="15" t="s">
        <v>157</v>
      </c>
      <c r="P187" s="15" t="str">
        <f>CONCATENATE(F187,G187,H187,I187,J187)</f>
        <v>datacsv &lt;- read.csv("C:/NGS/save/NGS0_61.fastq.csv", header=F, col.names=data)</v>
      </c>
    </row>
    <row r="188" spans="1:16" s="15" customFormat="1" x14ac:dyDescent="0.15">
      <c r="A188" s="15">
        <v>187</v>
      </c>
      <c r="B188" s="15">
        <v>61</v>
      </c>
      <c r="C188" s="15" t="s">
        <v>153</v>
      </c>
      <c r="D188" s="31" t="s">
        <v>148</v>
      </c>
    </row>
    <row r="189" spans="1:16" s="15" customFormat="1" x14ac:dyDescent="0.15">
      <c r="A189" s="15">
        <v>188</v>
      </c>
      <c r="B189" s="15">
        <v>61</v>
      </c>
      <c r="C189" s="15" t="s">
        <v>158</v>
      </c>
      <c r="D189" s="31" t="s">
        <v>857</v>
      </c>
    </row>
    <row r="190" spans="1:16" s="15" customFormat="1" x14ac:dyDescent="0.15">
      <c r="A190" s="15">
        <v>189</v>
      </c>
      <c r="B190" s="15">
        <v>62</v>
      </c>
      <c r="C190" s="15" t="s">
        <v>152</v>
      </c>
      <c r="D190" s="31" t="str">
        <f>P190</f>
        <v>datacsv &lt;- read.csv("C:/NGS/save/NGS0_62.fastq.csv", header=F, col.names=data)</v>
      </c>
      <c r="F190" s="15" t="s">
        <v>141</v>
      </c>
      <c r="G190" s="15" t="str">
        <f>'1. Input and Output files list'!$E$6</f>
        <v>C:/NGS/save/</v>
      </c>
      <c r="H190" s="15" t="str">
        <f>'1. Input and Output files list'!$I$202</f>
        <v>NGS0_62.fastq</v>
      </c>
      <c r="I190" s="15" t="s">
        <v>157</v>
      </c>
      <c r="P190" s="15" t="str">
        <f>CONCATENATE(F190,G190,H190,I190,J190)</f>
        <v>datacsv &lt;- read.csv("C:/NGS/save/NGS0_62.fastq.csv", header=F, col.names=data)</v>
      </c>
    </row>
    <row r="191" spans="1:16" s="15" customFormat="1" x14ac:dyDescent="0.15">
      <c r="A191" s="15">
        <v>190</v>
      </c>
      <c r="B191" s="15">
        <v>62</v>
      </c>
      <c r="C191" s="15" t="s">
        <v>153</v>
      </c>
      <c r="D191" s="31" t="s">
        <v>148</v>
      </c>
    </row>
    <row r="192" spans="1:16" s="15" customFormat="1" x14ac:dyDescent="0.15">
      <c r="A192" s="15">
        <v>191</v>
      </c>
      <c r="B192" s="15">
        <v>62</v>
      </c>
      <c r="C192" s="15" t="s">
        <v>158</v>
      </c>
      <c r="D192" s="31" t="s">
        <v>857</v>
      </c>
    </row>
    <row r="193" spans="1:16" s="15" customFormat="1" x14ac:dyDescent="0.15">
      <c r="A193" s="15">
        <v>192</v>
      </c>
      <c r="B193" s="15">
        <v>63</v>
      </c>
      <c r="C193" s="15" t="s">
        <v>152</v>
      </c>
      <c r="D193" s="31" t="str">
        <f>P193</f>
        <v>datacsv &lt;- read.csv("C:/NGS/save/NGS0_63.fastq.csv", header=F, col.names=data)</v>
      </c>
      <c r="F193" s="15" t="s">
        <v>141</v>
      </c>
      <c r="G193" s="15" t="str">
        <f>'1. Input and Output files list'!$E$6</f>
        <v>C:/NGS/save/</v>
      </c>
      <c r="H193" s="15" t="str">
        <f>'1. Input and Output files list'!$I$204</f>
        <v>NGS0_63.fastq</v>
      </c>
      <c r="I193" s="15" t="s">
        <v>157</v>
      </c>
      <c r="P193" s="15" t="str">
        <f>CONCATENATE(F193,G193,H193,I193,J193)</f>
        <v>datacsv &lt;- read.csv("C:/NGS/save/NGS0_63.fastq.csv", header=F, col.names=data)</v>
      </c>
    </row>
    <row r="194" spans="1:16" s="15" customFormat="1" x14ac:dyDescent="0.15">
      <c r="A194" s="15">
        <v>193</v>
      </c>
      <c r="B194" s="15">
        <v>63</v>
      </c>
      <c r="C194" s="15" t="s">
        <v>153</v>
      </c>
      <c r="D194" s="31" t="s">
        <v>148</v>
      </c>
    </row>
    <row r="195" spans="1:16" s="15" customFormat="1" x14ac:dyDescent="0.15">
      <c r="A195" s="15">
        <v>194</v>
      </c>
      <c r="B195" s="15">
        <v>63</v>
      </c>
      <c r="C195" s="15" t="s">
        <v>158</v>
      </c>
      <c r="D195" s="31" t="s">
        <v>857</v>
      </c>
    </row>
    <row r="196" spans="1:16" s="15" customFormat="1" x14ac:dyDescent="0.15">
      <c r="A196" s="15">
        <v>195</v>
      </c>
      <c r="B196" s="15">
        <v>64</v>
      </c>
      <c r="C196" s="15" t="s">
        <v>152</v>
      </c>
      <c r="D196" s="31" t="str">
        <f>P196</f>
        <v>datacsv &lt;- read.csv("C:/NGS/save/NGS0_64.fastq.csv", header=F, col.names=data)</v>
      </c>
      <c r="F196" s="15" t="s">
        <v>141</v>
      </c>
      <c r="G196" s="15" t="str">
        <f>'1. Input and Output files list'!$E$6</f>
        <v>C:/NGS/save/</v>
      </c>
      <c r="H196" s="15" t="str">
        <f>'1. Input and Output files list'!$I$206</f>
        <v>NGS0_64.fastq</v>
      </c>
      <c r="I196" s="15" t="s">
        <v>157</v>
      </c>
      <c r="P196" s="15" t="str">
        <f>CONCATENATE(F196,G196,H196,I196,J196)</f>
        <v>datacsv &lt;- read.csv("C:/NGS/save/NGS0_64.fastq.csv", header=F, col.names=data)</v>
      </c>
    </row>
    <row r="197" spans="1:16" s="15" customFormat="1" x14ac:dyDescent="0.15">
      <c r="A197" s="15">
        <v>196</v>
      </c>
      <c r="B197" s="15">
        <v>64</v>
      </c>
      <c r="C197" s="15" t="s">
        <v>153</v>
      </c>
      <c r="D197" s="31" t="s">
        <v>148</v>
      </c>
    </row>
    <row r="198" spans="1:16" s="15" customFormat="1" x14ac:dyDescent="0.15">
      <c r="A198" s="15">
        <v>197</v>
      </c>
      <c r="B198" s="15">
        <v>64</v>
      </c>
      <c r="C198" s="15" t="s">
        <v>158</v>
      </c>
      <c r="D198" s="31" t="s">
        <v>857</v>
      </c>
    </row>
    <row r="199" spans="1:16" s="15" customFormat="1" x14ac:dyDescent="0.15">
      <c r="A199" s="15">
        <v>198</v>
      </c>
      <c r="B199" s="15">
        <v>65</v>
      </c>
      <c r="C199" s="15" t="s">
        <v>152</v>
      </c>
      <c r="D199" s="31" t="str">
        <f>P199</f>
        <v>datacsv &lt;- read.csv("C:/NGS/save/NGS0_65.fastq.csv", header=F, col.names=data)</v>
      </c>
      <c r="F199" s="15" t="s">
        <v>141</v>
      </c>
      <c r="G199" s="15" t="str">
        <f>'1. Input and Output files list'!$E$6</f>
        <v>C:/NGS/save/</v>
      </c>
      <c r="H199" s="15" t="str">
        <f>'1. Input and Output files list'!$I$208</f>
        <v>NGS0_65.fastq</v>
      </c>
      <c r="I199" s="15" t="s">
        <v>157</v>
      </c>
      <c r="P199" s="15" t="str">
        <f>CONCATENATE(F199,G199,H199,I199,J199)</f>
        <v>datacsv &lt;- read.csv("C:/NGS/save/NGS0_65.fastq.csv", header=F, col.names=data)</v>
      </c>
    </row>
    <row r="200" spans="1:16" s="15" customFormat="1" x14ac:dyDescent="0.15">
      <c r="A200" s="15">
        <v>199</v>
      </c>
      <c r="B200" s="15">
        <v>65</v>
      </c>
      <c r="C200" s="15" t="s">
        <v>153</v>
      </c>
      <c r="D200" s="31" t="s">
        <v>148</v>
      </c>
    </row>
    <row r="201" spans="1:16" s="15" customFormat="1" x14ac:dyDescent="0.15">
      <c r="A201" s="15">
        <v>200</v>
      </c>
      <c r="B201" s="15">
        <v>65</v>
      </c>
      <c r="C201" s="15" t="s">
        <v>158</v>
      </c>
      <c r="D201" s="31" t="s">
        <v>857</v>
      </c>
    </row>
    <row r="202" spans="1:16" s="15" customFormat="1" x14ac:dyDescent="0.15">
      <c r="A202" s="15">
        <v>201</v>
      </c>
      <c r="B202" s="15">
        <v>66</v>
      </c>
      <c r="C202" s="15" t="s">
        <v>152</v>
      </c>
      <c r="D202" s="31" t="str">
        <f>P202</f>
        <v>datacsv &lt;- read.csv("C:/NGS/save/NGS0_66.fastq.csv", header=F, col.names=data)</v>
      </c>
      <c r="F202" s="15" t="s">
        <v>141</v>
      </c>
      <c r="G202" s="15" t="str">
        <f>'1. Input and Output files list'!$E$6</f>
        <v>C:/NGS/save/</v>
      </c>
      <c r="H202" s="15" t="str">
        <f>'1. Input and Output files list'!$I$210</f>
        <v>NGS0_66.fastq</v>
      </c>
      <c r="I202" s="15" t="s">
        <v>157</v>
      </c>
      <c r="P202" s="15" t="str">
        <f>CONCATENATE(F202,G202,H202,I202,J202)</f>
        <v>datacsv &lt;- read.csv("C:/NGS/save/NGS0_66.fastq.csv", header=F, col.names=data)</v>
      </c>
    </row>
    <row r="203" spans="1:16" s="15" customFormat="1" x14ac:dyDescent="0.15">
      <c r="A203" s="15">
        <v>202</v>
      </c>
      <c r="B203" s="15">
        <v>66</v>
      </c>
      <c r="C203" s="15" t="s">
        <v>153</v>
      </c>
      <c r="D203" s="31" t="s">
        <v>148</v>
      </c>
    </row>
    <row r="204" spans="1:16" s="15" customFormat="1" x14ac:dyDescent="0.15">
      <c r="A204" s="15">
        <v>203</v>
      </c>
      <c r="B204" s="15">
        <v>66</v>
      </c>
      <c r="C204" s="15" t="s">
        <v>158</v>
      </c>
      <c r="D204" s="31" t="s">
        <v>857</v>
      </c>
    </row>
    <row r="205" spans="1:16" s="15" customFormat="1" x14ac:dyDescent="0.15">
      <c r="A205" s="15">
        <v>204</v>
      </c>
      <c r="B205" s="15">
        <v>67</v>
      </c>
      <c r="C205" s="15" t="s">
        <v>152</v>
      </c>
      <c r="D205" s="31" t="str">
        <f>P205</f>
        <v>datacsv &lt;- read.csv("C:/NGS/save/NGS0_67.fastq.csv", header=F, col.names=data)</v>
      </c>
      <c r="F205" s="15" t="s">
        <v>141</v>
      </c>
      <c r="G205" s="15" t="str">
        <f>'1. Input and Output files list'!$E$6</f>
        <v>C:/NGS/save/</v>
      </c>
      <c r="H205" s="15" t="str">
        <f>'1. Input and Output files list'!$I$212</f>
        <v>NGS0_67.fastq</v>
      </c>
      <c r="I205" s="15" t="s">
        <v>157</v>
      </c>
      <c r="P205" s="15" t="str">
        <f>CONCATENATE(F205,G205,H205,I205,J205)</f>
        <v>datacsv &lt;- read.csv("C:/NGS/save/NGS0_67.fastq.csv", header=F, col.names=data)</v>
      </c>
    </row>
    <row r="206" spans="1:16" s="15" customFormat="1" x14ac:dyDescent="0.15">
      <c r="A206" s="15">
        <v>205</v>
      </c>
      <c r="B206" s="15">
        <v>67</v>
      </c>
      <c r="C206" s="15" t="s">
        <v>153</v>
      </c>
      <c r="D206" s="31" t="s">
        <v>148</v>
      </c>
    </row>
    <row r="207" spans="1:16" x14ac:dyDescent="0.15">
      <c r="A207" s="15">
        <v>206</v>
      </c>
      <c r="B207" s="15">
        <v>67</v>
      </c>
      <c r="C207" s="15" t="s">
        <v>158</v>
      </c>
      <c r="D207" s="31" t="s">
        <v>857</v>
      </c>
    </row>
    <row r="208" spans="1:16" x14ac:dyDescent="0.15">
      <c r="A208" s="15">
        <v>207</v>
      </c>
      <c r="B208" s="15">
        <v>68</v>
      </c>
      <c r="C208" s="15" t="s">
        <v>152</v>
      </c>
      <c r="D208" s="31" t="str">
        <f>P208</f>
        <v>datacsv &lt;- read.csv("C:/NGS/save/NGS0_68.fastq.csv", header=F, col.names=data)</v>
      </c>
      <c r="F208" t="s">
        <v>141</v>
      </c>
      <c r="G208" t="str">
        <f>'1. Input and Output files list'!$E$6</f>
        <v>C:/NGS/save/</v>
      </c>
      <c r="H208" t="str">
        <f>'1. Input and Output files list'!$I$214</f>
        <v>NGS0_68.fastq</v>
      </c>
      <c r="I208" t="s">
        <v>157</v>
      </c>
      <c r="P208" t="str">
        <f>CONCATENATE(F208,G208,H208,I208,J208)</f>
        <v>datacsv &lt;- read.csv("C:/NGS/save/NGS0_68.fastq.csv", header=F, col.names=data)</v>
      </c>
    </row>
    <row r="209" spans="1:16" x14ac:dyDescent="0.15">
      <c r="A209" s="15">
        <v>208</v>
      </c>
      <c r="B209" s="15">
        <v>68</v>
      </c>
      <c r="C209" s="15" t="s">
        <v>153</v>
      </c>
      <c r="D209" s="31" t="s">
        <v>148</v>
      </c>
    </row>
    <row r="210" spans="1:16" x14ac:dyDescent="0.15">
      <c r="A210" s="15">
        <v>209</v>
      </c>
      <c r="B210" s="15">
        <v>68</v>
      </c>
      <c r="C210" s="15" t="s">
        <v>158</v>
      </c>
      <c r="D210" s="31" t="s">
        <v>857</v>
      </c>
    </row>
    <row r="211" spans="1:16" x14ac:dyDescent="0.15">
      <c r="A211" s="15">
        <v>210</v>
      </c>
      <c r="B211" s="15">
        <v>69</v>
      </c>
      <c r="C211" s="15" t="s">
        <v>152</v>
      </c>
      <c r="D211" s="31" t="str">
        <f>P211</f>
        <v>datacsv &lt;- read.csv("C:/NGS/save/NGS0_69.fastq.csv", header=F, col.names=data)</v>
      </c>
      <c r="F211" t="s">
        <v>141</v>
      </c>
      <c r="G211" t="str">
        <f>'1. Input and Output files list'!$E$6</f>
        <v>C:/NGS/save/</v>
      </c>
      <c r="H211" t="str">
        <f>'1. Input and Output files list'!$I$216</f>
        <v>NGS0_69.fastq</v>
      </c>
      <c r="I211" t="s">
        <v>157</v>
      </c>
      <c r="P211" t="str">
        <f>CONCATENATE(F211,G211,H211,I211,J211)</f>
        <v>datacsv &lt;- read.csv("C:/NGS/save/NGS0_69.fastq.csv", header=F, col.names=data)</v>
      </c>
    </row>
    <row r="212" spans="1:16" x14ac:dyDescent="0.15">
      <c r="A212" s="15">
        <v>211</v>
      </c>
      <c r="B212" s="15">
        <v>69</v>
      </c>
      <c r="C212" s="15" t="s">
        <v>153</v>
      </c>
      <c r="D212" s="31" t="s">
        <v>148</v>
      </c>
    </row>
    <row r="213" spans="1:16" x14ac:dyDescent="0.15">
      <c r="A213" s="15">
        <v>212</v>
      </c>
      <c r="B213" s="15">
        <v>69</v>
      </c>
      <c r="C213" s="15" t="s">
        <v>158</v>
      </c>
      <c r="D213" s="31" t="s">
        <v>857</v>
      </c>
    </row>
    <row r="214" spans="1:16" x14ac:dyDescent="0.15">
      <c r="A214" s="15">
        <v>213</v>
      </c>
      <c r="B214" s="15">
        <v>70</v>
      </c>
      <c r="C214" s="15" t="s">
        <v>152</v>
      </c>
      <c r="D214" s="31" t="str">
        <f>P214</f>
        <v>datacsv &lt;- read.csv("C:/NGS/save/NGS0_70.fastq.csv", header=F, col.names=data)</v>
      </c>
      <c r="F214" t="s">
        <v>141</v>
      </c>
      <c r="G214" t="str">
        <f>'1. Input and Output files list'!$E$6</f>
        <v>C:/NGS/save/</v>
      </c>
      <c r="H214" t="str">
        <f>'1. Input and Output files list'!$I$218</f>
        <v>NGS0_70.fastq</v>
      </c>
      <c r="I214" t="s">
        <v>157</v>
      </c>
      <c r="P214" t="str">
        <f>CONCATENATE(F214,G214,H214,I214,J214)</f>
        <v>datacsv &lt;- read.csv("C:/NGS/save/NGS0_70.fastq.csv", header=F, col.names=data)</v>
      </c>
    </row>
    <row r="215" spans="1:16" x14ac:dyDescent="0.15">
      <c r="A215" s="15">
        <v>214</v>
      </c>
      <c r="B215" s="15">
        <v>70</v>
      </c>
      <c r="C215" s="15" t="s">
        <v>153</v>
      </c>
      <c r="D215" s="31" t="s">
        <v>148</v>
      </c>
    </row>
    <row r="216" spans="1:16" x14ac:dyDescent="0.15">
      <c r="A216" s="15">
        <v>215</v>
      </c>
      <c r="B216" s="15">
        <v>70</v>
      </c>
      <c r="C216" s="15" t="s">
        <v>158</v>
      </c>
      <c r="D216" s="31" t="s">
        <v>857</v>
      </c>
    </row>
    <row r="217" spans="1:16" x14ac:dyDescent="0.15">
      <c r="A217" s="15">
        <v>216</v>
      </c>
      <c r="B217" s="15">
        <v>71</v>
      </c>
      <c r="C217" s="15" t="s">
        <v>152</v>
      </c>
      <c r="D217" s="31" t="str">
        <f>P217</f>
        <v>datacsv &lt;- read.csv("C:/NGS/save/NGS0_71.fastq.csv", header=F, col.names=data)</v>
      </c>
      <c r="F217" t="s">
        <v>141</v>
      </c>
      <c r="G217" t="str">
        <f>'1. Input and Output files list'!$E$6</f>
        <v>C:/NGS/save/</v>
      </c>
      <c r="H217" t="str">
        <f>'1. Input and Output files list'!$I$220</f>
        <v>NGS0_71.fastq</v>
      </c>
      <c r="I217" t="s">
        <v>157</v>
      </c>
      <c r="P217" t="str">
        <f>CONCATENATE(F217,G217,H217,I217,J217)</f>
        <v>datacsv &lt;- read.csv("C:/NGS/save/NGS0_71.fastq.csv", header=F, col.names=data)</v>
      </c>
    </row>
    <row r="218" spans="1:16" x14ac:dyDescent="0.15">
      <c r="A218" s="15">
        <v>217</v>
      </c>
      <c r="B218" s="15">
        <v>71</v>
      </c>
      <c r="C218" s="15" t="s">
        <v>153</v>
      </c>
      <c r="D218" s="31" t="s">
        <v>148</v>
      </c>
    </row>
    <row r="219" spans="1:16" x14ac:dyDescent="0.15">
      <c r="A219" s="15">
        <v>218</v>
      </c>
      <c r="B219" s="15">
        <v>71</v>
      </c>
      <c r="C219" s="15" t="s">
        <v>158</v>
      </c>
      <c r="D219" s="31" t="s">
        <v>857</v>
      </c>
    </row>
    <row r="220" spans="1:16" x14ac:dyDescent="0.15">
      <c r="A220" s="15">
        <v>219</v>
      </c>
      <c r="B220" s="15">
        <v>72</v>
      </c>
      <c r="C220" s="15" t="s">
        <v>152</v>
      </c>
      <c r="D220" s="31" t="str">
        <f>P220</f>
        <v>datacsv &lt;- read.csv("C:/NGS/save/NGS0_72.fastq.csv", header=F, col.names=data)</v>
      </c>
      <c r="F220" t="s">
        <v>141</v>
      </c>
      <c r="G220" t="str">
        <f>'1. Input and Output files list'!$E$6</f>
        <v>C:/NGS/save/</v>
      </c>
      <c r="H220" t="str">
        <f>'1. Input and Output files list'!$I$222</f>
        <v>NGS0_72.fastq</v>
      </c>
      <c r="I220" t="s">
        <v>157</v>
      </c>
      <c r="P220" t="str">
        <f>CONCATENATE(F220,G220,H220,I220,J220)</f>
        <v>datacsv &lt;- read.csv("C:/NGS/save/NGS0_72.fastq.csv", header=F, col.names=data)</v>
      </c>
    </row>
    <row r="221" spans="1:16" x14ac:dyDescent="0.15">
      <c r="A221" s="15">
        <v>220</v>
      </c>
      <c r="B221" s="15">
        <v>72</v>
      </c>
      <c r="C221" s="15" t="s">
        <v>153</v>
      </c>
      <c r="D221" s="31" t="s">
        <v>148</v>
      </c>
    </row>
    <row r="222" spans="1:16" x14ac:dyDescent="0.15">
      <c r="A222" s="15">
        <v>221</v>
      </c>
      <c r="B222" s="15">
        <v>72</v>
      </c>
      <c r="C222" s="15" t="s">
        <v>158</v>
      </c>
      <c r="D222" s="31" t="s">
        <v>857</v>
      </c>
    </row>
    <row r="223" spans="1:16" x14ac:dyDescent="0.15">
      <c r="A223" s="15">
        <v>222</v>
      </c>
      <c r="B223" s="15">
        <v>73</v>
      </c>
      <c r="C223" s="15" t="s">
        <v>152</v>
      </c>
      <c r="D223" s="31" t="str">
        <f>P223</f>
        <v>datacsv &lt;- read.csv("C:/NGS/save/NGS0_73.fastq.csv", header=F, col.names=data)</v>
      </c>
      <c r="F223" t="s">
        <v>141</v>
      </c>
      <c r="G223" t="str">
        <f>'1. Input and Output files list'!$E$6</f>
        <v>C:/NGS/save/</v>
      </c>
      <c r="H223" t="str">
        <f>'1. Input and Output files list'!$I$224</f>
        <v>NGS0_73.fastq</v>
      </c>
      <c r="I223" t="s">
        <v>157</v>
      </c>
      <c r="P223" t="str">
        <f>CONCATENATE(F223,G223,H223,I223,J223)</f>
        <v>datacsv &lt;- read.csv("C:/NGS/save/NGS0_73.fastq.csv", header=F, col.names=data)</v>
      </c>
    </row>
    <row r="224" spans="1:16" x14ac:dyDescent="0.15">
      <c r="A224" s="15">
        <v>223</v>
      </c>
      <c r="B224" s="15">
        <v>73</v>
      </c>
      <c r="C224" s="15" t="s">
        <v>153</v>
      </c>
      <c r="D224" s="31" t="s">
        <v>148</v>
      </c>
    </row>
    <row r="225" spans="1:16" x14ac:dyDescent="0.15">
      <c r="A225" s="15">
        <v>224</v>
      </c>
      <c r="B225" s="15">
        <v>73</v>
      </c>
      <c r="C225" s="15" t="s">
        <v>158</v>
      </c>
      <c r="D225" s="31" t="s">
        <v>857</v>
      </c>
    </row>
    <row r="226" spans="1:16" x14ac:dyDescent="0.15">
      <c r="A226" s="15">
        <v>225</v>
      </c>
      <c r="B226" s="15">
        <v>74</v>
      </c>
      <c r="C226" s="15" t="s">
        <v>152</v>
      </c>
      <c r="D226" s="31" t="str">
        <f>P226</f>
        <v>datacsv &lt;- read.csv("C:/NGS/save/NGS0_74.fastq.csv", header=F, col.names=data)</v>
      </c>
      <c r="F226" t="s">
        <v>141</v>
      </c>
      <c r="G226" t="str">
        <f>'1. Input and Output files list'!$E$6</f>
        <v>C:/NGS/save/</v>
      </c>
      <c r="H226" t="str">
        <f>'1. Input and Output files list'!$I$226</f>
        <v>NGS0_74.fastq</v>
      </c>
      <c r="I226" t="s">
        <v>157</v>
      </c>
      <c r="P226" t="str">
        <f>CONCATENATE(F226,G226,H226,I226,J226)</f>
        <v>datacsv &lt;- read.csv("C:/NGS/save/NGS0_74.fastq.csv", header=F, col.names=data)</v>
      </c>
    </row>
    <row r="227" spans="1:16" x14ac:dyDescent="0.15">
      <c r="A227" s="15">
        <v>226</v>
      </c>
      <c r="B227" s="15">
        <v>74</v>
      </c>
      <c r="C227" s="15" t="s">
        <v>153</v>
      </c>
      <c r="D227" s="31" t="s">
        <v>148</v>
      </c>
    </row>
    <row r="228" spans="1:16" x14ac:dyDescent="0.15">
      <c r="A228" s="15">
        <v>227</v>
      </c>
      <c r="B228" s="15">
        <v>74</v>
      </c>
      <c r="C228" s="15" t="s">
        <v>158</v>
      </c>
      <c r="D228" s="31" t="s">
        <v>857</v>
      </c>
    </row>
    <row r="229" spans="1:16" x14ac:dyDescent="0.15">
      <c r="A229" s="15">
        <v>228</v>
      </c>
      <c r="B229" s="15">
        <v>75</v>
      </c>
      <c r="C229" s="15" t="s">
        <v>152</v>
      </c>
      <c r="D229" s="31" t="str">
        <f>P229</f>
        <v>datacsv &lt;- read.csv("C:/NGS/save/NGS0_75.fastq.csv", header=F, col.names=data)</v>
      </c>
      <c r="F229" t="s">
        <v>141</v>
      </c>
      <c r="G229" t="str">
        <f>'1. Input and Output files list'!$E$6</f>
        <v>C:/NGS/save/</v>
      </c>
      <c r="H229" t="str">
        <f>'1. Input and Output files list'!$I$228</f>
        <v>NGS0_75.fastq</v>
      </c>
      <c r="I229" t="s">
        <v>157</v>
      </c>
      <c r="P229" t="str">
        <f>CONCATENATE(F229,G229,H229,I229,J229)</f>
        <v>datacsv &lt;- read.csv("C:/NGS/save/NGS0_75.fastq.csv", header=F, col.names=data)</v>
      </c>
    </row>
    <row r="230" spans="1:16" x14ac:dyDescent="0.15">
      <c r="A230" s="15">
        <v>229</v>
      </c>
      <c r="B230" s="15">
        <v>75</v>
      </c>
      <c r="C230" s="15" t="s">
        <v>153</v>
      </c>
      <c r="D230" s="31" t="s">
        <v>148</v>
      </c>
    </row>
    <row r="231" spans="1:16" x14ac:dyDescent="0.15">
      <c r="A231" s="15">
        <v>230</v>
      </c>
      <c r="B231" s="15">
        <v>75</v>
      </c>
      <c r="C231" s="15" t="s">
        <v>158</v>
      </c>
      <c r="D231" s="31" t="s">
        <v>857</v>
      </c>
    </row>
    <row r="232" spans="1:16" x14ac:dyDescent="0.15">
      <c r="A232" s="15">
        <v>231</v>
      </c>
      <c r="B232" s="15">
        <v>76</v>
      </c>
      <c r="C232" s="15" t="s">
        <v>152</v>
      </c>
      <c r="D232" s="31" t="str">
        <f>P232</f>
        <v>datacsv &lt;- read.csv("C:/NGS/save/NGS0_76.fastq.csv", header=F, col.names=data)</v>
      </c>
      <c r="F232" t="s">
        <v>141</v>
      </c>
      <c r="G232" t="str">
        <f>'1. Input and Output files list'!$E$6</f>
        <v>C:/NGS/save/</v>
      </c>
      <c r="H232" t="str">
        <f>'1. Input and Output files list'!$I$230</f>
        <v>NGS0_76.fastq</v>
      </c>
      <c r="I232" t="s">
        <v>157</v>
      </c>
      <c r="P232" t="str">
        <f>CONCATENATE(F232,G232,H232,I232,J232)</f>
        <v>datacsv &lt;- read.csv("C:/NGS/save/NGS0_76.fastq.csv", header=F, col.names=data)</v>
      </c>
    </row>
    <row r="233" spans="1:16" x14ac:dyDescent="0.15">
      <c r="A233" s="15">
        <v>232</v>
      </c>
      <c r="B233" s="15">
        <v>76</v>
      </c>
      <c r="C233" s="15" t="s">
        <v>153</v>
      </c>
      <c r="D233" s="31" t="s">
        <v>148</v>
      </c>
    </row>
    <row r="234" spans="1:16" x14ac:dyDescent="0.15">
      <c r="A234" s="15">
        <v>233</v>
      </c>
      <c r="B234" s="15">
        <v>76</v>
      </c>
      <c r="C234" s="15" t="s">
        <v>158</v>
      </c>
      <c r="D234" s="31" t="s">
        <v>857</v>
      </c>
    </row>
    <row r="235" spans="1:16" x14ac:dyDescent="0.15">
      <c r="A235" s="15">
        <v>234</v>
      </c>
      <c r="B235" s="15">
        <v>77</v>
      </c>
      <c r="C235" s="15" t="s">
        <v>152</v>
      </c>
      <c r="D235" s="31" t="str">
        <f>P235</f>
        <v>datacsv &lt;- read.csv("C:/NGS/save/NGS0_77.fastq.csv", header=F, col.names=data)</v>
      </c>
      <c r="F235" t="s">
        <v>141</v>
      </c>
      <c r="G235" t="str">
        <f>'1. Input and Output files list'!$E$6</f>
        <v>C:/NGS/save/</v>
      </c>
      <c r="H235" t="str">
        <f>'1. Input and Output files list'!$I$232</f>
        <v>NGS0_77.fastq</v>
      </c>
      <c r="I235" t="s">
        <v>157</v>
      </c>
      <c r="P235" t="str">
        <f>CONCATENATE(F235,G235,H235,I235,J235)</f>
        <v>datacsv &lt;- read.csv("C:/NGS/save/NGS0_77.fastq.csv", header=F, col.names=data)</v>
      </c>
    </row>
    <row r="236" spans="1:16" x14ac:dyDescent="0.15">
      <c r="A236" s="15">
        <v>235</v>
      </c>
      <c r="B236" s="15">
        <v>77</v>
      </c>
      <c r="C236" s="15" t="s">
        <v>153</v>
      </c>
      <c r="D236" s="31" t="s">
        <v>148</v>
      </c>
    </row>
    <row r="237" spans="1:16" x14ac:dyDescent="0.15">
      <c r="A237" s="15">
        <v>236</v>
      </c>
      <c r="B237" s="15">
        <v>77</v>
      </c>
      <c r="C237" s="15" t="s">
        <v>158</v>
      </c>
      <c r="D237" s="31" t="s">
        <v>857</v>
      </c>
    </row>
    <row r="238" spans="1:16" x14ac:dyDescent="0.15">
      <c r="A238" s="15">
        <v>237</v>
      </c>
      <c r="B238" s="15">
        <v>78</v>
      </c>
      <c r="C238" s="15" t="s">
        <v>152</v>
      </c>
      <c r="D238" s="31" t="str">
        <f>P238</f>
        <v>datacsv &lt;- read.csv("C:/NGS/save/NGS0_78.fastq.csv", header=F, col.names=data)</v>
      </c>
      <c r="F238" t="s">
        <v>141</v>
      </c>
      <c r="G238" t="str">
        <f>'1. Input and Output files list'!$E$6</f>
        <v>C:/NGS/save/</v>
      </c>
      <c r="H238" t="str">
        <f>'1. Input and Output files list'!$I$234</f>
        <v>NGS0_78.fastq</v>
      </c>
      <c r="I238" t="s">
        <v>157</v>
      </c>
      <c r="P238" t="str">
        <f>CONCATENATE(F238,G238,H238,I238,J238)</f>
        <v>datacsv &lt;- read.csv("C:/NGS/save/NGS0_78.fastq.csv", header=F, col.names=data)</v>
      </c>
    </row>
    <row r="239" spans="1:16" x14ac:dyDescent="0.15">
      <c r="A239" s="15">
        <v>238</v>
      </c>
      <c r="B239" s="15">
        <v>78</v>
      </c>
      <c r="C239" s="15" t="s">
        <v>153</v>
      </c>
      <c r="D239" s="31" t="s">
        <v>148</v>
      </c>
    </row>
    <row r="240" spans="1:16" x14ac:dyDescent="0.15">
      <c r="A240" s="15">
        <v>239</v>
      </c>
      <c r="B240" s="15">
        <v>78</v>
      </c>
      <c r="C240" s="15" t="s">
        <v>158</v>
      </c>
      <c r="D240" s="31" t="s">
        <v>857</v>
      </c>
    </row>
    <row r="241" spans="1:16" x14ac:dyDescent="0.15">
      <c r="A241" s="15">
        <v>240</v>
      </c>
      <c r="B241" s="15">
        <v>79</v>
      </c>
      <c r="C241" s="15" t="s">
        <v>152</v>
      </c>
      <c r="D241" s="31" t="str">
        <f>P241</f>
        <v>datacsv &lt;- read.csv("C:/NGS/save/NGS0_79.fastq.csv", header=F, col.names=data)</v>
      </c>
      <c r="F241" t="s">
        <v>141</v>
      </c>
      <c r="G241" t="str">
        <f>'1. Input and Output files list'!$E$6</f>
        <v>C:/NGS/save/</v>
      </c>
      <c r="H241" t="str">
        <f>'1. Input and Output files list'!$I$236</f>
        <v>NGS0_79.fastq</v>
      </c>
      <c r="I241" t="s">
        <v>157</v>
      </c>
      <c r="P241" t="str">
        <f>CONCATENATE(F241,G241,H241,I241,J241)</f>
        <v>datacsv &lt;- read.csv("C:/NGS/save/NGS0_79.fastq.csv", header=F, col.names=data)</v>
      </c>
    </row>
    <row r="242" spans="1:16" x14ac:dyDescent="0.15">
      <c r="A242" s="15">
        <v>241</v>
      </c>
      <c r="B242" s="15">
        <v>79</v>
      </c>
      <c r="C242" s="15" t="s">
        <v>153</v>
      </c>
      <c r="D242" s="31" t="s">
        <v>148</v>
      </c>
    </row>
    <row r="243" spans="1:16" x14ac:dyDescent="0.15">
      <c r="A243" s="15">
        <v>242</v>
      </c>
      <c r="B243" s="15">
        <v>79</v>
      </c>
      <c r="C243" s="15" t="s">
        <v>158</v>
      </c>
      <c r="D243" s="31" t="s">
        <v>857</v>
      </c>
    </row>
    <row r="244" spans="1:16" x14ac:dyDescent="0.15">
      <c r="A244" s="15">
        <v>243</v>
      </c>
      <c r="B244" s="15">
        <v>80</v>
      </c>
      <c r="C244" s="15" t="s">
        <v>152</v>
      </c>
      <c r="D244" s="31" t="str">
        <f>P244</f>
        <v>datacsv &lt;- read.csv("C:/NGS/save/NGS0_80.fastq.csv", header=F, col.names=data)</v>
      </c>
      <c r="F244" t="s">
        <v>141</v>
      </c>
      <c r="G244" t="str">
        <f>'1. Input and Output files list'!$E$6</f>
        <v>C:/NGS/save/</v>
      </c>
      <c r="H244" t="str">
        <f>'1. Input and Output files list'!$I$238</f>
        <v>NGS0_80.fastq</v>
      </c>
      <c r="I244" t="s">
        <v>157</v>
      </c>
      <c r="P244" t="str">
        <f>CONCATENATE(F244,G244,H244,I244,J244)</f>
        <v>datacsv &lt;- read.csv("C:/NGS/save/NGS0_80.fastq.csv", header=F, col.names=data)</v>
      </c>
    </row>
    <row r="245" spans="1:16" x14ac:dyDescent="0.15">
      <c r="A245" s="15">
        <v>244</v>
      </c>
      <c r="B245" s="15">
        <v>80</v>
      </c>
      <c r="C245" s="15" t="s">
        <v>153</v>
      </c>
      <c r="D245" s="31" t="s">
        <v>148</v>
      </c>
    </row>
    <row r="246" spans="1:16" x14ac:dyDescent="0.15">
      <c r="A246" s="15">
        <v>245</v>
      </c>
      <c r="B246" s="15">
        <v>80</v>
      </c>
      <c r="C246" s="15" t="s">
        <v>158</v>
      </c>
      <c r="D246" s="31" t="s">
        <v>857</v>
      </c>
    </row>
    <row r="247" spans="1:16" x14ac:dyDescent="0.15">
      <c r="A247" s="15">
        <v>246</v>
      </c>
      <c r="B247" s="15">
        <v>81</v>
      </c>
      <c r="C247" s="15" t="s">
        <v>152</v>
      </c>
      <c r="D247" s="31" t="str">
        <f>P247</f>
        <v>datacsv &lt;- read.csv("C:/NGS/save/NGS0_81.fastq.csv", header=F, col.names=data)</v>
      </c>
      <c r="F247" t="s">
        <v>141</v>
      </c>
      <c r="G247" t="str">
        <f>'1. Input and Output files list'!$E$6</f>
        <v>C:/NGS/save/</v>
      </c>
      <c r="H247" t="str">
        <f>'1. Input and Output files list'!$I$240</f>
        <v>NGS0_81.fastq</v>
      </c>
      <c r="I247" t="s">
        <v>157</v>
      </c>
      <c r="P247" t="str">
        <f>CONCATENATE(F247,G247,H247,I247,J247)</f>
        <v>datacsv &lt;- read.csv("C:/NGS/save/NGS0_81.fastq.csv", header=F, col.names=data)</v>
      </c>
    </row>
    <row r="248" spans="1:16" x14ac:dyDescent="0.15">
      <c r="A248" s="15">
        <v>247</v>
      </c>
      <c r="B248" s="15">
        <v>81</v>
      </c>
      <c r="C248" s="15" t="s">
        <v>153</v>
      </c>
      <c r="D248" s="31" t="s">
        <v>148</v>
      </c>
    </row>
    <row r="249" spans="1:16" x14ac:dyDescent="0.15">
      <c r="A249" s="15">
        <v>248</v>
      </c>
      <c r="B249" s="15">
        <v>81</v>
      </c>
      <c r="C249" s="15" t="s">
        <v>158</v>
      </c>
      <c r="D249" s="31" t="s">
        <v>857</v>
      </c>
    </row>
    <row r="250" spans="1:16" x14ac:dyDescent="0.15">
      <c r="A250" s="15">
        <v>249</v>
      </c>
      <c r="B250" s="15">
        <v>82</v>
      </c>
      <c r="C250" s="15" t="s">
        <v>152</v>
      </c>
      <c r="D250" s="31" t="str">
        <f>P250</f>
        <v>datacsv &lt;- read.csv("C:/NGS/save/NGS0_82.fastq.csv", header=F, col.names=data)</v>
      </c>
      <c r="F250" t="s">
        <v>141</v>
      </c>
      <c r="G250" t="str">
        <f>'1. Input and Output files list'!$E$6</f>
        <v>C:/NGS/save/</v>
      </c>
      <c r="H250" t="str">
        <f>'1. Input and Output files list'!$I$242</f>
        <v>NGS0_82.fastq</v>
      </c>
      <c r="I250" t="s">
        <v>157</v>
      </c>
      <c r="P250" t="str">
        <f>CONCATENATE(F250,G250,H250,I250,J250)</f>
        <v>datacsv &lt;- read.csv("C:/NGS/save/NGS0_82.fastq.csv", header=F, col.names=data)</v>
      </c>
    </row>
    <row r="251" spans="1:16" x14ac:dyDescent="0.15">
      <c r="A251" s="15">
        <v>250</v>
      </c>
      <c r="B251" s="15">
        <v>82</v>
      </c>
      <c r="C251" s="15" t="s">
        <v>153</v>
      </c>
      <c r="D251" s="31" t="s">
        <v>148</v>
      </c>
    </row>
    <row r="252" spans="1:16" x14ac:dyDescent="0.15">
      <c r="A252" s="15">
        <v>251</v>
      </c>
      <c r="B252" s="15">
        <v>82</v>
      </c>
      <c r="C252" s="15" t="s">
        <v>158</v>
      </c>
      <c r="D252" s="31" t="s">
        <v>857</v>
      </c>
    </row>
    <row r="253" spans="1:16" x14ac:dyDescent="0.15">
      <c r="A253" s="15">
        <v>252</v>
      </c>
      <c r="B253" s="15">
        <v>83</v>
      </c>
      <c r="C253" s="15" t="s">
        <v>152</v>
      </c>
      <c r="D253" s="31" t="str">
        <f>P253</f>
        <v>datacsv &lt;- read.csv("C:/NGS/save/NGS0_83.fastq.csv", header=F, col.names=data)</v>
      </c>
      <c r="F253" t="s">
        <v>141</v>
      </c>
      <c r="G253" t="str">
        <f>'1. Input and Output files list'!$E$6</f>
        <v>C:/NGS/save/</v>
      </c>
      <c r="H253" t="str">
        <f>'1. Input and Output files list'!$I$244</f>
        <v>NGS0_83.fastq</v>
      </c>
      <c r="I253" t="s">
        <v>157</v>
      </c>
      <c r="P253" t="str">
        <f>CONCATENATE(F253,G253,H253,I253,J253)</f>
        <v>datacsv &lt;- read.csv("C:/NGS/save/NGS0_83.fastq.csv", header=F, col.names=data)</v>
      </c>
    </row>
    <row r="254" spans="1:16" x14ac:dyDescent="0.15">
      <c r="A254" s="15">
        <v>253</v>
      </c>
      <c r="B254" s="15">
        <v>83</v>
      </c>
      <c r="C254" s="15" t="s">
        <v>153</v>
      </c>
      <c r="D254" s="31" t="s">
        <v>148</v>
      </c>
    </row>
    <row r="255" spans="1:16" x14ac:dyDescent="0.15">
      <c r="A255" s="15">
        <v>254</v>
      </c>
      <c r="B255" s="15">
        <v>83</v>
      </c>
      <c r="C255" s="15" t="s">
        <v>158</v>
      </c>
      <c r="D255" s="31" t="s">
        <v>857</v>
      </c>
    </row>
    <row r="256" spans="1:16" x14ac:dyDescent="0.15">
      <c r="A256" s="15">
        <v>255</v>
      </c>
      <c r="B256" s="15">
        <v>84</v>
      </c>
      <c r="C256" s="15" t="s">
        <v>152</v>
      </c>
      <c r="D256" s="31" t="str">
        <f>P256</f>
        <v>datacsv &lt;- read.csv("C:/NGS/save/NGS0_84.fastq.csv", header=F, col.names=data)</v>
      </c>
      <c r="F256" t="s">
        <v>141</v>
      </c>
      <c r="G256" t="str">
        <f>'1. Input and Output files list'!$E$6</f>
        <v>C:/NGS/save/</v>
      </c>
      <c r="H256" t="str">
        <f>'1. Input and Output files list'!$I$246</f>
        <v>NGS0_84.fastq</v>
      </c>
      <c r="I256" t="s">
        <v>157</v>
      </c>
      <c r="P256" t="str">
        <f>CONCATENATE(F256,G256,H256,I256,J256)</f>
        <v>datacsv &lt;- read.csv("C:/NGS/save/NGS0_84.fastq.csv", header=F, col.names=data)</v>
      </c>
    </row>
    <row r="257" spans="1:16" x14ac:dyDescent="0.15">
      <c r="A257" s="15">
        <v>256</v>
      </c>
      <c r="B257" s="15">
        <v>84</v>
      </c>
      <c r="C257" s="15" t="s">
        <v>153</v>
      </c>
      <c r="D257" s="31" t="s">
        <v>148</v>
      </c>
    </row>
    <row r="258" spans="1:16" x14ac:dyDescent="0.15">
      <c r="A258" s="15">
        <v>257</v>
      </c>
      <c r="B258" s="15">
        <v>84</v>
      </c>
      <c r="C258" s="15" t="s">
        <v>158</v>
      </c>
      <c r="D258" s="31" t="s">
        <v>857</v>
      </c>
    </row>
    <row r="259" spans="1:16" x14ac:dyDescent="0.15">
      <c r="A259" s="15">
        <v>258</v>
      </c>
      <c r="B259" s="15">
        <v>85</v>
      </c>
      <c r="C259" s="15" t="s">
        <v>152</v>
      </c>
      <c r="D259" s="31" t="str">
        <f>P259</f>
        <v>datacsv &lt;- read.csv("C:/NGS/save/NGS0_85.fastq.csv", header=F, col.names=data)</v>
      </c>
      <c r="F259" t="s">
        <v>141</v>
      </c>
      <c r="G259" t="str">
        <f>'1. Input and Output files list'!$E$6</f>
        <v>C:/NGS/save/</v>
      </c>
      <c r="H259" t="str">
        <f>'1. Input and Output files list'!$I$248</f>
        <v>NGS0_85.fastq</v>
      </c>
      <c r="I259" t="s">
        <v>157</v>
      </c>
      <c r="P259" t="str">
        <f>CONCATENATE(F259,G259,H259,I259,J259)</f>
        <v>datacsv &lt;- read.csv("C:/NGS/save/NGS0_85.fastq.csv", header=F, col.names=data)</v>
      </c>
    </row>
    <row r="260" spans="1:16" x14ac:dyDescent="0.15">
      <c r="A260" s="15">
        <v>259</v>
      </c>
      <c r="B260" s="15">
        <v>85</v>
      </c>
      <c r="C260" s="15" t="s">
        <v>153</v>
      </c>
      <c r="D260" s="31" t="s">
        <v>148</v>
      </c>
    </row>
    <row r="261" spans="1:16" x14ac:dyDescent="0.15">
      <c r="A261" s="15">
        <v>260</v>
      </c>
      <c r="B261" s="15">
        <v>85</v>
      </c>
      <c r="C261" s="15" t="s">
        <v>158</v>
      </c>
      <c r="D261" s="31" t="s">
        <v>857</v>
      </c>
    </row>
    <row r="262" spans="1:16" x14ac:dyDescent="0.15">
      <c r="A262" s="15">
        <v>261</v>
      </c>
      <c r="B262" s="15">
        <v>86</v>
      </c>
      <c r="C262" s="15" t="s">
        <v>152</v>
      </c>
      <c r="D262" s="31" t="str">
        <f>P262</f>
        <v>datacsv &lt;- read.csv("C:/NGS/save/NGS0_86.fastq.csv", header=F, col.names=data)</v>
      </c>
      <c r="F262" t="s">
        <v>141</v>
      </c>
      <c r="G262" t="str">
        <f>'1. Input and Output files list'!$E$6</f>
        <v>C:/NGS/save/</v>
      </c>
      <c r="H262" t="str">
        <f>'1. Input and Output files list'!$I$250</f>
        <v>NGS0_86.fastq</v>
      </c>
      <c r="I262" t="s">
        <v>157</v>
      </c>
      <c r="P262" t="str">
        <f>CONCATENATE(F262,G262,H262,I262,J262)</f>
        <v>datacsv &lt;- read.csv("C:/NGS/save/NGS0_86.fastq.csv", header=F, col.names=data)</v>
      </c>
    </row>
    <row r="263" spans="1:16" x14ac:dyDescent="0.15">
      <c r="A263" s="15">
        <v>262</v>
      </c>
      <c r="B263" s="15">
        <v>86</v>
      </c>
      <c r="C263" s="15" t="s">
        <v>153</v>
      </c>
      <c r="D263" s="31" t="s">
        <v>148</v>
      </c>
    </row>
    <row r="264" spans="1:16" x14ac:dyDescent="0.15">
      <c r="A264" s="15">
        <v>263</v>
      </c>
      <c r="B264" s="15">
        <v>86</v>
      </c>
      <c r="C264" s="15" t="s">
        <v>158</v>
      </c>
      <c r="D264" s="31" t="s">
        <v>857</v>
      </c>
    </row>
    <row r="265" spans="1:16" x14ac:dyDescent="0.15">
      <c r="A265" s="15">
        <v>264</v>
      </c>
      <c r="B265" s="15">
        <v>87</v>
      </c>
      <c r="C265" s="15" t="s">
        <v>152</v>
      </c>
      <c r="D265" s="31" t="str">
        <f>P265</f>
        <v>datacsv &lt;- read.csv("C:/NGS/save/NGS0_87.fastq.csv", header=F, col.names=data)</v>
      </c>
      <c r="F265" t="s">
        <v>141</v>
      </c>
      <c r="G265" t="str">
        <f>'1. Input and Output files list'!$E$6</f>
        <v>C:/NGS/save/</v>
      </c>
      <c r="H265" t="str">
        <f>'1. Input and Output files list'!$I$252</f>
        <v>NGS0_87.fastq</v>
      </c>
      <c r="I265" t="s">
        <v>157</v>
      </c>
      <c r="P265" t="str">
        <f>CONCATENATE(F265,G265,H265,I265,J265)</f>
        <v>datacsv &lt;- read.csv("C:/NGS/save/NGS0_87.fastq.csv", header=F, col.names=data)</v>
      </c>
    </row>
    <row r="266" spans="1:16" x14ac:dyDescent="0.15">
      <c r="A266" s="15">
        <v>265</v>
      </c>
      <c r="B266" s="15">
        <v>87</v>
      </c>
      <c r="C266" s="15" t="s">
        <v>153</v>
      </c>
      <c r="D266" s="31" t="s">
        <v>148</v>
      </c>
    </row>
    <row r="267" spans="1:16" x14ac:dyDescent="0.15">
      <c r="A267" s="15">
        <v>266</v>
      </c>
      <c r="B267" s="15">
        <v>87</v>
      </c>
      <c r="C267" s="15" t="s">
        <v>158</v>
      </c>
      <c r="D267" s="31" t="s">
        <v>857</v>
      </c>
    </row>
    <row r="268" spans="1:16" x14ac:dyDescent="0.15">
      <c r="A268" s="15">
        <v>267</v>
      </c>
      <c r="B268" s="15">
        <v>88</v>
      </c>
      <c r="C268" s="15" t="s">
        <v>152</v>
      </c>
      <c r="D268" s="31" t="str">
        <f>P268</f>
        <v>datacsv &lt;- read.csv("C:/NGS/save/NGS0_88.fastq.csv", header=F, col.names=data)</v>
      </c>
      <c r="F268" t="s">
        <v>141</v>
      </c>
      <c r="G268" t="str">
        <f>'1. Input and Output files list'!$E$6</f>
        <v>C:/NGS/save/</v>
      </c>
      <c r="H268" t="str">
        <f>'1. Input and Output files list'!$I$254</f>
        <v>NGS0_88.fastq</v>
      </c>
      <c r="I268" t="s">
        <v>157</v>
      </c>
      <c r="P268" t="str">
        <f>CONCATENATE(F268,G268,H268,I268,J268)</f>
        <v>datacsv &lt;- read.csv("C:/NGS/save/NGS0_88.fastq.csv", header=F, col.names=data)</v>
      </c>
    </row>
    <row r="269" spans="1:16" x14ac:dyDescent="0.15">
      <c r="A269" s="15">
        <v>268</v>
      </c>
      <c r="B269" s="15">
        <v>88</v>
      </c>
      <c r="C269" s="15" t="s">
        <v>153</v>
      </c>
      <c r="D269" s="31" t="s">
        <v>148</v>
      </c>
    </row>
    <row r="270" spans="1:16" x14ac:dyDescent="0.15">
      <c r="A270" s="15">
        <v>269</v>
      </c>
      <c r="B270" s="15">
        <v>88</v>
      </c>
      <c r="C270" s="15" t="s">
        <v>158</v>
      </c>
      <c r="D270" s="31" t="s">
        <v>857</v>
      </c>
    </row>
    <row r="271" spans="1:16" x14ac:dyDescent="0.15">
      <c r="A271" s="15">
        <v>270</v>
      </c>
      <c r="B271" s="15">
        <v>89</v>
      </c>
      <c r="C271" s="15" t="s">
        <v>152</v>
      </c>
      <c r="D271" s="31" t="str">
        <f>P271</f>
        <v>datacsv &lt;- read.csv("C:/NGS/save/NGS0_89.fastq.csv", header=F, col.names=data)</v>
      </c>
      <c r="F271" t="s">
        <v>141</v>
      </c>
      <c r="G271" t="str">
        <f>'1. Input and Output files list'!$E$6</f>
        <v>C:/NGS/save/</v>
      </c>
      <c r="H271" t="str">
        <f>'1. Input and Output files list'!$I$256</f>
        <v>NGS0_89.fastq</v>
      </c>
      <c r="I271" t="s">
        <v>157</v>
      </c>
      <c r="P271" t="str">
        <f>CONCATENATE(F271,G271,H271,I271,J271)</f>
        <v>datacsv &lt;- read.csv("C:/NGS/save/NGS0_89.fastq.csv", header=F, col.names=data)</v>
      </c>
    </row>
    <row r="272" spans="1:16" x14ac:dyDescent="0.15">
      <c r="A272" s="15">
        <v>271</v>
      </c>
      <c r="B272" s="15">
        <v>89</v>
      </c>
      <c r="C272" s="15" t="s">
        <v>153</v>
      </c>
      <c r="D272" s="31" t="s">
        <v>148</v>
      </c>
    </row>
    <row r="273" spans="1:16" x14ac:dyDescent="0.15">
      <c r="A273" s="15">
        <v>272</v>
      </c>
      <c r="B273" s="15">
        <v>89</v>
      </c>
      <c r="C273" s="15" t="s">
        <v>158</v>
      </c>
      <c r="D273" s="31" t="s">
        <v>857</v>
      </c>
    </row>
    <row r="274" spans="1:16" x14ac:dyDescent="0.15">
      <c r="A274" s="15">
        <v>273</v>
      </c>
      <c r="B274" s="15">
        <v>90</v>
      </c>
      <c r="C274" s="15" t="s">
        <v>152</v>
      </c>
      <c r="D274" s="31" t="str">
        <f>P274</f>
        <v>datacsv &lt;- read.csv("C:/NGS/save/NGS0_90.fastq.csv", header=F, col.names=data)</v>
      </c>
      <c r="F274" t="s">
        <v>141</v>
      </c>
      <c r="G274" t="str">
        <f>'1. Input and Output files list'!$E$6</f>
        <v>C:/NGS/save/</v>
      </c>
      <c r="H274" t="str">
        <f>'1. Input and Output files list'!$I$258</f>
        <v>NGS0_90.fastq</v>
      </c>
      <c r="I274" t="s">
        <v>157</v>
      </c>
      <c r="P274" t="str">
        <f>CONCATENATE(F274,G274,H274,I274,J274)</f>
        <v>datacsv &lt;- read.csv("C:/NGS/save/NGS0_90.fastq.csv", header=F, col.names=data)</v>
      </c>
    </row>
    <row r="275" spans="1:16" x14ac:dyDescent="0.15">
      <c r="A275" s="15">
        <v>274</v>
      </c>
      <c r="B275" s="15">
        <v>90</v>
      </c>
      <c r="C275" s="15" t="s">
        <v>153</v>
      </c>
      <c r="D275" s="31" t="s">
        <v>148</v>
      </c>
    </row>
    <row r="276" spans="1:16" x14ac:dyDescent="0.15">
      <c r="A276" s="15">
        <v>275</v>
      </c>
      <c r="B276" s="15">
        <v>90</v>
      </c>
      <c r="C276" s="15" t="s">
        <v>158</v>
      </c>
      <c r="D276" s="31" t="s">
        <v>857</v>
      </c>
    </row>
    <row r="277" spans="1:16" x14ac:dyDescent="0.15">
      <c r="A277" s="15">
        <v>276</v>
      </c>
      <c r="B277" s="15">
        <v>91</v>
      </c>
      <c r="C277" s="15" t="s">
        <v>152</v>
      </c>
      <c r="D277" s="31" t="str">
        <f>P277</f>
        <v>datacsv &lt;- read.csv("C:/NGS/save/NGS0_91.fastq.csv", header=F, col.names=data)</v>
      </c>
      <c r="F277" t="s">
        <v>141</v>
      </c>
      <c r="G277" t="str">
        <f>'1. Input and Output files list'!$E$6</f>
        <v>C:/NGS/save/</v>
      </c>
      <c r="H277" t="str">
        <f>'1. Input and Output files list'!$I$260</f>
        <v>NGS0_91.fastq</v>
      </c>
      <c r="I277" t="s">
        <v>157</v>
      </c>
      <c r="P277" t="str">
        <f>CONCATENATE(F277,G277,H277,I277,J277)</f>
        <v>datacsv &lt;- read.csv("C:/NGS/save/NGS0_91.fastq.csv", header=F, col.names=data)</v>
      </c>
    </row>
    <row r="278" spans="1:16" x14ac:dyDescent="0.15">
      <c r="A278" s="15">
        <v>277</v>
      </c>
      <c r="B278" s="15">
        <v>91</v>
      </c>
      <c r="C278" s="15" t="s">
        <v>153</v>
      </c>
      <c r="D278" s="31" t="s">
        <v>148</v>
      </c>
    </row>
    <row r="279" spans="1:16" x14ac:dyDescent="0.15">
      <c r="A279" s="15">
        <v>278</v>
      </c>
      <c r="B279" s="15">
        <v>91</v>
      </c>
      <c r="C279" s="15" t="s">
        <v>158</v>
      </c>
      <c r="D279" s="31" t="s">
        <v>857</v>
      </c>
    </row>
    <row r="280" spans="1:16" x14ac:dyDescent="0.15">
      <c r="A280" s="15">
        <v>279</v>
      </c>
      <c r="B280" s="15">
        <v>92</v>
      </c>
      <c r="C280" s="15" t="s">
        <v>152</v>
      </c>
      <c r="D280" s="31" t="str">
        <f>P280</f>
        <v>datacsv &lt;- read.csv("C:/NGS/save/NGS0_92.fastq.csv", header=F, col.names=data)</v>
      </c>
      <c r="F280" t="s">
        <v>141</v>
      </c>
      <c r="G280" t="str">
        <f>'1. Input and Output files list'!$E$6</f>
        <v>C:/NGS/save/</v>
      </c>
      <c r="H280" t="str">
        <f>'1. Input and Output files list'!$I$262</f>
        <v>NGS0_92.fastq</v>
      </c>
      <c r="I280" t="s">
        <v>157</v>
      </c>
      <c r="P280" t="str">
        <f>CONCATENATE(F280,G280,H280,I280,J280)</f>
        <v>datacsv &lt;- read.csv("C:/NGS/save/NGS0_92.fastq.csv", header=F, col.names=data)</v>
      </c>
    </row>
    <row r="281" spans="1:16" x14ac:dyDescent="0.15">
      <c r="A281" s="15">
        <v>280</v>
      </c>
      <c r="B281" s="15">
        <v>92</v>
      </c>
      <c r="C281" s="15" t="s">
        <v>153</v>
      </c>
      <c r="D281" s="31" t="s">
        <v>148</v>
      </c>
    </row>
    <row r="282" spans="1:16" x14ac:dyDescent="0.15">
      <c r="A282" s="15">
        <v>281</v>
      </c>
      <c r="B282" s="15">
        <v>92</v>
      </c>
      <c r="C282" s="15" t="s">
        <v>158</v>
      </c>
      <c r="D282" s="31" t="s">
        <v>857</v>
      </c>
    </row>
    <row r="283" spans="1:16" x14ac:dyDescent="0.15">
      <c r="A283" s="15">
        <v>282</v>
      </c>
      <c r="B283" s="15">
        <v>93</v>
      </c>
      <c r="C283" s="15" t="s">
        <v>152</v>
      </c>
      <c r="D283" s="31" t="str">
        <f>P283</f>
        <v>datacsv &lt;- read.csv("C:/NGS/save/NGS0_93.fastq.csv", header=F, col.names=data)</v>
      </c>
      <c r="F283" t="s">
        <v>141</v>
      </c>
      <c r="G283" t="str">
        <f>'1. Input and Output files list'!$E$6</f>
        <v>C:/NGS/save/</v>
      </c>
      <c r="H283" t="str">
        <f>'1. Input and Output files list'!$I$264</f>
        <v>NGS0_93.fastq</v>
      </c>
      <c r="I283" t="s">
        <v>157</v>
      </c>
      <c r="P283" t="str">
        <f>CONCATENATE(F283,G283,H283,I283,J283)</f>
        <v>datacsv &lt;- read.csv("C:/NGS/save/NGS0_93.fastq.csv", header=F, col.names=data)</v>
      </c>
    </row>
    <row r="284" spans="1:16" x14ac:dyDescent="0.15">
      <c r="A284" s="15">
        <v>283</v>
      </c>
      <c r="B284" s="15">
        <v>93</v>
      </c>
      <c r="C284" s="15" t="s">
        <v>153</v>
      </c>
      <c r="D284" s="31" t="s">
        <v>148</v>
      </c>
    </row>
    <row r="285" spans="1:16" x14ac:dyDescent="0.15">
      <c r="A285" s="15">
        <v>284</v>
      </c>
      <c r="B285" s="15">
        <v>93</v>
      </c>
      <c r="C285" s="15" t="s">
        <v>158</v>
      </c>
      <c r="D285" s="31" t="s">
        <v>857</v>
      </c>
    </row>
    <row r="286" spans="1:16" x14ac:dyDescent="0.15">
      <c r="A286" s="15">
        <v>285</v>
      </c>
      <c r="B286" s="15">
        <v>94</v>
      </c>
      <c r="C286" s="15" t="s">
        <v>152</v>
      </c>
      <c r="D286" s="31" t="str">
        <f>P286</f>
        <v>datacsv &lt;- read.csv("C:/NGS/save/NGS0_94.fastq.csv", header=F, col.names=data)</v>
      </c>
      <c r="F286" t="s">
        <v>141</v>
      </c>
      <c r="G286" t="str">
        <f>'1. Input and Output files list'!$E$6</f>
        <v>C:/NGS/save/</v>
      </c>
      <c r="H286" t="str">
        <f>'1. Input and Output files list'!$I$266</f>
        <v>NGS0_94.fastq</v>
      </c>
      <c r="I286" t="s">
        <v>157</v>
      </c>
      <c r="P286" t="str">
        <f>CONCATENATE(F286,G286,H286,I286,J286)</f>
        <v>datacsv &lt;- read.csv("C:/NGS/save/NGS0_94.fastq.csv", header=F, col.names=data)</v>
      </c>
    </row>
    <row r="287" spans="1:16" x14ac:dyDescent="0.15">
      <c r="A287" s="15">
        <v>286</v>
      </c>
      <c r="B287" s="15">
        <v>94</v>
      </c>
      <c r="C287" s="15" t="s">
        <v>153</v>
      </c>
      <c r="D287" s="31" t="s">
        <v>148</v>
      </c>
    </row>
    <row r="288" spans="1:16" x14ac:dyDescent="0.15">
      <c r="A288" s="15">
        <v>287</v>
      </c>
      <c r="B288" s="15">
        <v>94</v>
      </c>
      <c r="C288" s="15" t="s">
        <v>158</v>
      </c>
      <c r="D288" s="31" t="s">
        <v>857</v>
      </c>
    </row>
    <row r="289" spans="1:16" x14ac:dyDescent="0.15">
      <c r="A289" s="15">
        <v>288</v>
      </c>
      <c r="B289" s="15">
        <v>95</v>
      </c>
      <c r="C289" s="15" t="s">
        <v>152</v>
      </c>
      <c r="D289" s="31" t="str">
        <f>P289</f>
        <v>datacsv &lt;- read.csv("C:/NGS/save/NGS0_95.fastq.csv", header=F, col.names=data)</v>
      </c>
      <c r="F289" t="s">
        <v>141</v>
      </c>
      <c r="G289" t="str">
        <f>'1. Input and Output files list'!$E$6</f>
        <v>C:/NGS/save/</v>
      </c>
      <c r="H289" t="str">
        <f>'1. Input and Output files list'!$I$268</f>
        <v>NGS0_95.fastq</v>
      </c>
      <c r="I289" t="s">
        <v>157</v>
      </c>
      <c r="P289" t="str">
        <f>CONCATENATE(F289,G289,H289,I289,J289)</f>
        <v>datacsv &lt;- read.csv("C:/NGS/save/NGS0_95.fastq.csv", header=F, col.names=data)</v>
      </c>
    </row>
    <row r="290" spans="1:16" x14ac:dyDescent="0.15">
      <c r="A290" s="15">
        <v>289</v>
      </c>
      <c r="B290" s="15">
        <v>95</v>
      </c>
      <c r="C290" s="15" t="s">
        <v>153</v>
      </c>
      <c r="D290" s="31" t="s">
        <v>148</v>
      </c>
    </row>
    <row r="291" spans="1:16" x14ac:dyDescent="0.15">
      <c r="A291" s="15">
        <v>290</v>
      </c>
      <c r="B291" s="15">
        <v>95</v>
      </c>
      <c r="C291" s="15" t="s">
        <v>158</v>
      </c>
      <c r="D291" s="31" t="s">
        <v>857</v>
      </c>
    </row>
    <row r="292" spans="1:16" x14ac:dyDescent="0.15">
      <c r="A292" s="15">
        <v>291</v>
      </c>
      <c r="B292" s="15">
        <v>96</v>
      </c>
      <c r="C292" s="15" t="s">
        <v>152</v>
      </c>
      <c r="D292" s="31" t="str">
        <f>P292</f>
        <v>datacsv &lt;- read.csv("C:/NGS/save/NGS0_96.fastq.csv", header=F, col.names=data)</v>
      </c>
      <c r="F292" t="s">
        <v>141</v>
      </c>
      <c r="G292" t="str">
        <f>'1. Input and Output files list'!$E$6</f>
        <v>C:/NGS/save/</v>
      </c>
      <c r="H292" t="str">
        <f>'1. Input and Output files list'!$I$270</f>
        <v>NGS0_96.fastq</v>
      </c>
      <c r="I292" t="s">
        <v>157</v>
      </c>
      <c r="P292" t="str">
        <f>CONCATENATE(F292,G292,H292,I292,J292)</f>
        <v>datacsv &lt;- read.csv("C:/NGS/save/NGS0_96.fastq.csv", header=F, col.names=data)</v>
      </c>
    </row>
    <row r="293" spans="1:16" x14ac:dyDescent="0.15">
      <c r="A293" s="15">
        <v>292</v>
      </c>
      <c r="B293" s="15">
        <v>96</v>
      </c>
      <c r="C293" s="15" t="s">
        <v>153</v>
      </c>
      <c r="D293" s="31" t="s">
        <v>148</v>
      </c>
    </row>
    <row r="294" spans="1:16" x14ac:dyDescent="0.15">
      <c r="A294" s="15">
        <v>293</v>
      </c>
      <c r="B294" s="15">
        <v>96</v>
      </c>
      <c r="C294" s="15" t="s">
        <v>158</v>
      </c>
      <c r="D294" s="31" t="s">
        <v>857</v>
      </c>
    </row>
    <row r="295" spans="1:16" x14ac:dyDescent="0.15">
      <c r="A295" s="15">
        <v>294</v>
      </c>
      <c r="B295" s="15">
        <v>97</v>
      </c>
      <c r="C295" s="15" t="s">
        <v>152</v>
      </c>
      <c r="D295" s="31" t="str">
        <f>P295</f>
        <v>datacsv &lt;- read.csv("C:/NGS/save/.fastq.csv", header=F, col.names=data)</v>
      </c>
      <c r="F295" t="s">
        <v>141</v>
      </c>
      <c r="G295" t="str">
        <f>'1. Input and Output files list'!$E$6</f>
        <v>C:/NGS/save/</v>
      </c>
      <c r="H295" t="str">
        <f>'1. Input and Output files list'!$I$272</f>
        <v>.fastq</v>
      </c>
      <c r="I295" t="s">
        <v>157</v>
      </c>
      <c r="P295" t="str">
        <f>CONCATENATE(F295,G295,H295,I295,J295)</f>
        <v>datacsv &lt;- read.csv("C:/NGS/save/.fastq.csv", header=F, col.names=data)</v>
      </c>
    </row>
    <row r="296" spans="1:16" x14ac:dyDescent="0.15">
      <c r="A296" s="15">
        <v>295</v>
      </c>
      <c r="B296" s="15">
        <v>97</v>
      </c>
      <c r="C296" s="15" t="s">
        <v>153</v>
      </c>
      <c r="D296" s="31" t="s">
        <v>148</v>
      </c>
    </row>
    <row r="297" spans="1:16" x14ac:dyDescent="0.15">
      <c r="A297" s="15">
        <v>296</v>
      </c>
      <c r="B297" s="15">
        <v>97</v>
      </c>
      <c r="C297" s="15" t="s">
        <v>158</v>
      </c>
      <c r="D297" s="31" t="s">
        <v>857</v>
      </c>
    </row>
    <row r="298" spans="1:16" x14ac:dyDescent="0.15">
      <c r="A298" s="15">
        <v>297</v>
      </c>
      <c r="B298" s="15">
        <v>98</v>
      </c>
      <c r="C298" s="15" t="s">
        <v>152</v>
      </c>
      <c r="D298" s="31" t="str">
        <f>P298</f>
        <v>datacsv &lt;- read.csv("C:/NGS/save/.fastq.csv", header=F, col.names=data)</v>
      </c>
      <c r="F298" t="s">
        <v>141</v>
      </c>
      <c r="G298" t="str">
        <f>'1. Input and Output files list'!$E$6</f>
        <v>C:/NGS/save/</v>
      </c>
      <c r="H298" t="str">
        <f>'1. Input and Output files list'!$I$274</f>
        <v>.fastq</v>
      </c>
      <c r="I298" t="s">
        <v>157</v>
      </c>
      <c r="P298" t="str">
        <f>CONCATENATE(F298,G298,H298,I298,J298)</f>
        <v>datacsv &lt;- read.csv("C:/NGS/save/.fastq.csv", header=F, col.names=data)</v>
      </c>
    </row>
    <row r="299" spans="1:16" x14ac:dyDescent="0.15">
      <c r="A299" s="15">
        <v>298</v>
      </c>
      <c r="B299" s="15">
        <v>98</v>
      </c>
      <c r="C299" s="15" t="s">
        <v>153</v>
      </c>
      <c r="D299" s="31" t="s">
        <v>148</v>
      </c>
    </row>
    <row r="300" spans="1:16" x14ac:dyDescent="0.15">
      <c r="A300" s="15">
        <v>299</v>
      </c>
      <c r="B300" s="15">
        <v>98</v>
      </c>
      <c r="C300" s="15" t="s">
        <v>158</v>
      </c>
      <c r="D300" s="31" t="s">
        <v>857</v>
      </c>
    </row>
    <row r="301" spans="1:16" x14ac:dyDescent="0.15">
      <c r="A301" s="15">
        <v>300</v>
      </c>
      <c r="B301" s="15">
        <v>99</v>
      </c>
      <c r="C301" s="15" t="s">
        <v>152</v>
      </c>
      <c r="D301" s="31" t="str">
        <f>P301</f>
        <v>datacsv &lt;- read.csv("C:/NGS/save/.fastq.csv", header=F, col.names=data)</v>
      </c>
      <c r="F301" t="s">
        <v>141</v>
      </c>
      <c r="G301" t="str">
        <f>'1. Input and Output files list'!$E$6</f>
        <v>C:/NGS/save/</v>
      </c>
      <c r="H301" t="str">
        <f>'1. Input and Output files list'!$I$276</f>
        <v>.fastq</v>
      </c>
      <c r="I301" t="s">
        <v>157</v>
      </c>
      <c r="P301" t="str">
        <f>CONCATENATE(F301,G301,H301,I301,J301)</f>
        <v>datacsv &lt;- read.csv("C:/NGS/save/.fastq.csv", header=F, col.names=data)</v>
      </c>
    </row>
    <row r="302" spans="1:16" x14ac:dyDescent="0.15">
      <c r="A302" s="15">
        <v>301</v>
      </c>
      <c r="B302" s="15">
        <v>99</v>
      </c>
      <c r="C302" s="15" t="s">
        <v>153</v>
      </c>
      <c r="D302" s="31" t="s">
        <v>148</v>
      </c>
    </row>
    <row r="303" spans="1:16" x14ac:dyDescent="0.15">
      <c r="A303" s="15">
        <v>302</v>
      </c>
      <c r="B303" s="15">
        <v>99</v>
      </c>
      <c r="C303" s="15" t="s">
        <v>158</v>
      </c>
      <c r="D303" s="31" t="s">
        <v>857</v>
      </c>
    </row>
    <row r="304" spans="1:16" x14ac:dyDescent="0.15">
      <c r="A304" s="15">
        <v>303</v>
      </c>
      <c r="B304" s="15">
        <v>100</v>
      </c>
      <c r="C304" s="15" t="s">
        <v>152</v>
      </c>
      <c r="D304" s="31" t="str">
        <f>P304</f>
        <v>datacsv &lt;- read.csv("C:/NGS/save/.fastq.csv", header=F, col.names=data)</v>
      </c>
      <c r="F304" t="s">
        <v>141</v>
      </c>
      <c r="G304" t="str">
        <f>'1. Input and Output files list'!$E$6</f>
        <v>C:/NGS/save/</v>
      </c>
      <c r="H304" t="str">
        <f>'1. Input and Output files list'!$I$278</f>
        <v>.fastq</v>
      </c>
      <c r="I304" t="s">
        <v>157</v>
      </c>
      <c r="P304" t="str">
        <f>CONCATENATE(F304,G304,H304,I304,J304)</f>
        <v>datacsv &lt;- read.csv("C:/NGS/save/.fastq.csv", header=F, col.names=data)</v>
      </c>
    </row>
    <row r="305" spans="1:16" x14ac:dyDescent="0.15">
      <c r="A305" s="15">
        <v>304</v>
      </c>
      <c r="B305" s="15">
        <v>100</v>
      </c>
      <c r="C305" s="15" t="s">
        <v>153</v>
      </c>
      <c r="D305" s="31" t="s">
        <v>148</v>
      </c>
    </row>
    <row r="306" spans="1:16" x14ac:dyDescent="0.15">
      <c r="A306" s="15">
        <v>305</v>
      </c>
      <c r="B306" s="15">
        <v>100</v>
      </c>
      <c r="C306" s="15" t="s">
        <v>158</v>
      </c>
      <c r="D306" s="31" t="s">
        <v>857</v>
      </c>
    </row>
    <row r="307" spans="1:16" x14ac:dyDescent="0.15">
      <c r="A307" s="15">
        <v>306</v>
      </c>
      <c r="B307" s="15">
        <v>101</v>
      </c>
      <c r="C307" s="15" t="s">
        <v>152</v>
      </c>
      <c r="D307" s="31" t="str">
        <f>P307</f>
        <v>datacsv &lt;- read.csv("C:/NGS/save/.fastq.csv", header=F, col.names=data)</v>
      </c>
      <c r="F307" t="s">
        <v>141</v>
      </c>
      <c r="G307" t="str">
        <f>'1. Input and Output files list'!$E$6</f>
        <v>C:/NGS/save/</v>
      </c>
      <c r="H307" t="str">
        <f>'1. Input and Output files list'!$I$280</f>
        <v>.fastq</v>
      </c>
      <c r="I307" t="s">
        <v>157</v>
      </c>
      <c r="P307" t="str">
        <f>CONCATENATE(F307,G307,H307,I307,J307)</f>
        <v>datacsv &lt;- read.csv("C:/NGS/save/.fastq.csv", header=F, col.names=data)</v>
      </c>
    </row>
    <row r="308" spans="1:16" x14ac:dyDescent="0.15">
      <c r="A308" s="15">
        <v>307</v>
      </c>
      <c r="B308" s="15">
        <v>101</v>
      </c>
      <c r="C308" s="15" t="s">
        <v>153</v>
      </c>
      <c r="D308" s="31" t="s">
        <v>148</v>
      </c>
    </row>
    <row r="309" spans="1:16" x14ac:dyDescent="0.15">
      <c r="A309" s="15">
        <v>308</v>
      </c>
      <c r="B309" s="15">
        <v>101</v>
      </c>
      <c r="C309" s="15" t="s">
        <v>158</v>
      </c>
      <c r="D309" s="31" t="s">
        <v>857</v>
      </c>
    </row>
    <row r="310" spans="1:16" x14ac:dyDescent="0.15">
      <c r="A310" s="15">
        <v>309</v>
      </c>
      <c r="B310" s="15">
        <v>102</v>
      </c>
      <c r="C310" s="15" t="s">
        <v>152</v>
      </c>
      <c r="D310" s="31" t="str">
        <f>P310</f>
        <v>datacsv &lt;- read.csv("C:/NGS/save/.fastq.csv", header=F, col.names=data)</v>
      </c>
      <c r="F310" t="s">
        <v>141</v>
      </c>
      <c r="G310" t="str">
        <f>'1. Input and Output files list'!$E$6</f>
        <v>C:/NGS/save/</v>
      </c>
      <c r="H310" t="str">
        <f>'1. Input and Output files list'!$I$282</f>
        <v>.fastq</v>
      </c>
      <c r="I310" t="s">
        <v>157</v>
      </c>
      <c r="P310" t="str">
        <f>CONCATENATE(F310,G310,H310,I310,J310)</f>
        <v>datacsv &lt;- read.csv("C:/NGS/save/.fastq.csv", header=F, col.names=data)</v>
      </c>
    </row>
    <row r="311" spans="1:16" x14ac:dyDescent="0.15">
      <c r="A311" s="15">
        <v>310</v>
      </c>
      <c r="B311" s="15">
        <v>102</v>
      </c>
      <c r="C311" s="15" t="s">
        <v>153</v>
      </c>
      <c r="D311" s="31" t="s">
        <v>148</v>
      </c>
    </row>
    <row r="312" spans="1:16" x14ac:dyDescent="0.15">
      <c r="A312" s="15">
        <v>311</v>
      </c>
      <c r="B312" s="15">
        <v>102</v>
      </c>
      <c r="C312" s="15" t="s">
        <v>158</v>
      </c>
      <c r="D312" s="31" t="s">
        <v>857</v>
      </c>
    </row>
    <row r="313" spans="1:16" x14ac:dyDescent="0.15">
      <c r="A313" s="15">
        <v>312</v>
      </c>
      <c r="B313" s="15">
        <v>103</v>
      </c>
      <c r="C313" s="15" t="s">
        <v>152</v>
      </c>
      <c r="D313" s="31" t="str">
        <f>P313</f>
        <v>datacsv &lt;- read.csv("C:/NGS/save/.fastq.csv", header=F, col.names=data)</v>
      </c>
      <c r="F313" t="s">
        <v>141</v>
      </c>
      <c r="G313" t="str">
        <f>'1. Input and Output files list'!$E$6</f>
        <v>C:/NGS/save/</v>
      </c>
      <c r="H313" t="str">
        <f>'1. Input and Output files list'!$I$284</f>
        <v>.fastq</v>
      </c>
      <c r="I313" t="s">
        <v>157</v>
      </c>
      <c r="P313" t="str">
        <f>CONCATENATE(F313,G313,H313,I313,J313)</f>
        <v>datacsv &lt;- read.csv("C:/NGS/save/.fastq.csv", header=F, col.names=data)</v>
      </c>
    </row>
    <row r="314" spans="1:16" x14ac:dyDescent="0.15">
      <c r="A314" s="15">
        <v>313</v>
      </c>
      <c r="B314" s="15">
        <v>103</v>
      </c>
      <c r="C314" s="15" t="s">
        <v>153</v>
      </c>
      <c r="D314" s="31" t="s">
        <v>148</v>
      </c>
    </row>
    <row r="315" spans="1:16" x14ac:dyDescent="0.15">
      <c r="A315" s="15">
        <v>314</v>
      </c>
      <c r="B315" s="15">
        <v>103</v>
      </c>
      <c r="C315" s="15" t="s">
        <v>158</v>
      </c>
      <c r="D315" s="31" t="s">
        <v>857</v>
      </c>
    </row>
    <row r="316" spans="1:16" x14ac:dyDescent="0.15">
      <c r="A316" s="15">
        <v>315</v>
      </c>
      <c r="B316" s="15">
        <v>104</v>
      </c>
      <c r="C316" s="15" t="s">
        <v>152</v>
      </c>
      <c r="D316" s="31" t="str">
        <f>P316</f>
        <v>datacsv &lt;- read.csv("C:/NGS/save/.fastq.csv", header=F, col.names=data)</v>
      </c>
      <c r="F316" t="s">
        <v>141</v>
      </c>
      <c r="G316" t="str">
        <f>'1. Input and Output files list'!$E$6</f>
        <v>C:/NGS/save/</v>
      </c>
      <c r="H316" t="str">
        <f>'1. Input and Output files list'!$I$286</f>
        <v>.fastq</v>
      </c>
      <c r="I316" t="s">
        <v>157</v>
      </c>
      <c r="P316" t="str">
        <f>CONCATENATE(F316,G316,H316,I316,J316)</f>
        <v>datacsv &lt;- read.csv("C:/NGS/save/.fastq.csv", header=F, col.names=data)</v>
      </c>
    </row>
    <row r="317" spans="1:16" x14ac:dyDescent="0.15">
      <c r="A317" s="15">
        <v>316</v>
      </c>
      <c r="B317" s="15">
        <v>104</v>
      </c>
      <c r="C317" s="15" t="s">
        <v>153</v>
      </c>
      <c r="D317" s="31" t="s">
        <v>148</v>
      </c>
    </row>
    <row r="318" spans="1:16" x14ac:dyDescent="0.15">
      <c r="A318" s="15">
        <v>317</v>
      </c>
      <c r="B318" s="15">
        <v>104</v>
      </c>
      <c r="C318" s="15" t="s">
        <v>158</v>
      </c>
      <c r="D318" s="31" t="s">
        <v>857</v>
      </c>
    </row>
    <row r="319" spans="1:16" x14ac:dyDescent="0.15">
      <c r="A319" s="15">
        <v>318</v>
      </c>
      <c r="B319" s="15">
        <v>105</v>
      </c>
      <c r="C319" s="15" t="s">
        <v>152</v>
      </c>
      <c r="D319" s="31" t="str">
        <f>P319</f>
        <v>datacsv &lt;- read.csv("C:/NGS/save/.fastq.csv", header=F, col.names=data)</v>
      </c>
      <c r="F319" t="s">
        <v>141</v>
      </c>
      <c r="G319" t="str">
        <f>'1. Input and Output files list'!$E$6</f>
        <v>C:/NGS/save/</v>
      </c>
      <c r="H319" t="str">
        <f>'1. Input and Output files list'!$I$288</f>
        <v>.fastq</v>
      </c>
      <c r="I319" t="s">
        <v>157</v>
      </c>
      <c r="P319" t="str">
        <f>CONCATENATE(F319,G319,H319,I319,J319)</f>
        <v>datacsv &lt;- read.csv("C:/NGS/save/.fastq.csv", header=F, col.names=data)</v>
      </c>
    </row>
    <row r="320" spans="1:16" x14ac:dyDescent="0.15">
      <c r="A320" s="15">
        <v>319</v>
      </c>
      <c r="B320" s="15">
        <v>105</v>
      </c>
      <c r="C320" s="15" t="s">
        <v>153</v>
      </c>
      <c r="D320" s="31" t="s">
        <v>148</v>
      </c>
    </row>
    <row r="321" spans="1:16" x14ac:dyDescent="0.15">
      <c r="A321" s="15">
        <v>320</v>
      </c>
      <c r="B321" s="15">
        <v>105</v>
      </c>
      <c r="C321" s="15" t="s">
        <v>158</v>
      </c>
      <c r="D321" s="31" t="s">
        <v>857</v>
      </c>
    </row>
    <row r="322" spans="1:16" x14ac:dyDescent="0.15">
      <c r="A322" s="15">
        <v>321</v>
      </c>
      <c r="B322" s="15">
        <v>106</v>
      </c>
      <c r="C322" s="15" t="s">
        <v>152</v>
      </c>
      <c r="D322" s="31" t="str">
        <f>P322</f>
        <v>datacsv &lt;- read.csv("C:/NGS/save/.fastq.csv", header=F, col.names=data)</v>
      </c>
      <c r="F322" t="s">
        <v>141</v>
      </c>
      <c r="G322" t="str">
        <f>'1. Input and Output files list'!$E$6</f>
        <v>C:/NGS/save/</v>
      </c>
      <c r="H322" t="str">
        <f>'1. Input and Output files list'!$I$290</f>
        <v>.fastq</v>
      </c>
      <c r="I322" t="s">
        <v>157</v>
      </c>
      <c r="P322" t="str">
        <f>CONCATENATE(F322,G322,H322,I322,J322)</f>
        <v>datacsv &lt;- read.csv("C:/NGS/save/.fastq.csv", header=F, col.names=data)</v>
      </c>
    </row>
    <row r="323" spans="1:16" x14ac:dyDescent="0.15">
      <c r="A323" s="15">
        <v>322</v>
      </c>
      <c r="B323" s="15">
        <v>106</v>
      </c>
      <c r="C323" s="15" t="s">
        <v>153</v>
      </c>
      <c r="D323" s="31" t="s">
        <v>148</v>
      </c>
    </row>
    <row r="324" spans="1:16" x14ac:dyDescent="0.15">
      <c r="A324" s="15">
        <v>323</v>
      </c>
      <c r="B324" s="15">
        <v>106</v>
      </c>
      <c r="C324" s="15" t="s">
        <v>158</v>
      </c>
      <c r="D324" s="31" t="s">
        <v>857</v>
      </c>
    </row>
    <row r="325" spans="1:16" x14ac:dyDescent="0.15">
      <c r="A325" s="15">
        <v>324</v>
      </c>
      <c r="B325" s="15">
        <v>107</v>
      </c>
      <c r="C325" s="15" t="s">
        <v>152</v>
      </c>
      <c r="D325" s="31" t="str">
        <f>P325</f>
        <v>datacsv &lt;- read.csv("C:/NGS/save/.fastq.csv", header=F, col.names=data)</v>
      </c>
      <c r="F325" t="s">
        <v>141</v>
      </c>
      <c r="G325" t="str">
        <f>'1. Input and Output files list'!$E$6</f>
        <v>C:/NGS/save/</v>
      </c>
      <c r="H325" t="str">
        <f>'1. Input and Output files list'!$I$292</f>
        <v>.fastq</v>
      </c>
      <c r="I325" t="s">
        <v>157</v>
      </c>
      <c r="P325" t="str">
        <f>CONCATENATE(F325,G325,H325,I325,J325)</f>
        <v>datacsv &lt;- read.csv("C:/NGS/save/.fastq.csv", header=F, col.names=data)</v>
      </c>
    </row>
    <row r="326" spans="1:16" x14ac:dyDescent="0.15">
      <c r="A326" s="15">
        <v>325</v>
      </c>
      <c r="B326" s="15">
        <v>107</v>
      </c>
      <c r="C326" s="15" t="s">
        <v>153</v>
      </c>
      <c r="D326" s="31" t="s">
        <v>148</v>
      </c>
    </row>
    <row r="327" spans="1:16" x14ac:dyDescent="0.15">
      <c r="A327" s="15">
        <v>326</v>
      </c>
      <c r="B327" s="15">
        <v>107</v>
      </c>
      <c r="C327" s="15" t="s">
        <v>158</v>
      </c>
      <c r="D327" s="31" t="s">
        <v>857</v>
      </c>
    </row>
    <row r="328" spans="1:16" x14ac:dyDescent="0.15">
      <c r="A328" s="15">
        <v>327</v>
      </c>
      <c r="B328" s="15">
        <v>108</v>
      </c>
      <c r="C328" s="15" t="s">
        <v>152</v>
      </c>
      <c r="D328" s="31" t="str">
        <f>P328</f>
        <v>datacsv &lt;- read.csv("C:/NGS/save/.fastq.csv", header=F, col.names=data)</v>
      </c>
      <c r="F328" t="s">
        <v>141</v>
      </c>
      <c r="G328" t="str">
        <f>'1. Input and Output files list'!$E$6</f>
        <v>C:/NGS/save/</v>
      </c>
      <c r="H328" t="str">
        <f>'1. Input and Output files list'!$I$294</f>
        <v>.fastq</v>
      </c>
      <c r="I328" t="s">
        <v>157</v>
      </c>
      <c r="P328" t="str">
        <f>CONCATENATE(F328,G328,H328,I328,J328)</f>
        <v>datacsv &lt;- read.csv("C:/NGS/save/.fastq.csv", header=F, col.names=data)</v>
      </c>
    </row>
    <row r="329" spans="1:16" x14ac:dyDescent="0.15">
      <c r="A329" s="15">
        <v>328</v>
      </c>
      <c r="B329" s="15">
        <v>108</v>
      </c>
      <c r="C329" s="15" t="s">
        <v>153</v>
      </c>
      <c r="D329" s="31" t="s">
        <v>148</v>
      </c>
    </row>
    <row r="330" spans="1:16" x14ac:dyDescent="0.15">
      <c r="A330" s="15">
        <v>329</v>
      </c>
      <c r="B330" s="15">
        <v>108</v>
      </c>
      <c r="C330" s="15" t="s">
        <v>158</v>
      </c>
      <c r="D330" s="31" t="s">
        <v>857</v>
      </c>
    </row>
    <row r="331" spans="1:16" x14ac:dyDescent="0.15">
      <c r="A331" s="15">
        <v>330</v>
      </c>
      <c r="B331" s="15">
        <v>109</v>
      </c>
      <c r="C331" s="15" t="s">
        <v>152</v>
      </c>
      <c r="D331" s="31" t="str">
        <f>P331</f>
        <v>datacsv &lt;- read.csv("C:/NGS/save/.fastq.csv", header=F, col.names=data)</v>
      </c>
      <c r="F331" t="s">
        <v>141</v>
      </c>
      <c r="G331" t="str">
        <f>'1. Input and Output files list'!$E$6</f>
        <v>C:/NGS/save/</v>
      </c>
      <c r="H331" t="str">
        <f>'1. Input and Output files list'!$I$296</f>
        <v>.fastq</v>
      </c>
      <c r="I331" t="s">
        <v>157</v>
      </c>
      <c r="P331" t="str">
        <f>CONCATENATE(F331,G331,H331,I331,J331)</f>
        <v>datacsv &lt;- read.csv("C:/NGS/save/.fastq.csv", header=F, col.names=data)</v>
      </c>
    </row>
    <row r="332" spans="1:16" x14ac:dyDescent="0.15">
      <c r="A332" s="15">
        <v>331</v>
      </c>
      <c r="B332" s="15">
        <v>109</v>
      </c>
      <c r="C332" s="15" t="s">
        <v>153</v>
      </c>
      <c r="D332" s="31" t="s">
        <v>148</v>
      </c>
    </row>
    <row r="333" spans="1:16" x14ac:dyDescent="0.15">
      <c r="A333" s="15">
        <v>332</v>
      </c>
      <c r="B333" s="15">
        <v>109</v>
      </c>
      <c r="C333" s="15" t="s">
        <v>158</v>
      </c>
      <c r="D333" s="31" t="s">
        <v>857</v>
      </c>
    </row>
    <row r="334" spans="1:16" x14ac:dyDescent="0.15">
      <c r="A334" s="15">
        <v>333</v>
      </c>
      <c r="B334" s="15">
        <v>110</v>
      </c>
      <c r="C334" s="15" t="s">
        <v>152</v>
      </c>
      <c r="D334" s="31" t="str">
        <f>P334</f>
        <v>datacsv &lt;- read.csv("C:/NGS/save/.fastq.csv", header=F, col.names=data)</v>
      </c>
      <c r="F334" t="s">
        <v>141</v>
      </c>
      <c r="G334" t="str">
        <f>'1. Input and Output files list'!$E$6</f>
        <v>C:/NGS/save/</v>
      </c>
      <c r="H334" t="str">
        <f>'1. Input and Output files list'!$I$298</f>
        <v>.fastq</v>
      </c>
      <c r="I334" t="s">
        <v>157</v>
      </c>
      <c r="P334" t="str">
        <f>CONCATENATE(F334,G334,H334,I334,J334)</f>
        <v>datacsv &lt;- read.csv("C:/NGS/save/.fastq.csv", header=F, col.names=data)</v>
      </c>
    </row>
    <row r="335" spans="1:16" x14ac:dyDescent="0.15">
      <c r="A335" s="15">
        <v>334</v>
      </c>
      <c r="B335" s="15">
        <v>110</v>
      </c>
      <c r="C335" s="15" t="s">
        <v>153</v>
      </c>
      <c r="D335" s="31" t="s">
        <v>148</v>
      </c>
    </row>
    <row r="336" spans="1:16" x14ac:dyDescent="0.15">
      <c r="A336" s="15">
        <v>335</v>
      </c>
      <c r="B336" s="15">
        <v>110</v>
      </c>
      <c r="C336" s="15" t="s">
        <v>158</v>
      </c>
      <c r="D336" s="31" t="s">
        <v>857</v>
      </c>
    </row>
    <row r="337" spans="1:16" x14ac:dyDescent="0.15">
      <c r="A337" s="15">
        <v>336</v>
      </c>
      <c r="B337" s="15">
        <v>111</v>
      </c>
      <c r="C337" s="15" t="s">
        <v>152</v>
      </c>
      <c r="D337" s="31" t="str">
        <f>P337</f>
        <v>datacsv &lt;- read.csv("C:/NGS/save/.fastq.csv", header=F, col.names=data)</v>
      </c>
      <c r="F337" t="s">
        <v>141</v>
      </c>
      <c r="G337" t="str">
        <f>'1. Input and Output files list'!$E$6</f>
        <v>C:/NGS/save/</v>
      </c>
      <c r="H337" t="str">
        <f>'1. Input and Output files list'!$I$300</f>
        <v>.fastq</v>
      </c>
      <c r="I337" t="s">
        <v>157</v>
      </c>
      <c r="P337" t="str">
        <f>CONCATENATE(F337,G337,H337,I337,J337)</f>
        <v>datacsv &lt;- read.csv("C:/NGS/save/.fastq.csv", header=F, col.names=data)</v>
      </c>
    </row>
    <row r="338" spans="1:16" x14ac:dyDescent="0.15">
      <c r="A338" s="15">
        <v>337</v>
      </c>
      <c r="B338" s="15">
        <v>111</v>
      </c>
      <c r="C338" s="15" t="s">
        <v>153</v>
      </c>
      <c r="D338" s="31" t="s">
        <v>148</v>
      </c>
    </row>
    <row r="339" spans="1:16" x14ac:dyDescent="0.15">
      <c r="A339" s="15">
        <v>338</v>
      </c>
      <c r="B339" s="15">
        <v>111</v>
      </c>
      <c r="C339" s="15" t="s">
        <v>158</v>
      </c>
      <c r="D339" s="31" t="s">
        <v>857</v>
      </c>
    </row>
    <row r="340" spans="1:16" x14ac:dyDescent="0.15">
      <c r="A340" s="15">
        <v>339</v>
      </c>
      <c r="B340" s="15">
        <v>112</v>
      </c>
      <c r="C340" s="15" t="s">
        <v>152</v>
      </c>
      <c r="D340" s="31" t="str">
        <f>P340</f>
        <v>datacsv &lt;- read.csv("C:/NGS/save/.fastq.csv", header=F, col.names=data)</v>
      </c>
      <c r="F340" t="s">
        <v>141</v>
      </c>
      <c r="G340" t="str">
        <f>'1. Input and Output files list'!$E$6</f>
        <v>C:/NGS/save/</v>
      </c>
      <c r="H340" t="str">
        <f>'1. Input and Output files list'!$I$302</f>
        <v>.fastq</v>
      </c>
      <c r="I340" t="s">
        <v>157</v>
      </c>
      <c r="P340" t="str">
        <f>CONCATENATE(F340,G340,H340,I340,J340)</f>
        <v>datacsv &lt;- read.csv("C:/NGS/save/.fastq.csv", header=F, col.names=data)</v>
      </c>
    </row>
    <row r="341" spans="1:16" x14ac:dyDescent="0.15">
      <c r="A341" s="15">
        <v>340</v>
      </c>
      <c r="B341" s="15">
        <v>112</v>
      </c>
      <c r="C341" s="15" t="s">
        <v>153</v>
      </c>
      <c r="D341" s="31" t="s">
        <v>148</v>
      </c>
    </row>
    <row r="342" spans="1:16" x14ac:dyDescent="0.15">
      <c r="A342" s="15">
        <v>341</v>
      </c>
      <c r="B342" s="15">
        <v>112</v>
      </c>
      <c r="C342" s="15" t="s">
        <v>158</v>
      </c>
      <c r="D342" s="31" t="s">
        <v>857</v>
      </c>
    </row>
    <row r="343" spans="1:16" x14ac:dyDescent="0.15">
      <c r="A343" s="15">
        <v>342</v>
      </c>
      <c r="B343" s="15">
        <v>113</v>
      </c>
      <c r="C343" s="15" t="s">
        <v>152</v>
      </c>
      <c r="D343" s="31" t="str">
        <f>P343</f>
        <v>datacsv &lt;- read.csv("C:/NGS/save/.fastq.csv", header=F, col.names=data)</v>
      </c>
      <c r="F343" t="s">
        <v>141</v>
      </c>
      <c r="G343" t="str">
        <f>'1. Input and Output files list'!$E$6</f>
        <v>C:/NGS/save/</v>
      </c>
      <c r="H343" t="str">
        <f>'1. Input and Output files list'!$I$304</f>
        <v>.fastq</v>
      </c>
      <c r="I343" t="s">
        <v>157</v>
      </c>
      <c r="P343" t="str">
        <f>CONCATENATE(F343,G343,H343,I343,J343)</f>
        <v>datacsv &lt;- read.csv("C:/NGS/save/.fastq.csv", header=F, col.names=data)</v>
      </c>
    </row>
    <row r="344" spans="1:16" x14ac:dyDescent="0.15">
      <c r="A344" s="15">
        <v>343</v>
      </c>
      <c r="B344" s="15">
        <v>113</v>
      </c>
      <c r="C344" s="15" t="s">
        <v>153</v>
      </c>
      <c r="D344" s="31" t="s">
        <v>148</v>
      </c>
    </row>
    <row r="345" spans="1:16" x14ac:dyDescent="0.15">
      <c r="A345" s="15">
        <v>344</v>
      </c>
      <c r="B345" s="15">
        <v>113</v>
      </c>
      <c r="C345" s="15" t="s">
        <v>158</v>
      </c>
      <c r="D345" s="31" t="s">
        <v>857</v>
      </c>
    </row>
    <row r="346" spans="1:16" x14ac:dyDescent="0.15">
      <c r="A346" s="15">
        <v>345</v>
      </c>
      <c r="B346" s="15">
        <v>114</v>
      </c>
      <c r="C346" s="15" t="s">
        <v>152</v>
      </c>
      <c r="D346" s="31" t="str">
        <f>P346</f>
        <v>datacsv &lt;- read.csv("C:/NGS/save/.fastq.csv", header=F, col.names=data)</v>
      </c>
      <c r="F346" t="s">
        <v>141</v>
      </c>
      <c r="G346" t="str">
        <f>'1. Input and Output files list'!$E$6</f>
        <v>C:/NGS/save/</v>
      </c>
      <c r="H346" t="str">
        <f>'1. Input and Output files list'!$I$306</f>
        <v>.fastq</v>
      </c>
      <c r="I346" t="s">
        <v>157</v>
      </c>
      <c r="P346" t="str">
        <f>CONCATENATE(F346,G346,H346,I346,J346)</f>
        <v>datacsv &lt;- read.csv("C:/NGS/save/.fastq.csv", header=F, col.names=data)</v>
      </c>
    </row>
    <row r="347" spans="1:16" x14ac:dyDescent="0.15">
      <c r="A347" s="15">
        <v>346</v>
      </c>
      <c r="B347" s="15">
        <v>114</v>
      </c>
      <c r="C347" s="15" t="s">
        <v>153</v>
      </c>
      <c r="D347" s="31" t="s">
        <v>148</v>
      </c>
    </row>
    <row r="348" spans="1:16" x14ac:dyDescent="0.15">
      <c r="A348" s="15">
        <v>347</v>
      </c>
      <c r="B348" s="15">
        <v>114</v>
      </c>
      <c r="C348" s="15" t="s">
        <v>158</v>
      </c>
      <c r="D348" s="31" t="s">
        <v>857</v>
      </c>
    </row>
    <row r="349" spans="1:16" x14ac:dyDescent="0.15">
      <c r="A349" s="15">
        <v>348</v>
      </c>
      <c r="B349" s="15">
        <v>115</v>
      </c>
      <c r="C349" s="15" t="s">
        <v>152</v>
      </c>
      <c r="D349" s="31" t="str">
        <f>P349</f>
        <v>datacsv &lt;- read.csv("C:/NGS/save/.fastq.csv", header=F, col.names=data)</v>
      </c>
      <c r="F349" t="s">
        <v>141</v>
      </c>
      <c r="G349" t="str">
        <f>'1. Input and Output files list'!$E$6</f>
        <v>C:/NGS/save/</v>
      </c>
      <c r="H349" t="str">
        <f>'1. Input and Output files list'!$I$308</f>
        <v>.fastq</v>
      </c>
      <c r="I349" t="s">
        <v>157</v>
      </c>
      <c r="P349" t="str">
        <f>CONCATENATE(F349,G349,H349,I349,J349)</f>
        <v>datacsv &lt;- read.csv("C:/NGS/save/.fastq.csv", header=F, col.names=data)</v>
      </c>
    </row>
    <row r="350" spans="1:16" x14ac:dyDescent="0.15">
      <c r="A350" s="15">
        <v>349</v>
      </c>
      <c r="B350" s="15">
        <v>115</v>
      </c>
      <c r="C350" s="15" t="s">
        <v>153</v>
      </c>
      <c r="D350" s="31" t="s">
        <v>148</v>
      </c>
    </row>
    <row r="351" spans="1:16" x14ac:dyDescent="0.15">
      <c r="A351" s="15">
        <v>350</v>
      </c>
      <c r="B351" s="15">
        <v>115</v>
      </c>
      <c r="C351" s="15" t="s">
        <v>158</v>
      </c>
      <c r="D351" s="31" t="s">
        <v>857</v>
      </c>
    </row>
    <row r="352" spans="1:16" x14ac:dyDescent="0.15">
      <c r="A352" s="15">
        <v>351</v>
      </c>
      <c r="B352" s="15">
        <v>116</v>
      </c>
      <c r="C352" s="15" t="s">
        <v>152</v>
      </c>
      <c r="D352" s="31" t="str">
        <f>P352</f>
        <v>datacsv &lt;- read.csv("C:/NGS/save/.fastq.csv", header=F, col.names=data)</v>
      </c>
      <c r="F352" t="s">
        <v>141</v>
      </c>
      <c r="G352" t="str">
        <f>'1. Input and Output files list'!$E$6</f>
        <v>C:/NGS/save/</v>
      </c>
      <c r="H352" t="str">
        <f>'1. Input and Output files list'!$I$310</f>
        <v>.fastq</v>
      </c>
      <c r="I352" t="s">
        <v>157</v>
      </c>
      <c r="P352" t="str">
        <f>CONCATENATE(F352,G352,H352,I352,J352)</f>
        <v>datacsv &lt;- read.csv("C:/NGS/save/.fastq.csv", header=F, col.names=data)</v>
      </c>
    </row>
    <row r="353" spans="1:16" x14ac:dyDescent="0.15">
      <c r="A353" s="15">
        <v>352</v>
      </c>
      <c r="B353" s="15">
        <v>116</v>
      </c>
      <c r="C353" s="15" t="s">
        <v>153</v>
      </c>
      <c r="D353" s="31" t="s">
        <v>148</v>
      </c>
    </row>
    <row r="354" spans="1:16" x14ac:dyDescent="0.15">
      <c r="A354" s="15">
        <v>353</v>
      </c>
      <c r="B354" s="15">
        <v>116</v>
      </c>
      <c r="C354" s="15" t="s">
        <v>158</v>
      </c>
      <c r="D354" s="31" t="s">
        <v>857</v>
      </c>
    </row>
    <row r="355" spans="1:16" x14ac:dyDescent="0.15">
      <c r="A355" s="15">
        <v>354</v>
      </c>
      <c r="B355" s="15">
        <v>117</v>
      </c>
      <c r="C355" s="15" t="s">
        <v>152</v>
      </c>
      <c r="D355" s="31" t="str">
        <f>P355</f>
        <v>datacsv &lt;- read.csv("C:/NGS/save/.fastq.csv", header=F, col.names=data)</v>
      </c>
      <c r="F355" t="s">
        <v>141</v>
      </c>
      <c r="G355" t="str">
        <f>'1. Input and Output files list'!$E$6</f>
        <v>C:/NGS/save/</v>
      </c>
      <c r="H355" t="str">
        <f>'1. Input and Output files list'!$I$312</f>
        <v>.fastq</v>
      </c>
      <c r="I355" t="s">
        <v>157</v>
      </c>
      <c r="P355" t="str">
        <f>CONCATENATE(F355,G355,H355,I355,J355)</f>
        <v>datacsv &lt;- read.csv("C:/NGS/save/.fastq.csv", header=F, col.names=data)</v>
      </c>
    </row>
    <row r="356" spans="1:16" x14ac:dyDescent="0.15">
      <c r="A356" s="15">
        <v>355</v>
      </c>
      <c r="B356" s="15">
        <v>117</v>
      </c>
      <c r="C356" s="15" t="s">
        <v>153</v>
      </c>
      <c r="D356" s="31" t="s">
        <v>148</v>
      </c>
    </row>
    <row r="357" spans="1:16" x14ac:dyDescent="0.15">
      <c r="A357" s="15">
        <v>356</v>
      </c>
      <c r="B357" s="15">
        <v>117</v>
      </c>
      <c r="C357" s="15" t="s">
        <v>158</v>
      </c>
      <c r="D357" s="31" t="s">
        <v>857</v>
      </c>
    </row>
    <row r="358" spans="1:16" x14ac:dyDescent="0.15">
      <c r="A358" s="15">
        <v>357</v>
      </c>
      <c r="B358" s="15">
        <v>118</v>
      </c>
      <c r="C358" s="15" t="s">
        <v>152</v>
      </c>
      <c r="D358" s="31" t="str">
        <f>P358</f>
        <v>datacsv &lt;- read.csv("C:/NGS/save/.fastq.csv", header=F, col.names=data)</v>
      </c>
      <c r="F358" t="s">
        <v>141</v>
      </c>
      <c r="G358" t="str">
        <f>'1. Input and Output files list'!$E$6</f>
        <v>C:/NGS/save/</v>
      </c>
      <c r="H358" t="str">
        <f>'1. Input and Output files list'!$I$314</f>
        <v>.fastq</v>
      </c>
      <c r="I358" t="s">
        <v>157</v>
      </c>
      <c r="P358" t="str">
        <f>CONCATENATE(F358,G358,H358,I358,J358)</f>
        <v>datacsv &lt;- read.csv("C:/NGS/save/.fastq.csv", header=F, col.names=data)</v>
      </c>
    </row>
    <row r="359" spans="1:16" x14ac:dyDescent="0.15">
      <c r="A359" s="15">
        <v>358</v>
      </c>
      <c r="B359" s="15">
        <v>118</v>
      </c>
      <c r="C359" s="15" t="s">
        <v>153</v>
      </c>
      <c r="D359" s="31" t="s">
        <v>148</v>
      </c>
    </row>
    <row r="360" spans="1:16" x14ac:dyDescent="0.15">
      <c r="A360" s="15">
        <v>359</v>
      </c>
      <c r="B360" s="15">
        <v>118</v>
      </c>
      <c r="C360" s="15" t="s">
        <v>158</v>
      </c>
      <c r="D360" s="31" t="s">
        <v>857</v>
      </c>
    </row>
    <row r="361" spans="1:16" x14ac:dyDescent="0.15">
      <c r="A361" s="15">
        <v>360</v>
      </c>
      <c r="B361" s="15">
        <v>119</v>
      </c>
      <c r="C361" s="15" t="s">
        <v>152</v>
      </c>
      <c r="D361" s="31" t="str">
        <f>P361</f>
        <v>datacsv &lt;- read.csv("C:/NGS/save/.fastq.csv", header=F, col.names=data)</v>
      </c>
      <c r="F361" t="s">
        <v>141</v>
      </c>
      <c r="G361" t="str">
        <f>'1. Input and Output files list'!$E$6</f>
        <v>C:/NGS/save/</v>
      </c>
      <c r="H361" t="str">
        <f>'1. Input and Output files list'!$I$316</f>
        <v>.fastq</v>
      </c>
      <c r="I361" t="s">
        <v>157</v>
      </c>
      <c r="P361" t="str">
        <f>CONCATENATE(F361,G361,H361,I361,J361)</f>
        <v>datacsv &lt;- read.csv("C:/NGS/save/.fastq.csv", header=F, col.names=data)</v>
      </c>
    </row>
    <row r="362" spans="1:16" x14ac:dyDescent="0.15">
      <c r="A362" s="15">
        <v>361</v>
      </c>
      <c r="B362" s="15">
        <v>119</v>
      </c>
      <c r="C362" s="15" t="s">
        <v>153</v>
      </c>
      <c r="D362" s="31" t="s">
        <v>148</v>
      </c>
    </row>
    <row r="363" spans="1:16" x14ac:dyDescent="0.15">
      <c r="A363" s="15">
        <v>362</v>
      </c>
      <c r="B363" s="15">
        <v>119</v>
      </c>
      <c r="C363" s="15" t="s">
        <v>158</v>
      </c>
      <c r="D363" s="31" t="s">
        <v>857</v>
      </c>
    </row>
    <row r="364" spans="1:16" x14ac:dyDescent="0.15">
      <c r="A364" s="15">
        <v>363</v>
      </c>
      <c r="B364" s="15">
        <v>120</v>
      </c>
      <c r="C364" s="15" t="s">
        <v>152</v>
      </c>
      <c r="D364" s="31" t="str">
        <f>P364</f>
        <v>datacsv &lt;- read.csv("C:/NGS/save/.fastq.csv", header=F, col.names=data)</v>
      </c>
      <c r="F364" t="s">
        <v>141</v>
      </c>
      <c r="G364" t="str">
        <f>'1. Input and Output files list'!$E$6</f>
        <v>C:/NGS/save/</v>
      </c>
      <c r="H364" t="str">
        <f>'1. Input and Output files list'!$I$318</f>
        <v>.fastq</v>
      </c>
      <c r="I364" t="s">
        <v>157</v>
      </c>
      <c r="P364" t="str">
        <f>CONCATENATE(F364,G364,H364,I364,J364)</f>
        <v>datacsv &lt;- read.csv("C:/NGS/save/.fastq.csv", header=F, col.names=data)</v>
      </c>
    </row>
    <row r="365" spans="1:16" x14ac:dyDescent="0.15">
      <c r="A365" s="15">
        <v>364</v>
      </c>
      <c r="B365" s="15">
        <v>120</v>
      </c>
      <c r="C365" s="15" t="s">
        <v>153</v>
      </c>
      <c r="D365" s="31" t="s">
        <v>148</v>
      </c>
    </row>
    <row r="366" spans="1:16" x14ac:dyDescent="0.15">
      <c r="A366" s="15">
        <v>365</v>
      </c>
      <c r="B366" s="15">
        <v>120</v>
      </c>
      <c r="C366" s="15" t="s">
        <v>158</v>
      </c>
      <c r="D366" s="31" t="s">
        <v>857</v>
      </c>
    </row>
    <row r="367" spans="1:16" x14ac:dyDescent="0.15">
      <c r="A367" s="15">
        <v>366</v>
      </c>
      <c r="B367" s="15">
        <v>121</v>
      </c>
      <c r="C367" s="15" t="s">
        <v>152</v>
      </c>
      <c r="D367" s="31" t="str">
        <f>P367</f>
        <v>datacsv &lt;- read.csv("C:/NGS/save/.fastq.csv", header=F, col.names=data)</v>
      </c>
      <c r="F367" t="s">
        <v>141</v>
      </c>
      <c r="G367" t="str">
        <f>'1. Input and Output files list'!$E$6</f>
        <v>C:/NGS/save/</v>
      </c>
      <c r="H367" t="str">
        <f>'1. Input and Output files list'!$I$320</f>
        <v>.fastq</v>
      </c>
      <c r="I367" t="s">
        <v>157</v>
      </c>
      <c r="P367" t="str">
        <f>CONCATENATE(F367,G367,H367,I367,J367)</f>
        <v>datacsv &lt;- read.csv("C:/NGS/save/.fastq.csv", header=F, col.names=data)</v>
      </c>
    </row>
    <row r="368" spans="1:16" x14ac:dyDescent="0.15">
      <c r="A368" s="15">
        <v>367</v>
      </c>
      <c r="B368" s="15">
        <v>121</v>
      </c>
      <c r="C368" s="15" t="s">
        <v>153</v>
      </c>
      <c r="D368" s="31" t="s">
        <v>148</v>
      </c>
    </row>
    <row r="369" spans="1:16" x14ac:dyDescent="0.15">
      <c r="A369" s="15">
        <v>368</v>
      </c>
      <c r="B369" s="15">
        <v>121</v>
      </c>
      <c r="C369" s="15" t="s">
        <v>158</v>
      </c>
      <c r="D369" s="31" t="s">
        <v>857</v>
      </c>
    </row>
    <row r="370" spans="1:16" x14ac:dyDescent="0.15">
      <c r="A370" s="15">
        <v>369</v>
      </c>
      <c r="B370" s="15">
        <v>122</v>
      </c>
      <c r="C370" s="15" t="s">
        <v>152</v>
      </c>
      <c r="D370" s="31" t="str">
        <f>P370</f>
        <v>datacsv &lt;- read.csv("C:/NGS/save/.fastq.csv", header=F, col.names=data)</v>
      </c>
      <c r="F370" t="s">
        <v>141</v>
      </c>
      <c r="G370" t="str">
        <f>'1. Input and Output files list'!$E$6</f>
        <v>C:/NGS/save/</v>
      </c>
      <c r="H370" t="str">
        <f>'1. Input and Output files list'!$I$322</f>
        <v>.fastq</v>
      </c>
      <c r="I370" t="s">
        <v>157</v>
      </c>
      <c r="P370" t="str">
        <f>CONCATENATE(F370,G370,H370,I370,J370)</f>
        <v>datacsv &lt;- read.csv("C:/NGS/save/.fastq.csv", header=F, col.names=data)</v>
      </c>
    </row>
    <row r="371" spans="1:16" x14ac:dyDescent="0.15">
      <c r="A371" s="15">
        <v>370</v>
      </c>
      <c r="B371" s="15">
        <v>122</v>
      </c>
      <c r="C371" s="15" t="s">
        <v>153</v>
      </c>
      <c r="D371" s="31" t="s">
        <v>148</v>
      </c>
    </row>
    <row r="372" spans="1:16" x14ac:dyDescent="0.15">
      <c r="A372" s="15">
        <v>371</v>
      </c>
      <c r="B372" s="15">
        <v>122</v>
      </c>
      <c r="C372" s="15" t="s">
        <v>158</v>
      </c>
      <c r="D372" s="31" t="s">
        <v>857</v>
      </c>
    </row>
    <row r="373" spans="1:16" x14ac:dyDescent="0.15">
      <c r="A373" s="15">
        <v>372</v>
      </c>
      <c r="B373" s="15">
        <v>123</v>
      </c>
      <c r="C373" s="15" t="s">
        <v>152</v>
      </c>
      <c r="D373" s="31" t="str">
        <f>P373</f>
        <v>datacsv &lt;- read.csv("C:/NGS/save/.fastq.csv", header=F, col.names=data)</v>
      </c>
      <c r="F373" t="s">
        <v>141</v>
      </c>
      <c r="G373" t="str">
        <f>'1. Input and Output files list'!$E$6</f>
        <v>C:/NGS/save/</v>
      </c>
      <c r="H373" t="str">
        <f>'1. Input and Output files list'!$I$324</f>
        <v>.fastq</v>
      </c>
      <c r="I373" t="s">
        <v>157</v>
      </c>
      <c r="P373" t="str">
        <f>CONCATENATE(F373,G373,H373,I373,J373)</f>
        <v>datacsv &lt;- read.csv("C:/NGS/save/.fastq.csv", header=F, col.names=data)</v>
      </c>
    </row>
    <row r="374" spans="1:16" x14ac:dyDescent="0.15">
      <c r="A374" s="15">
        <v>373</v>
      </c>
      <c r="B374" s="15">
        <v>123</v>
      </c>
      <c r="C374" s="15" t="s">
        <v>153</v>
      </c>
      <c r="D374" s="31" t="s">
        <v>148</v>
      </c>
    </row>
    <row r="375" spans="1:16" x14ac:dyDescent="0.15">
      <c r="A375" s="15">
        <v>374</v>
      </c>
      <c r="B375" s="15">
        <v>123</v>
      </c>
      <c r="C375" s="15" t="s">
        <v>158</v>
      </c>
      <c r="D375" s="31" t="s">
        <v>857</v>
      </c>
    </row>
    <row r="376" spans="1:16" x14ac:dyDescent="0.15">
      <c r="A376" s="15">
        <v>375</v>
      </c>
      <c r="B376" s="15">
        <v>124</v>
      </c>
      <c r="C376" s="15" t="s">
        <v>152</v>
      </c>
      <c r="D376" s="31" t="str">
        <f>P376</f>
        <v>datacsv &lt;- read.csv("C:/NGS/save/.fastq.csv", header=F, col.names=data)</v>
      </c>
      <c r="F376" t="s">
        <v>141</v>
      </c>
      <c r="G376" t="str">
        <f>'1. Input and Output files list'!$E$6</f>
        <v>C:/NGS/save/</v>
      </c>
      <c r="H376" t="str">
        <f>'1. Input and Output files list'!$I$326</f>
        <v>.fastq</v>
      </c>
      <c r="I376" t="s">
        <v>157</v>
      </c>
      <c r="P376" t="str">
        <f>CONCATENATE(F376,G376,H376,I376,J376)</f>
        <v>datacsv &lt;- read.csv("C:/NGS/save/.fastq.csv", header=F, col.names=data)</v>
      </c>
    </row>
    <row r="377" spans="1:16" x14ac:dyDescent="0.15">
      <c r="A377" s="15">
        <v>376</v>
      </c>
      <c r="B377" s="15">
        <v>124</v>
      </c>
      <c r="C377" s="15" t="s">
        <v>153</v>
      </c>
      <c r="D377" s="31" t="s">
        <v>148</v>
      </c>
    </row>
    <row r="378" spans="1:16" x14ac:dyDescent="0.15">
      <c r="A378" s="15">
        <v>377</v>
      </c>
      <c r="B378" s="15">
        <v>124</v>
      </c>
      <c r="C378" s="15" t="s">
        <v>158</v>
      </c>
      <c r="D378" s="31" t="s">
        <v>857</v>
      </c>
    </row>
    <row r="379" spans="1:16" x14ac:dyDescent="0.15">
      <c r="A379" s="15">
        <v>378</v>
      </c>
      <c r="B379" s="15">
        <v>125</v>
      </c>
      <c r="C379" s="15" t="s">
        <v>152</v>
      </c>
      <c r="D379" s="31" t="str">
        <f>P379</f>
        <v>datacsv &lt;- read.csv("C:/NGS/save/.fastq.csv", header=F, col.names=data)</v>
      </c>
      <c r="F379" t="s">
        <v>141</v>
      </c>
      <c r="G379" t="str">
        <f>'1. Input and Output files list'!$E$6</f>
        <v>C:/NGS/save/</v>
      </c>
      <c r="H379" t="str">
        <f>'1. Input and Output files list'!$I$328</f>
        <v>.fastq</v>
      </c>
      <c r="I379" t="s">
        <v>157</v>
      </c>
      <c r="P379" t="str">
        <f>CONCATENATE(F379,G379,H379,I379,J379)</f>
        <v>datacsv &lt;- read.csv("C:/NGS/save/.fastq.csv", header=F, col.names=data)</v>
      </c>
    </row>
    <row r="380" spans="1:16" x14ac:dyDescent="0.15">
      <c r="A380" s="15">
        <v>379</v>
      </c>
      <c r="B380" s="15">
        <v>125</v>
      </c>
      <c r="C380" s="15" t="s">
        <v>153</v>
      </c>
      <c r="D380" s="31" t="s">
        <v>148</v>
      </c>
    </row>
    <row r="381" spans="1:16" x14ac:dyDescent="0.15">
      <c r="A381" s="15">
        <v>380</v>
      </c>
      <c r="B381" s="15">
        <v>125</v>
      </c>
      <c r="C381" s="15" t="s">
        <v>158</v>
      </c>
      <c r="D381" s="31" t="s">
        <v>857</v>
      </c>
    </row>
    <row r="382" spans="1:16" x14ac:dyDescent="0.15">
      <c r="A382" s="15">
        <v>381</v>
      </c>
      <c r="B382" s="15">
        <v>126</v>
      </c>
      <c r="C382" s="15" t="s">
        <v>152</v>
      </c>
      <c r="D382" s="31" t="str">
        <f>P382</f>
        <v>datacsv &lt;- read.csv("C:/NGS/save/.fastq.csv", header=F, col.names=data)</v>
      </c>
      <c r="F382" t="s">
        <v>141</v>
      </c>
      <c r="G382" t="str">
        <f>'1. Input and Output files list'!$E$6</f>
        <v>C:/NGS/save/</v>
      </c>
      <c r="H382" t="str">
        <f>'1. Input and Output files list'!$I$330</f>
        <v>.fastq</v>
      </c>
      <c r="I382" t="s">
        <v>157</v>
      </c>
      <c r="P382" t="str">
        <f>CONCATENATE(F382,G382,H382,I382,J382)</f>
        <v>datacsv &lt;- read.csv("C:/NGS/save/.fastq.csv", header=F, col.names=data)</v>
      </c>
    </row>
    <row r="383" spans="1:16" x14ac:dyDescent="0.15">
      <c r="A383" s="15">
        <v>382</v>
      </c>
      <c r="B383" s="15">
        <v>126</v>
      </c>
      <c r="C383" s="15" t="s">
        <v>153</v>
      </c>
      <c r="D383" s="31" t="s">
        <v>148</v>
      </c>
    </row>
    <row r="384" spans="1:16" x14ac:dyDescent="0.15">
      <c r="A384" s="15">
        <v>383</v>
      </c>
      <c r="B384" s="15">
        <v>126</v>
      </c>
      <c r="C384" s="15" t="s">
        <v>158</v>
      </c>
      <c r="D384" s="31" t="s">
        <v>857</v>
      </c>
    </row>
    <row r="385" spans="1:16" x14ac:dyDescent="0.15">
      <c r="A385" s="15">
        <v>384</v>
      </c>
      <c r="B385" s="15">
        <v>127</v>
      </c>
      <c r="C385" s="15" t="s">
        <v>152</v>
      </c>
      <c r="D385" s="31" t="str">
        <f>P385</f>
        <v>datacsv &lt;- read.csv("C:/NGS/save/.fastq.csv", header=F, col.names=data)</v>
      </c>
      <c r="F385" t="s">
        <v>141</v>
      </c>
      <c r="G385" t="str">
        <f>'1. Input and Output files list'!$E$6</f>
        <v>C:/NGS/save/</v>
      </c>
      <c r="H385" t="str">
        <f>'1. Input and Output files list'!$I$332</f>
        <v>.fastq</v>
      </c>
      <c r="I385" t="s">
        <v>157</v>
      </c>
      <c r="P385" t="str">
        <f>CONCATENATE(F385,G385,H385,I385,J385)</f>
        <v>datacsv &lt;- read.csv("C:/NGS/save/.fastq.csv", header=F, col.names=data)</v>
      </c>
    </row>
    <row r="386" spans="1:16" x14ac:dyDescent="0.15">
      <c r="A386" s="15">
        <v>385</v>
      </c>
      <c r="B386" s="15">
        <v>127</v>
      </c>
      <c r="C386" s="15" t="s">
        <v>153</v>
      </c>
      <c r="D386" s="31" t="s">
        <v>148</v>
      </c>
    </row>
    <row r="387" spans="1:16" x14ac:dyDescent="0.15">
      <c r="A387" s="15">
        <v>386</v>
      </c>
      <c r="B387" s="15">
        <v>127</v>
      </c>
      <c r="C387" s="15" t="s">
        <v>158</v>
      </c>
      <c r="D387" s="31" t="s">
        <v>857</v>
      </c>
    </row>
    <row r="388" spans="1:16" x14ac:dyDescent="0.15">
      <c r="A388" s="15">
        <v>387</v>
      </c>
      <c r="B388" s="15">
        <v>128</v>
      </c>
      <c r="C388" s="15" t="s">
        <v>152</v>
      </c>
      <c r="D388" s="31" t="str">
        <f>P388</f>
        <v>datacsv &lt;- read.csv("C:/NGS/save/.fastq.csv", header=F, col.names=data)</v>
      </c>
      <c r="F388" t="s">
        <v>141</v>
      </c>
      <c r="G388" t="str">
        <f>'1. Input and Output files list'!$E$6</f>
        <v>C:/NGS/save/</v>
      </c>
      <c r="H388" t="str">
        <f>'1. Input and Output files list'!$I$334</f>
        <v>.fastq</v>
      </c>
      <c r="I388" t="s">
        <v>157</v>
      </c>
      <c r="P388" t="str">
        <f>CONCATENATE(F388,G388,H388,I388,J388)</f>
        <v>datacsv &lt;- read.csv("C:/NGS/save/.fastq.csv", header=F, col.names=data)</v>
      </c>
    </row>
    <row r="389" spans="1:16" x14ac:dyDescent="0.15">
      <c r="A389" s="15">
        <v>388</v>
      </c>
      <c r="B389" s="15">
        <v>128</v>
      </c>
      <c r="C389" s="15" t="s">
        <v>153</v>
      </c>
      <c r="D389" s="31" t="s">
        <v>148</v>
      </c>
    </row>
    <row r="390" spans="1:16" x14ac:dyDescent="0.15">
      <c r="A390" s="15">
        <v>389</v>
      </c>
      <c r="B390" s="15">
        <v>128</v>
      </c>
      <c r="C390" s="15" t="s">
        <v>158</v>
      </c>
      <c r="D390" s="31" t="s">
        <v>857</v>
      </c>
    </row>
    <row r="391" spans="1:16" x14ac:dyDescent="0.15">
      <c r="A391" s="15">
        <v>390</v>
      </c>
      <c r="B391" s="15">
        <v>129</v>
      </c>
      <c r="C391" s="15" t="s">
        <v>152</v>
      </c>
      <c r="D391" s="31" t="str">
        <f>P391</f>
        <v>datacsv &lt;- read.csv("C:/NGS/save/.fastq.csv", header=F, col.names=data)</v>
      </c>
      <c r="F391" t="s">
        <v>141</v>
      </c>
      <c r="G391" t="str">
        <f>'1. Input and Output files list'!$E$6</f>
        <v>C:/NGS/save/</v>
      </c>
      <c r="H391" t="str">
        <f>'1. Input and Output files list'!$I$336</f>
        <v>.fastq</v>
      </c>
      <c r="I391" t="s">
        <v>157</v>
      </c>
      <c r="P391" t="str">
        <f>CONCATENATE(F391,G391,H391,I391,J391)</f>
        <v>datacsv &lt;- read.csv("C:/NGS/save/.fastq.csv", header=F, col.names=data)</v>
      </c>
    </row>
    <row r="392" spans="1:16" x14ac:dyDescent="0.15">
      <c r="A392" s="15">
        <v>391</v>
      </c>
      <c r="B392" s="15">
        <v>129</v>
      </c>
      <c r="C392" s="15" t="s">
        <v>153</v>
      </c>
      <c r="D392" s="31" t="s">
        <v>148</v>
      </c>
    </row>
    <row r="393" spans="1:16" x14ac:dyDescent="0.15">
      <c r="A393" s="15">
        <v>392</v>
      </c>
      <c r="B393" s="15">
        <v>129</v>
      </c>
      <c r="C393" s="15" t="s">
        <v>158</v>
      </c>
      <c r="D393" s="31" t="s">
        <v>857</v>
      </c>
    </row>
    <row r="394" spans="1:16" x14ac:dyDescent="0.15">
      <c r="A394" s="15">
        <v>393</v>
      </c>
      <c r="B394" s="15">
        <v>130</v>
      </c>
      <c r="C394" s="15" t="s">
        <v>152</v>
      </c>
      <c r="D394" s="31" t="str">
        <f>P394</f>
        <v>datacsv &lt;- read.csv("C:/NGS/save/.fastq.csv", header=F, col.names=data)</v>
      </c>
      <c r="F394" t="s">
        <v>141</v>
      </c>
      <c r="G394" t="str">
        <f>'1. Input and Output files list'!$E$6</f>
        <v>C:/NGS/save/</v>
      </c>
      <c r="H394" t="str">
        <f>'1. Input and Output files list'!$I$338</f>
        <v>.fastq</v>
      </c>
      <c r="I394" t="s">
        <v>157</v>
      </c>
      <c r="P394" t="str">
        <f>CONCATENATE(F394,G394,H394,I394,J394)</f>
        <v>datacsv &lt;- read.csv("C:/NGS/save/.fastq.csv", header=F, col.names=data)</v>
      </c>
    </row>
    <row r="395" spans="1:16" x14ac:dyDescent="0.15">
      <c r="A395" s="15">
        <v>394</v>
      </c>
      <c r="B395" s="15">
        <v>130</v>
      </c>
      <c r="C395" s="15" t="s">
        <v>153</v>
      </c>
      <c r="D395" s="31" t="s">
        <v>148</v>
      </c>
    </row>
    <row r="396" spans="1:16" x14ac:dyDescent="0.15">
      <c r="A396" s="15">
        <v>395</v>
      </c>
      <c r="B396" s="15">
        <v>130</v>
      </c>
      <c r="C396" s="15" t="s">
        <v>158</v>
      </c>
      <c r="D396" s="31" t="s">
        <v>857</v>
      </c>
    </row>
    <row r="397" spans="1:16" x14ac:dyDescent="0.15">
      <c r="A397" s="15">
        <v>396</v>
      </c>
      <c r="B397" s="15">
        <v>131</v>
      </c>
      <c r="C397" s="15" t="s">
        <v>152</v>
      </c>
      <c r="D397" s="31" t="str">
        <f>P397</f>
        <v>datacsv &lt;- read.csv("C:/NGS/save/.fastq.csv", header=F, col.names=data)</v>
      </c>
      <c r="F397" t="s">
        <v>141</v>
      </c>
      <c r="G397" t="str">
        <f>'1. Input and Output files list'!$E$6</f>
        <v>C:/NGS/save/</v>
      </c>
      <c r="H397" t="str">
        <f>'1. Input and Output files list'!$I$340</f>
        <v>.fastq</v>
      </c>
      <c r="I397" t="s">
        <v>157</v>
      </c>
      <c r="P397" t="str">
        <f>CONCATENATE(F397,G397,H397,I397,J397)</f>
        <v>datacsv &lt;- read.csv("C:/NGS/save/.fastq.csv", header=F, col.names=data)</v>
      </c>
    </row>
    <row r="398" spans="1:16" x14ac:dyDescent="0.15">
      <c r="A398" s="15">
        <v>397</v>
      </c>
      <c r="B398" s="15">
        <v>131</v>
      </c>
      <c r="C398" s="15" t="s">
        <v>153</v>
      </c>
      <c r="D398" s="31" t="s">
        <v>148</v>
      </c>
    </row>
    <row r="399" spans="1:16" x14ac:dyDescent="0.15">
      <c r="A399" s="15">
        <v>398</v>
      </c>
      <c r="B399" s="15">
        <v>131</v>
      </c>
      <c r="C399" s="15" t="s">
        <v>158</v>
      </c>
      <c r="D399" s="31" t="s">
        <v>857</v>
      </c>
    </row>
    <row r="400" spans="1:16" x14ac:dyDescent="0.15">
      <c r="A400" s="15">
        <v>399</v>
      </c>
      <c r="B400" s="15">
        <v>132</v>
      </c>
      <c r="C400" s="15" t="s">
        <v>152</v>
      </c>
      <c r="D400" s="31" t="str">
        <f>P400</f>
        <v>datacsv &lt;- read.csv("C:/NGS/save/.fastq.csv", header=F, col.names=data)</v>
      </c>
      <c r="F400" t="s">
        <v>141</v>
      </c>
      <c r="G400" t="str">
        <f>'1. Input and Output files list'!$E$6</f>
        <v>C:/NGS/save/</v>
      </c>
      <c r="H400" t="str">
        <f>'1. Input and Output files list'!$I$342</f>
        <v>.fastq</v>
      </c>
      <c r="I400" t="s">
        <v>157</v>
      </c>
      <c r="P400" t="str">
        <f>CONCATENATE(F400,G400,H400,I400,J400)</f>
        <v>datacsv &lt;- read.csv("C:/NGS/save/.fastq.csv", header=F, col.names=data)</v>
      </c>
    </row>
    <row r="401" spans="1:16" x14ac:dyDescent="0.15">
      <c r="A401" s="15">
        <v>400</v>
      </c>
      <c r="B401" s="15">
        <v>132</v>
      </c>
      <c r="C401" s="15" t="s">
        <v>153</v>
      </c>
      <c r="D401" s="31" t="s">
        <v>148</v>
      </c>
    </row>
    <row r="402" spans="1:16" x14ac:dyDescent="0.15">
      <c r="A402" s="15">
        <v>401</v>
      </c>
      <c r="B402" s="15">
        <v>132</v>
      </c>
      <c r="C402" s="15" t="s">
        <v>158</v>
      </c>
      <c r="D402" s="31" t="s">
        <v>857</v>
      </c>
    </row>
    <row r="403" spans="1:16" x14ac:dyDescent="0.15">
      <c r="A403" s="15">
        <v>402</v>
      </c>
      <c r="B403" s="15">
        <v>133</v>
      </c>
      <c r="C403" s="15" t="s">
        <v>152</v>
      </c>
      <c r="D403" s="31" t="str">
        <f>P403</f>
        <v>datacsv &lt;- read.csv("C:/NGS/save/.fastq.csv", header=F, col.names=data)</v>
      </c>
      <c r="F403" t="s">
        <v>141</v>
      </c>
      <c r="G403" t="str">
        <f>'1. Input and Output files list'!$E$6</f>
        <v>C:/NGS/save/</v>
      </c>
      <c r="H403" t="str">
        <f>'1. Input and Output files list'!$I$344</f>
        <v>.fastq</v>
      </c>
      <c r="I403" t="s">
        <v>157</v>
      </c>
      <c r="P403" t="str">
        <f>CONCATENATE(F403,G403,H403,I403,J403)</f>
        <v>datacsv &lt;- read.csv("C:/NGS/save/.fastq.csv", header=F, col.names=data)</v>
      </c>
    </row>
    <row r="404" spans="1:16" x14ac:dyDescent="0.15">
      <c r="A404" s="15">
        <v>403</v>
      </c>
      <c r="B404" s="15">
        <v>133</v>
      </c>
      <c r="C404" s="15" t="s">
        <v>153</v>
      </c>
      <c r="D404" s="31" t="s">
        <v>148</v>
      </c>
    </row>
    <row r="405" spans="1:16" x14ac:dyDescent="0.15">
      <c r="A405" s="15">
        <v>404</v>
      </c>
      <c r="B405" s="15">
        <v>133</v>
      </c>
      <c r="C405" s="15" t="s">
        <v>158</v>
      </c>
      <c r="D405" s="31" t="s">
        <v>857</v>
      </c>
    </row>
    <row r="406" spans="1:16" x14ac:dyDescent="0.15">
      <c r="A406" s="15">
        <v>405</v>
      </c>
      <c r="B406" s="15">
        <v>134</v>
      </c>
      <c r="C406" s="15" t="s">
        <v>152</v>
      </c>
      <c r="D406" s="31" t="str">
        <f>P406</f>
        <v>datacsv &lt;- read.csv("C:/NGS/save/.fastq.csv", header=F, col.names=data)</v>
      </c>
      <c r="F406" t="s">
        <v>141</v>
      </c>
      <c r="G406" t="str">
        <f>'1. Input and Output files list'!$E$6</f>
        <v>C:/NGS/save/</v>
      </c>
      <c r="H406" t="str">
        <f>'1. Input and Output files list'!$I$346</f>
        <v>.fastq</v>
      </c>
      <c r="I406" t="s">
        <v>157</v>
      </c>
      <c r="P406" t="str">
        <f>CONCATENATE(F406,G406,H406,I406,J406)</f>
        <v>datacsv &lt;- read.csv("C:/NGS/save/.fastq.csv", header=F, col.names=data)</v>
      </c>
    </row>
    <row r="407" spans="1:16" x14ac:dyDescent="0.15">
      <c r="A407" s="15">
        <v>406</v>
      </c>
      <c r="B407">
        <v>134</v>
      </c>
      <c r="C407" t="s">
        <v>153</v>
      </c>
      <c r="D407" s="31" t="s">
        <v>148</v>
      </c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</row>
    <row r="408" spans="1:16" x14ac:dyDescent="0.15">
      <c r="A408" s="15">
        <v>407</v>
      </c>
      <c r="B408">
        <v>134</v>
      </c>
      <c r="C408" s="15" t="s">
        <v>158</v>
      </c>
      <c r="D408" s="31" t="s">
        <v>857</v>
      </c>
    </row>
    <row r="409" spans="1:16" x14ac:dyDescent="0.15">
      <c r="A409" s="15">
        <v>408</v>
      </c>
      <c r="B409">
        <v>135</v>
      </c>
      <c r="C409" s="15" t="s">
        <v>152</v>
      </c>
      <c r="D409" s="31" t="str">
        <f>P409</f>
        <v>datacsv &lt;- read.csv("C:/NGS/save/.fastq.csv", header=F, col.names=data)</v>
      </c>
      <c r="F409" t="s">
        <v>141</v>
      </c>
      <c r="G409" t="str">
        <f>'1. Input and Output files list'!$E$6</f>
        <v>C:/NGS/save/</v>
      </c>
      <c r="H409" t="str">
        <f>'1. Input and Output files list'!$I$348</f>
        <v>.fastq</v>
      </c>
      <c r="I409" t="s">
        <v>157</v>
      </c>
      <c r="P409" t="str">
        <f>CONCATENATE(F409,G409,H409,I409,J409)</f>
        <v>datacsv &lt;- read.csv("C:/NGS/save/.fastq.csv", header=F, col.names=data)</v>
      </c>
    </row>
    <row r="410" spans="1:16" x14ac:dyDescent="0.15">
      <c r="A410" s="15">
        <v>409</v>
      </c>
      <c r="B410">
        <v>135</v>
      </c>
      <c r="C410" s="15" t="s">
        <v>153</v>
      </c>
      <c r="D410" s="31" t="s">
        <v>148</v>
      </c>
    </row>
    <row r="411" spans="1:16" x14ac:dyDescent="0.15">
      <c r="A411" s="15">
        <v>410</v>
      </c>
      <c r="B411" s="15">
        <v>135</v>
      </c>
      <c r="C411" s="15" t="s">
        <v>158</v>
      </c>
      <c r="D411" s="31" t="s">
        <v>857</v>
      </c>
    </row>
    <row r="412" spans="1:16" x14ac:dyDescent="0.15">
      <c r="A412" s="15">
        <v>411</v>
      </c>
      <c r="B412" s="15">
        <v>136</v>
      </c>
      <c r="C412" s="15" t="s">
        <v>152</v>
      </c>
      <c r="D412" s="31" t="str">
        <f>P412</f>
        <v>datacsv &lt;- read.csv("C:/NGS/save/.fastq.csv", header=F, col.names=data)</v>
      </c>
      <c r="F412" t="s">
        <v>141</v>
      </c>
      <c r="G412" t="str">
        <f>'1. Input and Output files list'!$E$6</f>
        <v>C:/NGS/save/</v>
      </c>
      <c r="H412" t="str">
        <f>'1. Input and Output files list'!$I$350</f>
        <v>.fastq</v>
      </c>
      <c r="I412" t="s">
        <v>157</v>
      </c>
      <c r="P412" t="str">
        <f>CONCATENATE(F412,G412,H412,I412,J412)</f>
        <v>datacsv &lt;- read.csv("C:/NGS/save/.fastq.csv", header=F, col.names=data)</v>
      </c>
    </row>
    <row r="413" spans="1:16" x14ac:dyDescent="0.15">
      <c r="A413" s="15">
        <v>412</v>
      </c>
      <c r="B413" s="15">
        <v>136</v>
      </c>
      <c r="C413" s="15" t="s">
        <v>153</v>
      </c>
      <c r="D413" s="31" t="s">
        <v>148</v>
      </c>
    </row>
    <row r="414" spans="1:16" x14ac:dyDescent="0.15">
      <c r="A414" s="15">
        <v>413</v>
      </c>
      <c r="B414" s="15">
        <v>136</v>
      </c>
      <c r="C414" s="15" t="s">
        <v>158</v>
      </c>
      <c r="D414" s="31" t="s">
        <v>857</v>
      </c>
    </row>
    <row r="415" spans="1:16" x14ac:dyDescent="0.15">
      <c r="A415" s="15">
        <v>414</v>
      </c>
      <c r="B415" s="15">
        <v>137</v>
      </c>
      <c r="C415" s="15" t="s">
        <v>152</v>
      </c>
      <c r="D415" s="31" t="str">
        <f>P415</f>
        <v>datacsv &lt;- read.csv("C:/NGS/save/.fastq.csv", header=F, col.names=data)</v>
      </c>
      <c r="F415" t="s">
        <v>141</v>
      </c>
      <c r="G415" t="str">
        <f>'1. Input and Output files list'!$E$6</f>
        <v>C:/NGS/save/</v>
      </c>
      <c r="H415" t="str">
        <f>'1. Input and Output files list'!$I$352</f>
        <v>.fastq</v>
      </c>
      <c r="I415" t="s">
        <v>157</v>
      </c>
      <c r="P415" t="str">
        <f>CONCATENATE(F415,G415,H415,I415,J415)</f>
        <v>datacsv &lt;- read.csv("C:/NGS/save/.fastq.csv", header=F, col.names=data)</v>
      </c>
    </row>
    <row r="416" spans="1:16" x14ac:dyDescent="0.15">
      <c r="A416" s="15">
        <v>415</v>
      </c>
      <c r="B416" s="15">
        <v>137</v>
      </c>
      <c r="C416" s="15" t="s">
        <v>153</v>
      </c>
      <c r="D416" s="31" t="s">
        <v>148</v>
      </c>
    </row>
    <row r="417" spans="1:16" x14ac:dyDescent="0.15">
      <c r="A417" s="15">
        <v>416</v>
      </c>
      <c r="B417" s="15">
        <v>137</v>
      </c>
      <c r="C417" s="15" t="s">
        <v>158</v>
      </c>
      <c r="D417" s="31" t="s">
        <v>857</v>
      </c>
    </row>
    <row r="418" spans="1:16" x14ac:dyDescent="0.15">
      <c r="A418" s="15">
        <v>417</v>
      </c>
      <c r="B418" s="15">
        <v>138</v>
      </c>
      <c r="C418" s="15" t="s">
        <v>152</v>
      </c>
      <c r="D418" s="31" t="str">
        <f>P418</f>
        <v>datacsv &lt;- read.csv("C:/NGS/save/.fastq.csv", header=F, col.names=data)</v>
      </c>
      <c r="F418" t="s">
        <v>141</v>
      </c>
      <c r="G418" t="str">
        <f>'1. Input and Output files list'!$E$6</f>
        <v>C:/NGS/save/</v>
      </c>
      <c r="H418" t="str">
        <f>'1. Input and Output files list'!$I$354</f>
        <v>.fastq</v>
      </c>
      <c r="I418" t="s">
        <v>157</v>
      </c>
      <c r="P418" t="str">
        <f>CONCATENATE(F418,G418,H418,I418,J418)</f>
        <v>datacsv &lt;- read.csv("C:/NGS/save/.fastq.csv", header=F, col.names=data)</v>
      </c>
    </row>
    <row r="419" spans="1:16" x14ac:dyDescent="0.15">
      <c r="A419" s="15">
        <v>418</v>
      </c>
      <c r="B419" s="15">
        <v>138</v>
      </c>
      <c r="C419" s="15" t="s">
        <v>153</v>
      </c>
      <c r="D419" s="31" t="s">
        <v>148</v>
      </c>
    </row>
    <row r="420" spans="1:16" x14ac:dyDescent="0.15">
      <c r="A420" s="15">
        <v>419</v>
      </c>
      <c r="B420" s="15">
        <v>138</v>
      </c>
      <c r="C420" s="15" t="s">
        <v>158</v>
      </c>
      <c r="D420" s="31" t="s">
        <v>857</v>
      </c>
    </row>
    <row r="421" spans="1:16" x14ac:dyDescent="0.15">
      <c r="A421" s="15">
        <v>420</v>
      </c>
      <c r="B421" s="15">
        <v>139</v>
      </c>
      <c r="C421" s="15" t="s">
        <v>152</v>
      </c>
      <c r="D421" s="31" t="str">
        <f>P421</f>
        <v>datacsv &lt;- read.csv("C:/NGS/save/.fastq.csv", header=F, col.names=data)</v>
      </c>
      <c r="F421" t="s">
        <v>141</v>
      </c>
      <c r="G421" t="str">
        <f>'1. Input and Output files list'!$E$6</f>
        <v>C:/NGS/save/</v>
      </c>
      <c r="H421" t="str">
        <f>'1. Input and Output files list'!$I$356</f>
        <v>.fastq</v>
      </c>
      <c r="I421" t="s">
        <v>157</v>
      </c>
      <c r="P421" t="str">
        <f>CONCATENATE(F421,G421,H421,I421,J421)</f>
        <v>datacsv &lt;- read.csv("C:/NGS/save/.fastq.csv", header=F, col.names=data)</v>
      </c>
    </row>
    <row r="422" spans="1:16" x14ac:dyDescent="0.15">
      <c r="A422" s="15">
        <v>421</v>
      </c>
      <c r="B422" s="15">
        <v>139</v>
      </c>
      <c r="C422" s="15" t="s">
        <v>153</v>
      </c>
      <c r="D422" s="31" t="s">
        <v>148</v>
      </c>
    </row>
    <row r="423" spans="1:16" x14ac:dyDescent="0.15">
      <c r="A423" s="15">
        <v>422</v>
      </c>
      <c r="B423" s="15">
        <v>139</v>
      </c>
      <c r="C423" s="15" t="s">
        <v>158</v>
      </c>
      <c r="D423" s="31" t="s">
        <v>857</v>
      </c>
    </row>
    <row r="424" spans="1:16" x14ac:dyDescent="0.15">
      <c r="A424" s="15">
        <v>423</v>
      </c>
      <c r="B424" s="15">
        <v>140</v>
      </c>
      <c r="C424" s="15" t="s">
        <v>152</v>
      </c>
      <c r="D424" s="31" t="str">
        <f>P424</f>
        <v>datacsv &lt;- read.csv("C:/NGS/save/.fastq.csv", header=F, col.names=data)</v>
      </c>
      <c r="F424" t="s">
        <v>141</v>
      </c>
      <c r="G424" t="str">
        <f>'1. Input and Output files list'!$E$6</f>
        <v>C:/NGS/save/</v>
      </c>
      <c r="H424" t="str">
        <f>'1. Input and Output files list'!$I$358</f>
        <v>.fastq</v>
      </c>
      <c r="I424" t="s">
        <v>157</v>
      </c>
      <c r="P424" t="str">
        <f>CONCATENATE(F424,G424,H424,I424,J424)</f>
        <v>datacsv &lt;- read.csv("C:/NGS/save/.fastq.csv", header=F, col.names=data)</v>
      </c>
    </row>
    <row r="425" spans="1:16" x14ac:dyDescent="0.15">
      <c r="A425" s="15">
        <v>424</v>
      </c>
      <c r="B425" s="15">
        <v>140</v>
      </c>
      <c r="C425" s="15" t="s">
        <v>153</v>
      </c>
      <c r="D425" s="31" t="s">
        <v>148</v>
      </c>
    </row>
    <row r="426" spans="1:16" x14ac:dyDescent="0.15">
      <c r="A426" s="15">
        <v>425</v>
      </c>
      <c r="B426" s="15">
        <v>140</v>
      </c>
      <c r="C426" s="15" t="s">
        <v>158</v>
      </c>
      <c r="D426" s="31" t="s">
        <v>857</v>
      </c>
    </row>
    <row r="427" spans="1:16" x14ac:dyDescent="0.15">
      <c r="A427" s="15">
        <v>426</v>
      </c>
      <c r="B427" s="15">
        <v>141</v>
      </c>
      <c r="C427" s="15" t="s">
        <v>152</v>
      </c>
      <c r="D427" s="31" t="str">
        <f>P427</f>
        <v>datacsv &lt;- read.csv("C:/NGS/save/.fastq.csv", header=F, col.names=data)</v>
      </c>
      <c r="F427" t="s">
        <v>141</v>
      </c>
      <c r="G427" t="str">
        <f>'1. Input and Output files list'!$E$6</f>
        <v>C:/NGS/save/</v>
      </c>
      <c r="H427" t="str">
        <f>'1. Input and Output files list'!$I$360</f>
        <v>.fastq</v>
      </c>
      <c r="I427" t="s">
        <v>157</v>
      </c>
      <c r="P427" t="str">
        <f>CONCATENATE(F427,G427,H427,I427,J427)</f>
        <v>datacsv &lt;- read.csv("C:/NGS/save/.fastq.csv", header=F, col.names=data)</v>
      </c>
    </row>
    <row r="428" spans="1:16" x14ac:dyDescent="0.15">
      <c r="A428" s="15">
        <v>427</v>
      </c>
      <c r="B428" s="15">
        <v>141</v>
      </c>
      <c r="C428" s="15" t="s">
        <v>153</v>
      </c>
      <c r="D428" s="31" t="s">
        <v>148</v>
      </c>
    </row>
    <row r="429" spans="1:16" x14ac:dyDescent="0.15">
      <c r="A429" s="15">
        <v>428</v>
      </c>
      <c r="B429" s="15">
        <v>141</v>
      </c>
      <c r="C429" s="15" t="s">
        <v>158</v>
      </c>
      <c r="D429" s="31" t="s">
        <v>857</v>
      </c>
    </row>
    <row r="430" spans="1:16" x14ac:dyDescent="0.15">
      <c r="A430" s="15">
        <v>429</v>
      </c>
      <c r="B430" s="15">
        <v>142</v>
      </c>
      <c r="C430" s="15" t="s">
        <v>152</v>
      </c>
      <c r="D430" s="31" t="str">
        <f>P430</f>
        <v>datacsv &lt;- read.csv("C:/NGS/save/.fastq.csv", header=F, col.names=data)</v>
      </c>
      <c r="F430" t="s">
        <v>141</v>
      </c>
      <c r="G430" t="str">
        <f>'1. Input and Output files list'!$E$6</f>
        <v>C:/NGS/save/</v>
      </c>
      <c r="H430" t="str">
        <f>'1. Input and Output files list'!$I$362</f>
        <v>.fastq</v>
      </c>
      <c r="I430" t="s">
        <v>157</v>
      </c>
      <c r="P430" t="str">
        <f>CONCATENATE(F430,G430,H430,I430,J430)</f>
        <v>datacsv &lt;- read.csv("C:/NGS/save/.fastq.csv", header=F, col.names=data)</v>
      </c>
    </row>
    <row r="431" spans="1:16" x14ac:dyDescent="0.15">
      <c r="A431" s="15">
        <v>430</v>
      </c>
      <c r="B431" s="15">
        <v>142</v>
      </c>
      <c r="C431" s="15" t="s">
        <v>153</v>
      </c>
      <c r="D431" s="31" t="s">
        <v>148</v>
      </c>
    </row>
    <row r="432" spans="1:16" x14ac:dyDescent="0.15">
      <c r="A432" s="15">
        <v>431</v>
      </c>
      <c r="B432" s="15">
        <v>142</v>
      </c>
      <c r="C432" s="15" t="s">
        <v>158</v>
      </c>
      <c r="D432" s="31" t="s">
        <v>857</v>
      </c>
    </row>
    <row r="433" spans="1:16" x14ac:dyDescent="0.15">
      <c r="A433" s="15">
        <v>432</v>
      </c>
      <c r="B433" s="15">
        <v>143</v>
      </c>
      <c r="C433" s="15" t="s">
        <v>152</v>
      </c>
      <c r="D433" s="31" t="str">
        <f>P433</f>
        <v>datacsv &lt;- read.csv("C:/NGS/save/.fastq.csv", header=F, col.names=data)</v>
      </c>
      <c r="F433" t="s">
        <v>141</v>
      </c>
      <c r="G433" t="str">
        <f>'1. Input and Output files list'!$E$6</f>
        <v>C:/NGS/save/</v>
      </c>
      <c r="H433" t="str">
        <f>'1. Input and Output files list'!$I$364</f>
        <v>.fastq</v>
      </c>
      <c r="I433" t="s">
        <v>157</v>
      </c>
      <c r="P433" t="str">
        <f>CONCATENATE(F433,G433,H433,I433,J433)</f>
        <v>datacsv &lt;- read.csv("C:/NGS/save/.fastq.csv", header=F, col.names=data)</v>
      </c>
    </row>
    <row r="434" spans="1:16" x14ac:dyDescent="0.15">
      <c r="A434" s="15">
        <v>433</v>
      </c>
      <c r="B434" s="15">
        <v>143</v>
      </c>
      <c r="C434" s="15" t="s">
        <v>153</v>
      </c>
      <c r="D434" s="31" t="s">
        <v>148</v>
      </c>
    </row>
    <row r="435" spans="1:16" x14ac:dyDescent="0.15">
      <c r="A435" s="15">
        <v>434</v>
      </c>
      <c r="B435" s="15">
        <v>143</v>
      </c>
      <c r="C435" s="15" t="s">
        <v>158</v>
      </c>
      <c r="D435" s="31" t="s">
        <v>857</v>
      </c>
    </row>
    <row r="436" spans="1:16" x14ac:dyDescent="0.15">
      <c r="A436" s="15">
        <v>435</v>
      </c>
      <c r="B436" s="15">
        <v>144</v>
      </c>
      <c r="C436" s="15" t="s">
        <v>152</v>
      </c>
      <c r="D436" s="31" t="str">
        <f>P436</f>
        <v>datacsv &lt;- read.csv("C:/NGS/save/.fastq.csv", header=F, col.names=data)</v>
      </c>
      <c r="F436" t="s">
        <v>141</v>
      </c>
      <c r="G436" t="str">
        <f>'1. Input and Output files list'!$E$6</f>
        <v>C:/NGS/save/</v>
      </c>
      <c r="H436" t="str">
        <f>'1. Input and Output files list'!$I$366</f>
        <v>.fastq</v>
      </c>
      <c r="I436" t="s">
        <v>157</v>
      </c>
      <c r="P436" t="str">
        <f>CONCATENATE(F436,G436,H436,I436,J436)</f>
        <v>datacsv &lt;- read.csv("C:/NGS/save/.fastq.csv", header=F, col.names=data)</v>
      </c>
    </row>
    <row r="437" spans="1:16" x14ac:dyDescent="0.15">
      <c r="A437" s="15">
        <v>436</v>
      </c>
      <c r="B437" s="15">
        <v>144</v>
      </c>
      <c r="C437" s="15" t="s">
        <v>153</v>
      </c>
      <c r="D437" s="31" t="s">
        <v>148</v>
      </c>
    </row>
    <row r="438" spans="1:16" x14ac:dyDescent="0.15">
      <c r="A438" s="15">
        <v>437</v>
      </c>
      <c r="B438" s="15">
        <v>144</v>
      </c>
      <c r="C438" s="15" t="s">
        <v>158</v>
      </c>
      <c r="D438" s="31" t="s">
        <v>857</v>
      </c>
    </row>
    <row r="439" spans="1:16" x14ac:dyDescent="0.15">
      <c r="A439" s="15">
        <v>438</v>
      </c>
      <c r="B439" s="15">
        <v>145</v>
      </c>
      <c r="C439" s="15" t="s">
        <v>152</v>
      </c>
      <c r="D439" s="31" t="str">
        <f>P439</f>
        <v>datacsv &lt;- read.csv("C:/NGS/save/.fastq.csv", header=F, col.names=data)</v>
      </c>
      <c r="F439" t="s">
        <v>141</v>
      </c>
      <c r="G439" t="str">
        <f>'1. Input and Output files list'!$E$6</f>
        <v>C:/NGS/save/</v>
      </c>
      <c r="H439" t="str">
        <f>'1. Input and Output files list'!$I$368</f>
        <v>.fastq</v>
      </c>
      <c r="I439" t="s">
        <v>157</v>
      </c>
      <c r="P439" t="str">
        <f>CONCATENATE(F439,G439,H439,I439,J439)</f>
        <v>datacsv &lt;- read.csv("C:/NGS/save/.fastq.csv", header=F, col.names=data)</v>
      </c>
    </row>
    <row r="440" spans="1:16" x14ac:dyDescent="0.15">
      <c r="A440" s="15">
        <v>439</v>
      </c>
      <c r="B440" s="15">
        <v>145</v>
      </c>
      <c r="C440" s="15" t="s">
        <v>153</v>
      </c>
      <c r="D440" s="31" t="s">
        <v>148</v>
      </c>
    </row>
    <row r="441" spans="1:16" x14ac:dyDescent="0.15">
      <c r="A441" s="15">
        <v>440</v>
      </c>
      <c r="B441" s="15">
        <v>145</v>
      </c>
      <c r="C441" s="15" t="s">
        <v>158</v>
      </c>
      <c r="D441" s="31" t="s">
        <v>857</v>
      </c>
    </row>
    <row r="442" spans="1:16" x14ac:dyDescent="0.15">
      <c r="A442" s="15">
        <v>441</v>
      </c>
      <c r="B442" s="15">
        <v>146</v>
      </c>
      <c r="C442" s="15" t="s">
        <v>152</v>
      </c>
      <c r="D442" s="31" t="str">
        <f>P442</f>
        <v>datacsv &lt;- read.csv("C:/NGS/save/.fastq.csv", header=F, col.names=data)</v>
      </c>
      <c r="F442" t="s">
        <v>141</v>
      </c>
      <c r="G442" t="str">
        <f>'1. Input and Output files list'!$E$6</f>
        <v>C:/NGS/save/</v>
      </c>
      <c r="H442" t="str">
        <f>'1. Input and Output files list'!$I$370</f>
        <v>.fastq</v>
      </c>
      <c r="I442" t="s">
        <v>157</v>
      </c>
      <c r="P442" t="str">
        <f>CONCATENATE(F442,G442,H442,I442,J442)</f>
        <v>datacsv &lt;- read.csv("C:/NGS/save/.fastq.csv", header=F, col.names=data)</v>
      </c>
    </row>
    <row r="443" spans="1:16" x14ac:dyDescent="0.15">
      <c r="A443" s="15">
        <v>442</v>
      </c>
      <c r="B443" s="15">
        <v>146</v>
      </c>
      <c r="C443" s="15" t="s">
        <v>153</v>
      </c>
      <c r="D443" s="31" t="s">
        <v>148</v>
      </c>
    </row>
    <row r="444" spans="1:16" x14ac:dyDescent="0.15">
      <c r="A444" s="15">
        <v>443</v>
      </c>
      <c r="B444" s="15">
        <v>146</v>
      </c>
      <c r="C444" s="15" t="s">
        <v>158</v>
      </c>
      <c r="D444" s="31" t="s">
        <v>857</v>
      </c>
    </row>
    <row r="445" spans="1:16" x14ac:dyDescent="0.15">
      <c r="A445" s="15">
        <v>444</v>
      </c>
      <c r="B445" s="15">
        <v>147</v>
      </c>
      <c r="C445" s="15" t="s">
        <v>152</v>
      </c>
      <c r="D445" s="31" t="str">
        <f>P445</f>
        <v>datacsv &lt;- read.csv("C:/NGS/save/.fastq.csv", header=F, col.names=data)</v>
      </c>
      <c r="F445" t="s">
        <v>141</v>
      </c>
      <c r="G445" t="str">
        <f>'1. Input and Output files list'!$E$6</f>
        <v>C:/NGS/save/</v>
      </c>
      <c r="H445" t="str">
        <f>'1. Input and Output files list'!$I$372</f>
        <v>.fastq</v>
      </c>
      <c r="I445" t="s">
        <v>157</v>
      </c>
      <c r="P445" t="str">
        <f>CONCATENATE(F445,G445,H445,I445,J445)</f>
        <v>datacsv &lt;- read.csv("C:/NGS/save/.fastq.csv", header=F, col.names=data)</v>
      </c>
    </row>
    <row r="446" spans="1:16" x14ac:dyDescent="0.15">
      <c r="A446" s="15">
        <v>445</v>
      </c>
      <c r="B446" s="15">
        <v>147</v>
      </c>
      <c r="C446" s="15" t="s">
        <v>153</v>
      </c>
      <c r="D446" s="31" t="s">
        <v>148</v>
      </c>
    </row>
    <row r="447" spans="1:16" x14ac:dyDescent="0.15">
      <c r="A447" s="15">
        <v>446</v>
      </c>
      <c r="B447" s="15">
        <v>147</v>
      </c>
      <c r="C447" s="15" t="s">
        <v>158</v>
      </c>
      <c r="D447" s="31" t="s">
        <v>857</v>
      </c>
    </row>
    <row r="448" spans="1:16" x14ac:dyDescent="0.15">
      <c r="A448" s="15">
        <v>447</v>
      </c>
      <c r="B448" s="15">
        <v>148</v>
      </c>
      <c r="C448" s="15" t="s">
        <v>152</v>
      </c>
      <c r="D448" s="31" t="str">
        <f>P448</f>
        <v>datacsv &lt;- read.csv("C:/NGS/save/.fastq.csv", header=F, col.names=data)</v>
      </c>
      <c r="F448" t="s">
        <v>141</v>
      </c>
      <c r="G448" t="str">
        <f>'1. Input and Output files list'!$E$6</f>
        <v>C:/NGS/save/</v>
      </c>
      <c r="H448" t="str">
        <f>'1. Input and Output files list'!$I$374</f>
        <v>.fastq</v>
      </c>
      <c r="I448" t="s">
        <v>157</v>
      </c>
      <c r="P448" t="str">
        <f>CONCATENATE(F448,G448,H448,I448,J448)</f>
        <v>datacsv &lt;- read.csv("C:/NGS/save/.fastq.csv", header=F, col.names=data)</v>
      </c>
    </row>
    <row r="449" spans="1:16" x14ac:dyDescent="0.15">
      <c r="A449" s="15">
        <v>448</v>
      </c>
      <c r="B449" s="15">
        <v>148</v>
      </c>
      <c r="C449" s="15" t="s">
        <v>153</v>
      </c>
      <c r="D449" s="31" t="s">
        <v>148</v>
      </c>
    </row>
    <row r="450" spans="1:16" x14ac:dyDescent="0.15">
      <c r="A450" s="15">
        <v>449</v>
      </c>
      <c r="B450" s="15">
        <v>148</v>
      </c>
      <c r="C450" s="15" t="s">
        <v>158</v>
      </c>
      <c r="D450" s="31" t="s">
        <v>857</v>
      </c>
    </row>
    <row r="451" spans="1:16" x14ac:dyDescent="0.15">
      <c r="A451" s="15">
        <v>450</v>
      </c>
      <c r="B451" s="15">
        <v>149</v>
      </c>
      <c r="C451" s="15" t="s">
        <v>152</v>
      </c>
      <c r="D451" s="31" t="str">
        <f>P451</f>
        <v>datacsv &lt;- read.csv("C:/NGS/save/.fastq.csv", header=F, col.names=data)</v>
      </c>
      <c r="F451" t="s">
        <v>141</v>
      </c>
      <c r="G451" t="str">
        <f>'1. Input and Output files list'!$E$6</f>
        <v>C:/NGS/save/</v>
      </c>
      <c r="H451" t="str">
        <f>'1. Input and Output files list'!$I$376</f>
        <v>.fastq</v>
      </c>
      <c r="I451" t="s">
        <v>157</v>
      </c>
      <c r="P451" t="str">
        <f>CONCATENATE(F451,G451,H451,I451,J451)</f>
        <v>datacsv &lt;- read.csv("C:/NGS/save/.fastq.csv", header=F, col.names=data)</v>
      </c>
    </row>
    <row r="452" spans="1:16" x14ac:dyDescent="0.15">
      <c r="A452" s="15">
        <v>451</v>
      </c>
      <c r="B452" s="15">
        <v>149</v>
      </c>
      <c r="C452" s="15" t="s">
        <v>153</v>
      </c>
      <c r="D452" s="31" t="s">
        <v>148</v>
      </c>
    </row>
    <row r="453" spans="1:16" x14ac:dyDescent="0.15">
      <c r="A453" s="15">
        <v>452</v>
      </c>
      <c r="B453" s="15">
        <v>149</v>
      </c>
      <c r="C453" s="15" t="s">
        <v>158</v>
      </c>
      <c r="D453" s="31" t="s">
        <v>857</v>
      </c>
    </row>
    <row r="454" spans="1:16" x14ac:dyDescent="0.15">
      <c r="A454" s="15">
        <v>453</v>
      </c>
      <c r="B454" s="15">
        <v>150</v>
      </c>
      <c r="C454" s="15" t="s">
        <v>152</v>
      </c>
      <c r="D454" s="31" t="str">
        <f>P454</f>
        <v>datacsv &lt;- read.csv("C:/NGS/save/.fastq.csv", header=F, col.names=data)</v>
      </c>
      <c r="F454" t="s">
        <v>141</v>
      </c>
      <c r="G454" t="str">
        <f>'1. Input and Output files list'!$E$6</f>
        <v>C:/NGS/save/</v>
      </c>
      <c r="H454" t="str">
        <f>'1. Input and Output files list'!$I$378</f>
        <v>.fastq</v>
      </c>
      <c r="I454" t="s">
        <v>157</v>
      </c>
      <c r="P454" t="str">
        <f>CONCATENATE(F454,G454,H454,I454,J454)</f>
        <v>datacsv &lt;- read.csv("C:/NGS/save/.fastq.csv", header=F, col.names=data)</v>
      </c>
    </row>
    <row r="455" spans="1:16" x14ac:dyDescent="0.15">
      <c r="A455" s="15">
        <v>454</v>
      </c>
      <c r="B455" s="15">
        <v>150</v>
      </c>
      <c r="C455" s="15" t="s">
        <v>153</v>
      </c>
      <c r="D455" s="31" t="s">
        <v>148</v>
      </c>
    </row>
    <row r="456" spans="1:16" x14ac:dyDescent="0.15">
      <c r="A456" s="15">
        <v>455</v>
      </c>
      <c r="B456" s="15">
        <v>150</v>
      </c>
      <c r="C456" s="15" t="s">
        <v>158</v>
      </c>
      <c r="D456" s="31" t="s">
        <v>857</v>
      </c>
    </row>
    <row r="457" spans="1:16" x14ac:dyDescent="0.15">
      <c r="A457" s="15">
        <v>456</v>
      </c>
      <c r="B457" s="15">
        <v>151</v>
      </c>
      <c r="C457" s="15" t="s">
        <v>152</v>
      </c>
      <c r="D457" s="31" t="str">
        <f>P457</f>
        <v>datacsv &lt;- read.csv("C:/NGS/save/.fastq.csv", header=F, col.names=data)</v>
      </c>
      <c r="F457" t="s">
        <v>141</v>
      </c>
      <c r="G457" t="str">
        <f>'1. Input and Output files list'!$E$6</f>
        <v>C:/NGS/save/</v>
      </c>
      <c r="H457" t="str">
        <f>'1. Input and Output files list'!$I$380</f>
        <v>.fastq</v>
      </c>
      <c r="I457" t="s">
        <v>157</v>
      </c>
      <c r="P457" t="str">
        <f>CONCATENATE(F457,G457,H457,I457,J457)</f>
        <v>datacsv &lt;- read.csv("C:/NGS/save/.fastq.csv", header=F, col.names=data)</v>
      </c>
    </row>
    <row r="458" spans="1:16" x14ac:dyDescent="0.15">
      <c r="A458" s="15">
        <v>457</v>
      </c>
      <c r="B458" s="15">
        <v>151</v>
      </c>
      <c r="C458" s="15" t="s">
        <v>153</v>
      </c>
      <c r="D458" s="31" t="s">
        <v>148</v>
      </c>
    </row>
    <row r="459" spans="1:16" x14ac:dyDescent="0.15">
      <c r="A459" s="15">
        <v>458</v>
      </c>
      <c r="B459" s="15">
        <v>151</v>
      </c>
      <c r="C459" s="15" t="s">
        <v>158</v>
      </c>
      <c r="D459" s="31" t="s">
        <v>857</v>
      </c>
    </row>
    <row r="460" spans="1:16" x14ac:dyDescent="0.15">
      <c r="A460" s="15">
        <v>459</v>
      </c>
      <c r="B460" s="15">
        <v>152</v>
      </c>
      <c r="C460" s="15" t="s">
        <v>152</v>
      </c>
      <c r="D460" s="31" t="str">
        <f>P460</f>
        <v>datacsv &lt;- read.csv("C:/NGS/save/.fastq.csv", header=F, col.names=data)</v>
      </c>
      <c r="F460" t="s">
        <v>141</v>
      </c>
      <c r="G460" t="str">
        <f>'1. Input and Output files list'!$E$6</f>
        <v>C:/NGS/save/</v>
      </c>
      <c r="H460" t="str">
        <f>'1. Input and Output files list'!$I$382</f>
        <v>.fastq</v>
      </c>
      <c r="I460" t="s">
        <v>157</v>
      </c>
      <c r="P460" t="str">
        <f>CONCATENATE(F460,G460,H460,I460,J460)</f>
        <v>datacsv &lt;- read.csv("C:/NGS/save/.fastq.csv", header=F, col.names=data)</v>
      </c>
    </row>
    <row r="461" spans="1:16" x14ac:dyDescent="0.15">
      <c r="A461" s="15">
        <v>460</v>
      </c>
      <c r="B461" s="15">
        <v>152</v>
      </c>
      <c r="C461" s="15" t="s">
        <v>153</v>
      </c>
      <c r="D461" s="31" t="s">
        <v>148</v>
      </c>
    </row>
    <row r="462" spans="1:16" x14ac:dyDescent="0.15">
      <c r="A462" s="15">
        <v>461</v>
      </c>
      <c r="B462" s="15">
        <v>152</v>
      </c>
      <c r="C462" s="15" t="s">
        <v>158</v>
      </c>
      <c r="D462" s="31" t="s">
        <v>857</v>
      </c>
    </row>
    <row r="463" spans="1:16" x14ac:dyDescent="0.15">
      <c r="A463" s="15">
        <v>462</v>
      </c>
      <c r="B463" s="15">
        <v>153</v>
      </c>
      <c r="C463" s="15" t="s">
        <v>152</v>
      </c>
      <c r="D463" s="31" t="str">
        <f>P463</f>
        <v>datacsv &lt;- read.csv("C:/NGS/save/.fastq.csv", header=F, col.names=data)</v>
      </c>
      <c r="F463" t="s">
        <v>141</v>
      </c>
      <c r="G463" t="str">
        <f>'1. Input and Output files list'!$E$6</f>
        <v>C:/NGS/save/</v>
      </c>
      <c r="H463" t="str">
        <f>'1. Input and Output files list'!$I$384</f>
        <v>.fastq</v>
      </c>
      <c r="I463" t="s">
        <v>157</v>
      </c>
      <c r="P463" t="str">
        <f>CONCATENATE(F463,G463,H463,I463,J463)</f>
        <v>datacsv &lt;- read.csv("C:/NGS/save/.fastq.csv", header=F, col.names=data)</v>
      </c>
    </row>
    <row r="464" spans="1:16" x14ac:dyDescent="0.15">
      <c r="A464" s="15">
        <v>463</v>
      </c>
      <c r="B464" s="15">
        <v>153</v>
      </c>
      <c r="C464" s="15" t="s">
        <v>153</v>
      </c>
      <c r="D464" s="31" t="s">
        <v>148</v>
      </c>
    </row>
    <row r="465" spans="1:16" x14ac:dyDescent="0.15">
      <c r="A465" s="15">
        <v>464</v>
      </c>
      <c r="B465" s="15">
        <v>153</v>
      </c>
      <c r="C465" s="15" t="s">
        <v>158</v>
      </c>
      <c r="D465" s="31" t="s">
        <v>857</v>
      </c>
    </row>
    <row r="466" spans="1:16" x14ac:dyDescent="0.15">
      <c r="A466" s="15">
        <v>465</v>
      </c>
      <c r="B466" s="15">
        <v>154</v>
      </c>
      <c r="C466" s="15" t="s">
        <v>152</v>
      </c>
      <c r="D466" s="31" t="str">
        <f>P466</f>
        <v>datacsv &lt;- read.csv("C:/NGS/save/.fastq.csv", header=F, col.names=data)</v>
      </c>
      <c r="F466" t="s">
        <v>141</v>
      </c>
      <c r="G466" t="str">
        <f>'1. Input and Output files list'!$E$6</f>
        <v>C:/NGS/save/</v>
      </c>
      <c r="H466" t="str">
        <f>'1. Input and Output files list'!$I$386</f>
        <v>.fastq</v>
      </c>
      <c r="I466" t="s">
        <v>157</v>
      </c>
      <c r="P466" t="str">
        <f>CONCATENATE(F466,G466,H466,I466,J466)</f>
        <v>datacsv &lt;- read.csv("C:/NGS/save/.fastq.csv", header=F, col.names=data)</v>
      </c>
    </row>
    <row r="467" spans="1:16" x14ac:dyDescent="0.15">
      <c r="A467" s="15">
        <v>466</v>
      </c>
      <c r="B467" s="15">
        <v>154</v>
      </c>
      <c r="C467" s="15" t="s">
        <v>153</v>
      </c>
      <c r="D467" s="31" t="s">
        <v>148</v>
      </c>
    </row>
    <row r="468" spans="1:16" x14ac:dyDescent="0.15">
      <c r="A468" s="15">
        <v>467</v>
      </c>
      <c r="B468" s="15">
        <v>154</v>
      </c>
      <c r="C468" s="15" t="s">
        <v>158</v>
      </c>
      <c r="D468" s="31" t="s">
        <v>857</v>
      </c>
    </row>
    <row r="469" spans="1:16" x14ac:dyDescent="0.15">
      <c r="A469" s="15">
        <v>468</v>
      </c>
      <c r="B469" s="15">
        <v>155</v>
      </c>
      <c r="C469" s="15" t="s">
        <v>152</v>
      </c>
      <c r="D469" s="31" t="str">
        <f>P469</f>
        <v>datacsv &lt;- read.csv("C:/NGS/save/.fastq.csv", header=F, col.names=data)</v>
      </c>
      <c r="F469" t="s">
        <v>141</v>
      </c>
      <c r="G469" t="str">
        <f>'1. Input and Output files list'!$E$6</f>
        <v>C:/NGS/save/</v>
      </c>
      <c r="H469" t="str">
        <f>'1. Input and Output files list'!$I$388</f>
        <v>.fastq</v>
      </c>
      <c r="I469" t="s">
        <v>157</v>
      </c>
      <c r="P469" t="str">
        <f>CONCATENATE(F469,G469,H469,I469,J469)</f>
        <v>datacsv &lt;- read.csv("C:/NGS/save/.fastq.csv", header=F, col.names=data)</v>
      </c>
    </row>
    <row r="470" spans="1:16" x14ac:dyDescent="0.15">
      <c r="A470" s="15">
        <v>469</v>
      </c>
      <c r="B470" s="15">
        <v>155</v>
      </c>
      <c r="C470" s="15" t="s">
        <v>153</v>
      </c>
      <c r="D470" s="31" t="s">
        <v>148</v>
      </c>
    </row>
    <row r="471" spans="1:16" x14ac:dyDescent="0.15">
      <c r="A471" s="15">
        <v>470</v>
      </c>
      <c r="B471" s="15">
        <v>155</v>
      </c>
      <c r="C471" s="15" t="s">
        <v>158</v>
      </c>
      <c r="D471" s="31" t="s">
        <v>857</v>
      </c>
    </row>
    <row r="472" spans="1:16" x14ac:dyDescent="0.15">
      <c r="A472" s="15">
        <v>471</v>
      </c>
      <c r="B472" s="15">
        <v>156</v>
      </c>
      <c r="C472" s="15" t="s">
        <v>152</v>
      </c>
      <c r="D472" s="31" t="str">
        <f>P472</f>
        <v>datacsv &lt;- read.csv("C:/NGS/save/.fastq.csv", header=F, col.names=data)</v>
      </c>
      <c r="F472" t="s">
        <v>141</v>
      </c>
      <c r="G472" t="str">
        <f>'1. Input and Output files list'!$E$6</f>
        <v>C:/NGS/save/</v>
      </c>
      <c r="H472" t="str">
        <f>'1. Input and Output files list'!$I$390</f>
        <v>.fastq</v>
      </c>
      <c r="I472" t="s">
        <v>157</v>
      </c>
      <c r="P472" t="str">
        <f>CONCATENATE(F472,G472,H472,I472,J472)</f>
        <v>datacsv &lt;- read.csv("C:/NGS/save/.fastq.csv", header=F, col.names=data)</v>
      </c>
    </row>
    <row r="473" spans="1:16" x14ac:dyDescent="0.15">
      <c r="A473" s="15">
        <v>472</v>
      </c>
      <c r="B473" s="15">
        <v>156</v>
      </c>
      <c r="C473" s="15" t="s">
        <v>153</v>
      </c>
      <c r="D473" s="31" t="s">
        <v>148</v>
      </c>
    </row>
    <row r="474" spans="1:16" x14ac:dyDescent="0.15">
      <c r="A474" s="15">
        <v>473</v>
      </c>
      <c r="B474" s="15">
        <v>156</v>
      </c>
      <c r="C474" s="15" t="s">
        <v>158</v>
      </c>
      <c r="D474" s="31" t="s">
        <v>857</v>
      </c>
    </row>
    <row r="475" spans="1:16" x14ac:dyDescent="0.15">
      <c r="A475" s="15">
        <v>474</v>
      </c>
      <c r="B475" s="15">
        <v>157</v>
      </c>
      <c r="C475" s="15" t="s">
        <v>152</v>
      </c>
      <c r="D475" s="31" t="str">
        <f>P475</f>
        <v>datacsv &lt;- read.csv("C:/NGS/save/.fastq.csv", header=F, col.names=data)</v>
      </c>
      <c r="F475" t="s">
        <v>141</v>
      </c>
      <c r="G475" t="str">
        <f>'1. Input and Output files list'!$E$6</f>
        <v>C:/NGS/save/</v>
      </c>
      <c r="H475" t="str">
        <f>'1. Input and Output files list'!$I$392</f>
        <v>.fastq</v>
      </c>
      <c r="I475" t="s">
        <v>157</v>
      </c>
      <c r="P475" t="str">
        <f>CONCATENATE(F475,G475,H475,I475,J475)</f>
        <v>datacsv &lt;- read.csv("C:/NGS/save/.fastq.csv", header=F, col.names=data)</v>
      </c>
    </row>
    <row r="476" spans="1:16" x14ac:dyDescent="0.15">
      <c r="A476" s="15">
        <v>475</v>
      </c>
      <c r="B476" s="15">
        <v>157</v>
      </c>
      <c r="C476" s="15" t="s">
        <v>153</v>
      </c>
      <c r="D476" s="31" t="s">
        <v>148</v>
      </c>
    </row>
    <row r="477" spans="1:16" x14ac:dyDescent="0.15">
      <c r="A477" s="15">
        <v>476</v>
      </c>
      <c r="B477" s="15">
        <v>157</v>
      </c>
      <c r="C477" s="15" t="s">
        <v>158</v>
      </c>
      <c r="D477" s="31" t="s">
        <v>857</v>
      </c>
    </row>
    <row r="478" spans="1:16" x14ac:dyDescent="0.15">
      <c r="A478" s="15">
        <v>477</v>
      </c>
      <c r="B478" s="15">
        <v>158</v>
      </c>
      <c r="C478" s="15" t="s">
        <v>152</v>
      </c>
      <c r="D478" s="31" t="str">
        <f>P478</f>
        <v>datacsv &lt;- read.csv("C:/NGS/save/.fastq.csv", header=F, col.names=data)</v>
      </c>
      <c r="F478" t="s">
        <v>141</v>
      </c>
      <c r="G478" t="str">
        <f>'1. Input and Output files list'!$E$6</f>
        <v>C:/NGS/save/</v>
      </c>
      <c r="H478" t="str">
        <f>'1. Input and Output files list'!$I$394</f>
        <v>.fastq</v>
      </c>
      <c r="I478" t="s">
        <v>157</v>
      </c>
      <c r="P478" t="str">
        <f>CONCATENATE(F478,G478,H478,I478,J478)</f>
        <v>datacsv &lt;- read.csv("C:/NGS/save/.fastq.csv", header=F, col.names=data)</v>
      </c>
    </row>
    <row r="479" spans="1:16" x14ac:dyDescent="0.15">
      <c r="A479" s="15">
        <v>478</v>
      </c>
      <c r="B479" s="15">
        <v>158</v>
      </c>
      <c r="C479" s="15" t="s">
        <v>153</v>
      </c>
      <c r="D479" s="31" t="s">
        <v>148</v>
      </c>
    </row>
    <row r="480" spans="1:16" x14ac:dyDescent="0.15">
      <c r="A480" s="15">
        <v>479</v>
      </c>
      <c r="B480" s="15">
        <v>158</v>
      </c>
      <c r="C480" s="15" t="s">
        <v>158</v>
      </c>
      <c r="D480" s="31" t="s">
        <v>857</v>
      </c>
    </row>
    <row r="481" spans="1:16" x14ac:dyDescent="0.15">
      <c r="A481" s="15">
        <v>480</v>
      </c>
      <c r="B481" s="15">
        <v>159</v>
      </c>
      <c r="C481" s="15" t="s">
        <v>152</v>
      </c>
      <c r="D481" s="31" t="str">
        <f>P481</f>
        <v>datacsv &lt;- read.csv("C:/NGS/save/.fastq.csv", header=F, col.names=data)</v>
      </c>
      <c r="F481" t="s">
        <v>141</v>
      </c>
      <c r="G481" t="str">
        <f>'1. Input and Output files list'!$E$6</f>
        <v>C:/NGS/save/</v>
      </c>
      <c r="H481" t="str">
        <f>'1. Input and Output files list'!$I$396</f>
        <v>.fastq</v>
      </c>
      <c r="I481" t="s">
        <v>157</v>
      </c>
      <c r="P481" t="str">
        <f>CONCATENATE(F481,G481,H481,I481,J481)</f>
        <v>datacsv &lt;- read.csv("C:/NGS/save/.fastq.csv", header=F, col.names=data)</v>
      </c>
    </row>
    <row r="482" spans="1:16" x14ac:dyDescent="0.15">
      <c r="A482" s="15">
        <v>481</v>
      </c>
      <c r="B482" s="15">
        <v>159</v>
      </c>
      <c r="C482" s="15" t="s">
        <v>153</v>
      </c>
      <c r="D482" s="31" t="s">
        <v>148</v>
      </c>
    </row>
    <row r="483" spans="1:16" x14ac:dyDescent="0.15">
      <c r="A483" s="15">
        <v>482</v>
      </c>
      <c r="B483" s="15">
        <v>159</v>
      </c>
      <c r="C483" s="15" t="s">
        <v>158</v>
      </c>
      <c r="D483" s="31" t="s">
        <v>857</v>
      </c>
    </row>
    <row r="484" spans="1:16" x14ac:dyDescent="0.15">
      <c r="A484" s="15">
        <v>483</v>
      </c>
      <c r="B484" s="15">
        <v>160</v>
      </c>
      <c r="C484" s="15" t="s">
        <v>152</v>
      </c>
      <c r="D484" s="31" t="str">
        <f>P484</f>
        <v>datacsv &lt;- read.csv("C:/NGS/save/.fastq.csv", header=F, col.names=data)</v>
      </c>
      <c r="F484" t="s">
        <v>141</v>
      </c>
      <c r="G484" t="str">
        <f>'1. Input and Output files list'!$E$6</f>
        <v>C:/NGS/save/</v>
      </c>
      <c r="H484" t="str">
        <f>'1. Input and Output files list'!$I$398</f>
        <v>.fastq</v>
      </c>
      <c r="I484" t="s">
        <v>157</v>
      </c>
      <c r="P484" t="str">
        <f>CONCATENATE(F484,G484,H484,I484,J484)</f>
        <v>datacsv &lt;- read.csv("C:/NGS/save/.fastq.csv", header=F, col.names=data)</v>
      </c>
    </row>
    <row r="485" spans="1:16" x14ac:dyDescent="0.15">
      <c r="A485" s="15">
        <v>484</v>
      </c>
      <c r="B485" s="15">
        <v>160</v>
      </c>
      <c r="C485" s="15" t="s">
        <v>153</v>
      </c>
      <c r="D485" s="31" t="s">
        <v>148</v>
      </c>
    </row>
    <row r="486" spans="1:16" x14ac:dyDescent="0.15">
      <c r="A486" s="15">
        <v>485</v>
      </c>
      <c r="B486" s="15">
        <v>160</v>
      </c>
      <c r="C486" s="15" t="s">
        <v>158</v>
      </c>
      <c r="D486" s="31" t="s">
        <v>857</v>
      </c>
    </row>
    <row r="487" spans="1:16" x14ac:dyDescent="0.15">
      <c r="A487" s="15">
        <v>486</v>
      </c>
      <c r="B487" s="15">
        <v>161</v>
      </c>
      <c r="C487" s="15" t="s">
        <v>152</v>
      </c>
      <c r="D487" s="31" t="str">
        <f>P487</f>
        <v>datacsv &lt;- read.csv("C:/NGS/save/.fastq.csv", header=F, col.names=data)</v>
      </c>
      <c r="F487" t="s">
        <v>141</v>
      </c>
      <c r="G487" t="str">
        <f>'1. Input and Output files list'!$E$6</f>
        <v>C:/NGS/save/</v>
      </c>
      <c r="H487" t="str">
        <f>'1. Input and Output files list'!$I$400</f>
        <v>.fastq</v>
      </c>
      <c r="I487" t="s">
        <v>157</v>
      </c>
      <c r="P487" t="str">
        <f>CONCATENATE(F487,G487,H487,I487,J487)</f>
        <v>datacsv &lt;- read.csv("C:/NGS/save/.fastq.csv", header=F, col.names=data)</v>
      </c>
    </row>
    <row r="488" spans="1:16" x14ac:dyDescent="0.15">
      <c r="A488" s="15">
        <v>487</v>
      </c>
      <c r="B488" s="15">
        <v>161</v>
      </c>
      <c r="C488" s="15" t="s">
        <v>153</v>
      </c>
      <c r="D488" s="31" t="s">
        <v>148</v>
      </c>
    </row>
    <row r="489" spans="1:16" x14ac:dyDescent="0.15">
      <c r="A489" s="15">
        <v>488</v>
      </c>
      <c r="B489" s="15">
        <v>161</v>
      </c>
      <c r="C489" s="15" t="s">
        <v>158</v>
      </c>
      <c r="D489" s="31" t="s">
        <v>857</v>
      </c>
    </row>
    <row r="490" spans="1:16" x14ac:dyDescent="0.15">
      <c r="A490" s="15">
        <v>489</v>
      </c>
      <c r="B490" s="15">
        <v>162</v>
      </c>
      <c r="C490" s="15" t="s">
        <v>152</v>
      </c>
      <c r="D490" s="31" t="str">
        <f>P490</f>
        <v>datacsv &lt;- read.csv("C:/NGS/save/.fastq.csv", header=F, col.names=data)</v>
      </c>
      <c r="F490" t="s">
        <v>141</v>
      </c>
      <c r="G490" t="str">
        <f>'1. Input and Output files list'!$E$6</f>
        <v>C:/NGS/save/</v>
      </c>
      <c r="H490" t="str">
        <f>'1. Input and Output files list'!$I$402</f>
        <v>.fastq</v>
      </c>
      <c r="I490" t="s">
        <v>157</v>
      </c>
      <c r="P490" t="str">
        <f>CONCATENATE(F490,G490,H490,I490,J490)</f>
        <v>datacsv &lt;- read.csv("C:/NGS/save/.fastq.csv", header=F, col.names=data)</v>
      </c>
    </row>
    <row r="491" spans="1:16" x14ac:dyDescent="0.15">
      <c r="A491" s="15">
        <v>490</v>
      </c>
      <c r="B491" s="15">
        <v>162</v>
      </c>
      <c r="C491" s="15" t="s">
        <v>153</v>
      </c>
      <c r="D491" s="31" t="s">
        <v>148</v>
      </c>
    </row>
    <row r="492" spans="1:16" x14ac:dyDescent="0.15">
      <c r="A492" s="15">
        <v>491</v>
      </c>
      <c r="B492" s="15">
        <v>162</v>
      </c>
      <c r="C492" s="15" t="s">
        <v>158</v>
      </c>
      <c r="D492" s="31" t="s">
        <v>857</v>
      </c>
    </row>
    <row r="493" spans="1:16" x14ac:dyDescent="0.15">
      <c r="A493" s="15">
        <v>492</v>
      </c>
      <c r="B493" s="15">
        <v>163</v>
      </c>
      <c r="C493" s="15" t="s">
        <v>152</v>
      </c>
      <c r="D493" s="31" t="str">
        <f>P493</f>
        <v>datacsv &lt;- read.csv("C:/NGS/save/.fastq.csv", header=F, col.names=data)</v>
      </c>
      <c r="F493" t="s">
        <v>141</v>
      </c>
      <c r="G493" t="str">
        <f>'1. Input and Output files list'!$E$6</f>
        <v>C:/NGS/save/</v>
      </c>
      <c r="H493" t="str">
        <f>'1. Input and Output files list'!$I$404</f>
        <v>.fastq</v>
      </c>
      <c r="I493" t="s">
        <v>157</v>
      </c>
      <c r="P493" t="str">
        <f>CONCATENATE(F493,G493,H493,I493,J493)</f>
        <v>datacsv &lt;- read.csv("C:/NGS/save/.fastq.csv", header=F, col.names=data)</v>
      </c>
    </row>
    <row r="494" spans="1:16" x14ac:dyDescent="0.15">
      <c r="A494" s="15">
        <v>493</v>
      </c>
      <c r="B494" s="15">
        <v>163</v>
      </c>
      <c r="C494" s="15" t="s">
        <v>153</v>
      </c>
      <c r="D494" s="31" t="s">
        <v>148</v>
      </c>
    </row>
    <row r="495" spans="1:16" x14ac:dyDescent="0.15">
      <c r="A495" s="15">
        <v>494</v>
      </c>
      <c r="B495" s="15">
        <v>163</v>
      </c>
      <c r="C495" s="15" t="s">
        <v>158</v>
      </c>
      <c r="D495" s="31" t="s">
        <v>857</v>
      </c>
    </row>
    <row r="496" spans="1:16" x14ac:dyDescent="0.15">
      <c r="A496" s="15">
        <v>495</v>
      </c>
      <c r="B496" s="15">
        <v>164</v>
      </c>
      <c r="C496" s="15" t="s">
        <v>152</v>
      </c>
      <c r="D496" s="31" t="str">
        <f>P496</f>
        <v>datacsv &lt;- read.csv("C:/NGS/save/.fastq.csv", header=F, col.names=data)</v>
      </c>
      <c r="F496" t="s">
        <v>141</v>
      </c>
      <c r="G496" t="str">
        <f>'1. Input and Output files list'!$E$6</f>
        <v>C:/NGS/save/</v>
      </c>
      <c r="H496" t="str">
        <f>'1. Input and Output files list'!$I$406</f>
        <v>.fastq</v>
      </c>
      <c r="I496" t="s">
        <v>157</v>
      </c>
      <c r="P496" t="str">
        <f>CONCATENATE(F496,G496,H496,I496,J496)</f>
        <v>datacsv &lt;- read.csv("C:/NGS/save/.fastq.csv", header=F, col.names=data)</v>
      </c>
    </row>
    <row r="497" spans="1:16" x14ac:dyDescent="0.15">
      <c r="A497" s="15">
        <v>496</v>
      </c>
      <c r="B497" s="15">
        <v>164</v>
      </c>
      <c r="C497" s="15" t="s">
        <v>153</v>
      </c>
      <c r="D497" s="31" t="s">
        <v>148</v>
      </c>
    </row>
    <row r="498" spans="1:16" x14ac:dyDescent="0.15">
      <c r="A498" s="15">
        <v>497</v>
      </c>
      <c r="B498" s="15">
        <v>164</v>
      </c>
      <c r="C498" s="15" t="s">
        <v>158</v>
      </c>
      <c r="D498" s="31" t="s">
        <v>857</v>
      </c>
    </row>
    <row r="499" spans="1:16" x14ac:dyDescent="0.15">
      <c r="A499" s="15">
        <v>498</v>
      </c>
      <c r="B499" s="15">
        <v>165</v>
      </c>
      <c r="C499" s="15" t="s">
        <v>152</v>
      </c>
      <c r="D499" s="31" t="str">
        <f>P499</f>
        <v>datacsv &lt;- read.csv("C:/NGS/save/.fastq.csv", header=F, col.names=data)</v>
      </c>
      <c r="F499" t="s">
        <v>141</v>
      </c>
      <c r="G499" t="str">
        <f>'1. Input and Output files list'!$E$6</f>
        <v>C:/NGS/save/</v>
      </c>
      <c r="H499" t="str">
        <f>'1. Input and Output files list'!$I$408</f>
        <v>.fastq</v>
      </c>
      <c r="I499" t="s">
        <v>157</v>
      </c>
      <c r="P499" t="str">
        <f>CONCATENATE(F499,G499,H499,I499,J499)</f>
        <v>datacsv &lt;- read.csv("C:/NGS/save/.fastq.csv", header=F, col.names=data)</v>
      </c>
    </row>
    <row r="500" spans="1:16" x14ac:dyDescent="0.15">
      <c r="A500" s="15">
        <v>499</v>
      </c>
      <c r="B500" s="15">
        <v>165</v>
      </c>
      <c r="C500" s="15" t="s">
        <v>153</v>
      </c>
      <c r="D500" s="31" t="s">
        <v>148</v>
      </c>
    </row>
    <row r="501" spans="1:16" x14ac:dyDescent="0.15">
      <c r="A501" s="15">
        <v>500</v>
      </c>
      <c r="B501" s="15">
        <v>165</v>
      </c>
      <c r="C501" s="15" t="s">
        <v>158</v>
      </c>
      <c r="D501" s="31" t="s">
        <v>857</v>
      </c>
    </row>
    <row r="502" spans="1:16" x14ac:dyDescent="0.15">
      <c r="A502" s="15">
        <v>501</v>
      </c>
      <c r="B502" s="15">
        <v>166</v>
      </c>
      <c r="C502" s="15" t="s">
        <v>152</v>
      </c>
      <c r="D502" s="31" t="str">
        <f>P502</f>
        <v>datacsv &lt;- read.csv("C:/NGS/save/.fastq.csv", header=F, col.names=data)</v>
      </c>
      <c r="F502" t="s">
        <v>141</v>
      </c>
      <c r="G502" t="str">
        <f>'1. Input and Output files list'!$E$6</f>
        <v>C:/NGS/save/</v>
      </c>
      <c r="H502" t="str">
        <f>'1. Input and Output files list'!$I$410</f>
        <v>.fastq</v>
      </c>
      <c r="I502" t="s">
        <v>157</v>
      </c>
      <c r="P502" t="str">
        <f>CONCATENATE(F502,G502,H502,I502,J502)</f>
        <v>datacsv &lt;- read.csv("C:/NGS/save/.fastq.csv", header=F, col.names=data)</v>
      </c>
    </row>
    <row r="503" spans="1:16" x14ac:dyDescent="0.15">
      <c r="A503" s="15">
        <v>502</v>
      </c>
      <c r="B503" s="15">
        <v>166</v>
      </c>
      <c r="C503" s="15" t="s">
        <v>153</v>
      </c>
      <c r="D503" s="31" t="s">
        <v>148</v>
      </c>
    </row>
    <row r="504" spans="1:16" x14ac:dyDescent="0.15">
      <c r="A504" s="15">
        <v>503</v>
      </c>
      <c r="B504" s="15">
        <v>166</v>
      </c>
      <c r="C504" s="15" t="s">
        <v>158</v>
      </c>
      <c r="D504" s="31" t="s">
        <v>857</v>
      </c>
    </row>
    <row r="505" spans="1:16" x14ac:dyDescent="0.15">
      <c r="A505" s="15">
        <v>504</v>
      </c>
      <c r="B505" s="15">
        <v>167</v>
      </c>
      <c r="C505" s="15" t="s">
        <v>152</v>
      </c>
      <c r="D505" s="31" t="str">
        <f>P505</f>
        <v>datacsv &lt;- read.csv("C:/NGS/save/.fastq.csv", header=F, col.names=data)</v>
      </c>
      <c r="F505" t="s">
        <v>141</v>
      </c>
      <c r="G505" t="str">
        <f>'1. Input and Output files list'!$E$6</f>
        <v>C:/NGS/save/</v>
      </c>
      <c r="H505" t="str">
        <f>'1. Input and Output files list'!$I$412</f>
        <v>.fastq</v>
      </c>
      <c r="I505" t="s">
        <v>157</v>
      </c>
      <c r="P505" t="str">
        <f>CONCATENATE(F505,G505,H505,I505,J505)</f>
        <v>datacsv &lt;- read.csv("C:/NGS/save/.fastq.csv", header=F, col.names=data)</v>
      </c>
    </row>
    <row r="506" spans="1:16" x14ac:dyDescent="0.15">
      <c r="A506" s="15">
        <v>505</v>
      </c>
      <c r="B506" s="15">
        <v>167</v>
      </c>
      <c r="C506" s="15" t="s">
        <v>153</v>
      </c>
      <c r="D506" s="31" t="s">
        <v>148</v>
      </c>
    </row>
    <row r="507" spans="1:16" x14ac:dyDescent="0.15">
      <c r="A507" s="15">
        <v>506</v>
      </c>
      <c r="B507" s="15">
        <v>167</v>
      </c>
      <c r="C507" s="15" t="s">
        <v>158</v>
      </c>
      <c r="D507" s="31" t="s">
        <v>857</v>
      </c>
    </row>
    <row r="508" spans="1:16" x14ac:dyDescent="0.15">
      <c r="A508" s="15">
        <v>507</v>
      </c>
      <c r="B508" s="15">
        <v>168</v>
      </c>
      <c r="C508" s="15" t="s">
        <v>152</v>
      </c>
      <c r="D508" s="31" t="str">
        <f>P508</f>
        <v>datacsv &lt;- read.csv("C:/NGS/save/.fastq.csv", header=F, col.names=data)</v>
      </c>
      <c r="F508" t="s">
        <v>141</v>
      </c>
      <c r="G508" t="str">
        <f>'1. Input and Output files list'!$E$6</f>
        <v>C:/NGS/save/</v>
      </c>
      <c r="H508" t="str">
        <f>'1. Input and Output files list'!$I$414</f>
        <v>.fastq</v>
      </c>
      <c r="I508" t="s">
        <v>157</v>
      </c>
      <c r="P508" t="str">
        <f>CONCATENATE(F508,G508,H508,I508,J508)</f>
        <v>datacsv &lt;- read.csv("C:/NGS/save/.fastq.csv", header=F, col.names=data)</v>
      </c>
    </row>
    <row r="509" spans="1:16" x14ac:dyDescent="0.15">
      <c r="A509" s="15">
        <v>508</v>
      </c>
      <c r="B509" s="15">
        <v>168</v>
      </c>
      <c r="C509" s="15" t="s">
        <v>153</v>
      </c>
      <c r="D509" s="31" t="s">
        <v>148</v>
      </c>
    </row>
    <row r="510" spans="1:16" x14ac:dyDescent="0.15">
      <c r="A510" s="15">
        <v>509</v>
      </c>
      <c r="B510" s="15">
        <v>168</v>
      </c>
      <c r="C510" s="15" t="s">
        <v>158</v>
      </c>
      <c r="D510" s="31" t="s">
        <v>857</v>
      </c>
    </row>
    <row r="511" spans="1:16" x14ac:dyDescent="0.15">
      <c r="A511" s="15">
        <v>510</v>
      </c>
      <c r="B511" s="15">
        <v>169</v>
      </c>
      <c r="C511" s="15" t="s">
        <v>152</v>
      </c>
      <c r="D511" s="31" t="str">
        <f>P511</f>
        <v>datacsv &lt;- read.csv("C:/NGS/save/.fastq.csv", header=F, col.names=data)</v>
      </c>
      <c r="F511" t="s">
        <v>141</v>
      </c>
      <c r="G511" t="str">
        <f>'1. Input and Output files list'!$E$6</f>
        <v>C:/NGS/save/</v>
      </c>
      <c r="H511" t="str">
        <f>'1. Input and Output files list'!$I$416</f>
        <v>.fastq</v>
      </c>
      <c r="I511" t="s">
        <v>157</v>
      </c>
      <c r="P511" t="str">
        <f>CONCATENATE(F511,G511,H511,I511,J511)</f>
        <v>datacsv &lt;- read.csv("C:/NGS/save/.fastq.csv", header=F, col.names=data)</v>
      </c>
    </row>
    <row r="512" spans="1:16" x14ac:dyDescent="0.15">
      <c r="A512" s="15">
        <v>511</v>
      </c>
      <c r="B512" s="15">
        <v>169</v>
      </c>
      <c r="C512" s="15" t="s">
        <v>153</v>
      </c>
      <c r="D512" s="31" t="s">
        <v>148</v>
      </c>
    </row>
    <row r="513" spans="1:16" x14ac:dyDescent="0.15">
      <c r="A513" s="15">
        <v>512</v>
      </c>
      <c r="B513" s="15">
        <v>169</v>
      </c>
      <c r="C513" s="15" t="s">
        <v>158</v>
      </c>
      <c r="D513" s="31" t="s">
        <v>857</v>
      </c>
    </row>
    <row r="514" spans="1:16" x14ac:dyDescent="0.15">
      <c r="A514" s="15">
        <v>513</v>
      </c>
      <c r="B514" s="15">
        <v>170</v>
      </c>
      <c r="C514" s="15" t="s">
        <v>152</v>
      </c>
      <c r="D514" s="31" t="str">
        <f>P514</f>
        <v>datacsv &lt;- read.csv("C:/NGS/save/.fastq.csv", header=F, col.names=data)</v>
      </c>
      <c r="F514" t="s">
        <v>141</v>
      </c>
      <c r="G514" t="str">
        <f>'1. Input and Output files list'!$E$6</f>
        <v>C:/NGS/save/</v>
      </c>
      <c r="H514" t="str">
        <f>'1. Input and Output files list'!$I$418</f>
        <v>.fastq</v>
      </c>
      <c r="I514" t="s">
        <v>157</v>
      </c>
      <c r="P514" t="str">
        <f>CONCATENATE(F514,G514,H514,I514,J514)</f>
        <v>datacsv &lt;- read.csv("C:/NGS/save/.fastq.csv", header=F, col.names=data)</v>
      </c>
    </row>
    <row r="515" spans="1:16" x14ac:dyDescent="0.15">
      <c r="A515" s="15">
        <v>514</v>
      </c>
      <c r="B515" s="15">
        <v>170</v>
      </c>
      <c r="C515" s="15" t="s">
        <v>153</v>
      </c>
      <c r="D515" s="31" t="s">
        <v>148</v>
      </c>
    </row>
    <row r="516" spans="1:16" x14ac:dyDescent="0.15">
      <c r="A516" s="15">
        <v>515</v>
      </c>
      <c r="B516" s="15">
        <v>170</v>
      </c>
      <c r="C516" s="15" t="s">
        <v>158</v>
      </c>
      <c r="D516" s="31" t="s">
        <v>857</v>
      </c>
    </row>
    <row r="517" spans="1:16" x14ac:dyDescent="0.15">
      <c r="A517" s="15">
        <v>516</v>
      </c>
      <c r="B517" s="15">
        <v>171</v>
      </c>
      <c r="C517" s="15" t="s">
        <v>152</v>
      </c>
      <c r="D517" s="31" t="str">
        <f>P517</f>
        <v>datacsv &lt;- read.csv("C:/NGS/save/.fastq.csv", header=F, col.names=data)</v>
      </c>
      <c r="F517" t="s">
        <v>141</v>
      </c>
      <c r="G517" t="str">
        <f>'1. Input and Output files list'!$E$6</f>
        <v>C:/NGS/save/</v>
      </c>
      <c r="H517" t="str">
        <f>'1. Input and Output files list'!$I$420</f>
        <v>.fastq</v>
      </c>
      <c r="I517" t="s">
        <v>157</v>
      </c>
      <c r="P517" t="str">
        <f>CONCATENATE(F517,G517,H517,I517,J517)</f>
        <v>datacsv &lt;- read.csv("C:/NGS/save/.fastq.csv", header=F, col.names=data)</v>
      </c>
    </row>
    <row r="518" spans="1:16" x14ac:dyDescent="0.15">
      <c r="A518" s="15">
        <v>517</v>
      </c>
      <c r="B518" s="15">
        <v>171</v>
      </c>
      <c r="C518" s="15" t="s">
        <v>153</v>
      </c>
      <c r="D518" s="31" t="s">
        <v>148</v>
      </c>
    </row>
    <row r="519" spans="1:16" x14ac:dyDescent="0.15">
      <c r="A519" s="15">
        <v>518</v>
      </c>
      <c r="B519" s="15">
        <v>171</v>
      </c>
      <c r="C519" s="15" t="s">
        <v>158</v>
      </c>
      <c r="D519" s="31" t="s">
        <v>857</v>
      </c>
    </row>
    <row r="520" spans="1:16" x14ac:dyDescent="0.15">
      <c r="A520" s="15">
        <v>519</v>
      </c>
      <c r="B520" s="15">
        <v>172</v>
      </c>
      <c r="C520" s="15" t="s">
        <v>152</v>
      </c>
      <c r="D520" s="31" t="str">
        <f>P520</f>
        <v>datacsv &lt;- read.csv("C:/NGS/save/.fastq.csv", header=F, col.names=data)</v>
      </c>
      <c r="F520" t="s">
        <v>141</v>
      </c>
      <c r="G520" t="str">
        <f>'1. Input and Output files list'!$E$6</f>
        <v>C:/NGS/save/</v>
      </c>
      <c r="H520" t="str">
        <f>'1. Input and Output files list'!$I$422</f>
        <v>.fastq</v>
      </c>
      <c r="I520" t="s">
        <v>157</v>
      </c>
      <c r="P520" t="str">
        <f>CONCATENATE(F520,G520,H520,I520,J520)</f>
        <v>datacsv &lt;- read.csv("C:/NGS/save/.fastq.csv", header=F, col.names=data)</v>
      </c>
    </row>
    <row r="521" spans="1:16" x14ac:dyDescent="0.15">
      <c r="A521" s="15">
        <v>520</v>
      </c>
      <c r="B521" s="15">
        <v>172</v>
      </c>
      <c r="C521" s="15" t="s">
        <v>153</v>
      </c>
      <c r="D521" s="31" t="s">
        <v>148</v>
      </c>
    </row>
    <row r="522" spans="1:16" x14ac:dyDescent="0.15">
      <c r="A522" s="15">
        <v>521</v>
      </c>
      <c r="B522" s="15">
        <v>172</v>
      </c>
      <c r="C522" s="15" t="s">
        <v>158</v>
      </c>
      <c r="D522" s="31" t="s">
        <v>857</v>
      </c>
    </row>
    <row r="523" spans="1:16" x14ac:dyDescent="0.15">
      <c r="A523" s="15">
        <v>522</v>
      </c>
      <c r="B523" s="15">
        <v>173</v>
      </c>
      <c r="C523" s="15" t="s">
        <v>152</v>
      </c>
      <c r="D523" s="31" t="str">
        <f>P523</f>
        <v>datacsv &lt;- read.csv("C:/NGS/save/.fastq.csv", header=F, col.names=data)</v>
      </c>
      <c r="F523" t="s">
        <v>141</v>
      </c>
      <c r="G523" t="str">
        <f>'1. Input and Output files list'!$E$6</f>
        <v>C:/NGS/save/</v>
      </c>
      <c r="H523" t="str">
        <f>'1. Input and Output files list'!$I$424</f>
        <v>.fastq</v>
      </c>
      <c r="I523" t="s">
        <v>157</v>
      </c>
      <c r="P523" t="str">
        <f>CONCATENATE(F523,G523,H523,I523,J523)</f>
        <v>datacsv &lt;- read.csv("C:/NGS/save/.fastq.csv", header=F, col.names=data)</v>
      </c>
    </row>
    <row r="524" spans="1:16" x14ac:dyDescent="0.15">
      <c r="A524" s="15">
        <v>523</v>
      </c>
      <c r="B524" s="15">
        <v>173</v>
      </c>
      <c r="C524" s="15" t="s">
        <v>153</v>
      </c>
      <c r="D524" s="31" t="s">
        <v>148</v>
      </c>
    </row>
    <row r="525" spans="1:16" x14ac:dyDescent="0.15">
      <c r="A525" s="15">
        <v>524</v>
      </c>
      <c r="B525" s="15">
        <v>173</v>
      </c>
      <c r="C525" s="15" t="s">
        <v>158</v>
      </c>
      <c r="D525" s="31" t="s">
        <v>857</v>
      </c>
    </row>
    <row r="526" spans="1:16" x14ac:dyDescent="0.15">
      <c r="A526" s="15">
        <v>525</v>
      </c>
      <c r="B526" s="15">
        <v>174</v>
      </c>
      <c r="C526" s="15" t="s">
        <v>152</v>
      </c>
      <c r="D526" s="31" t="str">
        <f>P526</f>
        <v>datacsv &lt;- read.csv("C:/NGS/save/.fastq.csv", header=F, col.names=data)</v>
      </c>
      <c r="F526" t="s">
        <v>141</v>
      </c>
      <c r="G526" t="str">
        <f>'1. Input and Output files list'!$E$6</f>
        <v>C:/NGS/save/</v>
      </c>
      <c r="H526" t="str">
        <f>'1. Input and Output files list'!$I$426</f>
        <v>.fastq</v>
      </c>
      <c r="I526" t="s">
        <v>157</v>
      </c>
      <c r="P526" t="str">
        <f>CONCATENATE(F526,G526,H526,I526,J526)</f>
        <v>datacsv &lt;- read.csv("C:/NGS/save/.fastq.csv", header=F, col.names=data)</v>
      </c>
    </row>
    <row r="527" spans="1:16" x14ac:dyDescent="0.15">
      <c r="A527" s="15">
        <v>526</v>
      </c>
      <c r="B527" s="15">
        <v>174</v>
      </c>
      <c r="C527" s="15" t="s">
        <v>153</v>
      </c>
      <c r="D527" s="31" t="s">
        <v>148</v>
      </c>
    </row>
    <row r="528" spans="1:16" x14ac:dyDescent="0.15">
      <c r="A528" s="15">
        <v>527</v>
      </c>
      <c r="B528" s="15">
        <v>174</v>
      </c>
      <c r="C528" s="15" t="s">
        <v>158</v>
      </c>
      <c r="D528" s="31" t="s">
        <v>857</v>
      </c>
    </row>
    <row r="529" spans="1:16" x14ac:dyDescent="0.15">
      <c r="A529" s="15">
        <v>528</v>
      </c>
      <c r="B529" s="15">
        <v>175</v>
      </c>
      <c r="C529" s="15" t="s">
        <v>152</v>
      </c>
      <c r="D529" s="31" t="str">
        <f>P529</f>
        <v>datacsv &lt;- read.csv("C:/NGS/save/.fastq.csv", header=F, col.names=data)</v>
      </c>
      <c r="F529" t="s">
        <v>141</v>
      </c>
      <c r="G529" t="str">
        <f>'1. Input and Output files list'!$E$6</f>
        <v>C:/NGS/save/</v>
      </c>
      <c r="H529" t="str">
        <f>'1. Input and Output files list'!$I$428</f>
        <v>.fastq</v>
      </c>
      <c r="I529" t="s">
        <v>157</v>
      </c>
      <c r="P529" t="str">
        <f>CONCATENATE(F529,G529,H529,I529,J529)</f>
        <v>datacsv &lt;- read.csv("C:/NGS/save/.fastq.csv", header=F, col.names=data)</v>
      </c>
    </row>
    <row r="530" spans="1:16" x14ac:dyDescent="0.15">
      <c r="A530" s="15">
        <v>529</v>
      </c>
      <c r="B530" s="15">
        <v>175</v>
      </c>
      <c r="C530" s="15" t="s">
        <v>153</v>
      </c>
      <c r="D530" s="31" t="s">
        <v>148</v>
      </c>
    </row>
    <row r="531" spans="1:16" x14ac:dyDescent="0.15">
      <c r="A531" s="15">
        <v>530</v>
      </c>
      <c r="B531" s="15">
        <v>175</v>
      </c>
      <c r="C531" s="15" t="s">
        <v>158</v>
      </c>
      <c r="D531" s="31" t="s">
        <v>857</v>
      </c>
    </row>
    <row r="532" spans="1:16" x14ac:dyDescent="0.15">
      <c r="A532" s="15">
        <v>531</v>
      </c>
      <c r="B532" s="15">
        <v>176</v>
      </c>
      <c r="C532" s="15" t="s">
        <v>152</v>
      </c>
      <c r="D532" s="31" t="str">
        <f>P532</f>
        <v>datacsv &lt;- read.csv("C:/NGS/save/.fastq.csv", header=F, col.names=data)</v>
      </c>
      <c r="F532" t="s">
        <v>141</v>
      </c>
      <c r="G532" t="str">
        <f>'1. Input and Output files list'!$E$6</f>
        <v>C:/NGS/save/</v>
      </c>
      <c r="H532" t="str">
        <f>'1. Input and Output files list'!$I$430</f>
        <v>.fastq</v>
      </c>
      <c r="I532" t="s">
        <v>157</v>
      </c>
      <c r="P532" t="str">
        <f>CONCATENATE(F532,G532,H532,I532,J532)</f>
        <v>datacsv &lt;- read.csv("C:/NGS/save/.fastq.csv", header=F, col.names=data)</v>
      </c>
    </row>
    <row r="533" spans="1:16" x14ac:dyDescent="0.15">
      <c r="A533" s="15">
        <v>532</v>
      </c>
      <c r="B533" s="15">
        <v>176</v>
      </c>
      <c r="C533" s="15" t="s">
        <v>153</v>
      </c>
      <c r="D533" s="31" t="s">
        <v>148</v>
      </c>
    </row>
    <row r="534" spans="1:16" x14ac:dyDescent="0.15">
      <c r="A534" s="15">
        <v>533</v>
      </c>
      <c r="B534" s="15">
        <v>176</v>
      </c>
      <c r="C534" s="15" t="s">
        <v>158</v>
      </c>
      <c r="D534" s="31" t="s">
        <v>857</v>
      </c>
    </row>
    <row r="535" spans="1:16" x14ac:dyDescent="0.15">
      <c r="A535" s="15">
        <v>534</v>
      </c>
      <c r="B535" s="15">
        <v>177</v>
      </c>
      <c r="C535" s="15" t="s">
        <v>152</v>
      </c>
      <c r="D535" s="31" t="str">
        <f>P535</f>
        <v>datacsv &lt;- read.csv("C:/NGS/save/.fastq.csv", header=F, col.names=data)</v>
      </c>
      <c r="F535" t="s">
        <v>141</v>
      </c>
      <c r="G535" t="str">
        <f>'1. Input and Output files list'!$E$6</f>
        <v>C:/NGS/save/</v>
      </c>
      <c r="H535" t="str">
        <f>'1. Input and Output files list'!$I$432</f>
        <v>.fastq</v>
      </c>
      <c r="I535" t="s">
        <v>157</v>
      </c>
      <c r="P535" t="str">
        <f>CONCATENATE(F535,G535,H535,I535,J535)</f>
        <v>datacsv &lt;- read.csv("C:/NGS/save/.fastq.csv", header=F, col.names=data)</v>
      </c>
    </row>
    <row r="536" spans="1:16" x14ac:dyDescent="0.15">
      <c r="A536" s="15">
        <v>535</v>
      </c>
      <c r="B536" s="15">
        <v>177</v>
      </c>
      <c r="C536" s="15" t="s">
        <v>153</v>
      </c>
      <c r="D536" s="31" t="s">
        <v>148</v>
      </c>
    </row>
    <row r="537" spans="1:16" x14ac:dyDescent="0.15">
      <c r="A537" s="15">
        <v>536</v>
      </c>
      <c r="B537" s="15">
        <v>177</v>
      </c>
      <c r="C537" s="15" t="s">
        <v>158</v>
      </c>
      <c r="D537" s="31" t="s">
        <v>857</v>
      </c>
    </row>
    <row r="538" spans="1:16" x14ac:dyDescent="0.15">
      <c r="A538" s="15">
        <v>537</v>
      </c>
      <c r="B538" s="15">
        <v>178</v>
      </c>
      <c r="C538" s="15" t="s">
        <v>152</v>
      </c>
      <c r="D538" s="31" t="str">
        <f>P538</f>
        <v>datacsv &lt;- read.csv("C:/NGS/save/.fastq.csv", header=F, col.names=data)</v>
      </c>
      <c r="F538" t="s">
        <v>141</v>
      </c>
      <c r="G538" t="str">
        <f>'1. Input and Output files list'!$E$6</f>
        <v>C:/NGS/save/</v>
      </c>
      <c r="H538" t="str">
        <f>'1. Input and Output files list'!$I$434</f>
        <v>.fastq</v>
      </c>
      <c r="I538" t="s">
        <v>157</v>
      </c>
      <c r="P538" t="str">
        <f>CONCATENATE(F538,G538,H538,I538,J538)</f>
        <v>datacsv &lt;- read.csv("C:/NGS/save/.fastq.csv", header=F, col.names=data)</v>
      </c>
    </row>
    <row r="539" spans="1:16" x14ac:dyDescent="0.15">
      <c r="A539" s="15">
        <v>538</v>
      </c>
      <c r="B539" s="15">
        <v>178</v>
      </c>
      <c r="C539" s="15" t="s">
        <v>153</v>
      </c>
      <c r="D539" s="31" t="s">
        <v>148</v>
      </c>
    </row>
    <row r="540" spans="1:16" x14ac:dyDescent="0.15">
      <c r="A540" s="15">
        <v>539</v>
      </c>
      <c r="B540" s="15">
        <v>178</v>
      </c>
      <c r="C540" s="15" t="s">
        <v>158</v>
      </c>
      <c r="D540" s="31" t="s">
        <v>857</v>
      </c>
    </row>
    <row r="541" spans="1:16" x14ac:dyDescent="0.15">
      <c r="A541" s="15">
        <v>540</v>
      </c>
      <c r="B541" s="15">
        <v>179</v>
      </c>
      <c r="C541" s="15" t="s">
        <v>152</v>
      </c>
      <c r="D541" s="31" t="str">
        <f>P541</f>
        <v>datacsv &lt;- read.csv("C:/NGS/save/.fastq.csv", header=F, col.names=data)</v>
      </c>
      <c r="F541" t="s">
        <v>141</v>
      </c>
      <c r="G541" t="str">
        <f>'1. Input and Output files list'!$E$6</f>
        <v>C:/NGS/save/</v>
      </c>
      <c r="H541" t="str">
        <f>'1. Input and Output files list'!$I$436</f>
        <v>.fastq</v>
      </c>
      <c r="I541" t="s">
        <v>157</v>
      </c>
      <c r="P541" t="str">
        <f>CONCATENATE(F541,G541,H541,I541,J541)</f>
        <v>datacsv &lt;- read.csv("C:/NGS/save/.fastq.csv", header=F, col.names=data)</v>
      </c>
    </row>
    <row r="542" spans="1:16" x14ac:dyDescent="0.15">
      <c r="A542" s="15">
        <v>541</v>
      </c>
      <c r="B542" s="15">
        <v>179</v>
      </c>
      <c r="C542" s="15" t="s">
        <v>153</v>
      </c>
      <c r="D542" s="31" t="s">
        <v>148</v>
      </c>
    </row>
    <row r="543" spans="1:16" x14ac:dyDescent="0.15">
      <c r="A543" s="15">
        <v>542</v>
      </c>
      <c r="B543" s="15">
        <v>179</v>
      </c>
      <c r="C543" s="15" t="s">
        <v>158</v>
      </c>
      <c r="D543" s="31" t="s">
        <v>857</v>
      </c>
    </row>
    <row r="544" spans="1:16" x14ac:dyDescent="0.15">
      <c r="A544" s="15">
        <v>543</v>
      </c>
      <c r="B544" s="15">
        <v>180</v>
      </c>
      <c r="C544" s="15" t="s">
        <v>152</v>
      </c>
      <c r="D544" s="31" t="str">
        <f>P544</f>
        <v>datacsv &lt;- read.csv("C:/NGS/save/.fastq.csv", header=F, col.names=data)</v>
      </c>
      <c r="F544" t="s">
        <v>141</v>
      </c>
      <c r="G544" t="str">
        <f>'1. Input and Output files list'!$E$6</f>
        <v>C:/NGS/save/</v>
      </c>
      <c r="H544" t="str">
        <f>'1. Input and Output files list'!$I$438</f>
        <v>.fastq</v>
      </c>
      <c r="I544" t="s">
        <v>157</v>
      </c>
      <c r="P544" t="str">
        <f>CONCATENATE(F544,G544,H544,I544,J544)</f>
        <v>datacsv &lt;- read.csv("C:/NGS/save/.fastq.csv", header=F, col.names=data)</v>
      </c>
    </row>
    <row r="545" spans="1:16" x14ac:dyDescent="0.15">
      <c r="A545" s="15">
        <v>544</v>
      </c>
      <c r="B545" s="15">
        <v>180</v>
      </c>
      <c r="C545" s="15" t="s">
        <v>153</v>
      </c>
      <c r="D545" s="31" t="s">
        <v>148</v>
      </c>
    </row>
    <row r="546" spans="1:16" x14ac:dyDescent="0.15">
      <c r="A546" s="15">
        <v>545</v>
      </c>
      <c r="B546" s="15">
        <v>180</v>
      </c>
      <c r="C546" s="15" t="s">
        <v>158</v>
      </c>
      <c r="D546" s="31" t="s">
        <v>857</v>
      </c>
    </row>
    <row r="547" spans="1:16" x14ac:dyDescent="0.15">
      <c r="A547" s="15">
        <v>546</v>
      </c>
      <c r="B547" s="15">
        <v>181</v>
      </c>
      <c r="C547" s="15" t="s">
        <v>152</v>
      </c>
      <c r="D547" s="31" t="str">
        <f>P547</f>
        <v>datacsv &lt;- read.csv("C:/NGS/save/.fastq.csv", header=F, col.names=data)</v>
      </c>
      <c r="F547" t="s">
        <v>141</v>
      </c>
      <c r="G547" t="str">
        <f>'1. Input and Output files list'!$E$6</f>
        <v>C:/NGS/save/</v>
      </c>
      <c r="H547" t="str">
        <f>'1. Input and Output files list'!$I$440</f>
        <v>.fastq</v>
      </c>
      <c r="I547" t="s">
        <v>157</v>
      </c>
      <c r="P547" t="str">
        <f>CONCATENATE(F547,G547,H547,I547,J547)</f>
        <v>datacsv &lt;- read.csv("C:/NGS/save/.fastq.csv", header=F, col.names=data)</v>
      </c>
    </row>
    <row r="548" spans="1:16" x14ac:dyDescent="0.15">
      <c r="A548" s="15">
        <v>547</v>
      </c>
      <c r="B548" s="15">
        <v>181</v>
      </c>
      <c r="C548" s="15" t="s">
        <v>153</v>
      </c>
      <c r="D548" s="31" t="s">
        <v>148</v>
      </c>
    </row>
    <row r="549" spans="1:16" x14ac:dyDescent="0.15">
      <c r="A549" s="15">
        <v>548</v>
      </c>
      <c r="B549" s="15">
        <v>181</v>
      </c>
      <c r="C549" s="15" t="s">
        <v>158</v>
      </c>
      <c r="D549" s="31" t="s">
        <v>857</v>
      </c>
    </row>
    <row r="550" spans="1:16" x14ac:dyDescent="0.15">
      <c r="A550" s="15">
        <v>549</v>
      </c>
      <c r="B550" s="15">
        <v>182</v>
      </c>
      <c r="C550" s="15" t="s">
        <v>152</v>
      </c>
      <c r="D550" s="31" t="str">
        <f>P550</f>
        <v>datacsv &lt;- read.csv("C:/NGS/save/.fastq.csv", header=F, col.names=data)</v>
      </c>
      <c r="F550" t="s">
        <v>141</v>
      </c>
      <c r="G550" t="str">
        <f>'1. Input and Output files list'!$E$6</f>
        <v>C:/NGS/save/</v>
      </c>
      <c r="H550" t="str">
        <f>'1. Input and Output files list'!$I$442</f>
        <v>.fastq</v>
      </c>
      <c r="I550" t="s">
        <v>157</v>
      </c>
      <c r="P550" t="str">
        <f>CONCATENATE(F550,G550,H550,I550,J550)</f>
        <v>datacsv &lt;- read.csv("C:/NGS/save/.fastq.csv", header=F, col.names=data)</v>
      </c>
    </row>
    <row r="551" spans="1:16" x14ac:dyDescent="0.15">
      <c r="A551" s="15">
        <v>550</v>
      </c>
      <c r="B551" s="15">
        <v>182</v>
      </c>
      <c r="C551" s="15" t="s">
        <v>153</v>
      </c>
      <c r="D551" s="31" t="s">
        <v>148</v>
      </c>
    </row>
    <row r="552" spans="1:16" x14ac:dyDescent="0.15">
      <c r="A552" s="15">
        <v>551</v>
      </c>
      <c r="B552" s="15">
        <v>182</v>
      </c>
      <c r="C552" s="15" t="s">
        <v>158</v>
      </c>
      <c r="D552" s="31" t="s">
        <v>857</v>
      </c>
    </row>
    <row r="553" spans="1:16" x14ac:dyDescent="0.15">
      <c r="A553" s="15">
        <v>552</v>
      </c>
      <c r="B553" s="15">
        <v>183</v>
      </c>
      <c r="C553" s="15" t="s">
        <v>152</v>
      </c>
      <c r="D553" s="31" t="str">
        <f>P553</f>
        <v>datacsv &lt;- read.csv("C:/NGS/save/.fastq.csv", header=F, col.names=data)</v>
      </c>
      <c r="F553" t="s">
        <v>141</v>
      </c>
      <c r="G553" t="str">
        <f>'1. Input and Output files list'!$E$6</f>
        <v>C:/NGS/save/</v>
      </c>
      <c r="H553" t="str">
        <f>'1. Input and Output files list'!$I$444</f>
        <v>.fastq</v>
      </c>
      <c r="I553" t="s">
        <v>157</v>
      </c>
      <c r="P553" t="str">
        <f>CONCATENATE(F553,G553,H553,I553,J553)</f>
        <v>datacsv &lt;- read.csv("C:/NGS/save/.fastq.csv", header=F, col.names=data)</v>
      </c>
    </row>
    <row r="554" spans="1:16" x14ac:dyDescent="0.15">
      <c r="A554" s="15">
        <v>553</v>
      </c>
      <c r="B554" s="15">
        <v>183</v>
      </c>
      <c r="C554" s="15" t="s">
        <v>153</v>
      </c>
      <c r="D554" s="31" t="s">
        <v>148</v>
      </c>
    </row>
    <row r="555" spans="1:16" x14ac:dyDescent="0.15">
      <c r="A555" s="15">
        <v>554</v>
      </c>
      <c r="B555" s="15">
        <v>183</v>
      </c>
      <c r="C555" s="15" t="s">
        <v>158</v>
      </c>
      <c r="D555" s="31" t="s">
        <v>857</v>
      </c>
    </row>
    <row r="556" spans="1:16" x14ac:dyDescent="0.15">
      <c r="A556" s="15">
        <v>555</v>
      </c>
      <c r="B556" s="15">
        <v>184</v>
      </c>
      <c r="C556" s="15" t="s">
        <v>152</v>
      </c>
      <c r="D556" s="31" t="str">
        <f>P556</f>
        <v>datacsv &lt;- read.csv("C:/NGS/save/.fastq.csv", header=F, col.names=data)</v>
      </c>
      <c r="F556" t="s">
        <v>141</v>
      </c>
      <c r="G556" t="str">
        <f>'1. Input and Output files list'!$E$6</f>
        <v>C:/NGS/save/</v>
      </c>
      <c r="H556" t="str">
        <f>'1. Input and Output files list'!$I$446</f>
        <v>.fastq</v>
      </c>
      <c r="I556" t="s">
        <v>157</v>
      </c>
      <c r="P556" t="str">
        <f>CONCATENATE(F556,G556,H556,I556,J556)</f>
        <v>datacsv &lt;- read.csv("C:/NGS/save/.fastq.csv", header=F, col.names=data)</v>
      </c>
    </row>
    <row r="557" spans="1:16" x14ac:dyDescent="0.15">
      <c r="A557" s="15">
        <v>556</v>
      </c>
      <c r="B557" s="15">
        <v>184</v>
      </c>
      <c r="C557" s="15" t="s">
        <v>153</v>
      </c>
      <c r="D557" s="31" t="s">
        <v>148</v>
      </c>
    </row>
    <row r="558" spans="1:16" x14ac:dyDescent="0.15">
      <c r="A558" s="15">
        <v>557</v>
      </c>
      <c r="B558" s="15">
        <v>184</v>
      </c>
      <c r="C558" s="15" t="s">
        <v>158</v>
      </c>
      <c r="D558" s="31" t="s">
        <v>857</v>
      </c>
    </row>
    <row r="559" spans="1:16" x14ac:dyDescent="0.15">
      <c r="A559" s="15">
        <v>558</v>
      </c>
      <c r="B559" s="15">
        <v>185</v>
      </c>
      <c r="C559" s="15" t="s">
        <v>152</v>
      </c>
      <c r="D559" s="31" t="str">
        <f>P559</f>
        <v>datacsv &lt;- read.csv("C:/NGS/save/.fastq.csv", header=F, col.names=data)</v>
      </c>
      <c r="F559" t="s">
        <v>141</v>
      </c>
      <c r="G559" t="str">
        <f>'1. Input and Output files list'!$E$6</f>
        <v>C:/NGS/save/</v>
      </c>
      <c r="H559" t="str">
        <f>'1. Input and Output files list'!$I$448</f>
        <v>.fastq</v>
      </c>
      <c r="I559" t="s">
        <v>157</v>
      </c>
      <c r="P559" t="str">
        <f>CONCATENATE(F559,G559,H559,I559,J559)</f>
        <v>datacsv &lt;- read.csv("C:/NGS/save/.fastq.csv", header=F, col.names=data)</v>
      </c>
    </row>
    <row r="560" spans="1:16" x14ac:dyDescent="0.15">
      <c r="A560" s="15">
        <v>559</v>
      </c>
      <c r="B560" s="15">
        <v>185</v>
      </c>
      <c r="C560" s="15" t="s">
        <v>153</v>
      </c>
      <c r="D560" s="31" t="s">
        <v>148</v>
      </c>
    </row>
    <row r="561" spans="1:16" x14ac:dyDescent="0.15">
      <c r="A561" s="15">
        <v>560</v>
      </c>
      <c r="B561" s="15">
        <v>185</v>
      </c>
      <c r="C561" s="15" t="s">
        <v>158</v>
      </c>
      <c r="D561" s="31" t="s">
        <v>857</v>
      </c>
    </row>
    <row r="562" spans="1:16" x14ac:dyDescent="0.15">
      <c r="A562" s="15">
        <v>561</v>
      </c>
      <c r="B562" s="15">
        <v>186</v>
      </c>
      <c r="C562" s="15" t="s">
        <v>152</v>
      </c>
      <c r="D562" s="31" t="str">
        <f>P562</f>
        <v>datacsv &lt;- read.csv("C:/NGS/save/.fastq.csv", header=F, col.names=data)</v>
      </c>
      <c r="F562" t="s">
        <v>141</v>
      </c>
      <c r="G562" t="str">
        <f>'1. Input and Output files list'!$E$6</f>
        <v>C:/NGS/save/</v>
      </c>
      <c r="H562" t="str">
        <f>'1. Input and Output files list'!$I$450</f>
        <v>.fastq</v>
      </c>
      <c r="I562" t="s">
        <v>157</v>
      </c>
      <c r="P562" t="str">
        <f>CONCATENATE(F562,G562,H562,I562,J562)</f>
        <v>datacsv &lt;- read.csv("C:/NGS/save/.fastq.csv", header=F, col.names=data)</v>
      </c>
    </row>
    <row r="563" spans="1:16" x14ac:dyDescent="0.15">
      <c r="A563" s="15">
        <v>562</v>
      </c>
      <c r="B563" s="15">
        <v>186</v>
      </c>
      <c r="C563" s="15" t="s">
        <v>153</v>
      </c>
      <c r="D563" s="31" t="s">
        <v>148</v>
      </c>
    </row>
    <row r="564" spans="1:16" x14ac:dyDescent="0.15">
      <c r="A564" s="15">
        <v>563</v>
      </c>
      <c r="B564" s="15">
        <v>186</v>
      </c>
      <c r="C564" s="15" t="s">
        <v>158</v>
      </c>
      <c r="D564" s="31" t="s">
        <v>857</v>
      </c>
    </row>
    <row r="565" spans="1:16" x14ac:dyDescent="0.15">
      <c r="A565" s="15">
        <v>564</v>
      </c>
      <c r="B565" s="15">
        <v>187</v>
      </c>
      <c r="C565" s="15" t="s">
        <v>152</v>
      </c>
      <c r="D565" s="31" t="str">
        <f>P565</f>
        <v>datacsv &lt;- read.csv("C:/NGS/save/.fastq.csv", header=F, col.names=data)</v>
      </c>
      <c r="F565" t="s">
        <v>141</v>
      </c>
      <c r="G565" t="str">
        <f>'1. Input and Output files list'!$E$6</f>
        <v>C:/NGS/save/</v>
      </c>
      <c r="H565" t="str">
        <f>'1. Input and Output files list'!$I$452</f>
        <v>.fastq</v>
      </c>
      <c r="I565" t="s">
        <v>157</v>
      </c>
      <c r="P565" t="str">
        <f>CONCATENATE(F565,G565,H565,I565,J565)</f>
        <v>datacsv &lt;- read.csv("C:/NGS/save/.fastq.csv", header=F, col.names=data)</v>
      </c>
    </row>
    <row r="566" spans="1:16" x14ac:dyDescent="0.15">
      <c r="A566" s="15">
        <v>565</v>
      </c>
      <c r="B566" s="15">
        <v>187</v>
      </c>
      <c r="C566" s="15" t="s">
        <v>153</v>
      </c>
      <c r="D566" s="31" t="s">
        <v>148</v>
      </c>
    </row>
    <row r="567" spans="1:16" x14ac:dyDescent="0.15">
      <c r="A567" s="15">
        <v>566</v>
      </c>
      <c r="B567" s="15">
        <v>187</v>
      </c>
      <c r="C567" s="15" t="s">
        <v>158</v>
      </c>
      <c r="D567" s="31" t="s">
        <v>857</v>
      </c>
    </row>
    <row r="568" spans="1:16" x14ac:dyDescent="0.15">
      <c r="A568" s="15">
        <v>567</v>
      </c>
      <c r="B568" s="15">
        <v>188</v>
      </c>
      <c r="C568" s="15" t="s">
        <v>152</v>
      </c>
      <c r="D568" s="31" t="str">
        <f>P568</f>
        <v>datacsv &lt;- read.csv("C:/NGS/save/.fastq.csv", header=F, col.names=data)</v>
      </c>
      <c r="F568" t="s">
        <v>141</v>
      </c>
      <c r="G568" t="str">
        <f>'1. Input and Output files list'!$E$6</f>
        <v>C:/NGS/save/</v>
      </c>
      <c r="H568" t="str">
        <f>'1. Input and Output files list'!$I$454</f>
        <v>.fastq</v>
      </c>
      <c r="I568" t="s">
        <v>157</v>
      </c>
      <c r="P568" t="str">
        <f>CONCATENATE(F568,G568,H568,I568,J568)</f>
        <v>datacsv &lt;- read.csv("C:/NGS/save/.fastq.csv", header=F, col.names=data)</v>
      </c>
    </row>
    <row r="569" spans="1:16" x14ac:dyDescent="0.15">
      <c r="A569" s="15">
        <v>568</v>
      </c>
      <c r="B569" s="15">
        <v>188</v>
      </c>
      <c r="C569" s="15" t="s">
        <v>153</v>
      </c>
      <c r="D569" s="31" t="s">
        <v>148</v>
      </c>
    </row>
    <row r="570" spans="1:16" x14ac:dyDescent="0.15">
      <c r="A570" s="15">
        <v>569</v>
      </c>
      <c r="B570" s="15">
        <v>188</v>
      </c>
      <c r="C570" s="15" t="s">
        <v>158</v>
      </c>
      <c r="D570" s="31" t="s">
        <v>857</v>
      </c>
    </row>
    <row r="571" spans="1:16" x14ac:dyDescent="0.15">
      <c r="A571" s="15">
        <v>570</v>
      </c>
      <c r="B571" s="15">
        <v>189</v>
      </c>
      <c r="C571" s="15" t="s">
        <v>152</v>
      </c>
      <c r="D571" s="31" t="str">
        <f>P571</f>
        <v>datacsv &lt;- read.csv("C:/NGS/save/.fastq.csv", header=F, col.names=data)</v>
      </c>
      <c r="F571" t="s">
        <v>141</v>
      </c>
      <c r="G571" t="str">
        <f>'1. Input and Output files list'!$E$6</f>
        <v>C:/NGS/save/</v>
      </c>
      <c r="H571" t="str">
        <f>'1. Input and Output files list'!$I$456</f>
        <v>.fastq</v>
      </c>
      <c r="I571" t="s">
        <v>157</v>
      </c>
      <c r="P571" t="str">
        <f>CONCATENATE(F571,G571,H571,I571,J571)</f>
        <v>datacsv &lt;- read.csv("C:/NGS/save/.fastq.csv", header=F, col.names=data)</v>
      </c>
    </row>
    <row r="572" spans="1:16" x14ac:dyDescent="0.15">
      <c r="A572" s="15">
        <v>571</v>
      </c>
      <c r="B572" s="15">
        <v>189</v>
      </c>
      <c r="C572" s="15" t="s">
        <v>153</v>
      </c>
      <c r="D572" s="31" t="s">
        <v>148</v>
      </c>
    </row>
    <row r="573" spans="1:16" x14ac:dyDescent="0.15">
      <c r="A573" s="15">
        <v>572</v>
      </c>
      <c r="B573" s="15">
        <v>189</v>
      </c>
      <c r="C573" s="15" t="s">
        <v>158</v>
      </c>
      <c r="D573" s="31" t="s">
        <v>857</v>
      </c>
    </row>
    <row r="574" spans="1:16" x14ac:dyDescent="0.15">
      <c r="A574" s="15">
        <v>573</v>
      </c>
      <c r="B574" s="15">
        <v>190</v>
      </c>
      <c r="C574" s="15" t="s">
        <v>152</v>
      </c>
      <c r="D574" s="31" t="str">
        <f>P574</f>
        <v>datacsv &lt;- read.csv("C:/NGS/save/.fastq.csv", header=F, col.names=data)</v>
      </c>
      <c r="F574" t="s">
        <v>141</v>
      </c>
      <c r="G574" t="str">
        <f>'1. Input and Output files list'!$E$6</f>
        <v>C:/NGS/save/</v>
      </c>
      <c r="H574" t="str">
        <f>'1. Input and Output files list'!$I$458</f>
        <v>.fastq</v>
      </c>
      <c r="I574" t="s">
        <v>157</v>
      </c>
      <c r="P574" t="str">
        <f>CONCATENATE(F574,G574,H574,I574,J574)</f>
        <v>datacsv &lt;- read.csv("C:/NGS/save/.fastq.csv", header=F, col.names=data)</v>
      </c>
    </row>
    <row r="575" spans="1:16" x14ac:dyDescent="0.15">
      <c r="A575" s="15">
        <v>574</v>
      </c>
      <c r="B575" s="15">
        <v>190</v>
      </c>
      <c r="C575" s="15" t="s">
        <v>153</v>
      </c>
      <c r="D575" s="31" t="s">
        <v>148</v>
      </c>
    </row>
    <row r="576" spans="1:16" x14ac:dyDescent="0.15">
      <c r="A576" s="15">
        <v>575</v>
      </c>
      <c r="B576" s="15">
        <v>190</v>
      </c>
      <c r="C576" s="15" t="s">
        <v>158</v>
      </c>
      <c r="D576" s="31" t="s">
        <v>857</v>
      </c>
    </row>
    <row r="577" spans="1:16" x14ac:dyDescent="0.15">
      <c r="A577" s="15">
        <v>576</v>
      </c>
      <c r="B577" s="15">
        <v>191</v>
      </c>
      <c r="C577" s="15" t="s">
        <v>152</v>
      </c>
      <c r="D577" s="31" t="str">
        <f>P577</f>
        <v>datacsv &lt;- read.csv("C:/NGS/save/.fastq.csv", header=F, col.names=data)</v>
      </c>
      <c r="F577" t="s">
        <v>141</v>
      </c>
      <c r="G577" t="str">
        <f>'1. Input and Output files list'!$E$6</f>
        <v>C:/NGS/save/</v>
      </c>
      <c r="H577" t="str">
        <f>'1. Input and Output files list'!$I$460</f>
        <v>.fastq</v>
      </c>
      <c r="I577" t="s">
        <v>157</v>
      </c>
      <c r="P577" t="str">
        <f>CONCATENATE(F577,G577,H577,I577,J577)</f>
        <v>datacsv &lt;- read.csv("C:/NGS/save/.fastq.csv", header=F, col.names=data)</v>
      </c>
    </row>
    <row r="578" spans="1:16" x14ac:dyDescent="0.15">
      <c r="A578" s="15">
        <v>577</v>
      </c>
      <c r="B578" s="15">
        <v>191</v>
      </c>
      <c r="C578" s="15" t="s">
        <v>153</v>
      </c>
      <c r="D578" s="31" t="s">
        <v>148</v>
      </c>
    </row>
    <row r="579" spans="1:16" x14ac:dyDescent="0.15">
      <c r="A579" s="15">
        <v>578</v>
      </c>
      <c r="B579" s="15">
        <v>191</v>
      </c>
      <c r="C579" s="15" t="s">
        <v>158</v>
      </c>
      <c r="D579" s="31" t="s">
        <v>857</v>
      </c>
    </row>
    <row r="580" spans="1:16" x14ac:dyDescent="0.15">
      <c r="A580" s="15">
        <v>579</v>
      </c>
      <c r="B580" s="15">
        <v>192</v>
      </c>
      <c r="C580" s="15" t="s">
        <v>152</v>
      </c>
      <c r="D580" s="31" t="str">
        <f>P580</f>
        <v>datacsv &lt;- read.csv("C:/NGS/save/.fastq.csv", header=F, col.names=data)</v>
      </c>
      <c r="F580" t="s">
        <v>141</v>
      </c>
      <c r="G580" t="str">
        <f>'1. Input and Output files list'!$E$6</f>
        <v>C:/NGS/save/</v>
      </c>
      <c r="H580" t="str">
        <f>'1. Input and Output files list'!$I$462</f>
        <v>.fastq</v>
      </c>
      <c r="I580" t="s">
        <v>157</v>
      </c>
      <c r="P580" t="str">
        <f>CONCATENATE(F580,G580,H580,I580,J580)</f>
        <v>datacsv &lt;- read.csv("C:/NGS/save/.fastq.csv", header=F, col.names=data)</v>
      </c>
    </row>
    <row r="581" spans="1:16" x14ac:dyDescent="0.15">
      <c r="A581" s="15">
        <v>580</v>
      </c>
      <c r="B581" s="15">
        <v>192</v>
      </c>
      <c r="C581" s="15" t="s">
        <v>153</v>
      </c>
      <c r="D581" s="31" t="s">
        <v>148</v>
      </c>
    </row>
    <row r="582" spans="1:16" x14ac:dyDescent="0.15">
      <c r="A582" s="15">
        <v>581</v>
      </c>
      <c r="B582" s="15">
        <v>192</v>
      </c>
      <c r="C582" s="15" t="s">
        <v>158</v>
      </c>
      <c r="D582" s="31" t="s">
        <v>857</v>
      </c>
    </row>
    <row r="583" spans="1:16" x14ac:dyDescent="0.15">
      <c r="A583" s="15">
        <v>582</v>
      </c>
      <c r="B583" s="15">
        <v>193</v>
      </c>
      <c r="C583" s="15" t="s">
        <v>152</v>
      </c>
      <c r="D583" s="31" t="str">
        <f>P583</f>
        <v>datacsv &lt;- read.csv("C:/NGS/save/.fastq.csv", header=F, col.names=data)</v>
      </c>
      <c r="F583" t="s">
        <v>141</v>
      </c>
      <c r="G583" t="str">
        <f>'1. Input and Output files list'!$E$6</f>
        <v>C:/NGS/save/</v>
      </c>
      <c r="H583" t="str">
        <f>'1. Input and Output files list'!$I$464</f>
        <v>.fastq</v>
      </c>
      <c r="I583" t="s">
        <v>157</v>
      </c>
      <c r="P583" t="str">
        <f>CONCATENATE(F583,G583,H583,I583,J583)</f>
        <v>datacsv &lt;- read.csv("C:/NGS/save/.fastq.csv", header=F, col.names=data)</v>
      </c>
    </row>
    <row r="584" spans="1:16" x14ac:dyDescent="0.15">
      <c r="A584" s="15">
        <v>583</v>
      </c>
      <c r="B584" s="15">
        <v>193</v>
      </c>
      <c r="C584" s="15" t="s">
        <v>153</v>
      </c>
      <c r="D584" s="31" t="s">
        <v>148</v>
      </c>
    </row>
    <row r="585" spans="1:16" x14ac:dyDescent="0.15">
      <c r="A585" s="15">
        <v>584</v>
      </c>
      <c r="B585" s="15">
        <v>193</v>
      </c>
      <c r="C585" s="15" t="s">
        <v>158</v>
      </c>
      <c r="D585" s="31" t="s">
        <v>857</v>
      </c>
    </row>
    <row r="586" spans="1:16" x14ac:dyDescent="0.15">
      <c r="A586" s="15">
        <v>585</v>
      </c>
      <c r="B586" s="15">
        <v>194</v>
      </c>
      <c r="C586" s="15" t="s">
        <v>152</v>
      </c>
      <c r="D586" s="31" t="str">
        <f>P586</f>
        <v>datacsv &lt;- read.csv("C:/NGS/save/.fastq.csv", header=F, col.names=data)</v>
      </c>
      <c r="F586" t="s">
        <v>141</v>
      </c>
      <c r="G586" t="str">
        <f>'1. Input and Output files list'!$E$6</f>
        <v>C:/NGS/save/</v>
      </c>
      <c r="H586" t="str">
        <f>'1. Input and Output files list'!$I$466</f>
        <v>.fastq</v>
      </c>
      <c r="I586" t="s">
        <v>157</v>
      </c>
      <c r="P586" t="str">
        <f>CONCATENATE(F586,G586,H586,I586,J586)</f>
        <v>datacsv &lt;- read.csv("C:/NGS/save/.fastq.csv", header=F, col.names=data)</v>
      </c>
    </row>
    <row r="587" spans="1:16" x14ac:dyDescent="0.15">
      <c r="A587" s="15">
        <v>586</v>
      </c>
      <c r="B587" s="15">
        <v>194</v>
      </c>
      <c r="C587" s="15" t="s">
        <v>153</v>
      </c>
      <c r="D587" s="31" t="s">
        <v>148</v>
      </c>
    </row>
    <row r="588" spans="1:16" x14ac:dyDescent="0.15">
      <c r="A588" s="15">
        <v>587</v>
      </c>
      <c r="B588" s="15">
        <v>194</v>
      </c>
      <c r="C588" s="15" t="s">
        <v>158</v>
      </c>
      <c r="D588" s="31" t="s">
        <v>857</v>
      </c>
    </row>
    <row r="589" spans="1:16" x14ac:dyDescent="0.15">
      <c r="A589" s="15">
        <v>588</v>
      </c>
      <c r="B589" s="15">
        <v>195</v>
      </c>
      <c r="C589" s="15" t="s">
        <v>152</v>
      </c>
      <c r="D589" s="31" t="str">
        <f>P589</f>
        <v>datacsv &lt;- read.csv("C:/NGS/save/.fastq.csv", header=F, col.names=data)</v>
      </c>
      <c r="F589" t="s">
        <v>141</v>
      </c>
      <c r="G589" t="str">
        <f>'1. Input and Output files list'!$E$6</f>
        <v>C:/NGS/save/</v>
      </c>
      <c r="H589" t="str">
        <f>'1. Input and Output files list'!$I$468</f>
        <v>.fastq</v>
      </c>
      <c r="I589" t="s">
        <v>157</v>
      </c>
      <c r="P589" t="str">
        <f>CONCATENATE(F589,G589,H589,I589,J589)</f>
        <v>datacsv &lt;- read.csv("C:/NGS/save/.fastq.csv", header=F, col.names=data)</v>
      </c>
    </row>
    <row r="590" spans="1:16" x14ac:dyDescent="0.15">
      <c r="A590" s="15">
        <v>589</v>
      </c>
      <c r="B590" s="15">
        <v>195</v>
      </c>
      <c r="C590" s="15" t="s">
        <v>153</v>
      </c>
      <c r="D590" s="31" t="s">
        <v>148</v>
      </c>
    </row>
    <row r="591" spans="1:16" x14ac:dyDescent="0.15">
      <c r="A591" s="15">
        <v>590</v>
      </c>
      <c r="B591" s="15">
        <v>195</v>
      </c>
      <c r="C591" s="15" t="s">
        <v>158</v>
      </c>
      <c r="D591" s="31" t="s">
        <v>857</v>
      </c>
    </row>
    <row r="592" spans="1:16" x14ac:dyDescent="0.15">
      <c r="A592" s="15">
        <v>591</v>
      </c>
      <c r="B592" s="15">
        <v>196</v>
      </c>
      <c r="C592" s="15" t="s">
        <v>152</v>
      </c>
      <c r="D592" s="31" t="str">
        <f>P592</f>
        <v>datacsv &lt;- read.csv("C:/NGS/save/.fastq.csv", header=F, col.names=data)</v>
      </c>
      <c r="F592" t="s">
        <v>141</v>
      </c>
      <c r="G592" t="str">
        <f>'1. Input and Output files list'!$E$6</f>
        <v>C:/NGS/save/</v>
      </c>
      <c r="H592" t="str">
        <f>'1. Input and Output files list'!$I$470</f>
        <v>.fastq</v>
      </c>
      <c r="I592" t="s">
        <v>157</v>
      </c>
      <c r="P592" t="str">
        <f>CONCATENATE(F592,G592,H592,I592,J592)</f>
        <v>datacsv &lt;- read.csv("C:/NGS/save/.fastq.csv", header=F, col.names=data)</v>
      </c>
    </row>
    <row r="593" spans="1:16" x14ac:dyDescent="0.15">
      <c r="A593" s="15">
        <v>592</v>
      </c>
      <c r="B593" s="15">
        <v>196</v>
      </c>
      <c r="C593" s="15" t="s">
        <v>153</v>
      </c>
      <c r="D593" s="31" t="s">
        <v>148</v>
      </c>
    </row>
    <row r="594" spans="1:16" x14ac:dyDescent="0.15">
      <c r="A594" s="15">
        <v>593</v>
      </c>
      <c r="B594" s="15">
        <v>196</v>
      </c>
      <c r="C594" s="15" t="s">
        <v>158</v>
      </c>
      <c r="D594" s="31" t="s">
        <v>857</v>
      </c>
    </row>
    <row r="595" spans="1:16" x14ac:dyDescent="0.15">
      <c r="A595" s="15">
        <v>594</v>
      </c>
      <c r="B595" s="15">
        <v>197</v>
      </c>
      <c r="C595" s="15" t="s">
        <v>152</v>
      </c>
      <c r="D595" s="31" t="str">
        <f>P595</f>
        <v>datacsv &lt;- read.csv("C:/NGS/save/.fastq.csv", header=F, col.names=data)</v>
      </c>
      <c r="F595" t="s">
        <v>141</v>
      </c>
      <c r="G595" t="str">
        <f>'1. Input and Output files list'!$E$6</f>
        <v>C:/NGS/save/</v>
      </c>
      <c r="H595" t="str">
        <f>'1. Input and Output files list'!$I$472</f>
        <v>.fastq</v>
      </c>
      <c r="I595" t="s">
        <v>157</v>
      </c>
      <c r="P595" t="str">
        <f>CONCATENATE(F595,G595,H595,I595,J595)</f>
        <v>datacsv &lt;- read.csv("C:/NGS/save/.fastq.csv", header=F, col.names=data)</v>
      </c>
    </row>
    <row r="596" spans="1:16" x14ac:dyDescent="0.15">
      <c r="A596" s="15">
        <v>595</v>
      </c>
      <c r="B596" s="15">
        <v>197</v>
      </c>
      <c r="C596" s="15" t="s">
        <v>153</v>
      </c>
      <c r="D596" s="31" t="s">
        <v>148</v>
      </c>
    </row>
    <row r="597" spans="1:16" x14ac:dyDescent="0.15">
      <c r="A597" s="15">
        <v>596</v>
      </c>
      <c r="B597" s="15">
        <v>197</v>
      </c>
      <c r="C597" s="15" t="s">
        <v>158</v>
      </c>
      <c r="D597" s="31" t="s">
        <v>857</v>
      </c>
    </row>
    <row r="598" spans="1:16" x14ac:dyDescent="0.15">
      <c r="A598" s="15">
        <v>597</v>
      </c>
      <c r="B598" s="15">
        <v>198</v>
      </c>
      <c r="C598" s="15" t="s">
        <v>152</v>
      </c>
      <c r="D598" s="31" t="str">
        <f>P598</f>
        <v>datacsv &lt;- read.csv("C:/NGS/save/.fastq.csv", header=F, col.names=data)</v>
      </c>
      <c r="F598" t="s">
        <v>141</v>
      </c>
      <c r="G598" t="str">
        <f>'1. Input and Output files list'!$E$6</f>
        <v>C:/NGS/save/</v>
      </c>
      <c r="H598" t="str">
        <f>'1. Input and Output files list'!$I$474</f>
        <v>.fastq</v>
      </c>
      <c r="I598" t="s">
        <v>157</v>
      </c>
      <c r="P598" t="str">
        <f>CONCATENATE(F598,G598,H598,I598,J598)</f>
        <v>datacsv &lt;- read.csv("C:/NGS/save/.fastq.csv", header=F, col.names=data)</v>
      </c>
    </row>
    <row r="599" spans="1:16" x14ac:dyDescent="0.15">
      <c r="A599" s="15">
        <v>598</v>
      </c>
      <c r="B599" s="15">
        <v>198</v>
      </c>
      <c r="C599" s="15" t="s">
        <v>153</v>
      </c>
      <c r="D599" s="31" t="s">
        <v>148</v>
      </c>
    </row>
    <row r="600" spans="1:16" x14ac:dyDescent="0.15">
      <c r="A600" s="15">
        <v>599</v>
      </c>
      <c r="B600" s="15">
        <v>198</v>
      </c>
      <c r="C600" s="15" t="s">
        <v>158</v>
      </c>
      <c r="D600" s="31" t="s">
        <v>857</v>
      </c>
    </row>
    <row r="601" spans="1:16" x14ac:dyDescent="0.15">
      <c r="A601" s="15">
        <v>600</v>
      </c>
      <c r="B601" s="15">
        <v>199</v>
      </c>
      <c r="C601" s="15" t="s">
        <v>152</v>
      </c>
      <c r="D601" s="31" t="str">
        <f>P601</f>
        <v>datacsv &lt;- read.csv("C:/NGS/save/.fastq.csv", header=F, col.names=data)</v>
      </c>
      <c r="F601" t="s">
        <v>141</v>
      </c>
      <c r="G601" t="str">
        <f>'1. Input and Output files list'!$E$6</f>
        <v>C:/NGS/save/</v>
      </c>
      <c r="H601" t="str">
        <f>'1. Input and Output files list'!$I$476</f>
        <v>.fastq</v>
      </c>
      <c r="I601" t="s">
        <v>157</v>
      </c>
      <c r="P601" t="str">
        <f>CONCATENATE(F601,G601,H601,I601,J601)</f>
        <v>datacsv &lt;- read.csv("C:/NGS/save/.fastq.csv", header=F, col.names=data)</v>
      </c>
    </row>
    <row r="602" spans="1:16" x14ac:dyDescent="0.15">
      <c r="A602" s="15">
        <v>601</v>
      </c>
      <c r="B602" s="15">
        <v>199</v>
      </c>
      <c r="C602" s="15" t="s">
        <v>153</v>
      </c>
      <c r="D602" s="31" t="s">
        <v>148</v>
      </c>
    </row>
    <row r="603" spans="1:16" x14ac:dyDescent="0.15">
      <c r="A603" s="15">
        <v>602</v>
      </c>
      <c r="B603" s="15">
        <v>199</v>
      </c>
      <c r="C603" s="15" t="s">
        <v>158</v>
      </c>
      <c r="D603" s="31" t="s">
        <v>857</v>
      </c>
    </row>
    <row r="604" spans="1:16" x14ac:dyDescent="0.15">
      <c r="A604" s="15">
        <v>603</v>
      </c>
      <c r="B604" s="15">
        <v>200</v>
      </c>
      <c r="C604" s="15" t="s">
        <v>152</v>
      </c>
      <c r="D604" s="31" t="str">
        <f>P604</f>
        <v>datacsv &lt;- read.csv("C:/NGS/save/.fastq.csv", header=F, col.names=data)</v>
      </c>
      <c r="F604" t="s">
        <v>141</v>
      </c>
      <c r="G604" t="str">
        <f>'1. Input and Output files list'!$E$6</f>
        <v>C:/NGS/save/</v>
      </c>
      <c r="H604" t="str">
        <f>'1. Input and Output files list'!$I$478</f>
        <v>.fastq</v>
      </c>
      <c r="I604" t="s">
        <v>157</v>
      </c>
      <c r="P604" t="str">
        <f>CONCATENATE(F604,G604,H604,I604,J604)</f>
        <v>datacsv &lt;- read.csv("C:/NGS/save/.fastq.csv", header=F, col.names=data)</v>
      </c>
    </row>
    <row r="605" spans="1:16" x14ac:dyDescent="0.15">
      <c r="A605" s="15">
        <v>604</v>
      </c>
      <c r="B605" s="15">
        <v>200</v>
      </c>
      <c r="C605" s="15" t="s">
        <v>153</v>
      </c>
      <c r="D605" s="31" t="s">
        <v>159</v>
      </c>
    </row>
    <row r="606" spans="1:16" x14ac:dyDescent="0.15">
      <c r="A606" s="15">
        <v>605</v>
      </c>
      <c r="B606" s="15">
        <v>200</v>
      </c>
      <c r="C606" s="15" t="s">
        <v>158</v>
      </c>
      <c r="D606" s="31" t="s">
        <v>857</v>
      </c>
    </row>
    <row r="607" spans="1:16" x14ac:dyDescent="0.15">
      <c r="A607" s="15">
        <v>606</v>
      </c>
      <c r="B607" s="15"/>
      <c r="C607" s="15" t="s">
        <v>856</v>
      </c>
      <c r="D607" s="31" t="str">
        <f>P607</f>
        <v>write.csv((datacsvSum), file="C:/NGS/save/Triming_summary_complete.csv", row.names = F)</v>
      </c>
      <c r="F607" t="s">
        <v>160</v>
      </c>
      <c r="G607" t="str">
        <f>'1. Input and Output files list'!$E$6</f>
        <v>C:/NGS/save/</v>
      </c>
      <c r="H607" t="s">
        <v>161</v>
      </c>
      <c r="P607" t="str">
        <f>CONCATENATE(F607,G607,H607,I607,J607)</f>
        <v>write.csv((datacsvSum), file="C:/NGS/save/Triming_summary_complete.csv", row.names = F)</v>
      </c>
    </row>
  </sheetData>
  <sortState xmlns:xlrd2="http://schemas.microsoft.com/office/spreadsheetml/2017/richdata2" ref="A7:P607">
    <sortCondition ref="B7:B607"/>
    <sortCondition ref="C7:C607"/>
    <sortCondition ref="A7:A607"/>
  </sortState>
  <phoneticPr fontId="18"/>
  <pageMargins left="0.7" right="0.7" top="0.75" bottom="0.75" header="0.3" footer="0.3"/>
  <pageSetup paperSize="9" orientation="portrait" horizont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49"/>
  <sheetViews>
    <sheetView zoomScale="75" zoomScaleNormal="75" workbookViewId="0">
      <selection activeCell="D14" sqref="D14:D17"/>
    </sheetView>
  </sheetViews>
  <sheetFormatPr defaultRowHeight="13.5" x14ac:dyDescent="0.15"/>
  <cols>
    <col min="4" max="4" width="115.5" customWidth="1"/>
    <col min="5" max="5" width="31.75" customWidth="1"/>
    <col min="6" max="6" width="0.875" customWidth="1"/>
    <col min="7" max="7" width="31.875" customWidth="1"/>
    <col min="8" max="8" width="0.875" customWidth="1"/>
    <col min="9" max="9" width="37.375" customWidth="1"/>
    <col min="10" max="10" width="0.875" customWidth="1"/>
    <col min="11" max="11" width="43.75" customWidth="1"/>
    <col min="13" max="14" width="2.25" customWidth="1"/>
    <col min="15" max="15" width="31" customWidth="1"/>
    <col min="16" max="16" width="19.625" customWidth="1"/>
    <col min="17" max="17" width="39.375" customWidth="1"/>
    <col min="18" max="18" width="3.25" customWidth="1"/>
    <col min="19" max="19" width="45.625" customWidth="1"/>
    <col min="20" max="20" width="30.625" customWidth="1"/>
    <col min="21" max="22" width="1.125" customWidth="1"/>
    <col min="23" max="23" width="117.5" customWidth="1"/>
  </cols>
  <sheetData>
    <row r="1" spans="1:24" x14ac:dyDescent="0.15"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</row>
    <row r="2" spans="1:24" x14ac:dyDescent="0.15">
      <c r="B2" s="15"/>
      <c r="C2" s="15"/>
      <c r="D2" s="4" t="s">
        <v>317</v>
      </c>
      <c r="E2" s="15" t="s">
        <v>318</v>
      </c>
      <c r="F2" s="15"/>
      <c r="G2" s="15" t="s">
        <v>319</v>
      </c>
      <c r="H2" s="15"/>
      <c r="I2" s="15" t="s">
        <v>320</v>
      </c>
      <c r="J2" s="15"/>
      <c r="K2" s="15" t="s">
        <v>321</v>
      </c>
      <c r="L2" s="15"/>
      <c r="M2" s="15"/>
      <c r="N2" s="15"/>
    </row>
    <row r="3" spans="1:24" x14ac:dyDescent="0.15">
      <c r="B3" s="15"/>
      <c r="C3" s="15">
        <v>1</v>
      </c>
      <c r="D3" s="36" t="s">
        <v>691</v>
      </c>
      <c r="E3" s="15" t="str">
        <f>CONCATENATE(F3,D3,".fasta")</f>
        <v xml:space="preserve"> P1_unique_tag.fasta</v>
      </c>
      <c r="F3" s="15" t="s">
        <v>322</v>
      </c>
      <c r="G3" s="15" t="str">
        <f t="shared" ref="G3:G11" si="0">CONCATENATE(F3,D3,"_mem.sam")</f>
        <v xml:space="preserve"> P1_unique_tag_mem.sam</v>
      </c>
      <c r="H3" s="15" t="s">
        <v>322</v>
      </c>
      <c r="I3" s="15" t="str">
        <f>CONCATENATE(H3,D3,"_mapped_mem.sam")</f>
        <v xml:space="preserve"> P1_unique_tag_mapped_mem.sam</v>
      </c>
      <c r="J3" s="15" t="s">
        <v>322</v>
      </c>
      <c r="K3" s="15" t="str">
        <f>CONCATENATE(J3,D3,"_unmapped_mem.sam")</f>
        <v xml:space="preserve"> P1_unique_tag_unmapped_mem.sam</v>
      </c>
      <c r="L3" s="15"/>
      <c r="M3" s="15"/>
      <c r="N3" s="15"/>
    </row>
    <row r="4" spans="1:24" x14ac:dyDescent="0.15">
      <c r="B4" s="15"/>
      <c r="C4" s="15">
        <v>2</v>
      </c>
      <c r="D4" s="36" t="s">
        <v>692</v>
      </c>
      <c r="E4" s="15" t="str">
        <f t="shared" ref="E4:E11" si="1">CONCATENATE(F4,D4,".fasta")</f>
        <v xml:space="preserve"> P2_unique_tag.fasta</v>
      </c>
      <c r="F4" s="15" t="s">
        <v>322</v>
      </c>
      <c r="G4" s="15" t="str">
        <f t="shared" si="0"/>
        <v xml:space="preserve"> P2_unique_tag_mem.sam</v>
      </c>
      <c r="H4" s="15" t="s">
        <v>322</v>
      </c>
      <c r="I4" s="15" t="str">
        <f t="shared" ref="I4:I11" si="2">CONCATENATE(H4,D4,"_mapped_mem.sam")</f>
        <v xml:space="preserve"> P2_unique_tag_mapped_mem.sam</v>
      </c>
      <c r="J4" s="15" t="s">
        <v>322</v>
      </c>
      <c r="K4" s="15" t="str">
        <f t="shared" ref="K4:K11" si="3">CONCATENATE(J4,D4,"_unmapped_mem.sam")</f>
        <v xml:space="preserve"> P2_unique_tag_unmapped_mem.sam</v>
      </c>
      <c r="L4" s="15"/>
      <c r="M4" s="15"/>
      <c r="N4" s="15"/>
    </row>
    <row r="5" spans="1:24" x14ac:dyDescent="0.15">
      <c r="B5" s="15"/>
      <c r="C5" s="15">
        <v>3</v>
      </c>
      <c r="D5" s="37" t="s">
        <v>693</v>
      </c>
      <c r="E5" s="15" t="str">
        <f t="shared" si="1"/>
        <v xml:space="preserve"> P1P2_common_tag.fasta</v>
      </c>
      <c r="F5" s="15" t="s">
        <v>322</v>
      </c>
      <c r="G5" s="15" t="str">
        <f t="shared" si="0"/>
        <v xml:space="preserve"> P1P2_common_tag_mem.sam</v>
      </c>
      <c r="H5" s="15" t="s">
        <v>322</v>
      </c>
      <c r="I5" s="15" t="str">
        <f t="shared" si="2"/>
        <v xml:space="preserve"> P1P2_common_tag_mapped_mem.sam</v>
      </c>
      <c r="J5" s="15" t="s">
        <v>322</v>
      </c>
      <c r="K5" s="15" t="str">
        <f t="shared" si="3"/>
        <v xml:space="preserve"> P1P2_common_tag_unmapped_mem.sam</v>
      </c>
      <c r="L5" s="15"/>
      <c r="M5" s="15"/>
      <c r="N5" s="15"/>
    </row>
    <row r="6" spans="1:24" x14ac:dyDescent="0.15">
      <c r="B6" s="15"/>
      <c r="C6" s="15">
        <v>4</v>
      </c>
      <c r="D6" s="36" t="s">
        <v>423</v>
      </c>
      <c r="E6" s="15" t="str">
        <f t="shared" si="1"/>
        <v xml:space="preserve"> P1_unique_tag1over.fasta</v>
      </c>
      <c r="F6" s="15" t="s">
        <v>323</v>
      </c>
      <c r="G6" s="15" t="str">
        <f t="shared" si="0"/>
        <v xml:space="preserve"> P1_unique_tag1over_mem.sam</v>
      </c>
      <c r="H6" s="15" t="s">
        <v>323</v>
      </c>
      <c r="I6" s="15" t="str">
        <f t="shared" si="2"/>
        <v xml:space="preserve"> P1_unique_tag1over_mapped_mem.sam</v>
      </c>
      <c r="J6" s="15" t="s">
        <v>323</v>
      </c>
      <c r="K6" s="15" t="str">
        <f t="shared" si="3"/>
        <v xml:space="preserve"> P1_unique_tag1over_unmapped_mem.sam</v>
      </c>
      <c r="L6" s="15"/>
      <c r="M6" s="15"/>
      <c r="N6" s="15"/>
    </row>
    <row r="7" spans="1:24" x14ac:dyDescent="0.15">
      <c r="B7" s="15"/>
      <c r="C7" s="15">
        <v>5</v>
      </c>
      <c r="D7" s="36" t="s">
        <v>414</v>
      </c>
      <c r="E7" s="15" t="str">
        <f t="shared" si="1"/>
        <v xml:space="preserve"> P2_unique_tag1over.fasta</v>
      </c>
      <c r="F7" s="15" t="s">
        <v>324</v>
      </c>
      <c r="G7" s="15" t="str">
        <f t="shared" si="0"/>
        <v xml:space="preserve"> P2_unique_tag1over_mem.sam</v>
      </c>
      <c r="H7" s="15" t="s">
        <v>324</v>
      </c>
      <c r="I7" s="15" t="str">
        <f t="shared" si="2"/>
        <v xml:space="preserve"> P2_unique_tag1over_mapped_mem.sam</v>
      </c>
      <c r="J7" s="15" t="s">
        <v>324</v>
      </c>
      <c r="K7" s="15" t="str">
        <f t="shared" si="3"/>
        <v xml:space="preserve"> P2_unique_tag1over_unmapped_mem.sam</v>
      </c>
      <c r="L7" s="15"/>
      <c r="M7" s="15"/>
      <c r="N7" s="15"/>
    </row>
    <row r="8" spans="1:24" x14ac:dyDescent="0.15">
      <c r="B8" s="15"/>
      <c r="C8" s="15">
        <v>6</v>
      </c>
      <c r="D8" s="37" t="s">
        <v>415</v>
      </c>
      <c r="E8" s="15" t="str">
        <f t="shared" si="1"/>
        <v xml:space="preserve"> P1P2_common_tag1over.fasta</v>
      </c>
      <c r="F8" s="15" t="s">
        <v>324</v>
      </c>
      <c r="G8" s="15" t="str">
        <f t="shared" si="0"/>
        <v xml:space="preserve"> P1P2_common_tag1over_mem.sam</v>
      </c>
      <c r="H8" s="15" t="s">
        <v>324</v>
      </c>
      <c r="I8" s="15" t="str">
        <f t="shared" si="2"/>
        <v xml:space="preserve"> P1P2_common_tag1over_mapped_mem.sam</v>
      </c>
      <c r="J8" s="15" t="s">
        <v>324</v>
      </c>
      <c r="K8" s="15" t="str">
        <f t="shared" si="3"/>
        <v xml:space="preserve"> P1P2_common_tag1over_unmapped_mem.sam</v>
      </c>
      <c r="L8" s="15"/>
      <c r="M8" s="15"/>
      <c r="N8" s="15"/>
    </row>
    <row r="9" spans="1:24" x14ac:dyDescent="0.15">
      <c r="B9" s="15"/>
      <c r="C9" s="15">
        <v>7</v>
      </c>
      <c r="D9" s="36"/>
      <c r="E9" s="15" t="str">
        <f t="shared" si="1"/>
        <v xml:space="preserve"> .fasta</v>
      </c>
      <c r="F9" s="15" t="s">
        <v>322</v>
      </c>
      <c r="G9" s="15" t="str">
        <f t="shared" si="0"/>
        <v xml:space="preserve"> _mem.sam</v>
      </c>
      <c r="H9" s="15" t="s">
        <v>322</v>
      </c>
      <c r="I9" s="15" t="str">
        <f t="shared" si="2"/>
        <v xml:space="preserve"> _mapped_mem.sam</v>
      </c>
      <c r="J9" s="15" t="s">
        <v>322</v>
      </c>
      <c r="K9" s="15" t="str">
        <f t="shared" si="3"/>
        <v xml:space="preserve"> _unmapped_mem.sam</v>
      </c>
      <c r="L9" s="15"/>
      <c r="M9" s="15"/>
      <c r="N9" s="15"/>
    </row>
    <row r="10" spans="1:24" x14ac:dyDescent="0.15">
      <c r="B10" s="15"/>
      <c r="C10" s="15">
        <v>8</v>
      </c>
      <c r="D10" s="36"/>
      <c r="E10" s="15" t="str">
        <f t="shared" si="1"/>
        <v xml:space="preserve"> .fasta</v>
      </c>
      <c r="F10" s="15" t="s">
        <v>324</v>
      </c>
      <c r="G10" s="15" t="str">
        <f t="shared" si="0"/>
        <v xml:space="preserve"> _mem.sam</v>
      </c>
      <c r="H10" s="15" t="s">
        <v>324</v>
      </c>
      <c r="I10" s="15" t="str">
        <f t="shared" si="2"/>
        <v xml:space="preserve"> _mapped_mem.sam</v>
      </c>
      <c r="J10" s="15" t="s">
        <v>324</v>
      </c>
      <c r="K10" s="15" t="str">
        <f t="shared" si="3"/>
        <v xml:space="preserve"> _unmapped_mem.sam</v>
      </c>
      <c r="L10" s="15"/>
      <c r="M10" s="15"/>
      <c r="N10" s="15"/>
    </row>
    <row r="11" spans="1:24" x14ac:dyDescent="0.15">
      <c r="B11" s="15"/>
      <c r="C11" s="15">
        <v>9</v>
      </c>
      <c r="D11" s="37"/>
      <c r="E11" s="15" t="str">
        <f t="shared" si="1"/>
        <v xml:space="preserve"> .fasta</v>
      </c>
      <c r="F11" s="15" t="s">
        <v>324</v>
      </c>
      <c r="G11" s="15" t="str">
        <f t="shared" si="0"/>
        <v xml:space="preserve"> _mem.sam</v>
      </c>
      <c r="H11" s="15" t="s">
        <v>324</v>
      </c>
      <c r="I11" s="15" t="str">
        <f t="shared" si="2"/>
        <v xml:space="preserve"> _mapped_mem.sam</v>
      </c>
      <c r="J11" s="15" t="s">
        <v>324</v>
      </c>
      <c r="K11" s="15" t="str">
        <f t="shared" si="3"/>
        <v xml:space="preserve"> _unmapped_mem.sam</v>
      </c>
      <c r="L11" s="15"/>
      <c r="M11" s="15"/>
      <c r="N11" s="15"/>
    </row>
    <row r="12" spans="1:24" x14ac:dyDescent="0.15"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</row>
    <row r="13" spans="1:24" x14ac:dyDescent="0.15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</row>
    <row r="14" spans="1:24" x14ac:dyDescent="0.15">
      <c r="B14" s="15"/>
      <c r="C14" s="15"/>
      <c r="D14" s="38" t="str">
        <f>I14</f>
        <v xml:space="preserve">setwd("C:/NGS/save/")       </v>
      </c>
      <c r="E14" s="15" t="s">
        <v>472</v>
      </c>
      <c r="F14" s="15" t="str">
        <f>'1. Input and Output files list'!$E$6</f>
        <v>C:/NGS/save/</v>
      </c>
      <c r="G14" s="15" t="s">
        <v>524</v>
      </c>
      <c r="H14" s="15"/>
      <c r="I14" s="15" t="str">
        <f>CONCATENATE(E14,F14,G14,H14)</f>
        <v xml:space="preserve">setwd("C:/NGS/save/")       </v>
      </c>
      <c r="J14" s="15"/>
      <c r="K14" s="15"/>
      <c r="L14" s="15"/>
      <c r="M14" s="15"/>
      <c r="N14" s="15"/>
    </row>
    <row r="15" spans="1:24" x14ac:dyDescent="0.15">
      <c r="A15" s="15">
        <v>1</v>
      </c>
      <c r="B15" s="15">
        <v>1</v>
      </c>
      <c r="C15" s="15">
        <v>1</v>
      </c>
      <c r="D15" s="38" t="str">
        <f>W17</f>
        <v>system("ubuntu run bwa mem -t 4 Lsat_1_v8_lg_1-9.fasta P1_unique_tag.fasta &gt; P1_unique_tag_mem.sam")</v>
      </c>
      <c r="E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x14ac:dyDescent="0.15">
      <c r="A16" s="15">
        <v>2</v>
      </c>
      <c r="B16" s="15">
        <v>1</v>
      </c>
      <c r="C16" s="15">
        <v>2</v>
      </c>
      <c r="D16" s="38" t="str">
        <f>W27</f>
        <v>system("ubuntu run samtools view -S -F 4 -S P1_unique_tag_mem.sam &gt; P1_unique_tag_mapped_mem.sam")</v>
      </c>
      <c r="E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</row>
    <row r="17" spans="1:24" x14ac:dyDescent="0.15">
      <c r="A17" s="15">
        <v>3</v>
      </c>
      <c r="B17" s="15">
        <v>1</v>
      </c>
      <c r="C17" s="15">
        <v>3</v>
      </c>
      <c r="D17" s="38" t="str">
        <f>W37</f>
        <v>system("ubuntu run samtools view -S -f 4 -F 0 -F 16 -S P1_unique_tag_mem.sam &gt; P1_unique_tag_unmapped_mem.sam")</v>
      </c>
      <c r="E17" s="15"/>
      <c r="M17" s="15"/>
      <c r="N17" s="15">
        <v>1</v>
      </c>
      <c r="O17" s="15" t="s">
        <v>474</v>
      </c>
      <c r="P17" s="15" t="str">
        <f>'1. Input and Output files list'!$E$40</f>
        <v>Lsat_1_v8_lg_1-9.fasta</v>
      </c>
      <c r="Q17" s="15" t="str">
        <f t="shared" ref="Q17:Q25" si="4">E3</f>
        <v xml:space="preserve"> P1_unique_tag.fasta</v>
      </c>
      <c r="R17" s="15" t="s">
        <v>325</v>
      </c>
      <c r="S17" s="15" t="str">
        <f t="shared" ref="S17:S25" si="5">G3</f>
        <v xml:space="preserve"> P1_unique_tag_mem.sam</v>
      </c>
      <c r="T17" s="15" t="s">
        <v>477</v>
      </c>
      <c r="U17" s="15"/>
      <c r="V17" s="15"/>
      <c r="W17" s="15" t="str">
        <f>CONCATENATE(O17,P17,Q17,R17,S17,T17)</f>
        <v>system("ubuntu run bwa mem -t 4 Lsat_1_v8_lg_1-9.fasta P1_unique_tag.fasta &gt; P1_unique_tag_mem.sam")</v>
      </c>
      <c r="X17" s="15"/>
    </row>
    <row r="18" spans="1:24" x14ac:dyDescent="0.15">
      <c r="A18" s="15">
        <v>4</v>
      </c>
      <c r="B18" s="15">
        <v>2</v>
      </c>
      <c r="C18" s="15">
        <v>1</v>
      </c>
      <c r="D18" s="38" t="str">
        <f>W18</f>
        <v>system("ubuntu run bwa mem -t 4 Lsat_1_v8_lg_1-9.fasta P2_unique_tag.fasta &gt; P2_unique_tag_mem.sam")</v>
      </c>
      <c r="E18" s="15"/>
      <c r="M18" s="15"/>
      <c r="N18" s="15">
        <v>1</v>
      </c>
      <c r="O18" s="15" t="s">
        <v>474</v>
      </c>
      <c r="P18" s="15" t="str">
        <f>'1. Input and Output files list'!$E$40</f>
        <v>Lsat_1_v8_lg_1-9.fasta</v>
      </c>
      <c r="Q18" s="15" t="str">
        <f t="shared" si="4"/>
        <v xml:space="preserve"> P2_unique_tag.fasta</v>
      </c>
      <c r="R18" s="15" t="s">
        <v>325</v>
      </c>
      <c r="S18" s="15" t="str">
        <f t="shared" si="5"/>
        <v xml:space="preserve"> P2_unique_tag_mem.sam</v>
      </c>
      <c r="T18" s="15" t="s">
        <v>477</v>
      </c>
      <c r="U18" s="15"/>
      <c r="V18" s="15"/>
      <c r="W18" s="15" t="str">
        <f t="shared" ref="W18:W25" si="6">CONCATENATE(O18,P18,Q18,R18,S18,T18)</f>
        <v>system("ubuntu run bwa mem -t 4 Lsat_1_v8_lg_1-9.fasta P2_unique_tag.fasta &gt; P2_unique_tag_mem.sam")</v>
      </c>
      <c r="X18" s="15"/>
    </row>
    <row r="19" spans="1:24" x14ac:dyDescent="0.15">
      <c r="A19" s="15">
        <v>5</v>
      </c>
      <c r="B19" s="15">
        <v>2</v>
      </c>
      <c r="C19" s="15">
        <v>2</v>
      </c>
      <c r="D19" s="38" t="str">
        <f>W28</f>
        <v>system("ubuntu run samtools view -S -F 4 -S P2_unique_tag_mem.sam &gt; P2_unique_tag_mapped_mem.sam")</v>
      </c>
      <c r="E19" s="15"/>
      <c r="M19" s="15"/>
      <c r="N19" s="15">
        <v>1</v>
      </c>
      <c r="O19" s="15" t="s">
        <v>474</v>
      </c>
      <c r="P19" s="15" t="str">
        <f>'1. Input and Output files list'!$E$40</f>
        <v>Lsat_1_v8_lg_1-9.fasta</v>
      </c>
      <c r="Q19" s="15" t="str">
        <f t="shared" si="4"/>
        <v xml:space="preserve"> P1P2_common_tag.fasta</v>
      </c>
      <c r="R19" s="15" t="s">
        <v>316</v>
      </c>
      <c r="S19" s="15" t="str">
        <f t="shared" si="5"/>
        <v xml:space="preserve"> P1P2_common_tag_mem.sam</v>
      </c>
      <c r="T19" s="15" t="s">
        <v>477</v>
      </c>
      <c r="U19" s="15"/>
      <c r="V19" s="15"/>
      <c r="W19" s="15" t="str">
        <f t="shared" si="6"/>
        <v>system("ubuntu run bwa mem -t 4 Lsat_1_v8_lg_1-9.fasta P1P2_common_tag.fasta &gt; P1P2_common_tag_mem.sam")</v>
      </c>
      <c r="X19" s="15"/>
    </row>
    <row r="20" spans="1:24" x14ac:dyDescent="0.15">
      <c r="A20" s="15">
        <v>6</v>
      </c>
      <c r="B20" s="15">
        <v>2</v>
      </c>
      <c r="C20" s="15">
        <v>3</v>
      </c>
      <c r="D20" s="38" t="str">
        <f>W38</f>
        <v>system("ubuntu run samtools view -S -f 4 -F 0 -F 16 -S P2_unique_tag_mem.sam &gt; P2_unique_tag_unmapped_mem.sam")</v>
      </c>
      <c r="E20" s="15"/>
      <c r="M20" s="15"/>
      <c r="N20" s="15">
        <v>1</v>
      </c>
      <c r="O20" s="15" t="s">
        <v>474</v>
      </c>
      <c r="P20" s="15" t="str">
        <f>'1. Input and Output files list'!$E$40</f>
        <v>Lsat_1_v8_lg_1-9.fasta</v>
      </c>
      <c r="Q20" s="15" t="str">
        <f t="shared" si="4"/>
        <v xml:space="preserve"> P1_unique_tag1over.fasta</v>
      </c>
      <c r="R20" s="15" t="s">
        <v>316</v>
      </c>
      <c r="S20" s="15" t="str">
        <f t="shared" si="5"/>
        <v xml:space="preserve"> P1_unique_tag1over_mem.sam</v>
      </c>
      <c r="T20" s="15" t="s">
        <v>477</v>
      </c>
      <c r="U20" s="15"/>
      <c r="V20" s="15"/>
      <c r="W20" s="15" t="str">
        <f t="shared" si="6"/>
        <v>system("ubuntu run bwa mem -t 4 Lsat_1_v8_lg_1-9.fasta P1_unique_tag1over.fasta &gt; P1_unique_tag1over_mem.sam")</v>
      </c>
      <c r="X20" s="15"/>
    </row>
    <row r="21" spans="1:24" x14ac:dyDescent="0.15">
      <c r="A21" s="15">
        <v>7</v>
      </c>
      <c r="B21" s="15">
        <v>3</v>
      </c>
      <c r="C21" s="15">
        <v>1</v>
      </c>
      <c r="D21" s="38" t="str">
        <f>W19</f>
        <v>system("ubuntu run bwa mem -t 4 Lsat_1_v8_lg_1-9.fasta P1P2_common_tag.fasta &gt; P1P2_common_tag_mem.sam")</v>
      </c>
      <c r="E21" s="15"/>
      <c r="M21" s="15"/>
      <c r="N21" s="15">
        <v>1</v>
      </c>
      <c r="O21" s="15" t="s">
        <v>474</v>
      </c>
      <c r="P21" s="15" t="str">
        <f>'1. Input and Output files list'!$E$40</f>
        <v>Lsat_1_v8_lg_1-9.fasta</v>
      </c>
      <c r="Q21" s="15" t="str">
        <f t="shared" si="4"/>
        <v xml:space="preserve"> P2_unique_tag1over.fasta</v>
      </c>
      <c r="R21" s="15" t="s">
        <v>316</v>
      </c>
      <c r="S21" s="15" t="str">
        <f t="shared" si="5"/>
        <v xml:space="preserve"> P2_unique_tag1over_mem.sam</v>
      </c>
      <c r="T21" s="15" t="s">
        <v>477</v>
      </c>
      <c r="U21" s="15"/>
      <c r="V21" s="15"/>
      <c r="W21" s="15" t="str">
        <f t="shared" si="6"/>
        <v>system("ubuntu run bwa mem -t 4 Lsat_1_v8_lg_1-9.fasta P2_unique_tag1over.fasta &gt; P2_unique_tag1over_mem.sam")</v>
      </c>
      <c r="X21" s="15"/>
    </row>
    <row r="22" spans="1:24" x14ac:dyDescent="0.15">
      <c r="A22" s="15">
        <v>8</v>
      </c>
      <c r="B22" s="15">
        <v>3</v>
      </c>
      <c r="C22" s="15">
        <v>2</v>
      </c>
      <c r="D22" s="38" t="str">
        <f>W29</f>
        <v>system("ubuntu run samtools view -S -F 4 -S P1P2_common_tag_mem.sam &gt; P1P2_common_tag_mapped_mem.sam")</v>
      </c>
      <c r="E22" s="15"/>
      <c r="M22" s="15"/>
      <c r="N22" s="15">
        <v>1</v>
      </c>
      <c r="O22" s="15" t="s">
        <v>474</v>
      </c>
      <c r="P22" s="15" t="str">
        <f>'1. Input and Output files list'!$E$40</f>
        <v>Lsat_1_v8_lg_1-9.fasta</v>
      </c>
      <c r="Q22" s="15" t="str">
        <f t="shared" si="4"/>
        <v xml:space="preserve"> P1P2_common_tag1over.fasta</v>
      </c>
      <c r="R22" s="15" t="s">
        <v>316</v>
      </c>
      <c r="S22" s="15" t="str">
        <f t="shared" si="5"/>
        <v xml:space="preserve"> P1P2_common_tag1over_mem.sam</v>
      </c>
      <c r="T22" s="15" t="s">
        <v>477</v>
      </c>
      <c r="U22" s="15"/>
      <c r="V22" s="15"/>
      <c r="W22" s="15" t="str">
        <f t="shared" si="6"/>
        <v>system("ubuntu run bwa mem -t 4 Lsat_1_v8_lg_1-9.fasta P1P2_common_tag1over.fasta &gt; P1P2_common_tag1over_mem.sam")</v>
      </c>
      <c r="X22" s="15"/>
    </row>
    <row r="23" spans="1:24" x14ac:dyDescent="0.15">
      <c r="A23" s="15">
        <v>9</v>
      </c>
      <c r="B23" s="15">
        <v>3</v>
      </c>
      <c r="C23" s="15">
        <v>3</v>
      </c>
      <c r="D23" s="38" t="str">
        <f>W39</f>
        <v>system("ubuntu run samtools view -S -f 4 -F 0 -F 16 -S P1P2_common_tag_mem.sam &gt; P1P2_common_tag_unmapped_mem.sam")</v>
      </c>
      <c r="E23" s="15"/>
      <c r="M23" s="15"/>
      <c r="N23" s="15">
        <v>1</v>
      </c>
      <c r="O23" s="15" t="s">
        <v>474</v>
      </c>
      <c r="P23" s="15" t="str">
        <f>'1. Input and Output files list'!$E$40</f>
        <v>Lsat_1_v8_lg_1-9.fasta</v>
      </c>
      <c r="Q23" s="15" t="str">
        <f t="shared" si="4"/>
        <v xml:space="preserve"> .fasta</v>
      </c>
      <c r="R23" s="15" t="s">
        <v>316</v>
      </c>
      <c r="S23" s="15" t="str">
        <f t="shared" si="5"/>
        <v xml:space="preserve"> _mem.sam</v>
      </c>
      <c r="T23" s="15" t="s">
        <v>477</v>
      </c>
      <c r="U23" s="15"/>
      <c r="V23" s="15"/>
      <c r="W23" s="15" t="str">
        <f t="shared" si="6"/>
        <v>system("ubuntu run bwa mem -t 4 Lsat_1_v8_lg_1-9.fasta .fasta &gt; _mem.sam")</v>
      </c>
      <c r="X23" s="15"/>
    </row>
    <row r="24" spans="1:24" x14ac:dyDescent="0.15">
      <c r="A24" s="15">
        <v>10</v>
      </c>
      <c r="B24" s="15">
        <v>4</v>
      </c>
      <c r="C24" s="15">
        <v>1</v>
      </c>
      <c r="D24" s="38" t="str">
        <f>W20</f>
        <v>system("ubuntu run bwa mem -t 4 Lsat_1_v8_lg_1-9.fasta P1_unique_tag1over.fasta &gt; P1_unique_tag1over_mem.sam")</v>
      </c>
      <c r="E24" s="15"/>
      <c r="M24" s="15"/>
      <c r="N24" s="15">
        <v>1</v>
      </c>
      <c r="O24" s="15" t="s">
        <v>474</v>
      </c>
      <c r="P24" s="15" t="str">
        <f>'1. Input and Output files list'!$E$40</f>
        <v>Lsat_1_v8_lg_1-9.fasta</v>
      </c>
      <c r="Q24" s="15" t="str">
        <f t="shared" si="4"/>
        <v xml:space="preserve"> .fasta</v>
      </c>
      <c r="R24" s="15" t="s">
        <v>316</v>
      </c>
      <c r="S24" s="15" t="str">
        <f t="shared" si="5"/>
        <v xml:space="preserve"> _mem.sam</v>
      </c>
      <c r="T24" s="15" t="s">
        <v>477</v>
      </c>
      <c r="U24" s="15"/>
      <c r="V24" s="15"/>
      <c r="W24" s="15" t="str">
        <f t="shared" si="6"/>
        <v>system("ubuntu run bwa mem -t 4 Lsat_1_v8_lg_1-9.fasta .fasta &gt; _mem.sam")</v>
      </c>
      <c r="X24" s="15"/>
    </row>
    <row r="25" spans="1:24" x14ac:dyDescent="0.15">
      <c r="A25" s="15">
        <v>11</v>
      </c>
      <c r="B25" s="15">
        <v>4</v>
      </c>
      <c r="C25" s="15">
        <v>2</v>
      </c>
      <c r="D25" s="38" t="str">
        <f>W30</f>
        <v>system("ubuntu run samtools view -S -F 4 -S P1_unique_tag1over_mem.sam &gt; P1_unique_tag1over_mapped_mem.sam")</v>
      </c>
      <c r="E25" s="15"/>
      <c r="M25" s="15"/>
      <c r="N25" s="15">
        <v>1</v>
      </c>
      <c r="O25" s="15" t="s">
        <v>474</v>
      </c>
      <c r="P25" s="15" t="str">
        <f>'1. Input and Output files list'!$E$40</f>
        <v>Lsat_1_v8_lg_1-9.fasta</v>
      </c>
      <c r="Q25" s="15" t="str">
        <f t="shared" si="4"/>
        <v xml:space="preserve"> .fasta</v>
      </c>
      <c r="R25" s="15" t="s">
        <v>316</v>
      </c>
      <c r="S25" s="15" t="str">
        <f t="shared" si="5"/>
        <v xml:space="preserve"> _mem.sam</v>
      </c>
      <c r="T25" s="15" t="s">
        <v>477</v>
      </c>
      <c r="U25" s="15"/>
      <c r="V25" s="15"/>
      <c r="W25" s="15" t="str">
        <f t="shared" si="6"/>
        <v>system("ubuntu run bwa mem -t 4 Lsat_1_v8_lg_1-9.fasta .fasta &gt; _mem.sam")</v>
      </c>
      <c r="X25" s="15"/>
    </row>
    <row r="26" spans="1:24" x14ac:dyDescent="0.15">
      <c r="A26" s="15">
        <v>12</v>
      </c>
      <c r="B26" s="15">
        <v>4</v>
      </c>
      <c r="C26" s="15">
        <v>3</v>
      </c>
      <c r="D26" s="38" t="str">
        <f>W40</f>
        <v>system("ubuntu run samtools view -S -f 4 -F 0 -F 16 -S P1_unique_tag1over_mem.sam &gt; P1_unique_tag1over_unmapped_mem.sam")</v>
      </c>
      <c r="E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</row>
    <row r="27" spans="1:24" x14ac:dyDescent="0.15">
      <c r="A27" s="15">
        <v>13</v>
      </c>
      <c r="B27" s="15">
        <v>5</v>
      </c>
      <c r="C27" s="15">
        <v>1</v>
      </c>
      <c r="D27" s="38" t="str">
        <f>W21</f>
        <v>system("ubuntu run bwa mem -t 4 Lsat_1_v8_lg_1-9.fasta P2_unique_tag1over.fasta &gt; P2_unique_tag1over_mem.sam")</v>
      </c>
      <c r="E27" s="15"/>
      <c r="M27" s="15"/>
      <c r="N27" s="15">
        <v>2</v>
      </c>
      <c r="O27" s="15" t="s">
        <v>475</v>
      </c>
      <c r="P27" s="15"/>
      <c r="Q27" s="15" t="str">
        <f t="shared" ref="Q27:Q35" si="7">G3</f>
        <v xml:space="preserve"> P1_unique_tag_mem.sam</v>
      </c>
      <c r="R27" s="15" t="s">
        <v>316</v>
      </c>
      <c r="S27" s="15" t="str">
        <f t="shared" ref="S27:S35" si="8">I3</f>
        <v xml:space="preserve"> P1_unique_tag_mapped_mem.sam</v>
      </c>
      <c r="T27" s="15" t="s">
        <v>477</v>
      </c>
      <c r="U27" s="15"/>
      <c r="V27" s="15"/>
      <c r="W27" s="15" t="str">
        <f t="shared" ref="W27:W35" si="9">CONCATENATE(O27,P27,Q27,R27,S27,T27)</f>
        <v>system("ubuntu run samtools view -S -F 4 -S P1_unique_tag_mem.sam &gt; P1_unique_tag_mapped_mem.sam")</v>
      </c>
      <c r="X27" s="15"/>
    </row>
    <row r="28" spans="1:24" x14ac:dyDescent="0.15">
      <c r="A28" s="15">
        <v>14</v>
      </c>
      <c r="B28" s="15">
        <v>5</v>
      </c>
      <c r="C28" s="15">
        <v>2</v>
      </c>
      <c r="D28" s="38" t="str">
        <f>W31</f>
        <v>system("ubuntu run samtools view -S -F 4 -S P2_unique_tag1over_mem.sam &gt; P2_unique_tag1over_mapped_mem.sam")</v>
      </c>
      <c r="E28" s="15"/>
      <c r="M28" s="15"/>
      <c r="N28" s="15">
        <v>2</v>
      </c>
      <c r="O28" s="15" t="s">
        <v>475</v>
      </c>
      <c r="P28" s="15"/>
      <c r="Q28" s="15" t="str">
        <f t="shared" si="7"/>
        <v xml:space="preserve"> P2_unique_tag_mem.sam</v>
      </c>
      <c r="R28" s="15" t="s">
        <v>316</v>
      </c>
      <c r="S28" s="15" t="str">
        <f t="shared" si="8"/>
        <v xml:space="preserve"> P2_unique_tag_mapped_mem.sam</v>
      </c>
      <c r="T28" s="15" t="s">
        <v>477</v>
      </c>
      <c r="U28" s="15"/>
      <c r="V28" s="15"/>
      <c r="W28" s="15" t="str">
        <f t="shared" si="9"/>
        <v>system("ubuntu run samtools view -S -F 4 -S P2_unique_tag_mem.sam &gt; P2_unique_tag_mapped_mem.sam")</v>
      </c>
      <c r="X28" s="15"/>
    </row>
    <row r="29" spans="1:24" x14ac:dyDescent="0.15">
      <c r="A29" s="15">
        <v>15</v>
      </c>
      <c r="B29" s="15">
        <v>5</v>
      </c>
      <c r="C29" s="15">
        <v>3</v>
      </c>
      <c r="D29" s="38" t="str">
        <f>W41</f>
        <v>system("ubuntu run samtools view -S -f 4 -F 0 -F 16 -S P2_unique_tag1over_mem.sam &gt; P2_unique_tag1over_unmapped_mem.sam")</v>
      </c>
      <c r="E29" s="15"/>
      <c r="M29" s="15"/>
      <c r="N29" s="15">
        <v>2</v>
      </c>
      <c r="O29" s="15" t="s">
        <v>475</v>
      </c>
      <c r="P29" s="15"/>
      <c r="Q29" s="15" t="str">
        <f t="shared" si="7"/>
        <v xml:space="preserve"> P1P2_common_tag_mem.sam</v>
      </c>
      <c r="R29" s="15" t="s">
        <v>316</v>
      </c>
      <c r="S29" s="15" t="str">
        <f t="shared" si="8"/>
        <v xml:space="preserve"> P1P2_common_tag_mapped_mem.sam</v>
      </c>
      <c r="T29" s="15" t="s">
        <v>477</v>
      </c>
      <c r="U29" s="15"/>
      <c r="V29" s="15"/>
      <c r="W29" s="15" t="str">
        <f t="shared" si="9"/>
        <v>system("ubuntu run samtools view -S -F 4 -S P1P2_common_tag_mem.sam &gt; P1P2_common_tag_mapped_mem.sam")</v>
      </c>
      <c r="X29" s="15"/>
    </row>
    <row r="30" spans="1:24" x14ac:dyDescent="0.15">
      <c r="A30" s="15">
        <v>16</v>
      </c>
      <c r="B30" s="15">
        <v>6</v>
      </c>
      <c r="C30" s="15">
        <v>1</v>
      </c>
      <c r="D30" s="38" t="str">
        <f>W22</f>
        <v>system("ubuntu run bwa mem -t 4 Lsat_1_v8_lg_1-9.fasta P1P2_common_tag1over.fasta &gt; P1P2_common_tag1over_mem.sam")</v>
      </c>
      <c r="E30" s="15"/>
      <c r="M30" s="15"/>
      <c r="N30" s="15">
        <v>2</v>
      </c>
      <c r="O30" s="15" t="s">
        <v>475</v>
      </c>
      <c r="P30" s="15"/>
      <c r="Q30" s="15" t="str">
        <f t="shared" si="7"/>
        <v xml:space="preserve"> P1_unique_tag1over_mem.sam</v>
      </c>
      <c r="R30" s="15" t="s">
        <v>316</v>
      </c>
      <c r="S30" s="15" t="str">
        <f t="shared" si="8"/>
        <v xml:space="preserve"> P1_unique_tag1over_mapped_mem.sam</v>
      </c>
      <c r="T30" s="15" t="s">
        <v>477</v>
      </c>
      <c r="U30" s="15"/>
      <c r="V30" s="15"/>
      <c r="W30" s="15" t="str">
        <f t="shared" si="9"/>
        <v>system("ubuntu run samtools view -S -F 4 -S P1_unique_tag1over_mem.sam &gt; P1_unique_tag1over_mapped_mem.sam")</v>
      </c>
      <c r="X30" s="15"/>
    </row>
    <row r="31" spans="1:24" x14ac:dyDescent="0.15">
      <c r="A31" s="15">
        <v>17</v>
      </c>
      <c r="B31" s="15">
        <v>6</v>
      </c>
      <c r="C31" s="15">
        <v>2</v>
      </c>
      <c r="D31" s="38" t="str">
        <f>W32</f>
        <v>system("ubuntu run samtools view -S -F 4 -S P1P2_common_tag1over_mem.sam &gt; P1P2_common_tag1over_mapped_mem.sam")</v>
      </c>
      <c r="E31" s="15"/>
      <c r="M31" s="15"/>
      <c r="N31" s="15">
        <v>2</v>
      </c>
      <c r="O31" s="15" t="s">
        <v>475</v>
      </c>
      <c r="P31" s="15"/>
      <c r="Q31" s="15" t="str">
        <f t="shared" si="7"/>
        <v xml:space="preserve"> P2_unique_tag1over_mem.sam</v>
      </c>
      <c r="R31" s="15" t="s">
        <v>316</v>
      </c>
      <c r="S31" s="15" t="str">
        <f t="shared" si="8"/>
        <v xml:space="preserve"> P2_unique_tag1over_mapped_mem.sam</v>
      </c>
      <c r="T31" s="15" t="s">
        <v>477</v>
      </c>
      <c r="U31" s="15"/>
      <c r="V31" s="15"/>
      <c r="W31" s="15" t="str">
        <f t="shared" si="9"/>
        <v>system("ubuntu run samtools view -S -F 4 -S P2_unique_tag1over_mem.sam &gt; P2_unique_tag1over_mapped_mem.sam")</v>
      </c>
      <c r="X31" s="15"/>
    </row>
    <row r="32" spans="1:24" x14ac:dyDescent="0.15">
      <c r="A32" s="15">
        <v>18</v>
      </c>
      <c r="B32" s="15">
        <v>6</v>
      </c>
      <c r="C32" s="15">
        <v>3</v>
      </c>
      <c r="D32" s="38" t="str">
        <f>W42</f>
        <v>system("ubuntu run samtools view -S -f 4 -F 0 -F 16 -S P1P2_common_tag1over_mem.sam &gt; P1P2_common_tag1over_unmapped_mem.sam")</v>
      </c>
      <c r="E32" s="15"/>
      <c r="M32" s="15"/>
      <c r="N32" s="15">
        <v>2</v>
      </c>
      <c r="O32" s="15" t="s">
        <v>475</v>
      </c>
      <c r="P32" s="15"/>
      <c r="Q32" s="15" t="str">
        <f t="shared" si="7"/>
        <v xml:space="preserve"> P1P2_common_tag1over_mem.sam</v>
      </c>
      <c r="R32" s="15" t="s">
        <v>316</v>
      </c>
      <c r="S32" s="15" t="str">
        <f t="shared" si="8"/>
        <v xml:space="preserve"> P1P2_common_tag1over_mapped_mem.sam</v>
      </c>
      <c r="T32" s="15" t="s">
        <v>477</v>
      </c>
      <c r="U32" s="15"/>
      <c r="V32" s="15"/>
      <c r="W32" s="15" t="str">
        <f t="shared" si="9"/>
        <v>system("ubuntu run samtools view -S -F 4 -S P1P2_common_tag1over_mem.sam &gt; P1P2_common_tag1over_mapped_mem.sam")</v>
      </c>
      <c r="X32" s="15"/>
    </row>
    <row r="33" spans="1:24" x14ac:dyDescent="0.15">
      <c r="A33" s="15">
        <v>19</v>
      </c>
      <c r="B33" s="15">
        <v>7</v>
      </c>
      <c r="C33" s="15">
        <v>1</v>
      </c>
      <c r="D33" s="38" t="str">
        <f>W23</f>
        <v>system("ubuntu run bwa mem -t 4 Lsat_1_v8_lg_1-9.fasta .fasta &gt; _mem.sam")</v>
      </c>
      <c r="E33" s="15"/>
      <c r="M33" s="15"/>
      <c r="N33" s="15">
        <v>2</v>
      </c>
      <c r="O33" s="15" t="s">
        <v>475</v>
      </c>
      <c r="P33" s="15"/>
      <c r="Q33" s="15" t="str">
        <f t="shared" si="7"/>
        <v xml:space="preserve"> _mem.sam</v>
      </c>
      <c r="R33" s="15" t="s">
        <v>316</v>
      </c>
      <c r="S33" s="15" t="str">
        <f t="shared" si="8"/>
        <v xml:space="preserve"> _mapped_mem.sam</v>
      </c>
      <c r="T33" s="15" t="s">
        <v>477</v>
      </c>
      <c r="U33" s="15"/>
      <c r="V33" s="15"/>
      <c r="W33" s="15" t="str">
        <f t="shared" si="9"/>
        <v>system("ubuntu run samtools view -S -F 4 -S _mem.sam &gt; _mapped_mem.sam")</v>
      </c>
      <c r="X33" s="15"/>
    </row>
    <row r="34" spans="1:24" x14ac:dyDescent="0.15">
      <c r="A34" s="15">
        <v>20</v>
      </c>
      <c r="B34" s="15">
        <v>7</v>
      </c>
      <c r="C34" s="15">
        <v>2</v>
      </c>
      <c r="D34" s="38" t="str">
        <f>W33</f>
        <v>system("ubuntu run samtools view -S -F 4 -S _mem.sam &gt; _mapped_mem.sam")</v>
      </c>
      <c r="E34" s="15"/>
      <c r="M34" s="15"/>
      <c r="N34" s="15">
        <v>2</v>
      </c>
      <c r="O34" s="15" t="s">
        <v>475</v>
      </c>
      <c r="P34" s="15"/>
      <c r="Q34" s="15" t="str">
        <f t="shared" si="7"/>
        <v xml:space="preserve"> _mem.sam</v>
      </c>
      <c r="R34" s="15" t="s">
        <v>316</v>
      </c>
      <c r="S34" s="15" t="str">
        <f t="shared" si="8"/>
        <v xml:space="preserve"> _mapped_mem.sam</v>
      </c>
      <c r="T34" s="15" t="s">
        <v>477</v>
      </c>
      <c r="U34" s="15"/>
      <c r="V34" s="15"/>
      <c r="W34" s="15" t="str">
        <f t="shared" si="9"/>
        <v>system("ubuntu run samtools view -S -F 4 -S _mem.sam &gt; _mapped_mem.sam")</v>
      </c>
      <c r="X34" s="15"/>
    </row>
    <row r="35" spans="1:24" x14ac:dyDescent="0.15">
      <c r="A35" s="15">
        <v>21</v>
      </c>
      <c r="B35" s="15">
        <v>7</v>
      </c>
      <c r="C35" s="15">
        <v>3</v>
      </c>
      <c r="D35" s="38" t="str">
        <f>W43</f>
        <v>system("ubuntu run samtools view -S -f 4 -F 0 -F 16 -S _mem.sam &gt; _unmapped_mem.sam")</v>
      </c>
      <c r="E35" s="15"/>
      <c r="M35" s="15"/>
      <c r="N35" s="15">
        <v>2</v>
      </c>
      <c r="O35" s="15" t="s">
        <v>475</v>
      </c>
      <c r="P35" s="15"/>
      <c r="Q35" s="15" t="str">
        <f t="shared" si="7"/>
        <v xml:space="preserve"> _mem.sam</v>
      </c>
      <c r="R35" s="15" t="s">
        <v>316</v>
      </c>
      <c r="S35" s="15" t="str">
        <f t="shared" si="8"/>
        <v xml:space="preserve"> _mapped_mem.sam</v>
      </c>
      <c r="T35" s="15" t="s">
        <v>477</v>
      </c>
      <c r="U35" s="15"/>
      <c r="V35" s="15"/>
      <c r="W35" s="15" t="str">
        <f t="shared" si="9"/>
        <v>system("ubuntu run samtools view -S -F 4 -S _mem.sam &gt; _mapped_mem.sam")</v>
      </c>
      <c r="X35" s="15"/>
    </row>
    <row r="36" spans="1:24" x14ac:dyDescent="0.15">
      <c r="A36" s="15">
        <v>22</v>
      </c>
      <c r="B36" s="15">
        <v>8</v>
      </c>
      <c r="C36" s="15">
        <v>1</v>
      </c>
      <c r="D36" s="38" t="str">
        <f>W24</f>
        <v>system("ubuntu run bwa mem -t 4 Lsat_1_v8_lg_1-9.fasta .fasta &gt; _mem.sam")</v>
      </c>
      <c r="E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15">
      <c r="A37" s="15">
        <v>23</v>
      </c>
      <c r="B37" s="15">
        <v>8</v>
      </c>
      <c r="C37" s="15">
        <v>2</v>
      </c>
      <c r="D37" s="38" t="str">
        <f>W34</f>
        <v>system("ubuntu run samtools view -S -F 4 -S _mem.sam &gt; _mapped_mem.sam")</v>
      </c>
      <c r="E37" s="15"/>
      <c r="M37" s="15"/>
      <c r="N37" s="15">
        <v>3</v>
      </c>
      <c r="O37" s="15" t="s">
        <v>476</v>
      </c>
      <c r="P37" s="15"/>
      <c r="Q37" s="15" t="str">
        <f>G3</f>
        <v xml:space="preserve"> P1_unique_tag_mem.sam</v>
      </c>
      <c r="R37" s="15" t="s">
        <v>316</v>
      </c>
      <c r="S37" s="15" t="str">
        <f>K3</f>
        <v xml:space="preserve"> P1_unique_tag_unmapped_mem.sam</v>
      </c>
      <c r="T37" s="15" t="s">
        <v>477</v>
      </c>
      <c r="U37" s="15"/>
      <c r="V37" s="15"/>
      <c r="W37" s="15" t="str">
        <f t="shared" ref="W37:W45" si="10">CONCATENATE(O37,P37,Q37,R37,S37,T37)</f>
        <v>system("ubuntu run samtools view -S -f 4 -F 0 -F 16 -S P1_unique_tag_mem.sam &gt; P1_unique_tag_unmapped_mem.sam")</v>
      </c>
      <c r="X37" s="15"/>
    </row>
    <row r="38" spans="1:24" x14ac:dyDescent="0.15">
      <c r="A38" s="15">
        <v>24</v>
      </c>
      <c r="B38" s="15">
        <v>8</v>
      </c>
      <c r="C38" s="15">
        <v>3</v>
      </c>
      <c r="D38" s="38" t="str">
        <f>W44</f>
        <v>system("ubuntu run samtools view -S -f 4 -F 0 -F 16 -S _mem.sam &gt; _unmapped_mem.sam")</v>
      </c>
      <c r="E38" s="15"/>
      <c r="M38" s="15"/>
      <c r="N38" s="15">
        <v>3</v>
      </c>
      <c r="O38" s="15" t="s">
        <v>476</v>
      </c>
      <c r="P38" s="15"/>
      <c r="Q38" s="15" t="str">
        <f t="shared" ref="Q38:Q45" si="11">G4</f>
        <v xml:space="preserve"> P2_unique_tag_mem.sam</v>
      </c>
      <c r="R38" s="15" t="s">
        <v>316</v>
      </c>
      <c r="S38" s="15" t="str">
        <f t="shared" ref="S38:S45" si="12">K4</f>
        <v xml:space="preserve"> P2_unique_tag_unmapped_mem.sam</v>
      </c>
      <c r="T38" s="15" t="s">
        <v>477</v>
      </c>
      <c r="U38" s="15"/>
      <c r="V38" s="15"/>
      <c r="W38" s="15" t="str">
        <f t="shared" si="10"/>
        <v>system("ubuntu run samtools view -S -f 4 -F 0 -F 16 -S P2_unique_tag_mem.sam &gt; P2_unique_tag_unmapped_mem.sam")</v>
      </c>
      <c r="X38" s="15"/>
    </row>
    <row r="39" spans="1:24" x14ac:dyDescent="0.15">
      <c r="A39" s="15">
        <v>25</v>
      </c>
      <c r="B39" s="15">
        <v>9</v>
      </c>
      <c r="C39" s="15">
        <v>1</v>
      </c>
      <c r="D39" s="38" t="str">
        <f>W25</f>
        <v>system("ubuntu run bwa mem -t 4 Lsat_1_v8_lg_1-9.fasta .fasta &gt; _mem.sam")</v>
      </c>
      <c r="E39" s="15"/>
      <c r="M39" s="15"/>
      <c r="N39" s="15">
        <v>3</v>
      </c>
      <c r="O39" s="15" t="s">
        <v>476</v>
      </c>
      <c r="P39" s="15"/>
      <c r="Q39" s="15" t="str">
        <f t="shared" si="11"/>
        <v xml:space="preserve"> P1P2_common_tag_mem.sam</v>
      </c>
      <c r="R39" s="15" t="s">
        <v>316</v>
      </c>
      <c r="S39" s="15" t="str">
        <f t="shared" si="12"/>
        <v xml:space="preserve"> P1P2_common_tag_unmapped_mem.sam</v>
      </c>
      <c r="T39" s="15" t="s">
        <v>477</v>
      </c>
      <c r="U39" s="15"/>
      <c r="V39" s="15"/>
      <c r="W39" s="15" t="str">
        <f t="shared" si="10"/>
        <v>system("ubuntu run samtools view -S -f 4 -F 0 -F 16 -S P1P2_common_tag_mem.sam &gt; P1P2_common_tag_unmapped_mem.sam")</v>
      </c>
      <c r="X39" s="15"/>
    </row>
    <row r="40" spans="1:24" x14ac:dyDescent="0.15">
      <c r="A40" s="15">
        <v>26</v>
      </c>
      <c r="B40" s="15">
        <v>9</v>
      </c>
      <c r="C40" s="15">
        <v>2</v>
      </c>
      <c r="D40" s="38" t="str">
        <f>W35</f>
        <v>system("ubuntu run samtools view -S -F 4 -S _mem.sam &gt; _mapped_mem.sam")</v>
      </c>
      <c r="E40" s="15"/>
      <c r="M40" s="15"/>
      <c r="N40" s="15">
        <v>3</v>
      </c>
      <c r="O40" s="15" t="s">
        <v>476</v>
      </c>
      <c r="P40" s="15"/>
      <c r="Q40" s="15" t="str">
        <f t="shared" si="11"/>
        <v xml:space="preserve"> P1_unique_tag1over_mem.sam</v>
      </c>
      <c r="R40" s="15" t="s">
        <v>316</v>
      </c>
      <c r="S40" s="15" t="str">
        <f t="shared" si="12"/>
        <v xml:space="preserve"> P1_unique_tag1over_unmapped_mem.sam</v>
      </c>
      <c r="T40" s="15" t="s">
        <v>477</v>
      </c>
      <c r="U40" s="15"/>
      <c r="V40" s="15"/>
      <c r="W40" s="15" t="str">
        <f t="shared" si="10"/>
        <v>system("ubuntu run samtools view -S -f 4 -F 0 -F 16 -S P1_unique_tag1over_mem.sam &gt; P1_unique_tag1over_unmapped_mem.sam")</v>
      </c>
      <c r="X40" s="15"/>
    </row>
    <row r="41" spans="1:24" x14ac:dyDescent="0.15">
      <c r="A41" s="15">
        <v>27</v>
      </c>
      <c r="B41" s="15">
        <v>9</v>
      </c>
      <c r="C41" s="15">
        <v>3</v>
      </c>
      <c r="D41" s="38" t="str">
        <f>W45</f>
        <v>system("ubuntu run samtools view -S -f 4 -F 0 -F 16 -S _mem.sam &gt; _unmapped_mem.sam")</v>
      </c>
      <c r="E41" s="15"/>
      <c r="M41" s="15"/>
      <c r="N41" s="15">
        <v>3</v>
      </c>
      <c r="O41" s="15" t="s">
        <v>476</v>
      </c>
      <c r="P41" s="15"/>
      <c r="Q41" s="15" t="str">
        <f t="shared" si="11"/>
        <v xml:space="preserve"> P2_unique_tag1over_mem.sam</v>
      </c>
      <c r="R41" s="15" t="s">
        <v>316</v>
      </c>
      <c r="S41" s="15" t="str">
        <f t="shared" si="12"/>
        <v xml:space="preserve"> P2_unique_tag1over_unmapped_mem.sam</v>
      </c>
      <c r="T41" s="15" t="s">
        <v>477</v>
      </c>
      <c r="U41" s="15"/>
      <c r="V41" s="15"/>
      <c r="W41" s="15" t="str">
        <f t="shared" si="10"/>
        <v>system("ubuntu run samtools view -S -f 4 -F 0 -F 16 -S P2_unique_tag1over_mem.sam &gt; P2_unique_tag1over_unmapped_mem.sam")</v>
      </c>
      <c r="X41" s="15"/>
    </row>
    <row r="42" spans="1:24" x14ac:dyDescent="0.15">
      <c r="M42" s="15"/>
      <c r="N42" s="15">
        <v>3</v>
      </c>
      <c r="O42" s="15" t="s">
        <v>476</v>
      </c>
      <c r="P42" s="15"/>
      <c r="Q42" s="15" t="str">
        <f t="shared" si="11"/>
        <v xml:space="preserve"> P1P2_common_tag1over_mem.sam</v>
      </c>
      <c r="R42" s="15" t="s">
        <v>316</v>
      </c>
      <c r="S42" s="15" t="str">
        <f t="shared" si="12"/>
        <v xml:space="preserve"> P1P2_common_tag1over_unmapped_mem.sam</v>
      </c>
      <c r="T42" s="15" t="s">
        <v>477</v>
      </c>
      <c r="U42" s="15"/>
      <c r="V42" s="15"/>
      <c r="W42" s="15" t="str">
        <f t="shared" si="10"/>
        <v>system("ubuntu run samtools view -S -f 4 -F 0 -F 16 -S P1P2_common_tag1over_mem.sam &gt; P1P2_common_tag1over_unmapped_mem.sam")</v>
      </c>
      <c r="X42" s="15"/>
    </row>
    <row r="43" spans="1:24" x14ac:dyDescent="0.15">
      <c r="M43" s="15"/>
      <c r="N43" s="15">
        <v>3</v>
      </c>
      <c r="O43" s="15" t="s">
        <v>476</v>
      </c>
      <c r="P43" s="15"/>
      <c r="Q43" s="15" t="str">
        <f t="shared" si="11"/>
        <v xml:space="preserve"> _mem.sam</v>
      </c>
      <c r="R43" s="15" t="s">
        <v>316</v>
      </c>
      <c r="S43" s="15" t="str">
        <f t="shared" si="12"/>
        <v xml:space="preserve"> _unmapped_mem.sam</v>
      </c>
      <c r="T43" s="15" t="s">
        <v>477</v>
      </c>
      <c r="U43" s="15"/>
      <c r="V43" s="15"/>
      <c r="W43" s="15" t="str">
        <f t="shared" si="10"/>
        <v>system("ubuntu run samtools view -S -f 4 -F 0 -F 16 -S _mem.sam &gt; _unmapped_mem.sam")</v>
      </c>
      <c r="X43" s="15"/>
    </row>
    <row r="44" spans="1:24" x14ac:dyDescent="0.15">
      <c r="M44" s="15"/>
      <c r="N44" s="15">
        <v>3</v>
      </c>
      <c r="O44" s="15" t="s">
        <v>476</v>
      </c>
      <c r="P44" s="15"/>
      <c r="Q44" s="15" t="str">
        <f t="shared" si="11"/>
        <v xml:space="preserve"> _mem.sam</v>
      </c>
      <c r="R44" s="15" t="s">
        <v>316</v>
      </c>
      <c r="S44" s="15" t="str">
        <f t="shared" si="12"/>
        <v xml:space="preserve"> _unmapped_mem.sam</v>
      </c>
      <c r="T44" s="15" t="s">
        <v>477</v>
      </c>
      <c r="U44" s="15"/>
      <c r="V44" s="15"/>
      <c r="W44" s="15" t="str">
        <f t="shared" si="10"/>
        <v>system("ubuntu run samtools view -S -f 4 -F 0 -F 16 -S _mem.sam &gt; _unmapped_mem.sam")</v>
      </c>
      <c r="X44" s="15"/>
    </row>
    <row r="45" spans="1:24" x14ac:dyDescent="0.15">
      <c r="M45" s="15"/>
      <c r="N45" s="15">
        <v>3</v>
      </c>
      <c r="O45" s="15" t="s">
        <v>476</v>
      </c>
      <c r="P45" s="15"/>
      <c r="Q45" s="15" t="str">
        <f t="shared" si="11"/>
        <v xml:space="preserve"> _mem.sam</v>
      </c>
      <c r="R45" s="15" t="s">
        <v>316</v>
      </c>
      <c r="S45" s="15" t="str">
        <f t="shared" si="12"/>
        <v xml:space="preserve"> _unmapped_mem.sam</v>
      </c>
      <c r="T45" s="15" t="s">
        <v>477</v>
      </c>
      <c r="U45" s="15"/>
      <c r="V45" s="15"/>
      <c r="W45" s="15" t="str">
        <f t="shared" si="10"/>
        <v>system("ubuntu run samtools view -S -f 4 -F 0 -F 16 -S _mem.sam &gt; _unmapped_mem.sam")</v>
      </c>
      <c r="X45" s="15"/>
    </row>
    <row r="46" spans="1:24" x14ac:dyDescent="0.15"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15"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15"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3:24" x14ac:dyDescent="0.15"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</sheetData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2:M105"/>
  <sheetViews>
    <sheetView topLeftCell="A64" zoomScale="75" zoomScaleNormal="75" workbookViewId="0">
      <selection activeCell="C2" sqref="C2:C105"/>
    </sheetView>
  </sheetViews>
  <sheetFormatPr defaultRowHeight="13.5" x14ac:dyDescent="0.15"/>
  <cols>
    <col min="1" max="3" width="9" style="15"/>
    <col min="4" max="4" width="144.75" style="15" customWidth="1"/>
    <col min="5" max="16384" width="9" style="15"/>
  </cols>
  <sheetData>
    <row r="2" spans="3:13" x14ac:dyDescent="0.15">
      <c r="C2" s="15">
        <v>1</v>
      </c>
      <c r="D2" s="26" t="s">
        <v>235</v>
      </c>
    </row>
    <row r="3" spans="3:13" x14ac:dyDescent="0.15">
      <c r="C3" s="15">
        <v>2</v>
      </c>
      <c r="D3" s="26" t="s">
        <v>0</v>
      </c>
    </row>
    <row r="4" spans="3:13" x14ac:dyDescent="0.15">
      <c r="C4" s="15">
        <v>3</v>
      </c>
      <c r="D4" s="26" t="s">
        <v>400</v>
      </c>
    </row>
    <row r="5" spans="3:13" x14ac:dyDescent="0.15">
      <c r="C5" s="15">
        <v>4</v>
      </c>
      <c r="D5" s="26" t="str">
        <f>M5</f>
        <v>tagsP1 &lt;- read.delim("C:/NGS/save/P1_unique_tag_mapped_mem.sam", header=F, fill=TRUE, na.strings="NA", col.names=colnames)</v>
      </c>
      <c r="F5" s="15" t="s">
        <v>409</v>
      </c>
      <c r="G5" s="15" t="str">
        <f>'1. Input and Output files list'!$E$6</f>
        <v>C:/NGS/save/</v>
      </c>
      <c r="H5" s="15" t="s">
        <v>694</v>
      </c>
      <c r="M5" s="15" t="str">
        <f>CONCATENATE(F5,G5,H5)</f>
        <v>tagsP1 &lt;- read.delim("C:/NGS/save/P1_unique_tag_mapped_mem.sam", header=F, fill=TRUE, na.strings="NA", col.names=colnames)</v>
      </c>
    </row>
    <row r="6" spans="3:13" x14ac:dyDescent="0.15">
      <c r="C6" s="15">
        <v>5</v>
      </c>
      <c r="D6" s="26" t="str">
        <f>M6</f>
        <v>write.csv(tagsP1,"C:/NGS/save/parent/P1_tags1.csv", row.names=F)</v>
      </c>
      <c r="F6" s="15" t="s">
        <v>402</v>
      </c>
      <c r="G6" s="15" t="str">
        <f>'1. Input and Output files list'!$E$6</f>
        <v>C:/NGS/save/</v>
      </c>
      <c r="H6" s="15" t="s">
        <v>284</v>
      </c>
      <c r="M6" s="15" t="str">
        <f>CONCATENATE(F6,G6,H6)</f>
        <v>write.csv(tagsP1,"C:/NGS/save/parent/P1_tags1.csv", row.names=F)</v>
      </c>
    </row>
    <row r="7" spans="3:13" x14ac:dyDescent="0.15">
      <c r="C7" s="15">
        <v>6</v>
      </c>
      <c r="D7" s="26" t="str">
        <f>M7</f>
        <v>tagsP1 &lt;- fread("C:/NGS/save/parent/P1_tags1.csv", header=T, fill=TRUE, na.strings="NA", strip.white=TRUE, verbose=TRUE)</v>
      </c>
      <c r="F7" s="15" t="s">
        <v>254</v>
      </c>
      <c r="G7" s="15" t="str">
        <f>'1. Input and Output files list'!$E$6</f>
        <v>C:/NGS/save/</v>
      </c>
      <c r="H7" s="15" t="s">
        <v>556</v>
      </c>
      <c r="M7" s="15" t="str">
        <f>CONCATENATE(F7,G7,H7)</f>
        <v>tagsP1 &lt;- fread("C:/NGS/save/parent/P1_tags1.csv", header=T, fill=TRUE, na.strings="NA", strip.white=TRUE, verbose=TRUE)</v>
      </c>
    </row>
    <row r="8" spans="3:13" x14ac:dyDescent="0.15">
      <c r="C8" s="15">
        <v>7</v>
      </c>
      <c r="D8" s="26" t="s">
        <v>236</v>
      </c>
    </row>
    <row r="9" spans="3:13" x14ac:dyDescent="0.15">
      <c r="C9" s="15">
        <v>8</v>
      </c>
      <c r="D9" s="26" t="str">
        <f>M9</f>
        <v>write.csv(tags1,"C:/NGS/save/parent/P1_tags1.csv", row.names=F)</v>
      </c>
      <c r="F9" s="15" t="s">
        <v>255</v>
      </c>
      <c r="G9" s="15" t="str">
        <f>'1. Input and Output files list'!$E$6</f>
        <v>C:/NGS/save/</v>
      </c>
      <c r="H9" s="15" t="s">
        <v>284</v>
      </c>
      <c r="M9" s="15" t="str">
        <f>CONCATENATE(F9,G9,H9)</f>
        <v>write.csv(tags1,"C:/NGS/save/parent/P1_tags1.csv", row.names=F)</v>
      </c>
    </row>
    <row r="10" spans="3:13" x14ac:dyDescent="0.15">
      <c r="C10" s="15">
        <v>9</v>
      </c>
      <c r="D10" s="26" t="str">
        <f>M10</f>
        <v>tags1 &lt;- fread("C:/NGS/save/parent/P1_tags1.csv", header=T)</v>
      </c>
      <c r="F10" s="15" t="s">
        <v>256</v>
      </c>
      <c r="G10" s="15" t="str">
        <f>'1. Input and Output files list'!$E$6</f>
        <v>C:/NGS/save/</v>
      </c>
      <c r="H10" s="15" t="s">
        <v>285</v>
      </c>
      <c r="M10" s="15" t="str">
        <f>CONCATENATE(F10,G10,H10)</f>
        <v>tags1 &lt;- fread("C:/NGS/save/parent/P1_tags1.csv", header=T)</v>
      </c>
    </row>
    <row r="11" spans="3:13" x14ac:dyDescent="0.15">
      <c r="C11" s="15">
        <v>10</v>
      </c>
      <c r="D11" s="26" t="str">
        <f>M11</f>
        <v>file.remove("C:/NGS/save//parent/P1_tags1.csv")</v>
      </c>
      <c r="F11" s="15" t="s">
        <v>66</v>
      </c>
      <c r="G11" s="15" t="str">
        <f>'1. Input and Output files list'!$E$6</f>
        <v>C:/NGS/save/</v>
      </c>
      <c r="H11" s="15" t="s">
        <v>286</v>
      </c>
      <c r="M11" s="15" t="str">
        <f>CONCATENATE(F11,G11,H11)</f>
        <v>file.remove("C:/NGS/save//parent/P1_tags1.csv")</v>
      </c>
    </row>
    <row r="12" spans="3:13" x14ac:dyDescent="0.15">
      <c r="C12" s="15">
        <v>11</v>
      </c>
      <c r="D12" s="26" t="s">
        <v>237</v>
      </c>
    </row>
    <row r="13" spans="3:13" x14ac:dyDescent="0.15">
      <c r="C13" s="15">
        <v>12</v>
      </c>
      <c r="D13" s="26" t="s">
        <v>195</v>
      </c>
    </row>
    <row r="14" spans="3:13" x14ac:dyDescent="0.15">
      <c r="C14" s="15">
        <v>13</v>
      </c>
      <c r="D14" s="26" t="s">
        <v>238</v>
      </c>
    </row>
    <row r="15" spans="3:13" x14ac:dyDescent="0.15">
      <c r="C15" s="15">
        <v>14</v>
      </c>
      <c r="D15" s="26" t="str">
        <f>M15</f>
        <v>write.csv(tags3,"C:/NGS/save/parent/tags3.csv", row.names=F)</v>
      </c>
      <c r="F15" s="15" t="s">
        <v>205</v>
      </c>
      <c r="G15" s="15" t="str">
        <f>'1. Input and Output files list'!$E$6</f>
        <v>C:/NGS/save/</v>
      </c>
      <c r="H15" s="15" t="s">
        <v>260</v>
      </c>
      <c r="M15" s="15" t="str">
        <f>CONCATENATE(F15,G15,H15)</f>
        <v>write.csv(tags3,"C:/NGS/save/parent/tags3.csv", row.names=F)</v>
      </c>
    </row>
    <row r="16" spans="3:13" x14ac:dyDescent="0.15">
      <c r="C16" s="15">
        <v>15</v>
      </c>
      <c r="D16" s="26" t="str">
        <f>M16</f>
        <v>tags4 &lt;- fread("C:/NGS/save/parent/tags3.csv", header=T)</v>
      </c>
      <c r="F16" s="15" t="s">
        <v>206</v>
      </c>
      <c r="G16" s="15" t="str">
        <f>'1. Input and Output files list'!$E$6</f>
        <v>C:/NGS/save/</v>
      </c>
      <c r="H16" s="15" t="s">
        <v>261</v>
      </c>
      <c r="M16" s="15" t="str">
        <f>CONCATENATE(F16,G16,H16)</f>
        <v>tags4 &lt;- fread("C:/NGS/save/parent/tags3.csv", header=T)</v>
      </c>
    </row>
    <row r="17" spans="3:13" x14ac:dyDescent="0.15">
      <c r="C17" s="15">
        <v>16</v>
      </c>
      <c r="D17" s="26" t="s">
        <v>239</v>
      </c>
    </row>
    <row r="18" spans="3:13" x14ac:dyDescent="0.15">
      <c r="C18" s="15">
        <v>17</v>
      </c>
      <c r="D18" s="26" t="s">
        <v>197</v>
      </c>
    </row>
    <row r="19" spans="3:13" x14ac:dyDescent="0.15">
      <c r="C19" s="15">
        <v>18</v>
      </c>
      <c r="D19" s="26" t="s">
        <v>198</v>
      </c>
    </row>
    <row r="20" spans="3:13" x14ac:dyDescent="0.15">
      <c r="C20" s="15">
        <v>19</v>
      </c>
      <c r="D20" s="26" t="s">
        <v>199</v>
      </c>
    </row>
    <row r="21" spans="3:13" x14ac:dyDescent="0.15">
      <c r="C21" s="15">
        <v>20</v>
      </c>
      <c r="D21" s="26" t="s">
        <v>200</v>
      </c>
    </row>
    <row r="22" spans="3:13" x14ac:dyDescent="0.15">
      <c r="C22" s="15">
        <v>21</v>
      </c>
      <c r="D22" s="26" t="str">
        <f>M22</f>
        <v>write(tags8$tags,"C:/NGS/save/parent/P1_16.fasta")</v>
      </c>
      <c r="F22" s="15" t="s">
        <v>207</v>
      </c>
      <c r="G22" s="15" t="str">
        <f>'1. Input and Output files list'!$E$6</f>
        <v>C:/NGS/save/</v>
      </c>
      <c r="H22" s="15" t="s">
        <v>276</v>
      </c>
      <c r="M22" s="15" t="str">
        <f>CONCATENATE(F22,G22,H22)</f>
        <v>write(tags8$tags,"C:/NGS/save/parent/P1_16.fasta")</v>
      </c>
    </row>
    <row r="23" spans="3:13" x14ac:dyDescent="0.15">
      <c r="C23" s="15">
        <v>22</v>
      </c>
      <c r="D23" s="26" t="str">
        <f>M23</f>
        <v>file.remove("C:/NGS/save/parent/tags3.csv")</v>
      </c>
      <c r="F23" s="15" t="s">
        <v>66</v>
      </c>
      <c r="G23" s="15" t="str">
        <f>'1. Input and Output files list'!$E$6</f>
        <v>C:/NGS/save/</v>
      </c>
      <c r="H23" s="15" t="s">
        <v>265</v>
      </c>
      <c r="M23" s="15" t="str">
        <f>CONCATENATE(F23,G23,H23)</f>
        <v>file.remove("C:/NGS/save/parent/tags3.csv")</v>
      </c>
    </row>
    <row r="24" spans="3:13" x14ac:dyDescent="0.15">
      <c r="C24" s="15">
        <v>23</v>
      </c>
      <c r="D24" s="26" t="str">
        <f>M24</f>
        <v>in_f &lt;- "C:/NGS/save/parent/P1_16.fasta"</v>
      </c>
      <c r="F24" s="15" t="s">
        <v>60</v>
      </c>
      <c r="G24" s="15" t="str">
        <f>'1. Input and Output files list'!$E$6</f>
        <v>C:/NGS/save/</v>
      </c>
      <c r="H24" s="15" t="s">
        <v>277</v>
      </c>
      <c r="M24" s="15" t="str">
        <f>CONCATENATE(F24,G24,H24)</f>
        <v>in_f &lt;- "C:/NGS/save/parent/P1_16.fasta"</v>
      </c>
    </row>
    <row r="25" spans="3:13" x14ac:dyDescent="0.15">
      <c r="C25" s="15">
        <v>24</v>
      </c>
      <c r="D25" s="26" t="str">
        <f>M25</f>
        <v>out_f &lt;- "C:/NGS/save/parent/P1_16_revcomp.fasta"</v>
      </c>
      <c r="F25" s="15" t="s">
        <v>36</v>
      </c>
      <c r="G25" s="15" t="str">
        <f>'1. Input and Output files list'!$E$6</f>
        <v>C:/NGS/save/</v>
      </c>
      <c r="H25" s="15" t="s">
        <v>280</v>
      </c>
      <c r="M25" s="15" t="str">
        <f>CONCATENATE(F25,G25,H25)</f>
        <v>out_f &lt;- "C:/NGS/save/parent/P1_16_revcomp.fasta"</v>
      </c>
    </row>
    <row r="26" spans="3:13" x14ac:dyDescent="0.15">
      <c r="C26" s="15">
        <v>25</v>
      </c>
      <c r="D26" s="26" t="s">
        <v>240</v>
      </c>
    </row>
    <row r="27" spans="3:13" x14ac:dyDescent="0.15">
      <c r="C27" s="15">
        <v>26</v>
      </c>
      <c r="D27" s="26" t="s">
        <v>241</v>
      </c>
    </row>
    <row r="28" spans="3:13" x14ac:dyDescent="0.15">
      <c r="C28" s="15">
        <v>27</v>
      </c>
      <c r="D28" s="26" t="s">
        <v>242</v>
      </c>
    </row>
    <row r="29" spans="3:13" x14ac:dyDescent="0.15">
      <c r="C29" s="15">
        <v>28</v>
      </c>
      <c r="D29" s="26" t="str">
        <f>M29</f>
        <v>system.time(fasta &lt;- fread("C:/NGS/save/parent/P1_16_revcomp.fasta", header=F, sep="\t", na.strings="NA", strip.white=TRUE, verbose=TRUE))</v>
      </c>
      <c r="F29" s="15" t="s">
        <v>266</v>
      </c>
      <c r="G29" s="15" t="str">
        <f>'1. Input and Output files list'!$E$6</f>
        <v>C:/NGS/save/</v>
      </c>
      <c r="H29" s="15" t="s">
        <v>282</v>
      </c>
      <c r="M29" s="15" t="str">
        <f>CONCATENATE(F29,G29,H29)</f>
        <v>system.time(fasta &lt;- fread("C:/NGS/save/parent/P1_16_revcomp.fasta", header=F, sep="\t", na.strings="NA", strip.white=TRUE, verbose=TRUE))</v>
      </c>
    </row>
    <row r="30" spans="3:13" x14ac:dyDescent="0.15">
      <c r="C30" s="15">
        <v>29</v>
      </c>
      <c r="D30" s="26" t="s">
        <v>270</v>
      </c>
    </row>
    <row r="31" spans="3:13" x14ac:dyDescent="0.15">
      <c r="C31" s="15">
        <v>30</v>
      </c>
      <c r="D31" s="26" t="s">
        <v>271</v>
      </c>
    </row>
    <row r="32" spans="3:13" x14ac:dyDescent="0.15">
      <c r="C32" s="15">
        <v>31</v>
      </c>
      <c r="D32" s="26" t="s">
        <v>243</v>
      </c>
    </row>
    <row r="33" spans="3:13" x14ac:dyDescent="0.15">
      <c r="C33" s="15">
        <v>32</v>
      </c>
      <c r="D33" s="26" t="s">
        <v>244</v>
      </c>
    </row>
    <row r="34" spans="3:13" x14ac:dyDescent="0.15">
      <c r="C34" s="15">
        <v>33</v>
      </c>
      <c r="D34" s="26" t="s">
        <v>272</v>
      </c>
    </row>
    <row r="35" spans="3:13" x14ac:dyDescent="0.15">
      <c r="C35" s="15">
        <v>34</v>
      </c>
      <c r="D35" s="26" t="s">
        <v>245</v>
      </c>
    </row>
    <row r="36" spans="3:13" x14ac:dyDescent="0.15">
      <c r="C36" s="15">
        <v>35</v>
      </c>
      <c r="D36" s="26" t="s">
        <v>246</v>
      </c>
    </row>
    <row r="37" spans="3:13" x14ac:dyDescent="0.15">
      <c r="C37" s="15">
        <v>36</v>
      </c>
      <c r="D37" s="26" t="s">
        <v>267</v>
      </c>
    </row>
    <row r="38" spans="3:13" x14ac:dyDescent="0.15">
      <c r="C38" s="15">
        <v>37</v>
      </c>
      <c r="D38" s="26" t="str">
        <f>M38</f>
        <v>file.remove("C:/NGS/save/parent/P1_16.fasta")</v>
      </c>
      <c r="F38" s="15" t="s">
        <v>66</v>
      </c>
      <c r="G38" s="15" t="str">
        <f>'1. Input and Output files list'!$E$6</f>
        <v>C:/NGS/save/</v>
      </c>
      <c r="H38" s="15" t="s">
        <v>276</v>
      </c>
      <c r="M38" s="15" t="str">
        <f>CONCATENATE(F38,G38,H38)</f>
        <v>file.remove("C:/NGS/save/parent/P1_16.fasta")</v>
      </c>
    </row>
    <row r="39" spans="3:13" x14ac:dyDescent="0.15">
      <c r="C39" s="15">
        <v>38</v>
      </c>
      <c r="D39" s="26" t="str">
        <f>M39</f>
        <v>file.remove("C:/NGS/save/parent/P1_16_revcomp.fasta")</v>
      </c>
      <c r="F39" s="15" t="s">
        <v>66</v>
      </c>
      <c r="G39" s="15" t="str">
        <f>'1. Input and Output files list'!$E$6</f>
        <v>C:/NGS/save/</v>
      </c>
      <c r="H39" s="15" t="s">
        <v>287</v>
      </c>
      <c r="M39" s="15" t="str">
        <f>CONCATENATE(F39,G39,H39)</f>
        <v>file.remove("C:/NGS/save/parent/P1_16_revcomp.fasta")</v>
      </c>
    </row>
    <row r="40" spans="3:13" x14ac:dyDescent="0.15">
      <c r="C40" s="15">
        <v>39</v>
      </c>
      <c r="D40" s="26" t="s">
        <v>417</v>
      </c>
    </row>
    <row r="41" spans="3:13" x14ac:dyDescent="0.15">
      <c r="C41" s="15">
        <v>40</v>
      </c>
      <c r="D41" s="26" t="s">
        <v>418</v>
      </c>
    </row>
    <row r="42" spans="3:13" x14ac:dyDescent="0.15">
      <c r="C42" s="15">
        <v>41</v>
      </c>
      <c r="D42" s="26" t="s">
        <v>290</v>
      </c>
    </row>
    <row r="43" spans="3:13" x14ac:dyDescent="0.15">
      <c r="C43" s="15">
        <v>42</v>
      </c>
      <c r="D43" s="26" t="s">
        <v>291</v>
      </c>
    </row>
    <row r="44" spans="3:13" x14ac:dyDescent="0.15">
      <c r="C44" s="15">
        <v>43</v>
      </c>
      <c r="D44" s="26" t="s">
        <v>400</v>
      </c>
    </row>
    <row r="45" spans="3:13" x14ac:dyDescent="0.15">
      <c r="C45" s="15">
        <v>44</v>
      </c>
      <c r="D45" s="26" t="str">
        <f>M45</f>
        <v>tagsP2 &lt;- read.delim("C:/NGS/save/P2_unique_tag_mapped_mem.sam", header=F, fill=TRUE, na.strings="NA", col.names=colnames)</v>
      </c>
      <c r="F45" s="15" t="s">
        <v>403</v>
      </c>
      <c r="G45" s="15" t="str">
        <f>'1. Input and Output files list'!$E$6</f>
        <v>C:/NGS/save/</v>
      </c>
      <c r="H45" s="15" t="s">
        <v>695</v>
      </c>
      <c r="M45" s="15" t="str">
        <f>CONCATENATE(F45,G45,H45)</f>
        <v>tagsP2 &lt;- read.delim("C:/NGS/save/P2_unique_tag_mapped_mem.sam", header=F, fill=TRUE, na.strings="NA", col.names=colnames)</v>
      </c>
    </row>
    <row r="46" spans="3:13" x14ac:dyDescent="0.15">
      <c r="C46" s="15">
        <v>45</v>
      </c>
      <c r="D46" s="26" t="str">
        <f>M46</f>
        <v>write.csv(tagsP2,"C:/NGS/save/parent/P2_tags1.csv", row.names=F)</v>
      </c>
      <c r="F46" s="15" t="s">
        <v>404</v>
      </c>
      <c r="G46" s="15" t="str">
        <f>'1. Input and Output files list'!$E$6</f>
        <v>C:/NGS/save/</v>
      </c>
      <c r="H46" s="15" t="s">
        <v>405</v>
      </c>
      <c r="M46" s="15" t="str">
        <f>CONCATENATE(F46,G46,H46)</f>
        <v>write.csv(tagsP2,"C:/NGS/save/parent/P2_tags1.csv", row.names=F)</v>
      </c>
    </row>
    <row r="47" spans="3:13" x14ac:dyDescent="0.15">
      <c r="C47" s="15">
        <v>46</v>
      </c>
      <c r="D47" s="26" t="str">
        <f>M47</f>
        <v>tagsP2 &lt;- fread("C:/NGS/save/parent/P2_tags1.csv", header=T, fill=TRUE, na.strings="NA", strip.white=TRUE, verbose=TRUE)</v>
      </c>
      <c r="F47" s="15" t="s">
        <v>406</v>
      </c>
      <c r="G47" s="15" t="str">
        <f>'1. Input and Output files list'!$E$6</f>
        <v>C:/NGS/save/</v>
      </c>
      <c r="H47" s="15" t="s">
        <v>557</v>
      </c>
      <c r="M47" s="15" t="str">
        <f>CONCATENATE(F47,G47,H47)</f>
        <v>tagsP2 &lt;- fread("C:/NGS/save/parent/P2_tags1.csv", header=T, fill=TRUE, na.strings="NA", strip.white=TRUE, verbose=TRUE)</v>
      </c>
    </row>
    <row r="48" spans="3:13" x14ac:dyDescent="0.15">
      <c r="C48" s="15">
        <v>47</v>
      </c>
      <c r="D48" s="26" t="s">
        <v>247</v>
      </c>
    </row>
    <row r="49" spans="3:13" x14ac:dyDescent="0.15">
      <c r="C49" s="15">
        <v>48</v>
      </c>
      <c r="D49" s="26" t="str">
        <f>M49</f>
        <v>write.csv(tags1,"C:/NGS/save/parent/P2_tags1.csv", row.names=F)</v>
      </c>
      <c r="F49" s="15" t="s">
        <v>255</v>
      </c>
      <c r="G49" s="15" t="str">
        <f>'1. Input and Output files list'!$E$6</f>
        <v>C:/NGS/save/</v>
      </c>
      <c r="H49" s="15" t="s">
        <v>405</v>
      </c>
      <c r="M49" s="15" t="str">
        <f>CONCATENATE(F49,G49,H49)</f>
        <v>write.csv(tags1,"C:/NGS/save/parent/P2_tags1.csv", row.names=F)</v>
      </c>
    </row>
    <row r="50" spans="3:13" x14ac:dyDescent="0.15">
      <c r="C50" s="15">
        <v>49</v>
      </c>
      <c r="D50" s="26" t="str">
        <f>M50</f>
        <v>tags1 &lt;- fread("C:/NGS/save/parent/P2_tags1.csv", header=T)</v>
      </c>
      <c r="F50" s="15" t="s">
        <v>256</v>
      </c>
      <c r="G50" s="15" t="str">
        <f>'1. Input and Output files list'!$E$6</f>
        <v>C:/NGS/save/</v>
      </c>
      <c r="H50" s="15" t="s">
        <v>407</v>
      </c>
      <c r="M50" s="15" t="str">
        <f>CONCATENATE(F50,G50,H50)</f>
        <v>tags1 &lt;- fread("C:/NGS/save/parent/P2_tags1.csv", header=T)</v>
      </c>
    </row>
    <row r="51" spans="3:13" x14ac:dyDescent="0.15">
      <c r="C51" s="15">
        <v>50</v>
      </c>
      <c r="D51" s="26" t="str">
        <f>M51</f>
        <v>file.remove("C:/NGS/save//parent/P2_tags1.csv")</v>
      </c>
      <c r="F51" s="15" t="s">
        <v>66</v>
      </c>
      <c r="G51" s="15" t="str">
        <f>'1. Input and Output files list'!$E$6</f>
        <v>C:/NGS/save/</v>
      </c>
      <c r="H51" s="15" t="s">
        <v>408</v>
      </c>
      <c r="M51" s="15" t="str">
        <f>CONCATENATE(F51,G51,H51)</f>
        <v>file.remove("C:/NGS/save//parent/P2_tags1.csv")</v>
      </c>
    </row>
    <row r="52" spans="3:13" x14ac:dyDescent="0.15">
      <c r="C52" s="15">
        <v>51</v>
      </c>
      <c r="D52" s="26" t="s">
        <v>237</v>
      </c>
    </row>
    <row r="53" spans="3:13" x14ac:dyDescent="0.15">
      <c r="C53" s="15">
        <v>52</v>
      </c>
      <c r="D53" s="26" t="s">
        <v>195</v>
      </c>
    </row>
    <row r="54" spans="3:13" x14ac:dyDescent="0.15">
      <c r="C54" s="15">
        <v>53</v>
      </c>
      <c r="D54" s="26" t="s">
        <v>238</v>
      </c>
    </row>
    <row r="55" spans="3:13" x14ac:dyDescent="0.15">
      <c r="C55" s="15">
        <v>54</v>
      </c>
      <c r="D55" s="26" t="str">
        <f>M55</f>
        <v>write.csv(tags3,"C:/NGS/save/parent/tags3.csv", row.names=F)</v>
      </c>
      <c r="F55" s="15" t="s">
        <v>205</v>
      </c>
      <c r="G55" s="15" t="str">
        <f>'1. Input and Output files list'!$E$6</f>
        <v>C:/NGS/save/</v>
      </c>
      <c r="H55" s="15" t="s">
        <v>260</v>
      </c>
      <c r="M55" s="15" t="str">
        <f>CONCATENATE(F55,G55,H55)</f>
        <v>write.csv(tags3,"C:/NGS/save/parent/tags3.csv", row.names=F)</v>
      </c>
    </row>
    <row r="56" spans="3:13" x14ac:dyDescent="0.15">
      <c r="C56" s="15">
        <v>55</v>
      </c>
      <c r="D56" s="26" t="str">
        <f>M56</f>
        <v>tags4 &lt;- fread("C:/NGS/save/parent/tags3.csv", header=T)</v>
      </c>
      <c r="F56" s="15" t="s">
        <v>206</v>
      </c>
      <c r="G56" s="15" t="str">
        <f>'1. Input and Output files list'!$E$6</f>
        <v>C:/NGS/save/</v>
      </c>
      <c r="H56" s="15" t="s">
        <v>261</v>
      </c>
      <c r="M56" s="15" t="str">
        <f>CONCATENATE(F56,G56,H56)</f>
        <v>tags4 &lt;- fread("C:/NGS/save/parent/tags3.csv", header=T)</v>
      </c>
    </row>
    <row r="57" spans="3:13" x14ac:dyDescent="0.15">
      <c r="C57" s="15">
        <v>56</v>
      </c>
      <c r="D57" s="26" t="s">
        <v>239</v>
      </c>
    </row>
    <row r="58" spans="3:13" x14ac:dyDescent="0.15">
      <c r="C58" s="15">
        <v>57</v>
      </c>
      <c r="D58" s="26" t="s">
        <v>197</v>
      </c>
    </row>
    <row r="59" spans="3:13" x14ac:dyDescent="0.15">
      <c r="C59" s="15">
        <v>58</v>
      </c>
      <c r="D59" s="26" t="s">
        <v>198</v>
      </c>
    </row>
    <row r="60" spans="3:13" x14ac:dyDescent="0.15">
      <c r="C60" s="15">
        <v>59</v>
      </c>
      <c r="D60" s="26" t="s">
        <v>199</v>
      </c>
    </row>
    <row r="61" spans="3:13" x14ac:dyDescent="0.15">
      <c r="C61" s="15">
        <v>60</v>
      </c>
      <c r="D61" s="26" t="s">
        <v>200</v>
      </c>
    </row>
    <row r="62" spans="3:13" x14ac:dyDescent="0.15">
      <c r="C62" s="15">
        <v>61</v>
      </c>
      <c r="D62" s="26" t="str">
        <f>M62</f>
        <v>write(tags8$tags,"C:/NGS/save/parent/P2_16.fasta")</v>
      </c>
      <c r="F62" s="15" t="s">
        <v>207</v>
      </c>
      <c r="G62" s="15" t="str">
        <f>'1. Input and Output files list'!$E$6</f>
        <v>C:/NGS/save/</v>
      </c>
      <c r="H62" s="15" t="s">
        <v>278</v>
      </c>
      <c r="M62" s="15" t="str">
        <f>CONCATENATE(F62,G62,H62)</f>
        <v>write(tags8$tags,"C:/NGS/save/parent/P2_16.fasta")</v>
      </c>
    </row>
    <row r="63" spans="3:13" x14ac:dyDescent="0.15">
      <c r="C63" s="15">
        <v>62</v>
      </c>
      <c r="D63" s="26" t="str">
        <f>M63</f>
        <v>file.remove("C:/NGS/save/parent/tags3.csv")</v>
      </c>
      <c r="F63" s="15" t="s">
        <v>66</v>
      </c>
      <c r="G63" s="15" t="str">
        <f>'1. Input and Output files list'!$E$6</f>
        <v>C:/NGS/save/</v>
      </c>
      <c r="H63" s="15" t="s">
        <v>265</v>
      </c>
      <c r="M63" s="15" t="str">
        <f>CONCATENATE(F63,G63,H63)</f>
        <v>file.remove("C:/NGS/save/parent/tags3.csv")</v>
      </c>
    </row>
    <row r="64" spans="3:13" x14ac:dyDescent="0.15">
      <c r="C64" s="15">
        <v>63</v>
      </c>
      <c r="D64" s="26" t="str">
        <f>M64</f>
        <v>in_f &lt;- "C:/NGS/save/parent/P2_16.fasta"</v>
      </c>
      <c r="F64" s="15" t="s">
        <v>60</v>
      </c>
      <c r="G64" s="15" t="str">
        <f>'1. Input and Output files list'!$E$6</f>
        <v>C:/NGS/save/</v>
      </c>
      <c r="H64" s="15" t="s">
        <v>279</v>
      </c>
      <c r="M64" s="15" t="str">
        <f>CONCATENATE(F64,G64,H64)</f>
        <v>in_f &lt;- "C:/NGS/save/parent/P2_16.fasta"</v>
      </c>
    </row>
    <row r="65" spans="3:13" x14ac:dyDescent="0.15">
      <c r="C65" s="15">
        <v>64</v>
      </c>
      <c r="D65" s="26" t="str">
        <f>M65</f>
        <v>out_f &lt;- "C:/NGS/save/parent/P2_16_revcomp.fasta"</v>
      </c>
      <c r="F65" s="15" t="s">
        <v>36</v>
      </c>
      <c r="G65" s="15" t="str">
        <f>'1. Input and Output files list'!$E$6</f>
        <v>C:/NGS/save/</v>
      </c>
      <c r="H65" s="15" t="s">
        <v>281</v>
      </c>
      <c r="M65" s="15" t="str">
        <f>CONCATENATE(F65,G65,H65)</f>
        <v>out_f &lt;- "C:/NGS/save/parent/P2_16_revcomp.fasta"</v>
      </c>
    </row>
    <row r="66" spans="3:13" x14ac:dyDescent="0.15">
      <c r="C66" s="15">
        <v>65</v>
      </c>
      <c r="D66" s="26" t="s">
        <v>240</v>
      </c>
    </row>
    <row r="67" spans="3:13" x14ac:dyDescent="0.15">
      <c r="C67" s="15">
        <v>66</v>
      </c>
      <c r="D67" s="26" t="s">
        <v>241</v>
      </c>
    </row>
    <row r="68" spans="3:13" x14ac:dyDescent="0.15">
      <c r="C68" s="15">
        <v>67</v>
      </c>
      <c r="D68" s="26" t="s">
        <v>242</v>
      </c>
    </row>
    <row r="69" spans="3:13" x14ac:dyDescent="0.15">
      <c r="C69" s="15">
        <v>68</v>
      </c>
      <c r="D69" s="26" t="str">
        <f>M69</f>
        <v>system.time(fasta &lt;- fread("C:/NGS/save/parent/P2_16_revcomp.fasta", header=F, sep="\t", na.strings="NA", strip.white=TRUE, verbose=TRUE))</v>
      </c>
      <c r="F69" s="15" t="s">
        <v>266</v>
      </c>
      <c r="G69" s="15" t="str">
        <f>'1. Input and Output files list'!$E$6</f>
        <v>C:/NGS/save/</v>
      </c>
      <c r="H69" s="15" t="s">
        <v>283</v>
      </c>
      <c r="M69" s="15" t="str">
        <f>CONCATENATE(F69,G69,H69)</f>
        <v>system.time(fasta &lt;- fread("C:/NGS/save/parent/P2_16_revcomp.fasta", header=F, sep="\t", na.strings="NA", strip.white=TRUE, verbose=TRUE))</v>
      </c>
    </row>
    <row r="70" spans="3:13" x14ac:dyDescent="0.15">
      <c r="C70" s="15">
        <v>69</v>
      </c>
      <c r="D70" s="26" t="s">
        <v>273</v>
      </c>
    </row>
    <row r="71" spans="3:13" x14ac:dyDescent="0.15">
      <c r="C71" s="15">
        <v>70</v>
      </c>
      <c r="D71" s="26" t="s">
        <v>275</v>
      </c>
    </row>
    <row r="72" spans="3:13" x14ac:dyDescent="0.15">
      <c r="C72" s="15">
        <v>71</v>
      </c>
      <c r="D72" s="26" t="s">
        <v>248</v>
      </c>
    </row>
    <row r="73" spans="3:13" x14ac:dyDescent="0.15">
      <c r="C73" s="15">
        <v>72</v>
      </c>
      <c r="D73" s="26" t="s">
        <v>249</v>
      </c>
    </row>
    <row r="74" spans="3:13" x14ac:dyDescent="0.15">
      <c r="C74" s="15">
        <v>73</v>
      </c>
      <c r="D74" s="26" t="s">
        <v>274</v>
      </c>
    </row>
    <row r="75" spans="3:13" x14ac:dyDescent="0.15">
      <c r="C75" s="15">
        <v>74</v>
      </c>
      <c r="D75" s="26" t="s">
        <v>250</v>
      </c>
    </row>
    <row r="76" spans="3:13" x14ac:dyDescent="0.15">
      <c r="C76" s="15">
        <v>75</v>
      </c>
      <c r="D76" s="26" t="s">
        <v>251</v>
      </c>
    </row>
    <row r="77" spans="3:13" x14ac:dyDescent="0.15">
      <c r="C77" s="15">
        <v>76</v>
      </c>
      <c r="D77" s="26" t="s">
        <v>252</v>
      </c>
    </row>
    <row r="78" spans="3:13" x14ac:dyDescent="0.15">
      <c r="C78" s="15">
        <v>77</v>
      </c>
      <c r="D78" s="26" t="str">
        <f>M78</f>
        <v>file.remove("C:/NGS/save/parent/P2_16.fasta")</v>
      </c>
      <c r="F78" s="15" t="s">
        <v>66</v>
      </c>
      <c r="G78" s="15" t="str">
        <f>'1. Input and Output files list'!$E$6</f>
        <v>C:/NGS/save/</v>
      </c>
      <c r="H78" s="15" t="s">
        <v>278</v>
      </c>
      <c r="M78" s="15" t="str">
        <f>CONCATENATE(F78,G78,H78)</f>
        <v>file.remove("C:/NGS/save/parent/P2_16.fasta")</v>
      </c>
    </row>
    <row r="79" spans="3:13" x14ac:dyDescent="0.15">
      <c r="C79" s="15">
        <v>78</v>
      </c>
      <c r="D79" s="26" t="str">
        <f>M79</f>
        <v>file.remove("C:/NGS/save/parent/P2_16_revcomp.fasta")</v>
      </c>
      <c r="F79" s="15" t="s">
        <v>66</v>
      </c>
      <c r="G79" s="15" t="str">
        <f>'1. Input and Output files list'!$E$6</f>
        <v>C:/NGS/save/</v>
      </c>
      <c r="H79" s="15" t="s">
        <v>288</v>
      </c>
      <c r="M79" s="15" t="str">
        <f>CONCATENATE(F79,G79,H79)</f>
        <v>file.remove("C:/NGS/save/parent/P2_16_revcomp.fasta")</v>
      </c>
    </row>
    <row r="80" spans="3:13" x14ac:dyDescent="0.15">
      <c r="C80" s="15">
        <v>79</v>
      </c>
      <c r="D80" s="26" t="s">
        <v>416</v>
      </c>
    </row>
    <row r="81" spans="3:13" x14ac:dyDescent="0.15">
      <c r="C81" s="15">
        <v>80</v>
      </c>
      <c r="D81" s="26" t="s">
        <v>419</v>
      </c>
    </row>
    <row r="82" spans="3:13" x14ac:dyDescent="0.15">
      <c r="C82" s="15">
        <v>81</v>
      </c>
      <c r="D82" s="26" t="s">
        <v>292</v>
      </c>
    </row>
    <row r="83" spans="3:13" x14ac:dyDescent="0.15">
      <c r="C83" s="15">
        <v>82</v>
      </c>
      <c r="D83" s="26" t="s">
        <v>293</v>
      </c>
    </row>
    <row r="84" spans="3:13" x14ac:dyDescent="0.15">
      <c r="C84" s="15">
        <v>83</v>
      </c>
      <c r="D84" s="26" t="s">
        <v>253</v>
      </c>
    </row>
    <row r="85" spans="3:13" x14ac:dyDescent="0.15">
      <c r="C85" s="15">
        <v>84</v>
      </c>
      <c r="D85" s="26" t="s">
        <v>294</v>
      </c>
    </row>
    <row r="86" spans="3:13" x14ac:dyDescent="0.15">
      <c r="C86" s="15">
        <v>85</v>
      </c>
      <c r="D86" s="26" t="s">
        <v>398</v>
      </c>
    </row>
    <row r="87" spans="3:13" x14ac:dyDescent="0.15">
      <c r="C87" s="15">
        <v>86</v>
      </c>
      <c r="D87" s="26" t="s">
        <v>312</v>
      </c>
      <c r="F87" s="15" t="s">
        <v>268</v>
      </c>
      <c r="G87" s="15" t="str">
        <f>'1. Input and Output files list'!$E$6</f>
        <v>C:/NGS/save/</v>
      </c>
      <c r="H87" s="15" t="s">
        <v>269</v>
      </c>
      <c r="M87" s="15" t="str">
        <f>CONCATENATE(F87,G87,H87)</f>
        <v>write.csv(mappinglist, "C:/NGS/save/parent/mappinglist.csv", row.names=FALSE)</v>
      </c>
    </row>
    <row r="88" spans="3:13" x14ac:dyDescent="0.15">
      <c r="C88" s="15">
        <v>87</v>
      </c>
      <c r="D88" s="26" t="s">
        <v>305</v>
      </c>
    </row>
    <row r="89" spans="3:13" x14ac:dyDescent="0.15">
      <c r="C89" s="15">
        <v>88</v>
      </c>
      <c r="D89" s="26" t="s">
        <v>328</v>
      </c>
    </row>
    <row r="90" spans="3:13" x14ac:dyDescent="0.15">
      <c r="C90" s="15">
        <v>89</v>
      </c>
      <c r="D90" s="26" t="str">
        <f>M90</f>
        <v>write.csv(mappinggenotypelist, "C:/NGS/save/parent/mappinggenotypelist_mem.csv", row.names=FALSE)</v>
      </c>
      <c r="F90" s="15" t="s">
        <v>307</v>
      </c>
      <c r="G90" s="15" t="str">
        <f>'1. Input and Output files list'!$E$6</f>
        <v>C:/NGS/save/</v>
      </c>
      <c r="H90" s="15" t="s">
        <v>535</v>
      </c>
      <c r="M90" s="15" t="str">
        <f>CONCATENATE(F90,G90,H90)</f>
        <v>write.csv(mappinggenotypelist, "C:/NGS/save/parent/mappinggenotypelist_mem.csv", row.names=FALSE)</v>
      </c>
    </row>
    <row r="91" spans="3:13" x14ac:dyDescent="0.15">
      <c r="C91" s="15">
        <v>90</v>
      </c>
      <c r="D91" s="26" t="s">
        <v>289</v>
      </c>
    </row>
    <row r="92" spans="3:13" x14ac:dyDescent="0.15">
      <c r="C92" s="15">
        <v>91</v>
      </c>
      <c r="D92" s="26" t="s">
        <v>418</v>
      </c>
    </row>
    <row r="93" spans="3:13" x14ac:dyDescent="0.15">
      <c r="C93" s="15">
        <v>92</v>
      </c>
      <c r="D93" s="26" t="s">
        <v>290</v>
      </c>
    </row>
    <row r="94" spans="3:13" x14ac:dyDescent="0.15">
      <c r="C94" s="15">
        <v>93</v>
      </c>
      <c r="D94" s="26" t="s">
        <v>291</v>
      </c>
    </row>
    <row r="95" spans="3:13" x14ac:dyDescent="0.15">
      <c r="C95" s="15">
        <v>94</v>
      </c>
      <c r="D95" s="26" t="s">
        <v>791</v>
      </c>
    </row>
    <row r="96" spans="3:13" x14ac:dyDescent="0.15">
      <c r="C96" s="15">
        <v>95</v>
      </c>
      <c r="D96" s="26" t="s">
        <v>419</v>
      </c>
    </row>
    <row r="97" spans="3:13" x14ac:dyDescent="0.15">
      <c r="C97" s="15">
        <v>96</v>
      </c>
      <c r="D97" s="26" t="s">
        <v>292</v>
      </c>
    </row>
    <row r="98" spans="3:13" x14ac:dyDescent="0.15">
      <c r="C98" s="15">
        <v>97</v>
      </c>
      <c r="D98" s="26" t="s">
        <v>293</v>
      </c>
    </row>
    <row r="99" spans="3:13" x14ac:dyDescent="0.15">
      <c r="C99" s="15">
        <v>98</v>
      </c>
      <c r="D99" s="26" t="s">
        <v>253</v>
      </c>
    </row>
    <row r="100" spans="3:13" x14ac:dyDescent="0.15">
      <c r="C100" s="15">
        <v>99</v>
      </c>
      <c r="D100" s="26" t="s">
        <v>294</v>
      </c>
    </row>
    <row r="101" spans="3:13" x14ac:dyDescent="0.15">
      <c r="C101" s="15">
        <v>100</v>
      </c>
      <c r="D101" s="26" t="s">
        <v>398</v>
      </c>
    </row>
    <row r="102" spans="3:13" x14ac:dyDescent="0.15">
      <c r="C102" s="15">
        <v>101</v>
      </c>
      <c r="D102" s="26" t="s">
        <v>312</v>
      </c>
      <c r="F102" s="15" t="s">
        <v>268</v>
      </c>
      <c r="G102" s="15" t="str">
        <f>'1. Input and Output files list'!$E$6</f>
        <v>C:/NGS/save/</v>
      </c>
      <c r="H102" s="15" t="s">
        <v>269</v>
      </c>
      <c r="M102" s="15" t="str">
        <f>CONCATENATE(F102,G102,H102)</f>
        <v>write.csv(mappinglist, "C:/NGS/save/parent/mappinglist.csv", row.names=FALSE)</v>
      </c>
    </row>
    <row r="103" spans="3:13" x14ac:dyDescent="0.15">
      <c r="C103" s="15">
        <v>102</v>
      </c>
      <c r="D103" s="26" t="s">
        <v>305</v>
      </c>
    </row>
    <row r="104" spans="3:13" x14ac:dyDescent="0.15">
      <c r="C104" s="15">
        <v>103</v>
      </c>
      <c r="D104" s="26" t="s">
        <v>328</v>
      </c>
    </row>
    <row r="105" spans="3:13" x14ac:dyDescent="0.15">
      <c r="C105" s="15">
        <v>104</v>
      </c>
      <c r="D105" s="26" t="str">
        <f>M105</f>
        <v>write.csv(mappinggenotypelist, "C:/NGS/save/parent/mappinggenotypelist_mem_60.csv", row.names=FALSE)</v>
      </c>
      <c r="F105" s="15" t="s">
        <v>307</v>
      </c>
      <c r="G105" s="15" t="str">
        <f>'1. Input and Output files list'!$E$6</f>
        <v>C:/NGS/save/</v>
      </c>
      <c r="H105" s="15" t="s">
        <v>537</v>
      </c>
      <c r="M105" s="15" t="str">
        <f>CONCATENATE(F105,G105,H105)</f>
        <v>write.csv(mappinggenotypelist, "C:/NGS/save/parent/mappinggenotypelist_mem_60.csv", row.names=FALSE)</v>
      </c>
    </row>
  </sheetData>
  <phoneticPr fontId="18"/>
  <pageMargins left="0.7" right="0.7" top="0.75" bottom="0.75" header="0.3" footer="0.3"/>
  <pageSetup paperSize="9" orientation="portrait" horizont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1049"/>
  <sheetViews>
    <sheetView topLeftCell="A1005" zoomScale="75" zoomScaleNormal="75" workbookViewId="0">
      <selection activeCell="D1022" sqref="D1022"/>
    </sheetView>
  </sheetViews>
  <sheetFormatPr defaultRowHeight="13.5" x14ac:dyDescent="0.15"/>
  <cols>
    <col min="1" max="1" width="8.875" style="15"/>
    <col min="4" max="4" width="138.625" customWidth="1"/>
  </cols>
  <sheetData>
    <row r="1" spans="1:16" s="15" customFormat="1" x14ac:dyDescent="0.15"/>
    <row r="2" spans="1:16" s="15" customFormat="1" x14ac:dyDescent="0.15">
      <c r="A2" s="15">
        <v>1</v>
      </c>
      <c r="D2" s="26" t="s">
        <v>497</v>
      </c>
    </row>
    <row r="3" spans="1:16" s="15" customFormat="1" x14ac:dyDescent="0.15">
      <c r="A3" s="15">
        <v>2</v>
      </c>
      <c r="C3" s="15" t="s">
        <v>552</v>
      </c>
      <c r="D3" s="26" t="str">
        <f>P3</f>
        <v>genotypingSum &lt;- fread("C:/NGS/save/parent/mappinggenotypelist_mem.csv", header=TRUE)</v>
      </c>
      <c r="F3" s="15" t="s">
        <v>309</v>
      </c>
      <c r="G3" s="15" t="str">
        <f>'1. Input and Output files list'!$E$6</f>
        <v>C:/NGS/save/</v>
      </c>
      <c r="H3" s="15" t="s">
        <v>534</v>
      </c>
      <c r="I3" s="15" t="s">
        <v>830</v>
      </c>
      <c r="J3" s="15" t="s">
        <v>533</v>
      </c>
      <c r="P3" s="15" t="str">
        <f>CONCATENATE(F3,G3,H3,I3,J3)</f>
        <v>genotypingSum &lt;- fread("C:/NGS/save/parent/mappinggenotypelist_mem.csv", header=TRUE)</v>
      </c>
    </row>
    <row r="4" spans="1:16" x14ac:dyDescent="0.15">
      <c r="A4" s="15">
        <v>3</v>
      </c>
      <c r="B4" s="15">
        <v>0</v>
      </c>
      <c r="C4" s="15" t="s">
        <v>126</v>
      </c>
      <c r="D4" s="26" t="s">
        <v>77</v>
      </c>
    </row>
    <row r="5" spans="1:16" x14ac:dyDescent="0.15">
      <c r="A5" s="15">
        <v>4</v>
      </c>
      <c r="B5" s="15">
        <v>0</v>
      </c>
      <c r="C5" s="15" t="s">
        <v>127</v>
      </c>
      <c r="D5" s="26" t="str">
        <f>P5</f>
        <v>dataP1csv &lt;- fread("C:/NGS/save/parent/P1unique_tag.csv", header=F, col.names=genotype)</v>
      </c>
      <c r="F5" s="15" t="s">
        <v>229</v>
      </c>
      <c r="G5" s="15" t="str">
        <f>'1. Input and Output files list'!$E$6</f>
        <v>C:/NGS/save/</v>
      </c>
      <c r="H5" s="15" t="s">
        <v>143</v>
      </c>
      <c r="I5" s="15"/>
      <c r="J5" s="15"/>
      <c r="K5" s="15"/>
      <c r="L5" s="15"/>
      <c r="M5" s="15"/>
      <c r="N5" s="15"/>
      <c r="O5" s="15"/>
      <c r="P5" s="15" t="str">
        <f>CONCATENATE(F5,G5,H5)</f>
        <v>dataP1csv &lt;- fread("C:/NGS/save/parent/P1unique_tag.csv", header=F, col.names=genotype)</v>
      </c>
    </row>
    <row r="6" spans="1:16" x14ac:dyDescent="0.15">
      <c r="A6" s="15">
        <v>5</v>
      </c>
      <c r="B6" s="15">
        <v>0</v>
      </c>
      <c r="C6" s="15" t="s">
        <v>128</v>
      </c>
      <c r="D6" s="26" t="str">
        <f>P6</f>
        <v>system.time(write.csv(dataP1csv[match(genotypingSum$tags, dataP1csv$tags),2], file="C:/NGS/save/parent/ShinanoGreen.tagcountmatchindex.csv", row.names = F))</v>
      </c>
      <c r="F6" s="15" t="s">
        <v>310</v>
      </c>
      <c r="G6" s="15" t="str">
        <f>'1. Input and Output files list'!$E$6</f>
        <v>C:/NGS/save/</v>
      </c>
      <c r="H6" s="15" t="s">
        <v>59</v>
      </c>
      <c r="I6" s="15" t="str">
        <f>'1. Input and Output files list'!$F$72</f>
        <v>ShinanoGreen</v>
      </c>
      <c r="J6" s="15" t="s">
        <v>709</v>
      </c>
      <c r="K6" s="15"/>
      <c r="L6" s="15"/>
      <c r="M6" s="15"/>
      <c r="N6" s="15"/>
      <c r="O6" s="15"/>
      <c r="P6" s="15" t="str">
        <f>CONCATENATE(F6,G6,H6,I6,J6)</f>
        <v>system.time(write.csv(dataP1csv[match(genotypingSum$tags, dataP1csv$tags),2], file="C:/NGS/save/parent/ShinanoGreen.tagcountmatchindex.csv", row.names = F))</v>
      </c>
    </row>
    <row r="7" spans="1:16" x14ac:dyDescent="0.15">
      <c r="A7" s="15">
        <v>6</v>
      </c>
      <c r="B7" s="15">
        <v>0</v>
      </c>
      <c r="C7" s="15" t="s">
        <v>129</v>
      </c>
      <c r="D7" s="26" t="str">
        <f>P7</f>
        <v>genotypingP1 &lt;- fread("C:/NGS/save/parent/ShinanoGreen.tagcountmatchindex.csv", col.names = c("ShinanoGreen"))</v>
      </c>
      <c r="F7" s="15" t="s">
        <v>230</v>
      </c>
      <c r="G7" s="15" t="str">
        <f>'1. Input and Output files list'!$E$6</f>
        <v>C:/NGS/save/</v>
      </c>
      <c r="H7" s="15" t="s">
        <v>59</v>
      </c>
      <c r="I7" s="15" t="str">
        <f>'1. Input and Output files list'!$F$72</f>
        <v>ShinanoGreen</v>
      </c>
      <c r="J7" s="15" t="s">
        <v>710</v>
      </c>
      <c r="K7" s="15" t="str">
        <f>'1. Input and Output files list'!$F$72</f>
        <v>ShinanoGreen</v>
      </c>
      <c r="L7" s="15" t="s">
        <v>546</v>
      </c>
      <c r="M7" s="15"/>
      <c r="N7" s="15"/>
      <c r="O7" s="15"/>
      <c r="P7" s="15" t="str">
        <f>CONCATENATE(F7,G7,H7,I7,J7,K7,L7)</f>
        <v>genotypingP1 &lt;- fread("C:/NGS/save/parent/ShinanoGreen.tagcountmatchindex.csv", col.names = c("ShinanoGreen"))</v>
      </c>
    </row>
    <row r="8" spans="1:16" s="15" customFormat="1" x14ac:dyDescent="0.15">
      <c r="A8" s="15">
        <v>7</v>
      </c>
      <c r="B8" s="15">
        <v>0</v>
      </c>
      <c r="C8" s="15" t="s">
        <v>130</v>
      </c>
      <c r="D8" s="26" t="s">
        <v>234</v>
      </c>
    </row>
    <row r="9" spans="1:16" x14ac:dyDescent="0.15">
      <c r="A9" s="15">
        <v>8</v>
      </c>
      <c r="B9" s="15">
        <v>0</v>
      </c>
      <c r="C9" s="15" t="s">
        <v>131</v>
      </c>
      <c r="D9" s="26" t="str">
        <f>P9</f>
        <v>dataP2csv &lt;- fread("C:/NGS/save/parent/P2unique_tag.csv", header=F, col.names=genotype)</v>
      </c>
      <c r="F9" s="15" t="s">
        <v>231</v>
      </c>
      <c r="G9" s="15" t="str">
        <f>'1. Input and Output files list'!$E$6</f>
        <v>C:/NGS/save/</v>
      </c>
      <c r="H9" s="15" t="s">
        <v>144</v>
      </c>
      <c r="I9" s="15"/>
      <c r="J9" s="15"/>
      <c r="K9" s="15"/>
      <c r="L9" s="15"/>
      <c r="M9" s="15"/>
      <c r="N9" s="15"/>
      <c r="O9" s="15"/>
      <c r="P9" s="15" t="str">
        <f>CONCATENATE(F9,G9,H9)</f>
        <v>dataP2csv &lt;- fread("C:/NGS/save/parent/P2unique_tag.csv", header=F, col.names=genotype)</v>
      </c>
    </row>
    <row r="10" spans="1:16" x14ac:dyDescent="0.15">
      <c r="A10" s="15">
        <v>9</v>
      </c>
      <c r="B10" s="15">
        <v>0</v>
      </c>
      <c r="C10" s="15" t="s">
        <v>132</v>
      </c>
      <c r="D10" s="26" t="str">
        <f>P10</f>
        <v>system.time(write.csv(dataP2csv[match(genotypingSum$tags, dataP2csv$tags),2], file="C:/NGS/save/parent/VI185_4.tagcountmatchindex.csv", row.names = F))</v>
      </c>
      <c r="F10" s="15" t="s">
        <v>311</v>
      </c>
      <c r="G10" s="15" t="str">
        <f>'1. Input and Output files list'!$E$6</f>
        <v>C:/NGS/save/</v>
      </c>
      <c r="H10" s="15" t="s">
        <v>59</v>
      </c>
      <c r="I10" s="15" t="str">
        <f>'1. Input and Output files list'!$F$74</f>
        <v>VI185_4</v>
      </c>
      <c r="J10" s="15" t="s">
        <v>709</v>
      </c>
      <c r="K10" s="15"/>
      <c r="L10" s="15"/>
      <c r="M10" s="15"/>
      <c r="N10" s="15"/>
      <c r="O10" s="15"/>
      <c r="P10" s="15" t="str">
        <f>CONCATENATE(F10,G10,H10,I10,J10)</f>
        <v>system.time(write.csv(dataP2csv[match(genotypingSum$tags, dataP2csv$tags),2], file="C:/NGS/save/parent/VI185_4.tagcountmatchindex.csv", row.names = F))</v>
      </c>
    </row>
    <row r="11" spans="1:16" x14ac:dyDescent="0.15">
      <c r="A11" s="15">
        <v>10</v>
      </c>
      <c r="B11" s="15">
        <v>0</v>
      </c>
      <c r="C11" s="15" t="s">
        <v>133</v>
      </c>
      <c r="D11" s="26" t="str">
        <f>P11</f>
        <v>genotypingP2 &lt;- fread("C:/NGS/save/parent/VI185_4.tagcountmatchindex.csv", col.names = c("VI185_4"))</v>
      </c>
      <c r="F11" s="15" t="s">
        <v>232</v>
      </c>
      <c r="G11" s="15" t="str">
        <f>'1. Input and Output files list'!$E$6</f>
        <v>C:/NGS/save/</v>
      </c>
      <c r="H11" s="15" t="s">
        <v>59</v>
      </c>
      <c r="I11" s="15" t="str">
        <f>'1. Input and Output files list'!$F$74</f>
        <v>VI185_4</v>
      </c>
      <c r="J11" s="15" t="s">
        <v>710</v>
      </c>
      <c r="K11" s="15" t="str">
        <f>'1. Input and Output files list'!$F$74</f>
        <v>VI185_4</v>
      </c>
      <c r="L11" s="15" t="s">
        <v>546</v>
      </c>
      <c r="M11" s="15"/>
      <c r="N11" s="15"/>
      <c r="O11" s="15"/>
      <c r="P11" s="15" t="str">
        <f>CONCATENATE(F11,G11,H11,I11,J11,K11,L11)</f>
        <v>genotypingP2 &lt;- fread("C:/NGS/save/parent/VI185_4.tagcountmatchindex.csv", col.names = c("VI185_4"))</v>
      </c>
    </row>
    <row r="12" spans="1:16" x14ac:dyDescent="0.15">
      <c r="A12" s="15">
        <v>11</v>
      </c>
      <c r="B12" s="15">
        <v>0</v>
      </c>
      <c r="C12" s="15" t="s">
        <v>134</v>
      </c>
      <c r="D12" s="26" t="s">
        <v>145</v>
      </c>
    </row>
    <row r="13" spans="1:16" x14ac:dyDescent="0.15">
      <c r="A13" s="15">
        <v>12</v>
      </c>
      <c r="B13">
        <v>0</v>
      </c>
      <c r="C13" s="15" t="s">
        <v>135</v>
      </c>
      <c r="D13" s="26" t="str">
        <f>P13</f>
        <v>write.csv((genotypingSum), file="C:/NGS/save/parent/genotypingSum_P1P2_mem.csv", row.names = F)</v>
      </c>
      <c r="F13" s="15" t="s">
        <v>140</v>
      </c>
      <c r="G13" s="15" t="str">
        <f>'1. Input and Output files list'!$E$6</f>
        <v>C:/NGS/save/</v>
      </c>
      <c r="H13" s="15" t="s">
        <v>59</v>
      </c>
      <c r="I13" s="15" t="s">
        <v>548</v>
      </c>
      <c r="J13" s="15" t="s">
        <v>834</v>
      </c>
      <c r="K13" s="15" t="s">
        <v>539</v>
      </c>
      <c r="L13" s="15"/>
      <c r="M13" s="15"/>
      <c r="N13" s="15"/>
      <c r="O13" s="15"/>
      <c r="P13" s="15" t="str">
        <f>CONCATENATE(F13,G13,H13,I13,J13,K13)</f>
        <v>write.csv((genotypingSum), file="C:/NGS/save/parent/genotypingSum_P1P2_mem.csv", row.names = F)</v>
      </c>
    </row>
    <row r="14" spans="1:16" s="15" customFormat="1" x14ac:dyDescent="0.15">
      <c r="A14" s="15">
        <v>13</v>
      </c>
      <c r="C14" s="15" t="s">
        <v>135</v>
      </c>
      <c r="D14" s="26" t="s">
        <v>808</v>
      </c>
    </row>
    <row r="15" spans="1:16" s="15" customFormat="1" x14ac:dyDescent="0.15">
      <c r="A15" s="15">
        <v>14</v>
      </c>
      <c r="C15" s="15" t="s">
        <v>135</v>
      </c>
      <c r="D15" s="26" t="s">
        <v>810</v>
      </c>
    </row>
    <row r="16" spans="1:16" s="15" customFormat="1" x14ac:dyDescent="0.15">
      <c r="A16" s="15">
        <v>15</v>
      </c>
      <c r="C16" s="15" t="s">
        <v>135</v>
      </c>
      <c r="D16" s="26" t="s">
        <v>809</v>
      </c>
    </row>
    <row r="17" spans="1:15" s="15" customFormat="1" x14ac:dyDescent="0.15">
      <c r="A17" s="15">
        <v>16</v>
      </c>
      <c r="C17" s="15" t="s">
        <v>135</v>
      </c>
      <c r="D17" s="26" t="s">
        <v>811</v>
      </c>
    </row>
    <row r="18" spans="1:15" x14ac:dyDescent="0.15">
      <c r="A18" s="15">
        <v>17</v>
      </c>
      <c r="B18">
        <v>1</v>
      </c>
      <c r="C18" s="15" t="s">
        <v>136</v>
      </c>
      <c r="D18" s="26" t="str">
        <f>N18</f>
        <v>genotypingdata &lt;- fread("C:/NGS/save/NGS0_01.tagcount", header=F, col.names=genotype)</v>
      </c>
      <c r="F18" s="15" t="s">
        <v>553</v>
      </c>
      <c r="G18" s="15" t="str">
        <f>'1. Input and Output files list'!$E$6</f>
        <v>C:/NGS/save/</v>
      </c>
      <c r="H18" s="15" t="str">
        <f>'1. Input and Output files list'!$J$80</f>
        <v>NGS0_01.tagcount</v>
      </c>
      <c r="I18" s="15" t="s">
        <v>228</v>
      </c>
      <c r="J18" s="15"/>
      <c r="K18" s="15"/>
      <c r="L18" s="15"/>
      <c r="M18" s="15"/>
      <c r="N18" s="15" t="str">
        <f>CONCATENATE(F18,G18,H18,I18)</f>
        <v>genotypingdata &lt;- fread("C:/NGS/save/NGS0_01.tagcount", header=F, col.names=genotype)</v>
      </c>
    </row>
    <row r="19" spans="1:15" x14ac:dyDescent="0.15">
      <c r="A19" s="15">
        <v>18</v>
      </c>
      <c r="B19">
        <v>1</v>
      </c>
      <c r="C19" s="15" t="s">
        <v>137</v>
      </c>
      <c r="D19" s="26" t="str">
        <f>O19</f>
        <v>system.time(write.csv(genotypingdata[match(genotypingSum$tags, genotypingdata$tags),2], file="C:/NGS/save/NGS0_01.tagcountmatchindex.csv", row.names = F))</v>
      </c>
      <c r="F19" s="15" t="s">
        <v>554</v>
      </c>
      <c r="G19" s="15" t="str">
        <f>'1. Input and Output files list'!$E$6</f>
        <v>C:/NGS/save/</v>
      </c>
      <c r="H19" s="15" t="str">
        <f>'1. Input and Output files list'!$J$80</f>
        <v>NGS0_01.tagcount</v>
      </c>
      <c r="I19" s="15" t="s">
        <v>142</v>
      </c>
      <c r="J19" s="15"/>
      <c r="K19" s="15"/>
      <c r="L19" s="15"/>
      <c r="M19" s="15"/>
      <c r="N19" s="15"/>
      <c r="O19" t="str">
        <f>CONCATENATE(F19,G19,H19,I19)</f>
        <v>system.time(write.csv(genotypingdata[match(genotypingSum$tags, genotypingdata$tags),2], file="C:/NGS/save/NGS0_01.tagcountmatchindex.csv", row.names = F))</v>
      </c>
    </row>
    <row r="20" spans="1:15" x14ac:dyDescent="0.15">
      <c r="A20" s="15">
        <v>19</v>
      </c>
      <c r="B20">
        <v>1</v>
      </c>
      <c r="C20" s="15" t="s">
        <v>138</v>
      </c>
      <c r="D20" s="26" t="str">
        <f>M20</f>
        <v>genotypingdata&lt;- fread("C:/NGS/save/NGS0_01.tagcountmatchindex.csv", col.names = c("NGS0_01"))</v>
      </c>
      <c r="F20" s="15" t="s">
        <v>233</v>
      </c>
      <c r="G20" s="15" t="str">
        <f>'1. Input and Output files list'!$E$6</f>
        <v>C:/NGS/save/</v>
      </c>
      <c r="H20" s="15" t="str">
        <f>'1. Input and Output files list'!$J$80</f>
        <v>NGS0_01.tagcount</v>
      </c>
      <c r="I20" s="15" t="s">
        <v>547</v>
      </c>
      <c r="J20" s="15" t="str">
        <f>'1. Input and Output files list'!$F$80</f>
        <v>NGS0_01</v>
      </c>
      <c r="K20" s="15" t="s">
        <v>546</v>
      </c>
      <c r="L20" s="15"/>
      <c r="M20" s="15" t="str">
        <f>CONCATENATE(F20,G20,H20,I20,J20,K20)</f>
        <v>genotypingdata&lt;- fread("C:/NGS/save/NGS0_01.tagcountmatchindex.csv", col.names = c("NGS0_01"))</v>
      </c>
      <c r="N20" s="15"/>
    </row>
    <row r="21" spans="1:15" x14ac:dyDescent="0.15">
      <c r="A21" s="15">
        <v>20</v>
      </c>
      <c r="B21">
        <v>1</v>
      </c>
      <c r="C21" s="15" t="s">
        <v>139</v>
      </c>
      <c r="D21" s="26" t="s">
        <v>79</v>
      </c>
      <c r="F21" s="15"/>
      <c r="G21" s="15"/>
      <c r="H21" s="15"/>
      <c r="I21" s="15"/>
      <c r="J21" s="15"/>
      <c r="K21" s="15"/>
      <c r="L21" s="15"/>
      <c r="M21" s="15"/>
      <c r="N21" s="15"/>
    </row>
    <row r="22" spans="1:15" x14ac:dyDescent="0.15">
      <c r="A22" s="15">
        <v>21</v>
      </c>
      <c r="B22">
        <v>1</v>
      </c>
      <c r="C22" s="15" t="s">
        <v>549</v>
      </c>
      <c r="D22" s="26" t="s">
        <v>551</v>
      </c>
      <c r="F22" s="15"/>
      <c r="G22" s="15"/>
      <c r="H22" s="15"/>
      <c r="I22" s="15"/>
      <c r="J22" s="15"/>
      <c r="K22" s="15"/>
      <c r="L22" s="15"/>
      <c r="M22" s="15"/>
      <c r="N22" s="15"/>
    </row>
    <row r="23" spans="1:15" x14ac:dyDescent="0.15">
      <c r="A23" s="15">
        <v>22</v>
      </c>
      <c r="B23" s="15">
        <v>2</v>
      </c>
      <c r="C23" s="15" t="s">
        <v>136</v>
      </c>
      <c r="D23" s="26" t="str">
        <f>N23</f>
        <v>genotypingdata &lt;- fread("C:/NGS/save/NGS0_02.tagcount", header=F, col.names=genotype)</v>
      </c>
      <c r="F23" s="15" t="s">
        <v>553</v>
      </c>
      <c r="G23" s="15" t="str">
        <f>'1. Input and Output files list'!$E$6</f>
        <v>C:/NGS/save/</v>
      </c>
      <c r="H23" s="15" t="str">
        <f>'1. Input and Output files list'!$J$82</f>
        <v>NGS0_02.tagcount</v>
      </c>
      <c r="I23" s="15" t="s">
        <v>228</v>
      </c>
      <c r="J23" s="15"/>
      <c r="K23" s="15"/>
      <c r="L23" s="15"/>
      <c r="M23" s="15"/>
      <c r="N23" s="15" t="str">
        <f>CONCATENATE(F23,G23,H23,I23)</f>
        <v>genotypingdata &lt;- fread("C:/NGS/save/NGS0_02.tagcount", header=F, col.names=genotype)</v>
      </c>
    </row>
    <row r="24" spans="1:15" x14ac:dyDescent="0.15">
      <c r="A24" s="15">
        <v>23</v>
      </c>
      <c r="B24" s="15">
        <v>2</v>
      </c>
      <c r="C24" s="15" t="s">
        <v>137</v>
      </c>
      <c r="D24" s="26" t="str">
        <f>O24</f>
        <v>system.time(write.csv(genotypingdata[match(genotypingSum$tags, genotypingdata$tags),2], file="C:/NGS/save/NGS0_02.tagcountmatchindex.csv", row.names = F))</v>
      </c>
      <c r="F24" s="15" t="s">
        <v>554</v>
      </c>
      <c r="G24" s="15" t="str">
        <f>'1. Input and Output files list'!$E$6</f>
        <v>C:/NGS/save/</v>
      </c>
      <c r="H24" s="15" t="str">
        <f>'1. Input and Output files list'!$J$82</f>
        <v>NGS0_02.tagcount</v>
      </c>
      <c r="I24" s="15" t="s">
        <v>142</v>
      </c>
      <c r="J24" s="15"/>
      <c r="K24" s="15"/>
      <c r="L24" s="15"/>
      <c r="M24" s="15"/>
      <c r="N24" s="15"/>
      <c r="O24" t="str">
        <f>CONCATENATE(F24,G24,H24,I24)</f>
        <v>system.time(write.csv(genotypingdata[match(genotypingSum$tags, genotypingdata$tags),2], file="C:/NGS/save/NGS0_02.tagcountmatchindex.csv", row.names = F))</v>
      </c>
    </row>
    <row r="25" spans="1:15" x14ac:dyDescent="0.15">
      <c r="A25" s="15">
        <v>24</v>
      </c>
      <c r="B25" s="15">
        <v>2</v>
      </c>
      <c r="C25" s="15" t="s">
        <v>138</v>
      </c>
      <c r="D25" s="26" t="str">
        <f>M25</f>
        <v>genotypingdata&lt;- fread("C:/NGS/save/NGS0_02.tagcountmatchindex.csv", col.names = c("NGS0_02"))</v>
      </c>
      <c r="F25" s="15" t="s">
        <v>233</v>
      </c>
      <c r="G25" s="15" t="str">
        <f>'1. Input and Output files list'!$E$6</f>
        <v>C:/NGS/save/</v>
      </c>
      <c r="H25" s="15" t="str">
        <f>'1. Input and Output files list'!$J$82</f>
        <v>NGS0_02.tagcount</v>
      </c>
      <c r="I25" s="15" t="s">
        <v>547</v>
      </c>
      <c r="J25" s="15" t="str">
        <f>'1. Input and Output files list'!$F$82</f>
        <v>NGS0_02</v>
      </c>
      <c r="K25" s="15" t="s">
        <v>546</v>
      </c>
      <c r="L25" s="15"/>
      <c r="M25" s="15" t="str">
        <f>CONCATENATE(F25,G25,H25,I25,J25,K25)</f>
        <v>genotypingdata&lt;- fread("C:/NGS/save/NGS0_02.tagcountmatchindex.csv", col.names = c("NGS0_02"))</v>
      </c>
      <c r="N25" s="15"/>
    </row>
    <row r="26" spans="1:15" x14ac:dyDescent="0.15">
      <c r="A26" s="15">
        <v>25</v>
      </c>
      <c r="B26" s="15">
        <v>2</v>
      </c>
      <c r="C26" s="15" t="s">
        <v>139</v>
      </c>
      <c r="D26" s="26" t="s">
        <v>79</v>
      </c>
      <c r="F26" s="15"/>
      <c r="G26" s="15"/>
      <c r="H26" s="15"/>
      <c r="I26" s="15"/>
      <c r="J26" s="15"/>
      <c r="K26" s="15"/>
      <c r="L26" s="15"/>
      <c r="M26" s="15"/>
      <c r="N26" s="15"/>
    </row>
    <row r="27" spans="1:15" x14ac:dyDescent="0.15">
      <c r="A27" s="15">
        <v>26</v>
      </c>
      <c r="B27" s="15">
        <v>2</v>
      </c>
      <c r="C27" s="15" t="s">
        <v>549</v>
      </c>
      <c r="D27" s="26" t="s">
        <v>551</v>
      </c>
      <c r="F27" s="15"/>
      <c r="G27" s="15"/>
      <c r="H27" s="15"/>
      <c r="I27" s="15"/>
      <c r="J27" s="15"/>
      <c r="K27" s="15"/>
      <c r="L27" s="15"/>
      <c r="M27" s="15"/>
      <c r="N27" s="15"/>
    </row>
    <row r="28" spans="1:15" x14ac:dyDescent="0.15">
      <c r="A28" s="15">
        <v>27</v>
      </c>
      <c r="B28" s="15">
        <v>3</v>
      </c>
      <c r="C28" s="15" t="s">
        <v>136</v>
      </c>
      <c r="D28" s="26" t="str">
        <f>N28</f>
        <v>genotypingdata &lt;- fread("C:/NGS/save/NGS0_03.tagcount", header=F, col.names=genotype)</v>
      </c>
      <c r="F28" s="15" t="s">
        <v>553</v>
      </c>
      <c r="G28" s="15" t="str">
        <f>'1. Input and Output files list'!$E$6</f>
        <v>C:/NGS/save/</v>
      </c>
      <c r="H28" s="15" t="str">
        <f>'1. Input and Output files list'!$J$84</f>
        <v>NGS0_03.tagcount</v>
      </c>
      <c r="I28" s="15" t="s">
        <v>228</v>
      </c>
      <c r="J28" s="15"/>
      <c r="K28" s="15"/>
      <c r="L28" s="15"/>
      <c r="M28" s="15"/>
      <c r="N28" s="15" t="str">
        <f>CONCATENATE(F28,G28,H28,I28)</f>
        <v>genotypingdata &lt;- fread("C:/NGS/save/NGS0_03.tagcount", header=F, col.names=genotype)</v>
      </c>
    </row>
    <row r="29" spans="1:15" x14ac:dyDescent="0.15">
      <c r="A29" s="15">
        <v>28</v>
      </c>
      <c r="B29" s="15">
        <v>3</v>
      </c>
      <c r="C29" s="15" t="s">
        <v>137</v>
      </c>
      <c r="D29" s="26" t="str">
        <f>O29</f>
        <v>system.time(write.csv(genotypingdata[match(genotypingSum$tags, genotypingdata$tags),2], file="C:/NGS/save/NGS0_03.tagcountmatchindex.csv", row.names = F))</v>
      </c>
      <c r="F29" s="15" t="s">
        <v>554</v>
      </c>
      <c r="G29" s="15" t="str">
        <f>'1. Input and Output files list'!$E$6</f>
        <v>C:/NGS/save/</v>
      </c>
      <c r="H29" s="15" t="str">
        <f>'1. Input and Output files list'!$J$84</f>
        <v>NGS0_03.tagcount</v>
      </c>
      <c r="I29" s="15" t="s">
        <v>142</v>
      </c>
      <c r="J29" s="15"/>
      <c r="K29" s="15"/>
      <c r="L29" s="15"/>
      <c r="M29" s="15"/>
      <c r="N29" s="15"/>
      <c r="O29" t="str">
        <f>CONCATENATE(F29,G29,H29,I29)</f>
        <v>system.time(write.csv(genotypingdata[match(genotypingSum$tags, genotypingdata$tags),2], file="C:/NGS/save/NGS0_03.tagcountmatchindex.csv", row.names = F))</v>
      </c>
    </row>
    <row r="30" spans="1:15" x14ac:dyDescent="0.15">
      <c r="A30" s="15">
        <v>29</v>
      </c>
      <c r="B30" s="15">
        <v>3</v>
      </c>
      <c r="C30" s="15" t="s">
        <v>138</v>
      </c>
      <c r="D30" s="26" t="str">
        <f>M30</f>
        <v>genotypingdata&lt;- fread("C:/NGS/save/NGS0_03.tagcountmatchindex.csv", col.names = c("NGS0_03"))</v>
      </c>
      <c r="F30" s="15" t="s">
        <v>233</v>
      </c>
      <c r="G30" s="15" t="str">
        <f>'1. Input and Output files list'!$E$6</f>
        <v>C:/NGS/save/</v>
      </c>
      <c r="H30" s="15" t="str">
        <f>'1. Input and Output files list'!$J$84</f>
        <v>NGS0_03.tagcount</v>
      </c>
      <c r="I30" s="15" t="s">
        <v>547</v>
      </c>
      <c r="J30" s="15" t="str">
        <f>'1. Input and Output files list'!$F$84</f>
        <v>NGS0_03</v>
      </c>
      <c r="K30" s="15" t="s">
        <v>546</v>
      </c>
      <c r="L30" s="15"/>
      <c r="M30" s="15" t="str">
        <f>CONCATENATE(F30,G30,H30,I30,J30,K30)</f>
        <v>genotypingdata&lt;- fread("C:/NGS/save/NGS0_03.tagcountmatchindex.csv", col.names = c("NGS0_03"))</v>
      </c>
      <c r="N30" s="15"/>
    </row>
    <row r="31" spans="1:15" x14ac:dyDescent="0.15">
      <c r="A31" s="15">
        <v>30</v>
      </c>
      <c r="B31" s="15">
        <v>3</v>
      </c>
      <c r="C31" s="15" t="s">
        <v>139</v>
      </c>
      <c r="D31" s="26" t="s">
        <v>79</v>
      </c>
      <c r="F31" s="15"/>
      <c r="G31" s="15"/>
      <c r="H31" s="15"/>
      <c r="I31" s="15"/>
      <c r="J31" s="15"/>
      <c r="K31" s="15"/>
      <c r="L31" s="15"/>
      <c r="M31" s="15"/>
      <c r="N31" s="15"/>
    </row>
    <row r="32" spans="1:15" x14ac:dyDescent="0.15">
      <c r="A32" s="15">
        <v>31</v>
      </c>
      <c r="B32" s="15">
        <v>3</v>
      </c>
      <c r="C32" s="15" t="s">
        <v>549</v>
      </c>
      <c r="D32" s="26" t="s">
        <v>551</v>
      </c>
      <c r="F32" s="15"/>
      <c r="G32" s="15"/>
      <c r="H32" s="15"/>
      <c r="I32" s="15"/>
      <c r="J32" s="15"/>
      <c r="K32" s="15"/>
      <c r="L32" s="15"/>
      <c r="M32" s="15"/>
      <c r="N32" s="15"/>
    </row>
    <row r="33" spans="1:15" x14ac:dyDescent="0.15">
      <c r="A33" s="15">
        <v>32</v>
      </c>
      <c r="B33" s="15">
        <v>4</v>
      </c>
      <c r="C33" s="15" t="s">
        <v>136</v>
      </c>
      <c r="D33" s="26" t="str">
        <f>N33</f>
        <v>genotypingdata &lt;- fread("C:/NGS/save/NGS0_04.tagcount", header=F, col.names=genotype)</v>
      </c>
      <c r="F33" s="15" t="s">
        <v>553</v>
      </c>
      <c r="G33" s="15" t="str">
        <f>'1. Input and Output files list'!$E$6</f>
        <v>C:/NGS/save/</v>
      </c>
      <c r="H33" s="15" t="str">
        <f>'1. Input and Output files list'!$J$86</f>
        <v>NGS0_04.tagcount</v>
      </c>
      <c r="I33" s="15" t="s">
        <v>228</v>
      </c>
      <c r="J33" s="15"/>
      <c r="K33" s="15"/>
      <c r="L33" s="15"/>
      <c r="M33" s="15"/>
      <c r="N33" s="15" t="str">
        <f>CONCATENATE(F33,G33,H33,I33)</f>
        <v>genotypingdata &lt;- fread("C:/NGS/save/NGS0_04.tagcount", header=F, col.names=genotype)</v>
      </c>
    </row>
    <row r="34" spans="1:15" x14ac:dyDescent="0.15">
      <c r="A34" s="15">
        <v>33</v>
      </c>
      <c r="B34" s="15">
        <v>4</v>
      </c>
      <c r="C34" s="15" t="s">
        <v>137</v>
      </c>
      <c r="D34" s="26" t="str">
        <f>O34</f>
        <v>system.time(write.csv(genotypingdata[match(genotypingSum$tags, genotypingdata$tags),2], file="C:/NGS/save/NGS0_04.tagcountmatchindex.csv", row.names = F))</v>
      </c>
      <c r="F34" s="15" t="s">
        <v>554</v>
      </c>
      <c r="G34" s="15" t="str">
        <f>'1. Input and Output files list'!$E$6</f>
        <v>C:/NGS/save/</v>
      </c>
      <c r="H34" s="15" t="str">
        <f>'1. Input and Output files list'!$J$86</f>
        <v>NGS0_04.tagcount</v>
      </c>
      <c r="I34" s="15" t="s">
        <v>142</v>
      </c>
      <c r="J34" s="15"/>
      <c r="K34" s="15"/>
      <c r="L34" s="15"/>
      <c r="M34" s="15"/>
      <c r="N34" s="15"/>
      <c r="O34" t="str">
        <f>CONCATENATE(F34,G34,H34,I34)</f>
        <v>system.time(write.csv(genotypingdata[match(genotypingSum$tags, genotypingdata$tags),2], file="C:/NGS/save/NGS0_04.tagcountmatchindex.csv", row.names = F))</v>
      </c>
    </row>
    <row r="35" spans="1:15" x14ac:dyDescent="0.15">
      <c r="A35" s="15">
        <v>34</v>
      </c>
      <c r="B35" s="15">
        <v>4</v>
      </c>
      <c r="C35" s="15" t="s">
        <v>138</v>
      </c>
      <c r="D35" s="26" t="str">
        <f>M35</f>
        <v>genotypingdata&lt;- fread("C:/NGS/save/NGS0_04.tagcountmatchindex.csv", col.names = c("NGS0_04"))</v>
      </c>
      <c r="F35" s="15" t="s">
        <v>233</v>
      </c>
      <c r="G35" s="15" t="str">
        <f>'1. Input and Output files list'!$E$6</f>
        <v>C:/NGS/save/</v>
      </c>
      <c r="H35" s="15" t="str">
        <f>'1. Input and Output files list'!$J$86</f>
        <v>NGS0_04.tagcount</v>
      </c>
      <c r="I35" s="15" t="s">
        <v>547</v>
      </c>
      <c r="J35" s="15" t="str">
        <f>'1. Input and Output files list'!$F$86</f>
        <v>NGS0_04</v>
      </c>
      <c r="K35" s="15" t="s">
        <v>546</v>
      </c>
      <c r="L35" s="15"/>
      <c r="M35" s="15" t="str">
        <f>CONCATENATE(F35,G35,H35,I35,J35,K35)</f>
        <v>genotypingdata&lt;- fread("C:/NGS/save/NGS0_04.tagcountmatchindex.csv", col.names = c("NGS0_04"))</v>
      </c>
      <c r="N35" s="15"/>
    </row>
    <row r="36" spans="1:15" x14ac:dyDescent="0.15">
      <c r="A36" s="15">
        <v>35</v>
      </c>
      <c r="B36" s="15">
        <v>4</v>
      </c>
      <c r="C36" s="15" t="s">
        <v>139</v>
      </c>
      <c r="D36" s="26" t="s">
        <v>79</v>
      </c>
      <c r="F36" s="15"/>
      <c r="G36" s="15"/>
      <c r="H36" s="15"/>
      <c r="I36" s="15"/>
      <c r="J36" s="15"/>
      <c r="K36" s="15"/>
      <c r="L36" s="15"/>
      <c r="M36" s="15"/>
      <c r="N36" s="15"/>
    </row>
    <row r="37" spans="1:15" x14ac:dyDescent="0.15">
      <c r="A37" s="15">
        <v>36</v>
      </c>
      <c r="B37" s="15">
        <v>4</v>
      </c>
      <c r="C37" s="15" t="s">
        <v>549</v>
      </c>
      <c r="D37" s="26" t="s">
        <v>551</v>
      </c>
      <c r="F37" s="15"/>
      <c r="G37" s="15"/>
      <c r="H37" s="15"/>
      <c r="I37" s="15"/>
      <c r="J37" s="15"/>
      <c r="K37" s="15"/>
      <c r="L37" s="15"/>
      <c r="M37" s="15"/>
      <c r="N37" s="15"/>
    </row>
    <row r="38" spans="1:15" x14ac:dyDescent="0.15">
      <c r="A38" s="15">
        <v>37</v>
      </c>
      <c r="B38" s="15">
        <v>5</v>
      </c>
      <c r="C38" s="15" t="s">
        <v>136</v>
      </c>
      <c r="D38" s="26" t="str">
        <f>N38</f>
        <v>genotypingdata &lt;- fread("C:/NGS/save/NGS0_05.tagcount", header=F, col.names=genotype)</v>
      </c>
      <c r="F38" s="15" t="s">
        <v>553</v>
      </c>
      <c r="G38" s="15" t="str">
        <f>'1. Input and Output files list'!$E$6</f>
        <v>C:/NGS/save/</v>
      </c>
      <c r="H38" s="15" t="str">
        <f>'1. Input and Output files list'!$J$88</f>
        <v>NGS0_05.tagcount</v>
      </c>
      <c r="I38" s="15" t="s">
        <v>228</v>
      </c>
      <c r="J38" s="15"/>
      <c r="K38" s="15"/>
      <c r="L38" s="15"/>
      <c r="M38" s="15"/>
      <c r="N38" s="15" t="str">
        <f>CONCATENATE(F38,G38,H38,I38)</f>
        <v>genotypingdata &lt;- fread("C:/NGS/save/NGS0_05.tagcount", header=F, col.names=genotype)</v>
      </c>
    </row>
    <row r="39" spans="1:15" x14ac:dyDescent="0.15">
      <c r="A39" s="15">
        <v>38</v>
      </c>
      <c r="B39" s="15">
        <v>5</v>
      </c>
      <c r="C39" s="15" t="s">
        <v>137</v>
      </c>
      <c r="D39" s="26" t="str">
        <f>O39</f>
        <v>system.time(write.csv(genotypingdata[match(genotypingSum$tags, genotypingdata$tags),2], file="C:/NGS/save/NGS0_05.tagcountmatchindex.csv", row.names = F))</v>
      </c>
      <c r="F39" s="15" t="s">
        <v>554</v>
      </c>
      <c r="G39" s="15" t="str">
        <f>'1. Input and Output files list'!$E$6</f>
        <v>C:/NGS/save/</v>
      </c>
      <c r="H39" s="15" t="str">
        <f>'1. Input and Output files list'!$J$88</f>
        <v>NGS0_05.tagcount</v>
      </c>
      <c r="I39" s="15" t="s">
        <v>142</v>
      </c>
      <c r="J39" s="15"/>
      <c r="K39" s="15"/>
      <c r="L39" s="15"/>
      <c r="M39" s="15"/>
      <c r="N39" s="15"/>
      <c r="O39" t="str">
        <f>CONCATENATE(F39,G39,H39,I39)</f>
        <v>system.time(write.csv(genotypingdata[match(genotypingSum$tags, genotypingdata$tags),2], file="C:/NGS/save/NGS0_05.tagcountmatchindex.csv", row.names = F))</v>
      </c>
    </row>
    <row r="40" spans="1:15" x14ac:dyDescent="0.15">
      <c r="A40" s="15">
        <v>39</v>
      </c>
      <c r="B40" s="15">
        <v>5</v>
      </c>
      <c r="C40" s="15" t="s">
        <v>138</v>
      </c>
      <c r="D40" s="26" t="str">
        <f>M40</f>
        <v>genotypingdata&lt;- fread("C:/NGS/save/NGS0_05.tagcountmatchindex.csv", col.names = c("NGS0_05"))</v>
      </c>
      <c r="F40" s="15" t="s">
        <v>233</v>
      </c>
      <c r="G40" s="15" t="str">
        <f>'1. Input and Output files list'!$E$6</f>
        <v>C:/NGS/save/</v>
      </c>
      <c r="H40" s="15" t="str">
        <f>'1. Input and Output files list'!$J$88</f>
        <v>NGS0_05.tagcount</v>
      </c>
      <c r="I40" s="15" t="s">
        <v>547</v>
      </c>
      <c r="J40" s="15" t="str">
        <f>'1. Input and Output files list'!$F$88</f>
        <v>NGS0_05</v>
      </c>
      <c r="K40" s="15" t="s">
        <v>546</v>
      </c>
      <c r="L40" s="15"/>
      <c r="M40" s="15" t="str">
        <f>CONCATENATE(F40,G40,H40,I40,J40,K40)</f>
        <v>genotypingdata&lt;- fread("C:/NGS/save/NGS0_05.tagcountmatchindex.csv", col.names = c("NGS0_05"))</v>
      </c>
      <c r="N40" s="15"/>
    </row>
    <row r="41" spans="1:15" x14ac:dyDescent="0.15">
      <c r="A41" s="15">
        <v>40</v>
      </c>
      <c r="B41" s="15">
        <v>5</v>
      </c>
      <c r="C41" s="15" t="s">
        <v>139</v>
      </c>
      <c r="D41" s="26" t="s">
        <v>79</v>
      </c>
      <c r="F41" s="15"/>
      <c r="G41" s="15"/>
      <c r="H41" s="15"/>
      <c r="I41" s="15"/>
      <c r="J41" s="15"/>
      <c r="K41" s="15"/>
      <c r="L41" s="15"/>
      <c r="M41" s="15"/>
      <c r="N41" s="15"/>
    </row>
    <row r="42" spans="1:15" x14ac:dyDescent="0.15">
      <c r="A42" s="15">
        <v>41</v>
      </c>
      <c r="B42" s="15">
        <v>5</v>
      </c>
      <c r="C42" s="15" t="s">
        <v>549</v>
      </c>
      <c r="D42" s="26" t="s">
        <v>551</v>
      </c>
      <c r="F42" s="15"/>
      <c r="G42" s="15"/>
      <c r="H42" s="15"/>
      <c r="I42" s="15"/>
      <c r="J42" s="15"/>
      <c r="K42" s="15"/>
      <c r="L42" s="15"/>
      <c r="M42" s="15"/>
      <c r="N42" s="15"/>
    </row>
    <row r="43" spans="1:15" x14ac:dyDescent="0.15">
      <c r="A43" s="15">
        <v>42</v>
      </c>
      <c r="B43" s="15">
        <v>6</v>
      </c>
      <c r="C43" s="15" t="s">
        <v>136</v>
      </c>
      <c r="D43" s="26" t="str">
        <f>N43</f>
        <v>genotypingdata &lt;- fread("C:/NGS/save/NGS0_06.tagcount", header=F, col.names=genotype)</v>
      </c>
      <c r="F43" s="15" t="s">
        <v>553</v>
      </c>
      <c r="G43" s="15" t="str">
        <f>'1. Input and Output files list'!$E$6</f>
        <v>C:/NGS/save/</v>
      </c>
      <c r="H43" s="15" t="str">
        <f>'1. Input and Output files list'!$J$90</f>
        <v>NGS0_06.tagcount</v>
      </c>
      <c r="I43" s="15" t="s">
        <v>228</v>
      </c>
      <c r="J43" s="15"/>
      <c r="K43" s="15"/>
      <c r="L43" s="15"/>
      <c r="M43" s="15"/>
      <c r="N43" s="15" t="str">
        <f>CONCATENATE(F43,G43,H43,I43)</f>
        <v>genotypingdata &lt;- fread("C:/NGS/save/NGS0_06.tagcount", header=F, col.names=genotype)</v>
      </c>
    </row>
    <row r="44" spans="1:15" x14ac:dyDescent="0.15">
      <c r="A44" s="15">
        <v>43</v>
      </c>
      <c r="B44" s="15">
        <v>6</v>
      </c>
      <c r="C44" s="15" t="s">
        <v>137</v>
      </c>
      <c r="D44" s="26" t="str">
        <f>O44</f>
        <v>system.time(write.csv(genotypingdata[match(genotypingSum$tags, genotypingdata$tags),2], file="C:/NGS/save/NGS0_06.tagcountmatchindex.csv", row.names = F))</v>
      </c>
      <c r="F44" s="15" t="s">
        <v>554</v>
      </c>
      <c r="G44" s="15" t="str">
        <f>'1. Input and Output files list'!$E$6</f>
        <v>C:/NGS/save/</v>
      </c>
      <c r="H44" s="15" t="str">
        <f>'1. Input and Output files list'!$J$90</f>
        <v>NGS0_06.tagcount</v>
      </c>
      <c r="I44" s="15" t="s">
        <v>142</v>
      </c>
      <c r="J44" s="15"/>
      <c r="K44" s="15"/>
      <c r="L44" s="15"/>
      <c r="M44" s="15"/>
      <c r="N44" s="15"/>
      <c r="O44" t="str">
        <f>CONCATENATE(F44,G44,H44,I44)</f>
        <v>system.time(write.csv(genotypingdata[match(genotypingSum$tags, genotypingdata$tags),2], file="C:/NGS/save/NGS0_06.tagcountmatchindex.csv", row.names = F))</v>
      </c>
    </row>
    <row r="45" spans="1:15" x14ac:dyDescent="0.15">
      <c r="A45" s="15">
        <v>44</v>
      </c>
      <c r="B45" s="15">
        <v>6</v>
      </c>
      <c r="C45" s="15" t="s">
        <v>138</v>
      </c>
      <c r="D45" s="26" t="str">
        <f>M45</f>
        <v>genotypingdata&lt;- fread("C:/NGS/save/NGS0_06.tagcountmatchindex.csv", col.names = c("NGS0_06"))</v>
      </c>
      <c r="F45" s="15" t="s">
        <v>233</v>
      </c>
      <c r="G45" s="15" t="str">
        <f>'1. Input and Output files list'!$E$6</f>
        <v>C:/NGS/save/</v>
      </c>
      <c r="H45" s="15" t="str">
        <f>'1. Input and Output files list'!$J$90</f>
        <v>NGS0_06.tagcount</v>
      </c>
      <c r="I45" s="15" t="s">
        <v>547</v>
      </c>
      <c r="J45" s="15" t="str">
        <f>'1. Input and Output files list'!$F$90</f>
        <v>NGS0_06</v>
      </c>
      <c r="K45" s="15" t="s">
        <v>546</v>
      </c>
      <c r="L45" s="15"/>
      <c r="M45" s="15" t="str">
        <f>CONCATENATE(F45,G45,H45,I45,J45,K45)</f>
        <v>genotypingdata&lt;- fread("C:/NGS/save/NGS0_06.tagcountmatchindex.csv", col.names = c("NGS0_06"))</v>
      </c>
      <c r="N45" s="15"/>
    </row>
    <row r="46" spans="1:15" x14ac:dyDescent="0.15">
      <c r="A46" s="15">
        <v>45</v>
      </c>
      <c r="B46" s="15">
        <v>6</v>
      </c>
      <c r="C46" s="15" t="s">
        <v>139</v>
      </c>
      <c r="D46" s="26" t="s">
        <v>79</v>
      </c>
      <c r="F46" s="15"/>
      <c r="G46" s="15"/>
      <c r="H46" s="15"/>
      <c r="I46" s="15"/>
      <c r="J46" s="15"/>
      <c r="K46" s="15"/>
      <c r="L46" s="15"/>
      <c r="M46" s="15"/>
      <c r="N46" s="15"/>
    </row>
    <row r="47" spans="1:15" x14ac:dyDescent="0.15">
      <c r="A47" s="15">
        <v>46</v>
      </c>
      <c r="B47" s="15">
        <v>6</v>
      </c>
      <c r="C47" s="15" t="s">
        <v>549</v>
      </c>
      <c r="D47" s="26" t="s">
        <v>551</v>
      </c>
      <c r="F47" s="15"/>
      <c r="G47" s="15"/>
      <c r="H47" s="15"/>
      <c r="I47" s="15"/>
      <c r="J47" s="15"/>
      <c r="K47" s="15"/>
      <c r="L47" s="15"/>
      <c r="M47" s="15"/>
      <c r="N47" s="15"/>
    </row>
    <row r="48" spans="1:15" x14ac:dyDescent="0.15">
      <c r="A48" s="15">
        <v>47</v>
      </c>
      <c r="B48" s="15">
        <v>7</v>
      </c>
      <c r="C48" s="15" t="s">
        <v>136</v>
      </c>
      <c r="D48" s="26" t="str">
        <f>N48</f>
        <v>genotypingdata &lt;- fread("C:/NGS/save/NGS0_07.tagcount", header=F, col.names=genotype)</v>
      </c>
      <c r="F48" s="15" t="s">
        <v>553</v>
      </c>
      <c r="G48" s="15" t="str">
        <f>'1. Input and Output files list'!$E$6</f>
        <v>C:/NGS/save/</v>
      </c>
      <c r="H48" s="15" t="str">
        <f>'1. Input and Output files list'!$J$92</f>
        <v>NGS0_07.tagcount</v>
      </c>
      <c r="I48" s="15" t="s">
        <v>228</v>
      </c>
      <c r="J48" s="15"/>
      <c r="K48" s="15"/>
      <c r="L48" s="15"/>
      <c r="M48" s="15"/>
      <c r="N48" s="15" t="str">
        <f>CONCATENATE(F48,G48,H48,I48)</f>
        <v>genotypingdata &lt;- fread("C:/NGS/save/NGS0_07.tagcount", header=F, col.names=genotype)</v>
      </c>
    </row>
    <row r="49" spans="1:15" x14ac:dyDescent="0.15">
      <c r="A49" s="15">
        <v>48</v>
      </c>
      <c r="B49" s="15">
        <v>7</v>
      </c>
      <c r="C49" s="15" t="s">
        <v>137</v>
      </c>
      <c r="D49" s="26" t="str">
        <f>O49</f>
        <v>system.time(write.csv(genotypingdata[match(genotypingSum$tags, genotypingdata$tags),2], file="C:/NGS/save/NGS0_07.tagcountmatchindex.csv", row.names = F))</v>
      </c>
      <c r="F49" s="15" t="s">
        <v>554</v>
      </c>
      <c r="G49" s="15" t="str">
        <f>'1. Input and Output files list'!$E$6</f>
        <v>C:/NGS/save/</v>
      </c>
      <c r="H49" s="15" t="str">
        <f>'1. Input and Output files list'!$J$92</f>
        <v>NGS0_07.tagcount</v>
      </c>
      <c r="I49" s="15" t="s">
        <v>142</v>
      </c>
      <c r="J49" s="15"/>
      <c r="K49" s="15"/>
      <c r="L49" s="15"/>
      <c r="M49" s="15"/>
      <c r="N49" s="15"/>
      <c r="O49" t="str">
        <f>CONCATENATE(F49,G49,H49,I49)</f>
        <v>system.time(write.csv(genotypingdata[match(genotypingSum$tags, genotypingdata$tags),2], file="C:/NGS/save/NGS0_07.tagcountmatchindex.csv", row.names = F))</v>
      </c>
    </row>
    <row r="50" spans="1:15" x14ac:dyDescent="0.15">
      <c r="A50" s="15">
        <v>49</v>
      </c>
      <c r="B50" s="15">
        <v>7</v>
      </c>
      <c r="C50" s="15" t="s">
        <v>138</v>
      </c>
      <c r="D50" s="26" t="str">
        <f>M50</f>
        <v>genotypingdata&lt;- fread("C:/NGS/save/NGS0_07.tagcountmatchindex.csv", col.names = c("NGS0_07"))</v>
      </c>
      <c r="F50" s="15" t="s">
        <v>233</v>
      </c>
      <c r="G50" s="15" t="str">
        <f>'1. Input and Output files list'!$E$6</f>
        <v>C:/NGS/save/</v>
      </c>
      <c r="H50" s="15" t="str">
        <f>'1. Input and Output files list'!$J$92</f>
        <v>NGS0_07.tagcount</v>
      </c>
      <c r="I50" s="15" t="s">
        <v>547</v>
      </c>
      <c r="J50" s="15" t="str">
        <f>'1. Input and Output files list'!$F$92</f>
        <v>NGS0_07</v>
      </c>
      <c r="K50" s="15" t="s">
        <v>546</v>
      </c>
      <c r="L50" s="15"/>
      <c r="M50" s="15" t="str">
        <f>CONCATENATE(F50,G50,H50,I50,J50,K50)</f>
        <v>genotypingdata&lt;- fread("C:/NGS/save/NGS0_07.tagcountmatchindex.csv", col.names = c("NGS0_07"))</v>
      </c>
      <c r="N50" s="15"/>
    </row>
    <row r="51" spans="1:15" x14ac:dyDescent="0.15">
      <c r="A51" s="15">
        <v>50</v>
      </c>
      <c r="B51" s="15">
        <v>7</v>
      </c>
      <c r="C51" s="15" t="s">
        <v>139</v>
      </c>
      <c r="D51" s="26" t="s">
        <v>79</v>
      </c>
      <c r="F51" s="15"/>
      <c r="G51" s="15"/>
      <c r="H51" s="15"/>
      <c r="I51" s="15"/>
      <c r="J51" s="15"/>
      <c r="K51" s="15"/>
      <c r="L51" s="15"/>
      <c r="M51" s="15"/>
      <c r="N51" s="15"/>
    </row>
    <row r="52" spans="1:15" x14ac:dyDescent="0.15">
      <c r="A52" s="15">
        <v>51</v>
      </c>
      <c r="B52" s="15">
        <v>7</v>
      </c>
      <c r="C52" s="15" t="s">
        <v>549</v>
      </c>
      <c r="D52" s="26" t="s">
        <v>551</v>
      </c>
      <c r="F52" s="15"/>
      <c r="G52" s="15"/>
      <c r="H52" s="15"/>
      <c r="I52" s="15"/>
      <c r="J52" s="15"/>
      <c r="K52" s="15"/>
      <c r="L52" s="15"/>
      <c r="M52" s="15"/>
      <c r="N52" s="15"/>
    </row>
    <row r="53" spans="1:15" x14ac:dyDescent="0.15">
      <c r="A53" s="15">
        <v>52</v>
      </c>
      <c r="B53" s="15">
        <v>8</v>
      </c>
      <c r="C53" s="15" t="s">
        <v>136</v>
      </c>
      <c r="D53" s="26" t="str">
        <f>N53</f>
        <v>genotypingdata &lt;- fread("C:/NGS/save/NGS0_08.tagcount", header=F, col.names=genotype)</v>
      </c>
      <c r="F53" s="15" t="s">
        <v>553</v>
      </c>
      <c r="G53" s="15" t="str">
        <f>'1. Input and Output files list'!$E$6</f>
        <v>C:/NGS/save/</v>
      </c>
      <c r="H53" s="15" t="str">
        <f>'1. Input and Output files list'!$J$94</f>
        <v>NGS0_08.tagcount</v>
      </c>
      <c r="I53" s="15" t="s">
        <v>228</v>
      </c>
      <c r="J53" s="15"/>
      <c r="K53" s="15"/>
      <c r="L53" s="15"/>
      <c r="M53" s="15"/>
      <c r="N53" s="15" t="str">
        <f>CONCATENATE(F53,G53,H53,I53)</f>
        <v>genotypingdata &lt;- fread("C:/NGS/save/NGS0_08.tagcount", header=F, col.names=genotype)</v>
      </c>
    </row>
    <row r="54" spans="1:15" x14ac:dyDescent="0.15">
      <c r="A54" s="15">
        <v>53</v>
      </c>
      <c r="B54" s="15">
        <v>8</v>
      </c>
      <c r="C54" s="15" t="s">
        <v>137</v>
      </c>
      <c r="D54" s="26" t="str">
        <f>O54</f>
        <v>system.time(write.csv(genotypingdata[match(genotypingSum$tags, genotypingdata$tags),2], file="C:/NGS/save/NGS0_08.tagcountmatchindex.csv", row.names = F))</v>
      </c>
      <c r="F54" s="15" t="s">
        <v>554</v>
      </c>
      <c r="G54" s="15" t="str">
        <f>'1. Input and Output files list'!$E$6</f>
        <v>C:/NGS/save/</v>
      </c>
      <c r="H54" s="15" t="str">
        <f>'1. Input and Output files list'!$J$94</f>
        <v>NGS0_08.tagcount</v>
      </c>
      <c r="I54" s="15" t="s">
        <v>142</v>
      </c>
      <c r="J54" s="15"/>
      <c r="K54" s="15"/>
      <c r="L54" s="15"/>
      <c r="M54" s="15"/>
      <c r="N54" s="15"/>
      <c r="O54" t="str">
        <f>CONCATENATE(F54,G54,H54,I54)</f>
        <v>system.time(write.csv(genotypingdata[match(genotypingSum$tags, genotypingdata$tags),2], file="C:/NGS/save/NGS0_08.tagcountmatchindex.csv", row.names = F))</v>
      </c>
    </row>
    <row r="55" spans="1:15" x14ac:dyDescent="0.15">
      <c r="A55" s="15">
        <v>54</v>
      </c>
      <c r="B55" s="15">
        <v>8</v>
      </c>
      <c r="C55" s="15" t="s">
        <v>138</v>
      </c>
      <c r="D55" s="26" t="str">
        <f>M55</f>
        <v>genotypingdata&lt;- fread("C:/NGS/save/NGS0_08.tagcountmatchindex.csv", col.names = c("NGS0_08"))</v>
      </c>
      <c r="F55" s="15" t="s">
        <v>233</v>
      </c>
      <c r="G55" s="15" t="str">
        <f>'1. Input and Output files list'!$E$6</f>
        <v>C:/NGS/save/</v>
      </c>
      <c r="H55" s="15" t="str">
        <f>'1. Input and Output files list'!$J$94</f>
        <v>NGS0_08.tagcount</v>
      </c>
      <c r="I55" s="15" t="s">
        <v>547</v>
      </c>
      <c r="J55" s="15" t="str">
        <f>'1. Input and Output files list'!$F$94</f>
        <v>NGS0_08</v>
      </c>
      <c r="K55" s="15" t="s">
        <v>546</v>
      </c>
      <c r="L55" s="15"/>
      <c r="M55" s="15" t="str">
        <f>CONCATENATE(F55,G55,H55,I55,J55,K55)</f>
        <v>genotypingdata&lt;- fread("C:/NGS/save/NGS0_08.tagcountmatchindex.csv", col.names = c("NGS0_08"))</v>
      </c>
      <c r="N55" s="15"/>
    </row>
    <row r="56" spans="1:15" x14ac:dyDescent="0.15">
      <c r="A56" s="15">
        <v>55</v>
      </c>
      <c r="B56" s="15">
        <v>8</v>
      </c>
      <c r="C56" s="15" t="s">
        <v>139</v>
      </c>
      <c r="D56" s="26" t="s">
        <v>79</v>
      </c>
      <c r="F56" s="15"/>
      <c r="G56" s="15"/>
      <c r="H56" s="15"/>
      <c r="I56" s="15"/>
      <c r="J56" s="15"/>
      <c r="K56" s="15"/>
      <c r="L56" s="15"/>
      <c r="M56" s="15"/>
      <c r="N56" s="15"/>
    </row>
    <row r="57" spans="1:15" x14ac:dyDescent="0.15">
      <c r="A57" s="15">
        <v>56</v>
      </c>
      <c r="B57" s="15">
        <v>8</v>
      </c>
      <c r="C57" s="15" t="s">
        <v>549</v>
      </c>
      <c r="D57" s="26" t="s">
        <v>551</v>
      </c>
      <c r="F57" s="15"/>
      <c r="G57" s="15"/>
      <c r="H57" s="15"/>
      <c r="I57" s="15"/>
      <c r="J57" s="15"/>
      <c r="K57" s="15"/>
      <c r="L57" s="15"/>
      <c r="M57" s="15"/>
      <c r="N57" s="15"/>
    </row>
    <row r="58" spans="1:15" x14ac:dyDescent="0.15">
      <c r="A58" s="15">
        <v>57</v>
      </c>
      <c r="B58" s="15">
        <v>9</v>
      </c>
      <c r="C58" s="15" t="s">
        <v>136</v>
      </c>
      <c r="D58" s="26" t="str">
        <f>N58</f>
        <v>genotypingdata &lt;- fread("C:/NGS/save/NGS0_09.tagcount", header=F, col.names=genotype)</v>
      </c>
      <c r="F58" s="15" t="s">
        <v>553</v>
      </c>
      <c r="G58" s="15" t="str">
        <f>'1. Input and Output files list'!$E$6</f>
        <v>C:/NGS/save/</v>
      </c>
      <c r="H58" s="15" t="str">
        <f>'1. Input and Output files list'!$J$96</f>
        <v>NGS0_09.tagcount</v>
      </c>
      <c r="I58" s="15" t="s">
        <v>228</v>
      </c>
      <c r="J58" s="15"/>
      <c r="K58" s="15"/>
      <c r="L58" s="15"/>
      <c r="M58" s="15"/>
      <c r="N58" s="15" t="str">
        <f>CONCATENATE(F58,G58,H58,I58)</f>
        <v>genotypingdata &lt;- fread("C:/NGS/save/NGS0_09.tagcount", header=F, col.names=genotype)</v>
      </c>
    </row>
    <row r="59" spans="1:15" x14ac:dyDescent="0.15">
      <c r="A59" s="15">
        <v>58</v>
      </c>
      <c r="B59" s="15">
        <v>9</v>
      </c>
      <c r="C59" s="15" t="s">
        <v>137</v>
      </c>
      <c r="D59" s="26" t="str">
        <f>O59</f>
        <v>system.time(write.csv(genotypingdata[match(genotypingSum$tags, genotypingdata$tags),2], file="C:/NGS/save/NGS0_09.tagcountmatchindex.csv", row.names = F))</v>
      </c>
      <c r="F59" s="15" t="s">
        <v>554</v>
      </c>
      <c r="G59" s="15" t="str">
        <f>'1. Input and Output files list'!$E$6</f>
        <v>C:/NGS/save/</v>
      </c>
      <c r="H59" s="15" t="str">
        <f>'1. Input and Output files list'!$J$96</f>
        <v>NGS0_09.tagcount</v>
      </c>
      <c r="I59" s="15" t="s">
        <v>142</v>
      </c>
      <c r="J59" s="15"/>
      <c r="K59" s="15"/>
      <c r="L59" s="15"/>
      <c r="M59" s="15"/>
      <c r="N59" s="15"/>
      <c r="O59" t="str">
        <f>CONCATENATE(F59,G59,H59,I59)</f>
        <v>system.time(write.csv(genotypingdata[match(genotypingSum$tags, genotypingdata$tags),2], file="C:/NGS/save/NGS0_09.tagcountmatchindex.csv", row.names = F))</v>
      </c>
    </row>
    <row r="60" spans="1:15" x14ac:dyDescent="0.15">
      <c r="A60" s="15">
        <v>59</v>
      </c>
      <c r="B60" s="15">
        <v>9</v>
      </c>
      <c r="C60" s="15" t="s">
        <v>138</v>
      </c>
      <c r="D60" s="26" t="str">
        <f>M60</f>
        <v>genotypingdata&lt;- fread("C:/NGS/save/NGS0_09.tagcountmatchindex.csv", col.names = c("NGS0_09"))</v>
      </c>
      <c r="F60" s="15" t="s">
        <v>233</v>
      </c>
      <c r="G60" s="15" t="str">
        <f>'1. Input and Output files list'!$E$6</f>
        <v>C:/NGS/save/</v>
      </c>
      <c r="H60" s="15" t="str">
        <f>'1. Input and Output files list'!$J$96</f>
        <v>NGS0_09.tagcount</v>
      </c>
      <c r="I60" s="15" t="s">
        <v>547</v>
      </c>
      <c r="J60" s="15" t="str">
        <f>'1. Input and Output files list'!$F$96</f>
        <v>NGS0_09</v>
      </c>
      <c r="K60" s="15" t="s">
        <v>546</v>
      </c>
      <c r="L60" s="15"/>
      <c r="M60" s="15" t="str">
        <f>CONCATENATE(F60,G60,H60,I60,J60,K60)</f>
        <v>genotypingdata&lt;- fread("C:/NGS/save/NGS0_09.tagcountmatchindex.csv", col.names = c("NGS0_09"))</v>
      </c>
      <c r="N60" s="15"/>
    </row>
    <row r="61" spans="1:15" x14ac:dyDescent="0.15">
      <c r="A61" s="15">
        <v>60</v>
      </c>
      <c r="B61" s="15">
        <v>9</v>
      </c>
      <c r="C61" s="15" t="s">
        <v>139</v>
      </c>
      <c r="D61" s="26" t="s">
        <v>79</v>
      </c>
      <c r="F61" s="15"/>
      <c r="G61" s="15"/>
      <c r="H61" s="15"/>
      <c r="I61" s="15"/>
      <c r="J61" s="15"/>
      <c r="K61" s="15"/>
      <c r="L61" s="15"/>
      <c r="M61" s="15"/>
      <c r="N61" s="15"/>
    </row>
    <row r="62" spans="1:15" x14ac:dyDescent="0.15">
      <c r="A62" s="15">
        <v>61</v>
      </c>
      <c r="B62" s="15">
        <v>9</v>
      </c>
      <c r="C62" s="15" t="s">
        <v>549</v>
      </c>
      <c r="D62" s="26" t="s">
        <v>551</v>
      </c>
      <c r="F62" s="15"/>
      <c r="G62" s="15"/>
      <c r="H62" s="15"/>
      <c r="I62" s="15"/>
      <c r="J62" s="15"/>
      <c r="K62" s="15"/>
      <c r="L62" s="15"/>
      <c r="M62" s="15"/>
      <c r="N62" s="15"/>
    </row>
    <row r="63" spans="1:15" x14ac:dyDescent="0.15">
      <c r="A63" s="15">
        <v>62</v>
      </c>
      <c r="B63" s="15">
        <v>10</v>
      </c>
      <c r="C63" s="15" t="s">
        <v>136</v>
      </c>
      <c r="D63" s="26" t="str">
        <f>N63</f>
        <v>genotypingdata &lt;- fread("C:/NGS/save/NGS0_10.tagcount", header=F, col.names=genotype)</v>
      </c>
      <c r="F63" s="15" t="s">
        <v>553</v>
      </c>
      <c r="G63" s="15" t="str">
        <f>'1. Input and Output files list'!$E$6</f>
        <v>C:/NGS/save/</v>
      </c>
      <c r="H63" s="15" t="str">
        <f>'1. Input and Output files list'!$J$98</f>
        <v>NGS0_10.tagcount</v>
      </c>
      <c r="I63" s="15" t="s">
        <v>228</v>
      </c>
      <c r="J63" s="15"/>
      <c r="K63" s="15"/>
      <c r="L63" s="15"/>
      <c r="M63" s="15"/>
      <c r="N63" s="15" t="str">
        <f>CONCATENATE(F63,G63,H63,I63)</f>
        <v>genotypingdata &lt;- fread("C:/NGS/save/NGS0_10.tagcount", header=F, col.names=genotype)</v>
      </c>
    </row>
    <row r="64" spans="1:15" x14ac:dyDescent="0.15">
      <c r="A64" s="15">
        <v>63</v>
      </c>
      <c r="B64" s="15">
        <v>10</v>
      </c>
      <c r="C64" s="15" t="s">
        <v>137</v>
      </c>
      <c r="D64" s="26" t="str">
        <f>O64</f>
        <v>system.time(write.csv(genotypingdata[match(genotypingSum$tags, genotypingdata$tags),2], file="C:/NGS/save/NGS0_10.tagcountmatchindex.csv", row.names = F))</v>
      </c>
      <c r="F64" s="15" t="s">
        <v>554</v>
      </c>
      <c r="G64" s="15" t="str">
        <f>'1. Input and Output files list'!$E$6</f>
        <v>C:/NGS/save/</v>
      </c>
      <c r="H64" s="15" t="str">
        <f>'1. Input and Output files list'!$J$98</f>
        <v>NGS0_10.tagcount</v>
      </c>
      <c r="I64" s="15" t="s">
        <v>142</v>
      </c>
      <c r="J64" s="15"/>
      <c r="K64" s="15"/>
      <c r="L64" s="15"/>
      <c r="M64" s="15"/>
      <c r="N64" s="15"/>
      <c r="O64" t="str">
        <f>CONCATENATE(F64,G64,H64,I64)</f>
        <v>system.time(write.csv(genotypingdata[match(genotypingSum$tags, genotypingdata$tags),2], file="C:/NGS/save/NGS0_10.tagcountmatchindex.csv", row.names = F))</v>
      </c>
    </row>
    <row r="65" spans="1:15" x14ac:dyDescent="0.15">
      <c r="A65" s="15">
        <v>64</v>
      </c>
      <c r="B65" s="15">
        <v>10</v>
      </c>
      <c r="C65" s="15" t="s">
        <v>138</v>
      </c>
      <c r="D65" s="26" t="str">
        <f>M65</f>
        <v>genotypingdata&lt;- fread("C:/NGS/save/NGS0_10.tagcountmatchindex.csv", col.names = c("NGS0_10"))</v>
      </c>
      <c r="F65" s="15" t="s">
        <v>233</v>
      </c>
      <c r="G65" s="15" t="str">
        <f>'1. Input and Output files list'!$E$6</f>
        <v>C:/NGS/save/</v>
      </c>
      <c r="H65" s="15" t="str">
        <f>'1. Input and Output files list'!$J$98</f>
        <v>NGS0_10.tagcount</v>
      </c>
      <c r="I65" s="15" t="s">
        <v>547</v>
      </c>
      <c r="J65" s="15" t="str">
        <f>'1. Input and Output files list'!$F$98</f>
        <v>NGS0_10</v>
      </c>
      <c r="K65" s="15" t="s">
        <v>546</v>
      </c>
      <c r="L65" s="15"/>
      <c r="M65" s="15" t="str">
        <f>CONCATENATE(F65,G65,H65,I65,J65,K65)</f>
        <v>genotypingdata&lt;- fread("C:/NGS/save/NGS0_10.tagcountmatchindex.csv", col.names = c("NGS0_10"))</v>
      </c>
      <c r="N65" s="15"/>
    </row>
    <row r="66" spans="1:15" x14ac:dyDescent="0.15">
      <c r="A66" s="15">
        <v>65</v>
      </c>
      <c r="B66" s="15">
        <v>10</v>
      </c>
      <c r="C66" s="15" t="s">
        <v>139</v>
      </c>
      <c r="D66" s="26" t="s">
        <v>79</v>
      </c>
      <c r="F66" s="15"/>
      <c r="G66" s="15"/>
      <c r="H66" s="15"/>
      <c r="I66" s="15"/>
      <c r="J66" s="15"/>
      <c r="K66" s="15"/>
      <c r="L66" s="15"/>
      <c r="M66" s="15"/>
      <c r="N66" s="15"/>
    </row>
    <row r="67" spans="1:15" x14ac:dyDescent="0.15">
      <c r="A67" s="15">
        <v>66</v>
      </c>
      <c r="B67" s="15">
        <v>10</v>
      </c>
      <c r="C67" s="15" t="s">
        <v>549</v>
      </c>
      <c r="D67" s="26" t="s">
        <v>551</v>
      </c>
      <c r="F67" s="15"/>
      <c r="G67" s="15"/>
      <c r="H67" s="15"/>
      <c r="I67" s="15"/>
      <c r="J67" s="15"/>
      <c r="K67" s="15"/>
      <c r="L67" s="15"/>
      <c r="M67" s="15"/>
      <c r="N67" s="15"/>
    </row>
    <row r="68" spans="1:15" x14ac:dyDescent="0.15">
      <c r="A68" s="15">
        <v>67</v>
      </c>
      <c r="B68" s="15">
        <v>11</v>
      </c>
      <c r="C68" s="15" t="s">
        <v>136</v>
      </c>
      <c r="D68" s="26" t="str">
        <f>N68</f>
        <v>genotypingdata &lt;- fread("C:/NGS/save/NGS0_11.tagcount", header=F, col.names=genotype)</v>
      </c>
      <c r="F68" s="15" t="s">
        <v>553</v>
      </c>
      <c r="G68" s="15" t="str">
        <f>'1. Input and Output files list'!$E$6</f>
        <v>C:/NGS/save/</v>
      </c>
      <c r="H68" s="15" t="str">
        <f>'1. Input and Output files list'!$J$100</f>
        <v>NGS0_11.tagcount</v>
      </c>
      <c r="I68" s="15" t="s">
        <v>228</v>
      </c>
      <c r="J68" s="15"/>
      <c r="K68" s="15"/>
      <c r="L68" s="15"/>
      <c r="M68" s="15"/>
      <c r="N68" s="15" t="str">
        <f>CONCATENATE(F68,G68,H68,I68)</f>
        <v>genotypingdata &lt;- fread("C:/NGS/save/NGS0_11.tagcount", header=F, col.names=genotype)</v>
      </c>
    </row>
    <row r="69" spans="1:15" x14ac:dyDescent="0.15">
      <c r="A69" s="15">
        <v>68</v>
      </c>
      <c r="B69" s="15">
        <v>11</v>
      </c>
      <c r="C69" s="15" t="s">
        <v>137</v>
      </c>
      <c r="D69" s="26" t="str">
        <f>O69</f>
        <v>system.time(write.csv(genotypingdata[match(genotypingSum$tags, genotypingdata$tags),2], file="C:/NGS/save/NGS0_11.tagcountmatchindex.csv", row.names = F))</v>
      </c>
      <c r="F69" s="15" t="s">
        <v>554</v>
      </c>
      <c r="G69" s="15" t="str">
        <f>'1. Input and Output files list'!$E$6</f>
        <v>C:/NGS/save/</v>
      </c>
      <c r="H69" s="15" t="str">
        <f>'1. Input and Output files list'!$J$100</f>
        <v>NGS0_11.tagcount</v>
      </c>
      <c r="I69" s="15" t="s">
        <v>142</v>
      </c>
      <c r="J69" s="15"/>
      <c r="K69" s="15"/>
      <c r="L69" s="15"/>
      <c r="M69" s="15"/>
      <c r="N69" s="15"/>
      <c r="O69" t="str">
        <f>CONCATENATE(F69,G69,H69,I69)</f>
        <v>system.time(write.csv(genotypingdata[match(genotypingSum$tags, genotypingdata$tags),2], file="C:/NGS/save/NGS0_11.tagcountmatchindex.csv", row.names = F))</v>
      </c>
    </row>
    <row r="70" spans="1:15" x14ac:dyDescent="0.15">
      <c r="A70" s="15">
        <v>69</v>
      </c>
      <c r="B70" s="15">
        <v>11</v>
      </c>
      <c r="C70" s="15" t="s">
        <v>138</v>
      </c>
      <c r="D70" s="26" t="str">
        <f>M70</f>
        <v>genotypingdata&lt;- fread("C:/NGS/save/NGS0_11.tagcountmatchindex.csv", col.names = c("NGS0_11"))</v>
      </c>
      <c r="F70" s="15" t="s">
        <v>233</v>
      </c>
      <c r="G70" s="15" t="str">
        <f>'1. Input and Output files list'!$E$6</f>
        <v>C:/NGS/save/</v>
      </c>
      <c r="H70" s="15" t="str">
        <f>'1. Input and Output files list'!$J$100</f>
        <v>NGS0_11.tagcount</v>
      </c>
      <c r="I70" s="15" t="s">
        <v>547</v>
      </c>
      <c r="J70" s="15" t="str">
        <f>'1. Input and Output files list'!$F$100</f>
        <v>NGS0_11</v>
      </c>
      <c r="K70" s="15" t="s">
        <v>546</v>
      </c>
      <c r="L70" s="15"/>
      <c r="M70" s="15" t="str">
        <f>CONCATENATE(F70,G70,H70,I70,J70,K70)</f>
        <v>genotypingdata&lt;- fread("C:/NGS/save/NGS0_11.tagcountmatchindex.csv", col.names = c("NGS0_11"))</v>
      </c>
      <c r="N70" s="15"/>
    </row>
    <row r="71" spans="1:15" x14ac:dyDescent="0.15">
      <c r="A71" s="15">
        <v>70</v>
      </c>
      <c r="B71" s="15">
        <v>11</v>
      </c>
      <c r="C71" s="15" t="s">
        <v>139</v>
      </c>
      <c r="D71" s="26" t="s">
        <v>79</v>
      </c>
      <c r="F71" s="15"/>
      <c r="G71" s="15"/>
      <c r="H71" s="15"/>
      <c r="I71" s="15"/>
      <c r="J71" s="15"/>
      <c r="K71" s="15"/>
      <c r="L71" s="15"/>
      <c r="M71" s="15"/>
      <c r="N71" s="15"/>
    </row>
    <row r="72" spans="1:15" x14ac:dyDescent="0.15">
      <c r="A72" s="15">
        <v>71</v>
      </c>
      <c r="B72" s="15">
        <v>11</v>
      </c>
      <c r="C72" s="15" t="s">
        <v>549</v>
      </c>
      <c r="D72" s="26" t="s">
        <v>551</v>
      </c>
      <c r="F72" s="15"/>
      <c r="G72" s="15"/>
      <c r="H72" s="15"/>
      <c r="I72" s="15"/>
      <c r="J72" s="15"/>
      <c r="K72" s="15"/>
      <c r="L72" s="15"/>
      <c r="M72" s="15"/>
      <c r="N72" s="15"/>
    </row>
    <row r="73" spans="1:15" x14ac:dyDescent="0.15">
      <c r="A73" s="15">
        <v>72</v>
      </c>
      <c r="B73" s="15">
        <v>12</v>
      </c>
      <c r="C73" s="15" t="s">
        <v>136</v>
      </c>
      <c r="D73" s="26" t="str">
        <f>N73</f>
        <v>genotypingdata &lt;- fread("C:/NGS/save/NGS0_12.tagcount", header=F, col.names=genotype)</v>
      </c>
      <c r="F73" s="15" t="s">
        <v>553</v>
      </c>
      <c r="G73" s="15" t="str">
        <f>'1. Input and Output files list'!$E$6</f>
        <v>C:/NGS/save/</v>
      </c>
      <c r="H73" s="15" t="str">
        <f>'1. Input and Output files list'!$J$102</f>
        <v>NGS0_12.tagcount</v>
      </c>
      <c r="I73" s="15" t="s">
        <v>228</v>
      </c>
      <c r="J73" s="15"/>
      <c r="K73" s="15"/>
      <c r="L73" s="15"/>
      <c r="M73" s="15"/>
      <c r="N73" s="15" t="str">
        <f>CONCATENATE(F73,G73,H73,I73)</f>
        <v>genotypingdata &lt;- fread("C:/NGS/save/NGS0_12.tagcount", header=F, col.names=genotype)</v>
      </c>
    </row>
    <row r="74" spans="1:15" x14ac:dyDescent="0.15">
      <c r="A74" s="15">
        <v>73</v>
      </c>
      <c r="B74" s="15">
        <v>12</v>
      </c>
      <c r="C74" s="15" t="s">
        <v>137</v>
      </c>
      <c r="D74" s="26" t="str">
        <f>O74</f>
        <v>system.time(write.csv(genotypingdata[match(genotypingSum$tags, genotypingdata$tags),2], file="C:/NGS/save/NGS0_12.tagcountmatchindex.csv", row.names = F))</v>
      </c>
      <c r="F74" s="15" t="s">
        <v>554</v>
      </c>
      <c r="G74" s="15" t="str">
        <f>'1. Input and Output files list'!$E$6</f>
        <v>C:/NGS/save/</v>
      </c>
      <c r="H74" s="15" t="str">
        <f>'1. Input and Output files list'!$J$102</f>
        <v>NGS0_12.tagcount</v>
      </c>
      <c r="I74" s="15" t="s">
        <v>142</v>
      </c>
      <c r="J74" s="15"/>
      <c r="K74" s="15"/>
      <c r="L74" s="15"/>
      <c r="M74" s="15"/>
      <c r="N74" s="15"/>
      <c r="O74" t="str">
        <f>CONCATENATE(F74,G74,H74,I74)</f>
        <v>system.time(write.csv(genotypingdata[match(genotypingSum$tags, genotypingdata$tags),2], file="C:/NGS/save/NGS0_12.tagcountmatchindex.csv", row.names = F))</v>
      </c>
    </row>
    <row r="75" spans="1:15" x14ac:dyDescent="0.15">
      <c r="A75" s="15">
        <v>74</v>
      </c>
      <c r="B75" s="15">
        <v>12</v>
      </c>
      <c r="C75" s="15" t="s">
        <v>138</v>
      </c>
      <c r="D75" s="26" t="str">
        <f>M75</f>
        <v>genotypingdata&lt;- fread("C:/NGS/save/NGS0_12.tagcountmatchindex.csv", col.names = c("NGS0_12"))</v>
      </c>
      <c r="F75" s="15" t="s">
        <v>233</v>
      </c>
      <c r="G75" s="15" t="str">
        <f>'1. Input and Output files list'!$E$6</f>
        <v>C:/NGS/save/</v>
      </c>
      <c r="H75" s="15" t="str">
        <f>'1. Input and Output files list'!$J$102</f>
        <v>NGS0_12.tagcount</v>
      </c>
      <c r="I75" s="15" t="s">
        <v>547</v>
      </c>
      <c r="J75" s="15" t="str">
        <f>'1. Input and Output files list'!$F$102</f>
        <v>NGS0_12</v>
      </c>
      <c r="K75" s="15" t="s">
        <v>546</v>
      </c>
      <c r="L75" s="15"/>
      <c r="M75" s="15" t="str">
        <f>CONCATENATE(F75,G75,H75,I75,J75,K75)</f>
        <v>genotypingdata&lt;- fread("C:/NGS/save/NGS0_12.tagcountmatchindex.csv", col.names = c("NGS0_12"))</v>
      </c>
      <c r="N75" s="15"/>
    </row>
    <row r="76" spans="1:15" x14ac:dyDescent="0.15">
      <c r="A76" s="15">
        <v>75</v>
      </c>
      <c r="B76" s="15">
        <v>12</v>
      </c>
      <c r="C76" s="15" t="s">
        <v>139</v>
      </c>
      <c r="D76" s="26" t="s">
        <v>79</v>
      </c>
      <c r="F76" s="15"/>
      <c r="G76" s="15"/>
      <c r="H76" s="15"/>
      <c r="I76" s="15"/>
      <c r="J76" s="15"/>
      <c r="K76" s="15"/>
      <c r="L76" s="15"/>
      <c r="M76" s="15"/>
      <c r="N76" s="15"/>
    </row>
    <row r="77" spans="1:15" x14ac:dyDescent="0.15">
      <c r="A77" s="15">
        <v>76</v>
      </c>
      <c r="B77" s="15">
        <v>12</v>
      </c>
      <c r="C77" s="15" t="s">
        <v>549</v>
      </c>
      <c r="D77" s="26" t="s">
        <v>551</v>
      </c>
      <c r="F77" s="15"/>
      <c r="G77" s="15"/>
      <c r="H77" s="15"/>
      <c r="I77" s="15"/>
      <c r="J77" s="15"/>
      <c r="K77" s="15"/>
      <c r="L77" s="15"/>
      <c r="M77" s="15"/>
      <c r="N77" s="15"/>
    </row>
    <row r="78" spans="1:15" x14ac:dyDescent="0.15">
      <c r="A78" s="15">
        <v>77</v>
      </c>
      <c r="B78" s="15">
        <v>13</v>
      </c>
      <c r="C78" s="15" t="s">
        <v>136</v>
      </c>
      <c r="D78" s="26" t="str">
        <f>N78</f>
        <v>genotypingdata &lt;- fread("C:/NGS/save/NGS0_13.tagcount", header=F, col.names=genotype)</v>
      </c>
      <c r="F78" s="15" t="s">
        <v>553</v>
      </c>
      <c r="G78" s="15" t="str">
        <f>'1. Input and Output files list'!$E$6</f>
        <v>C:/NGS/save/</v>
      </c>
      <c r="H78" s="15" t="str">
        <f>'1. Input and Output files list'!$J$104</f>
        <v>NGS0_13.tagcount</v>
      </c>
      <c r="I78" s="15" t="s">
        <v>228</v>
      </c>
      <c r="J78" s="15"/>
      <c r="K78" s="15"/>
      <c r="L78" s="15"/>
      <c r="M78" s="15"/>
      <c r="N78" s="15" t="str">
        <f>CONCATENATE(F78,G78,H78,I78)</f>
        <v>genotypingdata &lt;- fread("C:/NGS/save/NGS0_13.tagcount", header=F, col.names=genotype)</v>
      </c>
    </row>
    <row r="79" spans="1:15" x14ac:dyDescent="0.15">
      <c r="A79" s="15">
        <v>78</v>
      </c>
      <c r="B79" s="15">
        <v>13</v>
      </c>
      <c r="C79" s="15" t="s">
        <v>137</v>
      </c>
      <c r="D79" s="26" t="str">
        <f>O79</f>
        <v>system.time(write.csv(genotypingdata[match(genotypingSum$tags, genotypingdata$tags),2], file="C:/NGS/save/NGS0_13.tagcountmatchindex.csv", row.names = F))</v>
      </c>
      <c r="F79" s="15" t="s">
        <v>554</v>
      </c>
      <c r="G79" s="15" t="str">
        <f>'1. Input and Output files list'!$E$6</f>
        <v>C:/NGS/save/</v>
      </c>
      <c r="H79" s="15" t="str">
        <f>'1. Input and Output files list'!$J$104</f>
        <v>NGS0_13.tagcount</v>
      </c>
      <c r="I79" s="15" t="s">
        <v>142</v>
      </c>
      <c r="J79" s="15"/>
      <c r="K79" s="15"/>
      <c r="L79" s="15"/>
      <c r="M79" s="15"/>
      <c r="N79" s="15"/>
      <c r="O79" t="str">
        <f>CONCATENATE(F79,G79,H79,I79)</f>
        <v>system.time(write.csv(genotypingdata[match(genotypingSum$tags, genotypingdata$tags),2], file="C:/NGS/save/NGS0_13.tagcountmatchindex.csv", row.names = F))</v>
      </c>
    </row>
    <row r="80" spans="1:15" x14ac:dyDescent="0.15">
      <c r="A80" s="15">
        <v>79</v>
      </c>
      <c r="B80" s="15">
        <v>13</v>
      </c>
      <c r="C80" s="15" t="s">
        <v>138</v>
      </c>
      <c r="D80" s="26" t="str">
        <f>M80</f>
        <v>genotypingdata&lt;- fread("C:/NGS/save/NGS0_13.tagcountmatchindex.csv", col.names = c("NGS0_13"))</v>
      </c>
      <c r="F80" s="15" t="s">
        <v>233</v>
      </c>
      <c r="G80" s="15" t="str">
        <f>'1. Input and Output files list'!$E$6</f>
        <v>C:/NGS/save/</v>
      </c>
      <c r="H80" s="15" t="str">
        <f>'1. Input and Output files list'!$J$104</f>
        <v>NGS0_13.tagcount</v>
      </c>
      <c r="I80" s="15" t="s">
        <v>547</v>
      </c>
      <c r="J80" s="15" t="str">
        <f>'1. Input and Output files list'!$F$104</f>
        <v>NGS0_13</v>
      </c>
      <c r="K80" s="15" t="s">
        <v>546</v>
      </c>
      <c r="L80" s="15"/>
      <c r="M80" s="15" t="str">
        <f>CONCATENATE(F80,G80,H80,I80,J80,K80)</f>
        <v>genotypingdata&lt;- fread("C:/NGS/save/NGS0_13.tagcountmatchindex.csv", col.names = c("NGS0_13"))</v>
      </c>
      <c r="N80" s="15"/>
    </row>
    <row r="81" spans="1:15" x14ac:dyDescent="0.15">
      <c r="A81" s="15">
        <v>80</v>
      </c>
      <c r="B81" s="15">
        <v>13</v>
      </c>
      <c r="C81" s="15" t="s">
        <v>139</v>
      </c>
      <c r="D81" s="26" t="s">
        <v>79</v>
      </c>
      <c r="F81" s="15"/>
      <c r="G81" s="15"/>
      <c r="H81" s="15"/>
      <c r="I81" s="15"/>
      <c r="J81" s="15"/>
      <c r="K81" s="15"/>
      <c r="L81" s="15"/>
      <c r="M81" s="15"/>
      <c r="N81" s="15"/>
    </row>
    <row r="82" spans="1:15" x14ac:dyDescent="0.15">
      <c r="A82" s="15">
        <v>81</v>
      </c>
      <c r="B82" s="15">
        <v>13</v>
      </c>
      <c r="C82" s="15" t="s">
        <v>549</v>
      </c>
      <c r="D82" s="26" t="s">
        <v>551</v>
      </c>
      <c r="F82" s="15"/>
      <c r="G82" s="15"/>
      <c r="H82" s="15"/>
      <c r="I82" s="15"/>
      <c r="J82" s="15"/>
      <c r="K82" s="15"/>
      <c r="L82" s="15"/>
      <c r="M82" s="15"/>
      <c r="N82" s="15"/>
    </row>
    <row r="83" spans="1:15" x14ac:dyDescent="0.15">
      <c r="A83" s="15">
        <v>82</v>
      </c>
      <c r="B83" s="15">
        <v>14</v>
      </c>
      <c r="C83" s="15" t="s">
        <v>136</v>
      </c>
      <c r="D83" s="26" t="str">
        <f>N83</f>
        <v>genotypingdata &lt;- fread("C:/NGS/save/NGS0_14.tagcount", header=F, col.names=genotype)</v>
      </c>
      <c r="F83" s="15" t="s">
        <v>553</v>
      </c>
      <c r="G83" s="15" t="str">
        <f>'1. Input and Output files list'!$E$6</f>
        <v>C:/NGS/save/</v>
      </c>
      <c r="H83" s="15" t="str">
        <f>'1. Input and Output files list'!$J$106</f>
        <v>NGS0_14.tagcount</v>
      </c>
      <c r="I83" s="15" t="s">
        <v>228</v>
      </c>
      <c r="J83" s="15"/>
      <c r="K83" s="15"/>
      <c r="L83" s="15"/>
      <c r="M83" s="15"/>
      <c r="N83" s="15" t="str">
        <f>CONCATENATE(F83,G83,H83,I83)</f>
        <v>genotypingdata &lt;- fread("C:/NGS/save/NGS0_14.tagcount", header=F, col.names=genotype)</v>
      </c>
    </row>
    <row r="84" spans="1:15" x14ac:dyDescent="0.15">
      <c r="A84" s="15">
        <v>83</v>
      </c>
      <c r="B84" s="15">
        <v>14</v>
      </c>
      <c r="C84" s="15" t="s">
        <v>137</v>
      </c>
      <c r="D84" s="26" t="str">
        <f>O84</f>
        <v>system.time(write.csv(genotypingdata[match(genotypingSum$tags, genotypingdata$tags),2], file="C:/NGS/save/NGS0_14.tagcountmatchindex.csv", row.names = F))</v>
      </c>
      <c r="F84" s="15" t="s">
        <v>554</v>
      </c>
      <c r="G84" s="15" t="str">
        <f>'1. Input and Output files list'!$E$6</f>
        <v>C:/NGS/save/</v>
      </c>
      <c r="H84" s="15" t="str">
        <f>'1. Input and Output files list'!$J$106</f>
        <v>NGS0_14.tagcount</v>
      </c>
      <c r="I84" s="15" t="s">
        <v>142</v>
      </c>
      <c r="J84" s="15"/>
      <c r="K84" s="15"/>
      <c r="L84" s="15"/>
      <c r="M84" s="15"/>
      <c r="N84" s="15"/>
      <c r="O84" t="str">
        <f>CONCATENATE(F84,G84,H84,I84)</f>
        <v>system.time(write.csv(genotypingdata[match(genotypingSum$tags, genotypingdata$tags),2], file="C:/NGS/save/NGS0_14.tagcountmatchindex.csv", row.names = F))</v>
      </c>
    </row>
    <row r="85" spans="1:15" x14ac:dyDescent="0.15">
      <c r="A85" s="15">
        <v>84</v>
      </c>
      <c r="B85" s="15">
        <v>14</v>
      </c>
      <c r="C85" s="15" t="s">
        <v>138</v>
      </c>
      <c r="D85" s="26" t="str">
        <f>M85</f>
        <v>genotypingdata&lt;- fread("C:/NGS/save/NGS0_14.tagcountmatchindex.csv", col.names = c("NGS0_14"))</v>
      </c>
      <c r="F85" s="15" t="s">
        <v>233</v>
      </c>
      <c r="G85" s="15" t="str">
        <f>'1. Input and Output files list'!$E$6</f>
        <v>C:/NGS/save/</v>
      </c>
      <c r="H85" s="15" t="str">
        <f>'1. Input and Output files list'!$J$106</f>
        <v>NGS0_14.tagcount</v>
      </c>
      <c r="I85" s="15" t="s">
        <v>547</v>
      </c>
      <c r="J85" s="15" t="str">
        <f>'1. Input and Output files list'!$F$106</f>
        <v>NGS0_14</v>
      </c>
      <c r="K85" s="15" t="s">
        <v>546</v>
      </c>
      <c r="L85" s="15"/>
      <c r="M85" s="15" t="str">
        <f>CONCATENATE(F85,G85,H85,I85,J85,K85)</f>
        <v>genotypingdata&lt;- fread("C:/NGS/save/NGS0_14.tagcountmatchindex.csv", col.names = c("NGS0_14"))</v>
      </c>
      <c r="N85" s="15"/>
    </row>
    <row r="86" spans="1:15" x14ac:dyDescent="0.15">
      <c r="A86" s="15">
        <v>85</v>
      </c>
      <c r="B86" s="15">
        <v>14</v>
      </c>
      <c r="C86" s="15" t="s">
        <v>139</v>
      </c>
      <c r="D86" s="26" t="s">
        <v>79</v>
      </c>
      <c r="F86" s="15"/>
      <c r="G86" s="15"/>
      <c r="H86" s="15"/>
      <c r="I86" s="15"/>
      <c r="J86" s="15"/>
      <c r="K86" s="15"/>
      <c r="L86" s="15"/>
      <c r="M86" s="15"/>
      <c r="N86" s="15"/>
    </row>
    <row r="87" spans="1:15" x14ac:dyDescent="0.15">
      <c r="A87" s="15">
        <v>86</v>
      </c>
      <c r="B87" s="15">
        <v>14</v>
      </c>
      <c r="C87" s="15" t="s">
        <v>549</v>
      </c>
      <c r="D87" s="26" t="s">
        <v>551</v>
      </c>
      <c r="F87" s="15"/>
      <c r="G87" s="15"/>
      <c r="H87" s="15"/>
      <c r="I87" s="15"/>
      <c r="J87" s="15"/>
      <c r="K87" s="15"/>
      <c r="L87" s="15"/>
      <c r="M87" s="15"/>
      <c r="N87" s="15"/>
    </row>
    <row r="88" spans="1:15" x14ac:dyDescent="0.15">
      <c r="A88" s="15">
        <v>87</v>
      </c>
      <c r="B88" s="15">
        <v>15</v>
      </c>
      <c r="C88" s="15" t="s">
        <v>136</v>
      </c>
      <c r="D88" s="26" t="str">
        <f>N88</f>
        <v>genotypingdata &lt;- fread("C:/NGS/save/NGS0_15.tagcount", header=F, col.names=genotype)</v>
      </c>
      <c r="F88" s="15" t="s">
        <v>553</v>
      </c>
      <c r="G88" s="15" t="str">
        <f>'1. Input and Output files list'!$E$6</f>
        <v>C:/NGS/save/</v>
      </c>
      <c r="H88" s="15" t="str">
        <f>'1. Input and Output files list'!$J$108</f>
        <v>NGS0_15.tagcount</v>
      </c>
      <c r="I88" s="15" t="s">
        <v>228</v>
      </c>
      <c r="J88" s="15"/>
      <c r="K88" s="15"/>
      <c r="L88" s="15"/>
      <c r="M88" s="15"/>
      <c r="N88" s="15" t="str">
        <f>CONCATENATE(F88,G88,H88,I88)</f>
        <v>genotypingdata &lt;- fread("C:/NGS/save/NGS0_15.tagcount", header=F, col.names=genotype)</v>
      </c>
    </row>
    <row r="89" spans="1:15" x14ac:dyDescent="0.15">
      <c r="A89" s="15">
        <v>88</v>
      </c>
      <c r="B89" s="15">
        <v>15</v>
      </c>
      <c r="C89" s="15" t="s">
        <v>137</v>
      </c>
      <c r="D89" s="26" t="str">
        <f>O89</f>
        <v>system.time(write.csv(genotypingdata[match(genotypingSum$tags, genotypingdata$tags),2], file="C:/NGS/save/NGS0_15.tagcountmatchindex.csv", row.names = F))</v>
      </c>
      <c r="F89" s="15" t="s">
        <v>554</v>
      </c>
      <c r="G89" s="15" t="str">
        <f>'1. Input and Output files list'!$E$6</f>
        <v>C:/NGS/save/</v>
      </c>
      <c r="H89" s="15" t="str">
        <f>'1. Input and Output files list'!$J$108</f>
        <v>NGS0_15.tagcount</v>
      </c>
      <c r="I89" s="15" t="s">
        <v>142</v>
      </c>
      <c r="J89" s="15"/>
      <c r="K89" s="15"/>
      <c r="L89" s="15"/>
      <c r="M89" s="15"/>
      <c r="N89" s="15"/>
      <c r="O89" t="str">
        <f>CONCATENATE(F89,G89,H89,I89)</f>
        <v>system.time(write.csv(genotypingdata[match(genotypingSum$tags, genotypingdata$tags),2], file="C:/NGS/save/NGS0_15.tagcountmatchindex.csv", row.names = F))</v>
      </c>
    </row>
    <row r="90" spans="1:15" x14ac:dyDescent="0.15">
      <c r="A90" s="15">
        <v>89</v>
      </c>
      <c r="B90" s="15">
        <v>15</v>
      </c>
      <c r="C90" s="15" t="s">
        <v>138</v>
      </c>
      <c r="D90" s="26" t="str">
        <f>M90</f>
        <v>genotypingdata&lt;- fread("C:/NGS/save/NGS0_15.tagcountmatchindex.csv", col.names = c("NGS0_15"))</v>
      </c>
      <c r="F90" s="15" t="s">
        <v>233</v>
      </c>
      <c r="G90" s="15" t="str">
        <f>'1. Input and Output files list'!$E$6</f>
        <v>C:/NGS/save/</v>
      </c>
      <c r="H90" s="15" t="str">
        <f>'1. Input and Output files list'!$J$108</f>
        <v>NGS0_15.tagcount</v>
      </c>
      <c r="I90" s="15" t="s">
        <v>547</v>
      </c>
      <c r="J90" s="15" t="str">
        <f>'1. Input and Output files list'!$F$108</f>
        <v>NGS0_15</v>
      </c>
      <c r="K90" s="15" t="s">
        <v>546</v>
      </c>
      <c r="L90" s="15"/>
      <c r="M90" s="15" t="str">
        <f>CONCATENATE(F90,G90,H90,I90,J90,K90)</f>
        <v>genotypingdata&lt;- fread("C:/NGS/save/NGS0_15.tagcountmatchindex.csv", col.names = c("NGS0_15"))</v>
      </c>
      <c r="N90" s="15"/>
    </row>
    <row r="91" spans="1:15" x14ac:dyDescent="0.15">
      <c r="A91" s="15">
        <v>90</v>
      </c>
      <c r="B91" s="15">
        <v>15</v>
      </c>
      <c r="C91" s="15" t="s">
        <v>139</v>
      </c>
      <c r="D91" s="26" t="s">
        <v>79</v>
      </c>
      <c r="F91" s="15"/>
      <c r="G91" s="15"/>
      <c r="H91" s="15"/>
      <c r="I91" s="15"/>
      <c r="J91" s="15"/>
      <c r="K91" s="15"/>
      <c r="L91" s="15"/>
      <c r="M91" s="15"/>
      <c r="N91" s="15"/>
    </row>
    <row r="92" spans="1:15" x14ac:dyDescent="0.15">
      <c r="A92" s="15">
        <v>91</v>
      </c>
      <c r="B92" s="15">
        <v>15</v>
      </c>
      <c r="C92" s="15" t="s">
        <v>549</v>
      </c>
      <c r="D92" s="26" t="s">
        <v>551</v>
      </c>
      <c r="F92" s="15"/>
      <c r="G92" s="15"/>
      <c r="H92" s="15"/>
      <c r="I92" s="15"/>
      <c r="J92" s="15"/>
      <c r="K92" s="15"/>
      <c r="L92" s="15"/>
      <c r="M92" s="15"/>
      <c r="N92" s="15"/>
    </row>
    <row r="93" spans="1:15" x14ac:dyDescent="0.15">
      <c r="A93" s="15">
        <v>92</v>
      </c>
      <c r="B93" s="15">
        <v>16</v>
      </c>
      <c r="C93" s="15" t="s">
        <v>136</v>
      </c>
      <c r="D93" s="26" t="str">
        <f>N93</f>
        <v>genotypingdata &lt;- fread("C:/NGS/save/NGS0_16.tagcount", header=F, col.names=genotype)</v>
      </c>
      <c r="F93" s="15" t="s">
        <v>553</v>
      </c>
      <c r="G93" s="15" t="str">
        <f>'1. Input and Output files list'!$E$6</f>
        <v>C:/NGS/save/</v>
      </c>
      <c r="H93" s="15" t="str">
        <f>'1. Input and Output files list'!$J$110</f>
        <v>NGS0_16.tagcount</v>
      </c>
      <c r="I93" s="15" t="s">
        <v>228</v>
      </c>
      <c r="J93" s="15"/>
      <c r="K93" s="15"/>
      <c r="L93" s="15"/>
      <c r="M93" s="15"/>
      <c r="N93" s="15" t="str">
        <f>CONCATENATE(F93,G93,H93,I93)</f>
        <v>genotypingdata &lt;- fread("C:/NGS/save/NGS0_16.tagcount", header=F, col.names=genotype)</v>
      </c>
    </row>
    <row r="94" spans="1:15" x14ac:dyDescent="0.15">
      <c r="A94" s="15">
        <v>93</v>
      </c>
      <c r="B94" s="15">
        <v>16</v>
      </c>
      <c r="C94" s="15" t="s">
        <v>137</v>
      </c>
      <c r="D94" s="26" t="str">
        <f>O94</f>
        <v>system.time(write.csv(genotypingdata[match(genotypingSum$tags, genotypingdata$tags),2], file="C:/NGS/save/NGS0_16.tagcountmatchindex.csv", row.names = F))</v>
      </c>
      <c r="F94" s="15" t="s">
        <v>554</v>
      </c>
      <c r="G94" s="15" t="str">
        <f>'1. Input and Output files list'!$E$6</f>
        <v>C:/NGS/save/</v>
      </c>
      <c r="H94" s="15" t="str">
        <f>'1. Input and Output files list'!$J$110</f>
        <v>NGS0_16.tagcount</v>
      </c>
      <c r="I94" s="15" t="s">
        <v>142</v>
      </c>
      <c r="J94" s="15"/>
      <c r="K94" s="15"/>
      <c r="L94" s="15"/>
      <c r="M94" s="15"/>
      <c r="N94" s="15"/>
      <c r="O94" t="str">
        <f>CONCATENATE(F94,G94,H94,I94)</f>
        <v>system.time(write.csv(genotypingdata[match(genotypingSum$tags, genotypingdata$tags),2], file="C:/NGS/save/NGS0_16.tagcountmatchindex.csv", row.names = F))</v>
      </c>
    </row>
    <row r="95" spans="1:15" x14ac:dyDescent="0.15">
      <c r="A95" s="15">
        <v>94</v>
      </c>
      <c r="B95" s="15">
        <v>16</v>
      </c>
      <c r="C95" s="15" t="s">
        <v>138</v>
      </c>
      <c r="D95" s="26" t="str">
        <f>M95</f>
        <v>genotypingdata&lt;- fread("C:/NGS/save/NGS0_16.tagcountmatchindex.csv", col.names = c("NGS0_16"))</v>
      </c>
      <c r="F95" s="15" t="s">
        <v>233</v>
      </c>
      <c r="G95" s="15" t="str">
        <f>'1. Input and Output files list'!$E$6</f>
        <v>C:/NGS/save/</v>
      </c>
      <c r="H95" s="15" t="str">
        <f>'1. Input and Output files list'!$J$110</f>
        <v>NGS0_16.tagcount</v>
      </c>
      <c r="I95" s="15" t="s">
        <v>547</v>
      </c>
      <c r="J95" s="15" t="str">
        <f>'1. Input and Output files list'!$F$110</f>
        <v>NGS0_16</v>
      </c>
      <c r="K95" s="15" t="s">
        <v>546</v>
      </c>
      <c r="L95" s="15"/>
      <c r="M95" s="15" t="str">
        <f>CONCATENATE(F95,G95,H95,I95,J95,K95)</f>
        <v>genotypingdata&lt;- fread("C:/NGS/save/NGS0_16.tagcountmatchindex.csv", col.names = c("NGS0_16"))</v>
      </c>
      <c r="N95" s="15"/>
    </row>
    <row r="96" spans="1:15" x14ac:dyDescent="0.15">
      <c r="A96" s="15">
        <v>95</v>
      </c>
      <c r="B96" s="15">
        <v>16</v>
      </c>
      <c r="C96" s="15" t="s">
        <v>139</v>
      </c>
      <c r="D96" s="26" t="s">
        <v>79</v>
      </c>
      <c r="F96" s="15"/>
      <c r="G96" s="15"/>
      <c r="H96" s="15"/>
      <c r="I96" s="15"/>
      <c r="J96" s="15"/>
      <c r="K96" s="15"/>
      <c r="L96" s="15"/>
      <c r="M96" s="15"/>
      <c r="N96" s="15"/>
    </row>
    <row r="97" spans="1:15" x14ac:dyDescent="0.15">
      <c r="A97" s="15">
        <v>96</v>
      </c>
      <c r="B97" s="15">
        <v>16</v>
      </c>
      <c r="C97" s="15" t="s">
        <v>549</v>
      </c>
      <c r="D97" s="26" t="s">
        <v>551</v>
      </c>
      <c r="F97" s="15"/>
      <c r="G97" s="15"/>
      <c r="H97" s="15"/>
      <c r="I97" s="15"/>
      <c r="J97" s="15"/>
      <c r="K97" s="15"/>
      <c r="L97" s="15"/>
      <c r="M97" s="15"/>
      <c r="N97" s="15"/>
    </row>
    <row r="98" spans="1:15" x14ac:dyDescent="0.15">
      <c r="A98" s="15">
        <v>97</v>
      </c>
      <c r="B98" s="15">
        <v>17</v>
      </c>
      <c r="C98" s="15" t="s">
        <v>136</v>
      </c>
      <c r="D98" s="26" t="str">
        <f>N98</f>
        <v>genotypingdata &lt;- fread("C:/NGS/save/NGS0_17.tagcount", header=F, col.names=genotype)</v>
      </c>
      <c r="F98" s="15" t="s">
        <v>553</v>
      </c>
      <c r="G98" s="15" t="str">
        <f>'1. Input and Output files list'!$E$6</f>
        <v>C:/NGS/save/</v>
      </c>
      <c r="H98" s="15" t="str">
        <f>'1. Input and Output files list'!$J$112</f>
        <v>NGS0_17.tagcount</v>
      </c>
      <c r="I98" s="15" t="s">
        <v>228</v>
      </c>
      <c r="J98" s="15"/>
      <c r="K98" s="15"/>
      <c r="L98" s="15"/>
      <c r="M98" s="15"/>
      <c r="N98" s="15" t="str">
        <f>CONCATENATE(F98,G98,H98,I98)</f>
        <v>genotypingdata &lt;- fread("C:/NGS/save/NGS0_17.tagcount", header=F, col.names=genotype)</v>
      </c>
    </row>
    <row r="99" spans="1:15" x14ac:dyDescent="0.15">
      <c r="A99" s="15">
        <v>98</v>
      </c>
      <c r="B99" s="15">
        <v>17</v>
      </c>
      <c r="C99" s="15" t="s">
        <v>137</v>
      </c>
      <c r="D99" s="26" t="str">
        <f>O99</f>
        <v>system.time(write.csv(genotypingdata[match(genotypingSum$tags, genotypingdata$tags),2], file="C:/NGS/save/NGS0_17.tagcountmatchindex.csv", row.names = F))</v>
      </c>
      <c r="F99" s="15" t="s">
        <v>554</v>
      </c>
      <c r="G99" s="15" t="str">
        <f>'1. Input and Output files list'!$E$6</f>
        <v>C:/NGS/save/</v>
      </c>
      <c r="H99" s="15" t="str">
        <f>'1. Input and Output files list'!$J$112</f>
        <v>NGS0_17.tagcount</v>
      </c>
      <c r="I99" s="15" t="s">
        <v>142</v>
      </c>
      <c r="J99" s="15"/>
      <c r="K99" s="15"/>
      <c r="L99" s="15"/>
      <c r="M99" s="15"/>
      <c r="N99" s="15"/>
      <c r="O99" t="str">
        <f>CONCATENATE(F99,G99,H99,I99)</f>
        <v>system.time(write.csv(genotypingdata[match(genotypingSum$tags, genotypingdata$tags),2], file="C:/NGS/save/NGS0_17.tagcountmatchindex.csv", row.names = F))</v>
      </c>
    </row>
    <row r="100" spans="1:15" x14ac:dyDescent="0.15">
      <c r="A100" s="15">
        <v>99</v>
      </c>
      <c r="B100" s="15">
        <v>17</v>
      </c>
      <c r="C100" s="15" t="s">
        <v>138</v>
      </c>
      <c r="D100" s="26" t="str">
        <f>M100</f>
        <v>genotypingdata&lt;- fread("C:/NGS/save/NGS0_17.tagcountmatchindex.csv", col.names = c("NGS0_17"))</v>
      </c>
      <c r="F100" s="15" t="s">
        <v>233</v>
      </c>
      <c r="G100" s="15" t="str">
        <f>'1. Input and Output files list'!$E$6</f>
        <v>C:/NGS/save/</v>
      </c>
      <c r="H100" s="15" t="str">
        <f>'1. Input and Output files list'!$J$112</f>
        <v>NGS0_17.tagcount</v>
      </c>
      <c r="I100" s="15" t="s">
        <v>547</v>
      </c>
      <c r="J100" s="15" t="str">
        <f>'1. Input and Output files list'!$F$112</f>
        <v>NGS0_17</v>
      </c>
      <c r="K100" s="15" t="s">
        <v>546</v>
      </c>
      <c r="L100" s="15"/>
      <c r="M100" s="15" t="str">
        <f>CONCATENATE(F100,G100,H100,I100,J100,K100)</f>
        <v>genotypingdata&lt;- fread("C:/NGS/save/NGS0_17.tagcountmatchindex.csv", col.names = c("NGS0_17"))</v>
      </c>
      <c r="N100" s="15"/>
    </row>
    <row r="101" spans="1:15" x14ac:dyDescent="0.15">
      <c r="A101" s="15">
        <v>100</v>
      </c>
      <c r="B101" s="15">
        <v>17</v>
      </c>
      <c r="C101" s="15" t="s">
        <v>139</v>
      </c>
      <c r="D101" s="26" t="s">
        <v>79</v>
      </c>
      <c r="F101" s="15"/>
      <c r="G101" s="15"/>
      <c r="H101" s="15"/>
      <c r="I101" s="15"/>
      <c r="J101" s="15"/>
      <c r="K101" s="15"/>
      <c r="L101" s="15"/>
      <c r="M101" s="15"/>
      <c r="N101" s="15"/>
    </row>
    <row r="102" spans="1:15" x14ac:dyDescent="0.15">
      <c r="A102" s="15">
        <v>101</v>
      </c>
      <c r="B102" s="15">
        <v>17</v>
      </c>
      <c r="C102" s="15" t="s">
        <v>549</v>
      </c>
      <c r="D102" s="26" t="s">
        <v>551</v>
      </c>
      <c r="F102" s="15"/>
      <c r="G102" s="15"/>
      <c r="H102" s="15"/>
      <c r="I102" s="15"/>
      <c r="J102" s="15"/>
      <c r="K102" s="15"/>
      <c r="L102" s="15"/>
      <c r="M102" s="15"/>
      <c r="N102" s="15"/>
    </row>
    <row r="103" spans="1:15" x14ac:dyDescent="0.15">
      <c r="A103" s="15">
        <v>102</v>
      </c>
      <c r="B103" s="15">
        <v>18</v>
      </c>
      <c r="C103" s="15" t="s">
        <v>136</v>
      </c>
      <c r="D103" s="26" t="str">
        <f>N103</f>
        <v>genotypingdata &lt;- fread("C:/NGS/save/NGS0_18.tagcount", header=F, col.names=genotype)</v>
      </c>
      <c r="F103" s="15" t="s">
        <v>553</v>
      </c>
      <c r="G103" s="15" t="str">
        <f>'1. Input and Output files list'!$E$6</f>
        <v>C:/NGS/save/</v>
      </c>
      <c r="H103" s="15" t="str">
        <f>'1. Input and Output files list'!$J$114</f>
        <v>NGS0_18.tagcount</v>
      </c>
      <c r="I103" s="15" t="s">
        <v>228</v>
      </c>
      <c r="J103" s="15"/>
      <c r="K103" s="15"/>
      <c r="L103" s="15"/>
      <c r="M103" s="15"/>
      <c r="N103" s="15" t="str">
        <f>CONCATENATE(F103,G103,H103,I103)</f>
        <v>genotypingdata &lt;- fread("C:/NGS/save/NGS0_18.tagcount", header=F, col.names=genotype)</v>
      </c>
    </row>
    <row r="104" spans="1:15" x14ac:dyDescent="0.15">
      <c r="A104" s="15">
        <v>103</v>
      </c>
      <c r="B104" s="15">
        <v>18</v>
      </c>
      <c r="C104" s="15" t="s">
        <v>137</v>
      </c>
      <c r="D104" s="26" t="str">
        <f>O104</f>
        <v>system.time(write.csv(genotypingdata[match(genotypingSum$tags, genotypingdata$tags),2], file="C:/NGS/save/NGS0_18.tagcountmatchindex.csv", row.names = F))</v>
      </c>
      <c r="F104" s="15" t="s">
        <v>554</v>
      </c>
      <c r="G104" s="15" t="str">
        <f>'1. Input and Output files list'!$E$6</f>
        <v>C:/NGS/save/</v>
      </c>
      <c r="H104" s="15" t="str">
        <f>'1. Input and Output files list'!$J$114</f>
        <v>NGS0_18.tagcount</v>
      </c>
      <c r="I104" s="15" t="s">
        <v>142</v>
      </c>
      <c r="J104" s="15"/>
      <c r="K104" s="15"/>
      <c r="L104" s="15"/>
      <c r="M104" s="15"/>
      <c r="N104" s="15"/>
      <c r="O104" t="str">
        <f>CONCATENATE(F104,G104,H104,I104)</f>
        <v>system.time(write.csv(genotypingdata[match(genotypingSum$tags, genotypingdata$tags),2], file="C:/NGS/save/NGS0_18.tagcountmatchindex.csv", row.names = F))</v>
      </c>
    </row>
    <row r="105" spans="1:15" x14ac:dyDescent="0.15">
      <c r="A105" s="15">
        <v>104</v>
      </c>
      <c r="B105" s="15">
        <v>18</v>
      </c>
      <c r="C105" s="15" t="s">
        <v>138</v>
      </c>
      <c r="D105" s="26" t="str">
        <f>M105</f>
        <v>genotypingdata&lt;- fread("C:/NGS/save/NGS0_18.tagcountmatchindex.csv", col.names = c("NGS0_18"))</v>
      </c>
      <c r="F105" s="15" t="s">
        <v>233</v>
      </c>
      <c r="G105" s="15" t="str">
        <f>'1. Input and Output files list'!$E$6</f>
        <v>C:/NGS/save/</v>
      </c>
      <c r="H105" s="15" t="str">
        <f>'1. Input and Output files list'!$J$114</f>
        <v>NGS0_18.tagcount</v>
      </c>
      <c r="I105" s="15" t="s">
        <v>547</v>
      </c>
      <c r="J105" s="15" t="str">
        <f>'1. Input and Output files list'!$F$114</f>
        <v>NGS0_18</v>
      </c>
      <c r="K105" s="15" t="s">
        <v>546</v>
      </c>
      <c r="L105" s="15"/>
      <c r="M105" s="15" t="str">
        <f>CONCATENATE(F105,G105,H105,I105,J105,K105)</f>
        <v>genotypingdata&lt;- fread("C:/NGS/save/NGS0_18.tagcountmatchindex.csv", col.names = c("NGS0_18"))</v>
      </c>
      <c r="N105" s="15"/>
    </row>
    <row r="106" spans="1:15" x14ac:dyDescent="0.15">
      <c r="A106" s="15">
        <v>105</v>
      </c>
      <c r="B106" s="15">
        <v>18</v>
      </c>
      <c r="C106" s="15" t="s">
        <v>139</v>
      </c>
      <c r="D106" s="26" t="s">
        <v>79</v>
      </c>
      <c r="F106" s="15"/>
      <c r="G106" s="15"/>
      <c r="H106" s="15"/>
      <c r="I106" s="15"/>
      <c r="J106" s="15"/>
      <c r="K106" s="15"/>
      <c r="L106" s="15"/>
      <c r="M106" s="15"/>
      <c r="N106" s="15"/>
    </row>
    <row r="107" spans="1:15" x14ac:dyDescent="0.15">
      <c r="A107" s="15">
        <v>106</v>
      </c>
      <c r="B107" s="15">
        <v>18</v>
      </c>
      <c r="C107" s="15" t="s">
        <v>549</v>
      </c>
      <c r="D107" s="26" t="s">
        <v>551</v>
      </c>
      <c r="F107" s="15"/>
      <c r="G107" s="15"/>
      <c r="H107" s="15"/>
      <c r="I107" s="15"/>
      <c r="J107" s="15"/>
      <c r="K107" s="15"/>
      <c r="L107" s="15"/>
      <c r="M107" s="15"/>
      <c r="N107" s="15"/>
    </row>
    <row r="108" spans="1:15" x14ac:dyDescent="0.15">
      <c r="A108" s="15">
        <v>107</v>
      </c>
      <c r="B108" s="15">
        <v>19</v>
      </c>
      <c r="C108" s="15" t="s">
        <v>136</v>
      </c>
      <c r="D108" s="26" t="str">
        <f>N108</f>
        <v>genotypingdata &lt;- fread("C:/NGS/save/NGS0_19.tagcount", header=F, col.names=genotype)</v>
      </c>
      <c r="F108" s="15" t="s">
        <v>553</v>
      </c>
      <c r="G108" s="15" t="str">
        <f>'1. Input and Output files list'!$E$6</f>
        <v>C:/NGS/save/</v>
      </c>
      <c r="H108" s="15" t="str">
        <f>'1. Input and Output files list'!$J$116</f>
        <v>NGS0_19.tagcount</v>
      </c>
      <c r="I108" s="15" t="s">
        <v>228</v>
      </c>
      <c r="J108" s="15"/>
      <c r="K108" s="15"/>
      <c r="L108" s="15"/>
      <c r="M108" s="15"/>
      <c r="N108" s="15" t="str">
        <f>CONCATENATE(F108,G108,H108,I108)</f>
        <v>genotypingdata &lt;- fread("C:/NGS/save/NGS0_19.tagcount", header=F, col.names=genotype)</v>
      </c>
    </row>
    <row r="109" spans="1:15" x14ac:dyDescent="0.15">
      <c r="A109" s="15">
        <v>108</v>
      </c>
      <c r="B109" s="15">
        <v>19</v>
      </c>
      <c r="C109" s="15" t="s">
        <v>137</v>
      </c>
      <c r="D109" s="26" t="str">
        <f>O109</f>
        <v>system.time(write.csv(genotypingdata[match(genotypingSum$tags, genotypingdata$tags),2], file="C:/NGS/save/NGS0_19.tagcountmatchindex.csv", row.names = F))</v>
      </c>
      <c r="F109" s="15" t="s">
        <v>554</v>
      </c>
      <c r="G109" s="15" t="str">
        <f>'1. Input and Output files list'!$E$6</f>
        <v>C:/NGS/save/</v>
      </c>
      <c r="H109" s="15" t="str">
        <f>'1. Input and Output files list'!$J$116</f>
        <v>NGS0_19.tagcount</v>
      </c>
      <c r="I109" s="15" t="s">
        <v>142</v>
      </c>
      <c r="J109" s="15"/>
      <c r="K109" s="15"/>
      <c r="L109" s="15"/>
      <c r="M109" s="15"/>
      <c r="N109" s="15"/>
      <c r="O109" t="str">
        <f>CONCATENATE(F109,G109,H109,I109)</f>
        <v>system.time(write.csv(genotypingdata[match(genotypingSum$tags, genotypingdata$tags),2], file="C:/NGS/save/NGS0_19.tagcountmatchindex.csv", row.names = F))</v>
      </c>
    </row>
    <row r="110" spans="1:15" x14ac:dyDescent="0.15">
      <c r="A110" s="15">
        <v>109</v>
      </c>
      <c r="B110" s="15">
        <v>19</v>
      </c>
      <c r="C110" s="15" t="s">
        <v>138</v>
      </c>
      <c r="D110" s="26" t="str">
        <f>M110</f>
        <v>genotypingdata&lt;- fread("C:/NGS/save/NGS0_19.tagcountmatchindex.csv", col.names = c("NGS0_19"))</v>
      </c>
      <c r="F110" s="15" t="s">
        <v>233</v>
      </c>
      <c r="G110" s="15" t="str">
        <f>'1. Input and Output files list'!$E$6</f>
        <v>C:/NGS/save/</v>
      </c>
      <c r="H110" s="15" t="str">
        <f>'1. Input and Output files list'!$J$116</f>
        <v>NGS0_19.tagcount</v>
      </c>
      <c r="I110" s="15" t="s">
        <v>547</v>
      </c>
      <c r="J110" s="15" t="str">
        <f>'1. Input and Output files list'!$F$116</f>
        <v>NGS0_19</v>
      </c>
      <c r="K110" s="15" t="s">
        <v>546</v>
      </c>
      <c r="L110" s="15"/>
      <c r="M110" s="15" t="str">
        <f>CONCATENATE(F110,G110,H110,I110,J110,K110)</f>
        <v>genotypingdata&lt;- fread("C:/NGS/save/NGS0_19.tagcountmatchindex.csv", col.names = c("NGS0_19"))</v>
      </c>
      <c r="N110" s="15"/>
    </row>
    <row r="111" spans="1:15" x14ac:dyDescent="0.15">
      <c r="A111" s="15">
        <v>110</v>
      </c>
      <c r="B111" s="15">
        <v>19</v>
      </c>
      <c r="C111" s="15" t="s">
        <v>139</v>
      </c>
      <c r="D111" s="26" t="s">
        <v>79</v>
      </c>
      <c r="F111" s="15"/>
      <c r="G111" s="15"/>
      <c r="H111" s="15"/>
      <c r="I111" s="15"/>
      <c r="J111" s="15"/>
      <c r="K111" s="15"/>
      <c r="L111" s="15"/>
      <c r="M111" s="15"/>
      <c r="N111" s="15"/>
    </row>
    <row r="112" spans="1:15" x14ac:dyDescent="0.15">
      <c r="A112" s="15">
        <v>111</v>
      </c>
      <c r="B112" s="15">
        <v>19</v>
      </c>
      <c r="C112" s="15" t="s">
        <v>549</v>
      </c>
      <c r="D112" s="26" t="s">
        <v>551</v>
      </c>
      <c r="F112" s="15"/>
      <c r="G112" s="15"/>
      <c r="H112" s="15"/>
      <c r="I112" s="15"/>
      <c r="J112" s="15"/>
      <c r="K112" s="15"/>
      <c r="L112" s="15"/>
      <c r="M112" s="15"/>
      <c r="N112" s="15"/>
    </row>
    <row r="113" spans="1:15" x14ac:dyDescent="0.15">
      <c r="A113" s="15">
        <v>112</v>
      </c>
      <c r="B113" s="15">
        <v>20</v>
      </c>
      <c r="C113" s="15" t="s">
        <v>136</v>
      </c>
      <c r="D113" s="26" t="str">
        <f>N113</f>
        <v>genotypingdata &lt;- fread("C:/NGS/save/NGS0_20.tagcount", header=F, col.names=genotype)</v>
      </c>
      <c r="F113" s="15" t="s">
        <v>553</v>
      </c>
      <c r="G113" s="15" t="str">
        <f>'1. Input and Output files list'!$E$6</f>
        <v>C:/NGS/save/</v>
      </c>
      <c r="H113" s="15" t="str">
        <f>'1. Input and Output files list'!$J$118</f>
        <v>NGS0_20.tagcount</v>
      </c>
      <c r="I113" s="15" t="s">
        <v>228</v>
      </c>
      <c r="J113" s="15"/>
      <c r="K113" s="15"/>
      <c r="L113" s="15"/>
      <c r="M113" s="15"/>
      <c r="N113" s="15" t="str">
        <f>CONCATENATE(F113,G113,H113,I113)</f>
        <v>genotypingdata &lt;- fread("C:/NGS/save/NGS0_20.tagcount", header=F, col.names=genotype)</v>
      </c>
    </row>
    <row r="114" spans="1:15" x14ac:dyDescent="0.15">
      <c r="A114" s="15">
        <v>113</v>
      </c>
      <c r="B114" s="15">
        <v>20</v>
      </c>
      <c r="C114" s="15" t="s">
        <v>137</v>
      </c>
      <c r="D114" s="26" t="str">
        <f>O114</f>
        <v>system.time(write.csv(genotypingdata[match(genotypingSum$tags, genotypingdata$tags),2], file="C:/NGS/save/NGS0_20.tagcountmatchindex.csv", row.names = F))</v>
      </c>
      <c r="F114" s="15" t="s">
        <v>554</v>
      </c>
      <c r="G114" s="15" t="str">
        <f>'1. Input and Output files list'!$E$6</f>
        <v>C:/NGS/save/</v>
      </c>
      <c r="H114" s="15" t="str">
        <f>'1. Input and Output files list'!$J$118</f>
        <v>NGS0_20.tagcount</v>
      </c>
      <c r="I114" s="15" t="s">
        <v>142</v>
      </c>
      <c r="J114" s="15"/>
      <c r="K114" s="15"/>
      <c r="L114" s="15"/>
      <c r="M114" s="15"/>
      <c r="N114" s="15"/>
      <c r="O114" t="str">
        <f>CONCATENATE(F114,G114,H114,I114)</f>
        <v>system.time(write.csv(genotypingdata[match(genotypingSum$tags, genotypingdata$tags),2], file="C:/NGS/save/NGS0_20.tagcountmatchindex.csv", row.names = F))</v>
      </c>
    </row>
    <row r="115" spans="1:15" x14ac:dyDescent="0.15">
      <c r="A115" s="15">
        <v>114</v>
      </c>
      <c r="B115" s="15">
        <v>20</v>
      </c>
      <c r="C115" s="15" t="s">
        <v>138</v>
      </c>
      <c r="D115" s="26" t="str">
        <f>M115</f>
        <v>genotypingdata&lt;- fread("C:/NGS/save/NGS0_20.tagcountmatchindex.csv", col.names = c("NGS0_20"))</v>
      </c>
      <c r="F115" s="15" t="s">
        <v>233</v>
      </c>
      <c r="G115" s="15" t="str">
        <f>'1. Input and Output files list'!$E$6</f>
        <v>C:/NGS/save/</v>
      </c>
      <c r="H115" s="15" t="str">
        <f>'1. Input and Output files list'!$J$118</f>
        <v>NGS0_20.tagcount</v>
      </c>
      <c r="I115" s="15" t="s">
        <v>547</v>
      </c>
      <c r="J115" s="15" t="str">
        <f>'1. Input and Output files list'!$F$118</f>
        <v>NGS0_20</v>
      </c>
      <c r="K115" s="15" t="s">
        <v>546</v>
      </c>
      <c r="L115" s="15"/>
      <c r="M115" s="15" t="str">
        <f>CONCATENATE(F115,G115,H115,I115,J115,K115)</f>
        <v>genotypingdata&lt;- fread("C:/NGS/save/NGS0_20.tagcountmatchindex.csv", col.names = c("NGS0_20"))</v>
      </c>
      <c r="N115" s="15"/>
    </row>
    <row r="116" spans="1:15" x14ac:dyDescent="0.15">
      <c r="A116" s="15">
        <v>115</v>
      </c>
      <c r="B116" s="15">
        <v>20</v>
      </c>
      <c r="C116" s="15" t="s">
        <v>139</v>
      </c>
      <c r="D116" s="26" t="s">
        <v>79</v>
      </c>
      <c r="F116" s="15"/>
      <c r="G116" s="15"/>
      <c r="H116" s="15"/>
      <c r="I116" s="15"/>
      <c r="J116" s="15"/>
      <c r="K116" s="15"/>
      <c r="L116" s="15"/>
      <c r="M116" s="15"/>
      <c r="N116" s="15"/>
    </row>
    <row r="117" spans="1:15" x14ac:dyDescent="0.15">
      <c r="A117" s="15">
        <v>116</v>
      </c>
      <c r="B117" s="15">
        <v>20</v>
      </c>
      <c r="C117" s="15" t="s">
        <v>549</v>
      </c>
      <c r="D117" s="26" t="s">
        <v>551</v>
      </c>
      <c r="F117" s="15"/>
      <c r="G117" s="15"/>
      <c r="H117" s="15"/>
      <c r="I117" s="15"/>
      <c r="J117" s="15"/>
      <c r="K117" s="15"/>
      <c r="L117" s="15"/>
      <c r="M117" s="15"/>
      <c r="N117" s="15"/>
    </row>
    <row r="118" spans="1:15" x14ac:dyDescent="0.15">
      <c r="A118" s="15">
        <v>117</v>
      </c>
      <c r="B118" s="15">
        <v>21</v>
      </c>
      <c r="C118" s="15" t="s">
        <v>136</v>
      </c>
      <c r="D118" s="26" t="str">
        <f>N118</f>
        <v>genotypingdata &lt;- fread("C:/NGS/save/NGS0_21.tagcount", header=F, col.names=genotype)</v>
      </c>
      <c r="F118" s="15" t="s">
        <v>553</v>
      </c>
      <c r="G118" s="15" t="str">
        <f>'1. Input and Output files list'!$E$6</f>
        <v>C:/NGS/save/</v>
      </c>
      <c r="H118" s="15" t="str">
        <f>'1. Input and Output files list'!$J$120</f>
        <v>NGS0_21.tagcount</v>
      </c>
      <c r="I118" s="15" t="s">
        <v>228</v>
      </c>
      <c r="J118" s="15"/>
      <c r="K118" s="15"/>
      <c r="L118" s="15"/>
      <c r="M118" s="15"/>
      <c r="N118" s="15" t="str">
        <f>CONCATENATE(F118,G118,H118,I118)</f>
        <v>genotypingdata &lt;- fread("C:/NGS/save/NGS0_21.tagcount", header=F, col.names=genotype)</v>
      </c>
    </row>
    <row r="119" spans="1:15" x14ac:dyDescent="0.15">
      <c r="A119" s="15">
        <v>118</v>
      </c>
      <c r="B119" s="15">
        <v>21</v>
      </c>
      <c r="C119" s="15" t="s">
        <v>137</v>
      </c>
      <c r="D119" s="26" t="str">
        <f>O119</f>
        <v>system.time(write.csv(genotypingdata[match(genotypingSum$tags, genotypingdata$tags),2], file="C:/NGS/save/NGS0_21.tagcountmatchindex.csv", row.names = F))</v>
      </c>
      <c r="F119" s="15" t="s">
        <v>554</v>
      </c>
      <c r="G119" s="15" t="str">
        <f>'1. Input and Output files list'!$E$6</f>
        <v>C:/NGS/save/</v>
      </c>
      <c r="H119" s="15" t="str">
        <f>'1. Input and Output files list'!$J$120</f>
        <v>NGS0_21.tagcount</v>
      </c>
      <c r="I119" s="15" t="s">
        <v>142</v>
      </c>
      <c r="J119" s="15"/>
      <c r="K119" s="15"/>
      <c r="L119" s="15"/>
      <c r="M119" s="15"/>
      <c r="N119" s="15"/>
      <c r="O119" t="str">
        <f>CONCATENATE(F119,G119,H119,I119)</f>
        <v>system.time(write.csv(genotypingdata[match(genotypingSum$tags, genotypingdata$tags),2], file="C:/NGS/save/NGS0_21.tagcountmatchindex.csv", row.names = F))</v>
      </c>
    </row>
    <row r="120" spans="1:15" x14ac:dyDescent="0.15">
      <c r="A120" s="15">
        <v>119</v>
      </c>
      <c r="B120" s="15">
        <v>21</v>
      </c>
      <c r="C120" s="15" t="s">
        <v>138</v>
      </c>
      <c r="D120" s="26" t="str">
        <f>M120</f>
        <v>genotypingdata&lt;- fread("C:/NGS/save/NGS0_21.tagcountmatchindex.csv", col.names = c("NGS0_21"))</v>
      </c>
      <c r="F120" s="15" t="s">
        <v>233</v>
      </c>
      <c r="G120" s="15" t="str">
        <f>'1. Input and Output files list'!$E$6</f>
        <v>C:/NGS/save/</v>
      </c>
      <c r="H120" s="15" t="str">
        <f>'1. Input and Output files list'!$J$120</f>
        <v>NGS0_21.tagcount</v>
      </c>
      <c r="I120" s="15" t="s">
        <v>547</v>
      </c>
      <c r="J120" s="15" t="str">
        <f>'1. Input and Output files list'!$F$120</f>
        <v>NGS0_21</v>
      </c>
      <c r="K120" s="15" t="s">
        <v>546</v>
      </c>
      <c r="L120" s="15"/>
      <c r="M120" s="15" t="str">
        <f>CONCATENATE(F120,G120,H120,I120,J120,K120)</f>
        <v>genotypingdata&lt;- fread("C:/NGS/save/NGS0_21.tagcountmatchindex.csv", col.names = c("NGS0_21"))</v>
      </c>
      <c r="N120" s="15"/>
    </row>
    <row r="121" spans="1:15" x14ac:dyDescent="0.15">
      <c r="A121" s="15">
        <v>120</v>
      </c>
      <c r="B121" s="15">
        <v>21</v>
      </c>
      <c r="C121" s="15" t="s">
        <v>139</v>
      </c>
      <c r="D121" s="26" t="s">
        <v>79</v>
      </c>
      <c r="F121" s="15"/>
      <c r="G121" s="15"/>
      <c r="H121" s="15"/>
      <c r="I121" s="15"/>
      <c r="J121" s="15"/>
      <c r="K121" s="15"/>
      <c r="L121" s="15"/>
      <c r="M121" s="15"/>
      <c r="N121" s="15"/>
    </row>
    <row r="122" spans="1:15" x14ac:dyDescent="0.15">
      <c r="A122" s="15">
        <v>121</v>
      </c>
      <c r="B122" s="15">
        <v>21</v>
      </c>
      <c r="C122" s="15" t="s">
        <v>549</v>
      </c>
      <c r="D122" s="26" t="s">
        <v>551</v>
      </c>
      <c r="F122" s="15"/>
      <c r="G122" s="15"/>
      <c r="H122" s="15"/>
      <c r="I122" s="15"/>
      <c r="J122" s="15"/>
      <c r="K122" s="15"/>
      <c r="L122" s="15"/>
      <c r="M122" s="15"/>
      <c r="N122" s="15"/>
    </row>
    <row r="123" spans="1:15" x14ac:dyDescent="0.15">
      <c r="A123" s="15">
        <v>122</v>
      </c>
      <c r="B123" s="15">
        <v>22</v>
      </c>
      <c r="C123" s="15" t="s">
        <v>136</v>
      </c>
      <c r="D123" s="26" t="str">
        <f>N123</f>
        <v>genotypingdata &lt;- fread("C:/NGS/save/NGS0_22.tagcount", header=F, col.names=genotype)</v>
      </c>
      <c r="F123" s="15" t="s">
        <v>553</v>
      </c>
      <c r="G123" s="15" t="str">
        <f>'1. Input and Output files list'!$E$6</f>
        <v>C:/NGS/save/</v>
      </c>
      <c r="H123" s="15" t="str">
        <f>'1. Input and Output files list'!$J$122</f>
        <v>NGS0_22.tagcount</v>
      </c>
      <c r="I123" s="15" t="s">
        <v>228</v>
      </c>
      <c r="J123" s="15"/>
      <c r="K123" s="15"/>
      <c r="L123" s="15"/>
      <c r="M123" s="15"/>
      <c r="N123" s="15" t="str">
        <f>CONCATENATE(F123,G123,H123,I123)</f>
        <v>genotypingdata &lt;- fread("C:/NGS/save/NGS0_22.tagcount", header=F, col.names=genotype)</v>
      </c>
    </row>
    <row r="124" spans="1:15" x14ac:dyDescent="0.15">
      <c r="A124" s="15">
        <v>123</v>
      </c>
      <c r="B124" s="15">
        <v>22</v>
      </c>
      <c r="C124" s="15" t="s">
        <v>137</v>
      </c>
      <c r="D124" s="26" t="str">
        <f>O124</f>
        <v>system.time(write.csv(genotypingdata[match(genotypingSum$tags, genotypingdata$tags),2], file="C:/NGS/save/NGS0_22.tagcountmatchindex.csv", row.names = F))</v>
      </c>
      <c r="F124" s="15" t="s">
        <v>554</v>
      </c>
      <c r="G124" s="15" t="str">
        <f>'1. Input and Output files list'!$E$6</f>
        <v>C:/NGS/save/</v>
      </c>
      <c r="H124" s="15" t="str">
        <f>'1. Input and Output files list'!$J$122</f>
        <v>NGS0_22.tagcount</v>
      </c>
      <c r="I124" s="15" t="s">
        <v>142</v>
      </c>
      <c r="J124" s="15"/>
      <c r="K124" s="15"/>
      <c r="L124" s="15"/>
      <c r="M124" s="15"/>
      <c r="N124" s="15"/>
      <c r="O124" t="str">
        <f>CONCATENATE(F124,G124,H124,I124)</f>
        <v>system.time(write.csv(genotypingdata[match(genotypingSum$tags, genotypingdata$tags),2], file="C:/NGS/save/NGS0_22.tagcountmatchindex.csv", row.names = F))</v>
      </c>
    </row>
    <row r="125" spans="1:15" x14ac:dyDescent="0.15">
      <c r="A125" s="15">
        <v>124</v>
      </c>
      <c r="B125" s="15">
        <v>22</v>
      </c>
      <c r="C125" s="15" t="s">
        <v>138</v>
      </c>
      <c r="D125" s="26" t="str">
        <f>M125</f>
        <v>genotypingdata&lt;- fread("C:/NGS/save/NGS0_22.tagcountmatchindex.csv", col.names = c("NGS0_22"))</v>
      </c>
      <c r="F125" s="15" t="s">
        <v>233</v>
      </c>
      <c r="G125" s="15" t="str">
        <f>'1. Input and Output files list'!$E$6</f>
        <v>C:/NGS/save/</v>
      </c>
      <c r="H125" s="15" t="str">
        <f>'1. Input and Output files list'!$J$122</f>
        <v>NGS0_22.tagcount</v>
      </c>
      <c r="I125" s="15" t="s">
        <v>547</v>
      </c>
      <c r="J125" s="15" t="str">
        <f>'1. Input and Output files list'!$F$122</f>
        <v>NGS0_22</v>
      </c>
      <c r="K125" s="15" t="s">
        <v>546</v>
      </c>
      <c r="L125" s="15"/>
      <c r="M125" s="15" t="str">
        <f>CONCATENATE(F125,G125,H125,I125,J125,K125)</f>
        <v>genotypingdata&lt;- fread("C:/NGS/save/NGS0_22.tagcountmatchindex.csv", col.names = c("NGS0_22"))</v>
      </c>
      <c r="N125" s="15"/>
    </row>
    <row r="126" spans="1:15" x14ac:dyDescent="0.15">
      <c r="A126" s="15">
        <v>125</v>
      </c>
      <c r="B126" s="15">
        <v>22</v>
      </c>
      <c r="C126" s="15" t="s">
        <v>139</v>
      </c>
      <c r="D126" s="26" t="s">
        <v>79</v>
      </c>
      <c r="F126" s="15"/>
      <c r="G126" s="15"/>
      <c r="H126" s="15"/>
      <c r="I126" s="15"/>
      <c r="J126" s="15"/>
      <c r="K126" s="15"/>
      <c r="L126" s="15"/>
      <c r="M126" s="15"/>
      <c r="N126" s="15"/>
    </row>
    <row r="127" spans="1:15" x14ac:dyDescent="0.15">
      <c r="A127" s="15">
        <v>126</v>
      </c>
      <c r="B127" s="15">
        <v>22</v>
      </c>
      <c r="C127" s="15" t="s">
        <v>549</v>
      </c>
      <c r="D127" s="26" t="s">
        <v>551</v>
      </c>
      <c r="F127" s="15"/>
      <c r="G127" s="15"/>
      <c r="H127" s="15"/>
      <c r="I127" s="15"/>
      <c r="J127" s="15"/>
      <c r="K127" s="15"/>
      <c r="L127" s="15"/>
      <c r="M127" s="15"/>
      <c r="N127" s="15"/>
    </row>
    <row r="128" spans="1:15" x14ac:dyDescent="0.15">
      <c r="A128" s="15">
        <v>127</v>
      </c>
      <c r="B128" s="15">
        <v>23</v>
      </c>
      <c r="C128" s="15" t="s">
        <v>136</v>
      </c>
      <c r="D128" s="26" t="str">
        <f>N128</f>
        <v>genotypingdata &lt;- fread("C:/NGS/save/NGS0_23.tagcount", header=F, col.names=genotype)</v>
      </c>
      <c r="F128" s="15" t="s">
        <v>553</v>
      </c>
      <c r="G128" s="15" t="str">
        <f>'1. Input and Output files list'!$E$6</f>
        <v>C:/NGS/save/</v>
      </c>
      <c r="H128" s="15" t="str">
        <f>'1. Input and Output files list'!$J$124</f>
        <v>NGS0_23.tagcount</v>
      </c>
      <c r="I128" s="15" t="s">
        <v>228</v>
      </c>
      <c r="J128" s="15"/>
      <c r="K128" s="15"/>
      <c r="L128" s="15"/>
      <c r="M128" s="15"/>
      <c r="N128" s="15" t="str">
        <f>CONCATENATE(F128,G128,H128,I128)</f>
        <v>genotypingdata &lt;- fread("C:/NGS/save/NGS0_23.tagcount", header=F, col.names=genotype)</v>
      </c>
    </row>
    <row r="129" spans="1:15" x14ac:dyDescent="0.15">
      <c r="A129" s="15">
        <v>128</v>
      </c>
      <c r="B129" s="15">
        <v>23</v>
      </c>
      <c r="C129" s="15" t="s">
        <v>137</v>
      </c>
      <c r="D129" s="26" t="str">
        <f>O129</f>
        <v>system.time(write.csv(genotypingdata[match(genotypingSum$tags, genotypingdata$tags),2], file="C:/NGS/save/NGS0_23.tagcountmatchindex.csv", row.names = F))</v>
      </c>
      <c r="F129" s="15" t="s">
        <v>554</v>
      </c>
      <c r="G129" s="15" t="str">
        <f>'1. Input and Output files list'!$E$6</f>
        <v>C:/NGS/save/</v>
      </c>
      <c r="H129" s="15" t="str">
        <f>'1. Input and Output files list'!$J$124</f>
        <v>NGS0_23.tagcount</v>
      </c>
      <c r="I129" s="15" t="s">
        <v>142</v>
      </c>
      <c r="J129" s="15"/>
      <c r="K129" s="15"/>
      <c r="L129" s="15"/>
      <c r="M129" s="15"/>
      <c r="N129" s="15"/>
      <c r="O129" t="str">
        <f>CONCATENATE(F129,G129,H129,I129)</f>
        <v>system.time(write.csv(genotypingdata[match(genotypingSum$tags, genotypingdata$tags),2], file="C:/NGS/save/NGS0_23.tagcountmatchindex.csv", row.names = F))</v>
      </c>
    </row>
    <row r="130" spans="1:15" x14ac:dyDescent="0.15">
      <c r="A130" s="15">
        <v>129</v>
      </c>
      <c r="B130" s="15">
        <v>23</v>
      </c>
      <c r="C130" s="15" t="s">
        <v>138</v>
      </c>
      <c r="D130" s="26" t="str">
        <f>M130</f>
        <v>genotypingdata&lt;- fread("C:/NGS/save/NGS0_23.tagcountmatchindex.csv", col.names = c("NGS0_23"))</v>
      </c>
      <c r="F130" s="15" t="s">
        <v>233</v>
      </c>
      <c r="G130" s="15" t="str">
        <f>'1. Input and Output files list'!$E$6</f>
        <v>C:/NGS/save/</v>
      </c>
      <c r="H130" s="15" t="str">
        <f>'1. Input and Output files list'!$J$124</f>
        <v>NGS0_23.tagcount</v>
      </c>
      <c r="I130" s="15" t="s">
        <v>547</v>
      </c>
      <c r="J130" s="15" t="str">
        <f>'1. Input and Output files list'!$F$124</f>
        <v>NGS0_23</v>
      </c>
      <c r="K130" s="15" t="s">
        <v>546</v>
      </c>
      <c r="L130" s="15"/>
      <c r="M130" s="15" t="str">
        <f>CONCATENATE(F130,G130,H130,I130,J130,K130)</f>
        <v>genotypingdata&lt;- fread("C:/NGS/save/NGS0_23.tagcountmatchindex.csv", col.names = c("NGS0_23"))</v>
      </c>
      <c r="N130" s="15"/>
    </row>
    <row r="131" spans="1:15" x14ac:dyDescent="0.15">
      <c r="A131" s="15">
        <v>130</v>
      </c>
      <c r="B131" s="15">
        <v>23</v>
      </c>
      <c r="C131" s="15" t="s">
        <v>139</v>
      </c>
      <c r="D131" s="26" t="s">
        <v>79</v>
      </c>
      <c r="F131" s="15"/>
      <c r="G131" s="15"/>
      <c r="H131" s="15"/>
      <c r="I131" s="15"/>
      <c r="J131" s="15"/>
      <c r="K131" s="15"/>
      <c r="L131" s="15"/>
      <c r="M131" s="15"/>
      <c r="N131" s="15"/>
    </row>
    <row r="132" spans="1:15" x14ac:dyDescent="0.15">
      <c r="A132" s="15">
        <v>131</v>
      </c>
      <c r="B132" s="15">
        <v>23</v>
      </c>
      <c r="C132" s="15" t="s">
        <v>549</v>
      </c>
      <c r="D132" s="26" t="s">
        <v>551</v>
      </c>
      <c r="F132" s="15"/>
      <c r="G132" s="15"/>
      <c r="H132" s="15"/>
      <c r="I132" s="15"/>
      <c r="J132" s="15"/>
      <c r="K132" s="15"/>
      <c r="L132" s="15"/>
      <c r="M132" s="15"/>
      <c r="N132" s="15"/>
    </row>
    <row r="133" spans="1:15" x14ac:dyDescent="0.15">
      <c r="A133" s="15">
        <v>132</v>
      </c>
      <c r="B133" s="15">
        <v>24</v>
      </c>
      <c r="C133" s="15" t="s">
        <v>136</v>
      </c>
      <c r="D133" s="26" t="str">
        <f>N133</f>
        <v>genotypingdata &lt;- fread("C:/NGS/save/NGS0_24.tagcount", header=F, col.names=genotype)</v>
      </c>
      <c r="F133" s="15" t="s">
        <v>553</v>
      </c>
      <c r="G133" s="15" t="str">
        <f>'1. Input and Output files list'!$E$6</f>
        <v>C:/NGS/save/</v>
      </c>
      <c r="H133" s="15" t="str">
        <f>'1. Input and Output files list'!$J$126</f>
        <v>NGS0_24.tagcount</v>
      </c>
      <c r="I133" s="15" t="s">
        <v>228</v>
      </c>
      <c r="J133" s="15"/>
      <c r="K133" s="15"/>
      <c r="L133" s="15"/>
      <c r="M133" s="15"/>
      <c r="N133" s="15" t="str">
        <f>CONCATENATE(F133,G133,H133,I133)</f>
        <v>genotypingdata &lt;- fread("C:/NGS/save/NGS0_24.tagcount", header=F, col.names=genotype)</v>
      </c>
    </row>
    <row r="134" spans="1:15" x14ac:dyDescent="0.15">
      <c r="A134" s="15">
        <v>133</v>
      </c>
      <c r="B134" s="15">
        <v>24</v>
      </c>
      <c r="C134" s="15" t="s">
        <v>137</v>
      </c>
      <c r="D134" s="26" t="str">
        <f>O134</f>
        <v>system.time(write.csv(genotypingdata[match(genotypingSum$tags, genotypingdata$tags),2], file="C:/NGS/save/NGS0_24.tagcountmatchindex.csv", row.names = F))</v>
      </c>
      <c r="F134" s="15" t="s">
        <v>554</v>
      </c>
      <c r="G134" s="15" t="str">
        <f>'1. Input and Output files list'!$E$6</f>
        <v>C:/NGS/save/</v>
      </c>
      <c r="H134" s="15" t="str">
        <f>'1. Input and Output files list'!$J$126</f>
        <v>NGS0_24.tagcount</v>
      </c>
      <c r="I134" s="15" t="s">
        <v>142</v>
      </c>
      <c r="J134" s="15"/>
      <c r="K134" s="15"/>
      <c r="L134" s="15"/>
      <c r="M134" s="15"/>
      <c r="N134" s="15"/>
      <c r="O134" t="str">
        <f>CONCATENATE(F134,G134,H134,I134)</f>
        <v>system.time(write.csv(genotypingdata[match(genotypingSum$tags, genotypingdata$tags),2], file="C:/NGS/save/NGS0_24.tagcountmatchindex.csv", row.names = F))</v>
      </c>
    </row>
    <row r="135" spans="1:15" x14ac:dyDescent="0.15">
      <c r="A135" s="15">
        <v>134</v>
      </c>
      <c r="B135" s="15">
        <v>24</v>
      </c>
      <c r="C135" s="15" t="s">
        <v>138</v>
      </c>
      <c r="D135" s="26" t="str">
        <f>M135</f>
        <v>genotypingdata&lt;- fread("C:/NGS/save/NGS0_24.tagcountmatchindex.csv", col.names = c("NGS0_24"))</v>
      </c>
      <c r="F135" s="15" t="s">
        <v>233</v>
      </c>
      <c r="G135" s="15" t="str">
        <f>'1. Input and Output files list'!$E$6</f>
        <v>C:/NGS/save/</v>
      </c>
      <c r="H135" s="15" t="str">
        <f>'1. Input and Output files list'!$J$126</f>
        <v>NGS0_24.tagcount</v>
      </c>
      <c r="I135" s="15" t="s">
        <v>547</v>
      </c>
      <c r="J135" s="15" t="str">
        <f>'1. Input and Output files list'!$F$126</f>
        <v>NGS0_24</v>
      </c>
      <c r="K135" s="15" t="s">
        <v>546</v>
      </c>
      <c r="L135" s="15"/>
      <c r="M135" s="15" t="str">
        <f>CONCATENATE(F135,G135,H135,I135,J135,K135)</f>
        <v>genotypingdata&lt;- fread("C:/NGS/save/NGS0_24.tagcountmatchindex.csv", col.names = c("NGS0_24"))</v>
      </c>
      <c r="N135" s="15"/>
    </row>
    <row r="136" spans="1:15" x14ac:dyDescent="0.15">
      <c r="A136" s="15">
        <v>135</v>
      </c>
      <c r="B136" s="15">
        <v>24</v>
      </c>
      <c r="C136" s="15" t="s">
        <v>139</v>
      </c>
      <c r="D136" s="26" t="s">
        <v>79</v>
      </c>
      <c r="F136" s="15"/>
      <c r="G136" s="15"/>
      <c r="H136" s="15"/>
      <c r="I136" s="15"/>
      <c r="J136" s="15"/>
      <c r="K136" s="15"/>
      <c r="L136" s="15"/>
      <c r="M136" s="15"/>
      <c r="N136" s="15"/>
    </row>
    <row r="137" spans="1:15" x14ac:dyDescent="0.15">
      <c r="A137" s="15">
        <v>136</v>
      </c>
      <c r="B137" s="15">
        <v>24</v>
      </c>
      <c r="C137" s="15" t="s">
        <v>549</v>
      </c>
      <c r="D137" s="26" t="s">
        <v>551</v>
      </c>
      <c r="F137" s="15"/>
      <c r="G137" s="15"/>
      <c r="H137" s="15"/>
      <c r="I137" s="15"/>
      <c r="J137" s="15"/>
      <c r="K137" s="15"/>
      <c r="L137" s="15"/>
      <c r="M137" s="15"/>
      <c r="N137" s="15"/>
    </row>
    <row r="138" spans="1:15" x14ac:dyDescent="0.15">
      <c r="A138" s="15">
        <v>137</v>
      </c>
      <c r="B138" s="15">
        <v>25</v>
      </c>
      <c r="C138" s="15" t="s">
        <v>136</v>
      </c>
      <c r="D138" s="26" t="str">
        <f>N138</f>
        <v>genotypingdata &lt;- fread("C:/NGS/save/NGS0_25.tagcount", header=F, col.names=genotype)</v>
      </c>
      <c r="F138" s="15" t="s">
        <v>553</v>
      </c>
      <c r="G138" s="15" t="str">
        <f>'1. Input and Output files list'!$E$6</f>
        <v>C:/NGS/save/</v>
      </c>
      <c r="H138" s="15" t="str">
        <f>'1. Input and Output files list'!$J$128</f>
        <v>NGS0_25.tagcount</v>
      </c>
      <c r="I138" s="15" t="s">
        <v>228</v>
      </c>
      <c r="J138" s="15"/>
      <c r="K138" s="15"/>
      <c r="L138" s="15"/>
      <c r="M138" s="15"/>
      <c r="N138" s="15" t="str">
        <f>CONCATENATE(F138,G138,H138,I138)</f>
        <v>genotypingdata &lt;- fread("C:/NGS/save/NGS0_25.tagcount", header=F, col.names=genotype)</v>
      </c>
    </row>
    <row r="139" spans="1:15" x14ac:dyDescent="0.15">
      <c r="A139" s="15">
        <v>138</v>
      </c>
      <c r="B139" s="15">
        <v>25</v>
      </c>
      <c r="C139" s="15" t="s">
        <v>137</v>
      </c>
      <c r="D139" s="26" t="str">
        <f>O139</f>
        <v>system.time(write.csv(genotypingdata[match(genotypingSum$tags, genotypingdata$tags),2], file="C:/NGS/save/NGS0_25.tagcountmatchindex.csv", row.names = F))</v>
      </c>
      <c r="F139" s="15" t="s">
        <v>554</v>
      </c>
      <c r="G139" s="15" t="str">
        <f>'1. Input and Output files list'!$E$6</f>
        <v>C:/NGS/save/</v>
      </c>
      <c r="H139" s="15" t="str">
        <f>'1. Input and Output files list'!$J$128</f>
        <v>NGS0_25.tagcount</v>
      </c>
      <c r="I139" s="15" t="s">
        <v>142</v>
      </c>
      <c r="J139" s="15"/>
      <c r="K139" s="15"/>
      <c r="L139" s="15"/>
      <c r="M139" s="15"/>
      <c r="N139" s="15"/>
      <c r="O139" t="str">
        <f>CONCATENATE(F139,G139,H139,I139)</f>
        <v>system.time(write.csv(genotypingdata[match(genotypingSum$tags, genotypingdata$tags),2], file="C:/NGS/save/NGS0_25.tagcountmatchindex.csv", row.names = F))</v>
      </c>
    </row>
    <row r="140" spans="1:15" x14ac:dyDescent="0.15">
      <c r="A140" s="15">
        <v>139</v>
      </c>
      <c r="B140" s="15">
        <v>25</v>
      </c>
      <c r="C140" s="15" t="s">
        <v>138</v>
      </c>
      <c r="D140" s="26" t="str">
        <f>M140</f>
        <v>genotypingdata&lt;- fread("C:/NGS/save/NGS0_25.tagcountmatchindex.csv", col.names = c("NGS0_25"))</v>
      </c>
      <c r="F140" s="15" t="s">
        <v>233</v>
      </c>
      <c r="G140" s="15" t="str">
        <f>'1. Input and Output files list'!$E$6</f>
        <v>C:/NGS/save/</v>
      </c>
      <c r="H140" s="15" t="str">
        <f>'1. Input and Output files list'!$J$128</f>
        <v>NGS0_25.tagcount</v>
      </c>
      <c r="I140" s="15" t="s">
        <v>547</v>
      </c>
      <c r="J140" s="15" t="str">
        <f>'1. Input and Output files list'!$F$128</f>
        <v>NGS0_25</v>
      </c>
      <c r="K140" s="15" t="s">
        <v>546</v>
      </c>
      <c r="L140" s="15"/>
      <c r="M140" s="15" t="str">
        <f>CONCATENATE(F140,G140,H140,I140,J140,K140)</f>
        <v>genotypingdata&lt;- fread("C:/NGS/save/NGS0_25.tagcountmatchindex.csv", col.names = c("NGS0_25"))</v>
      </c>
      <c r="N140" s="15"/>
    </row>
    <row r="141" spans="1:15" x14ac:dyDescent="0.15">
      <c r="A141" s="15">
        <v>140</v>
      </c>
      <c r="B141" s="15">
        <v>25</v>
      </c>
      <c r="C141" s="15" t="s">
        <v>139</v>
      </c>
      <c r="D141" s="26" t="s">
        <v>79</v>
      </c>
      <c r="F141" s="15"/>
      <c r="G141" s="15"/>
      <c r="H141" s="15"/>
      <c r="I141" s="15"/>
      <c r="J141" s="15"/>
      <c r="K141" s="15"/>
      <c r="L141" s="15"/>
      <c r="M141" s="15"/>
      <c r="N141" s="15"/>
    </row>
    <row r="142" spans="1:15" x14ac:dyDescent="0.15">
      <c r="A142" s="15">
        <v>141</v>
      </c>
      <c r="B142" s="15">
        <v>25</v>
      </c>
      <c r="C142" s="15" t="s">
        <v>549</v>
      </c>
      <c r="D142" s="26" t="s">
        <v>551</v>
      </c>
      <c r="F142" s="15"/>
      <c r="G142" s="15"/>
      <c r="H142" s="15"/>
      <c r="I142" s="15"/>
      <c r="J142" s="15"/>
      <c r="K142" s="15"/>
      <c r="L142" s="15"/>
      <c r="M142" s="15"/>
      <c r="N142" s="15"/>
    </row>
    <row r="143" spans="1:15" x14ac:dyDescent="0.15">
      <c r="A143" s="15">
        <v>142</v>
      </c>
      <c r="B143" s="15">
        <v>26</v>
      </c>
      <c r="C143" s="15" t="s">
        <v>136</v>
      </c>
      <c r="D143" s="26" t="str">
        <f>N143</f>
        <v>genotypingdata &lt;- fread("C:/NGS/save/NGS0_26.tagcount", header=F, col.names=genotype)</v>
      </c>
      <c r="F143" s="15" t="s">
        <v>553</v>
      </c>
      <c r="G143" s="15" t="str">
        <f>'1. Input and Output files list'!$E$6</f>
        <v>C:/NGS/save/</v>
      </c>
      <c r="H143" s="15" t="str">
        <f>'1. Input and Output files list'!$J$130</f>
        <v>NGS0_26.tagcount</v>
      </c>
      <c r="I143" s="15" t="s">
        <v>228</v>
      </c>
      <c r="J143" s="15"/>
      <c r="K143" s="15"/>
      <c r="L143" s="15"/>
      <c r="M143" s="15"/>
      <c r="N143" s="15" t="str">
        <f>CONCATENATE(F143,G143,H143,I143)</f>
        <v>genotypingdata &lt;- fread("C:/NGS/save/NGS0_26.tagcount", header=F, col.names=genotype)</v>
      </c>
    </row>
    <row r="144" spans="1:15" x14ac:dyDescent="0.15">
      <c r="A144" s="15">
        <v>143</v>
      </c>
      <c r="B144" s="15">
        <v>26</v>
      </c>
      <c r="C144" s="15" t="s">
        <v>137</v>
      </c>
      <c r="D144" s="26" t="str">
        <f>O144</f>
        <v>system.time(write.csv(genotypingdata[match(genotypingSum$tags, genotypingdata$tags),2], file="C:/NGS/save/NGS0_26.tagcountmatchindex.csv", row.names = F))</v>
      </c>
      <c r="F144" s="15" t="s">
        <v>554</v>
      </c>
      <c r="G144" s="15" t="str">
        <f>'1. Input and Output files list'!$E$6</f>
        <v>C:/NGS/save/</v>
      </c>
      <c r="H144" s="15" t="str">
        <f>'1. Input and Output files list'!$J$130</f>
        <v>NGS0_26.tagcount</v>
      </c>
      <c r="I144" s="15" t="s">
        <v>142</v>
      </c>
      <c r="J144" s="15"/>
      <c r="K144" s="15"/>
      <c r="L144" s="15"/>
      <c r="M144" s="15"/>
      <c r="N144" s="15"/>
      <c r="O144" t="str">
        <f>CONCATENATE(F144,G144,H144,I144)</f>
        <v>system.time(write.csv(genotypingdata[match(genotypingSum$tags, genotypingdata$tags),2], file="C:/NGS/save/NGS0_26.tagcountmatchindex.csv", row.names = F))</v>
      </c>
    </row>
    <row r="145" spans="1:15" x14ac:dyDescent="0.15">
      <c r="A145" s="15">
        <v>144</v>
      </c>
      <c r="B145" s="15">
        <v>26</v>
      </c>
      <c r="C145" s="15" t="s">
        <v>138</v>
      </c>
      <c r="D145" s="26" t="str">
        <f>M145</f>
        <v>genotypingdata&lt;- fread("C:/NGS/save/NGS0_26.tagcountmatchindex.csv", col.names = c("NGS0_26"))</v>
      </c>
      <c r="F145" s="15" t="s">
        <v>233</v>
      </c>
      <c r="G145" s="15" t="str">
        <f>'1. Input and Output files list'!$E$6</f>
        <v>C:/NGS/save/</v>
      </c>
      <c r="H145" s="15" t="str">
        <f>'1. Input and Output files list'!$J$130</f>
        <v>NGS0_26.tagcount</v>
      </c>
      <c r="I145" s="15" t="s">
        <v>547</v>
      </c>
      <c r="J145" s="15" t="str">
        <f>'1. Input and Output files list'!$F$130</f>
        <v>NGS0_26</v>
      </c>
      <c r="K145" s="15" t="s">
        <v>546</v>
      </c>
      <c r="L145" s="15"/>
      <c r="M145" s="15" t="str">
        <f>CONCATENATE(F145,G145,H145,I145,J145,K145)</f>
        <v>genotypingdata&lt;- fread("C:/NGS/save/NGS0_26.tagcountmatchindex.csv", col.names = c("NGS0_26"))</v>
      </c>
      <c r="N145" s="15"/>
    </row>
    <row r="146" spans="1:15" x14ac:dyDescent="0.15">
      <c r="A146" s="15">
        <v>145</v>
      </c>
      <c r="B146" s="15">
        <v>26</v>
      </c>
      <c r="C146" s="15" t="s">
        <v>139</v>
      </c>
      <c r="D146" s="26" t="s">
        <v>79</v>
      </c>
      <c r="F146" s="15"/>
      <c r="G146" s="15"/>
      <c r="H146" s="15"/>
      <c r="I146" s="15"/>
      <c r="J146" s="15"/>
      <c r="K146" s="15"/>
      <c r="L146" s="15"/>
      <c r="M146" s="15"/>
      <c r="N146" s="15"/>
    </row>
    <row r="147" spans="1:15" x14ac:dyDescent="0.15">
      <c r="A147" s="15">
        <v>146</v>
      </c>
      <c r="B147" s="15">
        <v>26</v>
      </c>
      <c r="C147" s="15" t="s">
        <v>549</v>
      </c>
      <c r="D147" s="26" t="s">
        <v>551</v>
      </c>
      <c r="F147" s="15"/>
      <c r="G147" s="15"/>
      <c r="H147" s="15"/>
      <c r="I147" s="15"/>
      <c r="J147" s="15"/>
      <c r="K147" s="15"/>
      <c r="L147" s="15"/>
      <c r="M147" s="15"/>
      <c r="N147" s="15"/>
    </row>
    <row r="148" spans="1:15" x14ac:dyDescent="0.15">
      <c r="A148" s="15">
        <v>147</v>
      </c>
      <c r="B148" s="15">
        <v>27</v>
      </c>
      <c r="C148" s="15" t="s">
        <v>136</v>
      </c>
      <c r="D148" s="26" t="str">
        <f>N148</f>
        <v>genotypingdata &lt;- fread("C:/NGS/save/NGS0_27.tagcount", header=F, col.names=genotype)</v>
      </c>
      <c r="F148" s="15" t="s">
        <v>553</v>
      </c>
      <c r="G148" s="15" t="str">
        <f>'1. Input and Output files list'!$E$6</f>
        <v>C:/NGS/save/</v>
      </c>
      <c r="H148" s="15" t="str">
        <f>'1. Input and Output files list'!$J$132</f>
        <v>NGS0_27.tagcount</v>
      </c>
      <c r="I148" s="15" t="s">
        <v>228</v>
      </c>
      <c r="J148" s="15"/>
      <c r="K148" s="15"/>
      <c r="L148" s="15"/>
      <c r="M148" s="15"/>
      <c r="N148" s="15" t="str">
        <f>CONCATENATE(F148,G148,H148,I148)</f>
        <v>genotypingdata &lt;- fread("C:/NGS/save/NGS0_27.tagcount", header=F, col.names=genotype)</v>
      </c>
    </row>
    <row r="149" spans="1:15" x14ac:dyDescent="0.15">
      <c r="A149" s="15">
        <v>148</v>
      </c>
      <c r="B149" s="15">
        <v>27</v>
      </c>
      <c r="C149" s="15" t="s">
        <v>137</v>
      </c>
      <c r="D149" s="26" t="str">
        <f>O149</f>
        <v>system.time(write.csv(genotypingdata[match(genotypingSum$tags, genotypingdata$tags),2], file="C:/NGS/save/NGS0_27.tagcountmatchindex.csv", row.names = F))</v>
      </c>
      <c r="F149" s="15" t="s">
        <v>554</v>
      </c>
      <c r="G149" s="15" t="str">
        <f>'1. Input and Output files list'!$E$6</f>
        <v>C:/NGS/save/</v>
      </c>
      <c r="H149" s="15" t="str">
        <f>'1. Input and Output files list'!$J$132</f>
        <v>NGS0_27.tagcount</v>
      </c>
      <c r="I149" s="15" t="s">
        <v>142</v>
      </c>
      <c r="J149" s="15"/>
      <c r="K149" s="15"/>
      <c r="L149" s="15"/>
      <c r="M149" s="15"/>
      <c r="N149" s="15"/>
      <c r="O149" t="str">
        <f>CONCATENATE(F149,G149,H149,I149)</f>
        <v>system.time(write.csv(genotypingdata[match(genotypingSum$tags, genotypingdata$tags),2], file="C:/NGS/save/NGS0_27.tagcountmatchindex.csv", row.names = F))</v>
      </c>
    </row>
    <row r="150" spans="1:15" x14ac:dyDescent="0.15">
      <c r="A150" s="15">
        <v>149</v>
      </c>
      <c r="B150" s="15">
        <v>27</v>
      </c>
      <c r="C150" s="15" t="s">
        <v>138</v>
      </c>
      <c r="D150" s="26" t="str">
        <f>M150</f>
        <v>genotypingdata&lt;- fread("C:/NGS/save/NGS0_27.tagcountmatchindex.csv", col.names = c("NGS0_27"))</v>
      </c>
      <c r="F150" s="15" t="s">
        <v>233</v>
      </c>
      <c r="G150" s="15" t="str">
        <f>'1. Input and Output files list'!$E$6</f>
        <v>C:/NGS/save/</v>
      </c>
      <c r="H150" s="15" t="str">
        <f>'1. Input and Output files list'!$J$132</f>
        <v>NGS0_27.tagcount</v>
      </c>
      <c r="I150" s="15" t="s">
        <v>547</v>
      </c>
      <c r="J150" s="15" t="str">
        <f>'1. Input and Output files list'!$F$132</f>
        <v>NGS0_27</v>
      </c>
      <c r="K150" s="15" t="s">
        <v>546</v>
      </c>
      <c r="L150" s="15"/>
      <c r="M150" s="15" t="str">
        <f>CONCATENATE(F150,G150,H150,I150,J150,K150)</f>
        <v>genotypingdata&lt;- fread("C:/NGS/save/NGS0_27.tagcountmatchindex.csv", col.names = c("NGS0_27"))</v>
      </c>
      <c r="N150" s="15"/>
    </row>
    <row r="151" spans="1:15" x14ac:dyDescent="0.15">
      <c r="A151" s="15">
        <v>150</v>
      </c>
      <c r="B151" s="15">
        <v>27</v>
      </c>
      <c r="C151" s="15" t="s">
        <v>139</v>
      </c>
      <c r="D151" s="26" t="s">
        <v>79</v>
      </c>
      <c r="F151" s="15"/>
      <c r="G151" s="15"/>
      <c r="H151" s="15"/>
      <c r="I151" s="15"/>
      <c r="J151" s="15"/>
      <c r="K151" s="15"/>
      <c r="L151" s="15"/>
      <c r="M151" s="15"/>
      <c r="N151" s="15"/>
    </row>
    <row r="152" spans="1:15" x14ac:dyDescent="0.15">
      <c r="A152" s="15">
        <v>151</v>
      </c>
      <c r="B152" s="15">
        <v>27</v>
      </c>
      <c r="C152" s="15" t="s">
        <v>549</v>
      </c>
      <c r="D152" s="26" t="s">
        <v>551</v>
      </c>
      <c r="F152" s="15"/>
      <c r="G152" s="15"/>
      <c r="H152" s="15"/>
      <c r="I152" s="15"/>
      <c r="J152" s="15"/>
      <c r="K152" s="15"/>
      <c r="L152" s="15"/>
      <c r="M152" s="15"/>
      <c r="N152" s="15"/>
    </row>
    <row r="153" spans="1:15" x14ac:dyDescent="0.15">
      <c r="A153" s="15">
        <v>152</v>
      </c>
      <c r="B153" s="15">
        <v>28</v>
      </c>
      <c r="C153" s="15" t="s">
        <v>136</v>
      </c>
      <c r="D153" s="26" t="str">
        <f>N153</f>
        <v>genotypingdata &lt;- fread("C:/NGS/save/NGS0_28.tagcount", header=F, col.names=genotype)</v>
      </c>
      <c r="F153" s="15" t="s">
        <v>553</v>
      </c>
      <c r="G153" s="15" t="str">
        <f>'1. Input and Output files list'!$E$6</f>
        <v>C:/NGS/save/</v>
      </c>
      <c r="H153" s="15" t="str">
        <f>'1. Input and Output files list'!$J$134</f>
        <v>NGS0_28.tagcount</v>
      </c>
      <c r="I153" s="15" t="s">
        <v>228</v>
      </c>
      <c r="J153" s="15"/>
      <c r="K153" s="15"/>
      <c r="L153" s="15"/>
      <c r="M153" s="15"/>
      <c r="N153" s="15" t="str">
        <f>CONCATENATE(F153,G153,H153,I153)</f>
        <v>genotypingdata &lt;- fread("C:/NGS/save/NGS0_28.tagcount", header=F, col.names=genotype)</v>
      </c>
    </row>
    <row r="154" spans="1:15" x14ac:dyDescent="0.15">
      <c r="A154" s="15">
        <v>153</v>
      </c>
      <c r="B154" s="15">
        <v>28</v>
      </c>
      <c r="C154" s="15" t="s">
        <v>137</v>
      </c>
      <c r="D154" s="26" t="str">
        <f>O154</f>
        <v>system.time(write.csv(genotypingdata[match(genotypingSum$tags, genotypingdata$tags),2], file="C:/NGS/save/NGS0_28.tagcountmatchindex.csv", row.names = F))</v>
      </c>
      <c r="F154" s="15" t="s">
        <v>554</v>
      </c>
      <c r="G154" s="15" t="str">
        <f>'1. Input and Output files list'!$E$6</f>
        <v>C:/NGS/save/</v>
      </c>
      <c r="H154" s="15" t="str">
        <f>'1. Input and Output files list'!$J$134</f>
        <v>NGS0_28.tagcount</v>
      </c>
      <c r="I154" s="15" t="s">
        <v>142</v>
      </c>
      <c r="J154" s="15"/>
      <c r="K154" s="15"/>
      <c r="L154" s="15"/>
      <c r="M154" s="15"/>
      <c r="N154" s="15"/>
      <c r="O154" t="str">
        <f>CONCATENATE(F154,G154,H154,I154)</f>
        <v>system.time(write.csv(genotypingdata[match(genotypingSum$tags, genotypingdata$tags),2], file="C:/NGS/save/NGS0_28.tagcountmatchindex.csv", row.names = F))</v>
      </c>
    </row>
    <row r="155" spans="1:15" x14ac:dyDescent="0.15">
      <c r="A155" s="15">
        <v>154</v>
      </c>
      <c r="B155" s="15">
        <v>28</v>
      </c>
      <c r="C155" s="15" t="s">
        <v>138</v>
      </c>
      <c r="D155" s="26" t="str">
        <f>M155</f>
        <v>genotypingdata&lt;- fread("C:/NGS/save/NGS0_28.tagcountmatchindex.csv", col.names = c("NGS0_28"))</v>
      </c>
      <c r="F155" s="15" t="s">
        <v>233</v>
      </c>
      <c r="G155" s="15" t="str">
        <f>'1. Input and Output files list'!$E$6</f>
        <v>C:/NGS/save/</v>
      </c>
      <c r="H155" s="15" t="str">
        <f>'1. Input and Output files list'!$J$134</f>
        <v>NGS0_28.tagcount</v>
      </c>
      <c r="I155" s="15" t="s">
        <v>547</v>
      </c>
      <c r="J155" s="15" t="str">
        <f>'1. Input and Output files list'!$F$134</f>
        <v>NGS0_28</v>
      </c>
      <c r="K155" s="15" t="s">
        <v>546</v>
      </c>
      <c r="L155" s="15"/>
      <c r="M155" s="15" t="str">
        <f>CONCATENATE(F155,G155,H155,I155,J155,K155)</f>
        <v>genotypingdata&lt;- fread("C:/NGS/save/NGS0_28.tagcountmatchindex.csv", col.names = c("NGS0_28"))</v>
      </c>
      <c r="N155" s="15"/>
    </row>
    <row r="156" spans="1:15" x14ac:dyDescent="0.15">
      <c r="A156" s="15">
        <v>155</v>
      </c>
      <c r="B156" s="15">
        <v>28</v>
      </c>
      <c r="C156" s="15" t="s">
        <v>139</v>
      </c>
      <c r="D156" s="26" t="s">
        <v>79</v>
      </c>
      <c r="F156" s="15"/>
      <c r="G156" s="15"/>
      <c r="H156" s="15"/>
      <c r="I156" s="15"/>
      <c r="J156" s="15"/>
      <c r="K156" s="15"/>
      <c r="L156" s="15"/>
      <c r="M156" s="15"/>
      <c r="N156" s="15"/>
    </row>
    <row r="157" spans="1:15" x14ac:dyDescent="0.15">
      <c r="A157" s="15">
        <v>156</v>
      </c>
      <c r="B157" s="15">
        <v>28</v>
      </c>
      <c r="C157" s="15" t="s">
        <v>549</v>
      </c>
      <c r="D157" s="26" t="s">
        <v>551</v>
      </c>
      <c r="F157" s="15"/>
      <c r="G157" s="15"/>
      <c r="H157" s="15"/>
      <c r="I157" s="15"/>
      <c r="J157" s="15"/>
      <c r="K157" s="15"/>
      <c r="L157" s="15"/>
      <c r="M157" s="15"/>
      <c r="N157" s="15"/>
    </row>
    <row r="158" spans="1:15" x14ac:dyDescent="0.15">
      <c r="A158" s="15">
        <v>157</v>
      </c>
      <c r="B158" s="15">
        <v>29</v>
      </c>
      <c r="C158" s="15" t="s">
        <v>136</v>
      </c>
      <c r="D158" s="26" t="str">
        <f>N158</f>
        <v>genotypingdata &lt;- fread("C:/NGS/save/NGS0_29.tagcount", header=F, col.names=genotype)</v>
      </c>
      <c r="F158" s="15" t="s">
        <v>553</v>
      </c>
      <c r="G158" s="15" t="str">
        <f>'1. Input and Output files list'!$E$6</f>
        <v>C:/NGS/save/</v>
      </c>
      <c r="H158" s="15" t="str">
        <f>'1. Input and Output files list'!$J$136</f>
        <v>NGS0_29.tagcount</v>
      </c>
      <c r="I158" s="15" t="s">
        <v>228</v>
      </c>
      <c r="J158" s="15"/>
      <c r="K158" s="15"/>
      <c r="L158" s="15"/>
      <c r="M158" s="15"/>
      <c r="N158" s="15" t="str">
        <f>CONCATENATE(F158,G158,H158,I158)</f>
        <v>genotypingdata &lt;- fread("C:/NGS/save/NGS0_29.tagcount", header=F, col.names=genotype)</v>
      </c>
    </row>
    <row r="159" spans="1:15" x14ac:dyDescent="0.15">
      <c r="A159" s="15">
        <v>158</v>
      </c>
      <c r="B159" s="15">
        <v>29</v>
      </c>
      <c r="C159" s="15" t="s">
        <v>137</v>
      </c>
      <c r="D159" s="26" t="str">
        <f>O159</f>
        <v>system.time(write.csv(genotypingdata[match(genotypingSum$tags, genotypingdata$tags),2], file="C:/NGS/save/NGS0_29.tagcountmatchindex.csv", row.names = F))</v>
      </c>
      <c r="F159" s="15" t="s">
        <v>554</v>
      </c>
      <c r="G159" s="15" t="str">
        <f>'1. Input and Output files list'!$E$6</f>
        <v>C:/NGS/save/</v>
      </c>
      <c r="H159" s="15" t="str">
        <f>'1. Input and Output files list'!$J$136</f>
        <v>NGS0_29.tagcount</v>
      </c>
      <c r="I159" s="15" t="s">
        <v>142</v>
      </c>
      <c r="J159" s="15"/>
      <c r="K159" s="15"/>
      <c r="L159" s="15"/>
      <c r="M159" s="15"/>
      <c r="N159" s="15"/>
      <c r="O159" t="str">
        <f>CONCATENATE(F159,G159,H159,I159)</f>
        <v>system.time(write.csv(genotypingdata[match(genotypingSum$tags, genotypingdata$tags),2], file="C:/NGS/save/NGS0_29.tagcountmatchindex.csv", row.names = F))</v>
      </c>
    </row>
    <row r="160" spans="1:15" x14ac:dyDescent="0.15">
      <c r="A160" s="15">
        <v>159</v>
      </c>
      <c r="B160" s="15">
        <v>29</v>
      </c>
      <c r="C160" s="15" t="s">
        <v>138</v>
      </c>
      <c r="D160" s="26" t="str">
        <f>M160</f>
        <v>genotypingdata&lt;- fread("C:/NGS/save/NGS0_29.tagcountmatchindex.csv", col.names = c("NGS0_29"))</v>
      </c>
      <c r="F160" s="15" t="s">
        <v>233</v>
      </c>
      <c r="G160" s="15" t="str">
        <f>'1. Input and Output files list'!$E$6</f>
        <v>C:/NGS/save/</v>
      </c>
      <c r="H160" s="15" t="str">
        <f>'1. Input and Output files list'!$J$136</f>
        <v>NGS0_29.tagcount</v>
      </c>
      <c r="I160" s="15" t="s">
        <v>547</v>
      </c>
      <c r="J160" s="15" t="str">
        <f>'1. Input and Output files list'!$F$136</f>
        <v>NGS0_29</v>
      </c>
      <c r="K160" s="15" t="s">
        <v>546</v>
      </c>
      <c r="L160" s="15"/>
      <c r="M160" s="15" t="str">
        <f>CONCATENATE(F160,G160,H160,I160,J160,K160)</f>
        <v>genotypingdata&lt;- fread("C:/NGS/save/NGS0_29.tagcountmatchindex.csv", col.names = c("NGS0_29"))</v>
      </c>
      <c r="N160" s="15"/>
    </row>
    <row r="161" spans="1:15" x14ac:dyDescent="0.15">
      <c r="A161" s="15">
        <v>160</v>
      </c>
      <c r="B161" s="15">
        <v>29</v>
      </c>
      <c r="C161" s="15" t="s">
        <v>139</v>
      </c>
      <c r="D161" s="26" t="s">
        <v>79</v>
      </c>
      <c r="F161" s="15"/>
      <c r="G161" s="15"/>
      <c r="H161" s="15"/>
      <c r="I161" s="15"/>
      <c r="J161" s="15"/>
      <c r="K161" s="15"/>
      <c r="L161" s="15"/>
      <c r="M161" s="15"/>
      <c r="N161" s="15"/>
    </row>
    <row r="162" spans="1:15" x14ac:dyDescent="0.15">
      <c r="A162" s="15">
        <v>161</v>
      </c>
      <c r="B162" s="15">
        <v>29</v>
      </c>
      <c r="C162" s="15" t="s">
        <v>549</v>
      </c>
      <c r="D162" s="26" t="s">
        <v>551</v>
      </c>
      <c r="F162" s="15"/>
      <c r="G162" s="15"/>
      <c r="H162" s="15"/>
      <c r="I162" s="15"/>
      <c r="J162" s="15"/>
      <c r="K162" s="15"/>
      <c r="L162" s="15"/>
      <c r="M162" s="15"/>
      <c r="N162" s="15"/>
    </row>
    <row r="163" spans="1:15" x14ac:dyDescent="0.15">
      <c r="A163" s="15">
        <v>162</v>
      </c>
      <c r="B163" s="15">
        <v>30</v>
      </c>
      <c r="C163" s="15" t="s">
        <v>136</v>
      </c>
      <c r="D163" s="26" t="str">
        <f>N163</f>
        <v>genotypingdata &lt;- fread("C:/NGS/save/NGS0_30.tagcount", header=F, col.names=genotype)</v>
      </c>
      <c r="F163" s="15" t="s">
        <v>553</v>
      </c>
      <c r="G163" s="15" t="str">
        <f>'1. Input and Output files list'!$E$6</f>
        <v>C:/NGS/save/</v>
      </c>
      <c r="H163" s="15" t="str">
        <f>'1. Input and Output files list'!$J$138</f>
        <v>NGS0_30.tagcount</v>
      </c>
      <c r="I163" s="15" t="s">
        <v>228</v>
      </c>
      <c r="J163" s="15"/>
      <c r="K163" s="15"/>
      <c r="L163" s="15"/>
      <c r="M163" s="15"/>
      <c r="N163" s="15" t="str">
        <f>CONCATENATE(F163,G163,H163,I163)</f>
        <v>genotypingdata &lt;- fread("C:/NGS/save/NGS0_30.tagcount", header=F, col.names=genotype)</v>
      </c>
    </row>
    <row r="164" spans="1:15" x14ac:dyDescent="0.15">
      <c r="A164" s="15">
        <v>163</v>
      </c>
      <c r="B164" s="15">
        <v>30</v>
      </c>
      <c r="C164" s="15" t="s">
        <v>137</v>
      </c>
      <c r="D164" s="26" t="str">
        <f>O164</f>
        <v>system.time(write.csv(genotypingdata[match(genotypingSum$tags, genotypingdata$tags),2], file="C:/NGS/save/NGS0_30.tagcountmatchindex.csv", row.names = F))</v>
      </c>
      <c r="F164" s="15" t="s">
        <v>554</v>
      </c>
      <c r="G164" s="15" t="str">
        <f>'1. Input and Output files list'!$E$6</f>
        <v>C:/NGS/save/</v>
      </c>
      <c r="H164" s="15" t="str">
        <f>'1. Input and Output files list'!$J$138</f>
        <v>NGS0_30.tagcount</v>
      </c>
      <c r="I164" s="15" t="s">
        <v>142</v>
      </c>
      <c r="J164" s="15"/>
      <c r="K164" s="15"/>
      <c r="L164" s="15"/>
      <c r="M164" s="15"/>
      <c r="N164" s="15"/>
      <c r="O164" t="str">
        <f>CONCATENATE(F164,G164,H164,I164)</f>
        <v>system.time(write.csv(genotypingdata[match(genotypingSum$tags, genotypingdata$tags),2], file="C:/NGS/save/NGS0_30.tagcountmatchindex.csv", row.names = F))</v>
      </c>
    </row>
    <row r="165" spans="1:15" x14ac:dyDescent="0.15">
      <c r="A165" s="15">
        <v>164</v>
      </c>
      <c r="B165" s="15">
        <v>30</v>
      </c>
      <c r="C165" s="15" t="s">
        <v>138</v>
      </c>
      <c r="D165" s="26" t="str">
        <f>M165</f>
        <v>genotypingdata&lt;- fread("C:/NGS/save/NGS0_30.tagcountmatchindex.csv", col.names = c("NGS0_30"))</v>
      </c>
      <c r="F165" s="15" t="s">
        <v>233</v>
      </c>
      <c r="G165" s="15" t="str">
        <f>'1. Input and Output files list'!$E$6</f>
        <v>C:/NGS/save/</v>
      </c>
      <c r="H165" s="15" t="str">
        <f>'1. Input and Output files list'!$J$138</f>
        <v>NGS0_30.tagcount</v>
      </c>
      <c r="I165" s="15" t="s">
        <v>547</v>
      </c>
      <c r="J165" s="15" t="str">
        <f>'1. Input and Output files list'!$F$138</f>
        <v>NGS0_30</v>
      </c>
      <c r="K165" s="15" t="s">
        <v>546</v>
      </c>
      <c r="L165" s="15"/>
      <c r="M165" s="15" t="str">
        <f>CONCATENATE(F165,G165,H165,I165,J165,K165)</f>
        <v>genotypingdata&lt;- fread("C:/NGS/save/NGS0_30.tagcountmatchindex.csv", col.names = c("NGS0_30"))</v>
      </c>
      <c r="N165" s="15"/>
    </row>
    <row r="166" spans="1:15" x14ac:dyDescent="0.15">
      <c r="A166" s="15">
        <v>165</v>
      </c>
      <c r="B166" s="15">
        <v>30</v>
      </c>
      <c r="C166" s="15" t="s">
        <v>139</v>
      </c>
      <c r="D166" s="26" t="s">
        <v>79</v>
      </c>
      <c r="F166" s="15"/>
      <c r="G166" s="15"/>
      <c r="H166" s="15"/>
      <c r="I166" s="15"/>
      <c r="J166" s="15"/>
      <c r="K166" s="15"/>
      <c r="L166" s="15"/>
      <c r="M166" s="15"/>
      <c r="N166" s="15"/>
    </row>
    <row r="167" spans="1:15" x14ac:dyDescent="0.15">
      <c r="A167" s="15">
        <v>166</v>
      </c>
      <c r="B167" s="15">
        <v>30</v>
      </c>
      <c r="C167" s="15" t="s">
        <v>549</v>
      </c>
      <c r="D167" s="26" t="s">
        <v>551</v>
      </c>
      <c r="F167" s="15"/>
      <c r="G167" s="15"/>
      <c r="H167" s="15"/>
      <c r="I167" s="15"/>
      <c r="J167" s="15"/>
      <c r="K167" s="15"/>
      <c r="L167" s="15"/>
      <c r="M167" s="15"/>
      <c r="N167" s="15"/>
    </row>
    <row r="168" spans="1:15" x14ac:dyDescent="0.15">
      <c r="A168" s="15">
        <v>167</v>
      </c>
      <c r="B168" s="15">
        <v>31</v>
      </c>
      <c r="C168" s="15" t="s">
        <v>136</v>
      </c>
      <c r="D168" s="26" t="str">
        <f>N168</f>
        <v>genotypingdata &lt;- fread("C:/NGS/save/NGS0_31.tagcount", header=F, col.names=genotype)</v>
      </c>
      <c r="F168" s="15" t="s">
        <v>553</v>
      </c>
      <c r="G168" s="15" t="str">
        <f>'1. Input and Output files list'!$E$6</f>
        <v>C:/NGS/save/</v>
      </c>
      <c r="H168" s="15" t="str">
        <f>'1. Input and Output files list'!$J$140</f>
        <v>NGS0_31.tagcount</v>
      </c>
      <c r="I168" s="15" t="s">
        <v>228</v>
      </c>
      <c r="J168" s="15"/>
      <c r="K168" s="15"/>
      <c r="L168" s="15"/>
      <c r="M168" s="15"/>
      <c r="N168" s="15" t="str">
        <f>CONCATENATE(F168,G168,H168,I168)</f>
        <v>genotypingdata &lt;- fread("C:/NGS/save/NGS0_31.tagcount", header=F, col.names=genotype)</v>
      </c>
    </row>
    <row r="169" spans="1:15" x14ac:dyDescent="0.15">
      <c r="A169" s="15">
        <v>168</v>
      </c>
      <c r="B169" s="15">
        <v>31</v>
      </c>
      <c r="C169" s="15" t="s">
        <v>137</v>
      </c>
      <c r="D169" s="26" t="str">
        <f>O169</f>
        <v>system.time(write.csv(genotypingdata[match(genotypingSum$tags, genotypingdata$tags),2], file="C:/NGS/save/NGS0_31.tagcountmatchindex.csv", row.names = F))</v>
      </c>
      <c r="F169" s="15" t="s">
        <v>554</v>
      </c>
      <c r="G169" s="15" t="str">
        <f>'1. Input and Output files list'!$E$6</f>
        <v>C:/NGS/save/</v>
      </c>
      <c r="H169" s="15" t="str">
        <f>'1. Input and Output files list'!$J$140</f>
        <v>NGS0_31.tagcount</v>
      </c>
      <c r="I169" s="15" t="s">
        <v>142</v>
      </c>
      <c r="J169" s="15"/>
      <c r="K169" s="15"/>
      <c r="L169" s="15"/>
      <c r="M169" s="15"/>
      <c r="N169" s="15"/>
      <c r="O169" t="str">
        <f>CONCATENATE(F169,G169,H169,I169)</f>
        <v>system.time(write.csv(genotypingdata[match(genotypingSum$tags, genotypingdata$tags),2], file="C:/NGS/save/NGS0_31.tagcountmatchindex.csv", row.names = F))</v>
      </c>
    </row>
    <row r="170" spans="1:15" x14ac:dyDescent="0.15">
      <c r="A170" s="15">
        <v>169</v>
      </c>
      <c r="B170" s="15">
        <v>31</v>
      </c>
      <c r="C170" s="15" t="s">
        <v>138</v>
      </c>
      <c r="D170" s="26" t="str">
        <f>M170</f>
        <v>genotypingdata&lt;- fread("C:/NGS/save/NGS0_31.tagcountmatchindex.csv", col.names = c("NGS0_31"))</v>
      </c>
      <c r="F170" s="15" t="s">
        <v>233</v>
      </c>
      <c r="G170" s="15" t="str">
        <f>'1. Input and Output files list'!$E$6</f>
        <v>C:/NGS/save/</v>
      </c>
      <c r="H170" s="15" t="str">
        <f>'1. Input and Output files list'!$J$140</f>
        <v>NGS0_31.tagcount</v>
      </c>
      <c r="I170" s="15" t="s">
        <v>547</v>
      </c>
      <c r="J170" s="15" t="str">
        <f>'1. Input and Output files list'!$F$140</f>
        <v>NGS0_31</v>
      </c>
      <c r="K170" s="15" t="s">
        <v>546</v>
      </c>
      <c r="L170" s="15"/>
      <c r="M170" s="15" t="str">
        <f>CONCATENATE(F170,G170,H170,I170,J170,K170)</f>
        <v>genotypingdata&lt;- fread("C:/NGS/save/NGS0_31.tagcountmatchindex.csv", col.names = c("NGS0_31"))</v>
      </c>
      <c r="N170" s="15"/>
    </row>
    <row r="171" spans="1:15" x14ac:dyDescent="0.15">
      <c r="A171" s="15">
        <v>170</v>
      </c>
      <c r="B171" s="15">
        <v>31</v>
      </c>
      <c r="C171" s="15" t="s">
        <v>139</v>
      </c>
      <c r="D171" s="26" t="s">
        <v>79</v>
      </c>
      <c r="F171" s="15"/>
      <c r="G171" s="15"/>
      <c r="H171" s="15"/>
      <c r="I171" s="15"/>
      <c r="J171" s="15"/>
      <c r="K171" s="15"/>
      <c r="L171" s="15"/>
      <c r="M171" s="15"/>
      <c r="N171" s="15"/>
    </row>
    <row r="172" spans="1:15" x14ac:dyDescent="0.15">
      <c r="A172" s="15">
        <v>171</v>
      </c>
      <c r="B172" s="15">
        <v>31</v>
      </c>
      <c r="C172" s="15" t="s">
        <v>549</v>
      </c>
      <c r="D172" s="26" t="s">
        <v>551</v>
      </c>
      <c r="F172" s="15"/>
      <c r="G172" s="15"/>
      <c r="H172" s="15"/>
      <c r="I172" s="15"/>
      <c r="J172" s="15"/>
      <c r="K172" s="15"/>
      <c r="L172" s="15"/>
      <c r="M172" s="15"/>
      <c r="N172" s="15"/>
    </row>
    <row r="173" spans="1:15" x14ac:dyDescent="0.15">
      <c r="A173" s="15">
        <v>172</v>
      </c>
      <c r="B173" s="15">
        <v>32</v>
      </c>
      <c r="C173" s="15" t="s">
        <v>136</v>
      </c>
      <c r="D173" s="26" t="str">
        <f>N173</f>
        <v>genotypingdata &lt;- fread("C:/NGS/save/NGS0_32.tagcount", header=F, col.names=genotype)</v>
      </c>
      <c r="F173" s="15" t="s">
        <v>553</v>
      </c>
      <c r="G173" s="15" t="str">
        <f>'1. Input and Output files list'!$E$6</f>
        <v>C:/NGS/save/</v>
      </c>
      <c r="H173" s="15" t="str">
        <f>'1. Input and Output files list'!$J$142</f>
        <v>NGS0_32.tagcount</v>
      </c>
      <c r="I173" s="15" t="s">
        <v>228</v>
      </c>
      <c r="J173" s="15"/>
      <c r="K173" s="15"/>
      <c r="L173" s="15"/>
      <c r="M173" s="15"/>
      <c r="N173" s="15" t="str">
        <f>CONCATENATE(F173,G173,H173,I173)</f>
        <v>genotypingdata &lt;- fread("C:/NGS/save/NGS0_32.tagcount", header=F, col.names=genotype)</v>
      </c>
    </row>
    <row r="174" spans="1:15" x14ac:dyDescent="0.15">
      <c r="A174" s="15">
        <v>173</v>
      </c>
      <c r="B174" s="15">
        <v>32</v>
      </c>
      <c r="C174" s="15" t="s">
        <v>137</v>
      </c>
      <c r="D174" s="26" t="str">
        <f>O174</f>
        <v>system.time(write.csv(genotypingdata[match(genotypingSum$tags, genotypingdata$tags),2], file="C:/NGS/save/NGS0_32.tagcountmatchindex.csv", row.names = F))</v>
      </c>
      <c r="F174" s="15" t="s">
        <v>554</v>
      </c>
      <c r="G174" s="15" t="str">
        <f>'1. Input and Output files list'!$E$6</f>
        <v>C:/NGS/save/</v>
      </c>
      <c r="H174" s="15" t="str">
        <f>'1. Input and Output files list'!$J$142</f>
        <v>NGS0_32.tagcount</v>
      </c>
      <c r="I174" s="15" t="s">
        <v>142</v>
      </c>
      <c r="J174" s="15"/>
      <c r="K174" s="15"/>
      <c r="L174" s="15"/>
      <c r="M174" s="15"/>
      <c r="N174" s="15"/>
      <c r="O174" t="str">
        <f>CONCATENATE(F174,G174,H174,I174)</f>
        <v>system.time(write.csv(genotypingdata[match(genotypingSum$tags, genotypingdata$tags),2], file="C:/NGS/save/NGS0_32.tagcountmatchindex.csv", row.names = F))</v>
      </c>
    </row>
    <row r="175" spans="1:15" x14ac:dyDescent="0.15">
      <c r="A175" s="15">
        <v>174</v>
      </c>
      <c r="B175" s="15">
        <v>32</v>
      </c>
      <c r="C175" s="15" t="s">
        <v>138</v>
      </c>
      <c r="D175" s="26" t="str">
        <f>M175</f>
        <v>genotypingdata&lt;- fread("C:/NGS/save/NGS0_32.tagcountmatchindex.csv", col.names = c("NGS0_32"))</v>
      </c>
      <c r="F175" s="15" t="s">
        <v>233</v>
      </c>
      <c r="G175" s="15" t="str">
        <f>'1. Input and Output files list'!$E$6</f>
        <v>C:/NGS/save/</v>
      </c>
      <c r="H175" s="15" t="str">
        <f>'1. Input and Output files list'!$J$142</f>
        <v>NGS0_32.tagcount</v>
      </c>
      <c r="I175" s="15" t="s">
        <v>547</v>
      </c>
      <c r="J175" s="15" t="str">
        <f>'1. Input and Output files list'!$F$142</f>
        <v>NGS0_32</v>
      </c>
      <c r="K175" s="15" t="s">
        <v>546</v>
      </c>
      <c r="L175" s="15"/>
      <c r="M175" s="15" t="str">
        <f>CONCATENATE(F175,G175,H175,I175,J175,K175)</f>
        <v>genotypingdata&lt;- fread("C:/NGS/save/NGS0_32.tagcountmatchindex.csv", col.names = c("NGS0_32"))</v>
      </c>
      <c r="N175" s="15"/>
    </row>
    <row r="176" spans="1:15" x14ac:dyDescent="0.15">
      <c r="A176" s="15">
        <v>175</v>
      </c>
      <c r="B176" s="15">
        <v>32</v>
      </c>
      <c r="C176" s="15" t="s">
        <v>139</v>
      </c>
      <c r="D176" s="26" t="s">
        <v>79</v>
      </c>
      <c r="F176" s="15"/>
      <c r="G176" s="15"/>
      <c r="H176" s="15"/>
      <c r="I176" s="15"/>
      <c r="J176" s="15"/>
      <c r="K176" s="15"/>
      <c r="L176" s="15"/>
      <c r="M176" s="15"/>
      <c r="N176" s="15"/>
    </row>
    <row r="177" spans="1:15" x14ac:dyDescent="0.15">
      <c r="A177" s="15">
        <v>176</v>
      </c>
      <c r="B177" s="15">
        <v>32</v>
      </c>
      <c r="C177" s="15" t="s">
        <v>549</v>
      </c>
      <c r="D177" s="26" t="s">
        <v>551</v>
      </c>
      <c r="F177" s="15"/>
      <c r="G177" s="15"/>
      <c r="H177" s="15"/>
      <c r="I177" s="15"/>
      <c r="J177" s="15"/>
      <c r="K177" s="15"/>
      <c r="L177" s="15"/>
      <c r="M177" s="15"/>
      <c r="N177" s="15"/>
    </row>
    <row r="178" spans="1:15" x14ac:dyDescent="0.15">
      <c r="A178" s="15">
        <v>177</v>
      </c>
      <c r="B178" s="15">
        <v>33</v>
      </c>
      <c r="C178" s="15" t="s">
        <v>136</v>
      </c>
      <c r="D178" s="26" t="str">
        <f>N178</f>
        <v>genotypingdata &lt;- fread("C:/NGS/save/NGS0_33.tagcount", header=F, col.names=genotype)</v>
      </c>
      <c r="F178" s="15" t="s">
        <v>553</v>
      </c>
      <c r="G178" s="15" t="str">
        <f>'1. Input and Output files list'!$E$6</f>
        <v>C:/NGS/save/</v>
      </c>
      <c r="H178" s="15" t="str">
        <f>'1. Input and Output files list'!$J$144</f>
        <v>NGS0_33.tagcount</v>
      </c>
      <c r="I178" s="15" t="s">
        <v>228</v>
      </c>
      <c r="J178" s="15"/>
      <c r="K178" s="15"/>
      <c r="L178" s="15"/>
      <c r="M178" s="15"/>
      <c r="N178" s="15" t="str">
        <f>CONCATENATE(F178,G178,H178,I178)</f>
        <v>genotypingdata &lt;- fread("C:/NGS/save/NGS0_33.tagcount", header=F, col.names=genotype)</v>
      </c>
    </row>
    <row r="179" spans="1:15" x14ac:dyDescent="0.15">
      <c r="A179" s="15">
        <v>178</v>
      </c>
      <c r="B179" s="15">
        <v>33</v>
      </c>
      <c r="C179" s="15" t="s">
        <v>137</v>
      </c>
      <c r="D179" s="26" t="str">
        <f>O179</f>
        <v>system.time(write.csv(genotypingdata[match(genotypingSum$tags, genotypingdata$tags),2], file="C:/NGS/save/NGS0_33.tagcountmatchindex.csv", row.names = F))</v>
      </c>
      <c r="F179" s="15" t="s">
        <v>554</v>
      </c>
      <c r="G179" s="15" t="str">
        <f>'1. Input and Output files list'!$E$6</f>
        <v>C:/NGS/save/</v>
      </c>
      <c r="H179" s="15" t="str">
        <f>'1. Input and Output files list'!$J$144</f>
        <v>NGS0_33.tagcount</v>
      </c>
      <c r="I179" s="15" t="s">
        <v>142</v>
      </c>
      <c r="J179" s="15"/>
      <c r="K179" s="15"/>
      <c r="L179" s="15"/>
      <c r="M179" s="15"/>
      <c r="N179" s="15"/>
      <c r="O179" t="str">
        <f>CONCATENATE(F179,G179,H179,I179)</f>
        <v>system.time(write.csv(genotypingdata[match(genotypingSum$tags, genotypingdata$tags),2], file="C:/NGS/save/NGS0_33.tagcountmatchindex.csv", row.names = F))</v>
      </c>
    </row>
    <row r="180" spans="1:15" x14ac:dyDescent="0.15">
      <c r="A180" s="15">
        <v>179</v>
      </c>
      <c r="B180" s="15">
        <v>33</v>
      </c>
      <c r="C180" s="15" t="s">
        <v>138</v>
      </c>
      <c r="D180" s="26" t="str">
        <f>M180</f>
        <v>genotypingdata&lt;- fread("C:/NGS/save/NGS0_33.tagcountmatchindex.csv", col.names = c("NGS0_33"))</v>
      </c>
      <c r="F180" s="15" t="s">
        <v>233</v>
      </c>
      <c r="G180" s="15" t="str">
        <f>'1. Input and Output files list'!$E$6</f>
        <v>C:/NGS/save/</v>
      </c>
      <c r="H180" s="15" t="str">
        <f>'1. Input and Output files list'!$J$144</f>
        <v>NGS0_33.tagcount</v>
      </c>
      <c r="I180" s="15" t="s">
        <v>547</v>
      </c>
      <c r="J180" s="15" t="str">
        <f>'1. Input and Output files list'!$F$144</f>
        <v>NGS0_33</v>
      </c>
      <c r="K180" s="15" t="s">
        <v>546</v>
      </c>
      <c r="L180" s="15"/>
      <c r="M180" s="15" t="str">
        <f>CONCATENATE(F180,G180,H180,I180,J180,K180)</f>
        <v>genotypingdata&lt;- fread("C:/NGS/save/NGS0_33.tagcountmatchindex.csv", col.names = c("NGS0_33"))</v>
      </c>
      <c r="N180" s="15"/>
    </row>
    <row r="181" spans="1:15" x14ac:dyDescent="0.15">
      <c r="A181" s="15">
        <v>180</v>
      </c>
      <c r="B181" s="15">
        <v>33</v>
      </c>
      <c r="C181" s="15" t="s">
        <v>139</v>
      </c>
      <c r="D181" s="26" t="s">
        <v>79</v>
      </c>
      <c r="F181" s="15"/>
      <c r="G181" s="15"/>
      <c r="H181" s="15"/>
      <c r="I181" s="15"/>
      <c r="J181" s="15"/>
      <c r="K181" s="15"/>
      <c r="L181" s="15"/>
      <c r="M181" s="15"/>
      <c r="N181" s="15"/>
    </row>
    <row r="182" spans="1:15" x14ac:dyDescent="0.15">
      <c r="A182" s="15">
        <v>181</v>
      </c>
      <c r="B182" s="15">
        <v>33</v>
      </c>
      <c r="C182" s="15" t="s">
        <v>549</v>
      </c>
      <c r="D182" s="26" t="s">
        <v>551</v>
      </c>
      <c r="F182" s="15"/>
      <c r="G182" s="15"/>
      <c r="H182" s="15"/>
      <c r="I182" s="15"/>
      <c r="J182" s="15"/>
      <c r="K182" s="15"/>
      <c r="L182" s="15"/>
      <c r="M182" s="15"/>
      <c r="N182" s="15"/>
    </row>
    <row r="183" spans="1:15" x14ac:dyDescent="0.15">
      <c r="A183" s="15">
        <v>182</v>
      </c>
      <c r="B183" s="15">
        <v>34</v>
      </c>
      <c r="C183" s="15" t="s">
        <v>136</v>
      </c>
      <c r="D183" s="26" t="str">
        <f>N183</f>
        <v>genotypingdata &lt;- fread("C:/NGS/save/NGS0_34.tagcount", header=F, col.names=genotype)</v>
      </c>
      <c r="F183" s="15" t="s">
        <v>553</v>
      </c>
      <c r="G183" s="15" t="str">
        <f>'1. Input and Output files list'!$E$6</f>
        <v>C:/NGS/save/</v>
      </c>
      <c r="H183" s="15" t="str">
        <f>'1. Input and Output files list'!$J$146</f>
        <v>NGS0_34.tagcount</v>
      </c>
      <c r="I183" s="15" t="s">
        <v>228</v>
      </c>
      <c r="J183" s="15"/>
      <c r="K183" s="15"/>
      <c r="L183" s="15"/>
      <c r="M183" s="15"/>
      <c r="N183" s="15" t="str">
        <f>CONCATENATE(F183,G183,H183,I183)</f>
        <v>genotypingdata &lt;- fread("C:/NGS/save/NGS0_34.tagcount", header=F, col.names=genotype)</v>
      </c>
    </row>
    <row r="184" spans="1:15" x14ac:dyDescent="0.15">
      <c r="A184" s="15">
        <v>183</v>
      </c>
      <c r="B184" s="15">
        <v>34</v>
      </c>
      <c r="C184" s="15" t="s">
        <v>137</v>
      </c>
      <c r="D184" s="26" t="str">
        <f>O184</f>
        <v>system.time(write.csv(genotypingdata[match(genotypingSum$tags, genotypingdata$tags),2], file="C:/NGS/save/NGS0_34.tagcountmatchindex.csv", row.names = F))</v>
      </c>
      <c r="F184" s="15" t="s">
        <v>554</v>
      </c>
      <c r="G184" s="15" t="str">
        <f>'1. Input and Output files list'!$E$6</f>
        <v>C:/NGS/save/</v>
      </c>
      <c r="H184" s="15" t="str">
        <f>'1. Input and Output files list'!$J$146</f>
        <v>NGS0_34.tagcount</v>
      </c>
      <c r="I184" s="15" t="s">
        <v>142</v>
      </c>
      <c r="J184" s="15"/>
      <c r="K184" s="15"/>
      <c r="L184" s="15"/>
      <c r="M184" s="15"/>
      <c r="N184" s="15"/>
      <c r="O184" t="str">
        <f>CONCATENATE(F184,G184,H184,I184)</f>
        <v>system.time(write.csv(genotypingdata[match(genotypingSum$tags, genotypingdata$tags),2], file="C:/NGS/save/NGS0_34.tagcountmatchindex.csv", row.names = F))</v>
      </c>
    </row>
    <row r="185" spans="1:15" x14ac:dyDescent="0.15">
      <c r="A185" s="15">
        <v>184</v>
      </c>
      <c r="B185" s="15">
        <v>34</v>
      </c>
      <c r="C185" s="15" t="s">
        <v>138</v>
      </c>
      <c r="D185" s="26" t="str">
        <f>M185</f>
        <v>genotypingdata&lt;- fread("C:/NGS/save/NGS0_34.tagcountmatchindex.csv", col.names = c("NGS0_34"))</v>
      </c>
      <c r="F185" s="15" t="s">
        <v>233</v>
      </c>
      <c r="G185" s="15" t="str">
        <f>'1. Input and Output files list'!$E$6</f>
        <v>C:/NGS/save/</v>
      </c>
      <c r="H185" s="15" t="str">
        <f>'1. Input and Output files list'!$J$146</f>
        <v>NGS0_34.tagcount</v>
      </c>
      <c r="I185" s="15" t="s">
        <v>547</v>
      </c>
      <c r="J185" s="15" t="str">
        <f>'1. Input and Output files list'!$F$146</f>
        <v>NGS0_34</v>
      </c>
      <c r="K185" s="15" t="s">
        <v>546</v>
      </c>
      <c r="L185" s="15"/>
      <c r="M185" s="15" t="str">
        <f>CONCATENATE(F185,G185,H185,I185,J185,K185)</f>
        <v>genotypingdata&lt;- fread("C:/NGS/save/NGS0_34.tagcountmatchindex.csv", col.names = c("NGS0_34"))</v>
      </c>
      <c r="N185" s="15"/>
    </row>
    <row r="186" spans="1:15" x14ac:dyDescent="0.15">
      <c r="A186" s="15">
        <v>185</v>
      </c>
      <c r="B186" s="15">
        <v>34</v>
      </c>
      <c r="C186" s="15" t="s">
        <v>139</v>
      </c>
      <c r="D186" s="26" t="s">
        <v>79</v>
      </c>
      <c r="F186" s="15"/>
      <c r="G186" s="15"/>
      <c r="H186" s="15"/>
      <c r="I186" s="15"/>
      <c r="J186" s="15"/>
      <c r="K186" s="15"/>
      <c r="L186" s="15"/>
      <c r="M186" s="15"/>
      <c r="N186" s="15"/>
    </row>
    <row r="187" spans="1:15" x14ac:dyDescent="0.15">
      <c r="A187" s="15">
        <v>186</v>
      </c>
      <c r="B187" s="15">
        <v>34</v>
      </c>
      <c r="C187" s="15" t="s">
        <v>549</v>
      </c>
      <c r="D187" s="26" t="s">
        <v>551</v>
      </c>
      <c r="F187" s="15"/>
      <c r="G187" s="15"/>
      <c r="H187" s="15"/>
      <c r="I187" s="15"/>
      <c r="J187" s="15"/>
      <c r="K187" s="15"/>
      <c r="L187" s="15"/>
      <c r="M187" s="15"/>
      <c r="N187" s="15"/>
    </row>
    <row r="188" spans="1:15" x14ac:dyDescent="0.15">
      <c r="A188" s="15">
        <v>187</v>
      </c>
      <c r="B188" s="15">
        <v>35</v>
      </c>
      <c r="C188" s="15" t="s">
        <v>136</v>
      </c>
      <c r="D188" s="26" t="str">
        <f>N188</f>
        <v>genotypingdata &lt;- fread("C:/NGS/save/NGS0_35.tagcount", header=F, col.names=genotype)</v>
      </c>
      <c r="F188" s="15" t="s">
        <v>553</v>
      </c>
      <c r="G188" s="15" t="str">
        <f>'1. Input and Output files list'!$E$6</f>
        <v>C:/NGS/save/</v>
      </c>
      <c r="H188" s="15" t="str">
        <f>'1. Input and Output files list'!$J$148</f>
        <v>NGS0_35.tagcount</v>
      </c>
      <c r="I188" s="15" t="s">
        <v>228</v>
      </c>
      <c r="J188" s="15"/>
      <c r="K188" s="15"/>
      <c r="L188" s="15"/>
      <c r="M188" s="15"/>
      <c r="N188" s="15" t="str">
        <f>CONCATENATE(F188,G188,H188,I188)</f>
        <v>genotypingdata &lt;- fread("C:/NGS/save/NGS0_35.tagcount", header=F, col.names=genotype)</v>
      </c>
    </row>
    <row r="189" spans="1:15" x14ac:dyDescent="0.15">
      <c r="A189" s="15">
        <v>188</v>
      </c>
      <c r="B189" s="15">
        <v>35</v>
      </c>
      <c r="C189" s="15" t="s">
        <v>137</v>
      </c>
      <c r="D189" s="26" t="str">
        <f>O189</f>
        <v>system.time(write.csv(genotypingdata[match(genotypingSum$tags, genotypingdata$tags),2], file="C:/NGS/save/NGS0_35.tagcountmatchindex.csv", row.names = F))</v>
      </c>
      <c r="F189" s="15" t="s">
        <v>554</v>
      </c>
      <c r="G189" s="15" t="str">
        <f>'1. Input and Output files list'!$E$6</f>
        <v>C:/NGS/save/</v>
      </c>
      <c r="H189" s="15" t="str">
        <f>'1. Input and Output files list'!$J$148</f>
        <v>NGS0_35.tagcount</v>
      </c>
      <c r="I189" s="15" t="s">
        <v>142</v>
      </c>
      <c r="J189" s="15"/>
      <c r="K189" s="15"/>
      <c r="L189" s="15"/>
      <c r="M189" s="15"/>
      <c r="N189" s="15"/>
      <c r="O189" t="str">
        <f>CONCATENATE(F189,G189,H189,I189)</f>
        <v>system.time(write.csv(genotypingdata[match(genotypingSum$tags, genotypingdata$tags),2], file="C:/NGS/save/NGS0_35.tagcountmatchindex.csv", row.names = F))</v>
      </c>
    </row>
    <row r="190" spans="1:15" x14ac:dyDescent="0.15">
      <c r="A190" s="15">
        <v>189</v>
      </c>
      <c r="B190" s="15">
        <v>35</v>
      </c>
      <c r="C190" s="15" t="s">
        <v>138</v>
      </c>
      <c r="D190" s="26" t="str">
        <f>M190</f>
        <v>genotypingdata&lt;- fread("C:/NGS/save/NGS0_35.tagcountmatchindex.csv", col.names = c("NGS0_35"))</v>
      </c>
      <c r="F190" s="15" t="s">
        <v>233</v>
      </c>
      <c r="G190" s="15" t="str">
        <f>'1. Input and Output files list'!$E$6</f>
        <v>C:/NGS/save/</v>
      </c>
      <c r="H190" s="15" t="str">
        <f>'1. Input and Output files list'!$J$148</f>
        <v>NGS0_35.tagcount</v>
      </c>
      <c r="I190" s="15" t="s">
        <v>547</v>
      </c>
      <c r="J190" s="15" t="str">
        <f>'1. Input and Output files list'!$F$148</f>
        <v>NGS0_35</v>
      </c>
      <c r="K190" s="15" t="s">
        <v>546</v>
      </c>
      <c r="L190" s="15"/>
      <c r="M190" s="15" t="str">
        <f>CONCATENATE(F190,G190,H190,I190,J190,K190)</f>
        <v>genotypingdata&lt;- fread("C:/NGS/save/NGS0_35.tagcountmatchindex.csv", col.names = c("NGS0_35"))</v>
      </c>
      <c r="N190" s="15"/>
    </row>
    <row r="191" spans="1:15" x14ac:dyDescent="0.15">
      <c r="A191" s="15">
        <v>190</v>
      </c>
      <c r="B191" s="15">
        <v>35</v>
      </c>
      <c r="C191" s="15" t="s">
        <v>139</v>
      </c>
      <c r="D191" s="26" t="s">
        <v>79</v>
      </c>
      <c r="F191" s="15"/>
      <c r="G191" s="15"/>
      <c r="H191" s="15"/>
      <c r="I191" s="15"/>
      <c r="J191" s="15"/>
      <c r="K191" s="15"/>
      <c r="L191" s="15"/>
      <c r="M191" s="15"/>
      <c r="N191" s="15"/>
    </row>
    <row r="192" spans="1:15" x14ac:dyDescent="0.15">
      <c r="A192" s="15">
        <v>191</v>
      </c>
      <c r="B192" s="15">
        <v>35</v>
      </c>
      <c r="C192" s="15" t="s">
        <v>549</v>
      </c>
      <c r="D192" s="26" t="s">
        <v>551</v>
      </c>
      <c r="F192" s="15"/>
      <c r="G192" s="15"/>
      <c r="H192" s="15"/>
      <c r="I192" s="15"/>
      <c r="J192" s="15"/>
      <c r="K192" s="15"/>
      <c r="L192" s="15"/>
      <c r="M192" s="15"/>
      <c r="N192" s="15"/>
    </row>
    <row r="193" spans="1:15" x14ac:dyDescent="0.15">
      <c r="A193" s="15">
        <v>192</v>
      </c>
      <c r="B193" s="15">
        <v>36</v>
      </c>
      <c r="C193" s="15" t="s">
        <v>136</v>
      </c>
      <c r="D193" s="26" t="str">
        <f>N193</f>
        <v>genotypingdata &lt;- fread("C:/NGS/save/NGS0_36.tagcount", header=F, col.names=genotype)</v>
      </c>
      <c r="F193" s="15" t="s">
        <v>553</v>
      </c>
      <c r="G193" s="15" t="str">
        <f>'1. Input and Output files list'!$E$6</f>
        <v>C:/NGS/save/</v>
      </c>
      <c r="H193" s="15" t="str">
        <f>'1. Input and Output files list'!$J$150</f>
        <v>NGS0_36.tagcount</v>
      </c>
      <c r="I193" s="15" t="s">
        <v>228</v>
      </c>
      <c r="J193" s="15"/>
      <c r="K193" s="15"/>
      <c r="L193" s="15"/>
      <c r="M193" s="15"/>
      <c r="N193" s="15" t="str">
        <f>CONCATENATE(F193,G193,H193,I193)</f>
        <v>genotypingdata &lt;- fread("C:/NGS/save/NGS0_36.tagcount", header=F, col.names=genotype)</v>
      </c>
    </row>
    <row r="194" spans="1:15" x14ac:dyDescent="0.15">
      <c r="A194" s="15">
        <v>193</v>
      </c>
      <c r="B194" s="15">
        <v>36</v>
      </c>
      <c r="C194" s="15" t="s">
        <v>137</v>
      </c>
      <c r="D194" s="26" t="str">
        <f>O194</f>
        <v>system.time(write.csv(genotypingdata[match(genotypingSum$tags, genotypingdata$tags),2], file="C:/NGS/save/NGS0_36.tagcountmatchindex.csv", row.names = F))</v>
      </c>
      <c r="F194" s="15" t="s">
        <v>554</v>
      </c>
      <c r="G194" s="15" t="str">
        <f>'1. Input and Output files list'!$E$6</f>
        <v>C:/NGS/save/</v>
      </c>
      <c r="H194" s="15" t="str">
        <f>'1. Input and Output files list'!$J$150</f>
        <v>NGS0_36.tagcount</v>
      </c>
      <c r="I194" s="15" t="s">
        <v>142</v>
      </c>
      <c r="J194" s="15"/>
      <c r="K194" s="15"/>
      <c r="L194" s="15"/>
      <c r="M194" s="15"/>
      <c r="N194" s="15"/>
      <c r="O194" t="str">
        <f>CONCATENATE(F194,G194,H194,I194)</f>
        <v>system.time(write.csv(genotypingdata[match(genotypingSum$tags, genotypingdata$tags),2], file="C:/NGS/save/NGS0_36.tagcountmatchindex.csv", row.names = F))</v>
      </c>
    </row>
    <row r="195" spans="1:15" x14ac:dyDescent="0.15">
      <c r="A195" s="15">
        <v>194</v>
      </c>
      <c r="B195" s="15">
        <v>36</v>
      </c>
      <c r="C195" s="15" t="s">
        <v>138</v>
      </c>
      <c r="D195" s="26" t="str">
        <f>M195</f>
        <v>genotypingdata&lt;- fread("C:/NGS/save/NGS0_36.tagcountmatchindex.csv", col.names = c("NGS0_36"))</v>
      </c>
      <c r="F195" s="15" t="s">
        <v>233</v>
      </c>
      <c r="G195" s="15" t="str">
        <f>'1. Input and Output files list'!$E$6</f>
        <v>C:/NGS/save/</v>
      </c>
      <c r="H195" s="15" t="str">
        <f>'1. Input and Output files list'!$J$150</f>
        <v>NGS0_36.tagcount</v>
      </c>
      <c r="I195" s="15" t="s">
        <v>547</v>
      </c>
      <c r="J195" s="15" t="str">
        <f>'1. Input and Output files list'!$F$150</f>
        <v>NGS0_36</v>
      </c>
      <c r="K195" s="15" t="s">
        <v>546</v>
      </c>
      <c r="L195" s="15"/>
      <c r="M195" s="15" t="str">
        <f>CONCATENATE(F195,G195,H195,I195,J195,K195)</f>
        <v>genotypingdata&lt;- fread("C:/NGS/save/NGS0_36.tagcountmatchindex.csv", col.names = c("NGS0_36"))</v>
      </c>
      <c r="N195" s="15"/>
    </row>
    <row r="196" spans="1:15" x14ac:dyDescent="0.15">
      <c r="A196" s="15">
        <v>195</v>
      </c>
      <c r="B196" s="15">
        <v>36</v>
      </c>
      <c r="C196" s="15" t="s">
        <v>139</v>
      </c>
      <c r="D196" s="26" t="s">
        <v>79</v>
      </c>
      <c r="F196" s="15"/>
      <c r="G196" s="15"/>
      <c r="H196" s="15"/>
      <c r="I196" s="15"/>
      <c r="J196" s="15"/>
      <c r="K196" s="15"/>
      <c r="L196" s="15"/>
      <c r="M196" s="15"/>
      <c r="N196" s="15"/>
    </row>
    <row r="197" spans="1:15" x14ac:dyDescent="0.15">
      <c r="A197" s="15">
        <v>196</v>
      </c>
      <c r="B197" s="15">
        <v>36</v>
      </c>
      <c r="C197" s="15" t="s">
        <v>549</v>
      </c>
      <c r="D197" s="26" t="s">
        <v>551</v>
      </c>
      <c r="F197" s="15"/>
      <c r="G197" s="15"/>
      <c r="H197" s="15"/>
      <c r="I197" s="15"/>
      <c r="J197" s="15"/>
      <c r="K197" s="15"/>
      <c r="L197" s="15"/>
      <c r="M197" s="15"/>
      <c r="N197" s="15"/>
    </row>
    <row r="198" spans="1:15" x14ac:dyDescent="0.15">
      <c r="A198" s="15">
        <v>197</v>
      </c>
      <c r="B198" s="15">
        <v>37</v>
      </c>
      <c r="C198" s="15" t="s">
        <v>136</v>
      </c>
      <c r="D198" s="26" t="str">
        <f>N198</f>
        <v>genotypingdata &lt;- fread("C:/NGS/save/NGS0_37.tagcount", header=F, col.names=genotype)</v>
      </c>
      <c r="F198" s="15" t="s">
        <v>553</v>
      </c>
      <c r="G198" s="15" t="str">
        <f>'1. Input and Output files list'!$E$6</f>
        <v>C:/NGS/save/</v>
      </c>
      <c r="H198" s="15" t="str">
        <f>'1. Input and Output files list'!$J$152</f>
        <v>NGS0_37.tagcount</v>
      </c>
      <c r="I198" s="15" t="s">
        <v>228</v>
      </c>
      <c r="J198" s="15"/>
      <c r="K198" s="15"/>
      <c r="L198" s="15"/>
      <c r="M198" s="15"/>
      <c r="N198" s="15" t="str">
        <f>CONCATENATE(F198,G198,H198,I198)</f>
        <v>genotypingdata &lt;- fread("C:/NGS/save/NGS0_37.tagcount", header=F, col.names=genotype)</v>
      </c>
    </row>
    <row r="199" spans="1:15" x14ac:dyDescent="0.15">
      <c r="A199" s="15">
        <v>198</v>
      </c>
      <c r="B199" s="15">
        <v>37</v>
      </c>
      <c r="C199" s="15" t="s">
        <v>137</v>
      </c>
      <c r="D199" s="26" t="str">
        <f>O199</f>
        <v>system.time(write.csv(genotypingdata[match(genotypingSum$tags, genotypingdata$tags),2], file="C:/NGS/save/NGS0_37.tagcountmatchindex.csv", row.names = F))</v>
      </c>
      <c r="F199" s="15" t="s">
        <v>554</v>
      </c>
      <c r="G199" s="15" t="str">
        <f>'1. Input and Output files list'!$E$6</f>
        <v>C:/NGS/save/</v>
      </c>
      <c r="H199" s="15" t="str">
        <f>'1. Input and Output files list'!$J$152</f>
        <v>NGS0_37.tagcount</v>
      </c>
      <c r="I199" s="15" t="s">
        <v>142</v>
      </c>
      <c r="J199" s="15"/>
      <c r="K199" s="15"/>
      <c r="L199" s="15"/>
      <c r="M199" s="15"/>
      <c r="N199" s="15"/>
      <c r="O199" t="str">
        <f>CONCATENATE(F199,G199,H199,I199)</f>
        <v>system.time(write.csv(genotypingdata[match(genotypingSum$tags, genotypingdata$tags),2], file="C:/NGS/save/NGS0_37.tagcountmatchindex.csv", row.names = F))</v>
      </c>
    </row>
    <row r="200" spans="1:15" x14ac:dyDescent="0.15">
      <c r="A200" s="15">
        <v>199</v>
      </c>
      <c r="B200" s="15">
        <v>37</v>
      </c>
      <c r="C200" s="15" t="s">
        <v>138</v>
      </c>
      <c r="D200" s="26" t="str">
        <f>M200</f>
        <v>genotypingdata&lt;- fread("C:/NGS/save/NGS0_37.tagcountmatchindex.csv", col.names = c("NGS0_37"))</v>
      </c>
      <c r="F200" s="15" t="s">
        <v>233</v>
      </c>
      <c r="G200" s="15" t="str">
        <f>'1. Input and Output files list'!$E$6</f>
        <v>C:/NGS/save/</v>
      </c>
      <c r="H200" s="15" t="str">
        <f>'1. Input and Output files list'!$J$152</f>
        <v>NGS0_37.tagcount</v>
      </c>
      <c r="I200" s="15" t="s">
        <v>547</v>
      </c>
      <c r="J200" s="15" t="str">
        <f>'1. Input and Output files list'!$F$152</f>
        <v>NGS0_37</v>
      </c>
      <c r="K200" s="15" t="s">
        <v>546</v>
      </c>
      <c r="L200" s="15"/>
      <c r="M200" s="15" t="str">
        <f>CONCATENATE(F200,G200,H200,I200,J200,K200)</f>
        <v>genotypingdata&lt;- fread("C:/NGS/save/NGS0_37.tagcountmatchindex.csv", col.names = c("NGS0_37"))</v>
      </c>
      <c r="N200" s="15"/>
    </row>
    <row r="201" spans="1:15" x14ac:dyDescent="0.15">
      <c r="A201" s="15">
        <v>200</v>
      </c>
      <c r="B201" s="15">
        <v>37</v>
      </c>
      <c r="C201" s="15" t="s">
        <v>139</v>
      </c>
      <c r="D201" s="26" t="s">
        <v>79</v>
      </c>
      <c r="F201" s="15"/>
      <c r="G201" s="15"/>
      <c r="H201" s="15"/>
      <c r="I201" s="15"/>
      <c r="J201" s="15"/>
      <c r="K201" s="15"/>
      <c r="L201" s="15"/>
      <c r="M201" s="15"/>
      <c r="N201" s="15"/>
    </row>
    <row r="202" spans="1:15" x14ac:dyDescent="0.15">
      <c r="A202" s="15">
        <v>201</v>
      </c>
      <c r="B202" s="15">
        <v>37</v>
      </c>
      <c r="C202" s="15" t="s">
        <v>549</v>
      </c>
      <c r="D202" s="26" t="s">
        <v>551</v>
      </c>
      <c r="F202" s="15"/>
      <c r="G202" s="15"/>
      <c r="H202" s="15"/>
      <c r="I202" s="15"/>
      <c r="J202" s="15"/>
      <c r="K202" s="15"/>
      <c r="L202" s="15"/>
      <c r="M202" s="15"/>
      <c r="N202" s="15"/>
    </row>
    <row r="203" spans="1:15" x14ac:dyDescent="0.15">
      <c r="A203" s="15">
        <v>202</v>
      </c>
      <c r="B203" s="15">
        <v>38</v>
      </c>
      <c r="C203" s="15" t="s">
        <v>136</v>
      </c>
      <c r="D203" s="26" t="str">
        <f>N203</f>
        <v>genotypingdata &lt;- fread("C:/NGS/save/NGS0_38.tagcount", header=F, col.names=genotype)</v>
      </c>
      <c r="F203" s="15" t="s">
        <v>553</v>
      </c>
      <c r="G203" s="15" t="str">
        <f>'1. Input and Output files list'!$E$6</f>
        <v>C:/NGS/save/</v>
      </c>
      <c r="H203" s="15" t="str">
        <f>'1. Input and Output files list'!$J$154</f>
        <v>NGS0_38.tagcount</v>
      </c>
      <c r="I203" s="15" t="s">
        <v>228</v>
      </c>
      <c r="J203" s="15"/>
      <c r="K203" s="15"/>
      <c r="L203" s="15"/>
      <c r="M203" s="15"/>
      <c r="N203" s="15" t="str">
        <f>CONCATENATE(F203,G203,H203,I203)</f>
        <v>genotypingdata &lt;- fread("C:/NGS/save/NGS0_38.tagcount", header=F, col.names=genotype)</v>
      </c>
    </row>
    <row r="204" spans="1:15" x14ac:dyDescent="0.15">
      <c r="A204" s="15">
        <v>203</v>
      </c>
      <c r="B204" s="15">
        <v>38</v>
      </c>
      <c r="C204" s="15" t="s">
        <v>137</v>
      </c>
      <c r="D204" s="26" t="str">
        <f>O204</f>
        <v>system.time(write.csv(genotypingdata[match(genotypingSum$tags, genotypingdata$tags),2], file="C:/NGS/save/NGS0_38.tagcountmatchindex.csv", row.names = F))</v>
      </c>
      <c r="F204" s="15" t="s">
        <v>554</v>
      </c>
      <c r="G204" s="15" t="str">
        <f>'1. Input and Output files list'!$E$6</f>
        <v>C:/NGS/save/</v>
      </c>
      <c r="H204" s="15" t="str">
        <f>'1. Input and Output files list'!$J$154</f>
        <v>NGS0_38.tagcount</v>
      </c>
      <c r="I204" s="15" t="s">
        <v>142</v>
      </c>
      <c r="J204" s="15"/>
      <c r="K204" s="15"/>
      <c r="L204" s="15"/>
      <c r="M204" s="15"/>
      <c r="N204" s="15"/>
      <c r="O204" t="str">
        <f>CONCATENATE(F204,G204,H204,I204)</f>
        <v>system.time(write.csv(genotypingdata[match(genotypingSum$tags, genotypingdata$tags),2], file="C:/NGS/save/NGS0_38.tagcountmatchindex.csv", row.names = F))</v>
      </c>
    </row>
    <row r="205" spans="1:15" x14ac:dyDescent="0.15">
      <c r="A205" s="15">
        <v>204</v>
      </c>
      <c r="B205" s="15">
        <v>38</v>
      </c>
      <c r="C205" s="15" t="s">
        <v>138</v>
      </c>
      <c r="D205" s="26" t="str">
        <f>M205</f>
        <v>genotypingdata&lt;- fread("C:/NGS/save/NGS0_38.tagcountmatchindex.csv", col.names = c("NGS0_38"))</v>
      </c>
      <c r="F205" s="15" t="s">
        <v>233</v>
      </c>
      <c r="G205" s="15" t="str">
        <f>'1. Input and Output files list'!$E$6</f>
        <v>C:/NGS/save/</v>
      </c>
      <c r="H205" s="15" t="str">
        <f>'1. Input and Output files list'!$J$154</f>
        <v>NGS0_38.tagcount</v>
      </c>
      <c r="I205" s="15" t="s">
        <v>547</v>
      </c>
      <c r="J205" s="15" t="str">
        <f>'1. Input and Output files list'!$F$154</f>
        <v>NGS0_38</v>
      </c>
      <c r="K205" s="15" t="s">
        <v>546</v>
      </c>
      <c r="L205" s="15"/>
      <c r="M205" s="15" t="str">
        <f>CONCATENATE(F205,G205,H205,I205,J205,K205)</f>
        <v>genotypingdata&lt;- fread("C:/NGS/save/NGS0_38.tagcountmatchindex.csv", col.names = c("NGS0_38"))</v>
      </c>
      <c r="N205" s="15"/>
    </row>
    <row r="206" spans="1:15" x14ac:dyDescent="0.15">
      <c r="A206" s="15">
        <v>205</v>
      </c>
      <c r="B206" s="15">
        <v>38</v>
      </c>
      <c r="C206" s="15" t="s">
        <v>139</v>
      </c>
      <c r="D206" s="26" t="s">
        <v>79</v>
      </c>
      <c r="F206" s="15"/>
      <c r="G206" s="15"/>
      <c r="H206" s="15"/>
      <c r="I206" s="15"/>
      <c r="J206" s="15"/>
      <c r="K206" s="15"/>
      <c r="L206" s="15"/>
      <c r="M206" s="15"/>
      <c r="N206" s="15"/>
    </row>
    <row r="207" spans="1:15" x14ac:dyDescent="0.15">
      <c r="A207" s="15">
        <v>206</v>
      </c>
      <c r="B207" s="15">
        <v>38</v>
      </c>
      <c r="C207" s="15" t="s">
        <v>549</v>
      </c>
      <c r="D207" s="26" t="s">
        <v>551</v>
      </c>
      <c r="F207" s="15"/>
      <c r="G207" s="15"/>
      <c r="H207" s="15"/>
      <c r="I207" s="15"/>
      <c r="J207" s="15"/>
      <c r="K207" s="15"/>
      <c r="L207" s="15"/>
      <c r="M207" s="15"/>
      <c r="N207" s="15"/>
    </row>
    <row r="208" spans="1:15" x14ac:dyDescent="0.15">
      <c r="A208" s="15">
        <v>207</v>
      </c>
      <c r="B208" s="15">
        <v>39</v>
      </c>
      <c r="C208" s="15" t="s">
        <v>136</v>
      </c>
      <c r="D208" s="26" t="str">
        <f>N208</f>
        <v>genotypingdata &lt;- fread("C:/NGS/save/NGS0_39.tagcount", header=F, col.names=genotype)</v>
      </c>
      <c r="F208" s="15" t="s">
        <v>553</v>
      </c>
      <c r="G208" s="15" t="str">
        <f>'1. Input and Output files list'!$E$6</f>
        <v>C:/NGS/save/</v>
      </c>
      <c r="H208" s="15" t="str">
        <f>'1. Input and Output files list'!$J$156</f>
        <v>NGS0_39.tagcount</v>
      </c>
      <c r="I208" s="15" t="s">
        <v>228</v>
      </c>
      <c r="J208" s="15"/>
      <c r="K208" s="15"/>
      <c r="L208" s="15"/>
      <c r="M208" s="15"/>
      <c r="N208" s="15" t="str">
        <f>CONCATENATE(F208,G208,H208,I208)</f>
        <v>genotypingdata &lt;- fread("C:/NGS/save/NGS0_39.tagcount", header=F, col.names=genotype)</v>
      </c>
    </row>
    <row r="209" spans="1:15" x14ac:dyDescent="0.15">
      <c r="A209" s="15">
        <v>208</v>
      </c>
      <c r="B209" s="15">
        <v>39</v>
      </c>
      <c r="C209" s="15" t="s">
        <v>137</v>
      </c>
      <c r="D209" s="26" t="str">
        <f>O209</f>
        <v>system.time(write.csv(genotypingdata[match(genotypingSum$tags, genotypingdata$tags),2], file="C:/NGS/save/NGS0_39.tagcountmatchindex.csv", row.names = F))</v>
      </c>
      <c r="F209" s="15" t="s">
        <v>554</v>
      </c>
      <c r="G209" s="15" t="str">
        <f>'1. Input and Output files list'!$E$6</f>
        <v>C:/NGS/save/</v>
      </c>
      <c r="H209" s="15" t="str">
        <f>'1. Input and Output files list'!$J$156</f>
        <v>NGS0_39.tagcount</v>
      </c>
      <c r="I209" s="15" t="s">
        <v>142</v>
      </c>
      <c r="J209" s="15"/>
      <c r="K209" s="15"/>
      <c r="L209" s="15"/>
      <c r="M209" s="15"/>
      <c r="N209" s="15"/>
      <c r="O209" t="str">
        <f>CONCATENATE(F209,G209,H209,I209)</f>
        <v>system.time(write.csv(genotypingdata[match(genotypingSum$tags, genotypingdata$tags),2], file="C:/NGS/save/NGS0_39.tagcountmatchindex.csv", row.names = F))</v>
      </c>
    </row>
    <row r="210" spans="1:15" x14ac:dyDescent="0.15">
      <c r="A210" s="15">
        <v>209</v>
      </c>
      <c r="B210" s="15">
        <v>39</v>
      </c>
      <c r="C210" s="15" t="s">
        <v>138</v>
      </c>
      <c r="D210" s="26" t="str">
        <f>M210</f>
        <v>genotypingdata&lt;- fread("C:/NGS/save/NGS0_39.tagcountmatchindex.csv", col.names = c("NGS0_39"))</v>
      </c>
      <c r="F210" s="15" t="s">
        <v>233</v>
      </c>
      <c r="G210" s="15" t="str">
        <f>'1. Input and Output files list'!$E$6</f>
        <v>C:/NGS/save/</v>
      </c>
      <c r="H210" s="15" t="str">
        <f>'1. Input and Output files list'!$J$156</f>
        <v>NGS0_39.tagcount</v>
      </c>
      <c r="I210" s="15" t="s">
        <v>547</v>
      </c>
      <c r="J210" s="15" t="str">
        <f>'1. Input and Output files list'!$F$156</f>
        <v>NGS0_39</v>
      </c>
      <c r="K210" s="15" t="s">
        <v>546</v>
      </c>
      <c r="L210" s="15"/>
      <c r="M210" s="15" t="str">
        <f>CONCATENATE(F210,G210,H210,I210,J210,K210)</f>
        <v>genotypingdata&lt;- fread("C:/NGS/save/NGS0_39.tagcountmatchindex.csv", col.names = c("NGS0_39"))</v>
      </c>
      <c r="N210" s="15"/>
    </row>
    <row r="211" spans="1:15" x14ac:dyDescent="0.15">
      <c r="A211" s="15">
        <v>210</v>
      </c>
      <c r="B211" s="15">
        <v>39</v>
      </c>
      <c r="C211" s="15" t="s">
        <v>139</v>
      </c>
      <c r="D211" s="26" t="s">
        <v>79</v>
      </c>
      <c r="F211" s="15"/>
      <c r="G211" s="15"/>
      <c r="H211" s="15"/>
      <c r="I211" s="15"/>
      <c r="J211" s="15"/>
      <c r="K211" s="15"/>
      <c r="L211" s="15"/>
      <c r="M211" s="15"/>
      <c r="N211" s="15"/>
    </row>
    <row r="212" spans="1:15" x14ac:dyDescent="0.15">
      <c r="A212" s="15">
        <v>211</v>
      </c>
      <c r="B212" s="15">
        <v>39</v>
      </c>
      <c r="C212" s="15" t="s">
        <v>549</v>
      </c>
      <c r="D212" s="26" t="s">
        <v>551</v>
      </c>
      <c r="F212" s="15"/>
      <c r="G212" s="15"/>
      <c r="H212" s="15"/>
      <c r="I212" s="15"/>
      <c r="J212" s="15"/>
      <c r="K212" s="15"/>
      <c r="L212" s="15"/>
      <c r="M212" s="15"/>
      <c r="N212" s="15"/>
    </row>
    <row r="213" spans="1:15" x14ac:dyDescent="0.15">
      <c r="A213" s="15">
        <v>212</v>
      </c>
      <c r="B213" s="15">
        <v>40</v>
      </c>
      <c r="C213" s="15" t="s">
        <v>136</v>
      </c>
      <c r="D213" s="26" t="str">
        <f>N213</f>
        <v>genotypingdata &lt;- fread("C:/NGS/save/NGS0_40.tagcount", header=F, col.names=genotype)</v>
      </c>
      <c r="F213" s="15" t="s">
        <v>553</v>
      </c>
      <c r="G213" s="15" t="str">
        <f>'1. Input and Output files list'!$E$6</f>
        <v>C:/NGS/save/</v>
      </c>
      <c r="H213" s="15" t="str">
        <f>'1. Input and Output files list'!$J$158</f>
        <v>NGS0_40.tagcount</v>
      </c>
      <c r="I213" s="15" t="s">
        <v>228</v>
      </c>
      <c r="J213" s="15"/>
      <c r="K213" s="15"/>
      <c r="L213" s="15"/>
      <c r="M213" s="15"/>
      <c r="N213" s="15" t="str">
        <f>CONCATENATE(F213,G213,H213,I213)</f>
        <v>genotypingdata &lt;- fread("C:/NGS/save/NGS0_40.tagcount", header=F, col.names=genotype)</v>
      </c>
    </row>
    <row r="214" spans="1:15" x14ac:dyDescent="0.15">
      <c r="A214" s="15">
        <v>213</v>
      </c>
      <c r="B214" s="15">
        <v>40</v>
      </c>
      <c r="C214" s="15" t="s">
        <v>137</v>
      </c>
      <c r="D214" s="26" t="str">
        <f>O214</f>
        <v>system.time(write.csv(genotypingdata[match(genotypingSum$tags, genotypingdata$tags),2], file="C:/NGS/save/NGS0_40.tagcountmatchindex.csv", row.names = F))</v>
      </c>
      <c r="F214" s="15" t="s">
        <v>554</v>
      </c>
      <c r="G214" s="15" t="str">
        <f>'1. Input and Output files list'!$E$6</f>
        <v>C:/NGS/save/</v>
      </c>
      <c r="H214" s="15" t="str">
        <f>'1. Input and Output files list'!$J$158</f>
        <v>NGS0_40.tagcount</v>
      </c>
      <c r="I214" s="15" t="s">
        <v>142</v>
      </c>
      <c r="J214" s="15"/>
      <c r="K214" s="15"/>
      <c r="L214" s="15"/>
      <c r="M214" s="15"/>
      <c r="N214" s="15"/>
      <c r="O214" t="str">
        <f>CONCATENATE(F214,G214,H214,I214)</f>
        <v>system.time(write.csv(genotypingdata[match(genotypingSum$tags, genotypingdata$tags),2], file="C:/NGS/save/NGS0_40.tagcountmatchindex.csv", row.names = F))</v>
      </c>
    </row>
    <row r="215" spans="1:15" x14ac:dyDescent="0.15">
      <c r="A215" s="15">
        <v>214</v>
      </c>
      <c r="B215" s="15">
        <v>40</v>
      </c>
      <c r="C215" s="15" t="s">
        <v>138</v>
      </c>
      <c r="D215" s="26" t="str">
        <f>M215</f>
        <v>genotypingdata&lt;- fread("C:/NGS/save/NGS0_40.tagcountmatchindex.csv", col.names = c("NGS0_40"))</v>
      </c>
      <c r="F215" s="15" t="s">
        <v>233</v>
      </c>
      <c r="G215" s="15" t="str">
        <f>'1. Input and Output files list'!$E$6</f>
        <v>C:/NGS/save/</v>
      </c>
      <c r="H215" s="15" t="str">
        <f>'1. Input and Output files list'!$J$158</f>
        <v>NGS0_40.tagcount</v>
      </c>
      <c r="I215" s="15" t="s">
        <v>547</v>
      </c>
      <c r="J215" s="15" t="str">
        <f>'1. Input and Output files list'!$F$158</f>
        <v>NGS0_40</v>
      </c>
      <c r="K215" s="15" t="s">
        <v>546</v>
      </c>
      <c r="L215" s="15"/>
      <c r="M215" s="15" t="str">
        <f>CONCATENATE(F215,G215,H215,I215,J215,K215)</f>
        <v>genotypingdata&lt;- fread("C:/NGS/save/NGS0_40.tagcountmatchindex.csv", col.names = c("NGS0_40"))</v>
      </c>
      <c r="N215" s="15"/>
    </row>
    <row r="216" spans="1:15" x14ac:dyDescent="0.15">
      <c r="A216" s="15">
        <v>215</v>
      </c>
      <c r="B216" s="15">
        <v>40</v>
      </c>
      <c r="C216" s="15" t="s">
        <v>139</v>
      </c>
      <c r="D216" s="26" t="s">
        <v>79</v>
      </c>
      <c r="F216" s="15"/>
      <c r="G216" s="15"/>
      <c r="H216" s="15"/>
      <c r="I216" s="15"/>
      <c r="J216" s="15"/>
      <c r="K216" s="15"/>
      <c r="L216" s="15"/>
      <c r="M216" s="15"/>
      <c r="N216" s="15"/>
    </row>
    <row r="217" spans="1:15" x14ac:dyDescent="0.15">
      <c r="A217" s="15">
        <v>216</v>
      </c>
      <c r="B217" s="15">
        <v>40</v>
      </c>
      <c r="C217" s="15" t="s">
        <v>549</v>
      </c>
      <c r="D217" s="26" t="s">
        <v>551</v>
      </c>
      <c r="F217" s="15"/>
      <c r="G217" s="15"/>
      <c r="H217" s="15"/>
      <c r="I217" s="15"/>
      <c r="J217" s="15"/>
      <c r="K217" s="15"/>
      <c r="L217" s="15"/>
      <c r="M217" s="15"/>
      <c r="N217" s="15"/>
    </row>
    <row r="218" spans="1:15" x14ac:dyDescent="0.15">
      <c r="A218" s="15">
        <v>217</v>
      </c>
      <c r="B218" s="15">
        <v>41</v>
      </c>
      <c r="C218" s="15" t="s">
        <v>136</v>
      </c>
      <c r="D218" s="26" t="str">
        <f>N218</f>
        <v>genotypingdata &lt;- fread("C:/NGS/save/NGS0_41.tagcount", header=F, col.names=genotype)</v>
      </c>
      <c r="F218" s="15" t="s">
        <v>553</v>
      </c>
      <c r="G218" s="15" t="str">
        <f>'1. Input and Output files list'!$E$6</f>
        <v>C:/NGS/save/</v>
      </c>
      <c r="H218" s="15" t="str">
        <f>'1. Input and Output files list'!$J$160</f>
        <v>NGS0_41.tagcount</v>
      </c>
      <c r="I218" s="15" t="s">
        <v>228</v>
      </c>
      <c r="J218" s="15"/>
      <c r="K218" s="15"/>
      <c r="L218" s="15"/>
      <c r="M218" s="15"/>
      <c r="N218" s="15" t="str">
        <f>CONCATENATE(F218,G218,H218,I218)</f>
        <v>genotypingdata &lt;- fread("C:/NGS/save/NGS0_41.tagcount", header=F, col.names=genotype)</v>
      </c>
      <c r="O218" s="15"/>
    </row>
    <row r="219" spans="1:15" x14ac:dyDescent="0.15">
      <c r="A219" s="15">
        <v>218</v>
      </c>
      <c r="B219" s="15">
        <v>41</v>
      </c>
      <c r="C219" s="15" t="s">
        <v>137</v>
      </c>
      <c r="D219" s="26" t="str">
        <f>O219</f>
        <v>system.time(write.csv(genotypingdata[match(genotypingSum$tags, genotypingdata$tags),2], file="C:/NGS/save/NGS0_41.tagcountmatchindex.csv", row.names = F))</v>
      </c>
      <c r="F219" s="15" t="s">
        <v>554</v>
      </c>
      <c r="G219" s="15" t="str">
        <f>'1. Input and Output files list'!$E$6</f>
        <v>C:/NGS/save/</v>
      </c>
      <c r="H219" s="15" t="str">
        <f>'1. Input and Output files list'!$J$160</f>
        <v>NGS0_41.tagcount</v>
      </c>
      <c r="I219" s="15" t="s">
        <v>142</v>
      </c>
      <c r="J219" s="15"/>
      <c r="K219" s="15"/>
      <c r="L219" s="15"/>
      <c r="M219" s="15"/>
      <c r="N219" s="15"/>
      <c r="O219" s="15" t="str">
        <f>CONCATENATE(F219,G219,H219,I219)</f>
        <v>system.time(write.csv(genotypingdata[match(genotypingSum$tags, genotypingdata$tags),2], file="C:/NGS/save/NGS0_41.tagcountmatchindex.csv", row.names = F))</v>
      </c>
    </row>
    <row r="220" spans="1:15" x14ac:dyDescent="0.15">
      <c r="A220" s="15">
        <v>219</v>
      </c>
      <c r="B220" s="15">
        <v>41</v>
      </c>
      <c r="C220" s="15" t="s">
        <v>138</v>
      </c>
      <c r="D220" s="26" t="str">
        <f>M220</f>
        <v>genotypingdata&lt;- fread("C:/NGS/save/NGS0_41.tagcountmatchindex.csv", col.names = c("NGS0_41"))</v>
      </c>
      <c r="F220" s="15" t="s">
        <v>233</v>
      </c>
      <c r="G220" s="15" t="str">
        <f>'1. Input and Output files list'!$E$6</f>
        <v>C:/NGS/save/</v>
      </c>
      <c r="H220" s="15" t="str">
        <f>'1. Input and Output files list'!$J$160</f>
        <v>NGS0_41.tagcount</v>
      </c>
      <c r="I220" s="15" t="s">
        <v>547</v>
      </c>
      <c r="J220" s="15" t="str">
        <f>'1. Input and Output files list'!$F$160</f>
        <v>NGS0_41</v>
      </c>
      <c r="K220" s="15" t="s">
        <v>546</v>
      </c>
      <c r="L220" s="15"/>
      <c r="M220" s="15" t="str">
        <f>CONCATENATE(F220,G220,H220,I220,J220,K220)</f>
        <v>genotypingdata&lt;- fread("C:/NGS/save/NGS0_41.tagcountmatchindex.csv", col.names = c("NGS0_41"))</v>
      </c>
      <c r="N220" s="15"/>
      <c r="O220" s="15"/>
    </row>
    <row r="221" spans="1:15" x14ac:dyDescent="0.15">
      <c r="A221" s="15">
        <v>220</v>
      </c>
      <c r="B221" s="15">
        <v>41</v>
      </c>
      <c r="C221" s="15" t="s">
        <v>139</v>
      </c>
      <c r="D221" s="26" t="s">
        <v>79</v>
      </c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 spans="1:15" x14ac:dyDescent="0.15">
      <c r="A222" s="15">
        <v>221</v>
      </c>
      <c r="B222" s="15">
        <v>41</v>
      </c>
      <c r="C222" s="15" t="s">
        <v>549</v>
      </c>
      <c r="D222" s="26" t="s">
        <v>551</v>
      </c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 spans="1:15" x14ac:dyDescent="0.15">
      <c r="A223" s="15">
        <v>222</v>
      </c>
      <c r="B223" s="15">
        <v>42</v>
      </c>
      <c r="C223" s="15" t="s">
        <v>136</v>
      </c>
      <c r="D223" s="26" t="str">
        <f>N223</f>
        <v>genotypingdata &lt;- fread("C:/NGS/save/NGS0_42.tagcount", header=F, col.names=genotype)</v>
      </c>
      <c r="F223" s="15" t="s">
        <v>553</v>
      </c>
      <c r="G223" s="15" t="str">
        <f>'1. Input and Output files list'!$E$6</f>
        <v>C:/NGS/save/</v>
      </c>
      <c r="H223" s="15" t="str">
        <f>'1. Input and Output files list'!$J$162</f>
        <v>NGS0_42.tagcount</v>
      </c>
      <c r="I223" s="15" t="s">
        <v>228</v>
      </c>
      <c r="J223" s="15"/>
      <c r="K223" s="15"/>
      <c r="L223" s="15"/>
      <c r="M223" s="15"/>
      <c r="N223" s="15" t="str">
        <f>CONCATENATE(F223,G223,H223,I223)</f>
        <v>genotypingdata &lt;- fread("C:/NGS/save/NGS0_42.tagcount", header=F, col.names=genotype)</v>
      </c>
      <c r="O223" s="15"/>
    </row>
    <row r="224" spans="1:15" x14ac:dyDescent="0.15">
      <c r="A224" s="15">
        <v>223</v>
      </c>
      <c r="B224" s="15">
        <v>42</v>
      </c>
      <c r="C224" s="15" t="s">
        <v>137</v>
      </c>
      <c r="D224" s="26" t="str">
        <f>O224</f>
        <v>system.time(write.csv(genotypingdata[match(genotypingSum$tags, genotypingdata$tags),2], file="C:/NGS/save/NGS0_42.tagcountmatchindex.csv", row.names = F))</v>
      </c>
      <c r="F224" s="15" t="s">
        <v>554</v>
      </c>
      <c r="G224" s="15" t="str">
        <f>'1. Input and Output files list'!$E$6</f>
        <v>C:/NGS/save/</v>
      </c>
      <c r="H224" s="15" t="str">
        <f>'1. Input and Output files list'!$J$162</f>
        <v>NGS0_42.tagcount</v>
      </c>
      <c r="I224" s="15" t="s">
        <v>142</v>
      </c>
      <c r="J224" s="15"/>
      <c r="K224" s="15"/>
      <c r="L224" s="15"/>
      <c r="M224" s="15"/>
      <c r="N224" s="15"/>
      <c r="O224" s="15" t="str">
        <f>CONCATENATE(F224,G224,H224,I224)</f>
        <v>system.time(write.csv(genotypingdata[match(genotypingSum$tags, genotypingdata$tags),2], file="C:/NGS/save/NGS0_42.tagcountmatchindex.csv", row.names = F))</v>
      </c>
    </row>
    <row r="225" spans="1:15" x14ac:dyDescent="0.15">
      <c r="A225" s="15">
        <v>224</v>
      </c>
      <c r="B225" s="15">
        <v>42</v>
      </c>
      <c r="C225" s="15" t="s">
        <v>138</v>
      </c>
      <c r="D225" s="26" t="str">
        <f>M225</f>
        <v>genotypingdata&lt;- fread("C:/NGS/save/NGS0_42.tagcountmatchindex.csv", col.names = c("NGS0_42"))</v>
      </c>
      <c r="F225" s="15" t="s">
        <v>233</v>
      </c>
      <c r="G225" s="15" t="str">
        <f>'1. Input and Output files list'!$E$6</f>
        <v>C:/NGS/save/</v>
      </c>
      <c r="H225" s="15" t="str">
        <f>'1. Input and Output files list'!$J$162</f>
        <v>NGS0_42.tagcount</v>
      </c>
      <c r="I225" s="15" t="s">
        <v>547</v>
      </c>
      <c r="J225" s="15" t="str">
        <f>'1. Input and Output files list'!$F$162</f>
        <v>NGS0_42</v>
      </c>
      <c r="K225" s="15" t="s">
        <v>546</v>
      </c>
      <c r="L225" s="15"/>
      <c r="M225" s="15" t="str">
        <f>CONCATENATE(F225,G225,H225,I225,J225,K225)</f>
        <v>genotypingdata&lt;- fread("C:/NGS/save/NGS0_42.tagcountmatchindex.csv", col.names = c("NGS0_42"))</v>
      </c>
      <c r="N225" s="15"/>
      <c r="O225" s="15"/>
    </row>
    <row r="226" spans="1:15" x14ac:dyDescent="0.15">
      <c r="A226" s="15">
        <v>225</v>
      </c>
      <c r="B226" s="15">
        <v>42</v>
      </c>
      <c r="C226" s="15" t="s">
        <v>139</v>
      </c>
      <c r="D226" s="26" t="s">
        <v>79</v>
      </c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 spans="1:15" x14ac:dyDescent="0.15">
      <c r="A227" s="15">
        <v>226</v>
      </c>
      <c r="B227" s="15">
        <v>42</v>
      </c>
      <c r="C227" s="15" t="s">
        <v>549</v>
      </c>
      <c r="D227" s="26" t="s">
        <v>551</v>
      </c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 spans="1:15" x14ac:dyDescent="0.15">
      <c r="A228" s="15">
        <v>227</v>
      </c>
      <c r="B228" s="15">
        <v>43</v>
      </c>
      <c r="C228" s="15" t="s">
        <v>136</v>
      </c>
      <c r="D228" s="26" t="str">
        <f>N228</f>
        <v>genotypingdata &lt;- fread("C:/NGS/save/NGS0_43.tagcount", header=F, col.names=genotype)</v>
      </c>
      <c r="F228" s="15" t="s">
        <v>553</v>
      </c>
      <c r="G228" s="15" t="str">
        <f>'1. Input and Output files list'!$E$6</f>
        <v>C:/NGS/save/</v>
      </c>
      <c r="H228" s="15" t="str">
        <f>'1. Input and Output files list'!$J$164</f>
        <v>NGS0_43.tagcount</v>
      </c>
      <c r="I228" s="15" t="s">
        <v>228</v>
      </c>
      <c r="J228" s="15"/>
      <c r="K228" s="15"/>
      <c r="L228" s="15"/>
      <c r="M228" s="15"/>
      <c r="N228" s="15" t="str">
        <f>CONCATENATE(F228,G228,H228,I228)</f>
        <v>genotypingdata &lt;- fread("C:/NGS/save/NGS0_43.tagcount", header=F, col.names=genotype)</v>
      </c>
      <c r="O228" s="15"/>
    </row>
    <row r="229" spans="1:15" x14ac:dyDescent="0.15">
      <c r="A229" s="15">
        <v>228</v>
      </c>
      <c r="B229" s="15">
        <v>43</v>
      </c>
      <c r="C229" s="15" t="s">
        <v>137</v>
      </c>
      <c r="D229" s="26" t="str">
        <f>O229</f>
        <v>system.time(write.csv(genotypingdata[match(genotypingSum$tags, genotypingdata$tags),2], file="C:/NGS/save/NGS0_43.tagcountmatchindex.csv", row.names = F))</v>
      </c>
      <c r="F229" s="15" t="s">
        <v>554</v>
      </c>
      <c r="G229" s="15" t="str">
        <f>'1. Input and Output files list'!$E$6</f>
        <v>C:/NGS/save/</v>
      </c>
      <c r="H229" s="15" t="str">
        <f>'1. Input and Output files list'!$J$164</f>
        <v>NGS0_43.tagcount</v>
      </c>
      <c r="I229" s="15" t="s">
        <v>142</v>
      </c>
      <c r="J229" s="15"/>
      <c r="K229" s="15"/>
      <c r="L229" s="15"/>
      <c r="M229" s="15"/>
      <c r="N229" s="15"/>
      <c r="O229" s="15" t="str">
        <f>CONCATENATE(F229,G229,H229,I229)</f>
        <v>system.time(write.csv(genotypingdata[match(genotypingSum$tags, genotypingdata$tags),2], file="C:/NGS/save/NGS0_43.tagcountmatchindex.csv", row.names = F))</v>
      </c>
    </row>
    <row r="230" spans="1:15" x14ac:dyDescent="0.15">
      <c r="A230" s="15">
        <v>229</v>
      </c>
      <c r="B230" s="15">
        <v>43</v>
      </c>
      <c r="C230" s="15" t="s">
        <v>138</v>
      </c>
      <c r="D230" s="26" t="str">
        <f>M230</f>
        <v>genotypingdata&lt;- fread("C:/NGS/save/NGS0_43.tagcountmatchindex.csv", col.names = c("NGS0_43"))</v>
      </c>
      <c r="F230" s="15" t="s">
        <v>233</v>
      </c>
      <c r="G230" s="15" t="str">
        <f>'1. Input and Output files list'!$E$6</f>
        <v>C:/NGS/save/</v>
      </c>
      <c r="H230" s="15" t="str">
        <f>'1. Input and Output files list'!$J$164</f>
        <v>NGS0_43.tagcount</v>
      </c>
      <c r="I230" s="15" t="s">
        <v>547</v>
      </c>
      <c r="J230" s="15" t="str">
        <f>'1. Input and Output files list'!$F$164</f>
        <v>NGS0_43</v>
      </c>
      <c r="K230" s="15" t="s">
        <v>546</v>
      </c>
      <c r="L230" s="15"/>
      <c r="M230" s="15" t="str">
        <f>CONCATENATE(F230,G230,H230,I230,J230,K230)</f>
        <v>genotypingdata&lt;- fread("C:/NGS/save/NGS0_43.tagcountmatchindex.csv", col.names = c("NGS0_43"))</v>
      </c>
      <c r="N230" s="15"/>
      <c r="O230" s="15"/>
    </row>
    <row r="231" spans="1:15" x14ac:dyDescent="0.15">
      <c r="A231" s="15">
        <v>230</v>
      </c>
      <c r="B231" s="15">
        <v>43</v>
      </c>
      <c r="C231" s="15" t="s">
        <v>139</v>
      </c>
      <c r="D231" s="26" t="s">
        <v>79</v>
      </c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 spans="1:15" x14ac:dyDescent="0.15">
      <c r="A232" s="15">
        <v>231</v>
      </c>
      <c r="B232" s="15">
        <v>43</v>
      </c>
      <c r="C232" s="15" t="s">
        <v>549</v>
      </c>
      <c r="D232" s="26" t="s">
        <v>551</v>
      </c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 spans="1:15" x14ac:dyDescent="0.15">
      <c r="A233" s="15">
        <v>232</v>
      </c>
      <c r="B233" s="15">
        <v>44</v>
      </c>
      <c r="C233" s="15" t="s">
        <v>136</v>
      </c>
      <c r="D233" s="26" t="str">
        <f>N233</f>
        <v>genotypingdata &lt;- fread("C:/NGS/save/NGS0_44.tagcount", header=F, col.names=genotype)</v>
      </c>
      <c r="F233" s="15" t="s">
        <v>553</v>
      </c>
      <c r="G233" s="15" t="str">
        <f>'1. Input and Output files list'!$E$6</f>
        <v>C:/NGS/save/</v>
      </c>
      <c r="H233" s="15" t="str">
        <f>'1. Input and Output files list'!$J$166</f>
        <v>NGS0_44.tagcount</v>
      </c>
      <c r="I233" s="15" t="s">
        <v>228</v>
      </c>
      <c r="J233" s="15"/>
      <c r="K233" s="15"/>
      <c r="L233" s="15"/>
      <c r="M233" s="15"/>
      <c r="N233" s="15" t="str">
        <f>CONCATENATE(F233,G233,H233,I233)</f>
        <v>genotypingdata &lt;- fread("C:/NGS/save/NGS0_44.tagcount", header=F, col.names=genotype)</v>
      </c>
      <c r="O233" s="15"/>
    </row>
    <row r="234" spans="1:15" x14ac:dyDescent="0.15">
      <c r="A234" s="15">
        <v>233</v>
      </c>
      <c r="B234" s="15">
        <v>44</v>
      </c>
      <c r="C234" s="15" t="s">
        <v>137</v>
      </c>
      <c r="D234" s="26" t="str">
        <f>O234</f>
        <v>system.time(write.csv(genotypingdata[match(genotypingSum$tags, genotypingdata$tags),2], file="C:/NGS/save/NGS0_44.tagcountmatchindex.csv", row.names = F))</v>
      </c>
      <c r="F234" s="15" t="s">
        <v>554</v>
      </c>
      <c r="G234" s="15" t="str">
        <f>'1. Input and Output files list'!$E$6</f>
        <v>C:/NGS/save/</v>
      </c>
      <c r="H234" s="15" t="str">
        <f>'1. Input and Output files list'!$J$166</f>
        <v>NGS0_44.tagcount</v>
      </c>
      <c r="I234" s="15" t="s">
        <v>142</v>
      </c>
      <c r="J234" s="15"/>
      <c r="K234" s="15"/>
      <c r="L234" s="15"/>
      <c r="M234" s="15"/>
      <c r="N234" s="15"/>
      <c r="O234" s="15" t="str">
        <f>CONCATENATE(F234,G234,H234,I234)</f>
        <v>system.time(write.csv(genotypingdata[match(genotypingSum$tags, genotypingdata$tags),2], file="C:/NGS/save/NGS0_44.tagcountmatchindex.csv", row.names = F))</v>
      </c>
    </row>
    <row r="235" spans="1:15" x14ac:dyDescent="0.15">
      <c r="A235" s="15">
        <v>234</v>
      </c>
      <c r="B235" s="15">
        <v>44</v>
      </c>
      <c r="C235" s="15" t="s">
        <v>138</v>
      </c>
      <c r="D235" s="26" t="str">
        <f>M235</f>
        <v>genotypingdata&lt;- fread("C:/NGS/save/NGS0_44.tagcountmatchindex.csv", col.names = c("NGS0_44"))</v>
      </c>
      <c r="F235" s="15" t="s">
        <v>233</v>
      </c>
      <c r="G235" s="15" t="str">
        <f>'1. Input and Output files list'!$E$6</f>
        <v>C:/NGS/save/</v>
      </c>
      <c r="H235" s="15" t="str">
        <f>'1. Input and Output files list'!$J$166</f>
        <v>NGS0_44.tagcount</v>
      </c>
      <c r="I235" s="15" t="s">
        <v>547</v>
      </c>
      <c r="J235" s="15" t="str">
        <f>'1. Input and Output files list'!$F$166</f>
        <v>NGS0_44</v>
      </c>
      <c r="K235" s="15" t="s">
        <v>546</v>
      </c>
      <c r="L235" s="15"/>
      <c r="M235" s="15" t="str">
        <f>CONCATENATE(F235,G235,H235,I235,J235,K235)</f>
        <v>genotypingdata&lt;- fread("C:/NGS/save/NGS0_44.tagcountmatchindex.csv", col.names = c("NGS0_44"))</v>
      </c>
      <c r="N235" s="15"/>
      <c r="O235" s="15"/>
    </row>
    <row r="236" spans="1:15" x14ac:dyDescent="0.15">
      <c r="A236" s="15">
        <v>235</v>
      </c>
      <c r="B236" s="15">
        <v>44</v>
      </c>
      <c r="C236" s="15" t="s">
        <v>139</v>
      </c>
      <c r="D236" s="26" t="s">
        <v>79</v>
      </c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 spans="1:15" x14ac:dyDescent="0.15">
      <c r="A237" s="15">
        <v>236</v>
      </c>
      <c r="B237" s="15">
        <v>44</v>
      </c>
      <c r="C237" s="15" t="s">
        <v>549</v>
      </c>
      <c r="D237" s="26" t="s">
        <v>551</v>
      </c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 spans="1:15" x14ac:dyDescent="0.15">
      <c r="A238" s="15">
        <v>237</v>
      </c>
      <c r="B238" s="15">
        <v>45</v>
      </c>
      <c r="C238" s="15" t="s">
        <v>136</v>
      </c>
      <c r="D238" s="26" t="str">
        <f>N238</f>
        <v>genotypingdata &lt;- fread("C:/NGS/save/NGS0_45.tagcount", header=F, col.names=genotype)</v>
      </c>
      <c r="F238" s="15" t="s">
        <v>553</v>
      </c>
      <c r="G238" s="15" t="str">
        <f>'1. Input and Output files list'!$E$6</f>
        <v>C:/NGS/save/</v>
      </c>
      <c r="H238" s="15" t="str">
        <f>'1. Input and Output files list'!$J$168</f>
        <v>NGS0_45.tagcount</v>
      </c>
      <c r="I238" s="15" t="s">
        <v>228</v>
      </c>
      <c r="J238" s="15"/>
      <c r="K238" s="15"/>
      <c r="L238" s="15"/>
      <c r="M238" s="15"/>
      <c r="N238" s="15" t="str">
        <f>CONCATENATE(F238,G238,H238,I238)</f>
        <v>genotypingdata &lt;- fread("C:/NGS/save/NGS0_45.tagcount", header=F, col.names=genotype)</v>
      </c>
      <c r="O238" s="15"/>
    </row>
    <row r="239" spans="1:15" x14ac:dyDescent="0.15">
      <c r="A239" s="15">
        <v>238</v>
      </c>
      <c r="B239" s="15">
        <v>45</v>
      </c>
      <c r="C239" s="15" t="s">
        <v>137</v>
      </c>
      <c r="D239" s="26" t="str">
        <f>O239</f>
        <v>system.time(write.csv(genotypingdata[match(genotypingSum$tags, genotypingdata$tags),2], file="C:/NGS/save/NGS0_45.tagcountmatchindex.csv", row.names = F))</v>
      </c>
      <c r="F239" s="15" t="s">
        <v>554</v>
      </c>
      <c r="G239" s="15" t="str">
        <f>'1. Input and Output files list'!$E$6</f>
        <v>C:/NGS/save/</v>
      </c>
      <c r="H239" s="15" t="str">
        <f>'1. Input and Output files list'!$J$168</f>
        <v>NGS0_45.tagcount</v>
      </c>
      <c r="I239" s="15" t="s">
        <v>142</v>
      </c>
      <c r="J239" s="15"/>
      <c r="K239" s="15"/>
      <c r="L239" s="15"/>
      <c r="M239" s="15"/>
      <c r="N239" s="15"/>
      <c r="O239" s="15" t="str">
        <f>CONCATENATE(F239,G239,H239,I239)</f>
        <v>system.time(write.csv(genotypingdata[match(genotypingSum$tags, genotypingdata$tags),2], file="C:/NGS/save/NGS0_45.tagcountmatchindex.csv", row.names = F))</v>
      </c>
    </row>
    <row r="240" spans="1:15" x14ac:dyDescent="0.15">
      <c r="A240" s="15">
        <v>239</v>
      </c>
      <c r="B240" s="15">
        <v>45</v>
      </c>
      <c r="C240" s="15" t="s">
        <v>138</v>
      </c>
      <c r="D240" s="26" t="str">
        <f>M240</f>
        <v>genotypingdata&lt;- fread("C:/NGS/save/NGS0_45.tagcountmatchindex.csv", col.names = c("NGS0_45"))</v>
      </c>
      <c r="F240" s="15" t="s">
        <v>233</v>
      </c>
      <c r="G240" s="15" t="str">
        <f>'1. Input and Output files list'!$E$6</f>
        <v>C:/NGS/save/</v>
      </c>
      <c r="H240" s="15" t="str">
        <f>'1. Input and Output files list'!$J$168</f>
        <v>NGS0_45.tagcount</v>
      </c>
      <c r="I240" s="15" t="s">
        <v>547</v>
      </c>
      <c r="J240" s="15" t="str">
        <f>'1. Input and Output files list'!$F$168</f>
        <v>NGS0_45</v>
      </c>
      <c r="K240" s="15" t="s">
        <v>546</v>
      </c>
      <c r="L240" s="15"/>
      <c r="M240" s="15" t="str">
        <f>CONCATENATE(F240,G240,H240,I240,J240,K240)</f>
        <v>genotypingdata&lt;- fread("C:/NGS/save/NGS0_45.tagcountmatchindex.csv", col.names = c("NGS0_45"))</v>
      </c>
      <c r="N240" s="15"/>
      <c r="O240" s="15"/>
    </row>
    <row r="241" spans="1:15" x14ac:dyDescent="0.15">
      <c r="A241" s="15">
        <v>240</v>
      </c>
      <c r="B241" s="15">
        <v>45</v>
      </c>
      <c r="C241" s="15" t="s">
        <v>139</v>
      </c>
      <c r="D241" s="26" t="s">
        <v>79</v>
      </c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 spans="1:15" x14ac:dyDescent="0.15">
      <c r="A242" s="15">
        <v>241</v>
      </c>
      <c r="B242" s="15">
        <v>45</v>
      </c>
      <c r="C242" s="15" t="s">
        <v>549</v>
      </c>
      <c r="D242" s="26" t="s">
        <v>551</v>
      </c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 spans="1:15" x14ac:dyDescent="0.15">
      <c r="A243" s="15">
        <v>242</v>
      </c>
      <c r="B243" s="15">
        <v>46</v>
      </c>
      <c r="C243" s="15" t="s">
        <v>136</v>
      </c>
      <c r="D243" s="26" t="str">
        <f>N243</f>
        <v>genotypingdata &lt;- fread("C:/NGS/save/NGS0_46.tagcount", header=F, col.names=genotype)</v>
      </c>
      <c r="F243" s="15" t="s">
        <v>553</v>
      </c>
      <c r="G243" s="15" t="str">
        <f>'1. Input and Output files list'!$E$6</f>
        <v>C:/NGS/save/</v>
      </c>
      <c r="H243" s="15" t="str">
        <f>'1. Input and Output files list'!$J$170</f>
        <v>NGS0_46.tagcount</v>
      </c>
      <c r="I243" s="15" t="s">
        <v>228</v>
      </c>
      <c r="J243" s="15"/>
      <c r="K243" s="15"/>
      <c r="L243" s="15"/>
      <c r="M243" s="15"/>
      <c r="N243" s="15" t="str">
        <f>CONCATENATE(F243,G243,H243,I243)</f>
        <v>genotypingdata &lt;- fread("C:/NGS/save/NGS0_46.tagcount", header=F, col.names=genotype)</v>
      </c>
      <c r="O243" s="15"/>
    </row>
    <row r="244" spans="1:15" x14ac:dyDescent="0.15">
      <c r="A244" s="15">
        <v>243</v>
      </c>
      <c r="B244" s="15">
        <v>46</v>
      </c>
      <c r="C244" s="15" t="s">
        <v>137</v>
      </c>
      <c r="D244" s="26" t="str">
        <f>O244</f>
        <v>system.time(write.csv(genotypingdata[match(genotypingSum$tags, genotypingdata$tags),2], file="C:/NGS/save/NGS0_46.tagcountmatchindex.csv", row.names = F))</v>
      </c>
      <c r="F244" s="15" t="s">
        <v>554</v>
      </c>
      <c r="G244" s="15" t="str">
        <f>'1. Input and Output files list'!$E$6</f>
        <v>C:/NGS/save/</v>
      </c>
      <c r="H244" s="15" t="str">
        <f>'1. Input and Output files list'!$J$170</f>
        <v>NGS0_46.tagcount</v>
      </c>
      <c r="I244" s="15" t="s">
        <v>142</v>
      </c>
      <c r="J244" s="15"/>
      <c r="K244" s="15"/>
      <c r="L244" s="15"/>
      <c r="M244" s="15"/>
      <c r="N244" s="15"/>
      <c r="O244" s="15" t="str">
        <f>CONCATENATE(F244,G244,H244,I244)</f>
        <v>system.time(write.csv(genotypingdata[match(genotypingSum$tags, genotypingdata$tags),2], file="C:/NGS/save/NGS0_46.tagcountmatchindex.csv", row.names = F))</v>
      </c>
    </row>
    <row r="245" spans="1:15" x14ac:dyDescent="0.15">
      <c r="A245" s="15">
        <v>244</v>
      </c>
      <c r="B245" s="15">
        <v>46</v>
      </c>
      <c r="C245" s="15" t="s">
        <v>138</v>
      </c>
      <c r="D245" s="26" t="str">
        <f>M245</f>
        <v>genotypingdata&lt;- fread("C:/NGS/save/NGS0_46.tagcountmatchindex.csv", col.names = c("NGS0_46"))</v>
      </c>
      <c r="F245" s="15" t="s">
        <v>233</v>
      </c>
      <c r="G245" s="15" t="str">
        <f>'1. Input and Output files list'!$E$6</f>
        <v>C:/NGS/save/</v>
      </c>
      <c r="H245" s="15" t="str">
        <f>'1. Input and Output files list'!$J$170</f>
        <v>NGS0_46.tagcount</v>
      </c>
      <c r="I245" s="15" t="s">
        <v>547</v>
      </c>
      <c r="J245" s="15" t="str">
        <f>'1. Input and Output files list'!$F$170</f>
        <v>NGS0_46</v>
      </c>
      <c r="K245" s="15" t="s">
        <v>546</v>
      </c>
      <c r="L245" s="15"/>
      <c r="M245" s="15" t="str">
        <f>CONCATENATE(F245,G245,H245,I245,J245,K245)</f>
        <v>genotypingdata&lt;- fread("C:/NGS/save/NGS0_46.tagcountmatchindex.csv", col.names = c("NGS0_46"))</v>
      </c>
      <c r="N245" s="15"/>
      <c r="O245" s="15"/>
    </row>
    <row r="246" spans="1:15" x14ac:dyDescent="0.15">
      <c r="A246" s="15">
        <v>245</v>
      </c>
      <c r="B246" s="15">
        <v>46</v>
      </c>
      <c r="C246" s="15" t="s">
        <v>139</v>
      </c>
      <c r="D246" s="26" t="s">
        <v>79</v>
      </c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 spans="1:15" x14ac:dyDescent="0.15">
      <c r="A247" s="15">
        <v>246</v>
      </c>
      <c r="B247" s="15">
        <v>46</v>
      </c>
      <c r="C247" s="15" t="s">
        <v>549</v>
      </c>
      <c r="D247" s="26" t="s">
        <v>551</v>
      </c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 spans="1:15" x14ac:dyDescent="0.15">
      <c r="A248" s="15">
        <v>247</v>
      </c>
      <c r="B248" s="15">
        <v>47</v>
      </c>
      <c r="C248" s="15" t="s">
        <v>136</v>
      </c>
      <c r="D248" s="26" t="str">
        <f>N248</f>
        <v>genotypingdata &lt;- fread("C:/NGS/save/NGS0_47.tagcount", header=F, col.names=genotype)</v>
      </c>
      <c r="F248" s="15" t="s">
        <v>553</v>
      </c>
      <c r="G248" s="15" t="str">
        <f>'1. Input and Output files list'!$E$6</f>
        <v>C:/NGS/save/</v>
      </c>
      <c r="H248" s="15" t="str">
        <f>'1. Input and Output files list'!$J$172</f>
        <v>NGS0_47.tagcount</v>
      </c>
      <c r="I248" s="15" t="s">
        <v>228</v>
      </c>
      <c r="J248" s="15"/>
      <c r="K248" s="15"/>
      <c r="L248" s="15"/>
      <c r="M248" s="15"/>
      <c r="N248" s="15" t="str">
        <f>CONCATENATE(F248,G248,H248,I248)</f>
        <v>genotypingdata &lt;- fread("C:/NGS/save/NGS0_47.tagcount", header=F, col.names=genotype)</v>
      </c>
      <c r="O248" s="15"/>
    </row>
    <row r="249" spans="1:15" x14ac:dyDescent="0.15">
      <c r="A249" s="15">
        <v>248</v>
      </c>
      <c r="B249" s="15">
        <v>47</v>
      </c>
      <c r="C249" s="15" t="s">
        <v>137</v>
      </c>
      <c r="D249" s="26" t="str">
        <f>O249</f>
        <v>system.time(write.csv(genotypingdata[match(genotypingSum$tags, genotypingdata$tags),2], file="C:/NGS/save/NGS0_47.tagcountmatchindex.csv", row.names = F))</v>
      </c>
      <c r="F249" s="15" t="s">
        <v>554</v>
      </c>
      <c r="G249" s="15" t="str">
        <f>'1. Input and Output files list'!$E$6</f>
        <v>C:/NGS/save/</v>
      </c>
      <c r="H249" s="15" t="str">
        <f>'1. Input and Output files list'!$J$172</f>
        <v>NGS0_47.tagcount</v>
      </c>
      <c r="I249" s="15" t="s">
        <v>142</v>
      </c>
      <c r="J249" s="15"/>
      <c r="K249" s="15"/>
      <c r="L249" s="15"/>
      <c r="M249" s="15"/>
      <c r="N249" s="15"/>
      <c r="O249" s="15" t="str">
        <f>CONCATENATE(F249,G249,H249,I249)</f>
        <v>system.time(write.csv(genotypingdata[match(genotypingSum$tags, genotypingdata$tags),2], file="C:/NGS/save/NGS0_47.tagcountmatchindex.csv", row.names = F))</v>
      </c>
    </row>
    <row r="250" spans="1:15" x14ac:dyDescent="0.15">
      <c r="A250" s="15">
        <v>249</v>
      </c>
      <c r="B250" s="15">
        <v>47</v>
      </c>
      <c r="C250" s="15" t="s">
        <v>138</v>
      </c>
      <c r="D250" s="26" t="str">
        <f>M250</f>
        <v>genotypingdata&lt;- fread("C:/NGS/save/NGS0_47.tagcountmatchindex.csv", col.names = c("NGS0_47"))</v>
      </c>
      <c r="F250" s="15" t="s">
        <v>233</v>
      </c>
      <c r="G250" s="15" t="str">
        <f>'1. Input and Output files list'!$E$6</f>
        <v>C:/NGS/save/</v>
      </c>
      <c r="H250" s="15" t="str">
        <f>'1. Input and Output files list'!$J$172</f>
        <v>NGS0_47.tagcount</v>
      </c>
      <c r="I250" s="15" t="s">
        <v>547</v>
      </c>
      <c r="J250" s="15" t="str">
        <f>'1. Input and Output files list'!$F$172</f>
        <v>NGS0_47</v>
      </c>
      <c r="K250" s="15" t="s">
        <v>546</v>
      </c>
      <c r="L250" s="15"/>
      <c r="M250" s="15" t="str">
        <f>CONCATENATE(F250,G250,H250,I250,J250,K250)</f>
        <v>genotypingdata&lt;- fread("C:/NGS/save/NGS0_47.tagcountmatchindex.csv", col.names = c("NGS0_47"))</v>
      </c>
      <c r="N250" s="15"/>
      <c r="O250" s="15"/>
    </row>
    <row r="251" spans="1:15" x14ac:dyDescent="0.15">
      <c r="A251" s="15">
        <v>250</v>
      </c>
      <c r="B251" s="15">
        <v>47</v>
      </c>
      <c r="C251" s="15" t="s">
        <v>139</v>
      </c>
      <c r="D251" s="26" t="s">
        <v>79</v>
      </c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 spans="1:15" x14ac:dyDescent="0.15">
      <c r="A252" s="15">
        <v>251</v>
      </c>
      <c r="B252" s="15">
        <v>47</v>
      </c>
      <c r="C252" s="15" t="s">
        <v>549</v>
      </c>
      <c r="D252" s="26" t="s">
        <v>551</v>
      </c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 spans="1:15" x14ac:dyDescent="0.15">
      <c r="A253" s="15">
        <v>252</v>
      </c>
      <c r="B253" s="15">
        <v>48</v>
      </c>
      <c r="C253" s="15" t="s">
        <v>136</v>
      </c>
      <c r="D253" s="26" t="str">
        <f>N253</f>
        <v>genotypingdata &lt;- fread("C:/NGS/save/NGS0_48.tagcount", header=F, col.names=genotype)</v>
      </c>
      <c r="F253" s="15" t="s">
        <v>553</v>
      </c>
      <c r="G253" s="15" t="str">
        <f>'1. Input and Output files list'!$E$6</f>
        <v>C:/NGS/save/</v>
      </c>
      <c r="H253" s="15" t="str">
        <f>'1. Input and Output files list'!$J$174</f>
        <v>NGS0_48.tagcount</v>
      </c>
      <c r="I253" s="15" t="s">
        <v>228</v>
      </c>
      <c r="J253" s="15"/>
      <c r="K253" s="15"/>
      <c r="L253" s="15"/>
      <c r="M253" s="15"/>
      <c r="N253" s="15" t="str">
        <f>CONCATENATE(F253,G253,H253,I253)</f>
        <v>genotypingdata &lt;- fread("C:/NGS/save/NGS0_48.tagcount", header=F, col.names=genotype)</v>
      </c>
      <c r="O253" s="15"/>
    </row>
    <row r="254" spans="1:15" x14ac:dyDescent="0.15">
      <c r="A254" s="15">
        <v>253</v>
      </c>
      <c r="B254" s="15">
        <v>48</v>
      </c>
      <c r="C254" s="15" t="s">
        <v>137</v>
      </c>
      <c r="D254" s="26" t="str">
        <f>O254</f>
        <v>system.time(write.csv(genotypingdata[match(genotypingSum$tags, genotypingdata$tags),2], file="C:/NGS/save/NGS0_48.tagcountmatchindex.csv", row.names = F))</v>
      </c>
      <c r="F254" s="15" t="s">
        <v>554</v>
      </c>
      <c r="G254" s="15" t="str">
        <f>'1. Input and Output files list'!$E$6</f>
        <v>C:/NGS/save/</v>
      </c>
      <c r="H254" s="15" t="str">
        <f>'1. Input and Output files list'!$J$174</f>
        <v>NGS0_48.tagcount</v>
      </c>
      <c r="I254" s="15" t="s">
        <v>142</v>
      </c>
      <c r="J254" s="15"/>
      <c r="K254" s="15"/>
      <c r="L254" s="15"/>
      <c r="M254" s="15"/>
      <c r="N254" s="15"/>
      <c r="O254" s="15" t="str">
        <f>CONCATENATE(F254,G254,H254,I254)</f>
        <v>system.time(write.csv(genotypingdata[match(genotypingSum$tags, genotypingdata$tags),2], file="C:/NGS/save/NGS0_48.tagcountmatchindex.csv", row.names = F))</v>
      </c>
    </row>
    <row r="255" spans="1:15" x14ac:dyDescent="0.15">
      <c r="A255" s="15">
        <v>254</v>
      </c>
      <c r="B255" s="15">
        <v>48</v>
      </c>
      <c r="C255" s="15" t="s">
        <v>138</v>
      </c>
      <c r="D255" s="26" t="str">
        <f>M255</f>
        <v>genotypingdata&lt;- fread("C:/NGS/save/NGS0_48.tagcountmatchindex.csv", col.names = c("NGS0_48"))</v>
      </c>
      <c r="F255" s="15" t="s">
        <v>233</v>
      </c>
      <c r="G255" s="15" t="str">
        <f>'1. Input and Output files list'!$E$6</f>
        <v>C:/NGS/save/</v>
      </c>
      <c r="H255" s="15" t="str">
        <f>'1. Input and Output files list'!$J$174</f>
        <v>NGS0_48.tagcount</v>
      </c>
      <c r="I255" s="15" t="s">
        <v>547</v>
      </c>
      <c r="J255" s="15" t="str">
        <f>'1. Input and Output files list'!$F$174</f>
        <v>NGS0_48</v>
      </c>
      <c r="K255" s="15" t="s">
        <v>546</v>
      </c>
      <c r="L255" s="15"/>
      <c r="M255" s="15" t="str">
        <f>CONCATENATE(F255,G255,H255,I255,J255,K255)</f>
        <v>genotypingdata&lt;- fread("C:/NGS/save/NGS0_48.tagcountmatchindex.csv", col.names = c("NGS0_48"))</v>
      </c>
      <c r="N255" s="15"/>
      <c r="O255" s="15"/>
    </row>
    <row r="256" spans="1:15" x14ac:dyDescent="0.15">
      <c r="A256" s="15">
        <v>255</v>
      </c>
      <c r="B256" s="15">
        <v>48</v>
      </c>
      <c r="C256" s="15" t="s">
        <v>139</v>
      </c>
      <c r="D256" s="26" t="s">
        <v>79</v>
      </c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 spans="1:15" x14ac:dyDescent="0.15">
      <c r="A257" s="15">
        <v>256</v>
      </c>
      <c r="B257" s="15">
        <v>48</v>
      </c>
      <c r="C257" s="15" t="s">
        <v>549</v>
      </c>
      <c r="D257" s="26" t="s">
        <v>551</v>
      </c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 spans="1:15" x14ac:dyDescent="0.15">
      <c r="A258" s="15">
        <v>257</v>
      </c>
      <c r="B258" s="15">
        <v>49</v>
      </c>
      <c r="C258" s="15" t="s">
        <v>136</v>
      </c>
      <c r="D258" s="26" t="str">
        <f>N258</f>
        <v>genotypingdata &lt;- fread("C:/NGS/save/NGS0_49.tagcount", header=F, col.names=genotype)</v>
      </c>
      <c r="F258" s="15" t="s">
        <v>553</v>
      </c>
      <c r="G258" s="15" t="str">
        <f>'1. Input and Output files list'!$E$6</f>
        <v>C:/NGS/save/</v>
      </c>
      <c r="H258" s="15" t="str">
        <f>'1. Input and Output files list'!$J$176</f>
        <v>NGS0_49.tagcount</v>
      </c>
      <c r="I258" s="15" t="s">
        <v>228</v>
      </c>
      <c r="J258" s="15"/>
      <c r="K258" s="15"/>
      <c r="L258" s="15"/>
      <c r="M258" s="15"/>
      <c r="N258" s="15" t="str">
        <f>CONCATENATE(F258,G258,H258,I258)</f>
        <v>genotypingdata &lt;- fread("C:/NGS/save/NGS0_49.tagcount", header=F, col.names=genotype)</v>
      </c>
      <c r="O258" s="15"/>
    </row>
    <row r="259" spans="1:15" x14ac:dyDescent="0.15">
      <c r="A259" s="15">
        <v>258</v>
      </c>
      <c r="B259" s="15">
        <v>49</v>
      </c>
      <c r="C259" s="15" t="s">
        <v>137</v>
      </c>
      <c r="D259" s="26" t="str">
        <f>O259</f>
        <v>system.time(write.csv(genotypingdata[match(genotypingSum$tags, genotypingdata$tags),2], file="C:/NGS/save/NGS0_49.tagcountmatchindex.csv", row.names = F))</v>
      </c>
      <c r="F259" s="15" t="s">
        <v>554</v>
      </c>
      <c r="G259" s="15" t="str">
        <f>'1. Input and Output files list'!$E$6</f>
        <v>C:/NGS/save/</v>
      </c>
      <c r="H259" s="15" t="str">
        <f>'1. Input and Output files list'!$J$176</f>
        <v>NGS0_49.tagcount</v>
      </c>
      <c r="I259" s="15" t="s">
        <v>142</v>
      </c>
      <c r="J259" s="15"/>
      <c r="K259" s="15"/>
      <c r="L259" s="15"/>
      <c r="M259" s="15"/>
      <c r="N259" s="15"/>
      <c r="O259" s="15" t="str">
        <f>CONCATENATE(F259,G259,H259,I259)</f>
        <v>system.time(write.csv(genotypingdata[match(genotypingSum$tags, genotypingdata$tags),2], file="C:/NGS/save/NGS0_49.tagcountmatchindex.csv", row.names = F))</v>
      </c>
    </row>
    <row r="260" spans="1:15" x14ac:dyDescent="0.15">
      <c r="A260" s="15">
        <v>259</v>
      </c>
      <c r="B260" s="15">
        <v>49</v>
      </c>
      <c r="C260" s="15" t="s">
        <v>138</v>
      </c>
      <c r="D260" s="26" t="str">
        <f>M260</f>
        <v>genotypingdata&lt;- fread("C:/NGS/save/NGS0_49.tagcountmatchindex.csv", col.names = c("NGS0_49"))</v>
      </c>
      <c r="F260" s="15" t="s">
        <v>233</v>
      </c>
      <c r="G260" s="15" t="str">
        <f>'1. Input and Output files list'!$E$6</f>
        <v>C:/NGS/save/</v>
      </c>
      <c r="H260" s="15" t="str">
        <f>'1. Input and Output files list'!$J$176</f>
        <v>NGS0_49.tagcount</v>
      </c>
      <c r="I260" s="15" t="s">
        <v>547</v>
      </c>
      <c r="J260" s="15" t="str">
        <f>'1. Input and Output files list'!$F$176</f>
        <v>NGS0_49</v>
      </c>
      <c r="K260" s="15" t="s">
        <v>546</v>
      </c>
      <c r="L260" s="15"/>
      <c r="M260" s="15" t="str">
        <f>CONCATENATE(F260,G260,H260,I260,J260,K260)</f>
        <v>genotypingdata&lt;- fread("C:/NGS/save/NGS0_49.tagcountmatchindex.csv", col.names = c("NGS0_49"))</v>
      </c>
      <c r="N260" s="15"/>
      <c r="O260" s="15"/>
    </row>
    <row r="261" spans="1:15" x14ac:dyDescent="0.15">
      <c r="A261" s="15">
        <v>260</v>
      </c>
      <c r="B261" s="15">
        <v>49</v>
      </c>
      <c r="C261" s="15" t="s">
        <v>139</v>
      </c>
      <c r="D261" s="26" t="s">
        <v>79</v>
      </c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 spans="1:15" x14ac:dyDescent="0.15">
      <c r="A262" s="15">
        <v>261</v>
      </c>
      <c r="B262" s="15">
        <v>49</v>
      </c>
      <c r="C262" s="15" t="s">
        <v>549</v>
      </c>
      <c r="D262" s="26" t="s">
        <v>551</v>
      </c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 spans="1:15" x14ac:dyDescent="0.15">
      <c r="A263" s="15">
        <v>262</v>
      </c>
      <c r="B263" s="15">
        <v>50</v>
      </c>
      <c r="C263" s="15" t="s">
        <v>136</v>
      </c>
      <c r="D263" s="26" t="str">
        <f>N263</f>
        <v>genotypingdata &lt;- fread("C:/NGS/save/NGS0_50.tagcount", header=F, col.names=genotype)</v>
      </c>
      <c r="F263" s="15" t="s">
        <v>553</v>
      </c>
      <c r="G263" s="15" t="str">
        <f>'1. Input and Output files list'!$E$6</f>
        <v>C:/NGS/save/</v>
      </c>
      <c r="H263" s="15" t="str">
        <f>'1. Input and Output files list'!$J$178</f>
        <v>NGS0_50.tagcount</v>
      </c>
      <c r="I263" s="15" t="s">
        <v>228</v>
      </c>
      <c r="J263" s="15"/>
      <c r="K263" s="15"/>
      <c r="L263" s="15"/>
      <c r="M263" s="15"/>
      <c r="N263" s="15" t="str">
        <f>CONCATENATE(F263,G263,H263,I263)</f>
        <v>genotypingdata &lt;- fread("C:/NGS/save/NGS0_50.tagcount", header=F, col.names=genotype)</v>
      </c>
      <c r="O263" s="15"/>
    </row>
    <row r="264" spans="1:15" x14ac:dyDescent="0.15">
      <c r="A264" s="15">
        <v>263</v>
      </c>
      <c r="B264" s="15">
        <v>50</v>
      </c>
      <c r="C264" s="15" t="s">
        <v>137</v>
      </c>
      <c r="D264" s="26" t="str">
        <f>O264</f>
        <v>system.time(write.csv(genotypingdata[match(genotypingSum$tags, genotypingdata$tags),2], file="C:/NGS/save/NGS0_50.tagcountmatchindex.csv", row.names = F))</v>
      </c>
      <c r="F264" s="15" t="s">
        <v>554</v>
      </c>
      <c r="G264" s="15" t="str">
        <f>'1. Input and Output files list'!$E$6</f>
        <v>C:/NGS/save/</v>
      </c>
      <c r="H264" s="15" t="str">
        <f>'1. Input and Output files list'!$J$178</f>
        <v>NGS0_50.tagcount</v>
      </c>
      <c r="I264" s="15" t="s">
        <v>142</v>
      </c>
      <c r="J264" s="15"/>
      <c r="K264" s="15"/>
      <c r="L264" s="15"/>
      <c r="M264" s="15"/>
      <c r="N264" s="15"/>
      <c r="O264" s="15" t="str">
        <f>CONCATENATE(F264,G264,H264,I264)</f>
        <v>system.time(write.csv(genotypingdata[match(genotypingSum$tags, genotypingdata$tags),2], file="C:/NGS/save/NGS0_50.tagcountmatchindex.csv", row.names = F))</v>
      </c>
    </row>
    <row r="265" spans="1:15" x14ac:dyDescent="0.15">
      <c r="A265" s="15">
        <v>264</v>
      </c>
      <c r="B265" s="15">
        <v>50</v>
      </c>
      <c r="C265" s="15" t="s">
        <v>138</v>
      </c>
      <c r="D265" s="26" t="str">
        <f>M265</f>
        <v>genotypingdata&lt;- fread("C:/NGS/save/NGS0_50.tagcountmatchindex.csv", col.names = c("NGS0_50"))</v>
      </c>
      <c r="F265" s="15" t="s">
        <v>233</v>
      </c>
      <c r="G265" s="15" t="str">
        <f>'1. Input and Output files list'!$E$6</f>
        <v>C:/NGS/save/</v>
      </c>
      <c r="H265" s="15" t="str">
        <f>'1. Input and Output files list'!$J$178</f>
        <v>NGS0_50.tagcount</v>
      </c>
      <c r="I265" s="15" t="s">
        <v>547</v>
      </c>
      <c r="J265" s="15" t="str">
        <f>'1. Input and Output files list'!$F$178</f>
        <v>NGS0_50</v>
      </c>
      <c r="K265" s="15" t="s">
        <v>546</v>
      </c>
      <c r="L265" s="15"/>
      <c r="M265" s="15" t="str">
        <f>CONCATENATE(F265,G265,H265,I265,J265,K265)</f>
        <v>genotypingdata&lt;- fread("C:/NGS/save/NGS0_50.tagcountmatchindex.csv", col.names = c("NGS0_50"))</v>
      </c>
      <c r="N265" s="15"/>
      <c r="O265" s="15"/>
    </row>
    <row r="266" spans="1:15" x14ac:dyDescent="0.15">
      <c r="A266" s="15">
        <v>265</v>
      </c>
      <c r="B266" s="15">
        <v>50</v>
      </c>
      <c r="C266" s="15" t="s">
        <v>139</v>
      </c>
      <c r="D266" s="26" t="s">
        <v>79</v>
      </c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 spans="1:15" x14ac:dyDescent="0.15">
      <c r="A267" s="15">
        <v>266</v>
      </c>
      <c r="B267" s="15">
        <v>50</v>
      </c>
      <c r="C267" s="15" t="s">
        <v>549</v>
      </c>
      <c r="D267" s="26" t="s">
        <v>551</v>
      </c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 spans="1:15" x14ac:dyDescent="0.15">
      <c r="A268" s="15">
        <v>267</v>
      </c>
      <c r="B268" s="15">
        <v>51</v>
      </c>
      <c r="C268" s="15" t="s">
        <v>136</v>
      </c>
      <c r="D268" s="26" t="str">
        <f>N268</f>
        <v>genotypingdata &lt;- fread("C:/NGS/save/NGS0_51.tagcount", header=F, col.names=genotype)</v>
      </c>
      <c r="F268" s="15" t="s">
        <v>553</v>
      </c>
      <c r="G268" s="15" t="str">
        <f>'1. Input and Output files list'!$E$6</f>
        <v>C:/NGS/save/</v>
      </c>
      <c r="H268" s="15" t="str">
        <f>'1. Input and Output files list'!$J$180</f>
        <v>NGS0_51.tagcount</v>
      </c>
      <c r="I268" s="15" t="s">
        <v>228</v>
      </c>
      <c r="J268" s="15"/>
      <c r="K268" s="15"/>
      <c r="L268" s="15"/>
      <c r="M268" s="15"/>
      <c r="N268" s="15" t="str">
        <f>CONCATENATE(F268,G268,H268,I268)</f>
        <v>genotypingdata &lt;- fread("C:/NGS/save/NGS0_51.tagcount", header=F, col.names=genotype)</v>
      </c>
      <c r="O268" s="15"/>
    </row>
    <row r="269" spans="1:15" x14ac:dyDescent="0.15">
      <c r="A269" s="15">
        <v>268</v>
      </c>
      <c r="B269" s="15">
        <v>51</v>
      </c>
      <c r="C269" s="15" t="s">
        <v>137</v>
      </c>
      <c r="D269" s="26" t="str">
        <f>O269</f>
        <v>system.time(write.csv(genotypingdata[match(genotypingSum$tags, genotypingdata$tags),2], file="C:/NGS/save/NGS0_51.tagcountmatchindex.csv", row.names = F))</v>
      </c>
      <c r="F269" s="15" t="s">
        <v>554</v>
      </c>
      <c r="G269" s="15" t="str">
        <f>'1. Input and Output files list'!$E$6</f>
        <v>C:/NGS/save/</v>
      </c>
      <c r="H269" s="15" t="str">
        <f>'1. Input and Output files list'!$J$180</f>
        <v>NGS0_51.tagcount</v>
      </c>
      <c r="I269" s="15" t="s">
        <v>142</v>
      </c>
      <c r="J269" s="15"/>
      <c r="K269" s="15"/>
      <c r="L269" s="15"/>
      <c r="M269" s="15"/>
      <c r="N269" s="15"/>
      <c r="O269" s="15" t="str">
        <f>CONCATENATE(F269,G269,H269,I269)</f>
        <v>system.time(write.csv(genotypingdata[match(genotypingSum$tags, genotypingdata$tags),2], file="C:/NGS/save/NGS0_51.tagcountmatchindex.csv", row.names = F))</v>
      </c>
    </row>
    <row r="270" spans="1:15" x14ac:dyDescent="0.15">
      <c r="A270" s="15">
        <v>269</v>
      </c>
      <c r="B270" s="15">
        <v>51</v>
      </c>
      <c r="C270" s="15" t="s">
        <v>138</v>
      </c>
      <c r="D270" s="26" t="str">
        <f>M270</f>
        <v>genotypingdata&lt;- fread("C:/NGS/save/NGS0_51.tagcountmatchindex.csv", col.names = c("NGS0_51"))</v>
      </c>
      <c r="F270" s="15" t="s">
        <v>233</v>
      </c>
      <c r="G270" s="15" t="str">
        <f>'1. Input and Output files list'!$E$6</f>
        <v>C:/NGS/save/</v>
      </c>
      <c r="H270" s="15" t="str">
        <f>'1. Input and Output files list'!$J$180</f>
        <v>NGS0_51.tagcount</v>
      </c>
      <c r="I270" s="15" t="s">
        <v>547</v>
      </c>
      <c r="J270" s="15" t="str">
        <f>'1. Input and Output files list'!$F$180</f>
        <v>NGS0_51</v>
      </c>
      <c r="K270" s="15" t="s">
        <v>546</v>
      </c>
      <c r="L270" s="15"/>
      <c r="M270" s="15" t="str">
        <f>CONCATENATE(F270,G270,H270,I270,J270,K270)</f>
        <v>genotypingdata&lt;- fread("C:/NGS/save/NGS0_51.tagcountmatchindex.csv", col.names = c("NGS0_51"))</v>
      </c>
      <c r="N270" s="15"/>
      <c r="O270" s="15"/>
    </row>
    <row r="271" spans="1:15" x14ac:dyDescent="0.15">
      <c r="A271" s="15">
        <v>270</v>
      </c>
      <c r="B271" s="15">
        <v>51</v>
      </c>
      <c r="C271" s="15" t="s">
        <v>139</v>
      </c>
      <c r="D271" s="26" t="s">
        <v>79</v>
      </c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 spans="1:15" x14ac:dyDescent="0.15">
      <c r="A272" s="15">
        <v>271</v>
      </c>
      <c r="B272" s="15">
        <v>51</v>
      </c>
      <c r="C272" s="15" t="s">
        <v>549</v>
      </c>
      <c r="D272" s="26" t="s">
        <v>551</v>
      </c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 spans="1:15" x14ac:dyDescent="0.15">
      <c r="A273" s="15">
        <v>272</v>
      </c>
      <c r="B273" s="15">
        <v>52</v>
      </c>
      <c r="C273" s="15" t="s">
        <v>136</v>
      </c>
      <c r="D273" s="26" t="str">
        <f>N273</f>
        <v>genotypingdata &lt;- fread("C:/NGS/save/NGS0_52.tagcount", header=F, col.names=genotype)</v>
      </c>
      <c r="F273" s="15" t="s">
        <v>553</v>
      </c>
      <c r="G273" s="15" t="str">
        <f>'1. Input and Output files list'!$E$6</f>
        <v>C:/NGS/save/</v>
      </c>
      <c r="H273" s="15" t="str">
        <f>'1. Input and Output files list'!$J$182</f>
        <v>NGS0_52.tagcount</v>
      </c>
      <c r="I273" s="15" t="s">
        <v>228</v>
      </c>
      <c r="J273" s="15"/>
      <c r="K273" s="15"/>
      <c r="L273" s="15"/>
      <c r="M273" s="15"/>
      <c r="N273" s="15" t="str">
        <f>CONCATENATE(F273,G273,H273,I273)</f>
        <v>genotypingdata &lt;- fread("C:/NGS/save/NGS0_52.tagcount", header=F, col.names=genotype)</v>
      </c>
      <c r="O273" s="15"/>
    </row>
    <row r="274" spans="1:15" x14ac:dyDescent="0.15">
      <c r="A274" s="15">
        <v>273</v>
      </c>
      <c r="B274" s="15">
        <v>52</v>
      </c>
      <c r="C274" s="15" t="s">
        <v>137</v>
      </c>
      <c r="D274" s="26" t="str">
        <f>O274</f>
        <v>system.time(write.csv(genotypingdata[match(genotypingSum$tags, genotypingdata$tags),2], file="C:/NGS/save/NGS0_52.tagcountmatchindex.csv", row.names = F))</v>
      </c>
      <c r="F274" s="15" t="s">
        <v>554</v>
      </c>
      <c r="G274" s="15" t="str">
        <f>'1. Input and Output files list'!$E$6</f>
        <v>C:/NGS/save/</v>
      </c>
      <c r="H274" s="15" t="str">
        <f>'1. Input and Output files list'!$J$182</f>
        <v>NGS0_52.tagcount</v>
      </c>
      <c r="I274" s="15" t="s">
        <v>142</v>
      </c>
      <c r="J274" s="15"/>
      <c r="K274" s="15"/>
      <c r="L274" s="15"/>
      <c r="M274" s="15"/>
      <c r="N274" s="15"/>
      <c r="O274" s="15" t="str">
        <f>CONCATENATE(F274,G274,H274,I274)</f>
        <v>system.time(write.csv(genotypingdata[match(genotypingSum$tags, genotypingdata$tags),2], file="C:/NGS/save/NGS0_52.tagcountmatchindex.csv", row.names = F))</v>
      </c>
    </row>
    <row r="275" spans="1:15" x14ac:dyDescent="0.15">
      <c r="A275" s="15">
        <v>274</v>
      </c>
      <c r="B275" s="15">
        <v>52</v>
      </c>
      <c r="C275" s="15" t="s">
        <v>138</v>
      </c>
      <c r="D275" s="26" t="str">
        <f>M275</f>
        <v>genotypingdata&lt;- fread("C:/NGS/save/NGS0_52.tagcountmatchindex.csv", col.names = c("NGS0_52"))</v>
      </c>
      <c r="F275" s="15" t="s">
        <v>233</v>
      </c>
      <c r="G275" s="15" t="str">
        <f>'1. Input and Output files list'!$E$6</f>
        <v>C:/NGS/save/</v>
      </c>
      <c r="H275" s="15" t="str">
        <f>'1. Input and Output files list'!$J$182</f>
        <v>NGS0_52.tagcount</v>
      </c>
      <c r="I275" s="15" t="s">
        <v>547</v>
      </c>
      <c r="J275" s="15" t="str">
        <f>'1. Input and Output files list'!$F$182</f>
        <v>NGS0_52</v>
      </c>
      <c r="K275" s="15" t="s">
        <v>546</v>
      </c>
      <c r="L275" s="15"/>
      <c r="M275" s="15" t="str">
        <f>CONCATENATE(F275,G275,H275,I275,J275,K275)</f>
        <v>genotypingdata&lt;- fread("C:/NGS/save/NGS0_52.tagcountmatchindex.csv", col.names = c("NGS0_52"))</v>
      </c>
      <c r="N275" s="15"/>
      <c r="O275" s="15"/>
    </row>
    <row r="276" spans="1:15" x14ac:dyDescent="0.15">
      <c r="A276" s="15">
        <v>275</v>
      </c>
      <c r="B276" s="15">
        <v>52</v>
      </c>
      <c r="C276" s="15" t="s">
        <v>139</v>
      </c>
      <c r="D276" s="26" t="s">
        <v>79</v>
      </c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 spans="1:15" x14ac:dyDescent="0.15">
      <c r="A277" s="15">
        <v>276</v>
      </c>
      <c r="B277" s="15">
        <v>52</v>
      </c>
      <c r="C277" s="15" t="s">
        <v>549</v>
      </c>
      <c r="D277" s="26" t="s">
        <v>551</v>
      </c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 spans="1:15" x14ac:dyDescent="0.15">
      <c r="A278" s="15">
        <v>277</v>
      </c>
      <c r="B278" s="15">
        <v>53</v>
      </c>
      <c r="C278" s="15" t="s">
        <v>136</v>
      </c>
      <c r="D278" s="26" t="str">
        <f>N278</f>
        <v>genotypingdata &lt;- fread("C:/NGS/save/NGS0_53.tagcount", header=F, col.names=genotype)</v>
      </c>
      <c r="F278" s="15" t="s">
        <v>553</v>
      </c>
      <c r="G278" s="15" t="str">
        <f>'1. Input and Output files list'!$E$6</f>
        <v>C:/NGS/save/</v>
      </c>
      <c r="H278" s="15" t="str">
        <f>'1. Input and Output files list'!$J$184</f>
        <v>NGS0_53.tagcount</v>
      </c>
      <c r="I278" s="15" t="s">
        <v>228</v>
      </c>
      <c r="J278" s="15"/>
      <c r="K278" s="15"/>
      <c r="L278" s="15"/>
      <c r="M278" s="15"/>
      <c r="N278" s="15" t="str">
        <f>CONCATENATE(F278,G278,H278,I278)</f>
        <v>genotypingdata &lt;- fread("C:/NGS/save/NGS0_53.tagcount", header=F, col.names=genotype)</v>
      </c>
      <c r="O278" s="15"/>
    </row>
    <row r="279" spans="1:15" x14ac:dyDescent="0.15">
      <c r="A279" s="15">
        <v>278</v>
      </c>
      <c r="B279" s="15">
        <v>53</v>
      </c>
      <c r="C279" s="15" t="s">
        <v>137</v>
      </c>
      <c r="D279" s="26" t="str">
        <f>O279</f>
        <v>system.time(write.csv(genotypingdata[match(genotypingSum$tags, genotypingdata$tags),2], file="C:/NGS/save/NGS0_53.tagcountmatchindex.csv", row.names = F))</v>
      </c>
      <c r="F279" s="15" t="s">
        <v>554</v>
      </c>
      <c r="G279" s="15" t="str">
        <f>'1. Input and Output files list'!$E$6</f>
        <v>C:/NGS/save/</v>
      </c>
      <c r="H279" s="15" t="str">
        <f>'1. Input and Output files list'!$J$184</f>
        <v>NGS0_53.tagcount</v>
      </c>
      <c r="I279" s="15" t="s">
        <v>142</v>
      </c>
      <c r="J279" s="15"/>
      <c r="K279" s="15"/>
      <c r="L279" s="15"/>
      <c r="M279" s="15"/>
      <c r="N279" s="15"/>
      <c r="O279" s="15" t="str">
        <f>CONCATENATE(F279,G279,H279,I279)</f>
        <v>system.time(write.csv(genotypingdata[match(genotypingSum$tags, genotypingdata$tags),2], file="C:/NGS/save/NGS0_53.tagcountmatchindex.csv", row.names = F))</v>
      </c>
    </row>
    <row r="280" spans="1:15" x14ac:dyDescent="0.15">
      <c r="A280" s="15">
        <v>279</v>
      </c>
      <c r="B280" s="15">
        <v>53</v>
      </c>
      <c r="C280" s="15" t="s">
        <v>138</v>
      </c>
      <c r="D280" s="26" t="str">
        <f>M280</f>
        <v>genotypingdata&lt;- fread("C:/NGS/save/NGS0_53.tagcountmatchindex.csv", col.names = c("NGS0_53"))</v>
      </c>
      <c r="F280" s="15" t="s">
        <v>233</v>
      </c>
      <c r="G280" s="15" t="str">
        <f>'1. Input and Output files list'!$E$6</f>
        <v>C:/NGS/save/</v>
      </c>
      <c r="H280" s="15" t="str">
        <f>'1. Input and Output files list'!$J$184</f>
        <v>NGS0_53.tagcount</v>
      </c>
      <c r="I280" s="15" t="s">
        <v>547</v>
      </c>
      <c r="J280" s="15" t="str">
        <f>'1. Input and Output files list'!$F$184</f>
        <v>NGS0_53</v>
      </c>
      <c r="K280" s="15" t="s">
        <v>546</v>
      </c>
      <c r="L280" s="15"/>
      <c r="M280" s="15" t="str">
        <f>CONCATENATE(F280,G280,H280,I280,J280,K280)</f>
        <v>genotypingdata&lt;- fread("C:/NGS/save/NGS0_53.tagcountmatchindex.csv", col.names = c("NGS0_53"))</v>
      </c>
      <c r="N280" s="15"/>
      <c r="O280" s="15"/>
    </row>
    <row r="281" spans="1:15" x14ac:dyDescent="0.15">
      <c r="A281" s="15">
        <v>280</v>
      </c>
      <c r="B281" s="15">
        <v>53</v>
      </c>
      <c r="C281" s="15" t="s">
        <v>139</v>
      </c>
      <c r="D281" s="26" t="s">
        <v>79</v>
      </c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 spans="1:15" x14ac:dyDescent="0.15">
      <c r="A282" s="15">
        <v>281</v>
      </c>
      <c r="B282" s="15">
        <v>53</v>
      </c>
      <c r="C282" s="15" t="s">
        <v>549</v>
      </c>
      <c r="D282" s="26" t="s">
        <v>551</v>
      </c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 spans="1:15" x14ac:dyDescent="0.15">
      <c r="A283" s="15">
        <v>282</v>
      </c>
      <c r="B283" s="15">
        <v>54</v>
      </c>
      <c r="C283" s="15" t="s">
        <v>136</v>
      </c>
      <c r="D283" s="26" t="str">
        <f>N283</f>
        <v>genotypingdata &lt;- fread("C:/NGS/save/NGS0_54.tagcount", header=F, col.names=genotype)</v>
      </c>
      <c r="F283" s="15" t="s">
        <v>553</v>
      </c>
      <c r="G283" s="15" t="str">
        <f>'1. Input and Output files list'!$E$6</f>
        <v>C:/NGS/save/</v>
      </c>
      <c r="H283" s="15" t="str">
        <f>'1. Input and Output files list'!$J$186</f>
        <v>NGS0_54.tagcount</v>
      </c>
      <c r="I283" s="15" t="s">
        <v>228</v>
      </c>
      <c r="J283" s="15"/>
      <c r="K283" s="15"/>
      <c r="L283" s="15"/>
      <c r="M283" s="15"/>
      <c r="N283" s="15" t="str">
        <f>CONCATENATE(F283,G283,H283,I283)</f>
        <v>genotypingdata &lt;- fread("C:/NGS/save/NGS0_54.tagcount", header=F, col.names=genotype)</v>
      </c>
      <c r="O283" s="15"/>
    </row>
    <row r="284" spans="1:15" x14ac:dyDescent="0.15">
      <c r="A284" s="15">
        <v>283</v>
      </c>
      <c r="B284" s="15">
        <v>54</v>
      </c>
      <c r="C284" s="15" t="s">
        <v>137</v>
      </c>
      <c r="D284" s="26" t="str">
        <f>O284</f>
        <v>system.time(write.csv(genotypingdata[match(genotypingSum$tags, genotypingdata$tags),2], file="C:/NGS/save/NGS0_54.tagcountmatchindex.csv", row.names = F))</v>
      </c>
      <c r="F284" s="15" t="s">
        <v>554</v>
      </c>
      <c r="G284" s="15" t="str">
        <f>'1. Input and Output files list'!$E$6</f>
        <v>C:/NGS/save/</v>
      </c>
      <c r="H284" s="15" t="str">
        <f>'1. Input and Output files list'!$J$186</f>
        <v>NGS0_54.tagcount</v>
      </c>
      <c r="I284" s="15" t="s">
        <v>142</v>
      </c>
      <c r="J284" s="15"/>
      <c r="K284" s="15"/>
      <c r="L284" s="15"/>
      <c r="M284" s="15"/>
      <c r="N284" s="15"/>
      <c r="O284" s="15" t="str">
        <f>CONCATENATE(F284,G284,H284,I284)</f>
        <v>system.time(write.csv(genotypingdata[match(genotypingSum$tags, genotypingdata$tags),2], file="C:/NGS/save/NGS0_54.tagcountmatchindex.csv", row.names = F))</v>
      </c>
    </row>
    <row r="285" spans="1:15" x14ac:dyDescent="0.15">
      <c r="A285" s="15">
        <v>284</v>
      </c>
      <c r="B285" s="15">
        <v>54</v>
      </c>
      <c r="C285" s="15" t="s">
        <v>138</v>
      </c>
      <c r="D285" s="26" t="str">
        <f>M285</f>
        <v>genotypingdata&lt;- fread("C:/NGS/save/NGS0_54.tagcountmatchindex.csv", col.names = c("NGS0_54"))</v>
      </c>
      <c r="F285" s="15" t="s">
        <v>233</v>
      </c>
      <c r="G285" s="15" t="str">
        <f>'1. Input and Output files list'!$E$6</f>
        <v>C:/NGS/save/</v>
      </c>
      <c r="H285" s="15" t="str">
        <f>'1. Input and Output files list'!$J$186</f>
        <v>NGS0_54.tagcount</v>
      </c>
      <c r="I285" s="15" t="s">
        <v>547</v>
      </c>
      <c r="J285" s="15" t="str">
        <f>'1. Input and Output files list'!$F$186</f>
        <v>NGS0_54</v>
      </c>
      <c r="K285" s="15" t="s">
        <v>546</v>
      </c>
      <c r="L285" s="15"/>
      <c r="M285" s="15" t="str">
        <f>CONCATENATE(F285,G285,H285,I285,J285,K285)</f>
        <v>genotypingdata&lt;- fread("C:/NGS/save/NGS0_54.tagcountmatchindex.csv", col.names = c("NGS0_54"))</v>
      </c>
      <c r="N285" s="15"/>
      <c r="O285" s="15"/>
    </row>
    <row r="286" spans="1:15" x14ac:dyDescent="0.15">
      <c r="A286" s="15">
        <v>285</v>
      </c>
      <c r="B286" s="15">
        <v>54</v>
      </c>
      <c r="C286" s="15" t="s">
        <v>139</v>
      </c>
      <c r="D286" s="26" t="s">
        <v>79</v>
      </c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 spans="1:15" x14ac:dyDescent="0.15">
      <c r="A287" s="15">
        <v>286</v>
      </c>
      <c r="B287" s="15">
        <v>54</v>
      </c>
      <c r="C287" s="15" t="s">
        <v>549</v>
      </c>
      <c r="D287" s="26" t="s">
        <v>551</v>
      </c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 spans="1:15" x14ac:dyDescent="0.15">
      <c r="A288" s="15">
        <v>287</v>
      </c>
      <c r="B288" s="15">
        <v>55</v>
      </c>
      <c r="C288" s="15" t="s">
        <v>136</v>
      </c>
      <c r="D288" s="26" t="str">
        <f>N288</f>
        <v>genotypingdata &lt;- fread("C:/NGS/save/NGS0_55.tagcount", header=F, col.names=genotype)</v>
      </c>
      <c r="F288" s="15" t="s">
        <v>553</v>
      </c>
      <c r="G288" s="15" t="str">
        <f>'1. Input and Output files list'!$E$6</f>
        <v>C:/NGS/save/</v>
      </c>
      <c r="H288" s="15" t="str">
        <f>'1. Input and Output files list'!$J$188</f>
        <v>NGS0_55.tagcount</v>
      </c>
      <c r="I288" s="15" t="s">
        <v>228</v>
      </c>
      <c r="J288" s="15"/>
      <c r="K288" s="15"/>
      <c r="L288" s="15"/>
      <c r="M288" s="15"/>
      <c r="N288" s="15" t="str">
        <f>CONCATENATE(F288,G288,H288,I288)</f>
        <v>genotypingdata &lt;- fread("C:/NGS/save/NGS0_55.tagcount", header=F, col.names=genotype)</v>
      </c>
      <c r="O288" s="15"/>
    </row>
    <row r="289" spans="1:15" x14ac:dyDescent="0.15">
      <c r="A289" s="15">
        <v>288</v>
      </c>
      <c r="B289" s="15">
        <v>55</v>
      </c>
      <c r="C289" s="15" t="s">
        <v>137</v>
      </c>
      <c r="D289" s="26" t="str">
        <f>O289</f>
        <v>system.time(write.csv(genotypingdata[match(genotypingSum$tags, genotypingdata$tags),2], file="C:/NGS/save/NGS0_55.tagcountmatchindex.csv", row.names = F))</v>
      </c>
      <c r="F289" s="15" t="s">
        <v>554</v>
      </c>
      <c r="G289" s="15" t="str">
        <f>'1. Input and Output files list'!$E$6</f>
        <v>C:/NGS/save/</v>
      </c>
      <c r="H289" s="15" t="str">
        <f>'1. Input and Output files list'!$J$188</f>
        <v>NGS0_55.tagcount</v>
      </c>
      <c r="I289" s="15" t="s">
        <v>142</v>
      </c>
      <c r="J289" s="15"/>
      <c r="K289" s="15"/>
      <c r="L289" s="15"/>
      <c r="M289" s="15"/>
      <c r="N289" s="15"/>
      <c r="O289" s="15" t="str">
        <f>CONCATENATE(F289,G289,H289,I289)</f>
        <v>system.time(write.csv(genotypingdata[match(genotypingSum$tags, genotypingdata$tags),2], file="C:/NGS/save/NGS0_55.tagcountmatchindex.csv", row.names = F))</v>
      </c>
    </row>
    <row r="290" spans="1:15" x14ac:dyDescent="0.15">
      <c r="A290" s="15">
        <v>289</v>
      </c>
      <c r="B290" s="15">
        <v>55</v>
      </c>
      <c r="C290" s="15" t="s">
        <v>138</v>
      </c>
      <c r="D290" s="26" t="str">
        <f>M290</f>
        <v>genotypingdata&lt;- fread("C:/NGS/save/NGS0_55.tagcountmatchindex.csv", col.names = c("NGS0_55"))</v>
      </c>
      <c r="F290" s="15" t="s">
        <v>233</v>
      </c>
      <c r="G290" s="15" t="str">
        <f>'1. Input and Output files list'!$E$6</f>
        <v>C:/NGS/save/</v>
      </c>
      <c r="H290" s="15" t="str">
        <f>'1. Input and Output files list'!$J$188</f>
        <v>NGS0_55.tagcount</v>
      </c>
      <c r="I290" s="15" t="s">
        <v>547</v>
      </c>
      <c r="J290" s="15" t="str">
        <f>'1. Input and Output files list'!$F$188</f>
        <v>NGS0_55</v>
      </c>
      <c r="K290" s="15" t="s">
        <v>546</v>
      </c>
      <c r="L290" s="15"/>
      <c r="M290" s="15" t="str">
        <f>CONCATENATE(F290,G290,H290,I290,J290,K290)</f>
        <v>genotypingdata&lt;- fread("C:/NGS/save/NGS0_55.tagcountmatchindex.csv", col.names = c("NGS0_55"))</v>
      </c>
      <c r="N290" s="15"/>
      <c r="O290" s="15"/>
    </row>
    <row r="291" spans="1:15" x14ac:dyDescent="0.15">
      <c r="A291" s="15">
        <v>290</v>
      </c>
      <c r="B291" s="15">
        <v>55</v>
      </c>
      <c r="C291" s="15" t="s">
        <v>139</v>
      </c>
      <c r="D291" s="26" t="s">
        <v>79</v>
      </c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 spans="1:15" x14ac:dyDescent="0.15">
      <c r="A292" s="15">
        <v>291</v>
      </c>
      <c r="B292" s="15">
        <v>55</v>
      </c>
      <c r="C292" s="15" t="s">
        <v>549</v>
      </c>
      <c r="D292" s="26" t="s">
        <v>551</v>
      </c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 spans="1:15" x14ac:dyDescent="0.15">
      <c r="A293" s="15">
        <v>292</v>
      </c>
      <c r="B293" s="15">
        <v>56</v>
      </c>
      <c r="C293" s="15" t="s">
        <v>136</v>
      </c>
      <c r="D293" s="26" t="str">
        <f>N293</f>
        <v>genotypingdata &lt;- fread("C:/NGS/save/NGS0_56.tagcount", header=F, col.names=genotype)</v>
      </c>
      <c r="F293" s="15" t="s">
        <v>553</v>
      </c>
      <c r="G293" s="15" t="str">
        <f>'1. Input and Output files list'!$E$6</f>
        <v>C:/NGS/save/</v>
      </c>
      <c r="H293" s="15" t="str">
        <f>'1. Input and Output files list'!$J$190</f>
        <v>NGS0_56.tagcount</v>
      </c>
      <c r="I293" s="15" t="s">
        <v>228</v>
      </c>
      <c r="J293" s="15"/>
      <c r="K293" s="15"/>
      <c r="L293" s="15"/>
      <c r="M293" s="15"/>
      <c r="N293" s="15" t="str">
        <f>CONCATENATE(F293,G293,H293,I293)</f>
        <v>genotypingdata &lt;- fread("C:/NGS/save/NGS0_56.tagcount", header=F, col.names=genotype)</v>
      </c>
      <c r="O293" s="15"/>
    </row>
    <row r="294" spans="1:15" x14ac:dyDescent="0.15">
      <c r="A294" s="15">
        <v>293</v>
      </c>
      <c r="B294" s="15">
        <v>56</v>
      </c>
      <c r="C294" s="15" t="s">
        <v>137</v>
      </c>
      <c r="D294" s="26" t="str">
        <f>O294</f>
        <v>system.time(write.csv(genotypingdata[match(genotypingSum$tags, genotypingdata$tags),2], file="C:/NGS/save/NGS0_56.tagcountmatchindex.csv", row.names = F))</v>
      </c>
      <c r="F294" s="15" t="s">
        <v>554</v>
      </c>
      <c r="G294" s="15" t="str">
        <f>'1. Input and Output files list'!$E$6</f>
        <v>C:/NGS/save/</v>
      </c>
      <c r="H294" s="15" t="str">
        <f>'1. Input and Output files list'!$J$190</f>
        <v>NGS0_56.tagcount</v>
      </c>
      <c r="I294" s="15" t="s">
        <v>142</v>
      </c>
      <c r="J294" s="15"/>
      <c r="K294" s="15"/>
      <c r="L294" s="15"/>
      <c r="M294" s="15"/>
      <c r="N294" s="15"/>
      <c r="O294" s="15" t="str">
        <f>CONCATENATE(F294,G294,H294,I294)</f>
        <v>system.time(write.csv(genotypingdata[match(genotypingSum$tags, genotypingdata$tags),2], file="C:/NGS/save/NGS0_56.tagcountmatchindex.csv", row.names = F))</v>
      </c>
    </row>
    <row r="295" spans="1:15" x14ac:dyDescent="0.15">
      <c r="A295" s="15">
        <v>294</v>
      </c>
      <c r="B295" s="15">
        <v>56</v>
      </c>
      <c r="C295" s="15" t="s">
        <v>138</v>
      </c>
      <c r="D295" s="26" t="str">
        <f>M295</f>
        <v>genotypingdata&lt;- fread("C:/NGS/save/NGS0_56.tagcountmatchindex.csv", col.names = c("NGS0_56"))</v>
      </c>
      <c r="F295" s="15" t="s">
        <v>233</v>
      </c>
      <c r="G295" s="15" t="str">
        <f>'1. Input and Output files list'!$E$6</f>
        <v>C:/NGS/save/</v>
      </c>
      <c r="H295" s="15" t="str">
        <f>'1. Input and Output files list'!$J$190</f>
        <v>NGS0_56.tagcount</v>
      </c>
      <c r="I295" s="15" t="s">
        <v>547</v>
      </c>
      <c r="J295" s="15" t="str">
        <f>'1. Input and Output files list'!$F$190</f>
        <v>NGS0_56</v>
      </c>
      <c r="K295" s="15" t="s">
        <v>546</v>
      </c>
      <c r="L295" s="15"/>
      <c r="M295" s="15" t="str">
        <f>CONCATENATE(F295,G295,H295,I295,J295,K295)</f>
        <v>genotypingdata&lt;- fread("C:/NGS/save/NGS0_56.tagcountmatchindex.csv", col.names = c("NGS0_56"))</v>
      </c>
      <c r="N295" s="15"/>
      <c r="O295" s="15"/>
    </row>
    <row r="296" spans="1:15" x14ac:dyDescent="0.15">
      <c r="A296" s="15">
        <v>295</v>
      </c>
      <c r="B296" s="15">
        <v>56</v>
      </c>
      <c r="C296" s="15" t="s">
        <v>139</v>
      </c>
      <c r="D296" s="26" t="s">
        <v>79</v>
      </c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 spans="1:15" x14ac:dyDescent="0.15">
      <c r="A297" s="15">
        <v>296</v>
      </c>
      <c r="B297" s="15">
        <v>56</v>
      </c>
      <c r="C297" s="15" t="s">
        <v>549</v>
      </c>
      <c r="D297" s="26" t="s">
        <v>551</v>
      </c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 spans="1:15" x14ac:dyDescent="0.15">
      <c r="A298" s="15">
        <v>297</v>
      </c>
      <c r="B298" s="15">
        <v>57</v>
      </c>
      <c r="C298" s="15" t="s">
        <v>136</v>
      </c>
      <c r="D298" s="26" t="str">
        <f>N298</f>
        <v>genotypingdata &lt;- fread("C:/NGS/save/NGS0_57.tagcount", header=F, col.names=genotype)</v>
      </c>
      <c r="F298" s="15" t="s">
        <v>553</v>
      </c>
      <c r="G298" s="15" t="str">
        <f>'1. Input and Output files list'!$E$6</f>
        <v>C:/NGS/save/</v>
      </c>
      <c r="H298" s="15" t="str">
        <f>'1. Input and Output files list'!$J$192</f>
        <v>NGS0_57.tagcount</v>
      </c>
      <c r="I298" s="15" t="s">
        <v>228</v>
      </c>
      <c r="J298" s="15"/>
      <c r="K298" s="15"/>
      <c r="L298" s="15"/>
      <c r="M298" s="15"/>
      <c r="N298" s="15" t="str">
        <f>CONCATENATE(F298,G298,H298,I298)</f>
        <v>genotypingdata &lt;- fread("C:/NGS/save/NGS0_57.tagcount", header=F, col.names=genotype)</v>
      </c>
      <c r="O298" s="15"/>
    </row>
    <row r="299" spans="1:15" x14ac:dyDescent="0.15">
      <c r="A299" s="15">
        <v>298</v>
      </c>
      <c r="B299" s="15">
        <v>57</v>
      </c>
      <c r="C299" s="15" t="s">
        <v>137</v>
      </c>
      <c r="D299" s="26" t="str">
        <f>O299</f>
        <v>system.time(write.csv(genotypingdata[match(genotypingSum$tags, genotypingdata$tags),2], file="C:/NGS/save/NGS0_57.tagcountmatchindex.csv", row.names = F))</v>
      </c>
      <c r="F299" s="15" t="s">
        <v>554</v>
      </c>
      <c r="G299" s="15" t="str">
        <f>'1. Input and Output files list'!$E$6</f>
        <v>C:/NGS/save/</v>
      </c>
      <c r="H299" s="15" t="str">
        <f>'1. Input and Output files list'!$J$192</f>
        <v>NGS0_57.tagcount</v>
      </c>
      <c r="I299" s="15" t="s">
        <v>142</v>
      </c>
      <c r="J299" s="15"/>
      <c r="K299" s="15"/>
      <c r="L299" s="15"/>
      <c r="M299" s="15"/>
      <c r="N299" s="15"/>
      <c r="O299" s="15" t="str">
        <f>CONCATENATE(F299,G299,H299,I299)</f>
        <v>system.time(write.csv(genotypingdata[match(genotypingSum$tags, genotypingdata$tags),2], file="C:/NGS/save/NGS0_57.tagcountmatchindex.csv", row.names = F))</v>
      </c>
    </row>
    <row r="300" spans="1:15" x14ac:dyDescent="0.15">
      <c r="A300" s="15">
        <v>299</v>
      </c>
      <c r="B300" s="15">
        <v>57</v>
      </c>
      <c r="C300" s="15" t="s">
        <v>138</v>
      </c>
      <c r="D300" s="26" t="str">
        <f>M300</f>
        <v>genotypingdata&lt;- fread("C:/NGS/save/NGS0_57.tagcountmatchindex.csv", col.names = c("NGS0_57"))</v>
      </c>
      <c r="F300" s="15" t="s">
        <v>233</v>
      </c>
      <c r="G300" s="15" t="str">
        <f>'1. Input and Output files list'!$E$6</f>
        <v>C:/NGS/save/</v>
      </c>
      <c r="H300" s="15" t="str">
        <f>'1. Input and Output files list'!$J$192</f>
        <v>NGS0_57.tagcount</v>
      </c>
      <c r="I300" s="15" t="s">
        <v>547</v>
      </c>
      <c r="J300" s="15" t="str">
        <f>'1. Input and Output files list'!$F$192</f>
        <v>NGS0_57</v>
      </c>
      <c r="K300" s="15" t="s">
        <v>546</v>
      </c>
      <c r="L300" s="15"/>
      <c r="M300" s="15" t="str">
        <f>CONCATENATE(F300,G300,H300,I300,J300,K300)</f>
        <v>genotypingdata&lt;- fread("C:/NGS/save/NGS0_57.tagcountmatchindex.csv", col.names = c("NGS0_57"))</v>
      </c>
      <c r="N300" s="15"/>
      <c r="O300" s="15"/>
    </row>
    <row r="301" spans="1:15" x14ac:dyDescent="0.15">
      <c r="A301" s="15">
        <v>300</v>
      </c>
      <c r="B301" s="15">
        <v>57</v>
      </c>
      <c r="C301" s="15" t="s">
        <v>139</v>
      </c>
      <c r="D301" s="26" t="s">
        <v>79</v>
      </c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 spans="1:15" x14ac:dyDescent="0.15">
      <c r="A302" s="15">
        <v>301</v>
      </c>
      <c r="B302" s="15">
        <v>57</v>
      </c>
      <c r="C302" s="15" t="s">
        <v>549</v>
      </c>
      <c r="D302" s="26" t="s">
        <v>551</v>
      </c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 spans="1:15" x14ac:dyDescent="0.15">
      <c r="A303" s="15">
        <v>302</v>
      </c>
      <c r="B303" s="15">
        <v>58</v>
      </c>
      <c r="C303" s="15" t="s">
        <v>136</v>
      </c>
      <c r="D303" s="26" t="str">
        <f>N303</f>
        <v>genotypingdata &lt;- fread("C:/NGS/save/NGS0_58.tagcount", header=F, col.names=genotype)</v>
      </c>
      <c r="F303" s="15" t="s">
        <v>553</v>
      </c>
      <c r="G303" s="15" t="str">
        <f>'1. Input and Output files list'!$E$6</f>
        <v>C:/NGS/save/</v>
      </c>
      <c r="H303" s="15" t="str">
        <f>'1. Input and Output files list'!$J$194</f>
        <v>NGS0_58.tagcount</v>
      </c>
      <c r="I303" s="15" t="s">
        <v>228</v>
      </c>
      <c r="J303" s="15"/>
      <c r="K303" s="15"/>
      <c r="L303" s="15"/>
      <c r="M303" s="15"/>
      <c r="N303" s="15" t="str">
        <f>CONCATENATE(F303,G303,H303,I303)</f>
        <v>genotypingdata &lt;- fread("C:/NGS/save/NGS0_58.tagcount", header=F, col.names=genotype)</v>
      </c>
      <c r="O303" s="15"/>
    </row>
    <row r="304" spans="1:15" x14ac:dyDescent="0.15">
      <c r="A304" s="15">
        <v>303</v>
      </c>
      <c r="B304" s="15">
        <v>58</v>
      </c>
      <c r="C304" s="15" t="s">
        <v>137</v>
      </c>
      <c r="D304" s="26" t="str">
        <f>O304</f>
        <v>system.time(write.csv(genotypingdata[match(genotypingSum$tags, genotypingdata$tags),2], file="C:/NGS/save/NGS0_58.tagcountmatchindex.csv", row.names = F))</v>
      </c>
      <c r="F304" s="15" t="s">
        <v>554</v>
      </c>
      <c r="G304" s="15" t="str">
        <f>'1. Input and Output files list'!$E$6</f>
        <v>C:/NGS/save/</v>
      </c>
      <c r="H304" s="15" t="str">
        <f>'1. Input and Output files list'!$J$194</f>
        <v>NGS0_58.tagcount</v>
      </c>
      <c r="I304" s="15" t="s">
        <v>142</v>
      </c>
      <c r="J304" s="15"/>
      <c r="K304" s="15"/>
      <c r="L304" s="15"/>
      <c r="M304" s="15"/>
      <c r="N304" s="15"/>
      <c r="O304" s="15" t="str">
        <f>CONCATENATE(F304,G304,H304,I304)</f>
        <v>system.time(write.csv(genotypingdata[match(genotypingSum$tags, genotypingdata$tags),2], file="C:/NGS/save/NGS0_58.tagcountmatchindex.csv", row.names = F))</v>
      </c>
    </row>
    <row r="305" spans="1:15" x14ac:dyDescent="0.15">
      <c r="A305" s="15">
        <v>304</v>
      </c>
      <c r="B305" s="15">
        <v>58</v>
      </c>
      <c r="C305" s="15" t="s">
        <v>138</v>
      </c>
      <c r="D305" s="26" t="str">
        <f>M305</f>
        <v>genotypingdata&lt;- fread("C:/NGS/save/NGS0_58.tagcountmatchindex.csv", col.names = c("NGS0_58"))</v>
      </c>
      <c r="F305" s="15" t="s">
        <v>233</v>
      </c>
      <c r="G305" s="15" t="str">
        <f>'1. Input and Output files list'!$E$6</f>
        <v>C:/NGS/save/</v>
      </c>
      <c r="H305" s="15" t="str">
        <f>'1. Input and Output files list'!$J$194</f>
        <v>NGS0_58.tagcount</v>
      </c>
      <c r="I305" s="15" t="s">
        <v>547</v>
      </c>
      <c r="J305" s="15" t="str">
        <f>'1. Input and Output files list'!$F$194</f>
        <v>NGS0_58</v>
      </c>
      <c r="K305" s="15" t="s">
        <v>546</v>
      </c>
      <c r="L305" s="15"/>
      <c r="M305" s="15" t="str">
        <f>CONCATENATE(F305,G305,H305,I305,J305,K305)</f>
        <v>genotypingdata&lt;- fread("C:/NGS/save/NGS0_58.tagcountmatchindex.csv", col.names = c("NGS0_58"))</v>
      </c>
      <c r="N305" s="15"/>
      <c r="O305" s="15"/>
    </row>
    <row r="306" spans="1:15" x14ac:dyDescent="0.15">
      <c r="A306" s="15">
        <v>305</v>
      </c>
      <c r="B306" s="15">
        <v>58</v>
      </c>
      <c r="C306" s="15" t="s">
        <v>139</v>
      </c>
      <c r="D306" s="26" t="s">
        <v>79</v>
      </c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 spans="1:15" x14ac:dyDescent="0.15">
      <c r="A307" s="15">
        <v>306</v>
      </c>
      <c r="B307" s="15">
        <v>58</v>
      </c>
      <c r="C307" s="15" t="s">
        <v>549</v>
      </c>
      <c r="D307" s="26" t="s">
        <v>551</v>
      </c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 spans="1:15" x14ac:dyDescent="0.15">
      <c r="A308" s="15">
        <v>307</v>
      </c>
      <c r="B308" s="15">
        <v>59</v>
      </c>
      <c r="C308" s="15" t="s">
        <v>136</v>
      </c>
      <c r="D308" s="26" t="str">
        <f>N308</f>
        <v>genotypingdata &lt;- fread("C:/NGS/save/NGS0_59.tagcount", header=F, col.names=genotype)</v>
      </c>
      <c r="F308" s="15" t="s">
        <v>553</v>
      </c>
      <c r="G308" s="15" t="str">
        <f>'1. Input and Output files list'!$E$6</f>
        <v>C:/NGS/save/</v>
      </c>
      <c r="H308" s="15" t="str">
        <f>'1. Input and Output files list'!$J$196</f>
        <v>NGS0_59.tagcount</v>
      </c>
      <c r="I308" s="15" t="s">
        <v>228</v>
      </c>
      <c r="J308" s="15"/>
      <c r="K308" s="15"/>
      <c r="L308" s="15"/>
      <c r="M308" s="15"/>
      <c r="N308" s="15" t="str">
        <f>CONCATENATE(F308,G308,H308,I308)</f>
        <v>genotypingdata &lt;- fread("C:/NGS/save/NGS0_59.tagcount", header=F, col.names=genotype)</v>
      </c>
      <c r="O308" s="15"/>
    </row>
    <row r="309" spans="1:15" x14ac:dyDescent="0.15">
      <c r="A309" s="15">
        <v>308</v>
      </c>
      <c r="B309" s="15">
        <v>59</v>
      </c>
      <c r="C309" s="15" t="s">
        <v>137</v>
      </c>
      <c r="D309" s="26" t="str">
        <f>O309</f>
        <v>system.time(write.csv(genotypingdata[match(genotypingSum$tags, genotypingdata$tags),2], file="C:/NGS/save/NGS0_59.tagcountmatchindex.csv", row.names = F))</v>
      </c>
      <c r="F309" s="15" t="s">
        <v>554</v>
      </c>
      <c r="G309" s="15" t="str">
        <f>'1. Input and Output files list'!$E$6</f>
        <v>C:/NGS/save/</v>
      </c>
      <c r="H309" s="15" t="str">
        <f>'1. Input and Output files list'!$J$196</f>
        <v>NGS0_59.tagcount</v>
      </c>
      <c r="I309" s="15" t="s">
        <v>142</v>
      </c>
      <c r="J309" s="15"/>
      <c r="K309" s="15"/>
      <c r="L309" s="15"/>
      <c r="M309" s="15"/>
      <c r="N309" s="15"/>
      <c r="O309" s="15" t="str">
        <f>CONCATENATE(F309,G309,H309,I309)</f>
        <v>system.time(write.csv(genotypingdata[match(genotypingSum$tags, genotypingdata$tags),2], file="C:/NGS/save/NGS0_59.tagcountmatchindex.csv", row.names = F))</v>
      </c>
    </row>
    <row r="310" spans="1:15" x14ac:dyDescent="0.15">
      <c r="A310" s="15">
        <v>309</v>
      </c>
      <c r="B310" s="15">
        <v>59</v>
      </c>
      <c r="C310" s="15" t="s">
        <v>138</v>
      </c>
      <c r="D310" s="26" t="str">
        <f>M310</f>
        <v>genotypingdata&lt;- fread("C:/NGS/save/NGS0_59.tagcountmatchindex.csv", col.names = c("NGS0_59"))</v>
      </c>
      <c r="F310" s="15" t="s">
        <v>233</v>
      </c>
      <c r="G310" s="15" t="str">
        <f>'1. Input and Output files list'!$E$6</f>
        <v>C:/NGS/save/</v>
      </c>
      <c r="H310" s="15" t="str">
        <f>'1. Input and Output files list'!$J$196</f>
        <v>NGS0_59.tagcount</v>
      </c>
      <c r="I310" s="15" t="s">
        <v>547</v>
      </c>
      <c r="J310" s="15" t="str">
        <f>'1. Input and Output files list'!$F$196</f>
        <v>NGS0_59</v>
      </c>
      <c r="K310" s="15" t="s">
        <v>546</v>
      </c>
      <c r="L310" s="15"/>
      <c r="M310" s="15" t="str">
        <f>CONCATENATE(F310,G310,H310,I310,J310,K310)</f>
        <v>genotypingdata&lt;- fread("C:/NGS/save/NGS0_59.tagcountmatchindex.csv", col.names = c("NGS0_59"))</v>
      </c>
      <c r="N310" s="15"/>
      <c r="O310" s="15"/>
    </row>
    <row r="311" spans="1:15" x14ac:dyDescent="0.15">
      <c r="A311" s="15">
        <v>310</v>
      </c>
      <c r="B311" s="15">
        <v>59</v>
      </c>
      <c r="C311" s="15" t="s">
        <v>139</v>
      </c>
      <c r="D311" s="26" t="s">
        <v>79</v>
      </c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 spans="1:15" x14ac:dyDescent="0.15">
      <c r="A312" s="15">
        <v>311</v>
      </c>
      <c r="B312" s="15">
        <v>59</v>
      </c>
      <c r="C312" s="15" t="s">
        <v>549</v>
      </c>
      <c r="D312" s="26" t="s">
        <v>551</v>
      </c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 spans="1:15" x14ac:dyDescent="0.15">
      <c r="A313" s="15">
        <v>312</v>
      </c>
      <c r="B313" s="15">
        <v>60</v>
      </c>
      <c r="C313" s="15" t="s">
        <v>136</v>
      </c>
      <c r="D313" s="26" t="str">
        <f>N313</f>
        <v>genotypingdata &lt;- fread("C:/NGS/save/NGS0_60.tagcount", header=F, col.names=genotype)</v>
      </c>
      <c r="F313" s="15" t="s">
        <v>553</v>
      </c>
      <c r="G313" s="15" t="str">
        <f>'1. Input and Output files list'!$E$6</f>
        <v>C:/NGS/save/</v>
      </c>
      <c r="H313" s="15" t="str">
        <f>'1. Input and Output files list'!$J$198</f>
        <v>NGS0_60.tagcount</v>
      </c>
      <c r="I313" s="15" t="s">
        <v>228</v>
      </c>
      <c r="J313" s="15"/>
      <c r="K313" s="15"/>
      <c r="L313" s="15"/>
      <c r="M313" s="15"/>
      <c r="N313" s="15" t="str">
        <f>CONCATENATE(F313,G313,H313,I313)</f>
        <v>genotypingdata &lt;- fread("C:/NGS/save/NGS0_60.tagcount", header=F, col.names=genotype)</v>
      </c>
      <c r="O313" s="15"/>
    </row>
    <row r="314" spans="1:15" x14ac:dyDescent="0.15">
      <c r="A314" s="15">
        <v>313</v>
      </c>
      <c r="B314" s="15">
        <v>60</v>
      </c>
      <c r="C314" s="15" t="s">
        <v>137</v>
      </c>
      <c r="D314" s="26" t="str">
        <f>O314</f>
        <v>system.time(write.csv(genotypingdata[match(genotypingSum$tags, genotypingdata$tags),2], file="C:/NGS/save/NGS0_60.tagcountmatchindex.csv", row.names = F))</v>
      </c>
      <c r="F314" s="15" t="s">
        <v>554</v>
      </c>
      <c r="G314" s="15" t="str">
        <f>'1. Input and Output files list'!$E$6</f>
        <v>C:/NGS/save/</v>
      </c>
      <c r="H314" s="15" t="str">
        <f>'1. Input and Output files list'!$J$198</f>
        <v>NGS0_60.tagcount</v>
      </c>
      <c r="I314" s="15" t="s">
        <v>142</v>
      </c>
      <c r="J314" s="15"/>
      <c r="K314" s="15"/>
      <c r="L314" s="15"/>
      <c r="M314" s="15"/>
      <c r="N314" s="15"/>
      <c r="O314" s="15" t="str">
        <f>CONCATENATE(F314,G314,H314,I314)</f>
        <v>system.time(write.csv(genotypingdata[match(genotypingSum$tags, genotypingdata$tags),2], file="C:/NGS/save/NGS0_60.tagcountmatchindex.csv", row.names = F))</v>
      </c>
    </row>
    <row r="315" spans="1:15" x14ac:dyDescent="0.15">
      <c r="A315" s="15">
        <v>314</v>
      </c>
      <c r="B315" s="15">
        <v>60</v>
      </c>
      <c r="C315" s="15" t="s">
        <v>138</v>
      </c>
      <c r="D315" s="26" t="str">
        <f>M315</f>
        <v>genotypingdata&lt;- fread("C:/NGS/save/NGS0_60.tagcountmatchindex.csv", col.names = c("NGS0_60"))</v>
      </c>
      <c r="F315" s="15" t="s">
        <v>233</v>
      </c>
      <c r="G315" s="15" t="str">
        <f>'1. Input and Output files list'!$E$6</f>
        <v>C:/NGS/save/</v>
      </c>
      <c r="H315" s="15" t="str">
        <f>'1. Input and Output files list'!$J$198</f>
        <v>NGS0_60.tagcount</v>
      </c>
      <c r="I315" s="15" t="s">
        <v>547</v>
      </c>
      <c r="J315" s="15" t="str">
        <f>'1. Input and Output files list'!$F$198</f>
        <v>NGS0_60</v>
      </c>
      <c r="K315" s="15" t="s">
        <v>546</v>
      </c>
      <c r="L315" s="15"/>
      <c r="M315" s="15" t="str">
        <f>CONCATENATE(F315,G315,H315,I315,J315,K315)</f>
        <v>genotypingdata&lt;- fread("C:/NGS/save/NGS0_60.tagcountmatchindex.csv", col.names = c("NGS0_60"))</v>
      </c>
      <c r="N315" s="15"/>
      <c r="O315" s="15"/>
    </row>
    <row r="316" spans="1:15" x14ac:dyDescent="0.15">
      <c r="A316" s="15">
        <v>315</v>
      </c>
      <c r="B316" s="15">
        <v>60</v>
      </c>
      <c r="C316" s="15" t="s">
        <v>139</v>
      </c>
      <c r="D316" s="26" t="s">
        <v>79</v>
      </c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 spans="1:15" x14ac:dyDescent="0.15">
      <c r="A317" s="15">
        <v>316</v>
      </c>
      <c r="B317" s="15">
        <v>60</v>
      </c>
      <c r="C317" s="15" t="s">
        <v>549</v>
      </c>
      <c r="D317" s="26" t="s">
        <v>551</v>
      </c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 spans="1:15" x14ac:dyDescent="0.15">
      <c r="A318" s="15">
        <v>317</v>
      </c>
      <c r="B318" s="15">
        <v>61</v>
      </c>
      <c r="C318" s="15" t="s">
        <v>136</v>
      </c>
      <c r="D318" s="26" t="str">
        <f>N318</f>
        <v>genotypingdata &lt;- fread("C:/NGS/save/NGS0_61.tagcount", header=F, col.names=genotype)</v>
      </c>
      <c r="F318" s="15" t="s">
        <v>553</v>
      </c>
      <c r="G318" s="15" t="str">
        <f>'1. Input and Output files list'!$E$6</f>
        <v>C:/NGS/save/</v>
      </c>
      <c r="H318" s="15" t="str">
        <f>'1. Input and Output files list'!$J$200</f>
        <v>NGS0_61.tagcount</v>
      </c>
      <c r="I318" s="15" t="s">
        <v>228</v>
      </c>
      <c r="J318" s="15"/>
      <c r="K318" s="15"/>
      <c r="L318" s="15"/>
      <c r="M318" s="15"/>
      <c r="N318" s="15" t="str">
        <f>CONCATENATE(F318,G318,H318,I318)</f>
        <v>genotypingdata &lt;- fread("C:/NGS/save/NGS0_61.tagcount", header=F, col.names=genotype)</v>
      </c>
      <c r="O318" s="15"/>
    </row>
    <row r="319" spans="1:15" x14ac:dyDescent="0.15">
      <c r="A319" s="15">
        <v>318</v>
      </c>
      <c r="B319" s="15">
        <v>61</v>
      </c>
      <c r="C319" s="15" t="s">
        <v>137</v>
      </c>
      <c r="D319" s="26" t="str">
        <f>O319</f>
        <v>system.time(write.csv(genotypingdata[match(genotypingSum$tags, genotypingdata$tags),2], file="C:/NGS/save/NGS0_61.tagcountmatchindex.csv", row.names = F))</v>
      </c>
      <c r="F319" s="15" t="s">
        <v>554</v>
      </c>
      <c r="G319" s="15" t="str">
        <f>'1. Input and Output files list'!$E$6</f>
        <v>C:/NGS/save/</v>
      </c>
      <c r="H319" s="15" t="str">
        <f>'1. Input and Output files list'!$J$200</f>
        <v>NGS0_61.tagcount</v>
      </c>
      <c r="I319" s="15" t="s">
        <v>142</v>
      </c>
      <c r="J319" s="15"/>
      <c r="K319" s="15"/>
      <c r="L319" s="15"/>
      <c r="M319" s="15"/>
      <c r="N319" s="15"/>
      <c r="O319" s="15" t="str">
        <f>CONCATENATE(F319,G319,H319,I319)</f>
        <v>system.time(write.csv(genotypingdata[match(genotypingSum$tags, genotypingdata$tags),2], file="C:/NGS/save/NGS0_61.tagcountmatchindex.csv", row.names = F))</v>
      </c>
    </row>
    <row r="320" spans="1:15" x14ac:dyDescent="0.15">
      <c r="A320" s="15">
        <v>319</v>
      </c>
      <c r="B320" s="15">
        <v>61</v>
      </c>
      <c r="C320" s="15" t="s">
        <v>138</v>
      </c>
      <c r="D320" s="26" t="str">
        <f>M320</f>
        <v>genotypingdata&lt;- fread("C:/NGS/save/NGS0_61.tagcountmatchindex.csv", col.names = c("NGS0_61"))</v>
      </c>
      <c r="F320" s="15" t="s">
        <v>233</v>
      </c>
      <c r="G320" s="15" t="str">
        <f>'1. Input and Output files list'!$E$6</f>
        <v>C:/NGS/save/</v>
      </c>
      <c r="H320" s="15" t="str">
        <f>'1. Input and Output files list'!$J$200</f>
        <v>NGS0_61.tagcount</v>
      </c>
      <c r="I320" s="15" t="s">
        <v>547</v>
      </c>
      <c r="J320" s="15" t="str">
        <f>'1. Input and Output files list'!$F$200</f>
        <v>NGS0_61</v>
      </c>
      <c r="K320" s="15" t="s">
        <v>546</v>
      </c>
      <c r="L320" s="15"/>
      <c r="M320" s="15" t="str">
        <f>CONCATENATE(F320,G320,H320,I320,J320,K320)</f>
        <v>genotypingdata&lt;- fread("C:/NGS/save/NGS0_61.tagcountmatchindex.csv", col.names = c("NGS0_61"))</v>
      </c>
      <c r="N320" s="15"/>
      <c r="O320" s="15"/>
    </row>
    <row r="321" spans="1:15" x14ac:dyDescent="0.15">
      <c r="A321" s="15">
        <v>320</v>
      </c>
      <c r="B321" s="15">
        <v>61</v>
      </c>
      <c r="C321" s="15" t="s">
        <v>139</v>
      </c>
      <c r="D321" s="26" t="s">
        <v>79</v>
      </c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 spans="1:15" x14ac:dyDescent="0.15">
      <c r="A322" s="15">
        <v>321</v>
      </c>
      <c r="B322" s="15">
        <v>61</v>
      </c>
      <c r="C322" s="15" t="s">
        <v>549</v>
      </c>
      <c r="D322" s="26" t="s">
        <v>551</v>
      </c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 spans="1:15" x14ac:dyDescent="0.15">
      <c r="A323" s="15">
        <v>322</v>
      </c>
      <c r="B323" s="15">
        <v>62</v>
      </c>
      <c r="C323" s="15" t="s">
        <v>136</v>
      </c>
      <c r="D323" s="26" t="str">
        <f>N323</f>
        <v>genotypingdata &lt;- fread("C:/NGS/save/NGS0_62.tagcount", header=F, col.names=genotype)</v>
      </c>
      <c r="F323" s="15" t="s">
        <v>553</v>
      </c>
      <c r="G323" s="15" t="str">
        <f>'1. Input and Output files list'!$E$6</f>
        <v>C:/NGS/save/</v>
      </c>
      <c r="H323" s="15" t="str">
        <f>'1. Input and Output files list'!$J$202</f>
        <v>NGS0_62.tagcount</v>
      </c>
      <c r="I323" s="15" t="s">
        <v>228</v>
      </c>
      <c r="J323" s="15"/>
      <c r="K323" s="15"/>
      <c r="L323" s="15"/>
      <c r="M323" s="15"/>
      <c r="N323" s="15" t="str">
        <f>CONCATENATE(F323,G323,H323,I323)</f>
        <v>genotypingdata &lt;- fread("C:/NGS/save/NGS0_62.tagcount", header=F, col.names=genotype)</v>
      </c>
      <c r="O323" s="15"/>
    </row>
    <row r="324" spans="1:15" x14ac:dyDescent="0.15">
      <c r="A324" s="15">
        <v>323</v>
      </c>
      <c r="B324" s="15">
        <v>62</v>
      </c>
      <c r="C324" s="15" t="s">
        <v>137</v>
      </c>
      <c r="D324" s="26" t="str">
        <f>O324</f>
        <v>system.time(write.csv(genotypingdata[match(genotypingSum$tags, genotypingdata$tags),2], file="C:/NGS/save/NGS0_62.tagcountmatchindex.csv", row.names = F))</v>
      </c>
      <c r="F324" s="15" t="s">
        <v>554</v>
      </c>
      <c r="G324" s="15" t="str">
        <f>'1. Input and Output files list'!$E$6</f>
        <v>C:/NGS/save/</v>
      </c>
      <c r="H324" s="15" t="str">
        <f>'1. Input and Output files list'!$J$202</f>
        <v>NGS0_62.tagcount</v>
      </c>
      <c r="I324" s="15" t="s">
        <v>142</v>
      </c>
      <c r="J324" s="15"/>
      <c r="K324" s="15"/>
      <c r="L324" s="15"/>
      <c r="M324" s="15"/>
      <c r="N324" s="15"/>
      <c r="O324" s="15" t="str">
        <f>CONCATENATE(F324,G324,H324,I324)</f>
        <v>system.time(write.csv(genotypingdata[match(genotypingSum$tags, genotypingdata$tags),2], file="C:/NGS/save/NGS0_62.tagcountmatchindex.csv", row.names = F))</v>
      </c>
    </row>
    <row r="325" spans="1:15" x14ac:dyDescent="0.15">
      <c r="A325" s="15">
        <v>324</v>
      </c>
      <c r="B325" s="15">
        <v>62</v>
      </c>
      <c r="C325" s="15" t="s">
        <v>138</v>
      </c>
      <c r="D325" s="26" t="str">
        <f>M325</f>
        <v>genotypingdata&lt;- fread("C:/NGS/save/NGS0_62.tagcountmatchindex.csv", col.names = c("NGS0_62"))</v>
      </c>
      <c r="F325" s="15" t="s">
        <v>233</v>
      </c>
      <c r="G325" s="15" t="str">
        <f>'1. Input and Output files list'!$E$6</f>
        <v>C:/NGS/save/</v>
      </c>
      <c r="H325" s="15" t="str">
        <f>'1. Input and Output files list'!$J$202</f>
        <v>NGS0_62.tagcount</v>
      </c>
      <c r="I325" s="15" t="s">
        <v>547</v>
      </c>
      <c r="J325" s="15" t="str">
        <f>'1. Input and Output files list'!$F$202</f>
        <v>NGS0_62</v>
      </c>
      <c r="K325" s="15" t="s">
        <v>546</v>
      </c>
      <c r="L325" s="15"/>
      <c r="M325" s="15" t="str">
        <f>CONCATENATE(F325,G325,H325,I325,J325,K325)</f>
        <v>genotypingdata&lt;- fread("C:/NGS/save/NGS0_62.tagcountmatchindex.csv", col.names = c("NGS0_62"))</v>
      </c>
      <c r="N325" s="15"/>
      <c r="O325" s="15"/>
    </row>
    <row r="326" spans="1:15" x14ac:dyDescent="0.15">
      <c r="A326" s="15">
        <v>325</v>
      </c>
      <c r="B326" s="15">
        <v>62</v>
      </c>
      <c r="C326" s="15" t="s">
        <v>139</v>
      </c>
      <c r="D326" s="26" t="s">
        <v>79</v>
      </c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 spans="1:15" x14ac:dyDescent="0.15">
      <c r="A327" s="15">
        <v>326</v>
      </c>
      <c r="B327" s="15">
        <v>62</v>
      </c>
      <c r="C327" s="15" t="s">
        <v>549</v>
      </c>
      <c r="D327" s="26" t="s">
        <v>551</v>
      </c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 spans="1:15" x14ac:dyDescent="0.15">
      <c r="A328" s="15">
        <v>327</v>
      </c>
      <c r="B328" s="15">
        <v>63</v>
      </c>
      <c r="C328" s="15" t="s">
        <v>136</v>
      </c>
      <c r="D328" s="26" t="str">
        <f>N328</f>
        <v>genotypingdata &lt;- fread("C:/NGS/save/NGS0_63.tagcount", header=F, col.names=genotype)</v>
      </c>
      <c r="F328" s="15" t="s">
        <v>553</v>
      </c>
      <c r="G328" s="15" t="str">
        <f>'1. Input and Output files list'!$E$6</f>
        <v>C:/NGS/save/</v>
      </c>
      <c r="H328" s="15" t="str">
        <f>'1. Input and Output files list'!$J$204</f>
        <v>NGS0_63.tagcount</v>
      </c>
      <c r="I328" s="15" t="s">
        <v>228</v>
      </c>
      <c r="J328" s="15"/>
      <c r="K328" s="15"/>
      <c r="L328" s="15"/>
      <c r="M328" s="15"/>
      <c r="N328" s="15" t="str">
        <f>CONCATENATE(F328,G328,H328,I328)</f>
        <v>genotypingdata &lt;- fread("C:/NGS/save/NGS0_63.tagcount", header=F, col.names=genotype)</v>
      </c>
      <c r="O328" s="15"/>
    </row>
    <row r="329" spans="1:15" x14ac:dyDescent="0.15">
      <c r="A329" s="15">
        <v>328</v>
      </c>
      <c r="B329" s="15">
        <v>63</v>
      </c>
      <c r="C329" s="15" t="s">
        <v>137</v>
      </c>
      <c r="D329" s="26" t="str">
        <f>O329</f>
        <v>system.time(write.csv(genotypingdata[match(genotypingSum$tags, genotypingdata$tags),2], file="C:/NGS/save/NGS0_63.tagcountmatchindex.csv", row.names = F))</v>
      </c>
      <c r="F329" s="15" t="s">
        <v>554</v>
      </c>
      <c r="G329" s="15" t="str">
        <f>'1. Input and Output files list'!$E$6</f>
        <v>C:/NGS/save/</v>
      </c>
      <c r="H329" s="15" t="str">
        <f>'1. Input and Output files list'!$J$204</f>
        <v>NGS0_63.tagcount</v>
      </c>
      <c r="I329" s="15" t="s">
        <v>142</v>
      </c>
      <c r="J329" s="15"/>
      <c r="K329" s="15"/>
      <c r="L329" s="15"/>
      <c r="M329" s="15"/>
      <c r="N329" s="15"/>
      <c r="O329" s="15" t="str">
        <f>CONCATENATE(F329,G329,H329,I329)</f>
        <v>system.time(write.csv(genotypingdata[match(genotypingSum$tags, genotypingdata$tags),2], file="C:/NGS/save/NGS0_63.tagcountmatchindex.csv", row.names = F))</v>
      </c>
    </row>
    <row r="330" spans="1:15" x14ac:dyDescent="0.15">
      <c r="A330" s="15">
        <v>329</v>
      </c>
      <c r="B330" s="15">
        <v>63</v>
      </c>
      <c r="C330" s="15" t="s">
        <v>138</v>
      </c>
      <c r="D330" s="26" t="str">
        <f>M330</f>
        <v>genotypingdata&lt;- fread("C:/NGS/save/NGS0_63.tagcountmatchindex.csv", col.names = c("NGS0_63"))</v>
      </c>
      <c r="F330" s="15" t="s">
        <v>233</v>
      </c>
      <c r="G330" s="15" t="str">
        <f>'1. Input and Output files list'!$E$6</f>
        <v>C:/NGS/save/</v>
      </c>
      <c r="H330" s="15" t="str">
        <f>'1. Input and Output files list'!$J$204</f>
        <v>NGS0_63.tagcount</v>
      </c>
      <c r="I330" s="15" t="s">
        <v>547</v>
      </c>
      <c r="J330" s="15" t="str">
        <f>'1. Input and Output files list'!$F$204</f>
        <v>NGS0_63</v>
      </c>
      <c r="K330" s="15" t="s">
        <v>546</v>
      </c>
      <c r="L330" s="15"/>
      <c r="M330" s="15" t="str">
        <f>CONCATENATE(F330,G330,H330,I330,J330,K330)</f>
        <v>genotypingdata&lt;- fread("C:/NGS/save/NGS0_63.tagcountmatchindex.csv", col.names = c("NGS0_63"))</v>
      </c>
      <c r="N330" s="15"/>
      <c r="O330" s="15"/>
    </row>
    <row r="331" spans="1:15" x14ac:dyDescent="0.15">
      <c r="A331" s="15">
        <v>330</v>
      </c>
      <c r="B331" s="15">
        <v>63</v>
      </c>
      <c r="C331" s="15" t="s">
        <v>139</v>
      </c>
      <c r="D331" s="26" t="s">
        <v>79</v>
      </c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 spans="1:15" x14ac:dyDescent="0.15">
      <c r="A332" s="15">
        <v>331</v>
      </c>
      <c r="B332" s="15">
        <v>63</v>
      </c>
      <c r="C332" s="15" t="s">
        <v>549</v>
      </c>
      <c r="D332" s="26" t="s">
        <v>551</v>
      </c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 spans="1:15" x14ac:dyDescent="0.15">
      <c r="A333" s="15">
        <v>332</v>
      </c>
      <c r="B333" s="15">
        <v>64</v>
      </c>
      <c r="C333" s="15" t="s">
        <v>136</v>
      </c>
      <c r="D333" s="26" t="str">
        <f>N333</f>
        <v>genotypingdata &lt;- fread("C:/NGS/save/NGS0_64.tagcount", header=F, col.names=genotype)</v>
      </c>
      <c r="F333" s="15" t="s">
        <v>553</v>
      </c>
      <c r="G333" s="15" t="str">
        <f>'1. Input and Output files list'!$E$6</f>
        <v>C:/NGS/save/</v>
      </c>
      <c r="H333" s="15" t="str">
        <f>'1. Input and Output files list'!$J$206</f>
        <v>NGS0_64.tagcount</v>
      </c>
      <c r="I333" s="15" t="s">
        <v>228</v>
      </c>
      <c r="J333" s="15"/>
      <c r="K333" s="15"/>
      <c r="L333" s="15"/>
      <c r="M333" s="15"/>
      <c r="N333" s="15" t="str">
        <f>CONCATENATE(F333,G333,H333,I333)</f>
        <v>genotypingdata &lt;- fread("C:/NGS/save/NGS0_64.tagcount", header=F, col.names=genotype)</v>
      </c>
      <c r="O333" s="15"/>
    </row>
    <row r="334" spans="1:15" x14ac:dyDescent="0.15">
      <c r="A334" s="15">
        <v>333</v>
      </c>
      <c r="B334" s="15">
        <v>64</v>
      </c>
      <c r="C334" s="15" t="s">
        <v>137</v>
      </c>
      <c r="D334" s="26" t="str">
        <f>O334</f>
        <v>system.time(write.csv(genotypingdata[match(genotypingSum$tags, genotypingdata$tags),2], file="C:/NGS/save/NGS0_64.tagcountmatchindex.csv", row.names = F))</v>
      </c>
      <c r="F334" s="15" t="s">
        <v>554</v>
      </c>
      <c r="G334" s="15" t="str">
        <f>'1. Input and Output files list'!$E$6</f>
        <v>C:/NGS/save/</v>
      </c>
      <c r="H334" s="15" t="str">
        <f>'1. Input and Output files list'!$J$206</f>
        <v>NGS0_64.tagcount</v>
      </c>
      <c r="I334" s="15" t="s">
        <v>142</v>
      </c>
      <c r="J334" s="15"/>
      <c r="K334" s="15"/>
      <c r="L334" s="15"/>
      <c r="M334" s="15"/>
      <c r="N334" s="15"/>
      <c r="O334" s="15" t="str">
        <f>CONCATENATE(F334,G334,H334,I334)</f>
        <v>system.time(write.csv(genotypingdata[match(genotypingSum$tags, genotypingdata$tags),2], file="C:/NGS/save/NGS0_64.tagcountmatchindex.csv", row.names = F))</v>
      </c>
    </row>
    <row r="335" spans="1:15" x14ac:dyDescent="0.15">
      <c r="A335" s="15">
        <v>334</v>
      </c>
      <c r="B335" s="15">
        <v>64</v>
      </c>
      <c r="C335" s="15" t="s">
        <v>138</v>
      </c>
      <c r="D335" s="26" t="str">
        <f>M335</f>
        <v>genotypingdata&lt;- fread("C:/NGS/save/NGS0_64.tagcountmatchindex.csv", col.names = c("NGS0_64"))</v>
      </c>
      <c r="F335" s="15" t="s">
        <v>233</v>
      </c>
      <c r="G335" s="15" t="str">
        <f>'1. Input and Output files list'!$E$6</f>
        <v>C:/NGS/save/</v>
      </c>
      <c r="H335" s="15" t="str">
        <f>'1. Input and Output files list'!$J$206</f>
        <v>NGS0_64.tagcount</v>
      </c>
      <c r="I335" s="15" t="s">
        <v>547</v>
      </c>
      <c r="J335" s="15" t="str">
        <f>'1. Input and Output files list'!$F$206</f>
        <v>NGS0_64</v>
      </c>
      <c r="K335" s="15" t="s">
        <v>546</v>
      </c>
      <c r="L335" s="15"/>
      <c r="M335" s="15" t="str">
        <f>CONCATENATE(F335,G335,H335,I335,J335,K335)</f>
        <v>genotypingdata&lt;- fread("C:/NGS/save/NGS0_64.tagcountmatchindex.csv", col.names = c("NGS0_64"))</v>
      </c>
      <c r="N335" s="15"/>
      <c r="O335" s="15"/>
    </row>
    <row r="336" spans="1:15" x14ac:dyDescent="0.15">
      <c r="A336" s="15">
        <v>335</v>
      </c>
      <c r="B336" s="15">
        <v>64</v>
      </c>
      <c r="C336" s="15" t="s">
        <v>139</v>
      </c>
      <c r="D336" s="26" t="s">
        <v>79</v>
      </c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 spans="1:15" x14ac:dyDescent="0.15">
      <c r="A337" s="15">
        <v>336</v>
      </c>
      <c r="B337" s="15">
        <v>64</v>
      </c>
      <c r="C337" s="15" t="s">
        <v>549</v>
      </c>
      <c r="D337" s="26" t="s">
        <v>551</v>
      </c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 spans="1:15" x14ac:dyDescent="0.15">
      <c r="A338" s="15">
        <v>337</v>
      </c>
      <c r="B338" s="15">
        <v>65</v>
      </c>
      <c r="C338" s="15" t="s">
        <v>136</v>
      </c>
      <c r="D338" s="26" t="str">
        <f>N338</f>
        <v>genotypingdata &lt;- fread("C:/NGS/save/NGS0_65.tagcount", header=F, col.names=genotype)</v>
      </c>
      <c r="F338" s="15" t="s">
        <v>553</v>
      </c>
      <c r="G338" s="15" t="str">
        <f>'1. Input and Output files list'!$E$6</f>
        <v>C:/NGS/save/</v>
      </c>
      <c r="H338" s="15" t="str">
        <f>'1. Input and Output files list'!$J$208</f>
        <v>NGS0_65.tagcount</v>
      </c>
      <c r="I338" s="15" t="s">
        <v>228</v>
      </c>
      <c r="J338" s="15"/>
      <c r="K338" s="15"/>
      <c r="L338" s="15"/>
      <c r="M338" s="15"/>
      <c r="N338" s="15" t="str">
        <f>CONCATENATE(F338,G338,H338,I338)</f>
        <v>genotypingdata &lt;- fread("C:/NGS/save/NGS0_65.tagcount", header=F, col.names=genotype)</v>
      </c>
      <c r="O338" s="15"/>
    </row>
    <row r="339" spans="1:15" x14ac:dyDescent="0.15">
      <c r="A339" s="15">
        <v>338</v>
      </c>
      <c r="B339" s="15">
        <v>65</v>
      </c>
      <c r="C339" s="15" t="s">
        <v>137</v>
      </c>
      <c r="D339" s="26" t="str">
        <f>O339</f>
        <v>system.time(write.csv(genotypingdata[match(genotypingSum$tags, genotypingdata$tags),2], file="C:/NGS/save/NGS0_65.tagcountmatchindex.csv", row.names = F))</v>
      </c>
      <c r="F339" s="15" t="s">
        <v>554</v>
      </c>
      <c r="G339" s="15" t="str">
        <f>'1. Input and Output files list'!$E$6</f>
        <v>C:/NGS/save/</v>
      </c>
      <c r="H339" s="15" t="str">
        <f>'1. Input and Output files list'!$J$208</f>
        <v>NGS0_65.tagcount</v>
      </c>
      <c r="I339" s="15" t="s">
        <v>142</v>
      </c>
      <c r="J339" s="15"/>
      <c r="K339" s="15"/>
      <c r="L339" s="15"/>
      <c r="M339" s="15"/>
      <c r="N339" s="15"/>
      <c r="O339" s="15" t="str">
        <f>CONCATENATE(F339,G339,H339,I339)</f>
        <v>system.time(write.csv(genotypingdata[match(genotypingSum$tags, genotypingdata$tags),2], file="C:/NGS/save/NGS0_65.tagcountmatchindex.csv", row.names = F))</v>
      </c>
    </row>
    <row r="340" spans="1:15" x14ac:dyDescent="0.15">
      <c r="A340" s="15">
        <v>339</v>
      </c>
      <c r="B340" s="15">
        <v>65</v>
      </c>
      <c r="C340" s="15" t="s">
        <v>138</v>
      </c>
      <c r="D340" s="26" t="str">
        <f>M340</f>
        <v>genotypingdata&lt;- fread("C:/NGS/save/NGS0_65.tagcountmatchindex.csv", col.names = c("NGS0_65"))</v>
      </c>
      <c r="F340" s="15" t="s">
        <v>233</v>
      </c>
      <c r="G340" s="15" t="str">
        <f>'1. Input and Output files list'!$E$6</f>
        <v>C:/NGS/save/</v>
      </c>
      <c r="H340" s="15" t="str">
        <f>'1. Input and Output files list'!$J$208</f>
        <v>NGS0_65.tagcount</v>
      </c>
      <c r="I340" s="15" t="s">
        <v>547</v>
      </c>
      <c r="J340" s="15" t="str">
        <f>'1. Input and Output files list'!$F$208</f>
        <v>NGS0_65</v>
      </c>
      <c r="K340" s="15" t="s">
        <v>546</v>
      </c>
      <c r="L340" s="15"/>
      <c r="M340" s="15" t="str">
        <f>CONCATENATE(F340,G340,H340,I340,J340,K340)</f>
        <v>genotypingdata&lt;- fread("C:/NGS/save/NGS0_65.tagcountmatchindex.csv", col.names = c("NGS0_65"))</v>
      </c>
      <c r="N340" s="15"/>
      <c r="O340" s="15"/>
    </row>
    <row r="341" spans="1:15" x14ac:dyDescent="0.15">
      <c r="A341" s="15">
        <v>340</v>
      </c>
      <c r="B341" s="15">
        <v>65</v>
      </c>
      <c r="C341" s="15" t="s">
        <v>139</v>
      </c>
      <c r="D341" s="26" t="s">
        <v>79</v>
      </c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 spans="1:15" x14ac:dyDescent="0.15">
      <c r="A342" s="15">
        <v>341</v>
      </c>
      <c r="B342" s="15">
        <v>65</v>
      </c>
      <c r="C342" s="15" t="s">
        <v>549</v>
      </c>
      <c r="D342" s="26" t="s">
        <v>551</v>
      </c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 spans="1:15" x14ac:dyDescent="0.15">
      <c r="A343" s="15">
        <v>342</v>
      </c>
      <c r="B343" s="15">
        <v>66</v>
      </c>
      <c r="C343" s="15" t="s">
        <v>136</v>
      </c>
      <c r="D343" s="26" t="str">
        <f>N343</f>
        <v>genotypingdata &lt;- fread("C:/NGS/save/NGS0_66.tagcount", header=F, col.names=genotype)</v>
      </c>
      <c r="F343" s="15" t="s">
        <v>553</v>
      </c>
      <c r="G343" s="15" t="str">
        <f>'1. Input and Output files list'!$E$6</f>
        <v>C:/NGS/save/</v>
      </c>
      <c r="H343" s="15" t="str">
        <f>'1. Input and Output files list'!$J$210</f>
        <v>NGS0_66.tagcount</v>
      </c>
      <c r="I343" s="15" t="s">
        <v>228</v>
      </c>
      <c r="J343" s="15"/>
      <c r="K343" s="15"/>
      <c r="L343" s="15"/>
      <c r="M343" s="15"/>
      <c r="N343" s="15" t="str">
        <f>CONCATENATE(F343,G343,H343,I343)</f>
        <v>genotypingdata &lt;- fread("C:/NGS/save/NGS0_66.tagcount", header=F, col.names=genotype)</v>
      </c>
      <c r="O343" s="15"/>
    </row>
    <row r="344" spans="1:15" x14ac:dyDescent="0.15">
      <c r="A344" s="15">
        <v>343</v>
      </c>
      <c r="B344" s="15">
        <v>66</v>
      </c>
      <c r="C344" s="15" t="s">
        <v>137</v>
      </c>
      <c r="D344" s="26" t="str">
        <f>O344</f>
        <v>system.time(write.csv(genotypingdata[match(genotypingSum$tags, genotypingdata$tags),2], file="C:/NGS/save/NGS0_66.tagcountmatchindex.csv", row.names = F))</v>
      </c>
      <c r="F344" s="15" t="s">
        <v>554</v>
      </c>
      <c r="G344" s="15" t="str">
        <f>'1. Input and Output files list'!$E$6</f>
        <v>C:/NGS/save/</v>
      </c>
      <c r="H344" s="15" t="str">
        <f>'1. Input and Output files list'!$J$210</f>
        <v>NGS0_66.tagcount</v>
      </c>
      <c r="I344" s="15" t="s">
        <v>142</v>
      </c>
      <c r="J344" s="15"/>
      <c r="K344" s="15"/>
      <c r="L344" s="15"/>
      <c r="M344" s="15"/>
      <c r="N344" s="15"/>
      <c r="O344" s="15" t="str">
        <f>CONCATENATE(F344,G344,H344,I344)</f>
        <v>system.time(write.csv(genotypingdata[match(genotypingSum$tags, genotypingdata$tags),2], file="C:/NGS/save/NGS0_66.tagcountmatchindex.csv", row.names = F))</v>
      </c>
    </row>
    <row r="345" spans="1:15" x14ac:dyDescent="0.15">
      <c r="A345" s="15">
        <v>344</v>
      </c>
      <c r="B345" s="15">
        <v>66</v>
      </c>
      <c r="C345" s="15" t="s">
        <v>138</v>
      </c>
      <c r="D345" s="26" t="str">
        <f>M345</f>
        <v>genotypingdata&lt;- fread("C:/NGS/save/NGS0_66.tagcountmatchindex.csv", col.names = c("NGS0_66"))</v>
      </c>
      <c r="F345" s="15" t="s">
        <v>233</v>
      </c>
      <c r="G345" s="15" t="str">
        <f>'1. Input and Output files list'!$E$6</f>
        <v>C:/NGS/save/</v>
      </c>
      <c r="H345" s="15" t="str">
        <f>'1. Input and Output files list'!$J$210</f>
        <v>NGS0_66.tagcount</v>
      </c>
      <c r="I345" s="15" t="s">
        <v>547</v>
      </c>
      <c r="J345" s="15" t="str">
        <f>'1. Input and Output files list'!$F$210</f>
        <v>NGS0_66</v>
      </c>
      <c r="K345" s="15" t="s">
        <v>546</v>
      </c>
      <c r="L345" s="15"/>
      <c r="M345" s="15" t="str">
        <f>CONCATENATE(F345,G345,H345,I345,J345,K345)</f>
        <v>genotypingdata&lt;- fread("C:/NGS/save/NGS0_66.tagcountmatchindex.csv", col.names = c("NGS0_66"))</v>
      </c>
      <c r="N345" s="15"/>
      <c r="O345" s="15"/>
    </row>
    <row r="346" spans="1:15" x14ac:dyDescent="0.15">
      <c r="A346" s="15">
        <v>345</v>
      </c>
      <c r="B346" s="15">
        <v>66</v>
      </c>
      <c r="C346" s="15" t="s">
        <v>139</v>
      </c>
      <c r="D346" s="26" t="s">
        <v>79</v>
      </c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 spans="1:15" x14ac:dyDescent="0.15">
      <c r="A347" s="15">
        <v>346</v>
      </c>
      <c r="B347" s="15">
        <v>66</v>
      </c>
      <c r="C347" s="15" t="s">
        <v>549</v>
      </c>
      <c r="D347" s="26" t="s">
        <v>551</v>
      </c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 spans="1:15" x14ac:dyDescent="0.15">
      <c r="A348" s="15">
        <v>347</v>
      </c>
      <c r="B348" s="15">
        <v>67</v>
      </c>
      <c r="C348" s="15" t="s">
        <v>136</v>
      </c>
      <c r="D348" s="26" t="str">
        <f>N348</f>
        <v>genotypingdata &lt;- fread("C:/NGS/save/NGS0_67.tagcount", header=F, col.names=genotype)</v>
      </c>
      <c r="F348" s="15" t="s">
        <v>553</v>
      </c>
      <c r="G348" s="15" t="str">
        <f>'1. Input and Output files list'!$E$6</f>
        <v>C:/NGS/save/</v>
      </c>
      <c r="H348" s="15" t="str">
        <f>'1. Input and Output files list'!$J$212</f>
        <v>NGS0_67.tagcount</v>
      </c>
      <c r="I348" s="15" t="s">
        <v>228</v>
      </c>
      <c r="J348" s="15"/>
      <c r="K348" s="15"/>
      <c r="L348" s="15"/>
      <c r="M348" s="15"/>
      <c r="N348" s="15" t="str">
        <f>CONCATENATE(F348,G348,H348,I348)</f>
        <v>genotypingdata &lt;- fread("C:/NGS/save/NGS0_67.tagcount", header=F, col.names=genotype)</v>
      </c>
      <c r="O348" s="15"/>
    </row>
    <row r="349" spans="1:15" x14ac:dyDescent="0.15">
      <c r="A349" s="15">
        <v>348</v>
      </c>
      <c r="B349" s="15">
        <v>67</v>
      </c>
      <c r="C349" s="15" t="s">
        <v>137</v>
      </c>
      <c r="D349" s="26" t="str">
        <f>O349</f>
        <v>system.time(write.csv(genotypingdata[match(genotypingSum$tags, genotypingdata$tags),2], file="C:/NGS/save/NGS0_67.tagcountmatchindex.csv", row.names = F))</v>
      </c>
      <c r="F349" s="15" t="s">
        <v>554</v>
      </c>
      <c r="G349" s="15" t="str">
        <f>'1. Input and Output files list'!$E$6</f>
        <v>C:/NGS/save/</v>
      </c>
      <c r="H349" s="15" t="str">
        <f>'1. Input and Output files list'!$J$212</f>
        <v>NGS0_67.tagcount</v>
      </c>
      <c r="I349" s="15" t="s">
        <v>142</v>
      </c>
      <c r="J349" s="15"/>
      <c r="K349" s="15"/>
      <c r="L349" s="15"/>
      <c r="M349" s="15"/>
      <c r="N349" s="15"/>
      <c r="O349" s="15" t="str">
        <f>CONCATENATE(F349,G349,H349,I349)</f>
        <v>system.time(write.csv(genotypingdata[match(genotypingSum$tags, genotypingdata$tags),2], file="C:/NGS/save/NGS0_67.tagcountmatchindex.csv", row.names = F))</v>
      </c>
    </row>
    <row r="350" spans="1:15" x14ac:dyDescent="0.15">
      <c r="A350" s="15">
        <v>349</v>
      </c>
      <c r="B350" s="15">
        <v>67</v>
      </c>
      <c r="C350" s="15" t="s">
        <v>138</v>
      </c>
      <c r="D350" s="26" t="str">
        <f>M350</f>
        <v>genotypingdata&lt;- fread("C:/NGS/save/NGS0_67.tagcountmatchindex.csv", col.names = c("NGS0_67"))</v>
      </c>
      <c r="F350" s="15" t="s">
        <v>233</v>
      </c>
      <c r="G350" s="15" t="str">
        <f>'1. Input and Output files list'!$E$6</f>
        <v>C:/NGS/save/</v>
      </c>
      <c r="H350" s="15" t="str">
        <f>'1. Input and Output files list'!$J$212</f>
        <v>NGS0_67.tagcount</v>
      </c>
      <c r="I350" s="15" t="s">
        <v>547</v>
      </c>
      <c r="J350" s="15" t="str">
        <f>'1. Input and Output files list'!$F$212</f>
        <v>NGS0_67</v>
      </c>
      <c r="K350" s="15" t="s">
        <v>546</v>
      </c>
      <c r="L350" s="15"/>
      <c r="M350" s="15" t="str">
        <f>CONCATENATE(F350,G350,H350,I350,J350,K350)</f>
        <v>genotypingdata&lt;- fread("C:/NGS/save/NGS0_67.tagcountmatchindex.csv", col.names = c("NGS0_67"))</v>
      </c>
      <c r="N350" s="15"/>
      <c r="O350" s="15"/>
    </row>
    <row r="351" spans="1:15" x14ac:dyDescent="0.15">
      <c r="A351" s="15">
        <v>350</v>
      </c>
      <c r="B351" s="15">
        <v>67</v>
      </c>
      <c r="C351" s="15" t="s">
        <v>139</v>
      </c>
      <c r="D351" s="26" t="s">
        <v>79</v>
      </c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 spans="1:15" x14ac:dyDescent="0.15">
      <c r="A352" s="15">
        <v>351</v>
      </c>
      <c r="B352" s="15">
        <v>67</v>
      </c>
      <c r="C352" s="15" t="s">
        <v>549</v>
      </c>
      <c r="D352" s="26" t="s">
        <v>551</v>
      </c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 spans="1:15" x14ac:dyDescent="0.15">
      <c r="A353" s="15">
        <v>352</v>
      </c>
      <c r="B353" s="15">
        <v>68</v>
      </c>
      <c r="C353" s="15" t="s">
        <v>136</v>
      </c>
      <c r="D353" s="26" t="str">
        <f>N353</f>
        <v>genotypingdata &lt;- fread("C:/NGS/save/NGS0_68.tagcount", header=F, col.names=genotype)</v>
      </c>
      <c r="F353" s="15" t="s">
        <v>553</v>
      </c>
      <c r="G353" s="15" t="str">
        <f>'1. Input and Output files list'!$E$6</f>
        <v>C:/NGS/save/</v>
      </c>
      <c r="H353" s="15" t="str">
        <f>'1. Input and Output files list'!$J$214</f>
        <v>NGS0_68.tagcount</v>
      </c>
      <c r="I353" s="15" t="s">
        <v>228</v>
      </c>
      <c r="J353" s="15"/>
      <c r="K353" s="15"/>
      <c r="L353" s="15"/>
      <c r="M353" s="15"/>
      <c r="N353" s="15" t="str">
        <f>CONCATENATE(F353,G353,H353,I353)</f>
        <v>genotypingdata &lt;- fread("C:/NGS/save/NGS0_68.tagcount", header=F, col.names=genotype)</v>
      </c>
      <c r="O353" s="15"/>
    </row>
    <row r="354" spans="1:15" x14ac:dyDescent="0.15">
      <c r="A354" s="15">
        <v>353</v>
      </c>
      <c r="B354" s="15">
        <v>68</v>
      </c>
      <c r="C354" s="15" t="s">
        <v>137</v>
      </c>
      <c r="D354" s="26" t="str">
        <f>O354</f>
        <v>system.time(write.csv(genotypingdata[match(genotypingSum$tags, genotypingdata$tags),2], file="C:/NGS/save/NGS0_68.tagcountmatchindex.csv", row.names = F))</v>
      </c>
      <c r="F354" s="15" t="s">
        <v>554</v>
      </c>
      <c r="G354" s="15" t="str">
        <f>'1. Input and Output files list'!$E$6</f>
        <v>C:/NGS/save/</v>
      </c>
      <c r="H354" s="15" t="str">
        <f>'1. Input and Output files list'!$J$214</f>
        <v>NGS0_68.tagcount</v>
      </c>
      <c r="I354" s="15" t="s">
        <v>142</v>
      </c>
      <c r="J354" s="15"/>
      <c r="K354" s="15"/>
      <c r="L354" s="15"/>
      <c r="M354" s="15"/>
      <c r="N354" s="15"/>
      <c r="O354" s="15" t="str">
        <f>CONCATENATE(F354,G354,H354,I354)</f>
        <v>system.time(write.csv(genotypingdata[match(genotypingSum$tags, genotypingdata$tags),2], file="C:/NGS/save/NGS0_68.tagcountmatchindex.csv", row.names = F))</v>
      </c>
    </row>
    <row r="355" spans="1:15" x14ac:dyDescent="0.15">
      <c r="A355" s="15">
        <v>354</v>
      </c>
      <c r="B355" s="15">
        <v>68</v>
      </c>
      <c r="C355" s="15" t="s">
        <v>138</v>
      </c>
      <c r="D355" s="26" t="str">
        <f>M355</f>
        <v>genotypingdata&lt;- fread("C:/NGS/save/NGS0_68.tagcountmatchindex.csv", col.names = c("NGS0_68"))</v>
      </c>
      <c r="F355" s="15" t="s">
        <v>233</v>
      </c>
      <c r="G355" s="15" t="str">
        <f>'1. Input and Output files list'!$E$6</f>
        <v>C:/NGS/save/</v>
      </c>
      <c r="H355" s="15" t="str">
        <f>'1. Input and Output files list'!$J$214</f>
        <v>NGS0_68.tagcount</v>
      </c>
      <c r="I355" s="15" t="s">
        <v>547</v>
      </c>
      <c r="J355" s="15" t="str">
        <f>'1. Input and Output files list'!$F$214</f>
        <v>NGS0_68</v>
      </c>
      <c r="K355" s="15" t="s">
        <v>546</v>
      </c>
      <c r="L355" s="15"/>
      <c r="M355" s="15" t="str">
        <f>CONCATENATE(F355,G355,H355,I355,J355,K355)</f>
        <v>genotypingdata&lt;- fread("C:/NGS/save/NGS0_68.tagcountmatchindex.csv", col.names = c("NGS0_68"))</v>
      </c>
      <c r="N355" s="15"/>
      <c r="O355" s="15"/>
    </row>
    <row r="356" spans="1:15" x14ac:dyDescent="0.15">
      <c r="A356" s="15">
        <v>355</v>
      </c>
      <c r="B356" s="15">
        <v>68</v>
      </c>
      <c r="C356" s="15" t="s">
        <v>139</v>
      </c>
      <c r="D356" s="26" t="s">
        <v>79</v>
      </c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 spans="1:15" x14ac:dyDescent="0.15">
      <c r="A357" s="15">
        <v>356</v>
      </c>
      <c r="B357" s="15">
        <v>68</v>
      </c>
      <c r="C357" s="15" t="s">
        <v>549</v>
      </c>
      <c r="D357" s="26" t="s">
        <v>551</v>
      </c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 spans="1:15" x14ac:dyDescent="0.15">
      <c r="A358" s="15">
        <v>357</v>
      </c>
      <c r="B358" s="15">
        <v>69</v>
      </c>
      <c r="C358" s="15" t="s">
        <v>136</v>
      </c>
      <c r="D358" s="26" t="str">
        <f>N358</f>
        <v>genotypingdata &lt;- fread("C:/NGS/save/NGS0_69.tagcount", header=F, col.names=genotype)</v>
      </c>
      <c r="F358" s="15" t="s">
        <v>553</v>
      </c>
      <c r="G358" s="15" t="str">
        <f>'1. Input and Output files list'!$E$6</f>
        <v>C:/NGS/save/</v>
      </c>
      <c r="H358" s="15" t="str">
        <f>'1. Input and Output files list'!$J$216</f>
        <v>NGS0_69.tagcount</v>
      </c>
      <c r="I358" s="15" t="s">
        <v>228</v>
      </c>
      <c r="J358" s="15"/>
      <c r="K358" s="15"/>
      <c r="L358" s="15"/>
      <c r="M358" s="15"/>
      <c r="N358" s="15" t="str">
        <f>CONCATENATE(F358,G358,H358,I358)</f>
        <v>genotypingdata &lt;- fread("C:/NGS/save/NGS0_69.tagcount", header=F, col.names=genotype)</v>
      </c>
      <c r="O358" s="15"/>
    </row>
    <row r="359" spans="1:15" x14ac:dyDescent="0.15">
      <c r="A359" s="15">
        <v>358</v>
      </c>
      <c r="B359" s="15">
        <v>69</v>
      </c>
      <c r="C359" s="15" t="s">
        <v>137</v>
      </c>
      <c r="D359" s="26" t="str">
        <f>O359</f>
        <v>system.time(write.csv(genotypingdata[match(genotypingSum$tags, genotypingdata$tags),2], file="C:/NGS/save/NGS0_69.tagcountmatchindex.csv", row.names = F))</v>
      </c>
      <c r="F359" s="15" t="s">
        <v>554</v>
      </c>
      <c r="G359" s="15" t="str">
        <f>'1. Input and Output files list'!$E$6</f>
        <v>C:/NGS/save/</v>
      </c>
      <c r="H359" s="15" t="str">
        <f>'1. Input and Output files list'!$J$216</f>
        <v>NGS0_69.tagcount</v>
      </c>
      <c r="I359" s="15" t="s">
        <v>142</v>
      </c>
      <c r="J359" s="15"/>
      <c r="K359" s="15"/>
      <c r="L359" s="15"/>
      <c r="M359" s="15"/>
      <c r="N359" s="15"/>
      <c r="O359" s="15" t="str">
        <f>CONCATENATE(F359,G359,H359,I359)</f>
        <v>system.time(write.csv(genotypingdata[match(genotypingSum$tags, genotypingdata$tags),2], file="C:/NGS/save/NGS0_69.tagcountmatchindex.csv", row.names = F))</v>
      </c>
    </row>
    <row r="360" spans="1:15" x14ac:dyDescent="0.15">
      <c r="A360" s="15">
        <v>359</v>
      </c>
      <c r="B360" s="15">
        <v>69</v>
      </c>
      <c r="C360" s="15" t="s">
        <v>138</v>
      </c>
      <c r="D360" s="26" t="str">
        <f>M360</f>
        <v>genotypingdata&lt;- fread("C:/NGS/save/NGS0_69.tagcountmatchindex.csv", col.names = c("NGS0_69"))</v>
      </c>
      <c r="F360" s="15" t="s">
        <v>233</v>
      </c>
      <c r="G360" s="15" t="str">
        <f>'1. Input and Output files list'!$E$6</f>
        <v>C:/NGS/save/</v>
      </c>
      <c r="H360" s="15" t="str">
        <f>'1. Input and Output files list'!$J$216</f>
        <v>NGS0_69.tagcount</v>
      </c>
      <c r="I360" s="15" t="s">
        <v>547</v>
      </c>
      <c r="J360" s="15" t="str">
        <f>'1. Input and Output files list'!$F$216</f>
        <v>NGS0_69</v>
      </c>
      <c r="K360" s="15" t="s">
        <v>546</v>
      </c>
      <c r="L360" s="15"/>
      <c r="M360" s="15" t="str">
        <f>CONCATENATE(F360,G360,H360,I360,J360,K360)</f>
        <v>genotypingdata&lt;- fread("C:/NGS/save/NGS0_69.tagcountmatchindex.csv", col.names = c("NGS0_69"))</v>
      </c>
      <c r="N360" s="15"/>
      <c r="O360" s="15"/>
    </row>
    <row r="361" spans="1:15" x14ac:dyDescent="0.15">
      <c r="A361" s="15">
        <v>360</v>
      </c>
      <c r="B361" s="15">
        <v>69</v>
      </c>
      <c r="C361" s="15" t="s">
        <v>139</v>
      </c>
      <c r="D361" s="26" t="s">
        <v>79</v>
      </c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 spans="1:15" x14ac:dyDescent="0.15">
      <c r="A362" s="15">
        <v>361</v>
      </c>
      <c r="B362" s="15">
        <v>69</v>
      </c>
      <c r="C362" s="15" t="s">
        <v>549</v>
      </c>
      <c r="D362" s="26" t="s">
        <v>551</v>
      </c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 spans="1:15" x14ac:dyDescent="0.15">
      <c r="A363" s="15">
        <v>362</v>
      </c>
      <c r="B363" s="15">
        <v>70</v>
      </c>
      <c r="C363" s="15" t="s">
        <v>136</v>
      </c>
      <c r="D363" s="26" t="str">
        <f>N363</f>
        <v>genotypingdata &lt;- fread("C:/NGS/save/NGS0_70.tagcount", header=F, col.names=genotype)</v>
      </c>
      <c r="F363" s="15" t="s">
        <v>553</v>
      </c>
      <c r="G363" s="15" t="str">
        <f>'1. Input and Output files list'!$E$6</f>
        <v>C:/NGS/save/</v>
      </c>
      <c r="H363" s="15" t="str">
        <f>'1. Input and Output files list'!$J$218</f>
        <v>NGS0_70.tagcount</v>
      </c>
      <c r="I363" s="15" t="s">
        <v>228</v>
      </c>
      <c r="J363" s="15"/>
      <c r="K363" s="15"/>
      <c r="L363" s="15"/>
      <c r="M363" s="15"/>
      <c r="N363" s="15" t="str">
        <f>CONCATENATE(F363,G363,H363,I363)</f>
        <v>genotypingdata &lt;- fread("C:/NGS/save/NGS0_70.tagcount", header=F, col.names=genotype)</v>
      </c>
      <c r="O363" s="15"/>
    </row>
    <row r="364" spans="1:15" x14ac:dyDescent="0.15">
      <c r="A364" s="15">
        <v>363</v>
      </c>
      <c r="B364" s="15">
        <v>70</v>
      </c>
      <c r="C364" s="15" t="s">
        <v>137</v>
      </c>
      <c r="D364" s="26" t="str">
        <f>O364</f>
        <v>system.time(write.csv(genotypingdata[match(genotypingSum$tags, genotypingdata$tags),2], file="C:/NGS/save/NGS0_70.tagcountmatchindex.csv", row.names = F))</v>
      </c>
      <c r="F364" s="15" t="s">
        <v>554</v>
      </c>
      <c r="G364" s="15" t="str">
        <f>'1. Input and Output files list'!$E$6</f>
        <v>C:/NGS/save/</v>
      </c>
      <c r="H364" s="15" t="str">
        <f>'1. Input and Output files list'!$J$218</f>
        <v>NGS0_70.tagcount</v>
      </c>
      <c r="I364" s="15" t="s">
        <v>142</v>
      </c>
      <c r="J364" s="15"/>
      <c r="K364" s="15"/>
      <c r="L364" s="15"/>
      <c r="M364" s="15"/>
      <c r="N364" s="15"/>
      <c r="O364" s="15" t="str">
        <f>CONCATENATE(F364,G364,H364,I364)</f>
        <v>system.time(write.csv(genotypingdata[match(genotypingSum$tags, genotypingdata$tags),2], file="C:/NGS/save/NGS0_70.tagcountmatchindex.csv", row.names = F))</v>
      </c>
    </row>
    <row r="365" spans="1:15" x14ac:dyDescent="0.15">
      <c r="A365" s="15">
        <v>364</v>
      </c>
      <c r="B365" s="15">
        <v>70</v>
      </c>
      <c r="C365" s="15" t="s">
        <v>138</v>
      </c>
      <c r="D365" s="26" t="str">
        <f>M365</f>
        <v>genotypingdata&lt;- fread("C:/NGS/save/NGS0_70.tagcountmatchindex.csv", col.names = c("NGS0_70"))</v>
      </c>
      <c r="F365" s="15" t="s">
        <v>233</v>
      </c>
      <c r="G365" s="15" t="str">
        <f>'1. Input and Output files list'!$E$6</f>
        <v>C:/NGS/save/</v>
      </c>
      <c r="H365" s="15" t="str">
        <f>'1. Input and Output files list'!$J$218</f>
        <v>NGS0_70.tagcount</v>
      </c>
      <c r="I365" s="15" t="s">
        <v>547</v>
      </c>
      <c r="J365" s="15" t="str">
        <f>'1. Input and Output files list'!$F$218</f>
        <v>NGS0_70</v>
      </c>
      <c r="K365" s="15" t="s">
        <v>546</v>
      </c>
      <c r="L365" s="15"/>
      <c r="M365" s="15" t="str">
        <f>CONCATENATE(F365,G365,H365,I365,J365,K365)</f>
        <v>genotypingdata&lt;- fread("C:/NGS/save/NGS0_70.tagcountmatchindex.csv", col.names = c("NGS0_70"))</v>
      </c>
      <c r="N365" s="15"/>
      <c r="O365" s="15"/>
    </row>
    <row r="366" spans="1:15" x14ac:dyDescent="0.15">
      <c r="A366" s="15">
        <v>365</v>
      </c>
      <c r="B366" s="15">
        <v>70</v>
      </c>
      <c r="C366" s="15" t="s">
        <v>139</v>
      </c>
      <c r="D366" s="26" t="s">
        <v>79</v>
      </c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 spans="1:15" x14ac:dyDescent="0.15">
      <c r="A367" s="15">
        <v>366</v>
      </c>
      <c r="B367" s="15">
        <v>70</v>
      </c>
      <c r="C367" s="15" t="s">
        <v>549</v>
      </c>
      <c r="D367" s="26" t="s">
        <v>551</v>
      </c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 spans="1:15" x14ac:dyDescent="0.15">
      <c r="A368" s="15">
        <v>367</v>
      </c>
      <c r="B368" s="15">
        <v>71</v>
      </c>
      <c r="C368" s="15" t="s">
        <v>136</v>
      </c>
      <c r="D368" s="26" t="str">
        <f>N368</f>
        <v>genotypingdata &lt;- fread("C:/NGS/save/NGS0_71.tagcount", header=F, col.names=genotype)</v>
      </c>
      <c r="F368" s="15" t="s">
        <v>553</v>
      </c>
      <c r="G368" s="15" t="str">
        <f>'1. Input and Output files list'!$E$6</f>
        <v>C:/NGS/save/</v>
      </c>
      <c r="H368" s="15" t="str">
        <f>'1. Input and Output files list'!$J$220</f>
        <v>NGS0_71.tagcount</v>
      </c>
      <c r="I368" s="15" t="s">
        <v>228</v>
      </c>
      <c r="J368" s="15"/>
      <c r="K368" s="15"/>
      <c r="L368" s="15"/>
      <c r="M368" s="15"/>
      <c r="N368" s="15" t="str">
        <f>CONCATENATE(F368,G368,H368,I368)</f>
        <v>genotypingdata &lt;- fread("C:/NGS/save/NGS0_71.tagcount", header=F, col.names=genotype)</v>
      </c>
      <c r="O368" s="15"/>
    </row>
    <row r="369" spans="1:15" x14ac:dyDescent="0.15">
      <c r="A369" s="15">
        <v>368</v>
      </c>
      <c r="B369" s="15">
        <v>71</v>
      </c>
      <c r="C369" s="15" t="s">
        <v>137</v>
      </c>
      <c r="D369" s="26" t="str">
        <f>O369</f>
        <v>system.time(write.csv(genotypingdata[match(genotypingSum$tags, genotypingdata$tags),2], file="C:/NGS/save/NGS0_71.tagcountmatchindex.csv", row.names = F))</v>
      </c>
      <c r="F369" s="15" t="s">
        <v>554</v>
      </c>
      <c r="G369" s="15" t="str">
        <f>'1. Input and Output files list'!$E$6</f>
        <v>C:/NGS/save/</v>
      </c>
      <c r="H369" s="15" t="str">
        <f>'1. Input and Output files list'!$J$220</f>
        <v>NGS0_71.tagcount</v>
      </c>
      <c r="I369" s="15" t="s">
        <v>142</v>
      </c>
      <c r="J369" s="15"/>
      <c r="K369" s="15"/>
      <c r="L369" s="15"/>
      <c r="M369" s="15"/>
      <c r="N369" s="15"/>
      <c r="O369" s="15" t="str">
        <f>CONCATENATE(F369,G369,H369,I369)</f>
        <v>system.time(write.csv(genotypingdata[match(genotypingSum$tags, genotypingdata$tags),2], file="C:/NGS/save/NGS0_71.tagcountmatchindex.csv", row.names = F))</v>
      </c>
    </row>
    <row r="370" spans="1:15" x14ac:dyDescent="0.15">
      <c r="A370" s="15">
        <v>369</v>
      </c>
      <c r="B370" s="15">
        <v>71</v>
      </c>
      <c r="C370" s="15" t="s">
        <v>138</v>
      </c>
      <c r="D370" s="26" t="str">
        <f>M370</f>
        <v>genotypingdata&lt;- fread("C:/NGS/save/NGS0_71.tagcountmatchindex.csv", col.names = c("NGS0_71"))</v>
      </c>
      <c r="F370" s="15" t="s">
        <v>233</v>
      </c>
      <c r="G370" s="15" t="str">
        <f>'1. Input and Output files list'!$E$6</f>
        <v>C:/NGS/save/</v>
      </c>
      <c r="H370" s="15" t="str">
        <f>'1. Input and Output files list'!$J$220</f>
        <v>NGS0_71.tagcount</v>
      </c>
      <c r="I370" s="15" t="s">
        <v>547</v>
      </c>
      <c r="J370" s="15" t="str">
        <f>'1. Input and Output files list'!$F$220</f>
        <v>NGS0_71</v>
      </c>
      <c r="K370" s="15" t="s">
        <v>546</v>
      </c>
      <c r="L370" s="15"/>
      <c r="M370" s="15" t="str">
        <f>CONCATENATE(F370,G370,H370,I370,J370,K370)</f>
        <v>genotypingdata&lt;- fread("C:/NGS/save/NGS0_71.tagcountmatchindex.csv", col.names = c("NGS0_71"))</v>
      </c>
      <c r="N370" s="15"/>
      <c r="O370" s="15"/>
    </row>
    <row r="371" spans="1:15" x14ac:dyDescent="0.15">
      <c r="A371" s="15">
        <v>370</v>
      </c>
      <c r="B371" s="15">
        <v>71</v>
      </c>
      <c r="C371" s="15" t="s">
        <v>139</v>
      </c>
      <c r="D371" s="26" t="s">
        <v>79</v>
      </c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 spans="1:15" x14ac:dyDescent="0.15">
      <c r="A372" s="15">
        <v>371</v>
      </c>
      <c r="B372" s="15">
        <v>71</v>
      </c>
      <c r="C372" s="15" t="s">
        <v>549</v>
      </c>
      <c r="D372" s="26" t="s">
        <v>551</v>
      </c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 spans="1:15" x14ac:dyDescent="0.15">
      <c r="A373" s="15">
        <v>372</v>
      </c>
      <c r="B373" s="15">
        <v>72</v>
      </c>
      <c r="C373" s="15" t="s">
        <v>136</v>
      </c>
      <c r="D373" s="26" t="str">
        <f>N373</f>
        <v>genotypingdata &lt;- fread("C:/NGS/save/NGS0_72.tagcount", header=F, col.names=genotype)</v>
      </c>
      <c r="F373" s="15" t="s">
        <v>553</v>
      </c>
      <c r="G373" s="15" t="str">
        <f>'1. Input and Output files list'!$E$6</f>
        <v>C:/NGS/save/</v>
      </c>
      <c r="H373" s="15" t="str">
        <f>'1. Input and Output files list'!$J$222</f>
        <v>NGS0_72.tagcount</v>
      </c>
      <c r="I373" s="15" t="s">
        <v>228</v>
      </c>
      <c r="J373" s="15"/>
      <c r="K373" s="15"/>
      <c r="L373" s="15"/>
      <c r="M373" s="15"/>
      <c r="N373" s="15" t="str">
        <f>CONCATENATE(F373,G373,H373,I373)</f>
        <v>genotypingdata &lt;- fread("C:/NGS/save/NGS0_72.tagcount", header=F, col.names=genotype)</v>
      </c>
      <c r="O373" s="15"/>
    </row>
    <row r="374" spans="1:15" x14ac:dyDescent="0.15">
      <c r="A374" s="15">
        <v>373</v>
      </c>
      <c r="B374" s="15">
        <v>72</v>
      </c>
      <c r="C374" s="15" t="s">
        <v>137</v>
      </c>
      <c r="D374" s="26" t="str">
        <f>O374</f>
        <v>system.time(write.csv(genotypingdata[match(genotypingSum$tags, genotypingdata$tags),2], file="C:/NGS/save/NGS0_72.tagcountmatchindex.csv", row.names = F))</v>
      </c>
      <c r="F374" s="15" t="s">
        <v>554</v>
      </c>
      <c r="G374" s="15" t="str">
        <f>'1. Input and Output files list'!$E$6</f>
        <v>C:/NGS/save/</v>
      </c>
      <c r="H374" s="15" t="str">
        <f>'1. Input and Output files list'!$J$222</f>
        <v>NGS0_72.tagcount</v>
      </c>
      <c r="I374" s="15" t="s">
        <v>142</v>
      </c>
      <c r="J374" s="15"/>
      <c r="K374" s="15"/>
      <c r="L374" s="15"/>
      <c r="M374" s="15"/>
      <c r="N374" s="15"/>
      <c r="O374" s="15" t="str">
        <f>CONCATENATE(F374,G374,H374,I374)</f>
        <v>system.time(write.csv(genotypingdata[match(genotypingSum$tags, genotypingdata$tags),2], file="C:/NGS/save/NGS0_72.tagcountmatchindex.csv", row.names = F))</v>
      </c>
    </row>
    <row r="375" spans="1:15" x14ac:dyDescent="0.15">
      <c r="A375" s="15">
        <v>374</v>
      </c>
      <c r="B375" s="15">
        <v>72</v>
      </c>
      <c r="C375" s="15" t="s">
        <v>138</v>
      </c>
      <c r="D375" s="26" t="str">
        <f>M375</f>
        <v>genotypingdata&lt;- fread("C:/NGS/save/NGS0_72.tagcountmatchindex.csv", col.names = c("NGS0_72"))</v>
      </c>
      <c r="F375" s="15" t="s">
        <v>233</v>
      </c>
      <c r="G375" s="15" t="str">
        <f>'1. Input and Output files list'!$E$6</f>
        <v>C:/NGS/save/</v>
      </c>
      <c r="H375" s="15" t="str">
        <f>'1. Input and Output files list'!$J$222</f>
        <v>NGS0_72.tagcount</v>
      </c>
      <c r="I375" s="15" t="s">
        <v>547</v>
      </c>
      <c r="J375" s="15" t="str">
        <f>'1. Input and Output files list'!$F$222</f>
        <v>NGS0_72</v>
      </c>
      <c r="K375" s="15" t="s">
        <v>546</v>
      </c>
      <c r="L375" s="15"/>
      <c r="M375" s="15" t="str">
        <f>CONCATENATE(F375,G375,H375,I375,J375,K375)</f>
        <v>genotypingdata&lt;- fread("C:/NGS/save/NGS0_72.tagcountmatchindex.csv", col.names = c("NGS0_72"))</v>
      </c>
      <c r="N375" s="15"/>
      <c r="O375" s="15"/>
    </row>
    <row r="376" spans="1:15" x14ac:dyDescent="0.15">
      <c r="A376" s="15">
        <v>375</v>
      </c>
      <c r="B376" s="15">
        <v>72</v>
      </c>
      <c r="C376" s="15" t="s">
        <v>139</v>
      </c>
      <c r="D376" s="26" t="s">
        <v>79</v>
      </c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 spans="1:15" x14ac:dyDescent="0.15">
      <c r="A377" s="15">
        <v>376</v>
      </c>
      <c r="B377" s="15">
        <v>72</v>
      </c>
      <c r="C377" s="15" t="s">
        <v>549</v>
      </c>
      <c r="D377" s="26" t="s">
        <v>551</v>
      </c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 spans="1:15" x14ac:dyDescent="0.15">
      <c r="A378" s="15">
        <v>377</v>
      </c>
      <c r="B378" s="15">
        <v>73</v>
      </c>
      <c r="C378" s="15" t="s">
        <v>136</v>
      </c>
      <c r="D378" s="26" t="str">
        <f>N378</f>
        <v>genotypingdata &lt;- fread("C:/NGS/save/NGS0_73.tagcount", header=F, col.names=genotype)</v>
      </c>
      <c r="F378" s="15" t="s">
        <v>553</v>
      </c>
      <c r="G378" s="15" t="str">
        <f>'1. Input and Output files list'!$E$6</f>
        <v>C:/NGS/save/</v>
      </c>
      <c r="H378" s="15" t="str">
        <f>'1. Input and Output files list'!$J$224</f>
        <v>NGS0_73.tagcount</v>
      </c>
      <c r="I378" s="15" t="s">
        <v>228</v>
      </c>
      <c r="J378" s="15"/>
      <c r="K378" s="15"/>
      <c r="L378" s="15"/>
      <c r="M378" s="15"/>
      <c r="N378" s="15" t="str">
        <f>CONCATENATE(F378,G378,H378,I378)</f>
        <v>genotypingdata &lt;- fread("C:/NGS/save/NGS0_73.tagcount", header=F, col.names=genotype)</v>
      </c>
      <c r="O378" s="15"/>
    </row>
    <row r="379" spans="1:15" x14ac:dyDescent="0.15">
      <c r="A379" s="15">
        <v>378</v>
      </c>
      <c r="B379" s="15">
        <v>73</v>
      </c>
      <c r="C379" s="15" t="s">
        <v>137</v>
      </c>
      <c r="D379" s="26" t="str">
        <f>O379</f>
        <v>system.time(write.csv(genotypingdata[match(genotypingSum$tags, genotypingdata$tags),2], file="C:/NGS/save/NGS0_73.tagcountmatchindex.csv", row.names = F))</v>
      </c>
      <c r="F379" s="15" t="s">
        <v>554</v>
      </c>
      <c r="G379" s="15" t="str">
        <f>'1. Input and Output files list'!$E$6</f>
        <v>C:/NGS/save/</v>
      </c>
      <c r="H379" s="15" t="str">
        <f>'1. Input and Output files list'!$J$224</f>
        <v>NGS0_73.tagcount</v>
      </c>
      <c r="I379" s="15" t="s">
        <v>142</v>
      </c>
      <c r="J379" s="15"/>
      <c r="K379" s="15"/>
      <c r="L379" s="15"/>
      <c r="M379" s="15"/>
      <c r="N379" s="15"/>
      <c r="O379" s="15" t="str">
        <f>CONCATENATE(F379,G379,H379,I379)</f>
        <v>system.time(write.csv(genotypingdata[match(genotypingSum$tags, genotypingdata$tags),2], file="C:/NGS/save/NGS0_73.tagcountmatchindex.csv", row.names = F))</v>
      </c>
    </row>
    <row r="380" spans="1:15" x14ac:dyDescent="0.15">
      <c r="A380" s="15">
        <v>379</v>
      </c>
      <c r="B380" s="15">
        <v>73</v>
      </c>
      <c r="C380" s="15" t="s">
        <v>138</v>
      </c>
      <c r="D380" s="26" t="str">
        <f>M380</f>
        <v>genotypingdata&lt;- fread("C:/NGS/save/NGS0_73.tagcountmatchindex.csv", col.names = c("NGS0_73"))</v>
      </c>
      <c r="F380" s="15" t="s">
        <v>233</v>
      </c>
      <c r="G380" s="15" t="str">
        <f>'1. Input and Output files list'!$E$6</f>
        <v>C:/NGS/save/</v>
      </c>
      <c r="H380" s="15" t="str">
        <f>'1. Input and Output files list'!$J$224</f>
        <v>NGS0_73.tagcount</v>
      </c>
      <c r="I380" s="15" t="s">
        <v>547</v>
      </c>
      <c r="J380" s="15" t="str">
        <f>'1. Input and Output files list'!$F$224</f>
        <v>NGS0_73</v>
      </c>
      <c r="K380" s="15" t="s">
        <v>546</v>
      </c>
      <c r="L380" s="15"/>
      <c r="M380" s="15" t="str">
        <f>CONCATENATE(F380,G380,H380,I380,J380,K380)</f>
        <v>genotypingdata&lt;- fread("C:/NGS/save/NGS0_73.tagcountmatchindex.csv", col.names = c("NGS0_73"))</v>
      </c>
      <c r="N380" s="15"/>
      <c r="O380" s="15"/>
    </row>
    <row r="381" spans="1:15" x14ac:dyDescent="0.15">
      <c r="A381" s="15">
        <v>380</v>
      </c>
      <c r="B381" s="15">
        <v>73</v>
      </c>
      <c r="C381" s="15" t="s">
        <v>139</v>
      </c>
      <c r="D381" s="26" t="s">
        <v>79</v>
      </c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 spans="1:15" x14ac:dyDescent="0.15">
      <c r="A382" s="15">
        <v>381</v>
      </c>
      <c r="B382" s="15">
        <v>73</v>
      </c>
      <c r="C382" s="15" t="s">
        <v>549</v>
      </c>
      <c r="D382" s="26" t="s">
        <v>551</v>
      </c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 spans="1:15" x14ac:dyDescent="0.15">
      <c r="A383" s="15">
        <v>382</v>
      </c>
      <c r="B383" s="15">
        <v>74</v>
      </c>
      <c r="C383" s="15" t="s">
        <v>136</v>
      </c>
      <c r="D383" s="26" t="str">
        <f>N383</f>
        <v>genotypingdata &lt;- fread("C:/NGS/save/NGS0_74.tagcount", header=F, col.names=genotype)</v>
      </c>
      <c r="F383" s="15" t="s">
        <v>553</v>
      </c>
      <c r="G383" s="15" t="str">
        <f>'1. Input and Output files list'!$E$6</f>
        <v>C:/NGS/save/</v>
      </c>
      <c r="H383" s="15" t="str">
        <f>'1. Input and Output files list'!$J$226</f>
        <v>NGS0_74.tagcount</v>
      </c>
      <c r="I383" s="15" t="s">
        <v>228</v>
      </c>
      <c r="J383" s="15"/>
      <c r="K383" s="15"/>
      <c r="L383" s="15"/>
      <c r="M383" s="15"/>
      <c r="N383" s="15" t="str">
        <f>CONCATENATE(F383,G383,H383,I383)</f>
        <v>genotypingdata &lt;- fread("C:/NGS/save/NGS0_74.tagcount", header=F, col.names=genotype)</v>
      </c>
      <c r="O383" s="15"/>
    </row>
    <row r="384" spans="1:15" x14ac:dyDescent="0.15">
      <c r="A384" s="15">
        <v>383</v>
      </c>
      <c r="B384" s="15">
        <v>74</v>
      </c>
      <c r="C384" s="15" t="s">
        <v>137</v>
      </c>
      <c r="D384" s="26" t="str">
        <f>O384</f>
        <v>system.time(write.csv(genotypingdata[match(genotypingSum$tags, genotypingdata$tags),2], file="C:/NGS/save/NGS0_74.tagcountmatchindex.csv", row.names = F))</v>
      </c>
      <c r="F384" s="15" t="s">
        <v>554</v>
      </c>
      <c r="G384" s="15" t="str">
        <f>'1. Input and Output files list'!$E$6</f>
        <v>C:/NGS/save/</v>
      </c>
      <c r="H384" s="15" t="str">
        <f>'1. Input and Output files list'!$J$226</f>
        <v>NGS0_74.tagcount</v>
      </c>
      <c r="I384" s="15" t="s">
        <v>142</v>
      </c>
      <c r="J384" s="15"/>
      <c r="K384" s="15"/>
      <c r="L384" s="15"/>
      <c r="M384" s="15"/>
      <c r="N384" s="15"/>
      <c r="O384" s="15" t="str">
        <f>CONCATENATE(F384,G384,H384,I384)</f>
        <v>system.time(write.csv(genotypingdata[match(genotypingSum$tags, genotypingdata$tags),2], file="C:/NGS/save/NGS0_74.tagcountmatchindex.csv", row.names = F))</v>
      </c>
    </row>
    <row r="385" spans="1:15" x14ac:dyDescent="0.15">
      <c r="A385" s="15">
        <v>384</v>
      </c>
      <c r="B385" s="15">
        <v>74</v>
      </c>
      <c r="C385" s="15" t="s">
        <v>138</v>
      </c>
      <c r="D385" s="26" t="str">
        <f>M385</f>
        <v>genotypingdata&lt;- fread("C:/NGS/save/NGS0_74.tagcountmatchindex.csv", col.names = c("NGS0_74"))</v>
      </c>
      <c r="F385" s="15" t="s">
        <v>233</v>
      </c>
      <c r="G385" s="15" t="str">
        <f>'1. Input and Output files list'!$E$6</f>
        <v>C:/NGS/save/</v>
      </c>
      <c r="H385" s="15" t="str">
        <f>'1. Input and Output files list'!$J$226</f>
        <v>NGS0_74.tagcount</v>
      </c>
      <c r="I385" s="15" t="s">
        <v>547</v>
      </c>
      <c r="J385" s="15" t="str">
        <f>'1. Input and Output files list'!$F$226</f>
        <v>NGS0_74</v>
      </c>
      <c r="K385" s="15" t="s">
        <v>546</v>
      </c>
      <c r="L385" s="15"/>
      <c r="M385" s="15" t="str">
        <f>CONCATENATE(F385,G385,H385,I385,J385,K385)</f>
        <v>genotypingdata&lt;- fread("C:/NGS/save/NGS0_74.tagcountmatchindex.csv", col.names = c("NGS0_74"))</v>
      </c>
      <c r="N385" s="15"/>
      <c r="O385" s="15"/>
    </row>
    <row r="386" spans="1:15" x14ac:dyDescent="0.15">
      <c r="A386" s="15">
        <v>385</v>
      </c>
      <c r="B386" s="15">
        <v>74</v>
      </c>
      <c r="C386" s="15" t="s">
        <v>139</v>
      </c>
      <c r="D386" s="26" t="s">
        <v>79</v>
      </c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 spans="1:15" x14ac:dyDescent="0.15">
      <c r="A387" s="15">
        <v>386</v>
      </c>
      <c r="B387" s="15">
        <v>74</v>
      </c>
      <c r="C387" s="15" t="s">
        <v>549</v>
      </c>
      <c r="D387" s="26" t="s">
        <v>551</v>
      </c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 spans="1:15" x14ac:dyDescent="0.15">
      <c r="A388" s="15">
        <v>387</v>
      </c>
      <c r="B388" s="15">
        <v>75</v>
      </c>
      <c r="C388" s="15" t="s">
        <v>136</v>
      </c>
      <c r="D388" s="26" t="str">
        <f>N388</f>
        <v>genotypingdata &lt;- fread("C:/NGS/save/NGS0_75.tagcount", header=F, col.names=genotype)</v>
      </c>
      <c r="F388" s="15" t="s">
        <v>553</v>
      </c>
      <c r="G388" s="15" t="str">
        <f>'1. Input and Output files list'!$E$6</f>
        <v>C:/NGS/save/</v>
      </c>
      <c r="H388" s="15" t="str">
        <f>'1. Input and Output files list'!$J$228</f>
        <v>NGS0_75.tagcount</v>
      </c>
      <c r="I388" s="15" t="s">
        <v>228</v>
      </c>
      <c r="J388" s="15"/>
      <c r="K388" s="15"/>
      <c r="L388" s="15"/>
      <c r="M388" s="15"/>
      <c r="N388" s="15" t="str">
        <f>CONCATENATE(F388,G388,H388,I388)</f>
        <v>genotypingdata &lt;- fread("C:/NGS/save/NGS0_75.tagcount", header=F, col.names=genotype)</v>
      </c>
      <c r="O388" s="15"/>
    </row>
    <row r="389" spans="1:15" x14ac:dyDescent="0.15">
      <c r="A389" s="15">
        <v>388</v>
      </c>
      <c r="B389" s="15">
        <v>75</v>
      </c>
      <c r="C389" s="15" t="s">
        <v>137</v>
      </c>
      <c r="D389" s="26" t="str">
        <f>O389</f>
        <v>system.time(write.csv(genotypingdata[match(genotypingSum$tags, genotypingdata$tags),2], file="C:/NGS/save/NGS0_75.tagcountmatchindex.csv", row.names = F))</v>
      </c>
      <c r="F389" s="15" t="s">
        <v>554</v>
      </c>
      <c r="G389" s="15" t="str">
        <f>'1. Input and Output files list'!$E$6</f>
        <v>C:/NGS/save/</v>
      </c>
      <c r="H389" s="15" t="str">
        <f>'1. Input and Output files list'!$J$228</f>
        <v>NGS0_75.tagcount</v>
      </c>
      <c r="I389" s="15" t="s">
        <v>142</v>
      </c>
      <c r="J389" s="15"/>
      <c r="K389" s="15"/>
      <c r="L389" s="15"/>
      <c r="M389" s="15"/>
      <c r="N389" s="15"/>
      <c r="O389" s="15" t="str">
        <f>CONCATENATE(F389,G389,H389,I389)</f>
        <v>system.time(write.csv(genotypingdata[match(genotypingSum$tags, genotypingdata$tags),2], file="C:/NGS/save/NGS0_75.tagcountmatchindex.csv", row.names = F))</v>
      </c>
    </row>
    <row r="390" spans="1:15" x14ac:dyDescent="0.15">
      <c r="A390" s="15">
        <v>389</v>
      </c>
      <c r="B390" s="15">
        <v>75</v>
      </c>
      <c r="C390" s="15" t="s">
        <v>138</v>
      </c>
      <c r="D390" s="26" t="str">
        <f>M390</f>
        <v>genotypingdata&lt;- fread("C:/NGS/save/NGS0_75.tagcountmatchindex.csv", col.names = c("NGS0_75"))</v>
      </c>
      <c r="F390" s="15" t="s">
        <v>233</v>
      </c>
      <c r="G390" s="15" t="str">
        <f>'1. Input and Output files list'!$E$6</f>
        <v>C:/NGS/save/</v>
      </c>
      <c r="H390" s="15" t="str">
        <f>'1. Input and Output files list'!$J$228</f>
        <v>NGS0_75.tagcount</v>
      </c>
      <c r="I390" s="15" t="s">
        <v>547</v>
      </c>
      <c r="J390" s="15" t="str">
        <f>'1. Input and Output files list'!$F$228</f>
        <v>NGS0_75</v>
      </c>
      <c r="K390" s="15" t="s">
        <v>546</v>
      </c>
      <c r="L390" s="15"/>
      <c r="M390" s="15" t="str">
        <f>CONCATENATE(F390,G390,H390,I390,J390,K390)</f>
        <v>genotypingdata&lt;- fread("C:/NGS/save/NGS0_75.tagcountmatchindex.csv", col.names = c("NGS0_75"))</v>
      </c>
      <c r="N390" s="15"/>
      <c r="O390" s="15"/>
    </row>
    <row r="391" spans="1:15" x14ac:dyDescent="0.15">
      <c r="A391" s="15">
        <v>390</v>
      </c>
      <c r="B391" s="15">
        <v>75</v>
      </c>
      <c r="C391" s="15" t="s">
        <v>139</v>
      </c>
      <c r="D391" s="26" t="s">
        <v>79</v>
      </c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 spans="1:15" x14ac:dyDescent="0.15">
      <c r="A392" s="15">
        <v>391</v>
      </c>
      <c r="B392" s="15">
        <v>75</v>
      </c>
      <c r="C392" s="15" t="s">
        <v>549</v>
      </c>
      <c r="D392" s="26" t="s">
        <v>551</v>
      </c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 spans="1:15" x14ac:dyDescent="0.15">
      <c r="A393" s="15">
        <v>392</v>
      </c>
      <c r="B393" s="15">
        <v>76</v>
      </c>
      <c r="C393" s="15" t="s">
        <v>136</v>
      </c>
      <c r="D393" s="26" t="str">
        <f>N393</f>
        <v>genotypingdata &lt;- fread("C:/NGS/save/NGS0_76.tagcount", header=F, col.names=genotype)</v>
      </c>
      <c r="F393" s="15" t="s">
        <v>553</v>
      </c>
      <c r="G393" s="15" t="str">
        <f>'1. Input and Output files list'!$E$6</f>
        <v>C:/NGS/save/</v>
      </c>
      <c r="H393" s="15" t="str">
        <f>'1. Input and Output files list'!$J$230</f>
        <v>NGS0_76.tagcount</v>
      </c>
      <c r="I393" s="15" t="s">
        <v>228</v>
      </c>
      <c r="J393" s="15"/>
      <c r="K393" s="15"/>
      <c r="L393" s="15"/>
      <c r="M393" s="15"/>
      <c r="N393" s="15" t="str">
        <f>CONCATENATE(F393,G393,H393,I393)</f>
        <v>genotypingdata &lt;- fread("C:/NGS/save/NGS0_76.tagcount", header=F, col.names=genotype)</v>
      </c>
      <c r="O393" s="15"/>
    </row>
    <row r="394" spans="1:15" x14ac:dyDescent="0.15">
      <c r="A394" s="15">
        <v>393</v>
      </c>
      <c r="B394" s="15">
        <v>76</v>
      </c>
      <c r="C394" s="15" t="s">
        <v>137</v>
      </c>
      <c r="D394" s="26" t="str">
        <f>O394</f>
        <v>system.time(write.csv(genotypingdata[match(genotypingSum$tags, genotypingdata$tags),2], file="C:/NGS/save/NGS0_76.tagcountmatchindex.csv", row.names = F))</v>
      </c>
      <c r="F394" s="15" t="s">
        <v>554</v>
      </c>
      <c r="G394" s="15" t="str">
        <f>'1. Input and Output files list'!$E$6</f>
        <v>C:/NGS/save/</v>
      </c>
      <c r="H394" s="15" t="str">
        <f>'1. Input and Output files list'!$J$230</f>
        <v>NGS0_76.tagcount</v>
      </c>
      <c r="I394" s="15" t="s">
        <v>142</v>
      </c>
      <c r="J394" s="15"/>
      <c r="K394" s="15"/>
      <c r="L394" s="15"/>
      <c r="M394" s="15"/>
      <c r="N394" s="15"/>
      <c r="O394" s="15" t="str">
        <f>CONCATENATE(F394,G394,H394,I394)</f>
        <v>system.time(write.csv(genotypingdata[match(genotypingSum$tags, genotypingdata$tags),2], file="C:/NGS/save/NGS0_76.tagcountmatchindex.csv", row.names = F))</v>
      </c>
    </row>
    <row r="395" spans="1:15" x14ac:dyDescent="0.15">
      <c r="A395" s="15">
        <v>394</v>
      </c>
      <c r="B395" s="15">
        <v>76</v>
      </c>
      <c r="C395" s="15" t="s">
        <v>138</v>
      </c>
      <c r="D395" s="26" t="str">
        <f>M395</f>
        <v>genotypingdata&lt;- fread("C:/NGS/save/NGS0_76.tagcountmatchindex.csv", col.names = c("NGS0_76"))</v>
      </c>
      <c r="F395" s="15" t="s">
        <v>233</v>
      </c>
      <c r="G395" s="15" t="str">
        <f>'1. Input and Output files list'!$E$6</f>
        <v>C:/NGS/save/</v>
      </c>
      <c r="H395" s="15" t="str">
        <f>'1. Input and Output files list'!$J$230</f>
        <v>NGS0_76.tagcount</v>
      </c>
      <c r="I395" s="15" t="s">
        <v>547</v>
      </c>
      <c r="J395" s="15" t="str">
        <f>'1. Input and Output files list'!$F$230</f>
        <v>NGS0_76</v>
      </c>
      <c r="K395" s="15" t="s">
        <v>546</v>
      </c>
      <c r="L395" s="15"/>
      <c r="M395" s="15" t="str">
        <f>CONCATENATE(F395,G395,H395,I395,J395,K395)</f>
        <v>genotypingdata&lt;- fread("C:/NGS/save/NGS0_76.tagcountmatchindex.csv", col.names = c("NGS0_76"))</v>
      </c>
      <c r="N395" s="15"/>
      <c r="O395" s="15"/>
    </row>
    <row r="396" spans="1:15" x14ac:dyDescent="0.15">
      <c r="A396" s="15">
        <v>395</v>
      </c>
      <c r="B396" s="15">
        <v>76</v>
      </c>
      <c r="C396" s="15" t="s">
        <v>139</v>
      </c>
      <c r="D396" s="26" t="s">
        <v>79</v>
      </c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 spans="1:15" x14ac:dyDescent="0.15">
      <c r="A397" s="15">
        <v>396</v>
      </c>
      <c r="B397" s="15">
        <v>76</v>
      </c>
      <c r="C397" s="15" t="s">
        <v>549</v>
      </c>
      <c r="D397" s="26" t="s">
        <v>551</v>
      </c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 spans="1:15" x14ac:dyDescent="0.15">
      <c r="A398" s="15">
        <v>397</v>
      </c>
      <c r="B398" s="15">
        <v>77</v>
      </c>
      <c r="C398" s="15" t="s">
        <v>136</v>
      </c>
      <c r="D398" s="26" t="str">
        <f>N398</f>
        <v>genotypingdata &lt;- fread("C:/NGS/save/NGS0_77.tagcount", header=F, col.names=genotype)</v>
      </c>
      <c r="F398" s="15" t="s">
        <v>553</v>
      </c>
      <c r="G398" s="15" t="str">
        <f>'1. Input and Output files list'!$E$6</f>
        <v>C:/NGS/save/</v>
      </c>
      <c r="H398" s="15" t="str">
        <f>'1. Input and Output files list'!$J$232</f>
        <v>NGS0_77.tagcount</v>
      </c>
      <c r="I398" s="15" t="s">
        <v>228</v>
      </c>
      <c r="J398" s="15"/>
      <c r="K398" s="15"/>
      <c r="L398" s="15"/>
      <c r="M398" s="15"/>
      <c r="N398" s="15" t="str">
        <f>CONCATENATE(F398,G398,H398,I398)</f>
        <v>genotypingdata &lt;- fread("C:/NGS/save/NGS0_77.tagcount", header=F, col.names=genotype)</v>
      </c>
      <c r="O398" s="15"/>
    </row>
    <row r="399" spans="1:15" x14ac:dyDescent="0.15">
      <c r="A399" s="15">
        <v>398</v>
      </c>
      <c r="B399" s="15">
        <v>77</v>
      </c>
      <c r="C399" s="15" t="s">
        <v>137</v>
      </c>
      <c r="D399" s="26" t="str">
        <f>O399</f>
        <v>system.time(write.csv(genotypingdata[match(genotypingSum$tags, genotypingdata$tags),2], file="C:/NGS/save/NGS0_77.tagcountmatchindex.csv", row.names = F))</v>
      </c>
      <c r="F399" s="15" t="s">
        <v>554</v>
      </c>
      <c r="G399" s="15" t="str">
        <f>'1. Input and Output files list'!$E$6</f>
        <v>C:/NGS/save/</v>
      </c>
      <c r="H399" s="15" t="str">
        <f>'1. Input and Output files list'!$J$232</f>
        <v>NGS0_77.tagcount</v>
      </c>
      <c r="I399" s="15" t="s">
        <v>142</v>
      </c>
      <c r="J399" s="15"/>
      <c r="K399" s="15"/>
      <c r="L399" s="15"/>
      <c r="M399" s="15"/>
      <c r="N399" s="15"/>
      <c r="O399" s="15" t="str">
        <f>CONCATENATE(F399,G399,H399,I399)</f>
        <v>system.time(write.csv(genotypingdata[match(genotypingSum$tags, genotypingdata$tags),2], file="C:/NGS/save/NGS0_77.tagcountmatchindex.csv", row.names = F))</v>
      </c>
    </row>
    <row r="400" spans="1:15" x14ac:dyDescent="0.15">
      <c r="A400" s="15">
        <v>399</v>
      </c>
      <c r="B400" s="15">
        <v>77</v>
      </c>
      <c r="C400" s="15" t="s">
        <v>138</v>
      </c>
      <c r="D400" s="26" t="str">
        <f>M400</f>
        <v>genotypingdata&lt;- fread("C:/NGS/save/NGS0_77.tagcountmatchindex.csv", col.names = c("NGS0_77"))</v>
      </c>
      <c r="F400" s="15" t="s">
        <v>233</v>
      </c>
      <c r="G400" s="15" t="str">
        <f>'1. Input and Output files list'!$E$6</f>
        <v>C:/NGS/save/</v>
      </c>
      <c r="H400" s="15" t="str">
        <f>'1. Input and Output files list'!$J$232</f>
        <v>NGS0_77.tagcount</v>
      </c>
      <c r="I400" s="15" t="s">
        <v>547</v>
      </c>
      <c r="J400" s="15" t="str">
        <f>'1. Input and Output files list'!$F$232</f>
        <v>NGS0_77</v>
      </c>
      <c r="K400" s="15" t="s">
        <v>546</v>
      </c>
      <c r="L400" s="15"/>
      <c r="M400" s="15" t="str">
        <f>CONCATENATE(F400,G400,H400,I400,J400,K400)</f>
        <v>genotypingdata&lt;- fread("C:/NGS/save/NGS0_77.tagcountmatchindex.csv", col.names = c("NGS0_77"))</v>
      </c>
      <c r="N400" s="15"/>
      <c r="O400" s="15"/>
    </row>
    <row r="401" spans="1:15" x14ac:dyDescent="0.15">
      <c r="A401" s="15">
        <v>400</v>
      </c>
      <c r="B401" s="15">
        <v>77</v>
      </c>
      <c r="C401" s="15" t="s">
        <v>139</v>
      </c>
      <c r="D401" s="26" t="s">
        <v>79</v>
      </c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 spans="1:15" x14ac:dyDescent="0.15">
      <c r="A402" s="15">
        <v>401</v>
      </c>
      <c r="B402" s="15">
        <v>77</v>
      </c>
      <c r="C402" s="15" t="s">
        <v>549</v>
      </c>
      <c r="D402" s="26" t="s">
        <v>551</v>
      </c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 spans="1:15" x14ac:dyDescent="0.15">
      <c r="A403" s="15">
        <v>402</v>
      </c>
      <c r="B403" s="15">
        <v>78</v>
      </c>
      <c r="C403" s="15" t="s">
        <v>136</v>
      </c>
      <c r="D403" s="26" t="str">
        <f>N403</f>
        <v>genotypingdata &lt;- fread("C:/NGS/save/NGS0_78.tagcount", header=F, col.names=genotype)</v>
      </c>
      <c r="F403" s="15" t="s">
        <v>553</v>
      </c>
      <c r="G403" s="15" t="str">
        <f>'1. Input and Output files list'!$E$6</f>
        <v>C:/NGS/save/</v>
      </c>
      <c r="H403" s="15" t="str">
        <f>'1. Input and Output files list'!$J$234</f>
        <v>NGS0_78.tagcount</v>
      </c>
      <c r="I403" s="15" t="s">
        <v>228</v>
      </c>
      <c r="J403" s="15"/>
      <c r="K403" s="15"/>
      <c r="L403" s="15"/>
      <c r="M403" s="15"/>
      <c r="N403" s="15" t="str">
        <f>CONCATENATE(F403,G403,H403,I403)</f>
        <v>genotypingdata &lt;- fread("C:/NGS/save/NGS0_78.tagcount", header=F, col.names=genotype)</v>
      </c>
      <c r="O403" s="15"/>
    </row>
    <row r="404" spans="1:15" x14ac:dyDescent="0.15">
      <c r="A404" s="15">
        <v>403</v>
      </c>
      <c r="B404" s="15">
        <v>78</v>
      </c>
      <c r="C404" s="15" t="s">
        <v>137</v>
      </c>
      <c r="D404" s="26" t="str">
        <f>O404</f>
        <v>system.time(write.csv(genotypingdata[match(genotypingSum$tags, genotypingdata$tags),2], file="C:/NGS/save/NGS0_78.tagcountmatchindex.csv", row.names = F))</v>
      </c>
      <c r="F404" s="15" t="s">
        <v>554</v>
      </c>
      <c r="G404" s="15" t="str">
        <f>'1. Input and Output files list'!$E$6</f>
        <v>C:/NGS/save/</v>
      </c>
      <c r="H404" s="15" t="str">
        <f>'1. Input and Output files list'!$J$234</f>
        <v>NGS0_78.tagcount</v>
      </c>
      <c r="I404" s="15" t="s">
        <v>142</v>
      </c>
      <c r="J404" s="15"/>
      <c r="K404" s="15"/>
      <c r="L404" s="15"/>
      <c r="M404" s="15"/>
      <c r="N404" s="15"/>
      <c r="O404" s="15" t="str">
        <f>CONCATENATE(F404,G404,H404,I404)</f>
        <v>system.time(write.csv(genotypingdata[match(genotypingSum$tags, genotypingdata$tags),2], file="C:/NGS/save/NGS0_78.tagcountmatchindex.csv", row.names = F))</v>
      </c>
    </row>
    <row r="405" spans="1:15" x14ac:dyDescent="0.15">
      <c r="A405" s="15">
        <v>404</v>
      </c>
      <c r="B405" s="15">
        <v>78</v>
      </c>
      <c r="C405" s="15" t="s">
        <v>138</v>
      </c>
      <c r="D405" s="26" t="str">
        <f>M405</f>
        <v>genotypingdata&lt;- fread("C:/NGS/save/NGS0_78.tagcountmatchindex.csv", col.names = c("NGS0_78"))</v>
      </c>
      <c r="F405" s="15" t="s">
        <v>233</v>
      </c>
      <c r="G405" s="15" t="str">
        <f>'1. Input and Output files list'!$E$6</f>
        <v>C:/NGS/save/</v>
      </c>
      <c r="H405" s="15" t="str">
        <f>'1. Input and Output files list'!$J$234</f>
        <v>NGS0_78.tagcount</v>
      </c>
      <c r="I405" s="15" t="s">
        <v>547</v>
      </c>
      <c r="J405" s="15" t="str">
        <f>'1. Input and Output files list'!$F$234</f>
        <v>NGS0_78</v>
      </c>
      <c r="K405" s="15" t="s">
        <v>546</v>
      </c>
      <c r="L405" s="15"/>
      <c r="M405" s="15" t="str">
        <f>CONCATENATE(F405,G405,H405,I405,J405,K405)</f>
        <v>genotypingdata&lt;- fread("C:/NGS/save/NGS0_78.tagcountmatchindex.csv", col.names = c("NGS0_78"))</v>
      </c>
      <c r="N405" s="15"/>
      <c r="O405" s="15"/>
    </row>
    <row r="406" spans="1:15" x14ac:dyDescent="0.15">
      <c r="A406" s="15">
        <v>405</v>
      </c>
      <c r="B406" s="15">
        <v>78</v>
      </c>
      <c r="C406" s="15" t="s">
        <v>139</v>
      </c>
      <c r="D406" s="26" t="s">
        <v>79</v>
      </c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 spans="1:15" x14ac:dyDescent="0.15">
      <c r="A407" s="15">
        <v>406</v>
      </c>
      <c r="B407" s="15">
        <v>78</v>
      </c>
      <c r="C407" s="15" t="s">
        <v>549</v>
      </c>
      <c r="D407" s="26" t="s">
        <v>551</v>
      </c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 spans="1:15" x14ac:dyDescent="0.15">
      <c r="A408" s="15">
        <v>407</v>
      </c>
      <c r="B408" s="15">
        <v>79</v>
      </c>
      <c r="C408" s="15" t="s">
        <v>136</v>
      </c>
      <c r="D408" s="26" t="str">
        <f>N408</f>
        <v>genotypingdata &lt;- fread("C:/NGS/save/NGS0_79.tagcount", header=F, col.names=genotype)</v>
      </c>
      <c r="F408" s="15" t="s">
        <v>553</v>
      </c>
      <c r="G408" s="15" t="str">
        <f>'1. Input and Output files list'!$E$6</f>
        <v>C:/NGS/save/</v>
      </c>
      <c r="H408" s="15" t="str">
        <f>'1. Input and Output files list'!$J$236</f>
        <v>NGS0_79.tagcount</v>
      </c>
      <c r="I408" s="15" t="s">
        <v>228</v>
      </c>
      <c r="J408" s="15"/>
      <c r="K408" s="15"/>
      <c r="L408" s="15"/>
      <c r="M408" s="15"/>
      <c r="N408" s="15" t="str">
        <f>CONCATENATE(F408,G408,H408,I408)</f>
        <v>genotypingdata &lt;- fread("C:/NGS/save/NGS0_79.tagcount", header=F, col.names=genotype)</v>
      </c>
      <c r="O408" s="15"/>
    </row>
    <row r="409" spans="1:15" x14ac:dyDescent="0.15">
      <c r="A409" s="15">
        <v>408</v>
      </c>
      <c r="B409" s="15">
        <v>79</v>
      </c>
      <c r="C409" s="15" t="s">
        <v>137</v>
      </c>
      <c r="D409" s="26" t="str">
        <f>O409</f>
        <v>system.time(write.csv(genotypingdata[match(genotypingSum$tags, genotypingdata$tags),2], file="C:/NGS/save/NGS0_79.tagcountmatchindex.csv", row.names = F))</v>
      </c>
      <c r="F409" s="15" t="s">
        <v>554</v>
      </c>
      <c r="G409" s="15" t="str">
        <f>'1. Input and Output files list'!$E$6</f>
        <v>C:/NGS/save/</v>
      </c>
      <c r="H409" s="15" t="str">
        <f>'1. Input and Output files list'!$J$236</f>
        <v>NGS0_79.tagcount</v>
      </c>
      <c r="I409" s="15" t="s">
        <v>142</v>
      </c>
      <c r="J409" s="15"/>
      <c r="K409" s="15"/>
      <c r="L409" s="15"/>
      <c r="M409" s="15"/>
      <c r="N409" s="15"/>
      <c r="O409" s="15" t="str">
        <f>CONCATENATE(F409,G409,H409,I409)</f>
        <v>system.time(write.csv(genotypingdata[match(genotypingSum$tags, genotypingdata$tags),2], file="C:/NGS/save/NGS0_79.tagcountmatchindex.csv", row.names = F))</v>
      </c>
    </row>
    <row r="410" spans="1:15" x14ac:dyDescent="0.15">
      <c r="A410" s="15">
        <v>409</v>
      </c>
      <c r="B410" s="15">
        <v>79</v>
      </c>
      <c r="C410" s="15" t="s">
        <v>138</v>
      </c>
      <c r="D410" s="26" t="str">
        <f>M410</f>
        <v>genotypingdata&lt;- fread("C:/NGS/save/NGS0_79.tagcountmatchindex.csv", col.names = c("NGS0_79"))</v>
      </c>
      <c r="F410" s="15" t="s">
        <v>233</v>
      </c>
      <c r="G410" s="15" t="str">
        <f>'1. Input and Output files list'!$E$6</f>
        <v>C:/NGS/save/</v>
      </c>
      <c r="H410" s="15" t="str">
        <f>'1. Input and Output files list'!$J$236</f>
        <v>NGS0_79.tagcount</v>
      </c>
      <c r="I410" s="15" t="s">
        <v>547</v>
      </c>
      <c r="J410" s="15" t="str">
        <f>'1. Input and Output files list'!$F$236</f>
        <v>NGS0_79</v>
      </c>
      <c r="K410" s="15" t="s">
        <v>546</v>
      </c>
      <c r="L410" s="15"/>
      <c r="M410" s="15" t="str">
        <f>CONCATENATE(F410,G410,H410,I410,J410,K410)</f>
        <v>genotypingdata&lt;- fread("C:/NGS/save/NGS0_79.tagcountmatchindex.csv", col.names = c("NGS0_79"))</v>
      </c>
      <c r="N410" s="15"/>
      <c r="O410" s="15"/>
    </row>
    <row r="411" spans="1:15" x14ac:dyDescent="0.15">
      <c r="A411" s="15">
        <v>410</v>
      </c>
      <c r="B411" s="15">
        <v>79</v>
      </c>
      <c r="C411" s="15" t="s">
        <v>139</v>
      </c>
      <c r="D411" s="26" t="s">
        <v>79</v>
      </c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 spans="1:15" x14ac:dyDescent="0.15">
      <c r="A412" s="15">
        <v>411</v>
      </c>
      <c r="B412" s="15">
        <v>79</v>
      </c>
      <c r="C412" s="15" t="s">
        <v>549</v>
      </c>
      <c r="D412" s="26" t="s">
        <v>551</v>
      </c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 spans="1:15" x14ac:dyDescent="0.15">
      <c r="A413" s="15">
        <v>412</v>
      </c>
      <c r="B413" s="15">
        <v>80</v>
      </c>
      <c r="C413" s="15" t="s">
        <v>136</v>
      </c>
      <c r="D413" s="26" t="str">
        <f>N413</f>
        <v>genotypingdata &lt;- fread("C:/NGS/save/NGS0_80.tagcount", header=F, col.names=genotype)</v>
      </c>
      <c r="F413" s="15" t="s">
        <v>553</v>
      </c>
      <c r="G413" s="15" t="str">
        <f>'1. Input and Output files list'!$E$6</f>
        <v>C:/NGS/save/</v>
      </c>
      <c r="H413" s="15" t="str">
        <f>'1. Input and Output files list'!$J$238</f>
        <v>NGS0_80.tagcount</v>
      </c>
      <c r="I413" s="15" t="s">
        <v>228</v>
      </c>
      <c r="J413" s="15"/>
      <c r="K413" s="15"/>
      <c r="L413" s="15"/>
      <c r="M413" s="15"/>
      <c r="N413" s="15" t="str">
        <f>CONCATENATE(F413,G413,H413,I413)</f>
        <v>genotypingdata &lt;- fread("C:/NGS/save/NGS0_80.tagcount", header=F, col.names=genotype)</v>
      </c>
      <c r="O413" s="15"/>
    </row>
    <row r="414" spans="1:15" x14ac:dyDescent="0.15">
      <c r="A414" s="15">
        <v>413</v>
      </c>
      <c r="B414" s="15">
        <v>80</v>
      </c>
      <c r="C414" s="15" t="s">
        <v>137</v>
      </c>
      <c r="D414" s="26" t="str">
        <f>O414</f>
        <v>system.time(write.csv(genotypingdata[match(genotypingSum$tags, genotypingdata$tags),2], file="C:/NGS/save/NGS0_80.tagcountmatchindex.csv", row.names = F))</v>
      </c>
      <c r="F414" s="15" t="s">
        <v>554</v>
      </c>
      <c r="G414" s="15" t="str">
        <f>'1. Input and Output files list'!$E$6</f>
        <v>C:/NGS/save/</v>
      </c>
      <c r="H414" s="15" t="str">
        <f>'1. Input and Output files list'!$J$238</f>
        <v>NGS0_80.tagcount</v>
      </c>
      <c r="I414" s="15" t="s">
        <v>142</v>
      </c>
      <c r="J414" s="15"/>
      <c r="K414" s="15"/>
      <c r="L414" s="15"/>
      <c r="M414" s="15"/>
      <c r="N414" s="15"/>
      <c r="O414" s="15" t="str">
        <f>CONCATENATE(F414,G414,H414,I414)</f>
        <v>system.time(write.csv(genotypingdata[match(genotypingSum$tags, genotypingdata$tags),2], file="C:/NGS/save/NGS0_80.tagcountmatchindex.csv", row.names = F))</v>
      </c>
    </row>
    <row r="415" spans="1:15" x14ac:dyDescent="0.15">
      <c r="A415" s="15">
        <v>414</v>
      </c>
      <c r="B415" s="15">
        <v>80</v>
      </c>
      <c r="C415" s="15" t="s">
        <v>138</v>
      </c>
      <c r="D415" s="26" t="str">
        <f>M415</f>
        <v>genotypingdata&lt;- fread("C:/NGS/save/NGS0_80.tagcountmatchindex.csv", col.names = c("NGS0_80"))</v>
      </c>
      <c r="F415" s="15" t="s">
        <v>233</v>
      </c>
      <c r="G415" s="15" t="str">
        <f>'1. Input and Output files list'!$E$6</f>
        <v>C:/NGS/save/</v>
      </c>
      <c r="H415" s="15" t="str">
        <f>'1. Input and Output files list'!$J$238</f>
        <v>NGS0_80.tagcount</v>
      </c>
      <c r="I415" s="15" t="s">
        <v>547</v>
      </c>
      <c r="J415" s="15" t="str">
        <f>'1. Input and Output files list'!$F$238</f>
        <v>NGS0_80</v>
      </c>
      <c r="K415" s="15" t="s">
        <v>546</v>
      </c>
      <c r="L415" s="15"/>
      <c r="M415" s="15" t="str">
        <f>CONCATENATE(F415,G415,H415,I415,J415,K415)</f>
        <v>genotypingdata&lt;- fread("C:/NGS/save/NGS0_80.tagcountmatchindex.csv", col.names = c("NGS0_80"))</v>
      </c>
      <c r="N415" s="15"/>
      <c r="O415" s="15"/>
    </row>
    <row r="416" spans="1:15" x14ac:dyDescent="0.15">
      <c r="A416" s="15">
        <v>415</v>
      </c>
      <c r="B416" s="15">
        <v>80</v>
      </c>
      <c r="C416" s="15" t="s">
        <v>139</v>
      </c>
      <c r="D416" s="26" t="s">
        <v>79</v>
      </c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 spans="1:39" x14ac:dyDescent="0.15">
      <c r="A417" s="15">
        <v>416</v>
      </c>
      <c r="B417" s="15">
        <v>80</v>
      </c>
      <c r="C417" s="15" t="s">
        <v>549</v>
      </c>
      <c r="D417" s="26" t="s">
        <v>551</v>
      </c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 spans="1:39" x14ac:dyDescent="0.15">
      <c r="A418" s="15">
        <v>417</v>
      </c>
      <c r="B418" s="15">
        <v>81</v>
      </c>
      <c r="C418" s="15" t="s">
        <v>136</v>
      </c>
      <c r="D418" s="26" t="str">
        <f>N418</f>
        <v>genotypingdata &lt;- fread("C:/NGS/save/NGS0_81.tagcount", header=F, col.names=genotype)</v>
      </c>
      <c r="F418" s="15" t="s">
        <v>553</v>
      </c>
      <c r="G418" s="15" t="str">
        <f>'1. Input and Output files list'!$E$6</f>
        <v>C:/NGS/save/</v>
      </c>
      <c r="H418" s="15" t="str">
        <f>'1. Input and Output files list'!$J$240</f>
        <v>NGS0_81.tagcount</v>
      </c>
      <c r="I418" s="15" t="s">
        <v>228</v>
      </c>
      <c r="J418" s="15"/>
      <c r="K418" s="15"/>
      <c r="L418" s="15"/>
      <c r="M418" s="15"/>
      <c r="N418" t="str">
        <f>CONCATENATE(F418,G418,H418,I418)</f>
        <v>genotypingdata &lt;- fread("C:/NGS/save/NGS0_81.tagcount", header=F, col.names=genotype)</v>
      </c>
      <c r="AM418" s="15"/>
    </row>
    <row r="419" spans="1:39" x14ac:dyDescent="0.15">
      <c r="A419" s="15">
        <v>418</v>
      </c>
      <c r="B419" s="15">
        <v>81</v>
      </c>
      <c r="C419" s="15" t="s">
        <v>137</v>
      </c>
      <c r="D419" s="26" t="str">
        <f>O419</f>
        <v>system.time(write.csv(genotypingdata[match(genotypingSum$tags, genotypingdata$tags),2], file="C:/NGS/save/NGS0_81.tagcountmatchindex.csv", row.names = F))</v>
      </c>
      <c r="F419" s="15" t="s">
        <v>554</v>
      </c>
      <c r="G419" s="15" t="str">
        <f>'1. Input and Output files list'!$E$6</f>
        <v>C:/NGS/save/</v>
      </c>
      <c r="H419" s="15" t="str">
        <f>'1. Input and Output files list'!$J$240</f>
        <v>NGS0_81.tagcount</v>
      </c>
      <c r="I419" s="15" t="s">
        <v>142</v>
      </c>
      <c r="J419" s="15"/>
      <c r="K419" s="15"/>
      <c r="L419" s="15"/>
      <c r="M419" s="15"/>
      <c r="O419" t="str">
        <f>CONCATENATE(F419,G419,H419,I419)</f>
        <v>system.time(write.csv(genotypingdata[match(genotypingSum$tags, genotypingdata$tags),2], file="C:/NGS/save/NGS0_81.tagcountmatchindex.csv", row.names = F))</v>
      </c>
      <c r="AM419" s="15"/>
    </row>
    <row r="420" spans="1:39" x14ac:dyDescent="0.15">
      <c r="A420" s="15">
        <v>419</v>
      </c>
      <c r="B420" s="15">
        <v>81</v>
      </c>
      <c r="C420" s="15" t="s">
        <v>138</v>
      </c>
      <c r="D420" s="26" t="str">
        <f>M420</f>
        <v>genotypingdata&lt;- fread("C:/NGS/save/NGS0_81.tagcountmatchindex.csv", col.names = c("NGS0_81"))</v>
      </c>
      <c r="F420" s="15" t="s">
        <v>233</v>
      </c>
      <c r="G420" s="15" t="str">
        <f>'1. Input and Output files list'!$E$6</f>
        <v>C:/NGS/save/</v>
      </c>
      <c r="H420" s="15" t="str">
        <f>'1. Input and Output files list'!$J$240</f>
        <v>NGS0_81.tagcount</v>
      </c>
      <c r="I420" s="15" t="s">
        <v>547</v>
      </c>
      <c r="J420" s="15" t="str">
        <f>'1. Input and Output files list'!$F$240</f>
        <v>NGS0_81</v>
      </c>
      <c r="K420" s="15" t="s">
        <v>546</v>
      </c>
      <c r="L420" s="15"/>
      <c r="M420" s="15" t="str">
        <f>CONCATENATE(F420,G420,H420,I420,J420,K420)</f>
        <v>genotypingdata&lt;- fread("C:/NGS/save/NGS0_81.tagcountmatchindex.csv", col.names = c("NGS0_81"))</v>
      </c>
      <c r="AM420" s="15"/>
    </row>
    <row r="421" spans="1:39" x14ac:dyDescent="0.15">
      <c r="A421" s="15">
        <v>420</v>
      </c>
      <c r="B421" s="15">
        <v>81</v>
      </c>
      <c r="C421" s="15" t="s">
        <v>139</v>
      </c>
      <c r="D421" s="26" t="s">
        <v>79</v>
      </c>
      <c r="F421" s="15"/>
      <c r="G421" s="15"/>
      <c r="H421" s="15"/>
      <c r="I421" s="15"/>
      <c r="J421" s="15"/>
      <c r="K421" s="15"/>
      <c r="L421" s="15"/>
      <c r="M421" s="15"/>
      <c r="AK421" s="15"/>
      <c r="AM421" s="15"/>
    </row>
    <row r="422" spans="1:39" x14ac:dyDescent="0.15">
      <c r="A422" s="15">
        <v>421</v>
      </c>
      <c r="B422" s="15">
        <v>81</v>
      </c>
      <c r="C422" s="15" t="s">
        <v>549</v>
      </c>
      <c r="D422" s="26" t="s">
        <v>551</v>
      </c>
      <c r="F422" s="15"/>
      <c r="G422" s="15"/>
      <c r="H422" s="15"/>
      <c r="I422" s="15"/>
      <c r="J422" s="15"/>
      <c r="K422" s="15"/>
      <c r="L422" s="15"/>
      <c r="M422" s="15"/>
      <c r="AK422" s="15"/>
      <c r="AL422" s="15"/>
      <c r="AM422" s="15"/>
    </row>
    <row r="423" spans="1:39" x14ac:dyDescent="0.15">
      <c r="A423" s="15">
        <v>422</v>
      </c>
      <c r="B423" s="15">
        <v>82</v>
      </c>
      <c r="C423" s="15" t="s">
        <v>136</v>
      </c>
      <c r="D423" s="26" t="str">
        <f>N423</f>
        <v>genotypingdata &lt;- fread("C:/NGS/save/NGS0_82.tagcount", header=F, col.names=genotype)</v>
      </c>
      <c r="F423" s="15" t="s">
        <v>553</v>
      </c>
      <c r="G423" s="15" t="str">
        <f>'1. Input and Output files list'!$E$6</f>
        <v>C:/NGS/save/</v>
      </c>
      <c r="H423" s="15" t="str">
        <f>'1. Input and Output files list'!$J$242</f>
        <v>NGS0_82.tagcount</v>
      </c>
      <c r="I423" s="15" t="s">
        <v>228</v>
      </c>
      <c r="J423" s="15"/>
      <c r="K423" s="15"/>
      <c r="L423" s="15"/>
      <c r="M423" s="15"/>
      <c r="N423" t="str">
        <f>CONCATENATE(F423,G423,H423,I423)</f>
        <v>genotypingdata &lt;- fread("C:/NGS/save/NGS0_82.tagcount", header=F, col.names=genotype)</v>
      </c>
      <c r="AK423" s="15"/>
      <c r="AL423" s="15"/>
      <c r="AM423" s="15"/>
    </row>
    <row r="424" spans="1:39" x14ac:dyDescent="0.15">
      <c r="A424" s="15">
        <v>423</v>
      </c>
      <c r="B424" s="15">
        <v>82</v>
      </c>
      <c r="C424" s="15" t="s">
        <v>137</v>
      </c>
      <c r="D424" s="26" t="str">
        <f>O424</f>
        <v>system.time(write.csv(genotypingdata[match(genotypingSum$tags, genotypingdata$tags),2], file="C:/NGS/save/NGS0_82.tagcountmatchindex.csv", row.names = F))</v>
      </c>
      <c r="F424" s="15" t="s">
        <v>554</v>
      </c>
      <c r="G424" s="15" t="str">
        <f>'1. Input and Output files list'!$E$6</f>
        <v>C:/NGS/save/</v>
      </c>
      <c r="H424" s="15" t="str">
        <f>'1. Input and Output files list'!$J$242</f>
        <v>NGS0_82.tagcount</v>
      </c>
      <c r="I424" s="15" t="s">
        <v>142</v>
      </c>
      <c r="J424" s="15"/>
      <c r="K424" s="15"/>
      <c r="L424" s="15"/>
      <c r="M424" s="15"/>
      <c r="O424" t="str">
        <f>CONCATENATE(F424,G424,H424,I424)</f>
        <v>system.time(write.csv(genotypingdata[match(genotypingSum$tags, genotypingdata$tags),2], file="C:/NGS/save/NGS0_82.tagcountmatchindex.csv", row.names = F))</v>
      </c>
      <c r="AK424" s="15"/>
      <c r="AL424" s="15"/>
      <c r="AM424" s="15"/>
    </row>
    <row r="425" spans="1:39" x14ac:dyDescent="0.15">
      <c r="A425" s="15">
        <v>424</v>
      </c>
      <c r="B425" s="15">
        <v>82</v>
      </c>
      <c r="C425" s="15" t="s">
        <v>138</v>
      </c>
      <c r="D425" s="26" t="str">
        <f>M425</f>
        <v>genotypingdata&lt;- fread("C:/NGS/save/NGS0_82.tagcountmatchindex.csv", col.names = c("NGS0_82"))</v>
      </c>
      <c r="F425" s="15" t="s">
        <v>233</v>
      </c>
      <c r="G425" s="15" t="str">
        <f>'1. Input and Output files list'!$E$6</f>
        <v>C:/NGS/save/</v>
      </c>
      <c r="H425" s="15" t="str">
        <f>'1. Input and Output files list'!$J$242</f>
        <v>NGS0_82.tagcount</v>
      </c>
      <c r="I425" s="15" t="s">
        <v>547</v>
      </c>
      <c r="J425" s="15" t="str">
        <f>'1. Input and Output files list'!$F$242</f>
        <v>NGS0_82</v>
      </c>
      <c r="K425" s="15" t="s">
        <v>546</v>
      </c>
      <c r="L425" s="15"/>
      <c r="M425" s="15" t="str">
        <f>CONCATENATE(F425,G425,H425,I425,J425,K425)</f>
        <v>genotypingdata&lt;- fread("C:/NGS/save/NGS0_82.tagcountmatchindex.csv", col.names = c("NGS0_82"))</v>
      </c>
      <c r="AK425" s="15"/>
      <c r="AL425" s="15"/>
      <c r="AM425" s="15"/>
    </row>
    <row r="426" spans="1:39" x14ac:dyDescent="0.15">
      <c r="A426" s="15">
        <v>425</v>
      </c>
      <c r="B426" s="15">
        <v>82</v>
      </c>
      <c r="C426" s="15" t="s">
        <v>139</v>
      </c>
      <c r="D426" s="26" t="s">
        <v>79</v>
      </c>
      <c r="F426" s="15"/>
      <c r="G426" s="15"/>
      <c r="H426" s="15"/>
      <c r="I426" s="15"/>
      <c r="J426" s="15"/>
      <c r="K426" s="15"/>
      <c r="L426" s="15"/>
      <c r="M426" s="15"/>
      <c r="AK426" s="15"/>
      <c r="AL426" s="15"/>
      <c r="AM426" s="15"/>
    </row>
    <row r="427" spans="1:39" x14ac:dyDescent="0.15">
      <c r="A427" s="15">
        <v>426</v>
      </c>
      <c r="B427" s="15">
        <v>82</v>
      </c>
      <c r="C427" s="15" t="s">
        <v>549</v>
      </c>
      <c r="D427" s="26" t="s">
        <v>551</v>
      </c>
      <c r="F427" s="15"/>
      <c r="G427" s="15"/>
      <c r="H427" s="15"/>
      <c r="I427" s="15"/>
      <c r="J427" s="15"/>
      <c r="K427" s="15"/>
      <c r="L427" s="15"/>
      <c r="M427" s="15"/>
      <c r="AK427" s="15"/>
      <c r="AL427" s="15"/>
      <c r="AM427" s="15"/>
    </row>
    <row r="428" spans="1:39" x14ac:dyDescent="0.15">
      <c r="A428" s="15">
        <v>427</v>
      </c>
      <c r="B428" s="15">
        <v>83</v>
      </c>
      <c r="C428" s="15" t="s">
        <v>136</v>
      </c>
      <c r="D428" s="26" t="str">
        <f>N428</f>
        <v>genotypingdata &lt;- fread("C:/NGS/save/NGS0_83.tagcount", header=F, col.names=genotype)</v>
      </c>
      <c r="F428" s="15" t="s">
        <v>553</v>
      </c>
      <c r="G428" s="15" t="str">
        <f>'1. Input and Output files list'!$E$6</f>
        <v>C:/NGS/save/</v>
      </c>
      <c r="H428" s="15" t="str">
        <f>'1. Input and Output files list'!$J$244</f>
        <v>NGS0_83.tagcount</v>
      </c>
      <c r="I428" s="15" t="s">
        <v>228</v>
      </c>
      <c r="J428" s="15"/>
      <c r="K428" s="15"/>
      <c r="L428" s="15"/>
      <c r="M428" s="15"/>
      <c r="N428" t="str">
        <f>CONCATENATE(F428,G428,H428,I428)</f>
        <v>genotypingdata &lt;- fread("C:/NGS/save/NGS0_83.tagcount", header=F, col.names=genotype)</v>
      </c>
      <c r="AK428" s="15"/>
      <c r="AL428" s="15"/>
      <c r="AM428" s="15"/>
    </row>
    <row r="429" spans="1:39" x14ac:dyDescent="0.15">
      <c r="A429" s="15">
        <v>428</v>
      </c>
      <c r="B429" s="15">
        <v>83</v>
      </c>
      <c r="C429" s="15" t="s">
        <v>137</v>
      </c>
      <c r="D429" s="26" t="str">
        <f>O429</f>
        <v>system.time(write.csv(genotypingdata[match(genotypingSum$tags, genotypingdata$tags),2], file="C:/NGS/save/NGS0_83.tagcountmatchindex.csv", row.names = F))</v>
      </c>
      <c r="F429" s="15" t="s">
        <v>554</v>
      </c>
      <c r="G429" s="15" t="str">
        <f>'1. Input and Output files list'!$E$6</f>
        <v>C:/NGS/save/</v>
      </c>
      <c r="H429" s="15" t="str">
        <f>'1. Input and Output files list'!$J$244</f>
        <v>NGS0_83.tagcount</v>
      </c>
      <c r="I429" s="15" t="s">
        <v>142</v>
      </c>
      <c r="J429" s="15"/>
      <c r="K429" s="15"/>
      <c r="L429" s="15"/>
      <c r="M429" s="15"/>
      <c r="O429" t="str">
        <f>CONCATENATE(F429,G429,H429,I429)</f>
        <v>system.time(write.csv(genotypingdata[match(genotypingSum$tags, genotypingdata$tags),2], file="C:/NGS/save/NGS0_83.tagcountmatchindex.csv", row.names = F))</v>
      </c>
      <c r="AK429" s="15"/>
      <c r="AL429" s="15"/>
      <c r="AM429" s="15"/>
    </row>
    <row r="430" spans="1:39" x14ac:dyDescent="0.15">
      <c r="A430" s="15">
        <v>429</v>
      </c>
      <c r="B430" s="15">
        <v>83</v>
      </c>
      <c r="C430" s="15" t="s">
        <v>138</v>
      </c>
      <c r="D430" s="26" t="str">
        <f>M430</f>
        <v>genotypingdata&lt;- fread("C:/NGS/save/NGS0_83.tagcountmatchindex.csv", col.names = c("NGS0_83"))</v>
      </c>
      <c r="F430" s="15" t="s">
        <v>233</v>
      </c>
      <c r="G430" s="15" t="str">
        <f>'1. Input and Output files list'!$E$6</f>
        <v>C:/NGS/save/</v>
      </c>
      <c r="H430" s="15" t="str">
        <f>'1. Input and Output files list'!$J$244</f>
        <v>NGS0_83.tagcount</v>
      </c>
      <c r="I430" s="15" t="s">
        <v>547</v>
      </c>
      <c r="J430" s="15" t="str">
        <f>'1. Input and Output files list'!$F$244</f>
        <v>NGS0_83</v>
      </c>
      <c r="K430" s="15" t="s">
        <v>546</v>
      </c>
      <c r="L430" s="15"/>
      <c r="M430" s="15" t="str">
        <f>CONCATENATE(F430,G430,H430,I430,J430,K430)</f>
        <v>genotypingdata&lt;- fread("C:/NGS/save/NGS0_83.tagcountmatchindex.csv", col.names = c("NGS0_83"))</v>
      </c>
      <c r="AK430" s="15"/>
      <c r="AL430" s="15"/>
      <c r="AM430" s="15"/>
    </row>
    <row r="431" spans="1:39" x14ac:dyDescent="0.15">
      <c r="A431" s="15">
        <v>430</v>
      </c>
      <c r="B431" s="15">
        <v>83</v>
      </c>
      <c r="C431" s="15" t="s">
        <v>139</v>
      </c>
      <c r="D431" s="26" t="s">
        <v>79</v>
      </c>
      <c r="F431" s="15"/>
      <c r="G431" s="15"/>
      <c r="H431" s="15"/>
      <c r="I431" s="15"/>
      <c r="J431" s="15"/>
      <c r="K431" s="15"/>
      <c r="L431" s="15"/>
      <c r="M431" s="15"/>
      <c r="AK431" s="15"/>
      <c r="AL431" s="15"/>
      <c r="AM431" s="15"/>
    </row>
    <row r="432" spans="1:39" x14ac:dyDescent="0.15">
      <c r="A432" s="15">
        <v>431</v>
      </c>
      <c r="B432" s="15">
        <v>83</v>
      </c>
      <c r="C432" s="15" t="s">
        <v>549</v>
      </c>
      <c r="D432" s="26" t="s">
        <v>551</v>
      </c>
      <c r="F432" s="15"/>
      <c r="G432" s="15"/>
      <c r="H432" s="15"/>
      <c r="I432" s="15"/>
      <c r="J432" s="15"/>
      <c r="K432" s="15"/>
      <c r="L432" s="15"/>
      <c r="M432" s="15"/>
      <c r="AK432" s="15"/>
      <c r="AL432" s="15"/>
      <c r="AM432" s="15"/>
    </row>
    <row r="433" spans="1:39" x14ac:dyDescent="0.15">
      <c r="A433" s="15">
        <v>432</v>
      </c>
      <c r="B433" s="15">
        <v>84</v>
      </c>
      <c r="C433" s="15" t="s">
        <v>136</v>
      </c>
      <c r="D433" s="26" t="str">
        <f>N433</f>
        <v>genotypingdata &lt;- fread("C:/NGS/save/NGS0_84.tagcount", header=F, col.names=genotype)</v>
      </c>
      <c r="F433" s="15" t="s">
        <v>553</v>
      </c>
      <c r="G433" s="15" t="str">
        <f>'1. Input and Output files list'!$E$6</f>
        <v>C:/NGS/save/</v>
      </c>
      <c r="H433" s="15" t="str">
        <f>'1. Input and Output files list'!$J$246</f>
        <v>NGS0_84.tagcount</v>
      </c>
      <c r="I433" s="15" t="s">
        <v>228</v>
      </c>
      <c r="J433" s="15"/>
      <c r="K433" s="15"/>
      <c r="L433" s="15"/>
      <c r="M433" s="15"/>
      <c r="N433" t="str">
        <f>CONCATENATE(F433,G433,H433,I433)</f>
        <v>genotypingdata &lt;- fread("C:/NGS/save/NGS0_84.tagcount", header=F, col.names=genotype)</v>
      </c>
      <c r="AK433" s="15"/>
      <c r="AL433" s="15"/>
      <c r="AM433" s="15"/>
    </row>
    <row r="434" spans="1:39" x14ac:dyDescent="0.15">
      <c r="A434" s="15">
        <v>433</v>
      </c>
      <c r="B434" s="15">
        <v>84</v>
      </c>
      <c r="C434" s="15" t="s">
        <v>137</v>
      </c>
      <c r="D434" s="26" t="str">
        <f>O434</f>
        <v>system.time(write.csv(genotypingdata[match(genotypingSum$tags, genotypingdata$tags),2], file="C:/NGS/save/NGS0_84.tagcountmatchindex.csv", row.names = F))</v>
      </c>
      <c r="F434" s="15" t="s">
        <v>554</v>
      </c>
      <c r="G434" s="15" t="str">
        <f>'1. Input and Output files list'!$E$6</f>
        <v>C:/NGS/save/</v>
      </c>
      <c r="H434" s="15" t="str">
        <f>'1. Input and Output files list'!$J$246</f>
        <v>NGS0_84.tagcount</v>
      </c>
      <c r="I434" s="15" t="s">
        <v>142</v>
      </c>
      <c r="J434" s="15"/>
      <c r="K434" s="15"/>
      <c r="L434" s="15"/>
      <c r="M434" s="15"/>
      <c r="O434" t="str">
        <f>CONCATENATE(F434,G434,H434,I434)</f>
        <v>system.time(write.csv(genotypingdata[match(genotypingSum$tags, genotypingdata$tags),2], file="C:/NGS/save/NGS0_84.tagcountmatchindex.csv", row.names = F))</v>
      </c>
      <c r="AK434" s="15"/>
      <c r="AL434" s="15"/>
      <c r="AM434" s="15"/>
    </row>
    <row r="435" spans="1:39" x14ac:dyDescent="0.15">
      <c r="A435" s="15">
        <v>434</v>
      </c>
      <c r="B435" s="15">
        <v>84</v>
      </c>
      <c r="C435" s="15" t="s">
        <v>138</v>
      </c>
      <c r="D435" s="26" t="str">
        <f>M435</f>
        <v>genotypingdata&lt;- fread("C:/NGS/save/NGS0_84.tagcountmatchindex.csv", col.names = c("NGS0_84"))</v>
      </c>
      <c r="F435" s="15" t="s">
        <v>233</v>
      </c>
      <c r="G435" s="15" t="str">
        <f>'1. Input and Output files list'!$E$6</f>
        <v>C:/NGS/save/</v>
      </c>
      <c r="H435" s="15" t="str">
        <f>'1. Input and Output files list'!$J$246</f>
        <v>NGS0_84.tagcount</v>
      </c>
      <c r="I435" s="15" t="s">
        <v>547</v>
      </c>
      <c r="J435" s="15" t="str">
        <f>'1. Input and Output files list'!$F$246</f>
        <v>NGS0_84</v>
      </c>
      <c r="K435" s="15" t="s">
        <v>546</v>
      </c>
      <c r="L435" s="15"/>
      <c r="M435" s="15" t="str">
        <f>CONCATENATE(F435,G435,H435,I435,J435,K435)</f>
        <v>genotypingdata&lt;- fread("C:/NGS/save/NGS0_84.tagcountmatchindex.csv", col.names = c("NGS0_84"))</v>
      </c>
      <c r="AK435" s="15"/>
      <c r="AL435" s="15"/>
      <c r="AM435" s="15"/>
    </row>
    <row r="436" spans="1:39" x14ac:dyDescent="0.15">
      <c r="A436" s="15">
        <v>435</v>
      </c>
      <c r="B436" s="15">
        <v>84</v>
      </c>
      <c r="C436" s="15" t="s">
        <v>139</v>
      </c>
      <c r="D436" s="26" t="s">
        <v>79</v>
      </c>
      <c r="F436" s="15"/>
      <c r="G436" s="15"/>
      <c r="H436" s="15"/>
      <c r="I436" s="15"/>
      <c r="J436" s="15"/>
      <c r="K436" s="15"/>
      <c r="L436" s="15"/>
      <c r="M436" s="15"/>
      <c r="AK436" s="15"/>
      <c r="AL436" s="15"/>
      <c r="AM436" s="15"/>
    </row>
    <row r="437" spans="1:39" x14ac:dyDescent="0.15">
      <c r="A437" s="15">
        <v>436</v>
      </c>
      <c r="B437" s="15">
        <v>84</v>
      </c>
      <c r="C437" s="15" t="s">
        <v>549</v>
      </c>
      <c r="D437" s="26" t="s">
        <v>551</v>
      </c>
      <c r="F437" s="15"/>
      <c r="G437" s="15"/>
      <c r="H437" s="15"/>
      <c r="I437" s="15"/>
      <c r="J437" s="15"/>
      <c r="K437" s="15"/>
      <c r="L437" s="15"/>
      <c r="M437" s="15"/>
      <c r="AK437" s="15"/>
      <c r="AL437" s="15"/>
      <c r="AM437" s="15"/>
    </row>
    <row r="438" spans="1:39" x14ac:dyDescent="0.15">
      <c r="A438" s="15">
        <v>437</v>
      </c>
      <c r="B438" s="15">
        <v>85</v>
      </c>
      <c r="C438" s="15" t="s">
        <v>136</v>
      </c>
      <c r="D438" s="26" t="str">
        <f>N438</f>
        <v>genotypingdata &lt;- fread("C:/NGS/save/NGS0_85.tagcount", header=F, col.names=genotype)</v>
      </c>
      <c r="F438" s="15" t="s">
        <v>553</v>
      </c>
      <c r="G438" s="15" t="str">
        <f>'1. Input and Output files list'!$E$6</f>
        <v>C:/NGS/save/</v>
      </c>
      <c r="H438" s="15" t="str">
        <f>'1. Input and Output files list'!$J$248</f>
        <v>NGS0_85.tagcount</v>
      </c>
      <c r="I438" s="15" t="s">
        <v>228</v>
      </c>
      <c r="J438" s="15"/>
      <c r="K438" s="15"/>
      <c r="L438" s="15"/>
      <c r="M438" s="15"/>
      <c r="N438" t="str">
        <f>CONCATENATE(F438,G438,H438,I438)</f>
        <v>genotypingdata &lt;- fread("C:/NGS/save/NGS0_85.tagcount", header=F, col.names=genotype)</v>
      </c>
      <c r="AK438" s="15"/>
      <c r="AL438" s="15"/>
      <c r="AM438" s="15"/>
    </row>
    <row r="439" spans="1:39" x14ac:dyDescent="0.15">
      <c r="A439" s="15">
        <v>438</v>
      </c>
      <c r="B439" s="15">
        <v>85</v>
      </c>
      <c r="C439" s="15" t="s">
        <v>137</v>
      </c>
      <c r="D439" s="26" t="str">
        <f>O439</f>
        <v>system.time(write.csv(genotypingdata[match(genotypingSum$tags, genotypingdata$tags),2], file="C:/NGS/save/NGS0_85.tagcountmatchindex.csv", row.names = F))</v>
      </c>
      <c r="F439" s="15" t="s">
        <v>554</v>
      </c>
      <c r="G439" s="15" t="str">
        <f>'1. Input and Output files list'!$E$6</f>
        <v>C:/NGS/save/</v>
      </c>
      <c r="H439" s="15" t="str">
        <f>'1. Input and Output files list'!$J$248</f>
        <v>NGS0_85.tagcount</v>
      </c>
      <c r="I439" s="15" t="s">
        <v>142</v>
      </c>
      <c r="J439" s="15"/>
      <c r="K439" s="15"/>
      <c r="L439" s="15"/>
      <c r="M439" s="15"/>
      <c r="O439" t="str">
        <f>CONCATENATE(F439,G439,H439,I439)</f>
        <v>system.time(write.csv(genotypingdata[match(genotypingSum$tags, genotypingdata$tags),2], file="C:/NGS/save/NGS0_85.tagcountmatchindex.csv", row.names = F))</v>
      </c>
      <c r="AK439" s="15"/>
      <c r="AL439" s="15"/>
      <c r="AM439" s="15"/>
    </row>
    <row r="440" spans="1:39" x14ac:dyDescent="0.15">
      <c r="A440" s="15">
        <v>439</v>
      </c>
      <c r="B440" s="15">
        <v>85</v>
      </c>
      <c r="C440" s="15" t="s">
        <v>138</v>
      </c>
      <c r="D440" s="26" t="str">
        <f>M440</f>
        <v>genotypingdata&lt;- fread("C:/NGS/save/NGS0_85.tagcountmatchindex.csv", col.names = c("NGS0_85"))</v>
      </c>
      <c r="F440" s="15" t="s">
        <v>233</v>
      </c>
      <c r="G440" s="15" t="str">
        <f>'1. Input and Output files list'!$E$6</f>
        <v>C:/NGS/save/</v>
      </c>
      <c r="H440" s="15" t="str">
        <f>'1. Input and Output files list'!$J$248</f>
        <v>NGS0_85.tagcount</v>
      </c>
      <c r="I440" s="15" t="s">
        <v>547</v>
      </c>
      <c r="J440" s="15" t="str">
        <f>'1. Input and Output files list'!$F$248</f>
        <v>NGS0_85</v>
      </c>
      <c r="K440" s="15" t="s">
        <v>546</v>
      </c>
      <c r="L440" s="15"/>
      <c r="M440" s="15" t="str">
        <f>CONCATENATE(F440,G440,H440,I440,J440,K440)</f>
        <v>genotypingdata&lt;- fread("C:/NGS/save/NGS0_85.tagcountmatchindex.csv", col.names = c("NGS0_85"))</v>
      </c>
      <c r="AK440" s="15"/>
      <c r="AL440" s="15"/>
      <c r="AM440" s="15"/>
    </row>
    <row r="441" spans="1:39" x14ac:dyDescent="0.15">
      <c r="A441" s="15">
        <v>440</v>
      </c>
      <c r="B441" s="15">
        <v>85</v>
      </c>
      <c r="C441" s="15" t="s">
        <v>139</v>
      </c>
      <c r="D441" s="26" t="s">
        <v>79</v>
      </c>
      <c r="F441" s="15"/>
      <c r="G441" s="15"/>
      <c r="H441" s="15"/>
      <c r="I441" s="15"/>
      <c r="J441" s="15"/>
      <c r="K441" s="15"/>
      <c r="L441" s="15"/>
      <c r="M441" s="15"/>
      <c r="AK441" s="15"/>
      <c r="AL441" s="15"/>
      <c r="AM441" s="15"/>
    </row>
    <row r="442" spans="1:39" x14ac:dyDescent="0.15">
      <c r="A442" s="15">
        <v>441</v>
      </c>
      <c r="B442" s="15">
        <v>85</v>
      </c>
      <c r="C442" s="15" t="s">
        <v>549</v>
      </c>
      <c r="D442" s="26" t="s">
        <v>551</v>
      </c>
      <c r="F442" s="15"/>
      <c r="G442" s="15"/>
      <c r="H442" s="15"/>
      <c r="I442" s="15"/>
      <c r="J442" s="15"/>
      <c r="K442" s="15"/>
      <c r="L442" s="15"/>
      <c r="M442" s="15"/>
      <c r="AK442" s="15"/>
      <c r="AL442" s="15"/>
      <c r="AM442" s="15"/>
    </row>
    <row r="443" spans="1:39" x14ac:dyDescent="0.15">
      <c r="A443" s="15">
        <v>442</v>
      </c>
      <c r="B443" s="15">
        <v>86</v>
      </c>
      <c r="C443" s="15" t="s">
        <v>136</v>
      </c>
      <c r="D443" s="26" t="str">
        <f>N443</f>
        <v>genotypingdata &lt;- fread("C:/NGS/save/NGS0_86.tagcount", header=F, col.names=genotype)</v>
      </c>
      <c r="F443" s="15" t="s">
        <v>553</v>
      </c>
      <c r="G443" s="15" t="str">
        <f>'1. Input and Output files list'!$E$6</f>
        <v>C:/NGS/save/</v>
      </c>
      <c r="H443" s="15" t="str">
        <f>'1. Input and Output files list'!$J$250</f>
        <v>NGS0_86.tagcount</v>
      </c>
      <c r="I443" s="15" t="s">
        <v>228</v>
      </c>
      <c r="J443" s="15"/>
      <c r="K443" s="15"/>
      <c r="L443" s="15"/>
      <c r="M443" s="15"/>
      <c r="N443" t="str">
        <f>CONCATENATE(F443,G443,H443,I443)</f>
        <v>genotypingdata &lt;- fread("C:/NGS/save/NGS0_86.tagcount", header=F, col.names=genotype)</v>
      </c>
      <c r="AK443" s="15"/>
      <c r="AL443" s="15"/>
      <c r="AM443" s="15"/>
    </row>
    <row r="444" spans="1:39" x14ac:dyDescent="0.15">
      <c r="A444" s="15">
        <v>443</v>
      </c>
      <c r="B444" s="15">
        <v>86</v>
      </c>
      <c r="C444" s="15" t="s">
        <v>137</v>
      </c>
      <c r="D444" s="26" t="str">
        <f>O444</f>
        <v>system.time(write.csv(genotypingdata[match(genotypingSum$tags, genotypingdata$tags),2], file="C:/NGS/save/NGS0_86.tagcountmatchindex.csv", row.names = F))</v>
      </c>
      <c r="F444" s="15" t="s">
        <v>554</v>
      </c>
      <c r="G444" s="15" t="str">
        <f>'1. Input and Output files list'!$E$6</f>
        <v>C:/NGS/save/</v>
      </c>
      <c r="H444" s="15" t="str">
        <f>'1. Input and Output files list'!$J$250</f>
        <v>NGS0_86.tagcount</v>
      </c>
      <c r="I444" s="15" t="s">
        <v>142</v>
      </c>
      <c r="J444" s="15"/>
      <c r="K444" s="15"/>
      <c r="L444" s="15"/>
      <c r="M444" s="15"/>
      <c r="O444" t="str">
        <f>CONCATENATE(F444,G444,H444,I444)</f>
        <v>system.time(write.csv(genotypingdata[match(genotypingSum$tags, genotypingdata$tags),2], file="C:/NGS/save/NGS0_86.tagcountmatchindex.csv", row.names = F))</v>
      </c>
      <c r="AK444" s="15"/>
      <c r="AL444" s="15"/>
      <c r="AM444" s="15"/>
    </row>
    <row r="445" spans="1:39" x14ac:dyDescent="0.15">
      <c r="A445" s="15">
        <v>444</v>
      </c>
      <c r="B445" s="15">
        <v>86</v>
      </c>
      <c r="C445" s="15" t="s">
        <v>138</v>
      </c>
      <c r="D445" s="26" t="str">
        <f>M445</f>
        <v>genotypingdata&lt;- fread("C:/NGS/save/NGS0_86.tagcountmatchindex.csv", col.names = c("NGS0_86"))</v>
      </c>
      <c r="F445" s="15" t="s">
        <v>233</v>
      </c>
      <c r="G445" s="15" t="str">
        <f>'1. Input and Output files list'!$E$6</f>
        <v>C:/NGS/save/</v>
      </c>
      <c r="H445" s="15" t="str">
        <f>'1. Input and Output files list'!$J$250</f>
        <v>NGS0_86.tagcount</v>
      </c>
      <c r="I445" s="15" t="s">
        <v>547</v>
      </c>
      <c r="J445" s="15" t="str">
        <f>'1. Input and Output files list'!$F$250</f>
        <v>NGS0_86</v>
      </c>
      <c r="K445" s="15" t="s">
        <v>546</v>
      </c>
      <c r="L445" s="15"/>
      <c r="M445" s="15" t="str">
        <f>CONCATENATE(F445,G445,H445,I445,J445,K445)</f>
        <v>genotypingdata&lt;- fread("C:/NGS/save/NGS0_86.tagcountmatchindex.csv", col.names = c("NGS0_86"))</v>
      </c>
      <c r="AK445" s="15"/>
      <c r="AL445" s="15"/>
      <c r="AM445" s="15"/>
    </row>
    <row r="446" spans="1:39" x14ac:dyDescent="0.15">
      <c r="A446" s="15">
        <v>445</v>
      </c>
      <c r="B446" s="15">
        <v>86</v>
      </c>
      <c r="C446" s="15" t="s">
        <v>139</v>
      </c>
      <c r="D446" s="26" t="s">
        <v>79</v>
      </c>
      <c r="F446" s="15"/>
      <c r="G446" s="15"/>
      <c r="H446" s="15"/>
      <c r="I446" s="15"/>
      <c r="J446" s="15"/>
      <c r="K446" s="15"/>
      <c r="L446" s="15"/>
      <c r="M446" s="15"/>
      <c r="AK446" s="15"/>
      <c r="AL446" s="15"/>
      <c r="AM446" s="15"/>
    </row>
    <row r="447" spans="1:39" x14ac:dyDescent="0.15">
      <c r="A447" s="15">
        <v>446</v>
      </c>
      <c r="B447" s="15">
        <v>86</v>
      </c>
      <c r="C447" s="15" t="s">
        <v>549</v>
      </c>
      <c r="D447" s="26" t="s">
        <v>551</v>
      </c>
      <c r="F447" s="15"/>
      <c r="G447" s="15"/>
      <c r="H447" s="15"/>
      <c r="I447" s="15"/>
      <c r="J447" s="15"/>
      <c r="K447" s="15"/>
      <c r="L447" s="15"/>
      <c r="M447" s="15"/>
      <c r="AK447" s="15"/>
      <c r="AL447" s="15"/>
      <c r="AM447" s="15"/>
    </row>
    <row r="448" spans="1:39" x14ac:dyDescent="0.15">
      <c r="A448" s="15">
        <v>447</v>
      </c>
      <c r="B448" s="15">
        <v>87</v>
      </c>
      <c r="C448" s="15" t="s">
        <v>136</v>
      </c>
      <c r="D448" s="26" t="str">
        <f>N448</f>
        <v>genotypingdata &lt;- fread("C:/NGS/save/NGS0_87.tagcount", header=F, col.names=genotype)</v>
      </c>
      <c r="F448" s="15" t="s">
        <v>553</v>
      </c>
      <c r="G448" s="15" t="str">
        <f>'1. Input and Output files list'!$E$6</f>
        <v>C:/NGS/save/</v>
      </c>
      <c r="H448" s="15" t="str">
        <f>'1. Input and Output files list'!$J$252</f>
        <v>NGS0_87.tagcount</v>
      </c>
      <c r="I448" s="15" t="s">
        <v>228</v>
      </c>
      <c r="J448" s="15"/>
      <c r="K448" s="15"/>
      <c r="L448" s="15"/>
      <c r="M448" s="15"/>
      <c r="N448" t="str">
        <f>CONCATENATE(F448,G448,H448,I448)</f>
        <v>genotypingdata &lt;- fread("C:/NGS/save/NGS0_87.tagcount", header=F, col.names=genotype)</v>
      </c>
      <c r="AK448" s="15"/>
      <c r="AL448" s="15"/>
      <c r="AM448" s="15"/>
    </row>
    <row r="449" spans="1:39" x14ac:dyDescent="0.15">
      <c r="A449" s="15">
        <v>448</v>
      </c>
      <c r="B449" s="15">
        <v>87</v>
      </c>
      <c r="C449" s="15" t="s">
        <v>137</v>
      </c>
      <c r="D449" s="26" t="str">
        <f>O449</f>
        <v>system.time(write.csv(genotypingdata[match(genotypingSum$tags, genotypingdata$tags),2], file="C:/NGS/save/NGS0_87.tagcountmatchindex.csv", row.names = F))</v>
      </c>
      <c r="F449" s="15" t="s">
        <v>554</v>
      </c>
      <c r="G449" s="15" t="str">
        <f>'1. Input and Output files list'!$E$6</f>
        <v>C:/NGS/save/</v>
      </c>
      <c r="H449" s="15" t="str">
        <f>'1. Input and Output files list'!$J$252</f>
        <v>NGS0_87.tagcount</v>
      </c>
      <c r="I449" s="15" t="s">
        <v>142</v>
      </c>
      <c r="J449" s="15"/>
      <c r="K449" s="15"/>
      <c r="L449" s="15"/>
      <c r="M449" s="15"/>
      <c r="O449" t="str">
        <f>CONCATENATE(F449,G449,H449,I449)</f>
        <v>system.time(write.csv(genotypingdata[match(genotypingSum$tags, genotypingdata$tags),2], file="C:/NGS/save/NGS0_87.tagcountmatchindex.csv", row.names = F))</v>
      </c>
      <c r="AK449" s="15"/>
      <c r="AL449" s="15"/>
      <c r="AM449" s="15"/>
    </row>
    <row r="450" spans="1:39" x14ac:dyDescent="0.15">
      <c r="A450" s="15">
        <v>449</v>
      </c>
      <c r="B450" s="15">
        <v>87</v>
      </c>
      <c r="C450" s="15" t="s">
        <v>138</v>
      </c>
      <c r="D450" s="26" t="str">
        <f>M450</f>
        <v>genotypingdata&lt;- fread("C:/NGS/save/NGS0_87.tagcountmatchindex.csv", col.names = c("NGS0_87"))</v>
      </c>
      <c r="F450" s="15" t="s">
        <v>233</v>
      </c>
      <c r="G450" s="15" t="str">
        <f>'1. Input and Output files list'!$E$6</f>
        <v>C:/NGS/save/</v>
      </c>
      <c r="H450" s="15" t="str">
        <f>'1. Input and Output files list'!$J$252</f>
        <v>NGS0_87.tagcount</v>
      </c>
      <c r="I450" s="15" t="s">
        <v>547</v>
      </c>
      <c r="J450" s="15" t="str">
        <f>'1. Input and Output files list'!$F$252</f>
        <v>NGS0_87</v>
      </c>
      <c r="K450" s="15" t="s">
        <v>546</v>
      </c>
      <c r="L450" s="15"/>
      <c r="M450" s="15" t="str">
        <f>CONCATENATE(F450,G450,H450,I450,J450,K450)</f>
        <v>genotypingdata&lt;- fread("C:/NGS/save/NGS0_87.tagcountmatchindex.csv", col.names = c("NGS0_87"))</v>
      </c>
      <c r="AK450" s="15"/>
      <c r="AL450" s="15"/>
      <c r="AM450" s="15"/>
    </row>
    <row r="451" spans="1:39" x14ac:dyDescent="0.15">
      <c r="A451" s="15">
        <v>450</v>
      </c>
      <c r="B451" s="15">
        <v>87</v>
      </c>
      <c r="C451" s="15" t="s">
        <v>139</v>
      </c>
      <c r="D451" s="26" t="s">
        <v>79</v>
      </c>
      <c r="F451" s="15"/>
      <c r="G451" s="15"/>
      <c r="H451" s="15"/>
      <c r="I451" s="15"/>
      <c r="J451" s="15"/>
      <c r="K451" s="15"/>
      <c r="L451" s="15"/>
      <c r="M451" s="15"/>
      <c r="AK451" s="15"/>
      <c r="AL451" s="15"/>
      <c r="AM451" s="15"/>
    </row>
    <row r="452" spans="1:39" x14ac:dyDescent="0.15">
      <c r="A452" s="15">
        <v>451</v>
      </c>
      <c r="B452" s="15">
        <v>87</v>
      </c>
      <c r="C452" s="15" t="s">
        <v>549</v>
      </c>
      <c r="D452" s="26" t="s">
        <v>551</v>
      </c>
      <c r="F452" s="15"/>
      <c r="G452" s="15"/>
      <c r="H452" s="15"/>
      <c r="I452" s="15"/>
      <c r="J452" s="15"/>
      <c r="K452" s="15"/>
      <c r="L452" s="15"/>
      <c r="M452" s="15"/>
      <c r="AK452" s="15"/>
      <c r="AL452" s="15"/>
      <c r="AM452" s="15"/>
    </row>
    <row r="453" spans="1:39" x14ac:dyDescent="0.15">
      <c r="A453" s="15">
        <v>452</v>
      </c>
      <c r="B453" s="15">
        <v>88</v>
      </c>
      <c r="C453" s="15" t="s">
        <v>136</v>
      </c>
      <c r="D453" s="26" t="str">
        <f>N453</f>
        <v>genotypingdata &lt;- fread("C:/NGS/save/NGS0_88.tagcount", header=F, col.names=genotype)</v>
      </c>
      <c r="F453" s="15" t="s">
        <v>553</v>
      </c>
      <c r="G453" s="15" t="str">
        <f>'1. Input and Output files list'!$E$6</f>
        <v>C:/NGS/save/</v>
      </c>
      <c r="H453" s="15" t="str">
        <f>'1. Input and Output files list'!$J$254</f>
        <v>NGS0_88.tagcount</v>
      </c>
      <c r="I453" s="15" t="s">
        <v>228</v>
      </c>
      <c r="J453" s="15"/>
      <c r="K453" s="15"/>
      <c r="L453" s="15"/>
      <c r="M453" s="15"/>
      <c r="N453" t="str">
        <f>CONCATENATE(F453,G453,H453,I453)</f>
        <v>genotypingdata &lt;- fread("C:/NGS/save/NGS0_88.tagcount", header=F, col.names=genotype)</v>
      </c>
      <c r="AK453" s="15"/>
      <c r="AL453" s="15"/>
      <c r="AM453" s="15"/>
    </row>
    <row r="454" spans="1:39" x14ac:dyDescent="0.15">
      <c r="A454" s="15">
        <v>453</v>
      </c>
      <c r="B454" s="15">
        <v>88</v>
      </c>
      <c r="C454" s="15" t="s">
        <v>137</v>
      </c>
      <c r="D454" s="26" t="str">
        <f>O454</f>
        <v>system.time(write.csv(genotypingdata[match(genotypingSum$tags, genotypingdata$tags),2], file="C:/NGS/save/NGS0_88.tagcountmatchindex.csv", row.names = F))</v>
      </c>
      <c r="F454" s="15" t="s">
        <v>554</v>
      </c>
      <c r="G454" s="15" t="str">
        <f>'1. Input and Output files list'!$E$6</f>
        <v>C:/NGS/save/</v>
      </c>
      <c r="H454" s="15" t="str">
        <f>'1. Input and Output files list'!$J$254</f>
        <v>NGS0_88.tagcount</v>
      </c>
      <c r="I454" s="15" t="s">
        <v>142</v>
      </c>
      <c r="J454" s="15"/>
      <c r="K454" s="15"/>
      <c r="L454" s="15"/>
      <c r="M454" s="15"/>
      <c r="O454" t="str">
        <f>CONCATENATE(F454,G454,H454,I454)</f>
        <v>system.time(write.csv(genotypingdata[match(genotypingSum$tags, genotypingdata$tags),2], file="C:/NGS/save/NGS0_88.tagcountmatchindex.csv", row.names = F))</v>
      </c>
      <c r="AK454" s="15"/>
      <c r="AL454" s="15"/>
      <c r="AM454" s="15"/>
    </row>
    <row r="455" spans="1:39" x14ac:dyDescent="0.15">
      <c r="A455" s="15">
        <v>454</v>
      </c>
      <c r="B455" s="15">
        <v>88</v>
      </c>
      <c r="C455" s="15" t="s">
        <v>138</v>
      </c>
      <c r="D455" s="26" t="str">
        <f>M455</f>
        <v>genotypingdata&lt;- fread("C:/NGS/save/NGS0_88.tagcountmatchindex.csv", col.names = c("NGS0_88"))</v>
      </c>
      <c r="F455" s="15" t="s">
        <v>233</v>
      </c>
      <c r="G455" s="15" t="str">
        <f>'1. Input and Output files list'!$E$6</f>
        <v>C:/NGS/save/</v>
      </c>
      <c r="H455" s="15" t="str">
        <f>'1. Input and Output files list'!$J$254</f>
        <v>NGS0_88.tagcount</v>
      </c>
      <c r="I455" s="15" t="s">
        <v>547</v>
      </c>
      <c r="J455" s="15" t="str">
        <f>'1. Input and Output files list'!$F$254</f>
        <v>NGS0_88</v>
      </c>
      <c r="K455" s="15" t="s">
        <v>546</v>
      </c>
      <c r="L455" s="15"/>
      <c r="M455" s="15" t="str">
        <f>CONCATENATE(F455,G455,H455,I455,J455,K455)</f>
        <v>genotypingdata&lt;- fread("C:/NGS/save/NGS0_88.tagcountmatchindex.csv", col.names = c("NGS0_88"))</v>
      </c>
      <c r="AK455" s="15"/>
      <c r="AL455" s="15"/>
      <c r="AM455" s="15"/>
    </row>
    <row r="456" spans="1:39" x14ac:dyDescent="0.15">
      <c r="A456" s="15">
        <v>455</v>
      </c>
      <c r="B456" s="15">
        <v>88</v>
      </c>
      <c r="C456" s="15" t="s">
        <v>139</v>
      </c>
      <c r="D456" s="26" t="s">
        <v>79</v>
      </c>
      <c r="F456" s="15"/>
      <c r="G456" s="15"/>
      <c r="H456" s="15"/>
      <c r="I456" s="15"/>
      <c r="J456" s="15"/>
      <c r="K456" s="15"/>
      <c r="L456" s="15"/>
      <c r="M456" s="15"/>
      <c r="AK456" s="15"/>
      <c r="AL456" s="15"/>
      <c r="AM456" s="15"/>
    </row>
    <row r="457" spans="1:39" x14ac:dyDescent="0.15">
      <c r="A457" s="15">
        <v>456</v>
      </c>
      <c r="B457" s="15">
        <v>88</v>
      </c>
      <c r="C457" s="15" t="s">
        <v>549</v>
      </c>
      <c r="D457" s="26" t="s">
        <v>551</v>
      </c>
      <c r="F457" s="15"/>
      <c r="G457" s="15"/>
      <c r="H457" s="15"/>
      <c r="I457" s="15"/>
      <c r="J457" s="15"/>
      <c r="K457" s="15"/>
      <c r="L457" s="15"/>
      <c r="M457" s="15"/>
      <c r="AK457" s="15"/>
      <c r="AL457" s="15"/>
      <c r="AM457" s="15"/>
    </row>
    <row r="458" spans="1:39" x14ac:dyDescent="0.15">
      <c r="A458" s="15">
        <v>457</v>
      </c>
      <c r="B458" s="15">
        <v>89</v>
      </c>
      <c r="C458" s="15" t="s">
        <v>136</v>
      </c>
      <c r="D458" s="26" t="str">
        <f>N458</f>
        <v>genotypingdata &lt;- fread("C:/NGS/save/NGS0_89.tagcount", header=F, col.names=genotype)</v>
      </c>
      <c r="F458" s="15" t="s">
        <v>553</v>
      </c>
      <c r="G458" s="15" t="str">
        <f>'1. Input and Output files list'!$E$6</f>
        <v>C:/NGS/save/</v>
      </c>
      <c r="H458" s="15" t="str">
        <f>'1. Input and Output files list'!$J$256</f>
        <v>NGS0_89.tagcount</v>
      </c>
      <c r="I458" s="15" t="s">
        <v>228</v>
      </c>
      <c r="J458" s="15"/>
      <c r="K458" s="15"/>
      <c r="L458" s="15"/>
      <c r="M458" s="15"/>
      <c r="N458" t="str">
        <f>CONCATENATE(F458,G458,H458,I458)</f>
        <v>genotypingdata &lt;- fread("C:/NGS/save/NGS0_89.tagcount", header=F, col.names=genotype)</v>
      </c>
      <c r="AK458" s="15"/>
      <c r="AL458" s="15"/>
      <c r="AM458" s="15"/>
    </row>
    <row r="459" spans="1:39" x14ac:dyDescent="0.15">
      <c r="A459" s="15">
        <v>458</v>
      </c>
      <c r="B459" s="15">
        <v>89</v>
      </c>
      <c r="C459" s="15" t="s">
        <v>137</v>
      </c>
      <c r="D459" s="26" t="str">
        <f>O459</f>
        <v>system.time(write.csv(genotypingdata[match(genotypingSum$tags, genotypingdata$tags),2], file="C:/NGS/save/NGS0_89.tagcountmatchindex.csv", row.names = F))</v>
      </c>
      <c r="F459" s="15" t="s">
        <v>554</v>
      </c>
      <c r="G459" s="15" t="str">
        <f>'1. Input and Output files list'!$E$6</f>
        <v>C:/NGS/save/</v>
      </c>
      <c r="H459" s="15" t="str">
        <f>'1. Input and Output files list'!$J$256</f>
        <v>NGS0_89.tagcount</v>
      </c>
      <c r="I459" s="15" t="s">
        <v>142</v>
      </c>
      <c r="J459" s="15"/>
      <c r="K459" s="15"/>
      <c r="L459" s="15"/>
      <c r="M459" s="15"/>
      <c r="O459" t="str">
        <f>CONCATENATE(F459,G459,H459,I459)</f>
        <v>system.time(write.csv(genotypingdata[match(genotypingSum$tags, genotypingdata$tags),2], file="C:/NGS/save/NGS0_89.tagcountmatchindex.csv", row.names = F))</v>
      </c>
      <c r="AK459" s="15"/>
      <c r="AL459" s="15"/>
      <c r="AM459" s="15"/>
    </row>
    <row r="460" spans="1:39" x14ac:dyDescent="0.15">
      <c r="A460" s="15">
        <v>459</v>
      </c>
      <c r="B460" s="15">
        <v>89</v>
      </c>
      <c r="C460" s="15" t="s">
        <v>138</v>
      </c>
      <c r="D460" s="26" t="str">
        <f>M460</f>
        <v>genotypingdata&lt;- fread("C:/NGS/save/NGS0_89.tagcountmatchindex.csv", col.names = c("NGS0_89"))</v>
      </c>
      <c r="F460" s="15" t="s">
        <v>233</v>
      </c>
      <c r="G460" s="15" t="str">
        <f>'1. Input and Output files list'!$E$6</f>
        <v>C:/NGS/save/</v>
      </c>
      <c r="H460" s="15" t="str">
        <f>'1. Input and Output files list'!$J$256</f>
        <v>NGS0_89.tagcount</v>
      </c>
      <c r="I460" s="15" t="s">
        <v>547</v>
      </c>
      <c r="J460" s="15" t="str">
        <f>'1. Input and Output files list'!$F$256</f>
        <v>NGS0_89</v>
      </c>
      <c r="K460" s="15" t="s">
        <v>546</v>
      </c>
      <c r="L460" s="15"/>
      <c r="M460" s="15" t="str">
        <f>CONCATENATE(F460,G460,H460,I460,J460,K460)</f>
        <v>genotypingdata&lt;- fread("C:/NGS/save/NGS0_89.tagcountmatchindex.csv", col.names = c("NGS0_89"))</v>
      </c>
      <c r="AK460" s="15"/>
      <c r="AL460" s="15"/>
      <c r="AM460" s="15"/>
    </row>
    <row r="461" spans="1:39" x14ac:dyDescent="0.15">
      <c r="A461" s="15">
        <v>460</v>
      </c>
      <c r="B461" s="15">
        <v>89</v>
      </c>
      <c r="C461" s="15" t="s">
        <v>139</v>
      </c>
      <c r="D461" s="26" t="s">
        <v>79</v>
      </c>
      <c r="F461" s="15"/>
      <c r="G461" s="15"/>
      <c r="H461" s="15"/>
      <c r="I461" s="15"/>
      <c r="J461" s="15"/>
      <c r="K461" s="15"/>
      <c r="L461" s="15"/>
      <c r="M461" s="15"/>
      <c r="AK461" s="15"/>
      <c r="AL461" s="15"/>
      <c r="AM461" s="15"/>
    </row>
    <row r="462" spans="1:39" x14ac:dyDescent="0.15">
      <c r="A462" s="15">
        <v>461</v>
      </c>
      <c r="B462" s="15">
        <v>89</v>
      </c>
      <c r="C462" s="15" t="s">
        <v>549</v>
      </c>
      <c r="D462" s="26" t="s">
        <v>551</v>
      </c>
      <c r="F462" s="15"/>
      <c r="G462" s="15"/>
      <c r="H462" s="15"/>
      <c r="I462" s="15"/>
      <c r="J462" s="15"/>
      <c r="K462" s="15"/>
      <c r="L462" s="15"/>
      <c r="M462" s="15"/>
      <c r="AK462" s="15"/>
      <c r="AL462" s="15"/>
      <c r="AM462" s="15"/>
    </row>
    <row r="463" spans="1:39" x14ac:dyDescent="0.15">
      <c r="A463" s="15">
        <v>462</v>
      </c>
      <c r="B463" s="15">
        <v>90</v>
      </c>
      <c r="C463" s="15" t="s">
        <v>136</v>
      </c>
      <c r="D463" s="26" t="str">
        <f>N463</f>
        <v>genotypingdata &lt;- fread("C:/NGS/save/NGS0_90.tagcount", header=F, col.names=genotype)</v>
      </c>
      <c r="F463" s="15" t="s">
        <v>553</v>
      </c>
      <c r="G463" s="15" t="str">
        <f>'1. Input and Output files list'!$E$6</f>
        <v>C:/NGS/save/</v>
      </c>
      <c r="H463" s="15" t="str">
        <f>'1. Input and Output files list'!$J$258</f>
        <v>NGS0_90.tagcount</v>
      </c>
      <c r="I463" s="15" t="s">
        <v>228</v>
      </c>
      <c r="J463" s="15"/>
      <c r="K463" s="15"/>
      <c r="L463" s="15"/>
      <c r="M463" s="15"/>
      <c r="N463" t="str">
        <f>CONCATENATE(F463,G463,H463,I463)</f>
        <v>genotypingdata &lt;- fread("C:/NGS/save/NGS0_90.tagcount", header=F, col.names=genotype)</v>
      </c>
      <c r="AK463" s="15"/>
      <c r="AL463" s="15"/>
      <c r="AM463" s="15"/>
    </row>
    <row r="464" spans="1:39" x14ac:dyDescent="0.15">
      <c r="A464" s="15">
        <v>463</v>
      </c>
      <c r="B464" s="15">
        <v>90</v>
      </c>
      <c r="C464" s="15" t="s">
        <v>137</v>
      </c>
      <c r="D464" s="26" t="str">
        <f>O464</f>
        <v>system.time(write.csv(genotypingdata[match(genotypingSum$tags, genotypingdata$tags),2], file="C:/NGS/save/NGS0_90.tagcountmatchindex.csv", row.names = F))</v>
      </c>
      <c r="F464" s="15" t="s">
        <v>554</v>
      </c>
      <c r="G464" s="15" t="str">
        <f>'1. Input and Output files list'!$E$6</f>
        <v>C:/NGS/save/</v>
      </c>
      <c r="H464" s="15" t="str">
        <f>'1. Input and Output files list'!$J$258</f>
        <v>NGS0_90.tagcount</v>
      </c>
      <c r="I464" s="15" t="s">
        <v>142</v>
      </c>
      <c r="J464" s="15"/>
      <c r="K464" s="15"/>
      <c r="L464" s="15"/>
      <c r="M464" s="15"/>
      <c r="O464" t="str">
        <f>CONCATENATE(F464,G464,H464,I464)</f>
        <v>system.time(write.csv(genotypingdata[match(genotypingSum$tags, genotypingdata$tags),2], file="C:/NGS/save/NGS0_90.tagcountmatchindex.csv", row.names = F))</v>
      </c>
      <c r="AK464" s="15"/>
      <c r="AL464" s="15"/>
      <c r="AM464" s="15"/>
    </row>
    <row r="465" spans="1:39" x14ac:dyDescent="0.15">
      <c r="A465" s="15">
        <v>464</v>
      </c>
      <c r="B465" s="15">
        <v>90</v>
      </c>
      <c r="C465" s="15" t="s">
        <v>138</v>
      </c>
      <c r="D465" s="26" t="str">
        <f>M465</f>
        <v>genotypingdata&lt;- fread("C:/NGS/save/NGS0_90.tagcountmatchindex.csv", col.names = c("NGS0_90"))</v>
      </c>
      <c r="F465" s="15" t="s">
        <v>233</v>
      </c>
      <c r="G465" s="15" t="str">
        <f>'1. Input and Output files list'!$E$6</f>
        <v>C:/NGS/save/</v>
      </c>
      <c r="H465" s="15" t="str">
        <f>'1. Input and Output files list'!$J$258</f>
        <v>NGS0_90.tagcount</v>
      </c>
      <c r="I465" s="15" t="s">
        <v>547</v>
      </c>
      <c r="J465" s="15" t="str">
        <f>'1. Input and Output files list'!$F$258</f>
        <v>NGS0_90</v>
      </c>
      <c r="K465" s="15" t="s">
        <v>546</v>
      </c>
      <c r="L465" s="15"/>
      <c r="M465" s="15" t="str">
        <f>CONCATENATE(F465,G465,H465,I465,J465,K465)</f>
        <v>genotypingdata&lt;- fread("C:/NGS/save/NGS0_90.tagcountmatchindex.csv", col.names = c("NGS0_90"))</v>
      </c>
      <c r="AK465" s="15"/>
      <c r="AL465" s="15"/>
      <c r="AM465" s="15"/>
    </row>
    <row r="466" spans="1:39" x14ac:dyDescent="0.15">
      <c r="A466" s="15">
        <v>465</v>
      </c>
      <c r="B466" s="15">
        <v>90</v>
      </c>
      <c r="C466" s="15" t="s">
        <v>139</v>
      </c>
      <c r="D466" s="26" t="s">
        <v>79</v>
      </c>
      <c r="F466" s="15"/>
      <c r="G466" s="15"/>
      <c r="H466" s="15"/>
      <c r="I466" s="15"/>
      <c r="J466" s="15"/>
      <c r="K466" s="15"/>
      <c r="L466" s="15"/>
      <c r="M466" s="15"/>
      <c r="AK466" s="15"/>
      <c r="AL466" s="15"/>
      <c r="AM466" s="15"/>
    </row>
    <row r="467" spans="1:39" x14ac:dyDescent="0.15">
      <c r="A467" s="15">
        <v>466</v>
      </c>
      <c r="B467" s="15">
        <v>90</v>
      </c>
      <c r="C467" s="15" t="s">
        <v>549</v>
      </c>
      <c r="D467" s="26" t="s">
        <v>551</v>
      </c>
      <c r="F467" s="15"/>
      <c r="G467" s="15"/>
      <c r="H467" s="15"/>
      <c r="I467" s="15"/>
      <c r="J467" s="15"/>
      <c r="K467" s="15"/>
      <c r="L467" s="15"/>
      <c r="M467" s="15"/>
      <c r="AK467" s="15"/>
      <c r="AL467" s="15"/>
      <c r="AM467" s="15"/>
    </row>
    <row r="468" spans="1:39" x14ac:dyDescent="0.15">
      <c r="A468" s="15">
        <v>467</v>
      </c>
      <c r="B468" s="15">
        <v>91</v>
      </c>
      <c r="C468" s="15" t="s">
        <v>136</v>
      </c>
      <c r="D468" s="26" t="str">
        <f>N468</f>
        <v>genotypingdata &lt;- fread("C:/NGS/save/NGS0_91.tagcount", header=F, col.names=genotype)</v>
      </c>
      <c r="F468" s="15" t="s">
        <v>553</v>
      </c>
      <c r="G468" s="15" t="str">
        <f>'1. Input and Output files list'!$E$6</f>
        <v>C:/NGS/save/</v>
      </c>
      <c r="H468" s="15" t="str">
        <f>'1. Input and Output files list'!$J$260</f>
        <v>NGS0_91.tagcount</v>
      </c>
      <c r="I468" s="15" t="s">
        <v>228</v>
      </c>
      <c r="J468" s="15"/>
      <c r="K468" s="15"/>
      <c r="L468" s="15"/>
      <c r="M468" s="15"/>
      <c r="N468" t="str">
        <f>CONCATENATE(F468,G468,H468,I468)</f>
        <v>genotypingdata &lt;- fread("C:/NGS/save/NGS0_91.tagcount", header=F, col.names=genotype)</v>
      </c>
      <c r="AK468" s="15"/>
      <c r="AL468" s="15"/>
      <c r="AM468" s="15"/>
    </row>
    <row r="469" spans="1:39" x14ac:dyDescent="0.15">
      <c r="A469" s="15">
        <v>468</v>
      </c>
      <c r="B469" s="15">
        <v>91</v>
      </c>
      <c r="C469" s="15" t="s">
        <v>137</v>
      </c>
      <c r="D469" s="26" t="str">
        <f>O469</f>
        <v>system.time(write.csv(genotypingdata[match(genotypingSum$tags, genotypingdata$tags),2], file="C:/NGS/save/NGS0_91.tagcountmatchindex.csv", row.names = F))</v>
      </c>
      <c r="F469" s="15" t="s">
        <v>554</v>
      </c>
      <c r="G469" s="15" t="str">
        <f>'1. Input and Output files list'!$E$6</f>
        <v>C:/NGS/save/</v>
      </c>
      <c r="H469" s="15" t="str">
        <f>'1. Input and Output files list'!$J$260</f>
        <v>NGS0_91.tagcount</v>
      </c>
      <c r="I469" s="15" t="s">
        <v>142</v>
      </c>
      <c r="J469" s="15"/>
      <c r="K469" s="15"/>
      <c r="L469" s="15"/>
      <c r="M469" s="15"/>
      <c r="O469" t="str">
        <f>CONCATENATE(F469,G469,H469,I469)</f>
        <v>system.time(write.csv(genotypingdata[match(genotypingSum$tags, genotypingdata$tags),2], file="C:/NGS/save/NGS0_91.tagcountmatchindex.csv", row.names = F))</v>
      </c>
      <c r="AK469" s="15"/>
      <c r="AL469" s="15"/>
      <c r="AM469" s="15"/>
    </row>
    <row r="470" spans="1:39" x14ac:dyDescent="0.15">
      <c r="A470" s="15">
        <v>469</v>
      </c>
      <c r="B470" s="15">
        <v>91</v>
      </c>
      <c r="C470" s="15" t="s">
        <v>138</v>
      </c>
      <c r="D470" s="26" t="str">
        <f>M470</f>
        <v>genotypingdata&lt;- fread("C:/NGS/save/NGS0_91.tagcountmatchindex.csv", col.names = c("NGS0_91"))</v>
      </c>
      <c r="F470" s="15" t="s">
        <v>233</v>
      </c>
      <c r="G470" s="15" t="str">
        <f>'1. Input and Output files list'!$E$6</f>
        <v>C:/NGS/save/</v>
      </c>
      <c r="H470" s="15" t="str">
        <f>'1. Input and Output files list'!$J$260</f>
        <v>NGS0_91.tagcount</v>
      </c>
      <c r="I470" s="15" t="s">
        <v>547</v>
      </c>
      <c r="J470" s="15" t="str">
        <f>'1. Input and Output files list'!$F$260</f>
        <v>NGS0_91</v>
      </c>
      <c r="K470" s="15" t="s">
        <v>546</v>
      </c>
      <c r="L470" s="15"/>
      <c r="M470" s="15" t="str">
        <f>CONCATENATE(F470,G470,H470,I470,J470,K470)</f>
        <v>genotypingdata&lt;- fread("C:/NGS/save/NGS0_91.tagcountmatchindex.csv", col.names = c("NGS0_91"))</v>
      </c>
      <c r="AK470" s="15"/>
      <c r="AL470" s="15"/>
      <c r="AM470" s="15"/>
    </row>
    <row r="471" spans="1:39" x14ac:dyDescent="0.15">
      <c r="A471" s="15">
        <v>470</v>
      </c>
      <c r="B471" s="15">
        <v>91</v>
      </c>
      <c r="C471" s="15" t="s">
        <v>139</v>
      </c>
      <c r="D471" s="26" t="s">
        <v>79</v>
      </c>
      <c r="F471" s="15"/>
      <c r="G471" s="15"/>
      <c r="H471" s="15"/>
      <c r="I471" s="15"/>
      <c r="J471" s="15"/>
      <c r="K471" s="15"/>
      <c r="L471" s="15"/>
      <c r="M471" s="15"/>
      <c r="AK471" s="15"/>
      <c r="AL471" s="15"/>
      <c r="AM471" s="15"/>
    </row>
    <row r="472" spans="1:39" x14ac:dyDescent="0.15">
      <c r="A472" s="15">
        <v>471</v>
      </c>
      <c r="B472" s="15">
        <v>91</v>
      </c>
      <c r="C472" s="15" t="s">
        <v>549</v>
      </c>
      <c r="D472" s="26" t="s">
        <v>551</v>
      </c>
      <c r="F472" s="15"/>
      <c r="G472" s="15"/>
      <c r="H472" s="15"/>
      <c r="I472" s="15"/>
      <c r="J472" s="15"/>
      <c r="K472" s="15"/>
      <c r="L472" s="15"/>
      <c r="M472" s="15"/>
      <c r="AK472" s="15"/>
      <c r="AL472" s="15"/>
      <c r="AM472" s="15"/>
    </row>
    <row r="473" spans="1:39" x14ac:dyDescent="0.15">
      <c r="A473" s="15">
        <v>472</v>
      </c>
      <c r="B473" s="15">
        <v>92</v>
      </c>
      <c r="C473" s="15" t="s">
        <v>136</v>
      </c>
      <c r="D473" s="26" t="str">
        <f>N473</f>
        <v>genotypingdata &lt;- fread("C:/NGS/save/NGS0_92.tagcount", header=F, col.names=genotype)</v>
      </c>
      <c r="F473" s="15" t="s">
        <v>553</v>
      </c>
      <c r="G473" s="15" t="str">
        <f>'1. Input and Output files list'!$E$6</f>
        <v>C:/NGS/save/</v>
      </c>
      <c r="H473" s="15" t="str">
        <f>'1. Input and Output files list'!$J$262</f>
        <v>NGS0_92.tagcount</v>
      </c>
      <c r="I473" s="15" t="s">
        <v>228</v>
      </c>
      <c r="J473" s="15"/>
      <c r="K473" s="15"/>
      <c r="L473" s="15"/>
      <c r="M473" s="15"/>
      <c r="N473" t="str">
        <f>CONCATENATE(F473,G473,H473,I473)</f>
        <v>genotypingdata &lt;- fread("C:/NGS/save/NGS0_92.tagcount", header=F, col.names=genotype)</v>
      </c>
      <c r="AK473" s="15"/>
      <c r="AL473" s="15"/>
      <c r="AM473" s="15"/>
    </row>
    <row r="474" spans="1:39" x14ac:dyDescent="0.15">
      <c r="A474" s="15">
        <v>473</v>
      </c>
      <c r="B474" s="15">
        <v>92</v>
      </c>
      <c r="C474" s="15" t="s">
        <v>137</v>
      </c>
      <c r="D474" s="26" t="str">
        <f>O474</f>
        <v>system.time(write.csv(genotypingdata[match(genotypingSum$tags, genotypingdata$tags),2], file="C:/NGS/save/NGS0_92.tagcountmatchindex.csv", row.names = F))</v>
      </c>
      <c r="F474" s="15" t="s">
        <v>554</v>
      </c>
      <c r="G474" s="15" t="str">
        <f>'1. Input and Output files list'!$E$6</f>
        <v>C:/NGS/save/</v>
      </c>
      <c r="H474" s="15" t="str">
        <f>'1. Input and Output files list'!$J$262</f>
        <v>NGS0_92.tagcount</v>
      </c>
      <c r="I474" s="15" t="s">
        <v>142</v>
      </c>
      <c r="J474" s="15"/>
      <c r="K474" s="15"/>
      <c r="L474" s="15"/>
      <c r="M474" s="15"/>
      <c r="O474" t="str">
        <f>CONCATENATE(F474,G474,H474,I474)</f>
        <v>system.time(write.csv(genotypingdata[match(genotypingSum$tags, genotypingdata$tags),2], file="C:/NGS/save/NGS0_92.tagcountmatchindex.csv", row.names = F))</v>
      </c>
      <c r="AK474" s="15"/>
      <c r="AL474" s="15"/>
      <c r="AM474" s="15"/>
    </row>
    <row r="475" spans="1:39" x14ac:dyDescent="0.15">
      <c r="A475" s="15">
        <v>474</v>
      </c>
      <c r="B475" s="15">
        <v>92</v>
      </c>
      <c r="C475" s="15" t="s">
        <v>138</v>
      </c>
      <c r="D475" s="26" t="str">
        <f>M475</f>
        <v>genotypingdata&lt;- fread("C:/NGS/save/NGS0_92.tagcountmatchindex.csv", col.names = c("NGS0_92"))</v>
      </c>
      <c r="F475" s="15" t="s">
        <v>233</v>
      </c>
      <c r="G475" s="15" t="str">
        <f>'1. Input and Output files list'!$E$6</f>
        <v>C:/NGS/save/</v>
      </c>
      <c r="H475" s="15" t="str">
        <f>'1. Input and Output files list'!$J$262</f>
        <v>NGS0_92.tagcount</v>
      </c>
      <c r="I475" s="15" t="s">
        <v>547</v>
      </c>
      <c r="J475" s="15" t="str">
        <f>'1. Input and Output files list'!$F$262</f>
        <v>NGS0_92</v>
      </c>
      <c r="K475" s="15" t="s">
        <v>546</v>
      </c>
      <c r="L475" s="15"/>
      <c r="M475" s="15" t="str">
        <f>CONCATENATE(F475,G475,H475,I475,J475,K475)</f>
        <v>genotypingdata&lt;- fread("C:/NGS/save/NGS0_92.tagcountmatchindex.csv", col.names = c("NGS0_92"))</v>
      </c>
      <c r="AK475" s="15"/>
      <c r="AL475" s="15"/>
      <c r="AM475" s="15"/>
    </row>
    <row r="476" spans="1:39" x14ac:dyDescent="0.15">
      <c r="A476" s="15">
        <v>475</v>
      </c>
      <c r="B476" s="15">
        <v>92</v>
      </c>
      <c r="C476" s="15" t="s">
        <v>139</v>
      </c>
      <c r="D476" s="26" t="s">
        <v>79</v>
      </c>
      <c r="F476" s="15"/>
      <c r="G476" s="15"/>
      <c r="H476" s="15"/>
      <c r="I476" s="15"/>
      <c r="J476" s="15"/>
      <c r="K476" s="15"/>
      <c r="L476" s="15"/>
      <c r="M476" s="15"/>
      <c r="AK476" s="15"/>
      <c r="AL476" s="15"/>
      <c r="AM476" s="15"/>
    </row>
    <row r="477" spans="1:39" x14ac:dyDescent="0.15">
      <c r="A477" s="15">
        <v>476</v>
      </c>
      <c r="B477" s="15">
        <v>92</v>
      </c>
      <c r="C477" s="15" t="s">
        <v>549</v>
      </c>
      <c r="D477" s="26" t="s">
        <v>551</v>
      </c>
      <c r="F477" s="15"/>
      <c r="G477" s="15"/>
      <c r="H477" s="15"/>
      <c r="I477" s="15"/>
      <c r="J477" s="15"/>
      <c r="K477" s="15"/>
      <c r="L477" s="15"/>
      <c r="M477" s="15"/>
      <c r="AK477" s="15"/>
      <c r="AL477" s="15"/>
      <c r="AM477" s="15"/>
    </row>
    <row r="478" spans="1:39" x14ac:dyDescent="0.15">
      <c r="A478" s="15">
        <v>477</v>
      </c>
      <c r="B478" s="15">
        <v>93</v>
      </c>
      <c r="C478" s="15" t="s">
        <v>136</v>
      </c>
      <c r="D478" s="26" t="str">
        <f>N478</f>
        <v>genotypingdata &lt;- fread("C:/NGS/save/NGS0_93.tagcount", header=F, col.names=genotype)</v>
      </c>
      <c r="F478" s="15" t="s">
        <v>553</v>
      </c>
      <c r="G478" s="15" t="str">
        <f>'1. Input and Output files list'!$E$6</f>
        <v>C:/NGS/save/</v>
      </c>
      <c r="H478" s="15" t="str">
        <f>'1. Input and Output files list'!$J$264</f>
        <v>NGS0_93.tagcount</v>
      </c>
      <c r="I478" s="15" t="s">
        <v>228</v>
      </c>
      <c r="J478" s="15"/>
      <c r="K478" s="15"/>
      <c r="L478" s="15"/>
      <c r="M478" s="15"/>
      <c r="N478" t="str">
        <f>CONCATENATE(F478,G478,H478,I478)</f>
        <v>genotypingdata &lt;- fread("C:/NGS/save/NGS0_93.tagcount", header=F, col.names=genotype)</v>
      </c>
      <c r="AK478" s="15"/>
      <c r="AL478" s="15"/>
      <c r="AM478" s="15"/>
    </row>
    <row r="479" spans="1:39" x14ac:dyDescent="0.15">
      <c r="A479" s="15">
        <v>478</v>
      </c>
      <c r="B479" s="15">
        <v>93</v>
      </c>
      <c r="C479" s="15" t="s">
        <v>137</v>
      </c>
      <c r="D479" s="26" t="str">
        <f>O479</f>
        <v>system.time(write.csv(genotypingdata[match(genotypingSum$tags, genotypingdata$tags),2], file="C:/NGS/save/NGS0_93.tagcountmatchindex.csv", row.names = F))</v>
      </c>
      <c r="F479" s="15" t="s">
        <v>554</v>
      </c>
      <c r="G479" s="15" t="str">
        <f>'1. Input and Output files list'!$E$6</f>
        <v>C:/NGS/save/</v>
      </c>
      <c r="H479" s="15" t="str">
        <f>'1. Input and Output files list'!$J$264</f>
        <v>NGS0_93.tagcount</v>
      </c>
      <c r="I479" s="15" t="s">
        <v>142</v>
      </c>
      <c r="J479" s="15"/>
      <c r="K479" s="15"/>
      <c r="L479" s="15"/>
      <c r="M479" s="15"/>
      <c r="O479" t="str">
        <f>CONCATENATE(F479,G479,H479,I479)</f>
        <v>system.time(write.csv(genotypingdata[match(genotypingSum$tags, genotypingdata$tags),2], file="C:/NGS/save/NGS0_93.tagcountmatchindex.csv", row.names = F))</v>
      </c>
      <c r="AK479" s="15"/>
      <c r="AL479" s="15"/>
      <c r="AM479" s="15"/>
    </row>
    <row r="480" spans="1:39" x14ac:dyDescent="0.15">
      <c r="A480" s="15">
        <v>479</v>
      </c>
      <c r="B480" s="15">
        <v>93</v>
      </c>
      <c r="C480" s="15" t="s">
        <v>138</v>
      </c>
      <c r="D480" s="26" t="str">
        <f>M480</f>
        <v>genotypingdata&lt;- fread("C:/NGS/save/NGS0_93.tagcountmatchindex.csv", col.names = c("NGS0_93"))</v>
      </c>
      <c r="F480" s="15" t="s">
        <v>233</v>
      </c>
      <c r="G480" s="15" t="str">
        <f>'1. Input and Output files list'!$E$6</f>
        <v>C:/NGS/save/</v>
      </c>
      <c r="H480" s="15" t="str">
        <f>'1. Input and Output files list'!$J$264</f>
        <v>NGS0_93.tagcount</v>
      </c>
      <c r="I480" s="15" t="s">
        <v>547</v>
      </c>
      <c r="J480" s="15" t="str">
        <f>'1. Input and Output files list'!$F$264</f>
        <v>NGS0_93</v>
      </c>
      <c r="K480" s="15" t="s">
        <v>546</v>
      </c>
      <c r="L480" s="15"/>
      <c r="M480" s="15" t="str">
        <f>CONCATENATE(F480,G480,H480,I480,J480,K480)</f>
        <v>genotypingdata&lt;- fread("C:/NGS/save/NGS0_93.tagcountmatchindex.csv", col.names = c("NGS0_93"))</v>
      </c>
      <c r="AK480" s="15"/>
      <c r="AL480" s="15"/>
      <c r="AM480" s="15"/>
    </row>
    <row r="481" spans="1:39" x14ac:dyDescent="0.15">
      <c r="A481" s="15">
        <v>480</v>
      </c>
      <c r="B481" s="15">
        <v>93</v>
      </c>
      <c r="C481" s="15" t="s">
        <v>139</v>
      </c>
      <c r="D481" s="26" t="s">
        <v>79</v>
      </c>
      <c r="F481" s="15"/>
      <c r="G481" s="15"/>
      <c r="H481" s="15"/>
      <c r="I481" s="15"/>
      <c r="J481" s="15"/>
      <c r="K481" s="15"/>
      <c r="L481" s="15"/>
      <c r="M481" s="15"/>
      <c r="AK481" s="15"/>
      <c r="AL481" s="15"/>
      <c r="AM481" s="15"/>
    </row>
    <row r="482" spans="1:39" x14ac:dyDescent="0.15">
      <c r="A482" s="15">
        <v>481</v>
      </c>
      <c r="B482" s="15">
        <v>93</v>
      </c>
      <c r="C482" s="15" t="s">
        <v>549</v>
      </c>
      <c r="D482" s="26" t="s">
        <v>551</v>
      </c>
      <c r="F482" s="15"/>
      <c r="G482" s="15"/>
      <c r="H482" s="15"/>
      <c r="I482" s="15"/>
      <c r="J482" s="15"/>
      <c r="K482" s="15"/>
      <c r="L482" s="15"/>
      <c r="M482" s="15"/>
      <c r="AK482" s="15"/>
      <c r="AL482" s="15"/>
      <c r="AM482" s="15"/>
    </row>
    <row r="483" spans="1:39" x14ac:dyDescent="0.15">
      <c r="A483" s="15">
        <v>482</v>
      </c>
      <c r="B483" s="15">
        <v>94</v>
      </c>
      <c r="C483" s="15" t="s">
        <v>136</v>
      </c>
      <c r="D483" s="26" t="str">
        <f>N483</f>
        <v>genotypingdata &lt;- fread("C:/NGS/save/NGS0_94.tagcount", header=F, col.names=genotype)</v>
      </c>
      <c r="F483" s="15" t="s">
        <v>553</v>
      </c>
      <c r="G483" s="15" t="str">
        <f>'1. Input and Output files list'!$E$6</f>
        <v>C:/NGS/save/</v>
      </c>
      <c r="H483" s="15" t="str">
        <f>'1. Input and Output files list'!$J$266</f>
        <v>NGS0_94.tagcount</v>
      </c>
      <c r="I483" s="15" t="s">
        <v>228</v>
      </c>
      <c r="J483" s="15"/>
      <c r="K483" s="15"/>
      <c r="L483" s="15"/>
      <c r="M483" s="15"/>
      <c r="N483" t="str">
        <f>CONCATENATE(F483,G483,H483,I483)</f>
        <v>genotypingdata &lt;- fread("C:/NGS/save/NGS0_94.tagcount", header=F, col.names=genotype)</v>
      </c>
      <c r="AK483" s="15"/>
      <c r="AL483" s="15"/>
      <c r="AM483" s="15"/>
    </row>
    <row r="484" spans="1:39" x14ac:dyDescent="0.15">
      <c r="A484" s="15">
        <v>483</v>
      </c>
      <c r="B484" s="15">
        <v>94</v>
      </c>
      <c r="C484" s="15" t="s">
        <v>137</v>
      </c>
      <c r="D484" s="26" t="str">
        <f>O484</f>
        <v>system.time(write.csv(genotypingdata[match(genotypingSum$tags, genotypingdata$tags),2], file="C:/NGS/save/NGS0_94.tagcountmatchindex.csv", row.names = F))</v>
      </c>
      <c r="F484" s="15" t="s">
        <v>554</v>
      </c>
      <c r="G484" s="15" t="str">
        <f>'1. Input and Output files list'!$E$6</f>
        <v>C:/NGS/save/</v>
      </c>
      <c r="H484" s="15" t="str">
        <f>'1. Input and Output files list'!$J$266</f>
        <v>NGS0_94.tagcount</v>
      </c>
      <c r="I484" s="15" t="s">
        <v>142</v>
      </c>
      <c r="J484" s="15"/>
      <c r="K484" s="15"/>
      <c r="L484" s="15"/>
      <c r="M484" s="15"/>
      <c r="O484" t="str">
        <f>CONCATENATE(F484,G484,H484,I484)</f>
        <v>system.time(write.csv(genotypingdata[match(genotypingSum$tags, genotypingdata$tags),2], file="C:/NGS/save/NGS0_94.tagcountmatchindex.csv", row.names = F))</v>
      </c>
      <c r="AK484" s="15"/>
      <c r="AL484" s="15"/>
      <c r="AM484" s="15"/>
    </row>
    <row r="485" spans="1:39" x14ac:dyDescent="0.15">
      <c r="A485" s="15">
        <v>484</v>
      </c>
      <c r="B485" s="15">
        <v>94</v>
      </c>
      <c r="C485" s="15" t="s">
        <v>138</v>
      </c>
      <c r="D485" s="26" t="str">
        <f>M485</f>
        <v>genotypingdata&lt;- fread("C:/NGS/save/NGS0_94.tagcountmatchindex.csv", col.names = c("NGS0_94"))</v>
      </c>
      <c r="F485" s="15" t="s">
        <v>233</v>
      </c>
      <c r="G485" s="15" t="str">
        <f>'1. Input and Output files list'!$E$6</f>
        <v>C:/NGS/save/</v>
      </c>
      <c r="H485" s="15" t="str">
        <f>'1. Input and Output files list'!$J$266</f>
        <v>NGS0_94.tagcount</v>
      </c>
      <c r="I485" s="15" t="s">
        <v>547</v>
      </c>
      <c r="J485" s="15" t="str">
        <f>'1. Input and Output files list'!$F$266</f>
        <v>NGS0_94</v>
      </c>
      <c r="K485" s="15" t="s">
        <v>546</v>
      </c>
      <c r="L485" s="15"/>
      <c r="M485" s="15" t="str">
        <f>CONCATENATE(F485,G485,H485,I485,J485,K485)</f>
        <v>genotypingdata&lt;- fread("C:/NGS/save/NGS0_94.tagcountmatchindex.csv", col.names = c("NGS0_94"))</v>
      </c>
      <c r="AK485" s="15"/>
      <c r="AL485" s="15"/>
      <c r="AM485" s="15"/>
    </row>
    <row r="486" spans="1:39" x14ac:dyDescent="0.15">
      <c r="A486" s="15">
        <v>485</v>
      </c>
      <c r="B486" s="15">
        <v>94</v>
      </c>
      <c r="C486" s="15" t="s">
        <v>139</v>
      </c>
      <c r="D486" s="26" t="s">
        <v>79</v>
      </c>
      <c r="F486" s="15"/>
      <c r="G486" s="15"/>
      <c r="H486" s="15"/>
      <c r="I486" s="15"/>
      <c r="J486" s="15"/>
      <c r="K486" s="15"/>
      <c r="L486" s="15"/>
      <c r="M486" s="15"/>
      <c r="AK486" s="15"/>
      <c r="AL486" s="15"/>
      <c r="AM486" s="15"/>
    </row>
    <row r="487" spans="1:39" x14ac:dyDescent="0.15">
      <c r="A487" s="15">
        <v>486</v>
      </c>
      <c r="B487" s="15">
        <v>94</v>
      </c>
      <c r="C487" s="15" t="s">
        <v>549</v>
      </c>
      <c r="D487" s="26" t="s">
        <v>551</v>
      </c>
      <c r="F487" s="15"/>
      <c r="G487" s="15"/>
      <c r="H487" s="15"/>
      <c r="I487" s="15"/>
      <c r="J487" s="15"/>
      <c r="K487" s="15"/>
      <c r="L487" s="15"/>
      <c r="M487" s="15"/>
      <c r="AK487" s="15"/>
      <c r="AL487" s="15"/>
      <c r="AM487" s="15"/>
    </row>
    <row r="488" spans="1:39" x14ac:dyDescent="0.15">
      <c r="A488" s="15">
        <v>487</v>
      </c>
      <c r="B488" s="15">
        <v>95</v>
      </c>
      <c r="C488" s="15" t="s">
        <v>136</v>
      </c>
      <c r="D488" s="26" t="str">
        <f>N488</f>
        <v>genotypingdata &lt;- fread("C:/NGS/save/NGS0_95.tagcount", header=F, col.names=genotype)</v>
      </c>
      <c r="F488" s="15" t="s">
        <v>553</v>
      </c>
      <c r="G488" s="15" t="str">
        <f>'1. Input and Output files list'!$E$6</f>
        <v>C:/NGS/save/</v>
      </c>
      <c r="H488" s="15" t="str">
        <f>'1. Input and Output files list'!$J$268</f>
        <v>NGS0_95.tagcount</v>
      </c>
      <c r="I488" s="15" t="s">
        <v>228</v>
      </c>
      <c r="J488" s="15"/>
      <c r="K488" s="15"/>
      <c r="L488" s="15"/>
      <c r="M488" s="15"/>
      <c r="N488" t="str">
        <f>CONCATENATE(F488,G488,H488,I488)</f>
        <v>genotypingdata &lt;- fread("C:/NGS/save/NGS0_95.tagcount", header=F, col.names=genotype)</v>
      </c>
      <c r="AK488" s="15"/>
      <c r="AL488" s="15"/>
      <c r="AM488" s="15"/>
    </row>
    <row r="489" spans="1:39" x14ac:dyDescent="0.15">
      <c r="A489" s="15">
        <v>488</v>
      </c>
      <c r="B489" s="15">
        <v>95</v>
      </c>
      <c r="C489" s="15" t="s">
        <v>137</v>
      </c>
      <c r="D489" s="26" t="str">
        <f>O489</f>
        <v>system.time(write.csv(genotypingdata[match(genotypingSum$tags, genotypingdata$tags),2], file="C:/NGS/save/NGS0_95.tagcountmatchindex.csv", row.names = F))</v>
      </c>
      <c r="F489" s="15" t="s">
        <v>554</v>
      </c>
      <c r="G489" s="15" t="str">
        <f>'1. Input and Output files list'!$E$6</f>
        <v>C:/NGS/save/</v>
      </c>
      <c r="H489" s="15" t="str">
        <f>'1. Input and Output files list'!$J$268</f>
        <v>NGS0_95.tagcount</v>
      </c>
      <c r="I489" s="15" t="s">
        <v>142</v>
      </c>
      <c r="J489" s="15"/>
      <c r="K489" s="15"/>
      <c r="L489" s="15"/>
      <c r="M489" s="15"/>
      <c r="O489" t="str">
        <f>CONCATENATE(F489,G489,H489,I489)</f>
        <v>system.time(write.csv(genotypingdata[match(genotypingSum$tags, genotypingdata$tags),2], file="C:/NGS/save/NGS0_95.tagcountmatchindex.csv", row.names = F))</v>
      </c>
      <c r="AK489" s="15"/>
      <c r="AL489" s="15"/>
      <c r="AM489" s="15"/>
    </row>
    <row r="490" spans="1:39" x14ac:dyDescent="0.15">
      <c r="A490" s="15">
        <v>489</v>
      </c>
      <c r="B490" s="15">
        <v>95</v>
      </c>
      <c r="C490" s="15" t="s">
        <v>138</v>
      </c>
      <c r="D490" s="26" t="str">
        <f>M490</f>
        <v>genotypingdata&lt;- fread("C:/NGS/save/NGS0_95.tagcountmatchindex.csv", col.names = c("NGS0_95"))</v>
      </c>
      <c r="F490" s="15" t="s">
        <v>233</v>
      </c>
      <c r="G490" s="15" t="str">
        <f>'1. Input and Output files list'!$E$6</f>
        <v>C:/NGS/save/</v>
      </c>
      <c r="H490" s="15" t="str">
        <f>'1. Input and Output files list'!$J$268</f>
        <v>NGS0_95.tagcount</v>
      </c>
      <c r="I490" s="15" t="s">
        <v>547</v>
      </c>
      <c r="J490" s="15" t="str">
        <f>'1. Input and Output files list'!$F$268</f>
        <v>NGS0_95</v>
      </c>
      <c r="K490" s="15" t="s">
        <v>546</v>
      </c>
      <c r="L490" s="15"/>
      <c r="M490" s="15" t="str">
        <f>CONCATENATE(F490,G490,H490,I490,J490,K490)</f>
        <v>genotypingdata&lt;- fread("C:/NGS/save/NGS0_95.tagcountmatchindex.csv", col.names = c("NGS0_95"))</v>
      </c>
      <c r="AK490" s="15"/>
      <c r="AL490" s="15"/>
      <c r="AM490" s="15"/>
    </row>
    <row r="491" spans="1:39" x14ac:dyDescent="0.15">
      <c r="A491" s="15">
        <v>490</v>
      </c>
      <c r="B491" s="15">
        <v>95</v>
      </c>
      <c r="C491" s="15" t="s">
        <v>139</v>
      </c>
      <c r="D491" s="26" t="s">
        <v>79</v>
      </c>
      <c r="F491" s="15"/>
      <c r="G491" s="15"/>
      <c r="H491" s="15"/>
      <c r="I491" s="15"/>
      <c r="J491" s="15"/>
      <c r="K491" s="15"/>
      <c r="L491" s="15"/>
      <c r="M491" s="15"/>
      <c r="AK491" s="15"/>
      <c r="AL491" s="15"/>
      <c r="AM491" s="15"/>
    </row>
    <row r="492" spans="1:39" x14ac:dyDescent="0.15">
      <c r="A492" s="15">
        <v>491</v>
      </c>
      <c r="B492" s="15">
        <v>95</v>
      </c>
      <c r="C492" s="15" t="s">
        <v>549</v>
      </c>
      <c r="D492" s="26" t="s">
        <v>551</v>
      </c>
      <c r="F492" s="15"/>
      <c r="G492" s="15"/>
      <c r="H492" s="15"/>
      <c r="I492" s="15"/>
      <c r="J492" s="15"/>
      <c r="K492" s="15"/>
      <c r="L492" s="15"/>
      <c r="M492" s="15"/>
      <c r="AK492" s="15"/>
      <c r="AL492" s="15"/>
      <c r="AM492" s="15"/>
    </row>
    <row r="493" spans="1:39" x14ac:dyDescent="0.15">
      <c r="A493" s="15">
        <v>492</v>
      </c>
      <c r="B493" s="15">
        <v>96</v>
      </c>
      <c r="C493" s="15" t="s">
        <v>136</v>
      </c>
      <c r="D493" s="26" t="str">
        <f>N493</f>
        <v>genotypingdata &lt;- fread("C:/NGS/save/NGS0_96.tagcount", header=F, col.names=genotype)</v>
      </c>
      <c r="F493" s="15" t="s">
        <v>553</v>
      </c>
      <c r="G493" s="15" t="str">
        <f>'1. Input and Output files list'!$E$6</f>
        <v>C:/NGS/save/</v>
      </c>
      <c r="H493" s="15" t="str">
        <f>'1. Input and Output files list'!$J$270</f>
        <v>NGS0_96.tagcount</v>
      </c>
      <c r="I493" s="15" t="s">
        <v>228</v>
      </c>
      <c r="J493" s="15"/>
      <c r="K493" s="15"/>
      <c r="L493" s="15"/>
      <c r="M493" s="15"/>
      <c r="N493" t="str">
        <f>CONCATENATE(F493,G493,H493,I493)</f>
        <v>genotypingdata &lt;- fread("C:/NGS/save/NGS0_96.tagcount", header=F, col.names=genotype)</v>
      </c>
      <c r="AK493" s="15"/>
      <c r="AL493" s="15"/>
      <c r="AM493" s="15"/>
    </row>
    <row r="494" spans="1:39" x14ac:dyDescent="0.15">
      <c r="A494" s="15">
        <v>493</v>
      </c>
      <c r="B494" s="15">
        <v>96</v>
      </c>
      <c r="C494" s="15" t="s">
        <v>137</v>
      </c>
      <c r="D494" s="26" t="str">
        <f>O494</f>
        <v>system.time(write.csv(genotypingdata[match(genotypingSum$tags, genotypingdata$tags),2], file="C:/NGS/save/NGS0_96.tagcountmatchindex.csv", row.names = F))</v>
      </c>
      <c r="F494" s="15" t="s">
        <v>554</v>
      </c>
      <c r="G494" s="15" t="str">
        <f>'1. Input and Output files list'!$E$6</f>
        <v>C:/NGS/save/</v>
      </c>
      <c r="H494" s="15" t="str">
        <f>'1. Input and Output files list'!$J$270</f>
        <v>NGS0_96.tagcount</v>
      </c>
      <c r="I494" s="15" t="s">
        <v>142</v>
      </c>
      <c r="J494" s="15"/>
      <c r="K494" s="15"/>
      <c r="L494" s="15"/>
      <c r="M494" s="15"/>
      <c r="O494" t="str">
        <f>CONCATENATE(F494,G494,H494,I494)</f>
        <v>system.time(write.csv(genotypingdata[match(genotypingSum$tags, genotypingdata$tags),2], file="C:/NGS/save/NGS0_96.tagcountmatchindex.csv", row.names = F))</v>
      </c>
      <c r="AK494" s="15"/>
      <c r="AL494" s="15"/>
      <c r="AM494" s="15"/>
    </row>
    <row r="495" spans="1:39" x14ac:dyDescent="0.15">
      <c r="A495" s="15">
        <v>494</v>
      </c>
      <c r="B495" s="15">
        <v>96</v>
      </c>
      <c r="C495" s="15" t="s">
        <v>138</v>
      </c>
      <c r="D495" s="26" t="str">
        <f>M495</f>
        <v>genotypingdata&lt;- fread("C:/NGS/save/NGS0_96.tagcountmatchindex.csv", col.names = c("NGS0_96"))</v>
      </c>
      <c r="F495" s="15" t="s">
        <v>233</v>
      </c>
      <c r="G495" s="15" t="str">
        <f>'1. Input and Output files list'!$E$6</f>
        <v>C:/NGS/save/</v>
      </c>
      <c r="H495" s="15" t="str">
        <f>'1. Input and Output files list'!$J$270</f>
        <v>NGS0_96.tagcount</v>
      </c>
      <c r="I495" s="15" t="s">
        <v>547</v>
      </c>
      <c r="J495" s="15" t="str">
        <f>'1. Input and Output files list'!$F$270</f>
        <v>NGS0_96</v>
      </c>
      <c r="K495" s="15" t="s">
        <v>546</v>
      </c>
      <c r="L495" s="15"/>
      <c r="M495" s="15" t="str">
        <f>CONCATENATE(F495,G495,H495,I495,J495,K495)</f>
        <v>genotypingdata&lt;- fread("C:/NGS/save/NGS0_96.tagcountmatchindex.csv", col.names = c("NGS0_96"))</v>
      </c>
      <c r="AK495" s="15"/>
      <c r="AL495" s="15"/>
      <c r="AM495" s="15"/>
    </row>
    <row r="496" spans="1:39" x14ac:dyDescent="0.15">
      <c r="A496" s="15">
        <v>495</v>
      </c>
      <c r="B496" s="15">
        <v>96</v>
      </c>
      <c r="C496" s="15" t="s">
        <v>139</v>
      </c>
      <c r="D496" s="26" t="s">
        <v>79</v>
      </c>
      <c r="F496" s="15"/>
      <c r="G496" s="15"/>
      <c r="H496" s="15"/>
      <c r="I496" s="15"/>
      <c r="J496" s="15"/>
      <c r="K496" s="15"/>
      <c r="L496" s="15"/>
      <c r="M496" s="15"/>
      <c r="AK496" s="15"/>
      <c r="AL496" s="15"/>
      <c r="AM496" s="15"/>
    </row>
    <row r="497" spans="1:39" x14ac:dyDescent="0.15">
      <c r="A497" s="15">
        <v>496</v>
      </c>
      <c r="B497" s="15">
        <v>96</v>
      </c>
      <c r="C497" s="15" t="s">
        <v>549</v>
      </c>
      <c r="D497" s="26" t="s">
        <v>551</v>
      </c>
      <c r="F497" s="15"/>
      <c r="G497" s="15"/>
      <c r="H497" s="15"/>
      <c r="I497" s="15"/>
      <c r="J497" s="15"/>
      <c r="K497" s="15"/>
      <c r="L497" s="15"/>
      <c r="M497" s="15"/>
      <c r="AK497" s="15"/>
      <c r="AL497" s="15"/>
      <c r="AM497" s="15"/>
    </row>
    <row r="498" spans="1:39" x14ac:dyDescent="0.15">
      <c r="A498" s="15">
        <v>497</v>
      </c>
      <c r="B498" s="15">
        <v>97</v>
      </c>
      <c r="C498" s="15" t="s">
        <v>136</v>
      </c>
      <c r="D498" s="26" t="str">
        <f>N498</f>
        <v>genotypingdata &lt;- fread("C:/NGS/save/.tagcount", header=F, col.names=genotype)</v>
      </c>
      <c r="F498" s="15" t="s">
        <v>553</v>
      </c>
      <c r="G498" s="15" t="str">
        <f>'1. Input and Output files list'!$E$6</f>
        <v>C:/NGS/save/</v>
      </c>
      <c r="H498" s="15" t="str">
        <f>'1. Input and Output files list'!$J$272</f>
        <v>.tagcount</v>
      </c>
      <c r="I498" s="15" t="s">
        <v>228</v>
      </c>
      <c r="J498" s="15"/>
      <c r="K498" s="15"/>
      <c r="L498" s="15"/>
      <c r="M498" s="15"/>
      <c r="N498" t="str">
        <f>CONCATENATE(F498,G498,H498,I498)</f>
        <v>genotypingdata &lt;- fread("C:/NGS/save/.tagcount", header=F, col.names=genotype)</v>
      </c>
      <c r="AK498" s="15"/>
      <c r="AL498" s="15"/>
      <c r="AM498" s="15"/>
    </row>
    <row r="499" spans="1:39" x14ac:dyDescent="0.15">
      <c r="A499" s="15">
        <v>498</v>
      </c>
      <c r="B499" s="15">
        <v>97</v>
      </c>
      <c r="C499" s="15" t="s">
        <v>137</v>
      </c>
      <c r="D499" s="26" t="str">
        <f>O499</f>
        <v>system.time(write.csv(genotypingdata[match(genotypingSum$tags, genotypingdata$tags),2], file="C:/NGS/save/.tagcountmatchindex.csv", row.names = F))</v>
      </c>
      <c r="F499" s="15" t="s">
        <v>554</v>
      </c>
      <c r="G499" s="15" t="str">
        <f>'1. Input and Output files list'!$E$6</f>
        <v>C:/NGS/save/</v>
      </c>
      <c r="H499" s="15" t="str">
        <f>'1. Input and Output files list'!$J$272</f>
        <v>.tagcount</v>
      </c>
      <c r="I499" s="15" t="s">
        <v>142</v>
      </c>
      <c r="J499" s="15"/>
      <c r="K499" s="15"/>
      <c r="L499" s="15"/>
      <c r="M499" s="15"/>
      <c r="O499" t="str">
        <f>CONCATENATE(F499,G499,H499,I499)</f>
        <v>system.time(write.csv(genotypingdata[match(genotypingSum$tags, genotypingdata$tags),2], file="C:/NGS/save/.tagcountmatchindex.csv", row.names = F))</v>
      </c>
      <c r="AK499" s="15"/>
      <c r="AL499" s="15"/>
      <c r="AM499" s="15"/>
    </row>
    <row r="500" spans="1:39" x14ac:dyDescent="0.15">
      <c r="A500" s="15">
        <v>499</v>
      </c>
      <c r="B500" s="15">
        <v>97</v>
      </c>
      <c r="C500" s="15" t="s">
        <v>138</v>
      </c>
      <c r="D500" s="26" t="str">
        <f>M500</f>
        <v>genotypingdata&lt;- fread("C:/NGS/save/.tagcountmatchindex.csv", col.names = c("0"))</v>
      </c>
      <c r="F500" s="15" t="s">
        <v>233</v>
      </c>
      <c r="G500" s="15" t="str">
        <f>'1. Input and Output files list'!$E$6</f>
        <v>C:/NGS/save/</v>
      </c>
      <c r="H500" s="15" t="str">
        <f>'1. Input and Output files list'!$J$272</f>
        <v>.tagcount</v>
      </c>
      <c r="I500" s="15" t="s">
        <v>547</v>
      </c>
      <c r="J500" s="15">
        <f>'1. Input and Output files list'!$F$272</f>
        <v>0</v>
      </c>
      <c r="K500" s="15" t="s">
        <v>546</v>
      </c>
      <c r="L500" s="15"/>
      <c r="M500" s="15" t="str">
        <f>CONCATENATE(F500,G500,H500,I500,J500,K500)</f>
        <v>genotypingdata&lt;- fread("C:/NGS/save/.tagcountmatchindex.csv", col.names = c("0"))</v>
      </c>
      <c r="AK500" s="15"/>
      <c r="AL500" s="15"/>
      <c r="AM500" s="15"/>
    </row>
    <row r="501" spans="1:39" x14ac:dyDescent="0.15">
      <c r="A501" s="15">
        <v>500</v>
      </c>
      <c r="B501" s="15">
        <v>97</v>
      </c>
      <c r="C501" s="15" t="s">
        <v>139</v>
      </c>
      <c r="D501" s="26" t="s">
        <v>79</v>
      </c>
      <c r="F501" s="15"/>
      <c r="G501" s="15"/>
      <c r="H501" s="15"/>
      <c r="I501" s="15"/>
      <c r="J501" s="15"/>
      <c r="K501" s="15"/>
      <c r="L501" s="15"/>
      <c r="M501" s="15"/>
      <c r="AK501" s="15"/>
      <c r="AL501" s="15"/>
      <c r="AM501" s="15"/>
    </row>
    <row r="502" spans="1:39" x14ac:dyDescent="0.15">
      <c r="A502" s="15">
        <v>501</v>
      </c>
      <c r="B502" s="15">
        <v>97</v>
      </c>
      <c r="C502" s="15" t="s">
        <v>549</v>
      </c>
      <c r="D502" s="26" t="s">
        <v>551</v>
      </c>
      <c r="F502" s="15"/>
      <c r="G502" s="15"/>
      <c r="H502" s="15"/>
      <c r="I502" s="15"/>
      <c r="J502" s="15"/>
      <c r="K502" s="15"/>
      <c r="L502" s="15"/>
      <c r="M502" s="15"/>
      <c r="AK502" s="15"/>
      <c r="AL502" s="15"/>
      <c r="AM502" s="15"/>
    </row>
    <row r="503" spans="1:39" x14ac:dyDescent="0.15">
      <c r="A503" s="15">
        <v>502</v>
      </c>
      <c r="B503" s="15">
        <v>98</v>
      </c>
      <c r="C503" s="15" t="s">
        <v>136</v>
      </c>
      <c r="D503" s="26" t="str">
        <f>N503</f>
        <v>genotypingdata &lt;- fread("C:/NGS/save/.tagcount", header=F, col.names=genotype)</v>
      </c>
      <c r="F503" s="15" t="s">
        <v>553</v>
      </c>
      <c r="G503" s="15" t="str">
        <f>'1. Input and Output files list'!$E$6</f>
        <v>C:/NGS/save/</v>
      </c>
      <c r="H503" s="15" t="str">
        <f>'1. Input and Output files list'!$J$274</f>
        <v>.tagcount</v>
      </c>
      <c r="I503" s="15" t="s">
        <v>228</v>
      </c>
      <c r="J503" s="15"/>
      <c r="K503" s="15"/>
      <c r="L503" s="15"/>
      <c r="M503" s="15"/>
      <c r="N503" t="str">
        <f>CONCATENATE(F503,G503,H503,I503)</f>
        <v>genotypingdata &lt;- fread("C:/NGS/save/.tagcount", header=F, col.names=genotype)</v>
      </c>
      <c r="AK503" s="15"/>
      <c r="AL503" s="15"/>
      <c r="AM503" s="15"/>
    </row>
    <row r="504" spans="1:39" x14ac:dyDescent="0.15">
      <c r="A504" s="15">
        <v>503</v>
      </c>
      <c r="B504" s="15">
        <v>98</v>
      </c>
      <c r="C504" s="15" t="s">
        <v>137</v>
      </c>
      <c r="D504" s="26" t="str">
        <f>O504</f>
        <v>system.time(write.csv(genotypingdata[match(genotypingSum$tags, genotypingdata$tags),2], file="C:/NGS/save/.tagcountmatchindex.csv", row.names = F))</v>
      </c>
      <c r="F504" s="15" t="s">
        <v>554</v>
      </c>
      <c r="G504" s="15" t="str">
        <f>'1. Input and Output files list'!$E$6</f>
        <v>C:/NGS/save/</v>
      </c>
      <c r="H504" s="15" t="str">
        <f>'1. Input and Output files list'!$J$274</f>
        <v>.tagcount</v>
      </c>
      <c r="I504" s="15" t="s">
        <v>142</v>
      </c>
      <c r="J504" s="15"/>
      <c r="K504" s="15"/>
      <c r="L504" s="15"/>
      <c r="M504" s="15"/>
      <c r="O504" t="str">
        <f>CONCATENATE(F504,G504,H504,I504)</f>
        <v>system.time(write.csv(genotypingdata[match(genotypingSum$tags, genotypingdata$tags),2], file="C:/NGS/save/.tagcountmatchindex.csv", row.names = F))</v>
      </c>
      <c r="AK504" s="15"/>
      <c r="AL504" s="15"/>
      <c r="AM504" s="15"/>
    </row>
    <row r="505" spans="1:39" x14ac:dyDescent="0.15">
      <c r="A505" s="15">
        <v>504</v>
      </c>
      <c r="B505" s="15">
        <v>98</v>
      </c>
      <c r="C505" s="15" t="s">
        <v>138</v>
      </c>
      <c r="D505" s="26" t="str">
        <f>M505</f>
        <v>genotypingdata&lt;- fread("C:/NGS/save/.tagcountmatchindex.csv", col.names = c("0"))</v>
      </c>
      <c r="F505" s="15" t="s">
        <v>233</v>
      </c>
      <c r="G505" s="15" t="str">
        <f>'1. Input and Output files list'!$E$6</f>
        <v>C:/NGS/save/</v>
      </c>
      <c r="H505" s="15" t="str">
        <f>'1. Input and Output files list'!$J$274</f>
        <v>.tagcount</v>
      </c>
      <c r="I505" s="15" t="s">
        <v>547</v>
      </c>
      <c r="J505" s="15">
        <f>'1. Input and Output files list'!$F$274</f>
        <v>0</v>
      </c>
      <c r="K505" s="15" t="s">
        <v>546</v>
      </c>
      <c r="L505" s="15"/>
      <c r="M505" s="15" t="str">
        <f>CONCATENATE(F505,G505,H505,I505,J505,K505)</f>
        <v>genotypingdata&lt;- fread("C:/NGS/save/.tagcountmatchindex.csv", col.names = c("0"))</v>
      </c>
      <c r="AK505" s="15"/>
      <c r="AL505" s="15"/>
      <c r="AM505" s="15"/>
    </row>
    <row r="506" spans="1:39" x14ac:dyDescent="0.15">
      <c r="A506" s="15">
        <v>505</v>
      </c>
      <c r="B506" s="15">
        <v>98</v>
      </c>
      <c r="C506" s="15" t="s">
        <v>139</v>
      </c>
      <c r="D506" s="26" t="s">
        <v>79</v>
      </c>
      <c r="F506" s="15"/>
      <c r="G506" s="15"/>
      <c r="H506" s="15"/>
      <c r="I506" s="15"/>
      <c r="J506" s="15"/>
      <c r="K506" s="15"/>
      <c r="L506" s="15"/>
      <c r="M506" s="15"/>
      <c r="AK506" s="15"/>
      <c r="AL506" s="15"/>
      <c r="AM506" s="15"/>
    </row>
    <row r="507" spans="1:39" x14ac:dyDescent="0.15">
      <c r="A507" s="15">
        <v>506</v>
      </c>
      <c r="B507" s="15">
        <v>98</v>
      </c>
      <c r="C507" s="15" t="s">
        <v>549</v>
      </c>
      <c r="D507" s="26" t="s">
        <v>551</v>
      </c>
      <c r="F507" s="15"/>
      <c r="G507" s="15"/>
      <c r="H507" s="15"/>
      <c r="I507" s="15"/>
      <c r="J507" s="15"/>
      <c r="K507" s="15"/>
      <c r="L507" s="15"/>
      <c r="M507" s="15"/>
      <c r="AK507" s="15"/>
      <c r="AL507" s="15"/>
      <c r="AM507" s="15"/>
    </row>
    <row r="508" spans="1:39" x14ac:dyDescent="0.15">
      <c r="A508" s="15">
        <v>507</v>
      </c>
      <c r="B508" s="15">
        <v>99</v>
      </c>
      <c r="C508" s="15" t="s">
        <v>136</v>
      </c>
      <c r="D508" s="26" t="str">
        <f>N508</f>
        <v>genotypingdata &lt;- fread("C:/NGS/save/.tagcount", header=F, col.names=genotype)</v>
      </c>
      <c r="F508" s="15" t="s">
        <v>553</v>
      </c>
      <c r="G508" s="15" t="str">
        <f>'1. Input and Output files list'!$E$6</f>
        <v>C:/NGS/save/</v>
      </c>
      <c r="H508" s="15" t="str">
        <f>'1. Input and Output files list'!$J$276</f>
        <v>.tagcount</v>
      </c>
      <c r="I508" s="15" t="s">
        <v>228</v>
      </c>
      <c r="J508" s="15"/>
      <c r="K508" s="15"/>
      <c r="L508" s="15"/>
      <c r="M508" s="15"/>
      <c r="N508" t="str">
        <f>CONCATENATE(F508,G508,H508,I508)</f>
        <v>genotypingdata &lt;- fread("C:/NGS/save/.tagcount", header=F, col.names=genotype)</v>
      </c>
      <c r="AK508" s="15"/>
      <c r="AL508" s="15"/>
      <c r="AM508" s="15"/>
    </row>
    <row r="509" spans="1:39" x14ac:dyDescent="0.15">
      <c r="A509" s="15">
        <v>508</v>
      </c>
      <c r="B509" s="15">
        <v>99</v>
      </c>
      <c r="C509" s="15" t="s">
        <v>137</v>
      </c>
      <c r="D509" s="26" t="str">
        <f>O509</f>
        <v>system.time(write.csv(genotypingdata[match(genotypingSum$tags, genotypingdata$tags),2], file="C:/NGS/save/.tagcountmatchindex.csv", row.names = F))</v>
      </c>
      <c r="F509" s="15" t="s">
        <v>554</v>
      </c>
      <c r="G509" s="15" t="str">
        <f>'1. Input and Output files list'!$E$6</f>
        <v>C:/NGS/save/</v>
      </c>
      <c r="H509" s="15" t="str">
        <f>'1. Input and Output files list'!$J$276</f>
        <v>.tagcount</v>
      </c>
      <c r="I509" s="15" t="s">
        <v>142</v>
      </c>
      <c r="J509" s="15"/>
      <c r="K509" s="15"/>
      <c r="L509" s="15"/>
      <c r="M509" s="15"/>
      <c r="O509" t="str">
        <f>CONCATENATE(F509,G509,H509,I509)</f>
        <v>system.time(write.csv(genotypingdata[match(genotypingSum$tags, genotypingdata$tags),2], file="C:/NGS/save/.tagcountmatchindex.csv", row.names = F))</v>
      </c>
      <c r="AK509" s="15"/>
      <c r="AL509" s="15"/>
      <c r="AM509" s="15"/>
    </row>
    <row r="510" spans="1:39" x14ac:dyDescent="0.15">
      <c r="A510" s="15">
        <v>509</v>
      </c>
      <c r="B510" s="15">
        <v>99</v>
      </c>
      <c r="C510" s="15" t="s">
        <v>138</v>
      </c>
      <c r="D510" s="26" t="str">
        <f>M510</f>
        <v>genotypingdata&lt;- fread("C:/NGS/save/.tagcountmatchindex.csv", col.names = c("0"))</v>
      </c>
      <c r="F510" s="15" t="s">
        <v>233</v>
      </c>
      <c r="G510" s="15" t="str">
        <f>'1. Input and Output files list'!$E$6</f>
        <v>C:/NGS/save/</v>
      </c>
      <c r="H510" s="15" t="str">
        <f>'1. Input and Output files list'!$J$276</f>
        <v>.tagcount</v>
      </c>
      <c r="I510" s="15" t="s">
        <v>547</v>
      </c>
      <c r="J510" s="15">
        <f>'1. Input and Output files list'!$F$276</f>
        <v>0</v>
      </c>
      <c r="K510" s="15" t="s">
        <v>546</v>
      </c>
      <c r="L510" s="15"/>
      <c r="M510" s="15" t="str">
        <f>CONCATENATE(F510,G510,H510,I510,J510,K510)</f>
        <v>genotypingdata&lt;- fread("C:/NGS/save/.tagcountmatchindex.csv", col.names = c("0"))</v>
      </c>
      <c r="AK510" s="15"/>
      <c r="AL510" s="15"/>
      <c r="AM510" s="15"/>
    </row>
    <row r="511" spans="1:39" x14ac:dyDescent="0.15">
      <c r="A511" s="15">
        <v>510</v>
      </c>
      <c r="B511" s="15">
        <v>99</v>
      </c>
      <c r="C511" s="15" t="s">
        <v>139</v>
      </c>
      <c r="D511" s="26" t="s">
        <v>79</v>
      </c>
      <c r="F511" s="15"/>
      <c r="G511" s="15"/>
      <c r="H511" s="15"/>
      <c r="I511" s="15"/>
      <c r="J511" s="15"/>
      <c r="K511" s="15"/>
      <c r="L511" s="15"/>
      <c r="M511" s="15"/>
      <c r="AK511" s="15"/>
      <c r="AL511" s="15"/>
      <c r="AM511" s="15"/>
    </row>
    <row r="512" spans="1:39" x14ac:dyDescent="0.15">
      <c r="A512" s="15">
        <v>511</v>
      </c>
      <c r="B512" s="15">
        <v>99</v>
      </c>
      <c r="C512" s="15" t="s">
        <v>549</v>
      </c>
      <c r="D512" s="26" t="s">
        <v>551</v>
      </c>
      <c r="F512" s="15"/>
      <c r="G512" s="15"/>
      <c r="H512" s="15"/>
      <c r="I512" s="15"/>
      <c r="J512" s="15"/>
      <c r="K512" s="15"/>
      <c r="L512" s="15"/>
      <c r="M512" s="15"/>
      <c r="AK512" s="15"/>
      <c r="AL512" s="15"/>
      <c r="AM512" s="15"/>
    </row>
    <row r="513" spans="1:39" x14ac:dyDescent="0.15">
      <c r="A513" s="15">
        <v>512</v>
      </c>
      <c r="B513" s="15">
        <v>100</v>
      </c>
      <c r="C513" s="15" t="s">
        <v>136</v>
      </c>
      <c r="D513" s="26" t="str">
        <f>N513</f>
        <v>genotypingdata &lt;- fread("C:/NGS/save/.tagcount", header=F, col.names=genotype)</v>
      </c>
      <c r="F513" s="15" t="s">
        <v>553</v>
      </c>
      <c r="G513" s="15" t="str">
        <f>'1. Input and Output files list'!$E$6</f>
        <v>C:/NGS/save/</v>
      </c>
      <c r="H513" s="15" t="str">
        <f>'1. Input and Output files list'!$J$278</f>
        <v>.tagcount</v>
      </c>
      <c r="I513" s="15" t="s">
        <v>228</v>
      </c>
      <c r="J513" s="15"/>
      <c r="K513" s="15"/>
      <c r="L513" s="15"/>
      <c r="M513" s="15"/>
      <c r="N513" t="str">
        <f>CONCATENATE(F513,G513,H513,I513)</f>
        <v>genotypingdata &lt;- fread("C:/NGS/save/.tagcount", header=F, col.names=genotype)</v>
      </c>
      <c r="AK513" s="15"/>
      <c r="AL513" s="15"/>
      <c r="AM513" s="15"/>
    </row>
    <row r="514" spans="1:39" x14ac:dyDescent="0.15">
      <c r="A514" s="15">
        <v>513</v>
      </c>
      <c r="B514" s="15">
        <v>100</v>
      </c>
      <c r="C514" s="15" t="s">
        <v>137</v>
      </c>
      <c r="D514" s="26" t="str">
        <f>O514</f>
        <v>system.time(write.csv(genotypingdata[match(genotypingSum$tags, genotypingdata$tags),2], file="C:/NGS/save/.tagcountmatchindex.csv", row.names = F))</v>
      </c>
      <c r="F514" s="15" t="s">
        <v>554</v>
      </c>
      <c r="G514" s="15" t="str">
        <f>'1. Input and Output files list'!$E$6</f>
        <v>C:/NGS/save/</v>
      </c>
      <c r="H514" s="15" t="str">
        <f>'1. Input and Output files list'!$J$278</f>
        <v>.tagcount</v>
      </c>
      <c r="I514" s="15" t="s">
        <v>142</v>
      </c>
      <c r="J514" s="15"/>
      <c r="K514" s="15"/>
      <c r="L514" s="15"/>
      <c r="M514" s="15"/>
      <c r="O514" t="str">
        <f>CONCATENATE(F514,G514,H514,I514)</f>
        <v>system.time(write.csv(genotypingdata[match(genotypingSum$tags, genotypingdata$tags),2], file="C:/NGS/save/.tagcountmatchindex.csv", row.names = F))</v>
      </c>
      <c r="AK514" s="15"/>
      <c r="AL514" s="15"/>
      <c r="AM514" s="15"/>
    </row>
    <row r="515" spans="1:39" x14ac:dyDescent="0.15">
      <c r="A515" s="15">
        <v>514</v>
      </c>
      <c r="B515" s="15">
        <v>100</v>
      </c>
      <c r="C515" s="15" t="s">
        <v>138</v>
      </c>
      <c r="D515" s="26" t="str">
        <f>M515</f>
        <v>genotypingdata&lt;- fread("C:/NGS/save/.tagcountmatchindex.csv", col.names = c("0"))</v>
      </c>
      <c r="F515" s="15" t="s">
        <v>233</v>
      </c>
      <c r="G515" s="15" t="str">
        <f>'1. Input and Output files list'!$E$6</f>
        <v>C:/NGS/save/</v>
      </c>
      <c r="H515" s="15" t="str">
        <f>'1. Input and Output files list'!$J$278</f>
        <v>.tagcount</v>
      </c>
      <c r="I515" s="15" t="s">
        <v>547</v>
      </c>
      <c r="J515" s="15">
        <f>'1. Input and Output files list'!$F$278</f>
        <v>0</v>
      </c>
      <c r="K515" s="15" t="s">
        <v>546</v>
      </c>
      <c r="L515" s="15"/>
      <c r="M515" s="15" t="str">
        <f>CONCATENATE(F515,G515,H515,I515,J515,K515)</f>
        <v>genotypingdata&lt;- fread("C:/NGS/save/.tagcountmatchindex.csv", col.names = c("0"))</v>
      </c>
      <c r="AK515" s="15"/>
      <c r="AL515" s="15"/>
      <c r="AM515" s="15"/>
    </row>
    <row r="516" spans="1:39" x14ac:dyDescent="0.15">
      <c r="A516" s="15">
        <v>515</v>
      </c>
      <c r="B516" s="15">
        <v>100</v>
      </c>
      <c r="C516" s="15" t="s">
        <v>139</v>
      </c>
      <c r="D516" s="26" t="s">
        <v>79</v>
      </c>
      <c r="F516" s="15"/>
      <c r="G516" s="15"/>
      <c r="H516" s="15"/>
      <c r="I516" s="15"/>
      <c r="J516" s="15"/>
      <c r="K516" s="15"/>
      <c r="L516" s="15"/>
      <c r="M516" s="15"/>
      <c r="AK516" s="15"/>
      <c r="AL516" s="15"/>
      <c r="AM516" s="15"/>
    </row>
    <row r="517" spans="1:39" x14ac:dyDescent="0.15">
      <c r="A517" s="15">
        <v>516</v>
      </c>
      <c r="B517" s="15">
        <v>100</v>
      </c>
      <c r="C517" s="15" t="s">
        <v>549</v>
      </c>
      <c r="D517" s="26" t="s">
        <v>551</v>
      </c>
      <c r="F517" s="15"/>
      <c r="G517" s="15"/>
      <c r="H517" s="15"/>
      <c r="I517" s="15"/>
      <c r="J517" s="15"/>
      <c r="K517" s="15"/>
      <c r="L517" s="15"/>
      <c r="M517" s="15"/>
      <c r="AK517" s="15"/>
      <c r="AL517" s="15"/>
      <c r="AM517" s="15"/>
    </row>
    <row r="518" spans="1:39" x14ac:dyDescent="0.15">
      <c r="A518" s="15">
        <v>517</v>
      </c>
      <c r="B518" s="15">
        <v>101</v>
      </c>
      <c r="C518" s="15" t="s">
        <v>136</v>
      </c>
      <c r="D518" s="26" t="str">
        <f>N518</f>
        <v>genotypingdata &lt;- fread("C:/NGS/save/.tagcount", header=F, col.names=genotype)</v>
      </c>
      <c r="F518" s="15" t="s">
        <v>553</v>
      </c>
      <c r="G518" s="15" t="str">
        <f>'1. Input and Output files list'!$E$6</f>
        <v>C:/NGS/save/</v>
      </c>
      <c r="H518" s="15" t="str">
        <f>'1. Input and Output files list'!$J$280</f>
        <v>.tagcount</v>
      </c>
      <c r="I518" s="15" t="s">
        <v>228</v>
      </c>
      <c r="J518" s="15"/>
      <c r="K518" s="15"/>
      <c r="L518" s="15"/>
      <c r="M518" s="15"/>
      <c r="N518" t="str">
        <f>CONCATENATE(F518,G518,H518,I518)</f>
        <v>genotypingdata &lt;- fread("C:/NGS/save/.tagcount", header=F, col.names=genotype)</v>
      </c>
      <c r="AK518" s="15"/>
      <c r="AL518" s="15"/>
      <c r="AM518" s="15"/>
    </row>
    <row r="519" spans="1:39" x14ac:dyDescent="0.15">
      <c r="A519" s="15">
        <v>518</v>
      </c>
      <c r="B519" s="15">
        <v>101</v>
      </c>
      <c r="C519" s="15" t="s">
        <v>137</v>
      </c>
      <c r="D519" s="26" t="str">
        <f>O519</f>
        <v>system.time(write.csv(genotypingdata[match(genotypingSum$tags, genotypingdata$tags),2], file="C:/NGS/save/.tagcountmatchindex.csv", row.names = F))</v>
      </c>
      <c r="F519" s="15" t="s">
        <v>554</v>
      </c>
      <c r="G519" s="15" t="str">
        <f>'1. Input and Output files list'!$E$6</f>
        <v>C:/NGS/save/</v>
      </c>
      <c r="H519" s="15" t="str">
        <f>'1. Input and Output files list'!$J$280</f>
        <v>.tagcount</v>
      </c>
      <c r="I519" s="15" t="s">
        <v>142</v>
      </c>
      <c r="J519" s="15"/>
      <c r="K519" s="15"/>
      <c r="L519" s="15"/>
      <c r="M519" s="15"/>
      <c r="O519" t="str">
        <f>CONCATENATE(F519,G519,H519,I519)</f>
        <v>system.time(write.csv(genotypingdata[match(genotypingSum$tags, genotypingdata$tags),2], file="C:/NGS/save/.tagcountmatchindex.csv", row.names = F))</v>
      </c>
      <c r="AK519" s="15"/>
      <c r="AL519" s="15"/>
      <c r="AM519" s="15"/>
    </row>
    <row r="520" spans="1:39" x14ac:dyDescent="0.15">
      <c r="A520" s="15">
        <v>519</v>
      </c>
      <c r="B520" s="15">
        <v>101</v>
      </c>
      <c r="C520" s="15" t="s">
        <v>138</v>
      </c>
      <c r="D520" s="26" t="str">
        <f>M520</f>
        <v>genotypingdata&lt;- fread("C:/NGS/save/.tagcountmatchindex.csv", col.names = c("0"))</v>
      </c>
      <c r="F520" s="15" t="s">
        <v>233</v>
      </c>
      <c r="G520" s="15" t="str">
        <f>'1. Input and Output files list'!$E$6</f>
        <v>C:/NGS/save/</v>
      </c>
      <c r="H520" s="15" t="str">
        <f>'1. Input and Output files list'!$J$280</f>
        <v>.tagcount</v>
      </c>
      <c r="I520" s="15" t="s">
        <v>547</v>
      </c>
      <c r="J520" s="15">
        <f>'1. Input and Output files list'!$F$280</f>
        <v>0</v>
      </c>
      <c r="K520" s="15" t="s">
        <v>546</v>
      </c>
      <c r="L520" s="15"/>
      <c r="M520" s="15" t="str">
        <f>CONCATENATE(F520,G520,H520,I520,J520,K520)</f>
        <v>genotypingdata&lt;- fread("C:/NGS/save/.tagcountmatchindex.csv", col.names = c("0"))</v>
      </c>
      <c r="AK520" s="15"/>
      <c r="AL520" s="15"/>
      <c r="AM520" s="15"/>
    </row>
    <row r="521" spans="1:39" x14ac:dyDescent="0.15">
      <c r="A521" s="15">
        <v>520</v>
      </c>
      <c r="B521" s="15">
        <v>101</v>
      </c>
      <c r="C521" s="15" t="s">
        <v>139</v>
      </c>
      <c r="D521" s="26" t="s">
        <v>79</v>
      </c>
      <c r="F521" s="15"/>
      <c r="G521" s="15"/>
      <c r="H521" s="15"/>
      <c r="I521" s="15"/>
      <c r="J521" s="15"/>
      <c r="K521" s="15"/>
      <c r="L521" s="15"/>
      <c r="M521" s="15"/>
      <c r="AK521" s="15"/>
      <c r="AL521" s="15"/>
      <c r="AM521" s="15"/>
    </row>
    <row r="522" spans="1:39" x14ac:dyDescent="0.15">
      <c r="A522" s="15">
        <v>521</v>
      </c>
      <c r="B522" s="15">
        <v>101</v>
      </c>
      <c r="C522" s="15" t="s">
        <v>549</v>
      </c>
      <c r="D522" s="26" t="s">
        <v>551</v>
      </c>
      <c r="F522" s="15"/>
      <c r="G522" s="15"/>
      <c r="H522" s="15"/>
      <c r="I522" s="15"/>
      <c r="J522" s="15"/>
      <c r="K522" s="15"/>
      <c r="L522" s="15"/>
      <c r="M522" s="15"/>
      <c r="AK522" s="15"/>
      <c r="AL522" s="15"/>
      <c r="AM522" s="15"/>
    </row>
    <row r="523" spans="1:39" x14ac:dyDescent="0.15">
      <c r="A523" s="15">
        <v>522</v>
      </c>
      <c r="B523" s="15">
        <v>102</v>
      </c>
      <c r="C523" s="15" t="s">
        <v>136</v>
      </c>
      <c r="D523" s="26" t="str">
        <f>N523</f>
        <v>genotypingdata &lt;- fread("C:/NGS/save/.tagcount", header=F, col.names=genotype)</v>
      </c>
      <c r="F523" s="15" t="s">
        <v>553</v>
      </c>
      <c r="G523" s="15" t="str">
        <f>'1. Input and Output files list'!$E$6</f>
        <v>C:/NGS/save/</v>
      </c>
      <c r="H523" s="15" t="str">
        <f>'1. Input and Output files list'!$J$282</f>
        <v>.tagcount</v>
      </c>
      <c r="I523" s="15" t="s">
        <v>228</v>
      </c>
      <c r="J523" s="15"/>
      <c r="K523" s="15"/>
      <c r="L523" s="15"/>
      <c r="M523" s="15"/>
      <c r="N523" t="str">
        <f>CONCATENATE(F523,G523,H523,I523)</f>
        <v>genotypingdata &lt;- fread("C:/NGS/save/.tagcount", header=F, col.names=genotype)</v>
      </c>
      <c r="AK523" s="15"/>
      <c r="AL523" s="15"/>
      <c r="AM523" s="15"/>
    </row>
    <row r="524" spans="1:39" x14ac:dyDescent="0.15">
      <c r="A524" s="15">
        <v>523</v>
      </c>
      <c r="B524" s="15">
        <v>102</v>
      </c>
      <c r="C524" s="15" t="s">
        <v>137</v>
      </c>
      <c r="D524" s="26" t="str">
        <f>O524</f>
        <v>system.time(write.csv(genotypingdata[match(genotypingSum$tags, genotypingdata$tags),2], file="C:/NGS/save/.tagcountmatchindex.csv", row.names = F))</v>
      </c>
      <c r="F524" s="15" t="s">
        <v>554</v>
      </c>
      <c r="G524" s="15" t="str">
        <f>'1. Input and Output files list'!$E$6</f>
        <v>C:/NGS/save/</v>
      </c>
      <c r="H524" s="15" t="str">
        <f>'1. Input and Output files list'!$J$282</f>
        <v>.tagcount</v>
      </c>
      <c r="I524" s="15" t="s">
        <v>142</v>
      </c>
      <c r="J524" s="15"/>
      <c r="K524" s="15"/>
      <c r="L524" s="15"/>
      <c r="M524" s="15"/>
      <c r="O524" t="str">
        <f>CONCATENATE(F524,G524,H524,I524)</f>
        <v>system.time(write.csv(genotypingdata[match(genotypingSum$tags, genotypingdata$tags),2], file="C:/NGS/save/.tagcountmatchindex.csv", row.names = F))</v>
      </c>
      <c r="AK524" s="15"/>
      <c r="AL524" s="15"/>
      <c r="AM524" s="15"/>
    </row>
    <row r="525" spans="1:39" x14ac:dyDescent="0.15">
      <c r="A525" s="15">
        <v>524</v>
      </c>
      <c r="B525" s="15">
        <v>102</v>
      </c>
      <c r="C525" s="15" t="s">
        <v>138</v>
      </c>
      <c r="D525" s="26" t="str">
        <f>M525</f>
        <v>genotypingdata&lt;- fread("C:/NGS/save/.tagcountmatchindex.csv", col.names = c("0"))</v>
      </c>
      <c r="F525" s="15" t="s">
        <v>233</v>
      </c>
      <c r="G525" s="15" t="str">
        <f>'1. Input and Output files list'!$E$6</f>
        <v>C:/NGS/save/</v>
      </c>
      <c r="H525" s="15" t="str">
        <f>'1. Input and Output files list'!$J$282</f>
        <v>.tagcount</v>
      </c>
      <c r="I525" s="15" t="s">
        <v>547</v>
      </c>
      <c r="J525" s="15">
        <f>'1. Input and Output files list'!$F$282</f>
        <v>0</v>
      </c>
      <c r="K525" s="15" t="s">
        <v>546</v>
      </c>
      <c r="L525" s="15"/>
      <c r="M525" s="15" t="str">
        <f>CONCATENATE(F525,G525,H525,I525,J525,K525)</f>
        <v>genotypingdata&lt;- fread("C:/NGS/save/.tagcountmatchindex.csv", col.names = c("0"))</v>
      </c>
      <c r="AK525" s="15"/>
      <c r="AL525" s="15"/>
      <c r="AM525" s="15"/>
    </row>
    <row r="526" spans="1:39" x14ac:dyDescent="0.15">
      <c r="A526" s="15">
        <v>525</v>
      </c>
      <c r="B526" s="15">
        <v>102</v>
      </c>
      <c r="C526" s="15" t="s">
        <v>139</v>
      </c>
      <c r="D526" s="26" t="s">
        <v>79</v>
      </c>
      <c r="F526" s="15"/>
      <c r="G526" s="15"/>
      <c r="H526" s="15"/>
      <c r="I526" s="15"/>
      <c r="J526" s="15"/>
      <c r="K526" s="15"/>
      <c r="L526" s="15"/>
      <c r="M526" s="15"/>
      <c r="AK526" s="15"/>
      <c r="AL526" s="15"/>
      <c r="AM526" s="15"/>
    </row>
    <row r="527" spans="1:39" x14ac:dyDescent="0.15">
      <c r="A527" s="15">
        <v>526</v>
      </c>
      <c r="B527" s="15">
        <v>102</v>
      </c>
      <c r="C527" s="15" t="s">
        <v>549</v>
      </c>
      <c r="D527" s="26" t="s">
        <v>551</v>
      </c>
      <c r="F527" s="15"/>
      <c r="G527" s="15"/>
      <c r="H527" s="15"/>
      <c r="I527" s="15"/>
      <c r="J527" s="15"/>
      <c r="K527" s="15"/>
      <c r="L527" s="15"/>
      <c r="M527" s="15"/>
      <c r="AK527" s="15"/>
      <c r="AL527" s="15"/>
      <c r="AM527" s="15"/>
    </row>
    <row r="528" spans="1:39" x14ac:dyDescent="0.15">
      <c r="A528" s="15">
        <v>527</v>
      </c>
      <c r="B528" s="15">
        <v>103</v>
      </c>
      <c r="C528" s="15" t="s">
        <v>136</v>
      </c>
      <c r="D528" s="26" t="str">
        <f>N528</f>
        <v>genotypingdata &lt;- fread("C:/NGS/save/.tagcount", header=F, col.names=genotype)</v>
      </c>
      <c r="F528" s="15" t="s">
        <v>553</v>
      </c>
      <c r="G528" s="15" t="str">
        <f>'1. Input and Output files list'!$E$6</f>
        <v>C:/NGS/save/</v>
      </c>
      <c r="H528" s="15" t="str">
        <f>'1. Input and Output files list'!$J$284</f>
        <v>.tagcount</v>
      </c>
      <c r="I528" s="15" t="s">
        <v>228</v>
      </c>
      <c r="J528" s="15"/>
      <c r="K528" s="15"/>
      <c r="L528" s="15"/>
      <c r="M528" s="15"/>
      <c r="N528" t="str">
        <f>CONCATENATE(F528,G528,H528,I528)</f>
        <v>genotypingdata &lt;- fread("C:/NGS/save/.tagcount", header=F, col.names=genotype)</v>
      </c>
      <c r="AK528" s="15"/>
      <c r="AL528" s="15"/>
      <c r="AM528" s="15"/>
    </row>
    <row r="529" spans="1:39" x14ac:dyDescent="0.15">
      <c r="A529" s="15">
        <v>528</v>
      </c>
      <c r="B529" s="15">
        <v>103</v>
      </c>
      <c r="C529" s="15" t="s">
        <v>137</v>
      </c>
      <c r="D529" s="26" t="str">
        <f>O529</f>
        <v>system.time(write.csv(genotypingdata[match(genotypingSum$tags, genotypingdata$tags),2], file="C:/NGS/save/.tagcountmatchindex.csv", row.names = F))</v>
      </c>
      <c r="F529" s="15" t="s">
        <v>554</v>
      </c>
      <c r="G529" s="15" t="str">
        <f>'1. Input and Output files list'!$E$6</f>
        <v>C:/NGS/save/</v>
      </c>
      <c r="H529" s="15" t="str">
        <f>'1. Input and Output files list'!$J$284</f>
        <v>.tagcount</v>
      </c>
      <c r="I529" s="15" t="s">
        <v>142</v>
      </c>
      <c r="J529" s="15"/>
      <c r="K529" s="15"/>
      <c r="L529" s="15"/>
      <c r="M529" s="15"/>
      <c r="O529" t="str">
        <f>CONCATENATE(F529,G529,H529,I529)</f>
        <v>system.time(write.csv(genotypingdata[match(genotypingSum$tags, genotypingdata$tags),2], file="C:/NGS/save/.tagcountmatchindex.csv", row.names = F))</v>
      </c>
      <c r="AK529" s="15"/>
      <c r="AL529" s="15"/>
      <c r="AM529" s="15"/>
    </row>
    <row r="530" spans="1:39" x14ac:dyDescent="0.15">
      <c r="A530" s="15">
        <v>529</v>
      </c>
      <c r="B530" s="15">
        <v>103</v>
      </c>
      <c r="C530" s="15" t="s">
        <v>138</v>
      </c>
      <c r="D530" s="26" t="str">
        <f>M530</f>
        <v>genotypingdata&lt;- fread("C:/NGS/save/.tagcountmatchindex.csv", col.names = c("0"))</v>
      </c>
      <c r="F530" s="15" t="s">
        <v>233</v>
      </c>
      <c r="G530" s="15" t="str">
        <f>'1. Input and Output files list'!$E$6</f>
        <v>C:/NGS/save/</v>
      </c>
      <c r="H530" s="15" t="str">
        <f>'1. Input and Output files list'!$J$284</f>
        <v>.tagcount</v>
      </c>
      <c r="I530" s="15" t="s">
        <v>547</v>
      </c>
      <c r="J530" s="15">
        <f>'1. Input and Output files list'!$F$284</f>
        <v>0</v>
      </c>
      <c r="K530" s="15" t="s">
        <v>546</v>
      </c>
      <c r="L530" s="15"/>
      <c r="M530" s="15" t="str">
        <f>CONCATENATE(F530,G530,H530,I530,J530,K530)</f>
        <v>genotypingdata&lt;- fread("C:/NGS/save/.tagcountmatchindex.csv", col.names = c("0"))</v>
      </c>
      <c r="AK530" s="15"/>
      <c r="AL530" s="15"/>
      <c r="AM530" s="15"/>
    </row>
    <row r="531" spans="1:39" x14ac:dyDescent="0.15">
      <c r="A531" s="15">
        <v>530</v>
      </c>
      <c r="B531" s="15">
        <v>103</v>
      </c>
      <c r="C531" s="15" t="s">
        <v>139</v>
      </c>
      <c r="D531" s="26" t="s">
        <v>79</v>
      </c>
      <c r="F531" s="15"/>
      <c r="G531" s="15"/>
      <c r="H531" s="15"/>
      <c r="I531" s="15"/>
      <c r="J531" s="15"/>
      <c r="K531" s="15"/>
      <c r="L531" s="15"/>
      <c r="M531" s="15"/>
      <c r="AK531" s="15"/>
      <c r="AL531" s="15"/>
      <c r="AM531" s="15"/>
    </row>
    <row r="532" spans="1:39" x14ac:dyDescent="0.15">
      <c r="A532" s="15">
        <v>531</v>
      </c>
      <c r="B532" s="15">
        <v>103</v>
      </c>
      <c r="C532" s="15" t="s">
        <v>549</v>
      </c>
      <c r="D532" s="26" t="s">
        <v>551</v>
      </c>
      <c r="F532" s="15"/>
      <c r="G532" s="15"/>
      <c r="H532" s="15"/>
      <c r="I532" s="15"/>
      <c r="J532" s="15"/>
      <c r="K532" s="15"/>
      <c r="L532" s="15"/>
      <c r="M532" s="15"/>
      <c r="AK532" s="15"/>
      <c r="AL532" s="15"/>
      <c r="AM532" s="15"/>
    </row>
    <row r="533" spans="1:39" x14ac:dyDescent="0.15">
      <c r="A533" s="15">
        <v>532</v>
      </c>
      <c r="B533" s="15">
        <v>104</v>
      </c>
      <c r="C533" s="15" t="s">
        <v>136</v>
      </c>
      <c r="D533" s="26" t="str">
        <f>N533</f>
        <v>genotypingdata &lt;- fread("C:/NGS/save/.tagcount", header=F, col.names=genotype)</v>
      </c>
      <c r="F533" s="15" t="s">
        <v>553</v>
      </c>
      <c r="G533" s="15" t="str">
        <f>'1. Input and Output files list'!$E$6</f>
        <v>C:/NGS/save/</v>
      </c>
      <c r="H533" s="15" t="str">
        <f>'1. Input and Output files list'!$J$286</f>
        <v>.tagcount</v>
      </c>
      <c r="I533" s="15" t="s">
        <v>228</v>
      </c>
      <c r="J533" s="15"/>
      <c r="K533" s="15"/>
      <c r="L533" s="15"/>
      <c r="M533" s="15"/>
      <c r="N533" t="str">
        <f>CONCATENATE(F533,G533,H533,I533)</f>
        <v>genotypingdata &lt;- fread("C:/NGS/save/.tagcount", header=F, col.names=genotype)</v>
      </c>
      <c r="AK533" s="15"/>
      <c r="AL533" s="15"/>
      <c r="AM533" s="15"/>
    </row>
    <row r="534" spans="1:39" x14ac:dyDescent="0.15">
      <c r="A534" s="15">
        <v>533</v>
      </c>
      <c r="B534" s="15">
        <v>104</v>
      </c>
      <c r="C534" s="15" t="s">
        <v>137</v>
      </c>
      <c r="D534" s="26" t="str">
        <f>O534</f>
        <v>system.time(write.csv(genotypingdata[match(genotypingSum$tags, genotypingdata$tags),2], file="C:/NGS/save/.tagcountmatchindex.csv", row.names = F))</v>
      </c>
      <c r="F534" s="15" t="s">
        <v>554</v>
      </c>
      <c r="G534" s="15" t="str">
        <f>'1. Input and Output files list'!$E$6</f>
        <v>C:/NGS/save/</v>
      </c>
      <c r="H534" s="15" t="str">
        <f>'1. Input and Output files list'!$J$286</f>
        <v>.tagcount</v>
      </c>
      <c r="I534" s="15" t="s">
        <v>142</v>
      </c>
      <c r="J534" s="15"/>
      <c r="K534" s="15"/>
      <c r="L534" s="15"/>
      <c r="M534" s="15"/>
      <c r="O534" t="str">
        <f>CONCATENATE(F534,G534,H534,I534)</f>
        <v>system.time(write.csv(genotypingdata[match(genotypingSum$tags, genotypingdata$tags),2], file="C:/NGS/save/.tagcountmatchindex.csv", row.names = F))</v>
      </c>
      <c r="AK534" s="15"/>
      <c r="AL534" s="15"/>
      <c r="AM534" s="15"/>
    </row>
    <row r="535" spans="1:39" x14ac:dyDescent="0.15">
      <c r="A535" s="15">
        <v>534</v>
      </c>
      <c r="B535" s="15">
        <v>104</v>
      </c>
      <c r="C535" s="15" t="s">
        <v>138</v>
      </c>
      <c r="D535" s="26" t="str">
        <f>M535</f>
        <v>genotypingdata&lt;- fread("C:/NGS/save/.tagcountmatchindex.csv", col.names = c("0"))</v>
      </c>
      <c r="F535" s="15" t="s">
        <v>233</v>
      </c>
      <c r="G535" s="15" t="str">
        <f>'1. Input and Output files list'!$E$6</f>
        <v>C:/NGS/save/</v>
      </c>
      <c r="H535" s="15" t="str">
        <f>'1. Input and Output files list'!$J$286</f>
        <v>.tagcount</v>
      </c>
      <c r="I535" s="15" t="s">
        <v>547</v>
      </c>
      <c r="J535" s="15">
        <f>'1. Input and Output files list'!$F$286</f>
        <v>0</v>
      </c>
      <c r="K535" s="15" t="s">
        <v>546</v>
      </c>
      <c r="L535" s="15"/>
      <c r="M535" s="15" t="str">
        <f>CONCATENATE(F535,G535,H535,I535,J535,K535)</f>
        <v>genotypingdata&lt;- fread("C:/NGS/save/.tagcountmatchindex.csv", col.names = c("0"))</v>
      </c>
      <c r="AK535" s="15"/>
      <c r="AL535" s="15"/>
      <c r="AM535" s="15"/>
    </row>
    <row r="536" spans="1:39" x14ac:dyDescent="0.15">
      <c r="A536" s="15">
        <v>535</v>
      </c>
      <c r="B536" s="15">
        <v>104</v>
      </c>
      <c r="C536" s="15" t="s">
        <v>139</v>
      </c>
      <c r="D536" s="26" t="s">
        <v>79</v>
      </c>
      <c r="F536" s="15"/>
      <c r="G536" s="15"/>
      <c r="H536" s="15"/>
      <c r="I536" s="15"/>
      <c r="J536" s="15"/>
      <c r="K536" s="15"/>
      <c r="L536" s="15"/>
      <c r="M536" s="15"/>
      <c r="AK536" s="15"/>
      <c r="AL536" s="15"/>
      <c r="AM536" s="15"/>
    </row>
    <row r="537" spans="1:39" x14ac:dyDescent="0.15">
      <c r="A537" s="15">
        <v>536</v>
      </c>
      <c r="B537" s="15">
        <v>104</v>
      </c>
      <c r="C537" s="15" t="s">
        <v>549</v>
      </c>
      <c r="D537" s="26" t="s">
        <v>551</v>
      </c>
      <c r="F537" s="15"/>
      <c r="G537" s="15"/>
      <c r="H537" s="15"/>
      <c r="I537" s="15"/>
      <c r="J537" s="15"/>
      <c r="K537" s="15"/>
      <c r="L537" s="15"/>
      <c r="M537" s="15"/>
      <c r="AK537" s="15"/>
      <c r="AL537" s="15"/>
      <c r="AM537" s="15"/>
    </row>
    <row r="538" spans="1:39" x14ac:dyDescent="0.15">
      <c r="A538" s="15">
        <v>537</v>
      </c>
      <c r="B538" s="15">
        <v>105</v>
      </c>
      <c r="C538" s="15" t="s">
        <v>136</v>
      </c>
      <c r="D538" s="26" t="str">
        <f>N538</f>
        <v>genotypingdata &lt;- fread("C:/NGS/save/.tagcount", header=F, col.names=genotype)</v>
      </c>
      <c r="F538" s="15" t="s">
        <v>553</v>
      </c>
      <c r="G538" s="15" t="str">
        <f>'1. Input and Output files list'!$E$6</f>
        <v>C:/NGS/save/</v>
      </c>
      <c r="H538" s="15" t="str">
        <f>'1. Input and Output files list'!$J$288</f>
        <v>.tagcount</v>
      </c>
      <c r="I538" s="15" t="s">
        <v>228</v>
      </c>
      <c r="J538" s="15"/>
      <c r="K538" s="15"/>
      <c r="L538" s="15"/>
      <c r="M538" s="15"/>
      <c r="N538" t="str">
        <f>CONCATENATE(F538,G538,H538,I538)</f>
        <v>genotypingdata &lt;- fread("C:/NGS/save/.tagcount", header=F, col.names=genotype)</v>
      </c>
      <c r="AK538" s="15"/>
      <c r="AL538" s="15"/>
      <c r="AM538" s="15"/>
    </row>
    <row r="539" spans="1:39" x14ac:dyDescent="0.15">
      <c r="A539" s="15">
        <v>538</v>
      </c>
      <c r="B539" s="15">
        <v>105</v>
      </c>
      <c r="C539" s="15" t="s">
        <v>137</v>
      </c>
      <c r="D539" s="26" t="str">
        <f>O539</f>
        <v>system.time(write.csv(genotypingdata[match(genotypingSum$tags, genotypingdata$tags),2], file="C:/NGS/save/.tagcountmatchindex.csv", row.names = F))</v>
      </c>
      <c r="F539" s="15" t="s">
        <v>554</v>
      </c>
      <c r="G539" s="15" t="str">
        <f>'1. Input and Output files list'!$E$6</f>
        <v>C:/NGS/save/</v>
      </c>
      <c r="H539" s="15" t="str">
        <f>'1. Input and Output files list'!$J$288</f>
        <v>.tagcount</v>
      </c>
      <c r="I539" s="15" t="s">
        <v>142</v>
      </c>
      <c r="J539" s="15"/>
      <c r="K539" s="15"/>
      <c r="L539" s="15"/>
      <c r="M539" s="15"/>
      <c r="O539" t="str">
        <f>CONCATENATE(F539,G539,H539,I539)</f>
        <v>system.time(write.csv(genotypingdata[match(genotypingSum$tags, genotypingdata$tags),2], file="C:/NGS/save/.tagcountmatchindex.csv", row.names = F))</v>
      </c>
      <c r="AK539" s="15"/>
      <c r="AL539" s="15"/>
      <c r="AM539" s="15"/>
    </row>
    <row r="540" spans="1:39" x14ac:dyDescent="0.15">
      <c r="A540" s="15">
        <v>539</v>
      </c>
      <c r="B540" s="15">
        <v>105</v>
      </c>
      <c r="C540" s="15" t="s">
        <v>138</v>
      </c>
      <c r="D540" s="26" t="str">
        <f>M540</f>
        <v>genotypingdata&lt;- fread("C:/NGS/save/.tagcountmatchindex.csv", col.names = c("0"))</v>
      </c>
      <c r="F540" s="15" t="s">
        <v>233</v>
      </c>
      <c r="G540" s="15" t="str">
        <f>'1. Input and Output files list'!$E$6</f>
        <v>C:/NGS/save/</v>
      </c>
      <c r="H540" s="15" t="str">
        <f>'1. Input and Output files list'!$J$288</f>
        <v>.tagcount</v>
      </c>
      <c r="I540" s="15" t="s">
        <v>547</v>
      </c>
      <c r="J540" s="15">
        <f>'1. Input and Output files list'!$F$288</f>
        <v>0</v>
      </c>
      <c r="K540" s="15" t="s">
        <v>546</v>
      </c>
      <c r="L540" s="15"/>
      <c r="M540" s="15" t="str">
        <f>CONCATENATE(F540,G540,H540,I540,J540,K540)</f>
        <v>genotypingdata&lt;- fread("C:/NGS/save/.tagcountmatchindex.csv", col.names = c("0"))</v>
      </c>
      <c r="AK540" s="15"/>
      <c r="AL540" s="15"/>
      <c r="AM540" s="15"/>
    </row>
    <row r="541" spans="1:39" x14ac:dyDescent="0.15">
      <c r="A541" s="15">
        <v>540</v>
      </c>
      <c r="B541" s="15">
        <v>105</v>
      </c>
      <c r="C541" s="15" t="s">
        <v>139</v>
      </c>
      <c r="D541" s="26" t="s">
        <v>79</v>
      </c>
      <c r="F541" s="15"/>
      <c r="G541" s="15"/>
      <c r="H541" s="15"/>
      <c r="I541" s="15"/>
      <c r="J541" s="15"/>
      <c r="K541" s="15"/>
      <c r="L541" s="15"/>
      <c r="M541" s="15"/>
      <c r="AK541" s="15"/>
      <c r="AL541" s="15"/>
      <c r="AM541" s="15"/>
    </row>
    <row r="542" spans="1:39" x14ac:dyDescent="0.15">
      <c r="A542" s="15">
        <v>541</v>
      </c>
      <c r="B542" s="15">
        <v>105</v>
      </c>
      <c r="C542" s="15" t="s">
        <v>549</v>
      </c>
      <c r="D542" s="26" t="s">
        <v>551</v>
      </c>
      <c r="F542" s="15"/>
      <c r="G542" s="15"/>
      <c r="H542" s="15"/>
      <c r="I542" s="15"/>
      <c r="J542" s="15"/>
      <c r="K542" s="15"/>
      <c r="L542" s="15"/>
      <c r="M542" s="15"/>
      <c r="AK542" s="15"/>
      <c r="AL542" s="15"/>
      <c r="AM542" s="15"/>
    </row>
    <row r="543" spans="1:39" x14ac:dyDescent="0.15">
      <c r="A543" s="15">
        <v>542</v>
      </c>
      <c r="B543" s="15">
        <v>106</v>
      </c>
      <c r="C543" s="15" t="s">
        <v>136</v>
      </c>
      <c r="D543" s="26" t="str">
        <f>N543</f>
        <v>genotypingdata &lt;- fread("C:/NGS/save/.tagcount", header=F, col.names=genotype)</v>
      </c>
      <c r="F543" s="15" t="s">
        <v>553</v>
      </c>
      <c r="G543" s="15" t="str">
        <f>'1. Input and Output files list'!$E$6</f>
        <v>C:/NGS/save/</v>
      </c>
      <c r="H543" s="15" t="str">
        <f>'1. Input and Output files list'!$J$290</f>
        <v>.tagcount</v>
      </c>
      <c r="I543" s="15" t="s">
        <v>228</v>
      </c>
      <c r="J543" s="15"/>
      <c r="K543" s="15"/>
      <c r="L543" s="15"/>
      <c r="M543" s="15"/>
      <c r="N543" t="str">
        <f>CONCATENATE(F543,G543,H543,I543)</f>
        <v>genotypingdata &lt;- fread("C:/NGS/save/.tagcount", header=F, col.names=genotype)</v>
      </c>
      <c r="AK543" s="15"/>
      <c r="AL543" s="15"/>
      <c r="AM543" s="15"/>
    </row>
    <row r="544" spans="1:39" x14ac:dyDescent="0.15">
      <c r="A544" s="15">
        <v>543</v>
      </c>
      <c r="B544" s="15">
        <v>106</v>
      </c>
      <c r="C544" s="15" t="s">
        <v>137</v>
      </c>
      <c r="D544" s="26" t="str">
        <f>O544</f>
        <v>system.time(write.csv(genotypingdata[match(genotypingSum$tags, genotypingdata$tags),2], file="C:/NGS/save/.tagcountmatchindex.csv", row.names = F))</v>
      </c>
      <c r="F544" s="15" t="s">
        <v>554</v>
      </c>
      <c r="G544" s="15" t="str">
        <f>'1. Input and Output files list'!$E$6</f>
        <v>C:/NGS/save/</v>
      </c>
      <c r="H544" s="15" t="str">
        <f>'1. Input and Output files list'!$J$290</f>
        <v>.tagcount</v>
      </c>
      <c r="I544" s="15" t="s">
        <v>142</v>
      </c>
      <c r="J544" s="15"/>
      <c r="K544" s="15"/>
      <c r="L544" s="15"/>
      <c r="M544" s="15"/>
      <c r="O544" t="str">
        <f>CONCATENATE(F544,G544,H544,I544)</f>
        <v>system.time(write.csv(genotypingdata[match(genotypingSum$tags, genotypingdata$tags),2], file="C:/NGS/save/.tagcountmatchindex.csv", row.names = F))</v>
      </c>
      <c r="AK544" s="15"/>
      <c r="AL544" s="15"/>
      <c r="AM544" s="15"/>
    </row>
    <row r="545" spans="1:39" x14ac:dyDescent="0.15">
      <c r="A545" s="15">
        <v>544</v>
      </c>
      <c r="B545" s="15">
        <v>106</v>
      </c>
      <c r="C545" s="15" t="s">
        <v>138</v>
      </c>
      <c r="D545" s="26" t="str">
        <f>M545</f>
        <v>genotypingdata&lt;- fread("C:/NGS/save/.tagcountmatchindex.csv", col.names = c("0"))</v>
      </c>
      <c r="F545" s="15" t="s">
        <v>233</v>
      </c>
      <c r="G545" s="15" t="str">
        <f>'1. Input and Output files list'!$E$6</f>
        <v>C:/NGS/save/</v>
      </c>
      <c r="H545" s="15" t="str">
        <f>'1. Input and Output files list'!$J$290</f>
        <v>.tagcount</v>
      </c>
      <c r="I545" s="15" t="s">
        <v>547</v>
      </c>
      <c r="J545" s="15">
        <f>'1. Input and Output files list'!$F$290</f>
        <v>0</v>
      </c>
      <c r="K545" s="15" t="s">
        <v>546</v>
      </c>
      <c r="L545" s="15"/>
      <c r="M545" s="15" t="str">
        <f>CONCATENATE(F545,G545,H545,I545,J545,K545)</f>
        <v>genotypingdata&lt;- fread("C:/NGS/save/.tagcountmatchindex.csv", col.names = c("0"))</v>
      </c>
      <c r="AK545" s="15"/>
      <c r="AL545" s="15"/>
      <c r="AM545" s="15"/>
    </row>
    <row r="546" spans="1:39" x14ac:dyDescent="0.15">
      <c r="A546" s="15">
        <v>545</v>
      </c>
      <c r="B546" s="15">
        <v>106</v>
      </c>
      <c r="C546" s="15" t="s">
        <v>139</v>
      </c>
      <c r="D546" s="26" t="s">
        <v>79</v>
      </c>
      <c r="F546" s="15"/>
      <c r="G546" s="15"/>
      <c r="H546" s="15"/>
      <c r="I546" s="15"/>
      <c r="J546" s="15"/>
      <c r="K546" s="15"/>
      <c r="L546" s="15"/>
      <c r="M546" s="15"/>
      <c r="AK546" s="15"/>
      <c r="AL546" s="15"/>
      <c r="AM546" s="15"/>
    </row>
    <row r="547" spans="1:39" x14ac:dyDescent="0.15">
      <c r="A547" s="15">
        <v>546</v>
      </c>
      <c r="B547" s="15">
        <v>106</v>
      </c>
      <c r="C547" s="15" t="s">
        <v>549</v>
      </c>
      <c r="D547" s="26" t="s">
        <v>551</v>
      </c>
      <c r="F547" s="15"/>
      <c r="G547" s="15"/>
      <c r="H547" s="15"/>
      <c r="I547" s="15"/>
      <c r="J547" s="15"/>
      <c r="K547" s="15"/>
      <c r="L547" s="15"/>
      <c r="M547" s="15"/>
      <c r="AK547" s="15"/>
      <c r="AL547" s="15"/>
      <c r="AM547" s="15"/>
    </row>
    <row r="548" spans="1:39" x14ac:dyDescent="0.15">
      <c r="A548" s="15">
        <v>547</v>
      </c>
      <c r="B548" s="15">
        <v>107</v>
      </c>
      <c r="C548" s="15" t="s">
        <v>136</v>
      </c>
      <c r="D548" s="26" t="str">
        <f>N548</f>
        <v>genotypingdata &lt;- fread("C:/NGS/save/.tagcount", header=F, col.names=genotype)</v>
      </c>
      <c r="F548" s="15" t="s">
        <v>553</v>
      </c>
      <c r="G548" s="15" t="str">
        <f>'1. Input and Output files list'!$E$6</f>
        <v>C:/NGS/save/</v>
      </c>
      <c r="H548" s="15" t="str">
        <f>'1. Input and Output files list'!$J$292</f>
        <v>.tagcount</v>
      </c>
      <c r="I548" s="15" t="s">
        <v>228</v>
      </c>
      <c r="J548" s="15"/>
      <c r="K548" s="15"/>
      <c r="L548" s="15"/>
      <c r="M548" s="15"/>
      <c r="N548" t="str">
        <f>CONCATENATE(F548,G548,H548,I548)</f>
        <v>genotypingdata &lt;- fread("C:/NGS/save/.tagcount", header=F, col.names=genotype)</v>
      </c>
      <c r="AK548" s="15"/>
      <c r="AL548" s="15"/>
      <c r="AM548" s="15"/>
    </row>
    <row r="549" spans="1:39" x14ac:dyDescent="0.15">
      <c r="A549" s="15">
        <v>548</v>
      </c>
      <c r="B549" s="15">
        <v>107</v>
      </c>
      <c r="C549" s="15" t="s">
        <v>137</v>
      </c>
      <c r="D549" s="26" t="str">
        <f>O549</f>
        <v>system.time(write.csv(genotypingdata[match(genotypingSum$tags, genotypingdata$tags),2], file="C:/NGS/save/.tagcountmatchindex.csv", row.names = F))</v>
      </c>
      <c r="F549" s="15" t="s">
        <v>554</v>
      </c>
      <c r="G549" s="15" t="str">
        <f>'1. Input and Output files list'!$E$6</f>
        <v>C:/NGS/save/</v>
      </c>
      <c r="H549" s="15" t="str">
        <f>'1. Input and Output files list'!$J$292</f>
        <v>.tagcount</v>
      </c>
      <c r="I549" s="15" t="s">
        <v>142</v>
      </c>
      <c r="J549" s="15"/>
      <c r="K549" s="15"/>
      <c r="L549" s="15"/>
      <c r="M549" s="15"/>
      <c r="O549" t="str">
        <f>CONCATENATE(F549,G549,H549,I549)</f>
        <v>system.time(write.csv(genotypingdata[match(genotypingSum$tags, genotypingdata$tags),2], file="C:/NGS/save/.tagcountmatchindex.csv", row.names = F))</v>
      </c>
      <c r="AK549" s="15"/>
      <c r="AL549" s="15"/>
      <c r="AM549" s="15"/>
    </row>
    <row r="550" spans="1:39" x14ac:dyDescent="0.15">
      <c r="A550" s="15">
        <v>549</v>
      </c>
      <c r="B550" s="15">
        <v>107</v>
      </c>
      <c r="C550" s="15" t="s">
        <v>138</v>
      </c>
      <c r="D550" s="26" t="str">
        <f>M550</f>
        <v>genotypingdata&lt;- fread("C:/NGS/save/.tagcountmatchindex.csv", col.names = c("0"))</v>
      </c>
      <c r="F550" s="15" t="s">
        <v>233</v>
      </c>
      <c r="G550" s="15" t="str">
        <f>'1. Input and Output files list'!$E$6</f>
        <v>C:/NGS/save/</v>
      </c>
      <c r="H550" s="15" t="str">
        <f>'1. Input and Output files list'!$J$292</f>
        <v>.tagcount</v>
      </c>
      <c r="I550" s="15" t="s">
        <v>547</v>
      </c>
      <c r="J550" s="15">
        <f>'1. Input and Output files list'!$F$292</f>
        <v>0</v>
      </c>
      <c r="K550" s="15" t="s">
        <v>546</v>
      </c>
      <c r="L550" s="15"/>
      <c r="M550" s="15" t="str">
        <f>CONCATENATE(F550,G550,H550,I550,J550,K550)</f>
        <v>genotypingdata&lt;- fread("C:/NGS/save/.tagcountmatchindex.csv", col.names = c("0"))</v>
      </c>
      <c r="AK550" s="15"/>
      <c r="AL550" s="15"/>
      <c r="AM550" s="15"/>
    </row>
    <row r="551" spans="1:39" x14ac:dyDescent="0.15">
      <c r="A551" s="15">
        <v>550</v>
      </c>
      <c r="B551" s="15">
        <v>107</v>
      </c>
      <c r="C551" s="15" t="s">
        <v>139</v>
      </c>
      <c r="D551" s="26" t="s">
        <v>79</v>
      </c>
      <c r="F551" s="15"/>
      <c r="G551" s="15"/>
      <c r="H551" s="15"/>
      <c r="I551" s="15"/>
      <c r="J551" s="15"/>
      <c r="K551" s="15"/>
      <c r="L551" s="15"/>
      <c r="M551" s="15"/>
      <c r="AK551" s="15"/>
      <c r="AL551" s="15"/>
      <c r="AM551" s="15"/>
    </row>
    <row r="552" spans="1:39" x14ac:dyDescent="0.15">
      <c r="A552" s="15">
        <v>551</v>
      </c>
      <c r="B552" s="15">
        <v>107</v>
      </c>
      <c r="C552" s="15" t="s">
        <v>549</v>
      </c>
      <c r="D552" s="26" t="s">
        <v>551</v>
      </c>
      <c r="F552" s="15"/>
      <c r="G552" s="15"/>
      <c r="H552" s="15"/>
      <c r="I552" s="15"/>
      <c r="J552" s="15"/>
      <c r="K552" s="15"/>
      <c r="L552" s="15"/>
      <c r="M552" s="15"/>
      <c r="AK552" s="15"/>
      <c r="AL552" s="15"/>
      <c r="AM552" s="15"/>
    </row>
    <row r="553" spans="1:39" x14ac:dyDescent="0.15">
      <c r="A553" s="15">
        <v>552</v>
      </c>
      <c r="B553" s="15">
        <v>108</v>
      </c>
      <c r="C553" s="15" t="s">
        <v>136</v>
      </c>
      <c r="D553" s="26" t="str">
        <f>N553</f>
        <v>genotypingdata &lt;- fread("C:/NGS/save/.tagcount", header=F, col.names=genotype)</v>
      </c>
      <c r="F553" s="15" t="s">
        <v>553</v>
      </c>
      <c r="G553" s="15" t="str">
        <f>'1. Input and Output files list'!$E$6</f>
        <v>C:/NGS/save/</v>
      </c>
      <c r="H553" s="15" t="str">
        <f>'1. Input and Output files list'!$J$294</f>
        <v>.tagcount</v>
      </c>
      <c r="I553" s="15" t="s">
        <v>228</v>
      </c>
      <c r="J553" s="15"/>
      <c r="K553" s="15"/>
      <c r="L553" s="15"/>
      <c r="M553" s="15"/>
      <c r="N553" t="str">
        <f>CONCATENATE(F553,G553,H553,I553)</f>
        <v>genotypingdata &lt;- fread("C:/NGS/save/.tagcount", header=F, col.names=genotype)</v>
      </c>
      <c r="AK553" s="15"/>
      <c r="AL553" s="15"/>
      <c r="AM553" s="15"/>
    </row>
    <row r="554" spans="1:39" x14ac:dyDescent="0.15">
      <c r="A554" s="15">
        <v>553</v>
      </c>
      <c r="B554" s="15">
        <v>108</v>
      </c>
      <c r="C554" s="15" t="s">
        <v>137</v>
      </c>
      <c r="D554" s="26" t="str">
        <f>O554</f>
        <v>system.time(write.csv(genotypingdata[match(genotypingSum$tags, genotypingdata$tags),2], file="C:/NGS/save/.tagcountmatchindex.csv", row.names = F))</v>
      </c>
      <c r="F554" s="15" t="s">
        <v>554</v>
      </c>
      <c r="G554" s="15" t="str">
        <f>'1. Input and Output files list'!$E$6</f>
        <v>C:/NGS/save/</v>
      </c>
      <c r="H554" s="15" t="str">
        <f>'1. Input and Output files list'!$J$294</f>
        <v>.tagcount</v>
      </c>
      <c r="I554" s="15" t="s">
        <v>142</v>
      </c>
      <c r="J554" s="15"/>
      <c r="K554" s="15"/>
      <c r="L554" s="15"/>
      <c r="M554" s="15"/>
      <c r="O554" t="str">
        <f>CONCATENATE(F554,G554,H554,I554)</f>
        <v>system.time(write.csv(genotypingdata[match(genotypingSum$tags, genotypingdata$tags),2], file="C:/NGS/save/.tagcountmatchindex.csv", row.names = F))</v>
      </c>
      <c r="AK554" s="15"/>
      <c r="AL554" s="15"/>
      <c r="AM554" s="15"/>
    </row>
    <row r="555" spans="1:39" x14ac:dyDescent="0.15">
      <c r="A555" s="15">
        <v>554</v>
      </c>
      <c r="B555" s="15">
        <v>108</v>
      </c>
      <c r="C555" s="15" t="s">
        <v>138</v>
      </c>
      <c r="D555" s="26" t="str">
        <f>M555</f>
        <v>genotypingdata&lt;- fread("C:/NGS/save/.tagcountmatchindex.csv", col.names = c("0"))</v>
      </c>
      <c r="F555" s="15" t="s">
        <v>233</v>
      </c>
      <c r="G555" s="15" t="str">
        <f>'1. Input and Output files list'!$E$6</f>
        <v>C:/NGS/save/</v>
      </c>
      <c r="H555" s="15" t="str">
        <f>'1. Input and Output files list'!$J$294</f>
        <v>.tagcount</v>
      </c>
      <c r="I555" s="15" t="s">
        <v>547</v>
      </c>
      <c r="J555" s="15">
        <f>'1. Input and Output files list'!$F$294</f>
        <v>0</v>
      </c>
      <c r="K555" s="15" t="s">
        <v>546</v>
      </c>
      <c r="L555" s="15"/>
      <c r="M555" s="15" t="str">
        <f>CONCATENATE(F555,G555,H555,I555,J555,K555)</f>
        <v>genotypingdata&lt;- fread("C:/NGS/save/.tagcountmatchindex.csv", col.names = c("0"))</v>
      </c>
      <c r="AK555" s="15"/>
      <c r="AL555" s="15"/>
      <c r="AM555" s="15"/>
    </row>
    <row r="556" spans="1:39" x14ac:dyDescent="0.15">
      <c r="A556" s="15">
        <v>555</v>
      </c>
      <c r="B556" s="15">
        <v>108</v>
      </c>
      <c r="C556" s="15" t="s">
        <v>139</v>
      </c>
      <c r="D556" s="26" t="s">
        <v>79</v>
      </c>
      <c r="F556" s="15"/>
      <c r="G556" s="15"/>
      <c r="H556" s="15"/>
      <c r="I556" s="15"/>
      <c r="J556" s="15"/>
      <c r="K556" s="15"/>
      <c r="L556" s="15"/>
      <c r="M556" s="15"/>
      <c r="AK556" s="15"/>
      <c r="AL556" s="15"/>
      <c r="AM556" s="15"/>
    </row>
    <row r="557" spans="1:39" x14ac:dyDescent="0.15">
      <c r="A557" s="15">
        <v>556</v>
      </c>
      <c r="B557" s="15">
        <v>108</v>
      </c>
      <c r="C557" s="15" t="s">
        <v>549</v>
      </c>
      <c r="D557" s="26" t="s">
        <v>551</v>
      </c>
      <c r="F557" s="15"/>
      <c r="G557" s="15"/>
      <c r="H557" s="15"/>
      <c r="I557" s="15"/>
      <c r="J557" s="15"/>
      <c r="K557" s="15"/>
      <c r="L557" s="15"/>
      <c r="M557" s="15"/>
      <c r="AK557" s="15"/>
      <c r="AL557" s="15"/>
      <c r="AM557" s="15"/>
    </row>
    <row r="558" spans="1:39" x14ac:dyDescent="0.15">
      <c r="A558" s="15">
        <v>557</v>
      </c>
      <c r="B558" s="15">
        <v>109</v>
      </c>
      <c r="C558" s="15" t="s">
        <v>136</v>
      </c>
      <c r="D558" s="26" t="str">
        <f>N558</f>
        <v>genotypingdata &lt;- fread("C:/NGS/save/.tagcount", header=F, col.names=genotype)</v>
      </c>
      <c r="F558" s="15" t="s">
        <v>553</v>
      </c>
      <c r="G558" s="15" t="str">
        <f>'1. Input and Output files list'!$E$6</f>
        <v>C:/NGS/save/</v>
      </c>
      <c r="H558" s="15" t="str">
        <f>'1. Input and Output files list'!$J$296</f>
        <v>.tagcount</v>
      </c>
      <c r="I558" s="15" t="s">
        <v>228</v>
      </c>
      <c r="J558" s="15"/>
      <c r="K558" s="15"/>
      <c r="L558" s="15"/>
      <c r="M558" s="15"/>
      <c r="N558" t="str">
        <f>CONCATENATE(F558,G558,H558,I558)</f>
        <v>genotypingdata &lt;- fread("C:/NGS/save/.tagcount", header=F, col.names=genotype)</v>
      </c>
      <c r="AK558" s="15"/>
      <c r="AL558" s="15"/>
      <c r="AM558" s="15"/>
    </row>
    <row r="559" spans="1:39" x14ac:dyDescent="0.15">
      <c r="A559" s="15">
        <v>558</v>
      </c>
      <c r="B559" s="15">
        <v>109</v>
      </c>
      <c r="C559" s="15" t="s">
        <v>137</v>
      </c>
      <c r="D559" s="26" t="str">
        <f>O559</f>
        <v>system.time(write.csv(genotypingdata[match(genotypingSum$tags, genotypingdata$tags),2], file="C:/NGS/save/.tagcountmatchindex.csv", row.names = F))</v>
      </c>
      <c r="F559" s="15" t="s">
        <v>554</v>
      </c>
      <c r="G559" s="15" t="str">
        <f>'1. Input and Output files list'!$E$6</f>
        <v>C:/NGS/save/</v>
      </c>
      <c r="H559" s="15" t="str">
        <f>'1. Input and Output files list'!$J$296</f>
        <v>.tagcount</v>
      </c>
      <c r="I559" s="15" t="s">
        <v>142</v>
      </c>
      <c r="J559" s="15"/>
      <c r="K559" s="15"/>
      <c r="L559" s="15"/>
      <c r="M559" s="15"/>
      <c r="O559" t="str">
        <f>CONCATENATE(F559,G559,H559,I559)</f>
        <v>system.time(write.csv(genotypingdata[match(genotypingSum$tags, genotypingdata$tags),2], file="C:/NGS/save/.tagcountmatchindex.csv", row.names = F))</v>
      </c>
      <c r="AK559" s="15"/>
      <c r="AL559" s="15"/>
      <c r="AM559" s="15"/>
    </row>
    <row r="560" spans="1:39" x14ac:dyDescent="0.15">
      <c r="A560" s="15">
        <v>559</v>
      </c>
      <c r="B560" s="15">
        <v>109</v>
      </c>
      <c r="C560" s="15" t="s">
        <v>138</v>
      </c>
      <c r="D560" s="26" t="str">
        <f>M560</f>
        <v>genotypingdata&lt;- fread("C:/NGS/save/.tagcountmatchindex.csv", col.names = c("0"))</v>
      </c>
      <c r="F560" s="15" t="s">
        <v>233</v>
      </c>
      <c r="G560" s="15" t="str">
        <f>'1. Input and Output files list'!$E$6</f>
        <v>C:/NGS/save/</v>
      </c>
      <c r="H560" s="15" t="str">
        <f>'1. Input and Output files list'!$J$296</f>
        <v>.tagcount</v>
      </c>
      <c r="I560" s="15" t="s">
        <v>547</v>
      </c>
      <c r="J560" s="15">
        <f>'1. Input and Output files list'!$F$296</f>
        <v>0</v>
      </c>
      <c r="K560" s="15" t="s">
        <v>546</v>
      </c>
      <c r="L560" s="15"/>
      <c r="M560" s="15" t="str">
        <f>CONCATENATE(F560,G560,H560,I560,J560,K560)</f>
        <v>genotypingdata&lt;- fread("C:/NGS/save/.tagcountmatchindex.csv", col.names = c("0"))</v>
      </c>
      <c r="AK560" s="15"/>
      <c r="AL560" s="15"/>
      <c r="AM560" s="15"/>
    </row>
    <row r="561" spans="1:39" x14ac:dyDescent="0.15">
      <c r="A561" s="15">
        <v>560</v>
      </c>
      <c r="B561" s="15">
        <v>109</v>
      </c>
      <c r="C561" s="15" t="s">
        <v>139</v>
      </c>
      <c r="D561" s="26" t="s">
        <v>79</v>
      </c>
      <c r="F561" s="15"/>
      <c r="G561" s="15"/>
      <c r="H561" s="15"/>
      <c r="I561" s="15"/>
      <c r="J561" s="15"/>
      <c r="K561" s="15"/>
      <c r="L561" s="15"/>
      <c r="M561" s="15"/>
      <c r="AK561" s="15"/>
      <c r="AL561" s="15"/>
      <c r="AM561" s="15"/>
    </row>
    <row r="562" spans="1:39" x14ac:dyDescent="0.15">
      <c r="A562" s="15">
        <v>561</v>
      </c>
      <c r="B562" s="15">
        <v>109</v>
      </c>
      <c r="C562" s="15" t="s">
        <v>549</v>
      </c>
      <c r="D562" s="26" t="s">
        <v>551</v>
      </c>
      <c r="F562" s="15"/>
      <c r="G562" s="15"/>
      <c r="H562" s="15"/>
      <c r="I562" s="15"/>
      <c r="J562" s="15"/>
      <c r="K562" s="15"/>
      <c r="L562" s="15"/>
      <c r="M562" s="15"/>
      <c r="AK562" s="15"/>
      <c r="AL562" s="15"/>
      <c r="AM562" s="15"/>
    </row>
    <row r="563" spans="1:39" x14ac:dyDescent="0.15">
      <c r="A563" s="15">
        <v>562</v>
      </c>
      <c r="B563" s="15">
        <v>110</v>
      </c>
      <c r="C563" s="15" t="s">
        <v>136</v>
      </c>
      <c r="D563" s="26" t="str">
        <f>N563</f>
        <v>genotypingdata &lt;- fread("C:/NGS/save/.tagcount", header=F, col.names=genotype)</v>
      </c>
      <c r="F563" s="15" t="s">
        <v>553</v>
      </c>
      <c r="G563" s="15" t="str">
        <f>'1. Input and Output files list'!$E$6</f>
        <v>C:/NGS/save/</v>
      </c>
      <c r="H563" s="15" t="str">
        <f>'1. Input and Output files list'!$J$298</f>
        <v>.tagcount</v>
      </c>
      <c r="I563" s="15" t="s">
        <v>228</v>
      </c>
      <c r="J563" s="15"/>
      <c r="K563" s="15"/>
      <c r="L563" s="15"/>
      <c r="M563" s="15"/>
      <c r="N563" t="str">
        <f>CONCATENATE(F563,G563,H563,I563)</f>
        <v>genotypingdata &lt;- fread("C:/NGS/save/.tagcount", header=F, col.names=genotype)</v>
      </c>
      <c r="AK563" s="15"/>
      <c r="AL563" s="15"/>
      <c r="AM563" s="15"/>
    </row>
    <row r="564" spans="1:39" x14ac:dyDescent="0.15">
      <c r="A564" s="15">
        <v>563</v>
      </c>
      <c r="B564" s="15">
        <v>110</v>
      </c>
      <c r="C564" s="15" t="s">
        <v>137</v>
      </c>
      <c r="D564" s="26" t="str">
        <f>O564</f>
        <v>system.time(write.csv(genotypingdata[match(genotypingSum$tags, genotypingdata$tags),2], file="C:/NGS/save/.tagcountmatchindex.csv", row.names = F))</v>
      </c>
      <c r="F564" s="15" t="s">
        <v>554</v>
      </c>
      <c r="G564" s="15" t="str">
        <f>'1. Input and Output files list'!$E$6</f>
        <v>C:/NGS/save/</v>
      </c>
      <c r="H564" s="15" t="str">
        <f>'1. Input and Output files list'!$J$298</f>
        <v>.tagcount</v>
      </c>
      <c r="I564" s="15" t="s">
        <v>142</v>
      </c>
      <c r="J564" s="15"/>
      <c r="K564" s="15"/>
      <c r="L564" s="15"/>
      <c r="M564" s="15"/>
      <c r="O564" t="str">
        <f>CONCATENATE(F564,G564,H564,I564)</f>
        <v>system.time(write.csv(genotypingdata[match(genotypingSum$tags, genotypingdata$tags),2], file="C:/NGS/save/.tagcountmatchindex.csv", row.names = F))</v>
      </c>
      <c r="AK564" s="15"/>
      <c r="AL564" s="15"/>
      <c r="AM564" s="15"/>
    </row>
    <row r="565" spans="1:39" x14ac:dyDescent="0.15">
      <c r="A565" s="15">
        <v>564</v>
      </c>
      <c r="B565" s="15">
        <v>110</v>
      </c>
      <c r="C565" s="15" t="s">
        <v>138</v>
      </c>
      <c r="D565" s="26" t="str">
        <f>M565</f>
        <v>genotypingdata&lt;- fread("C:/NGS/save/.tagcountmatchindex.csv", col.names = c("0"))</v>
      </c>
      <c r="F565" s="15" t="s">
        <v>233</v>
      </c>
      <c r="G565" s="15" t="str">
        <f>'1. Input and Output files list'!$E$6</f>
        <v>C:/NGS/save/</v>
      </c>
      <c r="H565" s="15" t="str">
        <f>'1. Input and Output files list'!$J$298</f>
        <v>.tagcount</v>
      </c>
      <c r="I565" s="15" t="s">
        <v>547</v>
      </c>
      <c r="J565" s="15">
        <f>'1. Input and Output files list'!$F$298</f>
        <v>0</v>
      </c>
      <c r="K565" s="15" t="s">
        <v>546</v>
      </c>
      <c r="L565" s="15"/>
      <c r="M565" s="15" t="str">
        <f>CONCATENATE(F565,G565,H565,I565,J565,K565)</f>
        <v>genotypingdata&lt;- fread("C:/NGS/save/.tagcountmatchindex.csv", col.names = c("0"))</v>
      </c>
      <c r="AK565" s="15"/>
      <c r="AL565" s="15"/>
      <c r="AM565" s="15"/>
    </row>
    <row r="566" spans="1:39" x14ac:dyDescent="0.15">
      <c r="A566" s="15">
        <v>565</v>
      </c>
      <c r="B566" s="15">
        <v>110</v>
      </c>
      <c r="C566" s="15" t="s">
        <v>139</v>
      </c>
      <c r="D566" s="26" t="s">
        <v>79</v>
      </c>
      <c r="F566" s="15"/>
      <c r="G566" s="15"/>
      <c r="H566" s="15"/>
      <c r="I566" s="15"/>
      <c r="J566" s="15"/>
      <c r="K566" s="15"/>
      <c r="L566" s="15"/>
      <c r="M566" s="15"/>
      <c r="AK566" s="15"/>
      <c r="AL566" s="15"/>
      <c r="AM566" s="15"/>
    </row>
    <row r="567" spans="1:39" x14ac:dyDescent="0.15">
      <c r="A567" s="15">
        <v>566</v>
      </c>
      <c r="B567" s="15">
        <v>110</v>
      </c>
      <c r="C567" s="15" t="s">
        <v>549</v>
      </c>
      <c r="D567" s="26" t="s">
        <v>551</v>
      </c>
      <c r="F567" s="15"/>
      <c r="G567" s="15"/>
      <c r="H567" s="15"/>
      <c r="I567" s="15"/>
      <c r="J567" s="15"/>
      <c r="K567" s="15"/>
      <c r="L567" s="15"/>
      <c r="M567" s="15"/>
      <c r="AK567" s="15"/>
      <c r="AL567" s="15"/>
      <c r="AM567" s="15"/>
    </row>
    <row r="568" spans="1:39" x14ac:dyDescent="0.15">
      <c r="A568" s="15">
        <v>567</v>
      </c>
      <c r="B568" s="15">
        <v>111</v>
      </c>
      <c r="C568" s="15" t="s">
        <v>136</v>
      </c>
      <c r="D568" s="26" t="str">
        <f>N568</f>
        <v>genotypingdata &lt;- fread("C:/NGS/save/.tagcount", header=F, col.names=genotype)</v>
      </c>
      <c r="F568" s="15" t="s">
        <v>553</v>
      </c>
      <c r="G568" s="15" t="str">
        <f>'1. Input and Output files list'!$E$6</f>
        <v>C:/NGS/save/</v>
      </c>
      <c r="H568" s="15" t="str">
        <f>'1. Input and Output files list'!$J$300</f>
        <v>.tagcount</v>
      </c>
      <c r="I568" s="15" t="s">
        <v>228</v>
      </c>
      <c r="J568" s="15"/>
      <c r="K568" s="15"/>
      <c r="L568" s="15"/>
      <c r="M568" s="15"/>
      <c r="N568" t="str">
        <f>CONCATENATE(F568,G568,H568,I568)</f>
        <v>genotypingdata &lt;- fread("C:/NGS/save/.tagcount", header=F, col.names=genotype)</v>
      </c>
      <c r="AK568" s="15"/>
      <c r="AL568" s="15"/>
      <c r="AM568" s="15"/>
    </row>
    <row r="569" spans="1:39" x14ac:dyDescent="0.15">
      <c r="A569" s="15">
        <v>568</v>
      </c>
      <c r="B569" s="15">
        <v>111</v>
      </c>
      <c r="C569" s="15" t="s">
        <v>137</v>
      </c>
      <c r="D569" s="26" t="str">
        <f>O569</f>
        <v>system.time(write.csv(genotypingdata[match(genotypingSum$tags, genotypingdata$tags),2], file="C:/NGS/save/.tagcountmatchindex.csv", row.names = F))</v>
      </c>
      <c r="F569" s="15" t="s">
        <v>554</v>
      </c>
      <c r="G569" s="15" t="str">
        <f>'1. Input and Output files list'!$E$6</f>
        <v>C:/NGS/save/</v>
      </c>
      <c r="H569" s="15" t="str">
        <f>'1. Input and Output files list'!$J$300</f>
        <v>.tagcount</v>
      </c>
      <c r="I569" s="15" t="s">
        <v>142</v>
      </c>
      <c r="J569" s="15"/>
      <c r="K569" s="15"/>
      <c r="L569" s="15"/>
      <c r="M569" s="15"/>
      <c r="O569" t="str">
        <f>CONCATENATE(F569,G569,H569,I569)</f>
        <v>system.time(write.csv(genotypingdata[match(genotypingSum$tags, genotypingdata$tags),2], file="C:/NGS/save/.tagcountmatchindex.csv", row.names = F))</v>
      </c>
      <c r="AK569" s="15"/>
      <c r="AL569" s="15"/>
      <c r="AM569" s="15"/>
    </row>
    <row r="570" spans="1:39" x14ac:dyDescent="0.15">
      <c r="A570" s="15">
        <v>569</v>
      </c>
      <c r="B570" s="15">
        <v>111</v>
      </c>
      <c r="C570" s="15" t="s">
        <v>138</v>
      </c>
      <c r="D570" s="26" t="str">
        <f>M570</f>
        <v>genotypingdata&lt;- fread("C:/NGS/save/.tagcountmatchindex.csv", col.names = c("0"))</v>
      </c>
      <c r="F570" s="15" t="s">
        <v>233</v>
      </c>
      <c r="G570" s="15" t="str">
        <f>'1. Input and Output files list'!$E$6</f>
        <v>C:/NGS/save/</v>
      </c>
      <c r="H570" s="15" t="str">
        <f>'1. Input and Output files list'!$J$300</f>
        <v>.tagcount</v>
      </c>
      <c r="I570" s="15" t="s">
        <v>547</v>
      </c>
      <c r="J570" s="15">
        <f>'1. Input and Output files list'!$F$300</f>
        <v>0</v>
      </c>
      <c r="K570" s="15" t="s">
        <v>546</v>
      </c>
      <c r="L570" s="15"/>
      <c r="M570" s="15" t="str">
        <f>CONCATENATE(F570,G570,H570,I570,J570,K570)</f>
        <v>genotypingdata&lt;- fread("C:/NGS/save/.tagcountmatchindex.csv", col.names = c("0"))</v>
      </c>
      <c r="AK570" s="15"/>
      <c r="AL570" s="15"/>
      <c r="AM570" s="15"/>
    </row>
    <row r="571" spans="1:39" x14ac:dyDescent="0.15">
      <c r="A571" s="15">
        <v>570</v>
      </c>
      <c r="B571" s="15">
        <v>111</v>
      </c>
      <c r="C571" s="15" t="s">
        <v>139</v>
      </c>
      <c r="D571" s="26" t="s">
        <v>79</v>
      </c>
      <c r="F571" s="15"/>
      <c r="G571" s="15"/>
      <c r="H571" s="15"/>
      <c r="I571" s="15"/>
      <c r="J571" s="15"/>
      <c r="K571" s="15"/>
      <c r="L571" s="15"/>
      <c r="M571" s="15"/>
      <c r="AK571" s="15"/>
      <c r="AL571" s="15"/>
      <c r="AM571" s="15"/>
    </row>
    <row r="572" spans="1:39" x14ac:dyDescent="0.15">
      <c r="A572" s="15">
        <v>571</v>
      </c>
      <c r="B572" s="15">
        <v>111</v>
      </c>
      <c r="C572" s="15" t="s">
        <v>549</v>
      </c>
      <c r="D572" s="26" t="s">
        <v>551</v>
      </c>
      <c r="F572" s="15"/>
      <c r="G572" s="15"/>
      <c r="H572" s="15"/>
      <c r="I572" s="15"/>
      <c r="J572" s="15"/>
      <c r="K572" s="15"/>
      <c r="L572" s="15"/>
      <c r="M572" s="15"/>
      <c r="AK572" s="15"/>
      <c r="AL572" s="15"/>
      <c r="AM572" s="15"/>
    </row>
    <row r="573" spans="1:39" x14ac:dyDescent="0.15">
      <c r="A573" s="15">
        <v>572</v>
      </c>
      <c r="B573" s="15">
        <v>112</v>
      </c>
      <c r="C573" s="15" t="s">
        <v>136</v>
      </c>
      <c r="D573" s="26" t="str">
        <f>N573</f>
        <v>genotypingdata &lt;- fread("C:/NGS/save/.tagcount", header=F, col.names=genotype)</v>
      </c>
      <c r="F573" s="15" t="s">
        <v>553</v>
      </c>
      <c r="G573" s="15" t="str">
        <f>'1. Input and Output files list'!$E$6</f>
        <v>C:/NGS/save/</v>
      </c>
      <c r="H573" s="15" t="str">
        <f>'1. Input and Output files list'!$J$302</f>
        <v>.tagcount</v>
      </c>
      <c r="I573" s="15" t="s">
        <v>228</v>
      </c>
      <c r="J573" s="15"/>
      <c r="K573" s="15"/>
      <c r="L573" s="15"/>
      <c r="M573" s="15"/>
      <c r="N573" t="str">
        <f>CONCATENATE(F573,G573,H573,I573)</f>
        <v>genotypingdata &lt;- fread("C:/NGS/save/.tagcount", header=F, col.names=genotype)</v>
      </c>
      <c r="AK573" s="15"/>
      <c r="AL573" s="15"/>
      <c r="AM573" s="15"/>
    </row>
    <row r="574" spans="1:39" x14ac:dyDescent="0.15">
      <c r="A574" s="15">
        <v>573</v>
      </c>
      <c r="B574" s="15">
        <v>112</v>
      </c>
      <c r="C574" s="15" t="s">
        <v>137</v>
      </c>
      <c r="D574" s="26" t="str">
        <f>O574</f>
        <v>system.time(write.csv(genotypingdata[match(genotypingSum$tags, genotypingdata$tags),2], file="C:/NGS/save/.tagcountmatchindex.csv", row.names = F))</v>
      </c>
      <c r="F574" s="15" t="s">
        <v>554</v>
      </c>
      <c r="G574" s="15" t="str">
        <f>'1. Input and Output files list'!$E$6</f>
        <v>C:/NGS/save/</v>
      </c>
      <c r="H574" s="15" t="str">
        <f>'1. Input and Output files list'!$J$302</f>
        <v>.tagcount</v>
      </c>
      <c r="I574" s="15" t="s">
        <v>142</v>
      </c>
      <c r="J574" s="15"/>
      <c r="K574" s="15"/>
      <c r="L574" s="15"/>
      <c r="M574" s="15"/>
      <c r="O574" t="str">
        <f>CONCATENATE(F574,G574,H574,I574)</f>
        <v>system.time(write.csv(genotypingdata[match(genotypingSum$tags, genotypingdata$tags),2], file="C:/NGS/save/.tagcountmatchindex.csv", row.names = F))</v>
      </c>
      <c r="AK574" s="15"/>
      <c r="AL574" s="15"/>
      <c r="AM574" s="15"/>
    </row>
    <row r="575" spans="1:39" x14ac:dyDescent="0.15">
      <c r="A575" s="15">
        <v>574</v>
      </c>
      <c r="B575" s="15">
        <v>112</v>
      </c>
      <c r="C575" s="15" t="s">
        <v>138</v>
      </c>
      <c r="D575" s="26" t="str">
        <f>M575</f>
        <v>genotypingdata&lt;- fread("C:/NGS/save/.tagcountmatchindex.csv", col.names = c("0"))</v>
      </c>
      <c r="F575" s="15" t="s">
        <v>233</v>
      </c>
      <c r="G575" s="15" t="str">
        <f>'1. Input and Output files list'!$E$6</f>
        <v>C:/NGS/save/</v>
      </c>
      <c r="H575" s="15" t="str">
        <f>'1. Input and Output files list'!$J$302</f>
        <v>.tagcount</v>
      </c>
      <c r="I575" s="15" t="s">
        <v>547</v>
      </c>
      <c r="J575" s="15">
        <f>'1. Input and Output files list'!$F$302</f>
        <v>0</v>
      </c>
      <c r="K575" s="15" t="s">
        <v>546</v>
      </c>
      <c r="L575" s="15"/>
      <c r="M575" s="15" t="str">
        <f>CONCATENATE(F575,G575,H575,I575,J575,K575)</f>
        <v>genotypingdata&lt;- fread("C:/NGS/save/.tagcountmatchindex.csv", col.names = c("0"))</v>
      </c>
      <c r="AK575" s="15"/>
      <c r="AL575" s="15"/>
      <c r="AM575" s="15"/>
    </row>
    <row r="576" spans="1:39" x14ac:dyDescent="0.15">
      <c r="A576" s="15">
        <v>575</v>
      </c>
      <c r="B576" s="15">
        <v>112</v>
      </c>
      <c r="C576" s="15" t="s">
        <v>139</v>
      </c>
      <c r="D576" s="26" t="s">
        <v>79</v>
      </c>
      <c r="F576" s="15"/>
      <c r="G576" s="15"/>
      <c r="H576" s="15"/>
      <c r="I576" s="15"/>
      <c r="J576" s="15"/>
      <c r="K576" s="15"/>
      <c r="L576" s="15"/>
      <c r="M576" s="15"/>
      <c r="AK576" s="15"/>
      <c r="AL576" s="15"/>
      <c r="AM576" s="15"/>
    </row>
    <row r="577" spans="1:39" x14ac:dyDescent="0.15">
      <c r="A577" s="15">
        <v>576</v>
      </c>
      <c r="B577" s="15">
        <v>112</v>
      </c>
      <c r="C577" s="15" t="s">
        <v>549</v>
      </c>
      <c r="D577" s="26" t="s">
        <v>551</v>
      </c>
      <c r="F577" s="15"/>
      <c r="G577" s="15"/>
      <c r="H577" s="15"/>
      <c r="I577" s="15"/>
      <c r="J577" s="15"/>
      <c r="K577" s="15"/>
      <c r="L577" s="15"/>
      <c r="M577" s="15"/>
      <c r="AK577" s="15"/>
      <c r="AL577" s="15"/>
      <c r="AM577" s="15"/>
    </row>
    <row r="578" spans="1:39" x14ac:dyDescent="0.15">
      <c r="A578" s="15">
        <v>577</v>
      </c>
      <c r="B578" s="15">
        <v>113</v>
      </c>
      <c r="C578" s="15" t="s">
        <v>136</v>
      </c>
      <c r="D578" s="26" t="str">
        <f>N578</f>
        <v>genotypingdata &lt;- fread("C:/NGS/save/.tagcount", header=F, col.names=genotype)</v>
      </c>
      <c r="F578" s="15" t="s">
        <v>553</v>
      </c>
      <c r="G578" s="15" t="str">
        <f>'1. Input and Output files list'!$E$6</f>
        <v>C:/NGS/save/</v>
      </c>
      <c r="H578" s="15" t="str">
        <f>'1. Input and Output files list'!$J$304</f>
        <v>.tagcount</v>
      </c>
      <c r="I578" s="15" t="s">
        <v>228</v>
      </c>
      <c r="J578" s="15"/>
      <c r="K578" s="15"/>
      <c r="L578" s="15"/>
      <c r="M578" s="15"/>
      <c r="N578" t="str">
        <f>CONCATENATE(F578,G578,H578,I578)</f>
        <v>genotypingdata &lt;- fread("C:/NGS/save/.tagcount", header=F, col.names=genotype)</v>
      </c>
      <c r="AK578" s="15"/>
      <c r="AL578" s="15"/>
      <c r="AM578" s="15"/>
    </row>
    <row r="579" spans="1:39" x14ac:dyDescent="0.15">
      <c r="A579" s="15">
        <v>578</v>
      </c>
      <c r="B579" s="15">
        <v>113</v>
      </c>
      <c r="C579" s="15" t="s">
        <v>137</v>
      </c>
      <c r="D579" s="26" t="str">
        <f>O579</f>
        <v>system.time(write.csv(genotypingdata[match(genotypingSum$tags, genotypingdata$tags),2], file="C:/NGS/save/.tagcountmatchindex.csv", row.names = F))</v>
      </c>
      <c r="F579" s="15" t="s">
        <v>554</v>
      </c>
      <c r="G579" s="15" t="str">
        <f>'1. Input and Output files list'!$E$6</f>
        <v>C:/NGS/save/</v>
      </c>
      <c r="H579" s="15" t="str">
        <f>'1. Input and Output files list'!$J$304</f>
        <v>.tagcount</v>
      </c>
      <c r="I579" s="15" t="s">
        <v>142</v>
      </c>
      <c r="J579" s="15"/>
      <c r="K579" s="15"/>
      <c r="L579" s="15"/>
      <c r="M579" s="15"/>
      <c r="O579" t="str">
        <f>CONCATENATE(F579,G579,H579,I579)</f>
        <v>system.time(write.csv(genotypingdata[match(genotypingSum$tags, genotypingdata$tags),2], file="C:/NGS/save/.tagcountmatchindex.csv", row.names = F))</v>
      </c>
      <c r="AK579" s="15"/>
      <c r="AL579" s="15"/>
      <c r="AM579" s="15"/>
    </row>
    <row r="580" spans="1:39" x14ac:dyDescent="0.15">
      <c r="A580" s="15">
        <v>579</v>
      </c>
      <c r="B580" s="15">
        <v>113</v>
      </c>
      <c r="C580" s="15" t="s">
        <v>138</v>
      </c>
      <c r="D580" s="26" t="str">
        <f>M580</f>
        <v>genotypingdata&lt;- fread("C:/NGS/save/.tagcountmatchindex.csv", col.names = c("0"))</v>
      </c>
      <c r="F580" s="15" t="s">
        <v>233</v>
      </c>
      <c r="G580" s="15" t="str">
        <f>'1. Input and Output files list'!$E$6</f>
        <v>C:/NGS/save/</v>
      </c>
      <c r="H580" s="15" t="str">
        <f>'1. Input and Output files list'!$J$304</f>
        <v>.tagcount</v>
      </c>
      <c r="I580" s="15" t="s">
        <v>547</v>
      </c>
      <c r="J580" s="15">
        <f>'1. Input and Output files list'!$F$304</f>
        <v>0</v>
      </c>
      <c r="K580" s="15" t="s">
        <v>546</v>
      </c>
      <c r="L580" s="15"/>
      <c r="M580" s="15" t="str">
        <f>CONCATENATE(F580,G580,H580,I580,J580,K580)</f>
        <v>genotypingdata&lt;- fread("C:/NGS/save/.tagcountmatchindex.csv", col.names = c("0"))</v>
      </c>
      <c r="AK580" s="15"/>
      <c r="AL580" s="15"/>
      <c r="AM580" s="15"/>
    </row>
    <row r="581" spans="1:39" x14ac:dyDescent="0.15">
      <c r="A581" s="15">
        <v>580</v>
      </c>
      <c r="B581" s="15">
        <v>113</v>
      </c>
      <c r="C581" s="15" t="s">
        <v>139</v>
      </c>
      <c r="D581" s="26" t="s">
        <v>79</v>
      </c>
      <c r="F581" s="15"/>
      <c r="G581" s="15"/>
      <c r="H581" s="15"/>
      <c r="I581" s="15"/>
      <c r="J581" s="15"/>
      <c r="K581" s="15"/>
      <c r="L581" s="15"/>
      <c r="M581" s="15"/>
      <c r="AK581" s="15"/>
      <c r="AL581" s="15"/>
      <c r="AM581" s="15"/>
    </row>
    <row r="582" spans="1:39" x14ac:dyDescent="0.15">
      <c r="A582" s="15">
        <v>581</v>
      </c>
      <c r="B582" s="15">
        <v>113</v>
      </c>
      <c r="C582" s="15" t="s">
        <v>549</v>
      </c>
      <c r="D582" s="26" t="s">
        <v>551</v>
      </c>
      <c r="F582" s="15"/>
      <c r="G582" s="15"/>
      <c r="H582" s="15"/>
      <c r="I582" s="15"/>
      <c r="J582" s="15"/>
      <c r="K582" s="15"/>
      <c r="L582" s="15"/>
      <c r="M582" s="15"/>
      <c r="AK582" s="15"/>
      <c r="AL582" s="15"/>
      <c r="AM582" s="15"/>
    </row>
    <row r="583" spans="1:39" x14ac:dyDescent="0.15">
      <c r="A583" s="15">
        <v>582</v>
      </c>
      <c r="B583" s="15">
        <v>114</v>
      </c>
      <c r="C583" s="15" t="s">
        <v>136</v>
      </c>
      <c r="D583" s="26" t="str">
        <f>N583</f>
        <v>genotypingdata &lt;- fread("C:/NGS/save/.tagcount", header=F, col.names=genotype)</v>
      </c>
      <c r="F583" s="15" t="s">
        <v>553</v>
      </c>
      <c r="G583" s="15" t="str">
        <f>'1. Input and Output files list'!$E$6</f>
        <v>C:/NGS/save/</v>
      </c>
      <c r="H583" s="15" t="str">
        <f>'1. Input and Output files list'!$J$306</f>
        <v>.tagcount</v>
      </c>
      <c r="I583" s="15" t="s">
        <v>228</v>
      </c>
      <c r="J583" s="15"/>
      <c r="K583" s="15"/>
      <c r="L583" s="15"/>
      <c r="M583" s="15"/>
      <c r="N583" t="str">
        <f>CONCATENATE(F583,G583,H583,I583)</f>
        <v>genotypingdata &lt;- fread("C:/NGS/save/.tagcount", header=F, col.names=genotype)</v>
      </c>
      <c r="AK583" s="15"/>
      <c r="AL583" s="15"/>
      <c r="AM583" s="15"/>
    </row>
    <row r="584" spans="1:39" x14ac:dyDescent="0.15">
      <c r="A584" s="15">
        <v>583</v>
      </c>
      <c r="B584" s="15">
        <v>114</v>
      </c>
      <c r="C584" s="15" t="s">
        <v>137</v>
      </c>
      <c r="D584" s="26" t="str">
        <f>O584</f>
        <v>system.time(write.csv(genotypingdata[match(genotypingSum$tags, genotypingdata$tags),2], file="C:/NGS/save/.tagcountmatchindex.csv", row.names = F))</v>
      </c>
      <c r="F584" s="15" t="s">
        <v>554</v>
      </c>
      <c r="G584" s="15" t="str">
        <f>'1. Input and Output files list'!$E$6</f>
        <v>C:/NGS/save/</v>
      </c>
      <c r="H584" s="15" t="str">
        <f>'1. Input and Output files list'!$J$306</f>
        <v>.tagcount</v>
      </c>
      <c r="I584" s="15" t="s">
        <v>142</v>
      </c>
      <c r="J584" s="15"/>
      <c r="K584" s="15"/>
      <c r="L584" s="15"/>
      <c r="M584" s="15"/>
      <c r="O584" t="str">
        <f>CONCATENATE(F584,G584,H584,I584)</f>
        <v>system.time(write.csv(genotypingdata[match(genotypingSum$tags, genotypingdata$tags),2], file="C:/NGS/save/.tagcountmatchindex.csv", row.names = F))</v>
      </c>
      <c r="AK584" s="15"/>
      <c r="AL584" s="15"/>
      <c r="AM584" s="15"/>
    </row>
    <row r="585" spans="1:39" x14ac:dyDescent="0.15">
      <c r="A585" s="15">
        <v>584</v>
      </c>
      <c r="B585" s="15">
        <v>114</v>
      </c>
      <c r="C585" s="15" t="s">
        <v>138</v>
      </c>
      <c r="D585" s="26" t="str">
        <f>M585</f>
        <v>genotypingdata&lt;- fread("C:/NGS/save/.tagcountmatchindex.csv", col.names = c("0"))</v>
      </c>
      <c r="F585" s="15" t="s">
        <v>233</v>
      </c>
      <c r="G585" s="15" t="str">
        <f>'1. Input and Output files list'!$E$6</f>
        <v>C:/NGS/save/</v>
      </c>
      <c r="H585" s="15" t="str">
        <f>'1. Input and Output files list'!$J$306</f>
        <v>.tagcount</v>
      </c>
      <c r="I585" s="15" t="s">
        <v>547</v>
      </c>
      <c r="J585" s="15">
        <f>'1. Input and Output files list'!$F$306</f>
        <v>0</v>
      </c>
      <c r="K585" s="15" t="s">
        <v>546</v>
      </c>
      <c r="L585" s="15"/>
      <c r="M585" s="15" t="str">
        <f>CONCATENATE(F585,G585,H585,I585,J585,K585)</f>
        <v>genotypingdata&lt;- fread("C:/NGS/save/.tagcountmatchindex.csv", col.names = c("0"))</v>
      </c>
      <c r="AK585" s="15"/>
      <c r="AL585" s="15"/>
      <c r="AM585" s="15"/>
    </row>
    <row r="586" spans="1:39" x14ac:dyDescent="0.15">
      <c r="A586" s="15">
        <v>585</v>
      </c>
      <c r="B586" s="15">
        <v>114</v>
      </c>
      <c r="C586" s="15" t="s">
        <v>139</v>
      </c>
      <c r="D586" s="26" t="s">
        <v>79</v>
      </c>
      <c r="F586" s="15"/>
      <c r="G586" s="15"/>
      <c r="H586" s="15"/>
      <c r="I586" s="15"/>
      <c r="J586" s="15"/>
      <c r="K586" s="15"/>
      <c r="L586" s="15"/>
      <c r="M586" s="15"/>
      <c r="AK586" s="15"/>
      <c r="AL586" s="15"/>
      <c r="AM586" s="15"/>
    </row>
    <row r="587" spans="1:39" x14ac:dyDescent="0.15">
      <c r="A587" s="15">
        <v>586</v>
      </c>
      <c r="B587" s="15">
        <v>114</v>
      </c>
      <c r="C587" s="15" t="s">
        <v>549</v>
      </c>
      <c r="D587" s="26" t="s">
        <v>551</v>
      </c>
      <c r="F587" s="15"/>
      <c r="G587" s="15"/>
      <c r="H587" s="15"/>
      <c r="I587" s="15"/>
      <c r="J587" s="15"/>
      <c r="K587" s="15"/>
      <c r="L587" s="15"/>
      <c r="M587" s="15"/>
      <c r="AK587" s="15"/>
      <c r="AL587" s="15"/>
      <c r="AM587" s="15"/>
    </row>
    <row r="588" spans="1:39" x14ac:dyDescent="0.15">
      <c r="A588" s="15">
        <v>587</v>
      </c>
      <c r="B588" s="15">
        <v>115</v>
      </c>
      <c r="C588" s="15" t="s">
        <v>136</v>
      </c>
      <c r="D588" s="26" t="str">
        <f>N588</f>
        <v>genotypingdata &lt;- fread("C:/NGS/save/.tagcount", header=F, col.names=genotype)</v>
      </c>
      <c r="F588" s="15" t="s">
        <v>553</v>
      </c>
      <c r="G588" s="15" t="str">
        <f>'1. Input and Output files list'!$E$6</f>
        <v>C:/NGS/save/</v>
      </c>
      <c r="H588" s="15" t="str">
        <f>'1. Input and Output files list'!$J$308</f>
        <v>.tagcount</v>
      </c>
      <c r="I588" s="15" t="s">
        <v>228</v>
      </c>
      <c r="J588" s="15"/>
      <c r="K588" s="15"/>
      <c r="L588" s="15"/>
      <c r="M588" s="15"/>
      <c r="N588" t="str">
        <f>CONCATENATE(F588,G588,H588,I588)</f>
        <v>genotypingdata &lt;- fread("C:/NGS/save/.tagcount", header=F, col.names=genotype)</v>
      </c>
      <c r="AK588" s="15"/>
      <c r="AL588" s="15"/>
      <c r="AM588" s="15"/>
    </row>
    <row r="589" spans="1:39" x14ac:dyDescent="0.15">
      <c r="A589" s="15">
        <v>588</v>
      </c>
      <c r="B589" s="15">
        <v>115</v>
      </c>
      <c r="C589" s="15" t="s">
        <v>137</v>
      </c>
      <c r="D589" s="26" t="str">
        <f>O589</f>
        <v>system.time(write.csv(genotypingdata[match(genotypingSum$tags, genotypingdata$tags),2], file="C:/NGS/save/.tagcountmatchindex.csv", row.names = F))</v>
      </c>
      <c r="F589" s="15" t="s">
        <v>554</v>
      </c>
      <c r="G589" s="15" t="str">
        <f>'1. Input and Output files list'!$E$6</f>
        <v>C:/NGS/save/</v>
      </c>
      <c r="H589" s="15" t="str">
        <f>'1. Input and Output files list'!$J$308</f>
        <v>.tagcount</v>
      </c>
      <c r="I589" s="15" t="s">
        <v>142</v>
      </c>
      <c r="J589" s="15"/>
      <c r="K589" s="15"/>
      <c r="L589" s="15"/>
      <c r="M589" s="15"/>
      <c r="O589" t="str">
        <f>CONCATENATE(F589,G589,H589,I589)</f>
        <v>system.time(write.csv(genotypingdata[match(genotypingSum$tags, genotypingdata$tags),2], file="C:/NGS/save/.tagcountmatchindex.csv", row.names = F))</v>
      </c>
      <c r="AK589" s="15"/>
      <c r="AL589" s="15"/>
      <c r="AM589" s="15"/>
    </row>
    <row r="590" spans="1:39" x14ac:dyDescent="0.15">
      <c r="A590" s="15">
        <v>589</v>
      </c>
      <c r="B590" s="15">
        <v>115</v>
      </c>
      <c r="C590" s="15" t="s">
        <v>138</v>
      </c>
      <c r="D590" s="26" t="str">
        <f>M590</f>
        <v>genotypingdata&lt;- fread("C:/NGS/save/.tagcountmatchindex.csv", col.names = c("0"))</v>
      </c>
      <c r="F590" s="15" t="s">
        <v>233</v>
      </c>
      <c r="G590" s="15" t="str">
        <f>'1. Input and Output files list'!$E$6</f>
        <v>C:/NGS/save/</v>
      </c>
      <c r="H590" s="15" t="str">
        <f>'1. Input and Output files list'!$J$308</f>
        <v>.tagcount</v>
      </c>
      <c r="I590" s="15" t="s">
        <v>547</v>
      </c>
      <c r="J590" s="15">
        <f>'1. Input and Output files list'!$F$308</f>
        <v>0</v>
      </c>
      <c r="K590" s="15" t="s">
        <v>546</v>
      </c>
      <c r="L590" s="15"/>
      <c r="M590" s="15" t="str">
        <f>CONCATENATE(F590,G590,H590,I590,J590,K590)</f>
        <v>genotypingdata&lt;- fread("C:/NGS/save/.tagcountmatchindex.csv", col.names = c("0"))</v>
      </c>
      <c r="AK590" s="15"/>
      <c r="AL590" s="15"/>
      <c r="AM590" s="15"/>
    </row>
    <row r="591" spans="1:39" x14ac:dyDescent="0.15">
      <c r="A591" s="15">
        <v>590</v>
      </c>
      <c r="B591" s="15">
        <v>115</v>
      </c>
      <c r="C591" s="15" t="s">
        <v>139</v>
      </c>
      <c r="D591" s="26" t="s">
        <v>79</v>
      </c>
      <c r="F591" s="15"/>
      <c r="G591" s="15"/>
      <c r="H591" s="15"/>
      <c r="I591" s="15"/>
      <c r="J591" s="15"/>
      <c r="K591" s="15"/>
      <c r="L591" s="15"/>
      <c r="M591" s="15"/>
      <c r="AK591" s="15"/>
      <c r="AL591" s="15"/>
      <c r="AM591" s="15"/>
    </row>
    <row r="592" spans="1:39" x14ac:dyDescent="0.15">
      <c r="A592" s="15">
        <v>591</v>
      </c>
      <c r="B592" s="15">
        <v>115</v>
      </c>
      <c r="C592" s="15" t="s">
        <v>549</v>
      </c>
      <c r="D592" s="26" t="s">
        <v>551</v>
      </c>
      <c r="F592" s="15"/>
      <c r="G592" s="15"/>
      <c r="H592" s="15"/>
      <c r="I592" s="15"/>
      <c r="J592" s="15"/>
      <c r="K592" s="15"/>
      <c r="L592" s="15"/>
      <c r="M592" s="15"/>
      <c r="AK592" s="15"/>
      <c r="AL592" s="15"/>
      <c r="AM592" s="15"/>
    </row>
    <row r="593" spans="1:39" x14ac:dyDescent="0.15">
      <c r="A593" s="15">
        <v>592</v>
      </c>
      <c r="B593" s="15">
        <v>116</v>
      </c>
      <c r="C593" s="15" t="s">
        <v>136</v>
      </c>
      <c r="D593" s="26" t="str">
        <f>N593</f>
        <v>genotypingdata &lt;- fread("C:/NGS/save/.tagcount", header=F, col.names=genotype)</v>
      </c>
      <c r="F593" s="15" t="s">
        <v>553</v>
      </c>
      <c r="G593" s="15" t="str">
        <f>'1. Input and Output files list'!$E$6</f>
        <v>C:/NGS/save/</v>
      </c>
      <c r="H593" s="15" t="str">
        <f>'1. Input and Output files list'!$J$310</f>
        <v>.tagcount</v>
      </c>
      <c r="I593" s="15" t="s">
        <v>228</v>
      </c>
      <c r="J593" s="15"/>
      <c r="K593" s="15"/>
      <c r="L593" s="15"/>
      <c r="M593" s="15"/>
      <c r="N593" t="str">
        <f>CONCATENATE(F593,G593,H593,I593)</f>
        <v>genotypingdata &lt;- fread("C:/NGS/save/.tagcount", header=F, col.names=genotype)</v>
      </c>
      <c r="AK593" s="15"/>
      <c r="AL593" s="15"/>
      <c r="AM593" s="15"/>
    </row>
    <row r="594" spans="1:39" x14ac:dyDescent="0.15">
      <c r="A594" s="15">
        <v>593</v>
      </c>
      <c r="B594" s="15">
        <v>116</v>
      </c>
      <c r="C594" s="15" t="s">
        <v>137</v>
      </c>
      <c r="D594" s="26" t="str">
        <f>O594</f>
        <v>system.time(write.csv(genotypingdata[match(genotypingSum$tags, genotypingdata$tags),2], file="C:/NGS/save/.tagcountmatchindex.csv", row.names = F))</v>
      </c>
      <c r="F594" s="15" t="s">
        <v>554</v>
      </c>
      <c r="G594" s="15" t="str">
        <f>'1. Input and Output files list'!$E$6</f>
        <v>C:/NGS/save/</v>
      </c>
      <c r="H594" s="15" t="str">
        <f>'1. Input and Output files list'!$J$310</f>
        <v>.tagcount</v>
      </c>
      <c r="I594" s="15" t="s">
        <v>142</v>
      </c>
      <c r="J594" s="15"/>
      <c r="K594" s="15"/>
      <c r="L594" s="15"/>
      <c r="M594" s="15"/>
      <c r="O594" t="str">
        <f>CONCATENATE(F594,G594,H594,I594)</f>
        <v>system.time(write.csv(genotypingdata[match(genotypingSum$tags, genotypingdata$tags),2], file="C:/NGS/save/.tagcountmatchindex.csv", row.names = F))</v>
      </c>
      <c r="AK594" s="15"/>
      <c r="AL594" s="15"/>
      <c r="AM594" s="15"/>
    </row>
    <row r="595" spans="1:39" x14ac:dyDescent="0.15">
      <c r="A595" s="15">
        <v>594</v>
      </c>
      <c r="B595" s="15">
        <v>116</v>
      </c>
      <c r="C595" s="15" t="s">
        <v>138</v>
      </c>
      <c r="D595" s="26" t="str">
        <f>M595</f>
        <v>genotypingdata&lt;- fread("C:/NGS/save/.tagcountmatchindex.csv", col.names = c("0"))</v>
      </c>
      <c r="F595" s="15" t="s">
        <v>233</v>
      </c>
      <c r="G595" s="15" t="str">
        <f>'1. Input and Output files list'!$E$6</f>
        <v>C:/NGS/save/</v>
      </c>
      <c r="H595" s="15" t="str">
        <f>'1. Input and Output files list'!$J$310</f>
        <v>.tagcount</v>
      </c>
      <c r="I595" s="15" t="s">
        <v>547</v>
      </c>
      <c r="J595" s="15">
        <f>'1. Input and Output files list'!$F$310</f>
        <v>0</v>
      </c>
      <c r="K595" s="15" t="s">
        <v>546</v>
      </c>
      <c r="L595" s="15"/>
      <c r="M595" s="15" t="str">
        <f>CONCATENATE(F595,G595,H595,I595,J595,K595)</f>
        <v>genotypingdata&lt;- fread("C:/NGS/save/.tagcountmatchindex.csv", col.names = c("0"))</v>
      </c>
      <c r="AK595" s="15"/>
      <c r="AL595" s="15"/>
      <c r="AM595" s="15"/>
    </row>
    <row r="596" spans="1:39" x14ac:dyDescent="0.15">
      <c r="A596" s="15">
        <v>595</v>
      </c>
      <c r="B596" s="15">
        <v>116</v>
      </c>
      <c r="C596" s="15" t="s">
        <v>139</v>
      </c>
      <c r="D596" s="26" t="s">
        <v>79</v>
      </c>
      <c r="F596" s="15"/>
      <c r="G596" s="15"/>
      <c r="H596" s="15"/>
      <c r="I596" s="15"/>
      <c r="J596" s="15"/>
      <c r="K596" s="15"/>
      <c r="L596" s="15"/>
      <c r="M596" s="15"/>
      <c r="AK596" s="15"/>
      <c r="AL596" s="15"/>
      <c r="AM596" s="15"/>
    </row>
    <row r="597" spans="1:39" x14ac:dyDescent="0.15">
      <c r="A597" s="15">
        <v>596</v>
      </c>
      <c r="B597" s="15">
        <v>116</v>
      </c>
      <c r="C597" s="15" t="s">
        <v>549</v>
      </c>
      <c r="D597" s="26" t="s">
        <v>551</v>
      </c>
      <c r="F597" s="15"/>
      <c r="G597" s="15"/>
      <c r="H597" s="15"/>
      <c r="I597" s="15"/>
      <c r="J597" s="15"/>
      <c r="K597" s="15"/>
      <c r="L597" s="15"/>
      <c r="M597" s="15"/>
      <c r="AK597" s="15"/>
      <c r="AL597" s="15"/>
      <c r="AM597" s="15"/>
    </row>
    <row r="598" spans="1:39" x14ac:dyDescent="0.15">
      <c r="A598" s="15">
        <v>597</v>
      </c>
      <c r="B598" s="15">
        <v>117</v>
      </c>
      <c r="C598" s="15" t="s">
        <v>136</v>
      </c>
      <c r="D598" s="26" t="str">
        <f>N598</f>
        <v>genotypingdata &lt;- fread("C:/NGS/save/.tagcount", header=F, col.names=genotype)</v>
      </c>
      <c r="F598" s="15" t="s">
        <v>553</v>
      </c>
      <c r="G598" s="15" t="str">
        <f>'1. Input and Output files list'!$E$6</f>
        <v>C:/NGS/save/</v>
      </c>
      <c r="H598" s="15" t="str">
        <f>'1. Input and Output files list'!$J$312</f>
        <v>.tagcount</v>
      </c>
      <c r="I598" s="15" t="s">
        <v>228</v>
      </c>
      <c r="J598" s="15"/>
      <c r="K598" s="15"/>
      <c r="L598" s="15"/>
      <c r="M598" s="15"/>
      <c r="N598" t="str">
        <f>CONCATENATE(F598,G598,H598,I598)</f>
        <v>genotypingdata &lt;- fread("C:/NGS/save/.tagcount", header=F, col.names=genotype)</v>
      </c>
      <c r="AK598" s="15"/>
      <c r="AL598" s="15"/>
      <c r="AM598" s="15"/>
    </row>
    <row r="599" spans="1:39" x14ac:dyDescent="0.15">
      <c r="A599" s="15">
        <v>598</v>
      </c>
      <c r="B599" s="15">
        <v>117</v>
      </c>
      <c r="C599" s="15" t="s">
        <v>137</v>
      </c>
      <c r="D599" s="26" t="str">
        <f>O599</f>
        <v>system.time(write.csv(genotypingdata[match(genotypingSum$tags, genotypingdata$tags),2], file="C:/NGS/save/.tagcountmatchindex.csv", row.names = F))</v>
      </c>
      <c r="F599" s="15" t="s">
        <v>554</v>
      </c>
      <c r="G599" s="15" t="str">
        <f>'1. Input and Output files list'!$E$6</f>
        <v>C:/NGS/save/</v>
      </c>
      <c r="H599" s="15" t="str">
        <f>'1. Input and Output files list'!$J$312</f>
        <v>.tagcount</v>
      </c>
      <c r="I599" s="15" t="s">
        <v>142</v>
      </c>
      <c r="J599" s="15"/>
      <c r="K599" s="15"/>
      <c r="L599" s="15"/>
      <c r="M599" s="15"/>
      <c r="O599" t="str">
        <f>CONCATENATE(F599,G599,H599,I599)</f>
        <v>system.time(write.csv(genotypingdata[match(genotypingSum$tags, genotypingdata$tags),2], file="C:/NGS/save/.tagcountmatchindex.csv", row.names = F))</v>
      </c>
      <c r="AK599" s="15"/>
      <c r="AL599" s="15"/>
      <c r="AM599" s="15"/>
    </row>
    <row r="600" spans="1:39" x14ac:dyDescent="0.15">
      <c r="A600" s="15">
        <v>599</v>
      </c>
      <c r="B600" s="15">
        <v>117</v>
      </c>
      <c r="C600" s="15" t="s">
        <v>138</v>
      </c>
      <c r="D600" s="26" t="str">
        <f>M600</f>
        <v>genotypingdata&lt;- fread("C:/NGS/save/.tagcountmatchindex.csv", col.names = c("0"))</v>
      </c>
      <c r="F600" s="15" t="s">
        <v>233</v>
      </c>
      <c r="G600" s="15" t="str">
        <f>'1. Input and Output files list'!$E$6</f>
        <v>C:/NGS/save/</v>
      </c>
      <c r="H600" s="15" t="str">
        <f>'1. Input and Output files list'!$J$312</f>
        <v>.tagcount</v>
      </c>
      <c r="I600" s="15" t="s">
        <v>547</v>
      </c>
      <c r="J600" s="15">
        <f>'1. Input and Output files list'!$F$312</f>
        <v>0</v>
      </c>
      <c r="K600" s="15" t="s">
        <v>546</v>
      </c>
      <c r="L600" s="15"/>
      <c r="M600" s="15" t="str">
        <f>CONCATENATE(F600,G600,H600,I600,J600,K600)</f>
        <v>genotypingdata&lt;- fread("C:/NGS/save/.tagcountmatchindex.csv", col.names = c("0"))</v>
      </c>
      <c r="AK600" s="15"/>
      <c r="AL600" s="15"/>
      <c r="AM600" s="15"/>
    </row>
    <row r="601" spans="1:39" x14ac:dyDescent="0.15">
      <c r="A601" s="15">
        <v>600</v>
      </c>
      <c r="B601" s="15">
        <v>117</v>
      </c>
      <c r="C601" s="15" t="s">
        <v>139</v>
      </c>
      <c r="D601" s="26" t="s">
        <v>79</v>
      </c>
      <c r="F601" s="15"/>
      <c r="G601" s="15"/>
      <c r="H601" s="15"/>
      <c r="I601" s="15"/>
      <c r="J601" s="15"/>
      <c r="K601" s="15"/>
      <c r="L601" s="15"/>
      <c r="M601" s="15"/>
      <c r="AK601" s="15"/>
      <c r="AL601" s="15"/>
      <c r="AM601" s="15"/>
    </row>
    <row r="602" spans="1:39" x14ac:dyDescent="0.15">
      <c r="A602" s="15">
        <v>601</v>
      </c>
      <c r="B602" s="15">
        <v>117</v>
      </c>
      <c r="C602" s="15" t="s">
        <v>549</v>
      </c>
      <c r="D602" s="26" t="s">
        <v>551</v>
      </c>
      <c r="F602" s="15"/>
      <c r="G602" s="15"/>
      <c r="H602" s="15"/>
      <c r="I602" s="15"/>
      <c r="J602" s="15"/>
      <c r="K602" s="15"/>
      <c r="L602" s="15"/>
      <c r="M602" s="15"/>
      <c r="AK602" s="15"/>
      <c r="AL602" s="15"/>
      <c r="AM602" s="15"/>
    </row>
    <row r="603" spans="1:39" x14ac:dyDescent="0.15">
      <c r="A603" s="15">
        <v>602</v>
      </c>
      <c r="B603" s="15">
        <v>118</v>
      </c>
      <c r="C603" s="15" t="s">
        <v>136</v>
      </c>
      <c r="D603" s="26" t="str">
        <f>N603</f>
        <v>genotypingdata &lt;- fread("C:/NGS/save/.tagcount", header=F, col.names=genotype)</v>
      </c>
      <c r="F603" s="15" t="s">
        <v>553</v>
      </c>
      <c r="G603" s="15" t="str">
        <f>'1. Input and Output files list'!$E$6</f>
        <v>C:/NGS/save/</v>
      </c>
      <c r="H603" s="15" t="str">
        <f>'1. Input and Output files list'!$J$314</f>
        <v>.tagcount</v>
      </c>
      <c r="I603" s="15" t="s">
        <v>228</v>
      </c>
      <c r="J603" s="15"/>
      <c r="K603" s="15"/>
      <c r="L603" s="15"/>
      <c r="M603" s="15"/>
      <c r="N603" t="str">
        <f>CONCATENATE(F603,G603,H603,I603)</f>
        <v>genotypingdata &lt;- fread("C:/NGS/save/.tagcount", header=F, col.names=genotype)</v>
      </c>
      <c r="AK603" s="15"/>
      <c r="AL603" s="15"/>
      <c r="AM603" s="15"/>
    </row>
    <row r="604" spans="1:39" x14ac:dyDescent="0.15">
      <c r="A604" s="15">
        <v>603</v>
      </c>
      <c r="B604" s="15">
        <v>118</v>
      </c>
      <c r="C604" s="15" t="s">
        <v>137</v>
      </c>
      <c r="D604" s="26" t="str">
        <f>O604</f>
        <v>system.time(write.csv(genotypingdata[match(genotypingSum$tags, genotypingdata$tags),2], file="C:/NGS/save/.tagcountmatchindex.csv", row.names = F))</v>
      </c>
      <c r="F604" s="15" t="s">
        <v>554</v>
      </c>
      <c r="G604" s="15" t="str">
        <f>'1. Input and Output files list'!$E$6</f>
        <v>C:/NGS/save/</v>
      </c>
      <c r="H604" s="15" t="str">
        <f>'1. Input and Output files list'!$J$314</f>
        <v>.tagcount</v>
      </c>
      <c r="I604" s="15" t="s">
        <v>142</v>
      </c>
      <c r="J604" s="15"/>
      <c r="K604" s="15"/>
      <c r="L604" s="15"/>
      <c r="M604" s="15"/>
      <c r="O604" t="str">
        <f>CONCATENATE(F604,G604,H604,I604)</f>
        <v>system.time(write.csv(genotypingdata[match(genotypingSum$tags, genotypingdata$tags),2], file="C:/NGS/save/.tagcountmatchindex.csv", row.names = F))</v>
      </c>
      <c r="AK604" s="15"/>
      <c r="AL604" s="15"/>
      <c r="AM604" s="15"/>
    </row>
    <row r="605" spans="1:39" x14ac:dyDescent="0.15">
      <c r="A605" s="15">
        <v>604</v>
      </c>
      <c r="B605" s="15">
        <v>118</v>
      </c>
      <c r="C605" s="15" t="s">
        <v>138</v>
      </c>
      <c r="D605" s="26" t="str">
        <f>M605</f>
        <v>genotypingdata&lt;- fread("C:/NGS/save/.tagcountmatchindex.csv", col.names = c("0"))</v>
      </c>
      <c r="F605" s="15" t="s">
        <v>233</v>
      </c>
      <c r="G605" s="15" t="str">
        <f>'1. Input and Output files list'!$E$6</f>
        <v>C:/NGS/save/</v>
      </c>
      <c r="H605" s="15" t="str">
        <f>'1. Input and Output files list'!$J$314</f>
        <v>.tagcount</v>
      </c>
      <c r="I605" s="15" t="s">
        <v>547</v>
      </c>
      <c r="J605" s="15">
        <f>'1. Input and Output files list'!$F$314</f>
        <v>0</v>
      </c>
      <c r="K605" s="15" t="s">
        <v>546</v>
      </c>
      <c r="L605" s="15"/>
      <c r="M605" s="15" t="str">
        <f>CONCATENATE(F605,G605,H605,I605,J605,K605)</f>
        <v>genotypingdata&lt;- fread("C:/NGS/save/.tagcountmatchindex.csv", col.names = c("0"))</v>
      </c>
      <c r="AK605" s="15"/>
      <c r="AL605" s="15"/>
      <c r="AM605" s="15"/>
    </row>
    <row r="606" spans="1:39" x14ac:dyDescent="0.15">
      <c r="A606" s="15">
        <v>605</v>
      </c>
      <c r="B606" s="15">
        <v>118</v>
      </c>
      <c r="C606" s="15" t="s">
        <v>139</v>
      </c>
      <c r="D606" s="26" t="s">
        <v>79</v>
      </c>
      <c r="F606" s="15"/>
      <c r="G606" s="15"/>
      <c r="H606" s="15"/>
      <c r="I606" s="15"/>
      <c r="J606" s="15"/>
      <c r="K606" s="15"/>
      <c r="L606" s="15"/>
      <c r="M606" s="15"/>
      <c r="AK606" s="15"/>
      <c r="AL606" s="15"/>
      <c r="AM606" s="15"/>
    </row>
    <row r="607" spans="1:39" x14ac:dyDescent="0.15">
      <c r="A607" s="15">
        <v>606</v>
      </c>
      <c r="B607" s="15">
        <v>118</v>
      </c>
      <c r="C607" s="15" t="s">
        <v>549</v>
      </c>
      <c r="D607" s="26" t="s">
        <v>551</v>
      </c>
      <c r="F607" s="15"/>
      <c r="G607" s="15"/>
      <c r="H607" s="15"/>
      <c r="I607" s="15"/>
      <c r="J607" s="15"/>
      <c r="K607" s="15"/>
      <c r="L607" s="15"/>
      <c r="M607" s="15"/>
      <c r="AK607" s="15"/>
      <c r="AL607" s="15"/>
      <c r="AM607" s="15"/>
    </row>
    <row r="608" spans="1:39" x14ac:dyDescent="0.15">
      <c r="A608" s="15">
        <v>607</v>
      </c>
      <c r="B608" s="15">
        <v>119</v>
      </c>
      <c r="C608" s="15" t="s">
        <v>136</v>
      </c>
      <c r="D608" s="26" t="str">
        <f>N608</f>
        <v>genotypingdata &lt;- fread("C:/NGS/save/.tagcount", header=F, col.names=genotype)</v>
      </c>
      <c r="F608" s="15" t="s">
        <v>553</v>
      </c>
      <c r="G608" s="15" t="str">
        <f>'1. Input and Output files list'!$E$6</f>
        <v>C:/NGS/save/</v>
      </c>
      <c r="H608" s="15" t="str">
        <f>'1. Input and Output files list'!$J$316</f>
        <v>.tagcount</v>
      </c>
      <c r="I608" s="15" t="s">
        <v>228</v>
      </c>
      <c r="J608" s="15"/>
      <c r="K608" s="15"/>
      <c r="L608" s="15"/>
      <c r="M608" s="15"/>
      <c r="N608" t="str">
        <f>CONCATENATE(F608,G608,H608,I608)</f>
        <v>genotypingdata &lt;- fread("C:/NGS/save/.tagcount", header=F, col.names=genotype)</v>
      </c>
      <c r="AK608" s="15"/>
      <c r="AL608" s="15"/>
      <c r="AM608" s="15"/>
    </row>
    <row r="609" spans="1:39" x14ac:dyDescent="0.15">
      <c r="A609" s="15">
        <v>608</v>
      </c>
      <c r="B609" s="15">
        <v>119</v>
      </c>
      <c r="C609" s="15" t="s">
        <v>137</v>
      </c>
      <c r="D609" s="26" t="str">
        <f>O609</f>
        <v>system.time(write.csv(genotypingdata[match(genotypingSum$tags, genotypingdata$tags),2], file="C:/NGS/save/.tagcountmatchindex.csv", row.names = F))</v>
      </c>
      <c r="F609" s="15" t="s">
        <v>554</v>
      </c>
      <c r="G609" s="15" t="str">
        <f>'1. Input and Output files list'!$E$6</f>
        <v>C:/NGS/save/</v>
      </c>
      <c r="H609" s="15" t="str">
        <f>'1. Input and Output files list'!$J$316</f>
        <v>.tagcount</v>
      </c>
      <c r="I609" s="15" t="s">
        <v>142</v>
      </c>
      <c r="J609" s="15"/>
      <c r="K609" s="15"/>
      <c r="L609" s="15"/>
      <c r="M609" s="15"/>
      <c r="O609" t="str">
        <f>CONCATENATE(F609,G609,H609,I609)</f>
        <v>system.time(write.csv(genotypingdata[match(genotypingSum$tags, genotypingdata$tags),2], file="C:/NGS/save/.tagcountmatchindex.csv", row.names = F))</v>
      </c>
      <c r="AK609" s="15"/>
      <c r="AL609" s="15"/>
      <c r="AM609" s="15"/>
    </row>
    <row r="610" spans="1:39" x14ac:dyDescent="0.15">
      <c r="A610" s="15">
        <v>609</v>
      </c>
      <c r="B610" s="15">
        <v>119</v>
      </c>
      <c r="C610" s="15" t="s">
        <v>138</v>
      </c>
      <c r="D610" s="26" t="str">
        <f>M610</f>
        <v>genotypingdata&lt;- fread("C:/NGS/save/.tagcountmatchindex.csv", col.names = c("0"))</v>
      </c>
      <c r="F610" s="15" t="s">
        <v>233</v>
      </c>
      <c r="G610" s="15" t="str">
        <f>'1. Input and Output files list'!$E$6</f>
        <v>C:/NGS/save/</v>
      </c>
      <c r="H610" s="15" t="str">
        <f>'1. Input and Output files list'!$J$316</f>
        <v>.tagcount</v>
      </c>
      <c r="I610" s="15" t="s">
        <v>547</v>
      </c>
      <c r="J610" s="15">
        <f>'1. Input and Output files list'!$F$316</f>
        <v>0</v>
      </c>
      <c r="K610" s="15" t="s">
        <v>546</v>
      </c>
      <c r="L610" s="15"/>
      <c r="M610" s="15" t="str">
        <f>CONCATENATE(F610,G610,H610,I610,J610,K610)</f>
        <v>genotypingdata&lt;- fread("C:/NGS/save/.tagcountmatchindex.csv", col.names = c("0"))</v>
      </c>
      <c r="AK610" s="15"/>
      <c r="AL610" s="15"/>
      <c r="AM610" s="15"/>
    </row>
    <row r="611" spans="1:39" x14ac:dyDescent="0.15">
      <c r="A611" s="15">
        <v>610</v>
      </c>
      <c r="B611" s="15">
        <v>119</v>
      </c>
      <c r="C611" s="15" t="s">
        <v>139</v>
      </c>
      <c r="D611" s="26" t="s">
        <v>79</v>
      </c>
      <c r="F611" s="15"/>
      <c r="G611" s="15"/>
      <c r="H611" s="15"/>
      <c r="I611" s="15"/>
      <c r="J611" s="15"/>
      <c r="K611" s="15"/>
      <c r="L611" s="15"/>
      <c r="M611" s="15"/>
      <c r="AK611" s="15"/>
      <c r="AL611" s="15"/>
      <c r="AM611" s="15"/>
    </row>
    <row r="612" spans="1:39" x14ac:dyDescent="0.15">
      <c r="A612" s="15">
        <v>611</v>
      </c>
      <c r="B612" s="15">
        <v>119</v>
      </c>
      <c r="C612" s="15" t="s">
        <v>549</v>
      </c>
      <c r="D612" s="26" t="s">
        <v>551</v>
      </c>
      <c r="F612" s="15"/>
      <c r="G612" s="15"/>
      <c r="H612" s="15"/>
      <c r="I612" s="15"/>
      <c r="J612" s="15"/>
      <c r="K612" s="15"/>
      <c r="L612" s="15"/>
      <c r="M612" s="15"/>
      <c r="AK612" s="15"/>
      <c r="AL612" s="15"/>
      <c r="AM612" s="15"/>
    </row>
    <row r="613" spans="1:39" x14ac:dyDescent="0.15">
      <c r="A613" s="15">
        <v>612</v>
      </c>
      <c r="B613" s="15">
        <v>120</v>
      </c>
      <c r="C613" s="15" t="s">
        <v>136</v>
      </c>
      <c r="D613" s="26" t="str">
        <f>N613</f>
        <v>genotypingdata &lt;- fread("C:/NGS/save/.tagcount", header=F, col.names=genotype)</v>
      </c>
      <c r="F613" s="15" t="s">
        <v>553</v>
      </c>
      <c r="G613" s="15" t="str">
        <f>'1. Input and Output files list'!$E$6</f>
        <v>C:/NGS/save/</v>
      </c>
      <c r="H613" s="15" t="str">
        <f>'1. Input and Output files list'!$J$318</f>
        <v>.tagcount</v>
      </c>
      <c r="I613" s="15" t="s">
        <v>228</v>
      </c>
      <c r="J613" s="15"/>
      <c r="K613" s="15"/>
      <c r="L613" s="15"/>
      <c r="M613" s="15"/>
      <c r="N613" t="str">
        <f>CONCATENATE(F613,G613,H613,I613)</f>
        <v>genotypingdata &lt;- fread("C:/NGS/save/.tagcount", header=F, col.names=genotype)</v>
      </c>
      <c r="AK613" s="15"/>
      <c r="AL613" s="15"/>
      <c r="AM613" s="15"/>
    </row>
    <row r="614" spans="1:39" x14ac:dyDescent="0.15">
      <c r="A614" s="15">
        <v>613</v>
      </c>
      <c r="B614" s="15">
        <v>120</v>
      </c>
      <c r="C614" s="15" t="s">
        <v>137</v>
      </c>
      <c r="D614" s="26" t="str">
        <f>O614</f>
        <v>system.time(write.csv(genotypingdata[match(genotypingSum$tags, genotypingdata$tags),2], file="C:/NGS/save/.tagcountmatchindex.csv", row.names = F))</v>
      </c>
      <c r="F614" s="15" t="s">
        <v>554</v>
      </c>
      <c r="G614" s="15" t="str">
        <f>'1. Input and Output files list'!$E$6</f>
        <v>C:/NGS/save/</v>
      </c>
      <c r="H614" s="15" t="str">
        <f>'1. Input and Output files list'!$J$318</f>
        <v>.tagcount</v>
      </c>
      <c r="I614" s="15" t="s">
        <v>142</v>
      </c>
      <c r="J614" s="15"/>
      <c r="K614" s="15"/>
      <c r="L614" s="15"/>
      <c r="M614" s="15"/>
      <c r="O614" t="str">
        <f>CONCATENATE(F614,G614,H614,I614)</f>
        <v>system.time(write.csv(genotypingdata[match(genotypingSum$tags, genotypingdata$tags),2], file="C:/NGS/save/.tagcountmatchindex.csv", row.names = F))</v>
      </c>
      <c r="AK614" s="15"/>
      <c r="AL614" s="15"/>
      <c r="AM614" s="15"/>
    </row>
    <row r="615" spans="1:39" x14ac:dyDescent="0.15">
      <c r="A615" s="15">
        <v>614</v>
      </c>
      <c r="B615" s="15">
        <v>120</v>
      </c>
      <c r="C615" s="15" t="s">
        <v>138</v>
      </c>
      <c r="D615" s="26" t="str">
        <f>M615</f>
        <v>genotypingdata&lt;- fread("C:/NGS/save/.tagcountmatchindex.csv", col.names = c("0"))</v>
      </c>
      <c r="F615" s="15" t="s">
        <v>233</v>
      </c>
      <c r="G615" s="15" t="str">
        <f>'1. Input and Output files list'!$E$6</f>
        <v>C:/NGS/save/</v>
      </c>
      <c r="H615" s="15" t="str">
        <f>'1. Input and Output files list'!$J$318</f>
        <v>.tagcount</v>
      </c>
      <c r="I615" s="15" t="s">
        <v>547</v>
      </c>
      <c r="J615" s="15">
        <f>'1. Input and Output files list'!$F$318</f>
        <v>0</v>
      </c>
      <c r="K615" s="15" t="s">
        <v>546</v>
      </c>
      <c r="L615" s="15"/>
      <c r="M615" s="15" t="str">
        <f>CONCATENATE(F615,G615,H615,I615,J615,K615)</f>
        <v>genotypingdata&lt;- fread("C:/NGS/save/.tagcountmatchindex.csv", col.names = c("0"))</v>
      </c>
      <c r="AK615" s="15"/>
      <c r="AL615" s="15"/>
      <c r="AM615" s="15"/>
    </row>
    <row r="616" spans="1:39" x14ac:dyDescent="0.15">
      <c r="A616" s="15">
        <v>615</v>
      </c>
      <c r="B616" s="15">
        <v>120</v>
      </c>
      <c r="C616" s="15" t="s">
        <v>139</v>
      </c>
      <c r="D616" s="26" t="s">
        <v>79</v>
      </c>
      <c r="F616" s="15"/>
      <c r="G616" s="15"/>
      <c r="H616" s="15"/>
      <c r="I616" s="15"/>
      <c r="J616" s="15"/>
      <c r="K616" s="15"/>
      <c r="L616" s="15"/>
      <c r="M616" s="15"/>
      <c r="AK616" s="15"/>
      <c r="AL616" s="15"/>
      <c r="AM616" s="15"/>
    </row>
    <row r="617" spans="1:39" x14ac:dyDescent="0.15">
      <c r="A617" s="15">
        <v>616</v>
      </c>
      <c r="B617" s="15">
        <v>120</v>
      </c>
      <c r="C617" s="15" t="s">
        <v>549</v>
      </c>
      <c r="D617" s="26" t="s">
        <v>551</v>
      </c>
      <c r="F617" s="15"/>
      <c r="G617" s="15"/>
      <c r="H617" s="15"/>
      <c r="I617" s="15"/>
      <c r="J617" s="15"/>
      <c r="K617" s="15"/>
      <c r="L617" s="15"/>
      <c r="M617" s="15"/>
      <c r="AK617" s="15"/>
      <c r="AL617" s="15"/>
      <c r="AM617" s="15"/>
    </row>
    <row r="618" spans="1:39" x14ac:dyDescent="0.15">
      <c r="A618" s="15">
        <v>617</v>
      </c>
      <c r="B618" s="15">
        <v>121</v>
      </c>
      <c r="C618" s="15" t="s">
        <v>136</v>
      </c>
      <c r="D618" s="26" t="str">
        <f>N618</f>
        <v>genotypingdata &lt;- fread("C:/NGS/save/.tagcount", header=F, col.names=genotype)</v>
      </c>
      <c r="F618" t="s">
        <v>553</v>
      </c>
      <c r="G618" t="str">
        <f>'1. Input and Output files list'!$E$6</f>
        <v>C:/NGS/save/</v>
      </c>
      <c r="H618" t="str">
        <f>'1. Input and Output files list'!$J$320</f>
        <v>.tagcount</v>
      </c>
      <c r="I618" t="s">
        <v>228</v>
      </c>
      <c r="N618" t="str">
        <f>CONCATENATE(F618,G618,H618,I618)</f>
        <v>genotypingdata &lt;- fread("C:/NGS/save/.tagcount", header=F, col.names=genotype)</v>
      </c>
      <c r="AK618" s="15"/>
      <c r="AL618" s="15"/>
      <c r="AM618" s="15"/>
    </row>
    <row r="619" spans="1:39" x14ac:dyDescent="0.15">
      <c r="A619" s="15">
        <v>618</v>
      </c>
      <c r="B619" s="15">
        <v>121</v>
      </c>
      <c r="C619" s="15" t="s">
        <v>137</v>
      </c>
      <c r="D619" s="26" t="str">
        <f>O619</f>
        <v>system.time(write.csv(genotypingdata[match(genotypingSum$tags, genotypingdata$tags),2], file="C:/NGS/save/.tagcountmatchindex.csv", row.names = F))</v>
      </c>
      <c r="F619" t="s">
        <v>554</v>
      </c>
      <c r="G619" t="str">
        <f>'1. Input and Output files list'!$E$6</f>
        <v>C:/NGS/save/</v>
      </c>
      <c r="H619" t="str">
        <f>'1. Input and Output files list'!$J$320</f>
        <v>.tagcount</v>
      </c>
      <c r="I619" t="s">
        <v>142</v>
      </c>
      <c r="O619" t="str">
        <f>CONCATENATE(F619,G619,H619,I619)</f>
        <v>system.time(write.csv(genotypingdata[match(genotypingSum$tags, genotypingdata$tags),2], file="C:/NGS/save/.tagcountmatchindex.csv", row.names = F))</v>
      </c>
      <c r="AK619" s="15"/>
      <c r="AL619" s="15"/>
      <c r="AM619" s="15"/>
    </row>
    <row r="620" spans="1:39" x14ac:dyDescent="0.15">
      <c r="A620" s="15">
        <v>619</v>
      </c>
      <c r="B620" s="15">
        <v>121</v>
      </c>
      <c r="C620" s="15" t="s">
        <v>138</v>
      </c>
      <c r="D620" s="26" t="str">
        <f>M620</f>
        <v>genotypingdata&lt;- fread("C:/NGS/save/.tagcountmatchindex.csv", col.names = c("0"))</v>
      </c>
      <c r="F620" t="s">
        <v>233</v>
      </c>
      <c r="G620" t="str">
        <f>'1. Input and Output files list'!$E$6</f>
        <v>C:/NGS/save/</v>
      </c>
      <c r="H620" t="str">
        <f>'1. Input and Output files list'!$J$320</f>
        <v>.tagcount</v>
      </c>
      <c r="I620" t="s">
        <v>547</v>
      </c>
      <c r="J620">
        <f>'1. Input and Output files list'!$F$320</f>
        <v>0</v>
      </c>
      <c r="K620" t="s">
        <v>546</v>
      </c>
      <c r="M620" t="str">
        <f>CONCATENATE(F620,G620,H620,I620,J620,K620)</f>
        <v>genotypingdata&lt;- fread("C:/NGS/save/.tagcountmatchindex.csv", col.names = c("0"))</v>
      </c>
      <c r="AK620" s="15"/>
      <c r="AL620" s="15"/>
      <c r="AM620" s="15"/>
    </row>
    <row r="621" spans="1:39" x14ac:dyDescent="0.15">
      <c r="A621" s="15">
        <v>620</v>
      </c>
      <c r="B621" s="15">
        <v>121</v>
      </c>
      <c r="C621" s="15" t="s">
        <v>139</v>
      </c>
      <c r="D621" s="26" t="s">
        <v>79</v>
      </c>
      <c r="AK621" s="15"/>
      <c r="AL621" s="15"/>
      <c r="AM621" s="15"/>
    </row>
    <row r="622" spans="1:39" x14ac:dyDescent="0.15">
      <c r="A622" s="15">
        <v>621</v>
      </c>
      <c r="B622" s="15">
        <v>121</v>
      </c>
      <c r="C622" s="15" t="s">
        <v>549</v>
      </c>
      <c r="D622" s="26" t="s">
        <v>551</v>
      </c>
      <c r="AK622" s="15"/>
      <c r="AL622" s="15"/>
      <c r="AM622" s="15"/>
    </row>
    <row r="623" spans="1:39" x14ac:dyDescent="0.15">
      <c r="A623" s="15">
        <v>622</v>
      </c>
      <c r="B623" s="15">
        <v>122</v>
      </c>
      <c r="C623" s="15" t="s">
        <v>136</v>
      </c>
      <c r="D623" s="26" t="str">
        <f>N623</f>
        <v>genotypingdata &lt;- fread("C:/NGS/save/.tagcount", header=F, col.names=genotype)</v>
      </c>
      <c r="F623" t="s">
        <v>553</v>
      </c>
      <c r="G623" t="str">
        <f>'1. Input and Output files list'!$E$6</f>
        <v>C:/NGS/save/</v>
      </c>
      <c r="H623" t="str">
        <f>'1. Input and Output files list'!$J$322</f>
        <v>.tagcount</v>
      </c>
      <c r="I623" t="s">
        <v>228</v>
      </c>
      <c r="N623" t="str">
        <f>CONCATENATE(F623,G623,H623,I623)</f>
        <v>genotypingdata &lt;- fread("C:/NGS/save/.tagcount", header=F, col.names=genotype)</v>
      </c>
      <c r="AK623" s="15"/>
      <c r="AL623" s="15"/>
      <c r="AM623" s="15"/>
    </row>
    <row r="624" spans="1:39" x14ac:dyDescent="0.15">
      <c r="A624" s="15">
        <v>623</v>
      </c>
      <c r="B624" s="15">
        <v>122</v>
      </c>
      <c r="C624" s="15" t="s">
        <v>137</v>
      </c>
      <c r="D624" s="26" t="str">
        <f>O624</f>
        <v>system.time(write.csv(genotypingdata[match(genotypingSum$tags, genotypingdata$tags),2], file="C:/NGS/save/.tagcountmatchindex.csv", row.names = F))</v>
      </c>
      <c r="F624" t="s">
        <v>554</v>
      </c>
      <c r="G624" t="str">
        <f>'1. Input and Output files list'!$E$6</f>
        <v>C:/NGS/save/</v>
      </c>
      <c r="H624" t="str">
        <f>'1. Input and Output files list'!$J$322</f>
        <v>.tagcount</v>
      </c>
      <c r="I624" t="s">
        <v>142</v>
      </c>
      <c r="O624" t="str">
        <f>CONCATENATE(F624,G624,H624,I624)</f>
        <v>system.time(write.csv(genotypingdata[match(genotypingSum$tags, genotypingdata$tags),2], file="C:/NGS/save/.tagcountmatchindex.csv", row.names = F))</v>
      </c>
      <c r="AK624" s="15"/>
      <c r="AL624" s="15"/>
      <c r="AM624" s="15"/>
    </row>
    <row r="625" spans="1:39" x14ac:dyDescent="0.15">
      <c r="A625" s="15">
        <v>624</v>
      </c>
      <c r="B625" s="15">
        <v>122</v>
      </c>
      <c r="C625" s="15" t="s">
        <v>138</v>
      </c>
      <c r="D625" s="26" t="str">
        <f>M625</f>
        <v>genotypingdata&lt;- fread("C:/NGS/save/.tagcountmatchindex.csv", col.names = c("0"))</v>
      </c>
      <c r="F625" t="s">
        <v>233</v>
      </c>
      <c r="G625" t="str">
        <f>'1. Input and Output files list'!$E$6</f>
        <v>C:/NGS/save/</v>
      </c>
      <c r="H625" t="str">
        <f>'1. Input and Output files list'!$J$322</f>
        <v>.tagcount</v>
      </c>
      <c r="I625" t="s">
        <v>547</v>
      </c>
      <c r="J625">
        <f>'1. Input and Output files list'!$F$322</f>
        <v>0</v>
      </c>
      <c r="K625" t="s">
        <v>546</v>
      </c>
      <c r="M625" t="str">
        <f>CONCATENATE(F625,G625,H625,I625,J625,K625)</f>
        <v>genotypingdata&lt;- fread("C:/NGS/save/.tagcountmatchindex.csv", col.names = c("0"))</v>
      </c>
      <c r="AK625" s="15"/>
      <c r="AL625" s="15"/>
      <c r="AM625" s="15"/>
    </row>
    <row r="626" spans="1:39" x14ac:dyDescent="0.15">
      <c r="A626" s="15">
        <v>625</v>
      </c>
      <c r="B626" s="15">
        <v>122</v>
      </c>
      <c r="C626" s="15" t="s">
        <v>139</v>
      </c>
      <c r="D626" s="26" t="s">
        <v>79</v>
      </c>
      <c r="AK626" s="15"/>
      <c r="AL626" s="15"/>
      <c r="AM626" s="15"/>
    </row>
    <row r="627" spans="1:39" x14ac:dyDescent="0.15">
      <c r="A627" s="15">
        <v>626</v>
      </c>
      <c r="B627" s="15">
        <v>122</v>
      </c>
      <c r="C627" s="15" t="s">
        <v>549</v>
      </c>
      <c r="D627" s="26" t="s">
        <v>551</v>
      </c>
      <c r="AK627" s="15"/>
      <c r="AL627" s="15"/>
      <c r="AM627" s="15"/>
    </row>
    <row r="628" spans="1:39" x14ac:dyDescent="0.15">
      <c r="A628" s="15">
        <v>627</v>
      </c>
      <c r="B628" s="15">
        <v>123</v>
      </c>
      <c r="C628" s="15" t="s">
        <v>136</v>
      </c>
      <c r="D628" s="26" t="str">
        <f>N628</f>
        <v>genotypingdata &lt;- fread("C:/NGS/save/.tagcount", header=F, col.names=genotype)</v>
      </c>
      <c r="F628" t="s">
        <v>553</v>
      </c>
      <c r="G628" t="str">
        <f>'1. Input and Output files list'!$E$6</f>
        <v>C:/NGS/save/</v>
      </c>
      <c r="H628" t="str">
        <f>'1. Input and Output files list'!$J$324</f>
        <v>.tagcount</v>
      </c>
      <c r="I628" t="s">
        <v>228</v>
      </c>
      <c r="N628" t="str">
        <f>CONCATENATE(F628,G628,H628,I628)</f>
        <v>genotypingdata &lt;- fread("C:/NGS/save/.tagcount", header=F, col.names=genotype)</v>
      </c>
      <c r="AK628" s="15"/>
      <c r="AL628" s="15"/>
      <c r="AM628" s="15"/>
    </row>
    <row r="629" spans="1:39" x14ac:dyDescent="0.15">
      <c r="A629" s="15">
        <v>628</v>
      </c>
      <c r="B629" s="15">
        <v>123</v>
      </c>
      <c r="C629" s="15" t="s">
        <v>137</v>
      </c>
      <c r="D629" s="26" t="str">
        <f>O629</f>
        <v>system.time(write.csv(genotypingdata[match(genotypingSum$tags, genotypingdata$tags),2], file="C:/NGS/save/.tagcountmatchindex.csv", row.names = F))</v>
      </c>
      <c r="F629" t="s">
        <v>554</v>
      </c>
      <c r="G629" t="str">
        <f>'1. Input and Output files list'!$E$6</f>
        <v>C:/NGS/save/</v>
      </c>
      <c r="H629" t="str">
        <f>'1. Input and Output files list'!$J$324</f>
        <v>.tagcount</v>
      </c>
      <c r="I629" t="s">
        <v>142</v>
      </c>
      <c r="O629" t="str">
        <f>CONCATENATE(F629,G629,H629,I629)</f>
        <v>system.time(write.csv(genotypingdata[match(genotypingSum$tags, genotypingdata$tags),2], file="C:/NGS/save/.tagcountmatchindex.csv", row.names = F))</v>
      </c>
      <c r="AK629" s="15"/>
      <c r="AL629" s="15"/>
      <c r="AM629" s="15"/>
    </row>
    <row r="630" spans="1:39" x14ac:dyDescent="0.15">
      <c r="A630" s="15">
        <v>629</v>
      </c>
      <c r="B630" s="15">
        <v>123</v>
      </c>
      <c r="C630" s="15" t="s">
        <v>138</v>
      </c>
      <c r="D630" s="26" t="str">
        <f>M630</f>
        <v>genotypingdata&lt;- fread("C:/NGS/save/.tagcountmatchindex.csv", col.names = c("0"))</v>
      </c>
      <c r="F630" t="s">
        <v>233</v>
      </c>
      <c r="G630" t="str">
        <f>'1. Input and Output files list'!$E$6</f>
        <v>C:/NGS/save/</v>
      </c>
      <c r="H630" t="str">
        <f>'1. Input and Output files list'!$J$324</f>
        <v>.tagcount</v>
      </c>
      <c r="I630" t="s">
        <v>547</v>
      </c>
      <c r="J630">
        <f>'1. Input and Output files list'!$F$324</f>
        <v>0</v>
      </c>
      <c r="K630" t="s">
        <v>546</v>
      </c>
      <c r="M630" t="str">
        <f>CONCATENATE(F630,G630,H630,I630,J630,K630)</f>
        <v>genotypingdata&lt;- fread("C:/NGS/save/.tagcountmatchindex.csv", col.names = c("0"))</v>
      </c>
      <c r="AK630" s="15"/>
      <c r="AL630" s="15"/>
      <c r="AM630" s="15"/>
    </row>
    <row r="631" spans="1:39" x14ac:dyDescent="0.15">
      <c r="A631" s="15">
        <v>630</v>
      </c>
      <c r="B631" s="15">
        <v>123</v>
      </c>
      <c r="C631" s="15" t="s">
        <v>139</v>
      </c>
      <c r="D631" s="26" t="s">
        <v>79</v>
      </c>
      <c r="AK631" s="15"/>
      <c r="AL631" s="15"/>
      <c r="AM631" s="15"/>
    </row>
    <row r="632" spans="1:39" x14ac:dyDescent="0.15">
      <c r="A632" s="15">
        <v>631</v>
      </c>
      <c r="B632" s="15">
        <v>123</v>
      </c>
      <c r="C632" s="15" t="s">
        <v>549</v>
      </c>
      <c r="D632" s="26" t="s">
        <v>551</v>
      </c>
      <c r="AK632" s="15"/>
      <c r="AL632" s="15"/>
      <c r="AM632" s="15"/>
    </row>
    <row r="633" spans="1:39" x14ac:dyDescent="0.15">
      <c r="A633" s="15">
        <v>632</v>
      </c>
      <c r="B633" s="15">
        <v>124</v>
      </c>
      <c r="C633" s="15" t="s">
        <v>136</v>
      </c>
      <c r="D633" s="26" t="str">
        <f>N633</f>
        <v>genotypingdata &lt;- fread("C:/NGS/save/.tagcount", header=F, col.names=genotype)</v>
      </c>
      <c r="F633" t="s">
        <v>553</v>
      </c>
      <c r="G633" t="str">
        <f>'1. Input and Output files list'!$E$6</f>
        <v>C:/NGS/save/</v>
      </c>
      <c r="H633" t="str">
        <f>'1. Input and Output files list'!$J$326</f>
        <v>.tagcount</v>
      </c>
      <c r="I633" t="s">
        <v>228</v>
      </c>
      <c r="N633" t="str">
        <f>CONCATENATE(F633,G633,H633,I633)</f>
        <v>genotypingdata &lt;- fread("C:/NGS/save/.tagcount", header=F, col.names=genotype)</v>
      </c>
      <c r="AK633" s="15"/>
      <c r="AL633" s="15"/>
      <c r="AM633" s="15"/>
    </row>
    <row r="634" spans="1:39" x14ac:dyDescent="0.15">
      <c r="A634" s="15">
        <v>633</v>
      </c>
      <c r="B634" s="15">
        <v>124</v>
      </c>
      <c r="C634" s="15" t="s">
        <v>137</v>
      </c>
      <c r="D634" s="26" t="str">
        <f>O634</f>
        <v>system.time(write.csv(genotypingdata[match(genotypingSum$tags, genotypingdata$tags),2], file="C:/NGS/save/.tagcountmatchindex.csv", row.names = F))</v>
      </c>
      <c r="F634" t="s">
        <v>554</v>
      </c>
      <c r="G634" t="str">
        <f>'1. Input and Output files list'!$E$6</f>
        <v>C:/NGS/save/</v>
      </c>
      <c r="H634" t="str">
        <f>'1. Input and Output files list'!$J$326</f>
        <v>.tagcount</v>
      </c>
      <c r="I634" t="s">
        <v>142</v>
      </c>
      <c r="O634" t="str">
        <f>CONCATENATE(F634,G634,H634,I634)</f>
        <v>system.time(write.csv(genotypingdata[match(genotypingSum$tags, genotypingdata$tags),2], file="C:/NGS/save/.tagcountmatchindex.csv", row.names = F))</v>
      </c>
      <c r="AK634" s="15"/>
      <c r="AL634" s="15"/>
      <c r="AM634" s="15"/>
    </row>
    <row r="635" spans="1:39" x14ac:dyDescent="0.15">
      <c r="A635" s="15">
        <v>634</v>
      </c>
      <c r="B635" s="15">
        <v>124</v>
      </c>
      <c r="C635" s="15" t="s">
        <v>138</v>
      </c>
      <c r="D635" s="26" t="str">
        <f>M635</f>
        <v>genotypingdata&lt;- fread("C:/NGS/save/.tagcountmatchindex.csv", col.names = c("0"))</v>
      </c>
      <c r="F635" t="s">
        <v>233</v>
      </c>
      <c r="G635" t="str">
        <f>'1. Input and Output files list'!$E$6</f>
        <v>C:/NGS/save/</v>
      </c>
      <c r="H635" t="str">
        <f>'1. Input and Output files list'!$J$326</f>
        <v>.tagcount</v>
      </c>
      <c r="I635" t="s">
        <v>547</v>
      </c>
      <c r="J635">
        <f>'1. Input and Output files list'!$F$326</f>
        <v>0</v>
      </c>
      <c r="K635" t="s">
        <v>546</v>
      </c>
      <c r="M635" t="str">
        <f>CONCATENATE(F635,G635,H635,I635,J635,K635)</f>
        <v>genotypingdata&lt;- fread("C:/NGS/save/.tagcountmatchindex.csv", col.names = c("0"))</v>
      </c>
      <c r="AK635" s="15"/>
      <c r="AL635" s="15"/>
      <c r="AM635" s="15"/>
    </row>
    <row r="636" spans="1:39" x14ac:dyDescent="0.15">
      <c r="A636" s="15">
        <v>635</v>
      </c>
      <c r="B636" s="15">
        <v>124</v>
      </c>
      <c r="C636" s="15" t="s">
        <v>139</v>
      </c>
      <c r="D636" s="26" t="s">
        <v>79</v>
      </c>
      <c r="AK636" s="15"/>
      <c r="AL636" s="15"/>
      <c r="AM636" s="15"/>
    </row>
    <row r="637" spans="1:39" x14ac:dyDescent="0.15">
      <c r="A637" s="15">
        <v>636</v>
      </c>
      <c r="B637" s="15">
        <v>124</v>
      </c>
      <c r="C637" s="15" t="s">
        <v>549</v>
      </c>
      <c r="D637" s="26" t="s">
        <v>551</v>
      </c>
      <c r="AK637" s="15"/>
      <c r="AL637" s="15"/>
      <c r="AM637" s="15"/>
    </row>
    <row r="638" spans="1:39" x14ac:dyDescent="0.15">
      <c r="A638" s="15">
        <v>637</v>
      </c>
      <c r="B638" s="15">
        <v>125</v>
      </c>
      <c r="C638" s="15" t="s">
        <v>136</v>
      </c>
      <c r="D638" s="26" t="str">
        <f>N638</f>
        <v>genotypingdata &lt;- fread("C:/NGS/save/.tagcount", header=F, col.names=genotype)</v>
      </c>
      <c r="F638" t="s">
        <v>553</v>
      </c>
      <c r="G638" t="str">
        <f>'1. Input and Output files list'!$E$6</f>
        <v>C:/NGS/save/</v>
      </c>
      <c r="H638" t="str">
        <f>'1. Input and Output files list'!$J$328</f>
        <v>.tagcount</v>
      </c>
      <c r="I638" t="s">
        <v>228</v>
      </c>
      <c r="N638" t="str">
        <f>CONCATENATE(F638,G638,H638,I638)</f>
        <v>genotypingdata &lt;- fread("C:/NGS/save/.tagcount", header=F, col.names=genotype)</v>
      </c>
      <c r="AK638" s="15"/>
      <c r="AL638" s="15"/>
      <c r="AM638" s="15"/>
    </row>
    <row r="639" spans="1:39" x14ac:dyDescent="0.15">
      <c r="A639" s="15">
        <v>638</v>
      </c>
      <c r="B639" s="15">
        <v>125</v>
      </c>
      <c r="C639" s="15" t="s">
        <v>137</v>
      </c>
      <c r="D639" s="26" t="str">
        <f>O639</f>
        <v>system.time(write.csv(genotypingdata[match(genotypingSum$tags, genotypingdata$tags),2], file="C:/NGS/save/.tagcountmatchindex.csv", row.names = F))</v>
      </c>
      <c r="F639" t="s">
        <v>554</v>
      </c>
      <c r="G639" t="str">
        <f>'1. Input and Output files list'!$E$6</f>
        <v>C:/NGS/save/</v>
      </c>
      <c r="H639" t="str">
        <f>'1. Input and Output files list'!$J$328</f>
        <v>.tagcount</v>
      </c>
      <c r="I639" t="s">
        <v>142</v>
      </c>
      <c r="O639" t="str">
        <f>CONCATENATE(F639,G639,H639,I639)</f>
        <v>system.time(write.csv(genotypingdata[match(genotypingSum$tags, genotypingdata$tags),2], file="C:/NGS/save/.tagcountmatchindex.csv", row.names = F))</v>
      </c>
      <c r="AK639" s="15"/>
      <c r="AL639" s="15"/>
      <c r="AM639" s="15"/>
    </row>
    <row r="640" spans="1:39" x14ac:dyDescent="0.15">
      <c r="A640" s="15">
        <v>639</v>
      </c>
      <c r="B640" s="15">
        <v>125</v>
      </c>
      <c r="C640" s="15" t="s">
        <v>138</v>
      </c>
      <c r="D640" s="26" t="str">
        <f>M640</f>
        <v>genotypingdata&lt;- fread("C:/NGS/save/.tagcountmatchindex.csv", col.names = c("0"))</v>
      </c>
      <c r="F640" t="s">
        <v>233</v>
      </c>
      <c r="G640" t="str">
        <f>'1. Input and Output files list'!$E$6</f>
        <v>C:/NGS/save/</v>
      </c>
      <c r="H640" t="str">
        <f>'1. Input and Output files list'!$J$328</f>
        <v>.tagcount</v>
      </c>
      <c r="I640" t="s">
        <v>547</v>
      </c>
      <c r="J640">
        <f>'1. Input and Output files list'!$F$328</f>
        <v>0</v>
      </c>
      <c r="K640" t="s">
        <v>546</v>
      </c>
      <c r="M640" t="str">
        <f>CONCATENATE(F640,G640,H640,I640,J640,K640)</f>
        <v>genotypingdata&lt;- fread("C:/NGS/save/.tagcountmatchindex.csv", col.names = c("0"))</v>
      </c>
      <c r="AK640" s="15"/>
      <c r="AL640" s="15"/>
      <c r="AM640" s="15"/>
    </row>
    <row r="641" spans="1:39" x14ac:dyDescent="0.15">
      <c r="A641" s="15">
        <v>640</v>
      </c>
      <c r="B641" s="15">
        <v>125</v>
      </c>
      <c r="C641" s="15" t="s">
        <v>139</v>
      </c>
      <c r="D641" s="26" t="s">
        <v>79</v>
      </c>
      <c r="AK641" s="15"/>
      <c r="AL641" s="15"/>
      <c r="AM641" s="15"/>
    </row>
    <row r="642" spans="1:39" x14ac:dyDescent="0.15">
      <c r="A642" s="15">
        <v>641</v>
      </c>
      <c r="B642" s="15">
        <v>125</v>
      </c>
      <c r="C642" s="15" t="s">
        <v>549</v>
      </c>
      <c r="D642" s="26" t="s">
        <v>551</v>
      </c>
      <c r="AK642" s="15"/>
      <c r="AL642" s="15"/>
      <c r="AM642" s="15"/>
    </row>
    <row r="643" spans="1:39" x14ac:dyDescent="0.15">
      <c r="A643" s="15">
        <v>642</v>
      </c>
      <c r="B643" s="15">
        <v>126</v>
      </c>
      <c r="C643" s="15" t="s">
        <v>136</v>
      </c>
      <c r="D643" s="26" t="str">
        <f>N643</f>
        <v>genotypingdata &lt;- fread("C:/NGS/save/.tagcount", header=F, col.names=genotype)</v>
      </c>
      <c r="F643" t="s">
        <v>553</v>
      </c>
      <c r="G643" t="str">
        <f>'1. Input and Output files list'!$E$6</f>
        <v>C:/NGS/save/</v>
      </c>
      <c r="H643" t="str">
        <f>'1. Input and Output files list'!$J$330</f>
        <v>.tagcount</v>
      </c>
      <c r="I643" t="s">
        <v>228</v>
      </c>
      <c r="N643" t="str">
        <f>CONCATENATE(F643,G643,H643,I643)</f>
        <v>genotypingdata &lt;- fread("C:/NGS/save/.tagcount", header=F, col.names=genotype)</v>
      </c>
      <c r="AK643" s="15"/>
      <c r="AL643" s="15"/>
      <c r="AM643" s="15"/>
    </row>
    <row r="644" spans="1:39" x14ac:dyDescent="0.15">
      <c r="A644" s="15">
        <v>643</v>
      </c>
      <c r="B644" s="15">
        <v>126</v>
      </c>
      <c r="C644" s="15" t="s">
        <v>137</v>
      </c>
      <c r="D644" s="26" t="str">
        <f>O644</f>
        <v>system.time(write.csv(genotypingdata[match(genotypingSum$tags, genotypingdata$tags),2], file="C:/NGS/save/.tagcountmatchindex.csv", row.names = F))</v>
      </c>
      <c r="F644" t="s">
        <v>554</v>
      </c>
      <c r="G644" t="str">
        <f>'1. Input and Output files list'!$E$6</f>
        <v>C:/NGS/save/</v>
      </c>
      <c r="H644" t="str">
        <f>'1. Input and Output files list'!$J$330</f>
        <v>.tagcount</v>
      </c>
      <c r="I644" t="s">
        <v>142</v>
      </c>
      <c r="O644" t="str">
        <f>CONCATENATE(F644,G644,H644,I644)</f>
        <v>system.time(write.csv(genotypingdata[match(genotypingSum$tags, genotypingdata$tags),2], file="C:/NGS/save/.tagcountmatchindex.csv", row.names = F))</v>
      </c>
      <c r="AK644" s="15"/>
      <c r="AL644" s="15"/>
      <c r="AM644" s="15"/>
    </row>
    <row r="645" spans="1:39" x14ac:dyDescent="0.15">
      <c r="A645" s="15">
        <v>644</v>
      </c>
      <c r="B645" s="15">
        <v>126</v>
      </c>
      <c r="C645" s="15" t="s">
        <v>138</v>
      </c>
      <c r="D645" s="26" t="str">
        <f>M645</f>
        <v>genotypingdata&lt;- fread("C:/NGS/save/.tagcountmatchindex.csv", col.names = c("0"))</v>
      </c>
      <c r="F645" t="s">
        <v>233</v>
      </c>
      <c r="G645" t="str">
        <f>'1. Input and Output files list'!$E$6</f>
        <v>C:/NGS/save/</v>
      </c>
      <c r="H645" t="str">
        <f>'1. Input and Output files list'!$J$330</f>
        <v>.tagcount</v>
      </c>
      <c r="I645" t="s">
        <v>547</v>
      </c>
      <c r="J645">
        <f>'1. Input and Output files list'!$F$330</f>
        <v>0</v>
      </c>
      <c r="K645" t="s">
        <v>546</v>
      </c>
      <c r="M645" t="str">
        <f>CONCATENATE(F645,G645,H645,I645,J645,K645)</f>
        <v>genotypingdata&lt;- fread("C:/NGS/save/.tagcountmatchindex.csv", col.names = c("0"))</v>
      </c>
      <c r="AK645" s="15"/>
      <c r="AL645" s="15"/>
      <c r="AM645" s="15"/>
    </row>
    <row r="646" spans="1:39" x14ac:dyDescent="0.15">
      <c r="A646" s="15">
        <v>645</v>
      </c>
      <c r="B646" s="15">
        <v>126</v>
      </c>
      <c r="C646" s="15" t="s">
        <v>139</v>
      </c>
      <c r="D646" s="26" t="s">
        <v>79</v>
      </c>
      <c r="AK646" s="15"/>
      <c r="AL646" s="15"/>
      <c r="AM646" s="15"/>
    </row>
    <row r="647" spans="1:39" x14ac:dyDescent="0.15">
      <c r="A647" s="15">
        <v>646</v>
      </c>
      <c r="B647" s="15">
        <v>126</v>
      </c>
      <c r="C647" s="15" t="s">
        <v>549</v>
      </c>
      <c r="D647" s="26" t="s">
        <v>551</v>
      </c>
      <c r="AK647" s="15"/>
      <c r="AL647" s="15"/>
      <c r="AM647" s="15"/>
    </row>
    <row r="648" spans="1:39" x14ac:dyDescent="0.15">
      <c r="A648" s="15">
        <v>647</v>
      </c>
      <c r="B648" s="15">
        <v>127</v>
      </c>
      <c r="C648" s="15" t="s">
        <v>136</v>
      </c>
      <c r="D648" s="26" t="str">
        <f>N648</f>
        <v>genotypingdata &lt;- fread("C:/NGS/save/.tagcount", header=F, col.names=genotype)</v>
      </c>
      <c r="F648" t="s">
        <v>553</v>
      </c>
      <c r="G648" t="str">
        <f>'1. Input and Output files list'!$E$6</f>
        <v>C:/NGS/save/</v>
      </c>
      <c r="H648" t="str">
        <f>'1. Input and Output files list'!$J$332</f>
        <v>.tagcount</v>
      </c>
      <c r="I648" t="s">
        <v>228</v>
      </c>
      <c r="N648" t="str">
        <f>CONCATENATE(F648,G648,H648,I648)</f>
        <v>genotypingdata &lt;- fread("C:/NGS/save/.tagcount", header=F, col.names=genotype)</v>
      </c>
      <c r="AK648" s="15"/>
      <c r="AL648" s="15"/>
      <c r="AM648" s="15"/>
    </row>
    <row r="649" spans="1:39" x14ac:dyDescent="0.15">
      <c r="A649" s="15">
        <v>648</v>
      </c>
      <c r="B649" s="15">
        <v>127</v>
      </c>
      <c r="C649" s="15" t="s">
        <v>137</v>
      </c>
      <c r="D649" s="26" t="str">
        <f>O649</f>
        <v>system.time(write.csv(genotypingdata[match(genotypingSum$tags, genotypingdata$tags),2], file="C:/NGS/save/.tagcountmatchindex.csv", row.names = F))</v>
      </c>
      <c r="F649" t="s">
        <v>554</v>
      </c>
      <c r="G649" t="str">
        <f>'1. Input and Output files list'!$E$6</f>
        <v>C:/NGS/save/</v>
      </c>
      <c r="H649" t="str">
        <f>'1. Input and Output files list'!$J$332</f>
        <v>.tagcount</v>
      </c>
      <c r="I649" t="s">
        <v>142</v>
      </c>
      <c r="O649" t="str">
        <f>CONCATENATE(F649,G649,H649,I649)</f>
        <v>system.time(write.csv(genotypingdata[match(genotypingSum$tags, genotypingdata$tags),2], file="C:/NGS/save/.tagcountmatchindex.csv", row.names = F))</v>
      </c>
      <c r="AK649" s="15"/>
      <c r="AL649" s="15"/>
      <c r="AM649" s="15"/>
    </row>
    <row r="650" spans="1:39" x14ac:dyDescent="0.15">
      <c r="A650" s="15">
        <v>649</v>
      </c>
      <c r="B650" s="15">
        <v>127</v>
      </c>
      <c r="C650" s="15" t="s">
        <v>138</v>
      </c>
      <c r="D650" s="26" t="str">
        <f>M650</f>
        <v>genotypingdata&lt;- fread("C:/NGS/save/.tagcountmatchindex.csv", col.names = c("0"))</v>
      </c>
      <c r="F650" t="s">
        <v>233</v>
      </c>
      <c r="G650" t="str">
        <f>'1. Input and Output files list'!$E$6</f>
        <v>C:/NGS/save/</v>
      </c>
      <c r="H650" t="str">
        <f>'1. Input and Output files list'!$J$332</f>
        <v>.tagcount</v>
      </c>
      <c r="I650" t="s">
        <v>547</v>
      </c>
      <c r="J650">
        <f>'1. Input and Output files list'!$F$332</f>
        <v>0</v>
      </c>
      <c r="K650" t="s">
        <v>546</v>
      </c>
      <c r="M650" t="str">
        <f>CONCATENATE(F650,G650,H650,I650,J650,K650)</f>
        <v>genotypingdata&lt;- fread("C:/NGS/save/.tagcountmatchindex.csv", col.names = c("0"))</v>
      </c>
      <c r="AK650" s="15"/>
      <c r="AL650" s="15"/>
      <c r="AM650" s="15"/>
    </row>
    <row r="651" spans="1:39" x14ac:dyDescent="0.15">
      <c r="A651" s="15">
        <v>650</v>
      </c>
      <c r="B651" s="15">
        <v>127</v>
      </c>
      <c r="C651" s="15" t="s">
        <v>139</v>
      </c>
      <c r="D651" s="26" t="s">
        <v>79</v>
      </c>
      <c r="AK651" s="15"/>
      <c r="AL651" s="15"/>
      <c r="AM651" s="15"/>
    </row>
    <row r="652" spans="1:39" x14ac:dyDescent="0.15">
      <c r="A652" s="15">
        <v>651</v>
      </c>
      <c r="B652" s="15">
        <v>127</v>
      </c>
      <c r="C652" s="15" t="s">
        <v>549</v>
      </c>
      <c r="D652" s="26" t="s">
        <v>551</v>
      </c>
      <c r="AK652" s="15"/>
      <c r="AL652" s="15"/>
      <c r="AM652" s="15"/>
    </row>
    <row r="653" spans="1:39" x14ac:dyDescent="0.15">
      <c r="A653" s="15">
        <v>652</v>
      </c>
      <c r="B653" s="15">
        <v>128</v>
      </c>
      <c r="C653" s="15" t="s">
        <v>136</v>
      </c>
      <c r="D653" s="26" t="str">
        <f>N653</f>
        <v>genotypingdata &lt;- fread("C:/NGS/save/.tagcount", header=F, col.names=genotype)</v>
      </c>
      <c r="F653" t="s">
        <v>553</v>
      </c>
      <c r="G653" t="str">
        <f>'1. Input and Output files list'!$E$6</f>
        <v>C:/NGS/save/</v>
      </c>
      <c r="H653" t="str">
        <f>'1. Input and Output files list'!$J$334</f>
        <v>.tagcount</v>
      </c>
      <c r="I653" t="s">
        <v>228</v>
      </c>
      <c r="N653" t="str">
        <f>CONCATENATE(F653,G653,H653,I653)</f>
        <v>genotypingdata &lt;- fread("C:/NGS/save/.tagcount", header=F, col.names=genotype)</v>
      </c>
      <c r="AK653" s="15"/>
      <c r="AL653" s="15"/>
      <c r="AM653" s="15"/>
    </row>
    <row r="654" spans="1:39" x14ac:dyDescent="0.15">
      <c r="A654" s="15">
        <v>653</v>
      </c>
      <c r="B654" s="15">
        <v>128</v>
      </c>
      <c r="C654" s="15" t="s">
        <v>137</v>
      </c>
      <c r="D654" s="26" t="str">
        <f>O654</f>
        <v>system.time(write.csv(genotypingdata[match(genotypingSum$tags, genotypingdata$tags),2], file="C:/NGS/save/.tagcountmatchindex.csv", row.names = F))</v>
      </c>
      <c r="F654" t="s">
        <v>554</v>
      </c>
      <c r="G654" t="str">
        <f>'1. Input and Output files list'!$E$6</f>
        <v>C:/NGS/save/</v>
      </c>
      <c r="H654" t="str">
        <f>'1. Input and Output files list'!$J$334</f>
        <v>.tagcount</v>
      </c>
      <c r="I654" t="s">
        <v>142</v>
      </c>
      <c r="O654" t="str">
        <f>CONCATENATE(F654,G654,H654,I654)</f>
        <v>system.time(write.csv(genotypingdata[match(genotypingSum$tags, genotypingdata$tags),2], file="C:/NGS/save/.tagcountmatchindex.csv", row.names = F))</v>
      </c>
      <c r="AK654" s="15"/>
      <c r="AL654" s="15"/>
      <c r="AM654" s="15"/>
    </row>
    <row r="655" spans="1:39" x14ac:dyDescent="0.15">
      <c r="A655" s="15">
        <v>654</v>
      </c>
      <c r="B655" s="15">
        <v>128</v>
      </c>
      <c r="C655" s="15" t="s">
        <v>138</v>
      </c>
      <c r="D655" s="26" t="str">
        <f>M655</f>
        <v>genotypingdata&lt;- fread("C:/NGS/save/.tagcountmatchindex.csv", col.names = c("0"))</v>
      </c>
      <c r="F655" t="s">
        <v>233</v>
      </c>
      <c r="G655" t="str">
        <f>'1. Input and Output files list'!$E$6</f>
        <v>C:/NGS/save/</v>
      </c>
      <c r="H655" t="str">
        <f>'1. Input and Output files list'!$J$334</f>
        <v>.tagcount</v>
      </c>
      <c r="I655" t="s">
        <v>547</v>
      </c>
      <c r="J655">
        <f>'1. Input and Output files list'!$F$334</f>
        <v>0</v>
      </c>
      <c r="K655" t="s">
        <v>546</v>
      </c>
      <c r="M655" t="str">
        <f>CONCATENATE(F655,G655,H655,I655,J655,K655)</f>
        <v>genotypingdata&lt;- fread("C:/NGS/save/.tagcountmatchindex.csv", col.names = c("0"))</v>
      </c>
      <c r="AK655" s="15"/>
      <c r="AL655" s="15"/>
      <c r="AM655" s="15"/>
    </row>
    <row r="656" spans="1:39" x14ac:dyDescent="0.15">
      <c r="A656" s="15">
        <v>655</v>
      </c>
      <c r="B656" s="15">
        <v>128</v>
      </c>
      <c r="C656" s="15" t="s">
        <v>139</v>
      </c>
      <c r="D656" s="26" t="s">
        <v>79</v>
      </c>
      <c r="AK656" s="15"/>
      <c r="AL656" s="15"/>
      <c r="AM656" s="15"/>
    </row>
    <row r="657" spans="1:39" x14ac:dyDescent="0.15">
      <c r="A657" s="15">
        <v>656</v>
      </c>
      <c r="B657" s="15">
        <v>128</v>
      </c>
      <c r="C657" s="15" t="s">
        <v>549</v>
      </c>
      <c r="D657" s="26" t="s">
        <v>551</v>
      </c>
      <c r="AK657" s="15"/>
      <c r="AL657" s="15"/>
      <c r="AM657" s="15"/>
    </row>
    <row r="658" spans="1:39" x14ac:dyDescent="0.15">
      <c r="A658" s="15">
        <v>657</v>
      </c>
      <c r="B658" s="15">
        <v>129</v>
      </c>
      <c r="C658" s="15" t="s">
        <v>136</v>
      </c>
      <c r="D658" s="26" t="str">
        <f>N658</f>
        <v>genotypingdata &lt;- fread("C:/NGS/save/.tagcount", header=F, col.names=genotype)</v>
      </c>
      <c r="F658" t="s">
        <v>553</v>
      </c>
      <c r="G658" t="str">
        <f>'1. Input and Output files list'!$E$6</f>
        <v>C:/NGS/save/</v>
      </c>
      <c r="H658" t="str">
        <f>'1. Input and Output files list'!$J$336</f>
        <v>.tagcount</v>
      </c>
      <c r="I658" t="s">
        <v>228</v>
      </c>
      <c r="N658" t="str">
        <f>CONCATENATE(F658,G658,H658,I658)</f>
        <v>genotypingdata &lt;- fread("C:/NGS/save/.tagcount", header=F, col.names=genotype)</v>
      </c>
      <c r="AK658" s="15"/>
      <c r="AL658" s="15"/>
      <c r="AM658" s="15"/>
    </row>
    <row r="659" spans="1:39" x14ac:dyDescent="0.15">
      <c r="A659" s="15">
        <v>658</v>
      </c>
      <c r="B659" s="15">
        <v>129</v>
      </c>
      <c r="C659" s="15" t="s">
        <v>137</v>
      </c>
      <c r="D659" s="26" t="str">
        <f>O659</f>
        <v>system.time(write.csv(genotypingdata[match(genotypingSum$tags, genotypingdata$tags),2], file="C:/NGS/save/.tagcountmatchindex.csv", row.names = F))</v>
      </c>
      <c r="F659" t="s">
        <v>554</v>
      </c>
      <c r="G659" t="str">
        <f>'1. Input and Output files list'!$E$6</f>
        <v>C:/NGS/save/</v>
      </c>
      <c r="H659" t="str">
        <f>'1. Input and Output files list'!$J$336</f>
        <v>.tagcount</v>
      </c>
      <c r="I659" t="s">
        <v>142</v>
      </c>
      <c r="O659" t="str">
        <f>CONCATENATE(F659,G659,H659,I659)</f>
        <v>system.time(write.csv(genotypingdata[match(genotypingSum$tags, genotypingdata$tags),2], file="C:/NGS/save/.tagcountmatchindex.csv", row.names = F))</v>
      </c>
      <c r="AK659" s="15"/>
      <c r="AL659" s="15"/>
      <c r="AM659" s="15"/>
    </row>
    <row r="660" spans="1:39" x14ac:dyDescent="0.15">
      <c r="A660" s="15">
        <v>659</v>
      </c>
      <c r="B660" s="15">
        <v>129</v>
      </c>
      <c r="C660" s="15" t="s">
        <v>138</v>
      </c>
      <c r="D660" s="26" t="str">
        <f>M660</f>
        <v>genotypingdata&lt;- fread("C:/NGS/save/.tagcountmatchindex.csv", col.names = c("0"))</v>
      </c>
      <c r="F660" t="s">
        <v>233</v>
      </c>
      <c r="G660" t="str">
        <f>'1. Input and Output files list'!$E$6</f>
        <v>C:/NGS/save/</v>
      </c>
      <c r="H660" t="str">
        <f>'1. Input and Output files list'!$J$336</f>
        <v>.tagcount</v>
      </c>
      <c r="I660" t="s">
        <v>547</v>
      </c>
      <c r="J660">
        <f>'1. Input and Output files list'!$F$336</f>
        <v>0</v>
      </c>
      <c r="K660" t="s">
        <v>546</v>
      </c>
      <c r="M660" t="str">
        <f>CONCATENATE(F660,G660,H660,I660,J660,K660)</f>
        <v>genotypingdata&lt;- fread("C:/NGS/save/.tagcountmatchindex.csv", col.names = c("0"))</v>
      </c>
      <c r="AK660" s="15"/>
      <c r="AL660" s="15"/>
      <c r="AM660" s="15"/>
    </row>
    <row r="661" spans="1:39" x14ac:dyDescent="0.15">
      <c r="A661" s="15">
        <v>660</v>
      </c>
      <c r="B661" s="15">
        <v>129</v>
      </c>
      <c r="C661" s="15" t="s">
        <v>139</v>
      </c>
      <c r="D661" s="26" t="s">
        <v>79</v>
      </c>
      <c r="AK661" s="15"/>
      <c r="AL661" s="15"/>
      <c r="AM661" s="15"/>
    </row>
    <row r="662" spans="1:39" x14ac:dyDescent="0.15">
      <c r="A662" s="15">
        <v>661</v>
      </c>
      <c r="B662" s="15">
        <v>129</v>
      </c>
      <c r="C662" s="15" t="s">
        <v>549</v>
      </c>
      <c r="D662" s="26" t="s">
        <v>551</v>
      </c>
      <c r="AK662" s="15"/>
      <c r="AL662" s="15"/>
      <c r="AM662" s="15"/>
    </row>
    <row r="663" spans="1:39" x14ac:dyDescent="0.15">
      <c r="A663" s="15">
        <v>662</v>
      </c>
      <c r="B663" s="15">
        <v>130</v>
      </c>
      <c r="C663" s="15" t="s">
        <v>136</v>
      </c>
      <c r="D663" s="26" t="str">
        <f>N663</f>
        <v>genotypingdata &lt;- fread("C:/NGS/save/.tagcount", header=F, col.names=genotype)</v>
      </c>
      <c r="F663" t="s">
        <v>553</v>
      </c>
      <c r="G663" t="str">
        <f>'1. Input and Output files list'!$E$6</f>
        <v>C:/NGS/save/</v>
      </c>
      <c r="H663" t="str">
        <f>'1. Input and Output files list'!$J$338</f>
        <v>.tagcount</v>
      </c>
      <c r="I663" t="s">
        <v>228</v>
      </c>
      <c r="N663" t="str">
        <f>CONCATENATE(F663,G663,H663,I663)</f>
        <v>genotypingdata &lt;- fread("C:/NGS/save/.tagcount", header=F, col.names=genotype)</v>
      </c>
      <c r="AK663" s="15"/>
      <c r="AL663" s="15"/>
      <c r="AM663" s="15"/>
    </row>
    <row r="664" spans="1:39" x14ac:dyDescent="0.15">
      <c r="A664" s="15">
        <v>663</v>
      </c>
      <c r="B664" s="15">
        <v>130</v>
      </c>
      <c r="C664" s="15" t="s">
        <v>137</v>
      </c>
      <c r="D664" s="26" t="str">
        <f>O664</f>
        <v>system.time(write.csv(genotypingdata[match(genotypingSum$tags, genotypingdata$tags),2], file="C:/NGS/save/.tagcountmatchindex.csv", row.names = F))</v>
      </c>
      <c r="F664" t="s">
        <v>554</v>
      </c>
      <c r="G664" t="str">
        <f>'1. Input and Output files list'!$E$6</f>
        <v>C:/NGS/save/</v>
      </c>
      <c r="H664" t="str">
        <f>'1. Input and Output files list'!$J$338</f>
        <v>.tagcount</v>
      </c>
      <c r="I664" t="s">
        <v>142</v>
      </c>
      <c r="O664" t="str">
        <f>CONCATENATE(F664,G664,H664,I664)</f>
        <v>system.time(write.csv(genotypingdata[match(genotypingSum$tags, genotypingdata$tags),2], file="C:/NGS/save/.tagcountmatchindex.csv", row.names = F))</v>
      </c>
      <c r="AK664" s="15"/>
      <c r="AL664" s="15"/>
      <c r="AM664" s="15"/>
    </row>
    <row r="665" spans="1:39" x14ac:dyDescent="0.15">
      <c r="A665" s="15">
        <v>664</v>
      </c>
      <c r="B665" s="15">
        <v>130</v>
      </c>
      <c r="C665" s="15" t="s">
        <v>138</v>
      </c>
      <c r="D665" s="26" t="str">
        <f>M665</f>
        <v>genotypingdata&lt;- fread("C:/NGS/save/.tagcountmatchindex.csv", col.names = c("0"))</v>
      </c>
      <c r="F665" t="s">
        <v>233</v>
      </c>
      <c r="G665" t="str">
        <f>'1. Input and Output files list'!$E$6</f>
        <v>C:/NGS/save/</v>
      </c>
      <c r="H665" t="str">
        <f>'1. Input and Output files list'!$J$338</f>
        <v>.tagcount</v>
      </c>
      <c r="I665" t="s">
        <v>547</v>
      </c>
      <c r="J665">
        <f>'1. Input and Output files list'!$F$338</f>
        <v>0</v>
      </c>
      <c r="K665" t="s">
        <v>546</v>
      </c>
      <c r="M665" t="str">
        <f>CONCATENATE(F665,G665,H665,I665,J665,K665)</f>
        <v>genotypingdata&lt;- fread("C:/NGS/save/.tagcountmatchindex.csv", col.names = c("0"))</v>
      </c>
      <c r="AK665" s="15"/>
      <c r="AL665" s="15"/>
      <c r="AM665" s="15"/>
    </row>
    <row r="666" spans="1:39" x14ac:dyDescent="0.15">
      <c r="A666" s="15">
        <v>665</v>
      </c>
      <c r="B666" s="15">
        <v>130</v>
      </c>
      <c r="C666" s="15" t="s">
        <v>139</v>
      </c>
      <c r="D666" s="26" t="s">
        <v>79</v>
      </c>
      <c r="AK666" s="15"/>
      <c r="AL666" s="15"/>
      <c r="AM666" s="15"/>
    </row>
    <row r="667" spans="1:39" x14ac:dyDescent="0.15">
      <c r="A667" s="15">
        <v>666</v>
      </c>
      <c r="B667" s="15">
        <v>130</v>
      </c>
      <c r="C667" s="15" t="s">
        <v>549</v>
      </c>
      <c r="D667" s="26" t="s">
        <v>551</v>
      </c>
      <c r="AK667" s="15"/>
      <c r="AL667" s="15"/>
      <c r="AM667" s="15"/>
    </row>
    <row r="668" spans="1:39" x14ac:dyDescent="0.15">
      <c r="A668" s="15">
        <v>667</v>
      </c>
      <c r="B668" s="15">
        <v>131</v>
      </c>
      <c r="C668" s="15" t="s">
        <v>136</v>
      </c>
      <c r="D668" s="26" t="str">
        <f>N668</f>
        <v>genotypingdata &lt;- fread("C:/NGS/save/.tagcount", header=F, col.names=genotype)</v>
      </c>
      <c r="F668" t="s">
        <v>553</v>
      </c>
      <c r="G668" t="str">
        <f>'1. Input and Output files list'!$E$6</f>
        <v>C:/NGS/save/</v>
      </c>
      <c r="H668" t="str">
        <f>'1. Input and Output files list'!$J$340</f>
        <v>.tagcount</v>
      </c>
      <c r="I668" t="s">
        <v>228</v>
      </c>
      <c r="N668" t="str">
        <f>CONCATENATE(F668,G668,H668,I668)</f>
        <v>genotypingdata &lt;- fread("C:/NGS/save/.tagcount", header=F, col.names=genotype)</v>
      </c>
      <c r="AK668" s="15"/>
      <c r="AL668" s="15"/>
      <c r="AM668" s="15"/>
    </row>
    <row r="669" spans="1:39" x14ac:dyDescent="0.15">
      <c r="A669" s="15">
        <v>668</v>
      </c>
      <c r="B669" s="15">
        <v>131</v>
      </c>
      <c r="C669" s="15" t="s">
        <v>137</v>
      </c>
      <c r="D669" s="26" t="str">
        <f>O669</f>
        <v>system.time(write.csv(genotypingdata[match(genotypingSum$tags, genotypingdata$tags),2], file="C:/NGS/save/.tagcountmatchindex.csv", row.names = F))</v>
      </c>
      <c r="F669" t="s">
        <v>554</v>
      </c>
      <c r="G669" t="str">
        <f>'1. Input and Output files list'!$E$6</f>
        <v>C:/NGS/save/</v>
      </c>
      <c r="H669" t="str">
        <f>'1. Input and Output files list'!$J$340</f>
        <v>.tagcount</v>
      </c>
      <c r="I669" t="s">
        <v>142</v>
      </c>
      <c r="O669" t="str">
        <f>CONCATENATE(F669,G669,H669,I669)</f>
        <v>system.time(write.csv(genotypingdata[match(genotypingSum$tags, genotypingdata$tags),2], file="C:/NGS/save/.tagcountmatchindex.csv", row.names = F))</v>
      </c>
      <c r="AK669" s="15"/>
      <c r="AL669" s="15"/>
      <c r="AM669" s="15"/>
    </row>
    <row r="670" spans="1:39" x14ac:dyDescent="0.15">
      <c r="A670" s="15">
        <v>669</v>
      </c>
      <c r="B670" s="15">
        <v>131</v>
      </c>
      <c r="C670" s="15" t="s">
        <v>138</v>
      </c>
      <c r="D670" s="26" t="str">
        <f>M670</f>
        <v>genotypingdata&lt;- fread("C:/NGS/save/.tagcountmatchindex.csv", col.names = c("0"))</v>
      </c>
      <c r="F670" t="s">
        <v>233</v>
      </c>
      <c r="G670" t="str">
        <f>'1. Input and Output files list'!$E$6</f>
        <v>C:/NGS/save/</v>
      </c>
      <c r="H670" t="str">
        <f>'1. Input and Output files list'!$J$340</f>
        <v>.tagcount</v>
      </c>
      <c r="I670" t="s">
        <v>547</v>
      </c>
      <c r="J670">
        <f>'1. Input and Output files list'!$F$340</f>
        <v>0</v>
      </c>
      <c r="K670" t="s">
        <v>546</v>
      </c>
      <c r="M670" t="str">
        <f>CONCATENATE(F670,G670,H670,I670,J670,K670)</f>
        <v>genotypingdata&lt;- fread("C:/NGS/save/.tagcountmatchindex.csv", col.names = c("0"))</v>
      </c>
      <c r="AK670" s="15"/>
      <c r="AL670" s="15"/>
      <c r="AM670" s="15"/>
    </row>
    <row r="671" spans="1:39" x14ac:dyDescent="0.15">
      <c r="A671" s="15">
        <v>670</v>
      </c>
      <c r="B671" s="15">
        <v>131</v>
      </c>
      <c r="C671" s="15" t="s">
        <v>139</v>
      </c>
      <c r="D671" s="26" t="s">
        <v>79</v>
      </c>
      <c r="AK671" s="15"/>
      <c r="AL671" s="15"/>
      <c r="AM671" s="15"/>
    </row>
    <row r="672" spans="1:39" x14ac:dyDescent="0.15">
      <c r="A672" s="15">
        <v>671</v>
      </c>
      <c r="B672" s="15">
        <v>131</v>
      </c>
      <c r="C672" s="15" t="s">
        <v>549</v>
      </c>
      <c r="D672" s="26" t="s">
        <v>551</v>
      </c>
      <c r="AK672" s="15"/>
      <c r="AL672" s="15"/>
      <c r="AM672" s="15"/>
    </row>
    <row r="673" spans="1:39" x14ac:dyDescent="0.15">
      <c r="A673" s="15">
        <v>672</v>
      </c>
      <c r="B673" s="15">
        <v>132</v>
      </c>
      <c r="C673" s="15" t="s">
        <v>136</v>
      </c>
      <c r="D673" s="26" t="str">
        <f>N673</f>
        <v>genotypingdata &lt;- fread("C:/NGS/save/.tagcount", header=F, col.names=genotype)</v>
      </c>
      <c r="F673" t="s">
        <v>553</v>
      </c>
      <c r="G673" t="str">
        <f>'1. Input and Output files list'!$E$6</f>
        <v>C:/NGS/save/</v>
      </c>
      <c r="H673" t="str">
        <f>'1. Input and Output files list'!$J$342</f>
        <v>.tagcount</v>
      </c>
      <c r="I673" t="s">
        <v>228</v>
      </c>
      <c r="N673" t="str">
        <f>CONCATENATE(F673,G673,H673,I673)</f>
        <v>genotypingdata &lt;- fread("C:/NGS/save/.tagcount", header=F, col.names=genotype)</v>
      </c>
      <c r="AK673" s="15"/>
      <c r="AL673" s="15"/>
      <c r="AM673" s="15"/>
    </row>
    <row r="674" spans="1:39" x14ac:dyDescent="0.15">
      <c r="A674" s="15">
        <v>673</v>
      </c>
      <c r="B674" s="15">
        <v>132</v>
      </c>
      <c r="C674" s="15" t="s">
        <v>137</v>
      </c>
      <c r="D674" s="26" t="str">
        <f>O674</f>
        <v>system.time(write.csv(genotypingdata[match(genotypingSum$tags, genotypingdata$tags),2], file="C:/NGS/save/.tagcountmatchindex.csv", row.names = F))</v>
      </c>
      <c r="F674" t="s">
        <v>554</v>
      </c>
      <c r="G674" t="str">
        <f>'1. Input and Output files list'!$E$6</f>
        <v>C:/NGS/save/</v>
      </c>
      <c r="H674" t="str">
        <f>'1. Input and Output files list'!$J$342</f>
        <v>.tagcount</v>
      </c>
      <c r="I674" t="s">
        <v>142</v>
      </c>
      <c r="O674" t="str">
        <f>CONCATENATE(F674,G674,H674,I674)</f>
        <v>system.time(write.csv(genotypingdata[match(genotypingSum$tags, genotypingdata$tags),2], file="C:/NGS/save/.tagcountmatchindex.csv", row.names = F))</v>
      </c>
      <c r="AK674" s="15"/>
      <c r="AL674" s="15"/>
      <c r="AM674" s="15"/>
    </row>
    <row r="675" spans="1:39" x14ac:dyDescent="0.15">
      <c r="A675" s="15">
        <v>674</v>
      </c>
      <c r="B675" s="15">
        <v>132</v>
      </c>
      <c r="C675" s="15" t="s">
        <v>138</v>
      </c>
      <c r="D675" s="26" t="str">
        <f>M675</f>
        <v>genotypingdata&lt;- fread("C:/NGS/save/.tagcountmatchindex.csv", col.names = c("0"))</v>
      </c>
      <c r="F675" t="s">
        <v>233</v>
      </c>
      <c r="G675" t="str">
        <f>'1. Input and Output files list'!$E$6</f>
        <v>C:/NGS/save/</v>
      </c>
      <c r="H675" t="str">
        <f>'1. Input and Output files list'!$J$342</f>
        <v>.tagcount</v>
      </c>
      <c r="I675" t="s">
        <v>547</v>
      </c>
      <c r="J675">
        <f>'1. Input and Output files list'!$F$342</f>
        <v>0</v>
      </c>
      <c r="K675" t="s">
        <v>546</v>
      </c>
      <c r="M675" t="str">
        <f>CONCATENATE(F675,G675,H675,I675,J675,K675)</f>
        <v>genotypingdata&lt;- fread("C:/NGS/save/.tagcountmatchindex.csv", col.names = c("0"))</v>
      </c>
      <c r="AK675" s="15"/>
      <c r="AL675" s="15"/>
      <c r="AM675" s="15"/>
    </row>
    <row r="676" spans="1:39" x14ac:dyDescent="0.15">
      <c r="A676" s="15">
        <v>675</v>
      </c>
      <c r="B676" s="15">
        <v>132</v>
      </c>
      <c r="C676" s="15" t="s">
        <v>139</v>
      </c>
      <c r="D676" s="26" t="s">
        <v>79</v>
      </c>
      <c r="AK676" s="15"/>
      <c r="AL676" s="15"/>
      <c r="AM676" s="15"/>
    </row>
    <row r="677" spans="1:39" x14ac:dyDescent="0.15">
      <c r="A677" s="15">
        <v>676</v>
      </c>
      <c r="B677" s="15">
        <v>132</v>
      </c>
      <c r="C677" s="15" t="s">
        <v>549</v>
      </c>
      <c r="D677" s="26" t="s">
        <v>551</v>
      </c>
      <c r="AK677" s="15"/>
      <c r="AL677" s="15"/>
      <c r="AM677" s="15"/>
    </row>
    <row r="678" spans="1:39" x14ac:dyDescent="0.15">
      <c r="A678" s="15">
        <v>677</v>
      </c>
      <c r="B678" s="15">
        <v>133</v>
      </c>
      <c r="C678" s="15" t="s">
        <v>136</v>
      </c>
      <c r="D678" s="26" t="str">
        <f>N678</f>
        <v>genotypingdata &lt;- fread("C:/NGS/save/.tagcount", header=F, col.names=genotype)</v>
      </c>
      <c r="F678" t="s">
        <v>553</v>
      </c>
      <c r="G678" t="str">
        <f>'1. Input and Output files list'!$E$6</f>
        <v>C:/NGS/save/</v>
      </c>
      <c r="H678" t="str">
        <f>'1. Input and Output files list'!$J$344</f>
        <v>.tagcount</v>
      </c>
      <c r="I678" t="s">
        <v>228</v>
      </c>
      <c r="N678" t="str">
        <f>CONCATENATE(F678,G678,H678,I678)</f>
        <v>genotypingdata &lt;- fread("C:/NGS/save/.tagcount", header=F, col.names=genotype)</v>
      </c>
      <c r="AK678" s="15"/>
      <c r="AL678" s="15"/>
      <c r="AM678" s="15"/>
    </row>
    <row r="679" spans="1:39" x14ac:dyDescent="0.15">
      <c r="A679" s="15">
        <v>678</v>
      </c>
      <c r="B679" s="15">
        <v>133</v>
      </c>
      <c r="C679" s="15" t="s">
        <v>137</v>
      </c>
      <c r="D679" s="26" t="str">
        <f>O679</f>
        <v>system.time(write.csv(genotypingdata[match(genotypingSum$tags, genotypingdata$tags),2], file="C:/NGS/save/.tagcountmatchindex.csv", row.names = F))</v>
      </c>
      <c r="F679" t="s">
        <v>554</v>
      </c>
      <c r="G679" t="str">
        <f>'1. Input and Output files list'!$E$6</f>
        <v>C:/NGS/save/</v>
      </c>
      <c r="H679" t="str">
        <f>'1. Input and Output files list'!$J$344</f>
        <v>.tagcount</v>
      </c>
      <c r="I679" t="s">
        <v>142</v>
      </c>
      <c r="O679" t="str">
        <f>CONCATENATE(F679,G679,H679,I679)</f>
        <v>system.time(write.csv(genotypingdata[match(genotypingSum$tags, genotypingdata$tags),2], file="C:/NGS/save/.tagcountmatchindex.csv", row.names = F))</v>
      </c>
      <c r="AK679" s="15"/>
      <c r="AL679" s="15"/>
      <c r="AM679" s="15"/>
    </row>
    <row r="680" spans="1:39" x14ac:dyDescent="0.15">
      <c r="A680" s="15">
        <v>679</v>
      </c>
      <c r="B680" s="15">
        <v>133</v>
      </c>
      <c r="C680" s="15" t="s">
        <v>138</v>
      </c>
      <c r="D680" s="26" t="str">
        <f>M680</f>
        <v>genotypingdata&lt;- fread("C:/NGS/save/.tagcountmatchindex.csv", col.names = c("0"))</v>
      </c>
      <c r="F680" t="s">
        <v>233</v>
      </c>
      <c r="G680" t="str">
        <f>'1. Input and Output files list'!$E$6</f>
        <v>C:/NGS/save/</v>
      </c>
      <c r="H680" t="str">
        <f>'1. Input and Output files list'!$J$344</f>
        <v>.tagcount</v>
      </c>
      <c r="I680" t="s">
        <v>547</v>
      </c>
      <c r="J680">
        <f>'1. Input and Output files list'!$F$344</f>
        <v>0</v>
      </c>
      <c r="K680" t="s">
        <v>546</v>
      </c>
      <c r="M680" t="str">
        <f>CONCATENATE(F680,G680,H680,I680,J680,K680)</f>
        <v>genotypingdata&lt;- fread("C:/NGS/save/.tagcountmatchindex.csv", col.names = c("0"))</v>
      </c>
      <c r="AK680" s="15"/>
      <c r="AL680" s="15"/>
      <c r="AM680" s="15"/>
    </row>
    <row r="681" spans="1:39" x14ac:dyDescent="0.15">
      <c r="A681" s="15">
        <v>680</v>
      </c>
      <c r="B681" s="15">
        <v>133</v>
      </c>
      <c r="C681" s="15" t="s">
        <v>139</v>
      </c>
      <c r="D681" s="26" t="s">
        <v>79</v>
      </c>
      <c r="AK681" s="15"/>
      <c r="AL681" s="15"/>
      <c r="AM681" s="15"/>
    </row>
    <row r="682" spans="1:39" x14ac:dyDescent="0.15">
      <c r="A682" s="15">
        <v>681</v>
      </c>
      <c r="B682" s="15">
        <v>133</v>
      </c>
      <c r="C682" s="15" t="s">
        <v>549</v>
      </c>
      <c r="D682" s="26" t="s">
        <v>551</v>
      </c>
      <c r="AK682" s="15"/>
      <c r="AL682" s="15"/>
      <c r="AM682" s="15"/>
    </row>
    <row r="683" spans="1:39" x14ac:dyDescent="0.15">
      <c r="A683" s="15">
        <v>682</v>
      </c>
      <c r="B683" s="15">
        <v>134</v>
      </c>
      <c r="C683" s="15" t="s">
        <v>136</v>
      </c>
      <c r="D683" s="26" t="str">
        <f>N683</f>
        <v>genotypingdata &lt;- fread("C:/NGS/save/.tagcount", header=F, col.names=genotype)</v>
      </c>
      <c r="F683" t="s">
        <v>553</v>
      </c>
      <c r="G683" t="str">
        <f>'1. Input and Output files list'!$E$6</f>
        <v>C:/NGS/save/</v>
      </c>
      <c r="H683" t="str">
        <f>'1. Input and Output files list'!$J$346</f>
        <v>.tagcount</v>
      </c>
      <c r="I683" t="s">
        <v>228</v>
      </c>
      <c r="N683" t="str">
        <f>CONCATENATE(F683,G683,H683,I683)</f>
        <v>genotypingdata &lt;- fread("C:/NGS/save/.tagcount", header=F, col.names=genotype)</v>
      </c>
      <c r="AK683" s="15"/>
      <c r="AL683" s="15"/>
      <c r="AM683" s="15"/>
    </row>
    <row r="684" spans="1:39" x14ac:dyDescent="0.15">
      <c r="A684" s="15">
        <v>683</v>
      </c>
      <c r="B684" s="15">
        <v>134</v>
      </c>
      <c r="C684" s="15" t="s">
        <v>137</v>
      </c>
      <c r="D684" s="26" t="str">
        <f>O684</f>
        <v>system.time(write.csv(genotypingdata[match(genotypingSum$tags, genotypingdata$tags),2], file="C:/NGS/save/.tagcountmatchindex.csv", row.names = F))</v>
      </c>
      <c r="F684" t="s">
        <v>554</v>
      </c>
      <c r="G684" t="str">
        <f>'1. Input and Output files list'!$E$6</f>
        <v>C:/NGS/save/</v>
      </c>
      <c r="H684" t="str">
        <f>'1. Input and Output files list'!$J$346</f>
        <v>.tagcount</v>
      </c>
      <c r="I684" t="s">
        <v>142</v>
      </c>
      <c r="O684" t="str">
        <f>CONCATENATE(F684,G684,H684,I684)</f>
        <v>system.time(write.csv(genotypingdata[match(genotypingSum$tags, genotypingdata$tags),2], file="C:/NGS/save/.tagcountmatchindex.csv", row.names = F))</v>
      </c>
      <c r="AK684" s="15"/>
      <c r="AL684" s="15"/>
      <c r="AM684" s="15"/>
    </row>
    <row r="685" spans="1:39" x14ac:dyDescent="0.15">
      <c r="A685" s="15">
        <v>684</v>
      </c>
      <c r="B685" s="15">
        <v>134</v>
      </c>
      <c r="C685" s="15" t="s">
        <v>138</v>
      </c>
      <c r="D685" s="26" t="str">
        <f>M685</f>
        <v>genotypingdata&lt;- fread("C:/NGS/save/.tagcountmatchindex.csv", col.names = c("0"))</v>
      </c>
      <c r="F685" t="s">
        <v>233</v>
      </c>
      <c r="G685" t="str">
        <f>'1. Input and Output files list'!$E$6</f>
        <v>C:/NGS/save/</v>
      </c>
      <c r="H685" t="str">
        <f>'1. Input and Output files list'!$J$346</f>
        <v>.tagcount</v>
      </c>
      <c r="I685" t="s">
        <v>547</v>
      </c>
      <c r="J685">
        <f>'1. Input and Output files list'!$F$346</f>
        <v>0</v>
      </c>
      <c r="K685" t="s">
        <v>546</v>
      </c>
      <c r="M685" t="str">
        <f>CONCATENATE(F685,G685,H685,I685,J685,K685)</f>
        <v>genotypingdata&lt;- fread("C:/NGS/save/.tagcountmatchindex.csv", col.names = c("0"))</v>
      </c>
      <c r="AK685" s="15"/>
      <c r="AL685" s="15"/>
      <c r="AM685" s="15"/>
    </row>
    <row r="686" spans="1:39" x14ac:dyDescent="0.15">
      <c r="A686" s="15">
        <v>685</v>
      </c>
      <c r="B686" s="15">
        <v>134</v>
      </c>
      <c r="C686" s="15" t="s">
        <v>139</v>
      </c>
      <c r="D686" s="26" t="s">
        <v>79</v>
      </c>
      <c r="AK686" s="15"/>
      <c r="AL686" s="15"/>
      <c r="AM686" s="15"/>
    </row>
    <row r="687" spans="1:39" x14ac:dyDescent="0.15">
      <c r="A687" s="15">
        <v>686</v>
      </c>
      <c r="B687" s="15">
        <v>134</v>
      </c>
      <c r="C687" s="15" t="s">
        <v>549</v>
      </c>
      <c r="D687" s="26" t="s">
        <v>551</v>
      </c>
      <c r="AK687" s="15"/>
      <c r="AL687" s="15"/>
      <c r="AM687" s="15"/>
    </row>
    <row r="688" spans="1:39" x14ac:dyDescent="0.15">
      <c r="A688" s="15">
        <v>687</v>
      </c>
      <c r="B688" s="15">
        <v>135</v>
      </c>
      <c r="C688" s="15" t="s">
        <v>136</v>
      </c>
      <c r="D688" s="26" t="str">
        <f>N688</f>
        <v>genotypingdata &lt;- fread("C:/NGS/save/.tagcount", header=F, col.names=genotype)</v>
      </c>
      <c r="F688" t="s">
        <v>553</v>
      </c>
      <c r="G688" t="str">
        <f>'1. Input and Output files list'!$E$6</f>
        <v>C:/NGS/save/</v>
      </c>
      <c r="H688" t="str">
        <f>'1. Input and Output files list'!$J$348</f>
        <v>.tagcount</v>
      </c>
      <c r="I688" t="s">
        <v>228</v>
      </c>
      <c r="N688" t="str">
        <f>CONCATENATE(F688,G688,H688,I688)</f>
        <v>genotypingdata &lt;- fread("C:/NGS/save/.tagcount", header=F, col.names=genotype)</v>
      </c>
      <c r="AK688" s="15"/>
      <c r="AL688" s="15"/>
      <c r="AM688" s="15"/>
    </row>
    <row r="689" spans="1:39" x14ac:dyDescent="0.15">
      <c r="A689" s="15">
        <v>688</v>
      </c>
      <c r="B689" s="15">
        <v>135</v>
      </c>
      <c r="C689" s="15" t="s">
        <v>137</v>
      </c>
      <c r="D689" s="26" t="str">
        <f>O689</f>
        <v>system.time(write.csv(genotypingdata[match(genotypingSum$tags, genotypingdata$tags),2], file="C:/NGS/save/.tagcountmatchindex.csv", row.names = F))</v>
      </c>
      <c r="F689" t="s">
        <v>554</v>
      </c>
      <c r="G689" t="str">
        <f>'1. Input and Output files list'!$E$6</f>
        <v>C:/NGS/save/</v>
      </c>
      <c r="H689" t="str">
        <f>'1. Input and Output files list'!$J$348</f>
        <v>.tagcount</v>
      </c>
      <c r="I689" t="s">
        <v>142</v>
      </c>
      <c r="O689" t="str">
        <f>CONCATENATE(F689,G689,H689,I689)</f>
        <v>system.time(write.csv(genotypingdata[match(genotypingSum$tags, genotypingdata$tags),2], file="C:/NGS/save/.tagcountmatchindex.csv", row.names = F))</v>
      </c>
      <c r="AK689" s="15"/>
      <c r="AL689" s="15"/>
      <c r="AM689" s="15"/>
    </row>
    <row r="690" spans="1:39" x14ac:dyDescent="0.15">
      <c r="A690" s="15">
        <v>689</v>
      </c>
      <c r="B690" s="15">
        <v>135</v>
      </c>
      <c r="C690" s="15" t="s">
        <v>138</v>
      </c>
      <c r="D690" s="26" t="str">
        <f>M690</f>
        <v>genotypingdata&lt;- fread("C:/NGS/save/.tagcountmatchindex.csv", col.names = c("0"))</v>
      </c>
      <c r="F690" t="s">
        <v>233</v>
      </c>
      <c r="G690" t="str">
        <f>'1. Input and Output files list'!$E$6</f>
        <v>C:/NGS/save/</v>
      </c>
      <c r="H690" t="str">
        <f>'1. Input and Output files list'!$J$348</f>
        <v>.tagcount</v>
      </c>
      <c r="I690" t="s">
        <v>547</v>
      </c>
      <c r="J690">
        <f>'1. Input and Output files list'!$F$348</f>
        <v>0</v>
      </c>
      <c r="K690" t="s">
        <v>546</v>
      </c>
      <c r="M690" t="str">
        <f>CONCATENATE(F690,G690,H690,I690,J690,K690)</f>
        <v>genotypingdata&lt;- fread("C:/NGS/save/.tagcountmatchindex.csv", col.names = c("0"))</v>
      </c>
      <c r="AK690" s="15"/>
      <c r="AL690" s="15"/>
      <c r="AM690" s="15"/>
    </row>
    <row r="691" spans="1:39" x14ac:dyDescent="0.15">
      <c r="A691" s="15">
        <v>690</v>
      </c>
      <c r="B691" s="15">
        <v>135</v>
      </c>
      <c r="C691" s="15" t="s">
        <v>139</v>
      </c>
      <c r="D691" s="26" t="s">
        <v>79</v>
      </c>
      <c r="AK691" s="15"/>
      <c r="AL691" s="15"/>
      <c r="AM691" s="15"/>
    </row>
    <row r="692" spans="1:39" x14ac:dyDescent="0.15">
      <c r="A692" s="15">
        <v>691</v>
      </c>
      <c r="B692" s="15">
        <v>135</v>
      </c>
      <c r="C692" s="15" t="s">
        <v>549</v>
      </c>
      <c r="D692" s="26" t="s">
        <v>551</v>
      </c>
      <c r="AK692" s="15"/>
      <c r="AL692" s="15"/>
      <c r="AM692" s="15"/>
    </row>
    <row r="693" spans="1:39" x14ac:dyDescent="0.15">
      <c r="A693" s="15">
        <v>692</v>
      </c>
      <c r="B693" s="15">
        <v>136</v>
      </c>
      <c r="C693" s="15" t="s">
        <v>136</v>
      </c>
      <c r="D693" s="26" t="str">
        <f>N693</f>
        <v>genotypingdata &lt;- fread("C:/NGS/save/.tagcount", header=F, col.names=genotype)</v>
      </c>
      <c r="F693" t="s">
        <v>553</v>
      </c>
      <c r="G693" t="str">
        <f>'1. Input and Output files list'!$E$6</f>
        <v>C:/NGS/save/</v>
      </c>
      <c r="H693" t="str">
        <f>'1. Input and Output files list'!$J$350</f>
        <v>.tagcount</v>
      </c>
      <c r="I693" t="s">
        <v>228</v>
      </c>
      <c r="N693" t="str">
        <f>CONCATENATE(F693,G693,H693,I693)</f>
        <v>genotypingdata &lt;- fread("C:/NGS/save/.tagcount", header=F, col.names=genotype)</v>
      </c>
      <c r="AK693" s="15"/>
      <c r="AL693" s="15"/>
      <c r="AM693" s="15"/>
    </row>
    <row r="694" spans="1:39" x14ac:dyDescent="0.15">
      <c r="A694" s="15">
        <v>693</v>
      </c>
      <c r="B694" s="15">
        <v>136</v>
      </c>
      <c r="C694" s="15" t="s">
        <v>137</v>
      </c>
      <c r="D694" s="26" t="str">
        <f>O694</f>
        <v>system.time(write.csv(genotypingdata[match(genotypingSum$tags, genotypingdata$tags),2], file="C:/NGS/save/.tagcountmatchindex.csv", row.names = F))</v>
      </c>
      <c r="F694" t="s">
        <v>554</v>
      </c>
      <c r="G694" t="str">
        <f>'1. Input and Output files list'!$E$6</f>
        <v>C:/NGS/save/</v>
      </c>
      <c r="H694" t="str">
        <f>'1. Input and Output files list'!$J$350</f>
        <v>.tagcount</v>
      </c>
      <c r="I694" t="s">
        <v>142</v>
      </c>
      <c r="O694" t="str">
        <f>CONCATENATE(F694,G694,H694,I694)</f>
        <v>system.time(write.csv(genotypingdata[match(genotypingSum$tags, genotypingdata$tags),2], file="C:/NGS/save/.tagcountmatchindex.csv", row.names = F))</v>
      </c>
      <c r="AK694" s="15"/>
      <c r="AL694" s="15"/>
      <c r="AM694" s="15"/>
    </row>
    <row r="695" spans="1:39" x14ac:dyDescent="0.15">
      <c r="A695" s="15">
        <v>694</v>
      </c>
      <c r="B695" s="15">
        <v>136</v>
      </c>
      <c r="C695" s="15" t="s">
        <v>138</v>
      </c>
      <c r="D695" s="26" t="str">
        <f>M695</f>
        <v>genotypingdata&lt;- fread("C:/NGS/save/.tagcountmatchindex.csv", col.names = c("0"))</v>
      </c>
      <c r="F695" t="s">
        <v>233</v>
      </c>
      <c r="G695" t="str">
        <f>'1. Input and Output files list'!$E$6</f>
        <v>C:/NGS/save/</v>
      </c>
      <c r="H695" t="str">
        <f>'1. Input and Output files list'!$J$350</f>
        <v>.tagcount</v>
      </c>
      <c r="I695" t="s">
        <v>547</v>
      </c>
      <c r="J695">
        <f>'1. Input and Output files list'!$F$350</f>
        <v>0</v>
      </c>
      <c r="K695" t="s">
        <v>546</v>
      </c>
      <c r="M695" t="str">
        <f>CONCATENATE(F695,G695,H695,I695,J695,K695)</f>
        <v>genotypingdata&lt;- fread("C:/NGS/save/.tagcountmatchindex.csv", col.names = c("0"))</v>
      </c>
      <c r="AK695" s="15"/>
      <c r="AL695" s="15"/>
      <c r="AM695" s="15"/>
    </row>
    <row r="696" spans="1:39" x14ac:dyDescent="0.15">
      <c r="A696" s="15">
        <v>695</v>
      </c>
      <c r="B696" s="15">
        <v>136</v>
      </c>
      <c r="C696" s="15" t="s">
        <v>139</v>
      </c>
      <c r="D696" s="26" t="s">
        <v>79</v>
      </c>
      <c r="AK696" s="15"/>
      <c r="AL696" s="15"/>
      <c r="AM696" s="15"/>
    </row>
    <row r="697" spans="1:39" x14ac:dyDescent="0.15">
      <c r="A697" s="15">
        <v>696</v>
      </c>
      <c r="B697" s="15">
        <v>136</v>
      </c>
      <c r="C697" s="15" t="s">
        <v>549</v>
      </c>
      <c r="D697" s="26" t="s">
        <v>551</v>
      </c>
      <c r="AK697" s="15"/>
      <c r="AL697" s="15"/>
      <c r="AM697" s="15"/>
    </row>
    <row r="698" spans="1:39" x14ac:dyDescent="0.15">
      <c r="A698" s="15">
        <v>697</v>
      </c>
      <c r="B698" s="15">
        <v>137</v>
      </c>
      <c r="C698" s="15" t="s">
        <v>136</v>
      </c>
      <c r="D698" s="26" t="str">
        <f>N698</f>
        <v>genotypingdata &lt;- fread("C:/NGS/save/.tagcount", header=F, col.names=genotype)</v>
      </c>
      <c r="F698" t="s">
        <v>553</v>
      </c>
      <c r="G698" t="str">
        <f>'1. Input and Output files list'!$E$6</f>
        <v>C:/NGS/save/</v>
      </c>
      <c r="H698" t="str">
        <f>'1. Input and Output files list'!$J$352</f>
        <v>.tagcount</v>
      </c>
      <c r="I698" t="s">
        <v>228</v>
      </c>
      <c r="N698" t="str">
        <f>CONCATENATE(F698,G698,H698,I698)</f>
        <v>genotypingdata &lt;- fread("C:/NGS/save/.tagcount", header=F, col.names=genotype)</v>
      </c>
      <c r="AK698" s="15"/>
      <c r="AL698" s="15"/>
      <c r="AM698" s="15"/>
    </row>
    <row r="699" spans="1:39" x14ac:dyDescent="0.15">
      <c r="A699" s="15">
        <v>698</v>
      </c>
      <c r="B699" s="15">
        <v>137</v>
      </c>
      <c r="C699" s="15" t="s">
        <v>137</v>
      </c>
      <c r="D699" s="26" t="str">
        <f>O699</f>
        <v>system.time(write.csv(genotypingdata[match(genotypingSum$tags, genotypingdata$tags),2], file="C:/NGS/save/.tagcountmatchindex.csv", row.names = F))</v>
      </c>
      <c r="F699" t="s">
        <v>554</v>
      </c>
      <c r="G699" t="str">
        <f>'1. Input and Output files list'!$E$6</f>
        <v>C:/NGS/save/</v>
      </c>
      <c r="H699" t="str">
        <f>'1. Input and Output files list'!$J$352</f>
        <v>.tagcount</v>
      </c>
      <c r="I699" t="s">
        <v>142</v>
      </c>
      <c r="O699" t="str">
        <f>CONCATENATE(F699,G699,H699,I699)</f>
        <v>system.time(write.csv(genotypingdata[match(genotypingSum$tags, genotypingdata$tags),2], file="C:/NGS/save/.tagcountmatchindex.csv", row.names = F))</v>
      </c>
      <c r="AK699" s="15"/>
      <c r="AL699" s="15"/>
      <c r="AM699" s="15"/>
    </row>
    <row r="700" spans="1:39" x14ac:dyDescent="0.15">
      <c r="A700" s="15">
        <v>699</v>
      </c>
      <c r="B700" s="15">
        <v>137</v>
      </c>
      <c r="C700" s="15" t="s">
        <v>138</v>
      </c>
      <c r="D700" s="26" t="str">
        <f>M700</f>
        <v>genotypingdata&lt;- fread("C:/NGS/save/.tagcountmatchindex.csv", col.names = c("0"))</v>
      </c>
      <c r="F700" t="s">
        <v>233</v>
      </c>
      <c r="G700" t="str">
        <f>'1. Input and Output files list'!$E$6</f>
        <v>C:/NGS/save/</v>
      </c>
      <c r="H700" t="str">
        <f>'1. Input and Output files list'!$J$352</f>
        <v>.tagcount</v>
      </c>
      <c r="I700" t="s">
        <v>547</v>
      </c>
      <c r="J700">
        <f>'1. Input and Output files list'!$F$352</f>
        <v>0</v>
      </c>
      <c r="K700" t="s">
        <v>546</v>
      </c>
      <c r="M700" t="str">
        <f>CONCATENATE(F700,G700,H700,I700,J700,K700)</f>
        <v>genotypingdata&lt;- fread("C:/NGS/save/.tagcountmatchindex.csv", col.names = c("0"))</v>
      </c>
      <c r="AK700" s="15"/>
      <c r="AL700" s="15"/>
      <c r="AM700" s="15"/>
    </row>
    <row r="701" spans="1:39" x14ac:dyDescent="0.15">
      <c r="A701" s="15">
        <v>700</v>
      </c>
      <c r="B701" s="15">
        <v>137</v>
      </c>
      <c r="C701" s="15" t="s">
        <v>139</v>
      </c>
      <c r="D701" s="26" t="s">
        <v>79</v>
      </c>
      <c r="AK701" s="15"/>
      <c r="AL701" s="15"/>
      <c r="AM701" s="15"/>
    </row>
    <row r="702" spans="1:39" x14ac:dyDescent="0.15">
      <c r="A702" s="15">
        <v>701</v>
      </c>
      <c r="B702" s="15">
        <v>137</v>
      </c>
      <c r="C702" s="15" t="s">
        <v>549</v>
      </c>
      <c r="D702" s="26" t="s">
        <v>551</v>
      </c>
      <c r="AK702" s="15"/>
      <c r="AL702" s="15"/>
      <c r="AM702" s="15"/>
    </row>
    <row r="703" spans="1:39" x14ac:dyDescent="0.15">
      <c r="A703" s="15">
        <v>702</v>
      </c>
      <c r="B703" s="15">
        <v>138</v>
      </c>
      <c r="C703" s="15" t="s">
        <v>136</v>
      </c>
      <c r="D703" s="26" t="str">
        <f>N703</f>
        <v>genotypingdata &lt;- fread("C:/NGS/save/.tagcount", header=F, col.names=genotype)</v>
      </c>
      <c r="F703" t="s">
        <v>553</v>
      </c>
      <c r="G703" t="str">
        <f>'1. Input and Output files list'!$E$6</f>
        <v>C:/NGS/save/</v>
      </c>
      <c r="H703" t="str">
        <f>'1. Input and Output files list'!$J$354</f>
        <v>.tagcount</v>
      </c>
      <c r="I703" t="s">
        <v>228</v>
      </c>
      <c r="N703" t="str">
        <f>CONCATENATE(F703,G703,H703,I703)</f>
        <v>genotypingdata &lt;- fread("C:/NGS/save/.tagcount", header=F, col.names=genotype)</v>
      </c>
      <c r="AK703" s="15"/>
      <c r="AL703" s="15"/>
      <c r="AM703" s="15"/>
    </row>
    <row r="704" spans="1:39" x14ac:dyDescent="0.15">
      <c r="A704" s="15">
        <v>703</v>
      </c>
      <c r="B704" s="15">
        <v>138</v>
      </c>
      <c r="C704" s="15" t="s">
        <v>137</v>
      </c>
      <c r="D704" s="26" t="str">
        <f>O704</f>
        <v>system.time(write.csv(genotypingdata[match(genotypingSum$tags, genotypingdata$tags),2], file="C:/NGS/save/.tagcountmatchindex.csv", row.names = F))</v>
      </c>
      <c r="F704" t="s">
        <v>554</v>
      </c>
      <c r="G704" t="str">
        <f>'1. Input and Output files list'!$E$6</f>
        <v>C:/NGS/save/</v>
      </c>
      <c r="H704" t="str">
        <f>'1. Input and Output files list'!$J$354</f>
        <v>.tagcount</v>
      </c>
      <c r="I704" t="s">
        <v>142</v>
      </c>
      <c r="O704" t="str">
        <f>CONCATENATE(F704,G704,H704,I704)</f>
        <v>system.time(write.csv(genotypingdata[match(genotypingSum$tags, genotypingdata$tags),2], file="C:/NGS/save/.tagcountmatchindex.csv", row.names = F))</v>
      </c>
      <c r="AK704" s="15"/>
      <c r="AL704" s="15"/>
      <c r="AM704" s="15"/>
    </row>
    <row r="705" spans="1:39" x14ac:dyDescent="0.15">
      <c r="A705" s="15">
        <v>704</v>
      </c>
      <c r="B705" s="15">
        <v>138</v>
      </c>
      <c r="C705" s="15" t="s">
        <v>138</v>
      </c>
      <c r="D705" s="26" t="str">
        <f>M705</f>
        <v>genotypingdata&lt;- fread("C:/NGS/save/.tagcountmatchindex.csv", col.names = c("0"))</v>
      </c>
      <c r="F705" t="s">
        <v>233</v>
      </c>
      <c r="G705" t="str">
        <f>'1. Input and Output files list'!$E$6</f>
        <v>C:/NGS/save/</v>
      </c>
      <c r="H705" t="str">
        <f>'1. Input and Output files list'!$J$354</f>
        <v>.tagcount</v>
      </c>
      <c r="I705" t="s">
        <v>547</v>
      </c>
      <c r="J705">
        <f>'1. Input and Output files list'!$F$354</f>
        <v>0</v>
      </c>
      <c r="K705" t="s">
        <v>546</v>
      </c>
      <c r="M705" t="str">
        <f>CONCATENATE(F705,G705,H705,I705,J705,K705)</f>
        <v>genotypingdata&lt;- fread("C:/NGS/save/.tagcountmatchindex.csv", col.names = c("0"))</v>
      </c>
      <c r="AK705" s="15"/>
      <c r="AL705" s="15"/>
      <c r="AM705" s="15"/>
    </row>
    <row r="706" spans="1:39" x14ac:dyDescent="0.15">
      <c r="A706" s="15">
        <v>705</v>
      </c>
      <c r="B706" s="15">
        <v>138</v>
      </c>
      <c r="C706" s="15" t="s">
        <v>139</v>
      </c>
      <c r="D706" s="26" t="s">
        <v>79</v>
      </c>
      <c r="AK706" s="15"/>
      <c r="AL706" s="15"/>
      <c r="AM706" s="15"/>
    </row>
    <row r="707" spans="1:39" x14ac:dyDescent="0.15">
      <c r="A707" s="15">
        <v>706</v>
      </c>
      <c r="B707" s="15">
        <v>138</v>
      </c>
      <c r="C707" s="15" t="s">
        <v>549</v>
      </c>
      <c r="D707" s="26" t="s">
        <v>551</v>
      </c>
      <c r="AK707" s="15"/>
      <c r="AL707" s="15"/>
      <c r="AM707" s="15"/>
    </row>
    <row r="708" spans="1:39" x14ac:dyDescent="0.15">
      <c r="A708" s="15">
        <v>707</v>
      </c>
      <c r="B708" s="15">
        <v>139</v>
      </c>
      <c r="C708" s="15" t="s">
        <v>136</v>
      </c>
      <c r="D708" s="26" t="str">
        <f>N708</f>
        <v>genotypingdata &lt;- fread("C:/NGS/save/.tagcount", header=F, col.names=genotype)</v>
      </c>
      <c r="F708" t="s">
        <v>553</v>
      </c>
      <c r="G708" t="str">
        <f>'1. Input and Output files list'!$E$6</f>
        <v>C:/NGS/save/</v>
      </c>
      <c r="H708" t="str">
        <f>'1. Input and Output files list'!$J$356</f>
        <v>.tagcount</v>
      </c>
      <c r="I708" t="s">
        <v>228</v>
      </c>
      <c r="N708" t="str">
        <f>CONCATENATE(F708,G708,H708,I708)</f>
        <v>genotypingdata &lt;- fread("C:/NGS/save/.tagcount", header=F, col.names=genotype)</v>
      </c>
      <c r="AK708" s="15"/>
      <c r="AL708" s="15"/>
      <c r="AM708" s="15"/>
    </row>
    <row r="709" spans="1:39" x14ac:dyDescent="0.15">
      <c r="A709" s="15">
        <v>708</v>
      </c>
      <c r="B709" s="15">
        <v>139</v>
      </c>
      <c r="C709" s="15" t="s">
        <v>137</v>
      </c>
      <c r="D709" s="26" t="str">
        <f>O709</f>
        <v>system.time(write.csv(genotypingdata[match(genotypingSum$tags, genotypingdata$tags),2], file="C:/NGS/save/.tagcountmatchindex.csv", row.names = F))</v>
      </c>
      <c r="F709" t="s">
        <v>554</v>
      </c>
      <c r="G709" t="str">
        <f>'1. Input and Output files list'!$E$6</f>
        <v>C:/NGS/save/</v>
      </c>
      <c r="H709" t="str">
        <f>'1. Input and Output files list'!$J$356</f>
        <v>.tagcount</v>
      </c>
      <c r="I709" t="s">
        <v>142</v>
      </c>
      <c r="O709" t="str">
        <f>CONCATENATE(F709,G709,H709,I709)</f>
        <v>system.time(write.csv(genotypingdata[match(genotypingSum$tags, genotypingdata$tags),2], file="C:/NGS/save/.tagcountmatchindex.csv", row.names = F))</v>
      </c>
      <c r="AK709" s="15"/>
      <c r="AL709" s="15"/>
      <c r="AM709" s="15"/>
    </row>
    <row r="710" spans="1:39" x14ac:dyDescent="0.15">
      <c r="A710" s="15">
        <v>709</v>
      </c>
      <c r="B710" s="15">
        <v>139</v>
      </c>
      <c r="C710" s="15" t="s">
        <v>138</v>
      </c>
      <c r="D710" s="26" t="str">
        <f>M710</f>
        <v>genotypingdata&lt;- fread("C:/NGS/save/.tagcountmatchindex.csv", col.names = c("0"))</v>
      </c>
      <c r="F710" t="s">
        <v>233</v>
      </c>
      <c r="G710" t="str">
        <f>'1. Input and Output files list'!$E$6</f>
        <v>C:/NGS/save/</v>
      </c>
      <c r="H710" t="str">
        <f>'1. Input and Output files list'!$J$356</f>
        <v>.tagcount</v>
      </c>
      <c r="I710" t="s">
        <v>547</v>
      </c>
      <c r="J710">
        <f>'1. Input and Output files list'!$F$356</f>
        <v>0</v>
      </c>
      <c r="K710" t="s">
        <v>546</v>
      </c>
      <c r="M710" t="str">
        <f>CONCATENATE(F710,G710,H710,I710,J710,K710)</f>
        <v>genotypingdata&lt;- fread("C:/NGS/save/.tagcountmatchindex.csv", col.names = c("0"))</v>
      </c>
      <c r="AK710" s="15"/>
      <c r="AL710" s="15"/>
      <c r="AM710" s="15"/>
    </row>
    <row r="711" spans="1:39" x14ac:dyDescent="0.15">
      <c r="A711" s="15">
        <v>710</v>
      </c>
      <c r="B711" s="15">
        <v>139</v>
      </c>
      <c r="C711" s="15" t="s">
        <v>139</v>
      </c>
      <c r="D711" s="26" t="s">
        <v>79</v>
      </c>
      <c r="AK711" s="15"/>
      <c r="AL711" s="15"/>
      <c r="AM711" s="15"/>
    </row>
    <row r="712" spans="1:39" x14ac:dyDescent="0.15">
      <c r="A712" s="15">
        <v>711</v>
      </c>
      <c r="B712" s="15">
        <v>139</v>
      </c>
      <c r="C712" s="15" t="s">
        <v>549</v>
      </c>
      <c r="D712" s="26" t="s">
        <v>551</v>
      </c>
      <c r="AK712" s="15"/>
      <c r="AL712" s="15"/>
      <c r="AM712" s="15"/>
    </row>
    <row r="713" spans="1:39" x14ac:dyDescent="0.15">
      <c r="A713" s="15">
        <v>712</v>
      </c>
      <c r="B713" s="15">
        <v>140</v>
      </c>
      <c r="C713" s="15" t="s">
        <v>136</v>
      </c>
      <c r="D713" s="26" t="str">
        <f>N713</f>
        <v>genotypingdata &lt;- fread("C:/NGS/save/.tagcount", header=F, col.names=genotype)</v>
      </c>
      <c r="F713" t="s">
        <v>553</v>
      </c>
      <c r="G713" t="str">
        <f>'1. Input and Output files list'!$E$6</f>
        <v>C:/NGS/save/</v>
      </c>
      <c r="H713" t="str">
        <f>'1. Input and Output files list'!$J$358</f>
        <v>.tagcount</v>
      </c>
      <c r="I713" t="s">
        <v>228</v>
      </c>
      <c r="N713" t="str">
        <f>CONCATENATE(F713,G713,H713,I713)</f>
        <v>genotypingdata &lt;- fread("C:/NGS/save/.tagcount", header=F, col.names=genotype)</v>
      </c>
      <c r="AK713" s="15"/>
      <c r="AL713" s="15"/>
      <c r="AM713" s="15"/>
    </row>
    <row r="714" spans="1:39" x14ac:dyDescent="0.15">
      <c r="A714" s="15">
        <v>713</v>
      </c>
      <c r="B714" s="15">
        <v>140</v>
      </c>
      <c r="C714" s="15" t="s">
        <v>137</v>
      </c>
      <c r="D714" s="26" t="str">
        <f>O714</f>
        <v>system.time(write.csv(genotypingdata[match(genotypingSum$tags, genotypingdata$tags),2], file="C:/NGS/save/.tagcountmatchindex.csv", row.names = F))</v>
      </c>
      <c r="F714" t="s">
        <v>554</v>
      </c>
      <c r="G714" t="str">
        <f>'1. Input and Output files list'!$E$6</f>
        <v>C:/NGS/save/</v>
      </c>
      <c r="H714" t="str">
        <f>'1. Input and Output files list'!$J$358</f>
        <v>.tagcount</v>
      </c>
      <c r="I714" t="s">
        <v>142</v>
      </c>
      <c r="O714" t="str">
        <f>CONCATENATE(F714,G714,H714,I714)</f>
        <v>system.time(write.csv(genotypingdata[match(genotypingSum$tags, genotypingdata$tags),2], file="C:/NGS/save/.tagcountmatchindex.csv", row.names = F))</v>
      </c>
      <c r="AK714" s="15"/>
      <c r="AL714" s="15"/>
      <c r="AM714" s="15"/>
    </row>
    <row r="715" spans="1:39" x14ac:dyDescent="0.15">
      <c r="A715" s="15">
        <v>714</v>
      </c>
      <c r="B715" s="15">
        <v>140</v>
      </c>
      <c r="C715" s="15" t="s">
        <v>138</v>
      </c>
      <c r="D715" s="26" t="str">
        <f>M715</f>
        <v>genotypingdata&lt;- fread("C:/NGS/save/.tagcountmatchindex.csv", col.names = c("0"))</v>
      </c>
      <c r="F715" t="s">
        <v>233</v>
      </c>
      <c r="G715" t="str">
        <f>'1. Input and Output files list'!$E$6</f>
        <v>C:/NGS/save/</v>
      </c>
      <c r="H715" t="str">
        <f>'1. Input and Output files list'!$J$358</f>
        <v>.tagcount</v>
      </c>
      <c r="I715" t="s">
        <v>547</v>
      </c>
      <c r="J715">
        <f>'1. Input and Output files list'!$F$358</f>
        <v>0</v>
      </c>
      <c r="K715" t="s">
        <v>546</v>
      </c>
      <c r="M715" t="str">
        <f>CONCATENATE(F715,G715,H715,I715,J715,K715)</f>
        <v>genotypingdata&lt;- fread("C:/NGS/save/.tagcountmatchindex.csv", col.names = c("0"))</v>
      </c>
      <c r="AK715" s="15"/>
      <c r="AL715" s="15"/>
      <c r="AM715" s="15"/>
    </row>
    <row r="716" spans="1:39" x14ac:dyDescent="0.15">
      <c r="A716" s="15">
        <v>715</v>
      </c>
      <c r="B716" s="15">
        <v>140</v>
      </c>
      <c r="C716" s="15" t="s">
        <v>139</v>
      </c>
      <c r="D716" s="26" t="s">
        <v>79</v>
      </c>
      <c r="AK716" s="15"/>
      <c r="AL716" s="15"/>
      <c r="AM716" s="15"/>
    </row>
    <row r="717" spans="1:39" x14ac:dyDescent="0.15">
      <c r="A717" s="15">
        <v>716</v>
      </c>
      <c r="B717" s="15">
        <v>140</v>
      </c>
      <c r="C717" s="15" t="s">
        <v>549</v>
      </c>
      <c r="D717" s="26" t="s">
        <v>551</v>
      </c>
      <c r="AK717" s="15"/>
      <c r="AL717" s="15"/>
      <c r="AM717" s="15"/>
    </row>
    <row r="718" spans="1:39" x14ac:dyDescent="0.15">
      <c r="A718" s="15">
        <v>717</v>
      </c>
      <c r="B718" s="15">
        <v>141</v>
      </c>
      <c r="C718" s="15" t="s">
        <v>136</v>
      </c>
      <c r="D718" s="26" t="str">
        <f>N718</f>
        <v>genotypingdata &lt;- fread("C:/NGS/save/.tagcount", header=F, col.names=genotype)</v>
      </c>
      <c r="F718" t="s">
        <v>553</v>
      </c>
      <c r="G718" t="str">
        <f>'1. Input and Output files list'!$E$6</f>
        <v>C:/NGS/save/</v>
      </c>
      <c r="H718" t="str">
        <f>'1. Input and Output files list'!$J$360</f>
        <v>.tagcount</v>
      </c>
      <c r="I718" t="s">
        <v>228</v>
      </c>
      <c r="N718" t="str">
        <f>CONCATENATE(F718,G718,H718,I718)</f>
        <v>genotypingdata &lt;- fread("C:/NGS/save/.tagcount", header=F, col.names=genotype)</v>
      </c>
      <c r="AK718" s="15"/>
      <c r="AL718" s="15"/>
      <c r="AM718" s="15"/>
    </row>
    <row r="719" spans="1:39" x14ac:dyDescent="0.15">
      <c r="A719" s="15">
        <v>718</v>
      </c>
      <c r="B719" s="15">
        <v>141</v>
      </c>
      <c r="C719" s="15" t="s">
        <v>137</v>
      </c>
      <c r="D719" s="26" t="str">
        <f>O719</f>
        <v>system.time(write.csv(genotypingdata[match(genotypingSum$tags, genotypingdata$tags),2], file="C:/NGS/save/.tagcountmatchindex.csv", row.names = F))</v>
      </c>
      <c r="F719" t="s">
        <v>554</v>
      </c>
      <c r="G719" t="str">
        <f>'1. Input and Output files list'!$E$6</f>
        <v>C:/NGS/save/</v>
      </c>
      <c r="H719" t="str">
        <f>'1. Input and Output files list'!$J$360</f>
        <v>.tagcount</v>
      </c>
      <c r="I719" t="s">
        <v>142</v>
      </c>
      <c r="O719" t="str">
        <f>CONCATENATE(F719,G719,H719,I719)</f>
        <v>system.time(write.csv(genotypingdata[match(genotypingSum$tags, genotypingdata$tags),2], file="C:/NGS/save/.tagcountmatchindex.csv", row.names = F))</v>
      </c>
      <c r="AK719" s="15"/>
      <c r="AL719" s="15"/>
      <c r="AM719" s="15"/>
    </row>
    <row r="720" spans="1:39" x14ac:dyDescent="0.15">
      <c r="A720" s="15">
        <v>719</v>
      </c>
      <c r="B720" s="15">
        <v>141</v>
      </c>
      <c r="C720" s="15" t="s">
        <v>138</v>
      </c>
      <c r="D720" s="26" t="str">
        <f>M720</f>
        <v>genotypingdata&lt;- fread("C:/NGS/save/.tagcountmatchindex.csv", col.names = c("0"))</v>
      </c>
      <c r="F720" t="s">
        <v>233</v>
      </c>
      <c r="G720" t="str">
        <f>'1. Input and Output files list'!$E$6</f>
        <v>C:/NGS/save/</v>
      </c>
      <c r="H720" t="str">
        <f>'1. Input and Output files list'!$J$360</f>
        <v>.tagcount</v>
      </c>
      <c r="I720" t="s">
        <v>547</v>
      </c>
      <c r="J720">
        <f>'1. Input and Output files list'!$F$360</f>
        <v>0</v>
      </c>
      <c r="K720" t="s">
        <v>546</v>
      </c>
      <c r="M720" t="str">
        <f>CONCATENATE(F720,G720,H720,I720,J720,K720)</f>
        <v>genotypingdata&lt;- fread("C:/NGS/save/.tagcountmatchindex.csv", col.names = c("0"))</v>
      </c>
      <c r="AK720" s="15"/>
      <c r="AL720" s="15"/>
      <c r="AM720" s="15"/>
    </row>
    <row r="721" spans="1:39" x14ac:dyDescent="0.15">
      <c r="A721" s="15">
        <v>720</v>
      </c>
      <c r="B721" s="15">
        <v>141</v>
      </c>
      <c r="C721" s="15" t="s">
        <v>139</v>
      </c>
      <c r="D721" s="26" t="s">
        <v>79</v>
      </c>
      <c r="AK721" s="15"/>
      <c r="AL721" s="15"/>
      <c r="AM721" s="15"/>
    </row>
    <row r="722" spans="1:39" x14ac:dyDescent="0.15">
      <c r="A722" s="15">
        <v>721</v>
      </c>
      <c r="B722" s="15">
        <v>141</v>
      </c>
      <c r="C722" s="15" t="s">
        <v>549</v>
      </c>
      <c r="D722" s="26" t="s">
        <v>551</v>
      </c>
      <c r="AK722" s="15"/>
      <c r="AL722" s="15"/>
      <c r="AM722" s="15"/>
    </row>
    <row r="723" spans="1:39" x14ac:dyDescent="0.15">
      <c r="A723" s="15">
        <v>722</v>
      </c>
      <c r="B723" s="15">
        <v>142</v>
      </c>
      <c r="C723" s="15" t="s">
        <v>136</v>
      </c>
      <c r="D723" s="26" t="str">
        <f>N723</f>
        <v>genotypingdata &lt;- fread("C:/NGS/save/.tagcount", header=F, col.names=genotype)</v>
      </c>
      <c r="F723" t="s">
        <v>553</v>
      </c>
      <c r="G723" t="str">
        <f>'1. Input and Output files list'!$E$6</f>
        <v>C:/NGS/save/</v>
      </c>
      <c r="H723" t="str">
        <f>'1. Input and Output files list'!$J$362</f>
        <v>.tagcount</v>
      </c>
      <c r="I723" t="s">
        <v>228</v>
      </c>
      <c r="N723" t="str">
        <f>CONCATENATE(F723,G723,H723,I723)</f>
        <v>genotypingdata &lt;- fread("C:/NGS/save/.tagcount", header=F, col.names=genotype)</v>
      </c>
      <c r="AK723" s="15"/>
      <c r="AL723" s="15"/>
      <c r="AM723" s="15"/>
    </row>
    <row r="724" spans="1:39" x14ac:dyDescent="0.15">
      <c r="A724" s="15">
        <v>723</v>
      </c>
      <c r="B724" s="15">
        <v>142</v>
      </c>
      <c r="C724" s="15" t="s">
        <v>137</v>
      </c>
      <c r="D724" s="26" t="str">
        <f>O724</f>
        <v>system.time(write.csv(genotypingdata[match(genotypingSum$tags, genotypingdata$tags),2], file="C:/NGS/save/.tagcountmatchindex.csv", row.names = F))</v>
      </c>
      <c r="F724" t="s">
        <v>554</v>
      </c>
      <c r="G724" t="str">
        <f>'1. Input and Output files list'!$E$6</f>
        <v>C:/NGS/save/</v>
      </c>
      <c r="H724" t="str">
        <f>'1. Input and Output files list'!$J$362</f>
        <v>.tagcount</v>
      </c>
      <c r="I724" t="s">
        <v>142</v>
      </c>
      <c r="O724" t="str">
        <f>CONCATENATE(F724,G724,H724,I724)</f>
        <v>system.time(write.csv(genotypingdata[match(genotypingSum$tags, genotypingdata$tags),2], file="C:/NGS/save/.tagcountmatchindex.csv", row.names = F))</v>
      </c>
      <c r="AK724" s="15"/>
      <c r="AL724" s="15"/>
      <c r="AM724" s="15"/>
    </row>
    <row r="725" spans="1:39" x14ac:dyDescent="0.15">
      <c r="A725" s="15">
        <v>724</v>
      </c>
      <c r="B725" s="15">
        <v>142</v>
      </c>
      <c r="C725" s="15" t="s">
        <v>138</v>
      </c>
      <c r="D725" s="26" t="str">
        <f>M725</f>
        <v>genotypingdata&lt;- fread("C:/NGS/save/.tagcountmatchindex.csv", col.names = c("0"))</v>
      </c>
      <c r="F725" t="s">
        <v>233</v>
      </c>
      <c r="G725" t="str">
        <f>'1. Input and Output files list'!$E$6</f>
        <v>C:/NGS/save/</v>
      </c>
      <c r="H725" t="str">
        <f>'1. Input and Output files list'!$J$362</f>
        <v>.tagcount</v>
      </c>
      <c r="I725" t="s">
        <v>547</v>
      </c>
      <c r="J725">
        <f>'1. Input and Output files list'!$F$362</f>
        <v>0</v>
      </c>
      <c r="K725" t="s">
        <v>546</v>
      </c>
      <c r="M725" t="str">
        <f>CONCATENATE(F725,G725,H725,I725,J725,K725)</f>
        <v>genotypingdata&lt;- fread("C:/NGS/save/.tagcountmatchindex.csv", col.names = c("0"))</v>
      </c>
      <c r="AK725" s="15"/>
      <c r="AL725" s="15"/>
      <c r="AM725" s="15"/>
    </row>
    <row r="726" spans="1:39" x14ac:dyDescent="0.15">
      <c r="A726" s="15">
        <v>725</v>
      </c>
      <c r="B726" s="15">
        <v>142</v>
      </c>
      <c r="C726" s="15" t="s">
        <v>139</v>
      </c>
      <c r="D726" s="26" t="s">
        <v>79</v>
      </c>
      <c r="AK726" s="15"/>
      <c r="AL726" s="15"/>
      <c r="AM726" s="15"/>
    </row>
    <row r="727" spans="1:39" x14ac:dyDescent="0.15">
      <c r="A727" s="15">
        <v>726</v>
      </c>
      <c r="B727" s="15">
        <v>142</v>
      </c>
      <c r="C727" s="15" t="s">
        <v>549</v>
      </c>
      <c r="D727" s="26" t="s">
        <v>551</v>
      </c>
      <c r="AK727" s="15"/>
      <c r="AL727" s="15"/>
      <c r="AM727" s="15"/>
    </row>
    <row r="728" spans="1:39" x14ac:dyDescent="0.15">
      <c r="A728" s="15">
        <v>727</v>
      </c>
      <c r="B728" s="15">
        <v>143</v>
      </c>
      <c r="C728" s="15" t="s">
        <v>136</v>
      </c>
      <c r="D728" s="26" t="str">
        <f>N728</f>
        <v>genotypingdata &lt;- fread("C:/NGS/save/.tagcount", header=F, col.names=genotype)</v>
      </c>
      <c r="F728" t="s">
        <v>553</v>
      </c>
      <c r="G728" t="str">
        <f>'1. Input and Output files list'!$E$6</f>
        <v>C:/NGS/save/</v>
      </c>
      <c r="H728" t="str">
        <f>'1. Input and Output files list'!$J$364</f>
        <v>.tagcount</v>
      </c>
      <c r="I728" t="s">
        <v>228</v>
      </c>
      <c r="N728" t="str">
        <f>CONCATENATE(F728,G728,H728,I728)</f>
        <v>genotypingdata &lt;- fread("C:/NGS/save/.tagcount", header=F, col.names=genotype)</v>
      </c>
      <c r="AK728" s="15"/>
      <c r="AL728" s="15"/>
      <c r="AM728" s="15"/>
    </row>
    <row r="729" spans="1:39" x14ac:dyDescent="0.15">
      <c r="A729" s="15">
        <v>728</v>
      </c>
      <c r="B729" s="15">
        <v>143</v>
      </c>
      <c r="C729" s="15" t="s">
        <v>137</v>
      </c>
      <c r="D729" s="26" t="str">
        <f>O729</f>
        <v>system.time(write.csv(genotypingdata[match(genotypingSum$tags, genotypingdata$tags),2], file="C:/NGS/save/.tagcountmatchindex.csv", row.names = F))</v>
      </c>
      <c r="F729" t="s">
        <v>554</v>
      </c>
      <c r="G729" t="str">
        <f>'1. Input and Output files list'!$E$6</f>
        <v>C:/NGS/save/</v>
      </c>
      <c r="H729" t="str">
        <f>'1. Input and Output files list'!$J$364</f>
        <v>.tagcount</v>
      </c>
      <c r="I729" t="s">
        <v>142</v>
      </c>
      <c r="O729" t="str">
        <f>CONCATENATE(F729,G729,H729,I729)</f>
        <v>system.time(write.csv(genotypingdata[match(genotypingSum$tags, genotypingdata$tags),2], file="C:/NGS/save/.tagcountmatchindex.csv", row.names = F))</v>
      </c>
      <c r="AK729" s="15"/>
      <c r="AL729" s="15"/>
      <c r="AM729" s="15"/>
    </row>
    <row r="730" spans="1:39" x14ac:dyDescent="0.15">
      <c r="A730" s="15">
        <v>729</v>
      </c>
      <c r="B730" s="15">
        <v>143</v>
      </c>
      <c r="C730" s="15" t="s">
        <v>138</v>
      </c>
      <c r="D730" s="26" t="str">
        <f>M730</f>
        <v>genotypingdata&lt;- fread("C:/NGS/save/.tagcountmatchindex.csv", col.names = c("0"))</v>
      </c>
      <c r="F730" t="s">
        <v>233</v>
      </c>
      <c r="G730" t="str">
        <f>'1. Input and Output files list'!$E$6</f>
        <v>C:/NGS/save/</v>
      </c>
      <c r="H730" t="str">
        <f>'1. Input and Output files list'!$J$364</f>
        <v>.tagcount</v>
      </c>
      <c r="I730" t="s">
        <v>547</v>
      </c>
      <c r="J730">
        <f>'1. Input and Output files list'!$F$364</f>
        <v>0</v>
      </c>
      <c r="K730" t="s">
        <v>546</v>
      </c>
      <c r="M730" t="str">
        <f>CONCATENATE(F730,G730,H730,I730,J730,K730)</f>
        <v>genotypingdata&lt;- fread("C:/NGS/save/.tagcountmatchindex.csv", col.names = c("0"))</v>
      </c>
      <c r="AK730" s="15"/>
      <c r="AL730" s="15"/>
      <c r="AM730" s="15"/>
    </row>
    <row r="731" spans="1:39" x14ac:dyDescent="0.15">
      <c r="A731" s="15">
        <v>730</v>
      </c>
      <c r="B731" s="15">
        <v>143</v>
      </c>
      <c r="C731" s="15" t="s">
        <v>139</v>
      </c>
      <c r="D731" s="26" t="s">
        <v>79</v>
      </c>
      <c r="AK731" s="15"/>
      <c r="AL731" s="15"/>
      <c r="AM731" s="15"/>
    </row>
    <row r="732" spans="1:39" x14ac:dyDescent="0.15">
      <c r="A732" s="15">
        <v>731</v>
      </c>
      <c r="B732" s="15">
        <v>143</v>
      </c>
      <c r="C732" s="15" t="s">
        <v>549</v>
      </c>
      <c r="D732" s="26" t="s">
        <v>551</v>
      </c>
      <c r="AK732" s="15"/>
      <c r="AL732" s="15"/>
      <c r="AM732" s="15"/>
    </row>
    <row r="733" spans="1:39" x14ac:dyDescent="0.15">
      <c r="A733" s="15">
        <v>732</v>
      </c>
      <c r="B733" s="15">
        <v>144</v>
      </c>
      <c r="C733" s="15" t="s">
        <v>136</v>
      </c>
      <c r="D733" s="26" t="str">
        <f>N733</f>
        <v>genotypingdata &lt;- fread("C:/NGS/save/.tagcount", header=F, col.names=genotype)</v>
      </c>
      <c r="F733" t="s">
        <v>553</v>
      </c>
      <c r="G733" t="str">
        <f>'1. Input and Output files list'!$E$6</f>
        <v>C:/NGS/save/</v>
      </c>
      <c r="H733" t="str">
        <f>'1. Input and Output files list'!$J$366</f>
        <v>.tagcount</v>
      </c>
      <c r="I733" t="s">
        <v>228</v>
      </c>
      <c r="N733" t="str">
        <f>CONCATENATE(F733,G733,H733,I733)</f>
        <v>genotypingdata &lt;- fread("C:/NGS/save/.tagcount", header=F, col.names=genotype)</v>
      </c>
      <c r="AK733" s="15"/>
      <c r="AL733" s="15"/>
      <c r="AM733" s="15"/>
    </row>
    <row r="734" spans="1:39" x14ac:dyDescent="0.15">
      <c r="A734" s="15">
        <v>733</v>
      </c>
      <c r="B734" s="15">
        <v>144</v>
      </c>
      <c r="C734" s="15" t="s">
        <v>137</v>
      </c>
      <c r="D734" s="26" t="str">
        <f>O734</f>
        <v>system.time(write.csv(genotypingdata[match(genotypingSum$tags, genotypingdata$tags),2], file="C:/NGS/save/.tagcountmatchindex.csv", row.names = F))</v>
      </c>
      <c r="F734" t="s">
        <v>554</v>
      </c>
      <c r="G734" t="str">
        <f>'1. Input and Output files list'!$E$6</f>
        <v>C:/NGS/save/</v>
      </c>
      <c r="H734" t="str">
        <f>'1. Input and Output files list'!$J$366</f>
        <v>.tagcount</v>
      </c>
      <c r="I734" t="s">
        <v>142</v>
      </c>
      <c r="O734" t="str">
        <f>CONCATENATE(F734,G734,H734,I734)</f>
        <v>system.time(write.csv(genotypingdata[match(genotypingSum$tags, genotypingdata$tags),2], file="C:/NGS/save/.tagcountmatchindex.csv", row.names = F))</v>
      </c>
      <c r="AK734" s="15"/>
      <c r="AL734" s="15"/>
      <c r="AM734" s="15"/>
    </row>
    <row r="735" spans="1:39" x14ac:dyDescent="0.15">
      <c r="A735" s="15">
        <v>734</v>
      </c>
      <c r="B735" s="15">
        <v>144</v>
      </c>
      <c r="C735" s="15" t="s">
        <v>138</v>
      </c>
      <c r="D735" s="26" t="str">
        <f>M735</f>
        <v>genotypingdata&lt;- fread("C:/NGS/save/.tagcountmatchindex.csv", col.names = c("0"))</v>
      </c>
      <c r="F735" t="s">
        <v>233</v>
      </c>
      <c r="G735" t="str">
        <f>'1. Input and Output files list'!$E$6</f>
        <v>C:/NGS/save/</v>
      </c>
      <c r="H735" t="str">
        <f>'1. Input and Output files list'!$J$366</f>
        <v>.tagcount</v>
      </c>
      <c r="I735" t="s">
        <v>547</v>
      </c>
      <c r="J735">
        <f>'1. Input and Output files list'!$F$366</f>
        <v>0</v>
      </c>
      <c r="K735" t="s">
        <v>546</v>
      </c>
      <c r="M735" t="str">
        <f>CONCATENATE(F735,G735,H735,I735,J735,K735)</f>
        <v>genotypingdata&lt;- fread("C:/NGS/save/.tagcountmatchindex.csv", col.names = c("0"))</v>
      </c>
      <c r="AK735" s="15"/>
      <c r="AL735" s="15"/>
      <c r="AM735" s="15"/>
    </row>
    <row r="736" spans="1:39" x14ac:dyDescent="0.15">
      <c r="A736" s="15">
        <v>735</v>
      </c>
      <c r="B736" s="15">
        <v>144</v>
      </c>
      <c r="C736" s="15" t="s">
        <v>139</v>
      </c>
      <c r="D736" s="26" t="s">
        <v>79</v>
      </c>
      <c r="AK736" s="15"/>
      <c r="AL736" s="15"/>
      <c r="AM736" s="15"/>
    </row>
    <row r="737" spans="1:39" x14ac:dyDescent="0.15">
      <c r="A737" s="15">
        <v>736</v>
      </c>
      <c r="B737" s="15">
        <v>144</v>
      </c>
      <c r="C737" s="15" t="s">
        <v>549</v>
      </c>
      <c r="D737" s="26" t="s">
        <v>551</v>
      </c>
      <c r="AK737" s="15"/>
      <c r="AL737" s="15"/>
      <c r="AM737" s="15"/>
    </row>
    <row r="738" spans="1:39" x14ac:dyDescent="0.15">
      <c r="A738" s="15">
        <v>737</v>
      </c>
      <c r="B738" s="15">
        <v>145</v>
      </c>
      <c r="C738" s="15" t="s">
        <v>136</v>
      </c>
      <c r="D738" s="26" t="str">
        <f>N738</f>
        <v>genotypingdata &lt;- fread("C:/NGS/save/.tagcount", header=F, col.names=genotype)</v>
      </c>
      <c r="F738" t="s">
        <v>553</v>
      </c>
      <c r="G738" t="str">
        <f>'1. Input and Output files list'!$E$6</f>
        <v>C:/NGS/save/</v>
      </c>
      <c r="H738" t="str">
        <f>'1. Input and Output files list'!$J$368</f>
        <v>.tagcount</v>
      </c>
      <c r="I738" t="s">
        <v>228</v>
      </c>
      <c r="N738" t="str">
        <f>CONCATENATE(F738,G738,H738,I738)</f>
        <v>genotypingdata &lt;- fread("C:/NGS/save/.tagcount", header=F, col.names=genotype)</v>
      </c>
      <c r="AK738" s="15"/>
      <c r="AL738" s="15"/>
      <c r="AM738" s="15"/>
    </row>
    <row r="739" spans="1:39" x14ac:dyDescent="0.15">
      <c r="A739" s="15">
        <v>738</v>
      </c>
      <c r="B739" s="15">
        <v>145</v>
      </c>
      <c r="C739" s="15" t="s">
        <v>137</v>
      </c>
      <c r="D739" s="26" t="str">
        <f>O739</f>
        <v>system.time(write.csv(genotypingdata[match(genotypingSum$tags, genotypingdata$tags),2], file="C:/NGS/save/.tagcountmatchindex.csv", row.names = F))</v>
      </c>
      <c r="F739" t="s">
        <v>554</v>
      </c>
      <c r="G739" t="str">
        <f>'1. Input and Output files list'!$E$6</f>
        <v>C:/NGS/save/</v>
      </c>
      <c r="H739" t="str">
        <f>'1. Input and Output files list'!$J$368</f>
        <v>.tagcount</v>
      </c>
      <c r="I739" t="s">
        <v>142</v>
      </c>
      <c r="O739" t="str">
        <f>CONCATENATE(F739,G739,H739,I739)</f>
        <v>system.time(write.csv(genotypingdata[match(genotypingSum$tags, genotypingdata$tags),2], file="C:/NGS/save/.tagcountmatchindex.csv", row.names = F))</v>
      </c>
      <c r="AK739" s="15"/>
      <c r="AL739" s="15"/>
      <c r="AM739" s="15"/>
    </row>
    <row r="740" spans="1:39" x14ac:dyDescent="0.15">
      <c r="A740" s="15">
        <v>739</v>
      </c>
      <c r="B740" s="15">
        <v>145</v>
      </c>
      <c r="C740" s="15" t="s">
        <v>138</v>
      </c>
      <c r="D740" s="26" t="str">
        <f>M740</f>
        <v>genotypingdata&lt;- fread("C:/NGS/save/.tagcountmatchindex.csv", col.names = c("0"))</v>
      </c>
      <c r="F740" t="s">
        <v>233</v>
      </c>
      <c r="G740" t="str">
        <f>'1. Input and Output files list'!$E$6</f>
        <v>C:/NGS/save/</v>
      </c>
      <c r="H740" t="str">
        <f>'1. Input and Output files list'!$J$368</f>
        <v>.tagcount</v>
      </c>
      <c r="I740" t="s">
        <v>547</v>
      </c>
      <c r="J740">
        <f>'1. Input and Output files list'!$F$368</f>
        <v>0</v>
      </c>
      <c r="K740" t="s">
        <v>546</v>
      </c>
      <c r="M740" t="str">
        <f>CONCATENATE(F740,G740,H740,I740,J740,K740)</f>
        <v>genotypingdata&lt;- fread("C:/NGS/save/.tagcountmatchindex.csv", col.names = c("0"))</v>
      </c>
      <c r="AK740" s="15"/>
      <c r="AL740" s="15"/>
      <c r="AM740" s="15"/>
    </row>
    <row r="741" spans="1:39" x14ac:dyDescent="0.15">
      <c r="A741" s="15">
        <v>740</v>
      </c>
      <c r="B741" s="15">
        <v>145</v>
      </c>
      <c r="C741" s="15" t="s">
        <v>139</v>
      </c>
      <c r="D741" s="26" t="s">
        <v>79</v>
      </c>
      <c r="AK741" s="15"/>
      <c r="AL741" s="15"/>
      <c r="AM741" s="15"/>
    </row>
    <row r="742" spans="1:39" x14ac:dyDescent="0.15">
      <c r="A742" s="15">
        <v>741</v>
      </c>
      <c r="B742" s="15">
        <v>145</v>
      </c>
      <c r="C742" s="15" t="s">
        <v>549</v>
      </c>
      <c r="D742" s="26" t="s">
        <v>551</v>
      </c>
      <c r="AK742" s="15"/>
      <c r="AL742" s="15"/>
      <c r="AM742" s="15"/>
    </row>
    <row r="743" spans="1:39" x14ac:dyDescent="0.15">
      <c r="A743" s="15">
        <v>742</v>
      </c>
      <c r="B743" s="15">
        <v>146</v>
      </c>
      <c r="C743" s="15" t="s">
        <v>136</v>
      </c>
      <c r="D743" s="26" t="str">
        <f>N743</f>
        <v>genotypingdata &lt;- fread("C:/NGS/save/.tagcount", header=F, col.names=genotype)</v>
      </c>
      <c r="F743" t="s">
        <v>553</v>
      </c>
      <c r="G743" t="str">
        <f>'1. Input and Output files list'!$E$6</f>
        <v>C:/NGS/save/</v>
      </c>
      <c r="H743" t="str">
        <f>'1. Input and Output files list'!$J$370</f>
        <v>.tagcount</v>
      </c>
      <c r="I743" t="s">
        <v>228</v>
      </c>
      <c r="N743" t="str">
        <f>CONCATENATE(F743,G743,H743,I743)</f>
        <v>genotypingdata &lt;- fread("C:/NGS/save/.tagcount", header=F, col.names=genotype)</v>
      </c>
      <c r="AK743" s="15"/>
      <c r="AL743" s="15"/>
      <c r="AM743" s="15"/>
    </row>
    <row r="744" spans="1:39" x14ac:dyDescent="0.15">
      <c r="A744" s="15">
        <v>743</v>
      </c>
      <c r="B744" s="15">
        <v>146</v>
      </c>
      <c r="C744" s="15" t="s">
        <v>137</v>
      </c>
      <c r="D744" s="26" t="str">
        <f>O744</f>
        <v>system.time(write.csv(genotypingdata[match(genotypingSum$tags, genotypingdata$tags),2], file="C:/NGS/save/.tagcountmatchindex.csv", row.names = F))</v>
      </c>
      <c r="F744" t="s">
        <v>554</v>
      </c>
      <c r="G744" t="str">
        <f>'1. Input and Output files list'!$E$6</f>
        <v>C:/NGS/save/</v>
      </c>
      <c r="H744" t="str">
        <f>'1. Input and Output files list'!$J$370</f>
        <v>.tagcount</v>
      </c>
      <c r="I744" t="s">
        <v>142</v>
      </c>
      <c r="O744" t="str">
        <f>CONCATENATE(F744,G744,H744,I744)</f>
        <v>system.time(write.csv(genotypingdata[match(genotypingSum$tags, genotypingdata$tags),2], file="C:/NGS/save/.tagcountmatchindex.csv", row.names = F))</v>
      </c>
      <c r="AK744" s="15"/>
      <c r="AL744" s="15"/>
      <c r="AM744" s="15"/>
    </row>
    <row r="745" spans="1:39" x14ac:dyDescent="0.15">
      <c r="A745" s="15">
        <v>744</v>
      </c>
      <c r="B745" s="15">
        <v>146</v>
      </c>
      <c r="C745" s="15" t="s">
        <v>138</v>
      </c>
      <c r="D745" s="26" t="str">
        <f>M745</f>
        <v>genotypingdata&lt;- fread("C:/NGS/save/.tagcountmatchindex.csv", col.names = c("0"))</v>
      </c>
      <c r="F745" t="s">
        <v>233</v>
      </c>
      <c r="G745" t="str">
        <f>'1. Input and Output files list'!$E$6</f>
        <v>C:/NGS/save/</v>
      </c>
      <c r="H745" t="str">
        <f>'1. Input and Output files list'!$J$370</f>
        <v>.tagcount</v>
      </c>
      <c r="I745" t="s">
        <v>547</v>
      </c>
      <c r="J745">
        <f>'1. Input and Output files list'!$F$370</f>
        <v>0</v>
      </c>
      <c r="K745" t="s">
        <v>546</v>
      </c>
      <c r="M745" t="str">
        <f>CONCATENATE(F745,G745,H745,I745,J745,K745)</f>
        <v>genotypingdata&lt;- fread("C:/NGS/save/.tagcountmatchindex.csv", col.names = c("0"))</v>
      </c>
      <c r="AK745" s="15"/>
      <c r="AL745" s="15"/>
      <c r="AM745" s="15"/>
    </row>
    <row r="746" spans="1:39" x14ac:dyDescent="0.15">
      <c r="A746" s="15">
        <v>745</v>
      </c>
      <c r="B746" s="15">
        <v>146</v>
      </c>
      <c r="C746" s="15" t="s">
        <v>139</v>
      </c>
      <c r="D746" s="26" t="s">
        <v>79</v>
      </c>
      <c r="AK746" s="15"/>
      <c r="AL746" s="15"/>
      <c r="AM746" s="15"/>
    </row>
    <row r="747" spans="1:39" x14ac:dyDescent="0.15">
      <c r="A747" s="15">
        <v>746</v>
      </c>
      <c r="B747" s="15">
        <v>146</v>
      </c>
      <c r="C747" s="15" t="s">
        <v>549</v>
      </c>
      <c r="D747" s="26" t="s">
        <v>551</v>
      </c>
      <c r="AK747" s="15"/>
      <c r="AL747" s="15"/>
      <c r="AM747" s="15"/>
    </row>
    <row r="748" spans="1:39" x14ac:dyDescent="0.15">
      <c r="A748" s="15">
        <v>747</v>
      </c>
      <c r="B748" s="15">
        <v>147</v>
      </c>
      <c r="C748" s="15" t="s">
        <v>136</v>
      </c>
      <c r="D748" s="26" t="str">
        <f>N748</f>
        <v>genotypingdata &lt;- fread("C:/NGS/save/.tagcount", header=F, col.names=genotype)</v>
      </c>
      <c r="F748" t="s">
        <v>553</v>
      </c>
      <c r="G748" t="str">
        <f>'1. Input and Output files list'!$E$6</f>
        <v>C:/NGS/save/</v>
      </c>
      <c r="H748" t="str">
        <f>'1. Input and Output files list'!$J$372</f>
        <v>.tagcount</v>
      </c>
      <c r="I748" t="s">
        <v>228</v>
      </c>
      <c r="N748" t="str">
        <f>CONCATENATE(F748,G748,H748,I748)</f>
        <v>genotypingdata &lt;- fread("C:/NGS/save/.tagcount", header=F, col.names=genotype)</v>
      </c>
      <c r="AK748" s="15"/>
      <c r="AL748" s="15"/>
      <c r="AM748" s="15"/>
    </row>
    <row r="749" spans="1:39" x14ac:dyDescent="0.15">
      <c r="A749" s="15">
        <v>748</v>
      </c>
      <c r="B749" s="15">
        <v>147</v>
      </c>
      <c r="C749" s="15" t="s">
        <v>137</v>
      </c>
      <c r="D749" s="26" t="str">
        <f>O749</f>
        <v>system.time(write.csv(genotypingdata[match(genotypingSum$tags, genotypingdata$tags),2], file="C:/NGS/save/.tagcountmatchindex.csv", row.names = F))</v>
      </c>
      <c r="F749" t="s">
        <v>554</v>
      </c>
      <c r="G749" t="str">
        <f>'1. Input and Output files list'!$E$6</f>
        <v>C:/NGS/save/</v>
      </c>
      <c r="H749" t="str">
        <f>'1. Input and Output files list'!$J$372</f>
        <v>.tagcount</v>
      </c>
      <c r="I749" t="s">
        <v>142</v>
      </c>
      <c r="O749" t="str">
        <f>CONCATENATE(F749,G749,H749,I749)</f>
        <v>system.time(write.csv(genotypingdata[match(genotypingSum$tags, genotypingdata$tags),2], file="C:/NGS/save/.tagcountmatchindex.csv", row.names = F))</v>
      </c>
      <c r="AK749" s="15"/>
      <c r="AL749" s="15"/>
      <c r="AM749" s="15"/>
    </row>
    <row r="750" spans="1:39" x14ac:dyDescent="0.15">
      <c r="A750" s="15">
        <v>749</v>
      </c>
      <c r="B750" s="15">
        <v>147</v>
      </c>
      <c r="C750" s="15" t="s">
        <v>138</v>
      </c>
      <c r="D750" s="26" t="str">
        <f>M750</f>
        <v>genotypingdata&lt;- fread("C:/NGS/save/.tagcountmatchindex.csv", col.names = c("0"))</v>
      </c>
      <c r="F750" t="s">
        <v>233</v>
      </c>
      <c r="G750" t="str">
        <f>'1. Input and Output files list'!$E$6</f>
        <v>C:/NGS/save/</v>
      </c>
      <c r="H750" t="str">
        <f>'1. Input and Output files list'!$J$372</f>
        <v>.tagcount</v>
      </c>
      <c r="I750" t="s">
        <v>547</v>
      </c>
      <c r="J750">
        <f>'1. Input and Output files list'!$F$372</f>
        <v>0</v>
      </c>
      <c r="K750" t="s">
        <v>546</v>
      </c>
      <c r="M750" t="str">
        <f>CONCATENATE(F750,G750,H750,I750,J750,K750)</f>
        <v>genotypingdata&lt;- fread("C:/NGS/save/.tagcountmatchindex.csv", col.names = c("0"))</v>
      </c>
      <c r="AK750" s="15"/>
      <c r="AL750" s="15"/>
      <c r="AM750" s="15"/>
    </row>
    <row r="751" spans="1:39" x14ac:dyDescent="0.15">
      <c r="A751" s="15">
        <v>750</v>
      </c>
      <c r="B751" s="15">
        <v>147</v>
      </c>
      <c r="C751" s="15" t="s">
        <v>139</v>
      </c>
      <c r="D751" s="26" t="s">
        <v>79</v>
      </c>
      <c r="AK751" s="15"/>
      <c r="AL751" s="15"/>
      <c r="AM751" s="15"/>
    </row>
    <row r="752" spans="1:39" x14ac:dyDescent="0.15">
      <c r="A752" s="15">
        <v>751</v>
      </c>
      <c r="B752" s="15">
        <v>147</v>
      </c>
      <c r="C752" s="15" t="s">
        <v>549</v>
      </c>
      <c r="D752" s="26" t="s">
        <v>551</v>
      </c>
      <c r="AK752" s="15"/>
      <c r="AL752" s="15"/>
      <c r="AM752" s="15"/>
    </row>
    <row r="753" spans="1:39" x14ac:dyDescent="0.15">
      <c r="A753" s="15">
        <v>752</v>
      </c>
      <c r="B753" s="15">
        <v>148</v>
      </c>
      <c r="C753" s="15" t="s">
        <v>136</v>
      </c>
      <c r="D753" s="26" t="str">
        <f>N753</f>
        <v>genotypingdata &lt;- fread("C:/NGS/save/.tagcount", header=F, col.names=genotype)</v>
      </c>
      <c r="F753" t="s">
        <v>553</v>
      </c>
      <c r="G753" t="str">
        <f>'1. Input and Output files list'!$E$6</f>
        <v>C:/NGS/save/</v>
      </c>
      <c r="H753" t="str">
        <f>'1. Input and Output files list'!$J$374</f>
        <v>.tagcount</v>
      </c>
      <c r="I753" t="s">
        <v>228</v>
      </c>
      <c r="N753" t="str">
        <f>CONCATENATE(F753,G753,H753,I753)</f>
        <v>genotypingdata &lt;- fread("C:/NGS/save/.tagcount", header=F, col.names=genotype)</v>
      </c>
      <c r="AK753" s="15"/>
      <c r="AL753" s="15"/>
      <c r="AM753" s="15"/>
    </row>
    <row r="754" spans="1:39" x14ac:dyDescent="0.15">
      <c r="A754" s="15">
        <v>753</v>
      </c>
      <c r="B754" s="15">
        <v>148</v>
      </c>
      <c r="C754" s="15" t="s">
        <v>137</v>
      </c>
      <c r="D754" s="26" t="str">
        <f>O754</f>
        <v>system.time(write.csv(genotypingdata[match(genotypingSum$tags, genotypingdata$tags),2], file="C:/NGS/save/.tagcountmatchindex.csv", row.names = F))</v>
      </c>
      <c r="F754" t="s">
        <v>554</v>
      </c>
      <c r="G754" t="str">
        <f>'1. Input and Output files list'!$E$6</f>
        <v>C:/NGS/save/</v>
      </c>
      <c r="H754" t="str">
        <f>'1. Input and Output files list'!$J$374</f>
        <v>.tagcount</v>
      </c>
      <c r="I754" t="s">
        <v>142</v>
      </c>
      <c r="O754" t="str">
        <f>CONCATENATE(F754,G754,H754,I754)</f>
        <v>system.time(write.csv(genotypingdata[match(genotypingSum$tags, genotypingdata$tags),2], file="C:/NGS/save/.tagcountmatchindex.csv", row.names = F))</v>
      </c>
      <c r="AK754" s="15"/>
      <c r="AL754" s="15"/>
      <c r="AM754" s="15"/>
    </row>
    <row r="755" spans="1:39" x14ac:dyDescent="0.15">
      <c r="A755" s="15">
        <v>754</v>
      </c>
      <c r="B755" s="15">
        <v>148</v>
      </c>
      <c r="C755" s="15" t="s">
        <v>138</v>
      </c>
      <c r="D755" s="26" t="str">
        <f>M755</f>
        <v>genotypingdata&lt;- fread("C:/NGS/save/.tagcountmatchindex.csv", col.names = c("0"))</v>
      </c>
      <c r="F755" t="s">
        <v>233</v>
      </c>
      <c r="G755" t="str">
        <f>'1. Input and Output files list'!$E$6</f>
        <v>C:/NGS/save/</v>
      </c>
      <c r="H755" t="str">
        <f>'1. Input and Output files list'!$J$374</f>
        <v>.tagcount</v>
      </c>
      <c r="I755" t="s">
        <v>547</v>
      </c>
      <c r="J755">
        <f>'1. Input and Output files list'!$F$374</f>
        <v>0</v>
      </c>
      <c r="K755" t="s">
        <v>546</v>
      </c>
      <c r="M755" t="str">
        <f>CONCATENATE(F755,G755,H755,I755,J755,K755)</f>
        <v>genotypingdata&lt;- fread("C:/NGS/save/.tagcountmatchindex.csv", col.names = c("0"))</v>
      </c>
      <c r="AK755" s="15"/>
      <c r="AL755" s="15"/>
      <c r="AM755" s="15"/>
    </row>
    <row r="756" spans="1:39" x14ac:dyDescent="0.15">
      <c r="A756" s="15">
        <v>755</v>
      </c>
      <c r="B756" s="15">
        <v>148</v>
      </c>
      <c r="C756" s="15" t="s">
        <v>139</v>
      </c>
      <c r="D756" s="26" t="s">
        <v>79</v>
      </c>
      <c r="AK756" s="15"/>
      <c r="AL756" s="15"/>
      <c r="AM756" s="15"/>
    </row>
    <row r="757" spans="1:39" x14ac:dyDescent="0.15">
      <c r="A757" s="15">
        <v>756</v>
      </c>
      <c r="B757" s="15">
        <v>148</v>
      </c>
      <c r="C757" s="15" t="s">
        <v>549</v>
      </c>
      <c r="D757" s="26" t="s">
        <v>551</v>
      </c>
      <c r="AK757" s="15"/>
      <c r="AL757" s="15"/>
      <c r="AM757" s="15"/>
    </row>
    <row r="758" spans="1:39" x14ac:dyDescent="0.15">
      <c r="A758" s="15">
        <v>757</v>
      </c>
      <c r="B758" s="15">
        <v>149</v>
      </c>
      <c r="C758" s="15" t="s">
        <v>136</v>
      </c>
      <c r="D758" s="26" t="str">
        <f>N758</f>
        <v>genotypingdata &lt;- fread("C:/NGS/save/.tagcount", header=F, col.names=genotype)</v>
      </c>
      <c r="F758" t="s">
        <v>553</v>
      </c>
      <c r="G758" t="str">
        <f>'1. Input and Output files list'!$E$6</f>
        <v>C:/NGS/save/</v>
      </c>
      <c r="H758" t="str">
        <f>'1. Input and Output files list'!$J$376</f>
        <v>.tagcount</v>
      </c>
      <c r="I758" t="s">
        <v>228</v>
      </c>
      <c r="N758" t="str">
        <f>CONCATENATE(F758,G758,H758,I758)</f>
        <v>genotypingdata &lt;- fread("C:/NGS/save/.tagcount", header=F, col.names=genotype)</v>
      </c>
      <c r="AK758" s="15"/>
      <c r="AL758" s="15"/>
      <c r="AM758" s="15"/>
    </row>
    <row r="759" spans="1:39" x14ac:dyDescent="0.15">
      <c r="A759" s="15">
        <v>758</v>
      </c>
      <c r="B759" s="15">
        <v>149</v>
      </c>
      <c r="C759" s="15" t="s">
        <v>137</v>
      </c>
      <c r="D759" s="26" t="str">
        <f>O759</f>
        <v>system.time(write.csv(genotypingdata[match(genotypingSum$tags, genotypingdata$tags),2], file="C:/NGS/save/.tagcountmatchindex.csv", row.names = F))</v>
      </c>
      <c r="F759" t="s">
        <v>554</v>
      </c>
      <c r="G759" t="str">
        <f>'1. Input and Output files list'!$E$6</f>
        <v>C:/NGS/save/</v>
      </c>
      <c r="H759" t="str">
        <f>'1. Input and Output files list'!$J$376</f>
        <v>.tagcount</v>
      </c>
      <c r="I759" t="s">
        <v>142</v>
      </c>
      <c r="O759" t="str">
        <f>CONCATENATE(F759,G759,H759,I759)</f>
        <v>system.time(write.csv(genotypingdata[match(genotypingSum$tags, genotypingdata$tags),2], file="C:/NGS/save/.tagcountmatchindex.csv", row.names = F))</v>
      </c>
      <c r="AK759" s="15"/>
      <c r="AL759" s="15"/>
      <c r="AM759" s="15"/>
    </row>
    <row r="760" spans="1:39" x14ac:dyDescent="0.15">
      <c r="A760" s="15">
        <v>759</v>
      </c>
      <c r="B760" s="15">
        <v>149</v>
      </c>
      <c r="C760" s="15" t="s">
        <v>138</v>
      </c>
      <c r="D760" s="26" t="str">
        <f>M760</f>
        <v>genotypingdata&lt;- fread("C:/NGS/save/.tagcountmatchindex.csv", col.names = c("0"))</v>
      </c>
      <c r="F760" t="s">
        <v>233</v>
      </c>
      <c r="G760" t="str">
        <f>'1. Input and Output files list'!$E$6</f>
        <v>C:/NGS/save/</v>
      </c>
      <c r="H760" t="str">
        <f>'1. Input and Output files list'!$J$376</f>
        <v>.tagcount</v>
      </c>
      <c r="I760" t="s">
        <v>547</v>
      </c>
      <c r="J760">
        <f>'1. Input and Output files list'!$F$376</f>
        <v>0</v>
      </c>
      <c r="K760" t="s">
        <v>546</v>
      </c>
      <c r="M760" t="str">
        <f>CONCATENATE(F760,G760,H760,I760,J760,K760)</f>
        <v>genotypingdata&lt;- fread("C:/NGS/save/.tagcountmatchindex.csv", col.names = c("0"))</v>
      </c>
      <c r="AK760" s="15"/>
      <c r="AL760" s="15"/>
      <c r="AM760" s="15"/>
    </row>
    <row r="761" spans="1:39" x14ac:dyDescent="0.15">
      <c r="A761" s="15">
        <v>760</v>
      </c>
      <c r="B761" s="15">
        <v>149</v>
      </c>
      <c r="C761" s="15" t="s">
        <v>139</v>
      </c>
      <c r="D761" s="26" t="s">
        <v>79</v>
      </c>
      <c r="AK761" s="15"/>
      <c r="AL761" s="15"/>
      <c r="AM761" s="15"/>
    </row>
    <row r="762" spans="1:39" x14ac:dyDescent="0.15">
      <c r="A762" s="15">
        <v>761</v>
      </c>
      <c r="B762" s="15">
        <v>149</v>
      </c>
      <c r="C762" s="15" t="s">
        <v>549</v>
      </c>
      <c r="D762" s="26" t="s">
        <v>551</v>
      </c>
      <c r="AK762" s="15"/>
      <c r="AL762" s="15"/>
      <c r="AM762" s="15"/>
    </row>
    <row r="763" spans="1:39" x14ac:dyDescent="0.15">
      <c r="A763" s="15">
        <v>762</v>
      </c>
      <c r="B763" s="15">
        <v>150</v>
      </c>
      <c r="C763" s="15" t="s">
        <v>136</v>
      </c>
      <c r="D763" s="26" t="str">
        <f>N763</f>
        <v>genotypingdata &lt;- fread("C:/NGS/save/.tagcount", header=F, col.names=genotype)</v>
      </c>
      <c r="F763" t="s">
        <v>553</v>
      </c>
      <c r="G763" t="str">
        <f>'1. Input and Output files list'!$E$6</f>
        <v>C:/NGS/save/</v>
      </c>
      <c r="H763" t="str">
        <f>'1. Input and Output files list'!$J$378</f>
        <v>.tagcount</v>
      </c>
      <c r="I763" t="s">
        <v>228</v>
      </c>
      <c r="N763" t="str">
        <f>CONCATENATE(F763,G763,H763,I763)</f>
        <v>genotypingdata &lt;- fread("C:/NGS/save/.tagcount", header=F, col.names=genotype)</v>
      </c>
      <c r="AK763" s="15"/>
      <c r="AL763" s="15"/>
      <c r="AM763" s="15"/>
    </row>
    <row r="764" spans="1:39" x14ac:dyDescent="0.15">
      <c r="A764" s="15">
        <v>763</v>
      </c>
      <c r="B764" s="15">
        <v>150</v>
      </c>
      <c r="C764" s="15" t="s">
        <v>137</v>
      </c>
      <c r="D764" s="26" t="str">
        <f>O764</f>
        <v>system.time(write.csv(genotypingdata[match(genotypingSum$tags, genotypingdata$tags),2], file="C:/NGS/save/.tagcountmatchindex.csv", row.names = F))</v>
      </c>
      <c r="F764" t="s">
        <v>554</v>
      </c>
      <c r="G764" t="str">
        <f>'1. Input and Output files list'!$E$6</f>
        <v>C:/NGS/save/</v>
      </c>
      <c r="H764" t="str">
        <f>'1. Input and Output files list'!$J$378</f>
        <v>.tagcount</v>
      </c>
      <c r="I764" t="s">
        <v>142</v>
      </c>
      <c r="O764" t="str">
        <f>CONCATENATE(F764,G764,H764,I764)</f>
        <v>system.time(write.csv(genotypingdata[match(genotypingSum$tags, genotypingdata$tags),2], file="C:/NGS/save/.tagcountmatchindex.csv", row.names = F))</v>
      </c>
      <c r="AK764" s="15"/>
      <c r="AL764" s="15"/>
      <c r="AM764" s="15"/>
    </row>
    <row r="765" spans="1:39" x14ac:dyDescent="0.15">
      <c r="A765" s="15">
        <v>764</v>
      </c>
      <c r="B765" s="15">
        <v>150</v>
      </c>
      <c r="C765" s="15" t="s">
        <v>138</v>
      </c>
      <c r="D765" s="26" t="str">
        <f>M765</f>
        <v>genotypingdata&lt;- fread("C:/NGS/save/.tagcountmatchindex.csv", col.names = c("0"))</v>
      </c>
      <c r="F765" t="s">
        <v>233</v>
      </c>
      <c r="G765" t="str">
        <f>'1. Input and Output files list'!$E$6</f>
        <v>C:/NGS/save/</v>
      </c>
      <c r="H765" t="str">
        <f>'1. Input and Output files list'!$J$378</f>
        <v>.tagcount</v>
      </c>
      <c r="I765" t="s">
        <v>547</v>
      </c>
      <c r="J765">
        <f>'1. Input and Output files list'!$F$378</f>
        <v>0</v>
      </c>
      <c r="K765" t="s">
        <v>546</v>
      </c>
      <c r="M765" t="str">
        <f>CONCATENATE(F765,G765,H765,I765,J765,K765)</f>
        <v>genotypingdata&lt;- fread("C:/NGS/save/.tagcountmatchindex.csv", col.names = c("0"))</v>
      </c>
      <c r="AK765" s="15"/>
      <c r="AL765" s="15"/>
      <c r="AM765" s="15"/>
    </row>
    <row r="766" spans="1:39" x14ac:dyDescent="0.15">
      <c r="A766" s="15">
        <v>765</v>
      </c>
      <c r="B766" s="15">
        <v>150</v>
      </c>
      <c r="C766" s="15" t="s">
        <v>139</v>
      </c>
      <c r="D766" s="26" t="s">
        <v>79</v>
      </c>
      <c r="AK766" s="15"/>
      <c r="AL766" s="15"/>
      <c r="AM766" s="15"/>
    </row>
    <row r="767" spans="1:39" x14ac:dyDescent="0.15">
      <c r="A767" s="15">
        <v>766</v>
      </c>
      <c r="B767" s="15">
        <v>150</v>
      </c>
      <c r="C767" s="15" t="s">
        <v>549</v>
      </c>
      <c r="D767" s="26" t="s">
        <v>551</v>
      </c>
      <c r="AK767" s="15"/>
      <c r="AL767" s="15"/>
      <c r="AM767" s="15"/>
    </row>
    <row r="768" spans="1:39" x14ac:dyDescent="0.15">
      <c r="A768" s="15">
        <v>767</v>
      </c>
      <c r="B768" s="15">
        <v>151</v>
      </c>
      <c r="C768" s="15" t="s">
        <v>136</v>
      </c>
      <c r="D768" s="26" t="str">
        <f>N768</f>
        <v>genotypingdata &lt;- fread("C:/NGS/save/.tagcount", header=F, col.names=genotype)</v>
      </c>
      <c r="F768" t="s">
        <v>553</v>
      </c>
      <c r="G768" t="str">
        <f>'1. Input and Output files list'!$E$6</f>
        <v>C:/NGS/save/</v>
      </c>
      <c r="H768" t="str">
        <f>'1. Input and Output files list'!$J$380</f>
        <v>.tagcount</v>
      </c>
      <c r="I768" t="s">
        <v>228</v>
      </c>
      <c r="N768" t="str">
        <f>CONCATENATE(F768,G768,H768,I768)</f>
        <v>genotypingdata &lt;- fread("C:/NGS/save/.tagcount", header=F, col.names=genotype)</v>
      </c>
      <c r="AK768" s="15"/>
      <c r="AL768" s="15"/>
      <c r="AM768" s="15"/>
    </row>
    <row r="769" spans="1:39" x14ac:dyDescent="0.15">
      <c r="A769" s="15">
        <v>768</v>
      </c>
      <c r="B769" s="15">
        <v>151</v>
      </c>
      <c r="C769" s="15" t="s">
        <v>137</v>
      </c>
      <c r="D769" s="26" t="str">
        <f>O769</f>
        <v>system.time(write.csv(genotypingdata[match(genotypingSum$tags, genotypingdata$tags),2], file="C:/NGS/save/.tagcountmatchindex.csv", row.names = F))</v>
      </c>
      <c r="F769" t="s">
        <v>554</v>
      </c>
      <c r="G769" t="str">
        <f>'1. Input and Output files list'!$E$6</f>
        <v>C:/NGS/save/</v>
      </c>
      <c r="H769" t="str">
        <f>'1. Input and Output files list'!$J$380</f>
        <v>.tagcount</v>
      </c>
      <c r="I769" t="s">
        <v>142</v>
      </c>
      <c r="O769" t="str">
        <f>CONCATENATE(F769,G769,H769,I769)</f>
        <v>system.time(write.csv(genotypingdata[match(genotypingSum$tags, genotypingdata$tags),2], file="C:/NGS/save/.tagcountmatchindex.csv", row.names = F))</v>
      </c>
      <c r="AK769" s="15"/>
      <c r="AL769" s="15"/>
      <c r="AM769" s="15"/>
    </row>
    <row r="770" spans="1:39" x14ac:dyDescent="0.15">
      <c r="A770" s="15">
        <v>769</v>
      </c>
      <c r="B770" s="15">
        <v>151</v>
      </c>
      <c r="C770" s="15" t="s">
        <v>138</v>
      </c>
      <c r="D770" s="26" t="str">
        <f>M770</f>
        <v>genotypingdata&lt;- fread("C:/NGS/save/.tagcountmatchindex.csv", col.names = c("0"))</v>
      </c>
      <c r="F770" t="s">
        <v>233</v>
      </c>
      <c r="G770" t="str">
        <f>'1. Input and Output files list'!$E$6</f>
        <v>C:/NGS/save/</v>
      </c>
      <c r="H770" t="str">
        <f>'1. Input and Output files list'!$J$380</f>
        <v>.tagcount</v>
      </c>
      <c r="I770" t="s">
        <v>547</v>
      </c>
      <c r="J770">
        <f>'1. Input and Output files list'!$F$380</f>
        <v>0</v>
      </c>
      <c r="K770" t="s">
        <v>546</v>
      </c>
      <c r="M770" t="str">
        <f>CONCATENATE(F770,G770,H770,I770,J770,K770)</f>
        <v>genotypingdata&lt;- fread("C:/NGS/save/.tagcountmatchindex.csv", col.names = c("0"))</v>
      </c>
      <c r="AK770" s="15"/>
      <c r="AL770" s="15"/>
      <c r="AM770" s="15"/>
    </row>
    <row r="771" spans="1:39" x14ac:dyDescent="0.15">
      <c r="A771" s="15">
        <v>770</v>
      </c>
      <c r="B771" s="15">
        <v>151</v>
      </c>
      <c r="C771" s="15" t="s">
        <v>139</v>
      </c>
      <c r="D771" s="26" t="s">
        <v>79</v>
      </c>
      <c r="AK771" s="15"/>
      <c r="AL771" s="15"/>
      <c r="AM771" s="15"/>
    </row>
    <row r="772" spans="1:39" x14ac:dyDescent="0.15">
      <c r="A772" s="15">
        <v>771</v>
      </c>
      <c r="B772" s="15">
        <v>151</v>
      </c>
      <c r="C772" s="15" t="s">
        <v>549</v>
      </c>
      <c r="D772" s="26" t="s">
        <v>551</v>
      </c>
      <c r="AK772" s="15"/>
      <c r="AL772" s="15"/>
      <c r="AM772" s="15"/>
    </row>
    <row r="773" spans="1:39" x14ac:dyDescent="0.15">
      <c r="A773" s="15">
        <v>772</v>
      </c>
      <c r="B773" s="15">
        <v>152</v>
      </c>
      <c r="C773" s="15" t="s">
        <v>136</v>
      </c>
      <c r="D773" s="26" t="str">
        <f>N773</f>
        <v>genotypingdata &lt;- fread("C:/NGS/save/.tagcount", header=F, col.names=genotype)</v>
      </c>
      <c r="F773" t="s">
        <v>553</v>
      </c>
      <c r="G773" t="str">
        <f>'1. Input and Output files list'!$E$6</f>
        <v>C:/NGS/save/</v>
      </c>
      <c r="H773" t="str">
        <f>'1. Input and Output files list'!$J$382</f>
        <v>.tagcount</v>
      </c>
      <c r="I773" t="s">
        <v>228</v>
      </c>
      <c r="N773" t="str">
        <f>CONCATENATE(F773,G773,H773,I773)</f>
        <v>genotypingdata &lt;- fread("C:/NGS/save/.tagcount", header=F, col.names=genotype)</v>
      </c>
      <c r="AK773" s="15"/>
      <c r="AL773" s="15"/>
      <c r="AM773" s="15"/>
    </row>
    <row r="774" spans="1:39" x14ac:dyDescent="0.15">
      <c r="A774" s="15">
        <v>773</v>
      </c>
      <c r="B774" s="15">
        <v>152</v>
      </c>
      <c r="C774" s="15" t="s">
        <v>137</v>
      </c>
      <c r="D774" s="26" t="str">
        <f>O774</f>
        <v>system.time(write.csv(genotypingdata[match(genotypingSum$tags, genotypingdata$tags),2], file="C:/NGS/save/.tagcountmatchindex.csv", row.names = F))</v>
      </c>
      <c r="F774" t="s">
        <v>554</v>
      </c>
      <c r="G774" t="str">
        <f>'1. Input and Output files list'!$E$6</f>
        <v>C:/NGS/save/</v>
      </c>
      <c r="H774" t="str">
        <f>'1. Input and Output files list'!$J$382</f>
        <v>.tagcount</v>
      </c>
      <c r="I774" t="s">
        <v>142</v>
      </c>
      <c r="O774" t="str">
        <f>CONCATENATE(F774,G774,H774,I774)</f>
        <v>system.time(write.csv(genotypingdata[match(genotypingSum$tags, genotypingdata$tags),2], file="C:/NGS/save/.tagcountmatchindex.csv", row.names = F))</v>
      </c>
      <c r="AK774" s="15"/>
      <c r="AL774" s="15"/>
      <c r="AM774" s="15"/>
    </row>
    <row r="775" spans="1:39" x14ac:dyDescent="0.15">
      <c r="A775" s="15">
        <v>774</v>
      </c>
      <c r="B775" s="15">
        <v>152</v>
      </c>
      <c r="C775" s="15" t="s">
        <v>138</v>
      </c>
      <c r="D775" s="26" t="str">
        <f>M775</f>
        <v>genotypingdata&lt;- fread("C:/NGS/save/.tagcountmatchindex.csv", col.names = c("0"))</v>
      </c>
      <c r="F775" t="s">
        <v>233</v>
      </c>
      <c r="G775" t="str">
        <f>'1. Input and Output files list'!$E$6</f>
        <v>C:/NGS/save/</v>
      </c>
      <c r="H775" t="str">
        <f>'1. Input and Output files list'!$J$382</f>
        <v>.tagcount</v>
      </c>
      <c r="I775" t="s">
        <v>547</v>
      </c>
      <c r="J775">
        <f>'1. Input and Output files list'!$F$382</f>
        <v>0</v>
      </c>
      <c r="K775" t="s">
        <v>546</v>
      </c>
      <c r="M775" t="str">
        <f>CONCATENATE(F775,G775,H775,I775,J775,K775)</f>
        <v>genotypingdata&lt;- fread("C:/NGS/save/.tagcountmatchindex.csv", col.names = c("0"))</v>
      </c>
      <c r="AK775" s="15"/>
      <c r="AL775" s="15"/>
      <c r="AM775" s="15"/>
    </row>
    <row r="776" spans="1:39" x14ac:dyDescent="0.15">
      <c r="A776" s="15">
        <v>775</v>
      </c>
      <c r="B776" s="15">
        <v>152</v>
      </c>
      <c r="C776" s="15" t="s">
        <v>139</v>
      </c>
      <c r="D776" s="26" t="s">
        <v>79</v>
      </c>
      <c r="AK776" s="15"/>
      <c r="AL776" s="15"/>
      <c r="AM776" s="15"/>
    </row>
    <row r="777" spans="1:39" x14ac:dyDescent="0.15">
      <c r="A777" s="15">
        <v>776</v>
      </c>
      <c r="B777" s="15">
        <v>152</v>
      </c>
      <c r="C777" s="15" t="s">
        <v>549</v>
      </c>
      <c r="D777" s="26" t="s">
        <v>551</v>
      </c>
      <c r="AK777" s="15"/>
      <c r="AL777" s="15"/>
      <c r="AM777" s="15"/>
    </row>
    <row r="778" spans="1:39" x14ac:dyDescent="0.15">
      <c r="A778" s="15">
        <v>777</v>
      </c>
      <c r="B778" s="15">
        <v>153</v>
      </c>
      <c r="C778" s="15" t="s">
        <v>136</v>
      </c>
      <c r="D778" s="26" t="str">
        <f>N778</f>
        <v>genotypingdata &lt;- fread("C:/NGS/save/.tagcount", header=F, col.names=genotype)</v>
      </c>
      <c r="F778" t="s">
        <v>553</v>
      </c>
      <c r="G778" t="str">
        <f>'1. Input and Output files list'!$E$6</f>
        <v>C:/NGS/save/</v>
      </c>
      <c r="H778" t="str">
        <f>'1. Input and Output files list'!$J$384</f>
        <v>.tagcount</v>
      </c>
      <c r="I778" t="s">
        <v>228</v>
      </c>
      <c r="N778" t="str">
        <f>CONCATENATE(F778,G778,H778,I778)</f>
        <v>genotypingdata &lt;- fread("C:/NGS/save/.tagcount", header=F, col.names=genotype)</v>
      </c>
      <c r="AK778" s="15"/>
      <c r="AL778" s="15"/>
      <c r="AM778" s="15"/>
    </row>
    <row r="779" spans="1:39" x14ac:dyDescent="0.15">
      <c r="A779" s="15">
        <v>778</v>
      </c>
      <c r="B779" s="15">
        <v>153</v>
      </c>
      <c r="C779" s="15" t="s">
        <v>137</v>
      </c>
      <c r="D779" s="26" t="str">
        <f>O779</f>
        <v>system.time(write.csv(genotypingdata[match(genotypingSum$tags, genotypingdata$tags),2], file="C:/NGS/save/.tagcountmatchindex.csv", row.names = F))</v>
      </c>
      <c r="F779" t="s">
        <v>554</v>
      </c>
      <c r="G779" t="str">
        <f>'1. Input and Output files list'!$E$6</f>
        <v>C:/NGS/save/</v>
      </c>
      <c r="H779" t="str">
        <f>'1. Input and Output files list'!$J$384</f>
        <v>.tagcount</v>
      </c>
      <c r="I779" t="s">
        <v>142</v>
      </c>
      <c r="O779" t="str">
        <f>CONCATENATE(F779,G779,H779,I779)</f>
        <v>system.time(write.csv(genotypingdata[match(genotypingSum$tags, genotypingdata$tags),2], file="C:/NGS/save/.tagcountmatchindex.csv", row.names = F))</v>
      </c>
      <c r="AK779" s="15"/>
      <c r="AL779" s="15"/>
      <c r="AM779" s="15"/>
    </row>
    <row r="780" spans="1:39" x14ac:dyDescent="0.15">
      <c r="A780" s="15">
        <v>779</v>
      </c>
      <c r="B780" s="15">
        <v>153</v>
      </c>
      <c r="C780" s="15" t="s">
        <v>138</v>
      </c>
      <c r="D780" s="26" t="str">
        <f>M780</f>
        <v>genotypingdata&lt;- fread("C:/NGS/save/.tagcountmatchindex.csv", col.names = c("0"))</v>
      </c>
      <c r="F780" t="s">
        <v>233</v>
      </c>
      <c r="G780" t="str">
        <f>'1. Input and Output files list'!$E$6</f>
        <v>C:/NGS/save/</v>
      </c>
      <c r="H780" t="str">
        <f>'1. Input and Output files list'!$J$384</f>
        <v>.tagcount</v>
      </c>
      <c r="I780" t="s">
        <v>547</v>
      </c>
      <c r="J780">
        <f>'1. Input and Output files list'!$F$384</f>
        <v>0</v>
      </c>
      <c r="K780" t="s">
        <v>546</v>
      </c>
      <c r="M780" t="str">
        <f>CONCATENATE(F780,G780,H780,I780,J780,K780)</f>
        <v>genotypingdata&lt;- fread("C:/NGS/save/.tagcountmatchindex.csv", col.names = c("0"))</v>
      </c>
      <c r="AK780" s="15"/>
      <c r="AL780" s="15"/>
      <c r="AM780" s="15"/>
    </row>
    <row r="781" spans="1:39" x14ac:dyDescent="0.15">
      <c r="A781" s="15">
        <v>780</v>
      </c>
      <c r="B781" s="15">
        <v>153</v>
      </c>
      <c r="C781" s="15" t="s">
        <v>139</v>
      </c>
      <c r="D781" s="26" t="s">
        <v>79</v>
      </c>
      <c r="AK781" s="15"/>
      <c r="AL781" s="15"/>
      <c r="AM781" s="15"/>
    </row>
    <row r="782" spans="1:39" x14ac:dyDescent="0.15">
      <c r="A782" s="15">
        <v>781</v>
      </c>
      <c r="B782" s="15">
        <v>153</v>
      </c>
      <c r="C782" s="15" t="s">
        <v>549</v>
      </c>
      <c r="D782" s="26" t="s">
        <v>551</v>
      </c>
      <c r="AK782" s="15"/>
      <c r="AL782" s="15"/>
      <c r="AM782" s="15"/>
    </row>
    <row r="783" spans="1:39" x14ac:dyDescent="0.15">
      <c r="A783" s="15">
        <v>782</v>
      </c>
      <c r="B783" s="15">
        <v>154</v>
      </c>
      <c r="C783" s="15" t="s">
        <v>136</v>
      </c>
      <c r="D783" s="26" t="str">
        <f>N783</f>
        <v>genotypingdata &lt;- fread("C:/NGS/save/.tagcount", header=F, col.names=genotype)</v>
      </c>
      <c r="F783" t="s">
        <v>553</v>
      </c>
      <c r="G783" t="str">
        <f>'1. Input and Output files list'!$E$6</f>
        <v>C:/NGS/save/</v>
      </c>
      <c r="H783" t="str">
        <f>'1. Input and Output files list'!$J$386</f>
        <v>.tagcount</v>
      </c>
      <c r="I783" t="s">
        <v>228</v>
      </c>
      <c r="N783" t="str">
        <f>CONCATENATE(F783,G783,H783,I783)</f>
        <v>genotypingdata &lt;- fread("C:/NGS/save/.tagcount", header=F, col.names=genotype)</v>
      </c>
      <c r="AK783" s="15"/>
      <c r="AL783" s="15"/>
      <c r="AM783" s="15"/>
    </row>
    <row r="784" spans="1:39" x14ac:dyDescent="0.15">
      <c r="A784" s="15">
        <v>783</v>
      </c>
      <c r="B784" s="15">
        <v>154</v>
      </c>
      <c r="C784" s="15" t="s">
        <v>137</v>
      </c>
      <c r="D784" s="26" t="str">
        <f>O784</f>
        <v>system.time(write.csv(genotypingdata[match(genotypingSum$tags, genotypingdata$tags),2], file="C:/NGS/save/.tagcountmatchindex.csv", row.names = F))</v>
      </c>
      <c r="F784" t="s">
        <v>554</v>
      </c>
      <c r="G784" t="str">
        <f>'1. Input and Output files list'!$E$6</f>
        <v>C:/NGS/save/</v>
      </c>
      <c r="H784" t="str">
        <f>'1. Input and Output files list'!$J$386</f>
        <v>.tagcount</v>
      </c>
      <c r="I784" t="s">
        <v>142</v>
      </c>
      <c r="O784" t="str">
        <f>CONCATENATE(F784,G784,H784,I784)</f>
        <v>system.time(write.csv(genotypingdata[match(genotypingSum$tags, genotypingdata$tags),2], file="C:/NGS/save/.tagcountmatchindex.csv", row.names = F))</v>
      </c>
      <c r="AK784" s="15"/>
      <c r="AL784" s="15"/>
      <c r="AM784" s="15"/>
    </row>
    <row r="785" spans="1:39" x14ac:dyDescent="0.15">
      <c r="A785" s="15">
        <v>784</v>
      </c>
      <c r="B785" s="15">
        <v>154</v>
      </c>
      <c r="C785" s="15" t="s">
        <v>138</v>
      </c>
      <c r="D785" s="26" t="str">
        <f>M785</f>
        <v>genotypingdata&lt;- fread("C:/NGS/save/.tagcountmatchindex.csv", col.names = c("0"))</v>
      </c>
      <c r="F785" t="s">
        <v>233</v>
      </c>
      <c r="G785" t="str">
        <f>'1. Input and Output files list'!$E$6</f>
        <v>C:/NGS/save/</v>
      </c>
      <c r="H785" t="str">
        <f>'1. Input and Output files list'!$J$386</f>
        <v>.tagcount</v>
      </c>
      <c r="I785" t="s">
        <v>547</v>
      </c>
      <c r="J785">
        <f>'1. Input and Output files list'!$F$386</f>
        <v>0</v>
      </c>
      <c r="K785" t="s">
        <v>546</v>
      </c>
      <c r="M785" t="str">
        <f>CONCATENATE(F785,G785,H785,I785,J785,K785)</f>
        <v>genotypingdata&lt;- fread("C:/NGS/save/.tagcountmatchindex.csv", col.names = c("0"))</v>
      </c>
      <c r="AK785" s="15"/>
      <c r="AL785" s="15"/>
      <c r="AM785" s="15"/>
    </row>
    <row r="786" spans="1:39" x14ac:dyDescent="0.15">
      <c r="A786" s="15">
        <v>785</v>
      </c>
      <c r="B786" s="15">
        <v>154</v>
      </c>
      <c r="C786" s="15" t="s">
        <v>139</v>
      </c>
      <c r="D786" s="26" t="s">
        <v>79</v>
      </c>
      <c r="AK786" s="15"/>
      <c r="AL786" s="15"/>
      <c r="AM786" s="15"/>
    </row>
    <row r="787" spans="1:39" x14ac:dyDescent="0.15">
      <c r="A787" s="15">
        <v>786</v>
      </c>
      <c r="B787" s="15">
        <v>154</v>
      </c>
      <c r="C787" s="15" t="s">
        <v>549</v>
      </c>
      <c r="D787" s="26" t="s">
        <v>551</v>
      </c>
      <c r="AK787" s="15"/>
      <c r="AL787" s="15"/>
      <c r="AM787" s="15"/>
    </row>
    <row r="788" spans="1:39" x14ac:dyDescent="0.15">
      <c r="A788" s="15">
        <v>787</v>
      </c>
      <c r="B788" s="15">
        <v>155</v>
      </c>
      <c r="C788" s="15" t="s">
        <v>136</v>
      </c>
      <c r="D788" s="26" t="str">
        <f>N788</f>
        <v>genotypingdata &lt;- fread("C:/NGS/save/.tagcount", header=F, col.names=genotype)</v>
      </c>
      <c r="F788" t="s">
        <v>553</v>
      </c>
      <c r="G788" t="str">
        <f>'1. Input and Output files list'!$E$6</f>
        <v>C:/NGS/save/</v>
      </c>
      <c r="H788" t="str">
        <f>'1. Input and Output files list'!$J$388</f>
        <v>.tagcount</v>
      </c>
      <c r="I788" t="s">
        <v>228</v>
      </c>
      <c r="N788" t="str">
        <f>CONCATENATE(F788,G788,H788,I788)</f>
        <v>genotypingdata &lt;- fread("C:/NGS/save/.tagcount", header=F, col.names=genotype)</v>
      </c>
      <c r="AK788" s="15"/>
      <c r="AL788" s="15"/>
      <c r="AM788" s="15"/>
    </row>
    <row r="789" spans="1:39" x14ac:dyDescent="0.15">
      <c r="A789" s="15">
        <v>788</v>
      </c>
      <c r="B789" s="15">
        <v>155</v>
      </c>
      <c r="C789" s="15" t="s">
        <v>137</v>
      </c>
      <c r="D789" s="26" t="str">
        <f>O789</f>
        <v>system.time(write.csv(genotypingdata[match(genotypingSum$tags, genotypingdata$tags),2], file="C:/NGS/save/.tagcountmatchindex.csv", row.names = F))</v>
      </c>
      <c r="F789" t="s">
        <v>554</v>
      </c>
      <c r="G789" t="str">
        <f>'1. Input and Output files list'!$E$6</f>
        <v>C:/NGS/save/</v>
      </c>
      <c r="H789" t="str">
        <f>'1. Input and Output files list'!$J$388</f>
        <v>.tagcount</v>
      </c>
      <c r="I789" t="s">
        <v>142</v>
      </c>
      <c r="O789" t="str">
        <f>CONCATENATE(F789,G789,H789,I789)</f>
        <v>system.time(write.csv(genotypingdata[match(genotypingSum$tags, genotypingdata$tags),2], file="C:/NGS/save/.tagcountmatchindex.csv", row.names = F))</v>
      </c>
      <c r="AK789" s="15"/>
      <c r="AL789" s="15"/>
      <c r="AM789" s="15"/>
    </row>
    <row r="790" spans="1:39" x14ac:dyDescent="0.15">
      <c r="A790" s="15">
        <v>789</v>
      </c>
      <c r="B790" s="15">
        <v>155</v>
      </c>
      <c r="C790" s="15" t="s">
        <v>138</v>
      </c>
      <c r="D790" s="26" t="str">
        <f>M790</f>
        <v>genotypingdata&lt;- fread("C:/NGS/save/.tagcountmatchindex.csv", col.names = c("0"))</v>
      </c>
      <c r="F790" t="s">
        <v>233</v>
      </c>
      <c r="G790" t="str">
        <f>'1. Input and Output files list'!$E$6</f>
        <v>C:/NGS/save/</v>
      </c>
      <c r="H790" t="str">
        <f>'1. Input and Output files list'!$J$388</f>
        <v>.tagcount</v>
      </c>
      <c r="I790" t="s">
        <v>547</v>
      </c>
      <c r="J790">
        <f>'1. Input and Output files list'!$F$388</f>
        <v>0</v>
      </c>
      <c r="K790" t="s">
        <v>546</v>
      </c>
      <c r="M790" t="str">
        <f>CONCATENATE(F790,G790,H790,I790,J790,K790)</f>
        <v>genotypingdata&lt;- fread("C:/NGS/save/.tagcountmatchindex.csv", col.names = c("0"))</v>
      </c>
      <c r="AK790" s="15"/>
      <c r="AL790" s="15"/>
      <c r="AM790" s="15"/>
    </row>
    <row r="791" spans="1:39" x14ac:dyDescent="0.15">
      <c r="A791" s="15">
        <v>790</v>
      </c>
      <c r="B791" s="15">
        <v>155</v>
      </c>
      <c r="C791" s="15" t="s">
        <v>139</v>
      </c>
      <c r="D791" s="26" t="s">
        <v>79</v>
      </c>
      <c r="AK791" s="15"/>
      <c r="AL791" s="15"/>
      <c r="AM791" s="15"/>
    </row>
    <row r="792" spans="1:39" x14ac:dyDescent="0.15">
      <c r="A792" s="15">
        <v>791</v>
      </c>
      <c r="B792" s="15">
        <v>155</v>
      </c>
      <c r="C792" s="15" t="s">
        <v>549</v>
      </c>
      <c r="D792" s="26" t="s">
        <v>551</v>
      </c>
      <c r="AK792" s="15"/>
      <c r="AL792" s="15"/>
      <c r="AM792" s="15"/>
    </row>
    <row r="793" spans="1:39" x14ac:dyDescent="0.15">
      <c r="A793" s="15">
        <v>792</v>
      </c>
      <c r="B793" s="15">
        <v>156</v>
      </c>
      <c r="C793" s="15" t="s">
        <v>136</v>
      </c>
      <c r="D793" s="26" t="str">
        <f>N793</f>
        <v>genotypingdata &lt;- fread("C:/NGS/save/.tagcount", header=F, col.names=genotype)</v>
      </c>
      <c r="F793" t="s">
        <v>553</v>
      </c>
      <c r="G793" t="str">
        <f>'1. Input and Output files list'!$E$6</f>
        <v>C:/NGS/save/</v>
      </c>
      <c r="H793" t="str">
        <f>'1. Input and Output files list'!$J$390</f>
        <v>.tagcount</v>
      </c>
      <c r="I793" t="s">
        <v>228</v>
      </c>
      <c r="N793" t="str">
        <f>CONCATENATE(F793,G793,H793,I793)</f>
        <v>genotypingdata &lt;- fread("C:/NGS/save/.tagcount", header=F, col.names=genotype)</v>
      </c>
      <c r="AK793" s="15"/>
      <c r="AL793" s="15"/>
      <c r="AM793" s="15"/>
    </row>
    <row r="794" spans="1:39" x14ac:dyDescent="0.15">
      <c r="A794" s="15">
        <v>793</v>
      </c>
      <c r="B794" s="15">
        <v>156</v>
      </c>
      <c r="C794" s="15" t="s">
        <v>137</v>
      </c>
      <c r="D794" s="26" t="str">
        <f>O794</f>
        <v>system.time(write.csv(genotypingdata[match(genotypingSum$tags, genotypingdata$tags),2], file="C:/NGS/save/.tagcountmatchindex.csv", row.names = F))</v>
      </c>
      <c r="F794" t="s">
        <v>554</v>
      </c>
      <c r="G794" t="str">
        <f>'1. Input and Output files list'!$E$6</f>
        <v>C:/NGS/save/</v>
      </c>
      <c r="H794" t="str">
        <f>'1. Input and Output files list'!$J$390</f>
        <v>.tagcount</v>
      </c>
      <c r="I794" t="s">
        <v>142</v>
      </c>
      <c r="O794" t="str">
        <f>CONCATENATE(F794,G794,H794,I794)</f>
        <v>system.time(write.csv(genotypingdata[match(genotypingSum$tags, genotypingdata$tags),2], file="C:/NGS/save/.tagcountmatchindex.csv", row.names = F))</v>
      </c>
      <c r="AK794" s="15"/>
      <c r="AL794" s="15"/>
      <c r="AM794" s="15"/>
    </row>
    <row r="795" spans="1:39" x14ac:dyDescent="0.15">
      <c r="A795" s="15">
        <v>794</v>
      </c>
      <c r="B795" s="15">
        <v>156</v>
      </c>
      <c r="C795" s="15" t="s">
        <v>138</v>
      </c>
      <c r="D795" s="26" t="str">
        <f>M795</f>
        <v>genotypingdata&lt;- fread("C:/NGS/save/.tagcountmatchindex.csv", col.names = c("0"))</v>
      </c>
      <c r="F795" t="s">
        <v>233</v>
      </c>
      <c r="G795" t="str">
        <f>'1. Input and Output files list'!$E$6</f>
        <v>C:/NGS/save/</v>
      </c>
      <c r="H795" t="str">
        <f>'1. Input and Output files list'!$J$390</f>
        <v>.tagcount</v>
      </c>
      <c r="I795" t="s">
        <v>547</v>
      </c>
      <c r="J795">
        <f>'1. Input and Output files list'!$F$390</f>
        <v>0</v>
      </c>
      <c r="K795" t="s">
        <v>546</v>
      </c>
      <c r="M795" t="str">
        <f>CONCATENATE(F795,G795,H795,I795,J795,K795)</f>
        <v>genotypingdata&lt;- fread("C:/NGS/save/.tagcountmatchindex.csv", col.names = c("0"))</v>
      </c>
      <c r="AK795" s="15"/>
      <c r="AL795" s="15"/>
      <c r="AM795" s="15"/>
    </row>
    <row r="796" spans="1:39" x14ac:dyDescent="0.15">
      <c r="A796" s="15">
        <v>795</v>
      </c>
      <c r="B796" s="15">
        <v>156</v>
      </c>
      <c r="C796" s="15" t="s">
        <v>139</v>
      </c>
      <c r="D796" s="26" t="s">
        <v>79</v>
      </c>
      <c r="AK796" s="15"/>
      <c r="AL796" s="15"/>
      <c r="AM796" s="15"/>
    </row>
    <row r="797" spans="1:39" x14ac:dyDescent="0.15">
      <c r="A797" s="15">
        <v>796</v>
      </c>
      <c r="B797" s="15">
        <v>156</v>
      </c>
      <c r="C797" s="15" t="s">
        <v>549</v>
      </c>
      <c r="D797" s="26" t="s">
        <v>551</v>
      </c>
      <c r="AK797" s="15"/>
      <c r="AL797" s="15"/>
      <c r="AM797" s="15"/>
    </row>
    <row r="798" spans="1:39" x14ac:dyDescent="0.15">
      <c r="A798" s="15">
        <v>797</v>
      </c>
      <c r="B798" s="15">
        <v>157</v>
      </c>
      <c r="C798" s="15" t="s">
        <v>136</v>
      </c>
      <c r="D798" s="26" t="str">
        <f>N798</f>
        <v>genotypingdata &lt;- fread("C:/NGS/save/.tagcount", header=F, col.names=genotype)</v>
      </c>
      <c r="F798" t="s">
        <v>553</v>
      </c>
      <c r="G798" t="str">
        <f>'1. Input and Output files list'!$E$6</f>
        <v>C:/NGS/save/</v>
      </c>
      <c r="H798" t="str">
        <f>'1. Input and Output files list'!$J$392</f>
        <v>.tagcount</v>
      </c>
      <c r="I798" t="s">
        <v>228</v>
      </c>
      <c r="N798" t="str">
        <f>CONCATENATE(F798,G798,H798,I798)</f>
        <v>genotypingdata &lt;- fread("C:/NGS/save/.tagcount", header=F, col.names=genotype)</v>
      </c>
      <c r="AK798" s="15"/>
      <c r="AL798" s="15"/>
      <c r="AM798" s="15"/>
    </row>
    <row r="799" spans="1:39" x14ac:dyDescent="0.15">
      <c r="A799" s="15">
        <v>798</v>
      </c>
      <c r="B799" s="15">
        <v>157</v>
      </c>
      <c r="C799" s="15" t="s">
        <v>137</v>
      </c>
      <c r="D799" s="26" t="str">
        <f>O799</f>
        <v>system.time(write.csv(genotypingdata[match(genotypingSum$tags, genotypingdata$tags),2], file="C:/NGS/save/.tagcountmatchindex.csv", row.names = F))</v>
      </c>
      <c r="F799" t="s">
        <v>554</v>
      </c>
      <c r="G799" t="str">
        <f>'1. Input and Output files list'!$E$6</f>
        <v>C:/NGS/save/</v>
      </c>
      <c r="H799" t="str">
        <f>'1. Input and Output files list'!$J$392</f>
        <v>.tagcount</v>
      </c>
      <c r="I799" t="s">
        <v>142</v>
      </c>
      <c r="O799" t="str">
        <f>CONCATENATE(F799,G799,H799,I799)</f>
        <v>system.time(write.csv(genotypingdata[match(genotypingSum$tags, genotypingdata$tags),2], file="C:/NGS/save/.tagcountmatchindex.csv", row.names = F))</v>
      </c>
      <c r="AK799" s="15"/>
      <c r="AL799" s="15"/>
      <c r="AM799" s="15"/>
    </row>
    <row r="800" spans="1:39" x14ac:dyDescent="0.15">
      <c r="A800" s="15">
        <v>799</v>
      </c>
      <c r="B800" s="15">
        <v>157</v>
      </c>
      <c r="C800" s="15" t="s">
        <v>138</v>
      </c>
      <c r="D800" s="26" t="str">
        <f>M800</f>
        <v>genotypingdata&lt;- fread("C:/NGS/save/.tagcountmatchindex.csv", col.names = c("0"))</v>
      </c>
      <c r="F800" t="s">
        <v>233</v>
      </c>
      <c r="G800" t="str">
        <f>'1. Input and Output files list'!$E$6</f>
        <v>C:/NGS/save/</v>
      </c>
      <c r="H800" t="str">
        <f>'1. Input and Output files list'!$J$392</f>
        <v>.tagcount</v>
      </c>
      <c r="I800" t="s">
        <v>547</v>
      </c>
      <c r="J800">
        <f>'1. Input and Output files list'!$F$392</f>
        <v>0</v>
      </c>
      <c r="K800" t="s">
        <v>546</v>
      </c>
      <c r="M800" t="str">
        <f>CONCATENATE(F800,G800,H800,I800,J800,K800)</f>
        <v>genotypingdata&lt;- fread("C:/NGS/save/.tagcountmatchindex.csv", col.names = c("0"))</v>
      </c>
      <c r="AK800" s="15"/>
      <c r="AL800" s="15"/>
      <c r="AM800" s="15"/>
    </row>
    <row r="801" spans="1:39" x14ac:dyDescent="0.15">
      <c r="A801" s="15">
        <v>800</v>
      </c>
      <c r="B801" s="15">
        <v>157</v>
      </c>
      <c r="C801" s="15" t="s">
        <v>139</v>
      </c>
      <c r="D801" s="26" t="s">
        <v>79</v>
      </c>
      <c r="AK801" s="15"/>
      <c r="AL801" s="15"/>
      <c r="AM801" s="15"/>
    </row>
    <row r="802" spans="1:39" x14ac:dyDescent="0.15">
      <c r="A802" s="15">
        <v>801</v>
      </c>
      <c r="B802" s="15">
        <v>157</v>
      </c>
      <c r="C802" s="15" t="s">
        <v>549</v>
      </c>
      <c r="D802" s="26" t="s">
        <v>551</v>
      </c>
      <c r="AK802" s="15"/>
      <c r="AL802" s="15"/>
      <c r="AM802" s="15"/>
    </row>
    <row r="803" spans="1:39" x14ac:dyDescent="0.15">
      <c r="A803" s="15">
        <v>802</v>
      </c>
      <c r="B803" s="15">
        <v>158</v>
      </c>
      <c r="C803" s="15" t="s">
        <v>136</v>
      </c>
      <c r="D803" s="26" t="str">
        <f>N803</f>
        <v>genotypingdata &lt;- fread("C:/NGS/save/.tagcount", header=F, col.names=genotype)</v>
      </c>
      <c r="F803" t="s">
        <v>553</v>
      </c>
      <c r="G803" t="str">
        <f>'1. Input and Output files list'!$E$6</f>
        <v>C:/NGS/save/</v>
      </c>
      <c r="H803" t="str">
        <f>'1. Input and Output files list'!$J$394</f>
        <v>.tagcount</v>
      </c>
      <c r="I803" t="s">
        <v>228</v>
      </c>
      <c r="N803" t="str">
        <f>CONCATENATE(F803,G803,H803,I803)</f>
        <v>genotypingdata &lt;- fread("C:/NGS/save/.tagcount", header=F, col.names=genotype)</v>
      </c>
      <c r="AK803" s="15"/>
      <c r="AL803" s="15"/>
      <c r="AM803" s="15"/>
    </row>
    <row r="804" spans="1:39" x14ac:dyDescent="0.15">
      <c r="A804" s="15">
        <v>803</v>
      </c>
      <c r="B804" s="15">
        <v>158</v>
      </c>
      <c r="C804" s="15" t="s">
        <v>137</v>
      </c>
      <c r="D804" s="26" t="str">
        <f>O804</f>
        <v>system.time(write.csv(genotypingdata[match(genotypingSum$tags, genotypingdata$tags),2], file="C:/NGS/save/.tagcountmatchindex.csv", row.names = F))</v>
      </c>
      <c r="F804" t="s">
        <v>554</v>
      </c>
      <c r="G804" t="str">
        <f>'1. Input and Output files list'!$E$6</f>
        <v>C:/NGS/save/</v>
      </c>
      <c r="H804" t="str">
        <f>'1. Input and Output files list'!$J$394</f>
        <v>.tagcount</v>
      </c>
      <c r="I804" t="s">
        <v>142</v>
      </c>
      <c r="O804" t="str">
        <f>CONCATENATE(F804,G804,H804,I804)</f>
        <v>system.time(write.csv(genotypingdata[match(genotypingSum$tags, genotypingdata$tags),2], file="C:/NGS/save/.tagcountmatchindex.csv", row.names = F))</v>
      </c>
      <c r="AK804" s="15"/>
      <c r="AL804" s="15"/>
      <c r="AM804" s="15"/>
    </row>
    <row r="805" spans="1:39" x14ac:dyDescent="0.15">
      <c r="A805" s="15">
        <v>804</v>
      </c>
      <c r="B805" s="15">
        <v>158</v>
      </c>
      <c r="C805" s="15" t="s">
        <v>138</v>
      </c>
      <c r="D805" s="26" t="str">
        <f>M805</f>
        <v>genotypingdata&lt;- fread("C:/NGS/save/.tagcountmatchindex.csv", col.names = c("0"))</v>
      </c>
      <c r="F805" t="s">
        <v>233</v>
      </c>
      <c r="G805" t="str">
        <f>'1. Input and Output files list'!$E$6</f>
        <v>C:/NGS/save/</v>
      </c>
      <c r="H805" t="str">
        <f>'1. Input and Output files list'!$J$394</f>
        <v>.tagcount</v>
      </c>
      <c r="I805" t="s">
        <v>547</v>
      </c>
      <c r="J805">
        <f>'1. Input and Output files list'!$F$394</f>
        <v>0</v>
      </c>
      <c r="K805" t="s">
        <v>546</v>
      </c>
      <c r="M805" t="str">
        <f>CONCATENATE(F805,G805,H805,I805,J805,K805)</f>
        <v>genotypingdata&lt;- fread("C:/NGS/save/.tagcountmatchindex.csv", col.names = c("0"))</v>
      </c>
      <c r="AK805" s="15"/>
      <c r="AL805" s="15"/>
      <c r="AM805" s="15"/>
    </row>
    <row r="806" spans="1:39" x14ac:dyDescent="0.15">
      <c r="A806" s="15">
        <v>805</v>
      </c>
      <c r="B806" s="15">
        <v>158</v>
      </c>
      <c r="C806" s="15" t="s">
        <v>139</v>
      </c>
      <c r="D806" s="26" t="s">
        <v>79</v>
      </c>
      <c r="AK806" s="15"/>
      <c r="AL806" s="15"/>
      <c r="AM806" s="15"/>
    </row>
    <row r="807" spans="1:39" x14ac:dyDescent="0.15">
      <c r="A807" s="15">
        <v>806</v>
      </c>
      <c r="B807" s="15">
        <v>158</v>
      </c>
      <c r="C807" s="15" t="s">
        <v>549</v>
      </c>
      <c r="D807" s="26" t="s">
        <v>551</v>
      </c>
      <c r="AK807" s="15"/>
      <c r="AL807" s="15"/>
      <c r="AM807" s="15"/>
    </row>
    <row r="808" spans="1:39" x14ac:dyDescent="0.15">
      <c r="A808" s="15">
        <v>807</v>
      </c>
      <c r="B808" s="15">
        <v>159</v>
      </c>
      <c r="C808" s="15" t="s">
        <v>136</v>
      </c>
      <c r="D808" s="26" t="str">
        <f>N808</f>
        <v>genotypingdata &lt;- fread("C:/NGS/save/.tagcount", header=F, col.names=genotype)</v>
      </c>
      <c r="F808" t="s">
        <v>553</v>
      </c>
      <c r="G808" t="str">
        <f>'1. Input and Output files list'!$E$6</f>
        <v>C:/NGS/save/</v>
      </c>
      <c r="H808" t="str">
        <f>'1. Input and Output files list'!$J$396</f>
        <v>.tagcount</v>
      </c>
      <c r="I808" t="s">
        <v>228</v>
      </c>
      <c r="N808" t="str">
        <f>CONCATENATE(F808,G808,H808,I808)</f>
        <v>genotypingdata &lt;- fread("C:/NGS/save/.tagcount", header=F, col.names=genotype)</v>
      </c>
      <c r="AK808" s="15"/>
      <c r="AL808" s="15"/>
      <c r="AM808" s="15"/>
    </row>
    <row r="809" spans="1:39" x14ac:dyDescent="0.15">
      <c r="A809" s="15">
        <v>808</v>
      </c>
      <c r="B809" s="15">
        <v>159</v>
      </c>
      <c r="C809" s="15" t="s">
        <v>137</v>
      </c>
      <c r="D809" s="26" t="str">
        <f>O809</f>
        <v>system.time(write.csv(genotypingdata[match(genotypingSum$tags, genotypingdata$tags),2], file="C:/NGS/save/.tagcountmatchindex.csv", row.names = F))</v>
      </c>
      <c r="F809" t="s">
        <v>554</v>
      </c>
      <c r="G809" t="str">
        <f>'1. Input and Output files list'!$E$6</f>
        <v>C:/NGS/save/</v>
      </c>
      <c r="H809" t="str">
        <f>'1. Input and Output files list'!$J$396</f>
        <v>.tagcount</v>
      </c>
      <c r="I809" t="s">
        <v>142</v>
      </c>
      <c r="O809" t="str">
        <f>CONCATENATE(F809,G809,H809,I809)</f>
        <v>system.time(write.csv(genotypingdata[match(genotypingSum$tags, genotypingdata$tags),2], file="C:/NGS/save/.tagcountmatchindex.csv", row.names = F))</v>
      </c>
      <c r="AK809" s="15"/>
      <c r="AL809" s="15"/>
      <c r="AM809" s="15"/>
    </row>
    <row r="810" spans="1:39" x14ac:dyDescent="0.15">
      <c r="A810" s="15">
        <v>809</v>
      </c>
      <c r="B810" s="15">
        <v>159</v>
      </c>
      <c r="C810" s="15" t="s">
        <v>138</v>
      </c>
      <c r="D810" s="26" t="str">
        <f>M810</f>
        <v>genotypingdata&lt;- fread("C:/NGS/save/.tagcountmatchindex.csv", col.names = c("0"))</v>
      </c>
      <c r="F810" t="s">
        <v>233</v>
      </c>
      <c r="G810" t="str">
        <f>'1. Input and Output files list'!$E$6</f>
        <v>C:/NGS/save/</v>
      </c>
      <c r="H810" t="str">
        <f>'1. Input and Output files list'!$J$396</f>
        <v>.tagcount</v>
      </c>
      <c r="I810" t="s">
        <v>547</v>
      </c>
      <c r="J810">
        <f>'1. Input and Output files list'!$F$396</f>
        <v>0</v>
      </c>
      <c r="K810" t="s">
        <v>546</v>
      </c>
      <c r="M810" t="str">
        <f>CONCATENATE(F810,G810,H810,I810,J810,K810)</f>
        <v>genotypingdata&lt;- fread("C:/NGS/save/.tagcountmatchindex.csv", col.names = c("0"))</v>
      </c>
      <c r="AK810" s="15"/>
      <c r="AL810" s="15"/>
      <c r="AM810" s="15"/>
    </row>
    <row r="811" spans="1:39" x14ac:dyDescent="0.15">
      <c r="A811" s="15">
        <v>810</v>
      </c>
      <c r="B811" s="15">
        <v>159</v>
      </c>
      <c r="C811" s="15" t="s">
        <v>139</v>
      </c>
      <c r="D811" s="26" t="s">
        <v>79</v>
      </c>
      <c r="AK811" s="15"/>
      <c r="AL811" s="15"/>
      <c r="AM811" s="15"/>
    </row>
    <row r="812" spans="1:39" x14ac:dyDescent="0.15">
      <c r="A812" s="15">
        <v>811</v>
      </c>
      <c r="B812" s="15">
        <v>159</v>
      </c>
      <c r="C812" s="15" t="s">
        <v>549</v>
      </c>
      <c r="D812" s="26" t="s">
        <v>551</v>
      </c>
      <c r="AK812" s="15"/>
      <c r="AL812" s="15"/>
      <c r="AM812" s="15"/>
    </row>
    <row r="813" spans="1:39" x14ac:dyDescent="0.15">
      <c r="A813" s="15">
        <v>812</v>
      </c>
      <c r="B813" s="15">
        <v>160</v>
      </c>
      <c r="C813" s="15" t="s">
        <v>136</v>
      </c>
      <c r="D813" s="26" t="str">
        <f>N813</f>
        <v>genotypingdata &lt;- fread("C:/NGS/save/.tagcount", header=F, col.names=genotype)</v>
      </c>
      <c r="F813" t="s">
        <v>553</v>
      </c>
      <c r="G813" t="str">
        <f>'1. Input and Output files list'!$E$6</f>
        <v>C:/NGS/save/</v>
      </c>
      <c r="H813" t="str">
        <f>'1. Input and Output files list'!$J$398</f>
        <v>.tagcount</v>
      </c>
      <c r="I813" t="s">
        <v>228</v>
      </c>
      <c r="N813" t="str">
        <f>CONCATENATE(F813,G813,H813,I813)</f>
        <v>genotypingdata &lt;- fread("C:/NGS/save/.tagcount", header=F, col.names=genotype)</v>
      </c>
      <c r="AK813" s="15"/>
      <c r="AL813" s="15"/>
      <c r="AM813" s="15"/>
    </row>
    <row r="814" spans="1:39" x14ac:dyDescent="0.15">
      <c r="A814" s="15">
        <v>813</v>
      </c>
      <c r="B814" s="15">
        <v>160</v>
      </c>
      <c r="C814" s="15" t="s">
        <v>137</v>
      </c>
      <c r="D814" s="26" t="str">
        <f>O814</f>
        <v>system.time(write.csv(genotypingdata[match(genotypingSum$tags, genotypingdata$tags),2], file="C:/NGS/save/.tagcountmatchindex.csv", row.names = F))</v>
      </c>
      <c r="F814" t="s">
        <v>554</v>
      </c>
      <c r="G814" t="str">
        <f>'1. Input and Output files list'!$E$6</f>
        <v>C:/NGS/save/</v>
      </c>
      <c r="H814" t="str">
        <f>'1. Input and Output files list'!$J$398</f>
        <v>.tagcount</v>
      </c>
      <c r="I814" t="s">
        <v>142</v>
      </c>
      <c r="O814" t="str">
        <f>CONCATENATE(F814,G814,H814,I814)</f>
        <v>system.time(write.csv(genotypingdata[match(genotypingSum$tags, genotypingdata$tags),2], file="C:/NGS/save/.tagcountmatchindex.csv", row.names = F))</v>
      </c>
      <c r="AK814" s="15"/>
      <c r="AL814" s="15"/>
      <c r="AM814" s="15"/>
    </row>
    <row r="815" spans="1:39" x14ac:dyDescent="0.15">
      <c r="A815" s="15">
        <v>814</v>
      </c>
      <c r="B815" s="15">
        <v>160</v>
      </c>
      <c r="C815" s="15" t="s">
        <v>138</v>
      </c>
      <c r="D815" s="26" t="str">
        <f>M815</f>
        <v>genotypingdata&lt;- fread("C:/NGS/save/.tagcountmatchindex.csv", col.names = c("0"))</v>
      </c>
      <c r="F815" t="s">
        <v>233</v>
      </c>
      <c r="G815" t="str">
        <f>'1. Input and Output files list'!$E$6</f>
        <v>C:/NGS/save/</v>
      </c>
      <c r="H815" t="str">
        <f>'1. Input and Output files list'!$J$398</f>
        <v>.tagcount</v>
      </c>
      <c r="I815" t="s">
        <v>547</v>
      </c>
      <c r="J815">
        <f>'1. Input and Output files list'!$F$398</f>
        <v>0</v>
      </c>
      <c r="K815" t="s">
        <v>546</v>
      </c>
      <c r="M815" t="str">
        <f>CONCATENATE(F815,G815,H815,I815,J815,K815)</f>
        <v>genotypingdata&lt;- fread("C:/NGS/save/.tagcountmatchindex.csv", col.names = c("0"))</v>
      </c>
      <c r="AK815" s="15"/>
      <c r="AL815" s="15"/>
      <c r="AM815" s="15"/>
    </row>
    <row r="816" spans="1:39" x14ac:dyDescent="0.15">
      <c r="A816" s="15">
        <v>815</v>
      </c>
      <c r="B816" s="15">
        <v>160</v>
      </c>
      <c r="C816" s="15" t="s">
        <v>139</v>
      </c>
      <c r="D816" s="26" t="s">
        <v>79</v>
      </c>
      <c r="AK816" s="15"/>
      <c r="AL816" s="15"/>
      <c r="AM816" s="15"/>
    </row>
    <row r="817" spans="1:39" x14ac:dyDescent="0.15">
      <c r="A817" s="15">
        <v>816</v>
      </c>
      <c r="B817" s="15">
        <v>160</v>
      </c>
      <c r="C817" s="15" t="s">
        <v>549</v>
      </c>
      <c r="D817" s="26" t="s">
        <v>551</v>
      </c>
      <c r="AK817" s="15"/>
      <c r="AL817" s="15"/>
      <c r="AM817" s="15"/>
    </row>
    <row r="818" spans="1:39" s="15" customFormat="1" x14ac:dyDescent="0.15">
      <c r="A818" s="15">
        <v>817</v>
      </c>
      <c r="B818" s="15">
        <v>161</v>
      </c>
      <c r="C818" s="15" t="s">
        <v>136</v>
      </c>
      <c r="D818" s="26" t="str">
        <f>N818</f>
        <v>genotypingdata &lt;- fread("C:/NGS/save/.tagcount", header=F, col.names=genotype)</v>
      </c>
      <c r="F818" s="15" t="s">
        <v>553</v>
      </c>
      <c r="G818" s="15" t="str">
        <f>'1. Input and Output files list'!$E$6</f>
        <v>C:/NGS/save/</v>
      </c>
      <c r="H818" s="15" t="str">
        <f>'1. Input and Output files list'!$J$400</f>
        <v>.tagcount</v>
      </c>
      <c r="I818" s="15" t="s">
        <v>228</v>
      </c>
      <c r="N818" s="15" t="str">
        <f>CONCATENATE(F818,G818,H818,I818)</f>
        <v>genotypingdata &lt;- fread("C:/NGS/save/.tagcount", header=F, col.names=genotype)</v>
      </c>
    </row>
    <row r="819" spans="1:39" s="15" customFormat="1" x14ac:dyDescent="0.15">
      <c r="A819" s="15">
        <v>818</v>
      </c>
      <c r="B819" s="15">
        <v>161</v>
      </c>
      <c r="C819" s="15" t="s">
        <v>137</v>
      </c>
      <c r="D819" s="26" t="str">
        <f>O819</f>
        <v>system.time(write.csv(genotypingdata[match(genotypingSum$tags, genotypingdata$tags),2], file="C:/NGS/save/.tagcountmatchindex.csv", row.names = F))</v>
      </c>
      <c r="F819" s="15" t="s">
        <v>554</v>
      </c>
      <c r="G819" s="15" t="str">
        <f>'1. Input and Output files list'!$E$6</f>
        <v>C:/NGS/save/</v>
      </c>
      <c r="H819" s="15" t="str">
        <f>'1. Input and Output files list'!$J$400</f>
        <v>.tagcount</v>
      </c>
      <c r="I819" s="15" t="s">
        <v>142</v>
      </c>
      <c r="O819" s="15" t="str">
        <f>CONCATENATE(F819,G819,H819,I819)</f>
        <v>system.time(write.csv(genotypingdata[match(genotypingSum$tags, genotypingdata$tags),2], file="C:/NGS/save/.tagcountmatchindex.csv", row.names = F))</v>
      </c>
    </row>
    <row r="820" spans="1:39" s="15" customFormat="1" x14ac:dyDescent="0.15">
      <c r="A820" s="15">
        <v>819</v>
      </c>
      <c r="B820" s="15">
        <v>161</v>
      </c>
      <c r="C820" s="15" t="s">
        <v>138</v>
      </c>
      <c r="D820" s="26" t="str">
        <f>M820</f>
        <v>genotypingdata&lt;- fread("C:/NGS/save/.tagcountmatchindex.csv", col.names = c("0"))</v>
      </c>
      <c r="F820" s="15" t="s">
        <v>233</v>
      </c>
      <c r="G820" s="15" t="str">
        <f>'1. Input and Output files list'!$E$6</f>
        <v>C:/NGS/save/</v>
      </c>
      <c r="H820" s="15" t="str">
        <f>'1. Input and Output files list'!$J$400</f>
        <v>.tagcount</v>
      </c>
      <c r="I820" s="15" t="s">
        <v>547</v>
      </c>
      <c r="J820" s="15">
        <f>'1. Input and Output files list'!$F$400</f>
        <v>0</v>
      </c>
      <c r="K820" s="15" t="s">
        <v>546</v>
      </c>
      <c r="M820" s="15" t="str">
        <f>CONCATENATE(F820,G820,H820,I820,J820,K820)</f>
        <v>genotypingdata&lt;- fread("C:/NGS/save/.tagcountmatchindex.csv", col.names = c("0"))</v>
      </c>
    </row>
    <row r="821" spans="1:39" s="15" customFormat="1" x14ac:dyDescent="0.15">
      <c r="A821" s="15">
        <v>820</v>
      </c>
      <c r="B821" s="15">
        <v>161</v>
      </c>
      <c r="C821" s="15" t="s">
        <v>139</v>
      </c>
      <c r="D821" s="26" t="s">
        <v>79</v>
      </c>
    </row>
    <row r="822" spans="1:39" s="15" customFormat="1" x14ac:dyDescent="0.15">
      <c r="A822" s="15">
        <v>821</v>
      </c>
      <c r="B822" s="15">
        <v>161</v>
      </c>
      <c r="C822" s="15" t="s">
        <v>549</v>
      </c>
      <c r="D822" s="26" t="s">
        <v>551</v>
      </c>
    </row>
    <row r="823" spans="1:39" s="15" customFormat="1" x14ac:dyDescent="0.15">
      <c r="A823" s="15">
        <v>822</v>
      </c>
      <c r="B823" s="15">
        <v>162</v>
      </c>
      <c r="C823" s="15" t="s">
        <v>136</v>
      </c>
      <c r="D823" s="26" t="str">
        <f>N823</f>
        <v>genotypingdata &lt;- fread("C:/NGS/save/.tagcount", header=F, col.names=genotype)</v>
      </c>
      <c r="F823" s="15" t="s">
        <v>553</v>
      </c>
      <c r="G823" s="15" t="str">
        <f>'1. Input and Output files list'!$E$6</f>
        <v>C:/NGS/save/</v>
      </c>
      <c r="H823" s="15" t="str">
        <f>'1. Input and Output files list'!$J$402</f>
        <v>.tagcount</v>
      </c>
      <c r="I823" s="15" t="s">
        <v>228</v>
      </c>
      <c r="N823" s="15" t="str">
        <f>CONCATENATE(F823,G823,H823,I823)</f>
        <v>genotypingdata &lt;- fread("C:/NGS/save/.tagcount", header=F, col.names=genotype)</v>
      </c>
    </row>
    <row r="824" spans="1:39" s="15" customFormat="1" x14ac:dyDescent="0.15">
      <c r="A824" s="15">
        <v>823</v>
      </c>
      <c r="B824" s="15">
        <v>162</v>
      </c>
      <c r="C824" s="15" t="s">
        <v>137</v>
      </c>
      <c r="D824" s="26" t="str">
        <f>O824</f>
        <v>system.time(write.csv(genotypingdata[match(genotypingSum$tags, genotypingdata$tags),2], file="C:/NGS/save/.tagcountmatchindex.csv", row.names = F))</v>
      </c>
      <c r="F824" s="15" t="s">
        <v>554</v>
      </c>
      <c r="G824" s="15" t="str">
        <f>'1. Input and Output files list'!$E$6</f>
        <v>C:/NGS/save/</v>
      </c>
      <c r="H824" s="15" t="str">
        <f>'1. Input and Output files list'!$J$402</f>
        <v>.tagcount</v>
      </c>
      <c r="I824" s="15" t="s">
        <v>142</v>
      </c>
      <c r="O824" s="15" t="str">
        <f>CONCATENATE(F824,G824,H824,I824)</f>
        <v>system.time(write.csv(genotypingdata[match(genotypingSum$tags, genotypingdata$tags),2], file="C:/NGS/save/.tagcountmatchindex.csv", row.names = F))</v>
      </c>
    </row>
    <row r="825" spans="1:39" s="15" customFormat="1" x14ac:dyDescent="0.15">
      <c r="A825" s="15">
        <v>824</v>
      </c>
      <c r="B825" s="15">
        <v>162</v>
      </c>
      <c r="C825" s="15" t="s">
        <v>138</v>
      </c>
      <c r="D825" s="26" t="str">
        <f>M825</f>
        <v>genotypingdata&lt;- fread("C:/NGS/save/.tagcountmatchindex.csv", col.names = c("0"))</v>
      </c>
      <c r="F825" s="15" t="s">
        <v>233</v>
      </c>
      <c r="G825" s="15" t="str">
        <f>'1. Input and Output files list'!$E$6</f>
        <v>C:/NGS/save/</v>
      </c>
      <c r="H825" s="15" t="str">
        <f>'1. Input and Output files list'!$J$402</f>
        <v>.tagcount</v>
      </c>
      <c r="I825" s="15" t="s">
        <v>547</v>
      </c>
      <c r="J825" s="15">
        <f>'1. Input and Output files list'!$F$402</f>
        <v>0</v>
      </c>
      <c r="K825" s="15" t="s">
        <v>546</v>
      </c>
      <c r="M825" s="15" t="str">
        <f>CONCATENATE(F825,G825,H825,I825,J825,K825)</f>
        <v>genotypingdata&lt;- fread("C:/NGS/save/.tagcountmatchindex.csv", col.names = c("0"))</v>
      </c>
    </row>
    <row r="826" spans="1:39" s="15" customFormat="1" x14ac:dyDescent="0.15">
      <c r="A826" s="15">
        <v>825</v>
      </c>
      <c r="B826" s="15">
        <v>162</v>
      </c>
      <c r="C826" s="15" t="s">
        <v>139</v>
      </c>
      <c r="D826" s="26" t="s">
        <v>79</v>
      </c>
    </row>
    <row r="827" spans="1:39" s="15" customFormat="1" x14ac:dyDescent="0.15">
      <c r="A827" s="15">
        <v>826</v>
      </c>
      <c r="B827" s="15">
        <v>162</v>
      </c>
      <c r="C827" s="15" t="s">
        <v>549</v>
      </c>
      <c r="D827" s="26" t="s">
        <v>551</v>
      </c>
    </row>
    <row r="828" spans="1:39" s="15" customFormat="1" x14ac:dyDescent="0.15">
      <c r="A828" s="15">
        <v>827</v>
      </c>
      <c r="B828" s="15">
        <v>163</v>
      </c>
      <c r="C828" s="15" t="s">
        <v>136</v>
      </c>
      <c r="D828" s="26" t="str">
        <f>N828</f>
        <v>genotypingdata &lt;- fread("C:/NGS/save/.tagcount", header=F, col.names=genotype)</v>
      </c>
      <c r="F828" s="15" t="s">
        <v>553</v>
      </c>
      <c r="G828" s="15" t="str">
        <f>'1. Input and Output files list'!$E$6</f>
        <v>C:/NGS/save/</v>
      </c>
      <c r="H828" s="15" t="str">
        <f>'1. Input and Output files list'!$J$404</f>
        <v>.tagcount</v>
      </c>
      <c r="I828" s="15" t="s">
        <v>228</v>
      </c>
      <c r="N828" s="15" t="str">
        <f>CONCATENATE(F828,G828,H828,I828)</f>
        <v>genotypingdata &lt;- fread("C:/NGS/save/.tagcount", header=F, col.names=genotype)</v>
      </c>
    </row>
    <row r="829" spans="1:39" s="15" customFormat="1" x14ac:dyDescent="0.15">
      <c r="A829" s="15">
        <v>828</v>
      </c>
      <c r="B829" s="15">
        <v>163</v>
      </c>
      <c r="C829" s="15" t="s">
        <v>137</v>
      </c>
      <c r="D829" s="26" t="str">
        <f>O829</f>
        <v>system.time(write.csv(genotypingdata[match(genotypingSum$tags, genotypingdata$tags),2], file="C:/NGS/save/.tagcountmatchindex.csv", row.names = F))</v>
      </c>
      <c r="F829" s="15" t="s">
        <v>554</v>
      </c>
      <c r="G829" s="15" t="str">
        <f>'1. Input and Output files list'!$E$6</f>
        <v>C:/NGS/save/</v>
      </c>
      <c r="H829" s="15" t="str">
        <f>'1. Input and Output files list'!$J$404</f>
        <v>.tagcount</v>
      </c>
      <c r="I829" s="15" t="s">
        <v>142</v>
      </c>
      <c r="O829" s="15" t="str">
        <f>CONCATENATE(F829,G829,H829,I829)</f>
        <v>system.time(write.csv(genotypingdata[match(genotypingSum$tags, genotypingdata$tags),2], file="C:/NGS/save/.tagcountmatchindex.csv", row.names = F))</v>
      </c>
    </row>
    <row r="830" spans="1:39" s="15" customFormat="1" x14ac:dyDescent="0.15">
      <c r="A830" s="15">
        <v>829</v>
      </c>
      <c r="B830" s="15">
        <v>163</v>
      </c>
      <c r="C830" s="15" t="s">
        <v>138</v>
      </c>
      <c r="D830" s="26" t="str">
        <f>M830</f>
        <v>genotypingdata&lt;- fread("C:/NGS/save/.tagcountmatchindex.csv", col.names = c("0"))</v>
      </c>
      <c r="F830" s="15" t="s">
        <v>233</v>
      </c>
      <c r="G830" s="15" t="str">
        <f>'1. Input and Output files list'!$E$6</f>
        <v>C:/NGS/save/</v>
      </c>
      <c r="H830" s="15" t="str">
        <f>'1. Input and Output files list'!$J$404</f>
        <v>.tagcount</v>
      </c>
      <c r="I830" s="15" t="s">
        <v>547</v>
      </c>
      <c r="J830" s="15">
        <f>'1. Input and Output files list'!$F$404</f>
        <v>0</v>
      </c>
      <c r="K830" s="15" t="s">
        <v>546</v>
      </c>
      <c r="M830" s="15" t="str">
        <f>CONCATENATE(F830,G830,H830,I830,J830,K830)</f>
        <v>genotypingdata&lt;- fread("C:/NGS/save/.tagcountmatchindex.csv", col.names = c("0"))</v>
      </c>
    </row>
    <row r="831" spans="1:39" s="15" customFormat="1" x14ac:dyDescent="0.15">
      <c r="A831" s="15">
        <v>830</v>
      </c>
      <c r="B831" s="15">
        <v>163</v>
      </c>
      <c r="C831" s="15" t="s">
        <v>139</v>
      </c>
      <c r="D831" s="26" t="s">
        <v>79</v>
      </c>
    </row>
    <row r="832" spans="1:39" s="15" customFormat="1" x14ac:dyDescent="0.15">
      <c r="A832" s="15">
        <v>831</v>
      </c>
      <c r="B832" s="15">
        <v>163</v>
      </c>
      <c r="C832" s="15" t="s">
        <v>549</v>
      </c>
      <c r="D832" s="26" t="s">
        <v>551</v>
      </c>
    </row>
    <row r="833" spans="1:15" s="15" customFormat="1" x14ac:dyDescent="0.15">
      <c r="A833" s="15">
        <v>832</v>
      </c>
      <c r="B833" s="15">
        <v>164</v>
      </c>
      <c r="C833" s="15" t="s">
        <v>136</v>
      </c>
      <c r="D833" s="26" t="str">
        <f>N833</f>
        <v>genotypingdata &lt;- fread("C:/NGS/save/.tagcount", header=F, col.names=genotype)</v>
      </c>
      <c r="F833" s="15" t="s">
        <v>553</v>
      </c>
      <c r="G833" s="15" t="str">
        <f>'1. Input and Output files list'!$E$6</f>
        <v>C:/NGS/save/</v>
      </c>
      <c r="H833" s="15" t="str">
        <f>'1. Input and Output files list'!$J$406</f>
        <v>.tagcount</v>
      </c>
      <c r="I833" s="15" t="s">
        <v>228</v>
      </c>
      <c r="N833" s="15" t="str">
        <f>CONCATENATE(F833,G833,H833,I833)</f>
        <v>genotypingdata &lt;- fread("C:/NGS/save/.tagcount", header=F, col.names=genotype)</v>
      </c>
    </row>
    <row r="834" spans="1:15" s="15" customFormat="1" x14ac:dyDescent="0.15">
      <c r="A834" s="15">
        <v>833</v>
      </c>
      <c r="B834" s="15">
        <v>164</v>
      </c>
      <c r="C834" s="15" t="s">
        <v>137</v>
      </c>
      <c r="D834" s="26" t="str">
        <f>O834</f>
        <v>system.time(write.csv(genotypingdata[match(genotypingSum$tags, genotypingdata$tags),2], file="C:/NGS/save/.tagcountmatchindex.csv", row.names = F))</v>
      </c>
      <c r="F834" s="15" t="s">
        <v>554</v>
      </c>
      <c r="G834" s="15" t="str">
        <f>'1. Input and Output files list'!$E$6</f>
        <v>C:/NGS/save/</v>
      </c>
      <c r="H834" s="15" t="str">
        <f>'1. Input and Output files list'!$J$406</f>
        <v>.tagcount</v>
      </c>
      <c r="I834" s="15" t="s">
        <v>142</v>
      </c>
      <c r="O834" s="15" t="str">
        <f>CONCATENATE(F834,G834,H834,I834)</f>
        <v>system.time(write.csv(genotypingdata[match(genotypingSum$tags, genotypingdata$tags),2], file="C:/NGS/save/.tagcountmatchindex.csv", row.names = F))</v>
      </c>
    </row>
    <row r="835" spans="1:15" s="15" customFormat="1" x14ac:dyDescent="0.15">
      <c r="A835" s="15">
        <v>834</v>
      </c>
      <c r="B835" s="15">
        <v>164</v>
      </c>
      <c r="C835" s="15" t="s">
        <v>138</v>
      </c>
      <c r="D835" s="26" t="str">
        <f>M835</f>
        <v>genotypingdata&lt;- fread("C:/NGS/save/.tagcountmatchindex.csv", col.names = c("0"))</v>
      </c>
      <c r="F835" s="15" t="s">
        <v>233</v>
      </c>
      <c r="G835" s="15" t="str">
        <f>'1. Input and Output files list'!$E$6</f>
        <v>C:/NGS/save/</v>
      </c>
      <c r="H835" s="15" t="str">
        <f>'1. Input and Output files list'!$J$406</f>
        <v>.tagcount</v>
      </c>
      <c r="I835" s="15" t="s">
        <v>547</v>
      </c>
      <c r="J835" s="15">
        <f>'1. Input and Output files list'!$F$406</f>
        <v>0</v>
      </c>
      <c r="K835" s="15" t="s">
        <v>546</v>
      </c>
      <c r="M835" s="15" t="str">
        <f>CONCATENATE(F835,G835,H835,I835,J835,K835)</f>
        <v>genotypingdata&lt;- fread("C:/NGS/save/.tagcountmatchindex.csv", col.names = c("0"))</v>
      </c>
    </row>
    <row r="836" spans="1:15" s="15" customFormat="1" x14ac:dyDescent="0.15">
      <c r="A836" s="15">
        <v>835</v>
      </c>
      <c r="B836" s="15">
        <v>164</v>
      </c>
      <c r="C836" s="15" t="s">
        <v>139</v>
      </c>
      <c r="D836" s="26" t="s">
        <v>79</v>
      </c>
    </row>
    <row r="837" spans="1:15" s="15" customFormat="1" x14ac:dyDescent="0.15">
      <c r="A837" s="15">
        <v>836</v>
      </c>
      <c r="B837" s="15">
        <v>164</v>
      </c>
      <c r="C837" s="15" t="s">
        <v>549</v>
      </c>
      <c r="D837" s="26" t="s">
        <v>551</v>
      </c>
    </row>
    <row r="838" spans="1:15" s="15" customFormat="1" x14ac:dyDescent="0.15">
      <c r="A838" s="15">
        <v>837</v>
      </c>
      <c r="B838" s="15">
        <v>165</v>
      </c>
      <c r="C838" s="15" t="s">
        <v>136</v>
      </c>
      <c r="D838" s="26" t="str">
        <f>N838</f>
        <v>genotypingdata &lt;- fread("C:/NGS/save/.tagcount", header=F, col.names=genotype)</v>
      </c>
      <c r="F838" s="15" t="s">
        <v>553</v>
      </c>
      <c r="G838" s="15" t="str">
        <f>'1. Input and Output files list'!$E$6</f>
        <v>C:/NGS/save/</v>
      </c>
      <c r="H838" s="15" t="str">
        <f>'1. Input and Output files list'!$J$408</f>
        <v>.tagcount</v>
      </c>
      <c r="I838" s="15" t="s">
        <v>228</v>
      </c>
      <c r="N838" s="15" t="str">
        <f>CONCATENATE(F838,G838,H838,I838)</f>
        <v>genotypingdata &lt;- fread("C:/NGS/save/.tagcount", header=F, col.names=genotype)</v>
      </c>
    </row>
    <row r="839" spans="1:15" s="15" customFormat="1" x14ac:dyDescent="0.15">
      <c r="A839" s="15">
        <v>838</v>
      </c>
      <c r="B839" s="15">
        <v>165</v>
      </c>
      <c r="C839" s="15" t="s">
        <v>137</v>
      </c>
      <c r="D839" s="26" t="str">
        <f>O839</f>
        <v>system.time(write.csv(genotypingdata[match(genotypingSum$tags, genotypingdata$tags),2], file="C:/NGS/save/.tagcountmatchindex.csv", row.names = F))</v>
      </c>
      <c r="F839" s="15" t="s">
        <v>554</v>
      </c>
      <c r="G839" s="15" t="str">
        <f>'1. Input and Output files list'!$E$6</f>
        <v>C:/NGS/save/</v>
      </c>
      <c r="H839" s="15" t="str">
        <f>'1. Input and Output files list'!$J$408</f>
        <v>.tagcount</v>
      </c>
      <c r="I839" s="15" t="s">
        <v>142</v>
      </c>
      <c r="O839" s="15" t="str">
        <f>CONCATENATE(F839,G839,H839,I839)</f>
        <v>system.time(write.csv(genotypingdata[match(genotypingSum$tags, genotypingdata$tags),2], file="C:/NGS/save/.tagcountmatchindex.csv", row.names = F))</v>
      </c>
    </row>
    <row r="840" spans="1:15" s="15" customFormat="1" x14ac:dyDescent="0.15">
      <c r="A840" s="15">
        <v>839</v>
      </c>
      <c r="B840" s="15">
        <v>165</v>
      </c>
      <c r="C840" s="15" t="s">
        <v>138</v>
      </c>
      <c r="D840" s="26" t="str">
        <f>M840</f>
        <v>genotypingdata&lt;- fread("C:/NGS/save/.tagcountmatchindex.csv", col.names = c("0"))</v>
      </c>
      <c r="F840" s="15" t="s">
        <v>233</v>
      </c>
      <c r="G840" s="15" t="str">
        <f>'1. Input and Output files list'!$E$6</f>
        <v>C:/NGS/save/</v>
      </c>
      <c r="H840" s="15" t="str">
        <f>'1. Input and Output files list'!$J$408</f>
        <v>.tagcount</v>
      </c>
      <c r="I840" s="15" t="s">
        <v>547</v>
      </c>
      <c r="J840" s="15">
        <f>'1. Input and Output files list'!$F$408</f>
        <v>0</v>
      </c>
      <c r="K840" s="15" t="s">
        <v>546</v>
      </c>
      <c r="M840" s="15" t="str">
        <f>CONCATENATE(F840,G840,H840,I840,J840,K840)</f>
        <v>genotypingdata&lt;- fread("C:/NGS/save/.tagcountmatchindex.csv", col.names = c("0"))</v>
      </c>
    </row>
    <row r="841" spans="1:15" s="15" customFormat="1" x14ac:dyDescent="0.15">
      <c r="A841" s="15">
        <v>840</v>
      </c>
      <c r="B841" s="15">
        <v>165</v>
      </c>
      <c r="C841" s="15" t="s">
        <v>139</v>
      </c>
      <c r="D841" s="26" t="s">
        <v>79</v>
      </c>
    </row>
    <row r="842" spans="1:15" s="15" customFormat="1" x14ac:dyDescent="0.15">
      <c r="A842" s="15">
        <v>841</v>
      </c>
      <c r="B842" s="15">
        <v>165</v>
      </c>
      <c r="C842" s="15" t="s">
        <v>549</v>
      </c>
      <c r="D842" s="26" t="s">
        <v>551</v>
      </c>
    </row>
    <row r="843" spans="1:15" s="15" customFormat="1" x14ac:dyDescent="0.15">
      <c r="A843" s="15">
        <v>842</v>
      </c>
      <c r="B843" s="15">
        <v>166</v>
      </c>
      <c r="C843" s="15" t="s">
        <v>136</v>
      </c>
      <c r="D843" s="26" t="str">
        <f>N843</f>
        <v>genotypingdata &lt;- fread("C:/NGS/save/.tagcount", header=F, col.names=genotype)</v>
      </c>
      <c r="F843" s="15" t="s">
        <v>553</v>
      </c>
      <c r="G843" s="15" t="str">
        <f>'1. Input and Output files list'!$E$6</f>
        <v>C:/NGS/save/</v>
      </c>
      <c r="H843" s="15" t="str">
        <f>'1. Input and Output files list'!$J$410</f>
        <v>.tagcount</v>
      </c>
      <c r="I843" s="15" t="s">
        <v>228</v>
      </c>
      <c r="N843" s="15" t="str">
        <f>CONCATENATE(F843,G843,H843,I843)</f>
        <v>genotypingdata &lt;- fread("C:/NGS/save/.tagcount", header=F, col.names=genotype)</v>
      </c>
    </row>
    <row r="844" spans="1:15" s="15" customFormat="1" x14ac:dyDescent="0.15">
      <c r="A844" s="15">
        <v>843</v>
      </c>
      <c r="B844" s="15">
        <v>166</v>
      </c>
      <c r="C844" s="15" t="s">
        <v>137</v>
      </c>
      <c r="D844" s="26" t="str">
        <f>O844</f>
        <v>system.time(write.csv(genotypingdata[match(genotypingSum$tags, genotypingdata$tags),2], file="C:/NGS/save/.tagcountmatchindex.csv", row.names = F))</v>
      </c>
      <c r="F844" s="15" t="s">
        <v>554</v>
      </c>
      <c r="G844" s="15" t="str">
        <f>'1. Input and Output files list'!$E$6</f>
        <v>C:/NGS/save/</v>
      </c>
      <c r="H844" s="15" t="str">
        <f>'1. Input and Output files list'!$J$410</f>
        <v>.tagcount</v>
      </c>
      <c r="I844" s="15" t="s">
        <v>142</v>
      </c>
      <c r="O844" s="15" t="str">
        <f>CONCATENATE(F844,G844,H844,I844)</f>
        <v>system.time(write.csv(genotypingdata[match(genotypingSum$tags, genotypingdata$tags),2], file="C:/NGS/save/.tagcountmatchindex.csv", row.names = F))</v>
      </c>
    </row>
    <row r="845" spans="1:15" s="15" customFormat="1" x14ac:dyDescent="0.15">
      <c r="A845" s="15">
        <v>844</v>
      </c>
      <c r="B845" s="15">
        <v>166</v>
      </c>
      <c r="C845" s="15" t="s">
        <v>138</v>
      </c>
      <c r="D845" s="26" t="str">
        <f>M845</f>
        <v>genotypingdata&lt;- fread("C:/NGS/save/.tagcountmatchindex.csv", col.names = c("0"))</v>
      </c>
      <c r="F845" s="15" t="s">
        <v>233</v>
      </c>
      <c r="G845" s="15" t="str">
        <f>'1. Input and Output files list'!$E$6</f>
        <v>C:/NGS/save/</v>
      </c>
      <c r="H845" s="15" t="str">
        <f>'1. Input and Output files list'!$J$410</f>
        <v>.tagcount</v>
      </c>
      <c r="I845" s="15" t="s">
        <v>547</v>
      </c>
      <c r="J845" s="15">
        <f>'1. Input and Output files list'!$F$410</f>
        <v>0</v>
      </c>
      <c r="K845" s="15" t="s">
        <v>546</v>
      </c>
      <c r="M845" s="15" t="str">
        <f>CONCATENATE(F845,G845,H845,I845,J845,K845)</f>
        <v>genotypingdata&lt;- fread("C:/NGS/save/.tagcountmatchindex.csv", col.names = c("0"))</v>
      </c>
    </row>
    <row r="846" spans="1:15" s="15" customFormat="1" x14ac:dyDescent="0.15">
      <c r="A846" s="15">
        <v>845</v>
      </c>
      <c r="B846" s="15">
        <v>166</v>
      </c>
      <c r="C846" s="15" t="s">
        <v>139</v>
      </c>
      <c r="D846" s="26" t="s">
        <v>79</v>
      </c>
    </row>
    <row r="847" spans="1:15" s="15" customFormat="1" x14ac:dyDescent="0.15">
      <c r="A847" s="15">
        <v>846</v>
      </c>
      <c r="B847" s="15">
        <v>166</v>
      </c>
      <c r="C847" s="15" t="s">
        <v>549</v>
      </c>
      <c r="D847" s="26" t="s">
        <v>551</v>
      </c>
    </row>
    <row r="848" spans="1:15" s="15" customFormat="1" x14ac:dyDescent="0.15">
      <c r="A848" s="15">
        <v>847</v>
      </c>
      <c r="B848" s="15">
        <v>167</v>
      </c>
      <c r="C848" s="15" t="s">
        <v>136</v>
      </c>
      <c r="D848" s="26" t="str">
        <f>N848</f>
        <v>genotypingdata &lt;- fread("C:/NGS/save/.tagcount", header=F, col.names=genotype)</v>
      </c>
      <c r="F848" s="15" t="s">
        <v>553</v>
      </c>
      <c r="G848" s="15" t="str">
        <f>'1. Input and Output files list'!$E$6</f>
        <v>C:/NGS/save/</v>
      </c>
      <c r="H848" s="15" t="str">
        <f>'1. Input and Output files list'!$J$412</f>
        <v>.tagcount</v>
      </c>
      <c r="I848" s="15" t="s">
        <v>228</v>
      </c>
      <c r="N848" s="15" t="str">
        <f>CONCATENATE(F848,G848,H848,I848)</f>
        <v>genotypingdata &lt;- fread("C:/NGS/save/.tagcount", header=F, col.names=genotype)</v>
      </c>
    </row>
    <row r="849" spans="1:15" s="15" customFormat="1" x14ac:dyDescent="0.15">
      <c r="A849" s="15">
        <v>848</v>
      </c>
      <c r="B849" s="15">
        <v>167</v>
      </c>
      <c r="C849" s="15" t="s">
        <v>137</v>
      </c>
      <c r="D849" s="26" t="str">
        <f>O849</f>
        <v>system.time(write.csv(genotypingdata[match(genotypingSum$tags, genotypingdata$tags),2], file="C:/NGS/save/.tagcountmatchindex.csv", row.names = F))</v>
      </c>
      <c r="F849" s="15" t="s">
        <v>554</v>
      </c>
      <c r="G849" s="15" t="str">
        <f>'1. Input and Output files list'!$E$6</f>
        <v>C:/NGS/save/</v>
      </c>
      <c r="H849" s="15" t="str">
        <f>'1. Input and Output files list'!$J$412</f>
        <v>.tagcount</v>
      </c>
      <c r="I849" s="15" t="s">
        <v>142</v>
      </c>
      <c r="O849" s="15" t="str">
        <f>CONCATENATE(F849,G849,H849,I849)</f>
        <v>system.time(write.csv(genotypingdata[match(genotypingSum$tags, genotypingdata$tags),2], file="C:/NGS/save/.tagcountmatchindex.csv", row.names = F))</v>
      </c>
    </row>
    <row r="850" spans="1:15" s="15" customFormat="1" x14ac:dyDescent="0.15">
      <c r="A850" s="15">
        <v>849</v>
      </c>
      <c r="B850" s="15">
        <v>167</v>
      </c>
      <c r="C850" s="15" t="s">
        <v>138</v>
      </c>
      <c r="D850" s="26" t="str">
        <f>M850</f>
        <v>genotypingdata&lt;- fread("C:/NGS/save/.tagcountmatchindex.csv", col.names = c("0"))</v>
      </c>
      <c r="F850" s="15" t="s">
        <v>233</v>
      </c>
      <c r="G850" s="15" t="str">
        <f>'1. Input and Output files list'!$E$6</f>
        <v>C:/NGS/save/</v>
      </c>
      <c r="H850" s="15" t="str">
        <f>'1. Input and Output files list'!$J$412</f>
        <v>.tagcount</v>
      </c>
      <c r="I850" s="15" t="s">
        <v>547</v>
      </c>
      <c r="J850" s="15">
        <f>'1. Input and Output files list'!$F$412</f>
        <v>0</v>
      </c>
      <c r="K850" s="15" t="s">
        <v>546</v>
      </c>
      <c r="M850" s="15" t="str">
        <f>CONCATENATE(F850,G850,H850,I850,J850,K850)</f>
        <v>genotypingdata&lt;- fread("C:/NGS/save/.tagcountmatchindex.csv", col.names = c("0"))</v>
      </c>
    </row>
    <row r="851" spans="1:15" s="15" customFormat="1" x14ac:dyDescent="0.15">
      <c r="A851" s="15">
        <v>850</v>
      </c>
      <c r="B851" s="15">
        <v>167</v>
      </c>
      <c r="C851" s="15" t="s">
        <v>139</v>
      </c>
      <c r="D851" s="26" t="s">
        <v>79</v>
      </c>
    </row>
    <row r="852" spans="1:15" s="15" customFormat="1" x14ac:dyDescent="0.15">
      <c r="A852" s="15">
        <v>851</v>
      </c>
      <c r="B852" s="15">
        <v>167</v>
      </c>
      <c r="C852" s="15" t="s">
        <v>549</v>
      </c>
      <c r="D852" s="26" t="s">
        <v>551</v>
      </c>
    </row>
    <row r="853" spans="1:15" s="15" customFormat="1" x14ac:dyDescent="0.15">
      <c r="A853" s="15">
        <v>852</v>
      </c>
      <c r="B853" s="15">
        <v>168</v>
      </c>
      <c r="C853" s="15" t="s">
        <v>136</v>
      </c>
      <c r="D853" s="26" t="str">
        <f>N853</f>
        <v>genotypingdata &lt;- fread("C:/NGS/save/.tagcount", header=F, col.names=genotype)</v>
      </c>
      <c r="F853" s="15" t="s">
        <v>553</v>
      </c>
      <c r="G853" s="15" t="str">
        <f>'1. Input and Output files list'!$E$6</f>
        <v>C:/NGS/save/</v>
      </c>
      <c r="H853" s="15" t="str">
        <f>'1. Input and Output files list'!$J$414</f>
        <v>.tagcount</v>
      </c>
      <c r="I853" s="15" t="s">
        <v>228</v>
      </c>
      <c r="N853" s="15" t="str">
        <f>CONCATENATE(F853,G853,H853,I853)</f>
        <v>genotypingdata &lt;- fread("C:/NGS/save/.tagcount", header=F, col.names=genotype)</v>
      </c>
    </row>
    <row r="854" spans="1:15" s="15" customFormat="1" x14ac:dyDescent="0.15">
      <c r="A854" s="15">
        <v>853</v>
      </c>
      <c r="B854" s="15">
        <v>168</v>
      </c>
      <c r="C854" s="15" t="s">
        <v>137</v>
      </c>
      <c r="D854" s="26" t="str">
        <f>O854</f>
        <v>system.time(write.csv(genotypingdata[match(genotypingSum$tags, genotypingdata$tags),2], file="C:/NGS/save/.tagcountmatchindex.csv", row.names = F))</v>
      </c>
      <c r="F854" s="15" t="s">
        <v>554</v>
      </c>
      <c r="G854" s="15" t="str">
        <f>'1. Input and Output files list'!$E$6</f>
        <v>C:/NGS/save/</v>
      </c>
      <c r="H854" s="15" t="str">
        <f>'1. Input and Output files list'!$J$414</f>
        <v>.tagcount</v>
      </c>
      <c r="I854" s="15" t="s">
        <v>142</v>
      </c>
      <c r="O854" s="15" t="str">
        <f>CONCATENATE(F854,G854,H854,I854)</f>
        <v>system.time(write.csv(genotypingdata[match(genotypingSum$tags, genotypingdata$tags),2], file="C:/NGS/save/.tagcountmatchindex.csv", row.names = F))</v>
      </c>
    </row>
    <row r="855" spans="1:15" s="15" customFormat="1" x14ac:dyDescent="0.15">
      <c r="A855" s="15">
        <v>854</v>
      </c>
      <c r="B855" s="15">
        <v>168</v>
      </c>
      <c r="C855" s="15" t="s">
        <v>138</v>
      </c>
      <c r="D855" s="26" t="str">
        <f>M855</f>
        <v>genotypingdata&lt;- fread("C:/NGS/save/.tagcountmatchindex.csv", col.names = c("0"))</v>
      </c>
      <c r="F855" s="15" t="s">
        <v>233</v>
      </c>
      <c r="G855" s="15" t="str">
        <f>'1. Input and Output files list'!$E$6</f>
        <v>C:/NGS/save/</v>
      </c>
      <c r="H855" s="15" t="str">
        <f>'1. Input and Output files list'!$J$414</f>
        <v>.tagcount</v>
      </c>
      <c r="I855" s="15" t="s">
        <v>547</v>
      </c>
      <c r="J855" s="15">
        <f>'1. Input and Output files list'!$F$414</f>
        <v>0</v>
      </c>
      <c r="K855" s="15" t="s">
        <v>546</v>
      </c>
      <c r="M855" s="15" t="str">
        <f>CONCATENATE(F855,G855,H855,I855,J855,K855)</f>
        <v>genotypingdata&lt;- fread("C:/NGS/save/.tagcountmatchindex.csv", col.names = c("0"))</v>
      </c>
    </row>
    <row r="856" spans="1:15" s="15" customFormat="1" x14ac:dyDescent="0.15">
      <c r="A856" s="15">
        <v>855</v>
      </c>
      <c r="B856" s="15">
        <v>168</v>
      </c>
      <c r="C856" s="15" t="s">
        <v>139</v>
      </c>
      <c r="D856" s="26" t="s">
        <v>79</v>
      </c>
    </row>
    <row r="857" spans="1:15" s="15" customFormat="1" x14ac:dyDescent="0.15">
      <c r="A857" s="15">
        <v>856</v>
      </c>
      <c r="B857" s="15">
        <v>168</v>
      </c>
      <c r="C857" s="15" t="s">
        <v>549</v>
      </c>
      <c r="D857" s="26" t="s">
        <v>551</v>
      </c>
    </row>
    <row r="858" spans="1:15" s="15" customFormat="1" x14ac:dyDescent="0.15">
      <c r="A858" s="15">
        <v>857</v>
      </c>
      <c r="B858" s="15">
        <v>169</v>
      </c>
      <c r="C858" s="15" t="s">
        <v>136</v>
      </c>
      <c r="D858" s="26" t="str">
        <f>N858</f>
        <v>genotypingdata &lt;- fread("C:/NGS/save/.tagcount", header=F, col.names=genotype)</v>
      </c>
      <c r="F858" s="15" t="s">
        <v>553</v>
      </c>
      <c r="G858" s="15" t="str">
        <f>'1. Input and Output files list'!$E$6</f>
        <v>C:/NGS/save/</v>
      </c>
      <c r="H858" s="15" t="str">
        <f>'1. Input and Output files list'!$J$416</f>
        <v>.tagcount</v>
      </c>
      <c r="I858" s="15" t="s">
        <v>228</v>
      </c>
      <c r="N858" s="15" t="str">
        <f>CONCATENATE(F858,G858,H858,I858)</f>
        <v>genotypingdata &lt;- fread("C:/NGS/save/.tagcount", header=F, col.names=genotype)</v>
      </c>
    </row>
    <row r="859" spans="1:15" s="15" customFormat="1" x14ac:dyDescent="0.15">
      <c r="A859" s="15">
        <v>858</v>
      </c>
      <c r="B859" s="15">
        <v>169</v>
      </c>
      <c r="C859" s="15" t="s">
        <v>137</v>
      </c>
      <c r="D859" s="26" t="str">
        <f>O859</f>
        <v>system.time(write.csv(genotypingdata[match(genotypingSum$tags, genotypingdata$tags),2], file="C:/NGS/save/.tagcountmatchindex.csv", row.names = F))</v>
      </c>
      <c r="F859" s="15" t="s">
        <v>554</v>
      </c>
      <c r="G859" s="15" t="str">
        <f>'1. Input and Output files list'!$E$6</f>
        <v>C:/NGS/save/</v>
      </c>
      <c r="H859" s="15" t="str">
        <f>'1. Input and Output files list'!$J$416</f>
        <v>.tagcount</v>
      </c>
      <c r="I859" s="15" t="s">
        <v>142</v>
      </c>
      <c r="O859" s="15" t="str">
        <f>CONCATENATE(F859,G859,H859,I859)</f>
        <v>system.time(write.csv(genotypingdata[match(genotypingSum$tags, genotypingdata$tags),2], file="C:/NGS/save/.tagcountmatchindex.csv", row.names = F))</v>
      </c>
    </row>
    <row r="860" spans="1:15" s="15" customFormat="1" x14ac:dyDescent="0.15">
      <c r="A860" s="15">
        <v>859</v>
      </c>
      <c r="B860" s="15">
        <v>169</v>
      </c>
      <c r="C860" s="15" t="s">
        <v>138</v>
      </c>
      <c r="D860" s="26" t="str">
        <f>M860</f>
        <v>genotypingdata&lt;- fread("C:/NGS/save/.tagcountmatchindex.csv", col.names = c("0"))</v>
      </c>
      <c r="F860" s="15" t="s">
        <v>233</v>
      </c>
      <c r="G860" s="15" t="str">
        <f>'1. Input and Output files list'!$E$6</f>
        <v>C:/NGS/save/</v>
      </c>
      <c r="H860" s="15" t="str">
        <f>'1. Input and Output files list'!$J$416</f>
        <v>.tagcount</v>
      </c>
      <c r="I860" s="15" t="s">
        <v>547</v>
      </c>
      <c r="J860" s="15">
        <f>'1. Input and Output files list'!$F$416</f>
        <v>0</v>
      </c>
      <c r="K860" s="15" t="s">
        <v>546</v>
      </c>
      <c r="M860" s="15" t="str">
        <f>CONCATENATE(F860,G860,H860,I860,J860,K860)</f>
        <v>genotypingdata&lt;- fread("C:/NGS/save/.tagcountmatchindex.csv", col.names = c("0"))</v>
      </c>
    </row>
    <row r="861" spans="1:15" s="15" customFormat="1" x14ac:dyDescent="0.15">
      <c r="A861" s="15">
        <v>860</v>
      </c>
      <c r="B861" s="15">
        <v>169</v>
      </c>
      <c r="C861" s="15" t="s">
        <v>139</v>
      </c>
      <c r="D861" s="26" t="s">
        <v>79</v>
      </c>
    </row>
    <row r="862" spans="1:15" s="15" customFormat="1" x14ac:dyDescent="0.15">
      <c r="A862" s="15">
        <v>861</v>
      </c>
      <c r="B862" s="15">
        <v>169</v>
      </c>
      <c r="C862" s="15" t="s">
        <v>549</v>
      </c>
      <c r="D862" s="26" t="s">
        <v>551</v>
      </c>
    </row>
    <row r="863" spans="1:15" s="15" customFormat="1" x14ac:dyDescent="0.15">
      <c r="A863" s="15">
        <v>862</v>
      </c>
      <c r="B863" s="15">
        <v>170</v>
      </c>
      <c r="C863" s="15" t="s">
        <v>136</v>
      </c>
      <c r="D863" s="26" t="str">
        <f>N863</f>
        <v>genotypingdata &lt;- fread("C:/NGS/save/.tagcount", header=F, col.names=genotype)</v>
      </c>
      <c r="F863" s="15" t="s">
        <v>553</v>
      </c>
      <c r="G863" s="15" t="str">
        <f>'1. Input and Output files list'!$E$6</f>
        <v>C:/NGS/save/</v>
      </c>
      <c r="H863" s="15" t="str">
        <f>'1. Input and Output files list'!$J$418</f>
        <v>.tagcount</v>
      </c>
      <c r="I863" s="15" t="s">
        <v>228</v>
      </c>
      <c r="N863" s="15" t="str">
        <f>CONCATENATE(F863,G863,H863,I863)</f>
        <v>genotypingdata &lt;- fread("C:/NGS/save/.tagcount", header=F, col.names=genotype)</v>
      </c>
    </row>
    <row r="864" spans="1:15" s="15" customFormat="1" x14ac:dyDescent="0.15">
      <c r="A864" s="15">
        <v>863</v>
      </c>
      <c r="B864" s="15">
        <v>170</v>
      </c>
      <c r="C864" s="15" t="s">
        <v>137</v>
      </c>
      <c r="D864" s="26" t="str">
        <f>O864</f>
        <v>system.time(write.csv(genotypingdata[match(genotypingSum$tags, genotypingdata$tags),2], file="C:/NGS/save/.tagcountmatchindex.csv", row.names = F))</v>
      </c>
      <c r="F864" s="15" t="s">
        <v>554</v>
      </c>
      <c r="G864" s="15" t="str">
        <f>'1. Input and Output files list'!$E$6</f>
        <v>C:/NGS/save/</v>
      </c>
      <c r="H864" s="15" t="str">
        <f>'1. Input and Output files list'!$J$418</f>
        <v>.tagcount</v>
      </c>
      <c r="I864" s="15" t="s">
        <v>142</v>
      </c>
      <c r="O864" s="15" t="str">
        <f>CONCATENATE(F864,G864,H864,I864)</f>
        <v>system.time(write.csv(genotypingdata[match(genotypingSum$tags, genotypingdata$tags),2], file="C:/NGS/save/.tagcountmatchindex.csv", row.names = F))</v>
      </c>
    </row>
    <row r="865" spans="1:15" s="15" customFormat="1" x14ac:dyDescent="0.15">
      <c r="A865" s="15">
        <v>864</v>
      </c>
      <c r="B865" s="15">
        <v>170</v>
      </c>
      <c r="C865" s="15" t="s">
        <v>138</v>
      </c>
      <c r="D865" s="26" t="str">
        <f>M865</f>
        <v>genotypingdata&lt;- fread("C:/NGS/save/.tagcountmatchindex.csv", col.names = c("0"))</v>
      </c>
      <c r="F865" s="15" t="s">
        <v>233</v>
      </c>
      <c r="G865" s="15" t="str">
        <f>'1. Input and Output files list'!$E$6</f>
        <v>C:/NGS/save/</v>
      </c>
      <c r="H865" s="15" t="str">
        <f>'1. Input and Output files list'!$J$418</f>
        <v>.tagcount</v>
      </c>
      <c r="I865" s="15" t="s">
        <v>547</v>
      </c>
      <c r="J865" s="15">
        <f>'1. Input and Output files list'!$F$418</f>
        <v>0</v>
      </c>
      <c r="K865" s="15" t="s">
        <v>546</v>
      </c>
      <c r="M865" s="15" t="str">
        <f>CONCATENATE(F865,G865,H865,I865,J865,K865)</f>
        <v>genotypingdata&lt;- fread("C:/NGS/save/.tagcountmatchindex.csv", col.names = c("0"))</v>
      </c>
    </row>
    <row r="866" spans="1:15" s="15" customFormat="1" x14ac:dyDescent="0.15">
      <c r="A866" s="15">
        <v>865</v>
      </c>
      <c r="B866" s="15">
        <v>170</v>
      </c>
      <c r="C866" s="15" t="s">
        <v>139</v>
      </c>
      <c r="D866" s="26" t="s">
        <v>79</v>
      </c>
    </row>
    <row r="867" spans="1:15" s="15" customFormat="1" x14ac:dyDescent="0.15">
      <c r="A867" s="15">
        <v>866</v>
      </c>
      <c r="B867" s="15">
        <v>170</v>
      </c>
      <c r="C867" s="15" t="s">
        <v>549</v>
      </c>
      <c r="D867" s="26" t="s">
        <v>551</v>
      </c>
    </row>
    <row r="868" spans="1:15" s="15" customFormat="1" x14ac:dyDescent="0.15">
      <c r="A868" s="15">
        <v>867</v>
      </c>
      <c r="B868" s="15">
        <v>171</v>
      </c>
      <c r="C868" s="15" t="s">
        <v>136</v>
      </c>
      <c r="D868" s="26" t="str">
        <f>N868</f>
        <v>genotypingdata &lt;- fread("C:/NGS/save/.tagcount", header=F, col.names=genotype)</v>
      </c>
      <c r="F868" s="15" t="s">
        <v>553</v>
      </c>
      <c r="G868" s="15" t="str">
        <f>'1. Input and Output files list'!$E$6</f>
        <v>C:/NGS/save/</v>
      </c>
      <c r="H868" s="15" t="str">
        <f>'1. Input and Output files list'!$J$420</f>
        <v>.tagcount</v>
      </c>
      <c r="I868" s="15" t="s">
        <v>228</v>
      </c>
      <c r="N868" s="15" t="str">
        <f>CONCATENATE(F868,G868,H868,I868)</f>
        <v>genotypingdata &lt;- fread("C:/NGS/save/.tagcount", header=F, col.names=genotype)</v>
      </c>
    </row>
    <row r="869" spans="1:15" s="15" customFormat="1" x14ac:dyDescent="0.15">
      <c r="A869" s="15">
        <v>868</v>
      </c>
      <c r="B869" s="15">
        <v>171</v>
      </c>
      <c r="C869" s="15" t="s">
        <v>137</v>
      </c>
      <c r="D869" s="26" t="str">
        <f>O869</f>
        <v>system.time(write.csv(genotypingdata[match(genotypingSum$tags, genotypingdata$tags),2], file="C:/NGS/save/.tagcountmatchindex.csv", row.names = F))</v>
      </c>
      <c r="F869" s="15" t="s">
        <v>554</v>
      </c>
      <c r="G869" s="15" t="str">
        <f>'1. Input and Output files list'!$E$6</f>
        <v>C:/NGS/save/</v>
      </c>
      <c r="H869" s="15" t="str">
        <f>'1. Input and Output files list'!$J$420</f>
        <v>.tagcount</v>
      </c>
      <c r="I869" s="15" t="s">
        <v>142</v>
      </c>
      <c r="O869" s="15" t="str">
        <f>CONCATENATE(F869,G869,H869,I869)</f>
        <v>system.time(write.csv(genotypingdata[match(genotypingSum$tags, genotypingdata$tags),2], file="C:/NGS/save/.tagcountmatchindex.csv", row.names = F))</v>
      </c>
    </row>
    <row r="870" spans="1:15" s="15" customFormat="1" x14ac:dyDescent="0.15">
      <c r="A870" s="15">
        <v>869</v>
      </c>
      <c r="B870" s="15">
        <v>171</v>
      </c>
      <c r="C870" s="15" t="s">
        <v>138</v>
      </c>
      <c r="D870" s="26" t="str">
        <f>M870</f>
        <v>genotypingdata&lt;- fread("C:/NGS/save/.tagcountmatchindex.csv", col.names = c("0"))</v>
      </c>
      <c r="F870" s="15" t="s">
        <v>233</v>
      </c>
      <c r="G870" s="15" t="str">
        <f>'1. Input and Output files list'!$E$6</f>
        <v>C:/NGS/save/</v>
      </c>
      <c r="H870" s="15" t="str">
        <f>'1. Input and Output files list'!$J$420</f>
        <v>.tagcount</v>
      </c>
      <c r="I870" s="15" t="s">
        <v>547</v>
      </c>
      <c r="J870" s="15">
        <f>'1. Input and Output files list'!$F$420</f>
        <v>0</v>
      </c>
      <c r="K870" s="15" t="s">
        <v>546</v>
      </c>
      <c r="M870" s="15" t="str">
        <f>CONCATENATE(F870,G870,H870,I870,J870,K870)</f>
        <v>genotypingdata&lt;- fread("C:/NGS/save/.tagcountmatchindex.csv", col.names = c("0"))</v>
      </c>
    </row>
    <row r="871" spans="1:15" s="15" customFormat="1" x14ac:dyDescent="0.15">
      <c r="A871" s="15">
        <v>870</v>
      </c>
      <c r="B871" s="15">
        <v>171</v>
      </c>
      <c r="C871" s="15" t="s">
        <v>139</v>
      </c>
      <c r="D871" s="26" t="s">
        <v>79</v>
      </c>
    </row>
    <row r="872" spans="1:15" s="15" customFormat="1" x14ac:dyDescent="0.15">
      <c r="A872" s="15">
        <v>871</v>
      </c>
      <c r="B872" s="15">
        <v>171</v>
      </c>
      <c r="C872" s="15" t="s">
        <v>549</v>
      </c>
      <c r="D872" s="26" t="s">
        <v>551</v>
      </c>
    </row>
    <row r="873" spans="1:15" s="15" customFormat="1" x14ac:dyDescent="0.15">
      <c r="A873" s="15">
        <v>872</v>
      </c>
      <c r="B873" s="15">
        <v>172</v>
      </c>
      <c r="C873" s="15" t="s">
        <v>136</v>
      </c>
      <c r="D873" s="26" t="str">
        <f>N873</f>
        <v>genotypingdata &lt;- fread("C:/NGS/save/.tagcount", header=F, col.names=genotype)</v>
      </c>
      <c r="F873" s="15" t="s">
        <v>553</v>
      </c>
      <c r="G873" s="15" t="str">
        <f>'1. Input and Output files list'!$E$6</f>
        <v>C:/NGS/save/</v>
      </c>
      <c r="H873" s="15" t="str">
        <f>'1. Input and Output files list'!$J$422</f>
        <v>.tagcount</v>
      </c>
      <c r="I873" s="15" t="s">
        <v>228</v>
      </c>
      <c r="N873" s="15" t="str">
        <f>CONCATENATE(F873,G873,H873,I873)</f>
        <v>genotypingdata &lt;- fread("C:/NGS/save/.tagcount", header=F, col.names=genotype)</v>
      </c>
    </row>
    <row r="874" spans="1:15" s="15" customFormat="1" x14ac:dyDescent="0.15">
      <c r="A874" s="15">
        <v>873</v>
      </c>
      <c r="B874" s="15">
        <v>172</v>
      </c>
      <c r="C874" s="15" t="s">
        <v>137</v>
      </c>
      <c r="D874" s="26" t="str">
        <f>O874</f>
        <v>system.time(write.csv(genotypingdata[match(genotypingSum$tags, genotypingdata$tags),2], file="C:/NGS/save/.tagcountmatchindex.csv", row.names = F))</v>
      </c>
      <c r="F874" s="15" t="s">
        <v>554</v>
      </c>
      <c r="G874" s="15" t="str">
        <f>'1. Input and Output files list'!$E$6</f>
        <v>C:/NGS/save/</v>
      </c>
      <c r="H874" s="15" t="str">
        <f>'1. Input and Output files list'!$J$422</f>
        <v>.tagcount</v>
      </c>
      <c r="I874" s="15" t="s">
        <v>142</v>
      </c>
      <c r="O874" s="15" t="str">
        <f>CONCATENATE(F874,G874,H874,I874)</f>
        <v>system.time(write.csv(genotypingdata[match(genotypingSum$tags, genotypingdata$tags),2], file="C:/NGS/save/.tagcountmatchindex.csv", row.names = F))</v>
      </c>
    </row>
    <row r="875" spans="1:15" s="15" customFormat="1" x14ac:dyDescent="0.15">
      <c r="A875" s="15">
        <v>874</v>
      </c>
      <c r="B875" s="15">
        <v>172</v>
      </c>
      <c r="C875" s="15" t="s">
        <v>138</v>
      </c>
      <c r="D875" s="26" t="str">
        <f>M875</f>
        <v>genotypingdata&lt;- fread("C:/NGS/save/.tagcountmatchindex.csv", col.names = c("0"))</v>
      </c>
      <c r="F875" s="15" t="s">
        <v>233</v>
      </c>
      <c r="G875" s="15" t="str">
        <f>'1. Input and Output files list'!$E$6</f>
        <v>C:/NGS/save/</v>
      </c>
      <c r="H875" s="15" t="str">
        <f>'1. Input and Output files list'!$J$422</f>
        <v>.tagcount</v>
      </c>
      <c r="I875" s="15" t="s">
        <v>547</v>
      </c>
      <c r="J875" s="15">
        <f>'1. Input and Output files list'!$F$422</f>
        <v>0</v>
      </c>
      <c r="K875" s="15" t="s">
        <v>546</v>
      </c>
      <c r="M875" s="15" t="str">
        <f>CONCATENATE(F875,G875,H875,I875,J875,K875)</f>
        <v>genotypingdata&lt;- fread("C:/NGS/save/.tagcountmatchindex.csv", col.names = c("0"))</v>
      </c>
    </row>
    <row r="876" spans="1:15" s="15" customFormat="1" x14ac:dyDescent="0.15">
      <c r="A876" s="15">
        <v>875</v>
      </c>
      <c r="B876" s="15">
        <v>172</v>
      </c>
      <c r="C876" s="15" t="s">
        <v>139</v>
      </c>
      <c r="D876" s="26" t="s">
        <v>79</v>
      </c>
    </row>
    <row r="877" spans="1:15" s="15" customFormat="1" x14ac:dyDescent="0.15">
      <c r="A877" s="15">
        <v>876</v>
      </c>
      <c r="B877" s="15">
        <v>172</v>
      </c>
      <c r="C877" s="15" t="s">
        <v>549</v>
      </c>
      <c r="D877" s="26" t="s">
        <v>551</v>
      </c>
    </row>
    <row r="878" spans="1:15" s="15" customFormat="1" x14ac:dyDescent="0.15">
      <c r="A878" s="15">
        <v>877</v>
      </c>
      <c r="B878" s="15">
        <v>173</v>
      </c>
      <c r="C878" s="15" t="s">
        <v>136</v>
      </c>
      <c r="D878" s="26" t="str">
        <f>N878</f>
        <v>genotypingdata &lt;- fread("C:/NGS/save/.tagcount", header=F, col.names=genotype)</v>
      </c>
      <c r="F878" s="15" t="s">
        <v>553</v>
      </c>
      <c r="G878" s="15" t="str">
        <f>'1. Input and Output files list'!$E$6</f>
        <v>C:/NGS/save/</v>
      </c>
      <c r="H878" s="15" t="str">
        <f>'1. Input and Output files list'!$J$424</f>
        <v>.tagcount</v>
      </c>
      <c r="I878" s="15" t="s">
        <v>228</v>
      </c>
      <c r="N878" s="15" t="str">
        <f>CONCATENATE(F878,G878,H878,I878)</f>
        <v>genotypingdata &lt;- fread("C:/NGS/save/.tagcount", header=F, col.names=genotype)</v>
      </c>
    </row>
    <row r="879" spans="1:15" s="15" customFormat="1" x14ac:dyDescent="0.15">
      <c r="A879" s="15">
        <v>878</v>
      </c>
      <c r="B879" s="15">
        <v>173</v>
      </c>
      <c r="C879" s="15" t="s">
        <v>137</v>
      </c>
      <c r="D879" s="26" t="str">
        <f>O879</f>
        <v>system.time(write.csv(genotypingdata[match(genotypingSum$tags, genotypingdata$tags),2], file="C:/NGS/save/.tagcountmatchindex.csv", row.names = F))</v>
      </c>
      <c r="F879" s="15" t="s">
        <v>554</v>
      </c>
      <c r="G879" s="15" t="str">
        <f>'1. Input and Output files list'!$E$6</f>
        <v>C:/NGS/save/</v>
      </c>
      <c r="H879" s="15" t="str">
        <f>'1. Input and Output files list'!$J$424</f>
        <v>.tagcount</v>
      </c>
      <c r="I879" s="15" t="s">
        <v>142</v>
      </c>
      <c r="O879" s="15" t="str">
        <f>CONCATENATE(F879,G879,H879,I879)</f>
        <v>system.time(write.csv(genotypingdata[match(genotypingSum$tags, genotypingdata$tags),2], file="C:/NGS/save/.tagcountmatchindex.csv", row.names = F))</v>
      </c>
    </row>
    <row r="880" spans="1:15" s="15" customFormat="1" x14ac:dyDescent="0.15">
      <c r="A880" s="15">
        <v>879</v>
      </c>
      <c r="B880" s="15">
        <v>173</v>
      </c>
      <c r="C880" s="15" t="s">
        <v>138</v>
      </c>
      <c r="D880" s="26" t="str">
        <f>M880</f>
        <v>genotypingdata&lt;- fread("C:/NGS/save/.tagcountmatchindex.csv", col.names = c("0"))</v>
      </c>
      <c r="F880" s="15" t="s">
        <v>233</v>
      </c>
      <c r="G880" s="15" t="str">
        <f>'1. Input and Output files list'!$E$6</f>
        <v>C:/NGS/save/</v>
      </c>
      <c r="H880" s="15" t="str">
        <f>'1. Input and Output files list'!$J$424</f>
        <v>.tagcount</v>
      </c>
      <c r="I880" s="15" t="s">
        <v>547</v>
      </c>
      <c r="J880" s="15">
        <f>'1. Input and Output files list'!$F$424</f>
        <v>0</v>
      </c>
      <c r="K880" s="15" t="s">
        <v>546</v>
      </c>
      <c r="M880" s="15" t="str">
        <f>CONCATENATE(F880,G880,H880,I880,J880,K880)</f>
        <v>genotypingdata&lt;- fread("C:/NGS/save/.tagcountmatchindex.csv", col.names = c("0"))</v>
      </c>
    </row>
    <row r="881" spans="1:15" s="15" customFormat="1" x14ac:dyDescent="0.15">
      <c r="A881" s="15">
        <v>880</v>
      </c>
      <c r="B881" s="15">
        <v>173</v>
      </c>
      <c r="C881" s="15" t="s">
        <v>139</v>
      </c>
      <c r="D881" s="26" t="s">
        <v>79</v>
      </c>
    </row>
    <row r="882" spans="1:15" s="15" customFormat="1" x14ac:dyDescent="0.15">
      <c r="A882" s="15">
        <v>881</v>
      </c>
      <c r="B882" s="15">
        <v>173</v>
      </c>
      <c r="C882" s="15" t="s">
        <v>549</v>
      </c>
      <c r="D882" s="26" t="s">
        <v>551</v>
      </c>
    </row>
    <row r="883" spans="1:15" s="15" customFormat="1" x14ac:dyDescent="0.15">
      <c r="A883" s="15">
        <v>882</v>
      </c>
      <c r="B883" s="15">
        <v>174</v>
      </c>
      <c r="C883" s="15" t="s">
        <v>136</v>
      </c>
      <c r="D883" s="26" t="str">
        <f>N883</f>
        <v>genotypingdata &lt;- fread("C:/NGS/save/.tagcount", header=F, col.names=genotype)</v>
      </c>
      <c r="F883" s="15" t="s">
        <v>553</v>
      </c>
      <c r="G883" s="15" t="str">
        <f>'1. Input and Output files list'!$E$6</f>
        <v>C:/NGS/save/</v>
      </c>
      <c r="H883" s="15" t="str">
        <f>'1. Input and Output files list'!$J$426</f>
        <v>.tagcount</v>
      </c>
      <c r="I883" s="15" t="s">
        <v>228</v>
      </c>
      <c r="N883" s="15" t="str">
        <f>CONCATENATE(F883,G883,H883,I883)</f>
        <v>genotypingdata &lt;- fread("C:/NGS/save/.tagcount", header=F, col.names=genotype)</v>
      </c>
    </row>
    <row r="884" spans="1:15" s="15" customFormat="1" x14ac:dyDescent="0.15">
      <c r="A884" s="15">
        <v>883</v>
      </c>
      <c r="B884" s="15">
        <v>174</v>
      </c>
      <c r="C884" s="15" t="s">
        <v>137</v>
      </c>
      <c r="D884" s="26" t="str">
        <f>O884</f>
        <v>system.time(write.csv(genotypingdata[match(genotypingSum$tags, genotypingdata$tags),2], file="C:/NGS/save/.tagcountmatchindex.csv", row.names = F))</v>
      </c>
      <c r="F884" s="15" t="s">
        <v>554</v>
      </c>
      <c r="G884" s="15" t="str">
        <f>'1. Input and Output files list'!$E$6</f>
        <v>C:/NGS/save/</v>
      </c>
      <c r="H884" s="15" t="str">
        <f>'1. Input and Output files list'!$J$426</f>
        <v>.tagcount</v>
      </c>
      <c r="I884" s="15" t="s">
        <v>142</v>
      </c>
      <c r="O884" s="15" t="str">
        <f>CONCATENATE(F884,G884,H884,I884)</f>
        <v>system.time(write.csv(genotypingdata[match(genotypingSum$tags, genotypingdata$tags),2], file="C:/NGS/save/.tagcountmatchindex.csv", row.names = F))</v>
      </c>
    </row>
    <row r="885" spans="1:15" s="15" customFormat="1" x14ac:dyDescent="0.15">
      <c r="A885" s="15">
        <v>884</v>
      </c>
      <c r="B885" s="15">
        <v>174</v>
      </c>
      <c r="C885" s="15" t="s">
        <v>138</v>
      </c>
      <c r="D885" s="26" t="str">
        <f>M885</f>
        <v>genotypingdata&lt;- fread("C:/NGS/save/.tagcountmatchindex.csv", col.names = c("0"))</v>
      </c>
      <c r="F885" s="15" t="s">
        <v>233</v>
      </c>
      <c r="G885" s="15" t="str">
        <f>'1. Input and Output files list'!$E$6</f>
        <v>C:/NGS/save/</v>
      </c>
      <c r="H885" s="15" t="str">
        <f>'1. Input and Output files list'!$J$426</f>
        <v>.tagcount</v>
      </c>
      <c r="I885" s="15" t="s">
        <v>547</v>
      </c>
      <c r="J885" s="15">
        <f>'1. Input and Output files list'!$F$426</f>
        <v>0</v>
      </c>
      <c r="K885" s="15" t="s">
        <v>546</v>
      </c>
      <c r="M885" s="15" t="str">
        <f>CONCATENATE(F885,G885,H885,I885,J885,K885)</f>
        <v>genotypingdata&lt;- fread("C:/NGS/save/.tagcountmatchindex.csv", col.names = c("0"))</v>
      </c>
    </row>
    <row r="886" spans="1:15" s="15" customFormat="1" x14ac:dyDescent="0.15">
      <c r="A886" s="15">
        <v>885</v>
      </c>
      <c r="B886" s="15">
        <v>174</v>
      </c>
      <c r="C886" s="15" t="s">
        <v>139</v>
      </c>
      <c r="D886" s="26" t="s">
        <v>79</v>
      </c>
    </row>
    <row r="887" spans="1:15" s="15" customFormat="1" x14ac:dyDescent="0.15">
      <c r="A887" s="15">
        <v>886</v>
      </c>
      <c r="B887" s="15">
        <v>174</v>
      </c>
      <c r="C887" s="15" t="s">
        <v>549</v>
      </c>
      <c r="D887" s="26" t="s">
        <v>551</v>
      </c>
    </row>
    <row r="888" spans="1:15" s="15" customFormat="1" x14ac:dyDescent="0.15">
      <c r="A888" s="15">
        <v>887</v>
      </c>
      <c r="B888" s="15">
        <v>175</v>
      </c>
      <c r="C888" s="15" t="s">
        <v>136</v>
      </c>
      <c r="D888" s="26" t="str">
        <f>N888</f>
        <v>genotypingdata &lt;- fread("C:/NGS/save/.tagcount", header=F, col.names=genotype)</v>
      </c>
      <c r="F888" s="15" t="s">
        <v>553</v>
      </c>
      <c r="G888" s="15" t="str">
        <f>'1. Input and Output files list'!$E$6</f>
        <v>C:/NGS/save/</v>
      </c>
      <c r="H888" s="15" t="str">
        <f>'1. Input and Output files list'!$J$428</f>
        <v>.tagcount</v>
      </c>
      <c r="I888" s="15" t="s">
        <v>228</v>
      </c>
      <c r="N888" s="15" t="str">
        <f>CONCATENATE(F888,G888,H888,I888)</f>
        <v>genotypingdata &lt;- fread("C:/NGS/save/.tagcount", header=F, col.names=genotype)</v>
      </c>
    </row>
    <row r="889" spans="1:15" s="15" customFormat="1" x14ac:dyDescent="0.15">
      <c r="A889" s="15">
        <v>888</v>
      </c>
      <c r="B889" s="15">
        <v>175</v>
      </c>
      <c r="C889" s="15" t="s">
        <v>137</v>
      </c>
      <c r="D889" s="26" t="str">
        <f>O889</f>
        <v>system.time(write.csv(genotypingdata[match(genotypingSum$tags, genotypingdata$tags),2], file="C:/NGS/save/.tagcountmatchindex.csv", row.names = F))</v>
      </c>
      <c r="F889" s="15" t="s">
        <v>554</v>
      </c>
      <c r="G889" s="15" t="str">
        <f>'1. Input and Output files list'!$E$6</f>
        <v>C:/NGS/save/</v>
      </c>
      <c r="H889" s="15" t="str">
        <f>'1. Input and Output files list'!$J$428</f>
        <v>.tagcount</v>
      </c>
      <c r="I889" s="15" t="s">
        <v>142</v>
      </c>
      <c r="O889" s="15" t="str">
        <f>CONCATENATE(F889,G889,H889,I889)</f>
        <v>system.time(write.csv(genotypingdata[match(genotypingSum$tags, genotypingdata$tags),2], file="C:/NGS/save/.tagcountmatchindex.csv", row.names = F))</v>
      </c>
    </row>
    <row r="890" spans="1:15" s="15" customFormat="1" x14ac:dyDescent="0.15">
      <c r="A890" s="15">
        <v>889</v>
      </c>
      <c r="B890" s="15">
        <v>175</v>
      </c>
      <c r="C890" s="15" t="s">
        <v>138</v>
      </c>
      <c r="D890" s="26" t="str">
        <f>M890</f>
        <v>genotypingdata&lt;- fread("C:/NGS/save/.tagcountmatchindex.csv", col.names = c("0"))</v>
      </c>
      <c r="F890" s="15" t="s">
        <v>233</v>
      </c>
      <c r="G890" s="15" t="str">
        <f>'1. Input and Output files list'!$E$6</f>
        <v>C:/NGS/save/</v>
      </c>
      <c r="H890" s="15" t="str">
        <f>'1. Input and Output files list'!$J$428</f>
        <v>.tagcount</v>
      </c>
      <c r="I890" s="15" t="s">
        <v>547</v>
      </c>
      <c r="J890" s="15">
        <f>'1. Input and Output files list'!$F$428</f>
        <v>0</v>
      </c>
      <c r="K890" s="15" t="s">
        <v>546</v>
      </c>
      <c r="M890" s="15" t="str">
        <f>CONCATENATE(F890,G890,H890,I890,J890,K890)</f>
        <v>genotypingdata&lt;- fread("C:/NGS/save/.tagcountmatchindex.csv", col.names = c("0"))</v>
      </c>
    </row>
    <row r="891" spans="1:15" s="15" customFormat="1" x14ac:dyDescent="0.15">
      <c r="A891" s="15">
        <v>890</v>
      </c>
      <c r="B891" s="15">
        <v>175</v>
      </c>
      <c r="C891" s="15" t="s">
        <v>139</v>
      </c>
      <c r="D891" s="26" t="s">
        <v>79</v>
      </c>
    </row>
    <row r="892" spans="1:15" s="15" customFormat="1" x14ac:dyDescent="0.15">
      <c r="A892" s="15">
        <v>891</v>
      </c>
      <c r="B892" s="15">
        <v>175</v>
      </c>
      <c r="C892" s="15" t="s">
        <v>549</v>
      </c>
      <c r="D892" s="26" t="s">
        <v>551</v>
      </c>
    </row>
    <row r="893" spans="1:15" s="15" customFormat="1" x14ac:dyDescent="0.15">
      <c r="A893" s="15">
        <v>892</v>
      </c>
      <c r="B893" s="15">
        <v>176</v>
      </c>
      <c r="C893" s="15" t="s">
        <v>136</v>
      </c>
      <c r="D893" s="26" t="str">
        <f>N893</f>
        <v>genotypingdata &lt;- fread("C:/NGS/save/.tagcount", header=F, col.names=genotype)</v>
      </c>
      <c r="F893" s="15" t="s">
        <v>553</v>
      </c>
      <c r="G893" s="15" t="str">
        <f>'1. Input and Output files list'!$E$6</f>
        <v>C:/NGS/save/</v>
      </c>
      <c r="H893" s="15" t="str">
        <f>'1. Input and Output files list'!$J$430</f>
        <v>.tagcount</v>
      </c>
      <c r="I893" s="15" t="s">
        <v>228</v>
      </c>
      <c r="N893" s="15" t="str">
        <f>CONCATENATE(F893,G893,H893,I893)</f>
        <v>genotypingdata &lt;- fread("C:/NGS/save/.tagcount", header=F, col.names=genotype)</v>
      </c>
    </row>
    <row r="894" spans="1:15" s="15" customFormat="1" x14ac:dyDescent="0.15">
      <c r="A894" s="15">
        <v>893</v>
      </c>
      <c r="B894" s="15">
        <v>176</v>
      </c>
      <c r="C894" s="15" t="s">
        <v>137</v>
      </c>
      <c r="D894" s="26" t="str">
        <f>O894</f>
        <v>system.time(write.csv(genotypingdata[match(genotypingSum$tags, genotypingdata$tags),2], file="C:/NGS/save/.tagcountmatchindex.csv", row.names = F))</v>
      </c>
      <c r="F894" s="15" t="s">
        <v>554</v>
      </c>
      <c r="G894" s="15" t="str">
        <f>'1. Input and Output files list'!$E$6</f>
        <v>C:/NGS/save/</v>
      </c>
      <c r="H894" s="15" t="str">
        <f>'1. Input and Output files list'!$J$430</f>
        <v>.tagcount</v>
      </c>
      <c r="I894" s="15" t="s">
        <v>142</v>
      </c>
      <c r="O894" s="15" t="str">
        <f>CONCATENATE(F894,G894,H894,I894)</f>
        <v>system.time(write.csv(genotypingdata[match(genotypingSum$tags, genotypingdata$tags),2], file="C:/NGS/save/.tagcountmatchindex.csv", row.names = F))</v>
      </c>
    </row>
    <row r="895" spans="1:15" s="15" customFormat="1" x14ac:dyDescent="0.15">
      <c r="A895" s="15">
        <v>894</v>
      </c>
      <c r="B895" s="15">
        <v>176</v>
      </c>
      <c r="C895" s="15" t="s">
        <v>138</v>
      </c>
      <c r="D895" s="26" t="str">
        <f>M895</f>
        <v>genotypingdata&lt;- fread("C:/NGS/save/.tagcountmatchindex.csv", col.names = c("0"))</v>
      </c>
      <c r="F895" s="15" t="s">
        <v>233</v>
      </c>
      <c r="G895" s="15" t="str">
        <f>'1. Input and Output files list'!$E$6</f>
        <v>C:/NGS/save/</v>
      </c>
      <c r="H895" s="15" t="str">
        <f>'1. Input and Output files list'!$J$430</f>
        <v>.tagcount</v>
      </c>
      <c r="I895" s="15" t="s">
        <v>547</v>
      </c>
      <c r="J895" s="15">
        <f>'1. Input and Output files list'!$F$430</f>
        <v>0</v>
      </c>
      <c r="K895" s="15" t="s">
        <v>546</v>
      </c>
      <c r="M895" s="15" t="str">
        <f>CONCATENATE(F895,G895,H895,I895,J895,K895)</f>
        <v>genotypingdata&lt;- fread("C:/NGS/save/.tagcountmatchindex.csv", col.names = c("0"))</v>
      </c>
    </row>
    <row r="896" spans="1:15" s="15" customFormat="1" x14ac:dyDescent="0.15">
      <c r="A896" s="15">
        <v>895</v>
      </c>
      <c r="B896" s="15">
        <v>176</v>
      </c>
      <c r="C896" s="15" t="s">
        <v>139</v>
      </c>
      <c r="D896" s="26" t="s">
        <v>79</v>
      </c>
    </row>
    <row r="897" spans="1:15" s="15" customFormat="1" x14ac:dyDescent="0.15">
      <c r="A897" s="15">
        <v>896</v>
      </c>
      <c r="B897" s="15">
        <v>176</v>
      </c>
      <c r="C897" s="15" t="s">
        <v>549</v>
      </c>
      <c r="D897" s="26" t="s">
        <v>551</v>
      </c>
    </row>
    <row r="898" spans="1:15" s="15" customFormat="1" x14ac:dyDescent="0.15">
      <c r="A898" s="15">
        <v>897</v>
      </c>
      <c r="B898" s="15">
        <v>177</v>
      </c>
      <c r="C898" s="15" t="s">
        <v>136</v>
      </c>
      <c r="D898" s="26" t="str">
        <f>N898</f>
        <v>genotypingdata &lt;- fread("C:/NGS/save/.tagcount", header=F, col.names=genotype)</v>
      </c>
      <c r="F898" s="15" t="s">
        <v>553</v>
      </c>
      <c r="G898" s="15" t="str">
        <f>'1. Input and Output files list'!$E$6</f>
        <v>C:/NGS/save/</v>
      </c>
      <c r="H898" s="15" t="str">
        <f>'1. Input and Output files list'!$J$432</f>
        <v>.tagcount</v>
      </c>
      <c r="I898" s="15" t="s">
        <v>228</v>
      </c>
      <c r="N898" s="15" t="str">
        <f>CONCATENATE(F898,G898,H898,I898)</f>
        <v>genotypingdata &lt;- fread("C:/NGS/save/.tagcount", header=F, col.names=genotype)</v>
      </c>
    </row>
    <row r="899" spans="1:15" s="15" customFormat="1" x14ac:dyDescent="0.15">
      <c r="A899" s="15">
        <v>898</v>
      </c>
      <c r="B899" s="15">
        <v>177</v>
      </c>
      <c r="C899" s="15" t="s">
        <v>137</v>
      </c>
      <c r="D899" s="26" t="str">
        <f>O899</f>
        <v>system.time(write.csv(genotypingdata[match(genotypingSum$tags, genotypingdata$tags),2], file="C:/NGS/save/.tagcountmatchindex.csv", row.names = F))</v>
      </c>
      <c r="F899" s="15" t="s">
        <v>554</v>
      </c>
      <c r="G899" s="15" t="str">
        <f>'1. Input and Output files list'!$E$6</f>
        <v>C:/NGS/save/</v>
      </c>
      <c r="H899" s="15" t="str">
        <f>'1. Input and Output files list'!$J$432</f>
        <v>.tagcount</v>
      </c>
      <c r="I899" s="15" t="s">
        <v>142</v>
      </c>
      <c r="O899" s="15" t="str">
        <f>CONCATENATE(F899,G899,H899,I899)</f>
        <v>system.time(write.csv(genotypingdata[match(genotypingSum$tags, genotypingdata$tags),2], file="C:/NGS/save/.tagcountmatchindex.csv", row.names = F))</v>
      </c>
    </row>
    <row r="900" spans="1:15" s="15" customFormat="1" x14ac:dyDescent="0.15">
      <c r="A900" s="15">
        <v>899</v>
      </c>
      <c r="B900" s="15">
        <v>177</v>
      </c>
      <c r="C900" s="15" t="s">
        <v>138</v>
      </c>
      <c r="D900" s="26" t="str">
        <f>M900</f>
        <v>genotypingdata&lt;- fread("C:/NGS/save/.tagcountmatchindex.csv", col.names = c("0"))</v>
      </c>
      <c r="F900" s="15" t="s">
        <v>233</v>
      </c>
      <c r="G900" s="15" t="str">
        <f>'1. Input and Output files list'!$E$6</f>
        <v>C:/NGS/save/</v>
      </c>
      <c r="H900" s="15" t="str">
        <f>'1. Input and Output files list'!$J$432</f>
        <v>.tagcount</v>
      </c>
      <c r="I900" s="15" t="s">
        <v>547</v>
      </c>
      <c r="J900" s="15">
        <f>'1. Input and Output files list'!$F$432</f>
        <v>0</v>
      </c>
      <c r="K900" s="15" t="s">
        <v>546</v>
      </c>
      <c r="M900" s="15" t="str">
        <f>CONCATENATE(F900,G900,H900,I900,J900,K900)</f>
        <v>genotypingdata&lt;- fread("C:/NGS/save/.tagcountmatchindex.csv", col.names = c("0"))</v>
      </c>
    </row>
    <row r="901" spans="1:15" s="15" customFormat="1" x14ac:dyDescent="0.15">
      <c r="A901" s="15">
        <v>900</v>
      </c>
      <c r="B901" s="15">
        <v>177</v>
      </c>
      <c r="C901" s="15" t="s">
        <v>139</v>
      </c>
      <c r="D901" s="26" t="s">
        <v>79</v>
      </c>
    </row>
    <row r="902" spans="1:15" s="15" customFormat="1" x14ac:dyDescent="0.15">
      <c r="A902" s="15">
        <v>901</v>
      </c>
      <c r="B902" s="15">
        <v>177</v>
      </c>
      <c r="C902" s="15" t="s">
        <v>549</v>
      </c>
      <c r="D902" s="26" t="s">
        <v>551</v>
      </c>
    </row>
    <row r="903" spans="1:15" s="15" customFormat="1" x14ac:dyDescent="0.15">
      <c r="A903" s="15">
        <v>902</v>
      </c>
      <c r="B903" s="15">
        <v>178</v>
      </c>
      <c r="C903" s="15" t="s">
        <v>136</v>
      </c>
      <c r="D903" s="26" t="str">
        <f>N903</f>
        <v>genotypingdata &lt;- fread("C:/NGS/save/.tagcount", header=F, col.names=genotype)</v>
      </c>
      <c r="F903" s="15" t="s">
        <v>553</v>
      </c>
      <c r="G903" s="15" t="str">
        <f>'1. Input and Output files list'!$E$6</f>
        <v>C:/NGS/save/</v>
      </c>
      <c r="H903" s="15" t="str">
        <f>'1. Input and Output files list'!$J$434</f>
        <v>.tagcount</v>
      </c>
      <c r="I903" s="15" t="s">
        <v>228</v>
      </c>
      <c r="N903" s="15" t="str">
        <f>CONCATENATE(F903,G903,H903,I903)</f>
        <v>genotypingdata &lt;- fread("C:/NGS/save/.tagcount", header=F, col.names=genotype)</v>
      </c>
    </row>
    <row r="904" spans="1:15" s="15" customFormat="1" x14ac:dyDescent="0.15">
      <c r="A904" s="15">
        <v>903</v>
      </c>
      <c r="B904" s="15">
        <v>178</v>
      </c>
      <c r="C904" s="15" t="s">
        <v>137</v>
      </c>
      <c r="D904" s="26" t="str">
        <f>O904</f>
        <v>system.time(write.csv(genotypingdata[match(genotypingSum$tags, genotypingdata$tags),2], file="C:/NGS/save/.tagcountmatchindex.csv", row.names = F))</v>
      </c>
      <c r="F904" s="15" t="s">
        <v>554</v>
      </c>
      <c r="G904" s="15" t="str">
        <f>'1. Input and Output files list'!$E$6</f>
        <v>C:/NGS/save/</v>
      </c>
      <c r="H904" s="15" t="str">
        <f>'1. Input and Output files list'!$J$434</f>
        <v>.tagcount</v>
      </c>
      <c r="I904" s="15" t="s">
        <v>142</v>
      </c>
      <c r="O904" s="15" t="str">
        <f>CONCATENATE(F904,G904,H904,I904)</f>
        <v>system.time(write.csv(genotypingdata[match(genotypingSum$tags, genotypingdata$tags),2], file="C:/NGS/save/.tagcountmatchindex.csv", row.names = F))</v>
      </c>
    </row>
    <row r="905" spans="1:15" s="15" customFormat="1" x14ac:dyDescent="0.15">
      <c r="A905" s="15">
        <v>904</v>
      </c>
      <c r="B905" s="15">
        <v>178</v>
      </c>
      <c r="C905" s="15" t="s">
        <v>138</v>
      </c>
      <c r="D905" s="26" t="str">
        <f>M905</f>
        <v>genotypingdata&lt;- fread("C:/NGS/save/.tagcountmatchindex.csv", col.names = c("0"))</v>
      </c>
      <c r="F905" s="15" t="s">
        <v>233</v>
      </c>
      <c r="G905" s="15" t="str">
        <f>'1. Input and Output files list'!$E$6</f>
        <v>C:/NGS/save/</v>
      </c>
      <c r="H905" s="15" t="str">
        <f>'1. Input and Output files list'!$J$434</f>
        <v>.tagcount</v>
      </c>
      <c r="I905" s="15" t="s">
        <v>547</v>
      </c>
      <c r="J905" s="15">
        <f>'1. Input and Output files list'!$F$434</f>
        <v>0</v>
      </c>
      <c r="K905" s="15" t="s">
        <v>546</v>
      </c>
      <c r="M905" s="15" t="str">
        <f>CONCATENATE(F905,G905,H905,I905,J905,K905)</f>
        <v>genotypingdata&lt;- fread("C:/NGS/save/.tagcountmatchindex.csv", col.names = c("0"))</v>
      </c>
    </row>
    <row r="906" spans="1:15" s="15" customFormat="1" x14ac:dyDescent="0.15">
      <c r="A906" s="15">
        <v>905</v>
      </c>
      <c r="B906" s="15">
        <v>178</v>
      </c>
      <c r="C906" s="15" t="s">
        <v>139</v>
      </c>
      <c r="D906" s="26" t="s">
        <v>79</v>
      </c>
    </row>
    <row r="907" spans="1:15" s="15" customFormat="1" x14ac:dyDescent="0.15">
      <c r="A907" s="15">
        <v>906</v>
      </c>
      <c r="B907" s="15">
        <v>178</v>
      </c>
      <c r="C907" s="15" t="s">
        <v>549</v>
      </c>
      <c r="D907" s="26" t="s">
        <v>551</v>
      </c>
    </row>
    <row r="908" spans="1:15" s="15" customFormat="1" x14ac:dyDescent="0.15">
      <c r="A908" s="15">
        <v>907</v>
      </c>
      <c r="B908" s="15">
        <v>179</v>
      </c>
      <c r="C908" s="15" t="s">
        <v>136</v>
      </c>
      <c r="D908" s="26" t="str">
        <f>N908</f>
        <v>genotypingdata &lt;- fread("C:/NGS/save/.tagcount", header=F, col.names=genotype)</v>
      </c>
      <c r="F908" s="15" t="s">
        <v>553</v>
      </c>
      <c r="G908" s="15" t="str">
        <f>'1. Input and Output files list'!$E$6</f>
        <v>C:/NGS/save/</v>
      </c>
      <c r="H908" s="15" t="str">
        <f>'1. Input and Output files list'!$J$436</f>
        <v>.tagcount</v>
      </c>
      <c r="I908" s="15" t="s">
        <v>228</v>
      </c>
      <c r="N908" s="15" t="str">
        <f>CONCATENATE(F908,G908,H908,I908)</f>
        <v>genotypingdata &lt;- fread("C:/NGS/save/.tagcount", header=F, col.names=genotype)</v>
      </c>
    </row>
    <row r="909" spans="1:15" s="15" customFormat="1" x14ac:dyDescent="0.15">
      <c r="A909" s="15">
        <v>908</v>
      </c>
      <c r="B909" s="15">
        <v>179</v>
      </c>
      <c r="C909" s="15" t="s">
        <v>137</v>
      </c>
      <c r="D909" s="26" t="str">
        <f>O909</f>
        <v>system.time(write.csv(genotypingdata[match(genotypingSum$tags, genotypingdata$tags),2], file="C:/NGS/save/.tagcountmatchindex.csv", row.names = F))</v>
      </c>
      <c r="F909" s="15" t="s">
        <v>554</v>
      </c>
      <c r="G909" s="15" t="str">
        <f>'1. Input and Output files list'!$E$6</f>
        <v>C:/NGS/save/</v>
      </c>
      <c r="H909" s="15" t="str">
        <f>'1. Input and Output files list'!$J$436</f>
        <v>.tagcount</v>
      </c>
      <c r="I909" s="15" t="s">
        <v>142</v>
      </c>
      <c r="O909" s="15" t="str">
        <f>CONCATENATE(F909,G909,H909,I909)</f>
        <v>system.time(write.csv(genotypingdata[match(genotypingSum$tags, genotypingdata$tags),2], file="C:/NGS/save/.tagcountmatchindex.csv", row.names = F))</v>
      </c>
    </row>
    <row r="910" spans="1:15" s="15" customFormat="1" x14ac:dyDescent="0.15">
      <c r="A910" s="15">
        <v>909</v>
      </c>
      <c r="B910" s="15">
        <v>179</v>
      </c>
      <c r="C910" s="15" t="s">
        <v>138</v>
      </c>
      <c r="D910" s="26" t="str">
        <f>M910</f>
        <v>genotypingdata&lt;- fread("C:/NGS/save/.tagcountmatchindex.csv", col.names = c("0"))</v>
      </c>
      <c r="F910" s="15" t="s">
        <v>233</v>
      </c>
      <c r="G910" s="15" t="str">
        <f>'1. Input and Output files list'!$E$6</f>
        <v>C:/NGS/save/</v>
      </c>
      <c r="H910" s="15" t="str">
        <f>'1. Input and Output files list'!$J$436</f>
        <v>.tagcount</v>
      </c>
      <c r="I910" s="15" t="s">
        <v>547</v>
      </c>
      <c r="J910" s="15">
        <f>'1. Input and Output files list'!$F$436</f>
        <v>0</v>
      </c>
      <c r="K910" s="15" t="s">
        <v>546</v>
      </c>
      <c r="M910" s="15" t="str">
        <f>CONCATENATE(F910,G910,H910,I910,J910,K910)</f>
        <v>genotypingdata&lt;- fread("C:/NGS/save/.tagcountmatchindex.csv", col.names = c("0"))</v>
      </c>
    </row>
    <row r="911" spans="1:15" s="15" customFormat="1" x14ac:dyDescent="0.15">
      <c r="A911" s="15">
        <v>910</v>
      </c>
      <c r="B911" s="15">
        <v>179</v>
      </c>
      <c r="C911" s="15" t="s">
        <v>139</v>
      </c>
      <c r="D911" s="26" t="s">
        <v>79</v>
      </c>
    </row>
    <row r="912" spans="1:15" s="15" customFormat="1" x14ac:dyDescent="0.15">
      <c r="A912" s="15">
        <v>911</v>
      </c>
      <c r="B912" s="15">
        <v>179</v>
      </c>
      <c r="C912" s="15" t="s">
        <v>549</v>
      </c>
      <c r="D912" s="26" t="s">
        <v>551</v>
      </c>
    </row>
    <row r="913" spans="1:15" s="15" customFormat="1" x14ac:dyDescent="0.15">
      <c r="A913" s="15">
        <v>912</v>
      </c>
      <c r="B913" s="15">
        <v>180</v>
      </c>
      <c r="C913" s="15" t="s">
        <v>136</v>
      </c>
      <c r="D913" s="26" t="str">
        <f>N913</f>
        <v>genotypingdata &lt;- fread("C:/NGS/save/.tagcount", header=F, col.names=genotype)</v>
      </c>
      <c r="F913" s="15" t="s">
        <v>553</v>
      </c>
      <c r="G913" s="15" t="str">
        <f>'1. Input and Output files list'!$E$6</f>
        <v>C:/NGS/save/</v>
      </c>
      <c r="H913" s="15" t="str">
        <f>'1. Input and Output files list'!$J$438</f>
        <v>.tagcount</v>
      </c>
      <c r="I913" s="15" t="s">
        <v>228</v>
      </c>
      <c r="N913" s="15" t="str">
        <f>CONCATENATE(F913,G913,H913,I913)</f>
        <v>genotypingdata &lt;- fread("C:/NGS/save/.tagcount", header=F, col.names=genotype)</v>
      </c>
    </row>
    <row r="914" spans="1:15" s="15" customFormat="1" x14ac:dyDescent="0.15">
      <c r="A914" s="15">
        <v>913</v>
      </c>
      <c r="B914" s="15">
        <v>180</v>
      </c>
      <c r="C914" s="15" t="s">
        <v>137</v>
      </c>
      <c r="D914" s="26" t="str">
        <f>O914</f>
        <v>system.time(write.csv(genotypingdata[match(genotypingSum$tags, genotypingdata$tags),2], file="C:/NGS/save/.tagcountmatchindex.csv", row.names = F))</v>
      </c>
      <c r="F914" s="15" t="s">
        <v>554</v>
      </c>
      <c r="G914" s="15" t="str">
        <f>'1. Input and Output files list'!$E$6</f>
        <v>C:/NGS/save/</v>
      </c>
      <c r="H914" s="15" t="str">
        <f>'1. Input and Output files list'!$J$438</f>
        <v>.tagcount</v>
      </c>
      <c r="I914" s="15" t="s">
        <v>142</v>
      </c>
      <c r="O914" s="15" t="str">
        <f>CONCATENATE(F914,G914,H914,I914)</f>
        <v>system.time(write.csv(genotypingdata[match(genotypingSum$tags, genotypingdata$tags),2], file="C:/NGS/save/.tagcountmatchindex.csv", row.names = F))</v>
      </c>
    </row>
    <row r="915" spans="1:15" s="15" customFormat="1" x14ac:dyDescent="0.15">
      <c r="A915" s="15">
        <v>914</v>
      </c>
      <c r="B915" s="15">
        <v>180</v>
      </c>
      <c r="C915" s="15" t="s">
        <v>138</v>
      </c>
      <c r="D915" s="26" t="str">
        <f>M915</f>
        <v>genotypingdata&lt;- fread("C:/NGS/save/.tagcountmatchindex.csv", col.names = c("0"))</v>
      </c>
      <c r="F915" s="15" t="s">
        <v>233</v>
      </c>
      <c r="G915" s="15" t="str">
        <f>'1. Input and Output files list'!$E$6</f>
        <v>C:/NGS/save/</v>
      </c>
      <c r="H915" s="15" t="str">
        <f>'1. Input and Output files list'!$J$438</f>
        <v>.tagcount</v>
      </c>
      <c r="I915" s="15" t="s">
        <v>547</v>
      </c>
      <c r="J915" s="15">
        <f>'1. Input and Output files list'!$F$438</f>
        <v>0</v>
      </c>
      <c r="K915" s="15" t="s">
        <v>546</v>
      </c>
      <c r="M915" s="15" t="str">
        <f>CONCATENATE(F915,G915,H915,I915,J915,K915)</f>
        <v>genotypingdata&lt;- fread("C:/NGS/save/.tagcountmatchindex.csv", col.names = c("0"))</v>
      </c>
    </row>
    <row r="916" spans="1:15" s="15" customFormat="1" x14ac:dyDescent="0.15">
      <c r="A916" s="15">
        <v>915</v>
      </c>
      <c r="B916" s="15">
        <v>180</v>
      </c>
      <c r="C916" s="15" t="s">
        <v>139</v>
      </c>
      <c r="D916" s="26" t="s">
        <v>79</v>
      </c>
    </row>
    <row r="917" spans="1:15" s="15" customFormat="1" x14ac:dyDescent="0.15">
      <c r="A917" s="15">
        <v>916</v>
      </c>
      <c r="B917" s="15">
        <v>180</v>
      </c>
      <c r="C917" s="15" t="s">
        <v>549</v>
      </c>
      <c r="D917" s="26" t="s">
        <v>551</v>
      </c>
    </row>
    <row r="918" spans="1:15" s="15" customFormat="1" x14ac:dyDescent="0.15">
      <c r="A918" s="15">
        <v>917</v>
      </c>
      <c r="B918" s="15">
        <v>181</v>
      </c>
      <c r="C918" s="15" t="s">
        <v>136</v>
      </c>
      <c r="D918" s="26" t="str">
        <f>N918</f>
        <v>genotypingdata &lt;- fread("C:/NGS/save/.tagcount", header=F, col.names=genotype)</v>
      </c>
      <c r="F918" s="15" t="s">
        <v>553</v>
      </c>
      <c r="G918" s="15" t="str">
        <f>'1. Input and Output files list'!$E$6</f>
        <v>C:/NGS/save/</v>
      </c>
      <c r="H918" s="15" t="str">
        <f>'1. Input and Output files list'!$J$440</f>
        <v>.tagcount</v>
      </c>
      <c r="I918" s="15" t="s">
        <v>228</v>
      </c>
      <c r="N918" s="15" t="str">
        <f>CONCATENATE(F918,G918,H918,I918)</f>
        <v>genotypingdata &lt;- fread("C:/NGS/save/.tagcount", header=F, col.names=genotype)</v>
      </c>
    </row>
    <row r="919" spans="1:15" s="15" customFormat="1" x14ac:dyDescent="0.15">
      <c r="A919" s="15">
        <v>918</v>
      </c>
      <c r="B919" s="15">
        <v>181</v>
      </c>
      <c r="C919" s="15" t="s">
        <v>137</v>
      </c>
      <c r="D919" s="26" t="str">
        <f>O919</f>
        <v>system.time(write.csv(genotypingdata[match(genotypingSum$tags, genotypingdata$tags),2], file="C:/NGS/save/.tagcountmatchindex.csv", row.names = F))</v>
      </c>
      <c r="F919" s="15" t="s">
        <v>554</v>
      </c>
      <c r="G919" s="15" t="str">
        <f>'1. Input and Output files list'!$E$6</f>
        <v>C:/NGS/save/</v>
      </c>
      <c r="H919" s="15" t="str">
        <f>'1. Input and Output files list'!$J$440</f>
        <v>.tagcount</v>
      </c>
      <c r="I919" s="15" t="s">
        <v>142</v>
      </c>
      <c r="O919" s="15" t="str">
        <f>CONCATENATE(F919,G919,H919,I919)</f>
        <v>system.time(write.csv(genotypingdata[match(genotypingSum$tags, genotypingdata$tags),2], file="C:/NGS/save/.tagcountmatchindex.csv", row.names = F))</v>
      </c>
    </row>
    <row r="920" spans="1:15" s="15" customFormat="1" x14ac:dyDescent="0.15">
      <c r="A920" s="15">
        <v>919</v>
      </c>
      <c r="B920" s="15">
        <v>181</v>
      </c>
      <c r="C920" s="15" t="s">
        <v>138</v>
      </c>
      <c r="D920" s="26" t="str">
        <f>M920</f>
        <v>genotypingdata&lt;- fread("C:/NGS/save/.tagcountmatchindex.csv", col.names = c("0"))</v>
      </c>
      <c r="F920" s="15" t="s">
        <v>233</v>
      </c>
      <c r="G920" s="15" t="str">
        <f>'1. Input and Output files list'!$E$6</f>
        <v>C:/NGS/save/</v>
      </c>
      <c r="H920" s="15" t="str">
        <f>'1. Input and Output files list'!$J$440</f>
        <v>.tagcount</v>
      </c>
      <c r="I920" s="15" t="s">
        <v>547</v>
      </c>
      <c r="J920" s="15">
        <f>'1. Input and Output files list'!$F$440</f>
        <v>0</v>
      </c>
      <c r="K920" s="15" t="s">
        <v>546</v>
      </c>
      <c r="M920" s="15" t="str">
        <f>CONCATENATE(F920,G920,H920,I920,J920,K920)</f>
        <v>genotypingdata&lt;- fread("C:/NGS/save/.tagcountmatchindex.csv", col.names = c("0"))</v>
      </c>
    </row>
    <row r="921" spans="1:15" s="15" customFormat="1" x14ac:dyDescent="0.15">
      <c r="A921" s="15">
        <v>920</v>
      </c>
      <c r="B921" s="15">
        <v>181</v>
      </c>
      <c r="C921" s="15" t="s">
        <v>139</v>
      </c>
      <c r="D921" s="26" t="s">
        <v>79</v>
      </c>
    </row>
    <row r="922" spans="1:15" s="15" customFormat="1" x14ac:dyDescent="0.15">
      <c r="A922" s="15">
        <v>921</v>
      </c>
      <c r="B922" s="15">
        <v>181</v>
      </c>
      <c r="C922" s="15" t="s">
        <v>549</v>
      </c>
      <c r="D922" s="26" t="s">
        <v>551</v>
      </c>
    </row>
    <row r="923" spans="1:15" s="15" customFormat="1" x14ac:dyDescent="0.15">
      <c r="A923" s="15">
        <v>922</v>
      </c>
      <c r="B923" s="15">
        <v>182</v>
      </c>
      <c r="C923" s="15" t="s">
        <v>136</v>
      </c>
      <c r="D923" s="26" t="str">
        <f>N923</f>
        <v>genotypingdata &lt;- fread("C:/NGS/save/.tagcount", header=F, col.names=genotype)</v>
      </c>
      <c r="F923" s="15" t="s">
        <v>553</v>
      </c>
      <c r="G923" s="15" t="str">
        <f>'1. Input and Output files list'!$E$6</f>
        <v>C:/NGS/save/</v>
      </c>
      <c r="H923" s="15" t="str">
        <f>'1. Input and Output files list'!$J$442</f>
        <v>.tagcount</v>
      </c>
      <c r="I923" s="15" t="s">
        <v>228</v>
      </c>
      <c r="N923" s="15" t="str">
        <f>CONCATENATE(F923,G923,H923,I923)</f>
        <v>genotypingdata &lt;- fread("C:/NGS/save/.tagcount", header=F, col.names=genotype)</v>
      </c>
    </row>
    <row r="924" spans="1:15" s="15" customFormat="1" x14ac:dyDescent="0.15">
      <c r="A924" s="15">
        <v>923</v>
      </c>
      <c r="B924" s="15">
        <v>182</v>
      </c>
      <c r="C924" s="15" t="s">
        <v>137</v>
      </c>
      <c r="D924" s="26" t="str">
        <f>O924</f>
        <v>system.time(write.csv(genotypingdata[match(genotypingSum$tags, genotypingdata$tags),2], file="C:/NGS/save/.tagcountmatchindex.csv", row.names = F))</v>
      </c>
      <c r="F924" s="15" t="s">
        <v>554</v>
      </c>
      <c r="G924" s="15" t="str">
        <f>'1. Input and Output files list'!$E$6</f>
        <v>C:/NGS/save/</v>
      </c>
      <c r="H924" s="15" t="str">
        <f>'1. Input and Output files list'!$J$442</f>
        <v>.tagcount</v>
      </c>
      <c r="I924" s="15" t="s">
        <v>142</v>
      </c>
      <c r="O924" s="15" t="str">
        <f>CONCATENATE(F924,G924,H924,I924)</f>
        <v>system.time(write.csv(genotypingdata[match(genotypingSum$tags, genotypingdata$tags),2], file="C:/NGS/save/.tagcountmatchindex.csv", row.names = F))</v>
      </c>
    </row>
    <row r="925" spans="1:15" s="15" customFormat="1" x14ac:dyDescent="0.15">
      <c r="A925" s="15">
        <v>924</v>
      </c>
      <c r="B925" s="15">
        <v>182</v>
      </c>
      <c r="C925" s="15" t="s">
        <v>138</v>
      </c>
      <c r="D925" s="26" t="str">
        <f>M925</f>
        <v>genotypingdata&lt;- fread("C:/NGS/save/.tagcountmatchindex.csv", col.names = c("0"))</v>
      </c>
      <c r="F925" s="15" t="s">
        <v>233</v>
      </c>
      <c r="G925" s="15" t="str">
        <f>'1. Input and Output files list'!$E$6</f>
        <v>C:/NGS/save/</v>
      </c>
      <c r="H925" s="15" t="str">
        <f>'1. Input and Output files list'!$J$442</f>
        <v>.tagcount</v>
      </c>
      <c r="I925" s="15" t="s">
        <v>547</v>
      </c>
      <c r="J925" s="15">
        <f>'1. Input and Output files list'!$F$442</f>
        <v>0</v>
      </c>
      <c r="K925" s="15" t="s">
        <v>546</v>
      </c>
      <c r="M925" s="15" t="str">
        <f>CONCATENATE(F925,G925,H925,I925,J925,K925)</f>
        <v>genotypingdata&lt;- fread("C:/NGS/save/.tagcountmatchindex.csv", col.names = c("0"))</v>
      </c>
    </row>
    <row r="926" spans="1:15" s="15" customFormat="1" x14ac:dyDescent="0.15">
      <c r="A926" s="15">
        <v>925</v>
      </c>
      <c r="B926" s="15">
        <v>182</v>
      </c>
      <c r="C926" s="15" t="s">
        <v>139</v>
      </c>
      <c r="D926" s="26" t="s">
        <v>79</v>
      </c>
    </row>
    <row r="927" spans="1:15" s="15" customFormat="1" x14ac:dyDescent="0.15">
      <c r="A927" s="15">
        <v>926</v>
      </c>
      <c r="B927" s="15">
        <v>182</v>
      </c>
      <c r="C927" s="15" t="s">
        <v>549</v>
      </c>
      <c r="D927" s="26" t="s">
        <v>551</v>
      </c>
    </row>
    <row r="928" spans="1:15" s="15" customFormat="1" x14ac:dyDescent="0.15">
      <c r="A928" s="15">
        <v>927</v>
      </c>
      <c r="B928" s="15">
        <v>183</v>
      </c>
      <c r="C928" s="15" t="s">
        <v>136</v>
      </c>
      <c r="D928" s="26" t="str">
        <f>N928</f>
        <v>genotypingdata &lt;- fread("C:/NGS/save/.tagcount", header=F, col.names=genotype)</v>
      </c>
      <c r="F928" s="15" t="s">
        <v>553</v>
      </c>
      <c r="G928" s="15" t="str">
        <f>'1. Input and Output files list'!$E$6</f>
        <v>C:/NGS/save/</v>
      </c>
      <c r="H928" s="15" t="str">
        <f>'1. Input and Output files list'!$J$444</f>
        <v>.tagcount</v>
      </c>
      <c r="I928" s="15" t="s">
        <v>228</v>
      </c>
      <c r="N928" s="15" t="str">
        <f>CONCATENATE(F928,G928,H928,I928)</f>
        <v>genotypingdata &lt;- fread("C:/NGS/save/.tagcount", header=F, col.names=genotype)</v>
      </c>
    </row>
    <row r="929" spans="1:15" s="15" customFormat="1" x14ac:dyDescent="0.15">
      <c r="A929" s="15">
        <v>928</v>
      </c>
      <c r="B929" s="15">
        <v>183</v>
      </c>
      <c r="C929" s="15" t="s">
        <v>137</v>
      </c>
      <c r="D929" s="26" t="str">
        <f>O929</f>
        <v>system.time(write.csv(genotypingdata[match(genotypingSum$tags, genotypingdata$tags),2], file="C:/NGS/save/.tagcountmatchindex.csv", row.names = F))</v>
      </c>
      <c r="F929" s="15" t="s">
        <v>554</v>
      </c>
      <c r="G929" s="15" t="str">
        <f>'1. Input and Output files list'!$E$6</f>
        <v>C:/NGS/save/</v>
      </c>
      <c r="H929" s="15" t="str">
        <f>'1. Input and Output files list'!$J$444</f>
        <v>.tagcount</v>
      </c>
      <c r="I929" s="15" t="s">
        <v>142</v>
      </c>
      <c r="O929" s="15" t="str">
        <f>CONCATENATE(F929,G929,H929,I929)</f>
        <v>system.time(write.csv(genotypingdata[match(genotypingSum$tags, genotypingdata$tags),2], file="C:/NGS/save/.tagcountmatchindex.csv", row.names = F))</v>
      </c>
    </row>
    <row r="930" spans="1:15" s="15" customFormat="1" x14ac:dyDescent="0.15">
      <c r="A930" s="15">
        <v>929</v>
      </c>
      <c r="B930" s="15">
        <v>183</v>
      </c>
      <c r="C930" s="15" t="s">
        <v>138</v>
      </c>
      <c r="D930" s="26" t="str">
        <f>M930</f>
        <v>genotypingdata&lt;- fread("C:/NGS/save/.tagcountmatchindex.csv", col.names = c("0"))</v>
      </c>
      <c r="F930" s="15" t="s">
        <v>233</v>
      </c>
      <c r="G930" s="15" t="str">
        <f>'1. Input and Output files list'!$E$6</f>
        <v>C:/NGS/save/</v>
      </c>
      <c r="H930" s="15" t="str">
        <f>'1. Input and Output files list'!$J$444</f>
        <v>.tagcount</v>
      </c>
      <c r="I930" s="15" t="s">
        <v>547</v>
      </c>
      <c r="J930" s="15">
        <f>'1. Input and Output files list'!$F$444</f>
        <v>0</v>
      </c>
      <c r="K930" s="15" t="s">
        <v>546</v>
      </c>
      <c r="M930" s="15" t="str">
        <f>CONCATENATE(F930,G930,H930,I930,J930,K930)</f>
        <v>genotypingdata&lt;- fread("C:/NGS/save/.tagcountmatchindex.csv", col.names = c("0"))</v>
      </c>
    </row>
    <row r="931" spans="1:15" s="15" customFormat="1" x14ac:dyDescent="0.15">
      <c r="A931" s="15">
        <v>930</v>
      </c>
      <c r="B931" s="15">
        <v>183</v>
      </c>
      <c r="C931" s="15" t="s">
        <v>139</v>
      </c>
      <c r="D931" s="26" t="s">
        <v>79</v>
      </c>
    </row>
    <row r="932" spans="1:15" s="15" customFormat="1" x14ac:dyDescent="0.15">
      <c r="A932" s="15">
        <v>931</v>
      </c>
      <c r="B932" s="15">
        <v>183</v>
      </c>
      <c r="C932" s="15" t="s">
        <v>549</v>
      </c>
      <c r="D932" s="26" t="s">
        <v>551</v>
      </c>
    </row>
    <row r="933" spans="1:15" s="15" customFormat="1" x14ac:dyDescent="0.15">
      <c r="A933" s="15">
        <v>932</v>
      </c>
      <c r="B933" s="15">
        <v>184</v>
      </c>
      <c r="C933" s="15" t="s">
        <v>136</v>
      </c>
      <c r="D933" s="26" t="str">
        <f>N933</f>
        <v>genotypingdata &lt;- fread("C:/NGS/save/.tagcount", header=F, col.names=genotype)</v>
      </c>
      <c r="F933" s="15" t="s">
        <v>553</v>
      </c>
      <c r="G933" s="15" t="str">
        <f>'1. Input and Output files list'!$E$6</f>
        <v>C:/NGS/save/</v>
      </c>
      <c r="H933" s="15" t="str">
        <f>'1. Input and Output files list'!$J$446</f>
        <v>.tagcount</v>
      </c>
      <c r="I933" s="15" t="s">
        <v>228</v>
      </c>
      <c r="N933" s="15" t="str">
        <f>CONCATENATE(F933,G933,H933,I933)</f>
        <v>genotypingdata &lt;- fread("C:/NGS/save/.tagcount", header=F, col.names=genotype)</v>
      </c>
    </row>
    <row r="934" spans="1:15" s="15" customFormat="1" x14ac:dyDescent="0.15">
      <c r="A934" s="15">
        <v>933</v>
      </c>
      <c r="B934" s="15">
        <v>184</v>
      </c>
      <c r="C934" s="15" t="s">
        <v>137</v>
      </c>
      <c r="D934" s="26" t="str">
        <f>O934</f>
        <v>system.time(write.csv(genotypingdata[match(genotypingSum$tags, genotypingdata$tags),2], file="C:/NGS/save/.tagcountmatchindex.csv", row.names = F))</v>
      </c>
      <c r="F934" s="15" t="s">
        <v>554</v>
      </c>
      <c r="G934" s="15" t="str">
        <f>'1. Input and Output files list'!$E$6</f>
        <v>C:/NGS/save/</v>
      </c>
      <c r="H934" s="15" t="str">
        <f>'1. Input and Output files list'!$J$446</f>
        <v>.tagcount</v>
      </c>
      <c r="I934" s="15" t="s">
        <v>142</v>
      </c>
      <c r="O934" s="15" t="str">
        <f>CONCATENATE(F934,G934,H934,I934)</f>
        <v>system.time(write.csv(genotypingdata[match(genotypingSum$tags, genotypingdata$tags),2], file="C:/NGS/save/.tagcountmatchindex.csv", row.names = F))</v>
      </c>
    </row>
    <row r="935" spans="1:15" s="15" customFormat="1" x14ac:dyDescent="0.15">
      <c r="A935" s="15">
        <v>934</v>
      </c>
      <c r="B935" s="15">
        <v>184</v>
      </c>
      <c r="C935" s="15" t="s">
        <v>138</v>
      </c>
      <c r="D935" s="26" t="str">
        <f>M935</f>
        <v>genotypingdata&lt;- fread("C:/NGS/save/.tagcountmatchindex.csv", col.names = c("0"))</v>
      </c>
      <c r="F935" s="15" t="s">
        <v>233</v>
      </c>
      <c r="G935" s="15" t="str">
        <f>'1. Input and Output files list'!$E$6</f>
        <v>C:/NGS/save/</v>
      </c>
      <c r="H935" s="15" t="str">
        <f>'1. Input and Output files list'!$J$446</f>
        <v>.tagcount</v>
      </c>
      <c r="I935" s="15" t="s">
        <v>547</v>
      </c>
      <c r="J935" s="15">
        <f>'1. Input and Output files list'!$F$446</f>
        <v>0</v>
      </c>
      <c r="K935" s="15" t="s">
        <v>546</v>
      </c>
      <c r="M935" s="15" t="str">
        <f>CONCATENATE(F935,G935,H935,I935,J935,K935)</f>
        <v>genotypingdata&lt;- fread("C:/NGS/save/.tagcountmatchindex.csv", col.names = c("0"))</v>
      </c>
    </row>
    <row r="936" spans="1:15" s="15" customFormat="1" x14ac:dyDescent="0.15">
      <c r="A936" s="15">
        <v>935</v>
      </c>
      <c r="B936" s="15">
        <v>184</v>
      </c>
      <c r="C936" s="15" t="s">
        <v>139</v>
      </c>
      <c r="D936" s="26" t="s">
        <v>79</v>
      </c>
    </row>
    <row r="937" spans="1:15" s="15" customFormat="1" x14ac:dyDescent="0.15">
      <c r="A937" s="15">
        <v>936</v>
      </c>
      <c r="B937" s="15">
        <v>184</v>
      </c>
      <c r="C937" s="15" t="s">
        <v>549</v>
      </c>
      <c r="D937" s="26" t="s">
        <v>551</v>
      </c>
    </row>
    <row r="938" spans="1:15" s="15" customFormat="1" x14ac:dyDescent="0.15">
      <c r="A938" s="15">
        <v>937</v>
      </c>
      <c r="B938" s="15">
        <v>185</v>
      </c>
      <c r="C938" s="15" t="s">
        <v>136</v>
      </c>
      <c r="D938" s="26" t="str">
        <f>N938</f>
        <v>genotypingdata &lt;- fread("C:/NGS/save/.tagcount", header=F, col.names=genotype)</v>
      </c>
      <c r="F938" s="15" t="s">
        <v>553</v>
      </c>
      <c r="G938" s="15" t="str">
        <f>'1. Input and Output files list'!$E$6</f>
        <v>C:/NGS/save/</v>
      </c>
      <c r="H938" s="15" t="str">
        <f>'1. Input and Output files list'!$J$448</f>
        <v>.tagcount</v>
      </c>
      <c r="I938" s="15" t="s">
        <v>228</v>
      </c>
      <c r="N938" s="15" t="str">
        <f>CONCATENATE(F938,G938,H938,I938)</f>
        <v>genotypingdata &lt;- fread("C:/NGS/save/.tagcount", header=F, col.names=genotype)</v>
      </c>
    </row>
    <row r="939" spans="1:15" s="15" customFormat="1" x14ac:dyDescent="0.15">
      <c r="A939" s="15">
        <v>938</v>
      </c>
      <c r="B939" s="15">
        <v>185</v>
      </c>
      <c r="C939" s="15" t="s">
        <v>137</v>
      </c>
      <c r="D939" s="26" t="str">
        <f>O939</f>
        <v>system.time(write.csv(genotypingdata[match(genotypingSum$tags, genotypingdata$tags),2], file="C:/NGS/save/.tagcountmatchindex.csv", row.names = F))</v>
      </c>
      <c r="F939" s="15" t="s">
        <v>554</v>
      </c>
      <c r="G939" s="15" t="str">
        <f>'1. Input and Output files list'!$E$6</f>
        <v>C:/NGS/save/</v>
      </c>
      <c r="H939" s="15" t="str">
        <f>'1. Input and Output files list'!$J$448</f>
        <v>.tagcount</v>
      </c>
      <c r="I939" s="15" t="s">
        <v>142</v>
      </c>
      <c r="O939" s="15" t="str">
        <f>CONCATENATE(F939,G939,H939,I939)</f>
        <v>system.time(write.csv(genotypingdata[match(genotypingSum$tags, genotypingdata$tags),2], file="C:/NGS/save/.tagcountmatchindex.csv", row.names = F))</v>
      </c>
    </row>
    <row r="940" spans="1:15" s="15" customFormat="1" x14ac:dyDescent="0.15">
      <c r="A940" s="15">
        <v>939</v>
      </c>
      <c r="B940" s="15">
        <v>185</v>
      </c>
      <c r="C940" s="15" t="s">
        <v>138</v>
      </c>
      <c r="D940" s="26" t="str">
        <f>M940</f>
        <v>genotypingdata&lt;- fread("C:/NGS/save/.tagcountmatchindex.csv", col.names = c("0"))</v>
      </c>
      <c r="F940" s="15" t="s">
        <v>233</v>
      </c>
      <c r="G940" s="15" t="str">
        <f>'1. Input and Output files list'!$E$6</f>
        <v>C:/NGS/save/</v>
      </c>
      <c r="H940" s="15" t="str">
        <f>'1. Input and Output files list'!$J$448</f>
        <v>.tagcount</v>
      </c>
      <c r="I940" s="15" t="s">
        <v>547</v>
      </c>
      <c r="J940" s="15">
        <f>'1. Input and Output files list'!$F$448</f>
        <v>0</v>
      </c>
      <c r="K940" s="15" t="s">
        <v>546</v>
      </c>
      <c r="M940" s="15" t="str">
        <f>CONCATENATE(F940,G940,H940,I940,J940,K940)</f>
        <v>genotypingdata&lt;- fread("C:/NGS/save/.tagcountmatchindex.csv", col.names = c("0"))</v>
      </c>
    </row>
    <row r="941" spans="1:15" s="15" customFormat="1" x14ac:dyDescent="0.15">
      <c r="A941" s="15">
        <v>940</v>
      </c>
      <c r="B941" s="15">
        <v>185</v>
      </c>
      <c r="C941" s="15" t="s">
        <v>139</v>
      </c>
      <c r="D941" s="26" t="s">
        <v>79</v>
      </c>
    </row>
    <row r="942" spans="1:15" s="15" customFormat="1" x14ac:dyDescent="0.15">
      <c r="A942" s="15">
        <v>941</v>
      </c>
      <c r="B942" s="15">
        <v>185</v>
      </c>
      <c r="C942" s="15" t="s">
        <v>549</v>
      </c>
      <c r="D942" s="26" t="s">
        <v>551</v>
      </c>
    </row>
    <row r="943" spans="1:15" s="15" customFormat="1" x14ac:dyDescent="0.15">
      <c r="A943" s="15">
        <v>942</v>
      </c>
      <c r="B943" s="15">
        <v>186</v>
      </c>
      <c r="C943" s="15" t="s">
        <v>136</v>
      </c>
      <c r="D943" s="26" t="str">
        <f>N943</f>
        <v>genotypingdata &lt;- fread("C:/NGS/save/.tagcount", header=F, col.names=genotype)</v>
      </c>
      <c r="F943" s="15" t="s">
        <v>553</v>
      </c>
      <c r="G943" s="15" t="str">
        <f>'1. Input and Output files list'!$E$6</f>
        <v>C:/NGS/save/</v>
      </c>
      <c r="H943" s="15" t="str">
        <f>'1. Input and Output files list'!$J$450</f>
        <v>.tagcount</v>
      </c>
      <c r="I943" s="15" t="s">
        <v>228</v>
      </c>
      <c r="N943" s="15" t="str">
        <f>CONCATENATE(F943,G943,H943,I943)</f>
        <v>genotypingdata &lt;- fread("C:/NGS/save/.tagcount", header=F, col.names=genotype)</v>
      </c>
    </row>
    <row r="944" spans="1:15" s="15" customFormat="1" x14ac:dyDescent="0.15">
      <c r="A944" s="15">
        <v>943</v>
      </c>
      <c r="B944" s="15">
        <v>186</v>
      </c>
      <c r="C944" s="15" t="s">
        <v>137</v>
      </c>
      <c r="D944" s="26" t="str">
        <f>O944</f>
        <v>system.time(write.csv(genotypingdata[match(genotypingSum$tags, genotypingdata$tags),2], file="C:/NGS/save/.tagcountmatchindex.csv", row.names = F))</v>
      </c>
      <c r="F944" s="15" t="s">
        <v>554</v>
      </c>
      <c r="G944" s="15" t="str">
        <f>'1. Input and Output files list'!$E$6</f>
        <v>C:/NGS/save/</v>
      </c>
      <c r="H944" s="15" t="str">
        <f>'1. Input and Output files list'!$J$450</f>
        <v>.tagcount</v>
      </c>
      <c r="I944" s="15" t="s">
        <v>142</v>
      </c>
      <c r="O944" s="15" t="str">
        <f>CONCATENATE(F944,G944,H944,I944)</f>
        <v>system.time(write.csv(genotypingdata[match(genotypingSum$tags, genotypingdata$tags),2], file="C:/NGS/save/.tagcountmatchindex.csv", row.names = F))</v>
      </c>
    </row>
    <row r="945" spans="1:15" s="15" customFormat="1" x14ac:dyDescent="0.15">
      <c r="A945" s="15">
        <v>944</v>
      </c>
      <c r="B945" s="15">
        <v>186</v>
      </c>
      <c r="C945" s="15" t="s">
        <v>138</v>
      </c>
      <c r="D945" s="26" t="str">
        <f>M945</f>
        <v>genotypingdata&lt;- fread("C:/NGS/save/.tagcountmatchindex.csv", col.names = c("0"))</v>
      </c>
      <c r="F945" s="15" t="s">
        <v>233</v>
      </c>
      <c r="G945" s="15" t="str">
        <f>'1. Input and Output files list'!$E$6</f>
        <v>C:/NGS/save/</v>
      </c>
      <c r="H945" s="15" t="str">
        <f>'1. Input and Output files list'!$J$450</f>
        <v>.tagcount</v>
      </c>
      <c r="I945" s="15" t="s">
        <v>547</v>
      </c>
      <c r="J945" s="15">
        <f>'1. Input and Output files list'!$F$450</f>
        <v>0</v>
      </c>
      <c r="K945" s="15" t="s">
        <v>546</v>
      </c>
      <c r="M945" s="15" t="str">
        <f>CONCATENATE(F945,G945,H945,I945,J945,K945)</f>
        <v>genotypingdata&lt;- fread("C:/NGS/save/.tagcountmatchindex.csv", col.names = c("0"))</v>
      </c>
    </row>
    <row r="946" spans="1:15" s="15" customFormat="1" x14ac:dyDescent="0.15">
      <c r="A946" s="15">
        <v>945</v>
      </c>
      <c r="B946" s="15">
        <v>186</v>
      </c>
      <c r="C946" s="15" t="s">
        <v>139</v>
      </c>
      <c r="D946" s="26" t="s">
        <v>79</v>
      </c>
    </row>
    <row r="947" spans="1:15" s="15" customFormat="1" x14ac:dyDescent="0.15">
      <c r="A947" s="15">
        <v>946</v>
      </c>
      <c r="B947" s="15">
        <v>186</v>
      </c>
      <c r="C947" s="15" t="s">
        <v>549</v>
      </c>
      <c r="D947" s="26" t="s">
        <v>551</v>
      </c>
    </row>
    <row r="948" spans="1:15" s="15" customFormat="1" x14ac:dyDescent="0.15">
      <c r="A948" s="15">
        <v>947</v>
      </c>
      <c r="B948" s="15">
        <v>187</v>
      </c>
      <c r="C948" s="15" t="s">
        <v>136</v>
      </c>
      <c r="D948" s="26" t="str">
        <f>N948</f>
        <v>genotypingdata &lt;- fread("C:/NGS/save/.tagcount", header=F, col.names=genotype)</v>
      </c>
      <c r="F948" s="15" t="s">
        <v>553</v>
      </c>
      <c r="G948" s="15" t="str">
        <f>'1. Input and Output files list'!$E$6</f>
        <v>C:/NGS/save/</v>
      </c>
      <c r="H948" s="15" t="str">
        <f>'1. Input and Output files list'!$J$452</f>
        <v>.tagcount</v>
      </c>
      <c r="I948" s="15" t="s">
        <v>228</v>
      </c>
      <c r="N948" s="15" t="str">
        <f>CONCATENATE(F948,G948,H948,I948)</f>
        <v>genotypingdata &lt;- fread("C:/NGS/save/.tagcount", header=F, col.names=genotype)</v>
      </c>
    </row>
    <row r="949" spans="1:15" s="15" customFormat="1" x14ac:dyDescent="0.15">
      <c r="A949" s="15">
        <v>948</v>
      </c>
      <c r="B949" s="15">
        <v>187</v>
      </c>
      <c r="C949" s="15" t="s">
        <v>137</v>
      </c>
      <c r="D949" s="26" t="str">
        <f>O949</f>
        <v>system.time(write.csv(genotypingdata[match(genotypingSum$tags, genotypingdata$tags),2], file="C:/NGS/save/.tagcountmatchindex.csv", row.names = F))</v>
      </c>
      <c r="F949" s="15" t="s">
        <v>554</v>
      </c>
      <c r="G949" s="15" t="str">
        <f>'1. Input and Output files list'!$E$6</f>
        <v>C:/NGS/save/</v>
      </c>
      <c r="H949" s="15" t="str">
        <f>'1. Input and Output files list'!$J$452</f>
        <v>.tagcount</v>
      </c>
      <c r="I949" s="15" t="s">
        <v>142</v>
      </c>
      <c r="O949" s="15" t="str">
        <f>CONCATENATE(F949,G949,H949,I949)</f>
        <v>system.time(write.csv(genotypingdata[match(genotypingSum$tags, genotypingdata$tags),2], file="C:/NGS/save/.tagcountmatchindex.csv", row.names = F))</v>
      </c>
    </row>
    <row r="950" spans="1:15" s="15" customFormat="1" x14ac:dyDescent="0.15">
      <c r="A950" s="15">
        <v>949</v>
      </c>
      <c r="B950" s="15">
        <v>187</v>
      </c>
      <c r="C950" s="15" t="s">
        <v>138</v>
      </c>
      <c r="D950" s="26" t="str">
        <f>M950</f>
        <v>genotypingdata&lt;- fread("C:/NGS/save/.tagcountmatchindex.csv", col.names = c("0"))</v>
      </c>
      <c r="F950" s="15" t="s">
        <v>233</v>
      </c>
      <c r="G950" s="15" t="str">
        <f>'1. Input and Output files list'!$E$6</f>
        <v>C:/NGS/save/</v>
      </c>
      <c r="H950" s="15" t="str">
        <f>'1. Input and Output files list'!$J$452</f>
        <v>.tagcount</v>
      </c>
      <c r="I950" s="15" t="s">
        <v>547</v>
      </c>
      <c r="J950" s="15">
        <f>'1. Input and Output files list'!$F$452</f>
        <v>0</v>
      </c>
      <c r="K950" s="15" t="s">
        <v>546</v>
      </c>
      <c r="M950" s="15" t="str">
        <f>CONCATENATE(F950,G950,H950,I950,J950,K950)</f>
        <v>genotypingdata&lt;- fread("C:/NGS/save/.tagcountmatchindex.csv", col.names = c("0"))</v>
      </c>
    </row>
    <row r="951" spans="1:15" s="15" customFormat="1" x14ac:dyDescent="0.15">
      <c r="A951" s="15">
        <v>950</v>
      </c>
      <c r="B951" s="15">
        <v>187</v>
      </c>
      <c r="C951" s="15" t="s">
        <v>139</v>
      </c>
      <c r="D951" s="26" t="s">
        <v>79</v>
      </c>
    </row>
    <row r="952" spans="1:15" s="15" customFormat="1" x14ac:dyDescent="0.15">
      <c r="A952" s="15">
        <v>951</v>
      </c>
      <c r="B952" s="15">
        <v>187</v>
      </c>
      <c r="C952" s="15" t="s">
        <v>549</v>
      </c>
      <c r="D952" s="26" t="s">
        <v>551</v>
      </c>
    </row>
    <row r="953" spans="1:15" s="15" customFormat="1" x14ac:dyDescent="0.15">
      <c r="A953" s="15">
        <v>952</v>
      </c>
      <c r="B953" s="15">
        <v>188</v>
      </c>
      <c r="C953" s="15" t="s">
        <v>136</v>
      </c>
      <c r="D953" s="26" t="str">
        <f>N953</f>
        <v>genotypingdata &lt;- fread("C:/NGS/save/.tagcount", header=F, col.names=genotype)</v>
      </c>
      <c r="F953" s="15" t="s">
        <v>553</v>
      </c>
      <c r="G953" s="15" t="str">
        <f>'1. Input and Output files list'!$E$6</f>
        <v>C:/NGS/save/</v>
      </c>
      <c r="H953" s="15" t="str">
        <f>'1. Input and Output files list'!$J$454</f>
        <v>.tagcount</v>
      </c>
      <c r="I953" s="15" t="s">
        <v>228</v>
      </c>
      <c r="N953" s="15" t="str">
        <f>CONCATENATE(F953,G953,H953,I953)</f>
        <v>genotypingdata &lt;- fread("C:/NGS/save/.tagcount", header=F, col.names=genotype)</v>
      </c>
    </row>
    <row r="954" spans="1:15" s="15" customFormat="1" x14ac:dyDescent="0.15">
      <c r="A954" s="15">
        <v>953</v>
      </c>
      <c r="B954" s="15">
        <v>188</v>
      </c>
      <c r="C954" s="15" t="s">
        <v>137</v>
      </c>
      <c r="D954" s="26" t="str">
        <f>O954</f>
        <v>system.time(write.csv(genotypingdata[match(genotypingSum$tags, genotypingdata$tags),2], file="C:/NGS/save/.tagcountmatchindex.csv", row.names = F))</v>
      </c>
      <c r="F954" s="15" t="s">
        <v>554</v>
      </c>
      <c r="G954" s="15" t="str">
        <f>'1. Input and Output files list'!$E$6</f>
        <v>C:/NGS/save/</v>
      </c>
      <c r="H954" s="15" t="str">
        <f>'1. Input and Output files list'!$J$454</f>
        <v>.tagcount</v>
      </c>
      <c r="I954" s="15" t="s">
        <v>142</v>
      </c>
      <c r="O954" s="15" t="str">
        <f>CONCATENATE(F954,G954,H954,I954)</f>
        <v>system.time(write.csv(genotypingdata[match(genotypingSum$tags, genotypingdata$tags),2], file="C:/NGS/save/.tagcountmatchindex.csv", row.names = F))</v>
      </c>
    </row>
    <row r="955" spans="1:15" s="15" customFormat="1" x14ac:dyDescent="0.15">
      <c r="A955" s="15">
        <v>954</v>
      </c>
      <c r="B955" s="15">
        <v>188</v>
      </c>
      <c r="C955" s="15" t="s">
        <v>138</v>
      </c>
      <c r="D955" s="26" t="str">
        <f>M955</f>
        <v>genotypingdata&lt;- fread("C:/NGS/save/.tagcountmatchindex.csv", col.names = c("0"))</v>
      </c>
      <c r="F955" s="15" t="s">
        <v>233</v>
      </c>
      <c r="G955" s="15" t="str">
        <f>'1. Input and Output files list'!$E$6</f>
        <v>C:/NGS/save/</v>
      </c>
      <c r="H955" s="15" t="str">
        <f>'1. Input and Output files list'!$J$454</f>
        <v>.tagcount</v>
      </c>
      <c r="I955" s="15" t="s">
        <v>547</v>
      </c>
      <c r="J955" s="15">
        <f>'1. Input and Output files list'!$F$454</f>
        <v>0</v>
      </c>
      <c r="K955" s="15" t="s">
        <v>546</v>
      </c>
      <c r="M955" s="15" t="str">
        <f>CONCATENATE(F955,G955,H955,I955,J955,K955)</f>
        <v>genotypingdata&lt;- fread("C:/NGS/save/.tagcountmatchindex.csv", col.names = c("0"))</v>
      </c>
    </row>
    <row r="956" spans="1:15" s="15" customFormat="1" x14ac:dyDescent="0.15">
      <c r="A956" s="15">
        <v>955</v>
      </c>
      <c r="B956" s="15">
        <v>188</v>
      </c>
      <c r="C956" s="15" t="s">
        <v>139</v>
      </c>
      <c r="D956" s="26" t="s">
        <v>79</v>
      </c>
    </row>
    <row r="957" spans="1:15" s="15" customFormat="1" x14ac:dyDescent="0.15">
      <c r="A957" s="15">
        <v>956</v>
      </c>
      <c r="B957" s="15">
        <v>188</v>
      </c>
      <c r="C957" s="15" t="s">
        <v>549</v>
      </c>
      <c r="D957" s="26" t="s">
        <v>551</v>
      </c>
    </row>
    <row r="958" spans="1:15" s="15" customFormat="1" x14ac:dyDescent="0.15">
      <c r="A958" s="15">
        <v>957</v>
      </c>
      <c r="B958" s="15">
        <v>189</v>
      </c>
      <c r="C958" s="15" t="s">
        <v>136</v>
      </c>
      <c r="D958" s="26" t="str">
        <f>N958</f>
        <v>genotypingdata &lt;- fread("C:/NGS/save/.tagcount", header=F, col.names=genotype)</v>
      </c>
      <c r="F958" s="15" t="s">
        <v>553</v>
      </c>
      <c r="G958" s="15" t="str">
        <f>'1. Input and Output files list'!$E$6</f>
        <v>C:/NGS/save/</v>
      </c>
      <c r="H958" s="15" t="str">
        <f>'1. Input and Output files list'!$J$456</f>
        <v>.tagcount</v>
      </c>
      <c r="I958" s="15" t="s">
        <v>228</v>
      </c>
      <c r="N958" s="15" t="str">
        <f>CONCATENATE(F958,G958,H958,I958)</f>
        <v>genotypingdata &lt;- fread("C:/NGS/save/.tagcount", header=F, col.names=genotype)</v>
      </c>
    </row>
    <row r="959" spans="1:15" s="15" customFormat="1" x14ac:dyDescent="0.15">
      <c r="A959" s="15">
        <v>958</v>
      </c>
      <c r="B959" s="15">
        <v>189</v>
      </c>
      <c r="C959" s="15" t="s">
        <v>137</v>
      </c>
      <c r="D959" s="26" t="str">
        <f>O959</f>
        <v>system.time(write.csv(genotypingdata[match(genotypingSum$tags, genotypingdata$tags),2], file="C:/NGS/save/.tagcountmatchindex.csv", row.names = F))</v>
      </c>
      <c r="F959" s="15" t="s">
        <v>554</v>
      </c>
      <c r="G959" s="15" t="str">
        <f>'1. Input and Output files list'!$E$6</f>
        <v>C:/NGS/save/</v>
      </c>
      <c r="H959" s="15" t="str">
        <f>'1. Input and Output files list'!$J$456</f>
        <v>.tagcount</v>
      </c>
      <c r="I959" s="15" t="s">
        <v>142</v>
      </c>
      <c r="O959" s="15" t="str">
        <f>CONCATENATE(F959,G959,H959,I959)</f>
        <v>system.time(write.csv(genotypingdata[match(genotypingSum$tags, genotypingdata$tags),2], file="C:/NGS/save/.tagcountmatchindex.csv", row.names = F))</v>
      </c>
    </row>
    <row r="960" spans="1:15" s="15" customFormat="1" x14ac:dyDescent="0.15">
      <c r="A960" s="15">
        <v>959</v>
      </c>
      <c r="B960" s="15">
        <v>189</v>
      </c>
      <c r="C960" s="15" t="s">
        <v>138</v>
      </c>
      <c r="D960" s="26" t="str">
        <f>M960</f>
        <v>genotypingdata&lt;- fread("C:/NGS/save/.tagcountmatchindex.csv", col.names = c("0"))</v>
      </c>
      <c r="F960" s="15" t="s">
        <v>233</v>
      </c>
      <c r="G960" s="15" t="str">
        <f>'1. Input and Output files list'!$E$6</f>
        <v>C:/NGS/save/</v>
      </c>
      <c r="H960" s="15" t="str">
        <f>'1. Input and Output files list'!$J$456</f>
        <v>.tagcount</v>
      </c>
      <c r="I960" s="15" t="s">
        <v>547</v>
      </c>
      <c r="J960" s="15">
        <f>'1. Input and Output files list'!$F$456</f>
        <v>0</v>
      </c>
      <c r="K960" s="15" t="s">
        <v>546</v>
      </c>
      <c r="M960" s="15" t="str">
        <f>CONCATENATE(F960,G960,H960,I960,J960,K960)</f>
        <v>genotypingdata&lt;- fread("C:/NGS/save/.tagcountmatchindex.csv", col.names = c("0"))</v>
      </c>
    </row>
    <row r="961" spans="1:15" s="15" customFormat="1" x14ac:dyDescent="0.15">
      <c r="A961" s="15">
        <v>960</v>
      </c>
      <c r="B961" s="15">
        <v>189</v>
      </c>
      <c r="C961" s="15" t="s">
        <v>139</v>
      </c>
      <c r="D961" s="26" t="s">
        <v>79</v>
      </c>
    </row>
    <row r="962" spans="1:15" s="15" customFormat="1" x14ac:dyDescent="0.15">
      <c r="A962" s="15">
        <v>961</v>
      </c>
      <c r="B962" s="15">
        <v>189</v>
      </c>
      <c r="C962" s="15" t="s">
        <v>549</v>
      </c>
      <c r="D962" s="26" t="s">
        <v>551</v>
      </c>
    </row>
    <row r="963" spans="1:15" s="15" customFormat="1" x14ac:dyDescent="0.15">
      <c r="A963" s="15">
        <v>962</v>
      </c>
      <c r="B963" s="15">
        <v>190</v>
      </c>
      <c r="C963" s="15" t="s">
        <v>136</v>
      </c>
      <c r="D963" s="26" t="str">
        <f>N963</f>
        <v>genotypingdata &lt;- fread("C:/NGS/save/.tagcount", header=F, col.names=genotype)</v>
      </c>
      <c r="F963" s="15" t="s">
        <v>553</v>
      </c>
      <c r="G963" s="15" t="str">
        <f>'1. Input and Output files list'!$E$6</f>
        <v>C:/NGS/save/</v>
      </c>
      <c r="H963" s="15" t="str">
        <f>'1. Input and Output files list'!$J$458</f>
        <v>.tagcount</v>
      </c>
      <c r="I963" s="15" t="s">
        <v>228</v>
      </c>
      <c r="N963" s="15" t="str">
        <f>CONCATENATE(F963,G963,H963,I963)</f>
        <v>genotypingdata &lt;- fread("C:/NGS/save/.tagcount", header=F, col.names=genotype)</v>
      </c>
    </row>
    <row r="964" spans="1:15" s="15" customFormat="1" x14ac:dyDescent="0.15">
      <c r="A964" s="15">
        <v>963</v>
      </c>
      <c r="B964" s="15">
        <v>190</v>
      </c>
      <c r="C964" s="15" t="s">
        <v>137</v>
      </c>
      <c r="D964" s="26" t="str">
        <f>O964</f>
        <v>system.time(write.csv(genotypingdata[match(genotypingSum$tags, genotypingdata$tags),2], file="C:/NGS/save/.tagcountmatchindex.csv", row.names = F))</v>
      </c>
      <c r="F964" s="15" t="s">
        <v>554</v>
      </c>
      <c r="G964" s="15" t="str">
        <f>'1. Input and Output files list'!$E$6</f>
        <v>C:/NGS/save/</v>
      </c>
      <c r="H964" s="15" t="str">
        <f>'1. Input and Output files list'!$J$458</f>
        <v>.tagcount</v>
      </c>
      <c r="I964" s="15" t="s">
        <v>142</v>
      </c>
      <c r="O964" s="15" t="str">
        <f>CONCATENATE(F964,G964,H964,I964)</f>
        <v>system.time(write.csv(genotypingdata[match(genotypingSum$tags, genotypingdata$tags),2], file="C:/NGS/save/.tagcountmatchindex.csv", row.names = F))</v>
      </c>
    </row>
    <row r="965" spans="1:15" s="15" customFormat="1" x14ac:dyDescent="0.15">
      <c r="A965" s="15">
        <v>964</v>
      </c>
      <c r="B965" s="15">
        <v>190</v>
      </c>
      <c r="C965" s="15" t="s">
        <v>138</v>
      </c>
      <c r="D965" s="26" t="str">
        <f>M965</f>
        <v>genotypingdata&lt;- fread("C:/NGS/save/.tagcountmatchindex.csv", col.names = c("0"))</v>
      </c>
      <c r="F965" s="15" t="s">
        <v>233</v>
      </c>
      <c r="G965" s="15" t="str">
        <f>'1. Input and Output files list'!$E$6</f>
        <v>C:/NGS/save/</v>
      </c>
      <c r="H965" s="15" t="str">
        <f>'1. Input and Output files list'!$J$458</f>
        <v>.tagcount</v>
      </c>
      <c r="I965" s="15" t="s">
        <v>547</v>
      </c>
      <c r="J965" s="15">
        <f>'1. Input and Output files list'!$F$458</f>
        <v>0</v>
      </c>
      <c r="K965" s="15" t="s">
        <v>546</v>
      </c>
      <c r="M965" s="15" t="str">
        <f>CONCATENATE(F965,G965,H965,I965,J965,K965)</f>
        <v>genotypingdata&lt;- fread("C:/NGS/save/.tagcountmatchindex.csv", col.names = c("0"))</v>
      </c>
    </row>
    <row r="966" spans="1:15" s="15" customFormat="1" x14ac:dyDescent="0.15">
      <c r="A966" s="15">
        <v>965</v>
      </c>
      <c r="B966" s="15">
        <v>190</v>
      </c>
      <c r="C966" s="15" t="s">
        <v>139</v>
      </c>
      <c r="D966" s="26" t="s">
        <v>79</v>
      </c>
    </row>
    <row r="967" spans="1:15" s="15" customFormat="1" x14ac:dyDescent="0.15">
      <c r="A967" s="15">
        <v>966</v>
      </c>
      <c r="B967" s="15">
        <v>190</v>
      </c>
      <c r="C967" s="15" t="s">
        <v>549</v>
      </c>
      <c r="D967" s="26" t="s">
        <v>551</v>
      </c>
    </row>
    <row r="968" spans="1:15" s="15" customFormat="1" x14ac:dyDescent="0.15">
      <c r="A968" s="15">
        <v>967</v>
      </c>
      <c r="B968" s="15">
        <v>191</v>
      </c>
      <c r="C968" s="15" t="s">
        <v>136</v>
      </c>
      <c r="D968" s="26" t="str">
        <f>N968</f>
        <v>genotypingdata &lt;- fread("C:/NGS/save/.tagcount", header=F, col.names=genotype)</v>
      </c>
      <c r="F968" s="15" t="s">
        <v>553</v>
      </c>
      <c r="G968" s="15" t="str">
        <f>'1. Input and Output files list'!$E$6</f>
        <v>C:/NGS/save/</v>
      </c>
      <c r="H968" s="15" t="str">
        <f>'1. Input and Output files list'!$J$460</f>
        <v>.tagcount</v>
      </c>
      <c r="I968" s="15" t="s">
        <v>228</v>
      </c>
      <c r="N968" s="15" t="str">
        <f>CONCATENATE(F968,G968,H968,I968)</f>
        <v>genotypingdata &lt;- fread("C:/NGS/save/.tagcount", header=F, col.names=genotype)</v>
      </c>
    </row>
    <row r="969" spans="1:15" s="15" customFormat="1" x14ac:dyDescent="0.15">
      <c r="A969" s="15">
        <v>968</v>
      </c>
      <c r="B969" s="15">
        <v>191</v>
      </c>
      <c r="C969" s="15" t="s">
        <v>137</v>
      </c>
      <c r="D969" s="26" t="str">
        <f>O969</f>
        <v>system.time(write.csv(genotypingdata[match(genotypingSum$tags, genotypingdata$tags),2], file="C:/NGS/save/.tagcountmatchindex.csv", row.names = F))</v>
      </c>
      <c r="F969" s="15" t="s">
        <v>554</v>
      </c>
      <c r="G969" s="15" t="str">
        <f>'1. Input and Output files list'!$E$6</f>
        <v>C:/NGS/save/</v>
      </c>
      <c r="H969" s="15" t="str">
        <f>'1. Input and Output files list'!$J$460</f>
        <v>.tagcount</v>
      </c>
      <c r="I969" s="15" t="s">
        <v>142</v>
      </c>
      <c r="O969" s="15" t="str">
        <f>CONCATENATE(F969,G969,H969,I969)</f>
        <v>system.time(write.csv(genotypingdata[match(genotypingSum$tags, genotypingdata$tags),2], file="C:/NGS/save/.tagcountmatchindex.csv", row.names = F))</v>
      </c>
    </row>
    <row r="970" spans="1:15" s="15" customFormat="1" x14ac:dyDescent="0.15">
      <c r="A970" s="15">
        <v>969</v>
      </c>
      <c r="B970" s="15">
        <v>191</v>
      </c>
      <c r="C970" s="15" t="s">
        <v>138</v>
      </c>
      <c r="D970" s="26" t="str">
        <f>M970</f>
        <v>genotypingdata&lt;- fread("C:/NGS/save/.tagcountmatchindex.csv", col.names = c("0"))</v>
      </c>
      <c r="F970" s="15" t="s">
        <v>233</v>
      </c>
      <c r="G970" s="15" t="str">
        <f>'1. Input and Output files list'!$E$6</f>
        <v>C:/NGS/save/</v>
      </c>
      <c r="H970" s="15" t="str">
        <f>'1. Input and Output files list'!$J$460</f>
        <v>.tagcount</v>
      </c>
      <c r="I970" s="15" t="s">
        <v>547</v>
      </c>
      <c r="J970" s="15">
        <f>'1. Input and Output files list'!$F$460</f>
        <v>0</v>
      </c>
      <c r="K970" s="15" t="s">
        <v>546</v>
      </c>
      <c r="M970" s="15" t="str">
        <f>CONCATENATE(F970,G970,H970,I970,J970,K970)</f>
        <v>genotypingdata&lt;- fread("C:/NGS/save/.tagcountmatchindex.csv", col.names = c("0"))</v>
      </c>
    </row>
    <row r="971" spans="1:15" s="15" customFormat="1" x14ac:dyDescent="0.15">
      <c r="A971" s="15">
        <v>970</v>
      </c>
      <c r="B971" s="15">
        <v>191</v>
      </c>
      <c r="C971" s="15" t="s">
        <v>139</v>
      </c>
      <c r="D971" s="26" t="s">
        <v>79</v>
      </c>
    </row>
    <row r="972" spans="1:15" s="15" customFormat="1" x14ac:dyDescent="0.15">
      <c r="A972" s="15">
        <v>971</v>
      </c>
      <c r="B972" s="15">
        <v>191</v>
      </c>
      <c r="C972" s="15" t="s">
        <v>549</v>
      </c>
      <c r="D972" s="26" t="s">
        <v>551</v>
      </c>
    </row>
    <row r="973" spans="1:15" s="15" customFormat="1" x14ac:dyDescent="0.15">
      <c r="A973" s="15">
        <v>972</v>
      </c>
      <c r="B973" s="15">
        <v>192</v>
      </c>
      <c r="C973" s="15" t="s">
        <v>136</v>
      </c>
      <c r="D973" s="26" t="str">
        <f>N973</f>
        <v>genotypingdata &lt;- fread("C:/NGS/save/.tagcount", header=F, col.names=genotype)</v>
      </c>
      <c r="F973" s="15" t="s">
        <v>553</v>
      </c>
      <c r="G973" s="15" t="str">
        <f>'1. Input and Output files list'!$E$6</f>
        <v>C:/NGS/save/</v>
      </c>
      <c r="H973" s="15" t="str">
        <f>'1. Input and Output files list'!$J$462</f>
        <v>.tagcount</v>
      </c>
      <c r="I973" s="15" t="s">
        <v>228</v>
      </c>
      <c r="N973" s="15" t="str">
        <f>CONCATENATE(F973,G973,H973,I973)</f>
        <v>genotypingdata &lt;- fread("C:/NGS/save/.tagcount", header=F, col.names=genotype)</v>
      </c>
    </row>
    <row r="974" spans="1:15" s="15" customFormat="1" x14ac:dyDescent="0.15">
      <c r="A974" s="15">
        <v>973</v>
      </c>
      <c r="B974" s="15">
        <v>192</v>
      </c>
      <c r="C974" s="15" t="s">
        <v>137</v>
      </c>
      <c r="D974" s="26" t="str">
        <f>O974</f>
        <v>system.time(write.csv(genotypingdata[match(genotypingSum$tags, genotypingdata$tags),2], file="C:/NGS/save/.tagcountmatchindex.csv", row.names = F))</v>
      </c>
      <c r="F974" s="15" t="s">
        <v>554</v>
      </c>
      <c r="G974" s="15" t="str">
        <f>'1. Input and Output files list'!$E$6</f>
        <v>C:/NGS/save/</v>
      </c>
      <c r="H974" s="15" t="str">
        <f>'1. Input and Output files list'!$J$462</f>
        <v>.tagcount</v>
      </c>
      <c r="I974" s="15" t="s">
        <v>142</v>
      </c>
      <c r="O974" s="15" t="str">
        <f>CONCATENATE(F974,G974,H974,I974)</f>
        <v>system.time(write.csv(genotypingdata[match(genotypingSum$tags, genotypingdata$tags),2], file="C:/NGS/save/.tagcountmatchindex.csv", row.names = F))</v>
      </c>
    </row>
    <row r="975" spans="1:15" s="15" customFormat="1" x14ac:dyDescent="0.15">
      <c r="A975" s="15">
        <v>974</v>
      </c>
      <c r="B975" s="15">
        <v>192</v>
      </c>
      <c r="C975" s="15" t="s">
        <v>138</v>
      </c>
      <c r="D975" s="26" t="str">
        <f>M975</f>
        <v>genotypingdata&lt;- fread("C:/NGS/save/.tagcountmatchindex.csv", col.names = c("0"))</v>
      </c>
      <c r="F975" s="15" t="s">
        <v>233</v>
      </c>
      <c r="G975" s="15" t="str">
        <f>'1. Input and Output files list'!$E$6</f>
        <v>C:/NGS/save/</v>
      </c>
      <c r="H975" s="15" t="str">
        <f>'1. Input and Output files list'!$J$462</f>
        <v>.tagcount</v>
      </c>
      <c r="I975" s="15" t="s">
        <v>547</v>
      </c>
      <c r="J975" s="15">
        <f>'1. Input and Output files list'!$F$462</f>
        <v>0</v>
      </c>
      <c r="K975" s="15" t="s">
        <v>546</v>
      </c>
      <c r="M975" s="15" t="str">
        <f>CONCATENATE(F975,G975,H975,I975,J975,K975)</f>
        <v>genotypingdata&lt;- fread("C:/NGS/save/.tagcountmatchindex.csv", col.names = c("0"))</v>
      </c>
    </row>
    <row r="976" spans="1:15" s="15" customFormat="1" x14ac:dyDescent="0.15">
      <c r="A976" s="15">
        <v>975</v>
      </c>
      <c r="B976" s="15">
        <v>192</v>
      </c>
      <c r="C976" s="15" t="s">
        <v>139</v>
      </c>
      <c r="D976" s="26" t="s">
        <v>79</v>
      </c>
    </row>
    <row r="977" spans="1:15" s="15" customFormat="1" x14ac:dyDescent="0.15">
      <c r="A977" s="15">
        <v>976</v>
      </c>
      <c r="B977" s="15">
        <v>192</v>
      </c>
      <c r="C977" s="15" t="s">
        <v>549</v>
      </c>
      <c r="D977" s="26" t="s">
        <v>551</v>
      </c>
    </row>
    <row r="978" spans="1:15" s="15" customFormat="1" x14ac:dyDescent="0.15">
      <c r="A978" s="15">
        <v>977</v>
      </c>
      <c r="B978" s="15">
        <v>193</v>
      </c>
      <c r="C978" s="15" t="s">
        <v>136</v>
      </c>
      <c r="D978" s="26" t="str">
        <f>N978</f>
        <v>genotypingdata &lt;- fread("C:/NGS/save/.tagcount", header=F, col.names=genotype)</v>
      </c>
      <c r="F978" s="15" t="s">
        <v>553</v>
      </c>
      <c r="G978" s="15" t="str">
        <f>'1. Input and Output files list'!$E$6</f>
        <v>C:/NGS/save/</v>
      </c>
      <c r="H978" s="15" t="str">
        <f>'1. Input and Output files list'!$J$464</f>
        <v>.tagcount</v>
      </c>
      <c r="I978" s="15" t="s">
        <v>228</v>
      </c>
      <c r="N978" s="15" t="str">
        <f>CONCATENATE(F978,G978,H978,I978)</f>
        <v>genotypingdata &lt;- fread("C:/NGS/save/.tagcount", header=F, col.names=genotype)</v>
      </c>
    </row>
    <row r="979" spans="1:15" s="15" customFormat="1" x14ac:dyDescent="0.15">
      <c r="A979" s="15">
        <v>978</v>
      </c>
      <c r="B979" s="15">
        <v>193</v>
      </c>
      <c r="C979" s="15" t="s">
        <v>137</v>
      </c>
      <c r="D979" s="26" t="str">
        <f>O979</f>
        <v>system.time(write.csv(genotypingdata[match(genotypingSum$tags, genotypingdata$tags),2], file="C:/NGS/save/.tagcountmatchindex.csv", row.names = F))</v>
      </c>
      <c r="F979" s="15" t="s">
        <v>554</v>
      </c>
      <c r="G979" s="15" t="str">
        <f>'1. Input and Output files list'!$E$6</f>
        <v>C:/NGS/save/</v>
      </c>
      <c r="H979" s="15" t="str">
        <f>'1. Input and Output files list'!$J$464</f>
        <v>.tagcount</v>
      </c>
      <c r="I979" s="15" t="s">
        <v>142</v>
      </c>
      <c r="O979" s="15" t="str">
        <f>CONCATENATE(F979,G979,H979,I979)</f>
        <v>system.time(write.csv(genotypingdata[match(genotypingSum$tags, genotypingdata$tags),2], file="C:/NGS/save/.tagcountmatchindex.csv", row.names = F))</v>
      </c>
    </row>
    <row r="980" spans="1:15" s="15" customFormat="1" x14ac:dyDescent="0.15">
      <c r="A980" s="15">
        <v>979</v>
      </c>
      <c r="B980" s="15">
        <v>193</v>
      </c>
      <c r="C980" s="15" t="s">
        <v>138</v>
      </c>
      <c r="D980" s="26" t="str">
        <f>M980</f>
        <v>genotypingdata&lt;- fread("C:/NGS/save/.tagcountmatchindex.csv", col.names = c("0"))</v>
      </c>
      <c r="F980" s="15" t="s">
        <v>233</v>
      </c>
      <c r="G980" s="15" t="str">
        <f>'1. Input and Output files list'!$E$6</f>
        <v>C:/NGS/save/</v>
      </c>
      <c r="H980" s="15" t="str">
        <f>'1. Input and Output files list'!$J$464</f>
        <v>.tagcount</v>
      </c>
      <c r="I980" s="15" t="s">
        <v>547</v>
      </c>
      <c r="J980" s="15">
        <f>'1. Input and Output files list'!$F$464</f>
        <v>0</v>
      </c>
      <c r="K980" s="15" t="s">
        <v>546</v>
      </c>
      <c r="M980" s="15" t="str">
        <f>CONCATENATE(F980,G980,H980,I980,J980,K980)</f>
        <v>genotypingdata&lt;- fread("C:/NGS/save/.tagcountmatchindex.csv", col.names = c("0"))</v>
      </c>
    </row>
    <row r="981" spans="1:15" s="15" customFormat="1" x14ac:dyDescent="0.15">
      <c r="A981" s="15">
        <v>980</v>
      </c>
      <c r="B981" s="15">
        <v>193</v>
      </c>
      <c r="C981" s="15" t="s">
        <v>139</v>
      </c>
      <c r="D981" s="26" t="s">
        <v>79</v>
      </c>
    </row>
    <row r="982" spans="1:15" s="15" customFormat="1" x14ac:dyDescent="0.15">
      <c r="A982" s="15">
        <v>981</v>
      </c>
      <c r="B982" s="15">
        <v>193</v>
      </c>
      <c r="C982" s="15" t="s">
        <v>549</v>
      </c>
      <c r="D982" s="26" t="s">
        <v>551</v>
      </c>
    </row>
    <row r="983" spans="1:15" s="15" customFormat="1" x14ac:dyDescent="0.15">
      <c r="A983" s="15">
        <v>982</v>
      </c>
      <c r="B983" s="15">
        <v>194</v>
      </c>
      <c r="C983" s="15" t="s">
        <v>136</v>
      </c>
      <c r="D983" s="26" t="str">
        <f>N983</f>
        <v>genotypingdata &lt;- fread("C:/NGS/save/.tagcount", header=F, col.names=genotype)</v>
      </c>
      <c r="F983" s="15" t="s">
        <v>553</v>
      </c>
      <c r="G983" s="15" t="str">
        <f>'1. Input and Output files list'!$E$6</f>
        <v>C:/NGS/save/</v>
      </c>
      <c r="H983" s="15" t="str">
        <f>'1. Input and Output files list'!$J$466</f>
        <v>.tagcount</v>
      </c>
      <c r="I983" s="15" t="s">
        <v>228</v>
      </c>
      <c r="N983" s="15" t="str">
        <f>CONCATENATE(F983,G983,H983,I983)</f>
        <v>genotypingdata &lt;- fread("C:/NGS/save/.tagcount", header=F, col.names=genotype)</v>
      </c>
    </row>
    <row r="984" spans="1:15" s="15" customFormat="1" x14ac:dyDescent="0.15">
      <c r="A984" s="15">
        <v>983</v>
      </c>
      <c r="B984" s="15">
        <v>194</v>
      </c>
      <c r="C984" s="15" t="s">
        <v>137</v>
      </c>
      <c r="D984" s="26" t="str">
        <f>O984</f>
        <v>system.time(write.csv(genotypingdata[match(genotypingSum$tags, genotypingdata$tags),2], file="C:/NGS/save/.tagcountmatchindex.csv", row.names = F))</v>
      </c>
      <c r="F984" s="15" t="s">
        <v>554</v>
      </c>
      <c r="G984" s="15" t="str">
        <f>'1. Input and Output files list'!$E$6</f>
        <v>C:/NGS/save/</v>
      </c>
      <c r="H984" s="15" t="str">
        <f>'1. Input and Output files list'!$J$466</f>
        <v>.tagcount</v>
      </c>
      <c r="I984" s="15" t="s">
        <v>142</v>
      </c>
      <c r="O984" s="15" t="str">
        <f>CONCATENATE(F984,G984,H984,I984)</f>
        <v>system.time(write.csv(genotypingdata[match(genotypingSum$tags, genotypingdata$tags),2], file="C:/NGS/save/.tagcountmatchindex.csv", row.names = F))</v>
      </c>
    </row>
    <row r="985" spans="1:15" s="15" customFormat="1" x14ac:dyDescent="0.15">
      <c r="A985" s="15">
        <v>984</v>
      </c>
      <c r="B985" s="15">
        <v>194</v>
      </c>
      <c r="C985" s="15" t="s">
        <v>138</v>
      </c>
      <c r="D985" s="26" t="str">
        <f>M985</f>
        <v>genotypingdata&lt;- fread("C:/NGS/save/.tagcountmatchindex.csv", col.names = c("0"))</v>
      </c>
      <c r="F985" s="15" t="s">
        <v>233</v>
      </c>
      <c r="G985" s="15" t="str">
        <f>'1. Input and Output files list'!$E$6</f>
        <v>C:/NGS/save/</v>
      </c>
      <c r="H985" s="15" t="str">
        <f>'1. Input and Output files list'!$J$466</f>
        <v>.tagcount</v>
      </c>
      <c r="I985" s="15" t="s">
        <v>547</v>
      </c>
      <c r="J985" s="15">
        <f>'1. Input and Output files list'!$F$466</f>
        <v>0</v>
      </c>
      <c r="K985" s="15" t="s">
        <v>546</v>
      </c>
      <c r="M985" s="15" t="str">
        <f>CONCATENATE(F985,G985,H985,I985,J985,K985)</f>
        <v>genotypingdata&lt;- fread("C:/NGS/save/.tagcountmatchindex.csv", col.names = c("0"))</v>
      </c>
    </row>
    <row r="986" spans="1:15" s="15" customFormat="1" x14ac:dyDescent="0.15">
      <c r="A986" s="15">
        <v>985</v>
      </c>
      <c r="B986" s="15">
        <v>194</v>
      </c>
      <c r="C986" s="15" t="s">
        <v>139</v>
      </c>
      <c r="D986" s="26" t="s">
        <v>79</v>
      </c>
    </row>
    <row r="987" spans="1:15" s="15" customFormat="1" x14ac:dyDescent="0.15">
      <c r="A987" s="15">
        <v>986</v>
      </c>
      <c r="B987" s="15">
        <v>194</v>
      </c>
      <c r="C987" s="15" t="s">
        <v>549</v>
      </c>
      <c r="D987" s="26" t="s">
        <v>551</v>
      </c>
    </row>
    <row r="988" spans="1:15" s="15" customFormat="1" x14ac:dyDescent="0.15">
      <c r="A988" s="15">
        <v>987</v>
      </c>
      <c r="B988" s="15">
        <v>195</v>
      </c>
      <c r="C988" s="15" t="s">
        <v>136</v>
      </c>
      <c r="D988" s="26" t="str">
        <f>N988</f>
        <v>genotypingdata &lt;- fread("C:/NGS/save/.tagcount", header=F, col.names=genotype)</v>
      </c>
      <c r="F988" s="15" t="s">
        <v>553</v>
      </c>
      <c r="G988" s="15" t="str">
        <f>'1. Input and Output files list'!$E$6</f>
        <v>C:/NGS/save/</v>
      </c>
      <c r="H988" s="15" t="str">
        <f>'1. Input and Output files list'!$J$468</f>
        <v>.tagcount</v>
      </c>
      <c r="I988" s="15" t="s">
        <v>228</v>
      </c>
      <c r="N988" s="15" t="str">
        <f>CONCATENATE(F988,G988,H988,I988)</f>
        <v>genotypingdata &lt;- fread("C:/NGS/save/.tagcount", header=F, col.names=genotype)</v>
      </c>
    </row>
    <row r="989" spans="1:15" s="15" customFormat="1" x14ac:dyDescent="0.15">
      <c r="A989" s="15">
        <v>988</v>
      </c>
      <c r="B989" s="15">
        <v>195</v>
      </c>
      <c r="C989" s="15" t="s">
        <v>137</v>
      </c>
      <c r="D989" s="26" t="str">
        <f>O989</f>
        <v>system.time(write.csv(genotypingdata[match(genotypingSum$tags, genotypingdata$tags),2], file="C:/NGS/save/.tagcountmatchindex.csv", row.names = F))</v>
      </c>
      <c r="F989" s="15" t="s">
        <v>554</v>
      </c>
      <c r="G989" s="15" t="str">
        <f>'1. Input and Output files list'!$E$6</f>
        <v>C:/NGS/save/</v>
      </c>
      <c r="H989" s="15" t="str">
        <f>'1. Input and Output files list'!$J$468</f>
        <v>.tagcount</v>
      </c>
      <c r="I989" s="15" t="s">
        <v>142</v>
      </c>
      <c r="O989" s="15" t="str">
        <f>CONCATENATE(F989,G989,H989,I989)</f>
        <v>system.time(write.csv(genotypingdata[match(genotypingSum$tags, genotypingdata$tags),2], file="C:/NGS/save/.tagcountmatchindex.csv", row.names = F))</v>
      </c>
    </row>
    <row r="990" spans="1:15" s="15" customFormat="1" x14ac:dyDescent="0.15">
      <c r="A990" s="15">
        <v>989</v>
      </c>
      <c r="B990" s="15">
        <v>195</v>
      </c>
      <c r="C990" s="15" t="s">
        <v>138</v>
      </c>
      <c r="D990" s="26" t="str">
        <f>M990</f>
        <v>genotypingdata&lt;- fread("C:/NGS/save/.tagcountmatchindex.csv", col.names = c("0"))</v>
      </c>
      <c r="F990" s="15" t="s">
        <v>233</v>
      </c>
      <c r="G990" s="15" t="str">
        <f>'1. Input and Output files list'!$E$6</f>
        <v>C:/NGS/save/</v>
      </c>
      <c r="H990" s="15" t="str">
        <f>'1. Input and Output files list'!$J$468</f>
        <v>.tagcount</v>
      </c>
      <c r="I990" s="15" t="s">
        <v>547</v>
      </c>
      <c r="J990" s="15">
        <f>'1. Input and Output files list'!$F$468</f>
        <v>0</v>
      </c>
      <c r="K990" s="15" t="s">
        <v>546</v>
      </c>
      <c r="M990" s="15" t="str">
        <f>CONCATENATE(F990,G990,H990,I990,J990,K990)</f>
        <v>genotypingdata&lt;- fread("C:/NGS/save/.tagcountmatchindex.csv", col.names = c("0"))</v>
      </c>
    </row>
    <row r="991" spans="1:15" s="15" customFormat="1" x14ac:dyDescent="0.15">
      <c r="A991" s="15">
        <v>990</v>
      </c>
      <c r="B991" s="15">
        <v>195</v>
      </c>
      <c r="C991" s="15" t="s">
        <v>139</v>
      </c>
      <c r="D991" s="26" t="s">
        <v>79</v>
      </c>
    </row>
    <row r="992" spans="1:15" s="15" customFormat="1" x14ac:dyDescent="0.15">
      <c r="A992" s="15">
        <v>991</v>
      </c>
      <c r="B992" s="15">
        <v>195</v>
      </c>
      <c r="C992" s="15" t="s">
        <v>549</v>
      </c>
      <c r="D992" s="26" t="s">
        <v>551</v>
      </c>
    </row>
    <row r="993" spans="1:15" s="15" customFormat="1" x14ac:dyDescent="0.15">
      <c r="A993" s="15">
        <v>992</v>
      </c>
      <c r="B993" s="15">
        <v>196</v>
      </c>
      <c r="C993" s="15" t="s">
        <v>136</v>
      </c>
      <c r="D993" s="26" t="str">
        <f>N993</f>
        <v>genotypingdata &lt;- fread("C:/NGS/save/.tagcount", header=F, col.names=genotype)</v>
      </c>
      <c r="F993" s="15" t="s">
        <v>553</v>
      </c>
      <c r="G993" s="15" t="str">
        <f>'1. Input and Output files list'!$E$6</f>
        <v>C:/NGS/save/</v>
      </c>
      <c r="H993" s="15" t="str">
        <f>'1. Input and Output files list'!$J$470</f>
        <v>.tagcount</v>
      </c>
      <c r="I993" s="15" t="s">
        <v>228</v>
      </c>
      <c r="N993" s="15" t="str">
        <f>CONCATENATE(F993,G993,H993,I993)</f>
        <v>genotypingdata &lt;- fread("C:/NGS/save/.tagcount", header=F, col.names=genotype)</v>
      </c>
    </row>
    <row r="994" spans="1:15" s="15" customFormat="1" x14ac:dyDescent="0.15">
      <c r="A994" s="15">
        <v>993</v>
      </c>
      <c r="B994" s="15">
        <v>196</v>
      </c>
      <c r="C994" s="15" t="s">
        <v>137</v>
      </c>
      <c r="D994" s="26" t="str">
        <f>O994</f>
        <v>system.time(write.csv(genotypingdata[match(genotypingSum$tags, genotypingdata$tags),2], file="C:/NGS/save/.tagcountmatchindex.csv", row.names = F))</v>
      </c>
      <c r="F994" s="15" t="s">
        <v>554</v>
      </c>
      <c r="G994" s="15" t="str">
        <f>'1. Input and Output files list'!$E$6</f>
        <v>C:/NGS/save/</v>
      </c>
      <c r="H994" s="15" t="str">
        <f>'1. Input and Output files list'!$J$470</f>
        <v>.tagcount</v>
      </c>
      <c r="I994" s="15" t="s">
        <v>142</v>
      </c>
      <c r="O994" s="15" t="str">
        <f>CONCATENATE(F994,G994,H994,I994)</f>
        <v>system.time(write.csv(genotypingdata[match(genotypingSum$tags, genotypingdata$tags),2], file="C:/NGS/save/.tagcountmatchindex.csv", row.names = F))</v>
      </c>
    </row>
    <row r="995" spans="1:15" s="15" customFormat="1" x14ac:dyDescent="0.15">
      <c r="A995" s="15">
        <v>994</v>
      </c>
      <c r="B995" s="15">
        <v>196</v>
      </c>
      <c r="C995" s="15" t="s">
        <v>138</v>
      </c>
      <c r="D995" s="26" t="str">
        <f>M995</f>
        <v>genotypingdata&lt;- fread("C:/NGS/save/.tagcountmatchindex.csv", col.names = c("0"))</v>
      </c>
      <c r="F995" s="15" t="s">
        <v>233</v>
      </c>
      <c r="G995" s="15" t="str">
        <f>'1. Input and Output files list'!$E$6</f>
        <v>C:/NGS/save/</v>
      </c>
      <c r="H995" s="15" t="str">
        <f>'1. Input and Output files list'!$J$470</f>
        <v>.tagcount</v>
      </c>
      <c r="I995" s="15" t="s">
        <v>547</v>
      </c>
      <c r="J995" s="15">
        <f>'1. Input and Output files list'!$F$470</f>
        <v>0</v>
      </c>
      <c r="K995" s="15" t="s">
        <v>546</v>
      </c>
      <c r="M995" s="15" t="str">
        <f>CONCATENATE(F995,G995,H995,I995,J995,K995)</f>
        <v>genotypingdata&lt;- fread("C:/NGS/save/.tagcountmatchindex.csv", col.names = c("0"))</v>
      </c>
    </row>
    <row r="996" spans="1:15" s="15" customFormat="1" x14ac:dyDescent="0.15">
      <c r="A996" s="15">
        <v>995</v>
      </c>
      <c r="B996" s="15">
        <v>196</v>
      </c>
      <c r="C996" s="15" t="s">
        <v>139</v>
      </c>
      <c r="D996" s="26" t="s">
        <v>79</v>
      </c>
    </row>
    <row r="997" spans="1:15" s="15" customFormat="1" x14ac:dyDescent="0.15">
      <c r="A997" s="15">
        <v>996</v>
      </c>
      <c r="B997" s="15">
        <v>196</v>
      </c>
      <c r="C997" s="15" t="s">
        <v>549</v>
      </c>
      <c r="D997" s="26" t="s">
        <v>551</v>
      </c>
    </row>
    <row r="998" spans="1:15" s="15" customFormat="1" x14ac:dyDescent="0.15">
      <c r="A998" s="15">
        <v>997</v>
      </c>
      <c r="B998" s="15">
        <v>197</v>
      </c>
      <c r="C998" s="15" t="s">
        <v>136</v>
      </c>
      <c r="D998" s="26" t="str">
        <f>N998</f>
        <v>genotypingdata &lt;- fread("C:/NGS/save/.tagcount", header=F, col.names=genotype)</v>
      </c>
      <c r="F998" s="15" t="s">
        <v>553</v>
      </c>
      <c r="G998" s="15" t="str">
        <f>'1. Input and Output files list'!$E$6</f>
        <v>C:/NGS/save/</v>
      </c>
      <c r="H998" s="15" t="str">
        <f>'1. Input and Output files list'!$J$472</f>
        <v>.tagcount</v>
      </c>
      <c r="I998" s="15" t="s">
        <v>228</v>
      </c>
      <c r="N998" s="15" t="str">
        <f>CONCATENATE(F998,G998,H998,I998)</f>
        <v>genotypingdata &lt;- fread("C:/NGS/save/.tagcount", header=F, col.names=genotype)</v>
      </c>
    </row>
    <row r="999" spans="1:15" s="15" customFormat="1" x14ac:dyDescent="0.15">
      <c r="A999" s="15">
        <v>998</v>
      </c>
      <c r="B999" s="15">
        <v>197</v>
      </c>
      <c r="C999" s="15" t="s">
        <v>137</v>
      </c>
      <c r="D999" s="26" t="str">
        <f>O999</f>
        <v>system.time(write.csv(genotypingdata[match(genotypingSum$tags, genotypingdata$tags),2], file="C:/NGS/save/.tagcountmatchindex.csv", row.names = F))</v>
      </c>
      <c r="F999" s="15" t="s">
        <v>554</v>
      </c>
      <c r="G999" s="15" t="str">
        <f>'1. Input and Output files list'!$E$6</f>
        <v>C:/NGS/save/</v>
      </c>
      <c r="H999" s="15" t="str">
        <f>'1. Input and Output files list'!$J$472</f>
        <v>.tagcount</v>
      </c>
      <c r="I999" s="15" t="s">
        <v>142</v>
      </c>
      <c r="O999" s="15" t="str">
        <f>CONCATENATE(F999,G999,H999,I999)</f>
        <v>system.time(write.csv(genotypingdata[match(genotypingSum$tags, genotypingdata$tags),2], file="C:/NGS/save/.tagcountmatchindex.csv", row.names = F))</v>
      </c>
    </row>
    <row r="1000" spans="1:15" s="15" customFormat="1" x14ac:dyDescent="0.15">
      <c r="A1000" s="15">
        <v>999</v>
      </c>
      <c r="B1000" s="15">
        <v>197</v>
      </c>
      <c r="C1000" s="15" t="s">
        <v>138</v>
      </c>
      <c r="D1000" s="26" t="str">
        <f>M1000</f>
        <v>genotypingdata&lt;- fread("C:/NGS/save/.tagcountmatchindex.csv", col.names = c("0"))</v>
      </c>
      <c r="F1000" s="15" t="s">
        <v>233</v>
      </c>
      <c r="G1000" s="15" t="str">
        <f>'1. Input and Output files list'!$E$6</f>
        <v>C:/NGS/save/</v>
      </c>
      <c r="H1000" s="15" t="str">
        <f>'1. Input and Output files list'!$J$472</f>
        <v>.tagcount</v>
      </c>
      <c r="I1000" s="15" t="s">
        <v>547</v>
      </c>
      <c r="J1000" s="15">
        <f>'1. Input and Output files list'!$F$472</f>
        <v>0</v>
      </c>
      <c r="K1000" s="15" t="s">
        <v>546</v>
      </c>
      <c r="M1000" s="15" t="str">
        <f>CONCATENATE(F1000,G1000,H1000,I1000,J1000,K1000)</f>
        <v>genotypingdata&lt;- fread("C:/NGS/save/.tagcountmatchindex.csv", col.names = c("0"))</v>
      </c>
    </row>
    <row r="1001" spans="1:15" s="15" customFormat="1" x14ac:dyDescent="0.15">
      <c r="A1001" s="15">
        <v>1000</v>
      </c>
      <c r="B1001" s="15">
        <v>197</v>
      </c>
      <c r="C1001" s="15" t="s">
        <v>139</v>
      </c>
      <c r="D1001" s="26" t="s">
        <v>79</v>
      </c>
    </row>
    <row r="1002" spans="1:15" s="15" customFormat="1" x14ac:dyDescent="0.15">
      <c r="A1002" s="15">
        <v>1001</v>
      </c>
      <c r="B1002" s="15">
        <v>197</v>
      </c>
      <c r="C1002" s="15" t="s">
        <v>549</v>
      </c>
      <c r="D1002" s="26" t="s">
        <v>551</v>
      </c>
    </row>
    <row r="1003" spans="1:15" s="15" customFormat="1" x14ac:dyDescent="0.15">
      <c r="A1003" s="15">
        <v>1002</v>
      </c>
      <c r="B1003" s="15">
        <v>198</v>
      </c>
      <c r="C1003" s="15" t="s">
        <v>136</v>
      </c>
      <c r="D1003" s="26" t="str">
        <f>N1003</f>
        <v>genotypingdata &lt;- fread("C:/NGS/save/.tagcount", header=F, col.names=genotype)</v>
      </c>
      <c r="F1003" s="15" t="s">
        <v>553</v>
      </c>
      <c r="G1003" s="15" t="str">
        <f>'1. Input and Output files list'!$E$6</f>
        <v>C:/NGS/save/</v>
      </c>
      <c r="H1003" s="15" t="str">
        <f>'1. Input and Output files list'!$J$474</f>
        <v>.tagcount</v>
      </c>
      <c r="I1003" s="15" t="s">
        <v>228</v>
      </c>
      <c r="N1003" s="15" t="str">
        <f>CONCATENATE(F1003,G1003,H1003,I1003)</f>
        <v>genotypingdata &lt;- fread("C:/NGS/save/.tagcount", header=F, col.names=genotype)</v>
      </c>
    </row>
    <row r="1004" spans="1:15" s="15" customFormat="1" x14ac:dyDescent="0.15">
      <c r="A1004" s="15">
        <v>1003</v>
      </c>
      <c r="B1004" s="15">
        <v>198</v>
      </c>
      <c r="C1004" s="15" t="s">
        <v>137</v>
      </c>
      <c r="D1004" s="26" t="str">
        <f>O1004</f>
        <v>system.time(write.csv(genotypingdata[match(genotypingSum$tags, genotypingdata$tags),2], file="C:/NGS/save/.tagcountmatchindex.csv", row.names = F))</v>
      </c>
      <c r="F1004" s="15" t="s">
        <v>554</v>
      </c>
      <c r="G1004" s="15" t="str">
        <f>'1. Input and Output files list'!$E$6</f>
        <v>C:/NGS/save/</v>
      </c>
      <c r="H1004" s="15" t="str">
        <f>'1. Input and Output files list'!$J$474</f>
        <v>.tagcount</v>
      </c>
      <c r="I1004" s="15" t="s">
        <v>142</v>
      </c>
      <c r="O1004" s="15" t="str">
        <f>CONCATENATE(F1004,G1004,H1004,I1004)</f>
        <v>system.time(write.csv(genotypingdata[match(genotypingSum$tags, genotypingdata$tags),2], file="C:/NGS/save/.tagcountmatchindex.csv", row.names = F))</v>
      </c>
    </row>
    <row r="1005" spans="1:15" s="15" customFormat="1" x14ac:dyDescent="0.15">
      <c r="A1005" s="15">
        <v>1004</v>
      </c>
      <c r="B1005" s="15">
        <v>198</v>
      </c>
      <c r="C1005" s="15" t="s">
        <v>138</v>
      </c>
      <c r="D1005" s="26" t="str">
        <f>M1005</f>
        <v>genotypingdata&lt;- fread("C:/NGS/save/.tagcountmatchindex.csv", col.names = c("0"))</v>
      </c>
      <c r="F1005" s="15" t="s">
        <v>233</v>
      </c>
      <c r="G1005" s="15" t="str">
        <f>'1. Input and Output files list'!$E$6</f>
        <v>C:/NGS/save/</v>
      </c>
      <c r="H1005" s="15" t="str">
        <f>'1. Input and Output files list'!$J$474</f>
        <v>.tagcount</v>
      </c>
      <c r="I1005" s="15" t="s">
        <v>547</v>
      </c>
      <c r="J1005" s="15">
        <f>'1. Input and Output files list'!$F$474</f>
        <v>0</v>
      </c>
      <c r="K1005" s="15" t="s">
        <v>546</v>
      </c>
      <c r="M1005" s="15" t="str">
        <f>CONCATENATE(F1005,G1005,H1005,I1005,J1005,K1005)</f>
        <v>genotypingdata&lt;- fread("C:/NGS/save/.tagcountmatchindex.csv", col.names = c("0"))</v>
      </c>
    </row>
    <row r="1006" spans="1:15" s="15" customFormat="1" x14ac:dyDescent="0.15">
      <c r="A1006" s="15">
        <v>1005</v>
      </c>
      <c r="B1006" s="15">
        <v>198</v>
      </c>
      <c r="C1006" s="15" t="s">
        <v>139</v>
      </c>
      <c r="D1006" s="26" t="s">
        <v>79</v>
      </c>
    </row>
    <row r="1007" spans="1:15" s="15" customFormat="1" x14ac:dyDescent="0.15">
      <c r="A1007" s="15">
        <v>1006</v>
      </c>
      <c r="B1007" s="15">
        <v>198</v>
      </c>
      <c r="C1007" s="15" t="s">
        <v>549</v>
      </c>
      <c r="D1007" s="26" t="s">
        <v>551</v>
      </c>
    </row>
    <row r="1008" spans="1:15" s="15" customFormat="1" x14ac:dyDescent="0.15">
      <c r="A1008" s="15">
        <v>1007</v>
      </c>
      <c r="B1008" s="15">
        <v>199</v>
      </c>
      <c r="C1008" s="15" t="s">
        <v>136</v>
      </c>
      <c r="D1008" s="26" t="str">
        <f>N1008</f>
        <v>genotypingdata &lt;- fread("C:/NGS/save/.tagcount", header=F, col.names=genotype)</v>
      </c>
      <c r="F1008" s="15" t="s">
        <v>553</v>
      </c>
      <c r="G1008" s="15" t="str">
        <f>'1. Input and Output files list'!$E$6</f>
        <v>C:/NGS/save/</v>
      </c>
      <c r="H1008" s="15" t="str">
        <f>'1. Input and Output files list'!$J$476</f>
        <v>.tagcount</v>
      </c>
      <c r="I1008" s="15" t="s">
        <v>228</v>
      </c>
      <c r="N1008" s="15" t="str">
        <f>CONCATENATE(F1008,G1008,H1008,I1008)</f>
        <v>genotypingdata &lt;- fread("C:/NGS/save/.tagcount", header=F, col.names=genotype)</v>
      </c>
    </row>
    <row r="1009" spans="1:15" s="15" customFormat="1" x14ac:dyDescent="0.15">
      <c r="A1009" s="15">
        <v>1008</v>
      </c>
      <c r="B1009" s="15">
        <v>199</v>
      </c>
      <c r="C1009" s="15" t="s">
        <v>137</v>
      </c>
      <c r="D1009" s="26" t="str">
        <f>O1009</f>
        <v>system.time(write.csv(genotypingdata[match(genotypingSum$tags, genotypingdata$tags),2], file="C:/NGS/save/.tagcountmatchindex.csv", row.names = F))</v>
      </c>
      <c r="F1009" s="15" t="s">
        <v>554</v>
      </c>
      <c r="G1009" s="15" t="str">
        <f>'1. Input and Output files list'!$E$6</f>
        <v>C:/NGS/save/</v>
      </c>
      <c r="H1009" s="15" t="str">
        <f>'1. Input and Output files list'!$J$476</f>
        <v>.tagcount</v>
      </c>
      <c r="I1009" s="15" t="s">
        <v>142</v>
      </c>
      <c r="O1009" s="15" t="str">
        <f>CONCATENATE(F1009,G1009,H1009,I1009)</f>
        <v>system.time(write.csv(genotypingdata[match(genotypingSum$tags, genotypingdata$tags),2], file="C:/NGS/save/.tagcountmatchindex.csv", row.names = F))</v>
      </c>
    </row>
    <row r="1010" spans="1:15" s="15" customFormat="1" x14ac:dyDescent="0.15">
      <c r="A1010" s="15">
        <v>1009</v>
      </c>
      <c r="B1010" s="15">
        <v>199</v>
      </c>
      <c r="C1010" s="15" t="s">
        <v>138</v>
      </c>
      <c r="D1010" s="26" t="str">
        <f>M1010</f>
        <v>genotypingdata&lt;- fread("C:/NGS/save/.tagcountmatchindex.csv", col.names = c("0"))</v>
      </c>
      <c r="F1010" s="15" t="s">
        <v>233</v>
      </c>
      <c r="G1010" s="15" t="str">
        <f>'1. Input and Output files list'!$E$6</f>
        <v>C:/NGS/save/</v>
      </c>
      <c r="H1010" s="15" t="str">
        <f>'1. Input and Output files list'!$J$476</f>
        <v>.tagcount</v>
      </c>
      <c r="I1010" s="15" t="s">
        <v>547</v>
      </c>
      <c r="J1010" s="15">
        <f>'1. Input and Output files list'!$F$476</f>
        <v>0</v>
      </c>
      <c r="K1010" s="15" t="s">
        <v>546</v>
      </c>
      <c r="M1010" s="15" t="str">
        <f>CONCATENATE(F1010,G1010,H1010,I1010,J1010,K1010)</f>
        <v>genotypingdata&lt;- fread("C:/NGS/save/.tagcountmatchindex.csv", col.names = c("0"))</v>
      </c>
    </row>
    <row r="1011" spans="1:15" s="15" customFormat="1" x14ac:dyDescent="0.15">
      <c r="A1011" s="15">
        <v>1010</v>
      </c>
      <c r="B1011" s="15">
        <v>199</v>
      </c>
      <c r="C1011" s="15" t="s">
        <v>139</v>
      </c>
      <c r="D1011" s="26" t="s">
        <v>79</v>
      </c>
    </row>
    <row r="1012" spans="1:15" s="15" customFormat="1" x14ac:dyDescent="0.15">
      <c r="A1012" s="15">
        <v>1011</v>
      </c>
      <c r="B1012" s="15">
        <v>199</v>
      </c>
      <c r="C1012" s="15" t="s">
        <v>549</v>
      </c>
      <c r="D1012" s="26" t="s">
        <v>551</v>
      </c>
    </row>
    <row r="1013" spans="1:15" s="15" customFormat="1" x14ac:dyDescent="0.15">
      <c r="A1013" s="15">
        <v>1012</v>
      </c>
      <c r="B1013" s="15">
        <v>200</v>
      </c>
      <c r="C1013" s="15" t="s">
        <v>136</v>
      </c>
      <c r="D1013" s="26" t="str">
        <f>N1013</f>
        <v>genotypingdata &lt;- fread("C:/NGS/save/.tagcount", header=F, col.names=genotype)</v>
      </c>
      <c r="F1013" s="15" t="s">
        <v>553</v>
      </c>
      <c r="G1013" s="15" t="str">
        <f>'1. Input and Output files list'!$E$6</f>
        <v>C:/NGS/save/</v>
      </c>
      <c r="H1013" s="15" t="str">
        <f>'1. Input and Output files list'!$J$478</f>
        <v>.tagcount</v>
      </c>
      <c r="I1013" s="15" t="s">
        <v>228</v>
      </c>
      <c r="N1013" s="15" t="str">
        <f>CONCATENATE(F1013,G1013,H1013,I1013)</f>
        <v>genotypingdata &lt;- fread("C:/NGS/save/.tagcount", header=F, col.names=genotype)</v>
      </c>
    </row>
    <row r="1014" spans="1:15" s="15" customFormat="1" x14ac:dyDescent="0.15">
      <c r="A1014" s="15">
        <v>1013</v>
      </c>
      <c r="B1014" s="15">
        <v>200</v>
      </c>
      <c r="C1014" s="15" t="s">
        <v>137</v>
      </c>
      <c r="D1014" s="26" t="str">
        <f>O1014</f>
        <v>system.time(write.csv(genotypingdata[match(genotypingSum$tags, genotypingdata$tags),2], file="C:/NGS/save/.tagcountmatchindex.csv", row.names = F))</v>
      </c>
      <c r="F1014" s="15" t="s">
        <v>554</v>
      </c>
      <c r="G1014" s="15" t="str">
        <f>'1. Input and Output files list'!$E$6</f>
        <v>C:/NGS/save/</v>
      </c>
      <c r="H1014" s="15" t="str">
        <f>'1. Input and Output files list'!$J$478</f>
        <v>.tagcount</v>
      </c>
      <c r="I1014" s="15" t="s">
        <v>142</v>
      </c>
      <c r="O1014" s="15" t="str">
        <f>CONCATENATE(F1014,G1014,H1014,I1014)</f>
        <v>system.time(write.csv(genotypingdata[match(genotypingSum$tags, genotypingdata$tags),2], file="C:/NGS/save/.tagcountmatchindex.csv", row.names = F))</v>
      </c>
    </row>
    <row r="1015" spans="1:15" s="15" customFormat="1" x14ac:dyDescent="0.15">
      <c r="A1015" s="15">
        <v>1014</v>
      </c>
      <c r="B1015" s="15">
        <v>200</v>
      </c>
      <c r="C1015" s="15" t="s">
        <v>138</v>
      </c>
      <c r="D1015" s="26" t="str">
        <f>M1015</f>
        <v>genotypingdata&lt;- fread("C:/NGS/save/.tagcountmatchindex.csv", col.names = c("0"))</v>
      </c>
      <c r="F1015" s="15" t="s">
        <v>233</v>
      </c>
      <c r="G1015" s="15" t="str">
        <f>'1. Input and Output files list'!$E$6</f>
        <v>C:/NGS/save/</v>
      </c>
      <c r="H1015" s="15" t="str">
        <f>'1. Input and Output files list'!$J$478</f>
        <v>.tagcount</v>
      </c>
      <c r="I1015" s="15" t="s">
        <v>547</v>
      </c>
      <c r="J1015" s="15">
        <f>'1. Input and Output files list'!$F$478</f>
        <v>0</v>
      </c>
      <c r="K1015" s="15" t="s">
        <v>546</v>
      </c>
      <c r="M1015" s="15" t="str">
        <f>CONCATENATE(F1015,G1015,H1015,I1015,J1015,K1015)</f>
        <v>genotypingdata&lt;- fread("C:/NGS/save/.tagcountmatchindex.csv", col.names = c("0"))</v>
      </c>
    </row>
    <row r="1016" spans="1:15" s="15" customFormat="1" x14ac:dyDescent="0.15">
      <c r="A1016" s="15">
        <v>1015</v>
      </c>
      <c r="B1016" s="15">
        <v>200</v>
      </c>
      <c r="C1016" s="15" t="s">
        <v>139</v>
      </c>
      <c r="D1016" s="26" t="s">
        <v>550</v>
      </c>
    </row>
    <row r="1017" spans="1:15" s="15" customFormat="1" x14ac:dyDescent="0.15">
      <c r="A1017" s="15">
        <v>1016</v>
      </c>
      <c r="B1017" s="15">
        <v>200</v>
      </c>
      <c r="C1017" s="15" t="s">
        <v>549</v>
      </c>
      <c r="D1017" s="26" t="s">
        <v>551</v>
      </c>
    </row>
    <row r="1018" spans="1:15" s="15" customFormat="1" x14ac:dyDescent="0.15">
      <c r="A1018" s="15">
        <v>1017</v>
      </c>
      <c r="C1018" s="15" t="s">
        <v>506</v>
      </c>
      <c r="D1018" s="26" t="s">
        <v>792</v>
      </c>
    </row>
    <row r="1019" spans="1:15" s="15" customFormat="1" x14ac:dyDescent="0.15">
      <c r="A1019" s="15">
        <v>1018</v>
      </c>
      <c r="C1019" s="15" t="s">
        <v>778</v>
      </c>
      <c r="D1019" s="26" t="s">
        <v>800</v>
      </c>
    </row>
    <row r="1020" spans="1:15" s="15" customFormat="1" x14ac:dyDescent="0.15">
      <c r="A1020" s="15">
        <v>1019</v>
      </c>
      <c r="C1020" s="15" t="s">
        <v>507</v>
      </c>
      <c r="D1020" s="26" t="s">
        <v>776</v>
      </c>
    </row>
    <row r="1021" spans="1:15" s="15" customFormat="1" x14ac:dyDescent="0.15">
      <c r="A1021" s="15">
        <v>1020</v>
      </c>
      <c r="C1021" s="15" t="s">
        <v>508</v>
      </c>
      <c r="D1021" s="26" t="s">
        <v>801</v>
      </c>
    </row>
    <row r="1022" spans="1:15" s="15" customFormat="1" x14ac:dyDescent="0.15">
      <c r="A1022" s="15">
        <v>1021</v>
      </c>
      <c r="C1022" s="15" t="s">
        <v>509</v>
      </c>
      <c r="D1022" s="26" t="s">
        <v>802</v>
      </c>
    </row>
    <row r="1023" spans="1:15" s="15" customFormat="1" x14ac:dyDescent="0.15">
      <c r="A1023" s="15">
        <v>1022</v>
      </c>
      <c r="C1023" s="15" t="s">
        <v>510</v>
      </c>
      <c r="D1023" s="26" t="s">
        <v>803</v>
      </c>
    </row>
    <row r="1024" spans="1:15" s="15" customFormat="1" x14ac:dyDescent="0.15">
      <c r="A1024" s="15">
        <v>1023</v>
      </c>
      <c r="C1024" s="15" t="s">
        <v>511</v>
      </c>
      <c r="D1024" s="26" t="s">
        <v>804</v>
      </c>
    </row>
    <row r="1025" spans="1:39" s="15" customFormat="1" x14ac:dyDescent="0.15">
      <c r="A1025" s="15">
        <v>1024</v>
      </c>
      <c r="C1025" s="15" t="s">
        <v>512</v>
      </c>
      <c r="D1025" s="26" t="s">
        <v>805</v>
      </c>
    </row>
    <row r="1026" spans="1:39" s="15" customFormat="1" x14ac:dyDescent="0.15">
      <c r="A1026" s="15">
        <v>1025</v>
      </c>
      <c r="C1026" s="15" t="s">
        <v>513</v>
      </c>
      <c r="D1026" s="26" t="s">
        <v>777</v>
      </c>
    </row>
    <row r="1027" spans="1:39" x14ac:dyDescent="0.15">
      <c r="A1027" s="15">
        <v>1026</v>
      </c>
      <c r="C1027" s="15" t="s">
        <v>514</v>
      </c>
      <c r="D1027" s="26" t="str">
        <f>P1027</f>
        <v>write.csv((zz), file="C:/NGS/save/genotypingSum_complete_mem.csv", row.names = F)</v>
      </c>
      <c r="F1027" s="15" t="s">
        <v>784</v>
      </c>
      <c r="G1027" s="15" t="str">
        <f>'1. Input and Output files list'!$E$6</f>
        <v>C:/NGS/save/</v>
      </c>
      <c r="H1027" s="15" t="s">
        <v>541</v>
      </c>
      <c r="I1027" s="15" t="s">
        <v>830</v>
      </c>
      <c r="J1027" s="15" t="s">
        <v>539</v>
      </c>
      <c r="K1027" s="15"/>
      <c r="L1027" s="15"/>
      <c r="M1027" s="15"/>
      <c r="N1027" s="15"/>
      <c r="O1027" s="15"/>
      <c r="P1027" s="15" t="str">
        <f>CONCATENATE(F1027,G1027,H1027,I1027,J1027)</f>
        <v>write.csv((zz), file="C:/NGS/save/genotypingSum_complete_mem.csv", row.names = F)</v>
      </c>
      <c r="AM1027" s="15"/>
    </row>
    <row r="1028" spans="1:39" s="15" customFormat="1" x14ac:dyDescent="0.15">
      <c r="A1028" s="15">
        <v>1027</v>
      </c>
      <c r="C1028" s="15" t="s">
        <v>515</v>
      </c>
      <c r="D1028" s="26" t="s">
        <v>788</v>
      </c>
    </row>
    <row r="1029" spans="1:39" s="15" customFormat="1" x14ac:dyDescent="0.15">
      <c r="A1029" s="15">
        <v>1028</v>
      </c>
      <c r="C1029" s="15" t="s">
        <v>516</v>
      </c>
      <c r="D1029" s="26" t="s">
        <v>789</v>
      </c>
    </row>
    <row r="1030" spans="1:39" x14ac:dyDescent="0.15">
      <c r="A1030" s="15">
        <v>1029</v>
      </c>
      <c r="B1030" s="15"/>
      <c r="C1030" s="15" t="s">
        <v>517</v>
      </c>
      <c r="D1030" s="26" t="s">
        <v>812</v>
      </c>
      <c r="G1030" s="15"/>
      <c r="H1030" s="15"/>
      <c r="P1030" s="15"/>
    </row>
    <row r="1031" spans="1:39" x14ac:dyDescent="0.15">
      <c r="A1031" s="15">
        <v>1030</v>
      </c>
      <c r="B1031" s="15"/>
      <c r="C1031" s="15" t="s">
        <v>518</v>
      </c>
      <c r="D1031" s="26" t="s">
        <v>495</v>
      </c>
    </row>
    <row r="1032" spans="1:39" x14ac:dyDescent="0.15">
      <c r="A1032" s="15">
        <v>1031</v>
      </c>
      <c r="B1032" s="15"/>
      <c r="C1032" s="15" t="s">
        <v>519</v>
      </c>
      <c r="D1032" s="26" t="s">
        <v>496</v>
      </c>
    </row>
    <row r="1033" spans="1:39" x14ac:dyDescent="0.15">
      <c r="A1033" s="15">
        <v>1032</v>
      </c>
      <c r="B1033" s="15"/>
      <c r="C1033" s="15" t="s">
        <v>520</v>
      </c>
      <c r="D1033" s="26" t="s">
        <v>502</v>
      </c>
    </row>
    <row r="1034" spans="1:39" x14ac:dyDescent="0.15">
      <c r="A1034" s="15">
        <v>1033</v>
      </c>
      <c r="B1034" s="15"/>
      <c r="C1034" s="15" t="s">
        <v>779</v>
      </c>
      <c r="D1034" s="26" t="s">
        <v>498</v>
      </c>
    </row>
    <row r="1035" spans="1:39" x14ac:dyDescent="0.15">
      <c r="A1035" s="15">
        <v>1034</v>
      </c>
      <c r="B1035" s="15"/>
      <c r="C1035" s="15" t="s">
        <v>780</v>
      </c>
      <c r="D1035" s="26" t="s">
        <v>499</v>
      </c>
    </row>
    <row r="1036" spans="1:39" x14ac:dyDescent="0.15">
      <c r="A1036" s="15">
        <v>1035</v>
      </c>
      <c r="B1036" s="15"/>
      <c r="C1036" s="15" t="s">
        <v>781</v>
      </c>
      <c r="D1036" s="26" t="s">
        <v>501</v>
      </c>
    </row>
    <row r="1037" spans="1:39" x14ac:dyDescent="0.15">
      <c r="A1037" s="15">
        <v>1036</v>
      </c>
      <c r="B1037" s="15"/>
      <c r="C1037" s="15" t="s">
        <v>782</v>
      </c>
      <c r="D1037" s="26" t="s">
        <v>503</v>
      </c>
    </row>
    <row r="1038" spans="1:39" x14ac:dyDescent="0.15">
      <c r="A1038" s="15">
        <v>1037</v>
      </c>
      <c r="B1038" s="15"/>
      <c r="C1038" s="15" t="s">
        <v>783</v>
      </c>
      <c r="D1038" s="26" t="s">
        <v>504</v>
      </c>
    </row>
    <row r="1039" spans="1:39" x14ac:dyDescent="0.15">
      <c r="A1039" s="15">
        <v>1038</v>
      </c>
      <c r="B1039" s="15"/>
      <c r="C1039" s="15" t="s">
        <v>785</v>
      </c>
      <c r="D1039" s="26" t="s">
        <v>500</v>
      </c>
    </row>
    <row r="1040" spans="1:39" x14ac:dyDescent="0.15">
      <c r="A1040" s="15">
        <v>1039</v>
      </c>
      <c r="B1040" s="15"/>
      <c r="C1040" s="15" t="s">
        <v>786</v>
      </c>
      <c r="D1040" s="26" t="s">
        <v>505</v>
      </c>
    </row>
    <row r="1041" spans="1:16" x14ac:dyDescent="0.15">
      <c r="A1041" s="15">
        <v>1040</v>
      </c>
      <c r="B1041" s="15"/>
      <c r="C1041" s="15" t="s">
        <v>787</v>
      </c>
      <c r="D1041" s="26" t="s">
        <v>813</v>
      </c>
    </row>
    <row r="1042" spans="1:16" x14ac:dyDescent="0.15">
      <c r="A1042" s="15">
        <v>1041</v>
      </c>
      <c r="B1042" s="15"/>
      <c r="C1042" s="15" t="s">
        <v>806</v>
      </c>
      <c r="D1042" s="26" t="str">
        <f>P1042</f>
        <v>Genotype &lt;- subset(xyz, xyz$Chisquare &gt; 0.001)</v>
      </c>
      <c r="F1042" t="s">
        <v>1537</v>
      </c>
      <c r="G1042">
        <f>'1. Input and Output files list'!$E$37</f>
        <v>1E-3</v>
      </c>
      <c r="H1042" t="s">
        <v>1538</v>
      </c>
      <c r="P1042" s="15" t="str">
        <f>CONCATENATE(F1042,G1042,H1042,I1042,J1042)</f>
        <v>Genotype &lt;- subset(xyz, xyz$Chisquare &gt; 0.001)</v>
      </c>
    </row>
    <row r="1043" spans="1:16" x14ac:dyDescent="0.15">
      <c r="A1043" s="15">
        <v>1042</v>
      </c>
      <c r="B1043" s="15"/>
      <c r="C1043" s="15" t="s">
        <v>807</v>
      </c>
      <c r="D1043" s="26" t="str">
        <f>P1043</f>
        <v>write.csv((Genotype), file="C:/NGS/save/Genotype_mem.csv", row.names = F)</v>
      </c>
      <c r="F1043" s="15" t="s">
        <v>522</v>
      </c>
      <c r="G1043" s="15" t="str">
        <f>'1. Input and Output files list'!$E$6</f>
        <v>C:/NGS/save/</v>
      </c>
      <c r="H1043" s="15" t="s">
        <v>540</v>
      </c>
      <c r="I1043" s="15" t="s">
        <v>830</v>
      </c>
      <c r="J1043" s="15" t="s">
        <v>539</v>
      </c>
      <c r="K1043" s="15"/>
      <c r="L1043" s="15"/>
      <c r="M1043" s="15"/>
      <c r="N1043" s="15"/>
      <c r="O1043" s="15"/>
      <c r="P1043" s="15" t="str">
        <f>CONCATENATE(F1043,G1043,H1043,I1043,J1043)</f>
        <v>write.csv((Genotype), file="C:/NGS/save/Genotype_mem.csv", row.names = F)</v>
      </c>
    </row>
    <row r="1044" spans="1:16" x14ac:dyDescent="0.15">
      <c r="B1044" s="15"/>
      <c r="C1044" s="15"/>
    </row>
    <row r="1045" spans="1:16" s="15" customFormat="1" x14ac:dyDescent="0.15"/>
    <row r="1046" spans="1:16" s="15" customFormat="1" x14ac:dyDescent="0.15"/>
    <row r="1047" spans="1:16" s="15" customFormat="1" x14ac:dyDescent="0.15">
      <c r="D1047"/>
    </row>
    <row r="1048" spans="1:16" s="15" customFormat="1" x14ac:dyDescent="0.15">
      <c r="D1048"/>
    </row>
    <row r="1049" spans="1:16" s="15" customFormat="1" x14ac:dyDescent="0.15"/>
  </sheetData>
  <sortState xmlns:xlrd2="http://schemas.microsoft.com/office/spreadsheetml/2017/richdata2" ref="A5:AL1017">
    <sortCondition ref="B5:B1017"/>
    <sortCondition ref="C5:C1017"/>
  </sortState>
  <phoneticPr fontId="18"/>
  <pageMargins left="0.7" right="0.7" top="0.75" bottom="0.75" header="0.3" footer="0.3"/>
  <pageSetup paperSize="9" orientation="portrait" horizontalDpi="429496729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2:O628"/>
  <sheetViews>
    <sheetView topLeftCell="A587" zoomScale="75" zoomScaleNormal="75" workbookViewId="0">
      <selection activeCell="A526" sqref="A526"/>
    </sheetView>
  </sheetViews>
  <sheetFormatPr defaultRowHeight="13.5" x14ac:dyDescent="0.15"/>
  <cols>
    <col min="1" max="2" width="3.125" style="15" customWidth="1"/>
    <col min="3" max="3" width="7.125" style="15" customWidth="1"/>
    <col min="4" max="4" width="160.875" style="15" customWidth="1"/>
    <col min="5" max="16384" width="9" style="15"/>
  </cols>
  <sheetData>
    <row r="2" spans="3:15" x14ac:dyDescent="0.15">
      <c r="C2" s="15">
        <v>1</v>
      </c>
      <c r="D2" s="39" t="str">
        <f>O2</f>
        <v>geno &lt;- read.csv("C:/NGS/save/Genotype_mem.csv")</v>
      </c>
      <c r="F2" s="15" t="s">
        <v>424</v>
      </c>
      <c r="G2" s="15" t="str">
        <f>'1. Input and Output files list'!$E$6</f>
        <v>C:/NGS/save/</v>
      </c>
      <c r="H2" s="15" t="s">
        <v>540</v>
      </c>
      <c r="I2" s="15" t="s">
        <v>999</v>
      </c>
      <c r="J2" s="15" t="s">
        <v>34</v>
      </c>
      <c r="O2" s="15" t="str">
        <f>CONCATENATE(F2,G2,H2,I2,J2,K2,L2,M2)</f>
        <v>geno &lt;- read.csv("C:/NGS/save/Genotype_mem.csv")</v>
      </c>
    </row>
    <row r="3" spans="3:15" x14ac:dyDescent="0.15">
      <c r="C3" s="15">
        <v>2</v>
      </c>
      <c r="D3" s="39" t="s">
        <v>593</v>
      </c>
    </row>
    <row r="4" spans="3:15" x14ac:dyDescent="0.15">
      <c r="C4" s="15">
        <v>3</v>
      </c>
      <c r="D4" s="39" t="str">
        <f>O4</f>
        <v>write.csv(LG, "C:/NGS/save/Linkage_group_list.csv", row.names=F)</v>
      </c>
      <c r="F4" s="15" t="s">
        <v>558</v>
      </c>
      <c r="G4" s="15" t="str">
        <f>'1. Input and Output files list'!$E$6</f>
        <v>C:/NGS/save/</v>
      </c>
      <c r="H4" s="15" t="s">
        <v>565</v>
      </c>
      <c r="O4" s="15" t="str">
        <f>CONCATENATE(F4,G4,H4,I4,J4,K4,L4,M4)</f>
        <v>write.csv(LG, "C:/NGS/save/Linkage_group_list.csv", row.names=F)</v>
      </c>
    </row>
    <row r="5" spans="3:15" x14ac:dyDescent="0.15">
      <c r="C5" s="15">
        <v>4</v>
      </c>
      <c r="D5" s="39" t="str">
        <f>O5</f>
        <v>LG &lt;- read.csv("C:/NGS/save/Linkage_group_list.csv", col.names=c("Linkage_group"), stringsAsFactors=F)</v>
      </c>
      <c r="F5" s="15" t="s">
        <v>559</v>
      </c>
      <c r="G5" s="15" t="str">
        <f>'1. Input and Output files list'!$E$6</f>
        <v>C:/NGS/save/</v>
      </c>
      <c r="H5" s="15" t="s">
        <v>566</v>
      </c>
      <c r="O5" s="15" t="str">
        <f>CONCATENATE(F5,G5,H5,I5,J5,K5,L5,M5)</f>
        <v>LG &lt;- read.csv("C:/NGS/save/Linkage_group_list.csv", col.names=c("Linkage_group"), stringsAsFactors=F)</v>
      </c>
    </row>
    <row r="6" spans="3:15" x14ac:dyDescent="0.15">
      <c r="C6" s="15">
        <v>5</v>
      </c>
      <c r="D6" s="39" t="s">
        <v>594</v>
      </c>
    </row>
    <row r="7" spans="3:15" x14ac:dyDescent="0.15">
      <c r="C7" s="15">
        <v>6</v>
      </c>
      <c r="D7" s="39" t="s">
        <v>560</v>
      </c>
    </row>
    <row r="8" spans="3:15" x14ac:dyDescent="0.15">
      <c r="C8" s="15">
        <v>7</v>
      </c>
      <c r="D8" s="39" t="str">
        <f>O8</f>
        <v>write.csv(LG, "C:/NGS/save/Linkage_group_list.csv", row.names=F)</v>
      </c>
      <c r="F8" s="15" t="s">
        <v>558</v>
      </c>
      <c r="G8" s="15" t="str">
        <f>'1. Input and Output files list'!$E$6</f>
        <v>C:/NGS/save/</v>
      </c>
      <c r="H8" s="15" t="s">
        <v>565</v>
      </c>
      <c r="O8" s="15" t="str">
        <f>CONCATENATE(F8,G8,H8,I8,J8,K8,L8,M8)</f>
        <v>write.csv(LG, "C:/NGS/save/Linkage_group_list.csv", row.names=F)</v>
      </c>
    </row>
    <row r="9" spans="3:15" x14ac:dyDescent="0.15">
      <c r="C9" s="15">
        <v>8</v>
      </c>
      <c r="D9" s="39" t="s">
        <v>595</v>
      </c>
    </row>
    <row r="10" spans="3:15" x14ac:dyDescent="0.15">
      <c r="C10" s="15">
        <v>9</v>
      </c>
      <c r="D10" s="39" t="s">
        <v>561</v>
      </c>
    </row>
    <row r="11" spans="3:15" x14ac:dyDescent="0.15">
      <c r="C11" s="15">
        <v>10</v>
      </c>
      <c r="D11" s="39" t="s">
        <v>562</v>
      </c>
    </row>
    <row r="12" spans="3:15" x14ac:dyDescent="0.15">
      <c r="C12" s="15">
        <v>11</v>
      </c>
      <c r="D12" s="39" t="s">
        <v>563</v>
      </c>
    </row>
    <row r="13" spans="3:15" x14ac:dyDescent="0.15">
      <c r="C13" s="15">
        <v>12</v>
      </c>
      <c r="D13" s="39" t="s">
        <v>596</v>
      </c>
    </row>
    <row r="14" spans="3:15" x14ac:dyDescent="0.15">
      <c r="C14" s="15">
        <v>13</v>
      </c>
      <c r="D14" s="39" t="s">
        <v>564</v>
      </c>
    </row>
    <row r="15" spans="3:15" x14ac:dyDescent="0.15">
      <c r="C15" s="15">
        <v>14</v>
      </c>
      <c r="D15" s="39" t="s">
        <v>597</v>
      </c>
    </row>
    <row r="16" spans="3:15" x14ac:dyDescent="0.15">
      <c r="C16" s="15">
        <v>15</v>
      </c>
      <c r="D16" s="39" t="s">
        <v>598</v>
      </c>
    </row>
    <row r="17" spans="3:15" x14ac:dyDescent="0.15">
      <c r="C17" s="15">
        <v>16</v>
      </c>
      <c r="D17" s="39" t="s">
        <v>599</v>
      </c>
    </row>
    <row r="18" spans="3:15" x14ac:dyDescent="0.15">
      <c r="C18" s="15">
        <v>17</v>
      </c>
      <c r="D18" s="39" t="s">
        <v>601</v>
      </c>
    </row>
    <row r="19" spans="3:15" x14ac:dyDescent="0.15">
      <c r="C19" s="15">
        <v>18</v>
      </c>
      <c r="D19" s="39" t="s">
        <v>600</v>
      </c>
    </row>
    <row r="20" spans="3:15" x14ac:dyDescent="0.15">
      <c r="C20" s="15">
        <v>19</v>
      </c>
      <c r="D20" s="39" t="s">
        <v>425</v>
      </c>
    </row>
    <row r="21" spans="3:15" x14ac:dyDescent="0.15">
      <c r="C21" s="15">
        <v>20</v>
      </c>
      <c r="D21" s="39" t="s">
        <v>426</v>
      </c>
    </row>
    <row r="22" spans="3:15" x14ac:dyDescent="0.15">
      <c r="C22" s="15">
        <v>21</v>
      </c>
      <c r="D22" s="39" t="s">
        <v>427</v>
      </c>
    </row>
    <row r="23" spans="3:15" x14ac:dyDescent="0.15">
      <c r="C23" s="15">
        <v>22</v>
      </c>
      <c r="D23" s="39" t="s">
        <v>428</v>
      </c>
    </row>
    <row r="24" spans="3:15" x14ac:dyDescent="0.15">
      <c r="C24" s="15">
        <v>23</v>
      </c>
      <c r="D24" s="39" t="s">
        <v>429</v>
      </c>
    </row>
    <row r="25" spans="3:15" x14ac:dyDescent="0.15">
      <c r="C25" s="15">
        <v>24</v>
      </c>
      <c r="D25" s="39" t="s">
        <v>430</v>
      </c>
    </row>
    <row r="26" spans="3:15" x14ac:dyDescent="0.15">
      <c r="C26" s="15">
        <v>25</v>
      </c>
      <c r="D26" s="39" t="s">
        <v>431</v>
      </c>
    </row>
    <row r="27" spans="3:15" x14ac:dyDescent="0.15">
      <c r="C27" s="15">
        <v>26</v>
      </c>
      <c r="D27" s="39" t="s">
        <v>432</v>
      </c>
    </row>
    <row r="28" spans="3:15" x14ac:dyDescent="0.15">
      <c r="C28" s="15">
        <v>27</v>
      </c>
      <c r="D28" s="39" t="str">
        <f>O28</f>
        <v>write.csv(table(NuPaididPageno$Paid), "C:/NGS/save/Genotype_table.csv", row.names=F)</v>
      </c>
      <c r="F28" s="15" t="s">
        <v>433</v>
      </c>
      <c r="G28" s="15" t="str">
        <f>'1. Input and Output files list'!$E$6</f>
        <v>C:/NGS/save/</v>
      </c>
      <c r="H28" s="15" t="s">
        <v>441</v>
      </c>
      <c r="O28" s="15" t="str">
        <f>CONCATENATE(F28,G28,H28,I28,J28,K28,L28,M28)</f>
        <v>write.csv(table(NuPaididPageno$Paid), "C:/NGS/save/Genotype_table.csv", row.names=F)</v>
      </c>
    </row>
    <row r="29" spans="3:15" x14ac:dyDescent="0.15">
      <c r="C29" s="15">
        <v>28</v>
      </c>
      <c r="D29" s="39" t="str">
        <f>O29</f>
        <v>table &lt;- read.csv("C:/NGS/save/Genotype_table.csv", col.names=c("table","freq"))</v>
      </c>
      <c r="F29" s="15" t="s">
        <v>434</v>
      </c>
      <c r="G29" s="15" t="str">
        <f>'1. Input and Output files list'!$E$6</f>
        <v>C:/NGS/save/</v>
      </c>
      <c r="H29" s="15" t="s">
        <v>442</v>
      </c>
      <c r="O29" s="15" t="str">
        <f>CONCATENATE(F29,G29,H29,I29,J29,K29,L29,M29)</f>
        <v>table &lt;- read.csv("C:/NGS/save/Genotype_table.csv", col.names=c("table","freq"))</v>
      </c>
    </row>
    <row r="30" spans="3:15" x14ac:dyDescent="0.15">
      <c r="C30" s="15">
        <v>29</v>
      </c>
      <c r="D30" s="39" t="str">
        <f>O30</f>
        <v>file.remove("C:/NGS/save/Genotype_table.csv")</v>
      </c>
      <c r="F30" s="15" t="s">
        <v>66</v>
      </c>
      <c r="G30" s="15" t="str">
        <f>'1. Input and Output files list'!$E$6</f>
        <v>C:/NGS/save/</v>
      </c>
      <c r="H30" s="15" t="s">
        <v>443</v>
      </c>
      <c r="O30" s="15" t="str">
        <f>CONCATENATE(F30,G30,H30,I30,J30,K30,L30,M30)</f>
        <v>file.remove("C:/NGS/save/Genotype_table.csv")</v>
      </c>
    </row>
    <row r="31" spans="3:15" x14ac:dyDescent="0.15">
      <c r="C31" s="15">
        <v>30</v>
      </c>
      <c r="D31" s="39" t="s">
        <v>435</v>
      </c>
    </row>
    <row r="32" spans="3:15" x14ac:dyDescent="0.15">
      <c r="C32" s="15">
        <v>31</v>
      </c>
      <c r="D32" s="39" t="s">
        <v>436</v>
      </c>
    </row>
    <row r="33" spans="3:15" x14ac:dyDescent="0.15">
      <c r="C33" s="15">
        <v>32</v>
      </c>
      <c r="D33" s="39" t="str">
        <f>O33</f>
        <v>write.csv(unique, "C:/NGS/save/Genotype_unique.csv", row.names=F)</v>
      </c>
      <c r="F33" s="15" t="s">
        <v>437</v>
      </c>
      <c r="G33" s="15" t="str">
        <f>'1. Input and Output files list'!$E$6</f>
        <v>C:/NGS/save/</v>
      </c>
      <c r="H33" s="15" t="s">
        <v>444</v>
      </c>
      <c r="O33" s="15" t="str">
        <f t="shared" ref="O33:O39" si="0">CONCATENATE(F33,G33,H33,I33,J33,K33,L33,M33)</f>
        <v>write.csv(unique, "C:/NGS/save/Genotype_unique.csv", row.names=F)</v>
      </c>
    </row>
    <row r="34" spans="3:15" x14ac:dyDescent="0.15">
      <c r="C34" s="15">
        <v>33</v>
      </c>
      <c r="D34" s="39" t="str">
        <f>O34</f>
        <v>unique &lt;- read.csv("C:/NGS/save/Genotype_unique.csv")</v>
      </c>
      <c r="F34" s="15" t="s">
        <v>438</v>
      </c>
      <c r="G34" s="15" t="str">
        <f>'1. Input and Output files list'!$E$6</f>
        <v>C:/NGS/save/</v>
      </c>
      <c r="H34" s="15" t="s">
        <v>445</v>
      </c>
      <c r="O34" s="15" t="str">
        <f t="shared" si="0"/>
        <v>unique &lt;- read.csv("C:/NGS/save/Genotype_unique.csv")</v>
      </c>
    </row>
    <row r="35" spans="3:15" x14ac:dyDescent="0.15">
      <c r="C35" s="15">
        <v>34</v>
      </c>
      <c r="D35" s="39" t="str">
        <f>O35</f>
        <v>file.remove("C:/NGS/save/Genotype_unique.csv")</v>
      </c>
      <c r="F35" s="15" t="s">
        <v>66</v>
      </c>
      <c r="G35" s="15" t="str">
        <f>'1. Input and Output files list'!$E$6</f>
        <v>C:/NGS/save/</v>
      </c>
      <c r="H35" s="15" t="s">
        <v>445</v>
      </c>
      <c r="O35" s="15" t="str">
        <f t="shared" si="0"/>
        <v>file.remove("C:/NGS/save/Genotype_unique.csv")</v>
      </c>
    </row>
    <row r="36" spans="3:15" x14ac:dyDescent="0.15">
      <c r="C36" s="15">
        <v>35</v>
      </c>
      <c r="D36" s="39" t="s">
        <v>439</v>
      </c>
    </row>
    <row r="37" spans="3:15" x14ac:dyDescent="0.15">
      <c r="C37" s="15">
        <v>36</v>
      </c>
      <c r="D37" s="39" t="str">
        <f>O37</f>
        <v>write.csv(table(unique$id), "C:/NGS/save/Genotype_table.csv", row.names=F)</v>
      </c>
      <c r="F37" s="15" t="s">
        <v>440</v>
      </c>
      <c r="G37" s="15" t="str">
        <f>'1. Input and Output files list'!$E$6</f>
        <v>C:/NGS/save/</v>
      </c>
      <c r="H37" s="15" t="s">
        <v>441</v>
      </c>
      <c r="O37" s="15" t="str">
        <f t="shared" si="0"/>
        <v>write.csv(table(unique$id), "C:/NGS/save/Genotype_table.csv", row.names=F)</v>
      </c>
    </row>
    <row r="38" spans="3:15" x14ac:dyDescent="0.15">
      <c r="C38" s="15">
        <v>37</v>
      </c>
      <c r="D38" s="39" t="str">
        <f>O38</f>
        <v>table &lt;- read.csv("C:/NGS/save/Genotype_table.csv", col.names=c("table","freq"))</v>
      </c>
      <c r="F38" s="15" t="s">
        <v>434</v>
      </c>
      <c r="G38" s="15" t="str">
        <f>'1. Input and Output files list'!$E$6</f>
        <v>C:/NGS/save/</v>
      </c>
      <c r="H38" s="15" t="s">
        <v>442</v>
      </c>
      <c r="O38" s="15" t="str">
        <f t="shared" si="0"/>
        <v>table &lt;- read.csv("C:/NGS/save/Genotype_table.csv", col.names=c("table","freq"))</v>
      </c>
    </row>
    <row r="39" spans="3:15" x14ac:dyDescent="0.15">
      <c r="C39" s="15">
        <v>38</v>
      </c>
      <c r="D39" s="39" t="str">
        <f>O39</f>
        <v>file.remove("C:/NGS/save/Genotype_table.csv")</v>
      </c>
      <c r="F39" s="15" t="s">
        <v>66</v>
      </c>
      <c r="G39" s="15" t="str">
        <f>'1. Input and Output files list'!$E$6</f>
        <v>C:/NGS/save/</v>
      </c>
      <c r="H39" s="15" t="s">
        <v>443</v>
      </c>
      <c r="O39" s="15" t="str">
        <f t="shared" si="0"/>
        <v>file.remove("C:/NGS/save/Genotype_table.csv")</v>
      </c>
    </row>
    <row r="40" spans="3:15" x14ac:dyDescent="0.15">
      <c r="C40" s="15">
        <v>39</v>
      </c>
      <c r="D40" s="39" t="s">
        <v>446</v>
      </c>
    </row>
    <row r="41" spans="3:15" x14ac:dyDescent="0.15">
      <c r="C41" s="15">
        <v>40</v>
      </c>
      <c r="D41" s="39" t="s">
        <v>447</v>
      </c>
    </row>
    <row r="42" spans="3:15" x14ac:dyDescent="0.15">
      <c r="C42" s="15">
        <v>41</v>
      </c>
      <c r="D42" s="39" t="s">
        <v>448</v>
      </c>
    </row>
    <row r="43" spans="3:15" x14ac:dyDescent="0.15">
      <c r="C43" s="15">
        <v>42</v>
      </c>
      <c r="D43" s="39" t="s">
        <v>449</v>
      </c>
    </row>
    <row r="44" spans="3:15" x14ac:dyDescent="0.15">
      <c r="C44" s="15">
        <v>43</v>
      </c>
      <c r="D44" s="39" t="s">
        <v>450</v>
      </c>
    </row>
    <row r="45" spans="3:15" x14ac:dyDescent="0.15">
      <c r="C45" s="15">
        <v>44</v>
      </c>
      <c r="D45" s="39" t="s">
        <v>451</v>
      </c>
    </row>
    <row r="46" spans="3:15" x14ac:dyDescent="0.15">
      <c r="C46" s="15">
        <v>45</v>
      </c>
      <c r="D46" s="39" t="s">
        <v>452</v>
      </c>
    </row>
    <row r="47" spans="3:15" x14ac:dyDescent="0.15">
      <c r="C47" s="15">
        <v>46</v>
      </c>
      <c r="D47" s="39" t="s">
        <v>453</v>
      </c>
    </row>
    <row r="48" spans="3:15" x14ac:dyDescent="0.15">
      <c r="C48" s="15">
        <v>47</v>
      </c>
      <c r="D48" s="39" t="s">
        <v>454</v>
      </c>
    </row>
    <row r="49" spans="3:15" x14ac:dyDescent="0.15">
      <c r="C49" s="15">
        <v>48</v>
      </c>
      <c r="D49" s="39" t="s">
        <v>455</v>
      </c>
    </row>
    <row r="50" spans="3:15" x14ac:dyDescent="0.15">
      <c r="C50" s="15">
        <v>49</v>
      </c>
      <c r="D50" s="39" t="s">
        <v>456</v>
      </c>
    </row>
    <row r="51" spans="3:15" x14ac:dyDescent="0.15">
      <c r="C51" s="15">
        <v>50</v>
      </c>
      <c r="D51" s="39" t="s">
        <v>457</v>
      </c>
    </row>
    <row r="52" spans="3:15" x14ac:dyDescent="0.15">
      <c r="C52" s="15">
        <v>51</v>
      </c>
      <c r="D52" s="39" t="s">
        <v>458</v>
      </c>
    </row>
    <row r="53" spans="3:15" x14ac:dyDescent="0.15">
      <c r="C53" s="15">
        <v>52</v>
      </c>
      <c r="D53" s="39" t="s">
        <v>459</v>
      </c>
    </row>
    <row r="54" spans="3:15" x14ac:dyDescent="0.15">
      <c r="C54" s="15">
        <v>53</v>
      </c>
      <c r="D54" s="39" t="s">
        <v>460</v>
      </c>
    </row>
    <row r="55" spans="3:15" x14ac:dyDescent="0.15">
      <c r="C55" s="15">
        <v>54</v>
      </c>
      <c r="D55" s="39" t="s">
        <v>461</v>
      </c>
    </row>
    <row r="56" spans="3:15" x14ac:dyDescent="0.15">
      <c r="C56" s="15">
        <v>55</v>
      </c>
      <c r="D56" s="39" t="s">
        <v>462</v>
      </c>
    </row>
    <row r="57" spans="3:15" x14ac:dyDescent="0.15">
      <c r="C57" s="15">
        <v>56</v>
      </c>
      <c r="D57" s="39" t="s">
        <v>463</v>
      </c>
    </row>
    <row r="58" spans="3:15" x14ac:dyDescent="0.15">
      <c r="C58" s="15">
        <v>57</v>
      </c>
      <c r="D58" s="39" t="s">
        <v>464</v>
      </c>
    </row>
    <row r="59" spans="3:15" x14ac:dyDescent="0.15">
      <c r="C59" s="15">
        <v>58</v>
      </c>
      <c r="D59" s="39" t="str">
        <f>O59</f>
        <v>write.csv(CSVS, "C:/NGS/save/Genotype_csvs.csv")</v>
      </c>
      <c r="F59" s="15" t="s">
        <v>465</v>
      </c>
      <c r="G59" s="15" t="str">
        <f>'1. Input and Output files list'!$E$6</f>
        <v>C:/NGS/save/</v>
      </c>
      <c r="H59" s="15" t="s">
        <v>567</v>
      </c>
      <c r="O59" s="15" t="str">
        <f>CONCATENATE(F59,G59,H59,I59,J59,K59,L59,M59)</f>
        <v>write.csv(CSVS, "C:/NGS/save/Genotype_csvs.csv")</v>
      </c>
    </row>
    <row r="60" spans="3:15" x14ac:dyDescent="0.15">
      <c r="C60" s="15">
        <v>59</v>
      </c>
      <c r="D60" s="39" t="str">
        <f>O60</f>
        <v>CSVS &lt;- read.csv("C:/NGS/save/Genotype_csvs.csv", skip=1)</v>
      </c>
      <c r="F60" s="15" t="s">
        <v>568</v>
      </c>
      <c r="G60" s="15" t="str">
        <f>'1. Input and Output files list'!$E$6</f>
        <v>C:/NGS/save/</v>
      </c>
      <c r="H60" s="15" t="s">
        <v>569</v>
      </c>
      <c r="O60" s="15" t="str">
        <f>CONCATENATE(F60,G60,H60,I60,J60,K60,L60,M60)</f>
        <v>CSVS &lt;- read.csv("C:/NGS/save/Genotype_csvs.csv", skip=1)</v>
      </c>
    </row>
    <row r="61" spans="3:15" x14ac:dyDescent="0.15">
      <c r="C61" s="15">
        <v>60</v>
      </c>
      <c r="D61" s="39" t="s">
        <v>466</v>
      </c>
    </row>
    <row r="62" spans="3:15" x14ac:dyDescent="0.15">
      <c r="C62" s="15">
        <v>61</v>
      </c>
      <c r="D62" s="39" t="str">
        <f>O62</f>
        <v>file.remove("C:/NGS/save/Genotype_csvs.csv")</v>
      </c>
      <c r="F62" s="15" t="s">
        <v>570</v>
      </c>
      <c r="G62" s="15" t="str">
        <f>'1. Input and Output files list'!$E$6</f>
        <v>C:/NGS/save/</v>
      </c>
      <c r="H62" s="15" t="s">
        <v>567</v>
      </c>
      <c r="O62" s="15" t="str">
        <f>CONCATENATE(F62,G62,H62,I62,J62,K62,L62,M62)</f>
        <v>file.remove("C:/NGS/save/Genotype_csvs.csv")</v>
      </c>
    </row>
    <row r="63" spans="3:15" x14ac:dyDescent="0.15">
      <c r="C63" s="15">
        <v>62</v>
      </c>
      <c r="D63" s="39" t="str">
        <f>O63</f>
        <v>write.csv(CSVS, "C:/NGS/save/Genotype_csvs_mem.csv", row.names=F, na = "  ")</v>
      </c>
      <c r="F63" s="15" t="s">
        <v>465</v>
      </c>
      <c r="G63" s="15" t="str">
        <f>'1. Input and Output files list'!$E$6</f>
        <v>C:/NGS/save/</v>
      </c>
      <c r="H63" s="15" t="s">
        <v>543</v>
      </c>
      <c r="I63" s="15" t="s">
        <v>999</v>
      </c>
      <c r="J63" s="15" t="s">
        <v>542</v>
      </c>
      <c r="O63" s="15" t="str">
        <f>CONCATENATE(F63,G63,H63,I63,J63,K63,L63,M63)</f>
        <v>write.csv(CSVS, "C:/NGS/save/Genotype_csvs_mem.csv", row.names=F, na = "  ")</v>
      </c>
    </row>
    <row r="64" spans="3:15" x14ac:dyDescent="0.15">
      <c r="C64" s="15">
        <v>63</v>
      </c>
      <c r="D64" s="39" t="s">
        <v>753</v>
      </c>
    </row>
    <row r="65" spans="3:15" x14ac:dyDescent="0.15">
      <c r="C65" s="15">
        <v>64</v>
      </c>
      <c r="D65" s="39" t="s">
        <v>603</v>
      </c>
    </row>
    <row r="66" spans="3:15" x14ac:dyDescent="0.15">
      <c r="C66" s="15">
        <v>65</v>
      </c>
      <c r="D66" s="39" t="s">
        <v>604</v>
      </c>
    </row>
    <row r="67" spans="3:15" x14ac:dyDescent="0.15">
      <c r="C67" s="15">
        <v>66</v>
      </c>
      <c r="D67" s="39" t="s">
        <v>605</v>
      </c>
    </row>
    <row r="68" spans="3:15" x14ac:dyDescent="0.15">
      <c r="C68" s="15">
        <v>67</v>
      </c>
      <c r="D68" s="39" t="s">
        <v>606</v>
      </c>
    </row>
    <row r="69" spans="3:15" x14ac:dyDescent="0.15">
      <c r="C69" s="15">
        <v>68</v>
      </c>
      <c r="D69" s="39" t="s">
        <v>748</v>
      </c>
    </row>
    <row r="70" spans="3:15" x14ac:dyDescent="0.15">
      <c r="C70" s="15">
        <v>69</v>
      </c>
      <c r="D70" s="39" t="s">
        <v>602</v>
      </c>
    </row>
    <row r="71" spans="3:15" x14ac:dyDescent="0.15">
      <c r="C71" s="15">
        <v>70</v>
      </c>
      <c r="D71" s="39" t="s">
        <v>608</v>
      </c>
    </row>
    <row r="72" spans="3:15" x14ac:dyDescent="0.15">
      <c r="C72" s="15">
        <v>71</v>
      </c>
      <c r="D72" s="39" t="s">
        <v>609</v>
      </c>
    </row>
    <row r="73" spans="3:15" x14ac:dyDescent="0.15">
      <c r="C73" s="15">
        <v>72</v>
      </c>
      <c r="D73" s="39" t="s">
        <v>747</v>
      </c>
    </row>
    <row r="74" spans="3:15" x14ac:dyDescent="0.15">
      <c r="C74" s="15">
        <v>73</v>
      </c>
      <c r="D74" s="39" t="s">
        <v>750</v>
      </c>
    </row>
    <row r="75" spans="3:15" x14ac:dyDescent="0.15">
      <c r="C75" s="15">
        <v>74</v>
      </c>
      <c r="D75" s="39" t="s">
        <v>749</v>
      </c>
    </row>
    <row r="76" spans="3:15" x14ac:dyDescent="0.15">
      <c r="C76" s="15">
        <v>75</v>
      </c>
      <c r="D76" s="39" t="s">
        <v>751</v>
      </c>
    </row>
    <row r="77" spans="3:15" x14ac:dyDescent="0.15">
      <c r="C77" s="15">
        <v>76</v>
      </c>
      <c r="D77" s="39" t="s">
        <v>752</v>
      </c>
    </row>
    <row r="78" spans="3:15" x14ac:dyDescent="0.15">
      <c r="C78" s="15">
        <v>77</v>
      </c>
      <c r="D78" s="39" t="str">
        <f>O78</f>
        <v>write.csv(cbind(mismatch, PagenoP1L1), file="C:/NGS/save/PagenoPL.csv", row.names=F)</v>
      </c>
      <c r="F78" s="15" t="s">
        <v>675</v>
      </c>
      <c r="G78" s="15" t="str">
        <f>'1. Input and Output files list'!$E$6</f>
        <v>C:/NGS/save/</v>
      </c>
      <c r="H78" s="15" t="s">
        <v>664</v>
      </c>
      <c r="O78" s="15" t="str">
        <f>CONCATENATE(F78,G78,H78,I78,J78,K78,L78,M78)</f>
        <v>write.csv(cbind(mismatch, PagenoP1L1), file="C:/NGS/save/PagenoPL.csv", row.names=F)</v>
      </c>
    </row>
    <row r="79" spans="3:15" x14ac:dyDescent="0.15">
      <c r="C79" s="15">
        <v>78</v>
      </c>
      <c r="D79" s="39" t="str">
        <f>O79</f>
        <v>PagenoP1L1 &lt;- read.csv("C:/NGS/save/PagenoPL.csv",stringsAsFactors=F)</v>
      </c>
      <c r="F79" s="15" t="s">
        <v>676</v>
      </c>
      <c r="G79" s="15" t="str">
        <f>'1. Input and Output files list'!$E$6</f>
        <v>C:/NGS/save/</v>
      </c>
      <c r="H79" s="15" t="s">
        <v>666</v>
      </c>
      <c r="O79" s="15" t="str">
        <f>CONCATENATE(F79,G79,H79,I79,J79,K79,L79,M79)</f>
        <v>PagenoP1L1 &lt;- read.csv("C:/NGS/save/PagenoPL.csv",stringsAsFactors=F)</v>
      </c>
    </row>
    <row r="80" spans="3:15" x14ac:dyDescent="0.15">
      <c r="C80" s="15">
        <v>79</v>
      </c>
      <c r="D80" s="39" t="str">
        <f>O80</f>
        <v>PagenoP1L1 &lt;- subset(PagenoP1L1, PagenoP1L1$mismatch &lt; (ncol(no)*10*0.5))</v>
      </c>
      <c r="F80" s="15" t="s">
        <v>1038</v>
      </c>
      <c r="G80" s="15">
        <f>'1. Input and Output files list'!$E$53</f>
        <v>0.5</v>
      </c>
      <c r="H80" s="15" t="s">
        <v>1039</v>
      </c>
      <c r="O80" s="15" t="str">
        <f>CONCATENATE(F80,G80,H80,I80,J80,K80,L80,M80)</f>
        <v>PagenoP1L1 &lt;- subset(PagenoP1L1, PagenoP1L1$mismatch &lt; (ncol(no)*10*0.5))</v>
      </c>
    </row>
    <row r="81" spans="3:15" x14ac:dyDescent="0.15">
      <c r="C81" s="15">
        <v>80</v>
      </c>
      <c r="D81" s="39" t="s">
        <v>610</v>
      </c>
    </row>
    <row r="82" spans="3:15" x14ac:dyDescent="0.15">
      <c r="C82" s="15">
        <v>81</v>
      </c>
      <c r="D82" s="39" t="s">
        <v>606</v>
      </c>
    </row>
    <row r="83" spans="3:15" x14ac:dyDescent="0.15">
      <c r="C83" s="15">
        <v>82</v>
      </c>
      <c r="D83" s="39" t="s">
        <v>607</v>
      </c>
    </row>
    <row r="84" spans="3:15" x14ac:dyDescent="0.15">
      <c r="C84" s="15">
        <v>83</v>
      </c>
      <c r="D84" s="39" t="s">
        <v>602</v>
      </c>
    </row>
    <row r="85" spans="3:15" x14ac:dyDescent="0.15">
      <c r="C85" s="15">
        <v>84</v>
      </c>
      <c r="D85" s="39" t="s">
        <v>608</v>
      </c>
    </row>
    <row r="86" spans="3:15" x14ac:dyDescent="0.15">
      <c r="C86" s="15">
        <v>85</v>
      </c>
      <c r="D86" s="39" t="s">
        <v>609</v>
      </c>
    </row>
    <row r="87" spans="3:15" x14ac:dyDescent="0.15">
      <c r="C87" s="15">
        <v>86</v>
      </c>
      <c r="D87" s="39" t="s">
        <v>747</v>
      </c>
    </row>
    <row r="88" spans="3:15" x14ac:dyDescent="0.15">
      <c r="C88" s="15">
        <v>87</v>
      </c>
      <c r="D88" s="39" t="s">
        <v>750</v>
      </c>
    </row>
    <row r="89" spans="3:15" x14ac:dyDescent="0.15">
      <c r="C89" s="15">
        <v>88</v>
      </c>
      <c r="D89" s="39" t="s">
        <v>749</v>
      </c>
    </row>
    <row r="90" spans="3:15" x14ac:dyDescent="0.15">
      <c r="C90" s="15">
        <v>89</v>
      </c>
      <c r="D90" s="39" t="s">
        <v>751</v>
      </c>
    </row>
    <row r="91" spans="3:15" x14ac:dyDescent="0.15">
      <c r="C91" s="15">
        <v>90</v>
      </c>
      <c r="D91" s="39" t="s">
        <v>752</v>
      </c>
    </row>
    <row r="92" spans="3:15" x14ac:dyDescent="0.15">
      <c r="C92" s="15">
        <v>91</v>
      </c>
      <c r="D92" s="39" t="str">
        <f>O92</f>
        <v>write.csv(cbind(mismatch, PagenoP1L1), file="C:/NGS/save/PagenoPL.csv", row.names=F)</v>
      </c>
      <c r="F92" s="15" t="s">
        <v>675</v>
      </c>
      <c r="G92" s="15" t="str">
        <f>'1. Input and Output files list'!$E$6</f>
        <v>C:/NGS/save/</v>
      </c>
      <c r="H92" s="15" t="s">
        <v>664</v>
      </c>
      <c r="O92" s="15" t="str">
        <f>CONCATENATE(F92,G92,H92,I92,J92,K92,L92,M92)</f>
        <v>write.csv(cbind(mismatch, PagenoP1L1), file="C:/NGS/save/PagenoPL.csv", row.names=F)</v>
      </c>
    </row>
    <row r="93" spans="3:15" x14ac:dyDescent="0.15">
      <c r="C93" s="15">
        <v>92</v>
      </c>
      <c r="D93" s="39" t="str">
        <f>O93</f>
        <v>PagenoP1L1 &lt;- read.csv("C:/NGS/save/PagenoPL.csv",stringsAsFactors=F)</v>
      </c>
      <c r="F93" s="15" t="s">
        <v>676</v>
      </c>
      <c r="G93" s="15" t="str">
        <f>'1. Input and Output files list'!$E$6</f>
        <v>C:/NGS/save/</v>
      </c>
      <c r="H93" s="15" t="s">
        <v>666</v>
      </c>
      <c r="O93" s="15" t="str">
        <f>CONCATENATE(F93,G93,H93,I93,J93,K93,L93,M93)</f>
        <v>PagenoP1L1 &lt;- read.csv("C:/NGS/save/PagenoPL.csv",stringsAsFactors=F)</v>
      </c>
    </row>
    <row r="94" spans="3:15" x14ac:dyDescent="0.15">
      <c r="C94" s="15">
        <v>93</v>
      </c>
      <c r="D94" s="39" t="str">
        <f>O94</f>
        <v>PagenoP1L1 &lt;- subset(PagenoP1L1, PagenoP1L1$mismatch &lt; (ncol(no)*10*0.5))</v>
      </c>
      <c r="F94" s="15" t="s">
        <v>1038</v>
      </c>
      <c r="G94" s="15">
        <f>'1. Input and Output files list'!$E$54</f>
        <v>0.5</v>
      </c>
      <c r="H94" s="15" t="s">
        <v>1039</v>
      </c>
      <c r="O94" s="15" t="str">
        <f>CONCATENATE(F94,G94,H94,I94,J94,K94,L94,M94)</f>
        <v>PagenoP1L1 &lt;- subset(PagenoP1L1, PagenoP1L1$mismatch &lt; (ncol(no)*10*0.5))</v>
      </c>
    </row>
    <row r="95" spans="3:15" x14ac:dyDescent="0.15">
      <c r="C95" s="15">
        <v>94</v>
      </c>
      <c r="D95" s="39" t="s">
        <v>611</v>
      </c>
    </row>
    <row r="96" spans="3:15" x14ac:dyDescent="0.15">
      <c r="C96" s="15">
        <v>95</v>
      </c>
      <c r="D96" s="39" t="s">
        <v>606</v>
      </c>
    </row>
    <row r="97" spans="3:15" x14ac:dyDescent="0.15">
      <c r="C97" s="15">
        <v>96</v>
      </c>
      <c r="D97" s="39" t="s">
        <v>607</v>
      </c>
    </row>
    <row r="98" spans="3:15" x14ac:dyDescent="0.15">
      <c r="C98" s="15">
        <v>97</v>
      </c>
      <c r="D98" s="39" t="s">
        <v>602</v>
      </c>
    </row>
    <row r="99" spans="3:15" x14ac:dyDescent="0.15">
      <c r="C99" s="15">
        <v>98</v>
      </c>
      <c r="D99" s="39" t="s">
        <v>608</v>
      </c>
    </row>
    <row r="100" spans="3:15" x14ac:dyDescent="0.15">
      <c r="C100" s="15">
        <v>99</v>
      </c>
      <c r="D100" s="39" t="s">
        <v>609</v>
      </c>
    </row>
    <row r="101" spans="3:15" x14ac:dyDescent="0.15">
      <c r="C101" s="15">
        <v>100</v>
      </c>
      <c r="D101" s="39" t="s">
        <v>747</v>
      </c>
    </row>
    <row r="102" spans="3:15" x14ac:dyDescent="0.15">
      <c r="C102" s="15">
        <v>101</v>
      </c>
      <c r="D102" s="39" t="s">
        <v>750</v>
      </c>
    </row>
    <row r="103" spans="3:15" x14ac:dyDescent="0.15">
      <c r="C103" s="15">
        <v>102</v>
      </c>
      <c r="D103" s="39" t="s">
        <v>749</v>
      </c>
    </row>
    <row r="104" spans="3:15" x14ac:dyDescent="0.15">
      <c r="C104" s="15">
        <v>103</v>
      </c>
      <c r="D104" s="39" t="s">
        <v>751</v>
      </c>
    </row>
    <row r="105" spans="3:15" x14ac:dyDescent="0.15">
      <c r="C105" s="15">
        <v>104</v>
      </c>
      <c r="D105" s="39" t="s">
        <v>752</v>
      </c>
    </row>
    <row r="106" spans="3:15" x14ac:dyDescent="0.15">
      <c r="C106" s="15">
        <v>105</v>
      </c>
      <c r="D106" s="39" t="str">
        <f>O106</f>
        <v>write.csv(cbind(mismatch, PagenoP1L1), file="C:/NGS/save/PagenoPL.csv", row.names=F)</v>
      </c>
      <c r="F106" s="15" t="s">
        <v>675</v>
      </c>
      <c r="G106" s="15" t="str">
        <f>'1. Input and Output files list'!$E$6</f>
        <v>C:/NGS/save/</v>
      </c>
      <c r="H106" s="15" t="s">
        <v>664</v>
      </c>
      <c r="O106" s="15" t="str">
        <f>CONCATENATE(F106,G106,H106,I106,J106,K106,L106,M106)</f>
        <v>write.csv(cbind(mismatch, PagenoP1L1), file="C:/NGS/save/PagenoPL.csv", row.names=F)</v>
      </c>
    </row>
    <row r="107" spans="3:15" x14ac:dyDescent="0.15">
      <c r="C107" s="15">
        <v>106</v>
      </c>
      <c r="D107" s="39" t="str">
        <f>O107</f>
        <v>PagenoP1L1 &lt;- read.csv("C:/NGS/save/PagenoPL.csv",stringsAsFactors=F)</v>
      </c>
      <c r="F107" s="15" t="s">
        <v>676</v>
      </c>
      <c r="G107" s="15" t="str">
        <f>'1. Input and Output files list'!$E$6</f>
        <v>C:/NGS/save/</v>
      </c>
      <c r="H107" s="15" t="s">
        <v>666</v>
      </c>
      <c r="O107" s="15" t="str">
        <f>CONCATENATE(F107,G107,H107,I107,J107,K107,L107,M107)</f>
        <v>PagenoP1L1 &lt;- read.csv("C:/NGS/save/PagenoPL.csv",stringsAsFactors=F)</v>
      </c>
    </row>
    <row r="108" spans="3:15" x14ac:dyDescent="0.15">
      <c r="C108" s="15">
        <v>107</v>
      </c>
      <c r="D108" s="39" t="str">
        <f>O108</f>
        <v>PagenoP1L1 &lt;- subset(PagenoP1L1, PagenoP1L1$mismatch &lt; (ncol(no)*10*0.4))</v>
      </c>
      <c r="F108" s="15" t="s">
        <v>1040</v>
      </c>
      <c r="G108" s="15">
        <f>'1. Input and Output files list'!$E$55</f>
        <v>0.4</v>
      </c>
      <c r="H108" s="15" t="s">
        <v>1039</v>
      </c>
      <c r="O108" s="15" t="str">
        <f>CONCATENATE(F108,G108,H108,I108,J108,K108,L108,M108)</f>
        <v>PagenoP1L1 &lt;- subset(PagenoP1L1, PagenoP1L1$mismatch &lt; (ncol(no)*10*0.4))</v>
      </c>
    </row>
    <row r="109" spans="3:15" x14ac:dyDescent="0.15">
      <c r="C109" s="15">
        <v>108</v>
      </c>
      <c r="D109" s="39" t="s">
        <v>627</v>
      </c>
    </row>
    <row r="110" spans="3:15" x14ac:dyDescent="0.15">
      <c r="C110" s="15">
        <v>109</v>
      </c>
      <c r="D110" s="39" t="s">
        <v>620</v>
      </c>
    </row>
    <row r="111" spans="3:15" x14ac:dyDescent="0.15">
      <c r="C111" s="15">
        <v>110</v>
      </c>
      <c r="D111" s="39" t="s">
        <v>621</v>
      </c>
    </row>
    <row r="112" spans="3:15" x14ac:dyDescent="0.15">
      <c r="C112" s="15">
        <v>111</v>
      </c>
      <c r="D112" s="39" t="s">
        <v>622</v>
      </c>
    </row>
    <row r="113" spans="3:15" x14ac:dyDescent="0.15">
      <c r="C113" s="15">
        <v>112</v>
      </c>
      <c r="D113" s="39" t="s">
        <v>602</v>
      </c>
    </row>
    <row r="114" spans="3:15" x14ac:dyDescent="0.15">
      <c r="C114" s="15">
        <v>113</v>
      </c>
      <c r="D114" s="39" t="s">
        <v>623</v>
      </c>
    </row>
    <row r="115" spans="3:15" x14ac:dyDescent="0.15">
      <c r="C115" s="15">
        <v>114</v>
      </c>
      <c r="D115" s="39" t="s">
        <v>624</v>
      </c>
    </row>
    <row r="116" spans="3:15" x14ac:dyDescent="0.15">
      <c r="C116" s="15">
        <v>115</v>
      </c>
      <c r="D116" s="39" t="s">
        <v>747</v>
      </c>
    </row>
    <row r="117" spans="3:15" x14ac:dyDescent="0.15">
      <c r="C117" s="15">
        <v>116</v>
      </c>
      <c r="D117" s="39" t="s">
        <v>750</v>
      </c>
    </row>
    <row r="118" spans="3:15" x14ac:dyDescent="0.15">
      <c r="C118" s="15">
        <v>117</v>
      </c>
      <c r="D118" s="39" t="s">
        <v>749</v>
      </c>
    </row>
    <row r="119" spans="3:15" x14ac:dyDescent="0.15">
      <c r="C119" s="15">
        <v>118</v>
      </c>
      <c r="D119" s="39" t="s">
        <v>751</v>
      </c>
    </row>
    <row r="120" spans="3:15" x14ac:dyDescent="0.15">
      <c r="C120" s="15">
        <v>119</v>
      </c>
      <c r="D120" s="39" t="s">
        <v>752</v>
      </c>
    </row>
    <row r="121" spans="3:15" x14ac:dyDescent="0.15">
      <c r="C121" s="15">
        <v>120</v>
      </c>
      <c r="D121" s="39" t="str">
        <f>O121</f>
        <v>write.csv(cbind(mismatch, PagenoP1L2), file="C:/NGS/save/PagenoPL.csv", row.names=F)</v>
      </c>
      <c r="F121" s="15" t="s">
        <v>674</v>
      </c>
      <c r="G121" s="15" t="str">
        <f>'1. Input and Output files list'!$E$6</f>
        <v>C:/NGS/save/</v>
      </c>
      <c r="H121" s="15" t="s">
        <v>664</v>
      </c>
      <c r="O121" s="15" t="str">
        <f>CONCATENATE(F121,G121,H121,I121,J121,K121,L121,M121)</f>
        <v>write.csv(cbind(mismatch, PagenoP1L2), file="C:/NGS/save/PagenoPL.csv", row.names=F)</v>
      </c>
    </row>
    <row r="122" spans="3:15" x14ac:dyDescent="0.15">
      <c r="C122" s="15">
        <v>121</v>
      </c>
      <c r="D122" s="39" t="str">
        <f>O122</f>
        <v>PagenoP1L2 &lt;- read.csv("C:/NGS/save/PagenoPL.csv",stringsAsFactors=F)</v>
      </c>
      <c r="F122" s="15" t="s">
        <v>673</v>
      </c>
      <c r="G122" s="15" t="str">
        <f>'1. Input and Output files list'!$E$6</f>
        <v>C:/NGS/save/</v>
      </c>
      <c r="H122" s="15" t="s">
        <v>666</v>
      </c>
      <c r="O122" s="15" t="str">
        <f>CONCATENATE(F122,G122,H122,I122,J122,K122,L122,M122)</f>
        <v>PagenoP1L2 &lt;- read.csv("C:/NGS/save/PagenoPL.csv",stringsAsFactors=F)</v>
      </c>
    </row>
    <row r="123" spans="3:15" x14ac:dyDescent="0.15">
      <c r="C123" s="15">
        <v>122</v>
      </c>
      <c r="D123" s="39" t="str">
        <f>O123</f>
        <v>PagenoP1L2 &lt;- subset(PagenoP1L2, PagenoP1L2$mismatch &lt; (ncol(no)*10*0.5))</v>
      </c>
      <c r="F123" s="15" t="s">
        <v>1041</v>
      </c>
      <c r="G123" s="15">
        <f>'1. Input and Output files list'!$E$53</f>
        <v>0.5</v>
      </c>
      <c r="H123" s="15" t="s">
        <v>1039</v>
      </c>
      <c r="O123" s="15" t="str">
        <f>CONCATENATE(F123,G123,H123,I123,J123,K123,L123,M123)</f>
        <v>PagenoP1L2 &lt;- subset(PagenoP1L2, PagenoP1L2$mismatch &lt; (ncol(no)*10*0.5))</v>
      </c>
    </row>
    <row r="124" spans="3:15" x14ac:dyDescent="0.15">
      <c r="C124" s="15">
        <v>123</v>
      </c>
      <c r="D124" s="39" t="s">
        <v>625</v>
      </c>
    </row>
    <row r="125" spans="3:15" x14ac:dyDescent="0.15">
      <c r="C125" s="15">
        <v>124</v>
      </c>
      <c r="D125" s="39" t="s">
        <v>621</v>
      </c>
    </row>
    <row r="126" spans="3:15" x14ac:dyDescent="0.15">
      <c r="C126" s="15">
        <v>125</v>
      </c>
      <c r="D126" s="39" t="s">
        <v>622</v>
      </c>
    </row>
    <row r="127" spans="3:15" x14ac:dyDescent="0.15">
      <c r="C127" s="15">
        <v>126</v>
      </c>
      <c r="D127" s="39" t="s">
        <v>602</v>
      </c>
    </row>
    <row r="128" spans="3:15" x14ac:dyDescent="0.15">
      <c r="C128" s="15">
        <v>127</v>
      </c>
      <c r="D128" s="39" t="s">
        <v>623</v>
      </c>
    </row>
    <row r="129" spans="3:15" x14ac:dyDescent="0.15">
      <c r="C129" s="15">
        <v>128</v>
      </c>
      <c r="D129" s="39" t="s">
        <v>624</v>
      </c>
    </row>
    <row r="130" spans="3:15" x14ac:dyDescent="0.15">
      <c r="C130" s="15">
        <v>129</v>
      </c>
      <c r="D130" s="39" t="s">
        <v>747</v>
      </c>
    </row>
    <row r="131" spans="3:15" x14ac:dyDescent="0.15">
      <c r="C131" s="15">
        <v>130</v>
      </c>
      <c r="D131" s="39" t="s">
        <v>750</v>
      </c>
    </row>
    <row r="132" spans="3:15" x14ac:dyDescent="0.15">
      <c r="C132" s="15">
        <v>131</v>
      </c>
      <c r="D132" s="39" t="s">
        <v>749</v>
      </c>
    </row>
    <row r="133" spans="3:15" x14ac:dyDescent="0.15">
      <c r="C133" s="15">
        <v>132</v>
      </c>
      <c r="D133" s="39" t="s">
        <v>751</v>
      </c>
    </row>
    <row r="134" spans="3:15" x14ac:dyDescent="0.15">
      <c r="C134" s="15">
        <v>133</v>
      </c>
      <c r="D134" s="39" t="s">
        <v>752</v>
      </c>
    </row>
    <row r="135" spans="3:15" x14ac:dyDescent="0.15">
      <c r="C135" s="15">
        <v>134</v>
      </c>
      <c r="D135" s="39" t="str">
        <f>O135</f>
        <v>write.csv(cbind(mismatch, PagenoP1L2), file="C:/NGS/save/PagenoPL.csv", row.names=F)</v>
      </c>
      <c r="F135" s="15" t="s">
        <v>674</v>
      </c>
      <c r="G135" s="15" t="str">
        <f>'1. Input and Output files list'!$E$6</f>
        <v>C:/NGS/save/</v>
      </c>
      <c r="H135" s="15" t="s">
        <v>664</v>
      </c>
      <c r="O135" s="15" t="str">
        <f>CONCATENATE(F135,G135,H135,I135,J135,K135,L135,M135)</f>
        <v>write.csv(cbind(mismatch, PagenoP1L2), file="C:/NGS/save/PagenoPL.csv", row.names=F)</v>
      </c>
    </row>
    <row r="136" spans="3:15" x14ac:dyDescent="0.15">
      <c r="C136" s="15">
        <v>135</v>
      </c>
      <c r="D136" s="39" t="str">
        <f>O136</f>
        <v>PagenoP1L2 &lt;- read.csv("C:/NGS/save/PagenoPL.csv",stringsAsFactors=F)</v>
      </c>
      <c r="F136" s="15" t="s">
        <v>673</v>
      </c>
      <c r="G136" s="15" t="str">
        <f>'1. Input and Output files list'!$E$6</f>
        <v>C:/NGS/save/</v>
      </c>
      <c r="H136" s="15" t="s">
        <v>666</v>
      </c>
      <c r="O136" s="15" t="str">
        <f>CONCATENATE(F136,G136,H136,I136,J136,K136,L136,M136)</f>
        <v>PagenoP1L2 &lt;- read.csv("C:/NGS/save/PagenoPL.csv",stringsAsFactors=F)</v>
      </c>
    </row>
    <row r="137" spans="3:15" x14ac:dyDescent="0.15">
      <c r="C137" s="15">
        <v>136</v>
      </c>
      <c r="D137" s="39" t="str">
        <f>O137</f>
        <v>PagenoP1L2 &lt;- subset(PagenoP1L2, PagenoP1L2$mismatch &lt; (ncol(no)*10*0.5))</v>
      </c>
      <c r="F137" s="15" t="s">
        <v>1042</v>
      </c>
      <c r="G137" s="15">
        <f>'1. Input and Output files list'!$E$54</f>
        <v>0.5</v>
      </c>
      <c r="H137" s="15" t="s">
        <v>1039</v>
      </c>
      <c r="O137" s="15" t="str">
        <f>CONCATENATE(F137,G137,H137,I137,J137,K137,L137,M137)</f>
        <v>PagenoP1L2 &lt;- subset(PagenoP1L2, PagenoP1L2$mismatch &lt; (ncol(no)*10*0.5))</v>
      </c>
    </row>
    <row r="138" spans="3:15" x14ac:dyDescent="0.15">
      <c r="C138" s="15">
        <v>137</v>
      </c>
      <c r="D138" s="39" t="s">
        <v>626</v>
      </c>
    </row>
    <row r="139" spans="3:15" x14ac:dyDescent="0.15">
      <c r="C139" s="15">
        <v>138</v>
      </c>
      <c r="D139" s="39" t="s">
        <v>621</v>
      </c>
    </row>
    <row r="140" spans="3:15" x14ac:dyDescent="0.15">
      <c r="C140" s="15">
        <v>139</v>
      </c>
      <c r="D140" s="39" t="s">
        <v>622</v>
      </c>
    </row>
    <row r="141" spans="3:15" x14ac:dyDescent="0.15">
      <c r="C141" s="15">
        <v>140</v>
      </c>
      <c r="D141" s="39" t="s">
        <v>602</v>
      </c>
    </row>
    <row r="142" spans="3:15" x14ac:dyDescent="0.15">
      <c r="C142" s="15">
        <v>141</v>
      </c>
      <c r="D142" s="39" t="s">
        <v>623</v>
      </c>
    </row>
    <row r="143" spans="3:15" x14ac:dyDescent="0.15">
      <c r="C143" s="15">
        <v>142</v>
      </c>
      <c r="D143" s="39" t="s">
        <v>624</v>
      </c>
    </row>
    <row r="144" spans="3:15" x14ac:dyDescent="0.15">
      <c r="C144" s="15">
        <v>143</v>
      </c>
      <c r="D144" s="39" t="s">
        <v>747</v>
      </c>
    </row>
    <row r="145" spans="3:15" x14ac:dyDescent="0.15">
      <c r="C145" s="15">
        <v>144</v>
      </c>
      <c r="D145" s="39" t="s">
        <v>750</v>
      </c>
    </row>
    <row r="146" spans="3:15" x14ac:dyDescent="0.15">
      <c r="C146" s="15">
        <v>145</v>
      </c>
      <c r="D146" s="39" t="s">
        <v>749</v>
      </c>
    </row>
    <row r="147" spans="3:15" x14ac:dyDescent="0.15">
      <c r="C147" s="15">
        <v>146</v>
      </c>
      <c r="D147" s="39" t="s">
        <v>751</v>
      </c>
    </row>
    <row r="148" spans="3:15" x14ac:dyDescent="0.15">
      <c r="C148" s="15">
        <v>147</v>
      </c>
      <c r="D148" s="39" t="s">
        <v>752</v>
      </c>
    </row>
    <row r="149" spans="3:15" x14ac:dyDescent="0.15">
      <c r="C149" s="15">
        <v>148</v>
      </c>
      <c r="D149" s="39" t="str">
        <f>O149</f>
        <v>write.csv(cbind(mismatch, PagenoP1L2), file="C:/NGS/save/PagenoPL.csv", row.names=F)</v>
      </c>
      <c r="F149" s="15" t="s">
        <v>674</v>
      </c>
      <c r="G149" s="15" t="str">
        <f>'1. Input and Output files list'!$E$6</f>
        <v>C:/NGS/save/</v>
      </c>
      <c r="H149" s="15" t="s">
        <v>664</v>
      </c>
      <c r="O149" s="15" t="str">
        <f>CONCATENATE(F149,G149,H149,I149,J149,K149,L149,M149)</f>
        <v>write.csv(cbind(mismatch, PagenoP1L2), file="C:/NGS/save/PagenoPL.csv", row.names=F)</v>
      </c>
    </row>
    <row r="150" spans="3:15" x14ac:dyDescent="0.15">
      <c r="C150" s="15">
        <v>149</v>
      </c>
      <c r="D150" s="39" t="str">
        <f>O150</f>
        <v>PagenoP1L2 &lt;- read.csv("C:/NGS/save/PagenoPL.csv",stringsAsFactors=F)</v>
      </c>
      <c r="F150" s="15" t="s">
        <v>673</v>
      </c>
      <c r="G150" s="15" t="str">
        <f>'1. Input and Output files list'!$E$6</f>
        <v>C:/NGS/save/</v>
      </c>
      <c r="H150" s="15" t="s">
        <v>666</v>
      </c>
      <c r="O150" s="15" t="str">
        <f>CONCATENATE(F150,G150,H150,I150,J150,K150,L150,M150)</f>
        <v>PagenoP1L2 &lt;- read.csv("C:/NGS/save/PagenoPL.csv",stringsAsFactors=F)</v>
      </c>
    </row>
    <row r="151" spans="3:15" x14ac:dyDescent="0.15">
      <c r="C151" s="15">
        <v>150</v>
      </c>
      <c r="D151" s="39" t="str">
        <f>O151</f>
        <v>PagenoP1L2 &lt;- subset(PagenoP1L2, PagenoP1L2$mismatch &lt; (ncol(no)*10*0.4))</v>
      </c>
      <c r="F151" s="15" t="s">
        <v>1041</v>
      </c>
      <c r="G151" s="15">
        <f>'1. Input and Output files list'!$E$55</f>
        <v>0.4</v>
      </c>
      <c r="H151" s="15" t="s">
        <v>1039</v>
      </c>
      <c r="O151" s="15" t="str">
        <f>CONCATENATE(F151,G151,H151,I151,J151,K151,L151,M151)</f>
        <v>PagenoP1L2 &lt;- subset(PagenoP1L2, PagenoP1L2$mismatch &lt; (ncol(no)*10*0.4))</v>
      </c>
    </row>
    <row r="152" spans="3:15" x14ac:dyDescent="0.15">
      <c r="C152" s="15">
        <v>151</v>
      </c>
      <c r="D152" s="39" t="s">
        <v>630</v>
      </c>
    </row>
    <row r="153" spans="3:15" x14ac:dyDescent="0.15">
      <c r="C153" s="15">
        <v>152</v>
      </c>
      <c r="D153" s="39" t="s">
        <v>629</v>
      </c>
    </row>
    <row r="154" spans="3:15" x14ac:dyDescent="0.15">
      <c r="C154" s="15">
        <v>153</v>
      </c>
      <c r="D154" s="39" t="s">
        <v>612</v>
      </c>
    </row>
    <row r="155" spans="3:15" x14ac:dyDescent="0.15">
      <c r="C155" s="15">
        <v>154</v>
      </c>
      <c r="D155" s="39" t="s">
        <v>613</v>
      </c>
    </row>
    <row r="156" spans="3:15" x14ac:dyDescent="0.15">
      <c r="C156" s="15">
        <v>155</v>
      </c>
      <c r="D156" s="39" t="s">
        <v>614</v>
      </c>
    </row>
    <row r="157" spans="3:15" x14ac:dyDescent="0.15">
      <c r="C157" s="15">
        <v>156</v>
      </c>
      <c r="D157" s="39" t="s">
        <v>615</v>
      </c>
    </row>
    <row r="158" spans="3:15" x14ac:dyDescent="0.15">
      <c r="C158" s="15">
        <v>157</v>
      </c>
      <c r="D158" s="39" t="s">
        <v>602</v>
      </c>
    </row>
    <row r="159" spans="3:15" x14ac:dyDescent="0.15">
      <c r="C159" s="15">
        <v>158</v>
      </c>
      <c r="D159" s="39" t="s">
        <v>616</v>
      </c>
    </row>
    <row r="160" spans="3:15" x14ac:dyDescent="0.15">
      <c r="C160" s="15">
        <v>159</v>
      </c>
      <c r="D160" s="39" t="s">
        <v>617</v>
      </c>
    </row>
    <row r="161" spans="3:15" x14ac:dyDescent="0.15">
      <c r="C161" s="15">
        <v>160</v>
      </c>
      <c r="D161" s="39" t="s">
        <v>747</v>
      </c>
    </row>
    <row r="162" spans="3:15" x14ac:dyDescent="0.15">
      <c r="C162" s="15">
        <v>161</v>
      </c>
      <c r="D162" s="39" t="s">
        <v>750</v>
      </c>
    </row>
    <row r="163" spans="3:15" x14ac:dyDescent="0.15">
      <c r="C163" s="15">
        <v>162</v>
      </c>
      <c r="D163" s="39" t="s">
        <v>749</v>
      </c>
    </row>
    <row r="164" spans="3:15" x14ac:dyDescent="0.15">
      <c r="C164" s="15">
        <v>163</v>
      </c>
      <c r="D164" s="39" t="s">
        <v>751</v>
      </c>
    </row>
    <row r="165" spans="3:15" x14ac:dyDescent="0.15">
      <c r="C165" s="15">
        <v>164</v>
      </c>
      <c r="D165" s="39" t="s">
        <v>752</v>
      </c>
    </row>
    <row r="166" spans="3:15" x14ac:dyDescent="0.15">
      <c r="C166" s="15">
        <v>165</v>
      </c>
      <c r="D166" s="39" t="str">
        <f>O166</f>
        <v>write.csv(cbind(mismatch, PagenoP1Lg), file="C:/NGS/save/PagenoPL.csv", row.names=F)</v>
      </c>
      <c r="F166" s="15" t="s">
        <v>672</v>
      </c>
      <c r="G166" s="15" t="str">
        <f>'1. Input and Output files list'!$E$6</f>
        <v>C:/NGS/save/</v>
      </c>
      <c r="H166" s="15" t="s">
        <v>664</v>
      </c>
      <c r="O166" s="15" t="str">
        <f>CONCATENATE(F166,G166,H166,I166,J166,K166,L166,M166)</f>
        <v>write.csv(cbind(mismatch, PagenoP1Lg), file="C:/NGS/save/PagenoPL.csv", row.names=F)</v>
      </c>
    </row>
    <row r="167" spans="3:15" x14ac:dyDescent="0.15">
      <c r="C167" s="15">
        <v>166</v>
      </c>
      <c r="D167" s="39" t="str">
        <f>O167</f>
        <v>PagenoP1Lg &lt;- read.csv("C:/NGS/save/PagenoPL.csv",stringsAsFactors=F)</v>
      </c>
      <c r="F167" s="15" t="s">
        <v>671</v>
      </c>
      <c r="G167" s="15" t="str">
        <f>'1. Input and Output files list'!$E$6</f>
        <v>C:/NGS/save/</v>
      </c>
      <c r="H167" s="15" t="s">
        <v>666</v>
      </c>
      <c r="O167" s="15" t="str">
        <f>CONCATENATE(F167,G167,H167,I167,J167,K167,L167,M167)</f>
        <v>PagenoP1Lg &lt;- read.csv("C:/NGS/save/PagenoPL.csv",stringsAsFactors=F)</v>
      </c>
    </row>
    <row r="168" spans="3:15" x14ac:dyDescent="0.15">
      <c r="C168" s="15">
        <v>167</v>
      </c>
      <c r="D168" s="39" t="str">
        <f>O168</f>
        <v>PagenoP1Lg &lt;- subset(PagenoP1Lg, PagenoP1Lg$mismatch &lt; (ncol(no)*10*0.5))</v>
      </c>
      <c r="F168" s="15" t="s">
        <v>1043</v>
      </c>
      <c r="G168" s="15">
        <f>'1. Input and Output files list'!$E$53</f>
        <v>0.5</v>
      </c>
      <c r="H168" s="15" t="s">
        <v>1039</v>
      </c>
      <c r="O168" s="15" t="str">
        <f>CONCATENATE(F168,G168,H168,I168,J168,K168,L168,M168)</f>
        <v>PagenoP1Lg &lt;- subset(PagenoP1Lg, PagenoP1Lg$mismatch &lt; (ncol(no)*10*0.5))</v>
      </c>
    </row>
    <row r="169" spans="3:15" x14ac:dyDescent="0.15">
      <c r="C169" s="15">
        <v>168</v>
      </c>
      <c r="D169" s="39" t="s">
        <v>618</v>
      </c>
    </row>
    <row r="170" spans="3:15" x14ac:dyDescent="0.15">
      <c r="C170" s="15">
        <v>169</v>
      </c>
      <c r="D170" s="39" t="s">
        <v>614</v>
      </c>
    </row>
    <row r="171" spans="3:15" x14ac:dyDescent="0.15">
      <c r="C171" s="15">
        <v>170</v>
      </c>
      <c r="D171" s="39" t="s">
        <v>615</v>
      </c>
    </row>
    <row r="172" spans="3:15" x14ac:dyDescent="0.15">
      <c r="C172" s="15">
        <v>171</v>
      </c>
      <c r="D172" s="39" t="s">
        <v>602</v>
      </c>
    </row>
    <row r="173" spans="3:15" x14ac:dyDescent="0.15">
      <c r="C173" s="15">
        <v>172</v>
      </c>
      <c r="D173" s="39" t="s">
        <v>616</v>
      </c>
    </row>
    <row r="174" spans="3:15" x14ac:dyDescent="0.15">
      <c r="C174" s="15">
        <v>173</v>
      </c>
      <c r="D174" s="39" t="s">
        <v>617</v>
      </c>
    </row>
    <row r="175" spans="3:15" x14ac:dyDescent="0.15">
      <c r="C175" s="15">
        <v>174</v>
      </c>
      <c r="D175" s="39" t="s">
        <v>747</v>
      </c>
    </row>
    <row r="176" spans="3:15" x14ac:dyDescent="0.15">
      <c r="C176" s="15">
        <v>175</v>
      </c>
      <c r="D176" s="39" t="s">
        <v>750</v>
      </c>
    </row>
    <row r="177" spans="3:15" x14ac:dyDescent="0.15">
      <c r="C177" s="15">
        <v>176</v>
      </c>
      <c r="D177" s="39" t="s">
        <v>749</v>
      </c>
    </row>
    <row r="178" spans="3:15" x14ac:dyDescent="0.15">
      <c r="C178" s="15">
        <v>177</v>
      </c>
      <c r="D178" s="39" t="s">
        <v>751</v>
      </c>
    </row>
    <row r="179" spans="3:15" x14ac:dyDescent="0.15">
      <c r="C179" s="15">
        <v>178</v>
      </c>
      <c r="D179" s="39" t="s">
        <v>752</v>
      </c>
    </row>
    <row r="180" spans="3:15" x14ac:dyDescent="0.15">
      <c r="C180" s="15">
        <v>179</v>
      </c>
      <c r="D180" s="39" t="str">
        <f>O180</f>
        <v>write.csv(cbind(mismatch, PagenoP1Lg), file="C:/NGS/save/PagenoPL.csv", row.names=F)</v>
      </c>
      <c r="F180" s="15" t="s">
        <v>672</v>
      </c>
      <c r="G180" s="15" t="str">
        <f>'1. Input and Output files list'!$E$6</f>
        <v>C:/NGS/save/</v>
      </c>
      <c r="H180" s="15" t="s">
        <v>664</v>
      </c>
      <c r="O180" s="15" t="str">
        <f>CONCATENATE(F180,G180,H180,I180,J180,K180,L180,M180)</f>
        <v>write.csv(cbind(mismatch, PagenoP1Lg), file="C:/NGS/save/PagenoPL.csv", row.names=F)</v>
      </c>
    </row>
    <row r="181" spans="3:15" x14ac:dyDescent="0.15">
      <c r="C181" s="15">
        <v>180</v>
      </c>
      <c r="D181" s="39" t="str">
        <f>O181</f>
        <v>PagenoP1Lg &lt;- read.csv("C:/NGS/save/PagenoPL.csv",stringsAsFactors=F)</v>
      </c>
      <c r="F181" s="15" t="s">
        <v>671</v>
      </c>
      <c r="G181" s="15" t="str">
        <f>'1. Input and Output files list'!$E$6</f>
        <v>C:/NGS/save/</v>
      </c>
      <c r="H181" s="15" t="s">
        <v>666</v>
      </c>
      <c r="O181" s="15" t="str">
        <f>CONCATENATE(F181,G181,H181,I181,J181,K181,L181,M181)</f>
        <v>PagenoP1Lg &lt;- read.csv("C:/NGS/save/PagenoPL.csv",stringsAsFactors=F)</v>
      </c>
    </row>
    <row r="182" spans="3:15" x14ac:dyDescent="0.15">
      <c r="C182" s="15">
        <v>181</v>
      </c>
      <c r="D182" s="39" t="str">
        <f>O182</f>
        <v>PagenoP1Lg &lt;- subset(PagenoP1Lg, PagenoP1Lg$mismatch &lt; (ncol(no)*10*0.5))</v>
      </c>
      <c r="F182" s="15" t="s">
        <v>1044</v>
      </c>
      <c r="G182" s="15">
        <f>'1. Input and Output files list'!$E$54</f>
        <v>0.5</v>
      </c>
      <c r="H182" s="15" t="s">
        <v>1039</v>
      </c>
      <c r="O182" s="15" t="str">
        <f>CONCATENATE(F182,G182,H182,I182,J182,K182,L182,M182)</f>
        <v>PagenoP1Lg &lt;- subset(PagenoP1Lg, PagenoP1Lg$mismatch &lt; (ncol(no)*10*0.5))</v>
      </c>
    </row>
    <row r="183" spans="3:15" x14ac:dyDescent="0.15">
      <c r="C183" s="15">
        <v>182</v>
      </c>
      <c r="D183" s="39" t="s">
        <v>619</v>
      </c>
    </row>
    <row r="184" spans="3:15" x14ac:dyDescent="0.15">
      <c r="C184" s="15">
        <v>183</v>
      </c>
      <c r="D184" s="39" t="s">
        <v>614</v>
      </c>
    </row>
    <row r="185" spans="3:15" x14ac:dyDescent="0.15">
      <c r="C185" s="15">
        <v>184</v>
      </c>
      <c r="D185" s="39" t="s">
        <v>615</v>
      </c>
    </row>
    <row r="186" spans="3:15" x14ac:dyDescent="0.15">
      <c r="C186" s="15">
        <v>185</v>
      </c>
      <c r="D186" s="39" t="s">
        <v>602</v>
      </c>
    </row>
    <row r="187" spans="3:15" x14ac:dyDescent="0.15">
      <c r="C187" s="15">
        <v>186</v>
      </c>
      <c r="D187" s="39" t="s">
        <v>616</v>
      </c>
    </row>
    <row r="188" spans="3:15" x14ac:dyDescent="0.15">
      <c r="C188" s="15">
        <v>187</v>
      </c>
      <c r="D188" s="39" t="s">
        <v>617</v>
      </c>
    </row>
    <row r="189" spans="3:15" x14ac:dyDescent="0.15">
      <c r="C189" s="15">
        <v>188</v>
      </c>
      <c r="D189" s="39" t="s">
        <v>747</v>
      </c>
    </row>
    <row r="190" spans="3:15" x14ac:dyDescent="0.15">
      <c r="C190" s="15">
        <v>189</v>
      </c>
      <c r="D190" s="39" t="s">
        <v>750</v>
      </c>
    </row>
    <row r="191" spans="3:15" x14ac:dyDescent="0.15">
      <c r="C191" s="15">
        <v>190</v>
      </c>
      <c r="D191" s="39" t="s">
        <v>749</v>
      </c>
    </row>
    <row r="192" spans="3:15" x14ac:dyDescent="0.15">
      <c r="C192" s="15">
        <v>191</v>
      </c>
      <c r="D192" s="39" t="s">
        <v>751</v>
      </c>
    </row>
    <row r="193" spans="3:15" x14ac:dyDescent="0.15">
      <c r="C193" s="15">
        <v>192</v>
      </c>
      <c r="D193" s="39" t="s">
        <v>752</v>
      </c>
    </row>
    <row r="194" spans="3:15" x14ac:dyDescent="0.15">
      <c r="C194" s="15">
        <v>193</v>
      </c>
      <c r="D194" s="39" t="str">
        <f>O194</f>
        <v>write.csv(cbind(mismatch, PagenoP1Lg), file="C:/NGS/save/PagenoPL.csv", row.names=F)</v>
      </c>
      <c r="F194" s="15" t="s">
        <v>672</v>
      </c>
      <c r="G194" s="15" t="str">
        <f>'1. Input and Output files list'!$E$6</f>
        <v>C:/NGS/save/</v>
      </c>
      <c r="H194" s="15" t="s">
        <v>664</v>
      </c>
      <c r="O194" s="15" t="str">
        <f>CONCATENATE(F194,G194,H194,I194,J194,K194,L194,M194)</f>
        <v>write.csv(cbind(mismatch, PagenoP1Lg), file="C:/NGS/save/PagenoPL.csv", row.names=F)</v>
      </c>
    </row>
    <row r="195" spans="3:15" x14ac:dyDescent="0.15">
      <c r="C195" s="15">
        <v>194</v>
      </c>
      <c r="D195" s="39" t="str">
        <f>O195</f>
        <v>PagenoP1Lg &lt;- read.csv("C:/NGS/save/PagenoPL.csv",stringsAsFactors=F)</v>
      </c>
      <c r="F195" s="15" t="s">
        <v>671</v>
      </c>
      <c r="G195" s="15" t="str">
        <f>'1. Input and Output files list'!$E$6</f>
        <v>C:/NGS/save/</v>
      </c>
      <c r="H195" s="15" t="s">
        <v>666</v>
      </c>
      <c r="O195" s="15" t="str">
        <f>CONCATENATE(F195,G195,H195,I195,J195,K195,L195,M195)</f>
        <v>PagenoP1Lg &lt;- read.csv("C:/NGS/save/PagenoPL.csv",stringsAsFactors=F)</v>
      </c>
    </row>
    <row r="196" spans="3:15" x14ac:dyDescent="0.15">
      <c r="C196" s="15">
        <v>195</v>
      </c>
      <c r="D196" s="39" t="str">
        <f>O196</f>
        <v>PagenoP1Lg &lt;- subset(PagenoP1Lg, PagenoP1Lg$mismatch &lt; (ncol(no)*10*0.4))</v>
      </c>
      <c r="F196" s="15" t="s">
        <v>1043</v>
      </c>
      <c r="G196" s="15">
        <f>'1. Input and Output files list'!$E$55</f>
        <v>0.4</v>
      </c>
      <c r="H196" s="15" t="s">
        <v>1039</v>
      </c>
      <c r="O196" s="15" t="str">
        <f>CONCATENATE(F196,G196,H196,I196,J196,K196,L196,M196)</f>
        <v>PagenoP1Lg &lt;- subset(PagenoP1Lg, PagenoP1Lg$mismatch &lt; (ncol(no)*10*0.4))</v>
      </c>
    </row>
    <row r="197" spans="3:15" x14ac:dyDescent="0.15">
      <c r="C197" s="15">
        <v>196</v>
      </c>
      <c r="D197" s="39" t="s">
        <v>628</v>
      </c>
    </row>
    <row r="198" spans="3:15" x14ac:dyDescent="0.15">
      <c r="C198" s="15">
        <v>197</v>
      </c>
      <c r="D198" s="39" t="s">
        <v>586</v>
      </c>
    </row>
    <row r="199" spans="3:15" x14ac:dyDescent="0.15">
      <c r="C199" s="15">
        <v>198</v>
      </c>
      <c r="D199" s="39" t="s">
        <v>631</v>
      </c>
    </row>
    <row r="200" spans="3:15" x14ac:dyDescent="0.15">
      <c r="C200" s="15">
        <v>199</v>
      </c>
      <c r="D200" s="39" t="s">
        <v>632</v>
      </c>
    </row>
    <row r="201" spans="3:15" x14ac:dyDescent="0.15">
      <c r="C201" s="15">
        <v>200</v>
      </c>
      <c r="D201" s="39" t="s">
        <v>633</v>
      </c>
    </row>
    <row r="202" spans="3:15" x14ac:dyDescent="0.15">
      <c r="C202" s="15">
        <v>201</v>
      </c>
      <c r="D202" s="39" t="s">
        <v>634</v>
      </c>
    </row>
    <row r="203" spans="3:15" x14ac:dyDescent="0.15">
      <c r="C203" s="15">
        <v>202</v>
      </c>
      <c r="D203" s="39" t="s">
        <v>602</v>
      </c>
    </row>
    <row r="204" spans="3:15" x14ac:dyDescent="0.15">
      <c r="C204" s="15">
        <v>203</v>
      </c>
      <c r="D204" s="39" t="s">
        <v>635</v>
      </c>
    </row>
    <row r="205" spans="3:15" x14ac:dyDescent="0.15">
      <c r="C205" s="15">
        <v>204</v>
      </c>
      <c r="D205" s="39" t="s">
        <v>636</v>
      </c>
    </row>
    <row r="206" spans="3:15" x14ac:dyDescent="0.15">
      <c r="C206" s="15">
        <v>205</v>
      </c>
      <c r="D206" s="39" t="s">
        <v>747</v>
      </c>
    </row>
    <row r="207" spans="3:15" x14ac:dyDescent="0.15">
      <c r="C207" s="15">
        <v>206</v>
      </c>
      <c r="D207" s="39" t="s">
        <v>750</v>
      </c>
    </row>
    <row r="208" spans="3:15" x14ac:dyDescent="0.15">
      <c r="C208" s="15">
        <v>207</v>
      </c>
      <c r="D208" s="39" t="s">
        <v>749</v>
      </c>
    </row>
    <row r="209" spans="3:15" x14ac:dyDescent="0.15">
      <c r="C209" s="15">
        <v>208</v>
      </c>
      <c r="D209" s="39" t="s">
        <v>751</v>
      </c>
    </row>
    <row r="210" spans="3:15" x14ac:dyDescent="0.15">
      <c r="C210" s="15">
        <v>209</v>
      </c>
      <c r="D210" s="39" t="s">
        <v>752</v>
      </c>
    </row>
    <row r="211" spans="3:15" x14ac:dyDescent="0.15">
      <c r="C211" s="15">
        <v>210</v>
      </c>
      <c r="D211" s="39" t="str">
        <f>O211</f>
        <v>write.csv(cbind(mismatch, PagenoP2L1), file="C:/NGS/save/PagenoPL.csv", row.names=F)</v>
      </c>
      <c r="F211" s="15" t="s">
        <v>670</v>
      </c>
      <c r="G211" s="15" t="str">
        <f>'1. Input and Output files list'!$E$6</f>
        <v>C:/NGS/save/</v>
      </c>
      <c r="H211" s="15" t="s">
        <v>664</v>
      </c>
      <c r="O211" s="15" t="str">
        <f>CONCATENATE(F211,G211,H211,I211,J211,K211,L211,M211)</f>
        <v>write.csv(cbind(mismatch, PagenoP2L1), file="C:/NGS/save/PagenoPL.csv", row.names=F)</v>
      </c>
    </row>
    <row r="212" spans="3:15" x14ac:dyDescent="0.15">
      <c r="C212" s="15">
        <v>211</v>
      </c>
      <c r="D212" s="39" t="str">
        <f>O212</f>
        <v>PagenoP2L1 &lt;- read.csv("C:/NGS/save/PagenoPL.csv",stringsAsFactors=F)</v>
      </c>
      <c r="F212" s="15" t="s">
        <v>669</v>
      </c>
      <c r="G212" s="15" t="str">
        <f>'1. Input and Output files list'!$E$6</f>
        <v>C:/NGS/save/</v>
      </c>
      <c r="H212" s="15" t="s">
        <v>666</v>
      </c>
      <c r="O212" s="15" t="str">
        <f>CONCATENATE(F212,G212,H212,I212,J212,K212,L212,M212)</f>
        <v>PagenoP2L1 &lt;- read.csv("C:/NGS/save/PagenoPL.csv",stringsAsFactors=F)</v>
      </c>
    </row>
    <row r="213" spans="3:15" x14ac:dyDescent="0.15">
      <c r="C213" s="15">
        <v>212</v>
      </c>
      <c r="D213" s="39" t="str">
        <f>O213</f>
        <v>PagenoP2L1 &lt;- subset(PagenoP2L1, PagenoP2L1$mismatch &lt; (ncol(no)*10*0.5))</v>
      </c>
      <c r="F213" s="15" t="s">
        <v>1045</v>
      </c>
      <c r="G213" s="15">
        <f>'1. Input and Output files list'!E53</f>
        <v>0.5</v>
      </c>
      <c r="H213" s="15" t="s">
        <v>1039</v>
      </c>
      <c r="O213" s="15" t="str">
        <f>CONCATENATE(F213,G213,H213,I213,J213,K213,L213,M213)</f>
        <v>PagenoP2L1 &lt;- subset(PagenoP2L1, PagenoP2L1$mismatch &lt; (ncol(no)*10*0.5))</v>
      </c>
    </row>
    <row r="214" spans="3:15" x14ac:dyDescent="0.15">
      <c r="C214" s="15">
        <v>213</v>
      </c>
      <c r="D214" s="39" t="s">
        <v>637</v>
      </c>
    </row>
    <row r="215" spans="3:15" x14ac:dyDescent="0.15">
      <c r="C215" s="15">
        <v>214</v>
      </c>
      <c r="D215" s="39" t="s">
        <v>633</v>
      </c>
    </row>
    <row r="216" spans="3:15" x14ac:dyDescent="0.15">
      <c r="C216" s="15">
        <v>215</v>
      </c>
      <c r="D216" s="39" t="s">
        <v>634</v>
      </c>
    </row>
    <row r="217" spans="3:15" x14ac:dyDescent="0.15">
      <c r="C217" s="15">
        <v>216</v>
      </c>
      <c r="D217" s="39" t="s">
        <v>602</v>
      </c>
    </row>
    <row r="218" spans="3:15" x14ac:dyDescent="0.15">
      <c r="C218" s="15">
        <v>217</v>
      </c>
      <c r="D218" s="39" t="s">
        <v>635</v>
      </c>
    </row>
    <row r="219" spans="3:15" x14ac:dyDescent="0.15">
      <c r="C219" s="15">
        <v>218</v>
      </c>
      <c r="D219" s="39" t="s">
        <v>636</v>
      </c>
    </row>
    <row r="220" spans="3:15" x14ac:dyDescent="0.15">
      <c r="C220" s="15">
        <v>219</v>
      </c>
      <c r="D220" s="39" t="s">
        <v>747</v>
      </c>
    </row>
    <row r="221" spans="3:15" x14ac:dyDescent="0.15">
      <c r="C221" s="15">
        <v>220</v>
      </c>
      <c r="D221" s="39" t="s">
        <v>750</v>
      </c>
    </row>
    <row r="222" spans="3:15" x14ac:dyDescent="0.15">
      <c r="C222" s="15">
        <v>221</v>
      </c>
      <c r="D222" s="39" t="s">
        <v>749</v>
      </c>
    </row>
    <row r="223" spans="3:15" x14ac:dyDescent="0.15">
      <c r="C223" s="15">
        <v>222</v>
      </c>
      <c r="D223" s="39" t="s">
        <v>751</v>
      </c>
    </row>
    <row r="224" spans="3:15" x14ac:dyDescent="0.15">
      <c r="C224" s="15">
        <v>223</v>
      </c>
      <c r="D224" s="39" t="s">
        <v>752</v>
      </c>
    </row>
    <row r="225" spans="3:15" x14ac:dyDescent="0.15">
      <c r="C225" s="15">
        <v>224</v>
      </c>
      <c r="D225" s="39" t="str">
        <f>O225</f>
        <v>write.csv(cbind(mismatch, PagenoP2L1), file="C:/NGS/save/PagenoPL.csv", row.names=F)</v>
      </c>
      <c r="F225" s="15" t="s">
        <v>670</v>
      </c>
      <c r="G225" s="15" t="str">
        <f>'1. Input and Output files list'!$E$6</f>
        <v>C:/NGS/save/</v>
      </c>
      <c r="H225" s="15" t="s">
        <v>664</v>
      </c>
      <c r="O225" s="15" t="str">
        <f>CONCATENATE(F225,G225,H225,I225,J225,K225,L225,M225)</f>
        <v>write.csv(cbind(mismatch, PagenoP2L1), file="C:/NGS/save/PagenoPL.csv", row.names=F)</v>
      </c>
    </row>
    <row r="226" spans="3:15" x14ac:dyDescent="0.15">
      <c r="C226" s="15">
        <v>225</v>
      </c>
      <c r="D226" s="39" t="str">
        <f>O226</f>
        <v>PagenoP2L1 &lt;- read.csv("C:/NGS/save/PagenoPL.csv",stringsAsFactors=F)</v>
      </c>
      <c r="F226" s="15" t="s">
        <v>669</v>
      </c>
      <c r="G226" s="15" t="str">
        <f>'1. Input and Output files list'!$E$6</f>
        <v>C:/NGS/save/</v>
      </c>
      <c r="H226" s="15" t="s">
        <v>666</v>
      </c>
      <c r="O226" s="15" t="str">
        <f>CONCATENATE(F226,G226,H226,I226,J226,K226,L226,M226)</f>
        <v>PagenoP2L1 &lt;- read.csv("C:/NGS/save/PagenoPL.csv",stringsAsFactors=F)</v>
      </c>
    </row>
    <row r="227" spans="3:15" x14ac:dyDescent="0.15">
      <c r="C227" s="15">
        <v>226</v>
      </c>
      <c r="D227" s="39" t="str">
        <f>O227</f>
        <v>PagenoP2L1 &lt;- subset(PagenoP2L1, PagenoP2L1$mismatch &lt; (ncol(no)*10*0.5))</v>
      </c>
      <c r="F227" s="15" t="s">
        <v>1045</v>
      </c>
      <c r="G227" s="15">
        <f>'1. Input and Output files list'!$E$54</f>
        <v>0.5</v>
      </c>
      <c r="H227" s="15" t="s">
        <v>1039</v>
      </c>
      <c r="O227" s="15" t="str">
        <f>CONCATENATE(F227,G227,H227,I227,J227,K227,L227,M227)</f>
        <v>PagenoP2L1 &lt;- subset(PagenoP2L1, PagenoP2L1$mismatch &lt; (ncol(no)*10*0.5))</v>
      </c>
    </row>
    <row r="228" spans="3:15" x14ac:dyDescent="0.15">
      <c r="C228" s="15">
        <v>227</v>
      </c>
      <c r="D228" s="39" t="s">
        <v>638</v>
      </c>
    </row>
    <row r="229" spans="3:15" x14ac:dyDescent="0.15">
      <c r="C229" s="15">
        <v>228</v>
      </c>
      <c r="D229" s="39" t="s">
        <v>633</v>
      </c>
    </row>
    <row r="230" spans="3:15" x14ac:dyDescent="0.15">
      <c r="C230" s="15">
        <v>229</v>
      </c>
      <c r="D230" s="39" t="s">
        <v>634</v>
      </c>
    </row>
    <row r="231" spans="3:15" x14ac:dyDescent="0.15">
      <c r="C231" s="15">
        <v>230</v>
      </c>
      <c r="D231" s="39" t="s">
        <v>602</v>
      </c>
    </row>
    <row r="232" spans="3:15" x14ac:dyDescent="0.15">
      <c r="C232" s="15">
        <v>231</v>
      </c>
      <c r="D232" s="39" t="s">
        <v>635</v>
      </c>
    </row>
    <row r="233" spans="3:15" x14ac:dyDescent="0.15">
      <c r="C233" s="15">
        <v>232</v>
      </c>
      <c r="D233" s="39" t="s">
        <v>636</v>
      </c>
    </row>
    <row r="234" spans="3:15" x14ac:dyDescent="0.15">
      <c r="C234" s="15">
        <v>233</v>
      </c>
      <c r="D234" s="39" t="s">
        <v>747</v>
      </c>
    </row>
    <row r="235" spans="3:15" x14ac:dyDescent="0.15">
      <c r="C235" s="15">
        <v>234</v>
      </c>
      <c r="D235" s="39" t="s">
        <v>750</v>
      </c>
    </row>
    <row r="236" spans="3:15" x14ac:dyDescent="0.15">
      <c r="C236" s="15">
        <v>235</v>
      </c>
      <c r="D236" s="39" t="s">
        <v>749</v>
      </c>
    </row>
    <row r="237" spans="3:15" x14ac:dyDescent="0.15">
      <c r="C237" s="15">
        <v>236</v>
      </c>
      <c r="D237" s="39" t="s">
        <v>751</v>
      </c>
    </row>
    <row r="238" spans="3:15" x14ac:dyDescent="0.15">
      <c r="C238" s="15">
        <v>237</v>
      </c>
      <c r="D238" s="39" t="s">
        <v>752</v>
      </c>
    </row>
    <row r="239" spans="3:15" x14ac:dyDescent="0.15">
      <c r="C239" s="15">
        <v>238</v>
      </c>
      <c r="D239" s="39" t="str">
        <f>O239</f>
        <v>write.csv(cbind(mismatch, PagenoP2L1), file="C:/NGS/save/PagenoPL.csv", row.names=F)</v>
      </c>
      <c r="F239" s="15" t="s">
        <v>670</v>
      </c>
      <c r="G239" s="15" t="str">
        <f>'1. Input and Output files list'!$E$6</f>
        <v>C:/NGS/save/</v>
      </c>
      <c r="H239" s="15" t="s">
        <v>664</v>
      </c>
      <c r="O239" s="15" t="str">
        <f>CONCATENATE(F239,G239,H239,I239,J239,K239,L239,M239)</f>
        <v>write.csv(cbind(mismatch, PagenoP2L1), file="C:/NGS/save/PagenoPL.csv", row.names=F)</v>
      </c>
    </row>
    <row r="240" spans="3:15" x14ac:dyDescent="0.15">
      <c r="C240" s="15">
        <v>239</v>
      </c>
      <c r="D240" s="39" t="str">
        <f>O240</f>
        <v>PagenoP2L1 &lt;- read.csv("C:/NGS/save/PagenoPL.csv",stringsAsFactors=F)</v>
      </c>
      <c r="F240" s="15" t="s">
        <v>669</v>
      </c>
      <c r="G240" s="15" t="str">
        <f>'1. Input and Output files list'!$E$6</f>
        <v>C:/NGS/save/</v>
      </c>
      <c r="H240" s="15" t="s">
        <v>666</v>
      </c>
      <c r="O240" s="15" t="str">
        <f>CONCATENATE(F240,G240,H240,I240,J240,K240,L240,M240)</f>
        <v>PagenoP2L1 &lt;- read.csv("C:/NGS/save/PagenoPL.csv",stringsAsFactors=F)</v>
      </c>
    </row>
    <row r="241" spans="3:15" x14ac:dyDescent="0.15">
      <c r="C241" s="15">
        <v>240</v>
      </c>
      <c r="D241" s="39" t="str">
        <f>O241</f>
        <v>PagenoP2L1 &lt;- subset(PagenoP2L1, PagenoP2L1$mismatch &lt; (ncol(no)*10*0.4))</v>
      </c>
      <c r="F241" s="15" t="s">
        <v>1046</v>
      </c>
      <c r="G241" s="15">
        <f>'1. Input and Output files list'!$E$55</f>
        <v>0.4</v>
      </c>
      <c r="H241" s="15" t="s">
        <v>1039</v>
      </c>
      <c r="O241" s="15" t="str">
        <f>CONCATENATE(F241,G241,H241,I241,J241,K241,L241,M241)</f>
        <v>PagenoP2L1 &lt;- subset(PagenoP2L1, PagenoP2L1$mismatch &lt; (ncol(no)*10*0.4))</v>
      </c>
    </row>
    <row r="242" spans="3:15" x14ac:dyDescent="0.15">
      <c r="C242" s="15">
        <v>241</v>
      </c>
      <c r="D242" s="39" t="s">
        <v>639</v>
      </c>
    </row>
    <row r="243" spans="3:15" x14ac:dyDescent="0.15">
      <c r="C243" s="15">
        <v>242</v>
      </c>
      <c r="D243" s="39" t="s">
        <v>640</v>
      </c>
    </row>
    <row r="244" spans="3:15" x14ac:dyDescent="0.15">
      <c r="C244" s="15">
        <v>243</v>
      </c>
      <c r="D244" s="39" t="s">
        <v>641</v>
      </c>
    </row>
    <row r="245" spans="3:15" x14ac:dyDescent="0.15">
      <c r="C245" s="15">
        <v>244</v>
      </c>
      <c r="D245" s="39" t="s">
        <v>642</v>
      </c>
    </row>
    <row r="246" spans="3:15" x14ac:dyDescent="0.15">
      <c r="C246" s="15">
        <v>245</v>
      </c>
      <c r="D246" s="39" t="s">
        <v>602</v>
      </c>
    </row>
    <row r="247" spans="3:15" x14ac:dyDescent="0.15">
      <c r="C247" s="15">
        <v>246</v>
      </c>
      <c r="D247" s="39" t="s">
        <v>643</v>
      </c>
    </row>
    <row r="248" spans="3:15" x14ac:dyDescent="0.15">
      <c r="C248" s="15">
        <v>247</v>
      </c>
      <c r="D248" s="39" t="s">
        <v>644</v>
      </c>
    </row>
    <row r="249" spans="3:15" x14ac:dyDescent="0.15">
      <c r="C249" s="15">
        <v>248</v>
      </c>
      <c r="D249" s="39" t="s">
        <v>756</v>
      </c>
    </row>
    <row r="250" spans="3:15" x14ac:dyDescent="0.15">
      <c r="C250" s="15">
        <v>249</v>
      </c>
      <c r="D250" s="39" t="s">
        <v>750</v>
      </c>
    </row>
    <row r="251" spans="3:15" x14ac:dyDescent="0.15">
      <c r="C251" s="15">
        <v>250</v>
      </c>
      <c r="D251" s="39" t="s">
        <v>757</v>
      </c>
    </row>
    <row r="252" spans="3:15" x14ac:dyDescent="0.15">
      <c r="C252" s="15">
        <v>251</v>
      </c>
      <c r="D252" s="39" t="s">
        <v>751</v>
      </c>
    </row>
    <row r="253" spans="3:15" x14ac:dyDescent="0.15">
      <c r="C253" s="15">
        <v>252</v>
      </c>
      <c r="D253" s="39" t="s">
        <v>752</v>
      </c>
    </row>
    <row r="254" spans="3:15" x14ac:dyDescent="0.15">
      <c r="C254" s="15">
        <v>253</v>
      </c>
      <c r="D254" s="39" t="str">
        <f>O254</f>
        <v>write.csv(cbind(mismatch, PagenoP2L2), file="C:/NGS/save/PagenoPL.csv", row.names=F)</v>
      </c>
      <c r="F254" s="15" t="s">
        <v>667</v>
      </c>
      <c r="G254" s="15" t="str">
        <f>'1. Input and Output files list'!$E$6</f>
        <v>C:/NGS/save/</v>
      </c>
      <c r="H254" s="15" t="s">
        <v>664</v>
      </c>
      <c r="O254" s="15" t="str">
        <f>CONCATENATE(F254,G254,H254,I254,J254,K254,L254,M254)</f>
        <v>write.csv(cbind(mismatch, PagenoP2L2), file="C:/NGS/save/PagenoPL.csv", row.names=F)</v>
      </c>
    </row>
    <row r="255" spans="3:15" x14ac:dyDescent="0.15">
      <c r="C255" s="15">
        <v>254</v>
      </c>
      <c r="D255" s="39" t="str">
        <f>O255</f>
        <v>PagenoP2L2 &lt;- read.csv("C:/NGS/save/PagenoPL.csv",stringsAsFactors=F)</v>
      </c>
      <c r="F255" s="15" t="s">
        <v>668</v>
      </c>
      <c r="G255" s="15" t="str">
        <f>'1. Input and Output files list'!$E$6</f>
        <v>C:/NGS/save/</v>
      </c>
      <c r="H255" s="15" t="s">
        <v>666</v>
      </c>
      <c r="O255" s="15" t="str">
        <f>CONCATENATE(F255,G255,H255,I255,J255,K255,L255,M255)</f>
        <v>PagenoP2L2 &lt;- read.csv("C:/NGS/save/PagenoPL.csv",stringsAsFactors=F)</v>
      </c>
    </row>
    <row r="256" spans="3:15" x14ac:dyDescent="0.15">
      <c r="C256" s="15">
        <v>255</v>
      </c>
      <c r="D256" s="39" t="str">
        <f>O256</f>
        <v>PagenoP2L2 &lt;- subset(PagenoP2L2, PagenoP2L2$mismatch &lt; (ncol(no)*10*0.5))</v>
      </c>
      <c r="F256" s="15" t="s">
        <v>1047</v>
      </c>
      <c r="G256" s="15">
        <f>'1. Input and Output files list'!$E$53</f>
        <v>0.5</v>
      </c>
      <c r="H256" s="15" t="s">
        <v>1039</v>
      </c>
      <c r="O256" s="15" t="str">
        <f>CONCATENATE(F256,G256,H256,I256,J256,K256,L256,M256)</f>
        <v>PagenoP2L2 &lt;- subset(PagenoP2L2, PagenoP2L2$mismatch &lt; (ncol(no)*10*0.5))</v>
      </c>
    </row>
    <row r="257" spans="3:15" x14ac:dyDescent="0.15">
      <c r="C257" s="15">
        <v>256</v>
      </c>
      <c r="D257" s="39" t="s">
        <v>645</v>
      </c>
    </row>
    <row r="258" spans="3:15" x14ac:dyDescent="0.15">
      <c r="C258" s="15">
        <v>257</v>
      </c>
      <c r="D258" s="39" t="s">
        <v>641</v>
      </c>
    </row>
    <row r="259" spans="3:15" x14ac:dyDescent="0.15">
      <c r="C259" s="15">
        <v>258</v>
      </c>
      <c r="D259" s="39" t="s">
        <v>642</v>
      </c>
    </row>
    <row r="260" spans="3:15" x14ac:dyDescent="0.15">
      <c r="C260" s="15">
        <v>259</v>
      </c>
      <c r="D260" s="39" t="s">
        <v>602</v>
      </c>
    </row>
    <row r="261" spans="3:15" x14ac:dyDescent="0.15">
      <c r="C261" s="15">
        <v>260</v>
      </c>
      <c r="D261" s="39" t="s">
        <v>643</v>
      </c>
    </row>
    <row r="262" spans="3:15" x14ac:dyDescent="0.15">
      <c r="C262" s="15">
        <v>261</v>
      </c>
      <c r="D262" s="39" t="s">
        <v>644</v>
      </c>
    </row>
    <row r="263" spans="3:15" x14ac:dyDescent="0.15">
      <c r="C263" s="15">
        <v>262</v>
      </c>
      <c r="D263" s="39" t="s">
        <v>756</v>
      </c>
    </row>
    <row r="264" spans="3:15" x14ac:dyDescent="0.15">
      <c r="C264" s="15">
        <v>263</v>
      </c>
      <c r="D264" s="39" t="s">
        <v>750</v>
      </c>
    </row>
    <row r="265" spans="3:15" x14ac:dyDescent="0.15">
      <c r="C265" s="15">
        <v>264</v>
      </c>
      <c r="D265" s="39" t="s">
        <v>757</v>
      </c>
    </row>
    <row r="266" spans="3:15" x14ac:dyDescent="0.15">
      <c r="C266" s="15">
        <v>265</v>
      </c>
      <c r="D266" s="39" t="s">
        <v>751</v>
      </c>
    </row>
    <row r="267" spans="3:15" x14ac:dyDescent="0.15">
      <c r="C267" s="15">
        <v>266</v>
      </c>
      <c r="D267" s="39" t="s">
        <v>752</v>
      </c>
    </row>
    <row r="268" spans="3:15" x14ac:dyDescent="0.15">
      <c r="C268" s="15">
        <v>267</v>
      </c>
      <c r="D268" s="39" t="str">
        <f>O268</f>
        <v>write.csv(cbind(mismatch, PagenoP2L2), file="C:/NGS/save/PagenoPL.csv", row.names=F)</v>
      </c>
      <c r="F268" s="15" t="s">
        <v>667</v>
      </c>
      <c r="G268" s="15" t="str">
        <f>'1. Input and Output files list'!$E$6</f>
        <v>C:/NGS/save/</v>
      </c>
      <c r="H268" s="15" t="s">
        <v>664</v>
      </c>
      <c r="O268" s="15" t="str">
        <f>CONCATENATE(F268,G268,H268,I268,J268,K268,L268,M268)</f>
        <v>write.csv(cbind(mismatch, PagenoP2L2), file="C:/NGS/save/PagenoPL.csv", row.names=F)</v>
      </c>
    </row>
    <row r="269" spans="3:15" x14ac:dyDescent="0.15">
      <c r="C269" s="15">
        <v>268</v>
      </c>
      <c r="D269" s="39" t="str">
        <f>O269</f>
        <v>PagenoP2L2 &lt;- read.csv("C:/NGS/save/PagenoPL.csv",stringsAsFactors=F)</v>
      </c>
      <c r="F269" s="15" t="s">
        <v>668</v>
      </c>
      <c r="G269" s="15" t="str">
        <f>'1. Input and Output files list'!$E$6</f>
        <v>C:/NGS/save/</v>
      </c>
      <c r="H269" s="15" t="s">
        <v>666</v>
      </c>
      <c r="O269" s="15" t="str">
        <f>CONCATENATE(F269,G269,H269,I269,J269,K269,L269,M269)</f>
        <v>PagenoP2L2 &lt;- read.csv("C:/NGS/save/PagenoPL.csv",stringsAsFactors=F)</v>
      </c>
    </row>
    <row r="270" spans="3:15" x14ac:dyDescent="0.15">
      <c r="C270" s="15">
        <v>269</v>
      </c>
      <c r="D270" s="39" t="str">
        <f>O270</f>
        <v>PagenoP2L2 &lt;- subset(PagenoP2L2, PagenoP2L2$mismatch &lt; (ncol(no)*10*0.5))</v>
      </c>
      <c r="F270" s="15" t="s">
        <v>1048</v>
      </c>
      <c r="G270" s="15">
        <f>'1. Input and Output files list'!$E$54</f>
        <v>0.5</v>
      </c>
      <c r="H270" s="15" t="s">
        <v>1039</v>
      </c>
      <c r="O270" s="15" t="str">
        <f>CONCATENATE(F270,G270,H270,I270,J270,K270,L270,M270)</f>
        <v>PagenoP2L2 &lt;- subset(PagenoP2L2, PagenoP2L2$mismatch &lt; (ncol(no)*10*0.5))</v>
      </c>
    </row>
    <row r="271" spans="3:15" x14ac:dyDescent="0.15">
      <c r="C271" s="15">
        <v>270</v>
      </c>
      <c r="D271" s="39" t="s">
        <v>646</v>
      </c>
    </row>
    <row r="272" spans="3:15" x14ac:dyDescent="0.15">
      <c r="C272" s="15">
        <v>271</v>
      </c>
      <c r="D272" s="39" t="s">
        <v>641</v>
      </c>
    </row>
    <row r="273" spans="3:15" x14ac:dyDescent="0.15">
      <c r="C273" s="15">
        <v>272</v>
      </c>
      <c r="D273" s="39" t="s">
        <v>642</v>
      </c>
    </row>
    <row r="274" spans="3:15" x14ac:dyDescent="0.15">
      <c r="C274" s="15">
        <v>273</v>
      </c>
      <c r="D274" s="39" t="s">
        <v>602</v>
      </c>
    </row>
    <row r="275" spans="3:15" x14ac:dyDescent="0.15">
      <c r="C275" s="15">
        <v>274</v>
      </c>
      <c r="D275" s="39" t="s">
        <v>643</v>
      </c>
    </row>
    <row r="276" spans="3:15" x14ac:dyDescent="0.15">
      <c r="C276" s="15">
        <v>275</v>
      </c>
      <c r="D276" s="39" t="s">
        <v>644</v>
      </c>
    </row>
    <row r="277" spans="3:15" x14ac:dyDescent="0.15">
      <c r="C277" s="15">
        <v>276</v>
      </c>
      <c r="D277" s="39" t="s">
        <v>756</v>
      </c>
    </row>
    <row r="278" spans="3:15" x14ac:dyDescent="0.15">
      <c r="C278" s="15">
        <v>277</v>
      </c>
      <c r="D278" s="39" t="s">
        <v>750</v>
      </c>
    </row>
    <row r="279" spans="3:15" x14ac:dyDescent="0.15">
      <c r="C279" s="15">
        <v>278</v>
      </c>
      <c r="D279" s="39" t="s">
        <v>757</v>
      </c>
    </row>
    <row r="280" spans="3:15" x14ac:dyDescent="0.15">
      <c r="C280" s="15">
        <v>279</v>
      </c>
      <c r="D280" s="39" t="s">
        <v>751</v>
      </c>
    </row>
    <row r="281" spans="3:15" x14ac:dyDescent="0.15">
      <c r="C281" s="15">
        <v>280</v>
      </c>
      <c r="D281" s="39" t="s">
        <v>752</v>
      </c>
    </row>
    <row r="282" spans="3:15" x14ac:dyDescent="0.15">
      <c r="C282" s="15">
        <v>281</v>
      </c>
      <c r="D282" s="39" t="str">
        <f>O282</f>
        <v>write.csv(cbind(mismatch, PagenoP2L2), file="C:/NGS/save/PagenoPL.csv", row.names=F)</v>
      </c>
      <c r="F282" s="15" t="s">
        <v>667</v>
      </c>
      <c r="G282" s="15" t="str">
        <f>'1. Input and Output files list'!$E$6</f>
        <v>C:/NGS/save/</v>
      </c>
      <c r="H282" s="15" t="s">
        <v>664</v>
      </c>
      <c r="O282" s="15" t="str">
        <f>CONCATENATE(F282,G282,H282,I282,J282,K282,L282,M282)</f>
        <v>write.csv(cbind(mismatch, PagenoP2L2), file="C:/NGS/save/PagenoPL.csv", row.names=F)</v>
      </c>
    </row>
    <row r="283" spans="3:15" x14ac:dyDescent="0.15">
      <c r="C283" s="15">
        <v>282</v>
      </c>
      <c r="D283" s="39" t="str">
        <f>O283</f>
        <v>PagenoP2L2 &lt;- read.csv("C:/NGS/save/PagenoPL.csv",stringsAsFactors=F)</v>
      </c>
      <c r="F283" s="15" t="s">
        <v>668</v>
      </c>
      <c r="G283" s="15" t="str">
        <f>'1. Input and Output files list'!$E$6</f>
        <v>C:/NGS/save/</v>
      </c>
      <c r="H283" s="15" t="s">
        <v>666</v>
      </c>
      <c r="O283" s="15" t="str">
        <f>CONCATENATE(F283,G283,H283,I283,J283,K283,L283,M283)</f>
        <v>PagenoP2L2 &lt;- read.csv("C:/NGS/save/PagenoPL.csv",stringsAsFactors=F)</v>
      </c>
    </row>
    <row r="284" spans="3:15" x14ac:dyDescent="0.15">
      <c r="C284" s="15">
        <v>283</v>
      </c>
      <c r="D284" s="39" t="str">
        <f>O284</f>
        <v>PagenoP2L2 &lt;- subset(PagenoP2L2, PagenoP2L2$mismatch &lt; (ncol(no)*10*0.4))</v>
      </c>
      <c r="F284" s="15" t="s">
        <v>1048</v>
      </c>
      <c r="G284" s="15">
        <f>'1. Input and Output files list'!$E$55</f>
        <v>0.4</v>
      </c>
      <c r="H284" s="15" t="s">
        <v>1049</v>
      </c>
      <c r="O284" s="15" t="str">
        <f>CONCATENATE(F284,G284,H284,I284,J284,K284,L284,M284)</f>
        <v>PagenoP2L2 &lt;- subset(PagenoP2L2, PagenoP2L2$mismatch &lt; (ncol(no)*10*0.4))</v>
      </c>
    </row>
    <row r="285" spans="3:15" x14ac:dyDescent="0.15">
      <c r="C285" s="15">
        <v>284</v>
      </c>
      <c r="D285" s="39" t="s">
        <v>647</v>
      </c>
    </row>
    <row r="286" spans="3:15" x14ac:dyDescent="0.15">
      <c r="C286" s="15">
        <v>285</v>
      </c>
      <c r="D286" s="39" t="s">
        <v>629</v>
      </c>
    </row>
    <row r="287" spans="3:15" x14ac:dyDescent="0.15">
      <c r="C287" s="15">
        <v>286</v>
      </c>
      <c r="D287" s="39" t="s">
        <v>648</v>
      </c>
    </row>
    <row r="288" spans="3:15" x14ac:dyDescent="0.15">
      <c r="C288" s="15">
        <v>287</v>
      </c>
      <c r="D288" s="39" t="s">
        <v>649</v>
      </c>
    </row>
    <row r="289" spans="3:15" x14ac:dyDescent="0.15">
      <c r="C289" s="15">
        <v>288</v>
      </c>
      <c r="D289" s="39" t="s">
        <v>650</v>
      </c>
    </row>
    <row r="290" spans="3:15" x14ac:dyDescent="0.15">
      <c r="C290" s="15">
        <v>289</v>
      </c>
      <c r="D290" s="39" t="s">
        <v>651</v>
      </c>
    </row>
    <row r="291" spans="3:15" x14ac:dyDescent="0.15">
      <c r="C291" s="15">
        <v>290</v>
      </c>
      <c r="D291" s="39" t="s">
        <v>602</v>
      </c>
    </row>
    <row r="292" spans="3:15" x14ac:dyDescent="0.15">
      <c r="C292" s="15">
        <v>291</v>
      </c>
      <c r="D292" s="39" t="s">
        <v>652</v>
      </c>
    </row>
    <row r="293" spans="3:15" x14ac:dyDescent="0.15">
      <c r="C293" s="15">
        <v>292</v>
      </c>
      <c r="D293" s="39" t="s">
        <v>653</v>
      </c>
    </row>
    <row r="294" spans="3:15" x14ac:dyDescent="0.15">
      <c r="C294" s="15">
        <v>293</v>
      </c>
      <c r="D294" s="39" t="s">
        <v>754</v>
      </c>
    </row>
    <row r="295" spans="3:15" x14ac:dyDescent="0.15">
      <c r="C295" s="15">
        <v>294</v>
      </c>
      <c r="D295" s="39" t="s">
        <v>750</v>
      </c>
    </row>
    <row r="296" spans="3:15" x14ac:dyDescent="0.15">
      <c r="C296" s="15">
        <v>295</v>
      </c>
      <c r="D296" s="39" t="s">
        <v>755</v>
      </c>
    </row>
    <row r="297" spans="3:15" x14ac:dyDescent="0.15">
      <c r="C297" s="15">
        <v>296</v>
      </c>
      <c r="D297" s="39" t="s">
        <v>751</v>
      </c>
    </row>
    <row r="298" spans="3:15" x14ac:dyDescent="0.15">
      <c r="C298" s="15">
        <v>297</v>
      </c>
      <c r="D298" s="39" t="s">
        <v>752</v>
      </c>
    </row>
    <row r="299" spans="3:15" x14ac:dyDescent="0.15">
      <c r="C299" s="15">
        <v>298</v>
      </c>
      <c r="D299" s="39" t="str">
        <f>O299</f>
        <v>write.csv(cbind(mismatch, PagenoP2Lg), file="C:/NGS/save/PagenoPL.csv", row.names=F)</v>
      </c>
      <c r="F299" s="15" t="s">
        <v>663</v>
      </c>
      <c r="G299" s="15" t="str">
        <f>'1. Input and Output files list'!$E$6</f>
        <v>C:/NGS/save/</v>
      </c>
      <c r="H299" s="15" t="s">
        <v>664</v>
      </c>
      <c r="O299" s="15" t="str">
        <f>CONCATENATE(F299,G299,H299,I299,J299,K299,L299,M299)</f>
        <v>write.csv(cbind(mismatch, PagenoP2Lg), file="C:/NGS/save/PagenoPL.csv", row.names=F)</v>
      </c>
    </row>
    <row r="300" spans="3:15" x14ac:dyDescent="0.15">
      <c r="C300" s="15">
        <v>299</v>
      </c>
      <c r="D300" s="39" t="str">
        <f>O300</f>
        <v>PagenoP2Lg &lt;- read.csv("C:/NGS/save/PagenoPL.csv",stringsAsFactors=F)</v>
      </c>
      <c r="F300" s="15" t="s">
        <v>665</v>
      </c>
      <c r="G300" s="15" t="str">
        <f>'1. Input and Output files list'!$E$6</f>
        <v>C:/NGS/save/</v>
      </c>
      <c r="H300" s="15" t="s">
        <v>666</v>
      </c>
      <c r="O300" s="15" t="str">
        <f>CONCATENATE(F300,G300,H300,I300,J300,K300,L300,M300)</f>
        <v>PagenoP2Lg &lt;- read.csv("C:/NGS/save/PagenoPL.csv",stringsAsFactors=F)</v>
      </c>
    </row>
    <row r="301" spans="3:15" x14ac:dyDescent="0.15">
      <c r="C301" s="15">
        <v>300</v>
      </c>
      <c r="D301" s="39" t="str">
        <f>O301</f>
        <v>PagenoP2Lg &lt;- subset(PagenoP2Lg, PagenoP2Lg$mismatch &lt; (ncol(no)*10*0.5))</v>
      </c>
      <c r="F301" s="15" t="s">
        <v>1050</v>
      </c>
      <c r="G301" s="15">
        <f>'1. Input and Output files list'!$E$53</f>
        <v>0.5</v>
      </c>
      <c r="H301" s="15" t="s">
        <v>1039</v>
      </c>
      <c r="O301" s="15" t="str">
        <f>CONCATENATE(F301,G301,H301,I301,J301,K301,L301,M301)</f>
        <v>PagenoP2Lg &lt;- subset(PagenoP2Lg, PagenoP2Lg$mismatch &lt; (ncol(no)*10*0.5))</v>
      </c>
    </row>
    <row r="302" spans="3:15" x14ac:dyDescent="0.15">
      <c r="C302" s="15">
        <v>301</v>
      </c>
      <c r="D302" s="39" t="s">
        <v>654</v>
      </c>
    </row>
    <row r="303" spans="3:15" x14ac:dyDescent="0.15">
      <c r="C303" s="15">
        <v>302</v>
      </c>
      <c r="D303" s="39" t="s">
        <v>650</v>
      </c>
    </row>
    <row r="304" spans="3:15" x14ac:dyDescent="0.15">
      <c r="C304" s="15">
        <v>303</v>
      </c>
      <c r="D304" s="39" t="s">
        <v>651</v>
      </c>
    </row>
    <row r="305" spans="3:15" x14ac:dyDescent="0.15">
      <c r="C305" s="15">
        <v>304</v>
      </c>
      <c r="D305" s="39" t="s">
        <v>602</v>
      </c>
    </row>
    <row r="306" spans="3:15" x14ac:dyDescent="0.15">
      <c r="C306" s="15">
        <v>305</v>
      </c>
      <c r="D306" s="39" t="s">
        <v>652</v>
      </c>
    </row>
    <row r="307" spans="3:15" x14ac:dyDescent="0.15">
      <c r="C307" s="15">
        <v>306</v>
      </c>
      <c r="D307" s="39" t="s">
        <v>653</v>
      </c>
    </row>
    <row r="308" spans="3:15" x14ac:dyDescent="0.15">
      <c r="C308" s="15">
        <v>307</v>
      </c>
      <c r="D308" s="39" t="s">
        <v>754</v>
      </c>
    </row>
    <row r="309" spans="3:15" x14ac:dyDescent="0.15">
      <c r="C309" s="15">
        <v>308</v>
      </c>
      <c r="D309" s="39" t="s">
        <v>750</v>
      </c>
    </row>
    <row r="310" spans="3:15" x14ac:dyDescent="0.15">
      <c r="C310" s="15">
        <v>309</v>
      </c>
      <c r="D310" s="39" t="s">
        <v>755</v>
      </c>
    </row>
    <row r="311" spans="3:15" x14ac:dyDescent="0.15">
      <c r="C311" s="15">
        <v>310</v>
      </c>
      <c r="D311" s="39" t="s">
        <v>751</v>
      </c>
    </row>
    <row r="312" spans="3:15" x14ac:dyDescent="0.15">
      <c r="C312" s="15">
        <v>311</v>
      </c>
      <c r="D312" s="39" t="s">
        <v>752</v>
      </c>
    </row>
    <row r="313" spans="3:15" x14ac:dyDescent="0.15">
      <c r="C313" s="15">
        <v>312</v>
      </c>
      <c r="D313" s="39" t="str">
        <f>O313</f>
        <v>write.csv(cbind(mismatch, PagenoP2Lg), file="C:/NGS/save/PagenoPL.csv", row.names=F)</v>
      </c>
      <c r="F313" s="15" t="s">
        <v>663</v>
      </c>
      <c r="G313" s="15" t="str">
        <f>'1. Input and Output files list'!$E$6</f>
        <v>C:/NGS/save/</v>
      </c>
      <c r="H313" s="15" t="s">
        <v>664</v>
      </c>
      <c r="O313" s="15" t="str">
        <f>CONCATENATE(F313,G313,H313,I313,J313,K313,L313,M313)</f>
        <v>write.csv(cbind(mismatch, PagenoP2Lg), file="C:/NGS/save/PagenoPL.csv", row.names=F)</v>
      </c>
    </row>
    <row r="314" spans="3:15" x14ac:dyDescent="0.15">
      <c r="C314" s="15">
        <v>313</v>
      </c>
      <c r="D314" s="39" t="str">
        <f>O314</f>
        <v>PagenoP2Lg &lt;- read.csv("C:/NGS/save/PagenoPL.csv",stringsAsFactors=F)</v>
      </c>
      <c r="F314" s="15" t="s">
        <v>665</v>
      </c>
      <c r="G314" s="15" t="str">
        <f>'1. Input and Output files list'!$E$6</f>
        <v>C:/NGS/save/</v>
      </c>
      <c r="H314" s="15" t="s">
        <v>666</v>
      </c>
      <c r="O314" s="15" t="str">
        <f>CONCATENATE(F314,G314,H314,I314,J314,K314,L314,M314)</f>
        <v>PagenoP2Lg &lt;- read.csv("C:/NGS/save/PagenoPL.csv",stringsAsFactors=F)</v>
      </c>
    </row>
    <row r="315" spans="3:15" x14ac:dyDescent="0.15">
      <c r="C315" s="15">
        <v>314</v>
      </c>
      <c r="D315" s="39" t="str">
        <f>O315</f>
        <v>PagenoP2Lg &lt;- subset(PagenoP2Lg, PagenoP2Lg$mismatch &lt; (ncol(no)*10*0.5))</v>
      </c>
      <c r="F315" s="15" t="s">
        <v>1050</v>
      </c>
      <c r="G315" s="15">
        <f>'1. Input and Output files list'!$E$54</f>
        <v>0.5</v>
      </c>
      <c r="H315" s="15" t="s">
        <v>1039</v>
      </c>
      <c r="O315" s="15" t="str">
        <f>CONCATENATE(F315,G315,H315,I315,J315,K315,L315,M315)</f>
        <v>PagenoP2Lg &lt;- subset(PagenoP2Lg, PagenoP2Lg$mismatch &lt; (ncol(no)*10*0.5))</v>
      </c>
    </row>
    <row r="316" spans="3:15" x14ac:dyDescent="0.15">
      <c r="C316" s="15">
        <v>315</v>
      </c>
      <c r="D316" s="39" t="s">
        <v>655</v>
      </c>
    </row>
    <row r="317" spans="3:15" x14ac:dyDescent="0.15">
      <c r="C317" s="15">
        <v>316</v>
      </c>
      <c r="D317" s="39" t="s">
        <v>650</v>
      </c>
    </row>
    <row r="318" spans="3:15" x14ac:dyDescent="0.15">
      <c r="C318" s="15">
        <v>317</v>
      </c>
      <c r="D318" s="39" t="s">
        <v>651</v>
      </c>
    </row>
    <row r="319" spans="3:15" x14ac:dyDescent="0.15">
      <c r="C319" s="15">
        <v>318</v>
      </c>
      <c r="D319" s="39" t="s">
        <v>602</v>
      </c>
    </row>
    <row r="320" spans="3:15" x14ac:dyDescent="0.15">
      <c r="C320" s="15">
        <v>319</v>
      </c>
      <c r="D320" s="39" t="s">
        <v>652</v>
      </c>
    </row>
    <row r="321" spans="3:15" x14ac:dyDescent="0.15">
      <c r="C321" s="15">
        <v>320</v>
      </c>
      <c r="D321" s="39" t="s">
        <v>653</v>
      </c>
    </row>
    <row r="322" spans="3:15" x14ac:dyDescent="0.15">
      <c r="C322" s="15">
        <v>321</v>
      </c>
      <c r="D322" s="39" t="s">
        <v>754</v>
      </c>
    </row>
    <row r="323" spans="3:15" x14ac:dyDescent="0.15">
      <c r="C323" s="15">
        <v>322</v>
      </c>
      <c r="D323" s="39" t="s">
        <v>750</v>
      </c>
    </row>
    <row r="324" spans="3:15" x14ac:dyDescent="0.15">
      <c r="C324" s="15">
        <v>323</v>
      </c>
      <c r="D324" s="39" t="s">
        <v>755</v>
      </c>
    </row>
    <row r="325" spans="3:15" x14ac:dyDescent="0.15">
      <c r="C325" s="15">
        <v>324</v>
      </c>
      <c r="D325" s="39" t="s">
        <v>751</v>
      </c>
    </row>
    <row r="326" spans="3:15" x14ac:dyDescent="0.15">
      <c r="C326" s="15">
        <v>325</v>
      </c>
      <c r="D326" s="39" t="s">
        <v>752</v>
      </c>
    </row>
    <row r="327" spans="3:15" x14ac:dyDescent="0.15">
      <c r="C327" s="15">
        <v>326</v>
      </c>
      <c r="D327" s="39" t="str">
        <f>O327</f>
        <v>write.csv(cbind(mismatch, PagenoP2Lg), file="C:/NGS/save/PagenoPL.csv", row.names=F)</v>
      </c>
      <c r="F327" s="15" t="s">
        <v>663</v>
      </c>
      <c r="G327" s="15" t="str">
        <f>'1. Input and Output files list'!$E$6</f>
        <v>C:/NGS/save/</v>
      </c>
      <c r="H327" s="15" t="s">
        <v>664</v>
      </c>
      <c r="O327" s="15" t="str">
        <f>CONCATENATE(F327,G327,H327,I327,J327,K327,L327,M327)</f>
        <v>write.csv(cbind(mismatch, PagenoP2Lg), file="C:/NGS/save/PagenoPL.csv", row.names=F)</v>
      </c>
    </row>
    <row r="328" spans="3:15" x14ac:dyDescent="0.15">
      <c r="C328" s="15">
        <v>327</v>
      </c>
      <c r="D328" s="39" t="str">
        <f>O328</f>
        <v>PagenoP2Lg &lt;- read.csv("C:/NGS/save/PagenoPL.csv",stringsAsFactors=F)</v>
      </c>
      <c r="F328" s="15" t="s">
        <v>665</v>
      </c>
      <c r="G328" s="15" t="str">
        <f>'1. Input and Output files list'!$E$6</f>
        <v>C:/NGS/save/</v>
      </c>
      <c r="H328" s="15" t="s">
        <v>666</v>
      </c>
      <c r="O328" s="15" t="str">
        <f>CONCATENATE(F328,G328,H328,I328,J328,K328,L328,M328)</f>
        <v>PagenoP2Lg &lt;- read.csv("C:/NGS/save/PagenoPL.csv",stringsAsFactors=F)</v>
      </c>
    </row>
    <row r="329" spans="3:15" x14ac:dyDescent="0.15">
      <c r="C329" s="15">
        <v>328</v>
      </c>
      <c r="D329" s="39" t="str">
        <f>O329</f>
        <v>PagenoP2Lg &lt;- subset(PagenoP2Lg, PagenoP2Lg$mismatch &lt; (ncol(no)*10*0.4))</v>
      </c>
      <c r="F329" s="15" t="s">
        <v>1051</v>
      </c>
      <c r="G329" s="15">
        <f>'1. Input and Output files list'!$E$55</f>
        <v>0.4</v>
      </c>
      <c r="H329" s="15" t="s">
        <v>1039</v>
      </c>
      <c r="O329" s="15" t="str">
        <f>CONCATENATE(F329,G329,H329,I329,J329,K329,L329,M329)</f>
        <v>PagenoP2Lg &lt;- subset(PagenoP2Lg, PagenoP2Lg$mismatch &lt; (ncol(no)*10*0.4))</v>
      </c>
    </row>
    <row r="330" spans="3:15" x14ac:dyDescent="0.15">
      <c r="C330" s="15">
        <v>329</v>
      </c>
      <c r="D330" s="39" t="s">
        <v>656</v>
      </c>
    </row>
    <row r="331" spans="3:15" x14ac:dyDescent="0.15">
      <c r="C331" s="15">
        <v>330</v>
      </c>
      <c r="D331" s="39" t="s">
        <v>586</v>
      </c>
    </row>
    <row r="332" spans="3:15" x14ac:dyDescent="0.15">
      <c r="C332" s="15">
        <v>331</v>
      </c>
      <c r="D332" s="39" t="str">
        <f>O332</f>
        <v>file.remove("C:/NGS/save/PagenoPL.csv")</v>
      </c>
      <c r="F332" s="15" t="s">
        <v>66</v>
      </c>
      <c r="G332" s="15" t="str">
        <f>'1. Input and Output files list'!$E$6</f>
        <v>C:/NGS/save/</v>
      </c>
      <c r="H332" s="15" t="s">
        <v>662</v>
      </c>
      <c r="O332" s="15" t="str">
        <f>CONCATENATE(F332,G332,H332,I332,J332,K332,L332,M332)</f>
        <v>file.remove("C:/NGS/save/PagenoPL.csv")</v>
      </c>
    </row>
    <row r="333" spans="3:15" x14ac:dyDescent="0.15">
      <c r="C333" s="15">
        <v>332</v>
      </c>
      <c r="D333" s="39" t="s">
        <v>657</v>
      </c>
    </row>
    <row r="334" spans="3:15" x14ac:dyDescent="0.15">
      <c r="C334" s="15">
        <v>333</v>
      </c>
      <c r="D334" s="39" t="s">
        <v>658</v>
      </c>
    </row>
    <row r="335" spans="3:15" x14ac:dyDescent="0.15">
      <c r="C335" s="15">
        <v>334</v>
      </c>
      <c r="D335" s="39" t="str">
        <f>O335</f>
        <v>write.csv(PagenoP1P2select, file="C:/NGS/save/Genotype_select_mem.csv", row.names=F)</v>
      </c>
      <c r="F335" s="15" t="s">
        <v>661</v>
      </c>
      <c r="G335" s="15" t="str">
        <f>'1. Input and Output files list'!$E$6</f>
        <v>C:/NGS/save/</v>
      </c>
      <c r="H335" s="15" t="s">
        <v>660</v>
      </c>
      <c r="I335" s="15" t="s">
        <v>999</v>
      </c>
      <c r="J335" s="15" t="s">
        <v>677</v>
      </c>
      <c r="O335" s="15" t="str">
        <f>CONCATENATE(F335,G335,H335,I335,J335,K335,L335,M335)</f>
        <v>write.csv(PagenoP1P2select, file="C:/NGS/save/Genotype_select_mem.csv", row.names=F)</v>
      </c>
    </row>
    <row r="336" spans="3:15" x14ac:dyDescent="0.15">
      <c r="C336" s="15">
        <v>335</v>
      </c>
      <c r="D336" s="39" t="str">
        <f>O336</f>
        <v>geno &lt;- read.csv("C:/NGS/save/Genotype_select_mem.csv")</v>
      </c>
      <c r="F336" s="15" t="s">
        <v>424</v>
      </c>
      <c r="G336" s="15" t="str">
        <f>'1. Input and Output files list'!$E$6</f>
        <v>C:/NGS/save/</v>
      </c>
      <c r="H336" s="15" t="s">
        <v>660</v>
      </c>
      <c r="I336" s="15" t="s">
        <v>999</v>
      </c>
      <c r="J336" s="15" t="s">
        <v>34</v>
      </c>
      <c r="O336" s="15" t="str">
        <f>CONCATENATE(F336,G336,H336,I336,J336,K336,L336,M336)</f>
        <v>geno &lt;- read.csv("C:/NGS/save/Genotype_select_mem.csv")</v>
      </c>
    </row>
    <row r="337" spans="3:15" x14ac:dyDescent="0.15">
      <c r="C337" s="15">
        <v>336</v>
      </c>
      <c r="D337" s="39" t="s">
        <v>425</v>
      </c>
    </row>
    <row r="338" spans="3:15" x14ac:dyDescent="0.15">
      <c r="C338" s="15">
        <v>337</v>
      </c>
      <c r="D338" s="39" t="s">
        <v>426</v>
      </c>
    </row>
    <row r="339" spans="3:15" x14ac:dyDescent="0.15">
      <c r="C339" s="15">
        <v>338</v>
      </c>
      <c r="D339" s="39" t="s">
        <v>427</v>
      </c>
    </row>
    <row r="340" spans="3:15" x14ac:dyDescent="0.15">
      <c r="C340" s="15">
        <v>339</v>
      </c>
      <c r="D340" s="39" t="s">
        <v>428</v>
      </c>
    </row>
    <row r="341" spans="3:15" x14ac:dyDescent="0.15">
      <c r="C341" s="15">
        <v>340</v>
      </c>
      <c r="D341" s="39" t="s">
        <v>429</v>
      </c>
    </row>
    <row r="342" spans="3:15" x14ac:dyDescent="0.15">
      <c r="C342" s="15">
        <v>341</v>
      </c>
      <c r="D342" s="39" t="s">
        <v>430</v>
      </c>
    </row>
    <row r="343" spans="3:15" x14ac:dyDescent="0.15">
      <c r="C343" s="15">
        <v>342</v>
      </c>
      <c r="D343" s="39" t="s">
        <v>431</v>
      </c>
    </row>
    <row r="344" spans="3:15" x14ac:dyDescent="0.15">
      <c r="C344" s="15">
        <v>343</v>
      </c>
      <c r="D344" s="39" t="s">
        <v>432</v>
      </c>
    </row>
    <row r="345" spans="3:15" x14ac:dyDescent="0.15">
      <c r="C345" s="15">
        <v>344</v>
      </c>
      <c r="D345" s="39" t="str">
        <f>O345</f>
        <v>write.csv(table(NuPaididPageno$Paid), "C:/NGS/save/Genotype_table.csv", row.names=F)</v>
      </c>
      <c r="F345" s="15" t="s">
        <v>433</v>
      </c>
      <c r="G345" s="15" t="str">
        <f>'1. Input and Output files list'!$E$6</f>
        <v>C:/NGS/save/</v>
      </c>
      <c r="H345" s="15" t="s">
        <v>441</v>
      </c>
      <c r="O345" s="15" t="str">
        <f>CONCATENATE(F345,G345,H345,I345,J345,K345,L345,M345)</f>
        <v>write.csv(table(NuPaididPageno$Paid), "C:/NGS/save/Genotype_table.csv", row.names=F)</v>
      </c>
    </row>
    <row r="346" spans="3:15" x14ac:dyDescent="0.15">
      <c r="C346" s="15">
        <v>345</v>
      </c>
      <c r="D346" s="39" t="str">
        <f>O346</f>
        <v>table &lt;- read.csv("C:/NGS/save/Genotype_table.csv", col.names=c("table","freq"))</v>
      </c>
      <c r="F346" s="15" t="s">
        <v>434</v>
      </c>
      <c r="G346" s="15" t="str">
        <f>'1. Input and Output files list'!$E$6</f>
        <v>C:/NGS/save/</v>
      </c>
      <c r="H346" s="15" t="s">
        <v>442</v>
      </c>
      <c r="O346" s="15" t="str">
        <f>CONCATENATE(F346,G346,H346,I346,J346,K346,L346,M346)</f>
        <v>table &lt;- read.csv("C:/NGS/save/Genotype_table.csv", col.names=c("table","freq"))</v>
      </c>
    </row>
    <row r="347" spans="3:15" x14ac:dyDescent="0.15">
      <c r="C347" s="15">
        <v>346</v>
      </c>
      <c r="D347" s="39" t="str">
        <f>O347</f>
        <v>file.remove("C:/NGS/save/Genotype_table.csv")</v>
      </c>
      <c r="F347" s="15" t="s">
        <v>66</v>
      </c>
      <c r="G347" s="15" t="str">
        <f>'1. Input and Output files list'!$E$6</f>
        <v>C:/NGS/save/</v>
      </c>
      <c r="H347" s="15" t="s">
        <v>443</v>
      </c>
      <c r="O347" s="15" t="str">
        <f>CONCATENATE(F347,G347,H347,I347,J347,K347,L347,M347)</f>
        <v>file.remove("C:/NGS/save/Genotype_table.csv")</v>
      </c>
    </row>
    <row r="348" spans="3:15" x14ac:dyDescent="0.15">
      <c r="C348" s="15">
        <v>347</v>
      </c>
      <c r="D348" s="39" t="s">
        <v>435</v>
      </c>
    </row>
    <row r="349" spans="3:15" x14ac:dyDescent="0.15">
      <c r="C349" s="15">
        <v>348</v>
      </c>
      <c r="D349" s="39" t="s">
        <v>436</v>
      </c>
    </row>
    <row r="350" spans="3:15" x14ac:dyDescent="0.15">
      <c r="C350" s="15">
        <v>349</v>
      </c>
      <c r="D350" s="39" t="str">
        <f>O350</f>
        <v>write.csv(unique, "C:/NGS/save/Genotype_unique.csv", row.names=F)</v>
      </c>
      <c r="F350" s="15" t="s">
        <v>437</v>
      </c>
      <c r="G350" s="15" t="str">
        <f>'1. Input and Output files list'!$E$6</f>
        <v>C:/NGS/save/</v>
      </c>
      <c r="H350" s="15" t="s">
        <v>444</v>
      </c>
      <c r="O350" s="15" t="str">
        <f>CONCATENATE(F350,G350,H350,I350,J350,K350,L350,M350)</f>
        <v>write.csv(unique, "C:/NGS/save/Genotype_unique.csv", row.names=F)</v>
      </c>
    </row>
    <row r="351" spans="3:15" x14ac:dyDescent="0.15">
      <c r="C351" s="15">
        <v>350</v>
      </c>
      <c r="D351" s="39" t="str">
        <f>O351</f>
        <v>unique &lt;- read.csv("C:/NGS/save/Genotype_unique.csv")</v>
      </c>
      <c r="F351" s="15" t="s">
        <v>438</v>
      </c>
      <c r="G351" s="15" t="str">
        <f>'1. Input and Output files list'!$E$6</f>
        <v>C:/NGS/save/</v>
      </c>
      <c r="H351" s="15" t="s">
        <v>445</v>
      </c>
      <c r="O351" s="15" t="str">
        <f>CONCATENATE(F351,G351,H351,I351,J351,K351,L351,M351)</f>
        <v>unique &lt;- read.csv("C:/NGS/save/Genotype_unique.csv")</v>
      </c>
    </row>
    <row r="352" spans="3:15" x14ac:dyDescent="0.15">
      <c r="C352" s="15">
        <v>351</v>
      </c>
      <c r="D352" s="39" t="str">
        <f>O352</f>
        <v>file.remove("C:/NGS/save/Genotype_unique.csv")</v>
      </c>
      <c r="F352" s="15" t="s">
        <v>66</v>
      </c>
      <c r="G352" s="15" t="str">
        <f>'1. Input and Output files list'!$E$6</f>
        <v>C:/NGS/save/</v>
      </c>
      <c r="H352" s="15" t="s">
        <v>445</v>
      </c>
      <c r="O352" s="15" t="str">
        <f>CONCATENATE(F352,G352,H352,I352,J352,K352,L352,M352)</f>
        <v>file.remove("C:/NGS/save/Genotype_unique.csv")</v>
      </c>
    </row>
    <row r="353" spans="3:15" x14ac:dyDescent="0.15">
      <c r="C353" s="15">
        <v>352</v>
      </c>
      <c r="D353" s="39" t="s">
        <v>439</v>
      </c>
    </row>
    <row r="354" spans="3:15" x14ac:dyDescent="0.15">
      <c r="C354" s="15">
        <v>353</v>
      </c>
      <c r="D354" s="39" t="str">
        <f>O354</f>
        <v>write.csv(table(unique$id), "C:/NGS/save/Genotype_table.csv", row.names=F)</v>
      </c>
      <c r="F354" s="15" t="s">
        <v>440</v>
      </c>
      <c r="G354" s="15" t="str">
        <f>'1. Input and Output files list'!$E$6</f>
        <v>C:/NGS/save/</v>
      </c>
      <c r="H354" s="15" t="s">
        <v>441</v>
      </c>
      <c r="O354" s="15" t="str">
        <f>CONCATENATE(F354,G354,H354,I354,J354,K354,L354,M354)</f>
        <v>write.csv(table(unique$id), "C:/NGS/save/Genotype_table.csv", row.names=F)</v>
      </c>
    </row>
    <row r="355" spans="3:15" x14ac:dyDescent="0.15">
      <c r="C355" s="15">
        <v>354</v>
      </c>
      <c r="D355" s="39" t="str">
        <f>O355</f>
        <v>table &lt;- read.csv("C:/NGS/save/Genotype_table.csv", col.names=c("table","freq"))</v>
      </c>
      <c r="F355" s="15" t="s">
        <v>434</v>
      </c>
      <c r="G355" s="15" t="str">
        <f>'1. Input and Output files list'!$E$6</f>
        <v>C:/NGS/save/</v>
      </c>
      <c r="H355" s="15" t="s">
        <v>442</v>
      </c>
      <c r="O355" s="15" t="str">
        <f>CONCATENATE(F355,G355,H355,I355,J355,K355,L355,M355)</f>
        <v>table &lt;- read.csv("C:/NGS/save/Genotype_table.csv", col.names=c("table","freq"))</v>
      </c>
    </row>
    <row r="356" spans="3:15" x14ac:dyDescent="0.15">
      <c r="C356" s="15">
        <v>355</v>
      </c>
      <c r="D356" s="39" t="str">
        <f>O356</f>
        <v>file.remove("C:/NGS/save/Genotype_table.csv")</v>
      </c>
      <c r="F356" s="15" t="s">
        <v>66</v>
      </c>
      <c r="G356" s="15" t="str">
        <f>'1. Input and Output files list'!$E$6</f>
        <v>C:/NGS/save/</v>
      </c>
      <c r="H356" s="15" t="s">
        <v>443</v>
      </c>
      <c r="O356" s="15" t="str">
        <f>CONCATENATE(F356,G356,H356,I356,J356,K356,L356,M356)</f>
        <v>file.remove("C:/NGS/save/Genotype_table.csv")</v>
      </c>
    </row>
    <row r="357" spans="3:15" x14ac:dyDescent="0.15">
      <c r="C357" s="15">
        <v>356</v>
      </c>
      <c r="D357" s="39" t="s">
        <v>446</v>
      </c>
    </row>
    <row r="358" spans="3:15" x14ac:dyDescent="0.15">
      <c r="C358" s="15">
        <v>357</v>
      </c>
      <c r="D358" s="39" t="s">
        <v>447</v>
      </c>
    </row>
    <row r="359" spans="3:15" x14ac:dyDescent="0.15">
      <c r="C359" s="15">
        <v>358</v>
      </c>
      <c r="D359" s="39" t="s">
        <v>448</v>
      </c>
    </row>
    <row r="360" spans="3:15" x14ac:dyDescent="0.15">
      <c r="C360" s="15">
        <v>359</v>
      </c>
      <c r="D360" s="39" t="s">
        <v>449</v>
      </c>
    </row>
    <row r="361" spans="3:15" x14ac:dyDescent="0.15">
      <c r="C361" s="15">
        <v>360</v>
      </c>
      <c r="D361" s="39" t="s">
        <v>450</v>
      </c>
    </row>
    <row r="362" spans="3:15" x14ac:dyDescent="0.15">
      <c r="C362" s="15">
        <v>361</v>
      </c>
      <c r="D362" s="39" t="s">
        <v>451</v>
      </c>
    </row>
    <row r="363" spans="3:15" x14ac:dyDescent="0.15">
      <c r="C363" s="15">
        <v>362</v>
      </c>
      <c r="D363" s="39" t="s">
        <v>452</v>
      </c>
    </row>
    <row r="364" spans="3:15" x14ac:dyDescent="0.15">
      <c r="C364" s="15">
        <v>363</v>
      </c>
      <c r="D364" s="39" t="s">
        <v>453</v>
      </c>
    </row>
    <row r="365" spans="3:15" x14ac:dyDescent="0.15">
      <c r="C365" s="15">
        <v>364</v>
      </c>
      <c r="D365" s="39" t="s">
        <v>454</v>
      </c>
    </row>
    <row r="366" spans="3:15" x14ac:dyDescent="0.15">
      <c r="C366" s="15">
        <v>365</v>
      </c>
      <c r="D366" s="39" t="s">
        <v>455</v>
      </c>
    </row>
    <row r="367" spans="3:15" x14ac:dyDescent="0.15">
      <c r="C367" s="15">
        <v>366</v>
      </c>
      <c r="D367" s="39" t="s">
        <v>456</v>
      </c>
    </row>
    <row r="368" spans="3:15" x14ac:dyDescent="0.15">
      <c r="C368" s="15">
        <v>367</v>
      </c>
      <c r="D368" s="39" t="s">
        <v>457</v>
      </c>
    </row>
    <row r="369" spans="3:15" x14ac:dyDescent="0.15">
      <c r="C369" s="15">
        <v>368</v>
      </c>
      <c r="D369" s="39" t="s">
        <v>458</v>
      </c>
    </row>
    <row r="370" spans="3:15" x14ac:dyDescent="0.15">
      <c r="C370" s="15">
        <v>369</v>
      </c>
      <c r="D370" s="39" t="s">
        <v>459</v>
      </c>
    </row>
    <row r="371" spans="3:15" x14ac:dyDescent="0.15">
      <c r="C371" s="15">
        <v>370</v>
      </c>
      <c r="D371" s="39" t="s">
        <v>460</v>
      </c>
    </row>
    <row r="372" spans="3:15" x14ac:dyDescent="0.15">
      <c r="C372" s="15">
        <v>371</v>
      </c>
      <c r="D372" s="39" t="s">
        <v>461</v>
      </c>
    </row>
    <row r="373" spans="3:15" x14ac:dyDescent="0.15">
      <c r="C373" s="15">
        <v>372</v>
      </c>
      <c r="D373" s="39" t="s">
        <v>462</v>
      </c>
    </row>
    <row r="374" spans="3:15" x14ac:dyDescent="0.15">
      <c r="C374" s="15">
        <v>373</v>
      </c>
      <c r="D374" s="39" t="s">
        <v>463</v>
      </c>
    </row>
    <row r="375" spans="3:15" x14ac:dyDescent="0.15">
      <c r="C375" s="15">
        <v>374</v>
      </c>
      <c r="D375" s="39" t="s">
        <v>712</v>
      </c>
    </row>
    <row r="376" spans="3:15" x14ac:dyDescent="0.15">
      <c r="C376" s="15">
        <v>375</v>
      </c>
      <c r="D376" s="39" t="s">
        <v>759</v>
      </c>
    </row>
    <row r="377" spans="3:15" x14ac:dyDescent="0.15">
      <c r="C377" s="15">
        <v>376</v>
      </c>
      <c r="D377" s="39" t="s">
        <v>606</v>
      </c>
    </row>
    <row r="378" spans="3:15" x14ac:dyDescent="0.15">
      <c r="C378" s="15">
        <v>377</v>
      </c>
      <c r="D378" s="39" t="s">
        <v>721</v>
      </c>
    </row>
    <row r="379" spans="3:15" x14ac:dyDescent="0.15">
      <c r="C379" s="15">
        <v>378</v>
      </c>
      <c r="D379" s="39" t="s">
        <v>722</v>
      </c>
    </row>
    <row r="380" spans="3:15" x14ac:dyDescent="0.15">
      <c r="C380" s="15">
        <v>379</v>
      </c>
      <c r="D380" s="39" t="str">
        <f>O380</f>
        <v>write.csv(y1, file="C:/NGS/save/y1.csv", row.names=F)</v>
      </c>
      <c r="F380" s="5" t="s">
        <v>737</v>
      </c>
      <c r="G380" s="5" t="str">
        <f>'1. Input and Output files list'!$E$6</f>
        <v>C:/NGS/save/</v>
      </c>
      <c r="H380" s="5" t="s">
        <v>738</v>
      </c>
      <c r="O380" s="15" t="str">
        <f>CONCATENATE(F380,G380,H380,I380,J380,K380,L380,M380)</f>
        <v>write.csv(y1, file="C:/NGS/save/y1.csv", row.names=F)</v>
      </c>
    </row>
    <row r="381" spans="3:15" x14ac:dyDescent="0.15">
      <c r="C381" s="15">
        <v>380</v>
      </c>
      <c r="D381" s="39" t="str">
        <f>O381</f>
        <v>y1 &lt;- read.csv("C:/NGS/save/y1.csv")</v>
      </c>
      <c r="F381" s="5" t="s">
        <v>739</v>
      </c>
      <c r="G381" s="5" t="str">
        <f>'1. Input and Output files list'!$E$6</f>
        <v>C:/NGS/save/</v>
      </c>
      <c r="H381" s="5" t="s">
        <v>734</v>
      </c>
      <c r="O381" s="15" t="str">
        <f>CONCATENATE(F381,G381,H381,I381,J381,K381,L381,M381)</f>
        <v>y1 &lt;- read.csv("C:/NGS/save/y1.csv")</v>
      </c>
    </row>
    <row r="382" spans="3:15" x14ac:dyDescent="0.15">
      <c r="C382" s="15">
        <v>381</v>
      </c>
      <c r="D382" s="39" t="str">
        <f>O382</f>
        <v>write.csv(y2, file="C:/NGS/save/y2.csv", row.names=F)</v>
      </c>
      <c r="F382" s="5" t="s">
        <v>740</v>
      </c>
      <c r="G382" s="5" t="str">
        <f>'1. Input and Output files list'!$E$6</f>
        <v>C:/NGS/save/</v>
      </c>
      <c r="H382" s="5" t="s">
        <v>741</v>
      </c>
      <c r="O382" s="15" t="str">
        <f>CONCATENATE(F382,G382,H382,I382,J382,K382,L382,M382)</f>
        <v>write.csv(y2, file="C:/NGS/save/y2.csv", row.names=F)</v>
      </c>
    </row>
    <row r="383" spans="3:15" x14ac:dyDescent="0.15">
      <c r="C383" s="15">
        <v>382</v>
      </c>
      <c r="D383" s="39" t="str">
        <f>O383</f>
        <v>y2 &lt;- read.csv("C:/NGS/save/y2.csv")</v>
      </c>
      <c r="F383" s="5" t="s">
        <v>742</v>
      </c>
      <c r="G383" s="5" t="str">
        <f>'1. Input and Output files list'!$E$6</f>
        <v>C:/NGS/save/</v>
      </c>
      <c r="H383" s="5" t="s">
        <v>735</v>
      </c>
      <c r="O383" s="15" t="str">
        <f>CONCATENATE(F383,G383,H383,I383,J383,K383,L383,M383)</f>
        <v>y2 &lt;- read.csv("C:/NGS/save/y2.csv")</v>
      </c>
    </row>
    <row r="384" spans="3:15" x14ac:dyDescent="0.15">
      <c r="C384" s="15">
        <v>383</v>
      </c>
      <c r="D384" s="44" t="s">
        <v>720</v>
      </c>
    </row>
    <row r="385" spans="3:15" x14ac:dyDescent="0.15">
      <c r="C385" s="15">
        <v>384</v>
      </c>
      <c r="D385" s="39" t="s">
        <v>602</v>
      </c>
    </row>
    <row r="386" spans="3:15" x14ac:dyDescent="0.15">
      <c r="C386" s="15">
        <v>385</v>
      </c>
      <c r="D386" s="39" t="s">
        <v>608</v>
      </c>
    </row>
    <row r="387" spans="3:15" x14ac:dyDescent="0.15">
      <c r="C387" s="15">
        <v>386</v>
      </c>
      <c r="D387" s="39" t="s">
        <v>609</v>
      </c>
    </row>
    <row r="388" spans="3:15" x14ac:dyDescent="0.15">
      <c r="C388" s="15">
        <v>387</v>
      </c>
      <c r="D388" s="39" t="s">
        <v>758</v>
      </c>
    </row>
    <row r="389" spans="3:15" x14ac:dyDescent="0.15">
      <c r="C389" s="15">
        <v>388</v>
      </c>
      <c r="D389" s="39" t="s">
        <v>762</v>
      </c>
    </row>
    <row r="390" spans="3:15" x14ac:dyDescent="0.15">
      <c r="C390" s="15">
        <v>389</v>
      </c>
      <c r="D390" s="39" t="str">
        <f>O390</f>
        <v>write.csv(y1, file="C:/NGS/save/y1.csv", row.names=F)</v>
      </c>
      <c r="F390" s="5" t="s">
        <v>737</v>
      </c>
      <c r="G390" s="5" t="str">
        <f>'1. Input and Output files list'!$E$6</f>
        <v>C:/NGS/save/</v>
      </c>
      <c r="H390" s="5" t="s">
        <v>738</v>
      </c>
      <c r="O390" s="15" t="str">
        <f>CONCATENATE(F390,G390,H390,I390,J390,K390,L390,M390)</f>
        <v>write.csv(y1, file="C:/NGS/save/y1.csv", row.names=F)</v>
      </c>
    </row>
    <row r="391" spans="3:15" x14ac:dyDescent="0.15">
      <c r="C391" s="15">
        <v>390</v>
      </c>
      <c r="D391" s="39" t="str">
        <f>O391</f>
        <v>y1 &lt;- read.csv("C:/NGS/save/y1.csv")</v>
      </c>
      <c r="F391" s="5" t="s">
        <v>739</v>
      </c>
      <c r="G391" s="5" t="str">
        <f>'1. Input and Output files list'!$E$6</f>
        <v>C:/NGS/save/</v>
      </c>
      <c r="H391" s="5" t="s">
        <v>734</v>
      </c>
      <c r="O391" s="15" t="str">
        <f>CONCATENATE(F391,G391,H391,I391,J391,K391,L391,M391)</f>
        <v>y1 &lt;- read.csv("C:/NGS/save/y1.csv")</v>
      </c>
    </row>
    <row r="392" spans="3:15" x14ac:dyDescent="0.15">
      <c r="C392" s="15">
        <v>391</v>
      </c>
      <c r="D392" s="39" t="str">
        <f>O392</f>
        <v>write.csv(y2, file="C:/NGS/save/y2.csv", row.names=F)</v>
      </c>
      <c r="F392" s="5" t="s">
        <v>740</v>
      </c>
      <c r="G392" s="5" t="str">
        <f>'1. Input and Output files list'!$E$6</f>
        <v>C:/NGS/save/</v>
      </c>
      <c r="H392" s="5" t="s">
        <v>741</v>
      </c>
      <c r="O392" s="15" t="str">
        <f>CONCATENATE(F392,G392,H392,I392,J392,K392,L392,M392)</f>
        <v>write.csv(y2, file="C:/NGS/save/y2.csv", row.names=F)</v>
      </c>
    </row>
    <row r="393" spans="3:15" x14ac:dyDescent="0.15">
      <c r="C393" s="15">
        <v>392</v>
      </c>
      <c r="D393" s="39" t="str">
        <f>O393</f>
        <v>y2 &lt;- read.csv("C:/NGS/save/y2.csv")</v>
      </c>
      <c r="F393" s="5" t="s">
        <v>742</v>
      </c>
      <c r="G393" s="5" t="str">
        <f>'1. Input and Output files list'!$E$6</f>
        <v>C:/NGS/save/</v>
      </c>
      <c r="H393" s="5" t="s">
        <v>735</v>
      </c>
      <c r="O393" s="15" t="str">
        <f>CONCATENATE(F393,G393,H393,I393,J393,K393,L393,M393)</f>
        <v>y2 &lt;- read.csv("C:/NGS/save/y2.csv")</v>
      </c>
    </row>
    <row r="394" spans="3:15" x14ac:dyDescent="0.15">
      <c r="C394" s="15">
        <v>393</v>
      </c>
      <c r="D394" s="39" t="s">
        <v>720</v>
      </c>
    </row>
    <row r="395" spans="3:15" x14ac:dyDescent="0.15">
      <c r="C395" s="15">
        <v>394</v>
      </c>
      <c r="D395" s="39" t="s">
        <v>763</v>
      </c>
    </row>
    <row r="396" spans="3:15" x14ac:dyDescent="0.15">
      <c r="C396" s="15">
        <v>395</v>
      </c>
      <c r="D396" s="39" t="s">
        <v>764</v>
      </c>
    </row>
    <row r="397" spans="3:15" x14ac:dyDescent="0.15">
      <c r="C397" s="15">
        <v>396</v>
      </c>
      <c r="D397" s="39" t="s">
        <v>765</v>
      </c>
    </row>
    <row r="398" spans="3:15" x14ac:dyDescent="0.15">
      <c r="C398" s="15">
        <v>397</v>
      </c>
      <c r="D398" s="39" t="str">
        <f>O398</f>
        <v>write.csv(y1, file="C:/NGS/save/y1.csv", row.names=F)</v>
      </c>
      <c r="F398" s="5" t="s">
        <v>737</v>
      </c>
      <c r="G398" s="5" t="str">
        <f>'1. Input and Output files list'!$E$6</f>
        <v>C:/NGS/save/</v>
      </c>
      <c r="H398" s="5" t="s">
        <v>738</v>
      </c>
      <c r="O398" s="15" t="str">
        <f>CONCATENATE(F398,G398,H398,I398,J398,K398,L398,M398)</f>
        <v>write.csv(y1, file="C:/NGS/save/y1.csv", row.names=F)</v>
      </c>
    </row>
    <row r="399" spans="3:15" x14ac:dyDescent="0.15">
      <c r="C399" s="15">
        <v>398</v>
      </c>
      <c r="D399" s="39" t="str">
        <f>O399</f>
        <v>y1 &lt;- read.csv("C:/NGS/save/y1.csv")</v>
      </c>
      <c r="F399" s="5" t="s">
        <v>739</v>
      </c>
      <c r="G399" s="5" t="str">
        <f>'1. Input and Output files list'!$E$6</f>
        <v>C:/NGS/save/</v>
      </c>
      <c r="H399" s="5" t="s">
        <v>734</v>
      </c>
      <c r="O399" s="15" t="str">
        <f>CONCATENATE(F399,G399,H399,I399,J399,K399,L399,M399)</f>
        <v>y1 &lt;- read.csv("C:/NGS/save/y1.csv")</v>
      </c>
    </row>
    <row r="400" spans="3:15" x14ac:dyDescent="0.15">
      <c r="C400" s="15">
        <v>399</v>
      </c>
      <c r="D400" s="39" t="str">
        <f>O400</f>
        <v>write.csv(y2, file="C:/NGS/save/y2.csv", row.names=F)</v>
      </c>
      <c r="F400" s="5" t="s">
        <v>740</v>
      </c>
      <c r="G400" s="5" t="str">
        <f>'1. Input and Output files list'!$E$6</f>
        <v>C:/NGS/save/</v>
      </c>
      <c r="H400" s="5" t="s">
        <v>741</v>
      </c>
      <c r="O400" s="15" t="str">
        <f>CONCATENATE(F400,G400,H400,I400,J400,K400,L400,M400)</f>
        <v>write.csv(y2, file="C:/NGS/save/y2.csv", row.names=F)</v>
      </c>
    </row>
    <row r="401" spans="3:15" x14ac:dyDescent="0.15">
      <c r="C401" s="15">
        <v>400</v>
      </c>
      <c r="D401" s="39" t="str">
        <f>O401</f>
        <v>y2 &lt;- read.csv("C:/NGS/save/y2.csv")</v>
      </c>
      <c r="F401" s="5" t="s">
        <v>742</v>
      </c>
      <c r="G401" s="5" t="str">
        <f>'1. Input and Output files list'!$E$6</f>
        <v>C:/NGS/save/</v>
      </c>
      <c r="H401" s="5" t="s">
        <v>735</v>
      </c>
      <c r="O401" s="15" t="str">
        <f>CONCATENATE(F401,G401,H401,I401,J401,K401,L401,M401)</f>
        <v>y2 &lt;- read.csv("C:/NGS/save/y2.csv")</v>
      </c>
    </row>
    <row r="402" spans="3:15" x14ac:dyDescent="0.15">
      <c r="C402" s="15">
        <v>401</v>
      </c>
      <c r="D402" s="39" t="s">
        <v>720</v>
      </c>
    </row>
    <row r="403" spans="3:15" x14ac:dyDescent="0.15">
      <c r="C403" s="15">
        <v>402</v>
      </c>
      <c r="D403" s="39" t="s">
        <v>766</v>
      </c>
    </row>
    <row r="404" spans="3:15" x14ac:dyDescent="0.15">
      <c r="C404" s="15">
        <v>403</v>
      </c>
      <c r="D404" s="39" t="s">
        <v>767</v>
      </c>
    </row>
    <row r="405" spans="3:15" x14ac:dyDescent="0.15">
      <c r="C405" s="15">
        <v>404</v>
      </c>
      <c r="D405" s="39" t="str">
        <f>O405</f>
        <v>write.csv(cbind(mismatch, CSVSL1), file="C:/NGS/save/PagenoPL.csv", row.names=F)</v>
      </c>
      <c r="F405" s="15" t="s">
        <v>713</v>
      </c>
      <c r="G405" s="15" t="str">
        <f>'1. Input and Output files list'!$E$6</f>
        <v>C:/NGS/save/</v>
      </c>
      <c r="H405" s="15" t="s">
        <v>664</v>
      </c>
      <c r="O405" s="15" t="str">
        <f>CONCATENATE(F405,G405,H405,I405,J405,K405,L405,M405)</f>
        <v>write.csv(cbind(mismatch, CSVSL1), file="C:/NGS/save/PagenoPL.csv", row.names=F)</v>
      </c>
    </row>
    <row r="406" spans="3:15" x14ac:dyDescent="0.15">
      <c r="C406" s="15">
        <v>405</v>
      </c>
      <c r="D406" s="39" t="str">
        <f>O406</f>
        <v>CSVSL1 &lt;- read.csv("C:/NGS/save/PagenoPL.csv",stringsAsFactors=F)</v>
      </c>
      <c r="F406" s="15" t="s">
        <v>714</v>
      </c>
      <c r="G406" s="15" t="str">
        <f>'1. Input and Output files list'!$E$6</f>
        <v>C:/NGS/save/</v>
      </c>
      <c r="H406" s="15" t="s">
        <v>666</v>
      </c>
      <c r="O406" s="15" t="str">
        <f>CONCATENATE(F406,G406,H406,I406,J406,K406,L406,M406)</f>
        <v>CSVSL1 &lt;- read.csv("C:/NGS/save/PagenoPL.csv",stringsAsFactors=F)</v>
      </c>
    </row>
    <row r="407" spans="3:15" x14ac:dyDescent="0.15">
      <c r="C407" s="15">
        <v>406</v>
      </c>
      <c r="D407" s="39" t="str">
        <f>O407</f>
        <v>CSVSL1 &lt;- subset(CSVSL1, CSVSL1$mismatch &lt; (ncol(no)*10*0.5))</v>
      </c>
      <c r="F407" s="15" t="s">
        <v>1052</v>
      </c>
      <c r="G407" s="15">
        <f>'1. Input and Output files list'!$E$56</f>
        <v>0.5</v>
      </c>
      <c r="H407" s="15" t="s">
        <v>1039</v>
      </c>
      <c r="O407" s="15" t="str">
        <f>CONCATENATE(F407,G407,H407,I407,J407,K407,L407,M407)</f>
        <v>CSVSL1 &lt;- subset(CSVSL1, CSVSL1$mismatch &lt; (ncol(no)*10*0.5))</v>
      </c>
    </row>
    <row r="408" spans="3:15" x14ac:dyDescent="0.15">
      <c r="C408" s="15">
        <v>407</v>
      </c>
      <c r="D408" s="39" t="s">
        <v>725</v>
      </c>
    </row>
    <row r="409" spans="3:15" x14ac:dyDescent="0.15">
      <c r="C409" s="15">
        <v>408</v>
      </c>
      <c r="D409" s="39" t="s">
        <v>760</v>
      </c>
    </row>
    <row r="410" spans="3:15" x14ac:dyDescent="0.15">
      <c r="C410" s="15">
        <v>409</v>
      </c>
      <c r="D410" s="39" t="s">
        <v>621</v>
      </c>
    </row>
    <row r="411" spans="3:15" x14ac:dyDescent="0.15">
      <c r="C411" s="15">
        <v>410</v>
      </c>
      <c r="D411" s="39" t="s">
        <v>723</v>
      </c>
    </row>
    <row r="412" spans="3:15" x14ac:dyDescent="0.15">
      <c r="C412" s="15">
        <v>411</v>
      </c>
      <c r="D412" s="39" t="s">
        <v>724</v>
      </c>
    </row>
    <row r="413" spans="3:15" x14ac:dyDescent="0.15">
      <c r="C413" s="15">
        <v>412</v>
      </c>
      <c r="D413" s="39" t="str">
        <f>O413</f>
        <v>write.csv(y1, file="C:/NGS/save/y1.csv", row.names=F)</v>
      </c>
      <c r="F413" s="5" t="s">
        <v>737</v>
      </c>
      <c r="G413" s="5" t="str">
        <f>'1. Input and Output files list'!$E$6</f>
        <v>C:/NGS/save/</v>
      </c>
      <c r="H413" s="5" t="s">
        <v>738</v>
      </c>
      <c r="O413" s="15" t="str">
        <f>CONCATENATE(F413,G413,H413,I413,J413,K413,L413,M413)</f>
        <v>write.csv(y1, file="C:/NGS/save/y1.csv", row.names=F)</v>
      </c>
    </row>
    <row r="414" spans="3:15" x14ac:dyDescent="0.15">
      <c r="C414" s="15">
        <v>413</v>
      </c>
      <c r="D414" s="39" t="str">
        <f>O414</f>
        <v>y1 &lt;- read.csv("C:/NGS/save/y1.csv")</v>
      </c>
      <c r="F414" s="5" t="s">
        <v>739</v>
      </c>
      <c r="G414" s="5" t="str">
        <f>'1. Input and Output files list'!$E$6</f>
        <v>C:/NGS/save/</v>
      </c>
      <c r="H414" s="5" t="s">
        <v>734</v>
      </c>
      <c r="O414" s="15" t="str">
        <f>CONCATENATE(F414,G414,H414,I414,J414,K414,L414,M414)</f>
        <v>y1 &lt;- read.csv("C:/NGS/save/y1.csv")</v>
      </c>
    </row>
    <row r="415" spans="3:15" x14ac:dyDescent="0.15">
      <c r="C415" s="15">
        <v>414</v>
      </c>
      <c r="D415" s="39" t="str">
        <f>O415</f>
        <v>write.csv(y2, file="C:/NGS/save/y2.csv", row.names=F)</v>
      </c>
      <c r="F415" s="5" t="s">
        <v>740</v>
      </c>
      <c r="G415" s="5" t="str">
        <f>'1. Input and Output files list'!$E$6</f>
        <v>C:/NGS/save/</v>
      </c>
      <c r="H415" s="5" t="s">
        <v>741</v>
      </c>
      <c r="O415" s="15" t="str">
        <f>CONCATENATE(F415,G415,H415,I415,J415,K415,L415,M415)</f>
        <v>write.csv(y2, file="C:/NGS/save/y2.csv", row.names=F)</v>
      </c>
    </row>
    <row r="416" spans="3:15" x14ac:dyDescent="0.15">
      <c r="C416" s="15">
        <v>415</v>
      </c>
      <c r="D416" s="39" t="str">
        <f>O416</f>
        <v>y2 &lt;- read.csv("C:/NGS/save/y2.csv")</v>
      </c>
      <c r="F416" s="5" t="s">
        <v>742</v>
      </c>
      <c r="G416" s="5" t="str">
        <f>'1. Input and Output files list'!$E$6</f>
        <v>C:/NGS/save/</v>
      </c>
      <c r="H416" s="5" t="s">
        <v>735</v>
      </c>
      <c r="O416" s="15" t="str">
        <f>CONCATENATE(F416,G416,H416,I416,J416,K416,L416,M416)</f>
        <v>y2 &lt;- read.csv("C:/NGS/save/y2.csv")</v>
      </c>
    </row>
    <row r="417" spans="3:15" x14ac:dyDescent="0.15">
      <c r="C417" s="15">
        <v>416</v>
      </c>
      <c r="D417" s="39" t="s">
        <v>720</v>
      </c>
    </row>
    <row r="418" spans="3:15" x14ac:dyDescent="0.15">
      <c r="C418" s="15">
        <v>417</v>
      </c>
      <c r="D418" s="39" t="s">
        <v>602</v>
      </c>
    </row>
    <row r="419" spans="3:15" x14ac:dyDescent="0.15">
      <c r="C419" s="15">
        <v>418</v>
      </c>
      <c r="D419" s="39" t="s">
        <v>623</v>
      </c>
    </row>
    <row r="420" spans="3:15" x14ac:dyDescent="0.15">
      <c r="C420" s="15">
        <v>419</v>
      </c>
      <c r="D420" s="39" t="s">
        <v>624</v>
      </c>
    </row>
    <row r="421" spans="3:15" x14ac:dyDescent="0.15">
      <c r="C421" s="15">
        <v>420</v>
      </c>
      <c r="D421" s="39" t="s">
        <v>768</v>
      </c>
    </row>
    <row r="422" spans="3:15" x14ac:dyDescent="0.15">
      <c r="C422" s="15">
        <v>421</v>
      </c>
      <c r="D422" s="39" t="s">
        <v>769</v>
      </c>
    </row>
    <row r="423" spans="3:15" x14ac:dyDescent="0.15">
      <c r="C423" s="15">
        <v>422</v>
      </c>
      <c r="D423" s="39" t="str">
        <f>O423</f>
        <v>write.csv(y1, file="C:/NGS/save/y1.csv", row.names=F)</v>
      </c>
      <c r="F423" s="5" t="s">
        <v>737</v>
      </c>
      <c r="G423" s="5" t="str">
        <f>'1. Input and Output files list'!$E$6</f>
        <v>C:/NGS/save/</v>
      </c>
      <c r="H423" s="5" t="s">
        <v>738</v>
      </c>
      <c r="O423" s="15" t="str">
        <f>CONCATENATE(F423,G423,H423,I423,J423,K423,L423,M423)</f>
        <v>write.csv(y1, file="C:/NGS/save/y1.csv", row.names=F)</v>
      </c>
    </row>
    <row r="424" spans="3:15" x14ac:dyDescent="0.15">
      <c r="C424" s="15">
        <v>423</v>
      </c>
      <c r="D424" s="39" t="str">
        <f>O424</f>
        <v>y1 &lt;- read.csv("C:/NGS/save/y1.csv")</v>
      </c>
      <c r="F424" s="5" t="s">
        <v>739</v>
      </c>
      <c r="G424" s="5" t="str">
        <f>'1. Input and Output files list'!$E$6</f>
        <v>C:/NGS/save/</v>
      </c>
      <c r="H424" s="5" t="s">
        <v>734</v>
      </c>
      <c r="O424" s="15" t="str">
        <f>CONCATENATE(F424,G424,H424,I424,J424,K424,L424,M424)</f>
        <v>y1 &lt;- read.csv("C:/NGS/save/y1.csv")</v>
      </c>
    </row>
    <row r="425" spans="3:15" x14ac:dyDescent="0.15">
      <c r="C425" s="15">
        <v>424</v>
      </c>
      <c r="D425" s="39" t="str">
        <f>O425</f>
        <v>write.csv(y2, file="C:/NGS/save/y2.csv", row.names=F)</v>
      </c>
      <c r="F425" s="5" t="s">
        <v>740</v>
      </c>
      <c r="G425" s="5" t="str">
        <f>'1. Input and Output files list'!$E$6</f>
        <v>C:/NGS/save/</v>
      </c>
      <c r="H425" s="5" t="s">
        <v>741</v>
      </c>
      <c r="O425" s="15" t="str">
        <f>CONCATENATE(F425,G425,H425,I425,J425,K425,L425,M425)</f>
        <v>write.csv(y2, file="C:/NGS/save/y2.csv", row.names=F)</v>
      </c>
    </row>
    <row r="426" spans="3:15" x14ac:dyDescent="0.15">
      <c r="C426" s="15">
        <v>425</v>
      </c>
      <c r="D426" s="39" t="str">
        <f>O426</f>
        <v>y2 &lt;- read.csv("C:/NGS/save/y2.csv")</v>
      </c>
      <c r="F426" s="5" t="s">
        <v>742</v>
      </c>
      <c r="G426" s="5" t="str">
        <f>'1. Input and Output files list'!$E$6</f>
        <v>C:/NGS/save/</v>
      </c>
      <c r="H426" s="5" t="s">
        <v>735</v>
      </c>
      <c r="O426" s="15" t="str">
        <f>CONCATENATE(F426,G426,H426,I426,J426,K426,L426,M426)</f>
        <v>y2 &lt;- read.csv("C:/NGS/save/y2.csv")</v>
      </c>
    </row>
    <row r="427" spans="3:15" x14ac:dyDescent="0.15">
      <c r="C427" s="15">
        <v>426</v>
      </c>
      <c r="D427" s="39" t="s">
        <v>720</v>
      </c>
    </row>
    <row r="428" spans="3:15" x14ac:dyDescent="0.15">
      <c r="C428" s="15">
        <v>427</v>
      </c>
      <c r="D428" s="39" t="s">
        <v>763</v>
      </c>
    </row>
    <row r="429" spans="3:15" x14ac:dyDescent="0.15">
      <c r="C429" s="15">
        <v>428</v>
      </c>
      <c r="D429" s="39" t="s">
        <v>770</v>
      </c>
    </row>
    <row r="430" spans="3:15" x14ac:dyDescent="0.15">
      <c r="C430" s="15">
        <v>429</v>
      </c>
      <c r="D430" s="39" t="s">
        <v>771</v>
      </c>
    </row>
    <row r="431" spans="3:15" x14ac:dyDescent="0.15">
      <c r="C431" s="15">
        <v>430</v>
      </c>
      <c r="D431" s="39" t="str">
        <f>O431</f>
        <v>write.csv(y1, file="C:/NGS/save/y1.csv", row.names=F)</v>
      </c>
      <c r="F431" s="5" t="s">
        <v>737</v>
      </c>
      <c r="G431" s="5" t="str">
        <f>'1. Input and Output files list'!$E$6</f>
        <v>C:/NGS/save/</v>
      </c>
      <c r="H431" s="5" t="s">
        <v>738</v>
      </c>
      <c r="O431" s="15" t="str">
        <f>CONCATENATE(F431,G431,H431,I431,J431,K431,L431,M431)</f>
        <v>write.csv(y1, file="C:/NGS/save/y1.csv", row.names=F)</v>
      </c>
    </row>
    <row r="432" spans="3:15" x14ac:dyDescent="0.15">
      <c r="C432" s="15">
        <v>431</v>
      </c>
      <c r="D432" s="39" t="str">
        <f>O432</f>
        <v>y1 &lt;- read.csv("C:/NGS/save/y1.csv")</v>
      </c>
      <c r="F432" s="5" t="s">
        <v>739</v>
      </c>
      <c r="G432" s="5" t="str">
        <f>'1. Input and Output files list'!$E$6</f>
        <v>C:/NGS/save/</v>
      </c>
      <c r="H432" s="5" t="s">
        <v>734</v>
      </c>
      <c r="O432" s="15" t="str">
        <f>CONCATENATE(F432,G432,H432,I432,J432,K432,L432,M432)</f>
        <v>y1 &lt;- read.csv("C:/NGS/save/y1.csv")</v>
      </c>
    </row>
    <row r="433" spans="3:15" x14ac:dyDescent="0.15">
      <c r="C433" s="15">
        <v>432</v>
      </c>
      <c r="D433" s="39" t="str">
        <f>O433</f>
        <v>write.csv(y2, file="C:/NGS/save/y2.csv", row.names=F)</v>
      </c>
      <c r="F433" s="5" t="s">
        <v>740</v>
      </c>
      <c r="G433" s="5" t="str">
        <f>'1. Input and Output files list'!$E$6</f>
        <v>C:/NGS/save/</v>
      </c>
      <c r="H433" s="5" t="s">
        <v>741</v>
      </c>
      <c r="O433" s="15" t="str">
        <f>CONCATENATE(F433,G433,H433,I433,J433,K433,L433,M433)</f>
        <v>write.csv(y2, file="C:/NGS/save/y2.csv", row.names=F)</v>
      </c>
    </row>
    <row r="434" spans="3:15" x14ac:dyDescent="0.15">
      <c r="C434" s="15">
        <v>433</v>
      </c>
      <c r="D434" s="39" t="str">
        <f>O434</f>
        <v>y2 &lt;- read.csv("C:/NGS/save/y2.csv")</v>
      </c>
      <c r="F434" s="5" t="s">
        <v>742</v>
      </c>
      <c r="G434" s="5" t="str">
        <f>'1. Input and Output files list'!$E$6</f>
        <v>C:/NGS/save/</v>
      </c>
      <c r="H434" s="5" t="s">
        <v>735</v>
      </c>
      <c r="O434" s="15" t="str">
        <f>CONCATENATE(F434,G434,H434,I434,J434,K434,L434,M434)</f>
        <v>y2 &lt;- read.csv("C:/NGS/save/y2.csv")</v>
      </c>
    </row>
    <row r="435" spans="3:15" x14ac:dyDescent="0.15">
      <c r="C435" s="15">
        <v>434</v>
      </c>
      <c r="D435" s="39" t="s">
        <v>720</v>
      </c>
    </row>
    <row r="436" spans="3:15" x14ac:dyDescent="0.15">
      <c r="C436" s="15">
        <v>435</v>
      </c>
      <c r="D436" s="39" t="s">
        <v>766</v>
      </c>
    </row>
    <row r="437" spans="3:15" x14ac:dyDescent="0.15">
      <c r="C437" s="15">
        <v>436</v>
      </c>
      <c r="D437" s="39" t="s">
        <v>767</v>
      </c>
    </row>
    <row r="438" spans="3:15" x14ac:dyDescent="0.15">
      <c r="C438" s="15">
        <v>437</v>
      </c>
      <c r="D438" s="39" t="str">
        <f>O438</f>
        <v>write.csv(cbind(mismatch, CSVSL2), file="C:/NGS/save/PagenoPL.csv", row.names=F)</v>
      </c>
      <c r="F438" s="15" t="s">
        <v>726</v>
      </c>
      <c r="G438" s="15" t="str">
        <f>'1. Input and Output files list'!$E$6</f>
        <v>C:/NGS/save/</v>
      </c>
      <c r="H438" s="15" t="s">
        <v>664</v>
      </c>
      <c r="O438" s="15" t="str">
        <f>CONCATENATE(F438,G438,H438,I438,J438,K438,L438,M438)</f>
        <v>write.csv(cbind(mismatch, CSVSL2), file="C:/NGS/save/PagenoPL.csv", row.names=F)</v>
      </c>
    </row>
    <row r="439" spans="3:15" x14ac:dyDescent="0.15">
      <c r="C439" s="15">
        <v>438</v>
      </c>
      <c r="D439" s="39" t="str">
        <f>O439</f>
        <v>CSVSL2 &lt;- read.csv("C:/NGS/save/PagenoPL.csv",stringsAsFactors=F)</v>
      </c>
      <c r="F439" s="15" t="s">
        <v>727</v>
      </c>
      <c r="G439" s="15" t="str">
        <f>'1. Input and Output files list'!$E$6</f>
        <v>C:/NGS/save/</v>
      </c>
      <c r="H439" s="15" t="s">
        <v>666</v>
      </c>
      <c r="O439" s="15" t="str">
        <f>CONCATENATE(F439,G439,H439,I439,J439,K439,L439,M439)</f>
        <v>CSVSL2 &lt;- read.csv("C:/NGS/save/PagenoPL.csv",stringsAsFactors=F)</v>
      </c>
    </row>
    <row r="440" spans="3:15" x14ac:dyDescent="0.15">
      <c r="C440" s="15">
        <v>439</v>
      </c>
      <c r="D440" s="39" t="str">
        <f>O440</f>
        <v>CSVSL2 &lt;- subset(CSVSL2, CSVSL2$mismatch &lt; (ncol(no)*10*0.5))</v>
      </c>
      <c r="F440" s="15" t="s">
        <v>1053</v>
      </c>
      <c r="G440" s="15">
        <f>'1. Input and Output files list'!$E$57</f>
        <v>0.5</v>
      </c>
      <c r="H440" s="15" t="s">
        <v>1039</v>
      </c>
      <c r="O440" s="15" t="str">
        <f>CONCATENATE(F440,G440,H440,I440,J440,K440,L440,M440)</f>
        <v>CSVSL2 &lt;- subset(CSVSL2, CSVSL2$mismatch &lt; (ncol(no)*10*0.5))</v>
      </c>
    </row>
    <row r="441" spans="3:15" x14ac:dyDescent="0.15">
      <c r="C441" s="15">
        <v>440</v>
      </c>
      <c r="D441" s="39" t="s">
        <v>715</v>
      </c>
    </row>
    <row r="442" spans="3:15" x14ac:dyDescent="0.15">
      <c r="C442" s="15">
        <v>441</v>
      </c>
      <c r="D442" s="39" t="s">
        <v>629</v>
      </c>
    </row>
    <row r="443" spans="3:15" x14ac:dyDescent="0.15">
      <c r="C443" s="15">
        <v>442</v>
      </c>
      <c r="D443" s="39" t="s">
        <v>716</v>
      </c>
    </row>
    <row r="444" spans="3:15" x14ac:dyDescent="0.15">
      <c r="C444" s="15">
        <v>443</v>
      </c>
      <c r="D444" s="39" t="s">
        <v>761</v>
      </c>
    </row>
    <row r="445" spans="3:15" x14ac:dyDescent="0.15">
      <c r="C445" s="15">
        <v>444</v>
      </c>
      <c r="D445" s="39" t="s">
        <v>614</v>
      </c>
    </row>
    <row r="446" spans="3:15" x14ac:dyDescent="0.15">
      <c r="C446" s="15">
        <v>445</v>
      </c>
      <c r="D446" s="39" t="s">
        <v>728</v>
      </c>
    </row>
    <row r="447" spans="3:15" x14ac:dyDescent="0.15">
      <c r="C447" s="15">
        <v>446</v>
      </c>
      <c r="D447" s="39" t="s">
        <v>729</v>
      </c>
    </row>
    <row r="448" spans="3:15" x14ac:dyDescent="0.15">
      <c r="C448" s="15">
        <v>447</v>
      </c>
      <c r="D448" s="39" t="str">
        <f>O448</f>
        <v>write.csv(y1, file="C:/NGS/save/y1.csv", row.names=F)</v>
      </c>
      <c r="F448" s="5" t="s">
        <v>737</v>
      </c>
      <c r="G448" s="5" t="str">
        <f>'1. Input and Output files list'!$E$6</f>
        <v>C:/NGS/save/</v>
      </c>
      <c r="H448" s="5" t="s">
        <v>738</v>
      </c>
      <c r="O448" s="15" t="str">
        <f>CONCATENATE(F448,G448,H448,I448,J448,K448,L448,M448)</f>
        <v>write.csv(y1, file="C:/NGS/save/y1.csv", row.names=F)</v>
      </c>
    </row>
    <row r="449" spans="3:15" x14ac:dyDescent="0.15">
      <c r="C449" s="15">
        <v>448</v>
      </c>
      <c r="D449" s="39" t="str">
        <f>O449</f>
        <v>y1 &lt;- read.csv("C:/NGS/save/y1.csv")</v>
      </c>
      <c r="F449" s="5" t="s">
        <v>739</v>
      </c>
      <c r="G449" s="5" t="str">
        <f>'1. Input and Output files list'!$E$6</f>
        <v>C:/NGS/save/</v>
      </c>
      <c r="H449" s="5" t="s">
        <v>734</v>
      </c>
      <c r="O449" s="15" t="str">
        <f>CONCATENATE(F449,G449,H449,I449,J449,K449,L449,M449)</f>
        <v>y1 &lt;- read.csv("C:/NGS/save/y1.csv")</v>
      </c>
    </row>
    <row r="450" spans="3:15" x14ac:dyDescent="0.15">
      <c r="C450" s="15">
        <v>449</v>
      </c>
      <c r="D450" s="39" t="str">
        <f>O450</f>
        <v>write.csv(y2, file="C:/NGS/save/y2.csv", row.names=F)</v>
      </c>
      <c r="F450" s="5" t="s">
        <v>740</v>
      </c>
      <c r="G450" s="5" t="str">
        <f>'1. Input and Output files list'!$E$6</f>
        <v>C:/NGS/save/</v>
      </c>
      <c r="H450" s="5" t="s">
        <v>741</v>
      </c>
      <c r="O450" s="15" t="str">
        <f>CONCATENATE(F450,G450,H450,I450,J450,K450,L450,M450)</f>
        <v>write.csv(y2, file="C:/NGS/save/y2.csv", row.names=F)</v>
      </c>
    </row>
    <row r="451" spans="3:15" x14ac:dyDescent="0.15">
      <c r="C451" s="15">
        <v>450</v>
      </c>
      <c r="D451" s="39" t="str">
        <f>O451</f>
        <v>y2 &lt;- read.csv("C:/NGS/save/y2.csv")</v>
      </c>
      <c r="F451" s="5" t="s">
        <v>742</v>
      </c>
      <c r="G451" s="5" t="str">
        <f>'1. Input and Output files list'!$E$6</f>
        <v>C:/NGS/save/</v>
      </c>
      <c r="H451" s="5" t="s">
        <v>735</v>
      </c>
      <c r="O451" s="15" t="str">
        <f>CONCATENATE(F451,G451,H451,I451,J451,K451,L451,M451)</f>
        <v>y2 &lt;- read.csv("C:/NGS/save/y2.csv")</v>
      </c>
    </row>
    <row r="452" spans="3:15" x14ac:dyDescent="0.15">
      <c r="C452" s="15">
        <v>451</v>
      </c>
      <c r="D452" s="39" t="s">
        <v>720</v>
      </c>
    </row>
    <row r="453" spans="3:15" x14ac:dyDescent="0.15">
      <c r="C453" s="15">
        <v>452</v>
      </c>
      <c r="D453" s="39" t="s">
        <v>602</v>
      </c>
    </row>
    <row r="454" spans="3:15" x14ac:dyDescent="0.15">
      <c r="C454" s="15">
        <v>453</v>
      </c>
      <c r="D454" s="39" t="s">
        <v>616</v>
      </c>
    </row>
    <row r="455" spans="3:15" x14ac:dyDescent="0.15">
      <c r="C455" s="15">
        <v>454</v>
      </c>
      <c r="D455" s="39" t="s">
        <v>617</v>
      </c>
    </row>
    <row r="456" spans="3:15" x14ac:dyDescent="0.15">
      <c r="C456" s="15">
        <v>455</v>
      </c>
      <c r="D456" s="39" t="s">
        <v>772</v>
      </c>
    </row>
    <row r="457" spans="3:15" x14ac:dyDescent="0.15">
      <c r="C457" s="15">
        <v>456</v>
      </c>
      <c r="D457" s="39" t="s">
        <v>773</v>
      </c>
    </row>
    <row r="458" spans="3:15" x14ac:dyDescent="0.15">
      <c r="C458" s="15">
        <v>457</v>
      </c>
      <c r="D458" s="39" t="str">
        <f>O458</f>
        <v>write.csv(y1, file="C:/NGS/save/y1.csv", row.names=F)</v>
      </c>
      <c r="F458" s="5" t="s">
        <v>737</v>
      </c>
      <c r="G458" s="5" t="str">
        <f>'1. Input and Output files list'!$E$6</f>
        <v>C:/NGS/save/</v>
      </c>
      <c r="H458" s="5" t="s">
        <v>738</v>
      </c>
      <c r="O458" s="15" t="str">
        <f>CONCATENATE(F458,G458,H458,I458,J458,K458,L458,M458)</f>
        <v>write.csv(y1, file="C:/NGS/save/y1.csv", row.names=F)</v>
      </c>
    </row>
    <row r="459" spans="3:15" x14ac:dyDescent="0.15">
      <c r="C459" s="15">
        <v>458</v>
      </c>
      <c r="D459" s="39" t="str">
        <f>O459</f>
        <v>y1 &lt;- read.csv("C:/NGS/save/y1.csv")</v>
      </c>
      <c r="F459" s="5" t="s">
        <v>739</v>
      </c>
      <c r="G459" s="5" t="str">
        <f>'1. Input and Output files list'!$E$6</f>
        <v>C:/NGS/save/</v>
      </c>
      <c r="H459" s="5" t="s">
        <v>734</v>
      </c>
      <c r="O459" s="15" t="str">
        <f>CONCATENATE(F459,G459,H459,I459,J459,K459,L459,M459)</f>
        <v>y1 &lt;- read.csv("C:/NGS/save/y1.csv")</v>
      </c>
    </row>
    <row r="460" spans="3:15" x14ac:dyDescent="0.15">
      <c r="C460" s="15">
        <v>459</v>
      </c>
      <c r="D460" s="39" t="str">
        <f>O460</f>
        <v>write.csv(y2, file="C:/NGS/save/y2.csv", row.names=F)</v>
      </c>
      <c r="F460" s="5" t="s">
        <v>740</v>
      </c>
      <c r="G460" s="5" t="str">
        <f>'1. Input and Output files list'!$E$6</f>
        <v>C:/NGS/save/</v>
      </c>
      <c r="H460" s="5" t="s">
        <v>741</v>
      </c>
      <c r="O460" s="15" t="str">
        <f>CONCATENATE(F460,G460,H460,I460,J460,K460,L460,M460)</f>
        <v>write.csv(y2, file="C:/NGS/save/y2.csv", row.names=F)</v>
      </c>
    </row>
    <row r="461" spans="3:15" x14ac:dyDescent="0.15">
      <c r="C461" s="15">
        <v>460</v>
      </c>
      <c r="D461" s="39" t="str">
        <f>O461</f>
        <v>y2 &lt;- read.csv("C:/NGS/save/y2.csv")</v>
      </c>
      <c r="F461" s="5" t="s">
        <v>742</v>
      </c>
      <c r="G461" s="5" t="str">
        <f>'1. Input and Output files list'!$E$6</f>
        <v>C:/NGS/save/</v>
      </c>
      <c r="H461" s="5" t="s">
        <v>735</v>
      </c>
      <c r="O461" s="15" t="str">
        <f>CONCATENATE(F461,G461,H461,I461,J461,K461,L461,M461)</f>
        <v>y2 &lt;- read.csv("C:/NGS/save/y2.csv")</v>
      </c>
    </row>
    <row r="462" spans="3:15" x14ac:dyDescent="0.15">
      <c r="C462" s="15">
        <v>461</v>
      </c>
      <c r="D462" s="39" t="s">
        <v>720</v>
      </c>
    </row>
    <row r="463" spans="3:15" x14ac:dyDescent="0.15">
      <c r="C463" s="15">
        <v>462</v>
      </c>
      <c r="D463" s="39" t="s">
        <v>763</v>
      </c>
    </row>
    <row r="464" spans="3:15" x14ac:dyDescent="0.15">
      <c r="C464" s="15">
        <v>463</v>
      </c>
      <c r="D464" s="39" t="s">
        <v>774</v>
      </c>
    </row>
    <row r="465" spans="3:15" x14ac:dyDescent="0.15">
      <c r="C465" s="15">
        <v>464</v>
      </c>
      <c r="D465" s="39" t="s">
        <v>775</v>
      </c>
    </row>
    <row r="466" spans="3:15" x14ac:dyDescent="0.15">
      <c r="C466" s="15">
        <v>465</v>
      </c>
      <c r="D466" s="39" t="str">
        <f>O466</f>
        <v>write.csv(y1, file="C:/NGS/save/y1.csv", row.names=F)</v>
      </c>
      <c r="F466" s="5" t="s">
        <v>737</v>
      </c>
      <c r="G466" s="5" t="str">
        <f>'1. Input and Output files list'!$E$6</f>
        <v>C:/NGS/save/</v>
      </c>
      <c r="H466" s="5" t="s">
        <v>738</v>
      </c>
      <c r="O466" s="15" t="str">
        <f>CONCATENATE(F466,G466,H466,I466,J466,K466,L466,M466)</f>
        <v>write.csv(y1, file="C:/NGS/save/y1.csv", row.names=F)</v>
      </c>
    </row>
    <row r="467" spans="3:15" x14ac:dyDescent="0.15">
      <c r="C467" s="15">
        <v>466</v>
      </c>
      <c r="D467" s="39" t="str">
        <f>O467</f>
        <v>y1 &lt;- read.csv("C:/NGS/save/y1.csv")</v>
      </c>
      <c r="F467" s="5" t="s">
        <v>739</v>
      </c>
      <c r="G467" s="5" t="str">
        <f>'1. Input and Output files list'!$E$6</f>
        <v>C:/NGS/save/</v>
      </c>
      <c r="H467" s="5" t="s">
        <v>734</v>
      </c>
      <c r="O467" s="15" t="str">
        <f>CONCATENATE(F467,G467,H467,I467,J467,K467,L467,M467)</f>
        <v>y1 &lt;- read.csv("C:/NGS/save/y1.csv")</v>
      </c>
    </row>
    <row r="468" spans="3:15" x14ac:dyDescent="0.15">
      <c r="C468" s="15">
        <v>467</v>
      </c>
      <c r="D468" s="39" t="str">
        <f>O468</f>
        <v>write.csv(y2, file="C:/NGS/save/y2.csv", row.names=F)</v>
      </c>
      <c r="F468" s="5" t="s">
        <v>740</v>
      </c>
      <c r="G468" s="5" t="str">
        <f>'1. Input and Output files list'!$E$6</f>
        <v>C:/NGS/save/</v>
      </c>
      <c r="H468" s="5" t="s">
        <v>741</v>
      </c>
      <c r="O468" s="15" t="str">
        <f>CONCATENATE(F468,G468,H468,I468,J468,K468,L468,M468)</f>
        <v>write.csv(y2, file="C:/NGS/save/y2.csv", row.names=F)</v>
      </c>
    </row>
    <row r="469" spans="3:15" x14ac:dyDescent="0.15">
      <c r="C469" s="15">
        <v>468</v>
      </c>
      <c r="D469" s="39" t="str">
        <f>O469</f>
        <v>y2 &lt;- read.csv("C:/NGS/save/y2.csv")</v>
      </c>
      <c r="F469" s="5" t="s">
        <v>742</v>
      </c>
      <c r="G469" s="5" t="str">
        <f>'1. Input and Output files list'!$E$6</f>
        <v>C:/NGS/save/</v>
      </c>
      <c r="H469" s="5" t="s">
        <v>735</v>
      </c>
      <c r="O469" s="15" t="str">
        <f>CONCATENATE(F469,G469,H469,I469,J469,K469,L469,M469)</f>
        <v>y2 &lt;- read.csv("C:/NGS/save/y2.csv")</v>
      </c>
    </row>
    <row r="470" spans="3:15" x14ac:dyDescent="0.15">
      <c r="C470" s="15">
        <v>469</v>
      </c>
      <c r="D470" s="39" t="s">
        <v>720</v>
      </c>
    </row>
    <row r="471" spans="3:15" x14ac:dyDescent="0.15">
      <c r="C471" s="15">
        <v>470</v>
      </c>
      <c r="D471" s="39" t="s">
        <v>766</v>
      </c>
    </row>
    <row r="472" spans="3:15" x14ac:dyDescent="0.15">
      <c r="C472" s="15">
        <v>471</v>
      </c>
      <c r="D472" s="39" t="s">
        <v>767</v>
      </c>
    </row>
    <row r="473" spans="3:15" x14ac:dyDescent="0.15">
      <c r="C473" s="15">
        <v>472</v>
      </c>
      <c r="D473" s="39" t="str">
        <f>O473</f>
        <v>write.csv(cbind(mismatch, CSVSLg), file="C:/NGS/save/PagenoPL.csv", row.names=F)</v>
      </c>
      <c r="F473" s="15" t="s">
        <v>717</v>
      </c>
      <c r="G473" s="15" t="str">
        <f>'1. Input and Output files list'!$E$6</f>
        <v>C:/NGS/save/</v>
      </c>
      <c r="H473" s="15" t="s">
        <v>664</v>
      </c>
      <c r="O473" s="15" t="str">
        <f>CONCATENATE(F473,G473,H473,I473,J473,K473,L473,M473)</f>
        <v>write.csv(cbind(mismatch, CSVSLg), file="C:/NGS/save/PagenoPL.csv", row.names=F)</v>
      </c>
    </row>
    <row r="474" spans="3:15" x14ac:dyDescent="0.15">
      <c r="C474" s="15">
        <v>473</v>
      </c>
      <c r="D474" s="39" t="str">
        <f>O474</f>
        <v>CSVSLg &lt;- read.csv("C:/NGS/save/PagenoPL.csv",stringsAsFactors=F)</v>
      </c>
      <c r="F474" s="15" t="s">
        <v>718</v>
      </c>
      <c r="G474" s="15" t="str">
        <f>'1. Input and Output files list'!$E$6</f>
        <v>C:/NGS/save/</v>
      </c>
      <c r="H474" s="15" t="s">
        <v>666</v>
      </c>
      <c r="O474" s="15" t="str">
        <f>CONCATENATE(F474,G474,H474,I474,J474,K474,L474,M474)</f>
        <v>CSVSLg &lt;- read.csv("C:/NGS/save/PagenoPL.csv",stringsAsFactors=F)</v>
      </c>
    </row>
    <row r="475" spans="3:15" x14ac:dyDescent="0.15">
      <c r="C475" s="15">
        <v>474</v>
      </c>
      <c r="D475" s="39" t="str">
        <f>O475</f>
        <v>CSVSLg &lt;- subset(CSVSLg, CSVSLg$mismatch &lt; (ncol(no)*10*0.4))</v>
      </c>
      <c r="F475" s="15" t="s">
        <v>1054</v>
      </c>
      <c r="G475" s="15">
        <f>'1. Input and Output files list'!$E$58</f>
        <v>0.4</v>
      </c>
      <c r="H475" s="15" t="s">
        <v>1039</v>
      </c>
      <c r="O475" s="15" t="str">
        <f>CONCATENATE(F475,G475,H475,I475,J475,K475,L475,M475)</f>
        <v>CSVSLg &lt;- subset(CSVSLg, CSVSLg$mismatch &lt; (ncol(no)*10*0.4))</v>
      </c>
    </row>
    <row r="476" spans="3:15" x14ac:dyDescent="0.15">
      <c r="C476" s="15">
        <v>475</v>
      </c>
      <c r="D476" s="39" t="s">
        <v>719</v>
      </c>
    </row>
    <row r="477" spans="3:15" x14ac:dyDescent="0.15">
      <c r="C477" s="15">
        <v>476</v>
      </c>
      <c r="D477" s="39" t="s">
        <v>586</v>
      </c>
    </row>
    <row r="478" spans="3:15" x14ac:dyDescent="0.15">
      <c r="C478" s="15">
        <v>477</v>
      </c>
      <c r="D478" s="39" t="s">
        <v>736</v>
      </c>
    </row>
    <row r="479" spans="3:15" x14ac:dyDescent="0.15">
      <c r="C479" s="15">
        <v>478</v>
      </c>
      <c r="D479" s="39" t="s">
        <v>730</v>
      </c>
    </row>
    <row r="480" spans="3:15" x14ac:dyDescent="0.15">
      <c r="C480" s="15">
        <v>479</v>
      </c>
      <c r="D480" s="39" t="str">
        <f>O480</f>
        <v>write.csv(CSVSselect, "C:/NGS/save/Genotype_csvs.csv")</v>
      </c>
      <c r="F480" s="15" t="s">
        <v>731</v>
      </c>
      <c r="G480" s="15" t="str">
        <f>'1. Input and Output files list'!$E$6</f>
        <v>C:/NGS/save/</v>
      </c>
      <c r="H480" s="15" t="s">
        <v>567</v>
      </c>
      <c r="O480" s="15" t="str">
        <f>CONCATENATE(F480,G480,H480,I480,J480,K480,L480,M480)</f>
        <v>write.csv(CSVSselect, "C:/NGS/save/Genotype_csvs.csv")</v>
      </c>
    </row>
    <row r="481" spans="3:15" x14ac:dyDescent="0.15">
      <c r="C481" s="15">
        <v>480</v>
      </c>
      <c r="D481" s="39" t="str">
        <f>O481</f>
        <v>CSVSselect &lt;- read.csv("C:/NGS/save/Genotype_csvs.csv", skip=1)</v>
      </c>
      <c r="F481" s="15" t="s">
        <v>732</v>
      </c>
      <c r="G481" s="15" t="str">
        <f>'1. Input and Output files list'!$E$6</f>
        <v>C:/NGS/save/</v>
      </c>
      <c r="H481" s="15" t="s">
        <v>569</v>
      </c>
      <c r="O481" s="15" t="str">
        <f>CONCATENATE(F481,G481,H481,I481,J481,K481,L481,M481)</f>
        <v>CSVSselect &lt;- read.csv("C:/NGS/save/Genotype_csvs.csv", skip=1)</v>
      </c>
    </row>
    <row r="482" spans="3:15" x14ac:dyDescent="0.15">
      <c r="C482" s="15">
        <v>481</v>
      </c>
      <c r="D482" s="39" t="s">
        <v>733</v>
      </c>
    </row>
    <row r="483" spans="3:15" x14ac:dyDescent="0.15">
      <c r="C483" s="15">
        <v>482</v>
      </c>
      <c r="D483" s="39" t="str">
        <f>O483</f>
        <v>file.remove("C:/NGS/save/Genotype_csvs.csv")</v>
      </c>
      <c r="F483" s="15" t="s">
        <v>570</v>
      </c>
      <c r="G483" s="15" t="str">
        <f>'1. Input and Output files list'!$E$6</f>
        <v>C:/NGS/save/</v>
      </c>
      <c r="H483" s="15" t="s">
        <v>567</v>
      </c>
      <c r="O483" s="15" t="str">
        <f>CONCATENATE(F483,G483,H483,I483,J483,K483,L483,M483)</f>
        <v>file.remove("C:/NGS/save/Genotype_csvs.csv")</v>
      </c>
    </row>
    <row r="484" spans="3:15" x14ac:dyDescent="0.15">
      <c r="C484" s="15">
        <v>483</v>
      </c>
      <c r="D484" s="39" t="str">
        <f>O484</f>
        <v>file.remove("C:/NGS/save/y1.csv")</v>
      </c>
      <c r="F484" s="15" t="s">
        <v>570</v>
      </c>
      <c r="G484" s="15" t="str">
        <f>'1. Input and Output files list'!$E$6</f>
        <v>C:/NGS/save/</v>
      </c>
      <c r="H484" s="15" t="s">
        <v>734</v>
      </c>
      <c r="O484" s="15" t="str">
        <f>CONCATENATE(F484,G484,H484,I484,J484,K484,L484,M484)</f>
        <v>file.remove("C:/NGS/save/y1.csv")</v>
      </c>
    </row>
    <row r="485" spans="3:15" x14ac:dyDescent="0.15">
      <c r="C485" s="15">
        <v>484</v>
      </c>
      <c r="D485" s="39" t="str">
        <f>O485</f>
        <v>file.remove("C:/NGS/save/y2.csv")</v>
      </c>
      <c r="F485" s="15" t="s">
        <v>570</v>
      </c>
      <c r="G485" s="15" t="str">
        <f>'1. Input and Output files list'!$E$6</f>
        <v>C:/NGS/save/</v>
      </c>
      <c r="H485" s="15" t="s">
        <v>735</v>
      </c>
      <c r="O485" s="15" t="str">
        <f>CONCATENATE(F485,G485,H485,I485,J485,K485,L485,M485)</f>
        <v>file.remove("C:/NGS/save/y2.csv")</v>
      </c>
    </row>
    <row r="486" spans="3:15" x14ac:dyDescent="0.15">
      <c r="C486" s="15">
        <v>485</v>
      </c>
      <c r="D486" s="39" t="str">
        <f>O486</f>
        <v>file.remove("C:/NGS/save/PagenoPL.csv")</v>
      </c>
      <c r="F486" s="15" t="s">
        <v>570</v>
      </c>
      <c r="G486" s="15" t="str">
        <f>'1. Input and Output files list'!$E$6</f>
        <v>C:/NGS/save/</v>
      </c>
      <c r="H486" s="15" t="s">
        <v>662</v>
      </c>
      <c r="O486" s="15" t="str">
        <f>CONCATENATE(F486,G486,H486,I486,J486,K486,L486,M486)</f>
        <v>file.remove("C:/NGS/save/PagenoPL.csv")</v>
      </c>
    </row>
    <row r="487" spans="3:15" x14ac:dyDescent="0.15">
      <c r="C487" s="15">
        <v>486</v>
      </c>
      <c r="D487" s="39" t="str">
        <f>O487</f>
        <v>write.csv(CSVSselect, "C:/NGS/save/Genotype_select_csvs_mem.csv", row.names=F, na = "  ")</v>
      </c>
      <c r="F487" s="15" t="s">
        <v>731</v>
      </c>
      <c r="G487" s="15" t="str">
        <f>'1. Input and Output files list'!$E$6</f>
        <v>C:/NGS/save/</v>
      </c>
      <c r="H487" s="15" t="s">
        <v>659</v>
      </c>
      <c r="I487" s="15" t="s">
        <v>999</v>
      </c>
      <c r="J487" s="15" t="s">
        <v>542</v>
      </c>
      <c r="O487" s="15" t="str">
        <f>CONCATENATE(F487,G487,H487,I487,J487,K487,L487,M487)</f>
        <v>write.csv(CSVSselect, "C:/NGS/save/Genotype_select_csvs_mem.csv", row.names=F, na = "  ")</v>
      </c>
    </row>
    <row r="488" spans="3:15" x14ac:dyDescent="0.15">
      <c r="C488" s="15">
        <v>487</v>
      </c>
      <c r="D488" s="39" t="s">
        <v>898</v>
      </c>
    </row>
    <row r="489" spans="3:15" x14ac:dyDescent="0.15">
      <c r="C489" s="15">
        <v>488</v>
      </c>
      <c r="D489" s="39" t="s">
        <v>899</v>
      </c>
    </row>
    <row r="490" spans="3:15" x14ac:dyDescent="0.15">
      <c r="C490" s="15">
        <v>489</v>
      </c>
      <c r="D490" s="39" t="s">
        <v>900</v>
      </c>
    </row>
    <row r="491" spans="3:15" x14ac:dyDescent="0.15">
      <c r="C491" s="15">
        <v>490</v>
      </c>
      <c r="D491" s="39" t="s">
        <v>901</v>
      </c>
    </row>
    <row r="492" spans="3:15" x14ac:dyDescent="0.15">
      <c r="C492" s="15">
        <v>491</v>
      </c>
      <c r="D492" s="39" t="s">
        <v>902</v>
      </c>
    </row>
    <row r="493" spans="3:15" x14ac:dyDescent="0.15">
      <c r="C493" s="15">
        <v>492</v>
      </c>
      <c r="D493" s="39" t="s">
        <v>903</v>
      </c>
    </row>
    <row r="494" spans="3:15" x14ac:dyDescent="0.15">
      <c r="C494" s="15">
        <v>493</v>
      </c>
      <c r="D494" s="39" t="s">
        <v>904</v>
      </c>
    </row>
    <row r="495" spans="3:15" x14ac:dyDescent="0.15">
      <c r="C495" s="15">
        <v>494</v>
      </c>
      <c r="D495" s="39" t="s">
        <v>905</v>
      </c>
    </row>
    <row r="496" spans="3:15" x14ac:dyDescent="0.15">
      <c r="C496" s="15">
        <v>495</v>
      </c>
      <c r="D496" s="39" t="s">
        <v>906</v>
      </c>
    </row>
    <row r="497" spans="3:15" x14ac:dyDescent="0.15">
      <c r="C497" s="15">
        <v>496</v>
      </c>
      <c r="D497" s="39" t="s">
        <v>907</v>
      </c>
    </row>
    <row r="498" spans="3:15" x14ac:dyDescent="0.15">
      <c r="C498" s="15">
        <v>497</v>
      </c>
      <c r="D498" s="39" t="s">
        <v>908</v>
      </c>
    </row>
    <row r="499" spans="3:15" x14ac:dyDescent="0.15">
      <c r="C499" s="15">
        <v>498</v>
      </c>
      <c r="D499" s="39" t="s">
        <v>909</v>
      </c>
    </row>
    <row r="500" spans="3:15" x14ac:dyDescent="0.15">
      <c r="C500" s="15">
        <v>499</v>
      </c>
      <c r="D500" s="39" t="s">
        <v>910</v>
      </c>
    </row>
    <row r="501" spans="3:15" x14ac:dyDescent="0.15">
      <c r="C501" s="15">
        <v>500</v>
      </c>
      <c r="D501" s="39" t="s">
        <v>911</v>
      </c>
    </row>
    <row r="502" spans="3:15" x14ac:dyDescent="0.15">
      <c r="C502" s="15">
        <v>501</v>
      </c>
      <c r="D502" s="39" t="s">
        <v>912</v>
      </c>
    </row>
    <row r="503" spans="3:15" x14ac:dyDescent="0.15">
      <c r="C503" s="15">
        <v>502</v>
      </c>
      <c r="D503" s="39" t="str">
        <f>O503</f>
        <v>write.csv(PagenoP1ABHfr, "C:/NGS/save/Genotype_PagenoP1ABHfr_csvs.csv")</v>
      </c>
      <c r="F503" s="15" t="s">
        <v>949</v>
      </c>
      <c r="G503" s="15" t="str">
        <f>'1. Input and Output files list'!$E$6</f>
        <v>C:/NGS/save/</v>
      </c>
      <c r="H503" s="15" t="s">
        <v>950</v>
      </c>
      <c r="O503" s="15" t="str">
        <f t="shared" ref="O503:O515" si="1">CONCATENATE(F503,G503,H503,I503,J503,K503,L503,M503)</f>
        <v>write.csv(PagenoP1ABHfr, "C:/NGS/save/Genotype_PagenoP1ABHfr_csvs.csv")</v>
      </c>
    </row>
    <row r="504" spans="3:15" x14ac:dyDescent="0.15">
      <c r="C504" s="15">
        <v>503</v>
      </c>
      <c r="D504" s="39" t="str">
        <f>O504</f>
        <v>PagenoP1ABHfr &lt;- read.csv("C:/NGS/save/Genotype_PagenoP1ABHfr_csvs.csv", skip=1)</v>
      </c>
      <c r="F504" s="15" t="s">
        <v>952</v>
      </c>
      <c r="G504" s="15" t="str">
        <f>'1. Input and Output files list'!$E$6</f>
        <v>C:/NGS/save/</v>
      </c>
      <c r="H504" s="15" t="s">
        <v>951</v>
      </c>
      <c r="O504" s="15" t="str">
        <f t="shared" si="1"/>
        <v>PagenoP1ABHfr &lt;- read.csv("C:/NGS/save/Genotype_PagenoP1ABHfr_csvs.csv", skip=1)</v>
      </c>
    </row>
    <row r="505" spans="3:15" x14ac:dyDescent="0.15">
      <c r="C505" s="15">
        <v>504</v>
      </c>
      <c r="D505" s="39" t="s">
        <v>913</v>
      </c>
    </row>
    <row r="506" spans="3:15" x14ac:dyDescent="0.15">
      <c r="C506" s="15">
        <v>505</v>
      </c>
      <c r="D506" s="39" t="str">
        <f>O506</f>
        <v>write.csv(PagenoP1ABHfr, "C:/NGS/save/Genotype_PagenoP1ABHfr_csvs.csv", row.names=F, na = "  ")</v>
      </c>
      <c r="F506" s="15" t="s">
        <v>949</v>
      </c>
      <c r="G506" s="15" t="str">
        <f>'1. Input and Output files list'!$E$6</f>
        <v>C:/NGS/save/</v>
      </c>
      <c r="H506" s="15" t="s">
        <v>953</v>
      </c>
      <c r="O506" s="15" t="str">
        <f t="shared" si="1"/>
        <v>write.csv(PagenoP1ABHfr, "C:/NGS/save/Genotype_PagenoP1ABHfr_csvs.csv", row.names=F, na = "  ")</v>
      </c>
    </row>
    <row r="507" spans="3:15" x14ac:dyDescent="0.15">
      <c r="C507" s="15">
        <v>506</v>
      </c>
      <c r="D507" s="39" t="s">
        <v>914</v>
      </c>
    </row>
    <row r="508" spans="3:15" x14ac:dyDescent="0.15">
      <c r="C508" s="15">
        <v>507</v>
      </c>
      <c r="D508" s="39" t="str">
        <f>O508</f>
        <v>write.csv(PagenoP2ABHfr, "C:/NGS/save/Genotype_PagenoP2ABHfr_csvs.csv")</v>
      </c>
      <c r="F508" s="15" t="s">
        <v>954</v>
      </c>
      <c r="G508" s="15" t="str">
        <f>'1. Input and Output files list'!$E$6</f>
        <v>C:/NGS/save/</v>
      </c>
      <c r="H508" s="15" t="s">
        <v>955</v>
      </c>
      <c r="O508" s="15" t="str">
        <f t="shared" si="1"/>
        <v>write.csv(PagenoP2ABHfr, "C:/NGS/save/Genotype_PagenoP2ABHfr_csvs.csv")</v>
      </c>
    </row>
    <row r="509" spans="3:15" x14ac:dyDescent="0.15">
      <c r="C509" s="15">
        <v>508</v>
      </c>
      <c r="D509" s="39" t="str">
        <f>O509</f>
        <v>PagenoP2ABHfr &lt;- read.csv("C:/NGS/save/Genotype_PagenoP2ABHfr_csvs.csv", skip=1)</v>
      </c>
      <c r="F509" s="15" t="s">
        <v>956</v>
      </c>
      <c r="G509" s="15" t="str">
        <f>'1. Input and Output files list'!$E$6</f>
        <v>C:/NGS/save/</v>
      </c>
      <c r="H509" s="15" t="s">
        <v>957</v>
      </c>
      <c r="O509" s="15" t="str">
        <f t="shared" si="1"/>
        <v>PagenoP2ABHfr &lt;- read.csv("C:/NGS/save/Genotype_PagenoP2ABHfr_csvs.csv", skip=1)</v>
      </c>
    </row>
    <row r="510" spans="3:15" x14ac:dyDescent="0.15">
      <c r="C510" s="15">
        <v>509</v>
      </c>
      <c r="D510" s="39" t="s">
        <v>915</v>
      </c>
    </row>
    <row r="511" spans="3:15" x14ac:dyDescent="0.15">
      <c r="C511" s="15">
        <v>510</v>
      </c>
      <c r="D511" s="39" t="str">
        <f>O511</f>
        <v>write.csv(PagenoP2ABHfr, "C:/NGS/save/Genotype_PagenoP2ABHfr_csvs.csv", row.names=F, na = "  ")</v>
      </c>
      <c r="F511" s="15" t="s">
        <v>958</v>
      </c>
      <c r="G511" s="15" t="str">
        <f>'1. Input and Output files list'!$E$6</f>
        <v>C:/NGS/save/</v>
      </c>
      <c r="H511" s="15" t="s">
        <v>959</v>
      </c>
      <c r="O511" s="15" t="str">
        <f t="shared" si="1"/>
        <v>write.csv(PagenoP2ABHfr, "C:/NGS/save/Genotype_PagenoP2ABHfr_csvs.csv", row.names=F, na = "  ")</v>
      </c>
    </row>
    <row r="512" spans="3:15" x14ac:dyDescent="0.15">
      <c r="C512" s="15">
        <v>511</v>
      </c>
      <c r="D512" s="39" t="s">
        <v>336</v>
      </c>
    </row>
    <row r="513" spans="3:15" x14ac:dyDescent="0.15">
      <c r="C513" s="15">
        <v>512</v>
      </c>
      <c r="D513" s="39" t="str">
        <f t="shared" ref="D513:D527" si="2">O513</f>
        <v>genotypeP1 &lt;- readABHgenotypes("C:/NGS/save/Genotype_PagenoP1ABHfr_csvs.csv", "P1", "P2", readPos=TRUE)</v>
      </c>
      <c r="F513" s="15" t="s">
        <v>960</v>
      </c>
      <c r="G513" s="15" t="str">
        <f>'1. Input and Output files list'!$E$6</f>
        <v>C:/NGS/save/</v>
      </c>
      <c r="H513" s="15" t="s">
        <v>961</v>
      </c>
      <c r="O513" s="15" t="str">
        <f t="shared" si="1"/>
        <v>genotypeP1 &lt;- readABHgenotypes("C:/NGS/save/Genotype_PagenoP1ABHfr_csvs.csv", "P1", "P2", readPos=TRUE)</v>
      </c>
    </row>
    <row r="514" spans="3:15" x14ac:dyDescent="0.15">
      <c r="C514" s="15">
        <v>513</v>
      </c>
      <c r="D514" s="39" t="str">
        <f t="shared" si="2"/>
        <v>ErrCorr1P1 &lt;- correctStretches(genotypeP1, maxHapLength = 3)</v>
      </c>
      <c r="F514" s="15" t="s">
        <v>1501</v>
      </c>
      <c r="G514" s="15">
        <f>'1. Input and Output files list'!$E$50</f>
        <v>3</v>
      </c>
      <c r="H514" s="15" t="s">
        <v>1502</v>
      </c>
      <c r="O514" s="15" t="str">
        <f t="shared" si="1"/>
        <v>ErrCorr1P1 &lt;- correctStretches(genotypeP1, maxHapLength = 3)</v>
      </c>
    </row>
    <row r="515" spans="3:15" x14ac:dyDescent="0.15">
      <c r="C515" s="15">
        <v>514</v>
      </c>
      <c r="D515" s="39" t="str">
        <f t="shared" si="2"/>
        <v>ErrCorr2P1_3 &lt;- correctUndercalledHets(ErrCorr1P1, maxHapLength = 3)</v>
      </c>
      <c r="F515" s="15" t="s">
        <v>1503</v>
      </c>
      <c r="G515" s="15">
        <f>'1. Input and Output files list'!$E$50</f>
        <v>3</v>
      </c>
      <c r="H515" s="15" t="s">
        <v>1502</v>
      </c>
      <c r="O515" s="15" t="str">
        <f t="shared" si="1"/>
        <v>ErrCorr2P1_3 &lt;- correctUndercalledHets(ErrCorr1P1, maxHapLength = 3)</v>
      </c>
    </row>
    <row r="516" spans="3:15" x14ac:dyDescent="0.15">
      <c r="C516" s="15">
        <v>515</v>
      </c>
      <c r="D516" s="39" t="str">
        <f t="shared" si="2"/>
        <v>writeABHgenotypes(ErrCorr2P1_3, outfile = "C:/NGS/save/Genotype_PagenoP1ABHfr_csvs_ABHgenotypeR3SU_mem.csv")</v>
      </c>
      <c r="F516" s="15" t="s">
        <v>962</v>
      </c>
      <c r="G516" s="15" t="str">
        <f>'1. Input and Output files list'!$E$6</f>
        <v>C:/NGS/save/</v>
      </c>
      <c r="H516" s="15" t="s">
        <v>1504</v>
      </c>
      <c r="I516" s="15">
        <f>'1. Input and Output files list'!$E$50</f>
        <v>3</v>
      </c>
      <c r="J516" s="15" t="s">
        <v>1505</v>
      </c>
      <c r="O516" s="15" t="str">
        <f t="shared" ref="O516:O527" si="3">CONCATENATE(F516,G516,H516,I516,J516,K516,L516,M516)</f>
        <v>writeABHgenotypes(ErrCorr2P1_3, outfile = "C:/NGS/save/Genotype_PagenoP1ABHfr_csvs_ABHgenotypeR3SU_mem.csv")</v>
      </c>
    </row>
    <row r="517" spans="3:15" x14ac:dyDescent="0.15">
      <c r="C517" s="15">
        <v>516</v>
      </c>
      <c r="D517" s="39" t="str">
        <f t="shared" si="2"/>
        <v>genotypeP2 &lt;- readABHgenotypes("C:/NGS/save/Genotype_PagenoP2ABHfr_csvs.csv", "P1", "P2", readPos=TRUE)</v>
      </c>
      <c r="F517" s="15" t="s">
        <v>963</v>
      </c>
      <c r="G517" s="15" t="str">
        <f>'1. Input and Output files list'!$E$6</f>
        <v>C:/NGS/save/</v>
      </c>
      <c r="H517" s="15" t="s">
        <v>964</v>
      </c>
      <c r="O517" s="15" t="str">
        <f t="shared" si="3"/>
        <v>genotypeP2 &lt;- readABHgenotypes("C:/NGS/save/Genotype_PagenoP2ABHfr_csvs.csv", "P1", "P2", readPos=TRUE)</v>
      </c>
    </row>
    <row r="518" spans="3:15" x14ac:dyDescent="0.15">
      <c r="C518" s="15">
        <v>517</v>
      </c>
      <c r="D518" s="39" t="str">
        <f t="shared" si="2"/>
        <v>ErrCorr1P2 &lt;- correctStretches(genotypeP2, maxHapLength = 3)</v>
      </c>
      <c r="F518" s="15" t="s">
        <v>1506</v>
      </c>
      <c r="G518" s="15">
        <f>'1. Input and Output files list'!$E$50</f>
        <v>3</v>
      </c>
      <c r="H518" s="15" t="s">
        <v>1502</v>
      </c>
      <c r="O518" s="15" t="str">
        <f t="shared" si="3"/>
        <v>ErrCorr1P2 &lt;- correctStretches(genotypeP2, maxHapLength = 3)</v>
      </c>
    </row>
    <row r="519" spans="3:15" x14ac:dyDescent="0.15">
      <c r="C519" s="15">
        <v>518</v>
      </c>
      <c r="D519" s="39" t="str">
        <f t="shared" si="2"/>
        <v>ErrCorr2P2_3 &lt;- correctUndercalledHets(ErrCorr1P2, maxHapLength = 3)</v>
      </c>
      <c r="F519" s="15" t="s">
        <v>1507</v>
      </c>
      <c r="G519" s="15">
        <f>'1. Input and Output files list'!$E$50</f>
        <v>3</v>
      </c>
      <c r="H519" s="15" t="s">
        <v>1502</v>
      </c>
      <c r="O519" s="15" t="str">
        <f t="shared" si="3"/>
        <v>ErrCorr2P2_3 &lt;- correctUndercalledHets(ErrCorr1P2, maxHapLength = 3)</v>
      </c>
    </row>
    <row r="520" spans="3:15" x14ac:dyDescent="0.15">
      <c r="C520" s="15">
        <v>519</v>
      </c>
      <c r="D520" s="39" t="str">
        <f t="shared" si="2"/>
        <v>writeABHgenotypes(ErrCorr2P2_3, outfile = "C:/NGS/save/Genotype_PagenoP2ABHfr_csvs_ABHgenotypeR3SU_mem.csv")</v>
      </c>
      <c r="F520" s="15" t="s">
        <v>965</v>
      </c>
      <c r="G520" s="15" t="str">
        <f>'1. Input and Output files list'!$E$6</f>
        <v>C:/NGS/save/</v>
      </c>
      <c r="H520" s="15" t="s">
        <v>1508</v>
      </c>
      <c r="I520" s="15">
        <f>'1. Input and Output files list'!$E$50</f>
        <v>3</v>
      </c>
      <c r="J520" s="15" t="s">
        <v>1505</v>
      </c>
      <c r="O520" s="15" t="str">
        <f t="shared" si="3"/>
        <v>writeABHgenotypes(ErrCorr2P2_3, outfile = "C:/NGS/save/Genotype_PagenoP2ABHfr_csvs_ABHgenotypeR3SU_mem.csv")</v>
      </c>
    </row>
    <row r="521" spans="3:15" x14ac:dyDescent="0.15">
      <c r="C521" s="15">
        <v>520</v>
      </c>
      <c r="D521" s="39" t="str">
        <f t="shared" si="2"/>
        <v>ErrCorr2P1 &lt;- correctUndercalledHets(genotypeP1, maxHapLength = 3)</v>
      </c>
      <c r="F521" s="15" t="s">
        <v>1509</v>
      </c>
      <c r="G521" s="15">
        <f>'1. Input and Output files list'!$E$50</f>
        <v>3</v>
      </c>
      <c r="H521" s="15" t="s">
        <v>1502</v>
      </c>
      <c r="O521" s="15" t="str">
        <f t="shared" si="3"/>
        <v>ErrCorr2P1 &lt;- correctUndercalledHets(genotypeP1, maxHapLength = 3)</v>
      </c>
    </row>
    <row r="522" spans="3:15" x14ac:dyDescent="0.15">
      <c r="C522" s="15">
        <v>521</v>
      </c>
      <c r="D522" s="39" t="str">
        <f t="shared" si="2"/>
        <v>ErrCorr1P1_3 &lt;- correctStretches(ErrCorr2P1, maxHapLength = 3)</v>
      </c>
      <c r="F522" s="15" t="s">
        <v>1510</v>
      </c>
      <c r="G522" s="15">
        <f>'1. Input and Output files list'!$E$50</f>
        <v>3</v>
      </c>
      <c r="H522" s="15" t="s">
        <v>1502</v>
      </c>
      <c r="O522" s="15" t="str">
        <f t="shared" si="3"/>
        <v>ErrCorr1P1_3 &lt;- correctStretches(ErrCorr2P1, maxHapLength = 3)</v>
      </c>
    </row>
    <row r="523" spans="3:15" x14ac:dyDescent="0.15">
      <c r="C523" s="15">
        <v>522</v>
      </c>
      <c r="D523" s="39" t="str">
        <f t="shared" si="2"/>
        <v>writeABHgenotypes(ErrCorr1P1_3, outfile = "C:/NGS/save/Genotype_PagenoP1ABHfr_csvs_ABHgenotypeR3US_mem.csv")</v>
      </c>
      <c r="F523" s="15" t="s">
        <v>966</v>
      </c>
      <c r="G523" s="15" t="str">
        <f>'1. Input and Output files list'!$E$6</f>
        <v>C:/NGS/save/</v>
      </c>
      <c r="H523" s="15" t="s">
        <v>1504</v>
      </c>
      <c r="I523" s="15">
        <f>'1. Input and Output files list'!$E$50</f>
        <v>3</v>
      </c>
      <c r="J523" s="15" t="s">
        <v>1511</v>
      </c>
      <c r="O523" s="15" t="str">
        <f t="shared" si="3"/>
        <v>writeABHgenotypes(ErrCorr1P1_3, outfile = "C:/NGS/save/Genotype_PagenoP1ABHfr_csvs_ABHgenotypeR3US_mem.csv")</v>
      </c>
    </row>
    <row r="524" spans="3:15" x14ac:dyDescent="0.15">
      <c r="C524" s="15">
        <v>523</v>
      </c>
      <c r="D524" s="39" t="str">
        <f t="shared" si="2"/>
        <v>ErrCorr2P2 &lt;- correctUndercalledHets(genotypeP2, maxHapLength = 3)</v>
      </c>
      <c r="F524" s="15" t="s">
        <v>1513</v>
      </c>
      <c r="G524" s="15">
        <f>'1. Input and Output files list'!$E$50</f>
        <v>3</v>
      </c>
      <c r="H524" s="15" t="s">
        <v>1502</v>
      </c>
      <c r="O524" s="15" t="str">
        <f t="shared" si="3"/>
        <v>ErrCorr2P2 &lt;- correctUndercalledHets(genotypeP2, maxHapLength = 3)</v>
      </c>
    </row>
    <row r="525" spans="3:15" x14ac:dyDescent="0.15">
      <c r="C525" s="15">
        <v>524</v>
      </c>
      <c r="D525" s="39" t="str">
        <f t="shared" si="2"/>
        <v>ErrCorr1P2_3 &lt;- correctStretches(ErrCorr2P2, maxHapLength = 3)</v>
      </c>
      <c r="F525" s="15" t="s">
        <v>1512</v>
      </c>
      <c r="G525" s="15">
        <f>'1. Input and Output files list'!$E$50</f>
        <v>3</v>
      </c>
      <c r="H525" s="15" t="s">
        <v>1502</v>
      </c>
      <c r="O525" s="15" t="str">
        <f t="shared" si="3"/>
        <v>ErrCorr1P2_3 &lt;- correctStretches(ErrCorr2P2, maxHapLength = 3)</v>
      </c>
    </row>
    <row r="526" spans="3:15" x14ac:dyDescent="0.15">
      <c r="C526" s="15">
        <v>525</v>
      </c>
      <c r="D526" s="39" t="str">
        <f t="shared" si="2"/>
        <v>writeABHgenotypes(ErrCorr1P2_3, outfile = "C:/NGS/save/Genotype_PagenoP2ABHfr_csvs_ABHgenotypeR3US_mem.csv")</v>
      </c>
      <c r="F526" s="15" t="s">
        <v>967</v>
      </c>
      <c r="G526" s="15" t="str">
        <f>'1. Input and Output files list'!$E$6</f>
        <v>C:/NGS/save/</v>
      </c>
      <c r="H526" s="15" t="s">
        <v>1508</v>
      </c>
      <c r="I526" s="15">
        <f>'1. Input and Output files list'!$E$50</f>
        <v>3</v>
      </c>
      <c r="J526" s="15" t="s">
        <v>1511</v>
      </c>
      <c r="O526" s="15" t="str">
        <f t="shared" si="3"/>
        <v>writeABHgenotypes(ErrCorr1P2_3, outfile = "C:/NGS/save/Genotype_PagenoP2ABHfr_csvs_ABHgenotypeR3US_mem.csv")</v>
      </c>
    </row>
    <row r="527" spans="3:15" x14ac:dyDescent="0.15">
      <c r="C527" s="15">
        <v>526</v>
      </c>
      <c r="D527" s="39" t="str">
        <f t="shared" si="2"/>
        <v>pdf("C:/NGS/save/Genotype_P1BH_csvs_ABHgenotypeR3SUUS_mem.pdf")</v>
      </c>
      <c r="F527" s="15" t="s">
        <v>968</v>
      </c>
      <c r="G527" s="15" t="str">
        <f>'1. Input and Output files list'!$E$6</f>
        <v>C:/NGS/save/</v>
      </c>
      <c r="H527" s="15" t="s">
        <v>1514</v>
      </c>
      <c r="I527" s="15">
        <f>'1. Input and Output files list'!$E$50</f>
        <v>3</v>
      </c>
      <c r="J527" s="15" t="s">
        <v>1515</v>
      </c>
      <c r="O527" s="15" t="str">
        <f t="shared" si="3"/>
        <v>pdf("C:/NGS/save/Genotype_P1BH_csvs_ABHgenotypeR3SUUS_mem.pdf")</v>
      </c>
    </row>
    <row r="528" spans="3:15" x14ac:dyDescent="0.15">
      <c r="C528" s="15">
        <v>527</v>
      </c>
      <c r="D528" s="39" t="s">
        <v>916</v>
      </c>
    </row>
    <row r="529" spans="3:15" x14ac:dyDescent="0.15">
      <c r="C529" s="15">
        <v>528</v>
      </c>
      <c r="D529" s="39" t="s">
        <v>919</v>
      </c>
    </row>
    <row r="530" spans="3:15" x14ac:dyDescent="0.15">
      <c r="C530" s="15">
        <v>529</v>
      </c>
      <c r="D530" s="39" t="s">
        <v>921</v>
      </c>
    </row>
    <row r="531" spans="3:15" x14ac:dyDescent="0.15">
      <c r="C531" s="15">
        <v>530</v>
      </c>
      <c r="D531" s="39" t="s">
        <v>918</v>
      </c>
    </row>
    <row r="532" spans="3:15" x14ac:dyDescent="0.15">
      <c r="C532" s="15">
        <v>531</v>
      </c>
      <c r="D532" s="39" t="str">
        <f>O532</f>
        <v>pdf("C:/NGS/save/Genotype_P2AH_csvs_ABHgenotypeR3SUUS_mem.pdf")</v>
      </c>
      <c r="F532" s="15" t="s">
        <v>968</v>
      </c>
      <c r="G532" s="15" t="str">
        <f>'1. Input and Output files list'!$E$6</f>
        <v>C:/NGS/save/</v>
      </c>
      <c r="H532" s="15" t="s">
        <v>1516</v>
      </c>
      <c r="I532" s="15">
        <f>'1. Input and Output files list'!$E$50</f>
        <v>3</v>
      </c>
      <c r="J532" s="15" t="s">
        <v>1515</v>
      </c>
      <c r="O532" s="15" t="str">
        <f>CONCATENATE(F532,G532,H532,I532,J532,K532,L532,M532)</f>
        <v>pdf("C:/NGS/save/Genotype_P2AH_csvs_ABHgenotypeR3SUUS_mem.pdf")</v>
      </c>
    </row>
    <row r="533" spans="3:15" x14ac:dyDescent="0.15">
      <c r="C533" s="15">
        <v>532</v>
      </c>
      <c r="D533" s="39" t="s">
        <v>917</v>
      </c>
    </row>
    <row r="534" spans="3:15" x14ac:dyDescent="0.15">
      <c r="C534" s="15">
        <v>533</v>
      </c>
      <c r="D534" s="39" t="s">
        <v>920</v>
      </c>
    </row>
    <row r="535" spans="3:15" x14ac:dyDescent="0.15">
      <c r="C535" s="15">
        <v>534</v>
      </c>
      <c r="D535" s="39" t="s">
        <v>922</v>
      </c>
    </row>
    <row r="536" spans="3:15" x14ac:dyDescent="0.15">
      <c r="C536" s="15">
        <v>535</v>
      </c>
      <c r="D536" s="39" t="s">
        <v>918</v>
      </c>
    </row>
    <row r="537" spans="3:15" x14ac:dyDescent="0.15">
      <c r="C537" s="15">
        <v>536</v>
      </c>
      <c r="D537" s="39" t="str">
        <f>O537</f>
        <v>file.remove("C:/NGS/save/Genotype_PagenoP1ABHfr_csvs.csv", "C:/NGS/save/Genotype_PagenoP2ABHfr_csvs.csv")</v>
      </c>
      <c r="F537" s="15" t="s">
        <v>969</v>
      </c>
      <c r="G537" s="15" t="str">
        <f>'1. Input and Output files list'!$E$6</f>
        <v>C:/NGS/save/</v>
      </c>
      <c r="H537" s="15" t="s">
        <v>970</v>
      </c>
      <c r="I537" s="15" t="str">
        <f>'1. Input and Output files list'!$E$6</f>
        <v>C:/NGS/save/</v>
      </c>
      <c r="J537" s="15" t="s">
        <v>955</v>
      </c>
      <c r="O537" s="15" t="str">
        <f>CONCATENATE(F537,G537,H537,I537,J537,K537,L537,M537)</f>
        <v>file.remove("C:/NGS/save/Genotype_PagenoP1ABHfr_csvs.csv", "C:/NGS/save/Genotype_PagenoP2ABHfr_csvs.csv")</v>
      </c>
    </row>
    <row r="538" spans="3:15" x14ac:dyDescent="0.15">
      <c r="C538" s="15">
        <v>537</v>
      </c>
      <c r="D538" s="39" t="str">
        <f>O538</f>
        <v>tags &lt;- read.csv("C:/NGS/save/Genotype_PagenoP1ABHfr_csvs_ABHgenotypeR3SU_mem.csv", head=F)</v>
      </c>
      <c r="F538" s="15" t="s">
        <v>971</v>
      </c>
      <c r="G538" s="15" t="str">
        <f>'1. Input and Output files list'!$E$6</f>
        <v>C:/NGS/save/</v>
      </c>
      <c r="H538" s="15" t="s">
        <v>1518</v>
      </c>
      <c r="I538" s="15">
        <f>'1. Input and Output files list'!$E$50</f>
        <v>3</v>
      </c>
      <c r="J538" s="15" t="s">
        <v>1517</v>
      </c>
      <c r="O538" s="15" t="str">
        <f>CONCATENATE(F538,G538,H538,I538,J538,K538,L538,M538)</f>
        <v>tags &lt;- read.csv("C:/NGS/save/Genotype_PagenoP1ABHfr_csvs_ABHgenotypeR3SU_mem.csv", head=F)</v>
      </c>
    </row>
    <row r="539" spans="3:15" x14ac:dyDescent="0.15">
      <c r="C539" s="15">
        <v>538</v>
      </c>
      <c r="D539" s="39" t="s">
        <v>923</v>
      </c>
    </row>
    <row r="540" spans="3:15" x14ac:dyDescent="0.15">
      <c r="C540" s="15">
        <v>539</v>
      </c>
      <c r="D540" s="39" t="str">
        <f>O540</f>
        <v>write.table(tagst, "C:/NGS/save/tagst.csv", row.names=T, na = "  ", sep=",", col.names=F)</v>
      </c>
      <c r="F540" s="15" t="s">
        <v>972</v>
      </c>
      <c r="G540" s="15" t="str">
        <f>'1. Input and Output files list'!$E$6</f>
        <v>C:/NGS/save/</v>
      </c>
      <c r="H540" s="15" t="s">
        <v>973</v>
      </c>
      <c r="O540" s="15" t="str">
        <f>CONCATENATE(F540,G540,H540,I540,J540,K540,L540,M540)</f>
        <v>write.table(tagst, "C:/NGS/save/tagst.csv", row.names=T, na = "  ", sep=",", col.names=F)</v>
      </c>
    </row>
    <row r="541" spans="3:15" x14ac:dyDescent="0.15">
      <c r="C541" s="15">
        <v>540</v>
      </c>
      <c r="D541" s="39" t="str">
        <f>O541</f>
        <v>tags &lt;- read.csv("C:/NGS/save/tagst.csv",row.names=1)</v>
      </c>
      <c r="F541" s="15" t="s">
        <v>971</v>
      </c>
      <c r="G541" s="15" t="str">
        <f>'1. Input and Output files list'!$E$6</f>
        <v>C:/NGS/save/</v>
      </c>
      <c r="H541" s="15" t="s">
        <v>974</v>
      </c>
      <c r="O541" s="15" t="str">
        <f>CONCATENATE(F541,G541,H541,I541,J541,K541,L541,M541)</f>
        <v>tags &lt;- read.csv("C:/NGS/save/tagst.csv",row.names=1)</v>
      </c>
    </row>
    <row r="542" spans="3:15" x14ac:dyDescent="0.15">
      <c r="C542" s="15">
        <v>541</v>
      </c>
      <c r="D542" s="39" t="s">
        <v>924</v>
      </c>
    </row>
    <row r="543" spans="3:15" x14ac:dyDescent="0.15">
      <c r="C543" s="15">
        <v>542</v>
      </c>
      <c r="D543" s="39" t="s">
        <v>930</v>
      </c>
    </row>
    <row r="544" spans="3:15" x14ac:dyDescent="0.15">
      <c r="C544" s="15">
        <v>543</v>
      </c>
      <c r="D544" s="39" t="str">
        <f>O544</f>
        <v>tags &lt;- read.csv("C:/NGS/save/Genotype_PagenoP2ABHfr_csvs_ABHgenotypeR3SU_mem.csv", head=F)</v>
      </c>
      <c r="F544" s="15" t="s">
        <v>971</v>
      </c>
      <c r="G544" s="15" t="str">
        <f>'1. Input and Output files list'!$E$6</f>
        <v>C:/NGS/save/</v>
      </c>
      <c r="H544" s="15" t="s">
        <v>1519</v>
      </c>
      <c r="I544" s="15">
        <f>'1. Input and Output files list'!$E$50</f>
        <v>3</v>
      </c>
      <c r="J544" s="15" t="s">
        <v>1517</v>
      </c>
      <c r="O544" s="15" t="str">
        <f>CONCATENATE(F544,G544,H544,I544,J544,K544,L544,M544)</f>
        <v>tags &lt;- read.csv("C:/NGS/save/Genotype_PagenoP2ABHfr_csvs_ABHgenotypeR3SU_mem.csv", head=F)</v>
      </c>
    </row>
    <row r="545" spans="3:15" x14ac:dyDescent="0.15">
      <c r="C545" s="15">
        <v>544</v>
      </c>
      <c r="D545" s="39" t="s">
        <v>923</v>
      </c>
    </row>
    <row r="546" spans="3:15" x14ac:dyDescent="0.15">
      <c r="C546" s="15">
        <v>545</v>
      </c>
      <c r="D546" s="39" t="str">
        <f>O546</f>
        <v>write.table(tagst, "C:/NGS/save/tagst.csv", row.names=T, na = "  ", sep=",", col.names=F)</v>
      </c>
      <c r="F546" s="15" t="s">
        <v>972</v>
      </c>
      <c r="G546" s="15" t="str">
        <f>'1. Input and Output files list'!$E$6</f>
        <v>C:/NGS/save/</v>
      </c>
      <c r="H546" s="15" t="s">
        <v>973</v>
      </c>
      <c r="O546" s="15" t="str">
        <f>CONCATENATE(F546,G546,H546,I546,J546,K546,L546,M546)</f>
        <v>write.table(tagst, "C:/NGS/save/tagst.csv", row.names=T, na = "  ", sep=",", col.names=F)</v>
      </c>
    </row>
    <row r="547" spans="3:15" x14ac:dyDescent="0.15">
      <c r="C547" s="15">
        <v>546</v>
      </c>
      <c r="D547" s="39" t="str">
        <f>O547</f>
        <v>tags &lt;- read.csv("C:/NGS/save/tagst.csv",row.names=1)</v>
      </c>
      <c r="F547" s="15" t="s">
        <v>971</v>
      </c>
      <c r="G547" s="15" t="str">
        <f>'1. Input and Output files list'!$E$6</f>
        <v>C:/NGS/save/</v>
      </c>
      <c r="H547" s="15" t="s">
        <v>975</v>
      </c>
      <c r="O547" s="15" t="str">
        <f>CONCATENATE(F547,G547,H547,I547,J547,K547,L547,M547)</f>
        <v>tags &lt;- read.csv("C:/NGS/save/tagst.csv",row.names=1)</v>
      </c>
    </row>
    <row r="548" spans="3:15" x14ac:dyDescent="0.15">
      <c r="C548" s="15">
        <v>547</v>
      </c>
      <c r="D548" s="39" t="s">
        <v>925</v>
      </c>
    </row>
    <row r="549" spans="3:15" x14ac:dyDescent="0.15">
      <c r="C549" s="15">
        <v>548</v>
      </c>
      <c r="D549" s="39" t="s">
        <v>926</v>
      </c>
    </row>
    <row r="550" spans="3:15" x14ac:dyDescent="0.15">
      <c r="C550" s="15">
        <v>549</v>
      </c>
      <c r="D550" s="39" t="s">
        <v>927</v>
      </c>
    </row>
    <row r="551" spans="3:15" x14ac:dyDescent="0.15">
      <c r="C551" s="15">
        <v>550</v>
      </c>
      <c r="D551" s="39" t="s">
        <v>933</v>
      </c>
    </row>
    <row r="552" spans="3:15" x14ac:dyDescent="0.15">
      <c r="C552" s="15">
        <v>551</v>
      </c>
      <c r="D552" s="39" t="s">
        <v>931</v>
      </c>
    </row>
    <row r="553" spans="3:15" x14ac:dyDescent="0.15">
      <c r="C553" s="15">
        <v>552</v>
      </c>
      <c r="D553" s="39" t="s">
        <v>928</v>
      </c>
    </row>
    <row r="554" spans="3:15" x14ac:dyDescent="0.15">
      <c r="C554" s="15">
        <v>553</v>
      </c>
      <c r="D554" s="39" t="s">
        <v>929</v>
      </c>
    </row>
    <row r="555" spans="3:15" x14ac:dyDescent="0.15">
      <c r="C555" s="15">
        <v>554</v>
      </c>
      <c r="D555" s="39" t="str">
        <f>O555</f>
        <v>write.csv(table(tagsP1P2$Paid), "C:/NGS/save/Genotype_table.csv", row.names=F)</v>
      </c>
      <c r="F555" s="15" t="s">
        <v>976</v>
      </c>
      <c r="G555" s="15" t="str">
        <f>'1. Input and Output files list'!$E$6</f>
        <v>C:/NGS/save/</v>
      </c>
      <c r="H555" s="15" t="s">
        <v>978</v>
      </c>
      <c r="O555" s="15" t="str">
        <f>CONCATENATE(F555,G555,H555,I555,J555,K555,L555,M555)</f>
        <v>write.csv(table(tagsP1P2$Paid), "C:/NGS/save/Genotype_table.csv", row.names=F)</v>
      </c>
    </row>
    <row r="556" spans="3:15" x14ac:dyDescent="0.15">
      <c r="C556" s="15">
        <v>555</v>
      </c>
      <c r="D556" s="39" t="str">
        <f>O556</f>
        <v>table &lt;- read.csv("C:/NGS/save/Genotype_table.csv", col.names=c("table","freq"))</v>
      </c>
      <c r="F556" s="15" t="s">
        <v>977</v>
      </c>
      <c r="G556" s="15" t="str">
        <f>'1. Input and Output files list'!$E$6</f>
        <v>C:/NGS/save/</v>
      </c>
      <c r="H556" s="15" t="s">
        <v>979</v>
      </c>
      <c r="O556" s="15" t="str">
        <f>CONCATENATE(F556,G556,H556,I556,J556,K556,L556,M556)</f>
        <v>table &lt;- read.csv("C:/NGS/save/Genotype_table.csv", col.names=c("table","freq"))</v>
      </c>
    </row>
    <row r="557" spans="3:15" x14ac:dyDescent="0.15">
      <c r="C557" s="15">
        <v>556</v>
      </c>
      <c r="D557" s="39" t="str">
        <f>O557</f>
        <v>file.remove("C:/NGS/save/Genotype_table.csv")</v>
      </c>
      <c r="F557" s="15" t="s">
        <v>969</v>
      </c>
      <c r="G557" s="15" t="str">
        <f>'1. Input and Output files list'!$E$6</f>
        <v>C:/NGS/save/</v>
      </c>
      <c r="H557" s="15" t="s">
        <v>980</v>
      </c>
      <c r="O557" s="15" t="str">
        <f>CONCATENATE(F557,G557,H557,I557,J557,K557,L557,M557)</f>
        <v>file.remove("C:/NGS/save/Genotype_table.csv")</v>
      </c>
    </row>
    <row r="558" spans="3:15" x14ac:dyDescent="0.15">
      <c r="C558" s="15">
        <v>557</v>
      </c>
      <c r="D558" s="39" t="s">
        <v>435</v>
      </c>
    </row>
    <row r="559" spans="3:15" x14ac:dyDescent="0.15">
      <c r="C559" s="15">
        <v>558</v>
      </c>
      <c r="D559" s="39" t="s">
        <v>932</v>
      </c>
    </row>
    <row r="560" spans="3:15" x14ac:dyDescent="0.15">
      <c r="C560" s="15">
        <v>559</v>
      </c>
      <c r="D560" s="39" t="str">
        <f>O560</f>
        <v>write.csv(unique, "C:/NGS/save/Genotype_unique.csv", row.names=F)</v>
      </c>
      <c r="F560" s="15" t="s">
        <v>981</v>
      </c>
      <c r="G560" s="15" t="str">
        <f>'1. Input and Output files list'!$E$6</f>
        <v>C:/NGS/save/</v>
      </c>
      <c r="H560" s="15" t="s">
        <v>983</v>
      </c>
      <c r="O560" s="15" t="str">
        <f t="shared" ref="O560:O566" si="4">CONCATENATE(F560,G560,H560,I560,J560,K560,L560,M560)</f>
        <v>write.csv(unique, "C:/NGS/save/Genotype_unique.csv", row.names=F)</v>
      </c>
    </row>
    <row r="561" spans="3:15" x14ac:dyDescent="0.15">
      <c r="C561" s="15">
        <v>560</v>
      </c>
      <c r="D561" s="39" t="str">
        <f>O561</f>
        <v>unique &lt;- read.csv("C:/NGS/save/Genotype_unique.csv")</v>
      </c>
      <c r="F561" s="15" t="s">
        <v>982</v>
      </c>
      <c r="G561" s="15" t="str">
        <f>'1. Input and Output files list'!$E$6</f>
        <v>C:/NGS/save/</v>
      </c>
      <c r="H561" s="15" t="s">
        <v>984</v>
      </c>
      <c r="O561" s="15" t="str">
        <f t="shared" si="4"/>
        <v>unique &lt;- read.csv("C:/NGS/save/Genotype_unique.csv")</v>
      </c>
    </row>
    <row r="562" spans="3:15" x14ac:dyDescent="0.15">
      <c r="C562" s="15">
        <v>561</v>
      </c>
      <c r="D562" s="39" t="str">
        <f>O562</f>
        <v>file.remove("C:/NGS/save/Genotype_unique.csv")</v>
      </c>
      <c r="F562" s="15" t="s">
        <v>969</v>
      </c>
      <c r="G562" s="15" t="str">
        <f>'1. Input and Output files list'!$E$6</f>
        <v>C:/NGS/save/</v>
      </c>
      <c r="H562" s="15" t="s">
        <v>985</v>
      </c>
      <c r="O562" s="15" t="str">
        <f t="shared" si="4"/>
        <v>file.remove("C:/NGS/save/Genotype_unique.csv")</v>
      </c>
    </row>
    <row r="563" spans="3:15" x14ac:dyDescent="0.15">
      <c r="C563" s="15">
        <v>562</v>
      </c>
      <c r="D563" s="39" t="s">
        <v>439</v>
      </c>
    </row>
    <row r="564" spans="3:15" x14ac:dyDescent="0.15">
      <c r="C564" s="15">
        <v>563</v>
      </c>
      <c r="D564" s="39" t="str">
        <f>O564</f>
        <v>write.csv(table(unique$id), "C:/NGS/save/Genotype_table.csv", row.names=F)</v>
      </c>
      <c r="F564" s="15" t="s">
        <v>986</v>
      </c>
      <c r="G564" s="15" t="str">
        <f>'1. Input and Output files list'!$E$6</f>
        <v>C:/NGS/save/</v>
      </c>
      <c r="H564" s="15" t="s">
        <v>978</v>
      </c>
      <c r="O564" s="15" t="str">
        <f t="shared" si="4"/>
        <v>write.csv(table(unique$id), "C:/NGS/save/Genotype_table.csv", row.names=F)</v>
      </c>
    </row>
    <row r="565" spans="3:15" x14ac:dyDescent="0.15">
      <c r="C565" s="15">
        <v>564</v>
      </c>
      <c r="D565" s="39" t="str">
        <f>O565</f>
        <v>table &lt;- read.csv("C:/NGS/save/Genotype_table.csv", col.names=c("table","freq"))</v>
      </c>
      <c r="F565" s="15" t="s">
        <v>977</v>
      </c>
      <c r="G565" s="15" t="str">
        <f>'1. Input and Output files list'!$E$6</f>
        <v>C:/NGS/save/</v>
      </c>
      <c r="H565" s="15" t="s">
        <v>987</v>
      </c>
      <c r="O565" s="15" t="str">
        <f t="shared" si="4"/>
        <v>table &lt;- read.csv("C:/NGS/save/Genotype_table.csv", col.names=c("table","freq"))</v>
      </c>
    </row>
    <row r="566" spans="3:15" x14ac:dyDescent="0.15">
      <c r="C566" s="15">
        <v>565</v>
      </c>
      <c r="D566" s="39" t="str">
        <f>O566</f>
        <v>file.remove("C:/NGS/save/Genotype_table.csv")</v>
      </c>
      <c r="F566" s="15" t="s">
        <v>969</v>
      </c>
      <c r="G566" s="15" t="str">
        <f>'1. Input and Output files list'!$E$6</f>
        <v>C:/NGS/save/</v>
      </c>
      <c r="H566" s="15" t="s">
        <v>988</v>
      </c>
      <c r="O566" s="15" t="str">
        <f t="shared" si="4"/>
        <v>file.remove("C:/NGS/save/Genotype_table.csv")</v>
      </c>
    </row>
    <row r="567" spans="3:15" x14ac:dyDescent="0.15">
      <c r="C567" s="15">
        <v>566</v>
      </c>
      <c r="D567" s="39" t="s">
        <v>446</v>
      </c>
    </row>
    <row r="568" spans="3:15" x14ac:dyDescent="0.15">
      <c r="C568" s="15">
        <v>567</v>
      </c>
      <c r="D568" s="39" t="s">
        <v>447</v>
      </c>
    </row>
    <row r="569" spans="3:15" x14ac:dyDescent="0.15">
      <c r="C569" s="15">
        <v>568</v>
      </c>
      <c r="D569" s="39" t="s">
        <v>448</v>
      </c>
    </row>
    <row r="570" spans="3:15" x14ac:dyDescent="0.15">
      <c r="C570" s="15">
        <v>569</v>
      </c>
      <c r="D570" s="39" t="s">
        <v>449</v>
      </c>
    </row>
    <row r="571" spans="3:15" x14ac:dyDescent="0.15">
      <c r="C571" s="15">
        <v>570</v>
      </c>
      <c r="D571" s="39" t="s">
        <v>450</v>
      </c>
    </row>
    <row r="572" spans="3:15" x14ac:dyDescent="0.15">
      <c r="C572" s="15">
        <v>571</v>
      </c>
      <c r="D572" s="39" t="s">
        <v>934</v>
      </c>
    </row>
    <row r="573" spans="3:15" x14ac:dyDescent="0.15">
      <c r="C573" s="15">
        <v>572</v>
      </c>
      <c r="D573" s="39" t="s">
        <v>937</v>
      </c>
    </row>
    <row r="574" spans="3:15" x14ac:dyDescent="0.15">
      <c r="C574" s="15">
        <v>573</v>
      </c>
      <c r="D574" s="39" t="s">
        <v>938</v>
      </c>
    </row>
    <row r="575" spans="3:15" x14ac:dyDescent="0.15">
      <c r="C575" s="15">
        <v>574</v>
      </c>
      <c r="D575" s="39" t="s">
        <v>939</v>
      </c>
    </row>
    <row r="576" spans="3:15" x14ac:dyDescent="0.15">
      <c r="C576" s="15">
        <v>575</v>
      </c>
      <c r="D576" s="39" t="str">
        <f>O576</f>
        <v>write.csv(P1P2num, "C:/NGS/save/P1P2num.csv")</v>
      </c>
      <c r="F576" s="15" t="s">
        <v>989</v>
      </c>
      <c r="G576" s="15" t="str">
        <f>'1. Input and Output files list'!$E$6</f>
        <v>C:/NGS/save/</v>
      </c>
      <c r="H576" s="15" t="s">
        <v>991</v>
      </c>
      <c r="O576" s="15" t="str">
        <f>CONCATENATE(F576,G576,H576,I576,J576,K576,L576,M576)</f>
        <v>write.csv(P1P2num, "C:/NGS/save/P1P2num.csv")</v>
      </c>
    </row>
    <row r="577" spans="3:15" x14ac:dyDescent="0.15">
      <c r="C577" s="15">
        <v>576</v>
      </c>
      <c r="D577" s="39" t="str">
        <f>O577</f>
        <v>P1P2num &lt;- read.csv("C:/NGS/save/P1P2num.csv")</v>
      </c>
      <c r="F577" s="15" t="s">
        <v>990</v>
      </c>
      <c r="G577" s="15" t="str">
        <f>'1. Input and Output files list'!$E$6</f>
        <v>C:/NGS/save/</v>
      </c>
      <c r="H577" s="15" t="s">
        <v>991</v>
      </c>
      <c r="O577" s="15" t="str">
        <f>CONCATENATE(F577,G577,H577,I577,J577,K577,L577,M577)</f>
        <v>P1P2num &lt;- read.csv("C:/NGS/save/P1P2num.csv")</v>
      </c>
    </row>
    <row r="578" spans="3:15" x14ac:dyDescent="0.15">
      <c r="C578" s="15">
        <v>577</v>
      </c>
      <c r="D578" s="44" t="s">
        <v>935</v>
      </c>
    </row>
    <row r="579" spans="3:15" x14ac:dyDescent="0.15">
      <c r="C579" s="15">
        <v>578</v>
      </c>
      <c r="D579" s="64" t="s">
        <v>936</v>
      </c>
    </row>
    <row r="580" spans="3:15" x14ac:dyDescent="0.15">
      <c r="C580" s="15">
        <v>579</v>
      </c>
      <c r="D580" s="64" t="s">
        <v>940</v>
      </c>
    </row>
    <row r="581" spans="3:15" x14ac:dyDescent="0.15">
      <c r="C581" s="15">
        <v>580</v>
      </c>
      <c r="D581" s="64" t="s">
        <v>941</v>
      </c>
    </row>
    <row r="582" spans="3:15" x14ac:dyDescent="0.15">
      <c r="C582" s="15">
        <v>581</v>
      </c>
      <c r="D582" s="64" t="s">
        <v>942</v>
      </c>
    </row>
    <row r="583" spans="3:15" x14ac:dyDescent="0.15">
      <c r="C583" s="15">
        <v>582</v>
      </c>
      <c r="D583" s="64" t="s">
        <v>943</v>
      </c>
    </row>
    <row r="584" spans="3:15" x14ac:dyDescent="0.15">
      <c r="C584" s="15">
        <v>583</v>
      </c>
      <c r="D584" s="64" t="s">
        <v>944</v>
      </c>
    </row>
    <row r="585" spans="3:15" x14ac:dyDescent="0.15">
      <c r="C585" s="15">
        <v>584</v>
      </c>
      <c r="D585" s="64" t="s">
        <v>945</v>
      </c>
    </row>
    <row r="586" spans="3:15" x14ac:dyDescent="0.15">
      <c r="C586" s="15">
        <v>585</v>
      </c>
      <c r="D586" s="64" t="s">
        <v>946</v>
      </c>
    </row>
    <row r="587" spans="3:15" x14ac:dyDescent="0.15">
      <c r="C587" s="15">
        <v>586</v>
      </c>
      <c r="D587" s="39" t="s">
        <v>947</v>
      </c>
    </row>
    <row r="588" spans="3:15" x14ac:dyDescent="0.15">
      <c r="C588" s="15">
        <v>587</v>
      </c>
      <c r="D588" s="39" t="s">
        <v>459</v>
      </c>
    </row>
    <row r="589" spans="3:15" x14ac:dyDescent="0.15">
      <c r="C589" s="15">
        <v>588</v>
      </c>
      <c r="D589" s="39" t="s">
        <v>460</v>
      </c>
    </row>
    <row r="590" spans="3:15" x14ac:dyDescent="0.15">
      <c r="C590" s="15">
        <v>589</v>
      </c>
      <c r="D590" s="39" t="s">
        <v>948</v>
      </c>
    </row>
    <row r="591" spans="3:15" x14ac:dyDescent="0.15">
      <c r="C591" s="15">
        <v>590</v>
      </c>
      <c r="D591" s="39" t="s">
        <v>464</v>
      </c>
    </row>
    <row r="592" spans="3:15" x14ac:dyDescent="0.15">
      <c r="C592" s="15">
        <v>591</v>
      </c>
      <c r="D592" s="39" t="str">
        <f>O592</f>
        <v>write.csv(CSVS, "C:/NGS/save/Genotype_csvst.csv")</v>
      </c>
      <c r="F592" s="15" t="s">
        <v>992</v>
      </c>
      <c r="G592" s="15" t="str">
        <f>'1. Input and Output files list'!$E$6</f>
        <v>C:/NGS/save/</v>
      </c>
      <c r="H592" s="15" t="s">
        <v>994</v>
      </c>
      <c r="O592" s="15" t="str">
        <f>CONCATENATE(F592,G592,H592,I592,J592,K592,L592,M592)</f>
        <v>write.csv(CSVS, "C:/NGS/save/Genotype_csvst.csv")</v>
      </c>
    </row>
    <row r="593" spans="3:15" x14ac:dyDescent="0.15">
      <c r="C593" s="15">
        <v>592</v>
      </c>
      <c r="D593" s="39" t="str">
        <f>O593</f>
        <v>CSVS &lt;- read.csv("C:/NGS/save/Genotype_csvst.csv", skip=1)</v>
      </c>
      <c r="F593" s="15" t="s">
        <v>993</v>
      </c>
      <c r="G593" s="15" t="str">
        <f>'1. Input and Output files list'!$E$6</f>
        <v>C:/NGS/save/</v>
      </c>
      <c r="H593" s="15" t="s">
        <v>995</v>
      </c>
      <c r="O593" s="15" t="str">
        <f>CONCATENATE(F593,G593,H593,I593,J593,K593,L593,M593)</f>
        <v>CSVS &lt;- read.csv("C:/NGS/save/Genotype_csvst.csv", skip=1)</v>
      </c>
    </row>
    <row r="594" spans="3:15" x14ac:dyDescent="0.15">
      <c r="C594" s="15">
        <v>593</v>
      </c>
      <c r="D594" s="39" t="s">
        <v>466</v>
      </c>
    </row>
    <row r="595" spans="3:15" x14ac:dyDescent="0.15">
      <c r="C595" s="15">
        <v>594</v>
      </c>
      <c r="D595" s="39" t="str">
        <f>O595</f>
        <v>file.remove("C:/NGS/save/Genotype_csvst.csv", "C:/NGS/save/P1P2num.csv", "C:/NGS/save/tagst.csv")</v>
      </c>
      <c r="F595" s="15" t="s">
        <v>969</v>
      </c>
      <c r="G595" s="15" t="str">
        <f>'1. Input and Output files list'!$E$6</f>
        <v>C:/NGS/save/</v>
      </c>
      <c r="H595" s="15" t="s">
        <v>996</v>
      </c>
      <c r="I595" s="15" t="str">
        <f>'1. Input and Output files list'!$E$6</f>
        <v>C:/NGS/save/</v>
      </c>
      <c r="J595" s="15" t="s">
        <v>997</v>
      </c>
      <c r="K595" s="15" t="str">
        <f>'1. Input and Output files list'!$E$6</f>
        <v>C:/NGS/save/</v>
      </c>
      <c r="L595" s="15" t="s">
        <v>998</v>
      </c>
      <c r="O595" s="15" t="str">
        <f>CONCATENATE(F595,G595,H595,I595,J595,K595,L595,M595)</f>
        <v>file.remove("C:/NGS/save/Genotype_csvst.csv", "C:/NGS/save/P1P2num.csv", "C:/NGS/save/tagst.csv")</v>
      </c>
    </row>
    <row r="596" spans="3:15" x14ac:dyDescent="0.15">
      <c r="C596" s="15">
        <v>595</v>
      </c>
      <c r="D596" s="39" t="str">
        <f>O596</f>
        <v>write.csv(CSVS, "C:/NGS/save/Genotype_select_ABHR3_csvs_mem.csv", row.names=F, na = "  ")</v>
      </c>
      <c r="F596" s="15" t="s">
        <v>992</v>
      </c>
      <c r="G596" s="15" t="str">
        <f>'1. Input and Output files list'!$E$6</f>
        <v>C:/NGS/save/</v>
      </c>
      <c r="H596" s="15" t="s">
        <v>1521</v>
      </c>
      <c r="I596" s="15">
        <f>'1. Input and Output files list'!$E$50</f>
        <v>3</v>
      </c>
      <c r="J596" s="15" t="s">
        <v>1520</v>
      </c>
      <c r="O596" s="15" t="str">
        <f>CONCATENATE(F596,G596,H596,I596,J596,K596,L596,M596)</f>
        <v>write.csv(CSVS, "C:/NGS/save/Genotype_select_ABHR3_csvs_mem.csv", row.names=F, na = "  ")</v>
      </c>
    </row>
    <row r="628" spans="4:4" x14ac:dyDescent="0.15">
      <c r="D628" s="5"/>
    </row>
  </sheetData>
  <phoneticPr fontId="18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1:O386"/>
  <sheetViews>
    <sheetView topLeftCell="A79" zoomScale="75" zoomScaleNormal="75" workbookViewId="0">
      <selection activeCell="D2" sqref="D2:D129"/>
    </sheetView>
  </sheetViews>
  <sheetFormatPr defaultRowHeight="13.5" x14ac:dyDescent="0.15"/>
  <cols>
    <col min="4" max="4" width="132.75" customWidth="1"/>
  </cols>
  <sheetData>
    <row r="1" spans="3:15" s="15" customFormat="1" x14ac:dyDescent="0.15"/>
    <row r="2" spans="3:15" x14ac:dyDescent="0.15">
      <c r="C2">
        <v>1</v>
      </c>
      <c r="D2" s="39" t="s">
        <v>336</v>
      </c>
      <c r="H2" s="15"/>
    </row>
    <row r="3" spans="3:15" x14ac:dyDescent="0.15">
      <c r="C3">
        <v>2</v>
      </c>
      <c r="D3" s="39" t="str">
        <f t="shared" ref="D3:D34" si="0">O3</f>
        <v>genotype &lt;- readABHgenotypes("C:/NGS/save/Genotype_select_ABHR3_csvs_mem.csv", "ShinanoGreen", "VI185_4", readPos=TRUE)</v>
      </c>
      <c r="F3" s="15" t="s">
        <v>345</v>
      </c>
      <c r="G3" s="15" t="str">
        <f>'1. Input and Output files list'!$E$6</f>
        <v>C:/NGS/save/</v>
      </c>
      <c r="H3" s="15" t="str">
        <f>CONCATENATE("Genotype_select_ABHR",'1. Input and Output files list'!$E$50,"_csvs_")</f>
        <v>Genotype_select_ABHR3_csvs_</v>
      </c>
      <c r="I3" s="15" t="s">
        <v>833</v>
      </c>
      <c r="J3" s="15" t="s">
        <v>544</v>
      </c>
      <c r="K3" s="15" t="str">
        <f>'1. Input and Output files list'!$F$72</f>
        <v>ShinanoGreen</v>
      </c>
      <c r="L3" s="15" t="s">
        <v>337</v>
      </c>
      <c r="M3" t="str">
        <f>'1. Input and Output files list'!$F$74</f>
        <v>VI185_4</v>
      </c>
      <c r="N3" s="15" t="s">
        <v>338</v>
      </c>
      <c r="O3" t="str">
        <f>CONCATENATE(F3,G3,H3,I3,J3,K3,L3,M3,N3)</f>
        <v>genotype &lt;- readABHgenotypes("C:/NGS/save/Genotype_select_ABHR3_csvs_mem.csv", "ShinanoGreen", "VI185_4", readPos=TRUE)</v>
      </c>
    </row>
    <row r="4" spans="3:15" x14ac:dyDescent="0.15">
      <c r="C4">
        <v>3</v>
      </c>
      <c r="D4" s="39" t="str">
        <f t="shared" si="0"/>
        <v>ErrCorr1 &lt;- correctStretches(genotype, maxHapLength = 1)</v>
      </c>
      <c r="F4" s="15" t="s">
        <v>1545</v>
      </c>
      <c r="G4">
        <v>1</v>
      </c>
      <c r="H4" s="15" t="s">
        <v>340</v>
      </c>
      <c r="O4" s="15" t="str">
        <f>CONCATENATE(F4,G4,H4,I4,J4,K4,L4)</f>
        <v>ErrCorr1 &lt;- correctStretches(genotype, maxHapLength = 1)</v>
      </c>
    </row>
    <row r="5" spans="3:15" x14ac:dyDescent="0.15">
      <c r="C5" s="15">
        <v>4</v>
      </c>
      <c r="D5" s="39" t="str">
        <f t="shared" si="0"/>
        <v>ErrCorr2 &lt;- correctUndercalledHets(ErrCorr1, maxHapLength = 1)</v>
      </c>
      <c r="F5" s="15" t="s">
        <v>339</v>
      </c>
      <c r="G5">
        <f>G4</f>
        <v>1</v>
      </c>
      <c r="H5" s="15" t="s">
        <v>340</v>
      </c>
      <c r="O5" s="15" t="str">
        <f>CONCATENATE(F5,G5,H5,I5,J5,K5,L5)</f>
        <v>ErrCorr2 &lt;- correctUndercalledHets(ErrCorr1, maxHapLength = 1)</v>
      </c>
    </row>
    <row r="6" spans="3:15" x14ac:dyDescent="0.15">
      <c r="C6" s="15">
        <v>5</v>
      </c>
      <c r="D6" s="39" t="str">
        <f t="shared" si="0"/>
        <v>SUErrCorr3_1 &lt;- imputeByFlanks(ErrCorr2)</v>
      </c>
      <c r="F6" s="5" t="s">
        <v>350</v>
      </c>
      <c r="G6" s="5">
        <f>G4</f>
        <v>1</v>
      </c>
      <c r="H6" s="5" t="s">
        <v>341</v>
      </c>
      <c r="O6" s="15" t="str">
        <f>CONCATENATE(F6,G6,H6,I6,J6,K6,L6)</f>
        <v>SUErrCorr3_1 &lt;- imputeByFlanks(ErrCorr2)</v>
      </c>
    </row>
    <row r="7" spans="3:15" x14ac:dyDescent="0.15">
      <c r="C7" s="15">
        <v>6</v>
      </c>
      <c r="D7" s="39" t="str">
        <f t="shared" si="0"/>
        <v>writeABHgenotypes(SUErrCorr3_1, outfile = "C:/NGS/save/Genotype_select_ABHR3_csvs_ABHgenotypeR1SU_mem.csv")</v>
      </c>
      <c r="F7" s="15" t="s">
        <v>351</v>
      </c>
      <c r="G7">
        <f>G4</f>
        <v>1</v>
      </c>
      <c r="H7" t="s">
        <v>342</v>
      </c>
      <c r="I7" s="15" t="str">
        <f>'1. Input and Output files list'!$E$6</f>
        <v>C:/NGS/save/</v>
      </c>
      <c r="J7" s="15" t="str">
        <f>CONCATENATE($H$3,"ABHgenotypeR")</f>
        <v>Genotype_select_ABHR3_csvs_ABHgenotypeR</v>
      </c>
      <c r="K7">
        <f>G4</f>
        <v>1</v>
      </c>
      <c r="L7" s="15" t="s">
        <v>681</v>
      </c>
      <c r="M7" s="15" t="s">
        <v>833</v>
      </c>
      <c r="N7" s="15" t="s">
        <v>679</v>
      </c>
      <c r="O7" s="15" t="str">
        <f>CONCATENATE(F7,G7,H7,I7,J7,K7,L7,M7,N7)</f>
        <v>writeABHgenotypes(SUErrCorr3_1, outfile = "C:/NGS/save/Genotype_select_ABHR3_csvs_ABHgenotypeR1SU_mem.csv")</v>
      </c>
    </row>
    <row r="8" spans="3:15" s="15" customFormat="1" x14ac:dyDescent="0.15">
      <c r="C8" s="15">
        <v>7</v>
      </c>
      <c r="D8" s="39" t="str">
        <f t="shared" si="0"/>
        <v>ErrCorr1 &lt;- correctStretches(genotype, maxHapLength = 2)</v>
      </c>
      <c r="F8" s="15" t="s">
        <v>346</v>
      </c>
      <c r="G8" s="15">
        <v>2</v>
      </c>
      <c r="H8" s="15" t="s">
        <v>340</v>
      </c>
      <c r="O8" s="15" t="str">
        <f>CONCATENATE(F8,G8,H8,I8,J8,K8,L8)</f>
        <v>ErrCorr1 &lt;- correctStretches(genotype, maxHapLength = 2)</v>
      </c>
    </row>
    <row r="9" spans="3:15" s="15" customFormat="1" x14ac:dyDescent="0.15">
      <c r="C9" s="15">
        <v>8</v>
      </c>
      <c r="D9" s="39" t="str">
        <f t="shared" si="0"/>
        <v>ErrCorr2 &lt;- correctUndercalledHets(ErrCorr1, maxHapLength = 2)</v>
      </c>
      <c r="F9" s="15" t="s">
        <v>339</v>
      </c>
      <c r="G9" s="15">
        <f>G8</f>
        <v>2</v>
      </c>
      <c r="H9" s="15" t="s">
        <v>340</v>
      </c>
      <c r="O9" s="15" t="str">
        <f>CONCATENATE(F9,G9,H9,I9,J9,K9,L9)</f>
        <v>ErrCorr2 &lt;- correctUndercalledHets(ErrCorr1, maxHapLength = 2)</v>
      </c>
    </row>
    <row r="10" spans="3:15" s="15" customFormat="1" x14ac:dyDescent="0.15">
      <c r="C10" s="15">
        <v>9</v>
      </c>
      <c r="D10" s="39" t="str">
        <f t="shared" si="0"/>
        <v>SUErrCorr3_2 &lt;- imputeByFlanks(ErrCorr2)</v>
      </c>
      <c r="F10" s="5" t="s">
        <v>350</v>
      </c>
      <c r="G10" s="5">
        <f>G8</f>
        <v>2</v>
      </c>
      <c r="H10" s="5" t="s">
        <v>341</v>
      </c>
      <c r="O10" s="15" t="str">
        <f>CONCATENATE(F10,G10,H10,I10,J10,K10,L10)</f>
        <v>SUErrCorr3_2 &lt;- imputeByFlanks(ErrCorr2)</v>
      </c>
    </row>
    <row r="11" spans="3:15" s="15" customFormat="1" x14ac:dyDescent="0.15">
      <c r="C11" s="15">
        <v>10</v>
      </c>
      <c r="D11" s="39" t="str">
        <f t="shared" si="0"/>
        <v>writeABHgenotypes(SUErrCorr3_2, outfile = "C:/NGS/save/Genotype_select_ABHR3_csvs_ABHgenotypeR2SU_mem.csv")</v>
      </c>
      <c r="F11" s="15" t="s">
        <v>351</v>
      </c>
      <c r="G11" s="15">
        <f>G8</f>
        <v>2</v>
      </c>
      <c r="H11" s="15" t="s">
        <v>342</v>
      </c>
      <c r="I11" s="15" t="str">
        <f>'1. Input and Output files list'!$E$6</f>
        <v>C:/NGS/save/</v>
      </c>
      <c r="J11" s="15" t="str">
        <f>CONCATENATE($H$3,"ABHgenotypeR")</f>
        <v>Genotype_select_ABHR3_csvs_ABHgenotypeR</v>
      </c>
      <c r="K11" s="15">
        <f>G8</f>
        <v>2</v>
      </c>
      <c r="L11" s="15" t="s">
        <v>681</v>
      </c>
      <c r="M11" s="15" t="s">
        <v>833</v>
      </c>
      <c r="N11" s="15" t="s">
        <v>679</v>
      </c>
      <c r="O11" s="15" t="str">
        <f>CONCATENATE(F11,G11,H11,I11,J11,K11,L11,M11,N11)</f>
        <v>writeABHgenotypes(SUErrCorr3_2, outfile = "C:/NGS/save/Genotype_select_ABHR3_csvs_ABHgenotypeR2SU_mem.csv")</v>
      </c>
    </row>
    <row r="12" spans="3:15" s="15" customFormat="1" x14ac:dyDescent="0.15">
      <c r="C12" s="15">
        <v>11</v>
      </c>
      <c r="D12" s="39" t="str">
        <f t="shared" si="0"/>
        <v>ErrCorr1 &lt;- correctStretches(genotype, maxHapLength = 3)</v>
      </c>
      <c r="F12" s="15" t="s">
        <v>346</v>
      </c>
      <c r="G12" s="15">
        <v>3</v>
      </c>
      <c r="H12" s="15" t="s">
        <v>340</v>
      </c>
      <c r="O12" s="15" t="str">
        <f>CONCATENATE(F12,G12,H12,I12,J12,K12,L12)</f>
        <v>ErrCorr1 &lt;- correctStretches(genotype, maxHapLength = 3)</v>
      </c>
    </row>
    <row r="13" spans="3:15" s="15" customFormat="1" x14ac:dyDescent="0.15">
      <c r="C13" s="15">
        <v>12</v>
      </c>
      <c r="D13" s="39" t="str">
        <f t="shared" si="0"/>
        <v>ErrCorr2 &lt;- correctUndercalledHets(ErrCorr1, maxHapLength = 3)</v>
      </c>
      <c r="F13" s="15" t="s">
        <v>339</v>
      </c>
      <c r="G13" s="15">
        <f>G12</f>
        <v>3</v>
      </c>
      <c r="H13" s="15" t="s">
        <v>340</v>
      </c>
      <c r="O13" s="15" t="str">
        <f>CONCATENATE(F13,G13,H13,I13,J13,K13,L13)</f>
        <v>ErrCorr2 &lt;- correctUndercalledHets(ErrCorr1, maxHapLength = 3)</v>
      </c>
    </row>
    <row r="14" spans="3:15" s="15" customFormat="1" x14ac:dyDescent="0.15">
      <c r="C14" s="15">
        <v>13</v>
      </c>
      <c r="D14" s="39" t="str">
        <f t="shared" si="0"/>
        <v>SUErrCorr3_3 &lt;- imputeByFlanks(ErrCorr2)</v>
      </c>
      <c r="F14" s="5" t="s">
        <v>350</v>
      </c>
      <c r="G14" s="5">
        <f>G12</f>
        <v>3</v>
      </c>
      <c r="H14" s="5" t="s">
        <v>341</v>
      </c>
      <c r="O14" s="15" t="str">
        <f>CONCATENATE(F14,G14,H14,I14,J14,K14,L14)</f>
        <v>SUErrCorr3_3 &lt;- imputeByFlanks(ErrCorr2)</v>
      </c>
    </row>
    <row r="15" spans="3:15" s="15" customFormat="1" x14ac:dyDescent="0.15">
      <c r="C15" s="15">
        <v>14</v>
      </c>
      <c r="D15" s="39" t="str">
        <f t="shared" si="0"/>
        <v>writeABHgenotypes(SUErrCorr3_3, outfile = "C:/NGS/save/Genotype_select_ABHR3_csvs_ABHgenotypeR3SU_mem.csv")</v>
      </c>
      <c r="F15" s="15" t="s">
        <v>351</v>
      </c>
      <c r="G15" s="15">
        <f>G12</f>
        <v>3</v>
      </c>
      <c r="H15" s="15" t="s">
        <v>342</v>
      </c>
      <c r="I15" s="15" t="str">
        <f>'1. Input and Output files list'!$E$6</f>
        <v>C:/NGS/save/</v>
      </c>
      <c r="J15" s="15" t="str">
        <f>CONCATENATE($H$3,"ABHgenotypeR")</f>
        <v>Genotype_select_ABHR3_csvs_ABHgenotypeR</v>
      </c>
      <c r="K15" s="15">
        <f>G12</f>
        <v>3</v>
      </c>
      <c r="L15" s="15" t="s">
        <v>681</v>
      </c>
      <c r="M15" s="15" t="s">
        <v>833</v>
      </c>
      <c r="N15" s="15" t="s">
        <v>679</v>
      </c>
      <c r="O15" s="15" t="str">
        <f>CONCATENATE(F15,G15,H15,I15,J15,K15,L15,M15,N15)</f>
        <v>writeABHgenotypes(SUErrCorr3_3, outfile = "C:/NGS/save/Genotype_select_ABHR3_csvs_ABHgenotypeR3SU_mem.csv")</v>
      </c>
    </row>
    <row r="16" spans="3:15" s="15" customFormat="1" x14ac:dyDescent="0.15">
      <c r="C16" s="15">
        <v>15</v>
      </c>
      <c r="D16" s="39" t="str">
        <f t="shared" si="0"/>
        <v>ErrCorr1 &lt;- correctStretches(genotype, maxHapLength = 4)</v>
      </c>
      <c r="F16" s="15" t="s">
        <v>346</v>
      </c>
      <c r="G16" s="15">
        <v>4</v>
      </c>
      <c r="H16" s="15" t="s">
        <v>340</v>
      </c>
      <c r="O16" s="15" t="str">
        <f>CONCATENATE(F16,G16,H16,I16,J16,K16,L16)</f>
        <v>ErrCorr1 &lt;- correctStretches(genotype, maxHapLength = 4)</v>
      </c>
    </row>
    <row r="17" spans="3:15" s="15" customFormat="1" x14ac:dyDescent="0.15">
      <c r="C17" s="15">
        <v>16</v>
      </c>
      <c r="D17" s="39" t="str">
        <f t="shared" si="0"/>
        <v>ErrCorr2 &lt;- correctUndercalledHets(ErrCorr1, maxHapLength = 4)</v>
      </c>
      <c r="F17" s="15" t="s">
        <v>339</v>
      </c>
      <c r="G17" s="15">
        <f>G16</f>
        <v>4</v>
      </c>
      <c r="H17" s="15" t="s">
        <v>340</v>
      </c>
      <c r="O17" s="15" t="str">
        <f>CONCATENATE(F17,G17,H17,I17,J17,K17,L17)</f>
        <v>ErrCorr2 &lt;- correctUndercalledHets(ErrCorr1, maxHapLength = 4)</v>
      </c>
    </row>
    <row r="18" spans="3:15" s="15" customFormat="1" x14ac:dyDescent="0.15">
      <c r="C18" s="15">
        <v>17</v>
      </c>
      <c r="D18" s="39" t="str">
        <f t="shared" si="0"/>
        <v>SUErrCorr3_4 &lt;- imputeByFlanks(ErrCorr2)</v>
      </c>
      <c r="F18" s="5" t="s">
        <v>350</v>
      </c>
      <c r="G18" s="5">
        <f>G16</f>
        <v>4</v>
      </c>
      <c r="H18" s="5" t="s">
        <v>341</v>
      </c>
      <c r="O18" s="15" t="str">
        <f>CONCATENATE(F18,G18,H18,I18,J18,K18,L18)</f>
        <v>SUErrCorr3_4 &lt;- imputeByFlanks(ErrCorr2)</v>
      </c>
    </row>
    <row r="19" spans="3:15" s="15" customFormat="1" x14ac:dyDescent="0.15">
      <c r="C19" s="15">
        <v>18</v>
      </c>
      <c r="D19" s="39" t="str">
        <f t="shared" si="0"/>
        <v>writeABHgenotypes(SUErrCorr3_4, outfile = "C:/NGS/save/Genotype_select_ABHR3_csvs_ABHgenotypeR4SU_mem.csv")</v>
      </c>
      <c r="F19" s="15" t="s">
        <v>351</v>
      </c>
      <c r="G19" s="15">
        <f>G16</f>
        <v>4</v>
      </c>
      <c r="H19" s="15" t="s">
        <v>342</v>
      </c>
      <c r="I19" s="15" t="str">
        <f>'1. Input and Output files list'!$E$6</f>
        <v>C:/NGS/save/</v>
      </c>
      <c r="J19" s="15" t="str">
        <f>CONCATENATE($H$3,"ABHgenotypeR")</f>
        <v>Genotype_select_ABHR3_csvs_ABHgenotypeR</v>
      </c>
      <c r="K19" s="15">
        <f>G16</f>
        <v>4</v>
      </c>
      <c r="L19" s="15" t="s">
        <v>681</v>
      </c>
      <c r="M19" s="15" t="s">
        <v>833</v>
      </c>
      <c r="N19" s="15" t="s">
        <v>679</v>
      </c>
      <c r="O19" s="15" t="str">
        <f>CONCATENATE(F19,G19,H19,I19,J19,K19,L19,M19,N19)</f>
        <v>writeABHgenotypes(SUErrCorr3_4, outfile = "C:/NGS/save/Genotype_select_ABHR3_csvs_ABHgenotypeR4SU_mem.csv")</v>
      </c>
    </row>
    <row r="20" spans="3:15" s="15" customFormat="1" x14ac:dyDescent="0.15">
      <c r="C20" s="15">
        <v>19</v>
      </c>
      <c r="D20" s="39" t="str">
        <f t="shared" si="0"/>
        <v>ErrCorr1 &lt;- correctStretches(genotype, maxHapLength = 5)</v>
      </c>
      <c r="F20" s="15" t="s">
        <v>346</v>
      </c>
      <c r="G20" s="15">
        <v>5</v>
      </c>
      <c r="H20" s="15" t="s">
        <v>340</v>
      </c>
      <c r="O20" s="15" t="str">
        <f>CONCATENATE(F20,G20,H20,I20,J20,K20,L20)</f>
        <v>ErrCorr1 &lt;- correctStretches(genotype, maxHapLength = 5)</v>
      </c>
    </row>
    <row r="21" spans="3:15" s="15" customFormat="1" x14ac:dyDescent="0.15">
      <c r="C21" s="15">
        <v>20</v>
      </c>
      <c r="D21" s="39" t="str">
        <f t="shared" si="0"/>
        <v>ErrCorr2 &lt;- correctUndercalledHets(ErrCorr1, maxHapLength = 5)</v>
      </c>
      <c r="F21" s="15" t="s">
        <v>339</v>
      </c>
      <c r="G21" s="15">
        <f>G20</f>
        <v>5</v>
      </c>
      <c r="H21" s="15" t="s">
        <v>340</v>
      </c>
      <c r="O21" s="15" t="str">
        <f>CONCATENATE(F21,G21,H21,I21,J21,K21,L21)</f>
        <v>ErrCorr2 &lt;- correctUndercalledHets(ErrCorr1, maxHapLength = 5)</v>
      </c>
    </row>
    <row r="22" spans="3:15" s="15" customFormat="1" x14ac:dyDescent="0.15">
      <c r="C22" s="15">
        <v>21</v>
      </c>
      <c r="D22" s="39" t="str">
        <f t="shared" si="0"/>
        <v>SUErrCorr3_5 &lt;- imputeByFlanks(ErrCorr2)</v>
      </c>
      <c r="F22" s="5" t="s">
        <v>350</v>
      </c>
      <c r="G22" s="5">
        <f>G20</f>
        <v>5</v>
      </c>
      <c r="H22" s="5" t="s">
        <v>341</v>
      </c>
      <c r="O22" s="15" t="str">
        <f>CONCATENATE(F22,G22,H22,I22,J22,K22,L22)</f>
        <v>SUErrCorr3_5 &lt;- imputeByFlanks(ErrCorr2)</v>
      </c>
    </row>
    <row r="23" spans="3:15" s="15" customFormat="1" x14ac:dyDescent="0.15">
      <c r="C23" s="15">
        <v>22</v>
      </c>
      <c r="D23" s="39" t="str">
        <f t="shared" si="0"/>
        <v>writeABHgenotypes(SUErrCorr3_5, outfile = "C:/NGS/save/Genotype_select_ABHR3_csvs_ABHgenotypeR5SU_mem.csv")</v>
      </c>
      <c r="F23" s="15" t="s">
        <v>351</v>
      </c>
      <c r="G23" s="15">
        <f>G20</f>
        <v>5</v>
      </c>
      <c r="H23" s="15" t="s">
        <v>342</v>
      </c>
      <c r="I23" s="15" t="str">
        <f>'1. Input and Output files list'!$E$6</f>
        <v>C:/NGS/save/</v>
      </c>
      <c r="J23" s="15" t="str">
        <f>CONCATENATE($H$3,"ABHgenotypeR")</f>
        <v>Genotype_select_ABHR3_csvs_ABHgenotypeR</v>
      </c>
      <c r="K23" s="15">
        <f>G20</f>
        <v>5</v>
      </c>
      <c r="L23" s="15" t="s">
        <v>681</v>
      </c>
      <c r="M23" s="15" t="s">
        <v>833</v>
      </c>
      <c r="N23" s="15" t="s">
        <v>679</v>
      </c>
      <c r="O23" s="15" t="str">
        <f>CONCATENATE(F23,G23,H23,I23,J23,K23,L23,M23,N23)</f>
        <v>writeABHgenotypes(SUErrCorr3_5, outfile = "C:/NGS/save/Genotype_select_ABHR3_csvs_ABHgenotypeR5SU_mem.csv")</v>
      </c>
    </row>
    <row r="24" spans="3:15" s="15" customFormat="1" x14ac:dyDescent="0.15">
      <c r="C24" s="15">
        <v>23</v>
      </c>
      <c r="D24" s="39" t="str">
        <f t="shared" si="0"/>
        <v>ErrCorr1 &lt;- correctStretches(genotype, maxHapLength = 6)</v>
      </c>
      <c r="F24" s="15" t="s">
        <v>346</v>
      </c>
      <c r="G24" s="15">
        <v>6</v>
      </c>
      <c r="H24" s="15" t="s">
        <v>340</v>
      </c>
      <c r="O24" s="15" t="str">
        <f>CONCATENATE(F24,G24,H24,I24,J24,K24,L24)</f>
        <v>ErrCorr1 &lt;- correctStretches(genotype, maxHapLength = 6)</v>
      </c>
    </row>
    <row r="25" spans="3:15" s="15" customFormat="1" x14ac:dyDescent="0.15">
      <c r="C25" s="15">
        <v>24</v>
      </c>
      <c r="D25" s="39" t="str">
        <f t="shared" si="0"/>
        <v>ErrCorr2 &lt;- correctUndercalledHets(ErrCorr1, maxHapLength = 6)</v>
      </c>
      <c r="F25" s="15" t="s">
        <v>339</v>
      </c>
      <c r="G25" s="15">
        <f>G24</f>
        <v>6</v>
      </c>
      <c r="H25" s="15" t="s">
        <v>340</v>
      </c>
      <c r="O25" s="15" t="str">
        <f>CONCATENATE(F25,G25,H25,I25,J25,K25,L25)</f>
        <v>ErrCorr2 &lt;- correctUndercalledHets(ErrCorr1, maxHapLength = 6)</v>
      </c>
    </row>
    <row r="26" spans="3:15" s="15" customFormat="1" x14ac:dyDescent="0.15">
      <c r="C26" s="15">
        <v>25</v>
      </c>
      <c r="D26" s="39" t="str">
        <f t="shared" si="0"/>
        <v>SUErrCorr3_6 &lt;- imputeByFlanks(ErrCorr2)</v>
      </c>
      <c r="F26" s="5" t="s">
        <v>350</v>
      </c>
      <c r="G26" s="5">
        <f>G24</f>
        <v>6</v>
      </c>
      <c r="H26" s="5" t="s">
        <v>341</v>
      </c>
      <c r="O26" s="15" t="str">
        <f>CONCATENATE(F26,G26,H26,I26,J26,K26,L26)</f>
        <v>SUErrCorr3_6 &lt;- imputeByFlanks(ErrCorr2)</v>
      </c>
    </row>
    <row r="27" spans="3:15" s="15" customFormat="1" x14ac:dyDescent="0.15">
      <c r="C27" s="15">
        <v>26</v>
      </c>
      <c r="D27" s="39" t="str">
        <f t="shared" si="0"/>
        <v>writeABHgenotypes(SUErrCorr3_6, outfile = "C:/NGS/save/Genotype_select_ABHR3_csvs_ABHgenotypeR6SU_mem.csv")</v>
      </c>
      <c r="F27" s="15" t="s">
        <v>351</v>
      </c>
      <c r="G27" s="15">
        <f>G24</f>
        <v>6</v>
      </c>
      <c r="H27" s="15" t="s">
        <v>342</v>
      </c>
      <c r="I27" s="15" t="str">
        <f>'1. Input and Output files list'!$E$6</f>
        <v>C:/NGS/save/</v>
      </c>
      <c r="J27" s="15" t="str">
        <f>CONCATENATE($H$3,"ABHgenotypeR")</f>
        <v>Genotype_select_ABHR3_csvs_ABHgenotypeR</v>
      </c>
      <c r="K27" s="15">
        <f>G24</f>
        <v>6</v>
      </c>
      <c r="L27" s="15" t="s">
        <v>681</v>
      </c>
      <c r="M27" s="15" t="s">
        <v>833</v>
      </c>
      <c r="N27" s="15" t="s">
        <v>679</v>
      </c>
      <c r="O27" s="15" t="str">
        <f>CONCATENATE(F27,G27,H27,I27,J27,K27,L27,M27,N27)</f>
        <v>writeABHgenotypes(SUErrCorr3_6, outfile = "C:/NGS/save/Genotype_select_ABHR3_csvs_ABHgenotypeR6SU_mem.csv")</v>
      </c>
    </row>
    <row r="28" spans="3:15" s="15" customFormat="1" x14ac:dyDescent="0.15">
      <c r="C28" s="15">
        <v>27</v>
      </c>
      <c r="D28" s="39" t="str">
        <f t="shared" si="0"/>
        <v>ErrCorr1 &lt;- correctStretches(genotype, maxHapLength = 7)</v>
      </c>
      <c r="F28" s="15" t="s">
        <v>853</v>
      </c>
      <c r="G28" s="15">
        <v>7</v>
      </c>
      <c r="H28" s="15" t="s">
        <v>340</v>
      </c>
      <c r="O28" s="15" t="str">
        <f>CONCATENATE(F28,G28,H28,I28,J28,K28,L28)</f>
        <v>ErrCorr1 &lt;- correctStretches(genotype, maxHapLength = 7)</v>
      </c>
    </row>
    <row r="29" spans="3:15" s="15" customFormat="1" x14ac:dyDescent="0.15">
      <c r="C29" s="15">
        <v>28</v>
      </c>
      <c r="D29" s="39" t="str">
        <f t="shared" si="0"/>
        <v>ErrCorr2 &lt;- correctUndercalledHets(ErrCorr1, maxHapLength = 7)</v>
      </c>
      <c r="F29" s="15" t="s">
        <v>854</v>
      </c>
      <c r="G29" s="15">
        <f>G28</f>
        <v>7</v>
      </c>
      <c r="H29" s="15" t="s">
        <v>340</v>
      </c>
      <c r="O29" s="15" t="str">
        <f>CONCATENATE(F29,G29,H29,I29,J29,K29,L29)</f>
        <v>ErrCorr2 &lt;- correctUndercalledHets(ErrCorr1, maxHapLength = 7)</v>
      </c>
    </row>
    <row r="30" spans="3:15" s="15" customFormat="1" x14ac:dyDescent="0.15">
      <c r="C30" s="15">
        <v>29</v>
      </c>
      <c r="D30" s="39" t="str">
        <f t="shared" si="0"/>
        <v>SUErrCorr3_7 &lt;- imputeByFlanks(ErrCorr2)</v>
      </c>
      <c r="F30" s="5" t="s">
        <v>350</v>
      </c>
      <c r="G30" s="5">
        <f>G28</f>
        <v>7</v>
      </c>
      <c r="H30" s="5" t="s">
        <v>341</v>
      </c>
      <c r="O30" s="15" t="str">
        <f>CONCATENATE(F30,G30,H30,I30,J30,K30,L30)</f>
        <v>SUErrCorr3_7 &lt;- imputeByFlanks(ErrCorr2)</v>
      </c>
    </row>
    <row r="31" spans="3:15" s="15" customFormat="1" x14ac:dyDescent="0.15">
      <c r="C31" s="15">
        <v>30</v>
      </c>
      <c r="D31" s="39" t="str">
        <f t="shared" si="0"/>
        <v>writeABHgenotypes(SUErrCorr3_7, outfile = "C:/NGS/save/Genotype_select_ABHR3_csvs_ABHgenotypeR7SU_mem.csv")</v>
      </c>
      <c r="F31" s="15" t="s">
        <v>351</v>
      </c>
      <c r="G31" s="15">
        <f>G28</f>
        <v>7</v>
      </c>
      <c r="H31" s="15" t="s">
        <v>342</v>
      </c>
      <c r="I31" s="15" t="str">
        <f>'1. Input and Output files list'!$E$6</f>
        <v>C:/NGS/save/</v>
      </c>
      <c r="J31" s="15" t="str">
        <f>CONCATENATE($H$3,"ABHgenotypeR")</f>
        <v>Genotype_select_ABHR3_csvs_ABHgenotypeR</v>
      </c>
      <c r="K31" s="15">
        <f>G28</f>
        <v>7</v>
      </c>
      <c r="L31" s="15" t="s">
        <v>681</v>
      </c>
      <c r="M31" s="15" t="s">
        <v>833</v>
      </c>
      <c r="N31" s="15" t="s">
        <v>679</v>
      </c>
      <c r="O31" s="15" t="str">
        <f>CONCATENATE(F31,G31,H31,I31,J31,K31,L31,M31,N31)</f>
        <v>writeABHgenotypes(SUErrCorr3_7, outfile = "C:/NGS/save/Genotype_select_ABHR3_csvs_ABHgenotypeR7SU_mem.csv")</v>
      </c>
    </row>
    <row r="32" spans="3:15" s="15" customFormat="1" x14ac:dyDescent="0.15">
      <c r="C32" s="15">
        <v>31</v>
      </c>
      <c r="D32" s="39" t="str">
        <f t="shared" si="0"/>
        <v>ErrCorr1 &lt;- correctStretches(genotype, maxHapLength = 8)</v>
      </c>
      <c r="F32" s="15" t="s">
        <v>346</v>
      </c>
      <c r="G32" s="15">
        <v>8</v>
      </c>
      <c r="H32" s="15" t="s">
        <v>340</v>
      </c>
      <c r="O32" s="15" t="str">
        <f>CONCATENATE(F32,G32,H32,I32,J32,K32,L32)</f>
        <v>ErrCorr1 &lt;- correctStretches(genotype, maxHapLength = 8)</v>
      </c>
    </row>
    <row r="33" spans="3:15" s="15" customFormat="1" x14ac:dyDescent="0.15">
      <c r="C33" s="15">
        <v>32</v>
      </c>
      <c r="D33" s="39" t="str">
        <f t="shared" si="0"/>
        <v>ErrCorr2 &lt;- correctUndercalledHets(ErrCorr1, maxHapLength = 8)</v>
      </c>
      <c r="F33" s="15" t="s">
        <v>339</v>
      </c>
      <c r="G33" s="15">
        <f>G32</f>
        <v>8</v>
      </c>
      <c r="H33" s="15" t="s">
        <v>340</v>
      </c>
      <c r="O33" s="15" t="str">
        <f>CONCATENATE(F33,G33,H33,I33,J33,K33,L33)</f>
        <v>ErrCorr2 &lt;- correctUndercalledHets(ErrCorr1, maxHapLength = 8)</v>
      </c>
    </row>
    <row r="34" spans="3:15" s="15" customFormat="1" x14ac:dyDescent="0.15">
      <c r="C34" s="15">
        <v>33</v>
      </c>
      <c r="D34" s="39" t="str">
        <f t="shared" si="0"/>
        <v>SUErrCorr3_8 &lt;- imputeByFlanks(ErrCorr2)</v>
      </c>
      <c r="F34" s="5" t="s">
        <v>350</v>
      </c>
      <c r="G34" s="5">
        <f>G32</f>
        <v>8</v>
      </c>
      <c r="H34" s="5" t="s">
        <v>341</v>
      </c>
      <c r="O34" s="15" t="str">
        <f>CONCATENATE(F34,G34,H34,I34,J34,K34,L34)</f>
        <v>SUErrCorr3_8 &lt;- imputeByFlanks(ErrCorr2)</v>
      </c>
    </row>
    <row r="35" spans="3:15" s="15" customFormat="1" x14ac:dyDescent="0.15">
      <c r="C35" s="15">
        <v>34</v>
      </c>
      <c r="D35" s="39" t="str">
        <f t="shared" ref="D35:D66" si="1">O35</f>
        <v>writeABHgenotypes(SUErrCorr3_8, outfile = "C:/NGS/save/Genotype_select_ABHR3_csvs_ABHgenotypeR8SU_mem.csv")</v>
      </c>
      <c r="F35" s="15" t="s">
        <v>351</v>
      </c>
      <c r="G35" s="15">
        <f>G32</f>
        <v>8</v>
      </c>
      <c r="H35" s="15" t="s">
        <v>342</v>
      </c>
      <c r="I35" s="15" t="str">
        <f>'1. Input and Output files list'!$E$6</f>
        <v>C:/NGS/save/</v>
      </c>
      <c r="J35" s="15" t="str">
        <f>CONCATENATE($H$3,"ABHgenotypeR")</f>
        <v>Genotype_select_ABHR3_csvs_ABHgenotypeR</v>
      </c>
      <c r="K35" s="15">
        <f>G32</f>
        <v>8</v>
      </c>
      <c r="L35" s="15" t="s">
        <v>681</v>
      </c>
      <c r="M35" s="15" t="s">
        <v>833</v>
      </c>
      <c r="N35" s="15" t="s">
        <v>679</v>
      </c>
      <c r="O35" s="15" t="str">
        <f>CONCATENATE(F35,G35,H35,I35,J35,K35,L35,M35,N35)</f>
        <v>writeABHgenotypes(SUErrCorr3_8, outfile = "C:/NGS/save/Genotype_select_ABHR3_csvs_ABHgenotypeR8SU_mem.csv")</v>
      </c>
    </row>
    <row r="36" spans="3:15" s="15" customFormat="1" x14ac:dyDescent="0.15">
      <c r="C36" s="15">
        <v>35</v>
      </c>
      <c r="D36" s="39" t="str">
        <f t="shared" si="1"/>
        <v>ErrCorr1 &lt;- correctStretches(genotype, maxHapLength = 9)</v>
      </c>
      <c r="F36" s="15" t="s">
        <v>346</v>
      </c>
      <c r="G36" s="15">
        <v>9</v>
      </c>
      <c r="H36" s="15" t="s">
        <v>340</v>
      </c>
      <c r="O36" s="15" t="str">
        <f>CONCATENATE(F36,G36,H36,I36,J36,K36,L36)</f>
        <v>ErrCorr1 &lt;- correctStretches(genotype, maxHapLength = 9)</v>
      </c>
    </row>
    <row r="37" spans="3:15" s="15" customFormat="1" x14ac:dyDescent="0.15">
      <c r="C37" s="15">
        <v>36</v>
      </c>
      <c r="D37" s="39" t="str">
        <f t="shared" si="1"/>
        <v>ErrCorr2 &lt;- correctUndercalledHets(ErrCorr1, maxHapLength = 9)</v>
      </c>
      <c r="F37" s="15" t="s">
        <v>339</v>
      </c>
      <c r="G37" s="15">
        <f>G36</f>
        <v>9</v>
      </c>
      <c r="H37" s="15" t="s">
        <v>340</v>
      </c>
      <c r="O37" s="15" t="str">
        <f>CONCATENATE(F37,G37,H37,I37,J37,K37,L37)</f>
        <v>ErrCorr2 &lt;- correctUndercalledHets(ErrCorr1, maxHapLength = 9)</v>
      </c>
    </row>
    <row r="38" spans="3:15" s="15" customFormat="1" x14ac:dyDescent="0.15">
      <c r="C38" s="15">
        <v>37</v>
      </c>
      <c r="D38" s="39" t="str">
        <f t="shared" si="1"/>
        <v>SUErrCorr3_9 &lt;- imputeByFlanks(ErrCorr2)</v>
      </c>
      <c r="F38" s="5" t="s">
        <v>350</v>
      </c>
      <c r="G38" s="5">
        <f>G36</f>
        <v>9</v>
      </c>
      <c r="H38" s="5" t="s">
        <v>341</v>
      </c>
      <c r="O38" s="15" t="str">
        <f>CONCATENATE(F38,G38,H38,I38,J38,K38,L38)</f>
        <v>SUErrCorr3_9 &lt;- imputeByFlanks(ErrCorr2)</v>
      </c>
    </row>
    <row r="39" spans="3:15" s="15" customFormat="1" x14ac:dyDescent="0.15">
      <c r="C39" s="15">
        <v>38</v>
      </c>
      <c r="D39" s="39" t="str">
        <f t="shared" si="1"/>
        <v>writeABHgenotypes(SUErrCorr3_9, outfile = "C:/NGS/save/Genotype_select_ABHR3_csvs_ABHgenotypeR9SU_mem.csv")</v>
      </c>
      <c r="F39" s="15" t="s">
        <v>351</v>
      </c>
      <c r="G39" s="15">
        <f>G36</f>
        <v>9</v>
      </c>
      <c r="H39" s="15" t="s">
        <v>342</v>
      </c>
      <c r="I39" s="15" t="str">
        <f>'1. Input and Output files list'!$E$6</f>
        <v>C:/NGS/save/</v>
      </c>
      <c r="J39" s="15" t="str">
        <f>CONCATENATE($H$3,"ABHgenotypeR")</f>
        <v>Genotype_select_ABHR3_csvs_ABHgenotypeR</v>
      </c>
      <c r="K39" s="15">
        <f>G36</f>
        <v>9</v>
      </c>
      <c r="L39" s="15" t="s">
        <v>681</v>
      </c>
      <c r="M39" s="15" t="s">
        <v>833</v>
      </c>
      <c r="N39" s="15" t="s">
        <v>679</v>
      </c>
      <c r="O39" s="15" t="str">
        <f>CONCATENATE(F39,G39,H39,I39,J39,K39,L39,M39,N39)</f>
        <v>writeABHgenotypes(SUErrCorr3_9, outfile = "C:/NGS/save/Genotype_select_ABHR3_csvs_ABHgenotypeR9SU_mem.csv")</v>
      </c>
    </row>
    <row r="40" spans="3:15" s="15" customFormat="1" x14ac:dyDescent="0.15">
      <c r="C40" s="15">
        <v>39</v>
      </c>
      <c r="D40" s="39" t="str">
        <f t="shared" si="1"/>
        <v>ErrCorr1 &lt;- correctStretches(genotype, maxHapLength = 10)</v>
      </c>
      <c r="F40" s="15" t="s">
        <v>346</v>
      </c>
      <c r="G40" s="15">
        <v>10</v>
      </c>
      <c r="H40" s="15" t="s">
        <v>340</v>
      </c>
      <c r="O40" s="15" t="str">
        <f>CONCATENATE(F40,G40,H40,I40,J40,K40,L40)</f>
        <v>ErrCorr1 &lt;- correctStretches(genotype, maxHapLength = 10)</v>
      </c>
    </row>
    <row r="41" spans="3:15" s="15" customFormat="1" x14ac:dyDescent="0.15">
      <c r="C41" s="15">
        <v>40</v>
      </c>
      <c r="D41" s="39" t="str">
        <f t="shared" si="1"/>
        <v>ErrCorr2 &lt;- correctUndercalledHets(ErrCorr1, maxHapLength = 10)</v>
      </c>
      <c r="F41" s="15" t="s">
        <v>339</v>
      </c>
      <c r="G41" s="15">
        <f>G40</f>
        <v>10</v>
      </c>
      <c r="H41" s="15" t="s">
        <v>340</v>
      </c>
      <c r="O41" s="15" t="str">
        <f>CONCATENATE(F41,G41,H41,I41,J41,K41,L41)</f>
        <v>ErrCorr2 &lt;- correctUndercalledHets(ErrCorr1, maxHapLength = 10)</v>
      </c>
    </row>
    <row r="42" spans="3:15" s="15" customFormat="1" x14ac:dyDescent="0.15">
      <c r="C42" s="15">
        <v>41</v>
      </c>
      <c r="D42" s="39" t="str">
        <f t="shared" si="1"/>
        <v>SUErrCorr3_10 &lt;- imputeByFlanks(ErrCorr2)</v>
      </c>
      <c r="F42" s="5" t="s">
        <v>352</v>
      </c>
      <c r="G42" s="5">
        <f>G40</f>
        <v>10</v>
      </c>
      <c r="H42" s="5" t="s">
        <v>341</v>
      </c>
      <c r="O42" s="15" t="str">
        <f>CONCATENATE(F42,G42,H42,I42,J42,K42,L42)</f>
        <v>SUErrCorr3_10 &lt;- imputeByFlanks(ErrCorr2)</v>
      </c>
    </row>
    <row r="43" spans="3:15" s="15" customFormat="1" x14ac:dyDescent="0.15">
      <c r="C43" s="15">
        <v>42</v>
      </c>
      <c r="D43" s="39" t="str">
        <f t="shared" si="1"/>
        <v>writeABHgenotypes(SUErrCorr3_10, outfile = "C:/NGS/save/Genotype_select_ABHR3_csvs_ABHgenotypeR10SU_mem.csv")</v>
      </c>
      <c r="F43" s="15" t="s">
        <v>351</v>
      </c>
      <c r="G43" s="15">
        <f>G40</f>
        <v>10</v>
      </c>
      <c r="H43" s="15" t="s">
        <v>342</v>
      </c>
      <c r="I43" s="15" t="str">
        <f>'1. Input and Output files list'!$E$6</f>
        <v>C:/NGS/save/</v>
      </c>
      <c r="J43" s="15" t="str">
        <f>CONCATENATE($H$3,"ABHgenotypeR")</f>
        <v>Genotype_select_ABHR3_csvs_ABHgenotypeR</v>
      </c>
      <c r="K43" s="15">
        <f>G40</f>
        <v>10</v>
      </c>
      <c r="L43" s="15" t="s">
        <v>681</v>
      </c>
      <c r="M43" s="15" t="s">
        <v>833</v>
      </c>
      <c r="N43" s="15" t="s">
        <v>679</v>
      </c>
      <c r="O43" s="15" t="str">
        <f>CONCATENATE(F43,G43,H43,I43,J43,K43,L43,M43,N43)</f>
        <v>writeABHgenotypes(SUErrCorr3_10, outfile = "C:/NGS/save/Genotype_select_ABHR3_csvs_ABHgenotypeR10SU_mem.csv")</v>
      </c>
    </row>
    <row r="44" spans="3:15" s="15" customFormat="1" x14ac:dyDescent="0.15">
      <c r="C44" s="15">
        <v>43</v>
      </c>
      <c r="D44" s="39" t="str">
        <f t="shared" si="1"/>
        <v>ErrCorr1 &lt;- correctUndercalledHets(genotype, maxHapLength = 1)</v>
      </c>
      <c r="F44" s="15" t="s">
        <v>348</v>
      </c>
      <c r="G44" s="15">
        <f>G45</f>
        <v>1</v>
      </c>
      <c r="H44" s="15" t="s">
        <v>340</v>
      </c>
      <c r="O44" s="15" t="str">
        <f>CONCATENATE(F44,G44,H44,I44,J44,K44,L44)</f>
        <v>ErrCorr1 &lt;- correctUndercalledHets(genotype, maxHapLength = 1)</v>
      </c>
    </row>
    <row r="45" spans="3:15" s="15" customFormat="1" x14ac:dyDescent="0.15">
      <c r="C45" s="15">
        <v>44</v>
      </c>
      <c r="D45" s="39" t="str">
        <f t="shared" si="1"/>
        <v>ErrCorr2 &lt;- correctStretches(ErrCorr1, maxHapLength = 1)</v>
      </c>
      <c r="F45" s="15" t="s">
        <v>349</v>
      </c>
      <c r="G45" s="15">
        <v>1</v>
      </c>
      <c r="H45" s="15" t="s">
        <v>340</v>
      </c>
      <c r="O45" s="15" t="str">
        <f>CONCATENATE(F45,G45,H45,I45,J45,K45,L45)</f>
        <v>ErrCorr2 &lt;- correctStretches(ErrCorr1, maxHapLength = 1)</v>
      </c>
    </row>
    <row r="46" spans="3:15" s="15" customFormat="1" x14ac:dyDescent="0.15">
      <c r="C46" s="15">
        <v>45</v>
      </c>
      <c r="D46" s="39" t="str">
        <f t="shared" si="1"/>
        <v>USErrCorr3_1 &lt;- imputeByFlanks(ErrCorr2)</v>
      </c>
      <c r="F46" s="5" t="s">
        <v>353</v>
      </c>
      <c r="G46" s="5">
        <f>G45</f>
        <v>1</v>
      </c>
      <c r="H46" s="5" t="s">
        <v>341</v>
      </c>
      <c r="O46" s="15" t="str">
        <f>CONCATENATE(F46,G46,H46,I46,J46,K46,L46)</f>
        <v>USErrCorr3_1 &lt;- imputeByFlanks(ErrCorr2)</v>
      </c>
    </row>
    <row r="47" spans="3:15" s="15" customFormat="1" x14ac:dyDescent="0.15">
      <c r="C47" s="15">
        <v>46</v>
      </c>
      <c r="D47" s="39" t="str">
        <f t="shared" si="1"/>
        <v>writeABHgenotypes(USErrCorr3_1, outfile = "C:/NGS/save/Genotype_select_ABHR3_csvs_ABHgenotypeR1US_mem.csv")</v>
      </c>
      <c r="F47" s="15" t="s">
        <v>354</v>
      </c>
      <c r="G47" s="15">
        <f>G45</f>
        <v>1</v>
      </c>
      <c r="H47" s="15" t="s">
        <v>342</v>
      </c>
      <c r="I47" s="15" t="str">
        <f>'1. Input and Output files list'!$E$6</f>
        <v>C:/NGS/save/</v>
      </c>
      <c r="J47" s="15" t="str">
        <f>CONCATENATE($H$3,"ABHgenotypeR")</f>
        <v>Genotype_select_ABHR3_csvs_ABHgenotypeR</v>
      </c>
      <c r="K47" s="15">
        <f>G45</f>
        <v>1</v>
      </c>
      <c r="L47" s="15" t="s">
        <v>680</v>
      </c>
      <c r="M47" s="15" t="s">
        <v>833</v>
      </c>
      <c r="N47" s="15" t="s">
        <v>679</v>
      </c>
      <c r="O47" s="15" t="str">
        <f>CONCATENATE(F47,G47,H47,I47,J47,K47,L47,M47,N47)</f>
        <v>writeABHgenotypes(USErrCorr3_1, outfile = "C:/NGS/save/Genotype_select_ABHR3_csvs_ABHgenotypeR1US_mem.csv")</v>
      </c>
    </row>
    <row r="48" spans="3:15" s="15" customFormat="1" x14ac:dyDescent="0.15">
      <c r="C48" s="15">
        <v>47</v>
      </c>
      <c r="D48" s="39" t="str">
        <f t="shared" si="1"/>
        <v>ErrCorr1 &lt;- correctUndercalledHets(genotype, maxHapLength = 2)</v>
      </c>
      <c r="F48" s="15" t="s">
        <v>348</v>
      </c>
      <c r="G48" s="15">
        <f>G49</f>
        <v>2</v>
      </c>
      <c r="H48" s="15" t="s">
        <v>340</v>
      </c>
      <c r="O48" s="15" t="str">
        <f>CONCATENATE(F48,G48,H48,I48,J48,K48,L48)</f>
        <v>ErrCorr1 &lt;- correctUndercalledHets(genotype, maxHapLength = 2)</v>
      </c>
    </row>
    <row r="49" spans="3:15" s="15" customFormat="1" x14ac:dyDescent="0.15">
      <c r="C49" s="15">
        <v>48</v>
      </c>
      <c r="D49" s="39" t="str">
        <f t="shared" si="1"/>
        <v>ErrCorr2 &lt;- correctStretches(ErrCorr1, maxHapLength = 2)</v>
      </c>
      <c r="F49" s="15" t="s">
        <v>349</v>
      </c>
      <c r="G49" s="15">
        <v>2</v>
      </c>
      <c r="H49" s="15" t="s">
        <v>340</v>
      </c>
      <c r="O49" s="15" t="str">
        <f>CONCATENATE(F49,G49,H49,I49,J49,K49,L49)</f>
        <v>ErrCorr2 &lt;- correctStretches(ErrCorr1, maxHapLength = 2)</v>
      </c>
    </row>
    <row r="50" spans="3:15" s="15" customFormat="1" x14ac:dyDescent="0.15">
      <c r="C50" s="15">
        <v>49</v>
      </c>
      <c r="D50" s="39" t="str">
        <f t="shared" si="1"/>
        <v>USErrCorr3_2 &lt;- imputeByFlanks(ErrCorr2)</v>
      </c>
      <c r="F50" s="5" t="s">
        <v>353</v>
      </c>
      <c r="G50" s="5">
        <f>G49</f>
        <v>2</v>
      </c>
      <c r="H50" s="5" t="s">
        <v>341</v>
      </c>
      <c r="O50" s="15" t="str">
        <f>CONCATENATE(F50,G50,H50,I50,J50,K50,L50)</f>
        <v>USErrCorr3_2 &lt;- imputeByFlanks(ErrCorr2)</v>
      </c>
    </row>
    <row r="51" spans="3:15" s="15" customFormat="1" x14ac:dyDescent="0.15">
      <c r="C51" s="15">
        <v>50</v>
      </c>
      <c r="D51" s="39" t="str">
        <f t="shared" si="1"/>
        <v>writeABHgenotypes(USErrCorr3_2, outfile = "C:/NGS/save/Genotype_select_ABHR3_csvs_ABHgenotypeR2US_mem.csv")</v>
      </c>
      <c r="F51" s="15" t="s">
        <v>354</v>
      </c>
      <c r="G51" s="15">
        <f>G49</f>
        <v>2</v>
      </c>
      <c r="H51" s="15" t="s">
        <v>342</v>
      </c>
      <c r="I51" s="15" t="str">
        <f>'1. Input and Output files list'!$E$6</f>
        <v>C:/NGS/save/</v>
      </c>
      <c r="J51" s="15" t="str">
        <f>CONCATENATE($H$3,"ABHgenotypeR")</f>
        <v>Genotype_select_ABHR3_csvs_ABHgenotypeR</v>
      </c>
      <c r="K51" s="15">
        <f>G49</f>
        <v>2</v>
      </c>
      <c r="L51" s="15" t="s">
        <v>680</v>
      </c>
      <c r="M51" s="15" t="s">
        <v>833</v>
      </c>
      <c r="N51" s="15" t="s">
        <v>679</v>
      </c>
      <c r="O51" s="15" t="str">
        <f>CONCATENATE(F51,G51,H51,I51,J51,K51,L51,M51,N51)</f>
        <v>writeABHgenotypes(USErrCorr3_2, outfile = "C:/NGS/save/Genotype_select_ABHR3_csvs_ABHgenotypeR2US_mem.csv")</v>
      </c>
    </row>
    <row r="52" spans="3:15" s="15" customFormat="1" x14ac:dyDescent="0.15">
      <c r="C52" s="15">
        <v>51</v>
      </c>
      <c r="D52" s="39" t="str">
        <f t="shared" si="1"/>
        <v>ErrCorr1 &lt;- correctUndercalledHets(genotype, maxHapLength = 3)</v>
      </c>
      <c r="F52" s="15" t="s">
        <v>348</v>
      </c>
      <c r="G52" s="15">
        <f>G53</f>
        <v>3</v>
      </c>
      <c r="H52" s="15" t="s">
        <v>340</v>
      </c>
      <c r="O52" s="15" t="str">
        <f>CONCATENATE(F52,G52,H52,I52,J52,K52,L52)</f>
        <v>ErrCorr1 &lt;- correctUndercalledHets(genotype, maxHapLength = 3)</v>
      </c>
    </row>
    <row r="53" spans="3:15" s="15" customFormat="1" x14ac:dyDescent="0.15">
      <c r="C53" s="15">
        <v>52</v>
      </c>
      <c r="D53" s="39" t="str">
        <f t="shared" si="1"/>
        <v>ErrCorr2 &lt;- correctStretches(ErrCorr1, maxHapLength = 3)</v>
      </c>
      <c r="F53" s="15" t="s">
        <v>349</v>
      </c>
      <c r="G53" s="15">
        <v>3</v>
      </c>
      <c r="H53" s="15" t="s">
        <v>340</v>
      </c>
      <c r="O53" s="15" t="str">
        <f>CONCATENATE(F53,G53,H53,I53,J53,K53,L53)</f>
        <v>ErrCorr2 &lt;- correctStretches(ErrCorr1, maxHapLength = 3)</v>
      </c>
    </row>
    <row r="54" spans="3:15" s="15" customFormat="1" x14ac:dyDescent="0.15">
      <c r="C54" s="15">
        <v>53</v>
      </c>
      <c r="D54" s="39" t="str">
        <f t="shared" si="1"/>
        <v>USErrCorr3_3 &lt;- imputeByFlanks(ErrCorr2)</v>
      </c>
      <c r="F54" s="5" t="s">
        <v>353</v>
      </c>
      <c r="G54" s="5">
        <f>G53</f>
        <v>3</v>
      </c>
      <c r="H54" s="5" t="s">
        <v>341</v>
      </c>
      <c r="O54" s="15" t="str">
        <f>CONCATENATE(F54,G54,H54,I54,J54,K54,L54)</f>
        <v>USErrCorr3_3 &lt;- imputeByFlanks(ErrCorr2)</v>
      </c>
    </row>
    <row r="55" spans="3:15" s="15" customFormat="1" x14ac:dyDescent="0.15">
      <c r="C55" s="15">
        <v>54</v>
      </c>
      <c r="D55" s="39" t="str">
        <f t="shared" si="1"/>
        <v>writeABHgenotypes(USErrCorr3_3, outfile = "C:/NGS/save/Genotype_select_ABHR3_csvs_ABHgenotypeR3US_mem.csv")</v>
      </c>
      <c r="F55" s="15" t="s">
        <v>354</v>
      </c>
      <c r="G55" s="15">
        <f>G53</f>
        <v>3</v>
      </c>
      <c r="H55" s="15" t="s">
        <v>342</v>
      </c>
      <c r="I55" s="15" t="str">
        <f>'1. Input and Output files list'!$E$6</f>
        <v>C:/NGS/save/</v>
      </c>
      <c r="J55" s="15" t="str">
        <f>CONCATENATE($H$3,"ABHgenotypeR")</f>
        <v>Genotype_select_ABHR3_csvs_ABHgenotypeR</v>
      </c>
      <c r="K55" s="15">
        <f>G53</f>
        <v>3</v>
      </c>
      <c r="L55" s="15" t="s">
        <v>680</v>
      </c>
      <c r="M55" s="15" t="s">
        <v>833</v>
      </c>
      <c r="N55" s="15" t="s">
        <v>679</v>
      </c>
      <c r="O55" s="15" t="str">
        <f>CONCATENATE(F55,G55,H55,I55,J55,K55,L55,M55,N55)</f>
        <v>writeABHgenotypes(USErrCorr3_3, outfile = "C:/NGS/save/Genotype_select_ABHR3_csvs_ABHgenotypeR3US_mem.csv")</v>
      </c>
    </row>
    <row r="56" spans="3:15" s="15" customFormat="1" x14ac:dyDescent="0.15">
      <c r="C56" s="15">
        <v>55</v>
      </c>
      <c r="D56" s="39" t="str">
        <f t="shared" si="1"/>
        <v>ErrCorr1 &lt;- correctUndercalledHets(genotype, maxHapLength = 4)</v>
      </c>
      <c r="F56" s="15" t="s">
        <v>348</v>
      </c>
      <c r="G56" s="15">
        <f>G57</f>
        <v>4</v>
      </c>
      <c r="H56" s="15" t="s">
        <v>340</v>
      </c>
      <c r="O56" s="15" t="str">
        <f>CONCATENATE(F56,G56,H56,I56,J56,K56,L56)</f>
        <v>ErrCorr1 &lt;- correctUndercalledHets(genotype, maxHapLength = 4)</v>
      </c>
    </row>
    <row r="57" spans="3:15" s="15" customFormat="1" x14ac:dyDescent="0.15">
      <c r="C57" s="15">
        <v>56</v>
      </c>
      <c r="D57" s="39" t="str">
        <f t="shared" si="1"/>
        <v>ErrCorr2 &lt;- correctStretches(ErrCorr1, maxHapLength = 4)</v>
      </c>
      <c r="F57" s="15" t="s">
        <v>349</v>
      </c>
      <c r="G57" s="15">
        <v>4</v>
      </c>
      <c r="H57" s="15" t="s">
        <v>340</v>
      </c>
      <c r="O57" s="15" t="str">
        <f>CONCATENATE(F57,G57,H57,I57,J57,K57,L57)</f>
        <v>ErrCorr2 &lt;- correctStretches(ErrCorr1, maxHapLength = 4)</v>
      </c>
    </row>
    <row r="58" spans="3:15" s="15" customFormat="1" x14ac:dyDescent="0.15">
      <c r="C58" s="15">
        <v>57</v>
      </c>
      <c r="D58" s="39" t="str">
        <f t="shared" si="1"/>
        <v>USErrCorr3_4 &lt;- imputeByFlanks(ErrCorr2)</v>
      </c>
      <c r="F58" s="5" t="s">
        <v>353</v>
      </c>
      <c r="G58" s="5">
        <f>G57</f>
        <v>4</v>
      </c>
      <c r="H58" s="5" t="s">
        <v>341</v>
      </c>
      <c r="O58" s="15" t="str">
        <f>CONCATENATE(F58,G58,H58,I58,J58,K58,L58)</f>
        <v>USErrCorr3_4 &lt;- imputeByFlanks(ErrCorr2)</v>
      </c>
    </row>
    <row r="59" spans="3:15" s="15" customFormat="1" x14ac:dyDescent="0.15">
      <c r="C59" s="15">
        <v>58</v>
      </c>
      <c r="D59" s="39" t="str">
        <f t="shared" si="1"/>
        <v>writeABHgenotypes(USErrCorr3_4, outfile = "C:/NGS/save/Genotype_select_ABHR3_csvs_ABHgenotypeR4US_mem.csv")</v>
      </c>
      <c r="F59" s="15" t="s">
        <v>354</v>
      </c>
      <c r="G59" s="15">
        <f>G57</f>
        <v>4</v>
      </c>
      <c r="H59" s="15" t="s">
        <v>342</v>
      </c>
      <c r="I59" s="15" t="str">
        <f>'1. Input and Output files list'!$E$6</f>
        <v>C:/NGS/save/</v>
      </c>
      <c r="J59" s="15" t="str">
        <f>CONCATENATE($H$3,"ABHgenotypeR")</f>
        <v>Genotype_select_ABHR3_csvs_ABHgenotypeR</v>
      </c>
      <c r="K59" s="15">
        <f>G57</f>
        <v>4</v>
      </c>
      <c r="L59" s="15" t="s">
        <v>680</v>
      </c>
      <c r="M59" s="15" t="s">
        <v>833</v>
      </c>
      <c r="N59" s="15" t="s">
        <v>679</v>
      </c>
      <c r="O59" s="15" t="str">
        <f>CONCATENATE(F59,G59,H59,I59,J59,K59,L59,M59,N59)</f>
        <v>writeABHgenotypes(USErrCorr3_4, outfile = "C:/NGS/save/Genotype_select_ABHR3_csvs_ABHgenotypeR4US_mem.csv")</v>
      </c>
    </row>
    <row r="60" spans="3:15" s="15" customFormat="1" x14ac:dyDescent="0.15">
      <c r="C60" s="15">
        <v>59</v>
      </c>
      <c r="D60" s="39" t="str">
        <f t="shared" si="1"/>
        <v>ErrCorr1 &lt;- correctUndercalledHets(genotype, maxHapLength = 5)</v>
      </c>
      <c r="F60" s="15" t="s">
        <v>348</v>
      </c>
      <c r="G60" s="15">
        <f>G61</f>
        <v>5</v>
      </c>
      <c r="H60" s="15" t="s">
        <v>340</v>
      </c>
      <c r="O60" s="15" t="str">
        <f>CONCATENATE(F60,G60,H60,I60,J60,K60,L60)</f>
        <v>ErrCorr1 &lt;- correctUndercalledHets(genotype, maxHapLength = 5)</v>
      </c>
    </row>
    <row r="61" spans="3:15" s="15" customFormat="1" x14ac:dyDescent="0.15">
      <c r="C61" s="15">
        <v>60</v>
      </c>
      <c r="D61" s="39" t="str">
        <f t="shared" si="1"/>
        <v>ErrCorr2 &lt;- correctStretches(ErrCorr1, maxHapLength = 5)</v>
      </c>
      <c r="F61" s="15" t="s">
        <v>349</v>
      </c>
      <c r="G61" s="15">
        <v>5</v>
      </c>
      <c r="H61" s="15" t="s">
        <v>340</v>
      </c>
      <c r="O61" s="15" t="str">
        <f>CONCATENATE(F61,G61,H61,I61,J61,K61,L61)</f>
        <v>ErrCorr2 &lt;- correctStretches(ErrCorr1, maxHapLength = 5)</v>
      </c>
    </row>
    <row r="62" spans="3:15" s="15" customFormat="1" x14ac:dyDescent="0.15">
      <c r="C62" s="15">
        <v>61</v>
      </c>
      <c r="D62" s="39" t="str">
        <f t="shared" si="1"/>
        <v>USErrCorr3_5 &lt;- imputeByFlanks(ErrCorr2)</v>
      </c>
      <c r="F62" s="5" t="s">
        <v>353</v>
      </c>
      <c r="G62" s="5">
        <f>G61</f>
        <v>5</v>
      </c>
      <c r="H62" s="5" t="s">
        <v>341</v>
      </c>
      <c r="O62" s="15" t="str">
        <f>CONCATENATE(F62,G62,H62,I62,J62,K62,L62)</f>
        <v>USErrCorr3_5 &lt;- imputeByFlanks(ErrCorr2)</v>
      </c>
    </row>
    <row r="63" spans="3:15" s="15" customFormat="1" x14ac:dyDescent="0.15">
      <c r="C63" s="15">
        <v>62</v>
      </c>
      <c r="D63" s="39" t="str">
        <f t="shared" si="1"/>
        <v>writeABHgenotypes(USErrCorr3_5, outfile = "C:/NGS/save/Genotype_select_ABHR3_csvs_ABHgenotypeR5US_mem.csv")</v>
      </c>
      <c r="F63" s="15" t="s">
        <v>354</v>
      </c>
      <c r="G63" s="15">
        <f>G61</f>
        <v>5</v>
      </c>
      <c r="H63" s="15" t="s">
        <v>342</v>
      </c>
      <c r="I63" s="15" t="str">
        <f>'1. Input and Output files list'!$E$6</f>
        <v>C:/NGS/save/</v>
      </c>
      <c r="J63" s="15" t="str">
        <f>CONCATENATE($H$3,"ABHgenotypeR")</f>
        <v>Genotype_select_ABHR3_csvs_ABHgenotypeR</v>
      </c>
      <c r="K63" s="15">
        <f>G61</f>
        <v>5</v>
      </c>
      <c r="L63" s="15" t="s">
        <v>680</v>
      </c>
      <c r="M63" s="15" t="s">
        <v>833</v>
      </c>
      <c r="N63" s="15" t="s">
        <v>679</v>
      </c>
      <c r="O63" s="15" t="str">
        <f>CONCATENATE(F63,G63,H63,I63,J63,K63,L63,M63,N63)</f>
        <v>writeABHgenotypes(USErrCorr3_5, outfile = "C:/NGS/save/Genotype_select_ABHR3_csvs_ABHgenotypeR5US_mem.csv")</v>
      </c>
    </row>
    <row r="64" spans="3:15" s="15" customFormat="1" x14ac:dyDescent="0.15">
      <c r="C64" s="15">
        <v>63</v>
      </c>
      <c r="D64" s="39" t="str">
        <f t="shared" si="1"/>
        <v>ErrCorr1 &lt;- correctUndercalledHets(genotype, maxHapLength = 6)</v>
      </c>
      <c r="F64" s="15" t="s">
        <v>348</v>
      </c>
      <c r="G64" s="15">
        <f>G65</f>
        <v>6</v>
      </c>
      <c r="H64" s="15" t="s">
        <v>340</v>
      </c>
      <c r="O64" s="15" t="str">
        <f>CONCATENATE(F64,G64,H64,I64,J64,K64,L64)</f>
        <v>ErrCorr1 &lt;- correctUndercalledHets(genotype, maxHapLength = 6)</v>
      </c>
    </row>
    <row r="65" spans="3:15" s="15" customFormat="1" x14ac:dyDescent="0.15">
      <c r="C65" s="15">
        <v>64</v>
      </c>
      <c r="D65" s="39" t="str">
        <f t="shared" si="1"/>
        <v>ErrCorr2 &lt;- correctStretches(ErrCorr1, maxHapLength = 6)</v>
      </c>
      <c r="F65" s="15" t="s">
        <v>349</v>
      </c>
      <c r="G65" s="15">
        <v>6</v>
      </c>
      <c r="H65" s="15" t="s">
        <v>340</v>
      </c>
      <c r="O65" s="15" t="str">
        <f>CONCATENATE(F65,G65,H65,I65,J65,K65,L65)</f>
        <v>ErrCorr2 &lt;- correctStretches(ErrCorr1, maxHapLength = 6)</v>
      </c>
    </row>
    <row r="66" spans="3:15" s="15" customFormat="1" x14ac:dyDescent="0.15">
      <c r="C66" s="15">
        <v>65</v>
      </c>
      <c r="D66" s="39" t="str">
        <f t="shared" si="1"/>
        <v>USErrCorr3_6 &lt;- imputeByFlanks(ErrCorr2)</v>
      </c>
      <c r="F66" s="5" t="s">
        <v>353</v>
      </c>
      <c r="G66" s="5">
        <f>G65</f>
        <v>6</v>
      </c>
      <c r="H66" s="5" t="s">
        <v>341</v>
      </c>
      <c r="O66" s="15" t="str">
        <f>CONCATENATE(F66,G66,H66,I66,J66,K66,L66)</f>
        <v>USErrCorr3_6 &lt;- imputeByFlanks(ErrCorr2)</v>
      </c>
    </row>
    <row r="67" spans="3:15" s="15" customFormat="1" x14ac:dyDescent="0.15">
      <c r="C67" s="15">
        <v>66</v>
      </c>
      <c r="D67" s="39" t="str">
        <f t="shared" ref="D67:D84" si="2">O67</f>
        <v>writeABHgenotypes(USErrCorr3_6, outfile = "C:/NGS/save/Genotype_select_ABHR3_csvs_ABHgenotypeR6US_mem.csv")</v>
      </c>
      <c r="F67" s="15" t="s">
        <v>354</v>
      </c>
      <c r="G67" s="15">
        <f>G65</f>
        <v>6</v>
      </c>
      <c r="H67" s="15" t="s">
        <v>342</v>
      </c>
      <c r="I67" s="15" t="str">
        <f>'1. Input and Output files list'!$E$6</f>
        <v>C:/NGS/save/</v>
      </c>
      <c r="J67" s="15" t="str">
        <f>CONCATENATE($H$3,"ABHgenotypeR")</f>
        <v>Genotype_select_ABHR3_csvs_ABHgenotypeR</v>
      </c>
      <c r="K67" s="15">
        <f>G65</f>
        <v>6</v>
      </c>
      <c r="L67" s="15" t="s">
        <v>680</v>
      </c>
      <c r="M67" s="15" t="s">
        <v>833</v>
      </c>
      <c r="N67" s="15" t="s">
        <v>679</v>
      </c>
      <c r="O67" s="15" t="str">
        <f>CONCATENATE(F67,G67,H67,I67,J67,K67,L67,M67,N67)</f>
        <v>writeABHgenotypes(USErrCorr3_6, outfile = "C:/NGS/save/Genotype_select_ABHR3_csvs_ABHgenotypeR6US_mem.csv")</v>
      </c>
    </row>
    <row r="68" spans="3:15" s="15" customFormat="1" x14ac:dyDescent="0.15">
      <c r="C68" s="15">
        <v>67</v>
      </c>
      <c r="D68" s="39" t="str">
        <f t="shared" si="2"/>
        <v>ErrCorr1 &lt;- correctUndercalledHets(genotype, maxHapLength = 7)</v>
      </c>
      <c r="F68" s="15" t="s">
        <v>348</v>
      </c>
      <c r="G68" s="15">
        <f>G69</f>
        <v>7</v>
      </c>
      <c r="H68" s="15" t="s">
        <v>340</v>
      </c>
      <c r="O68" s="15" t="str">
        <f>CONCATENATE(F68,G68,H68,I68,J68,K68,L68)</f>
        <v>ErrCorr1 &lt;- correctUndercalledHets(genotype, maxHapLength = 7)</v>
      </c>
    </row>
    <row r="69" spans="3:15" s="15" customFormat="1" x14ac:dyDescent="0.15">
      <c r="C69" s="15">
        <v>68</v>
      </c>
      <c r="D69" s="39" t="str">
        <f t="shared" si="2"/>
        <v>ErrCorr2 &lt;- correctStretches(ErrCorr1, maxHapLength = 7)</v>
      </c>
      <c r="F69" s="15" t="s">
        <v>349</v>
      </c>
      <c r="G69" s="15">
        <v>7</v>
      </c>
      <c r="H69" s="15" t="s">
        <v>340</v>
      </c>
      <c r="O69" s="15" t="str">
        <f>CONCATENATE(F69,G69,H69,I69,J69,K69,L69)</f>
        <v>ErrCorr2 &lt;- correctStretches(ErrCorr1, maxHapLength = 7)</v>
      </c>
    </row>
    <row r="70" spans="3:15" s="15" customFormat="1" x14ac:dyDescent="0.15">
      <c r="C70" s="15">
        <v>69</v>
      </c>
      <c r="D70" s="39" t="str">
        <f t="shared" si="2"/>
        <v>USErrCorr3_7 &lt;- imputeByFlanks(ErrCorr2)</v>
      </c>
      <c r="F70" s="5" t="s">
        <v>353</v>
      </c>
      <c r="G70" s="5">
        <f>G69</f>
        <v>7</v>
      </c>
      <c r="H70" s="5" t="s">
        <v>341</v>
      </c>
      <c r="O70" s="15" t="str">
        <f>CONCATENATE(F70,G70,H70,I70,J70,K70,L70)</f>
        <v>USErrCorr3_7 &lt;- imputeByFlanks(ErrCorr2)</v>
      </c>
    </row>
    <row r="71" spans="3:15" s="15" customFormat="1" x14ac:dyDescent="0.15">
      <c r="C71" s="15">
        <v>70</v>
      </c>
      <c r="D71" s="39" t="str">
        <f t="shared" si="2"/>
        <v>writeABHgenotypes(USErrCorr3_7, outfile = "C:/NGS/save/Genotype_select_ABHR3_csvs_ABHgenotypeR7US_mem.csv")</v>
      </c>
      <c r="F71" s="15" t="s">
        <v>354</v>
      </c>
      <c r="G71" s="15">
        <f>G69</f>
        <v>7</v>
      </c>
      <c r="H71" s="15" t="s">
        <v>342</v>
      </c>
      <c r="I71" s="15" t="str">
        <f>'1. Input and Output files list'!$E$6</f>
        <v>C:/NGS/save/</v>
      </c>
      <c r="J71" s="15" t="str">
        <f>CONCATENATE($H$3,"ABHgenotypeR")</f>
        <v>Genotype_select_ABHR3_csvs_ABHgenotypeR</v>
      </c>
      <c r="K71" s="15">
        <f>G69</f>
        <v>7</v>
      </c>
      <c r="L71" s="15" t="s">
        <v>680</v>
      </c>
      <c r="M71" s="15" t="s">
        <v>833</v>
      </c>
      <c r="N71" s="15" t="s">
        <v>679</v>
      </c>
      <c r="O71" s="15" t="str">
        <f>CONCATENATE(F71,G71,H71,I71,J71,K71,L71,M71,N71)</f>
        <v>writeABHgenotypes(USErrCorr3_7, outfile = "C:/NGS/save/Genotype_select_ABHR3_csvs_ABHgenotypeR7US_mem.csv")</v>
      </c>
    </row>
    <row r="72" spans="3:15" s="15" customFormat="1" x14ac:dyDescent="0.15">
      <c r="C72" s="15">
        <v>71</v>
      </c>
      <c r="D72" s="39" t="str">
        <f t="shared" si="2"/>
        <v>ErrCorr1 &lt;- correctUndercalledHets(genotype, maxHapLength = 8)</v>
      </c>
      <c r="F72" s="15" t="s">
        <v>348</v>
      </c>
      <c r="G72" s="15">
        <f>G73</f>
        <v>8</v>
      </c>
      <c r="H72" s="15" t="s">
        <v>340</v>
      </c>
      <c r="O72" s="15" t="str">
        <f>CONCATENATE(F72,G72,H72,I72,J72,K72,L72)</f>
        <v>ErrCorr1 &lt;- correctUndercalledHets(genotype, maxHapLength = 8)</v>
      </c>
    </row>
    <row r="73" spans="3:15" s="15" customFormat="1" x14ac:dyDescent="0.15">
      <c r="C73" s="15">
        <v>72</v>
      </c>
      <c r="D73" s="39" t="str">
        <f t="shared" si="2"/>
        <v>ErrCorr2 &lt;- correctStretches(ErrCorr1, maxHapLength = 8)</v>
      </c>
      <c r="F73" s="15" t="s">
        <v>349</v>
      </c>
      <c r="G73" s="15">
        <v>8</v>
      </c>
      <c r="H73" s="15" t="s">
        <v>340</v>
      </c>
      <c r="O73" s="15" t="str">
        <f>CONCATENATE(F73,G73,H73,I73,J73,K73,L73)</f>
        <v>ErrCorr2 &lt;- correctStretches(ErrCorr1, maxHapLength = 8)</v>
      </c>
    </row>
    <row r="74" spans="3:15" s="15" customFormat="1" x14ac:dyDescent="0.15">
      <c r="C74" s="15">
        <v>73</v>
      </c>
      <c r="D74" s="39" t="str">
        <f t="shared" si="2"/>
        <v>USErrCorr3_8 &lt;- imputeByFlanks(ErrCorr2)</v>
      </c>
      <c r="F74" s="5" t="s">
        <v>353</v>
      </c>
      <c r="G74" s="5">
        <f>G73</f>
        <v>8</v>
      </c>
      <c r="H74" s="5" t="s">
        <v>341</v>
      </c>
      <c r="O74" s="15" t="str">
        <f>CONCATENATE(F74,G74,H74,I74,J74,K74,L74)</f>
        <v>USErrCorr3_8 &lt;- imputeByFlanks(ErrCorr2)</v>
      </c>
    </row>
    <row r="75" spans="3:15" s="15" customFormat="1" x14ac:dyDescent="0.15">
      <c r="C75" s="15">
        <v>74</v>
      </c>
      <c r="D75" s="39" t="str">
        <f t="shared" si="2"/>
        <v>writeABHgenotypes(USErrCorr3_8, outfile = "C:/NGS/save/Genotype_select_ABHR3_csvs_ABHgenotypeR8US_mem.csv")</v>
      </c>
      <c r="F75" s="15" t="s">
        <v>354</v>
      </c>
      <c r="G75" s="15">
        <f>G73</f>
        <v>8</v>
      </c>
      <c r="H75" s="15" t="s">
        <v>342</v>
      </c>
      <c r="I75" s="15" t="str">
        <f>'1. Input and Output files list'!$E$6</f>
        <v>C:/NGS/save/</v>
      </c>
      <c r="J75" s="15" t="str">
        <f>CONCATENATE($H$3,"ABHgenotypeR")</f>
        <v>Genotype_select_ABHR3_csvs_ABHgenotypeR</v>
      </c>
      <c r="K75" s="15">
        <f>G73</f>
        <v>8</v>
      </c>
      <c r="L75" s="15" t="s">
        <v>680</v>
      </c>
      <c r="M75" s="15" t="s">
        <v>833</v>
      </c>
      <c r="N75" s="15" t="s">
        <v>679</v>
      </c>
      <c r="O75" s="15" t="str">
        <f>CONCATENATE(F75,G75,H75,I75,J75,K75,L75,M75,N75)</f>
        <v>writeABHgenotypes(USErrCorr3_8, outfile = "C:/NGS/save/Genotype_select_ABHR3_csvs_ABHgenotypeR8US_mem.csv")</v>
      </c>
    </row>
    <row r="76" spans="3:15" s="15" customFormat="1" x14ac:dyDescent="0.15">
      <c r="C76" s="15">
        <v>75</v>
      </c>
      <c r="D76" s="39" t="str">
        <f t="shared" si="2"/>
        <v>ErrCorr1 &lt;- correctUndercalledHets(genotype, maxHapLength = 9)</v>
      </c>
      <c r="F76" s="15" t="s">
        <v>348</v>
      </c>
      <c r="G76" s="15">
        <f>G77</f>
        <v>9</v>
      </c>
      <c r="H76" s="15" t="s">
        <v>340</v>
      </c>
      <c r="O76" s="15" t="str">
        <f>CONCATENATE(F76,G76,H76,I76,J76,K76,L76)</f>
        <v>ErrCorr1 &lt;- correctUndercalledHets(genotype, maxHapLength = 9)</v>
      </c>
    </row>
    <row r="77" spans="3:15" s="15" customFormat="1" x14ac:dyDescent="0.15">
      <c r="C77" s="15">
        <v>76</v>
      </c>
      <c r="D77" s="39" t="str">
        <f t="shared" si="2"/>
        <v>ErrCorr2 &lt;- correctStretches(ErrCorr1, maxHapLength = 9)</v>
      </c>
      <c r="F77" s="15" t="s">
        <v>349</v>
      </c>
      <c r="G77" s="15">
        <v>9</v>
      </c>
      <c r="H77" s="15" t="s">
        <v>340</v>
      </c>
      <c r="O77" s="15" t="str">
        <f>CONCATENATE(F77,G77,H77,I77,J77,K77,L77)</f>
        <v>ErrCorr2 &lt;- correctStretches(ErrCorr1, maxHapLength = 9)</v>
      </c>
    </row>
    <row r="78" spans="3:15" s="15" customFormat="1" x14ac:dyDescent="0.15">
      <c r="C78" s="15">
        <v>77</v>
      </c>
      <c r="D78" s="39" t="str">
        <f t="shared" si="2"/>
        <v>USErrCorr3_9 &lt;- imputeByFlanks(ErrCorr2)</v>
      </c>
      <c r="F78" s="5" t="s">
        <v>353</v>
      </c>
      <c r="G78" s="5">
        <f>G77</f>
        <v>9</v>
      </c>
      <c r="H78" s="5" t="s">
        <v>341</v>
      </c>
      <c r="O78" s="15" t="str">
        <f>CONCATENATE(F78,G78,H78,I78,J78,K78,L78)</f>
        <v>USErrCorr3_9 &lt;- imputeByFlanks(ErrCorr2)</v>
      </c>
    </row>
    <row r="79" spans="3:15" s="15" customFormat="1" x14ac:dyDescent="0.15">
      <c r="C79" s="15">
        <v>78</v>
      </c>
      <c r="D79" s="39" t="str">
        <f t="shared" si="2"/>
        <v>writeABHgenotypes(USErrCorr3_9, outfile = "C:/NGS/save/Genotype_select_ABHR3_csvs_ABHgenotypeR9US_mem.csv")</v>
      </c>
      <c r="F79" s="15" t="s">
        <v>354</v>
      </c>
      <c r="G79" s="15">
        <f>G77</f>
        <v>9</v>
      </c>
      <c r="H79" s="15" t="s">
        <v>342</v>
      </c>
      <c r="I79" s="15" t="str">
        <f>'1. Input and Output files list'!$E$6</f>
        <v>C:/NGS/save/</v>
      </c>
      <c r="J79" s="15" t="str">
        <f>CONCATENATE($H$3,"ABHgenotypeR")</f>
        <v>Genotype_select_ABHR3_csvs_ABHgenotypeR</v>
      </c>
      <c r="K79" s="15">
        <f>G77</f>
        <v>9</v>
      </c>
      <c r="L79" s="15" t="s">
        <v>680</v>
      </c>
      <c r="M79" s="15" t="s">
        <v>833</v>
      </c>
      <c r="N79" s="15" t="s">
        <v>679</v>
      </c>
      <c r="O79" s="15" t="str">
        <f>CONCATENATE(F79,G79,H79,I79,J79,K79,L79,M79,N79)</f>
        <v>writeABHgenotypes(USErrCorr3_9, outfile = "C:/NGS/save/Genotype_select_ABHR3_csvs_ABHgenotypeR9US_mem.csv")</v>
      </c>
    </row>
    <row r="80" spans="3:15" s="15" customFormat="1" x14ac:dyDescent="0.15">
      <c r="C80" s="15">
        <v>79</v>
      </c>
      <c r="D80" s="39" t="str">
        <f t="shared" si="2"/>
        <v>ErrCorr1 &lt;- correctUndercalledHets(genotype, maxHapLength = 10)</v>
      </c>
      <c r="F80" s="15" t="s">
        <v>348</v>
      </c>
      <c r="G80" s="15">
        <f>G81</f>
        <v>10</v>
      </c>
      <c r="H80" s="15" t="s">
        <v>340</v>
      </c>
      <c r="O80" s="15" t="str">
        <f>CONCATENATE(F80,G80,H80,I80,J80,K80,L80)</f>
        <v>ErrCorr1 &lt;- correctUndercalledHets(genotype, maxHapLength = 10)</v>
      </c>
    </row>
    <row r="81" spans="3:15" s="15" customFormat="1" x14ac:dyDescent="0.15">
      <c r="C81" s="15">
        <v>80</v>
      </c>
      <c r="D81" s="39" t="str">
        <f t="shared" si="2"/>
        <v>ErrCorr2 &lt;- correctStretches(ErrCorr1, maxHapLength = 10)</v>
      </c>
      <c r="F81" s="15" t="s">
        <v>349</v>
      </c>
      <c r="G81" s="15">
        <v>10</v>
      </c>
      <c r="H81" s="15" t="s">
        <v>340</v>
      </c>
      <c r="O81" s="15" t="str">
        <f>CONCATENATE(F81,G81,H81,I81,J81,K81,L81)</f>
        <v>ErrCorr2 &lt;- correctStretches(ErrCorr1, maxHapLength = 10)</v>
      </c>
    </row>
    <row r="82" spans="3:15" s="15" customFormat="1" x14ac:dyDescent="0.15">
      <c r="C82" s="15">
        <v>81</v>
      </c>
      <c r="D82" s="39" t="str">
        <f t="shared" si="2"/>
        <v>USErrCorr3_10 &lt;- imputeByFlanks(ErrCorr2)</v>
      </c>
      <c r="F82" s="5" t="s">
        <v>353</v>
      </c>
      <c r="G82" s="5">
        <f>G81</f>
        <v>10</v>
      </c>
      <c r="H82" s="5" t="s">
        <v>341</v>
      </c>
      <c r="O82" s="15" t="str">
        <f>CONCATENATE(F82,G82,H82,I82,J82,K82,L82)</f>
        <v>USErrCorr3_10 &lt;- imputeByFlanks(ErrCorr2)</v>
      </c>
    </row>
    <row r="83" spans="3:15" s="15" customFormat="1" x14ac:dyDescent="0.15">
      <c r="C83" s="15">
        <v>82</v>
      </c>
      <c r="D83" s="39" t="str">
        <f t="shared" si="2"/>
        <v>writeABHgenotypes(USErrCorr3_10, outfile = "C:/NGS/save/Genotype_select_ABHR3_csvs_ABHgenotypeR10US_mem.csv")</v>
      </c>
      <c r="F83" s="15" t="s">
        <v>354</v>
      </c>
      <c r="G83" s="15">
        <f>G81</f>
        <v>10</v>
      </c>
      <c r="H83" s="15" t="s">
        <v>342</v>
      </c>
      <c r="I83" s="15" t="str">
        <f>'1. Input and Output files list'!$E$6</f>
        <v>C:/NGS/save/</v>
      </c>
      <c r="J83" s="15" t="str">
        <f>CONCATENATE($H$3,"ABHgenotypeR")</f>
        <v>Genotype_select_ABHR3_csvs_ABHgenotypeR</v>
      </c>
      <c r="K83" s="15">
        <f>G81</f>
        <v>10</v>
      </c>
      <c r="L83" s="15" t="s">
        <v>680</v>
      </c>
      <c r="M83" s="15" t="s">
        <v>833</v>
      </c>
      <c r="N83" s="15" t="s">
        <v>679</v>
      </c>
      <c r="O83" s="15" t="str">
        <f>CONCATENATE(F83,G83,H83,I83,J83,K83,L83,M83,N83)</f>
        <v>writeABHgenotypes(USErrCorr3_10, outfile = "C:/NGS/save/Genotype_select_ABHR3_csvs_ABHgenotypeR10US_mem.csv")</v>
      </c>
    </row>
    <row r="84" spans="3:15" x14ac:dyDescent="0.15">
      <c r="C84" s="15">
        <v>83</v>
      </c>
      <c r="D84" s="39" t="str">
        <f t="shared" si="2"/>
        <v>pdf("C:/NGS/save/Genotype_imges_PDF_files/Genotype_select_ABHR3_csvs_ABHgenotypeR1-10SUUS_mem_0.50.50.40.50.50.4.pdf")</v>
      </c>
      <c r="F84" t="s">
        <v>343</v>
      </c>
      <c r="G84" s="15" t="str">
        <f>'1. Input and Output files list'!$E$6</f>
        <v>C:/NGS/save/</v>
      </c>
      <c r="H84" s="15" t="str">
        <f>CONCATENATE("Genotype_imges_PDF_files/",$H$3,"ABHgenotypeR")</f>
        <v>Genotype_imges_PDF_files/Genotype_select_ABHR3_csvs_ABHgenotypeR</v>
      </c>
      <c r="I84" t="s">
        <v>1002</v>
      </c>
      <c r="J84" t="s">
        <v>1589</v>
      </c>
      <c r="K84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84" t="s">
        <v>678</v>
      </c>
      <c r="O84" s="15" t="str">
        <f>CONCATENATE(F84,G84,H84,I84,J84,K84,L84,M84)</f>
        <v>pdf("C:/NGS/save/Genotype_imges_PDF_files/Genotype_select_ABHR3_csvs_ABHgenotypeR1-10SUUS_mem_0.50.50.40.50.50.4.pdf")</v>
      </c>
    </row>
    <row r="85" spans="3:15" s="15" customFormat="1" x14ac:dyDescent="0.15">
      <c r="C85" s="15">
        <v>84</v>
      </c>
      <c r="D85" s="39" t="s">
        <v>1565</v>
      </c>
    </row>
    <row r="86" spans="3:15" s="15" customFormat="1" x14ac:dyDescent="0.15">
      <c r="C86" s="15">
        <v>85</v>
      </c>
      <c r="D86" s="39" t="s">
        <v>1566</v>
      </c>
    </row>
    <row r="87" spans="3:15" s="15" customFormat="1" x14ac:dyDescent="0.15">
      <c r="C87" s="15">
        <v>86</v>
      </c>
      <c r="D87" s="39" t="s">
        <v>1567</v>
      </c>
    </row>
    <row r="88" spans="3:15" s="15" customFormat="1" x14ac:dyDescent="0.15">
      <c r="C88" s="15">
        <v>87</v>
      </c>
      <c r="D88" s="39" t="s">
        <v>1568</v>
      </c>
    </row>
    <row r="89" spans="3:15" s="15" customFormat="1" x14ac:dyDescent="0.15">
      <c r="C89" s="15">
        <v>88</v>
      </c>
      <c r="D89" s="39" t="s">
        <v>1569</v>
      </c>
    </row>
    <row r="90" spans="3:15" s="15" customFormat="1" x14ac:dyDescent="0.15">
      <c r="C90" s="15">
        <v>89</v>
      </c>
      <c r="D90" s="39" t="s">
        <v>1570</v>
      </c>
    </row>
    <row r="91" spans="3:15" s="15" customFormat="1" x14ac:dyDescent="0.15">
      <c r="C91" s="15">
        <v>90</v>
      </c>
      <c r="D91" s="39" t="s">
        <v>1571</v>
      </c>
    </row>
    <row r="92" spans="3:15" s="15" customFormat="1" x14ac:dyDescent="0.15">
      <c r="C92" s="15">
        <v>91</v>
      </c>
      <c r="D92" s="39" t="s">
        <v>1572</v>
      </c>
    </row>
    <row r="93" spans="3:15" s="15" customFormat="1" x14ac:dyDescent="0.15">
      <c r="C93" s="15">
        <v>92</v>
      </c>
      <c r="D93" s="39" t="s">
        <v>1573</v>
      </c>
    </row>
    <row r="94" spans="3:15" s="15" customFormat="1" x14ac:dyDescent="0.15">
      <c r="C94" s="15">
        <v>93</v>
      </c>
      <c r="D94" s="39" t="s">
        <v>1574</v>
      </c>
    </row>
    <row r="95" spans="3:15" s="15" customFormat="1" x14ac:dyDescent="0.15">
      <c r="C95" s="15">
        <v>94</v>
      </c>
      <c r="D95" s="39" t="s">
        <v>1575</v>
      </c>
    </row>
    <row r="96" spans="3:15" s="15" customFormat="1" x14ac:dyDescent="0.15">
      <c r="C96" s="15">
        <v>95</v>
      </c>
      <c r="D96" s="39" t="s">
        <v>1576</v>
      </c>
    </row>
    <row r="97" spans="3:4" s="15" customFormat="1" x14ac:dyDescent="0.15">
      <c r="C97" s="15">
        <v>96</v>
      </c>
      <c r="D97" s="39" t="s">
        <v>1577</v>
      </c>
    </row>
    <row r="98" spans="3:4" s="15" customFormat="1" x14ac:dyDescent="0.15">
      <c r="C98" s="15">
        <v>97</v>
      </c>
      <c r="D98" s="39" t="s">
        <v>1578</v>
      </c>
    </row>
    <row r="99" spans="3:4" s="15" customFormat="1" x14ac:dyDescent="0.15">
      <c r="C99" s="15">
        <v>98</v>
      </c>
      <c r="D99" s="39" t="s">
        <v>1579</v>
      </c>
    </row>
    <row r="100" spans="3:4" s="15" customFormat="1" x14ac:dyDescent="0.15">
      <c r="C100" s="15">
        <v>99</v>
      </c>
      <c r="D100" s="39" t="s">
        <v>1580</v>
      </c>
    </row>
    <row r="101" spans="3:4" s="15" customFormat="1" x14ac:dyDescent="0.15">
      <c r="C101" s="15">
        <v>100</v>
      </c>
      <c r="D101" s="39" t="s">
        <v>1581</v>
      </c>
    </row>
    <row r="102" spans="3:4" s="15" customFormat="1" x14ac:dyDescent="0.15">
      <c r="C102" s="15">
        <v>101</v>
      </c>
      <c r="D102" s="39" t="s">
        <v>1582</v>
      </c>
    </row>
    <row r="103" spans="3:4" s="15" customFormat="1" x14ac:dyDescent="0.15">
      <c r="C103" s="15">
        <v>102</v>
      </c>
      <c r="D103" s="39" t="s">
        <v>1583</v>
      </c>
    </row>
    <row r="104" spans="3:4" s="15" customFormat="1" x14ac:dyDescent="0.15">
      <c r="C104" s="15">
        <v>103</v>
      </c>
      <c r="D104" s="39" t="s">
        <v>1584</v>
      </c>
    </row>
    <row r="105" spans="3:4" s="15" customFormat="1" x14ac:dyDescent="0.15">
      <c r="C105" s="15">
        <v>104</v>
      </c>
      <c r="D105" s="39" t="s">
        <v>1585</v>
      </c>
    </row>
    <row r="106" spans="3:4" s="15" customFormat="1" x14ac:dyDescent="0.15">
      <c r="C106" s="15">
        <v>105</v>
      </c>
      <c r="D106" s="39" t="s">
        <v>1586</v>
      </c>
    </row>
    <row r="107" spans="3:4" s="15" customFormat="1" x14ac:dyDescent="0.15">
      <c r="C107" s="15">
        <v>106</v>
      </c>
      <c r="D107" s="39" t="s">
        <v>1587</v>
      </c>
    </row>
    <row r="108" spans="3:4" x14ac:dyDescent="0.15">
      <c r="C108" s="15">
        <v>107</v>
      </c>
      <c r="D108" s="39" t="s">
        <v>347</v>
      </c>
    </row>
    <row r="109" spans="3:4" x14ac:dyDescent="0.15">
      <c r="C109" s="15">
        <v>108</v>
      </c>
      <c r="D109" s="39" t="s">
        <v>365</v>
      </c>
    </row>
    <row r="110" spans="3:4" x14ac:dyDescent="0.15">
      <c r="C110" s="15">
        <v>109</v>
      </c>
      <c r="D110" s="39" t="s">
        <v>366</v>
      </c>
    </row>
    <row r="111" spans="3:4" x14ac:dyDescent="0.15">
      <c r="C111" s="15">
        <v>110</v>
      </c>
      <c r="D111" s="39" t="s">
        <v>367</v>
      </c>
    </row>
    <row r="112" spans="3:4" x14ac:dyDescent="0.15">
      <c r="C112" s="15">
        <v>111</v>
      </c>
      <c r="D112" s="39" t="s">
        <v>368</v>
      </c>
    </row>
    <row r="113" spans="3:4" x14ac:dyDescent="0.15">
      <c r="C113" s="15">
        <v>112</v>
      </c>
      <c r="D113" s="39" t="s">
        <v>369</v>
      </c>
    </row>
    <row r="114" spans="3:4" x14ac:dyDescent="0.15">
      <c r="C114" s="15">
        <v>113</v>
      </c>
      <c r="D114" s="39" t="s">
        <v>370</v>
      </c>
    </row>
    <row r="115" spans="3:4" x14ac:dyDescent="0.15">
      <c r="C115" s="15">
        <v>114</v>
      </c>
      <c r="D115" s="39" t="s">
        <v>371</v>
      </c>
    </row>
    <row r="116" spans="3:4" x14ac:dyDescent="0.15">
      <c r="C116" s="15">
        <v>115</v>
      </c>
      <c r="D116" s="39" t="s">
        <v>372</v>
      </c>
    </row>
    <row r="117" spans="3:4" x14ac:dyDescent="0.15">
      <c r="C117" s="15">
        <v>116</v>
      </c>
      <c r="D117" s="39" t="s">
        <v>373</v>
      </c>
    </row>
    <row r="118" spans="3:4" x14ac:dyDescent="0.15">
      <c r="C118" s="15">
        <v>117</v>
      </c>
      <c r="D118" s="39" t="s">
        <v>374</v>
      </c>
    </row>
    <row r="119" spans="3:4" s="15" customFormat="1" x14ac:dyDescent="0.15">
      <c r="C119" s="15">
        <v>118</v>
      </c>
      <c r="D119" s="39" t="s">
        <v>355</v>
      </c>
    </row>
    <row r="120" spans="3:4" s="15" customFormat="1" x14ac:dyDescent="0.15">
      <c r="C120" s="15">
        <v>119</v>
      </c>
      <c r="D120" s="39" t="s">
        <v>356</v>
      </c>
    </row>
    <row r="121" spans="3:4" s="15" customFormat="1" x14ac:dyDescent="0.15">
      <c r="C121" s="15">
        <v>120</v>
      </c>
      <c r="D121" s="39" t="s">
        <v>357</v>
      </c>
    </row>
    <row r="122" spans="3:4" s="15" customFormat="1" x14ac:dyDescent="0.15">
      <c r="C122" s="15">
        <v>121</v>
      </c>
      <c r="D122" s="39" t="s">
        <v>358</v>
      </c>
    </row>
    <row r="123" spans="3:4" s="15" customFormat="1" x14ac:dyDescent="0.15">
      <c r="C123" s="15">
        <v>122</v>
      </c>
      <c r="D123" s="39" t="s">
        <v>359</v>
      </c>
    </row>
    <row r="124" spans="3:4" s="15" customFormat="1" x14ac:dyDescent="0.15">
      <c r="C124" s="15">
        <v>123</v>
      </c>
      <c r="D124" s="39" t="s">
        <v>360</v>
      </c>
    </row>
    <row r="125" spans="3:4" s="15" customFormat="1" x14ac:dyDescent="0.15">
      <c r="C125" s="15">
        <v>124</v>
      </c>
      <c r="D125" s="39" t="s">
        <v>361</v>
      </c>
    </row>
    <row r="126" spans="3:4" s="15" customFormat="1" x14ac:dyDescent="0.15">
      <c r="C126" s="15">
        <v>125</v>
      </c>
      <c r="D126" s="39" t="s">
        <v>362</v>
      </c>
    </row>
    <row r="127" spans="3:4" s="15" customFormat="1" x14ac:dyDescent="0.15">
      <c r="C127" s="15">
        <v>126</v>
      </c>
      <c r="D127" s="39" t="s">
        <v>363</v>
      </c>
    </row>
    <row r="128" spans="3:4" s="15" customFormat="1" x14ac:dyDescent="0.15">
      <c r="C128" s="15">
        <v>127</v>
      </c>
      <c r="D128" s="39" t="s">
        <v>364</v>
      </c>
    </row>
    <row r="129" spans="3:15" x14ac:dyDescent="0.15">
      <c r="C129" s="15">
        <v>128</v>
      </c>
      <c r="D129" s="39" t="s">
        <v>344</v>
      </c>
    </row>
    <row r="130" spans="3:15" s="5" customFormat="1" x14ac:dyDescent="0.15">
      <c r="C130" s="15">
        <v>129</v>
      </c>
      <c r="D130" s="39" t="s">
        <v>1057</v>
      </c>
    </row>
    <row r="131" spans="3:15" s="15" customFormat="1" x14ac:dyDescent="0.15">
      <c r="C131" s="15">
        <v>130</v>
      </c>
      <c r="D131" s="39" t="str">
        <f t="shared" ref="D131:D162" si="3">O131</f>
        <v>genotype &lt;- readABHgenotypes("C:/NGS/save/Genotype_select_csvs_mem.csv", "ShinanoGreen", "VI185_4", readPos=TRUE)</v>
      </c>
      <c r="F131" s="15" t="s">
        <v>345</v>
      </c>
      <c r="G131" s="15" t="str">
        <f>'1. Input and Output files list'!$E$6</f>
        <v>C:/NGS/save/</v>
      </c>
      <c r="H131" s="15" t="s">
        <v>1059</v>
      </c>
      <c r="I131" s="15" t="s">
        <v>830</v>
      </c>
      <c r="J131" s="15" t="s">
        <v>544</v>
      </c>
      <c r="K131" s="15" t="str">
        <f>'1. Input and Output files list'!$F$72</f>
        <v>ShinanoGreen</v>
      </c>
      <c r="L131" s="15" t="s">
        <v>10</v>
      </c>
      <c r="M131" s="15" t="str">
        <f>'1. Input and Output files list'!$F$74</f>
        <v>VI185_4</v>
      </c>
      <c r="N131" s="15" t="s">
        <v>338</v>
      </c>
      <c r="O131" s="15" t="str">
        <f>CONCATENATE(F131,G131,H131,I131,J131,K131,L131,M131,N131)</f>
        <v>genotype &lt;- readABHgenotypes("C:/NGS/save/Genotype_select_csvs_mem.csv", "ShinanoGreen", "VI185_4", readPos=TRUE)</v>
      </c>
    </row>
    <row r="132" spans="3:15" s="15" customFormat="1" x14ac:dyDescent="0.15">
      <c r="C132" s="15">
        <v>131</v>
      </c>
      <c r="D132" s="39" t="str">
        <f t="shared" si="3"/>
        <v>ErrCorr1 &lt;- correctStretches(genotype, maxHapLength = 1)</v>
      </c>
      <c r="F132" s="15" t="s">
        <v>346</v>
      </c>
      <c r="G132" s="15">
        <v>1</v>
      </c>
      <c r="H132" s="15" t="s">
        <v>52</v>
      </c>
      <c r="O132" s="15" t="str">
        <f>CONCATENATE(F132,G132,H132,I132,J132,K132,L132)</f>
        <v>ErrCorr1 &lt;- correctStretches(genotype, maxHapLength = 1)</v>
      </c>
    </row>
    <row r="133" spans="3:15" s="15" customFormat="1" x14ac:dyDescent="0.15">
      <c r="C133" s="15">
        <v>132</v>
      </c>
      <c r="D133" s="39" t="str">
        <f t="shared" si="3"/>
        <v>ErrCorr2 &lt;- correctUndercalledHets(ErrCorr1, maxHapLength = 1)</v>
      </c>
      <c r="F133" s="15" t="s">
        <v>339</v>
      </c>
      <c r="G133" s="15">
        <f>G132</f>
        <v>1</v>
      </c>
      <c r="H133" s="15" t="s">
        <v>52</v>
      </c>
      <c r="O133" s="15" t="str">
        <f>CONCATENATE(F133,G133,H133,I133,J133,K133,L133)</f>
        <v>ErrCorr2 &lt;- correctUndercalledHets(ErrCorr1, maxHapLength = 1)</v>
      </c>
    </row>
    <row r="134" spans="3:15" s="15" customFormat="1" x14ac:dyDescent="0.15">
      <c r="C134" s="15">
        <v>133</v>
      </c>
      <c r="D134" s="39" t="str">
        <f t="shared" si="3"/>
        <v>SUErrCorr3_1 &lt;- imputeByFlanks(ErrCorr2)</v>
      </c>
      <c r="F134" s="5" t="s">
        <v>350</v>
      </c>
      <c r="G134" s="5">
        <f>G132</f>
        <v>1</v>
      </c>
      <c r="H134" s="5" t="s">
        <v>341</v>
      </c>
      <c r="O134" s="15" t="str">
        <f>CONCATENATE(F134,G134,H134,I134,J134,K134,L134)</f>
        <v>SUErrCorr3_1 &lt;- imputeByFlanks(ErrCorr2)</v>
      </c>
    </row>
    <row r="135" spans="3:15" s="15" customFormat="1" x14ac:dyDescent="0.15">
      <c r="C135" s="15">
        <v>134</v>
      </c>
      <c r="D135" s="39" t="str">
        <f t="shared" si="3"/>
        <v>writeABHgenotypes(SUErrCorr3_1, outfile = "C:/NGS/save/Genotype_select_csvs_ABHgenotypeR1SU_mem.csv")</v>
      </c>
      <c r="F135" s="15" t="s">
        <v>351</v>
      </c>
      <c r="G135" s="15">
        <f>G132</f>
        <v>1</v>
      </c>
      <c r="H135" s="15" t="s">
        <v>342</v>
      </c>
      <c r="I135" s="15" t="str">
        <f>'1. Input and Output files list'!$E$6</f>
        <v>C:/NGS/save/</v>
      </c>
      <c r="J135" s="15" t="str">
        <f>CONCATENATE($H$131,"ABHgenotypeR")</f>
        <v>Genotype_select_csvs_ABHgenotypeR</v>
      </c>
      <c r="K135" s="15">
        <f>G132</f>
        <v>1</v>
      </c>
      <c r="L135" s="15" t="s">
        <v>681</v>
      </c>
      <c r="M135" s="15" t="s">
        <v>830</v>
      </c>
      <c r="N135" s="15" t="s">
        <v>34</v>
      </c>
      <c r="O135" s="15" t="str">
        <f>CONCATENATE(F135,G135,H135,I135,J135,K135,L135,M135,N135)</f>
        <v>writeABHgenotypes(SUErrCorr3_1, outfile = "C:/NGS/save/Genotype_select_csvs_ABHgenotypeR1SU_mem.csv")</v>
      </c>
    </row>
    <row r="136" spans="3:15" s="15" customFormat="1" x14ac:dyDescent="0.15">
      <c r="C136" s="15">
        <v>135</v>
      </c>
      <c r="D136" s="39" t="str">
        <f t="shared" si="3"/>
        <v>ErrCorr1 &lt;- correctStretches(genotype, maxHapLength = 2)</v>
      </c>
      <c r="F136" s="15" t="s">
        <v>346</v>
      </c>
      <c r="G136" s="15">
        <v>2</v>
      </c>
      <c r="H136" s="15" t="s">
        <v>52</v>
      </c>
      <c r="O136" s="15" t="str">
        <f>CONCATENATE(F136,G136,H136,I136,J136,K136,L136)</f>
        <v>ErrCorr1 &lt;- correctStretches(genotype, maxHapLength = 2)</v>
      </c>
    </row>
    <row r="137" spans="3:15" s="15" customFormat="1" x14ac:dyDescent="0.15">
      <c r="C137" s="15">
        <v>136</v>
      </c>
      <c r="D137" s="39" t="str">
        <f t="shared" si="3"/>
        <v>ErrCorr2 &lt;- correctUndercalledHets(ErrCorr1, maxHapLength = 2)</v>
      </c>
      <c r="F137" s="15" t="s">
        <v>339</v>
      </c>
      <c r="G137" s="15">
        <f>G136</f>
        <v>2</v>
      </c>
      <c r="H137" s="15" t="s">
        <v>52</v>
      </c>
      <c r="O137" s="15" t="str">
        <f>CONCATENATE(F137,G137,H137,I137,J137,K137,L137)</f>
        <v>ErrCorr2 &lt;- correctUndercalledHets(ErrCorr1, maxHapLength = 2)</v>
      </c>
    </row>
    <row r="138" spans="3:15" s="15" customFormat="1" x14ac:dyDescent="0.15">
      <c r="C138" s="15">
        <v>137</v>
      </c>
      <c r="D138" s="39" t="str">
        <f t="shared" si="3"/>
        <v>SUErrCorr3_2 &lt;- imputeByFlanks(ErrCorr2)</v>
      </c>
      <c r="F138" s="5" t="s">
        <v>350</v>
      </c>
      <c r="G138" s="5">
        <f>G136</f>
        <v>2</v>
      </c>
      <c r="H138" s="5" t="s">
        <v>341</v>
      </c>
      <c r="O138" s="15" t="str">
        <f>CONCATENATE(F138,G138,H138,I138,J138,K138,L138)</f>
        <v>SUErrCorr3_2 &lt;- imputeByFlanks(ErrCorr2)</v>
      </c>
    </row>
    <row r="139" spans="3:15" s="15" customFormat="1" x14ac:dyDescent="0.15">
      <c r="C139" s="15">
        <v>138</v>
      </c>
      <c r="D139" s="39" t="str">
        <f t="shared" si="3"/>
        <v>writeABHgenotypes(SUErrCorr3_2, outfile = "C:/NGS/save/Genotype_select_csvs_ABHgenotypeR2SU_mem.csv")</v>
      </c>
      <c r="F139" s="15" t="s">
        <v>351</v>
      </c>
      <c r="G139" s="15">
        <f>G136</f>
        <v>2</v>
      </c>
      <c r="H139" s="15" t="s">
        <v>342</v>
      </c>
      <c r="I139" s="15" t="str">
        <f>'1. Input and Output files list'!$E$6</f>
        <v>C:/NGS/save/</v>
      </c>
      <c r="J139" s="15" t="str">
        <f>CONCATENATE($H$131,"ABHgenotypeR")</f>
        <v>Genotype_select_csvs_ABHgenotypeR</v>
      </c>
      <c r="K139" s="15">
        <f>G136</f>
        <v>2</v>
      </c>
      <c r="L139" s="15" t="s">
        <v>681</v>
      </c>
      <c r="M139" s="15" t="s">
        <v>830</v>
      </c>
      <c r="N139" s="15" t="s">
        <v>34</v>
      </c>
      <c r="O139" s="15" t="str">
        <f>CONCATENATE(F139,G139,H139,I139,J139,K139,L139,M139,N139)</f>
        <v>writeABHgenotypes(SUErrCorr3_2, outfile = "C:/NGS/save/Genotype_select_csvs_ABHgenotypeR2SU_mem.csv")</v>
      </c>
    </row>
    <row r="140" spans="3:15" s="15" customFormat="1" x14ac:dyDescent="0.15">
      <c r="C140" s="15">
        <v>139</v>
      </c>
      <c r="D140" s="39" t="str">
        <f t="shared" si="3"/>
        <v>ErrCorr1 &lt;- correctStretches(genotype, maxHapLength = 3)</v>
      </c>
      <c r="F140" s="15" t="s">
        <v>346</v>
      </c>
      <c r="G140" s="15">
        <v>3</v>
      </c>
      <c r="H140" s="15" t="s">
        <v>52</v>
      </c>
      <c r="O140" s="15" t="str">
        <f>CONCATENATE(F140,G140,H140,I140,J140,K140,L140)</f>
        <v>ErrCorr1 &lt;- correctStretches(genotype, maxHapLength = 3)</v>
      </c>
    </row>
    <row r="141" spans="3:15" s="15" customFormat="1" x14ac:dyDescent="0.15">
      <c r="C141" s="15">
        <v>140</v>
      </c>
      <c r="D141" s="39" t="str">
        <f t="shared" si="3"/>
        <v>ErrCorr2 &lt;- correctUndercalledHets(ErrCorr1, maxHapLength = 3)</v>
      </c>
      <c r="F141" s="15" t="s">
        <v>339</v>
      </c>
      <c r="G141" s="15">
        <f>G140</f>
        <v>3</v>
      </c>
      <c r="H141" s="15" t="s">
        <v>52</v>
      </c>
      <c r="O141" s="15" t="str">
        <f>CONCATENATE(F141,G141,H141,I141,J141,K141,L141)</f>
        <v>ErrCorr2 &lt;- correctUndercalledHets(ErrCorr1, maxHapLength = 3)</v>
      </c>
    </row>
    <row r="142" spans="3:15" s="15" customFormat="1" x14ac:dyDescent="0.15">
      <c r="C142" s="15">
        <v>141</v>
      </c>
      <c r="D142" s="39" t="str">
        <f t="shared" si="3"/>
        <v>SUErrCorr3_3 &lt;- imputeByFlanks(ErrCorr2)</v>
      </c>
      <c r="F142" s="5" t="s">
        <v>350</v>
      </c>
      <c r="G142" s="5">
        <f>G140</f>
        <v>3</v>
      </c>
      <c r="H142" s="5" t="s">
        <v>341</v>
      </c>
      <c r="O142" s="15" t="str">
        <f>CONCATENATE(F142,G142,H142,I142,J142,K142,L142)</f>
        <v>SUErrCorr3_3 &lt;- imputeByFlanks(ErrCorr2)</v>
      </c>
    </row>
    <row r="143" spans="3:15" s="15" customFormat="1" x14ac:dyDescent="0.15">
      <c r="C143" s="15">
        <v>142</v>
      </c>
      <c r="D143" s="39" t="str">
        <f t="shared" si="3"/>
        <v>writeABHgenotypes(SUErrCorr3_3, outfile = "C:/NGS/save/Genotype_select_csvs_ABHgenotypeR3SU_mem.csv")</v>
      </c>
      <c r="F143" s="15" t="s">
        <v>351</v>
      </c>
      <c r="G143" s="15">
        <f>G140</f>
        <v>3</v>
      </c>
      <c r="H143" s="15" t="s">
        <v>342</v>
      </c>
      <c r="I143" s="15" t="str">
        <f>'1. Input and Output files list'!$E$6</f>
        <v>C:/NGS/save/</v>
      </c>
      <c r="J143" s="15" t="str">
        <f>CONCATENATE($H$131,"ABHgenotypeR")</f>
        <v>Genotype_select_csvs_ABHgenotypeR</v>
      </c>
      <c r="K143" s="15">
        <f>G140</f>
        <v>3</v>
      </c>
      <c r="L143" s="15" t="s">
        <v>681</v>
      </c>
      <c r="M143" s="15" t="s">
        <v>830</v>
      </c>
      <c r="N143" s="15" t="s">
        <v>34</v>
      </c>
      <c r="O143" s="15" t="str">
        <f>CONCATENATE(F143,G143,H143,I143,J143,K143,L143,M143,N143)</f>
        <v>writeABHgenotypes(SUErrCorr3_3, outfile = "C:/NGS/save/Genotype_select_csvs_ABHgenotypeR3SU_mem.csv")</v>
      </c>
    </row>
    <row r="144" spans="3:15" s="15" customFormat="1" x14ac:dyDescent="0.15">
      <c r="C144" s="15">
        <v>143</v>
      </c>
      <c r="D144" s="39" t="str">
        <f t="shared" si="3"/>
        <v>ErrCorr1 &lt;- correctStretches(genotype, maxHapLength = 4)</v>
      </c>
      <c r="F144" s="15" t="s">
        <v>346</v>
      </c>
      <c r="G144" s="15">
        <v>4</v>
      </c>
      <c r="H144" s="15" t="s">
        <v>52</v>
      </c>
      <c r="O144" s="15" t="str">
        <f>CONCATENATE(F144,G144,H144,I144,J144,K144,L144)</f>
        <v>ErrCorr1 &lt;- correctStretches(genotype, maxHapLength = 4)</v>
      </c>
    </row>
    <row r="145" spans="3:15" s="15" customFormat="1" x14ac:dyDescent="0.15">
      <c r="C145" s="15">
        <v>144</v>
      </c>
      <c r="D145" s="39" t="str">
        <f t="shared" si="3"/>
        <v>ErrCorr2 &lt;- correctUndercalledHets(ErrCorr1, maxHapLength = 4)</v>
      </c>
      <c r="F145" s="15" t="s">
        <v>339</v>
      </c>
      <c r="G145" s="15">
        <f>G144</f>
        <v>4</v>
      </c>
      <c r="H145" s="15" t="s">
        <v>52</v>
      </c>
      <c r="O145" s="15" t="str">
        <f>CONCATENATE(F145,G145,H145,I145,J145,K145,L145)</f>
        <v>ErrCorr2 &lt;- correctUndercalledHets(ErrCorr1, maxHapLength = 4)</v>
      </c>
    </row>
    <row r="146" spans="3:15" s="15" customFormat="1" x14ac:dyDescent="0.15">
      <c r="C146" s="15">
        <v>145</v>
      </c>
      <c r="D146" s="39" t="str">
        <f t="shared" si="3"/>
        <v>SUErrCorr3_4 &lt;- imputeByFlanks(ErrCorr2)</v>
      </c>
      <c r="F146" s="5" t="s">
        <v>350</v>
      </c>
      <c r="G146" s="5">
        <f>G144</f>
        <v>4</v>
      </c>
      <c r="H146" s="5" t="s">
        <v>341</v>
      </c>
      <c r="O146" s="15" t="str">
        <f>CONCATENATE(F146,G146,H146,I146,J146,K146,L146)</f>
        <v>SUErrCorr3_4 &lt;- imputeByFlanks(ErrCorr2)</v>
      </c>
    </row>
    <row r="147" spans="3:15" s="15" customFormat="1" x14ac:dyDescent="0.15">
      <c r="C147" s="15">
        <v>146</v>
      </c>
      <c r="D147" s="39" t="str">
        <f t="shared" si="3"/>
        <v>writeABHgenotypes(SUErrCorr3_4, outfile = "C:/NGS/save/Genotype_select_csvs_ABHgenotypeR4SU_mem.csv")</v>
      </c>
      <c r="F147" s="15" t="s">
        <v>351</v>
      </c>
      <c r="G147" s="15">
        <f>G144</f>
        <v>4</v>
      </c>
      <c r="H147" s="15" t="s">
        <v>342</v>
      </c>
      <c r="I147" s="15" t="str">
        <f>'1. Input and Output files list'!$E$6</f>
        <v>C:/NGS/save/</v>
      </c>
      <c r="J147" s="15" t="str">
        <f>CONCATENATE($H$131,"ABHgenotypeR")</f>
        <v>Genotype_select_csvs_ABHgenotypeR</v>
      </c>
      <c r="K147" s="15">
        <f>G144</f>
        <v>4</v>
      </c>
      <c r="L147" s="15" t="s">
        <v>681</v>
      </c>
      <c r="M147" s="15" t="s">
        <v>830</v>
      </c>
      <c r="N147" s="15" t="s">
        <v>34</v>
      </c>
      <c r="O147" s="15" t="str">
        <f>CONCATENATE(F147,G147,H147,I147,J147,K147,L147,M147,N147)</f>
        <v>writeABHgenotypes(SUErrCorr3_4, outfile = "C:/NGS/save/Genotype_select_csvs_ABHgenotypeR4SU_mem.csv")</v>
      </c>
    </row>
    <row r="148" spans="3:15" s="15" customFormat="1" x14ac:dyDescent="0.15">
      <c r="C148" s="15">
        <v>147</v>
      </c>
      <c r="D148" s="39" t="str">
        <f t="shared" si="3"/>
        <v>ErrCorr1 &lt;- correctStretches(genotype, maxHapLength = 5)</v>
      </c>
      <c r="F148" s="15" t="s">
        <v>346</v>
      </c>
      <c r="G148" s="15">
        <v>5</v>
      </c>
      <c r="H148" s="15" t="s">
        <v>52</v>
      </c>
      <c r="O148" s="15" t="str">
        <f>CONCATENATE(F148,G148,H148,I148,J148,K148,L148)</f>
        <v>ErrCorr1 &lt;- correctStretches(genotype, maxHapLength = 5)</v>
      </c>
    </row>
    <row r="149" spans="3:15" s="15" customFormat="1" x14ac:dyDescent="0.15">
      <c r="C149" s="15">
        <v>148</v>
      </c>
      <c r="D149" s="39" t="str">
        <f t="shared" si="3"/>
        <v>ErrCorr2 &lt;- correctUndercalledHets(ErrCorr1, maxHapLength = 5)</v>
      </c>
      <c r="F149" s="15" t="s">
        <v>339</v>
      </c>
      <c r="G149" s="15">
        <f>G148</f>
        <v>5</v>
      </c>
      <c r="H149" s="15" t="s">
        <v>52</v>
      </c>
      <c r="O149" s="15" t="str">
        <f>CONCATENATE(F149,G149,H149,I149,J149,K149,L149)</f>
        <v>ErrCorr2 &lt;- correctUndercalledHets(ErrCorr1, maxHapLength = 5)</v>
      </c>
    </row>
    <row r="150" spans="3:15" s="15" customFormat="1" x14ac:dyDescent="0.15">
      <c r="C150" s="15">
        <v>149</v>
      </c>
      <c r="D150" s="39" t="str">
        <f t="shared" si="3"/>
        <v>SUErrCorr3_5 &lt;- imputeByFlanks(ErrCorr2)</v>
      </c>
      <c r="F150" s="5" t="s">
        <v>350</v>
      </c>
      <c r="G150" s="5">
        <f>G148</f>
        <v>5</v>
      </c>
      <c r="H150" s="5" t="s">
        <v>341</v>
      </c>
      <c r="O150" s="15" t="str">
        <f>CONCATENATE(F150,G150,H150,I150,J150,K150,L150)</f>
        <v>SUErrCorr3_5 &lt;- imputeByFlanks(ErrCorr2)</v>
      </c>
    </row>
    <row r="151" spans="3:15" s="15" customFormat="1" x14ac:dyDescent="0.15">
      <c r="C151" s="15">
        <v>150</v>
      </c>
      <c r="D151" s="39" t="str">
        <f t="shared" si="3"/>
        <v>writeABHgenotypes(SUErrCorr3_5, outfile = "C:/NGS/save/Genotype_select_csvs_ABHgenotypeR5SU_mem.csv")</v>
      </c>
      <c r="F151" s="15" t="s">
        <v>351</v>
      </c>
      <c r="G151" s="15">
        <f>G148</f>
        <v>5</v>
      </c>
      <c r="H151" s="15" t="s">
        <v>342</v>
      </c>
      <c r="I151" s="15" t="str">
        <f>'1. Input and Output files list'!$E$6</f>
        <v>C:/NGS/save/</v>
      </c>
      <c r="J151" s="15" t="str">
        <f>CONCATENATE($H$131,"ABHgenotypeR")</f>
        <v>Genotype_select_csvs_ABHgenotypeR</v>
      </c>
      <c r="K151" s="15">
        <f>G148</f>
        <v>5</v>
      </c>
      <c r="L151" s="15" t="s">
        <v>681</v>
      </c>
      <c r="M151" s="15" t="s">
        <v>830</v>
      </c>
      <c r="N151" s="15" t="s">
        <v>34</v>
      </c>
      <c r="O151" s="15" t="str">
        <f>CONCATENATE(F151,G151,H151,I151,J151,K151,L151,M151,N151)</f>
        <v>writeABHgenotypes(SUErrCorr3_5, outfile = "C:/NGS/save/Genotype_select_csvs_ABHgenotypeR5SU_mem.csv")</v>
      </c>
    </row>
    <row r="152" spans="3:15" s="15" customFormat="1" x14ac:dyDescent="0.15">
      <c r="C152" s="15">
        <v>151</v>
      </c>
      <c r="D152" s="39" t="str">
        <f t="shared" si="3"/>
        <v>ErrCorr1 &lt;- correctStretches(genotype, maxHapLength = 6)</v>
      </c>
      <c r="F152" s="15" t="s">
        <v>346</v>
      </c>
      <c r="G152" s="15">
        <v>6</v>
      </c>
      <c r="H152" s="15" t="s">
        <v>52</v>
      </c>
      <c r="O152" s="15" t="str">
        <f>CONCATENATE(F152,G152,H152,I152,J152,K152,L152)</f>
        <v>ErrCorr1 &lt;- correctStretches(genotype, maxHapLength = 6)</v>
      </c>
    </row>
    <row r="153" spans="3:15" s="15" customFormat="1" x14ac:dyDescent="0.15">
      <c r="C153" s="15">
        <v>152</v>
      </c>
      <c r="D153" s="39" t="str">
        <f t="shared" si="3"/>
        <v>ErrCorr2 &lt;- correctUndercalledHets(ErrCorr1, maxHapLength = 6)</v>
      </c>
      <c r="F153" s="15" t="s">
        <v>339</v>
      </c>
      <c r="G153" s="15">
        <f>G152</f>
        <v>6</v>
      </c>
      <c r="H153" s="15" t="s">
        <v>52</v>
      </c>
      <c r="O153" s="15" t="str">
        <f>CONCATENATE(F153,G153,H153,I153,J153,K153,L153)</f>
        <v>ErrCorr2 &lt;- correctUndercalledHets(ErrCorr1, maxHapLength = 6)</v>
      </c>
    </row>
    <row r="154" spans="3:15" s="15" customFormat="1" x14ac:dyDescent="0.15">
      <c r="C154" s="15">
        <v>153</v>
      </c>
      <c r="D154" s="39" t="str">
        <f t="shared" si="3"/>
        <v>SUErrCorr3_6 &lt;- imputeByFlanks(ErrCorr2)</v>
      </c>
      <c r="F154" s="5" t="s">
        <v>350</v>
      </c>
      <c r="G154" s="5">
        <f>G152</f>
        <v>6</v>
      </c>
      <c r="H154" s="5" t="s">
        <v>341</v>
      </c>
      <c r="O154" s="15" t="str">
        <f>CONCATENATE(F154,G154,H154,I154,J154,K154,L154)</f>
        <v>SUErrCorr3_6 &lt;- imputeByFlanks(ErrCorr2)</v>
      </c>
    </row>
    <row r="155" spans="3:15" s="15" customFormat="1" x14ac:dyDescent="0.15">
      <c r="C155" s="15">
        <v>154</v>
      </c>
      <c r="D155" s="39" t="str">
        <f t="shared" si="3"/>
        <v>writeABHgenotypes(SUErrCorr3_6, outfile = "C:/NGS/save/Genotype_select_csvs_ABHgenotypeR6SU_mem.csv")</v>
      </c>
      <c r="F155" s="15" t="s">
        <v>351</v>
      </c>
      <c r="G155" s="15">
        <f>G152</f>
        <v>6</v>
      </c>
      <c r="H155" s="15" t="s">
        <v>342</v>
      </c>
      <c r="I155" s="15" t="str">
        <f>'1. Input and Output files list'!$E$6</f>
        <v>C:/NGS/save/</v>
      </c>
      <c r="J155" s="15" t="str">
        <f>CONCATENATE($H$131,"ABHgenotypeR")</f>
        <v>Genotype_select_csvs_ABHgenotypeR</v>
      </c>
      <c r="K155" s="15">
        <f>G152</f>
        <v>6</v>
      </c>
      <c r="L155" s="15" t="s">
        <v>681</v>
      </c>
      <c r="M155" s="15" t="s">
        <v>830</v>
      </c>
      <c r="N155" s="15" t="s">
        <v>34</v>
      </c>
      <c r="O155" s="15" t="str">
        <f>CONCATENATE(F155,G155,H155,I155,J155,K155,L155,M155,N155)</f>
        <v>writeABHgenotypes(SUErrCorr3_6, outfile = "C:/NGS/save/Genotype_select_csvs_ABHgenotypeR6SU_mem.csv")</v>
      </c>
    </row>
    <row r="156" spans="3:15" s="15" customFormat="1" x14ac:dyDescent="0.15">
      <c r="C156" s="15">
        <v>155</v>
      </c>
      <c r="D156" s="39" t="str">
        <f t="shared" si="3"/>
        <v>ErrCorr1 &lt;- correctStretches(genotype, maxHapLength = 7)</v>
      </c>
      <c r="F156" s="15" t="s">
        <v>853</v>
      </c>
      <c r="G156" s="15">
        <v>7</v>
      </c>
      <c r="H156" s="15" t="s">
        <v>52</v>
      </c>
      <c r="O156" s="15" t="str">
        <f>CONCATENATE(F156,G156,H156,I156,J156,K156,L156)</f>
        <v>ErrCorr1 &lt;- correctStretches(genotype, maxHapLength = 7)</v>
      </c>
    </row>
    <row r="157" spans="3:15" s="15" customFormat="1" x14ac:dyDescent="0.15">
      <c r="C157" s="15">
        <v>156</v>
      </c>
      <c r="D157" s="39" t="str">
        <f t="shared" si="3"/>
        <v>ErrCorr2 &lt;- correctUndercalledHets(ErrCorr1, maxHapLength = 7)</v>
      </c>
      <c r="F157" s="15" t="s">
        <v>339</v>
      </c>
      <c r="G157" s="15">
        <f>G156</f>
        <v>7</v>
      </c>
      <c r="H157" s="15" t="s">
        <v>52</v>
      </c>
      <c r="O157" s="15" t="str">
        <f>CONCATENATE(F157,G157,H157,I157,J157,K157,L157)</f>
        <v>ErrCorr2 &lt;- correctUndercalledHets(ErrCorr1, maxHapLength = 7)</v>
      </c>
    </row>
    <row r="158" spans="3:15" s="15" customFormat="1" x14ac:dyDescent="0.15">
      <c r="C158" s="15">
        <v>157</v>
      </c>
      <c r="D158" s="39" t="str">
        <f t="shared" si="3"/>
        <v>SUErrCorr3_7 &lt;- imputeByFlanks(ErrCorr2)</v>
      </c>
      <c r="F158" s="5" t="s">
        <v>350</v>
      </c>
      <c r="G158" s="5">
        <f>G156</f>
        <v>7</v>
      </c>
      <c r="H158" s="5" t="s">
        <v>341</v>
      </c>
      <c r="O158" s="15" t="str">
        <f>CONCATENATE(F158,G158,H158,I158,J158,K158,L158)</f>
        <v>SUErrCorr3_7 &lt;- imputeByFlanks(ErrCorr2)</v>
      </c>
    </row>
    <row r="159" spans="3:15" s="15" customFormat="1" x14ac:dyDescent="0.15">
      <c r="C159" s="15">
        <v>158</v>
      </c>
      <c r="D159" s="39" t="str">
        <f t="shared" si="3"/>
        <v>writeABHgenotypes(SUErrCorr3_7, outfile = "C:/NGS/save/Genotype_select_csvs_ABHgenotypeR7SU_mem.csv")</v>
      </c>
      <c r="F159" s="15" t="s">
        <v>351</v>
      </c>
      <c r="G159" s="15">
        <f>G156</f>
        <v>7</v>
      </c>
      <c r="H159" s="15" t="s">
        <v>342</v>
      </c>
      <c r="I159" s="15" t="str">
        <f>'1. Input and Output files list'!$E$6</f>
        <v>C:/NGS/save/</v>
      </c>
      <c r="J159" s="15" t="str">
        <f>CONCATENATE($H$131,"ABHgenotypeR")</f>
        <v>Genotype_select_csvs_ABHgenotypeR</v>
      </c>
      <c r="K159" s="15">
        <f>G156</f>
        <v>7</v>
      </c>
      <c r="L159" s="15" t="s">
        <v>681</v>
      </c>
      <c r="M159" s="15" t="s">
        <v>830</v>
      </c>
      <c r="N159" s="15" t="s">
        <v>34</v>
      </c>
      <c r="O159" s="15" t="str">
        <f>CONCATENATE(F159,G159,H159,I159,J159,K159,L159,M159,N159)</f>
        <v>writeABHgenotypes(SUErrCorr3_7, outfile = "C:/NGS/save/Genotype_select_csvs_ABHgenotypeR7SU_mem.csv")</v>
      </c>
    </row>
    <row r="160" spans="3:15" s="15" customFormat="1" x14ac:dyDescent="0.15">
      <c r="C160" s="15">
        <v>159</v>
      </c>
      <c r="D160" s="39" t="str">
        <f t="shared" si="3"/>
        <v>ErrCorr1 &lt;- correctStretches(genotype, maxHapLength = 8)</v>
      </c>
      <c r="F160" s="15" t="s">
        <v>346</v>
      </c>
      <c r="G160" s="15">
        <v>8</v>
      </c>
      <c r="H160" s="15" t="s">
        <v>52</v>
      </c>
      <c r="O160" s="15" t="str">
        <f>CONCATENATE(F160,G160,H160,I160,J160,K160,L160)</f>
        <v>ErrCorr1 &lt;- correctStretches(genotype, maxHapLength = 8)</v>
      </c>
    </row>
    <row r="161" spans="3:15" s="15" customFormat="1" x14ac:dyDescent="0.15">
      <c r="C161" s="15">
        <v>160</v>
      </c>
      <c r="D161" s="39" t="str">
        <f t="shared" si="3"/>
        <v>ErrCorr2 &lt;- correctUndercalledHets(ErrCorr1, maxHapLength = 8)</v>
      </c>
      <c r="F161" s="15" t="s">
        <v>339</v>
      </c>
      <c r="G161" s="15">
        <f>G160</f>
        <v>8</v>
      </c>
      <c r="H161" s="15" t="s">
        <v>52</v>
      </c>
      <c r="O161" s="15" t="str">
        <f>CONCATENATE(F161,G161,H161,I161,J161,K161,L161)</f>
        <v>ErrCorr2 &lt;- correctUndercalledHets(ErrCorr1, maxHapLength = 8)</v>
      </c>
    </row>
    <row r="162" spans="3:15" s="15" customFormat="1" x14ac:dyDescent="0.15">
      <c r="C162" s="15">
        <v>161</v>
      </c>
      <c r="D162" s="39" t="str">
        <f t="shared" si="3"/>
        <v>SUErrCorr3_8 &lt;- imputeByFlanks(ErrCorr2)</v>
      </c>
      <c r="F162" s="5" t="s">
        <v>350</v>
      </c>
      <c r="G162" s="5">
        <f>G160</f>
        <v>8</v>
      </c>
      <c r="H162" s="5" t="s">
        <v>341</v>
      </c>
      <c r="O162" s="15" t="str">
        <f>CONCATENATE(F162,G162,H162,I162,J162,K162,L162)</f>
        <v>SUErrCorr3_8 &lt;- imputeByFlanks(ErrCorr2)</v>
      </c>
    </row>
    <row r="163" spans="3:15" s="15" customFormat="1" x14ac:dyDescent="0.15">
      <c r="C163" s="15">
        <v>162</v>
      </c>
      <c r="D163" s="39" t="str">
        <f t="shared" ref="D163:D194" si="4">O163</f>
        <v>writeABHgenotypes(SUErrCorr3_8, outfile = "C:/NGS/save/Genotype_select_csvs_ABHgenotypeR8SU_mem.csv")</v>
      </c>
      <c r="F163" s="15" t="s">
        <v>351</v>
      </c>
      <c r="G163" s="15">
        <f>G160</f>
        <v>8</v>
      </c>
      <c r="H163" s="15" t="s">
        <v>342</v>
      </c>
      <c r="I163" s="15" t="str">
        <f>'1. Input and Output files list'!$E$6</f>
        <v>C:/NGS/save/</v>
      </c>
      <c r="J163" s="15" t="str">
        <f>CONCATENATE($H$131,"ABHgenotypeR")</f>
        <v>Genotype_select_csvs_ABHgenotypeR</v>
      </c>
      <c r="K163" s="15">
        <f>G160</f>
        <v>8</v>
      </c>
      <c r="L163" s="15" t="s">
        <v>681</v>
      </c>
      <c r="M163" s="15" t="s">
        <v>830</v>
      </c>
      <c r="N163" s="15" t="s">
        <v>34</v>
      </c>
      <c r="O163" s="15" t="str">
        <f>CONCATENATE(F163,G163,H163,I163,J163,K163,L163,M163,N163)</f>
        <v>writeABHgenotypes(SUErrCorr3_8, outfile = "C:/NGS/save/Genotype_select_csvs_ABHgenotypeR8SU_mem.csv")</v>
      </c>
    </row>
    <row r="164" spans="3:15" s="15" customFormat="1" x14ac:dyDescent="0.15">
      <c r="C164" s="15">
        <v>163</v>
      </c>
      <c r="D164" s="39" t="str">
        <f t="shared" si="4"/>
        <v>ErrCorr1 &lt;- correctStretches(genotype, maxHapLength = 9)</v>
      </c>
      <c r="F164" s="15" t="s">
        <v>346</v>
      </c>
      <c r="G164" s="15">
        <v>9</v>
      </c>
      <c r="H164" s="15" t="s">
        <v>52</v>
      </c>
      <c r="O164" s="15" t="str">
        <f>CONCATENATE(F164,G164,H164,I164,J164,K164,L164)</f>
        <v>ErrCorr1 &lt;- correctStretches(genotype, maxHapLength = 9)</v>
      </c>
    </row>
    <row r="165" spans="3:15" s="15" customFormat="1" x14ac:dyDescent="0.15">
      <c r="C165" s="15">
        <v>164</v>
      </c>
      <c r="D165" s="39" t="str">
        <f t="shared" si="4"/>
        <v>ErrCorr2 &lt;- correctUndercalledHets(ErrCorr1, maxHapLength = 9)</v>
      </c>
      <c r="F165" s="15" t="s">
        <v>339</v>
      </c>
      <c r="G165" s="15">
        <f>G164</f>
        <v>9</v>
      </c>
      <c r="H165" s="15" t="s">
        <v>52</v>
      </c>
      <c r="O165" s="15" t="str">
        <f>CONCATENATE(F165,G165,H165,I165,J165,K165,L165)</f>
        <v>ErrCorr2 &lt;- correctUndercalledHets(ErrCorr1, maxHapLength = 9)</v>
      </c>
    </row>
    <row r="166" spans="3:15" s="15" customFormat="1" x14ac:dyDescent="0.15">
      <c r="C166" s="15">
        <v>165</v>
      </c>
      <c r="D166" s="39" t="str">
        <f t="shared" si="4"/>
        <v>SUErrCorr3_9 &lt;- imputeByFlanks(ErrCorr2)</v>
      </c>
      <c r="F166" s="5" t="s">
        <v>350</v>
      </c>
      <c r="G166" s="5">
        <f>G164</f>
        <v>9</v>
      </c>
      <c r="H166" s="5" t="s">
        <v>341</v>
      </c>
      <c r="O166" s="15" t="str">
        <f>CONCATENATE(F166,G166,H166,I166,J166,K166,L166)</f>
        <v>SUErrCorr3_9 &lt;- imputeByFlanks(ErrCorr2)</v>
      </c>
    </row>
    <row r="167" spans="3:15" s="15" customFormat="1" x14ac:dyDescent="0.15">
      <c r="C167" s="15">
        <v>166</v>
      </c>
      <c r="D167" s="39" t="str">
        <f t="shared" si="4"/>
        <v>writeABHgenotypes(SUErrCorr3_9, outfile = "C:/NGS/save/Genotype_select_csvs_ABHgenotypeR9SU_mem.csv")</v>
      </c>
      <c r="F167" s="15" t="s">
        <v>351</v>
      </c>
      <c r="G167" s="15">
        <f>G164</f>
        <v>9</v>
      </c>
      <c r="H167" s="15" t="s">
        <v>342</v>
      </c>
      <c r="I167" s="15" t="str">
        <f>'1. Input and Output files list'!$E$6</f>
        <v>C:/NGS/save/</v>
      </c>
      <c r="J167" s="15" t="str">
        <f>CONCATENATE($H$131,"ABHgenotypeR")</f>
        <v>Genotype_select_csvs_ABHgenotypeR</v>
      </c>
      <c r="K167" s="15">
        <f>G164</f>
        <v>9</v>
      </c>
      <c r="L167" s="15" t="s">
        <v>681</v>
      </c>
      <c r="M167" s="15" t="s">
        <v>830</v>
      </c>
      <c r="N167" s="15" t="s">
        <v>34</v>
      </c>
      <c r="O167" s="15" t="str">
        <f>CONCATENATE(F167,G167,H167,I167,J167,K167,L167,M167,N167)</f>
        <v>writeABHgenotypes(SUErrCorr3_9, outfile = "C:/NGS/save/Genotype_select_csvs_ABHgenotypeR9SU_mem.csv")</v>
      </c>
    </row>
    <row r="168" spans="3:15" s="15" customFormat="1" x14ac:dyDescent="0.15">
      <c r="C168" s="15">
        <v>167</v>
      </c>
      <c r="D168" s="39" t="str">
        <f t="shared" si="4"/>
        <v>ErrCorr1 &lt;- correctStretches(genotype, maxHapLength = 10)</v>
      </c>
      <c r="F168" s="15" t="s">
        <v>346</v>
      </c>
      <c r="G168" s="15">
        <v>10</v>
      </c>
      <c r="H168" s="15" t="s">
        <v>52</v>
      </c>
      <c r="O168" s="15" t="str">
        <f>CONCATENATE(F168,G168,H168,I168,J168,K168,L168)</f>
        <v>ErrCorr1 &lt;- correctStretches(genotype, maxHapLength = 10)</v>
      </c>
    </row>
    <row r="169" spans="3:15" s="15" customFormat="1" x14ac:dyDescent="0.15">
      <c r="C169" s="15">
        <v>168</v>
      </c>
      <c r="D169" s="39" t="str">
        <f t="shared" si="4"/>
        <v>ErrCorr2 &lt;- correctUndercalledHets(ErrCorr1, maxHapLength = 10)</v>
      </c>
      <c r="F169" s="15" t="s">
        <v>339</v>
      </c>
      <c r="G169" s="15">
        <f>G168</f>
        <v>10</v>
      </c>
      <c r="H169" s="15" t="s">
        <v>52</v>
      </c>
      <c r="O169" s="15" t="str">
        <f>CONCATENATE(F169,G169,H169,I169,J169,K169,L169)</f>
        <v>ErrCorr2 &lt;- correctUndercalledHets(ErrCorr1, maxHapLength = 10)</v>
      </c>
    </row>
    <row r="170" spans="3:15" s="15" customFormat="1" x14ac:dyDescent="0.15">
      <c r="C170" s="15">
        <v>169</v>
      </c>
      <c r="D170" s="39" t="str">
        <f t="shared" si="4"/>
        <v>SUErrCorr3_10 &lt;- imputeByFlanks(ErrCorr2)</v>
      </c>
      <c r="F170" s="5" t="s">
        <v>352</v>
      </c>
      <c r="G170" s="5">
        <f>G168</f>
        <v>10</v>
      </c>
      <c r="H170" s="5" t="s">
        <v>341</v>
      </c>
      <c r="O170" s="15" t="str">
        <f>CONCATENATE(F170,G170,H170,I170,J170,K170,L170)</f>
        <v>SUErrCorr3_10 &lt;- imputeByFlanks(ErrCorr2)</v>
      </c>
    </row>
    <row r="171" spans="3:15" s="15" customFormat="1" x14ac:dyDescent="0.15">
      <c r="C171" s="15">
        <v>170</v>
      </c>
      <c r="D171" s="39" t="str">
        <f t="shared" si="4"/>
        <v>writeABHgenotypes(SUErrCorr3_10, outfile = "C:/NGS/save/Genotype_select_csvs_ABHgenotypeR10SU_mem.csv")</v>
      </c>
      <c r="F171" s="15" t="s">
        <v>351</v>
      </c>
      <c r="G171" s="15">
        <f>G168</f>
        <v>10</v>
      </c>
      <c r="H171" s="15" t="s">
        <v>342</v>
      </c>
      <c r="I171" s="15" t="str">
        <f>'1. Input and Output files list'!$E$6</f>
        <v>C:/NGS/save/</v>
      </c>
      <c r="J171" s="15" t="str">
        <f>CONCATENATE($H$131,"ABHgenotypeR")</f>
        <v>Genotype_select_csvs_ABHgenotypeR</v>
      </c>
      <c r="K171" s="15">
        <f>G168</f>
        <v>10</v>
      </c>
      <c r="L171" s="15" t="s">
        <v>681</v>
      </c>
      <c r="M171" s="15" t="s">
        <v>830</v>
      </c>
      <c r="N171" s="15" t="s">
        <v>34</v>
      </c>
      <c r="O171" s="15" t="str">
        <f>CONCATENATE(F171,G171,H171,I171,J171,K171,L171,M171,N171)</f>
        <v>writeABHgenotypes(SUErrCorr3_10, outfile = "C:/NGS/save/Genotype_select_csvs_ABHgenotypeR10SU_mem.csv")</v>
      </c>
    </row>
    <row r="172" spans="3:15" s="15" customFormat="1" x14ac:dyDescent="0.15">
      <c r="C172" s="15">
        <v>171</v>
      </c>
      <c r="D172" s="39" t="str">
        <f t="shared" si="4"/>
        <v>ErrCorr1 &lt;- correctUndercalledHets(genotype, maxHapLength = 1)</v>
      </c>
      <c r="F172" s="15" t="s">
        <v>348</v>
      </c>
      <c r="G172" s="15">
        <f>G173</f>
        <v>1</v>
      </c>
      <c r="H172" s="15" t="s">
        <v>52</v>
      </c>
      <c r="O172" s="15" t="str">
        <f>CONCATENATE(F172,G172,H172,I172,J172,K172,L172)</f>
        <v>ErrCorr1 &lt;- correctUndercalledHets(genotype, maxHapLength = 1)</v>
      </c>
    </row>
    <row r="173" spans="3:15" s="15" customFormat="1" x14ac:dyDescent="0.15">
      <c r="C173" s="15">
        <v>172</v>
      </c>
      <c r="D173" s="39" t="str">
        <f t="shared" si="4"/>
        <v>ErrCorr2 &lt;- correctStretches(ErrCorr1, maxHapLength = 1)</v>
      </c>
      <c r="F173" s="15" t="s">
        <v>349</v>
      </c>
      <c r="G173" s="15">
        <v>1</v>
      </c>
      <c r="H173" s="15" t="s">
        <v>52</v>
      </c>
      <c r="O173" s="15" t="str">
        <f>CONCATENATE(F173,G173,H173,I173,J173,K173,L173)</f>
        <v>ErrCorr2 &lt;- correctStretches(ErrCorr1, maxHapLength = 1)</v>
      </c>
    </row>
    <row r="174" spans="3:15" s="15" customFormat="1" x14ac:dyDescent="0.15">
      <c r="C174" s="15">
        <v>173</v>
      </c>
      <c r="D174" s="39" t="str">
        <f t="shared" si="4"/>
        <v>USErrCorr3_1 &lt;- imputeByFlanks(ErrCorr2)</v>
      </c>
      <c r="F174" s="5" t="s">
        <v>353</v>
      </c>
      <c r="G174" s="5">
        <f>G173</f>
        <v>1</v>
      </c>
      <c r="H174" s="5" t="s">
        <v>341</v>
      </c>
      <c r="O174" s="15" t="str">
        <f>CONCATENATE(F174,G174,H174,I174,J174,K174,L174)</f>
        <v>USErrCorr3_1 &lt;- imputeByFlanks(ErrCorr2)</v>
      </c>
    </row>
    <row r="175" spans="3:15" s="15" customFormat="1" x14ac:dyDescent="0.15">
      <c r="C175" s="15">
        <v>174</v>
      </c>
      <c r="D175" s="39" t="str">
        <f t="shared" si="4"/>
        <v>writeABHgenotypes(USErrCorr3_1, outfile = "C:/NGS/save/Genotype_select_csvs_ABHgenotypeR1US_mem.csv")</v>
      </c>
      <c r="F175" s="15" t="s">
        <v>354</v>
      </c>
      <c r="G175" s="15">
        <f>G173</f>
        <v>1</v>
      </c>
      <c r="H175" s="15" t="s">
        <v>342</v>
      </c>
      <c r="I175" s="15" t="str">
        <f>'1. Input and Output files list'!$E$6</f>
        <v>C:/NGS/save/</v>
      </c>
      <c r="J175" s="15" t="str">
        <f>CONCATENATE($H$131,"ABHgenotypeR")</f>
        <v>Genotype_select_csvs_ABHgenotypeR</v>
      </c>
      <c r="K175" s="15">
        <f>G173</f>
        <v>1</v>
      </c>
      <c r="L175" s="15" t="s">
        <v>680</v>
      </c>
      <c r="M175" s="15" t="s">
        <v>830</v>
      </c>
      <c r="N175" s="15" t="s">
        <v>34</v>
      </c>
      <c r="O175" s="15" t="str">
        <f>CONCATENATE(F175,G175,H175,I175,J175,K175,L175,M175,N175)</f>
        <v>writeABHgenotypes(USErrCorr3_1, outfile = "C:/NGS/save/Genotype_select_csvs_ABHgenotypeR1US_mem.csv")</v>
      </c>
    </row>
    <row r="176" spans="3:15" s="15" customFormat="1" x14ac:dyDescent="0.15">
      <c r="C176" s="15">
        <v>175</v>
      </c>
      <c r="D176" s="39" t="str">
        <f t="shared" si="4"/>
        <v>ErrCorr1 &lt;- correctUndercalledHets(genotype, maxHapLength = 2)</v>
      </c>
      <c r="F176" s="15" t="s">
        <v>348</v>
      </c>
      <c r="G176" s="15">
        <f>G177</f>
        <v>2</v>
      </c>
      <c r="H176" s="15" t="s">
        <v>52</v>
      </c>
      <c r="O176" s="15" t="str">
        <f>CONCATENATE(F176,G176,H176,I176,J176,K176,L176)</f>
        <v>ErrCorr1 &lt;- correctUndercalledHets(genotype, maxHapLength = 2)</v>
      </c>
    </row>
    <row r="177" spans="3:15" s="15" customFormat="1" x14ac:dyDescent="0.15">
      <c r="C177" s="15">
        <v>176</v>
      </c>
      <c r="D177" s="39" t="str">
        <f t="shared" si="4"/>
        <v>ErrCorr2 &lt;- correctStretches(ErrCorr1, maxHapLength = 2)</v>
      </c>
      <c r="F177" s="15" t="s">
        <v>349</v>
      </c>
      <c r="G177" s="15">
        <v>2</v>
      </c>
      <c r="H177" s="15" t="s">
        <v>52</v>
      </c>
      <c r="O177" s="15" t="str">
        <f>CONCATENATE(F177,G177,H177,I177,J177,K177,L177)</f>
        <v>ErrCorr2 &lt;- correctStretches(ErrCorr1, maxHapLength = 2)</v>
      </c>
    </row>
    <row r="178" spans="3:15" s="15" customFormat="1" x14ac:dyDescent="0.15">
      <c r="C178" s="15">
        <v>177</v>
      </c>
      <c r="D178" s="39" t="str">
        <f t="shared" si="4"/>
        <v>USErrCorr3_2 &lt;- imputeByFlanks(ErrCorr2)</v>
      </c>
      <c r="F178" s="5" t="s">
        <v>353</v>
      </c>
      <c r="G178" s="5">
        <f>G177</f>
        <v>2</v>
      </c>
      <c r="H178" s="5" t="s">
        <v>341</v>
      </c>
      <c r="O178" s="15" t="str">
        <f>CONCATENATE(F178,G178,H178,I178,J178,K178,L178)</f>
        <v>USErrCorr3_2 &lt;- imputeByFlanks(ErrCorr2)</v>
      </c>
    </row>
    <row r="179" spans="3:15" s="15" customFormat="1" x14ac:dyDescent="0.15">
      <c r="C179" s="15">
        <v>178</v>
      </c>
      <c r="D179" s="39" t="str">
        <f t="shared" si="4"/>
        <v>writeABHgenotypes(USErrCorr3_2, outfile = "C:/NGS/save/Genotype_select_csvs_ABHgenotypeR2US_mem.csv")</v>
      </c>
      <c r="F179" s="15" t="s">
        <v>354</v>
      </c>
      <c r="G179" s="15">
        <f>G177</f>
        <v>2</v>
      </c>
      <c r="H179" s="15" t="s">
        <v>342</v>
      </c>
      <c r="I179" s="15" t="str">
        <f>'1. Input and Output files list'!$E$6</f>
        <v>C:/NGS/save/</v>
      </c>
      <c r="J179" s="15" t="str">
        <f>CONCATENATE($H$131,"ABHgenotypeR")</f>
        <v>Genotype_select_csvs_ABHgenotypeR</v>
      </c>
      <c r="K179" s="15">
        <f>G177</f>
        <v>2</v>
      </c>
      <c r="L179" s="15" t="s">
        <v>680</v>
      </c>
      <c r="M179" s="15" t="s">
        <v>830</v>
      </c>
      <c r="N179" s="15" t="s">
        <v>34</v>
      </c>
      <c r="O179" s="15" t="str">
        <f>CONCATENATE(F179,G179,H179,I179,J179,K179,L179,M179,N179)</f>
        <v>writeABHgenotypes(USErrCorr3_2, outfile = "C:/NGS/save/Genotype_select_csvs_ABHgenotypeR2US_mem.csv")</v>
      </c>
    </row>
    <row r="180" spans="3:15" s="15" customFormat="1" x14ac:dyDescent="0.15">
      <c r="C180" s="15">
        <v>179</v>
      </c>
      <c r="D180" s="39" t="str">
        <f t="shared" si="4"/>
        <v>ErrCorr1 &lt;- correctUndercalledHets(genotype, maxHapLength = 3)</v>
      </c>
      <c r="F180" s="15" t="s">
        <v>348</v>
      </c>
      <c r="G180" s="15">
        <f>G181</f>
        <v>3</v>
      </c>
      <c r="H180" s="15" t="s">
        <v>52</v>
      </c>
      <c r="O180" s="15" t="str">
        <f>CONCATENATE(F180,G180,H180,I180,J180,K180,L180)</f>
        <v>ErrCorr1 &lt;- correctUndercalledHets(genotype, maxHapLength = 3)</v>
      </c>
    </row>
    <row r="181" spans="3:15" s="15" customFormat="1" x14ac:dyDescent="0.15">
      <c r="C181" s="15">
        <v>180</v>
      </c>
      <c r="D181" s="39" t="str">
        <f t="shared" si="4"/>
        <v>ErrCorr2 &lt;- correctStretches(ErrCorr1, maxHapLength = 3)</v>
      </c>
      <c r="F181" s="15" t="s">
        <v>349</v>
      </c>
      <c r="G181" s="15">
        <v>3</v>
      </c>
      <c r="H181" s="15" t="s">
        <v>52</v>
      </c>
      <c r="O181" s="15" t="str">
        <f>CONCATENATE(F181,G181,H181,I181,J181,K181,L181)</f>
        <v>ErrCorr2 &lt;- correctStretches(ErrCorr1, maxHapLength = 3)</v>
      </c>
    </row>
    <row r="182" spans="3:15" s="15" customFormat="1" x14ac:dyDescent="0.15">
      <c r="C182" s="15">
        <v>181</v>
      </c>
      <c r="D182" s="39" t="str">
        <f t="shared" si="4"/>
        <v>USErrCorr3_3 &lt;- imputeByFlanks(ErrCorr2)</v>
      </c>
      <c r="F182" s="5" t="s">
        <v>353</v>
      </c>
      <c r="G182" s="5">
        <f>G181</f>
        <v>3</v>
      </c>
      <c r="H182" s="5" t="s">
        <v>341</v>
      </c>
      <c r="O182" s="15" t="str">
        <f>CONCATENATE(F182,G182,H182,I182,J182,K182,L182)</f>
        <v>USErrCorr3_3 &lt;- imputeByFlanks(ErrCorr2)</v>
      </c>
    </row>
    <row r="183" spans="3:15" s="15" customFormat="1" x14ac:dyDescent="0.15">
      <c r="C183" s="15">
        <v>182</v>
      </c>
      <c r="D183" s="39" t="str">
        <f t="shared" si="4"/>
        <v>writeABHgenotypes(USErrCorr3_3, outfile = "C:/NGS/save/Genotype_select_csvs_ABHgenotypeR3US_mem.csv")</v>
      </c>
      <c r="F183" s="15" t="s">
        <v>354</v>
      </c>
      <c r="G183" s="15">
        <f>G181</f>
        <v>3</v>
      </c>
      <c r="H183" s="15" t="s">
        <v>342</v>
      </c>
      <c r="I183" s="15" t="str">
        <f>'1. Input and Output files list'!$E$6</f>
        <v>C:/NGS/save/</v>
      </c>
      <c r="J183" s="15" t="str">
        <f>CONCATENATE($H$131,"ABHgenotypeR")</f>
        <v>Genotype_select_csvs_ABHgenotypeR</v>
      </c>
      <c r="K183" s="15">
        <f>G181</f>
        <v>3</v>
      </c>
      <c r="L183" s="15" t="s">
        <v>680</v>
      </c>
      <c r="M183" s="15" t="s">
        <v>830</v>
      </c>
      <c r="N183" s="15" t="s">
        <v>34</v>
      </c>
      <c r="O183" s="15" t="str">
        <f>CONCATENATE(F183,G183,H183,I183,J183,K183,L183,M183,N183)</f>
        <v>writeABHgenotypes(USErrCorr3_3, outfile = "C:/NGS/save/Genotype_select_csvs_ABHgenotypeR3US_mem.csv")</v>
      </c>
    </row>
    <row r="184" spans="3:15" s="15" customFormat="1" x14ac:dyDescent="0.15">
      <c r="C184" s="15">
        <v>183</v>
      </c>
      <c r="D184" s="39" t="str">
        <f t="shared" si="4"/>
        <v>ErrCorr1 &lt;- correctUndercalledHets(genotype, maxHapLength = 4)</v>
      </c>
      <c r="F184" s="15" t="s">
        <v>348</v>
      </c>
      <c r="G184" s="15">
        <f>G185</f>
        <v>4</v>
      </c>
      <c r="H184" s="15" t="s">
        <v>52</v>
      </c>
      <c r="O184" s="15" t="str">
        <f>CONCATENATE(F184,G184,H184,I184,J184,K184,L184)</f>
        <v>ErrCorr1 &lt;- correctUndercalledHets(genotype, maxHapLength = 4)</v>
      </c>
    </row>
    <row r="185" spans="3:15" s="15" customFormat="1" x14ac:dyDescent="0.15">
      <c r="C185" s="15">
        <v>184</v>
      </c>
      <c r="D185" s="39" t="str">
        <f t="shared" si="4"/>
        <v>ErrCorr2 &lt;- correctStretches(ErrCorr1, maxHapLength = 4)</v>
      </c>
      <c r="F185" s="15" t="s">
        <v>349</v>
      </c>
      <c r="G185" s="15">
        <v>4</v>
      </c>
      <c r="H185" s="15" t="s">
        <v>52</v>
      </c>
      <c r="O185" s="15" t="str">
        <f>CONCATENATE(F185,G185,H185,I185,J185,K185,L185)</f>
        <v>ErrCorr2 &lt;- correctStretches(ErrCorr1, maxHapLength = 4)</v>
      </c>
    </row>
    <row r="186" spans="3:15" s="15" customFormat="1" x14ac:dyDescent="0.15">
      <c r="C186" s="15">
        <v>185</v>
      </c>
      <c r="D186" s="39" t="str">
        <f t="shared" si="4"/>
        <v>USErrCorr3_4 &lt;- imputeByFlanks(ErrCorr2)</v>
      </c>
      <c r="F186" s="5" t="s">
        <v>353</v>
      </c>
      <c r="G186" s="5">
        <f>G185</f>
        <v>4</v>
      </c>
      <c r="H186" s="5" t="s">
        <v>341</v>
      </c>
      <c r="O186" s="15" t="str">
        <f>CONCATENATE(F186,G186,H186,I186,J186,K186,L186)</f>
        <v>USErrCorr3_4 &lt;- imputeByFlanks(ErrCorr2)</v>
      </c>
    </row>
    <row r="187" spans="3:15" s="15" customFormat="1" x14ac:dyDescent="0.15">
      <c r="C187" s="15">
        <v>186</v>
      </c>
      <c r="D187" s="39" t="str">
        <f t="shared" si="4"/>
        <v>writeABHgenotypes(USErrCorr3_4, outfile = "C:/NGS/save/Genotype_select_csvs_ABHgenotypeR4US_mem.csv")</v>
      </c>
      <c r="F187" s="15" t="s">
        <v>354</v>
      </c>
      <c r="G187" s="15">
        <f>G185</f>
        <v>4</v>
      </c>
      <c r="H187" s="15" t="s">
        <v>342</v>
      </c>
      <c r="I187" s="15" t="str">
        <f>'1. Input and Output files list'!$E$6</f>
        <v>C:/NGS/save/</v>
      </c>
      <c r="J187" s="15" t="str">
        <f>CONCATENATE($H$131,"ABHgenotypeR")</f>
        <v>Genotype_select_csvs_ABHgenotypeR</v>
      </c>
      <c r="K187" s="15">
        <f>G185</f>
        <v>4</v>
      </c>
      <c r="L187" s="15" t="s">
        <v>680</v>
      </c>
      <c r="M187" s="15" t="s">
        <v>830</v>
      </c>
      <c r="N187" s="15" t="s">
        <v>34</v>
      </c>
      <c r="O187" s="15" t="str">
        <f>CONCATENATE(F187,G187,H187,I187,J187,K187,L187,M187,N187)</f>
        <v>writeABHgenotypes(USErrCorr3_4, outfile = "C:/NGS/save/Genotype_select_csvs_ABHgenotypeR4US_mem.csv")</v>
      </c>
    </row>
    <row r="188" spans="3:15" s="15" customFormat="1" x14ac:dyDescent="0.15">
      <c r="C188" s="15">
        <v>187</v>
      </c>
      <c r="D188" s="39" t="str">
        <f t="shared" si="4"/>
        <v>ErrCorr1 &lt;- correctUndercalledHets(genotype, maxHapLength = 5)</v>
      </c>
      <c r="F188" s="15" t="s">
        <v>348</v>
      </c>
      <c r="G188" s="15">
        <f>G189</f>
        <v>5</v>
      </c>
      <c r="H188" s="15" t="s">
        <v>52</v>
      </c>
      <c r="O188" s="15" t="str">
        <f>CONCATENATE(F188,G188,H188,I188,J188,K188,L188)</f>
        <v>ErrCorr1 &lt;- correctUndercalledHets(genotype, maxHapLength = 5)</v>
      </c>
    </row>
    <row r="189" spans="3:15" s="15" customFormat="1" x14ac:dyDescent="0.15">
      <c r="C189" s="15">
        <v>188</v>
      </c>
      <c r="D189" s="39" t="str">
        <f t="shared" si="4"/>
        <v>ErrCorr2 &lt;- correctStretches(ErrCorr1, maxHapLength = 5)</v>
      </c>
      <c r="F189" s="15" t="s">
        <v>349</v>
      </c>
      <c r="G189" s="15">
        <v>5</v>
      </c>
      <c r="H189" s="15" t="s">
        <v>52</v>
      </c>
      <c r="O189" s="15" t="str">
        <f>CONCATENATE(F189,G189,H189,I189,J189,K189,L189)</f>
        <v>ErrCorr2 &lt;- correctStretches(ErrCorr1, maxHapLength = 5)</v>
      </c>
    </row>
    <row r="190" spans="3:15" s="15" customFormat="1" x14ac:dyDescent="0.15">
      <c r="C190" s="15">
        <v>189</v>
      </c>
      <c r="D190" s="39" t="str">
        <f t="shared" si="4"/>
        <v>USErrCorr3_5 &lt;- imputeByFlanks(ErrCorr2)</v>
      </c>
      <c r="F190" s="5" t="s">
        <v>353</v>
      </c>
      <c r="G190" s="5">
        <f>G189</f>
        <v>5</v>
      </c>
      <c r="H190" s="5" t="s">
        <v>341</v>
      </c>
      <c r="O190" s="15" t="str">
        <f>CONCATENATE(F190,G190,H190,I190,J190,K190,L190)</f>
        <v>USErrCorr3_5 &lt;- imputeByFlanks(ErrCorr2)</v>
      </c>
    </row>
    <row r="191" spans="3:15" s="15" customFormat="1" x14ac:dyDescent="0.15">
      <c r="C191" s="15">
        <v>190</v>
      </c>
      <c r="D191" s="39" t="str">
        <f t="shared" si="4"/>
        <v>writeABHgenotypes(USErrCorr3_5, outfile = "C:/NGS/save/Genotype_select_csvs_ABHgenotypeR5US_mem.csv")</v>
      </c>
      <c r="F191" s="15" t="s">
        <v>354</v>
      </c>
      <c r="G191" s="15">
        <f>G189</f>
        <v>5</v>
      </c>
      <c r="H191" s="15" t="s">
        <v>342</v>
      </c>
      <c r="I191" s="15" t="str">
        <f>'1. Input and Output files list'!$E$6</f>
        <v>C:/NGS/save/</v>
      </c>
      <c r="J191" s="15" t="str">
        <f>CONCATENATE($H$131,"ABHgenotypeR")</f>
        <v>Genotype_select_csvs_ABHgenotypeR</v>
      </c>
      <c r="K191" s="15">
        <f>G189</f>
        <v>5</v>
      </c>
      <c r="L191" s="15" t="s">
        <v>680</v>
      </c>
      <c r="M191" s="15" t="s">
        <v>830</v>
      </c>
      <c r="N191" s="15" t="s">
        <v>34</v>
      </c>
      <c r="O191" s="15" t="str">
        <f>CONCATENATE(F191,G191,H191,I191,J191,K191,L191,M191,N191)</f>
        <v>writeABHgenotypes(USErrCorr3_5, outfile = "C:/NGS/save/Genotype_select_csvs_ABHgenotypeR5US_mem.csv")</v>
      </c>
    </row>
    <row r="192" spans="3:15" s="15" customFormat="1" x14ac:dyDescent="0.15">
      <c r="C192" s="15">
        <v>191</v>
      </c>
      <c r="D192" s="39" t="str">
        <f t="shared" si="4"/>
        <v>ErrCorr1 &lt;- correctUndercalledHets(genotype, maxHapLength = 6)</v>
      </c>
      <c r="F192" s="15" t="s">
        <v>348</v>
      </c>
      <c r="G192" s="15">
        <f>G193</f>
        <v>6</v>
      </c>
      <c r="H192" s="15" t="s">
        <v>52</v>
      </c>
      <c r="O192" s="15" t="str">
        <f>CONCATENATE(F192,G192,H192,I192,J192,K192,L192)</f>
        <v>ErrCorr1 &lt;- correctUndercalledHets(genotype, maxHapLength = 6)</v>
      </c>
    </row>
    <row r="193" spans="3:15" s="15" customFormat="1" x14ac:dyDescent="0.15">
      <c r="C193" s="15">
        <v>192</v>
      </c>
      <c r="D193" s="39" t="str">
        <f t="shared" si="4"/>
        <v>ErrCorr2 &lt;- correctStretches(ErrCorr1, maxHapLength = 6)</v>
      </c>
      <c r="F193" s="15" t="s">
        <v>349</v>
      </c>
      <c r="G193" s="15">
        <v>6</v>
      </c>
      <c r="H193" s="15" t="s">
        <v>52</v>
      </c>
      <c r="O193" s="15" t="str">
        <f>CONCATENATE(F193,G193,H193,I193,J193,K193,L193)</f>
        <v>ErrCorr2 &lt;- correctStretches(ErrCorr1, maxHapLength = 6)</v>
      </c>
    </row>
    <row r="194" spans="3:15" s="15" customFormat="1" x14ac:dyDescent="0.15">
      <c r="C194" s="15">
        <v>193</v>
      </c>
      <c r="D194" s="39" t="str">
        <f t="shared" si="4"/>
        <v>USErrCorr3_6 &lt;- imputeByFlanks(ErrCorr2)</v>
      </c>
      <c r="F194" s="5" t="s">
        <v>353</v>
      </c>
      <c r="G194" s="5">
        <f>G193</f>
        <v>6</v>
      </c>
      <c r="H194" s="5" t="s">
        <v>341</v>
      </c>
      <c r="O194" s="15" t="str">
        <f>CONCATENATE(F194,G194,H194,I194,J194,K194,L194)</f>
        <v>USErrCorr3_6 &lt;- imputeByFlanks(ErrCorr2)</v>
      </c>
    </row>
    <row r="195" spans="3:15" s="15" customFormat="1" x14ac:dyDescent="0.15">
      <c r="C195" s="15">
        <v>194</v>
      </c>
      <c r="D195" s="39" t="str">
        <f t="shared" ref="D195:D212" si="5">O195</f>
        <v>writeABHgenotypes(USErrCorr3_6, outfile = "C:/NGS/save/Genotype_select_csvs_ABHgenotypeR6US_mem.csv")</v>
      </c>
      <c r="F195" s="15" t="s">
        <v>354</v>
      </c>
      <c r="G195" s="15">
        <f>G193</f>
        <v>6</v>
      </c>
      <c r="H195" s="15" t="s">
        <v>342</v>
      </c>
      <c r="I195" s="15" t="str">
        <f>'1. Input and Output files list'!$E$6</f>
        <v>C:/NGS/save/</v>
      </c>
      <c r="J195" s="15" t="str">
        <f>CONCATENATE($H$131,"ABHgenotypeR")</f>
        <v>Genotype_select_csvs_ABHgenotypeR</v>
      </c>
      <c r="K195" s="15">
        <f>G193</f>
        <v>6</v>
      </c>
      <c r="L195" s="15" t="s">
        <v>680</v>
      </c>
      <c r="M195" s="15" t="s">
        <v>830</v>
      </c>
      <c r="N195" s="15" t="s">
        <v>34</v>
      </c>
      <c r="O195" s="15" t="str">
        <f>CONCATENATE(F195,G195,H195,I195,J195,K195,L195,M195,N195)</f>
        <v>writeABHgenotypes(USErrCorr3_6, outfile = "C:/NGS/save/Genotype_select_csvs_ABHgenotypeR6US_mem.csv")</v>
      </c>
    </row>
    <row r="196" spans="3:15" s="15" customFormat="1" x14ac:dyDescent="0.15">
      <c r="C196" s="15">
        <v>195</v>
      </c>
      <c r="D196" s="39" t="str">
        <f t="shared" si="5"/>
        <v>ErrCorr1 &lt;- correctUndercalledHets(genotype, maxHapLength = 7)</v>
      </c>
      <c r="F196" s="15" t="s">
        <v>348</v>
      </c>
      <c r="G196" s="15">
        <f>G197</f>
        <v>7</v>
      </c>
      <c r="H196" s="15" t="s">
        <v>52</v>
      </c>
      <c r="O196" s="15" t="str">
        <f>CONCATENATE(F196,G196,H196,I196,J196,K196,L196)</f>
        <v>ErrCorr1 &lt;- correctUndercalledHets(genotype, maxHapLength = 7)</v>
      </c>
    </row>
    <row r="197" spans="3:15" s="15" customFormat="1" x14ac:dyDescent="0.15">
      <c r="C197" s="15">
        <v>196</v>
      </c>
      <c r="D197" s="39" t="str">
        <f t="shared" si="5"/>
        <v>ErrCorr2 &lt;- correctStretches(ErrCorr1, maxHapLength = 7)</v>
      </c>
      <c r="F197" s="15" t="s">
        <v>349</v>
      </c>
      <c r="G197" s="15">
        <v>7</v>
      </c>
      <c r="H197" s="15" t="s">
        <v>52</v>
      </c>
      <c r="O197" s="15" t="str">
        <f>CONCATENATE(F197,G197,H197,I197,J197,K197,L197)</f>
        <v>ErrCorr2 &lt;- correctStretches(ErrCorr1, maxHapLength = 7)</v>
      </c>
    </row>
    <row r="198" spans="3:15" s="15" customFormat="1" x14ac:dyDescent="0.15">
      <c r="C198" s="15">
        <v>197</v>
      </c>
      <c r="D198" s="39" t="str">
        <f t="shared" si="5"/>
        <v>USErrCorr3_7 &lt;- imputeByFlanks(ErrCorr2)</v>
      </c>
      <c r="F198" s="5" t="s">
        <v>353</v>
      </c>
      <c r="G198" s="5">
        <f>G197</f>
        <v>7</v>
      </c>
      <c r="H198" s="5" t="s">
        <v>341</v>
      </c>
      <c r="O198" s="15" t="str">
        <f>CONCATENATE(F198,G198,H198,I198,J198,K198,L198)</f>
        <v>USErrCorr3_7 &lt;- imputeByFlanks(ErrCorr2)</v>
      </c>
    </row>
    <row r="199" spans="3:15" s="15" customFormat="1" x14ac:dyDescent="0.15">
      <c r="C199" s="15">
        <v>198</v>
      </c>
      <c r="D199" s="39" t="str">
        <f t="shared" si="5"/>
        <v>writeABHgenotypes(USErrCorr3_7, outfile = "C:/NGS/save/Genotype_select_csvs_ABHgenotypeR7US_mem.csv")</v>
      </c>
      <c r="F199" s="15" t="s">
        <v>354</v>
      </c>
      <c r="G199" s="15">
        <f>G197</f>
        <v>7</v>
      </c>
      <c r="H199" s="15" t="s">
        <v>342</v>
      </c>
      <c r="I199" s="15" t="str">
        <f>'1. Input and Output files list'!$E$6</f>
        <v>C:/NGS/save/</v>
      </c>
      <c r="J199" s="15" t="str">
        <f>CONCATENATE($H$131,"ABHgenotypeR")</f>
        <v>Genotype_select_csvs_ABHgenotypeR</v>
      </c>
      <c r="K199" s="15">
        <f>G197</f>
        <v>7</v>
      </c>
      <c r="L199" s="15" t="s">
        <v>680</v>
      </c>
      <c r="M199" s="15" t="s">
        <v>830</v>
      </c>
      <c r="N199" s="15" t="s">
        <v>34</v>
      </c>
      <c r="O199" s="15" t="str">
        <f>CONCATENATE(F199,G199,H199,I199,J199,K199,L199,M199,N199)</f>
        <v>writeABHgenotypes(USErrCorr3_7, outfile = "C:/NGS/save/Genotype_select_csvs_ABHgenotypeR7US_mem.csv")</v>
      </c>
    </row>
    <row r="200" spans="3:15" s="15" customFormat="1" x14ac:dyDescent="0.15">
      <c r="C200" s="15">
        <v>199</v>
      </c>
      <c r="D200" s="39" t="str">
        <f t="shared" si="5"/>
        <v>ErrCorr1 &lt;- correctUndercalledHets(genotype, maxHapLength = 8)</v>
      </c>
      <c r="F200" s="15" t="s">
        <v>348</v>
      </c>
      <c r="G200" s="15">
        <f>G201</f>
        <v>8</v>
      </c>
      <c r="H200" s="15" t="s">
        <v>52</v>
      </c>
      <c r="O200" s="15" t="str">
        <f>CONCATENATE(F200,G200,H200,I200,J200,K200,L200)</f>
        <v>ErrCorr1 &lt;- correctUndercalledHets(genotype, maxHapLength = 8)</v>
      </c>
    </row>
    <row r="201" spans="3:15" s="15" customFormat="1" x14ac:dyDescent="0.15">
      <c r="C201" s="15">
        <v>200</v>
      </c>
      <c r="D201" s="39" t="str">
        <f t="shared" si="5"/>
        <v>ErrCorr2 &lt;- correctStretches(ErrCorr1, maxHapLength = 8)</v>
      </c>
      <c r="F201" s="15" t="s">
        <v>349</v>
      </c>
      <c r="G201" s="15">
        <v>8</v>
      </c>
      <c r="H201" s="15" t="s">
        <v>52</v>
      </c>
      <c r="O201" s="15" t="str">
        <f>CONCATENATE(F201,G201,H201,I201,J201,K201,L201)</f>
        <v>ErrCorr2 &lt;- correctStretches(ErrCorr1, maxHapLength = 8)</v>
      </c>
    </row>
    <row r="202" spans="3:15" s="15" customFormat="1" x14ac:dyDescent="0.15">
      <c r="C202" s="15">
        <v>201</v>
      </c>
      <c r="D202" s="39" t="str">
        <f t="shared" si="5"/>
        <v>USErrCorr3_8 &lt;- imputeByFlanks(ErrCorr2)</v>
      </c>
      <c r="F202" s="5" t="s">
        <v>353</v>
      </c>
      <c r="G202" s="5">
        <f>G201</f>
        <v>8</v>
      </c>
      <c r="H202" s="5" t="s">
        <v>341</v>
      </c>
      <c r="O202" s="15" t="str">
        <f>CONCATENATE(F202,G202,H202,I202,J202,K202,L202)</f>
        <v>USErrCorr3_8 &lt;- imputeByFlanks(ErrCorr2)</v>
      </c>
    </row>
    <row r="203" spans="3:15" s="15" customFormat="1" x14ac:dyDescent="0.15">
      <c r="C203" s="15">
        <v>202</v>
      </c>
      <c r="D203" s="39" t="str">
        <f t="shared" si="5"/>
        <v>writeABHgenotypes(USErrCorr3_8, outfile = "C:/NGS/save/Genotype_select_csvs_ABHgenotypeR8US_mem.csv")</v>
      </c>
      <c r="F203" s="15" t="s">
        <v>354</v>
      </c>
      <c r="G203" s="15">
        <f>G201</f>
        <v>8</v>
      </c>
      <c r="H203" s="15" t="s">
        <v>342</v>
      </c>
      <c r="I203" s="15" t="str">
        <f>'1. Input and Output files list'!$E$6</f>
        <v>C:/NGS/save/</v>
      </c>
      <c r="J203" s="15" t="str">
        <f>CONCATENATE($H$131,"ABHgenotypeR")</f>
        <v>Genotype_select_csvs_ABHgenotypeR</v>
      </c>
      <c r="K203" s="15">
        <f>G201</f>
        <v>8</v>
      </c>
      <c r="L203" s="15" t="s">
        <v>680</v>
      </c>
      <c r="M203" s="15" t="s">
        <v>830</v>
      </c>
      <c r="N203" s="15" t="s">
        <v>34</v>
      </c>
      <c r="O203" s="15" t="str">
        <f>CONCATENATE(F203,G203,H203,I203,J203,K203,L203,M203,N203)</f>
        <v>writeABHgenotypes(USErrCorr3_8, outfile = "C:/NGS/save/Genotype_select_csvs_ABHgenotypeR8US_mem.csv")</v>
      </c>
    </row>
    <row r="204" spans="3:15" s="15" customFormat="1" x14ac:dyDescent="0.15">
      <c r="C204" s="15">
        <v>203</v>
      </c>
      <c r="D204" s="39" t="str">
        <f t="shared" si="5"/>
        <v>ErrCorr1 &lt;- correctUndercalledHets(genotype, maxHapLength = 9)</v>
      </c>
      <c r="F204" s="15" t="s">
        <v>348</v>
      </c>
      <c r="G204" s="15">
        <f>G205</f>
        <v>9</v>
      </c>
      <c r="H204" s="15" t="s">
        <v>52</v>
      </c>
      <c r="O204" s="15" t="str">
        <f>CONCATENATE(F204,G204,H204,I204,J204,K204,L204)</f>
        <v>ErrCorr1 &lt;- correctUndercalledHets(genotype, maxHapLength = 9)</v>
      </c>
    </row>
    <row r="205" spans="3:15" s="15" customFormat="1" x14ac:dyDescent="0.15">
      <c r="C205" s="15">
        <v>204</v>
      </c>
      <c r="D205" s="39" t="str">
        <f t="shared" si="5"/>
        <v>ErrCorr2 &lt;- correctStretches(ErrCorr1, maxHapLength = 9)</v>
      </c>
      <c r="F205" s="15" t="s">
        <v>349</v>
      </c>
      <c r="G205" s="15">
        <v>9</v>
      </c>
      <c r="H205" s="15" t="s">
        <v>52</v>
      </c>
      <c r="O205" s="15" t="str">
        <f>CONCATENATE(F205,G205,H205,I205,J205,K205,L205)</f>
        <v>ErrCorr2 &lt;- correctStretches(ErrCorr1, maxHapLength = 9)</v>
      </c>
    </row>
    <row r="206" spans="3:15" s="15" customFormat="1" x14ac:dyDescent="0.15">
      <c r="C206" s="15">
        <v>205</v>
      </c>
      <c r="D206" s="39" t="str">
        <f t="shared" si="5"/>
        <v>USErrCorr3_9 &lt;- imputeByFlanks(ErrCorr2)</v>
      </c>
      <c r="F206" s="5" t="s">
        <v>353</v>
      </c>
      <c r="G206" s="5">
        <f>G205</f>
        <v>9</v>
      </c>
      <c r="H206" s="5" t="s">
        <v>341</v>
      </c>
      <c r="O206" s="15" t="str">
        <f>CONCATENATE(F206,G206,H206,I206,J206,K206,L206)</f>
        <v>USErrCorr3_9 &lt;- imputeByFlanks(ErrCorr2)</v>
      </c>
    </row>
    <row r="207" spans="3:15" s="15" customFormat="1" x14ac:dyDescent="0.15">
      <c r="C207" s="15">
        <v>206</v>
      </c>
      <c r="D207" s="39" t="str">
        <f t="shared" si="5"/>
        <v>writeABHgenotypes(USErrCorr3_9, outfile = "C:/NGS/save/Genotype_select_csvs_ABHgenotypeR9US_mem.csv")</v>
      </c>
      <c r="F207" s="15" t="s">
        <v>354</v>
      </c>
      <c r="G207" s="15">
        <f>G205</f>
        <v>9</v>
      </c>
      <c r="H207" s="15" t="s">
        <v>342</v>
      </c>
      <c r="I207" s="15" t="str">
        <f>'1. Input and Output files list'!$E$6</f>
        <v>C:/NGS/save/</v>
      </c>
      <c r="J207" s="15" t="str">
        <f>CONCATENATE($H$131,"ABHgenotypeR")</f>
        <v>Genotype_select_csvs_ABHgenotypeR</v>
      </c>
      <c r="K207" s="15">
        <f>G205</f>
        <v>9</v>
      </c>
      <c r="L207" s="15" t="s">
        <v>680</v>
      </c>
      <c r="M207" s="15" t="s">
        <v>830</v>
      </c>
      <c r="N207" s="15" t="s">
        <v>34</v>
      </c>
      <c r="O207" s="15" t="str">
        <f>CONCATENATE(F207,G207,H207,I207,J207,K207,L207,M207,N207)</f>
        <v>writeABHgenotypes(USErrCorr3_9, outfile = "C:/NGS/save/Genotype_select_csvs_ABHgenotypeR9US_mem.csv")</v>
      </c>
    </row>
    <row r="208" spans="3:15" s="15" customFormat="1" x14ac:dyDescent="0.15">
      <c r="C208" s="15">
        <v>207</v>
      </c>
      <c r="D208" s="39" t="str">
        <f t="shared" si="5"/>
        <v>ErrCorr1 &lt;- correctUndercalledHets(genotype, maxHapLength = 10)</v>
      </c>
      <c r="F208" s="15" t="s">
        <v>348</v>
      </c>
      <c r="G208" s="15">
        <f>G209</f>
        <v>10</v>
      </c>
      <c r="H208" s="15" t="s">
        <v>52</v>
      </c>
      <c r="O208" s="15" t="str">
        <f>CONCATENATE(F208,G208,H208,I208,J208,K208,L208)</f>
        <v>ErrCorr1 &lt;- correctUndercalledHets(genotype, maxHapLength = 10)</v>
      </c>
    </row>
    <row r="209" spans="3:15" s="15" customFormat="1" x14ac:dyDescent="0.15">
      <c r="C209" s="15">
        <v>208</v>
      </c>
      <c r="D209" s="39" t="str">
        <f t="shared" si="5"/>
        <v>ErrCorr2 &lt;- correctStretches(ErrCorr1, maxHapLength = 10)</v>
      </c>
      <c r="F209" s="15" t="s">
        <v>349</v>
      </c>
      <c r="G209" s="15">
        <v>10</v>
      </c>
      <c r="H209" s="15" t="s">
        <v>52</v>
      </c>
      <c r="O209" s="15" t="str">
        <f>CONCATENATE(F209,G209,H209,I209,J209,K209,L209)</f>
        <v>ErrCorr2 &lt;- correctStretches(ErrCorr1, maxHapLength = 10)</v>
      </c>
    </row>
    <row r="210" spans="3:15" s="15" customFormat="1" x14ac:dyDescent="0.15">
      <c r="C210" s="15">
        <v>209</v>
      </c>
      <c r="D210" s="39" t="str">
        <f t="shared" si="5"/>
        <v>USErrCorr3_10 &lt;- imputeByFlanks(ErrCorr2)</v>
      </c>
      <c r="F210" s="5" t="s">
        <v>353</v>
      </c>
      <c r="G210" s="5">
        <f>G209</f>
        <v>10</v>
      </c>
      <c r="H210" s="5" t="s">
        <v>341</v>
      </c>
      <c r="O210" s="15" t="str">
        <f>CONCATENATE(F210,G210,H210,I210,J210,K210,L210)</f>
        <v>USErrCorr3_10 &lt;- imputeByFlanks(ErrCorr2)</v>
      </c>
    </row>
    <row r="211" spans="3:15" s="15" customFormat="1" x14ac:dyDescent="0.15">
      <c r="C211" s="15">
        <v>210</v>
      </c>
      <c r="D211" s="39" t="str">
        <f t="shared" si="5"/>
        <v>writeABHgenotypes(USErrCorr3_10, outfile = "C:/NGS/save/Genotype_select_csvs_ABHgenotypeR10US_mem.csv")</v>
      </c>
      <c r="F211" s="15" t="s">
        <v>354</v>
      </c>
      <c r="G211" s="15">
        <f>G209</f>
        <v>10</v>
      </c>
      <c r="H211" s="15" t="s">
        <v>342</v>
      </c>
      <c r="I211" s="15" t="str">
        <f>'1. Input and Output files list'!$E$6</f>
        <v>C:/NGS/save/</v>
      </c>
      <c r="J211" s="15" t="str">
        <f>CONCATENATE($H$131,"ABHgenotypeR")</f>
        <v>Genotype_select_csvs_ABHgenotypeR</v>
      </c>
      <c r="K211" s="15">
        <f>G209</f>
        <v>10</v>
      </c>
      <c r="L211" s="15" t="s">
        <v>680</v>
      </c>
      <c r="M211" s="15" t="s">
        <v>830</v>
      </c>
      <c r="N211" s="15" t="s">
        <v>34</v>
      </c>
      <c r="O211" s="15" t="str">
        <f>CONCATENATE(F211,G211,H211,I211,J211,K211,L211,M211,N211)</f>
        <v>writeABHgenotypes(USErrCorr3_10, outfile = "C:/NGS/save/Genotype_select_csvs_ABHgenotypeR10US_mem.csv")</v>
      </c>
    </row>
    <row r="212" spans="3:15" s="15" customFormat="1" x14ac:dyDescent="0.15">
      <c r="C212" s="15">
        <v>211</v>
      </c>
      <c r="D212" s="39" t="str">
        <f t="shared" si="5"/>
        <v>pdf("C:/NGS/save/Genotype_imges_PDF_files/Genotype_select_csvs_ABHgenotypeR1-10SUUS_mem_0.50.50.40.50.50.4.pdf")</v>
      </c>
      <c r="F212" s="15" t="s">
        <v>343</v>
      </c>
      <c r="G212" s="15" t="str">
        <f>'1. Input and Output files list'!$E$6</f>
        <v>C:/NGS/save/</v>
      </c>
      <c r="H212" s="15" t="str">
        <f>CONCATENATE("Genotype_imges_PDF_files/",$H$131,"ABHgenotypeR")</f>
        <v>Genotype_imges_PDF_files/Genotype_select_csvs_ABHgenotypeR</v>
      </c>
      <c r="I212" s="15" t="s">
        <v>1002</v>
      </c>
      <c r="J212" s="15" t="s">
        <v>1589</v>
      </c>
      <c r="K212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212" s="15" t="s">
        <v>572</v>
      </c>
      <c r="O212" s="15" t="str">
        <f>CONCATENATE(F212,G212,H212,I212,J212,K212,L212,M212)</f>
        <v>pdf("C:/NGS/save/Genotype_imges_PDF_files/Genotype_select_csvs_ABHgenotypeR1-10SUUS_mem_0.50.50.40.50.50.4.pdf")</v>
      </c>
    </row>
    <row r="213" spans="3:15" s="15" customFormat="1" x14ac:dyDescent="0.15">
      <c r="C213" s="15">
        <v>212</v>
      </c>
      <c r="D213" s="39" t="s">
        <v>1565</v>
      </c>
    </row>
    <row r="214" spans="3:15" s="15" customFormat="1" x14ac:dyDescent="0.15">
      <c r="C214" s="15">
        <v>213</v>
      </c>
      <c r="D214" s="39" t="s">
        <v>1566</v>
      </c>
    </row>
    <row r="215" spans="3:15" s="15" customFormat="1" x14ac:dyDescent="0.15">
      <c r="C215" s="15">
        <v>214</v>
      </c>
      <c r="D215" s="39" t="s">
        <v>1567</v>
      </c>
    </row>
    <row r="216" spans="3:15" s="15" customFormat="1" x14ac:dyDescent="0.15">
      <c r="C216" s="15">
        <v>215</v>
      </c>
      <c r="D216" s="39" t="s">
        <v>1568</v>
      </c>
    </row>
    <row r="217" spans="3:15" s="15" customFormat="1" x14ac:dyDescent="0.15">
      <c r="C217" s="15">
        <v>216</v>
      </c>
      <c r="D217" s="39" t="s">
        <v>1569</v>
      </c>
    </row>
    <row r="218" spans="3:15" s="15" customFormat="1" x14ac:dyDescent="0.15">
      <c r="C218" s="15">
        <v>217</v>
      </c>
      <c r="D218" s="39" t="s">
        <v>1570</v>
      </c>
    </row>
    <row r="219" spans="3:15" s="15" customFormat="1" x14ac:dyDescent="0.15">
      <c r="C219" s="15">
        <v>218</v>
      </c>
      <c r="D219" s="39" t="s">
        <v>1571</v>
      </c>
    </row>
    <row r="220" spans="3:15" s="15" customFormat="1" x14ac:dyDescent="0.15">
      <c r="C220" s="15">
        <v>219</v>
      </c>
      <c r="D220" s="39" t="s">
        <v>1572</v>
      </c>
    </row>
    <row r="221" spans="3:15" s="15" customFormat="1" x14ac:dyDescent="0.15">
      <c r="C221" s="15">
        <v>220</v>
      </c>
      <c r="D221" s="39" t="s">
        <v>1573</v>
      </c>
    </row>
    <row r="222" spans="3:15" s="15" customFormat="1" x14ac:dyDescent="0.15">
      <c r="C222" s="15">
        <v>221</v>
      </c>
      <c r="D222" s="39" t="s">
        <v>1574</v>
      </c>
    </row>
    <row r="223" spans="3:15" s="15" customFormat="1" x14ac:dyDescent="0.15">
      <c r="C223" s="15">
        <v>222</v>
      </c>
      <c r="D223" s="39" t="s">
        <v>1575</v>
      </c>
    </row>
    <row r="224" spans="3:15" s="15" customFormat="1" x14ac:dyDescent="0.15">
      <c r="C224" s="15">
        <v>223</v>
      </c>
      <c r="D224" s="39" t="s">
        <v>1576</v>
      </c>
    </row>
    <row r="225" spans="3:4" s="15" customFormat="1" x14ac:dyDescent="0.15">
      <c r="C225" s="15">
        <v>224</v>
      </c>
      <c r="D225" s="39" t="s">
        <v>1577</v>
      </c>
    </row>
    <row r="226" spans="3:4" s="15" customFormat="1" x14ac:dyDescent="0.15">
      <c r="C226" s="15">
        <v>225</v>
      </c>
      <c r="D226" s="39" t="s">
        <v>1578</v>
      </c>
    </row>
    <row r="227" spans="3:4" s="15" customFormat="1" x14ac:dyDescent="0.15">
      <c r="C227" s="15">
        <v>226</v>
      </c>
      <c r="D227" s="39" t="s">
        <v>1579</v>
      </c>
    </row>
    <row r="228" spans="3:4" s="15" customFormat="1" x14ac:dyDescent="0.15">
      <c r="C228" s="15">
        <v>227</v>
      </c>
      <c r="D228" s="39" t="s">
        <v>1580</v>
      </c>
    </row>
    <row r="229" spans="3:4" s="15" customFormat="1" x14ac:dyDescent="0.15">
      <c r="C229" s="15">
        <v>228</v>
      </c>
      <c r="D229" s="39" t="s">
        <v>1581</v>
      </c>
    </row>
    <row r="230" spans="3:4" s="15" customFormat="1" x14ac:dyDescent="0.15">
      <c r="C230" s="15">
        <v>229</v>
      </c>
      <c r="D230" s="39" t="s">
        <v>1582</v>
      </c>
    </row>
    <row r="231" spans="3:4" s="15" customFormat="1" x14ac:dyDescent="0.15">
      <c r="C231" s="15">
        <v>230</v>
      </c>
      <c r="D231" s="39" t="s">
        <v>1583</v>
      </c>
    </row>
    <row r="232" spans="3:4" s="15" customFormat="1" x14ac:dyDescent="0.15">
      <c r="C232" s="15">
        <v>231</v>
      </c>
      <c r="D232" s="39" t="s">
        <v>1584</v>
      </c>
    </row>
    <row r="233" spans="3:4" s="15" customFormat="1" x14ac:dyDescent="0.15">
      <c r="C233" s="15">
        <v>232</v>
      </c>
      <c r="D233" s="39" t="s">
        <v>1585</v>
      </c>
    </row>
    <row r="234" spans="3:4" s="15" customFormat="1" x14ac:dyDescent="0.15">
      <c r="C234" s="15">
        <v>233</v>
      </c>
      <c r="D234" s="39" t="s">
        <v>1586</v>
      </c>
    </row>
    <row r="235" spans="3:4" s="15" customFormat="1" x14ac:dyDescent="0.15">
      <c r="C235" s="15">
        <v>234</v>
      </c>
      <c r="D235" s="39" t="s">
        <v>1587</v>
      </c>
    </row>
    <row r="236" spans="3:4" s="15" customFormat="1" x14ac:dyDescent="0.15">
      <c r="C236" s="15">
        <v>235</v>
      </c>
      <c r="D236" s="39" t="s">
        <v>347</v>
      </c>
    </row>
    <row r="237" spans="3:4" s="15" customFormat="1" x14ac:dyDescent="0.15">
      <c r="C237" s="15">
        <v>236</v>
      </c>
      <c r="D237" s="39" t="s">
        <v>365</v>
      </c>
    </row>
    <row r="238" spans="3:4" s="15" customFormat="1" x14ac:dyDescent="0.15">
      <c r="C238" s="15">
        <v>237</v>
      </c>
      <c r="D238" s="39" t="s">
        <v>366</v>
      </c>
    </row>
    <row r="239" spans="3:4" s="15" customFormat="1" x14ac:dyDescent="0.15">
      <c r="C239" s="15">
        <v>238</v>
      </c>
      <c r="D239" s="39" t="s">
        <v>367</v>
      </c>
    </row>
    <row r="240" spans="3:4" s="15" customFormat="1" x14ac:dyDescent="0.15">
      <c r="C240" s="15">
        <v>239</v>
      </c>
      <c r="D240" s="39" t="s">
        <v>368</v>
      </c>
    </row>
    <row r="241" spans="3:4" s="15" customFormat="1" x14ac:dyDescent="0.15">
      <c r="C241" s="15">
        <v>240</v>
      </c>
      <c r="D241" s="39" t="s">
        <v>369</v>
      </c>
    </row>
    <row r="242" spans="3:4" s="15" customFormat="1" x14ac:dyDescent="0.15">
      <c r="C242" s="15">
        <v>241</v>
      </c>
      <c r="D242" s="39" t="s">
        <v>370</v>
      </c>
    </row>
    <row r="243" spans="3:4" s="15" customFormat="1" x14ac:dyDescent="0.15">
      <c r="C243" s="15">
        <v>242</v>
      </c>
      <c r="D243" s="39" t="s">
        <v>371</v>
      </c>
    </row>
    <row r="244" spans="3:4" s="15" customFormat="1" x14ac:dyDescent="0.15">
      <c r="C244" s="15">
        <v>243</v>
      </c>
      <c r="D244" s="39" t="s">
        <v>372</v>
      </c>
    </row>
    <row r="245" spans="3:4" s="15" customFormat="1" x14ac:dyDescent="0.15">
      <c r="C245" s="15">
        <v>244</v>
      </c>
      <c r="D245" s="39" t="s">
        <v>373</v>
      </c>
    </row>
    <row r="246" spans="3:4" s="15" customFormat="1" x14ac:dyDescent="0.15">
      <c r="C246" s="15">
        <v>245</v>
      </c>
      <c r="D246" s="39" t="s">
        <v>374</v>
      </c>
    </row>
    <row r="247" spans="3:4" s="15" customFormat="1" x14ac:dyDescent="0.15">
      <c r="C247" s="15">
        <v>246</v>
      </c>
      <c r="D247" s="39" t="s">
        <v>355</v>
      </c>
    </row>
    <row r="248" spans="3:4" s="15" customFormat="1" x14ac:dyDescent="0.15">
      <c r="C248" s="15">
        <v>247</v>
      </c>
      <c r="D248" s="39" t="s">
        <v>356</v>
      </c>
    </row>
    <row r="249" spans="3:4" s="15" customFormat="1" x14ac:dyDescent="0.15">
      <c r="C249" s="15">
        <v>248</v>
      </c>
      <c r="D249" s="39" t="s">
        <v>357</v>
      </c>
    </row>
    <row r="250" spans="3:4" s="15" customFormat="1" x14ac:dyDescent="0.15">
      <c r="C250" s="15">
        <v>249</v>
      </c>
      <c r="D250" s="39" t="s">
        <v>358</v>
      </c>
    </row>
    <row r="251" spans="3:4" s="15" customFormat="1" x14ac:dyDescent="0.15">
      <c r="C251" s="15">
        <v>250</v>
      </c>
      <c r="D251" s="39" t="s">
        <v>359</v>
      </c>
    </row>
    <row r="252" spans="3:4" s="15" customFormat="1" x14ac:dyDescent="0.15">
      <c r="C252" s="15">
        <v>251</v>
      </c>
      <c r="D252" s="39" t="s">
        <v>360</v>
      </c>
    </row>
    <row r="253" spans="3:4" s="15" customFormat="1" x14ac:dyDescent="0.15">
      <c r="C253" s="15">
        <v>252</v>
      </c>
      <c r="D253" s="39" t="s">
        <v>361</v>
      </c>
    </row>
    <row r="254" spans="3:4" s="15" customFormat="1" x14ac:dyDescent="0.15">
      <c r="C254" s="15">
        <v>253</v>
      </c>
      <c r="D254" s="39" t="s">
        <v>362</v>
      </c>
    </row>
    <row r="255" spans="3:4" s="15" customFormat="1" x14ac:dyDescent="0.15">
      <c r="C255" s="15">
        <v>254</v>
      </c>
      <c r="D255" s="39" t="s">
        <v>363</v>
      </c>
    </row>
    <row r="256" spans="3:4" s="15" customFormat="1" x14ac:dyDescent="0.15">
      <c r="C256" s="15">
        <v>255</v>
      </c>
      <c r="D256" s="39" t="s">
        <v>364</v>
      </c>
    </row>
    <row r="257" spans="3:15" s="15" customFormat="1" x14ac:dyDescent="0.15">
      <c r="C257" s="15">
        <v>256</v>
      </c>
      <c r="D257" s="39" t="s">
        <v>344</v>
      </c>
    </row>
    <row r="258" spans="3:15" s="15" customFormat="1" x14ac:dyDescent="0.15">
      <c r="C258" s="15">
        <v>257</v>
      </c>
      <c r="D258" s="39" t="s">
        <v>1057</v>
      </c>
    </row>
    <row r="259" spans="3:15" s="15" customFormat="1" x14ac:dyDescent="0.15">
      <c r="C259" s="15">
        <v>258</v>
      </c>
      <c r="D259" s="39" t="str">
        <f t="shared" ref="D259:D290" si="6">O259</f>
        <v>genotype &lt;- readABHgenotypes("C:/NGS/save/Genotype_csvs_mem.csv", "ShinanoGreen", "VI185_4", readPos=TRUE)</v>
      </c>
      <c r="F259" s="15" t="s">
        <v>345</v>
      </c>
      <c r="G259" s="15" t="str">
        <f>'1. Input and Output files list'!$E$6</f>
        <v>C:/NGS/save/</v>
      </c>
      <c r="H259" s="15" t="s">
        <v>1060</v>
      </c>
      <c r="I259" s="15" t="s">
        <v>830</v>
      </c>
      <c r="J259" s="15" t="s">
        <v>544</v>
      </c>
      <c r="K259" s="15" t="str">
        <f>'1. Input and Output files list'!$F$72</f>
        <v>ShinanoGreen</v>
      </c>
      <c r="L259" s="15" t="s">
        <v>10</v>
      </c>
      <c r="M259" s="15" t="str">
        <f>'1. Input and Output files list'!$F$74</f>
        <v>VI185_4</v>
      </c>
      <c r="N259" s="15" t="s">
        <v>338</v>
      </c>
      <c r="O259" s="15" t="str">
        <f>CONCATENATE(F259,G259,H259,I259,J259,K259,L259,M259,N259)</f>
        <v>genotype &lt;- readABHgenotypes("C:/NGS/save/Genotype_csvs_mem.csv", "ShinanoGreen", "VI185_4", readPos=TRUE)</v>
      </c>
    </row>
    <row r="260" spans="3:15" s="15" customFormat="1" x14ac:dyDescent="0.15">
      <c r="C260" s="15">
        <v>259</v>
      </c>
      <c r="D260" s="39" t="str">
        <f t="shared" si="6"/>
        <v>ErrCorr1 &lt;- correctStretches(genotype, maxHapLength = 1)</v>
      </c>
      <c r="F260" s="15" t="s">
        <v>346</v>
      </c>
      <c r="G260" s="15">
        <v>1</v>
      </c>
      <c r="H260" s="15" t="s">
        <v>52</v>
      </c>
      <c r="O260" s="15" t="str">
        <f>CONCATENATE(F260,G260,H260,I260,J260,K260,L260)</f>
        <v>ErrCorr1 &lt;- correctStretches(genotype, maxHapLength = 1)</v>
      </c>
    </row>
    <row r="261" spans="3:15" s="15" customFormat="1" x14ac:dyDescent="0.15">
      <c r="C261" s="15">
        <v>260</v>
      </c>
      <c r="D261" s="39" t="str">
        <f t="shared" si="6"/>
        <v>ErrCorr2 &lt;- correctUndercalledHets(ErrCorr1, maxHapLength = 1)</v>
      </c>
      <c r="F261" s="15" t="s">
        <v>339</v>
      </c>
      <c r="G261" s="15">
        <f>G260</f>
        <v>1</v>
      </c>
      <c r="H261" s="15" t="s">
        <v>52</v>
      </c>
      <c r="O261" s="15" t="str">
        <f>CONCATENATE(F261,G261,H261,I261,J261,K261,L261)</f>
        <v>ErrCorr2 &lt;- correctUndercalledHets(ErrCorr1, maxHapLength = 1)</v>
      </c>
    </row>
    <row r="262" spans="3:15" s="15" customFormat="1" x14ac:dyDescent="0.15">
      <c r="C262" s="15">
        <v>261</v>
      </c>
      <c r="D262" s="39" t="str">
        <f t="shared" si="6"/>
        <v>SUErrCorr3_1 &lt;- imputeByFlanks(ErrCorr2)</v>
      </c>
      <c r="F262" s="5" t="s">
        <v>350</v>
      </c>
      <c r="G262" s="5">
        <f>G260</f>
        <v>1</v>
      </c>
      <c r="H262" s="5" t="s">
        <v>341</v>
      </c>
      <c r="O262" s="15" t="str">
        <f>CONCATENATE(F262,G262,H262,I262,J262,K262,L262)</f>
        <v>SUErrCorr3_1 &lt;- imputeByFlanks(ErrCorr2)</v>
      </c>
    </row>
    <row r="263" spans="3:15" s="15" customFormat="1" x14ac:dyDescent="0.15">
      <c r="C263" s="15">
        <v>262</v>
      </c>
      <c r="D263" s="39" t="str">
        <f t="shared" si="6"/>
        <v>writeABHgenotypes(SUErrCorr3_1, outfile = "C:/NGS/save/Genotype_csvs_ABHgenotypeR1SU_mem.csv")</v>
      </c>
      <c r="F263" s="15" t="s">
        <v>351</v>
      </c>
      <c r="G263" s="15">
        <f>G260</f>
        <v>1</v>
      </c>
      <c r="H263" s="15" t="s">
        <v>342</v>
      </c>
      <c r="I263" s="15" t="str">
        <f>'1. Input and Output files list'!$E$6</f>
        <v>C:/NGS/save/</v>
      </c>
      <c r="J263" s="15" t="str">
        <f>CONCATENATE($H$259,"ABHgenotypeR")</f>
        <v>Genotype_csvs_ABHgenotypeR</v>
      </c>
      <c r="K263" s="15">
        <f>G260</f>
        <v>1</v>
      </c>
      <c r="L263" s="15" t="s">
        <v>681</v>
      </c>
      <c r="M263" s="15" t="s">
        <v>830</v>
      </c>
      <c r="N263" s="15" t="s">
        <v>34</v>
      </c>
      <c r="O263" s="15" t="str">
        <f>CONCATENATE(F263,G263,H263,I263,J263,K263,L263,M263,N263)</f>
        <v>writeABHgenotypes(SUErrCorr3_1, outfile = "C:/NGS/save/Genotype_csvs_ABHgenotypeR1SU_mem.csv")</v>
      </c>
    </row>
    <row r="264" spans="3:15" s="15" customFormat="1" x14ac:dyDescent="0.15">
      <c r="C264" s="15">
        <v>263</v>
      </c>
      <c r="D264" s="39" t="str">
        <f t="shared" si="6"/>
        <v>ErrCorr1 &lt;- correctStretches(genotype, maxHapLength = 2)</v>
      </c>
      <c r="F264" s="15" t="s">
        <v>346</v>
      </c>
      <c r="G264" s="15">
        <v>2</v>
      </c>
      <c r="H264" s="15" t="s">
        <v>52</v>
      </c>
      <c r="O264" s="15" t="str">
        <f>CONCATENATE(F264,G264,H264,I264,J264,K264,L264)</f>
        <v>ErrCorr1 &lt;- correctStretches(genotype, maxHapLength = 2)</v>
      </c>
    </row>
    <row r="265" spans="3:15" s="15" customFormat="1" x14ac:dyDescent="0.15">
      <c r="C265" s="15">
        <v>264</v>
      </c>
      <c r="D265" s="39" t="str">
        <f t="shared" si="6"/>
        <v>ErrCorr2 &lt;- correctUndercalledHets(ErrCorr1, maxHapLength = 2)</v>
      </c>
      <c r="F265" s="15" t="s">
        <v>339</v>
      </c>
      <c r="G265" s="15">
        <f>G264</f>
        <v>2</v>
      </c>
      <c r="H265" s="15" t="s">
        <v>52</v>
      </c>
      <c r="O265" s="15" t="str">
        <f>CONCATENATE(F265,G265,H265,I265,J265,K265,L265)</f>
        <v>ErrCorr2 &lt;- correctUndercalledHets(ErrCorr1, maxHapLength = 2)</v>
      </c>
    </row>
    <row r="266" spans="3:15" s="15" customFormat="1" x14ac:dyDescent="0.15">
      <c r="C266" s="15">
        <v>265</v>
      </c>
      <c r="D266" s="39" t="str">
        <f t="shared" si="6"/>
        <v>SUErrCorr3_2 &lt;- imputeByFlanks(ErrCorr2)</v>
      </c>
      <c r="F266" s="5" t="s">
        <v>350</v>
      </c>
      <c r="G266" s="5">
        <f>G264</f>
        <v>2</v>
      </c>
      <c r="H266" s="5" t="s">
        <v>341</v>
      </c>
      <c r="O266" s="15" t="str">
        <f>CONCATENATE(F266,G266,H266,I266,J266,K266,L266)</f>
        <v>SUErrCorr3_2 &lt;- imputeByFlanks(ErrCorr2)</v>
      </c>
    </row>
    <row r="267" spans="3:15" s="15" customFormat="1" x14ac:dyDescent="0.15">
      <c r="C267" s="15">
        <v>266</v>
      </c>
      <c r="D267" s="39" t="str">
        <f t="shared" si="6"/>
        <v>writeABHgenotypes(SUErrCorr3_2, outfile = "C:/NGS/save/Genotype_csvs_ABHgenotypeR2SU_mem.csv")</v>
      </c>
      <c r="F267" s="15" t="s">
        <v>351</v>
      </c>
      <c r="G267" s="15">
        <f>G264</f>
        <v>2</v>
      </c>
      <c r="H267" s="15" t="s">
        <v>342</v>
      </c>
      <c r="I267" s="15" t="str">
        <f>'1. Input and Output files list'!$E$6</f>
        <v>C:/NGS/save/</v>
      </c>
      <c r="J267" s="15" t="str">
        <f>CONCATENATE($H$259,"ABHgenotypeR")</f>
        <v>Genotype_csvs_ABHgenotypeR</v>
      </c>
      <c r="K267" s="15">
        <f>G264</f>
        <v>2</v>
      </c>
      <c r="L267" s="15" t="s">
        <v>681</v>
      </c>
      <c r="M267" s="15" t="s">
        <v>830</v>
      </c>
      <c r="N267" s="15" t="s">
        <v>34</v>
      </c>
      <c r="O267" s="15" t="str">
        <f>CONCATENATE(F267,G267,H267,I267,J267,K267,L267,M267,N267)</f>
        <v>writeABHgenotypes(SUErrCorr3_2, outfile = "C:/NGS/save/Genotype_csvs_ABHgenotypeR2SU_mem.csv")</v>
      </c>
    </row>
    <row r="268" spans="3:15" s="15" customFormat="1" x14ac:dyDescent="0.15">
      <c r="C268" s="15">
        <v>267</v>
      </c>
      <c r="D268" s="39" t="str">
        <f t="shared" si="6"/>
        <v>ErrCorr1 &lt;- correctStretches(genotype, maxHapLength = 3)</v>
      </c>
      <c r="F268" s="15" t="s">
        <v>346</v>
      </c>
      <c r="G268" s="15">
        <v>3</v>
      </c>
      <c r="H268" s="15" t="s">
        <v>52</v>
      </c>
      <c r="O268" s="15" t="str">
        <f>CONCATENATE(F268,G268,H268,I268,J268,K268,L268)</f>
        <v>ErrCorr1 &lt;- correctStretches(genotype, maxHapLength = 3)</v>
      </c>
    </row>
    <row r="269" spans="3:15" s="15" customFormat="1" x14ac:dyDescent="0.15">
      <c r="C269" s="15">
        <v>268</v>
      </c>
      <c r="D269" s="39" t="str">
        <f t="shared" si="6"/>
        <v>ErrCorr2 &lt;- correctUndercalledHets(ErrCorr1, maxHapLength = 3)</v>
      </c>
      <c r="F269" s="15" t="s">
        <v>339</v>
      </c>
      <c r="G269" s="15">
        <f>G268</f>
        <v>3</v>
      </c>
      <c r="H269" s="15" t="s">
        <v>52</v>
      </c>
      <c r="O269" s="15" t="str">
        <f>CONCATENATE(F269,G269,H269,I269,J269,K269,L269)</f>
        <v>ErrCorr2 &lt;- correctUndercalledHets(ErrCorr1, maxHapLength = 3)</v>
      </c>
    </row>
    <row r="270" spans="3:15" s="15" customFormat="1" x14ac:dyDescent="0.15">
      <c r="C270" s="15">
        <v>269</v>
      </c>
      <c r="D270" s="39" t="str">
        <f t="shared" si="6"/>
        <v>SUErrCorr3_3 &lt;- imputeByFlanks(ErrCorr2)</v>
      </c>
      <c r="F270" s="5" t="s">
        <v>350</v>
      </c>
      <c r="G270" s="5">
        <f>G268</f>
        <v>3</v>
      </c>
      <c r="H270" s="5" t="s">
        <v>341</v>
      </c>
      <c r="O270" s="15" t="str">
        <f>CONCATENATE(F270,G270,H270,I270,J270,K270,L270)</f>
        <v>SUErrCorr3_3 &lt;- imputeByFlanks(ErrCorr2)</v>
      </c>
    </row>
    <row r="271" spans="3:15" s="15" customFormat="1" x14ac:dyDescent="0.15">
      <c r="C271" s="15">
        <v>270</v>
      </c>
      <c r="D271" s="39" t="str">
        <f t="shared" si="6"/>
        <v>writeABHgenotypes(SUErrCorr3_3, outfile = "C:/NGS/save/Genotype_csvs_ABHgenotypeR3SU_mem.csv")</v>
      </c>
      <c r="F271" s="15" t="s">
        <v>351</v>
      </c>
      <c r="G271" s="15">
        <f>G268</f>
        <v>3</v>
      </c>
      <c r="H271" s="15" t="s">
        <v>342</v>
      </c>
      <c r="I271" s="15" t="str">
        <f>'1. Input and Output files list'!$E$6</f>
        <v>C:/NGS/save/</v>
      </c>
      <c r="J271" s="15" t="str">
        <f>CONCATENATE($H$259,"ABHgenotypeR")</f>
        <v>Genotype_csvs_ABHgenotypeR</v>
      </c>
      <c r="K271" s="15">
        <f>G268</f>
        <v>3</v>
      </c>
      <c r="L271" s="15" t="s">
        <v>681</v>
      </c>
      <c r="M271" s="15" t="s">
        <v>830</v>
      </c>
      <c r="N271" s="15" t="s">
        <v>34</v>
      </c>
      <c r="O271" s="15" t="str">
        <f>CONCATENATE(F271,G271,H271,I271,J271,K271,L271,M271,N271)</f>
        <v>writeABHgenotypes(SUErrCorr3_3, outfile = "C:/NGS/save/Genotype_csvs_ABHgenotypeR3SU_mem.csv")</v>
      </c>
    </row>
    <row r="272" spans="3:15" s="15" customFormat="1" x14ac:dyDescent="0.15">
      <c r="C272" s="15">
        <v>271</v>
      </c>
      <c r="D272" s="39" t="str">
        <f t="shared" si="6"/>
        <v>ErrCorr1 &lt;- correctStretches(genotype, maxHapLength = 4)</v>
      </c>
      <c r="F272" s="15" t="s">
        <v>346</v>
      </c>
      <c r="G272" s="15">
        <v>4</v>
      </c>
      <c r="H272" s="15" t="s">
        <v>52</v>
      </c>
      <c r="O272" s="15" t="str">
        <f>CONCATENATE(F272,G272,H272,I272,J272,K272,L272)</f>
        <v>ErrCorr1 &lt;- correctStretches(genotype, maxHapLength = 4)</v>
      </c>
    </row>
    <row r="273" spans="3:15" s="15" customFormat="1" x14ac:dyDescent="0.15">
      <c r="C273" s="15">
        <v>272</v>
      </c>
      <c r="D273" s="39" t="str">
        <f t="shared" si="6"/>
        <v>ErrCorr2 &lt;- correctUndercalledHets(ErrCorr1, maxHapLength = 4)</v>
      </c>
      <c r="F273" s="15" t="s">
        <v>339</v>
      </c>
      <c r="G273" s="15">
        <f>G272</f>
        <v>4</v>
      </c>
      <c r="H273" s="15" t="s">
        <v>52</v>
      </c>
      <c r="O273" s="15" t="str">
        <f>CONCATENATE(F273,G273,H273,I273,J273,K273,L273)</f>
        <v>ErrCorr2 &lt;- correctUndercalledHets(ErrCorr1, maxHapLength = 4)</v>
      </c>
    </row>
    <row r="274" spans="3:15" s="15" customFormat="1" x14ac:dyDescent="0.15">
      <c r="C274" s="15">
        <v>273</v>
      </c>
      <c r="D274" s="39" t="str">
        <f t="shared" si="6"/>
        <v>SUErrCorr3_4 &lt;- imputeByFlanks(ErrCorr2)</v>
      </c>
      <c r="F274" s="5" t="s">
        <v>350</v>
      </c>
      <c r="G274" s="5">
        <f>G272</f>
        <v>4</v>
      </c>
      <c r="H274" s="5" t="s">
        <v>341</v>
      </c>
      <c r="O274" s="15" t="str">
        <f>CONCATENATE(F274,G274,H274,I274,J274,K274,L274)</f>
        <v>SUErrCorr3_4 &lt;- imputeByFlanks(ErrCorr2)</v>
      </c>
    </row>
    <row r="275" spans="3:15" s="15" customFormat="1" x14ac:dyDescent="0.15">
      <c r="C275" s="15">
        <v>274</v>
      </c>
      <c r="D275" s="39" t="str">
        <f t="shared" si="6"/>
        <v>writeABHgenotypes(SUErrCorr3_4, outfile = "C:/NGS/save/Genotype_csvs_ABHgenotypeR4SU_mem.csv")</v>
      </c>
      <c r="F275" s="15" t="s">
        <v>351</v>
      </c>
      <c r="G275" s="15">
        <f>G272</f>
        <v>4</v>
      </c>
      <c r="H275" s="15" t="s">
        <v>342</v>
      </c>
      <c r="I275" s="15" t="str">
        <f>'1. Input and Output files list'!$E$6</f>
        <v>C:/NGS/save/</v>
      </c>
      <c r="J275" s="15" t="str">
        <f>CONCATENATE($H$259,"ABHgenotypeR")</f>
        <v>Genotype_csvs_ABHgenotypeR</v>
      </c>
      <c r="K275" s="15">
        <f>G272</f>
        <v>4</v>
      </c>
      <c r="L275" s="15" t="s">
        <v>681</v>
      </c>
      <c r="M275" s="15" t="s">
        <v>830</v>
      </c>
      <c r="N275" s="15" t="s">
        <v>34</v>
      </c>
      <c r="O275" s="15" t="str">
        <f>CONCATENATE(F275,G275,H275,I275,J275,K275,L275,M275,N275)</f>
        <v>writeABHgenotypes(SUErrCorr3_4, outfile = "C:/NGS/save/Genotype_csvs_ABHgenotypeR4SU_mem.csv")</v>
      </c>
    </row>
    <row r="276" spans="3:15" s="15" customFormat="1" x14ac:dyDescent="0.15">
      <c r="C276" s="15">
        <v>275</v>
      </c>
      <c r="D276" s="39" t="str">
        <f t="shared" si="6"/>
        <v>ErrCorr1 &lt;- correctStretches(genotype, maxHapLength = 5)</v>
      </c>
      <c r="F276" s="15" t="s">
        <v>346</v>
      </c>
      <c r="G276" s="15">
        <v>5</v>
      </c>
      <c r="H276" s="15" t="s">
        <v>52</v>
      </c>
      <c r="O276" s="15" t="str">
        <f>CONCATENATE(F276,G276,H276,I276,J276,K276,L276)</f>
        <v>ErrCorr1 &lt;- correctStretches(genotype, maxHapLength = 5)</v>
      </c>
    </row>
    <row r="277" spans="3:15" s="15" customFormat="1" x14ac:dyDescent="0.15">
      <c r="C277" s="15">
        <v>276</v>
      </c>
      <c r="D277" s="39" t="str">
        <f t="shared" si="6"/>
        <v>ErrCorr2 &lt;- correctUndercalledHets(ErrCorr1, maxHapLength = 5)</v>
      </c>
      <c r="F277" s="15" t="s">
        <v>339</v>
      </c>
      <c r="G277" s="15">
        <f>G276</f>
        <v>5</v>
      </c>
      <c r="H277" s="15" t="s">
        <v>52</v>
      </c>
      <c r="O277" s="15" t="str">
        <f>CONCATENATE(F277,G277,H277,I277,J277,K277,L277)</f>
        <v>ErrCorr2 &lt;- correctUndercalledHets(ErrCorr1, maxHapLength = 5)</v>
      </c>
    </row>
    <row r="278" spans="3:15" s="15" customFormat="1" x14ac:dyDescent="0.15">
      <c r="C278" s="15">
        <v>277</v>
      </c>
      <c r="D278" s="39" t="str">
        <f t="shared" si="6"/>
        <v>SUErrCorr3_5 &lt;- imputeByFlanks(ErrCorr2)</v>
      </c>
      <c r="F278" s="5" t="s">
        <v>350</v>
      </c>
      <c r="G278" s="5">
        <f>G276</f>
        <v>5</v>
      </c>
      <c r="H278" s="5" t="s">
        <v>341</v>
      </c>
      <c r="O278" s="15" t="str">
        <f>CONCATENATE(F278,G278,H278,I278,J278,K278,L278)</f>
        <v>SUErrCorr3_5 &lt;- imputeByFlanks(ErrCorr2)</v>
      </c>
    </row>
    <row r="279" spans="3:15" s="15" customFormat="1" x14ac:dyDescent="0.15">
      <c r="C279" s="15">
        <v>278</v>
      </c>
      <c r="D279" s="39" t="str">
        <f t="shared" si="6"/>
        <v>writeABHgenotypes(SUErrCorr3_5, outfile = "C:/NGS/save/Genotype_csvs_ABHgenotypeR5SU_mem.csv")</v>
      </c>
      <c r="F279" s="15" t="s">
        <v>351</v>
      </c>
      <c r="G279" s="15">
        <f>G276</f>
        <v>5</v>
      </c>
      <c r="H279" s="15" t="s">
        <v>342</v>
      </c>
      <c r="I279" s="15" t="str">
        <f>'1. Input and Output files list'!$E$6</f>
        <v>C:/NGS/save/</v>
      </c>
      <c r="J279" s="15" t="str">
        <f>CONCATENATE($H$259,"ABHgenotypeR")</f>
        <v>Genotype_csvs_ABHgenotypeR</v>
      </c>
      <c r="K279" s="15">
        <f>G276</f>
        <v>5</v>
      </c>
      <c r="L279" s="15" t="s">
        <v>681</v>
      </c>
      <c r="M279" s="15" t="s">
        <v>830</v>
      </c>
      <c r="N279" s="15" t="s">
        <v>34</v>
      </c>
      <c r="O279" s="15" t="str">
        <f>CONCATENATE(F279,G279,H279,I279,J279,K279,L279,M279,N279)</f>
        <v>writeABHgenotypes(SUErrCorr3_5, outfile = "C:/NGS/save/Genotype_csvs_ABHgenotypeR5SU_mem.csv")</v>
      </c>
    </row>
    <row r="280" spans="3:15" s="15" customFormat="1" x14ac:dyDescent="0.15">
      <c r="C280" s="15">
        <v>279</v>
      </c>
      <c r="D280" s="39" t="str">
        <f t="shared" si="6"/>
        <v>ErrCorr1 &lt;- correctStretches(genotype, maxHapLength = 6)</v>
      </c>
      <c r="F280" s="15" t="s">
        <v>346</v>
      </c>
      <c r="G280" s="15">
        <v>6</v>
      </c>
      <c r="H280" s="15" t="s">
        <v>52</v>
      </c>
      <c r="O280" s="15" t="str">
        <f>CONCATENATE(F280,G280,H280,I280,J280,K280,L280)</f>
        <v>ErrCorr1 &lt;- correctStretches(genotype, maxHapLength = 6)</v>
      </c>
    </row>
    <row r="281" spans="3:15" s="15" customFormat="1" x14ac:dyDescent="0.15">
      <c r="C281" s="15">
        <v>280</v>
      </c>
      <c r="D281" s="39" t="str">
        <f t="shared" si="6"/>
        <v>ErrCorr2 &lt;- correctUndercalledHets(ErrCorr1, maxHapLength = 6)</v>
      </c>
      <c r="F281" s="15" t="s">
        <v>339</v>
      </c>
      <c r="G281" s="15">
        <f>G280</f>
        <v>6</v>
      </c>
      <c r="H281" s="15" t="s">
        <v>52</v>
      </c>
      <c r="O281" s="15" t="str">
        <f>CONCATENATE(F281,G281,H281,I281,J281,K281,L281)</f>
        <v>ErrCorr2 &lt;- correctUndercalledHets(ErrCorr1, maxHapLength = 6)</v>
      </c>
    </row>
    <row r="282" spans="3:15" s="15" customFormat="1" x14ac:dyDescent="0.15">
      <c r="C282" s="15">
        <v>281</v>
      </c>
      <c r="D282" s="39" t="str">
        <f t="shared" si="6"/>
        <v>SUErrCorr3_6 &lt;- imputeByFlanks(ErrCorr2)</v>
      </c>
      <c r="F282" s="5" t="s">
        <v>350</v>
      </c>
      <c r="G282" s="5">
        <f>G280</f>
        <v>6</v>
      </c>
      <c r="H282" s="5" t="s">
        <v>341</v>
      </c>
      <c r="O282" s="15" t="str">
        <f>CONCATENATE(F282,G282,H282,I282,J282,K282,L282)</f>
        <v>SUErrCorr3_6 &lt;- imputeByFlanks(ErrCorr2)</v>
      </c>
    </row>
    <row r="283" spans="3:15" s="15" customFormat="1" x14ac:dyDescent="0.15">
      <c r="C283" s="15">
        <v>282</v>
      </c>
      <c r="D283" s="39" t="str">
        <f t="shared" si="6"/>
        <v>writeABHgenotypes(SUErrCorr3_6, outfile = "C:/NGS/save/Genotype_csvs_ABHgenotypeR6SU_mem.csv")</v>
      </c>
      <c r="F283" s="15" t="s">
        <v>351</v>
      </c>
      <c r="G283" s="15">
        <f>G280</f>
        <v>6</v>
      </c>
      <c r="H283" s="15" t="s">
        <v>342</v>
      </c>
      <c r="I283" s="15" t="str">
        <f>'1. Input and Output files list'!$E$6</f>
        <v>C:/NGS/save/</v>
      </c>
      <c r="J283" s="15" t="str">
        <f>CONCATENATE($H$259,"ABHgenotypeR")</f>
        <v>Genotype_csvs_ABHgenotypeR</v>
      </c>
      <c r="K283" s="15">
        <f>G280</f>
        <v>6</v>
      </c>
      <c r="L283" s="15" t="s">
        <v>681</v>
      </c>
      <c r="M283" s="15" t="s">
        <v>830</v>
      </c>
      <c r="N283" s="15" t="s">
        <v>34</v>
      </c>
      <c r="O283" s="15" t="str">
        <f>CONCATENATE(F283,G283,H283,I283,J283,K283,L283,M283,N283)</f>
        <v>writeABHgenotypes(SUErrCorr3_6, outfile = "C:/NGS/save/Genotype_csvs_ABHgenotypeR6SU_mem.csv")</v>
      </c>
    </row>
    <row r="284" spans="3:15" s="15" customFormat="1" x14ac:dyDescent="0.15">
      <c r="C284" s="15">
        <v>283</v>
      </c>
      <c r="D284" s="39" t="str">
        <f t="shared" si="6"/>
        <v>ErrCorr1 &lt;- correctStretches(genotype, maxHapLength = 7)</v>
      </c>
      <c r="F284" s="15" t="s">
        <v>853</v>
      </c>
      <c r="G284" s="15">
        <v>7</v>
      </c>
      <c r="H284" s="15" t="s">
        <v>52</v>
      </c>
      <c r="O284" s="15" t="str">
        <f>CONCATENATE(F284,G284,H284,I284,J284,K284,L284)</f>
        <v>ErrCorr1 &lt;- correctStretches(genotype, maxHapLength = 7)</v>
      </c>
    </row>
    <row r="285" spans="3:15" s="15" customFormat="1" x14ac:dyDescent="0.15">
      <c r="C285" s="15">
        <v>284</v>
      </c>
      <c r="D285" s="39" t="str">
        <f t="shared" si="6"/>
        <v>ErrCorr2 &lt;- correctUndercalledHets(ErrCorr1, maxHapLength = 7)</v>
      </c>
      <c r="F285" s="15" t="s">
        <v>339</v>
      </c>
      <c r="G285" s="15">
        <f>G284</f>
        <v>7</v>
      </c>
      <c r="H285" s="15" t="s">
        <v>52</v>
      </c>
      <c r="O285" s="15" t="str">
        <f>CONCATENATE(F285,G285,H285,I285,J285,K285,L285)</f>
        <v>ErrCorr2 &lt;- correctUndercalledHets(ErrCorr1, maxHapLength = 7)</v>
      </c>
    </row>
    <row r="286" spans="3:15" s="15" customFormat="1" x14ac:dyDescent="0.15">
      <c r="C286" s="15">
        <v>285</v>
      </c>
      <c r="D286" s="39" t="str">
        <f t="shared" si="6"/>
        <v>SUErrCorr3_7 &lt;- imputeByFlanks(ErrCorr2)</v>
      </c>
      <c r="F286" s="5" t="s">
        <v>350</v>
      </c>
      <c r="G286" s="5">
        <f>G284</f>
        <v>7</v>
      </c>
      <c r="H286" s="5" t="s">
        <v>341</v>
      </c>
      <c r="O286" s="15" t="str">
        <f>CONCATENATE(F286,G286,H286,I286,J286,K286,L286)</f>
        <v>SUErrCorr3_7 &lt;- imputeByFlanks(ErrCorr2)</v>
      </c>
    </row>
    <row r="287" spans="3:15" s="15" customFormat="1" x14ac:dyDescent="0.15">
      <c r="C287" s="15">
        <v>286</v>
      </c>
      <c r="D287" s="39" t="str">
        <f t="shared" si="6"/>
        <v>writeABHgenotypes(SUErrCorr3_7, outfile = "C:/NGS/save/Genotype_csvs_ABHgenotypeR7SU_mem.csv")</v>
      </c>
      <c r="F287" s="15" t="s">
        <v>351</v>
      </c>
      <c r="G287" s="15">
        <f>G284</f>
        <v>7</v>
      </c>
      <c r="H287" s="15" t="s">
        <v>342</v>
      </c>
      <c r="I287" s="15" t="str">
        <f>'1. Input and Output files list'!$E$6</f>
        <v>C:/NGS/save/</v>
      </c>
      <c r="J287" s="15" t="str">
        <f>CONCATENATE($H$259,"ABHgenotypeR")</f>
        <v>Genotype_csvs_ABHgenotypeR</v>
      </c>
      <c r="K287" s="15">
        <f>G284</f>
        <v>7</v>
      </c>
      <c r="L287" s="15" t="s">
        <v>681</v>
      </c>
      <c r="M287" s="15" t="s">
        <v>830</v>
      </c>
      <c r="N287" s="15" t="s">
        <v>34</v>
      </c>
      <c r="O287" s="15" t="str">
        <f>CONCATENATE(F287,G287,H287,I287,J287,K287,L287,M287,N287)</f>
        <v>writeABHgenotypes(SUErrCorr3_7, outfile = "C:/NGS/save/Genotype_csvs_ABHgenotypeR7SU_mem.csv")</v>
      </c>
    </row>
    <row r="288" spans="3:15" s="15" customFormat="1" x14ac:dyDescent="0.15">
      <c r="C288" s="15">
        <v>287</v>
      </c>
      <c r="D288" s="39" t="str">
        <f t="shared" si="6"/>
        <v>ErrCorr1 &lt;- correctStretches(genotype, maxHapLength = 8)</v>
      </c>
      <c r="F288" s="15" t="s">
        <v>346</v>
      </c>
      <c r="G288" s="15">
        <v>8</v>
      </c>
      <c r="H288" s="15" t="s">
        <v>52</v>
      </c>
      <c r="O288" s="15" t="str">
        <f>CONCATENATE(F288,G288,H288,I288,J288,K288,L288)</f>
        <v>ErrCorr1 &lt;- correctStretches(genotype, maxHapLength = 8)</v>
      </c>
    </row>
    <row r="289" spans="3:15" s="15" customFormat="1" x14ac:dyDescent="0.15">
      <c r="C289" s="15">
        <v>288</v>
      </c>
      <c r="D289" s="39" t="str">
        <f t="shared" si="6"/>
        <v>ErrCorr2 &lt;- correctUndercalledHets(ErrCorr1, maxHapLength = 8)</v>
      </c>
      <c r="F289" s="15" t="s">
        <v>339</v>
      </c>
      <c r="G289" s="15">
        <f>G288</f>
        <v>8</v>
      </c>
      <c r="H289" s="15" t="s">
        <v>52</v>
      </c>
      <c r="O289" s="15" t="str">
        <f>CONCATENATE(F289,G289,H289,I289,J289,K289,L289)</f>
        <v>ErrCorr2 &lt;- correctUndercalledHets(ErrCorr1, maxHapLength = 8)</v>
      </c>
    </row>
    <row r="290" spans="3:15" s="15" customFormat="1" x14ac:dyDescent="0.15">
      <c r="C290" s="15">
        <v>289</v>
      </c>
      <c r="D290" s="39" t="str">
        <f t="shared" si="6"/>
        <v>SUErrCorr3_8 &lt;- imputeByFlanks(ErrCorr2)</v>
      </c>
      <c r="F290" s="5" t="s">
        <v>350</v>
      </c>
      <c r="G290" s="5">
        <f>G288</f>
        <v>8</v>
      </c>
      <c r="H290" s="5" t="s">
        <v>341</v>
      </c>
      <c r="O290" s="15" t="str">
        <f>CONCATENATE(F290,G290,H290,I290,J290,K290,L290)</f>
        <v>SUErrCorr3_8 &lt;- imputeByFlanks(ErrCorr2)</v>
      </c>
    </row>
    <row r="291" spans="3:15" s="15" customFormat="1" x14ac:dyDescent="0.15">
      <c r="C291" s="15">
        <v>290</v>
      </c>
      <c r="D291" s="39" t="str">
        <f t="shared" ref="D291:D322" si="7">O291</f>
        <v>writeABHgenotypes(SUErrCorr3_8, outfile = "C:/NGS/save/Genotype_csvs_ABHgenotypeR8SU_mem.csv")</v>
      </c>
      <c r="F291" s="15" t="s">
        <v>351</v>
      </c>
      <c r="G291" s="15">
        <f>G288</f>
        <v>8</v>
      </c>
      <c r="H291" s="15" t="s">
        <v>342</v>
      </c>
      <c r="I291" s="15" t="str">
        <f>'1. Input and Output files list'!$E$6</f>
        <v>C:/NGS/save/</v>
      </c>
      <c r="J291" s="15" t="str">
        <f>CONCATENATE($H$259,"ABHgenotypeR")</f>
        <v>Genotype_csvs_ABHgenotypeR</v>
      </c>
      <c r="K291" s="15">
        <f>G288</f>
        <v>8</v>
      </c>
      <c r="L291" s="15" t="s">
        <v>681</v>
      </c>
      <c r="M291" s="15" t="s">
        <v>830</v>
      </c>
      <c r="N291" s="15" t="s">
        <v>34</v>
      </c>
      <c r="O291" s="15" t="str">
        <f>CONCATENATE(F291,G291,H291,I291,J291,K291,L291,M291,N291)</f>
        <v>writeABHgenotypes(SUErrCorr3_8, outfile = "C:/NGS/save/Genotype_csvs_ABHgenotypeR8SU_mem.csv")</v>
      </c>
    </row>
    <row r="292" spans="3:15" s="15" customFormat="1" x14ac:dyDescent="0.15">
      <c r="C292" s="15">
        <v>291</v>
      </c>
      <c r="D292" s="39" t="str">
        <f t="shared" si="7"/>
        <v>ErrCorr1 &lt;- correctStretches(genotype, maxHapLength = 9)</v>
      </c>
      <c r="F292" s="15" t="s">
        <v>346</v>
      </c>
      <c r="G292" s="15">
        <v>9</v>
      </c>
      <c r="H292" s="15" t="s">
        <v>52</v>
      </c>
      <c r="O292" s="15" t="str">
        <f>CONCATENATE(F292,G292,H292,I292,J292,K292,L292)</f>
        <v>ErrCorr1 &lt;- correctStretches(genotype, maxHapLength = 9)</v>
      </c>
    </row>
    <row r="293" spans="3:15" s="15" customFormat="1" x14ac:dyDescent="0.15">
      <c r="C293" s="15">
        <v>292</v>
      </c>
      <c r="D293" s="39" t="str">
        <f t="shared" si="7"/>
        <v>ErrCorr2 &lt;- correctUndercalledHets(ErrCorr1, maxHapLength = 9)</v>
      </c>
      <c r="F293" s="15" t="s">
        <v>339</v>
      </c>
      <c r="G293" s="15">
        <f>G292</f>
        <v>9</v>
      </c>
      <c r="H293" s="15" t="s">
        <v>52</v>
      </c>
      <c r="O293" s="15" t="str">
        <f>CONCATENATE(F293,G293,H293,I293,J293,K293,L293)</f>
        <v>ErrCorr2 &lt;- correctUndercalledHets(ErrCorr1, maxHapLength = 9)</v>
      </c>
    </row>
    <row r="294" spans="3:15" s="15" customFormat="1" x14ac:dyDescent="0.15">
      <c r="C294" s="15">
        <v>293</v>
      </c>
      <c r="D294" s="39" t="str">
        <f t="shared" si="7"/>
        <v>SUErrCorr3_9 &lt;- imputeByFlanks(ErrCorr2)</v>
      </c>
      <c r="F294" s="5" t="s">
        <v>350</v>
      </c>
      <c r="G294" s="5">
        <f>G292</f>
        <v>9</v>
      </c>
      <c r="H294" s="5" t="s">
        <v>341</v>
      </c>
      <c r="O294" s="15" t="str">
        <f>CONCATENATE(F294,G294,H294,I294,J294,K294,L294)</f>
        <v>SUErrCorr3_9 &lt;- imputeByFlanks(ErrCorr2)</v>
      </c>
    </row>
    <row r="295" spans="3:15" s="15" customFormat="1" x14ac:dyDescent="0.15">
      <c r="C295" s="15">
        <v>294</v>
      </c>
      <c r="D295" s="39" t="str">
        <f t="shared" si="7"/>
        <v>writeABHgenotypes(SUErrCorr3_9, outfile = "C:/NGS/save/Genotype_csvs_ABHgenotypeR9SU_mem.csv")</v>
      </c>
      <c r="F295" s="15" t="s">
        <v>351</v>
      </c>
      <c r="G295" s="15">
        <f>G292</f>
        <v>9</v>
      </c>
      <c r="H295" s="15" t="s">
        <v>342</v>
      </c>
      <c r="I295" s="15" t="str">
        <f>'1. Input and Output files list'!$E$6</f>
        <v>C:/NGS/save/</v>
      </c>
      <c r="J295" s="15" t="str">
        <f>CONCATENATE($H$259,"ABHgenotypeR")</f>
        <v>Genotype_csvs_ABHgenotypeR</v>
      </c>
      <c r="K295" s="15">
        <f>G292</f>
        <v>9</v>
      </c>
      <c r="L295" s="15" t="s">
        <v>681</v>
      </c>
      <c r="M295" s="15" t="s">
        <v>830</v>
      </c>
      <c r="N295" s="15" t="s">
        <v>34</v>
      </c>
      <c r="O295" s="15" t="str">
        <f>CONCATENATE(F295,G295,H295,I295,J295,K295,L295,M295,N295)</f>
        <v>writeABHgenotypes(SUErrCorr3_9, outfile = "C:/NGS/save/Genotype_csvs_ABHgenotypeR9SU_mem.csv")</v>
      </c>
    </row>
    <row r="296" spans="3:15" s="15" customFormat="1" x14ac:dyDescent="0.15">
      <c r="C296" s="15">
        <v>295</v>
      </c>
      <c r="D296" s="39" t="str">
        <f t="shared" si="7"/>
        <v>ErrCorr1 &lt;- correctStretches(genotype, maxHapLength = 10)</v>
      </c>
      <c r="F296" s="15" t="s">
        <v>346</v>
      </c>
      <c r="G296" s="15">
        <v>10</v>
      </c>
      <c r="H296" s="15" t="s">
        <v>52</v>
      </c>
      <c r="O296" s="15" t="str">
        <f>CONCATENATE(F296,G296,H296,I296,J296,K296,L296)</f>
        <v>ErrCorr1 &lt;- correctStretches(genotype, maxHapLength = 10)</v>
      </c>
    </row>
    <row r="297" spans="3:15" s="15" customFormat="1" x14ac:dyDescent="0.15">
      <c r="C297" s="15">
        <v>296</v>
      </c>
      <c r="D297" s="39" t="str">
        <f t="shared" si="7"/>
        <v>ErrCorr2 &lt;- correctUndercalledHets(ErrCorr1, maxHapLength = 10)</v>
      </c>
      <c r="F297" s="15" t="s">
        <v>339</v>
      </c>
      <c r="G297" s="15">
        <f>G296</f>
        <v>10</v>
      </c>
      <c r="H297" s="15" t="s">
        <v>52</v>
      </c>
      <c r="O297" s="15" t="str">
        <f>CONCATENATE(F297,G297,H297,I297,J297,K297,L297)</f>
        <v>ErrCorr2 &lt;- correctUndercalledHets(ErrCorr1, maxHapLength = 10)</v>
      </c>
    </row>
    <row r="298" spans="3:15" s="15" customFormat="1" x14ac:dyDescent="0.15">
      <c r="C298" s="15">
        <v>297</v>
      </c>
      <c r="D298" s="39" t="str">
        <f t="shared" si="7"/>
        <v>SUErrCorr3_10 &lt;- imputeByFlanks(ErrCorr2)</v>
      </c>
      <c r="F298" s="5" t="s">
        <v>352</v>
      </c>
      <c r="G298" s="5">
        <f>G296</f>
        <v>10</v>
      </c>
      <c r="H298" s="5" t="s">
        <v>341</v>
      </c>
      <c r="O298" s="15" t="str">
        <f>CONCATENATE(F298,G298,H298,I298,J298,K298,L298)</f>
        <v>SUErrCorr3_10 &lt;- imputeByFlanks(ErrCorr2)</v>
      </c>
    </row>
    <row r="299" spans="3:15" s="15" customFormat="1" x14ac:dyDescent="0.15">
      <c r="C299" s="15">
        <v>298</v>
      </c>
      <c r="D299" s="39" t="str">
        <f t="shared" si="7"/>
        <v>writeABHgenotypes(SUErrCorr3_10, outfile = "C:/NGS/save/Genotype_csvs_ABHgenotypeR10SU_mem.csv")</v>
      </c>
      <c r="F299" s="15" t="s">
        <v>351</v>
      </c>
      <c r="G299" s="15">
        <f>G296</f>
        <v>10</v>
      </c>
      <c r="H299" s="15" t="s">
        <v>342</v>
      </c>
      <c r="I299" s="15" t="str">
        <f>'1. Input and Output files list'!$E$6</f>
        <v>C:/NGS/save/</v>
      </c>
      <c r="J299" s="15" t="str">
        <f>CONCATENATE($H$259,"ABHgenotypeR")</f>
        <v>Genotype_csvs_ABHgenotypeR</v>
      </c>
      <c r="K299" s="15">
        <f>G296</f>
        <v>10</v>
      </c>
      <c r="L299" s="15" t="s">
        <v>681</v>
      </c>
      <c r="M299" s="15" t="s">
        <v>830</v>
      </c>
      <c r="N299" s="15" t="s">
        <v>34</v>
      </c>
      <c r="O299" s="15" t="str">
        <f>CONCATENATE(F299,G299,H299,I299,J299,K299,L299,M299,N299)</f>
        <v>writeABHgenotypes(SUErrCorr3_10, outfile = "C:/NGS/save/Genotype_csvs_ABHgenotypeR10SU_mem.csv")</v>
      </c>
    </row>
    <row r="300" spans="3:15" s="15" customFormat="1" x14ac:dyDescent="0.15">
      <c r="C300" s="15">
        <v>299</v>
      </c>
      <c r="D300" s="39" t="str">
        <f t="shared" si="7"/>
        <v>ErrCorr1 &lt;- correctUndercalledHets(genotype, maxHapLength = 1)</v>
      </c>
      <c r="F300" s="15" t="s">
        <v>348</v>
      </c>
      <c r="G300" s="15">
        <f>G301</f>
        <v>1</v>
      </c>
      <c r="H300" s="15" t="s">
        <v>52</v>
      </c>
      <c r="O300" s="15" t="str">
        <f>CONCATENATE(F300,G300,H300,I300,J300,K300,L300)</f>
        <v>ErrCorr1 &lt;- correctUndercalledHets(genotype, maxHapLength = 1)</v>
      </c>
    </row>
    <row r="301" spans="3:15" s="15" customFormat="1" x14ac:dyDescent="0.15">
      <c r="C301" s="15">
        <v>300</v>
      </c>
      <c r="D301" s="39" t="str">
        <f t="shared" si="7"/>
        <v>ErrCorr2 &lt;- correctStretches(ErrCorr1, maxHapLength = 1)</v>
      </c>
      <c r="F301" s="15" t="s">
        <v>349</v>
      </c>
      <c r="G301" s="15">
        <v>1</v>
      </c>
      <c r="H301" s="15" t="s">
        <v>52</v>
      </c>
      <c r="O301" s="15" t="str">
        <f>CONCATENATE(F301,G301,H301,I301,J301,K301,L301)</f>
        <v>ErrCorr2 &lt;- correctStretches(ErrCorr1, maxHapLength = 1)</v>
      </c>
    </row>
    <row r="302" spans="3:15" s="15" customFormat="1" x14ac:dyDescent="0.15">
      <c r="C302" s="15">
        <v>301</v>
      </c>
      <c r="D302" s="39" t="str">
        <f t="shared" si="7"/>
        <v>USErrCorr3_1 &lt;- imputeByFlanks(ErrCorr2)</v>
      </c>
      <c r="F302" s="5" t="s">
        <v>353</v>
      </c>
      <c r="G302" s="5">
        <f>G301</f>
        <v>1</v>
      </c>
      <c r="H302" s="5" t="s">
        <v>341</v>
      </c>
      <c r="O302" s="15" t="str">
        <f>CONCATENATE(F302,G302,H302,I302,J302,K302,L302)</f>
        <v>USErrCorr3_1 &lt;- imputeByFlanks(ErrCorr2)</v>
      </c>
    </row>
    <row r="303" spans="3:15" s="15" customFormat="1" x14ac:dyDescent="0.15">
      <c r="C303" s="15">
        <v>302</v>
      </c>
      <c r="D303" s="39" t="str">
        <f t="shared" si="7"/>
        <v>writeABHgenotypes(USErrCorr3_1, outfile = "C:/NGS/save/Genotype_csvs_ABHgenotypeR1US_mem.csv")</v>
      </c>
      <c r="F303" s="15" t="s">
        <v>354</v>
      </c>
      <c r="G303" s="15">
        <f>G301</f>
        <v>1</v>
      </c>
      <c r="H303" s="15" t="s">
        <v>342</v>
      </c>
      <c r="I303" s="15" t="str">
        <f>'1. Input and Output files list'!$E$6</f>
        <v>C:/NGS/save/</v>
      </c>
      <c r="J303" s="15" t="str">
        <f>CONCATENATE($H$259,"ABHgenotypeR")</f>
        <v>Genotype_csvs_ABHgenotypeR</v>
      </c>
      <c r="K303" s="15">
        <f>G301</f>
        <v>1</v>
      </c>
      <c r="L303" s="15" t="s">
        <v>680</v>
      </c>
      <c r="M303" s="15" t="s">
        <v>830</v>
      </c>
      <c r="N303" s="15" t="s">
        <v>34</v>
      </c>
      <c r="O303" s="15" t="str">
        <f>CONCATENATE(F303,G303,H303,I303,J303,K303,L303,M303,N303)</f>
        <v>writeABHgenotypes(USErrCorr3_1, outfile = "C:/NGS/save/Genotype_csvs_ABHgenotypeR1US_mem.csv")</v>
      </c>
    </row>
    <row r="304" spans="3:15" s="15" customFormat="1" x14ac:dyDescent="0.15">
      <c r="C304" s="15">
        <v>303</v>
      </c>
      <c r="D304" s="39" t="str">
        <f t="shared" si="7"/>
        <v>ErrCorr1 &lt;- correctUndercalledHets(genotype, maxHapLength = 2)</v>
      </c>
      <c r="F304" s="15" t="s">
        <v>348</v>
      </c>
      <c r="G304" s="15">
        <f>G305</f>
        <v>2</v>
      </c>
      <c r="H304" s="15" t="s">
        <v>52</v>
      </c>
      <c r="O304" s="15" t="str">
        <f>CONCATENATE(F304,G304,H304,I304,J304,K304,L304)</f>
        <v>ErrCorr1 &lt;- correctUndercalledHets(genotype, maxHapLength = 2)</v>
      </c>
    </row>
    <row r="305" spans="3:15" s="15" customFormat="1" x14ac:dyDescent="0.15">
      <c r="C305" s="15">
        <v>304</v>
      </c>
      <c r="D305" s="39" t="str">
        <f t="shared" si="7"/>
        <v>ErrCorr2 &lt;- correctStretches(ErrCorr1, maxHapLength = 2)</v>
      </c>
      <c r="F305" s="15" t="s">
        <v>349</v>
      </c>
      <c r="G305" s="15">
        <v>2</v>
      </c>
      <c r="H305" s="15" t="s">
        <v>52</v>
      </c>
      <c r="O305" s="15" t="str">
        <f>CONCATENATE(F305,G305,H305,I305,J305,K305,L305)</f>
        <v>ErrCorr2 &lt;- correctStretches(ErrCorr1, maxHapLength = 2)</v>
      </c>
    </row>
    <row r="306" spans="3:15" s="15" customFormat="1" x14ac:dyDescent="0.15">
      <c r="C306" s="15">
        <v>305</v>
      </c>
      <c r="D306" s="39" t="str">
        <f t="shared" si="7"/>
        <v>USErrCorr3_2 &lt;- imputeByFlanks(ErrCorr2)</v>
      </c>
      <c r="F306" s="5" t="s">
        <v>353</v>
      </c>
      <c r="G306" s="5">
        <f>G305</f>
        <v>2</v>
      </c>
      <c r="H306" s="5" t="s">
        <v>341</v>
      </c>
      <c r="O306" s="15" t="str">
        <f>CONCATENATE(F306,G306,H306,I306,J306,K306,L306)</f>
        <v>USErrCorr3_2 &lt;- imputeByFlanks(ErrCorr2)</v>
      </c>
    </row>
    <row r="307" spans="3:15" s="15" customFormat="1" x14ac:dyDescent="0.15">
      <c r="C307" s="15">
        <v>306</v>
      </c>
      <c r="D307" s="39" t="str">
        <f t="shared" si="7"/>
        <v>writeABHgenotypes(USErrCorr3_2, outfile = "C:/NGS/save/Genotype_csvs_ABHgenotypeR2US_mem.csv")</v>
      </c>
      <c r="F307" s="15" t="s">
        <v>354</v>
      </c>
      <c r="G307" s="15">
        <f>G305</f>
        <v>2</v>
      </c>
      <c r="H307" s="15" t="s">
        <v>342</v>
      </c>
      <c r="I307" s="15" t="str">
        <f>'1. Input and Output files list'!$E$6</f>
        <v>C:/NGS/save/</v>
      </c>
      <c r="J307" s="15" t="str">
        <f>CONCATENATE($H$259,"ABHgenotypeR")</f>
        <v>Genotype_csvs_ABHgenotypeR</v>
      </c>
      <c r="K307" s="15">
        <f>G305</f>
        <v>2</v>
      </c>
      <c r="L307" s="15" t="s">
        <v>680</v>
      </c>
      <c r="M307" s="15" t="s">
        <v>830</v>
      </c>
      <c r="N307" s="15" t="s">
        <v>34</v>
      </c>
      <c r="O307" s="15" t="str">
        <f>CONCATENATE(F307,G307,H307,I307,J307,K307,L307,M307,N307)</f>
        <v>writeABHgenotypes(USErrCorr3_2, outfile = "C:/NGS/save/Genotype_csvs_ABHgenotypeR2US_mem.csv")</v>
      </c>
    </row>
    <row r="308" spans="3:15" s="15" customFormat="1" x14ac:dyDescent="0.15">
      <c r="C308" s="15">
        <v>307</v>
      </c>
      <c r="D308" s="39" t="str">
        <f t="shared" si="7"/>
        <v>ErrCorr1 &lt;- correctUndercalledHets(genotype, maxHapLength = 3)</v>
      </c>
      <c r="F308" s="15" t="s">
        <v>348</v>
      </c>
      <c r="G308" s="15">
        <f>G309</f>
        <v>3</v>
      </c>
      <c r="H308" s="15" t="s">
        <v>52</v>
      </c>
      <c r="O308" s="15" t="str">
        <f>CONCATENATE(F308,G308,H308,I308,J308,K308,L308)</f>
        <v>ErrCorr1 &lt;- correctUndercalledHets(genotype, maxHapLength = 3)</v>
      </c>
    </row>
    <row r="309" spans="3:15" s="15" customFormat="1" x14ac:dyDescent="0.15">
      <c r="C309" s="15">
        <v>308</v>
      </c>
      <c r="D309" s="39" t="str">
        <f t="shared" si="7"/>
        <v>ErrCorr2 &lt;- correctStretches(ErrCorr1, maxHapLength = 3)</v>
      </c>
      <c r="F309" s="15" t="s">
        <v>349</v>
      </c>
      <c r="G309" s="15">
        <v>3</v>
      </c>
      <c r="H309" s="15" t="s">
        <v>52</v>
      </c>
      <c r="O309" s="15" t="str">
        <f>CONCATENATE(F309,G309,H309,I309,J309,K309,L309)</f>
        <v>ErrCorr2 &lt;- correctStretches(ErrCorr1, maxHapLength = 3)</v>
      </c>
    </row>
    <row r="310" spans="3:15" s="15" customFormat="1" x14ac:dyDescent="0.15">
      <c r="C310" s="15">
        <v>309</v>
      </c>
      <c r="D310" s="39" t="str">
        <f t="shared" si="7"/>
        <v>USErrCorr3_3 &lt;- imputeByFlanks(ErrCorr2)</v>
      </c>
      <c r="F310" s="5" t="s">
        <v>353</v>
      </c>
      <c r="G310" s="5">
        <f>G309</f>
        <v>3</v>
      </c>
      <c r="H310" s="5" t="s">
        <v>341</v>
      </c>
      <c r="O310" s="15" t="str">
        <f>CONCATENATE(F310,G310,H310,I310,J310,K310,L310)</f>
        <v>USErrCorr3_3 &lt;- imputeByFlanks(ErrCorr2)</v>
      </c>
    </row>
    <row r="311" spans="3:15" s="15" customFormat="1" x14ac:dyDescent="0.15">
      <c r="C311" s="15">
        <v>310</v>
      </c>
      <c r="D311" s="39" t="str">
        <f t="shared" si="7"/>
        <v>writeABHgenotypes(USErrCorr3_3, outfile = "C:/NGS/save/Genotype_csvs_ABHgenotypeR3US_mem.csv")</v>
      </c>
      <c r="F311" s="15" t="s">
        <v>354</v>
      </c>
      <c r="G311" s="15">
        <f>G309</f>
        <v>3</v>
      </c>
      <c r="H311" s="15" t="s">
        <v>342</v>
      </c>
      <c r="I311" s="15" t="str">
        <f>'1. Input and Output files list'!$E$6</f>
        <v>C:/NGS/save/</v>
      </c>
      <c r="J311" s="15" t="str">
        <f>CONCATENATE($H$259,"ABHgenotypeR")</f>
        <v>Genotype_csvs_ABHgenotypeR</v>
      </c>
      <c r="K311" s="15">
        <f>G309</f>
        <v>3</v>
      </c>
      <c r="L311" s="15" t="s">
        <v>680</v>
      </c>
      <c r="M311" s="15" t="s">
        <v>830</v>
      </c>
      <c r="N311" s="15" t="s">
        <v>34</v>
      </c>
      <c r="O311" s="15" t="str">
        <f>CONCATENATE(F311,G311,H311,I311,J311,K311,L311,M311,N311)</f>
        <v>writeABHgenotypes(USErrCorr3_3, outfile = "C:/NGS/save/Genotype_csvs_ABHgenotypeR3US_mem.csv")</v>
      </c>
    </row>
    <row r="312" spans="3:15" s="15" customFormat="1" x14ac:dyDescent="0.15">
      <c r="C312" s="15">
        <v>311</v>
      </c>
      <c r="D312" s="39" t="str">
        <f t="shared" si="7"/>
        <v>ErrCorr1 &lt;- correctUndercalledHets(genotype, maxHapLength = 4)</v>
      </c>
      <c r="F312" s="15" t="s">
        <v>348</v>
      </c>
      <c r="G312" s="15">
        <f>G313</f>
        <v>4</v>
      </c>
      <c r="H312" s="15" t="s">
        <v>52</v>
      </c>
      <c r="O312" s="15" t="str">
        <f>CONCATENATE(F312,G312,H312,I312,J312,K312,L312)</f>
        <v>ErrCorr1 &lt;- correctUndercalledHets(genotype, maxHapLength = 4)</v>
      </c>
    </row>
    <row r="313" spans="3:15" s="15" customFormat="1" x14ac:dyDescent="0.15">
      <c r="C313" s="15">
        <v>312</v>
      </c>
      <c r="D313" s="39" t="str">
        <f t="shared" si="7"/>
        <v>ErrCorr2 &lt;- correctStretches(ErrCorr1, maxHapLength = 4)</v>
      </c>
      <c r="F313" s="15" t="s">
        <v>349</v>
      </c>
      <c r="G313" s="15">
        <v>4</v>
      </c>
      <c r="H313" s="15" t="s">
        <v>52</v>
      </c>
      <c r="O313" s="15" t="str">
        <f>CONCATENATE(F313,G313,H313,I313,J313,K313,L313)</f>
        <v>ErrCorr2 &lt;- correctStretches(ErrCorr1, maxHapLength = 4)</v>
      </c>
    </row>
    <row r="314" spans="3:15" s="15" customFormat="1" x14ac:dyDescent="0.15">
      <c r="C314" s="15">
        <v>313</v>
      </c>
      <c r="D314" s="39" t="str">
        <f t="shared" si="7"/>
        <v>USErrCorr3_4 &lt;- imputeByFlanks(ErrCorr2)</v>
      </c>
      <c r="F314" s="5" t="s">
        <v>353</v>
      </c>
      <c r="G314" s="5">
        <f>G313</f>
        <v>4</v>
      </c>
      <c r="H314" s="5" t="s">
        <v>341</v>
      </c>
      <c r="O314" s="15" t="str">
        <f>CONCATENATE(F314,G314,H314,I314,J314,K314,L314)</f>
        <v>USErrCorr3_4 &lt;- imputeByFlanks(ErrCorr2)</v>
      </c>
    </row>
    <row r="315" spans="3:15" s="15" customFormat="1" x14ac:dyDescent="0.15">
      <c r="C315" s="15">
        <v>314</v>
      </c>
      <c r="D315" s="39" t="str">
        <f t="shared" si="7"/>
        <v>writeABHgenotypes(USErrCorr3_4, outfile = "C:/NGS/save/Genotype_csvs_ABHgenotypeR4US_mem.csv")</v>
      </c>
      <c r="F315" s="15" t="s">
        <v>354</v>
      </c>
      <c r="G315" s="15">
        <f>G313</f>
        <v>4</v>
      </c>
      <c r="H315" s="15" t="s">
        <v>342</v>
      </c>
      <c r="I315" s="15" t="str">
        <f>'1. Input and Output files list'!$E$6</f>
        <v>C:/NGS/save/</v>
      </c>
      <c r="J315" s="15" t="str">
        <f>CONCATENATE($H$259,"ABHgenotypeR")</f>
        <v>Genotype_csvs_ABHgenotypeR</v>
      </c>
      <c r="K315" s="15">
        <f>G313</f>
        <v>4</v>
      </c>
      <c r="L315" s="15" t="s">
        <v>680</v>
      </c>
      <c r="M315" s="15" t="s">
        <v>830</v>
      </c>
      <c r="N315" s="15" t="s">
        <v>34</v>
      </c>
      <c r="O315" s="15" t="str">
        <f>CONCATENATE(F315,G315,H315,I315,J315,K315,L315,M315,N315)</f>
        <v>writeABHgenotypes(USErrCorr3_4, outfile = "C:/NGS/save/Genotype_csvs_ABHgenotypeR4US_mem.csv")</v>
      </c>
    </row>
    <row r="316" spans="3:15" s="15" customFormat="1" x14ac:dyDescent="0.15">
      <c r="C316" s="15">
        <v>315</v>
      </c>
      <c r="D316" s="39" t="str">
        <f t="shared" si="7"/>
        <v>ErrCorr1 &lt;- correctUndercalledHets(genotype, maxHapLength = 5)</v>
      </c>
      <c r="F316" s="15" t="s">
        <v>348</v>
      </c>
      <c r="G316" s="15">
        <f>G317</f>
        <v>5</v>
      </c>
      <c r="H316" s="15" t="s">
        <v>52</v>
      </c>
      <c r="O316" s="15" t="str">
        <f>CONCATENATE(F316,G316,H316,I316,J316,K316,L316)</f>
        <v>ErrCorr1 &lt;- correctUndercalledHets(genotype, maxHapLength = 5)</v>
      </c>
    </row>
    <row r="317" spans="3:15" s="15" customFormat="1" x14ac:dyDescent="0.15">
      <c r="C317" s="15">
        <v>316</v>
      </c>
      <c r="D317" s="39" t="str">
        <f t="shared" si="7"/>
        <v>ErrCorr2 &lt;- correctStretches(ErrCorr1, maxHapLength = 5)</v>
      </c>
      <c r="F317" s="15" t="s">
        <v>349</v>
      </c>
      <c r="G317" s="15">
        <v>5</v>
      </c>
      <c r="H317" s="15" t="s">
        <v>52</v>
      </c>
      <c r="O317" s="15" t="str">
        <f>CONCATENATE(F317,G317,H317,I317,J317,K317,L317)</f>
        <v>ErrCorr2 &lt;- correctStretches(ErrCorr1, maxHapLength = 5)</v>
      </c>
    </row>
    <row r="318" spans="3:15" s="15" customFormat="1" x14ac:dyDescent="0.15">
      <c r="C318" s="15">
        <v>317</v>
      </c>
      <c r="D318" s="39" t="str">
        <f t="shared" si="7"/>
        <v>USErrCorr3_5 &lt;- imputeByFlanks(ErrCorr2)</v>
      </c>
      <c r="F318" s="5" t="s">
        <v>353</v>
      </c>
      <c r="G318" s="5">
        <f>G317</f>
        <v>5</v>
      </c>
      <c r="H318" s="5" t="s">
        <v>341</v>
      </c>
      <c r="O318" s="15" t="str">
        <f>CONCATENATE(F318,G318,H318,I318,J318,K318,L318)</f>
        <v>USErrCorr3_5 &lt;- imputeByFlanks(ErrCorr2)</v>
      </c>
    </row>
    <row r="319" spans="3:15" s="15" customFormat="1" x14ac:dyDescent="0.15">
      <c r="C319" s="15">
        <v>318</v>
      </c>
      <c r="D319" s="39" t="str">
        <f t="shared" si="7"/>
        <v>writeABHgenotypes(USErrCorr3_5, outfile = "C:/NGS/save/Genotype_csvs_ABHgenotypeR5US_mem.csv")</v>
      </c>
      <c r="F319" s="15" t="s">
        <v>354</v>
      </c>
      <c r="G319" s="15">
        <f>G317</f>
        <v>5</v>
      </c>
      <c r="H319" s="15" t="s">
        <v>342</v>
      </c>
      <c r="I319" s="15" t="str">
        <f>'1. Input and Output files list'!$E$6</f>
        <v>C:/NGS/save/</v>
      </c>
      <c r="J319" s="15" t="str">
        <f>CONCATENATE($H$259,"ABHgenotypeR")</f>
        <v>Genotype_csvs_ABHgenotypeR</v>
      </c>
      <c r="K319" s="15">
        <f>G317</f>
        <v>5</v>
      </c>
      <c r="L319" s="15" t="s">
        <v>680</v>
      </c>
      <c r="M319" s="15" t="s">
        <v>830</v>
      </c>
      <c r="N319" s="15" t="s">
        <v>34</v>
      </c>
      <c r="O319" s="15" t="str">
        <f>CONCATENATE(F319,G319,H319,I319,J319,K319,L319,M319,N319)</f>
        <v>writeABHgenotypes(USErrCorr3_5, outfile = "C:/NGS/save/Genotype_csvs_ABHgenotypeR5US_mem.csv")</v>
      </c>
    </row>
    <row r="320" spans="3:15" s="15" customFormat="1" x14ac:dyDescent="0.15">
      <c r="C320" s="15">
        <v>319</v>
      </c>
      <c r="D320" s="39" t="str">
        <f t="shared" si="7"/>
        <v>ErrCorr1 &lt;- correctUndercalledHets(genotype, maxHapLength = 6)</v>
      </c>
      <c r="F320" s="15" t="s">
        <v>348</v>
      </c>
      <c r="G320" s="15">
        <f>G321</f>
        <v>6</v>
      </c>
      <c r="H320" s="15" t="s">
        <v>52</v>
      </c>
      <c r="O320" s="15" t="str">
        <f>CONCATENATE(F320,G320,H320,I320,J320,K320,L320)</f>
        <v>ErrCorr1 &lt;- correctUndercalledHets(genotype, maxHapLength = 6)</v>
      </c>
    </row>
    <row r="321" spans="3:15" s="15" customFormat="1" x14ac:dyDescent="0.15">
      <c r="C321" s="15">
        <v>320</v>
      </c>
      <c r="D321" s="39" t="str">
        <f t="shared" si="7"/>
        <v>ErrCorr2 &lt;- correctStretches(ErrCorr1, maxHapLength = 6)</v>
      </c>
      <c r="F321" s="15" t="s">
        <v>349</v>
      </c>
      <c r="G321" s="15">
        <v>6</v>
      </c>
      <c r="H321" s="15" t="s">
        <v>52</v>
      </c>
      <c r="O321" s="15" t="str">
        <f>CONCATENATE(F321,G321,H321,I321,J321,K321,L321)</f>
        <v>ErrCorr2 &lt;- correctStretches(ErrCorr1, maxHapLength = 6)</v>
      </c>
    </row>
    <row r="322" spans="3:15" s="15" customFormat="1" x14ac:dyDescent="0.15">
      <c r="C322" s="15">
        <v>321</v>
      </c>
      <c r="D322" s="39" t="str">
        <f t="shared" si="7"/>
        <v>USErrCorr3_6 &lt;- imputeByFlanks(ErrCorr2)</v>
      </c>
      <c r="F322" s="5" t="s">
        <v>353</v>
      </c>
      <c r="G322" s="5">
        <f>G321</f>
        <v>6</v>
      </c>
      <c r="H322" s="5" t="s">
        <v>341</v>
      </c>
      <c r="O322" s="15" t="str">
        <f>CONCATENATE(F322,G322,H322,I322,J322,K322,L322)</f>
        <v>USErrCorr3_6 &lt;- imputeByFlanks(ErrCorr2)</v>
      </c>
    </row>
    <row r="323" spans="3:15" s="15" customFormat="1" x14ac:dyDescent="0.15">
      <c r="C323" s="15">
        <v>322</v>
      </c>
      <c r="D323" s="39" t="str">
        <f t="shared" ref="D323:D340" si="8">O323</f>
        <v>writeABHgenotypes(USErrCorr3_6, outfile = "C:/NGS/save/Genotype_csvs_ABHgenotypeR6US_mem.csv")</v>
      </c>
      <c r="F323" s="15" t="s">
        <v>354</v>
      </c>
      <c r="G323" s="15">
        <f>G321</f>
        <v>6</v>
      </c>
      <c r="H323" s="15" t="s">
        <v>342</v>
      </c>
      <c r="I323" s="15" t="str">
        <f>'1. Input and Output files list'!$E$6</f>
        <v>C:/NGS/save/</v>
      </c>
      <c r="J323" s="15" t="str">
        <f>CONCATENATE($H$259,"ABHgenotypeR")</f>
        <v>Genotype_csvs_ABHgenotypeR</v>
      </c>
      <c r="K323" s="15">
        <f>G321</f>
        <v>6</v>
      </c>
      <c r="L323" s="15" t="s">
        <v>680</v>
      </c>
      <c r="M323" s="15" t="s">
        <v>830</v>
      </c>
      <c r="N323" s="15" t="s">
        <v>34</v>
      </c>
      <c r="O323" s="15" t="str">
        <f>CONCATENATE(F323,G323,H323,I323,J323,K323,L323,M323,N323)</f>
        <v>writeABHgenotypes(USErrCorr3_6, outfile = "C:/NGS/save/Genotype_csvs_ABHgenotypeR6US_mem.csv")</v>
      </c>
    </row>
    <row r="324" spans="3:15" s="15" customFormat="1" x14ac:dyDescent="0.15">
      <c r="C324" s="15">
        <v>323</v>
      </c>
      <c r="D324" s="39" t="str">
        <f t="shared" si="8"/>
        <v>ErrCorr1 &lt;- correctUndercalledHets(genotype, maxHapLength = 7)</v>
      </c>
      <c r="F324" s="15" t="s">
        <v>348</v>
      </c>
      <c r="G324" s="15">
        <f>G325</f>
        <v>7</v>
      </c>
      <c r="H324" s="15" t="s">
        <v>52</v>
      </c>
      <c r="O324" s="15" t="str">
        <f>CONCATENATE(F324,G324,H324,I324,J324,K324,L324)</f>
        <v>ErrCorr1 &lt;- correctUndercalledHets(genotype, maxHapLength = 7)</v>
      </c>
    </row>
    <row r="325" spans="3:15" s="15" customFormat="1" x14ac:dyDescent="0.15">
      <c r="C325" s="15">
        <v>324</v>
      </c>
      <c r="D325" s="39" t="str">
        <f t="shared" si="8"/>
        <v>ErrCorr2 &lt;- correctStretches(ErrCorr1, maxHapLength = 7)</v>
      </c>
      <c r="F325" s="15" t="s">
        <v>349</v>
      </c>
      <c r="G325" s="15">
        <v>7</v>
      </c>
      <c r="H325" s="15" t="s">
        <v>52</v>
      </c>
      <c r="O325" s="15" t="str">
        <f>CONCATENATE(F325,G325,H325,I325,J325,K325,L325)</f>
        <v>ErrCorr2 &lt;- correctStretches(ErrCorr1, maxHapLength = 7)</v>
      </c>
    </row>
    <row r="326" spans="3:15" s="15" customFormat="1" x14ac:dyDescent="0.15">
      <c r="C326" s="15">
        <v>325</v>
      </c>
      <c r="D326" s="39" t="str">
        <f t="shared" si="8"/>
        <v>USErrCorr3_7 &lt;- imputeByFlanks(ErrCorr2)</v>
      </c>
      <c r="F326" s="5" t="s">
        <v>353</v>
      </c>
      <c r="G326" s="5">
        <f>G325</f>
        <v>7</v>
      </c>
      <c r="H326" s="5" t="s">
        <v>341</v>
      </c>
      <c r="O326" s="15" t="str">
        <f>CONCATENATE(F326,G326,H326,I326,J326,K326,L326)</f>
        <v>USErrCorr3_7 &lt;- imputeByFlanks(ErrCorr2)</v>
      </c>
    </row>
    <row r="327" spans="3:15" s="15" customFormat="1" x14ac:dyDescent="0.15">
      <c r="C327" s="15">
        <v>326</v>
      </c>
      <c r="D327" s="39" t="str">
        <f t="shared" si="8"/>
        <v>writeABHgenotypes(USErrCorr3_7, outfile = "C:/NGS/save/Genotype_csvs_ABHgenotypeR7US_mem.csv")</v>
      </c>
      <c r="F327" s="15" t="s">
        <v>354</v>
      </c>
      <c r="G327" s="15">
        <f>G325</f>
        <v>7</v>
      </c>
      <c r="H327" s="15" t="s">
        <v>342</v>
      </c>
      <c r="I327" s="15" t="str">
        <f>'1. Input and Output files list'!$E$6</f>
        <v>C:/NGS/save/</v>
      </c>
      <c r="J327" s="15" t="str">
        <f>CONCATENATE($H$259,"ABHgenotypeR")</f>
        <v>Genotype_csvs_ABHgenotypeR</v>
      </c>
      <c r="K327" s="15">
        <f>G325</f>
        <v>7</v>
      </c>
      <c r="L327" s="15" t="s">
        <v>680</v>
      </c>
      <c r="M327" s="15" t="s">
        <v>830</v>
      </c>
      <c r="N327" s="15" t="s">
        <v>34</v>
      </c>
      <c r="O327" s="15" t="str">
        <f>CONCATENATE(F327,G327,H327,I327,J327,K327,L327,M327,N327)</f>
        <v>writeABHgenotypes(USErrCorr3_7, outfile = "C:/NGS/save/Genotype_csvs_ABHgenotypeR7US_mem.csv")</v>
      </c>
    </row>
    <row r="328" spans="3:15" s="15" customFormat="1" x14ac:dyDescent="0.15">
      <c r="C328" s="15">
        <v>327</v>
      </c>
      <c r="D328" s="39" t="str">
        <f t="shared" si="8"/>
        <v>ErrCorr1 &lt;- correctUndercalledHets(genotype, maxHapLength = 8)</v>
      </c>
      <c r="F328" s="15" t="s">
        <v>348</v>
      </c>
      <c r="G328" s="15">
        <f>G329</f>
        <v>8</v>
      </c>
      <c r="H328" s="15" t="s">
        <v>52</v>
      </c>
      <c r="O328" s="15" t="str">
        <f>CONCATENATE(F328,G328,H328,I328,J328,K328,L328)</f>
        <v>ErrCorr1 &lt;- correctUndercalledHets(genotype, maxHapLength = 8)</v>
      </c>
    </row>
    <row r="329" spans="3:15" s="15" customFormat="1" x14ac:dyDescent="0.15">
      <c r="C329" s="15">
        <v>328</v>
      </c>
      <c r="D329" s="39" t="str">
        <f t="shared" si="8"/>
        <v>ErrCorr2 &lt;- correctStretches(ErrCorr1, maxHapLength = 8)</v>
      </c>
      <c r="F329" s="15" t="s">
        <v>349</v>
      </c>
      <c r="G329" s="15">
        <v>8</v>
      </c>
      <c r="H329" s="15" t="s">
        <v>52</v>
      </c>
      <c r="O329" s="15" t="str">
        <f>CONCATENATE(F329,G329,H329,I329,J329,K329,L329)</f>
        <v>ErrCorr2 &lt;- correctStretches(ErrCorr1, maxHapLength = 8)</v>
      </c>
    </row>
    <row r="330" spans="3:15" s="15" customFormat="1" x14ac:dyDescent="0.15">
      <c r="C330" s="15">
        <v>329</v>
      </c>
      <c r="D330" s="39" t="str">
        <f t="shared" si="8"/>
        <v>USErrCorr3_8 &lt;- imputeByFlanks(ErrCorr2)</v>
      </c>
      <c r="F330" s="5" t="s">
        <v>353</v>
      </c>
      <c r="G330" s="5">
        <f>G329</f>
        <v>8</v>
      </c>
      <c r="H330" s="5" t="s">
        <v>341</v>
      </c>
      <c r="O330" s="15" t="str">
        <f>CONCATENATE(F330,G330,H330,I330,J330,K330,L330)</f>
        <v>USErrCorr3_8 &lt;- imputeByFlanks(ErrCorr2)</v>
      </c>
    </row>
    <row r="331" spans="3:15" s="15" customFormat="1" x14ac:dyDescent="0.15">
      <c r="C331" s="15">
        <v>330</v>
      </c>
      <c r="D331" s="39" t="str">
        <f t="shared" si="8"/>
        <v>writeABHgenotypes(USErrCorr3_8, outfile = "C:/NGS/save/Genotype_csvs_ABHgenotypeR8US_mem.csv")</v>
      </c>
      <c r="F331" s="15" t="s">
        <v>354</v>
      </c>
      <c r="G331" s="15">
        <f>G329</f>
        <v>8</v>
      </c>
      <c r="H331" s="15" t="s">
        <v>342</v>
      </c>
      <c r="I331" s="15" t="str">
        <f>'1. Input and Output files list'!$E$6</f>
        <v>C:/NGS/save/</v>
      </c>
      <c r="J331" s="15" t="str">
        <f>CONCATENATE($H$259,"ABHgenotypeR")</f>
        <v>Genotype_csvs_ABHgenotypeR</v>
      </c>
      <c r="K331" s="15">
        <f>G329</f>
        <v>8</v>
      </c>
      <c r="L331" s="15" t="s">
        <v>680</v>
      </c>
      <c r="M331" s="15" t="s">
        <v>830</v>
      </c>
      <c r="N331" s="15" t="s">
        <v>34</v>
      </c>
      <c r="O331" s="15" t="str">
        <f>CONCATENATE(F331,G331,H331,I331,J331,K331,L331,M331,N331)</f>
        <v>writeABHgenotypes(USErrCorr3_8, outfile = "C:/NGS/save/Genotype_csvs_ABHgenotypeR8US_mem.csv")</v>
      </c>
    </row>
    <row r="332" spans="3:15" s="15" customFormat="1" x14ac:dyDescent="0.15">
      <c r="C332" s="15">
        <v>331</v>
      </c>
      <c r="D332" s="39" t="str">
        <f t="shared" si="8"/>
        <v>ErrCorr1 &lt;- correctUndercalledHets(genotype, maxHapLength = 9)</v>
      </c>
      <c r="F332" s="15" t="s">
        <v>348</v>
      </c>
      <c r="G332" s="15">
        <f>G333</f>
        <v>9</v>
      </c>
      <c r="H332" s="15" t="s">
        <v>52</v>
      </c>
      <c r="O332" s="15" t="str">
        <f>CONCATENATE(F332,G332,H332,I332,J332,K332,L332)</f>
        <v>ErrCorr1 &lt;- correctUndercalledHets(genotype, maxHapLength = 9)</v>
      </c>
    </row>
    <row r="333" spans="3:15" s="15" customFormat="1" x14ac:dyDescent="0.15">
      <c r="C333" s="15">
        <v>332</v>
      </c>
      <c r="D333" s="39" t="str">
        <f t="shared" si="8"/>
        <v>ErrCorr2 &lt;- correctStretches(ErrCorr1, maxHapLength = 9)</v>
      </c>
      <c r="F333" s="15" t="s">
        <v>349</v>
      </c>
      <c r="G333" s="15">
        <v>9</v>
      </c>
      <c r="H333" s="15" t="s">
        <v>52</v>
      </c>
      <c r="O333" s="15" t="str">
        <f>CONCATENATE(F333,G333,H333,I333,J333,K333,L333)</f>
        <v>ErrCorr2 &lt;- correctStretches(ErrCorr1, maxHapLength = 9)</v>
      </c>
    </row>
    <row r="334" spans="3:15" s="15" customFormat="1" x14ac:dyDescent="0.15">
      <c r="C334" s="15">
        <v>333</v>
      </c>
      <c r="D334" s="39" t="str">
        <f t="shared" si="8"/>
        <v>USErrCorr3_9 &lt;- imputeByFlanks(ErrCorr2)</v>
      </c>
      <c r="F334" s="5" t="s">
        <v>353</v>
      </c>
      <c r="G334" s="5">
        <f>G333</f>
        <v>9</v>
      </c>
      <c r="H334" s="5" t="s">
        <v>341</v>
      </c>
      <c r="O334" s="15" t="str">
        <f>CONCATENATE(F334,G334,H334,I334,J334,K334,L334)</f>
        <v>USErrCorr3_9 &lt;- imputeByFlanks(ErrCorr2)</v>
      </c>
    </row>
    <row r="335" spans="3:15" s="15" customFormat="1" x14ac:dyDescent="0.15">
      <c r="C335" s="15">
        <v>334</v>
      </c>
      <c r="D335" s="39" t="str">
        <f t="shared" si="8"/>
        <v>writeABHgenotypes(USErrCorr3_9, outfile = "C:/NGS/save/Genotype_csvs_ABHgenotypeR9US_mem.csv")</v>
      </c>
      <c r="F335" s="15" t="s">
        <v>354</v>
      </c>
      <c r="G335" s="15">
        <f>G333</f>
        <v>9</v>
      </c>
      <c r="H335" s="15" t="s">
        <v>342</v>
      </c>
      <c r="I335" s="15" t="str">
        <f>'1. Input and Output files list'!$E$6</f>
        <v>C:/NGS/save/</v>
      </c>
      <c r="J335" s="15" t="str">
        <f>CONCATENATE($H$259,"ABHgenotypeR")</f>
        <v>Genotype_csvs_ABHgenotypeR</v>
      </c>
      <c r="K335" s="15">
        <f>G333</f>
        <v>9</v>
      </c>
      <c r="L335" s="15" t="s">
        <v>680</v>
      </c>
      <c r="M335" s="15" t="s">
        <v>830</v>
      </c>
      <c r="N335" s="15" t="s">
        <v>34</v>
      </c>
      <c r="O335" s="15" t="str">
        <f>CONCATENATE(F335,G335,H335,I335,J335,K335,L335,M335,N335)</f>
        <v>writeABHgenotypes(USErrCorr3_9, outfile = "C:/NGS/save/Genotype_csvs_ABHgenotypeR9US_mem.csv")</v>
      </c>
    </row>
    <row r="336" spans="3:15" s="15" customFormat="1" x14ac:dyDescent="0.15">
      <c r="C336" s="15">
        <v>335</v>
      </c>
      <c r="D336" s="39" t="str">
        <f t="shared" si="8"/>
        <v>ErrCorr1 &lt;- correctUndercalledHets(genotype, maxHapLength = 10)</v>
      </c>
      <c r="F336" s="15" t="s">
        <v>348</v>
      </c>
      <c r="G336" s="15">
        <f>G337</f>
        <v>10</v>
      </c>
      <c r="H336" s="15" t="s">
        <v>52</v>
      </c>
      <c r="O336" s="15" t="str">
        <f>CONCATENATE(F336,G336,H336,I336,J336,K336,L336)</f>
        <v>ErrCorr1 &lt;- correctUndercalledHets(genotype, maxHapLength = 10)</v>
      </c>
    </row>
    <row r="337" spans="3:15" s="15" customFormat="1" x14ac:dyDescent="0.15">
      <c r="C337" s="15">
        <v>336</v>
      </c>
      <c r="D337" s="39" t="str">
        <f t="shared" si="8"/>
        <v>ErrCorr2 &lt;- correctStretches(ErrCorr1, maxHapLength = 10)</v>
      </c>
      <c r="F337" s="15" t="s">
        <v>349</v>
      </c>
      <c r="G337" s="15">
        <v>10</v>
      </c>
      <c r="H337" s="15" t="s">
        <v>52</v>
      </c>
      <c r="O337" s="15" t="str">
        <f>CONCATENATE(F337,G337,H337,I337,J337,K337,L337)</f>
        <v>ErrCorr2 &lt;- correctStretches(ErrCorr1, maxHapLength = 10)</v>
      </c>
    </row>
    <row r="338" spans="3:15" s="15" customFormat="1" x14ac:dyDescent="0.15">
      <c r="C338" s="15">
        <v>337</v>
      </c>
      <c r="D338" s="39" t="str">
        <f t="shared" si="8"/>
        <v>USErrCorr3_10 &lt;- imputeByFlanks(ErrCorr2)</v>
      </c>
      <c r="F338" s="5" t="s">
        <v>353</v>
      </c>
      <c r="G338" s="5">
        <f>G337</f>
        <v>10</v>
      </c>
      <c r="H338" s="5" t="s">
        <v>341</v>
      </c>
      <c r="O338" s="15" t="str">
        <f>CONCATENATE(F338,G338,H338,I338,J338,K338,L338)</f>
        <v>USErrCorr3_10 &lt;- imputeByFlanks(ErrCorr2)</v>
      </c>
    </row>
    <row r="339" spans="3:15" s="15" customFormat="1" x14ac:dyDescent="0.15">
      <c r="C339" s="15">
        <v>338</v>
      </c>
      <c r="D339" s="39" t="str">
        <f t="shared" si="8"/>
        <v>writeABHgenotypes(USErrCorr3_10, outfile = "C:/NGS/save/Genotype_csvs_ABHgenotypeR10US_mem.csv")</v>
      </c>
      <c r="F339" s="15" t="s">
        <v>354</v>
      </c>
      <c r="G339" s="15">
        <f>G337</f>
        <v>10</v>
      </c>
      <c r="H339" s="15" t="s">
        <v>342</v>
      </c>
      <c r="I339" s="15" t="str">
        <f>'1. Input and Output files list'!$E$6</f>
        <v>C:/NGS/save/</v>
      </c>
      <c r="J339" s="15" t="str">
        <f>CONCATENATE($H$259,"ABHgenotypeR")</f>
        <v>Genotype_csvs_ABHgenotypeR</v>
      </c>
      <c r="K339" s="15">
        <f>G337</f>
        <v>10</v>
      </c>
      <c r="L339" s="15" t="s">
        <v>680</v>
      </c>
      <c r="M339" s="15" t="s">
        <v>830</v>
      </c>
      <c r="N339" s="15" t="s">
        <v>34</v>
      </c>
      <c r="O339" s="15" t="str">
        <f>CONCATENATE(F339,G339,H339,I339,J339,K339,L339,M339,N339)</f>
        <v>writeABHgenotypes(USErrCorr3_10, outfile = "C:/NGS/save/Genotype_csvs_ABHgenotypeR10US_mem.csv")</v>
      </c>
    </row>
    <row r="340" spans="3:15" s="15" customFormat="1" x14ac:dyDescent="0.15">
      <c r="C340" s="15">
        <v>339</v>
      </c>
      <c r="D340" s="39" t="str">
        <f t="shared" si="8"/>
        <v>pdf("C:/NGS/save/Genotype_imges_PDF_files/Genotype_csvs_ABHgenotypeR1-10SUUS_mem_0.50.50.40.50.50.4.pdf")</v>
      </c>
      <c r="F340" s="15" t="s">
        <v>343</v>
      </c>
      <c r="G340" s="15" t="str">
        <f>'1. Input and Output files list'!$E$6</f>
        <v>C:/NGS/save/</v>
      </c>
      <c r="H340" s="15" t="str">
        <f>CONCATENATE("Genotype_imges_PDF_files/",$H$259,"ABHgenotypeR")</f>
        <v>Genotype_imges_PDF_files/Genotype_csvs_ABHgenotypeR</v>
      </c>
      <c r="I340" s="15" t="s">
        <v>1002</v>
      </c>
      <c r="J340" s="15" t="s">
        <v>1589</v>
      </c>
      <c r="K340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340" s="15" t="s">
        <v>572</v>
      </c>
      <c r="O340" s="15" t="str">
        <f>CONCATENATE(F340,G340,H340,I340,J340,K340,L340,M340)</f>
        <v>pdf("C:/NGS/save/Genotype_imges_PDF_files/Genotype_csvs_ABHgenotypeR1-10SUUS_mem_0.50.50.40.50.50.4.pdf")</v>
      </c>
    </row>
    <row r="341" spans="3:15" s="15" customFormat="1" x14ac:dyDescent="0.15">
      <c r="C341" s="15">
        <v>340</v>
      </c>
      <c r="D341" s="39" t="s">
        <v>1565</v>
      </c>
    </row>
    <row r="342" spans="3:15" s="15" customFormat="1" x14ac:dyDescent="0.15">
      <c r="C342" s="15">
        <v>341</v>
      </c>
      <c r="D342" s="39" t="s">
        <v>1566</v>
      </c>
    </row>
    <row r="343" spans="3:15" s="15" customFormat="1" x14ac:dyDescent="0.15">
      <c r="C343" s="15">
        <v>342</v>
      </c>
      <c r="D343" s="39" t="s">
        <v>1567</v>
      </c>
    </row>
    <row r="344" spans="3:15" s="15" customFormat="1" x14ac:dyDescent="0.15">
      <c r="C344" s="15">
        <v>343</v>
      </c>
      <c r="D344" s="39" t="s">
        <v>1568</v>
      </c>
    </row>
    <row r="345" spans="3:15" s="15" customFormat="1" x14ac:dyDescent="0.15">
      <c r="C345" s="15">
        <v>344</v>
      </c>
      <c r="D345" s="39" t="s">
        <v>1569</v>
      </c>
    </row>
    <row r="346" spans="3:15" s="15" customFormat="1" x14ac:dyDescent="0.15">
      <c r="C346" s="15">
        <v>345</v>
      </c>
      <c r="D346" s="39" t="s">
        <v>1570</v>
      </c>
    </row>
    <row r="347" spans="3:15" s="15" customFormat="1" x14ac:dyDescent="0.15">
      <c r="C347" s="15">
        <v>346</v>
      </c>
      <c r="D347" s="39" t="s">
        <v>1571</v>
      </c>
    </row>
    <row r="348" spans="3:15" s="15" customFormat="1" x14ac:dyDescent="0.15">
      <c r="C348" s="15">
        <v>347</v>
      </c>
      <c r="D348" s="39" t="s">
        <v>1572</v>
      </c>
    </row>
    <row r="349" spans="3:15" s="15" customFormat="1" x14ac:dyDescent="0.15">
      <c r="C349" s="15">
        <v>348</v>
      </c>
      <c r="D349" s="39" t="s">
        <v>1573</v>
      </c>
    </row>
    <row r="350" spans="3:15" s="15" customFormat="1" x14ac:dyDescent="0.15">
      <c r="C350" s="15">
        <v>349</v>
      </c>
      <c r="D350" s="39" t="s">
        <v>1574</v>
      </c>
    </row>
    <row r="351" spans="3:15" s="15" customFormat="1" x14ac:dyDescent="0.15">
      <c r="C351" s="15">
        <v>350</v>
      </c>
      <c r="D351" s="39" t="s">
        <v>1575</v>
      </c>
    </row>
    <row r="352" spans="3:15" s="15" customFormat="1" x14ac:dyDescent="0.15">
      <c r="C352" s="15">
        <v>351</v>
      </c>
      <c r="D352" s="39" t="s">
        <v>1576</v>
      </c>
    </row>
    <row r="353" spans="3:4" s="15" customFormat="1" x14ac:dyDescent="0.15">
      <c r="C353" s="15">
        <v>352</v>
      </c>
      <c r="D353" s="39" t="s">
        <v>1577</v>
      </c>
    </row>
    <row r="354" spans="3:4" s="15" customFormat="1" x14ac:dyDescent="0.15">
      <c r="C354" s="15">
        <v>353</v>
      </c>
      <c r="D354" s="39" t="s">
        <v>1578</v>
      </c>
    </row>
    <row r="355" spans="3:4" s="15" customFormat="1" x14ac:dyDescent="0.15">
      <c r="C355" s="15">
        <v>354</v>
      </c>
      <c r="D355" s="39" t="s">
        <v>1579</v>
      </c>
    </row>
    <row r="356" spans="3:4" s="15" customFormat="1" x14ac:dyDescent="0.15">
      <c r="C356" s="15">
        <v>355</v>
      </c>
      <c r="D356" s="39" t="s">
        <v>1580</v>
      </c>
    </row>
    <row r="357" spans="3:4" s="15" customFormat="1" x14ac:dyDescent="0.15">
      <c r="C357" s="15">
        <v>356</v>
      </c>
      <c r="D357" s="39" t="s">
        <v>1581</v>
      </c>
    </row>
    <row r="358" spans="3:4" s="15" customFormat="1" x14ac:dyDescent="0.15">
      <c r="C358" s="15">
        <v>357</v>
      </c>
      <c r="D358" s="39" t="s">
        <v>1582</v>
      </c>
    </row>
    <row r="359" spans="3:4" s="15" customFormat="1" x14ac:dyDescent="0.15">
      <c r="C359" s="15">
        <v>358</v>
      </c>
      <c r="D359" s="39" t="s">
        <v>1583</v>
      </c>
    </row>
    <row r="360" spans="3:4" s="15" customFormat="1" x14ac:dyDescent="0.15">
      <c r="C360" s="15">
        <v>359</v>
      </c>
      <c r="D360" s="39" t="s">
        <v>1584</v>
      </c>
    </row>
    <row r="361" spans="3:4" s="15" customFormat="1" x14ac:dyDescent="0.15">
      <c r="C361" s="15">
        <v>360</v>
      </c>
      <c r="D361" s="39" t="s">
        <v>1585</v>
      </c>
    </row>
    <row r="362" spans="3:4" s="15" customFormat="1" x14ac:dyDescent="0.15">
      <c r="C362" s="15">
        <v>361</v>
      </c>
      <c r="D362" s="39" t="s">
        <v>1586</v>
      </c>
    </row>
    <row r="363" spans="3:4" s="15" customFormat="1" x14ac:dyDescent="0.15">
      <c r="C363" s="15">
        <v>362</v>
      </c>
      <c r="D363" s="39" t="s">
        <v>1587</v>
      </c>
    </row>
    <row r="364" spans="3:4" s="15" customFormat="1" x14ac:dyDescent="0.15">
      <c r="C364" s="15">
        <v>363</v>
      </c>
      <c r="D364" s="39" t="s">
        <v>347</v>
      </c>
    </row>
    <row r="365" spans="3:4" s="15" customFormat="1" x14ac:dyDescent="0.15">
      <c r="C365" s="15">
        <v>364</v>
      </c>
      <c r="D365" s="39" t="s">
        <v>365</v>
      </c>
    </row>
    <row r="366" spans="3:4" s="15" customFormat="1" x14ac:dyDescent="0.15">
      <c r="C366" s="15">
        <v>365</v>
      </c>
      <c r="D366" s="39" t="s">
        <v>366</v>
      </c>
    </row>
    <row r="367" spans="3:4" s="15" customFormat="1" x14ac:dyDescent="0.15">
      <c r="C367" s="15">
        <v>366</v>
      </c>
      <c r="D367" s="39" t="s">
        <v>367</v>
      </c>
    </row>
    <row r="368" spans="3:4" s="15" customFormat="1" x14ac:dyDescent="0.15">
      <c r="C368" s="15">
        <v>367</v>
      </c>
      <c r="D368" s="39" t="s">
        <v>368</v>
      </c>
    </row>
    <row r="369" spans="3:4" s="15" customFormat="1" x14ac:dyDescent="0.15">
      <c r="C369" s="15">
        <v>368</v>
      </c>
      <c r="D369" s="39" t="s">
        <v>369</v>
      </c>
    </row>
    <row r="370" spans="3:4" s="15" customFormat="1" x14ac:dyDescent="0.15">
      <c r="C370" s="15">
        <v>369</v>
      </c>
      <c r="D370" s="39" t="s">
        <v>370</v>
      </c>
    </row>
    <row r="371" spans="3:4" s="15" customFormat="1" x14ac:dyDescent="0.15">
      <c r="C371" s="15">
        <v>370</v>
      </c>
      <c r="D371" s="39" t="s">
        <v>371</v>
      </c>
    </row>
    <row r="372" spans="3:4" s="15" customFormat="1" x14ac:dyDescent="0.15">
      <c r="C372" s="15">
        <v>371</v>
      </c>
      <c r="D372" s="39" t="s">
        <v>372</v>
      </c>
    </row>
    <row r="373" spans="3:4" s="15" customFormat="1" x14ac:dyDescent="0.15">
      <c r="C373" s="15">
        <v>372</v>
      </c>
      <c r="D373" s="39" t="s">
        <v>373</v>
      </c>
    </row>
    <row r="374" spans="3:4" s="15" customFormat="1" x14ac:dyDescent="0.15">
      <c r="C374" s="15">
        <v>373</v>
      </c>
      <c r="D374" s="39" t="s">
        <v>374</v>
      </c>
    </row>
    <row r="375" spans="3:4" s="15" customFormat="1" x14ac:dyDescent="0.15">
      <c r="C375" s="15">
        <v>374</v>
      </c>
      <c r="D375" s="39" t="s">
        <v>355</v>
      </c>
    </row>
    <row r="376" spans="3:4" s="15" customFormat="1" x14ac:dyDescent="0.15">
      <c r="C376" s="15">
        <v>375</v>
      </c>
      <c r="D376" s="39" t="s">
        <v>356</v>
      </c>
    </row>
    <row r="377" spans="3:4" s="15" customFormat="1" x14ac:dyDescent="0.15">
      <c r="C377" s="15">
        <v>376</v>
      </c>
      <c r="D377" s="39" t="s">
        <v>357</v>
      </c>
    </row>
    <row r="378" spans="3:4" s="15" customFormat="1" x14ac:dyDescent="0.15">
      <c r="C378" s="15">
        <v>377</v>
      </c>
      <c r="D378" s="39" t="s">
        <v>358</v>
      </c>
    </row>
    <row r="379" spans="3:4" s="15" customFormat="1" x14ac:dyDescent="0.15">
      <c r="C379" s="15">
        <v>378</v>
      </c>
      <c r="D379" s="39" t="s">
        <v>359</v>
      </c>
    </row>
    <row r="380" spans="3:4" s="15" customFormat="1" x14ac:dyDescent="0.15">
      <c r="C380" s="15">
        <v>379</v>
      </c>
      <c r="D380" s="39" t="s">
        <v>360</v>
      </c>
    </row>
    <row r="381" spans="3:4" s="15" customFormat="1" x14ac:dyDescent="0.15">
      <c r="C381" s="15">
        <v>380</v>
      </c>
      <c r="D381" s="39" t="s">
        <v>361</v>
      </c>
    </row>
    <row r="382" spans="3:4" s="15" customFormat="1" x14ac:dyDescent="0.15">
      <c r="C382" s="15">
        <v>381</v>
      </c>
      <c r="D382" s="39" t="s">
        <v>362</v>
      </c>
    </row>
    <row r="383" spans="3:4" s="15" customFormat="1" x14ac:dyDescent="0.15">
      <c r="C383" s="15">
        <v>382</v>
      </c>
      <c r="D383" s="39" t="s">
        <v>363</v>
      </c>
    </row>
    <row r="384" spans="3:4" s="15" customFormat="1" x14ac:dyDescent="0.15">
      <c r="C384" s="15">
        <v>383</v>
      </c>
      <c r="D384" s="39" t="s">
        <v>364</v>
      </c>
    </row>
    <row r="385" spans="3:4" s="15" customFormat="1" x14ac:dyDescent="0.15">
      <c r="C385" s="15">
        <v>384</v>
      </c>
      <c r="D385" s="39" t="s">
        <v>344</v>
      </c>
    </row>
    <row r="386" spans="3:4" s="5" customFormat="1" x14ac:dyDescent="0.15"/>
  </sheetData>
  <phoneticPr fontId="18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P1043"/>
  <sheetViews>
    <sheetView topLeftCell="A1014" zoomScale="75" zoomScaleNormal="75" workbookViewId="0">
      <selection activeCell="G1043" sqref="G1043"/>
    </sheetView>
  </sheetViews>
  <sheetFormatPr defaultRowHeight="13.5" x14ac:dyDescent="0.15"/>
  <cols>
    <col min="1" max="3" width="9" style="15"/>
    <col min="4" max="4" width="138.625" style="15" customWidth="1"/>
    <col min="5" max="16384" width="9" style="15"/>
  </cols>
  <sheetData>
    <row r="2" spans="1:16" x14ac:dyDescent="0.15">
      <c r="A2" s="15">
        <v>1</v>
      </c>
      <c r="D2" s="26" t="s">
        <v>497</v>
      </c>
    </row>
    <row r="3" spans="1:16" x14ac:dyDescent="0.15">
      <c r="A3" s="15">
        <v>2</v>
      </c>
      <c r="C3" s="15" t="s">
        <v>552</v>
      </c>
      <c r="D3" s="26" t="str">
        <f>P3</f>
        <v>genotypingSum &lt;- fread("C:/NGS/save/parent/mappinggenotypelist_mem_60.csv", header=TRUE)</v>
      </c>
      <c r="F3" s="15" t="s">
        <v>309</v>
      </c>
      <c r="G3" s="15" t="str">
        <f>'1. Input and Output files list'!$E$6</f>
        <v>C:/NGS/save/</v>
      </c>
      <c r="H3" s="15" t="s">
        <v>534</v>
      </c>
      <c r="I3" s="15" t="s">
        <v>799</v>
      </c>
      <c r="J3" s="15" t="s">
        <v>533</v>
      </c>
      <c r="P3" s="15" t="str">
        <f>CONCATENATE(F3,G3,H3,I3,J3)</f>
        <v>genotypingSum &lt;- fread("C:/NGS/save/parent/mappinggenotypelist_mem_60.csv", header=TRUE)</v>
      </c>
    </row>
    <row r="4" spans="1:16" x14ac:dyDescent="0.15">
      <c r="A4" s="15">
        <v>3</v>
      </c>
      <c r="B4" s="15">
        <v>0</v>
      </c>
      <c r="C4" s="15" t="s">
        <v>126</v>
      </c>
      <c r="D4" s="26" t="s">
        <v>77</v>
      </c>
    </row>
    <row r="5" spans="1:16" x14ac:dyDescent="0.15">
      <c r="A5" s="15">
        <v>4</v>
      </c>
      <c r="B5" s="15">
        <v>0</v>
      </c>
      <c r="C5" s="15" t="s">
        <v>127</v>
      </c>
      <c r="D5" s="26" t="str">
        <f>P5</f>
        <v>dataP1csv &lt;- fread("C:/NGS/save/parent/P1unique_tag.csv", header=F, col.names=genotype)</v>
      </c>
      <c r="F5" s="15" t="s">
        <v>229</v>
      </c>
      <c r="G5" s="15" t="str">
        <f>'1. Input and Output files list'!$E$6</f>
        <v>C:/NGS/save/</v>
      </c>
      <c r="H5" s="15" t="s">
        <v>143</v>
      </c>
      <c r="P5" s="15" t="str">
        <f>CONCATENATE(F5,G5,H5)</f>
        <v>dataP1csv &lt;- fread("C:/NGS/save/parent/P1unique_tag.csv", header=F, col.names=genotype)</v>
      </c>
    </row>
    <row r="6" spans="1:16" x14ac:dyDescent="0.15">
      <c r="A6" s="15">
        <v>5</v>
      </c>
      <c r="B6" s="15">
        <v>0</v>
      </c>
      <c r="C6" s="15" t="s">
        <v>128</v>
      </c>
      <c r="D6" s="26" t="str">
        <f>P6</f>
        <v>system.time(write.csv(dataP1csv[match(genotypingSum$tags, dataP1csv$tags),2], file="C:/NGS/save/parent/ShinanoGreen.tagcountmatchindex.csv", row.names = F))</v>
      </c>
      <c r="F6" s="15" t="s">
        <v>310</v>
      </c>
      <c r="G6" s="15" t="str">
        <f>'1. Input and Output files list'!$E$6</f>
        <v>C:/NGS/save/</v>
      </c>
      <c r="H6" s="15" t="s">
        <v>59</v>
      </c>
      <c r="I6" s="15" t="str">
        <f>'1. Input and Output files list'!$F$72</f>
        <v>ShinanoGreen</v>
      </c>
      <c r="J6" s="15" t="s">
        <v>709</v>
      </c>
      <c r="P6" s="15" t="str">
        <f>CONCATENATE(F6,G6,H6,I6,J6)</f>
        <v>system.time(write.csv(dataP1csv[match(genotypingSum$tags, dataP1csv$tags),2], file="C:/NGS/save/parent/ShinanoGreen.tagcountmatchindex.csv", row.names = F))</v>
      </c>
    </row>
    <row r="7" spans="1:16" x14ac:dyDescent="0.15">
      <c r="A7" s="15">
        <v>6</v>
      </c>
      <c r="B7" s="15">
        <v>0</v>
      </c>
      <c r="C7" s="15" t="s">
        <v>129</v>
      </c>
      <c r="D7" s="26" t="str">
        <f>P7</f>
        <v>genotypingP1 &lt;- fread("C:/NGS/save/parent/ShinanoGreen.tagcountmatchindex.csv", col.names = c("ShinanoGreen"))</v>
      </c>
      <c r="F7" s="15" t="s">
        <v>230</v>
      </c>
      <c r="G7" s="15" t="str">
        <f>'1. Input and Output files list'!$E$6</f>
        <v>C:/NGS/save/</v>
      </c>
      <c r="H7" s="15" t="s">
        <v>59</v>
      </c>
      <c r="I7" s="15" t="str">
        <f>'1. Input and Output files list'!$F$72</f>
        <v>ShinanoGreen</v>
      </c>
      <c r="J7" s="15" t="s">
        <v>710</v>
      </c>
      <c r="K7" s="15" t="str">
        <f>'1. Input and Output files list'!$F$72</f>
        <v>ShinanoGreen</v>
      </c>
      <c r="L7" s="15" t="s">
        <v>545</v>
      </c>
      <c r="P7" s="15" t="str">
        <f>CONCATENATE(F7,G7,H7,I7,J7,K7,L7)</f>
        <v>genotypingP1 &lt;- fread("C:/NGS/save/parent/ShinanoGreen.tagcountmatchindex.csv", col.names = c("ShinanoGreen"))</v>
      </c>
    </row>
    <row r="8" spans="1:16" x14ac:dyDescent="0.15">
      <c r="A8" s="15">
        <v>7</v>
      </c>
      <c r="B8" s="15">
        <v>0</v>
      </c>
      <c r="C8" s="15" t="s">
        <v>130</v>
      </c>
      <c r="D8" s="26" t="s">
        <v>234</v>
      </c>
    </row>
    <row r="9" spans="1:16" x14ac:dyDescent="0.15">
      <c r="A9" s="15">
        <v>8</v>
      </c>
      <c r="B9" s="15">
        <v>0</v>
      </c>
      <c r="C9" s="15" t="s">
        <v>131</v>
      </c>
      <c r="D9" s="26" t="str">
        <f>P9</f>
        <v>dataP2csv &lt;- fread("C:/NGS/save/parent/P2unique_tag.csv", header=F, col.names=genotype)</v>
      </c>
      <c r="F9" s="15" t="s">
        <v>231</v>
      </c>
      <c r="G9" s="15" t="str">
        <f>'1. Input and Output files list'!$E$6</f>
        <v>C:/NGS/save/</v>
      </c>
      <c r="H9" s="15" t="s">
        <v>144</v>
      </c>
      <c r="P9" s="15" t="str">
        <f>CONCATENATE(F9,G9,H9)</f>
        <v>dataP2csv &lt;- fread("C:/NGS/save/parent/P2unique_tag.csv", header=F, col.names=genotype)</v>
      </c>
    </row>
    <row r="10" spans="1:16" x14ac:dyDescent="0.15">
      <c r="A10" s="15">
        <v>9</v>
      </c>
      <c r="B10" s="15">
        <v>0</v>
      </c>
      <c r="C10" s="15" t="s">
        <v>132</v>
      </c>
      <c r="D10" s="26" t="str">
        <f>P10</f>
        <v>system.time(write.csv(dataP2csv[match(genotypingSum$tags, dataP2csv$tags),2], file="C:/NGS/save/parent/VI185_4.tagcountmatchindex.csv", row.names = F))</v>
      </c>
      <c r="F10" s="15" t="s">
        <v>311</v>
      </c>
      <c r="G10" s="15" t="str">
        <f>'1. Input and Output files list'!$E$6</f>
        <v>C:/NGS/save/</v>
      </c>
      <c r="H10" s="15" t="s">
        <v>59</v>
      </c>
      <c r="I10" s="15" t="str">
        <f>'1. Input and Output files list'!$F$74</f>
        <v>VI185_4</v>
      </c>
      <c r="J10" s="15" t="s">
        <v>709</v>
      </c>
      <c r="P10" s="15" t="str">
        <f>CONCATENATE(F10,G10,H10,I10,J10)</f>
        <v>system.time(write.csv(dataP2csv[match(genotypingSum$tags, dataP2csv$tags),2], file="C:/NGS/save/parent/VI185_4.tagcountmatchindex.csv", row.names = F))</v>
      </c>
    </row>
    <row r="11" spans="1:16" x14ac:dyDescent="0.15">
      <c r="A11" s="15">
        <v>10</v>
      </c>
      <c r="B11" s="15">
        <v>0</v>
      </c>
      <c r="C11" s="15" t="s">
        <v>133</v>
      </c>
      <c r="D11" s="26" t="str">
        <f>P11</f>
        <v>genotypingP2 &lt;- fread("C:/NGS/save/parent/VI185_4.tagcountmatchindex.csv", col.names = c("VI185_4"))</v>
      </c>
      <c r="F11" s="15" t="s">
        <v>232</v>
      </c>
      <c r="G11" s="15" t="str">
        <f>'1. Input and Output files list'!$E$6</f>
        <v>C:/NGS/save/</v>
      </c>
      <c r="H11" s="15" t="s">
        <v>59</v>
      </c>
      <c r="I11" s="15" t="str">
        <f>'1. Input and Output files list'!$F$74</f>
        <v>VI185_4</v>
      </c>
      <c r="J11" s="15" t="s">
        <v>710</v>
      </c>
      <c r="K11" s="15" t="str">
        <f>'1. Input and Output files list'!$F$74</f>
        <v>VI185_4</v>
      </c>
      <c r="L11" s="15" t="s">
        <v>545</v>
      </c>
      <c r="P11" s="15" t="str">
        <f>CONCATENATE(F11,G11,H11,I11,J11,K11,L11)</f>
        <v>genotypingP2 &lt;- fread("C:/NGS/save/parent/VI185_4.tagcountmatchindex.csv", col.names = c("VI185_4"))</v>
      </c>
    </row>
    <row r="12" spans="1:16" x14ac:dyDescent="0.15">
      <c r="A12" s="15">
        <v>11</v>
      </c>
      <c r="B12" s="15">
        <v>0</v>
      </c>
      <c r="C12" s="15" t="s">
        <v>134</v>
      </c>
      <c r="D12" s="26" t="s">
        <v>145</v>
      </c>
    </row>
    <row r="13" spans="1:16" x14ac:dyDescent="0.15">
      <c r="A13" s="15">
        <v>12</v>
      </c>
      <c r="B13" s="15">
        <v>0</v>
      </c>
      <c r="C13" s="15" t="s">
        <v>135</v>
      </c>
      <c r="D13" s="26" t="str">
        <f>P13</f>
        <v>write.csv((genotypingSum), file="C:/NGS/save/parent/genotypingSum_P1P2_mem_60.csv", row.names = F)</v>
      </c>
      <c r="F13" s="15" t="s">
        <v>140</v>
      </c>
      <c r="G13" s="15" t="str">
        <f>'1. Input and Output files list'!$E$6</f>
        <v>C:/NGS/save/</v>
      </c>
      <c r="H13" s="15" t="s">
        <v>59</v>
      </c>
      <c r="I13" s="15" t="s">
        <v>548</v>
      </c>
      <c r="J13" s="15" t="s">
        <v>835</v>
      </c>
      <c r="K13" s="15" t="s">
        <v>539</v>
      </c>
      <c r="P13" s="15" t="str">
        <f>CONCATENATE(F13,G13,H13,I13,J13,K13)</f>
        <v>write.csv((genotypingSum), file="C:/NGS/save/parent/genotypingSum_P1P2_mem_60.csv", row.names = F)</v>
      </c>
    </row>
    <row r="14" spans="1:16" x14ac:dyDescent="0.15">
      <c r="A14" s="15">
        <v>13</v>
      </c>
      <c r="C14" s="15" t="s">
        <v>135</v>
      </c>
      <c r="D14" s="26" t="s">
        <v>808</v>
      </c>
    </row>
    <row r="15" spans="1:16" x14ac:dyDescent="0.15">
      <c r="A15" s="15">
        <v>14</v>
      </c>
      <c r="C15" s="15" t="s">
        <v>135</v>
      </c>
      <c r="D15" s="26" t="s">
        <v>810</v>
      </c>
    </row>
    <row r="16" spans="1:16" x14ac:dyDescent="0.15">
      <c r="A16" s="15">
        <v>15</v>
      </c>
      <c r="C16" s="15" t="s">
        <v>135</v>
      </c>
      <c r="D16" s="26" t="s">
        <v>809</v>
      </c>
    </row>
    <row r="17" spans="1:15" x14ac:dyDescent="0.15">
      <c r="A17" s="15">
        <v>16</v>
      </c>
      <c r="C17" s="15" t="s">
        <v>135</v>
      </c>
      <c r="D17" s="26" t="s">
        <v>811</v>
      </c>
    </row>
    <row r="18" spans="1:15" x14ac:dyDescent="0.15">
      <c r="A18" s="15">
        <v>17</v>
      </c>
      <c r="B18" s="15">
        <v>1</v>
      </c>
      <c r="C18" s="15" t="s">
        <v>136</v>
      </c>
      <c r="D18" s="26" t="str">
        <f>N18</f>
        <v>genotypingdata &lt;- fread("C:/NGS/save/NGS0_01.tagcount", header=F, col.names=genotype)</v>
      </c>
      <c r="F18" s="15" t="s">
        <v>553</v>
      </c>
      <c r="G18" s="15" t="str">
        <f>'1. Input and Output files list'!$E$6</f>
        <v>C:/NGS/save/</v>
      </c>
      <c r="H18" s="15" t="str">
        <f>'1. Input and Output files list'!$J$80</f>
        <v>NGS0_01.tagcount</v>
      </c>
      <c r="I18" s="15" t="s">
        <v>228</v>
      </c>
      <c r="N18" s="15" t="str">
        <f>CONCATENATE(F18,G18,H18,I18)</f>
        <v>genotypingdata &lt;- fread("C:/NGS/save/NGS0_01.tagcount", header=F, col.names=genotype)</v>
      </c>
    </row>
    <row r="19" spans="1:15" x14ac:dyDescent="0.15">
      <c r="A19" s="15">
        <v>18</v>
      </c>
      <c r="B19" s="15">
        <v>1</v>
      </c>
      <c r="C19" s="15" t="s">
        <v>137</v>
      </c>
      <c r="D19" s="26" t="str">
        <f>O19</f>
        <v>system.time(write.csv(genotypingdata[match(genotypingSum$tags, genotypingdata$tags),2], file="C:/NGS/save/NGS0_01.tagcountmatchindex.csv", row.names = F))</v>
      </c>
      <c r="F19" s="15" t="s">
        <v>554</v>
      </c>
      <c r="G19" s="15" t="str">
        <f>'1. Input and Output files list'!$E$6</f>
        <v>C:/NGS/save/</v>
      </c>
      <c r="H19" s="15" t="str">
        <f>'1. Input and Output files list'!$J$80</f>
        <v>NGS0_01.tagcount</v>
      </c>
      <c r="I19" s="15" t="s">
        <v>142</v>
      </c>
      <c r="O19" s="15" t="str">
        <f>CONCATENATE(F19,G19,H19,I19)</f>
        <v>system.time(write.csv(genotypingdata[match(genotypingSum$tags, genotypingdata$tags),2], file="C:/NGS/save/NGS0_01.tagcountmatchindex.csv", row.names = F))</v>
      </c>
    </row>
    <row r="20" spans="1:15" x14ac:dyDescent="0.15">
      <c r="A20" s="15">
        <v>19</v>
      </c>
      <c r="B20" s="15">
        <v>1</v>
      </c>
      <c r="C20" s="15" t="s">
        <v>138</v>
      </c>
      <c r="D20" s="26" t="str">
        <f>M20</f>
        <v>genotypingdata&lt;- fread("C:/NGS/save/NGS0_01.tagcountmatchindex.csv", col.names = c("NGS0_01"))</v>
      </c>
      <c r="F20" s="15" t="s">
        <v>233</v>
      </c>
      <c r="G20" s="15" t="str">
        <f>'1. Input and Output files list'!$E$6</f>
        <v>C:/NGS/save/</v>
      </c>
      <c r="H20" s="15" t="str">
        <f>'1. Input and Output files list'!$J$80</f>
        <v>NGS0_01.tagcount</v>
      </c>
      <c r="I20" s="15" t="s">
        <v>547</v>
      </c>
      <c r="J20" s="15" t="str">
        <f>'1. Input and Output files list'!$F$80</f>
        <v>NGS0_01</v>
      </c>
      <c r="K20" s="15" t="s">
        <v>545</v>
      </c>
      <c r="M20" s="15" t="str">
        <f>CONCATENATE(F20,G20,H20,I20,J20,K20)</f>
        <v>genotypingdata&lt;- fread("C:/NGS/save/NGS0_01.tagcountmatchindex.csv", col.names = c("NGS0_01"))</v>
      </c>
    </row>
    <row r="21" spans="1:15" x14ac:dyDescent="0.15">
      <c r="A21" s="15">
        <v>20</v>
      </c>
      <c r="B21" s="15">
        <v>1</v>
      </c>
      <c r="C21" s="15" t="s">
        <v>139</v>
      </c>
      <c r="D21" s="26" t="s">
        <v>79</v>
      </c>
    </row>
    <row r="22" spans="1:15" x14ac:dyDescent="0.15">
      <c r="A22" s="15">
        <v>21</v>
      </c>
      <c r="B22" s="15">
        <v>1</v>
      </c>
      <c r="C22" s="15" t="s">
        <v>549</v>
      </c>
      <c r="D22" s="26" t="s">
        <v>551</v>
      </c>
    </row>
    <row r="23" spans="1:15" x14ac:dyDescent="0.15">
      <c r="A23" s="15">
        <v>22</v>
      </c>
      <c r="B23" s="15">
        <v>2</v>
      </c>
      <c r="C23" s="15" t="s">
        <v>136</v>
      </c>
      <c r="D23" s="26" t="str">
        <f>N23</f>
        <v>genotypingdata &lt;- fread("C:/NGS/save/NGS0_02.tagcount", header=F, col.names=genotype)</v>
      </c>
      <c r="F23" s="15" t="s">
        <v>553</v>
      </c>
      <c r="G23" s="15" t="str">
        <f>'1. Input and Output files list'!$E$6</f>
        <v>C:/NGS/save/</v>
      </c>
      <c r="H23" s="15" t="str">
        <f>'1. Input and Output files list'!$J$82</f>
        <v>NGS0_02.tagcount</v>
      </c>
      <c r="I23" s="15" t="s">
        <v>228</v>
      </c>
      <c r="N23" s="15" t="str">
        <f>CONCATENATE(F23,G23,H23,I23)</f>
        <v>genotypingdata &lt;- fread("C:/NGS/save/NGS0_02.tagcount", header=F, col.names=genotype)</v>
      </c>
    </row>
    <row r="24" spans="1:15" x14ac:dyDescent="0.15">
      <c r="A24" s="15">
        <v>23</v>
      </c>
      <c r="B24" s="15">
        <v>2</v>
      </c>
      <c r="C24" s="15" t="s">
        <v>137</v>
      </c>
      <c r="D24" s="26" t="str">
        <f>O24</f>
        <v>system.time(write.csv(genotypingdata[match(genotypingSum$tags, genotypingdata$tags),2], file="C:/NGS/save/NGS0_02.tagcountmatchindex.csv", row.names = F))</v>
      </c>
      <c r="F24" s="15" t="s">
        <v>554</v>
      </c>
      <c r="G24" s="15" t="str">
        <f>'1. Input and Output files list'!$E$6</f>
        <v>C:/NGS/save/</v>
      </c>
      <c r="H24" s="15" t="str">
        <f>'1. Input and Output files list'!$J$82</f>
        <v>NGS0_02.tagcount</v>
      </c>
      <c r="I24" s="15" t="s">
        <v>142</v>
      </c>
      <c r="O24" s="15" t="str">
        <f>CONCATENATE(F24,G24,H24,I24)</f>
        <v>system.time(write.csv(genotypingdata[match(genotypingSum$tags, genotypingdata$tags),2], file="C:/NGS/save/NGS0_02.tagcountmatchindex.csv", row.names = F))</v>
      </c>
    </row>
    <row r="25" spans="1:15" x14ac:dyDescent="0.15">
      <c r="A25" s="15">
        <v>24</v>
      </c>
      <c r="B25" s="15">
        <v>2</v>
      </c>
      <c r="C25" s="15" t="s">
        <v>138</v>
      </c>
      <c r="D25" s="26" t="str">
        <f>M25</f>
        <v>genotypingdata&lt;- fread("C:/NGS/save/NGS0_02.tagcountmatchindex.csv", col.names = c("NGS0_02"))</v>
      </c>
      <c r="F25" s="15" t="s">
        <v>233</v>
      </c>
      <c r="G25" s="15" t="str">
        <f>'1. Input and Output files list'!$E$6</f>
        <v>C:/NGS/save/</v>
      </c>
      <c r="H25" s="15" t="str">
        <f>'1. Input and Output files list'!$J$82</f>
        <v>NGS0_02.tagcount</v>
      </c>
      <c r="I25" s="15" t="s">
        <v>547</v>
      </c>
      <c r="J25" s="15" t="str">
        <f>'1. Input and Output files list'!$F$82</f>
        <v>NGS0_02</v>
      </c>
      <c r="K25" s="15" t="s">
        <v>545</v>
      </c>
      <c r="M25" s="15" t="str">
        <f>CONCATENATE(F25,G25,H25,I25,J25,K25)</f>
        <v>genotypingdata&lt;- fread("C:/NGS/save/NGS0_02.tagcountmatchindex.csv", col.names = c("NGS0_02"))</v>
      </c>
    </row>
    <row r="26" spans="1:15" x14ac:dyDescent="0.15">
      <c r="A26" s="15">
        <v>25</v>
      </c>
      <c r="B26" s="15">
        <v>2</v>
      </c>
      <c r="C26" s="15" t="s">
        <v>139</v>
      </c>
      <c r="D26" s="26" t="s">
        <v>79</v>
      </c>
    </row>
    <row r="27" spans="1:15" x14ac:dyDescent="0.15">
      <c r="A27" s="15">
        <v>26</v>
      </c>
      <c r="B27" s="15">
        <v>2</v>
      </c>
      <c r="C27" s="15" t="s">
        <v>549</v>
      </c>
      <c r="D27" s="26" t="s">
        <v>551</v>
      </c>
    </row>
    <row r="28" spans="1:15" x14ac:dyDescent="0.15">
      <c r="A28" s="15">
        <v>27</v>
      </c>
      <c r="B28" s="15">
        <v>3</v>
      </c>
      <c r="C28" s="15" t="s">
        <v>136</v>
      </c>
      <c r="D28" s="26" t="str">
        <f>N28</f>
        <v>genotypingdata &lt;- fread("C:/NGS/save/NGS0_03.tagcount", header=F, col.names=genotype)</v>
      </c>
      <c r="F28" s="15" t="s">
        <v>553</v>
      </c>
      <c r="G28" s="15" t="str">
        <f>'1. Input and Output files list'!$E$6</f>
        <v>C:/NGS/save/</v>
      </c>
      <c r="H28" s="15" t="str">
        <f>'1. Input and Output files list'!$J$84</f>
        <v>NGS0_03.tagcount</v>
      </c>
      <c r="I28" s="15" t="s">
        <v>228</v>
      </c>
      <c r="N28" s="15" t="str">
        <f>CONCATENATE(F28,G28,H28,I28)</f>
        <v>genotypingdata &lt;- fread("C:/NGS/save/NGS0_03.tagcount", header=F, col.names=genotype)</v>
      </c>
    </row>
    <row r="29" spans="1:15" x14ac:dyDescent="0.15">
      <c r="A29" s="15">
        <v>28</v>
      </c>
      <c r="B29" s="15">
        <v>3</v>
      </c>
      <c r="C29" s="15" t="s">
        <v>137</v>
      </c>
      <c r="D29" s="26" t="str">
        <f>O29</f>
        <v>system.time(write.csv(genotypingdata[match(genotypingSum$tags, genotypingdata$tags),2], file="C:/NGS/save/NGS0_03.tagcountmatchindex.csv", row.names = F))</v>
      </c>
      <c r="F29" s="15" t="s">
        <v>554</v>
      </c>
      <c r="G29" s="15" t="str">
        <f>'1. Input and Output files list'!$E$6</f>
        <v>C:/NGS/save/</v>
      </c>
      <c r="H29" s="15" t="str">
        <f>'1. Input and Output files list'!$J$84</f>
        <v>NGS0_03.tagcount</v>
      </c>
      <c r="I29" s="15" t="s">
        <v>142</v>
      </c>
      <c r="O29" s="15" t="str">
        <f>CONCATENATE(F29,G29,H29,I29)</f>
        <v>system.time(write.csv(genotypingdata[match(genotypingSum$tags, genotypingdata$tags),2], file="C:/NGS/save/NGS0_03.tagcountmatchindex.csv", row.names = F))</v>
      </c>
    </row>
    <row r="30" spans="1:15" x14ac:dyDescent="0.15">
      <c r="A30" s="15">
        <v>29</v>
      </c>
      <c r="B30" s="15">
        <v>3</v>
      </c>
      <c r="C30" s="15" t="s">
        <v>138</v>
      </c>
      <c r="D30" s="26" t="str">
        <f>M30</f>
        <v>genotypingdata&lt;- fread("C:/NGS/save/NGS0_03.tagcountmatchindex.csv", col.names = c("NGS0_03"))</v>
      </c>
      <c r="F30" s="15" t="s">
        <v>233</v>
      </c>
      <c r="G30" s="15" t="str">
        <f>'1. Input and Output files list'!$E$6</f>
        <v>C:/NGS/save/</v>
      </c>
      <c r="H30" s="15" t="str">
        <f>'1. Input and Output files list'!$J$84</f>
        <v>NGS0_03.tagcount</v>
      </c>
      <c r="I30" s="15" t="s">
        <v>547</v>
      </c>
      <c r="J30" s="15" t="str">
        <f>'1. Input and Output files list'!$F$84</f>
        <v>NGS0_03</v>
      </c>
      <c r="K30" s="15" t="s">
        <v>545</v>
      </c>
      <c r="M30" s="15" t="str">
        <f>CONCATENATE(F30,G30,H30,I30,J30,K30)</f>
        <v>genotypingdata&lt;- fread("C:/NGS/save/NGS0_03.tagcountmatchindex.csv", col.names = c("NGS0_03"))</v>
      </c>
    </row>
    <row r="31" spans="1:15" x14ac:dyDescent="0.15">
      <c r="A31" s="15">
        <v>30</v>
      </c>
      <c r="B31" s="15">
        <v>3</v>
      </c>
      <c r="C31" s="15" t="s">
        <v>139</v>
      </c>
      <c r="D31" s="26" t="s">
        <v>79</v>
      </c>
    </row>
    <row r="32" spans="1:15" x14ac:dyDescent="0.15">
      <c r="A32" s="15">
        <v>31</v>
      </c>
      <c r="B32" s="15">
        <v>3</v>
      </c>
      <c r="C32" s="15" t="s">
        <v>549</v>
      </c>
      <c r="D32" s="26" t="s">
        <v>551</v>
      </c>
    </row>
    <row r="33" spans="1:15" x14ac:dyDescent="0.15">
      <c r="A33" s="15">
        <v>32</v>
      </c>
      <c r="B33" s="15">
        <v>4</v>
      </c>
      <c r="C33" s="15" t="s">
        <v>136</v>
      </c>
      <c r="D33" s="26" t="str">
        <f>N33</f>
        <v>genotypingdata &lt;- fread("C:/NGS/save/NGS0_04.tagcount", header=F, col.names=genotype)</v>
      </c>
      <c r="F33" s="15" t="s">
        <v>553</v>
      </c>
      <c r="G33" s="15" t="str">
        <f>'1. Input and Output files list'!$E$6</f>
        <v>C:/NGS/save/</v>
      </c>
      <c r="H33" s="15" t="str">
        <f>'1. Input and Output files list'!$J$86</f>
        <v>NGS0_04.tagcount</v>
      </c>
      <c r="I33" s="15" t="s">
        <v>228</v>
      </c>
      <c r="N33" s="15" t="str">
        <f>CONCATENATE(F33,G33,H33,I33)</f>
        <v>genotypingdata &lt;- fread("C:/NGS/save/NGS0_04.tagcount", header=F, col.names=genotype)</v>
      </c>
    </row>
    <row r="34" spans="1:15" x14ac:dyDescent="0.15">
      <c r="A34" s="15">
        <v>33</v>
      </c>
      <c r="B34" s="15">
        <v>4</v>
      </c>
      <c r="C34" s="15" t="s">
        <v>137</v>
      </c>
      <c r="D34" s="26" t="str">
        <f>O34</f>
        <v>system.time(write.csv(genotypingdata[match(genotypingSum$tags, genotypingdata$tags),2], file="C:/NGS/save/NGS0_04.tagcountmatchindex.csv", row.names = F))</v>
      </c>
      <c r="F34" s="15" t="s">
        <v>554</v>
      </c>
      <c r="G34" s="15" t="str">
        <f>'1. Input and Output files list'!$E$6</f>
        <v>C:/NGS/save/</v>
      </c>
      <c r="H34" s="15" t="str">
        <f>'1. Input and Output files list'!$J$86</f>
        <v>NGS0_04.tagcount</v>
      </c>
      <c r="I34" s="15" t="s">
        <v>142</v>
      </c>
      <c r="O34" s="15" t="str">
        <f>CONCATENATE(F34,G34,H34,I34)</f>
        <v>system.time(write.csv(genotypingdata[match(genotypingSum$tags, genotypingdata$tags),2], file="C:/NGS/save/NGS0_04.tagcountmatchindex.csv", row.names = F))</v>
      </c>
    </row>
    <row r="35" spans="1:15" x14ac:dyDescent="0.15">
      <c r="A35" s="15">
        <v>34</v>
      </c>
      <c r="B35" s="15">
        <v>4</v>
      </c>
      <c r="C35" s="15" t="s">
        <v>138</v>
      </c>
      <c r="D35" s="26" t="str">
        <f>M35</f>
        <v>genotypingdata&lt;- fread("C:/NGS/save/NGS0_04.tagcountmatchindex.csv", col.names = c("NGS0_04"))</v>
      </c>
      <c r="F35" s="15" t="s">
        <v>233</v>
      </c>
      <c r="G35" s="15" t="str">
        <f>'1. Input and Output files list'!$E$6</f>
        <v>C:/NGS/save/</v>
      </c>
      <c r="H35" s="15" t="str">
        <f>'1. Input and Output files list'!$J$86</f>
        <v>NGS0_04.tagcount</v>
      </c>
      <c r="I35" s="15" t="s">
        <v>547</v>
      </c>
      <c r="J35" s="15" t="str">
        <f>'1. Input and Output files list'!$F$86</f>
        <v>NGS0_04</v>
      </c>
      <c r="K35" s="15" t="s">
        <v>545</v>
      </c>
      <c r="M35" s="15" t="str">
        <f>CONCATENATE(F35,G35,H35,I35,J35,K35)</f>
        <v>genotypingdata&lt;- fread("C:/NGS/save/NGS0_04.tagcountmatchindex.csv", col.names = c("NGS0_04"))</v>
      </c>
    </row>
    <row r="36" spans="1:15" x14ac:dyDescent="0.15">
      <c r="A36" s="15">
        <v>35</v>
      </c>
      <c r="B36" s="15">
        <v>4</v>
      </c>
      <c r="C36" s="15" t="s">
        <v>139</v>
      </c>
      <c r="D36" s="26" t="s">
        <v>79</v>
      </c>
    </row>
    <row r="37" spans="1:15" x14ac:dyDescent="0.15">
      <c r="A37" s="15">
        <v>36</v>
      </c>
      <c r="B37" s="15">
        <v>4</v>
      </c>
      <c r="C37" s="15" t="s">
        <v>549</v>
      </c>
      <c r="D37" s="26" t="s">
        <v>551</v>
      </c>
    </row>
    <row r="38" spans="1:15" x14ac:dyDescent="0.15">
      <c r="A38" s="15">
        <v>37</v>
      </c>
      <c r="B38" s="15">
        <v>5</v>
      </c>
      <c r="C38" s="15" t="s">
        <v>136</v>
      </c>
      <c r="D38" s="26" t="str">
        <f>N38</f>
        <v>genotypingdata &lt;- fread("C:/NGS/save/NGS0_05.tagcount", header=F, col.names=genotype)</v>
      </c>
      <c r="F38" s="15" t="s">
        <v>553</v>
      </c>
      <c r="G38" s="15" t="str">
        <f>'1. Input and Output files list'!$E$6</f>
        <v>C:/NGS/save/</v>
      </c>
      <c r="H38" s="15" t="str">
        <f>'1. Input and Output files list'!$J$88</f>
        <v>NGS0_05.tagcount</v>
      </c>
      <c r="I38" s="15" t="s">
        <v>228</v>
      </c>
      <c r="N38" s="15" t="str">
        <f>CONCATENATE(F38,G38,H38,I38)</f>
        <v>genotypingdata &lt;- fread("C:/NGS/save/NGS0_05.tagcount", header=F, col.names=genotype)</v>
      </c>
    </row>
    <row r="39" spans="1:15" x14ac:dyDescent="0.15">
      <c r="A39" s="15">
        <v>38</v>
      </c>
      <c r="B39" s="15">
        <v>5</v>
      </c>
      <c r="C39" s="15" t="s">
        <v>137</v>
      </c>
      <c r="D39" s="26" t="str">
        <f>O39</f>
        <v>system.time(write.csv(genotypingdata[match(genotypingSum$tags, genotypingdata$tags),2], file="C:/NGS/save/NGS0_05.tagcountmatchindex.csv", row.names = F))</v>
      </c>
      <c r="F39" s="15" t="s">
        <v>554</v>
      </c>
      <c r="G39" s="15" t="str">
        <f>'1. Input and Output files list'!$E$6</f>
        <v>C:/NGS/save/</v>
      </c>
      <c r="H39" s="15" t="str">
        <f>'1. Input and Output files list'!$J$88</f>
        <v>NGS0_05.tagcount</v>
      </c>
      <c r="I39" s="15" t="s">
        <v>142</v>
      </c>
      <c r="O39" s="15" t="str">
        <f>CONCATENATE(F39,G39,H39,I39)</f>
        <v>system.time(write.csv(genotypingdata[match(genotypingSum$tags, genotypingdata$tags),2], file="C:/NGS/save/NGS0_05.tagcountmatchindex.csv", row.names = F))</v>
      </c>
    </row>
    <row r="40" spans="1:15" x14ac:dyDescent="0.15">
      <c r="A40" s="15">
        <v>39</v>
      </c>
      <c r="B40" s="15">
        <v>5</v>
      </c>
      <c r="C40" s="15" t="s">
        <v>138</v>
      </c>
      <c r="D40" s="26" t="str">
        <f>M40</f>
        <v>genotypingdata&lt;- fread("C:/NGS/save/NGS0_05.tagcountmatchindex.csv", col.names = c("NGS0_05"))</v>
      </c>
      <c r="F40" s="15" t="s">
        <v>233</v>
      </c>
      <c r="G40" s="15" t="str">
        <f>'1. Input and Output files list'!$E$6</f>
        <v>C:/NGS/save/</v>
      </c>
      <c r="H40" s="15" t="str">
        <f>'1. Input and Output files list'!$J$88</f>
        <v>NGS0_05.tagcount</v>
      </c>
      <c r="I40" s="15" t="s">
        <v>547</v>
      </c>
      <c r="J40" s="15" t="str">
        <f>'1. Input and Output files list'!$F$88</f>
        <v>NGS0_05</v>
      </c>
      <c r="K40" s="15" t="s">
        <v>545</v>
      </c>
      <c r="M40" s="15" t="str">
        <f>CONCATENATE(F40,G40,H40,I40,J40,K40)</f>
        <v>genotypingdata&lt;- fread("C:/NGS/save/NGS0_05.tagcountmatchindex.csv", col.names = c("NGS0_05"))</v>
      </c>
    </row>
    <row r="41" spans="1:15" x14ac:dyDescent="0.15">
      <c r="A41" s="15">
        <v>40</v>
      </c>
      <c r="B41" s="15">
        <v>5</v>
      </c>
      <c r="C41" s="15" t="s">
        <v>139</v>
      </c>
      <c r="D41" s="26" t="s">
        <v>79</v>
      </c>
    </row>
    <row r="42" spans="1:15" x14ac:dyDescent="0.15">
      <c r="A42" s="15">
        <v>41</v>
      </c>
      <c r="B42" s="15">
        <v>5</v>
      </c>
      <c r="C42" s="15" t="s">
        <v>549</v>
      </c>
      <c r="D42" s="26" t="s">
        <v>551</v>
      </c>
    </row>
    <row r="43" spans="1:15" x14ac:dyDescent="0.15">
      <c r="A43" s="15">
        <v>42</v>
      </c>
      <c r="B43" s="15">
        <v>6</v>
      </c>
      <c r="C43" s="15" t="s">
        <v>136</v>
      </c>
      <c r="D43" s="26" t="str">
        <f>N43</f>
        <v>genotypingdata &lt;- fread("C:/NGS/save/NGS0_06.tagcount", header=F, col.names=genotype)</v>
      </c>
      <c r="F43" s="15" t="s">
        <v>553</v>
      </c>
      <c r="G43" s="15" t="str">
        <f>'1. Input and Output files list'!$E$6</f>
        <v>C:/NGS/save/</v>
      </c>
      <c r="H43" s="15" t="str">
        <f>'1. Input and Output files list'!$J$90</f>
        <v>NGS0_06.tagcount</v>
      </c>
      <c r="I43" s="15" t="s">
        <v>228</v>
      </c>
      <c r="N43" s="15" t="str">
        <f>CONCATENATE(F43,G43,H43,I43)</f>
        <v>genotypingdata &lt;- fread("C:/NGS/save/NGS0_06.tagcount", header=F, col.names=genotype)</v>
      </c>
    </row>
    <row r="44" spans="1:15" x14ac:dyDescent="0.15">
      <c r="A44" s="15">
        <v>43</v>
      </c>
      <c r="B44" s="15">
        <v>6</v>
      </c>
      <c r="C44" s="15" t="s">
        <v>137</v>
      </c>
      <c r="D44" s="26" t="str">
        <f>O44</f>
        <v>system.time(write.csv(genotypingdata[match(genotypingSum$tags, genotypingdata$tags),2], file="C:/NGS/save/NGS0_06.tagcountmatchindex.csv", row.names = F))</v>
      </c>
      <c r="F44" s="15" t="s">
        <v>554</v>
      </c>
      <c r="G44" s="15" t="str">
        <f>'1. Input and Output files list'!$E$6</f>
        <v>C:/NGS/save/</v>
      </c>
      <c r="H44" s="15" t="str">
        <f>'1. Input and Output files list'!$J$90</f>
        <v>NGS0_06.tagcount</v>
      </c>
      <c r="I44" s="15" t="s">
        <v>142</v>
      </c>
      <c r="O44" s="15" t="str">
        <f>CONCATENATE(F44,G44,H44,I44)</f>
        <v>system.time(write.csv(genotypingdata[match(genotypingSum$tags, genotypingdata$tags),2], file="C:/NGS/save/NGS0_06.tagcountmatchindex.csv", row.names = F))</v>
      </c>
    </row>
    <row r="45" spans="1:15" x14ac:dyDescent="0.15">
      <c r="A45" s="15">
        <v>44</v>
      </c>
      <c r="B45" s="15">
        <v>6</v>
      </c>
      <c r="C45" s="15" t="s">
        <v>138</v>
      </c>
      <c r="D45" s="26" t="str">
        <f>M45</f>
        <v>genotypingdata&lt;- fread("C:/NGS/save/NGS0_06.tagcountmatchindex.csv", col.names = c("NGS0_06"))</v>
      </c>
      <c r="F45" s="15" t="s">
        <v>233</v>
      </c>
      <c r="G45" s="15" t="str">
        <f>'1. Input and Output files list'!$E$6</f>
        <v>C:/NGS/save/</v>
      </c>
      <c r="H45" s="15" t="str">
        <f>'1. Input and Output files list'!$J$90</f>
        <v>NGS0_06.tagcount</v>
      </c>
      <c r="I45" s="15" t="s">
        <v>547</v>
      </c>
      <c r="J45" s="15" t="str">
        <f>'1. Input and Output files list'!$F$90</f>
        <v>NGS0_06</v>
      </c>
      <c r="K45" s="15" t="s">
        <v>545</v>
      </c>
      <c r="M45" s="15" t="str">
        <f>CONCATENATE(F45,G45,H45,I45,J45,K45)</f>
        <v>genotypingdata&lt;- fread("C:/NGS/save/NGS0_06.tagcountmatchindex.csv", col.names = c("NGS0_06"))</v>
      </c>
    </row>
    <row r="46" spans="1:15" x14ac:dyDescent="0.15">
      <c r="A46" s="15">
        <v>45</v>
      </c>
      <c r="B46" s="15">
        <v>6</v>
      </c>
      <c r="C46" s="15" t="s">
        <v>139</v>
      </c>
      <c r="D46" s="26" t="s">
        <v>79</v>
      </c>
    </row>
    <row r="47" spans="1:15" x14ac:dyDescent="0.15">
      <c r="A47" s="15">
        <v>46</v>
      </c>
      <c r="B47" s="15">
        <v>6</v>
      </c>
      <c r="C47" s="15" t="s">
        <v>549</v>
      </c>
      <c r="D47" s="26" t="s">
        <v>551</v>
      </c>
    </row>
    <row r="48" spans="1:15" x14ac:dyDescent="0.15">
      <c r="A48" s="15">
        <v>47</v>
      </c>
      <c r="B48" s="15">
        <v>7</v>
      </c>
      <c r="C48" s="15" t="s">
        <v>136</v>
      </c>
      <c r="D48" s="26" t="str">
        <f>N48</f>
        <v>genotypingdata &lt;- fread("C:/NGS/save/NGS0_07.tagcount", header=F, col.names=genotype)</v>
      </c>
      <c r="F48" s="15" t="s">
        <v>553</v>
      </c>
      <c r="G48" s="15" t="str">
        <f>'1. Input and Output files list'!$E$6</f>
        <v>C:/NGS/save/</v>
      </c>
      <c r="H48" s="15" t="str">
        <f>'1. Input and Output files list'!$J$92</f>
        <v>NGS0_07.tagcount</v>
      </c>
      <c r="I48" s="15" t="s">
        <v>228</v>
      </c>
      <c r="N48" s="15" t="str">
        <f>CONCATENATE(F48,G48,H48,I48)</f>
        <v>genotypingdata &lt;- fread("C:/NGS/save/NGS0_07.tagcount", header=F, col.names=genotype)</v>
      </c>
    </row>
    <row r="49" spans="1:15" x14ac:dyDescent="0.15">
      <c r="A49" s="15">
        <v>48</v>
      </c>
      <c r="B49" s="15">
        <v>7</v>
      </c>
      <c r="C49" s="15" t="s">
        <v>137</v>
      </c>
      <c r="D49" s="26" t="str">
        <f>O49</f>
        <v>system.time(write.csv(genotypingdata[match(genotypingSum$tags, genotypingdata$tags),2], file="C:/NGS/save/NGS0_07.tagcountmatchindex.csv", row.names = F))</v>
      </c>
      <c r="F49" s="15" t="s">
        <v>554</v>
      </c>
      <c r="G49" s="15" t="str">
        <f>'1. Input and Output files list'!$E$6</f>
        <v>C:/NGS/save/</v>
      </c>
      <c r="H49" s="15" t="str">
        <f>'1. Input and Output files list'!$J$92</f>
        <v>NGS0_07.tagcount</v>
      </c>
      <c r="I49" s="15" t="s">
        <v>142</v>
      </c>
      <c r="O49" s="15" t="str">
        <f>CONCATENATE(F49,G49,H49,I49)</f>
        <v>system.time(write.csv(genotypingdata[match(genotypingSum$tags, genotypingdata$tags),2], file="C:/NGS/save/NGS0_07.tagcountmatchindex.csv", row.names = F))</v>
      </c>
    </row>
    <row r="50" spans="1:15" x14ac:dyDescent="0.15">
      <c r="A50" s="15">
        <v>49</v>
      </c>
      <c r="B50" s="15">
        <v>7</v>
      </c>
      <c r="C50" s="15" t="s">
        <v>138</v>
      </c>
      <c r="D50" s="26" t="str">
        <f>M50</f>
        <v>genotypingdata&lt;- fread("C:/NGS/save/NGS0_07.tagcountmatchindex.csv", col.names = c("NGS0_07"))</v>
      </c>
      <c r="F50" s="15" t="s">
        <v>233</v>
      </c>
      <c r="G50" s="15" t="str">
        <f>'1. Input and Output files list'!$E$6</f>
        <v>C:/NGS/save/</v>
      </c>
      <c r="H50" s="15" t="str">
        <f>'1. Input and Output files list'!$J$92</f>
        <v>NGS0_07.tagcount</v>
      </c>
      <c r="I50" s="15" t="s">
        <v>547</v>
      </c>
      <c r="J50" s="15" t="str">
        <f>'1. Input and Output files list'!$F$92</f>
        <v>NGS0_07</v>
      </c>
      <c r="K50" s="15" t="s">
        <v>545</v>
      </c>
      <c r="M50" s="15" t="str">
        <f>CONCATENATE(F50,G50,H50,I50,J50,K50)</f>
        <v>genotypingdata&lt;- fread("C:/NGS/save/NGS0_07.tagcountmatchindex.csv", col.names = c("NGS0_07"))</v>
      </c>
    </row>
    <row r="51" spans="1:15" x14ac:dyDescent="0.15">
      <c r="A51" s="15">
        <v>50</v>
      </c>
      <c r="B51" s="15">
        <v>7</v>
      </c>
      <c r="C51" s="15" t="s">
        <v>139</v>
      </c>
      <c r="D51" s="26" t="s">
        <v>79</v>
      </c>
    </row>
    <row r="52" spans="1:15" x14ac:dyDescent="0.15">
      <c r="A52" s="15">
        <v>51</v>
      </c>
      <c r="B52" s="15">
        <v>7</v>
      </c>
      <c r="C52" s="15" t="s">
        <v>549</v>
      </c>
      <c r="D52" s="26" t="s">
        <v>551</v>
      </c>
    </row>
    <row r="53" spans="1:15" x14ac:dyDescent="0.15">
      <c r="A53" s="15">
        <v>52</v>
      </c>
      <c r="B53" s="15">
        <v>8</v>
      </c>
      <c r="C53" s="15" t="s">
        <v>136</v>
      </c>
      <c r="D53" s="26" t="str">
        <f>N53</f>
        <v>genotypingdata &lt;- fread("C:/NGS/save/NGS0_08.tagcount", header=F, col.names=genotype)</v>
      </c>
      <c r="F53" s="15" t="s">
        <v>553</v>
      </c>
      <c r="G53" s="15" t="str">
        <f>'1. Input and Output files list'!$E$6</f>
        <v>C:/NGS/save/</v>
      </c>
      <c r="H53" s="15" t="str">
        <f>'1. Input and Output files list'!$J$94</f>
        <v>NGS0_08.tagcount</v>
      </c>
      <c r="I53" s="15" t="s">
        <v>228</v>
      </c>
      <c r="N53" s="15" t="str">
        <f>CONCATENATE(F53,G53,H53,I53)</f>
        <v>genotypingdata &lt;- fread("C:/NGS/save/NGS0_08.tagcount", header=F, col.names=genotype)</v>
      </c>
    </row>
    <row r="54" spans="1:15" x14ac:dyDescent="0.15">
      <c r="A54" s="15">
        <v>53</v>
      </c>
      <c r="B54" s="15">
        <v>8</v>
      </c>
      <c r="C54" s="15" t="s">
        <v>137</v>
      </c>
      <c r="D54" s="26" t="str">
        <f>O54</f>
        <v>system.time(write.csv(genotypingdata[match(genotypingSum$tags, genotypingdata$tags),2], file="C:/NGS/save/NGS0_08.tagcountmatchindex.csv", row.names = F))</v>
      </c>
      <c r="F54" s="15" t="s">
        <v>554</v>
      </c>
      <c r="G54" s="15" t="str">
        <f>'1. Input and Output files list'!$E$6</f>
        <v>C:/NGS/save/</v>
      </c>
      <c r="H54" s="15" t="str">
        <f>'1. Input and Output files list'!$J$94</f>
        <v>NGS0_08.tagcount</v>
      </c>
      <c r="I54" s="15" t="s">
        <v>142</v>
      </c>
      <c r="O54" s="15" t="str">
        <f>CONCATENATE(F54,G54,H54,I54)</f>
        <v>system.time(write.csv(genotypingdata[match(genotypingSum$tags, genotypingdata$tags),2], file="C:/NGS/save/NGS0_08.tagcountmatchindex.csv", row.names = F))</v>
      </c>
    </row>
    <row r="55" spans="1:15" x14ac:dyDescent="0.15">
      <c r="A55" s="15">
        <v>54</v>
      </c>
      <c r="B55" s="15">
        <v>8</v>
      </c>
      <c r="C55" s="15" t="s">
        <v>138</v>
      </c>
      <c r="D55" s="26" t="str">
        <f>M55</f>
        <v>genotypingdata&lt;- fread("C:/NGS/save/NGS0_08.tagcountmatchindex.csv", col.names = c("NGS0_08"))</v>
      </c>
      <c r="F55" s="15" t="s">
        <v>233</v>
      </c>
      <c r="G55" s="15" t="str">
        <f>'1. Input and Output files list'!$E$6</f>
        <v>C:/NGS/save/</v>
      </c>
      <c r="H55" s="15" t="str">
        <f>'1. Input and Output files list'!$J$94</f>
        <v>NGS0_08.tagcount</v>
      </c>
      <c r="I55" s="15" t="s">
        <v>547</v>
      </c>
      <c r="J55" s="15" t="str">
        <f>'1. Input and Output files list'!$F$94</f>
        <v>NGS0_08</v>
      </c>
      <c r="K55" s="15" t="s">
        <v>545</v>
      </c>
      <c r="M55" s="15" t="str">
        <f>CONCATENATE(F55,G55,H55,I55,J55,K55)</f>
        <v>genotypingdata&lt;- fread("C:/NGS/save/NGS0_08.tagcountmatchindex.csv", col.names = c("NGS0_08"))</v>
      </c>
    </row>
    <row r="56" spans="1:15" x14ac:dyDescent="0.15">
      <c r="A56" s="15">
        <v>55</v>
      </c>
      <c r="B56" s="15">
        <v>8</v>
      </c>
      <c r="C56" s="15" t="s">
        <v>139</v>
      </c>
      <c r="D56" s="26" t="s">
        <v>79</v>
      </c>
    </row>
    <row r="57" spans="1:15" x14ac:dyDescent="0.15">
      <c r="A57" s="15">
        <v>56</v>
      </c>
      <c r="B57" s="15">
        <v>8</v>
      </c>
      <c r="C57" s="15" t="s">
        <v>549</v>
      </c>
      <c r="D57" s="26" t="s">
        <v>551</v>
      </c>
    </row>
    <row r="58" spans="1:15" x14ac:dyDescent="0.15">
      <c r="A58" s="15">
        <v>57</v>
      </c>
      <c r="B58" s="15">
        <v>9</v>
      </c>
      <c r="C58" s="15" t="s">
        <v>136</v>
      </c>
      <c r="D58" s="26" t="str">
        <f>N58</f>
        <v>genotypingdata &lt;- fread("C:/NGS/save/NGS0_09.tagcount", header=F, col.names=genotype)</v>
      </c>
      <c r="F58" s="15" t="s">
        <v>553</v>
      </c>
      <c r="G58" s="15" t="str">
        <f>'1. Input and Output files list'!$E$6</f>
        <v>C:/NGS/save/</v>
      </c>
      <c r="H58" s="15" t="str">
        <f>'1. Input and Output files list'!$J$96</f>
        <v>NGS0_09.tagcount</v>
      </c>
      <c r="I58" s="15" t="s">
        <v>228</v>
      </c>
      <c r="N58" s="15" t="str">
        <f>CONCATENATE(F58,G58,H58,I58)</f>
        <v>genotypingdata &lt;- fread("C:/NGS/save/NGS0_09.tagcount", header=F, col.names=genotype)</v>
      </c>
    </row>
    <row r="59" spans="1:15" x14ac:dyDescent="0.15">
      <c r="A59" s="15">
        <v>58</v>
      </c>
      <c r="B59" s="15">
        <v>9</v>
      </c>
      <c r="C59" s="15" t="s">
        <v>137</v>
      </c>
      <c r="D59" s="26" t="str">
        <f>O59</f>
        <v>system.time(write.csv(genotypingdata[match(genotypingSum$tags, genotypingdata$tags),2], file="C:/NGS/save/NGS0_09.tagcountmatchindex.csv", row.names = F))</v>
      </c>
      <c r="F59" s="15" t="s">
        <v>554</v>
      </c>
      <c r="G59" s="15" t="str">
        <f>'1. Input and Output files list'!$E$6</f>
        <v>C:/NGS/save/</v>
      </c>
      <c r="H59" s="15" t="str">
        <f>'1. Input and Output files list'!$J$96</f>
        <v>NGS0_09.tagcount</v>
      </c>
      <c r="I59" s="15" t="s">
        <v>142</v>
      </c>
      <c r="O59" s="15" t="str">
        <f>CONCATENATE(F59,G59,H59,I59)</f>
        <v>system.time(write.csv(genotypingdata[match(genotypingSum$tags, genotypingdata$tags),2], file="C:/NGS/save/NGS0_09.tagcountmatchindex.csv", row.names = F))</v>
      </c>
    </row>
    <row r="60" spans="1:15" x14ac:dyDescent="0.15">
      <c r="A60" s="15">
        <v>59</v>
      </c>
      <c r="B60" s="15">
        <v>9</v>
      </c>
      <c r="C60" s="15" t="s">
        <v>138</v>
      </c>
      <c r="D60" s="26" t="str">
        <f>M60</f>
        <v>genotypingdata&lt;- fread("C:/NGS/save/NGS0_09.tagcountmatchindex.csv", col.names = c("NGS0_09"))</v>
      </c>
      <c r="F60" s="15" t="s">
        <v>233</v>
      </c>
      <c r="G60" s="15" t="str">
        <f>'1. Input and Output files list'!$E$6</f>
        <v>C:/NGS/save/</v>
      </c>
      <c r="H60" s="15" t="str">
        <f>'1. Input and Output files list'!$J$96</f>
        <v>NGS0_09.tagcount</v>
      </c>
      <c r="I60" s="15" t="s">
        <v>547</v>
      </c>
      <c r="J60" s="15" t="str">
        <f>'1. Input and Output files list'!$F$96</f>
        <v>NGS0_09</v>
      </c>
      <c r="K60" s="15" t="s">
        <v>545</v>
      </c>
      <c r="M60" s="15" t="str">
        <f>CONCATENATE(F60,G60,H60,I60,J60,K60)</f>
        <v>genotypingdata&lt;- fread("C:/NGS/save/NGS0_09.tagcountmatchindex.csv", col.names = c("NGS0_09"))</v>
      </c>
    </row>
    <row r="61" spans="1:15" x14ac:dyDescent="0.15">
      <c r="A61" s="15">
        <v>60</v>
      </c>
      <c r="B61" s="15">
        <v>9</v>
      </c>
      <c r="C61" s="15" t="s">
        <v>139</v>
      </c>
      <c r="D61" s="26" t="s">
        <v>79</v>
      </c>
    </row>
    <row r="62" spans="1:15" x14ac:dyDescent="0.15">
      <c r="A62" s="15">
        <v>61</v>
      </c>
      <c r="B62" s="15">
        <v>9</v>
      </c>
      <c r="C62" s="15" t="s">
        <v>549</v>
      </c>
      <c r="D62" s="26" t="s">
        <v>551</v>
      </c>
    </row>
    <row r="63" spans="1:15" x14ac:dyDescent="0.15">
      <c r="A63" s="15">
        <v>62</v>
      </c>
      <c r="B63" s="15">
        <v>10</v>
      </c>
      <c r="C63" s="15" t="s">
        <v>136</v>
      </c>
      <c r="D63" s="26" t="str">
        <f>N63</f>
        <v>genotypingdata &lt;- fread("C:/NGS/save/NGS0_10.tagcount", header=F, col.names=genotype)</v>
      </c>
      <c r="F63" s="15" t="s">
        <v>553</v>
      </c>
      <c r="G63" s="15" t="str">
        <f>'1. Input and Output files list'!$E$6</f>
        <v>C:/NGS/save/</v>
      </c>
      <c r="H63" s="15" t="str">
        <f>'1. Input and Output files list'!$J$98</f>
        <v>NGS0_10.tagcount</v>
      </c>
      <c r="I63" s="15" t="s">
        <v>228</v>
      </c>
      <c r="N63" s="15" t="str">
        <f>CONCATENATE(F63,G63,H63,I63)</f>
        <v>genotypingdata &lt;- fread("C:/NGS/save/NGS0_10.tagcount", header=F, col.names=genotype)</v>
      </c>
    </row>
    <row r="64" spans="1:15" x14ac:dyDescent="0.15">
      <c r="A64" s="15">
        <v>63</v>
      </c>
      <c r="B64" s="15">
        <v>10</v>
      </c>
      <c r="C64" s="15" t="s">
        <v>137</v>
      </c>
      <c r="D64" s="26" t="str">
        <f>O64</f>
        <v>system.time(write.csv(genotypingdata[match(genotypingSum$tags, genotypingdata$tags),2], file="C:/NGS/save/NGS0_10.tagcountmatchindex.csv", row.names = F))</v>
      </c>
      <c r="F64" s="15" t="s">
        <v>554</v>
      </c>
      <c r="G64" s="15" t="str">
        <f>'1. Input and Output files list'!$E$6</f>
        <v>C:/NGS/save/</v>
      </c>
      <c r="H64" s="15" t="str">
        <f>'1. Input and Output files list'!$J$98</f>
        <v>NGS0_10.tagcount</v>
      </c>
      <c r="I64" s="15" t="s">
        <v>142</v>
      </c>
      <c r="O64" s="15" t="str">
        <f>CONCATENATE(F64,G64,H64,I64)</f>
        <v>system.time(write.csv(genotypingdata[match(genotypingSum$tags, genotypingdata$tags),2], file="C:/NGS/save/NGS0_10.tagcountmatchindex.csv", row.names = F))</v>
      </c>
    </row>
    <row r="65" spans="1:15" x14ac:dyDescent="0.15">
      <c r="A65" s="15">
        <v>64</v>
      </c>
      <c r="B65" s="15">
        <v>10</v>
      </c>
      <c r="C65" s="15" t="s">
        <v>138</v>
      </c>
      <c r="D65" s="26" t="str">
        <f>M65</f>
        <v>genotypingdata&lt;- fread("C:/NGS/save/NGS0_10.tagcountmatchindex.csv", col.names = c("NGS0_10"))</v>
      </c>
      <c r="F65" s="15" t="s">
        <v>233</v>
      </c>
      <c r="G65" s="15" t="str">
        <f>'1. Input and Output files list'!$E$6</f>
        <v>C:/NGS/save/</v>
      </c>
      <c r="H65" s="15" t="str">
        <f>'1. Input and Output files list'!$J$98</f>
        <v>NGS0_10.tagcount</v>
      </c>
      <c r="I65" s="15" t="s">
        <v>547</v>
      </c>
      <c r="J65" s="15" t="str">
        <f>'1. Input and Output files list'!$F$98</f>
        <v>NGS0_10</v>
      </c>
      <c r="K65" s="15" t="s">
        <v>545</v>
      </c>
      <c r="M65" s="15" t="str">
        <f>CONCATENATE(F65,G65,H65,I65,J65,K65)</f>
        <v>genotypingdata&lt;- fread("C:/NGS/save/NGS0_10.tagcountmatchindex.csv", col.names = c("NGS0_10"))</v>
      </c>
    </row>
    <row r="66" spans="1:15" x14ac:dyDescent="0.15">
      <c r="A66" s="15">
        <v>65</v>
      </c>
      <c r="B66" s="15">
        <v>10</v>
      </c>
      <c r="C66" s="15" t="s">
        <v>139</v>
      </c>
      <c r="D66" s="26" t="s">
        <v>79</v>
      </c>
    </row>
    <row r="67" spans="1:15" x14ac:dyDescent="0.15">
      <c r="A67" s="15">
        <v>66</v>
      </c>
      <c r="B67" s="15">
        <v>10</v>
      </c>
      <c r="C67" s="15" t="s">
        <v>549</v>
      </c>
      <c r="D67" s="26" t="s">
        <v>551</v>
      </c>
    </row>
    <row r="68" spans="1:15" x14ac:dyDescent="0.15">
      <c r="A68" s="15">
        <v>67</v>
      </c>
      <c r="B68" s="15">
        <v>11</v>
      </c>
      <c r="C68" s="15" t="s">
        <v>136</v>
      </c>
      <c r="D68" s="26" t="str">
        <f>N68</f>
        <v>genotypingdata &lt;- fread("C:/NGS/save/NGS0_11.tagcount", header=F, col.names=genotype)</v>
      </c>
      <c r="F68" s="15" t="s">
        <v>553</v>
      </c>
      <c r="G68" s="15" t="str">
        <f>'1. Input and Output files list'!$E$6</f>
        <v>C:/NGS/save/</v>
      </c>
      <c r="H68" s="15" t="str">
        <f>'1. Input and Output files list'!$J$100</f>
        <v>NGS0_11.tagcount</v>
      </c>
      <c r="I68" s="15" t="s">
        <v>228</v>
      </c>
      <c r="N68" s="15" t="str">
        <f>CONCATENATE(F68,G68,H68,I68)</f>
        <v>genotypingdata &lt;- fread("C:/NGS/save/NGS0_11.tagcount", header=F, col.names=genotype)</v>
      </c>
    </row>
    <row r="69" spans="1:15" x14ac:dyDescent="0.15">
      <c r="A69" s="15">
        <v>68</v>
      </c>
      <c r="B69" s="15">
        <v>11</v>
      </c>
      <c r="C69" s="15" t="s">
        <v>137</v>
      </c>
      <c r="D69" s="26" t="str">
        <f>O69</f>
        <v>system.time(write.csv(genotypingdata[match(genotypingSum$tags, genotypingdata$tags),2], file="C:/NGS/save/NGS0_11.tagcountmatchindex.csv", row.names = F))</v>
      </c>
      <c r="F69" s="15" t="s">
        <v>554</v>
      </c>
      <c r="G69" s="15" t="str">
        <f>'1. Input and Output files list'!$E$6</f>
        <v>C:/NGS/save/</v>
      </c>
      <c r="H69" s="15" t="str">
        <f>'1. Input and Output files list'!$J$100</f>
        <v>NGS0_11.tagcount</v>
      </c>
      <c r="I69" s="15" t="s">
        <v>142</v>
      </c>
      <c r="O69" s="15" t="str">
        <f>CONCATENATE(F69,G69,H69,I69)</f>
        <v>system.time(write.csv(genotypingdata[match(genotypingSum$tags, genotypingdata$tags),2], file="C:/NGS/save/NGS0_11.tagcountmatchindex.csv", row.names = F))</v>
      </c>
    </row>
    <row r="70" spans="1:15" x14ac:dyDescent="0.15">
      <c r="A70" s="15">
        <v>69</v>
      </c>
      <c r="B70" s="15">
        <v>11</v>
      </c>
      <c r="C70" s="15" t="s">
        <v>138</v>
      </c>
      <c r="D70" s="26" t="str">
        <f>M70</f>
        <v>genotypingdata&lt;- fread("C:/NGS/save/NGS0_11.tagcountmatchindex.csv", col.names = c("NGS0_11"))</v>
      </c>
      <c r="F70" s="15" t="s">
        <v>233</v>
      </c>
      <c r="G70" s="15" t="str">
        <f>'1. Input and Output files list'!$E$6</f>
        <v>C:/NGS/save/</v>
      </c>
      <c r="H70" s="15" t="str">
        <f>'1. Input and Output files list'!$J$100</f>
        <v>NGS0_11.tagcount</v>
      </c>
      <c r="I70" s="15" t="s">
        <v>547</v>
      </c>
      <c r="J70" s="15" t="str">
        <f>'1. Input and Output files list'!$F$100</f>
        <v>NGS0_11</v>
      </c>
      <c r="K70" s="15" t="s">
        <v>545</v>
      </c>
      <c r="M70" s="15" t="str">
        <f>CONCATENATE(F70,G70,H70,I70,J70,K70)</f>
        <v>genotypingdata&lt;- fread("C:/NGS/save/NGS0_11.tagcountmatchindex.csv", col.names = c("NGS0_11"))</v>
      </c>
    </row>
    <row r="71" spans="1:15" x14ac:dyDescent="0.15">
      <c r="A71" s="15">
        <v>70</v>
      </c>
      <c r="B71" s="15">
        <v>11</v>
      </c>
      <c r="C71" s="15" t="s">
        <v>139</v>
      </c>
      <c r="D71" s="26" t="s">
        <v>79</v>
      </c>
    </row>
    <row r="72" spans="1:15" x14ac:dyDescent="0.15">
      <c r="A72" s="15">
        <v>71</v>
      </c>
      <c r="B72" s="15">
        <v>11</v>
      </c>
      <c r="C72" s="15" t="s">
        <v>549</v>
      </c>
      <c r="D72" s="26" t="s">
        <v>551</v>
      </c>
    </row>
    <row r="73" spans="1:15" x14ac:dyDescent="0.15">
      <c r="A73" s="15">
        <v>72</v>
      </c>
      <c r="B73" s="15">
        <v>12</v>
      </c>
      <c r="C73" s="15" t="s">
        <v>136</v>
      </c>
      <c r="D73" s="26" t="str">
        <f>N73</f>
        <v>genotypingdata &lt;- fread("C:/NGS/save/NGS0_12.tagcount", header=F, col.names=genotype)</v>
      </c>
      <c r="F73" s="15" t="s">
        <v>553</v>
      </c>
      <c r="G73" s="15" t="str">
        <f>'1. Input and Output files list'!$E$6</f>
        <v>C:/NGS/save/</v>
      </c>
      <c r="H73" s="15" t="str">
        <f>'1. Input and Output files list'!$J$102</f>
        <v>NGS0_12.tagcount</v>
      </c>
      <c r="I73" s="15" t="s">
        <v>228</v>
      </c>
      <c r="N73" s="15" t="str">
        <f>CONCATENATE(F73,G73,H73,I73)</f>
        <v>genotypingdata &lt;- fread("C:/NGS/save/NGS0_12.tagcount", header=F, col.names=genotype)</v>
      </c>
    </row>
    <row r="74" spans="1:15" x14ac:dyDescent="0.15">
      <c r="A74" s="15">
        <v>73</v>
      </c>
      <c r="B74" s="15">
        <v>12</v>
      </c>
      <c r="C74" s="15" t="s">
        <v>137</v>
      </c>
      <c r="D74" s="26" t="str">
        <f>O74</f>
        <v>system.time(write.csv(genotypingdata[match(genotypingSum$tags, genotypingdata$tags),2], file="C:/NGS/save/NGS0_12.tagcountmatchindex.csv", row.names = F))</v>
      </c>
      <c r="F74" s="15" t="s">
        <v>554</v>
      </c>
      <c r="G74" s="15" t="str">
        <f>'1. Input and Output files list'!$E$6</f>
        <v>C:/NGS/save/</v>
      </c>
      <c r="H74" s="15" t="str">
        <f>'1. Input and Output files list'!$J$102</f>
        <v>NGS0_12.tagcount</v>
      </c>
      <c r="I74" s="15" t="s">
        <v>142</v>
      </c>
      <c r="O74" s="15" t="str">
        <f>CONCATENATE(F74,G74,H74,I74)</f>
        <v>system.time(write.csv(genotypingdata[match(genotypingSum$tags, genotypingdata$tags),2], file="C:/NGS/save/NGS0_12.tagcountmatchindex.csv", row.names = F))</v>
      </c>
    </row>
    <row r="75" spans="1:15" x14ac:dyDescent="0.15">
      <c r="A75" s="15">
        <v>74</v>
      </c>
      <c r="B75" s="15">
        <v>12</v>
      </c>
      <c r="C75" s="15" t="s">
        <v>138</v>
      </c>
      <c r="D75" s="26" t="str">
        <f>M75</f>
        <v>genotypingdata&lt;- fread("C:/NGS/save/NGS0_12.tagcountmatchindex.csv", col.names = c("NGS0_12"))</v>
      </c>
      <c r="F75" s="15" t="s">
        <v>233</v>
      </c>
      <c r="G75" s="15" t="str">
        <f>'1. Input and Output files list'!$E$6</f>
        <v>C:/NGS/save/</v>
      </c>
      <c r="H75" s="15" t="str">
        <f>'1. Input and Output files list'!$J$102</f>
        <v>NGS0_12.tagcount</v>
      </c>
      <c r="I75" s="15" t="s">
        <v>547</v>
      </c>
      <c r="J75" s="15" t="str">
        <f>'1. Input and Output files list'!$F$102</f>
        <v>NGS0_12</v>
      </c>
      <c r="K75" s="15" t="s">
        <v>545</v>
      </c>
      <c r="M75" s="15" t="str">
        <f>CONCATENATE(F75,G75,H75,I75,J75,K75)</f>
        <v>genotypingdata&lt;- fread("C:/NGS/save/NGS0_12.tagcountmatchindex.csv", col.names = c("NGS0_12"))</v>
      </c>
    </row>
    <row r="76" spans="1:15" x14ac:dyDescent="0.15">
      <c r="A76" s="15">
        <v>75</v>
      </c>
      <c r="B76" s="15">
        <v>12</v>
      </c>
      <c r="C76" s="15" t="s">
        <v>139</v>
      </c>
      <c r="D76" s="26" t="s">
        <v>79</v>
      </c>
    </row>
    <row r="77" spans="1:15" x14ac:dyDescent="0.15">
      <c r="A77" s="15">
        <v>76</v>
      </c>
      <c r="B77" s="15">
        <v>12</v>
      </c>
      <c r="C77" s="15" t="s">
        <v>549</v>
      </c>
      <c r="D77" s="26" t="s">
        <v>551</v>
      </c>
    </row>
    <row r="78" spans="1:15" x14ac:dyDescent="0.15">
      <c r="A78" s="15">
        <v>77</v>
      </c>
      <c r="B78" s="15">
        <v>13</v>
      </c>
      <c r="C78" s="15" t="s">
        <v>136</v>
      </c>
      <c r="D78" s="26" t="str">
        <f>N78</f>
        <v>genotypingdata &lt;- fread("C:/NGS/save/NGS0_13.tagcount", header=F, col.names=genotype)</v>
      </c>
      <c r="F78" s="15" t="s">
        <v>553</v>
      </c>
      <c r="G78" s="15" t="str">
        <f>'1. Input and Output files list'!$E$6</f>
        <v>C:/NGS/save/</v>
      </c>
      <c r="H78" s="15" t="str">
        <f>'1. Input and Output files list'!$J$104</f>
        <v>NGS0_13.tagcount</v>
      </c>
      <c r="I78" s="15" t="s">
        <v>228</v>
      </c>
      <c r="N78" s="15" t="str">
        <f>CONCATENATE(F78,G78,H78,I78)</f>
        <v>genotypingdata &lt;- fread("C:/NGS/save/NGS0_13.tagcount", header=F, col.names=genotype)</v>
      </c>
    </row>
    <row r="79" spans="1:15" x14ac:dyDescent="0.15">
      <c r="A79" s="15">
        <v>78</v>
      </c>
      <c r="B79" s="15">
        <v>13</v>
      </c>
      <c r="C79" s="15" t="s">
        <v>137</v>
      </c>
      <c r="D79" s="26" t="str">
        <f>O79</f>
        <v>system.time(write.csv(genotypingdata[match(genotypingSum$tags, genotypingdata$tags),2], file="C:/NGS/save/NGS0_13.tagcountmatchindex.csv", row.names = F))</v>
      </c>
      <c r="F79" s="15" t="s">
        <v>554</v>
      </c>
      <c r="G79" s="15" t="str">
        <f>'1. Input and Output files list'!$E$6</f>
        <v>C:/NGS/save/</v>
      </c>
      <c r="H79" s="15" t="str">
        <f>'1. Input and Output files list'!$J$104</f>
        <v>NGS0_13.tagcount</v>
      </c>
      <c r="I79" s="15" t="s">
        <v>142</v>
      </c>
      <c r="O79" s="15" t="str">
        <f>CONCATENATE(F79,G79,H79,I79)</f>
        <v>system.time(write.csv(genotypingdata[match(genotypingSum$tags, genotypingdata$tags),2], file="C:/NGS/save/NGS0_13.tagcountmatchindex.csv", row.names = F))</v>
      </c>
    </row>
    <row r="80" spans="1:15" x14ac:dyDescent="0.15">
      <c r="A80" s="15">
        <v>79</v>
      </c>
      <c r="B80" s="15">
        <v>13</v>
      </c>
      <c r="C80" s="15" t="s">
        <v>138</v>
      </c>
      <c r="D80" s="26" t="str">
        <f>M80</f>
        <v>genotypingdata&lt;- fread("C:/NGS/save/NGS0_13.tagcountmatchindex.csv", col.names = c("NGS0_13"))</v>
      </c>
      <c r="F80" s="15" t="s">
        <v>233</v>
      </c>
      <c r="G80" s="15" t="str">
        <f>'1. Input and Output files list'!$E$6</f>
        <v>C:/NGS/save/</v>
      </c>
      <c r="H80" s="15" t="str">
        <f>'1. Input and Output files list'!$J$104</f>
        <v>NGS0_13.tagcount</v>
      </c>
      <c r="I80" s="15" t="s">
        <v>547</v>
      </c>
      <c r="J80" s="15" t="str">
        <f>'1. Input and Output files list'!$F$104</f>
        <v>NGS0_13</v>
      </c>
      <c r="K80" s="15" t="s">
        <v>545</v>
      </c>
      <c r="M80" s="15" t="str">
        <f>CONCATENATE(F80,G80,H80,I80,J80,K80)</f>
        <v>genotypingdata&lt;- fread("C:/NGS/save/NGS0_13.tagcountmatchindex.csv", col.names = c("NGS0_13"))</v>
      </c>
    </row>
    <row r="81" spans="1:15" x14ac:dyDescent="0.15">
      <c r="A81" s="15">
        <v>80</v>
      </c>
      <c r="B81" s="15">
        <v>13</v>
      </c>
      <c r="C81" s="15" t="s">
        <v>139</v>
      </c>
      <c r="D81" s="26" t="s">
        <v>79</v>
      </c>
    </row>
    <row r="82" spans="1:15" x14ac:dyDescent="0.15">
      <c r="A82" s="15">
        <v>81</v>
      </c>
      <c r="B82" s="15">
        <v>13</v>
      </c>
      <c r="C82" s="15" t="s">
        <v>549</v>
      </c>
      <c r="D82" s="26" t="s">
        <v>551</v>
      </c>
    </row>
    <row r="83" spans="1:15" x14ac:dyDescent="0.15">
      <c r="A83" s="15">
        <v>82</v>
      </c>
      <c r="B83" s="15">
        <v>14</v>
      </c>
      <c r="C83" s="15" t="s">
        <v>136</v>
      </c>
      <c r="D83" s="26" t="str">
        <f>N83</f>
        <v>genotypingdata &lt;- fread("C:/NGS/save/NGS0_14.tagcount", header=F, col.names=genotype)</v>
      </c>
      <c r="F83" s="15" t="s">
        <v>553</v>
      </c>
      <c r="G83" s="15" t="str">
        <f>'1. Input and Output files list'!$E$6</f>
        <v>C:/NGS/save/</v>
      </c>
      <c r="H83" s="15" t="str">
        <f>'1. Input and Output files list'!$J$106</f>
        <v>NGS0_14.tagcount</v>
      </c>
      <c r="I83" s="15" t="s">
        <v>228</v>
      </c>
      <c r="N83" s="15" t="str">
        <f>CONCATENATE(F83,G83,H83,I83)</f>
        <v>genotypingdata &lt;- fread("C:/NGS/save/NGS0_14.tagcount", header=F, col.names=genotype)</v>
      </c>
    </row>
    <row r="84" spans="1:15" x14ac:dyDescent="0.15">
      <c r="A84" s="15">
        <v>83</v>
      </c>
      <c r="B84" s="15">
        <v>14</v>
      </c>
      <c r="C84" s="15" t="s">
        <v>137</v>
      </c>
      <c r="D84" s="26" t="str">
        <f>O84</f>
        <v>system.time(write.csv(genotypingdata[match(genotypingSum$tags, genotypingdata$tags),2], file="C:/NGS/save/NGS0_14.tagcountmatchindex.csv", row.names = F))</v>
      </c>
      <c r="F84" s="15" t="s">
        <v>554</v>
      </c>
      <c r="G84" s="15" t="str">
        <f>'1. Input and Output files list'!$E$6</f>
        <v>C:/NGS/save/</v>
      </c>
      <c r="H84" s="15" t="str">
        <f>'1. Input and Output files list'!$J$106</f>
        <v>NGS0_14.tagcount</v>
      </c>
      <c r="I84" s="15" t="s">
        <v>142</v>
      </c>
      <c r="O84" s="15" t="str">
        <f>CONCATENATE(F84,G84,H84,I84)</f>
        <v>system.time(write.csv(genotypingdata[match(genotypingSum$tags, genotypingdata$tags),2], file="C:/NGS/save/NGS0_14.tagcountmatchindex.csv", row.names = F))</v>
      </c>
    </row>
    <row r="85" spans="1:15" x14ac:dyDescent="0.15">
      <c r="A85" s="15">
        <v>84</v>
      </c>
      <c r="B85" s="15">
        <v>14</v>
      </c>
      <c r="C85" s="15" t="s">
        <v>138</v>
      </c>
      <c r="D85" s="26" t="str">
        <f>M85</f>
        <v>genotypingdata&lt;- fread("C:/NGS/save/NGS0_14.tagcountmatchindex.csv", col.names = c("NGS0_14"))</v>
      </c>
      <c r="F85" s="15" t="s">
        <v>233</v>
      </c>
      <c r="G85" s="15" t="str">
        <f>'1. Input and Output files list'!$E$6</f>
        <v>C:/NGS/save/</v>
      </c>
      <c r="H85" s="15" t="str">
        <f>'1. Input and Output files list'!$J$106</f>
        <v>NGS0_14.tagcount</v>
      </c>
      <c r="I85" s="15" t="s">
        <v>547</v>
      </c>
      <c r="J85" s="15" t="str">
        <f>'1. Input and Output files list'!$F$106</f>
        <v>NGS0_14</v>
      </c>
      <c r="K85" s="15" t="s">
        <v>545</v>
      </c>
      <c r="M85" s="15" t="str">
        <f>CONCATENATE(F85,G85,H85,I85,J85,K85)</f>
        <v>genotypingdata&lt;- fread("C:/NGS/save/NGS0_14.tagcountmatchindex.csv", col.names = c("NGS0_14"))</v>
      </c>
    </row>
    <row r="86" spans="1:15" x14ac:dyDescent="0.15">
      <c r="A86" s="15">
        <v>85</v>
      </c>
      <c r="B86" s="15">
        <v>14</v>
      </c>
      <c r="C86" s="15" t="s">
        <v>139</v>
      </c>
      <c r="D86" s="26" t="s">
        <v>79</v>
      </c>
    </row>
    <row r="87" spans="1:15" x14ac:dyDescent="0.15">
      <c r="A87" s="15">
        <v>86</v>
      </c>
      <c r="B87" s="15">
        <v>14</v>
      </c>
      <c r="C87" s="15" t="s">
        <v>549</v>
      </c>
      <c r="D87" s="26" t="s">
        <v>551</v>
      </c>
    </row>
    <row r="88" spans="1:15" x14ac:dyDescent="0.15">
      <c r="A88" s="15">
        <v>87</v>
      </c>
      <c r="B88" s="15">
        <v>15</v>
      </c>
      <c r="C88" s="15" t="s">
        <v>136</v>
      </c>
      <c r="D88" s="26" t="str">
        <f>N88</f>
        <v>genotypingdata &lt;- fread("C:/NGS/save/NGS0_15.tagcount", header=F, col.names=genotype)</v>
      </c>
      <c r="F88" s="15" t="s">
        <v>553</v>
      </c>
      <c r="G88" s="15" t="str">
        <f>'1. Input and Output files list'!$E$6</f>
        <v>C:/NGS/save/</v>
      </c>
      <c r="H88" s="15" t="str">
        <f>'1. Input and Output files list'!$J$108</f>
        <v>NGS0_15.tagcount</v>
      </c>
      <c r="I88" s="15" t="s">
        <v>228</v>
      </c>
      <c r="N88" s="15" t="str">
        <f>CONCATENATE(F88,G88,H88,I88)</f>
        <v>genotypingdata &lt;- fread("C:/NGS/save/NGS0_15.tagcount", header=F, col.names=genotype)</v>
      </c>
    </row>
    <row r="89" spans="1:15" x14ac:dyDescent="0.15">
      <c r="A89" s="15">
        <v>88</v>
      </c>
      <c r="B89" s="15">
        <v>15</v>
      </c>
      <c r="C89" s="15" t="s">
        <v>137</v>
      </c>
      <c r="D89" s="26" t="str">
        <f>O89</f>
        <v>system.time(write.csv(genotypingdata[match(genotypingSum$tags, genotypingdata$tags),2], file="C:/NGS/save/NGS0_15.tagcountmatchindex.csv", row.names = F))</v>
      </c>
      <c r="F89" s="15" t="s">
        <v>554</v>
      </c>
      <c r="G89" s="15" t="str">
        <f>'1. Input and Output files list'!$E$6</f>
        <v>C:/NGS/save/</v>
      </c>
      <c r="H89" s="15" t="str">
        <f>'1. Input and Output files list'!$J$108</f>
        <v>NGS0_15.tagcount</v>
      </c>
      <c r="I89" s="15" t="s">
        <v>142</v>
      </c>
      <c r="O89" s="15" t="str">
        <f>CONCATENATE(F89,G89,H89,I89)</f>
        <v>system.time(write.csv(genotypingdata[match(genotypingSum$tags, genotypingdata$tags),2], file="C:/NGS/save/NGS0_15.tagcountmatchindex.csv", row.names = F))</v>
      </c>
    </row>
    <row r="90" spans="1:15" x14ac:dyDescent="0.15">
      <c r="A90" s="15">
        <v>89</v>
      </c>
      <c r="B90" s="15">
        <v>15</v>
      </c>
      <c r="C90" s="15" t="s">
        <v>138</v>
      </c>
      <c r="D90" s="26" t="str">
        <f>M90</f>
        <v>genotypingdata&lt;- fread("C:/NGS/save/NGS0_15.tagcountmatchindex.csv", col.names = c("NGS0_15"))</v>
      </c>
      <c r="F90" s="15" t="s">
        <v>233</v>
      </c>
      <c r="G90" s="15" t="str">
        <f>'1. Input and Output files list'!$E$6</f>
        <v>C:/NGS/save/</v>
      </c>
      <c r="H90" s="15" t="str">
        <f>'1. Input and Output files list'!$J$108</f>
        <v>NGS0_15.tagcount</v>
      </c>
      <c r="I90" s="15" t="s">
        <v>547</v>
      </c>
      <c r="J90" s="15" t="str">
        <f>'1. Input and Output files list'!$F$108</f>
        <v>NGS0_15</v>
      </c>
      <c r="K90" s="15" t="s">
        <v>545</v>
      </c>
      <c r="M90" s="15" t="str">
        <f>CONCATENATE(F90,G90,H90,I90,J90,K90)</f>
        <v>genotypingdata&lt;- fread("C:/NGS/save/NGS0_15.tagcountmatchindex.csv", col.names = c("NGS0_15"))</v>
      </c>
    </row>
    <row r="91" spans="1:15" x14ac:dyDescent="0.15">
      <c r="A91" s="15">
        <v>90</v>
      </c>
      <c r="B91" s="15">
        <v>15</v>
      </c>
      <c r="C91" s="15" t="s">
        <v>139</v>
      </c>
      <c r="D91" s="26" t="s">
        <v>79</v>
      </c>
    </row>
    <row r="92" spans="1:15" x14ac:dyDescent="0.15">
      <c r="A92" s="15">
        <v>91</v>
      </c>
      <c r="B92" s="15">
        <v>15</v>
      </c>
      <c r="C92" s="15" t="s">
        <v>549</v>
      </c>
      <c r="D92" s="26" t="s">
        <v>551</v>
      </c>
    </row>
    <row r="93" spans="1:15" x14ac:dyDescent="0.15">
      <c r="A93" s="15">
        <v>92</v>
      </c>
      <c r="B93" s="15">
        <v>16</v>
      </c>
      <c r="C93" s="15" t="s">
        <v>136</v>
      </c>
      <c r="D93" s="26" t="str">
        <f>N93</f>
        <v>genotypingdata &lt;- fread("C:/NGS/save/NGS0_16.tagcount", header=F, col.names=genotype)</v>
      </c>
      <c r="F93" s="15" t="s">
        <v>553</v>
      </c>
      <c r="G93" s="15" t="str">
        <f>'1. Input and Output files list'!$E$6</f>
        <v>C:/NGS/save/</v>
      </c>
      <c r="H93" s="15" t="str">
        <f>'1. Input and Output files list'!$J$110</f>
        <v>NGS0_16.tagcount</v>
      </c>
      <c r="I93" s="15" t="s">
        <v>228</v>
      </c>
      <c r="N93" s="15" t="str">
        <f>CONCATENATE(F93,G93,H93,I93)</f>
        <v>genotypingdata &lt;- fread("C:/NGS/save/NGS0_16.tagcount", header=F, col.names=genotype)</v>
      </c>
    </row>
    <row r="94" spans="1:15" x14ac:dyDescent="0.15">
      <c r="A94" s="15">
        <v>93</v>
      </c>
      <c r="B94" s="15">
        <v>16</v>
      </c>
      <c r="C94" s="15" t="s">
        <v>137</v>
      </c>
      <c r="D94" s="26" t="str">
        <f>O94</f>
        <v>system.time(write.csv(genotypingdata[match(genotypingSum$tags, genotypingdata$tags),2], file="C:/NGS/save/NGS0_16.tagcountmatchindex.csv", row.names = F))</v>
      </c>
      <c r="F94" s="15" t="s">
        <v>554</v>
      </c>
      <c r="G94" s="15" t="str">
        <f>'1. Input and Output files list'!$E$6</f>
        <v>C:/NGS/save/</v>
      </c>
      <c r="H94" s="15" t="str">
        <f>'1. Input and Output files list'!$J$110</f>
        <v>NGS0_16.tagcount</v>
      </c>
      <c r="I94" s="15" t="s">
        <v>142</v>
      </c>
      <c r="O94" s="15" t="str">
        <f>CONCATENATE(F94,G94,H94,I94)</f>
        <v>system.time(write.csv(genotypingdata[match(genotypingSum$tags, genotypingdata$tags),2], file="C:/NGS/save/NGS0_16.tagcountmatchindex.csv", row.names = F))</v>
      </c>
    </row>
    <row r="95" spans="1:15" x14ac:dyDescent="0.15">
      <c r="A95" s="15">
        <v>94</v>
      </c>
      <c r="B95" s="15">
        <v>16</v>
      </c>
      <c r="C95" s="15" t="s">
        <v>138</v>
      </c>
      <c r="D95" s="26" t="str">
        <f>M95</f>
        <v>genotypingdata&lt;- fread("C:/NGS/save/NGS0_16.tagcountmatchindex.csv", col.names = c("NGS0_16"))</v>
      </c>
      <c r="F95" s="15" t="s">
        <v>233</v>
      </c>
      <c r="G95" s="15" t="str">
        <f>'1. Input and Output files list'!$E$6</f>
        <v>C:/NGS/save/</v>
      </c>
      <c r="H95" s="15" t="str">
        <f>'1. Input and Output files list'!$J$110</f>
        <v>NGS0_16.tagcount</v>
      </c>
      <c r="I95" s="15" t="s">
        <v>547</v>
      </c>
      <c r="J95" s="15" t="str">
        <f>'1. Input and Output files list'!$F$110</f>
        <v>NGS0_16</v>
      </c>
      <c r="K95" s="15" t="s">
        <v>545</v>
      </c>
      <c r="M95" s="15" t="str">
        <f>CONCATENATE(F95,G95,H95,I95,J95,K95)</f>
        <v>genotypingdata&lt;- fread("C:/NGS/save/NGS0_16.tagcountmatchindex.csv", col.names = c("NGS0_16"))</v>
      </c>
    </row>
    <row r="96" spans="1:15" x14ac:dyDescent="0.15">
      <c r="A96" s="15">
        <v>95</v>
      </c>
      <c r="B96" s="15">
        <v>16</v>
      </c>
      <c r="C96" s="15" t="s">
        <v>139</v>
      </c>
      <c r="D96" s="26" t="s">
        <v>79</v>
      </c>
    </row>
    <row r="97" spans="1:15" x14ac:dyDescent="0.15">
      <c r="A97" s="15">
        <v>96</v>
      </c>
      <c r="B97" s="15">
        <v>16</v>
      </c>
      <c r="C97" s="15" t="s">
        <v>549</v>
      </c>
      <c r="D97" s="26" t="s">
        <v>551</v>
      </c>
    </row>
    <row r="98" spans="1:15" x14ac:dyDescent="0.15">
      <c r="A98" s="15">
        <v>97</v>
      </c>
      <c r="B98" s="15">
        <v>17</v>
      </c>
      <c r="C98" s="15" t="s">
        <v>136</v>
      </c>
      <c r="D98" s="26" t="str">
        <f>N98</f>
        <v>genotypingdata &lt;- fread("C:/NGS/save/NGS0_17.tagcount", header=F, col.names=genotype)</v>
      </c>
      <c r="F98" s="15" t="s">
        <v>553</v>
      </c>
      <c r="G98" s="15" t="str">
        <f>'1. Input and Output files list'!$E$6</f>
        <v>C:/NGS/save/</v>
      </c>
      <c r="H98" s="15" t="str">
        <f>'1. Input and Output files list'!$J$112</f>
        <v>NGS0_17.tagcount</v>
      </c>
      <c r="I98" s="15" t="s">
        <v>228</v>
      </c>
      <c r="N98" s="15" t="str">
        <f>CONCATENATE(F98,G98,H98,I98)</f>
        <v>genotypingdata &lt;- fread("C:/NGS/save/NGS0_17.tagcount", header=F, col.names=genotype)</v>
      </c>
    </row>
    <row r="99" spans="1:15" x14ac:dyDescent="0.15">
      <c r="A99" s="15">
        <v>98</v>
      </c>
      <c r="B99" s="15">
        <v>17</v>
      </c>
      <c r="C99" s="15" t="s">
        <v>137</v>
      </c>
      <c r="D99" s="26" t="str">
        <f>O99</f>
        <v>system.time(write.csv(genotypingdata[match(genotypingSum$tags, genotypingdata$tags),2], file="C:/NGS/save/NGS0_17.tagcountmatchindex.csv", row.names = F))</v>
      </c>
      <c r="F99" s="15" t="s">
        <v>554</v>
      </c>
      <c r="G99" s="15" t="str">
        <f>'1. Input and Output files list'!$E$6</f>
        <v>C:/NGS/save/</v>
      </c>
      <c r="H99" s="15" t="str">
        <f>'1. Input and Output files list'!$J$112</f>
        <v>NGS0_17.tagcount</v>
      </c>
      <c r="I99" s="15" t="s">
        <v>142</v>
      </c>
      <c r="O99" s="15" t="str">
        <f>CONCATENATE(F99,G99,H99,I99)</f>
        <v>system.time(write.csv(genotypingdata[match(genotypingSum$tags, genotypingdata$tags),2], file="C:/NGS/save/NGS0_17.tagcountmatchindex.csv", row.names = F))</v>
      </c>
    </row>
    <row r="100" spans="1:15" x14ac:dyDescent="0.15">
      <c r="A100" s="15">
        <v>99</v>
      </c>
      <c r="B100" s="15">
        <v>17</v>
      </c>
      <c r="C100" s="15" t="s">
        <v>138</v>
      </c>
      <c r="D100" s="26" t="str">
        <f>M100</f>
        <v>genotypingdata&lt;- fread("C:/NGS/save/NGS0_17.tagcountmatchindex.csv", col.names = c("NGS0_17"))</v>
      </c>
      <c r="F100" s="15" t="s">
        <v>233</v>
      </c>
      <c r="G100" s="15" t="str">
        <f>'1. Input and Output files list'!$E$6</f>
        <v>C:/NGS/save/</v>
      </c>
      <c r="H100" s="15" t="str">
        <f>'1. Input and Output files list'!$J$112</f>
        <v>NGS0_17.tagcount</v>
      </c>
      <c r="I100" s="15" t="s">
        <v>547</v>
      </c>
      <c r="J100" s="15" t="str">
        <f>'1. Input and Output files list'!$F$112</f>
        <v>NGS0_17</v>
      </c>
      <c r="K100" s="15" t="s">
        <v>545</v>
      </c>
      <c r="M100" s="15" t="str">
        <f>CONCATENATE(F100,G100,H100,I100,J100,K100)</f>
        <v>genotypingdata&lt;- fread("C:/NGS/save/NGS0_17.tagcountmatchindex.csv", col.names = c("NGS0_17"))</v>
      </c>
    </row>
    <row r="101" spans="1:15" x14ac:dyDescent="0.15">
      <c r="A101" s="15">
        <v>100</v>
      </c>
      <c r="B101" s="15">
        <v>17</v>
      </c>
      <c r="C101" s="15" t="s">
        <v>139</v>
      </c>
      <c r="D101" s="26" t="s">
        <v>79</v>
      </c>
    </row>
    <row r="102" spans="1:15" x14ac:dyDescent="0.15">
      <c r="A102" s="15">
        <v>101</v>
      </c>
      <c r="B102" s="15">
        <v>17</v>
      </c>
      <c r="C102" s="15" t="s">
        <v>549</v>
      </c>
      <c r="D102" s="26" t="s">
        <v>551</v>
      </c>
    </row>
    <row r="103" spans="1:15" x14ac:dyDescent="0.15">
      <c r="A103" s="15">
        <v>102</v>
      </c>
      <c r="B103" s="15">
        <v>18</v>
      </c>
      <c r="C103" s="15" t="s">
        <v>136</v>
      </c>
      <c r="D103" s="26" t="str">
        <f>N103</f>
        <v>genotypingdata &lt;- fread("C:/NGS/save/NGS0_18.tagcount", header=F, col.names=genotype)</v>
      </c>
      <c r="F103" s="15" t="s">
        <v>553</v>
      </c>
      <c r="G103" s="15" t="str">
        <f>'1. Input and Output files list'!$E$6</f>
        <v>C:/NGS/save/</v>
      </c>
      <c r="H103" s="15" t="str">
        <f>'1. Input and Output files list'!$J$114</f>
        <v>NGS0_18.tagcount</v>
      </c>
      <c r="I103" s="15" t="s">
        <v>228</v>
      </c>
      <c r="N103" s="15" t="str">
        <f>CONCATENATE(F103,G103,H103,I103)</f>
        <v>genotypingdata &lt;- fread("C:/NGS/save/NGS0_18.tagcount", header=F, col.names=genotype)</v>
      </c>
    </row>
    <row r="104" spans="1:15" x14ac:dyDescent="0.15">
      <c r="A104" s="15">
        <v>103</v>
      </c>
      <c r="B104" s="15">
        <v>18</v>
      </c>
      <c r="C104" s="15" t="s">
        <v>137</v>
      </c>
      <c r="D104" s="26" t="str">
        <f>O104</f>
        <v>system.time(write.csv(genotypingdata[match(genotypingSum$tags, genotypingdata$tags),2], file="C:/NGS/save/NGS0_18.tagcountmatchindex.csv", row.names = F))</v>
      </c>
      <c r="F104" s="15" t="s">
        <v>554</v>
      </c>
      <c r="G104" s="15" t="str">
        <f>'1. Input and Output files list'!$E$6</f>
        <v>C:/NGS/save/</v>
      </c>
      <c r="H104" s="15" t="str">
        <f>'1. Input and Output files list'!$J$114</f>
        <v>NGS0_18.tagcount</v>
      </c>
      <c r="I104" s="15" t="s">
        <v>142</v>
      </c>
      <c r="O104" s="15" t="str">
        <f>CONCATENATE(F104,G104,H104,I104)</f>
        <v>system.time(write.csv(genotypingdata[match(genotypingSum$tags, genotypingdata$tags),2], file="C:/NGS/save/NGS0_18.tagcountmatchindex.csv", row.names = F))</v>
      </c>
    </row>
    <row r="105" spans="1:15" x14ac:dyDescent="0.15">
      <c r="A105" s="15">
        <v>104</v>
      </c>
      <c r="B105" s="15">
        <v>18</v>
      </c>
      <c r="C105" s="15" t="s">
        <v>138</v>
      </c>
      <c r="D105" s="26" t="str">
        <f>M105</f>
        <v>genotypingdata&lt;- fread("C:/NGS/save/NGS0_18.tagcountmatchindex.csv", col.names = c("NGS0_18"))</v>
      </c>
      <c r="F105" s="15" t="s">
        <v>233</v>
      </c>
      <c r="G105" s="15" t="str">
        <f>'1. Input and Output files list'!$E$6</f>
        <v>C:/NGS/save/</v>
      </c>
      <c r="H105" s="15" t="str">
        <f>'1. Input and Output files list'!$J$114</f>
        <v>NGS0_18.tagcount</v>
      </c>
      <c r="I105" s="15" t="s">
        <v>547</v>
      </c>
      <c r="J105" s="15" t="str">
        <f>'1. Input and Output files list'!$F$114</f>
        <v>NGS0_18</v>
      </c>
      <c r="K105" s="15" t="s">
        <v>545</v>
      </c>
      <c r="M105" s="15" t="str">
        <f>CONCATENATE(F105,G105,H105,I105,J105,K105)</f>
        <v>genotypingdata&lt;- fread("C:/NGS/save/NGS0_18.tagcountmatchindex.csv", col.names = c("NGS0_18"))</v>
      </c>
    </row>
    <row r="106" spans="1:15" x14ac:dyDescent="0.15">
      <c r="A106" s="15">
        <v>105</v>
      </c>
      <c r="B106" s="15">
        <v>18</v>
      </c>
      <c r="C106" s="15" t="s">
        <v>139</v>
      </c>
      <c r="D106" s="26" t="s">
        <v>79</v>
      </c>
    </row>
    <row r="107" spans="1:15" x14ac:dyDescent="0.15">
      <c r="A107" s="15">
        <v>106</v>
      </c>
      <c r="B107" s="15">
        <v>18</v>
      </c>
      <c r="C107" s="15" t="s">
        <v>549</v>
      </c>
      <c r="D107" s="26" t="s">
        <v>551</v>
      </c>
    </row>
    <row r="108" spans="1:15" x14ac:dyDescent="0.15">
      <c r="A108" s="15">
        <v>107</v>
      </c>
      <c r="B108" s="15">
        <v>19</v>
      </c>
      <c r="C108" s="15" t="s">
        <v>136</v>
      </c>
      <c r="D108" s="26" t="str">
        <f>N108</f>
        <v>genotypingdata &lt;- fread("C:/NGS/save/NGS0_19.tagcount", header=F, col.names=genotype)</v>
      </c>
      <c r="F108" s="15" t="s">
        <v>553</v>
      </c>
      <c r="G108" s="15" t="str">
        <f>'1. Input and Output files list'!$E$6</f>
        <v>C:/NGS/save/</v>
      </c>
      <c r="H108" s="15" t="str">
        <f>'1. Input and Output files list'!$J$116</f>
        <v>NGS0_19.tagcount</v>
      </c>
      <c r="I108" s="15" t="s">
        <v>228</v>
      </c>
      <c r="N108" s="15" t="str">
        <f>CONCATENATE(F108,G108,H108,I108)</f>
        <v>genotypingdata &lt;- fread("C:/NGS/save/NGS0_19.tagcount", header=F, col.names=genotype)</v>
      </c>
    </row>
    <row r="109" spans="1:15" x14ac:dyDescent="0.15">
      <c r="A109" s="15">
        <v>108</v>
      </c>
      <c r="B109" s="15">
        <v>19</v>
      </c>
      <c r="C109" s="15" t="s">
        <v>137</v>
      </c>
      <c r="D109" s="26" t="str">
        <f>O109</f>
        <v>system.time(write.csv(genotypingdata[match(genotypingSum$tags, genotypingdata$tags),2], file="C:/NGS/save/NGS0_19.tagcountmatchindex.csv", row.names = F))</v>
      </c>
      <c r="F109" s="15" t="s">
        <v>554</v>
      </c>
      <c r="G109" s="15" t="str">
        <f>'1. Input and Output files list'!$E$6</f>
        <v>C:/NGS/save/</v>
      </c>
      <c r="H109" s="15" t="str">
        <f>'1. Input and Output files list'!$J$116</f>
        <v>NGS0_19.tagcount</v>
      </c>
      <c r="I109" s="15" t="s">
        <v>142</v>
      </c>
      <c r="O109" s="15" t="str">
        <f>CONCATENATE(F109,G109,H109,I109)</f>
        <v>system.time(write.csv(genotypingdata[match(genotypingSum$tags, genotypingdata$tags),2], file="C:/NGS/save/NGS0_19.tagcountmatchindex.csv", row.names = F))</v>
      </c>
    </row>
    <row r="110" spans="1:15" x14ac:dyDescent="0.15">
      <c r="A110" s="15">
        <v>109</v>
      </c>
      <c r="B110" s="15">
        <v>19</v>
      </c>
      <c r="C110" s="15" t="s">
        <v>138</v>
      </c>
      <c r="D110" s="26" t="str">
        <f>M110</f>
        <v>genotypingdata&lt;- fread("C:/NGS/save/NGS0_19.tagcountmatchindex.csv", col.names = c("NGS0_19"))</v>
      </c>
      <c r="F110" s="15" t="s">
        <v>233</v>
      </c>
      <c r="G110" s="15" t="str">
        <f>'1. Input and Output files list'!$E$6</f>
        <v>C:/NGS/save/</v>
      </c>
      <c r="H110" s="15" t="str">
        <f>'1. Input and Output files list'!$J$116</f>
        <v>NGS0_19.tagcount</v>
      </c>
      <c r="I110" s="15" t="s">
        <v>547</v>
      </c>
      <c r="J110" s="15" t="str">
        <f>'1. Input and Output files list'!$F$116</f>
        <v>NGS0_19</v>
      </c>
      <c r="K110" s="15" t="s">
        <v>545</v>
      </c>
      <c r="M110" s="15" t="str">
        <f>CONCATENATE(F110,G110,H110,I110,J110,K110)</f>
        <v>genotypingdata&lt;- fread("C:/NGS/save/NGS0_19.tagcountmatchindex.csv", col.names = c("NGS0_19"))</v>
      </c>
    </row>
    <row r="111" spans="1:15" x14ac:dyDescent="0.15">
      <c r="A111" s="15">
        <v>110</v>
      </c>
      <c r="B111" s="15">
        <v>19</v>
      </c>
      <c r="C111" s="15" t="s">
        <v>139</v>
      </c>
      <c r="D111" s="26" t="s">
        <v>79</v>
      </c>
    </row>
    <row r="112" spans="1:15" x14ac:dyDescent="0.15">
      <c r="A112" s="15">
        <v>111</v>
      </c>
      <c r="B112" s="15">
        <v>19</v>
      </c>
      <c r="C112" s="15" t="s">
        <v>549</v>
      </c>
      <c r="D112" s="26" t="s">
        <v>551</v>
      </c>
    </row>
    <row r="113" spans="1:15" x14ac:dyDescent="0.15">
      <c r="A113" s="15">
        <v>112</v>
      </c>
      <c r="B113" s="15">
        <v>20</v>
      </c>
      <c r="C113" s="15" t="s">
        <v>136</v>
      </c>
      <c r="D113" s="26" t="str">
        <f>N113</f>
        <v>genotypingdata &lt;- fread("C:/NGS/save/NGS0_20.tagcount", header=F, col.names=genotype)</v>
      </c>
      <c r="F113" s="15" t="s">
        <v>553</v>
      </c>
      <c r="G113" s="15" t="str">
        <f>'1. Input and Output files list'!$E$6</f>
        <v>C:/NGS/save/</v>
      </c>
      <c r="H113" s="15" t="str">
        <f>'1. Input and Output files list'!$J$118</f>
        <v>NGS0_20.tagcount</v>
      </c>
      <c r="I113" s="15" t="s">
        <v>228</v>
      </c>
      <c r="N113" s="15" t="str">
        <f>CONCATENATE(F113,G113,H113,I113)</f>
        <v>genotypingdata &lt;- fread("C:/NGS/save/NGS0_20.tagcount", header=F, col.names=genotype)</v>
      </c>
    </row>
    <row r="114" spans="1:15" x14ac:dyDescent="0.15">
      <c r="A114" s="15">
        <v>113</v>
      </c>
      <c r="B114" s="15">
        <v>20</v>
      </c>
      <c r="C114" s="15" t="s">
        <v>137</v>
      </c>
      <c r="D114" s="26" t="str">
        <f>O114</f>
        <v>system.time(write.csv(genotypingdata[match(genotypingSum$tags, genotypingdata$tags),2], file="C:/NGS/save/NGS0_20.tagcountmatchindex.csv", row.names = F))</v>
      </c>
      <c r="F114" s="15" t="s">
        <v>554</v>
      </c>
      <c r="G114" s="15" t="str">
        <f>'1. Input and Output files list'!$E$6</f>
        <v>C:/NGS/save/</v>
      </c>
      <c r="H114" s="15" t="str">
        <f>'1. Input and Output files list'!$J$118</f>
        <v>NGS0_20.tagcount</v>
      </c>
      <c r="I114" s="15" t="s">
        <v>142</v>
      </c>
      <c r="O114" s="15" t="str">
        <f>CONCATENATE(F114,G114,H114,I114)</f>
        <v>system.time(write.csv(genotypingdata[match(genotypingSum$tags, genotypingdata$tags),2], file="C:/NGS/save/NGS0_20.tagcountmatchindex.csv", row.names = F))</v>
      </c>
    </row>
    <row r="115" spans="1:15" x14ac:dyDescent="0.15">
      <c r="A115" s="15">
        <v>114</v>
      </c>
      <c r="B115" s="15">
        <v>20</v>
      </c>
      <c r="C115" s="15" t="s">
        <v>138</v>
      </c>
      <c r="D115" s="26" t="str">
        <f>M115</f>
        <v>genotypingdata&lt;- fread("C:/NGS/save/NGS0_20.tagcountmatchindex.csv", col.names = c("NGS0_20"))</v>
      </c>
      <c r="F115" s="15" t="s">
        <v>233</v>
      </c>
      <c r="G115" s="15" t="str">
        <f>'1. Input and Output files list'!$E$6</f>
        <v>C:/NGS/save/</v>
      </c>
      <c r="H115" s="15" t="str">
        <f>'1. Input and Output files list'!$J$118</f>
        <v>NGS0_20.tagcount</v>
      </c>
      <c r="I115" s="15" t="s">
        <v>547</v>
      </c>
      <c r="J115" s="15" t="str">
        <f>'1. Input and Output files list'!$F$118</f>
        <v>NGS0_20</v>
      </c>
      <c r="K115" s="15" t="s">
        <v>545</v>
      </c>
      <c r="M115" s="15" t="str">
        <f>CONCATENATE(F115,G115,H115,I115,J115,K115)</f>
        <v>genotypingdata&lt;- fread("C:/NGS/save/NGS0_20.tagcountmatchindex.csv", col.names = c("NGS0_20"))</v>
      </c>
    </row>
    <row r="116" spans="1:15" x14ac:dyDescent="0.15">
      <c r="A116" s="15">
        <v>115</v>
      </c>
      <c r="B116" s="15">
        <v>20</v>
      </c>
      <c r="C116" s="15" t="s">
        <v>139</v>
      </c>
      <c r="D116" s="26" t="s">
        <v>79</v>
      </c>
    </row>
    <row r="117" spans="1:15" x14ac:dyDescent="0.15">
      <c r="A117" s="15">
        <v>116</v>
      </c>
      <c r="B117" s="15">
        <v>20</v>
      </c>
      <c r="C117" s="15" t="s">
        <v>549</v>
      </c>
      <c r="D117" s="26" t="s">
        <v>551</v>
      </c>
    </row>
    <row r="118" spans="1:15" x14ac:dyDescent="0.15">
      <c r="A118" s="15">
        <v>117</v>
      </c>
      <c r="B118" s="15">
        <v>21</v>
      </c>
      <c r="C118" s="15" t="s">
        <v>136</v>
      </c>
      <c r="D118" s="26" t="str">
        <f>N118</f>
        <v>genotypingdata &lt;- fread("C:/NGS/save/NGS0_21.tagcount", header=F, col.names=genotype)</v>
      </c>
      <c r="F118" s="15" t="s">
        <v>553</v>
      </c>
      <c r="G118" s="15" t="str">
        <f>'1. Input and Output files list'!$E$6</f>
        <v>C:/NGS/save/</v>
      </c>
      <c r="H118" s="15" t="str">
        <f>'1. Input and Output files list'!$J$120</f>
        <v>NGS0_21.tagcount</v>
      </c>
      <c r="I118" s="15" t="s">
        <v>228</v>
      </c>
      <c r="N118" s="15" t="str">
        <f>CONCATENATE(F118,G118,H118,I118)</f>
        <v>genotypingdata &lt;- fread("C:/NGS/save/NGS0_21.tagcount", header=F, col.names=genotype)</v>
      </c>
    </row>
    <row r="119" spans="1:15" x14ac:dyDescent="0.15">
      <c r="A119" s="15">
        <v>118</v>
      </c>
      <c r="B119" s="15">
        <v>21</v>
      </c>
      <c r="C119" s="15" t="s">
        <v>137</v>
      </c>
      <c r="D119" s="26" t="str">
        <f>O119</f>
        <v>system.time(write.csv(genotypingdata[match(genotypingSum$tags, genotypingdata$tags),2], file="C:/NGS/save/NGS0_21.tagcountmatchindex.csv", row.names = F))</v>
      </c>
      <c r="F119" s="15" t="s">
        <v>554</v>
      </c>
      <c r="G119" s="15" t="str">
        <f>'1. Input and Output files list'!$E$6</f>
        <v>C:/NGS/save/</v>
      </c>
      <c r="H119" s="15" t="str">
        <f>'1. Input and Output files list'!$J$120</f>
        <v>NGS0_21.tagcount</v>
      </c>
      <c r="I119" s="15" t="s">
        <v>142</v>
      </c>
      <c r="O119" s="15" t="str">
        <f>CONCATENATE(F119,G119,H119,I119)</f>
        <v>system.time(write.csv(genotypingdata[match(genotypingSum$tags, genotypingdata$tags),2], file="C:/NGS/save/NGS0_21.tagcountmatchindex.csv", row.names = F))</v>
      </c>
    </row>
    <row r="120" spans="1:15" x14ac:dyDescent="0.15">
      <c r="A120" s="15">
        <v>119</v>
      </c>
      <c r="B120" s="15">
        <v>21</v>
      </c>
      <c r="C120" s="15" t="s">
        <v>138</v>
      </c>
      <c r="D120" s="26" t="str">
        <f>M120</f>
        <v>genotypingdata&lt;- fread("C:/NGS/save/NGS0_21.tagcountmatchindex.csv", col.names = c("NGS0_21"))</v>
      </c>
      <c r="F120" s="15" t="s">
        <v>233</v>
      </c>
      <c r="G120" s="15" t="str">
        <f>'1. Input and Output files list'!$E$6</f>
        <v>C:/NGS/save/</v>
      </c>
      <c r="H120" s="15" t="str">
        <f>'1. Input and Output files list'!$J$120</f>
        <v>NGS0_21.tagcount</v>
      </c>
      <c r="I120" s="15" t="s">
        <v>547</v>
      </c>
      <c r="J120" s="15" t="str">
        <f>'1. Input and Output files list'!$F$120</f>
        <v>NGS0_21</v>
      </c>
      <c r="K120" s="15" t="s">
        <v>545</v>
      </c>
      <c r="M120" s="15" t="str">
        <f>CONCATENATE(F120,G120,H120,I120,J120,K120)</f>
        <v>genotypingdata&lt;- fread("C:/NGS/save/NGS0_21.tagcountmatchindex.csv", col.names = c("NGS0_21"))</v>
      </c>
    </row>
    <row r="121" spans="1:15" x14ac:dyDescent="0.15">
      <c r="A121" s="15">
        <v>120</v>
      </c>
      <c r="B121" s="15">
        <v>21</v>
      </c>
      <c r="C121" s="15" t="s">
        <v>139</v>
      </c>
      <c r="D121" s="26" t="s">
        <v>79</v>
      </c>
    </row>
    <row r="122" spans="1:15" x14ac:dyDescent="0.15">
      <c r="A122" s="15">
        <v>121</v>
      </c>
      <c r="B122" s="15">
        <v>21</v>
      </c>
      <c r="C122" s="15" t="s">
        <v>549</v>
      </c>
      <c r="D122" s="26" t="s">
        <v>551</v>
      </c>
    </row>
    <row r="123" spans="1:15" x14ac:dyDescent="0.15">
      <c r="A123" s="15">
        <v>122</v>
      </c>
      <c r="B123" s="15">
        <v>22</v>
      </c>
      <c r="C123" s="15" t="s">
        <v>136</v>
      </c>
      <c r="D123" s="26" t="str">
        <f>N123</f>
        <v>genotypingdata &lt;- fread("C:/NGS/save/NGS0_22.tagcount", header=F, col.names=genotype)</v>
      </c>
      <c r="F123" s="15" t="s">
        <v>553</v>
      </c>
      <c r="G123" s="15" t="str">
        <f>'1. Input and Output files list'!$E$6</f>
        <v>C:/NGS/save/</v>
      </c>
      <c r="H123" s="15" t="str">
        <f>'1. Input and Output files list'!$J$122</f>
        <v>NGS0_22.tagcount</v>
      </c>
      <c r="I123" s="15" t="s">
        <v>228</v>
      </c>
      <c r="N123" s="15" t="str">
        <f>CONCATENATE(F123,G123,H123,I123)</f>
        <v>genotypingdata &lt;- fread("C:/NGS/save/NGS0_22.tagcount", header=F, col.names=genotype)</v>
      </c>
    </row>
    <row r="124" spans="1:15" x14ac:dyDescent="0.15">
      <c r="A124" s="15">
        <v>123</v>
      </c>
      <c r="B124" s="15">
        <v>22</v>
      </c>
      <c r="C124" s="15" t="s">
        <v>137</v>
      </c>
      <c r="D124" s="26" t="str">
        <f>O124</f>
        <v>system.time(write.csv(genotypingdata[match(genotypingSum$tags, genotypingdata$tags),2], file="C:/NGS/save/NGS0_22.tagcountmatchindex.csv", row.names = F))</v>
      </c>
      <c r="F124" s="15" t="s">
        <v>554</v>
      </c>
      <c r="G124" s="15" t="str">
        <f>'1. Input and Output files list'!$E$6</f>
        <v>C:/NGS/save/</v>
      </c>
      <c r="H124" s="15" t="str">
        <f>'1. Input and Output files list'!$J$122</f>
        <v>NGS0_22.tagcount</v>
      </c>
      <c r="I124" s="15" t="s">
        <v>142</v>
      </c>
      <c r="O124" s="15" t="str">
        <f>CONCATENATE(F124,G124,H124,I124)</f>
        <v>system.time(write.csv(genotypingdata[match(genotypingSum$tags, genotypingdata$tags),2], file="C:/NGS/save/NGS0_22.tagcountmatchindex.csv", row.names = F))</v>
      </c>
    </row>
    <row r="125" spans="1:15" x14ac:dyDescent="0.15">
      <c r="A125" s="15">
        <v>124</v>
      </c>
      <c r="B125" s="15">
        <v>22</v>
      </c>
      <c r="C125" s="15" t="s">
        <v>138</v>
      </c>
      <c r="D125" s="26" t="str">
        <f>M125</f>
        <v>genotypingdata&lt;- fread("C:/NGS/save/NGS0_22.tagcountmatchindex.csv", col.names = c("NGS0_22"))</v>
      </c>
      <c r="F125" s="15" t="s">
        <v>233</v>
      </c>
      <c r="G125" s="15" t="str">
        <f>'1. Input and Output files list'!$E$6</f>
        <v>C:/NGS/save/</v>
      </c>
      <c r="H125" s="15" t="str">
        <f>'1. Input and Output files list'!$J$122</f>
        <v>NGS0_22.tagcount</v>
      </c>
      <c r="I125" s="15" t="s">
        <v>547</v>
      </c>
      <c r="J125" s="15" t="str">
        <f>'1. Input and Output files list'!$F$122</f>
        <v>NGS0_22</v>
      </c>
      <c r="K125" s="15" t="s">
        <v>545</v>
      </c>
      <c r="M125" s="15" t="str">
        <f>CONCATENATE(F125,G125,H125,I125,J125,K125)</f>
        <v>genotypingdata&lt;- fread("C:/NGS/save/NGS0_22.tagcountmatchindex.csv", col.names = c("NGS0_22"))</v>
      </c>
    </row>
    <row r="126" spans="1:15" x14ac:dyDescent="0.15">
      <c r="A126" s="15">
        <v>125</v>
      </c>
      <c r="B126" s="15">
        <v>22</v>
      </c>
      <c r="C126" s="15" t="s">
        <v>139</v>
      </c>
      <c r="D126" s="26" t="s">
        <v>79</v>
      </c>
    </row>
    <row r="127" spans="1:15" x14ac:dyDescent="0.15">
      <c r="A127" s="15">
        <v>126</v>
      </c>
      <c r="B127" s="15">
        <v>22</v>
      </c>
      <c r="C127" s="15" t="s">
        <v>549</v>
      </c>
      <c r="D127" s="26" t="s">
        <v>551</v>
      </c>
    </row>
    <row r="128" spans="1:15" x14ac:dyDescent="0.15">
      <c r="A128" s="15">
        <v>127</v>
      </c>
      <c r="B128" s="15">
        <v>23</v>
      </c>
      <c r="C128" s="15" t="s">
        <v>136</v>
      </c>
      <c r="D128" s="26" t="str">
        <f>N128</f>
        <v>genotypingdata &lt;- fread("C:/NGS/save/NGS0_23.tagcount", header=F, col.names=genotype)</v>
      </c>
      <c r="F128" s="15" t="s">
        <v>553</v>
      </c>
      <c r="G128" s="15" t="str">
        <f>'1. Input and Output files list'!$E$6</f>
        <v>C:/NGS/save/</v>
      </c>
      <c r="H128" s="15" t="str">
        <f>'1. Input and Output files list'!$J$124</f>
        <v>NGS0_23.tagcount</v>
      </c>
      <c r="I128" s="15" t="s">
        <v>228</v>
      </c>
      <c r="N128" s="15" t="str">
        <f>CONCATENATE(F128,G128,H128,I128)</f>
        <v>genotypingdata &lt;- fread("C:/NGS/save/NGS0_23.tagcount", header=F, col.names=genotype)</v>
      </c>
    </row>
    <row r="129" spans="1:15" x14ac:dyDescent="0.15">
      <c r="A129" s="15">
        <v>128</v>
      </c>
      <c r="B129" s="15">
        <v>23</v>
      </c>
      <c r="C129" s="15" t="s">
        <v>137</v>
      </c>
      <c r="D129" s="26" t="str">
        <f>O129</f>
        <v>system.time(write.csv(genotypingdata[match(genotypingSum$tags, genotypingdata$tags),2], file="C:/NGS/save/NGS0_23.tagcountmatchindex.csv", row.names = F))</v>
      </c>
      <c r="F129" s="15" t="s">
        <v>554</v>
      </c>
      <c r="G129" s="15" t="str">
        <f>'1. Input and Output files list'!$E$6</f>
        <v>C:/NGS/save/</v>
      </c>
      <c r="H129" s="15" t="str">
        <f>'1. Input and Output files list'!$J$124</f>
        <v>NGS0_23.tagcount</v>
      </c>
      <c r="I129" s="15" t="s">
        <v>142</v>
      </c>
      <c r="O129" s="15" t="str">
        <f>CONCATENATE(F129,G129,H129,I129)</f>
        <v>system.time(write.csv(genotypingdata[match(genotypingSum$tags, genotypingdata$tags),2], file="C:/NGS/save/NGS0_23.tagcountmatchindex.csv", row.names = F))</v>
      </c>
    </row>
    <row r="130" spans="1:15" x14ac:dyDescent="0.15">
      <c r="A130" s="15">
        <v>129</v>
      </c>
      <c r="B130" s="15">
        <v>23</v>
      </c>
      <c r="C130" s="15" t="s">
        <v>138</v>
      </c>
      <c r="D130" s="26" t="str">
        <f>M130</f>
        <v>genotypingdata&lt;- fread("C:/NGS/save/NGS0_23.tagcountmatchindex.csv", col.names = c("NGS0_23"))</v>
      </c>
      <c r="F130" s="15" t="s">
        <v>233</v>
      </c>
      <c r="G130" s="15" t="str">
        <f>'1. Input and Output files list'!$E$6</f>
        <v>C:/NGS/save/</v>
      </c>
      <c r="H130" s="15" t="str">
        <f>'1. Input and Output files list'!$J$124</f>
        <v>NGS0_23.tagcount</v>
      </c>
      <c r="I130" s="15" t="s">
        <v>547</v>
      </c>
      <c r="J130" s="15" t="str">
        <f>'1. Input and Output files list'!$F$124</f>
        <v>NGS0_23</v>
      </c>
      <c r="K130" s="15" t="s">
        <v>545</v>
      </c>
      <c r="M130" s="15" t="str">
        <f>CONCATENATE(F130,G130,H130,I130,J130,K130)</f>
        <v>genotypingdata&lt;- fread("C:/NGS/save/NGS0_23.tagcountmatchindex.csv", col.names = c("NGS0_23"))</v>
      </c>
    </row>
    <row r="131" spans="1:15" x14ac:dyDescent="0.15">
      <c r="A131" s="15">
        <v>130</v>
      </c>
      <c r="B131" s="15">
        <v>23</v>
      </c>
      <c r="C131" s="15" t="s">
        <v>139</v>
      </c>
      <c r="D131" s="26" t="s">
        <v>79</v>
      </c>
    </row>
    <row r="132" spans="1:15" x14ac:dyDescent="0.15">
      <c r="A132" s="15">
        <v>131</v>
      </c>
      <c r="B132" s="15">
        <v>23</v>
      </c>
      <c r="C132" s="15" t="s">
        <v>549</v>
      </c>
      <c r="D132" s="26" t="s">
        <v>551</v>
      </c>
    </row>
    <row r="133" spans="1:15" x14ac:dyDescent="0.15">
      <c r="A133" s="15">
        <v>132</v>
      </c>
      <c r="B133" s="15">
        <v>24</v>
      </c>
      <c r="C133" s="15" t="s">
        <v>136</v>
      </c>
      <c r="D133" s="26" t="str">
        <f>N133</f>
        <v>genotypingdata &lt;- fread("C:/NGS/save/NGS0_24.tagcount", header=F, col.names=genotype)</v>
      </c>
      <c r="F133" s="15" t="s">
        <v>553</v>
      </c>
      <c r="G133" s="15" t="str">
        <f>'1. Input and Output files list'!$E$6</f>
        <v>C:/NGS/save/</v>
      </c>
      <c r="H133" s="15" t="str">
        <f>'1. Input and Output files list'!$J$126</f>
        <v>NGS0_24.tagcount</v>
      </c>
      <c r="I133" s="15" t="s">
        <v>228</v>
      </c>
      <c r="N133" s="15" t="str">
        <f>CONCATENATE(F133,G133,H133,I133)</f>
        <v>genotypingdata &lt;- fread("C:/NGS/save/NGS0_24.tagcount", header=F, col.names=genotype)</v>
      </c>
    </row>
    <row r="134" spans="1:15" x14ac:dyDescent="0.15">
      <c r="A134" s="15">
        <v>133</v>
      </c>
      <c r="B134" s="15">
        <v>24</v>
      </c>
      <c r="C134" s="15" t="s">
        <v>137</v>
      </c>
      <c r="D134" s="26" t="str">
        <f>O134</f>
        <v>system.time(write.csv(genotypingdata[match(genotypingSum$tags, genotypingdata$tags),2], file="C:/NGS/save/NGS0_24.tagcountmatchindex.csv", row.names = F))</v>
      </c>
      <c r="F134" s="15" t="s">
        <v>554</v>
      </c>
      <c r="G134" s="15" t="str">
        <f>'1. Input and Output files list'!$E$6</f>
        <v>C:/NGS/save/</v>
      </c>
      <c r="H134" s="15" t="str">
        <f>'1. Input and Output files list'!$J$126</f>
        <v>NGS0_24.tagcount</v>
      </c>
      <c r="I134" s="15" t="s">
        <v>142</v>
      </c>
      <c r="O134" s="15" t="str">
        <f>CONCATENATE(F134,G134,H134,I134)</f>
        <v>system.time(write.csv(genotypingdata[match(genotypingSum$tags, genotypingdata$tags),2], file="C:/NGS/save/NGS0_24.tagcountmatchindex.csv", row.names = F))</v>
      </c>
    </row>
    <row r="135" spans="1:15" x14ac:dyDescent="0.15">
      <c r="A135" s="15">
        <v>134</v>
      </c>
      <c r="B135" s="15">
        <v>24</v>
      </c>
      <c r="C135" s="15" t="s">
        <v>138</v>
      </c>
      <c r="D135" s="26" t="str">
        <f>M135</f>
        <v>genotypingdata&lt;- fread("C:/NGS/save/NGS0_24.tagcountmatchindex.csv", col.names = c("NGS0_24"))</v>
      </c>
      <c r="F135" s="15" t="s">
        <v>233</v>
      </c>
      <c r="G135" s="15" t="str">
        <f>'1. Input and Output files list'!$E$6</f>
        <v>C:/NGS/save/</v>
      </c>
      <c r="H135" s="15" t="str">
        <f>'1. Input and Output files list'!$J$126</f>
        <v>NGS0_24.tagcount</v>
      </c>
      <c r="I135" s="15" t="s">
        <v>547</v>
      </c>
      <c r="J135" s="15" t="str">
        <f>'1. Input and Output files list'!$F$126</f>
        <v>NGS0_24</v>
      </c>
      <c r="K135" s="15" t="s">
        <v>545</v>
      </c>
      <c r="M135" s="15" t="str">
        <f>CONCATENATE(F135,G135,H135,I135,J135,K135)</f>
        <v>genotypingdata&lt;- fread("C:/NGS/save/NGS0_24.tagcountmatchindex.csv", col.names = c("NGS0_24"))</v>
      </c>
    </row>
    <row r="136" spans="1:15" x14ac:dyDescent="0.15">
      <c r="A136" s="15">
        <v>135</v>
      </c>
      <c r="B136" s="15">
        <v>24</v>
      </c>
      <c r="C136" s="15" t="s">
        <v>139</v>
      </c>
      <c r="D136" s="26" t="s">
        <v>79</v>
      </c>
    </row>
    <row r="137" spans="1:15" x14ac:dyDescent="0.15">
      <c r="A137" s="15">
        <v>136</v>
      </c>
      <c r="B137" s="15">
        <v>24</v>
      </c>
      <c r="C137" s="15" t="s">
        <v>549</v>
      </c>
      <c r="D137" s="26" t="s">
        <v>551</v>
      </c>
    </row>
    <row r="138" spans="1:15" x14ac:dyDescent="0.15">
      <c r="A138" s="15">
        <v>137</v>
      </c>
      <c r="B138" s="15">
        <v>25</v>
      </c>
      <c r="C138" s="15" t="s">
        <v>136</v>
      </c>
      <c r="D138" s="26" t="str">
        <f>N138</f>
        <v>genotypingdata &lt;- fread("C:/NGS/save/NGS0_25.tagcount", header=F, col.names=genotype)</v>
      </c>
      <c r="F138" s="15" t="s">
        <v>553</v>
      </c>
      <c r="G138" s="15" t="str">
        <f>'1. Input and Output files list'!$E$6</f>
        <v>C:/NGS/save/</v>
      </c>
      <c r="H138" s="15" t="str">
        <f>'1. Input and Output files list'!$J$128</f>
        <v>NGS0_25.tagcount</v>
      </c>
      <c r="I138" s="15" t="s">
        <v>228</v>
      </c>
      <c r="N138" s="15" t="str">
        <f>CONCATENATE(F138,G138,H138,I138)</f>
        <v>genotypingdata &lt;- fread("C:/NGS/save/NGS0_25.tagcount", header=F, col.names=genotype)</v>
      </c>
    </row>
    <row r="139" spans="1:15" x14ac:dyDescent="0.15">
      <c r="A139" s="15">
        <v>138</v>
      </c>
      <c r="B139" s="15">
        <v>25</v>
      </c>
      <c r="C139" s="15" t="s">
        <v>137</v>
      </c>
      <c r="D139" s="26" t="str">
        <f>O139</f>
        <v>system.time(write.csv(genotypingdata[match(genotypingSum$tags, genotypingdata$tags),2], file="C:/NGS/save/NGS0_25.tagcountmatchindex.csv", row.names = F))</v>
      </c>
      <c r="F139" s="15" t="s">
        <v>554</v>
      </c>
      <c r="G139" s="15" t="str">
        <f>'1. Input and Output files list'!$E$6</f>
        <v>C:/NGS/save/</v>
      </c>
      <c r="H139" s="15" t="str">
        <f>'1. Input and Output files list'!$J$128</f>
        <v>NGS0_25.tagcount</v>
      </c>
      <c r="I139" s="15" t="s">
        <v>142</v>
      </c>
      <c r="O139" s="15" t="str">
        <f>CONCATENATE(F139,G139,H139,I139)</f>
        <v>system.time(write.csv(genotypingdata[match(genotypingSum$tags, genotypingdata$tags),2], file="C:/NGS/save/NGS0_25.tagcountmatchindex.csv", row.names = F))</v>
      </c>
    </row>
    <row r="140" spans="1:15" x14ac:dyDescent="0.15">
      <c r="A140" s="15">
        <v>139</v>
      </c>
      <c r="B140" s="15">
        <v>25</v>
      </c>
      <c r="C140" s="15" t="s">
        <v>138</v>
      </c>
      <c r="D140" s="26" t="str">
        <f>M140</f>
        <v>genotypingdata&lt;- fread("C:/NGS/save/NGS0_25.tagcountmatchindex.csv", col.names = c("NGS0_25"))</v>
      </c>
      <c r="F140" s="15" t="s">
        <v>233</v>
      </c>
      <c r="G140" s="15" t="str">
        <f>'1. Input and Output files list'!$E$6</f>
        <v>C:/NGS/save/</v>
      </c>
      <c r="H140" s="15" t="str">
        <f>'1. Input and Output files list'!$J$128</f>
        <v>NGS0_25.tagcount</v>
      </c>
      <c r="I140" s="15" t="s">
        <v>547</v>
      </c>
      <c r="J140" s="15" t="str">
        <f>'1. Input and Output files list'!$F$128</f>
        <v>NGS0_25</v>
      </c>
      <c r="K140" s="15" t="s">
        <v>545</v>
      </c>
      <c r="M140" s="15" t="str">
        <f>CONCATENATE(F140,G140,H140,I140,J140,K140)</f>
        <v>genotypingdata&lt;- fread("C:/NGS/save/NGS0_25.tagcountmatchindex.csv", col.names = c("NGS0_25"))</v>
      </c>
    </row>
    <row r="141" spans="1:15" x14ac:dyDescent="0.15">
      <c r="A141" s="15">
        <v>140</v>
      </c>
      <c r="B141" s="15">
        <v>25</v>
      </c>
      <c r="C141" s="15" t="s">
        <v>139</v>
      </c>
      <c r="D141" s="26" t="s">
        <v>79</v>
      </c>
    </row>
    <row r="142" spans="1:15" x14ac:dyDescent="0.15">
      <c r="A142" s="15">
        <v>141</v>
      </c>
      <c r="B142" s="15">
        <v>25</v>
      </c>
      <c r="C142" s="15" t="s">
        <v>549</v>
      </c>
      <c r="D142" s="26" t="s">
        <v>551</v>
      </c>
    </row>
    <row r="143" spans="1:15" x14ac:dyDescent="0.15">
      <c r="A143" s="15">
        <v>142</v>
      </c>
      <c r="B143" s="15">
        <v>26</v>
      </c>
      <c r="C143" s="15" t="s">
        <v>136</v>
      </c>
      <c r="D143" s="26" t="str">
        <f>N143</f>
        <v>genotypingdata &lt;- fread("C:/NGS/save/NGS0_26.tagcount", header=F, col.names=genotype)</v>
      </c>
      <c r="F143" s="15" t="s">
        <v>553</v>
      </c>
      <c r="G143" s="15" t="str">
        <f>'1. Input and Output files list'!$E$6</f>
        <v>C:/NGS/save/</v>
      </c>
      <c r="H143" s="15" t="str">
        <f>'1. Input and Output files list'!$J$130</f>
        <v>NGS0_26.tagcount</v>
      </c>
      <c r="I143" s="15" t="s">
        <v>228</v>
      </c>
      <c r="N143" s="15" t="str">
        <f>CONCATENATE(F143,G143,H143,I143)</f>
        <v>genotypingdata &lt;- fread("C:/NGS/save/NGS0_26.tagcount", header=F, col.names=genotype)</v>
      </c>
    </row>
    <row r="144" spans="1:15" x14ac:dyDescent="0.15">
      <c r="A144" s="15">
        <v>143</v>
      </c>
      <c r="B144" s="15">
        <v>26</v>
      </c>
      <c r="C144" s="15" t="s">
        <v>137</v>
      </c>
      <c r="D144" s="26" t="str">
        <f>O144</f>
        <v>system.time(write.csv(genotypingdata[match(genotypingSum$tags, genotypingdata$tags),2], file="C:/NGS/save/NGS0_26.tagcountmatchindex.csv", row.names = F))</v>
      </c>
      <c r="F144" s="15" t="s">
        <v>554</v>
      </c>
      <c r="G144" s="15" t="str">
        <f>'1. Input and Output files list'!$E$6</f>
        <v>C:/NGS/save/</v>
      </c>
      <c r="H144" s="15" t="str">
        <f>'1. Input and Output files list'!$J$130</f>
        <v>NGS0_26.tagcount</v>
      </c>
      <c r="I144" s="15" t="s">
        <v>142</v>
      </c>
      <c r="O144" s="15" t="str">
        <f>CONCATENATE(F144,G144,H144,I144)</f>
        <v>system.time(write.csv(genotypingdata[match(genotypingSum$tags, genotypingdata$tags),2], file="C:/NGS/save/NGS0_26.tagcountmatchindex.csv", row.names = F))</v>
      </c>
    </row>
    <row r="145" spans="1:15" x14ac:dyDescent="0.15">
      <c r="A145" s="15">
        <v>144</v>
      </c>
      <c r="B145" s="15">
        <v>26</v>
      </c>
      <c r="C145" s="15" t="s">
        <v>138</v>
      </c>
      <c r="D145" s="26" t="str">
        <f>M145</f>
        <v>genotypingdata&lt;- fread("C:/NGS/save/NGS0_26.tagcountmatchindex.csv", col.names = c("NGS0_26"))</v>
      </c>
      <c r="F145" s="15" t="s">
        <v>233</v>
      </c>
      <c r="G145" s="15" t="str">
        <f>'1. Input and Output files list'!$E$6</f>
        <v>C:/NGS/save/</v>
      </c>
      <c r="H145" s="15" t="str">
        <f>'1. Input and Output files list'!$J$130</f>
        <v>NGS0_26.tagcount</v>
      </c>
      <c r="I145" s="15" t="s">
        <v>547</v>
      </c>
      <c r="J145" s="15" t="str">
        <f>'1. Input and Output files list'!$F$130</f>
        <v>NGS0_26</v>
      </c>
      <c r="K145" s="15" t="s">
        <v>545</v>
      </c>
      <c r="M145" s="15" t="str">
        <f>CONCATENATE(F145,G145,H145,I145,J145,K145)</f>
        <v>genotypingdata&lt;- fread("C:/NGS/save/NGS0_26.tagcountmatchindex.csv", col.names = c("NGS0_26"))</v>
      </c>
    </row>
    <row r="146" spans="1:15" x14ac:dyDescent="0.15">
      <c r="A146" s="15">
        <v>145</v>
      </c>
      <c r="B146" s="15">
        <v>26</v>
      </c>
      <c r="C146" s="15" t="s">
        <v>139</v>
      </c>
      <c r="D146" s="26" t="s">
        <v>79</v>
      </c>
    </row>
    <row r="147" spans="1:15" x14ac:dyDescent="0.15">
      <c r="A147" s="15">
        <v>146</v>
      </c>
      <c r="B147" s="15">
        <v>26</v>
      </c>
      <c r="C147" s="15" t="s">
        <v>549</v>
      </c>
      <c r="D147" s="26" t="s">
        <v>551</v>
      </c>
    </row>
    <row r="148" spans="1:15" x14ac:dyDescent="0.15">
      <c r="A148" s="15">
        <v>147</v>
      </c>
      <c r="B148" s="15">
        <v>27</v>
      </c>
      <c r="C148" s="15" t="s">
        <v>136</v>
      </c>
      <c r="D148" s="26" t="str">
        <f>N148</f>
        <v>genotypingdata &lt;- fread("C:/NGS/save/NGS0_27.tagcount", header=F, col.names=genotype)</v>
      </c>
      <c r="F148" s="15" t="s">
        <v>553</v>
      </c>
      <c r="G148" s="15" t="str">
        <f>'1. Input and Output files list'!$E$6</f>
        <v>C:/NGS/save/</v>
      </c>
      <c r="H148" s="15" t="str">
        <f>'1. Input and Output files list'!$J$132</f>
        <v>NGS0_27.tagcount</v>
      </c>
      <c r="I148" s="15" t="s">
        <v>228</v>
      </c>
      <c r="N148" s="15" t="str">
        <f>CONCATENATE(F148,G148,H148,I148)</f>
        <v>genotypingdata &lt;- fread("C:/NGS/save/NGS0_27.tagcount", header=F, col.names=genotype)</v>
      </c>
    </row>
    <row r="149" spans="1:15" x14ac:dyDescent="0.15">
      <c r="A149" s="15">
        <v>148</v>
      </c>
      <c r="B149" s="15">
        <v>27</v>
      </c>
      <c r="C149" s="15" t="s">
        <v>137</v>
      </c>
      <c r="D149" s="26" t="str">
        <f>O149</f>
        <v>system.time(write.csv(genotypingdata[match(genotypingSum$tags, genotypingdata$tags),2], file="C:/NGS/save/NGS0_27.tagcountmatchindex.csv", row.names = F))</v>
      </c>
      <c r="F149" s="15" t="s">
        <v>554</v>
      </c>
      <c r="G149" s="15" t="str">
        <f>'1. Input and Output files list'!$E$6</f>
        <v>C:/NGS/save/</v>
      </c>
      <c r="H149" s="15" t="str">
        <f>'1. Input and Output files list'!$J$132</f>
        <v>NGS0_27.tagcount</v>
      </c>
      <c r="I149" s="15" t="s">
        <v>142</v>
      </c>
      <c r="O149" s="15" t="str">
        <f>CONCATENATE(F149,G149,H149,I149)</f>
        <v>system.time(write.csv(genotypingdata[match(genotypingSum$tags, genotypingdata$tags),2], file="C:/NGS/save/NGS0_27.tagcountmatchindex.csv", row.names = F))</v>
      </c>
    </row>
    <row r="150" spans="1:15" x14ac:dyDescent="0.15">
      <c r="A150" s="15">
        <v>149</v>
      </c>
      <c r="B150" s="15">
        <v>27</v>
      </c>
      <c r="C150" s="15" t="s">
        <v>138</v>
      </c>
      <c r="D150" s="26" t="str">
        <f>M150</f>
        <v>genotypingdata&lt;- fread("C:/NGS/save/NGS0_27.tagcountmatchindex.csv", col.names = c("NGS0_27"))</v>
      </c>
      <c r="F150" s="15" t="s">
        <v>233</v>
      </c>
      <c r="G150" s="15" t="str">
        <f>'1. Input and Output files list'!$E$6</f>
        <v>C:/NGS/save/</v>
      </c>
      <c r="H150" s="15" t="str">
        <f>'1. Input and Output files list'!$J$132</f>
        <v>NGS0_27.tagcount</v>
      </c>
      <c r="I150" s="15" t="s">
        <v>547</v>
      </c>
      <c r="J150" s="15" t="str">
        <f>'1. Input and Output files list'!$F$132</f>
        <v>NGS0_27</v>
      </c>
      <c r="K150" s="15" t="s">
        <v>545</v>
      </c>
      <c r="M150" s="15" t="str">
        <f>CONCATENATE(F150,G150,H150,I150,J150,K150)</f>
        <v>genotypingdata&lt;- fread("C:/NGS/save/NGS0_27.tagcountmatchindex.csv", col.names = c("NGS0_27"))</v>
      </c>
    </row>
    <row r="151" spans="1:15" x14ac:dyDescent="0.15">
      <c r="A151" s="15">
        <v>150</v>
      </c>
      <c r="B151" s="15">
        <v>27</v>
      </c>
      <c r="C151" s="15" t="s">
        <v>139</v>
      </c>
      <c r="D151" s="26" t="s">
        <v>79</v>
      </c>
    </row>
    <row r="152" spans="1:15" x14ac:dyDescent="0.15">
      <c r="A152" s="15">
        <v>151</v>
      </c>
      <c r="B152" s="15">
        <v>27</v>
      </c>
      <c r="C152" s="15" t="s">
        <v>549</v>
      </c>
      <c r="D152" s="26" t="s">
        <v>551</v>
      </c>
    </row>
    <row r="153" spans="1:15" x14ac:dyDescent="0.15">
      <c r="A153" s="15">
        <v>152</v>
      </c>
      <c r="B153" s="15">
        <v>28</v>
      </c>
      <c r="C153" s="15" t="s">
        <v>136</v>
      </c>
      <c r="D153" s="26" t="str">
        <f>N153</f>
        <v>genotypingdata &lt;- fread("C:/NGS/save/NGS0_28.tagcount", header=F, col.names=genotype)</v>
      </c>
      <c r="F153" s="15" t="s">
        <v>553</v>
      </c>
      <c r="G153" s="15" t="str">
        <f>'1. Input and Output files list'!$E$6</f>
        <v>C:/NGS/save/</v>
      </c>
      <c r="H153" s="15" t="str">
        <f>'1. Input and Output files list'!$J$134</f>
        <v>NGS0_28.tagcount</v>
      </c>
      <c r="I153" s="15" t="s">
        <v>228</v>
      </c>
      <c r="N153" s="15" t="str">
        <f>CONCATENATE(F153,G153,H153,I153)</f>
        <v>genotypingdata &lt;- fread("C:/NGS/save/NGS0_28.tagcount", header=F, col.names=genotype)</v>
      </c>
    </row>
    <row r="154" spans="1:15" x14ac:dyDescent="0.15">
      <c r="A154" s="15">
        <v>153</v>
      </c>
      <c r="B154" s="15">
        <v>28</v>
      </c>
      <c r="C154" s="15" t="s">
        <v>137</v>
      </c>
      <c r="D154" s="26" t="str">
        <f>O154</f>
        <v>system.time(write.csv(genotypingdata[match(genotypingSum$tags, genotypingdata$tags),2], file="C:/NGS/save/NGS0_28.tagcountmatchindex.csv", row.names = F))</v>
      </c>
      <c r="F154" s="15" t="s">
        <v>554</v>
      </c>
      <c r="G154" s="15" t="str">
        <f>'1. Input and Output files list'!$E$6</f>
        <v>C:/NGS/save/</v>
      </c>
      <c r="H154" s="15" t="str">
        <f>'1. Input and Output files list'!$J$134</f>
        <v>NGS0_28.tagcount</v>
      </c>
      <c r="I154" s="15" t="s">
        <v>142</v>
      </c>
      <c r="O154" s="15" t="str">
        <f>CONCATENATE(F154,G154,H154,I154)</f>
        <v>system.time(write.csv(genotypingdata[match(genotypingSum$tags, genotypingdata$tags),2], file="C:/NGS/save/NGS0_28.tagcountmatchindex.csv", row.names = F))</v>
      </c>
    </row>
    <row r="155" spans="1:15" x14ac:dyDescent="0.15">
      <c r="A155" s="15">
        <v>154</v>
      </c>
      <c r="B155" s="15">
        <v>28</v>
      </c>
      <c r="C155" s="15" t="s">
        <v>138</v>
      </c>
      <c r="D155" s="26" t="str">
        <f>M155</f>
        <v>genotypingdata&lt;- fread("C:/NGS/save/NGS0_28.tagcountmatchindex.csv", col.names = c("NGS0_28"))</v>
      </c>
      <c r="F155" s="15" t="s">
        <v>233</v>
      </c>
      <c r="G155" s="15" t="str">
        <f>'1. Input and Output files list'!$E$6</f>
        <v>C:/NGS/save/</v>
      </c>
      <c r="H155" s="15" t="str">
        <f>'1. Input and Output files list'!$J$134</f>
        <v>NGS0_28.tagcount</v>
      </c>
      <c r="I155" s="15" t="s">
        <v>547</v>
      </c>
      <c r="J155" s="15" t="str">
        <f>'1. Input and Output files list'!$F$134</f>
        <v>NGS0_28</v>
      </c>
      <c r="K155" s="15" t="s">
        <v>545</v>
      </c>
      <c r="M155" s="15" t="str">
        <f>CONCATENATE(F155,G155,H155,I155,J155,K155)</f>
        <v>genotypingdata&lt;- fread("C:/NGS/save/NGS0_28.tagcountmatchindex.csv", col.names = c("NGS0_28"))</v>
      </c>
    </row>
    <row r="156" spans="1:15" x14ac:dyDescent="0.15">
      <c r="A156" s="15">
        <v>155</v>
      </c>
      <c r="B156" s="15">
        <v>28</v>
      </c>
      <c r="C156" s="15" t="s">
        <v>139</v>
      </c>
      <c r="D156" s="26" t="s">
        <v>79</v>
      </c>
    </row>
    <row r="157" spans="1:15" x14ac:dyDescent="0.15">
      <c r="A157" s="15">
        <v>156</v>
      </c>
      <c r="B157" s="15">
        <v>28</v>
      </c>
      <c r="C157" s="15" t="s">
        <v>549</v>
      </c>
      <c r="D157" s="26" t="s">
        <v>551</v>
      </c>
    </row>
    <row r="158" spans="1:15" x14ac:dyDescent="0.15">
      <c r="A158" s="15">
        <v>157</v>
      </c>
      <c r="B158" s="15">
        <v>29</v>
      </c>
      <c r="C158" s="15" t="s">
        <v>136</v>
      </c>
      <c r="D158" s="26" t="str">
        <f>N158</f>
        <v>genotypingdata &lt;- fread("C:/NGS/save/NGS0_29.tagcount", header=F, col.names=genotype)</v>
      </c>
      <c r="F158" s="15" t="s">
        <v>553</v>
      </c>
      <c r="G158" s="15" t="str">
        <f>'1. Input and Output files list'!$E$6</f>
        <v>C:/NGS/save/</v>
      </c>
      <c r="H158" s="15" t="str">
        <f>'1. Input and Output files list'!$J$136</f>
        <v>NGS0_29.tagcount</v>
      </c>
      <c r="I158" s="15" t="s">
        <v>228</v>
      </c>
      <c r="N158" s="15" t="str">
        <f>CONCATENATE(F158,G158,H158,I158)</f>
        <v>genotypingdata &lt;- fread("C:/NGS/save/NGS0_29.tagcount", header=F, col.names=genotype)</v>
      </c>
    </row>
    <row r="159" spans="1:15" x14ac:dyDescent="0.15">
      <c r="A159" s="15">
        <v>158</v>
      </c>
      <c r="B159" s="15">
        <v>29</v>
      </c>
      <c r="C159" s="15" t="s">
        <v>137</v>
      </c>
      <c r="D159" s="26" t="str">
        <f>O159</f>
        <v>system.time(write.csv(genotypingdata[match(genotypingSum$tags, genotypingdata$tags),2], file="C:/NGS/save/NGS0_29.tagcountmatchindex.csv", row.names = F))</v>
      </c>
      <c r="F159" s="15" t="s">
        <v>554</v>
      </c>
      <c r="G159" s="15" t="str">
        <f>'1. Input and Output files list'!$E$6</f>
        <v>C:/NGS/save/</v>
      </c>
      <c r="H159" s="15" t="str">
        <f>'1. Input and Output files list'!$J$136</f>
        <v>NGS0_29.tagcount</v>
      </c>
      <c r="I159" s="15" t="s">
        <v>142</v>
      </c>
      <c r="O159" s="15" t="str">
        <f>CONCATENATE(F159,G159,H159,I159)</f>
        <v>system.time(write.csv(genotypingdata[match(genotypingSum$tags, genotypingdata$tags),2], file="C:/NGS/save/NGS0_29.tagcountmatchindex.csv", row.names = F))</v>
      </c>
    </row>
    <row r="160" spans="1:15" x14ac:dyDescent="0.15">
      <c r="A160" s="15">
        <v>159</v>
      </c>
      <c r="B160" s="15">
        <v>29</v>
      </c>
      <c r="C160" s="15" t="s">
        <v>138</v>
      </c>
      <c r="D160" s="26" t="str">
        <f>M160</f>
        <v>genotypingdata&lt;- fread("C:/NGS/save/NGS0_29.tagcountmatchindex.csv", col.names = c("NGS0_29"))</v>
      </c>
      <c r="F160" s="15" t="s">
        <v>233</v>
      </c>
      <c r="G160" s="15" t="str">
        <f>'1. Input and Output files list'!$E$6</f>
        <v>C:/NGS/save/</v>
      </c>
      <c r="H160" s="15" t="str">
        <f>'1. Input and Output files list'!$J$136</f>
        <v>NGS0_29.tagcount</v>
      </c>
      <c r="I160" s="15" t="s">
        <v>547</v>
      </c>
      <c r="J160" s="15" t="str">
        <f>'1. Input and Output files list'!$F$136</f>
        <v>NGS0_29</v>
      </c>
      <c r="K160" s="15" t="s">
        <v>545</v>
      </c>
      <c r="M160" s="15" t="str">
        <f>CONCATENATE(F160,G160,H160,I160,J160,K160)</f>
        <v>genotypingdata&lt;- fread("C:/NGS/save/NGS0_29.tagcountmatchindex.csv", col.names = c("NGS0_29"))</v>
      </c>
    </row>
    <row r="161" spans="1:15" x14ac:dyDescent="0.15">
      <c r="A161" s="15">
        <v>160</v>
      </c>
      <c r="B161" s="15">
        <v>29</v>
      </c>
      <c r="C161" s="15" t="s">
        <v>139</v>
      </c>
      <c r="D161" s="26" t="s">
        <v>79</v>
      </c>
    </row>
    <row r="162" spans="1:15" x14ac:dyDescent="0.15">
      <c r="A162" s="15">
        <v>161</v>
      </c>
      <c r="B162" s="15">
        <v>29</v>
      </c>
      <c r="C162" s="15" t="s">
        <v>549</v>
      </c>
      <c r="D162" s="26" t="s">
        <v>551</v>
      </c>
    </row>
    <row r="163" spans="1:15" x14ac:dyDescent="0.15">
      <c r="A163" s="15">
        <v>162</v>
      </c>
      <c r="B163" s="15">
        <v>30</v>
      </c>
      <c r="C163" s="15" t="s">
        <v>136</v>
      </c>
      <c r="D163" s="26" t="str">
        <f>N163</f>
        <v>genotypingdata &lt;- fread("C:/NGS/save/NGS0_30.tagcount", header=F, col.names=genotype)</v>
      </c>
      <c r="F163" s="15" t="s">
        <v>553</v>
      </c>
      <c r="G163" s="15" t="str">
        <f>'1. Input and Output files list'!$E$6</f>
        <v>C:/NGS/save/</v>
      </c>
      <c r="H163" s="15" t="str">
        <f>'1. Input and Output files list'!$J$138</f>
        <v>NGS0_30.tagcount</v>
      </c>
      <c r="I163" s="15" t="s">
        <v>228</v>
      </c>
      <c r="N163" s="15" t="str">
        <f>CONCATENATE(F163,G163,H163,I163)</f>
        <v>genotypingdata &lt;- fread("C:/NGS/save/NGS0_30.tagcount", header=F, col.names=genotype)</v>
      </c>
    </row>
    <row r="164" spans="1:15" x14ac:dyDescent="0.15">
      <c r="A164" s="15">
        <v>163</v>
      </c>
      <c r="B164" s="15">
        <v>30</v>
      </c>
      <c r="C164" s="15" t="s">
        <v>137</v>
      </c>
      <c r="D164" s="26" t="str">
        <f>O164</f>
        <v>system.time(write.csv(genotypingdata[match(genotypingSum$tags, genotypingdata$tags),2], file="C:/NGS/save/NGS0_30.tagcountmatchindex.csv", row.names = F))</v>
      </c>
      <c r="F164" s="15" t="s">
        <v>554</v>
      </c>
      <c r="G164" s="15" t="str">
        <f>'1. Input and Output files list'!$E$6</f>
        <v>C:/NGS/save/</v>
      </c>
      <c r="H164" s="15" t="str">
        <f>'1. Input and Output files list'!$J$138</f>
        <v>NGS0_30.tagcount</v>
      </c>
      <c r="I164" s="15" t="s">
        <v>142</v>
      </c>
      <c r="O164" s="15" t="str">
        <f>CONCATENATE(F164,G164,H164,I164)</f>
        <v>system.time(write.csv(genotypingdata[match(genotypingSum$tags, genotypingdata$tags),2], file="C:/NGS/save/NGS0_30.tagcountmatchindex.csv", row.names = F))</v>
      </c>
    </row>
    <row r="165" spans="1:15" x14ac:dyDescent="0.15">
      <c r="A165" s="15">
        <v>164</v>
      </c>
      <c r="B165" s="15">
        <v>30</v>
      </c>
      <c r="C165" s="15" t="s">
        <v>138</v>
      </c>
      <c r="D165" s="26" t="str">
        <f>M165</f>
        <v>genotypingdata&lt;- fread("C:/NGS/save/NGS0_30.tagcountmatchindex.csv", col.names = c("NGS0_30"))</v>
      </c>
      <c r="F165" s="15" t="s">
        <v>233</v>
      </c>
      <c r="G165" s="15" t="str">
        <f>'1. Input and Output files list'!$E$6</f>
        <v>C:/NGS/save/</v>
      </c>
      <c r="H165" s="15" t="str">
        <f>'1. Input and Output files list'!$J$138</f>
        <v>NGS0_30.tagcount</v>
      </c>
      <c r="I165" s="15" t="s">
        <v>547</v>
      </c>
      <c r="J165" s="15" t="str">
        <f>'1. Input and Output files list'!$F$138</f>
        <v>NGS0_30</v>
      </c>
      <c r="K165" s="15" t="s">
        <v>545</v>
      </c>
      <c r="M165" s="15" t="str">
        <f>CONCATENATE(F165,G165,H165,I165,J165,K165)</f>
        <v>genotypingdata&lt;- fread("C:/NGS/save/NGS0_30.tagcountmatchindex.csv", col.names = c("NGS0_30"))</v>
      </c>
    </row>
    <row r="166" spans="1:15" x14ac:dyDescent="0.15">
      <c r="A166" s="15">
        <v>165</v>
      </c>
      <c r="B166" s="15">
        <v>30</v>
      </c>
      <c r="C166" s="15" t="s">
        <v>139</v>
      </c>
      <c r="D166" s="26" t="s">
        <v>79</v>
      </c>
    </row>
    <row r="167" spans="1:15" x14ac:dyDescent="0.15">
      <c r="A167" s="15">
        <v>166</v>
      </c>
      <c r="B167" s="15">
        <v>30</v>
      </c>
      <c r="C167" s="15" t="s">
        <v>549</v>
      </c>
      <c r="D167" s="26" t="s">
        <v>551</v>
      </c>
    </row>
    <row r="168" spans="1:15" x14ac:dyDescent="0.15">
      <c r="A168" s="15">
        <v>167</v>
      </c>
      <c r="B168" s="15">
        <v>31</v>
      </c>
      <c r="C168" s="15" t="s">
        <v>136</v>
      </c>
      <c r="D168" s="26" t="str">
        <f>N168</f>
        <v>genotypingdata &lt;- fread("C:/NGS/save/NGS0_31.tagcount", header=F, col.names=genotype)</v>
      </c>
      <c r="F168" s="15" t="s">
        <v>553</v>
      </c>
      <c r="G168" s="15" t="str">
        <f>'1. Input and Output files list'!$E$6</f>
        <v>C:/NGS/save/</v>
      </c>
      <c r="H168" s="15" t="str">
        <f>'1. Input and Output files list'!$J$140</f>
        <v>NGS0_31.tagcount</v>
      </c>
      <c r="I168" s="15" t="s">
        <v>228</v>
      </c>
      <c r="N168" s="15" t="str">
        <f>CONCATENATE(F168,G168,H168,I168)</f>
        <v>genotypingdata &lt;- fread("C:/NGS/save/NGS0_31.tagcount", header=F, col.names=genotype)</v>
      </c>
    </row>
    <row r="169" spans="1:15" x14ac:dyDescent="0.15">
      <c r="A169" s="15">
        <v>168</v>
      </c>
      <c r="B169" s="15">
        <v>31</v>
      </c>
      <c r="C169" s="15" t="s">
        <v>137</v>
      </c>
      <c r="D169" s="26" t="str">
        <f>O169</f>
        <v>system.time(write.csv(genotypingdata[match(genotypingSum$tags, genotypingdata$tags),2], file="C:/NGS/save/NGS0_31.tagcountmatchindex.csv", row.names = F))</v>
      </c>
      <c r="F169" s="15" t="s">
        <v>554</v>
      </c>
      <c r="G169" s="15" t="str">
        <f>'1. Input and Output files list'!$E$6</f>
        <v>C:/NGS/save/</v>
      </c>
      <c r="H169" s="15" t="str">
        <f>'1. Input and Output files list'!$J$140</f>
        <v>NGS0_31.tagcount</v>
      </c>
      <c r="I169" s="15" t="s">
        <v>142</v>
      </c>
      <c r="O169" s="15" t="str">
        <f>CONCATENATE(F169,G169,H169,I169)</f>
        <v>system.time(write.csv(genotypingdata[match(genotypingSum$tags, genotypingdata$tags),2], file="C:/NGS/save/NGS0_31.tagcountmatchindex.csv", row.names = F))</v>
      </c>
    </row>
    <row r="170" spans="1:15" x14ac:dyDescent="0.15">
      <c r="A170" s="15">
        <v>169</v>
      </c>
      <c r="B170" s="15">
        <v>31</v>
      </c>
      <c r="C170" s="15" t="s">
        <v>138</v>
      </c>
      <c r="D170" s="26" t="str">
        <f>M170</f>
        <v>genotypingdata&lt;- fread("C:/NGS/save/NGS0_31.tagcountmatchindex.csv", col.names = c("NGS0_31"))</v>
      </c>
      <c r="F170" s="15" t="s">
        <v>233</v>
      </c>
      <c r="G170" s="15" t="str">
        <f>'1. Input and Output files list'!$E$6</f>
        <v>C:/NGS/save/</v>
      </c>
      <c r="H170" s="15" t="str">
        <f>'1. Input and Output files list'!$J$140</f>
        <v>NGS0_31.tagcount</v>
      </c>
      <c r="I170" s="15" t="s">
        <v>547</v>
      </c>
      <c r="J170" s="15" t="str">
        <f>'1. Input and Output files list'!$F$140</f>
        <v>NGS0_31</v>
      </c>
      <c r="K170" s="15" t="s">
        <v>545</v>
      </c>
      <c r="M170" s="15" t="str">
        <f>CONCATENATE(F170,G170,H170,I170,J170,K170)</f>
        <v>genotypingdata&lt;- fread("C:/NGS/save/NGS0_31.tagcountmatchindex.csv", col.names = c("NGS0_31"))</v>
      </c>
    </row>
    <row r="171" spans="1:15" x14ac:dyDescent="0.15">
      <c r="A171" s="15">
        <v>170</v>
      </c>
      <c r="B171" s="15">
        <v>31</v>
      </c>
      <c r="C171" s="15" t="s">
        <v>139</v>
      </c>
      <c r="D171" s="26" t="s">
        <v>79</v>
      </c>
    </row>
    <row r="172" spans="1:15" x14ac:dyDescent="0.15">
      <c r="A172" s="15">
        <v>171</v>
      </c>
      <c r="B172" s="15">
        <v>31</v>
      </c>
      <c r="C172" s="15" t="s">
        <v>549</v>
      </c>
      <c r="D172" s="26" t="s">
        <v>551</v>
      </c>
    </row>
    <row r="173" spans="1:15" x14ac:dyDescent="0.15">
      <c r="A173" s="15">
        <v>172</v>
      </c>
      <c r="B173" s="15">
        <v>32</v>
      </c>
      <c r="C173" s="15" t="s">
        <v>136</v>
      </c>
      <c r="D173" s="26" t="str">
        <f>N173</f>
        <v>genotypingdata &lt;- fread("C:/NGS/save/NGS0_32.tagcount", header=F, col.names=genotype)</v>
      </c>
      <c r="F173" s="15" t="s">
        <v>553</v>
      </c>
      <c r="G173" s="15" t="str">
        <f>'1. Input and Output files list'!$E$6</f>
        <v>C:/NGS/save/</v>
      </c>
      <c r="H173" s="15" t="str">
        <f>'1. Input and Output files list'!$J$142</f>
        <v>NGS0_32.tagcount</v>
      </c>
      <c r="I173" s="15" t="s">
        <v>228</v>
      </c>
      <c r="N173" s="15" t="str">
        <f>CONCATENATE(F173,G173,H173,I173)</f>
        <v>genotypingdata &lt;- fread("C:/NGS/save/NGS0_32.tagcount", header=F, col.names=genotype)</v>
      </c>
    </row>
    <row r="174" spans="1:15" x14ac:dyDescent="0.15">
      <c r="A174" s="15">
        <v>173</v>
      </c>
      <c r="B174" s="15">
        <v>32</v>
      </c>
      <c r="C174" s="15" t="s">
        <v>137</v>
      </c>
      <c r="D174" s="26" t="str">
        <f>O174</f>
        <v>system.time(write.csv(genotypingdata[match(genotypingSum$tags, genotypingdata$tags),2], file="C:/NGS/save/NGS0_32.tagcountmatchindex.csv", row.names = F))</v>
      </c>
      <c r="F174" s="15" t="s">
        <v>554</v>
      </c>
      <c r="G174" s="15" t="str">
        <f>'1. Input and Output files list'!$E$6</f>
        <v>C:/NGS/save/</v>
      </c>
      <c r="H174" s="15" t="str">
        <f>'1. Input and Output files list'!$J$142</f>
        <v>NGS0_32.tagcount</v>
      </c>
      <c r="I174" s="15" t="s">
        <v>142</v>
      </c>
      <c r="O174" s="15" t="str">
        <f>CONCATENATE(F174,G174,H174,I174)</f>
        <v>system.time(write.csv(genotypingdata[match(genotypingSum$tags, genotypingdata$tags),2], file="C:/NGS/save/NGS0_32.tagcountmatchindex.csv", row.names = F))</v>
      </c>
    </row>
    <row r="175" spans="1:15" x14ac:dyDescent="0.15">
      <c r="A175" s="15">
        <v>174</v>
      </c>
      <c r="B175" s="15">
        <v>32</v>
      </c>
      <c r="C175" s="15" t="s">
        <v>138</v>
      </c>
      <c r="D175" s="26" t="str">
        <f>M175</f>
        <v>genotypingdata&lt;- fread("C:/NGS/save/NGS0_32.tagcountmatchindex.csv", col.names = c("NGS0_32"))</v>
      </c>
      <c r="F175" s="15" t="s">
        <v>233</v>
      </c>
      <c r="G175" s="15" t="str">
        <f>'1. Input and Output files list'!$E$6</f>
        <v>C:/NGS/save/</v>
      </c>
      <c r="H175" s="15" t="str">
        <f>'1. Input and Output files list'!$J$142</f>
        <v>NGS0_32.tagcount</v>
      </c>
      <c r="I175" s="15" t="s">
        <v>547</v>
      </c>
      <c r="J175" s="15" t="str">
        <f>'1. Input and Output files list'!$F$142</f>
        <v>NGS0_32</v>
      </c>
      <c r="K175" s="15" t="s">
        <v>545</v>
      </c>
      <c r="M175" s="15" t="str">
        <f>CONCATENATE(F175,G175,H175,I175,J175,K175)</f>
        <v>genotypingdata&lt;- fread("C:/NGS/save/NGS0_32.tagcountmatchindex.csv", col.names = c("NGS0_32"))</v>
      </c>
    </row>
    <row r="176" spans="1:15" x14ac:dyDescent="0.15">
      <c r="A176" s="15">
        <v>175</v>
      </c>
      <c r="B176" s="15">
        <v>32</v>
      </c>
      <c r="C176" s="15" t="s">
        <v>139</v>
      </c>
      <c r="D176" s="26" t="s">
        <v>79</v>
      </c>
    </row>
    <row r="177" spans="1:15" x14ac:dyDescent="0.15">
      <c r="A177" s="15">
        <v>176</v>
      </c>
      <c r="B177" s="15">
        <v>32</v>
      </c>
      <c r="C177" s="15" t="s">
        <v>549</v>
      </c>
      <c r="D177" s="26" t="s">
        <v>551</v>
      </c>
    </row>
    <row r="178" spans="1:15" x14ac:dyDescent="0.15">
      <c r="A178" s="15">
        <v>177</v>
      </c>
      <c r="B178" s="15">
        <v>33</v>
      </c>
      <c r="C178" s="15" t="s">
        <v>136</v>
      </c>
      <c r="D178" s="26" t="str">
        <f>N178</f>
        <v>genotypingdata &lt;- fread("C:/NGS/save/NGS0_33.tagcount", header=F, col.names=genotype)</v>
      </c>
      <c r="F178" s="15" t="s">
        <v>553</v>
      </c>
      <c r="G178" s="15" t="str">
        <f>'1. Input and Output files list'!$E$6</f>
        <v>C:/NGS/save/</v>
      </c>
      <c r="H178" s="15" t="str">
        <f>'1. Input and Output files list'!$J$144</f>
        <v>NGS0_33.tagcount</v>
      </c>
      <c r="I178" s="15" t="s">
        <v>228</v>
      </c>
      <c r="N178" s="15" t="str">
        <f>CONCATENATE(F178,G178,H178,I178)</f>
        <v>genotypingdata &lt;- fread("C:/NGS/save/NGS0_33.tagcount", header=F, col.names=genotype)</v>
      </c>
    </row>
    <row r="179" spans="1:15" x14ac:dyDescent="0.15">
      <c r="A179" s="15">
        <v>178</v>
      </c>
      <c r="B179" s="15">
        <v>33</v>
      </c>
      <c r="C179" s="15" t="s">
        <v>137</v>
      </c>
      <c r="D179" s="26" t="str">
        <f>O179</f>
        <v>system.time(write.csv(genotypingdata[match(genotypingSum$tags, genotypingdata$tags),2], file="C:/NGS/save/NGS0_33.tagcountmatchindex.csv", row.names = F))</v>
      </c>
      <c r="F179" s="15" t="s">
        <v>554</v>
      </c>
      <c r="G179" s="15" t="str">
        <f>'1. Input and Output files list'!$E$6</f>
        <v>C:/NGS/save/</v>
      </c>
      <c r="H179" s="15" t="str">
        <f>'1. Input and Output files list'!$J$144</f>
        <v>NGS0_33.tagcount</v>
      </c>
      <c r="I179" s="15" t="s">
        <v>142</v>
      </c>
      <c r="O179" s="15" t="str">
        <f>CONCATENATE(F179,G179,H179,I179)</f>
        <v>system.time(write.csv(genotypingdata[match(genotypingSum$tags, genotypingdata$tags),2], file="C:/NGS/save/NGS0_33.tagcountmatchindex.csv", row.names = F))</v>
      </c>
    </row>
    <row r="180" spans="1:15" x14ac:dyDescent="0.15">
      <c r="A180" s="15">
        <v>179</v>
      </c>
      <c r="B180" s="15">
        <v>33</v>
      </c>
      <c r="C180" s="15" t="s">
        <v>138</v>
      </c>
      <c r="D180" s="26" t="str">
        <f>M180</f>
        <v>genotypingdata&lt;- fread("C:/NGS/save/NGS0_33.tagcountmatchindex.csv", col.names = c("NGS0_33"))</v>
      </c>
      <c r="F180" s="15" t="s">
        <v>233</v>
      </c>
      <c r="G180" s="15" t="str">
        <f>'1. Input and Output files list'!$E$6</f>
        <v>C:/NGS/save/</v>
      </c>
      <c r="H180" s="15" t="str">
        <f>'1. Input and Output files list'!$J$144</f>
        <v>NGS0_33.tagcount</v>
      </c>
      <c r="I180" s="15" t="s">
        <v>547</v>
      </c>
      <c r="J180" s="15" t="str">
        <f>'1. Input and Output files list'!$F$144</f>
        <v>NGS0_33</v>
      </c>
      <c r="K180" s="15" t="s">
        <v>545</v>
      </c>
      <c r="M180" s="15" t="str">
        <f>CONCATENATE(F180,G180,H180,I180,J180,K180)</f>
        <v>genotypingdata&lt;- fread("C:/NGS/save/NGS0_33.tagcountmatchindex.csv", col.names = c("NGS0_33"))</v>
      </c>
    </row>
    <row r="181" spans="1:15" x14ac:dyDescent="0.15">
      <c r="A181" s="15">
        <v>180</v>
      </c>
      <c r="B181" s="15">
        <v>33</v>
      </c>
      <c r="C181" s="15" t="s">
        <v>139</v>
      </c>
      <c r="D181" s="26" t="s">
        <v>79</v>
      </c>
    </row>
    <row r="182" spans="1:15" x14ac:dyDescent="0.15">
      <c r="A182" s="15">
        <v>181</v>
      </c>
      <c r="B182" s="15">
        <v>33</v>
      </c>
      <c r="C182" s="15" t="s">
        <v>549</v>
      </c>
      <c r="D182" s="26" t="s">
        <v>551</v>
      </c>
    </row>
    <row r="183" spans="1:15" x14ac:dyDescent="0.15">
      <c r="A183" s="15">
        <v>182</v>
      </c>
      <c r="B183" s="15">
        <v>34</v>
      </c>
      <c r="C183" s="15" t="s">
        <v>136</v>
      </c>
      <c r="D183" s="26" t="str">
        <f>N183</f>
        <v>genotypingdata &lt;- fread("C:/NGS/save/NGS0_34.tagcount", header=F, col.names=genotype)</v>
      </c>
      <c r="F183" s="15" t="s">
        <v>553</v>
      </c>
      <c r="G183" s="15" t="str">
        <f>'1. Input and Output files list'!$E$6</f>
        <v>C:/NGS/save/</v>
      </c>
      <c r="H183" s="15" t="str">
        <f>'1. Input and Output files list'!$J$146</f>
        <v>NGS0_34.tagcount</v>
      </c>
      <c r="I183" s="15" t="s">
        <v>228</v>
      </c>
      <c r="N183" s="15" t="str">
        <f>CONCATENATE(F183,G183,H183,I183)</f>
        <v>genotypingdata &lt;- fread("C:/NGS/save/NGS0_34.tagcount", header=F, col.names=genotype)</v>
      </c>
    </row>
    <row r="184" spans="1:15" x14ac:dyDescent="0.15">
      <c r="A184" s="15">
        <v>183</v>
      </c>
      <c r="B184" s="15">
        <v>34</v>
      </c>
      <c r="C184" s="15" t="s">
        <v>137</v>
      </c>
      <c r="D184" s="26" t="str">
        <f>O184</f>
        <v>system.time(write.csv(genotypingdata[match(genotypingSum$tags, genotypingdata$tags),2], file="C:/NGS/save/NGS0_34.tagcountmatchindex.csv", row.names = F))</v>
      </c>
      <c r="F184" s="15" t="s">
        <v>554</v>
      </c>
      <c r="G184" s="15" t="str">
        <f>'1. Input and Output files list'!$E$6</f>
        <v>C:/NGS/save/</v>
      </c>
      <c r="H184" s="15" t="str">
        <f>'1. Input and Output files list'!$J$146</f>
        <v>NGS0_34.tagcount</v>
      </c>
      <c r="I184" s="15" t="s">
        <v>142</v>
      </c>
      <c r="O184" s="15" t="str">
        <f>CONCATENATE(F184,G184,H184,I184)</f>
        <v>system.time(write.csv(genotypingdata[match(genotypingSum$tags, genotypingdata$tags),2], file="C:/NGS/save/NGS0_34.tagcountmatchindex.csv", row.names = F))</v>
      </c>
    </row>
    <row r="185" spans="1:15" x14ac:dyDescent="0.15">
      <c r="A185" s="15">
        <v>184</v>
      </c>
      <c r="B185" s="15">
        <v>34</v>
      </c>
      <c r="C185" s="15" t="s">
        <v>138</v>
      </c>
      <c r="D185" s="26" t="str">
        <f>M185</f>
        <v>genotypingdata&lt;- fread("C:/NGS/save/NGS0_34.tagcountmatchindex.csv", col.names = c("NGS0_34"))</v>
      </c>
      <c r="F185" s="15" t="s">
        <v>233</v>
      </c>
      <c r="G185" s="15" t="str">
        <f>'1. Input and Output files list'!$E$6</f>
        <v>C:/NGS/save/</v>
      </c>
      <c r="H185" s="15" t="str">
        <f>'1. Input and Output files list'!$J$146</f>
        <v>NGS0_34.tagcount</v>
      </c>
      <c r="I185" s="15" t="s">
        <v>547</v>
      </c>
      <c r="J185" s="15" t="str">
        <f>'1. Input and Output files list'!$F$146</f>
        <v>NGS0_34</v>
      </c>
      <c r="K185" s="15" t="s">
        <v>545</v>
      </c>
      <c r="M185" s="15" t="str">
        <f>CONCATENATE(F185,G185,H185,I185,J185,K185)</f>
        <v>genotypingdata&lt;- fread("C:/NGS/save/NGS0_34.tagcountmatchindex.csv", col.names = c("NGS0_34"))</v>
      </c>
    </row>
    <row r="186" spans="1:15" x14ac:dyDescent="0.15">
      <c r="A186" s="15">
        <v>185</v>
      </c>
      <c r="B186" s="15">
        <v>34</v>
      </c>
      <c r="C186" s="15" t="s">
        <v>139</v>
      </c>
      <c r="D186" s="26" t="s">
        <v>79</v>
      </c>
    </row>
    <row r="187" spans="1:15" x14ac:dyDescent="0.15">
      <c r="A187" s="15">
        <v>186</v>
      </c>
      <c r="B187" s="15">
        <v>34</v>
      </c>
      <c r="C187" s="15" t="s">
        <v>549</v>
      </c>
      <c r="D187" s="26" t="s">
        <v>551</v>
      </c>
    </row>
    <row r="188" spans="1:15" x14ac:dyDescent="0.15">
      <c r="A188" s="15">
        <v>187</v>
      </c>
      <c r="B188" s="15">
        <v>35</v>
      </c>
      <c r="C188" s="15" t="s">
        <v>136</v>
      </c>
      <c r="D188" s="26" t="str">
        <f>N188</f>
        <v>genotypingdata &lt;- fread("C:/NGS/save/NGS0_35.tagcount", header=F, col.names=genotype)</v>
      </c>
      <c r="F188" s="15" t="s">
        <v>553</v>
      </c>
      <c r="G188" s="15" t="str">
        <f>'1. Input and Output files list'!$E$6</f>
        <v>C:/NGS/save/</v>
      </c>
      <c r="H188" s="15" t="str">
        <f>'1. Input and Output files list'!$J$148</f>
        <v>NGS0_35.tagcount</v>
      </c>
      <c r="I188" s="15" t="s">
        <v>228</v>
      </c>
      <c r="N188" s="15" t="str">
        <f>CONCATENATE(F188,G188,H188,I188)</f>
        <v>genotypingdata &lt;- fread("C:/NGS/save/NGS0_35.tagcount", header=F, col.names=genotype)</v>
      </c>
    </row>
    <row r="189" spans="1:15" x14ac:dyDescent="0.15">
      <c r="A189" s="15">
        <v>188</v>
      </c>
      <c r="B189" s="15">
        <v>35</v>
      </c>
      <c r="C189" s="15" t="s">
        <v>137</v>
      </c>
      <c r="D189" s="26" t="str">
        <f>O189</f>
        <v>system.time(write.csv(genotypingdata[match(genotypingSum$tags, genotypingdata$tags),2], file="C:/NGS/save/NGS0_35.tagcountmatchindex.csv", row.names = F))</v>
      </c>
      <c r="F189" s="15" t="s">
        <v>554</v>
      </c>
      <c r="G189" s="15" t="str">
        <f>'1. Input and Output files list'!$E$6</f>
        <v>C:/NGS/save/</v>
      </c>
      <c r="H189" s="15" t="str">
        <f>'1. Input and Output files list'!$J$148</f>
        <v>NGS0_35.tagcount</v>
      </c>
      <c r="I189" s="15" t="s">
        <v>142</v>
      </c>
      <c r="O189" s="15" t="str">
        <f>CONCATENATE(F189,G189,H189,I189)</f>
        <v>system.time(write.csv(genotypingdata[match(genotypingSum$tags, genotypingdata$tags),2], file="C:/NGS/save/NGS0_35.tagcountmatchindex.csv", row.names = F))</v>
      </c>
    </row>
    <row r="190" spans="1:15" x14ac:dyDescent="0.15">
      <c r="A190" s="15">
        <v>189</v>
      </c>
      <c r="B190" s="15">
        <v>35</v>
      </c>
      <c r="C190" s="15" t="s">
        <v>138</v>
      </c>
      <c r="D190" s="26" t="str">
        <f>M190</f>
        <v>genotypingdata&lt;- fread("C:/NGS/save/NGS0_35.tagcountmatchindex.csv", col.names = c("NGS0_35"))</v>
      </c>
      <c r="F190" s="15" t="s">
        <v>233</v>
      </c>
      <c r="G190" s="15" t="str">
        <f>'1. Input and Output files list'!$E$6</f>
        <v>C:/NGS/save/</v>
      </c>
      <c r="H190" s="15" t="str">
        <f>'1. Input and Output files list'!$J$148</f>
        <v>NGS0_35.tagcount</v>
      </c>
      <c r="I190" s="15" t="s">
        <v>547</v>
      </c>
      <c r="J190" s="15" t="str">
        <f>'1. Input and Output files list'!$F$148</f>
        <v>NGS0_35</v>
      </c>
      <c r="K190" s="15" t="s">
        <v>545</v>
      </c>
      <c r="M190" s="15" t="str">
        <f>CONCATENATE(F190,G190,H190,I190,J190,K190)</f>
        <v>genotypingdata&lt;- fread("C:/NGS/save/NGS0_35.tagcountmatchindex.csv", col.names = c("NGS0_35"))</v>
      </c>
    </row>
    <row r="191" spans="1:15" x14ac:dyDescent="0.15">
      <c r="A191" s="15">
        <v>190</v>
      </c>
      <c r="B191" s="15">
        <v>35</v>
      </c>
      <c r="C191" s="15" t="s">
        <v>139</v>
      </c>
      <c r="D191" s="26" t="s">
        <v>79</v>
      </c>
    </row>
    <row r="192" spans="1:15" x14ac:dyDescent="0.15">
      <c r="A192" s="15">
        <v>191</v>
      </c>
      <c r="B192" s="15">
        <v>35</v>
      </c>
      <c r="C192" s="15" t="s">
        <v>549</v>
      </c>
      <c r="D192" s="26" t="s">
        <v>551</v>
      </c>
    </row>
    <row r="193" spans="1:15" x14ac:dyDescent="0.15">
      <c r="A193" s="15">
        <v>192</v>
      </c>
      <c r="B193" s="15">
        <v>36</v>
      </c>
      <c r="C193" s="15" t="s">
        <v>136</v>
      </c>
      <c r="D193" s="26" t="str">
        <f>N193</f>
        <v>genotypingdata &lt;- fread("C:/NGS/save/NGS0_36.tagcount", header=F, col.names=genotype)</v>
      </c>
      <c r="F193" s="15" t="s">
        <v>553</v>
      </c>
      <c r="G193" s="15" t="str">
        <f>'1. Input and Output files list'!$E$6</f>
        <v>C:/NGS/save/</v>
      </c>
      <c r="H193" s="15" t="str">
        <f>'1. Input and Output files list'!$J$150</f>
        <v>NGS0_36.tagcount</v>
      </c>
      <c r="I193" s="15" t="s">
        <v>228</v>
      </c>
      <c r="N193" s="15" t="str">
        <f>CONCATENATE(F193,G193,H193,I193)</f>
        <v>genotypingdata &lt;- fread("C:/NGS/save/NGS0_36.tagcount", header=F, col.names=genotype)</v>
      </c>
    </row>
    <row r="194" spans="1:15" x14ac:dyDescent="0.15">
      <c r="A194" s="15">
        <v>193</v>
      </c>
      <c r="B194" s="15">
        <v>36</v>
      </c>
      <c r="C194" s="15" t="s">
        <v>137</v>
      </c>
      <c r="D194" s="26" t="str">
        <f>O194</f>
        <v>system.time(write.csv(genotypingdata[match(genotypingSum$tags, genotypingdata$tags),2], file="C:/NGS/save/NGS0_36.tagcountmatchindex.csv", row.names = F))</v>
      </c>
      <c r="F194" s="15" t="s">
        <v>554</v>
      </c>
      <c r="G194" s="15" t="str">
        <f>'1. Input and Output files list'!$E$6</f>
        <v>C:/NGS/save/</v>
      </c>
      <c r="H194" s="15" t="str">
        <f>'1. Input and Output files list'!$J$150</f>
        <v>NGS0_36.tagcount</v>
      </c>
      <c r="I194" s="15" t="s">
        <v>142</v>
      </c>
      <c r="O194" s="15" t="str">
        <f>CONCATENATE(F194,G194,H194,I194)</f>
        <v>system.time(write.csv(genotypingdata[match(genotypingSum$tags, genotypingdata$tags),2], file="C:/NGS/save/NGS0_36.tagcountmatchindex.csv", row.names = F))</v>
      </c>
    </row>
    <row r="195" spans="1:15" x14ac:dyDescent="0.15">
      <c r="A195" s="15">
        <v>194</v>
      </c>
      <c r="B195" s="15">
        <v>36</v>
      </c>
      <c r="C195" s="15" t="s">
        <v>138</v>
      </c>
      <c r="D195" s="26" t="str">
        <f>M195</f>
        <v>genotypingdata&lt;- fread("C:/NGS/save/NGS0_36.tagcountmatchindex.csv", col.names = c("NGS0_36"))</v>
      </c>
      <c r="F195" s="15" t="s">
        <v>233</v>
      </c>
      <c r="G195" s="15" t="str">
        <f>'1. Input and Output files list'!$E$6</f>
        <v>C:/NGS/save/</v>
      </c>
      <c r="H195" s="15" t="str">
        <f>'1. Input and Output files list'!$J$150</f>
        <v>NGS0_36.tagcount</v>
      </c>
      <c r="I195" s="15" t="s">
        <v>547</v>
      </c>
      <c r="J195" s="15" t="str">
        <f>'1. Input and Output files list'!$F$150</f>
        <v>NGS0_36</v>
      </c>
      <c r="K195" s="15" t="s">
        <v>545</v>
      </c>
      <c r="M195" s="15" t="str">
        <f>CONCATENATE(F195,G195,H195,I195,J195,K195)</f>
        <v>genotypingdata&lt;- fread("C:/NGS/save/NGS0_36.tagcountmatchindex.csv", col.names = c("NGS0_36"))</v>
      </c>
    </row>
    <row r="196" spans="1:15" x14ac:dyDescent="0.15">
      <c r="A196" s="15">
        <v>195</v>
      </c>
      <c r="B196" s="15">
        <v>36</v>
      </c>
      <c r="C196" s="15" t="s">
        <v>139</v>
      </c>
      <c r="D196" s="26" t="s">
        <v>79</v>
      </c>
    </row>
    <row r="197" spans="1:15" x14ac:dyDescent="0.15">
      <c r="A197" s="15">
        <v>196</v>
      </c>
      <c r="B197" s="15">
        <v>36</v>
      </c>
      <c r="C197" s="15" t="s">
        <v>549</v>
      </c>
      <c r="D197" s="26" t="s">
        <v>551</v>
      </c>
    </row>
    <row r="198" spans="1:15" x14ac:dyDescent="0.15">
      <c r="A198" s="15">
        <v>197</v>
      </c>
      <c r="B198" s="15">
        <v>37</v>
      </c>
      <c r="C198" s="15" t="s">
        <v>136</v>
      </c>
      <c r="D198" s="26" t="str">
        <f>N198</f>
        <v>genotypingdata &lt;- fread("C:/NGS/save/NGS0_37.tagcount", header=F, col.names=genotype)</v>
      </c>
      <c r="F198" s="15" t="s">
        <v>553</v>
      </c>
      <c r="G198" s="15" t="str">
        <f>'1. Input and Output files list'!$E$6</f>
        <v>C:/NGS/save/</v>
      </c>
      <c r="H198" s="15" t="str">
        <f>'1. Input and Output files list'!$J$152</f>
        <v>NGS0_37.tagcount</v>
      </c>
      <c r="I198" s="15" t="s">
        <v>228</v>
      </c>
      <c r="N198" s="15" t="str">
        <f>CONCATENATE(F198,G198,H198,I198)</f>
        <v>genotypingdata &lt;- fread("C:/NGS/save/NGS0_37.tagcount", header=F, col.names=genotype)</v>
      </c>
    </row>
    <row r="199" spans="1:15" x14ac:dyDescent="0.15">
      <c r="A199" s="15">
        <v>198</v>
      </c>
      <c r="B199" s="15">
        <v>37</v>
      </c>
      <c r="C199" s="15" t="s">
        <v>137</v>
      </c>
      <c r="D199" s="26" t="str">
        <f>O199</f>
        <v>system.time(write.csv(genotypingdata[match(genotypingSum$tags, genotypingdata$tags),2], file="C:/NGS/save/NGS0_37.tagcountmatchindex.csv", row.names = F))</v>
      </c>
      <c r="F199" s="15" t="s">
        <v>554</v>
      </c>
      <c r="G199" s="15" t="str">
        <f>'1. Input and Output files list'!$E$6</f>
        <v>C:/NGS/save/</v>
      </c>
      <c r="H199" s="15" t="str">
        <f>'1. Input and Output files list'!$J$152</f>
        <v>NGS0_37.tagcount</v>
      </c>
      <c r="I199" s="15" t="s">
        <v>142</v>
      </c>
      <c r="O199" s="15" t="str">
        <f>CONCATENATE(F199,G199,H199,I199)</f>
        <v>system.time(write.csv(genotypingdata[match(genotypingSum$tags, genotypingdata$tags),2], file="C:/NGS/save/NGS0_37.tagcountmatchindex.csv", row.names = F))</v>
      </c>
    </row>
    <row r="200" spans="1:15" x14ac:dyDescent="0.15">
      <c r="A200" s="15">
        <v>199</v>
      </c>
      <c r="B200" s="15">
        <v>37</v>
      </c>
      <c r="C200" s="15" t="s">
        <v>138</v>
      </c>
      <c r="D200" s="26" t="str">
        <f>M200</f>
        <v>genotypingdata&lt;- fread("C:/NGS/save/NGS0_37.tagcountmatchindex.csv", col.names = c("NGS0_37"))</v>
      </c>
      <c r="F200" s="15" t="s">
        <v>233</v>
      </c>
      <c r="G200" s="15" t="str">
        <f>'1. Input and Output files list'!$E$6</f>
        <v>C:/NGS/save/</v>
      </c>
      <c r="H200" s="15" t="str">
        <f>'1. Input and Output files list'!$J$152</f>
        <v>NGS0_37.tagcount</v>
      </c>
      <c r="I200" s="15" t="s">
        <v>547</v>
      </c>
      <c r="J200" s="15" t="str">
        <f>'1. Input and Output files list'!$F$152</f>
        <v>NGS0_37</v>
      </c>
      <c r="K200" s="15" t="s">
        <v>545</v>
      </c>
      <c r="M200" s="15" t="str">
        <f>CONCATENATE(F200,G200,H200,I200,J200,K200)</f>
        <v>genotypingdata&lt;- fread("C:/NGS/save/NGS0_37.tagcountmatchindex.csv", col.names = c("NGS0_37"))</v>
      </c>
    </row>
    <row r="201" spans="1:15" x14ac:dyDescent="0.15">
      <c r="A201" s="15">
        <v>200</v>
      </c>
      <c r="B201" s="15">
        <v>37</v>
      </c>
      <c r="C201" s="15" t="s">
        <v>139</v>
      </c>
      <c r="D201" s="26" t="s">
        <v>79</v>
      </c>
    </row>
    <row r="202" spans="1:15" x14ac:dyDescent="0.15">
      <c r="A202" s="15">
        <v>201</v>
      </c>
      <c r="B202" s="15">
        <v>37</v>
      </c>
      <c r="C202" s="15" t="s">
        <v>549</v>
      </c>
      <c r="D202" s="26" t="s">
        <v>551</v>
      </c>
    </row>
    <row r="203" spans="1:15" x14ac:dyDescent="0.15">
      <c r="A203" s="15">
        <v>202</v>
      </c>
      <c r="B203" s="15">
        <v>38</v>
      </c>
      <c r="C203" s="15" t="s">
        <v>136</v>
      </c>
      <c r="D203" s="26" t="str">
        <f>N203</f>
        <v>genotypingdata &lt;- fread("C:/NGS/save/NGS0_38.tagcount", header=F, col.names=genotype)</v>
      </c>
      <c r="F203" s="15" t="s">
        <v>553</v>
      </c>
      <c r="G203" s="15" t="str">
        <f>'1. Input and Output files list'!$E$6</f>
        <v>C:/NGS/save/</v>
      </c>
      <c r="H203" s="15" t="str">
        <f>'1. Input and Output files list'!$J$154</f>
        <v>NGS0_38.tagcount</v>
      </c>
      <c r="I203" s="15" t="s">
        <v>228</v>
      </c>
      <c r="N203" s="15" t="str">
        <f>CONCATENATE(F203,G203,H203,I203)</f>
        <v>genotypingdata &lt;- fread("C:/NGS/save/NGS0_38.tagcount", header=F, col.names=genotype)</v>
      </c>
    </row>
    <row r="204" spans="1:15" x14ac:dyDescent="0.15">
      <c r="A204" s="15">
        <v>203</v>
      </c>
      <c r="B204" s="15">
        <v>38</v>
      </c>
      <c r="C204" s="15" t="s">
        <v>137</v>
      </c>
      <c r="D204" s="26" t="str">
        <f>O204</f>
        <v>system.time(write.csv(genotypingdata[match(genotypingSum$tags, genotypingdata$tags),2], file="C:/NGS/save/NGS0_38.tagcountmatchindex.csv", row.names = F))</v>
      </c>
      <c r="F204" s="15" t="s">
        <v>554</v>
      </c>
      <c r="G204" s="15" t="str">
        <f>'1. Input and Output files list'!$E$6</f>
        <v>C:/NGS/save/</v>
      </c>
      <c r="H204" s="15" t="str">
        <f>'1. Input and Output files list'!$J$154</f>
        <v>NGS0_38.tagcount</v>
      </c>
      <c r="I204" s="15" t="s">
        <v>142</v>
      </c>
      <c r="O204" s="15" t="str">
        <f>CONCATENATE(F204,G204,H204,I204)</f>
        <v>system.time(write.csv(genotypingdata[match(genotypingSum$tags, genotypingdata$tags),2], file="C:/NGS/save/NGS0_38.tagcountmatchindex.csv", row.names = F))</v>
      </c>
    </row>
    <row r="205" spans="1:15" x14ac:dyDescent="0.15">
      <c r="A205" s="15">
        <v>204</v>
      </c>
      <c r="B205" s="15">
        <v>38</v>
      </c>
      <c r="C205" s="15" t="s">
        <v>138</v>
      </c>
      <c r="D205" s="26" t="str">
        <f>M205</f>
        <v>genotypingdata&lt;- fread("C:/NGS/save/NGS0_38.tagcountmatchindex.csv", col.names = c("NGS0_38"))</v>
      </c>
      <c r="F205" s="15" t="s">
        <v>233</v>
      </c>
      <c r="G205" s="15" t="str">
        <f>'1. Input and Output files list'!$E$6</f>
        <v>C:/NGS/save/</v>
      </c>
      <c r="H205" s="15" t="str">
        <f>'1. Input and Output files list'!$J$154</f>
        <v>NGS0_38.tagcount</v>
      </c>
      <c r="I205" s="15" t="s">
        <v>547</v>
      </c>
      <c r="J205" s="15" t="str">
        <f>'1. Input and Output files list'!$F$154</f>
        <v>NGS0_38</v>
      </c>
      <c r="K205" s="15" t="s">
        <v>545</v>
      </c>
      <c r="M205" s="15" t="str">
        <f>CONCATENATE(F205,G205,H205,I205,J205,K205)</f>
        <v>genotypingdata&lt;- fread("C:/NGS/save/NGS0_38.tagcountmatchindex.csv", col.names = c("NGS0_38"))</v>
      </c>
    </row>
    <row r="206" spans="1:15" x14ac:dyDescent="0.15">
      <c r="A206" s="15">
        <v>205</v>
      </c>
      <c r="B206" s="15">
        <v>38</v>
      </c>
      <c r="C206" s="15" t="s">
        <v>139</v>
      </c>
      <c r="D206" s="26" t="s">
        <v>79</v>
      </c>
    </row>
    <row r="207" spans="1:15" x14ac:dyDescent="0.15">
      <c r="A207" s="15">
        <v>206</v>
      </c>
      <c r="B207" s="15">
        <v>38</v>
      </c>
      <c r="C207" s="15" t="s">
        <v>549</v>
      </c>
      <c r="D207" s="26" t="s">
        <v>551</v>
      </c>
    </row>
    <row r="208" spans="1:15" x14ac:dyDescent="0.15">
      <c r="A208" s="15">
        <v>207</v>
      </c>
      <c r="B208" s="15">
        <v>39</v>
      </c>
      <c r="C208" s="15" t="s">
        <v>136</v>
      </c>
      <c r="D208" s="26" t="str">
        <f>N208</f>
        <v>genotypingdata &lt;- fread("C:/NGS/save/NGS0_39.tagcount", header=F, col.names=genotype)</v>
      </c>
      <c r="F208" s="15" t="s">
        <v>553</v>
      </c>
      <c r="G208" s="15" t="str">
        <f>'1. Input and Output files list'!$E$6</f>
        <v>C:/NGS/save/</v>
      </c>
      <c r="H208" s="15" t="str">
        <f>'1. Input and Output files list'!$J$156</f>
        <v>NGS0_39.tagcount</v>
      </c>
      <c r="I208" s="15" t="s">
        <v>228</v>
      </c>
      <c r="N208" s="15" t="str">
        <f>CONCATENATE(F208,G208,H208,I208)</f>
        <v>genotypingdata &lt;- fread("C:/NGS/save/NGS0_39.tagcount", header=F, col.names=genotype)</v>
      </c>
    </row>
    <row r="209" spans="1:15" x14ac:dyDescent="0.15">
      <c r="A209" s="15">
        <v>208</v>
      </c>
      <c r="B209" s="15">
        <v>39</v>
      </c>
      <c r="C209" s="15" t="s">
        <v>137</v>
      </c>
      <c r="D209" s="26" t="str">
        <f>O209</f>
        <v>system.time(write.csv(genotypingdata[match(genotypingSum$tags, genotypingdata$tags),2], file="C:/NGS/save/NGS0_39.tagcountmatchindex.csv", row.names = F))</v>
      </c>
      <c r="F209" s="15" t="s">
        <v>554</v>
      </c>
      <c r="G209" s="15" t="str">
        <f>'1. Input and Output files list'!$E$6</f>
        <v>C:/NGS/save/</v>
      </c>
      <c r="H209" s="15" t="str">
        <f>'1. Input and Output files list'!$J$156</f>
        <v>NGS0_39.tagcount</v>
      </c>
      <c r="I209" s="15" t="s">
        <v>142</v>
      </c>
      <c r="O209" s="15" t="str">
        <f>CONCATENATE(F209,G209,H209,I209)</f>
        <v>system.time(write.csv(genotypingdata[match(genotypingSum$tags, genotypingdata$tags),2], file="C:/NGS/save/NGS0_39.tagcountmatchindex.csv", row.names = F))</v>
      </c>
    </row>
    <row r="210" spans="1:15" x14ac:dyDescent="0.15">
      <c r="A210" s="15">
        <v>209</v>
      </c>
      <c r="B210" s="15">
        <v>39</v>
      </c>
      <c r="C210" s="15" t="s">
        <v>138</v>
      </c>
      <c r="D210" s="26" t="str">
        <f>M210</f>
        <v>genotypingdata&lt;- fread("C:/NGS/save/NGS0_39.tagcountmatchindex.csv", col.names = c("NGS0_39"))</v>
      </c>
      <c r="F210" s="15" t="s">
        <v>233</v>
      </c>
      <c r="G210" s="15" t="str">
        <f>'1. Input and Output files list'!$E$6</f>
        <v>C:/NGS/save/</v>
      </c>
      <c r="H210" s="15" t="str">
        <f>'1. Input and Output files list'!$J$156</f>
        <v>NGS0_39.tagcount</v>
      </c>
      <c r="I210" s="15" t="s">
        <v>547</v>
      </c>
      <c r="J210" s="15" t="str">
        <f>'1. Input and Output files list'!$F$156</f>
        <v>NGS0_39</v>
      </c>
      <c r="K210" s="15" t="s">
        <v>545</v>
      </c>
      <c r="M210" s="15" t="str">
        <f>CONCATENATE(F210,G210,H210,I210,J210,K210)</f>
        <v>genotypingdata&lt;- fread("C:/NGS/save/NGS0_39.tagcountmatchindex.csv", col.names = c("NGS0_39"))</v>
      </c>
    </row>
    <row r="211" spans="1:15" x14ac:dyDescent="0.15">
      <c r="A211" s="15">
        <v>210</v>
      </c>
      <c r="B211" s="15">
        <v>39</v>
      </c>
      <c r="C211" s="15" t="s">
        <v>139</v>
      </c>
      <c r="D211" s="26" t="s">
        <v>79</v>
      </c>
    </row>
    <row r="212" spans="1:15" x14ac:dyDescent="0.15">
      <c r="A212" s="15">
        <v>211</v>
      </c>
      <c r="B212" s="15">
        <v>39</v>
      </c>
      <c r="C212" s="15" t="s">
        <v>549</v>
      </c>
      <c r="D212" s="26" t="s">
        <v>551</v>
      </c>
    </row>
    <row r="213" spans="1:15" x14ac:dyDescent="0.15">
      <c r="A213" s="15">
        <v>212</v>
      </c>
      <c r="B213" s="15">
        <v>40</v>
      </c>
      <c r="C213" s="15" t="s">
        <v>136</v>
      </c>
      <c r="D213" s="26" t="str">
        <f>N213</f>
        <v>genotypingdata &lt;- fread("C:/NGS/save/NGS0_40.tagcount", header=F, col.names=genotype)</v>
      </c>
      <c r="F213" s="15" t="s">
        <v>553</v>
      </c>
      <c r="G213" s="15" t="str">
        <f>'1. Input and Output files list'!$E$6</f>
        <v>C:/NGS/save/</v>
      </c>
      <c r="H213" s="15" t="str">
        <f>'1. Input and Output files list'!$J$158</f>
        <v>NGS0_40.tagcount</v>
      </c>
      <c r="I213" s="15" t="s">
        <v>228</v>
      </c>
      <c r="N213" s="15" t="str">
        <f>CONCATENATE(F213,G213,H213,I213)</f>
        <v>genotypingdata &lt;- fread("C:/NGS/save/NGS0_40.tagcount", header=F, col.names=genotype)</v>
      </c>
    </row>
    <row r="214" spans="1:15" x14ac:dyDescent="0.15">
      <c r="A214" s="15">
        <v>213</v>
      </c>
      <c r="B214" s="15">
        <v>40</v>
      </c>
      <c r="C214" s="15" t="s">
        <v>137</v>
      </c>
      <c r="D214" s="26" t="str">
        <f>O214</f>
        <v>system.time(write.csv(genotypingdata[match(genotypingSum$tags, genotypingdata$tags),2], file="C:/NGS/save/NGS0_40.tagcountmatchindex.csv", row.names = F))</v>
      </c>
      <c r="F214" s="15" t="s">
        <v>554</v>
      </c>
      <c r="G214" s="15" t="str">
        <f>'1. Input and Output files list'!$E$6</f>
        <v>C:/NGS/save/</v>
      </c>
      <c r="H214" s="15" t="str">
        <f>'1. Input and Output files list'!$J$158</f>
        <v>NGS0_40.tagcount</v>
      </c>
      <c r="I214" s="15" t="s">
        <v>142</v>
      </c>
      <c r="O214" s="15" t="str">
        <f>CONCATENATE(F214,G214,H214,I214)</f>
        <v>system.time(write.csv(genotypingdata[match(genotypingSum$tags, genotypingdata$tags),2], file="C:/NGS/save/NGS0_40.tagcountmatchindex.csv", row.names = F))</v>
      </c>
    </row>
    <row r="215" spans="1:15" x14ac:dyDescent="0.15">
      <c r="A215" s="15">
        <v>214</v>
      </c>
      <c r="B215" s="15">
        <v>40</v>
      </c>
      <c r="C215" s="15" t="s">
        <v>138</v>
      </c>
      <c r="D215" s="26" t="str">
        <f>M215</f>
        <v>genotypingdata&lt;- fread("C:/NGS/save/NGS0_40.tagcountmatchindex.csv", col.names = c("NGS0_40"))</v>
      </c>
      <c r="F215" s="15" t="s">
        <v>233</v>
      </c>
      <c r="G215" s="15" t="str">
        <f>'1. Input and Output files list'!$E$6</f>
        <v>C:/NGS/save/</v>
      </c>
      <c r="H215" s="15" t="str">
        <f>'1. Input and Output files list'!$J$158</f>
        <v>NGS0_40.tagcount</v>
      </c>
      <c r="I215" s="15" t="s">
        <v>547</v>
      </c>
      <c r="J215" s="15" t="str">
        <f>'1. Input and Output files list'!$F$158</f>
        <v>NGS0_40</v>
      </c>
      <c r="K215" s="15" t="s">
        <v>545</v>
      </c>
      <c r="M215" s="15" t="str">
        <f>CONCATENATE(F215,G215,H215,I215,J215,K215)</f>
        <v>genotypingdata&lt;- fread("C:/NGS/save/NGS0_40.tagcountmatchindex.csv", col.names = c("NGS0_40"))</v>
      </c>
    </row>
    <row r="216" spans="1:15" x14ac:dyDescent="0.15">
      <c r="A216" s="15">
        <v>215</v>
      </c>
      <c r="B216" s="15">
        <v>40</v>
      </c>
      <c r="C216" s="15" t="s">
        <v>139</v>
      </c>
      <c r="D216" s="26" t="s">
        <v>79</v>
      </c>
    </row>
    <row r="217" spans="1:15" x14ac:dyDescent="0.15">
      <c r="A217" s="15">
        <v>216</v>
      </c>
      <c r="B217" s="15">
        <v>40</v>
      </c>
      <c r="C217" s="15" t="s">
        <v>549</v>
      </c>
      <c r="D217" s="26" t="s">
        <v>551</v>
      </c>
    </row>
    <row r="218" spans="1:15" x14ac:dyDescent="0.15">
      <c r="A218" s="15">
        <v>217</v>
      </c>
      <c r="B218" s="15">
        <v>41</v>
      </c>
      <c r="C218" s="15" t="s">
        <v>136</v>
      </c>
      <c r="D218" s="26" t="str">
        <f>N218</f>
        <v>genotypingdata &lt;- fread("C:/NGS/save/NGS0_41.tagcount", header=F, col.names=genotype)</v>
      </c>
      <c r="F218" s="15" t="s">
        <v>553</v>
      </c>
      <c r="G218" s="15" t="str">
        <f>'1. Input and Output files list'!$E$6</f>
        <v>C:/NGS/save/</v>
      </c>
      <c r="H218" s="15" t="str">
        <f>'1. Input and Output files list'!$J$160</f>
        <v>NGS0_41.tagcount</v>
      </c>
      <c r="I218" s="15" t="s">
        <v>228</v>
      </c>
      <c r="N218" s="15" t="str">
        <f>CONCATENATE(F218,G218,H218,I218)</f>
        <v>genotypingdata &lt;- fread("C:/NGS/save/NGS0_41.tagcount", header=F, col.names=genotype)</v>
      </c>
    </row>
    <row r="219" spans="1:15" x14ac:dyDescent="0.15">
      <c r="A219" s="15">
        <v>218</v>
      </c>
      <c r="B219" s="15">
        <v>41</v>
      </c>
      <c r="C219" s="15" t="s">
        <v>137</v>
      </c>
      <c r="D219" s="26" t="str">
        <f>O219</f>
        <v>system.time(write.csv(genotypingdata[match(genotypingSum$tags, genotypingdata$tags),2], file="C:/NGS/save/NGS0_41.tagcountmatchindex.csv", row.names = F))</v>
      </c>
      <c r="F219" s="15" t="s">
        <v>554</v>
      </c>
      <c r="G219" s="15" t="str">
        <f>'1. Input and Output files list'!$E$6</f>
        <v>C:/NGS/save/</v>
      </c>
      <c r="H219" s="15" t="str">
        <f>'1. Input and Output files list'!$J$160</f>
        <v>NGS0_41.tagcount</v>
      </c>
      <c r="I219" s="15" t="s">
        <v>142</v>
      </c>
      <c r="O219" s="15" t="str">
        <f>CONCATENATE(F219,G219,H219,I219)</f>
        <v>system.time(write.csv(genotypingdata[match(genotypingSum$tags, genotypingdata$tags),2], file="C:/NGS/save/NGS0_41.tagcountmatchindex.csv", row.names = F))</v>
      </c>
    </row>
    <row r="220" spans="1:15" x14ac:dyDescent="0.15">
      <c r="A220" s="15">
        <v>219</v>
      </c>
      <c r="B220" s="15">
        <v>41</v>
      </c>
      <c r="C220" s="15" t="s">
        <v>138</v>
      </c>
      <c r="D220" s="26" t="str">
        <f>M220</f>
        <v>genotypingdata&lt;- fread("C:/NGS/save/NGS0_41.tagcountmatchindex.csv", col.names = c("NGS0_41"))</v>
      </c>
      <c r="F220" s="15" t="s">
        <v>233</v>
      </c>
      <c r="G220" s="15" t="str">
        <f>'1. Input and Output files list'!$E$6</f>
        <v>C:/NGS/save/</v>
      </c>
      <c r="H220" s="15" t="str">
        <f>'1. Input and Output files list'!$J$160</f>
        <v>NGS0_41.tagcount</v>
      </c>
      <c r="I220" s="15" t="s">
        <v>547</v>
      </c>
      <c r="J220" s="15" t="str">
        <f>'1. Input and Output files list'!$F$160</f>
        <v>NGS0_41</v>
      </c>
      <c r="K220" s="15" t="s">
        <v>545</v>
      </c>
      <c r="M220" s="15" t="str">
        <f>CONCATENATE(F220,G220,H220,I220,J220,K220)</f>
        <v>genotypingdata&lt;- fread("C:/NGS/save/NGS0_41.tagcountmatchindex.csv", col.names = c("NGS0_41"))</v>
      </c>
    </row>
    <row r="221" spans="1:15" x14ac:dyDescent="0.15">
      <c r="A221" s="15">
        <v>220</v>
      </c>
      <c r="B221" s="15">
        <v>41</v>
      </c>
      <c r="C221" s="15" t="s">
        <v>139</v>
      </c>
      <c r="D221" s="26" t="s">
        <v>79</v>
      </c>
    </row>
    <row r="222" spans="1:15" x14ac:dyDescent="0.15">
      <c r="A222" s="15">
        <v>221</v>
      </c>
      <c r="B222" s="15">
        <v>41</v>
      </c>
      <c r="C222" s="15" t="s">
        <v>549</v>
      </c>
      <c r="D222" s="26" t="s">
        <v>551</v>
      </c>
    </row>
    <row r="223" spans="1:15" x14ac:dyDescent="0.15">
      <c r="A223" s="15">
        <v>222</v>
      </c>
      <c r="B223" s="15">
        <v>42</v>
      </c>
      <c r="C223" s="15" t="s">
        <v>136</v>
      </c>
      <c r="D223" s="26" t="str">
        <f>N223</f>
        <v>genotypingdata &lt;- fread("C:/NGS/save/NGS0_42.tagcount", header=F, col.names=genotype)</v>
      </c>
      <c r="F223" s="15" t="s">
        <v>553</v>
      </c>
      <c r="G223" s="15" t="str">
        <f>'1. Input and Output files list'!$E$6</f>
        <v>C:/NGS/save/</v>
      </c>
      <c r="H223" s="15" t="str">
        <f>'1. Input and Output files list'!$J$162</f>
        <v>NGS0_42.tagcount</v>
      </c>
      <c r="I223" s="15" t="s">
        <v>228</v>
      </c>
      <c r="N223" s="15" t="str">
        <f>CONCATENATE(F223,G223,H223,I223)</f>
        <v>genotypingdata &lt;- fread("C:/NGS/save/NGS0_42.tagcount", header=F, col.names=genotype)</v>
      </c>
    </row>
    <row r="224" spans="1:15" x14ac:dyDescent="0.15">
      <c r="A224" s="15">
        <v>223</v>
      </c>
      <c r="B224" s="15">
        <v>42</v>
      </c>
      <c r="C224" s="15" t="s">
        <v>137</v>
      </c>
      <c r="D224" s="26" t="str">
        <f>O224</f>
        <v>system.time(write.csv(genotypingdata[match(genotypingSum$tags, genotypingdata$tags),2], file="C:/NGS/save/NGS0_42.tagcountmatchindex.csv", row.names = F))</v>
      </c>
      <c r="F224" s="15" t="s">
        <v>554</v>
      </c>
      <c r="G224" s="15" t="str">
        <f>'1. Input and Output files list'!$E$6</f>
        <v>C:/NGS/save/</v>
      </c>
      <c r="H224" s="15" t="str">
        <f>'1. Input and Output files list'!$J$162</f>
        <v>NGS0_42.tagcount</v>
      </c>
      <c r="I224" s="15" t="s">
        <v>142</v>
      </c>
      <c r="O224" s="15" t="str">
        <f>CONCATENATE(F224,G224,H224,I224)</f>
        <v>system.time(write.csv(genotypingdata[match(genotypingSum$tags, genotypingdata$tags),2], file="C:/NGS/save/NGS0_42.tagcountmatchindex.csv", row.names = F))</v>
      </c>
    </row>
    <row r="225" spans="1:15" x14ac:dyDescent="0.15">
      <c r="A225" s="15">
        <v>224</v>
      </c>
      <c r="B225" s="15">
        <v>42</v>
      </c>
      <c r="C225" s="15" t="s">
        <v>138</v>
      </c>
      <c r="D225" s="26" t="str">
        <f>M225</f>
        <v>genotypingdata&lt;- fread("C:/NGS/save/NGS0_42.tagcountmatchindex.csv", col.names = c("NGS0_42"))</v>
      </c>
      <c r="F225" s="15" t="s">
        <v>233</v>
      </c>
      <c r="G225" s="15" t="str">
        <f>'1. Input and Output files list'!$E$6</f>
        <v>C:/NGS/save/</v>
      </c>
      <c r="H225" s="15" t="str">
        <f>'1. Input and Output files list'!$J$162</f>
        <v>NGS0_42.tagcount</v>
      </c>
      <c r="I225" s="15" t="s">
        <v>547</v>
      </c>
      <c r="J225" s="15" t="str">
        <f>'1. Input and Output files list'!$F$162</f>
        <v>NGS0_42</v>
      </c>
      <c r="K225" s="15" t="s">
        <v>545</v>
      </c>
      <c r="M225" s="15" t="str">
        <f>CONCATENATE(F225,G225,H225,I225,J225,K225)</f>
        <v>genotypingdata&lt;- fread("C:/NGS/save/NGS0_42.tagcountmatchindex.csv", col.names = c("NGS0_42"))</v>
      </c>
    </row>
    <row r="226" spans="1:15" x14ac:dyDescent="0.15">
      <c r="A226" s="15">
        <v>225</v>
      </c>
      <c r="B226" s="15">
        <v>42</v>
      </c>
      <c r="C226" s="15" t="s">
        <v>139</v>
      </c>
      <c r="D226" s="26" t="s">
        <v>79</v>
      </c>
    </row>
    <row r="227" spans="1:15" x14ac:dyDescent="0.15">
      <c r="A227" s="15">
        <v>226</v>
      </c>
      <c r="B227" s="15">
        <v>42</v>
      </c>
      <c r="C227" s="15" t="s">
        <v>549</v>
      </c>
      <c r="D227" s="26" t="s">
        <v>551</v>
      </c>
    </row>
    <row r="228" spans="1:15" x14ac:dyDescent="0.15">
      <c r="A228" s="15">
        <v>227</v>
      </c>
      <c r="B228" s="15">
        <v>43</v>
      </c>
      <c r="C228" s="15" t="s">
        <v>136</v>
      </c>
      <c r="D228" s="26" t="str">
        <f>N228</f>
        <v>genotypingdata &lt;- fread("C:/NGS/save/NGS0_43.tagcount", header=F, col.names=genotype)</v>
      </c>
      <c r="F228" s="15" t="s">
        <v>553</v>
      </c>
      <c r="G228" s="15" t="str">
        <f>'1. Input and Output files list'!$E$6</f>
        <v>C:/NGS/save/</v>
      </c>
      <c r="H228" s="15" t="str">
        <f>'1. Input and Output files list'!$J$164</f>
        <v>NGS0_43.tagcount</v>
      </c>
      <c r="I228" s="15" t="s">
        <v>228</v>
      </c>
      <c r="N228" s="15" t="str">
        <f>CONCATENATE(F228,G228,H228,I228)</f>
        <v>genotypingdata &lt;- fread("C:/NGS/save/NGS0_43.tagcount", header=F, col.names=genotype)</v>
      </c>
    </row>
    <row r="229" spans="1:15" x14ac:dyDescent="0.15">
      <c r="A229" s="15">
        <v>228</v>
      </c>
      <c r="B229" s="15">
        <v>43</v>
      </c>
      <c r="C229" s="15" t="s">
        <v>137</v>
      </c>
      <c r="D229" s="26" t="str">
        <f>O229</f>
        <v>system.time(write.csv(genotypingdata[match(genotypingSum$tags, genotypingdata$tags),2], file="C:/NGS/save/NGS0_43.tagcountmatchindex.csv", row.names = F))</v>
      </c>
      <c r="F229" s="15" t="s">
        <v>554</v>
      </c>
      <c r="G229" s="15" t="str">
        <f>'1. Input and Output files list'!$E$6</f>
        <v>C:/NGS/save/</v>
      </c>
      <c r="H229" s="15" t="str">
        <f>'1. Input and Output files list'!$J$164</f>
        <v>NGS0_43.tagcount</v>
      </c>
      <c r="I229" s="15" t="s">
        <v>142</v>
      </c>
      <c r="O229" s="15" t="str">
        <f>CONCATENATE(F229,G229,H229,I229)</f>
        <v>system.time(write.csv(genotypingdata[match(genotypingSum$tags, genotypingdata$tags),2], file="C:/NGS/save/NGS0_43.tagcountmatchindex.csv", row.names = F))</v>
      </c>
    </row>
    <row r="230" spans="1:15" x14ac:dyDescent="0.15">
      <c r="A230" s="15">
        <v>229</v>
      </c>
      <c r="B230" s="15">
        <v>43</v>
      </c>
      <c r="C230" s="15" t="s">
        <v>138</v>
      </c>
      <c r="D230" s="26" t="str">
        <f>M230</f>
        <v>genotypingdata&lt;- fread("C:/NGS/save/NGS0_43.tagcountmatchindex.csv", col.names = c("NGS0_43"))</v>
      </c>
      <c r="F230" s="15" t="s">
        <v>233</v>
      </c>
      <c r="G230" s="15" t="str">
        <f>'1. Input and Output files list'!$E$6</f>
        <v>C:/NGS/save/</v>
      </c>
      <c r="H230" s="15" t="str">
        <f>'1. Input and Output files list'!$J$164</f>
        <v>NGS0_43.tagcount</v>
      </c>
      <c r="I230" s="15" t="s">
        <v>547</v>
      </c>
      <c r="J230" s="15" t="str">
        <f>'1. Input and Output files list'!$F$164</f>
        <v>NGS0_43</v>
      </c>
      <c r="K230" s="15" t="s">
        <v>545</v>
      </c>
      <c r="M230" s="15" t="str">
        <f>CONCATENATE(F230,G230,H230,I230,J230,K230)</f>
        <v>genotypingdata&lt;- fread("C:/NGS/save/NGS0_43.tagcountmatchindex.csv", col.names = c("NGS0_43"))</v>
      </c>
    </row>
    <row r="231" spans="1:15" x14ac:dyDescent="0.15">
      <c r="A231" s="15">
        <v>230</v>
      </c>
      <c r="B231" s="15">
        <v>43</v>
      </c>
      <c r="C231" s="15" t="s">
        <v>139</v>
      </c>
      <c r="D231" s="26" t="s">
        <v>79</v>
      </c>
    </row>
    <row r="232" spans="1:15" x14ac:dyDescent="0.15">
      <c r="A232" s="15">
        <v>231</v>
      </c>
      <c r="B232" s="15">
        <v>43</v>
      </c>
      <c r="C232" s="15" t="s">
        <v>549</v>
      </c>
      <c r="D232" s="26" t="s">
        <v>551</v>
      </c>
    </row>
    <row r="233" spans="1:15" x14ac:dyDescent="0.15">
      <c r="A233" s="15">
        <v>232</v>
      </c>
      <c r="B233" s="15">
        <v>44</v>
      </c>
      <c r="C233" s="15" t="s">
        <v>136</v>
      </c>
      <c r="D233" s="26" t="str">
        <f>N233</f>
        <v>genotypingdata &lt;- fread("C:/NGS/save/NGS0_44.tagcount", header=F, col.names=genotype)</v>
      </c>
      <c r="F233" s="15" t="s">
        <v>553</v>
      </c>
      <c r="G233" s="15" t="str">
        <f>'1. Input and Output files list'!$E$6</f>
        <v>C:/NGS/save/</v>
      </c>
      <c r="H233" s="15" t="str">
        <f>'1. Input and Output files list'!$J$166</f>
        <v>NGS0_44.tagcount</v>
      </c>
      <c r="I233" s="15" t="s">
        <v>228</v>
      </c>
      <c r="N233" s="15" t="str">
        <f>CONCATENATE(F233,G233,H233,I233)</f>
        <v>genotypingdata &lt;- fread("C:/NGS/save/NGS0_44.tagcount", header=F, col.names=genotype)</v>
      </c>
    </row>
    <row r="234" spans="1:15" x14ac:dyDescent="0.15">
      <c r="A234" s="15">
        <v>233</v>
      </c>
      <c r="B234" s="15">
        <v>44</v>
      </c>
      <c r="C234" s="15" t="s">
        <v>137</v>
      </c>
      <c r="D234" s="26" t="str">
        <f>O234</f>
        <v>system.time(write.csv(genotypingdata[match(genotypingSum$tags, genotypingdata$tags),2], file="C:/NGS/save/NGS0_44.tagcountmatchindex.csv", row.names = F))</v>
      </c>
      <c r="F234" s="15" t="s">
        <v>554</v>
      </c>
      <c r="G234" s="15" t="str">
        <f>'1. Input and Output files list'!$E$6</f>
        <v>C:/NGS/save/</v>
      </c>
      <c r="H234" s="15" t="str">
        <f>'1. Input and Output files list'!$J$166</f>
        <v>NGS0_44.tagcount</v>
      </c>
      <c r="I234" s="15" t="s">
        <v>142</v>
      </c>
      <c r="O234" s="15" t="str">
        <f>CONCATENATE(F234,G234,H234,I234)</f>
        <v>system.time(write.csv(genotypingdata[match(genotypingSum$tags, genotypingdata$tags),2], file="C:/NGS/save/NGS0_44.tagcountmatchindex.csv", row.names = F))</v>
      </c>
    </row>
    <row r="235" spans="1:15" x14ac:dyDescent="0.15">
      <c r="A235" s="15">
        <v>234</v>
      </c>
      <c r="B235" s="15">
        <v>44</v>
      </c>
      <c r="C235" s="15" t="s">
        <v>138</v>
      </c>
      <c r="D235" s="26" t="str">
        <f>M235</f>
        <v>genotypingdata&lt;- fread("C:/NGS/save/NGS0_44.tagcountmatchindex.csv", col.names = c("NGS0_44"))</v>
      </c>
      <c r="F235" s="15" t="s">
        <v>233</v>
      </c>
      <c r="G235" s="15" t="str">
        <f>'1. Input and Output files list'!$E$6</f>
        <v>C:/NGS/save/</v>
      </c>
      <c r="H235" s="15" t="str">
        <f>'1. Input and Output files list'!$J$166</f>
        <v>NGS0_44.tagcount</v>
      </c>
      <c r="I235" s="15" t="s">
        <v>547</v>
      </c>
      <c r="J235" s="15" t="str">
        <f>'1. Input and Output files list'!$F$166</f>
        <v>NGS0_44</v>
      </c>
      <c r="K235" s="15" t="s">
        <v>545</v>
      </c>
      <c r="M235" s="15" t="str">
        <f>CONCATENATE(F235,G235,H235,I235,J235,K235)</f>
        <v>genotypingdata&lt;- fread("C:/NGS/save/NGS0_44.tagcountmatchindex.csv", col.names = c("NGS0_44"))</v>
      </c>
    </row>
    <row r="236" spans="1:15" x14ac:dyDescent="0.15">
      <c r="A236" s="15">
        <v>235</v>
      </c>
      <c r="B236" s="15">
        <v>44</v>
      </c>
      <c r="C236" s="15" t="s">
        <v>139</v>
      </c>
      <c r="D236" s="26" t="s">
        <v>79</v>
      </c>
    </row>
    <row r="237" spans="1:15" x14ac:dyDescent="0.15">
      <c r="A237" s="15">
        <v>236</v>
      </c>
      <c r="B237" s="15">
        <v>44</v>
      </c>
      <c r="C237" s="15" t="s">
        <v>549</v>
      </c>
      <c r="D237" s="26" t="s">
        <v>551</v>
      </c>
    </row>
    <row r="238" spans="1:15" x14ac:dyDescent="0.15">
      <c r="A238" s="15">
        <v>237</v>
      </c>
      <c r="B238" s="15">
        <v>45</v>
      </c>
      <c r="C238" s="15" t="s">
        <v>136</v>
      </c>
      <c r="D238" s="26" t="str">
        <f>N238</f>
        <v>genotypingdata &lt;- fread("C:/NGS/save/NGS0_45.tagcount", header=F, col.names=genotype)</v>
      </c>
      <c r="F238" s="15" t="s">
        <v>553</v>
      </c>
      <c r="G238" s="15" t="str">
        <f>'1. Input and Output files list'!$E$6</f>
        <v>C:/NGS/save/</v>
      </c>
      <c r="H238" s="15" t="str">
        <f>'1. Input and Output files list'!$J$168</f>
        <v>NGS0_45.tagcount</v>
      </c>
      <c r="I238" s="15" t="s">
        <v>228</v>
      </c>
      <c r="N238" s="15" t="str">
        <f>CONCATENATE(F238,G238,H238,I238)</f>
        <v>genotypingdata &lt;- fread("C:/NGS/save/NGS0_45.tagcount", header=F, col.names=genotype)</v>
      </c>
    </row>
    <row r="239" spans="1:15" x14ac:dyDescent="0.15">
      <c r="A239" s="15">
        <v>238</v>
      </c>
      <c r="B239" s="15">
        <v>45</v>
      </c>
      <c r="C239" s="15" t="s">
        <v>137</v>
      </c>
      <c r="D239" s="26" t="str">
        <f>O239</f>
        <v>system.time(write.csv(genotypingdata[match(genotypingSum$tags, genotypingdata$tags),2], file="C:/NGS/save/NGS0_45.tagcountmatchindex.csv", row.names = F))</v>
      </c>
      <c r="F239" s="15" t="s">
        <v>554</v>
      </c>
      <c r="G239" s="15" t="str">
        <f>'1. Input and Output files list'!$E$6</f>
        <v>C:/NGS/save/</v>
      </c>
      <c r="H239" s="15" t="str">
        <f>'1. Input and Output files list'!$J$168</f>
        <v>NGS0_45.tagcount</v>
      </c>
      <c r="I239" s="15" t="s">
        <v>142</v>
      </c>
      <c r="O239" s="15" t="str">
        <f>CONCATENATE(F239,G239,H239,I239)</f>
        <v>system.time(write.csv(genotypingdata[match(genotypingSum$tags, genotypingdata$tags),2], file="C:/NGS/save/NGS0_45.tagcountmatchindex.csv", row.names = F))</v>
      </c>
    </row>
    <row r="240" spans="1:15" x14ac:dyDescent="0.15">
      <c r="A240" s="15">
        <v>239</v>
      </c>
      <c r="B240" s="15">
        <v>45</v>
      </c>
      <c r="C240" s="15" t="s">
        <v>138</v>
      </c>
      <c r="D240" s="26" t="str">
        <f>M240</f>
        <v>genotypingdata&lt;- fread("C:/NGS/save/NGS0_45.tagcountmatchindex.csv", col.names = c("NGS0_45"))</v>
      </c>
      <c r="F240" s="15" t="s">
        <v>233</v>
      </c>
      <c r="G240" s="15" t="str">
        <f>'1. Input and Output files list'!$E$6</f>
        <v>C:/NGS/save/</v>
      </c>
      <c r="H240" s="15" t="str">
        <f>'1. Input and Output files list'!$J$168</f>
        <v>NGS0_45.tagcount</v>
      </c>
      <c r="I240" s="15" t="s">
        <v>547</v>
      </c>
      <c r="J240" s="15" t="str">
        <f>'1. Input and Output files list'!$F$168</f>
        <v>NGS0_45</v>
      </c>
      <c r="K240" s="15" t="s">
        <v>545</v>
      </c>
      <c r="M240" s="15" t="str">
        <f>CONCATENATE(F240,G240,H240,I240,J240,K240)</f>
        <v>genotypingdata&lt;- fread("C:/NGS/save/NGS0_45.tagcountmatchindex.csv", col.names = c("NGS0_45"))</v>
      </c>
    </row>
    <row r="241" spans="1:15" x14ac:dyDescent="0.15">
      <c r="A241" s="15">
        <v>240</v>
      </c>
      <c r="B241" s="15">
        <v>45</v>
      </c>
      <c r="C241" s="15" t="s">
        <v>139</v>
      </c>
      <c r="D241" s="26" t="s">
        <v>79</v>
      </c>
    </row>
    <row r="242" spans="1:15" x14ac:dyDescent="0.15">
      <c r="A242" s="15">
        <v>241</v>
      </c>
      <c r="B242" s="15">
        <v>45</v>
      </c>
      <c r="C242" s="15" t="s">
        <v>549</v>
      </c>
      <c r="D242" s="26" t="s">
        <v>551</v>
      </c>
    </row>
    <row r="243" spans="1:15" x14ac:dyDescent="0.15">
      <c r="A243" s="15">
        <v>242</v>
      </c>
      <c r="B243" s="15">
        <v>46</v>
      </c>
      <c r="C243" s="15" t="s">
        <v>136</v>
      </c>
      <c r="D243" s="26" t="str">
        <f>N243</f>
        <v>genotypingdata &lt;- fread("C:/NGS/save/NGS0_46.tagcount", header=F, col.names=genotype)</v>
      </c>
      <c r="F243" s="15" t="s">
        <v>553</v>
      </c>
      <c r="G243" s="15" t="str">
        <f>'1. Input and Output files list'!$E$6</f>
        <v>C:/NGS/save/</v>
      </c>
      <c r="H243" s="15" t="str">
        <f>'1. Input and Output files list'!$J$170</f>
        <v>NGS0_46.tagcount</v>
      </c>
      <c r="I243" s="15" t="s">
        <v>228</v>
      </c>
      <c r="N243" s="15" t="str">
        <f>CONCATENATE(F243,G243,H243,I243)</f>
        <v>genotypingdata &lt;- fread("C:/NGS/save/NGS0_46.tagcount", header=F, col.names=genotype)</v>
      </c>
    </row>
    <row r="244" spans="1:15" x14ac:dyDescent="0.15">
      <c r="A244" s="15">
        <v>243</v>
      </c>
      <c r="B244" s="15">
        <v>46</v>
      </c>
      <c r="C244" s="15" t="s">
        <v>137</v>
      </c>
      <c r="D244" s="26" t="str">
        <f>O244</f>
        <v>system.time(write.csv(genotypingdata[match(genotypingSum$tags, genotypingdata$tags),2], file="C:/NGS/save/NGS0_46.tagcountmatchindex.csv", row.names = F))</v>
      </c>
      <c r="F244" s="15" t="s">
        <v>554</v>
      </c>
      <c r="G244" s="15" t="str">
        <f>'1. Input and Output files list'!$E$6</f>
        <v>C:/NGS/save/</v>
      </c>
      <c r="H244" s="15" t="str">
        <f>'1. Input and Output files list'!$J$170</f>
        <v>NGS0_46.tagcount</v>
      </c>
      <c r="I244" s="15" t="s">
        <v>142</v>
      </c>
      <c r="O244" s="15" t="str">
        <f>CONCATENATE(F244,G244,H244,I244)</f>
        <v>system.time(write.csv(genotypingdata[match(genotypingSum$tags, genotypingdata$tags),2], file="C:/NGS/save/NGS0_46.tagcountmatchindex.csv", row.names = F))</v>
      </c>
    </row>
    <row r="245" spans="1:15" x14ac:dyDescent="0.15">
      <c r="A245" s="15">
        <v>244</v>
      </c>
      <c r="B245" s="15">
        <v>46</v>
      </c>
      <c r="C245" s="15" t="s">
        <v>138</v>
      </c>
      <c r="D245" s="26" t="str">
        <f>M245</f>
        <v>genotypingdata&lt;- fread("C:/NGS/save/NGS0_46.tagcountmatchindex.csv", col.names = c("NGS0_46"))</v>
      </c>
      <c r="F245" s="15" t="s">
        <v>233</v>
      </c>
      <c r="G245" s="15" t="str">
        <f>'1. Input and Output files list'!$E$6</f>
        <v>C:/NGS/save/</v>
      </c>
      <c r="H245" s="15" t="str">
        <f>'1. Input and Output files list'!$J$170</f>
        <v>NGS0_46.tagcount</v>
      </c>
      <c r="I245" s="15" t="s">
        <v>547</v>
      </c>
      <c r="J245" s="15" t="str">
        <f>'1. Input and Output files list'!$F$170</f>
        <v>NGS0_46</v>
      </c>
      <c r="K245" s="15" t="s">
        <v>545</v>
      </c>
      <c r="M245" s="15" t="str">
        <f>CONCATENATE(F245,G245,H245,I245,J245,K245)</f>
        <v>genotypingdata&lt;- fread("C:/NGS/save/NGS0_46.tagcountmatchindex.csv", col.names = c("NGS0_46"))</v>
      </c>
    </row>
    <row r="246" spans="1:15" x14ac:dyDescent="0.15">
      <c r="A246" s="15">
        <v>245</v>
      </c>
      <c r="B246" s="15">
        <v>46</v>
      </c>
      <c r="C246" s="15" t="s">
        <v>139</v>
      </c>
      <c r="D246" s="26" t="s">
        <v>79</v>
      </c>
    </row>
    <row r="247" spans="1:15" x14ac:dyDescent="0.15">
      <c r="A247" s="15">
        <v>246</v>
      </c>
      <c r="B247" s="15">
        <v>46</v>
      </c>
      <c r="C247" s="15" t="s">
        <v>549</v>
      </c>
      <c r="D247" s="26" t="s">
        <v>551</v>
      </c>
    </row>
    <row r="248" spans="1:15" x14ac:dyDescent="0.15">
      <c r="A248" s="15">
        <v>247</v>
      </c>
      <c r="B248" s="15">
        <v>47</v>
      </c>
      <c r="C248" s="15" t="s">
        <v>136</v>
      </c>
      <c r="D248" s="26" t="str">
        <f>N248</f>
        <v>genotypingdata &lt;- fread("C:/NGS/save/NGS0_47.tagcount", header=F, col.names=genotype)</v>
      </c>
      <c r="F248" s="15" t="s">
        <v>553</v>
      </c>
      <c r="G248" s="15" t="str">
        <f>'1. Input and Output files list'!$E$6</f>
        <v>C:/NGS/save/</v>
      </c>
      <c r="H248" s="15" t="str">
        <f>'1. Input and Output files list'!$J$172</f>
        <v>NGS0_47.tagcount</v>
      </c>
      <c r="I248" s="15" t="s">
        <v>228</v>
      </c>
      <c r="N248" s="15" t="str">
        <f>CONCATENATE(F248,G248,H248,I248)</f>
        <v>genotypingdata &lt;- fread("C:/NGS/save/NGS0_47.tagcount", header=F, col.names=genotype)</v>
      </c>
    </row>
    <row r="249" spans="1:15" x14ac:dyDescent="0.15">
      <c r="A249" s="15">
        <v>248</v>
      </c>
      <c r="B249" s="15">
        <v>47</v>
      </c>
      <c r="C249" s="15" t="s">
        <v>137</v>
      </c>
      <c r="D249" s="26" t="str">
        <f>O249</f>
        <v>system.time(write.csv(genotypingdata[match(genotypingSum$tags, genotypingdata$tags),2], file="C:/NGS/save/NGS0_47.tagcountmatchindex.csv", row.names = F))</v>
      </c>
      <c r="F249" s="15" t="s">
        <v>554</v>
      </c>
      <c r="G249" s="15" t="str">
        <f>'1. Input and Output files list'!$E$6</f>
        <v>C:/NGS/save/</v>
      </c>
      <c r="H249" s="15" t="str">
        <f>'1. Input and Output files list'!$J$172</f>
        <v>NGS0_47.tagcount</v>
      </c>
      <c r="I249" s="15" t="s">
        <v>142</v>
      </c>
      <c r="O249" s="15" t="str">
        <f>CONCATENATE(F249,G249,H249,I249)</f>
        <v>system.time(write.csv(genotypingdata[match(genotypingSum$tags, genotypingdata$tags),2], file="C:/NGS/save/NGS0_47.tagcountmatchindex.csv", row.names = F))</v>
      </c>
    </row>
    <row r="250" spans="1:15" x14ac:dyDescent="0.15">
      <c r="A250" s="15">
        <v>249</v>
      </c>
      <c r="B250" s="15">
        <v>47</v>
      </c>
      <c r="C250" s="15" t="s">
        <v>138</v>
      </c>
      <c r="D250" s="26" t="str">
        <f>M250</f>
        <v>genotypingdata&lt;- fread("C:/NGS/save/NGS0_47.tagcountmatchindex.csv", col.names = c("NGS0_47"))</v>
      </c>
      <c r="F250" s="15" t="s">
        <v>233</v>
      </c>
      <c r="G250" s="15" t="str">
        <f>'1. Input and Output files list'!$E$6</f>
        <v>C:/NGS/save/</v>
      </c>
      <c r="H250" s="15" t="str">
        <f>'1. Input and Output files list'!$J$172</f>
        <v>NGS0_47.tagcount</v>
      </c>
      <c r="I250" s="15" t="s">
        <v>547</v>
      </c>
      <c r="J250" s="15" t="str">
        <f>'1. Input and Output files list'!$F$172</f>
        <v>NGS0_47</v>
      </c>
      <c r="K250" s="15" t="s">
        <v>545</v>
      </c>
      <c r="M250" s="15" t="str">
        <f>CONCATENATE(F250,G250,H250,I250,J250,K250)</f>
        <v>genotypingdata&lt;- fread("C:/NGS/save/NGS0_47.tagcountmatchindex.csv", col.names = c("NGS0_47"))</v>
      </c>
    </row>
    <row r="251" spans="1:15" x14ac:dyDescent="0.15">
      <c r="A251" s="15">
        <v>250</v>
      </c>
      <c r="B251" s="15">
        <v>47</v>
      </c>
      <c r="C251" s="15" t="s">
        <v>139</v>
      </c>
      <c r="D251" s="26" t="s">
        <v>79</v>
      </c>
    </row>
    <row r="252" spans="1:15" x14ac:dyDescent="0.15">
      <c r="A252" s="15">
        <v>251</v>
      </c>
      <c r="B252" s="15">
        <v>47</v>
      </c>
      <c r="C252" s="15" t="s">
        <v>549</v>
      </c>
      <c r="D252" s="26" t="s">
        <v>551</v>
      </c>
    </row>
    <row r="253" spans="1:15" x14ac:dyDescent="0.15">
      <c r="A253" s="15">
        <v>252</v>
      </c>
      <c r="B253" s="15">
        <v>48</v>
      </c>
      <c r="C253" s="15" t="s">
        <v>136</v>
      </c>
      <c r="D253" s="26" t="str">
        <f>N253</f>
        <v>genotypingdata &lt;- fread("C:/NGS/save/NGS0_48.tagcount", header=F, col.names=genotype)</v>
      </c>
      <c r="F253" s="15" t="s">
        <v>553</v>
      </c>
      <c r="G253" s="15" t="str">
        <f>'1. Input and Output files list'!$E$6</f>
        <v>C:/NGS/save/</v>
      </c>
      <c r="H253" s="15" t="str">
        <f>'1. Input and Output files list'!$J$174</f>
        <v>NGS0_48.tagcount</v>
      </c>
      <c r="I253" s="15" t="s">
        <v>228</v>
      </c>
      <c r="N253" s="15" t="str">
        <f>CONCATENATE(F253,G253,H253,I253)</f>
        <v>genotypingdata &lt;- fread("C:/NGS/save/NGS0_48.tagcount", header=F, col.names=genotype)</v>
      </c>
    </row>
    <row r="254" spans="1:15" x14ac:dyDescent="0.15">
      <c r="A254" s="15">
        <v>253</v>
      </c>
      <c r="B254" s="15">
        <v>48</v>
      </c>
      <c r="C254" s="15" t="s">
        <v>137</v>
      </c>
      <c r="D254" s="26" t="str">
        <f>O254</f>
        <v>system.time(write.csv(genotypingdata[match(genotypingSum$tags, genotypingdata$tags),2], file="C:/NGS/save/NGS0_48.tagcountmatchindex.csv", row.names = F))</v>
      </c>
      <c r="F254" s="15" t="s">
        <v>554</v>
      </c>
      <c r="G254" s="15" t="str">
        <f>'1. Input and Output files list'!$E$6</f>
        <v>C:/NGS/save/</v>
      </c>
      <c r="H254" s="15" t="str">
        <f>'1. Input and Output files list'!$J$174</f>
        <v>NGS0_48.tagcount</v>
      </c>
      <c r="I254" s="15" t="s">
        <v>142</v>
      </c>
      <c r="O254" s="15" t="str">
        <f>CONCATENATE(F254,G254,H254,I254)</f>
        <v>system.time(write.csv(genotypingdata[match(genotypingSum$tags, genotypingdata$tags),2], file="C:/NGS/save/NGS0_48.tagcountmatchindex.csv", row.names = F))</v>
      </c>
    </row>
    <row r="255" spans="1:15" x14ac:dyDescent="0.15">
      <c r="A255" s="15">
        <v>254</v>
      </c>
      <c r="B255" s="15">
        <v>48</v>
      </c>
      <c r="C255" s="15" t="s">
        <v>138</v>
      </c>
      <c r="D255" s="26" t="str">
        <f>M255</f>
        <v>genotypingdata&lt;- fread("C:/NGS/save/NGS0_48.tagcountmatchindex.csv", col.names = c("NGS0_48"))</v>
      </c>
      <c r="F255" s="15" t="s">
        <v>233</v>
      </c>
      <c r="G255" s="15" t="str">
        <f>'1. Input and Output files list'!$E$6</f>
        <v>C:/NGS/save/</v>
      </c>
      <c r="H255" s="15" t="str">
        <f>'1. Input and Output files list'!$J$174</f>
        <v>NGS0_48.tagcount</v>
      </c>
      <c r="I255" s="15" t="s">
        <v>547</v>
      </c>
      <c r="J255" s="15" t="str">
        <f>'1. Input and Output files list'!$F$174</f>
        <v>NGS0_48</v>
      </c>
      <c r="K255" s="15" t="s">
        <v>545</v>
      </c>
      <c r="M255" s="15" t="str">
        <f>CONCATENATE(F255,G255,H255,I255,J255,K255)</f>
        <v>genotypingdata&lt;- fread("C:/NGS/save/NGS0_48.tagcountmatchindex.csv", col.names = c("NGS0_48"))</v>
      </c>
    </row>
    <row r="256" spans="1:15" x14ac:dyDescent="0.15">
      <c r="A256" s="15">
        <v>255</v>
      </c>
      <c r="B256" s="15">
        <v>48</v>
      </c>
      <c r="C256" s="15" t="s">
        <v>139</v>
      </c>
      <c r="D256" s="26" t="s">
        <v>79</v>
      </c>
    </row>
    <row r="257" spans="1:15" x14ac:dyDescent="0.15">
      <c r="A257" s="15">
        <v>256</v>
      </c>
      <c r="B257" s="15">
        <v>48</v>
      </c>
      <c r="C257" s="15" t="s">
        <v>549</v>
      </c>
      <c r="D257" s="26" t="s">
        <v>551</v>
      </c>
    </row>
    <row r="258" spans="1:15" x14ac:dyDescent="0.15">
      <c r="A258" s="15">
        <v>257</v>
      </c>
      <c r="B258" s="15">
        <v>49</v>
      </c>
      <c r="C258" s="15" t="s">
        <v>136</v>
      </c>
      <c r="D258" s="26" t="str">
        <f>N258</f>
        <v>genotypingdata &lt;- fread("C:/NGS/save/NGS0_49.tagcount", header=F, col.names=genotype)</v>
      </c>
      <c r="F258" s="15" t="s">
        <v>553</v>
      </c>
      <c r="G258" s="15" t="str">
        <f>'1. Input and Output files list'!$E$6</f>
        <v>C:/NGS/save/</v>
      </c>
      <c r="H258" s="15" t="str">
        <f>'1. Input and Output files list'!$J$176</f>
        <v>NGS0_49.tagcount</v>
      </c>
      <c r="I258" s="15" t="s">
        <v>228</v>
      </c>
      <c r="N258" s="15" t="str">
        <f>CONCATENATE(F258,G258,H258,I258)</f>
        <v>genotypingdata &lt;- fread("C:/NGS/save/NGS0_49.tagcount", header=F, col.names=genotype)</v>
      </c>
    </row>
    <row r="259" spans="1:15" x14ac:dyDescent="0.15">
      <c r="A259" s="15">
        <v>258</v>
      </c>
      <c r="B259" s="15">
        <v>49</v>
      </c>
      <c r="C259" s="15" t="s">
        <v>137</v>
      </c>
      <c r="D259" s="26" t="str">
        <f>O259</f>
        <v>system.time(write.csv(genotypingdata[match(genotypingSum$tags, genotypingdata$tags),2], file="C:/NGS/save/NGS0_49.tagcountmatchindex.csv", row.names = F))</v>
      </c>
      <c r="F259" s="15" t="s">
        <v>554</v>
      </c>
      <c r="G259" s="15" t="str">
        <f>'1. Input and Output files list'!$E$6</f>
        <v>C:/NGS/save/</v>
      </c>
      <c r="H259" s="15" t="str">
        <f>'1. Input and Output files list'!$J$176</f>
        <v>NGS0_49.tagcount</v>
      </c>
      <c r="I259" s="15" t="s">
        <v>142</v>
      </c>
      <c r="O259" s="15" t="str">
        <f>CONCATENATE(F259,G259,H259,I259)</f>
        <v>system.time(write.csv(genotypingdata[match(genotypingSum$tags, genotypingdata$tags),2], file="C:/NGS/save/NGS0_49.tagcountmatchindex.csv", row.names = F))</v>
      </c>
    </row>
    <row r="260" spans="1:15" x14ac:dyDescent="0.15">
      <c r="A260" s="15">
        <v>259</v>
      </c>
      <c r="B260" s="15">
        <v>49</v>
      </c>
      <c r="C260" s="15" t="s">
        <v>138</v>
      </c>
      <c r="D260" s="26" t="str">
        <f>M260</f>
        <v>genotypingdata&lt;- fread("C:/NGS/save/NGS0_49.tagcountmatchindex.csv", col.names = c("NGS0_49"))</v>
      </c>
      <c r="F260" s="15" t="s">
        <v>233</v>
      </c>
      <c r="G260" s="15" t="str">
        <f>'1. Input and Output files list'!$E$6</f>
        <v>C:/NGS/save/</v>
      </c>
      <c r="H260" s="15" t="str">
        <f>'1. Input and Output files list'!$J$176</f>
        <v>NGS0_49.tagcount</v>
      </c>
      <c r="I260" s="15" t="s">
        <v>547</v>
      </c>
      <c r="J260" s="15" t="str">
        <f>'1. Input and Output files list'!$F$176</f>
        <v>NGS0_49</v>
      </c>
      <c r="K260" s="15" t="s">
        <v>545</v>
      </c>
      <c r="M260" s="15" t="str">
        <f>CONCATENATE(F260,G260,H260,I260,J260,K260)</f>
        <v>genotypingdata&lt;- fread("C:/NGS/save/NGS0_49.tagcountmatchindex.csv", col.names = c("NGS0_49"))</v>
      </c>
    </row>
    <row r="261" spans="1:15" x14ac:dyDescent="0.15">
      <c r="A261" s="15">
        <v>260</v>
      </c>
      <c r="B261" s="15">
        <v>49</v>
      </c>
      <c r="C261" s="15" t="s">
        <v>139</v>
      </c>
      <c r="D261" s="26" t="s">
        <v>79</v>
      </c>
    </row>
    <row r="262" spans="1:15" x14ac:dyDescent="0.15">
      <c r="A262" s="15">
        <v>261</v>
      </c>
      <c r="B262" s="15">
        <v>49</v>
      </c>
      <c r="C262" s="15" t="s">
        <v>549</v>
      </c>
      <c r="D262" s="26" t="s">
        <v>551</v>
      </c>
    </row>
    <row r="263" spans="1:15" x14ac:dyDescent="0.15">
      <c r="A263" s="15">
        <v>262</v>
      </c>
      <c r="B263" s="15">
        <v>50</v>
      </c>
      <c r="C263" s="15" t="s">
        <v>136</v>
      </c>
      <c r="D263" s="26" t="str">
        <f>N263</f>
        <v>genotypingdata &lt;- fread("C:/NGS/save/NGS0_50.tagcount", header=F, col.names=genotype)</v>
      </c>
      <c r="F263" s="15" t="s">
        <v>553</v>
      </c>
      <c r="G263" s="15" t="str">
        <f>'1. Input and Output files list'!$E$6</f>
        <v>C:/NGS/save/</v>
      </c>
      <c r="H263" s="15" t="str">
        <f>'1. Input and Output files list'!$J$178</f>
        <v>NGS0_50.tagcount</v>
      </c>
      <c r="I263" s="15" t="s">
        <v>228</v>
      </c>
      <c r="N263" s="15" t="str">
        <f>CONCATENATE(F263,G263,H263,I263)</f>
        <v>genotypingdata &lt;- fread("C:/NGS/save/NGS0_50.tagcount", header=F, col.names=genotype)</v>
      </c>
    </row>
    <row r="264" spans="1:15" x14ac:dyDescent="0.15">
      <c r="A264" s="15">
        <v>263</v>
      </c>
      <c r="B264" s="15">
        <v>50</v>
      </c>
      <c r="C264" s="15" t="s">
        <v>137</v>
      </c>
      <c r="D264" s="26" t="str">
        <f>O264</f>
        <v>system.time(write.csv(genotypingdata[match(genotypingSum$tags, genotypingdata$tags),2], file="C:/NGS/save/NGS0_50.tagcountmatchindex.csv", row.names = F))</v>
      </c>
      <c r="F264" s="15" t="s">
        <v>554</v>
      </c>
      <c r="G264" s="15" t="str">
        <f>'1. Input and Output files list'!$E$6</f>
        <v>C:/NGS/save/</v>
      </c>
      <c r="H264" s="15" t="str">
        <f>'1. Input and Output files list'!$J$178</f>
        <v>NGS0_50.tagcount</v>
      </c>
      <c r="I264" s="15" t="s">
        <v>142</v>
      </c>
      <c r="O264" s="15" t="str">
        <f>CONCATENATE(F264,G264,H264,I264)</f>
        <v>system.time(write.csv(genotypingdata[match(genotypingSum$tags, genotypingdata$tags),2], file="C:/NGS/save/NGS0_50.tagcountmatchindex.csv", row.names = F))</v>
      </c>
    </row>
    <row r="265" spans="1:15" x14ac:dyDescent="0.15">
      <c r="A265" s="15">
        <v>264</v>
      </c>
      <c r="B265" s="15">
        <v>50</v>
      </c>
      <c r="C265" s="15" t="s">
        <v>138</v>
      </c>
      <c r="D265" s="26" t="str">
        <f>M265</f>
        <v>genotypingdata&lt;- fread("C:/NGS/save/NGS0_50.tagcountmatchindex.csv", col.names = c("NGS0_50"))</v>
      </c>
      <c r="F265" s="15" t="s">
        <v>233</v>
      </c>
      <c r="G265" s="15" t="str">
        <f>'1. Input and Output files list'!$E$6</f>
        <v>C:/NGS/save/</v>
      </c>
      <c r="H265" s="15" t="str">
        <f>'1. Input and Output files list'!$J$178</f>
        <v>NGS0_50.tagcount</v>
      </c>
      <c r="I265" s="15" t="s">
        <v>547</v>
      </c>
      <c r="J265" s="15" t="str">
        <f>'1. Input and Output files list'!$F$178</f>
        <v>NGS0_50</v>
      </c>
      <c r="K265" s="15" t="s">
        <v>545</v>
      </c>
      <c r="M265" s="15" t="str">
        <f>CONCATENATE(F265,G265,H265,I265,J265,K265)</f>
        <v>genotypingdata&lt;- fread("C:/NGS/save/NGS0_50.tagcountmatchindex.csv", col.names = c("NGS0_50"))</v>
      </c>
    </row>
    <row r="266" spans="1:15" x14ac:dyDescent="0.15">
      <c r="A266" s="15">
        <v>265</v>
      </c>
      <c r="B266" s="15">
        <v>50</v>
      </c>
      <c r="C266" s="15" t="s">
        <v>139</v>
      </c>
      <c r="D266" s="26" t="s">
        <v>79</v>
      </c>
    </row>
    <row r="267" spans="1:15" x14ac:dyDescent="0.15">
      <c r="A267" s="15">
        <v>266</v>
      </c>
      <c r="B267" s="15">
        <v>50</v>
      </c>
      <c r="C267" s="15" t="s">
        <v>549</v>
      </c>
      <c r="D267" s="26" t="s">
        <v>551</v>
      </c>
    </row>
    <row r="268" spans="1:15" x14ac:dyDescent="0.15">
      <c r="A268" s="15">
        <v>267</v>
      </c>
      <c r="B268" s="15">
        <v>51</v>
      </c>
      <c r="C268" s="15" t="s">
        <v>136</v>
      </c>
      <c r="D268" s="26" t="str">
        <f>N268</f>
        <v>genotypingdata &lt;- fread("C:/NGS/save/NGS0_51.tagcount", header=F, col.names=genotype)</v>
      </c>
      <c r="F268" s="15" t="s">
        <v>553</v>
      </c>
      <c r="G268" s="15" t="str">
        <f>'1. Input and Output files list'!$E$6</f>
        <v>C:/NGS/save/</v>
      </c>
      <c r="H268" s="15" t="str">
        <f>'1. Input and Output files list'!$J$180</f>
        <v>NGS0_51.tagcount</v>
      </c>
      <c r="I268" s="15" t="s">
        <v>228</v>
      </c>
      <c r="N268" s="15" t="str">
        <f>CONCATENATE(F268,G268,H268,I268)</f>
        <v>genotypingdata &lt;- fread("C:/NGS/save/NGS0_51.tagcount", header=F, col.names=genotype)</v>
      </c>
    </row>
    <row r="269" spans="1:15" x14ac:dyDescent="0.15">
      <c r="A269" s="15">
        <v>268</v>
      </c>
      <c r="B269" s="15">
        <v>51</v>
      </c>
      <c r="C269" s="15" t="s">
        <v>137</v>
      </c>
      <c r="D269" s="26" t="str">
        <f>O269</f>
        <v>system.time(write.csv(genotypingdata[match(genotypingSum$tags, genotypingdata$tags),2], file="C:/NGS/save/NGS0_51.tagcountmatchindex.csv", row.names = F))</v>
      </c>
      <c r="F269" s="15" t="s">
        <v>554</v>
      </c>
      <c r="G269" s="15" t="str">
        <f>'1. Input and Output files list'!$E$6</f>
        <v>C:/NGS/save/</v>
      </c>
      <c r="H269" s="15" t="str">
        <f>'1. Input and Output files list'!$J$180</f>
        <v>NGS0_51.tagcount</v>
      </c>
      <c r="I269" s="15" t="s">
        <v>142</v>
      </c>
      <c r="O269" s="15" t="str">
        <f>CONCATENATE(F269,G269,H269,I269)</f>
        <v>system.time(write.csv(genotypingdata[match(genotypingSum$tags, genotypingdata$tags),2], file="C:/NGS/save/NGS0_51.tagcountmatchindex.csv", row.names = F))</v>
      </c>
    </row>
    <row r="270" spans="1:15" x14ac:dyDescent="0.15">
      <c r="A270" s="15">
        <v>269</v>
      </c>
      <c r="B270" s="15">
        <v>51</v>
      </c>
      <c r="C270" s="15" t="s">
        <v>138</v>
      </c>
      <c r="D270" s="26" t="str">
        <f>M270</f>
        <v>genotypingdata&lt;- fread("C:/NGS/save/NGS0_51.tagcountmatchindex.csv", col.names = c("NGS0_51"))</v>
      </c>
      <c r="F270" s="15" t="s">
        <v>233</v>
      </c>
      <c r="G270" s="15" t="str">
        <f>'1. Input and Output files list'!$E$6</f>
        <v>C:/NGS/save/</v>
      </c>
      <c r="H270" s="15" t="str">
        <f>'1. Input and Output files list'!$J$180</f>
        <v>NGS0_51.tagcount</v>
      </c>
      <c r="I270" s="15" t="s">
        <v>547</v>
      </c>
      <c r="J270" s="15" t="str">
        <f>'1. Input and Output files list'!$F$180</f>
        <v>NGS0_51</v>
      </c>
      <c r="K270" s="15" t="s">
        <v>545</v>
      </c>
      <c r="M270" s="15" t="str">
        <f>CONCATENATE(F270,G270,H270,I270,J270,K270)</f>
        <v>genotypingdata&lt;- fread("C:/NGS/save/NGS0_51.tagcountmatchindex.csv", col.names = c("NGS0_51"))</v>
      </c>
    </row>
    <row r="271" spans="1:15" x14ac:dyDescent="0.15">
      <c r="A271" s="15">
        <v>270</v>
      </c>
      <c r="B271" s="15">
        <v>51</v>
      </c>
      <c r="C271" s="15" t="s">
        <v>139</v>
      </c>
      <c r="D271" s="26" t="s">
        <v>79</v>
      </c>
    </row>
    <row r="272" spans="1:15" x14ac:dyDescent="0.15">
      <c r="A272" s="15">
        <v>271</v>
      </c>
      <c r="B272" s="15">
        <v>51</v>
      </c>
      <c r="C272" s="15" t="s">
        <v>549</v>
      </c>
      <c r="D272" s="26" t="s">
        <v>551</v>
      </c>
    </row>
    <row r="273" spans="1:15" x14ac:dyDescent="0.15">
      <c r="A273" s="15">
        <v>272</v>
      </c>
      <c r="B273" s="15">
        <v>52</v>
      </c>
      <c r="C273" s="15" t="s">
        <v>136</v>
      </c>
      <c r="D273" s="26" t="str">
        <f>N273</f>
        <v>genotypingdata &lt;- fread("C:/NGS/save/NGS0_52.tagcount", header=F, col.names=genotype)</v>
      </c>
      <c r="F273" s="15" t="s">
        <v>553</v>
      </c>
      <c r="G273" s="15" t="str">
        <f>'1. Input and Output files list'!$E$6</f>
        <v>C:/NGS/save/</v>
      </c>
      <c r="H273" s="15" t="str">
        <f>'1. Input and Output files list'!$J$182</f>
        <v>NGS0_52.tagcount</v>
      </c>
      <c r="I273" s="15" t="s">
        <v>228</v>
      </c>
      <c r="N273" s="15" t="str">
        <f>CONCATENATE(F273,G273,H273,I273)</f>
        <v>genotypingdata &lt;- fread("C:/NGS/save/NGS0_52.tagcount", header=F, col.names=genotype)</v>
      </c>
    </row>
    <row r="274" spans="1:15" x14ac:dyDescent="0.15">
      <c r="A274" s="15">
        <v>273</v>
      </c>
      <c r="B274" s="15">
        <v>52</v>
      </c>
      <c r="C274" s="15" t="s">
        <v>137</v>
      </c>
      <c r="D274" s="26" t="str">
        <f>O274</f>
        <v>system.time(write.csv(genotypingdata[match(genotypingSum$tags, genotypingdata$tags),2], file="C:/NGS/save/NGS0_52.tagcountmatchindex.csv", row.names = F))</v>
      </c>
      <c r="F274" s="15" t="s">
        <v>554</v>
      </c>
      <c r="G274" s="15" t="str">
        <f>'1. Input and Output files list'!$E$6</f>
        <v>C:/NGS/save/</v>
      </c>
      <c r="H274" s="15" t="str">
        <f>'1. Input and Output files list'!$J$182</f>
        <v>NGS0_52.tagcount</v>
      </c>
      <c r="I274" s="15" t="s">
        <v>142</v>
      </c>
      <c r="O274" s="15" t="str">
        <f>CONCATENATE(F274,G274,H274,I274)</f>
        <v>system.time(write.csv(genotypingdata[match(genotypingSum$tags, genotypingdata$tags),2], file="C:/NGS/save/NGS0_52.tagcountmatchindex.csv", row.names = F))</v>
      </c>
    </row>
    <row r="275" spans="1:15" x14ac:dyDescent="0.15">
      <c r="A275" s="15">
        <v>274</v>
      </c>
      <c r="B275" s="15">
        <v>52</v>
      </c>
      <c r="C275" s="15" t="s">
        <v>138</v>
      </c>
      <c r="D275" s="26" t="str">
        <f>M275</f>
        <v>genotypingdata&lt;- fread("C:/NGS/save/NGS0_52.tagcountmatchindex.csv", col.names = c("NGS0_52"))</v>
      </c>
      <c r="F275" s="15" t="s">
        <v>233</v>
      </c>
      <c r="G275" s="15" t="str">
        <f>'1. Input and Output files list'!$E$6</f>
        <v>C:/NGS/save/</v>
      </c>
      <c r="H275" s="15" t="str">
        <f>'1. Input and Output files list'!$J$182</f>
        <v>NGS0_52.tagcount</v>
      </c>
      <c r="I275" s="15" t="s">
        <v>547</v>
      </c>
      <c r="J275" s="15" t="str">
        <f>'1. Input and Output files list'!$F$182</f>
        <v>NGS0_52</v>
      </c>
      <c r="K275" s="15" t="s">
        <v>545</v>
      </c>
      <c r="M275" s="15" t="str">
        <f>CONCATENATE(F275,G275,H275,I275,J275,K275)</f>
        <v>genotypingdata&lt;- fread("C:/NGS/save/NGS0_52.tagcountmatchindex.csv", col.names = c("NGS0_52"))</v>
      </c>
    </row>
    <row r="276" spans="1:15" x14ac:dyDescent="0.15">
      <c r="A276" s="15">
        <v>275</v>
      </c>
      <c r="B276" s="15">
        <v>52</v>
      </c>
      <c r="C276" s="15" t="s">
        <v>139</v>
      </c>
      <c r="D276" s="26" t="s">
        <v>79</v>
      </c>
    </row>
    <row r="277" spans="1:15" x14ac:dyDescent="0.15">
      <c r="A277" s="15">
        <v>276</v>
      </c>
      <c r="B277" s="15">
        <v>52</v>
      </c>
      <c r="C277" s="15" t="s">
        <v>549</v>
      </c>
      <c r="D277" s="26" t="s">
        <v>551</v>
      </c>
    </row>
    <row r="278" spans="1:15" x14ac:dyDescent="0.15">
      <c r="A278" s="15">
        <v>277</v>
      </c>
      <c r="B278" s="15">
        <v>53</v>
      </c>
      <c r="C278" s="15" t="s">
        <v>136</v>
      </c>
      <c r="D278" s="26" t="str">
        <f>N278</f>
        <v>genotypingdata &lt;- fread("C:/NGS/save/NGS0_53.tagcount", header=F, col.names=genotype)</v>
      </c>
      <c r="F278" s="15" t="s">
        <v>553</v>
      </c>
      <c r="G278" s="15" t="str">
        <f>'1. Input and Output files list'!$E$6</f>
        <v>C:/NGS/save/</v>
      </c>
      <c r="H278" s="15" t="str">
        <f>'1. Input and Output files list'!$J$184</f>
        <v>NGS0_53.tagcount</v>
      </c>
      <c r="I278" s="15" t="s">
        <v>228</v>
      </c>
      <c r="N278" s="15" t="str">
        <f>CONCATENATE(F278,G278,H278,I278)</f>
        <v>genotypingdata &lt;- fread("C:/NGS/save/NGS0_53.tagcount", header=F, col.names=genotype)</v>
      </c>
    </row>
    <row r="279" spans="1:15" x14ac:dyDescent="0.15">
      <c r="A279" s="15">
        <v>278</v>
      </c>
      <c r="B279" s="15">
        <v>53</v>
      </c>
      <c r="C279" s="15" t="s">
        <v>137</v>
      </c>
      <c r="D279" s="26" t="str">
        <f>O279</f>
        <v>system.time(write.csv(genotypingdata[match(genotypingSum$tags, genotypingdata$tags),2], file="C:/NGS/save/NGS0_53.tagcountmatchindex.csv", row.names = F))</v>
      </c>
      <c r="F279" s="15" t="s">
        <v>554</v>
      </c>
      <c r="G279" s="15" t="str">
        <f>'1. Input and Output files list'!$E$6</f>
        <v>C:/NGS/save/</v>
      </c>
      <c r="H279" s="15" t="str">
        <f>'1. Input and Output files list'!$J$184</f>
        <v>NGS0_53.tagcount</v>
      </c>
      <c r="I279" s="15" t="s">
        <v>142</v>
      </c>
      <c r="O279" s="15" t="str">
        <f>CONCATENATE(F279,G279,H279,I279)</f>
        <v>system.time(write.csv(genotypingdata[match(genotypingSum$tags, genotypingdata$tags),2], file="C:/NGS/save/NGS0_53.tagcountmatchindex.csv", row.names = F))</v>
      </c>
    </row>
    <row r="280" spans="1:15" x14ac:dyDescent="0.15">
      <c r="A280" s="15">
        <v>279</v>
      </c>
      <c r="B280" s="15">
        <v>53</v>
      </c>
      <c r="C280" s="15" t="s">
        <v>138</v>
      </c>
      <c r="D280" s="26" t="str">
        <f>M280</f>
        <v>genotypingdata&lt;- fread("C:/NGS/save/NGS0_53.tagcountmatchindex.csv", col.names = c("NGS0_53"))</v>
      </c>
      <c r="F280" s="15" t="s">
        <v>233</v>
      </c>
      <c r="G280" s="15" t="str">
        <f>'1. Input and Output files list'!$E$6</f>
        <v>C:/NGS/save/</v>
      </c>
      <c r="H280" s="15" t="str">
        <f>'1. Input and Output files list'!$J$184</f>
        <v>NGS0_53.tagcount</v>
      </c>
      <c r="I280" s="15" t="s">
        <v>547</v>
      </c>
      <c r="J280" s="15" t="str">
        <f>'1. Input and Output files list'!$F$184</f>
        <v>NGS0_53</v>
      </c>
      <c r="K280" s="15" t="s">
        <v>545</v>
      </c>
      <c r="M280" s="15" t="str">
        <f>CONCATENATE(F280,G280,H280,I280,J280,K280)</f>
        <v>genotypingdata&lt;- fread("C:/NGS/save/NGS0_53.tagcountmatchindex.csv", col.names = c("NGS0_53"))</v>
      </c>
    </row>
    <row r="281" spans="1:15" x14ac:dyDescent="0.15">
      <c r="A281" s="15">
        <v>280</v>
      </c>
      <c r="B281" s="15">
        <v>53</v>
      </c>
      <c r="C281" s="15" t="s">
        <v>139</v>
      </c>
      <c r="D281" s="26" t="s">
        <v>79</v>
      </c>
    </row>
    <row r="282" spans="1:15" x14ac:dyDescent="0.15">
      <c r="A282" s="15">
        <v>281</v>
      </c>
      <c r="B282" s="15">
        <v>53</v>
      </c>
      <c r="C282" s="15" t="s">
        <v>549</v>
      </c>
      <c r="D282" s="26" t="s">
        <v>551</v>
      </c>
    </row>
    <row r="283" spans="1:15" x14ac:dyDescent="0.15">
      <c r="A283" s="15">
        <v>282</v>
      </c>
      <c r="B283" s="15">
        <v>54</v>
      </c>
      <c r="C283" s="15" t="s">
        <v>136</v>
      </c>
      <c r="D283" s="26" t="str">
        <f>N283</f>
        <v>genotypingdata &lt;- fread("C:/NGS/save/NGS0_54.tagcount", header=F, col.names=genotype)</v>
      </c>
      <c r="F283" s="15" t="s">
        <v>553</v>
      </c>
      <c r="G283" s="15" t="str">
        <f>'1. Input and Output files list'!$E$6</f>
        <v>C:/NGS/save/</v>
      </c>
      <c r="H283" s="15" t="str">
        <f>'1. Input and Output files list'!$J$186</f>
        <v>NGS0_54.tagcount</v>
      </c>
      <c r="I283" s="15" t="s">
        <v>228</v>
      </c>
      <c r="N283" s="15" t="str">
        <f>CONCATENATE(F283,G283,H283,I283)</f>
        <v>genotypingdata &lt;- fread("C:/NGS/save/NGS0_54.tagcount", header=F, col.names=genotype)</v>
      </c>
    </row>
    <row r="284" spans="1:15" x14ac:dyDescent="0.15">
      <c r="A284" s="15">
        <v>283</v>
      </c>
      <c r="B284" s="15">
        <v>54</v>
      </c>
      <c r="C284" s="15" t="s">
        <v>137</v>
      </c>
      <c r="D284" s="26" t="str">
        <f>O284</f>
        <v>system.time(write.csv(genotypingdata[match(genotypingSum$tags, genotypingdata$tags),2], file="C:/NGS/save/NGS0_54.tagcountmatchindex.csv", row.names = F))</v>
      </c>
      <c r="F284" s="15" t="s">
        <v>554</v>
      </c>
      <c r="G284" s="15" t="str">
        <f>'1. Input and Output files list'!$E$6</f>
        <v>C:/NGS/save/</v>
      </c>
      <c r="H284" s="15" t="str">
        <f>'1. Input and Output files list'!$J$186</f>
        <v>NGS0_54.tagcount</v>
      </c>
      <c r="I284" s="15" t="s">
        <v>142</v>
      </c>
      <c r="O284" s="15" t="str">
        <f>CONCATENATE(F284,G284,H284,I284)</f>
        <v>system.time(write.csv(genotypingdata[match(genotypingSum$tags, genotypingdata$tags),2], file="C:/NGS/save/NGS0_54.tagcountmatchindex.csv", row.names = F))</v>
      </c>
    </row>
    <row r="285" spans="1:15" x14ac:dyDescent="0.15">
      <c r="A285" s="15">
        <v>284</v>
      </c>
      <c r="B285" s="15">
        <v>54</v>
      </c>
      <c r="C285" s="15" t="s">
        <v>138</v>
      </c>
      <c r="D285" s="26" t="str">
        <f>M285</f>
        <v>genotypingdata&lt;- fread("C:/NGS/save/NGS0_54.tagcountmatchindex.csv", col.names = c("NGS0_54"))</v>
      </c>
      <c r="F285" s="15" t="s">
        <v>233</v>
      </c>
      <c r="G285" s="15" t="str">
        <f>'1. Input and Output files list'!$E$6</f>
        <v>C:/NGS/save/</v>
      </c>
      <c r="H285" s="15" t="str">
        <f>'1. Input and Output files list'!$J$186</f>
        <v>NGS0_54.tagcount</v>
      </c>
      <c r="I285" s="15" t="s">
        <v>547</v>
      </c>
      <c r="J285" s="15" t="str">
        <f>'1. Input and Output files list'!$F$186</f>
        <v>NGS0_54</v>
      </c>
      <c r="K285" s="15" t="s">
        <v>545</v>
      </c>
      <c r="M285" s="15" t="str">
        <f>CONCATENATE(F285,G285,H285,I285,J285,K285)</f>
        <v>genotypingdata&lt;- fread("C:/NGS/save/NGS0_54.tagcountmatchindex.csv", col.names = c("NGS0_54"))</v>
      </c>
    </row>
    <row r="286" spans="1:15" x14ac:dyDescent="0.15">
      <c r="A286" s="15">
        <v>285</v>
      </c>
      <c r="B286" s="15">
        <v>54</v>
      </c>
      <c r="C286" s="15" t="s">
        <v>139</v>
      </c>
      <c r="D286" s="26" t="s">
        <v>79</v>
      </c>
    </row>
    <row r="287" spans="1:15" x14ac:dyDescent="0.15">
      <c r="A287" s="15">
        <v>286</v>
      </c>
      <c r="B287" s="15">
        <v>54</v>
      </c>
      <c r="C287" s="15" t="s">
        <v>549</v>
      </c>
      <c r="D287" s="26" t="s">
        <v>551</v>
      </c>
    </row>
    <row r="288" spans="1:15" x14ac:dyDescent="0.15">
      <c r="A288" s="15">
        <v>287</v>
      </c>
      <c r="B288" s="15">
        <v>55</v>
      </c>
      <c r="C288" s="15" t="s">
        <v>136</v>
      </c>
      <c r="D288" s="26" t="str">
        <f>N288</f>
        <v>genotypingdata &lt;- fread("C:/NGS/save/NGS0_55.tagcount", header=F, col.names=genotype)</v>
      </c>
      <c r="F288" s="15" t="s">
        <v>553</v>
      </c>
      <c r="G288" s="15" t="str">
        <f>'1. Input and Output files list'!$E$6</f>
        <v>C:/NGS/save/</v>
      </c>
      <c r="H288" s="15" t="str">
        <f>'1. Input and Output files list'!$J$188</f>
        <v>NGS0_55.tagcount</v>
      </c>
      <c r="I288" s="15" t="s">
        <v>228</v>
      </c>
      <c r="N288" s="15" t="str">
        <f>CONCATENATE(F288,G288,H288,I288)</f>
        <v>genotypingdata &lt;- fread("C:/NGS/save/NGS0_55.tagcount", header=F, col.names=genotype)</v>
      </c>
    </row>
    <row r="289" spans="1:15" x14ac:dyDescent="0.15">
      <c r="A289" s="15">
        <v>288</v>
      </c>
      <c r="B289" s="15">
        <v>55</v>
      </c>
      <c r="C289" s="15" t="s">
        <v>137</v>
      </c>
      <c r="D289" s="26" t="str">
        <f>O289</f>
        <v>system.time(write.csv(genotypingdata[match(genotypingSum$tags, genotypingdata$tags),2], file="C:/NGS/save/NGS0_55.tagcountmatchindex.csv", row.names = F))</v>
      </c>
      <c r="F289" s="15" t="s">
        <v>554</v>
      </c>
      <c r="G289" s="15" t="str">
        <f>'1. Input and Output files list'!$E$6</f>
        <v>C:/NGS/save/</v>
      </c>
      <c r="H289" s="15" t="str">
        <f>'1. Input and Output files list'!$J$188</f>
        <v>NGS0_55.tagcount</v>
      </c>
      <c r="I289" s="15" t="s">
        <v>142</v>
      </c>
      <c r="O289" s="15" t="str">
        <f>CONCATENATE(F289,G289,H289,I289)</f>
        <v>system.time(write.csv(genotypingdata[match(genotypingSum$tags, genotypingdata$tags),2], file="C:/NGS/save/NGS0_55.tagcountmatchindex.csv", row.names = F))</v>
      </c>
    </row>
    <row r="290" spans="1:15" x14ac:dyDescent="0.15">
      <c r="A290" s="15">
        <v>289</v>
      </c>
      <c r="B290" s="15">
        <v>55</v>
      </c>
      <c r="C290" s="15" t="s">
        <v>138</v>
      </c>
      <c r="D290" s="26" t="str">
        <f>M290</f>
        <v>genotypingdata&lt;- fread("C:/NGS/save/NGS0_55.tagcountmatchindex.csv", col.names = c("NGS0_55"))</v>
      </c>
      <c r="F290" s="15" t="s">
        <v>233</v>
      </c>
      <c r="G290" s="15" t="str">
        <f>'1. Input and Output files list'!$E$6</f>
        <v>C:/NGS/save/</v>
      </c>
      <c r="H290" s="15" t="str">
        <f>'1. Input and Output files list'!$J$188</f>
        <v>NGS0_55.tagcount</v>
      </c>
      <c r="I290" s="15" t="s">
        <v>547</v>
      </c>
      <c r="J290" s="15" t="str">
        <f>'1. Input and Output files list'!$F$188</f>
        <v>NGS0_55</v>
      </c>
      <c r="K290" s="15" t="s">
        <v>545</v>
      </c>
      <c r="M290" s="15" t="str">
        <f>CONCATENATE(F290,G290,H290,I290,J290,K290)</f>
        <v>genotypingdata&lt;- fread("C:/NGS/save/NGS0_55.tagcountmatchindex.csv", col.names = c("NGS0_55"))</v>
      </c>
    </row>
    <row r="291" spans="1:15" x14ac:dyDescent="0.15">
      <c r="A291" s="15">
        <v>290</v>
      </c>
      <c r="B291" s="15">
        <v>55</v>
      </c>
      <c r="C291" s="15" t="s">
        <v>139</v>
      </c>
      <c r="D291" s="26" t="s">
        <v>79</v>
      </c>
    </row>
    <row r="292" spans="1:15" x14ac:dyDescent="0.15">
      <c r="A292" s="15">
        <v>291</v>
      </c>
      <c r="B292" s="15">
        <v>55</v>
      </c>
      <c r="C292" s="15" t="s">
        <v>549</v>
      </c>
      <c r="D292" s="26" t="s">
        <v>551</v>
      </c>
    </row>
    <row r="293" spans="1:15" x14ac:dyDescent="0.15">
      <c r="A293" s="15">
        <v>292</v>
      </c>
      <c r="B293" s="15">
        <v>56</v>
      </c>
      <c r="C293" s="15" t="s">
        <v>136</v>
      </c>
      <c r="D293" s="26" t="str">
        <f>N293</f>
        <v>genotypingdata &lt;- fread("C:/NGS/save/NGS0_56.tagcount", header=F, col.names=genotype)</v>
      </c>
      <c r="F293" s="15" t="s">
        <v>553</v>
      </c>
      <c r="G293" s="15" t="str">
        <f>'1. Input and Output files list'!$E$6</f>
        <v>C:/NGS/save/</v>
      </c>
      <c r="H293" s="15" t="str">
        <f>'1. Input and Output files list'!$J$190</f>
        <v>NGS0_56.tagcount</v>
      </c>
      <c r="I293" s="15" t="s">
        <v>228</v>
      </c>
      <c r="N293" s="15" t="str">
        <f>CONCATENATE(F293,G293,H293,I293)</f>
        <v>genotypingdata &lt;- fread("C:/NGS/save/NGS0_56.tagcount", header=F, col.names=genotype)</v>
      </c>
    </row>
    <row r="294" spans="1:15" x14ac:dyDescent="0.15">
      <c r="A294" s="15">
        <v>293</v>
      </c>
      <c r="B294" s="15">
        <v>56</v>
      </c>
      <c r="C294" s="15" t="s">
        <v>137</v>
      </c>
      <c r="D294" s="26" t="str">
        <f>O294</f>
        <v>system.time(write.csv(genotypingdata[match(genotypingSum$tags, genotypingdata$tags),2], file="C:/NGS/save/NGS0_56.tagcountmatchindex.csv", row.names = F))</v>
      </c>
      <c r="F294" s="15" t="s">
        <v>554</v>
      </c>
      <c r="G294" s="15" t="str">
        <f>'1. Input and Output files list'!$E$6</f>
        <v>C:/NGS/save/</v>
      </c>
      <c r="H294" s="15" t="str">
        <f>'1. Input and Output files list'!$J$190</f>
        <v>NGS0_56.tagcount</v>
      </c>
      <c r="I294" s="15" t="s">
        <v>142</v>
      </c>
      <c r="O294" s="15" t="str">
        <f>CONCATENATE(F294,G294,H294,I294)</f>
        <v>system.time(write.csv(genotypingdata[match(genotypingSum$tags, genotypingdata$tags),2], file="C:/NGS/save/NGS0_56.tagcountmatchindex.csv", row.names = F))</v>
      </c>
    </row>
    <row r="295" spans="1:15" x14ac:dyDescent="0.15">
      <c r="A295" s="15">
        <v>294</v>
      </c>
      <c r="B295" s="15">
        <v>56</v>
      </c>
      <c r="C295" s="15" t="s">
        <v>138</v>
      </c>
      <c r="D295" s="26" t="str">
        <f>M295</f>
        <v>genotypingdata&lt;- fread("C:/NGS/save/NGS0_56.tagcountmatchindex.csv", col.names = c("NGS0_56"))</v>
      </c>
      <c r="F295" s="15" t="s">
        <v>233</v>
      </c>
      <c r="G295" s="15" t="str">
        <f>'1. Input and Output files list'!$E$6</f>
        <v>C:/NGS/save/</v>
      </c>
      <c r="H295" s="15" t="str">
        <f>'1. Input and Output files list'!$J$190</f>
        <v>NGS0_56.tagcount</v>
      </c>
      <c r="I295" s="15" t="s">
        <v>547</v>
      </c>
      <c r="J295" s="15" t="str">
        <f>'1. Input and Output files list'!$F$190</f>
        <v>NGS0_56</v>
      </c>
      <c r="K295" s="15" t="s">
        <v>545</v>
      </c>
      <c r="M295" s="15" t="str">
        <f>CONCATENATE(F295,G295,H295,I295,J295,K295)</f>
        <v>genotypingdata&lt;- fread("C:/NGS/save/NGS0_56.tagcountmatchindex.csv", col.names = c("NGS0_56"))</v>
      </c>
    </row>
    <row r="296" spans="1:15" x14ac:dyDescent="0.15">
      <c r="A296" s="15">
        <v>295</v>
      </c>
      <c r="B296" s="15">
        <v>56</v>
      </c>
      <c r="C296" s="15" t="s">
        <v>139</v>
      </c>
      <c r="D296" s="26" t="s">
        <v>79</v>
      </c>
    </row>
    <row r="297" spans="1:15" x14ac:dyDescent="0.15">
      <c r="A297" s="15">
        <v>296</v>
      </c>
      <c r="B297" s="15">
        <v>56</v>
      </c>
      <c r="C297" s="15" t="s">
        <v>549</v>
      </c>
      <c r="D297" s="26" t="s">
        <v>551</v>
      </c>
    </row>
    <row r="298" spans="1:15" x14ac:dyDescent="0.15">
      <c r="A298" s="15">
        <v>297</v>
      </c>
      <c r="B298" s="15">
        <v>57</v>
      </c>
      <c r="C298" s="15" t="s">
        <v>136</v>
      </c>
      <c r="D298" s="26" t="str">
        <f>N298</f>
        <v>genotypingdata &lt;- fread("C:/NGS/save/NGS0_57.tagcount", header=F, col.names=genotype)</v>
      </c>
      <c r="F298" s="15" t="s">
        <v>553</v>
      </c>
      <c r="G298" s="15" t="str">
        <f>'1. Input and Output files list'!$E$6</f>
        <v>C:/NGS/save/</v>
      </c>
      <c r="H298" s="15" t="str">
        <f>'1. Input and Output files list'!$J$192</f>
        <v>NGS0_57.tagcount</v>
      </c>
      <c r="I298" s="15" t="s">
        <v>228</v>
      </c>
      <c r="N298" s="15" t="str">
        <f>CONCATENATE(F298,G298,H298,I298)</f>
        <v>genotypingdata &lt;- fread("C:/NGS/save/NGS0_57.tagcount", header=F, col.names=genotype)</v>
      </c>
    </row>
    <row r="299" spans="1:15" x14ac:dyDescent="0.15">
      <c r="A299" s="15">
        <v>298</v>
      </c>
      <c r="B299" s="15">
        <v>57</v>
      </c>
      <c r="C299" s="15" t="s">
        <v>137</v>
      </c>
      <c r="D299" s="26" t="str">
        <f>O299</f>
        <v>system.time(write.csv(genotypingdata[match(genotypingSum$tags, genotypingdata$tags),2], file="C:/NGS/save/NGS0_57.tagcountmatchindex.csv", row.names = F))</v>
      </c>
      <c r="F299" s="15" t="s">
        <v>554</v>
      </c>
      <c r="G299" s="15" t="str">
        <f>'1. Input and Output files list'!$E$6</f>
        <v>C:/NGS/save/</v>
      </c>
      <c r="H299" s="15" t="str">
        <f>'1. Input and Output files list'!$J$192</f>
        <v>NGS0_57.tagcount</v>
      </c>
      <c r="I299" s="15" t="s">
        <v>142</v>
      </c>
      <c r="O299" s="15" t="str">
        <f>CONCATENATE(F299,G299,H299,I299)</f>
        <v>system.time(write.csv(genotypingdata[match(genotypingSum$tags, genotypingdata$tags),2], file="C:/NGS/save/NGS0_57.tagcountmatchindex.csv", row.names = F))</v>
      </c>
    </row>
    <row r="300" spans="1:15" x14ac:dyDescent="0.15">
      <c r="A300" s="15">
        <v>299</v>
      </c>
      <c r="B300" s="15">
        <v>57</v>
      </c>
      <c r="C300" s="15" t="s">
        <v>138</v>
      </c>
      <c r="D300" s="26" t="str">
        <f>M300</f>
        <v>genotypingdata&lt;- fread("C:/NGS/save/NGS0_57.tagcountmatchindex.csv", col.names = c("NGS0_57"))</v>
      </c>
      <c r="F300" s="15" t="s">
        <v>233</v>
      </c>
      <c r="G300" s="15" t="str">
        <f>'1. Input and Output files list'!$E$6</f>
        <v>C:/NGS/save/</v>
      </c>
      <c r="H300" s="15" t="str">
        <f>'1. Input and Output files list'!$J$192</f>
        <v>NGS0_57.tagcount</v>
      </c>
      <c r="I300" s="15" t="s">
        <v>547</v>
      </c>
      <c r="J300" s="15" t="str">
        <f>'1. Input and Output files list'!$F$192</f>
        <v>NGS0_57</v>
      </c>
      <c r="K300" s="15" t="s">
        <v>545</v>
      </c>
      <c r="M300" s="15" t="str">
        <f>CONCATENATE(F300,G300,H300,I300,J300,K300)</f>
        <v>genotypingdata&lt;- fread("C:/NGS/save/NGS0_57.tagcountmatchindex.csv", col.names = c("NGS0_57"))</v>
      </c>
    </row>
    <row r="301" spans="1:15" x14ac:dyDescent="0.15">
      <c r="A301" s="15">
        <v>300</v>
      </c>
      <c r="B301" s="15">
        <v>57</v>
      </c>
      <c r="C301" s="15" t="s">
        <v>139</v>
      </c>
      <c r="D301" s="26" t="s">
        <v>79</v>
      </c>
    </row>
    <row r="302" spans="1:15" x14ac:dyDescent="0.15">
      <c r="A302" s="15">
        <v>301</v>
      </c>
      <c r="B302" s="15">
        <v>57</v>
      </c>
      <c r="C302" s="15" t="s">
        <v>549</v>
      </c>
      <c r="D302" s="26" t="s">
        <v>551</v>
      </c>
    </row>
    <row r="303" spans="1:15" x14ac:dyDescent="0.15">
      <c r="A303" s="15">
        <v>302</v>
      </c>
      <c r="B303" s="15">
        <v>58</v>
      </c>
      <c r="C303" s="15" t="s">
        <v>136</v>
      </c>
      <c r="D303" s="26" t="str">
        <f>N303</f>
        <v>genotypingdata &lt;- fread("C:/NGS/save/NGS0_58.tagcount", header=F, col.names=genotype)</v>
      </c>
      <c r="F303" s="15" t="s">
        <v>553</v>
      </c>
      <c r="G303" s="15" t="str">
        <f>'1. Input and Output files list'!$E$6</f>
        <v>C:/NGS/save/</v>
      </c>
      <c r="H303" s="15" t="str">
        <f>'1. Input and Output files list'!$J$194</f>
        <v>NGS0_58.tagcount</v>
      </c>
      <c r="I303" s="15" t="s">
        <v>228</v>
      </c>
      <c r="N303" s="15" t="str">
        <f>CONCATENATE(F303,G303,H303,I303)</f>
        <v>genotypingdata &lt;- fread("C:/NGS/save/NGS0_58.tagcount", header=F, col.names=genotype)</v>
      </c>
    </row>
    <row r="304" spans="1:15" x14ac:dyDescent="0.15">
      <c r="A304" s="15">
        <v>303</v>
      </c>
      <c r="B304" s="15">
        <v>58</v>
      </c>
      <c r="C304" s="15" t="s">
        <v>137</v>
      </c>
      <c r="D304" s="26" t="str">
        <f>O304</f>
        <v>system.time(write.csv(genotypingdata[match(genotypingSum$tags, genotypingdata$tags),2], file="C:/NGS/save/NGS0_58.tagcountmatchindex.csv", row.names = F))</v>
      </c>
      <c r="F304" s="15" t="s">
        <v>554</v>
      </c>
      <c r="G304" s="15" t="str">
        <f>'1. Input and Output files list'!$E$6</f>
        <v>C:/NGS/save/</v>
      </c>
      <c r="H304" s="15" t="str">
        <f>'1. Input and Output files list'!$J$194</f>
        <v>NGS0_58.tagcount</v>
      </c>
      <c r="I304" s="15" t="s">
        <v>142</v>
      </c>
      <c r="O304" s="15" t="str">
        <f>CONCATENATE(F304,G304,H304,I304)</f>
        <v>system.time(write.csv(genotypingdata[match(genotypingSum$tags, genotypingdata$tags),2], file="C:/NGS/save/NGS0_58.tagcountmatchindex.csv", row.names = F))</v>
      </c>
    </row>
    <row r="305" spans="1:15" x14ac:dyDescent="0.15">
      <c r="A305" s="15">
        <v>304</v>
      </c>
      <c r="B305" s="15">
        <v>58</v>
      </c>
      <c r="C305" s="15" t="s">
        <v>138</v>
      </c>
      <c r="D305" s="26" t="str">
        <f>M305</f>
        <v>genotypingdata&lt;- fread("C:/NGS/save/NGS0_58.tagcountmatchindex.csv", col.names = c("NGS0_58"))</v>
      </c>
      <c r="F305" s="15" t="s">
        <v>233</v>
      </c>
      <c r="G305" s="15" t="str">
        <f>'1. Input and Output files list'!$E$6</f>
        <v>C:/NGS/save/</v>
      </c>
      <c r="H305" s="15" t="str">
        <f>'1. Input and Output files list'!$J$194</f>
        <v>NGS0_58.tagcount</v>
      </c>
      <c r="I305" s="15" t="s">
        <v>547</v>
      </c>
      <c r="J305" s="15" t="str">
        <f>'1. Input and Output files list'!$F$194</f>
        <v>NGS0_58</v>
      </c>
      <c r="K305" s="15" t="s">
        <v>545</v>
      </c>
      <c r="M305" s="15" t="str">
        <f>CONCATENATE(F305,G305,H305,I305,J305,K305)</f>
        <v>genotypingdata&lt;- fread("C:/NGS/save/NGS0_58.tagcountmatchindex.csv", col.names = c("NGS0_58"))</v>
      </c>
    </row>
    <row r="306" spans="1:15" x14ac:dyDescent="0.15">
      <c r="A306" s="15">
        <v>305</v>
      </c>
      <c r="B306" s="15">
        <v>58</v>
      </c>
      <c r="C306" s="15" t="s">
        <v>139</v>
      </c>
      <c r="D306" s="26" t="s">
        <v>79</v>
      </c>
    </row>
    <row r="307" spans="1:15" x14ac:dyDescent="0.15">
      <c r="A307" s="15">
        <v>306</v>
      </c>
      <c r="B307" s="15">
        <v>58</v>
      </c>
      <c r="C307" s="15" t="s">
        <v>549</v>
      </c>
      <c r="D307" s="26" t="s">
        <v>551</v>
      </c>
    </row>
    <row r="308" spans="1:15" x14ac:dyDescent="0.15">
      <c r="A308" s="15">
        <v>307</v>
      </c>
      <c r="B308" s="15">
        <v>59</v>
      </c>
      <c r="C308" s="15" t="s">
        <v>136</v>
      </c>
      <c r="D308" s="26" t="str">
        <f>N308</f>
        <v>genotypingdata &lt;- fread("C:/NGS/save/NGS0_59.tagcount", header=F, col.names=genotype)</v>
      </c>
      <c r="F308" s="15" t="s">
        <v>553</v>
      </c>
      <c r="G308" s="15" t="str">
        <f>'1. Input and Output files list'!$E$6</f>
        <v>C:/NGS/save/</v>
      </c>
      <c r="H308" s="15" t="str">
        <f>'1. Input and Output files list'!$J$196</f>
        <v>NGS0_59.tagcount</v>
      </c>
      <c r="I308" s="15" t="s">
        <v>228</v>
      </c>
      <c r="N308" s="15" t="str">
        <f>CONCATENATE(F308,G308,H308,I308)</f>
        <v>genotypingdata &lt;- fread("C:/NGS/save/NGS0_59.tagcount", header=F, col.names=genotype)</v>
      </c>
    </row>
    <row r="309" spans="1:15" x14ac:dyDescent="0.15">
      <c r="A309" s="15">
        <v>308</v>
      </c>
      <c r="B309" s="15">
        <v>59</v>
      </c>
      <c r="C309" s="15" t="s">
        <v>137</v>
      </c>
      <c r="D309" s="26" t="str">
        <f>O309</f>
        <v>system.time(write.csv(genotypingdata[match(genotypingSum$tags, genotypingdata$tags),2], file="C:/NGS/save/NGS0_59.tagcountmatchindex.csv", row.names = F))</v>
      </c>
      <c r="F309" s="15" t="s">
        <v>554</v>
      </c>
      <c r="G309" s="15" t="str">
        <f>'1. Input and Output files list'!$E$6</f>
        <v>C:/NGS/save/</v>
      </c>
      <c r="H309" s="15" t="str">
        <f>'1. Input and Output files list'!$J$196</f>
        <v>NGS0_59.tagcount</v>
      </c>
      <c r="I309" s="15" t="s">
        <v>142</v>
      </c>
      <c r="O309" s="15" t="str">
        <f>CONCATENATE(F309,G309,H309,I309)</f>
        <v>system.time(write.csv(genotypingdata[match(genotypingSum$tags, genotypingdata$tags),2], file="C:/NGS/save/NGS0_59.tagcountmatchindex.csv", row.names = F))</v>
      </c>
    </row>
    <row r="310" spans="1:15" x14ac:dyDescent="0.15">
      <c r="A310" s="15">
        <v>309</v>
      </c>
      <c r="B310" s="15">
        <v>59</v>
      </c>
      <c r="C310" s="15" t="s">
        <v>138</v>
      </c>
      <c r="D310" s="26" t="str">
        <f>M310</f>
        <v>genotypingdata&lt;- fread("C:/NGS/save/NGS0_59.tagcountmatchindex.csv", col.names = c("NGS0_59"))</v>
      </c>
      <c r="F310" s="15" t="s">
        <v>233</v>
      </c>
      <c r="G310" s="15" t="str">
        <f>'1. Input and Output files list'!$E$6</f>
        <v>C:/NGS/save/</v>
      </c>
      <c r="H310" s="15" t="str">
        <f>'1. Input and Output files list'!$J$196</f>
        <v>NGS0_59.tagcount</v>
      </c>
      <c r="I310" s="15" t="s">
        <v>547</v>
      </c>
      <c r="J310" s="15" t="str">
        <f>'1. Input and Output files list'!$F$196</f>
        <v>NGS0_59</v>
      </c>
      <c r="K310" s="15" t="s">
        <v>545</v>
      </c>
      <c r="M310" s="15" t="str">
        <f>CONCATENATE(F310,G310,H310,I310,J310,K310)</f>
        <v>genotypingdata&lt;- fread("C:/NGS/save/NGS0_59.tagcountmatchindex.csv", col.names = c("NGS0_59"))</v>
      </c>
    </row>
    <row r="311" spans="1:15" x14ac:dyDescent="0.15">
      <c r="A311" s="15">
        <v>310</v>
      </c>
      <c r="B311" s="15">
        <v>59</v>
      </c>
      <c r="C311" s="15" t="s">
        <v>139</v>
      </c>
      <c r="D311" s="26" t="s">
        <v>79</v>
      </c>
    </row>
    <row r="312" spans="1:15" x14ac:dyDescent="0.15">
      <c r="A312" s="15">
        <v>311</v>
      </c>
      <c r="B312" s="15">
        <v>59</v>
      </c>
      <c r="C312" s="15" t="s">
        <v>549</v>
      </c>
      <c r="D312" s="26" t="s">
        <v>551</v>
      </c>
    </row>
    <row r="313" spans="1:15" x14ac:dyDescent="0.15">
      <c r="A313" s="15">
        <v>312</v>
      </c>
      <c r="B313" s="15">
        <v>60</v>
      </c>
      <c r="C313" s="15" t="s">
        <v>136</v>
      </c>
      <c r="D313" s="26" t="str">
        <f>N313</f>
        <v>genotypingdata &lt;- fread("C:/NGS/save/NGS0_60.tagcount", header=F, col.names=genotype)</v>
      </c>
      <c r="F313" s="15" t="s">
        <v>553</v>
      </c>
      <c r="G313" s="15" t="str">
        <f>'1. Input and Output files list'!$E$6</f>
        <v>C:/NGS/save/</v>
      </c>
      <c r="H313" s="15" t="str">
        <f>'1. Input and Output files list'!$J$198</f>
        <v>NGS0_60.tagcount</v>
      </c>
      <c r="I313" s="15" t="s">
        <v>228</v>
      </c>
      <c r="N313" s="15" t="str">
        <f>CONCATENATE(F313,G313,H313,I313)</f>
        <v>genotypingdata &lt;- fread("C:/NGS/save/NGS0_60.tagcount", header=F, col.names=genotype)</v>
      </c>
    </row>
    <row r="314" spans="1:15" x14ac:dyDescent="0.15">
      <c r="A314" s="15">
        <v>313</v>
      </c>
      <c r="B314" s="15">
        <v>60</v>
      </c>
      <c r="C314" s="15" t="s">
        <v>137</v>
      </c>
      <c r="D314" s="26" t="str">
        <f>O314</f>
        <v>system.time(write.csv(genotypingdata[match(genotypingSum$tags, genotypingdata$tags),2], file="C:/NGS/save/NGS0_60.tagcountmatchindex.csv", row.names = F))</v>
      </c>
      <c r="F314" s="15" t="s">
        <v>554</v>
      </c>
      <c r="G314" s="15" t="str">
        <f>'1. Input and Output files list'!$E$6</f>
        <v>C:/NGS/save/</v>
      </c>
      <c r="H314" s="15" t="str">
        <f>'1. Input and Output files list'!$J$198</f>
        <v>NGS0_60.tagcount</v>
      </c>
      <c r="I314" s="15" t="s">
        <v>142</v>
      </c>
      <c r="O314" s="15" t="str">
        <f>CONCATENATE(F314,G314,H314,I314)</f>
        <v>system.time(write.csv(genotypingdata[match(genotypingSum$tags, genotypingdata$tags),2], file="C:/NGS/save/NGS0_60.tagcountmatchindex.csv", row.names = F))</v>
      </c>
    </row>
    <row r="315" spans="1:15" x14ac:dyDescent="0.15">
      <c r="A315" s="15">
        <v>314</v>
      </c>
      <c r="B315" s="15">
        <v>60</v>
      </c>
      <c r="C315" s="15" t="s">
        <v>138</v>
      </c>
      <c r="D315" s="26" t="str">
        <f>M315</f>
        <v>genotypingdata&lt;- fread("C:/NGS/save/NGS0_60.tagcountmatchindex.csv", col.names = c("NGS0_60"))</v>
      </c>
      <c r="F315" s="15" t="s">
        <v>233</v>
      </c>
      <c r="G315" s="15" t="str">
        <f>'1. Input and Output files list'!$E$6</f>
        <v>C:/NGS/save/</v>
      </c>
      <c r="H315" s="15" t="str">
        <f>'1. Input and Output files list'!$J$198</f>
        <v>NGS0_60.tagcount</v>
      </c>
      <c r="I315" s="15" t="s">
        <v>547</v>
      </c>
      <c r="J315" s="15" t="str">
        <f>'1. Input and Output files list'!$F$198</f>
        <v>NGS0_60</v>
      </c>
      <c r="K315" s="15" t="s">
        <v>545</v>
      </c>
      <c r="M315" s="15" t="str">
        <f>CONCATENATE(F315,G315,H315,I315,J315,K315)</f>
        <v>genotypingdata&lt;- fread("C:/NGS/save/NGS0_60.tagcountmatchindex.csv", col.names = c("NGS0_60"))</v>
      </c>
    </row>
    <row r="316" spans="1:15" x14ac:dyDescent="0.15">
      <c r="A316" s="15">
        <v>315</v>
      </c>
      <c r="B316" s="15">
        <v>60</v>
      </c>
      <c r="C316" s="15" t="s">
        <v>139</v>
      </c>
      <c r="D316" s="26" t="s">
        <v>79</v>
      </c>
    </row>
    <row r="317" spans="1:15" x14ac:dyDescent="0.15">
      <c r="A317" s="15">
        <v>316</v>
      </c>
      <c r="B317" s="15">
        <v>60</v>
      </c>
      <c r="C317" s="15" t="s">
        <v>549</v>
      </c>
      <c r="D317" s="26" t="s">
        <v>551</v>
      </c>
    </row>
    <row r="318" spans="1:15" x14ac:dyDescent="0.15">
      <c r="A318" s="15">
        <v>317</v>
      </c>
      <c r="B318" s="15">
        <v>61</v>
      </c>
      <c r="C318" s="15" t="s">
        <v>136</v>
      </c>
      <c r="D318" s="26" t="str">
        <f>N318</f>
        <v>genotypingdata &lt;- fread("C:/NGS/save/NGS0_61.tagcount", header=F, col.names=genotype)</v>
      </c>
      <c r="F318" s="15" t="s">
        <v>553</v>
      </c>
      <c r="G318" s="15" t="str">
        <f>'1. Input and Output files list'!$E$6</f>
        <v>C:/NGS/save/</v>
      </c>
      <c r="H318" s="15" t="str">
        <f>'1. Input and Output files list'!$J$200</f>
        <v>NGS0_61.tagcount</v>
      </c>
      <c r="I318" s="15" t="s">
        <v>228</v>
      </c>
      <c r="N318" s="15" t="str">
        <f>CONCATENATE(F318,G318,H318,I318)</f>
        <v>genotypingdata &lt;- fread("C:/NGS/save/NGS0_61.tagcount", header=F, col.names=genotype)</v>
      </c>
    </row>
    <row r="319" spans="1:15" x14ac:dyDescent="0.15">
      <c r="A319" s="15">
        <v>318</v>
      </c>
      <c r="B319" s="15">
        <v>61</v>
      </c>
      <c r="C319" s="15" t="s">
        <v>137</v>
      </c>
      <c r="D319" s="26" t="str">
        <f>O319</f>
        <v>system.time(write.csv(genotypingdata[match(genotypingSum$tags, genotypingdata$tags),2], file="C:/NGS/save/NGS0_61.tagcountmatchindex.csv", row.names = F))</v>
      </c>
      <c r="F319" s="15" t="s">
        <v>554</v>
      </c>
      <c r="G319" s="15" t="str">
        <f>'1. Input and Output files list'!$E$6</f>
        <v>C:/NGS/save/</v>
      </c>
      <c r="H319" s="15" t="str">
        <f>'1. Input and Output files list'!$J$200</f>
        <v>NGS0_61.tagcount</v>
      </c>
      <c r="I319" s="15" t="s">
        <v>142</v>
      </c>
      <c r="O319" s="15" t="str">
        <f>CONCATENATE(F319,G319,H319,I319)</f>
        <v>system.time(write.csv(genotypingdata[match(genotypingSum$tags, genotypingdata$tags),2], file="C:/NGS/save/NGS0_61.tagcountmatchindex.csv", row.names = F))</v>
      </c>
    </row>
    <row r="320" spans="1:15" x14ac:dyDescent="0.15">
      <c r="A320" s="15">
        <v>319</v>
      </c>
      <c r="B320" s="15">
        <v>61</v>
      </c>
      <c r="C320" s="15" t="s">
        <v>138</v>
      </c>
      <c r="D320" s="26" t="str">
        <f>M320</f>
        <v>genotypingdata&lt;- fread("C:/NGS/save/NGS0_61.tagcountmatchindex.csv", col.names = c("NGS0_61"))</v>
      </c>
      <c r="F320" s="15" t="s">
        <v>233</v>
      </c>
      <c r="G320" s="15" t="str">
        <f>'1. Input and Output files list'!$E$6</f>
        <v>C:/NGS/save/</v>
      </c>
      <c r="H320" s="15" t="str">
        <f>'1. Input and Output files list'!$J$200</f>
        <v>NGS0_61.tagcount</v>
      </c>
      <c r="I320" s="15" t="s">
        <v>547</v>
      </c>
      <c r="J320" s="15" t="str">
        <f>'1. Input and Output files list'!$F$200</f>
        <v>NGS0_61</v>
      </c>
      <c r="K320" s="15" t="s">
        <v>545</v>
      </c>
      <c r="M320" s="15" t="str">
        <f>CONCATENATE(F320,G320,H320,I320,J320,K320)</f>
        <v>genotypingdata&lt;- fread("C:/NGS/save/NGS0_61.tagcountmatchindex.csv", col.names = c("NGS0_61"))</v>
      </c>
    </row>
    <row r="321" spans="1:15" x14ac:dyDescent="0.15">
      <c r="A321" s="15">
        <v>320</v>
      </c>
      <c r="B321" s="15">
        <v>61</v>
      </c>
      <c r="C321" s="15" t="s">
        <v>139</v>
      </c>
      <c r="D321" s="26" t="s">
        <v>79</v>
      </c>
    </row>
    <row r="322" spans="1:15" x14ac:dyDescent="0.15">
      <c r="A322" s="15">
        <v>321</v>
      </c>
      <c r="B322" s="15">
        <v>61</v>
      </c>
      <c r="C322" s="15" t="s">
        <v>549</v>
      </c>
      <c r="D322" s="26" t="s">
        <v>551</v>
      </c>
    </row>
    <row r="323" spans="1:15" x14ac:dyDescent="0.15">
      <c r="A323" s="15">
        <v>322</v>
      </c>
      <c r="B323" s="15">
        <v>62</v>
      </c>
      <c r="C323" s="15" t="s">
        <v>136</v>
      </c>
      <c r="D323" s="26" t="str">
        <f>N323</f>
        <v>genotypingdata &lt;- fread("C:/NGS/save/NGS0_62.tagcount", header=F, col.names=genotype)</v>
      </c>
      <c r="F323" s="15" t="s">
        <v>553</v>
      </c>
      <c r="G323" s="15" t="str">
        <f>'1. Input and Output files list'!$E$6</f>
        <v>C:/NGS/save/</v>
      </c>
      <c r="H323" s="15" t="str">
        <f>'1. Input and Output files list'!$J$202</f>
        <v>NGS0_62.tagcount</v>
      </c>
      <c r="I323" s="15" t="s">
        <v>228</v>
      </c>
      <c r="N323" s="15" t="str">
        <f>CONCATENATE(F323,G323,H323,I323)</f>
        <v>genotypingdata &lt;- fread("C:/NGS/save/NGS0_62.tagcount", header=F, col.names=genotype)</v>
      </c>
    </row>
    <row r="324" spans="1:15" x14ac:dyDescent="0.15">
      <c r="A324" s="15">
        <v>323</v>
      </c>
      <c r="B324" s="15">
        <v>62</v>
      </c>
      <c r="C324" s="15" t="s">
        <v>137</v>
      </c>
      <c r="D324" s="26" t="str">
        <f>O324</f>
        <v>system.time(write.csv(genotypingdata[match(genotypingSum$tags, genotypingdata$tags),2], file="C:/NGS/save/NGS0_62.tagcountmatchindex.csv", row.names = F))</v>
      </c>
      <c r="F324" s="15" t="s">
        <v>554</v>
      </c>
      <c r="G324" s="15" t="str">
        <f>'1. Input and Output files list'!$E$6</f>
        <v>C:/NGS/save/</v>
      </c>
      <c r="H324" s="15" t="str">
        <f>'1. Input and Output files list'!$J$202</f>
        <v>NGS0_62.tagcount</v>
      </c>
      <c r="I324" s="15" t="s">
        <v>142</v>
      </c>
      <c r="O324" s="15" t="str">
        <f>CONCATENATE(F324,G324,H324,I324)</f>
        <v>system.time(write.csv(genotypingdata[match(genotypingSum$tags, genotypingdata$tags),2], file="C:/NGS/save/NGS0_62.tagcountmatchindex.csv", row.names = F))</v>
      </c>
    </row>
    <row r="325" spans="1:15" x14ac:dyDescent="0.15">
      <c r="A325" s="15">
        <v>324</v>
      </c>
      <c r="B325" s="15">
        <v>62</v>
      </c>
      <c r="C325" s="15" t="s">
        <v>138</v>
      </c>
      <c r="D325" s="26" t="str">
        <f>M325</f>
        <v>genotypingdata&lt;- fread("C:/NGS/save/NGS0_62.tagcountmatchindex.csv", col.names = c("NGS0_62"))</v>
      </c>
      <c r="F325" s="15" t="s">
        <v>233</v>
      </c>
      <c r="G325" s="15" t="str">
        <f>'1. Input and Output files list'!$E$6</f>
        <v>C:/NGS/save/</v>
      </c>
      <c r="H325" s="15" t="str">
        <f>'1. Input and Output files list'!$J$202</f>
        <v>NGS0_62.tagcount</v>
      </c>
      <c r="I325" s="15" t="s">
        <v>547</v>
      </c>
      <c r="J325" s="15" t="str">
        <f>'1. Input and Output files list'!$F$202</f>
        <v>NGS0_62</v>
      </c>
      <c r="K325" s="15" t="s">
        <v>545</v>
      </c>
      <c r="M325" s="15" t="str">
        <f>CONCATENATE(F325,G325,H325,I325,J325,K325)</f>
        <v>genotypingdata&lt;- fread("C:/NGS/save/NGS0_62.tagcountmatchindex.csv", col.names = c("NGS0_62"))</v>
      </c>
    </row>
    <row r="326" spans="1:15" x14ac:dyDescent="0.15">
      <c r="A326" s="15">
        <v>325</v>
      </c>
      <c r="B326" s="15">
        <v>62</v>
      </c>
      <c r="C326" s="15" t="s">
        <v>139</v>
      </c>
      <c r="D326" s="26" t="s">
        <v>79</v>
      </c>
    </row>
    <row r="327" spans="1:15" x14ac:dyDescent="0.15">
      <c r="A327" s="15">
        <v>326</v>
      </c>
      <c r="B327" s="15">
        <v>62</v>
      </c>
      <c r="C327" s="15" t="s">
        <v>549</v>
      </c>
      <c r="D327" s="26" t="s">
        <v>551</v>
      </c>
    </row>
    <row r="328" spans="1:15" x14ac:dyDescent="0.15">
      <c r="A328" s="15">
        <v>327</v>
      </c>
      <c r="B328" s="15">
        <v>63</v>
      </c>
      <c r="C328" s="15" t="s">
        <v>136</v>
      </c>
      <c r="D328" s="26" t="str">
        <f>N328</f>
        <v>genotypingdata &lt;- fread("C:/NGS/save/NGS0_63.tagcount", header=F, col.names=genotype)</v>
      </c>
      <c r="F328" s="15" t="s">
        <v>553</v>
      </c>
      <c r="G328" s="15" t="str">
        <f>'1. Input and Output files list'!$E$6</f>
        <v>C:/NGS/save/</v>
      </c>
      <c r="H328" s="15" t="str">
        <f>'1. Input and Output files list'!$J$204</f>
        <v>NGS0_63.tagcount</v>
      </c>
      <c r="I328" s="15" t="s">
        <v>228</v>
      </c>
      <c r="N328" s="15" t="str">
        <f>CONCATENATE(F328,G328,H328,I328)</f>
        <v>genotypingdata &lt;- fread("C:/NGS/save/NGS0_63.tagcount", header=F, col.names=genotype)</v>
      </c>
    </row>
    <row r="329" spans="1:15" x14ac:dyDescent="0.15">
      <c r="A329" s="15">
        <v>328</v>
      </c>
      <c r="B329" s="15">
        <v>63</v>
      </c>
      <c r="C329" s="15" t="s">
        <v>137</v>
      </c>
      <c r="D329" s="26" t="str">
        <f>O329</f>
        <v>system.time(write.csv(genotypingdata[match(genotypingSum$tags, genotypingdata$tags),2], file="C:/NGS/save/NGS0_63.tagcountmatchindex.csv", row.names = F))</v>
      </c>
      <c r="F329" s="15" t="s">
        <v>554</v>
      </c>
      <c r="G329" s="15" t="str">
        <f>'1. Input and Output files list'!$E$6</f>
        <v>C:/NGS/save/</v>
      </c>
      <c r="H329" s="15" t="str">
        <f>'1. Input and Output files list'!$J$204</f>
        <v>NGS0_63.tagcount</v>
      </c>
      <c r="I329" s="15" t="s">
        <v>142</v>
      </c>
      <c r="O329" s="15" t="str">
        <f>CONCATENATE(F329,G329,H329,I329)</f>
        <v>system.time(write.csv(genotypingdata[match(genotypingSum$tags, genotypingdata$tags),2], file="C:/NGS/save/NGS0_63.tagcountmatchindex.csv", row.names = F))</v>
      </c>
    </row>
    <row r="330" spans="1:15" x14ac:dyDescent="0.15">
      <c r="A330" s="15">
        <v>329</v>
      </c>
      <c r="B330" s="15">
        <v>63</v>
      </c>
      <c r="C330" s="15" t="s">
        <v>138</v>
      </c>
      <c r="D330" s="26" t="str">
        <f>M330</f>
        <v>genotypingdata&lt;- fread("C:/NGS/save/NGS0_63.tagcountmatchindex.csv", col.names = c("NGS0_63"))</v>
      </c>
      <c r="F330" s="15" t="s">
        <v>233</v>
      </c>
      <c r="G330" s="15" t="str">
        <f>'1. Input and Output files list'!$E$6</f>
        <v>C:/NGS/save/</v>
      </c>
      <c r="H330" s="15" t="str">
        <f>'1. Input and Output files list'!$J$204</f>
        <v>NGS0_63.tagcount</v>
      </c>
      <c r="I330" s="15" t="s">
        <v>547</v>
      </c>
      <c r="J330" s="15" t="str">
        <f>'1. Input and Output files list'!$F$204</f>
        <v>NGS0_63</v>
      </c>
      <c r="K330" s="15" t="s">
        <v>545</v>
      </c>
      <c r="M330" s="15" t="str">
        <f>CONCATENATE(F330,G330,H330,I330,J330,K330)</f>
        <v>genotypingdata&lt;- fread("C:/NGS/save/NGS0_63.tagcountmatchindex.csv", col.names = c("NGS0_63"))</v>
      </c>
    </row>
    <row r="331" spans="1:15" x14ac:dyDescent="0.15">
      <c r="A331" s="15">
        <v>330</v>
      </c>
      <c r="B331" s="15">
        <v>63</v>
      </c>
      <c r="C331" s="15" t="s">
        <v>139</v>
      </c>
      <c r="D331" s="26" t="s">
        <v>79</v>
      </c>
    </row>
    <row r="332" spans="1:15" x14ac:dyDescent="0.15">
      <c r="A332" s="15">
        <v>331</v>
      </c>
      <c r="B332" s="15">
        <v>63</v>
      </c>
      <c r="C332" s="15" t="s">
        <v>549</v>
      </c>
      <c r="D332" s="26" t="s">
        <v>551</v>
      </c>
    </row>
    <row r="333" spans="1:15" x14ac:dyDescent="0.15">
      <c r="A333" s="15">
        <v>332</v>
      </c>
      <c r="B333" s="15">
        <v>64</v>
      </c>
      <c r="C333" s="15" t="s">
        <v>136</v>
      </c>
      <c r="D333" s="26" t="str">
        <f>N333</f>
        <v>genotypingdata &lt;- fread("C:/NGS/save/NGS0_64.tagcount", header=F, col.names=genotype)</v>
      </c>
      <c r="F333" s="15" t="s">
        <v>553</v>
      </c>
      <c r="G333" s="15" t="str">
        <f>'1. Input and Output files list'!$E$6</f>
        <v>C:/NGS/save/</v>
      </c>
      <c r="H333" s="15" t="str">
        <f>'1. Input and Output files list'!$J$206</f>
        <v>NGS0_64.tagcount</v>
      </c>
      <c r="I333" s="15" t="s">
        <v>228</v>
      </c>
      <c r="N333" s="15" t="str">
        <f>CONCATENATE(F333,G333,H333,I333)</f>
        <v>genotypingdata &lt;- fread("C:/NGS/save/NGS0_64.tagcount", header=F, col.names=genotype)</v>
      </c>
    </row>
    <row r="334" spans="1:15" x14ac:dyDescent="0.15">
      <c r="A334" s="15">
        <v>333</v>
      </c>
      <c r="B334" s="15">
        <v>64</v>
      </c>
      <c r="C334" s="15" t="s">
        <v>137</v>
      </c>
      <c r="D334" s="26" t="str">
        <f>O334</f>
        <v>system.time(write.csv(genotypingdata[match(genotypingSum$tags, genotypingdata$tags),2], file="C:/NGS/save/NGS0_64.tagcountmatchindex.csv", row.names = F))</v>
      </c>
      <c r="F334" s="15" t="s">
        <v>554</v>
      </c>
      <c r="G334" s="15" t="str">
        <f>'1. Input and Output files list'!$E$6</f>
        <v>C:/NGS/save/</v>
      </c>
      <c r="H334" s="15" t="str">
        <f>'1. Input and Output files list'!$J$206</f>
        <v>NGS0_64.tagcount</v>
      </c>
      <c r="I334" s="15" t="s">
        <v>142</v>
      </c>
      <c r="O334" s="15" t="str">
        <f>CONCATENATE(F334,G334,H334,I334)</f>
        <v>system.time(write.csv(genotypingdata[match(genotypingSum$tags, genotypingdata$tags),2], file="C:/NGS/save/NGS0_64.tagcountmatchindex.csv", row.names = F))</v>
      </c>
    </row>
    <row r="335" spans="1:15" x14ac:dyDescent="0.15">
      <c r="A335" s="15">
        <v>334</v>
      </c>
      <c r="B335" s="15">
        <v>64</v>
      </c>
      <c r="C335" s="15" t="s">
        <v>138</v>
      </c>
      <c r="D335" s="26" t="str">
        <f>M335</f>
        <v>genotypingdata&lt;- fread("C:/NGS/save/NGS0_64.tagcountmatchindex.csv", col.names = c("NGS0_64"))</v>
      </c>
      <c r="F335" s="15" t="s">
        <v>233</v>
      </c>
      <c r="G335" s="15" t="str">
        <f>'1. Input and Output files list'!$E$6</f>
        <v>C:/NGS/save/</v>
      </c>
      <c r="H335" s="15" t="str">
        <f>'1. Input and Output files list'!$J$206</f>
        <v>NGS0_64.tagcount</v>
      </c>
      <c r="I335" s="15" t="s">
        <v>547</v>
      </c>
      <c r="J335" s="15" t="str">
        <f>'1. Input and Output files list'!$F$206</f>
        <v>NGS0_64</v>
      </c>
      <c r="K335" s="15" t="s">
        <v>545</v>
      </c>
      <c r="M335" s="15" t="str">
        <f>CONCATENATE(F335,G335,H335,I335,J335,K335)</f>
        <v>genotypingdata&lt;- fread("C:/NGS/save/NGS0_64.tagcountmatchindex.csv", col.names = c("NGS0_64"))</v>
      </c>
    </row>
    <row r="336" spans="1:15" x14ac:dyDescent="0.15">
      <c r="A336" s="15">
        <v>335</v>
      </c>
      <c r="B336" s="15">
        <v>64</v>
      </c>
      <c r="C336" s="15" t="s">
        <v>139</v>
      </c>
      <c r="D336" s="26" t="s">
        <v>79</v>
      </c>
    </row>
    <row r="337" spans="1:15" x14ac:dyDescent="0.15">
      <c r="A337" s="15">
        <v>336</v>
      </c>
      <c r="B337" s="15">
        <v>64</v>
      </c>
      <c r="C337" s="15" t="s">
        <v>549</v>
      </c>
      <c r="D337" s="26" t="s">
        <v>551</v>
      </c>
    </row>
    <row r="338" spans="1:15" x14ac:dyDescent="0.15">
      <c r="A338" s="15">
        <v>337</v>
      </c>
      <c r="B338" s="15">
        <v>65</v>
      </c>
      <c r="C338" s="15" t="s">
        <v>136</v>
      </c>
      <c r="D338" s="26" t="str">
        <f>N338</f>
        <v>genotypingdata &lt;- fread("C:/NGS/save/NGS0_65.tagcount", header=F, col.names=genotype)</v>
      </c>
      <c r="F338" s="15" t="s">
        <v>553</v>
      </c>
      <c r="G338" s="15" t="str">
        <f>'1. Input and Output files list'!$E$6</f>
        <v>C:/NGS/save/</v>
      </c>
      <c r="H338" s="15" t="str">
        <f>'1. Input and Output files list'!$J$208</f>
        <v>NGS0_65.tagcount</v>
      </c>
      <c r="I338" s="15" t="s">
        <v>228</v>
      </c>
      <c r="N338" s="15" t="str">
        <f>CONCATENATE(F338,G338,H338,I338)</f>
        <v>genotypingdata &lt;- fread("C:/NGS/save/NGS0_65.tagcount", header=F, col.names=genotype)</v>
      </c>
    </row>
    <row r="339" spans="1:15" x14ac:dyDescent="0.15">
      <c r="A339" s="15">
        <v>338</v>
      </c>
      <c r="B339" s="15">
        <v>65</v>
      </c>
      <c r="C339" s="15" t="s">
        <v>137</v>
      </c>
      <c r="D339" s="26" t="str">
        <f>O339</f>
        <v>system.time(write.csv(genotypingdata[match(genotypingSum$tags, genotypingdata$tags),2], file="C:/NGS/save/NGS0_65.tagcountmatchindex.csv", row.names = F))</v>
      </c>
      <c r="F339" s="15" t="s">
        <v>554</v>
      </c>
      <c r="G339" s="15" t="str">
        <f>'1. Input and Output files list'!$E$6</f>
        <v>C:/NGS/save/</v>
      </c>
      <c r="H339" s="15" t="str">
        <f>'1. Input and Output files list'!$J$208</f>
        <v>NGS0_65.tagcount</v>
      </c>
      <c r="I339" s="15" t="s">
        <v>142</v>
      </c>
      <c r="O339" s="15" t="str">
        <f>CONCATENATE(F339,G339,H339,I339)</f>
        <v>system.time(write.csv(genotypingdata[match(genotypingSum$tags, genotypingdata$tags),2], file="C:/NGS/save/NGS0_65.tagcountmatchindex.csv", row.names = F))</v>
      </c>
    </row>
    <row r="340" spans="1:15" x14ac:dyDescent="0.15">
      <c r="A340" s="15">
        <v>339</v>
      </c>
      <c r="B340" s="15">
        <v>65</v>
      </c>
      <c r="C340" s="15" t="s">
        <v>138</v>
      </c>
      <c r="D340" s="26" t="str">
        <f>M340</f>
        <v>genotypingdata&lt;- fread("C:/NGS/save/NGS0_65.tagcountmatchindex.csv", col.names = c("NGS0_65"))</v>
      </c>
      <c r="F340" s="15" t="s">
        <v>233</v>
      </c>
      <c r="G340" s="15" t="str">
        <f>'1. Input and Output files list'!$E$6</f>
        <v>C:/NGS/save/</v>
      </c>
      <c r="H340" s="15" t="str">
        <f>'1. Input and Output files list'!$J$208</f>
        <v>NGS0_65.tagcount</v>
      </c>
      <c r="I340" s="15" t="s">
        <v>547</v>
      </c>
      <c r="J340" s="15" t="str">
        <f>'1. Input and Output files list'!$F$208</f>
        <v>NGS0_65</v>
      </c>
      <c r="K340" s="15" t="s">
        <v>545</v>
      </c>
      <c r="M340" s="15" t="str">
        <f>CONCATENATE(F340,G340,H340,I340,J340,K340)</f>
        <v>genotypingdata&lt;- fread("C:/NGS/save/NGS0_65.tagcountmatchindex.csv", col.names = c("NGS0_65"))</v>
      </c>
    </row>
    <row r="341" spans="1:15" x14ac:dyDescent="0.15">
      <c r="A341" s="15">
        <v>340</v>
      </c>
      <c r="B341" s="15">
        <v>65</v>
      </c>
      <c r="C341" s="15" t="s">
        <v>139</v>
      </c>
      <c r="D341" s="26" t="s">
        <v>79</v>
      </c>
    </row>
    <row r="342" spans="1:15" x14ac:dyDescent="0.15">
      <c r="A342" s="15">
        <v>341</v>
      </c>
      <c r="B342" s="15">
        <v>65</v>
      </c>
      <c r="C342" s="15" t="s">
        <v>549</v>
      </c>
      <c r="D342" s="26" t="s">
        <v>551</v>
      </c>
    </row>
    <row r="343" spans="1:15" x14ac:dyDescent="0.15">
      <c r="A343" s="15">
        <v>342</v>
      </c>
      <c r="B343" s="15">
        <v>66</v>
      </c>
      <c r="C343" s="15" t="s">
        <v>136</v>
      </c>
      <c r="D343" s="26" t="str">
        <f>N343</f>
        <v>genotypingdata &lt;- fread("C:/NGS/save/NGS0_66.tagcount", header=F, col.names=genotype)</v>
      </c>
      <c r="F343" s="15" t="s">
        <v>553</v>
      </c>
      <c r="G343" s="15" t="str">
        <f>'1. Input and Output files list'!$E$6</f>
        <v>C:/NGS/save/</v>
      </c>
      <c r="H343" s="15" t="str">
        <f>'1. Input and Output files list'!$J$210</f>
        <v>NGS0_66.tagcount</v>
      </c>
      <c r="I343" s="15" t="s">
        <v>228</v>
      </c>
      <c r="N343" s="15" t="str">
        <f>CONCATENATE(F343,G343,H343,I343)</f>
        <v>genotypingdata &lt;- fread("C:/NGS/save/NGS0_66.tagcount", header=F, col.names=genotype)</v>
      </c>
    </row>
    <row r="344" spans="1:15" x14ac:dyDescent="0.15">
      <c r="A344" s="15">
        <v>343</v>
      </c>
      <c r="B344" s="15">
        <v>66</v>
      </c>
      <c r="C344" s="15" t="s">
        <v>137</v>
      </c>
      <c r="D344" s="26" t="str">
        <f>O344</f>
        <v>system.time(write.csv(genotypingdata[match(genotypingSum$tags, genotypingdata$tags),2], file="C:/NGS/save/NGS0_66.tagcountmatchindex.csv", row.names = F))</v>
      </c>
      <c r="F344" s="15" t="s">
        <v>554</v>
      </c>
      <c r="G344" s="15" t="str">
        <f>'1. Input and Output files list'!$E$6</f>
        <v>C:/NGS/save/</v>
      </c>
      <c r="H344" s="15" t="str">
        <f>'1. Input and Output files list'!$J$210</f>
        <v>NGS0_66.tagcount</v>
      </c>
      <c r="I344" s="15" t="s">
        <v>142</v>
      </c>
      <c r="O344" s="15" t="str">
        <f>CONCATENATE(F344,G344,H344,I344)</f>
        <v>system.time(write.csv(genotypingdata[match(genotypingSum$tags, genotypingdata$tags),2], file="C:/NGS/save/NGS0_66.tagcountmatchindex.csv", row.names = F))</v>
      </c>
    </row>
    <row r="345" spans="1:15" x14ac:dyDescent="0.15">
      <c r="A345" s="15">
        <v>344</v>
      </c>
      <c r="B345" s="15">
        <v>66</v>
      </c>
      <c r="C345" s="15" t="s">
        <v>138</v>
      </c>
      <c r="D345" s="26" t="str">
        <f>M345</f>
        <v>genotypingdata&lt;- fread("C:/NGS/save/NGS0_66.tagcountmatchindex.csv", col.names = c("NGS0_66"))</v>
      </c>
      <c r="F345" s="15" t="s">
        <v>233</v>
      </c>
      <c r="G345" s="15" t="str">
        <f>'1. Input and Output files list'!$E$6</f>
        <v>C:/NGS/save/</v>
      </c>
      <c r="H345" s="15" t="str">
        <f>'1. Input and Output files list'!$J$210</f>
        <v>NGS0_66.tagcount</v>
      </c>
      <c r="I345" s="15" t="s">
        <v>547</v>
      </c>
      <c r="J345" s="15" t="str">
        <f>'1. Input and Output files list'!$F$210</f>
        <v>NGS0_66</v>
      </c>
      <c r="K345" s="15" t="s">
        <v>545</v>
      </c>
      <c r="M345" s="15" t="str">
        <f>CONCATENATE(F345,G345,H345,I345,J345,K345)</f>
        <v>genotypingdata&lt;- fread("C:/NGS/save/NGS0_66.tagcountmatchindex.csv", col.names = c("NGS0_66"))</v>
      </c>
    </row>
    <row r="346" spans="1:15" x14ac:dyDescent="0.15">
      <c r="A346" s="15">
        <v>345</v>
      </c>
      <c r="B346" s="15">
        <v>66</v>
      </c>
      <c r="C346" s="15" t="s">
        <v>139</v>
      </c>
      <c r="D346" s="26" t="s">
        <v>79</v>
      </c>
    </row>
    <row r="347" spans="1:15" x14ac:dyDescent="0.15">
      <c r="A347" s="15">
        <v>346</v>
      </c>
      <c r="B347" s="15">
        <v>66</v>
      </c>
      <c r="C347" s="15" t="s">
        <v>549</v>
      </c>
      <c r="D347" s="26" t="s">
        <v>551</v>
      </c>
    </row>
    <row r="348" spans="1:15" x14ac:dyDescent="0.15">
      <c r="A348" s="15">
        <v>347</v>
      </c>
      <c r="B348" s="15">
        <v>67</v>
      </c>
      <c r="C348" s="15" t="s">
        <v>136</v>
      </c>
      <c r="D348" s="26" t="str">
        <f>N348</f>
        <v>genotypingdata &lt;- fread("C:/NGS/save/NGS0_67.tagcount", header=F, col.names=genotype)</v>
      </c>
      <c r="F348" s="15" t="s">
        <v>553</v>
      </c>
      <c r="G348" s="15" t="str">
        <f>'1. Input and Output files list'!$E$6</f>
        <v>C:/NGS/save/</v>
      </c>
      <c r="H348" s="15" t="str">
        <f>'1. Input and Output files list'!$J$212</f>
        <v>NGS0_67.tagcount</v>
      </c>
      <c r="I348" s="15" t="s">
        <v>228</v>
      </c>
      <c r="N348" s="15" t="str">
        <f>CONCATENATE(F348,G348,H348,I348)</f>
        <v>genotypingdata &lt;- fread("C:/NGS/save/NGS0_67.tagcount", header=F, col.names=genotype)</v>
      </c>
    </row>
    <row r="349" spans="1:15" x14ac:dyDescent="0.15">
      <c r="A349" s="15">
        <v>348</v>
      </c>
      <c r="B349" s="15">
        <v>67</v>
      </c>
      <c r="C349" s="15" t="s">
        <v>137</v>
      </c>
      <c r="D349" s="26" t="str">
        <f>O349</f>
        <v>system.time(write.csv(genotypingdata[match(genotypingSum$tags, genotypingdata$tags),2], file="C:/NGS/save/NGS0_67.tagcountmatchindex.csv", row.names = F))</v>
      </c>
      <c r="F349" s="15" t="s">
        <v>554</v>
      </c>
      <c r="G349" s="15" t="str">
        <f>'1. Input and Output files list'!$E$6</f>
        <v>C:/NGS/save/</v>
      </c>
      <c r="H349" s="15" t="str">
        <f>'1. Input and Output files list'!$J$212</f>
        <v>NGS0_67.tagcount</v>
      </c>
      <c r="I349" s="15" t="s">
        <v>142</v>
      </c>
      <c r="O349" s="15" t="str">
        <f>CONCATENATE(F349,G349,H349,I349)</f>
        <v>system.time(write.csv(genotypingdata[match(genotypingSum$tags, genotypingdata$tags),2], file="C:/NGS/save/NGS0_67.tagcountmatchindex.csv", row.names = F))</v>
      </c>
    </row>
    <row r="350" spans="1:15" x14ac:dyDescent="0.15">
      <c r="A350" s="15">
        <v>349</v>
      </c>
      <c r="B350" s="15">
        <v>67</v>
      </c>
      <c r="C350" s="15" t="s">
        <v>138</v>
      </c>
      <c r="D350" s="26" t="str">
        <f>M350</f>
        <v>genotypingdata&lt;- fread("C:/NGS/save/NGS0_67.tagcountmatchindex.csv", col.names = c("NGS0_67"))</v>
      </c>
      <c r="F350" s="15" t="s">
        <v>233</v>
      </c>
      <c r="G350" s="15" t="str">
        <f>'1. Input and Output files list'!$E$6</f>
        <v>C:/NGS/save/</v>
      </c>
      <c r="H350" s="15" t="str">
        <f>'1. Input and Output files list'!$J$212</f>
        <v>NGS0_67.tagcount</v>
      </c>
      <c r="I350" s="15" t="s">
        <v>547</v>
      </c>
      <c r="J350" s="15" t="str">
        <f>'1. Input and Output files list'!$F$212</f>
        <v>NGS0_67</v>
      </c>
      <c r="K350" s="15" t="s">
        <v>545</v>
      </c>
      <c r="M350" s="15" t="str">
        <f>CONCATENATE(F350,G350,H350,I350,J350,K350)</f>
        <v>genotypingdata&lt;- fread("C:/NGS/save/NGS0_67.tagcountmatchindex.csv", col.names = c("NGS0_67"))</v>
      </c>
    </row>
    <row r="351" spans="1:15" x14ac:dyDescent="0.15">
      <c r="A351" s="15">
        <v>350</v>
      </c>
      <c r="B351" s="15">
        <v>67</v>
      </c>
      <c r="C351" s="15" t="s">
        <v>139</v>
      </c>
      <c r="D351" s="26" t="s">
        <v>79</v>
      </c>
    </row>
    <row r="352" spans="1:15" x14ac:dyDescent="0.15">
      <c r="A352" s="15">
        <v>351</v>
      </c>
      <c r="B352" s="15">
        <v>67</v>
      </c>
      <c r="C352" s="15" t="s">
        <v>549</v>
      </c>
      <c r="D352" s="26" t="s">
        <v>551</v>
      </c>
    </row>
    <row r="353" spans="1:15" x14ac:dyDescent="0.15">
      <c r="A353" s="15">
        <v>352</v>
      </c>
      <c r="B353" s="15">
        <v>68</v>
      </c>
      <c r="C353" s="15" t="s">
        <v>136</v>
      </c>
      <c r="D353" s="26" t="str">
        <f>N353</f>
        <v>genotypingdata &lt;- fread("C:/NGS/save/NGS0_68.tagcount", header=F, col.names=genotype)</v>
      </c>
      <c r="F353" s="15" t="s">
        <v>553</v>
      </c>
      <c r="G353" s="15" t="str">
        <f>'1. Input and Output files list'!$E$6</f>
        <v>C:/NGS/save/</v>
      </c>
      <c r="H353" s="15" t="str">
        <f>'1. Input and Output files list'!$J$214</f>
        <v>NGS0_68.tagcount</v>
      </c>
      <c r="I353" s="15" t="s">
        <v>228</v>
      </c>
      <c r="N353" s="15" t="str">
        <f>CONCATENATE(F353,G353,H353,I353)</f>
        <v>genotypingdata &lt;- fread("C:/NGS/save/NGS0_68.tagcount", header=F, col.names=genotype)</v>
      </c>
    </row>
    <row r="354" spans="1:15" x14ac:dyDescent="0.15">
      <c r="A354" s="15">
        <v>353</v>
      </c>
      <c r="B354" s="15">
        <v>68</v>
      </c>
      <c r="C354" s="15" t="s">
        <v>137</v>
      </c>
      <c r="D354" s="26" t="str">
        <f>O354</f>
        <v>system.time(write.csv(genotypingdata[match(genotypingSum$tags, genotypingdata$tags),2], file="C:/NGS/save/NGS0_68.tagcountmatchindex.csv", row.names = F))</v>
      </c>
      <c r="F354" s="15" t="s">
        <v>554</v>
      </c>
      <c r="G354" s="15" t="str">
        <f>'1. Input and Output files list'!$E$6</f>
        <v>C:/NGS/save/</v>
      </c>
      <c r="H354" s="15" t="str">
        <f>'1. Input and Output files list'!$J$214</f>
        <v>NGS0_68.tagcount</v>
      </c>
      <c r="I354" s="15" t="s">
        <v>142</v>
      </c>
      <c r="O354" s="15" t="str">
        <f>CONCATENATE(F354,G354,H354,I354)</f>
        <v>system.time(write.csv(genotypingdata[match(genotypingSum$tags, genotypingdata$tags),2], file="C:/NGS/save/NGS0_68.tagcountmatchindex.csv", row.names = F))</v>
      </c>
    </row>
    <row r="355" spans="1:15" x14ac:dyDescent="0.15">
      <c r="A355" s="15">
        <v>354</v>
      </c>
      <c r="B355" s="15">
        <v>68</v>
      </c>
      <c r="C355" s="15" t="s">
        <v>138</v>
      </c>
      <c r="D355" s="26" t="str">
        <f>M355</f>
        <v>genotypingdata&lt;- fread("C:/NGS/save/NGS0_68.tagcountmatchindex.csv", col.names = c("NGS0_68"))</v>
      </c>
      <c r="F355" s="15" t="s">
        <v>233</v>
      </c>
      <c r="G355" s="15" t="str">
        <f>'1. Input and Output files list'!$E$6</f>
        <v>C:/NGS/save/</v>
      </c>
      <c r="H355" s="15" t="str">
        <f>'1. Input and Output files list'!$J$214</f>
        <v>NGS0_68.tagcount</v>
      </c>
      <c r="I355" s="15" t="s">
        <v>547</v>
      </c>
      <c r="J355" s="15" t="str">
        <f>'1. Input and Output files list'!$F$214</f>
        <v>NGS0_68</v>
      </c>
      <c r="K355" s="15" t="s">
        <v>545</v>
      </c>
      <c r="M355" s="15" t="str">
        <f>CONCATENATE(F355,G355,H355,I355,J355,K355)</f>
        <v>genotypingdata&lt;- fread("C:/NGS/save/NGS0_68.tagcountmatchindex.csv", col.names = c("NGS0_68"))</v>
      </c>
    </row>
    <row r="356" spans="1:15" x14ac:dyDescent="0.15">
      <c r="A356" s="15">
        <v>355</v>
      </c>
      <c r="B356" s="15">
        <v>68</v>
      </c>
      <c r="C356" s="15" t="s">
        <v>139</v>
      </c>
      <c r="D356" s="26" t="s">
        <v>79</v>
      </c>
    </row>
    <row r="357" spans="1:15" x14ac:dyDescent="0.15">
      <c r="A357" s="15">
        <v>356</v>
      </c>
      <c r="B357" s="15">
        <v>68</v>
      </c>
      <c r="C357" s="15" t="s">
        <v>549</v>
      </c>
      <c r="D357" s="26" t="s">
        <v>551</v>
      </c>
    </row>
    <row r="358" spans="1:15" x14ac:dyDescent="0.15">
      <c r="A358" s="15">
        <v>357</v>
      </c>
      <c r="B358" s="15">
        <v>69</v>
      </c>
      <c r="C358" s="15" t="s">
        <v>136</v>
      </c>
      <c r="D358" s="26" t="str">
        <f>N358</f>
        <v>genotypingdata &lt;- fread("C:/NGS/save/NGS0_69.tagcount", header=F, col.names=genotype)</v>
      </c>
      <c r="F358" s="15" t="s">
        <v>553</v>
      </c>
      <c r="G358" s="15" t="str">
        <f>'1. Input and Output files list'!$E$6</f>
        <v>C:/NGS/save/</v>
      </c>
      <c r="H358" s="15" t="str">
        <f>'1. Input and Output files list'!$J$216</f>
        <v>NGS0_69.tagcount</v>
      </c>
      <c r="I358" s="15" t="s">
        <v>228</v>
      </c>
      <c r="N358" s="15" t="str">
        <f>CONCATENATE(F358,G358,H358,I358)</f>
        <v>genotypingdata &lt;- fread("C:/NGS/save/NGS0_69.tagcount", header=F, col.names=genotype)</v>
      </c>
    </row>
    <row r="359" spans="1:15" x14ac:dyDescent="0.15">
      <c r="A359" s="15">
        <v>358</v>
      </c>
      <c r="B359" s="15">
        <v>69</v>
      </c>
      <c r="C359" s="15" t="s">
        <v>137</v>
      </c>
      <c r="D359" s="26" t="str">
        <f>O359</f>
        <v>system.time(write.csv(genotypingdata[match(genotypingSum$tags, genotypingdata$tags),2], file="C:/NGS/save/NGS0_69.tagcountmatchindex.csv", row.names = F))</v>
      </c>
      <c r="F359" s="15" t="s">
        <v>554</v>
      </c>
      <c r="G359" s="15" t="str">
        <f>'1. Input and Output files list'!$E$6</f>
        <v>C:/NGS/save/</v>
      </c>
      <c r="H359" s="15" t="str">
        <f>'1. Input and Output files list'!$J$216</f>
        <v>NGS0_69.tagcount</v>
      </c>
      <c r="I359" s="15" t="s">
        <v>142</v>
      </c>
      <c r="O359" s="15" t="str">
        <f>CONCATENATE(F359,G359,H359,I359)</f>
        <v>system.time(write.csv(genotypingdata[match(genotypingSum$tags, genotypingdata$tags),2], file="C:/NGS/save/NGS0_69.tagcountmatchindex.csv", row.names = F))</v>
      </c>
    </row>
    <row r="360" spans="1:15" x14ac:dyDescent="0.15">
      <c r="A360" s="15">
        <v>359</v>
      </c>
      <c r="B360" s="15">
        <v>69</v>
      </c>
      <c r="C360" s="15" t="s">
        <v>138</v>
      </c>
      <c r="D360" s="26" t="str">
        <f>M360</f>
        <v>genotypingdata&lt;- fread("C:/NGS/save/NGS0_69.tagcountmatchindex.csv", col.names = c("NGS0_69"))</v>
      </c>
      <c r="F360" s="15" t="s">
        <v>233</v>
      </c>
      <c r="G360" s="15" t="str">
        <f>'1. Input and Output files list'!$E$6</f>
        <v>C:/NGS/save/</v>
      </c>
      <c r="H360" s="15" t="str">
        <f>'1. Input and Output files list'!$J$216</f>
        <v>NGS0_69.tagcount</v>
      </c>
      <c r="I360" s="15" t="s">
        <v>547</v>
      </c>
      <c r="J360" s="15" t="str">
        <f>'1. Input and Output files list'!$F$216</f>
        <v>NGS0_69</v>
      </c>
      <c r="K360" s="15" t="s">
        <v>545</v>
      </c>
      <c r="M360" s="15" t="str">
        <f>CONCATENATE(F360,G360,H360,I360,J360,K360)</f>
        <v>genotypingdata&lt;- fread("C:/NGS/save/NGS0_69.tagcountmatchindex.csv", col.names = c("NGS0_69"))</v>
      </c>
    </row>
    <row r="361" spans="1:15" x14ac:dyDescent="0.15">
      <c r="A361" s="15">
        <v>360</v>
      </c>
      <c r="B361" s="15">
        <v>69</v>
      </c>
      <c r="C361" s="15" t="s">
        <v>139</v>
      </c>
      <c r="D361" s="26" t="s">
        <v>79</v>
      </c>
    </row>
    <row r="362" spans="1:15" x14ac:dyDescent="0.15">
      <c r="A362" s="15">
        <v>361</v>
      </c>
      <c r="B362" s="15">
        <v>69</v>
      </c>
      <c r="C362" s="15" t="s">
        <v>549</v>
      </c>
      <c r="D362" s="26" t="s">
        <v>551</v>
      </c>
    </row>
    <row r="363" spans="1:15" x14ac:dyDescent="0.15">
      <c r="A363" s="15">
        <v>362</v>
      </c>
      <c r="B363" s="15">
        <v>70</v>
      </c>
      <c r="C363" s="15" t="s">
        <v>136</v>
      </c>
      <c r="D363" s="26" t="str">
        <f>N363</f>
        <v>genotypingdata &lt;- fread("C:/NGS/save/NGS0_70.tagcount", header=F, col.names=genotype)</v>
      </c>
      <c r="F363" s="15" t="s">
        <v>553</v>
      </c>
      <c r="G363" s="15" t="str">
        <f>'1. Input and Output files list'!$E$6</f>
        <v>C:/NGS/save/</v>
      </c>
      <c r="H363" s="15" t="str">
        <f>'1. Input and Output files list'!$J$218</f>
        <v>NGS0_70.tagcount</v>
      </c>
      <c r="I363" s="15" t="s">
        <v>228</v>
      </c>
      <c r="N363" s="15" t="str">
        <f>CONCATENATE(F363,G363,H363,I363)</f>
        <v>genotypingdata &lt;- fread("C:/NGS/save/NGS0_70.tagcount", header=F, col.names=genotype)</v>
      </c>
    </row>
    <row r="364" spans="1:15" x14ac:dyDescent="0.15">
      <c r="A364" s="15">
        <v>363</v>
      </c>
      <c r="B364" s="15">
        <v>70</v>
      </c>
      <c r="C364" s="15" t="s">
        <v>137</v>
      </c>
      <c r="D364" s="26" t="str">
        <f>O364</f>
        <v>system.time(write.csv(genotypingdata[match(genotypingSum$tags, genotypingdata$tags),2], file="C:/NGS/save/NGS0_70.tagcountmatchindex.csv", row.names = F))</v>
      </c>
      <c r="F364" s="15" t="s">
        <v>554</v>
      </c>
      <c r="G364" s="15" t="str">
        <f>'1. Input and Output files list'!$E$6</f>
        <v>C:/NGS/save/</v>
      </c>
      <c r="H364" s="15" t="str">
        <f>'1. Input and Output files list'!$J$218</f>
        <v>NGS0_70.tagcount</v>
      </c>
      <c r="I364" s="15" t="s">
        <v>142</v>
      </c>
      <c r="O364" s="15" t="str">
        <f>CONCATENATE(F364,G364,H364,I364)</f>
        <v>system.time(write.csv(genotypingdata[match(genotypingSum$tags, genotypingdata$tags),2], file="C:/NGS/save/NGS0_70.tagcountmatchindex.csv", row.names = F))</v>
      </c>
    </row>
    <row r="365" spans="1:15" x14ac:dyDescent="0.15">
      <c r="A365" s="15">
        <v>364</v>
      </c>
      <c r="B365" s="15">
        <v>70</v>
      </c>
      <c r="C365" s="15" t="s">
        <v>138</v>
      </c>
      <c r="D365" s="26" t="str">
        <f>M365</f>
        <v>genotypingdata&lt;- fread("C:/NGS/save/NGS0_70.tagcountmatchindex.csv", col.names = c("NGS0_70"))</v>
      </c>
      <c r="F365" s="15" t="s">
        <v>233</v>
      </c>
      <c r="G365" s="15" t="str">
        <f>'1. Input and Output files list'!$E$6</f>
        <v>C:/NGS/save/</v>
      </c>
      <c r="H365" s="15" t="str">
        <f>'1. Input and Output files list'!$J$218</f>
        <v>NGS0_70.tagcount</v>
      </c>
      <c r="I365" s="15" t="s">
        <v>547</v>
      </c>
      <c r="J365" s="15" t="str">
        <f>'1. Input and Output files list'!$F$218</f>
        <v>NGS0_70</v>
      </c>
      <c r="K365" s="15" t="s">
        <v>545</v>
      </c>
      <c r="M365" s="15" t="str">
        <f>CONCATENATE(F365,G365,H365,I365,J365,K365)</f>
        <v>genotypingdata&lt;- fread("C:/NGS/save/NGS0_70.tagcountmatchindex.csv", col.names = c("NGS0_70"))</v>
      </c>
    </row>
    <row r="366" spans="1:15" x14ac:dyDescent="0.15">
      <c r="A366" s="15">
        <v>365</v>
      </c>
      <c r="B366" s="15">
        <v>70</v>
      </c>
      <c r="C366" s="15" t="s">
        <v>139</v>
      </c>
      <c r="D366" s="26" t="s">
        <v>79</v>
      </c>
    </row>
    <row r="367" spans="1:15" x14ac:dyDescent="0.15">
      <c r="A367" s="15">
        <v>366</v>
      </c>
      <c r="B367" s="15">
        <v>70</v>
      </c>
      <c r="C367" s="15" t="s">
        <v>549</v>
      </c>
      <c r="D367" s="26" t="s">
        <v>551</v>
      </c>
    </row>
    <row r="368" spans="1:15" x14ac:dyDescent="0.15">
      <c r="A368" s="15">
        <v>367</v>
      </c>
      <c r="B368" s="15">
        <v>71</v>
      </c>
      <c r="C368" s="15" t="s">
        <v>136</v>
      </c>
      <c r="D368" s="26" t="str">
        <f>N368</f>
        <v>genotypingdata &lt;- fread("C:/NGS/save/NGS0_71.tagcount", header=F, col.names=genotype)</v>
      </c>
      <c r="F368" s="15" t="s">
        <v>553</v>
      </c>
      <c r="G368" s="15" t="str">
        <f>'1. Input and Output files list'!$E$6</f>
        <v>C:/NGS/save/</v>
      </c>
      <c r="H368" s="15" t="str">
        <f>'1. Input and Output files list'!$J$220</f>
        <v>NGS0_71.tagcount</v>
      </c>
      <c r="I368" s="15" t="s">
        <v>228</v>
      </c>
      <c r="N368" s="15" t="str">
        <f>CONCATENATE(F368,G368,H368,I368)</f>
        <v>genotypingdata &lt;- fread("C:/NGS/save/NGS0_71.tagcount", header=F, col.names=genotype)</v>
      </c>
    </row>
    <row r="369" spans="1:15" x14ac:dyDescent="0.15">
      <c r="A369" s="15">
        <v>368</v>
      </c>
      <c r="B369" s="15">
        <v>71</v>
      </c>
      <c r="C369" s="15" t="s">
        <v>137</v>
      </c>
      <c r="D369" s="26" t="str">
        <f>O369</f>
        <v>system.time(write.csv(genotypingdata[match(genotypingSum$tags, genotypingdata$tags),2], file="C:/NGS/save/NGS0_71.tagcountmatchindex.csv", row.names = F))</v>
      </c>
      <c r="F369" s="15" t="s">
        <v>554</v>
      </c>
      <c r="G369" s="15" t="str">
        <f>'1. Input and Output files list'!$E$6</f>
        <v>C:/NGS/save/</v>
      </c>
      <c r="H369" s="15" t="str">
        <f>'1. Input and Output files list'!$J$220</f>
        <v>NGS0_71.tagcount</v>
      </c>
      <c r="I369" s="15" t="s">
        <v>142</v>
      </c>
      <c r="O369" s="15" t="str">
        <f>CONCATENATE(F369,G369,H369,I369)</f>
        <v>system.time(write.csv(genotypingdata[match(genotypingSum$tags, genotypingdata$tags),2], file="C:/NGS/save/NGS0_71.tagcountmatchindex.csv", row.names = F))</v>
      </c>
    </row>
    <row r="370" spans="1:15" x14ac:dyDescent="0.15">
      <c r="A370" s="15">
        <v>369</v>
      </c>
      <c r="B370" s="15">
        <v>71</v>
      </c>
      <c r="C370" s="15" t="s">
        <v>138</v>
      </c>
      <c r="D370" s="26" t="str">
        <f>M370</f>
        <v>genotypingdata&lt;- fread("C:/NGS/save/NGS0_71.tagcountmatchindex.csv", col.names = c("NGS0_71"))</v>
      </c>
      <c r="F370" s="15" t="s">
        <v>233</v>
      </c>
      <c r="G370" s="15" t="str">
        <f>'1. Input and Output files list'!$E$6</f>
        <v>C:/NGS/save/</v>
      </c>
      <c r="H370" s="15" t="str">
        <f>'1. Input and Output files list'!$J$220</f>
        <v>NGS0_71.tagcount</v>
      </c>
      <c r="I370" s="15" t="s">
        <v>547</v>
      </c>
      <c r="J370" s="15" t="str">
        <f>'1. Input and Output files list'!$F$220</f>
        <v>NGS0_71</v>
      </c>
      <c r="K370" s="15" t="s">
        <v>545</v>
      </c>
      <c r="M370" s="15" t="str">
        <f>CONCATENATE(F370,G370,H370,I370,J370,K370)</f>
        <v>genotypingdata&lt;- fread("C:/NGS/save/NGS0_71.tagcountmatchindex.csv", col.names = c("NGS0_71"))</v>
      </c>
    </row>
    <row r="371" spans="1:15" x14ac:dyDescent="0.15">
      <c r="A371" s="15">
        <v>370</v>
      </c>
      <c r="B371" s="15">
        <v>71</v>
      </c>
      <c r="C371" s="15" t="s">
        <v>139</v>
      </c>
      <c r="D371" s="26" t="s">
        <v>79</v>
      </c>
    </row>
    <row r="372" spans="1:15" x14ac:dyDescent="0.15">
      <c r="A372" s="15">
        <v>371</v>
      </c>
      <c r="B372" s="15">
        <v>71</v>
      </c>
      <c r="C372" s="15" t="s">
        <v>549</v>
      </c>
      <c r="D372" s="26" t="s">
        <v>551</v>
      </c>
    </row>
    <row r="373" spans="1:15" x14ac:dyDescent="0.15">
      <c r="A373" s="15">
        <v>372</v>
      </c>
      <c r="B373" s="15">
        <v>72</v>
      </c>
      <c r="C373" s="15" t="s">
        <v>136</v>
      </c>
      <c r="D373" s="26" t="str">
        <f>N373</f>
        <v>genotypingdata &lt;- fread("C:/NGS/save/NGS0_72.tagcount", header=F, col.names=genotype)</v>
      </c>
      <c r="F373" s="15" t="s">
        <v>553</v>
      </c>
      <c r="G373" s="15" t="str">
        <f>'1. Input and Output files list'!$E$6</f>
        <v>C:/NGS/save/</v>
      </c>
      <c r="H373" s="15" t="str">
        <f>'1. Input and Output files list'!$J$222</f>
        <v>NGS0_72.tagcount</v>
      </c>
      <c r="I373" s="15" t="s">
        <v>228</v>
      </c>
      <c r="N373" s="15" t="str">
        <f>CONCATENATE(F373,G373,H373,I373)</f>
        <v>genotypingdata &lt;- fread("C:/NGS/save/NGS0_72.tagcount", header=F, col.names=genotype)</v>
      </c>
    </row>
    <row r="374" spans="1:15" x14ac:dyDescent="0.15">
      <c r="A374" s="15">
        <v>373</v>
      </c>
      <c r="B374" s="15">
        <v>72</v>
      </c>
      <c r="C374" s="15" t="s">
        <v>137</v>
      </c>
      <c r="D374" s="26" t="str">
        <f>O374</f>
        <v>system.time(write.csv(genotypingdata[match(genotypingSum$tags, genotypingdata$tags),2], file="C:/NGS/save/NGS0_72.tagcountmatchindex.csv", row.names = F))</v>
      </c>
      <c r="F374" s="15" t="s">
        <v>554</v>
      </c>
      <c r="G374" s="15" t="str">
        <f>'1. Input and Output files list'!$E$6</f>
        <v>C:/NGS/save/</v>
      </c>
      <c r="H374" s="15" t="str">
        <f>'1. Input and Output files list'!$J$222</f>
        <v>NGS0_72.tagcount</v>
      </c>
      <c r="I374" s="15" t="s">
        <v>142</v>
      </c>
      <c r="O374" s="15" t="str">
        <f>CONCATENATE(F374,G374,H374,I374)</f>
        <v>system.time(write.csv(genotypingdata[match(genotypingSum$tags, genotypingdata$tags),2], file="C:/NGS/save/NGS0_72.tagcountmatchindex.csv", row.names = F))</v>
      </c>
    </row>
    <row r="375" spans="1:15" x14ac:dyDescent="0.15">
      <c r="A375" s="15">
        <v>374</v>
      </c>
      <c r="B375" s="15">
        <v>72</v>
      </c>
      <c r="C375" s="15" t="s">
        <v>138</v>
      </c>
      <c r="D375" s="26" t="str">
        <f>M375</f>
        <v>genotypingdata&lt;- fread("C:/NGS/save/NGS0_72.tagcountmatchindex.csv", col.names = c("NGS0_72"))</v>
      </c>
      <c r="F375" s="15" t="s">
        <v>233</v>
      </c>
      <c r="G375" s="15" t="str">
        <f>'1. Input and Output files list'!$E$6</f>
        <v>C:/NGS/save/</v>
      </c>
      <c r="H375" s="15" t="str">
        <f>'1. Input and Output files list'!$J$222</f>
        <v>NGS0_72.tagcount</v>
      </c>
      <c r="I375" s="15" t="s">
        <v>547</v>
      </c>
      <c r="J375" s="15" t="str">
        <f>'1. Input and Output files list'!$F$222</f>
        <v>NGS0_72</v>
      </c>
      <c r="K375" s="15" t="s">
        <v>545</v>
      </c>
      <c r="M375" s="15" t="str">
        <f>CONCATENATE(F375,G375,H375,I375,J375,K375)</f>
        <v>genotypingdata&lt;- fread("C:/NGS/save/NGS0_72.tagcountmatchindex.csv", col.names = c("NGS0_72"))</v>
      </c>
    </row>
    <row r="376" spans="1:15" x14ac:dyDescent="0.15">
      <c r="A376" s="15">
        <v>375</v>
      </c>
      <c r="B376" s="15">
        <v>72</v>
      </c>
      <c r="C376" s="15" t="s">
        <v>139</v>
      </c>
      <c r="D376" s="26" t="s">
        <v>79</v>
      </c>
    </row>
    <row r="377" spans="1:15" x14ac:dyDescent="0.15">
      <c r="A377" s="15">
        <v>376</v>
      </c>
      <c r="B377" s="15">
        <v>72</v>
      </c>
      <c r="C377" s="15" t="s">
        <v>549</v>
      </c>
      <c r="D377" s="26" t="s">
        <v>551</v>
      </c>
    </row>
    <row r="378" spans="1:15" x14ac:dyDescent="0.15">
      <c r="A378" s="15">
        <v>377</v>
      </c>
      <c r="B378" s="15">
        <v>73</v>
      </c>
      <c r="C378" s="15" t="s">
        <v>136</v>
      </c>
      <c r="D378" s="26" t="str">
        <f>N378</f>
        <v>genotypingdata &lt;- fread("C:/NGS/save/NGS0_73.tagcount", header=F, col.names=genotype)</v>
      </c>
      <c r="F378" s="15" t="s">
        <v>553</v>
      </c>
      <c r="G378" s="15" t="str">
        <f>'1. Input and Output files list'!$E$6</f>
        <v>C:/NGS/save/</v>
      </c>
      <c r="H378" s="15" t="str">
        <f>'1. Input and Output files list'!$J$224</f>
        <v>NGS0_73.tagcount</v>
      </c>
      <c r="I378" s="15" t="s">
        <v>228</v>
      </c>
      <c r="N378" s="15" t="str">
        <f>CONCATENATE(F378,G378,H378,I378)</f>
        <v>genotypingdata &lt;- fread("C:/NGS/save/NGS0_73.tagcount", header=F, col.names=genotype)</v>
      </c>
    </row>
    <row r="379" spans="1:15" x14ac:dyDescent="0.15">
      <c r="A379" s="15">
        <v>378</v>
      </c>
      <c r="B379" s="15">
        <v>73</v>
      </c>
      <c r="C379" s="15" t="s">
        <v>137</v>
      </c>
      <c r="D379" s="26" t="str">
        <f>O379</f>
        <v>system.time(write.csv(genotypingdata[match(genotypingSum$tags, genotypingdata$tags),2], file="C:/NGS/save/NGS0_73.tagcountmatchindex.csv", row.names = F))</v>
      </c>
      <c r="F379" s="15" t="s">
        <v>554</v>
      </c>
      <c r="G379" s="15" t="str">
        <f>'1. Input and Output files list'!$E$6</f>
        <v>C:/NGS/save/</v>
      </c>
      <c r="H379" s="15" t="str">
        <f>'1. Input and Output files list'!$J$224</f>
        <v>NGS0_73.tagcount</v>
      </c>
      <c r="I379" s="15" t="s">
        <v>142</v>
      </c>
      <c r="O379" s="15" t="str">
        <f>CONCATENATE(F379,G379,H379,I379)</f>
        <v>system.time(write.csv(genotypingdata[match(genotypingSum$tags, genotypingdata$tags),2], file="C:/NGS/save/NGS0_73.tagcountmatchindex.csv", row.names = F))</v>
      </c>
    </row>
    <row r="380" spans="1:15" x14ac:dyDescent="0.15">
      <c r="A380" s="15">
        <v>379</v>
      </c>
      <c r="B380" s="15">
        <v>73</v>
      </c>
      <c r="C380" s="15" t="s">
        <v>138</v>
      </c>
      <c r="D380" s="26" t="str">
        <f>M380</f>
        <v>genotypingdata&lt;- fread("C:/NGS/save/NGS0_73.tagcountmatchindex.csv", col.names = c("NGS0_73"))</v>
      </c>
      <c r="F380" s="15" t="s">
        <v>233</v>
      </c>
      <c r="G380" s="15" t="str">
        <f>'1. Input and Output files list'!$E$6</f>
        <v>C:/NGS/save/</v>
      </c>
      <c r="H380" s="15" t="str">
        <f>'1. Input and Output files list'!$J$224</f>
        <v>NGS0_73.tagcount</v>
      </c>
      <c r="I380" s="15" t="s">
        <v>547</v>
      </c>
      <c r="J380" s="15" t="str">
        <f>'1. Input and Output files list'!$F$224</f>
        <v>NGS0_73</v>
      </c>
      <c r="K380" s="15" t="s">
        <v>545</v>
      </c>
      <c r="M380" s="15" t="str">
        <f>CONCATENATE(F380,G380,H380,I380,J380,K380)</f>
        <v>genotypingdata&lt;- fread("C:/NGS/save/NGS0_73.tagcountmatchindex.csv", col.names = c("NGS0_73"))</v>
      </c>
    </row>
    <row r="381" spans="1:15" x14ac:dyDescent="0.15">
      <c r="A381" s="15">
        <v>380</v>
      </c>
      <c r="B381" s="15">
        <v>73</v>
      </c>
      <c r="C381" s="15" t="s">
        <v>139</v>
      </c>
      <c r="D381" s="26" t="s">
        <v>79</v>
      </c>
    </row>
    <row r="382" spans="1:15" x14ac:dyDescent="0.15">
      <c r="A382" s="15">
        <v>381</v>
      </c>
      <c r="B382" s="15">
        <v>73</v>
      </c>
      <c r="C382" s="15" t="s">
        <v>549</v>
      </c>
      <c r="D382" s="26" t="s">
        <v>551</v>
      </c>
    </row>
    <row r="383" spans="1:15" x14ac:dyDescent="0.15">
      <c r="A383" s="15">
        <v>382</v>
      </c>
      <c r="B383" s="15">
        <v>74</v>
      </c>
      <c r="C383" s="15" t="s">
        <v>136</v>
      </c>
      <c r="D383" s="26" t="str">
        <f>N383</f>
        <v>genotypingdata &lt;- fread("C:/NGS/save/NGS0_74.tagcount", header=F, col.names=genotype)</v>
      </c>
      <c r="F383" s="15" t="s">
        <v>553</v>
      </c>
      <c r="G383" s="15" t="str">
        <f>'1. Input and Output files list'!$E$6</f>
        <v>C:/NGS/save/</v>
      </c>
      <c r="H383" s="15" t="str">
        <f>'1. Input and Output files list'!$J$226</f>
        <v>NGS0_74.tagcount</v>
      </c>
      <c r="I383" s="15" t="s">
        <v>228</v>
      </c>
      <c r="N383" s="15" t="str">
        <f>CONCATENATE(F383,G383,H383,I383)</f>
        <v>genotypingdata &lt;- fread("C:/NGS/save/NGS0_74.tagcount", header=F, col.names=genotype)</v>
      </c>
    </row>
    <row r="384" spans="1:15" x14ac:dyDescent="0.15">
      <c r="A384" s="15">
        <v>383</v>
      </c>
      <c r="B384" s="15">
        <v>74</v>
      </c>
      <c r="C384" s="15" t="s">
        <v>137</v>
      </c>
      <c r="D384" s="26" t="str">
        <f>O384</f>
        <v>system.time(write.csv(genotypingdata[match(genotypingSum$tags, genotypingdata$tags),2], file="C:/NGS/save/NGS0_74.tagcountmatchindex.csv", row.names = F))</v>
      </c>
      <c r="F384" s="15" t="s">
        <v>554</v>
      </c>
      <c r="G384" s="15" t="str">
        <f>'1. Input and Output files list'!$E$6</f>
        <v>C:/NGS/save/</v>
      </c>
      <c r="H384" s="15" t="str">
        <f>'1. Input and Output files list'!$J$226</f>
        <v>NGS0_74.tagcount</v>
      </c>
      <c r="I384" s="15" t="s">
        <v>142</v>
      </c>
      <c r="O384" s="15" t="str">
        <f>CONCATENATE(F384,G384,H384,I384)</f>
        <v>system.time(write.csv(genotypingdata[match(genotypingSum$tags, genotypingdata$tags),2], file="C:/NGS/save/NGS0_74.tagcountmatchindex.csv", row.names = F))</v>
      </c>
    </row>
    <row r="385" spans="1:15" x14ac:dyDescent="0.15">
      <c r="A385" s="15">
        <v>384</v>
      </c>
      <c r="B385" s="15">
        <v>74</v>
      </c>
      <c r="C385" s="15" t="s">
        <v>138</v>
      </c>
      <c r="D385" s="26" t="str">
        <f>M385</f>
        <v>genotypingdata&lt;- fread("C:/NGS/save/NGS0_74.tagcountmatchindex.csv", col.names = c("NGS0_74"))</v>
      </c>
      <c r="F385" s="15" t="s">
        <v>233</v>
      </c>
      <c r="G385" s="15" t="str">
        <f>'1. Input and Output files list'!$E$6</f>
        <v>C:/NGS/save/</v>
      </c>
      <c r="H385" s="15" t="str">
        <f>'1. Input and Output files list'!$J$226</f>
        <v>NGS0_74.tagcount</v>
      </c>
      <c r="I385" s="15" t="s">
        <v>547</v>
      </c>
      <c r="J385" s="15" t="str">
        <f>'1. Input and Output files list'!$F$226</f>
        <v>NGS0_74</v>
      </c>
      <c r="K385" s="15" t="s">
        <v>545</v>
      </c>
      <c r="M385" s="15" t="str">
        <f>CONCATENATE(F385,G385,H385,I385,J385,K385)</f>
        <v>genotypingdata&lt;- fread("C:/NGS/save/NGS0_74.tagcountmatchindex.csv", col.names = c("NGS0_74"))</v>
      </c>
    </row>
    <row r="386" spans="1:15" x14ac:dyDescent="0.15">
      <c r="A386" s="15">
        <v>385</v>
      </c>
      <c r="B386" s="15">
        <v>74</v>
      </c>
      <c r="C386" s="15" t="s">
        <v>139</v>
      </c>
      <c r="D386" s="26" t="s">
        <v>79</v>
      </c>
    </row>
    <row r="387" spans="1:15" x14ac:dyDescent="0.15">
      <c r="A387" s="15">
        <v>386</v>
      </c>
      <c r="B387" s="15">
        <v>74</v>
      </c>
      <c r="C387" s="15" t="s">
        <v>549</v>
      </c>
      <c r="D387" s="26" t="s">
        <v>551</v>
      </c>
    </row>
    <row r="388" spans="1:15" x14ac:dyDescent="0.15">
      <c r="A388" s="15">
        <v>387</v>
      </c>
      <c r="B388" s="15">
        <v>75</v>
      </c>
      <c r="C388" s="15" t="s">
        <v>136</v>
      </c>
      <c r="D388" s="26" t="str">
        <f>N388</f>
        <v>genotypingdata &lt;- fread("C:/NGS/save/NGS0_75.tagcount", header=F, col.names=genotype)</v>
      </c>
      <c r="F388" s="15" t="s">
        <v>553</v>
      </c>
      <c r="G388" s="15" t="str">
        <f>'1. Input and Output files list'!$E$6</f>
        <v>C:/NGS/save/</v>
      </c>
      <c r="H388" s="15" t="str">
        <f>'1. Input and Output files list'!$J$228</f>
        <v>NGS0_75.tagcount</v>
      </c>
      <c r="I388" s="15" t="s">
        <v>228</v>
      </c>
      <c r="N388" s="15" t="str">
        <f>CONCATENATE(F388,G388,H388,I388)</f>
        <v>genotypingdata &lt;- fread("C:/NGS/save/NGS0_75.tagcount", header=F, col.names=genotype)</v>
      </c>
    </row>
    <row r="389" spans="1:15" x14ac:dyDescent="0.15">
      <c r="A389" s="15">
        <v>388</v>
      </c>
      <c r="B389" s="15">
        <v>75</v>
      </c>
      <c r="C389" s="15" t="s">
        <v>137</v>
      </c>
      <c r="D389" s="26" t="str">
        <f>O389</f>
        <v>system.time(write.csv(genotypingdata[match(genotypingSum$tags, genotypingdata$tags),2], file="C:/NGS/save/NGS0_75.tagcountmatchindex.csv", row.names = F))</v>
      </c>
      <c r="F389" s="15" t="s">
        <v>554</v>
      </c>
      <c r="G389" s="15" t="str">
        <f>'1. Input and Output files list'!$E$6</f>
        <v>C:/NGS/save/</v>
      </c>
      <c r="H389" s="15" t="str">
        <f>'1. Input and Output files list'!$J$228</f>
        <v>NGS0_75.tagcount</v>
      </c>
      <c r="I389" s="15" t="s">
        <v>142</v>
      </c>
      <c r="O389" s="15" t="str">
        <f>CONCATENATE(F389,G389,H389,I389)</f>
        <v>system.time(write.csv(genotypingdata[match(genotypingSum$tags, genotypingdata$tags),2], file="C:/NGS/save/NGS0_75.tagcountmatchindex.csv", row.names = F))</v>
      </c>
    </row>
    <row r="390" spans="1:15" x14ac:dyDescent="0.15">
      <c r="A390" s="15">
        <v>389</v>
      </c>
      <c r="B390" s="15">
        <v>75</v>
      </c>
      <c r="C390" s="15" t="s">
        <v>138</v>
      </c>
      <c r="D390" s="26" t="str">
        <f>M390</f>
        <v>genotypingdata&lt;- fread("C:/NGS/save/NGS0_75.tagcountmatchindex.csv", col.names = c("NGS0_75"))</v>
      </c>
      <c r="F390" s="15" t="s">
        <v>233</v>
      </c>
      <c r="G390" s="15" t="str">
        <f>'1. Input and Output files list'!$E$6</f>
        <v>C:/NGS/save/</v>
      </c>
      <c r="H390" s="15" t="str">
        <f>'1. Input and Output files list'!$J$228</f>
        <v>NGS0_75.tagcount</v>
      </c>
      <c r="I390" s="15" t="s">
        <v>547</v>
      </c>
      <c r="J390" s="15" t="str">
        <f>'1. Input and Output files list'!$F$228</f>
        <v>NGS0_75</v>
      </c>
      <c r="K390" s="15" t="s">
        <v>545</v>
      </c>
      <c r="M390" s="15" t="str">
        <f>CONCATENATE(F390,G390,H390,I390,J390,K390)</f>
        <v>genotypingdata&lt;- fread("C:/NGS/save/NGS0_75.tagcountmatchindex.csv", col.names = c("NGS0_75"))</v>
      </c>
    </row>
    <row r="391" spans="1:15" x14ac:dyDescent="0.15">
      <c r="A391" s="15">
        <v>390</v>
      </c>
      <c r="B391" s="15">
        <v>75</v>
      </c>
      <c r="C391" s="15" t="s">
        <v>139</v>
      </c>
      <c r="D391" s="26" t="s">
        <v>79</v>
      </c>
    </row>
    <row r="392" spans="1:15" x14ac:dyDescent="0.15">
      <c r="A392" s="15">
        <v>391</v>
      </c>
      <c r="B392" s="15">
        <v>75</v>
      </c>
      <c r="C392" s="15" t="s">
        <v>549</v>
      </c>
      <c r="D392" s="26" t="s">
        <v>551</v>
      </c>
    </row>
    <row r="393" spans="1:15" x14ac:dyDescent="0.15">
      <c r="A393" s="15">
        <v>392</v>
      </c>
      <c r="B393" s="15">
        <v>76</v>
      </c>
      <c r="C393" s="15" t="s">
        <v>136</v>
      </c>
      <c r="D393" s="26" t="str">
        <f>N393</f>
        <v>genotypingdata &lt;- fread("C:/NGS/save/NGS0_76.tagcount", header=F, col.names=genotype)</v>
      </c>
      <c r="F393" s="15" t="s">
        <v>553</v>
      </c>
      <c r="G393" s="15" t="str">
        <f>'1. Input and Output files list'!$E$6</f>
        <v>C:/NGS/save/</v>
      </c>
      <c r="H393" s="15" t="str">
        <f>'1. Input and Output files list'!$J$230</f>
        <v>NGS0_76.tagcount</v>
      </c>
      <c r="I393" s="15" t="s">
        <v>228</v>
      </c>
      <c r="N393" s="15" t="str">
        <f>CONCATENATE(F393,G393,H393,I393)</f>
        <v>genotypingdata &lt;- fread("C:/NGS/save/NGS0_76.tagcount", header=F, col.names=genotype)</v>
      </c>
    </row>
    <row r="394" spans="1:15" x14ac:dyDescent="0.15">
      <c r="A394" s="15">
        <v>393</v>
      </c>
      <c r="B394" s="15">
        <v>76</v>
      </c>
      <c r="C394" s="15" t="s">
        <v>137</v>
      </c>
      <c r="D394" s="26" t="str">
        <f>O394</f>
        <v>system.time(write.csv(genotypingdata[match(genotypingSum$tags, genotypingdata$tags),2], file="C:/NGS/save/NGS0_76.tagcountmatchindex.csv", row.names = F))</v>
      </c>
      <c r="F394" s="15" t="s">
        <v>554</v>
      </c>
      <c r="G394" s="15" t="str">
        <f>'1. Input and Output files list'!$E$6</f>
        <v>C:/NGS/save/</v>
      </c>
      <c r="H394" s="15" t="str">
        <f>'1. Input and Output files list'!$J$230</f>
        <v>NGS0_76.tagcount</v>
      </c>
      <c r="I394" s="15" t="s">
        <v>142</v>
      </c>
      <c r="O394" s="15" t="str">
        <f>CONCATENATE(F394,G394,H394,I394)</f>
        <v>system.time(write.csv(genotypingdata[match(genotypingSum$tags, genotypingdata$tags),2], file="C:/NGS/save/NGS0_76.tagcountmatchindex.csv", row.names = F))</v>
      </c>
    </row>
    <row r="395" spans="1:15" x14ac:dyDescent="0.15">
      <c r="A395" s="15">
        <v>394</v>
      </c>
      <c r="B395" s="15">
        <v>76</v>
      </c>
      <c r="C395" s="15" t="s">
        <v>138</v>
      </c>
      <c r="D395" s="26" t="str">
        <f>M395</f>
        <v>genotypingdata&lt;- fread("C:/NGS/save/NGS0_76.tagcountmatchindex.csv", col.names = c("NGS0_76"))</v>
      </c>
      <c r="F395" s="15" t="s">
        <v>233</v>
      </c>
      <c r="G395" s="15" t="str">
        <f>'1. Input and Output files list'!$E$6</f>
        <v>C:/NGS/save/</v>
      </c>
      <c r="H395" s="15" t="str">
        <f>'1. Input and Output files list'!$J$230</f>
        <v>NGS0_76.tagcount</v>
      </c>
      <c r="I395" s="15" t="s">
        <v>547</v>
      </c>
      <c r="J395" s="15" t="str">
        <f>'1. Input and Output files list'!$F$230</f>
        <v>NGS0_76</v>
      </c>
      <c r="K395" s="15" t="s">
        <v>545</v>
      </c>
      <c r="M395" s="15" t="str">
        <f>CONCATENATE(F395,G395,H395,I395,J395,K395)</f>
        <v>genotypingdata&lt;- fread("C:/NGS/save/NGS0_76.tagcountmatchindex.csv", col.names = c("NGS0_76"))</v>
      </c>
    </row>
    <row r="396" spans="1:15" x14ac:dyDescent="0.15">
      <c r="A396" s="15">
        <v>395</v>
      </c>
      <c r="B396" s="15">
        <v>76</v>
      </c>
      <c r="C396" s="15" t="s">
        <v>139</v>
      </c>
      <c r="D396" s="26" t="s">
        <v>79</v>
      </c>
    </row>
    <row r="397" spans="1:15" x14ac:dyDescent="0.15">
      <c r="A397" s="15">
        <v>396</v>
      </c>
      <c r="B397" s="15">
        <v>76</v>
      </c>
      <c r="C397" s="15" t="s">
        <v>549</v>
      </c>
      <c r="D397" s="26" t="s">
        <v>551</v>
      </c>
    </row>
    <row r="398" spans="1:15" x14ac:dyDescent="0.15">
      <c r="A398" s="15">
        <v>397</v>
      </c>
      <c r="B398" s="15">
        <v>77</v>
      </c>
      <c r="C398" s="15" t="s">
        <v>136</v>
      </c>
      <c r="D398" s="26" t="str">
        <f>N398</f>
        <v>genotypingdata &lt;- fread("C:/NGS/save/NGS0_77.tagcount", header=F, col.names=genotype)</v>
      </c>
      <c r="F398" s="15" t="s">
        <v>553</v>
      </c>
      <c r="G398" s="15" t="str">
        <f>'1. Input and Output files list'!$E$6</f>
        <v>C:/NGS/save/</v>
      </c>
      <c r="H398" s="15" t="str">
        <f>'1. Input and Output files list'!$J$232</f>
        <v>NGS0_77.tagcount</v>
      </c>
      <c r="I398" s="15" t="s">
        <v>228</v>
      </c>
      <c r="N398" s="15" t="str">
        <f>CONCATENATE(F398,G398,H398,I398)</f>
        <v>genotypingdata &lt;- fread("C:/NGS/save/NGS0_77.tagcount", header=F, col.names=genotype)</v>
      </c>
    </row>
    <row r="399" spans="1:15" x14ac:dyDescent="0.15">
      <c r="A399" s="15">
        <v>398</v>
      </c>
      <c r="B399" s="15">
        <v>77</v>
      </c>
      <c r="C399" s="15" t="s">
        <v>137</v>
      </c>
      <c r="D399" s="26" t="str">
        <f>O399</f>
        <v>system.time(write.csv(genotypingdata[match(genotypingSum$tags, genotypingdata$tags),2], file="C:/NGS/save/NGS0_77.tagcountmatchindex.csv", row.names = F))</v>
      </c>
      <c r="F399" s="15" t="s">
        <v>554</v>
      </c>
      <c r="G399" s="15" t="str">
        <f>'1. Input and Output files list'!$E$6</f>
        <v>C:/NGS/save/</v>
      </c>
      <c r="H399" s="15" t="str">
        <f>'1. Input and Output files list'!$J$232</f>
        <v>NGS0_77.tagcount</v>
      </c>
      <c r="I399" s="15" t="s">
        <v>142</v>
      </c>
      <c r="O399" s="15" t="str">
        <f>CONCATENATE(F399,G399,H399,I399)</f>
        <v>system.time(write.csv(genotypingdata[match(genotypingSum$tags, genotypingdata$tags),2], file="C:/NGS/save/NGS0_77.tagcountmatchindex.csv", row.names = F))</v>
      </c>
    </row>
    <row r="400" spans="1:15" x14ac:dyDescent="0.15">
      <c r="A400" s="15">
        <v>399</v>
      </c>
      <c r="B400" s="15">
        <v>77</v>
      </c>
      <c r="C400" s="15" t="s">
        <v>138</v>
      </c>
      <c r="D400" s="26" t="str">
        <f>M400</f>
        <v>genotypingdata&lt;- fread("C:/NGS/save/NGS0_77.tagcountmatchindex.csv", col.names = c("NGS0_77"))</v>
      </c>
      <c r="F400" s="15" t="s">
        <v>233</v>
      </c>
      <c r="G400" s="15" t="str">
        <f>'1. Input and Output files list'!$E$6</f>
        <v>C:/NGS/save/</v>
      </c>
      <c r="H400" s="15" t="str">
        <f>'1. Input and Output files list'!$J$232</f>
        <v>NGS0_77.tagcount</v>
      </c>
      <c r="I400" s="15" t="s">
        <v>547</v>
      </c>
      <c r="J400" s="15" t="str">
        <f>'1. Input and Output files list'!$F$232</f>
        <v>NGS0_77</v>
      </c>
      <c r="K400" s="15" t="s">
        <v>545</v>
      </c>
      <c r="M400" s="15" t="str">
        <f>CONCATENATE(F400,G400,H400,I400,J400,K400)</f>
        <v>genotypingdata&lt;- fread("C:/NGS/save/NGS0_77.tagcountmatchindex.csv", col.names = c("NGS0_77"))</v>
      </c>
    </row>
    <row r="401" spans="1:15" x14ac:dyDescent="0.15">
      <c r="A401" s="15">
        <v>400</v>
      </c>
      <c r="B401" s="15">
        <v>77</v>
      </c>
      <c r="C401" s="15" t="s">
        <v>139</v>
      </c>
      <c r="D401" s="26" t="s">
        <v>79</v>
      </c>
    </row>
    <row r="402" spans="1:15" x14ac:dyDescent="0.15">
      <c r="A402" s="15">
        <v>401</v>
      </c>
      <c r="B402" s="15">
        <v>77</v>
      </c>
      <c r="C402" s="15" t="s">
        <v>549</v>
      </c>
      <c r="D402" s="26" t="s">
        <v>551</v>
      </c>
    </row>
    <row r="403" spans="1:15" x14ac:dyDescent="0.15">
      <c r="A403" s="15">
        <v>402</v>
      </c>
      <c r="B403" s="15">
        <v>78</v>
      </c>
      <c r="C403" s="15" t="s">
        <v>136</v>
      </c>
      <c r="D403" s="26" t="str">
        <f>N403</f>
        <v>genotypingdata &lt;- fread("C:/NGS/save/NGS0_78.tagcount", header=F, col.names=genotype)</v>
      </c>
      <c r="F403" s="15" t="s">
        <v>553</v>
      </c>
      <c r="G403" s="15" t="str">
        <f>'1. Input and Output files list'!$E$6</f>
        <v>C:/NGS/save/</v>
      </c>
      <c r="H403" s="15" t="str">
        <f>'1. Input and Output files list'!$J$234</f>
        <v>NGS0_78.tagcount</v>
      </c>
      <c r="I403" s="15" t="s">
        <v>228</v>
      </c>
      <c r="N403" s="15" t="str">
        <f>CONCATENATE(F403,G403,H403,I403)</f>
        <v>genotypingdata &lt;- fread("C:/NGS/save/NGS0_78.tagcount", header=F, col.names=genotype)</v>
      </c>
    </row>
    <row r="404" spans="1:15" x14ac:dyDescent="0.15">
      <c r="A404" s="15">
        <v>403</v>
      </c>
      <c r="B404" s="15">
        <v>78</v>
      </c>
      <c r="C404" s="15" t="s">
        <v>137</v>
      </c>
      <c r="D404" s="26" t="str">
        <f>O404</f>
        <v>system.time(write.csv(genotypingdata[match(genotypingSum$tags, genotypingdata$tags),2], file="C:/NGS/save/NGS0_78.tagcountmatchindex.csv", row.names = F))</v>
      </c>
      <c r="F404" s="15" t="s">
        <v>554</v>
      </c>
      <c r="G404" s="15" t="str">
        <f>'1. Input and Output files list'!$E$6</f>
        <v>C:/NGS/save/</v>
      </c>
      <c r="H404" s="15" t="str">
        <f>'1. Input and Output files list'!$J$234</f>
        <v>NGS0_78.tagcount</v>
      </c>
      <c r="I404" s="15" t="s">
        <v>142</v>
      </c>
      <c r="O404" s="15" t="str">
        <f>CONCATENATE(F404,G404,H404,I404)</f>
        <v>system.time(write.csv(genotypingdata[match(genotypingSum$tags, genotypingdata$tags),2], file="C:/NGS/save/NGS0_78.tagcountmatchindex.csv", row.names = F))</v>
      </c>
    </row>
    <row r="405" spans="1:15" x14ac:dyDescent="0.15">
      <c r="A405" s="15">
        <v>404</v>
      </c>
      <c r="B405" s="15">
        <v>78</v>
      </c>
      <c r="C405" s="15" t="s">
        <v>138</v>
      </c>
      <c r="D405" s="26" t="str">
        <f>M405</f>
        <v>genotypingdata&lt;- fread("C:/NGS/save/NGS0_78.tagcountmatchindex.csv", col.names = c("NGS0_78"))</v>
      </c>
      <c r="F405" s="15" t="s">
        <v>233</v>
      </c>
      <c r="G405" s="15" t="str">
        <f>'1. Input and Output files list'!$E$6</f>
        <v>C:/NGS/save/</v>
      </c>
      <c r="H405" s="15" t="str">
        <f>'1. Input and Output files list'!$J$234</f>
        <v>NGS0_78.tagcount</v>
      </c>
      <c r="I405" s="15" t="s">
        <v>547</v>
      </c>
      <c r="J405" s="15" t="str">
        <f>'1. Input and Output files list'!$F$234</f>
        <v>NGS0_78</v>
      </c>
      <c r="K405" s="15" t="s">
        <v>545</v>
      </c>
      <c r="M405" s="15" t="str">
        <f>CONCATENATE(F405,G405,H405,I405,J405,K405)</f>
        <v>genotypingdata&lt;- fread("C:/NGS/save/NGS0_78.tagcountmatchindex.csv", col.names = c("NGS0_78"))</v>
      </c>
    </row>
    <row r="406" spans="1:15" x14ac:dyDescent="0.15">
      <c r="A406" s="15">
        <v>405</v>
      </c>
      <c r="B406" s="15">
        <v>78</v>
      </c>
      <c r="C406" s="15" t="s">
        <v>139</v>
      </c>
      <c r="D406" s="26" t="s">
        <v>79</v>
      </c>
    </row>
    <row r="407" spans="1:15" x14ac:dyDescent="0.15">
      <c r="A407" s="15">
        <v>406</v>
      </c>
      <c r="B407" s="15">
        <v>78</v>
      </c>
      <c r="C407" s="15" t="s">
        <v>549</v>
      </c>
      <c r="D407" s="26" t="s">
        <v>551</v>
      </c>
    </row>
    <row r="408" spans="1:15" x14ac:dyDescent="0.15">
      <c r="A408" s="15">
        <v>407</v>
      </c>
      <c r="B408" s="15">
        <v>79</v>
      </c>
      <c r="C408" s="15" t="s">
        <v>136</v>
      </c>
      <c r="D408" s="26" t="str">
        <f>N408</f>
        <v>genotypingdata &lt;- fread("C:/NGS/save/NGS0_79.tagcount", header=F, col.names=genotype)</v>
      </c>
      <c r="F408" s="15" t="s">
        <v>553</v>
      </c>
      <c r="G408" s="15" t="str">
        <f>'1. Input and Output files list'!$E$6</f>
        <v>C:/NGS/save/</v>
      </c>
      <c r="H408" s="15" t="str">
        <f>'1. Input and Output files list'!$J$236</f>
        <v>NGS0_79.tagcount</v>
      </c>
      <c r="I408" s="15" t="s">
        <v>228</v>
      </c>
      <c r="N408" s="15" t="str">
        <f>CONCATENATE(F408,G408,H408,I408)</f>
        <v>genotypingdata &lt;- fread("C:/NGS/save/NGS0_79.tagcount", header=F, col.names=genotype)</v>
      </c>
    </row>
    <row r="409" spans="1:15" x14ac:dyDescent="0.15">
      <c r="A409" s="15">
        <v>408</v>
      </c>
      <c r="B409" s="15">
        <v>79</v>
      </c>
      <c r="C409" s="15" t="s">
        <v>137</v>
      </c>
      <c r="D409" s="26" t="str">
        <f>O409</f>
        <v>system.time(write.csv(genotypingdata[match(genotypingSum$tags, genotypingdata$tags),2], file="C:/NGS/save/NGS0_79.tagcountmatchindex.csv", row.names = F))</v>
      </c>
      <c r="F409" s="15" t="s">
        <v>554</v>
      </c>
      <c r="G409" s="15" t="str">
        <f>'1. Input and Output files list'!$E$6</f>
        <v>C:/NGS/save/</v>
      </c>
      <c r="H409" s="15" t="str">
        <f>'1. Input and Output files list'!$J$236</f>
        <v>NGS0_79.tagcount</v>
      </c>
      <c r="I409" s="15" t="s">
        <v>142</v>
      </c>
      <c r="O409" s="15" t="str">
        <f>CONCATENATE(F409,G409,H409,I409)</f>
        <v>system.time(write.csv(genotypingdata[match(genotypingSum$tags, genotypingdata$tags),2], file="C:/NGS/save/NGS0_79.tagcountmatchindex.csv", row.names = F))</v>
      </c>
    </row>
    <row r="410" spans="1:15" x14ac:dyDescent="0.15">
      <c r="A410" s="15">
        <v>409</v>
      </c>
      <c r="B410" s="15">
        <v>79</v>
      </c>
      <c r="C410" s="15" t="s">
        <v>138</v>
      </c>
      <c r="D410" s="26" t="str">
        <f>M410</f>
        <v>genotypingdata&lt;- fread("C:/NGS/save/NGS0_79.tagcountmatchindex.csv", col.names = c("NGS0_79"))</v>
      </c>
      <c r="F410" s="15" t="s">
        <v>233</v>
      </c>
      <c r="G410" s="15" t="str">
        <f>'1. Input and Output files list'!$E$6</f>
        <v>C:/NGS/save/</v>
      </c>
      <c r="H410" s="15" t="str">
        <f>'1. Input and Output files list'!$J$236</f>
        <v>NGS0_79.tagcount</v>
      </c>
      <c r="I410" s="15" t="s">
        <v>547</v>
      </c>
      <c r="J410" s="15" t="str">
        <f>'1. Input and Output files list'!$F$236</f>
        <v>NGS0_79</v>
      </c>
      <c r="K410" s="15" t="s">
        <v>545</v>
      </c>
      <c r="M410" s="15" t="str">
        <f>CONCATENATE(F410,G410,H410,I410,J410,K410)</f>
        <v>genotypingdata&lt;- fread("C:/NGS/save/NGS0_79.tagcountmatchindex.csv", col.names = c("NGS0_79"))</v>
      </c>
    </row>
    <row r="411" spans="1:15" x14ac:dyDescent="0.15">
      <c r="A411" s="15">
        <v>410</v>
      </c>
      <c r="B411" s="15">
        <v>79</v>
      </c>
      <c r="C411" s="15" t="s">
        <v>139</v>
      </c>
      <c r="D411" s="26" t="s">
        <v>79</v>
      </c>
    </row>
    <row r="412" spans="1:15" x14ac:dyDescent="0.15">
      <c r="A412" s="15">
        <v>411</v>
      </c>
      <c r="B412" s="15">
        <v>79</v>
      </c>
      <c r="C412" s="15" t="s">
        <v>549</v>
      </c>
      <c r="D412" s="26" t="s">
        <v>551</v>
      </c>
    </row>
    <row r="413" spans="1:15" x14ac:dyDescent="0.15">
      <c r="A413" s="15">
        <v>412</v>
      </c>
      <c r="B413" s="15">
        <v>80</v>
      </c>
      <c r="C413" s="15" t="s">
        <v>136</v>
      </c>
      <c r="D413" s="26" t="str">
        <f>N413</f>
        <v>genotypingdata &lt;- fread("C:/NGS/save/NGS0_80.tagcount", header=F, col.names=genotype)</v>
      </c>
      <c r="F413" s="15" t="s">
        <v>553</v>
      </c>
      <c r="G413" s="15" t="str">
        <f>'1. Input and Output files list'!$E$6</f>
        <v>C:/NGS/save/</v>
      </c>
      <c r="H413" s="15" t="str">
        <f>'1. Input and Output files list'!$J$238</f>
        <v>NGS0_80.tagcount</v>
      </c>
      <c r="I413" s="15" t="s">
        <v>228</v>
      </c>
      <c r="N413" s="15" t="str">
        <f>CONCATENATE(F413,G413,H413,I413)</f>
        <v>genotypingdata &lt;- fread("C:/NGS/save/NGS0_80.tagcount", header=F, col.names=genotype)</v>
      </c>
    </row>
    <row r="414" spans="1:15" x14ac:dyDescent="0.15">
      <c r="A414" s="15">
        <v>413</v>
      </c>
      <c r="B414" s="15">
        <v>80</v>
      </c>
      <c r="C414" s="15" t="s">
        <v>137</v>
      </c>
      <c r="D414" s="26" t="str">
        <f>O414</f>
        <v>system.time(write.csv(genotypingdata[match(genotypingSum$tags, genotypingdata$tags),2], file="C:/NGS/save/NGS0_80.tagcountmatchindex.csv", row.names = F))</v>
      </c>
      <c r="F414" s="15" t="s">
        <v>554</v>
      </c>
      <c r="G414" s="15" t="str">
        <f>'1. Input and Output files list'!$E$6</f>
        <v>C:/NGS/save/</v>
      </c>
      <c r="H414" s="15" t="str">
        <f>'1. Input and Output files list'!$J$238</f>
        <v>NGS0_80.tagcount</v>
      </c>
      <c r="I414" s="15" t="s">
        <v>142</v>
      </c>
      <c r="O414" s="15" t="str">
        <f>CONCATENATE(F414,G414,H414,I414)</f>
        <v>system.time(write.csv(genotypingdata[match(genotypingSum$tags, genotypingdata$tags),2], file="C:/NGS/save/NGS0_80.tagcountmatchindex.csv", row.names = F))</v>
      </c>
    </row>
    <row r="415" spans="1:15" x14ac:dyDescent="0.15">
      <c r="A415" s="15">
        <v>414</v>
      </c>
      <c r="B415" s="15">
        <v>80</v>
      </c>
      <c r="C415" s="15" t="s">
        <v>138</v>
      </c>
      <c r="D415" s="26" t="str">
        <f>M415</f>
        <v>genotypingdata&lt;- fread("C:/NGS/save/NGS0_80.tagcountmatchindex.csv", col.names = c("NGS0_80"))</v>
      </c>
      <c r="F415" s="15" t="s">
        <v>233</v>
      </c>
      <c r="G415" s="15" t="str">
        <f>'1. Input and Output files list'!$E$6</f>
        <v>C:/NGS/save/</v>
      </c>
      <c r="H415" s="15" t="str">
        <f>'1. Input and Output files list'!$J$238</f>
        <v>NGS0_80.tagcount</v>
      </c>
      <c r="I415" s="15" t="s">
        <v>547</v>
      </c>
      <c r="J415" s="15" t="str">
        <f>'1. Input and Output files list'!$F$238</f>
        <v>NGS0_80</v>
      </c>
      <c r="K415" s="15" t="s">
        <v>545</v>
      </c>
      <c r="M415" s="15" t="str">
        <f>CONCATENATE(F415,G415,H415,I415,J415,K415)</f>
        <v>genotypingdata&lt;- fread("C:/NGS/save/NGS0_80.tagcountmatchindex.csv", col.names = c("NGS0_80"))</v>
      </c>
    </row>
    <row r="416" spans="1:15" x14ac:dyDescent="0.15">
      <c r="A416" s="15">
        <v>415</v>
      </c>
      <c r="B416" s="15">
        <v>80</v>
      </c>
      <c r="C416" s="15" t="s">
        <v>139</v>
      </c>
      <c r="D416" s="26" t="s">
        <v>79</v>
      </c>
    </row>
    <row r="417" spans="1:15" x14ac:dyDescent="0.15">
      <c r="A417" s="15">
        <v>416</v>
      </c>
      <c r="B417" s="15">
        <v>80</v>
      </c>
      <c r="C417" s="15" t="s">
        <v>549</v>
      </c>
      <c r="D417" s="26" t="s">
        <v>551</v>
      </c>
    </row>
    <row r="418" spans="1:15" x14ac:dyDescent="0.15">
      <c r="A418" s="15">
        <v>417</v>
      </c>
      <c r="B418" s="15">
        <v>81</v>
      </c>
      <c r="C418" s="15" t="s">
        <v>136</v>
      </c>
      <c r="D418" s="26" t="str">
        <f>N418</f>
        <v>genotypingdata &lt;- fread("C:/NGS/save/NGS0_81.tagcount", header=F, col.names=genotype)</v>
      </c>
      <c r="F418" s="15" t="s">
        <v>553</v>
      </c>
      <c r="G418" s="15" t="str">
        <f>'1. Input and Output files list'!$E$6</f>
        <v>C:/NGS/save/</v>
      </c>
      <c r="H418" s="15" t="str">
        <f>'1. Input and Output files list'!$J$240</f>
        <v>NGS0_81.tagcount</v>
      </c>
      <c r="I418" s="15" t="s">
        <v>228</v>
      </c>
      <c r="N418" s="15" t="str">
        <f>CONCATENATE(F418,G418,H418,I418)</f>
        <v>genotypingdata &lt;- fread("C:/NGS/save/NGS0_81.tagcount", header=F, col.names=genotype)</v>
      </c>
    </row>
    <row r="419" spans="1:15" x14ac:dyDescent="0.15">
      <c r="A419" s="15">
        <v>418</v>
      </c>
      <c r="B419" s="15">
        <v>81</v>
      </c>
      <c r="C419" s="15" t="s">
        <v>137</v>
      </c>
      <c r="D419" s="26" t="str">
        <f>O419</f>
        <v>system.time(write.csv(genotypingdata[match(genotypingSum$tags, genotypingdata$tags),2], file="C:/NGS/save/NGS0_81.tagcountmatchindex.csv", row.names = F))</v>
      </c>
      <c r="F419" s="15" t="s">
        <v>554</v>
      </c>
      <c r="G419" s="15" t="str">
        <f>'1. Input and Output files list'!$E$6</f>
        <v>C:/NGS/save/</v>
      </c>
      <c r="H419" s="15" t="str">
        <f>'1. Input and Output files list'!$J$240</f>
        <v>NGS0_81.tagcount</v>
      </c>
      <c r="I419" s="15" t="s">
        <v>142</v>
      </c>
      <c r="O419" s="15" t="str">
        <f>CONCATENATE(F419,G419,H419,I419)</f>
        <v>system.time(write.csv(genotypingdata[match(genotypingSum$tags, genotypingdata$tags),2], file="C:/NGS/save/NGS0_81.tagcountmatchindex.csv", row.names = F))</v>
      </c>
    </row>
    <row r="420" spans="1:15" x14ac:dyDescent="0.15">
      <c r="A420" s="15">
        <v>419</v>
      </c>
      <c r="B420" s="15">
        <v>81</v>
      </c>
      <c r="C420" s="15" t="s">
        <v>138</v>
      </c>
      <c r="D420" s="26" t="str">
        <f>M420</f>
        <v>genotypingdata&lt;- fread("C:/NGS/save/NGS0_81.tagcountmatchindex.csv", col.names = c("NGS0_81"))</v>
      </c>
      <c r="F420" s="15" t="s">
        <v>233</v>
      </c>
      <c r="G420" s="15" t="str">
        <f>'1. Input and Output files list'!$E$6</f>
        <v>C:/NGS/save/</v>
      </c>
      <c r="H420" s="15" t="str">
        <f>'1. Input and Output files list'!$J$240</f>
        <v>NGS0_81.tagcount</v>
      </c>
      <c r="I420" s="15" t="s">
        <v>547</v>
      </c>
      <c r="J420" s="15" t="str">
        <f>'1. Input and Output files list'!$F$240</f>
        <v>NGS0_81</v>
      </c>
      <c r="K420" s="15" t="s">
        <v>545</v>
      </c>
      <c r="M420" s="15" t="str">
        <f>CONCATENATE(F420,G420,H420,I420,J420,K420)</f>
        <v>genotypingdata&lt;- fread("C:/NGS/save/NGS0_81.tagcountmatchindex.csv", col.names = c("NGS0_81"))</v>
      </c>
    </row>
    <row r="421" spans="1:15" x14ac:dyDescent="0.15">
      <c r="A421" s="15">
        <v>420</v>
      </c>
      <c r="B421" s="15">
        <v>81</v>
      </c>
      <c r="C421" s="15" t="s">
        <v>139</v>
      </c>
      <c r="D421" s="26" t="s">
        <v>79</v>
      </c>
    </row>
    <row r="422" spans="1:15" x14ac:dyDescent="0.15">
      <c r="A422" s="15">
        <v>421</v>
      </c>
      <c r="B422" s="15">
        <v>81</v>
      </c>
      <c r="C422" s="15" t="s">
        <v>549</v>
      </c>
      <c r="D422" s="26" t="s">
        <v>551</v>
      </c>
    </row>
    <row r="423" spans="1:15" x14ac:dyDescent="0.15">
      <c r="A423" s="15">
        <v>422</v>
      </c>
      <c r="B423" s="15">
        <v>82</v>
      </c>
      <c r="C423" s="15" t="s">
        <v>136</v>
      </c>
      <c r="D423" s="26" t="str">
        <f>N423</f>
        <v>genotypingdata &lt;- fread("C:/NGS/save/NGS0_82.tagcount", header=F, col.names=genotype)</v>
      </c>
      <c r="F423" s="15" t="s">
        <v>553</v>
      </c>
      <c r="G423" s="15" t="str">
        <f>'1. Input and Output files list'!$E$6</f>
        <v>C:/NGS/save/</v>
      </c>
      <c r="H423" s="15" t="str">
        <f>'1. Input and Output files list'!$J$242</f>
        <v>NGS0_82.tagcount</v>
      </c>
      <c r="I423" s="15" t="s">
        <v>228</v>
      </c>
      <c r="N423" s="15" t="str">
        <f>CONCATENATE(F423,G423,H423,I423)</f>
        <v>genotypingdata &lt;- fread("C:/NGS/save/NGS0_82.tagcount", header=F, col.names=genotype)</v>
      </c>
    </row>
    <row r="424" spans="1:15" x14ac:dyDescent="0.15">
      <c r="A424" s="15">
        <v>423</v>
      </c>
      <c r="B424" s="15">
        <v>82</v>
      </c>
      <c r="C424" s="15" t="s">
        <v>137</v>
      </c>
      <c r="D424" s="26" t="str">
        <f>O424</f>
        <v>system.time(write.csv(genotypingdata[match(genotypingSum$tags, genotypingdata$tags),2], file="C:/NGS/save/NGS0_82.tagcountmatchindex.csv", row.names = F))</v>
      </c>
      <c r="F424" s="15" t="s">
        <v>554</v>
      </c>
      <c r="G424" s="15" t="str">
        <f>'1. Input and Output files list'!$E$6</f>
        <v>C:/NGS/save/</v>
      </c>
      <c r="H424" s="15" t="str">
        <f>'1. Input and Output files list'!$J$242</f>
        <v>NGS0_82.tagcount</v>
      </c>
      <c r="I424" s="15" t="s">
        <v>142</v>
      </c>
      <c r="O424" s="15" t="str">
        <f>CONCATENATE(F424,G424,H424,I424)</f>
        <v>system.time(write.csv(genotypingdata[match(genotypingSum$tags, genotypingdata$tags),2], file="C:/NGS/save/NGS0_82.tagcountmatchindex.csv", row.names = F))</v>
      </c>
    </row>
    <row r="425" spans="1:15" x14ac:dyDescent="0.15">
      <c r="A425" s="15">
        <v>424</v>
      </c>
      <c r="B425" s="15">
        <v>82</v>
      </c>
      <c r="C425" s="15" t="s">
        <v>138</v>
      </c>
      <c r="D425" s="26" t="str">
        <f>M425</f>
        <v>genotypingdata&lt;- fread("C:/NGS/save/NGS0_82.tagcountmatchindex.csv", col.names = c("NGS0_82"))</v>
      </c>
      <c r="F425" s="15" t="s">
        <v>233</v>
      </c>
      <c r="G425" s="15" t="str">
        <f>'1. Input and Output files list'!$E$6</f>
        <v>C:/NGS/save/</v>
      </c>
      <c r="H425" s="15" t="str">
        <f>'1. Input and Output files list'!$J$242</f>
        <v>NGS0_82.tagcount</v>
      </c>
      <c r="I425" s="15" t="s">
        <v>547</v>
      </c>
      <c r="J425" s="15" t="str">
        <f>'1. Input and Output files list'!$F$242</f>
        <v>NGS0_82</v>
      </c>
      <c r="K425" s="15" t="s">
        <v>545</v>
      </c>
      <c r="M425" s="15" t="str">
        <f>CONCATENATE(F425,G425,H425,I425,J425,K425)</f>
        <v>genotypingdata&lt;- fread("C:/NGS/save/NGS0_82.tagcountmatchindex.csv", col.names = c("NGS0_82"))</v>
      </c>
    </row>
    <row r="426" spans="1:15" x14ac:dyDescent="0.15">
      <c r="A426" s="15">
        <v>425</v>
      </c>
      <c r="B426" s="15">
        <v>82</v>
      </c>
      <c r="C426" s="15" t="s">
        <v>139</v>
      </c>
      <c r="D426" s="26" t="s">
        <v>79</v>
      </c>
    </row>
    <row r="427" spans="1:15" x14ac:dyDescent="0.15">
      <c r="A427" s="15">
        <v>426</v>
      </c>
      <c r="B427" s="15">
        <v>82</v>
      </c>
      <c r="C427" s="15" t="s">
        <v>549</v>
      </c>
      <c r="D427" s="26" t="s">
        <v>551</v>
      </c>
    </row>
    <row r="428" spans="1:15" x14ac:dyDescent="0.15">
      <c r="A428" s="15">
        <v>427</v>
      </c>
      <c r="B428" s="15">
        <v>83</v>
      </c>
      <c r="C428" s="15" t="s">
        <v>136</v>
      </c>
      <c r="D428" s="26" t="str">
        <f>N428</f>
        <v>genotypingdata &lt;- fread("C:/NGS/save/NGS0_83.tagcount", header=F, col.names=genotype)</v>
      </c>
      <c r="F428" s="15" t="s">
        <v>553</v>
      </c>
      <c r="G428" s="15" t="str">
        <f>'1. Input and Output files list'!$E$6</f>
        <v>C:/NGS/save/</v>
      </c>
      <c r="H428" s="15" t="str">
        <f>'1. Input and Output files list'!$J$244</f>
        <v>NGS0_83.tagcount</v>
      </c>
      <c r="I428" s="15" t="s">
        <v>228</v>
      </c>
      <c r="N428" s="15" t="str">
        <f>CONCATENATE(F428,G428,H428,I428)</f>
        <v>genotypingdata &lt;- fread("C:/NGS/save/NGS0_83.tagcount", header=F, col.names=genotype)</v>
      </c>
    </row>
    <row r="429" spans="1:15" x14ac:dyDescent="0.15">
      <c r="A429" s="15">
        <v>428</v>
      </c>
      <c r="B429" s="15">
        <v>83</v>
      </c>
      <c r="C429" s="15" t="s">
        <v>137</v>
      </c>
      <c r="D429" s="26" t="str">
        <f>O429</f>
        <v>system.time(write.csv(genotypingdata[match(genotypingSum$tags, genotypingdata$tags),2], file="C:/NGS/save/NGS0_83.tagcountmatchindex.csv", row.names = F))</v>
      </c>
      <c r="F429" s="15" t="s">
        <v>554</v>
      </c>
      <c r="G429" s="15" t="str">
        <f>'1. Input and Output files list'!$E$6</f>
        <v>C:/NGS/save/</v>
      </c>
      <c r="H429" s="15" t="str">
        <f>'1. Input and Output files list'!$J$244</f>
        <v>NGS0_83.tagcount</v>
      </c>
      <c r="I429" s="15" t="s">
        <v>142</v>
      </c>
      <c r="O429" s="15" t="str">
        <f>CONCATENATE(F429,G429,H429,I429)</f>
        <v>system.time(write.csv(genotypingdata[match(genotypingSum$tags, genotypingdata$tags),2], file="C:/NGS/save/NGS0_83.tagcountmatchindex.csv", row.names = F))</v>
      </c>
    </row>
    <row r="430" spans="1:15" x14ac:dyDescent="0.15">
      <c r="A430" s="15">
        <v>429</v>
      </c>
      <c r="B430" s="15">
        <v>83</v>
      </c>
      <c r="C430" s="15" t="s">
        <v>138</v>
      </c>
      <c r="D430" s="26" t="str">
        <f>M430</f>
        <v>genotypingdata&lt;- fread("C:/NGS/save/NGS0_83.tagcountmatchindex.csv", col.names = c("NGS0_83"))</v>
      </c>
      <c r="F430" s="15" t="s">
        <v>233</v>
      </c>
      <c r="G430" s="15" t="str">
        <f>'1. Input and Output files list'!$E$6</f>
        <v>C:/NGS/save/</v>
      </c>
      <c r="H430" s="15" t="str">
        <f>'1. Input and Output files list'!$J$244</f>
        <v>NGS0_83.tagcount</v>
      </c>
      <c r="I430" s="15" t="s">
        <v>547</v>
      </c>
      <c r="J430" s="15" t="str">
        <f>'1. Input and Output files list'!$F$244</f>
        <v>NGS0_83</v>
      </c>
      <c r="K430" s="15" t="s">
        <v>545</v>
      </c>
      <c r="M430" s="15" t="str">
        <f>CONCATENATE(F430,G430,H430,I430,J430,K430)</f>
        <v>genotypingdata&lt;- fread("C:/NGS/save/NGS0_83.tagcountmatchindex.csv", col.names = c("NGS0_83"))</v>
      </c>
    </row>
    <row r="431" spans="1:15" x14ac:dyDescent="0.15">
      <c r="A431" s="15">
        <v>430</v>
      </c>
      <c r="B431" s="15">
        <v>83</v>
      </c>
      <c r="C431" s="15" t="s">
        <v>139</v>
      </c>
      <c r="D431" s="26" t="s">
        <v>79</v>
      </c>
    </row>
    <row r="432" spans="1:15" x14ac:dyDescent="0.15">
      <c r="A432" s="15">
        <v>431</v>
      </c>
      <c r="B432" s="15">
        <v>83</v>
      </c>
      <c r="C432" s="15" t="s">
        <v>549</v>
      </c>
      <c r="D432" s="26" t="s">
        <v>551</v>
      </c>
    </row>
    <row r="433" spans="1:15" x14ac:dyDescent="0.15">
      <c r="A433" s="15">
        <v>432</v>
      </c>
      <c r="B433" s="15">
        <v>84</v>
      </c>
      <c r="C433" s="15" t="s">
        <v>136</v>
      </c>
      <c r="D433" s="26" t="str">
        <f>N433</f>
        <v>genotypingdata &lt;- fread("C:/NGS/save/NGS0_84.tagcount", header=F, col.names=genotype)</v>
      </c>
      <c r="F433" s="15" t="s">
        <v>553</v>
      </c>
      <c r="G433" s="15" t="str">
        <f>'1. Input and Output files list'!$E$6</f>
        <v>C:/NGS/save/</v>
      </c>
      <c r="H433" s="15" t="str">
        <f>'1. Input and Output files list'!$J$246</f>
        <v>NGS0_84.tagcount</v>
      </c>
      <c r="I433" s="15" t="s">
        <v>228</v>
      </c>
      <c r="N433" s="15" t="str">
        <f>CONCATENATE(F433,G433,H433,I433)</f>
        <v>genotypingdata &lt;- fread("C:/NGS/save/NGS0_84.tagcount", header=F, col.names=genotype)</v>
      </c>
    </row>
    <row r="434" spans="1:15" x14ac:dyDescent="0.15">
      <c r="A434" s="15">
        <v>433</v>
      </c>
      <c r="B434" s="15">
        <v>84</v>
      </c>
      <c r="C434" s="15" t="s">
        <v>137</v>
      </c>
      <c r="D434" s="26" t="str">
        <f>O434</f>
        <v>system.time(write.csv(genotypingdata[match(genotypingSum$tags, genotypingdata$tags),2], file="C:/NGS/save/NGS0_84.tagcountmatchindex.csv", row.names = F))</v>
      </c>
      <c r="F434" s="15" t="s">
        <v>554</v>
      </c>
      <c r="G434" s="15" t="str">
        <f>'1. Input and Output files list'!$E$6</f>
        <v>C:/NGS/save/</v>
      </c>
      <c r="H434" s="15" t="str">
        <f>'1. Input and Output files list'!$J$246</f>
        <v>NGS0_84.tagcount</v>
      </c>
      <c r="I434" s="15" t="s">
        <v>142</v>
      </c>
      <c r="O434" s="15" t="str">
        <f>CONCATENATE(F434,G434,H434,I434)</f>
        <v>system.time(write.csv(genotypingdata[match(genotypingSum$tags, genotypingdata$tags),2], file="C:/NGS/save/NGS0_84.tagcountmatchindex.csv", row.names = F))</v>
      </c>
    </row>
    <row r="435" spans="1:15" x14ac:dyDescent="0.15">
      <c r="A435" s="15">
        <v>434</v>
      </c>
      <c r="B435" s="15">
        <v>84</v>
      </c>
      <c r="C435" s="15" t="s">
        <v>138</v>
      </c>
      <c r="D435" s="26" t="str">
        <f>M435</f>
        <v>genotypingdata&lt;- fread("C:/NGS/save/NGS0_84.tagcountmatchindex.csv", col.names = c("NGS0_84"))</v>
      </c>
      <c r="F435" s="15" t="s">
        <v>233</v>
      </c>
      <c r="G435" s="15" t="str">
        <f>'1. Input and Output files list'!$E$6</f>
        <v>C:/NGS/save/</v>
      </c>
      <c r="H435" s="15" t="str">
        <f>'1. Input and Output files list'!$J$246</f>
        <v>NGS0_84.tagcount</v>
      </c>
      <c r="I435" s="15" t="s">
        <v>547</v>
      </c>
      <c r="J435" s="15" t="str">
        <f>'1. Input and Output files list'!$F$246</f>
        <v>NGS0_84</v>
      </c>
      <c r="K435" s="15" t="s">
        <v>545</v>
      </c>
      <c r="M435" s="15" t="str">
        <f>CONCATENATE(F435,G435,H435,I435,J435,K435)</f>
        <v>genotypingdata&lt;- fread("C:/NGS/save/NGS0_84.tagcountmatchindex.csv", col.names = c("NGS0_84"))</v>
      </c>
    </row>
    <row r="436" spans="1:15" x14ac:dyDescent="0.15">
      <c r="A436" s="15">
        <v>435</v>
      </c>
      <c r="B436" s="15">
        <v>84</v>
      </c>
      <c r="C436" s="15" t="s">
        <v>139</v>
      </c>
      <c r="D436" s="26" t="s">
        <v>79</v>
      </c>
    </row>
    <row r="437" spans="1:15" x14ac:dyDescent="0.15">
      <c r="A437" s="15">
        <v>436</v>
      </c>
      <c r="B437" s="15">
        <v>84</v>
      </c>
      <c r="C437" s="15" t="s">
        <v>549</v>
      </c>
      <c r="D437" s="26" t="s">
        <v>551</v>
      </c>
    </row>
    <row r="438" spans="1:15" x14ac:dyDescent="0.15">
      <c r="A438" s="15">
        <v>437</v>
      </c>
      <c r="B438" s="15">
        <v>85</v>
      </c>
      <c r="C438" s="15" t="s">
        <v>136</v>
      </c>
      <c r="D438" s="26" t="str">
        <f>N438</f>
        <v>genotypingdata &lt;- fread("C:/NGS/save/NGS0_85.tagcount", header=F, col.names=genotype)</v>
      </c>
      <c r="F438" s="15" t="s">
        <v>553</v>
      </c>
      <c r="G438" s="15" t="str">
        <f>'1. Input and Output files list'!$E$6</f>
        <v>C:/NGS/save/</v>
      </c>
      <c r="H438" s="15" t="str">
        <f>'1. Input and Output files list'!$J$248</f>
        <v>NGS0_85.tagcount</v>
      </c>
      <c r="I438" s="15" t="s">
        <v>228</v>
      </c>
      <c r="N438" s="15" t="str">
        <f>CONCATENATE(F438,G438,H438,I438)</f>
        <v>genotypingdata &lt;- fread("C:/NGS/save/NGS0_85.tagcount", header=F, col.names=genotype)</v>
      </c>
    </row>
    <row r="439" spans="1:15" x14ac:dyDescent="0.15">
      <c r="A439" s="15">
        <v>438</v>
      </c>
      <c r="B439" s="15">
        <v>85</v>
      </c>
      <c r="C439" s="15" t="s">
        <v>137</v>
      </c>
      <c r="D439" s="26" t="str">
        <f>O439</f>
        <v>system.time(write.csv(genotypingdata[match(genotypingSum$tags, genotypingdata$tags),2], file="C:/NGS/save/NGS0_85.tagcountmatchindex.csv", row.names = F))</v>
      </c>
      <c r="F439" s="15" t="s">
        <v>554</v>
      </c>
      <c r="G439" s="15" t="str">
        <f>'1. Input and Output files list'!$E$6</f>
        <v>C:/NGS/save/</v>
      </c>
      <c r="H439" s="15" t="str">
        <f>'1. Input and Output files list'!$J$248</f>
        <v>NGS0_85.tagcount</v>
      </c>
      <c r="I439" s="15" t="s">
        <v>142</v>
      </c>
      <c r="O439" s="15" t="str">
        <f>CONCATENATE(F439,G439,H439,I439)</f>
        <v>system.time(write.csv(genotypingdata[match(genotypingSum$tags, genotypingdata$tags),2], file="C:/NGS/save/NGS0_85.tagcountmatchindex.csv", row.names = F))</v>
      </c>
    </row>
    <row r="440" spans="1:15" x14ac:dyDescent="0.15">
      <c r="A440" s="15">
        <v>439</v>
      </c>
      <c r="B440" s="15">
        <v>85</v>
      </c>
      <c r="C440" s="15" t="s">
        <v>138</v>
      </c>
      <c r="D440" s="26" t="str">
        <f>M440</f>
        <v>genotypingdata&lt;- fread("C:/NGS/save/NGS0_85.tagcountmatchindex.csv", col.names = c("NGS0_85"))</v>
      </c>
      <c r="F440" s="15" t="s">
        <v>233</v>
      </c>
      <c r="G440" s="15" t="str">
        <f>'1. Input and Output files list'!$E$6</f>
        <v>C:/NGS/save/</v>
      </c>
      <c r="H440" s="15" t="str">
        <f>'1. Input and Output files list'!$J$248</f>
        <v>NGS0_85.tagcount</v>
      </c>
      <c r="I440" s="15" t="s">
        <v>547</v>
      </c>
      <c r="J440" s="15" t="str">
        <f>'1. Input and Output files list'!$F$248</f>
        <v>NGS0_85</v>
      </c>
      <c r="K440" s="15" t="s">
        <v>545</v>
      </c>
      <c r="M440" s="15" t="str">
        <f>CONCATENATE(F440,G440,H440,I440,J440,K440)</f>
        <v>genotypingdata&lt;- fread("C:/NGS/save/NGS0_85.tagcountmatchindex.csv", col.names = c("NGS0_85"))</v>
      </c>
    </row>
    <row r="441" spans="1:15" x14ac:dyDescent="0.15">
      <c r="A441" s="15">
        <v>440</v>
      </c>
      <c r="B441" s="15">
        <v>85</v>
      </c>
      <c r="C441" s="15" t="s">
        <v>139</v>
      </c>
      <c r="D441" s="26" t="s">
        <v>79</v>
      </c>
    </row>
    <row r="442" spans="1:15" x14ac:dyDescent="0.15">
      <c r="A442" s="15">
        <v>441</v>
      </c>
      <c r="B442" s="15">
        <v>85</v>
      </c>
      <c r="C442" s="15" t="s">
        <v>549</v>
      </c>
      <c r="D442" s="26" t="s">
        <v>551</v>
      </c>
    </row>
    <row r="443" spans="1:15" x14ac:dyDescent="0.15">
      <c r="A443" s="15">
        <v>442</v>
      </c>
      <c r="B443" s="15">
        <v>86</v>
      </c>
      <c r="C443" s="15" t="s">
        <v>136</v>
      </c>
      <c r="D443" s="26" t="str">
        <f>N443</f>
        <v>genotypingdata &lt;- fread("C:/NGS/save/NGS0_86.tagcount", header=F, col.names=genotype)</v>
      </c>
      <c r="F443" s="15" t="s">
        <v>553</v>
      </c>
      <c r="G443" s="15" t="str">
        <f>'1. Input and Output files list'!$E$6</f>
        <v>C:/NGS/save/</v>
      </c>
      <c r="H443" s="15" t="str">
        <f>'1. Input and Output files list'!$J$250</f>
        <v>NGS0_86.tagcount</v>
      </c>
      <c r="I443" s="15" t="s">
        <v>228</v>
      </c>
      <c r="N443" s="15" t="str">
        <f>CONCATENATE(F443,G443,H443,I443)</f>
        <v>genotypingdata &lt;- fread("C:/NGS/save/NGS0_86.tagcount", header=F, col.names=genotype)</v>
      </c>
    </row>
    <row r="444" spans="1:15" x14ac:dyDescent="0.15">
      <c r="A444" s="15">
        <v>443</v>
      </c>
      <c r="B444" s="15">
        <v>86</v>
      </c>
      <c r="C444" s="15" t="s">
        <v>137</v>
      </c>
      <c r="D444" s="26" t="str">
        <f>O444</f>
        <v>system.time(write.csv(genotypingdata[match(genotypingSum$tags, genotypingdata$tags),2], file="C:/NGS/save/NGS0_86.tagcountmatchindex.csv", row.names = F))</v>
      </c>
      <c r="F444" s="15" t="s">
        <v>554</v>
      </c>
      <c r="G444" s="15" t="str">
        <f>'1. Input and Output files list'!$E$6</f>
        <v>C:/NGS/save/</v>
      </c>
      <c r="H444" s="15" t="str">
        <f>'1. Input and Output files list'!$J$250</f>
        <v>NGS0_86.tagcount</v>
      </c>
      <c r="I444" s="15" t="s">
        <v>142</v>
      </c>
      <c r="O444" s="15" t="str">
        <f>CONCATENATE(F444,G444,H444,I444)</f>
        <v>system.time(write.csv(genotypingdata[match(genotypingSum$tags, genotypingdata$tags),2], file="C:/NGS/save/NGS0_86.tagcountmatchindex.csv", row.names = F))</v>
      </c>
    </row>
    <row r="445" spans="1:15" x14ac:dyDescent="0.15">
      <c r="A445" s="15">
        <v>444</v>
      </c>
      <c r="B445" s="15">
        <v>86</v>
      </c>
      <c r="C445" s="15" t="s">
        <v>138</v>
      </c>
      <c r="D445" s="26" t="str">
        <f>M445</f>
        <v>genotypingdata&lt;- fread("C:/NGS/save/NGS0_86.tagcountmatchindex.csv", col.names = c("NGS0_86"))</v>
      </c>
      <c r="F445" s="15" t="s">
        <v>233</v>
      </c>
      <c r="G445" s="15" t="str">
        <f>'1. Input and Output files list'!$E$6</f>
        <v>C:/NGS/save/</v>
      </c>
      <c r="H445" s="15" t="str">
        <f>'1. Input and Output files list'!$J$250</f>
        <v>NGS0_86.tagcount</v>
      </c>
      <c r="I445" s="15" t="s">
        <v>547</v>
      </c>
      <c r="J445" s="15" t="str">
        <f>'1. Input and Output files list'!$F$250</f>
        <v>NGS0_86</v>
      </c>
      <c r="K445" s="15" t="s">
        <v>545</v>
      </c>
      <c r="M445" s="15" t="str">
        <f>CONCATENATE(F445,G445,H445,I445,J445,K445)</f>
        <v>genotypingdata&lt;- fread("C:/NGS/save/NGS0_86.tagcountmatchindex.csv", col.names = c("NGS0_86"))</v>
      </c>
    </row>
    <row r="446" spans="1:15" x14ac:dyDescent="0.15">
      <c r="A446" s="15">
        <v>445</v>
      </c>
      <c r="B446" s="15">
        <v>86</v>
      </c>
      <c r="C446" s="15" t="s">
        <v>139</v>
      </c>
      <c r="D446" s="26" t="s">
        <v>79</v>
      </c>
    </row>
    <row r="447" spans="1:15" x14ac:dyDescent="0.15">
      <c r="A447" s="15">
        <v>446</v>
      </c>
      <c r="B447" s="15">
        <v>86</v>
      </c>
      <c r="C447" s="15" t="s">
        <v>549</v>
      </c>
      <c r="D447" s="26" t="s">
        <v>551</v>
      </c>
    </row>
    <row r="448" spans="1:15" x14ac:dyDescent="0.15">
      <c r="A448" s="15">
        <v>447</v>
      </c>
      <c r="B448" s="15">
        <v>87</v>
      </c>
      <c r="C448" s="15" t="s">
        <v>136</v>
      </c>
      <c r="D448" s="26" t="str">
        <f>N448</f>
        <v>genotypingdata &lt;- fread("C:/NGS/save/NGS0_87.tagcount", header=F, col.names=genotype)</v>
      </c>
      <c r="F448" s="15" t="s">
        <v>553</v>
      </c>
      <c r="G448" s="15" t="str">
        <f>'1. Input and Output files list'!$E$6</f>
        <v>C:/NGS/save/</v>
      </c>
      <c r="H448" s="15" t="str">
        <f>'1. Input and Output files list'!$J$252</f>
        <v>NGS0_87.tagcount</v>
      </c>
      <c r="I448" s="15" t="s">
        <v>228</v>
      </c>
      <c r="N448" s="15" t="str">
        <f>CONCATENATE(F448,G448,H448,I448)</f>
        <v>genotypingdata &lt;- fread("C:/NGS/save/NGS0_87.tagcount", header=F, col.names=genotype)</v>
      </c>
    </row>
    <row r="449" spans="1:15" x14ac:dyDescent="0.15">
      <c r="A449" s="15">
        <v>448</v>
      </c>
      <c r="B449" s="15">
        <v>87</v>
      </c>
      <c r="C449" s="15" t="s">
        <v>137</v>
      </c>
      <c r="D449" s="26" t="str">
        <f>O449</f>
        <v>system.time(write.csv(genotypingdata[match(genotypingSum$tags, genotypingdata$tags),2], file="C:/NGS/save/NGS0_87.tagcountmatchindex.csv", row.names = F))</v>
      </c>
      <c r="F449" s="15" t="s">
        <v>554</v>
      </c>
      <c r="G449" s="15" t="str">
        <f>'1. Input and Output files list'!$E$6</f>
        <v>C:/NGS/save/</v>
      </c>
      <c r="H449" s="15" t="str">
        <f>'1. Input and Output files list'!$J$252</f>
        <v>NGS0_87.tagcount</v>
      </c>
      <c r="I449" s="15" t="s">
        <v>142</v>
      </c>
      <c r="O449" s="15" t="str">
        <f>CONCATENATE(F449,G449,H449,I449)</f>
        <v>system.time(write.csv(genotypingdata[match(genotypingSum$tags, genotypingdata$tags),2], file="C:/NGS/save/NGS0_87.tagcountmatchindex.csv", row.names = F))</v>
      </c>
    </row>
    <row r="450" spans="1:15" x14ac:dyDescent="0.15">
      <c r="A450" s="15">
        <v>449</v>
      </c>
      <c r="B450" s="15">
        <v>87</v>
      </c>
      <c r="C450" s="15" t="s">
        <v>138</v>
      </c>
      <c r="D450" s="26" t="str">
        <f>M450</f>
        <v>genotypingdata&lt;- fread("C:/NGS/save/NGS0_87.tagcountmatchindex.csv", col.names = c("NGS0_87"))</v>
      </c>
      <c r="F450" s="15" t="s">
        <v>233</v>
      </c>
      <c r="G450" s="15" t="str">
        <f>'1. Input and Output files list'!$E$6</f>
        <v>C:/NGS/save/</v>
      </c>
      <c r="H450" s="15" t="str">
        <f>'1. Input and Output files list'!$J$252</f>
        <v>NGS0_87.tagcount</v>
      </c>
      <c r="I450" s="15" t="s">
        <v>547</v>
      </c>
      <c r="J450" s="15" t="str">
        <f>'1. Input and Output files list'!$F$252</f>
        <v>NGS0_87</v>
      </c>
      <c r="K450" s="15" t="s">
        <v>545</v>
      </c>
      <c r="M450" s="15" t="str">
        <f>CONCATENATE(F450,G450,H450,I450,J450,K450)</f>
        <v>genotypingdata&lt;- fread("C:/NGS/save/NGS0_87.tagcountmatchindex.csv", col.names = c("NGS0_87"))</v>
      </c>
    </row>
    <row r="451" spans="1:15" x14ac:dyDescent="0.15">
      <c r="A451" s="15">
        <v>450</v>
      </c>
      <c r="B451" s="15">
        <v>87</v>
      </c>
      <c r="C451" s="15" t="s">
        <v>139</v>
      </c>
      <c r="D451" s="26" t="s">
        <v>79</v>
      </c>
    </row>
    <row r="452" spans="1:15" x14ac:dyDescent="0.15">
      <c r="A452" s="15">
        <v>451</v>
      </c>
      <c r="B452" s="15">
        <v>87</v>
      </c>
      <c r="C452" s="15" t="s">
        <v>549</v>
      </c>
      <c r="D452" s="26" t="s">
        <v>551</v>
      </c>
    </row>
    <row r="453" spans="1:15" x14ac:dyDescent="0.15">
      <c r="A453" s="15">
        <v>452</v>
      </c>
      <c r="B453" s="15">
        <v>88</v>
      </c>
      <c r="C453" s="15" t="s">
        <v>136</v>
      </c>
      <c r="D453" s="26" t="str">
        <f>N453</f>
        <v>genotypingdata &lt;- fread("C:/NGS/save/NGS0_88.tagcount", header=F, col.names=genotype)</v>
      </c>
      <c r="F453" s="15" t="s">
        <v>553</v>
      </c>
      <c r="G453" s="15" t="str">
        <f>'1. Input and Output files list'!$E$6</f>
        <v>C:/NGS/save/</v>
      </c>
      <c r="H453" s="15" t="str">
        <f>'1. Input and Output files list'!$J$254</f>
        <v>NGS0_88.tagcount</v>
      </c>
      <c r="I453" s="15" t="s">
        <v>228</v>
      </c>
      <c r="N453" s="15" t="str">
        <f>CONCATENATE(F453,G453,H453,I453)</f>
        <v>genotypingdata &lt;- fread("C:/NGS/save/NGS0_88.tagcount", header=F, col.names=genotype)</v>
      </c>
    </row>
    <row r="454" spans="1:15" x14ac:dyDescent="0.15">
      <c r="A454" s="15">
        <v>453</v>
      </c>
      <c r="B454" s="15">
        <v>88</v>
      </c>
      <c r="C454" s="15" t="s">
        <v>137</v>
      </c>
      <c r="D454" s="26" t="str">
        <f>O454</f>
        <v>system.time(write.csv(genotypingdata[match(genotypingSum$tags, genotypingdata$tags),2], file="C:/NGS/save/NGS0_88.tagcountmatchindex.csv", row.names = F))</v>
      </c>
      <c r="F454" s="15" t="s">
        <v>554</v>
      </c>
      <c r="G454" s="15" t="str">
        <f>'1. Input and Output files list'!$E$6</f>
        <v>C:/NGS/save/</v>
      </c>
      <c r="H454" s="15" t="str">
        <f>'1. Input and Output files list'!$J$254</f>
        <v>NGS0_88.tagcount</v>
      </c>
      <c r="I454" s="15" t="s">
        <v>142</v>
      </c>
      <c r="O454" s="15" t="str">
        <f>CONCATENATE(F454,G454,H454,I454)</f>
        <v>system.time(write.csv(genotypingdata[match(genotypingSum$tags, genotypingdata$tags),2], file="C:/NGS/save/NGS0_88.tagcountmatchindex.csv", row.names = F))</v>
      </c>
    </row>
    <row r="455" spans="1:15" x14ac:dyDescent="0.15">
      <c r="A455" s="15">
        <v>454</v>
      </c>
      <c r="B455" s="15">
        <v>88</v>
      </c>
      <c r="C455" s="15" t="s">
        <v>138</v>
      </c>
      <c r="D455" s="26" t="str">
        <f>M455</f>
        <v>genotypingdata&lt;- fread("C:/NGS/save/NGS0_88.tagcountmatchindex.csv", col.names = c("NGS0_88"))</v>
      </c>
      <c r="F455" s="15" t="s">
        <v>233</v>
      </c>
      <c r="G455" s="15" t="str">
        <f>'1. Input and Output files list'!$E$6</f>
        <v>C:/NGS/save/</v>
      </c>
      <c r="H455" s="15" t="str">
        <f>'1. Input and Output files list'!$J$254</f>
        <v>NGS0_88.tagcount</v>
      </c>
      <c r="I455" s="15" t="s">
        <v>547</v>
      </c>
      <c r="J455" s="15" t="str">
        <f>'1. Input and Output files list'!$F$254</f>
        <v>NGS0_88</v>
      </c>
      <c r="K455" s="15" t="s">
        <v>545</v>
      </c>
      <c r="M455" s="15" t="str">
        <f>CONCATENATE(F455,G455,H455,I455,J455,K455)</f>
        <v>genotypingdata&lt;- fread("C:/NGS/save/NGS0_88.tagcountmatchindex.csv", col.names = c("NGS0_88"))</v>
      </c>
    </row>
    <row r="456" spans="1:15" x14ac:dyDescent="0.15">
      <c r="A456" s="15">
        <v>455</v>
      </c>
      <c r="B456" s="15">
        <v>88</v>
      </c>
      <c r="C456" s="15" t="s">
        <v>139</v>
      </c>
      <c r="D456" s="26" t="s">
        <v>79</v>
      </c>
    </row>
    <row r="457" spans="1:15" x14ac:dyDescent="0.15">
      <c r="A457" s="15">
        <v>456</v>
      </c>
      <c r="B457" s="15">
        <v>88</v>
      </c>
      <c r="C457" s="15" t="s">
        <v>549</v>
      </c>
      <c r="D457" s="26" t="s">
        <v>551</v>
      </c>
    </row>
    <row r="458" spans="1:15" x14ac:dyDescent="0.15">
      <c r="A458" s="15">
        <v>457</v>
      </c>
      <c r="B458" s="15">
        <v>89</v>
      </c>
      <c r="C458" s="15" t="s">
        <v>136</v>
      </c>
      <c r="D458" s="26" t="str">
        <f>N458</f>
        <v>genotypingdata &lt;- fread("C:/NGS/save/NGS0_89.tagcount", header=F, col.names=genotype)</v>
      </c>
      <c r="F458" s="15" t="s">
        <v>553</v>
      </c>
      <c r="G458" s="15" t="str">
        <f>'1. Input and Output files list'!$E$6</f>
        <v>C:/NGS/save/</v>
      </c>
      <c r="H458" s="15" t="str">
        <f>'1. Input and Output files list'!$J$256</f>
        <v>NGS0_89.tagcount</v>
      </c>
      <c r="I458" s="15" t="s">
        <v>228</v>
      </c>
      <c r="N458" s="15" t="str">
        <f>CONCATENATE(F458,G458,H458,I458)</f>
        <v>genotypingdata &lt;- fread("C:/NGS/save/NGS0_89.tagcount", header=F, col.names=genotype)</v>
      </c>
    </row>
    <row r="459" spans="1:15" x14ac:dyDescent="0.15">
      <c r="A459" s="15">
        <v>458</v>
      </c>
      <c r="B459" s="15">
        <v>89</v>
      </c>
      <c r="C459" s="15" t="s">
        <v>137</v>
      </c>
      <c r="D459" s="26" t="str">
        <f>O459</f>
        <v>system.time(write.csv(genotypingdata[match(genotypingSum$tags, genotypingdata$tags),2], file="C:/NGS/save/NGS0_89.tagcountmatchindex.csv", row.names = F))</v>
      </c>
      <c r="F459" s="15" t="s">
        <v>554</v>
      </c>
      <c r="G459" s="15" t="str">
        <f>'1. Input and Output files list'!$E$6</f>
        <v>C:/NGS/save/</v>
      </c>
      <c r="H459" s="15" t="str">
        <f>'1. Input and Output files list'!$J$256</f>
        <v>NGS0_89.tagcount</v>
      </c>
      <c r="I459" s="15" t="s">
        <v>142</v>
      </c>
      <c r="O459" s="15" t="str">
        <f>CONCATENATE(F459,G459,H459,I459)</f>
        <v>system.time(write.csv(genotypingdata[match(genotypingSum$tags, genotypingdata$tags),2], file="C:/NGS/save/NGS0_89.tagcountmatchindex.csv", row.names = F))</v>
      </c>
    </row>
    <row r="460" spans="1:15" x14ac:dyDescent="0.15">
      <c r="A460" s="15">
        <v>459</v>
      </c>
      <c r="B460" s="15">
        <v>89</v>
      </c>
      <c r="C460" s="15" t="s">
        <v>138</v>
      </c>
      <c r="D460" s="26" t="str">
        <f>M460</f>
        <v>genotypingdata&lt;- fread("C:/NGS/save/NGS0_89.tagcountmatchindex.csv", col.names = c("NGS0_89"))</v>
      </c>
      <c r="F460" s="15" t="s">
        <v>233</v>
      </c>
      <c r="G460" s="15" t="str">
        <f>'1. Input and Output files list'!$E$6</f>
        <v>C:/NGS/save/</v>
      </c>
      <c r="H460" s="15" t="str">
        <f>'1. Input and Output files list'!$J$256</f>
        <v>NGS0_89.tagcount</v>
      </c>
      <c r="I460" s="15" t="s">
        <v>547</v>
      </c>
      <c r="J460" s="15" t="str">
        <f>'1. Input and Output files list'!$F$256</f>
        <v>NGS0_89</v>
      </c>
      <c r="K460" s="15" t="s">
        <v>545</v>
      </c>
      <c r="M460" s="15" t="str">
        <f>CONCATENATE(F460,G460,H460,I460,J460,K460)</f>
        <v>genotypingdata&lt;- fread("C:/NGS/save/NGS0_89.tagcountmatchindex.csv", col.names = c("NGS0_89"))</v>
      </c>
    </row>
    <row r="461" spans="1:15" x14ac:dyDescent="0.15">
      <c r="A461" s="15">
        <v>460</v>
      </c>
      <c r="B461" s="15">
        <v>89</v>
      </c>
      <c r="C461" s="15" t="s">
        <v>139</v>
      </c>
      <c r="D461" s="26" t="s">
        <v>79</v>
      </c>
    </row>
    <row r="462" spans="1:15" x14ac:dyDescent="0.15">
      <c r="A462" s="15">
        <v>461</v>
      </c>
      <c r="B462" s="15">
        <v>89</v>
      </c>
      <c r="C462" s="15" t="s">
        <v>549</v>
      </c>
      <c r="D462" s="26" t="s">
        <v>551</v>
      </c>
    </row>
    <row r="463" spans="1:15" x14ac:dyDescent="0.15">
      <c r="A463" s="15">
        <v>462</v>
      </c>
      <c r="B463" s="15">
        <v>90</v>
      </c>
      <c r="C463" s="15" t="s">
        <v>136</v>
      </c>
      <c r="D463" s="26" t="str">
        <f>N463</f>
        <v>genotypingdata &lt;- fread("C:/NGS/save/NGS0_90.tagcount", header=F, col.names=genotype)</v>
      </c>
      <c r="F463" s="15" t="s">
        <v>553</v>
      </c>
      <c r="G463" s="15" t="str">
        <f>'1. Input and Output files list'!$E$6</f>
        <v>C:/NGS/save/</v>
      </c>
      <c r="H463" s="15" t="str">
        <f>'1. Input and Output files list'!$J$258</f>
        <v>NGS0_90.tagcount</v>
      </c>
      <c r="I463" s="15" t="s">
        <v>228</v>
      </c>
      <c r="N463" s="15" t="str">
        <f>CONCATENATE(F463,G463,H463,I463)</f>
        <v>genotypingdata &lt;- fread("C:/NGS/save/NGS0_90.tagcount", header=F, col.names=genotype)</v>
      </c>
    </row>
    <row r="464" spans="1:15" x14ac:dyDescent="0.15">
      <c r="A464" s="15">
        <v>463</v>
      </c>
      <c r="B464" s="15">
        <v>90</v>
      </c>
      <c r="C464" s="15" t="s">
        <v>137</v>
      </c>
      <c r="D464" s="26" t="str">
        <f>O464</f>
        <v>system.time(write.csv(genotypingdata[match(genotypingSum$tags, genotypingdata$tags),2], file="C:/NGS/save/NGS0_90.tagcountmatchindex.csv", row.names = F))</v>
      </c>
      <c r="F464" s="15" t="s">
        <v>554</v>
      </c>
      <c r="G464" s="15" t="str">
        <f>'1. Input and Output files list'!$E$6</f>
        <v>C:/NGS/save/</v>
      </c>
      <c r="H464" s="15" t="str">
        <f>'1. Input and Output files list'!$J$258</f>
        <v>NGS0_90.tagcount</v>
      </c>
      <c r="I464" s="15" t="s">
        <v>142</v>
      </c>
      <c r="O464" s="15" t="str">
        <f>CONCATENATE(F464,G464,H464,I464)</f>
        <v>system.time(write.csv(genotypingdata[match(genotypingSum$tags, genotypingdata$tags),2], file="C:/NGS/save/NGS0_90.tagcountmatchindex.csv", row.names = F))</v>
      </c>
    </row>
    <row r="465" spans="1:15" x14ac:dyDescent="0.15">
      <c r="A465" s="15">
        <v>464</v>
      </c>
      <c r="B465" s="15">
        <v>90</v>
      </c>
      <c r="C465" s="15" t="s">
        <v>138</v>
      </c>
      <c r="D465" s="26" t="str">
        <f>M465</f>
        <v>genotypingdata&lt;- fread("C:/NGS/save/NGS0_90.tagcountmatchindex.csv", col.names = c("NGS0_90"))</v>
      </c>
      <c r="F465" s="15" t="s">
        <v>233</v>
      </c>
      <c r="G465" s="15" t="str">
        <f>'1. Input and Output files list'!$E$6</f>
        <v>C:/NGS/save/</v>
      </c>
      <c r="H465" s="15" t="str">
        <f>'1. Input and Output files list'!$J$258</f>
        <v>NGS0_90.tagcount</v>
      </c>
      <c r="I465" s="15" t="s">
        <v>547</v>
      </c>
      <c r="J465" s="15" t="str">
        <f>'1. Input and Output files list'!$F$258</f>
        <v>NGS0_90</v>
      </c>
      <c r="K465" s="15" t="s">
        <v>545</v>
      </c>
      <c r="M465" s="15" t="str">
        <f>CONCATENATE(F465,G465,H465,I465,J465,K465)</f>
        <v>genotypingdata&lt;- fread("C:/NGS/save/NGS0_90.tagcountmatchindex.csv", col.names = c("NGS0_90"))</v>
      </c>
    </row>
    <row r="466" spans="1:15" x14ac:dyDescent="0.15">
      <c r="A466" s="15">
        <v>465</v>
      </c>
      <c r="B466" s="15">
        <v>90</v>
      </c>
      <c r="C466" s="15" t="s">
        <v>139</v>
      </c>
      <c r="D466" s="26" t="s">
        <v>79</v>
      </c>
    </row>
    <row r="467" spans="1:15" x14ac:dyDescent="0.15">
      <c r="A467" s="15">
        <v>466</v>
      </c>
      <c r="B467" s="15">
        <v>90</v>
      </c>
      <c r="C467" s="15" t="s">
        <v>549</v>
      </c>
      <c r="D467" s="26" t="s">
        <v>551</v>
      </c>
    </row>
    <row r="468" spans="1:15" x14ac:dyDescent="0.15">
      <c r="A468" s="15">
        <v>467</v>
      </c>
      <c r="B468" s="15">
        <v>91</v>
      </c>
      <c r="C468" s="15" t="s">
        <v>136</v>
      </c>
      <c r="D468" s="26" t="str">
        <f>N468</f>
        <v>genotypingdata &lt;- fread("C:/NGS/save/NGS0_91.tagcount", header=F, col.names=genotype)</v>
      </c>
      <c r="F468" s="15" t="s">
        <v>553</v>
      </c>
      <c r="G468" s="15" t="str">
        <f>'1. Input and Output files list'!$E$6</f>
        <v>C:/NGS/save/</v>
      </c>
      <c r="H468" s="15" t="str">
        <f>'1. Input and Output files list'!$J$260</f>
        <v>NGS0_91.tagcount</v>
      </c>
      <c r="I468" s="15" t="s">
        <v>228</v>
      </c>
      <c r="N468" s="15" t="str">
        <f>CONCATENATE(F468,G468,H468,I468)</f>
        <v>genotypingdata &lt;- fread("C:/NGS/save/NGS0_91.tagcount", header=F, col.names=genotype)</v>
      </c>
    </row>
    <row r="469" spans="1:15" x14ac:dyDescent="0.15">
      <c r="A469" s="15">
        <v>468</v>
      </c>
      <c r="B469" s="15">
        <v>91</v>
      </c>
      <c r="C469" s="15" t="s">
        <v>137</v>
      </c>
      <c r="D469" s="26" t="str">
        <f>O469</f>
        <v>system.time(write.csv(genotypingdata[match(genotypingSum$tags, genotypingdata$tags),2], file="C:/NGS/save/NGS0_91.tagcountmatchindex.csv", row.names = F))</v>
      </c>
      <c r="F469" s="15" t="s">
        <v>554</v>
      </c>
      <c r="G469" s="15" t="str">
        <f>'1. Input and Output files list'!$E$6</f>
        <v>C:/NGS/save/</v>
      </c>
      <c r="H469" s="15" t="str">
        <f>'1. Input and Output files list'!$J$260</f>
        <v>NGS0_91.tagcount</v>
      </c>
      <c r="I469" s="15" t="s">
        <v>142</v>
      </c>
      <c r="O469" s="15" t="str">
        <f>CONCATENATE(F469,G469,H469,I469)</f>
        <v>system.time(write.csv(genotypingdata[match(genotypingSum$tags, genotypingdata$tags),2], file="C:/NGS/save/NGS0_91.tagcountmatchindex.csv", row.names = F))</v>
      </c>
    </row>
    <row r="470" spans="1:15" x14ac:dyDescent="0.15">
      <c r="A470" s="15">
        <v>469</v>
      </c>
      <c r="B470" s="15">
        <v>91</v>
      </c>
      <c r="C470" s="15" t="s">
        <v>138</v>
      </c>
      <c r="D470" s="26" t="str">
        <f>M470</f>
        <v>genotypingdata&lt;- fread("C:/NGS/save/NGS0_91.tagcountmatchindex.csv", col.names = c("NGS0_91"))</v>
      </c>
      <c r="F470" s="15" t="s">
        <v>233</v>
      </c>
      <c r="G470" s="15" t="str">
        <f>'1. Input and Output files list'!$E$6</f>
        <v>C:/NGS/save/</v>
      </c>
      <c r="H470" s="15" t="str">
        <f>'1. Input and Output files list'!$J$260</f>
        <v>NGS0_91.tagcount</v>
      </c>
      <c r="I470" s="15" t="s">
        <v>547</v>
      </c>
      <c r="J470" s="15" t="str">
        <f>'1. Input and Output files list'!$F$260</f>
        <v>NGS0_91</v>
      </c>
      <c r="K470" s="15" t="s">
        <v>545</v>
      </c>
      <c r="M470" s="15" t="str">
        <f>CONCATENATE(F470,G470,H470,I470,J470,K470)</f>
        <v>genotypingdata&lt;- fread("C:/NGS/save/NGS0_91.tagcountmatchindex.csv", col.names = c("NGS0_91"))</v>
      </c>
    </row>
    <row r="471" spans="1:15" x14ac:dyDescent="0.15">
      <c r="A471" s="15">
        <v>470</v>
      </c>
      <c r="B471" s="15">
        <v>91</v>
      </c>
      <c r="C471" s="15" t="s">
        <v>139</v>
      </c>
      <c r="D471" s="26" t="s">
        <v>79</v>
      </c>
    </row>
    <row r="472" spans="1:15" x14ac:dyDescent="0.15">
      <c r="A472" s="15">
        <v>471</v>
      </c>
      <c r="B472" s="15">
        <v>91</v>
      </c>
      <c r="C472" s="15" t="s">
        <v>549</v>
      </c>
      <c r="D472" s="26" t="s">
        <v>551</v>
      </c>
    </row>
    <row r="473" spans="1:15" x14ac:dyDescent="0.15">
      <c r="A473" s="15">
        <v>472</v>
      </c>
      <c r="B473" s="15">
        <v>92</v>
      </c>
      <c r="C473" s="15" t="s">
        <v>136</v>
      </c>
      <c r="D473" s="26" t="str">
        <f>N473</f>
        <v>genotypingdata &lt;- fread("C:/NGS/save/NGS0_92.tagcount", header=F, col.names=genotype)</v>
      </c>
      <c r="F473" s="15" t="s">
        <v>553</v>
      </c>
      <c r="G473" s="15" t="str">
        <f>'1. Input and Output files list'!$E$6</f>
        <v>C:/NGS/save/</v>
      </c>
      <c r="H473" s="15" t="str">
        <f>'1. Input and Output files list'!$J$262</f>
        <v>NGS0_92.tagcount</v>
      </c>
      <c r="I473" s="15" t="s">
        <v>228</v>
      </c>
      <c r="N473" s="15" t="str">
        <f>CONCATENATE(F473,G473,H473,I473)</f>
        <v>genotypingdata &lt;- fread("C:/NGS/save/NGS0_92.tagcount", header=F, col.names=genotype)</v>
      </c>
    </row>
    <row r="474" spans="1:15" x14ac:dyDescent="0.15">
      <c r="A474" s="15">
        <v>473</v>
      </c>
      <c r="B474" s="15">
        <v>92</v>
      </c>
      <c r="C474" s="15" t="s">
        <v>137</v>
      </c>
      <c r="D474" s="26" t="str">
        <f>O474</f>
        <v>system.time(write.csv(genotypingdata[match(genotypingSum$tags, genotypingdata$tags),2], file="C:/NGS/save/NGS0_92.tagcountmatchindex.csv", row.names = F))</v>
      </c>
      <c r="F474" s="15" t="s">
        <v>554</v>
      </c>
      <c r="G474" s="15" t="str">
        <f>'1. Input and Output files list'!$E$6</f>
        <v>C:/NGS/save/</v>
      </c>
      <c r="H474" s="15" t="str">
        <f>'1. Input and Output files list'!$J$262</f>
        <v>NGS0_92.tagcount</v>
      </c>
      <c r="I474" s="15" t="s">
        <v>142</v>
      </c>
      <c r="O474" s="15" t="str">
        <f>CONCATENATE(F474,G474,H474,I474)</f>
        <v>system.time(write.csv(genotypingdata[match(genotypingSum$tags, genotypingdata$tags),2], file="C:/NGS/save/NGS0_92.tagcountmatchindex.csv", row.names = F))</v>
      </c>
    </row>
    <row r="475" spans="1:15" x14ac:dyDescent="0.15">
      <c r="A475" s="15">
        <v>474</v>
      </c>
      <c r="B475" s="15">
        <v>92</v>
      </c>
      <c r="C475" s="15" t="s">
        <v>138</v>
      </c>
      <c r="D475" s="26" t="str">
        <f>M475</f>
        <v>genotypingdata&lt;- fread("C:/NGS/save/NGS0_92.tagcountmatchindex.csv", col.names = c("NGS0_92"))</v>
      </c>
      <c r="F475" s="15" t="s">
        <v>233</v>
      </c>
      <c r="G475" s="15" t="str">
        <f>'1. Input and Output files list'!$E$6</f>
        <v>C:/NGS/save/</v>
      </c>
      <c r="H475" s="15" t="str">
        <f>'1. Input and Output files list'!$J$262</f>
        <v>NGS0_92.tagcount</v>
      </c>
      <c r="I475" s="15" t="s">
        <v>547</v>
      </c>
      <c r="J475" s="15" t="str">
        <f>'1. Input and Output files list'!$F$262</f>
        <v>NGS0_92</v>
      </c>
      <c r="K475" s="15" t="s">
        <v>545</v>
      </c>
      <c r="M475" s="15" t="str">
        <f>CONCATENATE(F475,G475,H475,I475,J475,K475)</f>
        <v>genotypingdata&lt;- fread("C:/NGS/save/NGS0_92.tagcountmatchindex.csv", col.names = c("NGS0_92"))</v>
      </c>
    </row>
    <row r="476" spans="1:15" x14ac:dyDescent="0.15">
      <c r="A476" s="15">
        <v>475</v>
      </c>
      <c r="B476" s="15">
        <v>92</v>
      </c>
      <c r="C476" s="15" t="s">
        <v>139</v>
      </c>
      <c r="D476" s="26" t="s">
        <v>79</v>
      </c>
    </row>
    <row r="477" spans="1:15" x14ac:dyDescent="0.15">
      <c r="A477" s="15">
        <v>476</v>
      </c>
      <c r="B477" s="15">
        <v>92</v>
      </c>
      <c r="C477" s="15" t="s">
        <v>549</v>
      </c>
      <c r="D477" s="26" t="s">
        <v>551</v>
      </c>
    </row>
    <row r="478" spans="1:15" x14ac:dyDescent="0.15">
      <c r="A478" s="15">
        <v>477</v>
      </c>
      <c r="B478" s="15">
        <v>93</v>
      </c>
      <c r="C478" s="15" t="s">
        <v>136</v>
      </c>
      <c r="D478" s="26" t="str">
        <f>N478</f>
        <v>genotypingdata &lt;- fread("C:/NGS/save/NGS0_93.tagcount", header=F, col.names=genotype)</v>
      </c>
      <c r="F478" s="15" t="s">
        <v>553</v>
      </c>
      <c r="G478" s="15" t="str">
        <f>'1. Input and Output files list'!$E$6</f>
        <v>C:/NGS/save/</v>
      </c>
      <c r="H478" s="15" t="str">
        <f>'1. Input and Output files list'!$J$264</f>
        <v>NGS0_93.tagcount</v>
      </c>
      <c r="I478" s="15" t="s">
        <v>228</v>
      </c>
      <c r="N478" s="15" t="str">
        <f>CONCATENATE(F478,G478,H478,I478)</f>
        <v>genotypingdata &lt;- fread("C:/NGS/save/NGS0_93.tagcount", header=F, col.names=genotype)</v>
      </c>
    </row>
    <row r="479" spans="1:15" x14ac:dyDescent="0.15">
      <c r="A479" s="15">
        <v>478</v>
      </c>
      <c r="B479" s="15">
        <v>93</v>
      </c>
      <c r="C479" s="15" t="s">
        <v>137</v>
      </c>
      <c r="D479" s="26" t="str">
        <f>O479</f>
        <v>system.time(write.csv(genotypingdata[match(genotypingSum$tags, genotypingdata$tags),2], file="C:/NGS/save/NGS0_93.tagcountmatchindex.csv", row.names = F))</v>
      </c>
      <c r="F479" s="15" t="s">
        <v>554</v>
      </c>
      <c r="G479" s="15" t="str">
        <f>'1. Input and Output files list'!$E$6</f>
        <v>C:/NGS/save/</v>
      </c>
      <c r="H479" s="15" t="str">
        <f>'1. Input and Output files list'!$J$264</f>
        <v>NGS0_93.tagcount</v>
      </c>
      <c r="I479" s="15" t="s">
        <v>142</v>
      </c>
      <c r="O479" s="15" t="str">
        <f>CONCATENATE(F479,G479,H479,I479)</f>
        <v>system.time(write.csv(genotypingdata[match(genotypingSum$tags, genotypingdata$tags),2], file="C:/NGS/save/NGS0_93.tagcountmatchindex.csv", row.names = F))</v>
      </c>
    </row>
    <row r="480" spans="1:15" x14ac:dyDescent="0.15">
      <c r="A480" s="15">
        <v>479</v>
      </c>
      <c r="B480" s="15">
        <v>93</v>
      </c>
      <c r="C480" s="15" t="s">
        <v>138</v>
      </c>
      <c r="D480" s="26" t="str">
        <f>M480</f>
        <v>genotypingdata&lt;- fread("C:/NGS/save/NGS0_93.tagcountmatchindex.csv", col.names = c("NGS0_93"))</v>
      </c>
      <c r="F480" s="15" t="s">
        <v>233</v>
      </c>
      <c r="G480" s="15" t="str">
        <f>'1. Input and Output files list'!$E$6</f>
        <v>C:/NGS/save/</v>
      </c>
      <c r="H480" s="15" t="str">
        <f>'1. Input and Output files list'!$J$264</f>
        <v>NGS0_93.tagcount</v>
      </c>
      <c r="I480" s="15" t="s">
        <v>547</v>
      </c>
      <c r="J480" s="15" t="str">
        <f>'1. Input and Output files list'!$F$264</f>
        <v>NGS0_93</v>
      </c>
      <c r="K480" s="15" t="s">
        <v>545</v>
      </c>
      <c r="M480" s="15" t="str">
        <f>CONCATENATE(F480,G480,H480,I480,J480,K480)</f>
        <v>genotypingdata&lt;- fread("C:/NGS/save/NGS0_93.tagcountmatchindex.csv", col.names = c("NGS0_93"))</v>
      </c>
    </row>
    <row r="481" spans="1:15" x14ac:dyDescent="0.15">
      <c r="A481" s="15">
        <v>480</v>
      </c>
      <c r="B481" s="15">
        <v>93</v>
      </c>
      <c r="C481" s="15" t="s">
        <v>139</v>
      </c>
      <c r="D481" s="26" t="s">
        <v>79</v>
      </c>
    </row>
    <row r="482" spans="1:15" x14ac:dyDescent="0.15">
      <c r="A482" s="15">
        <v>481</v>
      </c>
      <c r="B482" s="15">
        <v>93</v>
      </c>
      <c r="C482" s="15" t="s">
        <v>549</v>
      </c>
      <c r="D482" s="26" t="s">
        <v>551</v>
      </c>
    </row>
    <row r="483" spans="1:15" x14ac:dyDescent="0.15">
      <c r="A483" s="15">
        <v>482</v>
      </c>
      <c r="B483" s="15">
        <v>94</v>
      </c>
      <c r="C483" s="15" t="s">
        <v>136</v>
      </c>
      <c r="D483" s="26" t="str">
        <f>N483</f>
        <v>genotypingdata &lt;- fread("C:/NGS/save/NGS0_94.tagcount", header=F, col.names=genotype)</v>
      </c>
      <c r="F483" s="15" t="s">
        <v>553</v>
      </c>
      <c r="G483" s="15" t="str">
        <f>'1. Input and Output files list'!$E$6</f>
        <v>C:/NGS/save/</v>
      </c>
      <c r="H483" s="15" t="str">
        <f>'1. Input and Output files list'!$J$266</f>
        <v>NGS0_94.tagcount</v>
      </c>
      <c r="I483" s="15" t="s">
        <v>228</v>
      </c>
      <c r="N483" s="15" t="str">
        <f>CONCATENATE(F483,G483,H483,I483)</f>
        <v>genotypingdata &lt;- fread("C:/NGS/save/NGS0_94.tagcount", header=F, col.names=genotype)</v>
      </c>
    </row>
    <row r="484" spans="1:15" x14ac:dyDescent="0.15">
      <c r="A484" s="15">
        <v>483</v>
      </c>
      <c r="B484" s="15">
        <v>94</v>
      </c>
      <c r="C484" s="15" t="s">
        <v>137</v>
      </c>
      <c r="D484" s="26" t="str">
        <f>O484</f>
        <v>system.time(write.csv(genotypingdata[match(genotypingSum$tags, genotypingdata$tags),2], file="C:/NGS/save/NGS0_94.tagcountmatchindex.csv", row.names = F))</v>
      </c>
      <c r="F484" s="15" t="s">
        <v>554</v>
      </c>
      <c r="G484" s="15" t="str">
        <f>'1. Input and Output files list'!$E$6</f>
        <v>C:/NGS/save/</v>
      </c>
      <c r="H484" s="15" t="str">
        <f>'1. Input and Output files list'!$J$266</f>
        <v>NGS0_94.tagcount</v>
      </c>
      <c r="I484" s="15" t="s">
        <v>142</v>
      </c>
      <c r="O484" s="15" t="str">
        <f>CONCATENATE(F484,G484,H484,I484)</f>
        <v>system.time(write.csv(genotypingdata[match(genotypingSum$tags, genotypingdata$tags),2], file="C:/NGS/save/NGS0_94.tagcountmatchindex.csv", row.names = F))</v>
      </c>
    </row>
    <row r="485" spans="1:15" x14ac:dyDescent="0.15">
      <c r="A485" s="15">
        <v>484</v>
      </c>
      <c r="B485" s="15">
        <v>94</v>
      </c>
      <c r="C485" s="15" t="s">
        <v>138</v>
      </c>
      <c r="D485" s="26" t="str">
        <f>M485</f>
        <v>genotypingdata&lt;- fread("C:/NGS/save/NGS0_94.tagcountmatchindex.csv", col.names = c("NGS0_94"))</v>
      </c>
      <c r="F485" s="15" t="s">
        <v>233</v>
      </c>
      <c r="G485" s="15" t="str">
        <f>'1. Input and Output files list'!$E$6</f>
        <v>C:/NGS/save/</v>
      </c>
      <c r="H485" s="15" t="str">
        <f>'1. Input and Output files list'!$J$266</f>
        <v>NGS0_94.tagcount</v>
      </c>
      <c r="I485" s="15" t="s">
        <v>547</v>
      </c>
      <c r="J485" s="15" t="str">
        <f>'1. Input and Output files list'!$F$266</f>
        <v>NGS0_94</v>
      </c>
      <c r="K485" s="15" t="s">
        <v>545</v>
      </c>
      <c r="M485" s="15" t="str">
        <f>CONCATENATE(F485,G485,H485,I485,J485,K485)</f>
        <v>genotypingdata&lt;- fread("C:/NGS/save/NGS0_94.tagcountmatchindex.csv", col.names = c("NGS0_94"))</v>
      </c>
    </row>
    <row r="486" spans="1:15" x14ac:dyDescent="0.15">
      <c r="A486" s="15">
        <v>485</v>
      </c>
      <c r="B486" s="15">
        <v>94</v>
      </c>
      <c r="C486" s="15" t="s">
        <v>139</v>
      </c>
      <c r="D486" s="26" t="s">
        <v>79</v>
      </c>
    </row>
    <row r="487" spans="1:15" x14ac:dyDescent="0.15">
      <c r="A487" s="15">
        <v>486</v>
      </c>
      <c r="B487" s="15">
        <v>94</v>
      </c>
      <c r="C487" s="15" t="s">
        <v>549</v>
      </c>
      <c r="D487" s="26" t="s">
        <v>551</v>
      </c>
    </row>
    <row r="488" spans="1:15" x14ac:dyDescent="0.15">
      <c r="A488" s="15">
        <v>487</v>
      </c>
      <c r="B488" s="15">
        <v>95</v>
      </c>
      <c r="C488" s="15" t="s">
        <v>136</v>
      </c>
      <c r="D488" s="26" t="str">
        <f>N488</f>
        <v>genotypingdata &lt;- fread("C:/NGS/save/NGS0_95.tagcount", header=F, col.names=genotype)</v>
      </c>
      <c r="F488" s="15" t="s">
        <v>553</v>
      </c>
      <c r="G488" s="15" t="str">
        <f>'1. Input and Output files list'!$E$6</f>
        <v>C:/NGS/save/</v>
      </c>
      <c r="H488" s="15" t="str">
        <f>'1. Input and Output files list'!$J$268</f>
        <v>NGS0_95.tagcount</v>
      </c>
      <c r="I488" s="15" t="s">
        <v>228</v>
      </c>
      <c r="N488" s="15" t="str">
        <f>CONCATENATE(F488,G488,H488,I488)</f>
        <v>genotypingdata &lt;- fread("C:/NGS/save/NGS0_95.tagcount", header=F, col.names=genotype)</v>
      </c>
    </row>
    <row r="489" spans="1:15" x14ac:dyDescent="0.15">
      <c r="A489" s="15">
        <v>488</v>
      </c>
      <c r="B489" s="15">
        <v>95</v>
      </c>
      <c r="C489" s="15" t="s">
        <v>137</v>
      </c>
      <c r="D489" s="26" t="str">
        <f>O489</f>
        <v>system.time(write.csv(genotypingdata[match(genotypingSum$tags, genotypingdata$tags),2], file="C:/NGS/save/NGS0_95.tagcountmatchindex.csv", row.names = F))</v>
      </c>
      <c r="F489" s="15" t="s">
        <v>554</v>
      </c>
      <c r="G489" s="15" t="str">
        <f>'1. Input and Output files list'!$E$6</f>
        <v>C:/NGS/save/</v>
      </c>
      <c r="H489" s="15" t="str">
        <f>'1. Input and Output files list'!$J$268</f>
        <v>NGS0_95.tagcount</v>
      </c>
      <c r="I489" s="15" t="s">
        <v>142</v>
      </c>
      <c r="O489" s="15" t="str">
        <f>CONCATENATE(F489,G489,H489,I489)</f>
        <v>system.time(write.csv(genotypingdata[match(genotypingSum$tags, genotypingdata$tags),2], file="C:/NGS/save/NGS0_95.tagcountmatchindex.csv", row.names = F))</v>
      </c>
    </row>
    <row r="490" spans="1:15" x14ac:dyDescent="0.15">
      <c r="A490" s="15">
        <v>489</v>
      </c>
      <c r="B490" s="15">
        <v>95</v>
      </c>
      <c r="C490" s="15" t="s">
        <v>138</v>
      </c>
      <c r="D490" s="26" t="str">
        <f>M490</f>
        <v>genotypingdata&lt;- fread("C:/NGS/save/NGS0_95.tagcountmatchindex.csv", col.names = c("NGS0_95"))</v>
      </c>
      <c r="F490" s="15" t="s">
        <v>233</v>
      </c>
      <c r="G490" s="15" t="str">
        <f>'1. Input and Output files list'!$E$6</f>
        <v>C:/NGS/save/</v>
      </c>
      <c r="H490" s="15" t="str">
        <f>'1. Input and Output files list'!$J$268</f>
        <v>NGS0_95.tagcount</v>
      </c>
      <c r="I490" s="15" t="s">
        <v>547</v>
      </c>
      <c r="J490" s="15" t="str">
        <f>'1. Input and Output files list'!$F$268</f>
        <v>NGS0_95</v>
      </c>
      <c r="K490" s="15" t="s">
        <v>545</v>
      </c>
      <c r="M490" s="15" t="str">
        <f>CONCATENATE(F490,G490,H490,I490,J490,K490)</f>
        <v>genotypingdata&lt;- fread("C:/NGS/save/NGS0_95.tagcountmatchindex.csv", col.names = c("NGS0_95"))</v>
      </c>
    </row>
    <row r="491" spans="1:15" x14ac:dyDescent="0.15">
      <c r="A491" s="15">
        <v>490</v>
      </c>
      <c r="B491" s="15">
        <v>95</v>
      </c>
      <c r="C491" s="15" t="s">
        <v>139</v>
      </c>
      <c r="D491" s="26" t="s">
        <v>79</v>
      </c>
    </row>
    <row r="492" spans="1:15" x14ac:dyDescent="0.15">
      <c r="A492" s="15">
        <v>491</v>
      </c>
      <c r="B492" s="15">
        <v>95</v>
      </c>
      <c r="C492" s="15" t="s">
        <v>549</v>
      </c>
      <c r="D492" s="26" t="s">
        <v>551</v>
      </c>
    </row>
    <row r="493" spans="1:15" x14ac:dyDescent="0.15">
      <c r="A493" s="15">
        <v>492</v>
      </c>
      <c r="B493" s="15">
        <v>96</v>
      </c>
      <c r="C493" s="15" t="s">
        <v>136</v>
      </c>
      <c r="D493" s="26" t="str">
        <f>N493</f>
        <v>genotypingdata &lt;- fread("C:/NGS/save/NGS0_96.tagcount", header=F, col.names=genotype)</v>
      </c>
      <c r="F493" s="15" t="s">
        <v>553</v>
      </c>
      <c r="G493" s="15" t="str">
        <f>'1. Input and Output files list'!$E$6</f>
        <v>C:/NGS/save/</v>
      </c>
      <c r="H493" s="15" t="str">
        <f>'1. Input and Output files list'!$J$270</f>
        <v>NGS0_96.tagcount</v>
      </c>
      <c r="I493" s="15" t="s">
        <v>228</v>
      </c>
      <c r="N493" s="15" t="str">
        <f>CONCATENATE(F493,G493,H493,I493)</f>
        <v>genotypingdata &lt;- fread("C:/NGS/save/NGS0_96.tagcount", header=F, col.names=genotype)</v>
      </c>
    </row>
    <row r="494" spans="1:15" x14ac:dyDescent="0.15">
      <c r="A494" s="15">
        <v>493</v>
      </c>
      <c r="B494" s="15">
        <v>96</v>
      </c>
      <c r="C494" s="15" t="s">
        <v>137</v>
      </c>
      <c r="D494" s="26" t="str">
        <f>O494</f>
        <v>system.time(write.csv(genotypingdata[match(genotypingSum$tags, genotypingdata$tags),2], file="C:/NGS/save/NGS0_96.tagcountmatchindex.csv", row.names = F))</v>
      </c>
      <c r="F494" s="15" t="s">
        <v>554</v>
      </c>
      <c r="G494" s="15" t="str">
        <f>'1. Input and Output files list'!$E$6</f>
        <v>C:/NGS/save/</v>
      </c>
      <c r="H494" s="15" t="str">
        <f>'1. Input and Output files list'!$J$270</f>
        <v>NGS0_96.tagcount</v>
      </c>
      <c r="I494" s="15" t="s">
        <v>142</v>
      </c>
      <c r="O494" s="15" t="str">
        <f>CONCATENATE(F494,G494,H494,I494)</f>
        <v>system.time(write.csv(genotypingdata[match(genotypingSum$tags, genotypingdata$tags),2], file="C:/NGS/save/NGS0_96.tagcountmatchindex.csv", row.names = F))</v>
      </c>
    </row>
    <row r="495" spans="1:15" x14ac:dyDescent="0.15">
      <c r="A495" s="15">
        <v>494</v>
      </c>
      <c r="B495" s="15">
        <v>96</v>
      </c>
      <c r="C495" s="15" t="s">
        <v>138</v>
      </c>
      <c r="D495" s="26" t="str">
        <f>M495</f>
        <v>genotypingdata&lt;- fread("C:/NGS/save/NGS0_96.tagcountmatchindex.csv", col.names = c("NGS0_96"))</v>
      </c>
      <c r="F495" s="15" t="s">
        <v>233</v>
      </c>
      <c r="G495" s="15" t="str">
        <f>'1. Input and Output files list'!$E$6</f>
        <v>C:/NGS/save/</v>
      </c>
      <c r="H495" s="15" t="str">
        <f>'1. Input and Output files list'!$J$270</f>
        <v>NGS0_96.tagcount</v>
      </c>
      <c r="I495" s="15" t="s">
        <v>547</v>
      </c>
      <c r="J495" s="15" t="str">
        <f>'1. Input and Output files list'!$F$270</f>
        <v>NGS0_96</v>
      </c>
      <c r="K495" s="15" t="s">
        <v>545</v>
      </c>
      <c r="M495" s="15" t="str">
        <f>CONCATENATE(F495,G495,H495,I495,J495,K495)</f>
        <v>genotypingdata&lt;- fread("C:/NGS/save/NGS0_96.tagcountmatchindex.csv", col.names = c("NGS0_96"))</v>
      </c>
    </row>
    <row r="496" spans="1:15" x14ac:dyDescent="0.15">
      <c r="A496" s="15">
        <v>495</v>
      </c>
      <c r="B496" s="15">
        <v>96</v>
      </c>
      <c r="C496" s="15" t="s">
        <v>139</v>
      </c>
      <c r="D496" s="26" t="s">
        <v>79</v>
      </c>
    </row>
    <row r="497" spans="1:15" x14ac:dyDescent="0.15">
      <c r="A497" s="15">
        <v>496</v>
      </c>
      <c r="B497" s="15">
        <v>96</v>
      </c>
      <c r="C497" s="15" t="s">
        <v>549</v>
      </c>
      <c r="D497" s="26" t="s">
        <v>551</v>
      </c>
    </row>
    <row r="498" spans="1:15" x14ac:dyDescent="0.15">
      <c r="A498" s="15">
        <v>497</v>
      </c>
      <c r="B498" s="15">
        <v>97</v>
      </c>
      <c r="C498" s="15" t="s">
        <v>136</v>
      </c>
      <c r="D498" s="26" t="str">
        <f>N498</f>
        <v>genotypingdata &lt;- fread("C:/NGS/save/.tagcount", header=F, col.names=genotype)</v>
      </c>
      <c r="F498" s="15" t="s">
        <v>553</v>
      </c>
      <c r="G498" s="15" t="str">
        <f>'1. Input and Output files list'!$E$6</f>
        <v>C:/NGS/save/</v>
      </c>
      <c r="H498" s="15" t="str">
        <f>'1. Input and Output files list'!$J$272</f>
        <v>.tagcount</v>
      </c>
      <c r="I498" s="15" t="s">
        <v>228</v>
      </c>
      <c r="N498" s="15" t="str">
        <f>CONCATENATE(F498,G498,H498,I498)</f>
        <v>genotypingdata &lt;- fread("C:/NGS/save/.tagcount", header=F, col.names=genotype)</v>
      </c>
    </row>
    <row r="499" spans="1:15" x14ac:dyDescent="0.15">
      <c r="A499" s="15">
        <v>498</v>
      </c>
      <c r="B499" s="15">
        <v>97</v>
      </c>
      <c r="C499" s="15" t="s">
        <v>137</v>
      </c>
      <c r="D499" s="26" t="str">
        <f>O499</f>
        <v>system.time(write.csv(genotypingdata[match(genotypingSum$tags, genotypingdata$tags),2], file="C:/NGS/save/.tagcountmatchindex.csv", row.names = F))</v>
      </c>
      <c r="F499" s="15" t="s">
        <v>554</v>
      </c>
      <c r="G499" s="15" t="str">
        <f>'1. Input and Output files list'!$E$6</f>
        <v>C:/NGS/save/</v>
      </c>
      <c r="H499" s="15" t="str">
        <f>'1. Input and Output files list'!$J$272</f>
        <v>.tagcount</v>
      </c>
      <c r="I499" s="15" t="s">
        <v>142</v>
      </c>
      <c r="O499" s="15" t="str">
        <f>CONCATENATE(F499,G499,H499,I499)</f>
        <v>system.time(write.csv(genotypingdata[match(genotypingSum$tags, genotypingdata$tags),2], file="C:/NGS/save/.tagcountmatchindex.csv", row.names = F))</v>
      </c>
    </row>
    <row r="500" spans="1:15" x14ac:dyDescent="0.15">
      <c r="A500" s="15">
        <v>499</v>
      </c>
      <c r="B500" s="15">
        <v>97</v>
      </c>
      <c r="C500" s="15" t="s">
        <v>138</v>
      </c>
      <c r="D500" s="26" t="str">
        <f>M500</f>
        <v>genotypingdata&lt;- fread("C:/NGS/save/.tagcountmatchindex.csv", col.names = c("0"))</v>
      </c>
      <c r="F500" s="15" t="s">
        <v>233</v>
      </c>
      <c r="G500" s="15" t="str">
        <f>'1. Input and Output files list'!$E$6</f>
        <v>C:/NGS/save/</v>
      </c>
      <c r="H500" s="15" t="str">
        <f>'1. Input and Output files list'!$J$272</f>
        <v>.tagcount</v>
      </c>
      <c r="I500" s="15" t="s">
        <v>547</v>
      </c>
      <c r="J500" s="15">
        <f>'1. Input and Output files list'!$F$272</f>
        <v>0</v>
      </c>
      <c r="K500" s="15" t="s">
        <v>545</v>
      </c>
      <c r="M500" s="15" t="str">
        <f>CONCATENATE(F500,G500,H500,I500,J500,K500)</f>
        <v>genotypingdata&lt;- fread("C:/NGS/save/.tagcountmatchindex.csv", col.names = c("0"))</v>
      </c>
    </row>
    <row r="501" spans="1:15" x14ac:dyDescent="0.15">
      <c r="A501" s="15">
        <v>500</v>
      </c>
      <c r="B501" s="15">
        <v>97</v>
      </c>
      <c r="C501" s="15" t="s">
        <v>139</v>
      </c>
      <c r="D501" s="26" t="s">
        <v>79</v>
      </c>
    </row>
    <row r="502" spans="1:15" x14ac:dyDescent="0.15">
      <c r="A502" s="15">
        <v>501</v>
      </c>
      <c r="B502" s="15">
        <v>97</v>
      </c>
      <c r="C502" s="15" t="s">
        <v>549</v>
      </c>
      <c r="D502" s="26" t="s">
        <v>551</v>
      </c>
    </row>
    <row r="503" spans="1:15" x14ac:dyDescent="0.15">
      <c r="A503" s="15">
        <v>502</v>
      </c>
      <c r="B503" s="15">
        <v>98</v>
      </c>
      <c r="C503" s="15" t="s">
        <v>136</v>
      </c>
      <c r="D503" s="26" t="str">
        <f>N503</f>
        <v>genotypingdata &lt;- fread("C:/NGS/save/.tagcount", header=F, col.names=genotype)</v>
      </c>
      <c r="F503" s="15" t="s">
        <v>553</v>
      </c>
      <c r="G503" s="15" t="str">
        <f>'1. Input and Output files list'!$E$6</f>
        <v>C:/NGS/save/</v>
      </c>
      <c r="H503" s="15" t="str">
        <f>'1. Input and Output files list'!$J$274</f>
        <v>.tagcount</v>
      </c>
      <c r="I503" s="15" t="s">
        <v>228</v>
      </c>
      <c r="N503" s="15" t="str">
        <f>CONCATENATE(F503,G503,H503,I503)</f>
        <v>genotypingdata &lt;- fread("C:/NGS/save/.tagcount", header=F, col.names=genotype)</v>
      </c>
    </row>
    <row r="504" spans="1:15" x14ac:dyDescent="0.15">
      <c r="A504" s="15">
        <v>503</v>
      </c>
      <c r="B504" s="15">
        <v>98</v>
      </c>
      <c r="C504" s="15" t="s">
        <v>137</v>
      </c>
      <c r="D504" s="26" t="str">
        <f>O504</f>
        <v>system.time(write.csv(genotypingdata[match(genotypingSum$tags, genotypingdata$tags),2], file="C:/NGS/save/.tagcountmatchindex.csv", row.names = F))</v>
      </c>
      <c r="F504" s="15" t="s">
        <v>554</v>
      </c>
      <c r="G504" s="15" t="str">
        <f>'1. Input and Output files list'!$E$6</f>
        <v>C:/NGS/save/</v>
      </c>
      <c r="H504" s="15" t="str">
        <f>'1. Input and Output files list'!$J$274</f>
        <v>.tagcount</v>
      </c>
      <c r="I504" s="15" t="s">
        <v>142</v>
      </c>
      <c r="O504" s="15" t="str">
        <f>CONCATENATE(F504,G504,H504,I504)</f>
        <v>system.time(write.csv(genotypingdata[match(genotypingSum$tags, genotypingdata$tags),2], file="C:/NGS/save/.tagcountmatchindex.csv", row.names = F))</v>
      </c>
    </row>
    <row r="505" spans="1:15" x14ac:dyDescent="0.15">
      <c r="A505" s="15">
        <v>504</v>
      </c>
      <c r="B505" s="15">
        <v>98</v>
      </c>
      <c r="C505" s="15" t="s">
        <v>138</v>
      </c>
      <c r="D505" s="26" t="str">
        <f>M505</f>
        <v>genotypingdata&lt;- fread("C:/NGS/save/.tagcountmatchindex.csv", col.names = c("0"))</v>
      </c>
      <c r="F505" s="15" t="s">
        <v>233</v>
      </c>
      <c r="G505" s="15" t="str">
        <f>'1. Input and Output files list'!$E$6</f>
        <v>C:/NGS/save/</v>
      </c>
      <c r="H505" s="15" t="str">
        <f>'1. Input and Output files list'!$J$274</f>
        <v>.tagcount</v>
      </c>
      <c r="I505" s="15" t="s">
        <v>547</v>
      </c>
      <c r="J505" s="15">
        <f>'1. Input and Output files list'!$F$274</f>
        <v>0</v>
      </c>
      <c r="K505" s="15" t="s">
        <v>545</v>
      </c>
      <c r="M505" s="15" t="str">
        <f>CONCATENATE(F505,G505,H505,I505,J505,K505)</f>
        <v>genotypingdata&lt;- fread("C:/NGS/save/.tagcountmatchindex.csv", col.names = c("0"))</v>
      </c>
    </row>
    <row r="506" spans="1:15" x14ac:dyDescent="0.15">
      <c r="A506" s="15">
        <v>505</v>
      </c>
      <c r="B506" s="15">
        <v>98</v>
      </c>
      <c r="C506" s="15" t="s">
        <v>139</v>
      </c>
      <c r="D506" s="26" t="s">
        <v>79</v>
      </c>
    </row>
    <row r="507" spans="1:15" x14ac:dyDescent="0.15">
      <c r="A507" s="15">
        <v>506</v>
      </c>
      <c r="B507" s="15">
        <v>98</v>
      </c>
      <c r="C507" s="15" t="s">
        <v>549</v>
      </c>
      <c r="D507" s="26" t="s">
        <v>551</v>
      </c>
    </row>
    <row r="508" spans="1:15" x14ac:dyDescent="0.15">
      <c r="A508" s="15">
        <v>507</v>
      </c>
      <c r="B508" s="15">
        <v>99</v>
      </c>
      <c r="C508" s="15" t="s">
        <v>136</v>
      </c>
      <c r="D508" s="26" t="str">
        <f>N508</f>
        <v>genotypingdata &lt;- fread("C:/NGS/save/.tagcount", header=F, col.names=genotype)</v>
      </c>
      <c r="F508" s="15" t="s">
        <v>553</v>
      </c>
      <c r="G508" s="15" t="str">
        <f>'1. Input and Output files list'!$E$6</f>
        <v>C:/NGS/save/</v>
      </c>
      <c r="H508" s="15" t="str">
        <f>'1. Input and Output files list'!$J$276</f>
        <v>.tagcount</v>
      </c>
      <c r="I508" s="15" t="s">
        <v>228</v>
      </c>
      <c r="N508" s="15" t="str">
        <f>CONCATENATE(F508,G508,H508,I508)</f>
        <v>genotypingdata &lt;- fread("C:/NGS/save/.tagcount", header=F, col.names=genotype)</v>
      </c>
    </row>
    <row r="509" spans="1:15" x14ac:dyDescent="0.15">
      <c r="A509" s="15">
        <v>508</v>
      </c>
      <c r="B509" s="15">
        <v>99</v>
      </c>
      <c r="C509" s="15" t="s">
        <v>137</v>
      </c>
      <c r="D509" s="26" t="str">
        <f>O509</f>
        <v>system.time(write.csv(genotypingdata[match(genotypingSum$tags, genotypingdata$tags),2], file="C:/NGS/save/.tagcountmatchindex.csv", row.names = F))</v>
      </c>
      <c r="F509" s="15" t="s">
        <v>554</v>
      </c>
      <c r="G509" s="15" t="str">
        <f>'1. Input and Output files list'!$E$6</f>
        <v>C:/NGS/save/</v>
      </c>
      <c r="H509" s="15" t="str">
        <f>'1. Input and Output files list'!$J$276</f>
        <v>.tagcount</v>
      </c>
      <c r="I509" s="15" t="s">
        <v>142</v>
      </c>
      <c r="O509" s="15" t="str">
        <f>CONCATENATE(F509,G509,H509,I509)</f>
        <v>system.time(write.csv(genotypingdata[match(genotypingSum$tags, genotypingdata$tags),2], file="C:/NGS/save/.tagcountmatchindex.csv", row.names = F))</v>
      </c>
    </row>
    <row r="510" spans="1:15" x14ac:dyDescent="0.15">
      <c r="A510" s="15">
        <v>509</v>
      </c>
      <c r="B510" s="15">
        <v>99</v>
      </c>
      <c r="C510" s="15" t="s">
        <v>138</v>
      </c>
      <c r="D510" s="26" t="str">
        <f>M510</f>
        <v>genotypingdata&lt;- fread("C:/NGS/save/.tagcountmatchindex.csv", col.names = c("0"))</v>
      </c>
      <c r="F510" s="15" t="s">
        <v>233</v>
      </c>
      <c r="G510" s="15" t="str">
        <f>'1. Input and Output files list'!$E$6</f>
        <v>C:/NGS/save/</v>
      </c>
      <c r="H510" s="15" t="str">
        <f>'1. Input and Output files list'!$J$276</f>
        <v>.tagcount</v>
      </c>
      <c r="I510" s="15" t="s">
        <v>547</v>
      </c>
      <c r="J510" s="15">
        <f>'1. Input and Output files list'!$F$276</f>
        <v>0</v>
      </c>
      <c r="K510" s="15" t="s">
        <v>545</v>
      </c>
      <c r="M510" s="15" t="str">
        <f>CONCATENATE(F510,G510,H510,I510,J510,K510)</f>
        <v>genotypingdata&lt;- fread("C:/NGS/save/.tagcountmatchindex.csv", col.names = c("0"))</v>
      </c>
    </row>
    <row r="511" spans="1:15" x14ac:dyDescent="0.15">
      <c r="A511" s="15">
        <v>510</v>
      </c>
      <c r="B511" s="15">
        <v>99</v>
      </c>
      <c r="C511" s="15" t="s">
        <v>139</v>
      </c>
      <c r="D511" s="26" t="s">
        <v>79</v>
      </c>
    </row>
    <row r="512" spans="1:15" x14ac:dyDescent="0.15">
      <c r="A512" s="15">
        <v>511</v>
      </c>
      <c r="B512" s="15">
        <v>99</v>
      </c>
      <c r="C512" s="15" t="s">
        <v>549</v>
      </c>
      <c r="D512" s="26" t="s">
        <v>551</v>
      </c>
    </row>
    <row r="513" spans="1:15" x14ac:dyDescent="0.15">
      <c r="A513" s="15">
        <v>512</v>
      </c>
      <c r="B513" s="15">
        <v>100</v>
      </c>
      <c r="C513" s="15" t="s">
        <v>136</v>
      </c>
      <c r="D513" s="26" t="str">
        <f>N513</f>
        <v>genotypingdata &lt;- fread("C:/NGS/save/.tagcount", header=F, col.names=genotype)</v>
      </c>
      <c r="F513" s="15" t="s">
        <v>553</v>
      </c>
      <c r="G513" s="15" t="str">
        <f>'1. Input and Output files list'!$E$6</f>
        <v>C:/NGS/save/</v>
      </c>
      <c r="H513" s="15" t="str">
        <f>'1. Input and Output files list'!$J$278</f>
        <v>.tagcount</v>
      </c>
      <c r="I513" s="15" t="s">
        <v>228</v>
      </c>
      <c r="N513" s="15" t="str">
        <f>CONCATENATE(F513,G513,H513,I513)</f>
        <v>genotypingdata &lt;- fread("C:/NGS/save/.tagcount", header=F, col.names=genotype)</v>
      </c>
    </row>
    <row r="514" spans="1:15" x14ac:dyDescent="0.15">
      <c r="A514" s="15">
        <v>513</v>
      </c>
      <c r="B514" s="15">
        <v>100</v>
      </c>
      <c r="C514" s="15" t="s">
        <v>137</v>
      </c>
      <c r="D514" s="26" t="str">
        <f>O514</f>
        <v>system.time(write.csv(genotypingdata[match(genotypingSum$tags, genotypingdata$tags),2], file="C:/NGS/save/.tagcountmatchindex.csv", row.names = F))</v>
      </c>
      <c r="F514" s="15" t="s">
        <v>554</v>
      </c>
      <c r="G514" s="15" t="str">
        <f>'1. Input and Output files list'!$E$6</f>
        <v>C:/NGS/save/</v>
      </c>
      <c r="H514" s="15" t="str">
        <f>'1. Input and Output files list'!$J$278</f>
        <v>.tagcount</v>
      </c>
      <c r="I514" s="15" t="s">
        <v>142</v>
      </c>
      <c r="O514" s="15" t="str">
        <f>CONCATENATE(F514,G514,H514,I514)</f>
        <v>system.time(write.csv(genotypingdata[match(genotypingSum$tags, genotypingdata$tags),2], file="C:/NGS/save/.tagcountmatchindex.csv", row.names = F))</v>
      </c>
    </row>
    <row r="515" spans="1:15" x14ac:dyDescent="0.15">
      <c r="A515" s="15">
        <v>514</v>
      </c>
      <c r="B515" s="15">
        <v>100</v>
      </c>
      <c r="C515" s="15" t="s">
        <v>138</v>
      </c>
      <c r="D515" s="26" t="str">
        <f>M515</f>
        <v>genotypingdata&lt;- fread("C:/NGS/save/.tagcountmatchindex.csv", col.names = c("0"))</v>
      </c>
      <c r="F515" s="15" t="s">
        <v>233</v>
      </c>
      <c r="G515" s="15" t="str">
        <f>'1. Input and Output files list'!$E$6</f>
        <v>C:/NGS/save/</v>
      </c>
      <c r="H515" s="15" t="str">
        <f>'1. Input and Output files list'!$J$278</f>
        <v>.tagcount</v>
      </c>
      <c r="I515" s="15" t="s">
        <v>547</v>
      </c>
      <c r="J515" s="15">
        <f>'1. Input and Output files list'!$F$278</f>
        <v>0</v>
      </c>
      <c r="K515" s="15" t="s">
        <v>545</v>
      </c>
      <c r="M515" s="15" t="str">
        <f>CONCATENATE(F515,G515,H515,I515,J515,K515)</f>
        <v>genotypingdata&lt;- fread("C:/NGS/save/.tagcountmatchindex.csv", col.names = c("0"))</v>
      </c>
    </row>
    <row r="516" spans="1:15" x14ac:dyDescent="0.15">
      <c r="A516" s="15">
        <v>515</v>
      </c>
      <c r="B516" s="15">
        <v>100</v>
      </c>
      <c r="C516" s="15" t="s">
        <v>139</v>
      </c>
      <c r="D516" s="26" t="s">
        <v>79</v>
      </c>
    </row>
    <row r="517" spans="1:15" x14ac:dyDescent="0.15">
      <c r="A517" s="15">
        <v>516</v>
      </c>
      <c r="B517" s="15">
        <v>100</v>
      </c>
      <c r="C517" s="15" t="s">
        <v>549</v>
      </c>
      <c r="D517" s="26" t="s">
        <v>551</v>
      </c>
    </row>
    <row r="518" spans="1:15" x14ac:dyDescent="0.15">
      <c r="A518" s="15">
        <v>517</v>
      </c>
      <c r="B518" s="15">
        <v>101</v>
      </c>
      <c r="C518" s="15" t="s">
        <v>136</v>
      </c>
      <c r="D518" s="26" t="str">
        <f>N518</f>
        <v>genotypingdata &lt;- fread("C:/NGS/save/.tagcount", header=F, col.names=genotype)</v>
      </c>
      <c r="F518" s="15" t="s">
        <v>553</v>
      </c>
      <c r="G518" s="15" t="str">
        <f>'1. Input and Output files list'!$E$6</f>
        <v>C:/NGS/save/</v>
      </c>
      <c r="H518" s="15" t="str">
        <f>'1. Input and Output files list'!$J$280</f>
        <v>.tagcount</v>
      </c>
      <c r="I518" s="15" t="s">
        <v>228</v>
      </c>
      <c r="N518" s="15" t="str">
        <f>CONCATENATE(F518,G518,H518,I518)</f>
        <v>genotypingdata &lt;- fread("C:/NGS/save/.tagcount", header=F, col.names=genotype)</v>
      </c>
    </row>
    <row r="519" spans="1:15" x14ac:dyDescent="0.15">
      <c r="A519" s="15">
        <v>518</v>
      </c>
      <c r="B519" s="15">
        <v>101</v>
      </c>
      <c r="C519" s="15" t="s">
        <v>137</v>
      </c>
      <c r="D519" s="26" t="str">
        <f>O519</f>
        <v>system.time(write.csv(genotypingdata[match(genotypingSum$tags, genotypingdata$tags),2], file="C:/NGS/save/.tagcountmatchindex.csv", row.names = F))</v>
      </c>
      <c r="F519" s="15" t="s">
        <v>554</v>
      </c>
      <c r="G519" s="15" t="str">
        <f>'1. Input and Output files list'!$E$6</f>
        <v>C:/NGS/save/</v>
      </c>
      <c r="H519" s="15" t="str">
        <f>'1. Input and Output files list'!$J$280</f>
        <v>.tagcount</v>
      </c>
      <c r="I519" s="15" t="s">
        <v>142</v>
      </c>
      <c r="O519" s="15" t="str">
        <f>CONCATENATE(F519,G519,H519,I519)</f>
        <v>system.time(write.csv(genotypingdata[match(genotypingSum$tags, genotypingdata$tags),2], file="C:/NGS/save/.tagcountmatchindex.csv", row.names = F))</v>
      </c>
    </row>
    <row r="520" spans="1:15" x14ac:dyDescent="0.15">
      <c r="A520" s="15">
        <v>519</v>
      </c>
      <c r="B520" s="15">
        <v>101</v>
      </c>
      <c r="C520" s="15" t="s">
        <v>138</v>
      </c>
      <c r="D520" s="26" t="str">
        <f>M520</f>
        <v>genotypingdata&lt;- fread("C:/NGS/save/.tagcountmatchindex.csv", col.names = c("0"))</v>
      </c>
      <c r="F520" s="15" t="s">
        <v>233</v>
      </c>
      <c r="G520" s="15" t="str">
        <f>'1. Input and Output files list'!$E$6</f>
        <v>C:/NGS/save/</v>
      </c>
      <c r="H520" s="15" t="str">
        <f>'1. Input and Output files list'!$J$280</f>
        <v>.tagcount</v>
      </c>
      <c r="I520" s="15" t="s">
        <v>547</v>
      </c>
      <c r="J520" s="15">
        <f>'1. Input and Output files list'!$F$280</f>
        <v>0</v>
      </c>
      <c r="K520" s="15" t="s">
        <v>545</v>
      </c>
      <c r="M520" s="15" t="str">
        <f>CONCATENATE(F520,G520,H520,I520,J520,K520)</f>
        <v>genotypingdata&lt;- fread("C:/NGS/save/.tagcountmatchindex.csv", col.names = c("0"))</v>
      </c>
    </row>
    <row r="521" spans="1:15" x14ac:dyDescent="0.15">
      <c r="A521" s="15">
        <v>520</v>
      </c>
      <c r="B521" s="15">
        <v>101</v>
      </c>
      <c r="C521" s="15" t="s">
        <v>139</v>
      </c>
      <c r="D521" s="26" t="s">
        <v>79</v>
      </c>
    </row>
    <row r="522" spans="1:15" x14ac:dyDescent="0.15">
      <c r="A522" s="15">
        <v>521</v>
      </c>
      <c r="B522" s="15">
        <v>101</v>
      </c>
      <c r="C522" s="15" t="s">
        <v>549</v>
      </c>
      <c r="D522" s="26" t="s">
        <v>551</v>
      </c>
    </row>
    <row r="523" spans="1:15" x14ac:dyDescent="0.15">
      <c r="A523" s="15">
        <v>522</v>
      </c>
      <c r="B523" s="15">
        <v>102</v>
      </c>
      <c r="C523" s="15" t="s">
        <v>136</v>
      </c>
      <c r="D523" s="26" t="str">
        <f>N523</f>
        <v>genotypingdata &lt;- fread("C:/NGS/save/.tagcount", header=F, col.names=genotype)</v>
      </c>
      <c r="F523" s="15" t="s">
        <v>553</v>
      </c>
      <c r="G523" s="15" t="str">
        <f>'1. Input and Output files list'!$E$6</f>
        <v>C:/NGS/save/</v>
      </c>
      <c r="H523" s="15" t="str">
        <f>'1. Input and Output files list'!$J$282</f>
        <v>.tagcount</v>
      </c>
      <c r="I523" s="15" t="s">
        <v>228</v>
      </c>
      <c r="N523" s="15" t="str">
        <f>CONCATENATE(F523,G523,H523,I523)</f>
        <v>genotypingdata &lt;- fread("C:/NGS/save/.tagcount", header=F, col.names=genotype)</v>
      </c>
    </row>
    <row r="524" spans="1:15" x14ac:dyDescent="0.15">
      <c r="A524" s="15">
        <v>523</v>
      </c>
      <c r="B524" s="15">
        <v>102</v>
      </c>
      <c r="C524" s="15" t="s">
        <v>137</v>
      </c>
      <c r="D524" s="26" t="str">
        <f>O524</f>
        <v>system.time(write.csv(genotypingdata[match(genotypingSum$tags, genotypingdata$tags),2], file="C:/NGS/save/.tagcountmatchindex.csv", row.names = F))</v>
      </c>
      <c r="F524" s="15" t="s">
        <v>554</v>
      </c>
      <c r="G524" s="15" t="str">
        <f>'1. Input and Output files list'!$E$6</f>
        <v>C:/NGS/save/</v>
      </c>
      <c r="H524" s="15" t="str">
        <f>'1. Input and Output files list'!$J$282</f>
        <v>.tagcount</v>
      </c>
      <c r="I524" s="15" t="s">
        <v>142</v>
      </c>
      <c r="O524" s="15" t="str">
        <f>CONCATENATE(F524,G524,H524,I524)</f>
        <v>system.time(write.csv(genotypingdata[match(genotypingSum$tags, genotypingdata$tags),2], file="C:/NGS/save/.tagcountmatchindex.csv", row.names = F))</v>
      </c>
    </row>
    <row r="525" spans="1:15" x14ac:dyDescent="0.15">
      <c r="A525" s="15">
        <v>524</v>
      </c>
      <c r="B525" s="15">
        <v>102</v>
      </c>
      <c r="C525" s="15" t="s">
        <v>138</v>
      </c>
      <c r="D525" s="26" t="str">
        <f>M525</f>
        <v>genotypingdata&lt;- fread("C:/NGS/save/.tagcountmatchindex.csv", col.names = c("0"))</v>
      </c>
      <c r="F525" s="15" t="s">
        <v>233</v>
      </c>
      <c r="G525" s="15" t="str">
        <f>'1. Input and Output files list'!$E$6</f>
        <v>C:/NGS/save/</v>
      </c>
      <c r="H525" s="15" t="str">
        <f>'1. Input and Output files list'!$J$282</f>
        <v>.tagcount</v>
      </c>
      <c r="I525" s="15" t="s">
        <v>547</v>
      </c>
      <c r="J525" s="15">
        <f>'1. Input and Output files list'!$F$282</f>
        <v>0</v>
      </c>
      <c r="K525" s="15" t="s">
        <v>545</v>
      </c>
      <c r="M525" s="15" t="str">
        <f>CONCATENATE(F525,G525,H525,I525,J525,K525)</f>
        <v>genotypingdata&lt;- fread("C:/NGS/save/.tagcountmatchindex.csv", col.names = c("0"))</v>
      </c>
    </row>
    <row r="526" spans="1:15" x14ac:dyDescent="0.15">
      <c r="A526" s="15">
        <v>525</v>
      </c>
      <c r="B526" s="15">
        <v>102</v>
      </c>
      <c r="C526" s="15" t="s">
        <v>139</v>
      </c>
      <c r="D526" s="26" t="s">
        <v>79</v>
      </c>
    </row>
    <row r="527" spans="1:15" x14ac:dyDescent="0.15">
      <c r="A527" s="15">
        <v>526</v>
      </c>
      <c r="B527" s="15">
        <v>102</v>
      </c>
      <c r="C527" s="15" t="s">
        <v>549</v>
      </c>
      <c r="D527" s="26" t="s">
        <v>551</v>
      </c>
    </row>
    <row r="528" spans="1:15" x14ac:dyDescent="0.15">
      <c r="A528" s="15">
        <v>527</v>
      </c>
      <c r="B528" s="15">
        <v>103</v>
      </c>
      <c r="C528" s="15" t="s">
        <v>136</v>
      </c>
      <c r="D528" s="26" t="str">
        <f>N528</f>
        <v>genotypingdata &lt;- fread("C:/NGS/save/.tagcount", header=F, col.names=genotype)</v>
      </c>
      <c r="F528" s="15" t="s">
        <v>553</v>
      </c>
      <c r="G528" s="15" t="str">
        <f>'1. Input and Output files list'!$E$6</f>
        <v>C:/NGS/save/</v>
      </c>
      <c r="H528" s="15" t="str">
        <f>'1. Input and Output files list'!$J$284</f>
        <v>.tagcount</v>
      </c>
      <c r="I528" s="15" t="s">
        <v>228</v>
      </c>
      <c r="N528" s="15" t="str">
        <f>CONCATENATE(F528,G528,H528,I528)</f>
        <v>genotypingdata &lt;- fread("C:/NGS/save/.tagcount", header=F, col.names=genotype)</v>
      </c>
    </row>
    <row r="529" spans="1:15" x14ac:dyDescent="0.15">
      <c r="A529" s="15">
        <v>528</v>
      </c>
      <c r="B529" s="15">
        <v>103</v>
      </c>
      <c r="C529" s="15" t="s">
        <v>137</v>
      </c>
      <c r="D529" s="26" t="str">
        <f>O529</f>
        <v>system.time(write.csv(genotypingdata[match(genotypingSum$tags, genotypingdata$tags),2], file="C:/NGS/save/.tagcountmatchindex.csv", row.names = F))</v>
      </c>
      <c r="F529" s="15" t="s">
        <v>554</v>
      </c>
      <c r="G529" s="15" t="str">
        <f>'1. Input and Output files list'!$E$6</f>
        <v>C:/NGS/save/</v>
      </c>
      <c r="H529" s="15" t="str">
        <f>'1. Input and Output files list'!$J$284</f>
        <v>.tagcount</v>
      </c>
      <c r="I529" s="15" t="s">
        <v>142</v>
      </c>
      <c r="O529" s="15" t="str">
        <f>CONCATENATE(F529,G529,H529,I529)</f>
        <v>system.time(write.csv(genotypingdata[match(genotypingSum$tags, genotypingdata$tags),2], file="C:/NGS/save/.tagcountmatchindex.csv", row.names = F))</v>
      </c>
    </row>
    <row r="530" spans="1:15" x14ac:dyDescent="0.15">
      <c r="A530" s="15">
        <v>529</v>
      </c>
      <c r="B530" s="15">
        <v>103</v>
      </c>
      <c r="C530" s="15" t="s">
        <v>138</v>
      </c>
      <c r="D530" s="26" t="str">
        <f>M530</f>
        <v>genotypingdata&lt;- fread("C:/NGS/save/.tagcountmatchindex.csv", col.names = c("0"))</v>
      </c>
      <c r="F530" s="15" t="s">
        <v>233</v>
      </c>
      <c r="G530" s="15" t="str">
        <f>'1. Input and Output files list'!$E$6</f>
        <v>C:/NGS/save/</v>
      </c>
      <c r="H530" s="15" t="str">
        <f>'1. Input and Output files list'!$J$284</f>
        <v>.tagcount</v>
      </c>
      <c r="I530" s="15" t="s">
        <v>547</v>
      </c>
      <c r="J530" s="15">
        <f>'1. Input and Output files list'!$F$284</f>
        <v>0</v>
      </c>
      <c r="K530" s="15" t="s">
        <v>545</v>
      </c>
      <c r="M530" s="15" t="str">
        <f>CONCATENATE(F530,G530,H530,I530,J530,K530)</f>
        <v>genotypingdata&lt;- fread("C:/NGS/save/.tagcountmatchindex.csv", col.names = c("0"))</v>
      </c>
    </row>
    <row r="531" spans="1:15" x14ac:dyDescent="0.15">
      <c r="A531" s="15">
        <v>530</v>
      </c>
      <c r="B531" s="15">
        <v>103</v>
      </c>
      <c r="C531" s="15" t="s">
        <v>139</v>
      </c>
      <c r="D531" s="26" t="s">
        <v>79</v>
      </c>
    </row>
    <row r="532" spans="1:15" x14ac:dyDescent="0.15">
      <c r="A532" s="15">
        <v>531</v>
      </c>
      <c r="B532" s="15">
        <v>103</v>
      </c>
      <c r="C532" s="15" t="s">
        <v>549</v>
      </c>
      <c r="D532" s="26" t="s">
        <v>551</v>
      </c>
    </row>
    <row r="533" spans="1:15" x14ac:dyDescent="0.15">
      <c r="A533" s="15">
        <v>532</v>
      </c>
      <c r="B533" s="15">
        <v>104</v>
      </c>
      <c r="C533" s="15" t="s">
        <v>136</v>
      </c>
      <c r="D533" s="26" t="str">
        <f>N533</f>
        <v>genotypingdata &lt;- fread("C:/NGS/save/.tagcount", header=F, col.names=genotype)</v>
      </c>
      <c r="F533" s="15" t="s">
        <v>553</v>
      </c>
      <c r="G533" s="15" t="str">
        <f>'1. Input and Output files list'!$E$6</f>
        <v>C:/NGS/save/</v>
      </c>
      <c r="H533" s="15" t="str">
        <f>'1. Input and Output files list'!$J$286</f>
        <v>.tagcount</v>
      </c>
      <c r="I533" s="15" t="s">
        <v>228</v>
      </c>
      <c r="N533" s="15" t="str">
        <f>CONCATENATE(F533,G533,H533,I533)</f>
        <v>genotypingdata &lt;- fread("C:/NGS/save/.tagcount", header=F, col.names=genotype)</v>
      </c>
    </row>
    <row r="534" spans="1:15" x14ac:dyDescent="0.15">
      <c r="A534" s="15">
        <v>533</v>
      </c>
      <c r="B534" s="15">
        <v>104</v>
      </c>
      <c r="C534" s="15" t="s">
        <v>137</v>
      </c>
      <c r="D534" s="26" t="str">
        <f>O534</f>
        <v>system.time(write.csv(genotypingdata[match(genotypingSum$tags, genotypingdata$tags),2], file="C:/NGS/save/.tagcountmatchindex.csv", row.names = F))</v>
      </c>
      <c r="F534" s="15" t="s">
        <v>554</v>
      </c>
      <c r="G534" s="15" t="str">
        <f>'1. Input and Output files list'!$E$6</f>
        <v>C:/NGS/save/</v>
      </c>
      <c r="H534" s="15" t="str">
        <f>'1. Input and Output files list'!$J$286</f>
        <v>.tagcount</v>
      </c>
      <c r="I534" s="15" t="s">
        <v>142</v>
      </c>
      <c r="O534" s="15" t="str">
        <f>CONCATENATE(F534,G534,H534,I534)</f>
        <v>system.time(write.csv(genotypingdata[match(genotypingSum$tags, genotypingdata$tags),2], file="C:/NGS/save/.tagcountmatchindex.csv", row.names = F))</v>
      </c>
    </row>
    <row r="535" spans="1:15" x14ac:dyDescent="0.15">
      <c r="A535" s="15">
        <v>534</v>
      </c>
      <c r="B535" s="15">
        <v>104</v>
      </c>
      <c r="C535" s="15" t="s">
        <v>138</v>
      </c>
      <c r="D535" s="26" t="str">
        <f>M535</f>
        <v>genotypingdata&lt;- fread("C:/NGS/save/.tagcountmatchindex.csv", col.names = c("0"))</v>
      </c>
      <c r="F535" s="15" t="s">
        <v>233</v>
      </c>
      <c r="G535" s="15" t="str">
        <f>'1. Input and Output files list'!$E$6</f>
        <v>C:/NGS/save/</v>
      </c>
      <c r="H535" s="15" t="str">
        <f>'1. Input and Output files list'!$J$286</f>
        <v>.tagcount</v>
      </c>
      <c r="I535" s="15" t="s">
        <v>547</v>
      </c>
      <c r="J535" s="15">
        <f>'1. Input and Output files list'!$F$286</f>
        <v>0</v>
      </c>
      <c r="K535" s="15" t="s">
        <v>545</v>
      </c>
      <c r="M535" s="15" t="str">
        <f>CONCATENATE(F535,G535,H535,I535,J535,K535)</f>
        <v>genotypingdata&lt;- fread("C:/NGS/save/.tagcountmatchindex.csv", col.names = c("0"))</v>
      </c>
    </row>
    <row r="536" spans="1:15" x14ac:dyDescent="0.15">
      <c r="A536" s="15">
        <v>535</v>
      </c>
      <c r="B536" s="15">
        <v>104</v>
      </c>
      <c r="C536" s="15" t="s">
        <v>139</v>
      </c>
      <c r="D536" s="26" t="s">
        <v>79</v>
      </c>
    </row>
    <row r="537" spans="1:15" x14ac:dyDescent="0.15">
      <c r="A537" s="15">
        <v>536</v>
      </c>
      <c r="B537" s="15">
        <v>104</v>
      </c>
      <c r="C537" s="15" t="s">
        <v>549</v>
      </c>
      <c r="D537" s="26" t="s">
        <v>551</v>
      </c>
    </row>
    <row r="538" spans="1:15" x14ac:dyDescent="0.15">
      <c r="A538" s="15">
        <v>537</v>
      </c>
      <c r="B538" s="15">
        <v>105</v>
      </c>
      <c r="C538" s="15" t="s">
        <v>136</v>
      </c>
      <c r="D538" s="26" t="str">
        <f>N538</f>
        <v>genotypingdata &lt;- fread("C:/NGS/save/.tagcount", header=F, col.names=genotype)</v>
      </c>
      <c r="F538" s="15" t="s">
        <v>553</v>
      </c>
      <c r="G538" s="15" t="str">
        <f>'1. Input and Output files list'!$E$6</f>
        <v>C:/NGS/save/</v>
      </c>
      <c r="H538" s="15" t="str">
        <f>'1. Input and Output files list'!$J$288</f>
        <v>.tagcount</v>
      </c>
      <c r="I538" s="15" t="s">
        <v>228</v>
      </c>
      <c r="N538" s="15" t="str">
        <f>CONCATENATE(F538,G538,H538,I538)</f>
        <v>genotypingdata &lt;- fread("C:/NGS/save/.tagcount", header=F, col.names=genotype)</v>
      </c>
    </row>
    <row r="539" spans="1:15" x14ac:dyDescent="0.15">
      <c r="A539" s="15">
        <v>538</v>
      </c>
      <c r="B539" s="15">
        <v>105</v>
      </c>
      <c r="C539" s="15" t="s">
        <v>137</v>
      </c>
      <c r="D539" s="26" t="str">
        <f>O539</f>
        <v>system.time(write.csv(genotypingdata[match(genotypingSum$tags, genotypingdata$tags),2], file="C:/NGS/save/.tagcountmatchindex.csv", row.names = F))</v>
      </c>
      <c r="F539" s="15" t="s">
        <v>554</v>
      </c>
      <c r="G539" s="15" t="str">
        <f>'1. Input and Output files list'!$E$6</f>
        <v>C:/NGS/save/</v>
      </c>
      <c r="H539" s="15" t="str">
        <f>'1. Input and Output files list'!$J$288</f>
        <v>.tagcount</v>
      </c>
      <c r="I539" s="15" t="s">
        <v>142</v>
      </c>
      <c r="O539" s="15" t="str">
        <f>CONCATENATE(F539,G539,H539,I539)</f>
        <v>system.time(write.csv(genotypingdata[match(genotypingSum$tags, genotypingdata$tags),2], file="C:/NGS/save/.tagcountmatchindex.csv", row.names = F))</v>
      </c>
    </row>
    <row r="540" spans="1:15" x14ac:dyDescent="0.15">
      <c r="A540" s="15">
        <v>539</v>
      </c>
      <c r="B540" s="15">
        <v>105</v>
      </c>
      <c r="C540" s="15" t="s">
        <v>138</v>
      </c>
      <c r="D540" s="26" t="str">
        <f>M540</f>
        <v>genotypingdata&lt;- fread("C:/NGS/save/.tagcountmatchindex.csv", col.names = c("0"))</v>
      </c>
      <c r="F540" s="15" t="s">
        <v>233</v>
      </c>
      <c r="G540" s="15" t="str">
        <f>'1. Input and Output files list'!$E$6</f>
        <v>C:/NGS/save/</v>
      </c>
      <c r="H540" s="15" t="str">
        <f>'1. Input and Output files list'!$J$288</f>
        <v>.tagcount</v>
      </c>
      <c r="I540" s="15" t="s">
        <v>547</v>
      </c>
      <c r="J540" s="15">
        <f>'1. Input and Output files list'!$F$288</f>
        <v>0</v>
      </c>
      <c r="K540" s="15" t="s">
        <v>545</v>
      </c>
      <c r="M540" s="15" t="str">
        <f>CONCATENATE(F540,G540,H540,I540,J540,K540)</f>
        <v>genotypingdata&lt;- fread("C:/NGS/save/.tagcountmatchindex.csv", col.names = c("0"))</v>
      </c>
    </row>
    <row r="541" spans="1:15" x14ac:dyDescent="0.15">
      <c r="A541" s="15">
        <v>540</v>
      </c>
      <c r="B541" s="15">
        <v>105</v>
      </c>
      <c r="C541" s="15" t="s">
        <v>139</v>
      </c>
      <c r="D541" s="26" t="s">
        <v>79</v>
      </c>
    </row>
    <row r="542" spans="1:15" x14ac:dyDescent="0.15">
      <c r="A542" s="15">
        <v>541</v>
      </c>
      <c r="B542" s="15">
        <v>105</v>
      </c>
      <c r="C542" s="15" t="s">
        <v>549</v>
      </c>
      <c r="D542" s="26" t="s">
        <v>551</v>
      </c>
    </row>
    <row r="543" spans="1:15" x14ac:dyDescent="0.15">
      <c r="A543" s="15">
        <v>542</v>
      </c>
      <c r="B543" s="15">
        <v>106</v>
      </c>
      <c r="C543" s="15" t="s">
        <v>136</v>
      </c>
      <c r="D543" s="26" t="str">
        <f>N543</f>
        <v>genotypingdata &lt;- fread("C:/NGS/save/.tagcount", header=F, col.names=genotype)</v>
      </c>
      <c r="F543" s="15" t="s">
        <v>553</v>
      </c>
      <c r="G543" s="15" t="str">
        <f>'1. Input and Output files list'!$E$6</f>
        <v>C:/NGS/save/</v>
      </c>
      <c r="H543" s="15" t="str">
        <f>'1. Input and Output files list'!$J$290</f>
        <v>.tagcount</v>
      </c>
      <c r="I543" s="15" t="s">
        <v>228</v>
      </c>
      <c r="N543" s="15" t="str">
        <f>CONCATENATE(F543,G543,H543,I543)</f>
        <v>genotypingdata &lt;- fread("C:/NGS/save/.tagcount", header=F, col.names=genotype)</v>
      </c>
    </row>
    <row r="544" spans="1:15" x14ac:dyDescent="0.15">
      <c r="A544" s="15">
        <v>543</v>
      </c>
      <c r="B544" s="15">
        <v>106</v>
      </c>
      <c r="C544" s="15" t="s">
        <v>137</v>
      </c>
      <c r="D544" s="26" t="str">
        <f>O544</f>
        <v>system.time(write.csv(genotypingdata[match(genotypingSum$tags, genotypingdata$tags),2], file="C:/NGS/save/.tagcountmatchindex.csv", row.names = F))</v>
      </c>
      <c r="F544" s="15" t="s">
        <v>554</v>
      </c>
      <c r="G544" s="15" t="str">
        <f>'1. Input and Output files list'!$E$6</f>
        <v>C:/NGS/save/</v>
      </c>
      <c r="H544" s="15" t="str">
        <f>'1. Input and Output files list'!$J$290</f>
        <v>.tagcount</v>
      </c>
      <c r="I544" s="15" t="s">
        <v>142</v>
      </c>
      <c r="O544" s="15" t="str">
        <f>CONCATENATE(F544,G544,H544,I544)</f>
        <v>system.time(write.csv(genotypingdata[match(genotypingSum$tags, genotypingdata$tags),2], file="C:/NGS/save/.tagcountmatchindex.csv", row.names = F))</v>
      </c>
    </row>
    <row r="545" spans="1:15" x14ac:dyDescent="0.15">
      <c r="A545" s="15">
        <v>544</v>
      </c>
      <c r="B545" s="15">
        <v>106</v>
      </c>
      <c r="C545" s="15" t="s">
        <v>138</v>
      </c>
      <c r="D545" s="26" t="str">
        <f>M545</f>
        <v>genotypingdata&lt;- fread("C:/NGS/save/.tagcountmatchindex.csv", col.names = c("0"))</v>
      </c>
      <c r="F545" s="15" t="s">
        <v>233</v>
      </c>
      <c r="G545" s="15" t="str">
        <f>'1. Input and Output files list'!$E$6</f>
        <v>C:/NGS/save/</v>
      </c>
      <c r="H545" s="15" t="str">
        <f>'1. Input and Output files list'!$J$290</f>
        <v>.tagcount</v>
      </c>
      <c r="I545" s="15" t="s">
        <v>547</v>
      </c>
      <c r="J545" s="15">
        <f>'1. Input and Output files list'!$F$290</f>
        <v>0</v>
      </c>
      <c r="K545" s="15" t="s">
        <v>545</v>
      </c>
      <c r="M545" s="15" t="str">
        <f>CONCATENATE(F545,G545,H545,I545,J545,K545)</f>
        <v>genotypingdata&lt;- fread("C:/NGS/save/.tagcountmatchindex.csv", col.names = c("0"))</v>
      </c>
    </row>
    <row r="546" spans="1:15" x14ac:dyDescent="0.15">
      <c r="A546" s="15">
        <v>545</v>
      </c>
      <c r="B546" s="15">
        <v>106</v>
      </c>
      <c r="C546" s="15" t="s">
        <v>139</v>
      </c>
      <c r="D546" s="26" t="s">
        <v>79</v>
      </c>
    </row>
    <row r="547" spans="1:15" x14ac:dyDescent="0.15">
      <c r="A547" s="15">
        <v>546</v>
      </c>
      <c r="B547" s="15">
        <v>106</v>
      </c>
      <c r="C547" s="15" t="s">
        <v>549</v>
      </c>
      <c r="D547" s="26" t="s">
        <v>551</v>
      </c>
    </row>
    <row r="548" spans="1:15" x14ac:dyDescent="0.15">
      <c r="A548" s="15">
        <v>547</v>
      </c>
      <c r="B548" s="15">
        <v>107</v>
      </c>
      <c r="C548" s="15" t="s">
        <v>136</v>
      </c>
      <c r="D548" s="26" t="str">
        <f>N548</f>
        <v>genotypingdata &lt;- fread("C:/NGS/save/.tagcount", header=F, col.names=genotype)</v>
      </c>
      <c r="F548" s="15" t="s">
        <v>553</v>
      </c>
      <c r="G548" s="15" t="str">
        <f>'1. Input and Output files list'!$E$6</f>
        <v>C:/NGS/save/</v>
      </c>
      <c r="H548" s="15" t="str">
        <f>'1. Input and Output files list'!$J$292</f>
        <v>.tagcount</v>
      </c>
      <c r="I548" s="15" t="s">
        <v>228</v>
      </c>
      <c r="N548" s="15" t="str">
        <f>CONCATENATE(F548,G548,H548,I548)</f>
        <v>genotypingdata &lt;- fread("C:/NGS/save/.tagcount", header=F, col.names=genotype)</v>
      </c>
    </row>
    <row r="549" spans="1:15" x14ac:dyDescent="0.15">
      <c r="A549" s="15">
        <v>548</v>
      </c>
      <c r="B549" s="15">
        <v>107</v>
      </c>
      <c r="C549" s="15" t="s">
        <v>137</v>
      </c>
      <c r="D549" s="26" t="str">
        <f>O549</f>
        <v>system.time(write.csv(genotypingdata[match(genotypingSum$tags, genotypingdata$tags),2], file="C:/NGS/save/.tagcountmatchindex.csv", row.names = F))</v>
      </c>
      <c r="F549" s="15" t="s">
        <v>554</v>
      </c>
      <c r="G549" s="15" t="str">
        <f>'1. Input and Output files list'!$E$6</f>
        <v>C:/NGS/save/</v>
      </c>
      <c r="H549" s="15" t="str">
        <f>'1. Input and Output files list'!$J$292</f>
        <v>.tagcount</v>
      </c>
      <c r="I549" s="15" t="s">
        <v>142</v>
      </c>
      <c r="O549" s="15" t="str">
        <f>CONCATENATE(F549,G549,H549,I549)</f>
        <v>system.time(write.csv(genotypingdata[match(genotypingSum$tags, genotypingdata$tags),2], file="C:/NGS/save/.tagcountmatchindex.csv", row.names = F))</v>
      </c>
    </row>
    <row r="550" spans="1:15" x14ac:dyDescent="0.15">
      <c r="A550" s="15">
        <v>549</v>
      </c>
      <c r="B550" s="15">
        <v>107</v>
      </c>
      <c r="C550" s="15" t="s">
        <v>138</v>
      </c>
      <c r="D550" s="26" t="str">
        <f>M550</f>
        <v>genotypingdata&lt;- fread("C:/NGS/save/.tagcountmatchindex.csv", col.names = c("0"))</v>
      </c>
      <c r="F550" s="15" t="s">
        <v>233</v>
      </c>
      <c r="G550" s="15" t="str">
        <f>'1. Input and Output files list'!$E$6</f>
        <v>C:/NGS/save/</v>
      </c>
      <c r="H550" s="15" t="str">
        <f>'1. Input and Output files list'!$J$292</f>
        <v>.tagcount</v>
      </c>
      <c r="I550" s="15" t="s">
        <v>547</v>
      </c>
      <c r="J550" s="15">
        <f>'1. Input and Output files list'!$F$292</f>
        <v>0</v>
      </c>
      <c r="K550" s="15" t="s">
        <v>545</v>
      </c>
      <c r="M550" s="15" t="str">
        <f>CONCATENATE(F550,G550,H550,I550,J550,K550)</f>
        <v>genotypingdata&lt;- fread("C:/NGS/save/.tagcountmatchindex.csv", col.names = c("0"))</v>
      </c>
    </row>
    <row r="551" spans="1:15" x14ac:dyDescent="0.15">
      <c r="A551" s="15">
        <v>550</v>
      </c>
      <c r="B551" s="15">
        <v>107</v>
      </c>
      <c r="C551" s="15" t="s">
        <v>139</v>
      </c>
      <c r="D551" s="26" t="s">
        <v>79</v>
      </c>
    </row>
    <row r="552" spans="1:15" x14ac:dyDescent="0.15">
      <c r="A552" s="15">
        <v>551</v>
      </c>
      <c r="B552" s="15">
        <v>107</v>
      </c>
      <c r="C552" s="15" t="s">
        <v>549</v>
      </c>
      <c r="D552" s="26" t="s">
        <v>551</v>
      </c>
    </row>
    <row r="553" spans="1:15" x14ac:dyDescent="0.15">
      <c r="A553" s="15">
        <v>552</v>
      </c>
      <c r="B553" s="15">
        <v>108</v>
      </c>
      <c r="C553" s="15" t="s">
        <v>136</v>
      </c>
      <c r="D553" s="26" t="str">
        <f>N553</f>
        <v>genotypingdata &lt;- fread("C:/NGS/save/.tagcount", header=F, col.names=genotype)</v>
      </c>
      <c r="F553" s="15" t="s">
        <v>553</v>
      </c>
      <c r="G553" s="15" t="str">
        <f>'1. Input and Output files list'!$E$6</f>
        <v>C:/NGS/save/</v>
      </c>
      <c r="H553" s="15" t="str">
        <f>'1. Input and Output files list'!$J$294</f>
        <v>.tagcount</v>
      </c>
      <c r="I553" s="15" t="s">
        <v>228</v>
      </c>
      <c r="N553" s="15" t="str">
        <f>CONCATENATE(F553,G553,H553,I553)</f>
        <v>genotypingdata &lt;- fread("C:/NGS/save/.tagcount", header=F, col.names=genotype)</v>
      </c>
    </row>
    <row r="554" spans="1:15" x14ac:dyDescent="0.15">
      <c r="A554" s="15">
        <v>553</v>
      </c>
      <c r="B554" s="15">
        <v>108</v>
      </c>
      <c r="C554" s="15" t="s">
        <v>137</v>
      </c>
      <c r="D554" s="26" t="str">
        <f>O554</f>
        <v>system.time(write.csv(genotypingdata[match(genotypingSum$tags, genotypingdata$tags),2], file="C:/NGS/save/.tagcountmatchindex.csv", row.names = F))</v>
      </c>
      <c r="F554" s="15" t="s">
        <v>554</v>
      </c>
      <c r="G554" s="15" t="str">
        <f>'1. Input and Output files list'!$E$6</f>
        <v>C:/NGS/save/</v>
      </c>
      <c r="H554" s="15" t="str">
        <f>'1. Input and Output files list'!$J$294</f>
        <v>.tagcount</v>
      </c>
      <c r="I554" s="15" t="s">
        <v>142</v>
      </c>
      <c r="O554" s="15" t="str">
        <f>CONCATENATE(F554,G554,H554,I554)</f>
        <v>system.time(write.csv(genotypingdata[match(genotypingSum$tags, genotypingdata$tags),2], file="C:/NGS/save/.tagcountmatchindex.csv", row.names = F))</v>
      </c>
    </row>
    <row r="555" spans="1:15" x14ac:dyDescent="0.15">
      <c r="A555" s="15">
        <v>554</v>
      </c>
      <c r="B555" s="15">
        <v>108</v>
      </c>
      <c r="C555" s="15" t="s">
        <v>138</v>
      </c>
      <c r="D555" s="26" t="str">
        <f>M555</f>
        <v>genotypingdata&lt;- fread("C:/NGS/save/.tagcountmatchindex.csv", col.names = c("0"))</v>
      </c>
      <c r="F555" s="15" t="s">
        <v>233</v>
      </c>
      <c r="G555" s="15" t="str">
        <f>'1. Input and Output files list'!$E$6</f>
        <v>C:/NGS/save/</v>
      </c>
      <c r="H555" s="15" t="str">
        <f>'1. Input and Output files list'!$J$294</f>
        <v>.tagcount</v>
      </c>
      <c r="I555" s="15" t="s">
        <v>547</v>
      </c>
      <c r="J555" s="15">
        <f>'1. Input and Output files list'!$F$294</f>
        <v>0</v>
      </c>
      <c r="K555" s="15" t="s">
        <v>545</v>
      </c>
      <c r="M555" s="15" t="str">
        <f>CONCATENATE(F555,G555,H555,I555,J555,K555)</f>
        <v>genotypingdata&lt;- fread("C:/NGS/save/.tagcountmatchindex.csv", col.names = c("0"))</v>
      </c>
    </row>
    <row r="556" spans="1:15" x14ac:dyDescent="0.15">
      <c r="A556" s="15">
        <v>555</v>
      </c>
      <c r="B556" s="15">
        <v>108</v>
      </c>
      <c r="C556" s="15" t="s">
        <v>139</v>
      </c>
      <c r="D556" s="26" t="s">
        <v>79</v>
      </c>
    </row>
    <row r="557" spans="1:15" x14ac:dyDescent="0.15">
      <c r="A557" s="15">
        <v>556</v>
      </c>
      <c r="B557" s="15">
        <v>108</v>
      </c>
      <c r="C557" s="15" t="s">
        <v>549</v>
      </c>
      <c r="D557" s="26" t="s">
        <v>551</v>
      </c>
    </row>
    <row r="558" spans="1:15" x14ac:dyDescent="0.15">
      <c r="A558" s="15">
        <v>557</v>
      </c>
      <c r="B558" s="15">
        <v>109</v>
      </c>
      <c r="C558" s="15" t="s">
        <v>136</v>
      </c>
      <c r="D558" s="26" t="str">
        <f>N558</f>
        <v>genotypingdata &lt;- fread("C:/NGS/save/.tagcount", header=F, col.names=genotype)</v>
      </c>
      <c r="F558" s="15" t="s">
        <v>553</v>
      </c>
      <c r="G558" s="15" t="str">
        <f>'1. Input and Output files list'!$E$6</f>
        <v>C:/NGS/save/</v>
      </c>
      <c r="H558" s="15" t="str">
        <f>'1. Input and Output files list'!$J$296</f>
        <v>.tagcount</v>
      </c>
      <c r="I558" s="15" t="s">
        <v>228</v>
      </c>
      <c r="N558" s="15" t="str">
        <f>CONCATENATE(F558,G558,H558,I558)</f>
        <v>genotypingdata &lt;- fread("C:/NGS/save/.tagcount", header=F, col.names=genotype)</v>
      </c>
    </row>
    <row r="559" spans="1:15" x14ac:dyDescent="0.15">
      <c r="A559" s="15">
        <v>558</v>
      </c>
      <c r="B559" s="15">
        <v>109</v>
      </c>
      <c r="C559" s="15" t="s">
        <v>137</v>
      </c>
      <c r="D559" s="26" t="str">
        <f>O559</f>
        <v>system.time(write.csv(genotypingdata[match(genotypingSum$tags, genotypingdata$tags),2], file="C:/NGS/save/.tagcountmatchindex.csv", row.names = F))</v>
      </c>
      <c r="F559" s="15" t="s">
        <v>554</v>
      </c>
      <c r="G559" s="15" t="str">
        <f>'1. Input and Output files list'!$E$6</f>
        <v>C:/NGS/save/</v>
      </c>
      <c r="H559" s="15" t="str">
        <f>'1. Input and Output files list'!$J$296</f>
        <v>.tagcount</v>
      </c>
      <c r="I559" s="15" t="s">
        <v>142</v>
      </c>
      <c r="O559" s="15" t="str">
        <f>CONCATENATE(F559,G559,H559,I559)</f>
        <v>system.time(write.csv(genotypingdata[match(genotypingSum$tags, genotypingdata$tags),2], file="C:/NGS/save/.tagcountmatchindex.csv", row.names = F))</v>
      </c>
    </row>
    <row r="560" spans="1:15" x14ac:dyDescent="0.15">
      <c r="A560" s="15">
        <v>559</v>
      </c>
      <c r="B560" s="15">
        <v>109</v>
      </c>
      <c r="C560" s="15" t="s">
        <v>138</v>
      </c>
      <c r="D560" s="26" t="str">
        <f>M560</f>
        <v>genotypingdata&lt;- fread("C:/NGS/save/.tagcountmatchindex.csv", col.names = c("0"))</v>
      </c>
      <c r="F560" s="15" t="s">
        <v>233</v>
      </c>
      <c r="G560" s="15" t="str">
        <f>'1. Input and Output files list'!$E$6</f>
        <v>C:/NGS/save/</v>
      </c>
      <c r="H560" s="15" t="str">
        <f>'1. Input and Output files list'!$J$296</f>
        <v>.tagcount</v>
      </c>
      <c r="I560" s="15" t="s">
        <v>547</v>
      </c>
      <c r="J560" s="15">
        <f>'1. Input and Output files list'!$F$296</f>
        <v>0</v>
      </c>
      <c r="K560" s="15" t="s">
        <v>545</v>
      </c>
      <c r="M560" s="15" t="str">
        <f>CONCATENATE(F560,G560,H560,I560,J560,K560)</f>
        <v>genotypingdata&lt;- fread("C:/NGS/save/.tagcountmatchindex.csv", col.names = c("0"))</v>
      </c>
    </row>
    <row r="561" spans="1:15" x14ac:dyDescent="0.15">
      <c r="A561" s="15">
        <v>560</v>
      </c>
      <c r="B561" s="15">
        <v>109</v>
      </c>
      <c r="C561" s="15" t="s">
        <v>139</v>
      </c>
      <c r="D561" s="26" t="s">
        <v>79</v>
      </c>
    </row>
    <row r="562" spans="1:15" x14ac:dyDescent="0.15">
      <c r="A562" s="15">
        <v>561</v>
      </c>
      <c r="B562" s="15">
        <v>109</v>
      </c>
      <c r="C562" s="15" t="s">
        <v>549</v>
      </c>
      <c r="D562" s="26" t="s">
        <v>551</v>
      </c>
    </row>
    <row r="563" spans="1:15" x14ac:dyDescent="0.15">
      <c r="A563" s="15">
        <v>562</v>
      </c>
      <c r="B563" s="15">
        <v>110</v>
      </c>
      <c r="C563" s="15" t="s">
        <v>136</v>
      </c>
      <c r="D563" s="26" t="str">
        <f>N563</f>
        <v>genotypingdata &lt;- fread("C:/NGS/save/.tagcount", header=F, col.names=genotype)</v>
      </c>
      <c r="F563" s="15" t="s">
        <v>553</v>
      </c>
      <c r="G563" s="15" t="str">
        <f>'1. Input and Output files list'!$E$6</f>
        <v>C:/NGS/save/</v>
      </c>
      <c r="H563" s="15" t="str">
        <f>'1. Input and Output files list'!$J$298</f>
        <v>.tagcount</v>
      </c>
      <c r="I563" s="15" t="s">
        <v>228</v>
      </c>
      <c r="N563" s="15" t="str">
        <f>CONCATENATE(F563,G563,H563,I563)</f>
        <v>genotypingdata &lt;- fread("C:/NGS/save/.tagcount", header=F, col.names=genotype)</v>
      </c>
    </row>
    <row r="564" spans="1:15" x14ac:dyDescent="0.15">
      <c r="A564" s="15">
        <v>563</v>
      </c>
      <c r="B564" s="15">
        <v>110</v>
      </c>
      <c r="C564" s="15" t="s">
        <v>137</v>
      </c>
      <c r="D564" s="26" t="str">
        <f>O564</f>
        <v>system.time(write.csv(genotypingdata[match(genotypingSum$tags, genotypingdata$tags),2], file="C:/NGS/save/.tagcountmatchindex.csv", row.names = F))</v>
      </c>
      <c r="F564" s="15" t="s">
        <v>554</v>
      </c>
      <c r="G564" s="15" t="str">
        <f>'1. Input and Output files list'!$E$6</f>
        <v>C:/NGS/save/</v>
      </c>
      <c r="H564" s="15" t="str">
        <f>'1. Input and Output files list'!$J$298</f>
        <v>.tagcount</v>
      </c>
      <c r="I564" s="15" t="s">
        <v>142</v>
      </c>
      <c r="O564" s="15" t="str">
        <f>CONCATENATE(F564,G564,H564,I564)</f>
        <v>system.time(write.csv(genotypingdata[match(genotypingSum$tags, genotypingdata$tags),2], file="C:/NGS/save/.tagcountmatchindex.csv", row.names = F))</v>
      </c>
    </row>
    <row r="565" spans="1:15" x14ac:dyDescent="0.15">
      <c r="A565" s="15">
        <v>564</v>
      </c>
      <c r="B565" s="15">
        <v>110</v>
      </c>
      <c r="C565" s="15" t="s">
        <v>138</v>
      </c>
      <c r="D565" s="26" t="str">
        <f>M565</f>
        <v>genotypingdata&lt;- fread("C:/NGS/save/.tagcountmatchindex.csv", col.names = c("0"))</v>
      </c>
      <c r="F565" s="15" t="s">
        <v>233</v>
      </c>
      <c r="G565" s="15" t="str">
        <f>'1. Input and Output files list'!$E$6</f>
        <v>C:/NGS/save/</v>
      </c>
      <c r="H565" s="15" t="str">
        <f>'1. Input and Output files list'!$J$298</f>
        <v>.tagcount</v>
      </c>
      <c r="I565" s="15" t="s">
        <v>547</v>
      </c>
      <c r="J565" s="15">
        <f>'1. Input and Output files list'!$F$298</f>
        <v>0</v>
      </c>
      <c r="K565" s="15" t="s">
        <v>545</v>
      </c>
      <c r="M565" s="15" t="str">
        <f>CONCATENATE(F565,G565,H565,I565,J565,K565)</f>
        <v>genotypingdata&lt;- fread("C:/NGS/save/.tagcountmatchindex.csv", col.names = c("0"))</v>
      </c>
    </row>
    <row r="566" spans="1:15" x14ac:dyDescent="0.15">
      <c r="A566" s="15">
        <v>565</v>
      </c>
      <c r="B566" s="15">
        <v>110</v>
      </c>
      <c r="C566" s="15" t="s">
        <v>139</v>
      </c>
      <c r="D566" s="26" t="s">
        <v>79</v>
      </c>
    </row>
    <row r="567" spans="1:15" x14ac:dyDescent="0.15">
      <c r="A567" s="15">
        <v>566</v>
      </c>
      <c r="B567" s="15">
        <v>110</v>
      </c>
      <c r="C567" s="15" t="s">
        <v>549</v>
      </c>
      <c r="D567" s="26" t="s">
        <v>551</v>
      </c>
    </row>
    <row r="568" spans="1:15" x14ac:dyDescent="0.15">
      <c r="A568" s="15">
        <v>567</v>
      </c>
      <c r="B568" s="15">
        <v>111</v>
      </c>
      <c r="C568" s="15" t="s">
        <v>136</v>
      </c>
      <c r="D568" s="26" t="str">
        <f>N568</f>
        <v>genotypingdata &lt;- fread("C:/NGS/save/.tagcount", header=F, col.names=genotype)</v>
      </c>
      <c r="F568" s="15" t="s">
        <v>553</v>
      </c>
      <c r="G568" s="15" t="str">
        <f>'1. Input and Output files list'!$E$6</f>
        <v>C:/NGS/save/</v>
      </c>
      <c r="H568" s="15" t="str">
        <f>'1. Input and Output files list'!$J$300</f>
        <v>.tagcount</v>
      </c>
      <c r="I568" s="15" t="s">
        <v>228</v>
      </c>
      <c r="N568" s="15" t="str">
        <f>CONCATENATE(F568,G568,H568,I568)</f>
        <v>genotypingdata &lt;- fread("C:/NGS/save/.tagcount", header=F, col.names=genotype)</v>
      </c>
    </row>
    <row r="569" spans="1:15" x14ac:dyDescent="0.15">
      <c r="A569" s="15">
        <v>568</v>
      </c>
      <c r="B569" s="15">
        <v>111</v>
      </c>
      <c r="C569" s="15" t="s">
        <v>137</v>
      </c>
      <c r="D569" s="26" t="str">
        <f>O569</f>
        <v>system.time(write.csv(genotypingdata[match(genotypingSum$tags, genotypingdata$tags),2], file="C:/NGS/save/.tagcountmatchindex.csv", row.names = F))</v>
      </c>
      <c r="F569" s="15" t="s">
        <v>554</v>
      </c>
      <c r="G569" s="15" t="str">
        <f>'1. Input and Output files list'!$E$6</f>
        <v>C:/NGS/save/</v>
      </c>
      <c r="H569" s="15" t="str">
        <f>'1. Input and Output files list'!$J$300</f>
        <v>.tagcount</v>
      </c>
      <c r="I569" s="15" t="s">
        <v>142</v>
      </c>
      <c r="O569" s="15" t="str">
        <f>CONCATENATE(F569,G569,H569,I569)</f>
        <v>system.time(write.csv(genotypingdata[match(genotypingSum$tags, genotypingdata$tags),2], file="C:/NGS/save/.tagcountmatchindex.csv", row.names = F))</v>
      </c>
    </row>
    <row r="570" spans="1:15" x14ac:dyDescent="0.15">
      <c r="A570" s="15">
        <v>569</v>
      </c>
      <c r="B570" s="15">
        <v>111</v>
      </c>
      <c r="C570" s="15" t="s">
        <v>138</v>
      </c>
      <c r="D570" s="26" t="str">
        <f>M570</f>
        <v>genotypingdata&lt;- fread("C:/NGS/save/.tagcountmatchindex.csv", col.names = c("0"))</v>
      </c>
      <c r="F570" s="15" t="s">
        <v>233</v>
      </c>
      <c r="G570" s="15" t="str">
        <f>'1. Input and Output files list'!$E$6</f>
        <v>C:/NGS/save/</v>
      </c>
      <c r="H570" s="15" t="str">
        <f>'1. Input and Output files list'!$J$300</f>
        <v>.tagcount</v>
      </c>
      <c r="I570" s="15" t="s">
        <v>547</v>
      </c>
      <c r="J570" s="15">
        <f>'1. Input and Output files list'!$F$300</f>
        <v>0</v>
      </c>
      <c r="K570" s="15" t="s">
        <v>545</v>
      </c>
      <c r="M570" s="15" t="str">
        <f>CONCATENATE(F570,G570,H570,I570,J570,K570)</f>
        <v>genotypingdata&lt;- fread("C:/NGS/save/.tagcountmatchindex.csv", col.names = c("0"))</v>
      </c>
    </row>
    <row r="571" spans="1:15" x14ac:dyDescent="0.15">
      <c r="A571" s="15">
        <v>570</v>
      </c>
      <c r="B571" s="15">
        <v>111</v>
      </c>
      <c r="C571" s="15" t="s">
        <v>139</v>
      </c>
      <c r="D571" s="26" t="s">
        <v>79</v>
      </c>
    </row>
    <row r="572" spans="1:15" x14ac:dyDescent="0.15">
      <c r="A572" s="15">
        <v>571</v>
      </c>
      <c r="B572" s="15">
        <v>111</v>
      </c>
      <c r="C572" s="15" t="s">
        <v>549</v>
      </c>
      <c r="D572" s="26" t="s">
        <v>551</v>
      </c>
    </row>
    <row r="573" spans="1:15" x14ac:dyDescent="0.15">
      <c r="A573" s="15">
        <v>572</v>
      </c>
      <c r="B573" s="15">
        <v>112</v>
      </c>
      <c r="C573" s="15" t="s">
        <v>136</v>
      </c>
      <c r="D573" s="26" t="str">
        <f>N573</f>
        <v>genotypingdata &lt;- fread("C:/NGS/save/.tagcount", header=F, col.names=genotype)</v>
      </c>
      <c r="F573" s="15" t="s">
        <v>553</v>
      </c>
      <c r="G573" s="15" t="str">
        <f>'1. Input and Output files list'!$E$6</f>
        <v>C:/NGS/save/</v>
      </c>
      <c r="H573" s="15" t="str">
        <f>'1. Input and Output files list'!$J$302</f>
        <v>.tagcount</v>
      </c>
      <c r="I573" s="15" t="s">
        <v>228</v>
      </c>
      <c r="N573" s="15" t="str">
        <f>CONCATENATE(F573,G573,H573,I573)</f>
        <v>genotypingdata &lt;- fread("C:/NGS/save/.tagcount", header=F, col.names=genotype)</v>
      </c>
    </row>
    <row r="574" spans="1:15" x14ac:dyDescent="0.15">
      <c r="A574" s="15">
        <v>573</v>
      </c>
      <c r="B574" s="15">
        <v>112</v>
      </c>
      <c r="C574" s="15" t="s">
        <v>137</v>
      </c>
      <c r="D574" s="26" t="str">
        <f>O574</f>
        <v>system.time(write.csv(genotypingdata[match(genotypingSum$tags, genotypingdata$tags),2], file="C:/NGS/save/.tagcountmatchindex.csv", row.names = F))</v>
      </c>
      <c r="F574" s="15" t="s">
        <v>554</v>
      </c>
      <c r="G574" s="15" t="str">
        <f>'1. Input and Output files list'!$E$6</f>
        <v>C:/NGS/save/</v>
      </c>
      <c r="H574" s="15" t="str">
        <f>'1. Input and Output files list'!$J$302</f>
        <v>.tagcount</v>
      </c>
      <c r="I574" s="15" t="s">
        <v>142</v>
      </c>
      <c r="O574" s="15" t="str">
        <f>CONCATENATE(F574,G574,H574,I574)</f>
        <v>system.time(write.csv(genotypingdata[match(genotypingSum$tags, genotypingdata$tags),2], file="C:/NGS/save/.tagcountmatchindex.csv", row.names = F))</v>
      </c>
    </row>
    <row r="575" spans="1:15" x14ac:dyDescent="0.15">
      <c r="A575" s="15">
        <v>574</v>
      </c>
      <c r="B575" s="15">
        <v>112</v>
      </c>
      <c r="C575" s="15" t="s">
        <v>138</v>
      </c>
      <c r="D575" s="26" t="str">
        <f>M575</f>
        <v>genotypingdata&lt;- fread("C:/NGS/save/.tagcountmatchindex.csv", col.names = c("0"))</v>
      </c>
      <c r="F575" s="15" t="s">
        <v>233</v>
      </c>
      <c r="G575" s="15" t="str">
        <f>'1. Input and Output files list'!$E$6</f>
        <v>C:/NGS/save/</v>
      </c>
      <c r="H575" s="15" t="str">
        <f>'1. Input and Output files list'!$J$302</f>
        <v>.tagcount</v>
      </c>
      <c r="I575" s="15" t="s">
        <v>547</v>
      </c>
      <c r="J575" s="15">
        <f>'1. Input and Output files list'!$F$302</f>
        <v>0</v>
      </c>
      <c r="K575" s="15" t="s">
        <v>545</v>
      </c>
      <c r="M575" s="15" t="str">
        <f>CONCATENATE(F575,G575,H575,I575,J575,K575)</f>
        <v>genotypingdata&lt;- fread("C:/NGS/save/.tagcountmatchindex.csv", col.names = c("0"))</v>
      </c>
    </row>
    <row r="576" spans="1:15" x14ac:dyDescent="0.15">
      <c r="A576" s="15">
        <v>575</v>
      </c>
      <c r="B576" s="15">
        <v>112</v>
      </c>
      <c r="C576" s="15" t="s">
        <v>139</v>
      </c>
      <c r="D576" s="26" t="s">
        <v>79</v>
      </c>
    </row>
    <row r="577" spans="1:15" x14ac:dyDescent="0.15">
      <c r="A577" s="15">
        <v>576</v>
      </c>
      <c r="B577" s="15">
        <v>112</v>
      </c>
      <c r="C577" s="15" t="s">
        <v>549</v>
      </c>
      <c r="D577" s="26" t="s">
        <v>551</v>
      </c>
    </row>
    <row r="578" spans="1:15" x14ac:dyDescent="0.15">
      <c r="A578" s="15">
        <v>577</v>
      </c>
      <c r="B578" s="15">
        <v>113</v>
      </c>
      <c r="C578" s="15" t="s">
        <v>136</v>
      </c>
      <c r="D578" s="26" t="str">
        <f>N578</f>
        <v>genotypingdata &lt;- fread("C:/NGS/save/.tagcount", header=F, col.names=genotype)</v>
      </c>
      <c r="F578" s="15" t="s">
        <v>553</v>
      </c>
      <c r="G578" s="15" t="str">
        <f>'1. Input and Output files list'!$E$6</f>
        <v>C:/NGS/save/</v>
      </c>
      <c r="H578" s="15" t="str">
        <f>'1. Input and Output files list'!$J$304</f>
        <v>.tagcount</v>
      </c>
      <c r="I578" s="15" t="s">
        <v>228</v>
      </c>
      <c r="N578" s="15" t="str">
        <f>CONCATENATE(F578,G578,H578,I578)</f>
        <v>genotypingdata &lt;- fread("C:/NGS/save/.tagcount", header=F, col.names=genotype)</v>
      </c>
    </row>
    <row r="579" spans="1:15" x14ac:dyDescent="0.15">
      <c r="A579" s="15">
        <v>578</v>
      </c>
      <c r="B579" s="15">
        <v>113</v>
      </c>
      <c r="C579" s="15" t="s">
        <v>137</v>
      </c>
      <c r="D579" s="26" t="str">
        <f>O579</f>
        <v>system.time(write.csv(genotypingdata[match(genotypingSum$tags, genotypingdata$tags),2], file="C:/NGS/save/.tagcountmatchindex.csv", row.names = F))</v>
      </c>
      <c r="F579" s="15" t="s">
        <v>554</v>
      </c>
      <c r="G579" s="15" t="str">
        <f>'1. Input and Output files list'!$E$6</f>
        <v>C:/NGS/save/</v>
      </c>
      <c r="H579" s="15" t="str">
        <f>'1. Input and Output files list'!$J$304</f>
        <v>.tagcount</v>
      </c>
      <c r="I579" s="15" t="s">
        <v>142</v>
      </c>
      <c r="O579" s="15" t="str">
        <f>CONCATENATE(F579,G579,H579,I579)</f>
        <v>system.time(write.csv(genotypingdata[match(genotypingSum$tags, genotypingdata$tags),2], file="C:/NGS/save/.tagcountmatchindex.csv", row.names = F))</v>
      </c>
    </row>
    <row r="580" spans="1:15" x14ac:dyDescent="0.15">
      <c r="A580" s="15">
        <v>579</v>
      </c>
      <c r="B580" s="15">
        <v>113</v>
      </c>
      <c r="C580" s="15" t="s">
        <v>138</v>
      </c>
      <c r="D580" s="26" t="str">
        <f>M580</f>
        <v>genotypingdata&lt;- fread("C:/NGS/save/.tagcountmatchindex.csv", col.names = c("0"))</v>
      </c>
      <c r="F580" s="15" t="s">
        <v>233</v>
      </c>
      <c r="G580" s="15" t="str">
        <f>'1. Input and Output files list'!$E$6</f>
        <v>C:/NGS/save/</v>
      </c>
      <c r="H580" s="15" t="str">
        <f>'1. Input and Output files list'!$J$304</f>
        <v>.tagcount</v>
      </c>
      <c r="I580" s="15" t="s">
        <v>547</v>
      </c>
      <c r="J580" s="15">
        <f>'1. Input and Output files list'!$F$304</f>
        <v>0</v>
      </c>
      <c r="K580" s="15" t="s">
        <v>545</v>
      </c>
      <c r="M580" s="15" t="str">
        <f>CONCATENATE(F580,G580,H580,I580,J580,K580)</f>
        <v>genotypingdata&lt;- fread("C:/NGS/save/.tagcountmatchindex.csv", col.names = c("0"))</v>
      </c>
    </row>
    <row r="581" spans="1:15" x14ac:dyDescent="0.15">
      <c r="A581" s="15">
        <v>580</v>
      </c>
      <c r="B581" s="15">
        <v>113</v>
      </c>
      <c r="C581" s="15" t="s">
        <v>139</v>
      </c>
      <c r="D581" s="26" t="s">
        <v>79</v>
      </c>
    </row>
    <row r="582" spans="1:15" x14ac:dyDescent="0.15">
      <c r="A582" s="15">
        <v>581</v>
      </c>
      <c r="B582" s="15">
        <v>113</v>
      </c>
      <c r="C582" s="15" t="s">
        <v>549</v>
      </c>
      <c r="D582" s="26" t="s">
        <v>551</v>
      </c>
    </row>
    <row r="583" spans="1:15" x14ac:dyDescent="0.15">
      <c r="A583" s="15">
        <v>582</v>
      </c>
      <c r="B583" s="15">
        <v>114</v>
      </c>
      <c r="C583" s="15" t="s">
        <v>136</v>
      </c>
      <c r="D583" s="26" t="str">
        <f>N583</f>
        <v>genotypingdata &lt;- fread("C:/NGS/save/.tagcount", header=F, col.names=genotype)</v>
      </c>
      <c r="F583" s="15" t="s">
        <v>553</v>
      </c>
      <c r="G583" s="15" t="str">
        <f>'1. Input and Output files list'!$E$6</f>
        <v>C:/NGS/save/</v>
      </c>
      <c r="H583" s="15" t="str">
        <f>'1. Input and Output files list'!$J$306</f>
        <v>.tagcount</v>
      </c>
      <c r="I583" s="15" t="s">
        <v>228</v>
      </c>
      <c r="N583" s="15" t="str">
        <f>CONCATENATE(F583,G583,H583,I583)</f>
        <v>genotypingdata &lt;- fread("C:/NGS/save/.tagcount", header=F, col.names=genotype)</v>
      </c>
    </row>
    <row r="584" spans="1:15" x14ac:dyDescent="0.15">
      <c r="A584" s="15">
        <v>583</v>
      </c>
      <c r="B584" s="15">
        <v>114</v>
      </c>
      <c r="C584" s="15" t="s">
        <v>137</v>
      </c>
      <c r="D584" s="26" t="str">
        <f>O584</f>
        <v>system.time(write.csv(genotypingdata[match(genotypingSum$tags, genotypingdata$tags),2], file="C:/NGS/save/.tagcountmatchindex.csv", row.names = F))</v>
      </c>
      <c r="F584" s="15" t="s">
        <v>554</v>
      </c>
      <c r="G584" s="15" t="str">
        <f>'1. Input and Output files list'!$E$6</f>
        <v>C:/NGS/save/</v>
      </c>
      <c r="H584" s="15" t="str">
        <f>'1. Input and Output files list'!$J$306</f>
        <v>.tagcount</v>
      </c>
      <c r="I584" s="15" t="s">
        <v>142</v>
      </c>
      <c r="O584" s="15" t="str">
        <f>CONCATENATE(F584,G584,H584,I584)</f>
        <v>system.time(write.csv(genotypingdata[match(genotypingSum$tags, genotypingdata$tags),2], file="C:/NGS/save/.tagcountmatchindex.csv", row.names = F))</v>
      </c>
    </row>
    <row r="585" spans="1:15" x14ac:dyDescent="0.15">
      <c r="A585" s="15">
        <v>584</v>
      </c>
      <c r="B585" s="15">
        <v>114</v>
      </c>
      <c r="C585" s="15" t="s">
        <v>138</v>
      </c>
      <c r="D585" s="26" t="str">
        <f>M585</f>
        <v>genotypingdata&lt;- fread("C:/NGS/save/.tagcountmatchindex.csv", col.names = c("0"))</v>
      </c>
      <c r="F585" s="15" t="s">
        <v>233</v>
      </c>
      <c r="G585" s="15" t="str">
        <f>'1. Input and Output files list'!$E$6</f>
        <v>C:/NGS/save/</v>
      </c>
      <c r="H585" s="15" t="str">
        <f>'1. Input and Output files list'!$J$306</f>
        <v>.tagcount</v>
      </c>
      <c r="I585" s="15" t="s">
        <v>547</v>
      </c>
      <c r="J585" s="15">
        <f>'1. Input and Output files list'!$F$306</f>
        <v>0</v>
      </c>
      <c r="K585" s="15" t="s">
        <v>545</v>
      </c>
      <c r="M585" s="15" t="str">
        <f>CONCATENATE(F585,G585,H585,I585,J585,K585)</f>
        <v>genotypingdata&lt;- fread("C:/NGS/save/.tagcountmatchindex.csv", col.names = c("0"))</v>
      </c>
    </row>
    <row r="586" spans="1:15" x14ac:dyDescent="0.15">
      <c r="A586" s="15">
        <v>585</v>
      </c>
      <c r="B586" s="15">
        <v>114</v>
      </c>
      <c r="C586" s="15" t="s">
        <v>139</v>
      </c>
      <c r="D586" s="26" t="s">
        <v>79</v>
      </c>
    </row>
    <row r="587" spans="1:15" x14ac:dyDescent="0.15">
      <c r="A587" s="15">
        <v>586</v>
      </c>
      <c r="B587" s="15">
        <v>114</v>
      </c>
      <c r="C587" s="15" t="s">
        <v>549</v>
      </c>
      <c r="D587" s="26" t="s">
        <v>551</v>
      </c>
    </row>
    <row r="588" spans="1:15" x14ac:dyDescent="0.15">
      <c r="A588" s="15">
        <v>587</v>
      </c>
      <c r="B588" s="15">
        <v>115</v>
      </c>
      <c r="C588" s="15" t="s">
        <v>136</v>
      </c>
      <c r="D588" s="26" t="str">
        <f>N588</f>
        <v>genotypingdata &lt;- fread("C:/NGS/save/.tagcount", header=F, col.names=genotype)</v>
      </c>
      <c r="F588" s="15" t="s">
        <v>553</v>
      </c>
      <c r="G588" s="15" t="str">
        <f>'1. Input and Output files list'!$E$6</f>
        <v>C:/NGS/save/</v>
      </c>
      <c r="H588" s="15" t="str">
        <f>'1. Input and Output files list'!$J$308</f>
        <v>.tagcount</v>
      </c>
      <c r="I588" s="15" t="s">
        <v>228</v>
      </c>
      <c r="N588" s="15" t="str">
        <f>CONCATENATE(F588,G588,H588,I588)</f>
        <v>genotypingdata &lt;- fread("C:/NGS/save/.tagcount", header=F, col.names=genotype)</v>
      </c>
    </row>
    <row r="589" spans="1:15" x14ac:dyDescent="0.15">
      <c r="A589" s="15">
        <v>588</v>
      </c>
      <c r="B589" s="15">
        <v>115</v>
      </c>
      <c r="C589" s="15" t="s">
        <v>137</v>
      </c>
      <c r="D589" s="26" t="str">
        <f>O589</f>
        <v>system.time(write.csv(genotypingdata[match(genotypingSum$tags, genotypingdata$tags),2], file="C:/NGS/save/.tagcountmatchindex.csv", row.names = F))</v>
      </c>
      <c r="F589" s="15" t="s">
        <v>554</v>
      </c>
      <c r="G589" s="15" t="str">
        <f>'1. Input and Output files list'!$E$6</f>
        <v>C:/NGS/save/</v>
      </c>
      <c r="H589" s="15" t="str">
        <f>'1. Input and Output files list'!$J$308</f>
        <v>.tagcount</v>
      </c>
      <c r="I589" s="15" t="s">
        <v>142</v>
      </c>
      <c r="O589" s="15" t="str">
        <f>CONCATENATE(F589,G589,H589,I589)</f>
        <v>system.time(write.csv(genotypingdata[match(genotypingSum$tags, genotypingdata$tags),2], file="C:/NGS/save/.tagcountmatchindex.csv", row.names = F))</v>
      </c>
    </row>
    <row r="590" spans="1:15" x14ac:dyDescent="0.15">
      <c r="A590" s="15">
        <v>589</v>
      </c>
      <c r="B590" s="15">
        <v>115</v>
      </c>
      <c r="C590" s="15" t="s">
        <v>138</v>
      </c>
      <c r="D590" s="26" t="str">
        <f>M590</f>
        <v>genotypingdata&lt;- fread("C:/NGS/save/.tagcountmatchindex.csv", col.names = c("0"))</v>
      </c>
      <c r="F590" s="15" t="s">
        <v>233</v>
      </c>
      <c r="G590" s="15" t="str">
        <f>'1. Input and Output files list'!$E$6</f>
        <v>C:/NGS/save/</v>
      </c>
      <c r="H590" s="15" t="str">
        <f>'1. Input and Output files list'!$J$308</f>
        <v>.tagcount</v>
      </c>
      <c r="I590" s="15" t="s">
        <v>547</v>
      </c>
      <c r="J590" s="15">
        <f>'1. Input and Output files list'!$F$308</f>
        <v>0</v>
      </c>
      <c r="K590" s="15" t="s">
        <v>545</v>
      </c>
      <c r="M590" s="15" t="str">
        <f>CONCATENATE(F590,G590,H590,I590,J590,K590)</f>
        <v>genotypingdata&lt;- fread("C:/NGS/save/.tagcountmatchindex.csv", col.names = c("0"))</v>
      </c>
    </row>
    <row r="591" spans="1:15" x14ac:dyDescent="0.15">
      <c r="A591" s="15">
        <v>590</v>
      </c>
      <c r="B591" s="15">
        <v>115</v>
      </c>
      <c r="C591" s="15" t="s">
        <v>139</v>
      </c>
      <c r="D591" s="26" t="s">
        <v>79</v>
      </c>
    </row>
    <row r="592" spans="1:15" x14ac:dyDescent="0.15">
      <c r="A592" s="15">
        <v>591</v>
      </c>
      <c r="B592" s="15">
        <v>115</v>
      </c>
      <c r="C592" s="15" t="s">
        <v>549</v>
      </c>
      <c r="D592" s="26" t="s">
        <v>551</v>
      </c>
    </row>
    <row r="593" spans="1:15" x14ac:dyDescent="0.15">
      <c r="A593" s="15">
        <v>592</v>
      </c>
      <c r="B593" s="15">
        <v>116</v>
      </c>
      <c r="C593" s="15" t="s">
        <v>136</v>
      </c>
      <c r="D593" s="26" t="str">
        <f>N593</f>
        <v>genotypingdata &lt;- fread("C:/NGS/save/.tagcount", header=F, col.names=genotype)</v>
      </c>
      <c r="F593" s="15" t="s">
        <v>553</v>
      </c>
      <c r="G593" s="15" t="str">
        <f>'1. Input and Output files list'!$E$6</f>
        <v>C:/NGS/save/</v>
      </c>
      <c r="H593" s="15" t="str">
        <f>'1. Input and Output files list'!$J$310</f>
        <v>.tagcount</v>
      </c>
      <c r="I593" s="15" t="s">
        <v>228</v>
      </c>
      <c r="N593" s="15" t="str">
        <f>CONCATENATE(F593,G593,H593,I593)</f>
        <v>genotypingdata &lt;- fread("C:/NGS/save/.tagcount", header=F, col.names=genotype)</v>
      </c>
    </row>
    <row r="594" spans="1:15" x14ac:dyDescent="0.15">
      <c r="A594" s="15">
        <v>593</v>
      </c>
      <c r="B594" s="15">
        <v>116</v>
      </c>
      <c r="C594" s="15" t="s">
        <v>137</v>
      </c>
      <c r="D594" s="26" t="str">
        <f>O594</f>
        <v>system.time(write.csv(genotypingdata[match(genotypingSum$tags, genotypingdata$tags),2], file="C:/NGS/save/.tagcountmatchindex.csv", row.names = F))</v>
      </c>
      <c r="F594" s="15" t="s">
        <v>554</v>
      </c>
      <c r="G594" s="15" t="str">
        <f>'1. Input and Output files list'!$E$6</f>
        <v>C:/NGS/save/</v>
      </c>
      <c r="H594" s="15" t="str">
        <f>'1. Input and Output files list'!$J$310</f>
        <v>.tagcount</v>
      </c>
      <c r="I594" s="15" t="s">
        <v>142</v>
      </c>
      <c r="O594" s="15" t="str">
        <f>CONCATENATE(F594,G594,H594,I594)</f>
        <v>system.time(write.csv(genotypingdata[match(genotypingSum$tags, genotypingdata$tags),2], file="C:/NGS/save/.tagcountmatchindex.csv", row.names = F))</v>
      </c>
    </row>
    <row r="595" spans="1:15" x14ac:dyDescent="0.15">
      <c r="A595" s="15">
        <v>594</v>
      </c>
      <c r="B595" s="15">
        <v>116</v>
      </c>
      <c r="C595" s="15" t="s">
        <v>138</v>
      </c>
      <c r="D595" s="26" t="str">
        <f>M595</f>
        <v>genotypingdata&lt;- fread("C:/NGS/save/.tagcountmatchindex.csv", col.names = c("0"))</v>
      </c>
      <c r="F595" s="15" t="s">
        <v>233</v>
      </c>
      <c r="G595" s="15" t="str">
        <f>'1. Input and Output files list'!$E$6</f>
        <v>C:/NGS/save/</v>
      </c>
      <c r="H595" s="15" t="str">
        <f>'1. Input and Output files list'!$J$310</f>
        <v>.tagcount</v>
      </c>
      <c r="I595" s="15" t="s">
        <v>547</v>
      </c>
      <c r="J595" s="15">
        <f>'1. Input and Output files list'!$F$310</f>
        <v>0</v>
      </c>
      <c r="K595" s="15" t="s">
        <v>545</v>
      </c>
      <c r="M595" s="15" t="str">
        <f>CONCATENATE(F595,G595,H595,I595,J595,K595)</f>
        <v>genotypingdata&lt;- fread("C:/NGS/save/.tagcountmatchindex.csv", col.names = c("0"))</v>
      </c>
    </row>
    <row r="596" spans="1:15" x14ac:dyDescent="0.15">
      <c r="A596" s="15">
        <v>595</v>
      </c>
      <c r="B596" s="15">
        <v>116</v>
      </c>
      <c r="C596" s="15" t="s">
        <v>139</v>
      </c>
      <c r="D596" s="26" t="s">
        <v>79</v>
      </c>
    </row>
    <row r="597" spans="1:15" x14ac:dyDescent="0.15">
      <c r="A597" s="15">
        <v>596</v>
      </c>
      <c r="B597" s="15">
        <v>116</v>
      </c>
      <c r="C597" s="15" t="s">
        <v>549</v>
      </c>
      <c r="D597" s="26" t="s">
        <v>551</v>
      </c>
    </row>
    <row r="598" spans="1:15" x14ac:dyDescent="0.15">
      <c r="A598" s="15">
        <v>597</v>
      </c>
      <c r="B598" s="15">
        <v>117</v>
      </c>
      <c r="C598" s="15" t="s">
        <v>136</v>
      </c>
      <c r="D598" s="26" t="str">
        <f>N598</f>
        <v>genotypingdata &lt;- fread("C:/NGS/save/.tagcount", header=F, col.names=genotype)</v>
      </c>
      <c r="F598" s="15" t="s">
        <v>553</v>
      </c>
      <c r="G598" s="15" t="str">
        <f>'1. Input and Output files list'!$E$6</f>
        <v>C:/NGS/save/</v>
      </c>
      <c r="H598" s="15" t="str">
        <f>'1. Input and Output files list'!$J$312</f>
        <v>.tagcount</v>
      </c>
      <c r="I598" s="15" t="s">
        <v>228</v>
      </c>
      <c r="N598" s="15" t="str">
        <f>CONCATENATE(F598,G598,H598,I598)</f>
        <v>genotypingdata &lt;- fread("C:/NGS/save/.tagcount", header=F, col.names=genotype)</v>
      </c>
    </row>
    <row r="599" spans="1:15" x14ac:dyDescent="0.15">
      <c r="A599" s="15">
        <v>598</v>
      </c>
      <c r="B599" s="15">
        <v>117</v>
      </c>
      <c r="C599" s="15" t="s">
        <v>137</v>
      </c>
      <c r="D599" s="26" t="str">
        <f>O599</f>
        <v>system.time(write.csv(genotypingdata[match(genotypingSum$tags, genotypingdata$tags),2], file="C:/NGS/save/.tagcountmatchindex.csv", row.names = F))</v>
      </c>
      <c r="F599" s="15" t="s">
        <v>554</v>
      </c>
      <c r="G599" s="15" t="str">
        <f>'1. Input and Output files list'!$E$6</f>
        <v>C:/NGS/save/</v>
      </c>
      <c r="H599" s="15" t="str">
        <f>'1. Input and Output files list'!$J$312</f>
        <v>.tagcount</v>
      </c>
      <c r="I599" s="15" t="s">
        <v>142</v>
      </c>
      <c r="O599" s="15" t="str">
        <f>CONCATENATE(F599,G599,H599,I599)</f>
        <v>system.time(write.csv(genotypingdata[match(genotypingSum$tags, genotypingdata$tags),2], file="C:/NGS/save/.tagcountmatchindex.csv", row.names = F))</v>
      </c>
    </row>
    <row r="600" spans="1:15" x14ac:dyDescent="0.15">
      <c r="A600" s="15">
        <v>599</v>
      </c>
      <c r="B600" s="15">
        <v>117</v>
      </c>
      <c r="C600" s="15" t="s">
        <v>138</v>
      </c>
      <c r="D600" s="26" t="str">
        <f>M600</f>
        <v>genotypingdata&lt;- fread("C:/NGS/save/.tagcountmatchindex.csv", col.names = c("0"))</v>
      </c>
      <c r="F600" s="15" t="s">
        <v>233</v>
      </c>
      <c r="G600" s="15" t="str">
        <f>'1. Input and Output files list'!$E$6</f>
        <v>C:/NGS/save/</v>
      </c>
      <c r="H600" s="15" t="str">
        <f>'1. Input and Output files list'!$J$312</f>
        <v>.tagcount</v>
      </c>
      <c r="I600" s="15" t="s">
        <v>547</v>
      </c>
      <c r="J600" s="15">
        <f>'1. Input and Output files list'!$F$312</f>
        <v>0</v>
      </c>
      <c r="K600" s="15" t="s">
        <v>545</v>
      </c>
      <c r="M600" s="15" t="str">
        <f>CONCATENATE(F600,G600,H600,I600,J600,K600)</f>
        <v>genotypingdata&lt;- fread("C:/NGS/save/.tagcountmatchindex.csv", col.names = c("0"))</v>
      </c>
    </row>
    <row r="601" spans="1:15" x14ac:dyDescent="0.15">
      <c r="A601" s="15">
        <v>600</v>
      </c>
      <c r="B601" s="15">
        <v>117</v>
      </c>
      <c r="C601" s="15" t="s">
        <v>139</v>
      </c>
      <c r="D601" s="26" t="s">
        <v>79</v>
      </c>
    </row>
    <row r="602" spans="1:15" x14ac:dyDescent="0.15">
      <c r="A602" s="15">
        <v>601</v>
      </c>
      <c r="B602" s="15">
        <v>117</v>
      </c>
      <c r="C602" s="15" t="s">
        <v>549</v>
      </c>
      <c r="D602" s="26" t="s">
        <v>551</v>
      </c>
    </row>
    <row r="603" spans="1:15" x14ac:dyDescent="0.15">
      <c r="A603" s="15">
        <v>602</v>
      </c>
      <c r="B603" s="15">
        <v>118</v>
      </c>
      <c r="C603" s="15" t="s">
        <v>136</v>
      </c>
      <c r="D603" s="26" t="str">
        <f>N603</f>
        <v>genotypingdata &lt;- fread("C:/NGS/save/.tagcount", header=F, col.names=genotype)</v>
      </c>
      <c r="F603" s="15" t="s">
        <v>553</v>
      </c>
      <c r="G603" s="15" t="str">
        <f>'1. Input and Output files list'!$E$6</f>
        <v>C:/NGS/save/</v>
      </c>
      <c r="H603" s="15" t="str">
        <f>'1. Input and Output files list'!$J$314</f>
        <v>.tagcount</v>
      </c>
      <c r="I603" s="15" t="s">
        <v>228</v>
      </c>
      <c r="N603" s="15" t="str">
        <f>CONCATENATE(F603,G603,H603,I603)</f>
        <v>genotypingdata &lt;- fread("C:/NGS/save/.tagcount", header=F, col.names=genotype)</v>
      </c>
    </row>
    <row r="604" spans="1:15" x14ac:dyDescent="0.15">
      <c r="A604" s="15">
        <v>603</v>
      </c>
      <c r="B604" s="15">
        <v>118</v>
      </c>
      <c r="C604" s="15" t="s">
        <v>137</v>
      </c>
      <c r="D604" s="26" t="str">
        <f>O604</f>
        <v>system.time(write.csv(genotypingdata[match(genotypingSum$tags, genotypingdata$tags),2], file="C:/NGS/save/.tagcountmatchindex.csv", row.names = F))</v>
      </c>
      <c r="F604" s="15" t="s">
        <v>554</v>
      </c>
      <c r="G604" s="15" t="str">
        <f>'1. Input and Output files list'!$E$6</f>
        <v>C:/NGS/save/</v>
      </c>
      <c r="H604" s="15" t="str">
        <f>'1. Input and Output files list'!$J$314</f>
        <v>.tagcount</v>
      </c>
      <c r="I604" s="15" t="s">
        <v>142</v>
      </c>
      <c r="O604" s="15" t="str">
        <f>CONCATENATE(F604,G604,H604,I604)</f>
        <v>system.time(write.csv(genotypingdata[match(genotypingSum$tags, genotypingdata$tags),2], file="C:/NGS/save/.tagcountmatchindex.csv", row.names = F))</v>
      </c>
    </row>
    <row r="605" spans="1:15" x14ac:dyDescent="0.15">
      <c r="A605" s="15">
        <v>604</v>
      </c>
      <c r="B605" s="15">
        <v>118</v>
      </c>
      <c r="C605" s="15" t="s">
        <v>138</v>
      </c>
      <c r="D605" s="26" t="str">
        <f>M605</f>
        <v>genotypingdata&lt;- fread("C:/NGS/save/.tagcountmatchindex.csv", col.names = c("0"))</v>
      </c>
      <c r="F605" s="15" t="s">
        <v>233</v>
      </c>
      <c r="G605" s="15" t="str">
        <f>'1. Input and Output files list'!$E$6</f>
        <v>C:/NGS/save/</v>
      </c>
      <c r="H605" s="15" t="str">
        <f>'1. Input and Output files list'!$J$314</f>
        <v>.tagcount</v>
      </c>
      <c r="I605" s="15" t="s">
        <v>547</v>
      </c>
      <c r="J605" s="15">
        <f>'1. Input and Output files list'!$F$314</f>
        <v>0</v>
      </c>
      <c r="K605" s="15" t="s">
        <v>545</v>
      </c>
      <c r="M605" s="15" t="str">
        <f>CONCATENATE(F605,G605,H605,I605,J605,K605)</f>
        <v>genotypingdata&lt;- fread("C:/NGS/save/.tagcountmatchindex.csv", col.names = c("0"))</v>
      </c>
    </row>
    <row r="606" spans="1:15" x14ac:dyDescent="0.15">
      <c r="A606" s="15">
        <v>605</v>
      </c>
      <c r="B606" s="15">
        <v>118</v>
      </c>
      <c r="C606" s="15" t="s">
        <v>139</v>
      </c>
      <c r="D606" s="26" t="s">
        <v>79</v>
      </c>
    </row>
    <row r="607" spans="1:15" x14ac:dyDescent="0.15">
      <c r="A607" s="15">
        <v>606</v>
      </c>
      <c r="B607" s="15">
        <v>118</v>
      </c>
      <c r="C607" s="15" t="s">
        <v>549</v>
      </c>
      <c r="D607" s="26" t="s">
        <v>551</v>
      </c>
    </row>
    <row r="608" spans="1:15" x14ac:dyDescent="0.15">
      <c r="A608" s="15">
        <v>607</v>
      </c>
      <c r="B608" s="15">
        <v>119</v>
      </c>
      <c r="C608" s="15" t="s">
        <v>136</v>
      </c>
      <c r="D608" s="26" t="str">
        <f>N608</f>
        <v>genotypingdata &lt;- fread("C:/NGS/save/.tagcount", header=F, col.names=genotype)</v>
      </c>
      <c r="F608" s="15" t="s">
        <v>553</v>
      </c>
      <c r="G608" s="15" t="str">
        <f>'1. Input and Output files list'!$E$6</f>
        <v>C:/NGS/save/</v>
      </c>
      <c r="H608" s="15" t="str">
        <f>'1. Input and Output files list'!$J$316</f>
        <v>.tagcount</v>
      </c>
      <c r="I608" s="15" t="s">
        <v>228</v>
      </c>
      <c r="N608" s="15" t="str">
        <f>CONCATENATE(F608,G608,H608,I608)</f>
        <v>genotypingdata &lt;- fread("C:/NGS/save/.tagcount", header=F, col.names=genotype)</v>
      </c>
    </row>
    <row r="609" spans="1:15" x14ac:dyDescent="0.15">
      <c r="A609" s="15">
        <v>608</v>
      </c>
      <c r="B609" s="15">
        <v>119</v>
      </c>
      <c r="C609" s="15" t="s">
        <v>137</v>
      </c>
      <c r="D609" s="26" t="str">
        <f>O609</f>
        <v>system.time(write.csv(genotypingdata[match(genotypingSum$tags, genotypingdata$tags),2], file="C:/NGS/save/.tagcountmatchindex.csv", row.names = F))</v>
      </c>
      <c r="F609" s="15" t="s">
        <v>554</v>
      </c>
      <c r="G609" s="15" t="str">
        <f>'1. Input and Output files list'!$E$6</f>
        <v>C:/NGS/save/</v>
      </c>
      <c r="H609" s="15" t="str">
        <f>'1. Input and Output files list'!$J$316</f>
        <v>.tagcount</v>
      </c>
      <c r="I609" s="15" t="s">
        <v>142</v>
      </c>
      <c r="O609" s="15" t="str">
        <f>CONCATENATE(F609,G609,H609,I609)</f>
        <v>system.time(write.csv(genotypingdata[match(genotypingSum$tags, genotypingdata$tags),2], file="C:/NGS/save/.tagcountmatchindex.csv", row.names = F))</v>
      </c>
    </row>
    <row r="610" spans="1:15" x14ac:dyDescent="0.15">
      <c r="A610" s="15">
        <v>609</v>
      </c>
      <c r="B610" s="15">
        <v>119</v>
      </c>
      <c r="C610" s="15" t="s">
        <v>138</v>
      </c>
      <c r="D610" s="26" t="str">
        <f>M610</f>
        <v>genotypingdata&lt;- fread("C:/NGS/save/.tagcountmatchindex.csv", col.names = c("0"))</v>
      </c>
      <c r="F610" s="15" t="s">
        <v>233</v>
      </c>
      <c r="G610" s="15" t="str">
        <f>'1. Input and Output files list'!$E$6</f>
        <v>C:/NGS/save/</v>
      </c>
      <c r="H610" s="15" t="str">
        <f>'1. Input and Output files list'!$J$316</f>
        <v>.tagcount</v>
      </c>
      <c r="I610" s="15" t="s">
        <v>547</v>
      </c>
      <c r="J610" s="15">
        <f>'1. Input and Output files list'!$F$316</f>
        <v>0</v>
      </c>
      <c r="K610" s="15" t="s">
        <v>545</v>
      </c>
      <c r="M610" s="15" t="str">
        <f>CONCATENATE(F610,G610,H610,I610,J610,K610)</f>
        <v>genotypingdata&lt;- fread("C:/NGS/save/.tagcountmatchindex.csv", col.names = c("0"))</v>
      </c>
    </row>
    <row r="611" spans="1:15" x14ac:dyDescent="0.15">
      <c r="A611" s="15">
        <v>610</v>
      </c>
      <c r="B611" s="15">
        <v>119</v>
      </c>
      <c r="C611" s="15" t="s">
        <v>139</v>
      </c>
      <c r="D611" s="26" t="s">
        <v>79</v>
      </c>
    </row>
    <row r="612" spans="1:15" x14ac:dyDescent="0.15">
      <c r="A612" s="15">
        <v>611</v>
      </c>
      <c r="B612" s="15">
        <v>119</v>
      </c>
      <c r="C612" s="15" t="s">
        <v>549</v>
      </c>
      <c r="D612" s="26" t="s">
        <v>551</v>
      </c>
    </row>
    <row r="613" spans="1:15" x14ac:dyDescent="0.15">
      <c r="A613" s="15">
        <v>612</v>
      </c>
      <c r="B613" s="15">
        <v>120</v>
      </c>
      <c r="C613" s="15" t="s">
        <v>136</v>
      </c>
      <c r="D613" s="26" t="str">
        <f>N613</f>
        <v>genotypingdata &lt;- fread("C:/NGS/save/.tagcount", header=F, col.names=genotype)</v>
      </c>
      <c r="F613" s="15" t="s">
        <v>553</v>
      </c>
      <c r="G613" s="15" t="str">
        <f>'1. Input and Output files list'!$E$6</f>
        <v>C:/NGS/save/</v>
      </c>
      <c r="H613" s="15" t="str">
        <f>'1. Input and Output files list'!$J$318</f>
        <v>.tagcount</v>
      </c>
      <c r="I613" s="15" t="s">
        <v>228</v>
      </c>
      <c r="N613" s="15" t="str">
        <f>CONCATENATE(F613,G613,H613,I613)</f>
        <v>genotypingdata &lt;- fread("C:/NGS/save/.tagcount", header=F, col.names=genotype)</v>
      </c>
    </row>
    <row r="614" spans="1:15" x14ac:dyDescent="0.15">
      <c r="A614" s="15">
        <v>613</v>
      </c>
      <c r="B614" s="15">
        <v>120</v>
      </c>
      <c r="C614" s="15" t="s">
        <v>137</v>
      </c>
      <c r="D614" s="26" t="str">
        <f>O614</f>
        <v>system.time(write.csv(genotypingdata[match(genotypingSum$tags, genotypingdata$tags),2], file="C:/NGS/save/.tagcountmatchindex.csv", row.names = F))</v>
      </c>
      <c r="F614" s="15" t="s">
        <v>554</v>
      </c>
      <c r="G614" s="15" t="str">
        <f>'1. Input and Output files list'!$E$6</f>
        <v>C:/NGS/save/</v>
      </c>
      <c r="H614" s="15" t="str">
        <f>'1. Input and Output files list'!$J$318</f>
        <v>.tagcount</v>
      </c>
      <c r="I614" s="15" t="s">
        <v>142</v>
      </c>
      <c r="O614" s="15" t="str">
        <f>CONCATENATE(F614,G614,H614,I614)</f>
        <v>system.time(write.csv(genotypingdata[match(genotypingSum$tags, genotypingdata$tags),2], file="C:/NGS/save/.tagcountmatchindex.csv", row.names = F))</v>
      </c>
    </row>
    <row r="615" spans="1:15" x14ac:dyDescent="0.15">
      <c r="A615" s="15">
        <v>614</v>
      </c>
      <c r="B615" s="15">
        <v>120</v>
      </c>
      <c r="C615" s="15" t="s">
        <v>138</v>
      </c>
      <c r="D615" s="26" t="str">
        <f>M615</f>
        <v>genotypingdata&lt;- fread("C:/NGS/save/.tagcountmatchindex.csv", col.names = c("0"))</v>
      </c>
      <c r="F615" s="15" t="s">
        <v>233</v>
      </c>
      <c r="G615" s="15" t="str">
        <f>'1. Input and Output files list'!$E$6</f>
        <v>C:/NGS/save/</v>
      </c>
      <c r="H615" s="15" t="str">
        <f>'1. Input and Output files list'!$J$318</f>
        <v>.tagcount</v>
      </c>
      <c r="I615" s="15" t="s">
        <v>547</v>
      </c>
      <c r="J615" s="15">
        <f>'1. Input and Output files list'!$F$318</f>
        <v>0</v>
      </c>
      <c r="K615" s="15" t="s">
        <v>545</v>
      </c>
      <c r="M615" s="15" t="str">
        <f>CONCATENATE(F615,G615,H615,I615,J615,K615)</f>
        <v>genotypingdata&lt;- fread("C:/NGS/save/.tagcountmatchindex.csv", col.names = c("0"))</v>
      </c>
    </row>
    <row r="616" spans="1:15" x14ac:dyDescent="0.15">
      <c r="A616" s="15">
        <v>615</v>
      </c>
      <c r="B616" s="15">
        <v>120</v>
      </c>
      <c r="C616" s="15" t="s">
        <v>139</v>
      </c>
      <c r="D616" s="26" t="s">
        <v>79</v>
      </c>
    </row>
    <row r="617" spans="1:15" x14ac:dyDescent="0.15">
      <c r="A617" s="15">
        <v>616</v>
      </c>
      <c r="B617" s="15">
        <v>120</v>
      </c>
      <c r="C617" s="15" t="s">
        <v>549</v>
      </c>
      <c r="D617" s="26" t="s">
        <v>551</v>
      </c>
    </row>
    <row r="618" spans="1:15" x14ac:dyDescent="0.15">
      <c r="A618" s="15">
        <v>617</v>
      </c>
      <c r="B618" s="15">
        <v>121</v>
      </c>
      <c r="C618" s="15" t="s">
        <v>136</v>
      </c>
      <c r="D618" s="26" t="str">
        <f>N618</f>
        <v>genotypingdata &lt;- fread("C:/NGS/save/.tagcount", header=F, col.names=genotype)</v>
      </c>
      <c r="F618" s="15" t="s">
        <v>553</v>
      </c>
      <c r="G618" s="15" t="str">
        <f>'1. Input and Output files list'!$E$6</f>
        <v>C:/NGS/save/</v>
      </c>
      <c r="H618" s="15" t="str">
        <f>'1. Input and Output files list'!$J$320</f>
        <v>.tagcount</v>
      </c>
      <c r="I618" s="15" t="s">
        <v>228</v>
      </c>
      <c r="N618" s="15" t="str">
        <f>CONCATENATE(F618,G618,H618,I618)</f>
        <v>genotypingdata &lt;- fread("C:/NGS/save/.tagcount", header=F, col.names=genotype)</v>
      </c>
    </row>
    <row r="619" spans="1:15" x14ac:dyDescent="0.15">
      <c r="A619" s="15">
        <v>618</v>
      </c>
      <c r="B619" s="15">
        <v>121</v>
      </c>
      <c r="C619" s="15" t="s">
        <v>137</v>
      </c>
      <c r="D619" s="26" t="str">
        <f>O619</f>
        <v>system.time(write.csv(genotypingdata[match(genotypingSum$tags, genotypingdata$tags),2], file="C:/NGS/save/.tagcountmatchindex.csv", row.names = F))</v>
      </c>
      <c r="F619" s="15" t="s">
        <v>554</v>
      </c>
      <c r="G619" s="15" t="str">
        <f>'1. Input and Output files list'!$E$6</f>
        <v>C:/NGS/save/</v>
      </c>
      <c r="H619" s="15" t="str">
        <f>'1. Input and Output files list'!$J$320</f>
        <v>.tagcount</v>
      </c>
      <c r="I619" s="15" t="s">
        <v>142</v>
      </c>
      <c r="O619" s="15" t="str">
        <f>CONCATENATE(F619,G619,H619,I619)</f>
        <v>system.time(write.csv(genotypingdata[match(genotypingSum$tags, genotypingdata$tags),2], file="C:/NGS/save/.tagcountmatchindex.csv", row.names = F))</v>
      </c>
    </row>
    <row r="620" spans="1:15" x14ac:dyDescent="0.15">
      <c r="A620" s="15">
        <v>619</v>
      </c>
      <c r="B620" s="15">
        <v>121</v>
      </c>
      <c r="C620" s="15" t="s">
        <v>138</v>
      </c>
      <c r="D620" s="26" t="str">
        <f>M620</f>
        <v>genotypingdata&lt;- fread("C:/NGS/save/.tagcountmatchindex.csv", col.names = c("0"))</v>
      </c>
      <c r="F620" s="15" t="s">
        <v>233</v>
      </c>
      <c r="G620" s="15" t="str">
        <f>'1. Input and Output files list'!$E$6</f>
        <v>C:/NGS/save/</v>
      </c>
      <c r="H620" s="15" t="str">
        <f>'1. Input and Output files list'!$J$320</f>
        <v>.tagcount</v>
      </c>
      <c r="I620" s="15" t="s">
        <v>547</v>
      </c>
      <c r="J620" s="15">
        <f>'1. Input and Output files list'!$F$320</f>
        <v>0</v>
      </c>
      <c r="K620" s="15" t="s">
        <v>545</v>
      </c>
      <c r="M620" s="15" t="str">
        <f>CONCATENATE(F620,G620,H620,I620,J620,K620)</f>
        <v>genotypingdata&lt;- fread("C:/NGS/save/.tagcountmatchindex.csv", col.names = c("0"))</v>
      </c>
    </row>
    <row r="621" spans="1:15" x14ac:dyDescent="0.15">
      <c r="A621" s="15">
        <v>620</v>
      </c>
      <c r="B621" s="15">
        <v>121</v>
      </c>
      <c r="C621" s="15" t="s">
        <v>139</v>
      </c>
      <c r="D621" s="26" t="s">
        <v>79</v>
      </c>
    </row>
    <row r="622" spans="1:15" x14ac:dyDescent="0.15">
      <c r="A622" s="15">
        <v>621</v>
      </c>
      <c r="B622" s="15">
        <v>121</v>
      </c>
      <c r="C622" s="15" t="s">
        <v>549</v>
      </c>
      <c r="D622" s="26" t="s">
        <v>551</v>
      </c>
    </row>
    <row r="623" spans="1:15" x14ac:dyDescent="0.15">
      <c r="A623" s="15">
        <v>622</v>
      </c>
      <c r="B623" s="15">
        <v>122</v>
      </c>
      <c r="C623" s="15" t="s">
        <v>136</v>
      </c>
      <c r="D623" s="26" t="str">
        <f>N623</f>
        <v>genotypingdata &lt;- fread("C:/NGS/save/.tagcount", header=F, col.names=genotype)</v>
      </c>
      <c r="F623" s="15" t="s">
        <v>553</v>
      </c>
      <c r="G623" s="15" t="str">
        <f>'1. Input and Output files list'!$E$6</f>
        <v>C:/NGS/save/</v>
      </c>
      <c r="H623" s="15" t="str">
        <f>'1. Input and Output files list'!$J$322</f>
        <v>.tagcount</v>
      </c>
      <c r="I623" s="15" t="s">
        <v>228</v>
      </c>
      <c r="N623" s="15" t="str">
        <f>CONCATENATE(F623,G623,H623,I623)</f>
        <v>genotypingdata &lt;- fread("C:/NGS/save/.tagcount", header=F, col.names=genotype)</v>
      </c>
    </row>
    <row r="624" spans="1:15" x14ac:dyDescent="0.15">
      <c r="A624" s="15">
        <v>623</v>
      </c>
      <c r="B624" s="15">
        <v>122</v>
      </c>
      <c r="C624" s="15" t="s">
        <v>137</v>
      </c>
      <c r="D624" s="26" t="str">
        <f>O624</f>
        <v>system.time(write.csv(genotypingdata[match(genotypingSum$tags, genotypingdata$tags),2], file="C:/NGS/save/.tagcountmatchindex.csv", row.names = F))</v>
      </c>
      <c r="F624" s="15" t="s">
        <v>554</v>
      </c>
      <c r="G624" s="15" t="str">
        <f>'1. Input and Output files list'!$E$6</f>
        <v>C:/NGS/save/</v>
      </c>
      <c r="H624" s="15" t="str">
        <f>'1. Input and Output files list'!$J$322</f>
        <v>.tagcount</v>
      </c>
      <c r="I624" s="15" t="s">
        <v>142</v>
      </c>
      <c r="O624" s="15" t="str">
        <f>CONCATENATE(F624,G624,H624,I624)</f>
        <v>system.time(write.csv(genotypingdata[match(genotypingSum$tags, genotypingdata$tags),2], file="C:/NGS/save/.tagcountmatchindex.csv", row.names = F))</v>
      </c>
    </row>
    <row r="625" spans="1:15" x14ac:dyDescent="0.15">
      <c r="A625" s="15">
        <v>624</v>
      </c>
      <c r="B625" s="15">
        <v>122</v>
      </c>
      <c r="C625" s="15" t="s">
        <v>138</v>
      </c>
      <c r="D625" s="26" t="str">
        <f>M625</f>
        <v>genotypingdata&lt;- fread("C:/NGS/save/.tagcountmatchindex.csv", col.names = c("0"))</v>
      </c>
      <c r="F625" s="15" t="s">
        <v>233</v>
      </c>
      <c r="G625" s="15" t="str">
        <f>'1. Input and Output files list'!$E$6</f>
        <v>C:/NGS/save/</v>
      </c>
      <c r="H625" s="15" t="str">
        <f>'1. Input and Output files list'!$J$322</f>
        <v>.tagcount</v>
      </c>
      <c r="I625" s="15" t="s">
        <v>547</v>
      </c>
      <c r="J625" s="15">
        <f>'1. Input and Output files list'!$F$322</f>
        <v>0</v>
      </c>
      <c r="K625" s="15" t="s">
        <v>545</v>
      </c>
      <c r="M625" s="15" t="str">
        <f>CONCATENATE(F625,G625,H625,I625,J625,K625)</f>
        <v>genotypingdata&lt;- fread("C:/NGS/save/.tagcountmatchindex.csv", col.names = c("0"))</v>
      </c>
    </row>
    <row r="626" spans="1:15" x14ac:dyDescent="0.15">
      <c r="A626" s="15">
        <v>625</v>
      </c>
      <c r="B626" s="15">
        <v>122</v>
      </c>
      <c r="C626" s="15" t="s">
        <v>139</v>
      </c>
      <c r="D626" s="26" t="s">
        <v>79</v>
      </c>
    </row>
    <row r="627" spans="1:15" x14ac:dyDescent="0.15">
      <c r="A627" s="15">
        <v>626</v>
      </c>
      <c r="B627" s="15">
        <v>122</v>
      </c>
      <c r="C627" s="15" t="s">
        <v>549</v>
      </c>
      <c r="D627" s="26" t="s">
        <v>551</v>
      </c>
    </row>
    <row r="628" spans="1:15" x14ac:dyDescent="0.15">
      <c r="A628" s="15">
        <v>627</v>
      </c>
      <c r="B628" s="15">
        <v>123</v>
      </c>
      <c r="C628" s="15" t="s">
        <v>136</v>
      </c>
      <c r="D628" s="26" t="str">
        <f>N628</f>
        <v>genotypingdata &lt;- fread("C:/NGS/save/.tagcount", header=F, col.names=genotype)</v>
      </c>
      <c r="F628" s="15" t="s">
        <v>553</v>
      </c>
      <c r="G628" s="15" t="str">
        <f>'1. Input and Output files list'!$E$6</f>
        <v>C:/NGS/save/</v>
      </c>
      <c r="H628" s="15" t="str">
        <f>'1. Input and Output files list'!$J$324</f>
        <v>.tagcount</v>
      </c>
      <c r="I628" s="15" t="s">
        <v>228</v>
      </c>
      <c r="N628" s="15" t="str">
        <f>CONCATENATE(F628,G628,H628,I628)</f>
        <v>genotypingdata &lt;- fread("C:/NGS/save/.tagcount", header=F, col.names=genotype)</v>
      </c>
    </row>
    <row r="629" spans="1:15" x14ac:dyDescent="0.15">
      <c r="A629" s="15">
        <v>628</v>
      </c>
      <c r="B629" s="15">
        <v>123</v>
      </c>
      <c r="C629" s="15" t="s">
        <v>137</v>
      </c>
      <c r="D629" s="26" t="str">
        <f>O629</f>
        <v>system.time(write.csv(genotypingdata[match(genotypingSum$tags, genotypingdata$tags),2], file="C:/NGS/save/.tagcountmatchindex.csv", row.names = F))</v>
      </c>
      <c r="F629" s="15" t="s">
        <v>554</v>
      </c>
      <c r="G629" s="15" t="str">
        <f>'1. Input and Output files list'!$E$6</f>
        <v>C:/NGS/save/</v>
      </c>
      <c r="H629" s="15" t="str">
        <f>'1. Input and Output files list'!$J$324</f>
        <v>.tagcount</v>
      </c>
      <c r="I629" s="15" t="s">
        <v>142</v>
      </c>
      <c r="O629" s="15" t="str">
        <f>CONCATENATE(F629,G629,H629,I629)</f>
        <v>system.time(write.csv(genotypingdata[match(genotypingSum$tags, genotypingdata$tags),2], file="C:/NGS/save/.tagcountmatchindex.csv", row.names = F))</v>
      </c>
    </row>
    <row r="630" spans="1:15" x14ac:dyDescent="0.15">
      <c r="A630" s="15">
        <v>629</v>
      </c>
      <c r="B630" s="15">
        <v>123</v>
      </c>
      <c r="C630" s="15" t="s">
        <v>138</v>
      </c>
      <c r="D630" s="26" t="str">
        <f>M630</f>
        <v>genotypingdata&lt;- fread("C:/NGS/save/.tagcountmatchindex.csv", col.names = c("0"))</v>
      </c>
      <c r="F630" s="15" t="s">
        <v>233</v>
      </c>
      <c r="G630" s="15" t="str">
        <f>'1. Input and Output files list'!$E$6</f>
        <v>C:/NGS/save/</v>
      </c>
      <c r="H630" s="15" t="str">
        <f>'1. Input and Output files list'!$J$324</f>
        <v>.tagcount</v>
      </c>
      <c r="I630" s="15" t="s">
        <v>547</v>
      </c>
      <c r="J630" s="15">
        <f>'1. Input and Output files list'!$F$324</f>
        <v>0</v>
      </c>
      <c r="K630" s="15" t="s">
        <v>545</v>
      </c>
      <c r="M630" s="15" t="str">
        <f>CONCATENATE(F630,G630,H630,I630,J630,K630)</f>
        <v>genotypingdata&lt;- fread("C:/NGS/save/.tagcountmatchindex.csv", col.names = c("0"))</v>
      </c>
    </row>
    <row r="631" spans="1:15" x14ac:dyDescent="0.15">
      <c r="A631" s="15">
        <v>630</v>
      </c>
      <c r="B631" s="15">
        <v>123</v>
      </c>
      <c r="C631" s="15" t="s">
        <v>139</v>
      </c>
      <c r="D631" s="26" t="s">
        <v>79</v>
      </c>
    </row>
    <row r="632" spans="1:15" x14ac:dyDescent="0.15">
      <c r="A632" s="15">
        <v>631</v>
      </c>
      <c r="B632" s="15">
        <v>123</v>
      </c>
      <c r="C632" s="15" t="s">
        <v>549</v>
      </c>
      <c r="D632" s="26" t="s">
        <v>551</v>
      </c>
    </row>
    <row r="633" spans="1:15" x14ac:dyDescent="0.15">
      <c r="A633" s="15">
        <v>632</v>
      </c>
      <c r="B633" s="15">
        <v>124</v>
      </c>
      <c r="C633" s="15" t="s">
        <v>136</v>
      </c>
      <c r="D633" s="26" t="str">
        <f>N633</f>
        <v>genotypingdata &lt;- fread("C:/NGS/save/.tagcount", header=F, col.names=genotype)</v>
      </c>
      <c r="F633" s="15" t="s">
        <v>553</v>
      </c>
      <c r="G633" s="15" t="str">
        <f>'1. Input and Output files list'!$E$6</f>
        <v>C:/NGS/save/</v>
      </c>
      <c r="H633" s="15" t="str">
        <f>'1. Input and Output files list'!$J$326</f>
        <v>.tagcount</v>
      </c>
      <c r="I633" s="15" t="s">
        <v>228</v>
      </c>
      <c r="N633" s="15" t="str">
        <f>CONCATENATE(F633,G633,H633,I633)</f>
        <v>genotypingdata &lt;- fread("C:/NGS/save/.tagcount", header=F, col.names=genotype)</v>
      </c>
    </row>
    <row r="634" spans="1:15" x14ac:dyDescent="0.15">
      <c r="A634" s="15">
        <v>633</v>
      </c>
      <c r="B634" s="15">
        <v>124</v>
      </c>
      <c r="C634" s="15" t="s">
        <v>137</v>
      </c>
      <c r="D634" s="26" t="str">
        <f>O634</f>
        <v>system.time(write.csv(genotypingdata[match(genotypingSum$tags, genotypingdata$tags),2], file="C:/NGS/save/.tagcountmatchindex.csv", row.names = F))</v>
      </c>
      <c r="F634" s="15" t="s">
        <v>554</v>
      </c>
      <c r="G634" s="15" t="str">
        <f>'1. Input and Output files list'!$E$6</f>
        <v>C:/NGS/save/</v>
      </c>
      <c r="H634" s="15" t="str">
        <f>'1. Input and Output files list'!$J$326</f>
        <v>.tagcount</v>
      </c>
      <c r="I634" s="15" t="s">
        <v>142</v>
      </c>
      <c r="O634" s="15" t="str">
        <f>CONCATENATE(F634,G634,H634,I634)</f>
        <v>system.time(write.csv(genotypingdata[match(genotypingSum$tags, genotypingdata$tags),2], file="C:/NGS/save/.tagcountmatchindex.csv", row.names = F))</v>
      </c>
    </row>
    <row r="635" spans="1:15" x14ac:dyDescent="0.15">
      <c r="A635" s="15">
        <v>634</v>
      </c>
      <c r="B635" s="15">
        <v>124</v>
      </c>
      <c r="C635" s="15" t="s">
        <v>138</v>
      </c>
      <c r="D635" s="26" t="str">
        <f>M635</f>
        <v>genotypingdata&lt;- fread("C:/NGS/save/.tagcountmatchindex.csv", col.names = c("0"))</v>
      </c>
      <c r="F635" s="15" t="s">
        <v>233</v>
      </c>
      <c r="G635" s="15" t="str">
        <f>'1. Input and Output files list'!$E$6</f>
        <v>C:/NGS/save/</v>
      </c>
      <c r="H635" s="15" t="str">
        <f>'1. Input and Output files list'!$J$326</f>
        <v>.tagcount</v>
      </c>
      <c r="I635" s="15" t="s">
        <v>547</v>
      </c>
      <c r="J635" s="15">
        <f>'1. Input and Output files list'!$F$326</f>
        <v>0</v>
      </c>
      <c r="K635" s="15" t="s">
        <v>545</v>
      </c>
      <c r="M635" s="15" t="str">
        <f>CONCATENATE(F635,G635,H635,I635,J635,K635)</f>
        <v>genotypingdata&lt;- fread("C:/NGS/save/.tagcountmatchindex.csv", col.names = c("0"))</v>
      </c>
    </row>
    <row r="636" spans="1:15" x14ac:dyDescent="0.15">
      <c r="A636" s="15">
        <v>635</v>
      </c>
      <c r="B636" s="15">
        <v>124</v>
      </c>
      <c r="C636" s="15" t="s">
        <v>139</v>
      </c>
      <c r="D636" s="26" t="s">
        <v>79</v>
      </c>
    </row>
    <row r="637" spans="1:15" x14ac:dyDescent="0.15">
      <c r="A637" s="15">
        <v>636</v>
      </c>
      <c r="B637" s="15">
        <v>124</v>
      </c>
      <c r="C637" s="15" t="s">
        <v>549</v>
      </c>
      <c r="D637" s="26" t="s">
        <v>551</v>
      </c>
    </row>
    <row r="638" spans="1:15" x14ac:dyDescent="0.15">
      <c r="A638" s="15">
        <v>637</v>
      </c>
      <c r="B638" s="15">
        <v>125</v>
      </c>
      <c r="C638" s="15" t="s">
        <v>136</v>
      </c>
      <c r="D638" s="26" t="str">
        <f>N638</f>
        <v>genotypingdata &lt;- fread("C:/NGS/save/.tagcount", header=F, col.names=genotype)</v>
      </c>
      <c r="F638" s="15" t="s">
        <v>553</v>
      </c>
      <c r="G638" s="15" t="str">
        <f>'1. Input and Output files list'!$E$6</f>
        <v>C:/NGS/save/</v>
      </c>
      <c r="H638" s="15" t="str">
        <f>'1. Input and Output files list'!$J$328</f>
        <v>.tagcount</v>
      </c>
      <c r="I638" s="15" t="s">
        <v>228</v>
      </c>
      <c r="N638" s="15" t="str">
        <f>CONCATENATE(F638,G638,H638,I638)</f>
        <v>genotypingdata &lt;- fread("C:/NGS/save/.tagcount", header=F, col.names=genotype)</v>
      </c>
    </row>
    <row r="639" spans="1:15" x14ac:dyDescent="0.15">
      <c r="A639" s="15">
        <v>638</v>
      </c>
      <c r="B639" s="15">
        <v>125</v>
      </c>
      <c r="C639" s="15" t="s">
        <v>137</v>
      </c>
      <c r="D639" s="26" t="str">
        <f>O639</f>
        <v>system.time(write.csv(genotypingdata[match(genotypingSum$tags, genotypingdata$tags),2], file="C:/NGS/save/.tagcountmatchindex.csv", row.names = F))</v>
      </c>
      <c r="F639" s="15" t="s">
        <v>554</v>
      </c>
      <c r="G639" s="15" t="str">
        <f>'1. Input and Output files list'!$E$6</f>
        <v>C:/NGS/save/</v>
      </c>
      <c r="H639" s="15" t="str">
        <f>'1. Input and Output files list'!$J$328</f>
        <v>.tagcount</v>
      </c>
      <c r="I639" s="15" t="s">
        <v>142</v>
      </c>
      <c r="O639" s="15" t="str">
        <f>CONCATENATE(F639,G639,H639,I639)</f>
        <v>system.time(write.csv(genotypingdata[match(genotypingSum$tags, genotypingdata$tags),2], file="C:/NGS/save/.tagcountmatchindex.csv", row.names = F))</v>
      </c>
    </row>
    <row r="640" spans="1:15" x14ac:dyDescent="0.15">
      <c r="A640" s="15">
        <v>639</v>
      </c>
      <c r="B640" s="15">
        <v>125</v>
      </c>
      <c r="C640" s="15" t="s">
        <v>138</v>
      </c>
      <c r="D640" s="26" t="str">
        <f>M640</f>
        <v>genotypingdata&lt;- fread("C:/NGS/save/.tagcountmatchindex.csv", col.names = c("0"))</v>
      </c>
      <c r="F640" s="15" t="s">
        <v>233</v>
      </c>
      <c r="G640" s="15" t="str">
        <f>'1. Input and Output files list'!$E$6</f>
        <v>C:/NGS/save/</v>
      </c>
      <c r="H640" s="15" t="str">
        <f>'1. Input and Output files list'!$J$328</f>
        <v>.tagcount</v>
      </c>
      <c r="I640" s="15" t="s">
        <v>547</v>
      </c>
      <c r="J640" s="15">
        <f>'1. Input and Output files list'!$F$328</f>
        <v>0</v>
      </c>
      <c r="K640" s="15" t="s">
        <v>545</v>
      </c>
      <c r="M640" s="15" t="str">
        <f>CONCATENATE(F640,G640,H640,I640,J640,K640)</f>
        <v>genotypingdata&lt;- fread("C:/NGS/save/.tagcountmatchindex.csv", col.names = c("0"))</v>
      </c>
    </row>
    <row r="641" spans="1:15" x14ac:dyDescent="0.15">
      <c r="A641" s="15">
        <v>640</v>
      </c>
      <c r="B641" s="15">
        <v>125</v>
      </c>
      <c r="C641" s="15" t="s">
        <v>139</v>
      </c>
      <c r="D641" s="26" t="s">
        <v>79</v>
      </c>
    </row>
    <row r="642" spans="1:15" x14ac:dyDescent="0.15">
      <c r="A642" s="15">
        <v>641</v>
      </c>
      <c r="B642" s="15">
        <v>125</v>
      </c>
      <c r="C642" s="15" t="s">
        <v>549</v>
      </c>
      <c r="D642" s="26" t="s">
        <v>551</v>
      </c>
    </row>
    <row r="643" spans="1:15" x14ac:dyDescent="0.15">
      <c r="A643" s="15">
        <v>642</v>
      </c>
      <c r="B643" s="15">
        <v>126</v>
      </c>
      <c r="C643" s="15" t="s">
        <v>136</v>
      </c>
      <c r="D643" s="26" t="str">
        <f>N643</f>
        <v>genotypingdata &lt;- fread("C:/NGS/save/.tagcount", header=F, col.names=genotype)</v>
      </c>
      <c r="F643" s="15" t="s">
        <v>553</v>
      </c>
      <c r="G643" s="15" t="str">
        <f>'1. Input and Output files list'!$E$6</f>
        <v>C:/NGS/save/</v>
      </c>
      <c r="H643" s="15" t="str">
        <f>'1. Input and Output files list'!$J$330</f>
        <v>.tagcount</v>
      </c>
      <c r="I643" s="15" t="s">
        <v>228</v>
      </c>
      <c r="N643" s="15" t="str">
        <f>CONCATENATE(F643,G643,H643,I643)</f>
        <v>genotypingdata &lt;- fread("C:/NGS/save/.tagcount", header=F, col.names=genotype)</v>
      </c>
    </row>
    <row r="644" spans="1:15" x14ac:dyDescent="0.15">
      <c r="A644" s="15">
        <v>643</v>
      </c>
      <c r="B644" s="15">
        <v>126</v>
      </c>
      <c r="C644" s="15" t="s">
        <v>137</v>
      </c>
      <c r="D644" s="26" t="str">
        <f>O644</f>
        <v>system.time(write.csv(genotypingdata[match(genotypingSum$tags, genotypingdata$tags),2], file="C:/NGS/save/.tagcountmatchindex.csv", row.names = F))</v>
      </c>
      <c r="F644" s="15" t="s">
        <v>554</v>
      </c>
      <c r="G644" s="15" t="str">
        <f>'1. Input and Output files list'!$E$6</f>
        <v>C:/NGS/save/</v>
      </c>
      <c r="H644" s="15" t="str">
        <f>'1. Input and Output files list'!$J$330</f>
        <v>.tagcount</v>
      </c>
      <c r="I644" s="15" t="s">
        <v>142</v>
      </c>
      <c r="O644" s="15" t="str">
        <f>CONCATENATE(F644,G644,H644,I644)</f>
        <v>system.time(write.csv(genotypingdata[match(genotypingSum$tags, genotypingdata$tags),2], file="C:/NGS/save/.tagcountmatchindex.csv", row.names = F))</v>
      </c>
    </row>
    <row r="645" spans="1:15" x14ac:dyDescent="0.15">
      <c r="A645" s="15">
        <v>644</v>
      </c>
      <c r="B645" s="15">
        <v>126</v>
      </c>
      <c r="C645" s="15" t="s">
        <v>138</v>
      </c>
      <c r="D645" s="26" t="str">
        <f>M645</f>
        <v>genotypingdata&lt;- fread("C:/NGS/save/.tagcountmatchindex.csv", col.names = c("0"))</v>
      </c>
      <c r="F645" s="15" t="s">
        <v>233</v>
      </c>
      <c r="G645" s="15" t="str">
        <f>'1. Input and Output files list'!$E$6</f>
        <v>C:/NGS/save/</v>
      </c>
      <c r="H645" s="15" t="str">
        <f>'1. Input and Output files list'!$J$330</f>
        <v>.tagcount</v>
      </c>
      <c r="I645" s="15" t="s">
        <v>547</v>
      </c>
      <c r="J645" s="15">
        <f>'1. Input and Output files list'!$F$330</f>
        <v>0</v>
      </c>
      <c r="K645" s="15" t="s">
        <v>545</v>
      </c>
      <c r="M645" s="15" t="str">
        <f>CONCATENATE(F645,G645,H645,I645,J645,K645)</f>
        <v>genotypingdata&lt;- fread("C:/NGS/save/.tagcountmatchindex.csv", col.names = c("0"))</v>
      </c>
    </row>
    <row r="646" spans="1:15" x14ac:dyDescent="0.15">
      <c r="A646" s="15">
        <v>645</v>
      </c>
      <c r="B646" s="15">
        <v>126</v>
      </c>
      <c r="C646" s="15" t="s">
        <v>139</v>
      </c>
      <c r="D646" s="26" t="s">
        <v>79</v>
      </c>
    </row>
    <row r="647" spans="1:15" x14ac:dyDescent="0.15">
      <c r="A647" s="15">
        <v>646</v>
      </c>
      <c r="B647" s="15">
        <v>126</v>
      </c>
      <c r="C647" s="15" t="s">
        <v>549</v>
      </c>
      <c r="D647" s="26" t="s">
        <v>551</v>
      </c>
    </row>
    <row r="648" spans="1:15" x14ac:dyDescent="0.15">
      <c r="A648" s="15">
        <v>647</v>
      </c>
      <c r="B648" s="15">
        <v>127</v>
      </c>
      <c r="C648" s="15" t="s">
        <v>136</v>
      </c>
      <c r="D648" s="26" t="str">
        <f>N648</f>
        <v>genotypingdata &lt;- fread("C:/NGS/save/.tagcount", header=F, col.names=genotype)</v>
      </c>
      <c r="F648" s="15" t="s">
        <v>553</v>
      </c>
      <c r="G648" s="15" t="str">
        <f>'1. Input and Output files list'!$E$6</f>
        <v>C:/NGS/save/</v>
      </c>
      <c r="H648" s="15" t="str">
        <f>'1. Input and Output files list'!$J$332</f>
        <v>.tagcount</v>
      </c>
      <c r="I648" s="15" t="s">
        <v>228</v>
      </c>
      <c r="N648" s="15" t="str">
        <f>CONCATENATE(F648,G648,H648,I648)</f>
        <v>genotypingdata &lt;- fread("C:/NGS/save/.tagcount", header=F, col.names=genotype)</v>
      </c>
    </row>
    <row r="649" spans="1:15" x14ac:dyDescent="0.15">
      <c r="A649" s="15">
        <v>648</v>
      </c>
      <c r="B649" s="15">
        <v>127</v>
      </c>
      <c r="C649" s="15" t="s">
        <v>137</v>
      </c>
      <c r="D649" s="26" t="str">
        <f>O649</f>
        <v>system.time(write.csv(genotypingdata[match(genotypingSum$tags, genotypingdata$tags),2], file="C:/NGS/save/.tagcountmatchindex.csv", row.names = F))</v>
      </c>
      <c r="F649" s="15" t="s">
        <v>554</v>
      </c>
      <c r="G649" s="15" t="str">
        <f>'1. Input and Output files list'!$E$6</f>
        <v>C:/NGS/save/</v>
      </c>
      <c r="H649" s="15" t="str">
        <f>'1. Input and Output files list'!$J$332</f>
        <v>.tagcount</v>
      </c>
      <c r="I649" s="15" t="s">
        <v>142</v>
      </c>
      <c r="O649" s="15" t="str">
        <f>CONCATENATE(F649,G649,H649,I649)</f>
        <v>system.time(write.csv(genotypingdata[match(genotypingSum$tags, genotypingdata$tags),2], file="C:/NGS/save/.tagcountmatchindex.csv", row.names = F))</v>
      </c>
    </row>
    <row r="650" spans="1:15" x14ac:dyDescent="0.15">
      <c r="A650" s="15">
        <v>649</v>
      </c>
      <c r="B650" s="15">
        <v>127</v>
      </c>
      <c r="C650" s="15" t="s">
        <v>138</v>
      </c>
      <c r="D650" s="26" t="str">
        <f>M650</f>
        <v>genotypingdata&lt;- fread("C:/NGS/save/.tagcountmatchindex.csv", col.names = c("0"))</v>
      </c>
      <c r="F650" s="15" t="s">
        <v>233</v>
      </c>
      <c r="G650" s="15" t="str">
        <f>'1. Input and Output files list'!$E$6</f>
        <v>C:/NGS/save/</v>
      </c>
      <c r="H650" s="15" t="str">
        <f>'1. Input and Output files list'!$J$332</f>
        <v>.tagcount</v>
      </c>
      <c r="I650" s="15" t="s">
        <v>547</v>
      </c>
      <c r="J650" s="15">
        <f>'1. Input and Output files list'!$F$332</f>
        <v>0</v>
      </c>
      <c r="K650" s="15" t="s">
        <v>545</v>
      </c>
      <c r="M650" s="15" t="str">
        <f>CONCATENATE(F650,G650,H650,I650,J650,K650)</f>
        <v>genotypingdata&lt;- fread("C:/NGS/save/.tagcountmatchindex.csv", col.names = c("0"))</v>
      </c>
    </row>
    <row r="651" spans="1:15" x14ac:dyDescent="0.15">
      <c r="A651" s="15">
        <v>650</v>
      </c>
      <c r="B651" s="15">
        <v>127</v>
      </c>
      <c r="C651" s="15" t="s">
        <v>139</v>
      </c>
      <c r="D651" s="26" t="s">
        <v>79</v>
      </c>
    </row>
    <row r="652" spans="1:15" x14ac:dyDescent="0.15">
      <c r="A652" s="15">
        <v>651</v>
      </c>
      <c r="B652" s="15">
        <v>127</v>
      </c>
      <c r="C652" s="15" t="s">
        <v>549</v>
      </c>
      <c r="D652" s="26" t="s">
        <v>551</v>
      </c>
    </row>
    <row r="653" spans="1:15" x14ac:dyDescent="0.15">
      <c r="A653" s="15">
        <v>652</v>
      </c>
      <c r="B653" s="15">
        <v>128</v>
      </c>
      <c r="C653" s="15" t="s">
        <v>136</v>
      </c>
      <c r="D653" s="26" t="str">
        <f>N653</f>
        <v>genotypingdata &lt;- fread("C:/NGS/save/.tagcount", header=F, col.names=genotype)</v>
      </c>
      <c r="F653" s="15" t="s">
        <v>553</v>
      </c>
      <c r="G653" s="15" t="str">
        <f>'1. Input and Output files list'!$E$6</f>
        <v>C:/NGS/save/</v>
      </c>
      <c r="H653" s="15" t="str">
        <f>'1. Input and Output files list'!$J$334</f>
        <v>.tagcount</v>
      </c>
      <c r="I653" s="15" t="s">
        <v>228</v>
      </c>
      <c r="N653" s="15" t="str">
        <f>CONCATENATE(F653,G653,H653,I653)</f>
        <v>genotypingdata &lt;- fread("C:/NGS/save/.tagcount", header=F, col.names=genotype)</v>
      </c>
    </row>
    <row r="654" spans="1:15" x14ac:dyDescent="0.15">
      <c r="A654" s="15">
        <v>653</v>
      </c>
      <c r="B654" s="15">
        <v>128</v>
      </c>
      <c r="C654" s="15" t="s">
        <v>137</v>
      </c>
      <c r="D654" s="26" t="str">
        <f>O654</f>
        <v>system.time(write.csv(genotypingdata[match(genotypingSum$tags, genotypingdata$tags),2], file="C:/NGS/save/.tagcountmatchindex.csv", row.names = F))</v>
      </c>
      <c r="F654" s="15" t="s">
        <v>554</v>
      </c>
      <c r="G654" s="15" t="str">
        <f>'1. Input and Output files list'!$E$6</f>
        <v>C:/NGS/save/</v>
      </c>
      <c r="H654" s="15" t="str">
        <f>'1. Input and Output files list'!$J$334</f>
        <v>.tagcount</v>
      </c>
      <c r="I654" s="15" t="s">
        <v>142</v>
      </c>
      <c r="O654" s="15" t="str">
        <f>CONCATENATE(F654,G654,H654,I654)</f>
        <v>system.time(write.csv(genotypingdata[match(genotypingSum$tags, genotypingdata$tags),2], file="C:/NGS/save/.tagcountmatchindex.csv", row.names = F))</v>
      </c>
    </row>
    <row r="655" spans="1:15" x14ac:dyDescent="0.15">
      <c r="A655" s="15">
        <v>654</v>
      </c>
      <c r="B655" s="15">
        <v>128</v>
      </c>
      <c r="C655" s="15" t="s">
        <v>138</v>
      </c>
      <c r="D655" s="26" t="str">
        <f>M655</f>
        <v>genotypingdata&lt;- fread("C:/NGS/save/.tagcountmatchindex.csv", col.names = c("0"))</v>
      </c>
      <c r="F655" s="15" t="s">
        <v>233</v>
      </c>
      <c r="G655" s="15" t="str">
        <f>'1. Input and Output files list'!$E$6</f>
        <v>C:/NGS/save/</v>
      </c>
      <c r="H655" s="15" t="str">
        <f>'1. Input and Output files list'!$J$334</f>
        <v>.tagcount</v>
      </c>
      <c r="I655" s="15" t="s">
        <v>547</v>
      </c>
      <c r="J655" s="15">
        <f>'1. Input and Output files list'!$F$334</f>
        <v>0</v>
      </c>
      <c r="K655" s="15" t="s">
        <v>545</v>
      </c>
      <c r="M655" s="15" t="str">
        <f>CONCATENATE(F655,G655,H655,I655,J655,K655)</f>
        <v>genotypingdata&lt;- fread("C:/NGS/save/.tagcountmatchindex.csv", col.names = c("0"))</v>
      </c>
    </row>
    <row r="656" spans="1:15" x14ac:dyDescent="0.15">
      <c r="A656" s="15">
        <v>655</v>
      </c>
      <c r="B656" s="15">
        <v>128</v>
      </c>
      <c r="C656" s="15" t="s">
        <v>139</v>
      </c>
      <c r="D656" s="26" t="s">
        <v>79</v>
      </c>
    </row>
    <row r="657" spans="1:15" x14ac:dyDescent="0.15">
      <c r="A657" s="15">
        <v>656</v>
      </c>
      <c r="B657" s="15">
        <v>128</v>
      </c>
      <c r="C657" s="15" t="s">
        <v>549</v>
      </c>
      <c r="D657" s="26" t="s">
        <v>551</v>
      </c>
    </row>
    <row r="658" spans="1:15" x14ac:dyDescent="0.15">
      <c r="A658" s="15">
        <v>657</v>
      </c>
      <c r="B658" s="15">
        <v>129</v>
      </c>
      <c r="C658" s="15" t="s">
        <v>136</v>
      </c>
      <c r="D658" s="26" t="str">
        <f>N658</f>
        <v>genotypingdata &lt;- fread("C:/NGS/save/.tagcount", header=F, col.names=genotype)</v>
      </c>
      <c r="F658" s="15" t="s">
        <v>553</v>
      </c>
      <c r="G658" s="15" t="str">
        <f>'1. Input and Output files list'!$E$6</f>
        <v>C:/NGS/save/</v>
      </c>
      <c r="H658" s="15" t="str">
        <f>'1. Input and Output files list'!$J$336</f>
        <v>.tagcount</v>
      </c>
      <c r="I658" s="15" t="s">
        <v>228</v>
      </c>
      <c r="N658" s="15" t="str">
        <f>CONCATENATE(F658,G658,H658,I658)</f>
        <v>genotypingdata &lt;- fread("C:/NGS/save/.tagcount", header=F, col.names=genotype)</v>
      </c>
    </row>
    <row r="659" spans="1:15" x14ac:dyDescent="0.15">
      <c r="A659" s="15">
        <v>658</v>
      </c>
      <c r="B659" s="15">
        <v>129</v>
      </c>
      <c r="C659" s="15" t="s">
        <v>137</v>
      </c>
      <c r="D659" s="26" t="str">
        <f>O659</f>
        <v>system.time(write.csv(genotypingdata[match(genotypingSum$tags, genotypingdata$tags),2], file="C:/NGS/save/.tagcountmatchindex.csv", row.names = F))</v>
      </c>
      <c r="F659" s="15" t="s">
        <v>554</v>
      </c>
      <c r="G659" s="15" t="str">
        <f>'1. Input and Output files list'!$E$6</f>
        <v>C:/NGS/save/</v>
      </c>
      <c r="H659" s="15" t="str">
        <f>'1. Input and Output files list'!$J$336</f>
        <v>.tagcount</v>
      </c>
      <c r="I659" s="15" t="s">
        <v>142</v>
      </c>
      <c r="O659" s="15" t="str">
        <f>CONCATENATE(F659,G659,H659,I659)</f>
        <v>system.time(write.csv(genotypingdata[match(genotypingSum$tags, genotypingdata$tags),2], file="C:/NGS/save/.tagcountmatchindex.csv", row.names = F))</v>
      </c>
    </row>
    <row r="660" spans="1:15" x14ac:dyDescent="0.15">
      <c r="A660" s="15">
        <v>659</v>
      </c>
      <c r="B660" s="15">
        <v>129</v>
      </c>
      <c r="C660" s="15" t="s">
        <v>138</v>
      </c>
      <c r="D660" s="26" t="str">
        <f>M660</f>
        <v>genotypingdata&lt;- fread("C:/NGS/save/.tagcountmatchindex.csv", col.names = c("0"))</v>
      </c>
      <c r="F660" s="15" t="s">
        <v>233</v>
      </c>
      <c r="G660" s="15" t="str">
        <f>'1. Input and Output files list'!$E$6</f>
        <v>C:/NGS/save/</v>
      </c>
      <c r="H660" s="15" t="str">
        <f>'1. Input and Output files list'!$J$336</f>
        <v>.tagcount</v>
      </c>
      <c r="I660" s="15" t="s">
        <v>547</v>
      </c>
      <c r="J660" s="15">
        <f>'1. Input and Output files list'!$F$336</f>
        <v>0</v>
      </c>
      <c r="K660" s="15" t="s">
        <v>545</v>
      </c>
      <c r="M660" s="15" t="str">
        <f>CONCATENATE(F660,G660,H660,I660,J660,K660)</f>
        <v>genotypingdata&lt;- fread("C:/NGS/save/.tagcountmatchindex.csv", col.names = c("0"))</v>
      </c>
    </row>
    <row r="661" spans="1:15" x14ac:dyDescent="0.15">
      <c r="A661" s="15">
        <v>660</v>
      </c>
      <c r="B661" s="15">
        <v>129</v>
      </c>
      <c r="C661" s="15" t="s">
        <v>139</v>
      </c>
      <c r="D661" s="26" t="s">
        <v>79</v>
      </c>
    </row>
    <row r="662" spans="1:15" x14ac:dyDescent="0.15">
      <c r="A662" s="15">
        <v>661</v>
      </c>
      <c r="B662" s="15">
        <v>129</v>
      </c>
      <c r="C662" s="15" t="s">
        <v>549</v>
      </c>
      <c r="D662" s="26" t="s">
        <v>551</v>
      </c>
    </row>
    <row r="663" spans="1:15" x14ac:dyDescent="0.15">
      <c r="A663" s="15">
        <v>662</v>
      </c>
      <c r="B663" s="15">
        <v>130</v>
      </c>
      <c r="C663" s="15" t="s">
        <v>136</v>
      </c>
      <c r="D663" s="26" t="str">
        <f>N663</f>
        <v>genotypingdata &lt;- fread("C:/NGS/save/.tagcount", header=F, col.names=genotype)</v>
      </c>
      <c r="F663" s="15" t="s">
        <v>553</v>
      </c>
      <c r="G663" s="15" t="str">
        <f>'1. Input and Output files list'!$E$6</f>
        <v>C:/NGS/save/</v>
      </c>
      <c r="H663" s="15" t="str">
        <f>'1. Input and Output files list'!$J$338</f>
        <v>.tagcount</v>
      </c>
      <c r="I663" s="15" t="s">
        <v>228</v>
      </c>
      <c r="N663" s="15" t="str">
        <f>CONCATENATE(F663,G663,H663,I663)</f>
        <v>genotypingdata &lt;- fread("C:/NGS/save/.tagcount", header=F, col.names=genotype)</v>
      </c>
    </row>
    <row r="664" spans="1:15" x14ac:dyDescent="0.15">
      <c r="A664" s="15">
        <v>663</v>
      </c>
      <c r="B664" s="15">
        <v>130</v>
      </c>
      <c r="C664" s="15" t="s">
        <v>137</v>
      </c>
      <c r="D664" s="26" t="str">
        <f>O664</f>
        <v>system.time(write.csv(genotypingdata[match(genotypingSum$tags, genotypingdata$tags),2], file="C:/NGS/save/.tagcountmatchindex.csv", row.names = F))</v>
      </c>
      <c r="F664" s="15" t="s">
        <v>554</v>
      </c>
      <c r="G664" s="15" t="str">
        <f>'1. Input and Output files list'!$E$6</f>
        <v>C:/NGS/save/</v>
      </c>
      <c r="H664" s="15" t="str">
        <f>'1. Input and Output files list'!$J$338</f>
        <v>.tagcount</v>
      </c>
      <c r="I664" s="15" t="s">
        <v>142</v>
      </c>
      <c r="O664" s="15" t="str">
        <f>CONCATENATE(F664,G664,H664,I664)</f>
        <v>system.time(write.csv(genotypingdata[match(genotypingSum$tags, genotypingdata$tags),2], file="C:/NGS/save/.tagcountmatchindex.csv", row.names = F))</v>
      </c>
    </row>
    <row r="665" spans="1:15" x14ac:dyDescent="0.15">
      <c r="A665" s="15">
        <v>664</v>
      </c>
      <c r="B665" s="15">
        <v>130</v>
      </c>
      <c r="C665" s="15" t="s">
        <v>138</v>
      </c>
      <c r="D665" s="26" t="str">
        <f>M665</f>
        <v>genotypingdata&lt;- fread("C:/NGS/save/.tagcountmatchindex.csv", col.names = c("0"))</v>
      </c>
      <c r="F665" s="15" t="s">
        <v>233</v>
      </c>
      <c r="G665" s="15" t="str">
        <f>'1. Input and Output files list'!$E$6</f>
        <v>C:/NGS/save/</v>
      </c>
      <c r="H665" s="15" t="str">
        <f>'1. Input and Output files list'!$J$338</f>
        <v>.tagcount</v>
      </c>
      <c r="I665" s="15" t="s">
        <v>547</v>
      </c>
      <c r="J665" s="15">
        <f>'1. Input and Output files list'!$F$338</f>
        <v>0</v>
      </c>
      <c r="K665" s="15" t="s">
        <v>545</v>
      </c>
      <c r="M665" s="15" t="str">
        <f>CONCATENATE(F665,G665,H665,I665,J665,K665)</f>
        <v>genotypingdata&lt;- fread("C:/NGS/save/.tagcountmatchindex.csv", col.names = c("0"))</v>
      </c>
    </row>
    <row r="666" spans="1:15" x14ac:dyDescent="0.15">
      <c r="A666" s="15">
        <v>665</v>
      </c>
      <c r="B666" s="15">
        <v>130</v>
      </c>
      <c r="C666" s="15" t="s">
        <v>139</v>
      </c>
      <c r="D666" s="26" t="s">
        <v>79</v>
      </c>
    </row>
    <row r="667" spans="1:15" x14ac:dyDescent="0.15">
      <c r="A667" s="15">
        <v>666</v>
      </c>
      <c r="B667" s="15">
        <v>130</v>
      </c>
      <c r="C667" s="15" t="s">
        <v>549</v>
      </c>
      <c r="D667" s="26" t="s">
        <v>551</v>
      </c>
    </row>
    <row r="668" spans="1:15" x14ac:dyDescent="0.15">
      <c r="A668" s="15">
        <v>667</v>
      </c>
      <c r="B668" s="15">
        <v>131</v>
      </c>
      <c r="C668" s="15" t="s">
        <v>136</v>
      </c>
      <c r="D668" s="26" t="str">
        <f>N668</f>
        <v>genotypingdata &lt;- fread("C:/NGS/save/.tagcount", header=F, col.names=genotype)</v>
      </c>
      <c r="F668" s="15" t="s">
        <v>553</v>
      </c>
      <c r="G668" s="15" t="str">
        <f>'1. Input and Output files list'!$E$6</f>
        <v>C:/NGS/save/</v>
      </c>
      <c r="H668" s="15" t="str">
        <f>'1. Input and Output files list'!$J$340</f>
        <v>.tagcount</v>
      </c>
      <c r="I668" s="15" t="s">
        <v>228</v>
      </c>
      <c r="N668" s="15" t="str">
        <f>CONCATENATE(F668,G668,H668,I668)</f>
        <v>genotypingdata &lt;- fread("C:/NGS/save/.tagcount", header=F, col.names=genotype)</v>
      </c>
    </row>
    <row r="669" spans="1:15" x14ac:dyDescent="0.15">
      <c r="A669" s="15">
        <v>668</v>
      </c>
      <c r="B669" s="15">
        <v>131</v>
      </c>
      <c r="C669" s="15" t="s">
        <v>137</v>
      </c>
      <c r="D669" s="26" t="str">
        <f>O669</f>
        <v>system.time(write.csv(genotypingdata[match(genotypingSum$tags, genotypingdata$tags),2], file="C:/NGS/save/.tagcountmatchindex.csv", row.names = F))</v>
      </c>
      <c r="F669" s="15" t="s">
        <v>554</v>
      </c>
      <c r="G669" s="15" t="str">
        <f>'1. Input and Output files list'!$E$6</f>
        <v>C:/NGS/save/</v>
      </c>
      <c r="H669" s="15" t="str">
        <f>'1. Input and Output files list'!$J$340</f>
        <v>.tagcount</v>
      </c>
      <c r="I669" s="15" t="s">
        <v>142</v>
      </c>
      <c r="O669" s="15" t="str">
        <f>CONCATENATE(F669,G669,H669,I669)</f>
        <v>system.time(write.csv(genotypingdata[match(genotypingSum$tags, genotypingdata$tags),2], file="C:/NGS/save/.tagcountmatchindex.csv", row.names = F))</v>
      </c>
    </row>
    <row r="670" spans="1:15" x14ac:dyDescent="0.15">
      <c r="A670" s="15">
        <v>669</v>
      </c>
      <c r="B670" s="15">
        <v>131</v>
      </c>
      <c r="C670" s="15" t="s">
        <v>138</v>
      </c>
      <c r="D670" s="26" t="str">
        <f>M670</f>
        <v>genotypingdata&lt;- fread("C:/NGS/save/.tagcountmatchindex.csv", col.names = c("0"))</v>
      </c>
      <c r="F670" s="15" t="s">
        <v>233</v>
      </c>
      <c r="G670" s="15" t="str">
        <f>'1. Input and Output files list'!$E$6</f>
        <v>C:/NGS/save/</v>
      </c>
      <c r="H670" s="15" t="str">
        <f>'1. Input and Output files list'!$J$340</f>
        <v>.tagcount</v>
      </c>
      <c r="I670" s="15" t="s">
        <v>547</v>
      </c>
      <c r="J670" s="15">
        <f>'1. Input and Output files list'!$F$340</f>
        <v>0</v>
      </c>
      <c r="K670" s="15" t="s">
        <v>545</v>
      </c>
      <c r="M670" s="15" t="str">
        <f>CONCATENATE(F670,G670,H670,I670,J670,K670)</f>
        <v>genotypingdata&lt;- fread("C:/NGS/save/.tagcountmatchindex.csv", col.names = c("0"))</v>
      </c>
    </row>
    <row r="671" spans="1:15" x14ac:dyDescent="0.15">
      <c r="A671" s="15">
        <v>670</v>
      </c>
      <c r="B671" s="15">
        <v>131</v>
      </c>
      <c r="C671" s="15" t="s">
        <v>139</v>
      </c>
      <c r="D671" s="26" t="s">
        <v>79</v>
      </c>
    </row>
    <row r="672" spans="1:15" x14ac:dyDescent="0.15">
      <c r="A672" s="15">
        <v>671</v>
      </c>
      <c r="B672" s="15">
        <v>131</v>
      </c>
      <c r="C672" s="15" t="s">
        <v>549</v>
      </c>
      <c r="D672" s="26" t="s">
        <v>551</v>
      </c>
    </row>
    <row r="673" spans="1:15" x14ac:dyDescent="0.15">
      <c r="A673" s="15">
        <v>672</v>
      </c>
      <c r="B673" s="15">
        <v>132</v>
      </c>
      <c r="C673" s="15" t="s">
        <v>136</v>
      </c>
      <c r="D673" s="26" t="str">
        <f>N673</f>
        <v>genotypingdata &lt;- fread("C:/NGS/save/.tagcount", header=F, col.names=genotype)</v>
      </c>
      <c r="F673" s="15" t="s">
        <v>553</v>
      </c>
      <c r="G673" s="15" t="str">
        <f>'1. Input and Output files list'!$E$6</f>
        <v>C:/NGS/save/</v>
      </c>
      <c r="H673" s="15" t="str">
        <f>'1. Input and Output files list'!$J$342</f>
        <v>.tagcount</v>
      </c>
      <c r="I673" s="15" t="s">
        <v>228</v>
      </c>
      <c r="N673" s="15" t="str">
        <f>CONCATENATE(F673,G673,H673,I673)</f>
        <v>genotypingdata &lt;- fread("C:/NGS/save/.tagcount", header=F, col.names=genotype)</v>
      </c>
    </row>
    <row r="674" spans="1:15" x14ac:dyDescent="0.15">
      <c r="A674" s="15">
        <v>673</v>
      </c>
      <c r="B674" s="15">
        <v>132</v>
      </c>
      <c r="C674" s="15" t="s">
        <v>137</v>
      </c>
      <c r="D674" s="26" t="str">
        <f>O674</f>
        <v>system.time(write.csv(genotypingdata[match(genotypingSum$tags, genotypingdata$tags),2], file="C:/NGS/save/.tagcountmatchindex.csv", row.names = F))</v>
      </c>
      <c r="F674" s="15" t="s">
        <v>554</v>
      </c>
      <c r="G674" s="15" t="str">
        <f>'1. Input and Output files list'!$E$6</f>
        <v>C:/NGS/save/</v>
      </c>
      <c r="H674" s="15" t="str">
        <f>'1. Input and Output files list'!$J$342</f>
        <v>.tagcount</v>
      </c>
      <c r="I674" s="15" t="s">
        <v>142</v>
      </c>
      <c r="O674" s="15" t="str">
        <f>CONCATENATE(F674,G674,H674,I674)</f>
        <v>system.time(write.csv(genotypingdata[match(genotypingSum$tags, genotypingdata$tags),2], file="C:/NGS/save/.tagcountmatchindex.csv", row.names = F))</v>
      </c>
    </row>
    <row r="675" spans="1:15" x14ac:dyDescent="0.15">
      <c r="A675" s="15">
        <v>674</v>
      </c>
      <c r="B675" s="15">
        <v>132</v>
      </c>
      <c r="C675" s="15" t="s">
        <v>138</v>
      </c>
      <c r="D675" s="26" t="str">
        <f>M675</f>
        <v>genotypingdata&lt;- fread("C:/NGS/save/.tagcountmatchindex.csv", col.names = c("0"))</v>
      </c>
      <c r="F675" s="15" t="s">
        <v>233</v>
      </c>
      <c r="G675" s="15" t="str">
        <f>'1. Input and Output files list'!$E$6</f>
        <v>C:/NGS/save/</v>
      </c>
      <c r="H675" s="15" t="str">
        <f>'1. Input and Output files list'!$J$342</f>
        <v>.tagcount</v>
      </c>
      <c r="I675" s="15" t="s">
        <v>547</v>
      </c>
      <c r="J675" s="15">
        <f>'1. Input and Output files list'!$F$342</f>
        <v>0</v>
      </c>
      <c r="K675" s="15" t="s">
        <v>545</v>
      </c>
      <c r="M675" s="15" t="str">
        <f>CONCATENATE(F675,G675,H675,I675,J675,K675)</f>
        <v>genotypingdata&lt;- fread("C:/NGS/save/.tagcountmatchindex.csv", col.names = c("0"))</v>
      </c>
    </row>
    <row r="676" spans="1:15" x14ac:dyDescent="0.15">
      <c r="A676" s="15">
        <v>675</v>
      </c>
      <c r="B676" s="15">
        <v>132</v>
      </c>
      <c r="C676" s="15" t="s">
        <v>139</v>
      </c>
      <c r="D676" s="26" t="s">
        <v>79</v>
      </c>
    </row>
    <row r="677" spans="1:15" x14ac:dyDescent="0.15">
      <c r="A677" s="15">
        <v>676</v>
      </c>
      <c r="B677" s="15">
        <v>132</v>
      </c>
      <c r="C677" s="15" t="s">
        <v>549</v>
      </c>
      <c r="D677" s="26" t="s">
        <v>551</v>
      </c>
    </row>
    <row r="678" spans="1:15" x14ac:dyDescent="0.15">
      <c r="A678" s="15">
        <v>677</v>
      </c>
      <c r="B678" s="15">
        <v>133</v>
      </c>
      <c r="C678" s="15" t="s">
        <v>136</v>
      </c>
      <c r="D678" s="26" t="str">
        <f>N678</f>
        <v>genotypingdata &lt;- fread("C:/NGS/save/.tagcount", header=F, col.names=genotype)</v>
      </c>
      <c r="F678" s="15" t="s">
        <v>553</v>
      </c>
      <c r="G678" s="15" t="str">
        <f>'1. Input and Output files list'!$E$6</f>
        <v>C:/NGS/save/</v>
      </c>
      <c r="H678" s="15" t="str">
        <f>'1. Input and Output files list'!$J$344</f>
        <v>.tagcount</v>
      </c>
      <c r="I678" s="15" t="s">
        <v>228</v>
      </c>
      <c r="N678" s="15" t="str">
        <f>CONCATENATE(F678,G678,H678,I678)</f>
        <v>genotypingdata &lt;- fread("C:/NGS/save/.tagcount", header=F, col.names=genotype)</v>
      </c>
    </row>
    <row r="679" spans="1:15" x14ac:dyDescent="0.15">
      <c r="A679" s="15">
        <v>678</v>
      </c>
      <c r="B679" s="15">
        <v>133</v>
      </c>
      <c r="C679" s="15" t="s">
        <v>137</v>
      </c>
      <c r="D679" s="26" t="str">
        <f>O679</f>
        <v>system.time(write.csv(genotypingdata[match(genotypingSum$tags, genotypingdata$tags),2], file="C:/NGS/save/.tagcountmatchindex.csv", row.names = F))</v>
      </c>
      <c r="F679" s="15" t="s">
        <v>554</v>
      </c>
      <c r="G679" s="15" t="str">
        <f>'1. Input and Output files list'!$E$6</f>
        <v>C:/NGS/save/</v>
      </c>
      <c r="H679" s="15" t="str">
        <f>'1. Input and Output files list'!$J$344</f>
        <v>.tagcount</v>
      </c>
      <c r="I679" s="15" t="s">
        <v>142</v>
      </c>
      <c r="O679" s="15" t="str">
        <f>CONCATENATE(F679,G679,H679,I679)</f>
        <v>system.time(write.csv(genotypingdata[match(genotypingSum$tags, genotypingdata$tags),2], file="C:/NGS/save/.tagcountmatchindex.csv", row.names = F))</v>
      </c>
    </row>
    <row r="680" spans="1:15" x14ac:dyDescent="0.15">
      <c r="A680" s="15">
        <v>679</v>
      </c>
      <c r="B680" s="15">
        <v>133</v>
      </c>
      <c r="C680" s="15" t="s">
        <v>138</v>
      </c>
      <c r="D680" s="26" t="str">
        <f>M680</f>
        <v>genotypingdata&lt;- fread("C:/NGS/save/.tagcountmatchindex.csv", col.names = c("0"))</v>
      </c>
      <c r="F680" s="15" t="s">
        <v>233</v>
      </c>
      <c r="G680" s="15" t="str">
        <f>'1. Input and Output files list'!$E$6</f>
        <v>C:/NGS/save/</v>
      </c>
      <c r="H680" s="15" t="str">
        <f>'1. Input and Output files list'!$J$344</f>
        <v>.tagcount</v>
      </c>
      <c r="I680" s="15" t="s">
        <v>547</v>
      </c>
      <c r="J680" s="15">
        <f>'1. Input and Output files list'!$F$344</f>
        <v>0</v>
      </c>
      <c r="K680" s="15" t="s">
        <v>545</v>
      </c>
      <c r="M680" s="15" t="str">
        <f>CONCATENATE(F680,G680,H680,I680,J680,K680)</f>
        <v>genotypingdata&lt;- fread("C:/NGS/save/.tagcountmatchindex.csv", col.names = c("0"))</v>
      </c>
    </row>
    <row r="681" spans="1:15" x14ac:dyDescent="0.15">
      <c r="A681" s="15">
        <v>680</v>
      </c>
      <c r="B681" s="15">
        <v>133</v>
      </c>
      <c r="C681" s="15" t="s">
        <v>139</v>
      </c>
      <c r="D681" s="26" t="s">
        <v>79</v>
      </c>
    </row>
    <row r="682" spans="1:15" x14ac:dyDescent="0.15">
      <c r="A682" s="15">
        <v>681</v>
      </c>
      <c r="B682" s="15">
        <v>133</v>
      </c>
      <c r="C682" s="15" t="s">
        <v>549</v>
      </c>
      <c r="D682" s="26" t="s">
        <v>551</v>
      </c>
    </row>
    <row r="683" spans="1:15" x14ac:dyDescent="0.15">
      <c r="A683" s="15">
        <v>682</v>
      </c>
      <c r="B683" s="15">
        <v>134</v>
      </c>
      <c r="C683" s="15" t="s">
        <v>136</v>
      </c>
      <c r="D683" s="26" t="str">
        <f>N683</f>
        <v>genotypingdata &lt;- fread("C:/NGS/save/.tagcount", header=F, col.names=genotype)</v>
      </c>
      <c r="F683" s="15" t="s">
        <v>553</v>
      </c>
      <c r="G683" s="15" t="str">
        <f>'1. Input and Output files list'!$E$6</f>
        <v>C:/NGS/save/</v>
      </c>
      <c r="H683" s="15" t="str">
        <f>'1. Input and Output files list'!$J$346</f>
        <v>.tagcount</v>
      </c>
      <c r="I683" s="15" t="s">
        <v>228</v>
      </c>
      <c r="N683" s="15" t="str">
        <f>CONCATENATE(F683,G683,H683,I683)</f>
        <v>genotypingdata &lt;- fread("C:/NGS/save/.tagcount", header=F, col.names=genotype)</v>
      </c>
    </row>
    <row r="684" spans="1:15" x14ac:dyDescent="0.15">
      <c r="A684" s="15">
        <v>683</v>
      </c>
      <c r="B684" s="15">
        <v>134</v>
      </c>
      <c r="C684" s="15" t="s">
        <v>137</v>
      </c>
      <c r="D684" s="26" t="str">
        <f>O684</f>
        <v>system.time(write.csv(genotypingdata[match(genotypingSum$tags, genotypingdata$tags),2], file="C:/NGS/save/.tagcountmatchindex.csv", row.names = F))</v>
      </c>
      <c r="F684" s="15" t="s">
        <v>554</v>
      </c>
      <c r="G684" s="15" t="str">
        <f>'1. Input and Output files list'!$E$6</f>
        <v>C:/NGS/save/</v>
      </c>
      <c r="H684" s="15" t="str">
        <f>'1. Input and Output files list'!$J$346</f>
        <v>.tagcount</v>
      </c>
      <c r="I684" s="15" t="s">
        <v>142</v>
      </c>
      <c r="O684" s="15" t="str">
        <f>CONCATENATE(F684,G684,H684,I684)</f>
        <v>system.time(write.csv(genotypingdata[match(genotypingSum$tags, genotypingdata$tags),2], file="C:/NGS/save/.tagcountmatchindex.csv", row.names = F))</v>
      </c>
    </row>
    <row r="685" spans="1:15" x14ac:dyDescent="0.15">
      <c r="A685" s="15">
        <v>684</v>
      </c>
      <c r="B685" s="15">
        <v>134</v>
      </c>
      <c r="C685" s="15" t="s">
        <v>138</v>
      </c>
      <c r="D685" s="26" t="str">
        <f>M685</f>
        <v>genotypingdata&lt;- fread("C:/NGS/save/.tagcountmatchindex.csv", col.names = c("0"))</v>
      </c>
      <c r="F685" s="15" t="s">
        <v>233</v>
      </c>
      <c r="G685" s="15" t="str">
        <f>'1. Input and Output files list'!$E$6</f>
        <v>C:/NGS/save/</v>
      </c>
      <c r="H685" s="15" t="str">
        <f>'1. Input and Output files list'!$J$346</f>
        <v>.tagcount</v>
      </c>
      <c r="I685" s="15" t="s">
        <v>547</v>
      </c>
      <c r="J685" s="15">
        <f>'1. Input and Output files list'!$F$346</f>
        <v>0</v>
      </c>
      <c r="K685" s="15" t="s">
        <v>545</v>
      </c>
      <c r="M685" s="15" t="str">
        <f>CONCATENATE(F685,G685,H685,I685,J685,K685)</f>
        <v>genotypingdata&lt;- fread("C:/NGS/save/.tagcountmatchindex.csv", col.names = c("0"))</v>
      </c>
    </row>
    <row r="686" spans="1:15" x14ac:dyDescent="0.15">
      <c r="A686" s="15">
        <v>685</v>
      </c>
      <c r="B686" s="15">
        <v>134</v>
      </c>
      <c r="C686" s="15" t="s">
        <v>139</v>
      </c>
      <c r="D686" s="26" t="s">
        <v>79</v>
      </c>
    </row>
    <row r="687" spans="1:15" x14ac:dyDescent="0.15">
      <c r="A687" s="15">
        <v>686</v>
      </c>
      <c r="B687" s="15">
        <v>134</v>
      </c>
      <c r="C687" s="15" t="s">
        <v>549</v>
      </c>
      <c r="D687" s="26" t="s">
        <v>551</v>
      </c>
    </row>
    <row r="688" spans="1:15" x14ac:dyDescent="0.15">
      <c r="A688" s="15">
        <v>687</v>
      </c>
      <c r="B688" s="15">
        <v>135</v>
      </c>
      <c r="C688" s="15" t="s">
        <v>136</v>
      </c>
      <c r="D688" s="26" t="str">
        <f>N688</f>
        <v>genotypingdata &lt;- fread("C:/NGS/save/.tagcount", header=F, col.names=genotype)</v>
      </c>
      <c r="F688" s="15" t="s">
        <v>553</v>
      </c>
      <c r="G688" s="15" t="str">
        <f>'1. Input and Output files list'!$E$6</f>
        <v>C:/NGS/save/</v>
      </c>
      <c r="H688" s="15" t="str">
        <f>'1. Input and Output files list'!$J$348</f>
        <v>.tagcount</v>
      </c>
      <c r="I688" s="15" t="s">
        <v>228</v>
      </c>
      <c r="N688" s="15" t="str">
        <f>CONCATENATE(F688,G688,H688,I688)</f>
        <v>genotypingdata &lt;- fread("C:/NGS/save/.tagcount", header=F, col.names=genotype)</v>
      </c>
    </row>
    <row r="689" spans="1:15" x14ac:dyDescent="0.15">
      <c r="A689" s="15">
        <v>688</v>
      </c>
      <c r="B689" s="15">
        <v>135</v>
      </c>
      <c r="C689" s="15" t="s">
        <v>137</v>
      </c>
      <c r="D689" s="26" t="str">
        <f>O689</f>
        <v>system.time(write.csv(genotypingdata[match(genotypingSum$tags, genotypingdata$tags),2], file="C:/NGS/save/.tagcountmatchindex.csv", row.names = F))</v>
      </c>
      <c r="F689" s="15" t="s">
        <v>554</v>
      </c>
      <c r="G689" s="15" t="str">
        <f>'1. Input and Output files list'!$E$6</f>
        <v>C:/NGS/save/</v>
      </c>
      <c r="H689" s="15" t="str">
        <f>'1. Input and Output files list'!$J$348</f>
        <v>.tagcount</v>
      </c>
      <c r="I689" s="15" t="s">
        <v>142</v>
      </c>
      <c r="O689" s="15" t="str">
        <f>CONCATENATE(F689,G689,H689,I689)</f>
        <v>system.time(write.csv(genotypingdata[match(genotypingSum$tags, genotypingdata$tags),2], file="C:/NGS/save/.tagcountmatchindex.csv", row.names = F))</v>
      </c>
    </row>
    <row r="690" spans="1:15" x14ac:dyDescent="0.15">
      <c r="A690" s="15">
        <v>689</v>
      </c>
      <c r="B690" s="15">
        <v>135</v>
      </c>
      <c r="C690" s="15" t="s">
        <v>138</v>
      </c>
      <c r="D690" s="26" t="str">
        <f>M690</f>
        <v>genotypingdata&lt;- fread("C:/NGS/save/.tagcountmatchindex.csv", col.names = c("0"))</v>
      </c>
      <c r="F690" s="15" t="s">
        <v>233</v>
      </c>
      <c r="G690" s="15" t="str">
        <f>'1. Input and Output files list'!$E$6</f>
        <v>C:/NGS/save/</v>
      </c>
      <c r="H690" s="15" t="str">
        <f>'1. Input and Output files list'!$J$348</f>
        <v>.tagcount</v>
      </c>
      <c r="I690" s="15" t="s">
        <v>547</v>
      </c>
      <c r="J690" s="15">
        <f>'1. Input and Output files list'!$F$348</f>
        <v>0</v>
      </c>
      <c r="K690" s="15" t="s">
        <v>545</v>
      </c>
      <c r="M690" s="15" t="str">
        <f>CONCATENATE(F690,G690,H690,I690,J690,K690)</f>
        <v>genotypingdata&lt;- fread("C:/NGS/save/.tagcountmatchindex.csv", col.names = c("0"))</v>
      </c>
    </row>
    <row r="691" spans="1:15" x14ac:dyDescent="0.15">
      <c r="A691" s="15">
        <v>690</v>
      </c>
      <c r="B691" s="15">
        <v>135</v>
      </c>
      <c r="C691" s="15" t="s">
        <v>139</v>
      </c>
      <c r="D691" s="26" t="s">
        <v>79</v>
      </c>
    </row>
    <row r="692" spans="1:15" x14ac:dyDescent="0.15">
      <c r="A692" s="15">
        <v>691</v>
      </c>
      <c r="B692" s="15">
        <v>135</v>
      </c>
      <c r="C692" s="15" t="s">
        <v>549</v>
      </c>
      <c r="D692" s="26" t="s">
        <v>551</v>
      </c>
    </row>
    <row r="693" spans="1:15" x14ac:dyDescent="0.15">
      <c r="A693" s="15">
        <v>692</v>
      </c>
      <c r="B693" s="15">
        <v>136</v>
      </c>
      <c r="C693" s="15" t="s">
        <v>136</v>
      </c>
      <c r="D693" s="26" t="str">
        <f>N693</f>
        <v>genotypingdata &lt;- fread("C:/NGS/save/.tagcount", header=F, col.names=genotype)</v>
      </c>
      <c r="F693" s="15" t="s">
        <v>553</v>
      </c>
      <c r="G693" s="15" t="str">
        <f>'1. Input and Output files list'!$E$6</f>
        <v>C:/NGS/save/</v>
      </c>
      <c r="H693" s="15" t="str">
        <f>'1. Input and Output files list'!$J$350</f>
        <v>.tagcount</v>
      </c>
      <c r="I693" s="15" t="s">
        <v>228</v>
      </c>
      <c r="N693" s="15" t="str">
        <f>CONCATENATE(F693,G693,H693,I693)</f>
        <v>genotypingdata &lt;- fread("C:/NGS/save/.tagcount", header=F, col.names=genotype)</v>
      </c>
    </row>
    <row r="694" spans="1:15" x14ac:dyDescent="0.15">
      <c r="A694" s="15">
        <v>693</v>
      </c>
      <c r="B694" s="15">
        <v>136</v>
      </c>
      <c r="C694" s="15" t="s">
        <v>137</v>
      </c>
      <c r="D694" s="26" t="str">
        <f>O694</f>
        <v>system.time(write.csv(genotypingdata[match(genotypingSum$tags, genotypingdata$tags),2], file="C:/NGS/save/.tagcountmatchindex.csv", row.names = F))</v>
      </c>
      <c r="F694" s="15" t="s">
        <v>554</v>
      </c>
      <c r="G694" s="15" t="str">
        <f>'1. Input and Output files list'!$E$6</f>
        <v>C:/NGS/save/</v>
      </c>
      <c r="H694" s="15" t="str">
        <f>'1. Input and Output files list'!$J$350</f>
        <v>.tagcount</v>
      </c>
      <c r="I694" s="15" t="s">
        <v>142</v>
      </c>
      <c r="O694" s="15" t="str">
        <f>CONCATENATE(F694,G694,H694,I694)</f>
        <v>system.time(write.csv(genotypingdata[match(genotypingSum$tags, genotypingdata$tags),2], file="C:/NGS/save/.tagcountmatchindex.csv", row.names = F))</v>
      </c>
    </row>
    <row r="695" spans="1:15" x14ac:dyDescent="0.15">
      <c r="A695" s="15">
        <v>694</v>
      </c>
      <c r="B695" s="15">
        <v>136</v>
      </c>
      <c r="C695" s="15" t="s">
        <v>138</v>
      </c>
      <c r="D695" s="26" t="str">
        <f>M695</f>
        <v>genotypingdata&lt;- fread("C:/NGS/save/.tagcountmatchindex.csv", col.names = c("0"))</v>
      </c>
      <c r="F695" s="15" t="s">
        <v>233</v>
      </c>
      <c r="G695" s="15" t="str">
        <f>'1. Input and Output files list'!$E$6</f>
        <v>C:/NGS/save/</v>
      </c>
      <c r="H695" s="15" t="str">
        <f>'1. Input and Output files list'!$J$350</f>
        <v>.tagcount</v>
      </c>
      <c r="I695" s="15" t="s">
        <v>547</v>
      </c>
      <c r="J695" s="15">
        <f>'1. Input and Output files list'!$F$350</f>
        <v>0</v>
      </c>
      <c r="K695" s="15" t="s">
        <v>545</v>
      </c>
      <c r="M695" s="15" t="str">
        <f>CONCATENATE(F695,G695,H695,I695,J695,K695)</f>
        <v>genotypingdata&lt;- fread("C:/NGS/save/.tagcountmatchindex.csv", col.names = c("0"))</v>
      </c>
    </row>
    <row r="696" spans="1:15" x14ac:dyDescent="0.15">
      <c r="A696" s="15">
        <v>695</v>
      </c>
      <c r="B696" s="15">
        <v>136</v>
      </c>
      <c r="C696" s="15" t="s">
        <v>139</v>
      </c>
      <c r="D696" s="26" t="s">
        <v>79</v>
      </c>
    </row>
    <row r="697" spans="1:15" x14ac:dyDescent="0.15">
      <c r="A697" s="15">
        <v>696</v>
      </c>
      <c r="B697" s="15">
        <v>136</v>
      </c>
      <c r="C697" s="15" t="s">
        <v>549</v>
      </c>
      <c r="D697" s="26" t="s">
        <v>551</v>
      </c>
    </row>
    <row r="698" spans="1:15" x14ac:dyDescent="0.15">
      <c r="A698" s="15">
        <v>697</v>
      </c>
      <c r="B698" s="15">
        <v>137</v>
      </c>
      <c r="C698" s="15" t="s">
        <v>136</v>
      </c>
      <c r="D698" s="26" t="str">
        <f>N698</f>
        <v>genotypingdata &lt;- fread("C:/NGS/save/.tagcount", header=F, col.names=genotype)</v>
      </c>
      <c r="F698" s="15" t="s">
        <v>553</v>
      </c>
      <c r="G698" s="15" t="str">
        <f>'1. Input and Output files list'!$E$6</f>
        <v>C:/NGS/save/</v>
      </c>
      <c r="H698" s="15" t="str">
        <f>'1. Input and Output files list'!$J$352</f>
        <v>.tagcount</v>
      </c>
      <c r="I698" s="15" t="s">
        <v>228</v>
      </c>
      <c r="N698" s="15" t="str">
        <f>CONCATENATE(F698,G698,H698,I698)</f>
        <v>genotypingdata &lt;- fread("C:/NGS/save/.tagcount", header=F, col.names=genotype)</v>
      </c>
    </row>
    <row r="699" spans="1:15" x14ac:dyDescent="0.15">
      <c r="A699" s="15">
        <v>698</v>
      </c>
      <c r="B699" s="15">
        <v>137</v>
      </c>
      <c r="C699" s="15" t="s">
        <v>137</v>
      </c>
      <c r="D699" s="26" t="str">
        <f>O699</f>
        <v>system.time(write.csv(genotypingdata[match(genotypingSum$tags, genotypingdata$tags),2], file="C:/NGS/save/.tagcountmatchindex.csv", row.names = F))</v>
      </c>
      <c r="F699" s="15" t="s">
        <v>554</v>
      </c>
      <c r="G699" s="15" t="str">
        <f>'1. Input and Output files list'!$E$6</f>
        <v>C:/NGS/save/</v>
      </c>
      <c r="H699" s="15" t="str">
        <f>'1. Input and Output files list'!$J$352</f>
        <v>.tagcount</v>
      </c>
      <c r="I699" s="15" t="s">
        <v>142</v>
      </c>
      <c r="O699" s="15" t="str">
        <f>CONCATENATE(F699,G699,H699,I699)</f>
        <v>system.time(write.csv(genotypingdata[match(genotypingSum$tags, genotypingdata$tags),2], file="C:/NGS/save/.tagcountmatchindex.csv", row.names = F))</v>
      </c>
    </row>
    <row r="700" spans="1:15" x14ac:dyDescent="0.15">
      <c r="A700" s="15">
        <v>699</v>
      </c>
      <c r="B700" s="15">
        <v>137</v>
      </c>
      <c r="C700" s="15" t="s">
        <v>138</v>
      </c>
      <c r="D700" s="26" t="str">
        <f>M700</f>
        <v>genotypingdata&lt;- fread("C:/NGS/save/.tagcountmatchindex.csv", col.names = c("0"))</v>
      </c>
      <c r="F700" s="15" t="s">
        <v>233</v>
      </c>
      <c r="G700" s="15" t="str">
        <f>'1. Input and Output files list'!$E$6</f>
        <v>C:/NGS/save/</v>
      </c>
      <c r="H700" s="15" t="str">
        <f>'1. Input and Output files list'!$J$352</f>
        <v>.tagcount</v>
      </c>
      <c r="I700" s="15" t="s">
        <v>547</v>
      </c>
      <c r="J700" s="15">
        <f>'1. Input and Output files list'!$F$352</f>
        <v>0</v>
      </c>
      <c r="K700" s="15" t="s">
        <v>545</v>
      </c>
      <c r="M700" s="15" t="str">
        <f>CONCATENATE(F700,G700,H700,I700,J700,K700)</f>
        <v>genotypingdata&lt;- fread("C:/NGS/save/.tagcountmatchindex.csv", col.names = c("0"))</v>
      </c>
    </row>
    <row r="701" spans="1:15" x14ac:dyDescent="0.15">
      <c r="A701" s="15">
        <v>700</v>
      </c>
      <c r="B701" s="15">
        <v>137</v>
      </c>
      <c r="C701" s="15" t="s">
        <v>139</v>
      </c>
      <c r="D701" s="26" t="s">
        <v>79</v>
      </c>
    </row>
    <row r="702" spans="1:15" x14ac:dyDescent="0.15">
      <c r="A702" s="15">
        <v>701</v>
      </c>
      <c r="B702" s="15">
        <v>137</v>
      </c>
      <c r="C702" s="15" t="s">
        <v>549</v>
      </c>
      <c r="D702" s="26" t="s">
        <v>551</v>
      </c>
    </row>
    <row r="703" spans="1:15" x14ac:dyDescent="0.15">
      <c r="A703" s="15">
        <v>702</v>
      </c>
      <c r="B703" s="15">
        <v>138</v>
      </c>
      <c r="C703" s="15" t="s">
        <v>136</v>
      </c>
      <c r="D703" s="26" t="str">
        <f>N703</f>
        <v>genotypingdata &lt;- fread("C:/NGS/save/.tagcount", header=F, col.names=genotype)</v>
      </c>
      <c r="F703" s="15" t="s">
        <v>553</v>
      </c>
      <c r="G703" s="15" t="str">
        <f>'1. Input and Output files list'!$E$6</f>
        <v>C:/NGS/save/</v>
      </c>
      <c r="H703" s="15" t="str">
        <f>'1. Input and Output files list'!$J$354</f>
        <v>.tagcount</v>
      </c>
      <c r="I703" s="15" t="s">
        <v>228</v>
      </c>
      <c r="N703" s="15" t="str">
        <f>CONCATENATE(F703,G703,H703,I703)</f>
        <v>genotypingdata &lt;- fread("C:/NGS/save/.tagcount", header=F, col.names=genotype)</v>
      </c>
    </row>
    <row r="704" spans="1:15" x14ac:dyDescent="0.15">
      <c r="A704" s="15">
        <v>703</v>
      </c>
      <c r="B704" s="15">
        <v>138</v>
      </c>
      <c r="C704" s="15" t="s">
        <v>137</v>
      </c>
      <c r="D704" s="26" t="str">
        <f>O704</f>
        <v>system.time(write.csv(genotypingdata[match(genotypingSum$tags, genotypingdata$tags),2], file="C:/NGS/save/.tagcountmatchindex.csv", row.names = F))</v>
      </c>
      <c r="F704" s="15" t="s">
        <v>554</v>
      </c>
      <c r="G704" s="15" t="str">
        <f>'1. Input and Output files list'!$E$6</f>
        <v>C:/NGS/save/</v>
      </c>
      <c r="H704" s="15" t="str">
        <f>'1. Input and Output files list'!$J$354</f>
        <v>.tagcount</v>
      </c>
      <c r="I704" s="15" t="s">
        <v>142</v>
      </c>
      <c r="O704" s="15" t="str">
        <f>CONCATENATE(F704,G704,H704,I704)</f>
        <v>system.time(write.csv(genotypingdata[match(genotypingSum$tags, genotypingdata$tags),2], file="C:/NGS/save/.tagcountmatchindex.csv", row.names = F))</v>
      </c>
    </row>
    <row r="705" spans="1:15" x14ac:dyDescent="0.15">
      <c r="A705" s="15">
        <v>704</v>
      </c>
      <c r="B705" s="15">
        <v>138</v>
      </c>
      <c r="C705" s="15" t="s">
        <v>138</v>
      </c>
      <c r="D705" s="26" t="str">
        <f>M705</f>
        <v>genotypingdata&lt;- fread("C:/NGS/save/.tagcountmatchindex.csv", col.names = c("0"))</v>
      </c>
      <c r="F705" s="15" t="s">
        <v>233</v>
      </c>
      <c r="G705" s="15" t="str">
        <f>'1. Input and Output files list'!$E$6</f>
        <v>C:/NGS/save/</v>
      </c>
      <c r="H705" s="15" t="str">
        <f>'1. Input and Output files list'!$J$354</f>
        <v>.tagcount</v>
      </c>
      <c r="I705" s="15" t="s">
        <v>547</v>
      </c>
      <c r="J705" s="15">
        <f>'1. Input and Output files list'!$F$354</f>
        <v>0</v>
      </c>
      <c r="K705" s="15" t="s">
        <v>545</v>
      </c>
      <c r="M705" s="15" t="str">
        <f>CONCATENATE(F705,G705,H705,I705,J705,K705)</f>
        <v>genotypingdata&lt;- fread("C:/NGS/save/.tagcountmatchindex.csv", col.names = c("0"))</v>
      </c>
    </row>
    <row r="706" spans="1:15" x14ac:dyDescent="0.15">
      <c r="A706" s="15">
        <v>705</v>
      </c>
      <c r="B706" s="15">
        <v>138</v>
      </c>
      <c r="C706" s="15" t="s">
        <v>139</v>
      </c>
      <c r="D706" s="26" t="s">
        <v>79</v>
      </c>
    </row>
    <row r="707" spans="1:15" x14ac:dyDescent="0.15">
      <c r="A707" s="15">
        <v>706</v>
      </c>
      <c r="B707" s="15">
        <v>138</v>
      </c>
      <c r="C707" s="15" t="s">
        <v>549</v>
      </c>
      <c r="D707" s="26" t="s">
        <v>551</v>
      </c>
    </row>
    <row r="708" spans="1:15" x14ac:dyDescent="0.15">
      <c r="A708" s="15">
        <v>707</v>
      </c>
      <c r="B708" s="15">
        <v>139</v>
      </c>
      <c r="C708" s="15" t="s">
        <v>136</v>
      </c>
      <c r="D708" s="26" t="str">
        <f>N708</f>
        <v>genotypingdata &lt;- fread("C:/NGS/save/.tagcount", header=F, col.names=genotype)</v>
      </c>
      <c r="F708" s="15" t="s">
        <v>553</v>
      </c>
      <c r="G708" s="15" t="str">
        <f>'1. Input and Output files list'!$E$6</f>
        <v>C:/NGS/save/</v>
      </c>
      <c r="H708" s="15" t="str">
        <f>'1. Input and Output files list'!$J$356</f>
        <v>.tagcount</v>
      </c>
      <c r="I708" s="15" t="s">
        <v>228</v>
      </c>
      <c r="N708" s="15" t="str">
        <f>CONCATENATE(F708,G708,H708,I708)</f>
        <v>genotypingdata &lt;- fread("C:/NGS/save/.tagcount", header=F, col.names=genotype)</v>
      </c>
    </row>
    <row r="709" spans="1:15" x14ac:dyDescent="0.15">
      <c r="A709" s="15">
        <v>708</v>
      </c>
      <c r="B709" s="15">
        <v>139</v>
      </c>
      <c r="C709" s="15" t="s">
        <v>137</v>
      </c>
      <c r="D709" s="26" t="str">
        <f>O709</f>
        <v>system.time(write.csv(genotypingdata[match(genotypingSum$tags, genotypingdata$tags),2], file="C:/NGS/save/.tagcountmatchindex.csv", row.names = F))</v>
      </c>
      <c r="F709" s="15" t="s">
        <v>554</v>
      </c>
      <c r="G709" s="15" t="str">
        <f>'1. Input and Output files list'!$E$6</f>
        <v>C:/NGS/save/</v>
      </c>
      <c r="H709" s="15" t="str">
        <f>'1. Input and Output files list'!$J$356</f>
        <v>.tagcount</v>
      </c>
      <c r="I709" s="15" t="s">
        <v>142</v>
      </c>
      <c r="O709" s="15" t="str">
        <f>CONCATENATE(F709,G709,H709,I709)</f>
        <v>system.time(write.csv(genotypingdata[match(genotypingSum$tags, genotypingdata$tags),2], file="C:/NGS/save/.tagcountmatchindex.csv", row.names = F))</v>
      </c>
    </row>
    <row r="710" spans="1:15" x14ac:dyDescent="0.15">
      <c r="A710" s="15">
        <v>709</v>
      </c>
      <c r="B710" s="15">
        <v>139</v>
      </c>
      <c r="C710" s="15" t="s">
        <v>138</v>
      </c>
      <c r="D710" s="26" t="str">
        <f>M710</f>
        <v>genotypingdata&lt;- fread("C:/NGS/save/.tagcountmatchindex.csv", col.names = c("0"))</v>
      </c>
      <c r="F710" s="15" t="s">
        <v>233</v>
      </c>
      <c r="G710" s="15" t="str">
        <f>'1. Input and Output files list'!$E$6</f>
        <v>C:/NGS/save/</v>
      </c>
      <c r="H710" s="15" t="str">
        <f>'1. Input and Output files list'!$J$356</f>
        <v>.tagcount</v>
      </c>
      <c r="I710" s="15" t="s">
        <v>547</v>
      </c>
      <c r="J710" s="15">
        <f>'1. Input and Output files list'!$F$356</f>
        <v>0</v>
      </c>
      <c r="K710" s="15" t="s">
        <v>545</v>
      </c>
      <c r="M710" s="15" t="str">
        <f>CONCATENATE(F710,G710,H710,I710,J710,K710)</f>
        <v>genotypingdata&lt;- fread("C:/NGS/save/.tagcountmatchindex.csv", col.names = c("0"))</v>
      </c>
    </row>
    <row r="711" spans="1:15" x14ac:dyDescent="0.15">
      <c r="A711" s="15">
        <v>710</v>
      </c>
      <c r="B711" s="15">
        <v>139</v>
      </c>
      <c r="C711" s="15" t="s">
        <v>139</v>
      </c>
      <c r="D711" s="26" t="s">
        <v>79</v>
      </c>
    </row>
    <row r="712" spans="1:15" x14ac:dyDescent="0.15">
      <c r="A712" s="15">
        <v>711</v>
      </c>
      <c r="B712" s="15">
        <v>139</v>
      </c>
      <c r="C712" s="15" t="s">
        <v>549</v>
      </c>
      <c r="D712" s="26" t="s">
        <v>551</v>
      </c>
    </row>
    <row r="713" spans="1:15" x14ac:dyDescent="0.15">
      <c r="A713" s="15">
        <v>712</v>
      </c>
      <c r="B713" s="15">
        <v>140</v>
      </c>
      <c r="C713" s="15" t="s">
        <v>136</v>
      </c>
      <c r="D713" s="26" t="str">
        <f>N713</f>
        <v>genotypingdata &lt;- fread("C:/NGS/save/.tagcount", header=F, col.names=genotype)</v>
      </c>
      <c r="F713" s="15" t="s">
        <v>553</v>
      </c>
      <c r="G713" s="15" t="str">
        <f>'1. Input and Output files list'!$E$6</f>
        <v>C:/NGS/save/</v>
      </c>
      <c r="H713" s="15" t="str">
        <f>'1. Input and Output files list'!$J$358</f>
        <v>.tagcount</v>
      </c>
      <c r="I713" s="15" t="s">
        <v>228</v>
      </c>
      <c r="N713" s="15" t="str">
        <f>CONCATENATE(F713,G713,H713,I713)</f>
        <v>genotypingdata &lt;- fread("C:/NGS/save/.tagcount", header=F, col.names=genotype)</v>
      </c>
    </row>
    <row r="714" spans="1:15" x14ac:dyDescent="0.15">
      <c r="A714" s="15">
        <v>713</v>
      </c>
      <c r="B714" s="15">
        <v>140</v>
      </c>
      <c r="C714" s="15" t="s">
        <v>137</v>
      </c>
      <c r="D714" s="26" t="str">
        <f>O714</f>
        <v>system.time(write.csv(genotypingdata[match(genotypingSum$tags, genotypingdata$tags),2], file="C:/NGS/save/.tagcountmatchindex.csv", row.names = F))</v>
      </c>
      <c r="F714" s="15" t="s">
        <v>554</v>
      </c>
      <c r="G714" s="15" t="str">
        <f>'1. Input and Output files list'!$E$6</f>
        <v>C:/NGS/save/</v>
      </c>
      <c r="H714" s="15" t="str">
        <f>'1. Input and Output files list'!$J$358</f>
        <v>.tagcount</v>
      </c>
      <c r="I714" s="15" t="s">
        <v>142</v>
      </c>
      <c r="O714" s="15" t="str">
        <f>CONCATENATE(F714,G714,H714,I714)</f>
        <v>system.time(write.csv(genotypingdata[match(genotypingSum$tags, genotypingdata$tags),2], file="C:/NGS/save/.tagcountmatchindex.csv", row.names = F))</v>
      </c>
    </row>
    <row r="715" spans="1:15" x14ac:dyDescent="0.15">
      <c r="A715" s="15">
        <v>714</v>
      </c>
      <c r="B715" s="15">
        <v>140</v>
      </c>
      <c r="C715" s="15" t="s">
        <v>138</v>
      </c>
      <c r="D715" s="26" t="str">
        <f>M715</f>
        <v>genotypingdata&lt;- fread("C:/NGS/save/.tagcountmatchindex.csv", col.names = c("0"))</v>
      </c>
      <c r="F715" s="15" t="s">
        <v>233</v>
      </c>
      <c r="G715" s="15" t="str">
        <f>'1. Input and Output files list'!$E$6</f>
        <v>C:/NGS/save/</v>
      </c>
      <c r="H715" s="15" t="str">
        <f>'1. Input and Output files list'!$J$358</f>
        <v>.tagcount</v>
      </c>
      <c r="I715" s="15" t="s">
        <v>547</v>
      </c>
      <c r="J715" s="15">
        <f>'1. Input and Output files list'!$F$358</f>
        <v>0</v>
      </c>
      <c r="K715" s="15" t="s">
        <v>545</v>
      </c>
      <c r="M715" s="15" t="str">
        <f>CONCATENATE(F715,G715,H715,I715,J715,K715)</f>
        <v>genotypingdata&lt;- fread("C:/NGS/save/.tagcountmatchindex.csv", col.names = c("0"))</v>
      </c>
    </row>
    <row r="716" spans="1:15" x14ac:dyDescent="0.15">
      <c r="A716" s="15">
        <v>715</v>
      </c>
      <c r="B716" s="15">
        <v>140</v>
      </c>
      <c r="C716" s="15" t="s">
        <v>139</v>
      </c>
      <c r="D716" s="26" t="s">
        <v>79</v>
      </c>
    </row>
    <row r="717" spans="1:15" x14ac:dyDescent="0.15">
      <c r="A717" s="15">
        <v>716</v>
      </c>
      <c r="B717" s="15">
        <v>140</v>
      </c>
      <c r="C717" s="15" t="s">
        <v>549</v>
      </c>
      <c r="D717" s="26" t="s">
        <v>551</v>
      </c>
    </row>
    <row r="718" spans="1:15" x14ac:dyDescent="0.15">
      <c r="A718" s="15">
        <v>717</v>
      </c>
      <c r="B718" s="15">
        <v>141</v>
      </c>
      <c r="C718" s="15" t="s">
        <v>136</v>
      </c>
      <c r="D718" s="26" t="str">
        <f>N718</f>
        <v>genotypingdata &lt;- fread("C:/NGS/save/.tagcount", header=F, col.names=genotype)</v>
      </c>
      <c r="F718" s="15" t="s">
        <v>553</v>
      </c>
      <c r="G718" s="15" t="str">
        <f>'1. Input and Output files list'!$E$6</f>
        <v>C:/NGS/save/</v>
      </c>
      <c r="H718" s="15" t="str">
        <f>'1. Input and Output files list'!$J$360</f>
        <v>.tagcount</v>
      </c>
      <c r="I718" s="15" t="s">
        <v>228</v>
      </c>
      <c r="N718" s="15" t="str">
        <f>CONCATENATE(F718,G718,H718,I718)</f>
        <v>genotypingdata &lt;- fread("C:/NGS/save/.tagcount", header=F, col.names=genotype)</v>
      </c>
    </row>
    <row r="719" spans="1:15" x14ac:dyDescent="0.15">
      <c r="A719" s="15">
        <v>718</v>
      </c>
      <c r="B719" s="15">
        <v>141</v>
      </c>
      <c r="C719" s="15" t="s">
        <v>137</v>
      </c>
      <c r="D719" s="26" t="str">
        <f>O719</f>
        <v>system.time(write.csv(genotypingdata[match(genotypingSum$tags, genotypingdata$tags),2], file="C:/NGS/save/.tagcountmatchindex.csv", row.names = F))</v>
      </c>
      <c r="F719" s="15" t="s">
        <v>554</v>
      </c>
      <c r="G719" s="15" t="str">
        <f>'1. Input and Output files list'!$E$6</f>
        <v>C:/NGS/save/</v>
      </c>
      <c r="H719" s="15" t="str">
        <f>'1. Input and Output files list'!$J$360</f>
        <v>.tagcount</v>
      </c>
      <c r="I719" s="15" t="s">
        <v>142</v>
      </c>
      <c r="O719" s="15" t="str">
        <f>CONCATENATE(F719,G719,H719,I719)</f>
        <v>system.time(write.csv(genotypingdata[match(genotypingSum$tags, genotypingdata$tags),2], file="C:/NGS/save/.tagcountmatchindex.csv", row.names = F))</v>
      </c>
    </row>
    <row r="720" spans="1:15" x14ac:dyDescent="0.15">
      <c r="A720" s="15">
        <v>719</v>
      </c>
      <c r="B720" s="15">
        <v>141</v>
      </c>
      <c r="C720" s="15" t="s">
        <v>138</v>
      </c>
      <c r="D720" s="26" t="str">
        <f>M720</f>
        <v>genotypingdata&lt;- fread("C:/NGS/save/.tagcountmatchindex.csv", col.names = c("0"))</v>
      </c>
      <c r="F720" s="15" t="s">
        <v>233</v>
      </c>
      <c r="G720" s="15" t="str">
        <f>'1. Input and Output files list'!$E$6</f>
        <v>C:/NGS/save/</v>
      </c>
      <c r="H720" s="15" t="str">
        <f>'1. Input and Output files list'!$J$360</f>
        <v>.tagcount</v>
      </c>
      <c r="I720" s="15" t="s">
        <v>547</v>
      </c>
      <c r="J720" s="15">
        <f>'1. Input and Output files list'!$F$360</f>
        <v>0</v>
      </c>
      <c r="K720" s="15" t="s">
        <v>545</v>
      </c>
      <c r="M720" s="15" t="str">
        <f>CONCATENATE(F720,G720,H720,I720,J720,K720)</f>
        <v>genotypingdata&lt;- fread("C:/NGS/save/.tagcountmatchindex.csv", col.names = c("0"))</v>
      </c>
    </row>
    <row r="721" spans="1:15" x14ac:dyDescent="0.15">
      <c r="A721" s="15">
        <v>720</v>
      </c>
      <c r="B721" s="15">
        <v>141</v>
      </c>
      <c r="C721" s="15" t="s">
        <v>139</v>
      </c>
      <c r="D721" s="26" t="s">
        <v>79</v>
      </c>
    </row>
    <row r="722" spans="1:15" x14ac:dyDescent="0.15">
      <c r="A722" s="15">
        <v>721</v>
      </c>
      <c r="B722" s="15">
        <v>141</v>
      </c>
      <c r="C722" s="15" t="s">
        <v>549</v>
      </c>
      <c r="D722" s="26" t="s">
        <v>551</v>
      </c>
    </row>
    <row r="723" spans="1:15" x14ac:dyDescent="0.15">
      <c r="A723" s="15">
        <v>722</v>
      </c>
      <c r="B723" s="15">
        <v>142</v>
      </c>
      <c r="C723" s="15" t="s">
        <v>136</v>
      </c>
      <c r="D723" s="26" t="str">
        <f>N723</f>
        <v>genotypingdata &lt;- fread("C:/NGS/save/.tagcount", header=F, col.names=genotype)</v>
      </c>
      <c r="F723" s="15" t="s">
        <v>553</v>
      </c>
      <c r="G723" s="15" t="str">
        <f>'1. Input and Output files list'!$E$6</f>
        <v>C:/NGS/save/</v>
      </c>
      <c r="H723" s="15" t="str">
        <f>'1. Input and Output files list'!$J$362</f>
        <v>.tagcount</v>
      </c>
      <c r="I723" s="15" t="s">
        <v>228</v>
      </c>
      <c r="N723" s="15" t="str">
        <f>CONCATENATE(F723,G723,H723,I723)</f>
        <v>genotypingdata &lt;- fread("C:/NGS/save/.tagcount", header=F, col.names=genotype)</v>
      </c>
    </row>
    <row r="724" spans="1:15" x14ac:dyDescent="0.15">
      <c r="A724" s="15">
        <v>723</v>
      </c>
      <c r="B724" s="15">
        <v>142</v>
      </c>
      <c r="C724" s="15" t="s">
        <v>137</v>
      </c>
      <c r="D724" s="26" t="str">
        <f>O724</f>
        <v>system.time(write.csv(genotypingdata[match(genotypingSum$tags, genotypingdata$tags),2], file="C:/NGS/save/.tagcountmatchindex.csv", row.names = F))</v>
      </c>
      <c r="F724" s="15" t="s">
        <v>554</v>
      </c>
      <c r="G724" s="15" t="str">
        <f>'1. Input and Output files list'!$E$6</f>
        <v>C:/NGS/save/</v>
      </c>
      <c r="H724" s="15" t="str">
        <f>'1. Input and Output files list'!$J$362</f>
        <v>.tagcount</v>
      </c>
      <c r="I724" s="15" t="s">
        <v>142</v>
      </c>
      <c r="O724" s="15" t="str">
        <f>CONCATENATE(F724,G724,H724,I724)</f>
        <v>system.time(write.csv(genotypingdata[match(genotypingSum$tags, genotypingdata$tags),2], file="C:/NGS/save/.tagcountmatchindex.csv", row.names = F))</v>
      </c>
    </row>
    <row r="725" spans="1:15" x14ac:dyDescent="0.15">
      <c r="A725" s="15">
        <v>724</v>
      </c>
      <c r="B725" s="15">
        <v>142</v>
      </c>
      <c r="C725" s="15" t="s">
        <v>138</v>
      </c>
      <c r="D725" s="26" t="str">
        <f>M725</f>
        <v>genotypingdata&lt;- fread("C:/NGS/save/.tagcountmatchindex.csv", col.names = c("0"))</v>
      </c>
      <c r="F725" s="15" t="s">
        <v>233</v>
      </c>
      <c r="G725" s="15" t="str">
        <f>'1. Input and Output files list'!$E$6</f>
        <v>C:/NGS/save/</v>
      </c>
      <c r="H725" s="15" t="str">
        <f>'1. Input and Output files list'!$J$362</f>
        <v>.tagcount</v>
      </c>
      <c r="I725" s="15" t="s">
        <v>547</v>
      </c>
      <c r="J725" s="15">
        <f>'1. Input and Output files list'!$F$362</f>
        <v>0</v>
      </c>
      <c r="K725" s="15" t="s">
        <v>545</v>
      </c>
      <c r="M725" s="15" t="str">
        <f>CONCATENATE(F725,G725,H725,I725,J725,K725)</f>
        <v>genotypingdata&lt;- fread("C:/NGS/save/.tagcountmatchindex.csv", col.names = c("0"))</v>
      </c>
    </row>
    <row r="726" spans="1:15" x14ac:dyDescent="0.15">
      <c r="A726" s="15">
        <v>725</v>
      </c>
      <c r="B726" s="15">
        <v>142</v>
      </c>
      <c r="C726" s="15" t="s">
        <v>139</v>
      </c>
      <c r="D726" s="26" t="s">
        <v>79</v>
      </c>
    </row>
    <row r="727" spans="1:15" x14ac:dyDescent="0.15">
      <c r="A727" s="15">
        <v>726</v>
      </c>
      <c r="B727" s="15">
        <v>142</v>
      </c>
      <c r="C727" s="15" t="s">
        <v>549</v>
      </c>
      <c r="D727" s="26" t="s">
        <v>551</v>
      </c>
    </row>
    <row r="728" spans="1:15" x14ac:dyDescent="0.15">
      <c r="A728" s="15">
        <v>727</v>
      </c>
      <c r="B728" s="15">
        <v>143</v>
      </c>
      <c r="C728" s="15" t="s">
        <v>136</v>
      </c>
      <c r="D728" s="26" t="str">
        <f>N728</f>
        <v>genotypingdata &lt;- fread("C:/NGS/save/.tagcount", header=F, col.names=genotype)</v>
      </c>
      <c r="F728" s="15" t="s">
        <v>553</v>
      </c>
      <c r="G728" s="15" t="str">
        <f>'1. Input and Output files list'!$E$6</f>
        <v>C:/NGS/save/</v>
      </c>
      <c r="H728" s="15" t="str">
        <f>'1. Input and Output files list'!$J$364</f>
        <v>.tagcount</v>
      </c>
      <c r="I728" s="15" t="s">
        <v>228</v>
      </c>
      <c r="N728" s="15" t="str">
        <f>CONCATENATE(F728,G728,H728,I728)</f>
        <v>genotypingdata &lt;- fread("C:/NGS/save/.tagcount", header=F, col.names=genotype)</v>
      </c>
    </row>
    <row r="729" spans="1:15" x14ac:dyDescent="0.15">
      <c r="A729" s="15">
        <v>728</v>
      </c>
      <c r="B729" s="15">
        <v>143</v>
      </c>
      <c r="C729" s="15" t="s">
        <v>137</v>
      </c>
      <c r="D729" s="26" t="str">
        <f>O729</f>
        <v>system.time(write.csv(genotypingdata[match(genotypingSum$tags, genotypingdata$tags),2], file="C:/NGS/save/.tagcountmatchindex.csv", row.names = F))</v>
      </c>
      <c r="F729" s="15" t="s">
        <v>554</v>
      </c>
      <c r="G729" s="15" t="str">
        <f>'1. Input and Output files list'!$E$6</f>
        <v>C:/NGS/save/</v>
      </c>
      <c r="H729" s="15" t="str">
        <f>'1. Input and Output files list'!$J$364</f>
        <v>.tagcount</v>
      </c>
      <c r="I729" s="15" t="s">
        <v>142</v>
      </c>
      <c r="O729" s="15" t="str">
        <f>CONCATENATE(F729,G729,H729,I729)</f>
        <v>system.time(write.csv(genotypingdata[match(genotypingSum$tags, genotypingdata$tags),2], file="C:/NGS/save/.tagcountmatchindex.csv", row.names = F))</v>
      </c>
    </row>
    <row r="730" spans="1:15" x14ac:dyDescent="0.15">
      <c r="A730" s="15">
        <v>729</v>
      </c>
      <c r="B730" s="15">
        <v>143</v>
      </c>
      <c r="C730" s="15" t="s">
        <v>138</v>
      </c>
      <c r="D730" s="26" t="str">
        <f>M730</f>
        <v>genotypingdata&lt;- fread("C:/NGS/save/.tagcountmatchindex.csv", col.names = c("0"))</v>
      </c>
      <c r="F730" s="15" t="s">
        <v>233</v>
      </c>
      <c r="G730" s="15" t="str">
        <f>'1. Input and Output files list'!$E$6</f>
        <v>C:/NGS/save/</v>
      </c>
      <c r="H730" s="15" t="str">
        <f>'1. Input and Output files list'!$J$364</f>
        <v>.tagcount</v>
      </c>
      <c r="I730" s="15" t="s">
        <v>547</v>
      </c>
      <c r="J730" s="15">
        <f>'1. Input and Output files list'!$F$364</f>
        <v>0</v>
      </c>
      <c r="K730" s="15" t="s">
        <v>545</v>
      </c>
      <c r="M730" s="15" t="str">
        <f>CONCATENATE(F730,G730,H730,I730,J730,K730)</f>
        <v>genotypingdata&lt;- fread("C:/NGS/save/.tagcountmatchindex.csv", col.names = c("0"))</v>
      </c>
    </row>
    <row r="731" spans="1:15" x14ac:dyDescent="0.15">
      <c r="A731" s="15">
        <v>730</v>
      </c>
      <c r="B731" s="15">
        <v>143</v>
      </c>
      <c r="C731" s="15" t="s">
        <v>139</v>
      </c>
      <c r="D731" s="26" t="s">
        <v>79</v>
      </c>
    </row>
    <row r="732" spans="1:15" x14ac:dyDescent="0.15">
      <c r="A732" s="15">
        <v>731</v>
      </c>
      <c r="B732" s="15">
        <v>143</v>
      </c>
      <c r="C732" s="15" t="s">
        <v>549</v>
      </c>
      <c r="D732" s="26" t="s">
        <v>551</v>
      </c>
    </row>
    <row r="733" spans="1:15" x14ac:dyDescent="0.15">
      <c r="A733" s="15">
        <v>732</v>
      </c>
      <c r="B733" s="15">
        <v>144</v>
      </c>
      <c r="C733" s="15" t="s">
        <v>136</v>
      </c>
      <c r="D733" s="26" t="str">
        <f>N733</f>
        <v>genotypingdata &lt;- fread("C:/NGS/save/.tagcount", header=F, col.names=genotype)</v>
      </c>
      <c r="F733" s="15" t="s">
        <v>553</v>
      </c>
      <c r="G733" s="15" t="str">
        <f>'1. Input and Output files list'!$E$6</f>
        <v>C:/NGS/save/</v>
      </c>
      <c r="H733" s="15" t="str">
        <f>'1. Input and Output files list'!$J$366</f>
        <v>.tagcount</v>
      </c>
      <c r="I733" s="15" t="s">
        <v>228</v>
      </c>
      <c r="N733" s="15" t="str">
        <f>CONCATENATE(F733,G733,H733,I733)</f>
        <v>genotypingdata &lt;- fread("C:/NGS/save/.tagcount", header=F, col.names=genotype)</v>
      </c>
    </row>
    <row r="734" spans="1:15" x14ac:dyDescent="0.15">
      <c r="A734" s="15">
        <v>733</v>
      </c>
      <c r="B734" s="15">
        <v>144</v>
      </c>
      <c r="C734" s="15" t="s">
        <v>137</v>
      </c>
      <c r="D734" s="26" t="str">
        <f>O734</f>
        <v>system.time(write.csv(genotypingdata[match(genotypingSum$tags, genotypingdata$tags),2], file="C:/NGS/save/.tagcountmatchindex.csv", row.names = F))</v>
      </c>
      <c r="F734" s="15" t="s">
        <v>554</v>
      </c>
      <c r="G734" s="15" t="str">
        <f>'1. Input and Output files list'!$E$6</f>
        <v>C:/NGS/save/</v>
      </c>
      <c r="H734" s="15" t="str">
        <f>'1. Input and Output files list'!$J$366</f>
        <v>.tagcount</v>
      </c>
      <c r="I734" s="15" t="s">
        <v>142</v>
      </c>
      <c r="O734" s="15" t="str">
        <f>CONCATENATE(F734,G734,H734,I734)</f>
        <v>system.time(write.csv(genotypingdata[match(genotypingSum$tags, genotypingdata$tags),2], file="C:/NGS/save/.tagcountmatchindex.csv", row.names = F))</v>
      </c>
    </row>
    <row r="735" spans="1:15" x14ac:dyDescent="0.15">
      <c r="A735" s="15">
        <v>734</v>
      </c>
      <c r="B735" s="15">
        <v>144</v>
      </c>
      <c r="C735" s="15" t="s">
        <v>138</v>
      </c>
      <c r="D735" s="26" t="str">
        <f>M735</f>
        <v>genotypingdata&lt;- fread("C:/NGS/save/.tagcountmatchindex.csv", col.names = c("0"))</v>
      </c>
      <c r="F735" s="15" t="s">
        <v>233</v>
      </c>
      <c r="G735" s="15" t="str">
        <f>'1. Input and Output files list'!$E$6</f>
        <v>C:/NGS/save/</v>
      </c>
      <c r="H735" s="15" t="str">
        <f>'1. Input and Output files list'!$J$366</f>
        <v>.tagcount</v>
      </c>
      <c r="I735" s="15" t="s">
        <v>547</v>
      </c>
      <c r="J735" s="15">
        <f>'1. Input and Output files list'!$F$366</f>
        <v>0</v>
      </c>
      <c r="K735" s="15" t="s">
        <v>545</v>
      </c>
      <c r="M735" s="15" t="str">
        <f>CONCATENATE(F735,G735,H735,I735,J735,K735)</f>
        <v>genotypingdata&lt;- fread("C:/NGS/save/.tagcountmatchindex.csv", col.names = c("0"))</v>
      </c>
    </row>
    <row r="736" spans="1:15" x14ac:dyDescent="0.15">
      <c r="A736" s="15">
        <v>735</v>
      </c>
      <c r="B736" s="15">
        <v>144</v>
      </c>
      <c r="C736" s="15" t="s">
        <v>139</v>
      </c>
      <c r="D736" s="26" t="s">
        <v>79</v>
      </c>
    </row>
    <row r="737" spans="1:15" x14ac:dyDescent="0.15">
      <c r="A737" s="15">
        <v>736</v>
      </c>
      <c r="B737" s="15">
        <v>144</v>
      </c>
      <c r="C737" s="15" t="s">
        <v>549</v>
      </c>
      <c r="D737" s="26" t="s">
        <v>551</v>
      </c>
    </row>
    <row r="738" spans="1:15" x14ac:dyDescent="0.15">
      <c r="A738" s="15">
        <v>737</v>
      </c>
      <c r="B738" s="15">
        <v>145</v>
      </c>
      <c r="C738" s="15" t="s">
        <v>136</v>
      </c>
      <c r="D738" s="26" t="str">
        <f>N738</f>
        <v>genotypingdata &lt;- fread("C:/NGS/save/.tagcount", header=F, col.names=genotype)</v>
      </c>
      <c r="F738" s="15" t="s">
        <v>553</v>
      </c>
      <c r="G738" s="15" t="str">
        <f>'1. Input and Output files list'!$E$6</f>
        <v>C:/NGS/save/</v>
      </c>
      <c r="H738" s="15" t="str">
        <f>'1. Input and Output files list'!$J$368</f>
        <v>.tagcount</v>
      </c>
      <c r="I738" s="15" t="s">
        <v>228</v>
      </c>
      <c r="N738" s="15" t="str">
        <f>CONCATENATE(F738,G738,H738,I738)</f>
        <v>genotypingdata &lt;- fread("C:/NGS/save/.tagcount", header=F, col.names=genotype)</v>
      </c>
    </row>
    <row r="739" spans="1:15" x14ac:dyDescent="0.15">
      <c r="A739" s="15">
        <v>738</v>
      </c>
      <c r="B739" s="15">
        <v>145</v>
      </c>
      <c r="C739" s="15" t="s">
        <v>137</v>
      </c>
      <c r="D739" s="26" t="str">
        <f>O739</f>
        <v>system.time(write.csv(genotypingdata[match(genotypingSum$tags, genotypingdata$tags),2], file="C:/NGS/save/.tagcountmatchindex.csv", row.names = F))</v>
      </c>
      <c r="F739" s="15" t="s">
        <v>554</v>
      </c>
      <c r="G739" s="15" t="str">
        <f>'1. Input and Output files list'!$E$6</f>
        <v>C:/NGS/save/</v>
      </c>
      <c r="H739" s="15" t="str">
        <f>'1. Input and Output files list'!$J$368</f>
        <v>.tagcount</v>
      </c>
      <c r="I739" s="15" t="s">
        <v>142</v>
      </c>
      <c r="O739" s="15" t="str">
        <f>CONCATENATE(F739,G739,H739,I739)</f>
        <v>system.time(write.csv(genotypingdata[match(genotypingSum$tags, genotypingdata$tags),2], file="C:/NGS/save/.tagcountmatchindex.csv", row.names = F))</v>
      </c>
    </row>
    <row r="740" spans="1:15" x14ac:dyDescent="0.15">
      <c r="A740" s="15">
        <v>739</v>
      </c>
      <c r="B740" s="15">
        <v>145</v>
      </c>
      <c r="C740" s="15" t="s">
        <v>138</v>
      </c>
      <c r="D740" s="26" t="str">
        <f>M740</f>
        <v>genotypingdata&lt;- fread("C:/NGS/save/.tagcountmatchindex.csv", col.names = c("0"))</v>
      </c>
      <c r="F740" s="15" t="s">
        <v>233</v>
      </c>
      <c r="G740" s="15" t="str">
        <f>'1. Input and Output files list'!$E$6</f>
        <v>C:/NGS/save/</v>
      </c>
      <c r="H740" s="15" t="str">
        <f>'1. Input and Output files list'!$J$368</f>
        <v>.tagcount</v>
      </c>
      <c r="I740" s="15" t="s">
        <v>547</v>
      </c>
      <c r="J740" s="15">
        <f>'1. Input and Output files list'!$F$368</f>
        <v>0</v>
      </c>
      <c r="K740" s="15" t="s">
        <v>545</v>
      </c>
      <c r="M740" s="15" t="str">
        <f>CONCATENATE(F740,G740,H740,I740,J740,K740)</f>
        <v>genotypingdata&lt;- fread("C:/NGS/save/.tagcountmatchindex.csv", col.names = c("0"))</v>
      </c>
    </row>
    <row r="741" spans="1:15" x14ac:dyDescent="0.15">
      <c r="A741" s="15">
        <v>740</v>
      </c>
      <c r="B741" s="15">
        <v>145</v>
      </c>
      <c r="C741" s="15" t="s">
        <v>139</v>
      </c>
      <c r="D741" s="26" t="s">
        <v>79</v>
      </c>
    </row>
    <row r="742" spans="1:15" x14ac:dyDescent="0.15">
      <c r="A742" s="15">
        <v>741</v>
      </c>
      <c r="B742" s="15">
        <v>145</v>
      </c>
      <c r="C742" s="15" t="s">
        <v>549</v>
      </c>
      <c r="D742" s="26" t="s">
        <v>551</v>
      </c>
    </row>
    <row r="743" spans="1:15" x14ac:dyDescent="0.15">
      <c r="A743" s="15">
        <v>742</v>
      </c>
      <c r="B743" s="15">
        <v>146</v>
      </c>
      <c r="C743" s="15" t="s">
        <v>136</v>
      </c>
      <c r="D743" s="26" t="str">
        <f>N743</f>
        <v>genotypingdata &lt;- fread("C:/NGS/save/.tagcount", header=F, col.names=genotype)</v>
      </c>
      <c r="F743" s="15" t="s">
        <v>553</v>
      </c>
      <c r="G743" s="15" t="str">
        <f>'1. Input and Output files list'!$E$6</f>
        <v>C:/NGS/save/</v>
      </c>
      <c r="H743" s="15" t="str">
        <f>'1. Input and Output files list'!$J$370</f>
        <v>.tagcount</v>
      </c>
      <c r="I743" s="15" t="s">
        <v>228</v>
      </c>
      <c r="N743" s="15" t="str">
        <f>CONCATENATE(F743,G743,H743,I743)</f>
        <v>genotypingdata &lt;- fread("C:/NGS/save/.tagcount", header=F, col.names=genotype)</v>
      </c>
    </row>
    <row r="744" spans="1:15" x14ac:dyDescent="0.15">
      <c r="A744" s="15">
        <v>743</v>
      </c>
      <c r="B744" s="15">
        <v>146</v>
      </c>
      <c r="C744" s="15" t="s">
        <v>137</v>
      </c>
      <c r="D744" s="26" t="str">
        <f>O744</f>
        <v>system.time(write.csv(genotypingdata[match(genotypingSum$tags, genotypingdata$tags),2], file="C:/NGS/save/.tagcountmatchindex.csv", row.names = F))</v>
      </c>
      <c r="F744" s="15" t="s">
        <v>554</v>
      </c>
      <c r="G744" s="15" t="str">
        <f>'1. Input and Output files list'!$E$6</f>
        <v>C:/NGS/save/</v>
      </c>
      <c r="H744" s="15" t="str">
        <f>'1. Input and Output files list'!$J$370</f>
        <v>.tagcount</v>
      </c>
      <c r="I744" s="15" t="s">
        <v>142</v>
      </c>
      <c r="O744" s="15" t="str">
        <f>CONCATENATE(F744,G744,H744,I744)</f>
        <v>system.time(write.csv(genotypingdata[match(genotypingSum$tags, genotypingdata$tags),2], file="C:/NGS/save/.tagcountmatchindex.csv", row.names = F))</v>
      </c>
    </row>
    <row r="745" spans="1:15" x14ac:dyDescent="0.15">
      <c r="A745" s="15">
        <v>744</v>
      </c>
      <c r="B745" s="15">
        <v>146</v>
      </c>
      <c r="C745" s="15" t="s">
        <v>138</v>
      </c>
      <c r="D745" s="26" t="str">
        <f>M745</f>
        <v>genotypingdata&lt;- fread("C:/NGS/save/.tagcountmatchindex.csv", col.names = c("0"))</v>
      </c>
      <c r="F745" s="15" t="s">
        <v>233</v>
      </c>
      <c r="G745" s="15" t="str">
        <f>'1. Input and Output files list'!$E$6</f>
        <v>C:/NGS/save/</v>
      </c>
      <c r="H745" s="15" t="str">
        <f>'1. Input and Output files list'!$J$370</f>
        <v>.tagcount</v>
      </c>
      <c r="I745" s="15" t="s">
        <v>547</v>
      </c>
      <c r="J745" s="15">
        <f>'1. Input and Output files list'!$F$370</f>
        <v>0</v>
      </c>
      <c r="K745" s="15" t="s">
        <v>545</v>
      </c>
      <c r="M745" s="15" t="str">
        <f>CONCATENATE(F745,G745,H745,I745,J745,K745)</f>
        <v>genotypingdata&lt;- fread("C:/NGS/save/.tagcountmatchindex.csv", col.names = c("0"))</v>
      </c>
    </row>
    <row r="746" spans="1:15" x14ac:dyDescent="0.15">
      <c r="A746" s="15">
        <v>745</v>
      </c>
      <c r="B746" s="15">
        <v>146</v>
      </c>
      <c r="C746" s="15" t="s">
        <v>139</v>
      </c>
      <c r="D746" s="26" t="s">
        <v>79</v>
      </c>
    </row>
    <row r="747" spans="1:15" x14ac:dyDescent="0.15">
      <c r="A747" s="15">
        <v>746</v>
      </c>
      <c r="B747" s="15">
        <v>146</v>
      </c>
      <c r="C747" s="15" t="s">
        <v>549</v>
      </c>
      <c r="D747" s="26" t="s">
        <v>551</v>
      </c>
    </row>
    <row r="748" spans="1:15" x14ac:dyDescent="0.15">
      <c r="A748" s="15">
        <v>747</v>
      </c>
      <c r="B748" s="15">
        <v>147</v>
      </c>
      <c r="C748" s="15" t="s">
        <v>136</v>
      </c>
      <c r="D748" s="26" t="str">
        <f>N748</f>
        <v>genotypingdata &lt;- fread("C:/NGS/save/.tagcount", header=F, col.names=genotype)</v>
      </c>
      <c r="F748" s="15" t="s">
        <v>553</v>
      </c>
      <c r="G748" s="15" t="str">
        <f>'1. Input and Output files list'!$E$6</f>
        <v>C:/NGS/save/</v>
      </c>
      <c r="H748" s="15" t="str">
        <f>'1. Input and Output files list'!$J$372</f>
        <v>.tagcount</v>
      </c>
      <c r="I748" s="15" t="s">
        <v>228</v>
      </c>
      <c r="N748" s="15" t="str">
        <f>CONCATENATE(F748,G748,H748,I748)</f>
        <v>genotypingdata &lt;- fread("C:/NGS/save/.tagcount", header=F, col.names=genotype)</v>
      </c>
    </row>
    <row r="749" spans="1:15" x14ac:dyDescent="0.15">
      <c r="A749" s="15">
        <v>748</v>
      </c>
      <c r="B749" s="15">
        <v>147</v>
      </c>
      <c r="C749" s="15" t="s">
        <v>137</v>
      </c>
      <c r="D749" s="26" t="str">
        <f>O749</f>
        <v>system.time(write.csv(genotypingdata[match(genotypingSum$tags, genotypingdata$tags),2], file="C:/NGS/save/.tagcountmatchindex.csv", row.names = F))</v>
      </c>
      <c r="F749" s="15" t="s">
        <v>554</v>
      </c>
      <c r="G749" s="15" t="str">
        <f>'1. Input and Output files list'!$E$6</f>
        <v>C:/NGS/save/</v>
      </c>
      <c r="H749" s="15" t="str">
        <f>'1. Input and Output files list'!$J$372</f>
        <v>.tagcount</v>
      </c>
      <c r="I749" s="15" t="s">
        <v>142</v>
      </c>
      <c r="O749" s="15" t="str">
        <f>CONCATENATE(F749,G749,H749,I749)</f>
        <v>system.time(write.csv(genotypingdata[match(genotypingSum$tags, genotypingdata$tags),2], file="C:/NGS/save/.tagcountmatchindex.csv", row.names = F))</v>
      </c>
    </row>
    <row r="750" spans="1:15" x14ac:dyDescent="0.15">
      <c r="A750" s="15">
        <v>749</v>
      </c>
      <c r="B750" s="15">
        <v>147</v>
      </c>
      <c r="C750" s="15" t="s">
        <v>138</v>
      </c>
      <c r="D750" s="26" t="str">
        <f>M750</f>
        <v>genotypingdata&lt;- fread("C:/NGS/save/.tagcountmatchindex.csv", col.names = c("0"))</v>
      </c>
      <c r="F750" s="15" t="s">
        <v>233</v>
      </c>
      <c r="G750" s="15" t="str">
        <f>'1. Input and Output files list'!$E$6</f>
        <v>C:/NGS/save/</v>
      </c>
      <c r="H750" s="15" t="str">
        <f>'1. Input and Output files list'!$J$372</f>
        <v>.tagcount</v>
      </c>
      <c r="I750" s="15" t="s">
        <v>547</v>
      </c>
      <c r="J750" s="15">
        <f>'1. Input and Output files list'!$F$372</f>
        <v>0</v>
      </c>
      <c r="K750" s="15" t="s">
        <v>545</v>
      </c>
      <c r="M750" s="15" t="str">
        <f>CONCATENATE(F750,G750,H750,I750,J750,K750)</f>
        <v>genotypingdata&lt;- fread("C:/NGS/save/.tagcountmatchindex.csv", col.names = c("0"))</v>
      </c>
    </row>
    <row r="751" spans="1:15" x14ac:dyDescent="0.15">
      <c r="A751" s="15">
        <v>750</v>
      </c>
      <c r="B751" s="15">
        <v>147</v>
      </c>
      <c r="C751" s="15" t="s">
        <v>139</v>
      </c>
      <c r="D751" s="26" t="s">
        <v>79</v>
      </c>
    </row>
    <row r="752" spans="1:15" x14ac:dyDescent="0.15">
      <c r="A752" s="15">
        <v>751</v>
      </c>
      <c r="B752" s="15">
        <v>147</v>
      </c>
      <c r="C752" s="15" t="s">
        <v>549</v>
      </c>
      <c r="D752" s="26" t="s">
        <v>551</v>
      </c>
    </row>
    <row r="753" spans="1:15" x14ac:dyDescent="0.15">
      <c r="A753" s="15">
        <v>752</v>
      </c>
      <c r="B753" s="15">
        <v>148</v>
      </c>
      <c r="C753" s="15" t="s">
        <v>136</v>
      </c>
      <c r="D753" s="26" t="str">
        <f>N753</f>
        <v>genotypingdata &lt;- fread("C:/NGS/save/.tagcount", header=F, col.names=genotype)</v>
      </c>
      <c r="F753" s="15" t="s">
        <v>553</v>
      </c>
      <c r="G753" s="15" t="str">
        <f>'1. Input and Output files list'!$E$6</f>
        <v>C:/NGS/save/</v>
      </c>
      <c r="H753" s="15" t="str">
        <f>'1. Input and Output files list'!$J$374</f>
        <v>.tagcount</v>
      </c>
      <c r="I753" s="15" t="s">
        <v>228</v>
      </c>
      <c r="N753" s="15" t="str">
        <f>CONCATENATE(F753,G753,H753,I753)</f>
        <v>genotypingdata &lt;- fread("C:/NGS/save/.tagcount", header=F, col.names=genotype)</v>
      </c>
    </row>
    <row r="754" spans="1:15" x14ac:dyDescent="0.15">
      <c r="A754" s="15">
        <v>753</v>
      </c>
      <c r="B754" s="15">
        <v>148</v>
      </c>
      <c r="C754" s="15" t="s">
        <v>137</v>
      </c>
      <c r="D754" s="26" t="str">
        <f>O754</f>
        <v>system.time(write.csv(genotypingdata[match(genotypingSum$tags, genotypingdata$tags),2], file="C:/NGS/save/.tagcountmatchindex.csv", row.names = F))</v>
      </c>
      <c r="F754" s="15" t="s">
        <v>554</v>
      </c>
      <c r="G754" s="15" t="str">
        <f>'1. Input and Output files list'!$E$6</f>
        <v>C:/NGS/save/</v>
      </c>
      <c r="H754" s="15" t="str">
        <f>'1. Input and Output files list'!$J$374</f>
        <v>.tagcount</v>
      </c>
      <c r="I754" s="15" t="s">
        <v>142</v>
      </c>
      <c r="O754" s="15" t="str">
        <f>CONCATENATE(F754,G754,H754,I754)</f>
        <v>system.time(write.csv(genotypingdata[match(genotypingSum$tags, genotypingdata$tags),2], file="C:/NGS/save/.tagcountmatchindex.csv", row.names = F))</v>
      </c>
    </row>
    <row r="755" spans="1:15" x14ac:dyDescent="0.15">
      <c r="A755" s="15">
        <v>754</v>
      </c>
      <c r="B755" s="15">
        <v>148</v>
      </c>
      <c r="C755" s="15" t="s">
        <v>138</v>
      </c>
      <c r="D755" s="26" t="str">
        <f>M755</f>
        <v>genotypingdata&lt;- fread("C:/NGS/save/.tagcountmatchindex.csv", col.names = c("0"))</v>
      </c>
      <c r="F755" s="15" t="s">
        <v>233</v>
      </c>
      <c r="G755" s="15" t="str">
        <f>'1. Input and Output files list'!$E$6</f>
        <v>C:/NGS/save/</v>
      </c>
      <c r="H755" s="15" t="str">
        <f>'1. Input and Output files list'!$J$374</f>
        <v>.tagcount</v>
      </c>
      <c r="I755" s="15" t="s">
        <v>547</v>
      </c>
      <c r="J755" s="15">
        <f>'1. Input and Output files list'!$F$374</f>
        <v>0</v>
      </c>
      <c r="K755" s="15" t="s">
        <v>545</v>
      </c>
      <c r="M755" s="15" t="str">
        <f>CONCATENATE(F755,G755,H755,I755,J755,K755)</f>
        <v>genotypingdata&lt;- fread("C:/NGS/save/.tagcountmatchindex.csv", col.names = c("0"))</v>
      </c>
    </row>
    <row r="756" spans="1:15" x14ac:dyDescent="0.15">
      <c r="A756" s="15">
        <v>755</v>
      </c>
      <c r="B756" s="15">
        <v>148</v>
      </c>
      <c r="C756" s="15" t="s">
        <v>139</v>
      </c>
      <c r="D756" s="26" t="s">
        <v>79</v>
      </c>
    </row>
    <row r="757" spans="1:15" x14ac:dyDescent="0.15">
      <c r="A757" s="15">
        <v>756</v>
      </c>
      <c r="B757" s="15">
        <v>148</v>
      </c>
      <c r="C757" s="15" t="s">
        <v>549</v>
      </c>
      <c r="D757" s="26" t="s">
        <v>551</v>
      </c>
    </row>
    <row r="758" spans="1:15" x14ac:dyDescent="0.15">
      <c r="A758" s="15">
        <v>757</v>
      </c>
      <c r="B758" s="15">
        <v>149</v>
      </c>
      <c r="C758" s="15" t="s">
        <v>136</v>
      </c>
      <c r="D758" s="26" t="str">
        <f>N758</f>
        <v>genotypingdata &lt;- fread("C:/NGS/save/.tagcount", header=F, col.names=genotype)</v>
      </c>
      <c r="F758" s="15" t="s">
        <v>553</v>
      </c>
      <c r="G758" s="15" t="str">
        <f>'1. Input and Output files list'!$E$6</f>
        <v>C:/NGS/save/</v>
      </c>
      <c r="H758" s="15" t="str">
        <f>'1. Input and Output files list'!$J$376</f>
        <v>.tagcount</v>
      </c>
      <c r="I758" s="15" t="s">
        <v>228</v>
      </c>
      <c r="N758" s="15" t="str">
        <f>CONCATENATE(F758,G758,H758,I758)</f>
        <v>genotypingdata &lt;- fread("C:/NGS/save/.tagcount", header=F, col.names=genotype)</v>
      </c>
    </row>
    <row r="759" spans="1:15" x14ac:dyDescent="0.15">
      <c r="A759" s="15">
        <v>758</v>
      </c>
      <c r="B759" s="15">
        <v>149</v>
      </c>
      <c r="C759" s="15" t="s">
        <v>137</v>
      </c>
      <c r="D759" s="26" t="str">
        <f>O759</f>
        <v>system.time(write.csv(genotypingdata[match(genotypingSum$tags, genotypingdata$tags),2], file="C:/NGS/save/.tagcountmatchindex.csv", row.names = F))</v>
      </c>
      <c r="F759" s="15" t="s">
        <v>554</v>
      </c>
      <c r="G759" s="15" t="str">
        <f>'1. Input and Output files list'!$E$6</f>
        <v>C:/NGS/save/</v>
      </c>
      <c r="H759" s="15" t="str">
        <f>'1. Input and Output files list'!$J$376</f>
        <v>.tagcount</v>
      </c>
      <c r="I759" s="15" t="s">
        <v>142</v>
      </c>
      <c r="O759" s="15" t="str">
        <f>CONCATENATE(F759,G759,H759,I759)</f>
        <v>system.time(write.csv(genotypingdata[match(genotypingSum$tags, genotypingdata$tags),2], file="C:/NGS/save/.tagcountmatchindex.csv", row.names = F))</v>
      </c>
    </row>
    <row r="760" spans="1:15" x14ac:dyDescent="0.15">
      <c r="A760" s="15">
        <v>759</v>
      </c>
      <c r="B760" s="15">
        <v>149</v>
      </c>
      <c r="C760" s="15" t="s">
        <v>138</v>
      </c>
      <c r="D760" s="26" t="str">
        <f>M760</f>
        <v>genotypingdata&lt;- fread("C:/NGS/save/.tagcountmatchindex.csv", col.names = c("0"))</v>
      </c>
      <c r="F760" s="15" t="s">
        <v>233</v>
      </c>
      <c r="G760" s="15" t="str">
        <f>'1. Input and Output files list'!$E$6</f>
        <v>C:/NGS/save/</v>
      </c>
      <c r="H760" s="15" t="str">
        <f>'1. Input and Output files list'!$J$376</f>
        <v>.tagcount</v>
      </c>
      <c r="I760" s="15" t="s">
        <v>547</v>
      </c>
      <c r="J760" s="15">
        <f>'1. Input and Output files list'!$F$376</f>
        <v>0</v>
      </c>
      <c r="K760" s="15" t="s">
        <v>545</v>
      </c>
      <c r="M760" s="15" t="str">
        <f>CONCATENATE(F760,G760,H760,I760,J760,K760)</f>
        <v>genotypingdata&lt;- fread("C:/NGS/save/.tagcountmatchindex.csv", col.names = c("0"))</v>
      </c>
    </row>
    <row r="761" spans="1:15" x14ac:dyDescent="0.15">
      <c r="A761" s="15">
        <v>760</v>
      </c>
      <c r="B761" s="15">
        <v>149</v>
      </c>
      <c r="C761" s="15" t="s">
        <v>139</v>
      </c>
      <c r="D761" s="26" t="s">
        <v>79</v>
      </c>
    </row>
    <row r="762" spans="1:15" x14ac:dyDescent="0.15">
      <c r="A762" s="15">
        <v>761</v>
      </c>
      <c r="B762" s="15">
        <v>149</v>
      </c>
      <c r="C762" s="15" t="s">
        <v>549</v>
      </c>
      <c r="D762" s="26" t="s">
        <v>551</v>
      </c>
    </row>
    <row r="763" spans="1:15" x14ac:dyDescent="0.15">
      <c r="A763" s="15">
        <v>762</v>
      </c>
      <c r="B763" s="15">
        <v>150</v>
      </c>
      <c r="C763" s="15" t="s">
        <v>136</v>
      </c>
      <c r="D763" s="26" t="str">
        <f>N763</f>
        <v>genotypingdata &lt;- fread("C:/NGS/save/.tagcount", header=F, col.names=genotype)</v>
      </c>
      <c r="F763" s="15" t="s">
        <v>553</v>
      </c>
      <c r="G763" s="15" t="str">
        <f>'1. Input and Output files list'!$E$6</f>
        <v>C:/NGS/save/</v>
      </c>
      <c r="H763" s="15" t="str">
        <f>'1. Input and Output files list'!$J$378</f>
        <v>.tagcount</v>
      </c>
      <c r="I763" s="15" t="s">
        <v>228</v>
      </c>
      <c r="N763" s="15" t="str">
        <f>CONCATENATE(F763,G763,H763,I763)</f>
        <v>genotypingdata &lt;- fread("C:/NGS/save/.tagcount", header=F, col.names=genotype)</v>
      </c>
    </row>
    <row r="764" spans="1:15" x14ac:dyDescent="0.15">
      <c r="A764" s="15">
        <v>763</v>
      </c>
      <c r="B764" s="15">
        <v>150</v>
      </c>
      <c r="C764" s="15" t="s">
        <v>137</v>
      </c>
      <c r="D764" s="26" t="str">
        <f>O764</f>
        <v>system.time(write.csv(genotypingdata[match(genotypingSum$tags, genotypingdata$tags),2], file="C:/NGS/save/.tagcountmatchindex.csv", row.names = F))</v>
      </c>
      <c r="F764" s="15" t="s">
        <v>554</v>
      </c>
      <c r="G764" s="15" t="str">
        <f>'1. Input and Output files list'!$E$6</f>
        <v>C:/NGS/save/</v>
      </c>
      <c r="H764" s="15" t="str">
        <f>'1. Input and Output files list'!$J$378</f>
        <v>.tagcount</v>
      </c>
      <c r="I764" s="15" t="s">
        <v>142</v>
      </c>
      <c r="O764" s="15" t="str">
        <f>CONCATENATE(F764,G764,H764,I764)</f>
        <v>system.time(write.csv(genotypingdata[match(genotypingSum$tags, genotypingdata$tags),2], file="C:/NGS/save/.tagcountmatchindex.csv", row.names = F))</v>
      </c>
    </row>
    <row r="765" spans="1:15" x14ac:dyDescent="0.15">
      <c r="A765" s="15">
        <v>764</v>
      </c>
      <c r="B765" s="15">
        <v>150</v>
      </c>
      <c r="C765" s="15" t="s">
        <v>138</v>
      </c>
      <c r="D765" s="26" t="str">
        <f>M765</f>
        <v>genotypingdata&lt;- fread("C:/NGS/save/.tagcountmatchindex.csv", col.names = c("0"))</v>
      </c>
      <c r="F765" s="15" t="s">
        <v>233</v>
      </c>
      <c r="G765" s="15" t="str">
        <f>'1. Input and Output files list'!$E$6</f>
        <v>C:/NGS/save/</v>
      </c>
      <c r="H765" s="15" t="str">
        <f>'1. Input and Output files list'!$J$378</f>
        <v>.tagcount</v>
      </c>
      <c r="I765" s="15" t="s">
        <v>547</v>
      </c>
      <c r="J765" s="15">
        <f>'1. Input and Output files list'!$F$378</f>
        <v>0</v>
      </c>
      <c r="K765" s="15" t="s">
        <v>545</v>
      </c>
      <c r="M765" s="15" t="str">
        <f>CONCATENATE(F765,G765,H765,I765,J765,K765)</f>
        <v>genotypingdata&lt;- fread("C:/NGS/save/.tagcountmatchindex.csv", col.names = c("0"))</v>
      </c>
    </row>
    <row r="766" spans="1:15" x14ac:dyDescent="0.15">
      <c r="A766" s="15">
        <v>765</v>
      </c>
      <c r="B766" s="15">
        <v>150</v>
      </c>
      <c r="C766" s="15" t="s">
        <v>139</v>
      </c>
      <c r="D766" s="26" t="s">
        <v>79</v>
      </c>
    </row>
    <row r="767" spans="1:15" x14ac:dyDescent="0.15">
      <c r="A767" s="15">
        <v>766</v>
      </c>
      <c r="B767" s="15">
        <v>150</v>
      </c>
      <c r="C767" s="15" t="s">
        <v>549</v>
      </c>
      <c r="D767" s="26" t="s">
        <v>551</v>
      </c>
    </row>
    <row r="768" spans="1:15" x14ac:dyDescent="0.15">
      <c r="A768" s="15">
        <v>767</v>
      </c>
      <c r="B768" s="15">
        <v>151</v>
      </c>
      <c r="C768" s="15" t="s">
        <v>136</v>
      </c>
      <c r="D768" s="26" t="str">
        <f>N768</f>
        <v>genotypingdata &lt;- fread("C:/NGS/save/.tagcount", header=F, col.names=genotype)</v>
      </c>
      <c r="F768" s="15" t="s">
        <v>553</v>
      </c>
      <c r="G768" s="15" t="str">
        <f>'1. Input and Output files list'!$E$6</f>
        <v>C:/NGS/save/</v>
      </c>
      <c r="H768" s="15" t="str">
        <f>'1. Input and Output files list'!$J$380</f>
        <v>.tagcount</v>
      </c>
      <c r="I768" s="15" t="s">
        <v>228</v>
      </c>
      <c r="N768" s="15" t="str">
        <f>CONCATENATE(F768,G768,H768,I768)</f>
        <v>genotypingdata &lt;- fread("C:/NGS/save/.tagcount", header=F, col.names=genotype)</v>
      </c>
    </row>
    <row r="769" spans="1:15" x14ac:dyDescent="0.15">
      <c r="A769" s="15">
        <v>768</v>
      </c>
      <c r="B769" s="15">
        <v>151</v>
      </c>
      <c r="C769" s="15" t="s">
        <v>137</v>
      </c>
      <c r="D769" s="26" t="str">
        <f>O769</f>
        <v>system.time(write.csv(genotypingdata[match(genotypingSum$tags, genotypingdata$tags),2], file="C:/NGS/save/.tagcountmatchindex.csv", row.names = F))</v>
      </c>
      <c r="F769" s="15" t="s">
        <v>554</v>
      </c>
      <c r="G769" s="15" t="str">
        <f>'1. Input and Output files list'!$E$6</f>
        <v>C:/NGS/save/</v>
      </c>
      <c r="H769" s="15" t="str">
        <f>'1. Input and Output files list'!$J$380</f>
        <v>.tagcount</v>
      </c>
      <c r="I769" s="15" t="s">
        <v>142</v>
      </c>
      <c r="O769" s="15" t="str">
        <f>CONCATENATE(F769,G769,H769,I769)</f>
        <v>system.time(write.csv(genotypingdata[match(genotypingSum$tags, genotypingdata$tags),2], file="C:/NGS/save/.tagcountmatchindex.csv", row.names = F))</v>
      </c>
    </row>
    <row r="770" spans="1:15" x14ac:dyDescent="0.15">
      <c r="A770" s="15">
        <v>769</v>
      </c>
      <c r="B770" s="15">
        <v>151</v>
      </c>
      <c r="C770" s="15" t="s">
        <v>138</v>
      </c>
      <c r="D770" s="26" t="str">
        <f>M770</f>
        <v>genotypingdata&lt;- fread("C:/NGS/save/.tagcountmatchindex.csv", col.names = c("0"))</v>
      </c>
      <c r="F770" s="15" t="s">
        <v>233</v>
      </c>
      <c r="G770" s="15" t="str">
        <f>'1. Input and Output files list'!$E$6</f>
        <v>C:/NGS/save/</v>
      </c>
      <c r="H770" s="15" t="str">
        <f>'1. Input and Output files list'!$J$380</f>
        <v>.tagcount</v>
      </c>
      <c r="I770" s="15" t="s">
        <v>547</v>
      </c>
      <c r="J770" s="15">
        <f>'1. Input and Output files list'!$F$380</f>
        <v>0</v>
      </c>
      <c r="K770" s="15" t="s">
        <v>545</v>
      </c>
      <c r="M770" s="15" t="str">
        <f>CONCATENATE(F770,G770,H770,I770,J770,K770)</f>
        <v>genotypingdata&lt;- fread("C:/NGS/save/.tagcountmatchindex.csv", col.names = c("0"))</v>
      </c>
    </row>
    <row r="771" spans="1:15" x14ac:dyDescent="0.15">
      <c r="A771" s="15">
        <v>770</v>
      </c>
      <c r="B771" s="15">
        <v>151</v>
      </c>
      <c r="C771" s="15" t="s">
        <v>139</v>
      </c>
      <c r="D771" s="26" t="s">
        <v>79</v>
      </c>
    </row>
    <row r="772" spans="1:15" x14ac:dyDescent="0.15">
      <c r="A772" s="15">
        <v>771</v>
      </c>
      <c r="B772" s="15">
        <v>151</v>
      </c>
      <c r="C772" s="15" t="s">
        <v>549</v>
      </c>
      <c r="D772" s="26" t="s">
        <v>551</v>
      </c>
    </row>
    <row r="773" spans="1:15" x14ac:dyDescent="0.15">
      <c r="A773" s="15">
        <v>772</v>
      </c>
      <c r="B773" s="15">
        <v>152</v>
      </c>
      <c r="C773" s="15" t="s">
        <v>136</v>
      </c>
      <c r="D773" s="26" t="str">
        <f>N773</f>
        <v>genotypingdata &lt;- fread("C:/NGS/save/.tagcount", header=F, col.names=genotype)</v>
      </c>
      <c r="F773" s="15" t="s">
        <v>553</v>
      </c>
      <c r="G773" s="15" t="str">
        <f>'1. Input and Output files list'!$E$6</f>
        <v>C:/NGS/save/</v>
      </c>
      <c r="H773" s="15" t="str">
        <f>'1. Input and Output files list'!$J$382</f>
        <v>.tagcount</v>
      </c>
      <c r="I773" s="15" t="s">
        <v>228</v>
      </c>
      <c r="N773" s="15" t="str">
        <f>CONCATENATE(F773,G773,H773,I773)</f>
        <v>genotypingdata &lt;- fread("C:/NGS/save/.tagcount", header=F, col.names=genotype)</v>
      </c>
    </row>
    <row r="774" spans="1:15" x14ac:dyDescent="0.15">
      <c r="A774" s="15">
        <v>773</v>
      </c>
      <c r="B774" s="15">
        <v>152</v>
      </c>
      <c r="C774" s="15" t="s">
        <v>137</v>
      </c>
      <c r="D774" s="26" t="str">
        <f>O774</f>
        <v>system.time(write.csv(genotypingdata[match(genotypingSum$tags, genotypingdata$tags),2], file="C:/NGS/save/.tagcountmatchindex.csv", row.names = F))</v>
      </c>
      <c r="F774" s="15" t="s">
        <v>554</v>
      </c>
      <c r="G774" s="15" t="str">
        <f>'1. Input and Output files list'!$E$6</f>
        <v>C:/NGS/save/</v>
      </c>
      <c r="H774" s="15" t="str">
        <f>'1. Input and Output files list'!$J$382</f>
        <v>.tagcount</v>
      </c>
      <c r="I774" s="15" t="s">
        <v>142</v>
      </c>
      <c r="O774" s="15" t="str">
        <f>CONCATENATE(F774,G774,H774,I774)</f>
        <v>system.time(write.csv(genotypingdata[match(genotypingSum$tags, genotypingdata$tags),2], file="C:/NGS/save/.tagcountmatchindex.csv", row.names = F))</v>
      </c>
    </row>
    <row r="775" spans="1:15" x14ac:dyDescent="0.15">
      <c r="A775" s="15">
        <v>774</v>
      </c>
      <c r="B775" s="15">
        <v>152</v>
      </c>
      <c r="C775" s="15" t="s">
        <v>138</v>
      </c>
      <c r="D775" s="26" t="str">
        <f>M775</f>
        <v>genotypingdata&lt;- fread("C:/NGS/save/.tagcountmatchindex.csv", col.names = c("0"))</v>
      </c>
      <c r="F775" s="15" t="s">
        <v>233</v>
      </c>
      <c r="G775" s="15" t="str">
        <f>'1. Input and Output files list'!$E$6</f>
        <v>C:/NGS/save/</v>
      </c>
      <c r="H775" s="15" t="str">
        <f>'1. Input and Output files list'!$J$382</f>
        <v>.tagcount</v>
      </c>
      <c r="I775" s="15" t="s">
        <v>547</v>
      </c>
      <c r="J775" s="15">
        <f>'1. Input and Output files list'!$F$382</f>
        <v>0</v>
      </c>
      <c r="K775" s="15" t="s">
        <v>545</v>
      </c>
      <c r="M775" s="15" t="str">
        <f>CONCATENATE(F775,G775,H775,I775,J775,K775)</f>
        <v>genotypingdata&lt;- fread("C:/NGS/save/.tagcountmatchindex.csv", col.names = c("0"))</v>
      </c>
    </row>
    <row r="776" spans="1:15" x14ac:dyDescent="0.15">
      <c r="A776" s="15">
        <v>775</v>
      </c>
      <c r="B776" s="15">
        <v>152</v>
      </c>
      <c r="C776" s="15" t="s">
        <v>139</v>
      </c>
      <c r="D776" s="26" t="s">
        <v>79</v>
      </c>
    </row>
    <row r="777" spans="1:15" x14ac:dyDescent="0.15">
      <c r="A777" s="15">
        <v>776</v>
      </c>
      <c r="B777" s="15">
        <v>152</v>
      </c>
      <c r="C777" s="15" t="s">
        <v>549</v>
      </c>
      <c r="D777" s="26" t="s">
        <v>551</v>
      </c>
    </row>
    <row r="778" spans="1:15" x14ac:dyDescent="0.15">
      <c r="A778" s="15">
        <v>777</v>
      </c>
      <c r="B778" s="15">
        <v>153</v>
      </c>
      <c r="C778" s="15" t="s">
        <v>136</v>
      </c>
      <c r="D778" s="26" t="str">
        <f>N778</f>
        <v>genotypingdata &lt;- fread("C:/NGS/save/.tagcount", header=F, col.names=genotype)</v>
      </c>
      <c r="F778" s="15" t="s">
        <v>553</v>
      </c>
      <c r="G778" s="15" t="str">
        <f>'1. Input and Output files list'!$E$6</f>
        <v>C:/NGS/save/</v>
      </c>
      <c r="H778" s="15" t="str">
        <f>'1. Input and Output files list'!$J$384</f>
        <v>.tagcount</v>
      </c>
      <c r="I778" s="15" t="s">
        <v>228</v>
      </c>
      <c r="N778" s="15" t="str">
        <f>CONCATENATE(F778,G778,H778,I778)</f>
        <v>genotypingdata &lt;- fread("C:/NGS/save/.tagcount", header=F, col.names=genotype)</v>
      </c>
    </row>
    <row r="779" spans="1:15" x14ac:dyDescent="0.15">
      <c r="A779" s="15">
        <v>778</v>
      </c>
      <c r="B779" s="15">
        <v>153</v>
      </c>
      <c r="C779" s="15" t="s">
        <v>137</v>
      </c>
      <c r="D779" s="26" t="str">
        <f>O779</f>
        <v>system.time(write.csv(genotypingdata[match(genotypingSum$tags, genotypingdata$tags),2], file="C:/NGS/save/.tagcountmatchindex.csv", row.names = F))</v>
      </c>
      <c r="F779" s="15" t="s">
        <v>554</v>
      </c>
      <c r="G779" s="15" t="str">
        <f>'1. Input and Output files list'!$E$6</f>
        <v>C:/NGS/save/</v>
      </c>
      <c r="H779" s="15" t="str">
        <f>'1. Input and Output files list'!$J$384</f>
        <v>.tagcount</v>
      </c>
      <c r="I779" s="15" t="s">
        <v>142</v>
      </c>
      <c r="O779" s="15" t="str">
        <f>CONCATENATE(F779,G779,H779,I779)</f>
        <v>system.time(write.csv(genotypingdata[match(genotypingSum$tags, genotypingdata$tags),2], file="C:/NGS/save/.tagcountmatchindex.csv", row.names = F))</v>
      </c>
    </row>
    <row r="780" spans="1:15" x14ac:dyDescent="0.15">
      <c r="A780" s="15">
        <v>779</v>
      </c>
      <c r="B780" s="15">
        <v>153</v>
      </c>
      <c r="C780" s="15" t="s">
        <v>138</v>
      </c>
      <c r="D780" s="26" t="str">
        <f>M780</f>
        <v>genotypingdata&lt;- fread("C:/NGS/save/.tagcountmatchindex.csv", col.names = c("0"))</v>
      </c>
      <c r="F780" s="15" t="s">
        <v>233</v>
      </c>
      <c r="G780" s="15" t="str">
        <f>'1. Input and Output files list'!$E$6</f>
        <v>C:/NGS/save/</v>
      </c>
      <c r="H780" s="15" t="str">
        <f>'1. Input and Output files list'!$J$384</f>
        <v>.tagcount</v>
      </c>
      <c r="I780" s="15" t="s">
        <v>547</v>
      </c>
      <c r="J780" s="15">
        <f>'1. Input and Output files list'!$F$384</f>
        <v>0</v>
      </c>
      <c r="K780" s="15" t="s">
        <v>545</v>
      </c>
      <c r="M780" s="15" t="str">
        <f>CONCATENATE(F780,G780,H780,I780,J780,K780)</f>
        <v>genotypingdata&lt;- fread("C:/NGS/save/.tagcountmatchindex.csv", col.names = c("0"))</v>
      </c>
    </row>
    <row r="781" spans="1:15" x14ac:dyDescent="0.15">
      <c r="A781" s="15">
        <v>780</v>
      </c>
      <c r="B781" s="15">
        <v>153</v>
      </c>
      <c r="C781" s="15" t="s">
        <v>139</v>
      </c>
      <c r="D781" s="26" t="s">
        <v>79</v>
      </c>
    </row>
    <row r="782" spans="1:15" x14ac:dyDescent="0.15">
      <c r="A782" s="15">
        <v>781</v>
      </c>
      <c r="B782" s="15">
        <v>153</v>
      </c>
      <c r="C782" s="15" t="s">
        <v>549</v>
      </c>
      <c r="D782" s="26" t="s">
        <v>551</v>
      </c>
    </row>
    <row r="783" spans="1:15" x14ac:dyDescent="0.15">
      <c r="A783" s="15">
        <v>782</v>
      </c>
      <c r="B783" s="15">
        <v>154</v>
      </c>
      <c r="C783" s="15" t="s">
        <v>136</v>
      </c>
      <c r="D783" s="26" t="str">
        <f>N783</f>
        <v>genotypingdata &lt;- fread("C:/NGS/save/.tagcount", header=F, col.names=genotype)</v>
      </c>
      <c r="F783" s="15" t="s">
        <v>553</v>
      </c>
      <c r="G783" s="15" t="str">
        <f>'1. Input and Output files list'!$E$6</f>
        <v>C:/NGS/save/</v>
      </c>
      <c r="H783" s="15" t="str">
        <f>'1. Input and Output files list'!$J$386</f>
        <v>.tagcount</v>
      </c>
      <c r="I783" s="15" t="s">
        <v>228</v>
      </c>
      <c r="N783" s="15" t="str">
        <f>CONCATENATE(F783,G783,H783,I783)</f>
        <v>genotypingdata &lt;- fread("C:/NGS/save/.tagcount", header=F, col.names=genotype)</v>
      </c>
    </row>
    <row r="784" spans="1:15" x14ac:dyDescent="0.15">
      <c r="A784" s="15">
        <v>783</v>
      </c>
      <c r="B784" s="15">
        <v>154</v>
      </c>
      <c r="C784" s="15" t="s">
        <v>137</v>
      </c>
      <c r="D784" s="26" t="str">
        <f>O784</f>
        <v>system.time(write.csv(genotypingdata[match(genotypingSum$tags, genotypingdata$tags),2], file="C:/NGS/save/.tagcountmatchindex.csv", row.names = F))</v>
      </c>
      <c r="F784" s="15" t="s">
        <v>554</v>
      </c>
      <c r="G784" s="15" t="str">
        <f>'1. Input and Output files list'!$E$6</f>
        <v>C:/NGS/save/</v>
      </c>
      <c r="H784" s="15" t="str">
        <f>'1. Input and Output files list'!$J$386</f>
        <v>.tagcount</v>
      </c>
      <c r="I784" s="15" t="s">
        <v>142</v>
      </c>
      <c r="O784" s="15" t="str">
        <f>CONCATENATE(F784,G784,H784,I784)</f>
        <v>system.time(write.csv(genotypingdata[match(genotypingSum$tags, genotypingdata$tags),2], file="C:/NGS/save/.tagcountmatchindex.csv", row.names = F))</v>
      </c>
    </row>
    <row r="785" spans="1:15" x14ac:dyDescent="0.15">
      <c r="A785" s="15">
        <v>784</v>
      </c>
      <c r="B785" s="15">
        <v>154</v>
      </c>
      <c r="C785" s="15" t="s">
        <v>138</v>
      </c>
      <c r="D785" s="26" t="str">
        <f>M785</f>
        <v>genotypingdata&lt;- fread("C:/NGS/save/.tagcountmatchindex.csv", col.names = c("0"))</v>
      </c>
      <c r="F785" s="15" t="s">
        <v>233</v>
      </c>
      <c r="G785" s="15" t="str">
        <f>'1. Input and Output files list'!$E$6</f>
        <v>C:/NGS/save/</v>
      </c>
      <c r="H785" s="15" t="str">
        <f>'1. Input and Output files list'!$J$386</f>
        <v>.tagcount</v>
      </c>
      <c r="I785" s="15" t="s">
        <v>547</v>
      </c>
      <c r="J785" s="15">
        <f>'1. Input and Output files list'!$F$386</f>
        <v>0</v>
      </c>
      <c r="K785" s="15" t="s">
        <v>545</v>
      </c>
      <c r="M785" s="15" t="str">
        <f>CONCATENATE(F785,G785,H785,I785,J785,K785)</f>
        <v>genotypingdata&lt;- fread("C:/NGS/save/.tagcountmatchindex.csv", col.names = c("0"))</v>
      </c>
    </row>
    <row r="786" spans="1:15" x14ac:dyDescent="0.15">
      <c r="A786" s="15">
        <v>785</v>
      </c>
      <c r="B786" s="15">
        <v>154</v>
      </c>
      <c r="C786" s="15" t="s">
        <v>139</v>
      </c>
      <c r="D786" s="26" t="s">
        <v>79</v>
      </c>
    </row>
    <row r="787" spans="1:15" x14ac:dyDescent="0.15">
      <c r="A787" s="15">
        <v>786</v>
      </c>
      <c r="B787" s="15">
        <v>154</v>
      </c>
      <c r="C787" s="15" t="s">
        <v>549</v>
      </c>
      <c r="D787" s="26" t="s">
        <v>551</v>
      </c>
    </row>
    <row r="788" spans="1:15" x14ac:dyDescent="0.15">
      <c r="A788" s="15">
        <v>787</v>
      </c>
      <c r="B788" s="15">
        <v>155</v>
      </c>
      <c r="C788" s="15" t="s">
        <v>136</v>
      </c>
      <c r="D788" s="26" t="str">
        <f>N788</f>
        <v>genotypingdata &lt;- fread("C:/NGS/save/.tagcount", header=F, col.names=genotype)</v>
      </c>
      <c r="F788" s="15" t="s">
        <v>553</v>
      </c>
      <c r="G788" s="15" t="str">
        <f>'1. Input and Output files list'!$E$6</f>
        <v>C:/NGS/save/</v>
      </c>
      <c r="H788" s="15" t="str">
        <f>'1. Input and Output files list'!$J$388</f>
        <v>.tagcount</v>
      </c>
      <c r="I788" s="15" t="s">
        <v>228</v>
      </c>
      <c r="N788" s="15" t="str">
        <f>CONCATENATE(F788,G788,H788,I788)</f>
        <v>genotypingdata &lt;- fread("C:/NGS/save/.tagcount", header=F, col.names=genotype)</v>
      </c>
    </row>
    <row r="789" spans="1:15" x14ac:dyDescent="0.15">
      <c r="A789" s="15">
        <v>788</v>
      </c>
      <c r="B789" s="15">
        <v>155</v>
      </c>
      <c r="C789" s="15" t="s">
        <v>137</v>
      </c>
      <c r="D789" s="26" t="str">
        <f>O789</f>
        <v>system.time(write.csv(genotypingdata[match(genotypingSum$tags, genotypingdata$tags),2], file="C:/NGS/save/.tagcountmatchindex.csv", row.names = F))</v>
      </c>
      <c r="F789" s="15" t="s">
        <v>554</v>
      </c>
      <c r="G789" s="15" t="str">
        <f>'1. Input and Output files list'!$E$6</f>
        <v>C:/NGS/save/</v>
      </c>
      <c r="H789" s="15" t="str">
        <f>'1. Input and Output files list'!$J$388</f>
        <v>.tagcount</v>
      </c>
      <c r="I789" s="15" t="s">
        <v>142</v>
      </c>
      <c r="O789" s="15" t="str">
        <f>CONCATENATE(F789,G789,H789,I789)</f>
        <v>system.time(write.csv(genotypingdata[match(genotypingSum$tags, genotypingdata$tags),2], file="C:/NGS/save/.tagcountmatchindex.csv", row.names = F))</v>
      </c>
    </row>
    <row r="790" spans="1:15" x14ac:dyDescent="0.15">
      <c r="A790" s="15">
        <v>789</v>
      </c>
      <c r="B790" s="15">
        <v>155</v>
      </c>
      <c r="C790" s="15" t="s">
        <v>138</v>
      </c>
      <c r="D790" s="26" t="str">
        <f>M790</f>
        <v>genotypingdata&lt;- fread("C:/NGS/save/.tagcountmatchindex.csv", col.names = c("0"))</v>
      </c>
      <c r="F790" s="15" t="s">
        <v>233</v>
      </c>
      <c r="G790" s="15" t="str">
        <f>'1. Input and Output files list'!$E$6</f>
        <v>C:/NGS/save/</v>
      </c>
      <c r="H790" s="15" t="str">
        <f>'1. Input and Output files list'!$J$388</f>
        <v>.tagcount</v>
      </c>
      <c r="I790" s="15" t="s">
        <v>547</v>
      </c>
      <c r="J790" s="15">
        <f>'1. Input and Output files list'!$F$388</f>
        <v>0</v>
      </c>
      <c r="K790" s="15" t="s">
        <v>545</v>
      </c>
      <c r="M790" s="15" t="str">
        <f>CONCATENATE(F790,G790,H790,I790,J790,K790)</f>
        <v>genotypingdata&lt;- fread("C:/NGS/save/.tagcountmatchindex.csv", col.names = c("0"))</v>
      </c>
    </row>
    <row r="791" spans="1:15" x14ac:dyDescent="0.15">
      <c r="A791" s="15">
        <v>790</v>
      </c>
      <c r="B791" s="15">
        <v>155</v>
      </c>
      <c r="C791" s="15" t="s">
        <v>139</v>
      </c>
      <c r="D791" s="26" t="s">
        <v>79</v>
      </c>
    </row>
    <row r="792" spans="1:15" x14ac:dyDescent="0.15">
      <c r="A792" s="15">
        <v>791</v>
      </c>
      <c r="B792" s="15">
        <v>155</v>
      </c>
      <c r="C792" s="15" t="s">
        <v>549</v>
      </c>
      <c r="D792" s="26" t="s">
        <v>551</v>
      </c>
    </row>
    <row r="793" spans="1:15" x14ac:dyDescent="0.15">
      <c r="A793" s="15">
        <v>792</v>
      </c>
      <c r="B793" s="15">
        <v>156</v>
      </c>
      <c r="C793" s="15" t="s">
        <v>136</v>
      </c>
      <c r="D793" s="26" t="str">
        <f>N793</f>
        <v>genotypingdata &lt;- fread("C:/NGS/save/.tagcount", header=F, col.names=genotype)</v>
      </c>
      <c r="F793" s="15" t="s">
        <v>553</v>
      </c>
      <c r="G793" s="15" t="str">
        <f>'1. Input and Output files list'!$E$6</f>
        <v>C:/NGS/save/</v>
      </c>
      <c r="H793" s="15" t="str">
        <f>'1. Input and Output files list'!$J$390</f>
        <v>.tagcount</v>
      </c>
      <c r="I793" s="15" t="s">
        <v>228</v>
      </c>
      <c r="N793" s="15" t="str">
        <f>CONCATENATE(F793,G793,H793,I793)</f>
        <v>genotypingdata &lt;- fread("C:/NGS/save/.tagcount", header=F, col.names=genotype)</v>
      </c>
    </row>
    <row r="794" spans="1:15" x14ac:dyDescent="0.15">
      <c r="A794" s="15">
        <v>793</v>
      </c>
      <c r="B794" s="15">
        <v>156</v>
      </c>
      <c r="C794" s="15" t="s">
        <v>137</v>
      </c>
      <c r="D794" s="26" t="str">
        <f>O794</f>
        <v>system.time(write.csv(genotypingdata[match(genotypingSum$tags, genotypingdata$tags),2], file="C:/NGS/save/.tagcountmatchindex.csv", row.names = F))</v>
      </c>
      <c r="F794" s="15" t="s">
        <v>554</v>
      </c>
      <c r="G794" s="15" t="str">
        <f>'1. Input and Output files list'!$E$6</f>
        <v>C:/NGS/save/</v>
      </c>
      <c r="H794" s="15" t="str">
        <f>'1. Input and Output files list'!$J$390</f>
        <v>.tagcount</v>
      </c>
      <c r="I794" s="15" t="s">
        <v>142</v>
      </c>
      <c r="O794" s="15" t="str">
        <f>CONCATENATE(F794,G794,H794,I794)</f>
        <v>system.time(write.csv(genotypingdata[match(genotypingSum$tags, genotypingdata$tags),2], file="C:/NGS/save/.tagcountmatchindex.csv", row.names = F))</v>
      </c>
    </row>
    <row r="795" spans="1:15" x14ac:dyDescent="0.15">
      <c r="A795" s="15">
        <v>794</v>
      </c>
      <c r="B795" s="15">
        <v>156</v>
      </c>
      <c r="C795" s="15" t="s">
        <v>138</v>
      </c>
      <c r="D795" s="26" t="str">
        <f>M795</f>
        <v>genotypingdata&lt;- fread("C:/NGS/save/.tagcountmatchindex.csv", col.names = c("0"))</v>
      </c>
      <c r="F795" s="15" t="s">
        <v>233</v>
      </c>
      <c r="G795" s="15" t="str">
        <f>'1. Input and Output files list'!$E$6</f>
        <v>C:/NGS/save/</v>
      </c>
      <c r="H795" s="15" t="str">
        <f>'1. Input and Output files list'!$J$390</f>
        <v>.tagcount</v>
      </c>
      <c r="I795" s="15" t="s">
        <v>547</v>
      </c>
      <c r="J795" s="15">
        <f>'1. Input and Output files list'!$F$390</f>
        <v>0</v>
      </c>
      <c r="K795" s="15" t="s">
        <v>545</v>
      </c>
      <c r="M795" s="15" t="str">
        <f>CONCATENATE(F795,G795,H795,I795,J795,K795)</f>
        <v>genotypingdata&lt;- fread("C:/NGS/save/.tagcountmatchindex.csv", col.names = c("0"))</v>
      </c>
    </row>
    <row r="796" spans="1:15" x14ac:dyDescent="0.15">
      <c r="A796" s="15">
        <v>795</v>
      </c>
      <c r="B796" s="15">
        <v>156</v>
      </c>
      <c r="C796" s="15" t="s">
        <v>139</v>
      </c>
      <c r="D796" s="26" t="s">
        <v>79</v>
      </c>
    </row>
    <row r="797" spans="1:15" x14ac:dyDescent="0.15">
      <c r="A797" s="15">
        <v>796</v>
      </c>
      <c r="B797" s="15">
        <v>156</v>
      </c>
      <c r="C797" s="15" t="s">
        <v>549</v>
      </c>
      <c r="D797" s="26" t="s">
        <v>551</v>
      </c>
    </row>
    <row r="798" spans="1:15" x14ac:dyDescent="0.15">
      <c r="A798" s="15">
        <v>797</v>
      </c>
      <c r="B798" s="15">
        <v>157</v>
      </c>
      <c r="C798" s="15" t="s">
        <v>136</v>
      </c>
      <c r="D798" s="26" t="str">
        <f>N798</f>
        <v>genotypingdata &lt;- fread("C:/NGS/save/.tagcount", header=F, col.names=genotype)</v>
      </c>
      <c r="F798" s="15" t="s">
        <v>553</v>
      </c>
      <c r="G798" s="15" t="str">
        <f>'1. Input and Output files list'!$E$6</f>
        <v>C:/NGS/save/</v>
      </c>
      <c r="H798" s="15" t="str">
        <f>'1. Input and Output files list'!$J$392</f>
        <v>.tagcount</v>
      </c>
      <c r="I798" s="15" t="s">
        <v>228</v>
      </c>
      <c r="N798" s="15" t="str">
        <f>CONCATENATE(F798,G798,H798,I798)</f>
        <v>genotypingdata &lt;- fread("C:/NGS/save/.tagcount", header=F, col.names=genotype)</v>
      </c>
    </row>
    <row r="799" spans="1:15" x14ac:dyDescent="0.15">
      <c r="A799" s="15">
        <v>798</v>
      </c>
      <c r="B799" s="15">
        <v>157</v>
      </c>
      <c r="C799" s="15" t="s">
        <v>137</v>
      </c>
      <c r="D799" s="26" t="str">
        <f>O799</f>
        <v>system.time(write.csv(genotypingdata[match(genotypingSum$tags, genotypingdata$tags),2], file="C:/NGS/save/.tagcountmatchindex.csv", row.names = F))</v>
      </c>
      <c r="F799" s="15" t="s">
        <v>554</v>
      </c>
      <c r="G799" s="15" t="str">
        <f>'1. Input and Output files list'!$E$6</f>
        <v>C:/NGS/save/</v>
      </c>
      <c r="H799" s="15" t="str">
        <f>'1. Input and Output files list'!$J$392</f>
        <v>.tagcount</v>
      </c>
      <c r="I799" s="15" t="s">
        <v>142</v>
      </c>
      <c r="O799" s="15" t="str">
        <f>CONCATENATE(F799,G799,H799,I799)</f>
        <v>system.time(write.csv(genotypingdata[match(genotypingSum$tags, genotypingdata$tags),2], file="C:/NGS/save/.tagcountmatchindex.csv", row.names = F))</v>
      </c>
    </row>
    <row r="800" spans="1:15" x14ac:dyDescent="0.15">
      <c r="A800" s="15">
        <v>799</v>
      </c>
      <c r="B800" s="15">
        <v>157</v>
      </c>
      <c r="C800" s="15" t="s">
        <v>138</v>
      </c>
      <c r="D800" s="26" t="str">
        <f>M800</f>
        <v>genotypingdata&lt;- fread("C:/NGS/save/.tagcountmatchindex.csv", col.names = c("0"))</v>
      </c>
      <c r="F800" s="15" t="s">
        <v>233</v>
      </c>
      <c r="G800" s="15" t="str">
        <f>'1. Input and Output files list'!$E$6</f>
        <v>C:/NGS/save/</v>
      </c>
      <c r="H800" s="15" t="str">
        <f>'1. Input and Output files list'!$J$392</f>
        <v>.tagcount</v>
      </c>
      <c r="I800" s="15" t="s">
        <v>547</v>
      </c>
      <c r="J800" s="15">
        <f>'1. Input and Output files list'!$F$392</f>
        <v>0</v>
      </c>
      <c r="K800" s="15" t="s">
        <v>545</v>
      </c>
      <c r="M800" s="15" t="str">
        <f>CONCATENATE(F800,G800,H800,I800,J800,K800)</f>
        <v>genotypingdata&lt;- fread("C:/NGS/save/.tagcountmatchindex.csv", col.names = c("0"))</v>
      </c>
    </row>
    <row r="801" spans="1:15" x14ac:dyDescent="0.15">
      <c r="A801" s="15">
        <v>800</v>
      </c>
      <c r="B801" s="15">
        <v>157</v>
      </c>
      <c r="C801" s="15" t="s">
        <v>139</v>
      </c>
      <c r="D801" s="26" t="s">
        <v>79</v>
      </c>
    </row>
    <row r="802" spans="1:15" x14ac:dyDescent="0.15">
      <c r="A802" s="15">
        <v>801</v>
      </c>
      <c r="B802" s="15">
        <v>157</v>
      </c>
      <c r="C802" s="15" t="s">
        <v>549</v>
      </c>
      <c r="D802" s="26" t="s">
        <v>551</v>
      </c>
    </row>
    <row r="803" spans="1:15" x14ac:dyDescent="0.15">
      <c r="A803" s="15">
        <v>802</v>
      </c>
      <c r="B803" s="15">
        <v>158</v>
      </c>
      <c r="C803" s="15" t="s">
        <v>136</v>
      </c>
      <c r="D803" s="26" t="str">
        <f>N803</f>
        <v>genotypingdata &lt;- fread("C:/NGS/save/.tagcount", header=F, col.names=genotype)</v>
      </c>
      <c r="F803" s="15" t="s">
        <v>553</v>
      </c>
      <c r="G803" s="15" t="str">
        <f>'1. Input and Output files list'!$E$6</f>
        <v>C:/NGS/save/</v>
      </c>
      <c r="H803" s="15" t="str">
        <f>'1. Input and Output files list'!$J$394</f>
        <v>.tagcount</v>
      </c>
      <c r="I803" s="15" t="s">
        <v>228</v>
      </c>
      <c r="N803" s="15" t="str">
        <f>CONCATENATE(F803,G803,H803,I803)</f>
        <v>genotypingdata &lt;- fread("C:/NGS/save/.tagcount", header=F, col.names=genotype)</v>
      </c>
    </row>
    <row r="804" spans="1:15" x14ac:dyDescent="0.15">
      <c r="A804" s="15">
        <v>803</v>
      </c>
      <c r="B804" s="15">
        <v>158</v>
      </c>
      <c r="C804" s="15" t="s">
        <v>137</v>
      </c>
      <c r="D804" s="26" t="str">
        <f>O804</f>
        <v>system.time(write.csv(genotypingdata[match(genotypingSum$tags, genotypingdata$tags),2], file="C:/NGS/save/.tagcountmatchindex.csv", row.names = F))</v>
      </c>
      <c r="F804" s="15" t="s">
        <v>554</v>
      </c>
      <c r="G804" s="15" t="str">
        <f>'1. Input and Output files list'!$E$6</f>
        <v>C:/NGS/save/</v>
      </c>
      <c r="H804" s="15" t="str">
        <f>'1. Input and Output files list'!$J$394</f>
        <v>.tagcount</v>
      </c>
      <c r="I804" s="15" t="s">
        <v>142</v>
      </c>
      <c r="O804" s="15" t="str">
        <f>CONCATENATE(F804,G804,H804,I804)</f>
        <v>system.time(write.csv(genotypingdata[match(genotypingSum$tags, genotypingdata$tags),2], file="C:/NGS/save/.tagcountmatchindex.csv", row.names = F))</v>
      </c>
    </row>
    <row r="805" spans="1:15" x14ac:dyDescent="0.15">
      <c r="A805" s="15">
        <v>804</v>
      </c>
      <c r="B805" s="15">
        <v>158</v>
      </c>
      <c r="C805" s="15" t="s">
        <v>138</v>
      </c>
      <c r="D805" s="26" t="str">
        <f>M805</f>
        <v>genotypingdata&lt;- fread("C:/NGS/save/.tagcountmatchindex.csv", col.names = c("0"))</v>
      </c>
      <c r="F805" s="15" t="s">
        <v>233</v>
      </c>
      <c r="G805" s="15" t="str">
        <f>'1. Input and Output files list'!$E$6</f>
        <v>C:/NGS/save/</v>
      </c>
      <c r="H805" s="15" t="str">
        <f>'1. Input and Output files list'!$J$394</f>
        <v>.tagcount</v>
      </c>
      <c r="I805" s="15" t="s">
        <v>547</v>
      </c>
      <c r="J805" s="15">
        <f>'1. Input and Output files list'!$F$394</f>
        <v>0</v>
      </c>
      <c r="K805" s="15" t="s">
        <v>545</v>
      </c>
      <c r="M805" s="15" t="str">
        <f>CONCATENATE(F805,G805,H805,I805,J805,K805)</f>
        <v>genotypingdata&lt;- fread("C:/NGS/save/.tagcountmatchindex.csv", col.names = c("0"))</v>
      </c>
    </row>
    <row r="806" spans="1:15" x14ac:dyDescent="0.15">
      <c r="A806" s="15">
        <v>805</v>
      </c>
      <c r="B806" s="15">
        <v>158</v>
      </c>
      <c r="C806" s="15" t="s">
        <v>139</v>
      </c>
      <c r="D806" s="26" t="s">
        <v>79</v>
      </c>
    </row>
    <row r="807" spans="1:15" x14ac:dyDescent="0.15">
      <c r="A807" s="15">
        <v>806</v>
      </c>
      <c r="B807" s="15">
        <v>158</v>
      </c>
      <c r="C807" s="15" t="s">
        <v>549</v>
      </c>
      <c r="D807" s="26" t="s">
        <v>551</v>
      </c>
    </row>
    <row r="808" spans="1:15" x14ac:dyDescent="0.15">
      <c r="A808" s="15">
        <v>807</v>
      </c>
      <c r="B808" s="15">
        <v>159</v>
      </c>
      <c r="C808" s="15" t="s">
        <v>136</v>
      </c>
      <c r="D808" s="26" t="str">
        <f>N808</f>
        <v>genotypingdata &lt;- fread("C:/NGS/save/.tagcount", header=F, col.names=genotype)</v>
      </c>
      <c r="F808" s="15" t="s">
        <v>553</v>
      </c>
      <c r="G808" s="15" t="str">
        <f>'1. Input and Output files list'!$E$6</f>
        <v>C:/NGS/save/</v>
      </c>
      <c r="H808" s="15" t="str">
        <f>'1. Input and Output files list'!$J$396</f>
        <v>.tagcount</v>
      </c>
      <c r="I808" s="15" t="s">
        <v>228</v>
      </c>
      <c r="N808" s="15" t="str">
        <f>CONCATENATE(F808,G808,H808,I808)</f>
        <v>genotypingdata &lt;- fread("C:/NGS/save/.tagcount", header=F, col.names=genotype)</v>
      </c>
    </row>
    <row r="809" spans="1:15" x14ac:dyDescent="0.15">
      <c r="A809" s="15">
        <v>808</v>
      </c>
      <c r="B809" s="15">
        <v>159</v>
      </c>
      <c r="C809" s="15" t="s">
        <v>137</v>
      </c>
      <c r="D809" s="26" t="str">
        <f>O809</f>
        <v>system.time(write.csv(genotypingdata[match(genotypingSum$tags, genotypingdata$tags),2], file="C:/NGS/save/.tagcountmatchindex.csv", row.names = F))</v>
      </c>
      <c r="F809" s="15" t="s">
        <v>554</v>
      </c>
      <c r="G809" s="15" t="str">
        <f>'1. Input and Output files list'!$E$6</f>
        <v>C:/NGS/save/</v>
      </c>
      <c r="H809" s="15" t="str">
        <f>'1. Input and Output files list'!$J$396</f>
        <v>.tagcount</v>
      </c>
      <c r="I809" s="15" t="s">
        <v>142</v>
      </c>
      <c r="O809" s="15" t="str">
        <f>CONCATENATE(F809,G809,H809,I809)</f>
        <v>system.time(write.csv(genotypingdata[match(genotypingSum$tags, genotypingdata$tags),2], file="C:/NGS/save/.tagcountmatchindex.csv", row.names = F))</v>
      </c>
    </row>
    <row r="810" spans="1:15" x14ac:dyDescent="0.15">
      <c r="A810" s="15">
        <v>809</v>
      </c>
      <c r="B810" s="15">
        <v>159</v>
      </c>
      <c r="C810" s="15" t="s">
        <v>138</v>
      </c>
      <c r="D810" s="26" t="str">
        <f>M810</f>
        <v>genotypingdata&lt;- fread("C:/NGS/save/.tagcountmatchindex.csv", col.names = c("0"))</v>
      </c>
      <c r="F810" s="15" t="s">
        <v>233</v>
      </c>
      <c r="G810" s="15" t="str">
        <f>'1. Input and Output files list'!$E$6</f>
        <v>C:/NGS/save/</v>
      </c>
      <c r="H810" s="15" t="str">
        <f>'1. Input and Output files list'!$J$396</f>
        <v>.tagcount</v>
      </c>
      <c r="I810" s="15" t="s">
        <v>547</v>
      </c>
      <c r="J810" s="15">
        <f>'1. Input and Output files list'!$F$396</f>
        <v>0</v>
      </c>
      <c r="K810" s="15" t="s">
        <v>545</v>
      </c>
      <c r="M810" s="15" t="str">
        <f>CONCATENATE(F810,G810,H810,I810,J810,K810)</f>
        <v>genotypingdata&lt;- fread("C:/NGS/save/.tagcountmatchindex.csv", col.names = c("0"))</v>
      </c>
    </row>
    <row r="811" spans="1:15" x14ac:dyDescent="0.15">
      <c r="A811" s="15">
        <v>810</v>
      </c>
      <c r="B811" s="15">
        <v>159</v>
      </c>
      <c r="C811" s="15" t="s">
        <v>139</v>
      </c>
      <c r="D811" s="26" t="s">
        <v>79</v>
      </c>
    </row>
    <row r="812" spans="1:15" x14ac:dyDescent="0.15">
      <c r="A812" s="15">
        <v>811</v>
      </c>
      <c r="B812" s="15">
        <v>159</v>
      </c>
      <c r="C812" s="15" t="s">
        <v>549</v>
      </c>
      <c r="D812" s="26" t="s">
        <v>551</v>
      </c>
    </row>
    <row r="813" spans="1:15" x14ac:dyDescent="0.15">
      <c r="A813" s="15">
        <v>812</v>
      </c>
      <c r="B813" s="15">
        <v>160</v>
      </c>
      <c r="C813" s="15" t="s">
        <v>136</v>
      </c>
      <c r="D813" s="26" t="str">
        <f>N813</f>
        <v>genotypingdata &lt;- fread("C:/NGS/save/.tagcount", header=F, col.names=genotype)</v>
      </c>
      <c r="F813" s="15" t="s">
        <v>553</v>
      </c>
      <c r="G813" s="15" t="str">
        <f>'1. Input and Output files list'!$E$6</f>
        <v>C:/NGS/save/</v>
      </c>
      <c r="H813" s="15" t="str">
        <f>'1. Input and Output files list'!$J$398</f>
        <v>.tagcount</v>
      </c>
      <c r="I813" s="15" t="s">
        <v>228</v>
      </c>
      <c r="N813" s="15" t="str">
        <f>CONCATENATE(F813,G813,H813,I813)</f>
        <v>genotypingdata &lt;- fread("C:/NGS/save/.tagcount", header=F, col.names=genotype)</v>
      </c>
    </row>
    <row r="814" spans="1:15" x14ac:dyDescent="0.15">
      <c r="A814" s="15">
        <v>813</v>
      </c>
      <c r="B814" s="15">
        <v>160</v>
      </c>
      <c r="C814" s="15" t="s">
        <v>137</v>
      </c>
      <c r="D814" s="26" t="str">
        <f>O814</f>
        <v>system.time(write.csv(genotypingdata[match(genotypingSum$tags, genotypingdata$tags),2], file="C:/NGS/save/.tagcountmatchindex.csv", row.names = F))</v>
      </c>
      <c r="F814" s="15" t="s">
        <v>554</v>
      </c>
      <c r="G814" s="15" t="str">
        <f>'1. Input and Output files list'!$E$6</f>
        <v>C:/NGS/save/</v>
      </c>
      <c r="H814" s="15" t="str">
        <f>'1. Input and Output files list'!$J$398</f>
        <v>.tagcount</v>
      </c>
      <c r="I814" s="15" t="s">
        <v>142</v>
      </c>
      <c r="O814" s="15" t="str">
        <f>CONCATENATE(F814,G814,H814,I814)</f>
        <v>system.time(write.csv(genotypingdata[match(genotypingSum$tags, genotypingdata$tags),2], file="C:/NGS/save/.tagcountmatchindex.csv", row.names = F))</v>
      </c>
    </row>
    <row r="815" spans="1:15" x14ac:dyDescent="0.15">
      <c r="A815" s="15">
        <v>814</v>
      </c>
      <c r="B815" s="15">
        <v>160</v>
      </c>
      <c r="C815" s="15" t="s">
        <v>138</v>
      </c>
      <c r="D815" s="26" t="str">
        <f>M815</f>
        <v>genotypingdata&lt;- fread("C:/NGS/save/.tagcountmatchindex.csv", col.names = c("0"))</v>
      </c>
      <c r="F815" s="15" t="s">
        <v>233</v>
      </c>
      <c r="G815" s="15" t="str">
        <f>'1. Input and Output files list'!$E$6</f>
        <v>C:/NGS/save/</v>
      </c>
      <c r="H815" s="15" t="str">
        <f>'1. Input and Output files list'!$J$398</f>
        <v>.tagcount</v>
      </c>
      <c r="I815" s="15" t="s">
        <v>547</v>
      </c>
      <c r="J815" s="15">
        <f>'1. Input and Output files list'!$F$398</f>
        <v>0</v>
      </c>
      <c r="K815" s="15" t="s">
        <v>545</v>
      </c>
      <c r="M815" s="15" t="str">
        <f>CONCATENATE(F815,G815,H815,I815,J815,K815)</f>
        <v>genotypingdata&lt;- fread("C:/NGS/save/.tagcountmatchindex.csv", col.names = c("0"))</v>
      </c>
    </row>
    <row r="816" spans="1:15" x14ac:dyDescent="0.15">
      <c r="A816" s="15">
        <v>815</v>
      </c>
      <c r="B816" s="15">
        <v>160</v>
      </c>
      <c r="C816" s="15" t="s">
        <v>139</v>
      </c>
      <c r="D816" s="26" t="s">
        <v>79</v>
      </c>
    </row>
    <row r="817" spans="1:15" x14ac:dyDescent="0.15">
      <c r="A817" s="15">
        <v>816</v>
      </c>
      <c r="B817" s="15">
        <v>160</v>
      </c>
      <c r="C817" s="15" t="s">
        <v>549</v>
      </c>
      <c r="D817" s="26" t="s">
        <v>551</v>
      </c>
    </row>
    <row r="818" spans="1:15" x14ac:dyDescent="0.15">
      <c r="A818" s="15">
        <v>817</v>
      </c>
      <c r="B818" s="15">
        <v>161</v>
      </c>
      <c r="C818" s="15" t="s">
        <v>136</v>
      </c>
      <c r="D818" s="26" t="str">
        <f>N818</f>
        <v>genotypingdata &lt;- fread("C:/NGS/save/.tagcount", header=F, col.names=genotype)</v>
      </c>
      <c r="F818" s="15" t="s">
        <v>553</v>
      </c>
      <c r="G818" s="15" t="str">
        <f>'1. Input and Output files list'!$E$6</f>
        <v>C:/NGS/save/</v>
      </c>
      <c r="H818" s="15" t="str">
        <f>'1. Input and Output files list'!$J$400</f>
        <v>.tagcount</v>
      </c>
      <c r="I818" s="15" t="s">
        <v>228</v>
      </c>
      <c r="N818" s="15" t="str">
        <f>CONCATENATE(F818,G818,H818,I818)</f>
        <v>genotypingdata &lt;- fread("C:/NGS/save/.tagcount", header=F, col.names=genotype)</v>
      </c>
    </row>
    <row r="819" spans="1:15" x14ac:dyDescent="0.15">
      <c r="A819" s="15">
        <v>818</v>
      </c>
      <c r="B819" s="15">
        <v>161</v>
      </c>
      <c r="C819" s="15" t="s">
        <v>137</v>
      </c>
      <c r="D819" s="26" t="str">
        <f>O819</f>
        <v>system.time(write.csv(genotypingdata[match(genotypingSum$tags, genotypingdata$tags),2], file="C:/NGS/save/.tagcountmatchindex.csv", row.names = F))</v>
      </c>
      <c r="F819" s="15" t="s">
        <v>554</v>
      </c>
      <c r="G819" s="15" t="str">
        <f>'1. Input and Output files list'!$E$6</f>
        <v>C:/NGS/save/</v>
      </c>
      <c r="H819" s="15" t="str">
        <f>'1. Input and Output files list'!$J$400</f>
        <v>.tagcount</v>
      </c>
      <c r="I819" s="15" t="s">
        <v>142</v>
      </c>
      <c r="O819" s="15" t="str">
        <f>CONCATENATE(F819,G819,H819,I819)</f>
        <v>system.time(write.csv(genotypingdata[match(genotypingSum$tags, genotypingdata$tags),2], file="C:/NGS/save/.tagcountmatchindex.csv", row.names = F))</v>
      </c>
    </row>
    <row r="820" spans="1:15" x14ac:dyDescent="0.15">
      <c r="A820" s="15">
        <v>819</v>
      </c>
      <c r="B820" s="15">
        <v>161</v>
      </c>
      <c r="C820" s="15" t="s">
        <v>138</v>
      </c>
      <c r="D820" s="26" t="str">
        <f>M820</f>
        <v>genotypingdata&lt;- fread("C:/NGS/save/.tagcountmatchindex.csv", col.names = c("0"))</v>
      </c>
      <c r="F820" s="15" t="s">
        <v>233</v>
      </c>
      <c r="G820" s="15" t="str">
        <f>'1. Input and Output files list'!$E$6</f>
        <v>C:/NGS/save/</v>
      </c>
      <c r="H820" s="15" t="str">
        <f>'1. Input and Output files list'!$J$400</f>
        <v>.tagcount</v>
      </c>
      <c r="I820" s="15" t="s">
        <v>547</v>
      </c>
      <c r="J820" s="15">
        <f>'1. Input and Output files list'!$F$400</f>
        <v>0</v>
      </c>
      <c r="K820" s="15" t="s">
        <v>545</v>
      </c>
      <c r="M820" s="15" t="str">
        <f>CONCATENATE(F820,G820,H820,I820,J820,K820)</f>
        <v>genotypingdata&lt;- fread("C:/NGS/save/.tagcountmatchindex.csv", col.names = c("0"))</v>
      </c>
    </row>
    <row r="821" spans="1:15" x14ac:dyDescent="0.15">
      <c r="A821" s="15">
        <v>820</v>
      </c>
      <c r="B821" s="15">
        <v>161</v>
      </c>
      <c r="C821" s="15" t="s">
        <v>139</v>
      </c>
      <c r="D821" s="26" t="s">
        <v>79</v>
      </c>
    </row>
    <row r="822" spans="1:15" x14ac:dyDescent="0.15">
      <c r="A822" s="15">
        <v>821</v>
      </c>
      <c r="B822" s="15">
        <v>161</v>
      </c>
      <c r="C822" s="15" t="s">
        <v>549</v>
      </c>
      <c r="D822" s="26" t="s">
        <v>551</v>
      </c>
    </row>
    <row r="823" spans="1:15" x14ac:dyDescent="0.15">
      <c r="A823" s="15">
        <v>822</v>
      </c>
      <c r="B823" s="15">
        <v>162</v>
      </c>
      <c r="C823" s="15" t="s">
        <v>136</v>
      </c>
      <c r="D823" s="26" t="str">
        <f>N823</f>
        <v>genotypingdata &lt;- fread("C:/NGS/save/.tagcount", header=F, col.names=genotype)</v>
      </c>
      <c r="F823" s="15" t="s">
        <v>553</v>
      </c>
      <c r="G823" s="15" t="str">
        <f>'1. Input and Output files list'!$E$6</f>
        <v>C:/NGS/save/</v>
      </c>
      <c r="H823" s="15" t="str">
        <f>'1. Input and Output files list'!$J$402</f>
        <v>.tagcount</v>
      </c>
      <c r="I823" s="15" t="s">
        <v>228</v>
      </c>
      <c r="N823" s="15" t="str">
        <f>CONCATENATE(F823,G823,H823,I823)</f>
        <v>genotypingdata &lt;- fread("C:/NGS/save/.tagcount", header=F, col.names=genotype)</v>
      </c>
    </row>
    <row r="824" spans="1:15" x14ac:dyDescent="0.15">
      <c r="A824" s="15">
        <v>823</v>
      </c>
      <c r="B824" s="15">
        <v>162</v>
      </c>
      <c r="C824" s="15" t="s">
        <v>137</v>
      </c>
      <c r="D824" s="26" t="str">
        <f>O824</f>
        <v>system.time(write.csv(genotypingdata[match(genotypingSum$tags, genotypingdata$tags),2], file="C:/NGS/save/.tagcountmatchindex.csv", row.names = F))</v>
      </c>
      <c r="F824" s="15" t="s">
        <v>554</v>
      </c>
      <c r="G824" s="15" t="str">
        <f>'1. Input and Output files list'!$E$6</f>
        <v>C:/NGS/save/</v>
      </c>
      <c r="H824" s="15" t="str">
        <f>'1. Input and Output files list'!$J$402</f>
        <v>.tagcount</v>
      </c>
      <c r="I824" s="15" t="s">
        <v>142</v>
      </c>
      <c r="O824" s="15" t="str">
        <f>CONCATENATE(F824,G824,H824,I824)</f>
        <v>system.time(write.csv(genotypingdata[match(genotypingSum$tags, genotypingdata$tags),2], file="C:/NGS/save/.tagcountmatchindex.csv", row.names = F))</v>
      </c>
    </row>
    <row r="825" spans="1:15" x14ac:dyDescent="0.15">
      <c r="A825" s="15">
        <v>824</v>
      </c>
      <c r="B825" s="15">
        <v>162</v>
      </c>
      <c r="C825" s="15" t="s">
        <v>138</v>
      </c>
      <c r="D825" s="26" t="str">
        <f>M825</f>
        <v>genotypingdata&lt;- fread("C:/NGS/save/.tagcountmatchindex.csv", col.names = c("0"))</v>
      </c>
      <c r="F825" s="15" t="s">
        <v>233</v>
      </c>
      <c r="G825" s="15" t="str">
        <f>'1. Input and Output files list'!$E$6</f>
        <v>C:/NGS/save/</v>
      </c>
      <c r="H825" s="15" t="str">
        <f>'1. Input and Output files list'!$J$402</f>
        <v>.tagcount</v>
      </c>
      <c r="I825" s="15" t="s">
        <v>547</v>
      </c>
      <c r="J825" s="15">
        <f>'1. Input and Output files list'!$F$402</f>
        <v>0</v>
      </c>
      <c r="K825" s="15" t="s">
        <v>545</v>
      </c>
      <c r="M825" s="15" t="str">
        <f>CONCATENATE(F825,G825,H825,I825,J825,K825)</f>
        <v>genotypingdata&lt;- fread("C:/NGS/save/.tagcountmatchindex.csv", col.names = c("0"))</v>
      </c>
    </row>
    <row r="826" spans="1:15" x14ac:dyDescent="0.15">
      <c r="A826" s="15">
        <v>825</v>
      </c>
      <c r="B826" s="15">
        <v>162</v>
      </c>
      <c r="C826" s="15" t="s">
        <v>139</v>
      </c>
      <c r="D826" s="26" t="s">
        <v>79</v>
      </c>
    </row>
    <row r="827" spans="1:15" x14ac:dyDescent="0.15">
      <c r="A827" s="15">
        <v>826</v>
      </c>
      <c r="B827" s="15">
        <v>162</v>
      </c>
      <c r="C827" s="15" t="s">
        <v>549</v>
      </c>
      <c r="D827" s="26" t="s">
        <v>551</v>
      </c>
    </row>
    <row r="828" spans="1:15" x14ac:dyDescent="0.15">
      <c r="A828" s="15">
        <v>827</v>
      </c>
      <c r="B828" s="15">
        <v>163</v>
      </c>
      <c r="C828" s="15" t="s">
        <v>136</v>
      </c>
      <c r="D828" s="26" t="str">
        <f>N828</f>
        <v>genotypingdata &lt;- fread("C:/NGS/save/.tagcount", header=F, col.names=genotype)</v>
      </c>
      <c r="F828" s="15" t="s">
        <v>553</v>
      </c>
      <c r="G828" s="15" t="str">
        <f>'1. Input and Output files list'!$E$6</f>
        <v>C:/NGS/save/</v>
      </c>
      <c r="H828" s="15" t="str">
        <f>'1. Input and Output files list'!$J$404</f>
        <v>.tagcount</v>
      </c>
      <c r="I828" s="15" t="s">
        <v>228</v>
      </c>
      <c r="N828" s="15" t="str">
        <f>CONCATENATE(F828,G828,H828,I828)</f>
        <v>genotypingdata &lt;- fread("C:/NGS/save/.tagcount", header=F, col.names=genotype)</v>
      </c>
    </row>
    <row r="829" spans="1:15" x14ac:dyDescent="0.15">
      <c r="A829" s="15">
        <v>828</v>
      </c>
      <c r="B829" s="15">
        <v>163</v>
      </c>
      <c r="C829" s="15" t="s">
        <v>137</v>
      </c>
      <c r="D829" s="26" t="str">
        <f>O829</f>
        <v>system.time(write.csv(genotypingdata[match(genotypingSum$tags, genotypingdata$tags),2], file="C:/NGS/save/.tagcountmatchindex.csv", row.names = F))</v>
      </c>
      <c r="F829" s="15" t="s">
        <v>554</v>
      </c>
      <c r="G829" s="15" t="str">
        <f>'1. Input and Output files list'!$E$6</f>
        <v>C:/NGS/save/</v>
      </c>
      <c r="H829" s="15" t="str">
        <f>'1. Input and Output files list'!$J$404</f>
        <v>.tagcount</v>
      </c>
      <c r="I829" s="15" t="s">
        <v>142</v>
      </c>
      <c r="O829" s="15" t="str">
        <f>CONCATENATE(F829,G829,H829,I829)</f>
        <v>system.time(write.csv(genotypingdata[match(genotypingSum$tags, genotypingdata$tags),2], file="C:/NGS/save/.tagcountmatchindex.csv", row.names = F))</v>
      </c>
    </row>
    <row r="830" spans="1:15" x14ac:dyDescent="0.15">
      <c r="A830" s="15">
        <v>829</v>
      </c>
      <c r="B830" s="15">
        <v>163</v>
      </c>
      <c r="C830" s="15" t="s">
        <v>138</v>
      </c>
      <c r="D830" s="26" t="str">
        <f>M830</f>
        <v>genotypingdata&lt;- fread("C:/NGS/save/.tagcountmatchindex.csv", col.names = c("0"))</v>
      </c>
      <c r="F830" s="15" t="s">
        <v>233</v>
      </c>
      <c r="G830" s="15" t="str">
        <f>'1. Input and Output files list'!$E$6</f>
        <v>C:/NGS/save/</v>
      </c>
      <c r="H830" s="15" t="str">
        <f>'1. Input and Output files list'!$J$404</f>
        <v>.tagcount</v>
      </c>
      <c r="I830" s="15" t="s">
        <v>547</v>
      </c>
      <c r="J830" s="15">
        <f>'1. Input and Output files list'!$F$404</f>
        <v>0</v>
      </c>
      <c r="K830" s="15" t="s">
        <v>545</v>
      </c>
      <c r="M830" s="15" t="str">
        <f>CONCATENATE(F830,G830,H830,I830,J830,K830)</f>
        <v>genotypingdata&lt;- fread("C:/NGS/save/.tagcountmatchindex.csv", col.names = c("0"))</v>
      </c>
    </row>
    <row r="831" spans="1:15" x14ac:dyDescent="0.15">
      <c r="A831" s="15">
        <v>830</v>
      </c>
      <c r="B831" s="15">
        <v>163</v>
      </c>
      <c r="C831" s="15" t="s">
        <v>139</v>
      </c>
      <c r="D831" s="26" t="s">
        <v>79</v>
      </c>
    </row>
    <row r="832" spans="1:15" x14ac:dyDescent="0.15">
      <c r="A832" s="15">
        <v>831</v>
      </c>
      <c r="B832" s="15">
        <v>163</v>
      </c>
      <c r="C832" s="15" t="s">
        <v>549</v>
      </c>
      <c r="D832" s="26" t="s">
        <v>551</v>
      </c>
    </row>
    <row r="833" spans="1:15" x14ac:dyDescent="0.15">
      <c r="A833" s="15">
        <v>832</v>
      </c>
      <c r="B833" s="15">
        <v>164</v>
      </c>
      <c r="C833" s="15" t="s">
        <v>136</v>
      </c>
      <c r="D833" s="26" t="str">
        <f>N833</f>
        <v>genotypingdata &lt;- fread("C:/NGS/save/.tagcount", header=F, col.names=genotype)</v>
      </c>
      <c r="F833" s="15" t="s">
        <v>553</v>
      </c>
      <c r="G833" s="15" t="str">
        <f>'1. Input and Output files list'!$E$6</f>
        <v>C:/NGS/save/</v>
      </c>
      <c r="H833" s="15" t="str">
        <f>'1. Input and Output files list'!$J$406</f>
        <v>.tagcount</v>
      </c>
      <c r="I833" s="15" t="s">
        <v>228</v>
      </c>
      <c r="N833" s="15" t="str">
        <f>CONCATENATE(F833,G833,H833,I833)</f>
        <v>genotypingdata &lt;- fread("C:/NGS/save/.tagcount", header=F, col.names=genotype)</v>
      </c>
    </row>
    <row r="834" spans="1:15" x14ac:dyDescent="0.15">
      <c r="A834" s="15">
        <v>833</v>
      </c>
      <c r="B834" s="15">
        <v>164</v>
      </c>
      <c r="C834" s="15" t="s">
        <v>137</v>
      </c>
      <c r="D834" s="26" t="str">
        <f>O834</f>
        <v>system.time(write.csv(genotypingdata[match(genotypingSum$tags, genotypingdata$tags),2], file="C:/NGS/save/.tagcountmatchindex.csv", row.names = F))</v>
      </c>
      <c r="F834" s="15" t="s">
        <v>554</v>
      </c>
      <c r="G834" s="15" t="str">
        <f>'1. Input and Output files list'!$E$6</f>
        <v>C:/NGS/save/</v>
      </c>
      <c r="H834" s="15" t="str">
        <f>'1. Input and Output files list'!$J$406</f>
        <v>.tagcount</v>
      </c>
      <c r="I834" s="15" t="s">
        <v>142</v>
      </c>
      <c r="O834" s="15" t="str">
        <f>CONCATENATE(F834,G834,H834,I834)</f>
        <v>system.time(write.csv(genotypingdata[match(genotypingSum$tags, genotypingdata$tags),2], file="C:/NGS/save/.tagcountmatchindex.csv", row.names = F))</v>
      </c>
    </row>
    <row r="835" spans="1:15" x14ac:dyDescent="0.15">
      <c r="A835" s="15">
        <v>834</v>
      </c>
      <c r="B835" s="15">
        <v>164</v>
      </c>
      <c r="C835" s="15" t="s">
        <v>138</v>
      </c>
      <c r="D835" s="26" t="str">
        <f>M835</f>
        <v>genotypingdata&lt;- fread("C:/NGS/save/.tagcountmatchindex.csv", col.names = c("0"))</v>
      </c>
      <c r="F835" s="15" t="s">
        <v>233</v>
      </c>
      <c r="G835" s="15" t="str">
        <f>'1. Input and Output files list'!$E$6</f>
        <v>C:/NGS/save/</v>
      </c>
      <c r="H835" s="15" t="str">
        <f>'1. Input and Output files list'!$J$406</f>
        <v>.tagcount</v>
      </c>
      <c r="I835" s="15" t="s">
        <v>547</v>
      </c>
      <c r="J835" s="15">
        <f>'1. Input and Output files list'!$F$406</f>
        <v>0</v>
      </c>
      <c r="K835" s="15" t="s">
        <v>545</v>
      </c>
      <c r="M835" s="15" t="str">
        <f>CONCATENATE(F835,G835,H835,I835,J835,K835)</f>
        <v>genotypingdata&lt;- fread("C:/NGS/save/.tagcountmatchindex.csv", col.names = c("0"))</v>
      </c>
    </row>
    <row r="836" spans="1:15" x14ac:dyDescent="0.15">
      <c r="A836" s="15">
        <v>835</v>
      </c>
      <c r="B836" s="15">
        <v>164</v>
      </c>
      <c r="C836" s="15" t="s">
        <v>139</v>
      </c>
      <c r="D836" s="26" t="s">
        <v>79</v>
      </c>
    </row>
    <row r="837" spans="1:15" x14ac:dyDescent="0.15">
      <c r="A837" s="15">
        <v>836</v>
      </c>
      <c r="B837" s="15">
        <v>164</v>
      </c>
      <c r="C837" s="15" t="s">
        <v>549</v>
      </c>
      <c r="D837" s="26" t="s">
        <v>551</v>
      </c>
    </row>
    <row r="838" spans="1:15" x14ac:dyDescent="0.15">
      <c r="A838" s="15">
        <v>837</v>
      </c>
      <c r="B838" s="15">
        <v>165</v>
      </c>
      <c r="C838" s="15" t="s">
        <v>136</v>
      </c>
      <c r="D838" s="26" t="str">
        <f>N838</f>
        <v>genotypingdata &lt;- fread("C:/NGS/save/.tagcount", header=F, col.names=genotype)</v>
      </c>
      <c r="F838" s="15" t="s">
        <v>553</v>
      </c>
      <c r="G838" s="15" t="str">
        <f>'1. Input and Output files list'!$E$6</f>
        <v>C:/NGS/save/</v>
      </c>
      <c r="H838" s="15" t="str">
        <f>'1. Input and Output files list'!$J$408</f>
        <v>.tagcount</v>
      </c>
      <c r="I838" s="15" t="s">
        <v>228</v>
      </c>
      <c r="N838" s="15" t="str">
        <f>CONCATENATE(F838,G838,H838,I838)</f>
        <v>genotypingdata &lt;- fread("C:/NGS/save/.tagcount", header=F, col.names=genotype)</v>
      </c>
    </row>
    <row r="839" spans="1:15" x14ac:dyDescent="0.15">
      <c r="A839" s="15">
        <v>838</v>
      </c>
      <c r="B839" s="15">
        <v>165</v>
      </c>
      <c r="C839" s="15" t="s">
        <v>137</v>
      </c>
      <c r="D839" s="26" t="str">
        <f>O839</f>
        <v>system.time(write.csv(genotypingdata[match(genotypingSum$tags, genotypingdata$tags),2], file="C:/NGS/save/.tagcountmatchindex.csv", row.names = F))</v>
      </c>
      <c r="F839" s="15" t="s">
        <v>554</v>
      </c>
      <c r="G839" s="15" t="str">
        <f>'1. Input and Output files list'!$E$6</f>
        <v>C:/NGS/save/</v>
      </c>
      <c r="H839" s="15" t="str">
        <f>'1. Input and Output files list'!$J$408</f>
        <v>.tagcount</v>
      </c>
      <c r="I839" s="15" t="s">
        <v>142</v>
      </c>
      <c r="O839" s="15" t="str">
        <f>CONCATENATE(F839,G839,H839,I839)</f>
        <v>system.time(write.csv(genotypingdata[match(genotypingSum$tags, genotypingdata$tags),2], file="C:/NGS/save/.tagcountmatchindex.csv", row.names = F))</v>
      </c>
    </row>
    <row r="840" spans="1:15" x14ac:dyDescent="0.15">
      <c r="A840" s="15">
        <v>839</v>
      </c>
      <c r="B840" s="15">
        <v>165</v>
      </c>
      <c r="C840" s="15" t="s">
        <v>138</v>
      </c>
      <c r="D840" s="26" t="str">
        <f>M840</f>
        <v>genotypingdata&lt;- fread("C:/NGS/save/.tagcountmatchindex.csv", col.names = c("0"))</v>
      </c>
      <c r="F840" s="15" t="s">
        <v>233</v>
      </c>
      <c r="G840" s="15" t="str">
        <f>'1. Input and Output files list'!$E$6</f>
        <v>C:/NGS/save/</v>
      </c>
      <c r="H840" s="15" t="str">
        <f>'1. Input and Output files list'!$J$408</f>
        <v>.tagcount</v>
      </c>
      <c r="I840" s="15" t="s">
        <v>547</v>
      </c>
      <c r="J840" s="15">
        <f>'1. Input and Output files list'!$F$408</f>
        <v>0</v>
      </c>
      <c r="K840" s="15" t="s">
        <v>545</v>
      </c>
      <c r="M840" s="15" t="str">
        <f>CONCATENATE(F840,G840,H840,I840,J840,K840)</f>
        <v>genotypingdata&lt;- fread("C:/NGS/save/.tagcountmatchindex.csv", col.names = c("0"))</v>
      </c>
    </row>
    <row r="841" spans="1:15" x14ac:dyDescent="0.15">
      <c r="A841" s="15">
        <v>840</v>
      </c>
      <c r="B841" s="15">
        <v>165</v>
      </c>
      <c r="C841" s="15" t="s">
        <v>139</v>
      </c>
      <c r="D841" s="26" t="s">
        <v>79</v>
      </c>
    </row>
    <row r="842" spans="1:15" x14ac:dyDescent="0.15">
      <c r="A842" s="15">
        <v>841</v>
      </c>
      <c r="B842" s="15">
        <v>165</v>
      </c>
      <c r="C842" s="15" t="s">
        <v>549</v>
      </c>
      <c r="D842" s="26" t="s">
        <v>551</v>
      </c>
    </row>
    <row r="843" spans="1:15" x14ac:dyDescent="0.15">
      <c r="A843" s="15">
        <v>842</v>
      </c>
      <c r="B843" s="15">
        <v>166</v>
      </c>
      <c r="C843" s="15" t="s">
        <v>136</v>
      </c>
      <c r="D843" s="26" t="str">
        <f>N843</f>
        <v>genotypingdata &lt;- fread("C:/NGS/save/.tagcount", header=F, col.names=genotype)</v>
      </c>
      <c r="F843" s="15" t="s">
        <v>553</v>
      </c>
      <c r="G843" s="15" t="str">
        <f>'1. Input and Output files list'!$E$6</f>
        <v>C:/NGS/save/</v>
      </c>
      <c r="H843" s="15" t="str">
        <f>'1. Input and Output files list'!$J$410</f>
        <v>.tagcount</v>
      </c>
      <c r="I843" s="15" t="s">
        <v>228</v>
      </c>
      <c r="N843" s="15" t="str">
        <f>CONCATENATE(F843,G843,H843,I843)</f>
        <v>genotypingdata &lt;- fread("C:/NGS/save/.tagcount", header=F, col.names=genotype)</v>
      </c>
    </row>
    <row r="844" spans="1:15" x14ac:dyDescent="0.15">
      <c r="A844" s="15">
        <v>843</v>
      </c>
      <c r="B844" s="15">
        <v>166</v>
      </c>
      <c r="C844" s="15" t="s">
        <v>137</v>
      </c>
      <c r="D844" s="26" t="str">
        <f>O844</f>
        <v>system.time(write.csv(genotypingdata[match(genotypingSum$tags, genotypingdata$tags),2], file="C:/NGS/save/.tagcountmatchindex.csv", row.names = F))</v>
      </c>
      <c r="F844" s="15" t="s">
        <v>554</v>
      </c>
      <c r="G844" s="15" t="str">
        <f>'1. Input and Output files list'!$E$6</f>
        <v>C:/NGS/save/</v>
      </c>
      <c r="H844" s="15" t="str">
        <f>'1. Input and Output files list'!$J$410</f>
        <v>.tagcount</v>
      </c>
      <c r="I844" s="15" t="s">
        <v>142</v>
      </c>
      <c r="O844" s="15" t="str">
        <f>CONCATENATE(F844,G844,H844,I844)</f>
        <v>system.time(write.csv(genotypingdata[match(genotypingSum$tags, genotypingdata$tags),2], file="C:/NGS/save/.tagcountmatchindex.csv", row.names = F))</v>
      </c>
    </row>
    <row r="845" spans="1:15" x14ac:dyDescent="0.15">
      <c r="A845" s="15">
        <v>844</v>
      </c>
      <c r="B845" s="15">
        <v>166</v>
      </c>
      <c r="C845" s="15" t="s">
        <v>138</v>
      </c>
      <c r="D845" s="26" t="str">
        <f>M845</f>
        <v>genotypingdata&lt;- fread("C:/NGS/save/.tagcountmatchindex.csv", col.names = c("0"))</v>
      </c>
      <c r="F845" s="15" t="s">
        <v>233</v>
      </c>
      <c r="G845" s="15" t="str">
        <f>'1. Input and Output files list'!$E$6</f>
        <v>C:/NGS/save/</v>
      </c>
      <c r="H845" s="15" t="str">
        <f>'1. Input and Output files list'!$J$410</f>
        <v>.tagcount</v>
      </c>
      <c r="I845" s="15" t="s">
        <v>547</v>
      </c>
      <c r="J845" s="15">
        <f>'1. Input and Output files list'!$F$410</f>
        <v>0</v>
      </c>
      <c r="K845" s="15" t="s">
        <v>545</v>
      </c>
      <c r="M845" s="15" t="str">
        <f>CONCATENATE(F845,G845,H845,I845,J845,K845)</f>
        <v>genotypingdata&lt;- fread("C:/NGS/save/.tagcountmatchindex.csv", col.names = c("0"))</v>
      </c>
    </row>
    <row r="846" spans="1:15" x14ac:dyDescent="0.15">
      <c r="A846" s="15">
        <v>845</v>
      </c>
      <c r="B846" s="15">
        <v>166</v>
      </c>
      <c r="C846" s="15" t="s">
        <v>139</v>
      </c>
      <c r="D846" s="26" t="s">
        <v>79</v>
      </c>
    </row>
    <row r="847" spans="1:15" x14ac:dyDescent="0.15">
      <c r="A847" s="15">
        <v>846</v>
      </c>
      <c r="B847" s="15">
        <v>166</v>
      </c>
      <c r="C847" s="15" t="s">
        <v>549</v>
      </c>
      <c r="D847" s="26" t="s">
        <v>551</v>
      </c>
    </row>
    <row r="848" spans="1:15" x14ac:dyDescent="0.15">
      <c r="A848" s="15">
        <v>847</v>
      </c>
      <c r="B848" s="15">
        <v>167</v>
      </c>
      <c r="C848" s="15" t="s">
        <v>136</v>
      </c>
      <c r="D848" s="26" t="str">
        <f>N848</f>
        <v>genotypingdata &lt;- fread("C:/NGS/save/.tagcount", header=F, col.names=genotype)</v>
      </c>
      <c r="F848" s="15" t="s">
        <v>553</v>
      </c>
      <c r="G848" s="15" t="str">
        <f>'1. Input and Output files list'!$E$6</f>
        <v>C:/NGS/save/</v>
      </c>
      <c r="H848" s="15" t="str">
        <f>'1. Input and Output files list'!$J$412</f>
        <v>.tagcount</v>
      </c>
      <c r="I848" s="15" t="s">
        <v>228</v>
      </c>
      <c r="N848" s="15" t="str">
        <f>CONCATENATE(F848,G848,H848,I848)</f>
        <v>genotypingdata &lt;- fread("C:/NGS/save/.tagcount", header=F, col.names=genotype)</v>
      </c>
    </row>
    <row r="849" spans="1:15" x14ac:dyDescent="0.15">
      <c r="A849" s="15">
        <v>848</v>
      </c>
      <c r="B849" s="15">
        <v>167</v>
      </c>
      <c r="C849" s="15" t="s">
        <v>137</v>
      </c>
      <c r="D849" s="26" t="str">
        <f>O849</f>
        <v>system.time(write.csv(genotypingdata[match(genotypingSum$tags, genotypingdata$tags),2], file="C:/NGS/save/.tagcountmatchindex.csv", row.names = F))</v>
      </c>
      <c r="F849" s="15" t="s">
        <v>554</v>
      </c>
      <c r="G849" s="15" t="str">
        <f>'1. Input and Output files list'!$E$6</f>
        <v>C:/NGS/save/</v>
      </c>
      <c r="H849" s="15" t="str">
        <f>'1. Input and Output files list'!$J$412</f>
        <v>.tagcount</v>
      </c>
      <c r="I849" s="15" t="s">
        <v>142</v>
      </c>
      <c r="O849" s="15" t="str">
        <f>CONCATENATE(F849,G849,H849,I849)</f>
        <v>system.time(write.csv(genotypingdata[match(genotypingSum$tags, genotypingdata$tags),2], file="C:/NGS/save/.tagcountmatchindex.csv", row.names = F))</v>
      </c>
    </row>
    <row r="850" spans="1:15" x14ac:dyDescent="0.15">
      <c r="A850" s="15">
        <v>849</v>
      </c>
      <c r="B850" s="15">
        <v>167</v>
      </c>
      <c r="C850" s="15" t="s">
        <v>138</v>
      </c>
      <c r="D850" s="26" t="str">
        <f>M850</f>
        <v>genotypingdata&lt;- fread("C:/NGS/save/.tagcountmatchindex.csv", col.names = c("0"))</v>
      </c>
      <c r="F850" s="15" t="s">
        <v>233</v>
      </c>
      <c r="G850" s="15" t="str">
        <f>'1. Input and Output files list'!$E$6</f>
        <v>C:/NGS/save/</v>
      </c>
      <c r="H850" s="15" t="str">
        <f>'1. Input and Output files list'!$J$412</f>
        <v>.tagcount</v>
      </c>
      <c r="I850" s="15" t="s">
        <v>547</v>
      </c>
      <c r="J850" s="15">
        <f>'1. Input and Output files list'!$F$412</f>
        <v>0</v>
      </c>
      <c r="K850" s="15" t="s">
        <v>545</v>
      </c>
      <c r="M850" s="15" t="str">
        <f>CONCATENATE(F850,G850,H850,I850,J850,K850)</f>
        <v>genotypingdata&lt;- fread("C:/NGS/save/.tagcountmatchindex.csv", col.names = c("0"))</v>
      </c>
    </row>
    <row r="851" spans="1:15" x14ac:dyDescent="0.15">
      <c r="A851" s="15">
        <v>850</v>
      </c>
      <c r="B851" s="15">
        <v>167</v>
      </c>
      <c r="C851" s="15" t="s">
        <v>139</v>
      </c>
      <c r="D851" s="26" t="s">
        <v>79</v>
      </c>
    </row>
    <row r="852" spans="1:15" x14ac:dyDescent="0.15">
      <c r="A852" s="15">
        <v>851</v>
      </c>
      <c r="B852" s="15">
        <v>167</v>
      </c>
      <c r="C852" s="15" t="s">
        <v>549</v>
      </c>
      <c r="D852" s="26" t="s">
        <v>551</v>
      </c>
    </row>
    <row r="853" spans="1:15" x14ac:dyDescent="0.15">
      <c r="A853" s="15">
        <v>852</v>
      </c>
      <c r="B853" s="15">
        <v>168</v>
      </c>
      <c r="C853" s="15" t="s">
        <v>136</v>
      </c>
      <c r="D853" s="26" t="str">
        <f>N853</f>
        <v>genotypingdata &lt;- fread("C:/NGS/save/.tagcount", header=F, col.names=genotype)</v>
      </c>
      <c r="F853" s="15" t="s">
        <v>553</v>
      </c>
      <c r="G853" s="15" t="str">
        <f>'1. Input and Output files list'!$E$6</f>
        <v>C:/NGS/save/</v>
      </c>
      <c r="H853" s="15" t="str">
        <f>'1. Input and Output files list'!$J$414</f>
        <v>.tagcount</v>
      </c>
      <c r="I853" s="15" t="s">
        <v>228</v>
      </c>
      <c r="N853" s="15" t="str">
        <f>CONCATENATE(F853,G853,H853,I853)</f>
        <v>genotypingdata &lt;- fread("C:/NGS/save/.tagcount", header=F, col.names=genotype)</v>
      </c>
    </row>
    <row r="854" spans="1:15" x14ac:dyDescent="0.15">
      <c r="A854" s="15">
        <v>853</v>
      </c>
      <c r="B854" s="15">
        <v>168</v>
      </c>
      <c r="C854" s="15" t="s">
        <v>137</v>
      </c>
      <c r="D854" s="26" t="str">
        <f>O854</f>
        <v>system.time(write.csv(genotypingdata[match(genotypingSum$tags, genotypingdata$tags),2], file="C:/NGS/save/.tagcountmatchindex.csv", row.names = F))</v>
      </c>
      <c r="F854" s="15" t="s">
        <v>554</v>
      </c>
      <c r="G854" s="15" t="str">
        <f>'1. Input and Output files list'!$E$6</f>
        <v>C:/NGS/save/</v>
      </c>
      <c r="H854" s="15" t="str">
        <f>'1. Input and Output files list'!$J$414</f>
        <v>.tagcount</v>
      </c>
      <c r="I854" s="15" t="s">
        <v>142</v>
      </c>
      <c r="O854" s="15" t="str">
        <f>CONCATENATE(F854,G854,H854,I854)</f>
        <v>system.time(write.csv(genotypingdata[match(genotypingSum$tags, genotypingdata$tags),2], file="C:/NGS/save/.tagcountmatchindex.csv", row.names = F))</v>
      </c>
    </row>
    <row r="855" spans="1:15" x14ac:dyDescent="0.15">
      <c r="A855" s="15">
        <v>854</v>
      </c>
      <c r="B855" s="15">
        <v>168</v>
      </c>
      <c r="C855" s="15" t="s">
        <v>138</v>
      </c>
      <c r="D855" s="26" t="str">
        <f>M855</f>
        <v>genotypingdata&lt;- fread("C:/NGS/save/.tagcountmatchindex.csv", col.names = c("0"))</v>
      </c>
      <c r="F855" s="15" t="s">
        <v>233</v>
      </c>
      <c r="G855" s="15" t="str">
        <f>'1. Input and Output files list'!$E$6</f>
        <v>C:/NGS/save/</v>
      </c>
      <c r="H855" s="15" t="str">
        <f>'1. Input and Output files list'!$J$414</f>
        <v>.tagcount</v>
      </c>
      <c r="I855" s="15" t="s">
        <v>547</v>
      </c>
      <c r="J855" s="15">
        <f>'1. Input and Output files list'!$F$414</f>
        <v>0</v>
      </c>
      <c r="K855" s="15" t="s">
        <v>545</v>
      </c>
      <c r="M855" s="15" t="str">
        <f>CONCATENATE(F855,G855,H855,I855,J855,K855)</f>
        <v>genotypingdata&lt;- fread("C:/NGS/save/.tagcountmatchindex.csv", col.names = c("0"))</v>
      </c>
    </row>
    <row r="856" spans="1:15" x14ac:dyDescent="0.15">
      <c r="A856" s="15">
        <v>855</v>
      </c>
      <c r="B856" s="15">
        <v>168</v>
      </c>
      <c r="C856" s="15" t="s">
        <v>139</v>
      </c>
      <c r="D856" s="26" t="s">
        <v>79</v>
      </c>
    </row>
    <row r="857" spans="1:15" x14ac:dyDescent="0.15">
      <c r="A857" s="15">
        <v>856</v>
      </c>
      <c r="B857" s="15">
        <v>168</v>
      </c>
      <c r="C857" s="15" t="s">
        <v>549</v>
      </c>
      <c r="D857" s="26" t="s">
        <v>551</v>
      </c>
    </row>
    <row r="858" spans="1:15" x14ac:dyDescent="0.15">
      <c r="A858" s="15">
        <v>857</v>
      </c>
      <c r="B858" s="15">
        <v>169</v>
      </c>
      <c r="C858" s="15" t="s">
        <v>136</v>
      </c>
      <c r="D858" s="26" t="str">
        <f>N858</f>
        <v>genotypingdata &lt;- fread("C:/NGS/save/.tagcount", header=F, col.names=genotype)</v>
      </c>
      <c r="F858" s="15" t="s">
        <v>553</v>
      </c>
      <c r="G858" s="15" t="str">
        <f>'1. Input and Output files list'!$E$6</f>
        <v>C:/NGS/save/</v>
      </c>
      <c r="H858" s="15" t="str">
        <f>'1. Input and Output files list'!$J$416</f>
        <v>.tagcount</v>
      </c>
      <c r="I858" s="15" t="s">
        <v>228</v>
      </c>
      <c r="N858" s="15" t="str">
        <f>CONCATENATE(F858,G858,H858,I858)</f>
        <v>genotypingdata &lt;- fread("C:/NGS/save/.tagcount", header=F, col.names=genotype)</v>
      </c>
    </row>
    <row r="859" spans="1:15" x14ac:dyDescent="0.15">
      <c r="A859" s="15">
        <v>858</v>
      </c>
      <c r="B859" s="15">
        <v>169</v>
      </c>
      <c r="C859" s="15" t="s">
        <v>137</v>
      </c>
      <c r="D859" s="26" t="str">
        <f>O859</f>
        <v>system.time(write.csv(genotypingdata[match(genotypingSum$tags, genotypingdata$tags),2], file="C:/NGS/save/.tagcountmatchindex.csv", row.names = F))</v>
      </c>
      <c r="F859" s="15" t="s">
        <v>554</v>
      </c>
      <c r="G859" s="15" t="str">
        <f>'1. Input and Output files list'!$E$6</f>
        <v>C:/NGS/save/</v>
      </c>
      <c r="H859" s="15" t="str">
        <f>'1. Input and Output files list'!$J$416</f>
        <v>.tagcount</v>
      </c>
      <c r="I859" s="15" t="s">
        <v>142</v>
      </c>
      <c r="O859" s="15" t="str">
        <f>CONCATENATE(F859,G859,H859,I859)</f>
        <v>system.time(write.csv(genotypingdata[match(genotypingSum$tags, genotypingdata$tags),2], file="C:/NGS/save/.tagcountmatchindex.csv", row.names = F))</v>
      </c>
    </row>
    <row r="860" spans="1:15" x14ac:dyDescent="0.15">
      <c r="A860" s="15">
        <v>859</v>
      </c>
      <c r="B860" s="15">
        <v>169</v>
      </c>
      <c r="C860" s="15" t="s">
        <v>138</v>
      </c>
      <c r="D860" s="26" t="str">
        <f>M860</f>
        <v>genotypingdata&lt;- fread("C:/NGS/save/.tagcountmatchindex.csv", col.names = c("0"))</v>
      </c>
      <c r="F860" s="15" t="s">
        <v>233</v>
      </c>
      <c r="G860" s="15" t="str">
        <f>'1. Input and Output files list'!$E$6</f>
        <v>C:/NGS/save/</v>
      </c>
      <c r="H860" s="15" t="str">
        <f>'1. Input and Output files list'!$J$416</f>
        <v>.tagcount</v>
      </c>
      <c r="I860" s="15" t="s">
        <v>547</v>
      </c>
      <c r="J860" s="15">
        <f>'1. Input and Output files list'!$F$416</f>
        <v>0</v>
      </c>
      <c r="K860" s="15" t="s">
        <v>545</v>
      </c>
      <c r="M860" s="15" t="str">
        <f>CONCATENATE(F860,G860,H860,I860,J860,K860)</f>
        <v>genotypingdata&lt;- fread("C:/NGS/save/.tagcountmatchindex.csv", col.names = c("0"))</v>
      </c>
    </row>
    <row r="861" spans="1:15" x14ac:dyDescent="0.15">
      <c r="A861" s="15">
        <v>860</v>
      </c>
      <c r="B861" s="15">
        <v>169</v>
      </c>
      <c r="C861" s="15" t="s">
        <v>139</v>
      </c>
      <c r="D861" s="26" t="s">
        <v>79</v>
      </c>
    </row>
    <row r="862" spans="1:15" x14ac:dyDescent="0.15">
      <c r="A862" s="15">
        <v>861</v>
      </c>
      <c r="B862" s="15">
        <v>169</v>
      </c>
      <c r="C862" s="15" t="s">
        <v>549</v>
      </c>
      <c r="D862" s="26" t="s">
        <v>551</v>
      </c>
    </row>
    <row r="863" spans="1:15" x14ac:dyDescent="0.15">
      <c r="A863" s="15">
        <v>862</v>
      </c>
      <c r="B863" s="15">
        <v>170</v>
      </c>
      <c r="C863" s="15" t="s">
        <v>136</v>
      </c>
      <c r="D863" s="26" t="str">
        <f>N863</f>
        <v>genotypingdata &lt;- fread("C:/NGS/save/.tagcount", header=F, col.names=genotype)</v>
      </c>
      <c r="F863" s="15" t="s">
        <v>553</v>
      </c>
      <c r="G863" s="15" t="str">
        <f>'1. Input and Output files list'!$E$6</f>
        <v>C:/NGS/save/</v>
      </c>
      <c r="H863" s="15" t="str">
        <f>'1. Input and Output files list'!$J$418</f>
        <v>.tagcount</v>
      </c>
      <c r="I863" s="15" t="s">
        <v>228</v>
      </c>
      <c r="N863" s="15" t="str">
        <f>CONCATENATE(F863,G863,H863,I863)</f>
        <v>genotypingdata &lt;- fread("C:/NGS/save/.tagcount", header=F, col.names=genotype)</v>
      </c>
    </row>
    <row r="864" spans="1:15" x14ac:dyDescent="0.15">
      <c r="A864" s="15">
        <v>863</v>
      </c>
      <c r="B864" s="15">
        <v>170</v>
      </c>
      <c r="C864" s="15" t="s">
        <v>137</v>
      </c>
      <c r="D864" s="26" t="str">
        <f>O864</f>
        <v>system.time(write.csv(genotypingdata[match(genotypingSum$tags, genotypingdata$tags),2], file="C:/NGS/save/.tagcountmatchindex.csv", row.names = F))</v>
      </c>
      <c r="F864" s="15" t="s">
        <v>554</v>
      </c>
      <c r="G864" s="15" t="str">
        <f>'1. Input and Output files list'!$E$6</f>
        <v>C:/NGS/save/</v>
      </c>
      <c r="H864" s="15" t="str">
        <f>'1. Input and Output files list'!$J$418</f>
        <v>.tagcount</v>
      </c>
      <c r="I864" s="15" t="s">
        <v>142</v>
      </c>
      <c r="O864" s="15" t="str">
        <f>CONCATENATE(F864,G864,H864,I864)</f>
        <v>system.time(write.csv(genotypingdata[match(genotypingSum$tags, genotypingdata$tags),2], file="C:/NGS/save/.tagcountmatchindex.csv", row.names = F))</v>
      </c>
    </row>
    <row r="865" spans="1:15" x14ac:dyDescent="0.15">
      <c r="A865" s="15">
        <v>864</v>
      </c>
      <c r="B865" s="15">
        <v>170</v>
      </c>
      <c r="C865" s="15" t="s">
        <v>138</v>
      </c>
      <c r="D865" s="26" t="str">
        <f>M865</f>
        <v>genotypingdata&lt;- fread("C:/NGS/save/.tagcountmatchindex.csv", col.names = c("0"))</v>
      </c>
      <c r="F865" s="15" t="s">
        <v>233</v>
      </c>
      <c r="G865" s="15" t="str">
        <f>'1. Input and Output files list'!$E$6</f>
        <v>C:/NGS/save/</v>
      </c>
      <c r="H865" s="15" t="str">
        <f>'1. Input and Output files list'!$J$418</f>
        <v>.tagcount</v>
      </c>
      <c r="I865" s="15" t="s">
        <v>547</v>
      </c>
      <c r="J865" s="15">
        <f>'1. Input and Output files list'!$F$418</f>
        <v>0</v>
      </c>
      <c r="K865" s="15" t="s">
        <v>545</v>
      </c>
      <c r="M865" s="15" t="str">
        <f>CONCATENATE(F865,G865,H865,I865,J865,K865)</f>
        <v>genotypingdata&lt;- fread("C:/NGS/save/.tagcountmatchindex.csv", col.names = c("0"))</v>
      </c>
    </row>
    <row r="866" spans="1:15" x14ac:dyDescent="0.15">
      <c r="A866" s="15">
        <v>865</v>
      </c>
      <c r="B866" s="15">
        <v>170</v>
      </c>
      <c r="C866" s="15" t="s">
        <v>139</v>
      </c>
      <c r="D866" s="26" t="s">
        <v>79</v>
      </c>
    </row>
    <row r="867" spans="1:15" x14ac:dyDescent="0.15">
      <c r="A867" s="15">
        <v>866</v>
      </c>
      <c r="B867" s="15">
        <v>170</v>
      </c>
      <c r="C867" s="15" t="s">
        <v>549</v>
      </c>
      <c r="D867" s="26" t="s">
        <v>551</v>
      </c>
    </row>
    <row r="868" spans="1:15" x14ac:dyDescent="0.15">
      <c r="A868" s="15">
        <v>867</v>
      </c>
      <c r="B868" s="15">
        <v>171</v>
      </c>
      <c r="C868" s="15" t="s">
        <v>136</v>
      </c>
      <c r="D868" s="26" t="str">
        <f>N868</f>
        <v>genotypingdata &lt;- fread("C:/NGS/save/.tagcount", header=F, col.names=genotype)</v>
      </c>
      <c r="F868" s="15" t="s">
        <v>553</v>
      </c>
      <c r="G868" s="15" t="str">
        <f>'1. Input and Output files list'!$E$6</f>
        <v>C:/NGS/save/</v>
      </c>
      <c r="H868" s="15" t="str">
        <f>'1. Input and Output files list'!$J$420</f>
        <v>.tagcount</v>
      </c>
      <c r="I868" s="15" t="s">
        <v>228</v>
      </c>
      <c r="N868" s="15" t="str">
        <f>CONCATENATE(F868,G868,H868,I868)</f>
        <v>genotypingdata &lt;- fread("C:/NGS/save/.tagcount", header=F, col.names=genotype)</v>
      </c>
    </row>
    <row r="869" spans="1:15" x14ac:dyDescent="0.15">
      <c r="A869" s="15">
        <v>868</v>
      </c>
      <c r="B869" s="15">
        <v>171</v>
      </c>
      <c r="C869" s="15" t="s">
        <v>137</v>
      </c>
      <c r="D869" s="26" t="str">
        <f>O869</f>
        <v>system.time(write.csv(genotypingdata[match(genotypingSum$tags, genotypingdata$tags),2], file="C:/NGS/save/.tagcountmatchindex.csv", row.names = F))</v>
      </c>
      <c r="F869" s="15" t="s">
        <v>554</v>
      </c>
      <c r="G869" s="15" t="str">
        <f>'1. Input and Output files list'!$E$6</f>
        <v>C:/NGS/save/</v>
      </c>
      <c r="H869" s="15" t="str">
        <f>'1. Input and Output files list'!$J$420</f>
        <v>.tagcount</v>
      </c>
      <c r="I869" s="15" t="s">
        <v>142</v>
      </c>
      <c r="O869" s="15" t="str">
        <f>CONCATENATE(F869,G869,H869,I869)</f>
        <v>system.time(write.csv(genotypingdata[match(genotypingSum$tags, genotypingdata$tags),2], file="C:/NGS/save/.tagcountmatchindex.csv", row.names = F))</v>
      </c>
    </row>
    <row r="870" spans="1:15" x14ac:dyDescent="0.15">
      <c r="A870" s="15">
        <v>869</v>
      </c>
      <c r="B870" s="15">
        <v>171</v>
      </c>
      <c r="C870" s="15" t="s">
        <v>138</v>
      </c>
      <c r="D870" s="26" t="str">
        <f>M870</f>
        <v>genotypingdata&lt;- fread("C:/NGS/save/.tagcountmatchindex.csv", col.names = c("0"))</v>
      </c>
      <c r="F870" s="15" t="s">
        <v>233</v>
      </c>
      <c r="G870" s="15" t="str">
        <f>'1. Input and Output files list'!$E$6</f>
        <v>C:/NGS/save/</v>
      </c>
      <c r="H870" s="15" t="str">
        <f>'1. Input and Output files list'!$J$420</f>
        <v>.tagcount</v>
      </c>
      <c r="I870" s="15" t="s">
        <v>547</v>
      </c>
      <c r="J870" s="15">
        <f>'1. Input and Output files list'!$F$420</f>
        <v>0</v>
      </c>
      <c r="K870" s="15" t="s">
        <v>545</v>
      </c>
      <c r="M870" s="15" t="str">
        <f>CONCATENATE(F870,G870,H870,I870,J870,K870)</f>
        <v>genotypingdata&lt;- fread("C:/NGS/save/.tagcountmatchindex.csv", col.names = c("0"))</v>
      </c>
    </row>
    <row r="871" spans="1:15" x14ac:dyDescent="0.15">
      <c r="A871" s="15">
        <v>870</v>
      </c>
      <c r="B871" s="15">
        <v>171</v>
      </c>
      <c r="C871" s="15" t="s">
        <v>139</v>
      </c>
      <c r="D871" s="26" t="s">
        <v>79</v>
      </c>
    </row>
    <row r="872" spans="1:15" x14ac:dyDescent="0.15">
      <c r="A872" s="15">
        <v>871</v>
      </c>
      <c r="B872" s="15">
        <v>171</v>
      </c>
      <c r="C872" s="15" t="s">
        <v>549</v>
      </c>
      <c r="D872" s="26" t="s">
        <v>551</v>
      </c>
    </row>
    <row r="873" spans="1:15" x14ac:dyDescent="0.15">
      <c r="A873" s="15">
        <v>872</v>
      </c>
      <c r="B873" s="15">
        <v>172</v>
      </c>
      <c r="C873" s="15" t="s">
        <v>136</v>
      </c>
      <c r="D873" s="26" t="str">
        <f>N873</f>
        <v>genotypingdata &lt;- fread("C:/NGS/save/.tagcount", header=F, col.names=genotype)</v>
      </c>
      <c r="F873" s="15" t="s">
        <v>553</v>
      </c>
      <c r="G873" s="15" t="str">
        <f>'1. Input and Output files list'!$E$6</f>
        <v>C:/NGS/save/</v>
      </c>
      <c r="H873" s="15" t="str">
        <f>'1. Input and Output files list'!$J$422</f>
        <v>.tagcount</v>
      </c>
      <c r="I873" s="15" t="s">
        <v>228</v>
      </c>
      <c r="N873" s="15" t="str">
        <f>CONCATENATE(F873,G873,H873,I873)</f>
        <v>genotypingdata &lt;- fread("C:/NGS/save/.tagcount", header=F, col.names=genotype)</v>
      </c>
    </row>
    <row r="874" spans="1:15" x14ac:dyDescent="0.15">
      <c r="A874" s="15">
        <v>873</v>
      </c>
      <c r="B874" s="15">
        <v>172</v>
      </c>
      <c r="C874" s="15" t="s">
        <v>137</v>
      </c>
      <c r="D874" s="26" t="str">
        <f>O874</f>
        <v>system.time(write.csv(genotypingdata[match(genotypingSum$tags, genotypingdata$tags),2], file="C:/NGS/save/.tagcountmatchindex.csv", row.names = F))</v>
      </c>
      <c r="F874" s="15" t="s">
        <v>554</v>
      </c>
      <c r="G874" s="15" t="str">
        <f>'1. Input and Output files list'!$E$6</f>
        <v>C:/NGS/save/</v>
      </c>
      <c r="H874" s="15" t="str">
        <f>'1. Input and Output files list'!$J$422</f>
        <v>.tagcount</v>
      </c>
      <c r="I874" s="15" t="s">
        <v>142</v>
      </c>
      <c r="O874" s="15" t="str">
        <f>CONCATENATE(F874,G874,H874,I874)</f>
        <v>system.time(write.csv(genotypingdata[match(genotypingSum$tags, genotypingdata$tags),2], file="C:/NGS/save/.tagcountmatchindex.csv", row.names = F))</v>
      </c>
    </row>
    <row r="875" spans="1:15" x14ac:dyDescent="0.15">
      <c r="A875" s="15">
        <v>874</v>
      </c>
      <c r="B875" s="15">
        <v>172</v>
      </c>
      <c r="C875" s="15" t="s">
        <v>138</v>
      </c>
      <c r="D875" s="26" t="str">
        <f>M875</f>
        <v>genotypingdata&lt;- fread("C:/NGS/save/.tagcountmatchindex.csv", col.names = c("0"))</v>
      </c>
      <c r="F875" s="15" t="s">
        <v>233</v>
      </c>
      <c r="G875" s="15" t="str">
        <f>'1. Input and Output files list'!$E$6</f>
        <v>C:/NGS/save/</v>
      </c>
      <c r="H875" s="15" t="str">
        <f>'1. Input and Output files list'!$J$422</f>
        <v>.tagcount</v>
      </c>
      <c r="I875" s="15" t="s">
        <v>547</v>
      </c>
      <c r="J875" s="15">
        <f>'1. Input and Output files list'!$F$422</f>
        <v>0</v>
      </c>
      <c r="K875" s="15" t="s">
        <v>545</v>
      </c>
      <c r="M875" s="15" t="str">
        <f>CONCATENATE(F875,G875,H875,I875,J875,K875)</f>
        <v>genotypingdata&lt;- fread("C:/NGS/save/.tagcountmatchindex.csv", col.names = c("0"))</v>
      </c>
    </row>
    <row r="876" spans="1:15" x14ac:dyDescent="0.15">
      <c r="A876" s="15">
        <v>875</v>
      </c>
      <c r="B876" s="15">
        <v>172</v>
      </c>
      <c r="C876" s="15" t="s">
        <v>139</v>
      </c>
      <c r="D876" s="26" t="s">
        <v>79</v>
      </c>
    </row>
    <row r="877" spans="1:15" x14ac:dyDescent="0.15">
      <c r="A877" s="15">
        <v>876</v>
      </c>
      <c r="B877" s="15">
        <v>172</v>
      </c>
      <c r="C877" s="15" t="s">
        <v>549</v>
      </c>
      <c r="D877" s="26" t="s">
        <v>551</v>
      </c>
    </row>
    <row r="878" spans="1:15" x14ac:dyDescent="0.15">
      <c r="A878" s="15">
        <v>877</v>
      </c>
      <c r="B878" s="15">
        <v>173</v>
      </c>
      <c r="C878" s="15" t="s">
        <v>136</v>
      </c>
      <c r="D878" s="26" t="str">
        <f>N878</f>
        <v>genotypingdata &lt;- fread("C:/NGS/save/.tagcount", header=F, col.names=genotype)</v>
      </c>
      <c r="F878" s="15" t="s">
        <v>553</v>
      </c>
      <c r="G878" s="15" t="str">
        <f>'1. Input and Output files list'!$E$6</f>
        <v>C:/NGS/save/</v>
      </c>
      <c r="H878" s="15" t="str">
        <f>'1. Input and Output files list'!$J$424</f>
        <v>.tagcount</v>
      </c>
      <c r="I878" s="15" t="s">
        <v>228</v>
      </c>
      <c r="N878" s="15" t="str">
        <f>CONCATENATE(F878,G878,H878,I878)</f>
        <v>genotypingdata &lt;- fread("C:/NGS/save/.tagcount", header=F, col.names=genotype)</v>
      </c>
    </row>
    <row r="879" spans="1:15" x14ac:dyDescent="0.15">
      <c r="A879" s="15">
        <v>878</v>
      </c>
      <c r="B879" s="15">
        <v>173</v>
      </c>
      <c r="C879" s="15" t="s">
        <v>137</v>
      </c>
      <c r="D879" s="26" t="str">
        <f>O879</f>
        <v>system.time(write.csv(genotypingdata[match(genotypingSum$tags, genotypingdata$tags),2], file="C:/NGS/save/.tagcountmatchindex.csv", row.names = F))</v>
      </c>
      <c r="F879" s="15" t="s">
        <v>554</v>
      </c>
      <c r="G879" s="15" t="str">
        <f>'1. Input and Output files list'!$E$6</f>
        <v>C:/NGS/save/</v>
      </c>
      <c r="H879" s="15" t="str">
        <f>'1. Input and Output files list'!$J$424</f>
        <v>.tagcount</v>
      </c>
      <c r="I879" s="15" t="s">
        <v>142</v>
      </c>
      <c r="O879" s="15" t="str">
        <f>CONCATENATE(F879,G879,H879,I879)</f>
        <v>system.time(write.csv(genotypingdata[match(genotypingSum$tags, genotypingdata$tags),2], file="C:/NGS/save/.tagcountmatchindex.csv", row.names = F))</v>
      </c>
    </row>
    <row r="880" spans="1:15" x14ac:dyDescent="0.15">
      <c r="A880" s="15">
        <v>879</v>
      </c>
      <c r="B880" s="15">
        <v>173</v>
      </c>
      <c r="C880" s="15" t="s">
        <v>138</v>
      </c>
      <c r="D880" s="26" t="str">
        <f>M880</f>
        <v>genotypingdata&lt;- fread("C:/NGS/save/.tagcountmatchindex.csv", col.names = c("0"))</v>
      </c>
      <c r="F880" s="15" t="s">
        <v>233</v>
      </c>
      <c r="G880" s="15" t="str">
        <f>'1. Input and Output files list'!$E$6</f>
        <v>C:/NGS/save/</v>
      </c>
      <c r="H880" s="15" t="str">
        <f>'1. Input and Output files list'!$J$424</f>
        <v>.tagcount</v>
      </c>
      <c r="I880" s="15" t="s">
        <v>547</v>
      </c>
      <c r="J880" s="15">
        <f>'1. Input and Output files list'!$F$424</f>
        <v>0</v>
      </c>
      <c r="K880" s="15" t="s">
        <v>545</v>
      </c>
      <c r="M880" s="15" t="str">
        <f>CONCATENATE(F880,G880,H880,I880,J880,K880)</f>
        <v>genotypingdata&lt;- fread("C:/NGS/save/.tagcountmatchindex.csv", col.names = c("0"))</v>
      </c>
    </row>
    <row r="881" spans="1:15" x14ac:dyDescent="0.15">
      <c r="A881" s="15">
        <v>880</v>
      </c>
      <c r="B881" s="15">
        <v>173</v>
      </c>
      <c r="C881" s="15" t="s">
        <v>139</v>
      </c>
      <c r="D881" s="26" t="s">
        <v>79</v>
      </c>
    </row>
    <row r="882" spans="1:15" x14ac:dyDescent="0.15">
      <c r="A882" s="15">
        <v>881</v>
      </c>
      <c r="B882" s="15">
        <v>173</v>
      </c>
      <c r="C882" s="15" t="s">
        <v>549</v>
      </c>
      <c r="D882" s="26" t="s">
        <v>551</v>
      </c>
    </row>
    <row r="883" spans="1:15" x14ac:dyDescent="0.15">
      <c r="A883" s="15">
        <v>882</v>
      </c>
      <c r="B883" s="15">
        <v>174</v>
      </c>
      <c r="C883" s="15" t="s">
        <v>136</v>
      </c>
      <c r="D883" s="26" t="str">
        <f>N883</f>
        <v>genotypingdata &lt;- fread("C:/NGS/save/.tagcount", header=F, col.names=genotype)</v>
      </c>
      <c r="F883" s="15" t="s">
        <v>553</v>
      </c>
      <c r="G883" s="15" t="str">
        <f>'1. Input and Output files list'!$E$6</f>
        <v>C:/NGS/save/</v>
      </c>
      <c r="H883" s="15" t="str">
        <f>'1. Input and Output files list'!$J$426</f>
        <v>.tagcount</v>
      </c>
      <c r="I883" s="15" t="s">
        <v>228</v>
      </c>
      <c r="N883" s="15" t="str">
        <f>CONCATENATE(F883,G883,H883,I883)</f>
        <v>genotypingdata &lt;- fread("C:/NGS/save/.tagcount", header=F, col.names=genotype)</v>
      </c>
    </row>
    <row r="884" spans="1:15" x14ac:dyDescent="0.15">
      <c r="A884" s="15">
        <v>883</v>
      </c>
      <c r="B884" s="15">
        <v>174</v>
      </c>
      <c r="C884" s="15" t="s">
        <v>137</v>
      </c>
      <c r="D884" s="26" t="str">
        <f>O884</f>
        <v>system.time(write.csv(genotypingdata[match(genotypingSum$tags, genotypingdata$tags),2], file="C:/NGS/save/.tagcountmatchindex.csv", row.names = F))</v>
      </c>
      <c r="F884" s="15" t="s">
        <v>554</v>
      </c>
      <c r="G884" s="15" t="str">
        <f>'1. Input and Output files list'!$E$6</f>
        <v>C:/NGS/save/</v>
      </c>
      <c r="H884" s="15" t="str">
        <f>'1. Input and Output files list'!$J$426</f>
        <v>.tagcount</v>
      </c>
      <c r="I884" s="15" t="s">
        <v>142</v>
      </c>
      <c r="O884" s="15" t="str">
        <f>CONCATENATE(F884,G884,H884,I884)</f>
        <v>system.time(write.csv(genotypingdata[match(genotypingSum$tags, genotypingdata$tags),2], file="C:/NGS/save/.tagcountmatchindex.csv", row.names = F))</v>
      </c>
    </row>
    <row r="885" spans="1:15" x14ac:dyDescent="0.15">
      <c r="A885" s="15">
        <v>884</v>
      </c>
      <c r="B885" s="15">
        <v>174</v>
      </c>
      <c r="C885" s="15" t="s">
        <v>138</v>
      </c>
      <c r="D885" s="26" t="str">
        <f>M885</f>
        <v>genotypingdata&lt;- fread("C:/NGS/save/.tagcountmatchindex.csv", col.names = c("0"))</v>
      </c>
      <c r="F885" s="15" t="s">
        <v>233</v>
      </c>
      <c r="G885" s="15" t="str">
        <f>'1. Input and Output files list'!$E$6</f>
        <v>C:/NGS/save/</v>
      </c>
      <c r="H885" s="15" t="str">
        <f>'1. Input and Output files list'!$J$426</f>
        <v>.tagcount</v>
      </c>
      <c r="I885" s="15" t="s">
        <v>547</v>
      </c>
      <c r="J885" s="15">
        <f>'1. Input and Output files list'!$F$426</f>
        <v>0</v>
      </c>
      <c r="K885" s="15" t="s">
        <v>545</v>
      </c>
      <c r="M885" s="15" t="str">
        <f>CONCATENATE(F885,G885,H885,I885,J885,K885)</f>
        <v>genotypingdata&lt;- fread("C:/NGS/save/.tagcountmatchindex.csv", col.names = c("0"))</v>
      </c>
    </row>
    <row r="886" spans="1:15" x14ac:dyDescent="0.15">
      <c r="A886" s="15">
        <v>885</v>
      </c>
      <c r="B886" s="15">
        <v>174</v>
      </c>
      <c r="C886" s="15" t="s">
        <v>139</v>
      </c>
      <c r="D886" s="26" t="s">
        <v>79</v>
      </c>
    </row>
    <row r="887" spans="1:15" x14ac:dyDescent="0.15">
      <c r="A887" s="15">
        <v>886</v>
      </c>
      <c r="B887" s="15">
        <v>174</v>
      </c>
      <c r="C887" s="15" t="s">
        <v>549</v>
      </c>
      <c r="D887" s="26" t="s">
        <v>551</v>
      </c>
    </row>
    <row r="888" spans="1:15" x14ac:dyDescent="0.15">
      <c r="A888" s="15">
        <v>887</v>
      </c>
      <c r="B888" s="15">
        <v>175</v>
      </c>
      <c r="C888" s="15" t="s">
        <v>136</v>
      </c>
      <c r="D888" s="26" t="str">
        <f>N888</f>
        <v>genotypingdata &lt;- fread("C:/NGS/save/.tagcount", header=F, col.names=genotype)</v>
      </c>
      <c r="F888" s="15" t="s">
        <v>553</v>
      </c>
      <c r="G888" s="15" t="str">
        <f>'1. Input and Output files list'!$E$6</f>
        <v>C:/NGS/save/</v>
      </c>
      <c r="H888" s="15" t="str">
        <f>'1. Input and Output files list'!$J$428</f>
        <v>.tagcount</v>
      </c>
      <c r="I888" s="15" t="s">
        <v>228</v>
      </c>
      <c r="N888" s="15" t="str">
        <f>CONCATENATE(F888,G888,H888,I888)</f>
        <v>genotypingdata &lt;- fread("C:/NGS/save/.tagcount", header=F, col.names=genotype)</v>
      </c>
    </row>
    <row r="889" spans="1:15" x14ac:dyDescent="0.15">
      <c r="A889" s="15">
        <v>888</v>
      </c>
      <c r="B889" s="15">
        <v>175</v>
      </c>
      <c r="C889" s="15" t="s">
        <v>137</v>
      </c>
      <c r="D889" s="26" t="str">
        <f>O889</f>
        <v>system.time(write.csv(genotypingdata[match(genotypingSum$tags, genotypingdata$tags),2], file="C:/NGS/save/.tagcountmatchindex.csv", row.names = F))</v>
      </c>
      <c r="F889" s="15" t="s">
        <v>554</v>
      </c>
      <c r="G889" s="15" t="str">
        <f>'1. Input and Output files list'!$E$6</f>
        <v>C:/NGS/save/</v>
      </c>
      <c r="H889" s="15" t="str">
        <f>'1. Input and Output files list'!$J$428</f>
        <v>.tagcount</v>
      </c>
      <c r="I889" s="15" t="s">
        <v>142</v>
      </c>
      <c r="O889" s="15" t="str">
        <f>CONCATENATE(F889,G889,H889,I889)</f>
        <v>system.time(write.csv(genotypingdata[match(genotypingSum$tags, genotypingdata$tags),2], file="C:/NGS/save/.tagcountmatchindex.csv", row.names = F))</v>
      </c>
    </row>
    <row r="890" spans="1:15" x14ac:dyDescent="0.15">
      <c r="A890" s="15">
        <v>889</v>
      </c>
      <c r="B890" s="15">
        <v>175</v>
      </c>
      <c r="C890" s="15" t="s">
        <v>138</v>
      </c>
      <c r="D890" s="26" t="str">
        <f>M890</f>
        <v>genotypingdata&lt;- fread("C:/NGS/save/.tagcountmatchindex.csv", col.names = c("0"))</v>
      </c>
      <c r="F890" s="15" t="s">
        <v>233</v>
      </c>
      <c r="G890" s="15" t="str">
        <f>'1. Input and Output files list'!$E$6</f>
        <v>C:/NGS/save/</v>
      </c>
      <c r="H890" s="15" t="str">
        <f>'1. Input and Output files list'!$J$428</f>
        <v>.tagcount</v>
      </c>
      <c r="I890" s="15" t="s">
        <v>547</v>
      </c>
      <c r="J890" s="15">
        <f>'1. Input and Output files list'!$F$428</f>
        <v>0</v>
      </c>
      <c r="K890" s="15" t="s">
        <v>545</v>
      </c>
      <c r="M890" s="15" t="str">
        <f>CONCATENATE(F890,G890,H890,I890,J890,K890)</f>
        <v>genotypingdata&lt;- fread("C:/NGS/save/.tagcountmatchindex.csv", col.names = c("0"))</v>
      </c>
    </row>
    <row r="891" spans="1:15" x14ac:dyDescent="0.15">
      <c r="A891" s="15">
        <v>890</v>
      </c>
      <c r="B891" s="15">
        <v>175</v>
      </c>
      <c r="C891" s="15" t="s">
        <v>139</v>
      </c>
      <c r="D891" s="26" t="s">
        <v>79</v>
      </c>
    </row>
    <row r="892" spans="1:15" x14ac:dyDescent="0.15">
      <c r="A892" s="15">
        <v>891</v>
      </c>
      <c r="B892" s="15">
        <v>175</v>
      </c>
      <c r="C892" s="15" t="s">
        <v>549</v>
      </c>
      <c r="D892" s="26" t="s">
        <v>551</v>
      </c>
    </row>
    <row r="893" spans="1:15" x14ac:dyDescent="0.15">
      <c r="A893" s="15">
        <v>892</v>
      </c>
      <c r="B893" s="15">
        <v>176</v>
      </c>
      <c r="C893" s="15" t="s">
        <v>136</v>
      </c>
      <c r="D893" s="26" t="str">
        <f>N893</f>
        <v>genotypingdata &lt;- fread("C:/NGS/save/.tagcount", header=F, col.names=genotype)</v>
      </c>
      <c r="F893" s="15" t="s">
        <v>553</v>
      </c>
      <c r="G893" s="15" t="str">
        <f>'1. Input and Output files list'!$E$6</f>
        <v>C:/NGS/save/</v>
      </c>
      <c r="H893" s="15" t="str">
        <f>'1. Input and Output files list'!$J$430</f>
        <v>.tagcount</v>
      </c>
      <c r="I893" s="15" t="s">
        <v>228</v>
      </c>
      <c r="N893" s="15" t="str">
        <f>CONCATENATE(F893,G893,H893,I893)</f>
        <v>genotypingdata &lt;- fread("C:/NGS/save/.tagcount", header=F, col.names=genotype)</v>
      </c>
    </row>
    <row r="894" spans="1:15" x14ac:dyDescent="0.15">
      <c r="A894" s="15">
        <v>893</v>
      </c>
      <c r="B894" s="15">
        <v>176</v>
      </c>
      <c r="C894" s="15" t="s">
        <v>137</v>
      </c>
      <c r="D894" s="26" t="str">
        <f>O894</f>
        <v>system.time(write.csv(genotypingdata[match(genotypingSum$tags, genotypingdata$tags),2], file="C:/NGS/save/.tagcountmatchindex.csv", row.names = F))</v>
      </c>
      <c r="F894" s="15" t="s">
        <v>554</v>
      </c>
      <c r="G894" s="15" t="str">
        <f>'1. Input and Output files list'!$E$6</f>
        <v>C:/NGS/save/</v>
      </c>
      <c r="H894" s="15" t="str">
        <f>'1. Input and Output files list'!$J$430</f>
        <v>.tagcount</v>
      </c>
      <c r="I894" s="15" t="s">
        <v>142</v>
      </c>
      <c r="O894" s="15" t="str">
        <f>CONCATENATE(F894,G894,H894,I894)</f>
        <v>system.time(write.csv(genotypingdata[match(genotypingSum$tags, genotypingdata$tags),2], file="C:/NGS/save/.tagcountmatchindex.csv", row.names = F))</v>
      </c>
    </row>
    <row r="895" spans="1:15" x14ac:dyDescent="0.15">
      <c r="A895" s="15">
        <v>894</v>
      </c>
      <c r="B895" s="15">
        <v>176</v>
      </c>
      <c r="C895" s="15" t="s">
        <v>138</v>
      </c>
      <c r="D895" s="26" t="str">
        <f>M895</f>
        <v>genotypingdata&lt;- fread("C:/NGS/save/.tagcountmatchindex.csv", col.names = c("0"))</v>
      </c>
      <c r="F895" s="15" t="s">
        <v>233</v>
      </c>
      <c r="G895" s="15" t="str">
        <f>'1. Input and Output files list'!$E$6</f>
        <v>C:/NGS/save/</v>
      </c>
      <c r="H895" s="15" t="str">
        <f>'1. Input and Output files list'!$J$430</f>
        <v>.tagcount</v>
      </c>
      <c r="I895" s="15" t="s">
        <v>547</v>
      </c>
      <c r="J895" s="15">
        <f>'1. Input and Output files list'!$F$430</f>
        <v>0</v>
      </c>
      <c r="K895" s="15" t="s">
        <v>545</v>
      </c>
      <c r="M895" s="15" t="str">
        <f>CONCATENATE(F895,G895,H895,I895,J895,K895)</f>
        <v>genotypingdata&lt;- fread("C:/NGS/save/.tagcountmatchindex.csv", col.names = c("0"))</v>
      </c>
    </row>
    <row r="896" spans="1:15" x14ac:dyDescent="0.15">
      <c r="A896" s="15">
        <v>895</v>
      </c>
      <c r="B896" s="15">
        <v>176</v>
      </c>
      <c r="C896" s="15" t="s">
        <v>139</v>
      </c>
      <c r="D896" s="26" t="s">
        <v>79</v>
      </c>
    </row>
    <row r="897" spans="1:15" x14ac:dyDescent="0.15">
      <c r="A897" s="15">
        <v>896</v>
      </c>
      <c r="B897" s="15">
        <v>176</v>
      </c>
      <c r="C897" s="15" t="s">
        <v>549</v>
      </c>
      <c r="D897" s="26" t="s">
        <v>551</v>
      </c>
    </row>
    <row r="898" spans="1:15" x14ac:dyDescent="0.15">
      <c r="A898" s="15">
        <v>897</v>
      </c>
      <c r="B898" s="15">
        <v>177</v>
      </c>
      <c r="C898" s="15" t="s">
        <v>136</v>
      </c>
      <c r="D898" s="26" t="str">
        <f>N898</f>
        <v>genotypingdata &lt;- fread("C:/NGS/save/.tagcount", header=F, col.names=genotype)</v>
      </c>
      <c r="F898" s="15" t="s">
        <v>553</v>
      </c>
      <c r="G898" s="15" t="str">
        <f>'1. Input and Output files list'!$E$6</f>
        <v>C:/NGS/save/</v>
      </c>
      <c r="H898" s="15" t="str">
        <f>'1. Input and Output files list'!$J$432</f>
        <v>.tagcount</v>
      </c>
      <c r="I898" s="15" t="s">
        <v>228</v>
      </c>
      <c r="N898" s="15" t="str">
        <f>CONCATENATE(F898,G898,H898,I898)</f>
        <v>genotypingdata &lt;- fread("C:/NGS/save/.tagcount", header=F, col.names=genotype)</v>
      </c>
    </row>
    <row r="899" spans="1:15" x14ac:dyDescent="0.15">
      <c r="A899" s="15">
        <v>898</v>
      </c>
      <c r="B899" s="15">
        <v>177</v>
      </c>
      <c r="C899" s="15" t="s">
        <v>137</v>
      </c>
      <c r="D899" s="26" t="str">
        <f>O899</f>
        <v>system.time(write.csv(genotypingdata[match(genotypingSum$tags, genotypingdata$tags),2], file="C:/NGS/save/.tagcountmatchindex.csv", row.names = F))</v>
      </c>
      <c r="F899" s="15" t="s">
        <v>554</v>
      </c>
      <c r="G899" s="15" t="str">
        <f>'1. Input and Output files list'!$E$6</f>
        <v>C:/NGS/save/</v>
      </c>
      <c r="H899" s="15" t="str">
        <f>'1. Input and Output files list'!$J$432</f>
        <v>.tagcount</v>
      </c>
      <c r="I899" s="15" t="s">
        <v>142</v>
      </c>
      <c r="O899" s="15" t="str">
        <f>CONCATENATE(F899,G899,H899,I899)</f>
        <v>system.time(write.csv(genotypingdata[match(genotypingSum$tags, genotypingdata$tags),2], file="C:/NGS/save/.tagcountmatchindex.csv", row.names = F))</v>
      </c>
    </row>
    <row r="900" spans="1:15" x14ac:dyDescent="0.15">
      <c r="A900" s="15">
        <v>899</v>
      </c>
      <c r="B900" s="15">
        <v>177</v>
      </c>
      <c r="C900" s="15" t="s">
        <v>138</v>
      </c>
      <c r="D900" s="26" t="str">
        <f>M900</f>
        <v>genotypingdata&lt;- fread("C:/NGS/save/.tagcountmatchindex.csv", col.names = c("0"))</v>
      </c>
      <c r="F900" s="15" t="s">
        <v>233</v>
      </c>
      <c r="G900" s="15" t="str">
        <f>'1. Input and Output files list'!$E$6</f>
        <v>C:/NGS/save/</v>
      </c>
      <c r="H900" s="15" t="str">
        <f>'1. Input and Output files list'!$J$432</f>
        <v>.tagcount</v>
      </c>
      <c r="I900" s="15" t="s">
        <v>547</v>
      </c>
      <c r="J900" s="15">
        <f>'1. Input and Output files list'!$F$432</f>
        <v>0</v>
      </c>
      <c r="K900" s="15" t="s">
        <v>545</v>
      </c>
      <c r="M900" s="15" t="str">
        <f>CONCATENATE(F900,G900,H900,I900,J900,K900)</f>
        <v>genotypingdata&lt;- fread("C:/NGS/save/.tagcountmatchindex.csv", col.names = c("0"))</v>
      </c>
    </row>
    <row r="901" spans="1:15" x14ac:dyDescent="0.15">
      <c r="A901" s="15">
        <v>900</v>
      </c>
      <c r="B901" s="15">
        <v>177</v>
      </c>
      <c r="C901" s="15" t="s">
        <v>139</v>
      </c>
      <c r="D901" s="26" t="s">
        <v>79</v>
      </c>
    </row>
    <row r="902" spans="1:15" x14ac:dyDescent="0.15">
      <c r="A902" s="15">
        <v>901</v>
      </c>
      <c r="B902" s="15">
        <v>177</v>
      </c>
      <c r="C902" s="15" t="s">
        <v>549</v>
      </c>
      <c r="D902" s="26" t="s">
        <v>551</v>
      </c>
    </row>
    <row r="903" spans="1:15" x14ac:dyDescent="0.15">
      <c r="A903" s="15">
        <v>902</v>
      </c>
      <c r="B903" s="15">
        <v>178</v>
      </c>
      <c r="C903" s="15" t="s">
        <v>136</v>
      </c>
      <c r="D903" s="26" t="str">
        <f>N903</f>
        <v>genotypingdata &lt;- fread("C:/NGS/save/.tagcount", header=F, col.names=genotype)</v>
      </c>
      <c r="F903" s="15" t="s">
        <v>553</v>
      </c>
      <c r="G903" s="15" t="str">
        <f>'1. Input and Output files list'!$E$6</f>
        <v>C:/NGS/save/</v>
      </c>
      <c r="H903" s="15" t="str">
        <f>'1. Input and Output files list'!$J$434</f>
        <v>.tagcount</v>
      </c>
      <c r="I903" s="15" t="s">
        <v>228</v>
      </c>
      <c r="N903" s="15" t="str">
        <f>CONCATENATE(F903,G903,H903,I903)</f>
        <v>genotypingdata &lt;- fread("C:/NGS/save/.tagcount", header=F, col.names=genotype)</v>
      </c>
    </row>
    <row r="904" spans="1:15" x14ac:dyDescent="0.15">
      <c r="A904" s="15">
        <v>903</v>
      </c>
      <c r="B904" s="15">
        <v>178</v>
      </c>
      <c r="C904" s="15" t="s">
        <v>137</v>
      </c>
      <c r="D904" s="26" t="str">
        <f>O904</f>
        <v>system.time(write.csv(genotypingdata[match(genotypingSum$tags, genotypingdata$tags),2], file="C:/NGS/save/.tagcountmatchindex.csv", row.names = F))</v>
      </c>
      <c r="F904" s="15" t="s">
        <v>554</v>
      </c>
      <c r="G904" s="15" t="str">
        <f>'1. Input and Output files list'!$E$6</f>
        <v>C:/NGS/save/</v>
      </c>
      <c r="H904" s="15" t="str">
        <f>'1. Input and Output files list'!$J$434</f>
        <v>.tagcount</v>
      </c>
      <c r="I904" s="15" t="s">
        <v>142</v>
      </c>
      <c r="O904" s="15" t="str">
        <f>CONCATENATE(F904,G904,H904,I904)</f>
        <v>system.time(write.csv(genotypingdata[match(genotypingSum$tags, genotypingdata$tags),2], file="C:/NGS/save/.tagcountmatchindex.csv", row.names = F))</v>
      </c>
    </row>
    <row r="905" spans="1:15" x14ac:dyDescent="0.15">
      <c r="A905" s="15">
        <v>904</v>
      </c>
      <c r="B905" s="15">
        <v>178</v>
      </c>
      <c r="C905" s="15" t="s">
        <v>138</v>
      </c>
      <c r="D905" s="26" t="str">
        <f>M905</f>
        <v>genotypingdata&lt;- fread("C:/NGS/save/.tagcountmatchindex.csv", col.names = c("0"))</v>
      </c>
      <c r="F905" s="15" t="s">
        <v>233</v>
      </c>
      <c r="G905" s="15" t="str">
        <f>'1. Input and Output files list'!$E$6</f>
        <v>C:/NGS/save/</v>
      </c>
      <c r="H905" s="15" t="str">
        <f>'1. Input and Output files list'!$J$434</f>
        <v>.tagcount</v>
      </c>
      <c r="I905" s="15" t="s">
        <v>547</v>
      </c>
      <c r="J905" s="15">
        <f>'1. Input and Output files list'!$F$434</f>
        <v>0</v>
      </c>
      <c r="K905" s="15" t="s">
        <v>545</v>
      </c>
      <c r="M905" s="15" t="str">
        <f>CONCATENATE(F905,G905,H905,I905,J905,K905)</f>
        <v>genotypingdata&lt;- fread("C:/NGS/save/.tagcountmatchindex.csv", col.names = c("0"))</v>
      </c>
    </row>
    <row r="906" spans="1:15" x14ac:dyDescent="0.15">
      <c r="A906" s="15">
        <v>905</v>
      </c>
      <c r="B906" s="15">
        <v>178</v>
      </c>
      <c r="C906" s="15" t="s">
        <v>139</v>
      </c>
      <c r="D906" s="26" t="s">
        <v>79</v>
      </c>
    </row>
    <row r="907" spans="1:15" x14ac:dyDescent="0.15">
      <c r="A907" s="15">
        <v>906</v>
      </c>
      <c r="B907" s="15">
        <v>178</v>
      </c>
      <c r="C907" s="15" t="s">
        <v>549</v>
      </c>
      <c r="D907" s="26" t="s">
        <v>551</v>
      </c>
    </row>
    <row r="908" spans="1:15" x14ac:dyDescent="0.15">
      <c r="A908" s="15">
        <v>907</v>
      </c>
      <c r="B908" s="15">
        <v>179</v>
      </c>
      <c r="C908" s="15" t="s">
        <v>136</v>
      </c>
      <c r="D908" s="26" t="str">
        <f>N908</f>
        <v>genotypingdata &lt;- fread("C:/NGS/save/.tagcount", header=F, col.names=genotype)</v>
      </c>
      <c r="F908" s="15" t="s">
        <v>553</v>
      </c>
      <c r="G908" s="15" t="str">
        <f>'1. Input and Output files list'!$E$6</f>
        <v>C:/NGS/save/</v>
      </c>
      <c r="H908" s="15" t="str">
        <f>'1. Input and Output files list'!$J$436</f>
        <v>.tagcount</v>
      </c>
      <c r="I908" s="15" t="s">
        <v>228</v>
      </c>
      <c r="N908" s="15" t="str">
        <f>CONCATENATE(F908,G908,H908,I908)</f>
        <v>genotypingdata &lt;- fread("C:/NGS/save/.tagcount", header=F, col.names=genotype)</v>
      </c>
    </row>
    <row r="909" spans="1:15" x14ac:dyDescent="0.15">
      <c r="A909" s="15">
        <v>908</v>
      </c>
      <c r="B909" s="15">
        <v>179</v>
      </c>
      <c r="C909" s="15" t="s">
        <v>137</v>
      </c>
      <c r="D909" s="26" t="str">
        <f>O909</f>
        <v>system.time(write.csv(genotypingdata[match(genotypingSum$tags, genotypingdata$tags),2], file="C:/NGS/save/.tagcountmatchindex.csv", row.names = F))</v>
      </c>
      <c r="F909" s="15" t="s">
        <v>554</v>
      </c>
      <c r="G909" s="15" t="str">
        <f>'1. Input and Output files list'!$E$6</f>
        <v>C:/NGS/save/</v>
      </c>
      <c r="H909" s="15" t="str">
        <f>'1. Input and Output files list'!$J$436</f>
        <v>.tagcount</v>
      </c>
      <c r="I909" s="15" t="s">
        <v>142</v>
      </c>
      <c r="O909" s="15" t="str">
        <f>CONCATENATE(F909,G909,H909,I909)</f>
        <v>system.time(write.csv(genotypingdata[match(genotypingSum$tags, genotypingdata$tags),2], file="C:/NGS/save/.tagcountmatchindex.csv", row.names = F))</v>
      </c>
    </row>
    <row r="910" spans="1:15" x14ac:dyDescent="0.15">
      <c r="A910" s="15">
        <v>909</v>
      </c>
      <c r="B910" s="15">
        <v>179</v>
      </c>
      <c r="C910" s="15" t="s">
        <v>138</v>
      </c>
      <c r="D910" s="26" t="str">
        <f>M910</f>
        <v>genotypingdata&lt;- fread("C:/NGS/save/.tagcountmatchindex.csv", col.names = c("0"))</v>
      </c>
      <c r="F910" s="15" t="s">
        <v>233</v>
      </c>
      <c r="G910" s="15" t="str">
        <f>'1. Input and Output files list'!$E$6</f>
        <v>C:/NGS/save/</v>
      </c>
      <c r="H910" s="15" t="str">
        <f>'1. Input and Output files list'!$J$436</f>
        <v>.tagcount</v>
      </c>
      <c r="I910" s="15" t="s">
        <v>547</v>
      </c>
      <c r="J910" s="15">
        <f>'1. Input and Output files list'!$F$436</f>
        <v>0</v>
      </c>
      <c r="K910" s="15" t="s">
        <v>545</v>
      </c>
      <c r="M910" s="15" t="str">
        <f>CONCATENATE(F910,G910,H910,I910,J910,K910)</f>
        <v>genotypingdata&lt;- fread("C:/NGS/save/.tagcountmatchindex.csv", col.names = c("0"))</v>
      </c>
    </row>
    <row r="911" spans="1:15" x14ac:dyDescent="0.15">
      <c r="A911" s="15">
        <v>910</v>
      </c>
      <c r="B911" s="15">
        <v>179</v>
      </c>
      <c r="C911" s="15" t="s">
        <v>139</v>
      </c>
      <c r="D911" s="26" t="s">
        <v>79</v>
      </c>
    </row>
    <row r="912" spans="1:15" x14ac:dyDescent="0.15">
      <c r="A912" s="15">
        <v>911</v>
      </c>
      <c r="B912" s="15">
        <v>179</v>
      </c>
      <c r="C912" s="15" t="s">
        <v>549</v>
      </c>
      <c r="D912" s="26" t="s">
        <v>551</v>
      </c>
    </row>
    <row r="913" spans="1:15" x14ac:dyDescent="0.15">
      <c r="A913" s="15">
        <v>912</v>
      </c>
      <c r="B913" s="15">
        <v>180</v>
      </c>
      <c r="C913" s="15" t="s">
        <v>136</v>
      </c>
      <c r="D913" s="26" t="str">
        <f>N913</f>
        <v>genotypingdata &lt;- fread("C:/NGS/save/.tagcount", header=F, col.names=genotype)</v>
      </c>
      <c r="F913" s="15" t="s">
        <v>553</v>
      </c>
      <c r="G913" s="15" t="str">
        <f>'1. Input and Output files list'!$E$6</f>
        <v>C:/NGS/save/</v>
      </c>
      <c r="H913" s="15" t="str">
        <f>'1. Input and Output files list'!$J$438</f>
        <v>.tagcount</v>
      </c>
      <c r="I913" s="15" t="s">
        <v>228</v>
      </c>
      <c r="N913" s="15" t="str">
        <f>CONCATENATE(F913,G913,H913,I913)</f>
        <v>genotypingdata &lt;- fread("C:/NGS/save/.tagcount", header=F, col.names=genotype)</v>
      </c>
    </row>
    <row r="914" spans="1:15" x14ac:dyDescent="0.15">
      <c r="A914" s="15">
        <v>913</v>
      </c>
      <c r="B914" s="15">
        <v>180</v>
      </c>
      <c r="C914" s="15" t="s">
        <v>137</v>
      </c>
      <c r="D914" s="26" t="str">
        <f>O914</f>
        <v>system.time(write.csv(genotypingdata[match(genotypingSum$tags, genotypingdata$tags),2], file="C:/NGS/save/.tagcountmatchindex.csv", row.names = F))</v>
      </c>
      <c r="F914" s="15" t="s">
        <v>554</v>
      </c>
      <c r="G914" s="15" t="str">
        <f>'1. Input and Output files list'!$E$6</f>
        <v>C:/NGS/save/</v>
      </c>
      <c r="H914" s="15" t="str">
        <f>'1. Input and Output files list'!$J$438</f>
        <v>.tagcount</v>
      </c>
      <c r="I914" s="15" t="s">
        <v>142</v>
      </c>
      <c r="O914" s="15" t="str">
        <f>CONCATENATE(F914,G914,H914,I914)</f>
        <v>system.time(write.csv(genotypingdata[match(genotypingSum$tags, genotypingdata$tags),2], file="C:/NGS/save/.tagcountmatchindex.csv", row.names = F))</v>
      </c>
    </row>
    <row r="915" spans="1:15" x14ac:dyDescent="0.15">
      <c r="A915" s="15">
        <v>914</v>
      </c>
      <c r="B915" s="15">
        <v>180</v>
      </c>
      <c r="C915" s="15" t="s">
        <v>138</v>
      </c>
      <c r="D915" s="26" t="str">
        <f>M915</f>
        <v>genotypingdata&lt;- fread("C:/NGS/save/.tagcountmatchindex.csv", col.names = c("0"))</v>
      </c>
      <c r="F915" s="15" t="s">
        <v>233</v>
      </c>
      <c r="G915" s="15" t="str">
        <f>'1. Input and Output files list'!$E$6</f>
        <v>C:/NGS/save/</v>
      </c>
      <c r="H915" s="15" t="str">
        <f>'1. Input and Output files list'!$J$438</f>
        <v>.tagcount</v>
      </c>
      <c r="I915" s="15" t="s">
        <v>547</v>
      </c>
      <c r="J915" s="15">
        <f>'1. Input and Output files list'!$F$438</f>
        <v>0</v>
      </c>
      <c r="K915" s="15" t="s">
        <v>545</v>
      </c>
      <c r="M915" s="15" t="str">
        <f>CONCATENATE(F915,G915,H915,I915,J915,K915)</f>
        <v>genotypingdata&lt;- fread("C:/NGS/save/.tagcountmatchindex.csv", col.names = c("0"))</v>
      </c>
    </row>
    <row r="916" spans="1:15" x14ac:dyDescent="0.15">
      <c r="A916" s="15">
        <v>915</v>
      </c>
      <c r="B916" s="15">
        <v>180</v>
      </c>
      <c r="C916" s="15" t="s">
        <v>139</v>
      </c>
      <c r="D916" s="26" t="s">
        <v>79</v>
      </c>
    </row>
    <row r="917" spans="1:15" x14ac:dyDescent="0.15">
      <c r="A917" s="15">
        <v>916</v>
      </c>
      <c r="B917" s="15">
        <v>180</v>
      </c>
      <c r="C917" s="15" t="s">
        <v>549</v>
      </c>
      <c r="D917" s="26" t="s">
        <v>551</v>
      </c>
    </row>
    <row r="918" spans="1:15" x14ac:dyDescent="0.15">
      <c r="A918" s="15">
        <v>917</v>
      </c>
      <c r="B918" s="15">
        <v>181</v>
      </c>
      <c r="C918" s="15" t="s">
        <v>136</v>
      </c>
      <c r="D918" s="26" t="str">
        <f>N918</f>
        <v>genotypingdata &lt;- fread("C:/NGS/save/.tagcount", header=F, col.names=genotype)</v>
      </c>
      <c r="F918" s="15" t="s">
        <v>553</v>
      </c>
      <c r="G918" s="15" t="str">
        <f>'1. Input and Output files list'!$E$6</f>
        <v>C:/NGS/save/</v>
      </c>
      <c r="H918" s="15" t="str">
        <f>'1. Input and Output files list'!$J$440</f>
        <v>.tagcount</v>
      </c>
      <c r="I918" s="15" t="s">
        <v>228</v>
      </c>
      <c r="N918" s="15" t="str">
        <f>CONCATENATE(F918,G918,H918,I918)</f>
        <v>genotypingdata &lt;- fread("C:/NGS/save/.tagcount", header=F, col.names=genotype)</v>
      </c>
    </row>
    <row r="919" spans="1:15" x14ac:dyDescent="0.15">
      <c r="A919" s="15">
        <v>918</v>
      </c>
      <c r="B919" s="15">
        <v>181</v>
      </c>
      <c r="C919" s="15" t="s">
        <v>137</v>
      </c>
      <c r="D919" s="26" t="str">
        <f>O919</f>
        <v>system.time(write.csv(genotypingdata[match(genotypingSum$tags, genotypingdata$tags),2], file="C:/NGS/save/.tagcountmatchindex.csv", row.names = F))</v>
      </c>
      <c r="F919" s="15" t="s">
        <v>554</v>
      </c>
      <c r="G919" s="15" t="str">
        <f>'1. Input and Output files list'!$E$6</f>
        <v>C:/NGS/save/</v>
      </c>
      <c r="H919" s="15" t="str">
        <f>'1. Input and Output files list'!$J$440</f>
        <v>.tagcount</v>
      </c>
      <c r="I919" s="15" t="s">
        <v>142</v>
      </c>
      <c r="O919" s="15" t="str">
        <f>CONCATENATE(F919,G919,H919,I919)</f>
        <v>system.time(write.csv(genotypingdata[match(genotypingSum$tags, genotypingdata$tags),2], file="C:/NGS/save/.tagcountmatchindex.csv", row.names = F))</v>
      </c>
    </row>
    <row r="920" spans="1:15" x14ac:dyDescent="0.15">
      <c r="A920" s="15">
        <v>919</v>
      </c>
      <c r="B920" s="15">
        <v>181</v>
      </c>
      <c r="C920" s="15" t="s">
        <v>138</v>
      </c>
      <c r="D920" s="26" t="str">
        <f>M920</f>
        <v>genotypingdata&lt;- fread("C:/NGS/save/.tagcountmatchindex.csv", col.names = c("0"))</v>
      </c>
      <c r="F920" s="15" t="s">
        <v>233</v>
      </c>
      <c r="G920" s="15" t="str">
        <f>'1. Input and Output files list'!$E$6</f>
        <v>C:/NGS/save/</v>
      </c>
      <c r="H920" s="15" t="str">
        <f>'1. Input and Output files list'!$J$440</f>
        <v>.tagcount</v>
      </c>
      <c r="I920" s="15" t="s">
        <v>547</v>
      </c>
      <c r="J920" s="15">
        <f>'1. Input and Output files list'!$F$440</f>
        <v>0</v>
      </c>
      <c r="K920" s="15" t="s">
        <v>545</v>
      </c>
      <c r="M920" s="15" t="str">
        <f>CONCATENATE(F920,G920,H920,I920,J920,K920)</f>
        <v>genotypingdata&lt;- fread("C:/NGS/save/.tagcountmatchindex.csv", col.names = c("0"))</v>
      </c>
    </row>
    <row r="921" spans="1:15" x14ac:dyDescent="0.15">
      <c r="A921" s="15">
        <v>920</v>
      </c>
      <c r="B921" s="15">
        <v>181</v>
      </c>
      <c r="C921" s="15" t="s">
        <v>139</v>
      </c>
      <c r="D921" s="26" t="s">
        <v>79</v>
      </c>
    </row>
    <row r="922" spans="1:15" x14ac:dyDescent="0.15">
      <c r="A922" s="15">
        <v>921</v>
      </c>
      <c r="B922" s="15">
        <v>181</v>
      </c>
      <c r="C922" s="15" t="s">
        <v>549</v>
      </c>
      <c r="D922" s="26" t="s">
        <v>551</v>
      </c>
    </row>
    <row r="923" spans="1:15" x14ac:dyDescent="0.15">
      <c r="A923" s="15">
        <v>922</v>
      </c>
      <c r="B923" s="15">
        <v>182</v>
      </c>
      <c r="C923" s="15" t="s">
        <v>136</v>
      </c>
      <c r="D923" s="26" t="str">
        <f>N923</f>
        <v>genotypingdata &lt;- fread("C:/NGS/save/.tagcount", header=F, col.names=genotype)</v>
      </c>
      <c r="F923" s="15" t="s">
        <v>553</v>
      </c>
      <c r="G923" s="15" t="str">
        <f>'1. Input and Output files list'!$E$6</f>
        <v>C:/NGS/save/</v>
      </c>
      <c r="H923" s="15" t="str">
        <f>'1. Input and Output files list'!$J$442</f>
        <v>.tagcount</v>
      </c>
      <c r="I923" s="15" t="s">
        <v>228</v>
      </c>
      <c r="N923" s="15" t="str">
        <f>CONCATENATE(F923,G923,H923,I923)</f>
        <v>genotypingdata &lt;- fread("C:/NGS/save/.tagcount", header=F, col.names=genotype)</v>
      </c>
    </row>
    <row r="924" spans="1:15" x14ac:dyDescent="0.15">
      <c r="A924" s="15">
        <v>923</v>
      </c>
      <c r="B924" s="15">
        <v>182</v>
      </c>
      <c r="C924" s="15" t="s">
        <v>137</v>
      </c>
      <c r="D924" s="26" t="str">
        <f>O924</f>
        <v>system.time(write.csv(genotypingdata[match(genotypingSum$tags, genotypingdata$tags),2], file="C:/NGS/save/.tagcountmatchindex.csv", row.names = F))</v>
      </c>
      <c r="F924" s="15" t="s">
        <v>554</v>
      </c>
      <c r="G924" s="15" t="str">
        <f>'1. Input and Output files list'!$E$6</f>
        <v>C:/NGS/save/</v>
      </c>
      <c r="H924" s="15" t="str">
        <f>'1. Input and Output files list'!$J$442</f>
        <v>.tagcount</v>
      </c>
      <c r="I924" s="15" t="s">
        <v>142</v>
      </c>
      <c r="O924" s="15" t="str">
        <f>CONCATENATE(F924,G924,H924,I924)</f>
        <v>system.time(write.csv(genotypingdata[match(genotypingSum$tags, genotypingdata$tags),2], file="C:/NGS/save/.tagcountmatchindex.csv", row.names = F))</v>
      </c>
    </row>
    <row r="925" spans="1:15" x14ac:dyDescent="0.15">
      <c r="A925" s="15">
        <v>924</v>
      </c>
      <c r="B925" s="15">
        <v>182</v>
      </c>
      <c r="C925" s="15" t="s">
        <v>138</v>
      </c>
      <c r="D925" s="26" t="str">
        <f>M925</f>
        <v>genotypingdata&lt;- fread("C:/NGS/save/.tagcountmatchindex.csv", col.names = c("0"))</v>
      </c>
      <c r="F925" s="15" t="s">
        <v>233</v>
      </c>
      <c r="G925" s="15" t="str">
        <f>'1. Input and Output files list'!$E$6</f>
        <v>C:/NGS/save/</v>
      </c>
      <c r="H925" s="15" t="str">
        <f>'1. Input and Output files list'!$J$442</f>
        <v>.tagcount</v>
      </c>
      <c r="I925" s="15" t="s">
        <v>547</v>
      </c>
      <c r="J925" s="15">
        <f>'1. Input and Output files list'!$F$442</f>
        <v>0</v>
      </c>
      <c r="K925" s="15" t="s">
        <v>545</v>
      </c>
      <c r="M925" s="15" t="str">
        <f>CONCATENATE(F925,G925,H925,I925,J925,K925)</f>
        <v>genotypingdata&lt;- fread("C:/NGS/save/.tagcountmatchindex.csv", col.names = c("0"))</v>
      </c>
    </row>
    <row r="926" spans="1:15" x14ac:dyDescent="0.15">
      <c r="A926" s="15">
        <v>925</v>
      </c>
      <c r="B926" s="15">
        <v>182</v>
      </c>
      <c r="C926" s="15" t="s">
        <v>139</v>
      </c>
      <c r="D926" s="26" t="s">
        <v>79</v>
      </c>
    </row>
    <row r="927" spans="1:15" x14ac:dyDescent="0.15">
      <c r="A927" s="15">
        <v>926</v>
      </c>
      <c r="B927" s="15">
        <v>182</v>
      </c>
      <c r="C927" s="15" t="s">
        <v>549</v>
      </c>
      <c r="D927" s="26" t="s">
        <v>551</v>
      </c>
    </row>
    <row r="928" spans="1:15" x14ac:dyDescent="0.15">
      <c r="A928" s="15">
        <v>927</v>
      </c>
      <c r="B928" s="15">
        <v>183</v>
      </c>
      <c r="C928" s="15" t="s">
        <v>136</v>
      </c>
      <c r="D928" s="26" t="str">
        <f>N928</f>
        <v>genotypingdata &lt;- fread("C:/NGS/save/.tagcount", header=F, col.names=genotype)</v>
      </c>
      <c r="F928" s="15" t="s">
        <v>553</v>
      </c>
      <c r="G928" s="15" t="str">
        <f>'1. Input and Output files list'!$E$6</f>
        <v>C:/NGS/save/</v>
      </c>
      <c r="H928" s="15" t="str">
        <f>'1. Input and Output files list'!$J$444</f>
        <v>.tagcount</v>
      </c>
      <c r="I928" s="15" t="s">
        <v>228</v>
      </c>
      <c r="N928" s="15" t="str">
        <f>CONCATENATE(F928,G928,H928,I928)</f>
        <v>genotypingdata &lt;- fread("C:/NGS/save/.tagcount", header=F, col.names=genotype)</v>
      </c>
    </row>
    <row r="929" spans="1:15" x14ac:dyDescent="0.15">
      <c r="A929" s="15">
        <v>928</v>
      </c>
      <c r="B929" s="15">
        <v>183</v>
      </c>
      <c r="C929" s="15" t="s">
        <v>137</v>
      </c>
      <c r="D929" s="26" t="str">
        <f>O929</f>
        <v>system.time(write.csv(genotypingdata[match(genotypingSum$tags, genotypingdata$tags),2], file="C:/NGS/save/.tagcountmatchindex.csv", row.names = F))</v>
      </c>
      <c r="F929" s="15" t="s">
        <v>554</v>
      </c>
      <c r="G929" s="15" t="str">
        <f>'1. Input and Output files list'!$E$6</f>
        <v>C:/NGS/save/</v>
      </c>
      <c r="H929" s="15" t="str">
        <f>'1. Input and Output files list'!$J$444</f>
        <v>.tagcount</v>
      </c>
      <c r="I929" s="15" t="s">
        <v>142</v>
      </c>
      <c r="O929" s="15" t="str">
        <f>CONCATENATE(F929,G929,H929,I929)</f>
        <v>system.time(write.csv(genotypingdata[match(genotypingSum$tags, genotypingdata$tags),2], file="C:/NGS/save/.tagcountmatchindex.csv", row.names = F))</v>
      </c>
    </row>
    <row r="930" spans="1:15" x14ac:dyDescent="0.15">
      <c r="A930" s="15">
        <v>929</v>
      </c>
      <c r="B930" s="15">
        <v>183</v>
      </c>
      <c r="C930" s="15" t="s">
        <v>138</v>
      </c>
      <c r="D930" s="26" t="str">
        <f>M930</f>
        <v>genotypingdata&lt;- fread("C:/NGS/save/.tagcountmatchindex.csv", col.names = c("0"))</v>
      </c>
      <c r="F930" s="15" t="s">
        <v>233</v>
      </c>
      <c r="G930" s="15" t="str">
        <f>'1. Input and Output files list'!$E$6</f>
        <v>C:/NGS/save/</v>
      </c>
      <c r="H930" s="15" t="str">
        <f>'1. Input and Output files list'!$J$444</f>
        <v>.tagcount</v>
      </c>
      <c r="I930" s="15" t="s">
        <v>547</v>
      </c>
      <c r="J930" s="15">
        <f>'1. Input and Output files list'!$F$444</f>
        <v>0</v>
      </c>
      <c r="K930" s="15" t="s">
        <v>545</v>
      </c>
      <c r="M930" s="15" t="str">
        <f>CONCATENATE(F930,G930,H930,I930,J930,K930)</f>
        <v>genotypingdata&lt;- fread("C:/NGS/save/.tagcountmatchindex.csv", col.names = c("0"))</v>
      </c>
    </row>
    <row r="931" spans="1:15" x14ac:dyDescent="0.15">
      <c r="A931" s="15">
        <v>930</v>
      </c>
      <c r="B931" s="15">
        <v>183</v>
      </c>
      <c r="C931" s="15" t="s">
        <v>139</v>
      </c>
      <c r="D931" s="26" t="s">
        <v>79</v>
      </c>
    </row>
    <row r="932" spans="1:15" x14ac:dyDescent="0.15">
      <c r="A932" s="15">
        <v>931</v>
      </c>
      <c r="B932" s="15">
        <v>183</v>
      </c>
      <c r="C932" s="15" t="s">
        <v>549</v>
      </c>
      <c r="D932" s="26" t="s">
        <v>551</v>
      </c>
    </row>
    <row r="933" spans="1:15" x14ac:dyDescent="0.15">
      <c r="A933" s="15">
        <v>932</v>
      </c>
      <c r="B933" s="15">
        <v>184</v>
      </c>
      <c r="C933" s="15" t="s">
        <v>136</v>
      </c>
      <c r="D933" s="26" t="str">
        <f>N933</f>
        <v>genotypingdata &lt;- fread("C:/NGS/save/.tagcount", header=F, col.names=genotype)</v>
      </c>
      <c r="F933" s="15" t="s">
        <v>553</v>
      </c>
      <c r="G933" s="15" t="str">
        <f>'1. Input and Output files list'!$E$6</f>
        <v>C:/NGS/save/</v>
      </c>
      <c r="H933" s="15" t="str">
        <f>'1. Input and Output files list'!$J$446</f>
        <v>.tagcount</v>
      </c>
      <c r="I933" s="15" t="s">
        <v>228</v>
      </c>
      <c r="N933" s="15" t="str">
        <f>CONCATENATE(F933,G933,H933,I933)</f>
        <v>genotypingdata &lt;- fread("C:/NGS/save/.tagcount", header=F, col.names=genotype)</v>
      </c>
    </row>
    <row r="934" spans="1:15" x14ac:dyDescent="0.15">
      <c r="A934" s="15">
        <v>933</v>
      </c>
      <c r="B934" s="15">
        <v>184</v>
      </c>
      <c r="C934" s="15" t="s">
        <v>137</v>
      </c>
      <c r="D934" s="26" t="str">
        <f>O934</f>
        <v>system.time(write.csv(genotypingdata[match(genotypingSum$tags, genotypingdata$tags),2], file="C:/NGS/save/.tagcountmatchindex.csv", row.names = F))</v>
      </c>
      <c r="F934" s="15" t="s">
        <v>554</v>
      </c>
      <c r="G934" s="15" t="str">
        <f>'1. Input and Output files list'!$E$6</f>
        <v>C:/NGS/save/</v>
      </c>
      <c r="H934" s="15" t="str">
        <f>'1. Input and Output files list'!$J$446</f>
        <v>.tagcount</v>
      </c>
      <c r="I934" s="15" t="s">
        <v>142</v>
      </c>
      <c r="O934" s="15" t="str">
        <f>CONCATENATE(F934,G934,H934,I934)</f>
        <v>system.time(write.csv(genotypingdata[match(genotypingSum$tags, genotypingdata$tags),2], file="C:/NGS/save/.tagcountmatchindex.csv", row.names = F))</v>
      </c>
    </row>
    <row r="935" spans="1:15" x14ac:dyDescent="0.15">
      <c r="A935" s="15">
        <v>934</v>
      </c>
      <c r="B935" s="15">
        <v>184</v>
      </c>
      <c r="C935" s="15" t="s">
        <v>138</v>
      </c>
      <c r="D935" s="26" t="str">
        <f>M935</f>
        <v>genotypingdata&lt;- fread("C:/NGS/save/.tagcountmatchindex.csv", col.names = c("0"))</v>
      </c>
      <c r="F935" s="15" t="s">
        <v>233</v>
      </c>
      <c r="G935" s="15" t="str">
        <f>'1. Input and Output files list'!$E$6</f>
        <v>C:/NGS/save/</v>
      </c>
      <c r="H935" s="15" t="str">
        <f>'1. Input and Output files list'!$J$446</f>
        <v>.tagcount</v>
      </c>
      <c r="I935" s="15" t="s">
        <v>547</v>
      </c>
      <c r="J935" s="15">
        <f>'1. Input and Output files list'!$F$446</f>
        <v>0</v>
      </c>
      <c r="K935" s="15" t="s">
        <v>545</v>
      </c>
      <c r="M935" s="15" t="str">
        <f>CONCATENATE(F935,G935,H935,I935,J935,K935)</f>
        <v>genotypingdata&lt;- fread("C:/NGS/save/.tagcountmatchindex.csv", col.names = c("0"))</v>
      </c>
    </row>
    <row r="936" spans="1:15" x14ac:dyDescent="0.15">
      <c r="A936" s="15">
        <v>935</v>
      </c>
      <c r="B936" s="15">
        <v>184</v>
      </c>
      <c r="C936" s="15" t="s">
        <v>139</v>
      </c>
      <c r="D936" s="26" t="s">
        <v>79</v>
      </c>
    </row>
    <row r="937" spans="1:15" x14ac:dyDescent="0.15">
      <c r="A937" s="15">
        <v>936</v>
      </c>
      <c r="B937" s="15">
        <v>184</v>
      </c>
      <c r="C937" s="15" t="s">
        <v>549</v>
      </c>
      <c r="D937" s="26" t="s">
        <v>551</v>
      </c>
    </row>
    <row r="938" spans="1:15" x14ac:dyDescent="0.15">
      <c r="A938" s="15">
        <v>937</v>
      </c>
      <c r="B938" s="15">
        <v>185</v>
      </c>
      <c r="C938" s="15" t="s">
        <v>136</v>
      </c>
      <c r="D938" s="26" t="str">
        <f>N938</f>
        <v>genotypingdata &lt;- fread("C:/NGS/save/.tagcount", header=F, col.names=genotype)</v>
      </c>
      <c r="F938" s="15" t="s">
        <v>553</v>
      </c>
      <c r="G938" s="15" t="str">
        <f>'1. Input and Output files list'!$E$6</f>
        <v>C:/NGS/save/</v>
      </c>
      <c r="H938" s="15" t="str">
        <f>'1. Input and Output files list'!$J$448</f>
        <v>.tagcount</v>
      </c>
      <c r="I938" s="15" t="s">
        <v>228</v>
      </c>
      <c r="N938" s="15" t="str">
        <f>CONCATENATE(F938,G938,H938,I938)</f>
        <v>genotypingdata &lt;- fread("C:/NGS/save/.tagcount", header=F, col.names=genotype)</v>
      </c>
    </row>
    <row r="939" spans="1:15" x14ac:dyDescent="0.15">
      <c r="A939" s="15">
        <v>938</v>
      </c>
      <c r="B939" s="15">
        <v>185</v>
      </c>
      <c r="C939" s="15" t="s">
        <v>137</v>
      </c>
      <c r="D939" s="26" t="str">
        <f>O939</f>
        <v>system.time(write.csv(genotypingdata[match(genotypingSum$tags, genotypingdata$tags),2], file="C:/NGS/save/.tagcountmatchindex.csv", row.names = F))</v>
      </c>
      <c r="F939" s="15" t="s">
        <v>554</v>
      </c>
      <c r="G939" s="15" t="str">
        <f>'1. Input and Output files list'!$E$6</f>
        <v>C:/NGS/save/</v>
      </c>
      <c r="H939" s="15" t="str">
        <f>'1. Input and Output files list'!$J$448</f>
        <v>.tagcount</v>
      </c>
      <c r="I939" s="15" t="s">
        <v>142</v>
      </c>
      <c r="O939" s="15" t="str">
        <f>CONCATENATE(F939,G939,H939,I939)</f>
        <v>system.time(write.csv(genotypingdata[match(genotypingSum$tags, genotypingdata$tags),2], file="C:/NGS/save/.tagcountmatchindex.csv", row.names = F))</v>
      </c>
    </row>
    <row r="940" spans="1:15" x14ac:dyDescent="0.15">
      <c r="A940" s="15">
        <v>939</v>
      </c>
      <c r="B940" s="15">
        <v>185</v>
      </c>
      <c r="C940" s="15" t="s">
        <v>138</v>
      </c>
      <c r="D940" s="26" t="str">
        <f>M940</f>
        <v>genotypingdata&lt;- fread("C:/NGS/save/.tagcountmatchindex.csv", col.names = c("0"))</v>
      </c>
      <c r="F940" s="15" t="s">
        <v>233</v>
      </c>
      <c r="G940" s="15" t="str">
        <f>'1. Input and Output files list'!$E$6</f>
        <v>C:/NGS/save/</v>
      </c>
      <c r="H940" s="15" t="str">
        <f>'1. Input and Output files list'!$J$448</f>
        <v>.tagcount</v>
      </c>
      <c r="I940" s="15" t="s">
        <v>547</v>
      </c>
      <c r="J940" s="15">
        <f>'1. Input and Output files list'!$F$448</f>
        <v>0</v>
      </c>
      <c r="K940" s="15" t="s">
        <v>545</v>
      </c>
      <c r="M940" s="15" t="str">
        <f>CONCATENATE(F940,G940,H940,I940,J940,K940)</f>
        <v>genotypingdata&lt;- fread("C:/NGS/save/.tagcountmatchindex.csv", col.names = c("0"))</v>
      </c>
    </row>
    <row r="941" spans="1:15" x14ac:dyDescent="0.15">
      <c r="A941" s="15">
        <v>940</v>
      </c>
      <c r="B941" s="15">
        <v>185</v>
      </c>
      <c r="C941" s="15" t="s">
        <v>139</v>
      </c>
      <c r="D941" s="26" t="s">
        <v>79</v>
      </c>
    </row>
    <row r="942" spans="1:15" x14ac:dyDescent="0.15">
      <c r="A942" s="15">
        <v>941</v>
      </c>
      <c r="B942" s="15">
        <v>185</v>
      </c>
      <c r="C942" s="15" t="s">
        <v>549</v>
      </c>
      <c r="D942" s="26" t="s">
        <v>551</v>
      </c>
    </row>
    <row r="943" spans="1:15" x14ac:dyDescent="0.15">
      <c r="A943" s="15">
        <v>942</v>
      </c>
      <c r="B943" s="15">
        <v>186</v>
      </c>
      <c r="C943" s="15" t="s">
        <v>136</v>
      </c>
      <c r="D943" s="26" t="str">
        <f>N943</f>
        <v>genotypingdata &lt;- fread("C:/NGS/save/.tagcount", header=F, col.names=genotype)</v>
      </c>
      <c r="F943" s="15" t="s">
        <v>553</v>
      </c>
      <c r="G943" s="15" t="str">
        <f>'1. Input and Output files list'!$E$6</f>
        <v>C:/NGS/save/</v>
      </c>
      <c r="H943" s="15" t="str">
        <f>'1. Input and Output files list'!$J$450</f>
        <v>.tagcount</v>
      </c>
      <c r="I943" s="15" t="s">
        <v>228</v>
      </c>
      <c r="N943" s="15" t="str">
        <f>CONCATENATE(F943,G943,H943,I943)</f>
        <v>genotypingdata &lt;- fread("C:/NGS/save/.tagcount", header=F, col.names=genotype)</v>
      </c>
    </row>
    <row r="944" spans="1:15" x14ac:dyDescent="0.15">
      <c r="A944" s="15">
        <v>943</v>
      </c>
      <c r="B944" s="15">
        <v>186</v>
      </c>
      <c r="C944" s="15" t="s">
        <v>137</v>
      </c>
      <c r="D944" s="26" t="str">
        <f>O944</f>
        <v>system.time(write.csv(genotypingdata[match(genotypingSum$tags, genotypingdata$tags),2], file="C:/NGS/save/.tagcountmatchindex.csv", row.names = F))</v>
      </c>
      <c r="F944" s="15" t="s">
        <v>554</v>
      </c>
      <c r="G944" s="15" t="str">
        <f>'1. Input and Output files list'!$E$6</f>
        <v>C:/NGS/save/</v>
      </c>
      <c r="H944" s="15" t="str">
        <f>'1. Input and Output files list'!$J$450</f>
        <v>.tagcount</v>
      </c>
      <c r="I944" s="15" t="s">
        <v>142</v>
      </c>
      <c r="O944" s="15" t="str">
        <f>CONCATENATE(F944,G944,H944,I944)</f>
        <v>system.time(write.csv(genotypingdata[match(genotypingSum$tags, genotypingdata$tags),2], file="C:/NGS/save/.tagcountmatchindex.csv", row.names = F))</v>
      </c>
    </row>
    <row r="945" spans="1:15" x14ac:dyDescent="0.15">
      <c r="A945" s="15">
        <v>944</v>
      </c>
      <c r="B945" s="15">
        <v>186</v>
      </c>
      <c r="C945" s="15" t="s">
        <v>138</v>
      </c>
      <c r="D945" s="26" t="str">
        <f>M945</f>
        <v>genotypingdata&lt;- fread("C:/NGS/save/.tagcountmatchindex.csv", col.names = c("0"))</v>
      </c>
      <c r="F945" s="15" t="s">
        <v>233</v>
      </c>
      <c r="G945" s="15" t="str">
        <f>'1. Input and Output files list'!$E$6</f>
        <v>C:/NGS/save/</v>
      </c>
      <c r="H945" s="15" t="str">
        <f>'1. Input and Output files list'!$J$450</f>
        <v>.tagcount</v>
      </c>
      <c r="I945" s="15" t="s">
        <v>547</v>
      </c>
      <c r="J945" s="15">
        <f>'1. Input and Output files list'!$F$450</f>
        <v>0</v>
      </c>
      <c r="K945" s="15" t="s">
        <v>545</v>
      </c>
      <c r="M945" s="15" t="str">
        <f>CONCATENATE(F945,G945,H945,I945,J945,K945)</f>
        <v>genotypingdata&lt;- fread("C:/NGS/save/.tagcountmatchindex.csv", col.names = c("0"))</v>
      </c>
    </row>
    <row r="946" spans="1:15" x14ac:dyDescent="0.15">
      <c r="A946" s="15">
        <v>945</v>
      </c>
      <c r="B946" s="15">
        <v>186</v>
      </c>
      <c r="C946" s="15" t="s">
        <v>139</v>
      </c>
      <c r="D946" s="26" t="s">
        <v>79</v>
      </c>
    </row>
    <row r="947" spans="1:15" x14ac:dyDescent="0.15">
      <c r="A947" s="15">
        <v>946</v>
      </c>
      <c r="B947" s="15">
        <v>186</v>
      </c>
      <c r="C947" s="15" t="s">
        <v>549</v>
      </c>
      <c r="D947" s="26" t="s">
        <v>551</v>
      </c>
    </row>
    <row r="948" spans="1:15" x14ac:dyDescent="0.15">
      <c r="A948" s="15">
        <v>947</v>
      </c>
      <c r="B948" s="15">
        <v>187</v>
      </c>
      <c r="C948" s="15" t="s">
        <v>136</v>
      </c>
      <c r="D948" s="26" t="str">
        <f>N948</f>
        <v>genotypingdata &lt;- fread("C:/NGS/save/.tagcount", header=F, col.names=genotype)</v>
      </c>
      <c r="F948" s="15" t="s">
        <v>553</v>
      </c>
      <c r="G948" s="15" t="str">
        <f>'1. Input and Output files list'!$E$6</f>
        <v>C:/NGS/save/</v>
      </c>
      <c r="H948" s="15" t="str">
        <f>'1. Input and Output files list'!$J$452</f>
        <v>.tagcount</v>
      </c>
      <c r="I948" s="15" t="s">
        <v>228</v>
      </c>
      <c r="N948" s="15" t="str">
        <f>CONCATENATE(F948,G948,H948,I948)</f>
        <v>genotypingdata &lt;- fread("C:/NGS/save/.tagcount", header=F, col.names=genotype)</v>
      </c>
    </row>
    <row r="949" spans="1:15" x14ac:dyDescent="0.15">
      <c r="A949" s="15">
        <v>948</v>
      </c>
      <c r="B949" s="15">
        <v>187</v>
      </c>
      <c r="C949" s="15" t="s">
        <v>137</v>
      </c>
      <c r="D949" s="26" t="str">
        <f>O949</f>
        <v>system.time(write.csv(genotypingdata[match(genotypingSum$tags, genotypingdata$tags),2], file="C:/NGS/save/.tagcountmatchindex.csv", row.names = F))</v>
      </c>
      <c r="F949" s="15" t="s">
        <v>554</v>
      </c>
      <c r="G949" s="15" t="str">
        <f>'1. Input and Output files list'!$E$6</f>
        <v>C:/NGS/save/</v>
      </c>
      <c r="H949" s="15" t="str">
        <f>'1. Input and Output files list'!$J$452</f>
        <v>.tagcount</v>
      </c>
      <c r="I949" s="15" t="s">
        <v>142</v>
      </c>
      <c r="O949" s="15" t="str">
        <f>CONCATENATE(F949,G949,H949,I949)</f>
        <v>system.time(write.csv(genotypingdata[match(genotypingSum$tags, genotypingdata$tags),2], file="C:/NGS/save/.tagcountmatchindex.csv", row.names = F))</v>
      </c>
    </row>
    <row r="950" spans="1:15" x14ac:dyDescent="0.15">
      <c r="A950" s="15">
        <v>949</v>
      </c>
      <c r="B950" s="15">
        <v>187</v>
      </c>
      <c r="C950" s="15" t="s">
        <v>138</v>
      </c>
      <c r="D950" s="26" t="str">
        <f>M950</f>
        <v>genotypingdata&lt;- fread("C:/NGS/save/.tagcountmatchindex.csv", col.names = c("0"))</v>
      </c>
      <c r="F950" s="15" t="s">
        <v>233</v>
      </c>
      <c r="G950" s="15" t="str">
        <f>'1. Input and Output files list'!$E$6</f>
        <v>C:/NGS/save/</v>
      </c>
      <c r="H950" s="15" t="str">
        <f>'1. Input and Output files list'!$J$452</f>
        <v>.tagcount</v>
      </c>
      <c r="I950" s="15" t="s">
        <v>547</v>
      </c>
      <c r="J950" s="15">
        <f>'1. Input and Output files list'!$F$452</f>
        <v>0</v>
      </c>
      <c r="K950" s="15" t="s">
        <v>545</v>
      </c>
      <c r="M950" s="15" t="str">
        <f>CONCATENATE(F950,G950,H950,I950,J950,K950)</f>
        <v>genotypingdata&lt;- fread("C:/NGS/save/.tagcountmatchindex.csv", col.names = c("0"))</v>
      </c>
    </row>
    <row r="951" spans="1:15" x14ac:dyDescent="0.15">
      <c r="A951" s="15">
        <v>950</v>
      </c>
      <c r="B951" s="15">
        <v>187</v>
      </c>
      <c r="C951" s="15" t="s">
        <v>139</v>
      </c>
      <c r="D951" s="26" t="s">
        <v>79</v>
      </c>
    </row>
    <row r="952" spans="1:15" x14ac:dyDescent="0.15">
      <c r="A952" s="15">
        <v>951</v>
      </c>
      <c r="B952" s="15">
        <v>187</v>
      </c>
      <c r="C952" s="15" t="s">
        <v>549</v>
      </c>
      <c r="D952" s="26" t="s">
        <v>551</v>
      </c>
    </row>
    <row r="953" spans="1:15" x14ac:dyDescent="0.15">
      <c r="A953" s="15">
        <v>952</v>
      </c>
      <c r="B953" s="15">
        <v>188</v>
      </c>
      <c r="C953" s="15" t="s">
        <v>136</v>
      </c>
      <c r="D953" s="26" t="str">
        <f>N953</f>
        <v>genotypingdata &lt;- fread("C:/NGS/save/.tagcount", header=F, col.names=genotype)</v>
      </c>
      <c r="F953" s="15" t="s">
        <v>553</v>
      </c>
      <c r="G953" s="15" t="str">
        <f>'1. Input and Output files list'!$E$6</f>
        <v>C:/NGS/save/</v>
      </c>
      <c r="H953" s="15" t="str">
        <f>'1. Input and Output files list'!$J$454</f>
        <v>.tagcount</v>
      </c>
      <c r="I953" s="15" t="s">
        <v>228</v>
      </c>
      <c r="N953" s="15" t="str">
        <f>CONCATENATE(F953,G953,H953,I953)</f>
        <v>genotypingdata &lt;- fread("C:/NGS/save/.tagcount", header=F, col.names=genotype)</v>
      </c>
    </row>
    <row r="954" spans="1:15" x14ac:dyDescent="0.15">
      <c r="A954" s="15">
        <v>953</v>
      </c>
      <c r="B954" s="15">
        <v>188</v>
      </c>
      <c r="C954" s="15" t="s">
        <v>137</v>
      </c>
      <c r="D954" s="26" t="str">
        <f>O954</f>
        <v>system.time(write.csv(genotypingdata[match(genotypingSum$tags, genotypingdata$tags),2], file="C:/NGS/save/.tagcountmatchindex.csv", row.names = F))</v>
      </c>
      <c r="F954" s="15" t="s">
        <v>554</v>
      </c>
      <c r="G954" s="15" t="str">
        <f>'1. Input and Output files list'!$E$6</f>
        <v>C:/NGS/save/</v>
      </c>
      <c r="H954" s="15" t="str">
        <f>'1. Input and Output files list'!$J$454</f>
        <v>.tagcount</v>
      </c>
      <c r="I954" s="15" t="s">
        <v>142</v>
      </c>
      <c r="O954" s="15" t="str">
        <f>CONCATENATE(F954,G954,H954,I954)</f>
        <v>system.time(write.csv(genotypingdata[match(genotypingSum$tags, genotypingdata$tags),2], file="C:/NGS/save/.tagcountmatchindex.csv", row.names = F))</v>
      </c>
    </row>
    <row r="955" spans="1:15" x14ac:dyDescent="0.15">
      <c r="A955" s="15">
        <v>954</v>
      </c>
      <c r="B955" s="15">
        <v>188</v>
      </c>
      <c r="C955" s="15" t="s">
        <v>138</v>
      </c>
      <c r="D955" s="26" t="str">
        <f>M955</f>
        <v>genotypingdata&lt;- fread("C:/NGS/save/.tagcountmatchindex.csv", col.names = c("0"))</v>
      </c>
      <c r="F955" s="15" t="s">
        <v>233</v>
      </c>
      <c r="G955" s="15" t="str">
        <f>'1. Input and Output files list'!$E$6</f>
        <v>C:/NGS/save/</v>
      </c>
      <c r="H955" s="15" t="str">
        <f>'1. Input and Output files list'!$J$454</f>
        <v>.tagcount</v>
      </c>
      <c r="I955" s="15" t="s">
        <v>547</v>
      </c>
      <c r="J955" s="15">
        <f>'1. Input and Output files list'!$F$454</f>
        <v>0</v>
      </c>
      <c r="K955" s="15" t="s">
        <v>545</v>
      </c>
      <c r="M955" s="15" t="str">
        <f>CONCATENATE(F955,G955,H955,I955,J955,K955)</f>
        <v>genotypingdata&lt;- fread("C:/NGS/save/.tagcountmatchindex.csv", col.names = c("0"))</v>
      </c>
    </row>
    <row r="956" spans="1:15" x14ac:dyDescent="0.15">
      <c r="A956" s="15">
        <v>955</v>
      </c>
      <c r="B956" s="15">
        <v>188</v>
      </c>
      <c r="C956" s="15" t="s">
        <v>139</v>
      </c>
      <c r="D956" s="26" t="s">
        <v>79</v>
      </c>
    </row>
    <row r="957" spans="1:15" x14ac:dyDescent="0.15">
      <c r="A957" s="15">
        <v>956</v>
      </c>
      <c r="B957" s="15">
        <v>188</v>
      </c>
      <c r="C957" s="15" t="s">
        <v>549</v>
      </c>
      <c r="D957" s="26" t="s">
        <v>551</v>
      </c>
    </row>
    <row r="958" spans="1:15" x14ac:dyDescent="0.15">
      <c r="A958" s="15">
        <v>957</v>
      </c>
      <c r="B958" s="15">
        <v>189</v>
      </c>
      <c r="C958" s="15" t="s">
        <v>136</v>
      </c>
      <c r="D958" s="26" t="str">
        <f>N958</f>
        <v>genotypingdata &lt;- fread("C:/NGS/save/.tagcount", header=F, col.names=genotype)</v>
      </c>
      <c r="F958" s="15" t="s">
        <v>553</v>
      </c>
      <c r="G958" s="15" t="str">
        <f>'1. Input and Output files list'!$E$6</f>
        <v>C:/NGS/save/</v>
      </c>
      <c r="H958" s="15" t="str">
        <f>'1. Input and Output files list'!$J$456</f>
        <v>.tagcount</v>
      </c>
      <c r="I958" s="15" t="s">
        <v>228</v>
      </c>
      <c r="N958" s="15" t="str">
        <f>CONCATENATE(F958,G958,H958,I958)</f>
        <v>genotypingdata &lt;- fread("C:/NGS/save/.tagcount", header=F, col.names=genotype)</v>
      </c>
    </row>
    <row r="959" spans="1:15" x14ac:dyDescent="0.15">
      <c r="A959" s="15">
        <v>958</v>
      </c>
      <c r="B959" s="15">
        <v>189</v>
      </c>
      <c r="C959" s="15" t="s">
        <v>137</v>
      </c>
      <c r="D959" s="26" t="str">
        <f>O959</f>
        <v>system.time(write.csv(genotypingdata[match(genotypingSum$tags, genotypingdata$tags),2], file="C:/NGS/save/.tagcountmatchindex.csv", row.names = F))</v>
      </c>
      <c r="F959" s="15" t="s">
        <v>554</v>
      </c>
      <c r="G959" s="15" t="str">
        <f>'1. Input and Output files list'!$E$6</f>
        <v>C:/NGS/save/</v>
      </c>
      <c r="H959" s="15" t="str">
        <f>'1. Input and Output files list'!$J$456</f>
        <v>.tagcount</v>
      </c>
      <c r="I959" s="15" t="s">
        <v>142</v>
      </c>
      <c r="O959" s="15" t="str">
        <f>CONCATENATE(F959,G959,H959,I959)</f>
        <v>system.time(write.csv(genotypingdata[match(genotypingSum$tags, genotypingdata$tags),2], file="C:/NGS/save/.tagcountmatchindex.csv", row.names = F))</v>
      </c>
    </row>
    <row r="960" spans="1:15" x14ac:dyDescent="0.15">
      <c r="A960" s="15">
        <v>959</v>
      </c>
      <c r="B960" s="15">
        <v>189</v>
      </c>
      <c r="C960" s="15" t="s">
        <v>138</v>
      </c>
      <c r="D960" s="26" t="str">
        <f>M960</f>
        <v>genotypingdata&lt;- fread("C:/NGS/save/.tagcountmatchindex.csv", col.names = c("0"))</v>
      </c>
      <c r="F960" s="15" t="s">
        <v>233</v>
      </c>
      <c r="G960" s="15" t="str">
        <f>'1. Input and Output files list'!$E$6</f>
        <v>C:/NGS/save/</v>
      </c>
      <c r="H960" s="15" t="str">
        <f>'1. Input and Output files list'!$J$456</f>
        <v>.tagcount</v>
      </c>
      <c r="I960" s="15" t="s">
        <v>547</v>
      </c>
      <c r="J960" s="15">
        <f>'1. Input and Output files list'!$F$456</f>
        <v>0</v>
      </c>
      <c r="K960" s="15" t="s">
        <v>545</v>
      </c>
      <c r="M960" s="15" t="str">
        <f>CONCATENATE(F960,G960,H960,I960,J960,K960)</f>
        <v>genotypingdata&lt;- fread("C:/NGS/save/.tagcountmatchindex.csv", col.names = c("0"))</v>
      </c>
    </row>
    <row r="961" spans="1:15" x14ac:dyDescent="0.15">
      <c r="A961" s="15">
        <v>960</v>
      </c>
      <c r="B961" s="15">
        <v>189</v>
      </c>
      <c r="C961" s="15" t="s">
        <v>139</v>
      </c>
      <c r="D961" s="26" t="s">
        <v>79</v>
      </c>
    </row>
    <row r="962" spans="1:15" x14ac:dyDescent="0.15">
      <c r="A962" s="15">
        <v>961</v>
      </c>
      <c r="B962" s="15">
        <v>189</v>
      </c>
      <c r="C962" s="15" t="s">
        <v>549</v>
      </c>
      <c r="D962" s="26" t="s">
        <v>551</v>
      </c>
    </row>
    <row r="963" spans="1:15" x14ac:dyDescent="0.15">
      <c r="A963" s="15">
        <v>962</v>
      </c>
      <c r="B963" s="15">
        <v>190</v>
      </c>
      <c r="C963" s="15" t="s">
        <v>136</v>
      </c>
      <c r="D963" s="26" t="str">
        <f>N963</f>
        <v>genotypingdata &lt;- fread("C:/NGS/save/.tagcount", header=F, col.names=genotype)</v>
      </c>
      <c r="F963" s="15" t="s">
        <v>553</v>
      </c>
      <c r="G963" s="15" t="str">
        <f>'1. Input and Output files list'!$E$6</f>
        <v>C:/NGS/save/</v>
      </c>
      <c r="H963" s="15" t="str">
        <f>'1. Input and Output files list'!$J$458</f>
        <v>.tagcount</v>
      </c>
      <c r="I963" s="15" t="s">
        <v>228</v>
      </c>
      <c r="N963" s="15" t="str">
        <f>CONCATENATE(F963,G963,H963,I963)</f>
        <v>genotypingdata &lt;- fread("C:/NGS/save/.tagcount", header=F, col.names=genotype)</v>
      </c>
    </row>
    <row r="964" spans="1:15" x14ac:dyDescent="0.15">
      <c r="A964" s="15">
        <v>963</v>
      </c>
      <c r="B964" s="15">
        <v>190</v>
      </c>
      <c r="C964" s="15" t="s">
        <v>137</v>
      </c>
      <c r="D964" s="26" t="str">
        <f>O964</f>
        <v>system.time(write.csv(genotypingdata[match(genotypingSum$tags, genotypingdata$tags),2], file="C:/NGS/save/.tagcountmatchindex.csv", row.names = F))</v>
      </c>
      <c r="F964" s="15" t="s">
        <v>554</v>
      </c>
      <c r="G964" s="15" t="str">
        <f>'1. Input and Output files list'!$E$6</f>
        <v>C:/NGS/save/</v>
      </c>
      <c r="H964" s="15" t="str">
        <f>'1. Input and Output files list'!$J$458</f>
        <v>.tagcount</v>
      </c>
      <c r="I964" s="15" t="s">
        <v>142</v>
      </c>
      <c r="O964" s="15" t="str">
        <f>CONCATENATE(F964,G964,H964,I964)</f>
        <v>system.time(write.csv(genotypingdata[match(genotypingSum$tags, genotypingdata$tags),2], file="C:/NGS/save/.tagcountmatchindex.csv", row.names = F))</v>
      </c>
    </row>
    <row r="965" spans="1:15" x14ac:dyDescent="0.15">
      <c r="A965" s="15">
        <v>964</v>
      </c>
      <c r="B965" s="15">
        <v>190</v>
      </c>
      <c r="C965" s="15" t="s">
        <v>138</v>
      </c>
      <c r="D965" s="26" t="str">
        <f>M965</f>
        <v>genotypingdata&lt;- fread("C:/NGS/save/.tagcountmatchindex.csv", col.names = c("0"))</v>
      </c>
      <c r="F965" s="15" t="s">
        <v>233</v>
      </c>
      <c r="G965" s="15" t="str">
        <f>'1. Input and Output files list'!$E$6</f>
        <v>C:/NGS/save/</v>
      </c>
      <c r="H965" s="15" t="str">
        <f>'1. Input and Output files list'!$J$458</f>
        <v>.tagcount</v>
      </c>
      <c r="I965" s="15" t="s">
        <v>547</v>
      </c>
      <c r="J965" s="15">
        <f>'1. Input and Output files list'!$F$458</f>
        <v>0</v>
      </c>
      <c r="K965" s="15" t="s">
        <v>545</v>
      </c>
      <c r="M965" s="15" t="str">
        <f>CONCATENATE(F965,G965,H965,I965,J965,K965)</f>
        <v>genotypingdata&lt;- fread("C:/NGS/save/.tagcountmatchindex.csv", col.names = c("0"))</v>
      </c>
    </row>
    <row r="966" spans="1:15" x14ac:dyDescent="0.15">
      <c r="A966" s="15">
        <v>965</v>
      </c>
      <c r="B966" s="15">
        <v>190</v>
      </c>
      <c r="C966" s="15" t="s">
        <v>139</v>
      </c>
      <c r="D966" s="26" t="s">
        <v>79</v>
      </c>
    </row>
    <row r="967" spans="1:15" x14ac:dyDescent="0.15">
      <c r="A967" s="15">
        <v>966</v>
      </c>
      <c r="B967" s="15">
        <v>190</v>
      </c>
      <c r="C967" s="15" t="s">
        <v>549</v>
      </c>
      <c r="D967" s="26" t="s">
        <v>551</v>
      </c>
    </row>
    <row r="968" spans="1:15" x14ac:dyDescent="0.15">
      <c r="A968" s="15">
        <v>967</v>
      </c>
      <c r="B968" s="15">
        <v>191</v>
      </c>
      <c r="C968" s="15" t="s">
        <v>136</v>
      </c>
      <c r="D968" s="26" t="str">
        <f>N968</f>
        <v>genotypingdata &lt;- fread("C:/NGS/save/.tagcount", header=F, col.names=genotype)</v>
      </c>
      <c r="F968" s="15" t="s">
        <v>553</v>
      </c>
      <c r="G968" s="15" t="str">
        <f>'1. Input and Output files list'!$E$6</f>
        <v>C:/NGS/save/</v>
      </c>
      <c r="H968" s="15" t="str">
        <f>'1. Input and Output files list'!$J$460</f>
        <v>.tagcount</v>
      </c>
      <c r="I968" s="15" t="s">
        <v>228</v>
      </c>
      <c r="N968" s="15" t="str">
        <f>CONCATENATE(F968,G968,H968,I968)</f>
        <v>genotypingdata &lt;- fread("C:/NGS/save/.tagcount", header=F, col.names=genotype)</v>
      </c>
    </row>
    <row r="969" spans="1:15" x14ac:dyDescent="0.15">
      <c r="A969" s="15">
        <v>968</v>
      </c>
      <c r="B969" s="15">
        <v>191</v>
      </c>
      <c r="C969" s="15" t="s">
        <v>137</v>
      </c>
      <c r="D969" s="26" t="str">
        <f>O969</f>
        <v>system.time(write.csv(genotypingdata[match(genotypingSum$tags, genotypingdata$tags),2], file="C:/NGS/save/.tagcountmatchindex.csv", row.names = F))</v>
      </c>
      <c r="F969" s="15" t="s">
        <v>554</v>
      </c>
      <c r="G969" s="15" t="str">
        <f>'1. Input and Output files list'!$E$6</f>
        <v>C:/NGS/save/</v>
      </c>
      <c r="H969" s="15" t="str">
        <f>'1. Input and Output files list'!$J$460</f>
        <v>.tagcount</v>
      </c>
      <c r="I969" s="15" t="s">
        <v>142</v>
      </c>
      <c r="O969" s="15" t="str">
        <f>CONCATENATE(F969,G969,H969,I969)</f>
        <v>system.time(write.csv(genotypingdata[match(genotypingSum$tags, genotypingdata$tags),2], file="C:/NGS/save/.tagcountmatchindex.csv", row.names = F))</v>
      </c>
    </row>
    <row r="970" spans="1:15" x14ac:dyDescent="0.15">
      <c r="A970" s="15">
        <v>969</v>
      </c>
      <c r="B970" s="15">
        <v>191</v>
      </c>
      <c r="C970" s="15" t="s">
        <v>138</v>
      </c>
      <c r="D970" s="26" t="str">
        <f>M970</f>
        <v>genotypingdata&lt;- fread("C:/NGS/save/.tagcountmatchindex.csv", col.names = c("0"))</v>
      </c>
      <c r="F970" s="15" t="s">
        <v>233</v>
      </c>
      <c r="G970" s="15" t="str">
        <f>'1. Input and Output files list'!$E$6</f>
        <v>C:/NGS/save/</v>
      </c>
      <c r="H970" s="15" t="str">
        <f>'1. Input and Output files list'!$J$460</f>
        <v>.tagcount</v>
      </c>
      <c r="I970" s="15" t="s">
        <v>547</v>
      </c>
      <c r="J970" s="15">
        <f>'1. Input and Output files list'!$F$460</f>
        <v>0</v>
      </c>
      <c r="K970" s="15" t="s">
        <v>545</v>
      </c>
      <c r="M970" s="15" t="str">
        <f>CONCATENATE(F970,G970,H970,I970,J970,K970)</f>
        <v>genotypingdata&lt;- fread("C:/NGS/save/.tagcountmatchindex.csv", col.names = c("0"))</v>
      </c>
    </row>
    <row r="971" spans="1:15" x14ac:dyDescent="0.15">
      <c r="A971" s="15">
        <v>970</v>
      </c>
      <c r="B971" s="15">
        <v>191</v>
      </c>
      <c r="C971" s="15" t="s">
        <v>139</v>
      </c>
      <c r="D971" s="26" t="s">
        <v>79</v>
      </c>
    </row>
    <row r="972" spans="1:15" x14ac:dyDescent="0.15">
      <c r="A972" s="15">
        <v>971</v>
      </c>
      <c r="B972" s="15">
        <v>191</v>
      </c>
      <c r="C972" s="15" t="s">
        <v>549</v>
      </c>
      <c r="D972" s="26" t="s">
        <v>551</v>
      </c>
    </row>
    <row r="973" spans="1:15" x14ac:dyDescent="0.15">
      <c r="A973" s="15">
        <v>972</v>
      </c>
      <c r="B973" s="15">
        <v>192</v>
      </c>
      <c r="C973" s="15" t="s">
        <v>136</v>
      </c>
      <c r="D973" s="26" t="str">
        <f>N973</f>
        <v>genotypingdata &lt;- fread("C:/NGS/save/.tagcount", header=F, col.names=genotype)</v>
      </c>
      <c r="F973" s="15" t="s">
        <v>553</v>
      </c>
      <c r="G973" s="15" t="str">
        <f>'1. Input and Output files list'!$E$6</f>
        <v>C:/NGS/save/</v>
      </c>
      <c r="H973" s="15" t="str">
        <f>'1. Input and Output files list'!$J$462</f>
        <v>.tagcount</v>
      </c>
      <c r="I973" s="15" t="s">
        <v>228</v>
      </c>
      <c r="N973" s="15" t="str">
        <f>CONCATENATE(F973,G973,H973,I973)</f>
        <v>genotypingdata &lt;- fread("C:/NGS/save/.tagcount", header=F, col.names=genotype)</v>
      </c>
    </row>
    <row r="974" spans="1:15" x14ac:dyDescent="0.15">
      <c r="A974" s="15">
        <v>973</v>
      </c>
      <c r="B974" s="15">
        <v>192</v>
      </c>
      <c r="C974" s="15" t="s">
        <v>137</v>
      </c>
      <c r="D974" s="26" t="str">
        <f>O974</f>
        <v>system.time(write.csv(genotypingdata[match(genotypingSum$tags, genotypingdata$tags),2], file="C:/NGS/save/.tagcountmatchindex.csv", row.names = F))</v>
      </c>
      <c r="F974" s="15" t="s">
        <v>554</v>
      </c>
      <c r="G974" s="15" t="str">
        <f>'1. Input and Output files list'!$E$6</f>
        <v>C:/NGS/save/</v>
      </c>
      <c r="H974" s="15" t="str">
        <f>'1. Input and Output files list'!$J$462</f>
        <v>.tagcount</v>
      </c>
      <c r="I974" s="15" t="s">
        <v>142</v>
      </c>
      <c r="O974" s="15" t="str">
        <f>CONCATENATE(F974,G974,H974,I974)</f>
        <v>system.time(write.csv(genotypingdata[match(genotypingSum$tags, genotypingdata$tags),2], file="C:/NGS/save/.tagcountmatchindex.csv", row.names = F))</v>
      </c>
    </row>
    <row r="975" spans="1:15" x14ac:dyDescent="0.15">
      <c r="A975" s="15">
        <v>974</v>
      </c>
      <c r="B975" s="15">
        <v>192</v>
      </c>
      <c r="C975" s="15" t="s">
        <v>138</v>
      </c>
      <c r="D975" s="26" t="str">
        <f>M975</f>
        <v>genotypingdata&lt;- fread("C:/NGS/save/.tagcountmatchindex.csv", col.names = c("0"))</v>
      </c>
      <c r="F975" s="15" t="s">
        <v>233</v>
      </c>
      <c r="G975" s="15" t="str">
        <f>'1. Input and Output files list'!$E$6</f>
        <v>C:/NGS/save/</v>
      </c>
      <c r="H975" s="15" t="str">
        <f>'1. Input and Output files list'!$J$462</f>
        <v>.tagcount</v>
      </c>
      <c r="I975" s="15" t="s">
        <v>547</v>
      </c>
      <c r="J975" s="15">
        <f>'1. Input and Output files list'!$F$462</f>
        <v>0</v>
      </c>
      <c r="K975" s="15" t="s">
        <v>545</v>
      </c>
      <c r="M975" s="15" t="str">
        <f>CONCATENATE(F975,G975,H975,I975,J975,K975)</f>
        <v>genotypingdata&lt;- fread("C:/NGS/save/.tagcountmatchindex.csv", col.names = c("0"))</v>
      </c>
    </row>
    <row r="976" spans="1:15" x14ac:dyDescent="0.15">
      <c r="A976" s="15">
        <v>975</v>
      </c>
      <c r="B976" s="15">
        <v>192</v>
      </c>
      <c r="C976" s="15" t="s">
        <v>139</v>
      </c>
      <c r="D976" s="26" t="s">
        <v>79</v>
      </c>
    </row>
    <row r="977" spans="1:15" x14ac:dyDescent="0.15">
      <c r="A977" s="15">
        <v>976</v>
      </c>
      <c r="B977" s="15">
        <v>192</v>
      </c>
      <c r="C977" s="15" t="s">
        <v>549</v>
      </c>
      <c r="D977" s="26" t="s">
        <v>551</v>
      </c>
    </row>
    <row r="978" spans="1:15" x14ac:dyDescent="0.15">
      <c r="A978" s="15">
        <v>977</v>
      </c>
      <c r="B978" s="15">
        <v>193</v>
      </c>
      <c r="C978" s="15" t="s">
        <v>136</v>
      </c>
      <c r="D978" s="26" t="str">
        <f>N978</f>
        <v>genotypingdata &lt;- fread("C:/NGS/save/.tagcount", header=F, col.names=genotype)</v>
      </c>
      <c r="F978" s="15" t="s">
        <v>553</v>
      </c>
      <c r="G978" s="15" t="str">
        <f>'1. Input and Output files list'!$E$6</f>
        <v>C:/NGS/save/</v>
      </c>
      <c r="H978" s="15" t="str">
        <f>'1. Input and Output files list'!$J$464</f>
        <v>.tagcount</v>
      </c>
      <c r="I978" s="15" t="s">
        <v>228</v>
      </c>
      <c r="N978" s="15" t="str">
        <f>CONCATENATE(F978,G978,H978,I978)</f>
        <v>genotypingdata &lt;- fread("C:/NGS/save/.tagcount", header=F, col.names=genotype)</v>
      </c>
    </row>
    <row r="979" spans="1:15" x14ac:dyDescent="0.15">
      <c r="A979" s="15">
        <v>978</v>
      </c>
      <c r="B979" s="15">
        <v>193</v>
      </c>
      <c r="C979" s="15" t="s">
        <v>137</v>
      </c>
      <c r="D979" s="26" t="str">
        <f>O979</f>
        <v>system.time(write.csv(genotypingdata[match(genotypingSum$tags, genotypingdata$tags),2], file="C:/NGS/save/.tagcountmatchindex.csv", row.names = F))</v>
      </c>
      <c r="F979" s="15" t="s">
        <v>554</v>
      </c>
      <c r="G979" s="15" t="str">
        <f>'1. Input and Output files list'!$E$6</f>
        <v>C:/NGS/save/</v>
      </c>
      <c r="H979" s="15" t="str">
        <f>'1. Input and Output files list'!$J$464</f>
        <v>.tagcount</v>
      </c>
      <c r="I979" s="15" t="s">
        <v>142</v>
      </c>
      <c r="O979" s="15" t="str">
        <f>CONCATENATE(F979,G979,H979,I979)</f>
        <v>system.time(write.csv(genotypingdata[match(genotypingSum$tags, genotypingdata$tags),2], file="C:/NGS/save/.tagcountmatchindex.csv", row.names = F))</v>
      </c>
    </row>
    <row r="980" spans="1:15" x14ac:dyDescent="0.15">
      <c r="A980" s="15">
        <v>979</v>
      </c>
      <c r="B980" s="15">
        <v>193</v>
      </c>
      <c r="C980" s="15" t="s">
        <v>138</v>
      </c>
      <c r="D980" s="26" t="str">
        <f>M980</f>
        <v>genotypingdata&lt;- fread("C:/NGS/save/.tagcountmatchindex.csv", col.names = c("0"))</v>
      </c>
      <c r="F980" s="15" t="s">
        <v>233</v>
      </c>
      <c r="G980" s="15" t="str">
        <f>'1. Input and Output files list'!$E$6</f>
        <v>C:/NGS/save/</v>
      </c>
      <c r="H980" s="15" t="str">
        <f>'1. Input and Output files list'!$J$464</f>
        <v>.tagcount</v>
      </c>
      <c r="I980" s="15" t="s">
        <v>547</v>
      </c>
      <c r="J980" s="15">
        <f>'1. Input and Output files list'!$F$464</f>
        <v>0</v>
      </c>
      <c r="K980" s="15" t="s">
        <v>545</v>
      </c>
      <c r="M980" s="15" t="str">
        <f>CONCATENATE(F980,G980,H980,I980,J980,K980)</f>
        <v>genotypingdata&lt;- fread("C:/NGS/save/.tagcountmatchindex.csv", col.names = c("0"))</v>
      </c>
    </row>
    <row r="981" spans="1:15" x14ac:dyDescent="0.15">
      <c r="A981" s="15">
        <v>980</v>
      </c>
      <c r="B981" s="15">
        <v>193</v>
      </c>
      <c r="C981" s="15" t="s">
        <v>139</v>
      </c>
      <c r="D981" s="26" t="s">
        <v>79</v>
      </c>
    </row>
    <row r="982" spans="1:15" x14ac:dyDescent="0.15">
      <c r="A982" s="15">
        <v>981</v>
      </c>
      <c r="B982" s="15">
        <v>193</v>
      </c>
      <c r="C982" s="15" t="s">
        <v>549</v>
      </c>
      <c r="D982" s="26" t="s">
        <v>551</v>
      </c>
    </row>
    <row r="983" spans="1:15" x14ac:dyDescent="0.15">
      <c r="A983" s="15">
        <v>982</v>
      </c>
      <c r="B983" s="15">
        <v>194</v>
      </c>
      <c r="C983" s="15" t="s">
        <v>136</v>
      </c>
      <c r="D983" s="26" t="str">
        <f>N983</f>
        <v>genotypingdata &lt;- fread("C:/NGS/save/.tagcount", header=F, col.names=genotype)</v>
      </c>
      <c r="F983" s="15" t="s">
        <v>553</v>
      </c>
      <c r="G983" s="15" t="str">
        <f>'1. Input and Output files list'!$E$6</f>
        <v>C:/NGS/save/</v>
      </c>
      <c r="H983" s="15" t="str">
        <f>'1. Input and Output files list'!$J$466</f>
        <v>.tagcount</v>
      </c>
      <c r="I983" s="15" t="s">
        <v>228</v>
      </c>
      <c r="N983" s="15" t="str">
        <f>CONCATENATE(F983,G983,H983,I983)</f>
        <v>genotypingdata &lt;- fread("C:/NGS/save/.tagcount", header=F, col.names=genotype)</v>
      </c>
    </row>
    <row r="984" spans="1:15" x14ac:dyDescent="0.15">
      <c r="A984" s="15">
        <v>983</v>
      </c>
      <c r="B984" s="15">
        <v>194</v>
      </c>
      <c r="C984" s="15" t="s">
        <v>137</v>
      </c>
      <c r="D984" s="26" t="str">
        <f>O984</f>
        <v>system.time(write.csv(genotypingdata[match(genotypingSum$tags, genotypingdata$tags),2], file="C:/NGS/save/.tagcountmatchindex.csv", row.names = F))</v>
      </c>
      <c r="F984" s="15" t="s">
        <v>554</v>
      </c>
      <c r="G984" s="15" t="str">
        <f>'1. Input and Output files list'!$E$6</f>
        <v>C:/NGS/save/</v>
      </c>
      <c r="H984" s="15" t="str">
        <f>'1. Input and Output files list'!$J$466</f>
        <v>.tagcount</v>
      </c>
      <c r="I984" s="15" t="s">
        <v>142</v>
      </c>
      <c r="O984" s="15" t="str">
        <f>CONCATENATE(F984,G984,H984,I984)</f>
        <v>system.time(write.csv(genotypingdata[match(genotypingSum$tags, genotypingdata$tags),2], file="C:/NGS/save/.tagcountmatchindex.csv", row.names = F))</v>
      </c>
    </row>
    <row r="985" spans="1:15" x14ac:dyDescent="0.15">
      <c r="A985" s="15">
        <v>984</v>
      </c>
      <c r="B985" s="15">
        <v>194</v>
      </c>
      <c r="C985" s="15" t="s">
        <v>138</v>
      </c>
      <c r="D985" s="26" t="str">
        <f>M985</f>
        <v>genotypingdata&lt;- fread("C:/NGS/save/.tagcountmatchindex.csv", col.names = c("0"))</v>
      </c>
      <c r="F985" s="15" t="s">
        <v>233</v>
      </c>
      <c r="G985" s="15" t="str">
        <f>'1. Input and Output files list'!$E$6</f>
        <v>C:/NGS/save/</v>
      </c>
      <c r="H985" s="15" t="str">
        <f>'1. Input and Output files list'!$J$466</f>
        <v>.tagcount</v>
      </c>
      <c r="I985" s="15" t="s">
        <v>547</v>
      </c>
      <c r="J985" s="15">
        <f>'1. Input and Output files list'!$F$466</f>
        <v>0</v>
      </c>
      <c r="K985" s="15" t="s">
        <v>545</v>
      </c>
      <c r="M985" s="15" t="str">
        <f>CONCATENATE(F985,G985,H985,I985,J985,K985)</f>
        <v>genotypingdata&lt;- fread("C:/NGS/save/.tagcountmatchindex.csv", col.names = c("0"))</v>
      </c>
    </row>
    <row r="986" spans="1:15" x14ac:dyDescent="0.15">
      <c r="A986" s="15">
        <v>985</v>
      </c>
      <c r="B986" s="15">
        <v>194</v>
      </c>
      <c r="C986" s="15" t="s">
        <v>139</v>
      </c>
      <c r="D986" s="26" t="s">
        <v>79</v>
      </c>
    </row>
    <row r="987" spans="1:15" x14ac:dyDescent="0.15">
      <c r="A987" s="15">
        <v>986</v>
      </c>
      <c r="B987" s="15">
        <v>194</v>
      </c>
      <c r="C987" s="15" t="s">
        <v>549</v>
      </c>
      <c r="D987" s="26" t="s">
        <v>551</v>
      </c>
    </row>
    <row r="988" spans="1:15" x14ac:dyDescent="0.15">
      <c r="A988" s="15">
        <v>987</v>
      </c>
      <c r="B988" s="15">
        <v>195</v>
      </c>
      <c r="C988" s="15" t="s">
        <v>136</v>
      </c>
      <c r="D988" s="26" t="str">
        <f>N988</f>
        <v>genotypingdata &lt;- fread("C:/NGS/save/.tagcount", header=F, col.names=genotype)</v>
      </c>
      <c r="F988" s="15" t="s">
        <v>553</v>
      </c>
      <c r="G988" s="15" t="str">
        <f>'1. Input and Output files list'!$E$6</f>
        <v>C:/NGS/save/</v>
      </c>
      <c r="H988" s="15" t="str">
        <f>'1. Input and Output files list'!$J$468</f>
        <v>.tagcount</v>
      </c>
      <c r="I988" s="15" t="s">
        <v>228</v>
      </c>
      <c r="N988" s="15" t="str">
        <f>CONCATENATE(F988,G988,H988,I988)</f>
        <v>genotypingdata &lt;- fread("C:/NGS/save/.tagcount", header=F, col.names=genotype)</v>
      </c>
    </row>
    <row r="989" spans="1:15" x14ac:dyDescent="0.15">
      <c r="A989" s="15">
        <v>988</v>
      </c>
      <c r="B989" s="15">
        <v>195</v>
      </c>
      <c r="C989" s="15" t="s">
        <v>137</v>
      </c>
      <c r="D989" s="26" t="str">
        <f>O989</f>
        <v>system.time(write.csv(genotypingdata[match(genotypingSum$tags, genotypingdata$tags),2], file="C:/NGS/save/.tagcountmatchindex.csv", row.names = F))</v>
      </c>
      <c r="F989" s="15" t="s">
        <v>554</v>
      </c>
      <c r="G989" s="15" t="str">
        <f>'1. Input and Output files list'!$E$6</f>
        <v>C:/NGS/save/</v>
      </c>
      <c r="H989" s="15" t="str">
        <f>'1. Input and Output files list'!$J$468</f>
        <v>.tagcount</v>
      </c>
      <c r="I989" s="15" t="s">
        <v>142</v>
      </c>
      <c r="O989" s="15" t="str">
        <f>CONCATENATE(F989,G989,H989,I989)</f>
        <v>system.time(write.csv(genotypingdata[match(genotypingSum$tags, genotypingdata$tags),2], file="C:/NGS/save/.tagcountmatchindex.csv", row.names = F))</v>
      </c>
    </row>
    <row r="990" spans="1:15" x14ac:dyDescent="0.15">
      <c r="A990" s="15">
        <v>989</v>
      </c>
      <c r="B990" s="15">
        <v>195</v>
      </c>
      <c r="C990" s="15" t="s">
        <v>138</v>
      </c>
      <c r="D990" s="26" t="str">
        <f>M990</f>
        <v>genotypingdata&lt;- fread("C:/NGS/save/.tagcountmatchindex.csv", col.names = c("0"))</v>
      </c>
      <c r="F990" s="15" t="s">
        <v>233</v>
      </c>
      <c r="G990" s="15" t="str">
        <f>'1. Input and Output files list'!$E$6</f>
        <v>C:/NGS/save/</v>
      </c>
      <c r="H990" s="15" t="str">
        <f>'1. Input and Output files list'!$J$468</f>
        <v>.tagcount</v>
      </c>
      <c r="I990" s="15" t="s">
        <v>547</v>
      </c>
      <c r="J990" s="15">
        <f>'1. Input and Output files list'!$F$468</f>
        <v>0</v>
      </c>
      <c r="K990" s="15" t="s">
        <v>545</v>
      </c>
      <c r="M990" s="15" t="str">
        <f>CONCATENATE(F990,G990,H990,I990,J990,K990)</f>
        <v>genotypingdata&lt;- fread("C:/NGS/save/.tagcountmatchindex.csv", col.names = c("0"))</v>
      </c>
    </row>
    <row r="991" spans="1:15" x14ac:dyDescent="0.15">
      <c r="A991" s="15">
        <v>990</v>
      </c>
      <c r="B991" s="15">
        <v>195</v>
      </c>
      <c r="C991" s="15" t="s">
        <v>139</v>
      </c>
      <c r="D991" s="26" t="s">
        <v>79</v>
      </c>
    </row>
    <row r="992" spans="1:15" x14ac:dyDescent="0.15">
      <c r="A992" s="15">
        <v>991</v>
      </c>
      <c r="B992" s="15">
        <v>195</v>
      </c>
      <c r="C992" s="15" t="s">
        <v>549</v>
      </c>
      <c r="D992" s="26" t="s">
        <v>551</v>
      </c>
    </row>
    <row r="993" spans="1:15" x14ac:dyDescent="0.15">
      <c r="A993" s="15">
        <v>992</v>
      </c>
      <c r="B993" s="15">
        <v>196</v>
      </c>
      <c r="C993" s="15" t="s">
        <v>136</v>
      </c>
      <c r="D993" s="26" t="str">
        <f>N993</f>
        <v>genotypingdata &lt;- fread("C:/NGS/save/.tagcount", header=F, col.names=genotype)</v>
      </c>
      <c r="F993" s="15" t="s">
        <v>553</v>
      </c>
      <c r="G993" s="15" t="str">
        <f>'1. Input and Output files list'!$E$6</f>
        <v>C:/NGS/save/</v>
      </c>
      <c r="H993" s="15" t="str">
        <f>'1. Input and Output files list'!$J$470</f>
        <v>.tagcount</v>
      </c>
      <c r="I993" s="15" t="s">
        <v>228</v>
      </c>
      <c r="N993" s="15" t="str">
        <f>CONCATENATE(F993,G993,H993,I993)</f>
        <v>genotypingdata &lt;- fread("C:/NGS/save/.tagcount", header=F, col.names=genotype)</v>
      </c>
    </row>
    <row r="994" spans="1:15" x14ac:dyDescent="0.15">
      <c r="A994" s="15">
        <v>993</v>
      </c>
      <c r="B994" s="15">
        <v>196</v>
      </c>
      <c r="C994" s="15" t="s">
        <v>137</v>
      </c>
      <c r="D994" s="26" t="str">
        <f>O994</f>
        <v>system.time(write.csv(genotypingdata[match(genotypingSum$tags, genotypingdata$tags),2], file="C:/NGS/save/.tagcountmatchindex.csv", row.names = F))</v>
      </c>
      <c r="F994" s="15" t="s">
        <v>554</v>
      </c>
      <c r="G994" s="15" t="str">
        <f>'1. Input and Output files list'!$E$6</f>
        <v>C:/NGS/save/</v>
      </c>
      <c r="H994" s="15" t="str">
        <f>'1. Input and Output files list'!$J$470</f>
        <v>.tagcount</v>
      </c>
      <c r="I994" s="15" t="s">
        <v>142</v>
      </c>
      <c r="O994" s="15" t="str">
        <f>CONCATENATE(F994,G994,H994,I994)</f>
        <v>system.time(write.csv(genotypingdata[match(genotypingSum$tags, genotypingdata$tags),2], file="C:/NGS/save/.tagcountmatchindex.csv", row.names = F))</v>
      </c>
    </row>
    <row r="995" spans="1:15" x14ac:dyDescent="0.15">
      <c r="A995" s="15">
        <v>994</v>
      </c>
      <c r="B995" s="15">
        <v>196</v>
      </c>
      <c r="C995" s="15" t="s">
        <v>138</v>
      </c>
      <c r="D995" s="26" t="str">
        <f>M995</f>
        <v>genotypingdata&lt;- fread("C:/NGS/save/.tagcountmatchindex.csv", col.names = c("0"))</v>
      </c>
      <c r="F995" s="15" t="s">
        <v>233</v>
      </c>
      <c r="G995" s="15" t="str">
        <f>'1. Input and Output files list'!$E$6</f>
        <v>C:/NGS/save/</v>
      </c>
      <c r="H995" s="15" t="str">
        <f>'1. Input and Output files list'!$J$470</f>
        <v>.tagcount</v>
      </c>
      <c r="I995" s="15" t="s">
        <v>547</v>
      </c>
      <c r="J995" s="15">
        <f>'1. Input and Output files list'!$F$470</f>
        <v>0</v>
      </c>
      <c r="K995" s="15" t="s">
        <v>545</v>
      </c>
      <c r="M995" s="15" t="str">
        <f>CONCATENATE(F995,G995,H995,I995,J995,K995)</f>
        <v>genotypingdata&lt;- fread("C:/NGS/save/.tagcountmatchindex.csv", col.names = c("0"))</v>
      </c>
    </row>
    <row r="996" spans="1:15" x14ac:dyDescent="0.15">
      <c r="A996" s="15">
        <v>995</v>
      </c>
      <c r="B996" s="15">
        <v>196</v>
      </c>
      <c r="C996" s="15" t="s">
        <v>139</v>
      </c>
      <c r="D996" s="26" t="s">
        <v>79</v>
      </c>
    </row>
    <row r="997" spans="1:15" x14ac:dyDescent="0.15">
      <c r="A997" s="15">
        <v>996</v>
      </c>
      <c r="B997" s="15">
        <v>196</v>
      </c>
      <c r="C997" s="15" t="s">
        <v>549</v>
      </c>
      <c r="D997" s="26" t="s">
        <v>551</v>
      </c>
    </row>
    <row r="998" spans="1:15" x14ac:dyDescent="0.15">
      <c r="A998" s="15">
        <v>997</v>
      </c>
      <c r="B998" s="15">
        <v>197</v>
      </c>
      <c r="C998" s="15" t="s">
        <v>136</v>
      </c>
      <c r="D998" s="26" t="str">
        <f>N998</f>
        <v>genotypingdata &lt;- fread("C:/NGS/save/.tagcount", header=F, col.names=genotype)</v>
      </c>
      <c r="F998" s="15" t="s">
        <v>553</v>
      </c>
      <c r="G998" s="15" t="str">
        <f>'1. Input and Output files list'!$E$6</f>
        <v>C:/NGS/save/</v>
      </c>
      <c r="H998" s="15" t="str">
        <f>'1. Input and Output files list'!$J$472</f>
        <v>.tagcount</v>
      </c>
      <c r="I998" s="15" t="s">
        <v>228</v>
      </c>
      <c r="N998" s="15" t="str">
        <f>CONCATENATE(F998,G998,H998,I998)</f>
        <v>genotypingdata &lt;- fread("C:/NGS/save/.tagcount", header=F, col.names=genotype)</v>
      </c>
    </row>
    <row r="999" spans="1:15" x14ac:dyDescent="0.15">
      <c r="A999" s="15">
        <v>998</v>
      </c>
      <c r="B999" s="15">
        <v>197</v>
      </c>
      <c r="C999" s="15" t="s">
        <v>137</v>
      </c>
      <c r="D999" s="26" t="str">
        <f>O999</f>
        <v>system.time(write.csv(genotypingdata[match(genotypingSum$tags, genotypingdata$tags),2], file="C:/NGS/save/.tagcountmatchindex.csv", row.names = F))</v>
      </c>
      <c r="F999" s="15" t="s">
        <v>554</v>
      </c>
      <c r="G999" s="15" t="str">
        <f>'1. Input and Output files list'!$E$6</f>
        <v>C:/NGS/save/</v>
      </c>
      <c r="H999" s="15" t="str">
        <f>'1. Input and Output files list'!$J$472</f>
        <v>.tagcount</v>
      </c>
      <c r="I999" s="15" t="s">
        <v>142</v>
      </c>
      <c r="O999" s="15" t="str">
        <f>CONCATENATE(F999,G999,H999,I999)</f>
        <v>system.time(write.csv(genotypingdata[match(genotypingSum$tags, genotypingdata$tags),2], file="C:/NGS/save/.tagcountmatchindex.csv", row.names = F))</v>
      </c>
    </row>
    <row r="1000" spans="1:15" x14ac:dyDescent="0.15">
      <c r="A1000" s="15">
        <v>999</v>
      </c>
      <c r="B1000" s="15">
        <v>197</v>
      </c>
      <c r="C1000" s="15" t="s">
        <v>138</v>
      </c>
      <c r="D1000" s="26" t="str">
        <f>M1000</f>
        <v>genotypingdata&lt;- fread("C:/NGS/save/.tagcountmatchindex.csv", col.names = c("0"))</v>
      </c>
      <c r="F1000" s="15" t="s">
        <v>233</v>
      </c>
      <c r="G1000" s="15" t="str">
        <f>'1. Input and Output files list'!$E$6</f>
        <v>C:/NGS/save/</v>
      </c>
      <c r="H1000" s="15" t="str">
        <f>'1. Input and Output files list'!$J$472</f>
        <v>.tagcount</v>
      </c>
      <c r="I1000" s="15" t="s">
        <v>547</v>
      </c>
      <c r="J1000" s="15">
        <f>'1. Input and Output files list'!$F$472</f>
        <v>0</v>
      </c>
      <c r="K1000" s="15" t="s">
        <v>545</v>
      </c>
      <c r="M1000" s="15" t="str">
        <f>CONCATENATE(F1000,G1000,H1000,I1000,J1000,K1000)</f>
        <v>genotypingdata&lt;- fread("C:/NGS/save/.tagcountmatchindex.csv", col.names = c("0"))</v>
      </c>
    </row>
    <row r="1001" spans="1:15" x14ac:dyDescent="0.15">
      <c r="A1001" s="15">
        <v>1000</v>
      </c>
      <c r="B1001" s="15">
        <v>197</v>
      </c>
      <c r="C1001" s="15" t="s">
        <v>139</v>
      </c>
      <c r="D1001" s="26" t="s">
        <v>79</v>
      </c>
    </row>
    <row r="1002" spans="1:15" x14ac:dyDescent="0.15">
      <c r="A1002" s="15">
        <v>1001</v>
      </c>
      <c r="B1002" s="15">
        <v>197</v>
      </c>
      <c r="C1002" s="15" t="s">
        <v>549</v>
      </c>
      <c r="D1002" s="26" t="s">
        <v>551</v>
      </c>
    </row>
    <row r="1003" spans="1:15" x14ac:dyDescent="0.15">
      <c r="A1003" s="15">
        <v>1002</v>
      </c>
      <c r="B1003" s="15">
        <v>198</v>
      </c>
      <c r="C1003" s="15" t="s">
        <v>136</v>
      </c>
      <c r="D1003" s="26" t="str">
        <f>N1003</f>
        <v>genotypingdata &lt;- fread("C:/NGS/save/.tagcount", header=F, col.names=genotype)</v>
      </c>
      <c r="F1003" s="15" t="s">
        <v>553</v>
      </c>
      <c r="G1003" s="15" t="str">
        <f>'1. Input and Output files list'!$E$6</f>
        <v>C:/NGS/save/</v>
      </c>
      <c r="H1003" s="15" t="str">
        <f>'1. Input and Output files list'!$J$474</f>
        <v>.tagcount</v>
      </c>
      <c r="I1003" s="15" t="s">
        <v>228</v>
      </c>
      <c r="N1003" s="15" t="str">
        <f>CONCATENATE(F1003,G1003,H1003,I1003)</f>
        <v>genotypingdata &lt;- fread("C:/NGS/save/.tagcount", header=F, col.names=genotype)</v>
      </c>
    </row>
    <row r="1004" spans="1:15" x14ac:dyDescent="0.15">
      <c r="A1004" s="15">
        <v>1003</v>
      </c>
      <c r="B1004" s="15">
        <v>198</v>
      </c>
      <c r="C1004" s="15" t="s">
        <v>137</v>
      </c>
      <c r="D1004" s="26" t="str">
        <f>O1004</f>
        <v>system.time(write.csv(genotypingdata[match(genotypingSum$tags, genotypingdata$tags),2], file="C:/NGS/save/.tagcountmatchindex.csv", row.names = F))</v>
      </c>
      <c r="F1004" s="15" t="s">
        <v>554</v>
      </c>
      <c r="G1004" s="15" t="str">
        <f>'1. Input and Output files list'!$E$6</f>
        <v>C:/NGS/save/</v>
      </c>
      <c r="H1004" s="15" t="str">
        <f>'1. Input and Output files list'!$J$474</f>
        <v>.tagcount</v>
      </c>
      <c r="I1004" s="15" t="s">
        <v>142</v>
      </c>
      <c r="O1004" s="15" t="str">
        <f>CONCATENATE(F1004,G1004,H1004,I1004)</f>
        <v>system.time(write.csv(genotypingdata[match(genotypingSum$tags, genotypingdata$tags),2], file="C:/NGS/save/.tagcountmatchindex.csv", row.names = F))</v>
      </c>
    </row>
    <row r="1005" spans="1:15" x14ac:dyDescent="0.15">
      <c r="A1005" s="15">
        <v>1004</v>
      </c>
      <c r="B1005" s="15">
        <v>198</v>
      </c>
      <c r="C1005" s="15" t="s">
        <v>138</v>
      </c>
      <c r="D1005" s="26" t="str">
        <f>M1005</f>
        <v>genotypingdata&lt;- fread("C:/NGS/save/.tagcountmatchindex.csv", col.names = c("0"))</v>
      </c>
      <c r="F1005" s="15" t="s">
        <v>233</v>
      </c>
      <c r="G1005" s="15" t="str">
        <f>'1. Input and Output files list'!$E$6</f>
        <v>C:/NGS/save/</v>
      </c>
      <c r="H1005" s="15" t="str">
        <f>'1. Input and Output files list'!$J$474</f>
        <v>.tagcount</v>
      </c>
      <c r="I1005" s="15" t="s">
        <v>547</v>
      </c>
      <c r="J1005" s="15">
        <f>'1. Input and Output files list'!$F$474</f>
        <v>0</v>
      </c>
      <c r="K1005" s="15" t="s">
        <v>545</v>
      </c>
      <c r="M1005" s="15" t="str">
        <f>CONCATENATE(F1005,G1005,H1005,I1005,J1005,K1005)</f>
        <v>genotypingdata&lt;- fread("C:/NGS/save/.tagcountmatchindex.csv", col.names = c("0"))</v>
      </c>
    </row>
    <row r="1006" spans="1:15" x14ac:dyDescent="0.15">
      <c r="A1006" s="15">
        <v>1005</v>
      </c>
      <c r="B1006" s="15">
        <v>198</v>
      </c>
      <c r="C1006" s="15" t="s">
        <v>139</v>
      </c>
      <c r="D1006" s="26" t="s">
        <v>79</v>
      </c>
    </row>
    <row r="1007" spans="1:15" x14ac:dyDescent="0.15">
      <c r="A1007" s="15">
        <v>1006</v>
      </c>
      <c r="B1007" s="15">
        <v>198</v>
      </c>
      <c r="C1007" s="15" t="s">
        <v>549</v>
      </c>
      <c r="D1007" s="26" t="s">
        <v>551</v>
      </c>
    </row>
    <row r="1008" spans="1:15" x14ac:dyDescent="0.15">
      <c r="A1008" s="15">
        <v>1007</v>
      </c>
      <c r="B1008" s="15">
        <v>199</v>
      </c>
      <c r="C1008" s="15" t="s">
        <v>136</v>
      </c>
      <c r="D1008" s="26" t="str">
        <f>N1008</f>
        <v>genotypingdata &lt;- fread("C:/NGS/save/.tagcount", header=F, col.names=genotype)</v>
      </c>
      <c r="F1008" s="15" t="s">
        <v>553</v>
      </c>
      <c r="G1008" s="15" t="str">
        <f>'1. Input and Output files list'!$E$6</f>
        <v>C:/NGS/save/</v>
      </c>
      <c r="H1008" s="15" t="str">
        <f>'1. Input and Output files list'!$J$476</f>
        <v>.tagcount</v>
      </c>
      <c r="I1008" s="15" t="s">
        <v>228</v>
      </c>
      <c r="N1008" s="15" t="str">
        <f>CONCATENATE(F1008,G1008,H1008,I1008)</f>
        <v>genotypingdata &lt;- fread("C:/NGS/save/.tagcount", header=F, col.names=genotype)</v>
      </c>
    </row>
    <row r="1009" spans="1:15" x14ac:dyDescent="0.15">
      <c r="A1009" s="15">
        <v>1008</v>
      </c>
      <c r="B1009" s="15">
        <v>199</v>
      </c>
      <c r="C1009" s="15" t="s">
        <v>137</v>
      </c>
      <c r="D1009" s="26" t="str">
        <f>O1009</f>
        <v>system.time(write.csv(genotypingdata[match(genotypingSum$tags, genotypingdata$tags),2], file="C:/NGS/save/.tagcountmatchindex.csv", row.names = F))</v>
      </c>
      <c r="F1009" s="15" t="s">
        <v>554</v>
      </c>
      <c r="G1009" s="15" t="str">
        <f>'1. Input and Output files list'!$E$6</f>
        <v>C:/NGS/save/</v>
      </c>
      <c r="H1009" s="15" t="str">
        <f>'1. Input and Output files list'!$J$476</f>
        <v>.tagcount</v>
      </c>
      <c r="I1009" s="15" t="s">
        <v>142</v>
      </c>
      <c r="O1009" s="15" t="str">
        <f>CONCATENATE(F1009,G1009,H1009,I1009)</f>
        <v>system.time(write.csv(genotypingdata[match(genotypingSum$tags, genotypingdata$tags),2], file="C:/NGS/save/.tagcountmatchindex.csv", row.names = F))</v>
      </c>
    </row>
    <row r="1010" spans="1:15" x14ac:dyDescent="0.15">
      <c r="A1010" s="15">
        <v>1009</v>
      </c>
      <c r="B1010" s="15">
        <v>199</v>
      </c>
      <c r="C1010" s="15" t="s">
        <v>138</v>
      </c>
      <c r="D1010" s="26" t="str">
        <f>M1010</f>
        <v>genotypingdata&lt;- fread("C:/NGS/save/.tagcountmatchindex.csv", col.names = c("0"))</v>
      </c>
      <c r="F1010" s="15" t="s">
        <v>233</v>
      </c>
      <c r="G1010" s="15" t="str">
        <f>'1. Input and Output files list'!$E$6</f>
        <v>C:/NGS/save/</v>
      </c>
      <c r="H1010" s="15" t="str">
        <f>'1. Input and Output files list'!$J$476</f>
        <v>.tagcount</v>
      </c>
      <c r="I1010" s="15" t="s">
        <v>547</v>
      </c>
      <c r="J1010" s="15">
        <f>'1. Input and Output files list'!$F$476</f>
        <v>0</v>
      </c>
      <c r="K1010" s="15" t="s">
        <v>545</v>
      </c>
      <c r="M1010" s="15" t="str">
        <f>CONCATENATE(F1010,G1010,H1010,I1010,J1010,K1010)</f>
        <v>genotypingdata&lt;- fread("C:/NGS/save/.tagcountmatchindex.csv", col.names = c("0"))</v>
      </c>
    </row>
    <row r="1011" spans="1:15" x14ac:dyDescent="0.15">
      <c r="A1011" s="15">
        <v>1010</v>
      </c>
      <c r="B1011" s="15">
        <v>199</v>
      </c>
      <c r="C1011" s="15" t="s">
        <v>139</v>
      </c>
      <c r="D1011" s="26" t="s">
        <v>79</v>
      </c>
    </row>
    <row r="1012" spans="1:15" x14ac:dyDescent="0.15">
      <c r="A1012" s="15">
        <v>1011</v>
      </c>
      <c r="B1012" s="15">
        <v>199</v>
      </c>
      <c r="C1012" s="15" t="s">
        <v>549</v>
      </c>
      <c r="D1012" s="26" t="s">
        <v>551</v>
      </c>
    </row>
    <row r="1013" spans="1:15" x14ac:dyDescent="0.15">
      <c r="A1013" s="15">
        <v>1012</v>
      </c>
      <c r="B1013" s="15">
        <v>200</v>
      </c>
      <c r="C1013" s="15" t="s">
        <v>136</v>
      </c>
      <c r="D1013" s="26" t="str">
        <f>N1013</f>
        <v>genotypingdata &lt;- fread("C:/NGS/save/.tagcount", header=F, col.names=genotype)</v>
      </c>
      <c r="F1013" s="15" t="s">
        <v>553</v>
      </c>
      <c r="G1013" s="15" t="str">
        <f>'1. Input and Output files list'!$E$6</f>
        <v>C:/NGS/save/</v>
      </c>
      <c r="H1013" s="15" t="str">
        <f>'1. Input and Output files list'!$J$478</f>
        <v>.tagcount</v>
      </c>
      <c r="I1013" s="15" t="s">
        <v>228</v>
      </c>
      <c r="N1013" s="15" t="str">
        <f>CONCATENATE(F1013,G1013,H1013,I1013)</f>
        <v>genotypingdata &lt;- fread("C:/NGS/save/.tagcount", header=F, col.names=genotype)</v>
      </c>
    </row>
    <row r="1014" spans="1:15" x14ac:dyDescent="0.15">
      <c r="A1014" s="15">
        <v>1013</v>
      </c>
      <c r="B1014" s="15">
        <v>200</v>
      </c>
      <c r="C1014" s="15" t="s">
        <v>137</v>
      </c>
      <c r="D1014" s="26" t="str">
        <f>O1014</f>
        <v>system.time(write.csv(genotypingdata[match(genotypingSum$tags, genotypingdata$tags),2], file="C:/NGS/save/.tagcountmatchindex.csv", row.names = F))</v>
      </c>
      <c r="F1014" s="15" t="s">
        <v>554</v>
      </c>
      <c r="G1014" s="15" t="str">
        <f>'1. Input and Output files list'!$E$6</f>
        <v>C:/NGS/save/</v>
      </c>
      <c r="H1014" s="15" t="str">
        <f>'1. Input and Output files list'!$J$478</f>
        <v>.tagcount</v>
      </c>
      <c r="I1014" s="15" t="s">
        <v>142</v>
      </c>
      <c r="O1014" s="15" t="str">
        <f>CONCATENATE(F1014,G1014,H1014,I1014)</f>
        <v>system.time(write.csv(genotypingdata[match(genotypingSum$tags, genotypingdata$tags),2], file="C:/NGS/save/.tagcountmatchindex.csv", row.names = F))</v>
      </c>
    </row>
    <row r="1015" spans="1:15" x14ac:dyDescent="0.15">
      <c r="A1015" s="15">
        <v>1014</v>
      </c>
      <c r="B1015" s="15">
        <v>200</v>
      </c>
      <c r="C1015" s="15" t="s">
        <v>138</v>
      </c>
      <c r="D1015" s="26" t="str">
        <f>M1015</f>
        <v>genotypingdata&lt;- fread("C:/NGS/save/.tagcountmatchindex.csv", col.names = c("0"))</v>
      </c>
      <c r="F1015" s="15" t="s">
        <v>233</v>
      </c>
      <c r="G1015" s="15" t="str">
        <f>'1. Input and Output files list'!$E$6</f>
        <v>C:/NGS/save/</v>
      </c>
      <c r="H1015" s="15" t="str">
        <f>'1. Input and Output files list'!$J$478</f>
        <v>.tagcount</v>
      </c>
      <c r="I1015" s="15" t="s">
        <v>547</v>
      </c>
      <c r="J1015" s="15">
        <f>'1. Input and Output files list'!$F$478</f>
        <v>0</v>
      </c>
      <c r="K1015" s="15" t="s">
        <v>545</v>
      </c>
      <c r="M1015" s="15" t="str">
        <f>CONCATENATE(F1015,G1015,H1015,I1015,J1015,K1015)</f>
        <v>genotypingdata&lt;- fread("C:/NGS/save/.tagcountmatchindex.csv", col.names = c("0"))</v>
      </c>
    </row>
    <row r="1016" spans="1:15" x14ac:dyDescent="0.15">
      <c r="A1016" s="15">
        <v>1015</v>
      </c>
      <c r="B1016" s="15">
        <v>200</v>
      </c>
      <c r="C1016" s="15" t="s">
        <v>139</v>
      </c>
      <c r="D1016" s="26" t="s">
        <v>550</v>
      </c>
    </row>
    <row r="1017" spans="1:15" x14ac:dyDescent="0.15">
      <c r="A1017" s="15">
        <v>1016</v>
      </c>
      <c r="B1017" s="15">
        <v>200</v>
      </c>
      <c r="C1017" s="15" t="s">
        <v>549</v>
      </c>
      <c r="D1017" s="26" t="s">
        <v>551</v>
      </c>
    </row>
    <row r="1018" spans="1:15" x14ac:dyDescent="0.15">
      <c r="A1018" s="15">
        <v>1017</v>
      </c>
      <c r="C1018" s="15" t="s">
        <v>506</v>
      </c>
      <c r="D1018" s="26" t="s">
        <v>295</v>
      </c>
    </row>
    <row r="1019" spans="1:15" x14ac:dyDescent="0.15">
      <c r="A1019" s="15">
        <v>1018</v>
      </c>
      <c r="C1019" s="15" t="s">
        <v>778</v>
      </c>
      <c r="D1019" s="26" t="s">
        <v>800</v>
      </c>
    </row>
    <row r="1020" spans="1:15" x14ac:dyDescent="0.15">
      <c r="A1020" s="15">
        <v>1019</v>
      </c>
      <c r="C1020" s="15" t="s">
        <v>507</v>
      </c>
      <c r="D1020" s="26" t="s">
        <v>776</v>
      </c>
    </row>
    <row r="1021" spans="1:15" x14ac:dyDescent="0.15">
      <c r="A1021" s="15">
        <v>1020</v>
      </c>
      <c r="C1021" s="15" t="s">
        <v>508</v>
      </c>
      <c r="D1021" s="26" t="s">
        <v>801</v>
      </c>
    </row>
    <row r="1022" spans="1:15" x14ac:dyDescent="0.15">
      <c r="A1022" s="15">
        <v>1021</v>
      </c>
      <c r="C1022" s="15" t="s">
        <v>509</v>
      </c>
      <c r="D1022" s="26" t="s">
        <v>802</v>
      </c>
    </row>
    <row r="1023" spans="1:15" x14ac:dyDescent="0.15">
      <c r="A1023" s="15">
        <v>1022</v>
      </c>
      <c r="C1023" s="15" t="s">
        <v>510</v>
      </c>
      <c r="D1023" s="26" t="s">
        <v>803</v>
      </c>
    </row>
    <row r="1024" spans="1:15" x14ac:dyDescent="0.15">
      <c r="A1024" s="15">
        <v>1023</v>
      </c>
      <c r="C1024" s="15" t="s">
        <v>511</v>
      </c>
      <c r="D1024" s="26" t="s">
        <v>804</v>
      </c>
    </row>
    <row r="1025" spans="1:16" x14ac:dyDescent="0.15">
      <c r="A1025" s="15">
        <v>1024</v>
      </c>
      <c r="C1025" s="15" t="s">
        <v>512</v>
      </c>
      <c r="D1025" s="26" t="s">
        <v>805</v>
      </c>
    </row>
    <row r="1026" spans="1:16" x14ac:dyDescent="0.15">
      <c r="A1026" s="15">
        <v>1025</v>
      </c>
      <c r="C1026" s="15" t="s">
        <v>513</v>
      </c>
      <c r="D1026" s="26" t="s">
        <v>777</v>
      </c>
    </row>
    <row r="1027" spans="1:16" x14ac:dyDescent="0.15">
      <c r="A1027" s="15">
        <v>1026</v>
      </c>
      <c r="C1027" s="15" t="s">
        <v>514</v>
      </c>
      <c r="D1027" s="26" t="str">
        <f>P1027</f>
        <v>write.csv((zz), file="C:/NGS/save/genotypingSum_complete_mem_60.csv", row.names = F)</v>
      </c>
      <c r="F1027" s="15" t="s">
        <v>784</v>
      </c>
      <c r="G1027" s="15" t="str">
        <f>'1. Input and Output files list'!$E$6</f>
        <v>C:/NGS/save/</v>
      </c>
      <c r="H1027" s="15" t="s">
        <v>541</v>
      </c>
      <c r="I1027" s="15" t="s">
        <v>799</v>
      </c>
      <c r="J1027" s="15" t="s">
        <v>539</v>
      </c>
      <c r="P1027" s="15" t="str">
        <f>CONCATENATE(F1027,G1027,H1027,I1027,J1027)</f>
        <v>write.csv((zz), file="C:/NGS/save/genotypingSum_complete_mem_60.csv", row.names = F)</v>
      </c>
    </row>
    <row r="1028" spans="1:16" x14ac:dyDescent="0.15">
      <c r="A1028" s="15">
        <v>1027</v>
      </c>
      <c r="C1028" s="15" t="s">
        <v>515</v>
      </c>
      <c r="D1028" s="26" t="s">
        <v>788</v>
      </c>
    </row>
    <row r="1029" spans="1:16" x14ac:dyDescent="0.15">
      <c r="A1029" s="15">
        <v>1028</v>
      </c>
      <c r="C1029" s="15" t="s">
        <v>516</v>
      </c>
      <c r="D1029" s="26" t="s">
        <v>789</v>
      </c>
    </row>
    <row r="1030" spans="1:16" x14ac:dyDescent="0.15">
      <c r="A1030" s="15">
        <v>1029</v>
      </c>
      <c r="C1030" s="15" t="s">
        <v>517</v>
      </c>
      <c r="D1030" s="26" t="s">
        <v>812</v>
      </c>
    </row>
    <row r="1031" spans="1:16" x14ac:dyDescent="0.15">
      <c r="A1031" s="15">
        <v>1030</v>
      </c>
      <c r="C1031" s="15" t="s">
        <v>518</v>
      </c>
      <c r="D1031" s="26" t="s">
        <v>495</v>
      </c>
    </row>
    <row r="1032" spans="1:16" x14ac:dyDescent="0.15">
      <c r="A1032" s="15">
        <v>1031</v>
      </c>
      <c r="C1032" s="15" t="s">
        <v>519</v>
      </c>
      <c r="D1032" s="26" t="s">
        <v>496</v>
      </c>
    </row>
    <row r="1033" spans="1:16" x14ac:dyDescent="0.15">
      <c r="A1033" s="15">
        <v>1032</v>
      </c>
      <c r="C1033" s="15" t="s">
        <v>520</v>
      </c>
      <c r="D1033" s="26" t="s">
        <v>502</v>
      </c>
    </row>
    <row r="1034" spans="1:16" x14ac:dyDescent="0.15">
      <c r="A1034" s="15">
        <v>1033</v>
      </c>
      <c r="C1034" s="15" t="s">
        <v>779</v>
      </c>
      <c r="D1034" s="26" t="s">
        <v>498</v>
      </c>
    </row>
    <row r="1035" spans="1:16" x14ac:dyDescent="0.15">
      <c r="A1035" s="15">
        <v>1034</v>
      </c>
      <c r="C1035" s="15" t="s">
        <v>780</v>
      </c>
      <c r="D1035" s="26" t="s">
        <v>499</v>
      </c>
    </row>
    <row r="1036" spans="1:16" x14ac:dyDescent="0.15">
      <c r="A1036" s="15">
        <v>1035</v>
      </c>
      <c r="C1036" s="15" t="s">
        <v>781</v>
      </c>
      <c r="D1036" s="26" t="s">
        <v>501</v>
      </c>
    </row>
    <row r="1037" spans="1:16" x14ac:dyDescent="0.15">
      <c r="A1037" s="15">
        <v>1036</v>
      </c>
      <c r="C1037" s="15" t="s">
        <v>782</v>
      </c>
      <c r="D1037" s="26" t="s">
        <v>503</v>
      </c>
    </row>
    <row r="1038" spans="1:16" x14ac:dyDescent="0.15">
      <c r="A1038" s="15">
        <v>1037</v>
      </c>
      <c r="C1038" s="15" t="s">
        <v>783</v>
      </c>
      <c r="D1038" s="26" t="s">
        <v>504</v>
      </c>
    </row>
    <row r="1039" spans="1:16" x14ac:dyDescent="0.15">
      <c r="A1039" s="15">
        <v>1038</v>
      </c>
      <c r="C1039" s="15" t="s">
        <v>785</v>
      </c>
      <c r="D1039" s="26" t="s">
        <v>500</v>
      </c>
    </row>
    <row r="1040" spans="1:16" x14ac:dyDescent="0.15">
      <c r="A1040" s="15">
        <v>1039</v>
      </c>
      <c r="C1040" s="15" t="s">
        <v>786</v>
      </c>
      <c r="D1040" s="26" t="s">
        <v>505</v>
      </c>
    </row>
    <row r="1041" spans="1:16" x14ac:dyDescent="0.15">
      <c r="A1041" s="15">
        <v>1040</v>
      </c>
      <c r="C1041" s="15" t="s">
        <v>787</v>
      </c>
      <c r="D1041" s="26" t="s">
        <v>813</v>
      </c>
    </row>
    <row r="1042" spans="1:16" x14ac:dyDescent="0.15">
      <c r="A1042" s="15">
        <v>1041</v>
      </c>
      <c r="C1042" s="15" t="s">
        <v>806</v>
      </c>
      <c r="D1042" s="26" t="str">
        <f>P1042</f>
        <v>Genotype &lt;- subset(xyz, xyz$Chisquare &gt; 0.001)</v>
      </c>
      <c r="F1042" s="15" t="s">
        <v>1537</v>
      </c>
      <c r="G1042" s="15">
        <f>'1. Input and Output files list'!$E$37</f>
        <v>1E-3</v>
      </c>
      <c r="H1042" s="15" t="s">
        <v>1538</v>
      </c>
      <c r="P1042" s="15" t="str">
        <f>CONCATENATE(F1042,G1042,H1042,I1042,J1042)</f>
        <v>Genotype &lt;- subset(xyz, xyz$Chisquare &gt; 0.001)</v>
      </c>
    </row>
    <row r="1043" spans="1:16" x14ac:dyDescent="0.15">
      <c r="A1043" s="15">
        <v>1042</v>
      </c>
      <c r="C1043" s="15" t="s">
        <v>807</v>
      </c>
      <c r="D1043" s="26" t="str">
        <f>P1043</f>
        <v>write.csv((Genotype), file="C:/NGS/save/Genotype_mem_60.csv", row.names = F)</v>
      </c>
      <c r="F1043" s="15" t="s">
        <v>521</v>
      </c>
      <c r="G1043" s="15" t="str">
        <f>'1. Input and Output files list'!$E$6</f>
        <v>C:/NGS/save/</v>
      </c>
      <c r="H1043" s="15" t="s">
        <v>540</v>
      </c>
      <c r="I1043" s="15" t="s">
        <v>799</v>
      </c>
      <c r="J1043" s="15" t="s">
        <v>539</v>
      </c>
      <c r="P1043" s="15" t="str">
        <f>CONCATENATE(F1043,G1043,H1043,I1043,J1043)</f>
        <v>write.csv((Genotype), file="C:/NGS/save/Genotype_mem_60.csv", row.names = F)</v>
      </c>
    </row>
  </sheetData>
  <phoneticPr fontId="18"/>
  <pageMargins left="0.7" right="0.7" top="0.75" bottom="0.75" header="0.3" footer="0.3"/>
  <pageSetup paperSize="9" orientation="portrait" horizontalDpi="429496729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C2:O628"/>
  <sheetViews>
    <sheetView topLeftCell="A566" zoomScale="75" zoomScaleNormal="75" workbookViewId="0">
      <selection activeCell="I526" sqref="I526"/>
    </sheetView>
  </sheetViews>
  <sheetFormatPr defaultRowHeight="13.5" x14ac:dyDescent="0.15"/>
  <cols>
    <col min="1" max="2" width="3.125" style="15" customWidth="1"/>
    <col min="3" max="3" width="7.125" style="15" customWidth="1"/>
    <col min="4" max="4" width="160.875" style="15" customWidth="1"/>
    <col min="5" max="16384" width="9" style="15"/>
  </cols>
  <sheetData>
    <row r="2" spans="3:15" x14ac:dyDescent="0.15">
      <c r="C2" s="15">
        <v>1</v>
      </c>
      <c r="D2" s="39" t="str">
        <f>O2</f>
        <v>geno &lt;- read.csv("C:/NGS/save/Genotype_mem_60.csv")</v>
      </c>
      <c r="F2" s="15" t="s">
        <v>424</v>
      </c>
      <c r="G2" s="15" t="str">
        <f>'1. Input and Output files list'!$E$6</f>
        <v>C:/NGS/save/</v>
      </c>
      <c r="H2" s="15" t="s">
        <v>540</v>
      </c>
      <c r="I2" s="15" t="s">
        <v>1000</v>
      </c>
      <c r="J2" s="15" t="s">
        <v>34</v>
      </c>
      <c r="O2" s="15" t="str">
        <f>CONCATENATE(F2,G2,H2,I2,J2,K2,L2,M2)</f>
        <v>geno &lt;- read.csv("C:/NGS/save/Genotype_mem_60.csv")</v>
      </c>
    </row>
    <row r="3" spans="3:15" x14ac:dyDescent="0.15">
      <c r="C3" s="15">
        <v>2</v>
      </c>
      <c r="D3" s="39" t="s">
        <v>593</v>
      </c>
    </row>
    <row r="4" spans="3:15" x14ac:dyDescent="0.15">
      <c r="C4" s="15">
        <v>3</v>
      </c>
      <c r="D4" s="39" t="str">
        <f>O4</f>
        <v>write.csv(LG, "C:/NGS/save/Linkage_group_list.csv", row.names=F)</v>
      </c>
      <c r="F4" s="15" t="s">
        <v>558</v>
      </c>
      <c r="G4" s="15" t="str">
        <f>'1. Input and Output files list'!$E$6</f>
        <v>C:/NGS/save/</v>
      </c>
      <c r="H4" s="15" t="s">
        <v>565</v>
      </c>
      <c r="O4" s="15" t="str">
        <f>CONCATENATE(F4,G4,H4,I4,J4,K4,L4,M4)</f>
        <v>write.csv(LG, "C:/NGS/save/Linkage_group_list.csv", row.names=F)</v>
      </c>
    </row>
    <row r="5" spans="3:15" x14ac:dyDescent="0.15">
      <c r="C5" s="15">
        <v>4</v>
      </c>
      <c r="D5" s="39" t="str">
        <f>O5</f>
        <v>LG &lt;- read.csv("C:/NGS/save/Linkage_group_list.csv", col.names=c("Linkage_group"), stringsAsFactors=F)</v>
      </c>
      <c r="F5" s="15" t="s">
        <v>559</v>
      </c>
      <c r="G5" s="15" t="str">
        <f>'1. Input and Output files list'!$E$6</f>
        <v>C:/NGS/save/</v>
      </c>
      <c r="H5" s="15" t="s">
        <v>566</v>
      </c>
      <c r="O5" s="15" t="str">
        <f>CONCATENATE(F5,G5,H5,I5,J5,K5,L5,M5)</f>
        <v>LG &lt;- read.csv("C:/NGS/save/Linkage_group_list.csv", col.names=c("Linkage_group"), stringsAsFactors=F)</v>
      </c>
    </row>
    <row r="6" spans="3:15" x14ac:dyDescent="0.15">
      <c r="C6" s="15">
        <v>5</v>
      </c>
      <c r="D6" s="39" t="s">
        <v>594</v>
      </c>
    </row>
    <row r="7" spans="3:15" x14ac:dyDescent="0.15">
      <c r="C7" s="15">
        <v>6</v>
      </c>
      <c r="D7" s="39" t="s">
        <v>560</v>
      </c>
    </row>
    <row r="8" spans="3:15" x14ac:dyDescent="0.15">
      <c r="C8" s="15">
        <v>7</v>
      </c>
      <c r="D8" s="39" t="str">
        <f>O8</f>
        <v>write.csv(LG, "C:/NGS/save/Linkage_group_list.csv", row.names=F)</v>
      </c>
      <c r="F8" s="15" t="s">
        <v>558</v>
      </c>
      <c r="G8" s="15" t="str">
        <f>'1. Input and Output files list'!$E$6</f>
        <v>C:/NGS/save/</v>
      </c>
      <c r="H8" s="15" t="s">
        <v>565</v>
      </c>
      <c r="O8" s="15" t="str">
        <f>CONCATENATE(F8,G8,H8,I8,J8,K8,L8,M8)</f>
        <v>write.csv(LG, "C:/NGS/save/Linkage_group_list.csv", row.names=F)</v>
      </c>
    </row>
    <row r="9" spans="3:15" x14ac:dyDescent="0.15">
      <c r="C9" s="15">
        <v>8</v>
      </c>
      <c r="D9" s="39" t="s">
        <v>595</v>
      </c>
    </row>
    <row r="10" spans="3:15" x14ac:dyDescent="0.15">
      <c r="C10" s="15">
        <v>9</v>
      </c>
      <c r="D10" s="39" t="s">
        <v>561</v>
      </c>
    </row>
    <row r="11" spans="3:15" x14ac:dyDescent="0.15">
      <c r="C11" s="15">
        <v>10</v>
      </c>
      <c r="D11" s="39" t="s">
        <v>562</v>
      </c>
    </row>
    <row r="12" spans="3:15" x14ac:dyDescent="0.15">
      <c r="C12" s="15">
        <v>11</v>
      </c>
      <c r="D12" s="39" t="s">
        <v>563</v>
      </c>
    </row>
    <row r="13" spans="3:15" x14ac:dyDescent="0.15">
      <c r="C13" s="15">
        <v>12</v>
      </c>
      <c r="D13" s="39" t="s">
        <v>596</v>
      </c>
    </row>
    <row r="14" spans="3:15" x14ac:dyDescent="0.15">
      <c r="C14" s="15">
        <v>13</v>
      </c>
      <c r="D14" s="39" t="s">
        <v>564</v>
      </c>
    </row>
    <row r="15" spans="3:15" x14ac:dyDescent="0.15">
      <c r="C15" s="15">
        <v>14</v>
      </c>
      <c r="D15" s="39" t="s">
        <v>597</v>
      </c>
    </row>
    <row r="16" spans="3:15" x14ac:dyDescent="0.15">
      <c r="C16" s="15">
        <v>15</v>
      </c>
      <c r="D16" s="39" t="s">
        <v>598</v>
      </c>
    </row>
    <row r="17" spans="3:15" x14ac:dyDescent="0.15">
      <c r="C17" s="15">
        <v>16</v>
      </c>
      <c r="D17" s="39" t="s">
        <v>599</v>
      </c>
    </row>
    <row r="18" spans="3:15" x14ac:dyDescent="0.15">
      <c r="C18" s="15">
        <v>17</v>
      </c>
      <c r="D18" s="39" t="s">
        <v>601</v>
      </c>
    </row>
    <row r="19" spans="3:15" x14ac:dyDescent="0.15">
      <c r="C19" s="15">
        <v>18</v>
      </c>
      <c r="D19" s="39" t="s">
        <v>600</v>
      </c>
    </row>
    <row r="20" spans="3:15" x14ac:dyDescent="0.15">
      <c r="C20" s="15">
        <v>19</v>
      </c>
      <c r="D20" s="39" t="s">
        <v>425</v>
      </c>
    </row>
    <row r="21" spans="3:15" x14ac:dyDescent="0.15">
      <c r="C21" s="15">
        <v>20</v>
      </c>
      <c r="D21" s="39" t="s">
        <v>426</v>
      </c>
    </row>
    <row r="22" spans="3:15" x14ac:dyDescent="0.15">
      <c r="C22" s="15">
        <v>21</v>
      </c>
      <c r="D22" s="39" t="s">
        <v>427</v>
      </c>
    </row>
    <row r="23" spans="3:15" x14ac:dyDescent="0.15">
      <c r="C23" s="15">
        <v>22</v>
      </c>
      <c r="D23" s="39" t="s">
        <v>428</v>
      </c>
    </row>
    <row r="24" spans="3:15" x14ac:dyDescent="0.15">
      <c r="C24" s="15">
        <v>23</v>
      </c>
      <c r="D24" s="39" t="s">
        <v>429</v>
      </c>
    </row>
    <row r="25" spans="3:15" x14ac:dyDescent="0.15">
      <c r="C25" s="15">
        <v>24</v>
      </c>
      <c r="D25" s="39" t="s">
        <v>430</v>
      </c>
    </row>
    <row r="26" spans="3:15" x14ac:dyDescent="0.15">
      <c r="C26" s="15">
        <v>25</v>
      </c>
      <c r="D26" s="39" t="s">
        <v>431</v>
      </c>
    </row>
    <row r="27" spans="3:15" x14ac:dyDescent="0.15">
      <c r="C27" s="15">
        <v>26</v>
      </c>
      <c r="D27" s="39" t="s">
        <v>432</v>
      </c>
    </row>
    <row r="28" spans="3:15" x14ac:dyDescent="0.15">
      <c r="C28" s="15">
        <v>27</v>
      </c>
      <c r="D28" s="39" t="str">
        <f>O28</f>
        <v>write.csv(table(NuPaididPageno$Paid), "C:/NGS/save/Genotype_table.csv", row.names=F)</v>
      </c>
      <c r="F28" s="15" t="s">
        <v>433</v>
      </c>
      <c r="G28" s="15" t="str">
        <f>'1. Input and Output files list'!$E$6</f>
        <v>C:/NGS/save/</v>
      </c>
      <c r="H28" s="15" t="s">
        <v>441</v>
      </c>
      <c r="O28" s="15" t="str">
        <f>CONCATENATE(F28,G28,H28,I28,J28,K28,L28,M28)</f>
        <v>write.csv(table(NuPaididPageno$Paid), "C:/NGS/save/Genotype_table.csv", row.names=F)</v>
      </c>
    </row>
    <row r="29" spans="3:15" x14ac:dyDescent="0.15">
      <c r="C29" s="15">
        <v>28</v>
      </c>
      <c r="D29" s="39" t="str">
        <f>O29</f>
        <v>table &lt;- read.csv("C:/NGS/save/Genotype_table.csv", col.names=c("table","freq"))</v>
      </c>
      <c r="F29" s="15" t="s">
        <v>434</v>
      </c>
      <c r="G29" s="15" t="str">
        <f>'1. Input and Output files list'!$E$6</f>
        <v>C:/NGS/save/</v>
      </c>
      <c r="H29" s="15" t="s">
        <v>442</v>
      </c>
      <c r="O29" s="15" t="str">
        <f>CONCATENATE(F29,G29,H29,I29,J29,K29,L29,M29)</f>
        <v>table &lt;- read.csv("C:/NGS/save/Genotype_table.csv", col.names=c("table","freq"))</v>
      </c>
    </row>
    <row r="30" spans="3:15" x14ac:dyDescent="0.15">
      <c r="C30" s="15">
        <v>29</v>
      </c>
      <c r="D30" s="39" t="str">
        <f>O30</f>
        <v>file.remove("C:/NGS/save/Genotype_table.csv")</v>
      </c>
      <c r="F30" s="15" t="s">
        <v>66</v>
      </c>
      <c r="G30" s="15" t="str">
        <f>'1. Input and Output files list'!$E$6</f>
        <v>C:/NGS/save/</v>
      </c>
      <c r="H30" s="15" t="s">
        <v>443</v>
      </c>
      <c r="O30" s="15" t="str">
        <f>CONCATENATE(F30,G30,H30,I30,J30,K30,L30,M30)</f>
        <v>file.remove("C:/NGS/save/Genotype_table.csv")</v>
      </c>
    </row>
    <row r="31" spans="3:15" x14ac:dyDescent="0.15">
      <c r="C31" s="15">
        <v>30</v>
      </c>
      <c r="D31" s="39" t="s">
        <v>435</v>
      </c>
    </row>
    <row r="32" spans="3:15" x14ac:dyDescent="0.15">
      <c r="C32" s="15">
        <v>31</v>
      </c>
      <c r="D32" s="39" t="s">
        <v>436</v>
      </c>
    </row>
    <row r="33" spans="3:15" x14ac:dyDescent="0.15">
      <c r="C33" s="15">
        <v>32</v>
      </c>
      <c r="D33" s="39" t="str">
        <f>O33</f>
        <v>write.csv(unique, "C:/NGS/save/Genotype_unique.csv", row.names=F)</v>
      </c>
      <c r="F33" s="15" t="s">
        <v>437</v>
      </c>
      <c r="G33" s="15" t="str">
        <f>'1. Input and Output files list'!$E$6</f>
        <v>C:/NGS/save/</v>
      </c>
      <c r="H33" s="15" t="s">
        <v>444</v>
      </c>
      <c r="O33" s="15" t="str">
        <f t="shared" ref="O33:O39" si="0">CONCATENATE(F33,G33,H33,I33,J33,K33,L33,M33)</f>
        <v>write.csv(unique, "C:/NGS/save/Genotype_unique.csv", row.names=F)</v>
      </c>
    </row>
    <row r="34" spans="3:15" x14ac:dyDescent="0.15">
      <c r="C34" s="15">
        <v>33</v>
      </c>
      <c r="D34" s="39" t="str">
        <f>O34</f>
        <v>unique &lt;- read.csv("C:/NGS/save/Genotype_unique.csv")</v>
      </c>
      <c r="F34" s="15" t="s">
        <v>438</v>
      </c>
      <c r="G34" s="15" t="str">
        <f>'1. Input and Output files list'!$E$6</f>
        <v>C:/NGS/save/</v>
      </c>
      <c r="H34" s="15" t="s">
        <v>445</v>
      </c>
      <c r="O34" s="15" t="str">
        <f t="shared" si="0"/>
        <v>unique &lt;- read.csv("C:/NGS/save/Genotype_unique.csv")</v>
      </c>
    </row>
    <row r="35" spans="3:15" x14ac:dyDescent="0.15">
      <c r="C35" s="15">
        <v>34</v>
      </c>
      <c r="D35" s="39" t="str">
        <f>O35</f>
        <v>file.remove("C:/NGS/save/Genotype_unique.csv")</v>
      </c>
      <c r="F35" s="15" t="s">
        <v>66</v>
      </c>
      <c r="G35" s="15" t="str">
        <f>'1. Input and Output files list'!$E$6</f>
        <v>C:/NGS/save/</v>
      </c>
      <c r="H35" s="15" t="s">
        <v>445</v>
      </c>
      <c r="O35" s="15" t="str">
        <f t="shared" si="0"/>
        <v>file.remove("C:/NGS/save/Genotype_unique.csv")</v>
      </c>
    </row>
    <row r="36" spans="3:15" x14ac:dyDescent="0.15">
      <c r="C36" s="15">
        <v>35</v>
      </c>
      <c r="D36" s="39" t="s">
        <v>439</v>
      </c>
    </row>
    <row r="37" spans="3:15" x14ac:dyDescent="0.15">
      <c r="C37" s="15">
        <v>36</v>
      </c>
      <c r="D37" s="39" t="str">
        <f>O37</f>
        <v>write.csv(table(unique$id), "C:/NGS/save/Genotype_table.csv", row.names=F)</v>
      </c>
      <c r="F37" s="15" t="s">
        <v>440</v>
      </c>
      <c r="G37" s="15" t="str">
        <f>'1. Input and Output files list'!$E$6</f>
        <v>C:/NGS/save/</v>
      </c>
      <c r="H37" s="15" t="s">
        <v>441</v>
      </c>
      <c r="O37" s="15" t="str">
        <f t="shared" si="0"/>
        <v>write.csv(table(unique$id), "C:/NGS/save/Genotype_table.csv", row.names=F)</v>
      </c>
    </row>
    <row r="38" spans="3:15" x14ac:dyDescent="0.15">
      <c r="C38" s="15">
        <v>37</v>
      </c>
      <c r="D38" s="39" t="str">
        <f>O38</f>
        <v>table &lt;- read.csv("C:/NGS/save/Genotype_table.csv", col.names=c("table","freq"))</v>
      </c>
      <c r="F38" s="15" t="s">
        <v>434</v>
      </c>
      <c r="G38" s="15" t="str">
        <f>'1. Input and Output files list'!$E$6</f>
        <v>C:/NGS/save/</v>
      </c>
      <c r="H38" s="15" t="s">
        <v>442</v>
      </c>
      <c r="O38" s="15" t="str">
        <f t="shared" si="0"/>
        <v>table &lt;- read.csv("C:/NGS/save/Genotype_table.csv", col.names=c("table","freq"))</v>
      </c>
    </row>
    <row r="39" spans="3:15" x14ac:dyDescent="0.15">
      <c r="C39" s="15">
        <v>38</v>
      </c>
      <c r="D39" s="39" t="str">
        <f>O39</f>
        <v>file.remove("C:/NGS/save/Genotype_table.csv")</v>
      </c>
      <c r="F39" s="15" t="s">
        <v>66</v>
      </c>
      <c r="G39" s="15" t="str">
        <f>'1. Input and Output files list'!$E$6</f>
        <v>C:/NGS/save/</v>
      </c>
      <c r="H39" s="15" t="s">
        <v>443</v>
      </c>
      <c r="O39" s="15" t="str">
        <f t="shared" si="0"/>
        <v>file.remove("C:/NGS/save/Genotype_table.csv")</v>
      </c>
    </row>
    <row r="40" spans="3:15" x14ac:dyDescent="0.15">
      <c r="C40" s="15">
        <v>39</v>
      </c>
      <c r="D40" s="39" t="s">
        <v>446</v>
      </c>
    </row>
    <row r="41" spans="3:15" x14ac:dyDescent="0.15">
      <c r="C41" s="15">
        <v>40</v>
      </c>
      <c r="D41" s="39" t="s">
        <v>447</v>
      </c>
    </row>
    <row r="42" spans="3:15" x14ac:dyDescent="0.15">
      <c r="C42" s="15">
        <v>41</v>
      </c>
      <c r="D42" s="39" t="s">
        <v>448</v>
      </c>
    </row>
    <row r="43" spans="3:15" x14ac:dyDescent="0.15">
      <c r="C43" s="15">
        <v>42</v>
      </c>
      <c r="D43" s="39" t="s">
        <v>449</v>
      </c>
    </row>
    <row r="44" spans="3:15" x14ac:dyDescent="0.15">
      <c r="C44" s="15">
        <v>43</v>
      </c>
      <c r="D44" s="39" t="s">
        <v>450</v>
      </c>
    </row>
    <row r="45" spans="3:15" x14ac:dyDescent="0.15">
      <c r="C45" s="15">
        <v>44</v>
      </c>
      <c r="D45" s="39" t="s">
        <v>451</v>
      </c>
    </row>
    <row r="46" spans="3:15" x14ac:dyDescent="0.15">
      <c r="C46" s="15">
        <v>45</v>
      </c>
      <c r="D46" s="39" t="s">
        <v>452</v>
      </c>
    </row>
    <row r="47" spans="3:15" x14ac:dyDescent="0.15">
      <c r="C47" s="15">
        <v>46</v>
      </c>
      <c r="D47" s="39" t="s">
        <v>453</v>
      </c>
    </row>
    <row r="48" spans="3:15" x14ac:dyDescent="0.15">
      <c r="C48" s="15">
        <v>47</v>
      </c>
      <c r="D48" s="39" t="s">
        <v>454</v>
      </c>
    </row>
    <row r="49" spans="3:15" x14ac:dyDescent="0.15">
      <c r="C49" s="15">
        <v>48</v>
      </c>
      <c r="D49" s="39" t="s">
        <v>455</v>
      </c>
    </row>
    <row r="50" spans="3:15" x14ac:dyDescent="0.15">
      <c r="C50" s="15">
        <v>49</v>
      </c>
      <c r="D50" s="39" t="s">
        <v>456</v>
      </c>
    </row>
    <row r="51" spans="3:15" x14ac:dyDescent="0.15">
      <c r="C51" s="15">
        <v>50</v>
      </c>
      <c r="D51" s="39" t="s">
        <v>457</v>
      </c>
    </row>
    <row r="52" spans="3:15" x14ac:dyDescent="0.15">
      <c r="C52" s="15">
        <v>51</v>
      </c>
      <c r="D52" s="39" t="s">
        <v>458</v>
      </c>
    </row>
    <row r="53" spans="3:15" x14ac:dyDescent="0.15">
      <c r="C53" s="15">
        <v>52</v>
      </c>
      <c r="D53" s="39" t="s">
        <v>459</v>
      </c>
    </row>
    <row r="54" spans="3:15" x14ac:dyDescent="0.15">
      <c r="C54" s="15">
        <v>53</v>
      </c>
      <c r="D54" s="39" t="s">
        <v>460</v>
      </c>
    </row>
    <row r="55" spans="3:15" x14ac:dyDescent="0.15">
      <c r="C55" s="15">
        <v>54</v>
      </c>
      <c r="D55" s="39" t="s">
        <v>461</v>
      </c>
    </row>
    <row r="56" spans="3:15" x14ac:dyDescent="0.15">
      <c r="C56" s="15">
        <v>55</v>
      </c>
      <c r="D56" s="39" t="s">
        <v>462</v>
      </c>
    </row>
    <row r="57" spans="3:15" x14ac:dyDescent="0.15">
      <c r="C57" s="15">
        <v>56</v>
      </c>
      <c r="D57" s="39" t="s">
        <v>463</v>
      </c>
    </row>
    <row r="58" spans="3:15" x14ac:dyDescent="0.15">
      <c r="C58" s="15">
        <v>57</v>
      </c>
      <c r="D58" s="39" t="s">
        <v>464</v>
      </c>
    </row>
    <row r="59" spans="3:15" x14ac:dyDescent="0.15">
      <c r="C59" s="15">
        <v>58</v>
      </c>
      <c r="D59" s="39" t="str">
        <f>O59</f>
        <v>write.csv(CSVS, "C:/NGS/save/Genotype_csvs.csv")</v>
      </c>
      <c r="F59" s="15" t="s">
        <v>465</v>
      </c>
      <c r="G59" s="15" t="str">
        <f>'1. Input and Output files list'!$E$6</f>
        <v>C:/NGS/save/</v>
      </c>
      <c r="H59" s="15" t="s">
        <v>567</v>
      </c>
      <c r="O59" s="15" t="str">
        <f>CONCATENATE(F59,G59,H59,I59,J59,K59,L59,M59)</f>
        <v>write.csv(CSVS, "C:/NGS/save/Genotype_csvs.csv")</v>
      </c>
    </row>
    <row r="60" spans="3:15" x14ac:dyDescent="0.15">
      <c r="C60" s="15">
        <v>59</v>
      </c>
      <c r="D60" s="39" t="str">
        <f>O60</f>
        <v>CSVS &lt;- read.csv("C:/NGS/save/Genotype_csvs.csv", skip=1)</v>
      </c>
      <c r="F60" s="15" t="s">
        <v>568</v>
      </c>
      <c r="G60" s="15" t="str">
        <f>'1. Input and Output files list'!$E$6</f>
        <v>C:/NGS/save/</v>
      </c>
      <c r="H60" s="15" t="s">
        <v>569</v>
      </c>
      <c r="O60" s="15" t="str">
        <f>CONCATENATE(F60,G60,H60,I60,J60,K60,L60,M60)</f>
        <v>CSVS &lt;- read.csv("C:/NGS/save/Genotype_csvs.csv", skip=1)</v>
      </c>
    </row>
    <row r="61" spans="3:15" x14ac:dyDescent="0.15">
      <c r="C61" s="15">
        <v>60</v>
      </c>
      <c r="D61" s="39" t="s">
        <v>466</v>
      </c>
    </row>
    <row r="62" spans="3:15" x14ac:dyDescent="0.15">
      <c r="C62" s="15">
        <v>61</v>
      </c>
      <c r="D62" s="39" t="str">
        <f>O62</f>
        <v>file.remove("C:/NGS/save/Genotype_csvs.csv")</v>
      </c>
      <c r="F62" s="15" t="s">
        <v>570</v>
      </c>
      <c r="G62" s="15" t="str">
        <f>'1. Input and Output files list'!$E$6</f>
        <v>C:/NGS/save/</v>
      </c>
      <c r="H62" s="15" t="s">
        <v>567</v>
      </c>
      <c r="O62" s="15" t="str">
        <f>CONCATENATE(F62,G62,H62,I62,J62,K62,L62,M62)</f>
        <v>file.remove("C:/NGS/save/Genotype_csvs.csv")</v>
      </c>
    </row>
    <row r="63" spans="3:15" x14ac:dyDescent="0.15">
      <c r="C63" s="15">
        <v>62</v>
      </c>
      <c r="D63" s="39" t="str">
        <f>O63</f>
        <v>write.csv(CSVS, "C:/NGS/save/Genotype_csvs_mem_60.csv", row.names=F, na = "  ")</v>
      </c>
      <c r="F63" s="15" t="s">
        <v>465</v>
      </c>
      <c r="G63" s="15" t="str">
        <f>'1. Input and Output files list'!$E$6</f>
        <v>C:/NGS/save/</v>
      </c>
      <c r="H63" s="15" t="s">
        <v>543</v>
      </c>
      <c r="I63" s="15" t="s">
        <v>1000</v>
      </c>
      <c r="J63" s="15" t="s">
        <v>542</v>
      </c>
      <c r="O63" s="15" t="str">
        <f>CONCATENATE(F63,G63,H63,I63,J63,K63,L63,M63)</f>
        <v>write.csv(CSVS, "C:/NGS/save/Genotype_csvs_mem_60.csv", row.names=F, na = "  ")</v>
      </c>
    </row>
    <row r="64" spans="3:15" x14ac:dyDescent="0.15">
      <c r="C64" s="15">
        <v>63</v>
      </c>
      <c r="D64" s="39" t="s">
        <v>753</v>
      </c>
    </row>
    <row r="65" spans="3:15" x14ac:dyDescent="0.15">
      <c r="C65" s="15">
        <v>64</v>
      </c>
      <c r="D65" s="39" t="s">
        <v>603</v>
      </c>
    </row>
    <row r="66" spans="3:15" x14ac:dyDescent="0.15">
      <c r="C66" s="15">
        <v>65</v>
      </c>
      <c r="D66" s="39" t="s">
        <v>604</v>
      </c>
    </row>
    <row r="67" spans="3:15" x14ac:dyDescent="0.15">
      <c r="C67" s="15">
        <v>66</v>
      </c>
      <c r="D67" s="39" t="s">
        <v>605</v>
      </c>
    </row>
    <row r="68" spans="3:15" x14ac:dyDescent="0.15">
      <c r="C68" s="15">
        <v>67</v>
      </c>
      <c r="D68" s="39" t="s">
        <v>606</v>
      </c>
    </row>
    <row r="69" spans="3:15" x14ac:dyDescent="0.15">
      <c r="C69" s="15">
        <v>68</v>
      </c>
      <c r="D69" s="39" t="s">
        <v>748</v>
      </c>
    </row>
    <row r="70" spans="3:15" x14ac:dyDescent="0.15">
      <c r="C70" s="15">
        <v>69</v>
      </c>
      <c r="D70" s="39" t="s">
        <v>602</v>
      </c>
    </row>
    <row r="71" spans="3:15" x14ac:dyDescent="0.15">
      <c r="C71" s="15">
        <v>70</v>
      </c>
      <c r="D71" s="39" t="s">
        <v>608</v>
      </c>
    </row>
    <row r="72" spans="3:15" x14ac:dyDescent="0.15">
      <c r="C72" s="15">
        <v>71</v>
      </c>
      <c r="D72" s="39" t="s">
        <v>609</v>
      </c>
    </row>
    <row r="73" spans="3:15" x14ac:dyDescent="0.15">
      <c r="C73" s="15">
        <v>72</v>
      </c>
      <c r="D73" s="39" t="s">
        <v>747</v>
      </c>
    </row>
    <row r="74" spans="3:15" x14ac:dyDescent="0.15">
      <c r="C74" s="15">
        <v>73</v>
      </c>
      <c r="D74" s="39" t="s">
        <v>750</v>
      </c>
    </row>
    <row r="75" spans="3:15" x14ac:dyDescent="0.15">
      <c r="C75" s="15">
        <v>74</v>
      </c>
      <c r="D75" s="39" t="s">
        <v>749</v>
      </c>
    </row>
    <row r="76" spans="3:15" x14ac:dyDescent="0.15">
      <c r="C76" s="15">
        <v>75</v>
      </c>
      <c r="D76" s="39" t="s">
        <v>751</v>
      </c>
    </row>
    <row r="77" spans="3:15" x14ac:dyDescent="0.15">
      <c r="C77" s="15">
        <v>76</v>
      </c>
      <c r="D77" s="39" t="s">
        <v>752</v>
      </c>
    </row>
    <row r="78" spans="3:15" x14ac:dyDescent="0.15">
      <c r="C78" s="15">
        <v>77</v>
      </c>
      <c r="D78" s="39" t="str">
        <f>O78</f>
        <v>write.csv(cbind(mismatch, PagenoP1L1), file="C:/NGS/save/PagenoPL.csv", row.names=F)</v>
      </c>
      <c r="F78" s="15" t="s">
        <v>675</v>
      </c>
      <c r="G78" s="15" t="str">
        <f>'1. Input and Output files list'!$E$6</f>
        <v>C:/NGS/save/</v>
      </c>
      <c r="H78" s="15" t="s">
        <v>664</v>
      </c>
      <c r="O78" s="15" t="str">
        <f>CONCATENATE(F78,G78,H78,I78,J78,K78,L78,M78)</f>
        <v>write.csv(cbind(mismatch, PagenoP1L1), file="C:/NGS/save/PagenoPL.csv", row.names=F)</v>
      </c>
    </row>
    <row r="79" spans="3:15" x14ac:dyDescent="0.15">
      <c r="C79" s="15">
        <v>78</v>
      </c>
      <c r="D79" s="39" t="str">
        <f>O79</f>
        <v>PagenoP1L1 &lt;- read.csv("C:/NGS/save/PagenoPL.csv",stringsAsFactors=F)</v>
      </c>
      <c r="F79" s="15" t="s">
        <v>676</v>
      </c>
      <c r="G79" s="15" t="str">
        <f>'1. Input and Output files list'!$E$6</f>
        <v>C:/NGS/save/</v>
      </c>
      <c r="H79" s="15" t="s">
        <v>666</v>
      </c>
      <c r="O79" s="15" t="str">
        <f>CONCATENATE(F79,G79,H79,I79,J79,K79,L79,M79)</f>
        <v>PagenoP1L1 &lt;- read.csv("C:/NGS/save/PagenoPL.csv",stringsAsFactors=F)</v>
      </c>
    </row>
    <row r="80" spans="3:15" x14ac:dyDescent="0.15">
      <c r="C80" s="15">
        <v>79</v>
      </c>
      <c r="D80" s="39" t="str">
        <f>O80</f>
        <v>PagenoP1L1 &lt;- subset(PagenoP1L1, PagenoP1L1$mismatch &lt; (ncol(no)*10*0.5))</v>
      </c>
      <c r="F80" s="15" t="s">
        <v>1038</v>
      </c>
      <c r="G80" s="15">
        <f>'1. Input and Output files list'!$E$53</f>
        <v>0.5</v>
      </c>
      <c r="H80" s="15" t="s">
        <v>1025</v>
      </c>
      <c r="O80" s="15" t="str">
        <f>CONCATENATE(F80,G80,H80,I80,J80,K80,L80,M80)</f>
        <v>PagenoP1L1 &lt;- subset(PagenoP1L1, PagenoP1L1$mismatch &lt; (ncol(no)*10*0.5))</v>
      </c>
    </row>
    <row r="81" spans="3:15" x14ac:dyDescent="0.15">
      <c r="C81" s="15">
        <v>80</v>
      </c>
      <c r="D81" s="39" t="s">
        <v>610</v>
      </c>
    </row>
    <row r="82" spans="3:15" x14ac:dyDescent="0.15">
      <c r="C82" s="15">
        <v>81</v>
      </c>
      <c r="D82" s="39" t="s">
        <v>606</v>
      </c>
    </row>
    <row r="83" spans="3:15" x14ac:dyDescent="0.15">
      <c r="C83" s="15">
        <v>82</v>
      </c>
      <c r="D83" s="39" t="s">
        <v>607</v>
      </c>
    </row>
    <row r="84" spans="3:15" x14ac:dyDescent="0.15">
      <c r="C84" s="15">
        <v>83</v>
      </c>
      <c r="D84" s="39" t="s">
        <v>602</v>
      </c>
    </row>
    <row r="85" spans="3:15" x14ac:dyDescent="0.15">
      <c r="C85" s="15">
        <v>84</v>
      </c>
      <c r="D85" s="39" t="s">
        <v>608</v>
      </c>
    </row>
    <row r="86" spans="3:15" x14ac:dyDescent="0.15">
      <c r="C86" s="15">
        <v>85</v>
      </c>
      <c r="D86" s="39" t="s">
        <v>609</v>
      </c>
    </row>
    <row r="87" spans="3:15" x14ac:dyDescent="0.15">
      <c r="C87" s="15">
        <v>86</v>
      </c>
      <c r="D87" s="39" t="s">
        <v>747</v>
      </c>
    </row>
    <row r="88" spans="3:15" x14ac:dyDescent="0.15">
      <c r="C88" s="15">
        <v>87</v>
      </c>
      <c r="D88" s="39" t="s">
        <v>750</v>
      </c>
    </row>
    <row r="89" spans="3:15" x14ac:dyDescent="0.15">
      <c r="C89" s="15">
        <v>88</v>
      </c>
      <c r="D89" s="39" t="s">
        <v>749</v>
      </c>
    </row>
    <row r="90" spans="3:15" x14ac:dyDescent="0.15">
      <c r="C90" s="15">
        <v>89</v>
      </c>
      <c r="D90" s="39" t="s">
        <v>751</v>
      </c>
    </row>
    <row r="91" spans="3:15" x14ac:dyDescent="0.15">
      <c r="C91" s="15">
        <v>90</v>
      </c>
      <c r="D91" s="39" t="s">
        <v>752</v>
      </c>
    </row>
    <row r="92" spans="3:15" x14ac:dyDescent="0.15">
      <c r="C92" s="15">
        <v>91</v>
      </c>
      <c r="D92" s="39" t="str">
        <f>O92</f>
        <v>write.csv(cbind(mismatch, PagenoP1L1), file="C:/NGS/save/PagenoPL.csv", row.names=F)</v>
      </c>
      <c r="F92" s="15" t="s">
        <v>675</v>
      </c>
      <c r="G92" s="15" t="str">
        <f>'1. Input and Output files list'!$E$6</f>
        <v>C:/NGS/save/</v>
      </c>
      <c r="H92" s="15" t="s">
        <v>664</v>
      </c>
      <c r="O92" s="15" t="str">
        <f>CONCATENATE(F92,G92,H92,I92,J92,K92,L92,M92)</f>
        <v>write.csv(cbind(mismatch, PagenoP1L1), file="C:/NGS/save/PagenoPL.csv", row.names=F)</v>
      </c>
    </row>
    <row r="93" spans="3:15" x14ac:dyDescent="0.15">
      <c r="C93" s="15">
        <v>92</v>
      </c>
      <c r="D93" s="39" t="str">
        <f>O93</f>
        <v>PagenoP1L1 &lt;- read.csv("C:/NGS/save/PagenoPL.csv",stringsAsFactors=F)</v>
      </c>
      <c r="F93" s="15" t="s">
        <v>676</v>
      </c>
      <c r="G93" s="15" t="str">
        <f>'1. Input and Output files list'!$E$6</f>
        <v>C:/NGS/save/</v>
      </c>
      <c r="H93" s="15" t="s">
        <v>666</v>
      </c>
      <c r="O93" s="15" t="str">
        <f>CONCATENATE(F93,G93,H93,I93,J93,K93,L93,M93)</f>
        <v>PagenoP1L1 &lt;- read.csv("C:/NGS/save/PagenoPL.csv",stringsAsFactors=F)</v>
      </c>
    </row>
    <row r="94" spans="3:15" x14ac:dyDescent="0.15">
      <c r="C94" s="15">
        <v>93</v>
      </c>
      <c r="D94" s="39" t="str">
        <f>O94</f>
        <v>PagenoP1L1 &lt;- subset(PagenoP1L1, PagenoP1L1$mismatch &lt; (ncol(no)*10*0.5))</v>
      </c>
      <c r="F94" s="15" t="s">
        <v>1038</v>
      </c>
      <c r="G94" s="15">
        <f>'1. Input and Output files list'!$E$54</f>
        <v>0.5</v>
      </c>
      <c r="H94" s="15" t="s">
        <v>1025</v>
      </c>
      <c r="O94" s="15" t="str">
        <f>CONCATENATE(F94,G94,H94,I94,J94,K94,L94,M94)</f>
        <v>PagenoP1L1 &lt;- subset(PagenoP1L1, PagenoP1L1$mismatch &lt; (ncol(no)*10*0.5))</v>
      </c>
    </row>
    <row r="95" spans="3:15" x14ac:dyDescent="0.15">
      <c r="C95" s="15">
        <v>94</v>
      </c>
      <c r="D95" s="39" t="s">
        <v>611</v>
      </c>
    </row>
    <row r="96" spans="3:15" x14ac:dyDescent="0.15">
      <c r="C96" s="15">
        <v>95</v>
      </c>
      <c r="D96" s="39" t="s">
        <v>606</v>
      </c>
    </row>
    <row r="97" spans="3:15" x14ac:dyDescent="0.15">
      <c r="C97" s="15">
        <v>96</v>
      </c>
      <c r="D97" s="39" t="s">
        <v>607</v>
      </c>
    </row>
    <row r="98" spans="3:15" x14ac:dyDescent="0.15">
      <c r="C98" s="15">
        <v>97</v>
      </c>
      <c r="D98" s="39" t="s">
        <v>602</v>
      </c>
    </row>
    <row r="99" spans="3:15" x14ac:dyDescent="0.15">
      <c r="C99" s="15">
        <v>98</v>
      </c>
      <c r="D99" s="39" t="s">
        <v>608</v>
      </c>
    </row>
    <row r="100" spans="3:15" x14ac:dyDescent="0.15">
      <c r="C100" s="15">
        <v>99</v>
      </c>
      <c r="D100" s="39" t="s">
        <v>609</v>
      </c>
    </row>
    <row r="101" spans="3:15" x14ac:dyDescent="0.15">
      <c r="C101" s="15">
        <v>100</v>
      </c>
      <c r="D101" s="39" t="s">
        <v>747</v>
      </c>
    </row>
    <row r="102" spans="3:15" x14ac:dyDescent="0.15">
      <c r="C102" s="15">
        <v>101</v>
      </c>
      <c r="D102" s="39" t="s">
        <v>750</v>
      </c>
    </row>
    <row r="103" spans="3:15" x14ac:dyDescent="0.15">
      <c r="C103" s="15">
        <v>102</v>
      </c>
      <c r="D103" s="39" t="s">
        <v>749</v>
      </c>
    </row>
    <row r="104" spans="3:15" x14ac:dyDescent="0.15">
      <c r="C104" s="15">
        <v>103</v>
      </c>
      <c r="D104" s="39" t="s">
        <v>751</v>
      </c>
    </row>
    <row r="105" spans="3:15" x14ac:dyDescent="0.15">
      <c r="C105" s="15">
        <v>104</v>
      </c>
      <c r="D105" s="39" t="s">
        <v>752</v>
      </c>
    </row>
    <row r="106" spans="3:15" x14ac:dyDescent="0.15">
      <c r="C106" s="15">
        <v>105</v>
      </c>
      <c r="D106" s="39" t="str">
        <f>O106</f>
        <v>write.csv(cbind(mismatch, PagenoP1L1), file="C:/NGS/save/PagenoPL.csv", row.names=F)</v>
      </c>
      <c r="F106" s="15" t="s">
        <v>675</v>
      </c>
      <c r="G106" s="15" t="str">
        <f>'1. Input and Output files list'!$E$6</f>
        <v>C:/NGS/save/</v>
      </c>
      <c r="H106" s="15" t="s">
        <v>664</v>
      </c>
      <c r="O106" s="15" t="str">
        <f>CONCATENATE(F106,G106,H106,I106,J106,K106,L106,M106)</f>
        <v>write.csv(cbind(mismatch, PagenoP1L1), file="C:/NGS/save/PagenoPL.csv", row.names=F)</v>
      </c>
    </row>
    <row r="107" spans="3:15" x14ac:dyDescent="0.15">
      <c r="C107" s="15">
        <v>106</v>
      </c>
      <c r="D107" s="39" t="str">
        <f>O107</f>
        <v>PagenoP1L1 &lt;- read.csv("C:/NGS/save/PagenoPL.csv",stringsAsFactors=F)</v>
      </c>
      <c r="F107" s="15" t="s">
        <v>676</v>
      </c>
      <c r="G107" s="15" t="str">
        <f>'1. Input and Output files list'!$E$6</f>
        <v>C:/NGS/save/</v>
      </c>
      <c r="H107" s="15" t="s">
        <v>666</v>
      </c>
      <c r="O107" s="15" t="str">
        <f>CONCATENATE(F107,G107,H107,I107,J107,K107,L107,M107)</f>
        <v>PagenoP1L1 &lt;- read.csv("C:/NGS/save/PagenoPL.csv",stringsAsFactors=F)</v>
      </c>
    </row>
    <row r="108" spans="3:15" x14ac:dyDescent="0.15">
      <c r="C108" s="15">
        <v>107</v>
      </c>
      <c r="D108" s="39" t="str">
        <f>O108</f>
        <v>PagenoP1L1 &lt;- subset(PagenoP1L1, PagenoP1L1$mismatch &lt; (ncol(no)*10*0.4))</v>
      </c>
      <c r="F108" s="15" t="s">
        <v>1038</v>
      </c>
      <c r="G108" s="15">
        <f>'1. Input and Output files list'!$E$55</f>
        <v>0.4</v>
      </c>
      <c r="H108" s="15" t="s">
        <v>1025</v>
      </c>
      <c r="O108" s="15" t="str">
        <f>CONCATENATE(F108,G108,H108,I108,J108,K108,L108,M108)</f>
        <v>PagenoP1L1 &lt;- subset(PagenoP1L1, PagenoP1L1$mismatch &lt; (ncol(no)*10*0.4))</v>
      </c>
    </row>
    <row r="109" spans="3:15" x14ac:dyDescent="0.15">
      <c r="C109" s="15">
        <v>108</v>
      </c>
      <c r="D109" s="39" t="s">
        <v>627</v>
      </c>
    </row>
    <row r="110" spans="3:15" x14ac:dyDescent="0.15">
      <c r="C110" s="15">
        <v>109</v>
      </c>
      <c r="D110" s="39" t="s">
        <v>620</v>
      </c>
    </row>
    <row r="111" spans="3:15" x14ac:dyDescent="0.15">
      <c r="C111" s="15">
        <v>110</v>
      </c>
      <c r="D111" s="39" t="s">
        <v>621</v>
      </c>
    </row>
    <row r="112" spans="3:15" x14ac:dyDescent="0.15">
      <c r="C112" s="15">
        <v>111</v>
      </c>
      <c r="D112" s="39" t="s">
        <v>622</v>
      </c>
    </row>
    <row r="113" spans="3:15" x14ac:dyDescent="0.15">
      <c r="C113" s="15">
        <v>112</v>
      </c>
      <c r="D113" s="39" t="s">
        <v>602</v>
      </c>
    </row>
    <row r="114" spans="3:15" x14ac:dyDescent="0.15">
      <c r="C114" s="15">
        <v>113</v>
      </c>
      <c r="D114" s="39" t="s">
        <v>623</v>
      </c>
    </row>
    <row r="115" spans="3:15" x14ac:dyDescent="0.15">
      <c r="C115" s="15">
        <v>114</v>
      </c>
      <c r="D115" s="39" t="s">
        <v>624</v>
      </c>
    </row>
    <row r="116" spans="3:15" x14ac:dyDescent="0.15">
      <c r="C116" s="15">
        <v>115</v>
      </c>
      <c r="D116" s="39" t="s">
        <v>747</v>
      </c>
    </row>
    <row r="117" spans="3:15" x14ac:dyDescent="0.15">
      <c r="C117" s="15">
        <v>116</v>
      </c>
      <c r="D117" s="39" t="s">
        <v>750</v>
      </c>
    </row>
    <row r="118" spans="3:15" x14ac:dyDescent="0.15">
      <c r="C118" s="15">
        <v>117</v>
      </c>
      <c r="D118" s="39" t="s">
        <v>749</v>
      </c>
    </row>
    <row r="119" spans="3:15" x14ac:dyDescent="0.15">
      <c r="C119" s="15">
        <v>118</v>
      </c>
      <c r="D119" s="39" t="s">
        <v>751</v>
      </c>
    </row>
    <row r="120" spans="3:15" x14ac:dyDescent="0.15">
      <c r="C120" s="15">
        <v>119</v>
      </c>
      <c r="D120" s="39" t="s">
        <v>752</v>
      </c>
    </row>
    <row r="121" spans="3:15" x14ac:dyDescent="0.15">
      <c r="C121" s="15">
        <v>120</v>
      </c>
      <c r="D121" s="39" t="str">
        <f>O121</f>
        <v>write.csv(cbind(mismatch, PagenoP1L2), file="C:/NGS/save/PagenoPL.csv", row.names=F)</v>
      </c>
      <c r="F121" s="15" t="s">
        <v>674</v>
      </c>
      <c r="G121" s="15" t="str">
        <f>'1. Input and Output files list'!$E$6</f>
        <v>C:/NGS/save/</v>
      </c>
      <c r="H121" s="15" t="s">
        <v>664</v>
      </c>
      <c r="O121" s="15" t="str">
        <f>CONCATENATE(F121,G121,H121,I121,J121,K121,L121,M121)</f>
        <v>write.csv(cbind(mismatch, PagenoP1L2), file="C:/NGS/save/PagenoPL.csv", row.names=F)</v>
      </c>
    </row>
    <row r="122" spans="3:15" x14ac:dyDescent="0.15">
      <c r="C122" s="15">
        <v>121</v>
      </c>
      <c r="D122" s="39" t="str">
        <f>O122</f>
        <v>PagenoP1L2 &lt;- read.csv("C:/NGS/save/PagenoPL.csv",stringsAsFactors=F)</v>
      </c>
      <c r="F122" s="15" t="s">
        <v>673</v>
      </c>
      <c r="G122" s="15" t="str">
        <f>'1. Input and Output files list'!$E$6</f>
        <v>C:/NGS/save/</v>
      </c>
      <c r="H122" s="15" t="s">
        <v>666</v>
      </c>
      <c r="O122" s="15" t="str">
        <f>CONCATENATE(F122,G122,H122,I122,J122,K122,L122,M122)</f>
        <v>PagenoP1L2 &lt;- read.csv("C:/NGS/save/PagenoPL.csv",stringsAsFactors=F)</v>
      </c>
    </row>
    <row r="123" spans="3:15" x14ac:dyDescent="0.15">
      <c r="C123" s="15">
        <v>122</v>
      </c>
      <c r="D123" s="39" t="str">
        <f>O123</f>
        <v>PagenoP1L2 &lt;- subset(PagenoP1L2, PagenoP1L2$mismatch &lt; (ncol(no)*10*0.5))</v>
      </c>
      <c r="F123" s="15" t="s">
        <v>1041</v>
      </c>
      <c r="G123" s="15">
        <f>'1. Input and Output files list'!$E$53</f>
        <v>0.5</v>
      </c>
      <c r="H123" s="15" t="s">
        <v>1025</v>
      </c>
      <c r="O123" s="15" t="str">
        <f>CONCATENATE(F123,G123,H123,I123,J123,K123,L123,M123)</f>
        <v>PagenoP1L2 &lt;- subset(PagenoP1L2, PagenoP1L2$mismatch &lt; (ncol(no)*10*0.5))</v>
      </c>
    </row>
    <row r="124" spans="3:15" x14ac:dyDescent="0.15">
      <c r="C124" s="15">
        <v>123</v>
      </c>
      <c r="D124" s="39" t="s">
        <v>625</v>
      </c>
    </row>
    <row r="125" spans="3:15" x14ac:dyDescent="0.15">
      <c r="C125" s="15">
        <v>124</v>
      </c>
      <c r="D125" s="39" t="s">
        <v>621</v>
      </c>
    </row>
    <row r="126" spans="3:15" x14ac:dyDescent="0.15">
      <c r="C126" s="15">
        <v>125</v>
      </c>
      <c r="D126" s="39" t="s">
        <v>622</v>
      </c>
    </row>
    <row r="127" spans="3:15" x14ac:dyDescent="0.15">
      <c r="C127" s="15">
        <v>126</v>
      </c>
      <c r="D127" s="39" t="s">
        <v>602</v>
      </c>
    </row>
    <row r="128" spans="3:15" x14ac:dyDescent="0.15">
      <c r="C128" s="15">
        <v>127</v>
      </c>
      <c r="D128" s="39" t="s">
        <v>623</v>
      </c>
    </row>
    <row r="129" spans="3:15" x14ac:dyDescent="0.15">
      <c r="C129" s="15">
        <v>128</v>
      </c>
      <c r="D129" s="39" t="s">
        <v>624</v>
      </c>
    </row>
    <row r="130" spans="3:15" x14ac:dyDescent="0.15">
      <c r="C130" s="15">
        <v>129</v>
      </c>
      <c r="D130" s="39" t="s">
        <v>747</v>
      </c>
    </row>
    <row r="131" spans="3:15" x14ac:dyDescent="0.15">
      <c r="C131" s="15">
        <v>130</v>
      </c>
      <c r="D131" s="39" t="s">
        <v>750</v>
      </c>
    </row>
    <row r="132" spans="3:15" x14ac:dyDescent="0.15">
      <c r="C132" s="15">
        <v>131</v>
      </c>
      <c r="D132" s="39" t="s">
        <v>749</v>
      </c>
    </row>
    <row r="133" spans="3:15" x14ac:dyDescent="0.15">
      <c r="C133" s="15">
        <v>132</v>
      </c>
      <c r="D133" s="39" t="s">
        <v>751</v>
      </c>
    </row>
    <row r="134" spans="3:15" x14ac:dyDescent="0.15">
      <c r="C134" s="15">
        <v>133</v>
      </c>
      <c r="D134" s="39" t="s">
        <v>752</v>
      </c>
    </row>
    <row r="135" spans="3:15" x14ac:dyDescent="0.15">
      <c r="C135" s="15">
        <v>134</v>
      </c>
      <c r="D135" s="39" t="str">
        <f>O135</f>
        <v>write.csv(cbind(mismatch, PagenoP1L2), file="C:/NGS/save/PagenoPL.csv", row.names=F)</v>
      </c>
      <c r="F135" s="15" t="s">
        <v>674</v>
      </c>
      <c r="G135" s="15" t="str">
        <f>'1. Input and Output files list'!$E$6</f>
        <v>C:/NGS/save/</v>
      </c>
      <c r="H135" s="15" t="s">
        <v>664</v>
      </c>
      <c r="O135" s="15" t="str">
        <f>CONCATENATE(F135,G135,H135,I135,J135,K135,L135,M135)</f>
        <v>write.csv(cbind(mismatch, PagenoP1L2), file="C:/NGS/save/PagenoPL.csv", row.names=F)</v>
      </c>
    </row>
    <row r="136" spans="3:15" x14ac:dyDescent="0.15">
      <c r="C136" s="15">
        <v>135</v>
      </c>
      <c r="D136" s="39" t="str">
        <f>O136</f>
        <v>PagenoP1L2 &lt;- read.csv("C:/NGS/save/PagenoPL.csv",stringsAsFactors=F)</v>
      </c>
      <c r="F136" s="15" t="s">
        <v>673</v>
      </c>
      <c r="G136" s="15" t="str">
        <f>'1. Input and Output files list'!$E$6</f>
        <v>C:/NGS/save/</v>
      </c>
      <c r="H136" s="15" t="s">
        <v>666</v>
      </c>
      <c r="O136" s="15" t="str">
        <f>CONCATENATE(F136,G136,H136,I136,J136,K136,L136,M136)</f>
        <v>PagenoP1L2 &lt;- read.csv("C:/NGS/save/PagenoPL.csv",stringsAsFactors=F)</v>
      </c>
    </row>
    <row r="137" spans="3:15" x14ac:dyDescent="0.15">
      <c r="C137" s="15">
        <v>136</v>
      </c>
      <c r="D137" s="39" t="str">
        <f>O137</f>
        <v>PagenoP1L2 &lt;- subset(PagenoP1L2, PagenoP1L2$mismatch &lt; (ncol(no)*10*0.5))</v>
      </c>
      <c r="F137" s="15" t="s">
        <v>1041</v>
      </c>
      <c r="G137" s="15">
        <f>'1. Input and Output files list'!$E$54</f>
        <v>0.5</v>
      </c>
      <c r="H137" s="15" t="s">
        <v>1025</v>
      </c>
      <c r="O137" s="15" t="str">
        <f>CONCATENATE(F137,G137,H137,I137,J137,K137,L137,M137)</f>
        <v>PagenoP1L2 &lt;- subset(PagenoP1L2, PagenoP1L2$mismatch &lt; (ncol(no)*10*0.5))</v>
      </c>
    </row>
    <row r="138" spans="3:15" x14ac:dyDescent="0.15">
      <c r="C138" s="15">
        <v>137</v>
      </c>
      <c r="D138" s="39" t="s">
        <v>626</v>
      </c>
    </row>
    <row r="139" spans="3:15" x14ac:dyDescent="0.15">
      <c r="C139" s="15">
        <v>138</v>
      </c>
      <c r="D139" s="39" t="s">
        <v>621</v>
      </c>
    </row>
    <row r="140" spans="3:15" x14ac:dyDescent="0.15">
      <c r="C140" s="15">
        <v>139</v>
      </c>
      <c r="D140" s="39" t="s">
        <v>622</v>
      </c>
    </row>
    <row r="141" spans="3:15" x14ac:dyDescent="0.15">
      <c r="C141" s="15">
        <v>140</v>
      </c>
      <c r="D141" s="39" t="s">
        <v>602</v>
      </c>
    </row>
    <row r="142" spans="3:15" x14ac:dyDescent="0.15">
      <c r="C142" s="15">
        <v>141</v>
      </c>
      <c r="D142" s="39" t="s">
        <v>623</v>
      </c>
    </row>
    <row r="143" spans="3:15" x14ac:dyDescent="0.15">
      <c r="C143" s="15">
        <v>142</v>
      </c>
      <c r="D143" s="39" t="s">
        <v>624</v>
      </c>
    </row>
    <row r="144" spans="3:15" x14ac:dyDescent="0.15">
      <c r="C144" s="15">
        <v>143</v>
      </c>
      <c r="D144" s="39" t="s">
        <v>747</v>
      </c>
    </row>
    <row r="145" spans="3:15" x14ac:dyDescent="0.15">
      <c r="C145" s="15">
        <v>144</v>
      </c>
      <c r="D145" s="39" t="s">
        <v>750</v>
      </c>
    </row>
    <row r="146" spans="3:15" x14ac:dyDescent="0.15">
      <c r="C146" s="15">
        <v>145</v>
      </c>
      <c r="D146" s="39" t="s">
        <v>749</v>
      </c>
    </row>
    <row r="147" spans="3:15" x14ac:dyDescent="0.15">
      <c r="C147" s="15">
        <v>146</v>
      </c>
      <c r="D147" s="39" t="s">
        <v>751</v>
      </c>
    </row>
    <row r="148" spans="3:15" x14ac:dyDescent="0.15">
      <c r="C148" s="15">
        <v>147</v>
      </c>
      <c r="D148" s="39" t="s">
        <v>752</v>
      </c>
    </row>
    <row r="149" spans="3:15" x14ac:dyDescent="0.15">
      <c r="C149" s="15">
        <v>148</v>
      </c>
      <c r="D149" s="39" t="str">
        <f>O149</f>
        <v>write.csv(cbind(mismatch, PagenoP1L2), file="C:/NGS/save/PagenoPL.csv", row.names=F)</v>
      </c>
      <c r="F149" s="15" t="s">
        <v>674</v>
      </c>
      <c r="G149" s="15" t="str">
        <f>'1. Input and Output files list'!$E$6</f>
        <v>C:/NGS/save/</v>
      </c>
      <c r="H149" s="15" t="s">
        <v>664</v>
      </c>
      <c r="O149" s="15" t="str">
        <f>CONCATENATE(F149,G149,H149,I149,J149,K149,L149,M149)</f>
        <v>write.csv(cbind(mismatch, PagenoP1L2), file="C:/NGS/save/PagenoPL.csv", row.names=F)</v>
      </c>
    </row>
    <row r="150" spans="3:15" x14ac:dyDescent="0.15">
      <c r="C150" s="15">
        <v>149</v>
      </c>
      <c r="D150" s="39" t="str">
        <f>O150</f>
        <v>PagenoP1L2 &lt;- read.csv("C:/NGS/save/PagenoPL.csv",stringsAsFactors=F)</v>
      </c>
      <c r="F150" s="15" t="s">
        <v>673</v>
      </c>
      <c r="G150" s="15" t="str">
        <f>'1. Input and Output files list'!$E$6</f>
        <v>C:/NGS/save/</v>
      </c>
      <c r="H150" s="15" t="s">
        <v>666</v>
      </c>
      <c r="O150" s="15" t="str">
        <f>CONCATENATE(F150,G150,H150,I150,J150,K150,L150,M150)</f>
        <v>PagenoP1L2 &lt;- read.csv("C:/NGS/save/PagenoPL.csv",stringsAsFactors=F)</v>
      </c>
    </row>
    <row r="151" spans="3:15" x14ac:dyDescent="0.15">
      <c r="C151" s="15">
        <v>150</v>
      </c>
      <c r="D151" s="39" t="str">
        <f>O151</f>
        <v>PagenoP1L2 &lt;- subset(PagenoP1L2, PagenoP1L2$mismatch &lt; (ncol(no)*10*0.4))</v>
      </c>
      <c r="F151" s="15" t="s">
        <v>1041</v>
      </c>
      <c r="G151" s="15">
        <f>'1. Input and Output files list'!$E$55</f>
        <v>0.4</v>
      </c>
      <c r="H151" s="15" t="s">
        <v>1025</v>
      </c>
      <c r="O151" s="15" t="str">
        <f>CONCATENATE(F151,G151,H151,I151,J151,K151,L151,M151)</f>
        <v>PagenoP1L2 &lt;- subset(PagenoP1L2, PagenoP1L2$mismatch &lt; (ncol(no)*10*0.4))</v>
      </c>
    </row>
    <row r="152" spans="3:15" x14ac:dyDescent="0.15">
      <c r="C152" s="15">
        <v>151</v>
      </c>
      <c r="D152" s="39" t="s">
        <v>630</v>
      </c>
    </row>
    <row r="153" spans="3:15" x14ac:dyDescent="0.15">
      <c r="C153" s="15">
        <v>152</v>
      </c>
      <c r="D153" s="39" t="s">
        <v>629</v>
      </c>
    </row>
    <row r="154" spans="3:15" x14ac:dyDescent="0.15">
      <c r="C154" s="15">
        <v>153</v>
      </c>
      <c r="D154" s="39" t="s">
        <v>612</v>
      </c>
    </row>
    <row r="155" spans="3:15" x14ac:dyDescent="0.15">
      <c r="C155" s="15">
        <v>154</v>
      </c>
      <c r="D155" s="39" t="s">
        <v>613</v>
      </c>
    </row>
    <row r="156" spans="3:15" x14ac:dyDescent="0.15">
      <c r="C156" s="15">
        <v>155</v>
      </c>
      <c r="D156" s="39" t="s">
        <v>614</v>
      </c>
    </row>
    <row r="157" spans="3:15" x14ac:dyDescent="0.15">
      <c r="C157" s="15">
        <v>156</v>
      </c>
      <c r="D157" s="39" t="s">
        <v>615</v>
      </c>
    </row>
    <row r="158" spans="3:15" x14ac:dyDescent="0.15">
      <c r="C158" s="15">
        <v>157</v>
      </c>
      <c r="D158" s="39" t="s">
        <v>602</v>
      </c>
    </row>
    <row r="159" spans="3:15" x14ac:dyDescent="0.15">
      <c r="C159" s="15">
        <v>158</v>
      </c>
      <c r="D159" s="39" t="s">
        <v>616</v>
      </c>
    </row>
    <row r="160" spans="3:15" x14ac:dyDescent="0.15">
      <c r="C160" s="15">
        <v>159</v>
      </c>
      <c r="D160" s="39" t="s">
        <v>617</v>
      </c>
    </row>
    <row r="161" spans="3:15" x14ac:dyDescent="0.15">
      <c r="C161" s="15">
        <v>160</v>
      </c>
      <c r="D161" s="39" t="s">
        <v>747</v>
      </c>
    </row>
    <row r="162" spans="3:15" x14ac:dyDescent="0.15">
      <c r="C162" s="15">
        <v>161</v>
      </c>
      <c r="D162" s="39" t="s">
        <v>750</v>
      </c>
    </row>
    <row r="163" spans="3:15" x14ac:dyDescent="0.15">
      <c r="C163" s="15">
        <v>162</v>
      </c>
      <c r="D163" s="39" t="s">
        <v>749</v>
      </c>
    </row>
    <row r="164" spans="3:15" x14ac:dyDescent="0.15">
      <c r="C164" s="15">
        <v>163</v>
      </c>
      <c r="D164" s="39" t="s">
        <v>751</v>
      </c>
    </row>
    <row r="165" spans="3:15" x14ac:dyDescent="0.15">
      <c r="C165" s="15">
        <v>164</v>
      </c>
      <c r="D165" s="39" t="s">
        <v>752</v>
      </c>
    </row>
    <row r="166" spans="3:15" x14ac:dyDescent="0.15">
      <c r="C166" s="15">
        <v>165</v>
      </c>
      <c r="D166" s="39" t="str">
        <f>O166</f>
        <v>write.csv(cbind(mismatch, PagenoP1Lg), file="C:/NGS/save/PagenoPL.csv", row.names=F)</v>
      </c>
      <c r="F166" s="15" t="s">
        <v>672</v>
      </c>
      <c r="G166" s="15" t="str">
        <f>'1. Input and Output files list'!$E$6</f>
        <v>C:/NGS/save/</v>
      </c>
      <c r="H166" s="15" t="s">
        <v>664</v>
      </c>
      <c r="O166" s="15" t="str">
        <f>CONCATENATE(F166,G166,H166,I166,J166,K166,L166,M166)</f>
        <v>write.csv(cbind(mismatch, PagenoP1Lg), file="C:/NGS/save/PagenoPL.csv", row.names=F)</v>
      </c>
    </row>
    <row r="167" spans="3:15" x14ac:dyDescent="0.15">
      <c r="C167" s="15">
        <v>166</v>
      </c>
      <c r="D167" s="39" t="str">
        <f>O167</f>
        <v>PagenoP1Lg &lt;- read.csv("C:/NGS/save/PagenoPL.csv",stringsAsFactors=F)</v>
      </c>
      <c r="F167" s="15" t="s">
        <v>671</v>
      </c>
      <c r="G167" s="15" t="str">
        <f>'1. Input and Output files list'!$E$6</f>
        <v>C:/NGS/save/</v>
      </c>
      <c r="H167" s="15" t="s">
        <v>666</v>
      </c>
      <c r="O167" s="15" t="str">
        <f>CONCATENATE(F167,G167,H167,I167,J167,K167,L167,M167)</f>
        <v>PagenoP1Lg &lt;- read.csv("C:/NGS/save/PagenoPL.csv",stringsAsFactors=F)</v>
      </c>
    </row>
    <row r="168" spans="3:15" x14ac:dyDescent="0.15">
      <c r="C168" s="15">
        <v>167</v>
      </c>
      <c r="D168" s="39" t="str">
        <f>O168</f>
        <v>PagenoP1Lg &lt;- subset(PagenoP1Lg, PagenoP1Lg$mismatch &lt; (ncol(no)*10*0.5))</v>
      </c>
      <c r="F168" s="15" t="s">
        <v>1043</v>
      </c>
      <c r="G168" s="15">
        <f>'1. Input and Output files list'!$E$53</f>
        <v>0.5</v>
      </c>
      <c r="H168" s="15" t="s">
        <v>1025</v>
      </c>
      <c r="O168" s="15" t="str">
        <f>CONCATENATE(F168,G168,H168,I168,J168,K168,L168,M168)</f>
        <v>PagenoP1Lg &lt;- subset(PagenoP1Lg, PagenoP1Lg$mismatch &lt; (ncol(no)*10*0.5))</v>
      </c>
    </row>
    <row r="169" spans="3:15" x14ac:dyDescent="0.15">
      <c r="C169" s="15">
        <v>168</v>
      </c>
      <c r="D169" s="39" t="s">
        <v>618</v>
      </c>
    </row>
    <row r="170" spans="3:15" x14ac:dyDescent="0.15">
      <c r="C170" s="15">
        <v>169</v>
      </c>
      <c r="D170" s="39" t="s">
        <v>614</v>
      </c>
    </row>
    <row r="171" spans="3:15" x14ac:dyDescent="0.15">
      <c r="C171" s="15">
        <v>170</v>
      </c>
      <c r="D171" s="39" t="s">
        <v>615</v>
      </c>
    </row>
    <row r="172" spans="3:15" x14ac:dyDescent="0.15">
      <c r="C172" s="15">
        <v>171</v>
      </c>
      <c r="D172" s="39" t="s">
        <v>602</v>
      </c>
    </row>
    <row r="173" spans="3:15" x14ac:dyDescent="0.15">
      <c r="C173" s="15">
        <v>172</v>
      </c>
      <c r="D173" s="39" t="s">
        <v>616</v>
      </c>
    </row>
    <row r="174" spans="3:15" x14ac:dyDescent="0.15">
      <c r="C174" s="15">
        <v>173</v>
      </c>
      <c r="D174" s="39" t="s">
        <v>617</v>
      </c>
    </row>
    <row r="175" spans="3:15" x14ac:dyDescent="0.15">
      <c r="C175" s="15">
        <v>174</v>
      </c>
      <c r="D175" s="39" t="s">
        <v>747</v>
      </c>
    </row>
    <row r="176" spans="3:15" x14ac:dyDescent="0.15">
      <c r="C176" s="15">
        <v>175</v>
      </c>
      <c r="D176" s="39" t="s">
        <v>750</v>
      </c>
    </row>
    <row r="177" spans="3:15" x14ac:dyDescent="0.15">
      <c r="C177" s="15">
        <v>176</v>
      </c>
      <c r="D177" s="39" t="s">
        <v>749</v>
      </c>
    </row>
    <row r="178" spans="3:15" x14ac:dyDescent="0.15">
      <c r="C178" s="15">
        <v>177</v>
      </c>
      <c r="D178" s="39" t="s">
        <v>751</v>
      </c>
    </row>
    <row r="179" spans="3:15" x14ac:dyDescent="0.15">
      <c r="C179" s="15">
        <v>178</v>
      </c>
      <c r="D179" s="39" t="s">
        <v>752</v>
      </c>
    </row>
    <row r="180" spans="3:15" x14ac:dyDescent="0.15">
      <c r="C180" s="15">
        <v>179</v>
      </c>
      <c r="D180" s="39" t="str">
        <f>O180</f>
        <v>write.csv(cbind(mismatch, PagenoP1Lg), file="C:/NGS/save/PagenoPL.csv", row.names=F)</v>
      </c>
      <c r="F180" s="15" t="s">
        <v>672</v>
      </c>
      <c r="G180" s="15" t="str">
        <f>'1. Input and Output files list'!$E$6</f>
        <v>C:/NGS/save/</v>
      </c>
      <c r="H180" s="15" t="s">
        <v>664</v>
      </c>
      <c r="O180" s="15" t="str">
        <f>CONCATENATE(F180,G180,H180,I180,J180,K180,L180,M180)</f>
        <v>write.csv(cbind(mismatch, PagenoP1Lg), file="C:/NGS/save/PagenoPL.csv", row.names=F)</v>
      </c>
    </row>
    <row r="181" spans="3:15" x14ac:dyDescent="0.15">
      <c r="C181" s="15">
        <v>180</v>
      </c>
      <c r="D181" s="39" t="str">
        <f>O181</f>
        <v>PagenoP1Lg &lt;- read.csv("C:/NGS/save/PagenoPL.csv",stringsAsFactors=F)</v>
      </c>
      <c r="F181" s="15" t="s">
        <v>671</v>
      </c>
      <c r="G181" s="15" t="str">
        <f>'1. Input and Output files list'!$E$6</f>
        <v>C:/NGS/save/</v>
      </c>
      <c r="H181" s="15" t="s">
        <v>666</v>
      </c>
      <c r="O181" s="15" t="str">
        <f>CONCATENATE(F181,G181,H181,I181,J181,K181,L181,M181)</f>
        <v>PagenoP1Lg &lt;- read.csv("C:/NGS/save/PagenoPL.csv",stringsAsFactors=F)</v>
      </c>
    </row>
    <row r="182" spans="3:15" x14ac:dyDescent="0.15">
      <c r="C182" s="15">
        <v>181</v>
      </c>
      <c r="D182" s="39" t="str">
        <f>O182</f>
        <v>PagenoP1Lg &lt;- subset(PagenoP1Lg, PagenoP1Lg$mismatch &lt; (ncol(no)*10*0.5))</v>
      </c>
      <c r="F182" s="15" t="s">
        <v>1043</v>
      </c>
      <c r="G182" s="15">
        <f>'1. Input and Output files list'!$E$54</f>
        <v>0.5</v>
      </c>
      <c r="H182" s="15" t="s">
        <v>1025</v>
      </c>
      <c r="O182" s="15" t="str">
        <f>CONCATENATE(F182,G182,H182,I182,J182,K182,L182,M182)</f>
        <v>PagenoP1Lg &lt;- subset(PagenoP1Lg, PagenoP1Lg$mismatch &lt; (ncol(no)*10*0.5))</v>
      </c>
    </row>
    <row r="183" spans="3:15" x14ac:dyDescent="0.15">
      <c r="C183" s="15">
        <v>182</v>
      </c>
      <c r="D183" s="39" t="s">
        <v>619</v>
      </c>
    </row>
    <row r="184" spans="3:15" x14ac:dyDescent="0.15">
      <c r="C184" s="15">
        <v>183</v>
      </c>
      <c r="D184" s="39" t="s">
        <v>614</v>
      </c>
    </row>
    <row r="185" spans="3:15" x14ac:dyDescent="0.15">
      <c r="C185" s="15">
        <v>184</v>
      </c>
      <c r="D185" s="39" t="s">
        <v>615</v>
      </c>
    </row>
    <row r="186" spans="3:15" x14ac:dyDescent="0.15">
      <c r="C186" s="15">
        <v>185</v>
      </c>
      <c r="D186" s="39" t="s">
        <v>602</v>
      </c>
    </row>
    <row r="187" spans="3:15" x14ac:dyDescent="0.15">
      <c r="C187" s="15">
        <v>186</v>
      </c>
      <c r="D187" s="39" t="s">
        <v>616</v>
      </c>
    </row>
    <row r="188" spans="3:15" x14ac:dyDescent="0.15">
      <c r="C188" s="15">
        <v>187</v>
      </c>
      <c r="D188" s="39" t="s">
        <v>617</v>
      </c>
    </row>
    <row r="189" spans="3:15" x14ac:dyDescent="0.15">
      <c r="C189" s="15">
        <v>188</v>
      </c>
      <c r="D189" s="39" t="s">
        <v>747</v>
      </c>
    </row>
    <row r="190" spans="3:15" x14ac:dyDescent="0.15">
      <c r="C190" s="15">
        <v>189</v>
      </c>
      <c r="D190" s="39" t="s">
        <v>750</v>
      </c>
    </row>
    <row r="191" spans="3:15" x14ac:dyDescent="0.15">
      <c r="C191" s="15">
        <v>190</v>
      </c>
      <c r="D191" s="39" t="s">
        <v>749</v>
      </c>
    </row>
    <row r="192" spans="3:15" x14ac:dyDescent="0.15">
      <c r="C192" s="15">
        <v>191</v>
      </c>
      <c r="D192" s="39" t="s">
        <v>751</v>
      </c>
    </row>
    <row r="193" spans="3:15" x14ac:dyDescent="0.15">
      <c r="C193" s="15">
        <v>192</v>
      </c>
      <c r="D193" s="39" t="s">
        <v>752</v>
      </c>
    </row>
    <row r="194" spans="3:15" x14ac:dyDescent="0.15">
      <c r="C194" s="15">
        <v>193</v>
      </c>
      <c r="D194" s="39" t="str">
        <f>O194</f>
        <v>write.csv(cbind(mismatch, PagenoP1Lg), file="C:/NGS/save/PagenoPL.csv", row.names=F)</v>
      </c>
      <c r="F194" s="15" t="s">
        <v>672</v>
      </c>
      <c r="G194" s="15" t="str">
        <f>'1. Input and Output files list'!$E$6</f>
        <v>C:/NGS/save/</v>
      </c>
      <c r="H194" s="15" t="s">
        <v>664</v>
      </c>
      <c r="O194" s="15" t="str">
        <f>CONCATENATE(F194,G194,H194,I194,J194,K194,L194,M194)</f>
        <v>write.csv(cbind(mismatch, PagenoP1Lg), file="C:/NGS/save/PagenoPL.csv", row.names=F)</v>
      </c>
    </row>
    <row r="195" spans="3:15" x14ac:dyDescent="0.15">
      <c r="C195" s="15">
        <v>194</v>
      </c>
      <c r="D195" s="39" t="str">
        <f>O195</f>
        <v>PagenoP1Lg &lt;- read.csv("C:/NGS/save/PagenoPL.csv",stringsAsFactors=F)</v>
      </c>
      <c r="F195" s="15" t="s">
        <v>671</v>
      </c>
      <c r="G195" s="15" t="str">
        <f>'1. Input and Output files list'!$E$6</f>
        <v>C:/NGS/save/</v>
      </c>
      <c r="H195" s="15" t="s">
        <v>666</v>
      </c>
      <c r="O195" s="15" t="str">
        <f>CONCATENATE(F195,G195,H195,I195,J195,K195,L195,M195)</f>
        <v>PagenoP1Lg &lt;- read.csv("C:/NGS/save/PagenoPL.csv",stringsAsFactors=F)</v>
      </c>
    </row>
    <row r="196" spans="3:15" x14ac:dyDescent="0.15">
      <c r="C196" s="15">
        <v>195</v>
      </c>
      <c r="D196" s="39" t="str">
        <f>O196</f>
        <v>PagenoP1Lg &lt;- subset(PagenoP1Lg, PagenoP1Lg$mismatch &lt; (ncol(no)*10*0.4))</v>
      </c>
      <c r="F196" s="15" t="s">
        <v>1043</v>
      </c>
      <c r="G196" s="15">
        <f>'1. Input and Output files list'!$E$55</f>
        <v>0.4</v>
      </c>
      <c r="H196" s="15" t="s">
        <v>1025</v>
      </c>
      <c r="O196" s="15" t="str">
        <f>CONCATENATE(F196,G196,H196,I196,J196,K196,L196,M196)</f>
        <v>PagenoP1Lg &lt;- subset(PagenoP1Lg, PagenoP1Lg$mismatch &lt; (ncol(no)*10*0.4))</v>
      </c>
    </row>
    <row r="197" spans="3:15" x14ac:dyDescent="0.15">
      <c r="C197" s="15">
        <v>196</v>
      </c>
      <c r="D197" s="39" t="s">
        <v>628</v>
      </c>
    </row>
    <row r="198" spans="3:15" x14ac:dyDescent="0.15">
      <c r="C198" s="15">
        <v>197</v>
      </c>
      <c r="D198" s="39" t="s">
        <v>586</v>
      </c>
    </row>
    <row r="199" spans="3:15" x14ac:dyDescent="0.15">
      <c r="C199" s="15">
        <v>198</v>
      </c>
      <c r="D199" s="39" t="s">
        <v>631</v>
      </c>
    </row>
    <row r="200" spans="3:15" x14ac:dyDescent="0.15">
      <c r="C200" s="15">
        <v>199</v>
      </c>
      <c r="D200" s="39" t="s">
        <v>632</v>
      </c>
    </row>
    <row r="201" spans="3:15" x14ac:dyDescent="0.15">
      <c r="C201" s="15">
        <v>200</v>
      </c>
      <c r="D201" s="39" t="s">
        <v>633</v>
      </c>
    </row>
    <row r="202" spans="3:15" x14ac:dyDescent="0.15">
      <c r="C202" s="15">
        <v>201</v>
      </c>
      <c r="D202" s="39" t="s">
        <v>634</v>
      </c>
    </row>
    <row r="203" spans="3:15" x14ac:dyDescent="0.15">
      <c r="C203" s="15">
        <v>202</v>
      </c>
      <c r="D203" s="39" t="s">
        <v>602</v>
      </c>
    </row>
    <row r="204" spans="3:15" x14ac:dyDescent="0.15">
      <c r="C204" s="15">
        <v>203</v>
      </c>
      <c r="D204" s="39" t="s">
        <v>635</v>
      </c>
    </row>
    <row r="205" spans="3:15" x14ac:dyDescent="0.15">
      <c r="C205" s="15">
        <v>204</v>
      </c>
      <c r="D205" s="39" t="s">
        <v>636</v>
      </c>
    </row>
    <row r="206" spans="3:15" x14ac:dyDescent="0.15">
      <c r="C206" s="15">
        <v>205</v>
      </c>
      <c r="D206" s="39" t="s">
        <v>747</v>
      </c>
    </row>
    <row r="207" spans="3:15" x14ac:dyDescent="0.15">
      <c r="C207" s="15">
        <v>206</v>
      </c>
      <c r="D207" s="39" t="s">
        <v>750</v>
      </c>
    </row>
    <row r="208" spans="3:15" x14ac:dyDescent="0.15">
      <c r="C208" s="15">
        <v>207</v>
      </c>
      <c r="D208" s="39" t="s">
        <v>749</v>
      </c>
    </row>
    <row r="209" spans="3:15" x14ac:dyDescent="0.15">
      <c r="C209" s="15">
        <v>208</v>
      </c>
      <c r="D209" s="39" t="s">
        <v>751</v>
      </c>
    </row>
    <row r="210" spans="3:15" x14ac:dyDescent="0.15">
      <c r="C210" s="15">
        <v>209</v>
      </c>
      <c r="D210" s="39" t="s">
        <v>752</v>
      </c>
    </row>
    <row r="211" spans="3:15" x14ac:dyDescent="0.15">
      <c r="C211" s="15">
        <v>210</v>
      </c>
      <c r="D211" s="39" t="str">
        <f>O211</f>
        <v>write.csv(cbind(mismatch, PagenoP2L1), file="C:/NGS/save/PagenoPL.csv", row.names=F)</v>
      </c>
      <c r="F211" s="15" t="s">
        <v>670</v>
      </c>
      <c r="G211" s="15" t="str">
        <f>'1. Input and Output files list'!$E$6</f>
        <v>C:/NGS/save/</v>
      </c>
      <c r="H211" s="15" t="s">
        <v>664</v>
      </c>
      <c r="O211" s="15" t="str">
        <f>CONCATENATE(F211,G211,H211,I211,J211,K211,L211,M211)</f>
        <v>write.csv(cbind(mismatch, PagenoP2L1), file="C:/NGS/save/PagenoPL.csv", row.names=F)</v>
      </c>
    </row>
    <row r="212" spans="3:15" x14ac:dyDescent="0.15">
      <c r="C212" s="15">
        <v>211</v>
      </c>
      <c r="D212" s="39" t="str">
        <f>O212</f>
        <v>PagenoP2L1 &lt;- read.csv("C:/NGS/save/PagenoPL.csv",stringsAsFactors=F)</v>
      </c>
      <c r="F212" s="15" t="s">
        <v>669</v>
      </c>
      <c r="G212" s="15" t="str">
        <f>'1. Input and Output files list'!$E$6</f>
        <v>C:/NGS/save/</v>
      </c>
      <c r="H212" s="15" t="s">
        <v>666</v>
      </c>
      <c r="O212" s="15" t="str">
        <f>CONCATENATE(F212,G212,H212,I212,J212,K212,L212,M212)</f>
        <v>PagenoP2L1 &lt;- read.csv("C:/NGS/save/PagenoPL.csv",stringsAsFactors=F)</v>
      </c>
    </row>
    <row r="213" spans="3:15" x14ac:dyDescent="0.15">
      <c r="C213" s="15">
        <v>212</v>
      </c>
      <c r="D213" s="39" t="str">
        <f>O213</f>
        <v>PagenoP2L1 &lt;- subset(PagenoP2L1, PagenoP2L1$mismatch &lt; (ncol(no)*10*0.5))</v>
      </c>
      <c r="F213" s="15" t="s">
        <v>1045</v>
      </c>
      <c r="G213" s="15">
        <f>'1. Input and Output files list'!E53</f>
        <v>0.5</v>
      </c>
      <c r="H213" s="15" t="s">
        <v>1025</v>
      </c>
      <c r="O213" s="15" t="str">
        <f>CONCATENATE(F213,G213,H213,I213,J213,K213,L213,M213)</f>
        <v>PagenoP2L1 &lt;- subset(PagenoP2L1, PagenoP2L1$mismatch &lt; (ncol(no)*10*0.5))</v>
      </c>
    </row>
    <row r="214" spans="3:15" x14ac:dyDescent="0.15">
      <c r="C214" s="15">
        <v>213</v>
      </c>
      <c r="D214" s="39" t="s">
        <v>637</v>
      </c>
    </row>
    <row r="215" spans="3:15" x14ac:dyDescent="0.15">
      <c r="C215" s="15">
        <v>214</v>
      </c>
      <c r="D215" s="39" t="s">
        <v>633</v>
      </c>
    </row>
    <row r="216" spans="3:15" x14ac:dyDescent="0.15">
      <c r="C216" s="15">
        <v>215</v>
      </c>
      <c r="D216" s="39" t="s">
        <v>634</v>
      </c>
    </row>
    <row r="217" spans="3:15" x14ac:dyDescent="0.15">
      <c r="C217" s="15">
        <v>216</v>
      </c>
      <c r="D217" s="39" t="s">
        <v>602</v>
      </c>
    </row>
    <row r="218" spans="3:15" x14ac:dyDescent="0.15">
      <c r="C218" s="15">
        <v>217</v>
      </c>
      <c r="D218" s="39" t="s">
        <v>635</v>
      </c>
    </row>
    <row r="219" spans="3:15" x14ac:dyDescent="0.15">
      <c r="C219" s="15">
        <v>218</v>
      </c>
      <c r="D219" s="39" t="s">
        <v>636</v>
      </c>
    </row>
    <row r="220" spans="3:15" x14ac:dyDescent="0.15">
      <c r="C220" s="15">
        <v>219</v>
      </c>
      <c r="D220" s="39" t="s">
        <v>747</v>
      </c>
    </row>
    <row r="221" spans="3:15" x14ac:dyDescent="0.15">
      <c r="C221" s="15">
        <v>220</v>
      </c>
      <c r="D221" s="39" t="s">
        <v>750</v>
      </c>
    </row>
    <row r="222" spans="3:15" x14ac:dyDescent="0.15">
      <c r="C222" s="15">
        <v>221</v>
      </c>
      <c r="D222" s="39" t="s">
        <v>749</v>
      </c>
    </row>
    <row r="223" spans="3:15" x14ac:dyDescent="0.15">
      <c r="C223" s="15">
        <v>222</v>
      </c>
      <c r="D223" s="39" t="s">
        <v>751</v>
      </c>
    </row>
    <row r="224" spans="3:15" x14ac:dyDescent="0.15">
      <c r="C224" s="15">
        <v>223</v>
      </c>
      <c r="D224" s="39" t="s">
        <v>752</v>
      </c>
    </row>
    <row r="225" spans="3:15" x14ac:dyDescent="0.15">
      <c r="C225" s="15">
        <v>224</v>
      </c>
      <c r="D225" s="39" t="str">
        <f>O225</f>
        <v>write.csv(cbind(mismatch, PagenoP2L1), file="C:/NGS/save/PagenoPL.csv", row.names=F)</v>
      </c>
      <c r="F225" s="15" t="s">
        <v>670</v>
      </c>
      <c r="G225" s="15" t="str">
        <f>'1. Input and Output files list'!$E$6</f>
        <v>C:/NGS/save/</v>
      </c>
      <c r="H225" s="15" t="s">
        <v>664</v>
      </c>
      <c r="O225" s="15" t="str">
        <f>CONCATENATE(F225,G225,H225,I225,J225,K225,L225,M225)</f>
        <v>write.csv(cbind(mismatch, PagenoP2L1), file="C:/NGS/save/PagenoPL.csv", row.names=F)</v>
      </c>
    </row>
    <row r="226" spans="3:15" x14ac:dyDescent="0.15">
      <c r="C226" s="15">
        <v>225</v>
      </c>
      <c r="D226" s="39" t="str">
        <f>O226</f>
        <v>PagenoP2L1 &lt;- read.csv("C:/NGS/save/PagenoPL.csv",stringsAsFactors=F)</v>
      </c>
      <c r="F226" s="15" t="s">
        <v>669</v>
      </c>
      <c r="G226" s="15" t="str">
        <f>'1. Input and Output files list'!$E$6</f>
        <v>C:/NGS/save/</v>
      </c>
      <c r="H226" s="15" t="s">
        <v>666</v>
      </c>
      <c r="O226" s="15" t="str">
        <f>CONCATENATE(F226,G226,H226,I226,J226,K226,L226,M226)</f>
        <v>PagenoP2L1 &lt;- read.csv("C:/NGS/save/PagenoPL.csv",stringsAsFactors=F)</v>
      </c>
    </row>
    <row r="227" spans="3:15" x14ac:dyDescent="0.15">
      <c r="C227" s="15">
        <v>226</v>
      </c>
      <c r="D227" s="39" t="str">
        <f>O227</f>
        <v>PagenoP2L1 &lt;- subset(PagenoP2L1, PagenoP2L1$mismatch &lt; (ncol(no)*10*0.5))</v>
      </c>
      <c r="F227" s="15" t="s">
        <v>1045</v>
      </c>
      <c r="G227" s="15">
        <f>'1. Input and Output files list'!$E$54</f>
        <v>0.5</v>
      </c>
      <c r="H227" s="15" t="s">
        <v>1025</v>
      </c>
      <c r="O227" s="15" t="str">
        <f>CONCATENATE(F227,G227,H227,I227,J227,K227,L227,M227)</f>
        <v>PagenoP2L1 &lt;- subset(PagenoP2L1, PagenoP2L1$mismatch &lt; (ncol(no)*10*0.5))</v>
      </c>
    </row>
    <row r="228" spans="3:15" x14ac:dyDescent="0.15">
      <c r="C228" s="15">
        <v>227</v>
      </c>
      <c r="D228" s="39" t="s">
        <v>638</v>
      </c>
    </row>
    <row r="229" spans="3:15" x14ac:dyDescent="0.15">
      <c r="C229" s="15">
        <v>228</v>
      </c>
      <c r="D229" s="39" t="s">
        <v>633</v>
      </c>
    </row>
    <row r="230" spans="3:15" x14ac:dyDescent="0.15">
      <c r="C230" s="15">
        <v>229</v>
      </c>
      <c r="D230" s="39" t="s">
        <v>634</v>
      </c>
    </row>
    <row r="231" spans="3:15" x14ac:dyDescent="0.15">
      <c r="C231" s="15">
        <v>230</v>
      </c>
      <c r="D231" s="39" t="s">
        <v>602</v>
      </c>
    </row>
    <row r="232" spans="3:15" x14ac:dyDescent="0.15">
      <c r="C232" s="15">
        <v>231</v>
      </c>
      <c r="D232" s="39" t="s">
        <v>635</v>
      </c>
    </row>
    <row r="233" spans="3:15" x14ac:dyDescent="0.15">
      <c r="C233" s="15">
        <v>232</v>
      </c>
      <c r="D233" s="39" t="s">
        <v>636</v>
      </c>
    </row>
    <row r="234" spans="3:15" x14ac:dyDescent="0.15">
      <c r="C234" s="15">
        <v>233</v>
      </c>
      <c r="D234" s="39" t="s">
        <v>747</v>
      </c>
    </row>
    <row r="235" spans="3:15" x14ac:dyDescent="0.15">
      <c r="C235" s="15">
        <v>234</v>
      </c>
      <c r="D235" s="39" t="s">
        <v>750</v>
      </c>
    </row>
    <row r="236" spans="3:15" x14ac:dyDescent="0.15">
      <c r="C236" s="15">
        <v>235</v>
      </c>
      <c r="D236" s="39" t="s">
        <v>749</v>
      </c>
    </row>
    <row r="237" spans="3:15" x14ac:dyDescent="0.15">
      <c r="C237" s="15">
        <v>236</v>
      </c>
      <c r="D237" s="39" t="s">
        <v>751</v>
      </c>
    </row>
    <row r="238" spans="3:15" x14ac:dyDescent="0.15">
      <c r="C238" s="15">
        <v>237</v>
      </c>
      <c r="D238" s="39" t="s">
        <v>752</v>
      </c>
    </row>
    <row r="239" spans="3:15" x14ac:dyDescent="0.15">
      <c r="C239" s="15">
        <v>238</v>
      </c>
      <c r="D239" s="39" t="str">
        <f>O239</f>
        <v>write.csv(cbind(mismatch, PagenoP2L1), file="C:/NGS/save/PagenoPL.csv", row.names=F)</v>
      </c>
      <c r="F239" s="15" t="s">
        <v>670</v>
      </c>
      <c r="G239" s="15" t="str">
        <f>'1. Input and Output files list'!$E$6</f>
        <v>C:/NGS/save/</v>
      </c>
      <c r="H239" s="15" t="s">
        <v>664</v>
      </c>
      <c r="O239" s="15" t="str">
        <f>CONCATENATE(F239,G239,H239,I239,J239,K239,L239,M239)</f>
        <v>write.csv(cbind(mismatch, PagenoP2L1), file="C:/NGS/save/PagenoPL.csv", row.names=F)</v>
      </c>
    </row>
    <row r="240" spans="3:15" x14ac:dyDescent="0.15">
      <c r="C240" s="15">
        <v>239</v>
      </c>
      <c r="D240" s="39" t="str">
        <f>O240</f>
        <v>PagenoP2L1 &lt;- read.csv("C:/NGS/save/PagenoPL.csv",stringsAsFactors=F)</v>
      </c>
      <c r="F240" s="15" t="s">
        <v>669</v>
      </c>
      <c r="G240" s="15" t="str">
        <f>'1. Input and Output files list'!$E$6</f>
        <v>C:/NGS/save/</v>
      </c>
      <c r="H240" s="15" t="s">
        <v>666</v>
      </c>
      <c r="O240" s="15" t="str">
        <f>CONCATENATE(F240,G240,H240,I240,J240,K240,L240,M240)</f>
        <v>PagenoP2L1 &lt;- read.csv("C:/NGS/save/PagenoPL.csv",stringsAsFactors=F)</v>
      </c>
    </row>
    <row r="241" spans="3:15" x14ac:dyDescent="0.15">
      <c r="C241" s="15">
        <v>240</v>
      </c>
      <c r="D241" s="39" t="str">
        <f>O241</f>
        <v>PagenoP2L1 &lt;- subset(PagenoP2L1, PagenoP2L1$mismatch &lt; (ncol(no)*10*0.4))</v>
      </c>
      <c r="F241" s="15" t="s">
        <v>1045</v>
      </c>
      <c r="G241" s="15">
        <f>'1. Input and Output files list'!$E$55</f>
        <v>0.4</v>
      </c>
      <c r="H241" s="15" t="s">
        <v>1025</v>
      </c>
      <c r="O241" s="15" t="str">
        <f>CONCATENATE(F241,G241,H241,I241,J241,K241,L241,M241)</f>
        <v>PagenoP2L1 &lt;- subset(PagenoP2L1, PagenoP2L1$mismatch &lt; (ncol(no)*10*0.4))</v>
      </c>
    </row>
    <row r="242" spans="3:15" x14ac:dyDescent="0.15">
      <c r="C242" s="15">
        <v>241</v>
      </c>
      <c r="D242" s="39" t="s">
        <v>639</v>
      </c>
    </row>
    <row r="243" spans="3:15" x14ac:dyDescent="0.15">
      <c r="C243" s="15">
        <v>242</v>
      </c>
      <c r="D243" s="39" t="s">
        <v>640</v>
      </c>
    </row>
    <row r="244" spans="3:15" x14ac:dyDescent="0.15">
      <c r="C244" s="15">
        <v>243</v>
      </c>
      <c r="D244" s="39" t="s">
        <v>641</v>
      </c>
    </row>
    <row r="245" spans="3:15" x14ac:dyDescent="0.15">
      <c r="C245" s="15">
        <v>244</v>
      </c>
      <c r="D245" s="39" t="s">
        <v>642</v>
      </c>
    </row>
    <row r="246" spans="3:15" x14ac:dyDescent="0.15">
      <c r="C246" s="15">
        <v>245</v>
      </c>
      <c r="D246" s="39" t="s">
        <v>602</v>
      </c>
    </row>
    <row r="247" spans="3:15" x14ac:dyDescent="0.15">
      <c r="C247" s="15">
        <v>246</v>
      </c>
      <c r="D247" s="39" t="s">
        <v>643</v>
      </c>
    </row>
    <row r="248" spans="3:15" x14ac:dyDescent="0.15">
      <c r="C248" s="15">
        <v>247</v>
      </c>
      <c r="D248" s="39" t="s">
        <v>644</v>
      </c>
    </row>
    <row r="249" spans="3:15" x14ac:dyDescent="0.15">
      <c r="C249" s="15">
        <v>248</v>
      </c>
      <c r="D249" s="39" t="s">
        <v>756</v>
      </c>
    </row>
    <row r="250" spans="3:15" x14ac:dyDescent="0.15">
      <c r="C250" s="15">
        <v>249</v>
      </c>
      <c r="D250" s="39" t="s">
        <v>750</v>
      </c>
    </row>
    <row r="251" spans="3:15" x14ac:dyDescent="0.15">
      <c r="C251" s="15">
        <v>250</v>
      </c>
      <c r="D251" s="39" t="s">
        <v>757</v>
      </c>
    </row>
    <row r="252" spans="3:15" x14ac:dyDescent="0.15">
      <c r="C252" s="15">
        <v>251</v>
      </c>
      <c r="D252" s="39" t="s">
        <v>751</v>
      </c>
    </row>
    <row r="253" spans="3:15" x14ac:dyDescent="0.15">
      <c r="C253" s="15">
        <v>252</v>
      </c>
      <c r="D253" s="39" t="s">
        <v>752</v>
      </c>
    </row>
    <row r="254" spans="3:15" x14ac:dyDescent="0.15">
      <c r="C254" s="15">
        <v>253</v>
      </c>
      <c r="D254" s="39" t="str">
        <f>O254</f>
        <v>write.csv(cbind(mismatch, PagenoP2L2), file="C:/NGS/save/PagenoPL.csv", row.names=F)</v>
      </c>
      <c r="F254" s="15" t="s">
        <v>667</v>
      </c>
      <c r="G254" s="15" t="str">
        <f>'1. Input and Output files list'!$E$6</f>
        <v>C:/NGS/save/</v>
      </c>
      <c r="H254" s="15" t="s">
        <v>664</v>
      </c>
      <c r="O254" s="15" t="str">
        <f>CONCATENATE(F254,G254,H254,I254,J254,K254,L254,M254)</f>
        <v>write.csv(cbind(mismatch, PagenoP2L2), file="C:/NGS/save/PagenoPL.csv", row.names=F)</v>
      </c>
    </row>
    <row r="255" spans="3:15" x14ac:dyDescent="0.15">
      <c r="C255" s="15">
        <v>254</v>
      </c>
      <c r="D255" s="39" t="str">
        <f>O255</f>
        <v>PagenoP2L2 &lt;- read.csv("C:/NGS/save/PagenoPL.csv",stringsAsFactors=F)</v>
      </c>
      <c r="F255" s="15" t="s">
        <v>668</v>
      </c>
      <c r="G255" s="15" t="str">
        <f>'1. Input and Output files list'!$E$6</f>
        <v>C:/NGS/save/</v>
      </c>
      <c r="H255" s="15" t="s">
        <v>666</v>
      </c>
      <c r="O255" s="15" t="str">
        <f>CONCATENATE(F255,G255,H255,I255,J255,K255,L255,M255)</f>
        <v>PagenoP2L2 &lt;- read.csv("C:/NGS/save/PagenoPL.csv",stringsAsFactors=F)</v>
      </c>
    </row>
    <row r="256" spans="3:15" x14ac:dyDescent="0.15">
      <c r="C256" s="15">
        <v>255</v>
      </c>
      <c r="D256" s="39" t="str">
        <f>O256</f>
        <v>PagenoP2L2 &lt;- subset(PagenoP2L2, PagenoP2L2$mismatch &lt; (ncol(no)*10*0.5))</v>
      </c>
      <c r="F256" s="15" t="s">
        <v>1047</v>
      </c>
      <c r="G256" s="15">
        <f>'1. Input and Output files list'!$E$53</f>
        <v>0.5</v>
      </c>
      <c r="H256" s="15" t="s">
        <v>1025</v>
      </c>
      <c r="O256" s="15" t="str">
        <f>CONCATENATE(F256,G256,H256,I256,J256,K256,L256,M256)</f>
        <v>PagenoP2L2 &lt;- subset(PagenoP2L2, PagenoP2L2$mismatch &lt; (ncol(no)*10*0.5))</v>
      </c>
    </row>
    <row r="257" spans="3:15" x14ac:dyDescent="0.15">
      <c r="C257" s="15">
        <v>256</v>
      </c>
      <c r="D257" s="39" t="s">
        <v>645</v>
      </c>
    </row>
    <row r="258" spans="3:15" x14ac:dyDescent="0.15">
      <c r="C258" s="15">
        <v>257</v>
      </c>
      <c r="D258" s="39" t="s">
        <v>641</v>
      </c>
    </row>
    <row r="259" spans="3:15" x14ac:dyDescent="0.15">
      <c r="C259" s="15">
        <v>258</v>
      </c>
      <c r="D259" s="39" t="s">
        <v>642</v>
      </c>
    </row>
    <row r="260" spans="3:15" x14ac:dyDescent="0.15">
      <c r="C260" s="15">
        <v>259</v>
      </c>
      <c r="D260" s="39" t="s">
        <v>602</v>
      </c>
    </row>
    <row r="261" spans="3:15" x14ac:dyDescent="0.15">
      <c r="C261" s="15">
        <v>260</v>
      </c>
      <c r="D261" s="39" t="s">
        <v>643</v>
      </c>
    </row>
    <row r="262" spans="3:15" x14ac:dyDescent="0.15">
      <c r="C262" s="15">
        <v>261</v>
      </c>
      <c r="D262" s="39" t="s">
        <v>644</v>
      </c>
    </row>
    <row r="263" spans="3:15" x14ac:dyDescent="0.15">
      <c r="C263" s="15">
        <v>262</v>
      </c>
      <c r="D263" s="39" t="s">
        <v>756</v>
      </c>
    </row>
    <row r="264" spans="3:15" x14ac:dyDescent="0.15">
      <c r="C264" s="15">
        <v>263</v>
      </c>
      <c r="D264" s="39" t="s">
        <v>750</v>
      </c>
    </row>
    <row r="265" spans="3:15" x14ac:dyDescent="0.15">
      <c r="C265" s="15">
        <v>264</v>
      </c>
      <c r="D265" s="39" t="s">
        <v>757</v>
      </c>
    </row>
    <row r="266" spans="3:15" x14ac:dyDescent="0.15">
      <c r="C266" s="15">
        <v>265</v>
      </c>
      <c r="D266" s="39" t="s">
        <v>751</v>
      </c>
    </row>
    <row r="267" spans="3:15" x14ac:dyDescent="0.15">
      <c r="C267" s="15">
        <v>266</v>
      </c>
      <c r="D267" s="39" t="s">
        <v>752</v>
      </c>
    </row>
    <row r="268" spans="3:15" x14ac:dyDescent="0.15">
      <c r="C268" s="15">
        <v>267</v>
      </c>
      <c r="D268" s="39" t="str">
        <f>O268</f>
        <v>write.csv(cbind(mismatch, PagenoP2L2), file="C:/NGS/save/PagenoPL.csv", row.names=F)</v>
      </c>
      <c r="F268" s="15" t="s">
        <v>667</v>
      </c>
      <c r="G268" s="15" t="str">
        <f>'1. Input and Output files list'!$E$6</f>
        <v>C:/NGS/save/</v>
      </c>
      <c r="H268" s="15" t="s">
        <v>664</v>
      </c>
      <c r="O268" s="15" t="str">
        <f>CONCATENATE(F268,G268,H268,I268,J268,K268,L268,M268)</f>
        <v>write.csv(cbind(mismatch, PagenoP2L2), file="C:/NGS/save/PagenoPL.csv", row.names=F)</v>
      </c>
    </row>
    <row r="269" spans="3:15" x14ac:dyDescent="0.15">
      <c r="C269" s="15">
        <v>268</v>
      </c>
      <c r="D269" s="39" t="str">
        <f>O269</f>
        <v>PagenoP2L2 &lt;- read.csv("C:/NGS/save/PagenoPL.csv",stringsAsFactors=F)</v>
      </c>
      <c r="F269" s="15" t="s">
        <v>668</v>
      </c>
      <c r="G269" s="15" t="str">
        <f>'1. Input and Output files list'!$E$6</f>
        <v>C:/NGS/save/</v>
      </c>
      <c r="H269" s="15" t="s">
        <v>666</v>
      </c>
      <c r="O269" s="15" t="str">
        <f>CONCATENATE(F269,G269,H269,I269,J269,K269,L269,M269)</f>
        <v>PagenoP2L2 &lt;- read.csv("C:/NGS/save/PagenoPL.csv",stringsAsFactors=F)</v>
      </c>
    </row>
    <row r="270" spans="3:15" x14ac:dyDescent="0.15">
      <c r="C270" s="15">
        <v>269</v>
      </c>
      <c r="D270" s="39" t="str">
        <f>O270</f>
        <v>PagenoP2L2 &lt;- subset(PagenoP2L2, PagenoP2L2$mismatch &lt; (ncol(no)*10*0.5))</v>
      </c>
      <c r="F270" s="15" t="s">
        <v>1047</v>
      </c>
      <c r="G270" s="15">
        <f>'1. Input and Output files list'!$E$54</f>
        <v>0.5</v>
      </c>
      <c r="H270" s="15" t="s">
        <v>1025</v>
      </c>
      <c r="O270" s="15" t="str">
        <f>CONCATENATE(F270,G270,H270,I270,J270,K270,L270,M270)</f>
        <v>PagenoP2L2 &lt;- subset(PagenoP2L2, PagenoP2L2$mismatch &lt; (ncol(no)*10*0.5))</v>
      </c>
    </row>
    <row r="271" spans="3:15" x14ac:dyDescent="0.15">
      <c r="C271" s="15">
        <v>270</v>
      </c>
      <c r="D271" s="39" t="s">
        <v>646</v>
      </c>
    </row>
    <row r="272" spans="3:15" x14ac:dyDescent="0.15">
      <c r="C272" s="15">
        <v>271</v>
      </c>
      <c r="D272" s="39" t="s">
        <v>641</v>
      </c>
    </row>
    <row r="273" spans="3:15" x14ac:dyDescent="0.15">
      <c r="C273" s="15">
        <v>272</v>
      </c>
      <c r="D273" s="39" t="s">
        <v>642</v>
      </c>
    </row>
    <row r="274" spans="3:15" x14ac:dyDescent="0.15">
      <c r="C274" s="15">
        <v>273</v>
      </c>
      <c r="D274" s="39" t="s">
        <v>602</v>
      </c>
    </row>
    <row r="275" spans="3:15" x14ac:dyDescent="0.15">
      <c r="C275" s="15">
        <v>274</v>
      </c>
      <c r="D275" s="39" t="s">
        <v>643</v>
      </c>
    </row>
    <row r="276" spans="3:15" x14ac:dyDescent="0.15">
      <c r="C276" s="15">
        <v>275</v>
      </c>
      <c r="D276" s="39" t="s">
        <v>644</v>
      </c>
    </row>
    <row r="277" spans="3:15" x14ac:dyDescent="0.15">
      <c r="C277" s="15">
        <v>276</v>
      </c>
      <c r="D277" s="39" t="s">
        <v>756</v>
      </c>
    </row>
    <row r="278" spans="3:15" x14ac:dyDescent="0.15">
      <c r="C278" s="15">
        <v>277</v>
      </c>
      <c r="D278" s="39" t="s">
        <v>750</v>
      </c>
    </row>
    <row r="279" spans="3:15" x14ac:dyDescent="0.15">
      <c r="C279" s="15">
        <v>278</v>
      </c>
      <c r="D279" s="39" t="s">
        <v>757</v>
      </c>
    </row>
    <row r="280" spans="3:15" x14ac:dyDescent="0.15">
      <c r="C280" s="15">
        <v>279</v>
      </c>
      <c r="D280" s="39" t="s">
        <v>751</v>
      </c>
    </row>
    <row r="281" spans="3:15" x14ac:dyDescent="0.15">
      <c r="C281" s="15">
        <v>280</v>
      </c>
      <c r="D281" s="39" t="s">
        <v>752</v>
      </c>
    </row>
    <row r="282" spans="3:15" x14ac:dyDescent="0.15">
      <c r="C282" s="15">
        <v>281</v>
      </c>
      <c r="D282" s="39" t="str">
        <f>O282</f>
        <v>write.csv(cbind(mismatch, PagenoP2L2), file="C:/NGS/save/PagenoPL.csv", row.names=F)</v>
      </c>
      <c r="F282" s="15" t="s">
        <v>667</v>
      </c>
      <c r="G282" s="15" t="str">
        <f>'1. Input and Output files list'!$E$6</f>
        <v>C:/NGS/save/</v>
      </c>
      <c r="H282" s="15" t="s">
        <v>664</v>
      </c>
      <c r="O282" s="15" t="str">
        <f>CONCATENATE(F282,G282,H282,I282,J282,K282,L282,M282)</f>
        <v>write.csv(cbind(mismatch, PagenoP2L2), file="C:/NGS/save/PagenoPL.csv", row.names=F)</v>
      </c>
    </row>
    <row r="283" spans="3:15" x14ac:dyDescent="0.15">
      <c r="C283" s="15">
        <v>282</v>
      </c>
      <c r="D283" s="39" t="str">
        <f>O283</f>
        <v>PagenoP2L2 &lt;- read.csv("C:/NGS/save/PagenoPL.csv",stringsAsFactors=F)</v>
      </c>
      <c r="F283" s="15" t="s">
        <v>668</v>
      </c>
      <c r="G283" s="15" t="str">
        <f>'1. Input and Output files list'!$E$6</f>
        <v>C:/NGS/save/</v>
      </c>
      <c r="H283" s="15" t="s">
        <v>666</v>
      </c>
      <c r="O283" s="15" t="str">
        <f>CONCATENATE(F283,G283,H283,I283,J283,K283,L283,M283)</f>
        <v>PagenoP2L2 &lt;- read.csv("C:/NGS/save/PagenoPL.csv",stringsAsFactors=F)</v>
      </c>
    </row>
    <row r="284" spans="3:15" x14ac:dyDescent="0.15">
      <c r="C284" s="15">
        <v>283</v>
      </c>
      <c r="D284" s="39" t="str">
        <f>O284</f>
        <v>PagenoP2L2 &lt;- subset(PagenoP2L2, PagenoP2L2$mismatch &lt; (ncol(no)*10*0.4))</v>
      </c>
      <c r="F284" s="15" t="s">
        <v>1047</v>
      </c>
      <c r="G284" s="15">
        <f>'1. Input and Output files list'!$E$55</f>
        <v>0.4</v>
      </c>
      <c r="H284" s="15" t="s">
        <v>1025</v>
      </c>
      <c r="O284" s="15" t="str">
        <f>CONCATENATE(F284,G284,H284,I284,J284,K284,L284,M284)</f>
        <v>PagenoP2L2 &lt;- subset(PagenoP2L2, PagenoP2L2$mismatch &lt; (ncol(no)*10*0.4))</v>
      </c>
    </row>
    <row r="285" spans="3:15" x14ac:dyDescent="0.15">
      <c r="C285" s="15">
        <v>284</v>
      </c>
      <c r="D285" s="39" t="s">
        <v>647</v>
      </c>
    </row>
    <row r="286" spans="3:15" x14ac:dyDescent="0.15">
      <c r="C286" s="15">
        <v>285</v>
      </c>
      <c r="D286" s="39" t="s">
        <v>629</v>
      </c>
    </row>
    <row r="287" spans="3:15" x14ac:dyDescent="0.15">
      <c r="C287" s="15">
        <v>286</v>
      </c>
      <c r="D287" s="39" t="s">
        <v>648</v>
      </c>
    </row>
    <row r="288" spans="3:15" x14ac:dyDescent="0.15">
      <c r="C288" s="15">
        <v>287</v>
      </c>
      <c r="D288" s="39" t="s">
        <v>649</v>
      </c>
    </row>
    <row r="289" spans="3:15" x14ac:dyDescent="0.15">
      <c r="C289" s="15">
        <v>288</v>
      </c>
      <c r="D289" s="39" t="s">
        <v>650</v>
      </c>
    </row>
    <row r="290" spans="3:15" x14ac:dyDescent="0.15">
      <c r="C290" s="15">
        <v>289</v>
      </c>
      <c r="D290" s="39" t="s">
        <v>651</v>
      </c>
    </row>
    <row r="291" spans="3:15" x14ac:dyDescent="0.15">
      <c r="C291" s="15">
        <v>290</v>
      </c>
      <c r="D291" s="39" t="s">
        <v>602</v>
      </c>
    </row>
    <row r="292" spans="3:15" x14ac:dyDescent="0.15">
      <c r="C292" s="15">
        <v>291</v>
      </c>
      <c r="D292" s="39" t="s">
        <v>652</v>
      </c>
    </row>
    <row r="293" spans="3:15" x14ac:dyDescent="0.15">
      <c r="C293" s="15">
        <v>292</v>
      </c>
      <c r="D293" s="39" t="s">
        <v>653</v>
      </c>
    </row>
    <row r="294" spans="3:15" x14ac:dyDescent="0.15">
      <c r="C294" s="15">
        <v>293</v>
      </c>
      <c r="D294" s="39" t="s">
        <v>754</v>
      </c>
    </row>
    <row r="295" spans="3:15" x14ac:dyDescent="0.15">
      <c r="C295" s="15">
        <v>294</v>
      </c>
      <c r="D295" s="39" t="s">
        <v>750</v>
      </c>
    </row>
    <row r="296" spans="3:15" x14ac:dyDescent="0.15">
      <c r="C296" s="15">
        <v>295</v>
      </c>
      <c r="D296" s="39" t="s">
        <v>755</v>
      </c>
    </row>
    <row r="297" spans="3:15" x14ac:dyDescent="0.15">
      <c r="C297" s="15">
        <v>296</v>
      </c>
      <c r="D297" s="39" t="s">
        <v>751</v>
      </c>
    </row>
    <row r="298" spans="3:15" x14ac:dyDescent="0.15">
      <c r="C298" s="15">
        <v>297</v>
      </c>
      <c r="D298" s="39" t="s">
        <v>752</v>
      </c>
    </row>
    <row r="299" spans="3:15" x14ac:dyDescent="0.15">
      <c r="C299" s="15">
        <v>298</v>
      </c>
      <c r="D299" s="39" t="str">
        <f>O299</f>
        <v>write.csv(cbind(mismatch, PagenoP2Lg), file="C:/NGS/save/PagenoPL.csv", row.names=F)</v>
      </c>
      <c r="F299" s="15" t="s">
        <v>663</v>
      </c>
      <c r="G299" s="15" t="str">
        <f>'1. Input and Output files list'!$E$6</f>
        <v>C:/NGS/save/</v>
      </c>
      <c r="H299" s="15" t="s">
        <v>664</v>
      </c>
      <c r="O299" s="15" t="str">
        <f>CONCATENATE(F299,G299,H299,I299,J299,K299,L299,M299)</f>
        <v>write.csv(cbind(mismatch, PagenoP2Lg), file="C:/NGS/save/PagenoPL.csv", row.names=F)</v>
      </c>
    </row>
    <row r="300" spans="3:15" x14ac:dyDescent="0.15">
      <c r="C300" s="15">
        <v>299</v>
      </c>
      <c r="D300" s="39" t="str">
        <f>O300</f>
        <v>PagenoP2Lg &lt;- read.csv("C:/NGS/save/PagenoPL.csv",stringsAsFactors=F)</v>
      </c>
      <c r="F300" s="15" t="s">
        <v>665</v>
      </c>
      <c r="G300" s="15" t="str">
        <f>'1. Input and Output files list'!$E$6</f>
        <v>C:/NGS/save/</v>
      </c>
      <c r="H300" s="15" t="s">
        <v>666</v>
      </c>
      <c r="O300" s="15" t="str">
        <f>CONCATENATE(F300,G300,H300,I300,J300,K300,L300,M300)</f>
        <v>PagenoP2Lg &lt;- read.csv("C:/NGS/save/PagenoPL.csv",stringsAsFactors=F)</v>
      </c>
    </row>
    <row r="301" spans="3:15" x14ac:dyDescent="0.15">
      <c r="C301" s="15">
        <v>300</v>
      </c>
      <c r="D301" s="39" t="str">
        <f>O301</f>
        <v>PagenoP2Lg &lt;- subset(PagenoP2Lg, PagenoP2Lg$mismatch &lt; (ncol(no)*10*0.5))</v>
      </c>
      <c r="F301" s="15" t="s">
        <v>1050</v>
      </c>
      <c r="G301" s="15">
        <f>'1. Input and Output files list'!$E$53</f>
        <v>0.5</v>
      </c>
      <c r="H301" s="15" t="s">
        <v>1025</v>
      </c>
      <c r="O301" s="15" t="str">
        <f>CONCATENATE(F301,G301,H301,I301,J301,K301,L301,M301)</f>
        <v>PagenoP2Lg &lt;- subset(PagenoP2Lg, PagenoP2Lg$mismatch &lt; (ncol(no)*10*0.5))</v>
      </c>
    </row>
    <row r="302" spans="3:15" x14ac:dyDescent="0.15">
      <c r="C302" s="15">
        <v>301</v>
      </c>
      <c r="D302" s="39" t="s">
        <v>654</v>
      </c>
    </row>
    <row r="303" spans="3:15" x14ac:dyDescent="0.15">
      <c r="C303" s="15">
        <v>302</v>
      </c>
      <c r="D303" s="39" t="s">
        <v>650</v>
      </c>
    </row>
    <row r="304" spans="3:15" x14ac:dyDescent="0.15">
      <c r="C304" s="15">
        <v>303</v>
      </c>
      <c r="D304" s="39" t="s">
        <v>651</v>
      </c>
    </row>
    <row r="305" spans="3:15" x14ac:dyDescent="0.15">
      <c r="C305" s="15">
        <v>304</v>
      </c>
      <c r="D305" s="39" t="s">
        <v>602</v>
      </c>
    </row>
    <row r="306" spans="3:15" x14ac:dyDescent="0.15">
      <c r="C306" s="15">
        <v>305</v>
      </c>
      <c r="D306" s="39" t="s">
        <v>652</v>
      </c>
    </row>
    <row r="307" spans="3:15" x14ac:dyDescent="0.15">
      <c r="C307" s="15">
        <v>306</v>
      </c>
      <c r="D307" s="39" t="s">
        <v>653</v>
      </c>
    </row>
    <row r="308" spans="3:15" x14ac:dyDescent="0.15">
      <c r="C308" s="15">
        <v>307</v>
      </c>
      <c r="D308" s="39" t="s">
        <v>754</v>
      </c>
    </row>
    <row r="309" spans="3:15" x14ac:dyDescent="0.15">
      <c r="C309" s="15">
        <v>308</v>
      </c>
      <c r="D309" s="39" t="s">
        <v>750</v>
      </c>
    </row>
    <row r="310" spans="3:15" x14ac:dyDescent="0.15">
      <c r="C310" s="15">
        <v>309</v>
      </c>
      <c r="D310" s="39" t="s">
        <v>755</v>
      </c>
    </row>
    <row r="311" spans="3:15" x14ac:dyDescent="0.15">
      <c r="C311" s="15">
        <v>310</v>
      </c>
      <c r="D311" s="39" t="s">
        <v>751</v>
      </c>
    </row>
    <row r="312" spans="3:15" x14ac:dyDescent="0.15">
      <c r="C312" s="15">
        <v>311</v>
      </c>
      <c r="D312" s="39" t="s">
        <v>752</v>
      </c>
    </row>
    <row r="313" spans="3:15" x14ac:dyDescent="0.15">
      <c r="C313" s="15">
        <v>312</v>
      </c>
      <c r="D313" s="39" t="str">
        <f>O313</f>
        <v>write.csv(cbind(mismatch, PagenoP2Lg), file="C:/NGS/save/PagenoPL.csv", row.names=F)</v>
      </c>
      <c r="F313" s="15" t="s">
        <v>663</v>
      </c>
      <c r="G313" s="15" t="str">
        <f>'1. Input and Output files list'!$E$6</f>
        <v>C:/NGS/save/</v>
      </c>
      <c r="H313" s="15" t="s">
        <v>664</v>
      </c>
      <c r="O313" s="15" t="str">
        <f>CONCATENATE(F313,G313,H313,I313,J313,K313,L313,M313)</f>
        <v>write.csv(cbind(mismatch, PagenoP2Lg), file="C:/NGS/save/PagenoPL.csv", row.names=F)</v>
      </c>
    </row>
    <row r="314" spans="3:15" x14ac:dyDescent="0.15">
      <c r="C314" s="15">
        <v>313</v>
      </c>
      <c r="D314" s="39" t="str">
        <f>O314</f>
        <v>PagenoP2Lg &lt;- read.csv("C:/NGS/save/PagenoPL.csv",stringsAsFactors=F)</v>
      </c>
      <c r="F314" s="15" t="s">
        <v>665</v>
      </c>
      <c r="G314" s="15" t="str">
        <f>'1. Input and Output files list'!$E$6</f>
        <v>C:/NGS/save/</v>
      </c>
      <c r="H314" s="15" t="s">
        <v>666</v>
      </c>
      <c r="O314" s="15" t="str">
        <f>CONCATENATE(F314,G314,H314,I314,J314,K314,L314,M314)</f>
        <v>PagenoP2Lg &lt;- read.csv("C:/NGS/save/PagenoPL.csv",stringsAsFactors=F)</v>
      </c>
    </row>
    <row r="315" spans="3:15" x14ac:dyDescent="0.15">
      <c r="C315" s="15">
        <v>314</v>
      </c>
      <c r="D315" s="39" t="str">
        <f>O315</f>
        <v>PagenoP2Lg &lt;- subset(PagenoP2Lg, PagenoP2Lg$mismatch &lt; (ncol(no)*10*0.5))</v>
      </c>
      <c r="F315" s="15" t="s">
        <v>1050</v>
      </c>
      <c r="G315" s="15">
        <f>'1. Input and Output files list'!$E$54</f>
        <v>0.5</v>
      </c>
      <c r="H315" s="15" t="s">
        <v>1025</v>
      </c>
      <c r="O315" s="15" t="str">
        <f>CONCATENATE(F315,G315,H315,I315,J315,K315,L315,M315)</f>
        <v>PagenoP2Lg &lt;- subset(PagenoP2Lg, PagenoP2Lg$mismatch &lt; (ncol(no)*10*0.5))</v>
      </c>
    </row>
    <row r="316" spans="3:15" x14ac:dyDescent="0.15">
      <c r="C316" s="15">
        <v>315</v>
      </c>
      <c r="D316" s="39" t="s">
        <v>655</v>
      </c>
    </row>
    <row r="317" spans="3:15" x14ac:dyDescent="0.15">
      <c r="C317" s="15">
        <v>316</v>
      </c>
      <c r="D317" s="39" t="s">
        <v>650</v>
      </c>
    </row>
    <row r="318" spans="3:15" x14ac:dyDescent="0.15">
      <c r="C318" s="15">
        <v>317</v>
      </c>
      <c r="D318" s="39" t="s">
        <v>651</v>
      </c>
    </row>
    <row r="319" spans="3:15" x14ac:dyDescent="0.15">
      <c r="C319" s="15">
        <v>318</v>
      </c>
      <c r="D319" s="39" t="s">
        <v>602</v>
      </c>
    </row>
    <row r="320" spans="3:15" x14ac:dyDescent="0.15">
      <c r="C320" s="15">
        <v>319</v>
      </c>
      <c r="D320" s="39" t="s">
        <v>652</v>
      </c>
    </row>
    <row r="321" spans="3:15" x14ac:dyDescent="0.15">
      <c r="C321" s="15">
        <v>320</v>
      </c>
      <c r="D321" s="39" t="s">
        <v>653</v>
      </c>
    </row>
    <row r="322" spans="3:15" x14ac:dyDescent="0.15">
      <c r="C322" s="15">
        <v>321</v>
      </c>
      <c r="D322" s="39" t="s">
        <v>754</v>
      </c>
    </row>
    <row r="323" spans="3:15" x14ac:dyDescent="0.15">
      <c r="C323" s="15">
        <v>322</v>
      </c>
      <c r="D323" s="39" t="s">
        <v>750</v>
      </c>
    </row>
    <row r="324" spans="3:15" x14ac:dyDescent="0.15">
      <c r="C324" s="15">
        <v>323</v>
      </c>
      <c r="D324" s="39" t="s">
        <v>755</v>
      </c>
    </row>
    <row r="325" spans="3:15" x14ac:dyDescent="0.15">
      <c r="C325" s="15">
        <v>324</v>
      </c>
      <c r="D325" s="39" t="s">
        <v>751</v>
      </c>
    </row>
    <row r="326" spans="3:15" x14ac:dyDescent="0.15">
      <c r="C326" s="15">
        <v>325</v>
      </c>
      <c r="D326" s="39" t="s">
        <v>752</v>
      </c>
    </row>
    <row r="327" spans="3:15" x14ac:dyDescent="0.15">
      <c r="C327" s="15">
        <v>326</v>
      </c>
      <c r="D327" s="39" t="str">
        <f>O327</f>
        <v>write.csv(cbind(mismatch, PagenoP2Lg), file="C:/NGS/save/PagenoPL.csv", row.names=F)</v>
      </c>
      <c r="F327" s="15" t="s">
        <v>663</v>
      </c>
      <c r="G327" s="15" t="str">
        <f>'1. Input and Output files list'!$E$6</f>
        <v>C:/NGS/save/</v>
      </c>
      <c r="H327" s="15" t="s">
        <v>664</v>
      </c>
      <c r="O327" s="15" t="str">
        <f>CONCATENATE(F327,G327,H327,I327,J327,K327,L327,M327)</f>
        <v>write.csv(cbind(mismatch, PagenoP2Lg), file="C:/NGS/save/PagenoPL.csv", row.names=F)</v>
      </c>
    </row>
    <row r="328" spans="3:15" x14ac:dyDescent="0.15">
      <c r="C328" s="15">
        <v>327</v>
      </c>
      <c r="D328" s="39" t="str">
        <f>O328</f>
        <v>PagenoP2Lg &lt;- read.csv("C:/NGS/save/PagenoPL.csv",stringsAsFactors=F)</v>
      </c>
      <c r="F328" s="15" t="s">
        <v>665</v>
      </c>
      <c r="G328" s="15" t="str">
        <f>'1. Input and Output files list'!$E$6</f>
        <v>C:/NGS/save/</v>
      </c>
      <c r="H328" s="15" t="s">
        <v>666</v>
      </c>
      <c r="O328" s="15" t="str">
        <f>CONCATENATE(F328,G328,H328,I328,J328,K328,L328,M328)</f>
        <v>PagenoP2Lg &lt;- read.csv("C:/NGS/save/PagenoPL.csv",stringsAsFactors=F)</v>
      </c>
    </row>
    <row r="329" spans="3:15" x14ac:dyDescent="0.15">
      <c r="C329" s="15">
        <v>328</v>
      </c>
      <c r="D329" s="39" t="str">
        <f>O329</f>
        <v>PagenoP2Lg &lt;- subset(PagenoP2Lg, PagenoP2Lg$mismatch &lt; (ncol(no)*10*0.4))</v>
      </c>
      <c r="F329" s="15" t="s">
        <v>1050</v>
      </c>
      <c r="G329" s="15">
        <f>'1. Input and Output files list'!$E$55</f>
        <v>0.4</v>
      </c>
      <c r="H329" s="15" t="s">
        <v>1025</v>
      </c>
      <c r="O329" s="15" t="str">
        <f>CONCATENATE(F329,G329,H329,I329,J329,K329,L329,M329)</f>
        <v>PagenoP2Lg &lt;- subset(PagenoP2Lg, PagenoP2Lg$mismatch &lt; (ncol(no)*10*0.4))</v>
      </c>
    </row>
    <row r="330" spans="3:15" x14ac:dyDescent="0.15">
      <c r="C330" s="15">
        <v>329</v>
      </c>
      <c r="D330" s="39" t="s">
        <v>656</v>
      </c>
    </row>
    <row r="331" spans="3:15" x14ac:dyDescent="0.15">
      <c r="C331" s="15">
        <v>330</v>
      </c>
      <c r="D331" s="39" t="s">
        <v>586</v>
      </c>
    </row>
    <row r="332" spans="3:15" x14ac:dyDescent="0.15">
      <c r="C332" s="15">
        <v>331</v>
      </c>
      <c r="D332" s="39" t="str">
        <f>O332</f>
        <v>file.remove("C:/NGS/save/PagenoPL.csv")</v>
      </c>
      <c r="F332" s="15" t="s">
        <v>66</v>
      </c>
      <c r="G332" s="15" t="str">
        <f>'1. Input and Output files list'!$E$6</f>
        <v>C:/NGS/save/</v>
      </c>
      <c r="H332" s="15" t="s">
        <v>662</v>
      </c>
      <c r="O332" s="15" t="str">
        <f>CONCATENATE(F332,G332,H332,I332,J332,K332,L332,M332)</f>
        <v>file.remove("C:/NGS/save/PagenoPL.csv")</v>
      </c>
    </row>
    <row r="333" spans="3:15" x14ac:dyDescent="0.15">
      <c r="C333" s="15">
        <v>332</v>
      </c>
      <c r="D333" s="39" t="s">
        <v>657</v>
      </c>
    </row>
    <row r="334" spans="3:15" x14ac:dyDescent="0.15">
      <c r="C334" s="15">
        <v>333</v>
      </c>
      <c r="D334" s="39" t="s">
        <v>658</v>
      </c>
    </row>
    <row r="335" spans="3:15" x14ac:dyDescent="0.15">
      <c r="C335" s="15">
        <v>334</v>
      </c>
      <c r="D335" s="39" t="str">
        <f>O335</f>
        <v>write.csv(PagenoP1P2select, file="C:/NGS/save/Genotype_select_mem_60.csv", row.names=F)</v>
      </c>
      <c r="F335" s="15" t="s">
        <v>661</v>
      </c>
      <c r="G335" s="15" t="str">
        <f>'1. Input and Output files list'!$E$6</f>
        <v>C:/NGS/save/</v>
      </c>
      <c r="H335" s="15" t="s">
        <v>660</v>
      </c>
      <c r="I335" s="15" t="s">
        <v>1000</v>
      </c>
      <c r="J335" s="15" t="s">
        <v>677</v>
      </c>
      <c r="O335" s="15" t="str">
        <f>CONCATENATE(F335,G335,H335,I335,J335,K335,L335,M335)</f>
        <v>write.csv(PagenoP1P2select, file="C:/NGS/save/Genotype_select_mem_60.csv", row.names=F)</v>
      </c>
    </row>
    <row r="336" spans="3:15" x14ac:dyDescent="0.15">
      <c r="C336" s="15">
        <v>335</v>
      </c>
      <c r="D336" s="39" t="str">
        <f>O336</f>
        <v>geno &lt;- read.csv("C:/NGS/save/Genotype_select_mem_60.csv")</v>
      </c>
      <c r="F336" s="15" t="s">
        <v>424</v>
      </c>
      <c r="G336" s="15" t="str">
        <f>'1. Input and Output files list'!$E$6</f>
        <v>C:/NGS/save/</v>
      </c>
      <c r="H336" s="15" t="s">
        <v>660</v>
      </c>
      <c r="I336" s="15" t="s">
        <v>1000</v>
      </c>
      <c r="J336" s="15" t="s">
        <v>34</v>
      </c>
      <c r="O336" s="15" t="str">
        <f>CONCATENATE(F336,G336,H336,I336,J336,K336,L336,M336)</f>
        <v>geno &lt;- read.csv("C:/NGS/save/Genotype_select_mem_60.csv")</v>
      </c>
    </row>
    <row r="337" spans="3:15" x14ac:dyDescent="0.15">
      <c r="C337" s="15">
        <v>336</v>
      </c>
      <c r="D337" s="39" t="s">
        <v>425</v>
      </c>
    </row>
    <row r="338" spans="3:15" x14ac:dyDescent="0.15">
      <c r="C338" s="15">
        <v>337</v>
      </c>
      <c r="D338" s="39" t="s">
        <v>426</v>
      </c>
    </row>
    <row r="339" spans="3:15" x14ac:dyDescent="0.15">
      <c r="C339" s="15">
        <v>338</v>
      </c>
      <c r="D339" s="39" t="s">
        <v>427</v>
      </c>
    </row>
    <row r="340" spans="3:15" x14ac:dyDescent="0.15">
      <c r="C340" s="15">
        <v>339</v>
      </c>
      <c r="D340" s="39" t="s">
        <v>428</v>
      </c>
    </row>
    <row r="341" spans="3:15" x14ac:dyDescent="0.15">
      <c r="C341" s="15">
        <v>340</v>
      </c>
      <c r="D341" s="39" t="s">
        <v>429</v>
      </c>
    </row>
    <row r="342" spans="3:15" x14ac:dyDescent="0.15">
      <c r="C342" s="15">
        <v>341</v>
      </c>
      <c r="D342" s="39" t="s">
        <v>430</v>
      </c>
    </row>
    <row r="343" spans="3:15" x14ac:dyDescent="0.15">
      <c r="C343" s="15">
        <v>342</v>
      </c>
      <c r="D343" s="39" t="s">
        <v>431</v>
      </c>
    </row>
    <row r="344" spans="3:15" x14ac:dyDescent="0.15">
      <c r="C344" s="15">
        <v>343</v>
      </c>
      <c r="D344" s="39" t="s">
        <v>432</v>
      </c>
    </row>
    <row r="345" spans="3:15" x14ac:dyDescent="0.15">
      <c r="C345" s="15">
        <v>344</v>
      </c>
      <c r="D345" s="39" t="str">
        <f>O345</f>
        <v>write.csv(table(NuPaididPageno$Paid), "C:/NGS/save/Genotype_table.csv", row.names=F)</v>
      </c>
      <c r="F345" s="15" t="s">
        <v>433</v>
      </c>
      <c r="G345" s="15" t="str">
        <f>'1. Input and Output files list'!$E$6</f>
        <v>C:/NGS/save/</v>
      </c>
      <c r="H345" s="15" t="s">
        <v>441</v>
      </c>
      <c r="O345" s="15" t="str">
        <f>CONCATENATE(F345,G345,H345,I345,J345,K345,L345,M345)</f>
        <v>write.csv(table(NuPaididPageno$Paid), "C:/NGS/save/Genotype_table.csv", row.names=F)</v>
      </c>
    </row>
    <row r="346" spans="3:15" x14ac:dyDescent="0.15">
      <c r="C346" s="15">
        <v>345</v>
      </c>
      <c r="D346" s="39" t="str">
        <f>O346</f>
        <v>table &lt;- read.csv("C:/NGS/save/Genotype_table.csv", col.names=c("table","freq"))</v>
      </c>
      <c r="F346" s="15" t="s">
        <v>434</v>
      </c>
      <c r="G346" s="15" t="str">
        <f>'1. Input and Output files list'!$E$6</f>
        <v>C:/NGS/save/</v>
      </c>
      <c r="H346" s="15" t="s">
        <v>442</v>
      </c>
      <c r="O346" s="15" t="str">
        <f>CONCATENATE(F346,G346,H346,I346,J346,K346,L346,M346)</f>
        <v>table &lt;- read.csv("C:/NGS/save/Genotype_table.csv", col.names=c("table","freq"))</v>
      </c>
    </row>
    <row r="347" spans="3:15" x14ac:dyDescent="0.15">
      <c r="C347" s="15">
        <v>346</v>
      </c>
      <c r="D347" s="39" t="str">
        <f>O347</f>
        <v>file.remove("C:/NGS/save/Genotype_table.csv")</v>
      </c>
      <c r="F347" s="15" t="s">
        <v>66</v>
      </c>
      <c r="G347" s="15" t="str">
        <f>'1. Input and Output files list'!$E$6</f>
        <v>C:/NGS/save/</v>
      </c>
      <c r="H347" s="15" t="s">
        <v>443</v>
      </c>
      <c r="O347" s="15" t="str">
        <f>CONCATENATE(F347,G347,H347,I347,J347,K347,L347,M347)</f>
        <v>file.remove("C:/NGS/save/Genotype_table.csv")</v>
      </c>
    </row>
    <row r="348" spans="3:15" x14ac:dyDescent="0.15">
      <c r="C348" s="15">
        <v>347</v>
      </c>
      <c r="D348" s="39" t="s">
        <v>435</v>
      </c>
    </row>
    <row r="349" spans="3:15" x14ac:dyDescent="0.15">
      <c r="C349" s="15">
        <v>348</v>
      </c>
      <c r="D349" s="39" t="s">
        <v>436</v>
      </c>
    </row>
    <row r="350" spans="3:15" x14ac:dyDescent="0.15">
      <c r="C350" s="15">
        <v>349</v>
      </c>
      <c r="D350" s="39" t="str">
        <f>O350</f>
        <v>write.csv(unique, "C:/NGS/save/Genotype_unique.csv", row.names=F)</v>
      </c>
      <c r="F350" s="15" t="s">
        <v>437</v>
      </c>
      <c r="G350" s="15" t="str">
        <f>'1. Input and Output files list'!$E$6</f>
        <v>C:/NGS/save/</v>
      </c>
      <c r="H350" s="15" t="s">
        <v>444</v>
      </c>
      <c r="O350" s="15" t="str">
        <f>CONCATENATE(F350,G350,H350,I350,J350,K350,L350,M350)</f>
        <v>write.csv(unique, "C:/NGS/save/Genotype_unique.csv", row.names=F)</v>
      </c>
    </row>
    <row r="351" spans="3:15" x14ac:dyDescent="0.15">
      <c r="C351" s="15">
        <v>350</v>
      </c>
      <c r="D351" s="39" t="str">
        <f>O351</f>
        <v>unique &lt;- read.csv("C:/NGS/save/Genotype_unique.csv")</v>
      </c>
      <c r="F351" s="15" t="s">
        <v>438</v>
      </c>
      <c r="G351" s="15" t="str">
        <f>'1. Input and Output files list'!$E$6</f>
        <v>C:/NGS/save/</v>
      </c>
      <c r="H351" s="15" t="s">
        <v>445</v>
      </c>
      <c r="O351" s="15" t="str">
        <f>CONCATENATE(F351,G351,H351,I351,J351,K351,L351,M351)</f>
        <v>unique &lt;- read.csv("C:/NGS/save/Genotype_unique.csv")</v>
      </c>
    </row>
    <row r="352" spans="3:15" x14ac:dyDescent="0.15">
      <c r="C352" s="15">
        <v>351</v>
      </c>
      <c r="D352" s="39" t="str">
        <f>O352</f>
        <v>file.remove("C:/NGS/save/Genotype_unique.csv")</v>
      </c>
      <c r="F352" s="15" t="s">
        <v>66</v>
      </c>
      <c r="G352" s="15" t="str">
        <f>'1. Input and Output files list'!$E$6</f>
        <v>C:/NGS/save/</v>
      </c>
      <c r="H352" s="15" t="s">
        <v>445</v>
      </c>
      <c r="O352" s="15" t="str">
        <f>CONCATENATE(F352,G352,H352,I352,J352,K352,L352,M352)</f>
        <v>file.remove("C:/NGS/save/Genotype_unique.csv")</v>
      </c>
    </row>
    <row r="353" spans="3:15" x14ac:dyDescent="0.15">
      <c r="C353" s="15">
        <v>352</v>
      </c>
      <c r="D353" s="39" t="s">
        <v>439</v>
      </c>
    </row>
    <row r="354" spans="3:15" x14ac:dyDescent="0.15">
      <c r="C354" s="15">
        <v>353</v>
      </c>
      <c r="D354" s="39" t="str">
        <f>O354</f>
        <v>write.csv(table(unique$id), "C:/NGS/save/Genotype_table.csv", row.names=F)</v>
      </c>
      <c r="F354" s="15" t="s">
        <v>440</v>
      </c>
      <c r="G354" s="15" t="str">
        <f>'1. Input and Output files list'!$E$6</f>
        <v>C:/NGS/save/</v>
      </c>
      <c r="H354" s="15" t="s">
        <v>441</v>
      </c>
      <c r="O354" s="15" t="str">
        <f>CONCATENATE(F354,G354,H354,I354,J354,K354,L354,M354)</f>
        <v>write.csv(table(unique$id), "C:/NGS/save/Genotype_table.csv", row.names=F)</v>
      </c>
    </row>
    <row r="355" spans="3:15" x14ac:dyDescent="0.15">
      <c r="C355" s="15">
        <v>354</v>
      </c>
      <c r="D355" s="39" t="str">
        <f>O355</f>
        <v>table &lt;- read.csv("C:/NGS/save/Genotype_table.csv", col.names=c("table","freq"))</v>
      </c>
      <c r="F355" s="15" t="s">
        <v>434</v>
      </c>
      <c r="G355" s="15" t="str">
        <f>'1. Input and Output files list'!$E$6</f>
        <v>C:/NGS/save/</v>
      </c>
      <c r="H355" s="15" t="s">
        <v>442</v>
      </c>
      <c r="O355" s="15" t="str">
        <f>CONCATENATE(F355,G355,H355,I355,J355,K355,L355,M355)</f>
        <v>table &lt;- read.csv("C:/NGS/save/Genotype_table.csv", col.names=c("table","freq"))</v>
      </c>
    </row>
    <row r="356" spans="3:15" x14ac:dyDescent="0.15">
      <c r="C356" s="15">
        <v>355</v>
      </c>
      <c r="D356" s="39" t="str">
        <f>O356</f>
        <v>file.remove("C:/NGS/save/Genotype_table.csv")</v>
      </c>
      <c r="F356" s="15" t="s">
        <v>66</v>
      </c>
      <c r="G356" s="15" t="str">
        <f>'1. Input and Output files list'!$E$6</f>
        <v>C:/NGS/save/</v>
      </c>
      <c r="H356" s="15" t="s">
        <v>443</v>
      </c>
      <c r="O356" s="15" t="str">
        <f>CONCATENATE(F356,G356,H356,I356,J356,K356,L356,M356)</f>
        <v>file.remove("C:/NGS/save/Genotype_table.csv")</v>
      </c>
    </row>
    <row r="357" spans="3:15" x14ac:dyDescent="0.15">
      <c r="C357" s="15">
        <v>356</v>
      </c>
      <c r="D357" s="39" t="s">
        <v>446</v>
      </c>
    </row>
    <row r="358" spans="3:15" x14ac:dyDescent="0.15">
      <c r="C358" s="15">
        <v>357</v>
      </c>
      <c r="D358" s="39" t="s">
        <v>447</v>
      </c>
    </row>
    <row r="359" spans="3:15" x14ac:dyDescent="0.15">
      <c r="C359" s="15">
        <v>358</v>
      </c>
      <c r="D359" s="39" t="s">
        <v>448</v>
      </c>
    </row>
    <row r="360" spans="3:15" x14ac:dyDescent="0.15">
      <c r="C360" s="15">
        <v>359</v>
      </c>
      <c r="D360" s="39" t="s">
        <v>449</v>
      </c>
    </row>
    <row r="361" spans="3:15" x14ac:dyDescent="0.15">
      <c r="C361" s="15">
        <v>360</v>
      </c>
      <c r="D361" s="39" t="s">
        <v>450</v>
      </c>
    </row>
    <row r="362" spans="3:15" x14ac:dyDescent="0.15">
      <c r="C362" s="15">
        <v>361</v>
      </c>
      <c r="D362" s="39" t="s">
        <v>451</v>
      </c>
    </row>
    <row r="363" spans="3:15" x14ac:dyDescent="0.15">
      <c r="C363" s="15">
        <v>362</v>
      </c>
      <c r="D363" s="39" t="s">
        <v>452</v>
      </c>
    </row>
    <row r="364" spans="3:15" x14ac:dyDescent="0.15">
      <c r="C364" s="15">
        <v>363</v>
      </c>
      <c r="D364" s="39" t="s">
        <v>453</v>
      </c>
    </row>
    <row r="365" spans="3:15" x14ac:dyDescent="0.15">
      <c r="C365" s="15">
        <v>364</v>
      </c>
      <c r="D365" s="39" t="s">
        <v>454</v>
      </c>
    </row>
    <row r="366" spans="3:15" x14ac:dyDescent="0.15">
      <c r="C366" s="15">
        <v>365</v>
      </c>
      <c r="D366" s="39" t="s">
        <v>455</v>
      </c>
    </row>
    <row r="367" spans="3:15" x14ac:dyDescent="0.15">
      <c r="C367" s="15">
        <v>366</v>
      </c>
      <c r="D367" s="39" t="s">
        <v>456</v>
      </c>
    </row>
    <row r="368" spans="3:15" x14ac:dyDescent="0.15">
      <c r="C368" s="15">
        <v>367</v>
      </c>
      <c r="D368" s="39" t="s">
        <v>457</v>
      </c>
    </row>
    <row r="369" spans="3:15" x14ac:dyDescent="0.15">
      <c r="C369" s="15">
        <v>368</v>
      </c>
      <c r="D369" s="39" t="s">
        <v>458</v>
      </c>
    </row>
    <row r="370" spans="3:15" x14ac:dyDescent="0.15">
      <c r="C370" s="15">
        <v>369</v>
      </c>
      <c r="D370" s="39" t="s">
        <v>459</v>
      </c>
    </row>
    <row r="371" spans="3:15" x14ac:dyDescent="0.15">
      <c r="C371" s="15">
        <v>370</v>
      </c>
      <c r="D371" s="39" t="s">
        <v>460</v>
      </c>
    </row>
    <row r="372" spans="3:15" x14ac:dyDescent="0.15">
      <c r="C372" s="15">
        <v>371</v>
      </c>
      <c r="D372" s="39" t="s">
        <v>461</v>
      </c>
    </row>
    <row r="373" spans="3:15" x14ac:dyDescent="0.15">
      <c r="C373" s="15">
        <v>372</v>
      </c>
      <c r="D373" s="39" t="s">
        <v>462</v>
      </c>
    </row>
    <row r="374" spans="3:15" x14ac:dyDescent="0.15">
      <c r="C374" s="15">
        <v>373</v>
      </c>
      <c r="D374" s="39" t="s">
        <v>463</v>
      </c>
    </row>
    <row r="375" spans="3:15" x14ac:dyDescent="0.15">
      <c r="C375" s="15">
        <v>374</v>
      </c>
      <c r="D375" s="39" t="s">
        <v>712</v>
      </c>
    </row>
    <row r="376" spans="3:15" x14ac:dyDescent="0.15">
      <c r="C376" s="15">
        <v>375</v>
      </c>
      <c r="D376" s="39" t="s">
        <v>759</v>
      </c>
    </row>
    <row r="377" spans="3:15" x14ac:dyDescent="0.15">
      <c r="C377" s="15">
        <v>376</v>
      </c>
      <c r="D377" s="39" t="s">
        <v>606</v>
      </c>
    </row>
    <row r="378" spans="3:15" x14ac:dyDescent="0.15">
      <c r="C378" s="15">
        <v>377</v>
      </c>
      <c r="D378" s="39" t="s">
        <v>721</v>
      </c>
    </row>
    <row r="379" spans="3:15" x14ac:dyDescent="0.15">
      <c r="C379" s="15">
        <v>378</v>
      </c>
      <c r="D379" s="39" t="s">
        <v>722</v>
      </c>
    </row>
    <row r="380" spans="3:15" x14ac:dyDescent="0.15">
      <c r="C380" s="15">
        <v>379</v>
      </c>
      <c r="D380" s="39" t="str">
        <f>O380</f>
        <v>write.csv(y1, file="C:/NGS/save/y1.csv", row.names=F)</v>
      </c>
      <c r="F380" s="5" t="s">
        <v>737</v>
      </c>
      <c r="G380" s="5" t="str">
        <f>'1. Input and Output files list'!$E$6</f>
        <v>C:/NGS/save/</v>
      </c>
      <c r="H380" s="5" t="s">
        <v>738</v>
      </c>
      <c r="O380" s="15" t="str">
        <f>CONCATENATE(F380,G380,H380,I380,J380,K380,L380,M380)</f>
        <v>write.csv(y1, file="C:/NGS/save/y1.csv", row.names=F)</v>
      </c>
    </row>
    <row r="381" spans="3:15" x14ac:dyDescent="0.15">
      <c r="C381" s="15">
        <v>380</v>
      </c>
      <c r="D381" s="39" t="str">
        <f>O381</f>
        <v>y1 &lt;- read.csv("C:/NGS/save/y1.csv")</v>
      </c>
      <c r="F381" s="5" t="s">
        <v>739</v>
      </c>
      <c r="G381" s="5" t="str">
        <f>'1. Input and Output files list'!$E$6</f>
        <v>C:/NGS/save/</v>
      </c>
      <c r="H381" s="5" t="s">
        <v>734</v>
      </c>
      <c r="O381" s="15" t="str">
        <f>CONCATENATE(F381,G381,H381,I381,J381,K381,L381,M381)</f>
        <v>y1 &lt;- read.csv("C:/NGS/save/y1.csv")</v>
      </c>
    </row>
    <row r="382" spans="3:15" x14ac:dyDescent="0.15">
      <c r="C382" s="15">
        <v>381</v>
      </c>
      <c r="D382" s="39" t="str">
        <f>O382</f>
        <v>write.csv(y2, file="C:/NGS/save/y2.csv", row.names=F)</v>
      </c>
      <c r="F382" s="5" t="s">
        <v>740</v>
      </c>
      <c r="G382" s="5" t="str">
        <f>'1. Input and Output files list'!$E$6</f>
        <v>C:/NGS/save/</v>
      </c>
      <c r="H382" s="5" t="s">
        <v>741</v>
      </c>
      <c r="O382" s="15" t="str">
        <f>CONCATENATE(F382,G382,H382,I382,J382,K382,L382,M382)</f>
        <v>write.csv(y2, file="C:/NGS/save/y2.csv", row.names=F)</v>
      </c>
    </row>
    <row r="383" spans="3:15" x14ac:dyDescent="0.15">
      <c r="C383" s="15">
        <v>382</v>
      </c>
      <c r="D383" s="39" t="str">
        <f>O383</f>
        <v>y2 &lt;- read.csv("C:/NGS/save/y2.csv")</v>
      </c>
      <c r="F383" s="5" t="s">
        <v>742</v>
      </c>
      <c r="G383" s="5" t="str">
        <f>'1. Input and Output files list'!$E$6</f>
        <v>C:/NGS/save/</v>
      </c>
      <c r="H383" s="5" t="s">
        <v>735</v>
      </c>
      <c r="O383" s="15" t="str">
        <f>CONCATENATE(F383,G383,H383,I383,J383,K383,L383,M383)</f>
        <v>y2 &lt;- read.csv("C:/NGS/save/y2.csv")</v>
      </c>
    </row>
    <row r="384" spans="3:15" x14ac:dyDescent="0.15">
      <c r="C384" s="15">
        <v>383</v>
      </c>
      <c r="D384" s="44" t="s">
        <v>720</v>
      </c>
    </row>
    <row r="385" spans="3:15" x14ac:dyDescent="0.15">
      <c r="C385" s="15">
        <v>384</v>
      </c>
      <c r="D385" s="39" t="s">
        <v>602</v>
      </c>
    </row>
    <row r="386" spans="3:15" x14ac:dyDescent="0.15">
      <c r="C386" s="15">
        <v>385</v>
      </c>
      <c r="D386" s="39" t="s">
        <v>608</v>
      </c>
    </row>
    <row r="387" spans="3:15" x14ac:dyDescent="0.15">
      <c r="C387" s="15">
        <v>386</v>
      </c>
      <c r="D387" s="39" t="s">
        <v>609</v>
      </c>
    </row>
    <row r="388" spans="3:15" x14ac:dyDescent="0.15">
      <c r="C388" s="15">
        <v>387</v>
      </c>
      <c r="D388" s="39" t="s">
        <v>758</v>
      </c>
    </row>
    <row r="389" spans="3:15" x14ac:dyDescent="0.15">
      <c r="C389" s="15">
        <v>388</v>
      </c>
      <c r="D389" s="39" t="s">
        <v>762</v>
      </c>
    </row>
    <row r="390" spans="3:15" x14ac:dyDescent="0.15">
      <c r="C390" s="15">
        <v>389</v>
      </c>
      <c r="D390" s="39" t="str">
        <f>O390</f>
        <v>write.csv(y1, file="C:/NGS/save/y1.csv", row.names=F)</v>
      </c>
      <c r="F390" s="5" t="s">
        <v>737</v>
      </c>
      <c r="G390" s="5" t="str">
        <f>'1. Input and Output files list'!$E$6</f>
        <v>C:/NGS/save/</v>
      </c>
      <c r="H390" s="5" t="s">
        <v>738</v>
      </c>
      <c r="O390" s="15" t="str">
        <f>CONCATENATE(F390,G390,H390,I390,J390,K390,L390,M390)</f>
        <v>write.csv(y1, file="C:/NGS/save/y1.csv", row.names=F)</v>
      </c>
    </row>
    <row r="391" spans="3:15" x14ac:dyDescent="0.15">
      <c r="C391" s="15">
        <v>390</v>
      </c>
      <c r="D391" s="39" t="str">
        <f>O391</f>
        <v>y1 &lt;- read.csv("C:/NGS/save/y1.csv")</v>
      </c>
      <c r="F391" s="5" t="s">
        <v>739</v>
      </c>
      <c r="G391" s="5" t="str">
        <f>'1. Input and Output files list'!$E$6</f>
        <v>C:/NGS/save/</v>
      </c>
      <c r="H391" s="5" t="s">
        <v>734</v>
      </c>
      <c r="O391" s="15" t="str">
        <f>CONCATENATE(F391,G391,H391,I391,J391,K391,L391,M391)</f>
        <v>y1 &lt;- read.csv("C:/NGS/save/y1.csv")</v>
      </c>
    </row>
    <row r="392" spans="3:15" x14ac:dyDescent="0.15">
      <c r="C392" s="15">
        <v>391</v>
      </c>
      <c r="D392" s="39" t="str">
        <f>O392</f>
        <v>write.csv(y2, file="C:/NGS/save/y2.csv", row.names=F)</v>
      </c>
      <c r="F392" s="5" t="s">
        <v>740</v>
      </c>
      <c r="G392" s="5" t="str">
        <f>'1. Input and Output files list'!$E$6</f>
        <v>C:/NGS/save/</v>
      </c>
      <c r="H392" s="5" t="s">
        <v>741</v>
      </c>
      <c r="O392" s="15" t="str">
        <f>CONCATENATE(F392,G392,H392,I392,J392,K392,L392,M392)</f>
        <v>write.csv(y2, file="C:/NGS/save/y2.csv", row.names=F)</v>
      </c>
    </row>
    <row r="393" spans="3:15" x14ac:dyDescent="0.15">
      <c r="C393" s="15">
        <v>392</v>
      </c>
      <c r="D393" s="39" t="str">
        <f>O393</f>
        <v>y2 &lt;- read.csv("C:/NGS/save/y2.csv")</v>
      </c>
      <c r="F393" s="5" t="s">
        <v>742</v>
      </c>
      <c r="G393" s="5" t="str">
        <f>'1. Input and Output files list'!$E$6</f>
        <v>C:/NGS/save/</v>
      </c>
      <c r="H393" s="5" t="s">
        <v>735</v>
      </c>
      <c r="O393" s="15" t="str">
        <f>CONCATENATE(F393,G393,H393,I393,J393,K393,L393,M393)</f>
        <v>y2 &lt;- read.csv("C:/NGS/save/y2.csv")</v>
      </c>
    </row>
    <row r="394" spans="3:15" x14ac:dyDescent="0.15">
      <c r="C394" s="15">
        <v>393</v>
      </c>
      <c r="D394" s="39" t="s">
        <v>720</v>
      </c>
    </row>
    <row r="395" spans="3:15" x14ac:dyDescent="0.15">
      <c r="C395" s="15">
        <v>394</v>
      </c>
      <c r="D395" s="39" t="s">
        <v>763</v>
      </c>
    </row>
    <row r="396" spans="3:15" x14ac:dyDescent="0.15">
      <c r="C396" s="15">
        <v>395</v>
      </c>
      <c r="D396" s="39" t="s">
        <v>764</v>
      </c>
    </row>
    <row r="397" spans="3:15" x14ac:dyDescent="0.15">
      <c r="C397" s="15">
        <v>396</v>
      </c>
      <c r="D397" s="39" t="s">
        <v>765</v>
      </c>
    </row>
    <row r="398" spans="3:15" x14ac:dyDescent="0.15">
      <c r="C398" s="15">
        <v>397</v>
      </c>
      <c r="D398" s="39" t="str">
        <f>O398</f>
        <v>write.csv(y1, file="C:/NGS/save/y1.csv", row.names=F)</v>
      </c>
      <c r="F398" s="5" t="s">
        <v>737</v>
      </c>
      <c r="G398" s="5" t="str">
        <f>'1. Input and Output files list'!$E$6</f>
        <v>C:/NGS/save/</v>
      </c>
      <c r="H398" s="5" t="s">
        <v>738</v>
      </c>
      <c r="O398" s="15" t="str">
        <f>CONCATENATE(F398,G398,H398,I398,J398,K398,L398,M398)</f>
        <v>write.csv(y1, file="C:/NGS/save/y1.csv", row.names=F)</v>
      </c>
    </row>
    <row r="399" spans="3:15" x14ac:dyDescent="0.15">
      <c r="C399" s="15">
        <v>398</v>
      </c>
      <c r="D399" s="39" t="str">
        <f>O399</f>
        <v>y1 &lt;- read.csv("C:/NGS/save/y1.csv")</v>
      </c>
      <c r="F399" s="5" t="s">
        <v>739</v>
      </c>
      <c r="G399" s="5" t="str">
        <f>'1. Input and Output files list'!$E$6</f>
        <v>C:/NGS/save/</v>
      </c>
      <c r="H399" s="5" t="s">
        <v>734</v>
      </c>
      <c r="O399" s="15" t="str">
        <f>CONCATENATE(F399,G399,H399,I399,J399,K399,L399,M399)</f>
        <v>y1 &lt;- read.csv("C:/NGS/save/y1.csv")</v>
      </c>
    </row>
    <row r="400" spans="3:15" x14ac:dyDescent="0.15">
      <c r="C400" s="15">
        <v>399</v>
      </c>
      <c r="D400" s="39" t="str">
        <f>O400</f>
        <v>write.csv(y2, file="C:/NGS/save/y2.csv", row.names=F)</v>
      </c>
      <c r="F400" s="5" t="s">
        <v>740</v>
      </c>
      <c r="G400" s="5" t="str">
        <f>'1. Input and Output files list'!$E$6</f>
        <v>C:/NGS/save/</v>
      </c>
      <c r="H400" s="5" t="s">
        <v>741</v>
      </c>
      <c r="O400" s="15" t="str">
        <f>CONCATENATE(F400,G400,H400,I400,J400,K400,L400,M400)</f>
        <v>write.csv(y2, file="C:/NGS/save/y2.csv", row.names=F)</v>
      </c>
    </row>
    <row r="401" spans="3:15" x14ac:dyDescent="0.15">
      <c r="C401" s="15">
        <v>400</v>
      </c>
      <c r="D401" s="39" t="str">
        <f>O401</f>
        <v>y2 &lt;- read.csv("C:/NGS/save/y2.csv")</v>
      </c>
      <c r="F401" s="5" t="s">
        <v>742</v>
      </c>
      <c r="G401" s="5" t="str">
        <f>'1. Input and Output files list'!$E$6</f>
        <v>C:/NGS/save/</v>
      </c>
      <c r="H401" s="5" t="s">
        <v>735</v>
      </c>
      <c r="O401" s="15" t="str">
        <f>CONCATENATE(F401,G401,H401,I401,J401,K401,L401,M401)</f>
        <v>y2 &lt;- read.csv("C:/NGS/save/y2.csv")</v>
      </c>
    </row>
    <row r="402" spans="3:15" x14ac:dyDescent="0.15">
      <c r="C402" s="15">
        <v>401</v>
      </c>
      <c r="D402" s="39" t="s">
        <v>720</v>
      </c>
    </row>
    <row r="403" spans="3:15" x14ac:dyDescent="0.15">
      <c r="C403" s="15">
        <v>402</v>
      </c>
      <c r="D403" s="39" t="s">
        <v>766</v>
      </c>
    </row>
    <row r="404" spans="3:15" x14ac:dyDescent="0.15">
      <c r="C404" s="15">
        <v>403</v>
      </c>
      <c r="D404" s="39" t="s">
        <v>767</v>
      </c>
    </row>
    <row r="405" spans="3:15" x14ac:dyDescent="0.15">
      <c r="C405" s="15">
        <v>404</v>
      </c>
      <c r="D405" s="39" t="str">
        <f>O405</f>
        <v>write.csv(cbind(mismatch, CSVSL1), file="C:/NGS/save/PagenoPL.csv", row.names=F)</v>
      </c>
      <c r="F405" s="15" t="s">
        <v>713</v>
      </c>
      <c r="G405" s="15" t="str">
        <f>'1. Input and Output files list'!$E$6</f>
        <v>C:/NGS/save/</v>
      </c>
      <c r="H405" s="15" t="s">
        <v>664</v>
      </c>
      <c r="O405" s="15" t="str">
        <f>CONCATENATE(F405,G405,H405,I405,J405,K405,L405,M405)</f>
        <v>write.csv(cbind(mismatch, CSVSL1), file="C:/NGS/save/PagenoPL.csv", row.names=F)</v>
      </c>
    </row>
    <row r="406" spans="3:15" x14ac:dyDescent="0.15">
      <c r="C406" s="15">
        <v>405</v>
      </c>
      <c r="D406" s="39" t="str">
        <f>O406</f>
        <v>CSVSL1 &lt;- read.csv("C:/NGS/save/PagenoPL.csv",stringsAsFactors=F)</v>
      </c>
      <c r="F406" s="15" t="s">
        <v>714</v>
      </c>
      <c r="G406" s="15" t="str">
        <f>'1. Input and Output files list'!$E$6</f>
        <v>C:/NGS/save/</v>
      </c>
      <c r="H406" s="15" t="s">
        <v>666</v>
      </c>
      <c r="O406" s="15" t="str">
        <f>CONCATENATE(F406,G406,H406,I406,J406,K406,L406,M406)</f>
        <v>CSVSL1 &lt;- read.csv("C:/NGS/save/PagenoPL.csv",stringsAsFactors=F)</v>
      </c>
    </row>
    <row r="407" spans="3:15" x14ac:dyDescent="0.15">
      <c r="C407" s="15">
        <v>406</v>
      </c>
      <c r="D407" s="39" t="str">
        <f>O407</f>
        <v>CSVSL1 &lt;- subset(CSVSL1, CSVSL1$mismatch &lt; (ncol(no)*10*0.5))</v>
      </c>
      <c r="F407" s="15" t="s">
        <v>1052</v>
      </c>
      <c r="G407" s="15">
        <f>'1. Input and Output files list'!$E$56</f>
        <v>0.5</v>
      </c>
      <c r="H407" s="15" t="s">
        <v>1025</v>
      </c>
      <c r="O407" s="15" t="str">
        <f>CONCATENATE(F407,G407,H407,I407,J407,K407,L407,M407)</f>
        <v>CSVSL1 &lt;- subset(CSVSL1, CSVSL1$mismatch &lt; (ncol(no)*10*0.5))</v>
      </c>
    </row>
    <row r="408" spans="3:15" x14ac:dyDescent="0.15">
      <c r="C408" s="15">
        <v>407</v>
      </c>
      <c r="D408" s="39" t="s">
        <v>725</v>
      </c>
    </row>
    <row r="409" spans="3:15" x14ac:dyDescent="0.15">
      <c r="C409" s="15">
        <v>408</v>
      </c>
      <c r="D409" s="39" t="s">
        <v>760</v>
      </c>
    </row>
    <row r="410" spans="3:15" x14ac:dyDescent="0.15">
      <c r="C410" s="15">
        <v>409</v>
      </c>
      <c r="D410" s="39" t="s">
        <v>621</v>
      </c>
    </row>
    <row r="411" spans="3:15" x14ac:dyDescent="0.15">
      <c r="C411" s="15">
        <v>410</v>
      </c>
      <c r="D411" s="39" t="s">
        <v>723</v>
      </c>
    </row>
    <row r="412" spans="3:15" x14ac:dyDescent="0.15">
      <c r="C412" s="15">
        <v>411</v>
      </c>
      <c r="D412" s="39" t="s">
        <v>724</v>
      </c>
    </row>
    <row r="413" spans="3:15" x14ac:dyDescent="0.15">
      <c r="C413" s="15">
        <v>412</v>
      </c>
      <c r="D413" s="39" t="str">
        <f>O413</f>
        <v>write.csv(y1, file="C:/NGS/save/y1.csv", row.names=F)</v>
      </c>
      <c r="F413" s="5" t="s">
        <v>737</v>
      </c>
      <c r="G413" s="5" t="str">
        <f>'1. Input and Output files list'!$E$6</f>
        <v>C:/NGS/save/</v>
      </c>
      <c r="H413" s="5" t="s">
        <v>738</v>
      </c>
      <c r="O413" s="15" t="str">
        <f>CONCATENATE(F413,G413,H413,I413,J413,K413,L413,M413)</f>
        <v>write.csv(y1, file="C:/NGS/save/y1.csv", row.names=F)</v>
      </c>
    </row>
    <row r="414" spans="3:15" x14ac:dyDescent="0.15">
      <c r="C414" s="15">
        <v>413</v>
      </c>
      <c r="D414" s="39" t="str">
        <f>O414</f>
        <v>y1 &lt;- read.csv("C:/NGS/save/y1.csv")</v>
      </c>
      <c r="F414" s="5" t="s">
        <v>739</v>
      </c>
      <c r="G414" s="5" t="str">
        <f>'1. Input and Output files list'!$E$6</f>
        <v>C:/NGS/save/</v>
      </c>
      <c r="H414" s="5" t="s">
        <v>734</v>
      </c>
      <c r="O414" s="15" t="str">
        <f>CONCATENATE(F414,G414,H414,I414,J414,K414,L414,M414)</f>
        <v>y1 &lt;- read.csv("C:/NGS/save/y1.csv")</v>
      </c>
    </row>
    <row r="415" spans="3:15" x14ac:dyDescent="0.15">
      <c r="C415" s="15">
        <v>414</v>
      </c>
      <c r="D415" s="39" t="str">
        <f>O415</f>
        <v>write.csv(y2, file="C:/NGS/save/y2.csv", row.names=F)</v>
      </c>
      <c r="F415" s="5" t="s">
        <v>740</v>
      </c>
      <c r="G415" s="5" t="str">
        <f>'1. Input and Output files list'!$E$6</f>
        <v>C:/NGS/save/</v>
      </c>
      <c r="H415" s="5" t="s">
        <v>741</v>
      </c>
      <c r="O415" s="15" t="str">
        <f>CONCATENATE(F415,G415,H415,I415,J415,K415,L415,M415)</f>
        <v>write.csv(y2, file="C:/NGS/save/y2.csv", row.names=F)</v>
      </c>
    </row>
    <row r="416" spans="3:15" x14ac:dyDescent="0.15">
      <c r="C416" s="15">
        <v>415</v>
      </c>
      <c r="D416" s="39" t="str">
        <f>O416</f>
        <v>y2 &lt;- read.csv("C:/NGS/save/y2.csv")</v>
      </c>
      <c r="F416" s="5" t="s">
        <v>742</v>
      </c>
      <c r="G416" s="5" t="str">
        <f>'1. Input and Output files list'!$E$6</f>
        <v>C:/NGS/save/</v>
      </c>
      <c r="H416" s="5" t="s">
        <v>735</v>
      </c>
      <c r="O416" s="15" t="str">
        <f>CONCATENATE(F416,G416,H416,I416,J416,K416,L416,M416)</f>
        <v>y2 &lt;- read.csv("C:/NGS/save/y2.csv")</v>
      </c>
    </row>
    <row r="417" spans="3:15" x14ac:dyDescent="0.15">
      <c r="C417" s="15">
        <v>416</v>
      </c>
      <c r="D417" s="39" t="s">
        <v>720</v>
      </c>
    </row>
    <row r="418" spans="3:15" x14ac:dyDescent="0.15">
      <c r="C418" s="15">
        <v>417</v>
      </c>
      <c r="D418" s="39" t="s">
        <v>602</v>
      </c>
    </row>
    <row r="419" spans="3:15" x14ac:dyDescent="0.15">
      <c r="C419" s="15">
        <v>418</v>
      </c>
      <c r="D419" s="39" t="s">
        <v>623</v>
      </c>
    </row>
    <row r="420" spans="3:15" x14ac:dyDescent="0.15">
      <c r="C420" s="15">
        <v>419</v>
      </c>
      <c r="D420" s="39" t="s">
        <v>624</v>
      </c>
    </row>
    <row r="421" spans="3:15" x14ac:dyDescent="0.15">
      <c r="C421" s="15">
        <v>420</v>
      </c>
      <c r="D421" s="39" t="s">
        <v>768</v>
      </c>
    </row>
    <row r="422" spans="3:15" x14ac:dyDescent="0.15">
      <c r="C422" s="15">
        <v>421</v>
      </c>
      <c r="D422" s="39" t="s">
        <v>769</v>
      </c>
    </row>
    <row r="423" spans="3:15" x14ac:dyDescent="0.15">
      <c r="C423" s="15">
        <v>422</v>
      </c>
      <c r="D423" s="39" t="str">
        <f>O423</f>
        <v>write.csv(y1, file="C:/NGS/save/y1.csv", row.names=F)</v>
      </c>
      <c r="F423" s="5" t="s">
        <v>737</v>
      </c>
      <c r="G423" s="5" t="str">
        <f>'1. Input and Output files list'!$E$6</f>
        <v>C:/NGS/save/</v>
      </c>
      <c r="H423" s="5" t="s">
        <v>738</v>
      </c>
      <c r="O423" s="15" t="str">
        <f>CONCATENATE(F423,G423,H423,I423,J423,K423,L423,M423)</f>
        <v>write.csv(y1, file="C:/NGS/save/y1.csv", row.names=F)</v>
      </c>
    </row>
    <row r="424" spans="3:15" x14ac:dyDescent="0.15">
      <c r="C424" s="15">
        <v>423</v>
      </c>
      <c r="D424" s="39" t="str">
        <f>O424</f>
        <v>y1 &lt;- read.csv("C:/NGS/save/y1.csv")</v>
      </c>
      <c r="F424" s="5" t="s">
        <v>739</v>
      </c>
      <c r="G424" s="5" t="str">
        <f>'1. Input and Output files list'!$E$6</f>
        <v>C:/NGS/save/</v>
      </c>
      <c r="H424" s="5" t="s">
        <v>734</v>
      </c>
      <c r="O424" s="15" t="str">
        <f>CONCATENATE(F424,G424,H424,I424,J424,K424,L424,M424)</f>
        <v>y1 &lt;- read.csv("C:/NGS/save/y1.csv")</v>
      </c>
    </row>
    <row r="425" spans="3:15" x14ac:dyDescent="0.15">
      <c r="C425" s="15">
        <v>424</v>
      </c>
      <c r="D425" s="39" t="str">
        <f>O425</f>
        <v>write.csv(y2, file="C:/NGS/save/y2.csv", row.names=F)</v>
      </c>
      <c r="F425" s="5" t="s">
        <v>740</v>
      </c>
      <c r="G425" s="5" t="str">
        <f>'1. Input and Output files list'!$E$6</f>
        <v>C:/NGS/save/</v>
      </c>
      <c r="H425" s="5" t="s">
        <v>741</v>
      </c>
      <c r="O425" s="15" t="str">
        <f>CONCATENATE(F425,G425,H425,I425,J425,K425,L425,M425)</f>
        <v>write.csv(y2, file="C:/NGS/save/y2.csv", row.names=F)</v>
      </c>
    </row>
    <row r="426" spans="3:15" x14ac:dyDescent="0.15">
      <c r="C426" s="15">
        <v>425</v>
      </c>
      <c r="D426" s="39" t="str">
        <f>O426</f>
        <v>y2 &lt;- read.csv("C:/NGS/save/y2.csv")</v>
      </c>
      <c r="F426" s="5" t="s">
        <v>742</v>
      </c>
      <c r="G426" s="5" t="str">
        <f>'1. Input and Output files list'!$E$6</f>
        <v>C:/NGS/save/</v>
      </c>
      <c r="H426" s="5" t="s">
        <v>735</v>
      </c>
      <c r="O426" s="15" t="str">
        <f>CONCATENATE(F426,G426,H426,I426,J426,K426,L426,M426)</f>
        <v>y2 &lt;- read.csv("C:/NGS/save/y2.csv")</v>
      </c>
    </row>
    <row r="427" spans="3:15" x14ac:dyDescent="0.15">
      <c r="C427" s="15">
        <v>426</v>
      </c>
      <c r="D427" s="39" t="s">
        <v>720</v>
      </c>
    </row>
    <row r="428" spans="3:15" x14ac:dyDescent="0.15">
      <c r="C428" s="15">
        <v>427</v>
      </c>
      <c r="D428" s="39" t="s">
        <v>763</v>
      </c>
    </row>
    <row r="429" spans="3:15" x14ac:dyDescent="0.15">
      <c r="C429" s="15">
        <v>428</v>
      </c>
      <c r="D429" s="39" t="s">
        <v>770</v>
      </c>
    </row>
    <row r="430" spans="3:15" x14ac:dyDescent="0.15">
      <c r="C430" s="15">
        <v>429</v>
      </c>
      <c r="D430" s="39" t="s">
        <v>771</v>
      </c>
    </row>
    <row r="431" spans="3:15" x14ac:dyDescent="0.15">
      <c r="C431" s="15">
        <v>430</v>
      </c>
      <c r="D431" s="39" t="str">
        <f>O431</f>
        <v>write.csv(y1, file="C:/NGS/save/y1.csv", row.names=F)</v>
      </c>
      <c r="F431" s="5" t="s">
        <v>737</v>
      </c>
      <c r="G431" s="5" t="str">
        <f>'1. Input and Output files list'!$E$6</f>
        <v>C:/NGS/save/</v>
      </c>
      <c r="H431" s="5" t="s">
        <v>738</v>
      </c>
      <c r="O431" s="15" t="str">
        <f>CONCATENATE(F431,G431,H431,I431,J431,K431,L431,M431)</f>
        <v>write.csv(y1, file="C:/NGS/save/y1.csv", row.names=F)</v>
      </c>
    </row>
    <row r="432" spans="3:15" x14ac:dyDescent="0.15">
      <c r="C432" s="15">
        <v>431</v>
      </c>
      <c r="D432" s="39" t="str">
        <f>O432</f>
        <v>y1 &lt;- read.csv("C:/NGS/save/y1.csv")</v>
      </c>
      <c r="F432" s="5" t="s">
        <v>739</v>
      </c>
      <c r="G432" s="5" t="str">
        <f>'1. Input and Output files list'!$E$6</f>
        <v>C:/NGS/save/</v>
      </c>
      <c r="H432" s="5" t="s">
        <v>734</v>
      </c>
      <c r="O432" s="15" t="str">
        <f>CONCATENATE(F432,G432,H432,I432,J432,K432,L432,M432)</f>
        <v>y1 &lt;- read.csv("C:/NGS/save/y1.csv")</v>
      </c>
    </row>
    <row r="433" spans="3:15" x14ac:dyDescent="0.15">
      <c r="C433" s="15">
        <v>432</v>
      </c>
      <c r="D433" s="39" t="str">
        <f>O433</f>
        <v>write.csv(y2, file="C:/NGS/save/y2.csv", row.names=F)</v>
      </c>
      <c r="F433" s="5" t="s">
        <v>740</v>
      </c>
      <c r="G433" s="5" t="str">
        <f>'1. Input and Output files list'!$E$6</f>
        <v>C:/NGS/save/</v>
      </c>
      <c r="H433" s="5" t="s">
        <v>741</v>
      </c>
      <c r="O433" s="15" t="str">
        <f>CONCATENATE(F433,G433,H433,I433,J433,K433,L433,M433)</f>
        <v>write.csv(y2, file="C:/NGS/save/y2.csv", row.names=F)</v>
      </c>
    </row>
    <row r="434" spans="3:15" x14ac:dyDescent="0.15">
      <c r="C434" s="15">
        <v>433</v>
      </c>
      <c r="D434" s="39" t="str">
        <f>O434</f>
        <v>y2 &lt;- read.csv("C:/NGS/save/y2.csv")</v>
      </c>
      <c r="F434" s="5" t="s">
        <v>742</v>
      </c>
      <c r="G434" s="5" t="str">
        <f>'1. Input and Output files list'!$E$6</f>
        <v>C:/NGS/save/</v>
      </c>
      <c r="H434" s="5" t="s">
        <v>735</v>
      </c>
      <c r="O434" s="15" t="str">
        <f>CONCATENATE(F434,G434,H434,I434,J434,K434,L434,M434)</f>
        <v>y2 &lt;- read.csv("C:/NGS/save/y2.csv")</v>
      </c>
    </row>
    <row r="435" spans="3:15" x14ac:dyDescent="0.15">
      <c r="C435" s="15">
        <v>434</v>
      </c>
      <c r="D435" s="39" t="s">
        <v>720</v>
      </c>
    </row>
    <row r="436" spans="3:15" x14ac:dyDescent="0.15">
      <c r="C436" s="15">
        <v>435</v>
      </c>
      <c r="D436" s="39" t="s">
        <v>766</v>
      </c>
    </row>
    <row r="437" spans="3:15" x14ac:dyDescent="0.15">
      <c r="C437" s="15">
        <v>436</v>
      </c>
      <c r="D437" s="39" t="s">
        <v>767</v>
      </c>
    </row>
    <row r="438" spans="3:15" x14ac:dyDescent="0.15">
      <c r="C438" s="15">
        <v>437</v>
      </c>
      <c r="D438" s="39" t="str">
        <f>O438</f>
        <v>write.csv(cbind(mismatch, CSVSL2), file="C:/NGS/save/PagenoPL.csv", row.names=F)</v>
      </c>
      <c r="F438" s="15" t="s">
        <v>726</v>
      </c>
      <c r="G438" s="15" t="str">
        <f>'1. Input and Output files list'!$E$6</f>
        <v>C:/NGS/save/</v>
      </c>
      <c r="H438" s="15" t="s">
        <v>664</v>
      </c>
      <c r="O438" s="15" t="str">
        <f>CONCATENATE(F438,G438,H438,I438,J438,K438,L438,M438)</f>
        <v>write.csv(cbind(mismatch, CSVSL2), file="C:/NGS/save/PagenoPL.csv", row.names=F)</v>
      </c>
    </row>
    <row r="439" spans="3:15" x14ac:dyDescent="0.15">
      <c r="C439" s="15">
        <v>438</v>
      </c>
      <c r="D439" s="39" t="str">
        <f>O439</f>
        <v>CSVSL2 &lt;- read.csv("C:/NGS/save/PagenoPL.csv",stringsAsFactors=F)</v>
      </c>
      <c r="F439" s="15" t="s">
        <v>727</v>
      </c>
      <c r="G439" s="15" t="str">
        <f>'1. Input and Output files list'!$E$6</f>
        <v>C:/NGS/save/</v>
      </c>
      <c r="H439" s="15" t="s">
        <v>666</v>
      </c>
      <c r="O439" s="15" t="str">
        <f>CONCATENATE(F439,G439,H439,I439,J439,K439,L439,M439)</f>
        <v>CSVSL2 &lt;- read.csv("C:/NGS/save/PagenoPL.csv",stringsAsFactors=F)</v>
      </c>
    </row>
    <row r="440" spans="3:15" x14ac:dyDescent="0.15">
      <c r="C440" s="15">
        <v>439</v>
      </c>
      <c r="D440" s="39" t="str">
        <f>O440</f>
        <v>CSVSL2 &lt;- subset(CSVSL2, CSVSL2$mismatch &lt; (ncol(no)*10*0.5))</v>
      </c>
      <c r="F440" s="15" t="s">
        <v>1053</v>
      </c>
      <c r="G440" s="15">
        <f>'1. Input and Output files list'!$E$57</f>
        <v>0.5</v>
      </c>
      <c r="H440" s="15" t="s">
        <v>1025</v>
      </c>
      <c r="O440" s="15" t="str">
        <f>CONCATENATE(F440,G440,H440,I440,J440,K440,L440,M440)</f>
        <v>CSVSL2 &lt;- subset(CSVSL2, CSVSL2$mismatch &lt; (ncol(no)*10*0.5))</v>
      </c>
    </row>
    <row r="441" spans="3:15" x14ac:dyDescent="0.15">
      <c r="C441" s="15">
        <v>440</v>
      </c>
      <c r="D441" s="39" t="s">
        <v>715</v>
      </c>
    </row>
    <row r="442" spans="3:15" x14ac:dyDescent="0.15">
      <c r="C442" s="15">
        <v>441</v>
      </c>
      <c r="D442" s="39" t="s">
        <v>629</v>
      </c>
    </row>
    <row r="443" spans="3:15" x14ac:dyDescent="0.15">
      <c r="C443" s="15">
        <v>442</v>
      </c>
      <c r="D443" s="39" t="s">
        <v>716</v>
      </c>
    </row>
    <row r="444" spans="3:15" x14ac:dyDescent="0.15">
      <c r="C444" s="15">
        <v>443</v>
      </c>
      <c r="D444" s="39" t="s">
        <v>761</v>
      </c>
    </row>
    <row r="445" spans="3:15" x14ac:dyDescent="0.15">
      <c r="C445" s="15">
        <v>444</v>
      </c>
      <c r="D445" s="39" t="s">
        <v>614</v>
      </c>
    </row>
    <row r="446" spans="3:15" x14ac:dyDescent="0.15">
      <c r="C446" s="15">
        <v>445</v>
      </c>
      <c r="D446" s="39" t="s">
        <v>728</v>
      </c>
    </row>
    <row r="447" spans="3:15" x14ac:dyDescent="0.15">
      <c r="C447" s="15">
        <v>446</v>
      </c>
      <c r="D447" s="39" t="s">
        <v>729</v>
      </c>
    </row>
    <row r="448" spans="3:15" x14ac:dyDescent="0.15">
      <c r="C448" s="15">
        <v>447</v>
      </c>
      <c r="D448" s="39" t="str">
        <f>O448</f>
        <v>write.csv(y1, file="C:/NGS/save/y1.csv", row.names=F)</v>
      </c>
      <c r="F448" s="5" t="s">
        <v>737</v>
      </c>
      <c r="G448" s="5" t="str">
        <f>'1. Input and Output files list'!$E$6</f>
        <v>C:/NGS/save/</v>
      </c>
      <c r="H448" s="5" t="s">
        <v>738</v>
      </c>
      <c r="O448" s="15" t="str">
        <f>CONCATENATE(F448,G448,H448,I448,J448,K448,L448,M448)</f>
        <v>write.csv(y1, file="C:/NGS/save/y1.csv", row.names=F)</v>
      </c>
    </row>
    <row r="449" spans="3:15" x14ac:dyDescent="0.15">
      <c r="C449" s="15">
        <v>448</v>
      </c>
      <c r="D449" s="39" t="str">
        <f>O449</f>
        <v>y1 &lt;- read.csv("C:/NGS/save/y1.csv")</v>
      </c>
      <c r="F449" s="5" t="s">
        <v>739</v>
      </c>
      <c r="G449" s="5" t="str">
        <f>'1. Input and Output files list'!$E$6</f>
        <v>C:/NGS/save/</v>
      </c>
      <c r="H449" s="5" t="s">
        <v>734</v>
      </c>
      <c r="O449" s="15" t="str">
        <f>CONCATENATE(F449,G449,H449,I449,J449,K449,L449,M449)</f>
        <v>y1 &lt;- read.csv("C:/NGS/save/y1.csv")</v>
      </c>
    </row>
    <row r="450" spans="3:15" x14ac:dyDescent="0.15">
      <c r="C450" s="15">
        <v>449</v>
      </c>
      <c r="D450" s="39" t="str">
        <f>O450</f>
        <v>write.csv(y2, file="C:/NGS/save/y2.csv", row.names=F)</v>
      </c>
      <c r="F450" s="5" t="s">
        <v>740</v>
      </c>
      <c r="G450" s="5" t="str">
        <f>'1. Input and Output files list'!$E$6</f>
        <v>C:/NGS/save/</v>
      </c>
      <c r="H450" s="5" t="s">
        <v>741</v>
      </c>
      <c r="O450" s="15" t="str">
        <f>CONCATENATE(F450,G450,H450,I450,J450,K450,L450,M450)</f>
        <v>write.csv(y2, file="C:/NGS/save/y2.csv", row.names=F)</v>
      </c>
    </row>
    <row r="451" spans="3:15" x14ac:dyDescent="0.15">
      <c r="C451" s="15">
        <v>450</v>
      </c>
      <c r="D451" s="39" t="str">
        <f>O451</f>
        <v>y2 &lt;- read.csv("C:/NGS/save/y2.csv")</v>
      </c>
      <c r="F451" s="5" t="s">
        <v>742</v>
      </c>
      <c r="G451" s="5" t="str">
        <f>'1. Input and Output files list'!$E$6</f>
        <v>C:/NGS/save/</v>
      </c>
      <c r="H451" s="5" t="s">
        <v>735</v>
      </c>
      <c r="O451" s="15" t="str">
        <f>CONCATENATE(F451,G451,H451,I451,J451,K451,L451,M451)</f>
        <v>y2 &lt;- read.csv("C:/NGS/save/y2.csv")</v>
      </c>
    </row>
    <row r="452" spans="3:15" x14ac:dyDescent="0.15">
      <c r="C452" s="15">
        <v>451</v>
      </c>
      <c r="D452" s="39" t="s">
        <v>720</v>
      </c>
    </row>
    <row r="453" spans="3:15" x14ac:dyDescent="0.15">
      <c r="C453" s="15">
        <v>452</v>
      </c>
      <c r="D453" s="39" t="s">
        <v>602</v>
      </c>
    </row>
    <row r="454" spans="3:15" x14ac:dyDescent="0.15">
      <c r="C454" s="15">
        <v>453</v>
      </c>
      <c r="D454" s="39" t="s">
        <v>616</v>
      </c>
    </row>
    <row r="455" spans="3:15" x14ac:dyDescent="0.15">
      <c r="C455" s="15">
        <v>454</v>
      </c>
      <c r="D455" s="39" t="s">
        <v>617</v>
      </c>
    </row>
    <row r="456" spans="3:15" x14ac:dyDescent="0.15">
      <c r="C456" s="15">
        <v>455</v>
      </c>
      <c r="D456" s="39" t="s">
        <v>772</v>
      </c>
    </row>
    <row r="457" spans="3:15" x14ac:dyDescent="0.15">
      <c r="C457" s="15">
        <v>456</v>
      </c>
      <c r="D457" s="39" t="s">
        <v>773</v>
      </c>
    </row>
    <row r="458" spans="3:15" x14ac:dyDescent="0.15">
      <c r="C458" s="15">
        <v>457</v>
      </c>
      <c r="D458" s="39" t="str">
        <f>O458</f>
        <v>write.csv(y1, file="C:/NGS/save/y1.csv", row.names=F)</v>
      </c>
      <c r="F458" s="5" t="s">
        <v>737</v>
      </c>
      <c r="G458" s="5" t="str">
        <f>'1. Input and Output files list'!$E$6</f>
        <v>C:/NGS/save/</v>
      </c>
      <c r="H458" s="5" t="s">
        <v>738</v>
      </c>
      <c r="O458" s="15" t="str">
        <f>CONCATENATE(F458,G458,H458,I458,J458,K458,L458,M458)</f>
        <v>write.csv(y1, file="C:/NGS/save/y1.csv", row.names=F)</v>
      </c>
    </row>
    <row r="459" spans="3:15" x14ac:dyDescent="0.15">
      <c r="C459" s="15">
        <v>458</v>
      </c>
      <c r="D459" s="39" t="str">
        <f>O459</f>
        <v>y1 &lt;- read.csv("C:/NGS/save/y1.csv")</v>
      </c>
      <c r="F459" s="5" t="s">
        <v>739</v>
      </c>
      <c r="G459" s="5" t="str">
        <f>'1. Input and Output files list'!$E$6</f>
        <v>C:/NGS/save/</v>
      </c>
      <c r="H459" s="5" t="s">
        <v>734</v>
      </c>
      <c r="O459" s="15" t="str">
        <f>CONCATENATE(F459,G459,H459,I459,J459,K459,L459,M459)</f>
        <v>y1 &lt;- read.csv("C:/NGS/save/y1.csv")</v>
      </c>
    </row>
    <row r="460" spans="3:15" x14ac:dyDescent="0.15">
      <c r="C460" s="15">
        <v>459</v>
      </c>
      <c r="D460" s="39" t="str">
        <f>O460</f>
        <v>write.csv(y2, file="C:/NGS/save/y2.csv", row.names=F)</v>
      </c>
      <c r="F460" s="5" t="s">
        <v>740</v>
      </c>
      <c r="G460" s="5" t="str">
        <f>'1. Input and Output files list'!$E$6</f>
        <v>C:/NGS/save/</v>
      </c>
      <c r="H460" s="5" t="s">
        <v>741</v>
      </c>
      <c r="O460" s="15" t="str">
        <f>CONCATENATE(F460,G460,H460,I460,J460,K460,L460,M460)</f>
        <v>write.csv(y2, file="C:/NGS/save/y2.csv", row.names=F)</v>
      </c>
    </row>
    <row r="461" spans="3:15" x14ac:dyDescent="0.15">
      <c r="C461" s="15">
        <v>460</v>
      </c>
      <c r="D461" s="39" t="str">
        <f>O461</f>
        <v>y2 &lt;- read.csv("C:/NGS/save/y2.csv")</v>
      </c>
      <c r="F461" s="5" t="s">
        <v>742</v>
      </c>
      <c r="G461" s="5" t="str">
        <f>'1. Input and Output files list'!$E$6</f>
        <v>C:/NGS/save/</v>
      </c>
      <c r="H461" s="5" t="s">
        <v>735</v>
      </c>
      <c r="O461" s="15" t="str">
        <f>CONCATENATE(F461,G461,H461,I461,J461,K461,L461,M461)</f>
        <v>y2 &lt;- read.csv("C:/NGS/save/y2.csv")</v>
      </c>
    </row>
    <row r="462" spans="3:15" x14ac:dyDescent="0.15">
      <c r="C462" s="15">
        <v>461</v>
      </c>
      <c r="D462" s="39" t="s">
        <v>720</v>
      </c>
    </row>
    <row r="463" spans="3:15" x14ac:dyDescent="0.15">
      <c r="C463" s="15">
        <v>462</v>
      </c>
      <c r="D463" s="39" t="s">
        <v>763</v>
      </c>
    </row>
    <row r="464" spans="3:15" x14ac:dyDescent="0.15">
      <c r="C464" s="15">
        <v>463</v>
      </c>
      <c r="D464" s="39" t="s">
        <v>774</v>
      </c>
    </row>
    <row r="465" spans="3:15" x14ac:dyDescent="0.15">
      <c r="C465" s="15">
        <v>464</v>
      </c>
      <c r="D465" s="39" t="s">
        <v>775</v>
      </c>
    </row>
    <row r="466" spans="3:15" x14ac:dyDescent="0.15">
      <c r="C466" s="15">
        <v>465</v>
      </c>
      <c r="D466" s="39" t="str">
        <f>O466</f>
        <v>write.csv(y1, file="C:/NGS/save/y1.csv", row.names=F)</v>
      </c>
      <c r="F466" s="5" t="s">
        <v>737</v>
      </c>
      <c r="G466" s="5" t="str">
        <f>'1. Input and Output files list'!$E$6</f>
        <v>C:/NGS/save/</v>
      </c>
      <c r="H466" s="5" t="s">
        <v>738</v>
      </c>
      <c r="O466" s="15" t="str">
        <f>CONCATENATE(F466,G466,H466,I466,J466,K466,L466,M466)</f>
        <v>write.csv(y1, file="C:/NGS/save/y1.csv", row.names=F)</v>
      </c>
    </row>
    <row r="467" spans="3:15" x14ac:dyDescent="0.15">
      <c r="C467" s="15">
        <v>466</v>
      </c>
      <c r="D467" s="39" t="str">
        <f>O467</f>
        <v>y1 &lt;- read.csv("C:/NGS/save/y1.csv")</v>
      </c>
      <c r="F467" s="5" t="s">
        <v>739</v>
      </c>
      <c r="G467" s="5" t="str">
        <f>'1. Input and Output files list'!$E$6</f>
        <v>C:/NGS/save/</v>
      </c>
      <c r="H467" s="5" t="s">
        <v>734</v>
      </c>
      <c r="O467" s="15" t="str">
        <f>CONCATENATE(F467,G467,H467,I467,J467,K467,L467,M467)</f>
        <v>y1 &lt;- read.csv("C:/NGS/save/y1.csv")</v>
      </c>
    </row>
    <row r="468" spans="3:15" x14ac:dyDescent="0.15">
      <c r="C468" s="15">
        <v>467</v>
      </c>
      <c r="D468" s="39" t="str">
        <f>O468</f>
        <v>write.csv(y2, file="C:/NGS/save/y2.csv", row.names=F)</v>
      </c>
      <c r="F468" s="5" t="s">
        <v>740</v>
      </c>
      <c r="G468" s="5" t="str">
        <f>'1. Input and Output files list'!$E$6</f>
        <v>C:/NGS/save/</v>
      </c>
      <c r="H468" s="5" t="s">
        <v>741</v>
      </c>
      <c r="O468" s="15" t="str">
        <f>CONCATENATE(F468,G468,H468,I468,J468,K468,L468,M468)</f>
        <v>write.csv(y2, file="C:/NGS/save/y2.csv", row.names=F)</v>
      </c>
    </row>
    <row r="469" spans="3:15" x14ac:dyDescent="0.15">
      <c r="C469" s="15">
        <v>468</v>
      </c>
      <c r="D469" s="39" t="str">
        <f>O469</f>
        <v>y2 &lt;- read.csv("C:/NGS/save/y2.csv")</v>
      </c>
      <c r="F469" s="5" t="s">
        <v>742</v>
      </c>
      <c r="G469" s="5" t="str">
        <f>'1. Input and Output files list'!$E$6</f>
        <v>C:/NGS/save/</v>
      </c>
      <c r="H469" s="5" t="s">
        <v>735</v>
      </c>
      <c r="O469" s="15" t="str">
        <f>CONCATENATE(F469,G469,H469,I469,J469,K469,L469,M469)</f>
        <v>y2 &lt;- read.csv("C:/NGS/save/y2.csv")</v>
      </c>
    </row>
    <row r="470" spans="3:15" x14ac:dyDescent="0.15">
      <c r="C470" s="15">
        <v>469</v>
      </c>
      <c r="D470" s="39" t="s">
        <v>720</v>
      </c>
    </row>
    <row r="471" spans="3:15" x14ac:dyDescent="0.15">
      <c r="C471" s="15">
        <v>470</v>
      </c>
      <c r="D471" s="39" t="s">
        <v>766</v>
      </c>
    </row>
    <row r="472" spans="3:15" x14ac:dyDescent="0.15">
      <c r="C472" s="15">
        <v>471</v>
      </c>
      <c r="D472" s="39" t="s">
        <v>767</v>
      </c>
    </row>
    <row r="473" spans="3:15" x14ac:dyDescent="0.15">
      <c r="C473" s="15">
        <v>472</v>
      </c>
      <c r="D473" s="39" t="str">
        <f>O473</f>
        <v>write.csv(cbind(mismatch, CSVSLg), file="C:/NGS/save/PagenoPL.csv", row.names=F)</v>
      </c>
      <c r="F473" s="15" t="s">
        <v>717</v>
      </c>
      <c r="G473" s="15" t="str">
        <f>'1. Input and Output files list'!$E$6</f>
        <v>C:/NGS/save/</v>
      </c>
      <c r="H473" s="15" t="s">
        <v>664</v>
      </c>
      <c r="O473" s="15" t="str">
        <f>CONCATENATE(F473,G473,H473,I473,J473,K473,L473,M473)</f>
        <v>write.csv(cbind(mismatch, CSVSLg), file="C:/NGS/save/PagenoPL.csv", row.names=F)</v>
      </c>
    </row>
    <row r="474" spans="3:15" x14ac:dyDescent="0.15">
      <c r="C474" s="15">
        <v>473</v>
      </c>
      <c r="D474" s="39" t="str">
        <f>O474</f>
        <v>CSVSLg &lt;- read.csv("C:/NGS/save/PagenoPL.csv",stringsAsFactors=F)</v>
      </c>
      <c r="F474" s="15" t="s">
        <v>718</v>
      </c>
      <c r="G474" s="15" t="str">
        <f>'1. Input and Output files list'!$E$6</f>
        <v>C:/NGS/save/</v>
      </c>
      <c r="H474" s="15" t="s">
        <v>666</v>
      </c>
      <c r="O474" s="15" t="str">
        <f>CONCATENATE(F474,G474,H474,I474,J474,K474,L474,M474)</f>
        <v>CSVSLg &lt;- read.csv("C:/NGS/save/PagenoPL.csv",stringsAsFactors=F)</v>
      </c>
    </row>
    <row r="475" spans="3:15" x14ac:dyDescent="0.15">
      <c r="C475" s="15">
        <v>474</v>
      </c>
      <c r="D475" s="39" t="str">
        <f>O475</f>
        <v>CSVSLg &lt;- subset(CSVSLg, CSVSLg$mismatch &lt; (ncol(no)*10*0.4))</v>
      </c>
      <c r="F475" s="15" t="s">
        <v>1054</v>
      </c>
      <c r="G475" s="15">
        <f>'1. Input and Output files list'!$E$58</f>
        <v>0.4</v>
      </c>
      <c r="H475" s="15" t="s">
        <v>1025</v>
      </c>
      <c r="O475" s="15" t="str">
        <f>CONCATENATE(F475,G475,H475,I475,J475,K475,L475,M475)</f>
        <v>CSVSLg &lt;- subset(CSVSLg, CSVSLg$mismatch &lt; (ncol(no)*10*0.4))</v>
      </c>
    </row>
    <row r="476" spans="3:15" x14ac:dyDescent="0.15">
      <c r="C476" s="15">
        <v>475</v>
      </c>
      <c r="D476" s="39" t="s">
        <v>719</v>
      </c>
    </row>
    <row r="477" spans="3:15" x14ac:dyDescent="0.15">
      <c r="C477" s="15">
        <v>476</v>
      </c>
      <c r="D477" s="39" t="s">
        <v>586</v>
      </c>
    </row>
    <row r="478" spans="3:15" x14ac:dyDescent="0.15">
      <c r="C478" s="15">
        <v>477</v>
      </c>
      <c r="D478" s="39" t="s">
        <v>736</v>
      </c>
    </row>
    <row r="479" spans="3:15" x14ac:dyDescent="0.15">
      <c r="C479" s="15">
        <v>478</v>
      </c>
      <c r="D479" s="39" t="s">
        <v>730</v>
      </c>
    </row>
    <row r="480" spans="3:15" x14ac:dyDescent="0.15">
      <c r="C480" s="15">
        <v>479</v>
      </c>
      <c r="D480" s="39" t="str">
        <f>O480</f>
        <v>write.csv(CSVSselect, "C:/NGS/save/Genotype_csvs.csv")</v>
      </c>
      <c r="F480" s="15" t="s">
        <v>731</v>
      </c>
      <c r="G480" s="15" t="str">
        <f>'1. Input and Output files list'!$E$6</f>
        <v>C:/NGS/save/</v>
      </c>
      <c r="H480" s="15" t="s">
        <v>567</v>
      </c>
      <c r="O480" s="15" t="str">
        <f>CONCATENATE(F480,G480,H480,I480,J480,K480,L480,M480)</f>
        <v>write.csv(CSVSselect, "C:/NGS/save/Genotype_csvs.csv")</v>
      </c>
    </row>
    <row r="481" spans="3:15" x14ac:dyDescent="0.15">
      <c r="C481" s="15">
        <v>480</v>
      </c>
      <c r="D481" s="39" t="str">
        <f>O481</f>
        <v>CSVSselect &lt;- read.csv("C:/NGS/save/Genotype_csvs.csv", skip=1)</v>
      </c>
      <c r="F481" s="15" t="s">
        <v>732</v>
      </c>
      <c r="G481" s="15" t="str">
        <f>'1. Input and Output files list'!$E$6</f>
        <v>C:/NGS/save/</v>
      </c>
      <c r="H481" s="15" t="s">
        <v>569</v>
      </c>
      <c r="O481" s="15" t="str">
        <f>CONCATENATE(F481,G481,H481,I481,J481,K481,L481,M481)</f>
        <v>CSVSselect &lt;- read.csv("C:/NGS/save/Genotype_csvs.csv", skip=1)</v>
      </c>
    </row>
    <row r="482" spans="3:15" x14ac:dyDescent="0.15">
      <c r="C482" s="15">
        <v>481</v>
      </c>
      <c r="D482" s="39" t="s">
        <v>733</v>
      </c>
    </row>
    <row r="483" spans="3:15" x14ac:dyDescent="0.15">
      <c r="C483" s="15">
        <v>482</v>
      </c>
      <c r="D483" s="39" t="str">
        <f>O483</f>
        <v>file.remove("C:/NGS/save/Genotype_csvs.csv")</v>
      </c>
      <c r="F483" s="15" t="s">
        <v>570</v>
      </c>
      <c r="G483" s="15" t="str">
        <f>'1. Input and Output files list'!$E$6</f>
        <v>C:/NGS/save/</v>
      </c>
      <c r="H483" s="15" t="s">
        <v>567</v>
      </c>
      <c r="O483" s="15" t="str">
        <f>CONCATENATE(F483,G483,H483,I483,J483,K483,L483,M483)</f>
        <v>file.remove("C:/NGS/save/Genotype_csvs.csv")</v>
      </c>
    </row>
    <row r="484" spans="3:15" x14ac:dyDescent="0.15">
      <c r="C484" s="15">
        <v>483</v>
      </c>
      <c r="D484" s="39" t="str">
        <f>O484</f>
        <v>file.remove("C:/NGS/save/y1.csv")</v>
      </c>
      <c r="F484" s="15" t="s">
        <v>570</v>
      </c>
      <c r="G484" s="15" t="str">
        <f>'1. Input and Output files list'!$E$6</f>
        <v>C:/NGS/save/</v>
      </c>
      <c r="H484" s="15" t="s">
        <v>734</v>
      </c>
      <c r="O484" s="15" t="str">
        <f>CONCATENATE(F484,G484,H484,I484,J484,K484,L484,M484)</f>
        <v>file.remove("C:/NGS/save/y1.csv")</v>
      </c>
    </row>
    <row r="485" spans="3:15" x14ac:dyDescent="0.15">
      <c r="C485" s="15">
        <v>484</v>
      </c>
      <c r="D485" s="39" t="str">
        <f>O485</f>
        <v>file.remove("C:/NGS/save/y2.csv")</v>
      </c>
      <c r="F485" s="15" t="s">
        <v>570</v>
      </c>
      <c r="G485" s="15" t="str">
        <f>'1. Input and Output files list'!$E$6</f>
        <v>C:/NGS/save/</v>
      </c>
      <c r="H485" s="15" t="s">
        <v>735</v>
      </c>
      <c r="O485" s="15" t="str">
        <f>CONCATENATE(F485,G485,H485,I485,J485,K485,L485,M485)</f>
        <v>file.remove("C:/NGS/save/y2.csv")</v>
      </c>
    </row>
    <row r="486" spans="3:15" x14ac:dyDescent="0.15">
      <c r="C486" s="15">
        <v>485</v>
      </c>
      <c r="D486" s="39" t="str">
        <f>O486</f>
        <v>file.remove("C:/NGS/save/PagenoPL.csv")</v>
      </c>
      <c r="F486" s="15" t="s">
        <v>570</v>
      </c>
      <c r="G486" s="15" t="str">
        <f>'1. Input and Output files list'!$E$6</f>
        <v>C:/NGS/save/</v>
      </c>
      <c r="H486" s="15" t="s">
        <v>662</v>
      </c>
      <c r="O486" s="15" t="str">
        <f>CONCATENATE(F486,G486,H486,I486,J486,K486,L486,M486)</f>
        <v>file.remove("C:/NGS/save/PagenoPL.csv")</v>
      </c>
    </row>
    <row r="487" spans="3:15" x14ac:dyDescent="0.15">
      <c r="C487" s="15">
        <v>486</v>
      </c>
      <c r="D487" s="39" t="str">
        <f>O487</f>
        <v>write.csv(CSVSselect, "C:/NGS/save/Genotype_select_csvs_mem_60.csv", row.names=F, na = "  ")</v>
      </c>
      <c r="F487" s="15" t="s">
        <v>731</v>
      </c>
      <c r="G487" s="15" t="str">
        <f>'1. Input and Output files list'!$E$6</f>
        <v>C:/NGS/save/</v>
      </c>
      <c r="H487" s="15" t="s">
        <v>659</v>
      </c>
      <c r="I487" s="15" t="s">
        <v>1000</v>
      </c>
      <c r="J487" s="15" t="s">
        <v>542</v>
      </c>
      <c r="O487" s="15" t="str">
        <f>CONCATENATE(F487,G487,H487,I487,J487,K487,L487,M487)</f>
        <v>write.csv(CSVSselect, "C:/NGS/save/Genotype_select_csvs_mem_60.csv", row.names=F, na = "  ")</v>
      </c>
    </row>
    <row r="488" spans="3:15" x14ac:dyDescent="0.15">
      <c r="C488" s="15">
        <v>487</v>
      </c>
      <c r="D488" s="39" t="s">
        <v>898</v>
      </c>
    </row>
    <row r="489" spans="3:15" x14ac:dyDescent="0.15">
      <c r="C489" s="15">
        <v>488</v>
      </c>
      <c r="D489" s="39" t="s">
        <v>899</v>
      </c>
    </row>
    <row r="490" spans="3:15" x14ac:dyDescent="0.15">
      <c r="C490" s="15">
        <v>489</v>
      </c>
      <c r="D490" s="39" t="s">
        <v>900</v>
      </c>
    </row>
    <row r="491" spans="3:15" x14ac:dyDescent="0.15">
      <c r="C491" s="15">
        <v>490</v>
      </c>
      <c r="D491" s="39" t="s">
        <v>901</v>
      </c>
    </row>
    <row r="492" spans="3:15" x14ac:dyDescent="0.15">
      <c r="C492" s="15">
        <v>491</v>
      </c>
      <c r="D492" s="39" t="s">
        <v>902</v>
      </c>
    </row>
    <row r="493" spans="3:15" x14ac:dyDescent="0.15">
      <c r="C493" s="15">
        <v>492</v>
      </c>
      <c r="D493" s="39" t="s">
        <v>903</v>
      </c>
    </row>
    <row r="494" spans="3:15" x14ac:dyDescent="0.15">
      <c r="C494" s="15">
        <v>493</v>
      </c>
      <c r="D494" s="39" t="s">
        <v>904</v>
      </c>
    </row>
    <row r="495" spans="3:15" x14ac:dyDescent="0.15">
      <c r="C495" s="15">
        <v>494</v>
      </c>
      <c r="D495" s="39" t="s">
        <v>905</v>
      </c>
    </row>
    <row r="496" spans="3:15" x14ac:dyDescent="0.15">
      <c r="C496" s="15">
        <v>495</v>
      </c>
      <c r="D496" s="39" t="s">
        <v>906</v>
      </c>
    </row>
    <row r="497" spans="3:15" x14ac:dyDescent="0.15">
      <c r="C497" s="15">
        <v>496</v>
      </c>
      <c r="D497" s="39" t="s">
        <v>907</v>
      </c>
    </row>
    <row r="498" spans="3:15" x14ac:dyDescent="0.15">
      <c r="C498" s="15">
        <v>497</v>
      </c>
      <c r="D498" s="39" t="s">
        <v>908</v>
      </c>
    </row>
    <row r="499" spans="3:15" x14ac:dyDescent="0.15">
      <c r="C499" s="15">
        <v>498</v>
      </c>
      <c r="D499" s="39" t="s">
        <v>909</v>
      </c>
    </row>
    <row r="500" spans="3:15" x14ac:dyDescent="0.15">
      <c r="C500" s="15">
        <v>499</v>
      </c>
      <c r="D500" s="39" t="s">
        <v>910</v>
      </c>
    </row>
    <row r="501" spans="3:15" x14ac:dyDescent="0.15">
      <c r="C501" s="15">
        <v>500</v>
      </c>
      <c r="D501" s="39" t="s">
        <v>911</v>
      </c>
    </row>
    <row r="502" spans="3:15" x14ac:dyDescent="0.15">
      <c r="C502" s="15">
        <v>501</v>
      </c>
      <c r="D502" s="39" t="s">
        <v>912</v>
      </c>
    </row>
    <row r="503" spans="3:15" x14ac:dyDescent="0.15">
      <c r="C503" s="15">
        <v>502</v>
      </c>
      <c r="D503" s="39" t="str">
        <f>O503</f>
        <v>write.csv(PagenoP1ABHfr, "C:/NGS/save/Genotype_PagenoP1ABHfr_csvs.csv")</v>
      </c>
      <c r="F503" s="15" t="s">
        <v>949</v>
      </c>
      <c r="G503" s="15" t="str">
        <f>'1. Input and Output files list'!$E$6</f>
        <v>C:/NGS/save/</v>
      </c>
      <c r="H503" s="15" t="s">
        <v>950</v>
      </c>
      <c r="O503" s="15" t="str">
        <f t="shared" ref="O503:O515" si="1">CONCATENATE(F503,G503,H503,I503,J503,K503,L503,M503)</f>
        <v>write.csv(PagenoP1ABHfr, "C:/NGS/save/Genotype_PagenoP1ABHfr_csvs.csv")</v>
      </c>
    </row>
    <row r="504" spans="3:15" x14ac:dyDescent="0.15">
      <c r="C504" s="15">
        <v>503</v>
      </c>
      <c r="D504" s="39" t="str">
        <f>O504</f>
        <v>PagenoP1ABHfr &lt;- read.csv("C:/NGS/save/Genotype_PagenoP1ABHfr_csvs.csv", skip=1)</v>
      </c>
      <c r="F504" s="15" t="s">
        <v>952</v>
      </c>
      <c r="G504" s="15" t="str">
        <f>'1. Input and Output files list'!$E$6</f>
        <v>C:/NGS/save/</v>
      </c>
      <c r="H504" s="15" t="s">
        <v>951</v>
      </c>
      <c r="O504" s="15" t="str">
        <f t="shared" si="1"/>
        <v>PagenoP1ABHfr &lt;- read.csv("C:/NGS/save/Genotype_PagenoP1ABHfr_csvs.csv", skip=1)</v>
      </c>
    </row>
    <row r="505" spans="3:15" x14ac:dyDescent="0.15">
      <c r="C505" s="15">
        <v>504</v>
      </c>
      <c r="D505" s="39" t="s">
        <v>913</v>
      </c>
    </row>
    <row r="506" spans="3:15" x14ac:dyDescent="0.15">
      <c r="C506" s="15">
        <v>505</v>
      </c>
      <c r="D506" s="39" t="str">
        <f>O506</f>
        <v>write.csv(PagenoP1ABHfr, "C:/NGS/save/Genotype_PagenoP1ABHfr_csvs.csv", row.names=F, na = "  ")</v>
      </c>
      <c r="F506" s="15" t="s">
        <v>949</v>
      </c>
      <c r="G506" s="15" t="str">
        <f>'1. Input and Output files list'!$E$6</f>
        <v>C:/NGS/save/</v>
      </c>
      <c r="H506" s="15" t="s">
        <v>953</v>
      </c>
      <c r="O506" s="15" t="str">
        <f t="shared" si="1"/>
        <v>write.csv(PagenoP1ABHfr, "C:/NGS/save/Genotype_PagenoP1ABHfr_csvs.csv", row.names=F, na = "  ")</v>
      </c>
    </row>
    <row r="507" spans="3:15" x14ac:dyDescent="0.15">
      <c r="C507" s="15">
        <v>506</v>
      </c>
      <c r="D507" s="39" t="s">
        <v>914</v>
      </c>
    </row>
    <row r="508" spans="3:15" x14ac:dyDescent="0.15">
      <c r="C508" s="15">
        <v>507</v>
      </c>
      <c r="D508" s="39" t="str">
        <f>O508</f>
        <v>write.csv(PagenoP2ABHfr, "C:/NGS/save/Genotype_PagenoP2ABHfr_csvs.csv")</v>
      </c>
      <c r="F508" s="15" t="s">
        <v>954</v>
      </c>
      <c r="G508" s="15" t="str">
        <f>'1. Input and Output files list'!$E$6</f>
        <v>C:/NGS/save/</v>
      </c>
      <c r="H508" s="15" t="s">
        <v>955</v>
      </c>
      <c r="O508" s="15" t="str">
        <f t="shared" si="1"/>
        <v>write.csv(PagenoP2ABHfr, "C:/NGS/save/Genotype_PagenoP2ABHfr_csvs.csv")</v>
      </c>
    </row>
    <row r="509" spans="3:15" x14ac:dyDescent="0.15">
      <c r="C509" s="15">
        <v>508</v>
      </c>
      <c r="D509" s="39" t="str">
        <f>O509</f>
        <v>PagenoP2ABHfr &lt;- read.csv("C:/NGS/save/Genotype_PagenoP2ABHfr_csvs.csv", skip=1)</v>
      </c>
      <c r="F509" s="15" t="s">
        <v>956</v>
      </c>
      <c r="G509" s="15" t="str">
        <f>'1. Input and Output files list'!$E$6</f>
        <v>C:/NGS/save/</v>
      </c>
      <c r="H509" s="15" t="s">
        <v>957</v>
      </c>
      <c r="O509" s="15" t="str">
        <f t="shared" si="1"/>
        <v>PagenoP2ABHfr &lt;- read.csv("C:/NGS/save/Genotype_PagenoP2ABHfr_csvs.csv", skip=1)</v>
      </c>
    </row>
    <row r="510" spans="3:15" x14ac:dyDescent="0.15">
      <c r="C510" s="15">
        <v>509</v>
      </c>
      <c r="D510" s="39" t="s">
        <v>915</v>
      </c>
    </row>
    <row r="511" spans="3:15" x14ac:dyDescent="0.15">
      <c r="C511" s="15">
        <v>510</v>
      </c>
      <c r="D511" s="39" t="str">
        <f>O511</f>
        <v>write.csv(PagenoP2ABHfr, "C:/NGS/save/Genotype_PagenoP2ABHfr_csvs.csv", row.names=F, na = "  ")</v>
      </c>
      <c r="F511" s="15" t="s">
        <v>954</v>
      </c>
      <c r="G511" s="15" t="str">
        <f>'1. Input and Output files list'!$E$6</f>
        <v>C:/NGS/save/</v>
      </c>
      <c r="H511" s="15" t="s">
        <v>959</v>
      </c>
      <c r="O511" s="15" t="str">
        <f t="shared" si="1"/>
        <v>write.csv(PagenoP2ABHfr, "C:/NGS/save/Genotype_PagenoP2ABHfr_csvs.csv", row.names=F, na = "  ")</v>
      </c>
    </row>
    <row r="512" spans="3:15" x14ac:dyDescent="0.15">
      <c r="C512" s="15">
        <v>511</v>
      </c>
      <c r="D512" s="39" t="s">
        <v>336</v>
      </c>
    </row>
    <row r="513" spans="3:15" x14ac:dyDescent="0.15">
      <c r="C513" s="15">
        <v>512</v>
      </c>
      <c r="D513" s="39" t="str">
        <f t="shared" ref="D513:D527" si="2">O513</f>
        <v>genotypeP1 &lt;- readABHgenotypes("C:/NGS/save/Genotype_PagenoP1ABHfr_csvs.csv", "P1", "P2", readPos=TRUE)</v>
      </c>
      <c r="F513" s="15" t="s">
        <v>960</v>
      </c>
      <c r="G513" s="15" t="str">
        <f>'1. Input and Output files list'!$E$6</f>
        <v>C:/NGS/save/</v>
      </c>
      <c r="H513" s="15" t="s">
        <v>961</v>
      </c>
      <c r="O513" s="15" t="str">
        <f t="shared" si="1"/>
        <v>genotypeP1 &lt;- readABHgenotypes("C:/NGS/save/Genotype_PagenoP1ABHfr_csvs.csv", "P1", "P2", readPos=TRUE)</v>
      </c>
    </row>
    <row r="514" spans="3:15" x14ac:dyDescent="0.15">
      <c r="C514" s="15">
        <v>513</v>
      </c>
      <c r="D514" s="39" t="str">
        <f t="shared" si="2"/>
        <v>ErrCorr1P1 &lt;- correctStretches(genotypeP1, maxHapLength = 3)</v>
      </c>
      <c r="F514" s="15" t="s">
        <v>1501</v>
      </c>
      <c r="G514" s="15">
        <f>'1. Input and Output files list'!$E$50</f>
        <v>3</v>
      </c>
      <c r="H514" s="15" t="s">
        <v>1502</v>
      </c>
      <c r="O514" s="15" t="str">
        <f t="shared" si="1"/>
        <v>ErrCorr1P1 &lt;- correctStretches(genotypeP1, maxHapLength = 3)</v>
      </c>
    </row>
    <row r="515" spans="3:15" x14ac:dyDescent="0.15">
      <c r="C515" s="15">
        <v>514</v>
      </c>
      <c r="D515" s="39" t="str">
        <f t="shared" si="2"/>
        <v>ErrCorr2P1_3 &lt;- correctUndercalledHets(ErrCorr1P1, maxHapLength = 3)</v>
      </c>
      <c r="F515" s="15" t="s">
        <v>1503</v>
      </c>
      <c r="G515" s="15">
        <f>'1. Input and Output files list'!$E$50</f>
        <v>3</v>
      </c>
      <c r="H515" s="15" t="s">
        <v>1502</v>
      </c>
      <c r="O515" s="15" t="str">
        <f t="shared" si="1"/>
        <v>ErrCorr2P1_3 &lt;- correctUndercalledHets(ErrCorr1P1, maxHapLength = 3)</v>
      </c>
    </row>
    <row r="516" spans="3:15" x14ac:dyDescent="0.15">
      <c r="C516" s="15">
        <v>515</v>
      </c>
      <c r="D516" s="39" t="str">
        <f t="shared" si="2"/>
        <v>writeABHgenotypes(ErrCorr2P1_3, outfile = "C:/NGS/save/Genotype_PagenoP1ABHfr_csvs_ABHgenotypeR3SU_mem_60.csv")</v>
      </c>
      <c r="F516" s="15" t="s">
        <v>962</v>
      </c>
      <c r="G516" s="15" t="str">
        <f>'1. Input and Output files list'!$E$6</f>
        <v>C:/NGS/save/</v>
      </c>
      <c r="H516" s="15" t="s">
        <v>1504</v>
      </c>
      <c r="I516" s="15">
        <f>'1. Input and Output files list'!$E$50</f>
        <v>3</v>
      </c>
      <c r="J516" s="15" t="s">
        <v>1522</v>
      </c>
      <c r="O516" s="15" t="str">
        <f t="shared" ref="O516:O527" si="3">CONCATENATE(F516,G516,H516,I516,J516,K516,L516,M516)</f>
        <v>writeABHgenotypes(ErrCorr2P1_3, outfile = "C:/NGS/save/Genotype_PagenoP1ABHfr_csvs_ABHgenotypeR3SU_mem_60.csv")</v>
      </c>
    </row>
    <row r="517" spans="3:15" x14ac:dyDescent="0.15">
      <c r="C517" s="15">
        <v>516</v>
      </c>
      <c r="D517" s="39" t="str">
        <f t="shared" si="2"/>
        <v>genotypeP2 &lt;- readABHgenotypes("C:/NGS/save/Genotype_PagenoP2ABHfr_csvs.csv", "P1", "P2", readPos=TRUE)</v>
      </c>
      <c r="F517" s="15" t="s">
        <v>963</v>
      </c>
      <c r="G517" s="15" t="str">
        <f>'1. Input and Output files list'!$E$6</f>
        <v>C:/NGS/save/</v>
      </c>
      <c r="H517" s="15" t="s">
        <v>964</v>
      </c>
      <c r="O517" s="15" t="str">
        <f t="shared" si="3"/>
        <v>genotypeP2 &lt;- readABHgenotypes("C:/NGS/save/Genotype_PagenoP2ABHfr_csvs.csv", "P1", "P2", readPos=TRUE)</v>
      </c>
    </row>
    <row r="518" spans="3:15" x14ac:dyDescent="0.15">
      <c r="C518" s="15">
        <v>517</v>
      </c>
      <c r="D518" s="39" t="str">
        <f t="shared" si="2"/>
        <v>ErrCorr1P2 &lt;- correctStretches(genotypeP2, maxHapLength = 3)</v>
      </c>
      <c r="F518" s="15" t="s">
        <v>1506</v>
      </c>
      <c r="G518" s="15">
        <f>'1. Input and Output files list'!$E$50</f>
        <v>3</v>
      </c>
      <c r="H518" s="15" t="s">
        <v>1502</v>
      </c>
      <c r="O518" s="15" t="str">
        <f t="shared" si="3"/>
        <v>ErrCorr1P2 &lt;- correctStretches(genotypeP2, maxHapLength = 3)</v>
      </c>
    </row>
    <row r="519" spans="3:15" x14ac:dyDescent="0.15">
      <c r="C519" s="15">
        <v>518</v>
      </c>
      <c r="D519" s="39" t="str">
        <f t="shared" si="2"/>
        <v>ErrCorr2P2_3 &lt;- correctUndercalledHets(ErrCorr1P2, maxHapLength = 3)</v>
      </c>
      <c r="F519" s="15" t="s">
        <v>1507</v>
      </c>
      <c r="G519" s="15">
        <f>'1. Input and Output files list'!$E$50</f>
        <v>3</v>
      </c>
      <c r="H519" s="15" t="s">
        <v>1502</v>
      </c>
      <c r="O519" s="15" t="str">
        <f t="shared" si="3"/>
        <v>ErrCorr2P2_3 &lt;- correctUndercalledHets(ErrCorr1P2, maxHapLength = 3)</v>
      </c>
    </row>
    <row r="520" spans="3:15" x14ac:dyDescent="0.15">
      <c r="C520" s="15">
        <v>519</v>
      </c>
      <c r="D520" s="39" t="str">
        <f t="shared" si="2"/>
        <v>writeABHgenotypes(ErrCorr2P2_3, outfile = "C:/NGS/save/Genotype_PagenoP2ABHfr_csvs_ABHgenotypeR3SU_mem_60.csv")</v>
      </c>
      <c r="F520" s="15" t="s">
        <v>965</v>
      </c>
      <c r="G520" s="15" t="str">
        <f>'1. Input and Output files list'!$E$6</f>
        <v>C:/NGS/save/</v>
      </c>
      <c r="H520" s="15" t="s">
        <v>1508</v>
      </c>
      <c r="I520" s="15">
        <f>'1. Input and Output files list'!$E$50</f>
        <v>3</v>
      </c>
      <c r="J520" s="15" t="s">
        <v>1522</v>
      </c>
      <c r="O520" s="15" t="str">
        <f t="shared" si="3"/>
        <v>writeABHgenotypes(ErrCorr2P2_3, outfile = "C:/NGS/save/Genotype_PagenoP2ABHfr_csvs_ABHgenotypeR3SU_mem_60.csv")</v>
      </c>
    </row>
    <row r="521" spans="3:15" x14ac:dyDescent="0.15">
      <c r="C521" s="15">
        <v>520</v>
      </c>
      <c r="D521" s="39" t="str">
        <f t="shared" si="2"/>
        <v>ErrCorr2P1 &lt;- correctUndercalledHets(genotypeP1, maxHapLength = 3)</v>
      </c>
      <c r="F521" s="15" t="s">
        <v>1509</v>
      </c>
      <c r="G521" s="15">
        <f>'1. Input and Output files list'!$E$50</f>
        <v>3</v>
      </c>
      <c r="H521" s="15" t="s">
        <v>1502</v>
      </c>
      <c r="O521" s="15" t="str">
        <f t="shared" si="3"/>
        <v>ErrCorr2P1 &lt;- correctUndercalledHets(genotypeP1, maxHapLength = 3)</v>
      </c>
    </row>
    <row r="522" spans="3:15" x14ac:dyDescent="0.15">
      <c r="C522" s="15">
        <v>521</v>
      </c>
      <c r="D522" s="39" t="str">
        <f t="shared" si="2"/>
        <v>ErrCorr1P1_3 &lt;- correctStretches(ErrCorr2P1, maxHapLength = 3)</v>
      </c>
      <c r="F522" s="15" t="s">
        <v>1510</v>
      </c>
      <c r="G522" s="15">
        <f>'1. Input and Output files list'!$E$50</f>
        <v>3</v>
      </c>
      <c r="H522" s="15" t="s">
        <v>1502</v>
      </c>
      <c r="O522" s="15" t="str">
        <f t="shared" si="3"/>
        <v>ErrCorr1P1_3 &lt;- correctStretches(ErrCorr2P1, maxHapLength = 3)</v>
      </c>
    </row>
    <row r="523" spans="3:15" x14ac:dyDescent="0.15">
      <c r="C523" s="15">
        <v>522</v>
      </c>
      <c r="D523" s="39" t="str">
        <f t="shared" si="2"/>
        <v>writeABHgenotypes(ErrCorr1P1_3, outfile = "C:/NGS/save/Genotype_PagenoP1ABHfr_csvs_ABHgenotypeR3US_mem_60.csv")</v>
      </c>
      <c r="F523" s="15" t="s">
        <v>966</v>
      </c>
      <c r="G523" s="15" t="str">
        <f>'1. Input and Output files list'!$E$6</f>
        <v>C:/NGS/save/</v>
      </c>
      <c r="H523" s="15" t="s">
        <v>1504</v>
      </c>
      <c r="I523" s="15">
        <f>'1. Input and Output files list'!$E$50</f>
        <v>3</v>
      </c>
      <c r="J523" s="15" t="s">
        <v>1523</v>
      </c>
      <c r="O523" s="15" t="str">
        <f t="shared" si="3"/>
        <v>writeABHgenotypes(ErrCorr1P1_3, outfile = "C:/NGS/save/Genotype_PagenoP1ABHfr_csvs_ABHgenotypeR3US_mem_60.csv")</v>
      </c>
    </row>
    <row r="524" spans="3:15" x14ac:dyDescent="0.15">
      <c r="C524" s="15">
        <v>523</v>
      </c>
      <c r="D524" s="39" t="str">
        <f t="shared" si="2"/>
        <v>ErrCorr2P2 &lt;- correctUndercalledHets(genotypeP2, maxHapLength = 3)</v>
      </c>
      <c r="F524" s="15" t="s">
        <v>1513</v>
      </c>
      <c r="G524" s="15">
        <f>'1. Input and Output files list'!$E$50</f>
        <v>3</v>
      </c>
      <c r="H524" s="15" t="s">
        <v>1502</v>
      </c>
      <c r="O524" s="15" t="str">
        <f t="shared" si="3"/>
        <v>ErrCorr2P2 &lt;- correctUndercalledHets(genotypeP2, maxHapLength = 3)</v>
      </c>
    </row>
    <row r="525" spans="3:15" x14ac:dyDescent="0.15">
      <c r="C525" s="15">
        <v>524</v>
      </c>
      <c r="D525" s="39" t="str">
        <f t="shared" si="2"/>
        <v>ErrCorr1P2_3 &lt;- correctStretches(ErrCorr2P2, maxHapLength = 3)</v>
      </c>
      <c r="F525" s="15" t="s">
        <v>1512</v>
      </c>
      <c r="G525" s="15">
        <f>'1. Input and Output files list'!$E$50</f>
        <v>3</v>
      </c>
      <c r="H525" s="15" t="s">
        <v>1502</v>
      </c>
      <c r="O525" s="15" t="str">
        <f t="shared" si="3"/>
        <v>ErrCorr1P2_3 &lt;- correctStretches(ErrCorr2P2, maxHapLength = 3)</v>
      </c>
    </row>
    <row r="526" spans="3:15" x14ac:dyDescent="0.15">
      <c r="C526" s="15">
        <v>525</v>
      </c>
      <c r="D526" s="39" t="str">
        <f t="shared" si="2"/>
        <v>writeABHgenotypes(ErrCorr1P2_3, outfile = "C:/NGS/save/Genotype_PagenoP2ABHfr_csvs_ABHgenotypeR3US_mem_60.csv")</v>
      </c>
      <c r="F526" s="15" t="s">
        <v>967</v>
      </c>
      <c r="G526" s="15" t="str">
        <f>'1. Input and Output files list'!$E$6</f>
        <v>C:/NGS/save/</v>
      </c>
      <c r="H526" s="15" t="s">
        <v>1508</v>
      </c>
      <c r="I526" s="15">
        <f>'1. Input and Output files list'!$E$50</f>
        <v>3</v>
      </c>
      <c r="J526" s="15" t="s">
        <v>1523</v>
      </c>
      <c r="O526" s="15" t="str">
        <f t="shared" si="3"/>
        <v>writeABHgenotypes(ErrCorr1P2_3, outfile = "C:/NGS/save/Genotype_PagenoP2ABHfr_csvs_ABHgenotypeR3US_mem_60.csv")</v>
      </c>
    </row>
    <row r="527" spans="3:15" x14ac:dyDescent="0.15">
      <c r="C527" s="15">
        <v>526</v>
      </c>
      <c r="D527" s="39" t="str">
        <f t="shared" si="2"/>
        <v>pdf("C:/NGS/save/Genotype_P1BH_csvs_ABHgenotypeR3SUUS_mem_60.pdf")</v>
      </c>
      <c r="F527" s="15" t="s">
        <v>343</v>
      </c>
      <c r="G527" s="15" t="str">
        <f>'1. Input and Output files list'!$E$6</f>
        <v>C:/NGS/save/</v>
      </c>
      <c r="H527" s="15" t="s">
        <v>1514</v>
      </c>
      <c r="I527" s="15">
        <f>'1. Input and Output files list'!$E$50</f>
        <v>3</v>
      </c>
      <c r="J527" s="15" t="s">
        <v>1524</v>
      </c>
      <c r="O527" s="15" t="str">
        <f t="shared" si="3"/>
        <v>pdf("C:/NGS/save/Genotype_P1BH_csvs_ABHgenotypeR3SUUS_mem_60.pdf")</v>
      </c>
    </row>
    <row r="528" spans="3:15" x14ac:dyDescent="0.15">
      <c r="C528" s="15">
        <v>527</v>
      </c>
      <c r="D528" s="39" t="s">
        <v>916</v>
      </c>
    </row>
    <row r="529" spans="3:15" x14ac:dyDescent="0.15">
      <c r="C529" s="15">
        <v>528</v>
      </c>
      <c r="D529" s="39" t="s">
        <v>919</v>
      </c>
    </row>
    <row r="530" spans="3:15" x14ac:dyDescent="0.15">
      <c r="C530" s="15">
        <v>529</v>
      </c>
      <c r="D530" s="39" t="s">
        <v>921</v>
      </c>
    </row>
    <row r="531" spans="3:15" x14ac:dyDescent="0.15">
      <c r="C531" s="15">
        <v>530</v>
      </c>
      <c r="D531" s="39" t="s">
        <v>918</v>
      </c>
    </row>
    <row r="532" spans="3:15" x14ac:dyDescent="0.15">
      <c r="C532" s="15">
        <v>531</v>
      </c>
      <c r="D532" s="39" t="str">
        <f>O532</f>
        <v>pdf("C:/NGS/save/Genotype_P2AH_csvs_ABHgenotypeR3SUUS_mem_60.pdf")</v>
      </c>
      <c r="F532" s="15" t="s">
        <v>343</v>
      </c>
      <c r="G532" s="15" t="str">
        <f>'1. Input and Output files list'!$E$6</f>
        <v>C:/NGS/save/</v>
      </c>
      <c r="H532" s="15" t="s">
        <v>1516</v>
      </c>
      <c r="I532" s="15">
        <f>'1. Input and Output files list'!$E$50</f>
        <v>3</v>
      </c>
      <c r="J532" s="15" t="s">
        <v>1524</v>
      </c>
      <c r="O532" s="15" t="str">
        <f>CONCATENATE(F532,G532,H532,I532,J532,K532,L532,M532)</f>
        <v>pdf("C:/NGS/save/Genotype_P2AH_csvs_ABHgenotypeR3SUUS_mem_60.pdf")</v>
      </c>
    </row>
    <row r="533" spans="3:15" x14ac:dyDescent="0.15">
      <c r="C533" s="15">
        <v>532</v>
      </c>
      <c r="D533" s="39" t="s">
        <v>917</v>
      </c>
    </row>
    <row r="534" spans="3:15" x14ac:dyDescent="0.15">
      <c r="C534" s="15">
        <v>533</v>
      </c>
      <c r="D534" s="39" t="s">
        <v>920</v>
      </c>
    </row>
    <row r="535" spans="3:15" x14ac:dyDescent="0.15">
      <c r="C535" s="15">
        <v>534</v>
      </c>
      <c r="D535" s="39" t="s">
        <v>922</v>
      </c>
    </row>
    <row r="536" spans="3:15" x14ac:dyDescent="0.15">
      <c r="C536" s="15">
        <v>535</v>
      </c>
      <c r="D536" s="39" t="s">
        <v>918</v>
      </c>
    </row>
    <row r="537" spans="3:15" x14ac:dyDescent="0.15">
      <c r="C537" s="15">
        <v>536</v>
      </c>
      <c r="D537" s="39" t="str">
        <f>O537</f>
        <v>file.remove("C:/NGS/save/Genotype_PagenoP1ABHfr_csvs.csv", "C:/NGS/save/Genotype_PagenoP2ABHfr_csvs.csv")</v>
      </c>
      <c r="F537" s="15" t="s">
        <v>66</v>
      </c>
      <c r="G537" s="15" t="str">
        <f>'1. Input and Output files list'!$E$6</f>
        <v>C:/NGS/save/</v>
      </c>
      <c r="H537" s="15" t="s">
        <v>970</v>
      </c>
      <c r="I537" s="15" t="str">
        <f>'1. Input and Output files list'!$E$6</f>
        <v>C:/NGS/save/</v>
      </c>
      <c r="J537" s="15" t="s">
        <v>955</v>
      </c>
      <c r="O537" s="15" t="str">
        <f>CONCATENATE(F537,G537,H537,I537,J537,K537,L537,M537)</f>
        <v>file.remove("C:/NGS/save/Genotype_PagenoP1ABHfr_csvs.csv", "C:/NGS/save/Genotype_PagenoP2ABHfr_csvs.csv")</v>
      </c>
    </row>
    <row r="538" spans="3:15" x14ac:dyDescent="0.15">
      <c r="C538" s="15">
        <v>537</v>
      </c>
      <c r="D538" s="39" t="str">
        <f>O538</f>
        <v>tags &lt;- read.csv("C:/NGS/save/Genotype_PagenoP1ABHfr_csvs_ABHgenotypeR3SU_mem_60.csv", head=F)</v>
      </c>
      <c r="F538" s="15" t="s">
        <v>971</v>
      </c>
      <c r="G538" s="15" t="str">
        <f>'1. Input and Output files list'!$E$6</f>
        <v>C:/NGS/save/</v>
      </c>
      <c r="H538" s="15" t="s">
        <v>1518</v>
      </c>
      <c r="I538" s="15">
        <f>'1. Input and Output files list'!$E$50</f>
        <v>3</v>
      </c>
      <c r="J538" s="15" t="s">
        <v>1525</v>
      </c>
      <c r="O538" s="15" t="str">
        <f>CONCATENATE(F538,G538,H538,I538,J538,K538,L538,M538)</f>
        <v>tags &lt;- read.csv("C:/NGS/save/Genotype_PagenoP1ABHfr_csvs_ABHgenotypeR3SU_mem_60.csv", head=F)</v>
      </c>
    </row>
    <row r="539" spans="3:15" x14ac:dyDescent="0.15">
      <c r="C539" s="15">
        <v>538</v>
      </c>
      <c r="D539" s="39" t="s">
        <v>923</v>
      </c>
    </row>
    <row r="540" spans="3:15" x14ac:dyDescent="0.15">
      <c r="C540" s="15">
        <v>539</v>
      </c>
      <c r="D540" s="39" t="str">
        <f>O540</f>
        <v>write.table(tagst, "C:/NGS/save/tagst.csv", row.names=T, na = "  ", sep=",", col.names=F)</v>
      </c>
      <c r="F540" s="15" t="s">
        <v>972</v>
      </c>
      <c r="G540" s="15" t="str">
        <f>'1. Input and Output files list'!$E$6</f>
        <v>C:/NGS/save/</v>
      </c>
      <c r="H540" s="15" t="s">
        <v>973</v>
      </c>
      <c r="O540" s="15" t="str">
        <f>CONCATENATE(F540,G540,H540,I540,J540,K540,L540,M540)</f>
        <v>write.table(tagst, "C:/NGS/save/tagst.csv", row.names=T, na = "  ", sep=",", col.names=F)</v>
      </c>
    </row>
    <row r="541" spans="3:15" x14ac:dyDescent="0.15">
      <c r="C541" s="15">
        <v>540</v>
      </c>
      <c r="D541" s="39" t="str">
        <f>O541</f>
        <v>tags &lt;- read.csv("C:/NGS/save/tagst.csv",row.names=1)</v>
      </c>
      <c r="F541" s="15" t="s">
        <v>971</v>
      </c>
      <c r="G541" s="15" t="str">
        <f>'1. Input and Output files list'!$E$6</f>
        <v>C:/NGS/save/</v>
      </c>
      <c r="H541" s="15" t="s">
        <v>974</v>
      </c>
      <c r="O541" s="15" t="str">
        <f>CONCATENATE(F541,G541,H541,I541,J541,K541,L541,M541)</f>
        <v>tags &lt;- read.csv("C:/NGS/save/tagst.csv",row.names=1)</v>
      </c>
    </row>
    <row r="542" spans="3:15" x14ac:dyDescent="0.15">
      <c r="C542" s="15">
        <v>541</v>
      </c>
      <c r="D542" s="39" t="s">
        <v>924</v>
      </c>
    </row>
    <row r="543" spans="3:15" x14ac:dyDescent="0.15">
      <c r="C543" s="15">
        <v>542</v>
      </c>
      <c r="D543" s="39" t="s">
        <v>930</v>
      </c>
    </row>
    <row r="544" spans="3:15" x14ac:dyDescent="0.15">
      <c r="C544" s="15">
        <v>543</v>
      </c>
      <c r="D544" s="39" t="str">
        <f>O544</f>
        <v>tags &lt;- read.csv("C:/NGS/save/Genotype_PagenoP2ABHfr_csvs_ABHgenotypeR3SU_mem_60.csv", head=F)</v>
      </c>
      <c r="F544" s="15" t="s">
        <v>971</v>
      </c>
      <c r="G544" s="15" t="str">
        <f>'1. Input and Output files list'!$E$6</f>
        <v>C:/NGS/save/</v>
      </c>
      <c r="H544" s="15" t="s">
        <v>1519</v>
      </c>
      <c r="I544" s="15">
        <f>'1. Input and Output files list'!$E$50</f>
        <v>3</v>
      </c>
      <c r="J544" s="15" t="s">
        <v>1525</v>
      </c>
      <c r="O544" s="15" t="str">
        <f>CONCATENATE(F544,G544,H544,I544,J544,K544,L544,M544)</f>
        <v>tags &lt;- read.csv("C:/NGS/save/Genotype_PagenoP2ABHfr_csvs_ABHgenotypeR3SU_mem_60.csv", head=F)</v>
      </c>
    </row>
    <row r="545" spans="3:15" x14ac:dyDescent="0.15">
      <c r="C545" s="15">
        <v>544</v>
      </c>
      <c r="D545" s="39" t="s">
        <v>923</v>
      </c>
    </row>
    <row r="546" spans="3:15" x14ac:dyDescent="0.15">
      <c r="C546" s="15">
        <v>545</v>
      </c>
      <c r="D546" s="39" t="str">
        <f>O546</f>
        <v>write.table(tagst, "C:/NGS/save/tagst.csv", row.names=T, na = "  ", sep=",", col.names=F)</v>
      </c>
      <c r="F546" s="15" t="s">
        <v>972</v>
      </c>
      <c r="G546" s="15" t="str">
        <f>'1. Input and Output files list'!$E$6</f>
        <v>C:/NGS/save/</v>
      </c>
      <c r="H546" s="15" t="s">
        <v>973</v>
      </c>
      <c r="O546" s="15" t="str">
        <f>CONCATENATE(F546,G546,H546,I546,J546,K546,L546,M546)</f>
        <v>write.table(tagst, "C:/NGS/save/tagst.csv", row.names=T, na = "  ", sep=",", col.names=F)</v>
      </c>
    </row>
    <row r="547" spans="3:15" x14ac:dyDescent="0.15">
      <c r="C547" s="15">
        <v>546</v>
      </c>
      <c r="D547" s="39" t="str">
        <f>O547</f>
        <v>tags &lt;- read.csv("C:/NGS/save/tagst.csv",row.names=1)</v>
      </c>
      <c r="F547" s="15" t="s">
        <v>971</v>
      </c>
      <c r="G547" s="15" t="str">
        <f>'1. Input and Output files list'!$E$6</f>
        <v>C:/NGS/save/</v>
      </c>
      <c r="H547" s="15" t="s">
        <v>974</v>
      </c>
      <c r="O547" s="15" t="str">
        <f>CONCATENATE(F547,G547,H547,I547,J547,K547,L547,M547)</f>
        <v>tags &lt;- read.csv("C:/NGS/save/tagst.csv",row.names=1)</v>
      </c>
    </row>
    <row r="548" spans="3:15" x14ac:dyDescent="0.15">
      <c r="C548" s="15">
        <v>547</v>
      </c>
      <c r="D548" s="39" t="s">
        <v>925</v>
      </c>
    </row>
    <row r="549" spans="3:15" x14ac:dyDescent="0.15">
      <c r="C549" s="15">
        <v>548</v>
      </c>
      <c r="D549" s="39" t="s">
        <v>926</v>
      </c>
    </row>
    <row r="550" spans="3:15" x14ac:dyDescent="0.15">
      <c r="C550" s="15">
        <v>549</v>
      </c>
      <c r="D550" s="39" t="s">
        <v>927</v>
      </c>
    </row>
    <row r="551" spans="3:15" x14ac:dyDescent="0.15">
      <c r="C551" s="15">
        <v>550</v>
      </c>
      <c r="D551" s="39" t="s">
        <v>933</v>
      </c>
    </row>
    <row r="552" spans="3:15" x14ac:dyDescent="0.15">
      <c r="C552" s="15">
        <v>551</v>
      </c>
      <c r="D552" s="39" t="s">
        <v>931</v>
      </c>
    </row>
    <row r="553" spans="3:15" x14ac:dyDescent="0.15">
      <c r="C553" s="15">
        <v>552</v>
      </c>
      <c r="D553" s="39" t="s">
        <v>928</v>
      </c>
    </row>
    <row r="554" spans="3:15" x14ac:dyDescent="0.15">
      <c r="C554" s="15">
        <v>553</v>
      </c>
      <c r="D554" s="39" t="s">
        <v>929</v>
      </c>
    </row>
    <row r="555" spans="3:15" x14ac:dyDescent="0.15">
      <c r="C555" s="15">
        <v>554</v>
      </c>
      <c r="D555" s="39" t="str">
        <f>O555</f>
        <v>write.csv(table(tagsP1P2$Paid), "C:/NGS/save/Genotype_table.csv", row.names=F)</v>
      </c>
      <c r="F555" s="15" t="s">
        <v>976</v>
      </c>
      <c r="G555" s="15" t="str">
        <f>'1. Input and Output files list'!$E$6</f>
        <v>C:/NGS/save/</v>
      </c>
      <c r="H555" s="15" t="s">
        <v>441</v>
      </c>
      <c r="O555" s="15" t="str">
        <f>CONCATENATE(F555,G555,H555,I555,J555,K555,L555,M555)</f>
        <v>write.csv(table(tagsP1P2$Paid), "C:/NGS/save/Genotype_table.csv", row.names=F)</v>
      </c>
    </row>
    <row r="556" spans="3:15" x14ac:dyDescent="0.15">
      <c r="C556" s="15">
        <v>555</v>
      </c>
      <c r="D556" s="39" t="str">
        <f>O556</f>
        <v>table &lt;- read.csv("C:/NGS/save/Genotype_table.csv", col.names=c("table","freq"))</v>
      </c>
      <c r="F556" s="15" t="s">
        <v>434</v>
      </c>
      <c r="G556" s="15" t="str">
        <f>'1. Input and Output files list'!$E$6</f>
        <v>C:/NGS/save/</v>
      </c>
      <c r="H556" s="15" t="s">
        <v>442</v>
      </c>
      <c r="O556" s="15" t="str">
        <f>CONCATENATE(F556,G556,H556,I556,J556,K556,L556,M556)</f>
        <v>table &lt;- read.csv("C:/NGS/save/Genotype_table.csv", col.names=c("table","freq"))</v>
      </c>
    </row>
    <row r="557" spans="3:15" x14ac:dyDescent="0.15">
      <c r="C557" s="15">
        <v>556</v>
      </c>
      <c r="D557" s="39" t="str">
        <f>O557</f>
        <v>file.remove("C:/NGS/save/Genotype_table.csv")</v>
      </c>
      <c r="F557" s="15" t="s">
        <v>66</v>
      </c>
      <c r="G557" s="15" t="str">
        <f>'1. Input and Output files list'!$E$6</f>
        <v>C:/NGS/save/</v>
      </c>
      <c r="H557" s="15" t="s">
        <v>443</v>
      </c>
      <c r="O557" s="15" t="str">
        <f>CONCATENATE(F557,G557,H557,I557,J557,K557,L557,M557)</f>
        <v>file.remove("C:/NGS/save/Genotype_table.csv")</v>
      </c>
    </row>
    <row r="558" spans="3:15" x14ac:dyDescent="0.15">
      <c r="C558" s="15">
        <v>557</v>
      </c>
      <c r="D558" s="39" t="s">
        <v>435</v>
      </c>
    </row>
    <row r="559" spans="3:15" x14ac:dyDescent="0.15">
      <c r="C559" s="15">
        <v>558</v>
      </c>
      <c r="D559" s="39" t="s">
        <v>932</v>
      </c>
    </row>
    <row r="560" spans="3:15" x14ac:dyDescent="0.15">
      <c r="C560" s="15">
        <v>559</v>
      </c>
      <c r="D560" s="39" t="str">
        <f>O560</f>
        <v>write.csv(unique, "C:/NGS/save/Genotype_unique.csv", row.names=F)</v>
      </c>
      <c r="F560" s="15" t="s">
        <v>437</v>
      </c>
      <c r="G560" s="15" t="str">
        <f>'1. Input and Output files list'!$E$6</f>
        <v>C:/NGS/save/</v>
      </c>
      <c r="H560" s="15" t="s">
        <v>444</v>
      </c>
      <c r="O560" s="15" t="str">
        <f t="shared" ref="O560:O566" si="4">CONCATENATE(F560,G560,H560,I560,J560,K560,L560,M560)</f>
        <v>write.csv(unique, "C:/NGS/save/Genotype_unique.csv", row.names=F)</v>
      </c>
    </row>
    <row r="561" spans="3:15" x14ac:dyDescent="0.15">
      <c r="C561" s="15">
        <v>560</v>
      </c>
      <c r="D561" s="39" t="str">
        <f>O561</f>
        <v>unique &lt;- read.csv("C:/NGS/save/Genotype_unique.csv")</v>
      </c>
      <c r="F561" s="15" t="s">
        <v>438</v>
      </c>
      <c r="G561" s="15" t="str">
        <f>'1. Input and Output files list'!$E$6</f>
        <v>C:/NGS/save/</v>
      </c>
      <c r="H561" s="15" t="s">
        <v>445</v>
      </c>
      <c r="O561" s="15" t="str">
        <f t="shared" si="4"/>
        <v>unique &lt;- read.csv("C:/NGS/save/Genotype_unique.csv")</v>
      </c>
    </row>
    <row r="562" spans="3:15" x14ac:dyDescent="0.15">
      <c r="C562" s="15">
        <v>561</v>
      </c>
      <c r="D562" s="39" t="str">
        <f>O562</f>
        <v>file.remove("C:/NGS/save/Genotype_unique.csv")</v>
      </c>
      <c r="F562" s="15" t="s">
        <v>66</v>
      </c>
      <c r="G562" s="15" t="str">
        <f>'1. Input and Output files list'!$E$6</f>
        <v>C:/NGS/save/</v>
      </c>
      <c r="H562" s="15" t="s">
        <v>445</v>
      </c>
      <c r="O562" s="15" t="str">
        <f t="shared" si="4"/>
        <v>file.remove("C:/NGS/save/Genotype_unique.csv")</v>
      </c>
    </row>
    <row r="563" spans="3:15" x14ac:dyDescent="0.15">
      <c r="C563" s="15">
        <v>562</v>
      </c>
      <c r="D563" s="39" t="s">
        <v>439</v>
      </c>
    </row>
    <row r="564" spans="3:15" x14ac:dyDescent="0.15">
      <c r="C564" s="15">
        <v>563</v>
      </c>
      <c r="D564" s="39" t="str">
        <f>O564</f>
        <v>write.csv(table(unique$id), "C:/NGS/save/Genotype_table.csv", row.names=F)</v>
      </c>
      <c r="F564" s="15" t="s">
        <v>440</v>
      </c>
      <c r="G564" s="15" t="str">
        <f>'1. Input and Output files list'!$E$6</f>
        <v>C:/NGS/save/</v>
      </c>
      <c r="H564" s="15" t="s">
        <v>441</v>
      </c>
      <c r="O564" s="15" t="str">
        <f t="shared" si="4"/>
        <v>write.csv(table(unique$id), "C:/NGS/save/Genotype_table.csv", row.names=F)</v>
      </c>
    </row>
    <row r="565" spans="3:15" x14ac:dyDescent="0.15">
      <c r="C565" s="15">
        <v>564</v>
      </c>
      <c r="D565" s="39" t="str">
        <f>O565</f>
        <v>table &lt;- read.csv("C:/NGS/save/Genotype_table.csv", col.names=c("table","freq"))</v>
      </c>
      <c r="F565" s="15" t="s">
        <v>434</v>
      </c>
      <c r="G565" s="15" t="str">
        <f>'1. Input and Output files list'!$E$6</f>
        <v>C:/NGS/save/</v>
      </c>
      <c r="H565" s="15" t="s">
        <v>442</v>
      </c>
      <c r="O565" s="15" t="str">
        <f t="shared" si="4"/>
        <v>table &lt;- read.csv("C:/NGS/save/Genotype_table.csv", col.names=c("table","freq"))</v>
      </c>
    </row>
    <row r="566" spans="3:15" x14ac:dyDescent="0.15">
      <c r="C566" s="15">
        <v>565</v>
      </c>
      <c r="D566" s="39" t="str">
        <f>O566</f>
        <v>file.remove("C:/NGS/save/Genotype_table.csv")</v>
      </c>
      <c r="F566" s="15" t="s">
        <v>66</v>
      </c>
      <c r="G566" s="15" t="str">
        <f>'1. Input and Output files list'!$E$6</f>
        <v>C:/NGS/save/</v>
      </c>
      <c r="H566" s="15" t="s">
        <v>443</v>
      </c>
      <c r="O566" s="15" t="str">
        <f t="shared" si="4"/>
        <v>file.remove("C:/NGS/save/Genotype_table.csv")</v>
      </c>
    </row>
    <row r="567" spans="3:15" x14ac:dyDescent="0.15">
      <c r="C567" s="15">
        <v>566</v>
      </c>
      <c r="D567" s="39" t="s">
        <v>446</v>
      </c>
    </row>
    <row r="568" spans="3:15" x14ac:dyDescent="0.15">
      <c r="C568" s="15">
        <v>567</v>
      </c>
      <c r="D568" s="39" t="s">
        <v>447</v>
      </c>
    </row>
    <row r="569" spans="3:15" x14ac:dyDescent="0.15">
      <c r="C569" s="15">
        <v>568</v>
      </c>
      <c r="D569" s="39" t="s">
        <v>448</v>
      </c>
    </row>
    <row r="570" spans="3:15" x14ac:dyDescent="0.15">
      <c r="C570" s="15">
        <v>569</v>
      </c>
      <c r="D570" s="39" t="s">
        <v>449</v>
      </c>
    </row>
    <row r="571" spans="3:15" x14ac:dyDescent="0.15">
      <c r="C571" s="15">
        <v>570</v>
      </c>
      <c r="D571" s="39" t="s">
        <v>450</v>
      </c>
    </row>
    <row r="572" spans="3:15" x14ac:dyDescent="0.15">
      <c r="C572" s="15">
        <v>571</v>
      </c>
      <c r="D572" s="39" t="s">
        <v>934</v>
      </c>
    </row>
    <row r="573" spans="3:15" x14ac:dyDescent="0.15">
      <c r="C573" s="15">
        <v>572</v>
      </c>
      <c r="D573" s="39" t="s">
        <v>937</v>
      </c>
    </row>
    <row r="574" spans="3:15" x14ac:dyDescent="0.15">
      <c r="C574" s="15">
        <v>573</v>
      </c>
      <c r="D574" s="39" t="s">
        <v>938</v>
      </c>
    </row>
    <row r="575" spans="3:15" x14ac:dyDescent="0.15">
      <c r="C575" s="15">
        <v>574</v>
      </c>
      <c r="D575" s="39" t="s">
        <v>939</v>
      </c>
    </row>
    <row r="576" spans="3:15" x14ac:dyDescent="0.15">
      <c r="C576" s="15">
        <v>575</v>
      </c>
      <c r="D576" s="39" t="str">
        <f>O576</f>
        <v>write.csv(P1P2num, "C:/NGS/save/P1P2num.csv")</v>
      </c>
      <c r="F576" s="15" t="s">
        <v>989</v>
      </c>
      <c r="G576" s="15" t="str">
        <f>'1. Input and Output files list'!$E$6</f>
        <v>C:/NGS/save/</v>
      </c>
      <c r="H576" s="15" t="s">
        <v>991</v>
      </c>
      <c r="O576" s="15" t="str">
        <f>CONCATENATE(F576,G576,H576,I576,J576,K576,L576,M576)</f>
        <v>write.csv(P1P2num, "C:/NGS/save/P1P2num.csv")</v>
      </c>
    </row>
    <row r="577" spans="3:15" x14ac:dyDescent="0.15">
      <c r="C577" s="15">
        <v>576</v>
      </c>
      <c r="D577" s="39" t="str">
        <f>O577</f>
        <v>P1P2num &lt;- read.csv("C:/NGS/save/P1P2num.csv")</v>
      </c>
      <c r="F577" s="15" t="s">
        <v>990</v>
      </c>
      <c r="G577" s="15" t="str">
        <f>'1. Input and Output files list'!$E$6</f>
        <v>C:/NGS/save/</v>
      </c>
      <c r="H577" s="15" t="s">
        <v>991</v>
      </c>
      <c r="O577" s="15" t="str">
        <f>CONCATENATE(F577,G577,H577,I577,J577,K577,L577,M577)</f>
        <v>P1P2num &lt;- read.csv("C:/NGS/save/P1P2num.csv")</v>
      </c>
    </row>
    <row r="578" spans="3:15" x14ac:dyDescent="0.15">
      <c r="C578" s="15">
        <v>577</v>
      </c>
      <c r="D578" s="44" t="s">
        <v>935</v>
      </c>
    </row>
    <row r="579" spans="3:15" x14ac:dyDescent="0.15">
      <c r="C579" s="15">
        <v>578</v>
      </c>
      <c r="D579" s="64" t="s">
        <v>936</v>
      </c>
    </row>
    <row r="580" spans="3:15" x14ac:dyDescent="0.15">
      <c r="C580" s="15">
        <v>579</v>
      </c>
      <c r="D580" s="64" t="s">
        <v>940</v>
      </c>
    </row>
    <row r="581" spans="3:15" x14ac:dyDescent="0.15">
      <c r="C581" s="15">
        <v>580</v>
      </c>
      <c r="D581" s="64" t="s">
        <v>941</v>
      </c>
    </row>
    <row r="582" spans="3:15" x14ac:dyDescent="0.15">
      <c r="C582" s="15">
        <v>581</v>
      </c>
      <c r="D582" s="64" t="s">
        <v>942</v>
      </c>
    </row>
    <row r="583" spans="3:15" x14ac:dyDescent="0.15">
      <c r="C583" s="15">
        <v>582</v>
      </c>
      <c r="D583" s="64" t="s">
        <v>943</v>
      </c>
    </row>
    <row r="584" spans="3:15" x14ac:dyDescent="0.15">
      <c r="C584" s="15">
        <v>583</v>
      </c>
      <c r="D584" s="64" t="s">
        <v>944</v>
      </c>
    </row>
    <row r="585" spans="3:15" x14ac:dyDescent="0.15">
      <c r="C585" s="15">
        <v>584</v>
      </c>
      <c r="D585" s="64" t="s">
        <v>945</v>
      </c>
    </row>
    <row r="586" spans="3:15" x14ac:dyDescent="0.15">
      <c r="C586" s="15">
        <v>585</v>
      </c>
      <c r="D586" s="64" t="s">
        <v>946</v>
      </c>
    </row>
    <row r="587" spans="3:15" x14ac:dyDescent="0.15">
      <c r="C587" s="15">
        <v>586</v>
      </c>
      <c r="D587" s="39" t="s">
        <v>947</v>
      </c>
    </row>
    <row r="588" spans="3:15" x14ac:dyDescent="0.15">
      <c r="C588" s="15">
        <v>587</v>
      </c>
      <c r="D588" s="39" t="s">
        <v>459</v>
      </c>
    </row>
    <row r="589" spans="3:15" x14ac:dyDescent="0.15">
      <c r="C589" s="15">
        <v>588</v>
      </c>
      <c r="D589" s="39" t="s">
        <v>460</v>
      </c>
    </row>
    <row r="590" spans="3:15" x14ac:dyDescent="0.15">
      <c r="C590" s="15">
        <v>589</v>
      </c>
      <c r="D590" s="39" t="s">
        <v>948</v>
      </c>
    </row>
    <row r="591" spans="3:15" x14ac:dyDescent="0.15">
      <c r="C591" s="15">
        <v>590</v>
      </c>
      <c r="D591" s="39" t="s">
        <v>464</v>
      </c>
    </row>
    <row r="592" spans="3:15" x14ac:dyDescent="0.15">
      <c r="C592" s="15">
        <v>591</v>
      </c>
      <c r="D592" s="39" t="str">
        <f>O592</f>
        <v>write.csv(CSVS, "C:/NGS/save/Genotype_csvst.csv")</v>
      </c>
      <c r="F592" s="15" t="s">
        <v>465</v>
      </c>
      <c r="G592" s="15" t="str">
        <f>'1. Input and Output files list'!$E$6</f>
        <v>C:/NGS/save/</v>
      </c>
      <c r="H592" s="15" t="s">
        <v>994</v>
      </c>
      <c r="O592" s="15" t="str">
        <f>CONCATENATE(F592,G592,H592,I592,J592,K592,L592,M592)</f>
        <v>write.csv(CSVS, "C:/NGS/save/Genotype_csvst.csv")</v>
      </c>
    </row>
    <row r="593" spans="3:15" x14ac:dyDescent="0.15">
      <c r="C593" s="15">
        <v>592</v>
      </c>
      <c r="D593" s="39" t="str">
        <f>O593</f>
        <v>CSVS &lt;- read.csv("C:/NGS/save/Genotype_csvst.csv", skip=1)</v>
      </c>
      <c r="F593" s="15" t="s">
        <v>568</v>
      </c>
      <c r="G593" s="15" t="str">
        <f>'1. Input and Output files list'!$E$6</f>
        <v>C:/NGS/save/</v>
      </c>
      <c r="H593" s="15" t="s">
        <v>995</v>
      </c>
      <c r="O593" s="15" t="str">
        <f>CONCATENATE(F593,G593,H593,I593,J593,K593,L593,M593)</f>
        <v>CSVS &lt;- read.csv("C:/NGS/save/Genotype_csvst.csv", skip=1)</v>
      </c>
    </row>
    <row r="594" spans="3:15" x14ac:dyDescent="0.15">
      <c r="C594" s="15">
        <v>593</v>
      </c>
      <c r="D594" s="39" t="s">
        <v>466</v>
      </c>
    </row>
    <row r="595" spans="3:15" x14ac:dyDescent="0.15">
      <c r="C595" s="15">
        <v>594</v>
      </c>
      <c r="D595" s="39" t="str">
        <f>O595</f>
        <v>file.remove("C:/NGS/save/Genotype_csvst.csv", "C:/NGS/save/P1P2num.csv", "C:/NGS/save/tagst.csv")</v>
      </c>
      <c r="F595" s="15" t="s">
        <v>66</v>
      </c>
      <c r="G595" s="15" t="str">
        <f>'1. Input and Output files list'!$E$6</f>
        <v>C:/NGS/save/</v>
      </c>
      <c r="H595" s="15" t="s">
        <v>996</v>
      </c>
      <c r="I595" s="15" t="str">
        <f>'1. Input and Output files list'!$E$6</f>
        <v>C:/NGS/save/</v>
      </c>
      <c r="J595" s="15" t="s">
        <v>997</v>
      </c>
      <c r="K595" s="15" t="str">
        <f>'1. Input and Output files list'!$E$6</f>
        <v>C:/NGS/save/</v>
      </c>
      <c r="L595" s="15" t="s">
        <v>998</v>
      </c>
      <c r="O595" s="15" t="str">
        <f>CONCATENATE(F595,G595,H595,I595,J595,K595,L595,M595)</f>
        <v>file.remove("C:/NGS/save/Genotype_csvst.csv", "C:/NGS/save/P1P2num.csv", "C:/NGS/save/tagst.csv")</v>
      </c>
    </row>
    <row r="596" spans="3:15" x14ac:dyDescent="0.15">
      <c r="C596" s="15">
        <v>595</v>
      </c>
      <c r="D596" s="39" t="str">
        <f>O596</f>
        <v>write.csv(CSVS, "C:/NGS/save/Genotype_select_ABHR3_csvs_mem_60.csv", row.names=F, na = "  ")</v>
      </c>
      <c r="F596" s="15" t="s">
        <v>465</v>
      </c>
      <c r="G596" s="15" t="str">
        <f>'1. Input and Output files list'!$E$6</f>
        <v>C:/NGS/save/</v>
      </c>
      <c r="H596" s="15" t="s">
        <v>1521</v>
      </c>
      <c r="I596" s="15">
        <f>'1. Input and Output files list'!$E$50</f>
        <v>3</v>
      </c>
      <c r="J596" s="15" t="s">
        <v>1526</v>
      </c>
      <c r="O596" s="15" t="str">
        <f>CONCATENATE(F596,G596,H596,I596,J596,K596,L596,M596)</f>
        <v>write.csv(CSVS, "C:/NGS/save/Genotype_select_ABHR3_csvs_mem_60.csv", row.names=F, na = "  ")</v>
      </c>
    </row>
    <row r="628" spans="4:4" x14ac:dyDescent="0.15">
      <c r="D628" s="5"/>
    </row>
  </sheetData>
  <phoneticPr fontId="18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O1038"/>
  <sheetViews>
    <sheetView topLeftCell="A368" zoomScale="75" zoomScaleNormal="75" workbookViewId="0">
      <selection activeCell="D386" sqref="D386"/>
    </sheetView>
  </sheetViews>
  <sheetFormatPr defaultRowHeight="13.5" x14ac:dyDescent="0.15"/>
  <cols>
    <col min="1" max="3" width="9" style="15"/>
    <col min="4" max="4" width="140.625" style="15" customWidth="1"/>
    <col min="5" max="16384" width="9" style="15"/>
  </cols>
  <sheetData>
    <row r="2" spans="3:15" x14ac:dyDescent="0.15">
      <c r="C2" s="15">
        <v>1</v>
      </c>
      <c r="D2" s="39" t="s">
        <v>336</v>
      </c>
    </row>
    <row r="3" spans="3:15" x14ac:dyDescent="0.15">
      <c r="C3" s="15">
        <v>2</v>
      </c>
      <c r="D3" s="39" t="str">
        <f t="shared" ref="D3:D34" si="0">O3</f>
        <v>genotype &lt;- readABHgenotypes("C:/NGS/save/Genotype_select_ABHR3_csvs_mem_60.csv", "ShinanoGreen", "VI185_4", readPos=TRUE)</v>
      </c>
      <c r="F3" s="15" t="s">
        <v>345</v>
      </c>
      <c r="G3" s="15" t="str">
        <f>'1. Input and Output files list'!$E$6</f>
        <v>C:/NGS/save/</v>
      </c>
      <c r="H3" s="15" t="str">
        <f>CONCATENATE("Genotype_select_ABHR",'1. Input and Output files list'!$E$50,"_csvs_")</f>
        <v>Genotype_select_ABHR3_csvs_</v>
      </c>
      <c r="I3" s="15" t="s">
        <v>1000</v>
      </c>
      <c r="J3" s="15" t="s">
        <v>544</v>
      </c>
      <c r="K3" s="15" t="str">
        <f>'1. Input and Output files list'!$F$72</f>
        <v>ShinanoGreen</v>
      </c>
      <c r="L3" s="15" t="s">
        <v>10</v>
      </c>
      <c r="M3" s="15" t="str">
        <f>'1. Input and Output files list'!$F$74</f>
        <v>VI185_4</v>
      </c>
      <c r="N3" s="15" t="s">
        <v>338</v>
      </c>
      <c r="O3" s="15" t="str">
        <f>CONCATENATE(F3,G3,H3,I3,J3,K3,L3,M3,N3)</f>
        <v>genotype &lt;- readABHgenotypes("C:/NGS/save/Genotype_select_ABHR3_csvs_mem_60.csv", "ShinanoGreen", "VI185_4", readPos=TRUE)</v>
      </c>
    </row>
    <row r="4" spans="3:15" x14ac:dyDescent="0.15">
      <c r="C4" s="15">
        <v>3</v>
      </c>
      <c r="D4" s="39" t="str">
        <f t="shared" si="0"/>
        <v>ErrCorr1 &lt;- correctStretches(genotype, maxHapLength = 1)</v>
      </c>
      <c r="F4" s="15" t="s">
        <v>346</v>
      </c>
      <c r="G4" s="15">
        <v>1</v>
      </c>
      <c r="H4" s="15" t="s">
        <v>52</v>
      </c>
      <c r="O4" s="15" t="str">
        <f>CONCATENATE(F4,G4,H4,I4,J4,K4,L4)</f>
        <v>ErrCorr1 &lt;- correctStretches(genotype, maxHapLength = 1)</v>
      </c>
    </row>
    <row r="5" spans="3:15" x14ac:dyDescent="0.15">
      <c r="C5" s="15">
        <v>4</v>
      </c>
      <c r="D5" s="39" t="str">
        <f t="shared" si="0"/>
        <v>ErrCorr2 &lt;- correctUndercalledHets(ErrCorr1, maxHapLength = 1)</v>
      </c>
      <c r="F5" s="15" t="s">
        <v>339</v>
      </c>
      <c r="G5" s="15">
        <f>G4</f>
        <v>1</v>
      </c>
      <c r="H5" s="15" t="s">
        <v>52</v>
      </c>
      <c r="O5" s="15" t="str">
        <f>CONCATENATE(F5,G5,H5,I5,J5,K5,L5)</f>
        <v>ErrCorr2 &lt;- correctUndercalledHets(ErrCorr1, maxHapLength = 1)</v>
      </c>
    </row>
    <row r="6" spans="3:15" x14ac:dyDescent="0.15">
      <c r="C6" s="15">
        <v>5</v>
      </c>
      <c r="D6" s="39" t="str">
        <f t="shared" si="0"/>
        <v>SUErrCorr3_1 &lt;- imputeByFlanks(ErrCorr2)</v>
      </c>
      <c r="F6" s="5" t="s">
        <v>350</v>
      </c>
      <c r="G6" s="5">
        <f>G4</f>
        <v>1</v>
      </c>
      <c r="H6" s="5" t="s">
        <v>341</v>
      </c>
      <c r="O6" s="15" t="str">
        <f>CONCATENATE(F6,G6,H6,I6,J6,K6,L6)</f>
        <v>SUErrCorr3_1 &lt;- imputeByFlanks(ErrCorr2)</v>
      </c>
    </row>
    <row r="7" spans="3:15" x14ac:dyDescent="0.15">
      <c r="C7" s="15">
        <v>6</v>
      </c>
      <c r="D7" s="39" t="str">
        <f t="shared" si="0"/>
        <v>writeABHgenotypes(SUErrCorr3_1, outfile = "C:/NGS/save/Genotype_select_ABHR3_csvs_ABHgenotypeR1SU_mem_60.csv")</v>
      </c>
      <c r="F7" s="15" t="s">
        <v>351</v>
      </c>
      <c r="G7" s="15">
        <f>G4</f>
        <v>1</v>
      </c>
      <c r="H7" s="15" t="s">
        <v>342</v>
      </c>
      <c r="I7" s="15" t="str">
        <f>'1. Input and Output files list'!$E$6</f>
        <v>C:/NGS/save/</v>
      </c>
      <c r="J7" s="15" t="str">
        <f>CONCATENATE($H$3,"ABHgenotypeR")</f>
        <v>Genotype_select_ABHR3_csvs_ABHgenotypeR</v>
      </c>
      <c r="K7" s="15">
        <f>G4</f>
        <v>1</v>
      </c>
      <c r="L7" s="15" t="s">
        <v>681</v>
      </c>
      <c r="M7" s="15" t="s">
        <v>1000</v>
      </c>
      <c r="N7" s="15" t="s">
        <v>34</v>
      </c>
      <c r="O7" s="15" t="str">
        <f>CONCATENATE(F7,G7,H7,I7,J7,K7,L7,M7,N7)</f>
        <v>writeABHgenotypes(SUErrCorr3_1, outfile = "C:/NGS/save/Genotype_select_ABHR3_csvs_ABHgenotypeR1SU_mem_60.csv")</v>
      </c>
    </row>
    <row r="8" spans="3:15" x14ac:dyDescent="0.15">
      <c r="C8" s="15">
        <v>7</v>
      </c>
      <c r="D8" s="39" t="str">
        <f t="shared" si="0"/>
        <v>ErrCorr1 &lt;- correctStretches(genotype, maxHapLength = 2)</v>
      </c>
      <c r="F8" s="15" t="s">
        <v>346</v>
      </c>
      <c r="G8" s="15">
        <v>2</v>
      </c>
      <c r="H8" s="15" t="s">
        <v>52</v>
      </c>
      <c r="O8" s="15" t="str">
        <f>CONCATENATE(F8,G8,H8,I8,J8,K8,L8)</f>
        <v>ErrCorr1 &lt;- correctStretches(genotype, maxHapLength = 2)</v>
      </c>
    </row>
    <row r="9" spans="3:15" x14ac:dyDescent="0.15">
      <c r="C9" s="15">
        <v>8</v>
      </c>
      <c r="D9" s="39" t="str">
        <f t="shared" si="0"/>
        <v>ErrCorr2 &lt;- correctUndercalledHets(ErrCorr1, maxHapLength = 2)</v>
      </c>
      <c r="F9" s="15" t="s">
        <v>339</v>
      </c>
      <c r="G9" s="15">
        <f>G8</f>
        <v>2</v>
      </c>
      <c r="H9" s="15" t="s">
        <v>52</v>
      </c>
      <c r="O9" s="15" t="str">
        <f>CONCATENATE(F9,G9,H9,I9,J9,K9,L9)</f>
        <v>ErrCorr2 &lt;- correctUndercalledHets(ErrCorr1, maxHapLength = 2)</v>
      </c>
    </row>
    <row r="10" spans="3:15" x14ac:dyDescent="0.15">
      <c r="C10" s="15">
        <v>9</v>
      </c>
      <c r="D10" s="39" t="str">
        <f t="shared" si="0"/>
        <v>SUErrCorr3_2 &lt;- imputeByFlanks(ErrCorr2)</v>
      </c>
      <c r="F10" s="5" t="s">
        <v>350</v>
      </c>
      <c r="G10" s="5">
        <f>G8</f>
        <v>2</v>
      </c>
      <c r="H10" s="5" t="s">
        <v>341</v>
      </c>
      <c r="O10" s="15" t="str">
        <f>CONCATENATE(F10,G10,H10,I10,J10,K10,L10)</f>
        <v>SUErrCorr3_2 &lt;- imputeByFlanks(ErrCorr2)</v>
      </c>
    </row>
    <row r="11" spans="3:15" x14ac:dyDescent="0.15">
      <c r="C11" s="15">
        <v>10</v>
      </c>
      <c r="D11" s="39" t="str">
        <f t="shared" si="0"/>
        <v>writeABHgenotypes(SUErrCorr3_2, outfile = "C:/NGS/save/Genotype_select_ABHR3_csvs_ABHgenotypeR2SU_mem_60.csv")</v>
      </c>
      <c r="F11" s="15" t="s">
        <v>351</v>
      </c>
      <c r="G11" s="15">
        <f>G8</f>
        <v>2</v>
      </c>
      <c r="H11" s="15" t="s">
        <v>342</v>
      </c>
      <c r="I11" s="15" t="str">
        <f>'1. Input and Output files list'!$E$6</f>
        <v>C:/NGS/save/</v>
      </c>
      <c r="J11" s="15" t="str">
        <f>CONCATENATE($H$3,"ABHgenotypeR")</f>
        <v>Genotype_select_ABHR3_csvs_ABHgenotypeR</v>
      </c>
      <c r="K11" s="15">
        <f>G8</f>
        <v>2</v>
      </c>
      <c r="L11" s="15" t="s">
        <v>681</v>
      </c>
      <c r="M11" s="15" t="s">
        <v>1000</v>
      </c>
      <c r="N11" s="15" t="s">
        <v>34</v>
      </c>
      <c r="O11" s="15" t="str">
        <f>CONCATENATE(F11,G11,H11,I11,J11,K11,L11,M11,N11)</f>
        <v>writeABHgenotypes(SUErrCorr3_2, outfile = "C:/NGS/save/Genotype_select_ABHR3_csvs_ABHgenotypeR2SU_mem_60.csv")</v>
      </c>
    </row>
    <row r="12" spans="3:15" x14ac:dyDescent="0.15">
      <c r="C12" s="15">
        <v>11</v>
      </c>
      <c r="D12" s="39" t="str">
        <f t="shared" si="0"/>
        <v>ErrCorr1 &lt;- correctStretches(genotype, maxHapLength = 3)</v>
      </c>
      <c r="F12" s="15" t="s">
        <v>346</v>
      </c>
      <c r="G12" s="15">
        <v>3</v>
      </c>
      <c r="H12" s="15" t="s">
        <v>52</v>
      </c>
      <c r="O12" s="15" t="str">
        <f>CONCATENATE(F12,G12,H12,I12,J12,K12,L12)</f>
        <v>ErrCorr1 &lt;- correctStretches(genotype, maxHapLength = 3)</v>
      </c>
    </row>
    <row r="13" spans="3:15" x14ac:dyDescent="0.15">
      <c r="C13" s="15">
        <v>12</v>
      </c>
      <c r="D13" s="39" t="str">
        <f t="shared" si="0"/>
        <v>ErrCorr2 &lt;- correctUndercalledHets(ErrCorr1, maxHapLength = 3)</v>
      </c>
      <c r="F13" s="15" t="s">
        <v>339</v>
      </c>
      <c r="G13" s="15">
        <f>G12</f>
        <v>3</v>
      </c>
      <c r="H13" s="15" t="s">
        <v>52</v>
      </c>
      <c r="O13" s="15" t="str">
        <f>CONCATENATE(F13,G13,H13,I13,J13,K13,L13)</f>
        <v>ErrCorr2 &lt;- correctUndercalledHets(ErrCorr1, maxHapLength = 3)</v>
      </c>
    </row>
    <row r="14" spans="3:15" x14ac:dyDescent="0.15">
      <c r="C14" s="15">
        <v>13</v>
      </c>
      <c r="D14" s="39" t="str">
        <f t="shared" si="0"/>
        <v>SUErrCorr3_3 &lt;- imputeByFlanks(ErrCorr2)</v>
      </c>
      <c r="F14" s="5" t="s">
        <v>350</v>
      </c>
      <c r="G14" s="5">
        <f>G12</f>
        <v>3</v>
      </c>
      <c r="H14" s="5" t="s">
        <v>341</v>
      </c>
      <c r="O14" s="15" t="str">
        <f>CONCATENATE(F14,G14,H14,I14,J14,K14,L14)</f>
        <v>SUErrCorr3_3 &lt;- imputeByFlanks(ErrCorr2)</v>
      </c>
    </row>
    <row r="15" spans="3:15" x14ac:dyDescent="0.15">
      <c r="C15" s="15">
        <v>14</v>
      </c>
      <c r="D15" s="39" t="str">
        <f t="shared" si="0"/>
        <v>writeABHgenotypes(SUErrCorr3_3, outfile = "C:/NGS/save/Genotype_select_ABHR3_csvs_ABHgenotypeR3SU_mem_60.csv")</v>
      </c>
      <c r="F15" s="15" t="s">
        <v>351</v>
      </c>
      <c r="G15" s="15">
        <f>G12</f>
        <v>3</v>
      </c>
      <c r="H15" s="15" t="s">
        <v>342</v>
      </c>
      <c r="I15" s="15" t="str">
        <f>'1. Input and Output files list'!$E$6</f>
        <v>C:/NGS/save/</v>
      </c>
      <c r="J15" s="15" t="str">
        <f>CONCATENATE($H$3,"ABHgenotypeR")</f>
        <v>Genotype_select_ABHR3_csvs_ABHgenotypeR</v>
      </c>
      <c r="K15" s="15">
        <f>G12</f>
        <v>3</v>
      </c>
      <c r="L15" s="15" t="s">
        <v>681</v>
      </c>
      <c r="M15" s="15" t="s">
        <v>1000</v>
      </c>
      <c r="N15" s="15" t="s">
        <v>34</v>
      </c>
      <c r="O15" s="15" t="str">
        <f>CONCATENATE(F15,G15,H15,I15,J15,K15,L15,M15,N15)</f>
        <v>writeABHgenotypes(SUErrCorr3_3, outfile = "C:/NGS/save/Genotype_select_ABHR3_csvs_ABHgenotypeR3SU_mem_60.csv")</v>
      </c>
    </row>
    <row r="16" spans="3:15" x14ac:dyDescent="0.15">
      <c r="C16" s="15">
        <v>15</v>
      </c>
      <c r="D16" s="39" t="str">
        <f t="shared" si="0"/>
        <v>ErrCorr1 &lt;- correctStretches(genotype, maxHapLength = 4)</v>
      </c>
      <c r="F16" s="15" t="s">
        <v>346</v>
      </c>
      <c r="G16" s="15">
        <v>4</v>
      </c>
      <c r="H16" s="15" t="s">
        <v>52</v>
      </c>
      <c r="O16" s="15" t="str">
        <f>CONCATENATE(F16,G16,H16,I16,J16,K16,L16)</f>
        <v>ErrCorr1 &lt;- correctStretches(genotype, maxHapLength = 4)</v>
      </c>
    </row>
    <row r="17" spans="3:15" x14ac:dyDescent="0.15">
      <c r="C17" s="15">
        <v>16</v>
      </c>
      <c r="D17" s="39" t="str">
        <f t="shared" si="0"/>
        <v>ErrCorr2 &lt;- correctUndercalledHets(ErrCorr1, maxHapLength = 4)</v>
      </c>
      <c r="F17" s="15" t="s">
        <v>339</v>
      </c>
      <c r="G17" s="15">
        <f>G16</f>
        <v>4</v>
      </c>
      <c r="H17" s="15" t="s">
        <v>52</v>
      </c>
      <c r="O17" s="15" t="str">
        <f>CONCATENATE(F17,G17,H17,I17,J17,K17,L17)</f>
        <v>ErrCorr2 &lt;- correctUndercalledHets(ErrCorr1, maxHapLength = 4)</v>
      </c>
    </row>
    <row r="18" spans="3:15" x14ac:dyDescent="0.15">
      <c r="C18" s="15">
        <v>17</v>
      </c>
      <c r="D18" s="39" t="str">
        <f t="shared" si="0"/>
        <v>SUErrCorr3_4 &lt;- imputeByFlanks(ErrCorr2)</v>
      </c>
      <c r="F18" s="5" t="s">
        <v>350</v>
      </c>
      <c r="G18" s="5">
        <f>G16</f>
        <v>4</v>
      </c>
      <c r="H18" s="5" t="s">
        <v>341</v>
      </c>
      <c r="O18" s="15" t="str">
        <f>CONCATENATE(F18,G18,H18,I18,J18,K18,L18)</f>
        <v>SUErrCorr3_4 &lt;- imputeByFlanks(ErrCorr2)</v>
      </c>
    </row>
    <row r="19" spans="3:15" x14ac:dyDescent="0.15">
      <c r="C19" s="15">
        <v>18</v>
      </c>
      <c r="D19" s="39" t="str">
        <f t="shared" si="0"/>
        <v>writeABHgenotypes(SUErrCorr3_4, outfile = "C:/NGS/save/Genotype_select_ABHR3_csvs_ABHgenotypeR4SU_mem_60.csv")</v>
      </c>
      <c r="F19" s="15" t="s">
        <v>351</v>
      </c>
      <c r="G19" s="15">
        <f>G16</f>
        <v>4</v>
      </c>
      <c r="H19" s="15" t="s">
        <v>342</v>
      </c>
      <c r="I19" s="15" t="str">
        <f>'1. Input and Output files list'!$E$6</f>
        <v>C:/NGS/save/</v>
      </c>
      <c r="J19" s="15" t="str">
        <f>CONCATENATE($H$3,"ABHgenotypeR")</f>
        <v>Genotype_select_ABHR3_csvs_ABHgenotypeR</v>
      </c>
      <c r="K19" s="15">
        <f>G16</f>
        <v>4</v>
      </c>
      <c r="L19" s="15" t="s">
        <v>681</v>
      </c>
      <c r="M19" s="15" t="s">
        <v>1000</v>
      </c>
      <c r="N19" s="15" t="s">
        <v>34</v>
      </c>
      <c r="O19" s="15" t="str">
        <f>CONCATENATE(F19,G19,H19,I19,J19,K19,L19,M19,N19)</f>
        <v>writeABHgenotypes(SUErrCorr3_4, outfile = "C:/NGS/save/Genotype_select_ABHR3_csvs_ABHgenotypeR4SU_mem_60.csv")</v>
      </c>
    </row>
    <row r="20" spans="3:15" x14ac:dyDescent="0.15">
      <c r="C20" s="15">
        <v>19</v>
      </c>
      <c r="D20" s="39" t="str">
        <f t="shared" si="0"/>
        <v>ErrCorr1 &lt;- correctStretches(genotype, maxHapLength = 5)</v>
      </c>
      <c r="F20" s="15" t="s">
        <v>346</v>
      </c>
      <c r="G20" s="15">
        <v>5</v>
      </c>
      <c r="H20" s="15" t="s">
        <v>52</v>
      </c>
      <c r="O20" s="15" t="str">
        <f>CONCATENATE(F20,G20,H20,I20,J20,K20,L20)</f>
        <v>ErrCorr1 &lt;- correctStretches(genotype, maxHapLength = 5)</v>
      </c>
    </row>
    <row r="21" spans="3:15" x14ac:dyDescent="0.15">
      <c r="C21" s="15">
        <v>20</v>
      </c>
      <c r="D21" s="39" t="str">
        <f t="shared" si="0"/>
        <v>ErrCorr2 &lt;- correctUndercalledHets(ErrCorr1, maxHapLength = 5)</v>
      </c>
      <c r="F21" s="15" t="s">
        <v>339</v>
      </c>
      <c r="G21" s="15">
        <f>G20</f>
        <v>5</v>
      </c>
      <c r="H21" s="15" t="s">
        <v>52</v>
      </c>
      <c r="O21" s="15" t="str">
        <f>CONCATENATE(F21,G21,H21,I21,J21,K21,L21)</f>
        <v>ErrCorr2 &lt;- correctUndercalledHets(ErrCorr1, maxHapLength = 5)</v>
      </c>
    </row>
    <row r="22" spans="3:15" x14ac:dyDescent="0.15">
      <c r="C22" s="15">
        <v>21</v>
      </c>
      <c r="D22" s="39" t="str">
        <f t="shared" si="0"/>
        <v>SUErrCorr3_5 &lt;- imputeByFlanks(ErrCorr2)</v>
      </c>
      <c r="F22" s="5" t="s">
        <v>350</v>
      </c>
      <c r="G22" s="5">
        <f>G20</f>
        <v>5</v>
      </c>
      <c r="H22" s="5" t="s">
        <v>341</v>
      </c>
      <c r="O22" s="15" t="str">
        <f>CONCATENATE(F22,G22,H22,I22,J22,K22,L22)</f>
        <v>SUErrCorr3_5 &lt;- imputeByFlanks(ErrCorr2)</v>
      </c>
    </row>
    <row r="23" spans="3:15" x14ac:dyDescent="0.15">
      <c r="C23" s="15">
        <v>22</v>
      </c>
      <c r="D23" s="39" t="str">
        <f t="shared" si="0"/>
        <v>writeABHgenotypes(SUErrCorr3_5, outfile = "C:/NGS/save/Genotype_select_ABHR3_csvs_ABHgenotypeR5SU_mem_60.csv")</v>
      </c>
      <c r="F23" s="15" t="s">
        <v>351</v>
      </c>
      <c r="G23" s="15">
        <f>G20</f>
        <v>5</v>
      </c>
      <c r="H23" s="15" t="s">
        <v>342</v>
      </c>
      <c r="I23" s="15" t="str">
        <f>'1. Input and Output files list'!$E$6</f>
        <v>C:/NGS/save/</v>
      </c>
      <c r="J23" s="15" t="str">
        <f>CONCATENATE($H$3,"ABHgenotypeR")</f>
        <v>Genotype_select_ABHR3_csvs_ABHgenotypeR</v>
      </c>
      <c r="K23" s="15">
        <f>G20</f>
        <v>5</v>
      </c>
      <c r="L23" s="15" t="s">
        <v>681</v>
      </c>
      <c r="M23" s="15" t="s">
        <v>1000</v>
      </c>
      <c r="N23" s="15" t="s">
        <v>34</v>
      </c>
      <c r="O23" s="15" t="str">
        <f>CONCATENATE(F23,G23,H23,I23,J23,K23,L23,M23,N23)</f>
        <v>writeABHgenotypes(SUErrCorr3_5, outfile = "C:/NGS/save/Genotype_select_ABHR3_csvs_ABHgenotypeR5SU_mem_60.csv")</v>
      </c>
    </row>
    <row r="24" spans="3:15" x14ac:dyDescent="0.15">
      <c r="C24" s="15">
        <v>23</v>
      </c>
      <c r="D24" s="39" t="str">
        <f t="shared" si="0"/>
        <v>ErrCorr1 &lt;- correctStretches(genotype, maxHapLength = 6)</v>
      </c>
      <c r="F24" s="15" t="s">
        <v>346</v>
      </c>
      <c r="G24" s="15">
        <v>6</v>
      </c>
      <c r="H24" s="15" t="s">
        <v>52</v>
      </c>
      <c r="O24" s="15" t="str">
        <f>CONCATENATE(F24,G24,H24,I24,J24,K24,L24)</f>
        <v>ErrCorr1 &lt;- correctStretches(genotype, maxHapLength = 6)</v>
      </c>
    </row>
    <row r="25" spans="3:15" x14ac:dyDescent="0.15">
      <c r="C25" s="15">
        <v>24</v>
      </c>
      <c r="D25" s="39" t="str">
        <f t="shared" si="0"/>
        <v>ErrCorr2 &lt;- correctUndercalledHets(ErrCorr1, maxHapLength = 6)</v>
      </c>
      <c r="F25" s="15" t="s">
        <v>339</v>
      </c>
      <c r="G25" s="15">
        <f>G24</f>
        <v>6</v>
      </c>
      <c r="H25" s="15" t="s">
        <v>52</v>
      </c>
      <c r="O25" s="15" t="str">
        <f>CONCATENATE(F25,G25,H25,I25,J25,K25,L25)</f>
        <v>ErrCorr2 &lt;- correctUndercalledHets(ErrCorr1, maxHapLength = 6)</v>
      </c>
    </row>
    <row r="26" spans="3:15" x14ac:dyDescent="0.15">
      <c r="C26" s="15">
        <v>25</v>
      </c>
      <c r="D26" s="39" t="str">
        <f t="shared" si="0"/>
        <v>SUErrCorr3_6 &lt;- imputeByFlanks(ErrCorr2)</v>
      </c>
      <c r="F26" s="5" t="s">
        <v>350</v>
      </c>
      <c r="G26" s="5">
        <f>G24</f>
        <v>6</v>
      </c>
      <c r="H26" s="5" t="s">
        <v>341</v>
      </c>
      <c r="O26" s="15" t="str">
        <f>CONCATENATE(F26,G26,H26,I26,J26,K26,L26)</f>
        <v>SUErrCorr3_6 &lt;- imputeByFlanks(ErrCorr2)</v>
      </c>
    </row>
    <row r="27" spans="3:15" x14ac:dyDescent="0.15">
      <c r="C27" s="15">
        <v>26</v>
      </c>
      <c r="D27" s="39" t="str">
        <f t="shared" si="0"/>
        <v>writeABHgenotypes(SUErrCorr3_6, outfile = "C:/NGS/save/Genotype_select_ABHR3_csvs_ABHgenotypeR6SU_mem_60.csv")</v>
      </c>
      <c r="F27" s="15" t="s">
        <v>351</v>
      </c>
      <c r="G27" s="15">
        <f>G24</f>
        <v>6</v>
      </c>
      <c r="H27" s="15" t="s">
        <v>342</v>
      </c>
      <c r="I27" s="15" t="str">
        <f>'1. Input and Output files list'!$E$6</f>
        <v>C:/NGS/save/</v>
      </c>
      <c r="J27" s="15" t="str">
        <f>CONCATENATE($H$3,"ABHgenotypeR")</f>
        <v>Genotype_select_ABHR3_csvs_ABHgenotypeR</v>
      </c>
      <c r="K27" s="15">
        <f>G24</f>
        <v>6</v>
      </c>
      <c r="L27" s="15" t="s">
        <v>681</v>
      </c>
      <c r="M27" s="15" t="s">
        <v>1000</v>
      </c>
      <c r="N27" s="15" t="s">
        <v>34</v>
      </c>
      <c r="O27" s="15" t="str">
        <f>CONCATENATE(F27,G27,H27,I27,J27,K27,L27,M27,N27)</f>
        <v>writeABHgenotypes(SUErrCorr3_6, outfile = "C:/NGS/save/Genotype_select_ABHR3_csvs_ABHgenotypeR6SU_mem_60.csv")</v>
      </c>
    </row>
    <row r="28" spans="3:15" x14ac:dyDescent="0.15">
      <c r="C28" s="15">
        <v>27</v>
      </c>
      <c r="D28" s="39" t="str">
        <f t="shared" si="0"/>
        <v>ErrCorr1 &lt;- correctStretches(genotype, maxHapLength = 7)</v>
      </c>
      <c r="F28" s="15" t="s">
        <v>853</v>
      </c>
      <c r="G28" s="15">
        <v>7</v>
      </c>
      <c r="H28" s="15" t="s">
        <v>52</v>
      </c>
      <c r="O28" s="15" t="str">
        <f>CONCATENATE(F28,G28,H28,I28,J28,K28,L28)</f>
        <v>ErrCorr1 &lt;- correctStretches(genotype, maxHapLength = 7)</v>
      </c>
    </row>
    <row r="29" spans="3:15" x14ac:dyDescent="0.15">
      <c r="C29" s="15">
        <v>28</v>
      </c>
      <c r="D29" s="39" t="str">
        <f t="shared" si="0"/>
        <v>ErrCorr2 &lt;- correctUndercalledHets(ErrCorr1, maxHapLength = 7)</v>
      </c>
      <c r="F29" s="15" t="s">
        <v>339</v>
      </c>
      <c r="G29" s="15">
        <f>G28</f>
        <v>7</v>
      </c>
      <c r="H29" s="15" t="s">
        <v>52</v>
      </c>
      <c r="O29" s="15" t="str">
        <f>CONCATENATE(F29,G29,H29,I29,J29,K29,L29)</f>
        <v>ErrCorr2 &lt;- correctUndercalledHets(ErrCorr1, maxHapLength = 7)</v>
      </c>
    </row>
    <row r="30" spans="3:15" x14ac:dyDescent="0.15">
      <c r="C30" s="15">
        <v>29</v>
      </c>
      <c r="D30" s="39" t="str">
        <f t="shared" si="0"/>
        <v>SUErrCorr3_7 &lt;- imputeByFlanks(ErrCorr2)</v>
      </c>
      <c r="F30" s="5" t="s">
        <v>350</v>
      </c>
      <c r="G30" s="5">
        <f>G28</f>
        <v>7</v>
      </c>
      <c r="H30" s="5" t="s">
        <v>341</v>
      </c>
      <c r="O30" s="15" t="str">
        <f>CONCATENATE(F30,G30,H30,I30,J30,K30,L30)</f>
        <v>SUErrCorr3_7 &lt;- imputeByFlanks(ErrCorr2)</v>
      </c>
    </row>
    <row r="31" spans="3:15" x14ac:dyDescent="0.15">
      <c r="C31" s="15">
        <v>30</v>
      </c>
      <c r="D31" s="39" t="str">
        <f t="shared" si="0"/>
        <v>writeABHgenotypes(SUErrCorr3_7, outfile = "C:/NGS/save/Genotype_select_ABHR3_csvs_ABHgenotypeR7SU_mem_60.csv")</v>
      </c>
      <c r="F31" s="15" t="s">
        <v>351</v>
      </c>
      <c r="G31" s="15">
        <f>G28</f>
        <v>7</v>
      </c>
      <c r="H31" s="15" t="s">
        <v>342</v>
      </c>
      <c r="I31" s="15" t="str">
        <f>'1. Input and Output files list'!$E$6</f>
        <v>C:/NGS/save/</v>
      </c>
      <c r="J31" s="15" t="str">
        <f>CONCATENATE($H$3,"ABHgenotypeR")</f>
        <v>Genotype_select_ABHR3_csvs_ABHgenotypeR</v>
      </c>
      <c r="K31" s="15">
        <f>G28</f>
        <v>7</v>
      </c>
      <c r="L31" s="15" t="s">
        <v>681</v>
      </c>
      <c r="M31" s="15" t="s">
        <v>1000</v>
      </c>
      <c r="N31" s="15" t="s">
        <v>34</v>
      </c>
      <c r="O31" s="15" t="str">
        <f>CONCATENATE(F31,G31,H31,I31,J31,K31,L31,M31,N31)</f>
        <v>writeABHgenotypes(SUErrCorr3_7, outfile = "C:/NGS/save/Genotype_select_ABHR3_csvs_ABHgenotypeR7SU_mem_60.csv")</v>
      </c>
    </row>
    <row r="32" spans="3:15" x14ac:dyDescent="0.15">
      <c r="C32" s="15">
        <v>31</v>
      </c>
      <c r="D32" s="39" t="str">
        <f t="shared" si="0"/>
        <v>ErrCorr1 &lt;- correctStretches(genotype, maxHapLength = 8)</v>
      </c>
      <c r="F32" s="15" t="s">
        <v>346</v>
      </c>
      <c r="G32" s="15">
        <v>8</v>
      </c>
      <c r="H32" s="15" t="s">
        <v>52</v>
      </c>
      <c r="O32" s="15" t="str">
        <f>CONCATENATE(F32,G32,H32,I32,J32,K32,L32)</f>
        <v>ErrCorr1 &lt;- correctStretches(genotype, maxHapLength = 8)</v>
      </c>
    </row>
    <row r="33" spans="3:15" x14ac:dyDescent="0.15">
      <c r="C33" s="15">
        <v>32</v>
      </c>
      <c r="D33" s="39" t="str">
        <f t="shared" si="0"/>
        <v>ErrCorr2 &lt;- correctUndercalledHets(ErrCorr1, maxHapLength = 8)</v>
      </c>
      <c r="F33" s="15" t="s">
        <v>339</v>
      </c>
      <c r="G33" s="15">
        <f>G32</f>
        <v>8</v>
      </c>
      <c r="H33" s="15" t="s">
        <v>52</v>
      </c>
      <c r="O33" s="15" t="str">
        <f>CONCATENATE(F33,G33,H33,I33,J33,K33,L33)</f>
        <v>ErrCorr2 &lt;- correctUndercalledHets(ErrCorr1, maxHapLength = 8)</v>
      </c>
    </row>
    <row r="34" spans="3:15" x14ac:dyDescent="0.15">
      <c r="C34" s="15">
        <v>33</v>
      </c>
      <c r="D34" s="39" t="str">
        <f t="shared" si="0"/>
        <v>SUErrCorr3_8 &lt;- imputeByFlanks(ErrCorr2)</v>
      </c>
      <c r="F34" s="5" t="s">
        <v>350</v>
      </c>
      <c r="G34" s="5">
        <f>G32</f>
        <v>8</v>
      </c>
      <c r="H34" s="5" t="s">
        <v>341</v>
      </c>
      <c r="O34" s="15" t="str">
        <f>CONCATENATE(F34,G34,H34,I34,J34,K34,L34)</f>
        <v>SUErrCorr3_8 &lt;- imputeByFlanks(ErrCorr2)</v>
      </c>
    </row>
    <row r="35" spans="3:15" x14ac:dyDescent="0.15">
      <c r="C35" s="15">
        <v>34</v>
      </c>
      <c r="D35" s="39" t="str">
        <f t="shared" ref="D35:D66" si="1">O35</f>
        <v>writeABHgenotypes(SUErrCorr3_8, outfile = "C:/NGS/save/Genotype_select_ABHR3_csvs_ABHgenotypeR8SU_mem_60.csv")</v>
      </c>
      <c r="F35" s="15" t="s">
        <v>351</v>
      </c>
      <c r="G35" s="15">
        <f>G32</f>
        <v>8</v>
      </c>
      <c r="H35" s="15" t="s">
        <v>342</v>
      </c>
      <c r="I35" s="15" t="str">
        <f>'1. Input and Output files list'!$E$6</f>
        <v>C:/NGS/save/</v>
      </c>
      <c r="J35" s="15" t="str">
        <f>CONCATENATE($H$3,"ABHgenotypeR")</f>
        <v>Genotype_select_ABHR3_csvs_ABHgenotypeR</v>
      </c>
      <c r="K35" s="15">
        <f>G32</f>
        <v>8</v>
      </c>
      <c r="L35" s="15" t="s">
        <v>681</v>
      </c>
      <c r="M35" s="15" t="s">
        <v>1000</v>
      </c>
      <c r="N35" s="15" t="s">
        <v>34</v>
      </c>
      <c r="O35" s="15" t="str">
        <f>CONCATENATE(F35,G35,H35,I35,J35,K35,L35,M35,N35)</f>
        <v>writeABHgenotypes(SUErrCorr3_8, outfile = "C:/NGS/save/Genotype_select_ABHR3_csvs_ABHgenotypeR8SU_mem_60.csv")</v>
      </c>
    </row>
    <row r="36" spans="3:15" x14ac:dyDescent="0.15">
      <c r="C36" s="15">
        <v>35</v>
      </c>
      <c r="D36" s="39" t="str">
        <f t="shared" si="1"/>
        <v>ErrCorr1 &lt;- correctStretches(genotype, maxHapLength = 9)</v>
      </c>
      <c r="F36" s="15" t="s">
        <v>346</v>
      </c>
      <c r="G36" s="15">
        <v>9</v>
      </c>
      <c r="H36" s="15" t="s">
        <v>52</v>
      </c>
      <c r="O36" s="15" t="str">
        <f>CONCATENATE(F36,G36,H36,I36,J36,K36,L36)</f>
        <v>ErrCorr1 &lt;- correctStretches(genotype, maxHapLength = 9)</v>
      </c>
    </row>
    <row r="37" spans="3:15" x14ac:dyDescent="0.15">
      <c r="C37" s="15">
        <v>36</v>
      </c>
      <c r="D37" s="39" t="str">
        <f t="shared" si="1"/>
        <v>ErrCorr2 &lt;- correctUndercalledHets(ErrCorr1, maxHapLength = 9)</v>
      </c>
      <c r="F37" s="15" t="s">
        <v>339</v>
      </c>
      <c r="G37" s="15">
        <f>G36</f>
        <v>9</v>
      </c>
      <c r="H37" s="15" t="s">
        <v>52</v>
      </c>
      <c r="O37" s="15" t="str">
        <f>CONCATENATE(F37,G37,H37,I37,J37,K37,L37)</f>
        <v>ErrCorr2 &lt;- correctUndercalledHets(ErrCorr1, maxHapLength = 9)</v>
      </c>
    </row>
    <row r="38" spans="3:15" x14ac:dyDescent="0.15">
      <c r="C38" s="15">
        <v>37</v>
      </c>
      <c r="D38" s="39" t="str">
        <f t="shared" si="1"/>
        <v>SUErrCorr3_9 &lt;- imputeByFlanks(ErrCorr2)</v>
      </c>
      <c r="F38" s="5" t="s">
        <v>350</v>
      </c>
      <c r="G38" s="5">
        <f>G36</f>
        <v>9</v>
      </c>
      <c r="H38" s="5" t="s">
        <v>341</v>
      </c>
      <c r="O38" s="15" t="str">
        <f>CONCATENATE(F38,G38,H38,I38,J38,K38,L38)</f>
        <v>SUErrCorr3_9 &lt;- imputeByFlanks(ErrCorr2)</v>
      </c>
    </row>
    <row r="39" spans="3:15" x14ac:dyDescent="0.15">
      <c r="C39" s="15">
        <v>38</v>
      </c>
      <c r="D39" s="39" t="str">
        <f t="shared" si="1"/>
        <v>writeABHgenotypes(SUErrCorr3_9, outfile = "C:/NGS/save/Genotype_select_ABHR3_csvs_ABHgenotypeR9SU_mem_60.csv")</v>
      </c>
      <c r="F39" s="15" t="s">
        <v>351</v>
      </c>
      <c r="G39" s="15">
        <f>G36</f>
        <v>9</v>
      </c>
      <c r="H39" s="15" t="s">
        <v>342</v>
      </c>
      <c r="I39" s="15" t="str">
        <f>'1. Input and Output files list'!$E$6</f>
        <v>C:/NGS/save/</v>
      </c>
      <c r="J39" s="15" t="str">
        <f>CONCATENATE($H$3,"ABHgenotypeR")</f>
        <v>Genotype_select_ABHR3_csvs_ABHgenotypeR</v>
      </c>
      <c r="K39" s="15">
        <f>G36</f>
        <v>9</v>
      </c>
      <c r="L39" s="15" t="s">
        <v>681</v>
      </c>
      <c r="M39" s="15" t="s">
        <v>1000</v>
      </c>
      <c r="N39" s="15" t="s">
        <v>34</v>
      </c>
      <c r="O39" s="15" t="str">
        <f>CONCATENATE(F39,G39,H39,I39,J39,K39,L39,M39,N39)</f>
        <v>writeABHgenotypes(SUErrCorr3_9, outfile = "C:/NGS/save/Genotype_select_ABHR3_csvs_ABHgenotypeR9SU_mem_60.csv")</v>
      </c>
    </row>
    <row r="40" spans="3:15" x14ac:dyDescent="0.15">
      <c r="C40" s="15">
        <v>39</v>
      </c>
      <c r="D40" s="39" t="str">
        <f t="shared" si="1"/>
        <v>ErrCorr1 &lt;- correctStretches(genotype, maxHapLength = 10)</v>
      </c>
      <c r="F40" s="15" t="s">
        <v>346</v>
      </c>
      <c r="G40" s="15">
        <v>10</v>
      </c>
      <c r="H40" s="15" t="s">
        <v>52</v>
      </c>
      <c r="O40" s="15" t="str">
        <f>CONCATENATE(F40,G40,H40,I40,J40,K40,L40)</f>
        <v>ErrCorr1 &lt;- correctStretches(genotype, maxHapLength = 10)</v>
      </c>
    </row>
    <row r="41" spans="3:15" x14ac:dyDescent="0.15">
      <c r="C41" s="15">
        <v>40</v>
      </c>
      <c r="D41" s="39" t="str">
        <f t="shared" si="1"/>
        <v>ErrCorr2 &lt;- correctUndercalledHets(ErrCorr1, maxHapLength = 10)</v>
      </c>
      <c r="F41" s="15" t="s">
        <v>339</v>
      </c>
      <c r="G41" s="15">
        <f>G40</f>
        <v>10</v>
      </c>
      <c r="H41" s="15" t="s">
        <v>52</v>
      </c>
      <c r="O41" s="15" t="str">
        <f>CONCATENATE(F41,G41,H41,I41,J41,K41,L41)</f>
        <v>ErrCorr2 &lt;- correctUndercalledHets(ErrCorr1, maxHapLength = 10)</v>
      </c>
    </row>
    <row r="42" spans="3:15" x14ac:dyDescent="0.15">
      <c r="C42" s="15">
        <v>41</v>
      </c>
      <c r="D42" s="39" t="str">
        <f t="shared" si="1"/>
        <v>SUErrCorr3_10 &lt;- imputeByFlanks(ErrCorr2)</v>
      </c>
      <c r="F42" s="5" t="s">
        <v>352</v>
      </c>
      <c r="G42" s="5">
        <f>G40</f>
        <v>10</v>
      </c>
      <c r="H42" s="5" t="s">
        <v>341</v>
      </c>
      <c r="O42" s="15" t="str">
        <f>CONCATENATE(F42,G42,H42,I42,J42,K42,L42)</f>
        <v>SUErrCorr3_10 &lt;- imputeByFlanks(ErrCorr2)</v>
      </c>
    </row>
    <row r="43" spans="3:15" x14ac:dyDescent="0.15">
      <c r="C43" s="15">
        <v>42</v>
      </c>
      <c r="D43" s="39" t="str">
        <f t="shared" si="1"/>
        <v>writeABHgenotypes(SUErrCorr3_10, outfile = "C:/NGS/save/Genotype_select_ABHR3_csvs_ABHgenotypeR10SU_mem_60.csv")</v>
      </c>
      <c r="F43" s="15" t="s">
        <v>351</v>
      </c>
      <c r="G43" s="15">
        <f>G40</f>
        <v>10</v>
      </c>
      <c r="H43" s="15" t="s">
        <v>342</v>
      </c>
      <c r="I43" s="15" t="str">
        <f>'1. Input and Output files list'!$E$6</f>
        <v>C:/NGS/save/</v>
      </c>
      <c r="J43" s="15" t="str">
        <f>CONCATENATE($H$3,"ABHgenotypeR")</f>
        <v>Genotype_select_ABHR3_csvs_ABHgenotypeR</v>
      </c>
      <c r="K43" s="15">
        <f>G40</f>
        <v>10</v>
      </c>
      <c r="L43" s="15" t="s">
        <v>681</v>
      </c>
      <c r="M43" s="15" t="s">
        <v>1000</v>
      </c>
      <c r="N43" s="15" t="s">
        <v>34</v>
      </c>
      <c r="O43" s="15" t="str">
        <f>CONCATENATE(F43,G43,H43,I43,J43,K43,L43,M43,N43)</f>
        <v>writeABHgenotypes(SUErrCorr3_10, outfile = "C:/NGS/save/Genotype_select_ABHR3_csvs_ABHgenotypeR10SU_mem_60.csv")</v>
      </c>
    </row>
    <row r="44" spans="3:15" x14ac:dyDescent="0.15">
      <c r="C44" s="15">
        <v>43</v>
      </c>
      <c r="D44" s="39" t="str">
        <f t="shared" si="1"/>
        <v>ErrCorr1 &lt;- correctUndercalledHets(genotype, maxHapLength = 1)</v>
      </c>
      <c r="F44" s="15" t="s">
        <v>348</v>
      </c>
      <c r="G44" s="15">
        <f>G45</f>
        <v>1</v>
      </c>
      <c r="H44" s="15" t="s">
        <v>52</v>
      </c>
      <c r="O44" s="15" t="str">
        <f>CONCATENATE(F44,G44,H44,I44,J44,K44,L44)</f>
        <v>ErrCorr1 &lt;- correctUndercalledHets(genotype, maxHapLength = 1)</v>
      </c>
    </row>
    <row r="45" spans="3:15" x14ac:dyDescent="0.15">
      <c r="C45" s="15">
        <v>44</v>
      </c>
      <c r="D45" s="39" t="str">
        <f t="shared" si="1"/>
        <v>ErrCorr2 &lt;- correctStretches(ErrCorr1, maxHapLength = 1)</v>
      </c>
      <c r="F45" s="15" t="s">
        <v>349</v>
      </c>
      <c r="G45" s="15">
        <v>1</v>
      </c>
      <c r="H45" s="15" t="s">
        <v>52</v>
      </c>
      <c r="O45" s="15" t="str">
        <f>CONCATENATE(F45,G45,H45,I45,J45,K45,L45)</f>
        <v>ErrCorr2 &lt;- correctStretches(ErrCorr1, maxHapLength = 1)</v>
      </c>
    </row>
    <row r="46" spans="3:15" x14ac:dyDescent="0.15">
      <c r="C46" s="15">
        <v>45</v>
      </c>
      <c r="D46" s="39" t="str">
        <f t="shared" si="1"/>
        <v>USErrCorr3_1 &lt;- imputeByFlanks(ErrCorr2)</v>
      </c>
      <c r="F46" s="5" t="s">
        <v>353</v>
      </c>
      <c r="G46" s="5">
        <f>G45</f>
        <v>1</v>
      </c>
      <c r="H46" s="5" t="s">
        <v>341</v>
      </c>
      <c r="O46" s="15" t="str">
        <f>CONCATENATE(F46,G46,H46,I46,J46,K46,L46)</f>
        <v>USErrCorr3_1 &lt;- imputeByFlanks(ErrCorr2)</v>
      </c>
    </row>
    <row r="47" spans="3:15" x14ac:dyDescent="0.15">
      <c r="C47" s="15">
        <v>46</v>
      </c>
      <c r="D47" s="39" t="str">
        <f t="shared" si="1"/>
        <v>writeABHgenotypes(USErrCorr3_1, outfile = "C:/NGS/save/Genotype_select_ABHR3_csvs_ABHgenotypeR1US_mem_60.csv")</v>
      </c>
      <c r="F47" s="15" t="s">
        <v>354</v>
      </c>
      <c r="G47" s="15">
        <f>G45</f>
        <v>1</v>
      </c>
      <c r="H47" s="15" t="s">
        <v>342</v>
      </c>
      <c r="I47" s="15" t="str">
        <f>'1. Input and Output files list'!$E$6</f>
        <v>C:/NGS/save/</v>
      </c>
      <c r="J47" s="15" t="str">
        <f>CONCATENATE($H$3,"ABHgenotypeR")</f>
        <v>Genotype_select_ABHR3_csvs_ABHgenotypeR</v>
      </c>
      <c r="K47" s="15">
        <f>G45</f>
        <v>1</v>
      </c>
      <c r="L47" s="15" t="s">
        <v>680</v>
      </c>
      <c r="M47" s="15" t="s">
        <v>1000</v>
      </c>
      <c r="N47" s="15" t="s">
        <v>34</v>
      </c>
      <c r="O47" s="15" t="str">
        <f>CONCATENATE(F47,G47,H47,I47,J47,K47,L47,M47,N47)</f>
        <v>writeABHgenotypes(USErrCorr3_1, outfile = "C:/NGS/save/Genotype_select_ABHR3_csvs_ABHgenotypeR1US_mem_60.csv")</v>
      </c>
    </row>
    <row r="48" spans="3:15" x14ac:dyDescent="0.15">
      <c r="C48" s="15">
        <v>47</v>
      </c>
      <c r="D48" s="39" t="str">
        <f t="shared" si="1"/>
        <v>ErrCorr1 &lt;- correctUndercalledHets(genotype, maxHapLength = 2)</v>
      </c>
      <c r="F48" s="15" t="s">
        <v>348</v>
      </c>
      <c r="G48" s="15">
        <f>G49</f>
        <v>2</v>
      </c>
      <c r="H48" s="15" t="s">
        <v>52</v>
      </c>
      <c r="O48" s="15" t="str">
        <f>CONCATENATE(F48,G48,H48,I48,J48,K48,L48)</f>
        <v>ErrCorr1 &lt;- correctUndercalledHets(genotype, maxHapLength = 2)</v>
      </c>
    </row>
    <row r="49" spans="3:15" x14ac:dyDescent="0.15">
      <c r="C49" s="15">
        <v>48</v>
      </c>
      <c r="D49" s="39" t="str">
        <f t="shared" si="1"/>
        <v>ErrCorr2 &lt;- correctStretches(ErrCorr1, maxHapLength = 2)</v>
      </c>
      <c r="F49" s="15" t="s">
        <v>349</v>
      </c>
      <c r="G49" s="15">
        <v>2</v>
      </c>
      <c r="H49" s="15" t="s">
        <v>52</v>
      </c>
      <c r="O49" s="15" t="str">
        <f>CONCATENATE(F49,G49,H49,I49,J49,K49,L49)</f>
        <v>ErrCorr2 &lt;- correctStretches(ErrCorr1, maxHapLength = 2)</v>
      </c>
    </row>
    <row r="50" spans="3:15" x14ac:dyDescent="0.15">
      <c r="C50" s="15">
        <v>49</v>
      </c>
      <c r="D50" s="39" t="str">
        <f t="shared" si="1"/>
        <v>USErrCorr3_2 &lt;- imputeByFlanks(ErrCorr2)</v>
      </c>
      <c r="F50" s="5" t="s">
        <v>353</v>
      </c>
      <c r="G50" s="5">
        <f>G49</f>
        <v>2</v>
      </c>
      <c r="H50" s="5" t="s">
        <v>341</v>
      </c>
      <c r="O50" s="15" t="str">
        <f>CONCATENATE(F50,G50,H50,I50,J50,K50,L50)</f>
        <v>USErrCorr3_2 &lt;- imputeByFlanks(ErrCorr2)</v>
      </c>
    </row>
    <row r="51" spans="3:15" x14ac:dyDescent="0.15">
      <c r="C51" s="15">
        <v>50</v>
      </c>
      <c r="D51" s="39" t="str">
        <f t="shared" si="1"/>
        <v>writeABHgenotypes(USErrCorr3_2, outfile = "C:/NGS/save/Genotype_select_ABHR3_csvs_ABHgenotypeR2US_mem_60.csv")</v>
      </c>
      <c r="F51" s="15" t="s">
        <v>354</v>
      </c>
      <c r="G51" s="15">
        <f>G49</f>
        <v>2</v>
      </c>
      <c r="H51" s="15" t="s">
        <v>342</v>
      </c>
      <c r="I51" s="15" t="str">
        <f>'1. Input and Output files list'!$E$6</f>
        <v>C:/NGS/save/</v>
      </c>
      <c r="J51" s="15" t="str">
        <f>CONCATENATE($H$3,"ABHgenotypeR")</f>
        <v>Genotype_select_ABHR3_csvs_ABHgenotypeR</v>
      </c>
      <c r="K51" s="15">
        <f>G49</f>
        <v>2</v>
      </c>
      <c r="L51" s="15" t="s">
        <v>680</v>
      </c>
      <c r="M51" s="15" t="s">
        <v>1000</v>
      </c>
      <c r="N51" s="15" t="s">
        <v>34</v>
      </c>
      <c r="O51" s="15" t="str">
        <f>CONCATENATE(F51,G51,H51,I51,J51,K51,L51,M51,N51)</f>
        <v>writeABHgenotypes(USErrCorr3_2, outfile = "C:/NGS/save/Genotype_select_ABHR3_csvs_ABHgenotypeR2US_mem_60.csv")</v>
      </c>
    </row>
    <row r="52" spans="3:15" x14ac:dyDescent="0.15">
      <c r="C52" s="15">
        <v>51</v>
      </c>
      <c r="D52" s="39" t="str">
        <f t="shared" si="1"/>
        <v>ErrCorr1 &lt;- correctUndercalledHets(genotype, maxHapLength = 3)</v>
      </c>
      <c r="F52" s="15" t="s">
        <v>348</v>
      </c>
      <c r="G52" s="15">
        <f>G53</f>
        <v>3</v>
      </c>
      <c r="H52" s="15" t="s">
        <v>52</v>
      </c>
      <c r="O52" s="15" t="str">
        <f>CONCATENATE(F52,G52,H52,I52,J52,K52,L52)</f>
        <v>ErrCorr1 &lt;- correctUndercalledHets(genotype, maxHapLength = 3)</v>
      </c>
    </row>
    <row r="53" spans="3:15" x14ac:dyDescent="0.15">
      <c r="C53" s="15">
        <v>52</v>
      </c>
      <c r="D53" s="39" t="str">
        <f t="shared" si="1"/>
        <v>ErrCorr2 &lt;- correctStretches(ErrCorr1, maxHapLength = 3)</v>
      </c>
      <c r="F53" s="15" t="s">
        <v>349</v>
      </c>
      <c r="G53" s="15">
        <v>3</v>
      </c>
      <c r="H53" s="15" t="s">
        <v>52</v>
      </c>
      <c r="O53" s="15" t="str">
        <f>CONCATENATE(F53,G53,H53,I53,J53,K53,L53)</f>
        <v>ErrCorr2 &lt;- correctStretches(ErrCorr1, maxHapLength = 3)</v>
      </c>
    </row>
    <row r="54" spans="3:15" x14ac:dyDescent="0.15">
      <c r="C54" s="15">
        <v>53</v>
      </c>
      <c r="D54" s="39" t="str">
        <f t="shared" si="1"/>
        <v>USErrCorr3_3 &lt;- imputeByFlanks(ErrCorr2)</v>
      </c>
      <c r="F54" s="5" t="s">
        <v>353</v>
      </c>
      <c r="G54" s="5">
        <f>G53</f>
        <v>3</v>
      </c>
      <c r="H54" s="5" t="s">
        <v>341</v>
      </c>
      <c r="O54" s="15" t="str">
        <f>CONCATENATE(F54,G54,H54,I54,J54,K54,L54)</f>
        <v>USErrCorr3_3 &lt;- imputeByFlanks(ErrCorr2)</v>
      </c>
    </row>
    <row r="55" spans="3:15" x14ac:dyDescent="0.15">
      <c r="C55" s="15">
        <v>54</v>
      </c>
      <c r="D55" s="39" t="str">
        <f t="shared" si="1"/>
        <v>writeABHgenotypes(USErrCorr3_3, outfile = "C:/NGS/save/Genotype_select_ABHR3_csvs_ABHgenotypeR3US_mem_60.csv")</v>
      </c>
      <c r="F55" s="15" t="s">
        <v>354</v>
      </c>
      <c r="G55" s="15">
        <f>G53</f>
        <v>3</v>
      </c>
      <c r="H55" s="15" t="s">
        <v>342</v>
      </c>
      <c r="I55" s="15" t="str">
        <f>'1. Input and Output files list'!$E$6</f>
        <v>C:/NGS/save/</v>
      </c>
      <c r="J55" s="15" t="str">
        <f>CONCATENATE($H$3,"ABHgenotypeR")</f>
        <v>Genotype_select_ABHR3_csvs_ABHgenotypeR</v>
      </c>
      <c r="K55" s="15">
        <f>G53</f>
        <v>3</v>
      </c>
      <c r="L55" s="15" t="s">
        <v>680</v>
      </c>
      <c r="M55" s="15" t="s">
        <v>1000</v>
      </c>
      <c r="N55" s="15" t="s">
        <v>34</v>
      </c>
      <c r="O55" s="15" t="str">
        <f>CONCATENATE(F55,G55,H55,I55,J55,K55,L55,M55,N55)</f>
        <v>writeABHgenotypes(USErrCorr3_3, outfile = "C:/NGS/save/Genotype_select_ABHR3_csvs_ABHgenotypeR3US_mem_60.csv")</v>
      </c>
    </row>
    <row r="56" spans="3:15" x14ac:dyDescent="0.15">
      <c r="C56" s="15">
        <v>55</v>
      </c>
      <c r="D56" s="39" t="str">
        <f t="shared" si="1"/>
        <v>ErrCorr1 &lt;- correctUndercalledHets(genotype, maxHapLength = 4)</v>
      </c>
      <c r="F56" s="15" t="s">
        <v>348</v>
      </c>
      <c r="G56" s="15">
        <f>G57</f>
        <v>4</v>
      </c>
      <c r="H56" s="15" t="s">
        <v>52</v>
      </c>
      <c r="O56" s="15" t="str">
        <f>CONCATENATE(F56,G56,H56,I56,J56,K56,L56)</f>
        <v>ErrCorr1 &lt;- correctUndercalledHets(genotype, maxHapLength = 4)</v>
      </c>
    </row>
    <row r="57" spans="3:15" x14ac:dyDescent="0.15">
      <c r="C57" s="15">
        <v>56</v>
      </c>
      <c r="D57" s="39" t="str">
        <f t="shared" si="1"/>
        <v>ErrCorr2 &lt;- correctStretches(ErrCorr1, maxHapLength = 4)</v>
      </c>
      <c r="F57" s="15" t="s">
        <v>349</v>
      </c>
      <c r="G57" s="15">
        <v>4</v>
      </c>
      <c r="H57" s="15" t="s">
        <v>52</v>
      </c>
      <c r="O57" s="15" t="str">
        <f>CONCATENATE(F57,G57,H57,I57,J57,K57,L57)</f>
        <v>ErrCorr2 &lt;- correctStretches(ErrCorr1, maxHapLength = 4)</v>
      </c>
    </row>
    <row r="58" spans="3:15" x14ac:dyDescent="0.15">
      <c r="C58" s="15">
        <v>57</v>
      </c>
      <c r="D58" s="39" t="str">
        <f t="shared" si="1"/>
        <v>USErrCorr3_4 &lt;- imputeByFlanks(ErrCorr2)</v>
      </c>
      <c r="F58" s="5" t="s">
        <v>353</v>
      </c>
      <c r="G58" s="5">
        <f>G57</f>
        <v>4</v>
      </c>
      <c r="H58" s="5" t="s">
        <v>341</v>
      </c>
      <c r="O58" s="15" t="str">
        <f>CONCATENATE(F58,G58,H58,I58,J58,K58,L58)</f>
        <v>USErrCorr3_4 &lt;- imputeByFlanks(ErrCorr2)</v>
      </c>
    </row>
    <row r="59" spans="3:15" x14ac:dyDescent="0.15">
      <c r="C59" s="15">
        <v>58</v>
      </c>
      <c r="D59" s="39" t="str">
        <f t="shared" si="1"/>
        <v>writeABHgenotypes(USErrCorr3_4, outfile = "C:/NGS/save/Genotype_select_ABHR3_csvs_ABHgenotypeR4US_mem_60.csv")</v>
      </c>
      <c r="F59" s="15" t="s">
        <v>354</v>
      </c>
      <c r="G59" s="15">
        <f>G57</f>
        <v>4</v>
      </c>
      <c r="H59" s="15" t="s">
        <v>342</v>
      </c>
      <c r="I59" s="15" t="str">
        <f>'1. Input and Output files list'!$E$6</f>
        <v>C:/NGS/save/</v>
      </c>
      <c r="J59" s="15" t="str">
        <f>CONCATENATE($H$3,"ABHgenotypeR")</f>
        <v>Genotype_select_ABHR3_csvs_ABHgenotypeR</v>
      </c>
      <c r="K59" s="15">
        <f>G57</f>
        <v>4</v>
      </c>
      <c r="L59" s="15" t="s">
        <v>680</v>
      </c>
      <c r="M59" s="15" t="s">
        <v>1000</v>
      </c>
      <c r="N59" s="15" t="s">
        <v>34</v>
      </c>
      <c r="O59" s="15" t="str">
        <f>CONCATENATE(F59,G59,H59,I59,J59,K59,L59,M59,N59)</f>
        <v>writeABHgenotypes(USErrCorr3_4, outfile = "C:/NGS/save/Genotype_select_ABHR3_csvs_ABHgenotypeR4US_mem_60.csv")</v>
      </c>
    </row>
    <row r="60" spans="3:15" x14ac:dyDescent="0.15">
      <c r="C60" s="15">
        <v>59</v>
      </c>
      <c r="D60" s="39" t="str">
        <f t="shared" si="1"/>
        <v>ErrCorr1 &lt;- correctUndercalledHets(genotype, maxHapLength = 5)</v>
      </c>
      <c r="F60" s="15" t="s">
        <v>348</v>
      </c>
      <c r="G60" s="15">
        <f>G61</f>
        <v>5</v>
      </c>
      <c r="H60" s="15" t="s">
        <v>52</v>
      </c>
      <c r="O60" s="15" t="str">
        <f>CONCATENATE(F60,G60,H60,I60,J60,K60,L60)</f>
        <v>ErrCorr1 &lt;- correctUndercalledHets(genotype, maxHapLength = 5)</v>
      </c>
    </row>
    <row r="61" spans="3:15" x14ac:dyDescent="0.15">
      <c r="C61" s="15">
        <v>60</v>
      </c>
      <c r="D61" s="39" t="str">
        <f t="shared" si="1"/>
        <v>ErrCorr2 &lt;- correctStretches(ErrCorr1, maxHapLength = 5)</v>
      </c>
      <c r="F61" s="15" t="s">
        <v>349</v>
      </c>
      <c r="G61" s="15">
        <v>5</v>
      </c>
      <c r="H61" s="15" t="s">
        <v>52</v>
      </c>
      <c r="O61" s="15" t="str">
        <f>CONCATENATE(F61,G61,H61,I61,J61,K61,L61)</f>
        <v>ErrCorr2 &lt;- correctStretches(ErrCorr1, maxHapLength = 5)</v>
      </c>
    </row>
    <row r="62" spans="3:15" x14ac:dyDescent="0.15">
      <c r="C62" s="15">
        <v>61</v>
      </c>
      <c r="D62" s="39" t="str">
        <f t="shared" si="1"/>
        <v>USErrCorr3_5 &lt;- imputeByFlanks(ErrCorr2)</v>
      </c>
      <c r="F62" s="5" t="s">
        <v>353</v>
      </c>
      <c r="G62" s="5">
        <f>G61</f>
        <v>5</v>
      </c>
      <c r="H62" s="5" t="s">
        <v>341</v>
      </c>
      <c r="O62" s="15" t="str">
        <f>CONCATENATE(F62,G62,H62,I62,J62,K62,L62)</f>
        <v>USErrCorr3_5 &lt;- imputeByFlanks(ErrCorr2)</v>
      </c>
    </row>
    <row r="63" spans="3:15" x14ac:dyDescent="0.15">
      <c r="C63" s="15">
        <v>62</v>
      </c>
      <c r="D63" s="39" t="str">
        <f t="shared" si="1"/>
        <v>writeABHgenotypes(USErrCorr3_5, outfile = "C:/NGS/save/Genotype_select_ABHR3_csvs_ABHgenotypeR5US_mem_60.csv")</v>
      </c>
      <c r="F63" s="15" t="s">
        <v>354</v>
      </c>
      <c r="G63" s="15">
        <f>G61</f>
        <v>5</v>
      </c>
      <c r="H63" s="15" t="s">
        <v>342</v>
      </c>
      <c r="I63" s="15" t="str">
        <f>'1. Input and Output files list'!$E$6</f>
        <v>C:/NGS/save/</v>
      </c>
      <c r="J63" s="15" t="str">
        <f>CONCATENATE($H$3,"ABHgenotypeR")</f>
        <v>Genotype_select_ABHR3_csvs_ABHgenotypeR</v>
      </c>
      <c r="K63" s="15">
        <f>G61</f>
        <v>5</v>
      </c>
      <c r="L63" s="15" t="s">
        <v>680</v>
      </c>
      <c r="M63" s="15" t="s">
        <v>1000</v>
      </c>
      <c r="N63" s="15" t="s">
        <v>34</v>
      </c>
      <c r="O63" s="15" t="str">
        <f>CONCATENATE(F63,G63,H63,I63,J63,K63,L63,M63,N63)</f>
        <v>writeABHgenotypes(USErrCorr3_5, outfile = "C:/NGS/save/Genotype_select_ABHR3_csvs_ABHgenotypeR5US_mem_60.csv")</v>
      </c>
    </row>
    <row r="64" spans="3:15" x14ac:dyDescent="0.15">
      <c r="C64" s="15">
        <v>63</v>
      </c>
      <c r="D64" s="39" t="str">
        <f t="shared" si="1"/>
        <v>ErrCorr1 &lt;- correctUndercalledHets(genotype, maxHapLength = 6)</v>
      </c>
      <c r="F64" s="15" t="s">
        <v>348</v>
      </c>
      <c r="G64" s="15">
        <f>G65</f>
        <v>6</v>
      </c>
      <c r="H64" s="15" t="s">
        <v>52</v>
      </c>
      <c r="O64" s="15" t="str">
        <f>CONCATENATE(F64,G64,H64,I64,J64,K64,L64)</f>
        <v>ErrCorr1 &lt;- correctUndercalledHets(genotype, maxHapLength = 6)</v>
      </c>
    </row>
    <row r="65" spans="3:15" x14ac:dyDescent="0.15">
      <c r="C65" s="15">
        <v>64</v>
      </c>
      <c r="D65" s="39" t="str">
        <f t="shared" si="1"/>
        <v>ErrCorr2 &lt;- correctStretches(ErrCorr1, maxHapLength = 6)</v>
      </c>
      <c r="F65" s="15" t="s">
        <v>349</v>
      </c>
      <c r="G65" s="15">
        <v>6</v>
      </c>
      <c r="H65" s="15" t="s">
        <v>52</v>
      </c>
      <c r="O65" s="15" t="str">
        <f>CONCATENATE(F65,G65,H65,I65,J65,K65,L65)</f>
        <v>ErrCorr2 &lt;- correctStretches(ErrCorr1, maxHapLength = 6)</v>
      </c>
    </row>
    <row r="66" spans="3:15" x14ac:dyDescent="0.15">
      <c r="C66" s="15">
        <v>65</v>
      </c>
      <c r="D66" s="39" t="str">
        <f t="shared" si="1"/>
        <v>USErrCorr3_6 &lt;- imputeByFlanks(ErrCorr2)</v>
      </c>
      <c r="F66" s="5" t="s">
        <v>353</v>
      </c>
      <c r="G66" s="5">
        <f>G65</f>
        <v>6</v>
      </c>
      <c r="H66" s="5" t="s">
        <v>341</v>
      </c>
      <c r="O66" s="15" t="str">
        <f>CONCATENATE(F66,G66,H66,I66,J66,K66,L66)</f>
        <v>USErrCorr3_6 &lt;- imputeByFlanks(ErrCorr2)</v>
      </c>
    </row>
    <row r="67" spans="3:15" x14ac:dyDescent="0.15">
      <c r="C67" s="15">
        <v>66</v>
      </c>
      <c r="D67" s="39" t="str">
        <f t="shared" ref="D67:D84" si="2">O67</f>
        <v>writeABHgenotypes(USErrCorr3_6, outfile = "C:/NGS/save/Genotype_select_ABHR3_csvs_ABHgenotypeR6US_mem_60.csv")</v>
      </c>
      <c r="F67" s="15" t="s">
        <v>354</v>
      </c>
      <c r="G67" s="15">
        <f>G65</f>
        <v>6</v>
      </c>
      <c r="H67" s="15" t="s">
        <v>342</v>
      </c>
      <c r="I67" s="15" t="str">
        <f>'1. Input and Output files list'!$E$6</f>
        <v>C:/NGS/save/</v>
      </c>
      <c r="J67" s="15" t="str">
        <f>CONCATENATE($H$3,"ABHgenotypeR")</f>
        <v>Genotype_select_ABHR3_csvs_ABHgenotypeR</v>
      </c>
      <c r="K67" s="15">
        <f>G65</f>
        <v>6</v>
      </c>
      <c r="L67" s="15" t="s">
        <v>680</v>
      </c>
      <c r="M67" s="15" t="s">
        <v>1000</v>
      </c>
      <c r="N67" s="15" t="s">
        <v>34</v>
      </c>
      <c r="O67" s="15" t="str">
        <f>CONCATENATE(F67,G67,H67,I67,J67,K67,L67,M67,N67)</f>
        <v>writeABHgenotypes(USErrCorr3_6, outfile = "C:/NGS/save/Genotype_select_ABHR3_csvs_ABHgenotypeR6US_mem_60.csv")</v>
      </c>
    </row>
    <row r="68" spans="3:15" x14ac:dyDescent="0.15">
      <c r="C68" s="15">
        <v>67</v>
      </c>
      <c r="D68" s="39" t="str">
        <f t="shared" si="2"/>
        <v>ErrCorr1 &lt;- correctUndercalledHets(genotype, maxHapLength = 7)</v>
      </c>
      <c r="F68" s="15" t="s">
        <v>348</v>
      </c>
      <c r="G68" s="15">
        <f>G69</f>
        <v>7</v>
      </c>
      <c r="H68" s="15" t="s">
        <v>52</v>
      </c>
      <c r="O68" s="15" t="str">
        <f>CONCATENATE(F68,G68,H68,I68,J68,K68,L68)</f>
        <v>ErrCorr1 &lt;- correctUndercalledHets(genotype, maxHapLength = 7)</v>
      </c>
    </row>
    <row r="69" spans="3:15" x14ac:dyDescent="0.15">
      <c r="C69" s="15">
        <v>68</v>
      </c>
      <c r="D69" s="39" t="str">
        <f t="shared" si="2"/>
        <v>ErrCorr2 &lt;- correctStretches(ErrCorr1, maxHapLength = 7)</v>
      </c>
      <c r="F69" s="15" t="s">
        <v>349</v>
      </c>
      <c r="G69" s="15">
        <v>7</v>
      </c>
      <c r="H69" s="15" t="s">
        <v>52</v>
      </c>
      <c r="O69" s="15" t="str">
        <f>CONCATENATE(F69,G69,H69,I69,J69,K69,L69)</f>
        <v>ErrCorr2 &lt;- correctStretches(ErrCorr1, maxHapLength = 7)</v>
      </c>
    </row>
    <row r="70" spans="3:15" x14ac:dyDescent="0.15">
      <c r="C70" s="15">
        <v>69</v>
      </c>
      <c r="D70" s="39" t="str">
        <f t="shared" si="2"/>
        <v>USErrCorr3_7 &lt;- imputeByFlanks(ErrCorr2)</v>
      </c>
      <c r="F70" s="5" t="s">
        <v>353</v>
      </c>
      <c r="G70" s="5">
        <f>G69</f>
        <v>7</v>
      </c>
      <c r="H70" s="5" t="s">
        <v>341</v>
      </c>
      <c r="O70" s="15" t="str">
        <f>CONCATENATE(F70,G70,H70,I70,J70,K70,L70)</f>
        <v>USErrCorr3_7 &lt;- imputeByFlanks(ErrCorr2)</v>
      </c>
    </row>
    <row r="71" spans="3:15" x14ac:dyDescent="0.15">
      <c r="C71" s="15">
        <v>70</v>
      </c>
      <c r="D71" s="39" t="str">
        <f t="shared" si="2"/>
        <v>writeABHgenotypes(USErrCorr3_7, outfile = "C:/NGS/save/Genotype_select_ABHR3_csvs_ABHgenotypeR7US_mem_60.csv")</v>
      </c>
      <c r="F71" s="15" t="s">
        <v>354</v>
      </c>
      <c r="G71" s="15">
        <f>G69</f>
        <v>7</v>
      </c>
      <c r="H71" s="15" t="s">
        <v>342</v>
      </c>
      <c r="I71" s="15" t="str">
        <f>'1. Input and Output files list'!$E$6</f>
        <v>C:/NGS/save/</v>
      </c>
      <c r="J71" s="15" t="str">
        <f>CONCATENATE($H$3,"ABHgenotypeR")</f>
        <v>Genotype_select_ABHR3_csvs_ABHgenotypeR</v>
      </c>
      <c r="K71" s="15">
        <f>G69</f>
        <v>7</v>
      </c>
      <c r="L71" s="15" t="s">
        <v>680</v>
      </c>
      <c r="M71" s="15" t="s">
        <v>1000</v>
      </c>
      <c r="N71" s="15" t="s">
        <v>34</v>
      </c>
      <c r="O71" s="15" t="str">
        <f>CONCATENATE(F71,G71,H71,I71,J71,K71,L71,M71,N71)</f>
        <v>writeABHgenotypes(USErrCorr3_7, outfile = "C:/NGS/save/Genotype_select_ABHR3_csvs_ABHgenotypeR7US_mem_60.csv")</v>
      </c>
    </row>
    <row r="72" spans="3:15" x14ac:dyDescent="0.15">
      <c r="C72" s="15">
        <v>71</v>
      </c>
      <c r="D72" s="39" t="str">
        <f t="shared" si="2"/>
        <v>ErrCorr1 &lt;- correctUndercalledHets(genotype, maxHapLength = 8)</v>
      </c>
      <c r="F72" s="15" t="s">
        <v>348</v>
      </c>
      <c r="G72" s="15">
        <f>G73</f>
        <v>8</v>
      </c>
      <c r="H72" s="15" t="s">
        <v>52</v>
      </c>
      <c r="O72" s="15" t="str">
        <f>CONCATENATE(F72,G72,H72,I72,J72,K72,L72)</f>
        <v>ErrCorr1 &lt;- correctUndercalledHets(genotype, maxHapLength = 8)</v>
      </c>
    </row>
    <row r="73" spans="3:15" x14ac:dyDescent="0.15">
      <c r="C73" s="15">
        <v>72</v>
      </c>
      <c r="D73" s="39" t="str">
        <f t="shared" si="2"/>
        <v>ErrCorr2 &lt;- correctStretches(ErrCorr1, maxHapLength = 8)</v>
      </c>
      <c r="F73" s="15" t="s">
        <v>349</v>
      </c>
      <c r="G73" s="15">
        <v>8</v>
      </c>
      <c r="H73" s="15" t="s">
        <v>52</v>
      </c>
      <c r="O73" s="15" t="str">
        <f>CONCATENATE(F73,G73,H73,I73,J73,K73,L73)</f>
        <v>ErrCorr2 &lt;- correctStretches(ErrCorr1, maxHapLength = 8)</v>
      </c>
    </row>
    <row r="74" spans="3:15" x14ac:dyDescent="0.15">
      <c r="C74" s="15">
        <v>73</v>
      </c>
      <c r="D74" s="39" t="str">
        <f t="shared" si="2"/>
        <v>USErrCorr3_8 &lt;- imputeByFlanks(ErrCorr2)</v>
      </c>
      <c r="F74" s="5" t="s">
        <v>353</v>
      </c>
      <c r="G74" s="5">
        <f>G73</f>
        <v>8</v>
      </c>
      <c r="H74" s="5" t="s">
        <v>341</v>
      </c>
      <c r="O74" s="15" t="str">
        <f>CONCATENATE(F74,G74,H74,I74,J74,K74,L74)</f>
        <v>USErrCorr3_8 &lt;- imputeByFlanks(ErrCorr2)</v>
      </c>
    </row>
    <row r="75" spans="3:15" x14ac:dyDescent="0.15">
      <c r="C75" s="15">
        <v>74</v>
      </c>
      <c r="D75" s="39" t="str">
        <f t="shared" si="2"/>
        <v>writeABHgenotypes(USErrCorr3_8, outfile = "C:/NGS/save/Genotype_select_ABHR3_csvs_ABHgenotypeR8US_mem_60.csv")</v>
      </c>
      <c r="F75" s="15" t="s">
        <v>354</v>
      </c>
      <c r="G75" s="15">
        <f>G73</f>
        <v>8</v>
      </c>
      <c r="H75" s="15" t="s">
        <v>342</v>
      </c>
      <c r="I75" s="15" t="str">
        <f>'1. Input and Output files list'!$E$6</f>
        <v>C:/NGS/save/</v>
      </c>
      <c r="J75" s="15" t="str">
        <f>CONCATENATE($H$3,"ABHgenotypeR")</f>
        <v>Genotype_select_ABHR3_csvs_ABHgenotypeR</v>
      </c>
      <c r="K75" s="15">
        <f>G73</f>
        <v>8</v>
      </c>
      <c r="L75" s="15" t="s">
        <v>680</v>
      </c>
      <c r="M75" s="15" t="s">
        <v>1000</v>
      </c>
      <c r="N75" s="15" t="s">
        <v>34</v>
      </c>
      <c r="O75" s="15" t="str">
        <f>CONCATENATE(F75,G75,H75,I75,J75,K75,L75,M75,N75)</f>
        <v>writeABHgenotypes(USErrCorr3_8, outfile = "C:/NGS/save/Genotype_select_ABHR3_csvs_ABHgenotypeR8US_mem_60.csv")</v>
      </c>
    </row>
    <row r="76" spans="3:15" x14ac:dyDescent="0.15">
      <c r="C76" s="15">
        <v>75</v>
      </c>
      <c r="D76" s="39" t="str">
        <f t="shared" si="2"/>
        <v>ErrCorr1 &lt;- correctUndercalledHets(genotype, maxHapLength = 9)</v>
      </c>
      <c r="F76" s="15" t="s">
        <v>348</v>
      </c>
      <c r="G76" s="15">
        <f>G77</f>
        <v>9</v>
      </c>
      <c r="H76" s="15" t="s">
        <v>52</v>
      </c>
      <c r="O76" s="15" t="str">
        <f>CONCATENATE(F76,G76,H76,I76,J76,K76,L76)</f>
        <v>ErrCorr1 &lt;- correctUndercalledHets(genotype, maxHapLength = 9)</v>
      </c>
    </row>
    <row r="77" spans="3:15" x14ac:dyDescent="0.15">
      <c r="C77" s="15">
        <v>76</v>
      </c>
      <c r="D77" s="39" t="str">
        <f t="shared" si="2"/>
        <v>ErrCorr2 &lt;- correctStretches(ErrCorr1, maxHapLength = 9)</v>
      </c>
      <c r="F77" s="15" t="s">
        <v>349</v>
      </c>
      <c r="G77" s="15">
        <v>9</v>
      </c>
      <c r="H77" s="15" t="s">
        <v>52</v>
      </c>
      <c r="O77" s="15" t="str">
        <f>CONCATENATE(F77,G77,H77,I77,J77,K77,L77)</f>
        <v>ErrCorr2 &lt;- correctStretches(ErrCorr1, maxHapLength = 9)</v>
      </c>
    </row>
    <row r="78" spans="3:15" x14ac:dyDescent="0.15">
      <c r="C78" s="15">
        <v>77</v>
      </c>
      <c r="D78" s="39" t="str">
        <f t="shared" si="2"/>
        <v>USErrCorr3_9 &lt;- imputeByFlanks(ErrCorr2)</v>
      </c>
      <c r="F78" s="5" t="s">
        <v>353</v>
      </c>
      <c r="G78" s="5">
        <f>G77</f>
        <v>9</v>
      </c>
      <c r="H78" s="5" t="s">
        <v>341</v>
      </c>
      <c r="O78" s="15" t="str">
        <f>CONCATENATE(F78,G78,H78,I78,J78,K78,L78)</f>
        <v>USErrCorr3_9 &lt;- imputeByFlanks(ErrCorr2)</v>
      </c>
    </row>
    <row r="79" spans="3:15" x14ac:dyDescent="0.15">
      <c r="C79" s="15">
        <v>78</v>
      </c>
      <c r="D79" s="39" t="str">
        <f t="shared" si="2"/>
        <v>writeABHgenotypes(USErrCorr3_9, outfile = "C:/NGS/save/Genotype_select_ABHR3_csvs_ABHgenotypeR9US_mem_60.csv")</v>
      </c>
      <c r="F79" s="15" t="s">
        <v>354</v>
      </c>
      <c r="G79" s="15">
        <f>G77</f>
        <v>9</v>
      </c>
      <c r="H79" s="15" t="s">
        <v>342</v>
      </c>
      <c r="I79" s="15" t="str">
        <f>'1. Input and Output files list'!$E$6</f>
        <v>C:/NGS/save/</v>
      </c>
      <c r="J79" s="15" t="str">
        <f>CONCATENATE($H$3,"ABHgenotypeR")</f>
        <v>Genotype_select_ABHR3_csvs_ABHgenotypeR</v>
      </c>
      <c r="K79" s="15">
        <f>G77</f>
        <v>9</v>
      </c>
      <c r="L79" s="15" t="s">
        <v>680</v>
      </c>
      <c r="M79" s="15" t="s">
        <v>1000</v>
      </c>
      <c r="N79" s="15" t="s">
        <v>34</v>
      </c>
      <c r="O79" s="15" t="str">
        <f>CONCATENATE(F79,G79,H79,I79,J79,K79,L79,M79,N79)</f>
        <v>writeABHgenotypes(USErrCorr3_9, outfile = "C:/NGS/save/Genotype_select_ABHR3_csvs_ABHgenotypeR9US_mem_60.csv")</v>
      </c>
    </row>
    <row r="80" spans="3:15" x14ac:dyDescent="0.15">
      <c r="C80" s="15">
        <v>79</v>
      </c>
      <c r="D80" s="39" t="str">
        <f t="shared" si="2"/>
        <v>ErrCorr1 &lt;- correctUndercalledHets(genotype, maxHapLength = 10)</v>
      </c>
      <c r="F80" s="15" t="s">
        <v>348</v>
      </c>
      <c r="G80" s="15">
        <f>G81</f>
        <v>10</v>
      </c>
      <c r="H80" s="15" t="s">
        <v>52</v>
      </c>
      <c r="O80" s="15" t="str">
        <f>CONCATENATE(F80,G80,H80,I80,J80,K80,L80)</f>
        <v>ErrCorr1 &lt;- correctUndercalledHets(genotype, maxHapLength = 10)</v>
      </c>
    </row>
    <row r="81" spans="3:15" x14ac:dyDescent="0.15">
      <c r="C81" s="15">
        <v>80</v>
      </c>
      <c r="D81" s="39" t="str">
        <f t="shared" si="2"/>
        <v>ErrCorr2 &lt;- correctStretches(ErrCorr1, maxHapLength = 10)</v>
      </c>
      <c r="F81" s="15" t="s">
        <v>349</v>
      </c>
      <c r="G81" s="15">
        <v>10</v>
      </c>
      <c r="H81" s="15" t="s">
        <v>52</v>
      </c>
      <c r="O81" s="15" t="str">
        <f>CONCATENATE(F81,G81,H81,I81,J81,K81,L81)</f>
        <v>ErrCorr2 &lt;- correctStretches(ErrCorr1, maxHapLength = 10)</v>
      </c>
    </row>
    <row r="82" spans="3:15" x14ac:dyDescent="0.15">
      <c r="C82" s="15">
        <v>81</v>
      </c>
      <c r="D82" s="39" t="str">
        <f t="shared" si="2"/>
        <v>USErrCorr3_10 &lt;- imputeByFlanks(ErrCorr2)</v>
      </c>
      <c r="F82" s="5" t="s">
        <v>353</v>
      </c>
      <c r="G82" s="5">
        <f>G81</f>
        <v>10</v>
      </c>
      <c r="H82" s="5" t="s">
        <v>341</v>
      </c>
      <c r="O82" s="15" t="str">
        <f>CONCATENATE(F82,G82,H82,I82,J82,K82,L82)</f>
        <v>USErrCorr3_10 &lt;- imputeByFlanks(ErrCorr2)</v>
      </c>
    </row>
    <row r="83" spans="3:15" x14ac:dyDescent="0.15">
      <c r="C83" s="15">
        <v>82</v>
      </c>
      <c r="D83" s="39" t="str">
        <f t="shared" si="2"/>
        <v>writeABHgenotypes(USErrCorr3_10, outfile = "C:/NGS/save/Genotype_select_ABHR3_csvs_ABHgenotypeR10US_mem_60.csv")</v>
      </c>
      <c r="F83" s="15" t="s">
        <v>354</v>
      </c>
      <c r="G83" s="15">
        <f>G81</f>
        <v>10</v>
      </c>
      <c r="H83" s="15" t="s">
        <v>342</v>
      </c>
      <c r="I83" s="15" t="str">
        <f>'1. Input and Output files list'!$E$6</f>
        <v>C:/NGS/save/</v>
      </c>
      <c r="J83" s="15" t="str">
        <f>CONCATENATE($H$3,"ABHgenotypeR")</f>
        <v>Genotype_select_ABHR3_csvs_ABHgenotypeR</v>
      </c>
      <c r="K83" s="15">
        <f>G81</f>
        <v>10</v>
      </c>
      <c r="L83" s="15" t="s">
        <v>680</v>
      </c>
      <c r="M83" s="15" t="s">
        <v>1000</v>
      </c>
      <c r="N83" s="15" t="s">
        <v>34</v>
      </c>
      <c r="O83" s="15" t="str">
        <f>CONCATENATE(F83,G83,H83,I83,J83,K83,L83,M83,N83)</f>
        <v>writeABHgenotypes(USErrCorr3_10, outfile = "C:/NGS/save/Genotype_select_ABHR3_csvs_ABHgenotypeR10US_mem_60.csv")</v>
      </c>
    </row>
    <row r="84" spans="3:15" x14ac:dyDescent="0.15">
      <c r="C84" s="15">
        <v>83</v>
      </c>
      <c r="D84" s="39" t="str">
        <f t="shared" si="2"/>
        <v>pdf("C:/NGS/save/Genotype_imges_PDF_files/Genotype_select_ABHR3_csvs_ABHgenotypeR1-10SUUS_mem_60_0.50.50.40.50.50.4.pdf")</v>
      </c>
      <c r="F84" s="15" t="s">
        <v>343</v>
      </c>
      <c r="G84" s="15" t="str">
        <f>'1. Input and Output files list'!$E$6</f>
        <v>C:/NGS/save/</v>
      </c>
      <c r="H84" s="15" t="str">
        <f>CONCATENATE("Genotype_imges_PDF_files/",$H$3,"ABHgenotypeR")</f>
        <v>Genotype_imges_PDF_files/Genotype_select_ABHR3_csvs_ABHgenotypeR</v>
      </c>
      <c r="I84" s="15" t="s">
        <v>1002</v>
      </c>
      <c r="J84" s="15" t="s">
        <v>1590</v>
      </c>
      <c r="K84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84" s="15" t="s">
        <v>572</v>
      </c>
      <c r="O84" s="15" t="str">
        <f>CONCATENATE(F84,G84,H84,I84,J84,K84,L84,M84)</f>
        <v>pdf("C:/NGS/save/Genotype_imges_PDF_files/Genotype_select_ABHR3_csvs_ABHgenotypeR1-10SUUS_mem_60_0.50.50.40.50.50.4.pdf")</v>
      </c>
    </row>
    <row r="85" spans="3:15" x14ac:dyDescent="0.15">
      <c r="C85" s="15">
        <v>84</v>
      </c>
      <c r="D85" s="39" t="s">
        <v>1565</v>
      </c>
    </row>
    <row r="86" spans="3:15" x14ac:dyDescent="0.15">
      <c r="C86" s="15">
        <v>85</v>
      </c>
      <c r="D86" s="39" t="s">
        <v>1566</v>
      </c>
    </row>
    <row r="87" spans="3:15" x14ac:dyDescent="0.15">
      <c r="C87" s="15">
        <v>86</v>
      </c>
      <c r="D87" s="39" t="s">
        <v>1567</v>
      </c>
    </row>
    <row r="88" spans="3:15" x14ac:dyDescent="0.15">
      <c r="C88" s="15">
        <v>87</v>
      </c>
      <c r="D88" s="39" t="s">
        <v>1568</v>
      </c>
    </row>
    <row r="89" spans="3:15" x14ac:dyDescent="0.15">
      <c r="C89" s="15">
        <v>88</v>
      </c>
      <c r="D89" s="39" t="s">
        <v>1569</v>
      </c>
    </row>
    <row r="90" spans="3:15" x14ac:dyDescent="0.15">
      <c r="C90" s="15">
        <v>89</v>
      </c>
      <c r="D90" s="39" t="s">
        <v>1570</v>
      </c>
    </row>
    <row r="91" spans="3:15" x14ac:dyDescent="0.15">
      <c r="C91" s="15">
        <v>90</v>
      </c>
      <c r="D91" s="39" t="s">
        <v>1571</v>
      </c>
    </row>
    <row r="92" spans="3:15" x14ac:dyDescent="0.15">
      <c r="C92" s="15">
        <v>91</v>
      </c>
      <c r="D92" s="39" t="s">
        <v>1572</v>
      </c>
    </row>
    <row r="93" spans="3:15" x14ac:dyDescent="0.15">
      <c r="C93" s="15">
        <v>92</v>
      </c>
      <c r="D93" s="39" t="s">
        <v>1573</v>
      </c>
    </row>
    <row r="94" spans="3:15" x14ac:dyDescent="0.15">
      <c r="C94" s="15">
        <v>93</v>
      </c>
      <c r="D94" s="39" t="s">
        <v>1574</v>
      </c>
    </row>
    <row r="95" spans="3:15" x14ac:dyDescent="0.15">
      <c r="C95" s="15">
        <v>94</v>
      </c>
      <c r="D95" s="39" t="s">
        <v>1575</v>
      </c>
    </row>
    <row r="96" spans="3:15" x14ac:dyDescent="0.15">
      <c r="C96" s="15">
        <v>95</v>
      </c>
      <c r="D96" s="39" t="s">
        <v>1576</v>
      </c>
    </row>
    <row r="97" spans="3:4" x14ac:dyDescent="0.15">
      <c r="C97" s="15">
        <v>96</v>
      </c>
      <c r="D97" s="39" t="s">
        <v>1577</v>
      </c>
    </row>
    <row r="98" spans="3:4" x14ac:dyDescent="0.15">
      <c r="C98" s="15">
        <v>97</v>
      </c>
      <c r="D98" s="39" t="s">
        <v>1578</v>
      </c>
    </row>
    <row r="99" spans="3:4" x14ac:dyDescent="0.15">
      <c r="C99" s="15">
        <v>98</v>
      </c>
      <c r="D99" s="39" t="s">
        <v>1579</v>
      </c>
    </row>
    <row r="100" spans="3:4" x14ac:dyDescent="0.15">
      <c r="C100" s="15">
        <v>99</v>
      </c>
      <c r="D100" s="39" t="s">
        <v>1580</v>
      </c>
    </row>
    <row r="101" spans="3:4" x14ac:dyDescent="0.15">
      <c r="C101" s="15">
        <v>100</v>
      </c>
      <c r="D101" s="39" t="s">
        <v>1581</v>
      </c>
    </row>
    <row r="102" spans="3:4" x14ac:dyDescent="0.15">
      <c r="C102" s="15">
        <v>101</v>
      </c>
      <c r="D102" s="39" t="s">
        <v>1582</v>
      </c>
    </row>
    <row r="103" spans="3:4" x14ac:dyDescent="0.15">
      <c r="C103" s="15">
        <v>102</v>
      </c>
      <c r="D103" s="39" t="s">
        <v>1583</v>
      </c>
    </row>
    <row r="104" spans="3:4" x14ac:dyDescent="0.15">
      <c r="C104" s="15">
        <v>103</v>
      </c>
      <c r="D104" s="39" t="s">
        <v>1584</v>
      </c>
    </row>
    <row r="105" spans="3:4" x14ac:dyDescent="0.15">
      <c r="C105" s="15">
        <v>104</v>
      </c>
      <c r="D105" s="39" t="s">
        <v>1585</v>
      </c>
    </row>
    <row r="106" spans="3:4" x14ac:dyDescent="0.15">
      <c r="C106" s="15">
        <v>105</v>
      </c>
      <c r="D106" s="39" t="s">
        <v>1586</v>
      </c>
    </row>
    <row r="107" spans="3:4" x14ac:dyDescent="0.15">
      <c r="C107" s="15">
        <v>106</v>
      </c>
      <c r="D107" s="39" t="s">
        <v>1587</v>
      </c>
    </row>
    <row r="108" spans="3:4" x14ac:dyDescent="0.15">
      <c r="C108" s="15">
        <v>107</v>
      </c>
      <c r="D108" s="39" t="s">
        <v>347</v>
      </c>
    </row>
    <row r="109" spans="3:4" x14ac:dyDescent="0.15">
      <c r="C109" s="15">
        <v>108</v>
      </c>
      <c r="D109" s="39" t="s">
        <v>365</v>
      </c>
    </row>
    <row r="110" spans="3:4" x14ac:dyDescent="0.15">
      <c r="C110" s="15">
        <v>109</v>
      </c>
      <c r="D110" s="39" t="s">
        <v>366</v>
      </c>
    </row>
    <row r="111" spans="3:4" x14ac:dyDescent="0.15">
      <c r="C111" s="15">
        <v>110</v>
      </c>
      <c r="D111" s="39" t="s">
        <v>367</v>
      </c>
    </row>
    <row r="112" spans="3:4" x14ac:dyDescent="0.15">
      <c r="C112" s="15">
        <v>111</v>
      </c>
      <c r="D112" s="39" t="s">
        <v>368</v>
      </c>
    </row>
    <row r="113" spans="3:4" x14ac:dyDescent="0.15">
      <c r="C113" s="15">
        <v>112</v>
      </c>
      <c r="D113" s="39" t="s">
        <v>369</v>
      </c>
    </row>
    <row r="114" spans="3:4" x14ac:dyDescent="0.15">
      <c r="C114" s="15">
        <v>113</v>
      </c>
      <c r="D114" s="39" t="s">
        <v>370</v>
      </c>
    </row>
    <row r="115" spans="3:4" x14ac:dyDescent="0.15">
      <c r="C115" s="15">
        <v>114</v>
      </c>
      <c r="D115" s="39" t="s">
        <v>371</v>
      </c>
    </row>
    <row r="116" spans="3:4" x14ac:dyDescent="0.15">
      <c r="C116" s="15">
        <v>115</v>
      </c>
      <c r="D116" s="39" t="s">
        <v>372</v>
      </c>
    </row>
    <row r="117" spans="3:4" x14ac:dyDescent="0.15">
      <c r="C117" s="15">
        <v>116</v>
      </c>
      <c r="D117" s="39" t="s">
        <v>373</v>
      </c>
    </row>
    <row r="118" spans="3:4" x14ac:dyDescent="0.15">
      <c r="C118" s="15">
        <v>117</v>
      </c>
      <c r="D118" s="39" t="s">
        <v>374</v>
      </c>
    </row>
    <row r="119" spans="3:4" x14ac:dyDescent="0.15">
      <c r="C119" s="15">
        <v>118</v>
      </c>
      <c r="D119" s="39" t="s">
        <v>355</v>
      </c>
    </row>
    <row r="120" spans="3:4" x14ac:dyDescent="0.15">
      <c r="C120" s="15">
        <v>119</v>
      </c>
      <c r="D120" s="39" t="s">
        <v>356</v>
      </c>
    </row>
    <row r="121" spans="3:4" x14ac:dyDescent="0.15">
      <c r="C121" s="15">
        <v>120</v>
      </c>
      <c r="D121" s="39" t="s">
        <v>357</v>
      </c>
    </row>
    <row r="122" spans="3:4" x14ac:dyDescent="0.15">
      <c r="C122" s="15">
        <v>121</v>
      </c>
      <c r="D122" s="39" t="s">
        <v>358</v>
      </c>
    </row>
    <row r="123" spans="3:4" x14ac:dyDescent="0.15">
      <c r="C123" s="15">
        <v>122</v>
      </c>
      <c r="D123" s="39" t="s">
        <v>359</v>
      </c>
    </row>
    <row r="124" spans="3:4" x14ac:dyDescent="0.15">
      <c r="C124" s="15">
        <v>123</v>
      </c>
      <c r="D124" s="39" t="s">
        <v>360</v>
      </c>
    </row>
    <row r="125" spans="3:4" x14ac:dyDescent="0.15">
      <c r="C125" s="15">
        <v>124</v>
      </c>
      <c r="D125" s="39" t="s">
        <v>361</v>
      </c>
    </row>
    <row r="126" spans="3:4" x14ac:dyDescent="0.15">
      <c r="C126" s="15">
        <v>125</v>
      </c>
      <c r="D126" s="39" t="s">
        <v>362</v>
      </c>
    </row>
    <row r="127" spans="3:4" x14ac:dyDescent="0.15">
      <c r="C127" s="15">
        <v>126</v>
      </c>
      <c r="D127" s="39" t="s">
        <v>363</v>
      </c>
    </row>
    <row r="128" spans="3:4" x14ac:dyDescent="0.15">
      <c r="C128" s="15">
        <v>127</v>
      </c>
      <c r="D128" s="39" t="s">
        <v>364</v>
      </c>
    </row>
    <row r="129" spans="3:15" x14ac:dyDescent="0.15">
      <c r="C129" s="15">
        <v>128</v>
      </c>
      <c r="D129" s="39" t="s">
        <v>344</v>
      </c>
    </row>
    <row r="130" spans="3:15" s="5" customFormat="1" x14ac:dyDescent="0.15">
      <c r="C130" s="15">
        <v>129</v>
      </c>
      <c r="D130" s="39" t="s">
        <v>1057</v>
      </c>
    </row>
    <row r="131" spans="3:15" x14ac:dyDescent="0.15">
      <c r="C131" s="15">
        <v>130</v>
      </c>
      <c r="D131" s="39" t="str">
        <f t="shared" ref="D131:D162" si="3">O131</f>
        <v>genotype &lt;- readABHgenotypes("C:/NGS/save/Genotype_select_csvs_mem_60.csv", "ShinanoGreen", "VI185_4", readPos=TRUE)</v>
      </c>
      <c r="F131" s="15" t="s">
        <v>345</v>
      </c>
      <c r="G131" s="15" t="str">
        <f>'1. Input and Output files list'!$E$6</f>
        <v>C:/NGS/save/</v>
      </c>
      <c r="H131" s="15" t="s">
        <v>1059</v>
      </c>
      <c r="I131" s="15" t="s">
        <v>1000</v>
      </c>
      <c r="J131" s="15" t="s">
        <v>544</v>
      </c>
      <c r="K131" s="15" t="str">
        <f>'1. Input and Output files list'!$F$72</f>
        <v>ShinanoGreen</v>
      </c>
      <c r="L131" s="15" t="s">
        <v>10</v>
      </c>
      <c r="M131" s="15" t="str">
        <f>'1. Input and Output files list'!$F$74</f>
        <v>VI185_4</v>
      </c>
      <c r="N131" s="15" t="s">
        <v>338</v>
      </c>
      <c r="O131" s="15" t="str">
        <f>CONCATENATE(F131,G131,H131,I131,J131,K131,L131,M131,N131)</f>
        <v>genotype &lt;- readABHgenotypes("C:/NGS/save/Genotype_select_csvs_mem_60.csv", "ShinanoGreen", "VI185_4", readPos=TRUE)</v>
      </c>
    </row>
    <row r="132" spans="3:15" x14ac:dyDescent="0.15">
      <c r="C132" s="15">
        <v>131</v>
      </c>
      <c r="D132" s="39" t="str">
        <f t="shared" si="3"/>
        <v>ErrCorr1 &lt;- correctStretches(genotype, maxHapLength = 1)</v>
      </c>
      <c r="F132" s="15" t="s">
        <v>346</v>
      </c>
      <c r="G132" s="15">
        <v>1</v>
      </c>
      <c r="H132" s="15" t="s">
        <v>52</v>
      </c>
      <c r="O132" s="15" t="str">
        <f>CONCATENATE(F132,G132,H132,I132,J132,K132,L132)</f>
        <v>ErrCorr1 &lt;- correctStretches(genotype, maxHapLength = 1)</v>
      </c>
    </row>
    <row r="133" spans="3:15" x14ac:dyDescent="0.15">
      <c r="C133" s="15">
        <v>132</v>
      </c>
      <c r="D133" s="39" t="str">
        <f t="shared" si="3"/>
        <v>ErrCorr2 &lt;- correctUndercalledHets(ErrCorr1, maxHapLength = 1)</v>
      </c>
      <c r="F133" s="15" t="s">
        <v>339</v>
      </c>
      <c r="G133" s="15">
        <f>G132</f>
        <v>1</v>
      </c>
      <c r="H133" s="15" t="s">
        <v>52</v>
      </c>
      <c r="O133" s="15" t="str">
        <f>CONCATENATE(F133,G133,H133,I133,J133,K133,L133)</f>
        <v>ErrCorr2 &lt;- correctUndercalledHets(ErrCorr1, maxHapLength = 1)</v>
      </c>
    </row>
    <row r="134" spans="3:15" x14ac:dyDescent="0.15">
      <c r="C134" s="15">
        <v>133</v>
      </c>
      <c r="D134" s="39" t="str">
        <f t="shared" si="3"/>
        <v>SUErrCorr3_1 &lt;- imputeByFlanks(ErrCorr2)</v>
      </c>
      <c r="F134" s="5" t="s">
        <v>350</v>
      </c>
      <c r="G134" s="5">
        <f>G132</f>
        <v>1</v>
      </c>
      <c r="H134" s="5" t="s">
        <v>341</v>
      </c>
      <c r="O134" s="15" t="str">
        <f>CONCATENATE(F134,G134,H134,I134,J134,K134,L134)</f>
        <v>SUErrCorr3_1 &lt;- imputeByFlanks(ErrCorr2)</v>
      </c>
    </row>
    <row r="135" spans="3:15" x14ac:dyDescent="0.15">
      <c r="C135" s="15">
        <v>134</v>
      </c>
      <c r="D135" s="39" t="str">
        <f t="shared" si="3"/>
        <v>writeABHgenotypes(SUErrCorr3_1, outfile = "C:/NGS/save/Genotype_select_csvs_ABHgenotypeR1SU_mem_60.csv")</v>
      </c>
      <c r="F135" s="15" t="s">
        <v>351</v>
      </c>
      <c r="G135" s="15">
        <f>G132</f>
        <v>1</v>
      </c>
      <c r="H135" s="15" t="s">
        <v>342</v>
      </c>
      <c r="I135" s="15" t="str">
        <f>'1. Input and Output files list'!$E$6</f>
        <v>C:/NGS/save/</v>
      </c>
      <c r="J135" s="15" t="str">
        <f>CONCATENATE($H$131,"ABHgenotypeR")</f>
        <v>Genotype_select_csvs_ABHgenotypeR</v>
      </c>
      <c r="K135" s="15">
        <f>G132</f>
        <v>1</v>
      </c>
      <c r="L135" s="15" t="s">
        <v>681</v>
      </c>
      <c r="M135" s="15" t="s">
        <v>1000</v>
      </c>
      <c r="N135" s="15" t="s">
        <v>34</v>
      </c>
      <c r="O135" s="15" t="str">
        <f>CONCATENATE(F135,G135,H135,I135,J135,K135,L135,M135,N135)</f>
        <v>writeABHgenotypes(SUErrCorr3_1, outfile = "C:/NGS/save/Genotype_select_csvs_ABHgenotypeR1SU_mem_60.csv")</v>
      </c>
    </row>
    <row r="136" spans="3:15" x14ac:dyDescent="0.15">
      <c r="C136" s="15">
        <v>135</v>
      </c>
      <c r="D136" s="39" t="str">
        <f t="shared" si="3"/>
        <v>ErrCorr1 &lt;- correctStretches(genotype, maxHapLength = 2)</v>
      </c>
      <c r="F136" s="15" t="s">
        <v>346</v>
      </c>
      <c r="G136" s="15">
        <v>2</v>
      </c>
      <c r="H136" s="15" t="s">
        <v>52</v>
      </c>
      <c r="O136" s="15" t="str">
        <f>CONCATENATE(F136,G136,H136,I136,J136,K136,L136)</f>
        <v>ErrCorr1 &lt;- correctStretches(genotype, maxHapLength = 2)</v>
      </c>
    </row>
    <row r="137" spans="3:15" x14ac:dyDescent="0.15">
      <c r="C137" s="15">
        <v>136</v>
      </c>
      <c r="D137" s="39" t="str">
        <f t="shared" si="3"/>
        <v>ErrCorr2 &lt;- correctUndercalledHets(ErrCorr1, maxHapLength = 2)</v>
      </c>
      <c r="F137" s="15" t="s">
        <v>339</v>
      </c>
      <c r="G137" s="15">
        <f>G136</f>
        <v>2</v>
      </c>
      <c r="H137" s="15" t="s">
        <v>52</v>
      </c>
      <c r="O137" s="15" t="str">
        <f>CONCATENATE(F137,G137,H137,I137,J137,K137,L137)</f>
        <v>ErrCorr2 &lt;- correctUndercalledHets(ErrCorr1, maxHapLength = 2)</v>
      </c>
    </row>
    <row r="138" spans="3:15" x14ac:dyDescent="0.15">
      <c r="C138" s="15">
        <v>137</v>
      </c>
      <c r="D138" s="39" t="str">
        <f t="shared" si="3"/>
        <v>SUErrCorr3_2 &lt;- imputeByFlanks(ErrCorr2)</v>
      </c>
      <c r="F138" s="5" t="s">
        <v>350</v>
      </c>
      <c r="G138" s="5">
        <f>G136</f>
        <v>2</v>
      </c>
      <c r="H138" s="5" t="s">
        <v>341</v>
      </c>
      <c r="O138" s="15" t="str">
        <f>CONCATENATE(F138,G138,H138,I138,J138,K138,L138)</f>
        <v>SUErrCorr3_2 &lt;- imputeByFlanks(ErrCorr2)</v>
      </c>
    </row>
    <row r="139" spans="3:15" x14ac:dyDescent="0.15">
      <c r="C139" s="15">
        <v>138</v>
      </c>
      <c r="D139" s="39" t="str">
        <f t="shared" si="3"/>
        <v>writeABHgenotypes(SUErrCorr3_2, outfile = "C:/NGS/save/Genotype_select_csvs_ABHgenotypeR2SU_mem_60.csv")</v>
      </c>
      <c r="F139" s="15" t="s">
        <v>351</v>
      </c>
      <c r="G139" s="15">
        <f>G136</f>
        <v>2</v>
      </c>
      <c r="H139" s="15" t="s">
        <v>342</v>
      </c>
      <c r="I139" s="15" t="str">
        <f>'1. Input and Output files list'!$E$6</f>
        <v>C:/NGS/save/</v>
      </c>
      <c r="J139" s="15" t="str">
        <f>CONCATENATE($H$131,"ABHgenotypeR")</f>
        <v>Genotype_select_csvs_ABHgenotypeR</v>
      </c>
      <c r="K139" s="15">
        <f>G136</f>
        <v>2</v>
      </c>
      <c r="L139" s="15" t="s">
        <v>681</v>
      </c>
      <c r="M139" s="15" t="s">
        <v>1000</v>
      </c>
      <c r="N139" s="15" t="s">
        <v>34</v>
      </c>
      <c r="O139" s="15" t="str">
        <f>CONCATENATE(F139,G139,H139,I139,J139,K139,L139,M139,N139)</f>
        <v>writeABHgenotypes(SUErrCorr3_2, outfile = "C:/NGS/save/Genotype_select_csvs_ABHgenotypeR2SU_mem_60.csv")</v>
      </c>
    </row>
    <row r="140" spans="3:15" x14ac:dyDescent="0.15">
      <c r="C140" s="15">
        <v>139</v>
      </c>
      <c r="D140" s="39" t="str">
        <f t="shared" si="3"/>
        <v>ErrCorr1 &lt;- correctStretches(genotype, maxHapLength = 3)</v>
      </c>
      <c r="F140" s="15" t="s">
        <v>346</v>
      </c>
      <c r="G140" s="15">
        <v>3</v>
      </c>
      <c r="H140" s="15" t="s">
        <v>52</v>
      </c>
      <c r="O140" s="15" t="str">
        <f>CONCATENATE(F140,G140,H140,I140,J140,K140,L140)</f>
        <v>ErrCorr1 &lt;- correctStretches(genotype, maxHapLength = 3)</v>
      </c>
    </row>
    <row r="141" spans="3:15" x14ac:dyDescent="0.15">
      <c r="C141" s="15">
        <v>140</v>
      </c>
      <c r="D141" s="39" t="str">
        <f t="shared" si="3"/>
        <v>ErrCorr2 &lt;- correctUndercalledHets(ErrCorr1, maxHapLength = 3)</v>
      </c>
      <c r="F141" s="15" t="s">
        <v>339</v>
      </c>
      <c r="G141" s="15">
        <f>G140</f>
        <v>3</v>
      </c>
      <c r="H141" s="15" t="s">
        <v>52</v>
      </c>
      <c r="O141" s="15" t="str">
        <f>CONCATENATE(F141,G141,H141,I141,J141,K141,L141)</f>
        <v>ErrCorr2 &lt;- correctUndercalledHets(ErrCorr1, maxHapLength = 3)</v>
      </c>
    </row>
    <row r="142" spans="3:15" x14ac:dyDescent="0.15">
      <c r="C142" s="15">
        <v>141</v>
      </c>
      <c r="D142" s="39" t="str">
        <f t="shared" si="3"/>
        <v>SUErrCorr3_3 &lt;- imputeByFlanks(ErrCorr2)</v>
      </c>
      <c r="F142" s="5" t="s">
        <v>350</v>
      </c>
      <c r="G142" s="5">
        <f>G140</f>
        <v>3</v>
      </c>
      <c r="H142" s="5" t="s">
        <v>341</v>
      </c>
      <c r="O142" s="15" t="str">
        <f>CONCATENATE(F142,G142,H142,I142,J142,K142,L142)</f>
        <v>SUErrCorr3_3 &lt;- imputeByFlanks(ErrCorr2)</v>
      </c>
    </row>
    <row r="143" spans="3:15" x14ac:dyDescent="0.15">
      <c r="C143" s="15">
        <v>142</v>
      </c>
      <c r="D143" s="39" t="str">
        <f t="shared" si="3"/>
        <v>writeABHgenotypes(SUErrCorr3_3, outfile = "C:/NGS/save/Genotype_select_csvs_ABHgenotypeR3SU_mem_60.csv")</v>
      </c>
      <c r="F143" s="15" t="s">
        <v>351</v>
      </c>
      <c r="G143" s="15">
        <f>G140</f>
        <v>3</v>
      </c>
      <c r="H143" s="15" t="s">
        <v>342</v>
      </c>
      <c r="I143" s="15" t="str">
        <f>'1. Input and Output files list'!$E$6</f>
        <v>C:/NGS/save/</v>
      </c>
      <c r="J143" s="15" t="str">
        <f>CONCATENATE($H$131,"ABHgenotypeR")</f>
        <v>Genotype_select_csvs_ABHgenotypeR</v>
      </c>
      <c r="K143" s="15">
        <f>G140</f>
        <v>3</v>
      </c>
      <c r="L143" s="15" t="s">
        <v>681</v>
      </c>
      <c r="M143" s="15" t="s">
        <v>1000</v>
      </c>
      <c r="N143" s="15" t="s">
        <v>34</v>
      </c>
      <c r="O143" s="15" t="str">
        <f>CONCATENATE(F143,G143,H143,I143,J143,K143,L143,M143,N143)</f>
        <v>writeABHgenotypes(SUErrCorr3_3, outfile = "C:/NGS/save/Genotype_select_csvs_ABHgenotypeR3SU_mem_60.csv")</v>
      </c>
    </row>
    <row r="144" spans="3:15" x14ac:dyDescent="0.15">
      <c r="C144" s="15">
        <v>143</v>
      </c>
      <c r="D144" s="39" t="str">
        <f t="shared" si="3"/>
        <v>ErrCorr1 &lt;- correctStretches(genotype, maxHapLength = 4)</v>
      </c>
      <c r="F144" s="15" t="s">
        <v>346</v>
      </c>
      <c r="G144" s="15">
        <v>4</v>
      </c>
      <c r="H144" s="15" t="s">
        <v>52</v>
      </c>
      <c r="O144" s="15" t="str">
        <f>CONCATENATE(F144,G144,H144,I144,J144,K144,L144)</f>
        <v>ErrCorr1 &lt;- correctStretches(genotype, maxHapLength = 4)</v>
      </c>
    </row>
    <row r="145" spans="3:15" x14ac:dyDescent="0.15">
      <c r="C145" s="15">
        <v>144</v>
      </c>
      <c r="D145" s="39" t="str">
        <f t="shared" si="3"/>
        <v>ErrCorr2 &lt;- correctUndercalledHets(ErrCorr1, maxHapLength = 4)</v>
      </c>
      <c r="F145" s="15" t="s">
        <v>339</v>
      </c>
      <c r="G145" s="15">
        <f>G144</f>
        <v>4</v>
      </c>
      <c r="H145" s="15" t="s">
        <v>52</v>
      </c>
      <c r="O145" s="15" t="str">
        <f>CONCATENATE(F145,G145,H145,I145,J145,K145,L145)</f>
        <v>ErrCorr2 &lt;- correctUndercalledHets(ErrCorr1, maxHapLength = 4)</v>
      </c>
    </row>
    <row r="146" spans="3:15" x14ac:dyDescent="0.15">
      <c r="C146" s="15">
        <v>145</v>
      </c>
      <c r="D146" s="39" t="str">
        <f t="shared" si="3"/>
        <v>SUErrCorr3_4 &lt;- imputeByFlanks(ErrCorr2)</v>
      </c>
      <c r="F146" s="5" t="s">
        <v>350</v>
      </c>
      <c r="G146" s="5">
        <f>G144</f>
        <v>4</v>
      </c>
      <c r="H146" s="5" t="s">
        <v>341</v>
      </c>
      <c r="O146" s="15" t="str">
        <f>CONCATENATE(F146,G146,H146,I146,J146,K146,L146)</f>
        <v>SUErrCorr3_4 &lt;- imputeByFlanks(ErrCorr2)</v>
      </c>
    </row>
    <row r="147" spans="3:15" x14ac:dyDescent="0.15">
      <c r="C147" s="15">
        <v>146</v>
      </c>
      <c r="D147" s="39" t="str">
        <f t="shared" si="3"/>
        <v>writeABHgenotypes(SUErrCorr3_4, outfile = "C:/NGS/save/Genotype_select_csvs_ABHgenotypeR4SU_mem_60.csv")</v>
      </c>
      <c r="F147" s="15" t="s">
        <v>351</v>
      </c>
      <c r="G147" s="15">
        <f>G144</f>
        <v>4</v>
      </c>
      <c r="H147" s="15" t="s">
        <v>342</v>
      </c>
      <c r="I147" s="15" t="str">
        <f>'1. Input and Output files list'!$E$6</f>
        <v>C:/NGS/save/</v>
      </c>
      <c r="J147" s="15" t="str">
        <f>CONCATENATE($H$131,"ABHgenotypeR")</f>
        <v>Genotype_select_csvs_ABHgenotypeR</v>
      </c>
      <c r="K147" s="15">
        <f>G144</f>
        <v>4</v>
      </c>
      <c r="L147" s="15" t="s">
        <v>681</v>
      </c>
      <c r="M147" s="15" t="s">
        <v>1000</v>
      </c>
      <c r="N147" s="15" t="s">
        <v>34</v>
      </c>
      <c r="O147" s="15" t="str">
        <f>CONCATENATE(F147,G147,H147,I147,J147,K147,L147,M147,N147)</f>
        <v>writeABHgenotypes(SUErrCorr3_4, outfile = "C:/NGS/save/Genotype_select_csvs_ABHgenotypeR4SU_mem_60.csv")</v>
      </c>
    </row>
    <row r="148" spans="3:15" x14ac:dyDescent="0.15">
      <c r="C148" s="15">
        <v>147</v>
      </c>
      <c r="D148" s="39" t="str">
        <f t="shared" si="3"/>
        <v>ErrCorr1 &lt;- correctStretches(genotype, maxHapLength = 5)</v>
      </c>
      <c r="F148" s="15" t="s">
        <v>346</v>
      </c>
      <c r="G148" s="15">
        <v>5</v>
      </c>
      <c r="H148" s="15" t="s">
        <v>52</v>
      </c>
      <c r="O148" s="15" t="str">
        <f>CONCATENATE(F148,G148,H148,I148,J148,K148,L148)</f>
        <v>ErrCorr1 &lt;- correctStretches(genotype, maxHapLength = 5)</v>
      </c>
    </row>
    <row r="149" spans="3:15" x14ac:dyDescent="0.15">
      <c r="C149" s="15">
        <v>148</v>
      </c>
      <c r="D149" s="39" t="str">
        <f t="shared" si="3"/>
        <v>ErrCorr2 &lt;- correctUndercalledHets(ErrCorr1, maxHapLength = 5)</v>
      </c>
      <c r="F149" s="15" t="s">
        <v>339</v>
      </c>
      <c r="G149" s="15">
        <f>G148</f>
        <v>5</v>
      </c>
      <c r="H149" s="15" t="s">
        <v>52</v>
      </c>
      <c r="O149" s="15" t="str">
        <f>CONCATENATE(F149,G149,H149,I149,J149,K149,L149)</f>
        <v>ErrCorr2 &lt;- correctUndercalledHets(ErrCorr1, maxHapLength = 5)</v>
      </c>
    </row>
    <row r="150" spans="3:15" x14ac:dyDescent="0.15">
      <c r="C150" s="15">
        <v>149</v>
      </c>
      <c r="D150" s="39" t="str">
        <f t="shared" si="3"/>
        <v>SUErrCorr3_5 &lt;- imputeByFlanks(ErrCorr2)</v>
      </c>
      <c r="F150" s="5" t="s">
        <v>350</v>
      </c>
      <c r="G150" s="5">
        <f>G148</f>
        <v>5</v>
      </c>
      <c r="H150" s="5" t="s">
        <v>341</v>
      </c>
      <c r="O150" s="15" t="str">
        <f>CONCATENATE(F150,G150,H150,I150,J150,K150,L150)</f>
        <v>SUErrCorr3_5 &lt;- imputeByFlanks(ErrCorr2)</v>
      </c>
    </row>
    <row r="151" spans="3:15" x14ac:dyDescent="0.15">
      <c r="C151" s="15">
        <v>150</v>
      </c>
      <c r="D151" s="39" t="str">
        <f t="shared" si="3"/>
        <v>writeABHgenotypes(SUErrCorr3_5, outfile = "C:/NGS/save/Genotype_select_csvs_ABHgenotypeR5SU_mem_60.csv")</v>
      </c>
      <c r="F151" s="15" t="s">
        <v>351</v>
      </c>
      <c r="G151" s="15">
        <f>G148</f>
        <v>5</v>
      </c>
      <c r="H151" s="15" t="s">
        <v>342</v>
      </c>
      <c r="I151" s="15" t="str">
        <f>'1. Input and Output files list'!$E$6</f>
        <v>C:/NGS/save/</v>
      </c>
      <c r="J151" s="15" t="str">
        <f>CONCATENATE($H$131,"ABHgenotypeR")</f>
        <v>Genotype_select_csvs_ABHgenotypeR</v>
      </c>
      <c r="K151" s="15">
        <f>G148</f>
        <v>5</v>
      </c>
      <c r="L151" s="15" t="s">
        <v>681</v>
      </c>
      <c r="M151" s="15" t="s">
        <v>1000</v>
      </c>
      <c r="N151" s="15" t="s">
        <v>34</v>
      </c>
      <c r="O151" s="15" t="str">
        <f>CONCATENATE(F151,G151,H151,I151,J151,K151,L151,M151,N151)</f>
        <v>writeABHgenotypes(SUErrCorr3_5, outfile = "C:/NGS/save/Genotype_select_csvs_ABHgenotypeR5SU_mem_60.csv")</v>
      </c>
    </row>
    <row r="152" spans="3:15" x14ac:dyDescent="0.15">
      <c r="C152" s="15">
        <v>151</v>
      </c>
      <c r="D152" s="39" t="str">
        <f t="shared" si="3"/>
        <v>ErrCorr1 &lt;- correctStretches(genotype, maxHapLength = 6)</v>
      </c>
      <c r="F152" s="15" t="s">
        <v>346</v>
      </c>
      <c r="G152" s="15">
        <v>6</v>
      </c>
      <c r="H152" s="15" t="s">
        <v>52</v>
      </c>
      <c r="O152" s="15" t="str">
        <f>CONCATENATE(F152,G152,H152,I152,J152,K152,L152)</f>
        <v>ErrCorr1 &lt;- correctStretches(genotype, maxHapLength = 6)</v>
      </c>
    </row>
    <row r="153" spans="3:15" x14ac:dyDescent="0.15">
      <c r="C153" s="15">
        <v>152</v>
      </c>
      <c r="D153" s="39" t="str">
        <f t="shared" si="3"/>
        <v>ErrCorr2 &lt;- correctUndercalledHets(ErrCorr1, maxHapLength = 6)</v>
      </c>
      <c r="F153" s="15" t="s">
        <v>339</v>
      </c>
      <c r="G153" s="15">
        <f>G152</f>
        <v>6</v>
      </c>
      <c r="H153" s="15" t="s">
        <v>52</v>
      </c>
      <c r="O153" s="15" t="str">
        <f>CONCATENATE(F153,G153,H153,I153,J153,K153,L153)</f>
        <v>ErrCorr2 &lt;- correctUndercalledHets(ErrCorr1, maxHapLength = 6)</v>
      </c>
    </row>
    <row r="154" spans="3:15" x14ac:dyDescent="0.15">
      <c r="C154" s="15">
        <v>153</v>
      </c>
      <c r="D154" s="39" t="str">
        <f t="shared" si="3"/>
        <v>SUErrCorr3_6 &lt;- imputeByFlanks(ErrCorr2)</v>
      </c>
      <c r="F154" s="5" t="s">
        <v>350</v>
      </c>
      <c r="G154" s="5">
        <f>G152</f>
        <v>6</v>
      </c>
      <c r="H154" s="5" t="s">
        <v>341</v>
      </c>
      <c r="O154" s="15" t="str">
        <f>CONCATENATE(F154,G154,H154,I154,J154,K154,L154)</f>
        <v>SUErrCorr3_6 &lt;- imputeByFlanks(ErrCorr2)</v>
      </c>
    </row>
    <row r="155" spans="3:15" x14ac:dyDescent="0.15">
      <c r="C155" s="15">
        <v>154</v>
      </c>
      <c r="D155" s="39" t="str">
        <f t="shared" si="3"/>
        <v>writeABHgenotypes(SUErrCorr3_6, outfile = "C:/NGS/save/Genotype_select_csvs_ABHgenotypeR6SU_mem_60.csv")</v>
      </c>
      <c r="F155" s="15" t="s">
        <v>351</v>
      </c>
      <c r="G155" s="15">
        <f>G152</f>
        <v>6</v>
      </c>
      <c r="H155" s="15" t="s">
        <v>342</v>
      </c>
      <c r="I155" s="15" t="str">
        <f>'1. Input and Output files list'!$E$6</f>
        <v>C:/NGS/save/</v>
      </c>
      <c r="J155" s="15" t="str">
        <f>CONCATENATE($H$131,"ABHgenotypeR")</f>
        <v>Genotype_select_csvs_ABHgenotypeR</v>
      </c>
      <c r="K155" s="15">
        <f>G152</f>
        <v>6</v>
      </c>
      <c r="L155" s="15" t="s">
        <v>681</v>
      </c>
      <c r="M155" s="15" t="s">
        <v>1000</v>
      </c>
      <c r="N155" s="15" t="s">
        <v>34</v>
      </c>
      <c r="O155" s="15" t="str">
        <f>CONCATENATE(F155,G155,H155,I155,J155,K155,L155,M155,N155)</f>
        <v>writeABHgenotypes(SUErrCorr3_6, outfile = "C:/NGS/save/Genotype_select_csvs_ABHgenotypeR6SU_mem_60.csv")</v>
      </c>
    </row>
    <row r="156" spans="3:15" x14ac:dyDescent="0.15">
      <c r="C156" s="15">
        <v>155</v>
      </c>
      <c r="D156" s="39" t="str">
        <f t="shared" si="3"/>
        <v>ErrCorr1 &lt;- correctStretches(genotype, maxHapLength = 7)</v>
      </c>
      <c r="F156" s="15" t="s">
        <v>853</v>
      </c>
      <c r="G156" s="15">
        <v>7</v>
      </c>
      <c r="H156" s="15" t="s">
        <v>52</v>
      </c>
      <c r="O156" s="15" t="str">
        <f>CONCATENATE(F156,G156,H156,I156,J156,K156,L156)</f>
        <v>ErrCorr1 &lt;- correctStretches(genotype, maxHapLength = 7)</v>
      </c>
    </row>
    <row r="157" spans="3:15" x14ac:dyDescent="0.15">
      <c r="C157" s="15">
        <v>156</v>
      </c>
      <c r="D157" s="39" t="str">
        <f t="shared" si="3"/>
        <v>ErrCorr2 &lt;- correctUndercalledHets(ErrCorr1, maxHapLength = 7)</v>
      </c>
      <c r="F157" s="15" t="s">
        <v>339</v>
      </c>
      <c r="G157" s="15">
        <f>G156</f>
        <v>7</v>
      </c>
      <c r="H157" s="15" t="s">
        <v>52</v>
      </c>
      <c r="O157" s="15" t="str">
        <f>CONCATENATE(F157,G157,H157,I157,J157,K157,L157)</f>
        <v>ErrCorr2 &lt;- correctUndercalledHets(ErrCorr1, maxHapLength = 7)</v>
      </c>
    </row>
    <row r="158" spans="3:15" x14ac:dyDescent="0.15">
      <c r="C158" s="15">
        <v>157</v>
      </c>
      <c r="D158" s="39" t="str">
        <f t="shared" si="3"/>
        <v>SUErrCorr3_7 &lt;- imputeByFlanks(ErrCorr2)</v>
      </c>
      <c r="F158" s="5" t="s">
        <v>350</v>
      </c>
      <c r="G158" s="5">
        <f>G156</f>
        <v>7</v>
      </c>
      <c r="H158" s="5" t="s">
        <v>341</v>
      </c>
      <c r="O158" s="15" t="str">
        <f>CONCATENATE(F158,G158,H158,I158,J158,K158,L158)</f>
        <v>SUErrCorr3_7 &lt;- imputeByFlanks(ErrCorr2)</v>
      </c>
    </row>
    <row r="159" spans="3:15" x14ac:dyDescent="0.15">
      <c r="C159" s="15">
        <v>158</v>
      </c>
      <c r="D159" s="39" t="str">
        <f t="shared" si="3"/>
        <v>writeABHgenotypes(SUErrCorr3_7, outfile = "C:/NGS/save/Genotype_select_csvs_ABHgenotypeR7SU_mem_60.csv")</v>
      </c>
      <c r="F159" s="15" t="s">
        <v>351</v>
      </c>
      <c r="G159" s="15">
        <f>G156</f>
        <v>7</v>
      </c>
      <c r="H159" s="15" t="s">
        <v>342</v>
      </c>
      <c r="I159" s="15" t="str">
        <f>'1. Input and Output files list'!$E$6</f>
        <v>C:/NGS/save/</v>
      </c>
      <c r="J159" s="15" t="str">
        <f>CONCATENATE($H$131,"ABHgenotypeR")</f>
        <v>Genotype_select_csvs_ABHgenotypeR</v>
      </c>
      <c r="K159" s="15">
        <f>G156</f>
        <v>7</v>
      </c>
      <c r="L159" s="15" t="s">
        <v>681</v>
      </c>
      <c r="M159" s="15" t="s">
        <v>1000</v>
      </c>
      <c r="N159" s="15" t="s">
        <v>34</v>
      </c>
      <c r="O159" s="15" t="str">
        <f>CONCATENATE(F159,G159,H159,I159,J159,K159,L159,M159,N159)</f>
        <v>writeABHgenotypes(SUErrCorr3_7, outfile = "C:/NGS/save/Genotype_select_csvs_ABHgenotypeR7SU_mem_60.csv")</v>
      </c>
    </row>
    <row r="160" spans="3:15" x14ac:dyDescent="0.15">
      <c r="C160" s="15">
        <v>159</v>
      </c>
      <c r="D160" s="39" t="str">
        <f t="shared" si="3"/>
        <v>ErrCorr1 &lt;- correctStretches(genotype, maxHapLength = 8)</v>
      </c>
      <c r="F160" s="15" t="s">
        <v>346</v>
      </c>
      <c r="G160" s="15">
        <v>8</v>
      </c>
      <c r="H160" s="15" t="s">
        <v>52</v>
      </c>
      <c r="O160" s="15" t="str">
        <f>CONCATENATE(F160,G160,H160,I160,J160,K160,L160)</f>
        <v>ErrCorr1 &lt;- correctStretches(genotype, maxHapLength = 8)</v>
      </c>
    </row>
    <row r="161" spans="3:15" x14ac:dyDescent="0.15">
      <c r="C161" s="15">
        <v>160</v>
      </c>
      <c r="D161" s="39" t="str">
        <f t="shared" si="3"/>
        <v>ErrCorr2 &lt;- correctUndercalledHets(ErrCorr1, maxHapLength = 8)</v>
      </c>
      <c r="F161" s="15" t="s">
        <v>339</v>
      </c>
      <c r="G161" s="15">
        <f>G160</f>
        <v>8</v>
      </c>
      <c r="H161" s="15" t="s">
        <v>52</v>
      </c>
      <c r="O161" s="15" t="str">
        <f>CONCATENATE(F161,G161,H161,I161,J161,K161,L161)</f>
        <v>ErrCorr2 &lt;- correctUndercalledHets(ErrCorr1, maxHapLength = 8)</v>
      </c>
    </row>
    <row r="162" spans="3:15" x14ac:dyDescent="0.15">
      <c r="C162" s="15">
        <v>161</v>
      </c>
      <c r="D162" s="39" t="str">
        <f t="shared" si="3"/>
        <v>SUErrCorr3_8 &lt;- imputeByFlanks(ErrCorr2)</v>
      </c>
      <c r="F162" s="5" t="s">
        <v>350</v>
      </c>
      <c r="G162" s="5">
        <f>G160</f>
        <v>8</v>
      </c>
      <c r="H162" s="5" t="s">
        <v>341</v>
      </c>
      <c r="O162" s="15" t="str">
        <f>CONCATENATE(F162,G162,H162,I162,J162,K162,L162)</f>
        <v>SUErrCorr3_8 &lt;- imputeByFlanks(ErrCorr2)</v>
      </c>
    </row>
    <row r="163" spans="3:15" x14ac:dyDescent="0.15">
      <c r="C163" s="15">
        <v>162</v>
      </c>
      <c r="D163" s="39" t="str">
        <f t="shared" ref="D163:D194" si="4">O163</f>
        <v>writeABHgenotypes(SUErrCorr3_8, outfile = "C:/NGS/save/Genotype_select_csvs_ABHgenotypeR8SU_mem_60.csv")</v>
      </c>
      <c r="F163" s="15" t="s">
        <v>351</v>
      </c>
      <c r="G163" s="15">
        <f>G160</f>
        <v>8</v>
      </c>
      <c r="H163" s="15" t="s">
        <v>342</v>
      </c>
      <c r="I163" s="15" t="str">
        <f>'1. Input and Output files list'!$E$6</f>
        <v>C:/NGS/save/</v>
      </c>
      <c r="J163" s="15" t="str">
        <f>CONCATENATE($H$131,"ABHgenotypeR")</f>
        <v>Genotype_select_csvs_ABHgenotypeR</v>
      </c>
      <c r="K163" s="15">
        <f>G160</f>
        <v>8</v>
      </c>
      <c r="L163" s="15" t="s">
        <v>681</v>
      </c>
      <c r="M163" s="15" t="s">
        <v>1000</v>
      </c>
      <c r="N163" s="15" t="s">
        <v>34</v>
      </c>
      <c r="O163" s="15" t="str">
        <f>CONCATENATE(F163,G163,H163,I163,J163,K163,L163,M163,N163)</f>
        <v>writeABHgenotypes(SUErrCorr3_8, outfile = "C:/NGS/save/Genotype_select_csvs_ABHgenotypeR8SU_mem_60.csv")</v>
      </c>
    </row>
    <row r="164" spans="3:15" x14ac:dyDescent="0.15">
      <c r="C164" s="15">
        <v>163</v>
      </c>
      <c r="D164" s="39" t="str">
        <f t="shared" si="4"/>
        <v>ErrCorr1 &lt;- correctStretches(genotype, maxHapLength = 9)</v>
      </c>
      <c r="F164" s="15" t="s">
        <v>346</v>
      </c>
      <c r="G164" s="15">
        <v>9</v>
      </c>
      <c r="H164" s="15" t="s">
        <v>52</v>
      </c>
      <c r="O164" s="15" t="str">
        <f>CONCATENATE(F164,G164,H164,I164,J164,K164,L164)</f>
        <v>ErrCorr1 &lt;- correctStretches(genotype, maxHapLength = 9)</v>
      </c>
    </row>
    <row r="165" spans="3:15" x14ac:dyDescent="0.15">
      <c r="C165" s="15">
        <v>164</v>
      </c>
      <c r="D165" s="39" t="str">
        <f t="shared" si="4"/>
        <v>ErrCorr2 &lt;- correctUndercalledHets(ErrCorr1, maxHapLength = 9)</v>
      </c>
      <c r="F165" s="15" t="s">
        <v>339</v>
      </c>
      <c r="G165" s="15">
        <f>G164</f>
        <v>9</v>
      </c>
      <c r="H165" s="15" t="s">
        <v>52</v>
      </c>
      <c r="O165" s="15" t="str">
        <f>CONCATENATE(F165,G165,H165,I165,J165,K165,L165)</f>
        <v>ErrCorr2 &lt;- correctUndercalledHets(ErrCorr1, maxHapLength = 9)</v>
      </c>
    </row>
    <row r="166" spans="3:15" x14ac:dyDescent="0.15">
      <c r="C166" s="15">
        <v>165</v>
      </c>
      <c r="D166" s="39" t="str">
        <f t="shared" si="4"/>
        <v>SUErrCorr3_9 &lt;- imputeByFlanks(ErrCorr2)</v>
      </c>
      <c r="F166" s="5" t="s">
        <v>350</v>
      </c>
      <c r="G166" s="5">
        <f>G164</f>
        <v>9</v>
      </c>
      <c r="H166" s="5" t="s">
        <v>341</v>
      </c>
      <c r="O166" s="15" t="str">
        <f>CONCATENATE(F166,G166,H166,I166,J166,K166,L166)</f>
        <v>SUErrCorr3_9 &lt;- imputeByFlanks(ErrCorr2)</v>
      </c>
    </row>
    <row r="167" spans="3:15" x14ac:dyDescent="0.15">
      <c r="C167" s="15">
        <v>166</v>
      </c>
      <c r="D167" s="39" t="str">
        <f t="shared" si="4"/>
        <v>writeABHgenotypes(SUErrCorr3_9, outfile = "C:/NGS/save/Genotype_select_csvs_ABHgenotypeR9SU_mem_60.csv")</v>
      </c>
      <c r="F167" s="15" t="s">
        <v>351</v>
      </c>
      <c r="G167" s="15">
        <f>G164</f>
        <v>9</v>
      </c>
      <c r="H167" s="15" t="s">
        <v>342</v>
      </c>
      <c r="I167" s="15" t="str">
        <f>'1. Input and Output files list'!$E$6</f>
        <v>C:/NGS/save/</v>
      </c>
      <c r="J167" s="15" t="str">
        <f>CONCATENATE($H$131,"ABHgenotypeR")</f>
        <v>Genotype_select_csvs_ABHgenotypeR</v>
      </c>
      <c r="K167" s="15">
        <f>G164</f>
        <v>9</v>
      </c>
      <c r="L167" s="15" t="s">
        <v>681</v>
      </c>
      <c r="M167" s="15" t="s">
        <v>1000</v>
      </c>
      <c r="N167" s="15" t="s">
        <v>34</v>
      </c>
      <c r="O167" s="15" t="str">
        <f>CONCATENATE(F167,G167,H167,I167,J167,K167,L167,M167,N167)</f>
        <v>writeABHgenotypes(SUErrCorr3_9, outfile = "C:/NGS/save/Genotype_select_csvs_ABHgenotypeR9SU_mem_60.csv")</v>
      </c>
    </row>
    <row r="168" spans="3:15" x14ac:dyDescent="0.15">
      <c r="C168" s="15">
        <v>167</v>
      </c>
      <c r="D168" s="39" t="str">
        <f t="shared" si="4"/>
        <v>ErrCorr1 &lt;- correctStretches(genotype, maxHapLength = 10)</v>
      </c>
      <c r="F168" s="15" t="s">
        <v>346</v>
      </c>
      <c r="G168" s="15">
        <v>10</v>
      </c>
      <c r="H168" s="15" t="s">
        <v>52</v>
      </c>
      <c r="O168" s="15" t="str">
        <f>CONCATENATE(F168,G168,H168,I168,J168,K168,L168)</f>
        <v>ErrCorr1 &lt;- correctStretches(genotype, maxHapLength = 10)</v>
      </c>
    </row>
    <row r="169" spans="3:15" x14ac:dyDescent="0.15">
      <c r="C169" s="15">
        <v>168</v>
      </c>
      <c r="D169" s="39" t="str">
        <f t="shared" si="4"/>
        <v>ErrCorr2 &lt;- correctUndercalledHets(ErrCorr1, maxHapLength = 10)</v>
      </c>
      <c r="F169" s="15" t="s">
        <v>339</v>
      </c>
      <c r="G169" s="15">
        <f>G168</f>
        <v>10</v>
      </c>
      <c r="H169" s="15" t="s">
        <v>52</v>
      </c>
      <c r="O169" s="15" t="str">
        <f>CONCATENATE(F169,G169,H169,I169,J169,K169,L169)</f>
        <v>ErrCorr2 &lt;- correctUndercalledHets(ErrCorr1, maxHapLength = 10)</v>
      </c>
    </row>
    <row r="170" spans="3:15" x14ac:dyDescent="0.15">
      <c r="C170" s="15">
        <v>169</v>
      </c>
      <c r="D170" s="39" t="str">
        <f t="shared" si="4"/>
        <v>SUErrCorr3_10 &lt;- imputeByFlanks(ErrCorr2)</v>
      </c>
      <c r="F170" s="5" t="s">
        <v>352</v>
      </c>
      <c r="G170" s="5">
        <f>G168</f>
        <v>10</v>
      </c>
      <c r="H170" s="5" t="s">
        <v>341</v>
      </c>
      <c r="O170" s="15" t="str">
        <f>CONCATENATE(F170,G170,H170,I170,J170,K170,L170)</f>
        <v>SUErrCorr3_10 &lt;- imputeByFlanks(ErrCorr2)</v>
      </c>
    </row>
    <row r="171" spans="3:15" x14ac:dyDescent="0.15">
      <c r="C171" s="15">
        <v>170</v>
      </c>
      <c r="D171" s="39" t="str">
        <f t="shared" si="4"/>
        <v>writeABHgenotypes(SUErrCorr3_10, outfile = "C:/NGS/save/Genotype_select_csvs_ABHgenotypeR10SU_mem_60.csv")</v>
      </c>
      <c r="F171" s="15" t="s">
        <v>351</v>
      </c>
      <c r="G171" s="15">
        <f>G168</f>
        <v>10</v>
      </c>
      <c r="H171" s="15" t="s">
        <v>342</v>
      </c>
      <c r="I171" s="15" t="str">
        <f>'1. Input and Output files list'!$E$6</f>
        <v>C:/NGS/save/</v>
      </c>
      <c r="J171" s="15" t="str">
        <f>CONCATENATE($H$131,"ABHgenotypeR")</f>
        <v>Genotype_select_csvs_ABHgenotypeR</v>
      </c>
      <c r="K171" s="15">
        <f>G168</f>
        <v>10</v>
      </c>
      <c r="L171" s="15" t="s">
        <v>681</v>
      </c>
      <c r="M171" s="15" t="s">
        <v>1000</v>
      </c>
      <c r="N171" s="15" t="s">
        <v>34</v>
      </c>
      <c r="O171" s="15" t="str">
        <f>CONCATENATE(F171,G171,H171,I171,J171,K171,L171,M171,N171)</f>
        <v>writeABHgenotypes(SUErrCorr3_10, outfile = "C:/NGS/save/Genotype_select_csvs_ABHgenotypeR10SU_mem_60.csv")</v>
      </c>
    </row>
    <row r="172" spans="3:15" x14ac:dyDescent="0.15">
      <c r="C172" s="15">
        <v>171</v>
      </c>
      <c r="D172" s="39" t="str">
        <f t="shared" si="4"/>
        <v>ErrCorr1 &lt;- correctUndercalledHets(genotype, maxHapLength = 1)</v>
      </c>
      <c r="F172" s="15" t="s">
        <v>348</v>
      </c>
      <c r="G172" s="15">
        <f>G173</f>
        <v>1</v>
      </c>
      <c r="H172" s="15" t="s">
        <v>52</v>
      </c>
      <c r="O172" s="15" t="str">
        <f>CONCATENATE(F172,G172,H172,I172,J172,K172,L172)</f>
        <v>ErrCorr1 &lt;- correctUndercalledHets(genotype, maxHapLength = 1)</v>
      </c>
    </row>
    <row r="173" spans="3:15" x14ac:dyDescent="0.15">
      <c r="C173" s="15">
        <v>172</v>
      </c>
      <c r="D173" s="39" t="str">
        <f t="shared" si="4"/>
        <v>ErrCorr2 &lt;- correctStretches(ErrCorr1, maxHapLength = 1)</v>
      </c>
      <c r="F173" s="15" t="s">
        <v>349</v>
      </c>
      <c r="G173" s="15">
        <v>1</v>
      </c>
      <c r="H173" s="15" t="s">
        <v>52</v>
      </c>
      <c r="O173" s="15" t="str">
        <f>CONCATENATE(F173,G173,H173,I173,J173,K173,L173)</f>
        <v>ErrCorr2 &lt;- correctStretches(ErrCorr1, maxHapLength = 1)</v>
      </c>
    </row>
    <row r="174" spans="3:15" x14ac:dyDescent="0.15">
      <c r="C174" s="15">
        <v>173</v>
      </c>
      <c r="D174" s="39" t="str">
        <f t="shared" si="4"/>
        <v>USErrCorr3_1 &lt;- imputeByFlanks(ErrCorr2)</v>
      </c>
      <c r="F174" s="5" t="s">
        <v>353</v>
      </c>
      <c r="G174" s="5">
        <f>G173</f>
        <v>1</v>
      </c>
      <c r="H174" s="5" t="s">
        <v>341</v>
      </c>
      <c r="O174" s="15" t="str">
        <f>CONCATENATE(F174,G174,H174,I174,J174,K174,L174)</f>
        <v>USErrCorr3_1 &lt;- imputeByFlanks(ErrCorr2)</v>
      </c>
    </row>
    <row r="175" spans="3:15" x14ac:dyDescent="0.15">
      <c r="C175" s="15">
        <v>174</v>
      </c>
      <c r="D175" s="39" t="str">
        <f t="shared" si="4"/>
        <v>writeABHgenotypes(USErrCorr3_1, outfile = "C:/NGS/save/Genotype_select_csvs_ABHgenotypeR1US_mem_60.csv")</v>
      </c>
      <c r="F175" s="15" t="s">
        <v>354</v>
      </c>
      <c r="G175" s="15">
        <f>G173</f>
        <v>1</v>
      </c>
      <c r="H175" s="15" t="s">
        <v>342</v>
      </c>
      <c r="I175" s="15" t="str">
        <f>'1. Input and Output files list'!$E$6</f>
        <v>C:/NGS/save/</v>
      </c>
      <c r="J175" s="15" t="str">
        <f>CONCATENATE($H$131,"ABHgenotypeR")</f>
        <v>Genotype_select_csvs_ABHgenotypeR</v>
      </c>
      <c r="K175" s="15">
        <f>G173</f>
        <v>1</v>
      </c>
      <c r="L175" s="15" t="s">
        <v>680</v>
      </c>
      <c r="M175" s="15" t="s">
        <v>1000</v>
      </c>
      <c r="N175" s="15" t="s">
        <v>34</v>
      </c>
      <c r="O175" s="15" t="str">
        <f>CONCATENATE(F175,G175,H175,I175,J175,K175,L175,M175,N175)</f>
        <v>writeABHgenotypes(USErrCorr3_1, outfile = "C:/NGS/save/Genotype_select_csvs_ABHgenotypeR1US_mem_60.csv")</v>
      </c>
    </row>
    <row r="176" spans="3:15" x14ac:dyDescent="0.15">
      <c r="C176" s="15">
        <v>175</v>
      </c>
      <c r="D176" s="39" t="str">
        <f t="shared" si="4"/>
        <v>ErrCorr1 &lt;- correctUndercalledHets(genotype, maxHapLength = 2)</v>
      </c>
      <c r="F176" s="15" t="s">
        <v>348</v>
      </c>
      <c r="G176" s="15">
        <f>G177</f>
        <v>2</v>
      </c>
      <c r="H176" s="15" t="s">
        <v>52</v>
      </c>
      <c r="O176" s="15" t="str">
        <f>CONCATENATE(F176,G176,H176,I176,J176,K176,L176)</f>
        <v>ErrCorr1 &lt;- correctUndercalledHets(genotype, maxHapLength = 2)</v>
      </c>
    </row>
    <row r="177" spans="3:15" x14ac:dyDescent="0.15">
      <c r="C177" s="15">
        <v>176</v>
      </c>
      <c r="D177" s="39" t="str">
        <f t="shared" si="4"/>
        <v>ErrCorr2 &lt;- correctStretches(ErrCorr1, maxHapLength = 2)</v>
      </c>
      <c r="F177" s="15" t="s">
        <v>349</v>
      </c>
      <c r="G177" s="15">
        <v>2</v>
      </c>
      <c r="H177" s="15" t="s">
        <v>52</v>
      </c>
      <c r="O177" s="15" t="str">
        <f>CONCATENATE(F177,G177,H177,I177,J177,K177,L177)</f>
        <v>ErrCorr2 &lt;- correctStretches(ErrCorr1, maxHapLength = 2)</v>
      </c>
    </row>
    <row r="178" spans="3:15" x14ac:dyDescent="0.15">
      <c r="C178" s="15">
        <v>177</v>
      </c>
      <c r="D178" s="39" t="str">
        <f t="shared" si="4"/>
        <v>USErrCorr3_2 &lt;- imputeByFlanks(ErrCorr2)</v>
      </c>
      <c r="F178" s="5" t="s">
        <v>353</v>
      </c>
      <c r="G178" s="5">
        <f>G177</f>
        <v>2</v>
      </c>
      <c r="H178" s="5" t="s">
        <v>341</v>
      </c>
      <c r="O178" s="15" t="str">
        <f>CONCATENATE(F178,G178,H178,I178,J178,K178,L178)</f>
        <v>USErrCorr3_2 &lt;- imputeByFlanks(ErrCorr2)</v>
      </c>
    </row>
    <row r="179" spans="3:15" x14ac:dyDescent="0.15">
      <c r="C179" s="15">
        <v>178</v>
      </c>
      <c r="D179" s="39" t="str">
        <f t="shared" si="4"/>
        <v>writeABHgenotypes(USErrCorr3_2, outfile = "C:/NGS/save/Genotype_select_csvs_ABHgenotypeR2US_mem_60.csv")</v>
      </c>
      <c r="F179" s="15" t="s">
        <v>354</v>
      </c>
      <c r="G179" s="15">
        <f>G177</f>
        <v>2</v>
      </c>
      <c r="H179" s="15" t="s">
        <v>342</v>
      </c>
      <c r="I179" s="15" t="str">
        <f>'1. Input and Output files list'!$E$6</f>
        <v>C:/NGS/save/</v>
      </c>
      <c r="J179" s="15" t="str">
        <f>CONCATENATE($H$131,"ABHgenotypeR")</f>
        <v>Genotype_select_csvs_ABHgenotypeR</v>
      </c>
      <c r="K179" s="15">
        <f>G177</f>
        <v>2</v>
      </c>
      <c r="L179" s="15" t="s">
        <v>680</v>
      </c>
      <c r="M179" s="15" t="s">
        <v>1000</v>
      </c>
      <c r="N179" s="15" t="s">
        <v>34</v>
      </c>
      <c r="O179" s="15" t="str">
        <f>CONCATENATE(F179,G179,H179,I179,J179,K179,L179,M179,N179)</f>
        <v>writeABHgenotypes(USErrCorr3_2, outfile = "C:/NGS/save/Genotype_select_csvs_ABHgenotypeR2US_mem_60.csv")</v>
      </c>
    </row>
    <row r="180" spans="3:15" x14ac:dyDescent="0.15">
      <c r="C180" s="15">
        <v>179</v>
      </c>
      <c r="D180" s="39" t="str">
        <f t="shared" si="4"/>
        <v>ErrCorr1 &lt;- correctUndercalledHets(genotype, maxHapLength = 3)</v>
      </c>
      <c r="F180" s="15" t="s">
        <v>348</v>
      </c>
      <c r="G180" s="15">
        <f>G181</f>
        <v>3</v>
      </c>
      <c r="H180" s="15" t="s">
        <v>52</v>
      </c>
      <c r="O180" s="15" t="str">
        <f>CONCATENATE(F180,G180,H180,I180,J180,K180,L180)</f>
        <v>ErrCorr1 &lt;- correctUndercalledHets(genotype, maxHapLength = 3)</v>
      </c>
    </row>
    <row r="181" spans="3:15" x14ac:dyDescent="0.15">
      <c r="C181" s="15">
        <v>180</v>
      </c>
      <c r="D181" s="39" t="str">
        <f t="shared" si="4"/>
        <v>ErrCorr2 &lt;- correctStretches(ErrCorr1, maxHapLength = 3)</v>
      </c>
      <c r="F181" s="15" t="s">
        <v>349</v>
      </c>
      <c r="G181" s="15">
        <v>3</v>
      </c>
      <c r="H181" s="15" t="s">
        <v>52</v>
      </c>
      <c r="O181" s="15" t="str">
        <f>CONCATENATE(F181,G181,H181,I181,J181,K181,L181)</f>
        <v>ErrCorr2 &lt;- correctStretches(ErrCorr1, maxHapLength = 3)</v>
      </c>
    </row>
    <row r="182" spans="3:15" x14ac:dyDescent="0.15">
      <c r="C182" s="15">
        <v>181</v>
      </c>
      <c r="D182" s="39" t="str">
        <f t="shared" si="4"/>
        <v>USErrCorr3_3 &lt;- imputeByFlanks(ErrCorr2)</v>
      </c>
      <c r="F182" s="5" t="s">
        <v>353</v>
      </c>
      <c r="G182" s="5">
        <f>G181</f>
        <v>3</v>
      </c>
      <c r="H182" s="5" t="s">
        <v>341</v>
      </c>
      <c r="O182" s="15" t="str">
        <f>CONCATENATE(F182,G182,H182,I182,J182,K182,L182)</f>
        <v>USErrCorr3_3 &lt;- imputeByFlanks(ErrCorr2)</v>
      </c>
    </row>
    <row r="183" spans="3:15" x14ac:dyDescent="0.15">
      <c r="C183" s="15">
        <v>182</v>
      </c>
      <c r="D183" s="39" t="str">
        <f t="shared" si="4"/>
        <v>writeABHgenotypes(USErrCorr3_3, outfile = "C:/NGS/save/Genotype_select_csvs_ABHgenotypeR3US_mem_60.csv")</v>
      </c>
      <c r="F183" s="15" t="s">
        <v>354</v>
      </c>
      <c r="G183" s="15">
        <f>G181</f>
        <v>3</v>
      </c>
      <c r="H183" s="15" t="s">
        <v>342</v>
      </c>
      <c r="I183" s="15" t="str">
        <f>'1. Input and Output files list'!$E$6</f>
        <v>C:/NGS/save/</v>
      </c>
      <c r="J183" s="15" t="str">
        <f>CONCATENATE($H$131,"ABHgenotypeR")</f>
        <v>Genotype_select_csvs_ABHgenotypeR</v>
      </c>
      <c r="K183" s="15">
        <f>G181</f>
        <v>3</v>
      </c>
      <c r="L183" s="15" t="s">
        <v>680</v>
      </c>
      <c r="M183" s="15" t="s">
        <v>1000</v>
      </c>
      <c r="N183" s="15" t="s">
        <v>34</v>
      </c>
      <c r="O183" s="15" t="str">
        <f>CONCATENATE(F183,G183,H183,I183,J183,K183,L183,M183,N183)</f>
        <v>writeABHgenotypes(USErrCorr3_3, outfile = "C:/NGS/save/Genotype_select_csvs_ABHgenotypeR3US_mem_60.csv")</v>
      </c>
    </row>
    <row r="184" spans="3:15" x14ac:dyDescent="0.15">
      <c r="C184" s="15">
        <v>183</v>
      </c>
      <c r="D184" s="39" t="str">
        <f t="shared" si="4"/>
        <v>ErrCorr1 &lt;- correctUndercalledHets(genotype, maxHapLength = 4)</v>
      </c>
      <c r="F184" s="15" t="s">
        <v>348</v>
      </c>
      <c r="G184" s="15">
        <f>G185</f>
        <v>4</v>
      </c>
      <c r="H184" s="15" t="s">
        <v>52</v>
      </c>
      <c r="O184" s="15" t="str">
        <f>CONCATENATE(F184,G184,H184,I184,J184,K184,L184)</f>
        <v>ErrCorr1 &lt;- correctUndercalledHets(genotype, maxHapLength = 4)</v>
      </c>
    </row>
    <row r="185" spans="3:15" x14ac:dyDescent="0.15">
      <c r="C185" s="15">
        <v>184</v>
      </c>
      <c r="D185" s="39" t="str">
        <f t="shared" si="4"/>
        <v>ErrCorr2 &lt;- correctStretches(ErrCorr1, maxHapLength = 4)</v>
      </c>
      <c r="F185" s="15" t="s">
        <v>349</v>
      </c>
      <c r="G185" s="15">
        <v>4</v>
      </c>
      <c r="H185" s="15" t="s">
        <v>52</v>
      </c>
      <c r="O185" s="15" t="str">
        <f>CONCATENATE(F185,G185,H185,I185,J185,K185,L185)</f>
        <v>ErrCorr2 &lt;- correctStretches(ErrCorr1, maxHapLength = 4)</v>
      </c>
    </row>
    <row r="186" spans="3:15" x14ac:dyDescent="0.15">
      <c r="C186" s="15">
        <v>185</v>
      </c>
      <c r="D186" s="39" t="str">
        <f t="shared" si="4"/>
        <v>USErrCorr3_4 &lt;- imputeByFlanks(ErrCorr2)</v>
      </c>
      <c r="F186" s="5" t="s">
        <v>353</v>
      </c>
      <c r="G186" s="5">
        <f>G185</f>
        <v>4</v>
      </c>
      <c r="H186" s="5" t="s">
        <v>341</v>
      </c>
      <c r="O186" s="15" t="str">
        <f>CONCATENATE(F186,G186,H186,I186,J186,K186,L186)</f>
        <v>USErrCorr3_4 &lt;- imputeByFlanks(ErrCorr2)</v>
      </c>
    </row>
    <row r="187" spans="3:15" x14ac:dyDescent="0.15">
      <c r="C187" s="15">
        <v>186</v>
      </c>
      <c r="D187" s="39" t="str">
        <f t="shared" si="4"/>
        <v>writeABHgenotypes(USErrCorr3_4, outfile = "C:/NGS/save/Genotype_select_csvs_ABHgenotypeR4US_mem_60.csv")</v>
      </c>
      <c r="F187" s="15" t="s">
        <v>354</v>
      </c>
      <c r="G187" s="15">
        <f>G185</f>
        <v>4</v>
      </c>
      <c r="H187" s="15" t="s">
        <v>342</v>
      </c>
      <c r="I187" s="15" t="str">
        <f>'1. Input and Output files list'!$E$6</f>
        <v>C:/NGS/save/</v>
      </c>
      <c r="J187" s="15" t="str">
        <f>CONCATENATE($H$131,"ABHgenotypeR")</f>
        <v>Genotype_select_csvs_ABHgenotypeR</v>
      </c>
      <c r="K187" s="15">
        <f>G185</f>
        <v>4</v>
      </c>
      <c r="L187" s="15" t="s">
        <v>680</v>
      </c>
      <c r="M187" s="15" t="s">
        <v>1000</v>
      </c>
      <c r="N187" s="15" t="s">
        <v>34</v>
      </c>
      <c r="O187" s="15" t="str">
        <f>CONCATENATE(F187,G187,H187,I187,J187,K187,L187,M187,N187)</f>
        <v>writeABHgenotypes(USErrCorr3_4, outfile = "C:/NGS/save/Genotype_select_csvs_ABHgenotypeR4US_mem_60.csv")</v>
      </c>
    </row>
    <row r="188" spans="3:15" x14ac:dyDescent="0.15">
      <c r="C188" s="15">
        <v>187</v>
      </c>
      <c r="D188" s="39" t="str">
        <f t="shared" si="4"/>
        <v>ErrCorr1 &lt;- correctUndercalledHets(genotype, maxHapLength = 5)</v>
      </c>
      <c r="F188" s="15" t="s">
        <v>348</v>
      </c>
      <c r="G188" s="15">
        <f>G189</f>
        <v>5</v>
      </c>
      <c r="H188" s="15" t="s">
        <v>52</v>
      </c>
      <c r="O188" s="15" t="str">
        <f>CONCATENATE(F188,G188,H188,I188,J188,K188,L188)</f>
        <v>ErrCorr1 &lt;- correctUndercalledHets(genotype, maxHapLength = 5)</v>
      </c>
    </row>
    <row r="189" spans="3:15" x14ac:dyDescent="0.15">
      <c r="C189" s="15">
        <v>188</v>
      </c>
      <c r="D189" s="39" t="str">
        <f t="shared" si="4"/>
        <v>ErrCorr2 &lt;- correctStretches(ErrCorr1, maxHapLength = 5)</v>
      </c>
      <c r="F189" s="15" t="s">
        <v>349</v>
      </c>
      <c r="G189" s="15">
        <v>5</v>
      </c>
      <c r="H189" s="15" t="s">
        <v>52</v>
      </c>
      <c r="O189" s="15" t="str">
        <f>CONCATENATE(F189,G189,H189,I189,J189,K189,L189)</f>
        <v>ErrCorr2 &lt;- correctStretches(ErrCorr1, maxHapLength = 5)</v>
      </c>
    </row>
    <row r="190" spans="3:15" x14ac:dyDescent="0.15">
      <c r="C190" s="15">
        <v>189</v>
      </c>
      <c r="D190" s="39" t="str">
        <f t="shared" si="4"/>
        <v>USErrCorr3_5 &lt;- imputeByFlanks(ErrCorr2)</v>
      </c>
      <c r="F190" s="5" t="s">
        <v>353</v>
      </c>
      <c r="G190" s="5">
        <f>G189</f>
        <v>5</v>
      </c>
      <c r="H190" s="5" t="s">
        <v>341</v>
      </c>
      <c r="O190" s="15" t="str">
        <f>CONCATENATE(F190,G190,H190,I190,J190,K190,L190)</f>
        <v>USErrCorr3_5 &lt;- imputeByFlanks(ErrCorr2)</v>
      </c>
    </row>
    <row r="191" spans="3:15" x14ac:dyDescent="0.15">
      <c r="C191" s="15">
        <v>190</v>
      </c>
      <c r="D191" s="39" t="str">
        <f t="shared" si="4"/>
        <v>writeABHgenotypes(USErrCorr3_5, outfile = "C:/NGS/save/Genotype_select_csvs_ABHgenotypeR5US_mem_60.csv")</v>
      </c>
      <c r="F191" s="15" t="s">
        <v>354</v>
      </c>
      <c r="G191" s="15">
        <f>G189</f>
        <v>5</v>
      </c>
      <c r="H191" s="15" t="s">
        <v>342</v>
      </c>
      <c r="I191" s="15" t="str">
        <f>'1. Input and Output files list'!$E$6</f>
        <v>C:/NGS/save/</v>
      </c>
      <c r="J191" s="15" t="str">
        <f>CONCATENATE($H$131,"ABHgenotypeR")</f>
        <v>Genotype_select_csvs_ABHgenotypeR</v>
      </c>
      <c r="K191" s="15">
        <f>G189</f>
        <v>5</v>
      </c>
      <c r="L191" s="15" t="s">
        <v>680</v>
      </c>
      <c r="M191" s="15" t="s">
        <v>1000</v>
      </c>
      <c r="N191" s="15" t="s">
        <v>34</v>
      </c>
      <c r="O191" s="15" t="str">
        <f>CONCATENATE(F191,G191,H191,I191,J191,K191,L191,M191,N191)</f>
        <v>writeABHgenotypes(USErrCorr3_5, outfile = "C:/NGS/save/Genotype_select_csvs_ABHgenotypeR5US_mem_60.csv")</v>
      </c>
    </row>
    <row r="192" spans="3:15" x14ac:dyDescent="0.15">
      <c r="C192" s="15">
        <v>191</v>
      </c>
      <c r="D192" s="39" t="str">
        <f t="shared" si="4"/>
        <v>ErrCorr1 &lt;- correctUndercalledHets(genotype, maxHapLength = 6)</v>
      </c>
      <c r="F192" s="15" t="s">
        <v>348</v>
      </c>
      <c r="G192" s="15">
        <f>G193</f>
        <v>6</v>
      </c>
      <c r="H192" s="15" t="s">
        <v>52</v>
      </c>
      <c r="O192" s="15" t="str">
        <f>CONCATENATE(F192,G192,H192,I192,J192,K192,L192)</f>
        <v>ErrCorr1 &lt;- correctUndercalledHets(genotype, maxHapLength = 6)</v>
      </c>
    </row>
    <row r="193" spans="3:15" x14ac:dyDescent="0.15">
      <c r="C193" s="15">
        <v>192</v>
      </c>
      <c r="D193" s="39" t="str">
        <f t="shared" si="4"/>
        <v>ErrCorr2 &lt;- correctStretches(ErrCorr1, maxHapLength = 6)</v>
      </c>
      <c r="F193" s="15" t="s">
        <v>349</v>
      </c>
      <c r="G193" s="15">
        <v>6</v>
      </c>
      <c r="H193" s="15" t="s">
        <v>52</v>
      </c>
      <c r="O193" s="15" t="str">
        <f>CONCATENATE(F193,G193,H193,I193,J193,K193,L193)</f>
        <v>ErrCorr2 &lt;- correctStretches(ErrCorr1, maxHapLength = 6)</v>
      </c>
    </row>
    <row r="194" spans="3:15" x14ac:dyDescent="0.15">
      <c r="C194" s="15">
        <v>193</v>
      </c>
      <c r="D194" s="39" t="str">
        <f t="shared" si="4"/>
        <v>USErrCorr3_6 &lt;- imputeByFlanks(ErrCorr2)</v>
      </c>
      <c r="F194" s="5" t="s">
        <v>353</v>
      </c>
      <c r="G194" s="5">
        <f>G193</f>
        <v>6</v>
      </c>
      <c r="H194" s="5" t="s">
        <v>341</v>
      </c>
      <c r="O194" s="15" t="str">
        <f>CONCATENATE(F194,G194,H194,I194,J194,K194,L194)</f>
        <v>USErrCorr3_6 &lt;- imputeByFlanks(ErrCorr2)</v>
      </c>
    </row>
    <row r="195" spans="3:15" x14ac:dyDescent="0.15">
      <c r="C195" s="15">
        <v>194</v>
      </c>
      <c r="D195" s="39" t="str">
        <f t="shared" ref="D195:D212" si="5">O195</f>
        <v>writeABHgenotypes(USErrCorr3_6, outfile = "C:/NGS/save/Genotype_select_csvs_ABHgenotypeR6US_mem_60.csv")</v>
      </c>
      <c r="F195" s="15" t="s">
        <v>354</v>
      </c>
      <c r="G195" s="15">
        <f>G193</f>
        <v>6</v>
      </c>
      <c r="H195" s="15" t="s">
        <v>342</v>
      </c>
      <c r="I195" s="15" t="str">
        <f>'1. Input and Output files list'!$E$6</f>
        <v>C:/NGS/save/</v>
      </c>
      <c r="J195" s="15" t="str">
        <f>CONCATENATE($H$131,"ABHgenotypeR")</f>
        <v>Genotype_select_csvs_ABHgenotypeR</v>
      </c>
      <c r="K195" s="15">
        <f>G193</f>
        <v>6</v>
      </c>
      <c r="L195" s="15" t="s">
        <v>680</v>
      </c>
      <c r="M195" s="15" t="s">
        <v>1000</v>
      </c>
      <c r="N195" s="15" t="s">
        <v>34</v>
      </c>
      <c r="O195" s="15" t="str">
        <f>CONCATENATE(F195,G195,H195,I195,J195,K195,L195,M195,N195)</f>
        <v>writeABHgenotypes(USErrCorr3_6, outfile = "C:/NGS/save/Genotype_select_csvs_ABHgenotypeR6US_mem_60.csv")</v>
      </c>
    </row>
    <row r="196" spans="3:15" x14ac:dyDescent="0.15">
      <c r="C196" s="15">
        <v>195</v>
      </c>
      <c r="D196" s="39" t="str">
        <f t="shared" si="5"/>
        <v>ErrCorr1 &lt;- correctUndercalledHets(genotype, maxHapLength = 7)</v>
      </c>
      <c r="F196" s="15" t="s">
        <v>348</v>
      </c>
      <c r="G196" s="15">
        <f>G197</f>
        <v>7</v>
      </c>
      <c r="H196" s="15" t="s">
        <v>52</v>
      </c>
      <c r="O196" s="15" t="str">
        <f>CONCATENATE(F196,G196,H196,I196,J196,K196,L196)</f>
        <v>ErrCorr1 &lt;- correctUndercalledHets(genotype, maxHapLength = 7)</v>
      </c>
    </row>
    <row r="197" spans="3:15" x14ac:dyDescent="0.15">
      <c r="C197" s="15">
        <v>196</v>
      </c>
      <c r="D197" s="39" t="str">
        <f t="shared" si="5"/>
        <v>ErrCorr2 &lt;- correctStretches(ErrCorr1, maxHapLength = 7)</v>
      </c>
      <c r="F197" s="15" t="s">
        <v>349</v>
      </c>
      <c r="G197" s="15">
        <v>7</v>
      </c>
      <c r="H197" s="15" t="s">
        <v>52</v>
      </c>
      <c r="O197" s="15" t="str">
        <f>CONCATENATE(F197,G197,H197,I197,J197,K197,L197)</f>
        <v>ErrCorr2 &lt;- correctStretches(ErrCorr1, maxHapLength = 7)</v>
      </c>
    </row>
    <row r="198" spans="3:15" x14ac:dyDescent="0.15">
      <c r="C198" s="15">
        <v>197</v>
      </c>
      <c r="D198" s="39" t="str">
        <f t="shared" si="5"/>
        <v>USErrCorr3_7 &lt;- imputeByFlanks(ErrCorr2)</v>
      </c>
      <c r="F198" s="5" t="s">
        <v>353</v>
      </c>
      <c r="G198" s="5">
        <f>G197</f>
        <v>7</v>
      </c>
      <c r="H198" s="5" t="s">
        <v>341</v>
      </c>
      <c r="O198" s="15" t="str">
        <f>CONCATENATE(F198,G198,H198,I198,J198,K198,L198)</f>
        <v>USErrCorr3_7 &lt;- imputeByFlanks(ErrCorr2)</v>
      </c>
    </row>
    <row r="199" spans="3:15" x14ac:dyDescent="0.15">
      <c r="C199" s="15">
        <v>198</v>
      </c>
      <c r="D199" s="39" t="str">
        <f t="shared" si="5"/>
        <v>writeABHgenotypes(USErrCorr3_7, outfile = "C:/NGS/save/Genotype_select_csvs_ABHgenotypeR7US_mem_60.csv")</v>
      </c>
      <c r="F199" s="15" t="s">
        <v>354</v>
      </c>
      <c r="G199" s="15">
        <f>G197</f>
        <v>7</v>
      </c>
      <c r="H199" s="15" t="s">
        <v>342</v>
      </c>
      <c r="I199" s="15" t="str">
        <f>'1. Input and Output files list'!$E$6</f>
        <v>C:/NGS/save/</v>
      </c>
      <c r="J199" s="15" t="str">
        <f>CONCATENATE($H$131,"ABHgenotypeR")</f>
        <v>Genotype_select_csvs_ABHgenotypeR</v>
      </c>
      <c r="K199" s="15">
        <f>G197</f>
        <v>7</v>
      </c>
      <c r="L199" s="15" t="s">
        <v>680</v>
      </c>
      <c r="M199" s="15" t="s">
        <v>1000</v>
      </c>
      <c r="N199" s="15" t="s">
        <v>34</v>
      </c>
      <c r="O199" s="15" t="str">
        <f>CONCATENATE(F199,G199,H199,I199,J199,K199,L199,M199,N199)</f>
        <v>writeABHgenotypes(USErrCorr3_7, outfile = "C:/NGS/save/Genotype_select_csvs_ABHgenotypeR7US_mem_60.csv")</v>
      </c>
    </row>
    <row r="200" spans="3:15" x14ac:dyDescent="0.15">
      <c r="C200" s="15">
        <v>199</v>
      </c>
      <c r="D200" s="39" t="str">
        <f t="shared" si="5"/>
        <v>ErrCorr1 &lt;- correctUndercalledHets(genotype, maxHapLength = 8)</v>
      </c>
      <c r="F200" s="15" t="s">
        <v>348</v>
      </c>
      <c r="G200" s="15">
        <f>G201</f>
        <v>8</v>
      </c>
      <c r="H200" s="15" t="s">
        <v>52</v>
      </c>
      <c r="O200" s="15" t="str">
        <f>CONCATENATE(F200,G200,H200,I200,J200,K200,L200)</f>
        <v>ErrCorr1 &lt;- correctUndercalledHets(genotype, maxHapLength = 8)</v>
      </c>
    </row>
    <row r="201" spans="3:15" x14ac:dyDescent="0.15">
      <c r="C201" s="15">
        <v>200</v>
      </c>
      <c r="D201" s="39" t="str">
        <f t="shared" si="5"/>
        <v>ErrCorr2 &lt;- correctStretches(ErrCorr1, maxHapLength = 8)</v>
      </c>
      <c r="F201" s="15" t="s">
        <v>349</v>
      </c>
      <c r="G201" s="15">
        <v>8</v>
      </c>
      <c r="H201" s="15" t="s">
        <v>52</v>
      </c>
      <c r="O201" s="15" t="str">
        <f>CONCATENATE(F201,G201,H201,I201,J201,K201,L201)</f>
        <v>ErrCorr2 &lt;- correctStretches(ErrCorr1, maxHapLength = 8)</v>
      </c>
    </row>
    <row r="202" spans="3:15" x14ac:dyDescent="0.15">
      <c r="C202" s="15">
        <v>201</v>
      </c>
      <c r="D202" s="39" t="str">
        <f t="shared" si="5"/>
        <v>USErrCorr3_8 &lt;- imputeByFlanks(ErrCorr2)</v>
      </c>
      <c r="F202" s="5" t="s">
        <v>353</v>
      </c>
      <c r="G202" s="5">
        <f>G201</f>
        <v>8</v>
      </c>
      <c r="H202" s="5" t="s">
        <v>341</v>
      </c>
      <c r="O202" s="15" t="str">
        <f>CONCATENATE(F202,G202,H202,I202,J202,K202,L202)</f>
        <v>USErrCorr3_8 &lt;- imputeByFlanks(ErrCorr2)</v>
      </c>
    </row>
    <row r="203" spans="3:15" x14ac:dyDescent="0.15">
      <c r="C203" s="15">
        <v>202</v>
      </c>
      <c r="D203" s="39" t="str">
        <f t="shared" si="5"/>
        <v>writeABHgenotypes(USErrCorr3_8, outfile = "C:/NGS/save/Genotype_select_csvs_ABHgenotypeR8US_mem_60.csv")</v>
      </c>
      <c r="F203" s="15" t="s">
        <v>354</v>
      </c>
      <c r="G203" s="15">
        <f>G201</f>
        <v>8</v>
      </c>
      <c r="H203" s="15" t="s">
        <v>342</v>
      </c>
      <c r="I203" s="15" t="str">
        <f>'1. Input and Output files list'!$E$6</f>
        <v>C:/NGS/save/</v>
      </c>
      <c r="J203" s="15" t="str">
        <f>CONCATENATE($H$131,"ABHgenotypeR")</f>
        <v>Genotype_select_csvs_ABHgenotypeR</v>
      </c>
      <c r="K203" s="15">
        <f>G201</f>
        <v>8</v>
      </c>
      <c r="L203" s="15" t="s">
        <v>680</v>
      </c>
      <c r="M203" s="15" t="s">
        <v>1000</v>
      </c>
      <c r="N203" s="15" t="s">
        <v>34</v>
      </c>
      <c r="O203" s="15" t="str">
        <f>CONCATENATE(F203,G203,H203,I203,J203,K203,L203,M203,N203)</f>
        <v>writeABHgenotypes(USErrCorr3_8, outfile = "C:/NGS/save/Genotype_select_csvs_ABHgenotypeR8US_mem_60.csv")</v>
      </c>
    </row>
    <row r="204" spans="3:15" x14ac:dyDescent="0.15">
      <c r="C204" s="15">
        <v>203</v>
      </c>
      <c r="D204" s="39" t="str">
        <f t="shared" si="5"/>
        <v>ErrCorr1 &lt;- correctUndercalledHets(genotype, maxHapLength = 9)</v>
      </c>
      <c r="F204" s="15" t="s">
        <v>348</v>
      </c>
      <c r="G204" s="15">
        <f>G205</f>
        <v>9</v>
      </c>
      <c r="H204" s="15" t="s">
        <v>52</v>
      </c>
      <c r="O204" s="15" t="str">
        <f>CONCATENATE(F204,G204,H204,I204,J204,K204,L204)</f>
        <v>ErrCorr1 &lt;- correctUndercalledHets(genotype, maxHapLength = 9)</v>
      </c>
    </row>
    <row r="205" spans="3:15" x14ac:dyDescent="0.15">
      <c r="C205" s="15">
        <v>204</v>
      </c>
      <c r="D205" s="39" t="str">
        <f t="shared" si="5"/>
        <v>ErrCorr2 &lt;- correctStretches(ErrCorr1, maxHapLength = 9)</v>
      </c>
      <c r="F205" s="15" t="s">
        <v>349</v>
      </c>
      <c r="G205" s="15">
        <v>9</v>
      </c>
      <c r="H205" s="15" t="s">
        <v>52</v>
      </c>
      <c r="O205" s="15" t="str">
        <f>CONCATENATE(F205,G205,H205,I205,J205,K205,L205)</f>
        <v>ErrCorr2 &lt;- correctStretches(ErrCorr1, maxHapLength = 9)</v>
      </c>
    </row>
    <row r="206" spans="3:15" x14ac:dyDescent="0.15">
      <c r="C206" s="15">
        <v>205</v>
      </c>
      <c r="D206" s="39" t="str">
        <f t="shared" si="5"/>
        <v>USErrCorr3_9 &lt;- imputeByFlanks(ErrCorr2)</v>
      </c>
      <c r="F206" s="5" t="s">
        <v>353</v>
      </c>
      <c r="G206" s="5">
        <f>G205</f>
        <v>9</v>
      </c>
      <c r="H206" s="5" t="s">
        <v>341</v>
      </c>
      <c r="O206" s="15" t="str">
        <f>CONCATENATE(F206,G206,H206,I206,J206,K206,L206)</f>
        <v>USErrCorr3_9 &lt;- imputeByFlanks(ErrCorr2)</v>
      </c>
    </row>
    <row r="207" spans="3:15" x14ac:dyDescent="0.15">
      <c r="C207" s="15">
        <v>206</v>
      </c>
      <c r="D207" s="39" t="str">
        <f t="shared" si="5"/>
        <v>writeABHgenotypes(USErrCorr3_9, outfile = "C:/NGS/save/Genotype_select_csvs_ABHgenotypeR9US_mem_60.csv")</v>
      </c>
      <c r="F207" s="15" t="s">
        <v>354</v>
      </c>
      <c r="G207" s="15">
        <f>G205</f>
        <v>9</v>
      </c>
      <c r="H207" s="15" t="s">
        <v>342</v>
      </c>
      <c r="I207" s="15" t="str">
        <f>'1. Input and Output files list'!$E$6</f>
        <v>C:/NGS/save/</v>
      </c>
      <c r="J207" s="15" t="str">
        <f>CONCATENATE($H$131,"ABHgenotypeR")</f>
        <v>Genotype_select_csvs_ABHgenotypeR</v>
      </c>
      <c r="K207" s="15">
        <f>G205</f>
        <v>9</v>
      </c>
      <c r="L207" s="15" t="s">
        <v>680</v>
      </c>
      <c r="M207" s="15" t="s">
        <v>1000</v>
      </c>
      <c r="N207" s="15" t="s">
        <v>34</v>
      </c>
      <c r="O207" s="15" t="str">
        <f>CONCATENATE(F207,G207,H207,I207,J207,K207,L207,M207,N207)</f>
        <v>writeABHgenotypes(USErrCorr3_9, outfile = "C:/NGS/save/Genotype_select_csvs_ABHgenotypeR9US_mem_60.csv")</v>
      </c>
    </row>
    <row r="208" spans="3:15" x14ac:dyDescent="0.15">
      <c r="C208" s="15">
        <v>207</v>
      </c>
      <c r="D208" s="39" t="str">
        <f t="shared" si="5"/>
        <v>ErrCorr1 &lt;- correctUndercalledHets(genotype, maxHapLength = 10)</v>
      </c>
      <c r="F208" s="15" t="s">
        <v>348</v>
      </c>
      <c r="G208" s="15">
        <f>G209</f>
        <v>10</v>
      </c>
      <c r="H208" s="15" t="s">
        <v>52</v>
      </c>
      <c r="O208" s="15" t="str">
        <f>CONCATENATE(F208,G208,H208,I208,J208,K208,L208)</f>
        <v>ErrCorr1 &lt;- correctUndercalledHets(genotype, maxHapLength = 10)</v>
      </c>
    </row>
    <row r="209" spans="3:15" x14ac:dyDescent="0.15">
      <c r="C209" s="15">
        <v>208</v>
      </c>
      <c r="D209" s="39" t="str">
        <f t="shared" si="5"/>
        <v>ErrCorr2 &lt;- correctStretches(ErrCorr1, maxHapLength = 10)</v>
      </c>
      <c r="F209" s="15" t="s">
        <v>349</v>
      </c>
      <c r="G209" s="15">
        <v>10</v>
      </c>
      <c r="H209" s="15" t="s">
        <v>52</v>
      </c>
      <c r="O209" s="15" t="str">
        <f>CONCATENATE(F209,G209,H209,I209,J209,K209,L209)</f>
        <v>ErrCorr2 &lt;- correctStretches(ErrCorr1, maxHapLength = 10)</v>
      </c>
    </row>
    <row r="210" spans="3:15" x14ac:dyDescent="0.15">
      <c r="C210" s="15">
        <v>209</v>
      </c>
      <c r="D210" s="39" t="str">
        <f t="shared" si="5"/>
        <v>USErrCorr3_10 &lt;- imputeByFlanks(ErrCorr2)</v>
      </c>
      <c r="F210" s="5" t="s">
        <v>353</v>
      </c>
      <c r="G210" s="5">
        <f>G209</f>
        <v>10</v>
      </c>
      <c r="H210" s="5" t="s">
        <v>341</v>
      </c>
      <c r="O210" s="15" t="str">
        <f>CONCATENATE(F210,G210,H210,I210,J210,K210,L210)</f>
        <v>USErrCorr3_10 &lt;- imputeByFlanks(ErrCorr2)</v>
      </c>
    </row>
    <row r="211" spans="3:15" x14ac:dyDescent="0.15">
      <c r="C211" s="15">
        <v>210</v>
      </c>
      <c r="D211" s="39" t="str">
        <f t="shared" si="5"/>
        <v>writeABHgenotypes(USErrCorr3_10, outfile = "C:/NGS/save/Genotype_select_csvs_ABHgenotypeR10US_mem_60.csv")</v>
      </c>
      <c r="F211" s="15" t="s">
        <v>354</v>
      </c>
      <c r="G211" s="15">
        <f>G209</f>
        <v>10</v>
      </c>
      <c r="H211" s="15" t="s">
        <v>342</v>
      </c>
      <c r="I211" s="15" t="str">
        <f>'1. Input and Output files list'!$E$6</f>
        <v>C:/NGS/save/</v>
      </c>
      <c r="J211" s="15" t="str">
        <f>CONCATENATE($H$131,"ABHgenotypeR")</f>
        <v>Genotype_select_csvs_ABHgenotypeR</v>
      </c>
      <c r="K211" s="15">
        <f>G209</f>
        <v>10</v>
      </c>
      <c r="L211" s="15" t="s">
        <v>680</v>
      </c>
      <c r="M211" s="15" t="s">
        <v>1000</v>
      </c>
      <c r="N211" s="15" t="s">
        <v>34</v>
      </c>
      <c r="O211" s="15" t="str">
        <f>CONCATENATE(F211,G211,H211,I211,J211,K211,L211,M211,N211)</f>
        <v>writeABHgenotypes(USErrCorr3_10, outfile = "C:/NGS/save/Genotype_select_csvs_ABHgenotypeR10US_mem_60.csv")</v>
      </c>
    </row>
    <row r="212" spans="3:15" x14ac:dyDescent="0.15">
      <c r="C212" s="15">
        <v>211</v>
      </c>
      <c r="D212" s="39" t="str">
        <f t="shared" si="5"/>
        <v>pdf("C:/NGS/save/Genotype_imges_PDF_files/Genotype_select_csvs_ABHgenotypeR1-10SUUS_mem_60_0.50.50.40.50.50.4.pdf")</v>
      </c>
      <c r="F212" s="15" t="s">
        <v>343</v>
      </c>
      <c r="G212" s="15" t="str">
        <f>'1. Input and Output files list'!$E$6</f>
        <v>C:/NGS/save/</v>
      </c>
      <c r="H212" s="15" t="str">
        <f>CONCATENATE("Genotype_imges_PDF_files/",$H$131,"ABHgenotypeR")</f>
        <v>Genotype_imges_PDF_files/Genotype_select_csvs_ABHgenotypeR</v>
      </c>
      <c r="I212" s="15" t="s">
        <v>1002</v>
      </c>
      <c r="J212" s="15" t="s">
        <v>1590</v>
      </c>
      <c r="K212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212" s="15" t="s">
        <v>572</v>
      </c>
      <c r="O212" s="15" t="str">
        <f>CONCATENATE(F212,G212,H212,I212,J212,K212,L212,M212)</f>
        <v>pdf("C:/NGS/save/Genotype_imges_PDF_files/Genotype_select_csvs_ABHgenotypeR1-10SUUS_mem_60_0.50.50.40.50.50.4.pdf")</v>
      </c>
    </row>
    <row r="213" spans="3:15" x14ac:dyDescent="0.15">
      <c r="C213" s="15">
        <v>212</v>
      </c>
      <c r="D213" s="39" t="s">
        <v>1565</v>
      </c>
    </row>
    <row r="214" spans="3:15" x14ac:dyDescent="0.15">
      <c r="C214" s="15">
        <v>213</v>
      </c>
      <c r="D214" s="39" t="s">
        <v>1566</v>
      </c>
    </row>
    <row r="215" spans="3:15" x14ac:dyDescent="0.15">
      <c r="C215" s="15">
        <v>214</v>
      </c>
      <c r="D215" s="39" t="s">
        <v>1567</v>
      </c>
    </row>
    <row r="216" spans="3:15" x14ac:dyDescent="0.15">
      <c r="C216" s="15">
        <v>215</v>
      </c>
      <c r="D216" s="39" t="s">
        <v>1568</v>
      </c>
    </row>
    <row r="217" spans="3:15" x14ac:dyDescent="0.15">
      <c r="C217" s="15">
        <v>216</v>
      </c>
      <c r="D217" s="39" t="s">
        <v>1569</v>
      </c>
    </row>
    <row r="218" spans="3:15" x14ac:dyDescent="0.15">
      <c r="C218" s="15">
        <v>217</v>
      </c>
      <c r="D218" s="39" t="s">
        <v>1570</v>
      </c>
    </row>
    <row r="219" spans="3:15" x14ac:dyDescent="0.15">
      <c r="C219" s="15">
        <v>218</v>
      </c>
      <c r="D219" s="39" t="s">
        <v>1571</v>
      </c>
    </row>
    <row r="220" spans="3:15" x14ac:dyDescent="0.15">
      <c r="C220" s="15">
        <v>219</v>
      </c>
      <c r="D220" s="39" t="s">
        <v>1572</v>
      </c>
    </row>
    <row r="221" spans="3:15" x14ac:dyDescent="0.15">
      <c r="C221" s="15">
        <v>220</v>
      </c>
      <c r="D221" s="39" t="s">
        <v>1573</v>
      </c>
    </row>
    <row r="222" spans="3:15" x14ac:dyDescent="0.15">
      <c r="C222" s="15">
        <v>221</v>
      </c>
      <c r="D222" s="39" t="s">
        <v>1574</v>
      </c>
    </row>
    <row r="223" spans="3:15" x14ac:dyDescent="0.15">
      <c r="C223" s="15">
        <v>222</v>
      </c>
      <c r="D223" s="39" t="s">
        <v>1575</v>
      </c>
    </row>
    <row r="224" spans="3:15" x14ac:dyDescent="0.15">
      <c r="C224" s="15">
        <v>223</v>
      </c>
      <c r="D224" s="39" t="s">
        <v>1576</v>
      </c>
    </row>
    <row r="225" spans="3:4" x14ac:dyDescent="0.15">
      <c r="C225" s="15">
        <v>224</v>
      </c>
      <c r="D225" s="39" t="s">
        <v>1577</v>
      </c>
    </row>
    <row r="226" spans="3:4" x14ac:dyDescent="0.15">
      <c r="C226" s="15">
        <v>225</v>
      </c>
      <c r="D226" s="39" t="s">
        <v>1578</v>
      </c>
    </row>
    <row r="227" spans="3:4" x14ac:dyDescent="0.15">
      <c r="C227" s="15">
        <v>226</v>
      </c>
      <c r="D227" s="39" t="s">
        <v>1579</v>
      </c>
    </row>
    <row r="228" spans="3:4" x14ac:dyDescent="0.15">
      <c r="C228" s="15">
        <v>227</v>
      </c>
      <c r="D228" s="39" t="s">
        <v>1580</v>
      </c>
    </row>
    <row r="229" spans="3:4" x14ac:dyDescent="0.15">
      <c r="C229" s="15">
        <v>228</v>
      </c>
      <c r="D229" s="39" t="s">
        <v>1581</v>
      </c>
    </row>
    <row r="230" spans="3:4" x14ac:dyDescent="0.15">
      <c r="C230" s="15">
        <v>229</v>
      </c>
      <c r="D230" s="39" t="s">
        <v>1582</v>
      </c>
    </row>
    <row r="231" spans="3:4" x14ac:dyDescent="0.15">
      <c r="C231" s="15">
        <v>230</v>
      </c>
      <c r="D231" s="39" t="s">
        <v>1583</v>
      </c>
    </row>
    <row r="232" spans="3:4" x14ac:dyDescent="0.15">
      <c r="C232" s="15">
        <v>231</v>
      </c>
      <c r="D232" s="39" t="s">
        <v>1584</v>
      </c>
    </row>
    <row r="233" spans="3:4" x14ac:dyDescent="0.15">
      <c r="C233" s="15">
        <v>232</v>
      </c>
      <c r="D233" s="39" t="s">
        <v>1585</v>
      </c>
    </row>
    <row r="234" spans="3:4" x14ac:dyDescent="0.15">
      <c r="C234" s="15">
        <v>233</v>
      </c>
      <c r="D234" s="39" t="s">
        <v>1586</v>
      </c>
    </row>
    <row r="235" spans="3:4" x14ac:dyDescent="0.15">
      <c r="C235" s="15">
        <v>234</v>
      </c>
      <c r="D235" s="39" t="s">
        <v>1587</v>
      </c>
    </row>
    <row r="236" spans="3:4" x14ac:dyDescent="0.15">
      <c r="C236" s="15">
        <v>235</v>
      </c>
      <c r="D236" s="39" t="s">
        <v>347</v>
      </c>
    </row>
    <row r="237" spans="3:4" x14ac:dyDescent="0.15">
      <c r="C237" s="15">
        <v>236</v>
      </c>
      <c r="D237" s="39" t="s">
        <v>365</v>
      </c>
    </row>
    <row r="238" spans="3:4" x14ac:dyDescent="0.15">
      <c r="C238" s="15">
        <v>237</v>
      </c>
      <c r="D238" s="39" t="s">
        <v>366</v>
      </c>
    </row>
    <row r="239" spans="3:4" x14ac:dyDescent="0.15">
      <c r="C239" s="15">
        <v>238</v>
      </c>
      <c r="D239" s="39" t="s">
        <v>367</v>
      </c>
    </row>
    <row r="240" spans="3:4" x14ac:dyDescent="0.15">
      <c r="C240" s="15">
        <v>239</v>
      </c>
      <c r="D240" s="39" t="s">
        <v>368</v>
      </c>
    </row>
    <row r="241" spans="3:4" x14ac:dyDescent="0.15">
      <c r="C241" s="15">
        <v>240</v>
      </c>
      <c r="D241" s="39" t="s">
        <v>369</v>
      </c>
    </row>
    <row r="242" spans="3:4" x14ac:dyDescent="0.15">
      <c r="C242" s="15">
        <v>241</v>
      </c>
      <c r="D242" s="39" t="s">
        <v>370</v>
      </c>
    </row>
    <row r="243" spans="3:4" x14ac:dyDescent="0.15">
      <c r="C243" s="15">
        <v>242</v>
      </c>
      <c r="D243" s="39" t="s">
        <v>371</v>
      </c>
    </row>
    <row r="244" spans="3:4" x14ac:dyDescent="0.15">
      <c r="C244" s="15">
        <v>243</v>
      </c>
      <c r="D244" s="39" t="s">
        <v>372</v>
      </c>
    </row>
    <row r="245" spans="3:4" x14ac:dyDescent="0.15">
      <c r="C245" s="15">
        <v>244</v>
      </c>
      <c r="D245" s="39" t="s">
        <v>373</v>
      </c>
    </row>
    <row r="246" spans="3:4" x14ac:dyDescent="0.15">
      <c r="C246" s="15">
        <v>245</v>
      </c>
      <c r="D246" s="39" t="s">
        <v>374</v>
      </c>
    </row>
    <row r="247" spans="3:4" x14ac:dyDescent="0.15">
      <c r="C247" s="15">
        <v>246</v>
      </c>
      <c r="D247" s="39" t="s">
        <v>355</v>
      </c>
    </row>
    <row r="248" spans="3:4" x14ac:dyDescent="0.15">
      <c r="C248" s="15">
        <v>247</v>
      </c>
      <c r="D248" s="39" t="s">
        <v>356</v>
      </c>
    </row>
    <row r="249" spans="3:4" x14ac:dyDescent="0.15">
      <c r="C249" s="15">
        <v>248</v>
      </c>
      <c r="D249" s="39" t="s">
        <v>357</v>
      </c>
    </row>
    <row r="250" spans="3:4" x14ac:dyDescent="0.15">
      <c r="C250" s="15">
        <v>249</v>
      </c>
      <c r="D250" s="39" t="s">
        <v>358</v>
      </c>
    </row>
    <row r="251" spans="3:4" x14ac:dyDescent="0.15">
      <c r="C251" s="15">
        <v>250</v>
      </c>
      <c r="D251" s="39" t="s">
        <v>359</v>
      </c>
    </row>
    <row r="252" spans="3:4" x14ac:dyDescent="0.15">
      <c r="C252" s="15">
        <v>251</v>
      </c>
      <c r="D252" s="39" t="s">
        <v>360</v>
      </c>
    </row>
    <row r="253" spans="3:4" x14ac:dyDescent="0.15">
      <c r="C253" s="15">
        <v>252</v>
      </c>
      <c r="D253" s="39" t="s">
        <v>361</v>
      </c>
    </row>
    <row r="254" spans="3:4" x14ac:dyDescent="0.15">
      <c r="C254" s="15">
        <v>253</v>
      </c>
      <c r="D254" s="39" t="s">
        <v>362</v>
      </c>
    </row>
    <row r="255" spans="3:4" x14ac:dyDescent="0.15">
      <c r="C255" s="15">
        <v>254</v>
      </c>
      <c r="D255" s="39" t="s">
        <v>363</v>
      </c>
    </row>
    <row r="256" spans="3:4" x14ac:dyDescent="0.15">
      <c r="C256" s="15">
        <v>255</v>
      </c>
      <c r="D256" s="39" t="s">
        <v>364</v>
      </c>
    </row>
    <row r="257" spans="3:15" x14ac:dyDescent="0.15">
      <c r="C257" s="15">
        <v>256</v>
      </c>
      <c r="D257" s="39" t="s">
        <v>344</v>
      </c>
    </row>
    <row r="258" spans="3:15" x14ac:dyDescent="0.15">
      <c r="C258" s="15">
        <v>257</v>
      </c>
      <c r="D258" s="39" t="s">
        <v>1057</v>
      </c>
    </row>
    <row r="259" spans="3:15" x14ac:dyDescent="0.15">
      <c r="C259" s="15">
        <v>258</v>
      </c>
      <c r="D259" s="39" t="str">
        <f t="shared" ref="D259:D290" si="6">O259</f>
        <v>genotype &lt;- readABHgenotypes("C:/NGS/save/Genotype_csvs_mem_60.csv", "ShinanoGreen", "VI185_4", readPos=TRUE)</v>
      </c>
      <c r="F259" s="15" t="s">
        <v>345</v>
      </c>
      <c r="G259" s="15" t="str">
        <f>'1. Input and Output files list'!$E$6</f>
        <v>C:/NGS/save/</v>
      </c>
      <c r="H259" s="15" t="s">
        <v>1060</v>
      </c>
      <c r="I259" s="15" t="s">
        <v>1000</v>
      </c>
      <c r="J259" s="15" t="s">
        <v>544</v>
      </c>
      <c r="K259" s="15" t="str">
        <f>'1. Input and Output files list'!$F$72</f>
        <v>ShinanoGreen</v>
      </c>
      <c r="L259" s="15" t="s">
        <v>10</v>
      </c>
      <c r="M259" s="15" t="str">
        <f>'1. Input and Output files list'!$F$74</f>
        <v>VI185_4</v>
      </c>
      <c r="N259" s="15" t="s">
        <v>338</v>
      </c>
      <c r="O259" s="15" t="str">
        <f>CONCATENATE(F259,G259,H259,I259,J259,K259,L259,M259,N259)</f>
        <v>genotype &lt;- readABHgenotypes("C:/NGS/save/Genotype_csvs_mem_60.csv", "ShinanoGreen", "VI185_4", readPos=TRUE)</v>
      </c>
    </row>
    <row r="260" spans="3:15" x14ac:dyDescent="0.15">
      <c r="C260" s="15">
        <v>259</v>
      </c>
      <c r="D260" s="39" t="str">
        <f t="shared" si="6"/>
        <v>ErrCorr1 &lt;- correctStretches(genotype, maxHapLength = 1)</v>
      </c>
      <c r="F260" s="15" t="s">
        <v>346</v>
      </c>
      <c r="G260" s="15">
        <v>1</v>
      </c>
      <c r="H260" s="15" t="s">
        <v>52</v>
      </c>
      <c r="O260" s="15" t="str">
        <f>CONCATENATE(F260,G260,H260,I260,J260,K260,L260)</f>
        <v>ErrCorr1 &lt;- correctStretches(genotype, maxHapLength = 1)</v>
      </c>
    </row>
    <row r="261" spans="3:15" x14ac:dyDescent="0.15">
      <c r="C261" s="15">
        <v>260</v>
      </c>
      <c r="D261" s="39" t="str">
        <f t="shared" si="6"/>
        <v>ErrCorr2 &lt;- correctUndercalledHets(ErrCorr1, maxHapLength = 1)</v>
      </c>
      <c r="F261" s="15" t="s">
        <v>339</v>
      </c>
      <c r="G261" s="15">
        <f>G260</f>
        <v>1</v>
      </c>
      <c r="H261" s="15" t="s">
        <v>52</v>
      </c>
      <c r="O261" s="15" t="str">
        <f>CONCATENATE(F261,G261,H261,I261,J261,K261,L261)</f>
        <v>ErrCorr2 &lt;- correctUndercalledHets(ErrCorr1, maxHapLength = 1)</v>
      </c>
    </row>
    <row r="262" spans="3:15" x14ac:dyDescent="0.15">
      <c r="C262" s="15">
        <v>261</v>
      </c>
      <c r="D262" s="39" t="str">
        <f t="shared" si="6"/>
        <v>SUErrCorr3_1 &lt;- imputeByFlanks(ErrCorr2)</v>
      </c>
      <c r="F262" s="5" t="s">
        <v>350</v>
      </c>
      <c r="G262" s="5">
        <f>G260</f>
        <v>1</v>
      </c>
      <c r="H262" s="5" t="s">
        <v>341</v>
      </c>
      <c r="O262" s="15" t="str">
        <f>CONCATENATE(F262,G262,H262,I262,J262,K262,L262)</f>
        <v>SUErrCorr3_1 &lt;- imputeByFlanks(ErrCorr2)</v>
      </c>
    </row>
    <row r="263" spans="3:15" x14ac:dyDescent="0.15">
      <c r="C263" s="15">
        <v>262</v>
      </c>
      <c r="D263" s="39" t="str">
        <f t="shared" si="6"/>
        <v>writeABHgenotypes(SUErrCorr3_1, outfile = "C:/NGS/save/Genotype_csvs_ABHgenotypeR1SU_mem_60.csv")</v>
      </c>
      <c r="F263" s="15" t="s">
        <v>351</v>
      </c>
      <c r="G263" s="15">
        <f>G260</f>
        <v>1</v>
      </c>
      <c r="H263" s="15" t="s">
        <v>342</v>
      </c>
      <c r="I263" s="15" t="str">
        <f>'1. Input and Output files list'!$E$6</f>
        <v>C:/NGS/save/</v>
      </c>
      <c r="J263" s="15" t="str">
        <f>CONCATENATE($H$259,"ABHgenotypeR")</f>
        <v>Genotype_csvs_ABHgenotypeR</v>
      </c>
      <c r="K263" s="15">
        <f>G260</f>
        <v>1</v>
      </c>
      <c r="L263" s="15" t="s">
        <v>681</v>
      </c>
      <c r="M263" s="15" t="s">
        <v>1000</v>
      </c>
      <c r="N263" s="15" t="s">
        <v>34</v>
      </c>
      <c r="O263" s="15" t="str">
        <f>CONCATENATE(F263,G263,H263,I263,J263,K263,L263,M263,N263)</f>
        <v>writeABHgenotypes(SUErrCorr3_1, outfile = "C:/NGS/save/Genotype_csvs_ABHgenotypeR1SU_mem_60.csv")</v>
      </c>
    </row>
    <row r="264" spans="3:15" x14ac:dyDescent="0.15">
      <c r="C264" s="15">
        <v>263</v>
      </c>
      <c r="D264" s="39" t="str">
        <f t="shared" si="6"/>
        <v>ErrCorr1 &lt;- correctStretches(genotype, maxHapLength = 2)</v>
      </c>
      <c r="F264" s="15" t="s">
        <v>346</v>
      </c>
      <c r="G264" s="15">
        <v>2</v>
      </c>
      <c r="H264" s="15" t="s">
        <v>52</v>
      </c>
      <c r="O264" s="15" t="str">
        <f>CONCATENATE(F264,G264,H264,I264,J264,K264,L264)</f>
        <v>ErrCorr1 &lt;- correctStretches(genotype, maxHapLength = 2)</v>
      </c>
    </row>
    <row r="265" spans="3:15" x14ac:dyDescent="0.15">
      <c r="C265" s="15">
        <v>264</v>
      </c>
      <c r="D265" s="39" t="str">
        <f t="shared" si="6"/>
        <v>ErrCorr2 &lt;- correctUndercalledHets(ErrCorr1, maxHapLength = 2)</v>
      </c>
      <c r="F265" s="15" t="s">
        <v>339</v>
      </c>
      <c r="G265" s="15">
        <f>G264</f>
        <v>2</v>
      </c>
      <c r="H265" s="15" t="s">
        <v>52</v>
      </c>
      <c r="O265" s="15" t="str">
        <f>CONCATENATE(F265,G265,H265,I265,J265,K265,L265)</f>
        <v>ErrCorr2 &lt;- correctUndercalledHets(ErrCorr1, maxHapLength = 2)</v>
      </c>
    </row>
    <row r="266" spans="3:15" x14ac:dyDescent="0.15">
      <c r="C266" s="15">
        <v>265</v>
      </c>
      <c r="D266" s="39" t="str">
        <f t="shared" si="6"/>
        <v>SUErrCorr3_2 &lt;- imputeByFlanks(ErrCorr2)</v>
      </c>
      <c r="F266" s="5" t="s">
        <v>350</v>
      </c>
      <c r="G266" s="5">
        <f>G264</f>
        <v>2</v>
      </c>
      <c r="H266" s="5" t="s">
        <v>341</v>
      </c>
      <c r="O266" s="15" t="str">
        <f>CONCATENATE(F266,G266,H266,I266,J266,K266,L266)</f>
        <v>SUErrCorr3_2 &lt;- imputeByFlanks(ErrCorr2)</v>
      </c>
    </row>
    <row r="267" spans="3:15" x14ac:dyDescent="0.15">
      <c r="C267" s="15">
        <v>266</v>
      </c>
      <c r="D267" s="39" t="str">
        <f t="shared" si="6"/>
        <v>writeABHgenotypes(SUErrCorr3_2, outfile = "C:/NGS/save/Genotype_csvs_ABHgenotypeR2SU_mem_60.csv")</v>
      </c>
      <c r="F267" s="15" t="s">
        <v>351</v>
      </c>
      <c r="G267" s="15">
        <f>G264</f>
        <v>2</v>
      </c>
      <c r="H267" s="15" t="s">
        <v>342</v>
      </c>
      <c r="I267" s="15" t="str">
        <f>'1. Input and Output files list'!$E$6</f>
        <v>C:/NGS/save/</v>
      </c>
      <c r="J267" s="15" t="str">
        <f>CONCATENATE($H$259,"ABHgenotypeR")</f>
        <v>Genotype_csvs_ABHgenotypeR</v>
      </c>
      <c r="K267" s="15">
        <f>G264</f>
        <v>2</v>
      </c>
      <c r="L267" s="15" t="s">
        <v>681</v>
      </c>
      <c r="M267" s="15" t="s">
        <v>1000</v>
      </c>
      <c r="N267" s="15" t="s">
        <v>34</v>
      </c>
      <c r="O267" s="15" t="str">
        <f>CONCATENATE(F267,G267,H267,I267,J267,K267,L267,M267,N267)</f>
        <v>writeABHgenotypes(SUErrCorr3_2, outfile = "C:/NGS/save/Genotype_csvs_ABHgenotypeR2SU_mem_60.csv")</v>
      </c>
    </row>
    <row r="268" spans="3:15" x14ac:dyDescent="0.15">
      <c r="C268" s="15">
        <v>267</v>
      </c>
      <c r="D268" s="39" t="str">
        <f t="shared" si="6"/>
        <v>ErrCorr1 &lt;- correctStretches(genotype, maxHapLength = 3)</v>
      </c>
      <c r="F268" s="15" t="s">
        <v>346</v>
      </c>
      <c r="G268" s="15">
        <v>3</v>
      </c>
      <c r="H268" s="15" t="s">
        <v>52</v>
      </c>
      <c r="O268" s="15" t="str">
        <f>CONCATENATE(F268,G268,H268,I268,J268,K268,L268)</f>
        <v>ErrCorr1 &lt;- correctStretches(genotype, maxHapLength = 3)</v>
      </c>
    </row>
    <row r="269" spans="3:15" x14ac:dyDescent="0.15">
      <c r="C269" s="15">
        <v>268</v>
      </c>
      <c r="D269" s="39" t="str">
        <f t="shared" si="6"/>
        <v>ErrCorr2 &lt;- correctUndercalledHets(ErrCorr1, maxHapLength = 3)</v>
      </c>
      <c r="F269" s="15" t="s">
        <v>339</v>
      </c>
      <c r="G269" s="15">
        <f>G268</f>
        <v>3</v>
      </c>
      <c r="H269" s="15" t="s">
        <v>52</v>
      </c>
      <c r="O269" s="15" t="str">
        <f>CONCATENATE(F269,G269,H269,I269,J269,K269,L269)</f>
        <v>ErrCorr2 &lt;- correctUndercalledHets(ErrCorr1, maxHapLength = 3)</v>
      </c>
    </row>
    <row r="270" spans="3:15" x14ac:dyDescent="0.15">
      <c r="C270" s="15">
        <v>269</v>
      </c>
      <c r="D270" s="39" t="str">
        <f t="shared" si="6"/>
        <v>SUErrCorr3_3 &lt;- imputeByFlanks(ErrCorr2)</v>
      </c>
      <c r="F270" s="5" t="s">
        <v>350</v>
      </c>
      <c r="G270" s="5">
        <f>G268</f>
        <v>3</v>
      </c>
      <c r="H270" s="5" t="s">
        <v>341</v>
      </c>
      <c r="O270" s="15" t="str">
        <f>CONCATENATE(F270,G270,H270,I270,J270,K270,L270)</f>
        <v>SUErrCorr3_3 &lt;- imputeByFlanks(ErrCorr2)</v>
      </c>
    </row>
    <row r="271" spans="3:15" x14ac:dyDescent="0.15">
      <c r="C271" s="15">
        <v>270</v>
      </c>
      <c r="D271" s="39" t="str">
        <f t="shared" si="6"/>
        <v>writeABHgenotypes(SUErrCorr3_3, outfile = "C:/NGS/save/Genotype_csvs_ABHgenotypeR3SU_mem_60.csv")</v>
      </c>
      <c r="F271" s="15" t="s">
        <v>351</v>
      </c>
      <c r="G271" s="15">
        <f>G268</f>
        <v>3</v>
      </c>
      <c r="H271" s="15" t="s">
        <v>342</v>
      </c>
      <c r="I271" s="15" t="str">
        <f>'1. Input and Output files list'!$E$6</f>
        <v>C:/NGS/save/</v>
      </c>
      <c r="J271" s="15" t="str">
        <f>CONCATENATE($H$259,"ABHgenotypeR")</f>
        <v>Genotype_csvs_ABHgenotypeR</v>
      </c>
      <c r="K271" s="15">
        <f>G268</f>
        <v>3</v>
      </c>
      <c r="L271" s="15" t="s">
        <v>681</v>
      </c>
      <c r="M271" s="15" t="s">
        <v>1000</v>
      </c>
      <c r="N271" s="15" t="s">
        <v>34</v>
      </c>
      <c r="O271" s="15" t="str">
        <f>CONCATENATE(F271,G271,H271,I271,J271,K271,L271,M271,N271)</f>
        <v>writeABHgenotypes(SUErrCorr3_3, outfile = "C:/NGS/save/Genotype_csvs_ABHgenotypeR3SU_mem_60.csv")</v>
      </c>
    </row>
    <row r="272" spans="3:15" x14ac:dyDescent="0.15">
      <c r="C272" s="15">
        <v>271</v>
      </c>
      <c r="D272" s="39" t="str">
        <f t="shared" si="6"/>
        <v>ErrCorr1 &lt;- correctStretches(genotype, maxHapLength = 4)</v>
      </c>
      <c r="F272" s="15" t="s">
        <v>346</v>
      </c>
      <c r="G272" s="15">
        <v>4</v>
      </c>
      <c r="H272" s="15" t="s">
        <v>52</v>
      </c>
      <c r="O272" s="15" t="str">
        <f>CONCATENATE(F272,G272,H272,I272,J272,K272,L272)</f>
        <v>ErrCorr1 &lt;- correctStretches(genotype, maxHapLength = 4)</v>
      </c>
    </row>
    <row r="273" spans="3:15" x14ac:dyDescent="0.15">
      <c r="C273" s="15">
        <v>272</v>
      </c>
      <c r="D273" s="39" t="str">
        <f t="shared" si="6"/>
        <v>ErrCorr2 &lt;- correctUndercalledHets(ErrCorr1, maxHapLength = 4)</v>
      </c>
      <c r="F273" s="15" t="s">
        <v>339</v>
      </c>
      <c r="G273" s="15">
        <f>G272</f>
        <v>4</v>
      </c>
      <c r="H273" s="15" t="s">
        <v>52</v>
      </c>
      <c r="O273" s="15" t="str">
        <f>CONCATENATE(F273,G273,H273,I273,J273,K273,L273)</f>
        <v>ErrCorr2 &lt;- correctUndercalledHets(ErrCorr1, maxHapLength = 4)</v>
      </c>
    </row>
    <row r="274" spans="3:15" x14ac:dyDescent="0.15">
      <c r="C274" s="15">
        <v>273</v>
      </c>
      <c r="D274" s="39" t="str">
        <f t="shared" si="6"/>
        <v>SUErrCorr3_4 &lt;- imputeByFlanks(ErrCorr2)</v>
      </c>
      <c r="F274" s="5" t="s">
        <v>350</v>
      </c>
      <c r="G274" s="5">
        <f>G272</f>
        <v>4</v>
      </c>
      <c r="H274" s="5" t="s">
        <v>341</v>
      </c>
      <c r="O274" s="15" t="str">
        <f>CONCATENATE(F274,G274,H274,I274,J274,K274,L274)</f>
        <v>SUErrCorr3_4 &lt;- imputeByFlanks(ErrCorr2)</v>
      </c>
    </row>
    <row r="275" spans="3:15" x14ac:dyDescent="0.15">
      <c r="C275" s="15">
        <v>274</v>
      </c>
      <c r="D275" s="39" t="str">
        <f t="shared" si="6"/>
        <v>writeABHgenotypes(SUErrCorr3_4, outfile = "C:/NGS/save/Genotype_csvs_ABHgenotypeR4SU_mem_60.csv")</v>
      </c>
      <c r="F275" s="15" t="s">
        <v>351</v>
      </c>
      <c r="G275" s="15">
        <f>G272</f>
        <v>4</v>
      </c>
      <c r="H275" s="15" t="s">
        <v>342</v>
      </c>
      <c r="I275" s="15" t="str">
        <f>'1. Input and Output files list'!$E$6</f>
        <v>C:/NGS/save/</v>
      </c>
      <c r="J275" s="15" t="str">
        <f>CONCATENATE($H$259,"ABHgenotypeR")</f>
        <v>Genotype_csvs_ABHgenotypeR</v>
      </c>
      <c r="K275" s="15">
        <f>G272</f>
        <v>4</v>
      </c>
      <c r="L275" s="15" t="s">
        <v>681</v>
      </c>
      <c r="M275" s="15" t="s">
        <v>1000</v>
      </c>
      <c r="N275" s="15" t="s">
        <v>34</v>
      </c>
      <c r="O275" s="15" t="str">
        <f>CONCATENATE(F275,G275,H275,I275,J275,K275,L275,M275,N275)</f>
        <v>writeABHgenotypes(SUErrCorr3_4, outfile = "C:/NGS/save/Genotype_csvs_ABHgenotypeR4SU_mem_60.csv")</v>
      </c>
    </row>
    <row r="276" spans="3:15" x14ac:dyDescent="0.15">
      <c r="C276" s="15">
        <v>275</v>
      </c>
      <c r="D276" s="39" t="str">
        <f t="shared" si="6"/>
        <v>ErrCorr1 &lt;- correctStretches(genotype, maxHapLength = 5)</v>
      </c>
      <c r="F276" s="15" t="s">
        <v>346</v>
      </c>
      <c r="G276" s="15">
        <v>5</v>
      </c>
      <c r="H276" s="15" t="s">
        <v>52</v>
      </c>
      <c r="O276" s="15" t="str">
        <f>CONCATENATE(F276,G276,H276,I276,J276,K276,L276)</f>
        <v>ErrCorr1 &lt;- correctStretches(genotype, maxHapLength = 5)</v>
      </c>
    </row>
    <row r="277" spans="3:15" x14ac:dyDescent="0.15">
      <c r="C277" s="15">
        <v>276</v>
      </c>
      <c r="D277" s="39" t="str">
        <f t="shared" si="6"/>
        <v>ErrCorr2 &lt;- correctUndercalledHets(ErrCorr1, maxHapLength = 5)</v>
      </c>
      <c r="F277" s="15" t="s">
        <v>339</v>
      </c>
      <c r="G277" s="15">
        <f>G276</f>
        <v>5</v>
      </c>
      <c r="H277" s="15" t="s">
        <v>52</v>
      </c>
      <c r="O277" s="15" t="str">
        <f>CONCATENATE(F277,G277,H277,I277,J277,K277,L277)</f>
        <v>ErrCorr2 &lt;- correctUndercalledHets(ErrCorr1, maxHapLength = 5)</v>
      </c>
    </row>
    <row r="278" spans="3:15" x14ac:dyDescent="0.15">
      <c r="C278" s="15">
        <v>277</v>
      </c>
      <c r="D278" s="39" t="str">
        <f t="shared" si="6"/>
        <v>SUErrCorr3_5 &lt;- imputeByFlanks(ErrCorr2)</v>
      </c>
      <c r="F278" s="5" t="s">
        <v>350</v>
      </c>
      <c r="G278" s="5">
        <f>G276</f>
        <v>5</v>
      </c>
      <c r="H278" s="5" t="s">
        <v>341</v>
      </c>
      <c r="O278" s="15" t="str">
        <f>CONCATENATE(F278,G278,H278,I278,J278,K278,L278)</f>
        <v>SUErrCorr3_5 &lt;- imputeByFlanks(ErrCorr2)</v>
      </c>
    </row>
    <row r="279" spans="3:15" x14ac:dyDescent="0.15">
      <c r="C279" s="15">
        <v>278</v>
      </c>
      <c r="D279" s="39" t="str">
        <f t="shared" si="6"/>
        <v>writeABHgenotypes(SUErrCorr3_5, outfile = "C:/NGS/save/Genotype_csvs_ABHgenotypeR5SU_mem_60.csv")</v>
      </c>
      <c r="F279" s="15" t="s">
        <v>351</v>
      </c>
      <c r="G279" s="15">
        <f>G276</f>
        <v>5</v>
      </c>
      <c r="H279" s="15" t="s">
        <v>342</v>
      </c>
      <c r="I279" s="15" t="str">
        <f>'1. Input and Output files list'!$E$6</f>
        <v>C:/NGS/save/</v>
      </c>
      <c r="J279" s="15" t="str">
        <f>CONCATENATE($H$259,"ABHgenotypeR")</f>
        <v>Genotype_csvs_ABHgenotypeR</v>
      </c>
      <c r="K279" s="15">
        <f>G276</f>
        <v>5</v>
      </c>
      <c r="L279" s="15" t="s">
        <v>681</v>
      </c>
      <c r="M279" s="15" t="s">
        <v>1000</v>
      </c>
      <c r="N279" s="15" t="s">
        <v>34</v>
      </c>
      <c r="O279" s="15" t="str">
        <f>CONCATENATE(F279,G279,H279,I279,J279,K279,L279,M279,N279)</f>
        <v>writeABHgenotypes(SUErrCorr3_5, outfile = "C:/NGS/save/Genotype_csvs_ABHgenotypeR5SU_mem_60.csv")</v>
      </c>
    </row>
    <row r="280" spans="3:15" x14ac:dyDescent="0.15">
      <c r="C280" s="15">
        <v>279</v>
      </c>
      <c r="D280" s="39" t="str">
        <f t="shared" si="6"/>
        <v>ErrCorr1 &lt;- correctStretches(genotype, maxHapLength = 6)</v>
      </c>
      <c r="F280" s="15" t="s">
        <v>346</v>
      </c>
      <c r="G280" s="15">
        <v>6</v>
      </c>
      <c r="H280" s="15" t="s">
        <v>52</v>
      </c>
      <c r="O280" s="15" t="str">
        <f>CONCATENATE(F280,G280,H280,I280,J280,K280,L280)</f>
        <v>ErrCorr1 &lt;- correctStretches(genotype, maxHapLength = 6)</v>
      </c>
    </row>
    <row r="281" spans="3:15" x14ac:dyDescent="0.15">
      <c r="C281" s="15">
        <v>280</v>
      </c>
      <c r="D281" s="39" t="str">
        <f t="shared" si="6"/>
        <v>ErrCorr2 &lt;- correctUndercalledHets(ErrCorr1, maxHapLength = 6)</v>
      </c>
      <c r="F281" s="15" t="s">
        <v>339</v>
      </c>
      <c r="G281" s="15">
        <f>G280</f>
        <v>6</v>
      </c>
      <c r="H281" s="15" t="s">
        <v>52</v>
      </c>
      <c r="O281" s="15" t="str">
        <f>CONCATENATE(F281,G281,H281,I281,J281,K281,L281)</f>
        <v>ErrCorr2 &lt;- correctUndercalledHets(ErrCorr1, maxHapLength = 6)</v>
      </c>
    </row>
    <row r="282" spans="3:15" x14ac:dyDescent="0.15">
      <c r="C282" s="15">
        <v>281</v>
      </c>
      <c r="D282" s="39" t="str">
        <f t="shared" si="6"/>
        <v>SUErrCorr3_6 &lt;- imputeByFlanks(ErrCorr2)</v>
      </c>
      <c r="F282" s="5" t="s">
        <v>350</v>
      </c>
      <c r="G282" s="5">
        <f>G280</f>
        <v>6</v>
      </c>
      <c r="H282" s="5" t="s">
        <v>341</v>
      </c>
      <c r="O282" s="15" t="str">
        <f>CONCATENATE(F282,G282,H282,I282,J282,K282,L282)</f>
        <v>SUErrCorr3_6 &lt;- imputeByFlanks(ErrCorr2)</v>
      </c>
    </row>
    <row r="283" spans="3:15" x14ac:dyDescent="0.15">
      <c r="C283" s="15">
        <v>282</v>
      </c>
      <c r="D283" s="39" t="str">
        <f t="shared" si="6"/>
        <v>writeABHgenotypes(SUErrCorr3_6, outfile = "C:/NGS/save/Genotype_csvs_ABHgenotypeR6SU_mem_60.csv")</v>
      </c>
      <c r="F283" s="15" t="s">
        <v>351</v>
      </c>
      <c r="G283" s="15">
        <f>G280</f>
        <v>6</v>
      </c>
      <c r="H283" s="15" t="s">
        <v>342</v>
      </c>
      <c r="I283" s="15" t="str">
        <f>'1. Input and Output files list'!$E$6</f>
        <v>C:/NGS/save/</v>
      </c>
      <c r="J283" s="15" t="str">
        <f>CONCATENATE($H$259,"ABHgenotypeR")</f>
        <v>Genotype_csvs_ABHgenotypeR</v>
      </c>
      <c r="K283" s="15">
        <f>G280</f>
        <v>6</v>
      </c>
      <c r="L283" s="15" t="s">
        <v>681</v>
      </c>
      <c r="M283" s="15" t="s">
        <v>1000</v>
      </c>
      <c r="N283" s="15" t="s">
        <v>34</v>
      </c>
      <c r="O283" s="15" t="str">
        <f>CONCATENATE(F283,G283,H283,I283,J283,K283,L283,M283,N283)</f>
        <v>writeABHgenotypes(SUErrCorr3_6, outfile = "C:/NGS/save/Genotype_csvs_ABHgenotypeR6SU_mem_60.csv")</v>
      </c>
    </row>
    <row r="284" spans="3:15" x14ac:dyDescent="0.15">
      <c r="C284" s="15">
        <v>283</v>
      </c>
      <c r="D284" s="39" t="str">
        <f t="shared" si="6"/>
        <v>ErrCorr1 &lt;- correctStretches(genotype, maxHapLength = 7)</v>
      </c>
      <c r="F284" s="15" t="s">
        <v>853</v>
      </c>
      <c r="G284" s="15">
        <v>7</v>
      </c>
      <c r="H284" s="15" t="s">
        <v>52</v>
      </c>
      <c r="O284" s="15" t="str">
        <f>CONCATENATE(F284,G284,H284,I284,J284,K284,L284)</f>
        <v>ErrCorr1 &lt;- correctStretches(genotype, maxHapLength = 7)</v>
      </c>
    </row>
    <row r="285" spans="3:15" x14ac:dyDescent="0.15">
      <c r="C285" s="15">
        <v>284</v>
      </c>
      <c r="D285" s="39" t="str">
        <f t="shared" si="6"/>
        <v>ErrCorr2 &lt;- correctUndercalledHets(ErrCorr1, maxHapLength = 7)</v>
      </c>
      <c r="F285" s="15" t="s">
        <v>339</v>
      </c>
      <c r="G285" s="15">
        <f>G284</f>
        <v>7</v>
      </c>
      <c r="H285" s="15" t="s">
        <v>52</v>
      </c>
      <c r="O285" s="15" t="str">
        <f>CONCATENATE(F285,G285,H285,I285,J285,K285,L285)</f>
        <v>ErrCorr2 &lt;- correctUndercalledHets(ErrCorr1, maxHapLength = 7)</v>
      </c>
    </row>
    <row r="286" spans="3:15" x14ac:dyDescent="0.15">
      <c r="C286" s="15">
        <v>285</v>
      </c>
      <c r="D286" s="39" t="str">
        <f t="shared" si="6"/>
        <v>SUErrCorr3_7 &lt;- imputeByFlanks(ErrCorr2)</v>
      </c>
      <c r="F286" s="5" t="s">
        <v>350</v>
      </c>
      <c r="G286" s="5">
        <f>G284</f>
        <v>7</v>
      </c>
      <c r="H286" s="5" t="s">
        <v>341</v>
      </c>
      <c r="O286" s="15" t="str">
        <f>CONCATENATE(F286,G286,H286,I286,J286,K286,L286)</f>
        <v>SUErrCorr3_7 &lt;- imputeByFlanks(ErrCorr2)</v>
      </c>
    </row>
    <row r="287" spans="3:15" x14ac:dyDescent="0.15">
      <c r="C287" s="15">
        <v>286</v>
      </c>
      <c r="D287" s="39" t="str">
        <f t="shared" si="6"/>
        <v>writeABHgenotypes(SUErrCorr3_7, outfile = "C:/NGS/save/Genotype_csvs_ABHgenotypeR7SU_mem_60.csv")</v>
      </c>
      <c r="F287" s="15" t="s">
        <v>351</v>
      </c>
      <c r="G287" s="15">
        <f>G284</f>
        <v>7</v>
      </c>
      <c r="H287" s="15" t="s">
        <v>342</v>
      </c>
      <c r="I287" s="15" t="str">
        <f>'1. Input and Output files list'!$E$6</f>
        <v>C:/NGS/save/</v>
      </c>
      <c r="J287" s="15" t="str">
        <f>CONCATENATE($H$259,"ABHgenotypeR")</f>
        <v>Genotype_csvs_ABHgenotypeR</v>
      </c>
      <c r="K287" s="15">
        <f>G284</f>
        <v>7</v>
      </c>
      <c r="L287" s="15" t="s">
        <v>681</v>
      </c>
      <c r="M287" s="15" t="s">
        <v>1000</v>
      </c>
      <c r="N287" s="15" t="s">
        <v>34</v>
      </c>
      <c r="O287" s="15" t="str">
        <f>CONCATENATE(F287,G287,H287,I287,J287,K287,L287,M287,N287)</f>
        <v>writeABHgenotypes(SUErrCorr3_7, outfile = "C:/NGS/save/Genotype_csvs_ABHgenotypeR7SU_mem_60.csv")</v>
      </c>
    </row>
    <row r="288" spans="3:15" x14ac:dyDescent="0.15">
      <c r="C288" s="15">
        <v>287</v>
      </c>
      <c r="D288" s="39" t="str">
        <f t="shared" si="6"/>
        <v>ErrCorr1 &lt;- correctStretches(genotype, maxHapLength = 8)</v>
      </c>
      <c r="F288" s="15" t="s">
        <v>346</v>
      </c>
      <c r="G288" s="15">
        <v>8</v>
      </c>
      <c r="H288" s="15" t="s">
        <v>52</v>
      </c>
      <c r="O288" s="15" t="str">
        <f>CONCATENATE(F288,G288,H288,I288,J288,K288,L288)</f>
        <v>ErrCorr1 &lt;- correctStretches(genotype, maxHapLength = 8)</v>
      </c>
    </row>
    <row r="289" spans="3:15" x14ac:dyDescent="0.15">
      <c r="C289" s="15">
        <v>288</v>
      </c>
      <c r="D289" s="39" t="str">
        <f t="shared" si="6"/>
        <v>ErrCorr2 &lt;- correctUndercalledHets(ErrCorr1, maxHapLength = 8)</v>
      </c>
      <c r="F289" s="15" t="s">
        <v>339</v>
      </c>
      <c r="G289" s="15">
        <f>G288</f>
        <v>8</v>
      </c>
      <c r="H289" s="15" t="s">
        <v>52</v>
      </c>
      <c r="O289" s="15" t="str">
        <f>CONCATENATE(F289,G289,H289,I289,J289,K289,L289)</f>
        <v>ErrCorr2 &lt;- correctUndercalledHets(ErrCorr1, maxHapLength = 8)</v>
      </c>
    </row>
    <row r="290" spans="3:15" x14ac:dyDescent="0.15">
      <c r="C290" s="15">
        <v>289</v>
      </c>
      <c r="D290" s="39" t="str">
        <f t="shared" si="6"/>
        <v>SUErrCorr3_8 &lt;- imputeByFlanks(ErrCorr2)</v>
      </c>
      <c r="F290" s="5" t="s">
        <v>350</v>
      </c>
      <c r="G290" s="5">
        <f>G288</f>
        <v>8</v>
      </c>
      <c r="H290" s="5" t="s">
        <v>341</v>
      </c>
      <c r="O290" s="15" t="str">
        <f>CONCATENATE(F290,G290,H290,I290,J290,K290,L290)</f>
        <v>SUErrCorr3_8 &lt;- imputeByFlanks(ErrCorr2)</v>
      </c>
    </row>
    <row r="291" spans="3:15" x14ac:dyDescent="0.15">
      <c r="C291" s="15">
        <v>290</v>
      </c>
      <c r="D291" s="39" t="str">
        <f t="shared" ref="D291:D322" si="7">O291</f>
        <v>writeABHgenotypes(SUErrCorr3_8, outfile = "C:/NGS/save/Genotype_csvs_ABHgenotypeR8SU_mem_60.csv")</v>
      </c>
      <c r="F291" s="15" t="s">
        <v>351</v>
      </c>
      <c r="G291" s="15">
        <f>G288</f>
        <v>8</v>
      </c>
      <c r="H291" s="15" t="s">
        <v>342</v>
      </c>
      <c r="I291" s="15" t="str">
        <f>'1. Input and Output files list'!$E$6</f>
        <v>C:/NGS/save/</v>
      </c>
      <c r="J291" s="15" t="str">
        <f>CONCATENATE($H$259,"ABHgenotypeR")</f>
        <v>Genotype_csvs_ABHgenotypeR</v>
      </c>
      <c r="K291" s="15">
        <f>G288</f>
        <v>8</v>
      </c>
      <c r="L291" s="15" t="s">
        <v>681</v>
      </c>
      <c r="M291" s="15" t="s">
        <v>1000</v>
      </c>
      <c r="N291" s="15" t="s">
        <v>34</v>
      </c>
      <c r="O291" s="15" t="str">
        <f>CONCATENATE(F291,G291,H291,I291,J291,K291,L291,M291,N291)</f>
        <v>writeABHgenotypes(SUErrCorr3_8, outfile = "C:/NGS/save/Genotype_csvs_ABHgenotypeR8SU_mem_60.csv")</v>
      </c>
    </row>
    <row r="292" spans="3:15" x14ac:dyDescent="0.15">
      <c r="C292" s="15">
        <v>291</v>
      </c>
      <c r="D292" s="39" t="str">
        <f t="shared" si="7"/>
        <v>ErrCorr1 &lt;- correctStretches(genotype, maxHapLength = 9)</v>
      </c>
      <c r="F292" s="15" t="s">
        <v>346</v>
      </c>
      <c r="G292" s="15">
        <v>9</v>
      </c>
      <c r="H292" s="15" t="s">
        <v>52</v>
      </c>
      <c r="O292" s="15" t="str">
        <f>CONCATENATE(F292,G292,H292,I292,J292,K292,L292)</f>
        <v>ErrCorr1 &lt;- correctStretches(genotype, maxHapLength = 9)</v>
      </c>
    </row>
    <row r="293" spans="3:15" x14ac:dyDescent="0.15">
      <c r="C293" s="15">
        <v>292</v>
      </c>
      <c r="D293" s="39" t="str">
        <f t="shared" si="7"/>
        <v>ErrCorr2 &lt;- correctUndercalledHets(ErrCorr1, maxHapLength = 9)</v>
      </c>
      <c r="F293" s="15" t="s">
        <v>339</v>
      </c>
      <c r="G293" s="15">
        <f>G292</f>
        <v>9</v>
      </c>
      <c r="H293" s="15" t="s">
        <v>52</v>
      </c>
      <c r="O293" s="15" t="str">
        <f>CONCATENATE(F293,G293,H293,I293,J293,K293,L293)</f>
        <v>ErrCorr2 &lt;- correctUndercalledHets(ErrCorr1, maxHapLength = 9)</v>
      </c>
    </row>
    <row r="294" spans="3:15" x14ac:dyDescent="0.15">
      <c r="C294" s="15">
        <v>293</v>
      </c>
      <c r="D294" s="39" t="str">
        <f t="shared" si="7"/>
        <v>SUErrCorr3_9 &lt;- imputeByFlanks(ErrCorr2)</v>
      </c>
      <c r="F294" s="5" t="s">
        <v>350</v>
      </c>
      <c r="G294" s="5">
        <f>G292</f>
        <v>9</v>
      </c>
      <c r="H294" s="5" t="s">
        <v>341</v>
      </c>
      <c r="O294" s="15" t="str">
        <f>CONCATENATE(F294,G294,H294,I294,J294,K294,L294)</f>
        <v>SUErrCorr3_9 &lt;- imputeByFlanks(ErrCorr2)</v>
      </c>
    </row>
    <row r="295" spans="3:15" x14ac:dyDescent="0.15">
      <c r="C295" s="15">
        <v>294</v>
      </c>
      <c r="D295" s="39" t="str">
        <f t="shared" si="7"/>
        <v>writeABHgenotypes(SUErrCorr3_9, outfile = "C:/NGS/save/Genotype_csvs_ABHgenotypeR9SU_mem_60.csv")</v>
      </c>
      <c r="F295" s="15" t="s">
        <v>351</v>
      </c>
      <c r="G295" s="15">
        <f>G292</f>
        <v>9</v>
      </c>
      <c r="H295" s="15" t="s">
        <v>342</v>
      </c>
      <c r="I295" s="15" t="str">
        <f>'1. Input and Output files list'!$E$6</f>
        <v>C:/NGS/save/</v>
      </c>
      <c r="J295" s="15" t="str">
        <f>CONCATENATE($H$259,"ABHgenotypeR")</f>
        <v>Genotype_csvs_ABHgenotypeR</v>
      </c>
      <c r="K295" s="15">
        <f>G292</f>
        <v>9</v>
      </c>
      <c r="L295" s="15" t="s">
        <v>681</v>
      </c>
      <c r="M295" s="15" t="s">
        <v>1000</v>
      </c>
      <c r="N295" s="15" t="s">
        <v>34</v>
      </c>
      <c r="O295" s="15" t="str">
        <f>CONCATENATE(F295,G295,H295,I295,J295,K295,L295,M295,N295)</f>
        <v>writeABHgenotypes(SUErrCorr3_9, outfile = "C:/NGS/save/Genotype_csvs_ABHgenotypeR9SU_mem_60.csv")</v>
      </c>
    </row>
    <row r="296" spans="3:15" x14ac:dyDescent="0.15">
      <c r="C296" s="15">
        <v>295</v>
      </c>
      <c r="D296" s="39" t="str">
        <f t="shared" si="7"/>
        <v>ErrCorr1 &lt;- correctStretches(genotype, maxHapLength = 10)</v>
      </c>
      <c r="F296" s="15" t="s">
        <v>346</v>
      </c>
      <c r="G296" s="15">
        <v>10</v>
      </c>
      <c r="H296" s="15" t="s">
        <v>52</v>
      </c>
      <c r="O296" s="15" t="str">
        <f>CONCATENATE(F296,G296,H296,I296,J296,K296,L296)</f>
        <v>ErrCorr1 &lt;- correctStretches(genotype, maxHapLength = 10)</v>
      </c>
    </row>
    <row r="297" spans="3:15" x14ac:dyDescent="0.15">
      <c r="C297" s="15">
        <v>296</v>
      </c>
      <c r="D297" s="39" t="str">
        <f t="shared" si="7"/>
        <v>ErrCorr2 &lt;- correctUndercalledHets(ErrCorr1, maxHapLength = 10)</v>
      </c>
      <c r="F297" s="15" t="s">
        <v>339</v>
      </c>
      <c r="G297" s="15">
        <f>G296</f>
        <v>10</v>
      </c>
      <c r="H297" s="15" t="s">
        <v>52</v>
      </c>
      <c r="O297" s="15" t="str">
        <f>CONCATENATE(F297,G297,H297,I297,J297,K297,L297)</f>
        <v>ErrCorr2 &lt;- correctUndercalledHets(ErrCorr1, maxHapLength = 10)</v>
      </c>
    </row>
    <row r="298" spans="3:15" x14ac:dyDescent="0.15">
      <c r="C298" s="15">
        <v>297</v>
      </c>
      <c r="D298" s="39" t="str">
        <f t="shared" si="7"/>
        <v>SUErrCorr3_10 &lt;- imputeByFlanks(ErrCorr2)</v>
      </c>
      <c r="F298" s="5" t="s">
        <v>352</v>
      </c>
      <c r="G298" s="5">
        <f>G296</f>
        <v>10</v>
      </c>
      <c r="H298" s="5" t="s">
        <v>341</v>
      </c>
      <c r="O298" s="15" t="str">
        <f>CONCATENATE(F298,G298,H298,I298,J298,K298,L298)</f>
        <v>SUErrCorr3_10 &lt;- imputeByFlanks(ErrCorr2)</v>
      </c>
    </row>
    <row r="299" spans="3:15" x14ac:dyDescent="0.15">
      <c r="C299" s="15">
        <v>298</v>
      </c>
      <c r="D299" s="39" t="str">
        <f t="shared" si="7"/>
        <v>writeABHgenotypes(SUErrCorr3_10, outfile = "C:/NGS/save/Genotype_csvs_ABHgenotypeR10SU_mem_60.csv")</v>
      </c>
      <c r="F299" s="15" t="s">
        <v>351</v>
      </c>
      <c r="G299" s="15">
        <f>G296</f>
        <v>10</v>
      </c>
      <c r="H299" s="15" t="s">
        <v>342</v>
      </c>
      <c r="I299" s="15" t="str">
        <f>'1. Input and Output files list'!$E$6</f>
        <v>C:/NGS/save/</v>
      </c>
      <c r="J299" s="15" t="str">
        <f>CONCATENATE($H$259,"ABHgenotypeR")</f>
        <v>Genotype_csvs_ABHgenotypeR</v>
      </c>
      <c r="K299" s="15">
        <f>G296</f>
        <v>10</v>
      </c>
      <c r="L299" s="15" t="s">
        <v>681</v>
      </c>
      <c r="M299" s="15" t="s">
        <v>1000</v>
      </c>
      <c r="N299" s="15" t="s">
        <v>34</v>
      </c>
      <c r="O299" s="15" t="str">
        <f>CONCATENATE(F299,G299,H299,I299,J299,K299,L299,M299,N299)</f>
        <v>writeABHgenotypes(SUErrCorr3_10, outfile = "C:/NGS/save/Genotype_csvs_ABHgenotypeR10SU_mem_60.csv")</v>
      </c>
    </row>
    <row r="300" spans="3:15" x14ac:dyDescent="0.15">
      <c r="C300" s="15">
        <v>299</v>
      </c>
      <c r="D300" s="39" t="str">
        <f t="shared" si="7"/>
        <v>ErrCorr1 &lt;- correctUndercalledHets(genotype, maxHapLength = 1)</v>
      </c>
      <c r="F300" s="15" t="s">
        <v>348</v>
      </c>
      <c r="G300" s="15">
        <f>G301</f>
        <v>1</v>
      </c>
      <c r="H300" s="15" t="s">
        <v>52</v>
      </c>
      <c r="O300" s="15" t="str">
        <f>CONCATENATE(F300,G300,H300,I300,J300,K300,L300)</f>
        <v>ErrCorr1 &lt;- correctUndercalledHets(genotype, maxHapLength = 1)</v>
      </c>
    </row>
    <row r="301" spans="3:15" x14ac:dyDescent="0.15">
      <c r="C301" s="15">
        <v>300</v>
      </c>
      <c r="D301" s="39" t="str">
        <f t="shared" si="7"/>
        <v>ErrCorr2 &lt;- correctStretches(ErrCorr1, maxHapLength = 1)</v>
      </c>
      <c r="F301" s="15" t="s">
        <v>349</v>
      </c>
      <c r="G301" s="15">
        <v>1</v>
      </c>
      <c r="H301" s="15" t="s">
        <v>52</v>
      </c>
      <c r="O301" s="15" t="str">
        <f>CONCATENATE(F301,G301,H301,I301,J301,K301,L301)</f>
        <v>ErrCorr2 &lt;- correctStretches(ErrCorr1, maxHapLength = 1)</v>
      </c>
    </row>
    <row r="302" spans="3:15" x14ac:dyDescent="0.15">
      <c r="C302" s="15">
        <v>301</v>
      </c>
      <c r="D302" s="39" t="str">
        <f t="shared" si="7"/>
        <v>USErrCorr3_1 &lt;- imputeByFlanks(ErrCorr2)</v>
      </c>
      <c r="F302" s="5" t="s">
        <v>353</v>
      </c>
      <c r="G302" s="5">
        <f>G301</f>
        <v>1</v>
      </c>
      <c r="H302" s="5" t="s">
        <v>341</v>
      </c>
      <c r="O302" s="15" t="str">
        <f>CONCATENATE(F302,G302,H302,I302,J302,K302,L302)</f>
        <v>USErrCorr3_1 &lt;- imputeByFlanks(ErrCorr2)</v>
      </c>
    </row>
    <row r="303" spans="3:15" x14ac:dyDescent="0.15">
      <c r="C303" s="15">
        <v>302</v>
      </c>
      <c r="D303" s="39" t="str">
        <f t="shared" si="7"/>
        <v>writeABHgenotypes(USErrCorr3_1, outfile = "C:/NGS/save/Genotype_csvs_ABHgenotypeR1US_mem_60.csv")</v>
      </c>
      <c r="F303" s="15" t="s">
        <v>354</v>
      </c>
      <c r="G303" s="15">
        <f>G301</f>
        <v>1</v>
      </c>
      <c r="H303" s="15" t="s">
        <v>342</v>
      </c>
      <c r="I303" s="15" t="str">
        <f>'1. Input and Output files list'!$E$6</f>
        <v>C:/NGS/save/</v>
      </c>
      <c r="J303" s="15" t="str">
        <f>CONCATENATE($H$259,"ABHgenotypeR")</f>
        <v>Genotype_csvs_ABHgenotypeR</v>
      </c>
      <c r="K303" s="15">
        <f>G301</f>
        <v>1</v>
      </c>
      <c r="L303" s="15" t="s">
        <v>680</v>
      </c>
      <c r="M303" s="15" t="s">
        <v>1000</v>
      </c>
      <c r="N303" s="15" t="s">
        <v>34</v>
      </c>
      <c r="O303" s="15" t="str">
        <f>CONCATENATE(F303,G303,H303,I303,J303,K303,L303,M303,N303)</f>
        <v>writeABHgenotypes(USErrCorr3_1, outfile = "C:/NGS/save/Genotype_csvs_ABHgenotypeR1US_mem_60.csv")</v>
      </c>
    </row>
    <row r="304" spans="3:15" x14ac:dyDescent="0.15">
      <c r="C304" s="15">
        <v>303</v>
      </c>
      <c r="D304" s="39" t="str">
        <f t="shared" si="7"/>
        <v>ErrCorr1 &lt;- correctUndercalledHets(genotype, maxHapLength = 2)</v>
      </c>
      <c r="F304" s="15" t="s">
        <v>348</v>
      </c>
      <c r="G304" s="15">
        <f>G305</f>
        <v>2</v>
      </c>
      <c r="H304" s="15" t="s">
        <v>52</v>
      </c>
      <c r="O304" s="15" t="str">
        <f>CONCATENATE(F304,G304,H304,I304,J304,K304,L304)</f>
        <v>ErrCorr1 &lt;- correctUndercalledHets(genotype, maxHapLength = 2)</v>
      </c>
    </row>
    <row r="305" spans="3:15" x14ac:dyDescent="0.15">
      <c r="C305" s="15">
        <v>304</v>
      </c>
      <c r="D305" s="39" t="str">
        <f t="shared" si="7"/>
        <v>ErrCorr2 &lt;- correctStretches(ErrCorr1, maxHapLength = 2)</v>
      </c>
      <c r="F305" s="15" t="s">
        <v>349</v>
      </c>
      <c r="G305" s="15">
        <v>2</v>
      </c>
      <c r="H305" s="15" t="s">
        <v>52</v>
      </c>
      <c r="O305" s="15" t="str">
        <f>CONCATENATE(F305,G305,H305,I305,J305,K305,L305)</f>
        <v>ErrCorr2 &lt;- correctStretches(ErrCorr1, maxHapLength = 2)</v>
      </c>
    </row>
    <row r="306" spans="3:15" x14ac:dyDescent="0.15">
      <c r="C306" s="15">
        <v>305</v>
      </c>
      <c r="D306" s="39" t="str">
        <f t="shared" si="7"/>
        <v>USErrCorr3_2 &lt;- imputeByFlanks(ErrCorr2)</v>
      </c>
      <c r="F306" s="5" t="s">
        <v>353</v>
      </c>
      <c r="G306" s="5">
        <f>G305</f>
        <v>2</v>
      </c>
      <c r="H306" s="5" t="s">
        <v>341</v>
      </c>
      <c r="O306" s="15" t="str">
        <f>CONCATENATE(F306,G306,H306,I306,J306,K306,L306)</f>
        <v>USErrCorr3_2 &lt;- imputeByFlanks(ErrCorr2)</v>
      </c>
    </row>
    <row r="307" spans="3:15" x14ac:dyDescent="0.15">
      <c r="C307" s="15">
        <v>306</v>
      </c>
      <c r="D307" s="39" t="str">
        <f t="shared" si="7"/>
        <v>writeABHgenotypes(USErrCorr3_2, outfile = "C:/NGS/save/Genotype_csvs_ABHgenotypeR2US_mem_60.csv")</v>
      </c>
      <c r="F307" s="15" t="s">
        <v>354</v>
      </c>
      <c r="G307" s="15">
        <f>G305</f>
        <v>2</v>
      </c>
      <c r="H307" s="15" t="s">
        <v>342</v>
      </c>
      <c r="I307" s="15" t="str">
        <f>'1. Input and Output files list'!$E$6</f>
        <v>C:/NGS/save/</v>
      </c>
      <c r="J307" s="15" t="str">
        <f>CONCATENATE($H$259,"ABHgenotypeR")</f>
        <v>Genotype_csvs_ABHgenotypeR</v>
      </c>
      <c r="K307" s="15">
        <f>G305</f>
        <v>2</v>
      </c>
      <c r="L307" s="15" t="s">
        <v>680</v>
      </c>
      <c r="M307" s="15" t="s">
        <v>1000</v>
      </c>
      <c r="N307" s="15" t="s">
        <v>34</v>
      </c>
      <c r="O307" s="15" t="str">
        <f>CONCATENATE(F307,G307,H307,I307,J307,K307,L307,M307,N307)</f>
        <v>writeABHgenotypes(USErrCorr3_2, outfile = "C:/NGS/save/Genotype_csvs_ABHgenotypeR2US_mem_60.csv")</v>
      </c>
    </row>
    <row r="308" spans="3:15" x14ac:dyDescent="0.15">
      <c r="C308" s="15">
        <v>307</v>
      </c>
      <c r="D308" s="39" t="str">
        <f t="shared" si="7"/>
        <v>ErrCorr1 &lt;- correctUndercalledHets(genotype, maxHapLength = 3)</v>
      </c>
      <c r="F308" s="15" t="s">
        <v>348</v>
      </c>
      <c r="G308" s="15">
        <f>G309</f>
        <v>3</v>
      </c>
      <c r="H308" s="15" t="s">
        <v>52</v>
      </c>
      <c r="O308" s="15" t="str">
        <f>CONCATENATE(F308,G308,H308,I308,J308,K308,L308)</f>
        <v>ErrCorr1 &lt;- correctUndercalledHets(genotype, maxHapLength = 3)</v>
      </c>
    </row>
    <row r="309" spans="3:15" x14ac:dyDescent="0.15">
      <c r="C309" s="15">
        <v>308</v>
      </c>
      <c r="D309" s="39" t="str">
        <f t="shared" si="7"/>
        <v>ErrCorr2 &lt;- correctStretches(ErrCorr1, maxHapLength = 3)</v>
      </c>
      <c r="F309" s="15" t="s">
        <v>349</v>
      </c>
      <c r="G309" s="15">
        <v>3</v>
      </c>
      <c r="H309" s="15" t="s">
        <v>52</v>
      </c>
      <c r="O309" s="15" t="str">
        <f>CONCATENATE(F309,G309,H309,I309,J309,K309,L309)</f>
        <v>ErrCorr2 &lt;- correctStretches(ErrCorr1, maxHapLength = 3)</v>
      </c>
    </row>
    <row r="310" spans="3:15" x14ac:dyDescent="0.15">
      <c r="C310" s="15">
        <v>309</v>
      </c>
      <c r="D310" s="39" t="str">
        <f t="shared" si="7"/>
        <v>USErrCorr3_3 &lt;- imputeByFlanks(ErrCorr2)</v>
      </c>
      <c r="F310" s="5" t="s">
        <v>353</v>
      </c>
      <c r="G310" s="5">
        <f>G309</f>
        <v>3</v>
      </c>
      <c r="H310" s="5" t="s">
        <v>341</v>
      </c>
      <c r="O310" s="15" t="str">
        <f>CONCATENATE(F310,G310,H310,I310,J310,K310,L310)</f>
        <v>USErrCorr3_3 &lt;- imputeByFlanks(ErrCorr2)</v>
      </c>
    </row>
    <row r="311" spans="3:15" x14ac:dyDescent="0.15">
      <c r="C311" s="15">
        <v>310</v>
      </c>
      <c r="D311" s="39" t="str">
        <f t="shared" si="7"/>
        <v>writeABHgenotypes(USErrCorr3_3, outfile = "C:/NGS/save/Genotype_csvs_ABHgenotypeR3US_mem_60.csv")</v>
      </c>
      <c r="F311" s="15" t="s">
        <v>354</v>
      </c>
      <c r="G311" s="15">
        <f>G309</f>
        <v>3</v>
      </c>
      <c r="H311" s="15" t="s">
        <v>342</v>
      </c>
      <c r="I311" s="15" t="str">
        <f>'1. Input and Output files list'!$E$6</f>
        <v>C:/NGS/save/</v>
      </c>
      <c r="J311" s="15" t="str">
        <f>CONCATENATE($H$259,"ABHgenotypeR")</f>
        <v>Genotype_csvs_ABHgenotypeR</v>
      </c>
      <c r="K311" s="15">
        <f>G309</f>
        <v>3</v>
      </c>
      <c r="L311" s="15" t="s">
        <v>680</v>
      </c>
      <c r="M311" s="15" t="s">
        <v>1000</v>
      </c>
      <c r="N311" s="15" t="s">
        <v>34</v>
      </c>
      <c r="O311" s="15" t="str">
        <f>CONCATENATE(F311,G311,H311,I311,J311,K311,L311,M311,N311)</f>
        <v>writeABHgenotypes(USErrCorr3_3, outfile = "C:/NGS/save/Genotype_csvs_ABHgenotypeR3US_mem_60.csv")</v>
      </c>
    </row>
    <row r="312" spans="3:15" x14ac:dyDescent="0.15">
      <c r="C312" s="15">
        <v>311</v>
      </c>
      <c r="D312" s="39" t="str">
        <f t="shared" si="7"/>
        <v>ErrCorr1 &lt;- correctUndercalledHets(genotype, maxHapLength = 4)</v>
      </c>
      <c r="F312" s="15" t="s">
        <v>348</v>
      </c>
      <c r="G312" s="15">
        <f>G313</f>
        <v>4</v>
      </c>
      <c r="H312" s="15" t="s">
        <v>52</v>
      </c>
      <c r="O312" s="15" t="str">
        <f>CONCATENATE(F312,G312,H312,I312,J312,K312,L312)</f>
        <v>ErrCorr1 &lt;- correctUndercalledHets(genotype, maxHapLength = 4)</v>
      </c>
    </row>
    <row r="313" spans="3:15" x14ac:dyDescent="0.15">
      <c r="C313" s="15">
        <v>312</v>
      </c>
      <c r="D313" s="39" t="str">
        <f t="shared" si="7"/>
        <v>ErrCorr2 &lt;- correctStretches(ErrCorr1, maxHapLength = 4)</v>
      </c>
      <c r="F313" s="15" t="s">
        <v>349</v>
      </c>
      <c r="G313" s="15">
        <v>4</v>
      </c>
      <c r="H313" s="15" t="s">
        <v>52</v>
      </c>
      <c r="O313" s="15" t="str">
        <f>CONCATENATE(F313,G313,H313,I313,J313,K313,L313)</f>
        <v>ErrCorr2 &lt;- correctStretches(ErrCorr1, maxHapLength = 4)</v>
      </c>
    </row>
    <row r="314" spans="3:15" x14ac:dyDescent="0.15">
      <c r="C314" s="15">
        <v>313</v>
      </c>
      <c r="D314" s="39" t="str">
        <f t="shared" si="7"/>
        <v>USErrCorr3_4 &lt;- imputeByFlanks(ErrCorr2)</v>
      </c>
      <c r="F314" s="5" t="s">
        <v>353</v>
      </c>
      <c r="G314" s="5">
        <f>G313</f>
        <v>4</v>
      </c>
      <c r="H314" s="5" t="s">
        <v>341</v>
      </c>
      <c r="O314" s="15" t="str">
        <f>CONCATENATE(F314,G314,H314,I314,J314,K314,L314)</f>
        <v>USErrCorr3_4 &lt;- imputeByFlanks(ErrCorr2)</v>
      </c>
    </row>
    <row r="315" spans="3:15" x14ac:dyDescent="0.15">
      <c r="C315" s="15">
        <v>314</v>
      </c>
      <c r="D315" s="39" t="str">
        <f t="shared" si="7"/>
        <v>writeABHgenotypes(USErrCorr3_4, outfile = "C:/NGS/save/Genotype_csvs_ABHgenotypeR4US_mem_60.csv")</v>
      </c>
      <c r="F315" s="15" t="s">
        <v>354</v>
      </c>
      <c r="G315" s="15">
        <f>G313</f>
        <v>4</v>
      </c>
      <c r="H315" s="15" t="s">
        <v>342</v>
      </c>
      <c r="I315" s="15" t="str">
        <f>'1. Input and Output files list'!$E$6</f>
        <v>C:/NGS/save/</v>
      </c>
      <c r="J315" s="15" t="str">
        <f>CONCATENATE($H$259,"ABHgenotypeR")</f>
        <v>Genotype_csvs_ABHgenotypeR</v>
      </c>
      <c r="K315" s="15">
        <f>G313</f>
        <v>4</v>
      </c>
      <c r="L315" s="15" t="s">
        <v>680</v>
      </c>
      <c r="M315" s="15" t="s">
        <v>1000</v>
      </c>
      <c r="N315" s="15" t="s">
        <v>34</v>
      </c>
      <c r="O315" s="15" t="str">
        <f>CONCATENATE(F315,G315,H315,I315,J315,K315,L315,M315,N315)</f>
        <v>writeABHgenotypes(USErrCorr3_4, outfile = "C:/NGS/save/Genotype_csvs_ABHgenotypeR4US_mem_60.csv")</v>
      </c>
    </row>
    <row r="316" spans="3:15" x14ac:dyDescent="0.15">
      <c r="C316" s="15">
        <v>315</v>
      </c>
      <c r="D316" s="39" t="str">
        <f t="shared" si="7"/>
        <v>ErrCorr1 &lt;- correctUndercalledHets(genotype, maxHapLength = 5)</v>
      </c>
      <c r="F316" s="15" t="s">
        <v>348</v>
      </c>
      <c r="G316" s="15">
        <f>G317</f>
        <v>5</v>
      </c>
      <c r="H316" s="15" t="s">
        <v>52</v>
      </c>
      <c r="O316" s="15" t="str">
        <f>CONCATENATE(F316,G316,H316,I316,J316,K316,L316)</f>
        <v>ErrCorr1 &lt;- correctUndercalledHets(genotype, maxHapLength = 5)</v>
      </c>
    </row>
    <row r="317" spans="3:15" x14ac:dyDescent="0.15">
      <c r="C317" s="15">
        <v>316</v>
      </c>
      <c r="D317" s="39" t="str">
        <f t="shared" si="7"/>
        <v>ErrCorr2 &lt;- correctStretches(ErrCorr1, maxHapLength = 5)</v>
      </c>
      <c r="F317" s="15" t="s">
        <v>349</v>
      </c>
      <c r="G317" s="15">
        <v>5</v>
      </c>
      <c r="H317" s="15" t="s">
        <v>52</v>
      </c>
      <c r="O317" s="15" t="str">
        <f>CONCATENATE(F317,G317,H317,I317,J317,K317,L317)</f>
        <v>ErrCorr2 &lt;- correctStretches(ErrCorr1, maxHapLength = 5)</v>
      </c>
    </row>
    <row r="318" spans="3:15" x14ac:dyDescent="0.15">
      <c r="C318" s="15">
        <v>317</v>
      </c>
      <c r="D318" s="39" t="str">
        <f t="shared" si="7"/>
        <v>USErrCorr3_5 &lt;- imputeByFlanks(ErrCorr2)</v>
      </c>
      <c r="F318" s="5" t="s">
        <v>353</v>
      </c>
      <c r="G318" s="5">
        <f>G317</f>
        <v>5</v>
      </c>
      <c r="H318" s="5" t="s">
        <v>341</v>
      </c>
      <c r="O318" s="15" t="str">
        <f>CONCATENATE(F318,G318,H318,I318,J318,K318,L318)</f>
        <v>USErrCorr3_5 &lt;- imputeByFlanks(ErrCorr2)</v>
      </c>
    </row>
    <row r="319" spans="3:15" x14ac:dyDescent="0.15">
      <c r="C319" s="15">
        <v>318</v>
      </c>
      <c r="D319" s="39" t="str">
        <f t="shared" si="7"/>
        <v>writeABHgenotypes(USErrCorr3_5, outfile = "C:/NGS/save/Genotype_csvs_ABHgenotypeR5US_mem_60.csv")</v>
      </c>
      <c r="F319" s="15" t="s">
        <v>354</v>
      </c>
      <c r="G319" s="15">
        <f>G317</f>
        <v>5</v>
      </c>
      <c r="H319" s="15" t="s">
        <v>342</v>
      </c>
      <c r="I319" s="15" t="str">
        <f>'1. Input and Output files list'!$E$6</f>
        <v>C:/NGS/save/</v>
      </c>
      <c r="J319" s="15" t="str">
        <f>CONCATENATE($H$259,"ABHgenotypeR")</f>
        <v>Genotype_csvs_ABHgenotypeR</v>
      </c>
      <c r="K319" s="15">
        <f>G317</f>
        <v>5</v>
      </c>
      <c r="L319" s="15" t="s">
        <v>680</v>
      </c>
      <c r="M319" s="15" t="s">
        <v>1000</v>
      </c>
      <c r="N319" s="15" t="s">
        <v>34</v>
      </c>
      <c r="O319" s="15" t="str">
        <f>CONCATENATE(F319,G319,H319,I319,J319,K319,L319,M319,N319)</f>
        <v>writeABHgenotypes(USErrCorr3_5, outfile = "C:/NGS/save/Genotype_csvs_ABHgenotypeR5US_mem_60.csv")</v>
      </c>
    </row>
    <row r="320" spans="3:15" x14ac:dyDescent="0.15">
      <c r="C320" s="15">
        <v>319</v>
      </c>
      <c r="D320" s="39" t="str">
        <f t="shared" si="7"/>
        <v>ErrCorr1 &lt;- correctUndercalledHets(genotype, maxHapLength = 6)</v>
      </c>
      <c r="F320" s="15" t="s">
        <v>348</v>
      </c>
      <c r="G320" s="15">
        <f>G321</f>
        <v>6</v>
      </c>
      <c r="H320" s="15" t="s">
        <v>52</v>
      </c>
      <c r="O320" s="15" t="str">
        <f>CONCATENATE(F320,G320,H320,I320,J320,K320,L320)</f>
        <v>ErrCorr1 &lt;- correctUndercalledHets(genotype, maxHapLength = 6)</v>
      </c>
    </row>
    <row r="321" spans="3:15" x14ac:dyDescent="0.15">
      <c r="C321" s="15">
        <v>320</v>
      </c>
      <c r="D321" s="39" t="str">
        <f t="shared" si="7"/>
        <v>ErrCorr2 &lt;- correctStretches(ErrCorr1, maxHapLength = 6)</v>
      </c>
      <c r="F321" s="15" t="s">
        <v>349</v>
      </c>
      <c r="G321" s="15">
        <v>6</v>
      </c>
      <c r="H321" s="15" t="s">
        <v>52</v>
      </c>
      <c r="O321" s="15" t="str">
        <f>CONCATENATE(F321,G321,H321,I321,J321,K321,L321)</f>
        <v>ErrCorr2 &lt;- correctStretches(ErrCorr1, maxHapLength = 6)</v>
      </c>
    </row>
    <row r="322" spans="3:15" x14ac:dyDescent="0.15">
      <c r="C322" s="15">
        <v>321</v>
      </c>
      <c r="D322" s="39" t="str">
        <f t="shared" si="7"/>
        <v>USErrCorr3_6 &lt;- imputeByFlanks(ErrCorr2)</v>
      </c>
      <c r="F322" s="5" t="s">
        <v>353</v>
      </c>
      <c r="G322" s="5">
        <f>G321</f>
        <v>6</v>
      </c>
      <c r="H322" s="5" t="s">
        <v>341</v>
      </c>
      <c r="O322" s="15" t="str">
        <f>CONCATENATE(F322,G322,H322,I322,J322,K322,L322)</f>
        <v>USErrCorr3_6 &lt;- imputeByFlanks(ErrCorr2)</v>
      </c>
    </row>
    <row r="323" spans="3:15" x14ac:dyDescent="0.15">
      <c r="C323" s="15">
        <v>322</v>
      </c>
      <c r="D323" s="39" t="str">
        <f t="shared" ref="D323:D340" si="8">O323</f>
        <v>writeABHgenotypes(USErrCorr3_6, outfile = "C:/NGS/save/Genotype_csvs_ABHgenotypeR6US_mem_60.csv")</v>
      </c>
      <c r="F323" s="15" t="s">
        <v>354</v>
      </c>
      <c r="G323" s="15">
        <f>G321</f>
        <v>6</v>
      </c>
      <c r="H323" s="15" t="s">
        <v>342</v>
      </c>
      <c r="I323" s="15" t="str">
        <f>'1. Input and Output files list'!$E$6</f>
        <v>C:/NGS/save/</v>
      </c>
      <c r="J323" s="15" t="str">
        <f>CONCATENATE($H$259,"ABHgenotypeR")</f>
        <v>Genotype_csvs_ABHgenotypeR</v>
      </c>
      <c r="K323" s="15">
        <f>G321</f>
        <v>6</v>
      </c>
      <c r="L323" s="15" t="s">
        <v>680</v>
      </c>
      <c r="M323" s="15" t="s">
        <v>1000</v>
      </c>
      <c r="N323" s="15" t="s">
        <v>34</v>
      </c>
      <c r="O323" s="15" t="str">
        <f>CONCATENATE(F323,G323,H323,I323,J323,K323,L323,M323,N323)</f>
        <v>writeABHgenotypes(USErrCorr3_6, outfile = "C:/NGS/save/Genotype_csvs_ABHgenotypeR6US_mem_60.csv")</v>
      </c>
    </row>
    <row r="324" spans="3:15" x14ac:dyDescent="0.15">
      <c r="C324" s="15">
        <v>323</v>
      </c>
      <c r="D324" s="39" t="str">
        <f t="shared" si="8"/>
        <v>ErrCorr1 &lt;- correctUndercalledHets(genotype, maxHapLength = 7)</v>
      </c>
      <c r="F324" s="15" t="s">
        <v>348</v>
      </c>
      <c r="G324" s="15">
        <f>G325</f>
        <v>7</v>
      </c>
      <c r="H324" s="15" t="s">
        <v>52</v>
      </c>
      <c r="O324" s="15" t="str">
        <f>CONCATENATE(F324,G324,H324,I324,J324,K324,L324)</f>
        <v>ErrCorr1 &lt;- correctUndercalledHets(genotype, maxHapLength = 7)</v>
      </c>
    </row>
    <row r="325" spans="3:15" x14ac:dyDescent="0.15">
      <c r="C325" s="15">
        <v>324</v>
      </c>
      <c r="D325" s="39" t="str">
        <f t="shared" si="8"/>
        <v>ErrCorr2 &lt;- correctStretches(ErrCorr1, maxHapLength = 7)</v>
      </c>
      <c r="F325" s="15" t="s">
        <v>349</v>
      </c>
      <c r="G325" s="15">
        <v>7</v>
      </c>
      <c r="H325" s="15" t="s">
        <v>52</v>
      </c>
      <c r="O325" s="15" t="str">
        <f>CONCATENATE(F325,G325,H325,I325,J325,K325,L325)</f>
        <v>ErrCorr2 &lt;- correctStretches(ErrCorr1, maxHapLength = 7)</v>
      </c>
    </row>
    <row r="326" spans="3:15" x14ac:dyDescent="0.15">
      <c r="C326" s="15">
        <v>325</v>
      </c>
      <c r="D326" s="39" t="str">
        <f t="shared" si="8"/>
        <v>USErrCorr3_7 &lt;- imputeByFlanks(ErrCorr2)</v>
      </c>
      <c r="F326" s="5" t="s">
        <v>353</v>
      </c>
      <c r="G326" s="5">
        <f>G325</f>
        <v>7</v>
      </c>
      <c r="H326" s="5" t="s">
        <v>341</v>
      </c>
      <c r="O326" s="15" t="str">
        <f>CONCATENATE(F326,G326,H326,I326,J326,K326,L326)</f>
        <v>USErrCorr3_7 &lt;- imputeByFlanks(ErrCorr2)</v>
      </c>
    </row>
    <row r="327" spans="3:15" x14ac:dyDescent="0.15">
      <c r="C327" s="15">
        <v>326</v>
      </c>
      <c r="D327" s="39" t="str">
        <f t="shared" si="8"/>
        <v>writeABHgenotypes(USErrCorr3_7, outfile = "C:/NGS/save/Genotype_csvs_ABHgenotypeR7US_mem_60.csv")</v>
      </c>
      <c r="F327" s="15" t="s">
        <v>354</v>
      </c>
      <c r="G327" s="15">
        <f>G325</f>
        <v>7</v>
      </c>
      <c r="H327" s="15" t="s">
        <v>342</v>
      </c>
      <c r="I327" s="15" t="str">
        <f>'1. Input and Output files list'!$E$6</f>
        <v>C:/NGS/save/</v>
      </c>
      <c r="J327" s="15" t="str">
        <f>CONCATENATE($H$259,"ABHgenotypeR")</f>
        <v>Genotype_csvs_ABHgenotypeR</v>
      </c>
      <c r="K327" s="15">
        <f>G325</f>
        <v>7</v>
      </c>
      <c r="L327" s="15" t="s">
        <v>680</v>
      </c>
      <c r="M327" s="15" t="s">
        <v>1000</v>
      </c>
      <c r="N327" s="15" t="s">
        <v>34</v>
      </c>
      <c r="O327" s="15" t="str">
        <f>CONCATENATE(F327,G327,H327,I327,J327,K327,L327,M327,N327)</f>
        <v>writeABHgenotypes(USErrCorr3_7, outfile = "C:/NGS/save/Genotype_csvs_ABHgenotypeR7US_mem_60.csv")</v>
      </c>
    </row>
    <row r="328" spans="3:15" x14ac:dyDescent="0.15">
      <c r="C328" s="15">
        <v>327</v>
      </c>
      <c r="D328" s="39" t="str">
        <f t="shared" si="8"/>
        <v>ErrCorr1 &lt;- correctUndercalledHets(genotype, maxHapLength = 8)</v>
      </c>
      <c r="F328" s="15" t="s">
        <v>348</v>
      </c>
      <c r="G328" s="15">
        <f>G329</f>
        <v>8</v>
      </c>
      <c r="H328" s="15" t="s">
        <v>52</v>
      </c>
      <c r="O328" s="15" t="str">
        <f>CONCATENATE(F328,G328,H328,I328,J328,K328,L328)</f>
        <v>ErrCorr1 &lt;- correctUndercalledHets(genotype, maxHapLength = 8)</v>
      </c>
    </row>
    <row r="329" spans="3:15" x14ac:dyDescent="0.15">
      <c r="C329" s="15">
        <v>328</v>
      </c>
      <c r="D329" s="39" t="str">
        <f t="shared" si="8"/>
        <v>ErrCorr2 &lt;- correctStretches(ErrCorr1, maxHapLength = 8)</v>
      </c>
      <c r="F329" s="15" t="s">
        <v>349</v>
      </c>
      <c r="G329" s="15">
        <v>8</v>
      </c>
      <c r="H329" s="15" t="s">
        <v>52</v>
      </c>
      <c r="O329" s="15" t="str">
        <f>CONCATENATE(F329,G329,H329,I329,J329,K329,L329)</f>
        <v>ErrCorr2 &lt;- correctStretches(ErrCorr1, maxHapLength = 8)</v>
      </c>
    </row>
    <row r="330" spans="3:15" x14ac:dyDescent="0.15">
      <c r="C330" s="15">
        <v>329</v>
      </c>
      <c r="D330" s="39" t="str">
        <f t="shared" si="8"/>
        <v>USErrCorr3_8 &lt;- imputeByFlanks(ErrCorr2)</v>
      </c>
      <c r="F330" s="5" t="s">
        <v>353</v>
      </c>
      <c r="G330" s="5">
        <f>G329</f>
        <v>8</v>
      </c>
      <c r="H330" s="5" t="s">
        <v>341</v>
      </c>
      <c r="O330" s="15" t="str">
        <f>CONCATENATE(F330,G330,H330,I330,J330,K330,L330)</f>
        <v>USErrCorr3_8 &lt;- imputeByFlanks(ErrCorr2)</v>
      </c>
    </row>
    <row r="331" spans="3:15" x14ac:dyDescent="0.15">
      <c r="C331" s="15">
        <v>330</v>
      </c>
      <c r="D331" s="39" t="str">
        <f t="shared" si="8"/>
        <v>writeABHgenotypes(USErrCorr3_8, outfile = "C:/NGS/save/Genotype_csvs_ABHgenotypeR8US_mem_60.csv")</v>
      </c>
      <c r="F331" s="15" t="s">
        <v>354</v>
      </c>
      <c r="G331" s="15">
        <f>G329</f>
        <v>8</v>
      </c>
      <c r="H331" s="15" t="s">
        <v>342</v>
      </c>
      <c r="I331" s="15" t="str">
        <f>'1. Input and Output files list'!$E$6</f>
        <v>C:/NGS/save/</v>
      </c>
      <c r="J331" s="15" t="str">
        <f>CONCATENATE($H$259,"ABHgenotypeR")</f>
        <v>Genotype_csvs_ABHgenotypeR</v>
      </c>
      <c r="K331" s="15">
        <f>G329</f>
        <v>8</v>
      </c>
      <c r="L331" s="15" t="s">
        <v>680</v>
      </c>
      <c r="M331" s="15" t="s">
        <v>1000</v>
      </c>
      <c r="N331" s="15" t="s">
        <v>34</v>
      </c>
      <c r="O331" s="15" t="str">
        <f>CONCATENATE(F331,G331,H331,I331,J331,K331,L331,M331,N331)</f>
        <v>writeABHgenotypes(USErrCorr3_8, outfile = "C:/NGS/save/Genotype_csvs_ABHgenotypeR8US_mem_60.csv")</v>
      </c>
    </row>
    <row r="332" spans="3:15" x14ac:dyDescent="0.15">
      <c r="C332" s="15">
        <v>331</v>
      </c>
      <c r="D332" s="39" t="str">
        <f t="shared" si="8"/>
        <v>ErrCorr1 &lt;- correctUndercalledHets(genotype, maxHapLength = 9)</v>
      </c>
      <c r="F332" s="15" t="s">
        <v>348</v>
      </c>
      <c r="G332" s="15">
        <f>G333</f>
        <v>9</v>
      </c>
      <c r="H332" s="15" t="s">
        <v>52</v>
      </c>
      <c r="O332" s="15" t="str">
        <f>CONCATENATE(F332,G332,H332,I332,J332,K332,L332)</f>
        <v>ErrCorr1 &lt;- correctUndercalledHets(genotype, maxHapLength = 9)</v>
      </c>
    </row>
    <row r="333" spans="3:15" x14ac:dyDescent="0.15">
      <c r="C333" s="15">
        <v>332</v>
      </c>
      <c r="D333" s="39" t="str">
        <f t="shared" si="8"/>
        <v>ErrCorr2 &lt;- correctStretches(ErrCorr1, maxHapLength = 9)</v>
      </c>
      <c r="F333" s="15" t="s">
        <v>349</v>
      </c>
      <c r="G333" s="15">
        <v>9</v>
      </c>
      <c r="H333" s="15" t="s">
        <v>52</v>
      </c>
      <c r="O333" s="15" t="str">
        <f>CONCATENATE(F333,G333,H333,I333,J333,K333,L333)</f>
        <v>ErrCorr2 &lt;- correctStretches(ErrCorr1, maxHapLength = 9)</v>
      </c>
    </row>
    <row r="334" spans="3:15" x14ac:dyDescent="0.15">
      <c r="C334" s="15">
        <v>333</v>
      </c>
      <c r="D334" s="39" t="str">
        <f t="shared" si="8"/>
        <v>USErrCorr3_9 &lt;- imputeByFlanks(ErrCorr2)</v>
      </c>
      <c r="F334" s="5" t="s">
        <v>353</v>
      </c>
      <c r="G334" s="5">
        <f>G333</f>
        <v>9</v>
      </c>
      <c r="H334" s="5" t="s">
        <v>341</v>
      </c>
      <c r="O334" s="15" t="str">
        <f>CONCATENATE(F334,G334,H334,I334,J334,K334,L334)</f>
        <v>USErrCorr3_9 &lt;- imputeByFlanks(ErrCorr2)</v>
      </c>
    </row>
    <row r="335" spans="3:15" x14ac:dyDescent="0.15">
      <c r="C335" s="15">
        <v>334</v>
      </c>
      <c r="D335" s="39" t="str">
        <f t="shared" si="8"/>
        <v>writeABHgenotypes(USErrCorr3_9, outfile = "C:/NGS/save/Genotype_csvs_ABHgenotypeR9US_mem_60.csv")</v>
      </c>
      <c r="F335" s="15" t="s">
        <v>354</v>
      </c>
      <c r="G335" s="15">
        <f>G333</f>
        <v>9</v>
      </c>
      <c r="H335" s="15" t="s">
        <v>342</v>
      </c>
      <c r="I335" s="15" t="str">
        <f>'1. Input and Output files list'!$E$6</f>
        <v>C:/NGS/save/</v>
      </c>
      <c r="J335" s="15" t="str">
        <f>CONCATENATE($H$259,"ABHgenotypeR")</f>
        <v>Genotype_csvs_ABHgenotypeR</v>
      </c>
      <c r="K335" s="15">
        <f>G333</f>
        <v>9</v>
      </c>
      <c r="L335" s="15" t="s">
        <v>680</v>
      </c>
      <c r="M335" s="15" t="s">
        <v>1000</v>
      </c>
      <c r="N335" s="15" t="s">
        <v>34</v>
      </c>
      <c r="O335" s="15" t="str">
        <f>CONCATENATE(F335,G335,H335,I335,J335,K335,L335,M335,N335)</f>
        <v>writeABHgenotypes(USErrCorr3_9, outfile = "C:/NGS/save/Genotype_csvs_ABHgenotypeR9US_mem_60.csv")</v>
      </c>
    </row>
    <row r="336" spans="3:15" x14ac:dyDescent="0.15">
      <c r="C336" s="15">
        <v>335</v>
      </c>
      <c r="D336" s="39" t="str">
        <f t="shared" si="8"/>
        <v>ErrCorr1 &lt;- correctUndercalledHets(genotype, maxHapLength = 10)</v>
      </c>
      <c r="F336" s="15" t="s">
        <v>348</v>
      </c>
      <c r="G336" s="15">
        <f>G337</f>
        <v>10</v>
      </c>
      <c r="H336" s="15" t="s">
        <v>52</v>
      </c>
      <c r="O336" s="15" t="str">
        <f>CONCATENATE(F336,G336,H336,I336,J336,K336,L336)</f>
        <v>ErrCorr1 &lt;- correctUndercalledHets(genotype, maxHapLength = 10)</v>
      </c>
    </row>
    <row r="337" spans="3:15" x14ac:dyDescent="0.15">
      <c r="C337" s="15">
        <v>336</v>
      </c>
      <c r="D337" s="39" t="str">
        <f t="shared" si="8"/>
        <v>ErrCorr2 &lt;- correctStretches(ErrCorr1, maxHapLength = 10)</v>
      </c>
      <c r="F337" s="15" t="s">
        <v>349</v>
      </c>
      <c r="G337" s="15">
        <v>10</v>
      </c>
      <c r="H337" s="15" t="s">
        <v>52</v>
      </c>
      <c r="O337" s="15" t="str">
        <f>CONCATENATE(F337,G337,H337,I337,J337,K337,L337)</f>
        <v>ErrCorr2 &lt;- correctStretches(ErrCorr1, maxHapLength = 10)</v>
      </c>
    </row>
    <row r="338" spans="3:15" x14ac:dyDescent="0.15">
      <c r="C338" s="15">
        <v>337</v>
      </c>
      <c r="D338" s="39" t="str">
        <f t="shared" si="8"/>
        <v>USErrCorr3_10 &lt;- imputeByFlanks(ErrCorr2)</v>
      </c>
      <c r="F338" s="5" t="s">
        <v>353</v>
      </c>
      <c r="G338" s="5">
        <f>G337</f>
        <v>10</v>
      </c>
      <c r="H338" s="5" t="s">
        <v>341</v>
      </c>
      <c r="O338" s="15" t="str">
        <f>CONCATENATE(F338,G338,H338,I338,J338,K338,L338)</f>
        <v>USErrCorr3_10 &lt;- imputeByFlanks(ErrCorr2)</v>
      </c>
    </row>
    <row r="339" spans="3:15" x14ac:dyDescent="0.15">
      <c r="C339" s="15">
        <v>338</v>
      </c>
      <c r="D339" s="39" t="str">
        <f t="shared" si="8"/>
        <v>writeABHgenotypes(USErrCorr3_10, outfile = "C:/NGS/save/Genotype_csvs_ABHgenotypeR10US_mem_60.csv")</v>
      </c>
      <c r="F339" s="15" t="s">
        <v>354</v>
      </c>
      <c r="G339" s="15">
        <f>G337</f>
        <v>10</v>
      </c>
      <c r="H339" s="15" t="s">
        <v>342</v>
      </c>
      <c r="I339" s="15" t="str">
        <f>'1. Input and Output files list'!$E$6</f>
        <v>C:/NGS/save/</v>
      </c>
      <c r="J339" s="15" t="str">
        <f>CONCATENATE($H$259,"ABHgenotypeR")</f>
        <v>Genotype_csvs_ABHgenotypeR</v>
      </c>
      <c r="K339" s="15">
        <f>G337</f>
        <v>10</v>
      </c>
      <c r="L339" s="15" t="s">
        <v>680</v>
      </c>
      <c r="M339" s="15" t="s">
        <v>1000</v>
      </c>
      <c r="N339" s="15" t="s">
        <v>34</v>
      </c>
      <c r="O339" s="15" t="str">
        <f>CONCATENATE(F339,G339,H339,I339,J339,K339,L339,M339,N339)</f>
        <v>writeABHgenotypes(USErrCorr3_10, outfile = "C:/NGS/save/Genotype_csvs_ABHgenotypeR10US_mem_60.csv")</v>
      </c>
    </row>
    <row r="340" spans="3:15" x14ac:dyDescent="0.15">
      <c r="C340" s="15">
        <v>339</v>
      </c>
      <c r="D340" s="39" t="str">
        <f t="shared" si="8"/>
        <v>pdf("C:/NGS/save/Genotype_imges_PDF_files/Genotype_csvs_ABHgenotypeR1-10SUUS_mem_60_0.50.50.40.50.50.4.pdf")</v>
      </c>
      <c r="F340" s="15" t="s">
        <v>343</v>
      </c>
      <c r="G340" s="15" t="str">
        <f>'1. Input and Output files list'!$E$6</f>
        <v>C:/NGS/save/</v>
      </c>
      <c r="H340" s="15" t="str">
        <f>CONCATENATE("Genotype_imges_PDF_files/",$H$259,"ABHgenotypeR")</f>
        <v>Genotype_imges_PDF_files/Genotype_csvs_ABHgenotypeR</v>
      </c>
      <c r="I340" s="15" t="s">
        <v>1002</v>
      </c>
      <c r="J340" s="15" t="s">
        <v>1590</v>
      </c>
      <c r="K340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340" s="15" t="s">
        <v>572</v>
      </c>
      <c r="O340" s="15" t="str">
        <f>CONCATENATE(F340,G340,H340,I340,J340,K340,L340,M340)</f>
        <v>pdf("C:/NGS/save/Genotype_imges_PDF_files/Genotype_csvs_ABHgenotypeR1-10SUUS_mem_60_0.50.50.40.50.50.4.pdf")</v>
      </c>
    </row>
    <row r="341" spans="3:15" x14ac:dyDescent="0.15">
      <c r="C341" s="15">
        <v>340</v>
      </c>
      <c r="D341" s="39" t="s">
        <v>1565</v>
      </c>
    </row>
    <row r="342" spans="3:15" x14ac:dyDescent="0.15">
      <c r="C342" s="15">
        <v>341</v>
      </c>
      <c r="D342" s="39" t="s">
        <v>1566</v>
      </c>
    </row>
    <row r="343" spans="3:15" x14ac:dyDescent="0.15">
      <c r="C343" s="15">
        <v>342</v>
      </c>
      <c r="D343" s="39" t="s">
        <v>1567</v>
      </c>
    </row>
    <row r="344" spans="3:15" x14ac:dyDescent="0.15">
      <c r="C344" s="15">
        <v>343</v>
      </c>
      <c r="D344" s="39" t="s">
        <v>1568</v>
      </c>
    </row>
    <row r="345" spans="3:15" x14ac:dyDescent="0.15">
      <c r="C345" s="15">
        <v>344</v>
      </c>
      <c r="D345" s="39" t="s">
        <v>1569</v>
      </c>
    </row>
    <row r="346" spans="3:15" x14ac:dyDescent="0.15">
      <c r="C346" s="15">
        <v>345</v>
      </c>
      <c r="D346" s="39" t="s">
        <v>1570</v>
      </c>
    </row>
    <row r="347" spans="3:15" x14ac:dyDescent="0.15">
      <c r="C347" s="15">
        <v>346</v>
      </c>
      <c r="D347" s="39" t="s">
        <v>1571</v>
      </c>
    </row>
    <row r="348" spans="3:15" x14ac:dyDescent="0.15">
      <c r="C348" s="15">
        <v>347</v>
      </c>
      <c r="D348" s="39" t="s">
        <v>1572</v>
      </c>
    </row>
    <row r="349" spans="3:15" x14ac:dyDescent="0.15">
      <c r="C349" s="15">
        <v>348</v>
      </c>
      <c r="D349" s="39" t="s">
        <v>1573</v>
      </c>
    </row>
    <row r="350" spans="3:15" x14ac:dyDescent="0.15">
      <c r="C350" s="15">
        <v>349</v>
      </c>
      <c r="D350" s="39" t="s">
        <v>1574</v>
      </c>
    </row>
    <row r="351" spans="3:15" x14ac:dyDescent="0.15">
      <c r="C351" s="15">
        <v>350</v>
      </c>
      <c r="D351" s="39" t="s">
        <v>1575</v>
      </c>
    </row>
    <row r="352" spans="3:15" x14ac:dyDescent="0.15">
      <c r="C352" s="15">
        <v>351</v>
      </c>
      <c r="D352" s="39" t="s">
        <v>1576</v>
      </c>
    </row>
    <row r="353" spans="3:4" x14ac:dyDescent="0.15">
      <c r="C353" s="15">
        <v>352</v>
      </c>
      <c r="D353" s="39" t="s">
        <v>1577</v>
      </c>
    </row>
    <row r="354" spans="3:4" x14ac:dyDescent="0.15">
      <c r="C354" s="15">
        <v>353</v>
      </c>
      <c r="D354" s="39" t="s">
        <v>1578</v>
      </c>
    </row>
    <row r="355" spans="3:4" x14ac:dyDescent="0.15">
      <c r="C355" s="15">
        <v>354</v>
      </c>
      <c r="D355" s="39" t="s">
        <v>1579</v>
      </c>
    </row>
    <row r="356" spans="3:4" x14ac:dyDescent="0.15">
      <c r="C356" s="15">
        <v>355</v>
      </c>
      <c r="D356" s="39" t="s">
        <v>1580</v>
      </c>
    </row>
    <row r="357" spans="3:4" x14ac:dyDescent="0.15">
      <c r="C357" s="15">
        <v>356</v>
      </c>
      <c r="D357" s="39" t="s">
        <v>1581</v>
      </c>
    </row>
    <row r="358" spans="3:4" x14ac:dyDescent="0.15">
      <c r="C358" s="15">
        <v>357</v>
      </c>
      <c r="D358" s="39" t="s">
        <v>1582</v>
      </c>
    </row>
    <row r="359" spans="3:4" x14ac:dyDescent="0.15">
      <c r="C359" s="15">
        <v>358</v>
      </c>
      <c r="D359" s="39" t="s">
        <v>1583</v>
      </c>
    </row>
    <row r="360" spans="3:4" x14ac:dyDescent="0.15">
      <c r="C360" s="15">
        <v>359</v>
      </c>
      <c r="D360" s="39" t="s">
        <v>1584</v>
      </c>
    </row>
    <row r="361" spans="3:4" x14ac:dyDescent="0.15">
      <c r="C361" s="15">
        <v>360</v>
      </c>
      <c r="D361" s="39" t="s">
        <v>1585</v>
      </c>
    </row>
    <row r="362" spans="3:4" x14ac:dyDescent="0.15">
      <c r="C362" s="15">
        <v>361</v>
      </c>
      <c r="D362" s="39" t="s">
        <v>1586</v>
      </c>
    </row>
    <row r="363" spans="3:4" x14ac:dyDescent="0.15">
      <c r="C363" s="15">
        <v>362</v>
      </c>
      <c r="D363" s="39" t="s">
        <v>1587</v>
      </c>
    </row>
    <row r="364" spans="3:4" x14ac:dyDescent="0.15">
      <c r="C364" s="15">
        <v>363</v>
      </c>
      <c r="D364" s="39" t="s">
        <v>347</v>
      </c>
    </row>
    <row r="365" spans="3:4" x14ac:dyDescent="0.15">
      <c r="C365" s="15">
        <v>364</v>
      </c>
      <c r="D365" s="39" t="s">
        <v>365</v>
      </c>
    </row>
    <row r="366" spans="3:4" x14ac:dyDescent="0.15">
      <c r="C366" s="15">
        <v>365</v>
      </c>
      <c r="D366" s="39" t="s">
        <v>366</v>
      </c>
    </row>
    <row r="367" spans="3:4" x14ac:dyDescent="0.15">
      <c r="C367" s="15">
        <v>366</v>
      </c>
      <c r="D367" s="39" t="s">
        <v>367</v>
      </c>
    </row>
    <row r="368" spans="3:4" x14ac:dyDescent="0.15">
      <c r="C368" s="15">
        <v>367</v>
      </c>
      <c r="D368" s="39" t="s">
        <v>368</v>
      </c>
    </row>
    <row r="369" spans="3:4" x14ac:dyDescent="0.15">
      <c r="C369" s="15">
        <v>368</v>
      </c>
      <c r="D369" s="39" t="s">
        <v>369</v>
      </c>
    </row>
    <row r="370" spans="3:4" x14ac:dyDescent="0.15">
      <c r="C370" s="15">
        <v>369</v>
      </c>
      <c r="D370" s="39" t="s">
        <v>370</v>
      </c>
    </row>
    <row r="371" spans="3:4" x14ac:dyDescent="0.15">
      <c r="C371" s="15">
        <v>370</v>
      </c>
      <c r="D371" s="39" t="s">
        <v>371</v>
      </c>
    </row>
    <row r="372" spans="3:4" x14ac:dyDescent="0.15">
      <c r="C372" s="15">
        <v>371</v>
      </c>
      <c r="D372" s="39" t="s">
        <v>372</v>
      </c>
    </row>
    <row r="373" spans="3:4" x14ac:dyDescent="0.15">
      <c r="C373" s="15">
        <v>372</v>
      </c>
      <c r="D373" s="39" t="s">
        <v>373</v>
      </c>
    </row>
    <row r="374" spans="3:4" x14ac:dyDescent="0.15">
      <c r="C374" s="15">
        <v>373</v>
      </c>
      <c r="D374" s="39" t="s">
        <v>374</v>
      </c>
    </row>
    <row r="375" spans="3:4" x14ac:dyDescent="0.15">
      <c r="C375" s="15">
        <v>374</v>
      </c>
      <c r="D375" s="39" t="s">
        <v>355</v>
      </c>
    </row>
    <row r="376" spans="3:4" x14ac:dyDescent="0.15">
      <c r="C376" s="15">
        <v>375</v>
      </c>
      <c r="D376" s="39" t="s">
        <v>356</v>
      </c>
    </row>
    <row r="377" spans="3:4" x14ac:dyDescent="0.15">
      <c r="C377" s="15">
        <v>376</v>
      </c>
      <c r="D377" s="39" t="s">
        <v>357</v>
      </c>
    </row>
    <row r="378" spans="3:4" x14ac:dyDescent="0.15">
      <c r="C378" s="15">
        <v>377</v>
      </c>
      <c r="D378" s="39" t="s">
        <v>358</v>
      </c>
    </row>
    <row r="379" spans="3:4" x14ac:dyDescent="0.15">
      <c r="C379" s="15">
        <v>378</v>
      </c>
      <c r="D379" s="39" t="s">
        <v>359</v>
      </c>
    </row>
    <row r="380" spans="3:4" x14ac:dyDescent="0.15">
      <c r="C380" s="15">
        <v>379</v>
      </c>
      <c r="D380" s="39" t="s">
        <v>360</v>
      </c>
    </row>
    <row r="381" spans="3:4" x14ac:dyDescent="0.15">
      <c r="C381" s="15">
        <v>380</v>
      </c>
      <c r="D381" s="39" t="s">
        <v>361</v>
      </c>
    </row>
    <row r="382" spans="3:4" x14ac:dyDescent="0.15">
      <c r="C382" s="15">
        <v>381</v>
      </c>
      <c r="D382" s="39" t="s">
        <v>362</v>
      </c>
    </row>
    <row r="383" spans="3:4" x14ac:dyDescent="0.15">
      <c r="C383" s="15">
        <v>382</v>
      </c>
      <c r="D383" s="39" t="s">
        <v>363</v>
      </c>
    </row>
    <row r="384" spans="3:4" x14ac:dyDescent="0.15">
      <c r="C384" s="15">
        <v>383</v>
      </c>
      <c r="D384" s="39" t="s">
        <v>364</v>
      </c>
    </row>
    <row r="385" spans="1:15" x14ac:dyDescent="0.15">
      <c r="C385" s="15">
        <v>384</v>
      </c>
      <c r="D385" s="39" t="s">
        <v>344</v>
      </c>
    </row>
    <row r="386" spans="1:15" x14ac:dyDescent="0.15">
      <c r="C386" s="15">
        <v>385</v>
      </c>
      <c r="D386" s="39" t="str">
        <f>O386</f>
        <v>cross &lt;- read.csv("C:/NGS/save/Genotype_select_ABHR3_csvs_mem_60.csv")</v>
      </c>
      <c r="F386" s="15" t="s">
        <v>1096</v>
      </c>
      <c r="G386" s="15" t="str">
        <f>'1. Input and Output files list'!$E$6</f>
        <v>C:/NGS/save/</v>
      </c>
      <c r="H386" s="15" t="s">
        <v>1058</v>
      </c>
      <c r="I386" s="15" t="s">
        <v>1000</v>
      </c>
      <c r="J386" s="15" t="s">
        <v>34</v>
      </c>
      <c r="O386" s="15" t="str">
        <f>CONCATENATE(F386,G386,H386,I386,J386,K386,L386,M386)</f>
        <v>cross &lt;- read.csv("C:/NGS/save/Genotype_select_ABHR3_csvs_mem_60.csv")</v>
      </c>
    </row>
    <row r="387" spans="1:15" x14ac:dyDescent="0.15">
      <c r="C387" s="15">
        <v>386</v>
      </c>
      <c r="D387" s="39" t="s">
        <v>1097</v>
      </c>
    </row>
    <row r="388" spans="1:15" x14ac:dyDescent="0.15">
      <c r="C388" s="15">
        <v>387</v>
      </c>
      <c r="D388" s="39" t="s">
        <v>1098</v>
      </c>
    </row>
    <row r="389" spans="1:15" x14ac:dyDescent="0.15">
      <c r="C389" s="15">
        <v>388</v>
      </c>
      <c r="D389" s="39" t="s">
        <v>1099</v>
      </c>
    </row>
    <row r="390" spans="1:15" x14ac:dyDescent="0.15">
      <c r="C390" s="15">
        <v>389</v>
      </c>
      <c r="D390" s="39" t="s">
        <v>1500</v>
      </c>
    </row>
    <row r="391" spans="1:15" x14ac:dyDescent="0.15">
      <c r="C391" s="15">
        <v>390</v>
      </c>
      <c r="D391" s="39" t="str">
        <f>O391</f>
        <v>write.csv(fphe, "C:/NGS/save/fphe.csv", row.names=F)</v>
      </c>
      <c r="F391" s="5" t="s">
        <v>1100</v>
      </c>
      <c r="G391" s="15" t="str">
        <f>'1. Input and Output files list'!$E$6</f>
        <v>C:/NGS/save/</v>
      </c>
      <c r="H391" s="5" t="s">
        <v>1103</v>
      </c>
      <c r="O391" s="15" t="str">
        <f>CONCATENATE(F391,G391,H391,I391,J391,K391,L391,M391)</f>
        <v>write.csv(fphe, "C:/NGS/save/fphe.csv", row.names=F)</v>
      </c>
    </row>
    <row r="392" spans="1:15" x14ac:dyDescent="0.15">
      <c r="C392" s="15">
        <v>391</v>
      </c>
      <c r="D392" s="39" t="str">
        <f>O392</f>
        <v>fphe &lt;- read.csv("C:/NGS/save/fphe.csv")</v>
      </c>
      <c r="F392" s="15" t="s">
        <v>1102</v>
      </c>
      <c r="G392" s="15" t="str">
        <f>'1. Input and Output files list'!$E$6</f>
        <v>C:/NGS/save/</v>
      </c>
      <c r="H392" s="5" t="s">
        <v>1101</v>
      </c>
      <c r="O392" s="15" t="str">
        <f>CONCATENATE(F392,G392,H392,I392,J392,K392,L392,M392)</f>
        <v>fphe &lt;- read.csv("C:/NGS/save/fphe.csv")</v>
      </c>
    </row>
    <row r="393" spans="1:15" s="5" customFormat="1" x14ac:dyDescent="0.15">
      <c r="C393" s="15">
        <v>392</v>
      </c>
      <c r="D393" s="39" t="s">
        <v>1074</v>
      </c>
    </row>
    <row r="394" spans="1:15" x14ac:dyDescent="0.15">
      <c r="A394" s="5">
        <v>1</v>
      </c>
      <c r="B394" s="5">
        <v>1</v>
      </c>
      <c r="C394" s="15">
        <v>393</v>
      </c>
      <c r="D394" s="39" t="str">
        <f>O394</f>
        <v>cross &lt;- read.cross(format="csvs", genfile="C:/NGS/save/Genotype_select_ABHR3_csvs_ABHgenotypeR1SU_mem.csv", phefile="C:/NGS/save/fphe.csv", na.strings=c("-","NA","N"), genotypes=c("A","H","B","D","C"), alleles=c("A","B"), estimate.map=F)</v>
      </c>
      <c r="F394" s="15" t="s">
        <v>396</v>
      </c>
      <c r="G394" s="15" t="str">
        <f>'1. Input and Output files list'!$E$6</f>
        <v>C:/NGS/save/</v>
      </c>
      <c r="H394" s="15" t="s">
        <v>1105</v>
      </c>
      <c r="I394" s="15" t="str">
        <f>'1. Input and Output files list'!$E$6</f>
        <v>C:/NGS/save/</v>
      </c>
      <c r="J394" s="15" t="s">
        <v>1104</v>
      </c>
      <c r="O394" s="15" t="str">
        <f>CONCATENATE(F394,G394,H394,I394,J394,K394,L394,M394)</f>
        <v>cross &lt;- read.cross(format="csvs", genfile="C:/NGS/save/Genotype_select_ABHR3_csvs_ABHgenotypeR1SU_mem.csv", phefile="C:/NGS/save/fphe.csv", na.strings=c("-","NA","N"), genotypes=c("A","H","B","D","C"), alleles=c("A","B"), estimate.map=F)</v>
      </c>
    </row>
    <row r="395" spans="1:15" x14ac:dyDescent="0.15">
      <c r="A395" s="5">
        <v>1</v>
      </c>
      <c r="B395" s="5">
        <v>2</v>
      </c>
      <c r="C395" s="15">
        <v>394</v>
      </c>
      <c r="D395" s="39" t="s">
        <v>1225</v>
      </c>
    </row>
    <row r="396" spans="1:15" x14ac:dyDescent="0.15">
      <c r="A396" s="5">
        <v>1</v>
      </c>
      <c r="B396" s="5">
        <v>3</v>
      </c>
      <c r="C396" s="15">
        <v>395</v>
      </c>
      <c r="D396" s="39" t="s">
        <v>1244</v>
      </c>
    </row>
    <row r="397" spans="1:15" x14ac:dyDescent="0.15">
      <c r="A397" s="5">
        <v>1</v>
      </c>
      <c r="B397" s="5">
        <v>4</v>
      </c>
      <c r="C397" s="15">
        <v>396</v>
      </c>
      <c r="D397" s="39" t="s">
        <v>1245</v>
      </c>
    </row>
    <row r="398" spans="1:15" x14ac:dyDescent="0.15">
      <c r="A398" s="5">
        <v>2</v>
      </c>
      <c r="B398" s="5">
        <v>1</v>
      </c>
      <c r="C398" s="15">
        <v>397</v>
      </c>
      <c r="D398" s="39" t="str">
        <f>O398</f>
        <v>cross &lt;- read.cross(format="csvs", genfile="C:/NGS/save/Genotype_select_ABHR3_csvs_ABHgenotypeR2SU_mem.csv", phefile="C:/NGS/save/fphe.csv", na.strings=c("-","NA","N"), genotypes=c("A","H","B","D","C"), alleles=c("A","B"), estimate.map=F)</v>
      </c>
      <c r="F398" s="15" t="s">
        <v>1095</v>
      </c>
      <c r="G398" s="15" t="str">
        <f>'1. Input and Output files list'!$E$6</f>
        <v>C:/NGS/save/</v>
      </c>
      <c r="H398" s="15" t="s">
        <v>1106</v>
      </c>
      <c r="I398" s="15" t="str">
        <f>'1. Input and Output files list'!$E$6</f>
        <v>C:/NGS/save/</v>
      </c>
      <c r="J398" s="15" t="s">
        <v>1104</v>
      </c>
      <c r="O398" s="15" t="str">
        <f>CONCATENATE(F398,G398,H398,I398,J398,K398,L398,M398)</f>
        <v>cross &lt;- read.cross(format="csvs", genfile="C:/NGS/save/Genotype_select_ABHR3_csvs_ABHgenotypeR2SU_mem.csv", phefile="C:/NGS/save/fphe.csv", na.strings=c("-","NA","N"), genotypes=c("A","H","B","D","C"), alleles=c("A","B"), estimate.map=F)</v>
      </c>
    </row>
    <row r="399" spans="1:15" x14ac:dyDescent="0.15">
      <c r="A399" s="5">
        <v>2</v>
      </c>
      <c r="B399" s="5">
        <v>2</v>
      </c>
      <c r="C399" s="15">
        <v>398</v>
      </c>
      <c r="D399" s="39" t="s">
        <v>1225</v>
      </c>
    </row>
    <row r="400" spans="1:15" x14ac:dyDescent="0.15">
      <c r="A400" s="5">
        <v>2</v>
      </c>
      <c r="B400" s="5">
        <v>3</v>
      </c>
      <c r="C400" s="15">
        <v>399</v>
      </c>
      <c r="D400" s="39" t="s">
        <v>1244</v>
      </c>
    </row>
    <row r="401" spans="1:15" x14ac:dyDescent="0.15">
      <c r="A401" s="5">
        <v>2</v>
      </c>
      <c r="B401" s="5">
        <v>4</v>
      </c>
      <c r="C401" s="15">
        <v>400</v>
      </c>
      <c r="D401" s="39" t="s">
        <v>1246</v>
      </c>
    </row>
    <row r="402" spans="1:15" x14ac:dyDescent="0.15">
      <c r="A402" s="5">
        <v>2</v>
      </c>
      <c r="B402" s="5">
        <v>5</v>
      </c>
      <c r="C402" s="15">
        <v>401</v>
      </c>
      <c r="D402" s="39" t="s">
        <v>1247</v>
      </c>
    </row>
    <row r="403" spans="1:15" x14ac:dyDescent="0.15">
      <c r="A403" s="5">
        <v>3</v>
      </c>
      <c r="B403" s="5">
        <v>1</v>
      </c>
      <c r="C403" s="15">
        <v>402</v>
      </c>
      <c r="D403" s="39" t="str">
        <f>O403</f>
        <v>cross &lt;- read.cross(format="csvs", genfile="C:/NGS/save/Genotype_select_ABHR3_csvs_ABHgenotypeR3SU_mem.csv", phefile="C:/NGS/save/fphe.csv", na.strings=c("-","NA","N"), genotypes=c("A","H","B","D","C"), alleles=c("A","B"), estimate.map=F)</v>
      </c>
      <c r="F403" s="15" t="s">
        <v>1095</v>
      </c>
      <c r="G403" s="15" t="str">
        <f>'1. Input and Output files list'!$E$6</f>
        <v>C:/NGS/save/</v>
      </c>
      <c r="H403" s="15" t="s">
        <v>1107</v>
      </c>
      <c r="I403" s="15" t="str">
        <f>'1. Input and Output files list'!$E$6</f>
        <v>C:/NGS/save/</v>
      </c>
      <c r="J403" s="15" t="s">
        <v>1104</v>
      </c>
      <c r="O403" s="15" t="str">
        <f>CONCATENATE(F403,G403,H403,I403,J403,K403,L403,M403)</f>
        <v>cross &lt;- read.cross(format="csvs", genfile="C:/NGS/save/Genotype_select_ABHR3_csvs_ABHgenotypeR3SU_mem.csv", phefile="C:/NGS/save/fphe.csv", na.strings=c("-","NA","N"), genotypes=c("A","H","B","D","C"), alleles=c("A","B"), estimate.map=F)</v>
      </c>
    </row>
    <row r="404" spans="1:15" x14ac:dyDescent="0.15">
      <c r="A404" s="5">
        <v>3</v>
      </c>
      <c r="B404" s="5">
        <v>2</v>
      </c>
      <c r="C404" s="15">
        <v>403</v>
      </c>
      <c r="D404" s="39" t="s">
        <v>1225</v>
      </c>
    </row>
    <row r="405" spans="1:15" x14ac:dyDescent="0.15">
      <c r="A405" s="5">
        <v>3</v>
      </c>
      <c r="B405" s="5">
        <v>3</v>
      </c>
      <c r="C405" s="15">
        <v>404</v>
      </c>
      <c r="D405" s="39" t="s">
        <v>1244</v>
      </c>
    </row>
    <row r="406" spans="1:15" x14ac:dyDescent="0.15">
      <c r="A406" s="5">
        <v>3</v>
      </c>
      <c r="B406" s="5">
        <v>4</v>
      </c>
      <c r="C406" s="15">
        <v>405</v>
      </c>
      <c r="D406" s="39" t="s">
        <v>1248</v>
      </c>
    </row>
    <row r="407" spans="1:15" x14ac:dyDescent="0.15">
      <c r="A407" s="5">
        <v>3</v>
      </c>
      <c r="B407" s="5">
        <v>5</v>
      </c>
      <c r="C407" s="15">
        <v>406</v>
      </c>
      <c r="D407" s="39" t="s">
        <v>1075</v>
      </c>
    </row>
    <row r="408" spans="1:15" x14ac:dyDescent="0.15">
      <c r="A408" s="5">
        <v>4</v>
      </c>
      <c r="B408" s="5">
        <v>1</v>
      </c>
      <c r="C408" s="15">
        <v>407</v>
      </c>
      <c r="D408" s="39" t="str">
        <f>O408</f>
        <v>cross &lt;- read.cross(format="csvs", genfile="C:/NGS/save/Genotype_select_ABHR3_csvs_ABHgenotypeR4SU_mem.csv", phefile="C:/NGS/save/fphe.csv", na.strings=c("-","NA","N"), genotypes=c("A","H","B","D","C"), alleles=c("A","B"), estimate.map=F)</v>
      </c>
      <c r="F408" s="15" t="s">
        <v>1095</v>
      </c>
      <c r="G408" s="15" t="str">
        <f>'1. Input and Output files list'!$E$6</f>
        <v>C:/NGS/save/</v>
      </c>
      <c r="H408" s="15" t="s">
        <v>1108</v>
      </c>
      <c r="I408" s="15" t="str">
        <f>'1. Input and Output files list'!$E$6</f>
        <v>C:/NGS/save/</v>
      </c>
      <c r="J408" s="15" t="s">
        <v>1104</v>
      </c>
      <c r="O408" s="15" t="str">
        <f>CONCATENATE(F408,G408,H408,I408,J408,K408,L408,M408)</f>
        <v>cross &lt;- read.cross(format="csvs", genfile="C:/NGS/save/Genotype_select_ABHR3_csvs_ABHgenotypeR4SU_mem.csv", phefile="C:/NGS/save/fphe.csv", na.strings=c("-","NA","N"), genotypes=c("A","H","B","D","C"), alleles=c("A","B"), estimate.map=F)</v>
      </c>
    </row>
    <row r="409" spans="1:15" x14ac:dyDescent="0.15">
      <c r="A409" s="5">
        <v>4</v>
      </c>
      <c r="B409" s="5">
        <v>2</v>
      </c>
      <c r="C409" s="15">
        <v>408</v>
      </c>
      <c r="D409" s="39" t="s">
        <v>1225</v>
      </c>
    </row>
    <row r="410" spans="1:15" x14ac:dyDescent="0.15">
      <c r="A410" s="5">
        <v>4</v>
      </c>
      <c r="B410" s="5">
        <v>3</v>
      </c>
      <c r="C410" s="15">
        <v>409</v>
      </c>
      <c r="D410" s="39" t="s">
        <v>1244</v>
      </c>
    </row>
    <row r="411" spans="1:15" x14ac:dyDescent="0.15">
      <c r="A411" s="5">
        <v>4</v>
      </c>
      <c r="B411" s="5">
        <v>4</v>
      </c>
      <c r="C411" s="15">
        <v>410</v>
      </c>
      <c r="D411" s="39" t="s">
        <v>1249</v>
      </c>
    </row>
    <row r="412" spans="1:15" x14ac:dyDescent="0.15">
      <c r="A412" s="5">
        <v>4</v>
      </c>
      <c r="B412" s="5">
        <v>5</v>
      </c>
      <c r="C412" s="15">
        <v>411</v>
      </c>
      <c r="D412" s="39" t="s">
        <v>1076</v>
      </c>
    </row>
    <row r="413" spans="1:15" x14ac:dyDescent="0.15">
      <c r="A413" s="5">
        <v>5</v>
      </c>
      <c r="B413" s="5">
        <v>1</v>
      </c>
      <c r="C413" s="15">
        <v>412</v>
      </c>
      <c r="D413" s="39" t="str">
        <f>O413</f>
        <v>cross &lt;- read.cross(format="csvs", genfile="C:/NGS/save/Genotype_select_ABHR3_csvs_ABHgenotypeR5SU_mem.csv", phefile="C:/NGS/save/fphe.csv", na.strings=c("-","NA","N"), genotypes=c("A","H","B","D","C"), alleles=c("A","B"), estimate.map=F)</v>
      </c>
      <c r="F413" s="15" t="s">
        <v>1095</v>
      </c>
      <c r="G413" s="15" t="str">
        <f>'1. Input and Output files list'!$E$6</f>
        <v>C:/NGS/save/</v>
      </c>
      <c r="H413" s="15" t="s">
        <v>1109</v>
      </c>
      <c r="I413" s="15" t="str">
        <f>'1. Input and Output files list'!$E$6</f>
        <v>C:/NGS/save/</v>
      </c>
      <c r="J413" s="15" t="s">
        <v>1104</v>
      </c>
      <c r="O413" s="15" t="str">
        <f>CONCATENATE(F413,G413,H413,I413,J413,K413,L413,M413)</f>
        <v>cross &lt;- read.cross(format="csvs", genfile="C:/NGS/save/Genotype_select_ABHR3_csvs_ABHgenotypeR5SU_mem.csv", phefile="C:/NGS/save/fphe.csv", na.strings=c("-","NA","N"), genotypes=c("A","H","B","D","C"), alleles=c("A","B"), estimate.map=F)</v>
      </c>
    </row>
    <row r="414" spans="1:15" x14ac:dyDescent="0.15">
      <c r="A414" s="5">
        <v>5</v>
      </c>
      <c r="B414" s="5">
        <v>2</v>
      </c>
      <c r="C414" s="15">
        <v>413</v>
      </c>
      <c r="D414" s="39" t="s">
        <v>1225</v>
      </c>
    </row>
    <row r="415" spans="1:15" x14ac:dyDescent="0.15">
      <c r="A415" s="5">
        <v>5</v>
      </c>
      <c r="B415" s="5">
        <v>3</v>
      </c>
      <c r="C415" s="15">
        <v>414</v>
      </c>
      <c r="D415" s="39" t="s">
        <v>1244</v>
      </c>
    </row>
    <row r="416" spans="1:15" x14ac:dyDescent="0.15">
      <c r="A416" s="5">
        <v>5</v>
      </c>
      <c r="B416" s="5">
        <v>4</v>
      </c>
      <c r="C416" s="15">
        <v>415</v>
      </c>
      <c r="D416" s="39" t="s">
        <v>1250</v>
      </c>
    </row>
    <row r="417" spans="1:15" x14ac:dyDescent="0.15">
      <c r="A417" s="5">
        <v>5</v>
      </c>
      <c r="B417" s="5">
        <v>5</v>
      </c>
      <c r="C417" s="15">
        <v>416</v>
      </c>
      <c r="D417" s="39" t="s">
        <v>1077</v>
      </c>
    </row>
    <row r="418" spans="1:15" x14ac:dyDescent="0.15">
      <c r="A418" s="5">
        <v>6</v>
      </c>
      <c r="B418" s="5">
        <v>1</v>
      </c>
      <c r="C418" s="15">
        <v>417</v>
      </c>
      <c r="D418" s="39" t="str">
        <f>O418</f>
        <v>cross &lt;- read.cross(format="csvs", genfile="C:/NGS/save/Genotype_select_ABHR3_csvs_ABHgenotypeR6SU_mem.csv", phefile="C:/NGS/save/fphe.csv", na.strings=c("-","NA","N"), genotypes=c("A","H","B","D","C"), alleles=c("A","B"), estimate.map=F)</v>
      </c>
      <c r="F418" s="15" t="s">
        <v>1095</v>
      </c>
      <c r="G418" s="15" t="str">
        <f>'1. Input and Output files list'!$E$6</f>
        <v>C:/NGS/save/</v>
      </c>
      <c r="H418" s="15" t="s">
        <v>1110</v>
      </c>
      <c r="I418" s="15" t="str">
        <f>'1. Input and Output files list'!$E$6</f>
        <v>C:/NGS/save/</v>
      </c>
      <c r="J418" s="15" t="s">
        <v>1104</v>
      </c>
      <c r="O418" s="15" t="str">
        <f>CONCATENATE(F418,G418,H418,I418,J418,K418,L418,M418)</f>
        <v>cross &lt;- read.cross(format="csvs", genfile="C:/NGS/save/Genotype_select_ABHR3_csvs_ABHgenotypeR6SU_mem.csv", phefile="C:/NGS/save/fphe.csv", na.strings=c("-","NA","N"), genotypes=c("A","H","B","D","C"), alleles=c("A","B"), estimate.map=F)</v>
      </c>
    </row>
    <row r="419" spans="1:15" x14ac:dyDescent="0.15">
      <c r="A419" s="5">
        <v>6</v>
      </c>
      <c r="B419" s="5">
        <v>2</v>
      </c>
      <c r="C419" s="15">
        <v>418</v>
      </c>
      <c r="D419" s="39" t="s">
        <v>1225</v>
      </c>
    </row>
    <row r="420" spans="1:15" x14ac:dyDescent="0.15">
      <c r="A420" s="5">
        <v>6</v>
      </c>
      <c r="B420" s="5">
        <v>3</v>
      </c>
      <c r="C420" s="15">
        <v>419</v>
      </c>
      <c r="D420" s="39" t="s">
        <v>1244</v>
      </c>
    </row>
    <row r="421" spans="1:15" x14ac:dyDescent="0.15">
      <c r="A421" s="5">
        <v>6</v>
      </c>
      <c r="B421" s="5">
        <v>4</v>
      </c>
      <c r="C421" s="15">
        <v>420</v>
      </c>
      <c r="D421" s="39" t="s">
        <v>1251</v>
      </c>
    </row>
    <row r="422" spans="1:15" x14ac:dyDescent="0.15">
      <c r="A422" s="5">
        <v>6</v>
      </c>
      <c r="B422" s="5">
        <v>5</v>
      </c>
      <c r="C422" s="15">
        <v>421</v>
      </c>
      <c r="D422" s="39" t="s">
        <v>1078</v>
      </c>
    </row>
    <row r="423" spans="1:15" x14ac:dyDescent="0.15">
      <c r="A423" s="5">
        <v>7</v>
      </c>
      <c r="B423" s="5">
        <v>1</v>
      </c>
      <c r="C423" s="15">
        <v>422</v>
      </c>
      <c r="D423" s="39" t="str">
        <f>O423</f>
        <v>cross &lt;- read.cross(format="csvs", genfile="C:/NGS/save/Genotype_select_ABHR3_csvs_ABHgenotypeR7SU_mem.csv", phefile="C:/NGS/save/fphe.csv", na.strings=c("-","NA","N"), genotypes=c("A","H","B","D","C"), alleles=c("A","B"), estimate.map=F)</v>
      </c>
      <c r="F423" s="15" t="s">
        <v>1095</v>
      </c>
      <c r="G423" s="15" t="str">
        <f>'1. Input and Output files list'!$E$6</f>
        <v>C:/NGS/save/</v>
      </c>
      <c r="H423" s="15" t="s">
        <v>1111</v>
      </c>
      <c r="I423" s="15" t="str">
        <f>'1. Input and Output files list'!$E$6</f>
        <v>C:/NGS/save/</v>
      </c>
      <c r="J423" s="15" t="s">
        <v>1104</v>
      </c>
      <c r="O423" s="15" t="str">
        <f>CONCATENATE(F423,G423,H423,I423,J423,K423,L423,M423)</f>
        <v>cross &lt;- read.cross(format="csvs", genfile="C:/NGS/save/Genotype_select_ABHR3_csvs_ABHgenotypeR7SU_mem.csv", phefile="C:/NGS/save/fphe.csv", na.strings=c("-","NA","N"), genotypes=c("A","H","B","D","C"), alleles=c("A","B"), estimate.map=F)</v>
      </c>
    </row>
    <row r="424" spans="1:15" x14ac:dyDescent="0.15">
      <c r="A424" s="5">
        <v>7</v>
      </c>
      <c r="B424" s="5">
        <v>2</v>
      </c>
      <c r="C424" s="15">
        <v>423</v>
      </c>
      <c r="D424" s="39" t="s">
        <v>1225</v>
      </c>
    </row>
    <row r="425" spans="1:15" x14ac:dyDescent="0.15">
      <c r="A425" s="5">
        <v>7</v>
      </c>
      <c r="B425" s="5">
        <v>3</v>
      </c>
      <c r="C425" s="15">
        <v>424</v>
      </c>
      <c r="D425" s="39" t="s">
        <v>1244</v>
      </c>
    </row>
    <row r="426" spans="1:15" x14ac:dyDescent="0.15">
      <c r="A426" s="5">
        <v>7</v>
      </c>
      <c r="B426" s="5">
        <v>4</v>
      </c>
      <c r="C426" s="15">
        <v>425</v>
      </c>
      <c r="D426" s="39" t="s">
        <v>1252</v>
      </c>
    </row>
    <row r="427" spans="1:15" x14ac:dyDescent="0.15">
      <c r="A427" s="5">
        <v>7</v>
      </c>
      <c r="B427" s="5">
        <v>5</v>
      </c>
      <c r="C427" s="15">
        <v>426</v>
      </c>
      <c r="D427" s="39" t="s">
        <v>1079</v>
      </c>
    </row>
    <row r="428" spans="1:15" x14ac:dyDescent="0.15">
      <c r="A428" s="5">
        <v>8</v>
      </c>
      <c r="B428" s="5">
        <v>1</v>
      </c>
      <c r="C428" s="15">
        <v>427</v>
      </c>
      <c r="D428" s="39" t="str">
        <f>O428</f>
        <v>cross &lt;- read.cross(format="csvs", genfile="C:/NGS/save/Genotype_select_ABHR3_csvs_ABHgenotypeR8SU_mem.csv", phefile="C:/NGS/save/fphe.csv", na.strings=c("-","NA","N"), genotypes=c("A","H","B","D","C"), alleles=c("A","B"), estimate.map=F)</v>
      </c>
      <c r="F428" s="15" t="s">
        <v>1095</v>
      </c>
      <c r="G428" s="15" t="str">
        <f>'1. Input and Output files list'!$E$6</f>
        <v>C:/NGS/save/</v>
      </c>
      <c r="H428" s="15" t="s">
        <v>1112</v>
      </c>
      <c r="I428" s="15" t="str">
        <f>'1. Input and Output files list'!$E$6</f>
        <v>C:/NGS/save/</v>
      </c>
      <c r="J428" s="15" t="s">
        <v>1104</v>
      </c>
      <c r="O428" s="15" t="str">
        <f>CONCATENATE(F428,G428,H428,I428,J428,K428,L428,M428)</f>
        <v>cross &lt;- read.cross(format="csvs", genfile="C:/NGS/save/Genotype_select_ABHR3_csvs_ABHgenotypeR8SU_mem.csv", phefile="C:/NGS/save/fphe.csv", na.strings=c("-","NA","N"), genotypes=c("A","H","B","D","C"), alleles=c("A","B"), estimate.map=F)</v>
      </c>
    </row>
    <row r="429" spans="1:15" x14ac:dyDescent="0.15">
      <c r="A429" s="5">
        <v>8</v>
      </c>
      <c r="B429" s="5">
        <v>2</v>
      </c>
      <c r="C429" s="15">
        <v>428</v>
      </c>
      <c r="D429" s="39" t="s">
        <v>1225</v>
      </c>
    </row>
    <row r="430" spans="1:15" x14ac:dyDescent="0.15">
      <c r="A430" s="5">
        <v>8</v>
      </c>
      <c r="B430" s="5">
        <v>3</v>
      </c>
      <c r="C430" s="15">
        <v>429</v>
      </c>
      <c r="D430" s="39" t="s">
        <v>1244</v>
      </c>
    </row>
    <row r="431" spans="1:15" x14ac:dyDescent="0.15">
      <c r="A431" s="5">
        <v>8</v>
      </c>
      <c r="B431" s="5">
        <v>4</v>
      </c>
      <c r="C431" s="15">
        <v>430</v>
      </c>
      <c r="D431" s="39" t="s">
        <v>1253</v>
      </c>
    </row>
    <row r="432" spans="1:15" x14ac:dyDescent="0.15">
      <c r="A432" s="5">
        <v>8</v>
      </c>
      <c r="B432" s="5">
        <v>5</v>
      </c>
      <c r="C432" s="15">
        <v>431</v>
      </c>
      <c r="D432" s="39" t="s">
        <v>1080</v>
      </c>
    </row>
    <row r="433" spans="1:15" x14ac:dyDescent="0.15">
      <c r="A433" s="5">
        <v>9</v>
      </c>
      <c r="B433" s="5">
        <v>1</v>
      </c>
      <c r="C433" s="15">
        <v>432</v>
      </c>
      <c r="D433" s="39" t="str">
        <f>O433</f>
        <v>cross &lt;- read.cross(format="csvs", genfile="C:/NGS/save/Genotype_select_ABHR3_csvs_ABHgenotypeR9SU_mem.csv", phefile="C:/NGS/save/fphe.csv", na.strings=c("-","NA","N"), genotypes=c("A","H","B","D","C"), alleles=c("A","B"), estimate.map=F)</v>
      </c>
      <c r="F433" s="15" t="s">
        <v>1095</v>
      </c>
      <c r="G433" s="15" t="str">
        <f>'1. Input and Output files list'!$E$6</f>
        <v>C:/NGS/save/</v>
      </c>
      <c r="H433" s="15" t="s">
        <v>1113</v>
      </c>
      <c r="I433" s="15" t="str">
        <f>'1. Input and Output files list'!$E$6</f>
        <v>C:/NGS/save/</v>
      </c>
      <c r="J433" s="15" t="s">
        <v>1104</v>
      </c>
      <c r="O433" s="15" t="str">
        <f>CONCATENATE(F433,G433,H433,I433,J433,K433,L433,M433)</f>
        <v>cross &lt;- read.cross(format="csvs", genfile="C:/NGS/save/Genotype_select_ABHR3_csvs_ABHgenotypeR9SU_mem.csv", phefile="C:/NGS/save/fphe.csv", na.strings=c("-","NA","N"), genotypes=c("A","H","B","D","C"), alleles=c("A","B"), estimate.map=F)</v>
      </c>
    </row>
    <row r="434" spans="1:15" x14ac:dyDescent="0.15">
      <c r="A434" s="5">
        <v>9</v>
      </c>
      <c r="B434" s="5">
        <v>2</v>
      </c>
      <c r="C434" s="15">
        <v>433</v>
      </c>
      <c r="D434" s="39" t="s">
        <v>1225</v>
      </c>
    </row>
    <row r="435" spans="1:15" x14ac:dyDescent="0.15">
      <c r="A435" s="5">
        <v>9</v>
      </c>
      <c r="B435" s="5">
        <v>3</v>
      </c>
      <c r="C435" s="15">
        <v>434</v>
      </c>
      <c r="D435" s="39" t="s">
        <v>1244</v>
      </c>
    </row>
    <row r="436" spans="1:15" x14ac:dyDescent="0.15">
      <c r="A436" s="5">
        <v>9</v>
      </c>
      <c r="B436" s="5">
        <v>4</v>
      </c>
      <c r="C436" s="15">
        <v>435</v>
      </c>
      <c r="D436" s="39" t="s">
        <v>1254</v>
      </c>
    </row>
    <row r="437" spans="1:15" x14ac:dyDescent="0.15">
      <c r="A437" s="5">
        <v>9</v>
      </c>
      <c r="B437" s="5">
        <v>5</v>
      </c>
      <c r="C437" s="15">
        <v>436</v>
      </c>
      <c r="D437" s="39" t="s">
        <v>1081</v>
      </c>
    </row>
    <row r="438" spans="1:15" x14ac:dyDescent="0.15">
      <c r="A438" s="5">
        <v>10</v>
      </c>
      <c r="B438" s="5">
        <v>1</v>
      </c>
      <c r="C438" s="15">
        <v>437</v>
      </c>
      <c r="D438" s="39" t="str">
        <f>O438</f>
        <v>cross &lt;- read.cross(format="csvs", genfile="C:/NGS/save/Genotype_select_ABHR3_csvs_ABHgenotypeR10SU_mem.csv", phefile="C:/NGS/save/fphe.csv", na.strings=c("-","NA","N"), genotypes=c("A","H","B","D","C"), alleles=c("A","B"), estimate.map=F)</v>
      </c>
      <c r="F438" s="15" t="s">
        <v>1095</v>
      </c>
      <c r="G438" s="15" t="str">
        <f>'1. Input and Output files list'!$E$6</f>
        <v>C:/NGS/save/</v>
      </c>
      <c r="H438" s="15" t="s">
        <v>1114</v>
      </c>
      <c r="I438" s="15" t="str">
        <f>'1. Input and Output files list'!$E$6</f>
        <v>C:/NGS/save/</v>
      </c>
      <c r="J438" s="15" t="s">
        <v>1104</v>
      </c>
      <c r="O438" s="15" t="str">
        <f>CONCATENATE(F438,G438,H438,I438,J438,K438,L438,M438)</f>
        <v>cross &lt;- read.cross(format="csvs", genfile="C:/NGS/save/Genotype_select_ABHR3_csvs_ABHgenotypeR10SU_mem.csv", phefile="C:/NGS/save/fphe.csv", na.strings=c("-","NA","N"), genotypes=c("A","H","B","D","C"), alleles=c("A","B"), estimate.map=F)</v>
      </c>
    </row>
    <row r="439" spans="1:15" x14ac:dyDescent="0.15">
      <c r="A439" s="5">
        <v>10</v>
      </c>
      <c r="B439" s="5">
        <v>2</v>
      </c>
      <c r="C439" s="15">
        <v>438</v>
      </c>
      <c r="D439" s="39" t="s">
        <v>1225</v>
      </c>
    </row>
    <row r="440" spans="1:15" x14ac:dyDescent="0.15">
      <c r="A440" s="5">
        <v>10</v>
      </c>
      <c r="B440" s="5">
        <v>3</v>
      </c>
      <c r="C440" s="15">
        <v>439</v>
      </c>
      <c r="D440" s="39" t="s">
        <v>1244</v>
      </c>
    </row>
    <row r="441" spans="1:15" x14ac:dyDescent="0.15">
      <c r="A441" s="5">
        <v>10</v>
      </c>
      <c r="B441" s="5">
        <v>4</v>
      </c>
      <c r="C441" s="15">
        <v>440</v>
      </c>
      <c r="D441" s="39" t="s">
        <v>1255</v>
      </c>
    </row>
    <row r="442" spans="1:15" x14ac:dyDescent="0.15">
      <c r="A442" s="5">
        <v>10</v>
      </c>
      <c r="B442" s="5">
        <v>5</v>
      </c>
      <c r="C442" s="15">
        <v>441</v>
      </c>
      <c r="D442" s="39" t="s">
        <v>1226</v>
      </c>
    </row>
    <row r="443" spans="1:15" x14ac:dyDescent="0.15">
      <c r="A443" s="5">
        <v>11</v>
      </c>
      <c r="B443" s="5">
        <v>1</v>
      </c>
      <c r="C443" s="15">
        <v>442</v>
      </c>
      <c r="D443" s="39" t="str">
        <f>O443</f>
        <v>cross &lt;- read.cross(format="csvs", genfile="C:/NGS/save/Genotype_select_ABHR3_csvs_ABHgenotypeR1US_mem.csv", phefile="C:/NGS/save/fphe.csv", na.strings=c("-","NA","N"), genotypes=c("A","H","B","D","C"), alleles=c("A","B"), estimate.map=F)</v>
      </c>
      <c r="F443" s="15" t="s">
        <v>1095</v>
      </c>
      <c r="G443" s="15" t="str">
        <f>'1. Input and Output files list'!$E$6</f>
        <v>C:/NGS/save/</v>
      </c>
      <c r="H443" s="15" t="s">
        <v>1115</v>
      </c>
      <c r="I443" s="15" t="str">
        <f>'1. Input and Output files list'!$E$6</f>
        <v>C:/NGS/save/</v>
      </c>
      <c r="J443" s="15" t="s">
        <v>1104</v>
      </c>
      <c r="O443" s="15" t="str">
        <f>CONCATENATE(F443,G443,H443,I443,J443,K443,L443,M443)</f>
        <v>cross &lt;- read.cross(format="csvs", genfile="C:/NGS/save/Genotype_select_ABHR3_csvs_ABHgenotypeR1US_mem.csv", phefile="C:/NGS/save/fphe.csv", na.strings=c("-","NA","N"), genotypes=c("A","H","B","D","C"), alleles=c("A","B"), estimate.map=F)</v>
      </c>
    </row>
    <row r="444" spans="1:15" x14ac:dyDescent="0.15">
      <c r="A444" s="5">
        <v>11</v>
      </c>
      <c r="B444" s="5">
        <v>2</v>
      </c>
      <c r="C444" s="15">
        <v>443</v>
      </c>
      <c r="D444" s="39" t="s">
        <v>1225</v>
      </c>
    </row>
    <row r="445" spans="1:15" x14ac:dyDescent="0.15">
      <c r="A445" s="5">
        <v>11</v>
      </c>
      <c r="B445" s="5">
        <v>3</v>
      </c>
      <c r="C445" s="15">
        <v>444</v>
      </c>
      <c r="D445" s="39" t="s">
        <v>1244</v>
      </c>
    </row>
    <row r="446" spans="1:15" x14ac:dyDescent="0.15">
      <c r="A446" s="5">
        <v>11</v>
      </c>
      <c r="B446" s="5">
        <v>4</v>
      </c>
      <c r="C446" s="15">
        <v>445</v>
      </c>
      <c r="D446" s="39" t="s">
        <v>1256</v>
      </c>
    </row>
    <row r="447" spans="1:15" x14ac:dyDescent="0.15">
      <c r="A447" s="5">
        <v>11</v>
      </c>
      <c r="B447" s="5">
        <v>5</v>
      </c>
      <c r="C447" s="15">
        <v>446</v>
      </c>
      <c r="D447" s="39" t="s">
        <v>1227</v>
      </c>
    </row>
    <row r="448" spans="1:15" x14ac:dyDescent="0.15">
      <c r="A448" s="5">
        <v>12</v>
      </c>
      <c r="B448" s="5">
        <v>1</v>
      </c>
      <c r="C448" s="15">
        <v>447</v>
      </c>
      <c r="D448" s="39" t="str">
        <f>O448</f>
        <v>cross &lt;- read.cross(format="csvs", genfile="C:/NGS/save/Genotype_select_ABHR3_csvs_ABHgenotypeR2US_mem.csv", phefile="C:/NGS/save/fphe.csv", na.strings=c("-","NA","N"), genotypes=c("A","H","B","D","C"), alleles=c("A","B"), estimate.map=F)</v>
      </c>
      <c r="F448" s="15" t="s">
        <v>1095</v>
      </c>
      <c r="G448" s="15" t="str">
        <f>'1. Input and Output files list'!$E$6</f>
        <v>C:/NGS/save/</v>
      </c>
      <c r="H448" s="15" t="s">
        <v>1116</v>
      </c>
      <c r="I448" s="15" t="str">
        <f>'1. Input and Output files list'!$E$6</f>
        <v>C:/NGS/save/</v>
      </c>
      <c r="J448" s="15" t="s">
        <v>1104</v>
      </c>
      <c r="O448" s="15" t="str">
        <f>CONCATENATE(F448,G448,H448,I448,J448,K448,L448,M448)</f>
        <v>cross &lt;- read.cross(format="csvs", genfile="C:/NGS/save/Genotype_select_ABHR3_csvs_ABHgenotypeR2US_mem.csv", phefile="C:/NGS/save/fphe.csv", na.strings=c("-","NA","N"), genotypes=c("A","H","B","D","C"), alleles=c("A","B"), estimate.map=F)</v>
      </c>
    </row>
    <row r="449" spans="1:15" x14ac:dyDescent="0.15">
      <c r="A449" s="5">
        <v>12</v>
      </c>
      <c r="B449" s="5">
        <v>2</v>
      </c>
      <c r="C449" s="15">
        <v>448</v>
      </c>
      <c r="D449" s="39" t="s">
        <v>1225</v>
      </c>
    </row>
    <row r="450" spans="1:15" x14ac:dyDescent="0.15">
      <c r="A450" s="5">
        <v>12</v>
      </c>
      <c r="B450" s="5">
        <v>3</v>
      </c>
      <c r="C450" s="15">
        <v>449</v>
      </c>
      <c r="D450" s="39" t="s">
        <v>1244</v>
      </c>
    </row>
    <row r="451" spans="1:15" x14ac:dyDescent="0.15">
      <c r="A451" s="5">
        <v>12</v>
      </c>
      <c r="B451" s="5">
        <v>4</v>
      </c>
      <c r="C451" s="15">
        <v>450</v>
      </c>
      <c r="D451" s="39" t="s">
        <v>1257</v>
      </c>
    </row>
    <row r="452" spans="1:15" x14ac:dyDescent="0.15">
      <c r="A452" s="5">
        <v>12</v>
      </c>
      <c r="B452" s="5">
        <v>5</v>
      </c>
      <c r="C452" s="15">
        <v>451</v>
      </c>
      <c r="D452" s="39" t="s">
        <v>1269</v>
      </c>
    </row>
    <row r="453" spans="1:15" x14ac:dyDescent="0.15">
      <c r="A453" s="5">
        <v>13</v>
      </c>
      <c r="B453" s="5">
        <v>1</v>
      </c>
      <c r="C453" s="15">
        <v>452</v>
      </c>
      <c r="D453" s="39" t="str">
        <f>O453</f>
        <v>cross &lt;- read.cross(format="csvs", genfile="C:/NGS/save/Genotype_select_ABHR3_csvs_ABHgenotypeR3US_mem.csv", phefile="C:/NGS/save/fphe.csv", na.strings=c("-","NA","N"), genotypes=c("A","H","B","D","C"), alleles=c("A","B"), estimate.map=F)</v>
      </c>
      <c r="F453" s="15" t="s">
        <v>1095</v>
      </c>
      <c r="G453" s="15" t="str">
        <f>'1. Input and Output files list'!$E$6</f>
        <v>C:/NGS/save/</v>
      </c>
      <c r="H453" s="15" t="s">
        <v>1117</v>
      </c>
      <c r="I453" s="15" t="str">
        <f>'1. Input and Output files list'!$E$6</f>
        <v>C:/NGS/save/</v>
      </c>
      <c r="J453" s="15" t="s">
        <v>1104</v>
      </c>
      <c r="O453" s="15" t="str">
        <f>CONCATENATE(F453,G453,H453,I453,J453,K453,L453,M453)</f>
        <v>cross &lt;- read.cross(format="csvs", genfile="C:/NGS/save/Genotype_select_ABHR3_csvs_ABHgenotypeR3US_mem.csv", phefile="C:/NGS/save/fphe.csv", na.strings=c("-","NA","N"), genotypes=c("A","H","B","D","C"), alleles=c("A","B"), estimate.map=F)</v>
      </c>
    </row>
    <row r="454" spans="1:15" x14ac:dyDescent="0.15">
      <c r="A454" s="5">
        <v>13</v>
      </c>
      <c r="B454" s="5">
        <v>2</v>
      </c>
      <c r="C454" s="15">
        <v>453</v>
      </c>
      <c r="D454" s="39" t="s">
        <v>1225</v>
      </c>
    </row>
    <row r="455" spans="1:15" x14ac:dyDescent="0.15">
      <c r="A455" s="5">
        <v>13</v>
      </c>
      <c r="B455" s="5">
        <v>3</v>
      </c>
      <c r="C455" s="15">
        <v>454</v>
      </c>
      <c r="D455" s="39" t="s">
        <v>1244</v>
      </c>
    </row>
    <row r="456" spans="1:15" x14ac:dyDescent="0.15">
      <c r="A456" s="5">
        <v>13</v>
      </c>
      <c r="B456" s="5">
        <v>4</v>
      </c>
      <c r="C456" s="15">
        <v>455</v>
      </c>
      <c r="D456" s="39" t="s">
        <v>1258</v>
      </c>
    </row>
    <row r="457" spans="1:15" x14ac:dyDescent="0.15">
      <c r="A457" s="5">
        <v>13</v>
      </c>
      <c r="B457" s="5">
        <v>5</v>
      </c>
      <c r="C457" s="15">
        <v>456</v>
      </c>
      <c r="D457" s="39" t="s">
        <v>1228</v>
      </c>
    </row>
    <row r="458" spans="1:15" x14ac:dyDescent="0.15">
      <c r="A458" s="5">
        <v>14</v>
      </c>
      <c r="B458" s="5">
        <v>1</v>
      </c>
      <c r="C458" s="15">
        <v>457</v>
      </c>
      <c r="D458" s="39" t="str">
        <f>O458</f>
        <v>cross &lt;- read.cross(format="csvs", genfile="C:/NGS/save/Genotype_select_ABHR3_csvs_ABHgenotypeR4US_mem.csv", phefile="C:/NGS/save/fphe.csv", na.strings=c("-","NA","N"), genotypes=c("A","H","B","D","C"), alleles=c("A","B"), estimate.map=F)</v>
      </c>
      <c r="F458" s="15" t="s">
        <v>1095</v>
      </c>
      <c r="G458" s="15" t="str">
        <f>'1. Input and Output files list'!$E$6</f>
        <v>C:/NGS/save/</v>
      </c>
      <c r="H458" s="15" t="s">
        <v>1118</v>
      </c>
      <c r="I458" s="15" t="str">
        <f>'1. Input and Output files list'!$E$6</f>
        <v>C:/NGS/save/</v>
      </c>
      <c r="J458" s="15" t="s">
        <v>1104</v>
      </c>
      <c r="O458" s="15" t="str">
        <f>CONCATENATE(F458,G458,H458,I458,J458,K458,L458,M458)</f>
        <v>cross &lt;- read.cross(format="csvs", genfile="C:/NGS/save/Genotype_select_ABHR3_csvs_ABHgenotypeR4US_mem.csv", phefile="C:/NGS/save/fphe.csv", na.strings=c("-","NA","N"), genotypes=c("A","H","B","D","C"), alleles=c("A","B"), estimate.map=F)</v>
      </c>
    </row>
    <row r="459" spans="1:15" x14ac:dyDescent="0.15">
      <c r="A459" s="5">
        <v>14</v>
      </c>
      <c r="B459" s="5">
        <v>2</v>
      </c>
      <c r="C459" s="15">
        <v>458</v>
      </c>
      <c r="D459" s="39" t="s">
        <v>1225</v>
      </c>
    </row>
    <row r="460" spans="1:15" x14ac:dyDescent="0.15">
      <c r="A460" s="5">
        <v>14</v>
      </c>
      <c r="B460" s="5">
        <v>3</v>
      </c>
      <c r="C460" s="15">
        <v>459</v>
      </c>
      <c r="D460" s="39" t="s">
        <v>1244</v>
      </c>
    </row>
    <row r="461" spans="1:15" x14ac:dyDescent="0.15">
      <c r="A461" s="5">
        <v>14</v>
      </c>
      <c r="B461" s="5">
        <v>4</v>
      </c>
      <c r="C461" s="15">
        <v>460</v>
      </c>
      <c r="D461" s="39" t="s">
        <v>1259</v>
      </c>
    </row>
    <row r="462" spans="1:15" x14ac:dyDescent="0.15">
      <c r="A462" s="5">
        <v>14</v>
      </c>
      <c r="B462" s="5">
        <v>5</v>
      </c>
      <c r="C462" s="15">
        <v>461</v>
      </c>
      <c r="D462" s="39" t="s">
        <v>1229</v>
      </c>
    </row>
    <row r="463" spans="1:15" x14ac:dyDescent="0.15">
      <c r="A463" s="5">
        <v>15</v>
      </c>
      <c r="B463" s="5">
        <v>1</v>
      </c>
      <c r="C463" s="15">
        <v>462</v>
      </c>
      <c r="D463" s="39" t="str">
        <f>O463</f>
        <v>cross &lt;- read.cross(format="csvs", genfile="C:/NGS/save/Genotype_select_ABHR3_csvs_ABHgenotypeR5US_mem.csv", phefile="C:/NGS/save/fphe.csv", na.strings=c("-","NA","N"), genotypes=c("A","H","B","D","C"), alleles=c("A","B"), estimate.map=F)</v>
      </c>
      <c r="F463" s="15" t="s">
        <v>1095</v>
      </c>
      <c r="G463" s="15" t="str">
        <f>'1. Input and Output files list'!$E$6</f>
        <v>C:/NGS/save/</v>
      </c>
      <c r="H463" s="15" t="s">
        <v>1119</v>
      </c>
      <c r="I463" s="15" t="str">
        <f>'1. Input and Output files list'!$E$6</f>
        <v>C:/NGS/save/</v>
      </c>
      <c r="J463" s="15" t="s">
        <v>1104</v>
      </c>
      <c r="O463" s="15" t="str">
        <f>CONCATENATE(F463,G463,H463,I463,J463,K463,L463,M463)</f>
        <v>cross &lt;- read.cross(format="csvs", genfile="C:/NGS/save/Genotype_select_ABHR3_csvs_ABHgenotypeR5US_mem.csv", phefile="C:/NGS/save/fphe.csv", na.strings=c("-","NA","N"), genotypes=c("A","H","B","D","C"), alleles=c("A","B"), estimate.map=F)</v>
      </c>
    </row>
    <row r="464" spans="1:15" x14ac:dyDescent="0.15">
      <c r="A464" s="5">
        <v>15</v>
      </c>
      <c r="B464" s="5">
        <v>2</v>
      </c>
      <c r="C464" s="15">
        <v>463</v>
      </c>
      <c r="D464" s="39" t="s">
        <v>1225</v>
      </c>
    </row>
    <row r="465" spans="1:15" x14ac:dyDescent="0.15">
      <c r="A465" s="5">
        <v>15</v>
      </c>
      <c r="B465" s="5">
        <v>3</v>
      </c>
      <c r="C465" s="15">
        <v>464</v>
      </c>
      <c r="D465" s="39" t="s">
        <v>1244</v>
      </c>
    </row>
    <row r="466" spans="1:15" x14ac:dyDescent="0.15">
      <c r="A466" s="5">
        <v>15</v>
      </c>
      <c r="B466" s="5">
        <v>4</v>
      </c>
      <c r="C466" s="15">
        <v>465</v>
      </c>
      <c r="D466" s="39" t="s">
        <v>1260</v>
      </c>
    </row>
    <row r="467" spans="1:15" x14ac:dyDescent="0.15">
      <c r="A467" s="5">
        <v>15</v>
      </c>
      <c r="B467" s="5">
        <v>5</v>
      </c>
      <c r="C467" s="15">
        <v>466</v>
      </c>
      <c r="D467" s="39" t="s">
        <v>1230</v>
      </c>
    </row>
    <row r="468" spans="1:15" x14ac:dyDescent="0.15">
      <c r="A468" s="5">
        <v>16</v>
      </c>
      <c r="B468" s="5">
        <v>1</v>
      </c>
      <c r="C468" s="15">
        <v>467</v>
      </c>
      <c r="D468" s="39" t="str">
        <f>O468</f>
        <v>cross &lt;- read.cross(format="csvs", genfile="C:/NGS/save/Genotype_select_ABHR3_csvs_ABHgenotypeR6US_mem.csv", phefile="C:/NGS/save/fphe.csv", na.strings=c("-","NA","N"), genotypes=c("A","H","B","D","C"), alleles=c("A","B"), estimate.map=F)</v>
      </c>
      <c r="F468" s="15" t="s">
        <v>1095</v>
      </c>
      <c r="G468" s="15" t="str">
        <f>'1. Input and Output files list'!$E$6</f>
        <v>C:/NGS/save/</v>
      </c>
      <c r="H468" s="15" t="s">
        <v>1120</v>
      </c>
      <c r="I468" s="15" t="str">
        <f>'1. Input and Output files list'!$E$6</f>
        <v>C:/NGS/save/</v>
      </c>
      <c r="J468" s="15" t="s">
        <v>1104</v>
      </c>
      <c r="O468" s="15" t="str">
        <f>CONCATENATE(F468,G468,H468,I468,J468,K468,L468,M468)</f>
        <v>cross &lt;- read.cross(format="csvs", genfile="C:/NGS/save/Genotype_select_ABHR3_csvs_ABHgenotypeR6US_mem.csv", phefile="C:/NGS/save/fphe.csv", na.strings=c("-","NA","N"), genotypes=c("A","H","B","D","C"), alleles=c("A","B"), estimate.map=F)</v>
      </c>
    </row>
    <row r="469" spans="1:15" x14ac:dyDescent="0.15">
      <c r="A469" s="5">
        <v>16</v>
      </c>
      <c r="B469" s="5">
        <v>2</v>
      </c>
      <c r="C469" s="15">
        <v>468</v>
      </c>
      <c r="D469" s="39" t="s">
        <v>1225</v>
      </c>
    </row>
    <row r="470" spans="1:15" x14ac:dyDescent="0.15">
      <c r="A470" s="5">
        <v>16</v>
      </c>
      <c r="B470" s="5">
        <v>3</v>
      </c>
      <c r="C470" s="15">
        <v>469</v>
      </c>
      <c r="D470" s="39" t="s">
        <v>1244</v>
      </c>
    </row>
    <row r="471" spans="1:15" x14ac:dyDescent="0.15">
      <c r="A471" s="5">
        <v>16</v>
      </c>
      <c r="B471" s="5">
        <v>4</v>
      </c>
      <c r="C471" s="15">
        <v>470</v>
      </c>
      <c r="D471" s="39" t="s">
        <v>1261</v>
      </c>
    </row>
    <row r="472" spans="1:15" x14ac:dyDescent="0.15">
      <c r="A472" s="5">
        <v>16</v>
      </c>
      <c r="B472" s="5">
        <v>5</v>
      </c>
      <c r="C472" s="15">
        <v>471</v>
      </c>
      <c r="D472" s="39" t="s">
        <v>1231</v>
      </c>
    </row>
    <row r="473" spans="1:15" x14ac:dyDescent="0.15">
      <c r="A473" s="5">
        <v>17</v>
      </c>
      <c r="B473" s="5">
        <v>1</v>
      </c>
      <c r="C473" s="15">
        <v>472</v>
      </c>
      <c r="D473" s="39" t="str">
        <f>O473</f>
        <v>cross &lt;- read.cross(format="csvs", genfile="C:/NGS/save/Genotype_select_ABHR3_csvs_ABHgenotypeR7US_mem.csv", phefile="C:/NGS/save/fphe.csv", na.strings=c("-","NA","N"), genotypes=c("A","H","B","D","C"), alleles=c("A","B"), estimate.map=F)</v>
      </c>
      <c r="F473" s="15" t="s">
        <v>1095</v>
      </c>
      <c r="G473" s="15" t="str">
        <f>'1. Input and Output files list'!$E$6</f>
        <v>C:/NGS/save/</v>
      </c>
      <c r="H473" s="15" t="s">
        <v>1121</v>
      </c>
      <c r="I473" s="15" t="str">
        <f>'1. Input and Output files list'!$E$6</f>
        <v>C:/NGS/save/</v>
      </c>
      <c r="J473" s="15" t="s">
        <v>1104</v>
      </c>
      <c r="O473" s="15" t="str">
        <f>CONCATENATE(F473,G473,H473,I473,J473,K473,L473,M473)</f>
        <v>cross &lt;- read.cross(format="csvs", genfile="C:/NGS/save/Genotype_select_ABHR3_csvs_ABHgenotypeR7US_mem.csv", phefile="C:/NGS/save/fphe.csv", na.strings=c("-","NA","N"), genotypes=c("A","H","B","D","C"), alleles=c("A","B"), estimate.map=F)</v>
      </c>
    </row>
    <row r="474" spans="1:15" x14ac:dyDescent="0.15">
      <c r="A474" s="5">
        <v>17</v>
      </c>
      <c r="B474" s="5">
        <v>2</v>
      </c>
      <c r="C474" s="15">
        <v>473</v>
      </c>
      <c r="D474" s="39" t="s">
        <v>1225</v>
      </c>
    </row>
    <row r="475" spans="1:15" x14ac:dyDescent="0.15">
      <c r="A475" s="5">
        <v>17</v>
      </c>
      <c r="B475" s="5">
        <v>3</v>
      </c>
      <c r="C475" s="15">
        <v>474</v>
      </c>
      <c r="D475" s="39" t="s">
        <v>1244</v>
      </c>
    </row>
    <row r="476" spans="1:15" x14ac:dyDescent="0.15">
      <c r="A476" s="5">
        <v>17</v>
      </c>
      <c r="B476" s="5">
        <v>4</v>
      </c>
      <c r="C476" s="15">
        <v>475</v>
      </c>
      <c r="D476" s="39" t="s">
        <v>1262</v>
      </c>
    </row>
    <row r="477" spans="1:15" x14ac:dyDescent="0.15">
      <c r="A477" s="5">
        <v>17</v>
      </c>
      <c r="B477" s="5">
        <v>5</v>
      </c>
      <c r="C477" s="15">
        <v>476</v>
      </c>
      <c r="D477" s="39" t="s">
        <v>1232</v>
      </c>
    </row>
    <row r="478" spans="1:15" x14ac:dyDescent="0.15">
      <c r="A478" s="5">
        <v>18</v>
      </c>
      <c r="B478" s="5">
        <v>1</v>
      </c>
      <c r="C478" s="15">
        <v>477</v>
      </c>
      <c r="D478" s="39" t="str">
        <f>O478</f>
        <v>cross &lt;- read.cross(format="csvs", genfile="C:/NGS/save/Genotype_select_ABHR3_csvs_ABHgenotypeR8US_mem.csv", phefile="C:/NGS/save/fphe.csv", na.strings=c("-","NA","N"), genotypes=c("A","H","B","D","C"), alleles=c("A","B"), estimate.map=F)</v>
      </c>
      <c r="F478" s="15" t="s">
        <v>1095</v>
      </c>
      <c r="G478" s="15" t="str">
        <f>'1. Input and Output files list'!$E$6</f>
        <v>C:/NGS/save/</v>
      </c>
      <c r="H478" s="15" t="s">
        <v>1122</v>
      </c>
      <c r="I478" s="15" t="str">
        <f>'1. Input and Output files list'!$E$6</f>
        <v>C:/NGS/save/</v>
      </c>
      <c r="J478" s="15" t="s">
        <v>1104</v>
      </c>
      <c r="O478" s="15" t="str">
        <f>CONCATENATE(F478,G478,H478,I478,J478,K478,L478,M478)</f>
        <v>cross &lt;- read.cross(format="csvs", genfile="C:/NGS/save/Genotype_select_ABHR3_csvs_ABHgenotypeR8US_mem.csv", phefile="C:/NGS/save/fphe.csv", na.strings=c("-","NA","N"), genotypes=c("A","H","B","D","C"), alleles=c("A","B"), estimate.map=F)</v>
      </c>
    </row>
    <row r="479" spans="1:15" x14ac:dyDescent="0.15">
      <c r="A479" s="5">
        <v>18</v>
      </c>
      <c r="B479" s="5">
        <v>2</v>
      </c>
      <c r="C479" s="15">
        <v>478</v>
      </c>
      <c r="D479" s="39" t="s">
        <v>1225</v>
      </c>
    </row>
    <row r="480" spans="1:15" x14ac:dyDescent="0.15">
      <c r="A480" s="5">
        <v>18</v>
      </c>
      <c r="B480" s="5">
        <v>3</v>
      </c>
      <c r="C480" s="15">
        <v>479</v>
      </c>
      <c r="D480" s="39" t="s">
        <v>1244</v>
      </c>
    </row>
    <row r="481" spans="1:15" x14ac:dyDescent="0.15">
      <c r="A481" s="5">
        <v>18</v>
      </c>
      <c r="B481" s="5">
        <v>4</v>
      </c>
      <c r="C481" s="15">
        <v>480</v>
      </c>
      <c r="D481" s="39" t="s">
        <v>1263</v>
      </c>
    </row>
    <row r="482" spans="1:15" x14ac:dyDescent="0.15">
      <c r="A482" s="5">
        <v>18</v>
      </c>
      <c r="B482" s="5">
        <v>5</v>
      </c>
      <c r="C482" s="15">
        <v>481</v>
      </c>
      <c r="D482" s="39" t="s">
        <v>1233</v>
      </c>
    </row>
    <row r="483" spans="1:15" x14ac:dyDescent="0.15">
      <c r="A483" s="5">
        <v>19</v>
      </c>
      <c r="B483" s="5">
        <v>1</v>
      </c>
      <c r="C483" s="15">
        <v>482</v>
      </c>
      <c r="D483" s="39" t="str">
        <f>O483</f>
        <v>cross &lt;- read.cross(format="csvs", genfile="C:/NGS/save/Genotype_select_ABHR3_csvs_ABHgenotypeR9US_mem.csv", phefile="C:/NGS/save/fphe.csv", na.strings=c("-","NA","N"), genotypes=c("A","H","B","D","C"), alleles=c("A","B"), estimate.map=F)</v>
      </c>
      <c r="F483" s="15" t="s">
        <v>1095</v>
      </c>
      <c r="G483" s="15" t="str">
        <f>'1. Input and Output files list'!$E$6</f>
        <v>C:/NGS/save/</v>
      </c>
      <c r="H483" s="15" t="s">
        <v>1123</v>
      </c>
      <c r="I483" s="15" t="str">
        <f>'1. Input and Output files list'!$E$6</f>
        <v>C:/NGS/save/</v>
      </c>
      <c r="J483" s="15" t="s">
        <v>1104</v>
      </c>
      <c r="O483" s="15" t="str">
        <f>CONCATENATE(F483,G483,H483,I483,J483,K483,L483,M483)</f>
        <v>cross &lt;- read.cross(format="csvs", genfile="C:/NGS/save/Genotype_select_ABHR3_csvs_ABHgenotypeR9US_mem.csv", phefile="C:/NGS/save/fphe.csv", na.strings=c("-","NA","N"), genotypes=c("A","H","B","D","C"), alleles=c("A","B"), estimate.map=F)</v>
      </c>
    </row>
    <row r="484" spans="1:15" x14ac:dyDescent="0.15">
      <c r="A484" s="5">
        <v>19</v>
      </c>
      <c r="B484" s="5">
        <v>2</v>
      </c>
      <c r="C484" s="15">
        <v>483</v>
      </c>
      <c r="D484" s="39" t="s">
        <v>1225</v>
      </c>
    </row>
    <row r="485" spans="1:15" x14ac:dyDescent="0.15">
      <c r="A485" s="5">
        <v>19</v>
      </c>
      <c r="B485" s="5">
        <v>3</v>
      </c>
      <c r="C485" s="15">
        <v>484</v>
      </c>
      <c r="D485" s="39" t="s">
        <v>1244</v>
      </c>
    </row>
    <row r="486" spans="1:15" x14ac:dyDescent="0.15">
      <c r="A486" s="5">
        <v>19</v>
      </c>
      <c r="B486" s="5">
        <v>4</v>
      </c>
      <c r="C486" s="15">
        <v>485</v>
      </c>
      <c r="D486" s="39" t="s">
        <v>1264</v>
      </c>
    </row>
    <row r="487" spans="1:15" x14ac:dyDescent="0.15">
      <c r="A487" s="5">
        <v>19</v>
      </c>
      <c r="B487" s="5">
        <v>5</v>
      </c>
      <c r="C487" s="15">
        <v>486</v>
      </c>
      <c r="D487" s="39" t="s">
        <v>1234</v>
      </c>
    </row>
    <row r="488" spans="1:15" x14ac:dyDescent="0.15">
      <c r="A488" s="5">
        <v>20</v>
      </c>
      <c r="B488" s="5">
        <v>1</v>
      </c>
      <c r="C488" s="15">
        <v>487</v>
      </c>
      <c r="D488" s="39" t="str">
        <f>O488</f>
        <v>cross &lt;- read.cross(format="csvs", genfile="C:/NGS/save/Genotype_select_ABHR3_csvs_ABHgenotypeR10US_mem.csv", phefile="C:/NGS/save/fphe.csv", na.strings=c("-","NA","N"), genotypes=c("A","H","B","D","C"), alleles=c("A","B"), estimate.map=F)</v>
      </c>
      <c r="F488" s="15" t="s">
        <v>1095</v>
      </c>
      <c r="G488" s="15" t="str">
        <f>'1. Input and Output files list'!$E$6</f>
        <v>C:/NGS/save/</v>
      </c>
      <c r="H488" s="15" t="s">
        <v>1124</v>
      </c>
      <c r="I488" s="15" t="str">
        <f>'1. Input and Output files list'!$E$6</f>
        <v>C:/NGS/save/</v>
      </c>
      <c r="J488" s="15" t="s">
        <v>1104</v>
      </c>
      <c r="O488" s="15" t="str">
        <f>CONCATENATE(F488,G488,H488,I488,J488,K488,L488,M488)</f>
        <v>cross &lt;- read.cross(format="csvs", genfile="C:/NGS/save/Genotype_select_ABHR3_csvs_ABHgenotypeR10US_mem.csv", phefile="C:/NGS/save/fphe.csv", na.strings=c("-","NA","N"), genotypes=c("A","H","B","D","C"), alleles=c("A","B"), estimate.map=F)</v>
      </c>
    </row>
    <row r="489" spans="1:15" x14ac:dyDescent="0.15">
      <c r="A489" s="5">
        <v>20</v>
      </c>
      <c r="B489" s="5">
        <v>2</v>
      </c>
      <c r="C489" s="15">
        <v>488</v>
      </c>
      <c r="D489" s="39" t="s">
        <v>1225</v>
      </c>
    </row>
    <row r="490" spans="1:15" x14ac:dyDescent="0.15">
      <c r="A490" s="5">
        <v>20</v>
      </c>
      <c r="B490" s="5">
        <v>3</v>
      </c>
      <c r="C490" s="15">
        <v>489</v>
      </c>
      <c r="D490" s="39" t="s">
        <v>1244</v>
      </c>
    </row>
    <row r="491" spans="1:15" x14ac:dyDescent="0.15">
      <c r="A491" s="5">
        <v>20</v>
      </c>
      <c r="B491" s="5">
        <v>4</v>
      </c>
      <c r="C491" s="15">
        <v>490</v>
      </c>
      <c r="D491" s="39" t="s">
        <v>1265</v>
      </c>
    </row>
    <row r="492" spans="1:15" x14ac:dyDescent="0.15">
      <c r="A492" s="5">
        <v>20</v>
      </c>
      <c r="B492" s="5">
        <v>5</v>
      </c>
      <c r="C492" s="15">
        <v>491</v>
      </c>
      <c r="D492" s="39" t="s">
        <v>1266</v>
      </c>
    </row>
    <row r="493" spans="1:15" x14ac:dyDescent="0.15">
      <c r="A493" s="5">
        <v>1</v>
      </c>
      <c r="B493" s="5">
        <v>1</v>
      </c>
      <c r="C493" s="15">
        <v>492</v>
      </c>
      <c r="D493" s="39" t="str">
        <f>O493</f>
        <v>cross &lt;- read.cross(format="csvs", genfile="C:/NGS/save/Genotype_select_ABHR3_csvs_ABHgenotypeR1SU_mem_60.csv", phefile="C:/NGS/save/fphe.csv", na.strings=c("-","NA","N"), genotypes=c("A","H","B","D","C"), alleles=c("A","B"), estimate.map=F)</v>
      </c>
      <c r="F493" s="15" t="s">
        <v>1095</v>
      </c>
      <c r="G493" s="15" t="str">
        <f>'1. Input and Output files list'!$E$6</f>
        <v>C:/NGS/save/</v>
      </c>
      <c r="H493" s="15" t="s">
        <v>1125</v>
      </c>
      <c r="I493" s="15" t="str">
        <f>'1. Input and Output files list'!$E$6</f>
        <v>C:/NGS/save/</v>
      </c>
      <c r="J493" s="15" t="s">
        <v>1104</v>
      </c>
      <c r="O493" s="15" t="str">
        <f>CONCATENATE(F493,G493,H493,I493,J493,K493,L493,M493)</f>
        <v>cross &lt;- read.cross(format="csvs", genfile="C:/NGS/save/Genotype_select_ABHR3_csvs_ABHgenotypeR1SU_mem_60.csv", phefile="C:/NGS/save/fphe.csv", na.strings=c("-","NA","N"), genotypes=c("A","H","B","D","C"), alleles=c("A","B"), estimate.map=F)</v>
      </c>
    </row>
    <row r="494" spans="1:15" x14ac:dyDescent="0.15">
      <c r="A494" s="5">
        <v>1</v>
      </c>
      <c r="B494" s="5">
        <v>2</v>
      </c>
      <c r="C494" s="15">
        <v>493</v>
      </c>
      <c r="D494" s="39" t="s">
        <v>1225</v>
      </c>
    </row>
    <row r="495" spans="1:15" x14ac:dyDescent="0.15">
      <c r="A495" s="5">
        <v>1</v>
      </c>
      <c r="B495" s="5">
        <v>3</v>
      </c>
      <c r="C495" s="15">
        <v>494</v>
      </c>
      <c r="D495" s="39" t="s">
        <v>1244</v>
      </c>
    </row>
    <row r="496" spans="1:15" x14ac:dyDescent="0.15">
      <c r="A496" s="5">
        <v>1</v>
      </c>
      <c r="B496" s="5">
        <v>4</v>
      </c>
      <c r="C496" s="15">
        <v>495</v>
      </c>
      <c r="D496" s="39" t="s">
        <v>1245</v>
      </c>
    </row>
    <row r="497" spans="1:15" x14ac:dyDescent="0.15">
      <c r="A497" s="5">
        <v>2</v>
      </c>
      <c r="B497" s="5">
        <v>1</v>
      </c>
      <c r="C497" s="15">
        <v>496</v>
      </c>
      <c r="D497" s="39" t="str">
        <f>O497</f>
        <v>cross &lt;- read.cross(format="csvs", genfile="C:/NGS/save/Genotype_select_ABHR3_csvs_ABHgenotypeR2SU_mem_60.csv", phefile="C:/NGS/save/fphe.csv", na.strings=c("-","NA","N"), genotypes=c("A","H","B","D","C"), alleles=c("A","B"), estimate.map=F)</v>
      </c>
      <c r="F497" s="15" t="s">
        <v>1095</v>
      </c>
      <c r="G497" s="15" t="str">
        <f>'1. Input and Output files list'!$E$6</f>
        <v>C:/NGS/save/</v>
      </c>
      <c r="H497" s="15" t="s">
        <v>1126</v>
      </c>
      <c r="I497" s="15" t="str">
        <f>'1. Input and Output files list'!$E$6</f>
        <v>C:/NGS/save/</v>
      </c>
      <c r="J497" s="15" t="s">
        <v>1104</v>
      </c>
      <c r="O497" s="15" t="str">
        <f>CONCATENATE(F497,G497,H497,I497,J497,K497,L497,M497)</f>
        <v>cross &lt;- read.cross(format="csvs", genfile="C:/NGS/save/Genotype_select_ABHR3_csvs_ABHgenotypeR2SU_mem_60.csv", phefile="C:/NGS/save/fphe.csv", na.strings=c("-","NA","N"), genotypes=c("A","H","B","D","C"), alleles=c("A","B"), estimate.map=F)</v>
      </c>
    </row>
    <row r="498" spans="1:15" x14ac:dyDescent="0.15">
      <c r="A498" s="5">
        <v>2</v>
      </c>
      <c r="B498" s="5">
        <v>2</v>
      </c>
      <c r="C498" s="15">
        <v>497</v>
      </c>
      <c r="D498" s="39" t="s">
        <v>1225</v>
      </c>
    </row>
    <row r="499" spans="1:15" x14ac:dyDescent="0.15">
      <c r="A499" s="5">
        <v>2</v>
      </c>
      <c r="B499" s="5">
        <v>3</v>
      </c>
      <c r="C499" s="15">
        <v>498</v>
      </c>
      <c r="D499" s="39" t="s">
        <v>1244</v>
      </c>
    </row>
    <row r="500" spans="1:15" x14ac:dyDescent="0.15">
      <c r="A500" s="5">
        <v>2</v>
      </c>
      <c r="B500" s="5">
        <v>4</v>
      </c>
      <c r="C500" s="15">
        <v>499</v>
      </c>
      <c r="D500" s="39" t="s">
        <v>1246</v>
      </c>
    </row>
    <row r="501" spans="1:15" x14ac:dyDescent="0.15">
      <c r="A501" s="5">
        <v>2</v>
      </c>
      <c r="B501" s="5">
        <v>5</v>
      </c>
      <c r="C501" s="15">
        <v>500</v>
      </c>
      <c r="D501" s="39" t="s">
        <v>1267</v>
      </c>
    </row>
    <row r="502" spans="1:15" x14ac:dyDescent="0.15">
      <c r="A502" s="5">
        <v>3</v>
      </c>
      <c r="B502" s="5">
        <v>1</v>
      </c>
      <c r="C502" s="15">
        <v>501</v>
      </c>
      <c r="D502" s="39" t="str">
        <f>O502</f>
        <v>cross &lt;- read.cross(format="csvs", genfile="C:/NGS/save/Genotype_select_ABHR3_csvs_ABHgenotypeR3SU_mem_60.csv", phefile="C:/NGS/save/fphe.csv", na.strings=c("-","NA","N"), genotypes=c("A","H","B","D","C"), alleles=c("A","B"), estimate.map=F)</v>
      </c>
      <c r="F502" s="15" t="s">
        <v>1095</v>
      </c>
      <c r="G502" s="15" t="str">
        <f>'1. Input and Output files list'!$E$6</f>
        <v>C:/NGS/save/</v>
      </c>
      <c r="H502" s="15" t="s">
        <v>1127</v>
      </c>
      <c r="I502" s="15" t="str">
        <f>'1. Input and Output files list'!$E$6</f>
        <v>C:/NGS/save/</v>
      </c>
      <c r="J502" s="15" t="s">
        <v>1104</v>
      </c>
      <c r="O502" s="15" t="str">
        <f>CONCATENATE(F502,G502,H502,I502,J502,K502,L502,M502)</f>
        <v>cross &lt;- read.cross(format="csvs", genfile="C:/NGS/save/Genotype_select_ABHR3_csvs_ABHgenotypeR3SU_mem_60.csv", phefile="C:/NGS/save/fphe.csv", na.strings=c("-","NA","N"), genotypes=c("A","H","B","D","C"), alleles=c("A","B"), estimate.map=F)</v>
      </c>
    </row>
    <row r="503" spans="1:15" x14ac:dyDescent="0.15">
      <c r="A503" s="5">
        <v>3</v>
      </c>
      <c r="B503" s="5">
        <v>2</v>
      </c>
      <c r="C503" s="15">
        <v>502</v>
      </c>
      <c r="D503" s="39" t="s">
        <v>1225</v>
      </c>
    </row>
    <row r="504" spans="1:15" x14ac:dyDescent="0.15">
      <c r="A504" s="5">
        <v>3</v>
      </c>
      <c r="B504" s="5">
        <v>3</v>
      </c>
      <c r="C504" s="15">
        <v>503</v>
      </c>
      <c r="D504" s="39" t="s">
        <v>1244</v>
      </c>
    </row>
    <row r="505" spans="1:15" x14ac:dyDescent="0.15">
      <c r="A505" s="5">
        <v>3</v>
      </c>
      <c r="B505" s="5">
        <v>4</v>
      </c>
      <c r="C505" s="15">
        <v>504</v>
      </c>
      <c r="D505" s="39" t="s">
        <v>1248</v>
      </c>
    </row>
    <row r="506" spans="1:15" x14ac:dyDescent="0.15">
      <c r="A506" s="5">
        <v>3</v>
      </c>
      <c r="B506" s="5">
        <v>5</v>
      </c>
      <c r="C506" s="15">
        <v>505</v>
      </c>
      <c r="D506" s="39" t="s">
        <v>1082</v>
      </c>
    </row>
    <row r="507" spans="1:15" x14ac:dyDescent="0.15">
      <c r="A507" s="5">
        <v>4</v>
      </c>
      <c r="B507" s="5">
        <v>1</v>
      </c>
      <c r="C507" s="15">
        <v>506</v>
      </c>
      <c r="D507" s="39" t="str">
        <f>O507</f>
        <v>cross &lt;- read.cross(format="csvs", genfile="C:/NGS/save/Genotype_select_ABHR3_csvs_ABHgenotypeR4SU_mem_60.csv", phefile="C:/NGS/save/fphe.csv", na.strings=c("-","NA","N"), genotypes=c("A","H","B","D","C"), alleles=c("A","B"), estimate.map=F)</v>
      </c>
      <c r="F507" s="15" t="s">
        <v>1095</v>
      </c>
      <c r="G507" s="15" t="str">
        <f>'1. Input and Output files list'!$E$6</f>
        <v>C:/NGS/save/</v>
      </c>
      <c r="H507" s="15" t="s">
        <v>1128</v>
      </c>
      <c r="I507" s="15" t="str">
        <f>'1. Input and Output files list'!$E$6</f>
        <v>C:/NGS/save/</v>
      </c>
      <c r="J507" s="15" t="s">
        <v>1104</v>
      </c>
      <c r="O507" s="15" t="str">
        <f>CONCATENATE(F507,G507,H507,I507,J507,K507,L507,M507)</f>
        <v>cross &lt;- read.cross(format="csvs", genfile="C:/NGS/save/Genotype_select_ABHR3_csvs_ABHgenotypeR4SU_mem_60.csv", phefile="C:/NGS/save/fphe.csv", na.strings=c("-","NA","N"), genotypes=c("A","H","B","D","C"), alleles=c("A","B"), estimate.map=F)</v>
      </c>
    </row>
    <row r="508" spans="1:15" x14ac:dyDescent="0.15">
      <c r="A508" s="5">
        <v>4</v>
      </c>
      <c r="B508" s="5">
        <v>2</v>
      </c>
      <c r="C508" s="15">
        <v>507</v>
      </c>
      <c r="D508" s="39" t="s">
        <v>1225</v>
      </c>
    </row>
    <row r="509" spans="1:15" x14ac:dyDescent="0.15">
      <c r="A509" s="5">
        <v>4</v>
      </c>
      <c r="B509" s="5">
        <v>3</v>
      </c>
      <c r="C509" s="15">
        <v>508</v>
      </c>
      <c r="D509" s="39" t="s">
        <v>1244</v>
      </c>
    </row>
    <row r="510" spans="1:15" x14ac:dyDescent="0.15">
      <c r="A510" s="5">
        <v>4</v>
      </c>
      <c r="B510" s="5">
        <v>4</v>
      </c>
      <c r="C510" s="15">
        <v>509</v>
      </c>
      <c r="D510" s="39" t="s">
        <v>1249</v>
      </c>
    </row>
    <row r="511" spans="1:15" x14ac:dyDescent="0.15">
      <c r="A511" s="5">
        <v>4</v>
      </c>
      <c r="B511" s="5">
        <v>5</v>
      </c>
      <c r="C511" s="15">
        <v>510</v>
      </c>
      <c r="D511" s="39" t="s">
        <v>1083</v>
      </c>
    </row>
    <row r="512" spans="1:15" x14ac:dyDescent="0.15">
      <c r="A512" s="5">
        <v>5</v>
      </c>
      <c r="B512" s="5">
        <v>1</v>
      </c>
      <c r="C512" s="15">
        <v>511</v>
      </c>
      <c r="D512" s="39" t="str">
        <f>O512</f>
        <v>cross &lt;- read.cross(format="csvs", genfile="C:/NGS/save/Genotype_select_ABHR3_csvs_ABHgenotypeR5SU_mem_60.csv", phefile="C:/NGS/save/fphe.csv", na.strings=c("-","NA","N"), genotypes=c("A","H","B","D","C"), alleles=c("A","B"), estimate.map=F)</v>
      </c>
      <c r="F512" s="15" t="s">
        <v>1095</v>
      </c>
      <c r="G512" s="15" t="str">
        <f>'1. Input and Output files list'!$E$6</f>
        <v>C:/NGS/save/</v>
      </c>
      <c r="H512" s="15" t="s">
        <v>1129</v>
      </c>
      <c r="I512" s="15" t="str">
        <f>'1. Input and Output files list'!$E$6</f>
        <v>C:/NGS/save/</v>
      </c>
      <c r="J512" s="15" t="s">
        <v>1104</v>
      </c>
      <c r="O512" s="15" t="str">
        <f>CONCATENATE(F512,G512,H512,I512,J512,K512,L512,M512)</f>
        <v>cross &lt;- read.cross(format="csvs", genfile="C:/NGS/save/Genotype_select_ABHR3_csvs_ABHgenotypeR5SU_mem_60.csv", phefile="C:/NGS/save/fphe.csv", na.strings=c("-","NA","N"), genotypes=c("A","H","B","D","C"), alleles=c("A","B"), estimate.map=F)</v>
      </c>
    </row>
    <row r="513" spans="1:15" x14ac:dyDescent="0.15">
      <c r="A513" s="5">
        <v>5</v>
      </c>
      <c r="B513" s="5">
        <v>2</v>
      </c>
      <c r="C513" s="15">
        <v>512</v>
      </c>
      <c r="D513" s="39" t="s">
        <v>1225</v>
      </c>
    </row>
    <row r="514" spans="1:15" x14ac:dyDescent="0.15">
      <c r="A514" s="5">
        <v>5</v>
      </c>
      <c r="B514" s="5">
        <v>3</v>
      </c>
      <c r="C514" s="15">
        <v>513</v>
      </c>
      <c r="D514" s="39" t="s">
        <v>1244</v>
      </c>
    </row>
    <row r="515" spans="1:15" x14ac:dyDescent="0.15">
      <c r="A515" s="5">
        <v>5</v>
      </c>
      <c r="B515" s="5">
        <v>4</v>
      </c>
      <c r="C515" s="15">
        <v>514</v>
      </c>
      <c r="D515" s="39" t="s">
        <v>1250</v>
      </c>
    </row>
    <row r="516" spans="1:15" x14ac:dyDescent="0.15">
      <c r="A516" s="5">
        <v>5</v>
      </c>
      <c r="B516" s="5">
        <v>5</v>
      </c>
      <c r="C516" s="15">
        <v>515</v>
      </c>
      <c r="D516" s="39" t="s">
        <v>1084</v>
      </c>
    </row>
    <row r="517" spans="1:15" x14ac:dyDescent="0.15">
      <c r="A517" s="5">
        <v>6</v>
      </c>
      <c r="B517" s="5">
        <v>1</v>
      </c>
      <c r="C517" s="15">
        <v>516</v>
      </c>
      <c r="D517" s="39" t="str">
        <f>O517</f>
        <v>cross &lt;- read.cross(format="csvs", genfile="C:/NGS/save/Genotype_select_ABHR3_csvs_ABHgenotypeR6SU_mem_60.csv", phefile="C:/NGS/save/fphe.csv", na.strings=c("-","NA","N"), genotypes=c("A","H","B","D","C"), alleles=c("A","B"), estimate.map=F)</v>
      </c>
      <c r="F517" s="15" t="s">
        <v>1095</v>
      </c>
      <c r="G517" s="15" t="str">
        <f>'1. Input and Output files list'!$E$6</f>
        <v>C:/NGS/save/</v>
      </c>
      <c r="H517" s="15" t="s">
        <v>1130</v>
      </c>
      <c r="I517" s="15" t="str">
        <f>'1. Input and Output files list'!$E$6</f>
        <v>C:/NGS/save/</v>
      </c>
      <c r="J517" s="15" t="s">
        <v>1104</v>
      </c>
      <c r="O517" s="15" t="str">
        <f>CONCATENATE(F517,G517,H517,I517,J517,K517,L517,M517)</f>
        <v>cross &lt;- read.cross(format="csvs", genfile="C:/NGS/save/Genotype_select_ABHR3_csvs_ABHgenotypeR6SU_mem_60.csv", phefile="C:/NGS/save/fphe.csv", na.strings=c("-","NA","N"), genotypes=c("A","H","B","D","C"), alleles=c("A","B"), estimate.map=F)</v>
      </c>
    </row>
    <row r="518" spans="1:15" x14ac:dyDescent="0.15">
      <c r="A518" s="5">
        <v>6</v>
      </c>
      <c r="B518" s="5">
        <v>2</v>
      </c>
      <c r="C518" s="15">
        <v>517</v>
      </c>
      <c r="D518" s="39" t="s">
        <v>1225</v>
      </c>
    </row>
    <row r="519" spans="1:15" x14ac:dyDescent="0.15">
      <c r="A519" s="5">
        <v>6</v>
      </c>
      <c r="B519" s="5">
        <v>3</v>
      </c>
      <c r="C519" s="15">
        <v>518</v>
      </c>
      <c r="D519" s="39" t="s">
        <v>1244</v>
      </c>
    </row>
    <row r="520" spans="1:15" x14ac:dyDescent="0.15">
      <c r="A520" s="5">
        <v>6</v>
      </c>
      <c r="B520" s="5">
        <v>4</v>
      </c>
      <c r="C520" s="15">
        <v>519</v>
      </c>
      <c r="D520" s="39" t="s">
        <v>1251</v>
      </c>
    </row>
    <row r="521" spans="1:15" x14ac:dyDescent="0.15">
      <c r="A521" s="5">
        <v>6</v>
      </c>
      <c r="B521" s="5">
        <v>5</v>
      </c>
      <c r="C521" s="15">
        <v>520</v>
      </c>
      <c r="D521" s="39" t="s">
        <v>1085</v>
      </c>
    </row>
    <row r="522" spans="1:15" x14ac:dyDescent="0.15">
      <c r="A522" s="5">
        <v>7</v>
      </c>
      <c r="B522" s="5">
        <v>1</v>
      </c>
      <c r="C522" s="15">
        <v>521</v>
      </c>
      <c r="D522" s="39" t="str">
        <f>O522</f>
        <v>cross &lt;- read.cross(format="csvs", genfile="C:/NGS/save/Genotype_select_ABHR3_csvs_ABHgenotypeR7SU_mem_60.csv", phefile="C:/NGS/save/fphe.csv", na.strings=c("-","NA","N"), genotypes=c("A","H","B","D","C"), alleles=c("A","B"), estimate.map=F)</v>
      </c>
      <c r="F522" s="15" t="s">
        <v>1095</v>
      </c>
      <c r="G522" s="15" t="str">
        <f>'1. Input and Output files list'!$E$6</f>
        <v>C:/NGS/save/</v>
      </c>
      <c r="H522" s="15" t="s">
        <v>1131</v>
      </c>
      <c r="I522" s="15" t="str">
        <f>'1. Input and Output files list'!$E$6</f>
        <v>C:/NGS/save/</v>
      </c>
      <c r="J522" s="15" t="s">
        <v>1104</v>
      </c>
      <c r="O522" s="15" t="str">
        <f>CONCATENATE(F522,G522,H522,I522,J522,K522,L522,M522)</f>
        <v>cross &lt;- read.cross(format="csvs", genfile="C:/NGS/save/Genotype_select_ABHR3_csvs_ABHgenotypeR7SU_mem_60.csv", phefile="C:/NGS/save/fphe.csv", na.strings=c("-","NA","N"), genotypes=c("A","H","B","D","C"), alleles=c("A","B"), estimate.map=F)</v>
      </c>
    </row>
    <row r="523" spans="1:15" x14ac:dyDescent="0.15">
      <c r="A523" s="5">
        <v>7</v>
      </c>
      <c r="B523" s="5">
        <v>2</v>
      </c>
      <c r="C523" s="15">
        <v>522</v>
      </c>
      <c r="D523" s="39" t="s">
        <v>1225</v>
      </c>
    </row>
    <row r="524" spans="1:15" x14ac:dyDescent="0.15">
      <c r="A524" s="5">
        <v>7</v>
      </c>
      <c r="B524" s="5">
        <v>3</v>
      </c>
      <c r="C524" s="15">
        <v>523</v>
      </c>
      <c r="D524" s="39" t="s">
        <v>1244</v>
      </c>
    </row>
    <row r="525" spans="1:15" x14ac:dyDescent="0.15">
      <c r="A525" s="5">
        <v>7</v>
      </c>
      <c r="B525" s="5">
        <v>4</v>
      </c>
      <c r="C525" s="15">
        <v>524</v>
      </c>
      <c r="D525" s="39" t="s">
        <v>1252</v>
      </c>
    </row>
    <row r="526" spans="1:15" x14ac:dyDescent="0.15">
      <c r="A526" s="5">
        <v>7</v>
      </c>
      <c r="B526" s="5">
        <v>5</v>
      </c>
      <c r="C526" s="15">
        <v>525</v>
      </c>
      <c r="D526" s="39" t="s">
        <v>1086</v>
      </c>
    </row>
    <row r="527" spans="1:15" x14ac:dyDescent="0.15">
      <c r="A527" s="5">
        <v>8</v>
      </c>
      <c r="B527" s="5">
        <v>1</v>
      </c>
      <c r="C527" s="15">
        <v>526</v>
      </c>
      <c r="D527" s="39" t="str">
        <f>O527</f>
        <v>cross &lt;- read.cross(format="csvs", genfile="C:/NGS/save/Genotype_select_ABHR3_csvs_ABHgenotypeR8SU_mem_60.csv", phefile="C:/NGS/save/fphe.csv", na.strings=c("-","NA","N"), genotypes=c("A","H","B","D","C"), alleles=c("A","B"), estimate.map=F)</v>
      </c>
      <c r="F527" s="15" t="s">
        <v>1095</v>
      </c>
      <c r="G527" s="15" t="str">
        <f>'1. Input and Output files list'!$E$6</f>
        <v>C:/NGS/save/</v>
      </c>
      <c r="H527" s="15" t="s">
        <v>1132</v>
      </c>
      <c r="I527" s="15" t="str">
        <f>'1. Input and Output files list'!$E$6</f>
        <v>C:/NGS/save/</v>
      </c>
      <c r="J527" s="15" t="s">
        <v>1104</v>
      </c>
      <c r="O527" s="15" t="str">
        <f>CONCATENATE(F527,G527,H527,I527,J527,K527,L527,M527)</f>
        <v>cross &lt;- read.cross(format="csvs", genfile="C:/NGS/save/Genotype_select_ABHR3_csvs_ABHgenotypeR8SU_mem_60.csv", phefile="C:/NGS/save/fphe.csv", na.strings=c("-","NA","N"), genotypes=c("A","H","B","D","C"), alleles=c("A","B"), estimate.map=F)</v>
      </c>
    </row>
    <row r="528" spans="1:15" x14ac:dyDescent="0.15">
      <c r="A528" s="5">
        <v>8</v>
      </c>
      <c r="B528" s="5">
        <v>2</v>
      </c>
      <c r="C528" s="15">
        <v>527</v>
      </c>
      <c r="D528" s="39" t="s">
        <v>1225</v>
      </c>
    </row>
    <row r="529" spans="1:15" x14ac:dyDescent="0.15">
      <c r="A529" s="5">
        <v>8</v>
      </c>
      <c r="B529" s="5">
        <v>3</v>
      </c>
      <c r="C529" s="15">
        <v>528</v>
      </c>
      <c r="D529" s="39" t="s">
        <v>1244</v>
      </c>
    </row>
    <row r="530" spans="1:15" x14ac:dyDescent="0.15">
      <c r="A530" s="5">
        <v>8</v>
      </c>
      <c r="B530" s="5">
        <v>4</v>
      </c>
      <c r="C530" s="15">
        <v>529</v>
      </c>
      <c r="D530" s="39" t="s">
        <v>1253</v>
      </c>
    </row>
    <row r="531" spans="1:15" x14ac:dyDescent="0.15">
      <c r="A531" s="5">
        <v>8</v>
      </c>
      <c r="B531" s="5">
        <v>5</v>
      </c>
      <c r="C531" s="15">
        <v>530</v>
      </c>
      <c r="D531" s="39" t="s">
        <v>1087</v>
      </c>
    </row>
    <row r="532" spans="1:15" x14ac:dyDescent="0.15">
      <c r="A532" s="5">
        <v>9</v>
      </c>
      <c r="B532" s="5">
        <v>1</v>
      </c>
      <c r="C532" s="15">
        <v>531</v>
      </c>
      <c r="D532" s="39" t="str">
        <f>O532</f>
        <v>cross &lt;- read.cross(format="csvs", genfile="C:/NGS/save/Genotype_select_ABHR3_csvs_ABHgenotypeR9SU_mem_60.csv", phefile="C:/NGS/save/fphe.csv", na.strings=c("-","NA","N"), genotypes=c("A","H","B","D","C"), alleles=c("A","B"), estimate.map=F)</v>
      </c>
      <c r="F532" s="15" t="s">
        <v>1095</v>
      </c>
      <c r="G532" s="15" t="str">
        <f>'1. Input and Output files list'!$E$6</f>
        <v>C:/NGS/save/</v>
      </c>
      <c r="H532" s="15" t="s">
        <v>1133</v>
      </c>
      <c r="I532" s="15" t="str">
        <f>'1. Input and Output files list'!$E$6</f>
        <v>C:/NGS/save/</v>
      </c>
      <c r="J532" s="15" t="s">
        <v>1104</v>
      </c>
      <c r="O532" s="15" t="str">
        <f>CONCATENATE(F532,G532,H532,I532,J532,K532,L532,M532)</f>
        <v>cross &lt;- read.cross(format="csvs", genfile="C:/NGS/save/Genotype_select_ABHR3_csvs_ABHgenotypeR9SU_mem_60.csv", phefile="C:/NGS/save/fphe.csv", na.strings=c("-","NA","N"), genotypes=c("A","H","B","D","C"), alleles=c("A","B"), estimate.map=F)</v>
      </c>
    </row>
    <row r="533" spans="1:15" x14ac:dyDescent="0.15">
      <c r="A533" s="5">
        <v>9</v>
      </c>
      <c r="B533" s="5">
        <v>2</v>
      </c>
      <c r="C533" s="15">
        <v>532</v>
      </c>
      <c r="D533" s="39" t="s">
        <v>1225</v>
      </c>
    </row>
    <row r="534" spans="1:15" x14ac:dyDescent="0.15">
      <c r="A534" s="5">
        <v>9</v>
      </c>
      <c r="B534" s="5">
        <v>3</v>
      </c>
      <c r="C534" s="15">
        <v>533</v>
      </c>
      <c r="D534" s="39" t="s">
        <v>1244</v>
      </c>
    </row>
    <row r="535" spans="1:15" x14ac:dyDescent="0.15">
      <c r="A535" s="5">
        <v>9</v>
      </c>
      <c r="B535" s="5">
        <v>4</v>
      </c>
      <c r="C535" s="15">
        <v>534</v>
      </c>
      <c r="D535" s="39" t="s">
        <v>1254</v>
      </c>
    </row>
    <row r="536" spans="1:15" x14ac:dyDescent="0.15">
      <c r="A536" s="5">
        <v>9</v>
      </c>
      <c r="B536" s="5">
        <v>5</v>
      </c>
      <c r="C536" s="15">
        <v>535</v>
      </c>
      <c r="D536" s="39" t="s">
        <v>1088</v>
      </c>
    </row>
    <row r="537" spans="1:15" x14ac:dyDescent="0.15">
      <c r="A537" s="5">
        <v>10</v>
      </c>
      <c r="B537" s="5">
        <v>1</v>
      </c>
      <c r="C537" s="15">
        <v>536</v>
      </c>
      <c r="D537" s="39" t="str">
        <f>O537</f>
        <v>cross &lt;- read.cross(format="csvs", genfile="C:/NGS/save/Genotype_select_ABHR3_csvs_ABHgenotypeR10SU_mem_60.csv", phefile="C:/NGS/save/fphe.csv", na.strings=c("-","NA","N"), genotypes=c("A","H","B","D","C"), alleles=c("A","B"), estimate.map=F)</v>
      </c>
      <c r="F537" s="15" t="s">
        <v>1095</v>
      </c>
      <c r="G537" s="15" t="str">
        <f>'1. Input and Output files list'!$E$6</f>
        <v>C:/NGS/save/</v>
      </c>
      <c r="H537" s="15" t="s">
        <v>1134</v>
      </c>
      <c r="I537" s="15" t="str">
        <f>'1. Input and Output files list'!$E$6</f>
        <v>C:/NGS/save/</v>
      </c>
      <c r="J537" s="15" t="s">
        <v>1104</v>
      </c>
      <c r="O537" s="15" t="str">
        <f>CONCATENATE(F537,G537,H537,I537,J537,K537,L537,M537)</f>
        <v>cross &lt;- read.cross(format="csvs", genfile="C:/NGS/save/Genotype_select_ABHR3_csvs_ABHgenotypeR10SU_mem_60.csv", phefile="C:/NGS/save/fphe.csv", na.strings=c("-","NA","N"), genotypes=c("A","H","B","D","C"), alleles=c("A","B"), estimate.map=F)</v>
      </c>
    </row>
    <row r="538" spans="1:15" x14ac:dyDescent="0.15">
      <c r="A538" s="5">
        <v>10</v>
      </c>
      <c r="B538" s="5">
        <v>2</v>
      </c>
      <c r="C538" s="15">
        <v>537</v>
      </c>
      <c r="D538" s="39" t="s">
        <v>1225</v>
      </c>
    </row>
    <row r="539" spans="1:15" x14ac:dyDescent="0.15">
      <c r="A539" s="5">
        <v>10</v>
      </c>
      <c r="B539" s="5">
        <v>3</v>
      </c>
      <c r="C539" s="15">
        <v>538</v>
      </c>
      <c r="D539" s="39" t="s">
        <v>1244</v>
      </c>
    </row>
    <row r="540" spans="1:15" x14ac:dyDescent="0.15">
      <c r="A540" s="5">
        <v>10</v>
      </c>
      <c r="B540" s="5">
        <v>4</v>
      </c>
      <c r="C540" s="15">
        <v>539</v>
      </c>
      <c r="D540" s="39" t="s">
        <v>1255</v>
      </c>
    </row>
    <row r="541" spans="1:15" x14ac:dyDescent="0.15">
      <c r="A541" s="5">
        <v>10</v>
      </c>
      <c r="B541" s="5">
        <v>5</v>
      </c>
      <c r="C541" s="15">
        <v>540</v>
      </c>
      <c r="D541" s="39" t="s">
        <v>1235</v>
      </c>
    </row>
    <row r="542" spans="1:15" x14ac:dyDescent="0.15">
      <c r="A542" s="5">
        <v>11</v>
      </c>
      <c r="B542" s="5">
        <v>1</v>
      </c>
      <c r="C542" s="15">
        <v>541</v>
      </c>
      <c r="D542" s="39" t="str">
        <f>O542</f>
        <v>cross &lt;- read.cross(format="csvs", genfile="C:/NGS/save/Genotype_select_ABHR3_csvs_ABHgenotypeR1US_mem_60.csv", phefile="C:/NGS/save/fphe.csv", na.strings=c("-","NA","N"), genotypes=c("A","H","B","D","C"), alleles=c("A","B"), estimate.map=F)</v>
      </c>
      <c r="F542" s="15" t="s">
        <v>1095</v>
      </c>
      <c r="G542" s="15" t="str">
        <f>'1. Input and Output files list'!$E$6</f>
        <v>C:/NGS/save/</v>
      </c>
      <c r="H542" s="15" t="s">
        <v>1135</v>
      </c>
      <c r="I542" s="15" t="str">
        <f>'1. Input and Output files list'!$E$6</f>
        <v>C:/NGS/save/</v>
      </c>
      <c r="J542" s="15" t="s">
        <v>1104</v>
      </c>
      <c r="O542" s="15" t="str">
        <f>CONCATENATE(F542,G542,H542,I542,J542,K542,L542,M542)</f>
        <v>cross &lt;- read.cross(format="csvs", genfile="C:/NGS/save/Genotype_select_ABHR3_csvs_ABHgenotypeR1US_mem_60.csv", phefile="C:/NGS/save/fphe.csv", na.strings=c("-","NA","N"), genotypes=c("A","H","B","D","C"), alleles=c("A","B"), estimate.map=F)</v>
      </c>
    </row>
    <row r="543" spans="1:15" x14ac:dyDescent="0.15">
      <c r="A543" s="5">
        <v>11</v>
      </c>
      <c r="B543" s="5">
        <v>2</v>
      </c>
      <c r="C543" s="15">
        <v>542</v>
      </c>
      <c r="D543" s="39" t="s">
        <v>1225</v>
      </c>
    </row>
    <row r="544" spans="1:15" x14ac:dyDescent="0.15">
      <c r="A544" s="5">
        <v>11</v>
      </c>
      <c r="B544" s="5">
        <v>3</v>
      </c>
      <c r="C544" s="15">
        <v>543</v>
      </c>
      <c r="D544" s="39" t="s">
        <v>1244</v>
      </c>
    </row>
    <row r="545" spans="1:15" x14ac:dyDescent="0.15">
      <c r="A545" s="5">
        <v>11</v>
      </c>
      <c r="B545" s="5">
        <v>4</v>
      </c>
      <c r="C545" s="15">
        <v>544</v>
      </c>
      <c r="D545" s="39" t="s">
        <v>1256</v>
      </c>
    </row>
    <row r="546" spans="1:15" x14ac:dyDescent="0.15">
      <c r="A546" s="5">
        <v>11</v>
      </c>
      <c r="B546" s="5">
        <v>5</v>
      </c>
      <c r="C546" s="15">
        <v>545</v>
      </c>
      <c r="D546" s="39" t="s">
        <v>1236</v>
      </c>
    </row>
    <row r="547" spans="1:15" x14ac:dyDescent="0.15">
      <c r="A547" s="5">
        <v>12</v>
      </c>
      <c r="B547" s="5">
        <v>1</v>
      </c>
      <c r="C547" s="15">
        <v>546</v>
      </c>
      <c r="D547" s="39" t="str">
        <f>O547</f>
        <v>cross &lt;- read.cross(format="csvs", genfile="C:/NGS/save/Genotype_select_ABHR3_csvs_ABHgenotypeR2US_mem_60.csv", phefile="C:/NGS/save/fphe.csv", na.strings=c("-","NA","N"), genotypes=c("A","H","B","D","C"), alleles=c("A","B"), estimate.map=F)</v>
      </c>
      <c r="F547" s="15" t="s">
        <v>1095</v>
      </c>
      <c r="G547" s="15" t="str">
        <f>'1. Input and Output files list'!$E$6</f>
        <v>C:/NGS/save/</v>
      </c>
      <c r="H547" s="15" t="s">
        <v>1136</v>
      </c>
      <c r="I547" s="15" t="str">
        <f>'1. Input and Output files list'!$E$6</f>
        <v>C:/NGS/save/</v>
      </c>
      <c r="J547" s="15" t="s">
        <v>1104</v>
      </c>
      <c r="O547" s="15" t="str">
        <f>CONCATENATE(F547,G547,H547,I547,J547,K547,L547,M547)</f>
        <v>cross &lt;- read.cross(format="csvs", genfile="C:/NGS/save/Genotype_select_ABHR3_csvs_ABHgenotypeR2US_mem_60.csv", phefile="C:/NGS/save/fphe.csv", na.strings=c("-","NA","N"), genotypes=c("A","H","B","D","C"), alleles=c("A","B"), estimate.map=F)</v>
      </c>
    </row>
    <row r="548" spans="1:15" x14ac:dyDescent="0.15">
      <c r="A548" s="5">
        <v>12</v>
      </c>
      <c r="B548" s="5">
        <v>2</v>
      </c>
      <c r="C548" s="15">
        <v>547</v>
      </c>
      <c r="D548" s="39" t="s">
        <v>1225</v>
      </c>
    </row>
    <row r="549" spans="1:15" x14ac:dyDescent="0.15">
      <c r="A549" s="5">
        <v>12</v>
      </c>
      <c r="B549" s="5">
        <v>3</v>
      </c>
      <c r="C549" s="15">
        <v>548</v>
      </c>
      <c r="D549" s="39" t="s">
        <v>1244</v>
      </c>
    </row>
    <row r="550" spans="1:15" x14ac:dyDescent="0.15">
      <c r="A550" s="5">
        <v>12</v>
      </c>
      <c r="B550" s="5">
        <v>4</v>
      </c>
      <c r="C550" s="15">
        <v>549</v>
      </c>
      <c r="D550" s="39" t="s">
        <v>1257</v>
      </c>
    </row>
    <row r="551" spans="1:15" x14ac:dyDescent="0.15">
      <c r="A551" s="5">
        <v>12</v>
      </c>
      <c r="B551" s="5">
        <v>5</v>
      </c>
      <c r="C551" s="15">
        <v>550</v>
      </c>
      <c r="D551" s="39" t="s">
        <v>1270</v>
      </c>
    </row>
    <row r="552" spans="1:15" x14ac:dyDescent="0.15">
      <c r="A552" s="5">
        <v>13</v>
      </c>
      <c r="B552" s="5">
        <v>1</v>
      </c>
      <c r="C552" s="15">
        <v>551</v>
      </c>
      <c r="D552" s="39" t="str">
        <f>O552</f>
        <v>cross &lt;- read.cross(format="csvs", genfile="C:/NGS/save/Genotype_select_ABHR3_csvs_ABHgenotypeR3US_mem_60.csv", phefile="C:/NGS/save/fphe.csv", na.strings=c("-","NA","N"), genotypes=c("A","H","B","D","C"), alleles=c("A","B"), estimate.map=F)</v>
      </c>
      <c r="F552" s="15" t="s">
        <v>1095</v>
      </c>
      <c r="G552" s="15" t="str">
        <f>'1. Input and Output files list'!$E$6</f>
        <v>C:/NGS/save/</v>
      </c>
      <c r="H552" s="15" t="s">
        <v>1137</v>
      </c>
      <c r="I552" s="15" t="str">
        <f>'1. Input and Output files list'!$E$6</f>
        <v>C:/NGS/save/</v>
      </c>
      <c r="J552" s="15" t="s">
        <v>1104</v>
      </c>
      <c r="O552" s="15" t="str">
        <f>CONCATENATE(F552,G552,H552,I552,J552,K552,L552,M552)</f>
        <v>cross &lt;- read.cross(format="csvs", genfile="C:/NGS/save/Genotype_select_ABHR3_csvs_ABHgenotypeR3US_mem_60.csv", phefile="C:/NGS/save/fphe.csv", na.strings=c("-","NA","N"), genotypes=c("A","H","B","D","C"), alleles=c("A","B"), estimate.map=F)</v>
      </c>
    </row>
    <row r="553" spans="1:15" x14ac:dyDescent="0.15">
      <c r="A553" s="5">
        <v>13</v>
      </c>
      <c r="B553" s="5">
        <v>2</v>
      </c>
      <c r="C553" s="15">
        <v>552</v>
      </c>
      <c r="D553" s="39" t="s">
        <v>1225</v>
      </c>
    </row>
    <row r="554" spans="1:15" x14ac:dyDescent="0.15">
      <c r="A554" s="5">
        <v>13</v>
      </c>
      <c r="B554" s="5">
        <v>3</v>
      </c>
      <c r="C554" s="15">
        <v>553</v>
      </c>
      <c r="D554" s="39" t="s">
        <v>1244</v>
      </c>
    </row>
    <row r="555" spans="1:15" x14ac:dyDescent="0.15">
      <c r="A555" s="5">
        <v>13</v>
      </c>
      <c r="B555" s="5">
        <v>4</v>
      </c>
      <c r="C555" s="15">
        <v>554</v>
      </c>
      <c r="D555" s="39" t="s">
        <v>1258</v>
      </c>
    </row>
    <row r="556" spans="1:15" x14ac:dyDescent="0.15">
      <c r="A556" s="5">
        <v>13</v>
      </c>
      <c r="B556" s="5">
        <v>5</v>
      </c>
      <c r="C556" s="15">
        <v>555</v>
      </c>
      <c r="D556" s="39" t="s">
        <v>1237</v>
      </c>
    </row>
    <row r="557" spans="1:15" x14ac:dyDescent="0.15">
      <c r="A557" s="5">
        <v>14</v>
      </c>
      <c r="B557" s="5">
        <v>1</v>
      </c>
      <c r="C557" s="15">
        <v>556</v>
      </c>
      <c r="D557" s="39" t="str">
        <f>O557</f>
        <v>cross &lt;- read.cross(format="csvs", genfile="C:/NGS/save/Genotype_select_ABHR3_csvs_ABHgenotypeR4US_mem_60.csv", phefile="C:/NGS/save/fphe.csv", na.strings=c("-","NA","N"), genotypes=c("A","H","B","D","C"), alleles=c("A","B"), estimate.map=F)</v>
      </c>
      <c r="F557" s="15" t="s">
        <v>1095</v>
      </c>
      <c r="G557" s="15" t="str">
        <f>'1. Input and Output files list'!$E$6</f>
        <v>C:/NGS/save/</v>
      </c>
      <c r="H557" s="15" t="s">
        <v>1138</v>
      </c>
      <c r="I557" s="15" t="str">
        <f>'1. Input and Output files list'!$E$6</f>
        <v>C:/NGS/save/</v>
      </c>
      <c r="J557" s="15" t="s">
        <v>1104</v>
      </c>
      <c r="O557" s="15" t="str">
        <f>CONCATENATE(F557,G557,H557,I557,J557,K557,L557,M557)</f>
        <v>cross &lt;- read.cross(format="csvs", genfile="C:/NGS/save/Genotype_select_ABHR3_csvs_ABHgenotypeR4US_mem_60.csv", phefile="C:/NGS/save/fphe.csv", na.strings=c("-","NA","N"), genotypes=c("A","H","B","D","C"), alleles=c("A","B"), estimate.map=F)</v>
      </c>
    </row>
    <row r="558" spans="1:15" x14ac:dyDescent="0.15">
      <c r="A558" s="5">
        <v>14</v>
      </c>
      <c r="B558" s="5">
        <v>2</v>
      </c>
      <c r="C558" s="15">
        <v>557</v>
      </c>
      <c r="D558" s="39" t="s">
        <v>1225</v>
      </c>
    </row>
    <row r="559" spans="1:15" x14ac:dyDescent="0.15">
      <c r="A559" s="5">
        <v>14</v>
      </c>
      <c r="B559" s="5">
        <v>3</v>
      </c>
      <c r="C559" s="15">
        <v>558</v>
      </c>
      <c r="D559" s="39" t="s">
        <v>1244</v>
      </c>
    </row>
    <row r="560" spans="1:15" x14ac:dyDescent="0.15">
      <c r="A560" s="5">
        <v>14</v>
      </c>
      <c r="B560" s="5">
        <v>4</v>
      </c>
      <c r="C560" s="15">
        <v>559</v>
      </c>
      <c r="D560" s="39" t="s">
        <v>1259</v>
      </c>
    </row>
    <row r="561" spans="1:15" x14ac:dyDescent="0.15">
      <c r="A561" s="5">
        <v>14</v>
      </c>
      <c r="B561" s="5">
        <v>5</v>
      </c>
      <c r="C561" s="15">
        <v>560</v>
      </c>
      <c r="D561" s="39" t="s">
        <v>1238</v>
      </c>
    </row>
    <row r="562" spans="1:15" x14ac:dyDescent="0.15">
      <c r="A562" s="5">
        <v>15</v>
      </c>
      <c r="B562" s="5">
        <v>1</v>
      </c>
      <c r="C562" s="15">
        <v>561</v>
      </c>
      <c r="D562" s="39" t="str">
        <f>O562</f>
        <v>cross &lt;- read.cross(format="csvs", genfile="C:/NGS/save/Genotype_select_ABHR3_csvs_ABHgenotypeR5US_mem_60.csv", phefile="C:/NGS/save/fphe.csv", na.strings=c("-","NA","N"), genotypes=c("A","H","B","D","C"), alleles=c("A","B"), estimate.map=F)</v>
      </c>
      <c r="F562" s="15" t="s">
        <v>1095</v>
      </c>
      <c r="G562" s="15" t="str">
        <f>'1. Input and Output files list'!$E$6</f>
        <v>C:/NGS/save/</v>
      </c>
      <c r="H562" s="15" t="s">
        <v>1139</v>
      </c>
      <c r="I562" s="15" t="str">
        <f>'1. Input and Output files list'!$E$6</f>
        <v>C:/NGS/save/</v>
      </c>
      <c r="J562" s="15" t="s">
        <v>1104</v>
      </c>
      <c r="O562" s="15" t="str">
        <f>CONCATENATE(F562,G562,H562,I562,J562,K562,L562,M562)</f>
        <v>cross &lt;- read.cross(format="csvs", genfile="C:/NGS/save/Genotype_select_ABHR3_csvs_ABHgenotypeR5US_mem_60.csv", phefile="C:/NGS/save/fphe.csv", na.strings=c("-","NA","N"), genotypes=c("A","H","B","D","C"), alleles=c("A","B"), estimate.map=F)</v>
      </c>
    </row>
    <row r="563" spans="1:15" x14ac:dyDescent="0.15">
      <c r="A563" s="5">
        <v>15</v>
      </c>
      <c r="B563" s="5">
        <v>2</v>
      </c>
      <c r="C563" s="15">
        <v>562</v>
      </c>
      <c r="D563" s="39" t="s">
        <v>1225</v>
      </c>
    </row>
    <row r="564" spans="1:15" x14ac:dyDescent="0.15">
      <c r="A564" s="5">
        <v>15</v>
      </c>
      <c r="B564" s="5">
        <v>3</v>
      </c>
      <c r="C564" s="15">
        <v>563</v>
      </c>
      <c r="D564" s="39" t="s">
        <v>1244</v>
      </c>
    </row>
    <row r="565" spans="1:15" x14ac:dyDescent="0.15">
      <c r="A565" s="5">
        <v>15</v>
      </c>
      <c r="B565" s="5">
        <v>4</v>
      </c>
      <c r="C565" s="15">
        <v>564</v>
      </c>
      <c r="D565" s="39" t="s">
        <v>1260</v>
      </c>
    </row>
    <row r="566" spans="1:15" x14ac:dyDescent="0.15">
      <c r="A566" s="5">
        <v>15</v>
      </c>
      <c r="B566" s="5">
        <v>5</v>
      </c>
      <c r="C566" s="15">
        <v>565</v>
      </c>
      <c r="D566" s="39" t="s">
        <v>1239</v>
      </c>
    </row>
    <row r="567" spans="1:15" x14ac:dyDescent="0.15">
      <c r="A567" s="5">
        <v>16</v>
      </c>
      <c r="B567" s="5">
        <v>1</v>
      </c>
      <c r="C567" s="15">
        <v>566</v>
      </c>
      <c r="D567" s="39" t="str">
        <f>O567</f>
        <v>cross &lt;- read.cross(format="csvs", genfile="C:/NGS/save/Genotype_select_ABHR3_csvs_ABHgenotypeR6US_mem_60.csv", phefile="C:/NGS/save/fphe.csv", na.strings=c("-","NA","N"), genotypes=c("A","H","B","D","C"), alleles=c("A","B"), estimate.map=F)</v>
      </c>
      <c r="F567" s="15" t="s">
        <v>1095</v>
      </c>
      <c r="G567" s="15" t="str">
        <f>'1. Input and Output files list'!$E$6</f>
        <v>C:/NGS/save/</v>
      </c>
      <c r="H567" s="15" t="s">
        <v>1140</v>
      </c>
      <c r="I567" s="15" t="str">
        <f>'1. Input and Output files list'!$E$6</f>
        <v>C:/NGS/save/</v>
      </c>
      <c r="J567" s="15" t="s">
        <v>1104</v>
      </c>
      <c r="O567" s="15" t="str">
        <f>CONCATENATE(F567,G567,H567,I567,J567,K567,L567,M567)</f>
        <v>cross &lt;- read.cross(format="csvs", genfile="C:/NGS/save/Genotype_select_ABHR3_csvs_ABHgenotypeR6US_mem_60.csv", phefile="C:/NGS/save/fphe.csv", na.strings=c("-","NA","N"), genotypes=c("A","H","B","D","C"), alleles=c("A","B"), estimate.map=F)</v>
      </c>
    </row>
    <row r="568" spans="1:15" x14ac:dyDescent="0.15">
      <c r="A568" s="5">
        <v>16</v>
      </c>
      <c r="B568" s="5">
        <v>2</v>
      </c>
      <c r="C568" s="15">
        <v>567</v>
      </c>
      <c r="D568" s="39" t="s">
        <v>1225</v>
      </c>
    </row>
    <row r="569" spans="1:15" x14ac:dyDescent="0.15">
      <c r="A569" s="5">
        <v>16</v>
      </c>
      <c r="B569" s="5">
        <v>3</v>
      </c>
      <c r="C569" s="15">
        <v>568</v>
      </c>
      <c r="D569" s="39" t="s">
        <v>1244</v>
      </c>
    </row>
    <row r="570" spans="1:15" x14ac:dyDescent="0.15">
      <c r="A570" s="5">
        <v>16</v>
      </c>
      <c r="B570" s="5">
        <v>4</v>
      </c>
      <c r="C570" s="15">
        <v>569</v>
      </c>
      <c r="D570" s="39" t="s">
        <v>1261</v>
      </c>
    </row>
    <row r="571" spans="1:15" x14ac:dyDescent="0.15">
      <c r="A571" s="5">
        <v>16</v>
      </c>
      <c r="B571" s="5">
        <v>5</v>
      </c>
      <c r="C571" s="15">
        <v>570</v>
      </c>
      <c r="D571" s="39" t="s">
        <v>1240</v>
      </c>
    </row>
    <row r="572" spans="1:15" x14ac:dyDescent="0.15">
      <c r="A572" s="5">
        <v>17</v>
      </c>
      <c r="B572" s="5">
        <v>1</v>
      </c>
      <c r="C572" s="15">
        <v>571</v>
      </c>
      <c r="D572" s="39" t="str">
        <f>O572</f>
        <v>cross &lt;- read.cross(format="csvs", genfile="C:/NGS/save/Genotype_select_ABHR3_csvs_ABHgenotypeR7US_mem_60.csv", phefile="C:/NGS/save/fphe.csv", na.strings=c("-","NA","N"), genotypes=c("A","H","B","D","C"), alleles=c("A","B"), estimate.map=F)</v>
      </c>
      <c r="F572" s="15" t="s">
        <v>1095</v>
      </c>
      <c r="G572" s="15" t="str">
        <f>'1. Input and Output files list'!$E$6</f>
        <v>C:/NGS/save/</v>
      </c>
      <c r="H572" s="15" t="s">
        <v>1141</v>
      </c>
      <c r="I572" s="15" t="str">
        <f>'1. Input and Output files list'!$E$6</f>
        <v>C:/NGS/save/</v>
      </c>
      <c r="J572" s="15" t="s">
        <v>1104</v>
      </c>
      <c r="O572" s="15" t="str">
        <f>CONCATENATE(F572,G572,H572,I572,J572,K572,L572,M572)</f>
        <v>cross &lt;- read.cross(format="csvs", genfile="C:/NGS/save/Genotype_select_ABHR3_csvs_ABHgenotypeR7US_mem_60.csv", phefile="C:/NGS/save/fphe.csv", na.strings=c("-","NA","N"), genotypes=c("A","H","B","D","C"), alleles=c("A","B"), estimate.map=F)</v>
      </c>
    </row>
    <row r="573" spans="1:15" x14ac:dyDescent="0.15">
      <c r="A573" s="5">
        <v>17</v>
      </c>
      <c r="B573" s="5">
        <v>2</v>
      </c>
      <c r="C573" s="15">
        <v>572</v>
      </c>
      <c r="D573" s="39" t="s">
        <v>1225</v>
      </c>
    </row>
    <row r="574" spans="1:15" x14ac:dyDescent="0.15">
      <c r="A574" s="5">
        <v>17</v>
      </c>
      <c r="B574" s="5">
        <v>3</v>
      </c>
      <c r="C574" s="15">
        <v>573</v>
      </c>
      <c r="D574" s="39" t="s">
        <v>1244</v>
      </c>
    </row>
    <row r="575" spans="1:15" x14ac:dyDescent="0.15">
      <c r="A575" s="5">
        <v>17</v>
      </c>
      <c r="B575" s="5">
        <v>4</v>
      </c>
      <c r="C575" s="15">
        <v>574</v>
      </c>
      <c r="D575" s="39" t="s">
        <v>1262</v>
      </c>
    </row>
    <row r="576" spans="1:15" x14ac:dyDescent="0.15">
      <c r="A576" s="5">
        <v>17</v>
      </c>
      <c r="B576" s="5">
        <v>5</v>
      </c>
      <c r="C576" s="15">
        <v>575</v>
      </c>
      <c r="D576" s="39" t="s">
        <v>1241</v>
      </c>
    </row>
    <row r="577" spans="1:15" x14ac:dyDescent="0.15">
      <c r="A577" s="5">
        <v>18</v>
      </c>
      <c r="B577" s="5">
        <v>1</v>
      </c>
      <c r="C577" s="15">
        <v>576</v>
      </c>
      <c r="D577" s="39" t="str">
        <f>O577</f>
        <v>cross &lt;- read.cross(format="csvs", genfile="C:/NGS/save/Genotype_select_ABHR3_csvs_ABHgenotypeR8US_mem_60.csv", phefile="C:/NGS/save/fphe.csv", na.strings=c("-","NA","N"), genotypes=c("A","H","B","D","C"), alleles=c("A","B"), estimate.map=F)</v>
      </c>
      <c r="F577" s="15" t="s">
        <v>1095</v>
      </c>
      <c r="G577" s="15" t="str">
        <f>'1. Input and Output files list'!$E$6</f>
        <v>C:/NGS/save/</v>
      </c>
      <c r="H577" s="15" t="s">
        <v>1142</v>
      </c>
      <c r="I577" s="15" t="str">
        <f>'1. Input and Output files list'!$E$6</f>
        <v>C:/NGS/save/</v>
      </c>
      <c r="J577" s="15" t="s">
        <v>1104</v>
      </c>
      <c r="O577" s="15" t="str">
        <f>CONCATENATE(F577,G577,H577,I577,J577,K577,L577,M577)</f>
        <v>cross &lt;- read.cross(format="csvs", genfile="C:/NGS/save/Genotype_select_ABHR3_csvs_ABHgenotypeR8US_mem_60.csv", phefile="C:/NGS/save/fphe.csv", na.strings=c("-","NA","N"), genotypes=c("A","H","B","D","C"), alleles=c("A","B"), estimate.map=F)</v>
      </c>
    </row>
    <row r="578" spans="1:15" x14ac:dyDescent="0.15">
      <c r="A578" s="5">
        <v>18</v>
      </c>
      <c r="B578" s="5">
        <v>2</v>
      </c>
      <c r="C578" s="15">
        <v>577</v>
      </c>
      <c r="D578" s="39" t="s">
        <v>1225</v>
      </c>
    </row>
    <row r="579" spans="1:15" x14ac:dyDescent="0.15">
      <c r="A579" s="5">
        <v>18</v>
      </c>
      <c r="B579" s="5">
        <v>3</v>
      </c>
      <c r="C579" s="15">
        <v>578</v>
      </c>
      <c r="D579" s="39" t="s">
        <v>1244</v>
      </c>
    </row>
    <row r="580" spans="1:15" x14ac:dyDescent="0.15">
      <c r="A580" s="5">
        <v>18</v>
      </c>
      <c r="B580" s="5">
        <v>4</v>
      </c>
      <c r="C580" s="15">
        <v>579</v>
      </c>
      <c r="D580" s="39" t="s">
        <v>1263</v>
      </c>
    </row>
    <row r="581" spans="1:15" x14ac:dyDescent="0.15">
      <c r="A581" s="5">
        <v>18</v>
      </c>
      <c r="B581" s="5">
        <v>5</v>
      </c>
      <c r="C581" s="15">
        <v>580</v>
      </c>
      <c r="D581" s="39" t="s">
        <v>1242</v>
      </c>
    </row>
    <row r="582" spans="1:15" x14ac:dyDescent="0.15">
      <c r="A582" s="5">
        <v>19</v>
      </c>
      <c r="B582" s="5">
        <v>1</v>
      </c>
      <c r="C582" s="15">
        <v>581</v>
      </c>
      <c r="D582" s="39" t="str">
        <f>O582</f>
        <v>cross &lt;- read.cross(format="csvs", genfile="C:/NGS/save/Genotype_select_ABHR3_csvs_ABHgenotypeR9US_mem_60.csv", phefile="C:/NGS/save/fphe.csv", na.strings=c("-","NA","N"), genotypes=c("A","H","B","D","C"), alleles=c("A","B"), estimate.map=F)</v>
      </c>
      <c r="F582" s="15" t="s">
        <v>1095</v>
      </c>
      <c r="G582" s="15" t="str">
        <f>'1. Input and Output files list'!$E$6</f>
        <v>C:/NGS/save/</v>
      </c>
      <c r="H582" s="15" t="s">
        <v>1143</v>
      </c>
      <c r="I582" s="15" t="str">
        <f>'1. Input and Output files list'!$E$6</f>
        <v>C:/NGS/save/</v>
      </c>
      <c r="J582" s="15" t="s">
        <v>1104</v>
      </c>
      <c r="O582" s="15" t="str">
        <f>CONCATENATE(F582,G582,H582,I582,J582,K582,L582,M582)</f>
        <v>cross &lt;- read.cross(format="csvs", genfile="C:/NGS/save/Genotype_select_ABHR3_csvs_ABHgenotypeR9US_mem_60.csv", phefile="C:/NGS/save/fphe.csv", na.strings=c("-","NA","N"), genotypes=c("A","H","B","D","C"), alleles=c("A","B"), estimate.map=F)</v>
      </c>
    </row>
    <row r="583" spans="1:15" x14ac:dyDescent="0.15">
      <c r="A583" s="5">
        <v>19</v>
      </c>
      <c r="B583" s="5">
        <v>2</v>
      </c>
      <c r="C583" s="15">
        <v>582</v>
      </c>
      <c r="D583" s="39" t="s">
        <v>1225</v>
      </c>
    </row>
    <row r="584" spans="1:15" x14ac:dyDescent="0.15">
      <c r="A584" s="5">
        <v>19</v>
      </c>
      <c r="B584" s="5">
        <v>3</v>
      </c>
      <c r="C584" s="15">
        <v>583</v>
      </c>
      <c r="D584" s="39" t="s">
        <v>1244</v>
      </c>
    </row>
    <row r="585" spans="1:15" x14ac:dyDescent="0.15">
      <c r="A585" s="5">
        <v>19</v>
      </c>
      <c r="B585" s="5">
        <v>4</v>
      </c>
      <c r="C585" s="15">
        <v>584</v>
      </c>
      <c r="D585" s="39" t="s">
        <v>1264</v>
      </c>
    </row>
    <row r="586" spans="1:15" x14ac:dyDescent="0.15">
      <c r="A586" s="5">
        <v>19</v>
      </c>
      <c r="B586" s="5">
        <v>5</v>
      </c>
      <c r="C586" s="15">
        <v>585</v>
      </c>
      <c r="D586" s="39" t="s">
        <v>1243</v>
      </c>
    </row>
    <row r="587" spans="1:15" x14ac:dyDescent="0.15">
      <c r="A587" s="5">
        <v>20</v>
      </c>
      <c r="B587" s="5">
        <v>1</v>
      </c>
      <c r="C587" s="15">
        <v>586</v>
      </c>
      <c r="D587" s="39" t="str">
        <f>O587</f>
        <v>cross &lt;- read.cross(format="csvs", genfile="C:/NGS/save/Genotype_select_ABHR3_csvs_ABHgenotypeR10US_mem_60.csv", phefile="C:/NGS/save/fphe.csv", na.strings=c("-","NA","N"), genotypes=c("A","H","B","D","C"), alleles=c("A","B"), estimate.map=F)</v>
      </c>
      <c r="F587" s="15" t="s">
        <v>1095</v>
      </c>
      <c r="G587" s="15" t="str">
        <f>'1. Input and Output files list'!$E$6</f>
        <v>C:/NGS/save/</v>
      </c>
      <c r="H587" s="15" t="s">
        <v>1144</v>
      </c>
      <c r="I587" s="15" t="str">
        <f>'1. Input and Output files list'!$E$6</f>
        <v>C:/NGS/save/</v>
      </c>
      <c r="J587" s="15" t="s">
        <v>1104</v>
      </c>
      <c r="O587" s="15" t="str">
        <f>CONCATENATE(F587,G587,H587,I587,J587,K587,L587,M587)</f>
        <v>cross &lt;- read.cross(format="csvs", genfile="C:/NGS/save/Genotype_select_ABHR3_csvs_ABHgenotypeR10US_mem_60.csv", phefile="C:/NGS/save/fphe.csv", na.strings=c("-","NA","N"), genotypes=c("A","H","B","D","C"), alleles=c("A","B"), estimate.map=F)</v>
      </c>
    </row>
    <row r="588" spans="1:15" x14ac:dyDescent="0.15">
      <c r="A588" s="5">
        <v>20</v>
      </c>
      <c r="B588" s="5">
        <v>2</v>
      </c>
      <c r="C588" s="15">
        <v>587</v>
      </c>
      <c r="D588" s="39" t="s">
        <v>1225</v>
      </c>
    </row>
    <row r="589" spans="1:15" x14ac:dyDescent="0.15">
      <c r="A589" s="5">
        <v>20</v>
      </c>
      <c r="B589" s="5">
        <v>3</v>
      </c>
      <c r="C589" s="15">
        <v>588</v>
      </c>
      <c r="D589" s="39" t="s">
        <v>1244</v>
      </c>
    </row>
    <row r="590" spans="1:15" x14ac:dyDescent="0.15">
      <c r="A590" s="5">
        <v>20</v>
      </c>
      <c r="B590" s="5">
        <v>4</v>
      </c>
      <c r="C590" s="15">
        <v>589</v>
      </c>
      <c r="D590" s="39" t="s">
        <v>1265</v>
      </c>
    </row>
    <row r="591" spans="1:15" x14ac:dyDescent="0.15">
      <c r="A591" s="5">
        <v>20</v>
      </c>
      <c r="B591" s="5">
        <v>5</v>
      </c>
      <c r="C591" s="15">
        <v>590</v>
      </c>
      <c r="D591" s="39" t="s">
        <v>1268</v>
      </c>
    </row>
    <row r="592" spans="1:15" x14ac:dyDescent="0.15">
      <c r="C592" s="15">
        <v>591</v>
      </c>
      <c r="D592" s="39" t="s">
        <v>1091</v>
      </c>
    </row>
    <row r="593" spans="1:15" x14ac:dyDescent="0.15">
      <c r="A593" s="5">
        <v>1</v>
      </c>
      <c r="B593" s="5">
        <v>1</v>
      </c>
      <c r="C593" s="15">
        <v>592</v>
      </c>
      <c r="D593" s="39" t="str">
        <f>O593</f>
        <v>cross &lt;- read.cross(format="csvs", genfile="C:/NGS/save/Genotype_select_csvs_ABHgenotypeR1SU_mem.csv", phefile="C:/NGS/save/fphe.csv", na.strings=c("-","NA","N"), genotypes=c("A","H","B","D","C"), alleles=c("A","B"), estimate.map=F)</v>
      </c>
      <c r="F593" s="15" t="s">
        <v>1095</v>
      </c>
      <c r="G593" s="15" t="str">
        <f>'1. Input and Output files list'!$E$6</f>
        <v>C:/NGS/save/</v>
      </c>
      <c r="H593" s="15" t="s">
        <v>1145</v>
      </c>
      <c r="I593" s="15" t="str">
        <f>'1. Input and Output files list'!$E$6</f>
        <v>C:/NGS/save/</v>
      </c>
      <c r="J593" s="15" t="s">
        <v>1104</v>
      </c>
      <c r="O593" s="15" t="str">
        <f>CONCATENATE(F593,G593,H593,I593,J593,K593,L593,M593)</f>
        <v>cross &lt;- read.cross(format="csvs", genfile="C:/NGS/save/Genotype_select_csvs_ABHgenotypeR1SU_mem.csv", phefile="C:/NGS/save/fphe.csv", na.strings=c("-","NA","N"), genotypes=c("A","H","B","D","C"), alleles=c("A","B"), estimate.map=F)</v>
      </c>
    </row>
    <row r="594" spans="1:15" x14ac:dyDescent="0.15">
      <c r="A594" s="5">
        <v>1</v>
      </c>
      <c r="B594" s="5">
        <v>2</v>
      </c>
      <c r="C594" s="15">
        <v>593</v>
      </c>
      <c r="D594" s="39" t="s">
        <v>1225</v>
      </c>
    </row>
    <row r="595" spans="1:15" x14ac:dyDescent="0.15">
      <c r="A595" s="5">
        <v>1</v>
      </c>
      <c r="B595" s="5">
        <v>3</v>
      </c>
      <c r="C595" s="15">
        <v>594</v>
      </c>
      <c r="D595" s="39" t="s">
        <v>1244</v>
      </c>
    </row>
    <row r="596" spans="1:15" x14ac:dyDescent="0.15">
      <c r="A596" s="5">
        <v>1</v>
      </c>
      <c r="B596" s="5">
        <v>4</v>
      </c>
      <c r="C596" s="15">
        <v>595</v>
      </c>
      <c r="D596" s="39" t="s">
        <v>1245</v>
      </c>
    </row>
    <row r="597" spans="1:15" x14ac:dyDescent="0.15">
      <c r="A597" s="5">
        <v>2</v>
      </c>
      <c r="B597" s="5">
        <v>1</v>
      </c>
      <c r="C597" s="15">
        <v>596</v>
      </c>
      <c r="D597" s="39" t="str">
        <f>O597</f>
        <v>cross &lt;- read.cross(format="csvs", genfile="C:/NGS/save/Genotype_select_csvs_ABHgenotypeR2SU_mem.csv", phefile="C:/NGS/save/fphe.csv", na.strings=c("-","NA","N"), genotypes=c("A","H","B","D","C"), alleles=c("A","B"), estimate.map=F)</v>
      </c>
      <c r="F597" s="15" t="s">
        <v>1095</v>
      </c>
      <c r="G597" s="15" t="str">
        <f>'1. Input and Output files list'!$E$6</f>
        <v>C:/NGS/save/</v>
      </c>
      <c r="H597" s="15" t="s">
        <v>1146</v>
      </c>
      <c r="I597" s="15" t="str">
        <f>'1. Input and Output files list'!$E$6</f>
        <v>C:/NGS/save/</v>
      </c>
      <c r="J597" s="15" t="s">
        <v>1104</v>
      </c>
      <c r="O597" s="15" t="str">
        <f>CONCATENATE(F597,G597,H597,I597,J597,K597,L597,M597)</f>
        <v>cross &lt;- read.cross(format="csvs", genfile="C:/NGS/save/Genotype_select_csvs_ABHgenotypeR2SU_mem.csv", phefile="C:/NGS/save/fphe.csv", na.strings=c("-","NA","N"), genotypes=c("A","H","B","D","C"), alleles=c("A","B"), estimate.map=F)</v>
      </c>
    </row>
    <row r="598" spans="1:15" x14ac:dyDescent="0.15">
      <c r="A598" s="5">
        <v>2</v>
      </c>
      <c r="B598" s="5">
        <v>2</v>
      </c>
      <c r="C598" s="15">
        <v>597</v>
      </c>
      <c r="D598" s="39" t="s">
        <v>1225</v>
      </c>
    </row>
    <row r="599" spans="1:15" x14ac:dyDescent="0.15">
      <c r="A599" s="5">
        <v>2</v>
      </c>
      <c r="B599" s="5">
        <v>3</v>
      </c>
      <c r="C599" s="15">
        <v>598</v>
      </c>
      <c r="D599" s="39" t="s">
        <v>1244</v>
      </c>
    </row>
    <row r="600" spans="1:15" x14ac:dyDescent="0.15">
      <c r="A600" s="5">
        <v>2</v>
      </c>
      <c r="B600" s="5">
        <v>4</v>
      </c>
      <c r="C600" s="15">
        <v>599</v>
      </c>
      <c r="D600" s="39" t="s">
        <v>1246</v>
      </c>
    </row>
    <row r="601" spans="1:15" x14ac:dyDescent="0.15">
      <c r="A601" s="5">
        <v>2</v>
      </c>
      <c r="B601" s="5">
        <v>5</v>
      </c>
      <c r="C601" s="15">
        <v>600</v>
      </c>
      <c r="D601" s="39" t="s">
        <v>1247</v>
      </c>
    </row>
    <row r="602" spans="1:15" x14ac:dyDescent="0.15">
      <c r="A602" s="5">
        <v>3</v>
      </c>
      <c r="B602" s="5">
        <v>1</v>
      </c>
      <c r="C602" s="15">
        <v>601</v>
      </c>
      <c r="D602" s="39" t="str">
        <f>O602</f>
        <v>cross &lt;- read.cross(format="csvs", genfile="C:/NGS/save/Genotype_select_csvs_ABHgenotypeR3SU_mem.csv", phefile="C:/NGS/save/fphe.csv", na.strings=c("-","NA","N"), genotypes=c("A","H","B","D","C"), alleles=c("A","B"), estimate.map=F)</v>
      </c>
      <c r="F602" s="15" t="s">
        <v>1095</v>
      </c>
      <c r="G602" s="15" t="str">
        <f>'1. Input and Output files list'!$E$6</f>
        <v>C:/NGS/save/</v>
      </c>
      <c r="H602" s="15" t="s">
        <v>1147</v>
      </c>
      <c r="I602" s="15" t="str">
        <f>'1. Input and Output files list'!$E$6</f>
        <v>C:/NGS/save/</v>
      </c>
      <c r="J602" s="15" t="s">
        <v>1104</v>
      </c>
      <c r="O602" s="15" t="str">
        <f>CONCATENATE(F602,G602,H602,I602,J602,K602,L602,M602)</f>
        <v>cross &lt;- read.cross(format="csvs", genfile="C:/NGS/save/Genotype_select_csvs_ABHgenotypeR3SU_mem.csv", phefile="C:/NGS/save/fphe.csv", na.strings=c("-","NA","N"), genotypes=c("A","H","B","D","C"), alleles=c("A","B"), estimate.map=F)</v>
      </c>
    </row>
    <row r="603" spans="1:15" x14ac:dyDescent="0.15">
      <c r="A603" s="5">
        <v>3</v>
      </c>
      <c r="B603" s="5">
        <v>2</v>
      </c>
      <c r="C603" s="15">
        <v>602</v>
      </c>
      <c r="D603" s="39" t="s">
        <v>1225</v>
      </c>
    </row>
    <row r="604" spans="1:15" x14ac:dyDescent="0.15">
      <c r="A604" s="5">
        <v>3</v>
      </c>
      <c r="B604" s="5">
        <v>3</v>
      </c>
      <c r="C604" s="15">
        <v>603</v>
      </c>
      <c r="D604" s="39" t="s">
        <v>1244</v>
      </c>
    </row>
    <row r="605" spans="1:15" x14ac:dyDescent="0.15">
      <c r="A605" s="5">
        <v>3</v>
      </c>
      <c r="B605" s="5">
        <v>4</v>
      </c>
      <c r="C605" s="15">
        <v>604</v>
      </c>
      <c r="D605" s="39" t="s">
        <v>1248</v>
      </c>
    </row>
    <row r="606" spans="1:15" x14ac:dyDescent="0.15">
      <c r="A606" s="5">
        <v>3</v>
      </c>
      <c r="B606" s="5">
        <v>5</v>
      </c>
      <c r="C606" s="15">
        <v>605</v>
      </c>
      <c r="D606" s="39" t="s">
        <v>1075</v>
      </c>
    </row>
    <row r="607" spans="1:15" x14ac:dyDescent="0.15">
      <c r="A607" s="5">
        <v>4</v>
      </c>
      <c r="B607" s="5">
        <v>1</v>
      </c>
      <c r="C607" s="15">
        <v>606</v>
      </c>
      <c r="D607" s="39" t="str">
        <f>O607</f>
        <v>cross &lt;- read.cross(format="csvs", genfile="C:/NGS/save/Genotype_select_csvs_ABHgenotypeR4SU_mem.csv", phefile="C:/NGS/save/fphe.csv", na.strings=c("-","NA","N"), genotypes=c("A","H","B","D","C"), alleles=c("A","B"), estimate.map=F)</v>
      </c>
      <c r="F607" s="15" t="s">
        <v>1095</v>
      </c>
      <c r="G607" s="15" t="str">
        <f>'1. Input and Output files list'!$E$6</f>
        <v>C:/NGS/save/</v>
      </c>
      <c r="H607" s="15" t="s">
        <v>1148</v>
      </c>
      <c r="I607" s="15" t="str">
        <f>'1. Input and Output files list'!$E$6</f>
        <v>C:/NGS/save/</v>
      </c>
      <c r="J607" s="15" t="s">
        <v>1104</v>
      </c>
      <c r="O607" s="15" t="str">
        <f>CONCATENATE(F607,G607,H607,I607,J607,K607,L607,M607)</f>
        <v>cross &lt;- read.cross(format="csvs", genfile="C:/NGS/save/Genotype_select_csvs_ABHgenotypeR4SU_mem.csv", phefile="C:/NGS/save/fphe.csv", na.strings=c("-","NA","N"), genotypes=c("A","H","B","D","C"), alleles=c("A","B"), estimate.map=F)</v>
      </c>
    </row>
    <row r="608" spans="1:15" x14ac:dyDescent="0.15">
      <c r="A608" s="5">
        <v>4</v>
      </c>
      <c r="B608" s="5">
        <v>2</v>
      </c>
      <c r="C608" s="15">
        <v>607</v>
      </c>
      <c r="D608" s="39" t="s">
        <v>1225</v>
      </c>
    </row>
    <row r="609" spans="1:15" x14ac:dyDescent="0.15">
      <c r="A609" s="5">
        <v>4</v>
      </c>
      <c r="B609" s="5">
        <v>3</v>
      </c>
      <c r="C609" s="15">
        <v>608</v>
      </c>
      <c r="D609" s="39" t="s">
        <v>1244</v>
      </c>
    </row>
    <row r="610" spans="1:15" x14ac:dyDescent="0.15">
      <c r="A610" s="5">
        <v>4</v>
      </c>
      <c r="B610" s="5">
        <v>4</v>
      </c>
      <c r="C610" s="15">
        <v>609</v>
      </c>
      <c r="D610" s="39" t="s">
        <v>1249</v>
      </c>
    </row>
    <row r="611" spans="1:15" x14ac:dyDescent="0.15">
      <c r="A611" s="5">
        <v>4</v>
      </c>
      <c r="B611" s="5">
        <v>5</v>
      </c>
      <c r="C611" s="15">
        <v>610</v>
      </c>
      <c r="D611" s="39" t="s">
        <v>1076</v>
      </c>
    </row>
    <row r="612" spans="1:15" x14ac:dyDescent="0.15">
      <c r="A612" s="5">
        <v>5</v>
      </c>
      <c r="B612" s="5">
        <v>1</v>
      </c>
      <c r="C612" s="15">
        <v>611</v>
      </c>
      <c r="D612" s="39" t="str">
        <f>O612</f>
        <v>cross &lt;- read.cross(format="csvs", genfile="C:/NGS/save/Genotype_select_csvs_ABHgenotypeR5SU_mem.csv", phefile="C:/NGS/save/fphe.csv", na.strings=c("-","NA","N"), genotypes=c("A","H","B","D","C"), alleles=c("A","B"), estimate.map=F)</v>
      </c>
      <c r="F612" s="15" t="s">
        <v>1095</v>
      </c>
      <c r="G612" s="15" t="str">
        <f>'1. Input and Output files list'!$E$6</f>
        <v>C:/NGS/save/</v>
      </c>
      <c r="H612" s="15" t="s">
        <v>1149</v>
      </c>
      <c r="I612" s="15" t="str">
        <f>'1. Input and Output files list'!$E$6</f>
        <v>C:/NGS/save/</v>
      </c>
      <c r="J612" s="15" t="s">
        <v>1104</v>
      </c>
      <c r="O612" s="15" t="str">
        <f>CONCATENATE(F612,G612,H612,I612,J612,K612,L612,M612)</f>
        <v>cross &lt;- read.cross(format="csvs", genfile="C:/NGS/save/Genotype_select_csvs_ABHgenotypeR5SU_mem.csv", phefile="C:/NGS/save/fphe.csv", na.strings=c("-","NA","N"), genotypes=c("A","H","B","D","C"), alleles=c("A","B"), estimate.map=F)</v>
      </c>
    </row>
    <row r="613" spans="1:15" x14ac:dyDescent="0.15">
      <c r="A613" s="5">
        <v>5</v>
      </c>
      <c r="B613" s="5">
        <v>2</v>
      </c>
      <c r="C613" s="15">
        <v>612</v>
      </c>
      <c r="D613" s="39" t="s">
        <v>1225</v>
      </c>
    </row>
    <row r="614" spans="1:15" x14ac:dyDescent="0.15">
      <c r="A614" s="5">
        <v>5</v>
      </c>
      <c r="B614" s="5">
        <v>3</v>
      </c>
      <c r="C614" s="15">
        <v>613</v>
      </c>
      <c r="D614" s="39" t="s">
        <v>1244</v>
      </c>
    </row>
    <row r="615" spans="1:15" x14ac:dyDescent="0.15">
      <c r="A615" s="5">
        <v>5</v>
      </c>
      <c r="B615" s="5">
        <v>4</v>
      </c>
      <c r="C615" s="15">
        <v>614</v>
      </c>
      <c r="D615" s="39" t="s">
        <v>1250</v>
      </c>
    </row>
    <row r="616" spans="1:15" x14ac:dyDescent="0.15">
      <c r="A616" s="5">
        <v>5</v>
      </c>
      <c r="B616" s="5">
        <v>5</v>
      </c>
      <c r="C616" s="15">
        <v>615</v>
      </c>
      <c r="D616" s="39" t="s">
        <v>1077</v>
      </c>
    </row>
    <row r="617" spans="1:15" x14ac:dyDescent="0.15">
      <c r="A617" s="5">
        <v>6</v>
      </c>
      <c r="B617" s="5">
        <v>1</v>
      </c>
      <c r="C617" s="15">
        <v>616</v>
      </c>
      <c r="D617" s="39" t="str">
        <f>O617</f>
        <v>cross &lt;- read.cross(format="csvs", genfile="C:/NGS/save/Genotype_select_csvs_ABHgenotypeR6SU_mem.csv", phefile="C:/NGS/save/fphe.csv", na.strings=c("-","NA","N"), genotypes=c("A","H","B","D","C"), alleles=c("A","B"), estimate.map=F)</v>
      </c>
      <c r="F617" s="15" t="s">
        <v>1095</v>
      </c>
      <c r="G617" s="15" t="str">
        <f>'1. Input and Output files list'!$E$6</f>
        <v>C:/NGS/save/</v>
      </c>
      <c r="H617" s="15" t="s">
        <v>1150</v>
      </c>
      <c r="I617" s="15" t="str">
        <f>'1. Input and Output files list'!$E$6</f>
        <v>C:/NGS/save/</v>
      </c>
      <c r="J617" s="15" t="s">
        <v>1104</v>
      </c>
      <c r="O617" s="15" t="str">
        <f>CONCATENATE(F617,G617,H617,I617,J617,K617,L617,M617)</f>
        <v>cross &lt;- read.cross(format="csvs", genfile="C:/NGS/save/Genotype_select_csvs_ABHgenotypeR6SU_mem.csv", phefile="C:/NGS/save/fphe.csv", na.strings=c("-","NA","N"), genotypes=c("A","H","B","D","C"), alleles=c("A","B"), estimate.map=F)</v>
      </c>
    </row>
    <row r="618" spans="1:15" x14ac:dyDescent="0.15">
      <c r="A618" s="5">
        <v>6</v>
      </c>
      <c r="B618" s="5">
        <v>2</v>
      </c>
      <c r="C618" s="15">
        <v>617</v>
      </c>
      <c r="D618" s="39" t="s">
        <v>1225</v>
      </c>
    </row>
    <row r="619" spans="1:15" x14ac:dyDescent="0.15">
      <c r="A619" s="5">
        <v>6</v>
      </c>
      <c r="B619" s="5">
        <v>3</v>
      </c>
      <c r="C619" s="15">
        <v>618</v>
      </c>
      <c r="D619" s="39" t="s">
        <v>1244</v>
      </c>
    </row>
    <row r="620" spans="1:15" x14ac:dyDescent="0.15">
      <c r="A620" s="5">
        <v>6</v>
      </c>
      <c r="B620" s="5">
        <v>4</v>
      </c>
      <c r="C620" s="15">
        <v>619</v>
      </c>
      <c r="D620" s="39" t="s">
        <v>1251</v>
      </c>
    </row>
    <row r="621" spans="1:15" x14ac:dyDescent="0.15">
      <c r="A621" s="5">
        <v>6</v>
      </c>
      <c r="B621" s="5">
        <v>5</v>
      </c>
      <c r="C621" s="15">
        <v>620</v>
      </c>
      <c r="D621" s="39" t="s">
        <v>1078</v>
      </c>
    </row>
    <row r="622" spans="1:15" x14ac:dyDescent="0.15">
      <c r="A622" s="5">
        <v>7</v>
      </c>
      <c r="B622" s="5">
        <v>1</v>
      </c>
      <c r="C622" s="15">
        <v>621</v>
      </c>
      <c r="D622" s="39" t="str">
        <f>O622</f>
        <v>cross &lt;- read.cross(format="csvs", genfile="C:/NGS/save/Genotype_select_csvs_ABHgenotypeR7SU_mem.csv", phefile="C:/NGS/save/fphe.csv", na.strings=c("-","NA","N"), genotypes=c("A","H","B","D","C"), alleles=c("A","B"), estimate.map=F)</v>
      </c>
      <c r="F622" s="15" t="s">
        <v>1095</v>
      </c>
      <c r="G622" s="15" t="str">
        <f>'1. Input and Output files list'!$E$6</f>
        <v>C:/NGS/save/</v>
      </c>
      <c r="H622" s="15" t="s">
        <v>1151</v>
      </c>
      <c r="I622" s="15" t="str">
        <f>'1. Input and Output files list'!$E$6</f>
        <v>C:/NGS/save/</v>
      </c>
      <c r="J622" s="15" t="s">
        <v>1104</v>
      </c>
      <c r="O622" s="15" t="str">
        <f>CONCATENATE(F622,G622,H622,I622,J622,K622,L622,M622)</f>
        <v>cross &lt;- read.cross(format="csvs", genfile="C:/NGS/save/Genotype_select_csvs_ABHgenotypeR7SU_mem.csv", phefile="C:/NGS/save/fphe.csv", na.strings=c("-","NA","N"), genotypes=c("A","H","B","D","C"), alleles=c("A","B"), estimate.map=F)</v>
      </c>
    </row>
    <row r="623" spans="1:15" x14ac:dyDescent="0.15">
      <c r="A623" s="5">
        <v>7</v>
      </c>
      <c r="B623" s="5">
        <v>2</v>
      </c>
      <c r="C623" s="15">
        <v>622</v>
      </c>
      <c r="D623" s="39" t="s">
        <v>1225</v>
      </c>
    </row>
    <row r="624" spans="1:15" x14ac:dyDescent="0.15">
      <c r="A624" s="5">
        <v>7</v>
      </c>
      <c r="B624" s="5">
        <v>3</v>
      </c>
      <c r="C624" s="15">
        <v>623</v>
      </c>
      <c r="D624" s="39" t="s">
        <v>1244</v>
      </c>
    </row>
    <row r="625" spans="1:15" x14ac:dyDescent="0.15">
      <c r="A625" s="5">
        <v>7</v>
      </c>
      <c r="B625" s="5">
        <v>4</v>
      </c>
      <c r="C625" s="15">
        <v>624</v>
      </c>
      <c r="D625" s="39" t="s">
        <v>1252</v>
      </c>
    </row>
    <row r="626" spans="1:15" x14ac:dyDescent="0.15">
      <c r="A626" s="5">
        <v>7</v>
      </c>
      <c r="B626" s="5">
        <v>5</v>
      </c>
      <c r="C626" s="15">
        <v>625</v>
      </c>
      <c r="D626" s="39" t="s">
        <v>1079</v>
      </c>
    </row>
    <row r="627" spans="1:15" x14ac:dyDescent="0.15">
      <c r="A627" s="5">
        <v>8</v>
      </c>
      <c r="B627" s="5">
        <v>1</v>
      </c>
      <c r="C627" s="15">
        <v>626</v>
      </c>
      <c r="D627" s="39" t="str">
        <f>O627</f>
        <v>cross &lt;- read.cross(format="csvs", genfile="C:/NGS/save/Genotype_select_csvs_ABHgenotypeR8SU_mem.csv", phefile="C:/NGS/save/fphe.csv", na.strings=c("-","NA","N"), genotypes=c("A","H","B","D","C"), alleles=c("A","B"), estimate.map=F)</v>
      </c>
      <c r="F627" s="15" t="s">
        <v>1095</v>
      </c>
      <c r="G627" s="15" t="str">
        <f>'1. Input and Output files list'!$E$6</f>
        <v>C:/NGS/save/</v>
      </c>
      <c r="H627" s="15" t="s">
        <v>1152</v>
      </c>
      <c r="I627" s="15" t="str">
        <f>'1. Input and Output files list'!$E$6</f>
        <v>C:/NGS/save/</v>
      </c>
      <c r="J627" s="15" t="s">
        <v>1104</v>
      </c>
      <c r="O627" s="15" t="str">
        <f>CONCATENATE(F627,G627,H627,I627,J627,K627,L627,M627)</f>
        <v>cross &lt;- read.cross(format="csvs", genfile="C:/NGS/save/Genotype_select_csvs_ABHgenotypeR8SU_mem.csv", phefile="C:/NGS/save/fphe.csv", na.strings=c("-","NA","N"), genotypes=c("A","H","B","D","C"), alleles=c("A","B"), estimate.map=F)</v>
      </c>
    </row>
    <row r="628" spans="1:15" x14ac:dyDescent="0.15">
      <c r="A628" s="5">
        <v>8</v>
      </c>
      <c r="B628" s="5">
        <v>2</v>
      </c>
      <c r="C628" s="15">
        <v>627</v>
      </c>
      <c r="D628" s="39" t="s">
        <v>1225</v>
      </c>
    </row>
    <row r="629" spans="1:15" x14ac:dyDescent="0.15">
      <c r="A629" s="5">
        <v>8</v>
      </c>
      <c r="B629" s="5">
        <v>3</v>
      </c>
      <c r="C629" s="15">
        <v>628</v>
      </c>
      <c r="D629" s="39" t="s">
        <v>1244</v>
      </c>
    </row>
    <row r="630" spans="1:15" x14ac:dyDescent="0.15">
      <c r="A630" s="5">
        <v>8</v>
      </c>
      <c r="B630" s="5">
        <v>4</v>
      </c>
      <c r="C630" s="15">
        <v>629</v>
      </c>
      <c r="D630" s="39" t="s">
        <v>1253</v>
      </c>
    </row>
    <row r="631" spans="1:15" x14ac:dyDescent="0.15">
      <c r="A631" s="5">
        <v>8</v>
      </c>
      <c r="B631" s="5">
        <v>5</v>
      </c>
      <c r="C631" s="15">
        <v>630</v>
      </c>
      <c r="D631" s="39" t="s">
        <v>1080</v>
      </c>
    </row>
    <row r="632" spans="1:15" x14ac:dyDescent="0.15">
      <c r="A632" s="5">
        <v>9</v>
      </c>
      <c r="B632" s="5">
        <v>1</v>
      </c>
      <c r="C632" s="15">
        <v>631</v>
      </c>
      <c r="D632" s="39" t="str">
        <f>O632</f>
        <v>cross &lt;- read.cross(format="csvs", genfile="C:/NGS/save/Genotype_select_csvs_ABHgenotypeR9SU_mem.csv", phefile="C:/NGS/save/fphe.csv", na.strings=c("-","NA","N"), genotypes=c("A","H","B","D","C"), alleles=c("A","B"), estimate.map=F)</v>
      </c>
      <c r="F632" s="15" t="s">
        <v>1095</v>
      </c>
      <c r="G632" s="15" t="str">
        <f>'1. Input and Output files list'!$E$6</f>
        <v>C:/NGS/save/</v>
      </c>
      <c r="H632" s="15" t="s">
        <v>1153</v>
      </c>
      <c r="I632" s="15" t="str">
        <f>'1. Input and Output files list'!$E$6</f>
        <v>C:/NGS/save/</v>
      </c>
      <c r="J632" s="15" t="s">
        <v>1104</v>
      </c>
      <c r="O632" s="15" t="str">
        <f>CONCATENATE(F632,G632,H632,I632,J632,K632,L632,M632)</f>
        <v>cross &lt;- read.cross(format="csvs", genfile="C:/NGS/save/Genotype_select_csvs_ABHgenotypeR9SU_mem.csv", phefile="C:/NGS/save/fphe.csv", na.strings=c("-","NA","N"), genotypes=c("A","H","B","D","C"), alleles=c("A","B"), estimate.map=F)</v>
      </c>
    </row>
    <row r="633" spans="1:15" x14ac:dyDescent="0.15">
      <c r="A633" s="5">
        <v>9</v>
      </c>
      <c r="B633" s="5">
        <v>2</v>
      </c>
      <c r="C633" s="15">
        <v>632</v>
      </c>
      <c r="D633" s="39" t="s">
        <v>1225</v>
      </c>
    </row>
    <row r="634" spans="1:15" x14ac:dyDescent="0.15">
      <c r="A634" s="5">
        <v>9</v>
      </c>
      <c r="B634" s="5">
        <v>3</v>
      </c>
      <c r="C634" s="15">
        <v>633</v>
      </c>
      <c r="D634" s="39" t="s">
        <v>1244</v>
      </c>
    </row>
    <row r="635" spans="1:15" x14ac:dyDescent="0.15">
      <c r="A635" s="5">
        <v>9</v>
      </c>
      <c r="B635" s="5">
        <v>4</v>
      </c>
      <c r="C635" s="15">
        <v>634</v>
      </c>
      <c r="D635" s="39" t="s">
        <v>1254</v>
      </c>
    </row>
    <row r="636" spans="1:15" x14ac:dyDescent="0.15">
      <c r="A636" s="5">
        <v>9</v>
      </c>
      <c r="B636" s="5">
        <v>5</v>
      </c>
      <c r="C636" s="15">
        <v>635</v>
      </c>
      <c r="D636" s="39" t="s">
        <v>1081</v>
      </c>
    </row>
    <row r="637" spans="1:15" x14ac:dyDescent="0.15">
      <c r="A637" s="5">
        <v>10</v>
      </c>
      <c r="B637" s="5">
        <v>1</v>
      </c>
      <c r="C637" s="15">
        <v>636</v>
      </c>
      <c r="D637" s="39" t="str">
        <f>O637</f>
        <v>cross &lt;- read.cross(format="csvs", genfile="C:/NGS/save/Genotype_select_csvs_ABHgenotypeR10SU_mem.csv", phefile="C:/NGS/save/fphe.csv", na.strings=c("-","NA","N"), genotypes=c("A","H","B","D","C"), alleles=c("A","B"), estimate.map=F)</v>
      </c>
      <c r="F637" s="15" t="s">
        <v>1095</v>
      </c>
      <c r="G637" s="15" t="str">
        <f>'1. Input and Output files list'!$E$6</f>
        <v>C:/NGS/save/</v>
      </c>
      <c r="H637" s="15" t="s">
        <v>1154</v>
      </c>
      <c r="I637" s="15" t="str">
        <f>'1. Input and Output files list'!$E$6</f>
        <v>C:/NGS/save/</v>
      </c>
      <c r="J637" s="15" t="s">
        <v>1104</v>
      </c>
      <c r="O637" s="15" t="str">
        <f>CONCATENATE(F637,G637,H637,I637,J637,K637,L637,M637)</f>
        <v>cross &lt;- read.cross(format="csvs", genfile="C:/NGS/save/Genotype_select_csvs_ABHgenotypeR10SU_mem.csv", phefile="C:/NGS/save/fphe.csv", na.strings=c("-","NA","N"), genotypes=c("A","H","B","D","C"), alleles=c("A","B"), estimate.map=F)</v>
      </c>
    </row>
    <row r="638" spans="1:15" x14ac:dyDescent="0.15">
      <c r="A638" s="5">
        <v>10</v>
      </c>
      <c r="B638" s="5">
        <v>2</v>
      </c>
      <c r="C638" s="15">
        <v>637</v>
      </c>
      <c r="D638" s="39" t="s">
        <v>1225</v>
      </c>
    </row>
    <row r="639" spans="1:15" x14ac:dyDescent="0.15">
      <c r="A639" s="5">
        <v>10</v>
      </c>
      <c r="B639" s="5">
        <v>3</v>
      </c>
      <c r="C639" s="15">
        <v>638</v>
      </c>
      <c r="D639" s="39" t="s">
        <v>1244</v>
      </c>
    </row>
    <row r="640" spans="1:15" x14ac:dyDescent="0.15">
      <c r="A640" s="5">
        <v>10</v>
      </c>
      <c r="B640" s="5">
        <v>4</v>
      </c>
      <c r="C640" s="15">
        <v>639</v>
      </c>
      <c r="D640" s="39" t="s">
        <v>1255</v>
      </c>
    </row>
    <row r="641" spans="1:15" x14ac:dyDescent="0.15">
      <c r="A641" s="5">
        <v>10</v>
      </c>
      <c r="B641" s="5">
        <v>5</v>
      </c>
      <c r="C641" s="15">
        <v>640</v>
      </c>
      <c r="D641" s="39" t="s">
        <v>1226</v>
      </c>
    </row>
    <row r="642" spans="1:15" x14ac:dyDescent="0.15">
      <c r="A642" s="5">
        <v>11</v>
      </c>
      <c r="B642" s="5">
        <v>1</v>
      </c>
      <c r="C642" s="15">
        <v>641</v>
      </c>
      <c r="D642" s="39" t="str">
        <f>O642</f>
        <v>cross &lt;- read.cross(format="csvs", genfile="C:/NGS/save/Genotype_select_csvs_ABHgenotypeR1US_mem.csv", phefile="C:/NGS/save/fphe.csv", na.strings=c("-","NA","N"), genotypes=c("A","H","B","D","C"), alleles=c("A","B"), estimate.map=F)</v>
      </c>
      <c r="F642" s="15" t="s">
        <v>1095</v>
      </c>
      <c r="G642" s="15" t="str">
        <f>'1. Input and Output files list'!$E$6</f>
        <v>C:/NGS/save/</v>
      </c>
      <c r="H642" s="15" t="s">
        <v>1155</v>
      </c>
      <c r="I642" s="15" t="str">
        <f>'1. Input and Output files list'!$E$6</f>
        <v>C:/NGS/save/</v>
      </c>
      <c r="J642" s="15" t="s">
        <v>1104</v>
      </c>
      <c r="O642" s="15" t="str">
        <f>CONCATENATE(F642,G642,H642,I642,J642,K642,L642,M642)</f>
        <v>cross &lt;- read.cross(format="csvs", genfile="C:/NGS/save/Genotype_select_csvs_ABHgenotypeR1US_mem.csv", phefile="C:/NGS/save/fphe.csv", na.strings=c("-","NA","N"), genotypes=c("A","H","B","D","C"), alleles=c("A","B"), estimate.map=F)</v>
      </c>
    </row>
    <row r="643" spans="1:15" x14ac:dyDescent="0.15">
      <c r="A643" s="5">
        <v>11</v>
      </c>
      <c r="B643" s="5">
        <v>2</v>
      </c>
      <c r="C643" s="15">
        <v>642</v>
      </c>
      <c r="D643" s="39" t="s">
        <v>1225</v>
      </c>
    </row>
    <row r="644" spans="1:15" x14ac:dyDescent="0.15">
      <c r="A644" s="5">
        <v>11</v>
      </c>
      <c r="B644" s="5">
        <v>3</v>
      </c>
      <c r="C644" s="15">
        <v>643</v>
      </c>
      <c r="D644" s="39" t="s">
        <v>1244</v>
      </c>
    </row>
    <row r="645" spans="1:15" x14ac:dyDescent="0.15">
      <c r="A645" s="5">
        <v>11</v>
      </c>
      <c r="B645" s="5">
        <v>4</v>
      </c>
      <c r="C645" s="15">
        <v>644</v>
      </c>
      <c r="D645" s="39" t="s">
        <v>1256</v>
      </c>
    </row>
    <row r="646" spans="1:15" x14ac:dyDescent="0.15">
      <c r="A646" s="5">
        <v>11</v>
      </c>
      <c r="B646" s="5">
        <v>5</v>
      </c>
      <c r="C646" s="15">
        <v>645</v>
      </c>
      <c r="D646" s="39" t="s">
        <v>1227</v>
      </c>
    </row>
    <row r="647" spans="1:15" x14ac:dyDescent="0.15">
      <c r="A647" s="5">
        <v>12</v>
      </c>
      <c r="B647" s="5">
        <v>1</v>
      </c>
      <c r="C647" s="15">
        <v>646</v>
      </c>
      <c r="D647" s="39" t="str">
        <f>O647</f>
        <v>cross &lt;- read.cross(format="csvs", genfile="C:/NGS/save/Genotype_select_csvs_ABHgenotypeR2US_mem.csv", phefile="C:/NGS/save/fphe.csv", na.strings=c("-","NA","N"), genotypes=c("A","H","B","D","C"), alleles=c("A","B"), estimate.map=F)</v>
      </c>
      <c r="F647" s="15" t="s">
        <v>1095</v>
      </c>
      <c r="G647" s="15" t="str">
        <f>'1. Input and Output files list'!$E$6</f>
        <v>C:/NGS/save/</v>
      </c>
      <c r="H647" s="15" t="s">
        <v>1156</v>
      </c>
      <c r="I647" s="15" t="str">
        <f>'1. Input and Output files list'!$E$6</f>
        <v>C:/NGS/save/</v>
      </c>
      <c r="J647" s="15" t="s">
        <v>1104</v>
      </c>
      <c r="O647" s="15" t="str">
        <f>CONCATENATE(F647,G647,H647,I647,J647,K647,L647,M647)</f>
        <v>cross &lt;- read.cross(format="csvs", genfile="C:/NGS/save/Genotype_select_csvs_ABHgenotypeR2US_mem.csv", phefile="C:/NGS/save/fphe.csv", na.strings=c("-","NA","N"), genotypes=c("A","H","B","D","C"), alleles=c("A","B"), estimate.map=F)</v>
      </c>
    </row>
    <row r="648" spans="1:15" x14ac:dyDescent="0.15">
      <c r="A648" s="5">
        <v>12</v>
      </c>
      <c r="B648" s="5">
        <v>2</v>
      </c>
      <c r="C648" s="15">
        <v>647</v>
      </c>
      <c r="D648" s="39" t="s">
        <v>1225</v>
      </c>
    </row>
    <row r="649" spans="1:15" x14ac:dyDescent="0.15">
      <c r="A649" s="5">
        <v>12</v>
      </c>
      <c r="B649" s="5">
        <v>3</v>
      </c>
      <c r="C649" s="15">
        <v>648</v>
      </c>
      <c r="D649" s="39" t="s">
        <v>1244</v>
      </c>
    </row>
    <row r="650" spans="1:15" x14ac:dyDescent="0.15">
      <c r="A650" s="5">
        <v>12</v>
      </c>
      <c r="B650" s="5">
        <v>4</v>
      </c>
      <c r="C650" s="15">
        <v>649</v>
      </c>
      <c r="D650" s="39" t="s">
        <v>1257</v>
      </c>
    </row>
    <row r="651" spans="1:15" x14ac:dyDescent="0.15">
      <c r="A651" s="5">
        <v>12</v>
      </c>
      <c r="B651" s="5">
        <v>5</v>
      </c>
      <c r="C651" s="15">
        <v>650</v>
      </c>
      <c r="D651" s="39" t="s">
        <v>1269</v>
      </c>
    </row>
    <row r="652" spans="1:15" x14ac:dyDescent="0.15">
      <c r="A652" s="5">
        <v>13</v>
      </c>
      <c r="B652" s="5">
        <v>1</v>
      </c>
      <c r="C652" s="15">
        <v>651</v>
      </c>
      <c r="D652" s="39" t="str">
        <f>O652</f>
        <v>cross &lt;- read.cross(format="csvs", genfile="C:/NGS/save/Genotype_select_csvs_ABHgenotypeR3US_mem.csv", phefile="C:/NGS/save/fphe.csv", na.strings=c("-","NA","N"), genotypes=c("A","H","B","D","C"), alleles=c("A","B"), estimate.map=F)</v>
      </c>
      <c r="F652" s="15" t="s">
        <v>1095</v>
      </c>
      <c r="G652" s="15" t="str">
        <f>'1. Input and Output files list'!$E$6</f>
        <v>C:/NGS/save/</v>
      </c>
      <c r="H652" s="15" t="s">
        <v>1157</v>
      </c>
      <c r="I652" s="15" t="str">
        <f>'1. Input and Output files list'!$E$6</f>
        <v>C:/NGS/save/</v>
      </c>
      <c r="J652" s="15" t="s">
        <v>1104</v>
      </c>
      <c r="O652" s="15" t="str">
        <f>CONCATENATE(F652,G652,H652,I652,J652,K652,L652,M652)</f>
        <v>cross &lt;- read.cross(format="csvs", genfile="C:/NGS/save/Genotype_select_csvs_ABHgenotypeR3US_mem.csv", phefile="C:/NGS/save/fphe.csv", na.strings=c("-","NA","N"), genotypes=c("A","H","B","D","C"), alleles=c("A","B"), estimate.map=F)</v>
      </c>
    </row>
    <row r="653" spans="1:15" x14ac:dyDescent="0.15">
      <c r="A653" s="5">
        <v>13</v>
      </c>
      <c r="B653" s="5">
        <v>2</v>
      </c>
      <c r="C653" s="15">
        <v>652</v>
      </c>
      <c r="D653" s="39" t="s">
        <v>1225</v>
      </c>
    </row>
    <row r="654" spans="1:15" x14ac:dyDescent="0.15">
      <c r="A654" s="5">
        <v>13</v>
      </c>
      <c r="B654" s="5">
        <v>3</v>
      </c>
      <c r="C654" s="15">
        <v>653</v>
      </c>
      <c r="D654" s="39" t="s">
        <v>1244</v>
      </c>
    </row>
    <row r="655" spans="1:15" x14ac:dyDescent="0.15">
      <c r="A655" s="5">
        <v>13</v>
      </c>
      <c r="B655" s="5">
        <v>4</v>
      </c>
      <c r="C655" s="15">
        <v>654</v>
      </c>
      <c r="D655" s="39" t="s">
        <v>1258</v>
      </c>
    </row>
    <row r="656" spans="1:15" x14ac:dyDescent="0.15">
      <c r="A656" s="5">
        <v>13</v>
      </c>
      <c r="B656" s="5">
        <v>5</v>
      </c>
      <c r="C656" s="15">
        <v>655</v>
      </c>
      <c r="D656" s="39" t="s">
        <v>1228</v>
      </c>
    </row>
    <row r="657" spans="1:15" x14ac:dyDescent="0.15">
      <c r="A657" s="5">
        <v>14</v>
      </c>
      <c r="B657" s="5">
        <v>1</v>
      </c>
      <c r="C657" s="15">
        <v>656</v>
      </c>
      <c r="D657" s="39" t="str">
        <f>O657</f>
        <v>cross &lt;- read.cross(format="csvs", genfile="C:/NGS/save/Genotype_select_csvs_ABHgenotypeR4US_mem.csv", phefile="C:/NGS/save/fphe.csv", na.strings=c("-","NA","N"), genotypes=c("A","H","B","D","C"), alleles=c("A","B"), estimate.map=F)</v>
      </c>
      <c r="F657" s="15" t="s">
        <v>1095</v>
      </c>
      <c r="G657" s="15" t="str">
        <f>'1. Input and Output files list'!$E$6</f>
        <v>C:/NGS/save/</v>
      </c>
      <c r="H657" s="15" t="s">
        <v>1158</v>
      </c>
      <c r="I657" s="15" t="str">
        <f>'1. Input and Output files list'!$E$6</f>
        <v>C:/NGS/save/</v>
      </c>
      <c r="J657" s="15" t="s">
        <v>1104</v>
      </c>
      <c r="O657" s="15" t="str">
        <f>CONCATENATE(F657,G657,H657,I657,J657,K657,L657,M657)</f>
        <v>cross &lt;- read.cross(format="csvs", genfile="C:/NGS/save/Genotype_select_csvs_ABHgenotypeR4US_mem.csv", phefile="C:/NGS/save/fphe.csv", na.strings=c("-","NA","N"), genotypes=c("A","H","B","D","C"), alleles=c("A","B"), estimate.map=F)</v>
      </c>
    </row>
    <row r="658" spans="1:15" x14ac:dyDescent="0.15">
      <c r="A658" s="5">
        <v>14</v>
      </c>
      <c r="B658" s="5">
        <v>2</v>
      </c>
      <c r="C658" s="15">
        <v>657</v>
      </c>
      <c r="D658" s="39" t="s">
        <v>1225</v>
      </c>
    </row>
    <row r="659" spans="1:15" x14ac:dyDescent="0.15">
      <c r="A659" s="5">
        <v>14</v>
      </c>
      <c r="B659" s="5">
        <v>3</v>
      </c>
      <c r="C659" s="15">
        <v>658</v>
      </c>
      <c r="D659" s="39" t="s">
        <v>1244</v>
      </c>
    </row>
    <row r="660" spans="1:15" x14ac:dyDescent="0.15">
      <c r="A660" s="5">
        <v>14</v>
      </c>
      <c r="B660" s="5">
        <v>4</v>
      </c>
      <c r="C660" s="15">
        <v>659</v>
      </c>
      <c r="D660" s="39" t="s">
        <v>1259</v>
      </c>
    </row>
    <row r="661" spans="1:15" x14ac:dyDescent="0.15">
      <c r="A661" s="5">
        <v>14</v>
      </c>
      <c r="B661" s="5">
        <v>5</v>
      </c>
      <c r="C661" s="15">
        <v>660</v>
      </c>
      <c r="D661" s="39" t="s">
        <v>1229</v>
      </c>
    </row>
    <row r="662" spans="1:15" x14ac:dyDescent="0.15">
      <c r="A662" s="5">
        <v>15</v>
      </c>
      <c r="B662" s="5">
        <v>1</v>
      </c>
      <c r="C662" s="15">
        <v>661</v>
      </c>
      <c r="D662" s="39" t="str">
        <f>O662</f>
        <v>cross &lt;- read.cross(format="csvs", genfile="C:/NGS/save/Genotype_select_csvs_ABHgenotypeR5US_mem.csv", phefile="C:/NGS/save/fphe.csv", na.strings=c("-","NA","N"), genotypes=c("A","H","B","D","C"), alleles=c("A","B"), estimate.map=F)</v>
      </c>
      <c r="F662" s="15" t="s">
        <v>1095</v>
      </c>
      <c r="G662" s="15" t="str">
        <f>'1. Input and Output files list'!$E$6</f>
        <v>C:/NGS/save/</v>
      </c>
      <c r="H662" s="15" t="s">
        <v>1159</v>
      </c>
      <c r="I662" s="15" t="str">
        <f>'1. Input and Output files list'!$E$6</f>
        <v>C:/NGS/save/</v>
      </c>
      <c r="J662" s="15" t="s">
        <v>1104</v>
      </c>
      <c r="O662" s="15" t="str">
        <f>CONCATENATE(F662,G662,H662,I662,J662,K662,L662,M662)</f>
        <v>cross &lt;- read.cross(format="csvs", genfile="C:/NGS/save/Genotype_select_csvs_ABHgenotypeR5US_mem.csv", phefile="C:/NGS/save/fphe.csv", na.strings=c("-","NA","N"), genotypes=c("A","H","B","D","C"), alleles=c("A","B"), estimate.map=F)</v>
      </c>
    </row>
    <row r="663" spans="1:15" x14ac:dyDescent="0.15">
      <c r="A663" s="5">
        <v>15</v>
      </c>
      <c r="B663" s="5">
        <v>2</v>
      </c>
      <c r="C663" s="15">
        <v>662</v>
      </c>
      <c r="D663" s="39" t="s">
        <v>1225</v>
      </c>
    </row>
    <row r="664" spans="1:15" x14ac:dyDescent="0.15">
      <c r="A664" s="5">
        <v>15</v>
      </c>
      <c r="B664" s="5">
        <v>3</v>
      </c>
      <c r="C664" s="15">
        <v>663</v>
      </c>
      <c r="D664" s="39" t="s">
        <v>1244</v>
      </c>
    </row>
    <row r="665" spans="1:15" x14ac:dyDescent="0.15">
      <c r="A665" s="5">
        <v>15</v>
      </c>
      <c r="B665" s="5">
        <v>4</v>
      </c>
      <c r="C665" s="15">
        <v>664</v>
      </c>
      <c r="D665" s="39" t="s">
        <v>1260</v>
      </c>
    </row>
    <row r="666" spans="1:15" x14ac:dyDescent="0.15">
      <c r="A666" s="5">
        <v>15</v>
      </c>
      <c r="B666" s="5">
        <v>5</v>
      </c>
      <c r="C666" s="15">
        <v>665</v>
      </c>
      <c r="D666" s="39" t="s">
        <v>1230</v>
      </c>
    </row>
    <row r="667" spans="1:15" x14ac:dyDescent="0.15">
      <c r="A667" s="5">
        <v>16</v>
      </c>
      <c r="B667" s="5">
        <v>1</v>
      </c>
      <c r="C667" s="15">
        <v>666</v>
      </c>
      <c r="D667" s="39" t="str">
        <f>O667</f>
        <v>cross &lt;- read.cross(format="csvs", genfile="C:/NGS/save/Genotype_select_csvs_ABHgenotypeR6US_mem.csv", phefile="C:/NGS/save/fphe.csv", na.strings=c("-","NA","N"), genotypes=c("A","H","B","D","C"), alleles=c("A","B"), estimate.map=F)</v>
      </c>
      <c r="F667" s="15" t="s">
        <v>1095</v>
      </c>
      <c r="G667" s="15" t="str">
        <f>'1. Input and Output files list'!$E$6</f>
        <v>C:/NGS/save/</v>
      </c>
      <c r="H667" s="15" t="s">
        <v>1160</v>
      </c>
      <c r="I667" s="15" t="str">
        <f>'1. Input and Output files list'!$E$6</f>
        <v>C:/NGS/save/</v>
      </c>
      <c r="J667" s="15" t="s">
        <v>1104</v>
      </c>
      <c r="O667" s="15" t="str">
        <f>CONCATENATE(F667,G667,H667,I667,J667,K667,L667,M667)</f>
        <v>cross &lt;- read.cross(format="csvs", genfile="C:/NGS/save/Genotype_select_csvs_ABHgenotypeR6US_mem.csv", phefile="C:/NGS/save/fphe.csv", na.strings=c("-","NA","N"), genotypes=c("A","H","B","D","C"), alleles=c("A","B"), estimate.map=F)</v>
      </c>
    </row>
    <row r="668" spans="1:15" x14ac:dyDescent="0.15">
      <c r="A668" s="5">
        <v>16</v>
      </c>
      <c r="B668" s="5">
        <v>2</v>
      </c>
      <c r="C668" s="15">
        <v>667</v>
      </c>
      <c r="D668" s="39" t="s">
        <v>1225</v>
      </c>
    </row>
    <row r="669" spans="1:15" x14ac:dyDescent="0.15">
      <c r="A669" s="5">
        <v>16</v>
      </c>
      <c r="B669" s="5">
        <v>3</v>
      </c>
      <c r="C669" s="15">
        <v>668</v>
      </c>
      <c r="D669" s="39" t="s">
        <v>1244</v>
      </c>
    </row>
    <row r="670" spans="1:15" x14ac:dyDescent="0.15">
      <c r="A670" s="5">
        <v>16</v>
      </c>
      <c r="B670" s="5">
        <v>4</v>
      </c>
      <c r="C670" s="15">
        <v>669</v>
      </c>
      <c r="D670" s="39" t="s">
        <v>1261</v>
      </c>
    </row>
    <row r="671" spans="1:15" x14ac:dyDescent="0.15">
      <c r="A671" s="5">
        <v>16</v>
      </c>
      <c r="B671" s="5">
        <v>5</v>
      </c>
      <c r="C671" s="15">
        <v>670</v>
      </c>
      <c r="D671" s="39" t="s">
        <v>1231</v>
      </c>
    </row>
    <row r="672" spans="1:15" x14ac:dyDescent="0.15">
      <c r="A672" s="5">
        <v>17</v>
      </c>
      <c r="B672" s="5">
        <v>1</v>
      </c>
      <c r="C672" s="15">
        <v>671</v>
      </c>
      <c r="D672" s="39" t="str">
        <f>O672</f>
        <v>cross &lt;- read.cross(format="csvs", genfile="C:/NGS/save/Genotype_select_csvs_ABHgenotypeR7US_mem.csv", phefile="C:/NGS/save/fphe.csv", na.strings=c("-","NA","N"), genotypes=c("A","H","B","D","C"), alleles=c("A","B"), estimate.map=F)</v>
      </c>
      <c r="F672" s="15" t="s">
        <v>1095</v>
      </c>
      <c r="G672" s="15" t="str">
        <f>'1. Input and Output files list'!$E$6</f>
        <v>C:/NGS/save/</v>
      </c>
      <c r="H672" s="15" t="s">
        <v>1161</v>
      </c>
      <c r="I672" s="15" t="str">
        <f>'1. Input and Output files list'!$E$6</f>
        <v>C:/NGS/save/</v>
      </c>
      <c r="J672" s="15" t="s">
        <v>1104</v>
      </c>
      <c r="O672" s="15" t="str">
        <f>CONCATENATE(F672,G672,H672,I672,J672,K672,L672,M672)</f>
        <v>cross &lt;- read.cross(format="csvs", genfile="C:/NGS/save/Genotype_select_csvs_ABHgenotypeR7US_mem.csv", phefile="C:/NGS/save/fphe.csv", na.strings=c("-","NA","N"), genotypes=c("A","H","B","D","C"), alleles=c("A","B"), estimate.map=F)</v>
      </c>
    </row>
    <row r="673" spans="1:15" x14ac:dyDescent="0.15">
      <c r="A673" s="5">
        <v>17</v>
      </c>
      <c r="B673" s="5">
        <v>2</v>
      </c>
      <c r="C673" s="15">
        <v>672</v>
      </c>
      <c r="D673" s="39" t="s">
        <v>1225</v>
      </c>
    </row>
    <row r="674" spans="1:15" x14ac:dyDescent="0.15">
      <c r="A674" s="5">
        <v>17</v>
      </c>
      <c r="B674" s="5">
        <v>3</v>
      </c>
      <c r="C674" s="15">
        <v>673</v>
      </c>
      <c r="D674" s="39" t="s">
        <v>1244</v>
      </c>
    </row>
    <row r="675" spans="1:15" x14ac:dyDescent="0.15">
      <c r="A675" s="5">
        <v>17</v>
      </c>
      <c r="B675" s="5">
        <v>4</v>
      </c>
      <c r="C675" s="15">
        <v>674</v>
      </c>
      <c r="D675" s="39" t="s">
        <v>1262</v>
      </c>
    </row>
    <row r="676" spans="1:15" x14ac:dyDescent="0.15">
      <c r="A676" s="5">
        <v>17</v>
      </c>
      <c r="B676" s="5">
        <v>5</v>
      </c>
      <c r="C676" s="15">
        <v>675</v>
      </c>
      <c r="D676" s="39" t="s">
        <v>1232</v>
      </c>
    </row>
    <row r="677" spans="1:15" x14ac:dyDescent="0.15">
      <c r="A677" s="5">
        <v>18</v>
      </c>
      <c r="B677" s="5">
        <v>1</v>
      </c>
      <c r="C677" s="15">
        <v>676</v>
      </c>
      <c r="D677" s="39" t="str">
        <f>O677</f>
        <v>cross &lt;- read.cross(format="csvs", genfile="C:/NGS/save/Genotype_select_csvs_ABHgenotypeR8US_mem.csv", phefile="C:/NGS/save/fphe.csv", na.strings=c("-","NA","N"), genotypes=c("A","H","B","D","C"), alleles=c("A","B"), estimate.map=F)</v>
      </c>
      <c r="F677" s="15" t="s">
        <v>1095</v>
      </c>
      <c r="G677" s="15" t="str">
        <f>'1. Input and Output files list'!$E$6</f>
        <v>C:/NGS/save/</v>
      </c>
      <c r="H677" s="15" t="s">
        <v>1162</v>
      </c>
      <c r="I677" s="15" t="str">
        <f>'1. Input and Output files list'!$E$6</f>
        <v>C:/NGS/save/</v>
      </c>
      <c r="J677" s="15" t="s">
        <v>1104</v>
      </c>
      <c r="O677" s="15" t="str">
        <f>CONCATENATE(F677,G677,H677,I677,J677,K677,L677,M677)</f>
        <v>cross &lt;- read.cross(format="csvs", genfile="C:/NGS/save/Genotype_select_csvs_ABHgenotypeR8US_mem.csv", phefile="C:/NGS/save/fphe.csv", na.strings=c("-","NA","N"), genotypes=c("A","H","B","D","C"), alleles=c("A","B"), estimate.map=F)</v>
      </c>
    </row>
    <row r="678" spans="1:15" x14ac:dyDescent="0.15">
      <c r="A678" s="5">
        <v>18</v>
      </c>
      <c r="B678" s="5">
        <v>2</v>
      </c>
      <c r="C678" s="15">
        <v>677</v>
      </c>
      <c r="D678" s="39" t="s">
        <v>1225</v>
      </c>
    </row>
    <row r="679" spans="1:15" x14ac:dyDescent="0.15">
      <c r="A679" s="5">
        <v>18</v>
      </c>
      <c r="B679" s="5">
        <v>3</v>
      </c>
      <c r="C679" s="15">
        <v>678</v>
      </c>
      <c r="D679" s="39" t="s">
        <v>1244</v>
      </c>
    </row>
    <row r="680" spans="1:15" x14ac:dyDescent="0.15">
      <c r="A680" s="5">
        <v>18</v>
      </c>
      <c r="B680" s="5">
        <v>4</v>
      </c>
      <c r="C680" s="15">
        <v>679</v>
      </c>
      <c r="D680" s="39" t="s">
        <v>1263</v>
      </c>
    </row>
    <row r="681" spans="1:15" x14ac:dyDescent="0.15">
      <c r="A681" s="5">
        <v>18</v>
      </c>
      <c r="B681" s="5">
        <v>5</v>
      </c>
      <c r="C681" s="15">
        <v>680</v>
      </c>
      <c r="D681" s="39" t="s">
        <v>1233</v>
      </c>
    </row>
    <row r="682" spans="1:15" x14ac:dyDescent="0.15">
      <c r="A682" s="5">
        <v>19</v>
      </c>
      <c r="B682" s="5">
        <v>1</v>
      </c>
      <c r="C682" s="15">
        <v>681</v>
      </c>
      <c r="D682" s="39" t="str">
        <f>O682</f>
        <v>cross &lt;- read.cross(format="csvs", genfile="C:/NGS/save/Genotype_select_csvs_ABHgenotypeR9US_mem.csv", phefile="C:/NGS/save/fphe.csv", na.strings=c("-","NA","N"), genotypes=c("A","H","B","D","C"), alleles=c("A","B"), estimate.map=F)</v>
      </c>
      <c r="F682" s="15" t="s">
        <v>1095</v>
      </c>
      <c r="G682" s="15" t="str">
        <f>'1. Input and Output files list'!$E$6</f>
        <v>C:/NGS/save/</v>
      </c>
      <c r="H682" s="15" t="s">
        <v>1163</v>
      </c>
      <c r="I682" s="15" t="str">
        <f>'1. Input and Output files list'!$E$6</f>
        <v>C:/NGS/save/</v>
      </c>
      <c r="J682" s="15" t="s">
        <v>1104</v>
      </c>
      <c r="O682" s="15" t="str">
        <f>CONCATENATE(F682,G682,H682,I682,J682,K682,L682,M682)</f>
        <v>cross &lt;- read.cross(format="csvs", genfile="C:/NGS/save/Genotype_select_csvs_ABHgenotypeR9US_mem.csv", phefile="C:/NGS/save/fphe.csv", na.strings=c("-","NA","N"), genotypes=c("A","H","B","D","C"), alleles=c("A","B"), estimate.map=F)</v>
      </c>
    </row>
    <row r="683" spans="1:15" x14ac:dyDescent="0.15">
      <c r="A683" s="5">
        <v>19</v>
      </c>
      <c r="B683" s="5">
        <v>2</v>
      </c>
      <c r="C683" s="15">
        <v>682</v>
      </c>
      <c r="D683" s="39" t="s">
        <v>1225</v>
      </c>
    </row>
    <row r="684" spans="1:15" x14ac:dyDescent="0.15">
      <c r="A684" s="5">
        <v>19</v>
      </c>
      <c r="B684" s="5">
        <v>3</v>
      </c>
      <c r="C684" s="15">
        <v>683</v>
      </c>
      <c r="D684" s="39" t="s">
        <v>1244</v>
      </c>
    </row>
    <row r="685" spans="1:15" x14ac:dyDescent="0.15">
      <c r="A685" s="5">
        <v>19</v>
      </c>
      <c r="B685" s="5">
        <v>4</v>
      </c>
      <c r="C685" s="15">
        <v>684</v>
      </c>
      <c r="D685" s="39" t="s">
        <v>1264</v>
      </c>
    </row>
    <row r="686" spans="1:15" x14ac:dyDescent="0.15">
      <c r="A686" s="5">
        <v>19</v>
      </c>
      <c r="B686" s="5">
        <v>5</v>
      </c>
      <c r="C686" s="15">
        <v>685</v>
      </c>
      <c r="D686" s="39" t="s">
        <v>1234</v>
      </c>
    </row>
    <row r="687" spans="1:15" x14ac:dyDescent="0.15">
      <c r="A687" s="5">
        <v>20</v>
      </c>
      <c r="B687" s="5">
        <v>1</v>
      </c>
      <c r="C687" s="15">
        <v>686</v>
      </c>
      <c r="D687" s="39" t="str">
        <f>O687</f>
        <v>cross &lt;- read.cross(format="csvs", genfile="C:/NGS/save/Genotype_select_csvs_ABHgenotypeR10US_mem.csv", phefile="C:/NGS/save/fphe.csv", na.strings=c("-","NA","N"), genotypes=c("A","H","B","D","C"), alleles=c("A","B"), estimate.map=F)</v>
      </c>
      <c r="F687" s="15" t="s">
        <v>1095</v>
      </c>
      <c r="G687" s="15" t="str">
        <f>'1. Input and Output files list'!$E$6</f>
        <v>C:/NGS/save/</v>
      </c>
      <c r="H687" s="15" t="s">
        <v>1164</v>
      </c>
      <c r="I687" s="15" t="str">
        <f>'1. Input and Output files list'!$E$6</f>
        <v>C:/NGS/save/</v>
      </c>
      <c r="J687" s="15" t="s">
        <v>1104</v>
      </c>
      <c r="O687" s="15" t="str">
        <f>CONCATENATE(F687,G687,H687,I687,J687,K687,L687,M687)</f>
        <v>cross &lt;- read.cross(format="csvs", genfile="C:/NGS/save/Genotype_select_csvs_ABHgenotypeR10US_mem.csv", phefile="C:/NGS/save/fphe.csv", na.strings=c("-","NA","N"), genotypes=c("A","H","B","D","C"), alleles=c("A","B"), estimate.map=F)</v>
      </c>
    </row>
    <row r="688" spans="1:15" x14ac:dyDescent="0.15">
      <c r="A688" s="5">
        <v>20</v>
      </c>
      <c r="B688" s="5">
        <v>2</v>
      </c>
      <c r="C688" s="15">
        <v>687</v>
      </c>
      <c r="D688" s="39" t="s">
        <v>1225</v>
      </c>
    </row>
    <row r="689" spans="1:15" x14ac:dyDescent="0.15">
      <c r="A689" s="5">
        <v>20</v>
      </c>
      <c r="B689" s="5">
        <v>3</v>
      </c>
      <c r="C689" s="15">
        <v>688</v>
      </c>
      <c r="D689" s="39" t="s">
        <v>1244</v>
      </c>
    </row>
    <row r="690" spans="1:15" x14ac:dyDescent="0.15">
      <c r="A690" s="5">
        <v>20</v>
      </c>
      <c r="B690" s="5">
        <v>4</v>
      </c>
      <c r="C690" s="15">
        <v>689</v>
      </c>
      <c r="D690" s="39" t="s">
        <v>1265</v>
      </c>
    </row>
    <row r="691" spans="1:15" x14ac:dyDescent="0.15">
      <c r="A691" s="5">
        <v>20</v>
      </c>
      <c r="B691" s="5">
        <v>5</v>
      </c>
      <c r="C691" s="15">
        <v>690</v>
      </c>
      <c r="D691" s="39" t="s">
        <v>1266</v>
      </c>
    </row>
    <row r="692" spans="1:15" x14ac:dyDescent="0.15">
      <c r="A692" s="5">
        <v>1</v>
      </c>
      <c r="B692" s="5">
        <v>1</v>
      </c>
      <c r="C692" s="15">
        <v>691</v>
      </c>
      <c r="D692" s="39" t="str">
        <f>O692</f>
        <v>cross &lt;- read.cross(format="csvs", genfile="C:/NGS/save/Genotype_select_csvs_ABHgenotypeR1SU_mem_60.csv", phefile="C:/NGS/save/fphe.csv", na.strings=c("-","NA","N"), genotypes=c("A","H","B","D","C"), alleles=c("A","B"), estimate.map=F)</v>
      </c>
      <c r="F692" s="15" t="s">
        <v>1095</v>
      </c>
      <c r="G692" s="15" t="str">
        <f>'1. Input and Output files list'!$E$6</f>
        <v>C:/NGS/save/</v>
      </c>
      <c r="H692" s="15" t="s">
        <v>1165</v>
      </c>
      <c r="I692" s="15" t="str">
        <f>'1. Input and Output files list'!$E$6</f>
        <v>C:/NGS/save/</v>
      </c>
      <c r="J692" s="15" t="s">
        <v>1104</v>
      </c>
      <c r="O692" s="15" t="str">
        <f>CONCATENATE(F692,G692,H692,I692,J692,K692,L692,M692)</f>
        <v>cross &lt;- read.cross(format="csvs", genfile="C:/NGS/save/Genotype_select_csvs_ABHgenotypeR1SU_mem_60.csv", phefile="C:/NGS/save/fphe.csv", na.strings=c("-","NA","N"), genotypes=c("A","H","B","D","C"), alleles=c("A","B"), estimate.map=F)</v>
      </c>
    </row>
    <row r="693" spans="1:15" x14ac:dyDescent="0.15">
      <c r="A693" s="5">
        <v>1</v>
      </c>
      <c r="B693" s="5">
        <v>2</v>
      </c>
      <c r="C693" s="15">
        <v>692</v>
      </c>
      <c r="D693" s="39" t="s">
        <v>1225</v>
      </c>
    </row>
    <row r="694" spans="1:15" x14ac:dyDescent="0.15">
      <c r="A694" s="5">
        <v>1</v>
      </c>
      <c r="B694" s="5">
        <v>3</v>
      </c>
      <c r="C694" s="15">
        <v>693</v>
      </c>
      <c r="D694" s="39" t="s">
        <v>1244</v>
      </c>
    </row>
    <row r="695" spans="1:15" x14ac:dyDescent="0.15">
      <c r="A695" s="5">
        <v>1</v>
      </c>
      <c r="B695" s="5">
        <v>4</v>
      </c>
      <c r="C695" s="15">
        <v>694</v>
      </c>
      <c r="D695" s="39" t="s">
        <v>1245</v>
      </c>
    </row>
    <row r="696" spans="1:15" x14ac:dyDescent="0.15">
      <c r="A696" s="5">
        <v>2</v>
      </c>
      <c r="B696" s="5">
        <v>1</v>
      </c>
      <c r="C696" s="15">
        <v>695</v>
      </c>
      <c r="D696" s="39" t="str">
        <f>O696</f>
        <v>cross &lt;- read.cross(format="csvs", genfile="C:/NGS/save/Genotype_select_csvs_ABHgenotypeR2SU_mem_60.csv", phefile="C:/NGS/save/fphe.csv", na.strings=c("-","NA","N"), genotypes=c("A","H","B","D","C"), alleles=c("A","B"), estimate.map=F)</v>
      </c>
      <c r="F696" s="15" t="s">
        <v>1095</v>
      </c>
      <c r="G696" s="15" t="str">
        <f>'1. Input and Output files list'!$E$6</f>
        <v>C:/NGS/save/</v>
      </c>
      <c r="H696" s="15" t="s">
        <v>1166</v>
      </c>
      <c r="I696" s="15" t="str">
        <f>'1. Input and Output files list'!$E$6</f>
        <v>C:/NGS/save/</v>
      </c>
      <c r="J696" s="15" t="s">
        <v>1104</v>
      </c>
      <c r="O696" s="15" t="str">
        <f>CONCATENATE(F696,G696,H696,I696,J696,K696,L696,M696)</f>
        <v>cross &lt;- read.cross(format="csvs", genfile="C:/NGS/save/Genotype_select_csvs_ABHgenotypeR2SU_mem_60.csv", phefile="C:/NGS/save/fphe.csv", na.strings=c("-","NA","N"), genotypes=c("A","H","B","D","C"), alleles=c("A","B"), estimate.map=F)</v>
      </c>
    </row>
    <row r="697" spans="1:15" x14ac:dyDescent="0.15">
      <c r="A697" s="5">
        <v>2</v>
      </c>
      <c r="B697" s="5">
        <v>2</v>
      </c>
      <c r="C697" s="15">
        <v>696</v>
      </c>
      <c r="D697" s="39" t="s">
        <v>1225</v>
      </c>
    </row>
    <row r="698" spans="1:15" x14ac:dyDescent="0.15">
      <c r="A698" s="5">
        <v>2</v>
      </c>
      <c r="B698" s="5">
        <v>3</v>
      </c>
      <c r="C698" s="15">
        <v>697</v>
      </c>
      <c r="D698" s="39" t="s">
        <v>1244</v>
      </c>
    </row>
    <row r="699" spans="1:15" x14ac:dyDescent="0.15">
      <c r="A699" s="5">
        <v>2</v>
      </c>
      <c r="B699" s="5">
        <v>4</v>
      </c>
      <c r="C699" s="15">
        <v>698</v>
      </c>
      <c r="D699" s="39" t="s">
        <v>1246</v>
      </c>
    </row>
    <row r="700" spans="1:15" x14ac:dyDescent="0.15">
      <c r="A700" s="5">
        <v>2</v>
      </c>
      <c r="B700" s="5">
        <v>5</v>
      </c>
      <c r="C700" s="15">
        <v>699</v>
      </c>
      <c r="D700" s="39" t="s">
        <v>1267</v>
      </c>
    </row>
    <row r="701" spans="1:15" x14ac:dyDescent="0.15">
      <c r="A701" s="5">
        <v>3</v>
      </c>
      <c r="B701" s="5">
        <v>1</v>
      </c>
      <c r="C701" s="15">
        <v>700</v>
      </c>
      <c r="D701" s="39" t="str">
        <f>O701</f>
        <v>cross &lt;- read.cross(format="csvs", genfile="C:/NGS/save/Genotype_select_csvs_ABHgenotypeR3SU_mem_60.csv", phefile="C:/NGS/save/fphe.csv", na.strings=c("-","NA","N"), genotypes=c("A","H","B","D","C"), alleles=c("A","B"), estimate.map=F)</v>
      </c>
      <c r="F701" s="15" t="s">
        <v>1095</v>
      </c>
      <c r="G701" s="15" t="str">
        <f>'1. Input and Output files list'!$E$6</f>
        <v>C:/NGS/save/</v>
      </c>
      <c r="H701" s="15" t="s">
        <v>1167</v>
      </c>
      <c r="I701" s="15" t="str">
        <f>'1. Input and Output files list'!$E$6</f>
        <v>C:/NGS/save/</v>
      </c>
      <c r="J701" s="15" t="s">
        <v>1104</v>
      </c>
      <c r="O701" s="15" t="str">
        <f>CONCATENATE(F701,G701,H701,I701,J701,K701,L701,M701)</f>
        <v>cross &lt;- read.cross(format="csvs", genfile="C:/NGS/save/Genotype_select_csvs_ABHgenotypeR3SU_mem_60.csv", phefile="C:/NGS/save/fphe.csv", na.strings=c("-","NA","N"), genotypes=c("A","H","B","D","C"), alleles=c("A","B"), estimate.map=F)</v>
      </c>
    </row>
    <row r="702" spans="1:15" x14ac:dyDescent="0.15">
      <c r="A702" s="5">
        <v>3</v>
      </c>
      <c r="B702" s="5">
        <v>2</v>
      </c>
      <c r="C702" s="15">
        <v>701</v>
      </c>
      <c r="D702" s="39" t="s">
        <v>1225</v>
      </c>
    </row>
    <row r="703" spans="1:15" x14ac:dyDescent="0.15">
      <c r="A703" s="5">
        <v>3</v>
      </c>
      <c r="B703" s="5">
        <v>3</v>
      </c>
      <c r="C703" s="15">
        <v>702</v>
      </c>
      <c r="D703" s="39" t="s">
        <v>1244</v>
      </c>
    </row>
    <row r="704" spans="1:15" x14ac:dyDescent="0.15">
      <c r="A704" s="5">
        <v>3</v>
      </c>
      <c r="B704" s="5">
        <v>4</v>
      </c>
      <c r="C704" s="15">
        <v>703</v>
      </c>
      <c r="D704" s="39" t="s">
        <v>1248</v>
      </c>
    </row>
    <row r="705" spans="1:15" x14ac:dyDescent="0.15">
      <c r="A705" s="5">
        <v>3</v>
      </c>
      <c r="B705" s="5">
        <v>5</v>
      </c>
      <c r="C705" s="15">
        <v>704</v>
      </c>
      <c r="D705" s="39" t="s">
        <v>1082</v>
      </c>
    </row>
    <row r="706" spans="1:15" x14ac:dyDescent="0.15">
      <c r="A706" s="5">
        <v>4</v>
      </c>
      <c r="B706" s="5">
        <v>1</v>
      </c>
      <c r="C706" s="15">
        <v>705</v>
      </c>
      <c r="D706" s="39" t="str">
        <f>O706</f>
        <v>cross &lt;- read.cross(format="csvs", genfile="C:/NGS/save/Genotype_select_csvs_ABHgenotypeR4SU_mem_60.csv", phefile="C:/NGS/save/fphe.csv", na.strings=c("-","NA","N"), genotypes=c("A","H","B","D","C"), alleles=c("A","B"), estimate.map=F)</v>
      </c>
      <c r="F706" s="15" t="s">
        <v>1095</v>
      </c>
      <c r="G706" s="15" t="str">
        <f>'1. Input and Output files list'!$E$6</f>
        <v>C:/NGS/save/</v>
      </c>
      <c r="H706" s="15" t="s">
        <v>1168</v>
      </c>
      <c r="I706" s="15" t="str">
        <f>'1. Input and Output files list'!$E$6</f>
        <v>C:/NGS/save/</v>
      </c>
      <c r="J706" s="15" t="s">
        <v>1104</v>
      </c>
      <c r="O706" s="15" t="str">
        <f>CONCATENATE(F706,G706,H706,I706,J706,K706,L706,M706)</f>
        <v>cross &lt;- read.cross(format="csvs", genfile="C:/NGS/save/Genotype_select_csvs_ABHgenotypeR4SU_mem_60.csv", phefile="C:/NGS/save/fphe.csv", na.strings=c("-","NA","N"), genotypes=c("A","H","B","D","C"), alleles=c("A","B"), estimate.map=F)</v>
      </c>
    </row>
    <row r="707" spans="1:15" x14ac:dyDescent="0.15">
      <c r="A707" s="5">
        <v>4</v>
      </c>
      <c r="B707" s="5">
        <v>2</v>
      </c>
      <c r="C707" s="15">
        <v>706</v>
      </c>
      <c r="D707" s="39" t="s">
        <v>1225</v>
      </c>
    </row>
    <row r="708" spans="1:15" x14ac:dyDescent="0.15">
      <c r="A708" s="5">
        <v>4</v>
      </c>
      <c r="B708" s="5">
        <v>3</v>
      </c>
      <c r="C708" s="15">
        <v>707</v>
      </c>
      <c r="D708" s="39" t="s">
        <v>1244</v>
      </c>
    </row>
    <row r="709" spans="1:15" x14ac:dyDescent="0.15">
      <c r="A709" s="5">
        <v>4</v>
      </c>
      <c r="B709" s="5">
        <v>4</v>
      </c>
      <c r="C709" s="15">
        <v>708</v>
      </c>
      <c r="D709" s="39" t="s">
        <v>1249</v>
      </c>
    </row>
    <row r="710" spans="1:15" x14ac:dyDescent="0.15">
      <c r="A710" s="5">
        <v>4</v>
      </c>
      <c r="B710" s="5">
        <v>5</v>
      </c>
      <c r="C710" s="15">
        <v>709</v>
      </c>
      <c r="D710" s="39" t="s">
        <v>1083</v>
      </c>
    </row>
    <row r="711" spans="1:15" x14ac:dyDescent="0.15">
      <c r="A711" s="5">
        <v>5</v>
      </c>
      <c r="B711" s="5">
        <v>1</v>
      </c>
      <c r="C711" s="15">
        <v>710</v>
      </c>
      <c r="D711" s="39" t="str">
        <f>O711</f>
        <v>cross &lt;- read.cross(format="csvs", genfile="C:/NGS/save/Genotype_select_csvs_ABHgenotypeR5SU_mem_60.csv", phefile="C:/NGS/save/fphe.csv", na.strings=c("-","NA","N"), genotypes=c("A","H","B","D","C"), alleles=c("A","B"), estimate.map=F)</v>
      </c>
      <c r="F711" s="15" t="s">
        <v>1095</v>
      </c>
      <c r="G711" s="15" t="str">
        <f>'1. Input and Output files list'!$E$6</f>
        <v>C:/NGS/save/</v>
      </c>
      <c r="H711" s="15" t="s">
        <v>1169</v>
      </c>
      <c r="I711" s="15" t="str">
        <f>'1. Input and Output files list'!$E$6</f>
        <v>C:/NGS/save/</v>
      </c>
      <c r="J711" s="15" t="s">
        <v>1104</v>
      </c>
      <c r="O711" s="15" t="str">
        <f>CONCATENATE(F711,G711,H711,I711,J711,K711,L711,M711)</f>
        <v>cross &lt;- read.cross(format="csvs", genfile="C:/NGS/save/Genotype_select_csvs_ABHgenotypeR5SU_mem_60.csv", phefile="C:/NGS/save/fphe.csv", na.strings=c("-","NA","N"), genotypes=c("A","H","B","D","C"), alleles=c("A","B"), estimate.map=F)</v>
      </c>
    </row>
    <row r="712" spans="1:15" x14ac:dyDescent="0.15">
      <c r="A712" s="5">
        <v>5</v>
      </c>
      <c r="B712" s="5">
        <v>2</v>
      </c>
      <c r="C712" s="15">
        <v>711</v>
      </c>
      <c r="D712" s="39" t="s">
        <v>1225</v>
      </c>
    </row>
    <row r="713" spans="1:15" x14ac:dyDescent="0.15">
      <c r="A713" s="5">
        <v>5</v>
      </c>
      <c r="B713" s="5">
        <v>3</v>
      </c>
      <c r="C713" s="15">
        <v>712</v>
      </c>
      <c r="D713" s="39" t="s">
        <v>1244</v>
      </c>
    </row>
    <row r="714" spans="1:15" x14ac:dyDescent="0.15">
      <c r="A714" s="5">
        <v>5</v>
      </c>
      <c r="B714" s="5">
        <v>4</v>
      </c>
      <c r="C714" s="15">
        <v>713</v>
      </c>
      <c r="D714" s="39" t="s">
        <v>1250</v>
      </c>
    </row>
    <row r="715" spans="1:15" x14ac:dyDescent="0.15">
      <c r="A715" s="5">
        <v>5</v>
      </c>
      <c r="B715" s="5">
        <v>5</v>
      </c>
      <c r="C715" s="15">
        <v>714</v>
      </c>
      <c r="D715" s="39" t="s">
        <v>1084</v>
      </c>
    </row>
    <row r="716" spans="1:15" x14ac:dyDescent="0.15">
      <c r="A716" s="5">
        <v>6</v>
      </c>
      <c r="B716" s="5">
        <v>1</v>
      </c>
      <c r="C716" s="15">
        <v>715</v>
      </c>
      <c r="D716" s="39" t="str">
        <f>O716</f>
        <v>cross &lt;- read.cross(format="csvs", genfile="C:/NGS/save/Genotype_select_csvs_ABHgenotypeR6SU_mem_60.csv", phefile="C:/NGS/save/fphe.csv", na.strings=c("-","NA","N"), genotypes=c("A","H","B","D","C"), alleles=c("A","B"), estimate.map=F)</v>
      </c>
      <c r="F716" s="15" t="s">
        <v>1095</v>
      </c>
      <c r="G716" s="15" t="str">
        <f>'1. Input and Output files list'!$E$6</f>
        <v>C:/NGS/save/</v>
      </c>
      <c r="H716" s="15" t="s">
        <v>1170</v>
      </c>
      <c r="I716" s="15" t="str">
        <f>'1. Input and Output files list'!$E$6</f>
        <v>C:/NGS/save/</v>
      </c>
      <c r="J716" s="15" t="s">
        <v>1104</v>
      </c>
      <c r="O716" s="15" t="str">
        <f>CONCATENATE(F716,G716,H716,I716,J716,K716,L716,M716)</f>
        <v>cross &lt;- read.cross(format="csvs", genfile="C:/NGS/save/Genotype_select_csvs_ABHgenotypeR6SU_mem_60.csv", phefile="C:/NGS/save/fphe.csv", na.strings=c("-","NA","N"), genotypes=c("A","H","B","D","C"), alleles=c("A","B"), estimate.map=F)</v>
      </c>
    </row>
    <row r="717" spans="1:15" x14ac:dyDescent="0.15">
      <c r="A717" s="5">
        <v>6</v>
      </c>
      <c r="B717" s="5">
        <v>2</v>
      </c>
      <c r="C717" s="15">
        <v>716</v>
      </c>
      <c r="D717" s="39" t="s">
        <v>1225</v>
      </c>
    </row>
    <row r="718" spans="1:15" x14ac:dyDescent="0.15">
      <c r="A718" s="5">
        <v>6</v>
      </c>
      <c r="B718" s="5">
        <v>3</v>
      </c>
      <c r="C718" s="15">
        <v>717</v>
      </c>
      <c r="D718" s="39" t="s">
        <v>1244</v>
      </c>
    </row>
    <row r="719" spans="1:15" x14ac:dyDescent="0.15">
      <c r="A719" s="5">
        <v>6</v>
      </c>
      <c r="B719" s="5">
        <v>4</v>
      </c>
      <c r="C719" s="15">
        <v>718</v>
      </c>
      <c r="D719" s="39" t="s">
        <v>1251</v>
      </c>
    </row>
    <row r="720" spans="1:15" x14ac:dyDescent="0.15">
      <c r="A720" s="5">
        <v>6</v>
      </c>
      <c r="B720" s="5">
        <v>5</v>
      </c>
      <c r="C720" s="15">
        <v>719</v>
      </c>
      <c r="D720" s="39" t="s">
        <v>1085</v>
      </c>
    </row>
    <row r="721" spans="1:15" x14ac:dyDescent="0.15">
      <c r="A721" s="5">
        <v>7</v>
      </c>
      <c r="B721" s="5">
        <v>1</v>
      </c>
      <c r="C721" s="15">
        <v>720</v>
      </c>
      <c r="D721" s="39" t="str">
        <f>O721</f>
        <v>cross &lt;- read.cross(format="csvs", genfile="C:/NGS/save/Genotype_select_csvs_ABHgenotypeR7SU_mem_60.csv", phefile="C:/NGS/save/fphe.csv", na.strings=c("-","NA","N"), genotypes=c("A","H","B","D","C"), alleles=c("A","B"), estimate.map=F)</v>
      </c>
      <c r="F721" s="15" t="s">
        <v>1095</v>
      </c>
      <c r="G721" s="15" t="str">
        <f>'1. Input and Output files list'!$E$6</f>
        <v>C:/NGS/save/</v>
      </c>
      <c r="H721" s="15" t="s">
        <v>1171</v>
      </c>
      <c r="I721" s="15" t="str">
        <f>'1. Input and Output files list'!$E$6</f>
        <v>C:/NGS/save/</v>
      </c>
      <c r="J721" s="15" t="s">
        <v>1104</v>
      </c>
      <c r="O721" s="15" t="str">
        <f>CONCATENATE(F721,G721,H721,I721,J721,K721,L721,M721)</f>
        <v>cross &lt;- read.cross(format="csvs", genfile="C:/NGS/save/Genotype_select_csvs_ABHgenotypeR7SU_mem_60.csv", phefile="C:/NGS/save/fphe.csv", na.strings=c("-","NA","N"), genotypes=c("A","H","B","D","C"), alleles=c("A","B"), estimate.map=F)</v>
      </c>
    </row>
    <row r="722" spans="1:15" x14ac:dyDescent="0.15">
      <c r="A722" s="5">
        <v>7</v>
      </c>
      <c r="B722" s="5">
        <v>2</v>
      </c>
      <c r="C722" s="15">
        <v>721</v>
      </c>
      <c r="D722" s="39" t="s">
        <v>1225</v>
      </c>
    </row>
    <row r="723" spans="1:15" x14ac:dyDescent="0.15">
      <c r="A723" s="5">
        <v>7</v>
      </c>
      <c r="B723" s="5">
        <v>3</v>
      </c>
      <c r="C723" s="15">
        <v>722</v>
      </c>
      <c r="D723" s="39" t="s">
        <v>1244</v>
      </c>
    </row>
    <row r="724" spans="1:15" x14ac:dyDescent="0.15">
      <c r="A724" s="5">
        <v>7</v>
      </c>
      <c r="B724" s="5">
        <v>4</v>
      </c>
      <c r="C724" s="15">
        <v>723</v>
      </c>
      <c r="D724" s="39" t="s">
        <v>1252</v>
      </c>
    </row>
    <row r="725" spans="1:15" x14ac:dyDescent="0.15">
      <c r="A725" s="5">
        <v>7</v>
      </c>
      <c r="B725" s="5">
        <v>5</v>
      </c>
      <c r="C725" s="15">
        <v>724</v>
      </c>
      <c r="D725" s="39" t="s">
        <v>1086</v>
      </c>
    </row>
    <row r="726" spans="1:15" x14ac:dyDescent="0.15">
      <c r="A726" s="5">
        <v>8</v>
      </c>
      <c r="B726" s="5">
        <v>1</v>
      </c>
      <c r="C726" s="15">
        <v>725</v>
      </c>
      <c r="D726" s="39" t="str">
        <f>O726</f>
        <v>cross &lt;- read.cross(format="csvs", genfile="C:/NGS/save/Genotype_select_csvs_ABHgenotypeR8SU_mem_60.csv", phefile="C:/NGS/save/fphe.csv", na.strings=c("-","NA","N"), genotypes=c("A","H","B","D","C"), alleles=c("A","B"), estimate.map=F)</v>
      </c>
      <c r="F726" s="15" t="s">
        <v>1095</v>
      </c>
      <c r="G726" s="15" t="str">
        <f>'1. Input and Output files list'!$E$6</f>
        <v>C:/NGS/save/</v>
      </c>
      <c r="H726" s="15" t="s">
        <v>1172</v>
      </c>
      <c r="I726" s="15" t="str">
        <f>'1. Input and Output files list'!$E$6</f>
        <v>C:/NGS/save/</v>
      </c>
      <c r="J726" s="15" t="s">
        <v>1104</v>
      </c>
      <c r="O726" s="15" t="str">
        <f>CONCATENATE(F726,G726,H726,I726,J726,K726,L726,M726)</f>
        <v>cross &lt;- read.cross(format="csvs", genfile="C:/NGS/save/Genotype_select_csvs_ABHgenotypeR8SU_mem_60.csv", phefile="C:/NGS/save/fphe.csv", na.strings=c("-","NA","N"), genotypes=c("A","H","B","D","C"), alleles=c("A","B"), estimate.map=F)</v>
      </c>
    </row>
    <row r="727" spans="1:15" x14ac:dyDescent="0.15">
      <c r="A727" s="5">
        <v>8</v>
      </c>
      <c r="B727" s="5">
        <v>2</v>
      </c>
      <c r="C727" s="15">
        <v>726</v>
      </c>
      <c r="D727" s="39" t="s">
        <v>1225</v>
      </c>
    </row>
    <row r="728" spans="1:15" x14ac:dyDescent="0.15">
      <c r="A728" s="5">
        <v>8</v>
      </c>
      <c r="B728" s="5">
        <v>3</v>
      </c>
      <c r="C728" s="15">
        <v>727</v>
      </c>
      <c r="D728" s="39" t="s">
        <v>1244</v>
      </c>
    </row>
    <row r="729" spans="1:15" x14ac:dyDescent="0.15">
      <c r="A729" s="5">
        <v>8</v>
      </c>
      <c r="B729" s="5">
        <v>4</v>
      </c>
      <c r="C729" s="15">
        <v>728</v>
      </c>
      <c r="D729" s="39" t="s">
        <v>1253</v>
      </c>
    </row>
    <row r="730" spans="1:15" x14ac:dyDescent="0.15">
      <c r="A730" s="5">
        <v>8</v>
      </c>
      <c r="B730" s="5">
        <v>5</v>
      </c>
      <c r="C730" s="15">
        <v>729</v>
      </c>
      <c r="D730" s="39" t="s">
        <v>1087</v>
      </c>
    </row>
    <row r="731" spans="1:15" x14ac:dyDescent="0.15">
      <c r="A731" s="5">
        <v>9</v>
      </c>
      <c r="B731" s="5">
        <v>1</v>
      </c>
      <c r="C731" s="15">
        <v>730</v>
      </c>
      <c r="D731" s="39" t="str">
        <f>O731</f>
        <v>cross &lt;- read.cross(format="csvs", genfile="C:/NGS/save/Genotype_select_csvs_ABHgenotypeR9SU_mem_60.csv", phefile="C:/NGS/save/fphe.csv", na.strings=c("-","NA","N"), genotypes=c("A","H","B","D","C"), alleles=c("A","B"), estimate.map=F)</v>
      </c>
      <c r="F731" s="15" t="s">
        <v>1095</v>
      </c>
      <c r="G731" s="15" t="str">
        <f>'1. Input and Output files list'!$E$6</f>
        <v>C:/NGS/save/</v>
      </c>
      <c r="H731" s="15" t="s">
        <v>1173</v>
      </c>
      <c r="I731" s="15" t="str">
        <f>'1. Input and Output files list'!$E$6</f>
        <v>C:/NGS/save/</v>
      </c>
      <c r="J731" s="15" t="s">
        <v>1104</v>
      </c>
      <c r="O731" s="15" t="str">
        <f>CONCATENATE(F731,G731,H731,I731,J731,K731,L731,M731)</f>
        <v>cross &lt;- read.cross(format="csvs", genfile="C:/NGS/save/Genotype_select_csvs_ABHgenotypeR9SU_mem_60.csv", phefile="C:/NGS/save/fphe.csv", na.strings=c("-","NA","N"), genotypes=c("A","H","B","D","C"), alleles=c("A","B"), estimate.map=F)</v>
      </c>
    </row>
    <row r="732" spans="1:15" x14ac:dyDescent="0.15">
      <c r="A732" s="5">
        <v>9</v>
      </c>
      <c r="B732" s="5">
        <v>2</v>
      </c>
      <c r="C732" s="15">
        <v>731</v>
      </c>
      <c r="D732" s="39" t="s">
        <v>1225</v>
      </c>
    </row>
    <row r="733" spans="1:15" x14ac:dyDescent="0.15">
      <c r="A733" s="5">
        <v>9</v>
      </c>
      <c r="B733" s="5">
        <v>3</v>
      </c>
      <c r="C733" s="15">
        <v>732</v>
      </c>
      <c r="D733" s="39" t="s">
        <v>1244</v>
      </c>
    </row>
    <row r="734" spans="1:15" x14ac:dyDescent="0.15">
      <c r="A734" s="5">
        <v>9</v>
      </c>
      <c r="B734" s="5">
        <v>4</v>
      </c>
      <c r="C734" s="15">
        <v>733</v>
      </c>
      <c r="D734" s="39" t="s">
        <v>1254</v>
      </c>
    </row>
    <row r="735" spans="1:15" x14ac:dyDescent="0.15">
      <c r="A735" s="5">
        <v>9</v>
      </c>
      <c r="B735" s="5">
        <v>5</v>
      </c>
      <c r="C735" s="15">
        <v>734</v>
      </c>
      <c r="D735" s="39" t="s">
        <v>1088</v>
      </c>
    </row>
    <row r="736" spans="1:15" x14ac:dyDescent="0.15">
      <c r="A736" s="5">
        <v>10</v>
      </c>
      <c r="B736" s="5">
        <v>1</v>
      </c>
      <c r="C736" s="15">
        <v>735</v>
      </c>
      <c r="D736" s="39" t="str">
        <f>O736</f>
        <v>cross &lt;- read.cross(format="csvs", genfile="C:/NGS/save/Genotype_select_csvs_ABHgenotypeR10SU_mem_60.csv", phefile="C:/NGS/save/fphe.csv", na.strings=c("-","NA","N"), genotypes=c("A","H","B","D","C"), alleles=c("A","B"), estimate.map=F)</v>
      </c>
      <c r="F736" s="15" t="s">
        <v>1095</v>
      </c>
      <c r="G736" s="15" t="str">
        <f>'1. Input and Output files list'!$E$6</f>
        <v>C:/NGS/save/</v>
      </c>
      <c r="H736" s="15" t="s">
        <v>1174</v>
      </c>
      <c r="I736" s="15" t="str">
        <f>'1. Input and Output files list'!$E$6</f>
        <v>C:/NGS/save/</v>
      </c>
      <c r="J736" s="15" t="s">
        <v>1104</v>
      </c>
      <c r="O736" s="15" t="str">
        <f>CONCATENATE(F736,G736,H736,I736,J736,K736,L736,M736)</f>
        <v>cross &lt;- read.cross(format="csvs", genfile="C:/NGS/save/Genotype_select_csvs_ABHgenotypeR10SU_mem_60.csv", phefile="C:/NGS/save/fphe.csv", na.strings=c("-","NA","N"), genotypes=c("A","H","B","D","C"), alleles=c("A","B"), estimate.map=F)</v>
      </c>
    </row>
    <row r="737" spans="1:15" x14ac:dyDescent="0.15">
      <c r="A737" s="5">
        <v>10</v>
      </c>
      <c r="B737" s="5">
        <v>2</v>
      </c>
      <c r="C737" s="15">
        <v>736</v>
      </c>
      <c r="D737" s="39" t="s">
        <v>1225</v>
      </c>
    </row>
    <row r="738" spans="1:15" x14ac:dyDescent="0.15">
      <c r="A738" s="5">
        <v>10</v>
      </c>
      <c r="B738" s="5">
        <v>3</v>
      </c>
      <c r="C738" s="15">
        <v>737</v>
      </c>
      <c r="D738" s="39" t="s">
        <v>1244</v>
      </c>
    </row>
    <row r="739" spans="1:15" x14ac:dyDescent="0.15">
      <c r="A739" s="5">
        <v>10</v>
      </c>
      <c r="B739" s="5">
        <v>4</v>
      </c>
      <c r="C739" s="15">
        <v>738</v>
      </c>
      <c r="D739" s="39" t="s">
        <v>1255</v>
      </c>
    </row>
    <row r="740" spans="1:15" x14ac:dyDescent="0.15">
      <c r="A740" s="5">
        <v>10</v>
      </c>
      <c r="B740" s="5">
        <v>5</v>
      </c>
      <c r="C740" s="15">
        <v>739</v>
      </c>
      <c r="D740" s="39" t="s">
        <v>1235</v>
      </c>
    </row>
    <row r="741" spans="1:15" x14ac:dyDescent="0.15">
      <c r="A741" s="5">
        <v>11</v>
      </c>
      <c r="B741" s="5">
        <v>1</v>
      </c>
      <c r="C741" s="15">
        <v>740</v>
      </c>
      <c r="D741" s="39" t="str">
        <f>O741</f>
        <v>cross &lt;- read.cross(format="csvs", genfile="C:/NGS/save/Genotype_select_csvs_ABHgenotypeR1US_mem_60.csv", phefile="C:/NGS/save/fphe.csv", na.strings=c("-","NA","N"), genotypes=c("A","H","B","D","C"), alleles=c("A","B"), estimate.map=F)</v>
      </c>
      <c r="F741" s="15" t="s">
        <v>1095</v>
      </c>
      <c r="G741" s="15" t="str">
        <f>'1. Input and Output files list'!$E$6</f>
        <v>C:/NGS/save/</v>
      </c>
      <c r="H741" s="15" t="s">
        <v>1175</v>
      </c>
      <c r="I741" s="15" t="str">
        <f>'1. Input and Output files list'!$E$6</f>
        <v>C:/NGS/save/</v>
      </c>
      <c r="J741" s="15" t="s">
        <v>1104</v>
      </c>
      <c r="O741" s="15" t="str">
        <f>CONCATENATE(F741,G741,H741,I741,J741,K741,L741,M741)</f>
        <v>cross &lt;- read.cross(format="csvs", genfile="C:/NGS/save/Genotype_select_csvs_ABHgenotypeR1US_mem_60.csv", phefile="C:/NGS/save/fphe.csv", na.strings=c("-","NA","N"), genotypes=c("A","H","B","D","C"), alleles=c("A","B"), estimate.map=F)</v>
      </c>
    </row>
    <row r="742" spans="1:15" x14ac:dyDescent="0.15">
      <c r="A742" s="5">
        <v>11</v>
      </c>
      <c r="B742" s="5">
        <v>2</v>
      </c>
      <c r="C742" s="15">
        <v>741</v>
      </c>
      <c r="D742" s="39" t="s">
        <v>1225</v>
      </c>
    </row>
    <row r="743" spans="1:15" x14ac:dyDescent="0.15">
      <c r="A743" s="5">
        <v>11</v>
      </c>
      <c r="B743" s="5">
        <v>3</v>
      </c>
      <c r="C743" s="15">
        <v>742</v>
      </c>
      <c r="D743" s="39" t="s">
        <v>1244</v>
      </c>
    </row>
    <row r="744" spans="1:15" x14ac:dyDescent="0.15">
      <c r="A744" s="5">
        <v>11</v>
      </c>
      <c r="B744" s="5">
        <v>4</v>
      </c>
      <c r="C744" s="15">
        <v>743</v>
      </c>
      <c r="D744" s="39" t="s">
        <v>1256</v>
      </c>
    </row>
    <row r="745" spans="1:15" x14ac:dyDescent="0.15">
      <c r="A745" s="5">
        <v>11</v>
      </c>
      <c r="B745" s="5">
        <v>5</v>
      </c>
      <c r="C745" s="15">
        <v>744</v>
      </c>
      <c r="D745" s="39" t="s">
        <v>1236</v>
      </c>
    </row>
    <row r="746" spans="1:15" x14ac:dyDescent="0.15">
      <c r="A746" s="5">
        <v>12</v>
      </c>
      <c r="B746" s="5">
        <v>1</v>
      </c>
      <c r="C746" s="15">
        <v>745</v>
      </c>
      <c r="D746" s="39" t="str">
        <f>O746</f>
        <v>cross &lt;- read.cross(format="csvs", genfile="C:/NGS/save/Genotype_select_csvs_ABHgenotypeR2US_mem_60.csv", phefile="C:/NGS/save/fphe.csv", na.strings=c("-","NA","N"), genotypes=c("A","H","B","D","C"), alleles=c("A","B"), estimate.map=F)</v>
      </c>
      <c r="F746" s="15" t="s">
        <v>1095</v>
      </c>
      <c r="G746" s="15" t="str">
        <f>'1. Input and Output files list'!$E$6</f>
        <v>C:/NGS/save/</v>
      </c>
      <c r="H746" s="15" t="s">
        <v>1176</v>
      </c>
      <c r="I746" s="15" t="str">
        <f>'1. Input and Output files list'!$E$6</f>
        <v>C:/NGS/save/</v>
      </c>
      <c r="J746" s="15" t="s">
        <v>1104</v>
      </c>
      <c r="O746" s="15" t="str">
        <f>CONCATENATE(F746,G746,H746,I746,J746,K746,L746,M746)</f>
        <v>cross &lt;- read.cross(format="csvs", genfile="C:/NGS/save/Genotype_select_csvs_ABHgenotypeR2US_mem_60.csv", phefile="C:/NGS/save/fphe.csv", na.strings=c("-","NA","N"), genotypes=c("A","H","B","D","C"), alleles=c("A","B"), estimate.map=F)</v>
      </c>
    </row>
    <row r="747" spans="1:15" x14ac:dyDescent="0.15">
      <c r="A747" s="5">
        <v>12</v>
      </c>
      <c r="B747" s="5">
        <v>2</v>
      </c>
      <c r="C747" s="15">
        <v>746</v>
      </c>
      <c r="D747" s="39" t="s">
        <v>1225</v>
      </c>
    </row>
    <row r="748" spans="1:15" x14ac:dyDescent="0.15">
      <c r="A748" s="5">
        <v>12</v>
      </c>
      <c r="B748" s="5">
        <v>3</v>
      </c>
      <c r="C748" s="15">
        <v>747</v>
      </c>
      <c r="D748" s="39" t="s">
        <v>1244</v>
      </c>
    </row>
    <row r="749" spans="1:15" x14ac:dyDescent="0.15">
      <c r="A749" s="5">
        <v>12</v>
      </c>
      <c r="B749" s="5">
        <v>4</v>
      </c>
      <c r="C749" s="15">
        <v>748</v>
      </c>
      <c r="D749" s="39" t="s">
        <v>1257</v>
      </c>
    </row>
    <row r="750" spans="1:15" x14ac:dyDescent="0.15">
      <c r="A750" s="5">
        <v>12</v>
      </c>
      <c r="B750" s="5">
        <v>5</v>
      </c>
      <c r="C750" s="15">
        <v>749</v>
      </c>
      <c r="D750" s="39" t="s">
        <v>1270</v>
      </c>
    </row>
    <row r="751" spans="1:15" x14ac:dyDescent="0.15">
      <c r="A751" s="5">
        <v>13</v>
      </c>
      <c r="B751" s="5">
        <v>1</v>
      </c>
      <c r="C751" s="15">
        <v>750</v>
      </c>
      <c r="D751" s="39" t="str">
        <f>O751</f>
        <v>cross &lt;- read.cross(format="csvs", genfile="C:/NGS/save/Genotype_select_csvs_ABHgenotypeR3US_mem_60.csv", phefile="C:/NGS/save/fphe.csv", na.strings=c("-","NA","N"), genotypes=c("A","H","B","D","C"), alleles=c("A","B"), estimate.map=F)</v>
      </c>
      <c r="F751" s="15" t="s">
        <v>1095</v>
      </c>
      <c r="G751" s="15" t="str">
        <f>'1. Input and Output files list'!$E$6</f>
        <v>C:/NGS/save/</v>
      </c>
      <c r="H751" s="15" t="s">
        <v>1177</v>
      </c>
      <c r="I751" s="15" t="str">
        <f>'1. Input and Output files list'!$E$6</f>
        <v>C:/NGS/save/</v>
      </c>
      <c r="J751" s="15" t="s">
        <v>1104</v>
      </c>
      <c r="O751" s="15" t="str">
        <f>CONCATENATE(F751,G751,H751,I751,J751,K751,L751,M751)</f>
        <v>cross &lt;- read.cross(format="csvs", genfile="C:/NGS/save/Genotype_select_csvs_ABHgenotypeR3US_mem_60.csv", phefile="C:/NGS/save/fphe.csv", na.strings=c("-","NA","N"), genotypes=c("A","H","B","D","C"), alleles=c("A","B"), estimate.map=F)</v>
      </c>
    </row>
    <row r="752" spans="1:15" x14ac:dyDescent="0.15">
      <c r="A752" s="5">
        <v>13</v>
      </c>
      <c r="B752" s="5">
        <v>2</v>
      </c>
      <c r="C752" s="15">
        <v>751</v>
      </c>
      <c r="D752" s="39" t="s">
        <v>1225</v>
      </c>
    </row>
    <row r="753" spans="1:15" x14ac:dyDescent="0.15">
      <c r="A753" s="5">
        <v>13</v>
      </c>
      <c r="B753" s="5">
        <v>3</v>
      </c>
      <c r="C753" s="15">
        <v>752</v>
      </c>
      <c r="D753" s="39" t="s">
        <v>1244</v>
      </c>
    </row>
    <row r="754" spans="1:15" x14ac:dyDescent="0.15">
      <c r="A754" s="5">
        <v>13</v>
      </c>
      <c r="B754" s="5">
        <v>4</v>
      </c>
      <c r="C754" s="15">
        <v>753</v>
      </c>
      <c r="D754" s="39" t="s">
        <v>1258</v>
      </c>
    </row>
    <row r="755" spans="1:15" x14ac:dyDescent="0.15">
      <c r="A755" s="5">
        <v>13</v>
      </c>
      <c r="B755" s="5">
        <v>5</v>
      </c>
      <c r="C755" s="15">
        <v>754</v>
      </c>
      <c r="D755" s="39" t="s">
        <v>1237</v>
      </c>
    </row>
    <row r="756" spans="1:15" x14ac:dyDescent="0.15">
      <c r="A756" s="5">
        <v>14</v>
      </c>
      <c r="B756" s="5">
        <v>1</v>
      </c>
      <c r="C756" s="15">
        <v>755</v>
      </c>
      <c r="D756" s="39" t="str">
        <f>O756</f>
        <v>cross &lt;- read.cross(format="csvs", genfile="C:/NGS/save/Genotype_select_csvs_ABHgenotypeR4US_mem_60.csv", phefile="C:/NGS/save/fphe.csv", na.strings=c("-","NA","N"), genotypes=c("A","H","B","D","C"), alleles=c("A","B"), estimate.map=F)</v>
      </c>
      <c r="F756" s="15" t="s">
        <v>1095</v>
      </c>
      <c r="G756" s="15" t="str">
        <f>'1. Input and Output files list'!$E$6</f>
        <v>C:/NGS/save/</v>
      </c>
      <c r="H756" s="15" t="s">
        <v>1178</v>
      </c>
      <c r="I756" s="15" t="str">
        <f>'1. Input and Output files list'!$E$6</f>
        <v>C:/NGS/save/</v>
      </c>
      <c r="J756" s="15" t="s">
        <v>1104</v>
      </c>
      <c r="O756" s="15" t="str">
        <f>CONCATENATE(F756,G756,H756,I756,J756,K756,L756,M756)</f>
        <v>cross &lt;- read.cross(format="csvs", genfile="C:/NGS/save/Genotype_select_csvs_ABHgenotypeR4US_mem_60.csv", phefile="C:/NGS/save/fphe.csv", na.strings=c("-","NA","N"), genotypes=c("A","H","B","D","C"), alleles=c("A","B"), estimate.map=F)</v>
      </c>
    </row>
    <row r="757" spans="1:15" x14ac:dyDescent="0.15">
      <c r="A757" s="5">
        <v>14</v>
      </c>
      <c r="B757" s="5">
        <v>2</v>
      </c>
      <c r="C757" s="15">
        <v>756</v>
      </c>
      <c r="D757" s="39" t="s">
        <v>1225</v>
      </c>
    </row>
    <row r="758" spans="1:15" x14ac:dyDescent="0.15">
      <c r="A758" s="5">
        <v>14</v>
      </c>
      <c r="B758" s="5">
        <v>3</v>
      </c>
      <c r="C758" s="15">
        <v>757</v>
      </c>
      <c r="D758" s="39" t="s">
        <v>1244</v>
      </c>
    </row>
    <row r="759" spans="1:15" x14ac:dyDescent="0.15">
      <c r="A759" s="5">
        <v>14</v>
      </c>
      <c r="B759" s="5">
        <v>4</v>
      </c>
      <c r="C759" s="15">
        <v>758</v>
      </c>
      <c r="D759" s="39" t="s">
        <v>1259</v>
      </c>
    </row>
    <row r="760" spans="1:15" x14ac:dyDescent="0.15">
      <c r="A760" s="5">
        <v>14</v>
      </c>
      <c r="B760" s="5">
        <v>5</v>
      </c>
      <c r="C760" s="15">
        <v>759</v>
      </c>
      <c r="D760" s="39" t="s">
        <v>1238</v>
      </c>
    </row>
    <row r="761" spans="1:15" x14ac:dyDescent="0.15">
      <c r="A761" s="5">
        <v>15</v>
      </c>
      <c r="B761" s="5">
        <v>1</v>
      </c>
      <c r="C761" s="15">
        <v>760</v>
      </c>
      <c r="D761" s="39" t="str">
        <f>O761</f>
        <v>cross &lt;- read.cross(format="csvs", genfile="C:/NGS/save/Genotype_select_csvs_ABHgenotypeR5US_mem_60.csv", phefile="C:/NGS/save/fphe.csv", na.strings=c("-","NA","N"), genotypes=c("A","H","B","D","C"), alleles=c("A","B"), estimate.map=F)</v>
      </c>
      <c r="F761" s="15" t="s">
        <v>1095</v>
      </c>
      <c r="G761" s="15" t="str">
        <f>'1. Input and Output files list'!$E$6</f>
        <v>C:/NGS/save/</v>
      </c>
      <c r="H761" s="15" t="s">
        <v>1179</v>
      </c>
      <c r="I761" s="15" t="str">
        <f>'1. Input and Output files list'!$E$6</f>
        <v>C:/NGS/save/</v>
      </c>
      <c r="J761" s="15" t="s">
        <v>1104</v>
      </c>
      <c r="O761" s="15" t="str">
        <f>CONCATENATE(F761,G761,H761,I761,J761,K761,L761,M761)</f>
        <v>cross &lt;- read.cross(format="csvs", genfile="C:/NGS/save/Genotype_select_csvs_ABHgenotypeR5US_mem_60.csv", phefile="C:/NGS/save/fphe.csv", na.strings=c("-","NA","N"), genotypes=c("A","H","B","D","C"), alleles=c("A","B"), estimate.map=F)</v>
      </c>
    </row>
    <row r="762" spans="1:15" x14ac:dyDescent="0.15">
      <c r="A762" s="5">
        <v>15</v>
      </c>
      <c r="B762" s="5">
        <v>2</v>
      </c>
      <c r="C762" s="15">
        <v>761</v>
      </c>
      <c r="D762" s="39" t="s">
        <v>1225</v>
      </c>
    </row>
    <row r="763" spans="1:15" x14ac:dyDescent="0.15">
      <c r="A763" s="5">
        <v>15</v>
      </c>
      <c r="B763" s="5">
        <v>3</v>
      </c>
      <c r="C763" s="15">
        <v>762</v>
      </c>
      <c r="D763" s="39" t="s">
        <v>1244</v>
      </c>
    </row>
    <row r="764" spans="1:15" x14ac:dyDescent="0.15">
      <c r="A764" s="5">
        <v>15</v>
      </c>
      <c r="B764" s="5">
        <v>4</v>
      </c>
      <c r="C764" s="15">
        <v>763</v>
      </c>
      <c r="D764" s="39" t="s">
        <v>1260</v>
      </c>
    </row>
    <row r="765" spans="1:15" x14ac:dyDescent="0.15">
      <c r="A765" s="5">
        <v>15</v>
      </c>
      <c r="B765" s="5">
        <v>5</v>
      </c>
      <c r="C765" s="15">
        <v>764</v>
      </c>
      <c r="D765" s="39" t="s">
        <v>1239</v>
      </c>
    </row>
    <row r="766" spans="1:15" x14ac:dyDescent="0.15">
      <c r="A766" s="5">
        <v>16</v>
      </c>
      <c r="B766" s="5">
        <v>1</v>
      </c>
      <c r="C766" s="15">
        <v>765</v>
      </c>
      <c r="D766" s="39" t="str">
        <f>O766</f>
        <v>cross &lt;- read.cross(format="csvs", genfile="C:/NGS/save/Genotype_select_csvs_ABHgenotypeR6US_mem_60.csv", phefile="C:/NGS/save/fphe.csv", na.strings=c("-","NA","N"), genotypes=c("A","H","B","D","C"), alleles=c("A","B"), estimate.map=F)</v>
      </c>
      <c r="F766" s="15" t="s">
        <v>1095</v>
      </c>
      <c r="G766" s="15" t="str">
        <f>'1. Input and Output files list'!$E$6</f>
        <v>C:/NGS/save/</v>
      </c>
      <c r="H766" s="15" t="s">
        <v>1180</v>
      </c>
      <c r="I766" s="15" t="str">
        <f>'1. Input and Output files list'!$E$6</f>
        <v>C:/NGS/save/</v>
      </c>
      <c r="J766" s="15" t="s">
        <v>1104</v>
      </c>
      <c r="O766" s="15" t="str">
        <f>CONCATENATE(F766,G766,H766,I766,J766,K766,L766,M766)</f>
        <v>cross &lt;- read.cross(format="csvs", genfile="C:/NGS/save/Genotype_select_csvs_ABHgenotypeR6US_mem_60.csv", phefile="C:/NGS/save/fphe.csv", na.strings=c("-","NA","N"), genotypes=c("A","H","B","D","C"), alleles=c("A","B"), estimate.map=F)</v>
      </c>
    </row>
    <row r="767" spans="1:15" x14ac:dyDescent="0.15">
      <c r="A767" s="5">
        <v>16</v>
      </c>
      <c r="B767" s="5">
        <v>2</v>
      </c>
      <c r="C767" s="15">
        <v>766</v>
      </c>
      <c r="D767" s="39" t="s">
        <v>1225</v>
      </c>
    </row>
    <row r="768" spans="1:15" x14ac:dyDescent="0.15">
      <c r="A768" s="5">
        <v>16</v>
      </c>
      <c r="B768" s="5">
        <v>3</v>
      </c>
      <c r="C768" s="15">
        <v>767</v>
      </c>
      <c r="D768" s="39" t="s">
        <v>1244</v>
      </c>
    </row>
    <row r="769" spans="1:15" x14ac:dyDescent="0.15">
      <c r="A769" s="5">
        <v>16</v>
      </c>
      <c r="B769" s="5">
        <v>4</v>
      </c>
      <c r="C769" s="15">
        <v>768</v>
      </c>
      <c r="D769" s="39" t="s">
        <v>1261</v>
      </c>
    </row>
    <row r="770" spans="1:15" x14ac:dyDescent="0.15">
      <c r="A770" s="5">
        <v>16</v>
      </c>
      <c r="B770" s="5">
        <v>5</v>
      </c>
      <c r="C770" s="15">
        <v>769</v>
      </c>
      <c r="D770" s="39" t="s">
        <v>1240</v>
      </c>
    </row>
    <row r="771" spans="1:15" x14ac:dyDescent="0.15">
      <c r="A771" s="5">
        <v>17</v>
      </c>
      <c r="B771" s="5">
        <v>1</v>
      </c>
      <c r="C771" s="15">
        <v>770</v>
      </c>
      <c r="D771" s="39" t="str">
        <f>O771</f>
        <v>cross &lt;- read.cross(format="csvs", genfile="C:/NGS/save/Genotype_select_csvs_ABHgenotypeR7US_mem_60.csv", phefile="C:/NGS/save/fphe.csv", na.strings=c("-","NA","N"), genotypes=c("A","H","B","D","C"), alleles=c("A","B"), estimate.map=F)</v>
      </c>
      <c r="F771" s="15" t="s">
        <v>1095</v>
      </c>
      <c r="G771" s="15" t="str">
        <f>'1. Input and Output files list'!$E$6</f>
        <v>C:/NGS/save/</v>
      </c>
      <c r="H771" s="15" t="s">
        <v>1181</v>
      </c>
      <c r="I771" s="15" t="str">
        <f>'1. Input and Output files list'!$E$6</f>
        <v>C:/NGS/save/</v>
      </c>
      <c r="J771" s="15" t="s">
        <v>1104</v>
      </c>
      <c r="O771" s="15" t="str">
        <f>CONCATENATE(F771,G771,H771,I771,J771,K771,L771,M771)</f>
        <v>cross &lt;- read.cross(format="csvs", genfile="C:/NGS/save/Genotype_select_csvs_ABHgenotypeR7US_mem_60.csv", phefile="C:/NGS/save/fphe.csv", na.strings=c("-","NA","N"), genotypes=c("A","H","B","D","C"), alleles=c("A","B"), estimate.map=F)</v>
      </c>
    </row>
    <row r="772" spans="1:15" x14ac:dyDescent="0.15">
      <c r="A772" s="5">
        <v>17</v>
      </c>
      <c r="B772" s="5">
        <v>2</v>
      </c>
      <c r="C772" s="15">
        <v>771</v>
      </c>
      <c r="D772" s="39" t="s">
        <v>1225</v>
      </c>
    </row>
    <row r="773" spans="1:15" x14ac:dyDescent="0.15">
      <c r="A773" s="5">
        <v>17</v>
      </c>
      <c r="B773" s="5">
        <v>3</v>
      </c>
      <c r="C773" s="15">
        <v>772</v>
      </c>
      <c r="D773" s="39" t="s">
        <v>1244</v>
      </c>
    </row>
    <row r="774" spans="1:15" x14ac:dyDescent="0.15">
      <c r="A774" s="5">
        <v>17</v>
      </c>
      <c r="B774" s="5">
        <v>4</v>
      </c>
      <c r="C774" s="15">
        <v>773</v>
      </c>
      <c r="D774" s="39" t="s">
        <v>1262</v>
      </c>
    </row>
    <row r="775" spans="1:15" x14ac:dyDescent="0.15">
      <c r="A775" s="5">
        <v>17</v>
      </c>
      <c r="B775" s="5">
        <v>5</v>
      </c>
      <c r="C775" s="15">
        <v>774</v>
      </c>
      <c r="D775" s="39" t="s">
        <v>1241</v>
      </c>
    </row>
    <row r="776" spans="1:15" x14ac:dyDescent="0.15">
      <c r="A776" s="5">
        <v>18</v>
      </c>
      <c r="B776" s="5">
        <v>1</v>
      </c>
      <c r="C776" s="15">
        <v>775</v>
      </c>
      <c r="D776" s="39" t="str">
        <f>O776</f>
        <v>cross &lt;- read.cross(format="csvs", genfile="C:/NGS/save/Genotype_select_csvs_ABHgenotypeR8US_mem_60.csv", phefile="C:/NGS/save/fphe.csv", na.strings=c("-","NA","N"), genotypes=c("A","H","B","D","C"), alleles=c("A","B"), estimate.map=F)</v>
      </c>
      <c r="F776" s="15" t="s">
        <v>1095</v>
      </c>
      <c r="G776" s="15" t="str">
        <f>'1. Input and Output files list'!$E$6</f>
        <v>C:/NGS/save/</v>
      </c>
      <c r="H776" s="15" t="s">
        <v>1182</v>
      </c>
      <c r="I776" s="15" t="str">
        <f>'1. Input and Output files list'!$E$6</f>
        <v>C:/NGS/save/</v>
      </c>
      <c r="J776" s="15" t="s">
        <v>1104</v>
      </c>
      <c r="O776" s="15" t="str">
        <f>CONCATENATE(F776,G776,H776,I776,J776,K776,L776,M776)</f>
        <v>cross &lt;- read.cross(format="csvs", genfile="C:/NGS/save/Genotype_select_csvs_ABHgenotypeR8US_mem_60.csv", phefile="C:/NGS/save/fphe.csv", na.strings=c("-","NA","N"), genotypes=c("A","H","B","D","C"), alleles=c("A","B"), estimate.map=F)</v>
      </c>
    </row>
    <row r="777" spans="1:15" x14ac:dyDescent="0.15">
      <c r="A777" s="5">
        <v>18</v>
      </c>
      <c r="B777" s="5">
        <v>2</v>
      </c>
      <c r="C777" s="15">
        <v>776</v>
      </c>
      <c r="D777" s="39" t="s">
        <v>1225</v>
      </c>
    </row>
    <row r="778" spans="1:15" x14ac:dyDescent="0.15">
      <c r="A778" s="5">
        <v>18</v>
      </c>
      <c r="B778" s="5">
        <v>3</v>
      </c>
      <c r="C778" s="15">
        <v>777</v>
      </c>
      <c r="D778" s="39" t="s">
        <v>1244</v>
      </c>
    </row>
    <row r="779" spans="1:15" x14ac:dyDescent="0.15">
      <c r="A779" s="5">
        <v>18</v>
      </c>
      <c r="B779" s="5">
        <v>4</v>
      </c>
      <c r="C779" s="15">
        <v>778</v>
      </c>
      <c r="D779" s="39" t="s">
        <v>1263</v>
      </c>
    </row>
    <row r="780" spans="1:15" x14ac:dyDescent="0.15">
      <c r="A780" s="5">
        <v>18</v>
      </c>
      <c r="B780" s="5">
        <v>5</v>
      </c>
      <c r="C780" s="15">
        <v>779</v>
      </c>
      <c r="D780" s="39" t="s">
        <v>1242</v>
      </c>
    </row>
    <row r="781" spans="1:15" x14ac:dyDescent="0.15">
      <c r="A781" s="5">
        <v>19</v>
      </c>
      <c r="B781" s="5">
        <v>1</v>
      </c>
      <c r="C781" s="15">
        <v>780</v>
      </c>
      <c r="D781" s="39" t="str">
        <f>O781</f>
        <v>cross &lt;- read.cross(format="csvs", genfile="C:/NGS/save/Genotype_select_csvs_ABHgenotypeR9US_mem_60.csv", phefile="C:/NGS/save/fphe.csv", na.strings=c("-","NA","N"), genotypes=c("A","H","B","D","C"), alleles=c("A","B"), estimate.map=F)</v>
      </c>
      <c r="F781" s="15" t="s">
        <v>1095</v>
      </c>
      <c r="G781" s="15" t="str">
        <f>'1. Input and Output files list'!$E$6</f>
        <v>C:/NGS/save/</v>
      </c>
      <c r="H781" s="15" t="s">
        <v>1183</v>
      </c>
      <c r="I781" s="15" t="str">
        <f>'1. Input and Output files list'!$E$6</f>
        <v>C:/NGS/save/</v>
      </c>
      <c r="J781" s="15" t="s">
        <v>1104</v>
      </c>
      <c r="O781" s="15" t="str">
        <f>CONCATENATE(F781,G781,H781,I781,J781,K781,L781,M781)</f>
        <v>cross &lt;- read.cross(format="csvs", genfile="C:/NGS/save/Genotype_select_csvs_ABHgenotypeR9US_mem_60.csv", phefile="C:/NGS/save/fphe.csv", na.strings=c("-","NA","N"), genotypes=c("A","H","B","D","C"), alleles=c("A","B"), estimate.map=F)</v>
      </c>
    </row>
    <row r="782" spans="1:15" x14ac:dyDescent="0.15">
      <c r="A782" s="5">
        <v>19</v>
      </c>
      <c r="B782" s="5">
        <v>2</v>
      </c>
      <c r="C782" s="15">
        <v>781</v>
      </c>
      <c r="D782" s="39" t="s">
        <v>1225</v>
      </c>
    </row>
    <row r="783" spans="1:15" x14ac:dyDescent="0.15">
      <c r="A783" s="5">
        <v>19</v>
      </c>
      <c r="B783" s="5">
        <v>3</v>
      </c>
      <c r="C783" s="15">
        <v>782</v>
      </c>
      <c r="D783" s="39" t="s">
        <v>1244</v>
      </c>
    </row>
    <row r="784" spans="1:15" x14ac:dyDescent="0.15">
      <c r="A784" s="5">
        <v>19</v>
      </c>
      <c r="B784" s="5">
        <v>4</v>
      </c>
      <c r="C784" s="15">
        <v>783</v>
      </c>
      <c r="D784" s="39" t="s">
        <v>1264</v>
      </c>
    </row>
    <row r="785" spans="1:15" x14ac:dyDescent="0.15">
      <c r="A785" s="5">
        <v>19</v>
      </c>
      <c r="B785" s="5">
        <v>5</v>
      </c>
      <c r="C785" s="15">
        <v>784</v>
      </c>
      <c r="D785" s="39" t="s">
        <v>1243</v>
      </c>
    </row>
    <row r="786" spans="1:15" x14ac:dyDescent="0.15">
      <c r="A786" s="5">
        <v>20</v>
      </c>
      <c r="B786" s="5">
        <v>1</v>
      </c>
      <c r="C786" s="15">
        <v>785</v>
      </c>
      <c r="D786" s="39" t="str">
        <f>O786</f>
        <v>cross &lt;- read.cross(format="csvs", genfile="C:/NGS/save/Genotype_select_csvs_ABHgenotypeR10US_mem_60.csv", phefile="C:/NGS/save/fphe.csv", na.strings=c("-","NA","N"), genotypes=c("A","H","B","D","C"), alleles=c("A","B"), estimate.map=F)</v>
      </c>
      <c r="F786" s="15" t="s">
        <v>1095</v>
      </c>
      <c r="G786" s="15" t="str">
        <f>'1. Input and Output files list'!$E$6</f>
        <v>C:/NGS/save/</v>
      </c>
      <c r="H786" s="15" t="s">
        <v>1184</v>
      </c>
      <c r="I786" s="15" t="str">
        <f>'1. Input and Output files list'!$E$6</f>
        <v>C:/NGS/save/</v>
      </c>
      <c r="J786" s="15" t="s">
        <v>1104</v>
      </c>
      <c r="O786" s="15" t="str">
        <f>CONCATENATE(F786,G786,H786,I786,J786,K786,L786,M786)</f>
        <v>cross &lt;- read.cross(format="csvs", genfile="C:/NGS/save/Genotype_select_csvs_ABHgenotypeR10US_mem_60.csv", phefile="C:/NGS/save/fphe.csv", na.strings=c("-","NA","N"), genotypes=c("A","H","B","D","C"), alleles=c("A","B"), estimate.map=F)</v>
      </c>
    </row>
    <row r="787" spans="1:15" x14ac:dyDescent="0.15">
      <c r="A787" s="5">
        <v>20</v>
      </c>
      <c r="B787" s="5">
        <v>2</v>
      </c>
      <c r="C787" s="15">
        <v>786</v>
      </c>
      <c r="D787" s="39" t="s">
        <v>1225</v>
      </c>
    </row>
    <row r="788" spans="1:15" x14ac:dyDescent="0.15">
      <c r="A788" s="5">
        <v>20</v>
      </c>
      <c r="B788" s="5">
        <v>3</v>
      </c>
      <c r="C788" s="15">
        <v>787</v>
      </c>
      <c r="D788" s="39" t="s">
        <v>1244</v>
      </c>
    </row>
    <row r="789" spans="1:15" x14ac:dyDescent="0.15">
      <c r="A789" s="5">
        <v>20</v>
      </c>
      <c r="B789" s="5">
        <v>4</v>
      </c>
      <c r="C789" s="15">
        <v>788</v>
      </c>
      <c r="D789" s="39" t="s">
        <v>1265</v>
      </c>
    </row>
    <row r="790" spans="1:15" x14ac:dyDescent="0.15">
      <c r="A790" s="5">
        <v>20</v>
      </c>
      <c r="B790" s="5">
        <v>5</v>
      </c>
      <c r="C790" s="15">
        <v>789</v>
      </c>
      <c r="D790" s="39" t="s">
        <v>1268</v>
      </c>
    </row>
    <row r="791" spans="1:15" x14ac:dyDescent="0.15">
      <c r="A791" s="5"/>
      <c r="C791" s="15">
        <v>790</v>
      </c>
      <c r="D791" s="39" t="s">
        <v>1089</v>
      </c>
    </row>
    <row r="792" spans="1:15" x14ac:dyDescent="0.15">
      <c r="A792" s="5">
        <v>1</v>
      </c>
      <c r="B792" s="5">
        <v>1</v>
      </c>
      <c r="C792" s="15">
        <v>791</v>
      </c>
      <c r="D792" s="39" t="str">
        <f>O792</f>
        <v>cross &lt;- read.cross(format="csvs", genfile="C:/NGS/save/Genotype_csvs_ABHgenotypeR1SU_mem.csv", phefile="C:/NGS/save/fphe.csv", na.strings=c("-","NA","N"), genotypes=c("A","H","B","D","C"), alleles=c("A","B"), estimate.map=F)</v>
      </c>
      <c r="F792" s="15" t="s">
        <v>1095</v>
      </c>
      <c r="G792" s="15" t="str">
        <f>'1. Input and Output files list'!$E$6</f>
        <v>C:/NGS/save/</v>
      </c>
      <c r="H792" s="15" t="s">
        <v>1185</v>
      </c>
      <c r="I792" s="15" t="str">
        <f>'1. Input and Output files list'!$E$6</f>
        <v>C:/NGS/save/</v>
      </c>
      <c r="J792" s="15" t="s">
        <v>1104</v>
      </c>
      <c r="O792" s="15" t="str">
        <f>CONCATENATE(F792,G792,H792,I792,J792,K792,L792,M792)</f>
        <v>cross &lt;- read.cross(format="csvs", genfile="C:/NGS/save/Genotype_csvs_ABHgenotypeR1SU_mem.csv", phefile="C:/NGS/save/fphe.csv", na.strings=c("-","NA","N"), genotypes=c("A","H","B","D","C"), alleles=c("A","B"), estimate.map=F)</v>
      </c>
    </row>
    <row r="793" spans="1:15" x14ac:dyDescent="0.15">
      <c r="A793" s="5">
        <v>1</v>
      </c>
      <c r="B793" s="5">
        <v>2</v>
      </c>
      <c r="C793" s="15">
        <v>792</v>
      </c>
      <c r="D793" s="39" t="s">
        <v>1225</v>
      </c>
    </row>
    <row r="794" spans="1:15" x14ac:dyDescent="0.15">
      <c r="A794" s="5">
        <v>1</v>
      </c>
      <c r="B794" s="5">
        <v>3</v>
      </c>
      <c r="C794" s="15">
        <v>793</v>
      </c>
      <c r="D794" s="39" t="s">
        <v>1244</v>
      </c>
    </row>
    <row r="795" spans="1:15" x14ac:dyDescent="0.15">
      <c r="A795" s="5">
        <v>1</v>
      </c>
      <c r="B795" s="5">
        <v>4</v>
      </c>
      <c r="C795" s="15">
        <v>794</v>
      </c>
      <c r="D795" s="39" t="s">
        <v>1245</v>
      </c>
    </row>
    <row r="796" spans="1:15" x14ac:dyDescent="0.15">
      <c r="A796" s="5">
        <v>2</v>
      </c>
      <c r="B796" s="5">
        <v>1</v>
      </c>
      <c r="C796" s="15">
        <v>795</v>
      </c>
      <c r="D796" s="39" t="str">
        <f>O796</f>
        <v>cross &lt;- read.cross(format="csvs", genfile="C:/NGS/save/Genotype_csvs_ABHgenotypeR2SU_mem.csv", phefile="C:/NGS/save/fphe.csv", na.strings=c("-","NA","N"), genotypes=c("A","H","B","D","C"), alleles=c("A","B"), estimate.map=F)</v>
      </c>
      <c r="F796" s="15" t="s">
        <v>1095</v>
      </c>
      <c r="G796" s="15" t="str">
        <f>'1. Input and Output files list'!$E$6</f>
        <v>C:/NGS/save/</v>
      </c>
      <c r="H796" s="15" t="s">
        <v>1186</v>
      </c>
      <c r="I796" s="15" t="str">
        <f>'1. Input and Output files list'!$E$6</f>
        <v>C:/NGS/save/</v>
      </c>
      <c r="J796" s="15" t="s">
        <v>1104</v>
      </c>
      <c r="O796" s="15" t="str">
        <f>CONCATENATE(F796,G796,H796,I796,J796,K796,L796,M796)</f>
        <v>cross &lt;- read.cross(format="csvs", genfile="C:/NGS/save/Genotype_csvs_ABHgenotypeR2SU_mem.csv", phefile="C:/NGS/save/fphe.csv", na.strings=c("-","NA","N"), genotypes=c("A","H","B","D","C"), alleles=c("A","B"), estimate.map=F)</v>
      </c>
    </row>
    <row r="797" spans="1:15" x14ac:dyDescent="0.15">
      <c r="A797" s="5">
        <v>2</v>
      </c>
      <c r="B797" s="5">
        <v>2</v>
      </c>
      <c r="C797" s="15">
        <v>796</v>
      </c>
      <c r="D797" s="39" t="s">
        <v>1225</v>
      </c>
    </row>
    <row r="798" spans="1:15" x14ac:dyDescent="0.15">
      <c r="A798" s="5">
        <v>2</v>
      </c>
      <c r="B798" s="5">
        <v>3</v>
      </c>
      <c r="C798" s="15">
        <v>797</v>
      </c>
      <c r="D798" s="39" t="s">
        <v>1244</v>
      </c>
    </row>
    <row r="799" spans="1:15" x14ac:dyDescent="0.15">
      <c r="A799" s="5">
        <v>2</v>
      </c>
      <c r="B799" s="5">
        <v>4</v>
      </c>
      <c r="C799" s="15">
        <v>798</v>
      </c>
      <c r="D799" s="39" t="s">
        <v>1246</v>
      </c>
    </row>
    <row r="800" spans="1:15" x14ac:dyDescent="0.15">
      <c r="A800" s="5">
        <v>2</v>
      </c>
      <c r="B800" s="5">
        <v>5</v>
      </c>
      <c r="C800" s="15">
        <v>799</v>
      </c>
      <c r="D800" s="39" t="s">
        <v>1247</v>
      </c>
    </row>
    <row r="801" spans="1:15" x14ac:dyDescent="0.15">
      <c r="A801" s="5">
        <v>3</v>
      </c>
      <c r="B801" s="5">
        <v>1</v>
      </c>
      <c r="C801" s="15">
        <v>800</v>
      </c>
      <c r="D801" s="39" t="str">
        <f>O801</f>
        <v>cross &lt;- read.cross(format="csvs", genfile="C:/NGS/save/Genotype_csvs_ABHgenotypeR3SU_mem.csv", phefile="C:/NGS/save/fphe.csv", na.strings=c("-","NA","N"), genotypes=c("A","H","B","D","C"), alleles=c("A","B"), estimate.map=F)</v>
      </c>
      <c r="F801" s="15" t="s">
        <v>1095</v>
      </c>
      <c r="G801" s="15" t="str">
        <f>'1. Input and Output files list'!$E$6</f>
        <v>C:/NGS/save/</v>
      </c>
      <c r="H801" s="15" t="s">
        <v>1187</v>
      </c>
      <c r="I801" s="15" t="str">
        <f>'1. Input and Output files list'!$E$6</f>
        <v>C:/NGS/save/</v>
      </c>
      <c r="J801" s="15" t="s">
        <v>1104</v>
      </c>
      <c r="O801" s="15" t="str">
        <f>CONCATENATE(F801,G801,H801,I801,J801,K801,L801,M801)</f>
        <v>cross &lt;- read.cross(format="csvs", genfile="C:/NGS/save/Genotype_csvs_ABHgenotypeR3SU_mem.csv", phefile="C:/NGS/save/fphe.csv", na.strings=c("-","NA","N"), genotypes=c("A","H","B","D","C"), alleles=c("A","B"), estimate.map=F)</v>
      </c>
    </row>
    <row r="802" spans="1:15" x14ac:dyDescent="0.15">
      <c r="A802" s="5">
        <v>3</v>
      </c>
      <c r="B802" s="5">
        <v>2</v>
      </c>
      <c r="C802" s="15">
        <v>801</v>
      </c>
      <c r="D802" s="39" t="s">
        <v>1225</v>
      </c>
    </row>
    <row r="803" spans="1:15" x14ac:dyDescent="0.15">
      <c r="A803" s="5">
        <v>3</v>
      </c>
      <c r="B803" s="5">
        <v>3</v>
      </c>
      <c r="C803" s="15">
        <v>802</v>
      </c>
      <c r="D803" s="39" t="s">
        <v>1244</v>
      </c>
    </row>
    <row r="804" spans="1:15" x14ac:dyDescent="0.15">
      <c r="A804" s="5">
        <v>3</v>
      </c>
      <c r="B804" s="5">
        <v>4</v>
      </c>
      <c r="C804" s="15">
        <v>803</v>
      </c>
      <c r="D804" s="39" t="s">
        <v>1248</v>
      </c>
    </row>
    <row r="805" spans="1:15" x14ac:dyDescent="0.15">
      <c r="A805" s="5">
        <v>3</v>
      </c>
      <c r="B805" s="5">
        <v>5</v>
      </c>
      <c r="C805" s="15">
        <v>804</v>
      </c>
      <c r="D805" s="39" t="s">
        <v>1075</v>
      </c>
    </row>
    <row r="806" spans="1:15" x14ac:dyDescent="0.15">
      <c r="A806" s="5">
        <v>4</v>
      </c>
      <c r="B806" s="5">
        <v>1</v>
      </c>
      <c r="C806" s="15">
        <v>805</v>
      </c>
      <c r="D806" s="39" t="str">
        <f>O806</f>
        <v>cross &lt;- read.cross(format="csvs", genfile="C:/NGS/save/Genotype_csvs_ABHgenotypeR4SU_mem.csv", phefile="C:/NGS/save/fphe.csv", na.strings=c("-","NA","N"), genotypes=c("A","H","B","D","C"), alleles=c("A","B"), estimate.map=F)</v>
      </c>
      <c r="F806" s="15" t="s">
        <v>1095</v>
      </c>
      <c r="G806" s="15" t="str">
        <f>'1. Input and Output files list'!$E$6</f>
        <v>C:/NGS/save/</v>
      </c>
      <c r="H806" s="15" t="s">
        <v>1188</v>
      </c>
      <c r="I806" s="15" t="str">
        <f>'1. Input and Output files list'!$E$6</f>
        <v>C:/NGS/save/</v>
      </c>
      <c r="J806" s="15" t="s">
        <v>1104</v>
      </c>
      <c r="O806" s="15" t="str">
        <f>CONCATENATE(F806,G806,H806,I806,J806,K806,L806,M806)</f>
        <v>cross &lt;- read.cross(format="csvs", genfile="C:/NGS/save/Genotype_csvs_ABHgenotypeR4SU_mem.csv", phefile="C:/NGS/save/fphe.csv", na.strings=c("-","NA","N"), genotypes=c("A","H","B","D","C"), alleles=c("A","B"), estimate.map=F)</v>
      </c>
    </row>
    <row r="807" spans="1:15" x14ac:dyDescent="0.15">
      <c r="A807" s="5">
        <v>4</v>
      </c>
      <c r="B807" s="5">
        <v>2</v>
      </c>
      <c r="C807" s="15">
        <v>806</v>
      </c>
      <c r="D807" s="39" t="s">
        <v>1225</v>
      </c>
    </row>
    <row r="808" spans="1:15" x14ac:dyDescent="0.15">
      <c r="A808" s="5">
        <v>4</v>
      </c>
      <c r="B808" s="5">
        <v>3</v>
      </c>
      <c r="C808" s="15">
        <v>807</v>
      </c>
      <c r="D808" s="39" t="s">
        <v>1244</v>
      </c>
    </row>
    <row r="809" spans="1:15" x14ac:dyDescent="0.15">
      <c r="A809" s="5">
        <v>4</v>
      </c>
      <c r="B809" s="5">
        <v>4</v>
      </c>
      <c r="C809" s="15">
        <v>808</v>
      </c>
      <c r="D809" s="39" t="s">
        <v>1249</v>
      </c>
    </row>
    <row r="810" spans="1:15" x14ac:dyDescent="0.15">
      <c r="A810" s="5">
        <v>4</v>
      </c>
      <c r="B810" s="5">
        <v>5</v>
      </c>
      <c r="C810" s="15">
        <v>809</v>
      </c>
      <c r="D810" s="39" t="s">
        <v>1076</v>
      </c>
    </row>
    <row r="811" spans="1:15" x14ac:dyDescent="0.15">
      <c r="A811" s="5">
        <v>5</v>
      </c>
      <c r="B811" s="5">
        <v>1</v>
      </c>
      <c r="C811" s="15">
        <v>810</v>
      </c>
      <c r="D811" s="39" t="str">
        <f>O811</f>
        <v>cross &lt;- read.cross(format="csvs", genfile="C:/NGS/save/Genotype_csvs_ABHgenotypeR5SU_mem.csv", phefile="C:/NGS/save/fphe.csv", na.strings=c("-","NA","N"), genotypes=c("A","H","B","D","C"), alleles=c("A","B"), estimate.map=F)</v>
      </c>
      <c r="F811" s="15" t="s">
        <v>1095</v>
      </c>
      <c r="G811" s="15" t="str">
        <f>'1. Input and Output files list'!$E$6</f>
        <v>C:/NGS/save/</v>
      </c>
      <c r="H811" s="15" t="s">
        <v>1189</v>
      </c>
      <c r="I811" s="15" t="str">
        <f>'1. Input and Output files list'!$E$6</f>
        <v>C:/NGS/save/</v>
      </c>
      <c r="J811" s="15" t="s">
        <v>1104</v>
      </c>
      <c r="O811" s="15" t="str">
        <f>CONCATENATE(F811,G811,H811,I811,J811,K811,L811,M811)</f>
        <v>cross &lt;- read.cross(format="csvs", genfile="C:/NGS/save/Genotype_csvs_ABHgenotypeR5SU_mem.csv", phefile="C:/NGS/save/fphe.csv", na.strings=c("-","NA","N"), genotypes=c("A","H","B","D","C"), alleles=c("A","B"), estimate.map=F)</v>
      </c>
    </row>
    <row r="812" spans="1:15" x14ac:dyDescent="0.15">
      <c r="A812" s="5">
        <v>5</v>
      </c>
      <c r="B812" s="5">
        <v>2</v>
      </c>
      <c r="C812" s="15">
        <v>811</v>
      </c>
      <c r="D812" s="39" t="s">
        <v>1225</v>
      </c>
    </row>
    <row r="813" spans="1:15" x14ac:dyDescent="0.15">
      <c r="A813" s="5">
        <v>5</v>
      </c>
      <c r="B813" s="5">
        <v>3</v>
      </c>
      <c r="C813" s="15">
        <v>812</v>
      </c>
      <c r="D813" s="39" t="s">
        <v>1244</v>
      </c>
    </row>
    <row r="814" spans="1:15" x14ac:dyDescent="0.15">
      <c r="A814" s="5">
        <v>5</v>
      </c>
      <c r="B814" s="5">
        <v>4</v>
      </c>
      <c r="C814" s="15">
        <v>813</v>
      </c>
      <c r="D814" s="39" t="s">
        <v>1250</v>
      </c>
    </row>
    <row r="815" spans="1:15" x14ac:dyDescent="0.15">
      <c r="A815" s="5">
        <v>5</v>
      </c>
      <c r="B815" s="5">
        <v>5</v>
      </c>
      <c r="C815" s="15">
        <v>814</v>
      </c>
      <c r="D815" s="39" t="s">
        <v>1077</v>
      </c>
    </row>
    <row r="816" spans="1:15" x14ac:dyDescent="0.15">
      <c r="A816" s="5">
        <v>6</v>
      </c>
      <c r="B816" s="5">
        <v>1</v>
      </c>
      <c r="C816" s="15">
        <v>815</v>
      </c>
      <c r="D816" s="39" t="str">
        <f>O816</f>
        <v>cross &lt;- read.cross(format="csvs", genfile="C:/NGS/save/Genotype_csvs_ABHgenotypeR6SU_mem.csv", phefile="C:/NGS/save/fphe.csv", na.strings=c("-","NA","N"), genotypes=c("A","H","B","D","C"), alleles=c("A","B"), estimate.map=F)</v>
      </c>
      <c r="F816" s="15" t="s">
        <v>1095</v>
      </c>
      <c r="G816" s="15" t="str">
        <f>'1. Input and Output files list'!$E$6</f>
        <v>C:/NGS/save/</v>
      </c>
      <c r="H816" s="15" t="s">
        <v>1190</v>
      </c>
      <c r="I816" s="15" t="str">
        <f>'1. Input and Output files list'!$E$6</f>
        <v>C:/NGS/save/</v>
      </c>
      <c r="J816" s="15" t="s">
        <v>1104</v>
      </c>
      <c r="O816" s="15" t="str">
        <f>CONCATENATE(F816,G816,H816,I816,J816,K816,L816,M816)</f>
        <v>cross &lt;- read.cross(format="csvs", genfile="C:/NGS/save/Genotype_csvs_ABHgenotypeR6SU_mem.csv", phefile="C:/NGS/save/fphe.csv", na.strings=c("-","NA","N"), genotypes=c("A","H","B","D","C"), alleles=c("A","B"), estimate.map=F)</v>
      </c>
    </row>
    <row r="817" spans="1:15" x14ac:dyDescent="0.15">
      <c r="A817" s="5">
        <v>6</v>
      </c>
      <c r="B817" s="5">
        <v>2</v>
      </c>
      <c r="C817" s="15">
        <v>816</v>
      </c>
      <c r="D817" s="39" t="s">
        <v>1225</v>
      </c>
    </row>
    <row r="818" spans="1:15" x14ac:dyDescent="0.15">
      <c r="A818" s="5">
        <v>6</v>
      </c>
      <c r="B818" s="5">
        <v>3</v>
      </c>
      <c r="C818" s="15">
        <v>817</v>
      </c>
      <c r="D818" s="39" t="s">
        <v>1244</v>
      </c>
    </row>
    <row r="819" spans="1:15" x14ac:dyDescent="0.15">
      <c r="A819" s="5">
        <v>6</v>
      </c>
      <c r="B819" s="5">
        <v>4</v>
      </c>
      <c r="C819" s="15">
        <v>818</v>
      </c>
      <c r="D819" s="39" t="s">
        <v>1251</v>
      </c>
    </row>
    <row r="820" spans="1:15" x14ac:dyDescent="0.15">
      <c r="A820" s="5">
        <v>6</v>
      </c>
      <c r="B820" s="5">
        <v>5</v>
      </c>
      <c r="C820" s="15">
        <v>819</v>
      </c>
      <c r="D820" s="39" t="s">
        <v>1078</v>
      </c>
    </row>
    <row r="821" spans="1:15" x14ac:dyDescent="0.15">
      <c r="A821" s="5">
        <v>7</v>
      </c>
      <c r="B821" s="5">
        <v>1</v>
      </c>
      <c r="C821" s="15">
        <v>820</v>
      </c>
      <c r="D821" s="39" t="str">
        <f>O821</f>
        <v>cross &lt;- read.cross(format="csvs", genfile="C:/NGS/save/Genotype_csvs_ABHgenotypeR7SU_mem.csv", phefile="C:/NGS/save/fphe.csv", na.strings=c("-","NA","N"), genotypes=c("A","H","B","D","C"), alleles=c("A","B"), estimate.map=F)</v>
      </c>
      <c r="F821" s="15" t="s">
        <v>1095</v>
      </c>
      <c r="G821" s="15" t="str">
        <f>'1. Input and Output files list'!$E$6</f>
        <v>C:/NGS/save/</v>
      </c>
      <c r="H821" s="15" t="s">
        <v>1191</v>
      </c>
      <c r="I821" s="15" t="str">
        <f>'1. Input and Output files list'!$E$6</f>
        <v>C:/NGS/save/</v>
      </c>
      <c r="J821" s="15" t="s">
        <v>1104</v>
      </c>
      <c r="O821" s="15" t="str">
        <f>CONCATENATE(F821,G821,H821,I821,J821,K821,L821,M821)</f>
        <v>cross &lt;- read.cross(format="csvs", genfile="C:/NGS/save/Genotype_csvs_ABHgenotypeR7SU_mem.csv", phefile="C:/NGS/save/fphe.csv", na.strings=c("-","NA","N"), genotypes=c("A","H","B","D","C"), alleles=c("A","B"), estimate.map=F)</v>
      </c>
    </row>
    <row r="822" spans="1:15" x14ac:dyDescent="0.15">
      <c r="A822" s="5">
        <v>7</v>
      </c>
      <c r="B822" s="5">
        <v>2</v>
      </c>
      <c r="C822" s="15">
        <v>821</v>
      </c>
      <c r="D822" s="39" t="s">
        <v>1225</v>
      </c>
    </row>
    <row r="823" spans="1:15" x14ac:dyDescent="0.15">
      <c r="A823" s="5">
        <v>7</v>
      </c>
      <c r="B823" s="5">
        <v>3</v>
      </c>
      <c r="C823" s="15">
        <v>822</v>
      </c>
      <c r="D823" s="39" t="s">
        <v>1244</v>
      </c>
    </row>
    <row r="824" spans="1:15" x14ac:dyDescent="0.15">
      <c r="A824" s="5">
        <v>7</v>
      </c>
      <c r="B824" s="5">
        <v>4</v>
      </c>
      <c r="C824" s="15">
        <v>823</v>
      </c>
      <c r="D824" s="39" t="s">
        <v>1252</v>
      </c>
    </row>
    <row r="825" spans="1:15" x14ac:dyDescent="0.15">
      <c r="A825" s="5">
        <v>7</v>
      </c>
      <c r="B825" s="5">
        <v>5</v>
      </c>
      <c r="C825" s="15">
        <v>824</v>
      </c>
      <c r="D825" s="39" t="s">
        <v>1079</v>
      </c>
    </row>
    <row r="826" spans="1:15" x14ac:dyDescent="0.15">
      <c r="A826" s="5">
        <v>8</v>
      </c>
      <c r="B826" s="5">
        <v>1</v>
      </c>
      <c r="C826" s="15">
        <v>825</v>
      </c>
      <c r="D826" s="39" t="str">
        <f>O826</f>
        <v>cross &lt;- read.cross(format="csvs", genfile="C:/NGS/save/Genotype_csvs_ABHgenotypeR8SU_mem.csv", phefile="C:/NGS/save/fphe.csv", na.strings=c("-","NA","N"), genotypes=c("A","H","B","D","C"), alleles=c("A","B"), estimate.map=F)</v>
      </c>
      <c r="F826" s="15" t="s">
        <v>1095</v>
      </c>
      <c r="G826" s="15" t="str">
        <f>'1. Input and Output files list'!$E$6</f>
        <v>C:/NGS/save/</v>
      </c>
      <c r="H826" s="15" t="s">
        <v>1192</v>
      </c>
      <c r="I826" s="15" t="str">
        <f>'1. Input and Output files list'!$E$6</f>
        <v>C:/NGS/save/</v>
      </c>
      <c r="J826" s="15" t="s">
        <v>1104</v>
      </c>
      <c r="O826" s="15" t="str">
        <f>CONCATENATE(F826,G826,H826,I826,J826,K826,L826,M826)</f>
        <v>cross &lt;- read.cross(format="csvs", genfile="C:/NGS/save/Genotype_csvs_ABHgenotypeR8SU_mem.csv", phefile="C:/NGS/save/fphe.csv", na.strings=c("-","NA","N"), genotypes=c("A","H","B","D","C"), alleles=c("A","B"), estimate.map=F)</v>
      </c>
    </row>
    <row r="827" spans="1:15" x14ac:dyDescent="0.15">
      <c r="A827" s="5">
        <v>8</v>
      </c>
      <c r="B827" s="5">
        <v>2</v>
      </c>
      <c r="C827" s="15">
        <v>826</v>
      </c>
      <c r="D827" s="39" t="s">
        <v>1225</v>
      </c>
    </row>
    <row r="828" spans="1:15" x14ac:dyDescent="0.15">
      <c r="A828" s="5">
        <v>8</v>
      </c>
      <c r="B828" s="5">
        <v>3</v>
      </c>
      <c r="C828" s="15">
        <v>827</v>
      </c>
      <c r="D828" s="39" t="s">
        <v>1244</v>
      </c>
    </row>
    <row r="829" spans="1:15" x14ac:dyDescent="0.15">
      <c r="A829" s="5">
        <v>8</v>
      </c>
      <c r="B829" s="5">
        <v>4</v>
      </c>
      <c r="C829" s="15">
        <v>828</v>
      </c>
      <c r="D829" s="39" t="s">
        <v>1253</v>
      </c>
    </row>
    <row r="830" spans="1:15" x14ac:dyDescent="0.15">
      <c r="A830" s="5">
        <v>8</v>
      </c>
      <c r="B830" s="5">
        <v>5</v>
      </c>
      <c r="C830" s="15">
        <v>829</v>
      </c>
      <c r="D830" s="39" t="s">
        <v>1080</v>
      </c>
    </row>
    <row r="831" spans="1:15" x14ac:dyDescent="0.15">
      <c r="A831" s="5">
        <v>9</v>
      </c>
      <c r="B831" s="5">
        <v>1</v>
      </c>
      <c r="C831" s="15">
        <v>830</v>
      </c>
      <c r="D831" s="39" t="str">
        <f>O831</f>
        <v>cross &lt;- read.cross(format="csvs", genfile="C:/NGS/save/Genotype_csvs_ABHgenotypeR9SU_mem.csv", phefile="C:/NGS/save/fphe.csv", na.strings=c("-","NA","N"), genotypes=c("A","H","B","D","C"), alleles=c("A","B"), estimate.map=F)</v>
      </c>
      <c r="F831" s="15" t="s">
        <v>1095</v>
      </c>
      <c r="G831" s="15" t="str">
        <f>'1. Input and Output files list'!$E$6</f>
        <v>C:/NGS/save/</v>
      </c>
      <c r="H831" s="15" t="s">
        <v>1193</v>
      </c>
      <c r="I831" s="15" t="str">
        <f>'1. Input and Output files list'!$E$6</f>
        <v>C:/NGS/save/</v>
      </c>
      <c r="J831" s="15" t="s">
        <v>1104</v>
      </c>
      <c r="O831" s="15" t="str">
        <f>CONCATENATE(F831,G831,H831,I831,J831,K831,L831,M831)</f>
        <v>cross &lt;- read.cross(format="csvs", genfile="C:/NGS/save/Genotype_csvs_ABHgenotypeR9SU_mem.csv", phefile="C:/NGS/save/fphe.csv", na.strings=c("-","NA","N"), genotypes=c("A","H","B","D","C"), alleles=c("A","B"), estimate.map=F)</v>
      </c>
    </row>
    <row r="832" spans="1:15" x14ac:dyDescent="0.15">
      <c r="A832" s="5">
        <v>9</v>
      </c>
      <c r="B832" s="5">
        <v>2</v>
      </c>
      <c r="C832" s="15">
        <v>831</v>
      </c>
      <c r="D832" s="39" t="s">
        <v>1225</v>
      </c>
    </row>
    <row r="833" spans="1:15" x14ac:dyDescent="0.15">
      <c r="A833" s="5">
        <v>9</v>
      </c>
      <c r="B833" s="5">
        <v>3</v>
      </c>
      <c r="C833" s="15">
        <v>832</v>
      </c>
      <c r="D833" s="39" t="s">
        <v>1244</v>
      </c>
    </row>
    <row r="834" spans="1:15" x14ac:dyDescent="0.15">
      <c r="A834" s="5">
        <v>9</v>
      </c>
      <c r="B834" s="5">
        <v>4</v>
      </c>
      <c r="C834" s="15">
        <v>833</v>
      </c>
      <c r="D834" s="39" t="s">
        <v>1254</v>
      </c>
    </row>
    <row r="835" spans="1:15" x14ac:dyDescent="0.15">
      <c r="A835" s="5">
        <v>9</v>
      </c>
      <c r="B835" s="5">
        <v>5</v>
      </c>
      <c r="C835" s="15">
        <v>834</v>
      </c>
      <c r="D835" s="39" t="s">
        <v>1081</v>
      </c>
    </row>
    <row r="836" spans="1:15" x14ac:dyDescent="0.15">
      <c r="A836" s="5">
        <v>10</v>
      </c>
      <c r="B836" s="5">
        <v>1</v>
      </c>
      <c r="C836" s="15">
        <v>835</v>
      </c>
      <c r="D836" s="39" t="str">
        <f>O836</f>
        <v>cross &lt;- read.cross(format="csvs", genfile="C:/NGS/save/Genotype_csvs_ABHgenotypeR10SU_mem.csv", phefile="C:/NGS/save/fphe.csv", na.strings=c("-","NA","N"), genotypes=c("A","H","B","D","C"), alleles=c("A","B"), estimate.map=F)</v>
      </c>
      <c r="F836" s="15" t="s">
        <v>1095</v>
      </c>
      <c r="G836" s="15" t="str">
        <f>'1. Input and Output files list'!$E$6</f>
        <v>C:/NGS/save/</v>
      </c>
      <c r="H836" s="15" t="s">
        <v>1194</v>
      </c>
      <c r="I836" s="15" t="str">
        <f>'1. Input and Output files list'!$E$6</f>
        <v>C:/NGS/save/</v>
      </c>
      <c r="J836" s="15" t="s">
        <v>1104</v>
      </c>
      <c r="O836" s="15" t="str">
        <f>CONCATENATE(F836,G836,H836,I836,J836,K836,L836,M836)</f>
        <v>cross &lt;- read.cross(format="csvs", genfile="C:/NGS/save/Genotype_csvs_ABHgenotypeR10SU_mem.csv", phefile="C:/NGS/save/fphe.csv", na.strings=c("-","NA","N"), genotypes=c("A","H","B","D","C"), alleles=c("A","B"), estimate.map=F)</v>
      </c>
    </row>
    <row r="837" spans="1:15" x14ac:dyDescent="0.15">
      <c r="A837" s="5">
        <v>10</v>
      </c>
      <c r="B837" s="5">
        <v>2</v>
      </c>
      <c r="C837" s="15">
        <v>836</v>
      </c>
      <c r="D837" s="39" t="s">
        <v>1225</v>
      </c>
    </row>
    <row r="838" spans="1:15" x14ac:dyDescent="0.15">
      <c r="A838" s="5">
        <v>10</v>
      </c>
      <c r="B838" s="5">
        <v>3</v>
      </c>
      <c r="C838" s="15">
        <v>837</v>
      </c>
      <c r="D838" s="39" t="s">
        <v>1244</v>
      </c>
    </row>
    <row r="839" spans="1:15" x14ac:dyDescent="0.15">
      <c r="A839" s="5">
        <v>10</v>
      </c>
      <c r="B839" s="5">
        <v>4</v>
      </c>
      <c r="C839" s="15">
        <v>838</v>
      </c>
      <c r="D839" s="39" t="s">
        <v>1255</v>
      </c>
    </row>
    <row r="840" spans="1:15" x14ac:dyDescent="0.15">
      <c r="A840" s="5">
        <v>10</v>
      </c>
      <c r="B840" s="5">
        <v>5</v>
      </c>
      <c r="C840" s="15">
        <v>839</v>
      </c>
      <c r="D840" s="39" t="s">
        <v>1226</v>
      </c>
    </row>
    <row r="841" spans="1:15" x14ac:dyDescent="0.15">
      <c r="A841" s="5">
        <v>11</v>
      </c>
      <c r="B841" s="5">
        <v>1</v>
      </c>
      <c r="C841" s="15">
        <v>840</v>
      </c>
      <c r="D841" s="39" t="str">
        <f>O841</f>
        <v>cross &lt;- read.cross(format="csvs", genfile="C:/NGS/save/Genotype_csvs_ABHgenotypeR1US_mem.csv", phefile="C:/NGS/save/fphe.csv", na.strings=c("-","NA","N"), genotypes=c("A","H","B","D","C"), alleles=c("A","B"), estimate.map=F)</v>
      </c>
      <c r="F841" s="15" t="s">
        <v>1095</v>
      </c>
      <c r="G841" s="15" t="str">
        <f>'1. Input and Output files list'!$E$6</f>
        <v>C:/NGS/save/</v>
      </c>
      <c r="H841" s="15" t="s">
        <v>1195</v>
      </c>
      <c r="I841" s="15" t="str">
        <f>'1. Input and Output files list'!$E$6</f>
        <v>C:/NGS/save/</v>
      </c>
      <c r="J841" s="15" t="s">
        <v>1104</v>
      </c>
      <c r="O841" s="15" t="str">
        <f>CONCATENATE(F841,G841,H841,I841,J841,K841,L841,M841)</f>
        <v>cross &lt;- read.cross(format="csvs", genfile="C:/NGS/save/Genotype_csvs_ABHgenotypeR1US_mem.csv", phefile="C:/NGS/save/fphe.csv", na.strings=c("-","NA","N"), genotypes=c("A","H","B","D","C"), alleles=c("A","B"), estimate.map=F)</v>
      </c>
    </row>
    <row r="842" spans="1:15" x14ac:dyDescent="0.15">
      <c r="A842" s="5">
        <v>11</v>
      </c>
      <c r="B842" s="5">
        <v>2</v>
      </c>
      <c r="C842" s="15">
        <v>841</v>
      </c>
      <c r="D842" s="39" t="s">
        <v>1225</v>
      </c>
    </row>
    <row r="843" spans="1:15" x14ac:dyDescent="0.15">
      <c r="A843" s="5">
        <v>11</v>
      </c>
      <c r="B843" s="5">
        <v>3</v>
      </c>
      <c r="C843" s="15">
        <v>842</v>
      </c>
      <c r="D843" s="39" t="s">
        <v>1244</v>
      </c>
    </row>
    <row r="844" spans="1:15" x14ac:dyDescent="0.15">
      <c r="A844" s="5">
        <v>11</v>
      </c>
      <c r="B844" s="5">
        <v>4</v>
      </c>
      <c r="C844" s="15">
        <v>843</v>
      </c>
      <c r="D844" s="39" t="s">
        <v>1256</v>
      </c>
    </row>
    <row r="845" spans="1:15" x14ac:dyDescent="0.15">
      <c r="A845" s="5">
        <v>11</v>
      </c>
      <c r="B845" s="5">
        <v>5</v>
      </c>
      <c r="C845" s="15">
        <v>844</v>
      </c>
      <c r="D845" s="39" t="s">
        <v>1227</v>
      </c>
    </row>
    <row r="846" spans="1:15" x14ac:dyDescent="0.15">
      <c r="A846" s="5">
        <v>12</v>
      </c>
      <c r="B846" s="5">
        <v>1</v>
      </c>
      <c r="C846" s="15">
        <v>845</v>
      </c>
      <c r="D846" s="39" t="str">
        <f>O846</f>
        <v>cross &lt;- read.cross(format="csvs", genfile="C:/NGS/save/Genotype_csvs_ABHgenotypeR2US_mem.csv", phefile="C:/NGS/save/fphe.csv", na.strings=c("-","NA","N"), genotypes=c("A","H","B","D","C"), alleles=c("A","B"), estimate.map=F)</v>
      </c>
      <c r="F846" s="15" t="s">
        <v>1095</v>
      </c>
      <c r="G846" s="15" t="str">
        <f>'1. Input and Output files list'!$E$6</f>
        <v>C:/NGS/save/</v>
      </c>
      <c r="H846" s="15" t="s">
        <v>1196</v>
      </c>
      <c r="I846" s="15" t="str">
        <f>'1. Input and Output files list'!$E$6</f>
        <v>C:/NGS/save/</v>
      </c>
      <c r="J846" s="15" t="s">
        <v>1104</v>
      </c>
      <c r="O846" s="15" t="str">
        <f>CONCATENATE(F846,G846,H846,I846,J846,K846,L846,M846)</f>
        <v>cross &lt;- read.cross(format="csvs", genfile="C:/NGS/save/Genotype_csvs_ABHgenotypeR2US_mem.csv", phefile="C:/NGS/save/fphe.csv", na.strings=c("-","NA","N"), genotypes=c("A","H","B","D","C"), alleles=c("A","B"), estimate.map=F)</v>
      </c>
    </row>
    <row r="847" spans="1:15" x14ac:dyDescent="0.15">
      <c r="A847" s="5">
        <v>12</v>
      </c>
      <c r="B847" s="5">
        <v>2</v>
      </c>
      <c r="C847" s="15">
        <v>846</v>
      </c>
      <c r="D847" s="39" t="s">
        <v>1225</v>
      </c>
    </row>
    <row r="848" spans="1:15" x14ac:dyDescent="0.15">
      <c r="A848" s="5">
        <v>12</v>
      </c>
      <c r="B848" s="5">
        <v>3</v>
      </c>
      <c r="C848" s="15">
        <v>847</v>
      </c>
      <c r="D848" s="39" t="s">
        <v>1244</v>
      </c>
    </row>
    <row r="849" spans="1:15" x14ac:dyDescent="0.15">
      <c r="A849" s="5">
        <v>12</v>
      </c>
      <c r="B849" s="5">
        <v>4</v>
      </c>
      <c r="C849" s="15">
        <v>848</v>
      </c>
      <c r="D849" s="39" t="s">
        <v>1257</v>
      </c>
    </row>
    <row r="850" spans="1:15" x14ac:dyDescent="0.15">
      <c r="A850" s="5">
        <v>12</v>
      </c>
      <c r="B850" s="5">
        <v>5</v>
      </c>
      <c r="C850" s="15">
        <v>849</v>
      </c>
      <c r="D850" s="39" t="s">
        <v>1269</v>
      </c>
    </row>
    <row r="851" spans="1:15" x14ac:dyDescent="0.15">
      <c r="A851" s="5">
        <v>13</v>
      </c>
      <c r="B851" s="5">
        <v>1</v>
      </c>
      <c r="C851" s="15">
        <v>850</v>
      </c>
      <c r="D851" s="39" t="str">
        <f>O851</f>
        <v>cross &lt;- read.cross(format="csvs", genfile="C:/NGS/save/Genotype_csvs_ABHgenotypeR3US_mem.csv", phefile="C:/NGS/save/fphe.csv", na.strings=c("-","NA","N"), genotypes=c("A","H","B","D","C"), alleles=c("A","B"), estimate.map=F)</v>
      </c>
      <c r="F851" s="15" t="s">
        <v>1095</v>
      </c>
      <c r="G851" s="15" t="str">
        <f>'1. Input and Output files list'!$E$6</f>
        <v>C:/NGS/save/</v>
      </c>
      <c r="H851" s="15" t="s">
        <v>1197</v>
      </c>
      <c r="I851" s="15" t="str">
        <f>'1. Input and Output files list'!$E$6</f>
        <v>C:/NGS/save/</v>
      </c>
      <c r="J851" s="15" t="s">
        <v>1104</v>
      </c>
      <c r="O851" s="15" t="str">
        <f>CONCATENATE(F851,G851,H851,I851,J851,K851,L851,M851)</f>
        <v>cross &lt;- read.cross(format="csvs", genfile="C:/NGS/save/Genotype_csvs_ABHgenotypeR3US_mem.csv", phefile="C:/NGS/save/fphe.csv", na.strings=c("-","NA","N"), genotypes=c("A","H","B","D","C"), alleles=c("A","B"), estimate.map=F)</v>
      </c>
    </row>
    <row r="852" spans="1:15" x14ac:dyDescent="0.15">
      <c r="A852" s="5">
        <v>13</v>
      </c>
      <c r="B852" s="5">
        <v>2</v>
      </c>
      <c r="C852" s="15">
        <v>851</v>
      </c>
      <c r="D852" s="39" t="s">
        <v>1225</v>
      </c>
    </row>
    <row r="853" spans="1:15" x14ac:dyDescent="0.15">
      <c r="A853" s="5">
        <v>13</v>
      </c>
      <c r="B853" s="5">
        <v>3</v>
      </c>
      <c r="C853" s="15">
        <v>852</v>
      </c>
      <c r="D853" s="39" t="s">
        <v>1244</v>
      </c>
    </row>
    <row r="854" spans="1:15" x14ac:dyDescent="0.15">
      <c r="A854" s="5">
        <v>13</v>
      </c>
      <c r="B854" s="5">
        <v>4</v>
      </c>
      <c r="C854" s="15">
        <v>853</v>
      </c>
      <c r="D854" s="39" t="s">
        <v>1258</v>
      </c>
    </row>
    <row r="855" spans="1:15" x14ac:dyDescent="0.15">
      <c r="A855" s="5">
        <v>13</v>
      </c>
      <c r="B855" s="5">
        <v>5</v>
      </c>
      <c r="C855" s="15">
        <v>854</v>
      </c>
      <c r="D855" s="39" t="s">
        <v>1228</v>
      </c>
    </row>
    <row r="856" spans="1:15" x14ac:dyDescent="0.15">
      <c r="A856" s="5">
        <v>14</v>
      </c>
      <c r="B856" s="5">
        <v>1</v>
      </c>
      <c r="C856" s="15">
        <v>855</v>
      </c>
      <c r="D856" s="39" t="str">
        <f>O856</f>
        <v>cross &lt;- read.cross(format="csvs", genfile="C:/NGS/save/Genotype_csvs_ABHgenotypeR4US_mem.csv", phefile="C:/NGS/save/fphe.csv", na.strings=c("-","NA","N"), genotypes=c("A","H","B","D","C"), alleles=c("A","B"), estimate.map=F)</v>
      </c>
      <c r="F856" s="15" t="s">
        <v>1095</v>
      </c>
      <c r="G856" s="15" t="str">
        <f>'1. Input and Output files list'!$E$6</f>
        <v>C:/NGS/save/</v>
      </c>
      <c r="H856" s="15" t="s">
        <v>1198</v>
      </c>
      <c r="I856" s="15" t="str">
        <f>'1. Input and Output files list'!$E$6</f>
        <v>C:/NGS/save/</v>
      </c>
      <c r="J856" s="15" t="s">
        <v>1104</v>
      </c>
      <c r="O856" s="15" t="str">
        <f>CONCATENATE(F856,G856,H856,I856,J856,K856,L856,M856)</f>
        <v>cross &lt;- read.cross(format="csvs", genfile="C:/NGS/save/Genotype_csvs_ABHgenotypeR4US_mem.csv", phefile="C:/NGS/save/fphe.csv", na.strings=c("-","NA","N"), genotypes=c("A","H","B","D","C"), alleles=c("A","B"), estimate.map=F)</v>
      </c>
    </row>
    <row r="857" spans="1:15" x14ac:dyDescent="0.15">
      <c r="A857" s="5">
        <v>14</v>
      </c>
      <c r="B857" s="5">
        <v>2</v>
      </c>
      <c r="C857" s="15">
        <v>856</v>
      </c>
      <c r="D857" s="39" t="s">
        <v>1225</v>
      </c>
    </row>
    <row r="858" spans="1:15" x14ac:dyDescent="0.15">
      <c r="A858" s="5">
        <v>14</v>
      </c>
      <c r="B858" s="5">
        <v>3</v>
      </c>
      <c r="C858" s="15">
        <v>857</v>
      </c>
      <c r="D858" s="39" t="s">
        <v>1244</v>
      </c>
    </row>
    <row r="859" spans="1:15" x14ac:dyDescent="0.15">
      <c r="A859" s="5">
        <v>14</v>
      </c>
      <c r="B859" s="5">
        <v>4</v>
      </c>
      <c r="C859" s="15">
        <v>858</v>
      </c>
      <c r="D859" s="39" t="s">
        <v>1259</v>
      </c>
    </row>
    <row r="860" spans="1:15" x14ac:dyDescent="0.15">
      <c r="A860" s="5">
        <v>14</v>
      </c>
      <c r="B860" s="5">
        <v>5</v>
      </c>
      <c r="C860" s="15">
        <v>859</v>
      </c>
      <c r="D860" s="39" t="s">
        <v>1229</v>
      </c>
    </row>
    <row r="861" spans="1:15" x14ac:dyDescent="0.15">
      <c r="A861" s="5">
        <v>15</v>
      </c>
      <c r="B861" s="5">
        <v>1</v>
      </c>
      <c r="C861" s="15">
        <v>860</v>
      </c>
      <c r="D861" s="39" t="str">
        <f>O861</f>
        <v>cross &lt;- read.cross(format="csvs", genfile="C:/NGS/save/Genotype_csvs_ABHgenotypeR5US_mem.csv", phefile="C:/NGS/save/fphe.csv", na.strings=c("-","NA","N"), genotypes=c("A","H","B","D","C"), alleles=c("A","B"), estimate.map=F)</v>
      </c>
      <c r="F861" s="15" t="s">
        <v>1095</v>
      </c>
      <c r="G861" s="15" t="str">
        <f>'1. Input and Output files list'!$E$6</f>
        <v>C:/NGS/save/</v>
      </c>
      <c r="H861" s="15" t="s">
        <v>1199</v>
      </c>
      <c r="I861" s="15" t="str">
        <f>'1. Input and Output files list'!$E$6</f>
        <v>C:/NGS/save/</v>
      </c>
      <c r="J861" s="15" t="s">
        <v>1104</v>
      </c>
      <c r="O861" s="15" t="str">
        <f>CONCATENATE(F861,G861,H861,I861,J861,K861,L861,M861)</f>
        <v>cross &lt;- read.cross(format="csvs", genfile="C:/NGS/save/Genotype_csvs_ABHgenotypeR5US_mem.csv", phefile="C:/NGS/save/fphe.csv", na.strings=c("-","NA","N"), genotypes=c("A","H","B","D","C"), alleles=c("A","B"), estimate.map=F)</v>
      </c>
    </row>
    <row r="862" spans="1:15" x14ac:dyDescent="0.15">
      <c r="A862" s="5">
        <v>15</v>
      </c>
      <c r="B862" s="5">
        <v>2</v>
      </c>
      <c r="C862" s="15">
        <v>861</v>
      </c>
      <c r="D862" s="39" t="s">
        <v>1225</v>
      </c>
    </row>
    <row r="863" spans="1:15" x14ac:dyDescent="0.15">
      <c r="A863" s="5">
        <v>15</v>
      </c>
      <c r="B863" s="5">
        <v>3</v>
      </c>
      <c r="C863" s="15">
        <v>862</v>
      </c>
      <c r="D863" s="39" t="s">
        <v>1244</v>
      </c>
    </row>
    <row r="864" spans="1:15" x14ac:dyDescent="0.15">
      <c r="A864" s="5">
        <v>15</v>
      </c>
      <c r="B864" s="5">
        <v>4</v>
      </c>
      <c r="C864" s="15">
        <v>863</v>
      </c>
      <c r="D864" s="39" t="s">
        <v>1260</v>
      </c>
    </row>
    <row r="865" spans="1:15" x14ac:dyDescent="0.15">
      <c r="A865" s="5">
        <v>15</v>
      </c>
      <c r="B865" s="5">
        <v>5</v>
      </c>
      <c r="C865" s="15">
        <v>864</v>
      </c>
      <c r="D865" s="39" t="s">
        <v>1230</v>
      </c>
    </row>
    <row r="866" spans="1:15" x14ac:dyDescent="0.15">
      <c r="A866" s="5">
        <v>16</v>
      </c>
      <c r="B866" s="5">
        <v>1</v>
      </c>
      <c r="C866" s="15">
        <v>865</v>
      </c>
      <c r="D866" s="39" t="str">
        <f>O866</f>
        <v>cross &lt;- read.cross(format="csvs", genfile="C:/NGS/save/Genotype_csvs_ABHgenotypeR6US_mem.csv", phefile="C:/NGS/save/fphe.csv", na.strings=c("-","NA","N"), genotypes=c("A","H","B","D","C"), alleles=c("A","B"), estimate.map=F)</v>
      </c>
      <c r="F866" s="15" t="s">
        <v>1095</v>
      </c>
      <c r="G866" s="15" t="str">
        <f>'1. Input and Output files list'!$E$6</f>
        <v>C:/NGS/save/</v>
      </c>
      <c r="H866" s="15" t="s">
        <v>1200</v>
      </c>
      <c r="I866" s="15" t="str">
        <f>'1. Input and Output files list'!$E$6</f>
        <v>C:/NGS/save/</v>
      </c>
      <c r="J866" s="15" t="s">
        <v>1104</v>
      </c>
      <c r="O866" s="15" t="str">
        <f>CONCATENATE(F866,G866,H866,I866,J866,K866,L866,M866)</f>
        <v>cross &lt;- read.cross(format="csvs", genfile="C:/NGS/save/Genotype_csvs_ABHgenotypeR6US_mem.csv", phefile="C:/NGS/save/fphe.csv", na.strings=c("-","NA","N"), genotypes=c("A","H","B","D","C"), alleles=c("A","B"), estimate.map=F)</v>
      </c>
    </row>
    <row r="867" spans="1:15" x14ac:dyDescent="0.15">
      <c r="A867" s="5">
        <v>16</v>
      </c>
      <c r="B867" s="5">
        <v>2</v>
      </c>
      <c r="C867" s="15">
        <v>866</v>
      </c>
      <c r="D867" s="39" t="s">
        <v>1225</v>
      </c>
    </row>
    <row r="868" spans="1:15" x14ac:dyDescent="0.15">
      <c r="A868" s="5">
        <v>16</v>
      </c>
      <c r="B868" s="5">
        <v>3</v>
      </c>
      <c r="C868" s="15">
        <v>867</v>
      </c>
      <c r="D868" s="39" t="s">
        <v>1244</v>
      </c>
    </row>
    <row r="869" spans="1:15" x14ac:dyDescent="0.15">
      <c r="A869" s="5">
        <v>16</v>
      </c>
      <c r="B869" s="5">
        <v>4</v>
      </c>
      <c r="C869" s="15">
        <v>868</v>
      </c>
      <c r="D869" s="39" t="s">
        <v>1261</v>
      </c>
    </row>
    <row r="870" spans="1:15" x14ac:dyDescent="0.15">
      <c r="A870" s="5">
        <v>16</v>
      </c>
      <c r="B870" s="5">
        <v>5</v>
      </c>
      <c r="C870" s="15">
        <v>869</v>
      </c>
      <c r="D870" s="39" t="s">
        <v>1231</v>
      </c>
    </row>
    <row r="871" spans="1:15" x14ac:dyDescent="0.15">
      <c r="A871" s="5">
        <v>17</v>
      </c>
      <c r="B871" s="5">
        <v>1</v>
      </c>
      <c r="C871" s="15">
        <v>870</v>
      </c>
      <c r="D871" s="39" t="str">
        <f>O871</f>
        <v>cross &lt;- read.cross(format="csvs", genfile="C:/NGS/save/Genotype_csvs_ABHgenotypeR7US_mem.csv", phefile="C:/NGS/save/fphe.csv", na.strings=c("-","NA","N"), genotypes=c("A","H","B","D","C"), alleles=c("A","B"), estimate.map=F)</v>
      </c>
      <c r="F871" s="15" t="s">
        <v>1095</v>
      </c>
      <c r="G871" s="15" t="str">
        <f>'1. Input and Output files list'!$E$6</f>
        <v>C:/NGS/save/</v>
      </c>
      <c r="H871" s="15" t="s">
        <v>1201</v>
      </c>
      <c r="I871" s="15" t="str">
        <f>'1. Input and Output files list'!$E$6</f>
        <v>C:/NGS/save/</v>
      </c>
      <c r="J871" s="15" t="s">
        <v>1104</v>
      </c>
      <c r="O871" s="15" t="str">
        <f>CONCATENATE(F871,G871,H871,I871,J871,K871,L871,M871)</f>
        <v>cross &lt;- read.cross(format="csvs", genfile="C:/NGS/save/Genotype_csvs_ABHgenotypeR7US_mem.csv", phefile="C:/NGS/save/fphe.csv", na.strings=c("-","NA","N"), genotypes=c("A","H","B","D","C"), alleles=c("A","B"), estimate.map=F)</v>
      </c>
    </row>
    <row r="872" spans="1:15" x14ac:dyDescent="0.15">
      <c r="A872" s="5">
        <v>17</v>
      </c>
      <c r="B872" s="5">
        <v>2</v>
      </c>
      <c r="C872" s="15">
        <v>871</v>
      </c>
      <c r="D872" s="39" t="s">
        <v>1225</v>
      </c>
    </row>
    <row r="873" spans="1:15" x14ac:dyDescent="0.15">
      <c r="A873" s="5">
        <v>17</v>
      </c>
      <c r="B873" s="5">
        <v>3</v>
      </c>
      <c r="C873" s="15">
        <v>872</v>
      </c>
      <c r="D873" s="39" t="s">
        <v>1244</v>
      </c>
    </row>
    <row r="874" spans="1:15" x14ac:dyDescent="0.15">
      <c r="A874" s="5">
        <v>17</v>
      </c>
      <c r="B874" s="5">
        <v>4</v>
      </c>
      <c r="C874" s="15">
        <v>873</v>
      </c>
      <c r="D874" s="39" t="s">
        <v>1262</v>
      </c>
    </row>
    <row r="875" spans="1:15" x14ac:dyDescent="0.15">
      <c r="A875" s="5">
        <v>17</v>
      </c>
      <c r="B875" s="5">
        <v>5</v>
      </c>
      <c r="C875" s="15">
        <v>874</v>
      </c>
      <c r="D875" s="39" t="s">
        <v>1232</v>
      </c>
    </row>
    <row r="876" spans="1:15" x14ac:dyDescent="0.15">
      <c r="A876" s="5">
        <v>18</v>
      </c>
      <c r="B876" s="5">
        <v>1</v>
      </c>
      <c r="C876" s="15">
        <v>875</v>
      </c>
      <c r="D876" s="39" t="str">
        <f>O876</f>
        <v>cross &lt;- read.cross(format="csvs", genfile="C:/NGS/save/Genotype_csvs_ABHgenotypeR8US_mem.csv", phefile="C:/NGS/save/fphe.csv", na.strings=c("-","NA","N"), genotypes=c("A","H","B","D","C"), alleles=c("A","B"), estimate.map=F)</v>
      </c>
      <c r="F876" s="15" t="s">
        <v>1095</v>
      </c>
      <c r="G876" s="15" t="str">
        <f>'1. Input and Output files list'!$E$6</f>
        <v>C:/NGS/save/</v>
      </c>
      <c r="H876" s="15" t="s">
        <v>1202</v>
      </c>
      <c r="I876" s="15" t="str">
        <f>'1. Input and Output files list'!$E$6</f>
        <v>C:/NGS/save/</v>
      </c>
      <c r="J876" s="15" t="s">
        <v>1104</v>
      </c>
      <c r="O876" s="15" t="str">
        <f>CONCATENATE(F876,G876,H876,I876,J876,K876,L876,M876)</f>
        <v>cross &lt;- read.cross(format="csvs", genfile="C:/NGS/save/Genotype_csvs_ABHgenotypeR8US_mem.csv", phefile="C:/NGS/save/fphe.csv", na.strings=c("-","NA","N"), genotypes=c("A","H","B","D","C"), alleles=c("A","B"), estimate.map=F)</v>
      </c>
    </row>
    <row r="877" spans="1:15" x14ac:dyDescent="0.15">
      <c r="A877" s="5">
        <v>18</v>
      </c>
      <c r="B877" s="5">
        <v>2</v>
      </c>
      <c r="C877" s="15">
        <v>876</v>
      </c>
      <c r="D877" s="39" t="s">
        <v>1225</v>
      </c>
    </row>
    <row r="878" spans="1:15" x14ac:dyDescent="0.15">
      <c r="A878" s="5">
        <v>18</v>
      </c>
      <c r="B878" s="5">
        <v>3</v>
      </c>
      <c r="C878" s="15">
        <v>877</v>
      </c>
      <c r="D878" s="39" t="s">
        <v>1244</v>
      </c>
    </row>
    <row r="879" spans="1:15" x14ac:dyDescent="0.15">
      <c r="A879" s="5">
        <v>18</v>
      </c>
      <c r="B879" s="5">
        <v>4</v>
      </c>
      <c r="C879" s="15">
        <v>878</v>
      </c>
      <c r="D879" s="39" t="s">
        <v>1263</v>
      </c>
    </row>
    <row r="880" spans="1:15" x14ac:dyDescent="0.15">
      <c r="A880" s="5">
        <v>18</v>
      </c>
      <c r="B880" s="5">
        <v>5</v>
      </c>
      <c r="C880" s="15">
        <v>879</v>
      </c>
      <c r="D880" s="39" t="s">
        <v>1233</v>
      </c>
    </row>
    <row r="881" spans="1:15" x14ac:dyDescent="0.15">
      <c r="A881" s="5">
        <v>19</v>
      </c>
      <c r="B881" s="5">
        <v>1</v>
      </c>
      <c r="C881" s="15">
        <v>880</v>
      </c>
      <c r="D881" s="39" t="str">
        <f>O881</f>
        <v>cross &lt;- read.cross(format="csvs", genfile="C:/NGS/save/Genotype_csvs_ABHgenotypeR9US_mem.csv", phefile="C:/NGS/save/fphe.csv", na.strings=c("-","NA","N"), genotypes=c("A","H","B","D","C"), alleles=c("A","B"), estimate.map=F)</v>
      </c>
      <c r="F881" s="15" t="s">
        <v>1095</v>
      </c>
      <c r="G881" s="15" t="str">
        <f>'1. Input and Output files list'!$E$6</f>
        <v>C:/NGS/save/</v>
      </c>
      <c r="H881" s="15" t="s">
        <v>1203</v>
      </c>
      <c r="I881" s="15" t="str">
        <f>'1. Input and Output files list'!$E$6</f>
        <v>C:/NGS/save/</v>
      </c>
      <c r="J881" s="15" t="s">
        <v>1104</v>
      </c>
      <c r="O881" s="15" t="str">
        <f>CONCATENATE(F881,G881,H881,I881,J881,K881,L881,M881)</f>
        <v>cross &lt;- read.cross(format="csvs", genfile="C:/NGS/save/Genotype_csvs_ABHgenotypeR9US_mem.csv", phefile="C:/NGS/save/fphe.csv", na.strings=c("-","NA","N"), genotypes=c("A","H","B","D","C"), alleles=c("A","B"), estimate.map=F)</v>
      </c>
    </row>
    <row r="882" spans="1:15" x14ac:dyDescent="0.15">
      <c r="A882" s="5">
        <v>19</v>
      </c>
      <c r="B882" s="5">
        <v>2</v>
      </c>
      <c r="C882" s="15">
        <v>881</v>
      </c>
      <c r="D882" s="39" t="s">
        <v>1225</v>
      </c>
    </row>
    <row r="883" spans="1:15" x14ac:dyDescent="0.15">
      <c r="A883" s="5">
        <v>19</v>
      </c>
      <c r="B883" s="5">
        <v>3</v>
      </c>
      <c r="C883" s="15">
        <v>882</v>
      </c>
      <c r="D883" s="39" t="s">
        <v>1244</v>
      </c>
    </row>
    <row r="884" spans="1:15" x14ac:dyDescent="0.15">
      <c r="A884" s="5">
        <v>19</v>
      </c>
      <c r="B884" s="5">
        <v>4</v>
      </c>
      <c r="C884" s="15">
        <v>883</v>
      </c>
      <c r="D884" s="39" t="s">
        <v>1264</v>
      </c>
    </row>
    <row r="885" spans="1:15" x14ac:dyDescent="0.15">
      <c r="A885" s="5">
        <v>19</v>
      </c>
      <c r="B885" s="5">
        <v>5</v>
      </c>
      <c r="C885" s="15">
        <v>884</v>
      </c>
      <c r="D885" s="39" t="s">
        <v>1234</v>
      </c>
    </row>
    <row r="886" spans="1:15" x14ac:dyDescent="0.15">
      <c r="A886" s="5">
        <v>20</v>
      </c>
      <c r="B886" s="5">
        <v>1</v>
      </c>
      <c r="C886" s="15">
        <v>885</v>
      </c>
      <c r="D886" s="39" t="str">
        <f>O886</f>
        <v>cross &lt;- read.cross(format="csvs", genfile="C:/NGS/save/Genotype_csvs_ABHgenotypeR10US_mem.csv", phefile="C:/NGS/save/fphe.csv", na.strings=c("-","NA","N"), genotypes=c("A","H","B","D","C"), alleles=c("A","B"), estimate.map=F)</v>
      </c>
      <c r="F886" s="15" t="s">
        <v>1095</v>
      </c>
      <c r="G886" s="15" t="str">
        <f>'1. Input and Output files list'!$E$6</f>
        <v>C:/NGS/save/</v>
      </c>
      <c r="H886" s="15" t="s">
        <v>1204</v>
      </c>
      <c r="I886" s="15" t="str">
        <f>'1. Input and Output files list'!$E$6</f>
        <v>C:/NGS/save/</v>
      </c>
      <c r="J886" s="15" t="s">
        <v>1104</v>
      </c>
      <c r="O886" s="15" t="str">
        <f>CONCATENATE(F886,G886,H886,I886,J886,K886,L886,M886)</f>
        <v>cross &lt;- read.cross(format="csvs", genfile="C:/NGS/save/Genotype_csvs_ABHgenotypeR10US_mem.csv", phefile="C:/NGS/save/fphe.csv", na.strings=c("-","NA","N"), genotypes=c("A","H","B","D","C"), alleles=c("A","B"), estimate.map=F)</v>
      </c>
    </row>
    <row r="887" spans="1:15" x14ac:dyDescent="0.15">
      <c r="A887" s="5">
        <v>20</v>
      </c>
      <c r="B887" s="5">
        <v>2</v>
      </c>
      <c r="C887" s="15">
        <v>886</v>
      </c>
      <c r="D887" s="39" t="s">
        <v>1225</v>
      </c>
    </row>
    <row r="888" spans="1:15" x14ac:dyDescent="0.15">
      <c r="A888" s="5">
        <v>20</v>
      </c>
      <c r="B888" s="5">
        <v>3</v>
      </c>
      <c r="C888" s="15">
        <v>887</v>
      </c>
      <c r="D888" s="39" t="s">
        <v>1244</v>
      </c>
    </row>
    <row r="889" spans="1:15" x14ac:dyDescent="0.15">
      <c r="A889" s="5">
        <v>20</v>
      </c>
      <c r="B889" s="5">
        <v>4</v>
      </c>
      <c r="C889" s="15">
        <v>888</v>
      </c>
      <c r="D889" s="39" t="s">
        <v>1265</v>
      </c>
    </row>
    <row r="890" spans="1:15" x14ac:dyDescent="0.15">
      <c r="A890" s="5">
        <v>20</v>
      </c>
      <c r="B890" s="5">
        <v>5</v>
      </c>
      <c r="C890" s="15">
        <v>889</v>
      </c>
      <c r="D890" s="39" t="s">
        <v>1266</v>
      </c>
    </row>
    <row r="891" spans="1:15" x14ac:dyDescent="0.15">
      <c r="A891" s="5">
        <v>1</v>
      </c>
      <c r="B891" s="5">
        <v>1</v>
      </c>
      <c r="C891" s="15">
        <v>890</v>
      </c>
      <c r="D891" s="39" t="str">
        <f>O891</f>
        <v>cross &lt;- read.cross(format="csvs", genfile="C:/NGS/save/Genotype_csvs_ABHgenotypeR1SU_mem_60.csv", phefile="C:/NGS/save/fphe.csv", na.strings=c("-","NA","N"), genotypes=c("A","H","B","D","C"), alleles=c("A","B"), estimate.map=F)</v>
      </c>
      <c r="F891" s="15" t="s">
        <v>1095</v>
      </c>
      <c r="G891" s="15" t="str">
        <f>'1. Input and Output files list'!$E$6</f>
        <v>C:/NGS/save/</v>
      </c>
      <c r="H891" s="15" t="s">
        <v>1205</v>
      </c>
      <c r="I891" s="15" t="str">
        <f>'1. Input and Output files list'!$E$6</f>
        <v>C:/NGS/save/</v>
      </c>
      <c r="J891" s="15" t="s">
        <v>1104</v>
      </c>
      <c r="O891" s="15" t="str">
        <f>CONCATENATE(F891,G891,H891,I891,J891,K891,L891,M891)</f>
        <v>cross &lt;- read.cross(format="csvs", genfile="C:/NGS/save/Genotype_csvs_ABHgenotypeR1SU_mem_60.csv", phefile="C:/NGS/save/fphe.csv", na.strings=c("-","NA","N"), genotypes=c("A","H","B","D","C"), alleles=c("A","B"), estimate.map=F)</v>
      </c>
    </row>
    <row r="892" spans="1:15" x14ac:dyDescent="0.15">
      <c r="A892" s="5">
        <v>1</v>
      </c>
      <c r="B892" s="5">
        <v>2</v>
      </c>
      <c r="C892" s="15">
        <v>891</v>
      </c>
      <c r="D892" s="39" t="s">
        <v>1225</v>
      </c>
    </row>
    <row r="893" spans="1:15" x14ac:dyDescent="0.15">
      <c r="A893" s="5">
        <v>1</v>
      </c>
      <c r="B893" s="5">
        <v>3</v>
      </c>
      <c r="C893" s="15">
        <v>892</v>
      </c>
      <c r="D893" s="39" t="s">
        <v>1244</v>
      </c>
    </row>
    <row r="894" spans="1:15" x14ac:dyDescent="0.15">
      <c r="A894" s="5">
        <v>1</v>
      </c>
      <c r="B894" s="5">
        <v>4</v>
      </c>
      <c r="C894" s="15">
        <v>893</v>
      </c>
      <c r="D894" s="39" t="s">
        <v>1245</v>
      </c>
    </row>
    <row r="895" spans="1:15" x14ac:dyDescent="0.15">
      <c r="A895" s="5">
        <v>2</v>
      </c>
      <c r="B895" s="5">
        <v>1</v>
      </c>
      <c r="C895" s="15">
        <v>894</v>
      </c>
      <c r="D895" s="39" t="str">
        <f>O895</f>
        <v>cross &lt;- read.cross(format="csvs", genfile="C:/NGS/save/Genotype_csvs_ABHgenotypeR2SU_mem_60.csv", phefile="C:/NGS/save/fphe.csv", na.strings=c("-","NA","N"), genotypes=c("A","H","B","D","C"), alleles=c("A","B"), estimate.map=F)</v>
      </c>
      <c r="F895" s="15" t="s">
        <v>1095</v>
      </c>
      <c r="G895" s="15" t="str">
        <f>'1. Input and Output files list'!$E$6</f>
        <v>C:/NGS/save/</v>
      </c>
      <c r="H895" s="15" t="s">
        <v>1206</v>
      </c>
      <c r="I895" s="15" t="str">
        <f>'1. Input and Output files list'!$E$6</f>
        <v>C:/NGS/save/</v>
      </c>
      <c r="J895" s="15" t="s">
        <v>1104</v>
      </c>
      <c r="O895" s="15" t="str">
        <f>CONCATENATE(F895,G895,H895,I895,J895,K895,L895,M895)</f>
        <v>cross &lt;- read.cross(format="csvs", genfile="C:/NGS/save/Genotype_csvs_ABHgenotypeR2SU_mem_60.csv", phefile="C:/NGS/save/fphe.csv", na.strings=c("-","NA","N"), genotypes=c("A","H","B","D","C"), alleles=c("A","B"), estimate.map=F)</v>
      </c>
    </row>
    <row r="896" spans="1:15" x14ac:dyDescent="0.15">
      <c r="A896" s="5">
        <v>2</v>
      </c>
      <c r="B896" s="5">
        <v>2</v>
      </c>
      <c r="C896" s="15">
        <v>895</v>
      </c>
      <c r="D896" s="39" t="s">
        <v>1225</v>
      </c>
    </row>
    <row r="897" spans="1:15" x14ac:dyDescent="0.15">
      <c r="A897" s="5">
        <v>2</v>
      </c>
      <c r="B897" s="5">
        <v>3</v>
      </c>
      <c r="C897" s="15">
        <v>896</v>
      </c>
      <c r="D897" s="39" t="s">
        <v>1244</v>
      </c>
    </row>
    <row r="898" spans="1:15" x14ac:dyDescent="0.15">
      <c r="A898" s="5">
        <v>2</v>
      </c>
      <c r="B898" s="5">
        <v>4</v>
      </c>
      <c r="C898" s="15">
        <v>897</v>
      </c>
      <c r="D898" s="39" t="s">
        <v>1246</v>
      </c>
    </row>
    <row r="899" spans="1:15" x14ac:dyDescent="0.15">
      <c r="A899" s="5">
        <v>2</v>
      </c>
      <c r="B899" s="5">
        <v>5</v>
      </c>
      <c r="C899" s="15">
        <v>898</v>
      </c>
      <c r="D899" s="39" t="s">
        <v>1267</v>
      </c>
    </row>
    <row r="900" spans="1:15" x14ac:dyDescent="0.15">
      <c r="A900" s="5">
        <v>3</v>
      </c>
      <c r="B900" s="5">
        <v>1</v>
      </c>
      <c r="C900" s="15">
        <v>899</v>
      </c>
      <c r="D900" s="39" t="str">
        <f>O900</f>
        <v>cross &lt;- read.cross(format="csvs", genfile="C:/NGS/save/Genotype_csvs_ABHgenotypeR3SU_mem_60.csv", phefile="C:/NGS/save/fphe.csv", na.strings=c("-","NA","N"), genotypes=c("A","H","B","D","C"), alleles=c("A","B"), estimate.map=F)</v>
      </c>
      <c r="F900" s="15" t="s">
        <v>1095</v>
      </c>
      <c r="G900" s="15" t="str">
        <f>'1. Input and Output files list'!$E$6</f>
        <v>C:/NGS/save/</v>
      </c>
      <c r="H900" s="15" t="s">
        <v>1207</v>
      </c>
      <c r="I900" s="15" t="str">
        <f>'1. Input and Output files list'!$E$6</f>
        <v>C:/NGS/save/</v>
      </c>
      <c r="J900" s="15" t="s">
        <v>1104</v>
      </c>
      <c r="O900" s="15" t="str">
        <f>CONCATENATE(F900,G900,H900,I900,J900,K900,L900,M900)</f>
        <v>cross &lt;- read.cross(format="csvs", genfile="C:/NGS/save/Genotype_csvs_ABHgenotypeR3SU_mem_60.csv", phefile="C:/NGS/save/fphe.csv", na.strings=c("-","NA","N"), genotypes=c("A","H","B","D","C"), alleles=c("A","B"), estimate.map=F)</v>
      </c>
    </row>
    <row r="901" spans="1:15" x14ac:dyDescent="0.15">
      <c r="A901" s="5">
        <v>3</v>
      </c>
      <c r="B901" s="5">
        <v>2</v>
      </c>
      <c r="C901" s="15">
        <v>900</v>
      </c>
      <c r="D901" s="39" t="s">
        <v>1225</v>
      </c>
    </row>
    <row r="902" spans="1:15" x14ac:dyDescent="0.15">
      <c r="A902" s="5">
        <v>3</v>
      </c>
      <c r="B902" s="5">
        <v>3</v>
      </c>
      <c r="C902" s="15">
        <v>901</v>
      </c>
      <c r="D902" s="39" t="s">
        <v>1244</v>
      </c>
    </row>
    <row r="903" spans="1:15" x14ac:dyDescent="0.15">
      <c r="A903" s="5">
        <v>3</v>
      </c>
      <c r="B903" s="5">
        <v>4</v>
      </c>
      <c r="C903" s="15">
        <v>902</v>
      </c>
      <c r="D903" s="39" t="s">
        <v>1248</v>
      </c>
    </row>
    <row r="904" spans="1:15" x14ac:dyDescent="0.15">
      <c r="A904" s="5">
        <v>3</v>
      </c>
      <c r="B904" s="5">
        <v>5</v>
      </c>
      <c r="C904" s="15">
        <v>903</v>
      </c>
      <c r="D904" s="39" t="s">
        <v>1082</v>
      </c>
    </row>
    <row r="905" spans="1:15" x14ac:dyDescent="0.15">
      <c r="A905" s="5">
        <v>4</v>
      </c>
      <c r="B905" s="5">
        <v>1</v>
      </c>
      <c r="C905" s="15">
        <v>904</v>
      </c>
      <c r="D905" s="39" t="str">
        <f>O905</f>
        <v>cross &lt;- read.cross(format="csvs", genfile="C:/NGS/save/Genotype_csvs_ABHgenotypeR4SU_mem_60.csv", phefile="C:/NGS/save/fphe.csv", na.strings=c("-","NA","N"), genotypes=c("A","H","B","D","C"), alleles=c("A","B"), estimate.map=F)</v>
      </c>
      <c r="F905" s="15" t="s">
        <v>1095</v>
      </c>
      <c r="G905" s="15" t="str">
        <f>'1. Input and Output files list'!$E$6</f>
        <v>C:/NGS/save/</v>
      </c>
      <c r="H905" s="15" t="s">
        <v>1208</v>
      </c>
      <c r="I905" s="15" t="str">
        <f>'1. Input and Output files list'!$E$6</f>
        <v>C:/NGS/save/</v>
      </c>
      <c r="J905" s="15" t="s">
        <v>1104</v>
      </c>
      <c r="O905" s="15" t="str">
        <f>CONCATENATE(F905,G905,H905,I905,J905,K905,L905,M905)</f>
        <v>cross &lt;- read.cross(format="csvs", genfile="C:/NGS/save/Genotype_csvs_ABHgenotypeR4SU_mem_60.csv", phefile="C:/NGS/save/fphe.csv", na.strings=c("-","NA","N"), genotypes=c("A","H","B","D","C"), alleles=c("A","B"), estimate.map=F)</v>
      </c>
    </row>
    <row r="906" spans="1:15" x14ac:dyDescent="0.15">
      <c r="A906" s="5">
        <v>4</v>
      </c>
      <c r="B906" s="5">
        <v>2</v>
      </c>
      <c r="C906" s="15">
        <v>905</v>
      </c>
      <c r="D906" s="39" t="s">
        <v>1225</v>
      </c>
    </row>
    <row r="907" spans="1:15" x14ac:dyDescent="0.15">
      <c r="A907" s="5">
        <v>4</v>
      </c>
      <c r="B907" s="5">
        <v>3</v>
      </c>
      <c r="C907" s="15">
        <v>906</v>
      </c>
      <c r="D907" s="39" t="s">
        <v>1244</v>
      </c>
    </row>
    <row r="908" spans="1:15" x14ac:dyDescent="0.15">
      <c r="A908" s="5">
        <v>4</v>
      </c>
      <c r="B908" s="5">
        <v>4</v>
      </c>
      <c r="C908" s="15">
        <v>907</v>
      </c>
      <c r="D908" s="39" t="s">
        <v>1249</v>
      </c>
    </row>
    <row r="909" spans="1:15" x14ac:dyDescent="0.15">
      <c r="A909" s="5">
        <v>4</v>
      </c>
      <c r="B909" s="5">
        <v>5</v>
      </c>
      <c r="C909" s="15">
        <v>908</v>
      </c>
      <c r="D909" s="39" t="s">
        <v>1083</v>
      </c>
    </row>
    <row r="910" spans="1:15" x14ac:dyDescent="0.15">
      <c r="A910" s="5">
        <v>5</v>
      </c>
      <c r="B910" s="5">
        <v>1</v>
      </c>
      <c r="C910" s="15">
        <v>909</v>
      </c>
      <c r="D910" s="39" t="str">
        <f>O910</f>
        <v>cross &lt;- read.cross(format="csvs", genfile="C:/NGS/save/Genotype_csvs_ABHgenotypeR5SU_mem_60.csv", phefile="C:/NGS/save/fphe.csv", na.strings=c("-","NA","N"), genotypes=c("A","H","B","D","C"), alleles=c("A","B"), estimate.map=F)</v>
      </c>
      <c r="F910" s="15" t="s">
        <v>1095</v>
      </c>
      <c r="G910" s="15" t="str">
        <f>'1. Input and Output files list'!$E$6</f>
        <v>C:/NGS/save/</v>
      </c>
      <c r="H910" s="15" t="s">
        <v>1209</v>
      </c>
      <c r="I910" s="15" t="str">
        <f>'1. Input and Output files list'!$E$6</f>
        <v>C:/NGS/save/</v>
      </c>
      <c r="J910" s="15" t="s">
        <v>1104</v>
      </c>
      <c r="O910" s="15" t="str">
        <f>CONCATENATE(F910,G910,H910,I910,J910,K910,L910,M910)</f>
        <v>cross &lt;- read.cross(format="csvs", genfile="C:/NGS/save/Genotype_csvs_ABHgenotypeR5SU_mem_60.csv", phefile="C:/NGS/save/fphe.csv", na.strings=c("-","NA","N"), genotypes=c("A","H","B","D","C"), alleles=c("A","B"), estimate.map=F)</v>
      </c>
    </row>
    <row r="911" spans="1:15" x14ac:dyDescent="0.15">
      <c r="A911" s="5">
        <v>5</v>
      </c>
      <c r="B911" s="5">
        <v>2</v>
      </c>
      <c r="C911" s="15">
        <v>910</v>
      </c>
      <c r="D911" s="39" t="s">
        <v>1225</v>
      </c>
    </row>
    <row r="912" spans="1:15" x14ac:dyDescent="0.15">
      <c r="A912" s="5">
        <v>5</v>
      </c>
      <c r="B912" s="5">
        <v>3</v>
      </c>
      <c r="C912" s="15">
        <v>911</v>
      </c>
      <c r="D912" s="39" t="s">
        <v>1244</v>
      </c>
    </row>
    <row r="913" spans="1:15" x14ac:dyDescent="0.15">
      <c r="A913" s="5">
        <v>5</v>
      </c>
      <c r="B913" s="5">
        <v>4</v>
      </c>
      <c r="C913" s="15">
        <v>912</v>
      </c>
      <c r="D913" s="39" t="s">
        <v>1250</v>
      </c>
    </row>
    <row r="914" spans="1:15" x14ac:dyDescent="0.15">
      <c r="A914" s="5">
        <v>5</v>
      </c>
      <c r="B914" s="5">
        <v>5</v>
      </c>
      <c r="C914" s="15">
        <v>913</v>
      </c>
      <c r="D914" s="39" t="s">
        <v>1084</v>
      </c>
    </row>
    <row r="915" spans="1:15" x14ac:dyDescent="0.15">
      <c r="A915" s="5">
        <v>6</v>
      </c>
      <c r="B915" s="5">
        <v>1</v>
      </c>
      <c r="C915" s="15">
        <v>914</v>
      </c>
      <c r="D915" s="39" t="str">
        <f>O915</f>
        <v>cross &lt;- read.cross(format="csvs", genfile="C:/NGS/save/Genotype_csvs_ABHgenotypeR6SU_mem_60.csv", phefile="C:/NGS/save/fphe.csv", na.strings=c("-","NA","N"), genotypes=c("A","H","B","D","C"), alleles=c("A","B"), estimate.map=F)</v>
      </c>
      <c r="F915" s="15" t="s">
        <v>1095</v>
      </c>
      <c r="G915" s="15" t="str">
        <f>'1. Input and Output files list'!$E$6</f>
        <v>C:/NGS/save/</v>
      </c>
      <c r="H915" s="15" t="s">
        <v>1210</v>
      </c>
      <c r="I915" s="15" t="str">
        <f>'1. Input and Output files list'!$E$6</f>
        <v>C:/NGS/save/</v>
      </c>
      <c r="J915" s="15" t="s">
        <v>1104</v>
      </c>
      <c r="O915" s="15" t="str">
        <f>CONCATENATE(F915,G915,H915,I915,J915,K915,L915,M915)</f>
        <v>cross &lt;- read.cross(format="csvs", genfile="C:/NGS/save/Genotype_csvs_ABHgenotypeR6SU_mem_60.csv", phefile="C:/NGS/save/fphe.csv", na.strings=c("-","NA","N"), genotypes=c("A","H","B","D","C"), alleles=c("A","B"), estimate.map=F)</v>
      </c>
    </row>
    <row r="916" spans="1:15" x14ac:dyDescent="0.15">
      <c r="A916" s="5">
        <v>6</v>
      </c>
      <c r="B916" s="5">
        <v>2</v>
      </c>
      <c r="C916" s="15">
        <v>915</v>
      </c>
      <c r="D916" s="39" t="s">
        <v>1225</v>
      </c>
    </row>
    <row r="917" spans="1:15" x14ac:dyDescent="0.15">
      <c r="A917" s="5">
        <v>6</v>
      </c>
      <c r="B917" s="5">
        <v>3</v>
      </c>
      <c r="C917" s="15">
        <v>916</v>
      </c>
      <c r="D917" s="39" t="s">
        <v>1244</v>
      </c>
    </row>
    <row r="918" spans="1:15" x14ac:dyDescent="0.15">
      <c r="A918" s="5">
        <v>6</v>
      </c>
      <c r="B918" s="5">
        <v>4</v>
      </c>
      <c r="C918" s="15">
        <v>917</v>
      </c>
      <c r="D918" s="39" t="s">
        <v>1251</v>
      </c>
    </row>
    <row r="919" spans="1:15" x14ac:dyDescent="0.15">
      <c r="A919" s="5">
        <v>6</v>
      </c>
      <c r="B919" s="5">
        <v>5</v>
      </c>
      <c r="C919" s="15">
        <v>918</v>
      </c>
      <c r="D919" s="39" t="s">
        <v>1085</v>
      </c>
    </row>
    <row r="920" spans="1:15" x14ac:dyDescent="0.15">
      <c r="A920" s="5">
        <v>7</v>
      </c>
      <c r="B920" s="5">
        <v>1</v>
      </c>
      <c r="C920" s="15">
        <v>919</v>
      </c>
      <c r="D920" s="39" t="str">
        <f>O920</f>
        <v>cross &lt;- read.cross(format="csvs", genfile="C:/NGS/save/Genotype_csvs_ABHgenotypeR7SU_mem_60.csv", phefile="C:/NGS/save/fphe.csv", na.strings=c("-","NA","N"), genotypes=c("A","H","B","D","C"), alleles=c("A","B"), estimate.map=F)</v>
      </c>
      <c r="F920" s="15" t="s">
        <v>1095</v>
      </c>
      <c r="G920" s="15" t="str">
        <f>'1. Input and Output files list'!$E$6</f>
        <v>C:/NGS/save/</v>
      </c>
      <c r="H920" s="15" t="s">
        <v>1211</v>
      </c>
      <c r="I920" s="15" t="str">
        <f>'1. Input and Output files list'!$E$6</f>
        <v>C:/NGS/save/</v>
      </c>
      <c r="J920" s="15" t="s">
        <v>1104</v>
      </c>
      <c r="O920" s="15" t="str">
        <f>CONCATENATE(F920,G920,H920,I920,J920,K920,L920,M920)</f>
        <v>cross &lt;- read.cross(format="csvs", genfile="C:/NGS/save/Genotype_csvs_ABHgenotypeR7SU_mem_60.csv", phefile="C:/NGS/save/fphe.csv", na.strings=c("-","NA","N"), genotypes=c("A","H","B","D","C"), alleles=c("A","B"), estimate.map=F)</v>
      </c>
    </row>
    <row r="921" spans="1:15" x14ac:dyDescent="0.15">
      <c r="A921" s="5">
        <v>7</v>
      </c>
      <c r="B921" s="5">
        <v>2</v>
      </c>
      <c r="C921" s="15">
        <v>920</v>
      </c>
      <c r="D921" s="39" t="s">
        <v>1225</v>
      </c>
    </row>
    <row r="922" spans="1:15" x14ac:dyDescent="0.15">
      <c r="A922" s="5">
        <v>7</v>
      </c>
      <c r="B922" s="5">
        <v>3</v>
      </c>
      <c r="C922" s="15">
        <v>921</v>
      </c>
      <c r="D922" s="39" t="s">
        <v>1244</v>
      </c>
    </row>
    <row r="923" spans="1:15" x14ac:dyDescent="0.15">
      <c r="A923" s="5">
        <v>7</v>
      </c>
      <c r="B923" s="5">
        <v>4</v>
      </c>
      <c r="C923" s="15">
        <v>922</v>
      </c>
      <c r="D923" s="39" t="s">
        <v>1252</v>
      </c>
    </row>
    <row r="924" spans="1:15" x14ac:dyDescent="0.15">
      <c r="A924" s="5">
        <v>7</v>
      </c>
      <c r="B924" s="5">
        <v>5</v>
      </c>
      <c r="C924" s="15">
        <v>923</v>
      </c>
      <c r="D924" s="39" t="s">
        <v>1086</v>
      </c>
    </row>
    <row r="925" spans="1:15" x14ac:dyDescent="0.15">
      <c r="A925" s="5">
        <v>8</v>
      </c>
      <c r="B925" s="5">
        <v>1</v>
      </c>
      <c r="C925" s="15">
        <v>924</v>
      </c>
      <c r="D925" s="39" t="str">
        <f>O925</f>
        <v>cross &lt;- read.cross(format="csvs", genfile="C:/NGS/save/Genotype_csvs_ABHgenotypeR8SU_mem_60.csv", phefile="C:/NGS/save/fphe.csv", na.strings=c("-","NA","N"), genotypes=c("A","H","B","D","C"), alleles=c("A","B"), estimate.map=F)</v>
      </c>
      <c r="F925" s="15" t="s">
        <v>1095</v>
      </c>
      <c r="G925" s="15" t="str">
        <f>'1. Input and Output files list'!$E$6</f>
        <v>C:/NGS/save/</v>
      </c>
      <c r="H925" s="15" t="s">
        <v>1212</v>
      </c>
      <c r="I925" s="15" t="str">
        <f>'1. Input and Output files list'!$E$6</f>
        <v>C:/NGS/save/</v>
      </c>
      <c r="J925" s="15" t="s">
        <v>1104</v>
      </c>
      <c r="O925" s="15" t="str">
        <f>CONCATENATE(F925,G925,H925,I925,J925,K925,L925,M925)</f>
        <v>cross &lt;- read.cross(format="csvs", genfile="C:/NGS/save/Genotype_csvs_ABHgenotypeR8SU_mem_60.csv", phefile="C:/NGS/save/fphe.csv", na.strings=c("-","NA","N"), genotypes=c("A","H","B","D","C"), alleles=c("A","B"), estimate.map=F)</v>
      </c>
    </row>
    <row r="926" spans="1:15" x14ac:dyDescent="0.15">
      <c r="A926" s="5">
        <v>8</v>
      </c>
      <c r="B926" s="5">
        <v>2</v>
      </c>
      <c r="C926" s="15">
        <v>925</v>
      </c>
      <c r="D926" s="39" t="s">
        <v>1225</v>
      </c>
    </row>
    <row r="927" spans="1:15" x14ac:dyDescent="0.15">
      <c r="A927" s="5">
        <v>8</v>
      </c>
      <c r="B927" s="5">
        <v>3</v>
      </c>
      <c r="C927" s="15">
        <v>926</v>
      </c>
      <c r="D927" s="39" t="s">
        <v>1244</v>
      </c>
    </row>
    <row r="928" spans="1:15" x14ac:dyDescent="0.15">
      <c r="A928" s="5">
        <v>8</v>
      </c>
      <c r="B928" s="5">
        <v>4</v>
      </c>
      <c r="C928" s="15">
        <v>927</v>
      </c>
      <c r="D928" s="39" t="s">
        <v>1253</v>
      </c>
    </row>
    <row r="929" spans="1:15" x14ac:dyDescent="0.15">
      <c r="A929" s="5">
        <v>8</v>
      </c>
      <c r="B929" s="5">
        <v>5</v>
      </c>
      <c r="C929" s="15">
        <v>928</v>
      </c>
      <c r="D929" s="39" t="s">
        <v>1087</v>
      </c>
    </row>
    <row r="930" spans="1:15" x14ac:dyDescent="0.15">
      <c r="A930" s="5">
        <v>9</v>
      </c>
      <c r="B930" s="5">
        <v>1</v>
      </c>
      <c r="C930" s="15">
        <v>929</v>
      </c>
      <c r="D930" s="39" t="str">
        <f>O930</f>
        <v>cross &lt;- read.cross(format="csvs", genfile="C:/NGS/save/Genotype_csvs_ABHgenotypeR9SU_mem_60.csv", phefile="C:/NGS/save/fphe.csv", na.strings=c("-","NA","N"), genotypes=c("A","H","B","D","C"), alleles=c("A","B"), estimate.map=F)</v>
      </c>
      <c r="F930" s="15" t="s">
        <v>1095</v>
      </c>
      <c r="G930" s="15" t="str">
        <f>'1. Input and Output files list'!$E$6</f>
        <v>C:/NGS/save/</v>
      </c>
      <c r="H930" s="15" t="s">
        <v>1213</v>
      </c>
      <c r="I930" s="15" t="str">
        <f>'1. Input and Output files list'!$E$6</f>
        <v>C:/NGS/save/</v>
      </c>
      <c r="J930" s="15" t="s">
        <v>1104</v>
      </c>
      <c r="O930" s="15" t="str">
        <f>CONCATENATE(F930,G930,H930,I930,J930,K930,L930,M930)</f>
        <v>cross &lt;- read.cross(format="csvs", genfile="C:/NGS/save/Genotype_csvs_ABHgenotypeR9SU_mem_60.csv", phefile="C:/NGS/save/fphe.csv", na.strings=c("-","NA","N"), genotypes=c("A","H","B","D","C"), alleles=c("A","B"), estimate.map=F)</v>
      </c>
    </row>
    <row r="931" spans="1:15" x14ac:dyDescent="0.15">
      <c r="A931" s="5">
        <v>9</v>
      </c>
      <c r="B931" s="5">
        <v>2</v>
      </c>
      <c r="C931" s="15">
        <v>930</v>
      </c>
      <c r="D931" s="39" t="s">
        <v>1225</v>
      </c>
    </row>
    <row r="932" spans="1:15" x14ac:dyDescent="0.15">
      <c r="A932" s="5">
        <v>9</v>
      </c>
      <c r="B932" s="5">
        <v>3</v>
      </c>
      <c r="C932" s="15">
        <v>931</v>
      </c>
      <c r="D932" s="39" t="s">
        <v>1244</v>
      </c>
    </row>
    <row r="933" spans="1:15" x14ac:dyDescent="0.15">
      <c r="A933" s="5">
        <v>9</v>
      </c>
      <c r="B933" s="5">
        <v>4</v>
      </c>
      <c r="C933" s="15">
        <v>932</v>
      </c>
      <c r="D933" s="39" t="s">
        <v>1254</v>
      </c>
    </row>
    <row r="934" spans="1:15" x14ac:dyDescent="0.15">
      <c r="A934" s="5">
        <v>9</v>
      </c>
      <c r="B934" s="5">
        <v>5</v>
      </c>
      <c r="C934" s="15">
        <v>933</v>
      </c>
      <c r="D934" s="39" t="s">
        <v>1088</v>
      </c>
    </row>
    <row r="935" spans="1:15" x14ac:dyDescent="0.15">
      <c r="A935" s="5">
        <v>10</v>
      </c>
      <c r="B935" s="5">
        <v>1</v>
      </c>
      <c r="C935" s="15">
        <v>934</v>
      </c>
      <c r="D935" s="39" t="str">
        <f>O935</f>
        <v>cross &lt;- read.cross(format="csvs", genfile="C:/NGS/save/Genotype_csvs_ABHgenotypeR10SU_mem_60.csv", phefile="C:/NGS/save/fphe.csv", na.strings=c("-","NA","N"), genotypes=c("A","H","B","D","C"), alleles=c("A","B"), estimate.map=F)</v>
      </c>
      <c r="F935" s="15" t="s">
        <v>1095</v>
      </c>
      <c r="G935" s="15" t="str">
        <f>'1. Input and Output files list'!$E$6</f>
        <v>C:/NGS/save/</v>
      </c>
      <c r="H935" s="15" t="s">
        <v>1214</v>
      </c>
      <c r="I935" s="15" t="str">
        <f>'1. Input and Output files list'!$E$6</f>
        <v>C:/NGS/save/</v>
      </c>
      <c r="J935" s="15" t="s">
        <v>1104</v>
      </c>
      <c r="O935" s="15" t="str">
        <f>CONCATENATE(F935,G935,H935,I935,J935,K935,L935,M935)</f>
        <v>cross &lt;- read.cross(format="csvs", genfile="C:/NGS/save/Genotype_csvs_ABHgenotypeR10SU_mem_60.csv", phefile="C:/NGS/save/fphe.csv", na.strings=c("-","NA","N"), genotypes=c("A","H","B","D","C"), alleles=c("A","B"), estimate.map=F)</v>
      </c>
    </row>
    <row r="936" spans="1:15" x14ac:dyDescent="0.15">
      <c r="A936" s="5">
        <v>10</v>
      </c>
      <c r="B936" s="5">
        <v>2</v>
      </c>
      <c r="C936" s="15">
        <v>935</v>
      </c>
      <c r="D936" s="39" t="s">
        <v>1225</v>
      </c>
    </row>
    <row r="937" spans="1:15" x14ac:dyDescent="0.15">
      <c r="A937" s="5">
        <v>10</v>
      </c>
      <c r="B937" s="5">
        <v>3</v>
      </c>
      <c r="C937" s="15">
        <v>936</v>
      </c>
      <c r="D937" s="39" t="s">
        <v>1244</v>
      </c>
    </row>
    <row r="938" spans="1:15" x14ac:dyDescent="0.15">
      <c r="A938" s="5">
        <v>10</v>
      </c>
      <c r="B938" s="5">
        <v>4</v>
      </c>
      <c r="C938" s="15">
        <v>937</v>
      </c>
      <c r="D938" s="39" t="s">
        <v>1255</v>
      </c>
    </row>
    <row r="939" spans="1:15" x14ac:dyDescent="0.15">
      <c r="A939" s="5">
        <v>10</v>
      </c>
      <c r="B939" s="5">
        <v>5</v>
      </c>
      <c r="C939" s="15">
        <v>938</v>
      </c>
      <c r="D939" s="39" t="s">
        <v>1235</v>
      </c>
    </row>
    <row r="940" spans="1:15" x14ac:dyDescent="0.15">
      <c r="A940" s="5">
        <v>11</v>
      </c>
      <c r="B940" s="5">
        <v>1</v>
      </c>
      <c r="C940" s="15">
        <v>939</v>
      </c>
      <c r="D940" s="39" t="str">
        <f>O940</f>
        <v>cross &lt;- read.cross(format="csvs", genfile="C:/NGS/save/Genotype_csvs_ABHgenotypeR1US_mem_60.csv", phefile="C:/NGS/save/fphe.csv", na.strings=c("-","NA","N"), genotypes=c("A","H","B","D","C"), alleles=c("A","B"), estimate.map=F)</v>
      </c>
      <c r="F940" s="15" t="s">
        <v>1095</v>
      </c>
      <c r="G940" s="15" t="str">
        <f>'1. Input and Output files list'!$E$6</f>
        <v>C:/NGS/save/</v>
      </c>
      <c r="H940" s="15" t="s">
        <v>1215</v>
      </c>
      <c r="I940" s="15" t="str">
        <f>'1. Input and Output files list'!$E$6</f>
        <v>C:/NGS/save/</v>
      </c>
      <c r="J940" s="15" t="s">
        <v>1104</v>
      </c>
      <c r="O940" s="15" t="str">
        <f>CONCATENATE(F940,G940,H940,I940,J940,K940,L940,M940)</f>
        <v>cross &lt;- read.cross(format="csvs", genfile="C:/NGS/save/Genotype_csvs_ABHgenotypeR1US_mem_60.csv", phefile="C:/NGS/save/fphe.csv", na.strings=c("-","NA","N"), genotypes=c("A","H","B","D","C"), alleles=c("A","B"), estimate.map=F)</v>
      </c>
    </row>
    <row r="941" spans="1:15" x14ac:dyDescent="0.15">
      <c r="A941" s="5">
        <v>11</v>
      </c>
      <c r="B941" s="5">
        <v>2</v>
      </c>
      <c r="C941" s="15">
        <v>940</v>
      </c>
      <c r="D941" s="39" t="s">
        <v>1225</v>
      </c>
    </row>
    <row r="942" spans="1:15" x14ac:dyDescent="0.15">
      <c r="A942" s="5">
        <v>11</v>
      </c>
      <c r="B942" s="5">
        <v>3</v>
      </c>
      <c r="C942" s="15">
        <v>941</v>
      </c>
      <c r="D942" s="39" t="s">
        <v>1244</v>
      </c>
    </row>
    <row r="943" spans="1:15" x14ac:dyDescent="0.15">
      <c r="A943" s="5">
        <v>11</v>
      </c>
      <c r="B943" s="5">
        <v>4</v>
      </c>
      <c r="C943" s="15">
        <v>942</v>
      </c>
      <c r="D943" s="39" t="s">
        <v>1256</v>
      </c>
    </row>
    <row r="944" spans="1:15" x14ac:dyDescent="0.15">
      <c r="A944" s="5">
        <v>11</v>
      </c>
      <c r="B944" s="5">
        <v>5</v>
      </c>
      <c r="C944" s="15">
        <v>943</v>
      </c>
      <c r="D944" s="39" t="s">
        <v>1236</v>
      </c>
    </row>
    <row r="945" spans="1:15" x14ac:dyDescent="0.15">
      <c r="A945" s="5">
        <v>12</v>
      </c>
      <c r="B945" s="5">
        <v>1</v>
      </c>
      <c r="C945" s="15">
        <v>944</v>
      </c>
      <c r="D945" s="39" t="str">
        <f>O945</f>
        <v>cross &lt;- read.cross(format="csvs", genfile="C:/NGS/save/Genotype_csvs_ABHgenotypeR2US_mem_60.csv", phefile="C:/NGS/save/fphe.csv", na.strings=c("-","NA","N"), genotypes=c("A","H","B","D","C"), alleles=c("A","B"), estimate.map=F)</v>
      </c>
      <c r="F945" s="15" t="s">
        <v>1095</v>
      </c>
      <c r="G945" s="15" t="str">
        <f>'1. Input and Output files list'!$E$6</f>
        <v>C:/NGS/save/</v>
      </c>
      <c r="H945" s="15" t="s">
        <v>1216</v>
      </c>
      <c r="I945" s="15" t="str">
        <f>'1. Input and Output files list'!$E$6</f>
        <v>C:/NGS/save/</v>
      </c>
      <c r="J945" s="15" t="s">
        <v>1104</v>
      </c>
      <c r="O945" s="15" t="str">
        <f>CONCATENATE(F945,G945,H945,I945,J945,K945,L945,M945)</f>
        <v>cross &lt;- read.cross(format="csvs", genfile="C:/NGS/save/Genotype_csvs_ABHgenotypeR2US_mem_60.csv", phefile="C:/NGS/save/fphe.csv", na.strings=c("-","NA","N"), genotypes=c("A","H","B","D","C"), alleles=c("A","B"), estimate.map=F)</v>
      </c>
    </row>
    <row r="946" spans="1:15" x14ac:dyDescent="0.15">
      <c r="A946" s="5">
        <v>12</v>
      </c>
      <c r="B946" s="5">
        <v>2</v>
      </c>
      <c r="C946" s="15">
        <v>945</v>
      </c>
      <c r="D946" s="39" t="s">
        <v>1225</v>
      </c>
    </row>
    <row r="947" spans="1:15" x14ac:dyDescent="0.15">
      <c r="A947" s="5">
        <v>12</v>
      </c>
      <c r="B947" s="5">
        <v>3</v>
      </c>
      <c r="C947" s="15">
        <v>946</v>
      </c>
      <c r="D947" s="39" t="s">
        <v>1244</v>
      </c>
    </row>
    <row r="948" spans="1:15" x14ac:dyDescent="0.15">
      <c r="A948" s="5">
        <v>12</v>
      </c>
      <c r="B948" s="5">
        <v>4</v>
      </c>
      <c r="C948" s="15">
        <v>947</v>
      </c>
      <c r="D948" s="39" t="s">
        <v>1257</v>
      </c>
    </row>
    <row r="949" spans="1:15" x14ac:dyDescent="0.15">
      <c r="A949" s="5">
        <v>12</v>
      </c>
      <c r="B949" s="5">
        <v>5</v>
      </c>
      <c r="C949" s="15">
        <v>948</v>
      </c>
      <c r="D949" s="39" t="s">
        <v>1270</v>
      </c>
    </row>
    <row r="950" spans="1:15" x14ac:dyDescent="0.15">
      <c r="A950" s="5">
        <v>13</v>
      </c>
      <c r="B950" s="5">
        <v>1</v>
      </c>
      <c r="C950" s="15">
        <v>949</v>
      </c>
      <c r="D950" s="39" t="str">
        <f>O950</f>
        <v>cross &lt;- read.cross(format="csvs", genfile="C:/NGS/save/Genotype_csvs_ABHgenotypeR3US_mem_60.csv", phefile="C:/NGS/save/fphe.csv", na.strings=c("-","NA","N"), genotypes=c("A","H","B","D","C"), alleles=c("A","B"), estimate.map=F)</v>
      </c>
      <c r="F950" s="15" t="s">
        <v>1095</v>
      </c>
      <c r="G950" s="15" t="str">
        <f>'1. Input and Output files list'!$E$6</f>
        <v>C:/NGS/save/</v>
      </c>
      <c r="H950" s="15" t="s">
        <v>1217</v>
      </c>
      <c r="I950" s="15" t="str">
        <f>'1. Input and Output files list'!$E$6</f>
        <v>C:/NGS/save/</v>
      </c>
      <c r="J950" s="15" t="s">
        <v>1104</v>
      </c>
      <c r="O950" s="15" t="str">
        <f>CONCATENATE(F950,G950,H950,I950,J950,K950,L950,M950)</f>
        <v>cross &lt;- read.cross(format="csvs", genfile="C:/NGS/save/Genotype_csvs_ABHgenotypeR3US_mem_60.csv", phefile="C:/NGS/save/fphe.csv", na.strings=c("-","NA","N"), genotypes=c("A","H","B","D","C"), alleles=c("A","B"), estimate.map=F)</v>
      </c>
    </row>
    <row r="951" spans="1:15" x14ac:dyDescent="0.15">
      <c r="A951" s="5">
        <v>13</v>
      </c>
      <c r="B951" s="5">
        <v>2</v>
      </c>
      <c r="C951" s="15">
        <v>950</v>
      </c>
      <c r="D951" s="39" t="s">
        <v>1225</v>
      </c>
    </row>
    <row r="952" spans="1:15" x14ac:dyDescent="0.15">
      <c r="A952" s="5">
        <v>13</v>
      </c>
      <c r="B952" s="5">
        <v>3</v>
      </c>
      <c r="C952" s="15">
        <v>951</v>
      </c>
      <c r="D952" s="39" t="s">
        <v>1244</v>
      </c>
    </row>
    <row r="953" spans="1:15" x14ac:dyDescent="0.15">
      <c r="A953" s="5">
        <v>13</v>
      </c>
      <c r="B953" s="5">
        <v>4</v>
      </c>
      <c r="C953" s="15">
        <v>952</v>
      </c>
      <c r="D953" s="39" t="s">
        <v>1258</v>
      </c>
    </row>
    <row r="954" spans="1:15" x14ac:dyDescent="0.15">
      <c r="A954" s="5">
        <v>13</v>
      </c>
      <c r="B954" s="5">
        <v>5</v>
      </c>
      <c r="C954" s="15">
        <v>953</v>
      </c>
      <c r="D954" s="39" t="s">
        <v>1237</v>
      </c>
    </row>
    <row r="955" spans="1:15" x14ac:dyDescent="0.15">
      <c r="A955" s="5">
        <v>14</v>
      </c>
      <c r="B955" s="5">
        <v>1</v>
      </c>
      <c r="C955" s="15">
        <v>954</v>
      </c>
      <c r="D955" s="39" t="str">
        <f>O955</f>
        <v>cross &lt;- read.cross(format="csvs", genfile="C:/NGS/save/Genotype_csvs_ABHgenotypeR4US_mem_60.csv", phefile="C:/NGS/save/fphe.csv", na.strings=c("-","NA","N"), genotypes=c("A","H","B","D","C"), alleles=c("A","B"), estimate.map=F)</v>
      </c>
      <c r="F955" s="15" t="s">
        <v>1095</v>
      </c>
      <c r="G955" s="15" t="str">
        <f>'1. Input and Output files list'!$E$6</f>
        <v>C:/NGS/save/</v>
      </c>
      <c r="H955" s="15" t="s">
        <v>1218</v>
      </c>
      <c r="I955" s="15" t="str">
        <f>'1. Input and Output files list'!$E$6</f>
        <v>C:/NGS/save/</v>
      </c>
      <c r="J955" s="15" t="s">
        <v>1104</v>
      </c>
      <c r="O955" s="15" t="str">
        <f>CONCATENATE(F955,G955,H955,I955,J955,K955,L955,M955)</f>
        <v>cross &lt;- read.cross(format="csvs", genfile="C:/NGS/save/Genotype_csvs_ABHgenotypeR4US_mem_60.csv", phefile="C:/NGS/save/fphe.csv", na.strings=c("-","NA","N"), genotypes=c("A","H","B","D","C"), alleles=c("A","B"), estimate.map=F)</v>
      </c>
    </row>
    <row r="956" spans="1:15" x14ac:dyDescent="0.15">
      <c r="A956" s="5">
        <v>14</v>
      </c>
      <c r="B956" s="5">
        <v>2</v>
      </c>
      <c r="C956" s="15">
        <v>955</v>
      </c>
      <c r="D956" s="39" t="s">
        <v>1225</v>
      </c>
    </row>
    <row r="957" spans="1:15" x14ac:dyDescent="0.15">
      <c r="A957" s="5">
        <v>14</v>
      </c>
      <c r="B957" s="5">
        <v>3</v>
      </c>
      <c r="C957" s="15">
        <v>956</v>
      </c>
      <c r="D957" s="39" t="s">
        <v>1244</v>
      </c>
    </row>
    <row r="958" spans="1:15" x14ac:dyDescent="0.15">
      <c r="A958" s="5">
        <v>14</v>
      </c>
      <c r="B958" s="5">
        <v>4</v>
      </c>
      <c r="C958" s="15">
        <v>957</v>
      </c>
      <c r="D958" s="39" t="s">
        <v>1259</v>
      </c>
    </row>
    <row r="959" spans="1:15" x14ac:dyDescent="0.15">
      <c r="A959" s="5">
        <v>14</v>
      </c>
      <c r="B959" s="5">
        <v>5</v>
      </c>
      <c r="C959" s="15">
        <v>958</v>
      </c>
      <c r="D959" s="39" t="s">
        <v>1238</v>
      </c>
    </row>
    <row r="960" spans="1:15" x14ac:dyDescent="0.15">
      <c r="A960" s="5">
        <v>15</v>
      </c>
      <c r="B960" s="5">
        <v>1</v>
      </c>
      <c r="C960" s="15">
        <v>959</v>
      </c>
      <c r="D960" s="39" t="str">
        <f>O960</f>
        <v>cross &lt;- read.cross(format="csvs", genfile="C:/NGS/save/Genotype_csvs_ABHgenotypeR5US_mem_60.csv", phefile="C:/NGS/save/fphe.csv", na.strings=c("-","NA","N"), genotypes=c("A","H","B","D","C"), alleles=c("A","B"), estimate.map=F)</v>
      </c>
      <c r="F960" s="15" t="s">
        <v>1095</v>
      </c>
      <c r="G960" s="15" t="str">
        <f>'1. Input and Output files list'!$E$6</f>
        <v>C:/NGS/save/</v>
      </c>
      <c r="H960" s="15" t="s">
        <v>1219</v>
      </c>
      <c r="I960" s="15" t="str">
        <f>'1. Input and Output files list'!$E$6</f>
        <v>C:/NGS/save/</v>
      </c>
      <c r="J960" s="15" t="s">
        <v>1104</v>
      </c>
      <c r="O960" s="15" t="str">
        <f>CONCATENATE(F960,G960,H960,I960,J960,K960,L960,M960)</f>
        <v>cross &lt;- read.cross(format="csvs", genfile="C:/NGS/save/Genotype_csvs_ABHgenotypeR5US_mem_60.csv", phefile="C:/NGS/save/fphe.csv", na.strings=c("-","NA","N"), genotypes=c("A","H","B","D","C"), alleles=c("A","B"), estimate.map=F)</v>
      </c>
    </row>
    <row r="961" spans="1:15" x14ac:dyDescent="0.15">
      <c r="A961" s="5">
        <v>15</v>
      </c>
      <c r="B961" s="5">
        <v>2</v>
      </c>
      <c r="C961" s="15">
        <v>960</v>
      </c>
      <c r="D961" s="39" t="s">
        <v>1225</v>
      </c>
    </row>
    <row r="962" spans="1:15" x14ac:dyDescent="0.15">
      <c r="A962" s="5">
        <v>15</v>
      </c>
      <c r="B962" s="5">
        <v>3</v>
      </c>
      <c r="C962" s="15">
        <v>961</v>
      </c>
      <c r="D962" s="39" t="s">
        <v>1244</v>
      </c>
    </row>
    <row r="963" spans="1:15" x14ac:dyDescent="0.15">
      <c r="A963" s="5">
        <v>15</v>
      </c>
      <c r="B963" s="5">
        <v>4</v>
      </c>
      <c r="C963" s="15">
        <v>962</v>
      </c>
      <c r="D963" s="39" t="s">
        <v>1260</v>
      </c>
    </row>
    <row r="964" spans="1:15" x14ac:dyDescent="0.15">
      <c r="A964" s="5">
        <v>15</v>
      </c>
      <c r="B964" s="5">
        <v>5</v>
      </c>
      <c r="C964" s="15">
        <v>963</v>
      </c>
      <c r="D964" s="39" t="s">
        <v>1239</v>
      </c>
    </row>
    <row r="965" spans="1:15" x14ac:dyDescent="0.15">
      <c r="A965" s="5">
        <v>16</v>
      </c>
      <c r="B965" s="5">
        <v>1</v>
      </c>
      <c r="C965" s="15">
        <v>964</v>
      </c>
      <c r="D965" s="39" t="str">
        <f>O965</f>
        <v>cross &lt;- read.cross(format="csvs", genfile="C:/NGS/save/Genotype_csvs_ABHgenotypeR6US_mem_60.csv", phefile="C:/NGS/save/fphe.csv", na.strings=c("-","NA","N"), genotypes=c("A","H","B","D","C"), alleles=c("A","B"), estimate.map=F)</v>
      </c>
      <c r="F965" s="15" t="s">
        <v>1095</v>
      </c>
      <c r="G965" s="15" t="str">
        <f>'1. Input and Output files list'!$E$6</f>
        <v>C:/NGS/save/</v>
      </c>
      <c r="H965" s="15" t="s">
        <v>1220</v>
      </c>
      <c r="I965" s="15" t="str">
        <f>'1. Input and Output files list'!$E$6</f>
        <v>C:/NGS/save/</v>
      </c>
      <c r="J965" s="15" t="s">
        <v>1104</v>
      </c>
      <c r="O965" s="15" t="str">
        <f>CONCATENATE(F965,G965,H965,I965,J965,K965,L965,M965)</f>
        <v>cross &lt;- read.cross(format="csvs", genfile="C:/NGS/save/Genotype_csvs_ABHgenotypeR6US_mem_60.csv", phefile="C:/NGS/save/fphe.csv", na.strings=c("-","NA","N"), genotypes=c("A","H","B","D","C"), alleles=c("A","B"), estimate.map=F)</v>
      </c>
    </row>
    <row r="966" spans="1:15" x14ac:dyDescent="0.15">
      <c r="A966" s="5">
        <v>16</v>
      </c>
      <c r="B966" s="5">
        <v>2</v>
      </c>
      <c r="C966" s="15">
        <v>965</v>
      </c>
      <c r="D966" s="39" t="s">
        <v>1225</v>
      </c>
    </row>
    <row r="967" spans="1:15" x14ac:dyDescent="0.15">
      <c r="A967" s="5">
        <v>16</v>
      </c>
      <c r="B967" s="5">
        <v>3</v>
      </c>
      <c r="C967" s="15">
        <v>966</v>
      </c>
      <c r="D967" s="39" t="s">
        <v>1244</v>
      </c>
    </row>
    <row r="968" spans="1:15" x14ac:dyDescent="0.15">
      <c r="A968" s="5">
        <v>16</v>
      </c>
      <c r="B968" s="5">
        <v>4</v>
      </c>
      <c r="C968" s="15">
        <v>967</v>
      </c>
      <c r="D968" s="39" t="s">
        <v>1261</v>
      </c>
    </row>
    <row r="969" spans="1:15" x14ac:dyDescent="0.15">
      <c r="A969" s="5">
        <v>16</v>
      </c>
      <c r="B969" s="5">
        <v>5</v>
      </c>
      <c r="C969" s="15">
        <v>968</v>
      </c>
      <c r="D969" s="39" t="s">
        <v>1240</v>
      </c>
    </row>
    <row r="970" spans="1:15" x14ac:dyDescent="0.15">
      <c r="A970" s="5">
        <v>17</v>
      </c>
      <c r="B970" s="5">
        <v>1</v>
      </c>
      <c r="C970" s="15">
        <v>969</v>
      </c>
      <c r="D970" s="39" t="str">
        <f>O970</f>
        <v>cross &lt;- read.cross(format="csvs", genfile="C:/NGS/save/Genotype_csvs_ABHgenotypeR7US_mem_60.csv", phefile="C:/NGS/save/fphe.csv", na.strings=c("-","NA","N"), genotypes=c("A","H","B","D","C"), alleles=c("A","B"), estimate.map=F)</v>
      </c>
      <c r="F970" s="15" t="s">
        <v>1095</v>
      </c>
      <c r="G970" s="15" t="str">
        <f>'1. Input and Output files list'!$E$6</f>
        <v>C:/NGS/save/</v>
      </c>
      <c r="H970" s="15" t="s">
        <v>1221</v>
      </c>
      <c r="I970" s="15" t="str">
        <f>'1. Input and Output files list'!$E$6</f>
        <v>C:/NGS/save/</v>
      </c>
      <c r="J970" s="15" t="s">
        <v>1104</v>
      </c>
      <c r="O970" s="15" t="str">
        <f>CONCATENATE(F970,G970,H970,I970,J970,K970,L970,M970)</f>
        <v>cross &lt;- read.cross(format="csvs", genfile="C:/NGS/save/Genotype_csvs_ABHgenotypeR7US_mem_60.csv", phefile="C:/NGS/save/fphe.csv", na.strings=c("-","NA","N"), genotypes=c("A","H","B","D","C"), alleles=c("A","B"), estimate.map=F)</v>
      </c>
    </row>
    <row r="971" spans="1:15" x14ac:dyDescent="0.15">
      <c r="A971" s="5">
        <v>17</v>
      </c>
      <c r="B971" s="5">
        <v>2</v>
      </c>
      <c r="C971" s="15">
        <v>970</v>
      </c>
      <c r="D971" s="39" t="s">
        <v>1225</v>
      </c>
    </row>
    <row r="972" spans="1:15" x14ac:dyDescent="0.15">
      <c r="A972" s="5">
        <v>17</v>
      </c>
      <c r="B972" s="5">
        <v>3</v>
      </c>
      <c r="C972" s="15">
        <v>971</v>
      </c>
      <c r="D972" s="39" t="s">
        <v>1244</v>
      </c>
    </row>
    <row r="973" spans="1:15" x14ac:dyDescent="0.15">
      <c r="A973" s="5">
        <v>17</v>
      </c>
      <c r="B973" s="5">
        <v>4</v>
      </c>
      <c r="C973" s="15">
        <v>972</v>
      </c>
      <c r="D973" s="39" t="s">
        <v>1262</v>
      </c>
    </row>
    <row r="974" spans="1:15" x14ac:dyDescent="0.15">
      <c r="A974" s="5">
        <v>17</v>
      </c>
      <c r="B974" s="5">
        <v>5</v>
      </c>
      <c r="C974" s="15">
        <v>973</v>
      </c>
      <c r="D974" s="39" t="s">
        <v>1241</v>
      </c>
    </row>
    <row r="975" spans="1:15" x14ac:dyDescent="0.15">
      <c r="A975" s="5">
        <v>18</v>
      </c>
      <c r="B975" s="5">
        <v>1</v>
      </c>
      <c r="C975" s="15">
        <v>974</v>
      </c>
      <c r="D975" s="39" t="str">
        <f>O975</f>
        <v>cross &lt;- read.cross(format="csvs", genfile="C:/NGS/save/Genotype_csvs_ABHgenotypeR8US_mem_60.csv", phefile="C:/NGS/save/fphe.csv", na.strings=c("-","NA","N"), genotypes=c("A","H","B","D","C"), alleles=c("A","B"), estimate.map=F)</v>
      </c>
      <c r="F975" s="15" t="s">
        <v>1095</v>
      </c>
      <c r="G975" s="15" t="str">
        <f>'1. Input and Output files list'!$E$6</f>
        <v>C:/NGS/save/</v>
      </c>
      <c r="H975" s="15" t="s">
        <v>1222</v>
      </c>
      <c r="I975" s="15" t="str">
        <f>'1. Input and Output files list'!$E$6</f>
        <v>C:/NGS/save/</v>
      </c>
      <c r="J975" s="15" t="s">
        <v>1104</v>
      </c>
      <c r="O975" s="15" t="str">
        <f>CONCATENATE(F975,G975,H975,I975,J975,K975,L975,M975)</f>
        <v>cross &lt;- read.cross(format="csvs", genfile="C:/NGS/save/Genotype_csvs_ABHgenotypeR8US_mem_60.csv", phefile="C:/NGS/save/fphe.csv", na.strings=c("-","NA","N"), genotypes=c("A","H","B","D","C"), alleles=c("A","B"), estimate.map=F)</v>
      </c>
    </row>
    <row r="976" spans="1:15" x14ac:dyDescent="0.15">
      <c r="A976" s="5">
        <v>18</v>
      </c>
      <c r="B976" s="5">
        <v>2</v>
      </c>
      <c r="C976" s="15">
        <v>975</v>
      </c>
      <c r="D976" s="39" t="s">
        <v>1225</v>
      </c>
    </row>
    <row r="977" spans="1:15" x14ac:dyDescent="0.15">
      <c r="A977" s="5">
        <v>18</v>
      </c>
      <c r="B977" s="5">
        <v>3</v>
      </c>
      <c r="C977" s="15">
        <v>976</v>
      </c>
      <c r="D977" s="39" t="s">
        <v>1244</v>
      </c>
    </row>
    <row r="978" spans="1:15" x14ac:dyDescent="0.15">
      <c r="A978" s="5">
        <v>18</v>
      </c>
      <c r="B978" s="5">
        <v>4</v>
      </c>
      <c r="C978" s="15">
        <v>977</v>
      </c>
      <c r="D978" s="39" t="s">
        <v>1263</v>
      </c>
    </row>
    <row r="979" spans="1:15" x14ac:dyDescent="0.15">
      <c r="A979" s="5">
        <v>18</v>
      </c>
      <c r="B979" s="5">
        <v>5</v>
      </c>
      <c r="C979" s="15">
        <v>978</v>
      </c>
      <c r="D979" s="39" t="s">
        <v>1242</v>
      </c>
    </row>
    <row r="980" spans="1:15" x14ac:dyDescent="0.15">
      <c r="A980" s="5">
        <v>19</v>
      </c>
      <c r="B980" s="5">
        <v>1</v>
      </c>
      <c r="C980" s="15">
        <v>979</v>
      </c>
      <c r="D980" s="39" t="str">
        <f>O980</f>
        <v>cross &lt;- read.cross(format="csvs", genfile="C:/NGS/save/Genotype_csvs_ABHgenotypeR9US_mem_60.csv", phefile="C:/NGS/save/fphe.csv", na.strings=c("-","NA","N"), genotypes=c("A","H","B","D","C"), alleles=c("A","B"), estimate.map=F)</v>
      </c>
      <c r="F980" s="15" t="s">
        <v>1095</v>
      </c>
      <c r="G980" s="15" t="str">
        <f>'1. Input and Output files list'!$E$6</f>
        <v>C:/NGS/save/</v>
      </c>
      <c r="H980" s="15" t="s">
        <v>1223</v>
      </c>
      <c r="I980" s="15" t="str">
        <f>'1. Input and Output files list'!$E$6</f>
        <v>C:/NGS/save/</v>
      </c>
      <c r="J980" s="15" t="s">
        <v>1104</v>
      </c>
      <c r="O980" s="15" t="str">
        <f>CONCATENATE(F980,G980,H980,I980,J980,K980,L980,M980)</f>
        <v>cross &lt;- read.cross(format="csvs", genfile="C:/NGS/save/Genotype_csvs_ABHgenotypeR9US_mem_60.csv", phefile="C:/NGS/save/fphe.csv", na.strings=c("-","NA","N"), genotypes=c("A","H","B","D","C"), alleles=c("A","B"), estimate.map=F)</v>
      </c>
    </row>
    <row r="981" spans="1:15" x14ac:dyDescent="0.15">
      <c r="A981" s="5">
        <v>19</v>
      </c>
      <c r="B981" s="5">
        <v>2</v>
      </c>
      <c r="C981" s="15">
        <v>980</v>
      </c>
      <c r="D981" s="39" t="s">
        <v>1225</v>
      </c>
    </row>
    <row r="982" spans="1:15" x14ac:dyDescent="0.15">
      <c r="A982" s="5">
        <v>19</v>
      </c>
      <c r="B982" s="5">
        <v>3</v>
      </c>
      <c r="C982" s="15">
        <v>981</v>
      </c>
      <c r="D982" s="39" t="s">
        <v>1546</v>
      </c>
    </row>
    <row r="983" spans="1:15" x14ac:dyDescent="0.15">
      <c r="A983" s="5">
        <v>19</v>
      </c>
      <c r="B983" s="5">
        <v>4</v>
      </c>
      <c r="C983" s="15">
        <v>982</v>
      </c>
      <c r="D983" s="39" t="s">
        <v>1264</v>
      </c>
    </row>
    <row r="984" spans="1:15" x14ac:dyDescent="0.15">
      <c r="A984" s="5">
        <v>19</v>
      </c>
      <c r="B984" s="5">
        <v>5</v>
      </c>
      <c r="C984" s="15">
        <v>983</v>
      </c>
      <c r="D984" s="39" t="s">
        <v>1243</v>
      </c>
    </row>
    <row r="985" spans="1:15" x14ac:dyDescent="0.15">
      <c r="A985" s="5">
        <v>20</v>
      </c>
      <c r="B985" s="5">
        <v>1</v>
      </c>
      <c r="C985" s="15">
        <v>984</v>
      </c>
      <c r="D985" s="39" t="str">
        <f>O985</f>
        <v>cross &lt;- read.cross(format="csvs", genfile="C:/NGS/save/Genotype_csvs_ABHgenotypeR10US_mem_60.csv", phefile="C:/NGS/save/fphe.csv", na.strings=c("-","NA","N"), genotypes=c("A","H","B","D","C"), alleles=c("A","B"), estimate.map=F)</v>
      </c>
      <c r="F985" s="15" t="s">
        <v>1095</v>
      </c>
      <c r="G985" s="15" t="str">
        <f>'1. Input and Output files list'!$E$6</f>
        <v>C:/NGS/save/</v>
      </c>
      <c r="H985" s="15" t="s">
        <v>1224</v>
      </c>
      <c r="I985" s="15" t="str">
        <f>'1. Input and Output files list'!$E$6</f>
        <v>C:/NGS/save/</v>
      </c>
      <c r="J985" s="15" t="s">
        <v>1104</v>
      </c>
      <c r="O985" s="15" t="str">
        <f>CONCATENATE(F985,G985,H985,I985,J985,K985,L985,M985)</f>
        <v>cross &lt;- read.cross(format="csvs", genfile="C:/NGS/save/Genotype_csvs_ABHgenotypeR10US_mem_60.csv", phefile="C:/NGS/save/fphe.csv", na.strings=c("-","NA","N"), genotypes=c("A","H","B","D","C"), alleles=c("A","B"), estimate.map=F)</v>
      </c>
    </row>
    <row r="986" spans="1:15" x14ac:dyDescent="0.15">
      <c r="A986" s="5">
        <v>20</v>
      </c>
      <c r="B986" s="5">
        <v>2</v>
      </c>
      <c r="C986" s="15">
        <v>985</v>
      </c>
      <c r="D986" s="39" t="s">
        <v>1225</v>
      </c>
    </row>
    <row r="987" spans="1:15" x14ac:dyDescent="0.15">
      <c r="A987" s="5">
        <v>20</v>
      </c>
      <c r="B987" s="5">
        <v>3</v>
      </c>
      <c r="C987" s="15">
        <v>986</v>
      </c>
      <c r="D987" s="39" t="s">
        <v>1244</v>
      </c>
    </row>
    <row r="988" spans="1:15" x14ac:dyDescent="0.15">
      <c r="A988" s="5">
        <v>20</v>
      </c>
      <c r="B988" s="5">
        <v>4</v>
      </c>
      <c r="C988" s="15">
        <v>987</v>
      </c>
      <c r="D988" s="39" t="s">
        <v>1265</v>
      </c>
    </row>
    <row r="989" spans="1:15" x14ac:dyDescent="0.15">
      <c r="A989" s="5">
        <v>20</v>
      </c>
      <c r="B989" s="5">
        <v>5</v>
      </c>
      <c r="C989" s="15">
        <v>988</v>
      </c>
      <c r="D989" s="39" t="s">
        <v>1268</v>
      </c>
    </row>
    <row r="990" spans="1:15" x14ac:dyDescent="0.15">
      <c r="C990" s="15">
        <v>989</v>
      </c>
      <c r="D990" s="39" t="s">
        <v>1090</v>
      </c>
    </row>
    <row r="991" spans="1:15" x14ac:dyDescent="0.15">
      <c r="C991" s="15">
        <v>990</v>
      </c>
      <c r="D991" s="39" t="s">
        <v>1092</v>
      </c>
    </row>
    <row r="992" spans="1:15" x14ac:dyDescent="0.15">
      <c r="C992" s="15">
        <v>991</v>
      </c>
      <c r="D992" s="39" t="s">
        <v>1093</v>
      </c>
    </row>
    <row r="993" spans="3:4" x14ac:dyDescent="0.15">
      <c r="C993" s="15">
        <v>992</v>
      </c>
      <c r="D993" s="39" t="s">
        <v>1271</v>
      </c>
    </row>
    <row r="994" spans="3:4" x14ac:dyDescent="0.15">
      <c r="C994" s="15">
        <v>993</v>
      </c>
      <c r="D994" s="39" t="s">
        <v>1272</v>
      </c>
    </row>
    <row r="995" spans="3:4" x14ac:dyDescent="0.15">
      <c r="C995" s="15">
        <v>994</v>
      </c>
      <c r="D995" s="39" t="s">
        <v>1273</v>
      </c>
    </row>
    <row r="996" spans="3:4" x14ac:dyDescent="0.15">
      <c r="C996" s="15">
        <v>995</v>
      </c>
      <c r="D996" s="39" t="s">
        <v>1274</v>
      </c>
    </row>
    <row r="997" spans="3:4" x14ac:dyDescent="0.15">
      <c r="C997" s="15">
        <v>996</v>
      </c>
      <c r="D997" s="39" t="s">
        <v>1275</v>
      </c>
    </row>
    <row r="998" spans="3:4" x14ac:dyDescent="0.15">
      <c r="C998" s="15">
        <v>997</v>
      </c>
      <c r="D998" s="39" t="s">
        <v>1276</v>
      </c>
    </row>
    <row r="999" spans="3:4" x14ac:dyDescent="0.15">
      <c r="C999" s="15">
        <v>998</v>
      </c>
      <c r="D999" s="39" t="s">
        <v>1278</v>
      </c>
    </row>
    <row r="1000" spans="3:4" x14ac:dyDescent="0.15">
      <c r="C1000" s="15">
        <v>999</v>
      </c>
      <c r="D1000" s="39" t="s">
        <v>1277</v>
      </c>
    </row>
    <row r="1001" spans="3:4" x14ac:dyDescent="0.15">
      <c r="C1001" s="15">
        <v>1000</v>
      </c>
      <c r="D1001" s="39" t="s">
        <v>1279</v>
      </c>
    </row>
    <row r="1002" spans="3:4" x14ac:dyDescent="0.15">
      <c r="C1002" s="15">
        <v>1001</v>
      </c>
      <c r="D1002" s="39" t="s">
        <v>1281</v>
      </c>
    </row>
    <row r="1003" spans="3:4" x14ac:dyDescent="0.15">
      <c r="C1003" s="15">
        <v>1002</v>
      </c>
      <c r="D1003" s="39" t="s">
        <v>1280</v>
      </c>
    </row>
    <row r="1004" spans="3:4" x14ac:dyDescent="0.15">
      <c r="C1004" s="15">
        <v>1003</v>
      </c>
      <c r="D1004" s="39" t="s">
        <v>1282</v>
      </c>
    </row>
    <row r="1005" spans="3:4" x14ac:dyDescent="0.15">
      <c r="C1005" s="15">
        <v>1004</v>
      </c>
      <c r="D1005" s="39" t="s">
        <v>1283</v>
      </c>
    </row>
    <row r="1006" spans="3:4" x14ac:dyDescent="0.15">
      <c r="C1006" s="15">
        <v>1005</v>
      </c>
      <c r="D1006" s="39" t="s">
        <v>1284</v>
      </c>
    </row>
    <row r="1007" spans="3:4" x14ac:dyDescent="0.15">
      <c r="C1007" s="15">
        <v>1006</v>
      </c>
      <c r="D1007" s="39" t="s">
        <v>1285</v>
      </c>
    </row>
    <row r="1008" spans="3:4" x14ac:dyDescent="0.15">
      <c r="C1008" s="15">
        <v>1007</v>
      </c>
      <c r="D1008" s="39" t="s">
        <v>1286</v>
      </c>
    </row>
    <row r="1009" spans="3:4" x14ac:dyDescent="0.15">
      <c r="C1009" s="15">
        <v>1008</v>
      </c>
      <c r="D1009" s="39" t="s">
        <v>1287</v>
      </c>
    </row>
    <row r="1010" spans="3:4" x14ac:dyDescent="0.15">
      <c r="C1010" s="15">
        <v>1009</v>
      </c>
      <c r="D1010" s="39" t="s">
        <v>1288</v>
      </c>
    </row>
    <row r="1011" spans="3:4" x14ac:dyDescent="0.15">
      <c r="C1011" s="15">
        <v>1010</v>
      </c>
      <c r="D1011" s="39" t="s">
        <v>1289</v>
      </c>
    </row>
    <row r="1012" spans="3:4" x14ac:dyDescent="0.15">
      <c r="C1012" s="15">
        <v>1011</v>
      </c>
      <c r="D1012" s="39" t="s">
        <v>1290</v>
      </c>
    </row>
    <row r="1013" spans="3:4" x14ac:dyDescent="0.15">
      <c r="C1013" s="15">
        <v>1012</v>
      </c>
      <c r="D1013" s="39" t="s">
        <v>1295</v>
      </c>
    </row>
    <row r="1014" spans="3:4" x14ac:dyDescent="0.15">
      <c r="C1014" s="15">
        <v>1013</v>
      </c>
      <c r="D1014" s="39" t="s">
        <v>1291</v>
      </c>
    </row>
    <row r="1015" spans="3:4" x14ac:dyDescent="0.15">
      <c r="C1015" s="15">
        <v>1014</v>
      </c>
      <c r="D1015" s="39" t="s">
        <v>1292</v>
      </c>
    </row>
    <row r="1016" spans="3:4" x14ac:dyDescent="0.15">
      <c r="C1016" s="15">
        <v>1015</v>
      </c>
      <c r="D1016" s="39" t="s">
        <v>1293</v>
      </c>
    </row>
    <row r="1017" spans="3:4" x14ac:dyDescent="0.15">
      <c r="C1017" s="15">
        <v>1016</v>
      </c>
      <c r="D1017" s="39" t="s">
        <v>1294</v>
      </c>
    </row>
    <row r="1018" spans="3:4" x14ac:dyDescent="0.15">
      <c r="C1018" s="15">
        <v>1017</v>
      </c>
      <c r="D1018" s="39" t="s">
        <v>1296</v>
      </c>
    </row>
    <row r="1019" spans="3:4" x14ac:dyDescent="0.15">
      <c r="C1019" s="15">
        <v>1018</v>
      </c>
      <c r="D1019" s="39" t="s">
        <v>1297</v>
      </c>
    </row>
    <row r="1020" spans="3:4" x14ac:dyDescent="0.15">
      <c r="C1020" s="15">
        <v>1019</v>
      </c>
      <c r="D1020" s="39" t="s">
        <v>1298</v>
      </c>
    </row>
    <row r="1021" spans="3:4" x14ac:dyDescent="0.15">
      <c r="C1021" s="15">
        <v>1020</v>
      </c>
      <c r="D1021" s="39" t="s">
        <v>1299</v>
      </c>
    </row>
    <row r="1022" spans="3:4" x14ac:dyDescent="0.15">
      <c r="C1022" s="15">
        <v>1021</v>
      </c>
      <c r="D1022" s="39" t="s">
        <v>1300</v>
      </c>
    </row>
    <row r="1023" spans="3:4" x14ac:dyDescent="0.15">
      <c r="C1023" s="15">
        <v>1022</v>
      </c>
      <c r="D1023" s="39" t="s">
        <v>1301</v>
      </c>
    </row>
    <row r="1024" spans="3:4" x14ac:dyDescent="0.15">
      <c r="C1024" s="15">
        <v>1023</v>
      </c>
      <c r="D1024" s="39" t="s">
        <v>1302</v>
      </c>
    </row>
    <row r="1025" spans="3:15" x14ac:dyDescent="0.15">
      <c r="C1025" s="15">
        <v>1024</v>
      </c>
      <c r="D1025" s="39" t="s">
        <v>1303</v>
      </c>
    </row>
    <row r="1026" spans="3:15" x14ac:dyDescent="0.15">
      <c r="C1026" s="15">
        <v>1025</v>
      </c>
      <c r="D1026" s="39" t="s">
        <v>1304</v>
      </c>
    </row>
    <row r="1027" spans="3:15" x14ac:dyDescent="0.15">
      <c r="C1027" s="15">
        <v>1026</v>
      </c>
      <c r="D1027" s="39" t="s">
        <v>1305</v>
      </c>
    </row>
    <row r="1028" spans="3:15" x14ac:dyDescent="0.15">
      <c r="C1028" s="15">
        <v>1027</v>
      </c>
      <c r="D1028" s="39" t="s">
        <v>1306</v>
      </c>
    </row>
    <row r="1029" spans="3:15" x14ac:dyDescent="0.15">
      <c r="C1029" s="15">
        <v>1028</v>
      </c>
      <c r="D1029" s="39" t="s">
        <v>1307</v>
      </c>
    </row>
    <row r="1030" spans="3:15" x14ac:dyDescent="0.15">
      <c r="C1030" s="15">
        <v>1029</v>
      </c>
      <c r="D1030" s="39" t="s">
        <v>1308</v>
      </c>
    </row>
    <row r="1031" spans="3:15" x14ac:dyDescent="0.15">
      <c r="C1031" s="15">
        <v>1030</v>
      </c>
      <c r="D1031" s="39" t="s">
        <v>1309</v>
      </c>
    </row>
    <row r="1032" spans="3:15" x14ac:dyDescent="0.15">
      <c r="C1032" s="15">
        <v>1031</v>
      </c>
      <c r="D1032" s="39" t="s">
        <v>1310</v>
      </c>
    </row>
    <row r="1033" spans="3:15" x14ac:dyDescent="0.15">
      <c r="C1033" s="15">
        <v>1032</v>
      </c>
      <c r="D1033" s="39" t="s">
        <v>1311</v>
      </c>
    </row>
    <row r="1034" spans="3:15" x14ac:dyDescent="0.15">
      <c r="C1034" s="15">
        <v>1033</v>
      </c>
      <c r="D1034" s="39" t="s">
        <v>1561</v>
      </c>
    </row>
    <row r="1035" spans="3:15" x14ac:dyDescent="0.15">
      <c r="C1035" s="15">
        <v>1034</v>
      </c>
      <c r="D1035" s="39" t="str">
        <f>O1035</f>
        <v>write.csv(All, "C:/NGS/save/Genotype_imges_PDF_files/Maps_list_mem.csv")</v>
      </c>
      <c r="F1035" s="5" t="s">
        <v>1094</v>
      </c>
      <c r="G1035" s="15" t="str">
        <f>'1. Input and Output files list'!$E$6</f>
        <v>C:/NGS/save/</v>
      </c>
      <c r="H1035" s="5" t="s">
        <v>1593</v>
      </c>
      <c r="O1035" s="15" t="str">
        <f>CONCATENATE(F1035,G1035,H1035,I1035,J1035,K1035,L1035,M1035)</f>
        <v>write.csv(All, "C:/NGS/save/Genotype_imges_PDF_files/Maps_list_mem.csv")</v>
      </c>
    </row>
    <row r="1038" spans="3:15" x14ac:dyDescent="0.15">
      <c r="D1038" s="81"/>
    </row>
  </sheetData>
  <phoneticPr fontId="18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Z55"/>
  <sheetViews>
    <sheetView zoomScale="75" zoomScaleNormal="75" workbookViewId="0">
      <selection activeCell="D15" sqref="D15:D16"/>
    </sheetView>
  </sheetViews>
  <sheetFormatPr defaultRowHeight="13.5" x14ac:dyDescent="0.15"/>
  <cols>
    <col min="1" max="3" width="9" style="15"/>
    <col min="4" max="4" width="131.25" style="15" customWidth="1"/>
    <col min="5" max="5" width="31.75" style="15" customWidth="1"/>
    <col min="6" max="6" width="0.875" style="15" customWidth="1"/>
    <col min="7" max="7" width="31.875" style="15" customWidth="1"/>
    <col min="8" max="8" width="0.875" style="15" customWidth="1"/>
    <col min="9" max="9" width="31.875" style="15" customWidth="1"/>
    <col min="10" max="10" width="0.875" style="15" customWidth="1"/>
    <col min="11" max="11" width="37.375" style="15" customWidth="1"/>
    <col min="12" max="12" width="0.875" style="15" customWidth="1"/>
    <col min="13" max="13" width="43.75" style="15" customWidth="1"/>
    <col min="14" max="14" width="9" style="15"/>
    <col min="15" max="16" width="2.25" style="15" customWidth="1"/>
    <col min="17" max="17" width="31" style="15" customWidth="1"/>
    <col min="18" max="18" width="19.625" style="15" customWidth="1"/>
    <col min="19" max="20" width="39.375" style="15" customWidth="1"/>
    <col min="21" max="21" width="3.25" style="15" customWidth="1"/>
    <col min="22" max="22" width="45.625" style="15" customWidth="1"/>
    <col min="23" max="23" width="30.625" style="15" customWidth="1"/>
    <col min="24" max="25" width="1.125" style="15" customWidth="1"/>
    <col min="26" max="26" width="127" style="15" customWidth="1"/>
    <col min="27" max="16384" width="9" style="15"/>
  </cols>
  <sheetData>
    <row r="2" spans="1:13" x14ac:dyDescent="0.15">
      <c r="D2" s="4" t="s">
        <v>313</v>
      </c>
      <c r="E2" s="15" t="s">
        <v>314</v>
      </c>
      <c r="G2" s="15" t="s">
        <v>480</v>
      </c>
      <c r="I2" s="15" t="s">
        <v>319</v>
      </c>
      <c r="K2" s="15" t="s">
        <v>320</v>
      </c>
      <c r="M2" s="15" t="s">
        <v>321</v>
      </c>
    </row>
    <row r="3" spans="1:13" x14ac:dyDescent="0.15">
      <c r="C3" s="15">
        <v>1</v>
      </c>
      <c r="D3" s="36" t="s">
        <v>691</v>
      </c>
      <c r="E3" s="15" t="str">
        <f>CONCATENATE(F3,D3,".fasta")</f>
        <v xml:space="preserve"> P1_unique_tag.fasta</v>
      </c>
      <c r="F3" s="15" t="s">
        <v>315</v>
      </c>
      <c r="G3" s="15" t="str">
        <f t="shared" ref="G3:G11" si="0">CONCATENATE(F3,D3,"_aln.sai")</f>
        <v xml:space="preserve"> P1_unique_tag_aln.sai</v>
      </c>
      <c r="I3" s="15" t="str">
        <f t="shared" ref="I3:I11" si="1">CONCATENATE(F3,D3,"_aln.sam")</f>
        <v xml:space="preserve"> P1_unique_tag_aln.sam</v>
      </c>
      <c r="J3" s="15" t="s">
        <v>315</v>
      </c>
      <c r="K3" s="15" t="str">
        <f>CONCATENATE(J3,D3,"_mapped_aln.sam")</f>
        <v xml:space="preserve"> P1_unique_tag_mapped_aln.sam</v>
      </c>
      <c r="L3" s="15" t="s">
        <v>315</v>
      </c>
      <c r="M3" s="15" t="str">
        <f>CONCATENATE(L3,D3,"_unmapped_aln.sam")</f>
        <v xml:space="preserve"> P1_unique_tag_unmapped_aln.sam</v>
      </c>
    </row>
    <row r="4" spans="1:13" x14ac:dyDescent="0.15">
      <c r="C4" s="15">
        <v>2</v>
      </c>
      <c r="D4" s="36" t="s">
        <v>692</v>
      </c>
      <c r="E4" s="15" t="str">
        <f t="shared" ref="E4:E11" si="2">CONCATENATE(F4,D4,".fasta")</f>
        <v xml:space="preserve"> P2_unique_tag.fasta</v>
      </c>
      <c r="F4" s="15" t="s">
        <v>315</v>
      </c>
      <c r="G4" s="15" t="str">
        <f t="shared" si="0"/>
        <v xml:space="preserve"> P2_unique_tag_aln.sai</v>
      </c>
      <c r="I4" s="15" t="str">
        <f t="shared" si="1"/>
        <v xml:space="preserve"> P2_unique_tag_aln.sam</v>
      </c>
      <c r="J4" s="15" t="s">
        <v>315</v>
      </c>
      <c r="K4" s="15" t="str">
        <f t="shared" ref="K4:K11" si="3">CONCATENATE(J4,D4,"_mapped_aln.sam")</f>
        <v xml:space="preserve"> P2_unique_tag_mapped_aln.sam</v>
      </c>
      <c r="L4" s="15" t="s">
        <v>315</v>
      </c>
      <c r="M4" s="15" t="str">
        <f t="shared" ref="M4:M11" si="4">CONCATENATE(L4,D4,"_unmapped_aln.sam")</f>
        <v xml:space="preserve"> P2_unique_tag_unmapped_aln.sam</v>
      </c>
    </row>
    <row r="5" spans="1:13" x14ac:dyDescent="0.15">
      <c r="C5" s="15">
        <v>3</v>
      </c>
      <c r="D5" s="37" t="s">
        <v>693</v>
      </c>
      <c r="E5" s="15" t="str">
        <f t="shared" si="2"/>
        <v xml:space="preserve"> P1P2_common_tag.fasta</v>
      </c>
      <c r="F5" s="15" t="s">
        <v>315</v>
      </c>
      <c r="G5" s="15" t="str">
        <f t="shared" si="0"/>
        <v xml:space="preserve"> P1P2_common_tag_aln.sai</v>
      </c>
      <c r="I5" s="15" t="str">
        <f t="shared" si="1"/>
        <v xml:space="preserve"> P1P2_common_tag_aln.sam</v>
      </c>
      <c r="J5" s="15" t="s">
        <v>315</v>
      </c>
      <c r="K5" s="15" t="str">
        <f t="shared" si="3"/>
        <v xml:space="preserve"> P1P2_common_tag_mapped_aln.sam</v>
      </c>
      <c r="L5" s="15" t="s">
        <v>315</v>
      </c>
      <c r="M5" s="15" t="str">
        <f t="shared" si="4"/>
        <v xml:space="preserve"> P1P2_common_tag_unmapped_aln.sam</v>
      </c>
    </row>
    <row r="6" spans="1:13" x14ac:dyDescent="0.15">
      <c r="C6" s="15">
        <v>4</v>
      </c>
      <c r="D6" s="36" t="s">
        <v>423</v>
      </c>
      <c r="E6" s="15" t="str">
        <f t="shared" si="2"/>
        <v xml:space="preserve"> P1_unique_tag1over.fasta</v>
      </c>
      <c r="F6" s="15" t="s">
        <v>315</v>
      </c>
      <c r="G6" s="15" t="str">
        <f t="shared" si="0"/>
        <v xml:space="preserve"> P1_unique_tag1over_aln.sai</v>
      </c>
      <c r="I6" s="15" t="str">
        <f t="shared" si="1"/>
        <v xml:space="preserve"> P1_unique_tag1over_aln.sam</v>
      </c>
      <c r="J6" s="15" t="s">
        <v>315</v>
      </c>
      <c r="K6" s="15" t="str">
        <f t="shared" si="3"/>
        <v xml:space="preserve"> P1_unique_tag1over_mapped_aln.sam</v>
      </c>
      <c r="L6" s="15" t="s">
        <v>315</v>
      </c>
      <c r="M6" s="15" t="str">
        <f t="shared" si="4"/>
        <v xml:space="preserve"> P1_unique_tag1over_unmapped_aln.sam</v>
      </c>
    </row>
    <row r="7" spans="1:13" x14ac:dyDescent="0.15">
      <c r="C7" s="15">
        <v>5</v>
      </c>
      <c r="D7" s="36" t="s">
        <v>414</v>
      </c>
      <c r="E7" s="15" t="str">
        <f t="shared" si="2"/>
        <v xml:space="preserve"> P2_unique_tag1over.fasta</v>
      </c>
      <c r="F7" s="15" t="s">
        <v>315</v>
      </c>
      <c r="G7" s="15" t="str">
        <f t="shared" si="0"/>
        <v xml:space="preserve"> P2_unique_tag1over_aln.sai</v>
      </c>
      <c r="I7" s="15" t="str">
        <f t="shared" si="1"/>
        <v xml:space="preserve"> P2_unique_tag1over_aln.sam</v>
      </c>
      <c r="J7" s="15" t="s">
        <v>315</v>
      </c>
      <c r="K7" s="15" t="str">
        <f t="shared" si="3"/>
        <v xml:space="preserve"> P2_unique_tag1over_mapped_aln.sam</v>
      </c>
      <c r="L7" s="15" t="s">
        <v>315</v>
      </c>
      <c r="M7" s="15" t="str">
        <f t="shared" si="4"/>
        <v xml:space="preserve"> P2_unique_tag1over_unmapped_aln.sam</v>
      </c>
    </row>
    <row r="8" spans="1:13" x14ac:dyDescent="0.15">
      <c r="C8" s="15">
        <v>6</v>
      </c>
      <c r="D8" s="37" t="s">
        <v>415</v>
      </c>
      <c r="E8" s="15" t="str">
        <f t="shared" si="2"/>
        <v xml:space="preserve"> P1P2_common_tag1over.fasta</v>
      </c>
      <c r="F8" s="15" t="s">
        <v>315</v>
      </c>
      <c r="G8" s="15" t="str">
        <f t="shared" si="0"/>
        <v xml:space="preserve"> P1P2_common_tag1over_aln.sai</v>
      </c>
      <c r="I8" s="15" t="str">
        <f t="shared" si="1"/>
        <v xml:space="preserve"> P1P2_common_tag1over_aln.sam</v>
      </c>
      <c r="J8" s="15" t="s">
        <v>315</v>
      </c>
      <c r="K8" s="15" t="str">
        <f t="shared" si="3"/>
        <v xml:space="preserve"> P1P2_common_tag1over_mapped_aln.sam</v>
      </c>
      <c r="L8" s="15" t="s">
        <v>315</v>
      </c>
      <c r="M8" s="15" t="str">
        <f t="shared" si="4"/>
        <v xml:space="preserve"> P1P2_common_tag1over_unmapped_aln.sam</v>
      </c>
    </row>
    <row r="9" spans="1:13" x14ac:dyDescent="0.15">
      <c r="C9" s="15">
        <v>7</v>
      </c>
      <c r="D9" s="36"/>
      <c r="E9" s="15" t="str">
        <f t="shared" si="2"/>
        <v xml:space="preserve"> .fasta</v>
      </c>
      <c r="F9" s="15" t="s">
        <v>315</v>
      </c>
      <c r="G9" s="15" t="str">
        <f t="shared" si="0"/>
        <v xml:space="preserve"> _aln.sai</v>
      </c>
      <c r="I9" s="15" t="str">
        <f t="shared" si="1"/>
        <v xml:space="preserve"> _aln.sam</v>
      </c>
      <c r="J9" s="15" t="s">
        <v>315</v>
      </c>
      <c r="K9" s="15" t="str">
        <f t="shared" si="3"/>
        <v xml:space="preserve"> _mapped_aln.sam</v>
      </c>
      <c r="L9" s="15" t="s">
        <v>315</v>
      </c>
      <c r="M9" s="15" t="str">
        <f t="shared" si="4"/>
        <v xml:space="preserve"> _unmapped_aln.sam</v>
      </c>
    </row>
    <row r="10" spans="1:13" x14ac:dyDescent="0.15">
      <c r="C10" s="15">
        <v>8</v>
      </c>
      <c r="D10" s="36"/>
      <c r="E10" s="15" t="str">
        <f t="shared" si="2"/>
        <v xml:space="preserve"> .fasta</v>
      </c>
      <c r="F10" s="15" t="s">
        <v>315</v>
      </c>
      <c r="G10" s="15" t="str">
        <f t="shared" si="0"/>
        <v xml:space="preserve"> _aln.sai</v>
      </c>
      <c r="I10" s="15" t="str">
        <f t="shared" si="1"/>
        <v xml:space="preserve"> _aln.sam</v>
      </c>
      <c r="J10" s="15" t="s">
        <v>315</v>
      </c>
      <c r="K10" s="15" t="str">
        <f t="shared" si="3"/>
        <v xml:space="preserve"> _mapped_aln.sam</v>
      </c>
      <c r="L10" s="15" t="s">
        <v>315</v>
      </c>
      <c r="M10" s="15" t="str">
        <f t="shared" si="4"/>
        <v xml:space="preserve"> _unmapped_aln.sam</v>
      </c>
    </row>
    <row r="11" spans="1:13" x14ac:dyDescent="0.15">
      <c r="C11" s="15">
        <v>9</v>
      </c>
      <c r="D11" s="37"/>
      <c r="E11" s="15" t="str">
        <f t="shared" si="2"/>
        <v xml:space="preserve"> .fasta</v>
      </c>
      <c r="F11" s="15" t="s">
        <v>315</v>
      </c>
      <c r="G11" s="15" t="str">
        <f t="shared" si="0"/>
        <v xml:space="preserve"> _aln.sai</v>
      </c>
      <c r="I11" s="15" t="str">
        <f t="shared" si="1"/>
        <v xml:space="preserve"> _aln.sam</v>
      </c>
      <c r="J11" s="15" t="s">
        <v>315</v>
      </c>
      <c r="K11" s="15" t="str">
        <f t="shared" si="3"/>
        <v xml:space="preserve"> _mapped_aln.sam</v>
      </c>
      <c r="L11" s="15" t="s">
        <v>315</v>
      </c>
      <c r="M11" s="15" t="str">
        <f t="shared" si="4"/>
        <v xml:space="preserve"> _unmapped_aln.sam</v>
      </c>
    </row>
    <row r="14" spans="1:13" x14ac:dyDescent="0.15">
      <c r="D14" s="38" t="str">
        <f>K14</f>
        <v xml:space="preserve">setwd("C:/NGS/save/")       </v>
      </c>
      <c r="E14" s="15" t="s">
        <v>472</v>
      </c>
      <c r="F14" s="15" t="str">
        <f>'1. Input and Output files list'!$E$6</f>
        <v>C:/NGS/save/</v>
      </c>
      <c r="G14" s="15" t="s">
        <v>473</v>
      </c>
      <c r="I14" s="15" t="s">
        <v>524</v>
      </c>
      <c r="K14" s="15" t="str">
        <f>CONCATENATE(E14,F14,I14,J14)</f>
        <v xml:space="preserve">setwd("C:/NGS/save/")       </v>
      </c>
    </row>
    <row r="15" spans="1:13" x14ac:dyDescent="0.15">
      <c r="A15" s="15">
        <v>1</v>
      </c>
      <c r="B15" s="15">
        <v>1</v>
      </c>
      <c r="C15" s="15">
        <v>1</v>
      </c>
      <c r="D15" s="38" t="str">
        <f>Z17</f>
        <v>system("ubuntu run bwa aln -t 4 Lsat_1_v8_lg_1-9.fasta P1_unique_tag.fasta &gt; P1_unique_tag_aln.sai")</v>
      </c>
    </row>
    <row r="16" spans="1:13" x14ac:dyDescent="0.15">
      <c r="A16" s="15">
        <v>10</v>
      </c>
      <c r="B16" s="15">
        <v>1</v>
      </c>
      <c r="C16" s="15">
        <v>2</v>
      </c>
      <c r="D16" s="38" t="str">
        <f>Z27</f>
        <v>system("ubuntu run bwa samse Lsat_1_v8_lg_1-9.fasta P1_unique_tag_aln.sai P1_unique_tag.fasta &gt; P1_unique_tag_aln.sam")</v>
      </c>
    </row>
    <row r="17" spans="1:26" x14ac:dyDescent="0.15">
      <c r="A17" s="15">
        <v>19</v>
      </c>
      <c r="B17" s="15">
        <v>1</v>
      </c>
      <c r="C17" s="15">
        <v>3</v>
      </c>
      <c r="D17" s="38" t="str">
        <f>Z37</f>
        <v>system("ubuntu run samtools view -S -F 4 -S P1_unique_tag_aln.sam &gt; P1_unique_tag_mapped_aln.sam")</v>
      </c>
      <c r="P17" s="15">
        <v>1</v>
      </c>
      <c r="Q17" s="15" t="s">
        <v>478</v>
      </c>
      <c r="R17" s="15" t="str">
        <f>'1. Input and Output files list'!$E$40</f>
        <v>Lsat_1_v8_lg_1-9.fasta</v>
      </c>
      <c r="S17" s="15" t="str">
        <f t="shared" ref="S17:S25" si="5">E3</f>
        <v xml:space="preserve"> P1_unique_tag.fasta</v>
      </c>
      <c r="U17" s="15" t="s">
        <v>316</v>
      </c>
      <c r="V17" s="15" t="str">
        <f t="shared" ref="V17:V25" si="6">G3</f>
        <v xml:space="preserve"> P1_unique_tag_aln.sai</v>
      </c>
      <c r="W17" s="15" t="s">
        <v>4</v>
      </c>
      <c r="Z17" s="15" t="str">
        <f>CONCATENATE(Q17,R17,S17,U17,V17,W17)</f>
        <v>system("ubuntu run bwa aln -t 4 Lsat_1_v8_lg_1-9.fasta P1_unique_tag.fasta &gt; P1_unique_tag_aln.sai")</v>
      </c>
    </row>
    <row r="18" spans="1:26" x14ac:dyDescent="0.15">
      <c r="A18" s="15">
        <v>28</v>
      </c>
      <c r="B18" s="15">
        <v>1</v>
      </c>
      <c r="C18" s="15">
        <v>4</v>
      </c>
      <c r="D18" s="38" t="str">
        <f>Z47</f>
        <v>system("ubuntu run samtools view -S -f 4 -F 0 -F 16 -S P1_unique_tag_aln.sam &gt; P1_unique_tag_unmapped_aln.sam")</v>
      </c>
      <c r="P18" s="15">
        <v>1</v>
      </c>
      <c r="Q18" s="15" t="s">
        <v>478</v>
      </c>
      <c r="R18" s="15" t="str">
        <f>'1. Input and Output files list'!$E$40</f>
        <v>Lsat_1_v8_lg_1-9.fasta</v>
      </c>
      <c r="S18" s="15" t="str">
        <f t="shared" si="5"/>
        <v xml:space="preserve"> P2_unique_tag.fasta</v>
      </c>
      <c r="U18" s="15" t="s">
        <v>316</v>
      </c>
      <c r="V18" s="15" t="str">
        <f t="shared" si="6"/>
        <v xml:space="preserve"> P2_unique_tag_aln.sai</v>
      </c>
      <c r="W18" s="15" t="s">
        <v>4</v>
      </c>
      <c r="Z18" s="15" t="str">
        <f t="shared" ref="Z18:Z25" si="7">CONCATENATE(Q18,R18,S18,U18,V18,W18)</f>
        <v>system("ubuntu run bwa aln -t 4 Lsat_1_v8_lg_1-9.fasta P2_unique_tag.fasta &gt; P2_unique_tag_aln.sai")</v>
      </c>
    </row>
    <row r="19" spans="1:26" x14ac:dyDescent="0.15">
      <c r="A19" s="15">
        <v>2</v>
      </c>
      <c r="B19" s="15">
        <v>2</v>
      </c>
      <c r="C19" s="15">
        <v>1</v>
      </c>
      <c r="D19" s="38" t="str">
        <f>Z18</f>
        <v>system("ubuntu run bwa aln -t 4 Lsat_1_v8_lg_1-9.fasta P2_unique_tag.fasta &gt; P2_unique_tag_aln.sai")</v>
      </c>
      <c r="P19" s="15">
        <v>1</v>
      </c>
      <c r="Q19" s="15" t="s">
        <v>478</v>
      </c>
      <c r="R19" s="15" t="str">
        <f>'1. Input and Output files list'!$E$40</f>
        <v>Lsat_1_v8_lg_1-9.fasta</v>
      </c>
      <c r="S19" s="15" t="str">
        <f t="shared" si="5"/>
        <v xml:space="preserve"> P1P2_common_tag.fasta</v>
      </c>
      <c r="U19" s="15" t="s">
        <v>316</v>
      </c>
      <c r="V19" s="15" t="str">
        <f t="shared" si="6"/>
        <v xml:space="preserve"> P1P2_common_tag_aln.sai</v>
      </c>
      <c r="W19" s="15" t="s">
        <v>4</v>
      </c>
      <c r="Z19" s="15" t="str">
        <f t="shared" si="7"/>
        <v>system("ubuntu run bwa aln -t 4 Lsat_1_v8_lg_1-9.fasta P1P2_common_tag.fasta &gt; P1P2_common_tag_aln.sai")</v>
      </c>
    </row>
    <row r="20" spans="1:26" x14ac:dyDescent="0.15">
      <c r="A20" s="15">
        <v>11</v>
      </c>
      <c r="B20" s="15">
        <v>2</v>
      </c>
      <c r="C20" s="15">
        <v>2</v>
      </c>
      <c r="D20" s="38" t="str">
        <f>Z28</f>
        <v>system("ubuntu run bwa samse Lsat_1_v8_lg_1-9.fasta P2_unique_tag_aln.sai P2_unique_tag.fasta &gt; P2_unique_tag_aln.sam")</v>
      </c>
      <c r="P20" s="15">
        <v>1</v>
      </c>
      <c r="Q20" s="15" t="s">
        <v>478</v>
      </c>
      <c r="R20" s="15" t="str">
        <f>'1. Input and Output files list'!$E$40</f>
        <v>Lsat_1_v8_lg_1-9.fasta</v>
      </c>
      <c r="S20" s="15" t="str">
        <f t="shared" si="5"/>
        <v xml:space="preserve"> P1_unique_tag1over.fasta</v>
      </c>
      <c r="U20" s="15" t="s">
        <v>316</v>
      </c>
      <c r="V20" s="15" t="str">
        <f t="shared" si="6"/>
        <v xml:space="preserve"> P1_unique_tag1over_aln.sai</v>
      </c>
      <c r="W20" s="15" t="s">
        <v>4</v>
      </c>
      <c r="Z20" s="15" t="str">
        <f t="shared" si="7"/>
        <v>system("ubuntu run bwa aln -t 4 Lsat_1_v8_lg_1-9.fasta P1_unique_tag1over.fasta &gt; P1_unique_tag1over_aln.sai")</v>
      </c>
    </row>
    <row r="21" spans="1:26" x14ac:dyDescent="0.15">
      <c r="A21" s="15">
        <v>20</v>
      </c>
      <c r="B21" s="15">
        <v>2</v>
      </c>
      <c r="C21" s="15">
        <v>3</v>
      </c>
      <c r="D21" s="38" t="str">
        <f>Z38</f>
        <v>system("ubuntu run samtools view -S -F 4 -S P2_unique_tag_aln.sam &gt; P2_unique_tag_mapped_aln.sam")</v>
      </c>
      <c r="P21" s="15">
        <v>1</v>
      </c>
      <c r="Q21" s="15" t="s">
        <v>478</v>
      </c>
      <c r="R21" s="15" t="str">
        <f>'1. Input and Output files list'!$E$40</f>
        <v>Lsat_1_v8_lg_1-9.fasta</v>
      </c>
      <c r="S21" s="15" t="str">
        <f t="shared" si="5"/>
        <v xml:space="preserve"> P2_unique_tag1over.fasta</v>
      </c>
      <c r="U21" s="15" t="s">
        <v>316</v>
      </c>
      <c r="V21" s="15" t="str">
        <f t="shared" si="6"/>
        <v xml:space="preserve"> P2_unique_tag1over_aln.sai</v>
      </c>
      <c r="W21" s="15" t="s">
        <v>4</v>
      </c>
      <c r="Z21" s="15" t="str">
        <f t="shared" si="7"/>
        <v>system("ubuntu run bwa aln -t 4 Lsat_1_v8_lg_1-9.fasta P2_unique_tag1over.fasta &gt; P2_unique_tag1over_aln.sai")</v>
      </c>
    </row>
    <row r="22" spans="1:26" x14ac:dyDescent="0.15">
      <c r="A22" s="15">
        <v>29</v>
      </c>
      <c r="B22" s="15">
        <v>2</v>
      </c>
      <c r="C22" s="15">
        <v>4</v>
      </c>
      <c r="D22" s="38" t="str">
        <f>Z48</f>
        <v>system("ubuntu run samtools view -S -f 4 -F 0 -F 16 -S P2_unique_tag_aln.sam &gt; P2_unique_tag_unmapped_aln.sam")</v>
      </c>
      <c r="P22" s="15">
        <v>1</v>
      </c>
      <c r="Q22" s="15" t="s">
        <v>478</v>
      </c>
      <c r="R22" s="15" t="str">
        <f>'1. Input and Output files list'!$E$40</f>
        <v>Lsat_1_v8_lg_1-9.fasta</v>
      </c>
      <c r="S22" s="15" t="str">
        <f t="shared" si="5"/>
        <v xml:space="preserve"> P1P2_common_tag1over.fasta</v>
      </c>
      <c r="U22" s="15" t="s">
        <v>316</v>
      </c>
      <c r="V22" s="15" t="str">
        <f t="shared" si="6"/>
        <v xml:space="preserve"> P1P2_common_tag1over_aln.sai</v>
      </c>
      <c r="W22" s="15" t="s">
        <v>4</v>
      </c>
      <c r="Z22" s="15" t="str">
        <f t="shared" si="7"/>
        <v>system("ubuntu run bwa aln -t 4 Lsat_1_v8_lg_1-9.fasta P1P2_common_tag1over.fasta &gt; P1P2_common_tag1over_aln.sai")</v>
      </c>
    </row>
    <row r="23" spans="1:26" x14ac:dyDescent="0.15">
      <c r="A23" s="15">
        <v>3</v>
      </c>
      <c r="B23" s="15">
        <v>3</v>
      </c>
      <c r="C23" s="15">
        <v>1</v>
      </c>
      <c r="D23" s="38" t="str">
        <f>Z19</f>
        <v>system("ubuntu run bwa aln -t 4 Lsat_1_v8_lg_1-9.fasta P1P2_common_tag.fasta &gt; P1P2_common_tag_aln.sai")</v>
      </c>
      <c r="P23" s="15">
        <v>1</v>
      </c>
      <c r="Q23" s="15" t="s">
        <v>478</v>
      </c>
      <c r="R23" s="15" t="str">
        <f>'1. Input and Output files list'!$E$40</f>
        <v>Lsat_1_v8_lg_1-9.fasta</v>
      </c>
      <c r="S23" s="15" t="str">
        <f t="shared" si="5"/>
        <v xml:space="preserve"> .fasta</v>
      </c>
      <c r="U23" s="15" t="s">
        <v>316</v>
      </c>
      <c r="V23" s="15" t="str">
        <f t="shared" si="6"/>
        <v xml:space="preserve"> _aln.sai</v>
      </c>
      <c r="W23" s="15" t="s">
        <v>4</v>
      </c>
      <c r="Z23" s="15" t="str">
        <f t="shared" si="7"/>
        <v>system("ubuntu run bwa aln -t 4 Lsat_1_v8_lg_1-9.fasta .fasta &gt; _aln.sai")</v>
      </c>
    </row>
    <row r="24" spans="1:26" x14ac:dyDescent="0.15">
      <c r="A24" s="15">
        <v>12</v>
      </c>
      <c r="B24" s="15">
        <v>3</v>
      </c>
      <c r="C24" s="15">
        <v>2</v>
      </c>
      <c r="D24" s="38" t="str">
        <f>Z29</f>
        <v>system("ubuntu run bwa samse Lsat_1_v8_lg_1-9.fasta P1P2_common_tag_aln.sai P1P2_common_tag.fasta &gt; P1P2_common_tag_aln.sam")</v>
      </c>
      <c r="P24" s="15">
        <v>1</v>
      </c>
      <c r="Q24" s="15" t="s">
        <v>478</v>
      </c>
      <c r="R24" s="15" t="str">
        <f>'1. Input and Output files list'!$E$40</f>
        <v>Lsat_1_v8_lg_1-9.fasta</v>
      </c>
      <c r="S24" s="15" t="str">
        <f t="shared" si="5"/>
        <v xml:space="preserve"> .fasta</v>
      </c>
      <c r="U24" s="15" t="s">
        <v>316</v>
      </c>
      <c r="V24" s="15" t="str">
        <f t="shared" si="6"/>
        <v xml:space="preserve"> _aln.sai</v>
      </c>
      <c r="W24" s="15" t="s">
        <v>4</v>
      </c>
      <c r="Z24" s="15" t="str">
        <f t="shared" si="7"/>
        <v>system("ubuntu run bwa aln -t 4 Lsat_1_v8_lg_1-9.fasta .fasta &gt; _aln.sai")</v>
      </c>
    </row>
    <row r="25" spans="1:26" x14ac:dyDescent="0.15">
      <c r="A25" s="15">
        <v>21</v>
      </c>
      <c r="B25" s="15">
        <v>3</v>
      </c>
      <c r="C25" s="15">
        <v>3</v>
      </c>
      <c r="D25" s="38" t="str">
        <f>Z39</f>
        <v>system("ubuntu run samtools view -S -F 4 -S P1P2_common_tag_aln.sam &gt; P1P2_common_tag_mapped_aln.sam")</v>
      </c>
      <c r="P25" s="15">
        <v>1</v>
      </c>
      <c r="Q25" s="15" t="s">
        <v>478</v>
      </c>
      <c r="R25" s="15" t="str">
        <f>'1. Input and Output files list'!$E$40</f>
        <v>Lsat_1_v8_lg_1-9.fasta</v>
      </c>
      <c r="S25" s="15" t="str">
        <f t="shared" si="5"/>
        <v xml:space="preserve"> .fasta</v>
      </c>
      <c r="U25" s="15" t="s">
        <v>316</v>
      </c>
      <c r="V25" s="15" t="str">
        <f t="shared" si="6"/>
        <v xml:space="preserve"> _aln.sai</v>
      </c>
      <c r="W25" s="15" t="s">
        <v>4</v>
      </c>
      <c r="Z25" s="15" t="str">
        <f t="shared" si="7"/>
        <v>system("ubuntu run bwa aln -t 4 Lsat_1_v8_lg_1-9.fasta .fasta &gt; _aln.sai")</v>
      </c>
    </row>
    <row r="26" spans="1:26" x14ac:dyDescent="0.15">
      <c r="A26" s="15">
        <v>30</v>
      </c>
      <c r="B26" s="15">
        <v>3</v>
      </c>
      <c r="C26" s="15">
        <v>4</v>
      </c>
      <c r="D26" s="38" t="str">
        <f>Z49</f>
        <v>system("ubuntu run samtools view -S -f 4 -F 0 -F 16 -S P1P2_common_tag_aln.sam &gt; P1P2_common_tag_unmapped_aln.sam")</v>
      </c>
    </row>
    <row r="27" spans="1:26" x14ac:dyDescent="0.15">
      <c r="A27" s="15">
        <v>4</v>
      </c>
      <c r="B27" s="15">
        <v>4</v>
      </c>
      <c r="C27" s="15">
        <v>1</v>
      </c>
      <c r="D27" s="38" t="str">
        <f>Z20</f>
        <v>system("ubuntu run bwa aln -t 4 Lsat_1_v8_lg_1-9.fasta P1_unique_tag1over.fasta &gt; P1_unique_tag1over_aln.sai")</v>
      </c>
      <c r="P27" s="15">
        <v>2</v>
      </c>
      <c r="Q27" s="15" t="s">
        <v>479</v>
      </c>
      <c r="R27" s="15" t="str">
        <f>'1. Input and Output files list'!$E$40</f>
        <v>Lsat_1_v8_lg_1-9.fasta</v>
      </c>
      <c r="S27" s="15" t="str">
        <f t="shared" ref="S27:S35" si="8">G3</f>
        <v xml:space="preserve"> P1_unique_tag_aln.sai</v>
      </c>
      <c r="T27" s="15" t="str">
        <f t="shared" ref="T27:T35" si="9">E3</f>
        <v xml:space="preserve"> P1_unique_tag.fasta</v>
      </c>
      <c r="U27" s="15" t="s">
        <v>316</v>
      </c>
      <c r="V27" s="15" t="str">
        <f t="shared" ref="V27:V35" si="10">I3</f>
        <v xml:space="preserve"> P1_unique_tag_aln.sam</v>
      </c>
      <c r="W27" s="15" t="s">
        <v>4</v>
      </c>
      <c r="Z27" s="15" t="str">
        <f>CONCATENATE(Q27,R27,S27,T27,U27,V27,W27)</f>
        <v>system("ubuntu run bwa samse Lsat_1_v8_lg_1-9.fasta P1_unique_tag_aln.sai P1_unique_tag.fasta &gt; P1_unique_tag_aln.sam")</v>
      </c>
    </row>
    <row r="28" spans="1:26" x14ac:dyDescent="0.15">
      <c r="A28" s="15">
        <v>13</v>
      </c>
      <c r="B28" s="15">
        <v>4</v>
      </c>
      <c r="C28" s="15">
        <v>2</v>
      </c>
      <c r="D28" s="38" t="str">
        <f>Z30</f>
        <v>system("ubuntu run bwa samse Lsat_1_v8_lg_1-9.fasta P1_unique_tag1over_aln.sai P1_unique_tag1over.fasta &gt; P1_unique_tag1over_aln.sam")</v>
      </c>
      <c r="P28" s="15">
        <v>2</v>
      </c>
      <c r="Q28" s="15" t="s">
        <v>479</v>
      </c>
      <c r="R28" s="15" t="str">
        <f>'1. Input and Output files list'!$E$40</f>
        <v>Lsat_1_v8_lg_1-9.fasta</v>
      </c>
      <c r="S28" s="15" t="str">
        <f t="shared" si="8"/>
        <v xml:space="preserve"> P2_unique_tag_aln.sai</v>
      </c>
      <c r="T28" s="15" t="str">
        <f t="shared" si="9"/>
        <v xml:space="preserve"> P2_unique_tag.fasta</v>
      </c>
      <c r="U28" s="15" t="s">
        <v>316</v>
      </c>
      <c r="V28" s="15" t="str">
        <f t="shared" si="10"/>
        <v xml:space="preserve"> P2_unique_tag_aln.sam</v>
      </c>
      <c r="W28" s="15" t="s">
        <v>4</v>
      </c>
      <c r="Z28" s="15" t="str">
        <f t="shared" ref="Z28:Z35" si="11">CONCATENATE(Q28,R28,S28,T28,U28,V28,W28)</f>
        <v>system("ubuntu run bwa samse Lsat_1_v8_lg_1-9.fasta P2_unique_tag_aln.sai P2_unique_tag.fasta &gt; P2_unique_tag_aln.sam")</v>
      </c>
    </row>
    <row r="29" spans="1:26" x14ac:dyDescent="0.15">
      <c r="A29" s="15">
        <v>22</v>
      </c>
      <c r="B29" s="15">
        <v>4</v>
      </c>
      <c r="C29" s="15">
        <v>3</v>
      </c>
      <c r="D29" s="38" t="str">
        <f>Z40</f>
        <v>system("ubuntu run samtools view -S -F 4 -S P1_unique_tag1over_aln.sam &gt; P1_unique_tag1over_mapped_aln.sam")</v>
      </c>
      <c r="P29" s="15">
        <v>2</v>
      </c>
      <c r="Q29" s="15" t="s">
        <v>479</v>
      </c>
      <c r="R29" s="15" t="str">
        <f>'1. Input and Output files list'!$E$40</f>
        <v>Lsat_1_v8_lg_1-9.fasta</v>
      </c>
      <c r="S29" s="15" t="str">
        <f t="shared" si="8"/>
        <v xml:space="preserve"> P1P2_common_tag_aln.sai</v>
      </c>
      <c r="T29" s="15" t="str">
        <f t="shared" si="9"/>
        <v xml:space="preserve"> P1P2_common_tag.fasta</v>
      </c>
      <c r="U29" s="15" t="s">
        <v>316</v>
      </c>
      <c r="V29" s="15" t="str">
        <f t="shared" si="10"/>
        <v xml:space="preserve"> P1P2_common_tag_aln.sam</v>
      </c>
      <c r="W29" s="15" t="s">
        <v>4</v>
      </c>
      <c r="Z29" s="15" t="str">
        <f t="shared" si="11"/>
        <v>system("ubuntu run bwa samse Lsat_1_v8_lg_1-9.fasta P1P2_common_tag_aln.sai P1P2_common_tag.fasta &gt; P1P2_common_tag_aln.sam")</v>
      </c>
    </row>
    <row r="30" spans="1:26" x14ac:dyDescent="0.15">
      <c r="A30" s="15">
        <v>31</v>
      </c>
      <c r="B30" s="15">
        <v>4</v>
      </c>
      <c r="C30" s="15">
        <v>4</v>
      </c>
      <c r="D30" s="38" t="str">
        <f>Z50</f>
        <v>system("ubuntu run samtools view -S -f 4 -F 0 -F 16 -S P1_unique_tag1over_aln.sam &gt; P1_unique_tag1over_unmapped_aln.sam")</v>
      </c>
      <c r="P30" s="15">
        <v>2</v>
      </c>
      <c r="Q30" s="15" t="s">
        <v>479</v>
      </c>
      <c r="R30" s="15" t="str">
        <f>'1. Input and Output files list'!$E$40</f>
        <v>Lsat_1_v8_lg_1-9.fasta</v>
      </c>
      <c r="S30" s="15" t="str">
        <f t="shared" si="8"/>
        <v xml:space="preserve"> P1_unique_tag1over_aln.sai</v>
      </c>
      <c r="T30" s="15" t="str">
        <f t="shared" si="9"/>
        <v xml:space="preserve"> P1_unique_tag1over.fasta</v>
      </c>
      <c r="U30" s="15" t="s">
        <v>316</v>
      </c>
      <c r="V30" s="15" t="str">
        <f t="shared" si="10"/>
        <v xml:space="preserve"> P1_unique_tag1over_aln.sam</v>
      </c>
      <c r="W30" s="15" t="s">
        <v>4</v>
      </c>
      <c r="Z30" s="15" t="str">
        <f t="shared" si="11"/>
        <v>system("ubuntu run bwa samse Lsat_1_v8_lg_1-9.fasta P1_unique_tag1over_aln.sai P1_unique_tag1over.fasta &gt; P1_unique_tag1over_aln.sam")</v>
      </c>
    </row>
    <row r="31" spans="1:26" x14ac:dyDescent="0.15">
      <c r="A31" s="15">
        <v>5</v>
      </c>
      <c r="B31" s="15">
        <v>5</v>
      </c>
      <c r="C31" s="15">
        <v>1</v>
      </c>
      <c r="D31" s="38" t="str">
        <f>Z21</f>
        <v>system("ubuntu run bwa aln -t 4 Lsat_1_v8_lg_1-9.fasta P2_unique_tag1over.fasta &gt; P2_unique_tag1over_aln.sai")</v>
      </c>
      <c r="P31" s="15">
        <v>2</v>
      </c>
      <c r="Q31" s="15" t="s">
        <v>479</v>
      </c>
      <c r="R31" s="15" t="str">
        <f>'1. Input and Output files list'!$E$40</f>
        <v>Lsat_1_v8_lg_1-9.fasta</v>
      </c>
      <c r="S31" s="15" t="str">
        <f t="shared" si="8"/>
        <v xml:space="preserve"> P2_unique_tag1over_aln.sai</v>
      </c>
      <c r="T31" s="15" t="str">
        <f t="shared" si="9"/>
        <v xml:space="preserve"> P2_unique_tag1over.fasta</v>
      </c>
      <c r="U31" s="15" t="s">
        <v>316</v>
      </c>
      <c r="V31" s="15" t="str">
        <f t="shared" si="10"/>
        <v xml:space="preserve"> P2_unique_tag1over_aln.sam</v>
      </c>
      <c r="W31" s="15" t="s">
        <v>4</v>
      </c>
      <c r="Z31" s="15" t="str">
        <f t="shared" si="11"/>
        <v>system("ubuntu run bwa samse Lsat_1_v8_lg_1-9.fasta P2_unique_tag1over_aln.sai P2_unique_tag1over.fasta &gt; P2_unique_tag1over_aln.sam")</v>
      </c>
    </row>
    <row r="32" spans="1:26" x14ac:dyDescent="0.15">
      <c r="A32" s="15">
        <v>14</v>
      </c>
      <c r="B32" s="15">
        <v>5</v>
      </c>
      <c r="C32" s="15">
        <v>2</v>
      </c>
      <c r="D32" s="38" t="str">
        <f>Z31</f>
        <v>system("ubuntu run bwa samse Lsat_1_v8_lg_1-9.fasta P2_unique_tag1over_aln.sai P2_unique_tag1over.fasta &gt; P2_unique_tag1over_aln.sam")</v>
      </c>
      <c r="P32" s="15">
        <v>2</v>
      </c>
      <c r="Q32" s="15" t="s">
        <v>479</v>
      </c>
      <c r="R32" s="15" t="str">
        <f>'1. Input and Output files list'!$E$40</f>
        <v>Lsat_1_v8_lg_1-9.fasta</v>
      </c>
      <c r="S32" s="15" t="str">
        <f t="shared" si="8"/>
        <v xml:space="preserve"> P1P2_common_tag1over_aln.sai</v>
      </c>
      <c r="T32" s="15" t="str">
        <f t="shared" si="9"/>
        <v xml:space="preserve"> P1P2_common_tag1over.fasta</v>
      </c>
      <c r="U32" s="15" t="s">
        <v>316</v>
      </c>
      <c r="V32" s="15" t="str">
        <f t="shared" si="10"/>
        <v xml:space="preserve"> P1P2_common_tag1over_aln.sam</v>
      </c>
      <c r="W32" s="15" t="s">
        <v>4</v>
      </c>
      <c r="Z32" s="15" t="str">
        <f t="shared" si="11"/>
        <v>system("ubuntu run bwa samse Lsat_1_v8_lg_1-9.fasta P1P2_common_tag1over_aln.sai P1P2_common_tag1over.fasta &gt; P1P2_common_tag1over_aln.sam")</v>
      </c>
    </row>
    <row r="33" spans="1:26" x14ac:dyDescent="0.15">
      <c r="A33" s="15">
        <v>23</v>
      </c>
      <c r="B33" s="15">
        <v>5</v>
      </c>
      <c r="C33" s="15">
        <v>3</v>
      </c>
      <c r="D33" s="38" t="str">
        <f>Z41</f>
        <v>system("ubuntu run samtools view -S -F 4 -S P2_unique_tag1over_aln.sam &gt; P2_unique_tag1over_mapped_aln.sam")</v>
      </c>
      <c r="P33" s="15">
        <v>2</v>
      </c>
      <c r="Q33" s="15" t="s">
        <v>479</v>
      </c>
      <c r="R33" s="15" t="str">
        <f>'1. Input and Output files list'!$E$40</f>
        <v>Lsat_1_v8_lg_1-9.fasta</v>
      </c>
      <c r="S33" s="15" t="str">
        <f t="shared" si="8"/>
        <v xml:space="preserve"> _aln.sai</v>
      </c>
      <c r="T33" s="15" t="str">
        <f t="shared" si="9"/>
        <v xml:space="preserve"> .fasta</v>
      </c>
      <c r="U33" s="15" t="s">
        <v>316</v>
      </c>
      <c r="V33" s="15" t="str">
        <f t="shared" si="10"/>
        <v xml:space="preserve"> _aln.sam</v>
      </c>
      <c r="W33" s="15" t="s">
        <v>4</v>
      </c>
      <c r="Z33" s="15" t="str">
        <f t="shared" si="11"/>
        <v>system("ubuntu run bwa samse Lsat_1_v8_lg_1-9.fasta _aln.sai .fasta &gt; _aln.sam")</v>
      </c>
    </row>
    <row r="34" spans="1:26" x14ac:dyDescent="0.15">
      <c r="A34" s="15">
        <v>32</v>
      </c>
      <c r="B34" s="15">
        <v>5</v>
      </c>
      <c r="C34" s="15">
        <v>4</v>
      </c>
      <c r="D34" s="38" t="str">
        <f>Z51</f>
        <v>system("ubuntu run samtools view -S -f 4 -F 0 -F 16 -S P2_unique_tag1over_aln.sam &gt; P2_unique_tag1over_unmapped_aln.sam")</v>
      </c>
      <c r="P34" s="15">
        <v>2</v>
      </c>
      <c r="Q34" s="15" t="s">
        <v>479</v>
      </c>
      <c r="R34" s="15" t="str">
        <f>'1. Input and Output files list'!$E$40</f>
        <v>Lsat_1_v8_lg_1-9.fasta</v>
      </c>
      <c r="S34" s="15" t="str">
        <f t="shared" si="8"/>
        <v xml:space="preserve"> _aln.sai</v>
      </c>
      <c r="T34" s="15" t="str">
        <f t="shared" si="9"/>
        <v xml:space="preserve"> .fasta</v>
      </c>
      <c r="U34" s="15" t="s">
        <v>316</v>
      </c>
      <c r="V34" s="15" t="str">
        <f t="shared" si="10"/>
        <v xml:space="preserve"> _aln.sam</v>
      </c>
      <c r="W34" s="15" t="s">
        <v>4</v>
      </c>
      <c r="Z34" s="15" t="str">
        <f t="shared" si="11"/>
        <v>system("ubuntu run bwa samse Lsat_1_v8_lg_1-9.fasta _aln.sai .fasta &gt; _aln.sam")</v>
      </c>
    </row>
    <row r="35" spans="1:26" x14ac:dyDescent="0.15">
      <c r="A35" s="15">
        <v>6</v>
      </c>
      <c r="B35" s="15">
        <v>6</v>
      </c>
      <c r="C35" s="15">
        <v>1</v>
      </c>
      <c r="D35" s="38" t="str">
        <f>Z22</f>
        <v>system("ubuntu run bwa aln -t 4 Lsat_1_v8_lg_1-9.fasta P1P2_common_tag1over.fasta &gt; P1P2_common_tag1over_aln.sai")</v>
      </c>
      <c r="P35" s="15">
        <v>2</v>
      </c>
      <c r="Q35" s="15" t="s">
        <v>479</v>
      </c>
      <c r="R35" s="15" t="str">
        <f>'1. Input and Output files list'!$E$40</f>
        <v>Lsat_1_v8_lg_1-9.fasta</v>
      </c>
      <c r="S35" s="15" t="str">
        <f t="shared" si="8"/>
        <v xml:space="preserve"> _aln.sai</v>
      </c>
      <c r="T35" s="15" t="str">
        <f t="shared" si="9"/>
        <v xml:space="preserve"> .fasta</v>
      </c>
      <c r="U35" s="15" t="s">
        <v>316</v>
      </c>
      <c r="V35" s="15" t="str">
        <f t="shared" si="10"/>
        <v xml:space="preserve"> _aln.sam</v>
      </c>
      <c r="W35" s="15" t="s">
        <v>4</v>
      </c>
      <c r="Z35" s="15" t="str">
        <f t="shared" si="11"/>
        <v>system("ubuntu run bwa samse Lsat_1_v8_lg_1-9.fasta _aln.sai .fasta &gt; _aln.sam")</v>
      </c>
    </row>
    <row r="36" spans="1:26" x14ac:dyDescent="0.15">
      <c r="A36" s="15">
        <v>15</v>
      </c>
      <c r="B36" s="15">
        <v>6</v>
      </c>
      <c r="C36" s="15">
        <v>2</v>
      </c>
      <c r="D36" s="38" t="str">
        <f>Z32</f>
        <v>system("ubuntu run bwa samse Lsat_1_v8_lg_1-9.fasta P1P2_common_tag1over_aln.sai P1P2_common_tag1over.fasta &gt; P1P2_common_tag1over_aln.sam")</v>
      </c>
    </row>
    <row r="37" spans="1:26" x14ac:dyDescent="0.15">
      <c r="A37" s="15">
        <v>24</v>
      </c>
      <c r="B37" s="15">
        <v>6</v>
      </c>
      <c r="C37" s="15">
        <v>3</v>
      </c>
      <c r="D37" s="38" t="str">
        <f>Z42</f>
        <v>system("ubuntu run samtools view -S -F 4 -S P1P2_common_tag1over_aln.sam &gt; P1P2_common_tag1over_mapped_aln.sam")</v>
      </c>
      <c r="P37" s="15">
        <v>3</v>
      </c>
      <c r="Q37" s="15" t="s">
        <v>475</v>
      </c>
      <c r="S37" s="15" t="str">
        <f t="shared" ref="S37:S45" si="12">I3</f>
        <v xml:space="preserve"> P1_unique_tag_aln.sam</v>
      </c>
      <c r="U37" s="15" t="s">
        <v>316</v>
      </c>
      <c r="V37" s="15" t="str">
        <f t="shared" ref="V37:V45" si="13">K3</f>
        <v xml:space="preserve"> P1_unique_tag_mapped_aln.sam</v>
      </c>
      <c r="W37" s="15" t="s">
        <v>4</v>
      </c>
      <c r="Z37" s="15" t="str">
        <f t="shared" ref="Z37:Z45" si="14">CONCATENATE(Q37,R37,S37,U37,V37,W37)</f>
        <v>system("ubuntu run samtools view -S -F 4 -S P1_unique_tag_aln.sam &gt; P1_unique_tag_mapped_aln.sam")</v>
      </c>
    </row>
    <row r="38" spans="1:26" x14ac:dyDescent="0.15">
      <c r="A38" s="15">
        <v>33</v>
      </c>
      <c r="B38" s="15">
        <v>6</v>
      </c>
      <c r="C38" s="15">
        <v>4</v>
      </c>
      <c r="D38" s="38" t="str">
        <f>Z52</f>
        <v>system("ubuntu run samtools view -S -f 4 -F 0 -F 16 -S P1P2_common_tag1over_aln.sam &gt; P1P2_common_tag1over_unmapped_aln.sam")</v>
      </c>
      <c r="P38" s="15">
        <v>3</v>
      </c>
      <c r="Q38" s="15" t="s">
        <v>475</v>
      </c>
      <c r="S38" s="15" t="str">
        <f t="shared" si="12"/>
        <v xml:space="preserve"> P2_unique_tag_aln.sam</v>
      </c>
      <c r="U38" s="15" t="s">
        <v>316</v>
      </c>
      <c r="V38" s="15" t="str">
        <f t="shared" si="13"/>
        <v xml:space="preserve"> P2_unique_tag_mapped_aln.sam</v>
      </c>
      <c r="W38" s="15" t="s">
        <v>4</v>
      </c>
      <c r="Z38" s="15" t="str">
        <f t="shared" si="14"/>
        <v>system("ubuntu run samtools view -S -F 4 -S P2_unique_tag_aln.sam &gt; P2_unique_tag_mapped_aln.sam")</v>
      </c>
    </row>
    <row r="39" spans="1:26" x14ac:dyDescent="0.15">
      <c r="A39" s="15">
        <v>7</v>
      </c>
      <c r="B39" s="15">
        <v>7</v>
      </c>
      <c r="C39" s="15">
        <v>1</v>
      </c>
      <c r="D39" s="38" t="str">
        <f>Z23</f>
        <v>system("ubuntu run bwa aln -t 4 Lsat_1_v8_lg_1-9.fasta .fasta &gt; _aln.sai")</v>
      </c>
      <c r="P39" s="15">
        <v>3</v>
      </c>
      <c r="Q39" s="15" t="s">
        <v>475</v>
      </c>
      <c r="S39" s="15" t="str">
        <f t="shared" si="12"/>
        <v xml:space="preserve"> P1P2_common_tag_aln.sam</v>
      </c>
      <c r="U39" s="15" t="s">
        <v>316</v>
      </c>
      <c r="V39" s="15" t="str">
        <f t="shared" si="13"/>
        <v xml:space="preserve"> P1P2_common_tag_mapped_aln.sam</v>
      </c>
      <c r="W39" s="15" t="s">
        <v>4</v>
      </c>
      <c r="Z39" s="15" t="str">
        <f t="shared" si="14"/>
        <v>system("ubuntu run samtools view -S -F 4 -S P1P2_common_tag_aln.sam &gt; P1P2_common_tag_mapped_aln.sam")</v>
      </c>
    </row>
    <row r="40" spans="1:26" x14ac:dyDescent="0.15">
      <c r="A40" s="15">
        <v>16</v>
      </c>
      <c r="B40" s="15">
        <v>7</v>
      </c>
      <c r="C40" s="15">
        <v>2</v>
      </c>
      <c r="D40" s="38" t="str">
        <f>Z33</f>
        <v>system("ubuntu run bwa samse Lsat_1_v8_lg_1-9.fasta _aln.sai .fasta &gt; _aln.sam")</v>
      </c>
      <c r="P40" s="15">
        <v>3</v>
      </c>
      <c r="Q40" s="15" t="s">
        <v>475</v>
      </c>
      <c r="S40" s="15" t="str">
        <f t="shared" si="12"/>
        <v xml:space="preserve"> P1_unique_tag1over_aln.sam</v>
      </c>
      <c r="U40" s="15" t="s">
        <v>316</v>
      </c>
      <c r="V40" s="15" t="str">
        <f t="shared" si="13"/>
        <v xml:space="preserve"> P1_unique_tag1over_mapped_aln.sam</v>
      </c>
      <c r="W40" s="15" t="s">
        <v>4</v>
      </c>
      <c r="Z40" s="15" t="str">
        <f t="shared" si="14"/>
        <v>system("ubuntu run samtools view -S -F 4 -S P1_unique_tag1over_aln.sam &gt; P1_unique_tag1over_mapped_aln.sam")</v>
      </c>
    </row>
    <row r="41" spans="1:26" x14ac:dyDescent="0.15">
      <c r="A41" s="15">
        <v>25</v>
      </c>
      <c r="B41" s="15">
        <v>7</v>
      </c>
      <c r="C41" s="15">
        <v>3</v>
      </c>
      <c r="D41" s="38" t="str">
        <f>Z43</f>
        <v>system("ubuntu run samtools view -S -F 4 -S _aln.sam &gt; _mapped_aln.sam")</v>
      </c>
      <c r="P41" s="15">
        <v>3</v>
      </c>
      <c r="Q41" s="15" t="s">
        <v>475</v>
      </c>
      <c r="S41" s="15" t="str">
        <f t="shared" si="12"/>
        <v xml:space="preserve"> P2_unique_tag1over_aln.sam</v>
      </c>
      <c r="U41" s="15" t="s">
        <v>316</v>
      </c>
      <c r="V41" s="15" t="str">
        <f t="shared" si="13"/>
        <v xml:space="preserve"> P2_unique_tag1over_mapped_aln.sam</v>
      </c>
      <c r="W41" s="15" t="s">
        <v>4</v>
      </c>
      <c r="Z41" s="15" t="str">
        <f t="shared" si="14"/>
        <v>system("ubuntu run samtools view -S -F 4 -S P2_unique_tag1over_aln.sam &gt; P2_unique_tag1over_mapped_aln.sam")</v>
      </c>
    </row>
    <row r="42" spans="1:26" x14ac:dyDescent="0.15">
      <c r="A42" s="15">
        <v>34</v>
      </c>
      <c r="B42" s="15">
        <v>7</v>
      </c>
      <c r="C42" s="15">
        <v>4</v>
      </c>
      <c r="D42" s="38" t="str">
        <f>Z53</f>
        <v>system("ubuntu run samtools view -S -f 4 -F 0 -F 16 -S _aln.sam &gt; _unmapped_aln.sam")</v>
      </c>
      <c r="P42" s="15">
        <v>3</v>
      </c>
      <c r="Q42" s="15" t="s">
        <v>475</v>
      </c>
      <c r="S42" s="15" t="str">
        <f t="shared" si="12"/>
        <v xml:space="preserve"> P1P2_common_tag1over_aln.sam</v>
      </c>
      <c r="U42" s="15" t="s">
        <v>316</v>
      </c>
      <c r="V42" s="15" t="str">
        <f t="shared" si="13"/>
        <v xml:space="preserve"> P1P2_common_tag1over_mapped_aln.sam</v>
      </c>
      <c r="W42" s="15" t="s">
        <v>4</v>
      </c>
      <c r="Z42" s="15" t="str">
        <f t="shared" si="14"/>
        <v>system("ubuntu run samtools view -S -F 4 -S P1P2_common_tag1over_aln.sam &gt; P1P2_common_tag1over_mapped_aln.sam")</v>
      </c>
    </row>
    <row r="43" spans="1:26" x14ac:dyDescent="0.15">
      <c r="A43" s="15">
        <v>8</v>
      </c>
      <c r="B43" s="15">
        <v>8</v>
      </c>
      <c r="C43" s="15">
        <v>1</v>
      </c>
      <c r="D43" s="38" t="str">
        <f>Z24</f>
        <v>system("ubuntu run bwa aln -t 4 Lsat_1_v8_lg_1-9.fasta .fasta &gt; _aln.sai")</v>
      </c>
      <c r="P43" s="15">
        <v>3</v>
      </c>
      <c r="Q43" s="15" t="s">
        <v>475</v>
      </c>
      <c r="S43" s="15" t="str">
        <f t="shared" si="12"/>
        <v xml:space="preserve"> _aln.sam</v>
      </c>
      <c r="U43" s="15" t="s">
        <v>316</v>
      </c>
      <c r="V43" s="15" t="str">
        <f t="shared" si="13"/>
        <v xml:space="preserve"> _mapped_aln.sam</v>
      </c>
      <c r="W43" s="15" t="s">
        <v>4</v>
      </c>
      <c r="Z43" s="15" t="str">
        <f t="shared" si="14"/>
        <v>system("ubuntu run samtools view -S -F 4 -S _aln.sam &gt; _mapped_aln.sam")</v>
      </c>
    </row>
    <row r="44" spans="1:26" x14ac:dyDescent="0.15">
      <c r="A44" s="15">
        <v>17</v>
      </c>
      <c r="B44" s="15">
        <v>8</v>
      </c>
      <c r="C44" s="15">
        <v>2</v>
      </c>
      <c r="D44" s="38" t="str">
        <f>Z34</f>
        <v>system("ubuntu run bwa samse Lsat_1_v8_lg_1-9.fasta _aln.sai .fasta &gt; _aln.sam")</v>
      </c>
      <c r="P44" s="15">
        <v>3</v>
      </c>
      <c r="Q44" s="15" t="s">
        <v>475</v>
      </c>
      <c r="S44" s="15" t="str">
        <f t="shared" si="12"/>
        <v xml:space="preserve"> _aln.sam</v>
      </c>
      <c r="U44" s="15" t="s">
        <v>316</v>
      </c>
      <c r="V44" s="15" t="str">
        <f t="shared" si="13"/>
        <v xml:space="preserve"> _mapped_aln.sam</v>
      </c>
      <c r="W44" s="15" t="s">
        <v>4</v>
      </c>
      <c r="Z44" s="15" t="str">
        <f t="shared" si="14"/>
        <v>system("ubuntu run samtools view -S -F 4 -S _aln.sam &gt; _mapped_aln.sam")</v>
      </c>
    </row>
    <row r="45" spans="1:26" x14ac:dyDescent="0.15">
      <c r="A45" s="15">
        <v>26</v>
      </c>
      <c r="B45" s="15">
        <v>8</v>
      </c>
      <c r="C45" s="15">
        <v>3</v>
      </c>
      <c r="D45" s="38" t="str">
        <f>Z44</f>
        <v>system("ubuntu run samtools view -S -F 4 -S _aln.sam &gt; _mapped_aln.sam")</v>
      </c>
      <c r="P45" s="15">
        <v>3</v>
      </c>
      <c r="Q45" s="15" t="s">
        <v>475</v>
      </c>
      <c r="S45" s="15" t="str">
        <f t="shared" si="12"/>
        <v xml:space="preserve"> _aln.sam</v>
      </c>
      <c r="U45" s="15" t="s">
        <v>316</v>
      </c>
      <c r="V45" s="15" t="str">
        <f t="shared" si="13"/>
        <v xml:space="preserve"> _mapped_aln.sam</v>
      </c>
      <c r="W45" s="15" t="s">
        <v>4</v>
      </c>
      <c r="Z45" s="15" t="str">
        <f t="shared" si="14"/>
        <v>system("ubuntu run samtools view -S -F 4 -S _aln.sam &gt; _mapped_aln.sam")</v>
      </c>
    </row>
    <row r="46" spans="1:26" x14ac:dyDescent="0.15">
      <c r="A46" s="15">
        <v>35</v>
      </c>
      <c r="B46" s="15">
        <v>8</v>
      </c>
      <c r="C46" s="15">
        <v>4</v>
      </c>
      <c r="D46" s="38" t="str">
        <f>Z54</f>
        <v>system("ubuntu run samtools view -S -f 4 -F 0 -F 16 -S _aln.sam &gt; _unmapped_aln.sam")</v>
      </c>
    </row>
    <row r="47" spans="1:26" x14ac:dyDescent="0.15">
      <c r="A47" s="15">
        <v>9</v>
      </c>
      <c r="B47" s="15">
        <v>9</v>
      </c>
      <c r="C47" s="15">
        <v>1</v>
      </c>
      <c r="D47" s="38" t="str">
        <f>Z25</f>
        <v>system("ubuntu run bwa aln -t 4 Lsat_1_v8_lg_1-9.fasta .fasta &gt; _aln.sai")</v>
      </c>
      <c r="P47" s="15">
        <v>4</v>
      </c>
      <c r="Q47" s="15" t="s">
        <v>476</v>
      </c>
      <c r="S47" s="15" t="str">
        <f>I3</f>
        <v xml:space="preserve"> P1_unique_tag_aln.sam</v>
      </c>
      <c r="U47" s="15" t="s">
        <v>316</v>
      </c>
      <c r="V47" s="15" t="str">
        <f>M3</f>
        <v xml:space="preserve"> P1_unique_tag_unmapped_aln.sam</v>
      </c>
      <c r="W47" s="15" t="s">
        <v>4</v>
      </c>
      <c r="Z47" s="15" t="str">
        <f t="shared" ref="Z47:Z55" si="15">CONCATENATE(Q47,R47,S47,U47,V47,W47)</f>
        <v>system("ubuntu run samtools view -S -f 4 -F 0 -F 16 -S P1_unique_tag_aln.sam &gt; P1_unique_tag_unmapped_aln.sam")</v>
      </c>
    </row>
    <row r="48" spans="1:26" x14ac:dyDescent="0.15">
      <c r="A48" s="15">
        <v>18</v>
      </c>
      <c r="B48" s="15">
        <v>9</v>
      </c>
      <c r="C48" s="15">
        <v>2</v>
      </c>
      <c r="D48" s="38" t="str">
        <f>Z35</f>
        <v>system("ubuntu run bwa samse Lsat_1_v8_lg_1-9.fasta _aln.sai .fasta &gt; _aln.sam")</v>
      </c>
      <c r="P48" s="15">
        <v>4</v>
      </c>
      <c r="Q48" s="15" t="s">
        <v>476</v>
      </c>
      <c r="S48" s="15" t="str">
        <f t="shared" ref="S48:S55" si="16">I4</f>
        <v xml:space="preserve"> P2_unique_tag_aln.sam</v>
      </c>
      <c r="U48" s="15" t="s">
        <v>316</v>
      </c>
      <c r="V48" s="15" t="str">
        <f t="shared" ref="V48:V55" si="17">M4</f>
        <v xml:space="preserve"> P2_unique_tag_unmapped_aln.sam</v>
      </c>
      <c r="W48" s="15" t="s">
        <v>4</v>
      </c>
      <c r="Z48" s="15" t="str">
        <f t="shared" si="15"/>
        <v>system("ubuntu run samtools view -S -f 4 -F 0 -F 16 -S P2_unique_tag_aln.sam &gt; P2_unique_tag_unmapped_aln.sam")</v>
      </c>
    </row>
    <row r="49" spans="1:26" x14ac:dyDescent="0.15">
      <c r="A49" s="15">
        <v>27</v>
      </c>
      <c r="B49" s="15">
        <v>9</v>
      </c>
      <c r="C49" s="15">
        <v>3</v>
      </c>
      <c r="D49" s="38" t="str">
        <f>Z45</f>
        <v>system("ubuntu run samtools view -S -F 4 -S _aln.sam &gt; _mapped_aln.sam")</v>
      </c>
      <c r="P49" s="15">
        <v>4</v>
      </c>
      <c r="Q49" s="15" t="s">
        <v>476</v>
      </c>
      <c r="S49" s="15" t="str">
        <f t="shared" si="16"/>
        <v xml:space="preserve"> P1P2_common_tag_aln.sam</v>
      </c>
      <c r="U49" s="15" t="s">
        <v>316</v>
      </c>
      <c r="V49" s="15" t="str">
        <f t="shared" si="17"/>
        <v xml:space="preserve"> P1P2_common_tag_unmapped_aln.sam</v>
      </c>
      <c r="W49" s="15" t="s">
        <v>4</v>
      </c>
      <c r="Z49" s="15" t="str">
        <f t="shared" si="15"/>
        <v>system("ubuntu run samtools view -S -f 4 -F 0 -F 16 -S P1P2_common_tag_aln.sam &gt; P1P2_common_tag_unmapped_aln.sam")</v>
      </c>
    </row>
    <row r="50" spans="1:26" x14ac:dyDescent="0.15">
      <c r="A50" s="15">
        <v>36</v>
      </c>
      <c r="B50" s="15">
        <v>9</v>
      </c>
      <c r="C50" s="15">
        <v>4</v>
      </c>
      <c r="D50" s="38" t="str">
        <f>Z55</f>
        <v>system("ubuntu run samtools view -S -f 4 -F 0 -F 16 -S _aln.sam &gt; _unmapped_aln.sam")</v>
      </c>
      <c r="P50" s="15">
        <v>4</v>
      </c>
      <c r="Q50" s="15" t="s">
        <v>476</v>
      </c>
      <c r="S50" s="15" t="str">
        <f t="shared" si="16"/>
        <v xml:space="preserve"> P1_unique_tag1over_aln.sam</v>
      </c>
      <c r="U50" s="15" t="s">
        <v>316</v>
      </c>
      <c r="V50" s="15" t="str">
        <f t="shared" si="17"/>
        <v xml:space="preserve"> P1_unique_tag1over_unmapped_aln.sam</v>
      </c>
      <c r="W50" s="15" t="s">
        <v>4</v>
      </c>
      <c r="Z50" s="15" t="str">
        <f t="shared" si="15"/>
        <v>system("ubuntu run samtools view -S -f 4 -F 0 -F 16 -S P1_unique_tag1over_aln.sam &gt; P1_unique_tag1over_unmapped_aln.sam")</v>
      </c>
    </row>
    <row r="51" spans="1:26" x14ac:dyDescent="0.15">
      <c r="P51" s="15">
        <v>4</v>
      </c>
      <c r="Q51" s="15" t="s">
        <v>476</v>
      </c>
      <c r="S51" s="15" t="str">
        <f t="shared" si="16"/>
        <v xml:space="preserve"> P2_unique_tag1over_aln.sam</v>
      </c>
      <c r="U51" s="15" t="s">
        <v>316</v>
      </c>
      <c r="V51" s="15" t="str">
        <f t="shared" si="17"/>
        <v xml:space="preserve"> P2_unique_tag1over_unmapped_aln.sam</v>
      </c>
      <c r="W51" s="15" t="s">
        <v>4</v>
      </c>
      <c r="Z51" s="15" t="str">
        <f t="shared" si="15"/>
        <v>system("ubuntu run samtools view -S -f 4 -F 0 -F 16 -S P2_unique_tag1over_aln.sam &gt; P2_unique_tag1over_unmapped_aln.sam")</v>
      </c>
    </row>
    <row r="52" spans="1:26" x14ac:dyDescent="0.15">
      <c r="P52" s="15">
        <v>4</v>
      </c>
      <c r="Q52" s="15" t="s">
        <v>476</v>
      </c>
      <c r="S52" s="15" t="str">
        <f t="shared" si="16"/>
        <v xml:space="preserve"> P1P2_common_tag1over_aln.sam</v>
      </c>
      <c r="U52" s="15" t="s">
        <v>316</v>
      </c>
      <c r="V52" s="15" t="str">
        <f t="shared" si="17"/>
        <v xml:space="preserve"> P1P2_common_tag1over_unmapped_aln.sam</v>
      </c>
      <c r="W52" s="15" t="s">
        <v>4</v>
      </c>
      <c r="Z52" s="15" t="str">
        <f t="shared" si="15"/>
        <v>system("ubuntu run samtools view -S -f 4 -F 0 -F 16 -S P1P2_common_tag1over_aln.sam &gt; P1P2_common_tag1over_unmapped_aln.sam")</v>
      </c>
    </row>
    <row r="53" spans="1:26" x14ac:dyDescent="0.15">
      <c r="P53" s="15">
        <v>4</v>
      </c>
      <c r="Q53" s="15" t="s">
        <v>476</v>
      </c>
      <c r="S53" s="15" t="str">
        <f t="shared" si="16"/>
        <v xml:space="preserve"> _aln.sam</v>
      </c>
      <c r="U53" s="15" t="s">
        <v>316</v>
      </c>
      <c r="V53" s="15" t="str">
        <f t="shared" si="17"/>
        <v xml:space="preserve"> _unmapped_aln.sam</v>
      </c>
      <c r="W53" s="15" t="s">
        <v>4</v>
      </c>
      <c r="Z53" s="15" t="str">
        <f t="shared" si="15"/>
        <v>system("ubuntu run samtools view -S -f 4 -F 0 -F 16 -S _aln.sam &gt; _unmapped_aln.sam")</v>
      </c>
    </row>
    <row r="54" spans="1:26" x14ac:dyDescent="0.15">
      <c r="P54" s="15">
        <v>4</v>
      </c>
      <c r="Q54" s="15" t="s">
        <v>476</v>
      </c>
      <c r="S54" s="15" t="str">
        <f t="shared" si="16"/>
        <v xml:space="preserve"> _aln.sam</v>
      </c>
      <c r="U54" s="15" t="s">
        <v>316</v>
      </c>
      <c r="V54" s="15" t="str">
        <f t="shared" si="17"/>
        <v xml:space="preserve"> _unmapped_aln.sam</v>
      </c>
      <c r="W54" s="15" t="s">
        <v>4</v>
      </c>
      <c r="Z54" s="15" t="str">
        <f t="shared" si="15"/>
        <v>system("ubuntu run samtools view -S -f 4 -F 0 -F 16 -S _aln.sam &gt; _unmapped_aln.sam")</v>
      </c>
    </row>
    <row r="55" spans="1:26" x14ac:dyDescent="0.15">
      <c r="P55" s="15">
        <v>4</v>
      </c>
      <c r="Q55" s="15" t="s">
        <v>476</v>
      </c>
      <c r="S55" s="15" t="str">
        <f t="shared" si="16"/>
        <v xml:space="preserve"> _aln.sam</v>
      </c>
      <c r="U55" s="15" t="s">
        <v>316</v>
      </c>
      <c r="V55" s="15" t="str">
        <f t="shared" si="17"/>
        <v xml:space="preserve"> _unmapped_aln.sam</v>
      </c>
      <c r="W55" s="15" t="s">
        <v>4</v>
      </c>
      <c r="Z55" s="15" t="str">
        <f t="shared" si="15"/>
        <v>system("ubuntu run samtools view -S -f 4 -F 0 -F 16 -S _aln.sam &gt; _unmapped_aln.sam")</v>
      </c>
    </row>
  </sheetData>
  <sortState xmlns:xlrd2="http://schemas.microsoft.com/office/spreadsheetml/2017/richdata2" ref="A16:D51">
    <sortCondition ref="B16:B51"/>
  </sortState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C2:M111"/>
  <sheetViews>
    <sheetView zoomScale="75" zoomScaleNormal="75" workbookViewId="0">
      <selection activeCell="C111" sqref="C2:C111"/>
    </sheetView>
  </sheetViews>
  <sheetFormatPr defaultRowHeight="13.5" x14ac:dyDescent="0.15"/>
  <cols>
    <col min="1" max="3" width="9" style="15"/>
    <col min="4" max="4" width="171" style="15" customWidth="1"/>
    <col min="5" max="16384" width="9" style="15"/>
  </cols>
  <sheetData>
    <row r="2" spans="3:13" x14ac:dyDescent="0.15">
      <c r="C2" s="15">
        <v>1</v>
      </c>
      <c r="D2" s="26" t="s">
        <v>235</v>
      </c>
    </row>
    <row r="3" spans="3:13" x14ac:dyDescent="0.15">
      <c r="C3" s="15">
        <v>2</v>
      </c>
      <c r="D3" s="26" t="s">
        <v>0</v>
      </c>
    </row>
    <row r="4" spans="3:13" x14ac:dyDescent="0.15">
      <c r="C4" s="15">
        <v>3</v>
      </c>
      <c r="D4" s="26" t="s">
        <v>399</v>
      </c>
    </row>
    <row r="5" spans="3:13" x14ac:dyDescent="0.15">
      <c r="C5" s="15">
        <v>4</v>
      </c>
      <c r="D5" s="26" t="str">
        <f>M5</f>
        <v>tagsP1 &lt;- read.delim("C:/NGS/save/P1_unique_tag_mapped_aln.sam", header=F, fill=TRUE, na.strings="NA", col.names=colnames)</v>
      </c>
      <c r="F5" s="15" t="s">
        <v>401</v>
      </c>
      <c r="G5" s="15" t="str">
        <f>'1. Input and Output files list'!$E$6</f>
        <v>C:/NGS/save/</v>
      </c>
      <c r="H5" s="15" t="s">
        <v>696</v>
      </c>
      <c r="M5" s="15" t="str">
        <f>CONCATENATE(F5,G5,H5)</f>
        <v>tagsP1 &lt;- read.delim("C:/NGS/save/P1_unique_tag_mapped_aln.sam", header=F, fill=TRUE, na.strings="NA", col.names=colnames)</v>
      </c>
    </row>
    <row r="6" spans="3:13" x14ac:dyDescent="0.15">
      <c r="C6" s="15">
        <v>5</v>
      </c>
      <c r="D6" s="26" t="str">
        <f>M6</f>
        <v>write.csv(tagsP1,"C:/NGS/save/parent/P1_tags1.csv", row.names=F)</v>
      </c>
      <c r="F6" s="15" t="s">
        <v>411</v>
      </c>
      <c r="G6" s="15" t="str">
        <f>'1. Input and Output files list'!$E$6</f>
        <v>C:/NGS/save/</v>
      </c>
      <c r="H6" s="15" t="s">
        <v>284</v>
      </c>
      <c r="M6" s="15" t="str">
        <f>CONCATENATE(F6,G6,H6)</f>
        <v>write.csv(tagsP1,"C:/NGS/save/parent/P1_tags1.csv", row.names=F)</v>
      </c>
    </row>
    <row r="7" spans="3:13" x14ac:dyDescent="0.15">
      <c r="C7" s="15">
        <v>6</v>
      </c>
      <c r="D7" s="26" t="str">
        <f>M7</f>
        <v>tagsP1 &lt;- fread("C:/NGS/save/parent/P1_tags1.csv", header=T, fill=TRUE, na.strings="NA", strip.white=TRUE, verbose=TRUE)</v>
      </c>
      <c r="F7" s="15" t="s">
        <v>254</v>
      </c>
      <c r="G7" s="15" t="str">
        <f>'1. Input and Output files list'!$E$6</f>
        <v>C:/NGS/save/</v>
      </c>
      <c r="H7" s="15" t="s">
        <v>556</v>
      </c>
      <c r="M7" s="15" t="str">
        <f>CONCATENATE(F7,G7,H7)</f>
        <v>tagsP1 &lt;- fread("C:/NGS/save/parent/P1_tags1.csv", header=T, fill=TRUE, na.strings="NA", strip.white=TRUE, verbose=TRUE)</v>
      </c>
    </row>
    <row r="8" spans="3:13" x14ac:dyDescent="0.15">
      <c r="C8" s="15">
        <v>7</v>
      </c>
      <c r="D8" s="26" t="s">
        <v>236</v>
      </c>
    </row>
    <row r="9" spans="3:13" x14ac:dyDescent="0.15">
      <c r="C9" s="15">
        <v>8</v>
      </c>
      <c r="D9" s="26" t="str">
        <f>M9</f>
        <v>write.csv(tags1,"C:/NGS/save/parent/P1_tags1.csv", row.names=F)</v>
      </c>
      <c r="F9" s="15" t="s">
        <v>255</v>
      </c>
      <c r="G9" s="15" t="str">
        <f>'1. Input and Output files list'!$E$6</f>
        <v>C:/NGS/save/</v>
      </c>
      <c r="H9" s="15" t="s">
        <v>284</v>
      </c>
      <c r="M9" s="15" t="str">
        <f>CONCATENATE(F9,G9,H9)</f>
        <v>write.csv(tags1,"C:/NGS/save/parent/P1_tags1.csv", row.names=F)</v>
      </c>
    </row>
    <row r="10" spans="3:13" x14ac:dyDescent="0.15">
      <c r="C10" s="15">
        <v>9</v>
      </c>
      <c r="D10" s="26" t="str">
        <f>M10</f>
        <v>tags1 &lt;- fread("C:/NGS/save/parent/P1_tags1.csv", header=T)</v>
      </c>
      <c r="F10" s="15" t="s">
        <v>256</v>
      </c>
      <c r="G10" s="15" t="str">
        <f>'1. Input and Output files list'!$E$6</f>
        <v>C:/NGS/save/</v>
      </c>
      <c r="H10" s="15" t="s">
        <v>285</v>
      </c>
      <c r="M10" s="15" t="str">
        <f>CONCATENATE(F10,G10,H10)</f>
        <v>tags1 &lt;- fread("C:/NGS/save/parent/P1_tags1.csv", header=T)</v>
      </c>
    </row>
    <row r="11" spans="3:13" x14ac:dyDescent="0.15">
      <c r="C11" s="15">
        <v>10</v>
      </c>
      <c r="D11" s="26" t="str">
        <f>M11</f>
        <v>file.remove("C:/NGS/save//parent/P1_tags1.csv")</v>
      </c>
      <c r="F11" s="15" t="s">
        <v>66</v>
      </c>
      <c r="G11" s="15" t="str">
        <f>'1. Input and Output files list'!$E$6</f>
        <v>C:/NGS/save/</v>
      </c>
      <c r="H11" s="15" t="s">
        <v>286</v>
      </c>
      <c r="M11" s="15" t="str">
        <f>CONCATENATE(F11,G11,H11)</f>
        <v>file.remove("C:/NGS/save//parent/P1_tags1.csv")</v>
      </c>
    </row>
    <row r="12" spans="3:13" x14ac:dyDescent="0.15">
      <c r="C12" s="15">
        <v>11</v>
      </c>
      <c r="D12" s="26" t="s">
        <v>237</v>
      </c>
    </row>
    <row r="13" spans="3:13" x14ac:dyDescent="0.15">
      <c r="C13" s="15">
        <v>12</v>
      </c>
      <c r="D13" s="26" t="s">
        <v>195</v>
      </c>
    </row>
    <row r="14" spans="3:13" x14ac:dyDescent="0.15">
      <c r="C14" s="15">
        <v>13</v>
      </c>
      <c r="D14" s="26" t="s">
        <v>238</v>
      </c>
    </row>
    <row r="15" spans="3:13" x14ac:dyDescent="0.15">
      <c r="C15" s="15">
        <v>14</v>
      </c>
      <c r="D15" s="26" t="str">
        <f>M15</f>
        <v>write.csv(tags3,"C:/NGS/save/parent/tags3.csv", row.names=F)</v>
      </c>
      <c r="F15" s="15" t="s">
        <v>258</v>
      </c>
      <c r="G15" s="15" t="str">
        <f>'1. Input and Output files list'!$E$6</f>
        <v>C:/NGS/save/</v>
      </c>
      <c r="H15" s="15" t="s">
        <v>260</v>
      </c>
      <c r="M15" s="15" t="str">
        <f>CONCATENATE(F15,G15,H15)</f>
        <v>write.csv(tags3,"C:/NGS/save/parent/tags3.csv", row.names=F)</v>
      </c>
    </row>
    <row r="16" spans="3:13" x14ac:dyDescent="0.15">
      <c r="C16" s="15">
        <v>15</v>
      </c>
      <c r="D16" s="26" t="str">
        <f>M16</f>
        <v>tags4 &lt;- fread("C:/NGS/save/parent/tags3.csv", header=T)</v>
      </c>
      <c r="F16" s="15" t="s">
        <v>259</v>
      </c>
      <c r="G16" s="15" t="str">
        <f>'1. Input and Output files list'!$E$6</f>
        <v>C:/NGS/save/</v>
      </c>
      <c r="H16" s="15" t="s">
        <v>261</v>
      </c>
      <c r="M16" s="15" t="str">
        <f>CONCATENATE(F16,G16,H16)</f>
        <v>tags4 &lt;- fread("C:/NGS/save/parent/tags3.csv", header=T)</v>
      </c>
    </row>
    <row r="17" spans="3:13" x14ac:dyDescent="0.15">
      <c r="C17" s="15">
        <v>16</v>
      </c>
      <c r="D17" s="26" t="s">
        <v>239</v>
      </c>
    </row>
    <row r="18" spans="3:13" x14ac:dyDescent="0.15">
      <c r="C18" s="15">
        <v>17</v>
      </c>
      <c r="D18" s="26" t="s">
        <v>197</v>
      </c>
    </row>
    <row r="19" spans="3:13" x14ac:dyDescent="0.15">
      <c r="C19" s="15">
        <v>18</v>
      </c>
      <c r="D19" s="26" t="s">
        <v>198</v>
      </c>
    </row>
    <row r="20" spans="3:13" x14ac:dyDescent="0.15">
      <c r="C20" s="15">
        <v>19</v>
      </c>
      <c r="D20" s="26" t="s">
        <v>199</v>
      </c>
    </row>
    <row r="21" spans="3:13" x14ac:dyDescent="0.15">
      <c r="C21" s="15">
        <v>20</v>
      </c>
      <c r="D21" s="26" t="s">
        <v>200</v>
      </c>
    </row>
    <row r="22" spans="3:13" x14ac:dyDescent="0.15">
      <c r="C22" s="15">
        <v>21</v>
      </c>
      <c r="D22" s="26" t="str">
        <f>M22</f>
        <v>write(tags8$tags,"C:/NGS/save/parent/P1_16.fasta")</v>
      </c>
      <c r="F22" s="15" t="s">
        <v>262</v>
      </c>
      <c r="G22" s="15" t="str">
        <f>'1. Input and Output files list'!$E$6</f>
        <v>C:/NGS/save/</v>
      </c>
      <c r="H22" s="15" t="s">
        <v>276</v>
      </c>
      <c r="M22" s="15" t="str">
        <f>CONCATENATE(F22,G22,H22)</f>
        <v>write(tags8$tags,"C:/NGS/save/parent/P1_16.fasta")</v>
      </c>
    </row>
    <row r="23" spans="3:13" x14ac:dyDescent="0.15">
      <c r="C23" s="15">
        <v>22</v>
      </c>
      <c r="D23" s="26" t="str">
        <f>M23</f>
        <v>file.remove("C:/NGS/save/parent/tags3.csv")</v>
      </c>
      <c r="F23" s="15" t="s">
        <v>257</v>
      </c>
      <c r="G23" s="15" t="str">
        <f>'1. Input and Output files list'!$E$6</f>
        <v>C:/NGS/save/</v>
      </c>
      <c r="H23" s="15" t="s">
        <v>265</v>
      </c>
      <c r="M23" s="15" t="str">
        <f>CONCATENATE(F23,G23,H23)</f>
        <v>file.remove("C:/NGS/save/parent/tags3.csv")</v>
      </c>
    </row>
    <row r="24" spans="3:13" x14ac:dyDescent="0.15">
      <c r="C24" s="15">
        <v>23</v>
      </c>
      <c r="D24" s="26" t="str">
        <f>M24</f>
        <v>in_f &lt;- "C:/NGS/save/parent/P1_16.fasta"</v>
      </c>
      <c r="F24" s="15" t="s">
        <v>263</v>
      </c>
      <c r="G24" s="15" t="str">
        <f>'1. Input and Output files list'!$E$6</f>
        <v>C:/NGS/save/</v>
      </c>
      <c r="H24" s="15" t="s">
        <v>277</v>
      </c>
      <c r="M24" s="15" t="str">
        <f>CONCATENATE(F24,G24,H24)</f>
        <v>in_f &lt;- "C:/NGS/save/parent/P1_16.fasta"</v>
      </c>
    </row>
    <row r="25" spans="3:13" x14ac:dyDescent="0.15">
      <c r="C25" s="15">
        <v>24</v>
      </c>
      <c r="D25" s="26" t="str">
        <f>M25</f>
        <v>out_f &lt;- "C:/NGS/save/parent/P1_16_revcomp.fasta"</v>
      </c>
      <c r="F25" s="15" t="s">
        <v>264</v>
      </c>
      <c r="G25" s="15" t="str">
        <f>'1. Input and Output files list'!$E$6</f>
        <v>C:/NGS/save/</v>
      </c>
      <c r="H25" s="15" t="s">
        <v>280</v>
      </c>
      <c r="M25" s="15" t="str">
        <f>CONCATENATE(F25,G25,H25)</f>
        <v>out_f &lt;- "C:/NGS/save/parent/P1_16_revcomp.fasta"</v>
      </c>
    </row>
    <row r="26" spans="3:13" x14ac:dyDescent="0.15">
      <c r="C26" s="15">
        <v>25</v>
      </c>
      <c r="D26" s="26" t="s">
        <v>240</v>
      </c>
    </row>
    <row r="27" spans="3:13" x14ac:dyDescent="0.15">
      <c r="C27" s="15">
        <v>26</v>
      </c>
      <c r="D27" s="26" t="s">
        <v>241</v>
      </c>
    </row>
    <row r="28" spans="3:13" x14ac:dyDescent="0.15">
      <c r="C28" s="15">
        <v>27</v>
      </c>
      <c r="D28" s="26" t="s">
        <v>242</v>
      </c>
    </row>
    <row r="29" spans="3:13" x14ac:dyDescent="0.15">
      <c r="C29" s="15">
        <v>28</v>
      </c>
      <c r="D29" s="26" t="str">
        <f>M29</f>
        <v>system.time(fasta &lt;- fread("C:/NGS/save/parent/P1_16_revcomp.fasta", header=F, sep="\t", na.strings="NA", strip.white=TRUE, verbose=TRUE))</v>
      </c>
      <c r="F29" s="15" t="s">
        <v>266</v>
      </c>
      <c r="G29" s="15" t="str">
        <f>'1. Input and Output files list'!$E$6</f>
        <v>C:/NGS/save/</v>
      </c>
      <c r="H29" s="15" t="s">
        <v>282</v>
      </c>
      <c r="M29" s="15" t="str">
        <f>CONCATENATE(F29,G29,H29)</f>
        <v>system.time(fasta &lt;- fread("C:/NGS/save/parent/P1_16_revcomp.fasta", header=F, sep="\t", na.strings="NA", strip.white=TRUE, verbose=TRUE))</v>
      </c>
    </row>
    <row r="30" spans="3:13" x14ac:dyDescent="0.15">
      <c r="C30" s="15">
        <v>29</v>
      </c>
      <c r="D30" s="26" t="s">
        <v>270</v>
      </c>
    </row>
    <row r="31" spans="3:13" x14ac:dyDescent="0.15">
      <c r="C31" s="15">
        <v>30</v>
      </c>
      <c r="D31" s="26" t="s">
        <v>271</v>
      </c>
    </row>
    <row r="32" spans="3:13" x14ac:dyDescent="0.15">
      <c r="C32" s="15">
        <v>31</v>
      </c>
      <c r="D32" s="26" t="s">
        <v>243</v>
      </c>
    </row>
    <row r="33" spans="3:13" x14ac:dyDescent="0.15">
      <c r="C33" s="15">
        <v>32</v>
      </c>
      <c r="D33" s="26" t="s">
        <v>302</v>
      </c>
    </row>
    <row r="34" spans="3:13" x14ac:dyDescent="0.15">
      <c r="C34" s="15">
        <v>33</v>
      </c>
      <c r="D34" s="26" t="s">
        <v>272</v>
      </c>
    </row>
    <row r="35" spans="3:13" x14ac:dyDescent="0.15">
      <c r="C35" s="15">
        <v>34</v>
      </c>
      <c r="D35" s="26" t="s">
        <v>245</v>
      </c>
    </row>
    <row r="36" spans="3:13" x14ac:dyDescent="0.15">
      <c r="C36" s="15">
        <v>35</v>
      </c>
      <c r="D36" s="26" t="s">
        <v>246</v>
      </c>
    </row>
    <row r="37" spans="3:13" x14ac:dyDescent="0.15">
      <c r="C37" s="15">
        <v>36</v>
      </c>
      <c r="D37" s="26" t="s">
        <v>267</v>
      </c>
    </row>
    <row r="38" spans="3:13" x14ac:dyDescent="0.15">
      <c r="C38" s="15">
        <v>37</v>
      </c>
      <c r="D38" s="26" t="str">
        <f>M38</f>
        <v>file.remove("C:/NGS/save/parent/P1_16.fasta")</v>
      </c>
      <c r="F38" s="15" t="s">
        <v>66</v>
      </c>
      <c r="G38" s="15" t="str">
        <f>'1. Input and Output files list'!$E$6</f>
        <v>C:/NGS/save/</v>
      </c>
      <c r="H38" s="15" t="s">
        <v>276</v>
      </c>
      <c r="M38" s="15" t="str">
        <f>CONCATENATE(F38,G38,H38)</f>
        <v>file.remove("C:/NGS/save/parent/P1_16.fasta")</v>
      </c>
    </row>
    <row r="39" spans="3:13" x14ac:dyDescent="0.15">
      <c r="C39" s="15">
        <v>38</v>
      </c>
      <c r="D39" s="26" t="str">
        <f>M39</f>
        <v>file.remove("C:/NGS/save/parent/P1_16_revcomp.fasta")</v>
      </c>
      <c r="F39" s="15" t="s">
        <v>66</v>
      </c>
      <c r="G39" s="15" t="str">
        <f>'1. Input and Output files list'!$E$6</f>
        <v>C:/NGS/save/</v>
      </c>
      <c r="H39" s="15" t="s">
        <v>287</v>
      </c>
      <c r="M39" s="15" t="str">
        <f>CONCATENATE(F39,G39,H39)</f>
        <v>file.remove("C:/NGS/save/parent/P1_16_revcomp.fasta")</v>
      </c>
    </row>
    <row r="40" spans="3:13" x14ac:dyDescent="0.15">
      <c r="C40" s="15">
        <v>39</v>
      </c>
      <c r="D40" s="26" t="s">
        <v>330</v>
      </c>
    </row>
    <row r="41" spans="3:13" x14ac:dyDescent="0.15">
      <c r="C41" s="15">
        <v>40</v>
      </c>
      <c r="D41" s="26" t="s">
        <v>331</v>
      </c>
    </row>
    <row r="42" spans="3:13" x14ac:dyDescent="0.15">
      <c r="C42" s="15">
        <v>41</v>
      </c>
      <c r="D42" s="26" t="s">
        <v>326</v>
      </c>
    </row>
    <row r="43" spans="3:13" x14ac:dyDescent="0.15">
      <c r="C43" s="15">
        <v>42</v>
      </c>
      <c r="D43" s="26" t="s">
        <v>327</v>
      </c>
    </row>
    <row r="44" spans="3:13" x14ac:dyDescent="0.15">
      <c r="C44" s="15">
        <v>43</v>
      </c>
      <c r="D44" s="26" t="s">
        <v>422</v>
      </c>
    </row>
    <row r="45" spans="3:13" x14ac:dyDescent="0.15">
      <c r="C45" s="15">
        <v>44</v>
      </c>
      <c r="D45" s="26" t="s">
        <v>296</v>
      </c>
    </row>
    <row r="46" spans="3:13" x14ac:dyDescent="0.15">
      <c r="C46" s="15">
        <v>45</v>
      </c>
      <c r="D46" s="26" t="s">
        <v>297</v>
      </c>
    </row>
    <row r="47" spans="3:13" x14ac:dyDescent="0.15">
      <c r="C47" s="15">
        <v>46</v>
      </c>
      <c r="D47" s="26" t="s">
        <v>399</v>
      </c>
    </row>
    <row r="48" spans="3:13" x14ac:dyDescent="0.15">
      <c r="C48" s="15">
        <v>47</v>
      </c>
      <c r="D48" s="26" t="str">
        <f>M48</f>
        <v>tagsP2 &lt;- read.delim("C:/NGS/save/P2_unique_tag_mapped_aln.sam", header=F, fill=TRUE, na.strings="NA", col.names=colnames)</v>
      </c>
      <c r="F48" s="15" t="s">
        <v>410</v>
      </c>
      <c r="G48" s="15" t="str">
        <f>'1. Input and Output files list'!$E$6</f>
        <v>C:/NGS/save/</v>
      </c>
      <c r="H48" s="15" t="s">
        <v>697</v>
      </c>
      <c r="M48" s="15" t="str">
        <f>CONCATENATE(F48,G48,H48)</f>
        <v>tagsP2 &lt;- read.delim("C:/NGS/save/P2_unique_tag_mapped_aln.sam", header=F, fill=TRUE, na.strings="NA", col.names=colnames)</v>
      </c>
    </row>
    <row r="49" spans="3:13" x14ac:dyDescent="0.15">
      <c r="C49" s="15">
        <v>48</v>
      </c>
      <c r="D49" s="26" t="str">
        <f>M49</f>
        <v>write.csv(tagsP2,"C:/NGS/save/parent/P2_tags1.csv", row.names=F)</v>
      </c>
      <c r="F49" s="15" t="s">
        <v>412</v>
      </c>
      <c r="G49" s="15" t="str">
        <f>'1. Input and Output files list'!$E$6</f>
        <v>C:/NGS/save/</v>
      </c>
      <c r="H49" s="15" t="s">
        <v>405</v>
      </c>
      <c r="M49" s="15" t="str">
        <f>CONCATENATE(F49,G49,H49)</f>
        <v>write.csv(tagsP2,"C:/NGS/save/parent/P2_tags1.csv", row.names=F)</v>
      </c>
    </row>
    <row r="50" spans="3:13" x14ac:dyDescent="0.15">
      <c r="C50" s="15">
        <v>49</v>
      </c>
      <c r="D50" s="26" t="str">
        <f>M50</f>
        <v>tagsP2 &lt;- fread("C:/NGS/save/parent/P2_tags1.csv", header=T, fill=TRUE, na.strings="NA", strip.white=TRUE, verbose=TRUE)</v>
      </c>
      <c r="F50" s="15" t="s">
        <v>406</v>
      </c>
      <c r="G50" s="15" t="str">
        <f>'1. Input and Output files list'!$E$6</f>
        <v>C:/NGS/save/</v>
      </c>
      <c r="H50" s="15" t="s">
        <v>557</v>
      </c>
      <c r="M50" s="15" t="str">
        <f>CONCATENATE(F50,G50,H50)</f>
        <v>tagsP2 &lt;- fread("C:/NGS/save/parent/P2_tags1.csv", header=T, fill=TRUE, na.strings="NA", strip.white=TRUE, verbose=TRUE)</v>
      </c>
    </row>
    <row r="51" spans="3:13" x14ac:dyDescent="0.15">
      <c r="C51" s="15">
        <v>50</v>
      </c>
      <c r="D51" s="26" t="s">
        <v>413</v>
      </c>
    </row>
    <row r="52" spans="3:13" x14ac:dyDescent="0.15">
      <c r="C52" s="15">
        <v>51</v>
      </c>
      <c r="D52" s="26" t="str">
        <f>M52</f>
        <v>write.csv(tags1,"C:/NGS/save/parent/P2_tags1.csv", row.names=F)</v>
      </c>
      <c r="F52" s="15" t="s">
        <v>255</v>
      </c>
      <c r="G52" s="15" t="str">
        <f>'1. Input and Output files list'!$E$6</f>
        <v>C:/NGS/save/</v>
      </c>
      <c r="H52" s="15" t="s">
        <v>405</v>
      </c>
      <c r="M52" s="15" t="str">
        <f>CONCATENATE(F52,G52,H52)</f>
        <v>write.csv(tags1,"C:/NGS/save/parent/P2_tags1.csv", row.names=F)</v>
      </c>
    </row>
    <row r="53" spans="3:13" x14ac:dyDescent="0.15">
      <c r="C53" s="15">
        <v>52</v>
      </c>
      <c r="D53" s="26" t="str">
        <f>M53</f>
        <v>tags1 &lt;- fread("C:/NGS/save/parent/P2_tags1.csv", header=T)</v>
      </c>
      <c r="F53" s="15" t="s">
        <v>256</v>
      </c>
      <c r="G53" s="15" t="str">
        <f>'1. Input and Output files list'!$E$6</f>
        <v>C:/NGS/save/</v>
      </c>
      <c r="H53" s="15" t="s">
        <v>407</v>
      </c>
      <c r="M53" s="15" t="str">
        <f>CONCATENATE(F53,G53,H53)</f>
        <v>tags1 &lt;- fread("C:/NGS/save/parent/P2_tags1.csv", header=T)</v>
      </c>
    </row>
    <row r="54" spans="3:13" x14ac:dyDescent="0.15">
      <c r="C54" s="15">
        <v>53</v>
      </c>
      <c r="D54" s="26" t="str">
        <f>M54</f>
        <v>file.remove("C:/NGS/save//parent/P2_tags1.csv")</v>
      </c>
      <c r="F54" s="15" t="s">
        <v>66</v>
      </c>
      <c r="G54" s="15" t="str">
        <f>'1. Input and Output files list'!$E$6</f>
        <v>C:/NGS/save/</v>
      </c>
      <c r="H54" s="15" t="s">
        <v>408</v>
      </c>
      <c r="M54" s="15" t="str">
        <f>CONCATENATE(F54,G54,H54)</f>
        <v>file.remove("C:/NGS/save//parent/P2_tags1.csv")</v>
      </c>
    </row>
    <row r="55" spans="3:13" x14ac:dyDescent="0.15">
      <c r="C55" s="15">
        <v>54</v>
      </c>
      <c r="D55" s="26" t="s">
        <v>237</v>
      </c>
    </row>
    <row r="56" spans="3:13" x14ac:dyDescent="0.15">
      <c r="C56" s="15">
        <v>55</v>
      </c>
      <c r="D56" s="26" t="s">
        <v>195</v>
      </c>
    </row>
    <row r="57" spans="3:13" x14ac:dyDescent="0.15">
      <c r="C57" s="15">
        <v>56</v>
      </c>
      <c r="D57" s="26" t="s">
        <v>238</v>
      </c>
    </row>
    <row r="58" spans="3:13" x14ac:dyDescent="0.15">
      <c r="C58" s="15">
        <v>57</v>
      </c>
      <c r="D58" s="26" t="str">
        <f>M58</f>
        <v>write.csv(tags3,"C:/NGS/save/parent/tags3.csv", row.names=F)</v>
      </c>
      <c r="F58" s="15" t="s">
        <v>258</v>
      </c>
      <c r="G58" s="15" t="str">
        <f>'1. Input and Output files list'!$E$6</f>
        <v>C:/NGS/save/</v>
      </c>
      <c r="H58" s="15" t="s">
        <v>260</v>
      </c>
      <c r="M58" s="15" t="str">
        <f>CONCATENATE(F58,G58,H58)</f>
        <v>write.csv(tags3,"C:/NGS/save/parent/tags3.csv", row.names=F)</v>
      </c>
    </row>
    <row r="59" spans="3:13" x14ac:dyDescent="0.15">
      <c r="C59" s="15">
        <v>58</v>
      </c>
      <c r="D59" s="26" t="str">
        <f>M59</f>
        <v>tags4 &lt;- fread("C:/NGS/save/parent/tags3.csv", header=T)</v>
      </c>
      <c r="F59" s="15" t="s">
        <v>259</v>
      </c>
      <c r="G59" s="15" t="str">
        <f>'1. Input and Output files list'!$E$6</f>
        <v>C:/NGS/save/</v>
      </c>
      <c r="H59" s="15" t="s">
        <v>261</v>
      </c>
      <c r="M59" s="15" t="str">
        <f>CONCATENATE(F59,G59,H59)</f>
        <v>tags4 &lt;- fread("C:/NGS/save/parent/tags3.csv", header=T)</v>
      </c>
    </row>
    <row r="60" spans="3:13" x14ac:dyDescent="0.15">
      <c r="C60" s="15">
        <v>59</v>
      </c>
      <c r="D60" s="26" t="s">
        <v>239</v>
      </c>
    </row>
    <row r="61" spans="3:13" x14ac:dyDescent="0.15">
      <c r="C61" s="15">
        <v>60</v>
      </c>
      <c r="D61" s="26" t="s">
        <v>197</v>
      </c>
    </row>
    <row r="62" spans="3:13" x14ac:dyDescent="0.15">
      <c r="C62" s="15">
        <v>61</v>
      </c>
      <c r="D62" s="26" t="s">
        <v>198</v>
      </c>
    </row>
    <row r="63" spans="3:13" x14ac:dyDescent="0.15">
      <c r="C63" s="15">
        <v>62</v>
      </c>
      <c r="D63" s="26" t="s">
        <v>199</v>
      </c>
    </row>
    <row r="64" spans="3:13" x14ac:dyDescent="0.15">
      <c r="C64" s="15">
        <v>63</v>
      </c>
      <c r="D64" s="26" t="s">
        <v>200</v>
      </c>
    </row>
    <row r="65" spans="3:13" x14ac:dyDescent="0.15">
      <c r="C65" s="15">
        <v>64</v>
      </c>
      <c r="D65" s="26" t="str">
        <f>M65</f>
        <v>write(tags8$tags,"C:/NGS/save/parent/P2_16.fasta")</v>
      </c>
      <c r="F65" s="15" t="s">
        <v>262</v>
      </c>
      <c r="G65" s="15" t="str">
        <f>'1. Input and Output files list'!$E$6</f>
        <v>C:/NGS/save/</v>
      </c>
      <c r="H65" s="15" t="s">
        <v>278</v>
      </c>
      <c r="M65" s="15" t="str">
        <f>CONCATENATE(F65,G65,H65)</f>
        <v>write(tags8$tags,"C:/NGS/save/parent/P2_16.fasta")</v>
      </c>
    </row>
    <row r="66" spans="3:13" x14ac:dyDescent="0.15">
      <c r="C66" s="15">
        <v>65</v>
      </c>
      <c r="D66" s="26" t="str">
        <f>M66</f>
        <v>file.remove("C:/NGS/save/parent/tags3.csv")</v>
      </c>
      <c r="F66" s="15" t="s">
        <v>257</v>
      </c>
      <c r="G66" s="15" t="str">
        <f>'1. Input and Output files list'!$E$6</f>
        <v>C:/NGS/save/</v>
      </c>
      <c r="H66" s="15" t="s">
        <v>265</v>
      </c>
      <c r="M66" s="15" t="str">
        <f>CONCATENATE(F66,G66,H66)</f>
        <v>file.remove("C:/NGS/save/parent/tags3.csv")</v>
      </c>
    </row>
    <row r="67" spans="3:13" x14ac:dyDescent="0.15">
      <c r="C67" s="15">
        <v>66</v>
      </c>
      <c r="D67" s="26" t="str">
        <f>M67</f>
        <v>in_f &lt;- "C:/NGS/save/parent/P2_16.fasta"</v>
      </c>
      <c r="F67" s="15" t="s">
        <v>263</v>
      </c>
      <c r="G67" s="15" t="str">
        <f>'1. Input and Output files list'!$E$6</f>
        <v>C:/NGS/save/</v>
      </c>
      <c r="H67" s="15" t="s">
        <v>279</v>
      </c>
      <c r="M67" s="15" t="str">
        <f>CONCATENATE(F67,G67,H67)</f>
        <v>in_f &lt;- "C:/NGS/save/parent/P2_16.fasta"</v>
      </c>
    </row>
    <row r="68" spans="3:13" x14ac:dyDescent="0.15">
      <c r="C68" s="15">
        <v>67</v>
      </c>
      <c r="D68" s="26" t="str">
        <f>M68</f>
        <v>out_f &lt;- "C:/NGS/save/parent/P2_16_revcomp.fasta"</v>
      </c>
      <c r="F68" s="15" t="s">
        <v>264</v>
      </c>
      <c r="G68" s="15" t="str">
        <f>'1. Input and Output files list'!$E$6</f>
        <v>C:/NGS/save/</v>
      </c>
      <c r="H68" s="15" t="s">
        <v>281</v>
      </c>
      <c r="M68" s="15" t="str">
        <f>CONCATENATE(F68,G68,H68)</f>
        <v>out_f &lt;- "C:/NGS/save/parent/P2_16_revcomp.fasta"</v>
      </c>
    </row>
    <row r="69" spans="3:13" x14ac:dyDescent="0.15">
      <c r="C69" s="15">
        <v>68</v>
      </c>
      <c r="D69" s="26" t="s">
        <v>240</v>
      </c>
    </row>
    <row r="70" spans="3:13" x14ac:dyDescent="0.15">
      <c r="C70" s="15">
        <v>69</v>
      </c>
      <c r="D70" s="26" t="s">
        <v>241</v>
      </c>
    </row>
    <row r="71" spans="3:13" x14ac:dyDescent="0.15">
      <c r="C71" s="15">
        <v>70</v>
      </c>
      <c r="D71" s="26" t="s">
        <v>242</v>
      </c>
    </row>
    <row r="72" spans="3:13" x14ac:dyDescent="0.15">
      <c r="C72" s="15">
        <v>71</v>
      </c>
      <c r="D72" s="26" t="str">
        <f>M72</f>
        <v>system.time(fasta &lt;- fread("C:/NGS/save/parent/P2_16_revcomp.fasta", header=F, sep="\t", na.strings="NA", strip.white=TRUE, verbose=TRUE))</v>
      </c>
      <c r="F72" s="15" t="s">
        <v>266</v>
      </c>
      <c r="G72" s="15" t="str">
        <f>'1. Input and Output files list'!$E$6</f>
        <v>C:/NGS/save/</v>
      </c>
      <c r="H72" s="15" t="s">
        <v>283</v>
      </c>
      <c r="M72" s="15" t="str">
        <f>CONCATENATE(F72,G72,H72)</f>
        <v>system.time(fasta &lt;- fread("C:/NGS/save/parent/P2_16_revcomp.fasta", header=F, sep="\t", na.strings="NA", strip.white=TRUE, verbose=TRUE))</v>
      </c>
    </row>
    <row r="73" spans="3:13" x14ac:dyDescent="0.15">
      <c r="C73" s="15">
        <v>72</v>
      </c>
      <c r="D73" s="26" t="s">
        <v>273</v>
      </c>
    </row>
    <row r="74" spans="3:13" x14ac:dyDescent="0.15">
      <c r="C74" s="15">
        <v>73</v>
      </c>
      <c r="D74" s="26" t="s">
        <v>275</v>
      </c>
    </row>
    <row r="75" spans="3:13" x14ac:dyDescent="0.15">
      <c r="C75" s="15">
        <v>74</v>
      </c>
      <c r="D75" s="26" t="s">
        <v>308</v>
      </c>
    </row>
    <row r="76" spans="3:13" x14ac:dyDescent="0.15">
      <c r="C76" s="15">
        <v>75</v>
      </c>
      <c r="D76" s="26" t="s">
        <v>303</v>
      </c>
    </row>
    <row r="77" spans="3:13" x14ac:dyDescent="0.15">
      <c r="C77" s="15">
        <v>76</v>
      </c>
      <c r="D77" s="26" t="s">
        <v>274</v>
      </c>
    </row>
    <row r="78" spans="3:13" x14ac:dyDescent="0.15">
      <c r="C78" s="15">
        <v>77</v>
      </c>
      <c r="D78" s="26" t="s">
        <v>250</v>
      </c>
    </row>
    <row r="79" spans="3:13" x14ac:dyDescent="0.15">
      <c r="C79" s="15">
        <v>78</v>
      </c>
      <c r="D79" s="26" t="s">
        <v>251</v>
      </c>
    </row>
    <row r="80" spans="3:13" x14ac:dyDescent="0.15">
      <c r="C80" s="15">
        <v>79</v>
      </c>
      <c r="D80" s="26" t="s">
        <v>252</v>
      </c>
    </row>
    <row r="81" spans="3:13" x14ac:dyDescent="0.15">
      <c r="C81" s="15">
        <v>80</v>
      </c>
      <c r="D81" s="26" t="str">
        <f>M81</f>
        <v>file.remove("C:/NGS/save/parent/P2_16.fasta")</v>
      </c>
      <c r="F81" s="15" t="s">
        <v>66</v>
      </c>
      <c r="G81" s="15" t="str">
        <f>'1. Input and Output files list'!$E$6</f>
        <v>C:/NGS/save/</v>
      </c>
      <c r="H81" s="15" t="s">
        <v>278</v>
      </c>
      <c r="M81" s="15" t="str">
        <f>CONCATENATE(F81,G81,H81)</f>
        <v>file.remove("C:/NGS/save/parent/P2_16.fasta")</v>
      </c>
    </row>
    <row r="82" spans="3:13" x14ac:dyDescent="0.15">
      <c r="C82" s="15">
        <v>81</v>
      </c>
      <c r="D82" s="26" t="str">
        <f>M82</f>
        <v>file.remove("C:/NGS/save/parent/P2_16_revcomp.fasta")</v>
      </c>
      <c r="F82" s="15" t="s">
        <v>66</v>
      </c>
      <c r="G82" s="15" t="str">
        <f>'1. Input and Output files list'!$E$6</f>
        <v>C:/NGS/save/</v>
      </c>
      <c r="H82" s="15" t="s">
        <v>288</v>
      </c>
      <c r="M82" s="15" t="str">
        <f>CONCATENATE(F82,G82,H82)</f>
        <v>file.remove("C:/NGS/save/parent/P2_16_revcomp.fasta")</v>
      </c>
    </row>
    <row r="83" spans="3:13" x14ac:dyDescent="0.15">
      <c r="C83" s="15">
        <v>82</v>
      </c>
      <c r="D83" s="26" t="s">
        <v>332</v>
      </c>
    </row>
    <row r="84" spans="3:13" x14ac:dyDescent="0.15">
      <c r="C84" s="15">
        <v>83</v>
      </c>
      <c r="D84" s="26" t="s">
        <v>333</v>
      </c>
    </row>
    <row r="85" spans="3:13" x14ac:dyDescent="0.15">
      <c r="C85" s="15">
        <v>84</v>
      </c>
      <c r="D85" s="26" t="s">
        <v>334</v>
      </c>
    </row>
    <row r="86" spans="3:13" x14ac:dyDescent="0.15">
      <c r="C86" s="15">
        <v>85</v>
      </c>
      <c r="D86" s="26" t="s">
        <v>335</v>
      </c>
    </row>
    <row r="87" spans="3:13" x14ac:dyDescent="0.15">
      <c r="C87" s="15">
        <v>86</v>
      </c>
      <c r="D87" s="26" t="s">
        <v>421</v>
      </c>
    </row>
    <row r="88" spans="3:13" x14ac:dyDescent="0.15">
      <c r="C88" s="15">
        <v>87</v>
      </c>
      <c r="D88" s="26" t="s">
        <v>298</v>
      </c>
    </row>
    <row r="89" spans="3:13" x14ac:dyDescent="0.15">
      <c r="C89" s="15">
        <v>88</v>
      </c>
      <c r="D89" s="26" t="s">
        <v>299</v>
      </c>
    </row>
    <row r="90" spans="3:13" x14ac:dyDescent="0.15">
      <c r="C90" s="15">
        <v>89</v>
      </c>
      <c r="D90" s="26" t="s">
        <v>253</v>
      </c>
    </row>
    <row r="91" spans="3:13" x14ac:dyDescent="0.15">
      <c r="C91" s="15">
        <v>90</v>
      </c>
      <c r="D91" s="26" t="s">
        <v>300</v>
      </c>
    </row>
    <row r="92" spans="3:13" x14ac:dyDescent="0.15">
      <c r="C92" s="15">
        <v>91</v>
      </c>
      <c r="D92" s="26" t="s">
        <v>329</v>
      </c>
    </row>
    <row r="93" spans="3:13" x14ac:dyDescent="0.15">
      <c r="C93" s="15">
        <v>92</v>
      </c>
      <c r="D93" s="26" t="s">
        <v>301</v>
      </c>
    </row>
    <row r="94" spans="3:13" x14ac:dyDescent="0.15">
      <c r="C94" s="15">
        <v>93</v>
      </c>
      <c r="D94" s="26" t="s">
        <v>306</v>
      </c>
    </row>
    <row r="95" spans="3:13" x14ac:dyDescent="0.15">
      <c r="C95" s="15">
        <v>94</v>
      </c>
      <c r="D95" s="26" t="s">
        <v>328</v>
      </c>
    </row>
    <row r="96" spans="3:13" x14ac:dyDescent="0.15">
      <c r="C96" s="15">
        <v>95</v>
      </c>
      <c r="D96" s="26" t="str">
        <f>M96</f>
        <v>write.csv(mappinggenotypelist, "C:/NGS/save/parent/mappinggenotypelist_aln.csv", row.names=FALSE)</v>
      </c>
      <c r="F96" s="15" t="s">
        <v>307</v>
      </c>
      <c r="G96" s="15" t="str">
        <f>'1. Input and Output files list'!$E$6</f>
        <v>C:/NGS/save/</v>
      </c>
      <c r="H96" s="15" t="s">
        <v>536</v>
      </c>
      <c r="M96" s="15" t="str">
        <f>CONCATENATE(F96,G96,H96)</f>
        <v>write.csv(mappinggenotypelist, "C:/NGS/save/parent/mappinggenotypelist_aln.csv", row.names=FALSE)</v>
      </c>
    </row>
    <row r="97" spans="3:13" x14ac:dyDescent="0.15">
      <c r="C97" s="15">
        <v>96</v>
      </c>
      <c r="D97" s="26" t="s">
        <v>304</v>
      </c>
    </row>
    <row r="98" spans="3:13" x14ac:dyDescent="0.15">
      <c r="C98" s="15">
        <v>97</v>
      </c>
      <c r="D98" s="26" t="s">
        <v>422</v>
      </c>
    </row>
    <row r="99" spans="3:13" x14ac:dyDescent="0.15">
      <c r="C99" s="15">
        <v>98</v>
      </c>
      <c r="D99" s="26" t="s">
        <v>296</v>
      </c>
    </row>
    <row r="100" spans="3:13" x14ac:dyDescent="0.15">
      <c r="C100" s="15">
        <v>99</v>
      </c>
      <c r="D100" s="26" t="s">
        <v>297</v>
      </c>
    </row>
    <row r="101" spans="3:13" x14ac:dyDescent="0.15">
      <c r="C101" s="15">
        <v>100</v>
      </c>
      <c r="D101" s="26" t="s">
        <v>420</v>
      </c>
    </row>
    <row r="102" spans="3:13" x14ac:dyDescent="0.15">
      <c r="C102" s="15">
        <v>101</v>
      </c>
      <c r="D102" s="26" t="s">
        <v>421</v>
      </c>
    </row>
    <row r="103" spans="3:13" x14ac:dyDescent="0.15">
      <c r="C103" s="15">
        <v>102</v>
      </c>
      <c r="D103" s="26" t="s">
        <v>298</v>
      </c>
    </row>
    <row r="104" spans="3:13" x14ac:dyDescent="0.15">
      <c r="C104" s="15">
        <v>103</v>
      </c>
      <c r="D104" s="26" t="s">
        <v>299</v>
      </c>
    </row>
    <row r="105" spans="3:13" x14ac:dyDescent="0.15">
      <c r="C105" s="15">
        <v>104</v>
      </c>
      <c r="D105" s="26" t="s">
        <v>253</v>
      </c>
    </row>
    <row r="106" spans="3:13" x14ac:dyDescent="0.15">
      <c r="C106" s="15">
        <v>105</v>
      </c>
      <c r="D106" s="26" t="s">
        <v>300</v>
      </c>
    </row>
    <row r="107" spans="3:13" x14ac:dyDescent="0.15">
      <c r="C107" s="15">
        <v>106</v>
      </c>
      <c r="D107" s="26" t="s">
        <v>329</v>
      </c>
    </row>
    <row r="108" spans="3:13" x14ac:dyDescent="0.15">
      <c r="C108" s="15">
        <v>107</v>
      </c>
      <c r="D108" s="26" t="s">
        <v>301</v>
      </c>
    </row>
    <row r="109" spans="3:13" x14ac:dyDescent="0.15">
      <c r="C109" s="15">
        <v>108</v>
      </c>
      <c r="D109" s="26" t="s">
        <v>306</v>
      </c>
    </row>
    <row r="110" spans="3:13" x14ac:dyDescent="0.15">
      <c r="C110" s="15">
        <v>109</v>
      </c>
      <c r="D110" s="26" t="s">
        <v>328</v>
      </c>
    </row>
    <row r="111" spans="3:13" x14ac:dyDescent="0.15">
      <c r="C111" s="15">
        <v>110</v>
      </c>
      <c r="D111" s="26" t="str">
        <f>M111</f>
        <v>write.csv(mappinggenotypelist, "C:/NGS/save/parent/mappinggenotypelist_aln_37.csv", row.names=FALSE)</v>
      </c>
      <c r="F111" s="15" t="s">
        <v>307</v>
      </c>
      <c r="G111" s="15" t="str">
        <f>'1. Input and Output files list'!$E$6</f>
        <v>C:/NGS/save/</v>
      </c>
      <c r="H111" s="15" t="s">
        <v>538</v>
      </c>
      <c r="M111" s="15" t="str">
        <f>CONCATENATE(F111,G111,H111)</f>
        <v>write.csv(mappinggenotypelist, "C:/NGS/save/parent/mappinggenotypelist_aln_37.csv", row.names=FALSE)</v>
      </c>
    </row>
  </sheetData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P1043"/>
  <sheetViews>
    <sheetView zoomScale="75" zoomScaleNormal="75" workbookViewId="0">
      <selection activeCell="D1042" sqref="D1042:P1042"/>
    </sheetView>
  </sheetViews>
  <sheetFormatPr defaultRowHeight="13.5" x14ac:dyDescent="0.15"/>
  <cols>
    <col min="1" max="3" width="9" style="15"/>
    <col min="4" max="4" width="138.625" style="15" customWidth="1"/>
    <col min="5" max="16384" width="9" style="15"/>
  </cols>
  <sheetData>
    <row r="2" spans="1:16" x14ac:dyDescent="0.15">
      <c r="A2" s="15">
        <v>1</v>
      </c>
      <c r="D2" s="26" t="s">
        <v>497</v>
      </c>
    </row>
    <row r="3" spans="1:16" x14ac:dyDescent="0.15">
      <c r="A3" s="15">
        <v>2</v>
      </c>
      <c r="C3" s="15" t="s">
        <v>552</v>
      </c>
      <c r="D3" s="26" t="str">
        <f>P3</f>
        <v>genotypingSum &lt;- fread("C:/NGS/save/parent/mappinggenotypelist_aln.csv", header=TRUE)</v>
      </c>
      <c r="F3" s="15" t="s">
        <v>309</v>
      </c>
      <c r="G3" s="15" t="str">
        <f>'1. Input and Output files list'!$E$6</f>
        <v>C:/NGS/save/</v>
      </c>
      <c r="H3" s="15" t="s">
        <v>534</v>
      </c>
      <c r="I3" s="15" t="s">
        <v>831</v>
      </c>
      <c r="J3" s="15" t="s">
        <v>533</v>
      </c>
      <c r="P3" s="15" t="str">
        <f>CONCATENATE(F3,G3,H3,I3,J3)</f>
        <v>genotypingSum &lt;- fread("C:/NGS/save/parent/mappinggenotypelist_aln.csv", header=TRUE)</v>
      </c>
    </row>
    <row r="4" spans="1:16" x14ac:dyDescent="0.15">
      <c r="A4" s="15">
        <v>3</v>
      </c>
      <c r="B4" s="15">
        <v>0</v>
      </c>
      <c r="C4" s="15" t="s">
        <v>126</v>
      </c>
      <c r="D4" s="26" t="s">
        <v>77</v>
      </c>
    </row>
    <row r="5" spans="1:16" x14ac:dyDescent="0.15">
      <c r="A5" s="15">
        <v>4</v>
      </c>
      <c r="B5" s="15">
        <v>0</v>
      </c>
      <c r="C5" s="15" t="s">
        <v>127</v>
      </c>
      <c r="D5" s="26" t="str">
        <f>P5</f>
        <v>dataP1csv &lt;- fread("C:/NGS/save/parent/P1unique_tag.csv", header=F, col.names=genotype)</v>
      </c>
      <c r="F5" s="15" t="s">
        <v>229</v>
      </c>
      <c r="G5" s="15" t="str">
        <f>'1. Input and Output files list'!$E$6</f>
        <v>C:/NGS/save/</v>
      </c>
      <c r="H5" s="15" t="s">
        <v>143</v>
      </c>
      <c r="P5" s="15" t="str">
        <f>CONCATENATE(F5,G5,H5)</f>
        <v>dataP1csv &lt;- fread("C:/NGS/save/parent/P1unique_tag.csv", header=F, col.names=genotype)</v>
      </c>
    </row>
    <row r="6" spans="1:16" x14ac:dyDescent="0.15">
      <c r="A6" s="15">
        <v>5</v>
      </c>
      <c r="B6" s="15">
        <v>0</v>
      </c>
      <c r="C6" s="15" t="s">
        <v>128</v>
      </c>
      <c r="D6" s="26" t="str">
        <f>P6</f>
        <v>system.time(write.csv(dataP1csv[match(genotypingSum$tags, dataP1csv$tags),2], file="C:/NGS/save/parent/ShinanoGreen.tagcountmatchindex.csv", row.names = F))</v>
      </c>
      <c r="F6" s="15" t="s">
        <v>310</v>
      </c>
      <c r="G6" s="15" t="str">
        <f>'1. Input and Output files list'!$E$6</f>
        <v>C:/NGS/save/</v>
      </c>
      <c r="H6" s="15" t="s">
        <v>59</v>
      </c>
      <c r="I6" s="15" t="str">
        <f>'1. Input and Output files list'!$F$72</f>
        <v>ShinanoGreen</v>
      </c>
      <c r="J6" s="15" t="s">
        <v>709</v>
      </c>
      <c r="P6" s="15" t="str">
        <f>CONCATENATE(F6,G6,H6,I6,J6)</f>
        <v>system.time(write.csv(dataP1csv[match(genotypingSum$tags, dataP1csv$tags),2], file="C:/NGS/save/parent/ShinanoGreen.tagcountmatchindex.csv", row.names = F))</v>
      </c>
    </row>
    <row r="7" spans="1:16" x14ac:dyDescent="0.15">
      <c r="A7" s="15">
        <v>6</v>
      </c>
      <c r="B7" s="15">
        <v>0</v>
      </c>
      <c r="C7" s="15" t="s">
        <v>129</v>
      </c>
      <c r="D7" s="26" t="str">
        <f>P7</f>
        <v>genotypingP1 &lt;- fread("C:/NGS/save/parent/ShinanoGreen.tagcountmatchindex.csv", col.names = c("ShinanoGreen"))</v>
      </c>
      <c r="F7" s="15" t="s">
        <v>230</v>
      </c>
      <c r="G7" s="15" t="str">
        <f>'1. Input and Output files list'!$E$6</f>
        <v>C:/NGS/save/</v>
      </c>
      <c r="H7" s="15" t="s">
        <v>59</v>
      </c>
      <c r="I7" s="15" t="str">
        <f>'1. Input and Output files list'!$F$72</f>
        <v>ShinanoGreen</v>
      </c>
      <c r="J7" s="15" t="s">
        <v>710</v>
      </c>
      <c r="K7" s="15" t="str">
        <f>'1. Input and Output files list'!$F$72</f>
        <v>ShinanoGreen</v>
      </c>
      <c r="L7" s="15" t="s">
        <v>545</v>
      </c>
      <c r="P7" s="15" t="str">
        <f>CONCATENATE(F7,G7,H7,I7,J7,K7,L7)</f>
        <v>genotypingP1 &lt;- fread("C:/NGS/save/parent/ShinanoGreen.tagcountmatchindex.csv", col.names = c("ShinanoGreen"))</v>
      </c>
    </row>
    <row r="8" spans="1:16" x14ac:dyDescent="0.15">
      <c r="A8" s="15">
        <v>7</v>
      </c>
      <c r="B8" s="15">
        <v>0</v>
      </c>
      <c r="C8" s="15" t="s">
        <v>130</v>
      </c>
      <c r="D8" s="26" t="s">
        <v>234</v>
      </c>
    </row>
    <row r="9" spans="1:16" x14ac:dyDescent="0.15">
      <c r="A9" s="15">
        <v>8</v>
      </c>
      <c r="B9" s="15">
        <v>0</v>
      </c>
      <c r="C9" s="15" t="s">
        <v>131</v>
      </c>
      <c r="D9" s="26" t="str">
        <f>P9</f>
        <v>dataP2csv &lt;- fread("C:/NGS/save/parent/P2unique_tag.csv", header=F, col.names=genotype)</v>
      </c>
      <c r="F9" s="15" t="s">
        <v>231</v>
      </c>
      <c r="G9" s="15" t="str">
        <f>'1. Input and Output files list'!$E$6</f>
        <v>C:/NGS/save/</v>
      </c>
      <c r="H9" s="15" t="s">
        <v>144</v>
      </c>
      <c r="P9" s="15" t="str">
        <f>CONCATENATE(F9,G9,H9)</f>
        <v>dataP2csv &lt;- fread("C:/NGS/save/parent/P2unique_tag.csv", header=F, col.names=genotype)</v>
      </c>
    </row>
    <row r="10" spans="1:16" x14ac:dyDescent="0.15">
      <c r="A10" s="15">
        <v>9</v>
      </c>
      <c r="B10" s="15">
        <v>0</v>
      </c>
      <c r="C10" s="15" t="s">
        <v>132</v>
      </c>
      <c r="D10" s="26" t="str">
        <f>P10</f>
        <v>system.time(write.csv(dataP2csv[match(genotypingSum$tags, dataP2csv$tags),2], file="C:/NGS/save/parent/VI185_4.tagcountmatchindex.csv", row.names = F))</v>
      </c>
      <c r="F10" s="15" t="s">
        <v>311</v>
      </c>
      <c r="G10" s="15" t="str">
        <f>'1. Input and Output files list'!$E$6</f>
        <v>C:/NGS/save/</v>
      </c>
      <c r="H10" s="15" t="s">
        <v>59</v>
      </c>
      <c r="I10" s="15" t="str">
        <f>'1. Input and Output files list'!$F$74</f>
        <v>VI185_4</v>
      </c>
      <c r="J10" s="15" t="s">
        <v>709</v>
      </c>
      <c r="P10" s="15" t="str">
        <f>CONCATENATE(F10,G10,H10,I10,J10)</f>
        <v>system.time(write.csv(dataP2csv[match(genotypingSum$tags, dataP2csv$tags),2], file="C:/NGS/save/parent/VI185_4.tagcountmatchindex.csv", row.names = F))</v>
      </c>
    </row>
    <row r="11" spans="1:16" x14ac:dyDescent="0.15">
      <c r="A11" s="15">
        <v>10</v>
      </c>
      <c r="B11" s="15">
        <v>0</v>
      </c>
      <c r="C11" s="15" t="s">
        <v>133</v>
      </c>
      <c r="D11" s="26" t="str">
        <f>P11</f>
        <v>genotypingP2 &lt;- fread("C:/NGS/save/parent/VI185_4.tagcountmatchindex.csv", col.names = c("VI185_4"))</v>
      </c>
      <c r="F11" s="15" t="s">
        <v>232</v>
      </c>
      <c r="G11" s="15" t="str">
        <f>'1. Input and Output files list'!$E$6</f>
        <v>C:/NGS/save/</v>
      </c>
      <c r="H11" s="15" t="s">
        <v>59</v>
      </c>
      <c r="I11" s="15" t="str">
        <f>'1. Input and Output files list'!$F$74</f>
        <v>VI185_4</v>
      </c>
      <c r="J11" s="15" t="s">
        <v>710</v>
      </c>
      <c r="K11" s="15" t="str">
        <f>'1. Input and Output files list'!$F$74</f>
        <v>VI185_4</v>
      </c>
      <c r="L11" s="15" t="s">
        <v>545</v>
      </c>
      <c r="P11" s="15" t="str">
        <f>CONCATENATE(F11,G11,H11,I11,J11,K11,L11)</f>
        <v>genotypingP2 &lt;- fread("C:/NGS/save/parent/VI185_4.tagcountmatchindex.csv", col.names = c("VI185_4"))</v>
      </c>
    </row>
    <row r="12" spans="1:16" x14ac:dyDescent="0.15">
      <c r="A12" s="15">
        <v>11</v>
      </c>
      <c r="B12" s="15">
        <v>0</v>
      </c>
      <c r="C12" s="15" t="s">
        <v>134</v>
      </c>
      <c r="D12" s="26" t="s">
        <v>145</v>
      </c>
    </row>
    <row r="13" spans="1:16" x14ac:dyDescent="0.15">
      <c r="A13" s="15">
        <v>12</v>
      </c>
      <c r="B13" s="15">
        <v>0</v>
      </c>
      <c r="C13" s="15" t="s">
        <v>135</v>
      </c>
      <c r="D13" s="26" t="str">
        <f>P13</f>
        <v>write.csv((genotypingSum), file="C:/NGS/save/parent/genotypingSum_P1P2_aln.csv", row.names = F)</v>
      </c>
      <c r="F13" s="15" t="s">
        <v>140</v>
      </c>
      <c r="G13" s="15" t="str">
        <f>'1. Input and Output files list'!$E$6</f>
        <v>C:/NGS/save/</v>
      </c>
      <c r="H13" s="15" t="s">
        <v>59</v>
      </c>
      <c r="I13" s="15" t="s">
        <v>548</v>
      </c>
      <c r="J13" s="15" t="s">
        <v>874</v>
      </c>
      <c r="K13" s="15" t="s">
        <v>539</v>
      </c>
      <c r="P13" s="15" t="str">
        <f>CONCATENATE(F13,G13,H13,I13,J13,K13)</f>
        <v>write.csv((genotypingSum), file="C:/NGS/save/parent/genotypingSum_P1P2_aln.csv", row.names = F)</v>
      </c>
    </row>
    <row r="14" spans="1:16" x14ac:dyDescent="0.15">
      <c r="A14" s="15">
        <v>13</v>
      </c>
      <c r="C14" s="15" t="s">
        <v>135</v>
      </c>
      <c r="D14" s="26" t="s">
        <v>808</v>
      </c>
    </row>
    <row r="15" spans="1:16" x14ac:dyDescent="0.15">
      <c r="A15" s="15">
        <v>14</v>
      </c>
      <c r="C15" s="15" t="s">
        <v>135</v>
      </c>
      <c r="D15" s="26" t="s">
        <v>810</v>
      </c>
    </row>
    <row r="16" spans="1:16" x14ac:dyDescent="0.15">
      <c r="A16" s="15">
        <v>15</v>
      </c>
      <c r="C16" s="15" t="s">
        <v>135</v>
      </c>
      <c r="D16" s="26" t="s">
        <v>809</v>
      </c>
    </row>
    <row r="17" spans="1:15" x14ac:dyDescent="0.15">
      <c r="A17" s="15">
        <v>16</v>
      </c>
      <c r="C17" s="15" t="s">
        <v>135</v>
      </c>
      <c r="D17" s="26" t="s">
        <v>811</v>
      </c>
    </row>
    <row r="18" spans="1:15" x14ac:dyDescent="0.15">
      <c r="A18" s="15">
        <v>17</v>
      </c>
      <c r="B18" s="15">
        <v>1</v>
      </c>
      <c r="C18" s="15" t="s">
        <v>136</v>
      </c>
      <c r="D18" s="26" t="str">
        <f>N18</f>
        <v>genotypingdata &lt;- fread("C:/NGS/save/NGS0_01.tagcount", header=F, col.names=genotype)</v>
      </c>
      <c r="F18" s="15" t="s">
        <v>553</v>
      </c>
      <c r="G18" s="15" t="str">
        <f>'1. Input and Output files list'!$E$6</f>
        <v>C:/NGS/save/</v>
      </c>
      <c r="H18" s="15" t="str">
        <f>'1. Input and Output files list'!$J$80</f>
        <v>NGS0_01.tagcount</v>
      </c>
      <c r="I18" s="15" t="s">
        <v>228</v>
      </c>
      <c r="N18" s="15" t="str">
        <f>CONCATENATE(F18,G18,H18,I18)</f>
        <v>genotypingdata &lt;- fread("C:/NGS/save/NGS0_01.tagcount", header=F, col.names=genotype)</v>
      </c>
    </row>
    <row r="19" spans="1:15" x14ac:dyDescent="0.15">
      <c r="A19" s="15">
        <v>18</v>
      </c>
      <c r="B19" s="15">
        <v>1</v>
      </c>
      <c r="C19" s="15" t="s">
        <v>137</v>
      </c>
      <c r="D19" s="26" t="str">
        <f>O19</f>
        <v>system.time(write.csv(genotypingdata[match(genotypingSum$tags, genotypingdata$tags),2], file="C:/NGS/save/NGS0_01.tagcountmatchindex.csv", row.names = F))</v>
      </c>
      <c r="F19" s="15" t="s">
        <v>554</v>
      </c>
      <c r="G19" s="15" t="str">
        <f>'1. Input and Output files list'!$E$6</f>
        <v>C:/NGS/save/</v>
      </c>
      <c r="H19" s="15" t="str">
        <f>'1. Input and Output files list'!$J$80</f>
        <v>NGS0_01.tagcount</v>
      </c>
      <c r="I19" s="15" t="s">
        <v>142</v>
      </c>
      <c r="O19" s="15" t="str">
        <f>CONCATENATE(F19,G19,H19,I19)</f>
        <v>system.time(write.csv(genotypingdata[match(genotypingSum$tags, genotypingdata$tags),2], file="C:/NGS/save/NGS0_01.tagcountmatchindex.csv", row.names = F))</v>
      </c>
    </row>
    <row r="20" spans="1:15" x14ac:dyDescent="0.15">
      <c r="A20" s="15">
        <v>19</v>
      </c>
      <c r="B20" s="15">
        <v>1</v>
      </c>
      <c r="C20" s="15" t="s">
        <v>138</v>
      </c>
      <c r="D20" s="26" t="str">
        <f>M20</f>
        <v>genotypingdata&lt;- fread("C:/NGS/save/NGS0_01.tagcountmatchindex.csv", col.names = c("NGS0_01"))</v>
      </c>
      <c r="F20" s="15" t="s">
        <v>233</v>
      </c>
      <c r="G20" s="15" t="str">
        <f>'1. Input and Output files list'!$E$6</f>
        <v>C:/NGS/save/</v>
      </c>
      <c r="H20" s="15" t="str">
        <f>'1. Input and Output files list'!$J$80</f>
        <v>NGS0_01.tagcount</v>
      </c>
      <c r="I20" s="15" t="s">
        <v>547</v>
      </c>
      <c r="J20" s="15" t="str">
        <f>'1. Input and Output files list'!$F$80</f>
        <v>NGS0_01</v>
      </c>
      <c r="K20" s="15" t="s">
        <v>545</v>
      </c>
      <c r="M20" s="15" t="str">
        <f>CONCATENATE(F20,G20,H20,I20,J20,K20)</f>
        <v>genotypingdata&lt;- fread("C:/NGS/save/NGS0_01.tagcountmatchindex.csv", col.names = c("NGS0_01"))</v>
      </c>
    </row>
    <row r="21" spans="1:15" x14ac:dyDescent="0.15">
      <c r="A21" s="15">
        <v>20</v>
      </c>
      <c r="B21" s="15">
        <v>1</v>
      </c>
      <c r="C21" s="15" t="s">
        <v>139</v>
      </c>
      <c r="D21" s="26" t="s">
        <v>79</v>
      </c>
    </row>
    <row r="22" spans="1:15" x14ac:dyDescent="0.15">
      <c r="A22" s="15">
        <v>21</v>
      </c>
      <c r="B22" s="15">
        <v>1</v>
      </c>
      <c r="C22" s="15" t="s">
        <v>549</v>
      </c>
      <c r="D22" s="26" t="s">
        <v>551</v>
      </c>
    </row>
    <row r="23" spans="1:15" x14ac:dyDescent="0.15">
      <c r="A23" s="15">
        <v>22</v>
      </c>
      <c r="B23" s="15">
        <v>2</v>
      </c>
      <c r="C23" s="15" t="s">
        <v>136</v>
      </c>
      <c r="D23" s="26" t="str">
        <f>N23</f>
        <v>genotypingdata &lt;- fread("C:/NGS/save/NGS0_02.tagcount", header=F, col.names=genotype)</v>
      </c>
      <c r="F23" s="15" t="s">
        <v>553</v>
      </c>
      <c r="G23" s="15" t="str">
        <f>'1. Input and Output files list'!$E$6</f>
        <v>C:/NGS/save/</v>
      </c>
      <c r="H23" s="15" t="str">
        <f>'1. Input and Output files list'!$J$82</f>
        <v>NGS0_02.tagcount</v>
      </c>
      <c r="I23" s="15" t="s">
        <v>228</v>
      </c>
      <c r="N23" s="15" t="str">
        <f>CONCATENATE(F23,G23,H23,I23)</f>
        <v>genotypingdata &lt;- fread("C:/NGS/save/NGS0_02.tagcount", header=F, col.names=genotype)</v>
      </c>
    </row>
    <row r="24" spans="1:15" x14ac:dyDescent="0.15">
      <c r="A24" s="15">
        <v>23</v>
      </c>
      <c r="B24" s="15">
        <v>2</v>
      </c>
      <c r="C24" s="15" t="s">
        <v>137</v>
      </c>
      <c r="D24" s="26" t="str">
        <f>O24</f>
        <v>system.time(write.csv(genotypingdata[match(genotypingSum$tags, genotypingdata$tags),2], file="C:/NGS/save/NGS0_02.tagcountmatchindex.csv", row.names = F))</v>
      </c>
      <c r="F24" s="15" t="s">
        <v>554</v>
      </c>
      <c r="G24" s="15" t="str">
        <f>'1. Input and Output files list'!$E$6</f>
        <v>C:/NGS/save/</v>
      </c>
      <c r="H24" s="15" t="str">
        <f>'1. Input and Output files list'!$J$82</f>
        <v>NGS0_02.tagcount</v>
      </c>
      <c r="I24" s="15" t="s">
        <v>142</v>
      </c>
      <c r="O24" s="15" t="str">
        <f>CONCATENATE(F24,G24,H24,I24)</f>
        <v>system.time(write.csv(genotypingdata[match(genotypingSum$tags, genotypingdata$tags),2], file="C:/NGS/save/NGS0_02.tagcountmatchindex.csv", row.names = F))</v>
      </c>
    </row>
    <row r="25" spans="1:15" x14ac:dyDescent="0.15">
      <c r="A25" s="15">
        <v>24</v>
      </c>
      <c r="B25" s="15">
        <v>2</v>
      </c>
      <c r="C25" s="15" t="s">
        <v>138</v>
      </c>
      <c r="D25" s="26" t="str">
        <f>M25</f>
        <v>genotypingdata&lt;- fread("C:/NGS/save/NGS0_02.tagcountmatchindex.csv", col.names = c("NGS0_02"))</v>
      </c>
      <c r="F25" s="15" t="s">
        <v>233</v>
      </c>
      <c r="G25" s="15" t="str">
        <f>'1. Input and Output files list'!$E$6</f>
        <v>C:/NGS/save/</v>
      </c>
      <c r="H25" s="15" t="str">
        <f>'1. Input and Output files list'!$J$82</f>
        <v>NGS0_02.tagcount</v>
      </c>
      <c r="I25" s="15" t="s">
        <v>547</v>
      </c>
      <c r="J25" s="15" t="str">
        <f>'1. Input and Output files list'!$F$82</f>
        <v>NGS0_02</v>
      </c>
      <c r="K25" s="15" t="s">
        <v>545</v>
      </c>
      <c r="M25" s="15" t="str">
        <f>CONCATENATE(F25,G25,H25,I25,J25,K25)</f>
        <v>genotypingdata&lt;- fread("C:/NGS/save/NGS0_02.tagcountmatchindex.csv", col.names = c("NGS0_02"))</v>
      </c>
    </row>
    <row r="26" spans="1:15" x14ac:dyDescent="0.15">
      <c r="A26" s="15">
        <v>25</v>
      </c>
      <c r="B26" s="15">
        <v>2</v>
      </c>
      <c r="C26" s="15" t="s">
        <v>139</v>
      </c>
      <c r="D26" s="26" t="s">
        <v>79</v>
      </c>
    </row>
    <row r="27" spans="1:15" x14ac:dyDescent="0.15">
      <c r="A27" s="15">
        <v>26</v>
      </c>
      <c r="B27" s="15">
        <v>2</v>
      </c>
      <c r="C27" s="15" t="s">
        <v>549</v>
      </c>
      <c r="D27" s="26" t="s">
        <v>551</v>
      </c>
    </row>
    <row r="28" spans="1:15" x14ac:dyDescent="0.15">
      <c r="A28" s="15">
        <v>27</v>
      </c>
      <c r="B28" s="15">
        <v>3</v>
      </c>
      <c r="C28" s="15" t="s">
        <v>136</v>
      </c>
      <c r="D28" s="26" t="str">
        <f>N28</f>
        <v>genotypingdata &lt;- fread("C:/NGS/save/NGS0_03.tagcount", header=F, col.names=genotype)</v>
      </c>
      <c r="F28" s="15" t="s">
        <v>553</v>
      </c>
      <c r="G28" s="15" t="str">
        <f>'1. Input and Output files list'!$E$6</f>
        <v>C:/NGS/save/</v>
      </c>
      <c r="H28" s="15" t="str">
        <f>'1. Input and Output files list'!$J$84</f>
        <v>NGS0_03.tagcount</v>
      </c>
      <c r="I28" s="15" t="s">
        <v>228</v>
      </c>
      <c r="N28" s="15" t="str">
        <f>CONCATENATE(F28,G28,H28,I28)</f>
        <v>genotypingdata &lt;- fread("C:/NGS/save/NGS0_03.tagcount", header=F, col.names=genotype)</v>
      </c>
    </row>
    <row r="29" spans="1:15" x14ac:dyDescent="0.15">
      <c r="A29" s="15">
        <v>28</v>
      </c>
      <c r="B29" s="15">
        <v>3</v>
      </c>
      <c r="C29" s="15" t="s">
        <v>137</v>
      </c>
      <c r="D29" s="26" t="str">
        <f>O29</f>
        <v>system.time(write.csv(genotypingdata[match(genotypingSum$tags, genotypingdata$tags),2], file="C:/NGS/save/NGS0_03.tagcountmatchindex.csv", row.names = F))</v>
      </c>
      <c r="F29" s="15" t="s">
        <v>554</v>
      </c>
      <c r="G29" s="15" t="str">
        <f>'1. Input and Output files list'!$E$6</f>
        <v>C:/NGS/save/</v>
      </c>
      <c r="H29" s="15" t="str">
        <f>'1. Input and Output files list'!$J$84</f>
        <v>NGS0_03.tagcount</v>
      </c>
      <c r="I29" s="15" t="s">
        <v>142</v>
      </c>
      <c r="O29" s="15" t="str">
        <f>CONCATENATE(F29,G29,H29,I29)</f>
        <v>system.time(write.csv(genotypingdata[match(genotypingSum$tags, genotypingdata$tags),2], file="C:/NGS/save/NGS0_03.tagcountmatchindex.csv", row.names = F))</v>
      </c>
    </row>
    <row r="30" spans="1:15" x14ac:dyDescent="0.15">
      <c r="A30" s="15">
        <v>29</v>
      </c>
      <c r="B30" s="15">
        <v>3</v>
      </c>
      <c r="C30" s="15" t="s">
        <v>138</v>
      </c>
      <c r="D30" s="26" t="str">
        <f>M30</f>
        <v>genotypingdata&lt;- fread("C:/NGS/save/NGS0_03.tagcountmatchindex.csv", col.names = c("NGS0_03"))</v>
      </c>
      <c r="F30" s="15" t="s">
        <v>233</v>
      </c>
      <c r="G30" s="15" t="str">
        <f>'1. Input and Output files list'!$E$6</f>
        <v>C:/NGS/save/</v>
      </c>
      <c r="H30" s="15" t="str">
        <f>'1. Input and Output files list'!$J$84</f>
        <v>NGS0_03.tagcount</v>
      </c>
      <c r="I30" s="15" t="s">
        <v>547</v>
      </c>
      <c r="J30" s="15" t="str">
        <f>'1. Input and Output files list'!$F$84</f>
        <v>NGS0_03</v>
      </c>
      <c r="K30" s="15" t="s">
        <v>545</v>
      </c>
      <c r="M30" s="15" t="str">
        <f>CONCATENATE(F30,G30,H30,I30,J30,K30)</f>
        <v>genotypingdata&lt;- fread("C:/NGS/save/NGS0_03.tagcountmatchindex.csv", col.names = c("NGS0_03"))</v>
      </c>
    </row>
    <row r="31" spans="1:15" x14ac:dyDescent="0.15">
      <c r="A31" s="15">
        <v>30</v>
      </c>
      <c r="B31" s="15">
        <v>3</v>
      </c>
      <c r="C31" s="15" t="s">
        <v>139</v>
      </c>
      <c r="D31" s="26" t="s">
        <v>79</v>
      </c>
    </row>
    <row r="32" spans="1:15" x14ac:dyDescent="0.15">
      <c r="A32" s="15">
        <v>31</v>
      </c>
      <c r="B32" s="15">
        <v>3</v>
      </c>
      <c r="C32" s="15" t="s">
        <v>549</v>
      </c>
      <c r="D32" s="26" t="s">
        <v>551</v>
      </c>
    </row>
    <row r="33" spans="1:15" x14ac:dyDescent="0.15">
      <c r="A33" s="15">
        <v>32</v>
      </c>
      <c r="B33" s="15">
        <v>4</v>
      </c>
      <c r="C33" s="15" t="s">
        <v>136</v>
      </c>
      <c r="D33" s="26" t="str">
        <f>N33</f>
        <v>genotypingdata &lt;- fread("C:/NGS/save/NGS0_04.tagcount", header=F, col.names=genotype)</v>
      </c>
      <c r="F33" s="15" t="s">
        <v>553</v>
      </c>
      <c r="G33" s="15" t="str">
        <f>'1. Input and Output files list'!$E$6</f>
        <v>C:/NGS/save/</v>
      </c>
      <c r="H33" s="15" t="str">
        <f>'1. Input and Output files list'!$J$86</f>
        <v>NGS0_04.tagcount</v>
      </c>
      <c r="I33" s="15" t="s">
        <v>228</v>
      </c>
      <c r="N33" s="15" t="str">
        <f>CONCATENATE(F33,G33,H33,I33)</f>
        <v>genotypingdata &lt;- fread("C:/NGS/save/NGS0_04.tagcount", header=F, col.names=genotype)</v>
      </c>
    </row>
    <row r="34" spans="1:15" x14ac:dyDescent="0.15">
      <c r="A34" s="15">
        <v>33</v>
      </c>
      <c r="B34" s="15">
        <v>4</v>
      </c>
      <c r="C34" s="15" t="s">
        <v>137</v>
      </c>
      <c r="D34" s="26" t="str">
        <f>O34</f>
        <v>system.time(write.csv(genotypingdata[match(genotypingSum$tags, genotypingdata$tags),2], file="C:/NGS/save/NGS0_04.tagcountmatchindex.csv", row.names = F))</v>
      </c>
      <c r="F34" s="15" t="s">
        <v>554</v>
      </c>
      <c r="G34" s="15" t="str">
        <f>'1. Input and Output files list'!$E$6</f>
        <v>C:/NGS/save/</v>
      </c>
      <c r="H34" s="15" t="str">
        <f>'1. Input and Output files list'!$J$86</f>
        <v>NGS0_04.tagcount</v>
      </c>
      <c r="I34" s="15" t="s">
        <v>142</v>
      </c>
      <c r="O34" s="15" t="str">
        <f>CONCATENATE(F34,G34,H34,I34)</f>
        <v>system.time(write.csv(genotypingdata[match(genotypingSum$tags, genotypingdata$tags),2], file="C:/NGS/save/NGS0_04.tagcountmatchindex.csv", row.names = F))</v>
      </c>
    </row>
    <row r="35" spans="1:15" x14ac:dyDescent="0.15">
      <c r="A35" s="15">
        <v>34</v>
      </c>
      <c r="B35" s="15">
        <v>4</v>
      </c>
      <c r="C35" s="15" t="s">
        <v>138</v>
      </c>
      <c r="D35" s="26" t="str">
        <f>M35</f>
        <v>genotypingdata&lt;- fread("C:/NGS/save/NGS0_04.tagcountmatchindex.csv", col.names = c("NGS0_04"))</v>
      </c>
      <c r="F35" s="15" t="s">
        <v>233</v>
      </c>
      <c r="G35" s="15" t="str">
        <f>'1. Input and Output files list'!$E$6</f>
        <v>C:/NGS/save/</v>
      </c>
      <c r="H35" s="15" t="str">
        <f>'1. Input and Output files list'!$J$86</f>
        <v>NGS0_04.tagcount</v>
      </c>
      <c r="I35" s="15" t="s">
        <v>547</v>
      </c>
      <c r="J35" s="15" t="str">
        <f>'1. Input and Output files list'!$F$86</f>
        <v>NGS0_04</v>
      </c>
      <c r="K35" s="15" t="s">
        <v>545</v>
      </c>
      <c r="M35" s="15" t="str">
        <f>CONCATENATE(F35,G35,H35,I35,J35,K35)</f>
        <v>genotypingdata&lt;- fread("C:/NGS/save/NGS0_04.tagcountmatchindex.csv", col.names = c("NGS0_04"))</v>
      </c>
    </row>
    <row r="36" spans="1:15" x14ac:dyDescent="0.15">
      <c r="A36" s="15">
        <v>35</v>
      </c>
      <c r="B36" s="15">
        <v>4</v>
      </c>
      <c r="C36" s="15" t="s">
        <v>139</v>
      </c>
      <c r="D36" s="26" t="s">
        <v>79</v>
      </c>
    </row>
    <row r="37" spans="1:15" x14ac:dyDescent="0.15">
      <c r="A37" s="15">
        <v>36</v>
      </c>
      <c r="B37" s="15">
        <v>4</v>
      </c>
      <c r="C37" s="15" t="s">
        <v>549</v>
      </c>
      <c r="D37" s="26" t="s">
        <v>551</v>
      </c>
    </row>
    <row r="38" spans="1:15" x14ac:dyDescent="0.15">
      <c r="A38" s="15">
        <v>37</v>
      </c>
      <c r="B38" s="15">
        <v>5</v>
      </c>
      <c r="C38" s="15" t="s">
        <v>136</v>
      </c>
      <c r="D38" s="26" t="str">
        <f>N38</f>
        <v>genotypingdata &lt;- fread("C:/NGS/save/NGS0_05.tagcount", header=F, col.names=genotype)</v>
      </c>
      <c r="F38" s="15" t="s">
        <v>553</v>
      </c>
      <c r="G38" s="15" t="str">
        <f>'1. Input and Output files list'!$E$6</f>
        <v>C:/NGS/save/</v>
      </c>
      <c r="H38" s="15" t="str">
        <f>'1. Input and Output files list'!$J$88</f>
        <v>NGS0_05.tagcount</v>
      </c>
      <c r="I38" s="15" t="s">
        <v>228</v>
      </c>
      <c r="N38" s="15" t="str">
        <f>CONCATENATE(F38,G38,H38,I38)</f>
        <v>genotypingdata &lt;- fread("C:/NGS/save/NGS0_05.tagcount", header=F, col.names=genotype)</v>
      </c>
    </row>
    <row r="39" spans="1:15" x14ac:dyDescent="0.15">
      <c r="A39" s="15">
        <v>38</v>
      </c>
      <c r="B39" s="15">
        <v>5</v>
      </c>
      <c r="C39" s="15" t="s">
        <v>137</v>
      </c>
      <c r="D39" s="26" t="str">
        <f>O39</f>
        <v>system.time(write.csv(genotypingdata[match(genotypingSum$tags, genotypingdata$tags),2], file="C:/NGS/save/NGS0_05.tagcountmatchindex.csv", row.names = F))</v>
      </c>
      <c r="F39" s="15" t="s">
        <v>554</v>
      </c>
      <c r="G39" s="15" t="str">
        <f>'1. Input and Output files list'!$E$6</f>
        <v>C:/NGS/save/</v>
      </c>
      <c r="H39" s="15" t="str">
        <f>'1. Input and Output files list'!$J$88</f>
        <v>NGS0_05.tagcount</v>
      </c>
      <c r="I39" s="15" t="s">
        <v>142</v>
      </c>
      <c r="O39" s="15" t="str">
        <f>CONCATENATE(F39,G39,H39,I39)</f>
        <v>system.time(write.csv(genotypingdata[match(genotypingSum$tags, genotypingdata$tags),2], file="C:/NGS/save/NGS0_05.tagcountmatchindex.csv", row.names = F))</v>
      </c>
    </row>
    <row r="40" spans="1:15" x14ac:dyDescent="0.15">
      <c r="A40" s="15">
        <v>39</v>
      </c>
      <c r="B40" s="15">
        <v>5</v>
      </c>
      <c r="C40" s="15" t="s">
        <v>138</v>
      </c>
      <c r="D40" s="26" t="str">
        <f>M40</f>
        <v>genotypingdata&lt;- fread("C:/NGS/save/NGS0_05.tagcountmatchindex.csv", col.names = c("NGS0_05"))</v>
      </c>
      <c r="F40" s="15" t="s">
        <v>233</v>
      </c>
      <c r="G40" s="15" t="str">
        <f>'1. Input and Output files list'!$E$6</f>
        <v>C:/NGS/save/</v>
      </c>
      <c r="H40" s="15" t="str">
        <f>'1. Input and Output files list'!$J$88</f>
        <v>NGS0_05.tagcount</v>
      </c>
      <c r="I40" s="15" t="s">
        <v>547</v>
      </c>
      <c r="J40" s="15" t="str">
        <f>'1. Input and Output files list'!$F$88</f>
        <v>NGS0_05</v>
      </c>
      <c r="K40" s="15" t="s">
        <v>545</v>
      </c>
      <c r="M40" s="15" t="str">
        <f>CONCATENATE(F40,G40,H40,I40,J40,K40)</f>
        <v>genotypingdata&lt;- fread("C:/NGS/save/NGS0_05.tagcountmatchindex.csv", col.names = c("NGS0_05"))</v>
      </c>
    </row>
    <row r="41" spans="1:15" x14ac:dyDescent="0.15">
      <c r="A41" s="15">
        <v>40</v>
      </c>
      <c r="B41" s="15">
        <v>5</v>
      </c>
      <c r="C41" s="15" t="s">
        <v>139</v>
      </c>
      <c r="D41" s="26" t="s">
        <v>79</v>
      </c>
    </row>
    <row r="42" spans="1:15" x14ac:dyDescent="0.15">
      <c r="A42" s="15">
        <v>41</v>
      </c>
      <c r="B42" s="15">
        <v>5</v>
      </c>
      <c r="C42" s="15" t="s">
        <v>549</v>
      </c>
      <c r="D42" s="26" t="s">
        <v>551</v>
      </c>
    </row>
    <row r="43" spans="1:15" x14ac:dyDescent="0.15">
      <c r="A43" s="15">
        <v>42</v>
      </c>
      <c r="B43" s="15">
        <v>6</v>
      </c>
      <c r="C43" s="15" t="s">
        <v>136</v>
      </c>
      <c r="D43" s="26" t="str">
        <f>N43</f>
        <v>genotypingdata &lt;- fread("C:/NGS/save/NGS0_06.tagcount", header=F, col.names=genotype)</v>
      </c>
      <c r="F43" s="15" t="s">
        <v>553</v>
      </c>
      <c r="G43" s="15" t="str">
        <f>'1. Input and Output files list'!$E$6</f>
        <v>C:/NGS/save/</v>
      </c>
      <c r="H43" s="15" t="str">
        <f>'1. Input and Output files list'!$J$90</f>
        <v>NGS0_06.tagcount</v>
      </c>
      <c r="I43" s="15" t="s">
        <v>228</v>
      </c>
      <c r="N43" s="15" t="str">
        <f>CONCATENATE(F43,G43,H43,I43)</f>
        <v>genotypingdata &lt;- fread("C:/NGS/save/NGS0_06.tagcount", header=F, col.names=genotype)</v>
      </c>
    </row>
    <row r="44" spans="1:15" x14ac:dyDescent="0.15">
      <c r="A44" s="15">
        <v>43</v>
      </c>
      <c r="B44" s="15">
        <v>6</v>
      </c>
      <c r="C44" s="15" t="s">
        <v>137</v>
      </c>
      <c r="D44" s="26" t="str">
        <f>O44</f>
        <v>system.time(write.csv(genotypingdata[match(genotypingSum$tags, genotypingdata$tags),2], file="C:/NGS/save/NGS0_06.tagcountmatchindex.csv", row.names = F))</v>
      </c>
      <c r="F44" s="15" t="s">
        <v>554</v>
      </c>
      <c r="G44" s="15" t="str">
        <f>'1. Input and Output files list'!$E$6</f>
        <v>C:/NGS/save/</v>
      </c>
      <c r="H44" s="15" t="str">
        <f>'1. Input and Output files list'!$J$90</f>
        <v>NGS0_06.tagcount</v>
      </c>
      <c r="I44" s="15" t="s">
        <v>142</v>
      </c>
      <c r="O44" s="15" t="str">
        <f>CONCATENATE(F44,G44,H44,I44)</f>
        <v>system.time(write.csv(genotypingdata[match(genotypingSum$tags, genotypingdata$tags),2], file="C:/NGS/save/NGS0_06.tagcountmatchindex.csv", row.names = F))</v>
      </c>
    </row>
    <row r="45" spans="1:15" x14ac:dyDescent="0.15">
      <c r="A45" s="15">
        <v>44</v>
      </c>
      <c r="B45" s="15">
        <v>6</v>
      </c>
      <c r="C45" s="15" t="s">
        <v>138</v>
      </c>
      <c r="D45" s="26" t="str">
        <f>M45</f>
        <v>genotypingdata&lt;- fread("C:/NGS/save/NGS0_06.tagcountmatchindex.csv", col.names = c("NGS0_06"))</v>
      </c>
      <c r="F45" s="15" t="s">
        <v>233</v>
      </c>
      <c r="G45" s="15" t="str">
        <f>'1. Input and Output files list'!$E$6</f>
        <v>C:/NGS/save/</v>
      </c>
      <c r="H45" s="15" t="str">
        <f>'1. Input and Output files list'!$J$90</f>
        <v>NGS0_06.tagcount</v>
      </c>
      <c r="I45" s="15" t="s">
        <v>547</v>
      </c>
      <c r="J45" s="15" t="str">
        <f>'1. Input and Output files list'!$F$90</f>
        <v>NGS0_06</v>
      </c>
      <c r="K45" s="15" t="s">
        <v>545</v>
      </c>
      <c r="M45" s="15" t="str">
        <f>CONCATENATE(F45,G45,H45,I45,J45,K45)</f>
        <v>genotypingdata&lt;- fread("C:/NGS/save/NGS0_06.tagcountmatchindex.csv", col.names = c("NGS0_06"))</v>
      </c>
    </row>
    <row r="46" spans="1:15" x14ac:dyDescent="0.15">
      <c r="A46" s="15">
        <v>45</v>
      </c>
      <c r="B46" s="15">
        <v>6</v>
      </c>
      <c r="C46" s="15" t="s">
        <v>139</v>
      </c>
      <c r="D46" s="26" t="s">
        <v>79</v>
      </c>
    </row>
    <row r="47" spans="1:15" x14ac:dyDescent="0.15">
      <c r="A47" s="15">
        <v>46</v>
      </c>
      <c r="B47" s="15">
        <v>6</v>
      </c>
      <c r="C47" s="15" t="s">
        <v>549</v>
      </c>
      <c r="D47" s="26" t="s">
        <v>551</v>
      </c>
    </row>
    <row r="48" spans="1:15" x14ac:dyDescent="0.15">
      <c r="A48" s="15">
        <v>47</v>
      </c>
      <c r="B48" s="15">
        <v>7</v>
      </c>
      <c r="C48" s="15" t="s">
        <v>136</v>
      </c>
      <c r="D48" s="26" t="str">
        <f>N48</f>
        <v>genotypingdata &lt;- fread("C:/NGS/save/NGS0_07.tagcount", header=F, col.names=genotype)</v>
      </c>
      <c r="F48" s="15" t="s">
        <v>553</v>
      </c>
      <c r="G48" s="15" t="str">
        <f>'1. Input and Output files list'!$E$6</f>
        <v>C:/NGS/save/</v>
      </c>
      <c r="H48" s="15" t="str">
        <f>'1. Input and Output files list'!$J$92</f>
        <v>NGS0_07.tagcount</v>
      </c>
      <c r="I48" s="15" t="s">
        <v>228</v>
      </c>
      <c r="N48" s="15" t="str">
        <f>CONCATENATE(F48,G48,H48,I48)</f>
        <v>genotypingdata &lt;- fread("C:/NGS/save/NGS0_07.tagcount", header=F, col.names=genotype)</v>
      </c>
    </row>
    <row r="49" spans="1:15" x14ac:dyDescent="0.15">
      <c r="A49" s="15">
        <v>48</v>
      </c>
      <c r="B49" s="15">
        <v>7</v>
      </c>
      <c r="C49" s="15" t="s">
        <v>137</v>
      </c>
      <c r="D49" s="26" t="str">
        <f>O49</f>
        <v>system.time(write.csv(genotypingdata[match(genotypingSum$tags, genotypingdata$tags),2], file="C:/NGS/save/NGS0_07.tagcountmatchindex.csv", row.names = F))</v>
      </c>
      <c r="F49" s="15" t="s">
        <v>554</v>
      </c>
      <c r="G49" s="15" t="str">
        <f>'1. Input and Output files list'!$E$6</f>
        <v>C:/NGS/save/</v>
      </c>
      <c r="H49" s="15" t="str">
        <f>'1. Input and Output files list'!$J$92</f>
        <v>NGS0_07.tagcount</v>
      </c>
      <c r="I49" s="15" t="s">
        <v>142</v>
      </c>
      <c r="O49" s="15" t="str">
        <f>CONCATENATE(F49,G49,H49,I49)</f>
        <v>system.time(write.csv(genotypingdata[match(genotypingSum$tags, genotypingdata$tags),2], file="C:/NGS/save/NGS0_07.tagcountmatchindex.csv", row.names = F))</v>
      </c>
    </row>
    <row r="50" spans="1:15" x14ac:dyDescent="0.15">
      <c r="A50" s="15">
        <v>49</v>
      </c>
      <c r="B50" s="15">
        <v>7</v>
      </c>
      <c r="C50" s="15" t="s">
        <v>138</v>
      </c>
      <c r="D50" s="26" t="str">
        <f>M50</f>
        <v>genotypingdata&lt;- fread("C:/NGS/save/NGS0_07.tagcountmatchindex.csv", col.names = c("NGS0_07"))</v>
      </c>
      <c r="F50" s="15" t="s">
        <v>233</v>
      </c>
      <c r="G50" s="15" t="str">
        <f>'1. Input and Output files list'!$E$6</f>
        <v>C:/NGS/save/</v>
      </c>
      <c r="H50" s="15" t="str">
        <f>'1. Input and Output files list'!$J$92</f>
        <v>NGS0_07.tagcount</v>
      </c>
      <c r="I50" s="15" t="s">
        <v>547</v>
      </c>
      <c r="J50" s="15" t="str">
        <f>'1. Input and Output files list'!$F$92</f>
        <v>NGS0_07</v>
      </c>
      <c r="K50" s="15" t="s">
        <v>545</v>
      </c>
      <c r="M50" s="15" t="str">
        <f>CONCATENATE(F50,G50,H50,I50,J50,K50)</f>
        <v>genotypingdata&lt;- fread("C:/NGS/save/NGS0_07.tagcountmatchindex.csv", col.names = c("NGS0_07"))</v>
      </c>
    </row>
    <row r="51" spans="1:15" x14ac:dyDescent="0.15">
      <c r="A51" s="15">
        <v>50</v>
      </c>
      <c r="B51" s="15">
        <v>7</v>
      </c>
      <c r="C51" s="15" t="s">
        <v>139</v>
      </c>
      <c r="D51" s="26" t="s">
        <v>79</v>
      </c>
    </row>
    <row r="52" spans="1:15" x14ac:dyDescent="0.15">
      <c r="A52" s="15">
        <v>51</v>
      </c>
      <c r="B52" s="15">
        <v>7</v>
      </c>
      <c r="C52" s="15" t="s">
        <v>549</v>
      </c>
      <c r="D52" s="26" t="s">
        <v>551</v>
      </c>
    </row>
    <row r="53" spans="1:15" x14ac:dyDescent="0.15">
      <c r="A53" s="15">
        <v>52</v>
      </c>
      <c r="B53" s="15">
        <v>8</v>
      </c>
      <c r="C53" s="15" t="s">
        <v>136</v>
      </c>
      <c r="D53" s="26" t="str">
        <f>N53</f>
        <v>genotypingdata &lt;- fread("C:/NGS/save/NGS0_08.tagcount", header=F, col.names=genotype)</v>
      </c>
      <c r="F53" s="15" t="s">
        <v>553</v>
      </c>
      <c r="G53" s="15" t="str">
        <f>'1. Input and Output files list'!$E$6</f>
        <v>C:/NGS/save/</v>
      </c>
      <c r="H53" s="15" t="str">
        <f>'1. Input and Output files list'!$J$94</f>
        <v>NGS0_08.tagcount</v>
      </c>
      <c r="I53" s="15" t="s">
        <v>228</v>
      </c>
      <c r="N53" s="15" t="str">
        <f>CONCATENATE(F53,G53,H53,I53)</f>
        <v>genotypingdata &lt;- fread("C:/NGS/save/NGS0_08.tagcount", header=F, col.names=genotype)</v>
      </c>
    </row>
    <row r="54" spans="1:15" x14ac:dyDescent="0.15">
      <c r="A54" s="15">
        <v>53</v>
      </c>
      <c r="B54" s="15">
        <v>8</v>
      </c>
      <c r="C54" s="15" t="s">
        <v>137</v>
      </c>
      <c r="D54" s="26" t="str">
        <f>O54</f>
        <v>system.time(write.csv(genotypingdata[match(genotypingSum$tags, genotypingdata$tags),2], file="C:/NGS/save/NGS0_08.tagcountmatchindex.csv", row.names = F))</v>
      </c>
      <c r="F54" s="15" t="s">
        <v>554</v>
      </c>
      <c r="G54" s="15" t="str">
        <f>'1. Input and Output files list'!$E$6</f>
        <v>C:/NGS/save/</v>
      </c>
      <c r="H54" s="15" t="str">
        <f>'1. Input and Output files list'!$J$94</f>
        <v>NGS0_08.tagcount</v>
      </c>
      <c r="I54" s="15" t="s">
        <v>142</v>
      </c>
      <c r="O54" s="15" t="str">
        <f>CONCATENATE(F54,G54,H54,I54)</f>
        <v>system.time(write.csv(genotypingdata[match(genotypingSum$tags, genotypingdata$tags),2], file="C:/NGS/save/NGS0_08.tagcountmatchindex.csv", row.names = F))</v>
      </c>
    </row>
    <row r="55" spans="1:15" x14ac:dyDescent="0.15">
      <c r="A55" s="15">
        <v>54</v>
      </c>
      <c r="B55" s="15">
        <v>8</v>
      </c>
      <c r="C55" s="15" t="s">
        <v>138</v>
      </c>
      <c r="D55" s="26" t="str">
        <f>M55</f>
        <v>genotypingdata&lt;- fread("C:/NGS/save/NGS0_08.tagcountmatchindex.csv", col.names = c("NGS0_08"))</v>
      </c>
      <c r="F55" s="15" t="s">
        <v>233</v>
      </c>
      <c r="G55" s="15" t="str">
        <f>'1. Input and Output files list'!$E$6</f>
        <v>C:/NGS/save/</v>
      </c>
      <c r="H55" s="15" t="str">
        <f>'1. Input and Output files list'!$J$94</f>
        <v>NGS0_08.tagcount</v>
      </c>
      <c r="I55" s="15" t="s">
        <v>547</v>
      </c>
      <c r="J55" s="15" t="str">
        <f>'1. Input and Output files list'!$F$94</f>
        <v>NGS0_08</v>
      </c>
      <c r="K55" s="15" t="s">
        <v>545</v>
      </c>
      <c r="M55" s="15" t="str">
        <f>CONCATENATE(F55,G55,H55,I55,J55,K55)</f>
        <v>genotypingdata&lt;- fread("C:/NGS/save/NGS0_08.tagcountmatchindex.csv", col.names = c("NGS0_08"))</v>
      </c>
    </row>
    <row r="56" spans="1:15" x14ac:dyDescent="0.15">
      <c r="A56" s="15">
        <v>55</v>
      </c>
      <c r="B56" s="15">
        <v>8</v>
      </c>
      <c r="C56" s="15" t="s">
        <v>139</v>
      </c>
      <c r="D56" s="26" t="s">
        <v>79</v>
      </c>
    </row>
    <row r="57" spans="1:15" x14ac:dyDescent="0.15">
      <c r="A57" s="15">
        <v>56</v>
      </c>
      <c r="B57" s="15">
        <v>8</v>
      </c>
      <c r="C57" s="15" t="s">
        <v>549</v>
      </c>
      <c r="D57" s="26" t="s">
        <v>551</v>
      </c>
    </row>
    <row r="58" spans="1:15" x14ac:dyDescent="0.15">
      <c r="A58" s="15">
        <v>57</v>
      </c>
      <c r="B58" s="15">
        <v>9</v>
      </c>
      <c r="C58" s="15" t="s">
        <v>136</v>
      </c>
      <c r="D58" s="26" t="str">
        <f>N58</f>
        <v>genotypingdata &lt;- fread("C:/NGS/save/NGS0_09.tagcount", header=F, col.names=genotype)</v>
      </c>
      <c r="F58" s="15" t="s">
        <v>553</v>
      </c>
      <c r="G58" s="15" t="str">
        <f>'1. Input and Output files list'!$E$6</f>
        <v>C:/NGS/save/</v>
      </c>
      <c r="H58" s="15" t="str">
        <f>'1. Input and Output files list'!$J$96</f>
        <v>NGS0_09.tagcount</v>
      </c>
      <c r="I58" s="15" t="s">
        <v>228</v>
      </c>
      <c r="N58" s="15" t="str">
        <f>CONCATENATE(F58,G58,H58,I58)</f>
        <v>genotypingdata &lt;- fread("C:/NGS/save/NGS0_09.tagcount", header=F, col.names=genotype)</v>
      </c>
    </row>
    <row r="59" spans="1:15" x14ac:dyDescent="0.15">
      <c r="A59" s="15">
        <v>58</v>
      </c>
      <c r="B59" s="15">
        <v>9</v>
      </c>
      <c r="C59" s="15" t="s">
        <v>137</v>
      </c>
      <c r="D59" s="26" t="str">
        <f>O59</f>
        <v>system.time(write.csv(genotypingdata[match(genotypingSum$tags, genotypingdata$tags),2], file="C:/NGS/save/NGS0_09.tagcountmatchindex.csv", row.names = F))</v>
      </c>
      <c r="F59" s="15" t="s">
        <v>554</v>
      </c>
      <c r="G59" s="15" t="str">
        <f>'1. Input and Output files list'!$E$6</f>
        <v>C:/NGS/save/</v>
      </c>
      <c r="H59" s="15" t="str">
        <f>'1. Input and Output files list'!$J$96</f>
        <v>NGS0_09.tagcount</v>
      </c>
      <c r="I59" s="15" t="s">
        <v>142</v>
      </c>
      <c r="O59" s="15" t="str">
        <f>CONCATENATE(F59,G59,H59,I59)</f>
        <v>system.time(write.csv(genotypingdata[match(genotypingSum$tags, genotypingdata$tags),2], file="C:/NGS/save/NGS0_09.tagcountmatchindex.csv", row.names = F))</v>
      </c>
    </row>
    <row r="60" spans="1:15" x14ac:dyDescent="0.15">
      <c r="A60" s="15">
        <v>59</v>
      </c>
      <c r="B60" s="15">
        <v>9</v>
      </c>
      <c r="C60" s="15" t="s">
        <v>138</v>
      </c>
      <c r="D60" s="26" t="str">
        <f>M60</f>
        <v>genotypingdata&lt;- fread("C:/NGS/save/NGS0_09.tagcountmatchindex.csv", col.names = c("NGS0_09"))</v>
      </c>
      <c r="F60" s="15" t="s">
        <v>233</v>
      </c>
      <c r="G60" s="15" t="str">
        <f>'1. Input and Output files list'!$E$6</f>
        <v>C:/NGS/save/</v>
      </c>
      <c r="H60" s="15" t="str">
        <f>'1. Input and Output files list'!$J$96</f>
        <v>NGS0_09.tagcount</v>
      </c>
      <c r="I60" s="15" t="s">
        <v>547</v>
      </c>
      <c r="J60" s="15" t="str">
        <f>'1. Input and Output files list'!$F$96</f>
        <v>NGS0_09</v>
      </c>
      <c r="K60" s="15" t="s">
        <v>545</v>
      </c>
      <c r="M60" s="15" t="str">
        <f>CONCATENATE(F60,G60,H60,I60,J60,K60)</f>
        <v>genotypingdata&lt;- fread("C:/NGS/save/NGS0_09.tagcountmatchindex.csv", col.names = c("NGS0_09"))</v>
      </c>
    </row>
    <row r="61" spans="1:15" x14ac:dyDescent="0.15">
      <c r="A61" s="15">
        <v>60</v>
      </c>
      <c r="B61" s="15">
        <v>9</v>
      </c>
      <c r="C61" s="15" t="s">
        <v>139</v>
      </c>
      <c r="D61" s="26" t="s">
        <v>79</v>
      </c>
    </row>
    <row r="62" spans="1:15" x14ac:dyDescent="0.15">
      <c r="A62" s="15">
        <v>61</v>
      </c>
      <c r="B62" s="15">
        <v>9</v>
      </c>
      <c r="C62" s="15" t="s">
        <v>549</v>
      </c>
      <c r="D62" s="26" t="s">
        <v>551</v>
      </c>
    </row>
    <row r="63" spans="1:15" x14ac:dyDescent="0.15">
      <c r="A63" s="15">
        <v>62</v>
      </c>
      <c r="B63" s="15">
        <v>10</v>
      </c>
      <c r="C63" s="15" t="s">
        <v>136</v>
      </c>
      <c r="D63" s="26" t="str">
        <f>N63</f>
        <v>genotypingdata &lt;- fread("C:/NGS/save/NGS0_10.tagcount", header=F, col.names=genotype)</v>
      </c>
      <c r="F63" s="15" t="s">
        <v>553</v>
      </c>
      <c r="G63" s="15" t="str">
        <f>'1. Input and Output files list'!$E$6</f>
        <v>C:/NGS/save/</v>
      </c>
      <c r="H63" s="15" t="str">
        <f>'1. Input and Output files list'!$J$98</f>
        <v>NGS0_10.tagcount</v>
      </c>
      <c r="I63" s="15" t="s">
        <v>228</v>
      </c>
      <c r="N63" s="15" t="str">
        <f>CONCATENATE(F63,G63,H63,I63)</f>
        <v>genotypingdata &lt;- fread("C:/NGS/save/NGS0_10.tagcount", header=F, col.names=genotype)</v>
      </c>
    </row>
    <row r="64" spans="1:15" x14ac:dyDescent="0.15">
      <c r="A64" s="15">
        <v>63</v>
      </c>
      <c r="B64" s="15">
        <v>10</v>
      </c>
      <c r="C64" s="15" t="s">
        <v>137</v>
      </c>
      <c r="D64" s="26" t="str">
        <f>O64</f>
        <v>system.time(write.csv(genotypingdata[match(genotypingSum$tags, genotypingdata$tags),2], file="C:/NGS/save/NGS0_10.tagcountmatchindex.csv", row.names = F))</v>
      </c>
      <c r="F64" s="15" t="s">
        <v>554</v>
      </c>
      <c r="G64" s="15" t="str">
        <f>'1. Input and Output files list'!$E$6</f>
        <v>C:/NGS/save/</v>
      </c>
      <c r="H64" s="15" t="str">
        <f>'1. Input and Output files list'!$J$98</f>
        <v>NGS0_10.tagcount</v>
      </c>
      <c r="I64" s="15" t="s">
        <v>142</v>
      </c>
      <c r="O64" s="15" t="str">
        <f>CONCATENATE(F64,G64,H64,I64)</f>
        <v>system.time(write.csv(genotypingdata[match(genotypingSum$tags, genotypingdata$tags),2], file="C:/NGS/save/NGS0_10.tagcountmatchindex.csv", row.names = F))</v>
      </c>
    </row>
    <row r="65" spans="1:15" x14ac:dyDescent="0.15">
      <c r="A65" s="15">
        <v>64</v>
      </c>
      <c r="B65" s="15">
        <v>10</v>
      </c>
      <c r="C65" s="15" t="s">
        <v>138</v>
      </c>
      <c r="D65" s="26" t="str">
        <f>M65</f>
        <v>genotypingdata&lt;- fread("C:/NGS/save/NGS0_10.tagcountmatchindex.csv", col.names = c("NGS0_10"))</v>
      </c>
      <c r="F65" s="15" t="s">
        <v>233</v>
      </c>
      <c r="G65" s="15" t="str">
        <f>'1. Input and Output files list'!$E$6</f>
        <v>C:/NGS/save/</v>
      </c>
      <c r="H65" s="15" t="str">
        <f>'1. Input and Output files list'!$J$98</f>
        <v>NGS0_10.tagcount</v>
      </c>
      <c r="I65" s="15" t="s">
        <v>547</v>
      </c>
      <c r="J65" s="15" t="str">
        <f>'1. Input and Output files list'!$F$98</f>
        <v>NGS0_10</v>
      </c>
      <c r="K65" s="15" t="s">
        <v>545</v>
      </c>
      <c r="M65" s="15" t="str">
        <f>CONCATENATE(F65,G65,H65,I65,J65,K65)</f>
        <v>genotypingdata&lt;- fread("C:/NGS/save/NGS0_10.tagcountmatchindex.csv", col.names = c("NGS0_10"))</v>
      </c>
    </row>
    <row r="66" spans="1:15" x14ac:dyDescent="0.15">
      <c r="A66" s="15">
        <v>65</v>
      </c>
      <c r="B66" s="15">
        <v>10</v>
      </c>
      <c r="C66" s="15" t="s">
        <v>139</v>
      </c>
      <c r="D66" s="26" t="s">
        <v>79</v>
      </c>
    </row>
    <row r="67" spans="1:15" x14ac:dyDescent="0.15">
      <c r="A67" s="15">
        <v>66</v>
      </c>
      <c r="B67" s="15">
        <v>10</v>
      </c>
      <c r="C67" s="15" t="s">
        <v>549</v>
      </c>
      <c r="D67" s="26" t="s">
        <v>551</v>
      </c>
    </row>
    <row r="68" spans="1:15" x14ac:dyDescent="0.15">
      <c r="A68" s="15">
        <v>67</v>
      </c>
      <c r="B68" s="15">
        <v>11</v>
      </c>
      <c r="C68" s="15" t="s">
        <v>136</v>
      </c>
      <c r="D68" s="26" t="str">
        <f>N68</f>
        <v>genotypingdata &lt;- fread("C:/NGS/save/NGS0_11.tagcount", header=F, col.names=genotype)</v>
      </c>
      <c r="F68" s="15" t="s">
        <v>553</v>
      </c>
      <c r="G68" s="15" t="str">
        <f>'1. Input and Output files list'!$E$6</f>
        <v>C:/NGS/save/</v>
      </c>
      <c r="H68" s="15" t="str">
        <f>'1. Input and Output files list'!$J$100</f>
        <v>NGS0_11.tagcount</v>
      </c>
      <c r="I68" s="15" t="s">
        <v>228</v>
      </c>
      <c r="N68" s="15" t="str">
        <f>CONCATENATE(F68,G68,H68,I68)</f>
        <v>genotypingdata &lt;- fread("C:/NGS/save/NGS0_11.tagcount", header=F, col.names=genotype)</v>
      </c>
    </row>
    <row r="69" spans="1:15" x14ac:dyDescent="0.15">
      <c r="A69" s="15">
        <v>68</v>
      </c>
      <c r="B69" s="15">
        <v>11</v>
      </c>
      <c r="C69" s="15" t="s">
        <v>137</v>
      </c>
      <c r="D69" s="26" t="str">
        <f>O69</f>
        <v>system.time(write.csv(genotypingdata[match(genotypingSum$tags, genotypingdata$tags),2], file="C:/NGS/save/NGS0_11.tagcountmatchindex.csv", row.names = F))</v>
      </c>
      <c r="F69" s="15" t="s">
        <v>554</v>
      </c>
      <c r="G69" s="15" t="str">
        <f>'1. Input and Output files list'!$E$6</f>
        <v>C:/NGS/save/</v>
      </c>
      <c r="H69" s="15" t="str">
        <f>'1. Input and Output files list'!$J$100</f>
        <v>NGS0_11.tagcount</v>
      </c>
      <c r="I69" s="15" t="s">
        <v>142</v>
      </c>
      <c r="O69" s="15" t="str">
        <f>CONCATENATE(F69,G69,H69,I69)</f>
        <v>system.time(write.csv(genotypingdata[match(genotypingSum$tags, genotypingdata$tags),2], file="C:/NGS/save/NGS0_11.tagcountmatchindex.csv", row.names = F))</v>
      </c>
    </row>
    <row r="70" spans="1:15" x14ac:dyDescent="0.15">
      <c r="A70" s="15">
        <v>69</v>
      </c>
      <c r="B70" s="15">
        <v>11</v>
      </c>
      <c r="C70" s="15" t="s">
        <v>138</v>
      </c>
      <c r="D70" s="26" t="str">
        <f>M70</f>
        <v>genotypingdata&lt;- fread("C:/NGS/save/NGS0_11.tagcountmatchindex.csv", col.names = c("NGS0_11"))</v>
      </c>
      <c r="F70" s="15" t="s">
        <v>233</v>
      </c>
      <c r="G70" s="15" t="str">
        <f>'1. Input and Output files list'!$E$6</f>
        <v>C:/NGS/save/</v>
      </c>
      <c r="H70" s="15" t="str">
        <f>'1. Input and Output files list'!$J$100</f>
        <v>NGS0_11.tagcount</v>
      </c>
      <c r="I70" s="15" t="s">
        <v>547</v>
      </c>
      <c r="J70" s="15" t="str">
        <f>'1. Input and Output files list'!$F$100</f>
        <v>NGS0_11</v>
      </c>
      <c r="K70" s="15" t="s">
        <v>545</v>
      </c>
      <c r="M70" s="15" t="str">
        <f>CONCATENATE(F70,G70,H70,I70,J70,K70)</f>
        <v>genotypingdata&lt;- fread("C:/NGS/save/NGS0_11.tagcountmatchindex.csv", col.names = c("NGS0_11"))</v>
      </c>
    </row>
    <row r="71" spans="1:15" x14ac:dyDescent="0.15">
      <c r="A71" s="15">
        <v>70</v>
      </c>
      <c r="B71" s="15">
        <v>11</v>
      </c>
      <c r="C71" s="15" t="s">
        <v>139</v>
      </c>
      <c r="D71" s="26" t="s">
        <v>79</v>
      </c>
    </row>
    <row r="72" spans="1:15" x14ac:dyDescent="0.15">
      <c r="A72" s="15">
        <v>71</v>
      </c>
      <c r="B72" s="15">
        <v>11</v>
      </c>
      <c r="C72" s="15" t="s">
        <v>549</v>
      </c>
      <c r="D72" s="26" t="s">
        <v>551</v>
      </c>
    </row>
    <row r="73" spans="1:15" x14ac:dyDescent="0.15">
      <c r="A73" s="15">
        <v>72</v>
      </c>
      <c r="B73" s="15">
        <v>12</v>
      </c>
      <c r="C73" s="15" t="s">
        <v>136</v>
      </c>
      <c r="D73" s="26" t="str">
        <f>N73</f>
        <v>genotypingdata &lt;- fread("C:/NGS/save/NGS0_12.tagcount", header=F, col.names=genotype)</v>
      </c>
      <c r="F73" s="15" t="s">
        <v>553</v>
      </c>
      <c r="G73" s="15" t="str">
        <f>'1. Input and Output files list'!$E$6</f>
        <v>C:/NGS/save/</v>
      </c>
      <c r="H73" s="15" t="str">
        <f>'1. Input and Output files list'!$J$102</f>
        <v>NGS0_12.tagcount</v>
      </c>
      <c r="I73" s="15" t="s">
        <v>228</v>
      </c>
      <c r="N73" s="15" t="str">
        <f>CONCATENATE(F73,G73,H73,I73)</f>
        <v>genotypingdata &lt;- fread("C:/NGS/save/NGS0_12.tagcount", header=F, col.names=genotype)</v>
      </c>
    </row>
    <row r="74" spans="1:15" x14ac:dyDescent="0.15">
      <c r="A74" s="15">
        <v>73</v>
      </c>
      <c r="B74" s="15">
        <v>12</v>
      </c>
      <c r="C74" s="15" t="s">
        <v>137</v>
      </c>
      <c r="D74" s="26" t="str">
        <f>O74</f>
        <v>system.time(write.csv(genotypingdata[match(genotypingSum$tags, genotypingdata$tags),2], file="C:/NGS/save/NGS0_12.tagcountmatchindex.csv", row.names = F))</v>
      </c>
      <c r="F74" s="15" t="s">
        <v>554</v>
      </c>
      <c r="G74" s="15" t="str">
        <f>'1. Input and Output files list'!$E$6</f>
        <v>C:/NGS/save/</v>
      </c>
      <c r="H74" s="15" t="str">
        <f>'1. Input and Output files list'!$J$102</f>
        <v>NGS0_12.tagcount</v>
      </c>
      <c r="I74" s="15" t="s">
        <v>142</v>
      </c>
      <c r="O74" s="15" t="str">
        <f>CONCATENATE(F74,G74,H74,I74)</f>
        <v>system.time(write.csv(genotypingdata[match(genotypingSum$tags, genotypingdata$tags),2], file="C:/NGS/save/NGS0_12.tagcountmatchindex.csv", row.names = F))</v>
      </c>
    </row>
    <row r="75" spans="1:15" x14ac:dyDescent="0.15">
      <c r="A75" s="15">
        <v>74</v>
      </c>
      <c r="B75" s="15">
        <v>12</v>
      </c>
      <c r="C75" s="15" t="s">
        <v>138</v>
      </c>
      <c r="D75" s="26" t="str">
        <f>M75</f>
        <v>genotypingdata&lt;- fread("C:/NGS/save/NGS0_12.tagcountmatchindex.csv", col.names = c("NGS0_12"))</v>
      </c>
      <c r="F75" s="15" t="s">
        <v>233</v>
      </c>
      <c r="G75" s="15" t="str">
        <f>'1. Input and Output files list'!$E$6</f>
        <v>C:/NGS/save/</v>
      </c>
      <c r="H75" s="15" t="str">
        <f>'1. Input and Output files list'!$J$102</f>
        <v>NGS0_12.tagcount</v>
      </c>
      <c r="I75" s="15" t="s">
        <v>547</v>
      </c>
      <c r="J75" s="15" t="str">
        <f>'1. Input and Output files list'!$F$102</f>
        <v>NGS0_12</v>
      </c>
      <c r="K75" s="15" t="s">
        <v>545</v>
      </c>
      <c r="M75" s="15" t="str">
        <f>CONCATENATE(F75,G75,H75,I75,J75,K75)</f>
        <v>genotypingdata&lt;- fread("C:/NGS/save/NGS0_12.tagcountmatchindex.csv", col.names = c("NGS0_12"))</v>
      </c>
    </row>
    <row r="76" spans="1:15" x14ac:dyDescent="0.15">
      <c r="A76" s="15">
        <v>75</v>
      </c>
      <c r="B76" s="15">
        <v>12</v>
      </c>
      <c r="C76" s="15" t="s">
        <v>139</v>
      </c>
      <c r="D76" s="26" t="s">
        <v>79</v>
      </c>
    </row>
    <row r="77" spans="1:15" x14ac:dyDescent="0.15">
      <c r="A77" s="15">
        <v>76</v>
      </c>
      <c r="B77" s="15">
        <v>12</v>
      </c>
      <c r="C77" s="15" t="s">
        <v>549</v>
      </c>
      <c r="D77" s="26" t="s">
        <v>551</v>
      </c>
    </row>
    <row r="78" spans="1:15" x14ac:dyDescent="0.15">
      <c r="A78" s="15">
        <v>77</v>
      </c>
      <c r="B78" s="15">
        <v>13</v>
      </c>
      <c r="C78" s="15" t="s">
        <v>136</v>
      </c>
      <c r="D78" s="26" t="str">
        <f>N78</f>
        <v>genotypingdata &lt;- fread("C:/NGS/save/NGS0_13.tagcount", header=F, col.names=genotype)</v>
      </c>
      <c r="F78" s="15" t="s">
        <v>553</v>
      </c>
      <c r="G78" s="15" t="str">
        <f>'1. Input and Output files list'!$E$6</f>
        <v>C:/NGS/save/</v>
      </c>
      <c r="H78" s="15" t="str">
        <f>'1. Input and Output files list'!$J$104</f>
        <v>NGS0_13.tagcount</v>
      </c>
      <c r="I78" s="15" t="s">
        <v>228</v>
      </c>
      <c r="N78" s="15" t="str">
        <f>CONCATENATE(F78,G78,H78,I78)</f>
        <v>genotypingdata &lt;- fread("C:/NGS/save/NGS0_13.tagcount", header=F, col.names=genotype)</v>
      </c>
    </row>
    <row r="79" spans="1:15" x14ac:dyDescent="0.15">
      <c r="A79" s="15">
        <v>78</v>
      </c>
      <c r="B79" s="15">
        <v>13</v>
      </c>
      <c r="C79" s="15" t="s">
        <v>137</v>
      </c>
      <c r="D79" s="26" t="str">
        <f>O79</f>
        <v>system.time(write.csv(genotypingdata[match(genotypingSum$tags, genotypingdata$tags),2], file="C:/NGS/save/NGS0_13.tagcountmatchindex.csv", row.names = F))</v>
      </c>
      <c r="F79" s="15" t="s">
        <v>554</v>
      </c>
      <c r="G79" s="15" t="str">
        <f>'1. Input and Output files list'!$E$6</f>
        <v>C:/NGS/save/</v>
      </c>
      <c r="H79" s="15" t="str">
        <f>'1. Input and Output files list'!$J$104</f>
        <v>NGS0_13.tagcount</v>
      </c>
      <c r="I79" s="15" t="s">
        <v>142</v>
      </c>
      <c r="O79" s="15" t="str">
        <f>CONCATENATE(F79,G79,H79,I79)</f>
        <v>system.time(write.csv(genotypingdata[match(genotypingSum$tags, genotypingdata$tags),2], file="C:/NGS/save/NGS0_13.tagcountmatchindex.csv", row.names = F))</v>
      </c>
    </row>
    <row r="80" spans="1:15" x14ac:dyDescent="0.15">
      <c r="A80" s="15">
        <v>79</v>
      </c>
      <c r="B80" s="15">
        <v>13</v>
      </c>
      <c r="C80" s="15" t="s">
        <v>138</v>
      </c>
      <c r="D80" s="26" t="str">
        <f>M80</f>
        <v>genotypingdata&lt;- fread("C:/NGS/save/NGS0_13.tagcountmatchindex.csv", col.names = c("NGS0_13"))</v>
      </c>
      <c r="F80" s="15" t="s">
        <v>233</v>
      </c>
      <c r="G80" s="15" t="str">
        <f>'1. Input and Output files list'!$E$6</f>
        <v>C:/NGS/save/</v>
      </c>
      <c r="H80" s="15" t="str">
        <f>'1. Input and Output files list'!$J$104</f>
        <v>NGS0_13.tagcount</v>
      </c>
      <c r="I80" s="15" t="s">
        <v>547</v>
      </c>
      <c r="J80" s="15" t="str">
        <f>'1. Input and Output files list'!$F$104</f>
        <v>NGS0_13</v>
      </c>
      <c r="K80" s="15" t="s">
        <v>545</v>
      </c>
      <c r="M80" s="15" t="str">
        <f>CONCATENATE(F80,G80,H80,I80,J80,K80)</f>
        <v>genotypingdata&lt;- fread("C:/NGS/save/NGS0_13.tagcountmatchindex.csv", col.names = c("NGS0_13"))</v>
      </c>
    </row>
    <row r="81" spans="1:15" x14ac:dyDescent="0.15">
      <c r="A81" s="15">
        <v>80</v>
      </c>
      <c r="B81" s="15">
        <v>13</v>
      </c>
      <c r="C81" s="15" t="s">
        <v>139</v>
      </c>
      <c r="D81" s="26" t="s">
        <v>79</v>
      </c>
    </row>
    <row r="82" spans="1:15" x14ac:dyDescent="0.15">
      <c r="A82" s="15">
        <v>81</v>
      </c>
      <c r="B82" s="15">
        <v>13</v>
      </c>
      <c r="C82" s="15" t="s">
        <v>549</v>
      </c>
      <c r="D82" s="26" t="s">
        <v>551</v>
      </c>
    </row>
    <row r="83" spans="1:15" x14ac:dyDescent="0.15">
      <c r="A83" s="15">
        <v>82</v>
      </c>
      <c r="B83" s="15">
        <v>14</v>
      </c>
      <c r="C83" s="15" t="s">
        <v>136</v>
      </c>
      <c r="D83" s="26" t="str">
        <f>N83</f>
        <v>genotypingdata &lt;- fread("C:/NGS/save/NGS0_14.tagcount", header=F, col.names=genotype)</v>
      </c>
      <c r="F83" s="15" t="s">
        <v>553</v>
      </c>
      <c r="G83" s="15" t="str">
        <f>'1. Input and Output files list'!$E$6</f>
        <v>C:/NGS/save/</v>
      </c>
      <c r="H83" s="15" t="str">
        <f>'1. Input and Output files list'!$J$106</f>
        <v>NGS0_14.tagcount</v>
      </c>
      <c r="I83" s="15" t="s">
        <v>228</v>
      </c>
      <c r="N83" s="15" t="str">
        <f>CONCATENATE(F83,G83,H83,I83)</f>
        <v>genotypingdata &lt;- fread("C:/NGS/save/NGS0_14.tagcount", header=F, col.names=genotype)</v>
      </c>
    </row>
    <row r="84" spans="1:15" x14ac:dyDescent="0.15">
      <c r="A84" s="15">
        <v>83</v>
      </c>
      <c r="B84" s="15">
        <v>14</v>
      </c>
      <c r="C84" s="15" t="s">
        <v>137</v>
      </c>
      <c r="D84" s="26" t="str">
        <f>O84</f>
        <v>system.time(write.csv(genotypingdata[match(genotypingSum$tags, genotypingdata$tags),2], file="C:/NGS/save/NGS0_14.tagcountmatchindex.csv", row.names = F))</v>
      </c>
      <c r="F84" s="15" t="s">
        <v>554</v>
      </c>
      <c r="G84" s="15" t="str">
        <f>'1. Input and Output files list'!$E$6</f>
        <v>C:/NGS/save/</v>
      </c>
      <c r="H84" s="15" t="str">
        <f>'1. Input and Output files list'!$J$106</f>
        <v>NGS0_14.tagcount</v>
      </c>
      <c r="I84" s="15" t="s">
        <v>142</v>
      </c>
      <c r="O84" s="15" t="str">
        <f>CONCATENATE(F84,G84,H84,I84)</f>
        <v>system.time(write.csv(genotypingdata[match(genotypingSum$tags, genotypingdata$tags),2], file="C:/NGS/save/NGS0_14.tagcountmatchindex.csv", row.names = F))</v>
      </c>
    </row>
    <row r="85" spans="1:15" x14ac:dyDescent="0.15">
      <c r="A85" s="15">
        <v>84</v>
      </c>
      <c r="B85" s="15">
        <v>14</v>
      </c>
      <c r="C85" s="15" t="s">
        <v>138</v>
      </c>
      <c r="D85" s="26" t="str">
        <f>M85</f>
        <v>genotypingdata&lt;- fread("C:/NGS/save/NGS0_14.tagcountmatchindex.csv", col.names = c("NGS0_14"))</v>
      </c>
      <c r="F85" s="15" t="s">
        <v>233</v>
      </c>
      <c r="G85" s="15" t="str">
        <f>'1. Input and Output files list'!$E$6</f>
        <v>C:/NGS/save/</v>
      </c>
      <c r="H85" s="15" t="str">
        <f>'1. Input and Output files list'!$J$106</f>
        <v>NGS0_14.tagcount</v>
      </c>
      <c r="I85" s="15" t="s">
        <v>547</v>
      </c>
      <c r="J85" s="15" t="str">
        <f>'1. Input and Output files list'!$F$106</f>
        <v>NGS0_14</v>
      </c>
      <c r="K85" s="15" t="s">
        <v>545</v>
      </c>
      <c r="M85" s="15" t="str">
        <f>CONCATENATE(F85,G85,H85,I85,J85,K85)</f>
        <v>genotypingdata&lt;- fread("C:/NGS/save/NGS0_14.tagcountmatchindex.csv", col.names = c("NGS0_14"))</v>
      </c>
    </row>
    <row r="86" spans="1:15" x14ac:dyDescent="0.15">
      <c r="A86" s="15">
        <v>85</v>
      </c>
      <c r="B86" s="15">
        <v>14</v>
      </c>
      <c r="C86" s="15" t="s">
        <v>139</v>
      </c>
      <c r="D86" s="26" t="s">
        <v>79</v>
      </c>
    </row>
    <row r="87" spans="1:15" x14ac:dyDescent="0.15">
      <c r="A87" s="15">
        <v>86</v>
      </c>
      <c r="B87" s="15">
        <v>14</v>
      </c>
      <c r="C87" s="15" t="s">
        <v>549</v>
      </c>
      <c r="D87" s="26" t="s">
        <v>551</v>
      </c>
    </row>
    <row r="88" spans="1:15" x14ac:dyDescent="0.15">
      <c r="A88" s="15">
        <v>87</v>
      </c>
      <c r="B88" s="15">
        <v>15</v>
      </c>
      <c r="C88" s="15" t="s">
        <v>136</v>
      </c>
      <c r="D88" s="26" t="str">
        <f>N88</f>
        <v>genotypingdata &lt;- fread("C:/NGS/save/NGS0_15.tagcount", header=F, col.names=genotype)</v>
      </c>
      <c r="F88" s="15" t="s">
        <v>553</v>
      </c>
      <c r="G88" s="15" t="str">
        <f>'1. Input and Output files list'!$E$6</f>
        <v>C:/NGS/save/</v>
      </c>
      <c r="H88" s="15" t="str">
        <f>'1. Input and Output files list'!$J$108</f>
        <v>NGS0_15.tagcount</v>
      </c>
      <c r="I88" s="15" t="s">
        <v>228</v>
      </c>
      <c r="N88" s="15" t="str">
        <f>CONCATENATE(F88,G88,H88,I88)</f>
        <v>genotypingdata &lt;- fread("C:/NGS/save/NGS0_15.tagcount", header=F, col.names=genotype)</v>
      </c>
    </row>
    <row r="89" spans="1:15" x14ac:dyDescent="0.15">
      <c r="A89" s="15">
        <v>88</v>
      </c>
      <c r="B89" s="15">
        <v>15</v>
      </c>
      <c r="C89" s="15" t="s">
        <v>137</v>
      </c>
      <c r="D89" s="26" t="str">
        <f>O89</f>
        <v>system.time(write.csv(genotypingdata[match(genotypingSum$tags, genotypingdata$tags),2], file="C:/NGS/save/NGS0_15.tagcountmatchindex.csv", row.names = F))</v>
      </c>
      <c r="F89" s="15" t="s">
        <v>554</v>
      </c>
      <c r="G89" s="15" t="str">
        <f>'1. Input and Output files list'!$E$6</f>
        <v>C:/NGS/save/</v>
      </c>
      <c r="H89" s="15" t="str">
        <f>'1. Input and Output files list'!$J$108</f>
        <v>NGS0_15.tagcount</v>
      </c>
      <c r="I89" s="15" t="s">
        <v>142</v>
      </c>
      <c r="O89" s="15" t="str">
        <f>CONCATENATE(F89,G89,H89,I89)</f>
        <v>system.time(write.csv(genotypingdata[match(genotypingSum$tags, genotypingdata$tags),2], file="C:/NGS/save/NGS0_15.tagcountmatchindex.csv", row.names = F))</v>
      </c>
    </row>
    <row r="90" spans="1:15" x14ac:dyDescent="0.15">
      <c r="A90" s="15">
        <v>89</v>
      </c>
      <c r="B90" s="15">
        <v>15</v>
      </c>
      <c r="C90" s="15" t="s">
        <v>138</v>
      </c>
      <c r="D90" s="26" t="str">
        <f>M90</f>
        <v>genotypingdata&lt;- fread("C:/NGS/save/NGS0_15.tagcountmatchindex.csv", col.names = c("NGS0_15"))</v>
      </c>
      <c r="F90" s="15" t="s">
        <v>233</v>
      </c>
      <c r="G90" s="15" t="str">
        <f>'1. Input and Output files list'!$E$6</f>
        <v>C:/NGS/save/</v>
      </c>
      <c r="H90" s="15" t="str">
        <f>'1. Input and Output files list'!$J$108</f>
        <v>NGS0_15.tagcount</v>
      </c>
      <c r="I90" s="15" t="s">
        <v>547</v>
      </c>
      <c r="J90" s="15" t="str">
        <f>'1. Input and Output files list'!$F$108</f>
        <v>NGS0_15</v>
      </c>
      <c r="K90" s="15" t="s">
        <v>545</v>
      </c>
      <c r="M90" s="15" t="str">
        <f>CONCATENATE(F90,G90,H90,I90,J90,K90)</f>
        <v>genotypingdata&lt;- fread("C:/NGS/save/NGS0_15.tagcountmatchindex.csv", col.names = c("NGS0_15"))</v>
      </c>
    </row>
    <row r="91" spans="1:15" x14ac:dyDescent="0.15">
      <c r="A91" s="15">
        <v>90</v>
      </c>
      <c r="B91" s="15">
        <v>15</v>
      </c>
      <c r="C91" s="15" t="s">
        <v>139</v>
      </c>
      <c r="D91" s="26" t="s">
        <v>79</v>
      </c>
    </row>
    <row r="92" spans="1:15" x14ac:dyDescent="0.15">
      <c r="A92" s="15">
        <v>91</v>
      </c>
      <c r="B92" s="15">
        <v>15</v>
      </c>
      <c r="C92" s="15" t="s">
        <v>549</v>
      </c>
      <c r="D92" s="26" t="s">
        <v>551</v>
      </c>
    </row>
    <row r="93" spans="1:15" x14ac:dyDescent="0.15">
      <c r="A93" s="15">
        <v>92</v>
      </c>
      <c r="B93" s="15">
        <v>16</v>
      </c>
      <c r="C93" s="15" t="s">
        <v>136</v>
      </c>
      <c r="D93" s="26" t="str">
        <f>N93</f>
        <v>genotypingdata &lt;- fread("C:/NGS/save/NGS0_16.tagcount", header=F, col.names=genotype)</v>
      </c>
      <c r="F93" s="15" t="s">
        <v>553</v>
      </c>
      <c r="G93" s="15" t="str">
        <f>'1. Input and Output files list'!$E$6</f>
        <v>C:/NGS/save/</v>
      </c>
      <c r="H93" s="15" t="str">
        <f>'1. Input and Output files list'!$J$110</f>
        <v>NGS0_16.tagcount</v>
      </c>
      <c r="I93" s="15" t="s">
        <v>228</v>
      </c>
      <c r="N93" s="15" t="str">
        <f>CONCATENATE(F93,G93,H93,I93)</f>
        <v>genotypingdata &lt;- fread("C:/NGS/save/NGS0_16.tagcount", header=F, col.names=genotype)</v>
      </c>
    </row>
    <row r="94" spans="1:15" x14ac:dyDescent="0.15">
      <c r="A94" s="15">
        <v>93</v>
      </c>
      <c r="B94" s="15">
        <v>16</v>
      </c>
      <c r="C94" s="15" t="s">
        <v>137</v>
      </c>
      <c r="D94" s="26" t="str">
        <f>O94</f>
        <v>system.time(write.csv(genotypingdata[match(genotypingSum$tags, genotypingdata$tags),2], file="C:/NGS/save/NGS0_16.tagcountmatchindex.csv", row.names = F))</v>
      </c>
      <c r="F94" s="15" t="s">
        <v>554</v>
      </c>
      <c r="G94" s="15" t="str">
        <f>'1. Input and Output files list'!$E$6</f>
        <v>C:/NGS/save/</v>
      </c>
      <c r="H94" s="15" t="str">
        <f>'1. Input and Output files list'!$J$110</f>
        <v>NGS0_16.tagcount</v>
      </c>
      <c r="I94" s="15" t="s">
        <v>142</v>
      </c>
      <c r="O94" s="15" t="str">
        <f>CONCATENATE(F94,G94,H94,I94)</f>
        <v>system.time(write.csv(genotypingdata[match(genotypingSum$tags, genotypingdata$tags),2], file="C:/NGS/save/NGS0_16.tagcountmatchindex.csv", row.names = F))</v>
      </c>
    </row>
    <row r="95" spans="1:15" x14ac:dyDescent="0.15">
      <c r="A95" s="15">
        <v>94</v>
      </c>
      <c r="B95" s="15">
        <v>16</v>
      </c>
      <c r="C95" s="15" t="s">
        <v>138</v>
      </c>
      <c r="D95" s="26" t="str">
        <f>M95</f>
        <v>genotypingdata&lt;- fread("C:/NGS/save/NGS0_16.tagcountmatchindex.csv", col.names = c("NGS0_16"))</v>
      </c>
      <c r="F95" s="15" t="s">
        <v>233</v>
      </c>
      <c r="G95" s="15" t="str">
        <f>'1. Input and Output files list'!$E$6</f>
        <v>C:/NGS/save/</v>
      </c>
      <c r="H95" s="15" t="str">
        <f>'1. Input and Output files list'!$J$110</f>
        <v>NGS0_16.tagcount</v>
      </c>
      <c r="I95" s="15" t="s">
        <v>547</v>
      </c>
      <c r="J95" s="15" t="str">
        <f>'1. Input and Output files list'!$F$110</f>
        <v>NGS0_16</v>
      </c>
      <c r="K95" s="15" t="s">
        <v>545</v>
      </c>
      <c r="M95" s="15" t="str">
        <f>CONCATENATE(F95,G95,H95,I95,J95,K95)</f>
        <v>genotypingdata&lt;- fread("C:/NGS/save/NGS0_16.tagcountmatchindex.csv", col.names = c("NGS0_16"))</v>
      </c>
    </row>
    <row r="96" spans="1:15" x14ac:dyDescent="0.15">
      <c r="A96" s="15">
        <v>95</v>
      </c>
      <c r="B96" s="15">
        <v>16</v>
      </c>
      <c r="C96" s="15" t="s">
        <v>139</v>
      </c>
      <c r="D96" s="26" t="s">
        <v>79</v>
      </c>
    </row>
    <row r="97" spans="1:15" x14ac:dyDescent="0.15">
      <c r="A97" s="15">
        <v>96</v>
      </c>
      <c r="B97" s="15">
        <v>16</v>
      </c>
      <c r="C97" s="15" t="s">
        <v>549</v>
      </c>
      <c r="D97" s="26" t="s">
        <v>551</v>
      </c>
    </row>
    <row r="98" spans="1:15" x14ac:dyDescent="0.15">
      <c r="A98" s="15">
        <v>97</v>
      </c>
      <c r="B98" s="15">
        <v>17</v>
      </c>
      <c r="C98" s="15" t="s">
        <v>136</v>
      </c>
      <c r="D98" s="26" t="str">
        <f>N98</f>
        <v>genotypingdata &lt;- fread("C:/NGS/save/NGS0_17.tagcount", header=F, col.names=genotype)</v>
      </c>
      <c r="F98" s="15" t="s">
        <v>553</v>
      </c>
      <c r="G98" s="15" t="str">
        <f>'1. Input and Output files list'!$E$6</f>
        <v>C:/NGS/save/</v>
      </c>
      <c r="H98" s="15" t="str">
        <f>'1. Input and Output files list'!$J$112</f>
        <v>NGS0_17.tagcount</v>
      </c>
      <c r="I98" s="15" t="s">
        <v>228</v>
      </c>
      <c r="N98" s="15" t="str">
        <f>CONCATENATE(F98,G98,H98,I98)</f>
        <v>genotypingdata &lt;- fread("C:/NGS/save/NGS0_17.tagcount", header=F, col.names=genotype)</v>
      </c>
    </row>
    <row r="99" spans="1:15" x14ac:dyDescent="0.15">
      <c r="A99" s="15">
        <v>98</v>
      </c>
      <c r="B99" s="15">
        <v>17</v>
      </c>
      <c r="C99" s="15" t="s">
        <v>137</v>
      </c>
      <c r="D99" s="26" t="str">
        <f>O99</f>
        <v>system.time(write.csv(genotypingdata[match(genotypingSum$tags, genotypingdata$tags),2], file="C:/NGS/save/NGS0_17.tagcountmatchindex.csv", row.names = F))</v>
      </c>
      <c r="F99" s="15" t="s">
        <v>554</v>
      </c>
      <c r="G99" s="15" t="str">
        <f>'1. Input and Output files list'!$E$6</f>
        <v>C:/NGS/save/</v>
      </c>
      <c r="H99" s="15" t="str">
        <f>'1. Input and Output files list'!$J$112</f>
        <v>NGS0_17.tagcount</v>
      </c>
      <c r="I99" s="15" t="s">
        <v>142</v>
      </c>
      <c r="O99" s="15" t="str">
        <f>CONCATENATE(F99,G99,H99,I99)</f>
        <v>system.time(write.csv(genotypingdata[match(genotypingSum$tags, genotypingdata$tags),2], file="C:/NGS/save/NGS0_17.tagcountmatchindex.csv", row.names = F))</v>
      </c>
    </row>
    <row r="100" spans="1:15" x14ac:dyDescent="0.15">
      <c r="A100" s="15">
        <v>99</v>
      </c>
      <c r="B100" s="15">
        <v>17</v>
      </c>
      <c r="C100" s="15" t="s">
        <v>138</v>
      </c>
      <c r="D100" s="26" t="str">
        <f>M100</f>
        <v>genotypingdata&lt;- fread("C:/NGS/save/NGS0_17.tagcountmatchindex.csv", col.names = c("NGS0_17"))</v>
      </c>
      <c r="F100" s="15" t="s">
        <v>233</v>
      </c>
      <c r="G100" s="15" t="str">
        <f>'1. Input and Output files list'!$E$6</f>
        <v>C:/NGS/save/</v>
      </c>
      <c r="H100" s="15" t="str">
        <f>'1. Input and Output files list'!$J$112</f>
        <v>NGS0_17.tagcount</v>
      </c>
      <c r="I100" s="15" t="s">
        <v>547</v>
      </c>
      <c r="J100" s="15" t="str">
        <f>'1. Input and Output files list'!$F$112</f>
        <v>NGS0_17</v>
      </c>
      <c r="K100" s="15" t="s">
        <v>545</v>
      </c>
      <c r="M100" s="15" t="str">
        <f>CONCATENATE(F100,G100,H100,I100,J100,K100)</f>
        <v>genotypingdata&lt;- fread("C:/NGS/save/NGS0_17.tagcountmatchindex.csv", col.names = c("NGS0_17"))</v>
      </c>
    </row>
    <row r="101" spans="1:15" x14ac:dyDescent="0.15">
      <c r="A101" s="15">
        <v>100</v>
      </c>
      <c r="B101" s="15">
        <v>17</v>
      </c>
      <c r="C101" s="15" t="s">
        <v>139</v>
      </c>
      <c r="D101" s="26" t="s">
        <v>79</v>
      </c>
    </row>
    <row r="102" spans="1:15" x14ac:dyDescent="0.15">
      <c r="A102" s="15">
        <v>101</v>
      </c>
      <c r="B102" s="15">
        <v>17</v>
      </c>
      <c r="C102" s="15" t="s">
        <v>549</v>
      </c>
      <c r="D102" s="26" t="s">
        <v>551</v>
      </c>
    </row>
    <row r="103" spans="1:15" x14ac:dyDescent="0.15">
      <c r="A103" s="15">
        <v>102</v>
      </c>
      <c r="B103" s="15">
        <v>18</v>
      </c>
      <c r="C103" s="15" t="s">
        <v>136</v>
      </c>
      <c r="D103" s="26" t="str">
        <f>N103</f>
        <v>genotypingdata &lt;- fread("C:/NGS/save/NGS0_18.tagcount", header=F, col.names=genotype)</v>
      </c>
      <c r="F103" s="15" t="s">
        <v>553</v>
      </c>
      <c r="G103" s="15" t="str">
        <f>'1. Input and Output files list'!$E$6</f>
        <v>C:/NGS/save/</v>
      </c>
      <c r="H103" s="15" t="str">
        <f>'1. Input and Output files list'!$J$114</f>
        <v>NGS0_18.tagcount</v>
      </c>
      <c r="I103" s="15" t="s">
        <v>228</v>
      </c>
      <c r="N103" s="15" t="str">
        <f>CONCATENATE(F103,G103,H103,I103)</f>
        <v>genotypingdata &lt;- fread("C:/NGS/save/NGS0_18.tagcount", header=F, col.names=genotype)</v>
      </c>
    </row>
    <row r="104" spans="1:15" x14ac:dyDescent="0.15">
      <c r="A104" s="15">
        <v>103</v>
      </c>
      <c r="B104" s="15">
        <v>18</v>
      </c>
      <c r="C104" s="15" t="s">
        <v>137</v>
      </c>
      <c r="D104" s="26" t="str">
        <f>O104</f>
        <v>system.time(write.csv(genotypingdata[match(genotypingSum$tags, genotypingdata$tags),2], file="C:/NGS/save/NGS0_18.tagcountmatchindex.csv", row.names = F))</v>
      </c>
      <c r="F104" s="15" t="s">
        <v>554</v>
      </c>
      <c r="G104" s="15" t="str">
        <f>'1. Input and Output files list'!$E$6</f>
        <v>C:/NGS/save/</v>
      </c>
      <c r="H104" s="15" t="str">
        <f>'1. Input and Output files list'!$J$114</f>
        <v>NGS0_18.tagcount</v>
      </c>
      <c r="I104" s="15" t="s">
        <v>142</v>
      </c>
      <c r="O104" s="15" t="str">
        <f>CONCATENATE(F104,G104,H104,I104)</f>
        <v>system.time(write.csv(genotypingdata[match(genotypingSum$tags, genotypingdata$tags),2], file="C:/NGS/save/NGS0_18.tagcountmatchindex.csv", row.names = F))</v>
      </c>
    </row>
    <row r="105" spans="1:15" x14ac:dyDescent="0.15">
      <c r="A105" s="15">
        <v>104</v>
      </c>
      <c r="B105" s="15">
        <v>18</v>
      </c>
      <c r="C105" s="15" t="s">
        <v>138</v>
      </c>
      <c r="D105" s="26" t="str">
        <f>M105</f>
        <v>genotypingdata&lt;- fread("C:/NGS/save/NGS0_18.tagcountmatchindex.csv", col.names = c("NGS0_18"))</v>
      </c>
      <c r="F105" s="15" t="s">
        <v>233</v>
      </c>
      <c r="G105" s="15" t="str">
        <f>'1. Input and Output files list'!$E$6</f>
        <v>C:/NGS/save/</v>
      </c>
      <c r="H105" s="15" t="str">
        <f>'1. Input and Output files list'!$J$114</f>
        <v>NGS0_18.tagcount</v>
      </c>
      <c r="I105" s="15" t="s">
        <v>547</v>
      </c>
      <c r="J105" s="15" t="str">
        <f>'1. Input and Output files list'!$F$114</f>
        <v>NGS0_18</v>
      </c>
      <c r="K105" s="15" t="s">
        <v>545</v>
      </c>
      <c r="M105" s="15" t="str">
        <f>CONCATENATE(F105,G105,H105,I105,J105,K105)</f>
        <v>genotypingdata&lt;- fread("C:/NGS/save/NGS0_18.tagcountmatchindex.csv", col.names = c("NGS0_18"))</v>
      </c>
    </row>
    <row r="106" spans="1:15" x14ac:dyDescent="0.15">
      <c r="A106" s="15">
        <v>105</v>
      </c>
      <c r="B106" s="15">
        <v>18</v>
      </c>
      <c r="C106" s="15" t="s">
        <v>139</v>
      </c>
      <c r="D106" s="26" t="s">
        <v>79</v>
      </c>
    </row>
    <row r="107" spans="1:15" x14ac:dyDescent="0.15">
      <c r="A107" s="15">
        <v>106</v>
      </c>
      <c r="B107" s="15">
        <v>18</v>
      </c>
      <c r="C107" s="15" t="s">
        <v>549</v>
      </c>
      <c r="D107" s="26" t="s">
        <v>551</v>
      </c>
    </row>
    <row r="108" spans="1:15" x14ac:dyDescent="0.15">
      <c r="A108" s="15">
        <v>107</v>
      </c>
      <c r="B108" s="15">
        <v>19</v>
      </c>
      <c r="C108" s="15" t="s">
        <v>136</v>
      </c>
      <c r="D108" s="26" t="str">
        <f>N108</f>
        <v>genotypingdata &lt;- fread("C:/NGS/save/NGS0_19.tagcount", header=F, col.names=genotype)</v>
      </c>
      <c r="F108" s="15" t="s">
        <v>553</v>
      </c>
      <c r="G108" s="15" t="str">
        <f>'1. Input and Output files list'!$E$6</f>
        <v>C:/NGS/save/</v>
      </c>
      <c r="H108" s="15" t="str">
        <f>'1. Input and Output files list'!$J$116</f>
        <v>NGS0_19.tagcount</v>
      </c>
      <c r="I108" s="15" t="s">
        <v>228</v>
      </c>
      <c r="N108" s="15" t="str">
        <f>CONCATENATE(F108,G108,H108,I108)</f>
        <v>genotypingdata &lt;- fread("C:/NGS/save/NGS0_19.tagcount", header=F, col.names=genotype)</v>
      </c>
    </row>
    <row r="109" spans="1:15" x14ac:dyDescent="0.15">
      <c r="A109" s="15">
        <v>108</v>
      </c>
      <c r="B109" s="15">
        <v>19</v>
      </c>
      <c r="C109" s="15" t="s">
        <v>137</v>
      </c>
      <c r="D109" s="26" t="str">
        <f>O109</f>
        <v>system.time(write.csv(genotypingdata[match(genotypingSum$tags, genotypingdata$tags),2], file="C:/NGS/save/NGS0_19.tagcountmatchindex.csv", row.names = F))</v>
      </c>
      <c r="F109" s="15" t="s">
        <v>554</v>
      </c>
      <c r="G109" s="15" t="str">
        <f>'1. Input and Output files list'!$E$6</f>
        <v>C:/NGS/save/</v>
      </c>
      <c r="H109" s="15" t="str">
        <f>'1. Input and Output files list'!$J$116</f>
        <v>NGS0_19.tagcount</v>
      </c>
      <c r="I109" s="15" t="s">
        <v>142</v>
      </c>
      <c r="O109" s="15" t="str">
        <f>CONCATENATE(F109,G109,H109,I109)</f>
        <v>system.time(write.csv(genotypingdata[match(genotypingSum$tags, genotypingdata$tags),2], file="C:/NGS/save/NGS0_19.tagcountmatchindex.csv", row.names = F))</v>
      </c>
    </row>
    <row r="110" spans="1:15" x14ac:dyDescent="0.15">
      <c r="A110" s="15">
        <v>109</v>
      </c>
      <c r="B110" s="15">
        <v>19</v>
      </c>
      <c r="C110" s="15" t="s">
        <v>138</v>
      </c>
      <c r="D110" s="26" t="str">
        <f>M110</f>
        <v>genotypingdata&lt;- fread("C:/NGS/save/NGS0_19.tagcountmatchindex.csv", col.names = c("NGS0_19"))</v>
      </c>
      <c r="F110" s="15" t="s">
        <v>233</v>
      </c>
      <c r="G110" s="15" t="str">
        <f>'1. Input and Output files list'!$E$6</f>
        <v>C:/NGS/save/</v>
      </c>
      <c r="H110" s="15" t="str">
        <f>'1. Input and Output files list'!$J$116</f>
        <v>NGS0_19.tagcount</v>
      </c>
      <c r="I110" s="15" t="s">
        <v>547</v>
      </c>
      <c r="J110" s="15" t="str">
        <f>'1. Input and Output files list'!$F$116</f>
        <v>NGS0_19</v>
      </c>
      <c r="K110" s="15" t="s">
        <v>545</v>
      </c>
      <c r="M110" s="15" t="str">
        <f>CONCATENATE(F110,G110,H110,I110,J110,K110)</f>
        <v>genotypingdata&lt;- fread("C:/NGS/save/NGS0_19.tagcountmatchindex.csv", col.names = c("NGS0_19"))</v>
      </c>
    </row>
    <row r="111" spans="1:15" x14ac:dyDescent="0.15">
      <c r="A111" s="15">
        <v>110</v>
      </c>
      <c r="B111" s="15">
        <v>19</v>
      </c>
      <c r="C111" s="15" t="s">
        <v>139</v>
      </c>
      <c r="D111" s="26" t="s">
        <v>79</v>
      </c>
    </row>
    <row r="112" spans="1:15" x14ac:dyDescent="0.15">
      <c r="A112" s="15">
        <v>111</v>
      </c>
      <c r="B112" s="15">
        <v>19</v>
      </c>
      <c r="C112" s="15" t="s">
        <v>549</v>
      </c>
      <c r="D112" s="26" t="s">
        <v>551</v>
      </c>
    </row>
    <row r="113" spans="1:15" x14ac:dyDescent="0.15">
      <c r="A113" s="15">
        <v>112</v>
      </c>
      <c r="B113" s="15">
        <v>20</v>
      </c>
      <c r="C113" s="15" t="s">
        <v>136</v>
      </c>
      <c r="D113" s="26" t="str">
        <f>N113</f>
        <v>genotypingdata &lt;- fread("C:/NGS/save/NGS0_20.tagcount", header=F, col.names=genotype)</v>
      </c>
      <c r="F113" s="15" t="s">
        <v>553</v>
      </c>
      <c r="G113" s="15" t="str">
        <f>'1. Input and Output files list'!$E$6</f>
        <v>C:/NGS/save/</v>
      </c>
      <c r="H113" s="15" t="str">
        <f>'1. Input and Output files list'!$J$118</f>
        <v>NGS0_20.tagcount</v>
      </c>
      <c r="I113" s="15" t="s">
        <v>228</v>
      </c>
      <c r="N113" s="15" t="str">
        <f>CONCATENATE(F113,G113,H113,I113)</f>
        <v>genotypingdata &lt;- fread("C:/NGS/save/NGS0_20.tagcount", header=F, col.names=genotype)</v>
      </c>
    </row>
    <row r="114" spans="1:15" x14ac:dyDescent="0.15">
      <c r="A114" s="15">
        <v>113</v>
      </c>
      <c r="B114" s="15">
        <v>20</v>
      </c>
      <c r="C114" s="15" t="s">
        <v>137</v>
      </c>
      <c r="D114" s="26" t="str">
        <f>O114</f>
        <v>system.time(write.csv(genotypingdata[match(genotypingSum$tags, genotypingdata$tags),2], file="C:/NGS/save/NGS0_20.tagcountmatchindex.csv", row.names = F))</v>
      </c>
      <c r="F114" s="15" t="s">
        <v>554</v>
      </c>
      <c r="G114" s="15" t="str">
        <f>'1. Input and Output files list'!$E$6</f>
        <v>C:/NGS/save/</v>
      </c>
      <c r="H114" s="15" t="str">
        <f>'1. Input and Output files list'!$J$118</f>
        <v>NGS0_20.tagcount</v>
      </c>
      <c r="I114" s="15" t="s">
        <v>142</v>
      </c>
      <c r="O114" s="15" t="str">
        <f>CONCATENATE(F114,G114,H114,I114)</f>
        <v>system.time(write.csv(genotypingdata[match(genotypingSum$tags, genotypingdata$tags),2], file="C:/NGS/save/NGS0_20.tagcountmatchindex.csv", row.names = F))</v>
      </c>
    </row>
    <row r="115" spans="1:15" x14ac:dyDescent="0.15">
      <c r="A115" s="15">
        <v>114</v>
      </c>
      <c r="B115" s="15">
        <v>20</v>
      </c>
      <c r="C115" s="15" t="s">
        <v>138</v>
      </c>
      <c r="D115" s="26" t="str">
        <f>M115</f>
        <v>genotypingdata&lt;- fread("C:/NGS/save/NGS0_20.tagcountmatchindex.csv", col.names = c("NGS0_20"))</v>
      </c>
      <c r="F115" s="15" t="s">
        <v>233</v>
      </c>
      <c r="G115" s="15" t="str">
        <f>'1. Input and Output files list'!$E$6</f>
        <v>C:/NGS/save/</v>
      </c>
      <c r="H115" s="15" t="str">
        <f>'1. Input and Output files list'!$J$118</f>
        <v>NGS0_20.tagcount</v>
      </c>
      <c r="I115" s="15" t="s">
        <v>547</v>
      </c>
      <c r="J115" s="15" t="str">
        <f>'1. Input and Output files list'!$F$118</f>
        <v>NGS0_20</v>
      </c>
      <c r="K115" s="15" t="s">
        <v>545</v>
      </c>
      <c r="M115" s="15" t="str">
        <f>CONCATENATE(F115,G115,H115,I115,J115,K115)</f>
        <v>genotypingdata&lt;- fread("C:/NGS/save/NGS0_20.tagcountmatchindex.csv", col.names = c("NGS0_20"))</v>
      </c>
    </row>
    <row r="116" spans="1:15" x14ac:dyDescent="0.15">
      <c r="A116" s="15">
        <v>115</v>
      </c>
      <c r="B116" s="15">
        <v>20</v>
      </c>
      <c r="C116" s="15" t="s">
        <v>139</v>
      </c>
      <c r="D116" s="26" t="s">
        <v>79</v>
      </c>
    </row>
    <row r="117" spans="1:15" x14ac:dyDescent="0.15">
      <c r="A117" s="15">
        <v>116</v>
      </c>
      <c r="B117" s="15">
        <v>20</v>
      </c>
      <c r="C117" s="15" t="s">
        <v>549</v>
      </c>
      <c r="D117" s="26" t="s">
        <v>551</v>
      </c>
    </row>
    <row r="118" spans="1:15" x14ac:dyDescent="0.15">
      <c r="A118" s="15">
        <v>117</v>
      </c>
      <c r="B118" s="15">
        <v>21</v>
      </c>
      <c r="C118" s="15" t="s">
        <v>136</v>
      </c>
      <c r="D118" s="26" t="str">
        <f>N118</f>
        <v>genotypingdata &lt;- fread("C:/NGS/save/NGS0_21.tagcount", header=F, col.names=genotype)</v>
      </c>
      <c r="F118" s="15" t="s">
        <v>553</v>
      </c>
      <c r="G118" s="15" t="str">
        <f>'1. Input and Output files list'!$E$6</f>
        <v>C:/NGS/save/</v>
      </c>
      <c r="H118" s="15" t="str">
        <f>'1. Input and Output files list'!$J$120</f>
        <v>NGS0_21.tagcount</v>
      </c>
      <c r="I118" s="15" t="s">
        <v>228</v>
      </c>
      <c r="N118" s="15" t="str">
        <f>CONCATENATE(F118,G118,H118,I118)</f>
        <v>genotypingdata &lt;- fread("C:/NGS/save/NGS0_21.tagcount", header=F, col.names=genotype)</v>
      </c>
    </row>
    <row r="119" spans="1:15" x14ac:dyDescent="0.15">
      <c r="A119" s="15">
        <v>118</v>
      </c>
      <c r="B119" s="15">
        <v>21</v>
      </c>
      <c r="C119" s="15" t="s">
        <v>137</v>
      </c>
      <c r="D119" s="26" t="str">
        <f>O119</f>
        <v>system.time(write.csv(genotypingdata[match(genotypingSum$tags, genotypingdata$tags),2], file="C:/NGS/save/NGS0_21.tagcountmatchindex.csv", row.names = F))</v>
      </c>
      <c r="F119" s="15" t="s">
        <v>554</v>
      </c>
      <c r="G119" s="15" t="str">
        <f>'1. Input and Output files list'!$E$6</f>
        <v>C:/NGS/save/</v>
      </c>
      <c r="H119" s="15" t="str">
        <f>'1. Input and Output files list'!$J$120</f>
        <v>NGS0_21.tagcount</v>
      </c>
      <c r="I119" s="15" t="s">
        <v>142</v>
      </c>
      <c r="O119" s="15" t="str">
        <f>CONCATENATE(F119,G119,H119,I119)</f>
        <v>system.time(write.csv(genotypingdata[match(genotypingSum$tags, genotypingdata$tags),2], file="C:/NGS/save/NGS0_21.tagcountmatchindex.csv", row.names = F))</v>
      </c>
    </row>
    <row r="120" spans="1:15" x14ac:dyDescent="0.15">
      <c r="A120" s="15">
        <v>119</v>
      </c>
      <c r="B120" s="15">
        <v>21</v>
      </c>
      <c r="C120" s="15" t="s">
        <v>138</v>
      </c>
      <c r="D120" s="26" t="str">
        <f>M120</f>
        <v>genotypingdata&lt;- fread("C:/NGS/save/NGS0_21.tagcountmatchindex.csv", col.names = c("NGS0_21"))</v>
      </c>
      <c r="F120" s="15" t="s">
        <v>233</v>
      </c>
      <c r="G120" s="15" t="str">
        <f>'1. Input and Output files list'!$E$6</f>
        <v>C:/NGS/save/</v>
      </c>
      <c r="H120" s="15" t="str">
        <f>'1. Input and Output files list'!$J$120</f>
        <v>NGS0_21.tagcount</v>
      </c>
      <c r="I120" s="15" t="s">
        <v>547</v>
      </c>
      <c r="J120" s="15" t="str">
        <f>'1. Input and Output files list'!$F$120</f>
        <v>NGS0_21</v>
      </c>
      <c r="K120" s="15" t="s">
        <v>545</v>
      </c>
      <c r="M120" s="15" t="str">
        <f>CONCATENATE(F120,G120,H120,I120,J120,K120)</f>
        <v>genotypingdata&lt;- fread("C:/NGS/save/NGS0_21.tagcountmatchindex.csv", col.names = c("NGS0_21"))</v>
      </c>
    </row>
    <row r="121" spans="1:15" x14ac:dyDescent="0.15">
      <c r="A121" s="15">
        <v>120</v>
      </c>
      <c r="B121" s="15">
        <v>21</v>
      </c>
      <c r="C121" s="15" t="s">
        <v>139</v>
      </c>
      <c r="D121" s="26" t="s">
        <v>79</v>
      </c>
    </row>
    <row r="122" spans="1:15" x14ac:dyDescent="0.15">
      <c r="A122" s="15">
        <v>121</v>
      </c>
      <c r="B122" s="15">
        <v>21</v>
      </c>
      <c r="C122" s="15" t="s">
        <v>549</v>
      </c>
      <c r="D122" s="26" t="s">
        <v>551</v>
      </c>
    </row>
    <row r="123" spans="1:15" x14ac:dyDescent="0.15">
      <c r="A123" s="15">
        <v>122</v>
      </c>
      <c r="B123" s="15">
        <v>22</v>
      </c>
      <c r="C123" s="15" t="s">
        <v>136</v>
      </c>
      <c r="D123" s="26" t="str">
        <f>N123</f>
        <v>genotypingdata &lt;- fread("C:/NGS/save/NGS0_22.tagcount", header=F, col.names=genotype)</v>
      </c>
      <c r="F123" s="15" t="s">
        <v>553</v>
      </c>
      <c r="G123" s="15" t="str">
        <f>'1. Input and Output files list'!$E$6</f>
        <v>C:/NGS/save/</v>
      </c>
      <c r="H123" s="15" t="str">
        <f>'1. Input and Output files list'!$J$122</f>
        <v>NGS0_22.tagcount</v>
      </c>
      <c r="I123" s="15" t="s">
        <v>228</v>
      </c>
      <c r="N123" s="15" t="str">
        <f>CONCATENATE(F123,G123,H123,I123)</f>
        <v>genotypingdata &lt;- fread("C:/NGS/save/NGS0_22.tagcount", header=F, col.names=genotype)</v>
      </c>
    </row>
    <row r="124" spans="1:15" x14ac:dyDescent="0.15">
      <c r="A124" s="15">
        <v>123</v>
      </c>
      <c r="B124" s="15">
        <v>22</v>
      </c>
      <c r="C124" s="15" t="s">
        <v>137</v>
      </c>
      <c r="D124" s="26" t="str">
        <f>O124</f>
        <v>system.time(write.csv(genotypingdata[match(genotypingSum$tags, genotypingdata$tags),2], file="C:/NGS/save/NGS0_22.tagcountmatchindex.csv", row.names = F))</v>
      </c>
      <c r="F124" s="15" t="s">
        <v>554</v>
      </c>
      <c r="G124" s="15" t="str">
        <f>'1. Input and Output files list'!$E$6</f>
        <v>C:/NGS/save/</v>
      </c>
      <c r="H124" s="15" t="str">
        <f>'1. Input and Output files list'!$J$122</f>
        <v>NGS0_22.tagcount</v>
      </c>
      <c r="I124" s="15" t="s">
        <v>142</v>
      </c>
      <c r="O124" s="15" t="str">
        <f>CONCATENATE(F124,G124,H124,I124)</f>
        <v>system.time(write.csv(genotypingdata[match(genotypingSum$tags, genotypingdata$tags),2], file="C:/NGS/save/NGS0_22.tagcountmatchindex.csv", row.names = F))</v>
      </c>
    </row>
    <row r="125" spans="1:15" x14ac:dyDescent="0.15">
      <c r="A125" s="15">
        <v>124</v>
      </c>
      <c r="B125" s="15">
        <v>22</v>
      </c>
      <c r="C125" s="15" t="s">
        <v>138</v>
      </c>
      <c r="D125" s="26" t="str">
        <f>M125</f>
        <v>genotypingdata&lt;- fread("C:/NGS/save/NGS0_22.tagcountmatchindex.csv", col.names = c("NGS0_22"))</v>
      </c>
      <c r="F125" s="15" t="s">
        <v>233</v>
      </c>
      <c r="G125" s="15" t="str">
        <f>'1. Input and Output files list'!$E$6</f>
        <v>C:/NGS/save/</v>
      </c>
      <c r="H125" s="15" t="str">
        <f>'1. Input and Output files list'!$J$122</f>
        <v>NGS0_22.tagcount</v>
      </c>
      <c r="I125" s="15" t="s">
        <v>547</v>
      </c>
      <c r="J125" s="15" t="str">
        <f>'1. Input and Output files list'!$F$122</f>
        <v>NGS0_22</v>
      </c>
      <c r="K125" s="15" t="s">
        <v>545</v>
      </c>
      <c r="M125" s="15" t="str">
        <f>CONCATENATE(F125,G125,H125,I125,J125,K125)</f>
        <v>genotypingdata&lt;- fread("C:/NGS/save/NGS0_22.tagcountmatchindex.csv", col.names = c("NGS0_22"))</v>
      </c>
    </row>
    <row r="126" spans="1:15" x14ac:dyDescent="0.15">
      <c r="A126" s="15">
        <v>125</v>
      </c>
      <c r="B126" s="15">
        <v>22</v>
      </c>
      <c r="C126" s="15" t="s">
        <v>139</v>
      </c>
      <c r="D126" s="26" t="s">
        <v>79</v>
      </c>
    </row>
    <row r="127" spans="1:15" x14ac:dyDescent="0.15">
      <c r="A127" s="15">
        <v>126</v>
      </c>
      <c r="B127" s="15">
        <v>22</v>
      </c>
      <c r="C127" s="15" t="s">
        <v>549</v>
      </c>
      <c r="D127" s="26" t="s">
        <v>551</v>
      </c>
    </row>
    <row r="128" spans="1:15" x14ac:dyDescent="0.15">
      <c r="A128" s="15">
        <v>127</v>
      </c>
      <c r="B128" s="15">
        <v>23</v>
      </c>
      <c r="C128" s="15" t="s">
        <v>136</v>
      </c>
      <c r="D128" s="26" t="str">
        <f>N128</f>
        <v>genotypingdata &lt;- fread("C:/NGS/save/NGS0_23.tagcount", header=F, col.names=genotype)</v>
      </c>
      <c r="F128" s="15" t="s">
        <v>553</v>
      </c>
      <c r="G128" s="15" t="str">
        <f>'1. Input and Output files list'!$E$6</f>
        <v>C:/NGS/save/</v>
      </c>
      <c r="H128" s="15" t="str">
        <f>'1. Input and Output files list'!$J$124</f>
        <v>NGS0_23.tagcount</v>
      </c>
      <c r="I128" s="15" t="s">
        <v>228</v>
      </c>
      <c r="N128" s="15" t="str">
        <f>CONCATENATE(F128,G128,H128,I128)</f>
        <v>genotypingdata &lt;- fread("C:/NGS/save/NGS0_23.tagcount", header=F, col.names=genotype)</v>
      </c>
    </row>
    <row r="129" spans="1:15" x14ac:dyDescent="0.15">
      <c r="A129" s="15">
        <v>128</v>
      </c>
      <c r="B129" s="15">
        <v>23</v>
      </c>
      <c r="C129" s="15" t="s">
        <v>137</v>
      </c>
      <c r="D129" s="26" t="str">
        <f>O129</f>
        <v>system.time(write.csv(genotypingdata[match(genotypingSum$tags, genotypingdata$tags),2], file="C:/NGS/save/NGS0_23.tagcountmatchindex.csv", row.names = F))</v>
      </c>
      <c r="F129" s="15" t="s">
        <v>554</v>
      </c>
      <c r="G129" s="15" t="str">
        <f>'1. Input and Output files list'!$E$6</f>
        <v>C:/NGS/save/</v>
      </c>
      <c r="H129" s="15" t="str">
        <f>'1. Input and Output files list'!$J$124</f>
        <v>NGS0_23.tagcount</v>
      </c>
      <c r="I129" s="15" t="s">
        <v>142</v>
      </c>
      <c r="O129" s="15" t="str">
        <f>CONCATENATE(F129,G129,H129,I129)</f>
        <v>system.time(write.csv(genotypingdata[match(genotypingSum$tags, genotypingdata$tags),2], file="C:/NGS/save/NGS0_23.tagcountmatchindex.csv", row.names = F))</v>
      </c>
    </row>
    <row r="130" spans="1:15" x14ac:dyDescent="0.15">
      <c r="A130" s="15">
        <v>129</v>
      </c>
      <c r="B130" s="15">
        <v>23</v>
      </c>
      <c r="C130" s="15" t="s">
        <v>138</v>
      </c>
      <c r="D130" s="26" t="str">
        <f>M130</f>
        <v>genotypingdata&lt;- fread("C:/NGS/save/NGS0_23.tagcountmatchindex.csv", col.names = c("NGS0_23"))</v>
      </c>
      <c r="F130" s="15" t="s">
        <v>233</v>
      </c>
      <c r="G130" s="15" t="str">
        <f>'1. Input and Output files list'!$E$6</f>
        <v>C:/NGS/save/</v>
      </c>
      <c r="H130" s="15" t="str">
        <f>'1. Input and Output files list'!$J$124</f>
        <v>NGS0_23.tagcount</v>
      </c>
      <c r="I130" s="15" t="s">
        <v>547</v>
      </c>
      <c r="J130" s="15" t="str">
        <f>'1. Input and Output files list'!$F$124</f>
        <v>NGS0_23</v>
      </c>
      <c r="K130" s="15" t="s">
        <v>545</v>
      </c>
      <c r="M130" s="15" t="str">
        <f>CONCATENATE(F130,G130,H130,I130,J130,K130)</f>
        <v>genotypingdata&lt;- fread("C:/NGS/save/NGS0_23.tagcountmatchindex.csv", col.names = c("NGS0_23"))</v>
      </c>
    </row>
    <row r="131" spans="1:15" x14ac:dyDescent="0.15">
      <c r="A131" s="15">
        <v>130</v>
      </c>
      <c r="B131" s="15">
        <v>23</v>
      </c>
      <c r="C131" s="15" t="s">
        <v>139</v>
      </c>
      <c r="D131" s="26" t="s">
        <v>79</v>
      </c>
    </row>
    <row r="132" spans="1:15" x14ac:dyDescent="0.15">
      <c r="A132" s="15">
        <v>131</v>
      </c>
      <c r="B132" s="15">
        <v>23</v>
      </c>
      <c r="C132" s="15" t="s">
        <v>549</v>
      </c>
      <c r="D132" s="26" t="s">
        <v>551</v>
      </c>
    </row>
    <row r="133" spans="1:15" x14ac:dyDescent="0.15">
      <c r="A133" s="15">
        <v>132</v>
      </c>
      <c r="B133" s="15">
        <v>24</v>
      </c>
      <c r="C133" s="15" t="s">
        <v>136</v>
      </c>
      <c r="D133" s="26" t="str">
        <f>N133</f>
        <v>genotypingdata &lt;- fread("C:/NGS/save/NGS0_24.tagcount", header=F, col.names=genotype)</v>
      </c>
      <c r="F133" s="15" t="s">
        <v>553</v>
      </c>
      <c r="G133" s="15" t="str">
        <f>'1. Input and Output files list'!$E$6</f>
        <v>C:/NGS/save/</v>
      </c>
      <c r="H133" s="15" t="str">
        <f>'1. Input and Output files list'!$J$126</f>
        <v>NGS0_24.tagcount</v>
      </c>
      <c r="I133" s="15" t="s">
        <v>228</v>
      </c>
      <c r="N133" s="15" t="str">
        <f>CONCATENATE(F133,G133,H133,I133)</f>
        <v>genotypingdata &lt;- fread("C:/NGS/save/NGS0_24.tagcount", header=F, col.names=genotype)</v>
      </c>
    </row>
    <row r="134" spans="1:15" x14ac:dyDescent="0.15">
      <c r="A134" s="15">
        <v>133</v>
      </c>
      <c r="B134" s="15">
        <v>24</v>
      </c>
      <c r="C134" s="15" t="s">
        <v>137</v>
      </c>
      <c r="D134" s="26" t="str">
        <f>O134</f>
        <v>system.time(write.csv(genotypingdata[match(genotypingSum$tags, genotypingdata$tags),2], file="C:/NGS/save/NGS0_24.tagcountmatchindex.csv", row.names = F))</v>
      </c>
      <c r="F134" s="15" t="s">
        <v>554</v>
      </c>
      <c r="G134" s="15" t="str">
        <f>'1. Input and Output files list'!$E$6</f>
        <v>C:/NGS/save/</v>
      </c>
      <c r="H134" s="15" t="str">
        <f>'1. Input and Output files list'!$J$126</f>
        <v>NGS0_24.tagcount</v>
      </c>
      <c r="I134" s="15" t="s">
        <v>142</v>
      </c>
      <c r="O134" s="15" t="str">
        <f>CONCATENATE(F134,G134,H134,I134)</f>
        <v>system.time(write.csv(genotypingdata[match(genotypingSum$tags, genotypingdata$tags),2], file="C:/NGS/save/NGS0_24.tagcountmatchindex.csv", row.names = F))</v>
      </c>
    </row>
    <row r="135" spans="1:15" x14ac:dyDescent="0.15">
      <c r="A135" s="15">
        <v>134</v>
      </c>
      <c r="B135" s="15">
        <v>24</v>
      </c>
      <c r="C135" s="15" t="s">
        <v>138</v>
      </c>
      <c r="D135" s="26" t="str">
        <f>M135</f>
        <v>genotypingdata&lt;- fread("C:/NGS/save/NGS0_24.tagcountmatchindex.csv", col.names = c("NGS0_24"))</v>
      </c>
      <c r="F135" s="15" t="s">
        <v>233</v>
      </c>
      <c r="G135" s="15" t="str">
        <f>'1. Input and Output files list'!$E$6</f>
        <v>C:/NGS/save/</v>
      </c>
      <c r="H135" s="15" t="str">
        <f>'1. Input and Output files list'!$J$126</f>
        <v>NGS0_24.tagcount</v>
      </c>
      <c r="I135" s="15" t="s">
        <v>547</v>
      </c>
      <c r="J135" s="15" t="str">
        <f>'1. Input and Output files list'!$F$126</f>
        <v>NGS0_24</v>
      </c>
      <c r="K135" s="15" t="s">
        <v>545</v>
      </c>
      <c r="M135" s="15" t="str">
        <f>CONCATENATE(F135,G135,H135,I135,J135,K135)</f>
        <v>genotypingdata&lt;- fread("C:/NGS/save/NGS0_24.tagcountmatchindex.csv", col.names = c("NGS0_24"))</v>
      </c>
    </row>
    <row r="136" spans="1:15" x14ac:dyDescent="0.15">
      <c r="A136" s="15">
        <v>135</v>
      </c>
      <c r="B136" s="15">
        <v>24</v>
      </c>
      <c r="C136" s="15" t="s">
        <v>139</v>
      </c>
      <c r="D136" s="26" t="s">
        <v>79</v>
      </c>
    </row>
    <row r="137" spans="1:15" x14ac:dyDescent="0.15">
      <c r="A137" s="15">
        <v>136</v>
      </c>
      <c r="B137" s="15">
        <v>24</v>
      </c>
      <c r="C137" s="15" t="s">
        <v>549</v>
      </c>
      <c r="D137" s="26" t="s">
        <v>551</v>
      </c>
    </row>
    <row r="138" spans="1:15" x14ac:dyDescent="0.15">
      <c r="A138" s="15">
        <v>137</v>
      </c>
      <c r="B138" s="15">
        <v>25</v>
      </c>
      <c r="C138" s="15" t="s">
        <v>136</v>
      </c>
      <c r="D138" s="26" t="str">
        <f>N138</f>
        <v>genotypingdata &lt;- fread("C:/NGS/save/NGS0_25.tagcount", header=F, col.names=genotype)</v>
      </c>
      <c r="F138" s="15" t="s">
        <v>553</v>
      </c>
      <c r="G138" s="15" t="str">
        <f>'1. Input and Output files list'!$E$6</f>
        <v>C:/NGS/save/</v>
      </c>
      <c r="H138" s="15" t="str">
        <f>'1. Input and Output files list'!$J$128</f>
        <v>NGS0_25.tagcount</v>
      </c>
      <c r="I138" s="15" t="s">
        <v>228</v>
      </c>
      <c r="N138" s="15" t="str">
        <f>CONCATENATE(F138,G138,H138,I138)</f>
        <v>genotypingdata &lt;- fread("C:/NGS/save/NGS0_25.tagcount", header=F, col.names=genotype)</v>
      </c>
    </row>
    <row r="139" spans="1:15" x14ac:dyDescent="0.15">
      <c r="A139" s="15">
        <v>138</v>
      </c>
      <c r="B139" s="15">
        <v>25</v>
      </c>
      <c r="C139" s="15" t="s">
        <v>137</v>
      </c>
      <c r="D139" s="26" t="str">
        <f>O139</f>
        <v>system.time(write.csv(genotypingdata[match(genotypingSum$tags, genotypingdata$tags),2], file="C:/NGS/save/NGS0_25.tagcountmatchindex.csv", row.names = F))</v>
      </c>
      <c r="F139" s="15" t="s">
        <v>554</v>
      </c>
      <c r="G139" s="15" t="str">
        <f>'1. Input and Output files list'!$E$6</f>
        <v>C:/NGS/save/</v>
      </c>
      <c r="H139" s="15" t="str">
        <f>'1. Input and Output files list'!$J$128</f>
        <v>NGS0_25.tagcount</v>
      </c>
      <c r="I139" s="15" t="s">
        <v>142</v>
      </c>
      <c r="O139" s="15" t="str">
        <f>CONCATENATE(F139,G139,H139,I139)</f>
        <v>system.time(write.csv(genotypingdata[match(genotypingSum$tags, genotypingdata$tags),2], file="C:/NGS/save/NGS0_25.tagcountmatchindex.csv", row.names = F))</v>
      </c>
    </row>
    <row r="140" spans="1:15" x14ac:dyDescent="0.15">
      <c r="A140" s="15">
        <v>139</v>
      </c>
      <c r="B140" s="15">
        <v>25</v>
      </c>
      <c r="C140" s="15" t="s">
        <v>138</v>
      </c>
      <c r="D140" s="26" t="str">
        <f>M140</f>
        <v>genotypingdata&lt;- fread("C:/NGS/save/NGS0_25.tagcountmatchindex.csv", col.names = c("NGS0_25"))</v>
      </c>
      <c r="F140" s="15" t="s">
        <v>233</v>
      </c>
      <c r="G140" s="15" t="str">
        <f>'1. Input and Output files list'!$E$6</f>
        <v>C:/NGS/save/</v>
      </c>
      <c r="H140" s="15" t="str">
        <f>'1. Input and Output files list'!$J$128</f>
        <v>NGS0_25.tagcount</v>
      </c>
      <c r="I140" s="15" t="s">
        <v>547</v>
      </c>
      <c r="J140" s="15" t="str">
        <f>'1. Input and Output files list'!$F$128</f>
        <v>NGS0_25</v>
      </c>
      <c r="K140" s="15" t="s">
        <v>545</v>
      </c>
      <c r="M140" s="15" t="str">
        <f>CONCATENATE(F140,G140,H140,I140,J140,K140)</f>
        <v>genotypingdata&lt;- fread("C:/NGS/save/NGS0_25.tagcountmatchindex.csv", col.names = c("NGS0_25"))</v>
      </c>
    </row>
    <row r="141" spans="1:15" x14ac:dyDescent="0.15">
      <c r="A141" s="15">
        <v>140</v>
      </c>
      <c r="B141" s="15">
        <v>25</v>
      </c>
      <c r="C141" s="15" t="s">
        <v>139</v>
      </c>
      <c r="D141" s="26" t="s">
        <v>79</v>
      </c>
    </row>
    <row r="142" spans="1:15" x14ac:dyDescent="0.15">
      <c r="A142" s="15">
        <v>141</v>
      </c>
      <c r="B142" s="15">
        <v>25</v>
      </c>
      <c r="C142" s="15" t="s">
        <v>549</v>
      </c>
      <c r="D142" s="26" t="s">
        <v>551</v>
      </c>
    </row>
    <row r="143" spans="1:15" x14ac:dyDescent="0.15">
      <c r="A143" s="15">
        <v>142</v>
      </c>
      <c r="B143" s="15">
        <v>26</v>
      </c>
      <c r="C143" s="15" t="s">
        <v>136</v>
      </c>
      <c r="D143" s="26" t="str">
        <f>N143</f>
        <v>genotypingdata &lt;- fread("C:/NGS/save/NGS0_26.tagcount", header=F, col.names=genotype)</v>
      </c>
      <c r="F143" s="15" t="s">
        <v>553</v>
      </c>
      <c r="G143" s="15" t="str">
        <f>'1. Input and Output files list'!$E$6</f>
        <v>C:/NGS/save/</v>
      </c>
      <c r="H143" s="15" t="str">
        <f>'1. Input and Output files list'!$J$130</f>
        <v>NGS0_26.tagcount</v>
      </c>
      <c r="I143" s="15" t="s">
        <v>228</v>
      </c>
      <c r="N143" s="15" t="str">
        <f>CONCATENATE(F143,G143,H143,I143)</f>
        <v>genotypingdata &lt;- fread("C:/NGS/save/NGS0_26.tagcount", header=F, col.names=genotype)</v>
      </c>
    </row>
    <row r="144" spans="1:15" x14ac:dyDescent="0.15">
      <c r="A144" s="15">
        <v>143</v>
      </c>
      <c r="B144" s="15">
        <v>26</v>
      </c>
      <c r="C144" s="15" t="s">
        <v>137</v>
      </c>
      <c r="D144" s="26" t="str">
        <f>O144</f>
        <v>system.time(write.csv(genotypingdata[match(genotypingSum$tags, genotypingdata$tags),2], file="C:/NGS/save/NGS0_26.tagcountmatchindex.csv", row.names = F))</v>
      </c>
      <c r="F144" s="15" t="s">
        <v>554</v>
      </c>
      <c r="G144" s="15" t="str">
        <f>'1. Input and Output files list'!$E$6</f>
        <v>C:/NGS/save/</v>
      </c>
      <c r="H144" s="15" t="str">
        <f>'1. Input and Output files list'!$J$130</f>
        <v>NGS0_26.tagcount</v>
      </c>
      <c r="I144" s="15" t="s">
        <v>142</v>
      </c>
      <c r="O144" s="15" t="str">
        <f>CONCATENATE(F144,G144,H144,I144)</f>
        <v>system.time(write.csv(genotypingdata[match(genotypingSum$tags, genotypingdata$tags),2], file="C:/NGS/save/NGS0_26.tagcountmatchindex.csv", row.names = F))</v>
      </c>
    </row>
    <row r="145" spans="1:15" x14ac:dyDescent="0.15">
      <c r="A145" s="15">
        <v>144</v>
      </c>
      <c r="B145" s="15">
        <v>26</v>
      </c>
      <c r="C145" s="15" t="s">
        <v>138</v>
      </c>
      <c r="D145" s="26" t="str">
        <f>M145</f>
        <v>genotypingdata&lt;- fread("C:/NGS/save/NGS0_26.tagcountmatchindex.csv", col.names = c("NGS0_26"))</v>
      </c>
      <c r="F145" s="15" t="s">
        <v>233</v>
      </c>
      <c r="G145" s="15" t="str">
        <f>'1. Input and Output files list'!$E$6</f>
        <v>C:/NGS/save/</v>
      </c>
      <c r="H145" s="15" t="str">
        <f>'1. Input and Output files list'!$J$130</f>
        <v>NGS0_26.tagcount</v>
      </c>
      <c r="I145" s="15" t="s">
        <v>547</v>
      </c>
      <c r="J145" s="15" t="str">
        <f>'1. Input and Output files list'!$F$130</f>
        <v>NGS0_26</v>
      </c>
      <c r="K145" s="15" t="s">
        <v>545</v>
      </c>
      <c r="M145" s="15" t="str">
        <f>CONCATENATE(F145,G145,H145,I145,J145,K145)</f>
        <v>genotypingdata&lt;- fread("C:/NGS/save/NGS0_26.tagcountmatchindex.csv", col.names = c("NGS0_26"))</v>
      </c>
    </row>
    <row r="146" spans="1:15" x14ac:dyDescent="0.15">
      <c r="A146" s="15">
        <v>145</v>
      </c>
      <c r="B146" s="15">
        <v>26</v>
      </c>
      <c r="C146" s="15" t="s">
        <v>139</v>
      </c>
      <c r="D146" s="26" t="s">
        <v>79</v>
      </c>
    </row>
    <row r="147" spans="1:15" x14ac:dyDescent="0.15">
      <c r="A147" s="15">
        <v>146</v>
      </c>
      <c r="B147" s="15">
        <v>26</v>
      </c>
      <c r="C147" s="15" t="s">
        <v>549</v>
      </c>
      <c r="D147" s="26" t="s">
        <v>551</v>
      </c>
    </row>
    <row r="148" spans="1:15" x14ac:dyDescent="0.15">
      <c r="A148" s="15">
        <v>147</v>
      </c>
      <c r="B148" s="15">
        <v>27</v>
      </c>
      <c r="C148" s="15" t="s">
        <v>136</v>
      </c>
      <c r="D148" s="26" t="str">
        <f>N148</f>
        <v>genotypingdata &lt;- fread("C:/NGS/save/NGS0_27.tagcount", header=F, col.names=genotype)</v>
      </c>
      <c r="F148" s="15" t="s">
        <v>553</v>
      </c>
      <c r="G148" s="15" t="str">
        <f>'1. Input and Output files list'!$E$6</f>
        <v>C:/NGS/save/</v>
      </c>
      <c r="H148" s="15" t="str">
        <f>'1. Input and Output files list'!$J$132</f>
        <v>NGS0_27.tagcount</v>
      </c>
      <c r="I148" s="15" t="s">
        <v>228</v>
      </c>
      <c r="N148" s="15" t="str">
        <f>CONCATENATE(F148,G148,H148,I148)</f>
        <v>genotypingdata &lt;- fread("C:/NGS/save/NGS0_27.tagcount", header=F, col.names=genotype)</v>
      </c>
    </row>
    <row r="149" spans="1:15" x14ac:dyDescent="0.15">
      <c r="A149" s="15">
        <v>148</v>
      </c>
      <c r="B149" s="15">
        <v>27</v>
      </c>
      <c r="C149" s="15" t="s">
        <v>137</v>
      </c>
      <c r="D149" s="26" t="str">
        <f>O149</f>
        <v>system.time(write.csv(genotypingdata[match(genotypingSum$tags, genotypingdata$tags),2], file="C:/NGS/save/NGS0_27.tagcountmatchindex.csv", row.names = F))</v>
      </c>
      <c r="F149" s="15" t="s">
        <v>554</v>
      </c>
      <c r="G149" s="15" t="str">
        <f>'1. Input and Output files list'!$E$6</f>
        <v>C:/NGS/save/</v>
      </c>
      <c r="H149" s="15" t="str">
        <f>'1. Input and Output files list'!$J$132</f>
        <v>NGS0_27.tagcount</v>
      </c>
      <c r="I149" s="15" t="s">
        <v>142</v>
      </c>
      <c r="O149" s="15" t="str">
        <f>CONCATENATE(F149,G149,H149,I149)</f>
        <v>system.time(write.csv(genotypingdata[match(genotypingSum$tags, genotypingdata$tags),2], file="C:/NGS/save/NGS0_27.tagcountmatchindex.csv", row.names = F))</v>
      </c>
    </row>
    <row r="150" spans="1:15" x14ac:dyDescent="0.15">
      <c r="A150" s="15">
        <v>149</v>
      </c>
      <c r="B150" s="15">
        <v>27</v>
      </c>
      <c r="C150" s="15" t="s">
        <v>138</v>
      </c>
      <c r="D150" s="26" t="str">
        <f>M150</f>
        <v>genotypingdata&lt;- fread("C:/NGS/save/NGS0_27.tagcountmatchindex.csv", col.names = c("NGS0_27"))</v>
      </c>
      <c r="F150" s="15" t="s">
        <v>233</v>
      </c>
      <c r="G150" s="15" t="str">
        <f>'1. Input and Output files list'!$E$6</f>
        <v>C:/NGS/save/</v>
      </c>
      <c r="H150" s="15" t="str">
        <f>'1. Input and Output files list'!$J$132</f>
        <v>NGS0_27.tagcount</v>
      </c>
      <c r="I150" s="15" t="s">
        <v>547</v>
      </c>
      <c r="J150" s="15" t="str">
        <f>'1. Input and Output files list'!$F$132</f>
        <v>NGS0_27</v>
      </c>
      <c r="K150" s="15" t="s">
        <v>545</v>
      </c>
      <c r="M150" s="15" t="str">
        <f>CONCATENATE(F150,G150,H150,I150,J150,K150)</f>
        <v>genotypingdata&lt;- fread("C:/NGS/save/NGS0_27.tagcountmatchindex.csv", col.names = c("NGS0_27"))</v>
      </c>
    </row>
    <row r="151" spans="1:15" x14ac:dyDescent="0.15">
      <c r="A151" s="15">
        <v>150</v>
      </c>
      <c r="B151" s="15">
        <v>27</v>
      </c>
      <c r="C151" s="15" t="s">
        <v>139</v>
      </c>
      <c r="D151" s="26" t="s">
        <v>79</v>
      </c>
    </row>
    <row r="152" spans="1:15" x14ac:dyDescent="0.15">
      <c r="A152" s="15">
        <v>151</v>
      </c>
      <c r="B152" s="15">
        <v>27</v>
      </c>
      <c r="C152" s="15" t="s">
        <v>549</v>
      </c>
      <c r="D152" s="26" t="s">
        <v>551</v>
      </c>
    </row>
    <row r="153" spans="1:15" x14ac:dyDescent="0.15">
      <c r="A153" s="15">
        <v>152</v>
      </c>
      <c r="B153" s="15">
        <v>28</v>
      </c>
      <c r="C153" s="15" t="s">
        <v>136</v>
      </c>
      <c r="D153" s="26" t="str">
        <f>N153</f>
        <v>genotypingdata &lt;- fread("C:/NGS/save/NGS0_28.tagcount", header=F, col.names=genotype)</v>
      </c>
      <c r="F153" s="15" t="s">
        <v>553</v>
      </c>
      <c r="G153" s="15" t="str">
        <f>'1. Input and Output files list'!$E$6</f>
        <v>C:/NGS/save/</v>
      </c>
      <c r="H153" s="15" t="str">
        <f>'1. Input and Output files list'!$J$134</f>
        <v>NGS0_28.tagcount</v>
      </c>
      <c r="I153" s="15" t="s">
        <v>228</v>
      </c>
      <c r="N153" s="15" t="str">
        <f>CONCATENATE(F153,G153,H153,I153)</f>
        <v>genotypingdata &lt;- fread("C:/NGS/save/NGS0_28.tagcount", header=F, col.names=genotype)</v>
      </c>
    </row>
    <row r="154" spans="1:15" x14ac:dyDescent="0.15">
      <c r="A154" s="15">
        <v>153</v>
      </c>
      <c r="B154" s="15">
        <v>28</v>
      </c>
      <c r="C154" s="15" t="s">
        <v>137</v>
      </c>
      <c r="D154" s="26" t="str">
        <f>O154</f>
        <v>system.time(write.csv(genotypingdata[match(genotypingSum$tags, genotypingdata$tags),2], file="C:/NGS/save/NGS0_28.tagcountmatchindex.csv", row.names = F))</v>
      </c>
      <c r="F154" s="15" t="s">
        <v>554</v>
      </c>
      <c r="G154" s="15" t="str">
        <f>'1. Input and Output files list'!$E$6</f>
        <v>C:/NGS/save/</v>
      </c>
      <c r="H154" s="15" t="str">
        <f>'1. Input and Output files list'!$J$134</f>
        <v>NGS0_28.tagcount</v>
      </c>
      <c r="I154" s="15" t="s">
        <v>142</v>
      </c>
      <c r="O154" s="15" t="str">
        <f>CONCATENATE(F154,G154,H154,I154)</f>
        <v>system.time(write.csv(genotypingdata[match(genotypingSum$tags, genotypingdata$tags),2], file="C:/NGS/save/NGS0_28.tagcountmatchindex.csv", row.names = F))</v>
      </c>
    </row>
    <row r="155" spans="1:15" x14ac:dyDescent="0.15">
      <c r="A155" s="15">
        <v>154</v>
      </c>
      <c r="B155" s="15">
        <v>28</v>
      </c>
      <c r="C155" s="15" t="s">
        <v>138</v>
      </c>
      <c r="D155" s="26" t="str">
        <f>M155</f>
        <v>genotypingdata&lt;- fread("C:/NGS/save/NGS0_28.tagcountmatchindex.csv", col.names = c("NGS0_28"))</v>
      </c>
      <c r="F155" s="15" t="s">
        <v>233</v>
      </c>
      <c r="G155" s="15" t="str">
        <f>'1. Input and Output files list'!$E$6</f>
        <v>C:/NGS/save/</v>
      </c>
      <c r="H155" s="15" t="str">
        <f>'1. Input and Output files list'!$J$134</f>
        <v>NGS0_28.tagcount</v>
      </c>
      <c r="I155" s="15" t="s">
        <v>547</v>
      </c>
      <c r="J155" s="15" t="str">
        <f>'1. Input and Output files list'!$F$134</f>
        <v>NGS0_28</v>
      </c>
      <c r="K155" s="15" t="s">
        <v>545</v>
      </c>
      <c r="M155" s="15" t="str">
        <f>CONCATENATE(F155,G155,H155,I155,J155,K155)</f>
        <v>genotypingdata&lt;- fread("C:/NGS/save/NGS0_28.tagcountmatchindex.csv", col.names = c("NGS0_28"))</v>
      </c>
    </row>
    <row r="156" spans="1:15" x14ac:dyDescent="0.15">
      <c r="A156" s="15">
        <v>155</v>
      </c>
      <c r="B156" s="15">
        <v>28</v>
      </c>
      <c r="C156" s="15" t="s">
        <v>139</v>
      </c>
      <c r="D156" s="26" t="s">
        <v>79</v>
      </c>
    </row>
    <row r="157" spans="1:15" x14ac:dyDescent="0.15">
      <c r="A157" s="15">
        <v>156</v>
      </c>
      <c r="B157" s="15">
        <v>28</v>
      </c>
      <c r="C157" s="15" t="s">
        <v>549</v>
      </c>
      <c r="D157" s="26" t="s">
        <v>551</v>
      </c>
    </row>
    <row r="158" spans="1:15" x14ac:dyDescent="0.15">
      <c r="A158" s="15">
        <v>157</v>
      </c>
      <c r="B158" s="15">
        <v>29</v>
      </c>
      <c r="C158" s="15" t="s">
        <v>136</v>
      </c>
      <c r="D158" s="26" t="str">
        <f>N158</f>
        <v>genotypingdata &lt;- fread("C:/NGS/save/NGS0_29.tagcount", header=F, col.names=genotype)</v>
      </c>
      <c r="F158" s="15" t="s">
        <v>553</v>
      </c>
      <c r="G158" s="15" t="str">
        <f>'1. Input and Output files list'!$E$6</f>
        <v>C:/NGS/save/</v>
      </c>
      <c r="H158" s="15" t="str">
        <f>'1. Input and Output files list'!$J$136</f>
        <v>NGS0_29.tagcount</v>
      </c>
      <c r="I158" s="15" t="s">
        <v>228</v>
      </c>
      <c r="N158" s="15" t="str">
        <f>CONCATENATE(F158,G158,H158,I158)</f>
        <v>genotypingdata &lt;- fread("C:/NGS/save/NGS0_29.tagcount", header=F, col.names=genotype)</v>
      </c>
    </row>
    <row r="159" spans="1:15" x14ac:dyDescent="0.15">
      <c r="A159" s="15">
        <v>158</v>
      </c>
      <c r="B159" s="15">
        <v>29</v>
      </c>
      <c r="C159" s="15" t="s">
        <v>137</v>
      </c>
      <c r="D159" s="26" t="str">
        <f>O159</f>
        <v>system.time(write.csv(genotypingdata[match(genotypingSum$tags, genotypingdata$tags),2], file="C:/NGS/save/NGS0_29.tagcountmatchindex.csv", row.names = F))</v>
      </c>
      <c r="F159" s="15" t="s">
        <v>554</v>
      </c>
      <c r="G159" s="15" t="str">
        <f>'1. Input and Output files list'!$E$6</f>
        <v>C:/NGS/save/</v>
      </c>
      <c r="H159" s="15" t="str">
        <f>'1. Input and Output files list'!$J$136</f>
        <v>NGS0_29.tagcount</v>
      </c>
      <c r="I159" s="15" t="s">
        <v>142</v>
      </c>
      <c r="O159" s="15" t="str">
        <f>CONCATENATE(F159,G159,H159,I159)</f>
        <v>system.time(write.csv(genotypingdata[match(genotypingSum$tags, genotypingdata$tags),2], file="C:/NGS/save/NGS0_29.tagcountmatchindex.csv", row.names = F))</v>
      </c>
    </row>
    <row r="160" spans="1:15" x14ac:dyDescent="0.15">
      <c r="A160" s="15">
        <v>159</v>
      </c>
      <c r="B160" s="15">
        <v>29</v>
      </c>
      <c r="C160" s="15" t="s">
        <v>138</v>
      </c>
      <c r="D160" s="26" t="str">
        <f>M160</f>
        <v>genotypingdata&lt;- fread("C:/NGS/save/NGS0_29.tagcountmatchindex.csv", col.names = c("NGS0_29"))</v>
      </c>
      <c r="F160" s="15" t="s">
        <v>233</v>
      </c>
      <c r="G160" s="15" t="str">
        <f>'1. Input and Output files list'!$E$6</f>
        <v>C:/NGS/save/</v>
      </c>
      <c r="H160" s="15" t="str">
        <f>'1. Input and Output files list'!$J$136</f>
        <v>NGS0_29.tagcount</v>
      </c>
      <c r="I160" s="15" t="s">
        <v>547</v>
      </c>
      <c r="J160" s="15" t="str">
        <f>'1. Input and Output files list'!$F$136</f>
        <v>NGS0_29</v>
      </c>
      <c r="K160" s="15" t="s">
        <v>545</v>
      </c>
      <c r="M160" s="15" t="str">
        <f>CONCATENATE(F160,G160,H160,I160,J160,K160)</f>
        <v>genotypingdata&lt;- fread("C:/NGS/save/NGS0_29.tagcountmatchindex.csv", col.names = c("NGS0_29"))</v>
      </c>
    </row>
    <row r="161" spans="1:15" x14ac:dyDescent="0.15">
      <c r="A161" s="15">
        <v>160</v>
      </c>
      <c r="B161" s="15">
        <v>29</v>
      </c>
      <c r="C161" s="15" t="s">
        <v>139</v>
      </c>
      <c r="D161" s="26" t="s">
        <v>79</v>
      </c>
    </row>
    <row r="162" spans="1:15" x14ac:dyDescent="0.15">
      <c r="A162" s="15">
        <v>161</v>
      </c>
      <c r="B162" s="15">
        <v>29</v>
      </c>
      <c r="C162" s="15" t="s">
        <v>549</v>
      </c>
      <c r="D162" s="26" t="s">
        <v>551</v>
      </c>
    </row>
    <row r="163" spans="1:15" x14ac:dyDescent="0.15">
      <c r="A163" s="15">
        <v>162</v>
      </c>
      <c r="B163" s="15">
        <v>30</v>
      </c>
      <c r="C163" s="15" t="s">
        <v>136</v>
      </c>
      <c r="D163" s="26" t="str">
        <f>N163</f>
        <v>genotypingdata &lt;- fread("C:/NGS/save/NGS0_30.tagcount", header=F, col.names=genotype)</v>
      </c>
      <c r="F163" s="15" t="s">
        <v>553</v>
      </c>
      <c r="G163" s="15" t="str">
        <f>'1. Input and Output files list'!$E$6</f>
        <v>C:/NGS/save/</v>
      </c>
      <c r="H163" s="15" t="str">
        <f>'1. Input and Output files list'!$J$138</f>
        <v>NGS0_30.tagcount</v>
      </c>
      <c r="I163" s="15" t="s">
        <v>228</v>
      </c>
      <c r="N163" s="15" t="str">
        <f>CONCATENATE(F163,G163,H163,I163)</f>
        <v>genotypingdata &lt;- fread("C:/NGS/save/NGS0_30.tagcount", header=F, col.names=genotype)</v>
      </c>
    </row>
    <row r="164" spans="1:15" x14ac:dyDescent="0.15">
      <c r="A164" s="15">
        <v>163</v>
      </c>
      <c r="B164" s="15">
        <v>30</v>
      </c>
      <c r="C164" s="15" t="s">
        <v>137</v>
      </c>
      <c r="D164" s="26" t="str">
        <f>O164</f>
        <v>system.time(write.csv(genotypingdata[match(genotypingSum$tags, genotypingdata$tags),2], file="C:/NGS/save/NGS0_30.tagcountmatchindex.csv", row.names = F))</v>
      </c>
      <c r="F164" s="15" t="s">
        <v>554</v>
      </c>
      <c r="G164" s="15" t="str">
        <f>'1. Input and Output files list'!$E$6</f>
        <v>C:/NGS/save/</v>
      </c>
      <c r="H164" s="15" t="str">
        <f>'1. Input and Output files list'!$J$138</f>
        <v>NGS0_30.tagcount</v>
      </c>
      <c r="I164" s="15" t="s">
        <v>142</v>
      </c>
      <c r="O164" s="15" t="str">
        <f>CONCATENATE(F164,G164,H164,I164)</f>
        <v>system.time(write.csv(genotypingdata[match(genotypingSum$tags, genotypingdata$tags),2], file="C:/NGS/save/NGS0_30.tagcountmatchindex.csv", row.names = F))</v>
      </c>
    </row>
    <row r="165" spans="1:15" x14ac:dyDescent="0.15">
      <c r="A165" s="15">
        <v>164</v>
      </c>
      <c r="B165" s="15">
        <v>30</v>
      </c>
      <c r="C165" s="15" t="s">
        <v>138</v>
      </c>
      <c r="D165" s="26" t="str">
        <f>M165</f>
        <v>genotypingdata&lt;- fread("C:/NGS/save/NGS0_30.tagcountmatchindex.csv", col.names = c("NGS0_30"))</v>
      </c>
      <c r="F165" s="15" t="s">
        <v>233</v>
      </c>
      <c r="G165" s="15" t="str">
        <f>'1. Input and Output files list'!$E$6</f>
        <v>C:/NGS/save/</v>
      </c>
      <c r="H165" s="15" t="str">
        <f>'1. Input and Output files list'!$J$138</f>
        <v>NGS0_30.tagcount</v>
      </c>
      <c r="I165" s="15" t="s">
        <v>547</v>
      </c>
      <c r="J165" s="15" t="str">
        <f>'1. Input and Output files list'!$F$138</f>
        <v>NGS0_30</v>
      </c>
      <c r="K165" s="15" t="s">
        <v>545</v>
      </c>
      <c r="M165" s="15" t="str">
        <f>CONCATENATE(F165,G165,H165,I165,J165,K165)</f>
        <v>genotypingdata&lt;- fread("C:/NGS/save/NGS0_30.tagcountmatchindex.csv", col.names = c("NGS0_30"))</v>
      </c>
    </row>
    <row r="166" spans="1:15" x14ac:dyDescent="0.15">
      <c r="A166" s="15">
        <v>165</v>
      </c>
      <c r="B166" s="15">
        <v>30</v>
      </c>
      <c r="C166" s="15" t="s">
        <v>139</v>
      </c>
      <c r="D166" s="26" t="s">
        <v>79</v>
      </c>
    </row>
    <row r="167" spans="1:15" x14ac:dyDescent="0.15">
      <c r="A167" s="15">
        <v>166</v>
      </c>
      <c r="B167" s="15">
        <v>30</v>
      </c>
      <c r="C167" s="15" t="s">
        <v>549</v>
      </c>
      <c r="D167" s="26" t="s">
        <v>551</v>
      </c>
    </row>
    <row r="168" spans="1:15" x14ac:dyDescent="0.15">
      <c r="A168" s="15">
        <v>167</v>
      </c>
      <c r="B168" s="15">
        <v>31</v>
      </c>
      <c r="C168" s="15" t="s">
        <v>136</v>
      </c>
      <c r="D168" s="26" t="str">
        <f>N168</f>
        <v>genotypingdata &lt;- fread("C:/NGS/save/NGS0_31.tagcount", header=F, col.names=genotype)</v>
      </c>
      <c r="F168" s="15" t="s">
        <v>553</v>
      </c>
      <c r="G168" s="15" t="str">
        <f>'1. Input and Output files list'!$E$6</f>
        <v>C:/NGS/save/</v>
      </c>
      <c r="H168" s="15" t="str">
        <f>'1. Input and Output files list'!$J$140</f>
        <v>NGS0_31.tagcount</v>
      </c>
      <c r="I168" s="15" t="s">
        <v>228</v>
      </c>
      <c r="N168" s="15" t="str">
        <f>CONCATENATE(F168,G168,H168,I168)</f>
        <v>genotypingdata &lt;- fread("C:/NGS/save/NGS0_31.tagcount", header=F, col.names=genotype)</v>
      </c>
    </row>
    <row r="169" spans="1:15" x14ac:dyDescent="0.15">
      <c r="A169" s="15">
        <v>168</v>
      </c>
      <c r="B169" s="15">
        <v>31</v>
      </c>
      <c r="C169" s="15" t="s">
        <v>137</v>
      </c>
      <c r="D169" s="26" t="str">
        <f>O169</f>
        <v>system.time(write.csv(genotypingdata[match(genotypingSum$tags, genotypingdata$tags),2], file="C:/NGS/save/NGS0_31.tagcountmatchindex.csv", row.names = F))</v>
      </c>
      <c r="F169" s="15" t="s">
        <v>554</v>
      </c>
      <c r="G169" s="15" t="str">
        <f>'1. Input and Output files list'!$E$6</f>
        <v>C:/NGS/save/</v>
      </c>
      <c r="H169" s="15" t="str">
        <f>'1. Input and Output files list'!$J$140</f>
        <v>NGS0_31.tagcount</v>
      </c>
      <c r="I169" s="15" t="s">
        <v>142</v>
      </c>
      <c r="O169" s="15" t="str">
        <f>CONCATENATE(F169,G169,H169,I169)</f>
        <v>system.time(write.csv(genotypingdata[match(genotypingSum$tags, genotypingdata$tags),2], file="C:/NGS/save/NGS0_31.tagcountmatchindex.csv", row.names = F))</v>
      </c>
    </row>
    <row r="170" spans="1:15" x14ac:dyDescent="0.15">
      <c r="A170" s="15">
        <v>169</v>
      </c>
      <c r="B170" s="15">
        <v>31</v>
      </c>
      <c r="C170" s="15" t="s">
        <v>138</v>
      </c>
      <c r="D170" s="26" t="str">
        <f>M170</f>
        <v>genotypingdata&lt;- fread("C:/NGS/save/NGS0_31.tagcountmatchindex.csv", col.names = c("NGS0_31"))</v>
      </c>
      <c r="F170" s="15" t="s">
        <v>233</v>
      </c>
      <c r="G170" s="15" t="str">
        <f>'1. Input and Output files list'!$E$6</f>
        <v>C:/NGS/save/</v>
      </c>
      <c r="H170" s="15" t="str">
        <f>'1. Input and Output files list'!$J$140</f>
        <v>NGS0_31.tagcount</v>
      </c>
      <c r="I170" s="15" t="s">
        <v>547</v>
      </c>
      <c r="J170" s="15" t="str">
        <f>'1. Input and Output files list'!$F$140</f>
        <v>NGS0_31</v>
      </c>
      <c r="K170" s="15" t="s">
        <v>545</v>
      </c>
      <c r="M170" s="15" t="str">
        <f>CONCATENATE(F170,G170,H170,I170,J170,K170)</f>
        <v>genotypingdata&lt;- fread("C:/NGS/save/NGS0_31.tagcountmatchindex.csv", col.names = c("NGS0_31"))</v>
      </c>
    </row>
    <row r="171" spans="1:15" x14ac:dyDescent="0.15">
      <c r="A171" s="15">
        <v>170</v>
      </c>
      <c r="B171" s="15">
        <v>31</v>
      </c>
      <c r="C171" s="15" t="s">
        <v>139</v>
      </c>
      <c r="D171" s="26" t="s">
        <v>79</v>
      </c>
    </row>
    <row r="172" spans="1:15" x14ac:dyDescent="0.15">
      <c r="A172" s="15">
        <v>171</v>
      </c>
      <c r="B172" s="15">
        <v>31</v>
      </c>
      <c r="C172" s="15" t="s">
        <v>549</v>
      </c>
      <c r="D172" s="26" t="s">
        <v>551</v>
      </c>
    </row>
    <row r="173" spans="1:15" x14ac:dyDescent="0.15">
      <c r="A173" s="15">
        <v>172</v>
      </c>
      <c r="B173" s="15">
        <v>32</v>
      </c>
      <c r="C173" s="15" t="s">
        <v>136</v>
      </c>
      <c r="D173" s="26" t="str">
        <f>N173</f>
        <v>genotypingdata &lt;- fread("C:/NGS/save/NGS0_32.tagcount", header=F, col.names=genotype)</v>
      </c>
      <c r="F173" s="15" t="s">
        <v>553</v>
      </c>
      <c r="G173" s="15" t="str">
        <f>'1. Input and Output files list'!$E$6</f>
        <v>C:/NGS/save/</v>
      </c>
      <c r="H173" s="15" t="str">
        <f>'1. Input and Output files list'!$J$142</f>
        <v>NGS0_32.tagcount</v>
      </c>
      <c r="I173" s="15" t="s">
        <v>228</v>
      </c>
      <c r="N173" s="15" t="str">
        <f>CONCATENATE(F173,G173,H173,I173)</f>
        <v>genotypingdata &lt;- fread("C:/NGS/save/NGS0_32.tagcount", header=F, col.names=genotype)</v>
      </c>
    </row>
    <row r="174" spans="1:15" x14ac:dyDescent="0.15">
      <c r="A174" s="15">
        <v>173</v>
      </c>
      <c r="B174" s="15">
        <v>32</v>
      </c>
      <c r="C174" s="15" t="s">
        <v>137</v>
      </c>
      <c r="D174" s="26" t="str">
        <f>O174</f>
        <v>system.time(write.csv(genotypingdata[match(genotypingSum$tags, genotypingdata$tags),2], file="C:/NGS/save/NGS0_32.tagcountmatchindex.csv", row.names = F))</v>
      </c>
      <c r="F174" s="15" t="s">
        <v>554</v>
      </c>
      <c r="G174" s="15" t="str">
        <f>'1. Input and Output files list'!$E$6</f>
        <v>C:/NGS/save/</v>
      </c>
      <c r="H174" s="15" t="str">
        <f>'1. Input and Output files list'!$J$142</f>
        <v>NGS0_32.tagcount</v>
      </c>
      <c r="I174" s="15" t="s">
        <v>142</v>
      </c>
      <c r="O174" s="15" t="str">
        <f>CONCATENATE(F174,G174,H174,I174)</f>
        <v>system.time(write.csv(genotypingdata[match(genotypingSum$tags, genotypingdata$tags),2], file="C:/NGS/save/NGS0_32.tagcountmatchindex.csv", row.names = F))</v>
      </c>
    </row>
    <row r="175" spans="1:15" x14ac:dyDescent="0.15">
      <c r="A175" s="15">
        <v>174</v>
      </c>
      <c r="B175" s="15">
        <v>32</v>
      </c>
      <c r="C175" s="15" t="s">
        <v>138</v>
      </c>
      <c r="D175" s="26" t="str">
        <f>M175</f>
        <v>genotypingdata&lt;- fread("C:/NGS/save/NGS0_32.tagcountmatchindex.csv", col.names = c("NGS0_32"))</v>
      </c>
      <c r="F175" s="15" t="s">
        <v>233</v>
      </c>
      <c r="G175" s="15" t="str">
        <f>'1. Input and Output files list'!$E$6</f>
        <v>C:/NGS/save/</v>
      </c>
      <c r="H175" s="15" t="str">
        <f>'1. Input and Output files list'!$J$142</f>
        <v>NGS0_32.tagcount</v>
      </c>
      <c r="I175" s="15" t="s">
        <v>547</v>
      </c>
      <c r="J175" s="15" t="str">
        <f>'1. Input and Output files list'!$F$142</f>
        <v>NGS0_32</v>
      </c>
      <c r="K175" s="15" t="s">
        <v>545</v>
      </c>
      <c r="M175" s="15" t="str">
        <f>CONCATENATE(F175,G175,H175,I175,J175,K175)</f>
        <v>genotypingdata&lt;- fread("C:/NGS/save/NGS0_32.tagcountmatchindex.csv", col.names = c("NGS0_32"))</v>
      </c>
    </row>
    <row r="176" spans="1:15" x14ac:dyDescent="0.15">
      <c r="A176" s="15">
        <v>175</v>
      </c>
      <c r="B176" s="15">
        <v>32</v>
      </c>
      <c r="C176" s="15" t="s">
        <v>139</v>
      </c>
      <c r="D176" s="26" t="s">
        <v>79</v>
      </c>
    </row>
    <row r="177" spans="1:15" x14ac:dyDescent="0.15">
      <c r="A177" s="15">
        <v>176</v>
      </c>
      <c r="B177" s="15">
        <v>32</v>
      </c>
      <c r="C177" s="15" t="s">
        <v>549</v>
      </c>
      <c r="D177" s="26" t="s">
        <v>551</v>
      </c>
    </row>
    <row r="178" spans="1:15" x14ac:dyDescent="0.15">
      <c r="A178" s="15">
        <v>177</v>
      </c>
      <c r="B178" s="15">
        <v>33</v>
      </c>
      <c r="C178" s="15" t="s">
        <v>136</v>
      </c>
      <c r="D178" s="26" t="str">
        <f>N178</f>
        <v>genotypingdata &lt;- fread("C:/NGS/save/NGS0_33.tagcount", header=F, col.names=genotype)</v>
      </c>
      <c r="F178" s="15" t="s">
        <v>553</v>
      </c>
      <c r="G178" s="15" t="str">
        <f>'1. Input and Output files list'!$E$6</f>
        <v>C:/NGS/save/</v>
      </c>
      <c r="H178" s="15" t="str">
        <f>'1. Input and Output files list'!$J$144</f>
        <v>NGS0_33.tagcount</v>
      </c>
      <c r="I178" s="15" t="s">
        <v>228</v>
      </c>
      <c r="N178" s="15" t="str">
        <f>CONCATENATE(F178,G178,H178,I178)</f>
        <v>genotypingdata &lt;- fread("C:/NGS/save/NGS0_33.tagcount", header=F, col.names=genotype)</v>
      </c>
    </row>
    <row r="179" spans="1:15" x14ac:dyDescent="0.15">
      <c r="A179" s="15">
        <v>178</v>
      </c>
      <c r="B179" s="15">
        <v>33</v>
      </c>
      <c r="C179" s="15" t="s">
        <v>137</v>
      </c>
      <c r="D179" s="26" t="str">
        <f>O179</f>
        <v>system.time(write.csv(genotypingdata[match(genotypingSum$tags, genotypingdata$tags),2], file="C:/NGS/save/NGS0_33.tagcountmatchindex.csv", row.names = F))</v>
      </c>
      <c r="F179" s="15" t="s">
        <v>554</v>
      </c>
      <c r="G179" s="15" t="str">
        <f>'1. Input and Output files list'!$E$6</f>
        <v>C:/NGS/save/</v>
      </c>
      <c r="H179" s="15" t="str">
        <f>'1. Input and Output files list'!$J$144</f>
        <v>NGS0_33.tagcount</v>
      </c>
      <c r="I179" s="15" t="s">
        <v>142</v>
      </c>
      <c r="O179" s="15" t="str">
        <f>CONCATENATE(F179,G179,H179,I179)</f>
        <v>system.time(write.csv(genotypingdata[match(genotypingSum$tags, genotypingdata$tags),2], file="C:/NGS/save/NGS0_33.tagcountmatchindex.csv", row.names = F))</v>
      </c>
    </row>
    <row r="180" spans="1:15" x14ac:dyDescent="0.15">
      <c r="A180" s="15">
        <v>179</v>
      </c>
      <c r="B180" s="15">
        <v>33</v>
      </c>
      <c r="C180" s="15" t="s">
        <v>138</v>
      </c>
      <c r="D180" s="26" t="str">
        <f>M180</f>
        <v>genotypingdata&lt;- fread("C:/NGS/save/NGS0_33.tagcountmatchindex.csv", col.names = c("NGS0_33"))</v>
      </c>
      <c r="F180" s="15" t="s">
        <v>233</v>
      </c>
      <c r="G180" s="15" t="str">
        <f>'1. Input and Output files list'!$E$6</f>
        <v>C:/NGS/save/</v>
      </c>
      <c r="H180" s="15" t="str">
        <f>'1. Input and Output files list'!$J$144</f>
        <v>NGS0_33.tagcount</v>
      </c>
      <c r="I180" s="15" t="s">
        <v>547</v>
      </c>
      <c r="J180" s="15" t="str">
        <f>'1. Input and Output files list'!$F$144</f>
        <v>NGS0_33</v>
      </c>
      <c r="K180" s="15" t="s">
        <v>545</v>
      </c>
      <c r="M180" s="15" t="str">
        <f>CONCATENATE(F180,G180,H180,I180,J180,K180)</f>
        <v>genotypingdata&lt;- fread("C:/NGS/save/NGS0_33.tagcountmatchindex.csv", col.names = c("NGS0_33"))</v>
      </c>
    </row>
    <row r="181" spans="1:15" x14ac:dyDescent="0.15">
      <c r="A181" s="15">
        <v>180</v>
      </c>
      <c r="B181" s="15">
        <v>33</v>
      </c>
      <c r="C181" s="15" t="s">
        <v>139</v>
      </c>
      <c r="D181" s="26" t="s">
        <v>79</v>
      </c>
    </row>
    <row r="182" spans="1:15" x14ac:dyDescent="0.15">
      <c r="A182" s="15">
        <v>181</v>
      </c>
      <c r="B182" s="15">
        <v>33</v>
      </c>
      <c r="C182" s="15" t="s">
        <v>549</v>
      </c>
      <c r="D182" s="26" t="s">
        <v>551</v>
      </c>
    </row>
    <row r="183" spans="1:15" x14ac:dyDescent="0.15">
      <c r="A183" s="15">
        <v>182</v>
      </c>
      <c r="B183" s="15">
        <v>34</v>
      </c>
      <c r="C183" s="15" t="s">
        <v>136</v>
      </c>
      <c r="D183" s="26" t="str">
        <f>N183</f>
        <v>genotypingdata &lt;- fread("C:/NGS/save/NGS0_34.tagcount", header=F, col.names=genotype)</v>
      </c>
      <c r="F183" s="15" t="s">
        <v>553</v>
      </c>
      <c r="G183" s="15" t="str">
        <f>'1. Input and Output files list'!$E$6</f>
        <v>C:/NGS/save/</v>
      </c>
      <c r="H183" s="15" t="str">
        <f>'1. Input and Output files list'!$J$146</f>
        <v>NGS0_34.tagcount</v>
      </c>
      <c r="I183" s="15" t="s">
        <v>228</v>
      </c>
      <c r="N183" s="15" t="str">
        <f>CONCATENATE(F183,G183,H183,I183)</f>
        <v>genotypingdata &lt;- fread("C:/NGS/save/NGS0_34.tagcount", header=F, col.names=genotype)</v>
      </c>
    </row>
    <row r="184" spans="1:15" x14ac:dyDescent="0.15">
      <c r="A184" s="15">
        <v>183</v>
      </c>
      <c r="B184" s="15">
        <v>34</v>
      </c>
      <c r="C184" s="15" t="s">
        <v>137</v>
      </c>
      <c r="D184" s="26" t="str">
        <f>O184</f>
        <v>system.time(write.csv(genotypingdata[match(genotypingSum$tags, genotypingdata$tags),2], file="C:/NGS/save/NGS0_34.tagcountmatchindex.csv", row.names = F))</v>
      </c>
      <c r="F184" s="15" t="s">
        <v>554</v>
      </c>
      <c r="G184" s="15" t="str">
        <f>'1. Input and Output files list'!$E$6</f>
        <v>C:/NGS/save/</v>
      </c>
      <c r="H184" s="15" t="str">
        <f>'1. Input and Output files list'!$J$146</f>
        <v>NGS0_34.tagcount</v>
      </c>
      <c r="I184" s="15" t="s">
        <v>142</v>
      </c>
      <c r="O184" s="15" t="str">
        <f>CONCATENATE(F184,G184,H184,I184)</f>
        <v>system.time(write.csv(genotypingdata[match(genotypingSum$tags, genotypingdata$tags),2], file="C:/NGS/save/NGS0_34.tagcountmatchindex.csv", row.names = F))</v>
      </c>
    </row>
    <row r="185" spans="1:15" x14ac:dyDescent="0.15">
      <c r="A185" s="15">
        <v>184</v>
      </c>
      <c r="B185" s="15">
        <v>34</v>
      </c>
      <c r="C185" s="15" t="s">
        <v>138</v>
      </c>
      <c r="D185" s="26" t="str">
        <f>M185</f>
        <v>genotypingdata&lt;- fread("C:/NGS/save/NGS0_34.tagcountmatchindex.csv", col.names = c("NGS0_34"))</v>
      </c>
      <c r="F185" s="15" t="s">
        <v>233</v>
      </c>
      <c r="G185" s="15" t="str">
        <f>'1. Input and Output files list'!$E$6</f>
        <v>C:/NGS/save/</v>
      </c>
      <c r="H185" s="15" t="str">
        <f>'1. Input and Output files list'!$J$146</f>
        <v>NGS0_34.tagcount</v>
      </c>
      <c r="I185" s="15" t="s">
        <v>547</v>
      </c>
      <c r="J185" s="15" t="str">
        <f>'1. Input and Output files list'!$F$146</f>
        <v>NGS0_34</v>
      </c>
      <c r="K185" s="15" t="s">
        <v>545</v>
      </c>
      <c r="M185" s="15" t="str">
        <f>CONCATENATE(F185,G185,H185,I185,J185,K185)</f>
        <v>genotypingdata&lt;- fread("C:/NGS/save/NGS0_34.tagcountmatchindex.csv", col.names = c("NGS0_34"))</v>
      </c>
    </row>
    <row r="186" spans="1:15" x14ac:dyDescent="0.15">
      <c r="A186" s="15">
        <v>185</v>
      </c>
      <c r="B186" s="15">
        <v>34</v>
      </c>
      <c r="C186" s="15" t="s">
        <v>139</v>
      </c>
      <c r="D186" s="26" t="s">
        <v>79</v>
      </c>
    </row>
    <row r="187" spans="1:15" x14ac:dyDescent="0.15">
      <c r="A187" s="15">
        <v>186</v>
      </c>
      <c r="B187" s="15">
        <v>34</v>
      </c>
      <c r="C187" s="15" t="s">
        <v>549</v>
      </c>
      <c r="D187" s="26" t="s">
        <v>551</v>
      </c>
    </row>
    <row r="188" spans="1:15" x14ac:dyDescent="0.15">
      <c r="A188" s="15">
        <v>187</v>
      </c>
      <c r="B188" s="15">
        <v>35</v>
      </c>
      <c r="C188" s="15" t="s">
        <v>136</v>
      </c>
      <c r="D188" s="26" t="str">
        <f>N188</f>
        <v>genotypingdata &lt;- fread("C:/NGS/save/NGS0_35.tagcount", header=F, col.names=genotype)</v>
      </c>
      <c r="F188" s="15" t="s">
        <v>553</v>
      </c>
      <c r="G188" s="15" t="str">
        <f>'1. Input and Output files list'!$E$6</f>
        <v>C:/NGS/save/</v>
      </c>
      <c r="H188" s="15" t="str">
        <f>'1. Input and Output files list'!$J$148</f>
        <v>NGS0_35.tagcount</v>
      </c>
      <c r="I188" s="15" t="s">
        <v>228</v>
      </c>
      <c r="N188" s="15" t="str">
        <f>CONCATENATE(F188,G188,H188,I188)</f>
        <v>genotypingdata &lt;- fread("C:/NGS/save/NGS0_35.tagcount", header=F, col.names=genotype)</v>
      </c>
    </row>
    <row r="189" spans="1:15" x14ac:dyDescent="0.15">
      <c r="A189" s="15">
        <v>188</v>
      </c>
      <c r="B189" s="15">
        <v>35</v>
      </c>
      <c r="C189" s="15" t="s">
        <v>137</v>
      </c>
      <c r="D189" s="26" t="str">
        <f>O189</f>
        <v>system.time(write.csv(genotypingdata[match(genotypingSum$tags, genotypingdata$tags),2], file="C:/NGS/save/NGS0_35.tagcountmatchindex.csv", row.names = F))</v>
      </c>
      <c r="F189" s="15" t="s">
        <v>554</v>
      </c>
      <c r="G189" s="15" t="str">
        <f>'1. Input and Output files list'!$E$6</f>
        <v>C:/NGS/save/</v>
      </c>
      <c r="H189" s="15" t="str">
        <f>'1. Input and Output files list'!$J$148</f>
        <v>NGS0_35.tagcount</v>
      </c>
      <c r="I189" s="15" t="s">
        <v>142</v>
      </c>
      <c r="O189" s="15" t="str">
        <f>CONCATENATE(F189,G189,H189,I189)</f>
        <v>system.time(write.csv(genotypingdata[match(genotypingSum$tags, genotypingdata$tags),2], file="C:/NGS/save/NGS0_35.tagcountmatchindex.csv", row.names = F))</v>
      </c>
    </row>
    <row r="190" spans="1:15" x14ac:dyDescent="0.15">
      <c r="A190" s="15">
        <v>189</v>
      </c>
      <c r="B190" s="15">
        <v>35</v>
      </c>
      <c r="C190" s="15" t="s">
        <v>138</v>
      </c>
      <c r="D190" s="26" t="str">
        <f>M190</f>
        <v>genotypingdata&lt;- fread("C:/NGS/save/NGS0_35.tagcountmatchindex.csv", col.names = c("NGS0_35"))</v>
      </c>
      <c r="F190" s="15" t="s">
        <v>233</v>
      </c>
      <c r="G190" s="15" t="str">
        <f>'1. Input and Output files list'!$E$6</f>
        <v>C:/NGS/save/</v>
      </c>
      <c r="H190" s="15" t="str">
        <f>'1. Input and Output files list'!$J$148</f>
        <v>NGS0_35.tagcount</v>
      </c>
      <c r="I190" s="15" t="s">
        <v>547</v>
      </c>
      <c r="J190" s="15" t="str">
        <f>'1. Input and Output files list'!$F$148</f>
        <v>NGS0_35</v>
      </c>
      <c r="K190" s="15" t="s">
        <v>545</v>
      </c>
      <c r="M190" s="15" t="str">
        <f>CONCATENATE(F190,G190,H190,I190,J190,K190)</f>
        <v>genotypingdata&lt;- fread("C:/NGS/save/NGS0_35.tagcountmatchindex.csv", col.names = c("NGS0_35"))</v>
      </c>
    </row>
    <row r="191" spans="1:15" x14ac:dyDescent="0.15">
      <c r="A191" s="15">
        <v>190</v>
      </c>
      <c r="B191" s="15">
        <v>35</v>
      </c>
      <c r="C191" s="15" t="s">
        <v>139</v>
      </c>
      <c r="D191" s="26" t="s">
        <v>79</v>
      </c>
    </row>
    <row r="192" spans="1:15" x14ac:dyDescent="0.15">
      <c r="A192" s="15">
        <v>191</v>
      </c>
      <c r="B192" s="15">
        <v>35</v>
      </c>
      <c r="C192" s="15" t="s">
        <v>549</v>
      </c>
      <c r="D192" s="26" t="s">
        <v>551</v>
      </c>
    </row>
    <row r="193" spans="1:15" x14ac:dyDescent="0.15">
      <c r="A193" s="15">
        <v>192</v>
      </c>
      <c r="B193" s="15">
        <v>36</v>
      </c>
      <c r="C193" s="15" t="s">
        <v>136</v>
      </c>
      <c r="D193" s="26" t="str">
        <f>N193</f>
        <v>genotypingdata &lt;- fread("C:/NGS/save/NGS0_36.tagcount", header=F, col.names=genotype)</v>
      </c>
      <c r="F193" s="15" t="s">
        <v>553</v>
      </c>
      <c r="G193" s="15" t="str">
        <f>'1. Input and Output files list'!$E$6</f>
        <v>C:/NGS/save/</v>
      </c>
      <c r="H193" s="15" t="str">
        <f>'1. Input and Output files list'!$J$150</f>
        <v>NGS0_36.tagcount</v>
      </c>
      <c r="I193" s="15" t="s">
        <v>228</v>
      </c>
      <c r="N193" s="15" t="str">
        <f>CONCATENATE(F193,G193,H193,I193)</f>
        <v>genotypingdata &lt;- fread("C:/NGS/save/NGS0_36.tagcount", header=F, col.names=genotype)</v>
      </c>
    </row>
    <row r="194" spans="1:15" x14ac:dyDescent="0.15">
      <c r="A194" s="15">
        <v>193</v>
      </c>
      <c r="B194" s="15">
        <v>36</v>
      </c>
      <c r="C194" s="15" t="s">
        <v>137</v>
      </c>
      <c r="D194" s="26" t="str">
        <f>O194</f>
        <v>system.time(write.csv(genotypingdata[match(genotypingSum$tags, genotypingdata$tags),2], file="C:/NGS/save/NGS0_36.tagcountmatchindex.csv", row.names = F))</v>
      </c>
      <c r="F194" s="15" t="s">
        <v>554</v>
      </c>
      <c r="G194" s="15" t="str">
        <f>'1. Input and Output files list'!$E$6</f>
        <v>C:/NGS/save/</v>
      </c>
      <c r="H194" s="15" t="str">
        <f>'1. Input and Output files list'!$J$150</f>
        <v>NGS0_36.tagcount</v>
      </c>
      <c r="I194" s="15" t="s">
        <v>142</v>
      </c>
      <c r="O194" s="15" t="str">
        <f>CONCATENATE(F194,G194,H194,I194)</f>
        <v>system.time(write.csv(genotypingdata[match(genotypingSum$tags, genotypingdata$tags),2], file="C:/NGS/save/NGS0_36.tagcountmatchindex.csv", row.names = F))</v>
      </c>
    </row>
    <row r="195" spans="1:15" x14ac:dyDescent="0.15">
      <c r="A195" s="15">
        <v>194</v>
      </c>
      <c r="B195" s="15">
        <v>36</v>
      </c>
      <c r="C195" s="15" t="s">
        <v>138</v>
      </c>
      <c r="D195" s="26" t="str">
        <f>M195</f>
        <v>genotypingdata&lt;- fread("C:/NGS/save/NGS0_36.tagcountmatchindex.csv", col.names = c("NGS0_36"))</v>
      </c>
      <c r="F195" s="15" t="s">
        <v>233</v>
      </c>
      <c r="G195" s="15" t="str">
        <f>'1. Input and Output files list'!$E$6</f>
        <v>C:/NGS/save/</v>
      </c>
      <c r="H195" s="15" t="str">
        <f>'1. Input and Output files list'!$J$150</f>
        <v>NGS0_36.tagcount</v>
      </c>
      <c r="I195" s="15" t="s">
        <v>547</v>
      </c>
      <c r="J195" s="15" t="str">
        <f>'1. Input and Output files list'!$F$150</f>
        <v>NGS0_36</v>
      </c>
      <c r="K195" s="15" t="s">
        <v>545</v>
      </c>
      <c r="M195" s="15" t="str">
        <f>CONCATENATE(F195,G195,H195,I195,J195,K195)</f>
        <v>genotypingdata&lt;- fread("C:/NGS/save/NGS0_36.tagcountmatchindex.csv", col.names = c("NGS0_36"))</v>
      </c>
    </row>
    <row r="196" spans="1:15" x14ac:dyDescent="0.15">
      <c r="A196" s="15">
        <v>195</v>
      </c>
      <c r="B196" s="15">
        <v>36</v>
      </c>
      <c r="C196" s="15" t="s">
        <v>139</v>
      </c>
      <c r="D196" s="26" t="s">
        <v>79</v>
      </c>
    </row>
    <row r="197" spans="1:15" x14ac:dyDescent="0.15">
      <c r="A197" s="15">
        <v>196</v>
      </c>
      <c r="B197" s="15">
        <v>36</v>
      </c>
      <c r="C197" s="15" t="s">
        <v>549</v>
      </c>
      <c r="D197" s="26" t="s">
        <v>551</v>
      </c>
    </row>
    <row r="198" spans="1:15" x14ac:dyDescent="0.15">
      <c r="A198" s="15">
        <v>197</v>
      </c>
      <c r="B198" s="15">
        <v>37</v>
      </c>
      <c r="C198" s="15" t="s">
        <v>136</v>
      </c>
      <c r="D198" s="26" t="str">
        <f>N198</f>
        <v>genotypingdata &lt;- fread("C:/NGS/save/NGS0_37.tagcount", header=F, col.names=genotype)</v>
      </c>
      <c r="F198" s="15" t="s">
        <v>553</v>
      </c>
      <c r="G198" s="15" t="str">
        <f>'1. Input and Output files list'!$E$6</f>
        <v>C:/NGS/save/</v>
      </c>
      <c r="H198" s="15" t="str">
        <f>'1. Input and Output files list'!$J$152</f>
        <v>NGS0_37.tagcount</v>
      </c>
      <c r="I198" s="15" t="s">
        <v>228</v>
      </c>
      <c r="N198" s="15" t="str">
        <f>CONCATENATE(F198,G198,H198,I198)</f>
        <v>genotypingdata &lt;- fread("C:/NGS/save/NGS0_37.tagcount", header=F, col.names=genotype)</v>
      </c>
    </row>
    <row r="199" spans="1:15" x14ac:dyDescent="0.15">
      <c r="A199" s="15">
        <v>198</v>
      </c>
      <c r="B199" s="15">
        <v>37</v>
      </c>
      <c r="C199" s="15" t="s">
        <v>137</v>
      </c>
      <c r="D199" s="26" t="str">
        <f>O199</f>
        <v>system.time(write.csv(genotypingdata[match(genotypingSum$tags, genotypingdata$tags),2], file="C:/NGS/save/NGS0_37.tagcountmatchindex.csv", row.names = F))</v>
      </c>
      <c r="F199" s="15" t="s">
        <v>554</v>
      </c>
      <c r="G199" s="15" t="str">
        <f>'1. Input and Output files list'!$E$6</f>
        <v>C:/NGS/save/</v>
      </c>
      <c r="H199" s="15" t="str">
        <f>'1. Input and Output files list'!$J$152</f>
        <v>NGS0_37.tagcount</v>
      </c>
      <c r="I199" s="15" t="s">
        <v>142</v>
      </c>
      <c r="O199" s="15" t="str">
        <f>CONCATENATE(F199,G199,H199,I199)</f>
        <v>system.time(write.csv(genotypingdata[match(genotypingSum$tags, genotypingdata$tags),2], file="C:/NGS/save/NGS0_37.tagcountmatchindex.csv", row.names = F))</v>
      </c>
    </row>
    <row r="200" spans="1:15" x14ac:dyDescent="0.15">
      <c r="A200" s="15">
        <v>199</v>
      </c>
      <c r="B200" s="15">
        <v>37</v>
      </c>
      <c r="C200" s="15" t="s">
        <v>138</v>
      </c>
      <c r="D200" s="26" t="str">
        <f>M200</f>
        <v>genotypingdata&lt;- fread("C:/NGS/save/NGS0_37.tagcountmatchindex.csv", col.names = c("NGS0_37"))</v>
      </c>
      <c r="F200" s="15" t="s">
        <v>233</v>
      </c>
      <c r="G200" s="15" t="str">
        <f>'1. Input and Output files list'!$E$6</f>
        <v>C:/NGS/save/</v>
      </c>
      <c r="H200" s="15" t="str">
        <f>'1. Input and Output files list'!$J$152</f>
        <v>NGS0_37.tagcount</v>
      </c>
      <c r="I200" s="15" t="s">
        <v>547</v>
      </c>
      <c r="J200" s="15" t="str">
        <f>'1. Input and Output files list'!$F$152</f>
        <v>NGS0_37</v>
      </c>
      <c r="K200" s="15" t="s">
        <v>545</v>
      </c>
      <c r="M200" s="15" t="str">
        <f>CONCATENATE(F200,G200,H200,I200,J200,K200)</f>
        <v>genotypingdata&lt;- fread("C:/NGS/save/NGS0_37.tagcountmatchindex.csv", col.names = c("NGS0_37"))</v>
      </c>
    </row>
    <row r="201" spans="1:15" x14ac:dyDescent="0.15">
      <c r="A201" s="15">
        <v>200</v>
      </c>
      <c r="B201" s="15">
        <v>37</v>
      </c>
      <c r="C201" s="15" t="s">
        <v>139</v>
      </c>
      <c r="D201" s="26" t="s">
        <v>79</v>
      </c>
    </row>
    <row r="202" spans="1:15" x14ac:dyDescent="0.15">
      <c r="A202" s="15">
        <v>201</v>
      </c>
      <c r="B202" s="15">
        <v>37</v>
      </c>
      <c r="C202" s="15" t="s">
        <v>549</v>
      </c>
      <c r="D202" s="26" t="s">
        <v>551</v>
      </c>
    </row>
    <row r="203" spans="1:15" x14ac:dyDescent="0.15">
      <c r="A203" s="15">
        <v>202</v>
      </c>
      <c r="B203" s="15">
        <v>38</v>
      </c>
      <c r="C203" s="15" t="s">
        <v>136</v>
      </c>
      <c r="D203" s="26" t="str">
        <f>N203</f>
        <v>genotypingdata &lt;- fread("C:/NGS/save/NGS0_38.tagcount", header=F, col.names=genotype)</v>
      </c>
      <c r="F203" s="15" t="s">
        <v>553</v>
      </c>
      <c r="G203" s="15" t="str">
        <f>'1. Input and Output files list'!$E$6</f>
        <v>C:/NGS/save/</v>
      </c>
      <c r="H203" s="15" t="str">
        <f>'1. Input and Output files list'!$J$154</f>
        <v>NGS0_38.tagcount</v>
      </c>
      <c r="I203" s="15" t="s">
        <v>228</v>
      </c>
      <c r="N203" s="15" t="str">
        <f>CONCATENATE(F203,G203,H203,I203)</f>
        <v>genotypingdata &lt;- fread("C:/NGS/save/NGS0_38.tagcount", header=F, col.names=genotype)</v>
      </c>
    </row>
    <row r="204" spans="1:15" x14ac:dyDescent="0.15">
      <c r="A204" s="15">
        <v>203</v>
      </c>
      <c r="B204" s="15">
        <v>38</v>
      </c>
      <c r="C204" s="15" t="s">
        <v>137</v>
      </c>
      <c r="D204" s="26" t="str">
        <f>O204</f>
        <v>system.time(write.csv(genotypingdata[match(genotypingSum$tags, genotypingdata$tags),2], file="C:/NGS/save/NGS0_38.tagcountmatchindex.csv", row.names = F))</v>
      </c>
      <c r="F204" s="15" t="s">
        <v>554</v>
      </c>
      <c r="G204" s="15" t="str">
        <f>'1. Input and Output files list'!$E$6</f>
        <v>C:/NGS/save/</v>
      </c>
      <c r="H204" s="15" t="str">
        <f>'1. Input and Output files list'!$J$154</f>
        <v>NGS0_38.tagcount</v>
      </c>
      <c r="I204" s="15" t="s">
        <v>142</v>
      </c>
      <c r="O204" s="15" t="str">
        <f>CONCATENATE(F204,G204,H204,I204)</f>
        <v>system.time(write.csv(genotypingdata[match(genotypingSum$tags, genotypingdata$tags),2], file="C:/NGS/save/NGS0_38.tagcountmatchindex.csv", row.names = F))</v>
      </c>
    </row>
    <row r="205" spans="1:15" x14ac:dyDescent="0.15">
      <c r="A205" s="15">
        <v>204</v>
      </c>
      <c r="B205" s="15">
        <v>38</v>
      </c>
      <c r="C205" s="15" t="s">
        <v>138</v>
      </c>
      <c r="D205" s="26" t="str">
        <f>M205</f>
        <v>genotypingdata&lt;- fread("C:/NGS/save/NGS0_38.tagcountmatchindex.csv", col.names = c("NGS0_38"))</v>
      </c>
      <c r="F205" s="15" t="s">
        <v>233</v>
      </c>
      <c r="G205" s="15" t="str">
        <f>'1. Input and Output files list'!$E$6</f>
        <v>C:/NGS/save/</v>
      </c>
      <c r="H205" s="15" t="str">
        <f>'1. Input and Output files list'!$J$154</f>
        <v>NGS0_38.tagcount</v>
      </c>
      <c r="I205" s="15" t="s">
        <v>547</v>
      </c>
      <c r="J205" s="15" t="str">
        <f>'1. Input and Output files list'!$F$154</f>
        <v>NGS0_38</v>
      </c>
      <c r="K205" s="15" t="s">
        <v>545</v>
      </c>
      <c r="M205" s="15" t="str">
        <f>CONCATENATE(F205,G205,H205,I205,J205,K205)</f>
        <v>genotypingdata&lt;- fread("C:/NGS/save/NGS0_38.tagcountmatchindex.csv", col.names = c("NGS0_38"))</v>
      </c>
    </row>
    <row r="206" spans="1:15" x14ac:dyDescent="0.15">
      <c r="A206" s="15">
        <v>205</v>
      </c>
      <c r="B206" s="15">
        <v>38</v>
      </c>
      <c r="C206" s="15" t="s">
        <v>139</v>
      </c>
      <c r="D206" s="26" t="s">
        <v>79</v>
      </c>
    </row>
    <row r="207" spans="1:15" x14ac:dyDescent="0.15">
      <c r="A207" s="15">
        <v>206</v>
      </c>
      <c r="B207" s="15">
        <v>38</v>
      </c>
      <c r="C207" s="15" t="s">
        <v>549</v>
      </c>
      <c r="D207" s="26" t="s">
        <v>551</v>
      </c>
    </row>
    <row r="208" spans="1:15" x14ac:dyDescent="0.15">
      <c r="A208" s="15">
        <v>207</v>
      </c>
      <c r="B208" s="15">
        <v>39</v>
      </c>
      <c r="C208" s="15" t="s">
        <v>136</v>
      </c>
      <c r="D208" s="26" t="str">
        <f>N208</f>
        <v>genotypingdata &lt;- fread("C:/NGS/save/NGS0_39.tagcount", header=F, col.names=genotype)</v>
      </c>
      <c r="F208" s="15" t="s">
        <v>553</v>
      </c>
      <c r="G208" s="15" t="str">
        <f>'1. Input and Output files list'!$E$6</f>
        <v>C:/NGS/save/</v>
      </c>
      <c r="H208" s="15" t="str">
        <f>'1. Input and Output files list'!$J$156</f>
        <v>NGS0_39.tagcount</v>
      </c>
      <c r="I208" s="15" t="s">
        <v>228</v>
      </c>
      <c r="N208" s="15" t="str">
        <f>CONCATENATE(F208,G208,H208,I208)</f>
        <v>genotypingdata &lt;- fread("C:/NGS/save/NGS0_39.tagcount", header=F, col.names=genotype)</v>
      </c>
    </row>
    <row r="209" spans="1:15" x14ac:dyDescent="0.15">
      <c r="A209" s="15">
        <v>208</v>
      </c>
      <c r="B209" s="15">
        <v>39</v>
      </c>
      <c r="C209" s="15" t="s">
        <v>137</v>
      </c>
      <c r="D209" s="26" t="str">
        <f>O209</f>
        <v>system.time(write.csv(genotypingdata[match(genotypingSum$tags, genotypingdata$tags),2], file="C:/NGS/save/NGS0_39.tagcountmatchindex.csv", row.names = F))</v>
      </c>
      <c r="F209" s="15" t="s">
        <v>554</v>
      </c>
      <c r="G209" s="15" t="str">
        <f>'1. Input and Output files list'!$E$6</f>
        <v>C:/NGS/save/</v>
      </c>
      <c r="H209" s="15" t="str">
        <f>'1. Input and Output files list'!$J$156</f>
        <v>NGS0_39.tagcount</v>
      </c>
      <c r="I209" s="15" t="s">
        <v>142</v>
      </c>
      <c r="O209" s="15" t="str">
        <f>CONCATENATE(F209,G209,H209,I209)</f>
        <v>system.time(write.csv(genotypingdata[match(genotypingSum$tags, genotypingdata$tags),2], file="C:/NGS/save/NGS0_39.tagcountmatchindex.csv", row.names = F))</v>
      </c>
    </row>
    <row r="210" spans="1:15" x14ac:dyDescent="0.15">
      <c r="A210" s="15">
        <v>209</v>
      </c>
      <c r="B210" s="15">
        <v>39</v>
      </c>
      <c r="C210" s="15" t="s">
        <v>138</v>
      </c>
      <c r="D210" s="26" t="str">
        <f>M210</f>
        <v>genotypingdata&lt;- fread("C:/NGS/save/NGS0_39.tagcountmatchindex.csv", col.names = c("NGS0_39"))</v>
      </c>
      <c r="F210" s="15" t="s">
        <v>233</v>
      </c>
      <c r="G210" s="15" t="str">
        <f>'1. Input and Output files list'!$E$6</f>
        <v>C:/NGS/save/</v>
      </c>
      <c r="H210" s="15" t="str">
        <f>'1. Input and Output files list'!$J$156</f>
        <v>NGS0_39.tagcount</v>
      </c>
      <c r="I210" s="15" t="s">
        <v>547</v>
      </c>
      <c r="J210" s="15" t="str">
        <f>'1. Input and Output files list'!$F$156</f>
        <v>NGS0_39</v>
      </c>
      <c r="K210" s="15" t="s">
        <v>545</v>
      </c>
      <c r="M210" s="15" t="str">
        <f>CONCATENATE(F210,G210,H210,I210,J210,K210)</f>
        <v>genotypingdata&lt;- fread("C:/NGS/save/NGS0_39.tagcountmatchindex.csv", col.names = c("NGS0_39"))</v>
      </c>
    </row>
    <row r="211" spans="1:15" x14ac:dyDescent="0.15">
      <c r="A211" s="15">
        <v>210</v>
      </c>
      <c r="B211" s="15">
        <v>39</v>
      </c>
      <c r="C211" s="15" t="s">
        <v>139</v>
      </c>
      <c r="D211" s="26" t="s">
        <v>79</v>
      </c>
    </row>
    <row r="212" spans="1:15" x14ac:dyDescent="0.15">
      <c r="A212" s="15">
        <v>211</v>
      </c>
      <c r="B212" s="15">
        <v>39</v>
      </c>
      <c r="C212" s="15" t="s">
        <v>549</v>
      </c>
      <c r="D212" s="26" t="s">
        <v>551</v>
      </c>
    </row>
    <row r="213" spans="1:15" x14ac:dyDescent="0.15">
      <c r="A213" s="15">
        <v>212</v>
      </c>
      <c r="B213" s="15">
        <v>40</v>
      </c>
      <c r="C213" s="15" t="s">
        <v>136</v>
      </c>
      <c r="D213" s="26" t="str">
        <f>N213</f>
        <v>genotypingdata &lt;- fread("C:/NGS/save/NGS0_40.tagcount", header=F, col.names=genotype)</v>
      </c>
      <c r="F213" s="15" t="s">
        <v>553</v>
      </c>
      <c r="G213" s="15" t="str">
        <f>'1. Input and Output files list'!$E$6</f>
        <v>C:/NGS/save/</v>
      </c>
      <c r="H213" s="15" t="str">
        <f>'1. Input and Output files list'!$J$158</f>
        <v>NGS0_40.tagcount</v>
      </c>
      <c r="I213" s="15" t="s">
        <v>228</v>
      </c>
      <c r="N213" s="15" t="str">
        <f>CONCATENATE(F213,G213,H213,I213)</f>
        <v>genotypingdata &lt;- fread("C:/NGS/save/NGS0_40.tagcount", header=F, col.names=genotype)</v>
      </c>
    </row>
    <row r="214" spans="1:15" x14ac:dyDescent="0.15">
      <c r="A214" s="15">
        <v>213</v>
      </c>
      <c r="B214" s="15">
        <v>40</v>
      </c>
      <c r="C214" s="15" t="s">
        <v>137</v>
      </c>
      <c r="D214" s="26" t="str">
        <f>O214</f>
        <v>system.time(write.csv(genotypingdata[match(genotypingSum$tags, genotypingdata$tags),2], file="C:/NGS/save/NGS0_40.tagcountmatchindex.csv", row.names = F))</v>
      </c>
      <c r="F214" s="15" t="s">
        <v>554</v>
      </c>
      <c r="G214" s="15" t="str">
        <f>'1. Input and Output files list'!$E$6</f>
        <v>C:/NGS/save/</v>
      </c>
      <c r="H214" s="15" t="str">
        <f>'1. Input and Output files list'!$J$158</f>
        <v>NGS0_40.tagcount</v>
      </c>
      <c r="I214" s="15" t="s">
        <v>142</v>
      </c>
      <c r="O214" s="15" t="str">
        <f>CONCATENATE(F214,G214,H214,I214)</f>
        <v>system.time(write.csv(genotypingdata[match(genotypingSum$tags, genotypingdata$tags),2], file="C:/NGS/save/NGS0_40.tagcountmatchindex.csv", row.names = F))</v>
      </c>
    </row>
    <row r="215" spans="1:15" x14ac:dyDescent="0.15">
      <c r="A215" s="15">
        <v>214</v>
      </c>
      <c r="B215" s="15">
        <v>40</v>
      </c>
      <c r="C215" s="15" t="s">
        <v>138</v>
      </c>
      <c r="D215" s="26" t="str">
        <f>M215</f>
        <v>genotypingdata&lt;- fread("C:/NGS/save/NGS0_40.tagcountmatchindex.csv", col.names = c("NGS0_40"))</v>
      </c>
      <c r="F215" s="15" t="s">
        <v>233</v>
      </c>
      <c r="G215" s="15" t="str">
        <f>'1. Input and Output files list'!$E$6</f>
        <v>C:/NGS/save/</v>
      </c>
      <c r="H215" s="15" t="str">
        <f>'1. Input and Output files list'!$J$158</f>
        <v>NGS0_40.tagcount</v>
      </c>
      <c r="I215" s="15" t="s">
        <v>547</v>
      </c>
      <c r="J215" s="15" t="str">
        <f>'1. Input and Output files list'!$F$158</f>
        <v>NGS0_40</v>
      </c>
      <c r="K215" s="15" t="s">
        <v>545</v>
      </c>
      <c r="M215" s="15" t="str">
        <f>CONCATENATE(F215,G215,H215,I215,J215,K215)</f>
        <v>genotypingdata&lt;- fread("C:/NGS/save/NGS0_40.tagcountmatchindex.csv", col.names = c("NGS0_40"))</v>
      </c>
    </row>
    <row r="216" spans="1:15" x14ac:dyDescent="0.15">
      <c r="A216" s="15">
        <v>215</v>
      </c>
      <c r="B216" s="15">
        <v>40</v>
      </c>
      <c r="C216" s="15" t="s">
        <v>139</v>
      </c>
      <c r="D216" s="26" t="s">
        <v>79</v>
      </c>
    </row>
    <row r="217" spans="1:15" x14ac:dyDescent="0.15">
      <c r="A217" s="15">
        <v>216</v>
      </c>
      <c r="B217" s="15">
        <v>40</v>
      </c>
      <c r="C217" s="15" t="s">
        <v>549</v>
      </c>
      <c r="D217" s="26" t="s">
        <v>551</v>
      </c>
    </row>
    <row r="218" spans="1:15" x14ac:dyDescent="0.15">
      <c r="A218" s="15">
        <v>217</v>
      </c>
      <c r="B218" s="15">
        <v>41</v>
      </c>
      <c r="C218" s="15" t="s">
        <v>136</v>
      </c>
      <c r="D218" s="26" t="str">
        <f>N218</f>
        <v>genotypingdata &lt;- fread("C:/NGS/save/NGS0_41.tagcount", header=F, col.names=genotype)</v>
      </c>
      <c r="F218" s="15" t="s">
        <v>553</v>
      </c>
      <c r="G218" s="15" t="str">
        <f>'1. Input and Output files list'!$E$6</f>
        <v>C:/NGS/save/</v>
      </c>
      <c r="H218" s="15" t="str">
        <f>'1. Input and Output files list'!$J$160</f>
        <v>NGS0_41.tagcount</v>
      </c>
      <c r="I218" s="15" t="s">
        <v>228</v>
      </c>
      <c r="N218" s="15" t="str">
        <f>CONCATENATE(F218,G218,H218,I218)</f>
        <v>genotypingdata &lt;- fread("C:/NGS/save/NGS0_41.tagcount", header=F, col.names=genotype)</v>
      </c>
    </row>
    <row r="219" spans="1:15" x14ac:dyDescent="0.15">
      <c r="A219" s="15">
        <v>218</v>
      </c>
      <c r="B219" s="15">
        <v>41</v>
      </c>
      <c r="C219" s="15" t="s">
        <v>137</v>
      </c>
      <c r="D219" s="26" t="str">
        <f>O219</f>
        <v>system.time(write.csv(genotypingdata[match(genotypingSum$tags, genotypingdata$tags),2], file="C:/NGS/save/NGS0_41.tagcountmatchindex.csv", row.names = F))</v>
      </c>
      <c r="F219" s="15" t="s">
        <v>554</v>
      </c>
      <c r="G219" s="15" t="str">
        <f>'1. Input and Output files list'!$E$6</f>
        <v>C:/NGS/save/</v>
      </c>
      <c r="H219" s="15" t="str">
        <f>'1. Input and Output files list'!$J$160</f>
        <v>NGS0_41.tagcount</v>
      </c>
      <c r="I219" s="15" t="s">
        <v>142</v>
      </c>
      <c r="O219" s="15" t="str">
        <f>CONCATENATE(F219,G219,H219,I219)</f>
        <v>system.time(write.csv(genotypingdata[match(genotypingSum$tags, genotypingdata$tags),2], file="C:/NGS/save/NGS0_41.tagcountmatchindex.csv", row.names = F))</v>
      </c>
    </row>
    <row r="220" spans="1:15" x14ac:dyDescent="0.15">
      <c r="A220" s="15">
        <v>219</v>
      </c>
      <c r="B220" s="15">
        <v>41</v>
      </c>
      <c r="C220" s="15" t="s">
        <v>138</v>
      </c>
      <c r="D220" s="26" t="str">
        <f>M220</f>
        <v>genotypingdata&lt;- fread("C:/NGS/save/NGS0_41.tagcountmatchindex.csv", col.names = c("NGS0_41"))</v>
      </c>
      <c r="F220" s="15" t="s">
        <v>233</v>
      </c>
      <c r="G220" s="15" t="str">
        <f>'1. Input and Output files list'!$E$6</f>
        <v>C:/NGS/save/</v>
      </c>
      <c r="H220" s="15" t="str">
        <f>'1. Input and Output files list'!$J$160</f>
        <v>NGS0_41.tagcount</v>
      </c>
      <c r="I220" s="15" t="s">
        <v>547</v>
      </c>
      <c r="J220" s="15" t="str">
        <f>'1. Input and Output files list'!$F$160</f>
        <v>NGS0_41</v>
      </c>
      <c r="K220" s="15" t="s">
        <v>545</v>
      </c>
      <c r="M220" s="15" t="str">
        <f>CONCATENATE(F220,G220,H220,I220,J220,K220)</f>
        <v>genotypingdata&lt;- fread("C:/NGS/save/NGS0_41.tagcountmatchindex.csv", col.names = c("NGS0_41"))</v>
      </c>
    </row>
    <row r="221" spans="1:15" x14ac:dyDescent="0.15">
      <c r="A221" s="15">
        <v>220</v>
      </c>
      <c r="B221" s="15">
        <v>41</v>
      </c>
      <c r="C221" s="15" t="s">
        <v>139</v>
      </c>
      <c r="D221" s="26" t="s">
        <v>79</v>
      </c>
    </row>
    <row r="222" spans="1:15" x14ac:dyDescent="0.15">
      <c r="A222" s="15">
        <v>221</v>
      </c>
      <c r="B222" s="15">
        <v>41</v>
      </c>
      <c r="C222" s="15" t="s">
        <v>549</v>
      </c>
      <c r="D222" s="26" t="s">
        <v>551</v>
      </c>
    </row>
    <row r="223" spans="1:15" x14ac:dyDescent="0.15">
      <c r="A223" s="15">
        <v>222</v>
      </c>
      <c r="B223" s="15">
        <v>42</v>
      </c>
      <c r="C223" s="15" t="s">
        <v>136</v>
      </c>
      <c r="D223" s="26" t="str">
        <f>N223</f>
        <v>genotypingdata &lt;- fread("C:/NGS/save/NGS0_42.tagcount", header=F, col.names=genotype)</v>
      </c>
      <c r="F223" s="15" t="s">
        <v>553</v>
      </c>
      <c r="G223" s="15" t="str">
        <f>'1. Input and Output files list'!$E$6</f>
        <v>C:/NGS/save/</v>
      </c>
      <c r="H223" s="15" t="str">
        <f>'1. Input and Output files list'!$J$162</f>
        <v>NGS0_42.tagcount</v>
      </c>
      <c r="I223" s="15" t="s">
        <v>228</v>
      </c>
      <c r="N223" s="15" t="str">
        <f>CONCATENATE(F223,G223,H223,I223)</f>
        <v>genotypingdata &lt;- fread("C:/NGS/save/NGS0_42.tagcount", header=F, col.names=genotype)</v>
      </c>
    </row>
    <row r="224" spans="1:15" x14ac:dyDescent="0.15">
      <c r="A224" s="15">
        <v>223</v>
      </c>
      <c r="B224" s="15">
        <v>42</v>
      </c>
      <c r="C224" s="15" t="s">
        <v>137</v>
      </c>
      <c r="D224" s="26" t="str">
        <f>O224</f>
        <v>system.time(write.csv(genotypingdata[match(genotypingSum$tags, genotypingdata$tags),2], file="C:/NGS/save/NGS0_42.tagcountmatchindex.csv", row.names = F))</v>
      </c>
      <c r="F224" s="15" t="s">
        <v>554</v>
      </c>
      <c r="G224" s="15" t="str">
        <f>'1. Input and Output files list'!$E$6</f>
        <v>C:/NGS/save/</v>
      </c>
      <c r="H224" s="15" t="str">
        <f>'1. Input and Output files list'!$J$162</f>
        <v>NGS0_42.tagcount</v>
      </c>
      <c r="I224" s="15" t="s">
        <v>142</v>
      </c>
      <c r="O224" s="15" t="str">
        <f>CONCATENATE(F224,G224,H224,I224)</f>
        <v>system.time(write.csv(genotypingdata[match(genotypingSum$tags, genotypingdata$tags),2], file="C:/NGS/save/NGS0_42.tagcountmatchindex.csv", row.names = F))</v>
      </c>
    </row>
    <row r="225" spans="1:15" x14ac:dyDescent="0.15">
      <c r="A225" s="15">
        <v>224</v>
      </c>
      <c r="B225" s="15">
        <v>42</v>
      </c>
      <c r="C225" s="15" t="s">
        <v>138</v>
      </c>
      <c r="D225" s="26" t="str">
        <f>M225</f>
        <v>genotypingdata&lt;- fread("C:/NGS/save/NGS0_42.tagcountmatchindex.csv", col.names = c("NGS0_42"))</v>
      </c>
      <c r="F225" s="15" t="s">
        <v>233</v>
      </c>
      <c r="G225" s="15" t="str">
        <f>'1. Input and Output files list'!$E$6</f>
        <v>C:/NGS/save/</v>
      </c>
      <c r="H225" s="15" t="str">
        <f>'1. Input and Output files list'!$J$162</f>
        <v>NGS0_42.tagcount</v>
      </c>
      <c r="I225" s="15" t="s">
        <v>547</v>
      </c>
      <c r="J225" s="15" t="str">
        <f>'1. Input and Output files list'!$F$162</f>
        <v>NGS0_42</v>
      </c>
      <c r="K225" s="15" t="s">
        <v>545</v>
      </c>
      <c r="M225" s="15" t="str">
        <f>CONCATENATE(F225,G225,H225,I225,J225,K225)</f>
        <v>genotypingdata&lt;- fread("C:/NGS/save/NGS0_42.tagcountmatchindex.csv", col.names = c("NGS0_42"))</v>
      </c>
    </row>
    <row r="226" spans="1:15" x14ac:dyDescent="0.15">
      <c r="A226" s="15">
        <v>225</v>
      </c>
      <c r="B226" s="15">
        <v>42</v>
      </c>
      <c r="C226" s="15" t="s">
        <v>139</v>
      </c>
      <c r="D226" s="26" t="s">
        <v>79</v>
      </c>
    </row>
    <row r="227" spans="1:15" x14ac:dyDescent="0.15">
      <c r="A227" s="15">
        <v>226</v>
      </c>
      <c r="B227" s="15">
        <v>42</v>
      </c>
      <c r="C227" s="15" t="s">
        <v>549</v>
      </c>
      <c r="D227" s="26" t="s">
        <v>551</v>
      </c>
    </row>
    <row r="228" spans="1:15" x14ac:dyDescent="0.15">
      <c r="A228" s="15">
        <v>227</v>
      </c>
      <c r="B228" s="15">
        <v>43</v>
      </c>
      <c r="C228" s="15" t="s">
        <v>136</v>
      </c>
      <c r="D228" s="26" t="str">
        <f>N228</f>
        <v>genotypingdata &lt;- fread("C:/NGS/save/NGS0_43.tagcount", header=F, col.names=genotype)</v>
      </c>
      <c r="F228" s="15" t="s">
        <v>553</v>
      </c>
      <c r="G228" s="15" t="str">
        <f>'1. Input and Output files list'!$E$6</f>
        <v>C:/NGS/save/</v>
      </c>
      <c r="H228" s="15" t="str">
        <f>'1. Input and Output files list'!$J$164</f>
        <v>NGS0_43.tagcount</v>
      </c>
      <c r="I228" s="15" t="s">
        <v>228</v>
      </c>
      <c r="N228" s="15" t="str">
        <f>CONCATENATE(F228,G228,H228,I228)</f>
        <v>genotypingdata &lt;- fread("C:/NGS/save/NGS0_43.tagcount", header=F, col.names=genotype)</v>
      </c>
    </row>
    <row r="229" spans="1:15" x14ac:dyDescent="0.15">
      <c r="A229" s="15">
        <v>228</v>
      </c>
      <c r="B229" s="15">
        <v>43</v>
      </c>
      <c r="C229" s="15" t="s">
        <v>137</v>
      </c>
      <c r="D229" s="26" t="str">
        <f>O229</f>
        <v>system.time(write.csv(genotypingdata[match(genotypingSum$tags, genotypingdata$tags),2], file="C:/NGS/save/NGS0_43.tagcountmatchindex.csv", row.names = F))</v>
      </c>
      <c r="F229" s="15" t="s">
        <v>554</v>
      </c>
      <c r="G229" s="15" t="str">
        <f>'1. Input and Output files list'!$E$6</f>
        <v>C:/NGS/save/</v>
      </c>
      <c r="H229" s="15" t="str">
        <f>'1. Input and Output files list'!$J$164</f>
        <v>NGS0_43.tagcount</v>
      </c>
      <c r="I229" s="15" t="s">
        <v>142</v>
      </c>
      <c r="O229" s="15" t="str">
        <f>CONCATENATE(F229,G229,H229,I229)</f>
        <v>system.time(write.csv(genotypingdata[match(genotypingSum$tags, genotypingdata$tags),2], file="C:/NGS/save/NGS0_43.tagcountmatchindex.csv", row.names = F))</v>
      </c>
    </row>
    <row r="230" spans="1:15" x14ac:dyDescent="0.15">
      <c r="A230" s="15">
        <v>229</v>
      </c>
      <c r="B230" s="15">
        <v>43</v>
      </c>
      <c r="C230" s="15" t="s">
        <v>138</v>
      </c>
      <c r="D230" s="26" t="str">
        <f>M230</f>
        <v>genotypingdata&lt;- fread("C:/NGS/save/NGS0_43.tagcountmatchindex.csv", col.names = c("NGS0_43"))</v>
      </c>
      <c r="F230" s="15" t="s">
        <v>233</v>
      </c>
      <c r="G230" s="15" t="str">
        <f>'1. Input and Output files list'!$E$6</f>
        <v>C:/NGS/save/</v>
      </c>
      <c r="H230" s="15" t="str">
        <f>'1. Input and Output files list'!$J$164</f>
        <v>NGS0_43.tagcount</v>
      </c>
      <c r="I230" s="15" t="s">
        <v>547</v>
      </c>
      <c r="J230" s="15" t="str">
        <f>'1. Input and Output files list'!$F$164</f>
        <v>NGS0_43</v>
      </c>
      <c r="K230" s="15" t="s">
        <v>545</v>
      </c>
      <c r="M230" s="15" t="str">
        <f>CONCATENATE(F230,G230,H230,I230,J230,K230)</f>
        <v>genotypingdata&lt;- fread("C:/NGS/save/NGS0_43.tagcountmatchindex.csv", col.names = c("NGS0_43"))</v>
      </c>
    </row>
    <row r="231" spans="1:15" x14ac:dyDescent="0.15">
      <c r="A231" s="15">
        <v>230</v>
      </c>
      <c r="B231" s="15">
        <v>43</v>
      </c>
      <c r="C231" s="15" t="s">
        <v>139</v>
      </c>
      <c r="D231" s="26" t="s">
        <v>79</v>
      </c>
    </row>
    <row r="232" spans="1:15" x14ac:dyDescent="0.15">
      <c r="A232" s="15">
        <v>231</v>
      </c>
      <c r="B232" s="15">
        <v>43</v>
      </c>
      <c r="C232" s="15" t="s">
        <v>549</v>
      </c>
      <c r="D232" s="26" t="s">
        <v>551</v>
      </c>
    </row>
    <row r="233" spans="1:15" x14ac:dyDescent="0.15">
      <c r="A233" s="15">
        <v>232</v>
      </c>
      <c r="B233" s="15">
        <v>44</v>
      </c>
      <c r="C233" s="15" t="s">
        <v>136</v>
      </c>
      <c r="D233" s="26" t="str">
        <f>N233</f>
        <v>genotypingdata &lt;- fread("C:/NGS/save/NGS0_44.tagcount", header=F, col.names=genotype)</v>
      </c>
      <c r="F233" s="15" t="s">
        <v>553</v>
      </c>
      <c r="G233" s="15" t="str">
        <f>'1. Input and Output files list'!$E$6</f>
        <v>C:/NGS/save/</v>
      </c>
      <c r="H233" s="15" t="str">
        <f>'1. Input and Output files list'!$J$166</f>
        <v>NGS0_44.tagcount</v>
      </c>
      <c r="I233" s="15" t="s">
        <v>228</v>
      </c>
      <c r="N233" s="15" t="str">
        <f>CONCATENATE(F233,G233,H233,I233)</f>
        <v>genotypingdata &lt;- fread("C:/NGS/save/NGS0_44.tagcount", header=F, col.names=genotype)</v>
      </c>
    </row>
    <row r="234" spans="1:15" x14ac:dyDescent="0.15">
      <c r="A234" s="15">
        <v>233</v>
      </c>
      <c r="B234" s="15">
        <v>44</v>
      </c>
      <c r="C234" s="15" t="s">
        <v>137</v>
      </c>
      <c r="D234" s="26" t="str">
        <f>O234</f>
        <v>system.time(write.csv(genotypingdata[match(genotypingSum$tags, genotypingdata$tags),2], file="C:/NGS/save/NGS0_44.tagcountmatchindex.csv", row.names = F))</v>
      </c>
      <c r="F234" s="15" t="s">
        <v>554</v>
      </c>
      <c r="G234" s="15" t="str">
        <f>'1. Input and Output files list'!$E$6</f>
        <v>C:/NGS/save/</v>
      </c>
      <c r="H234" s="15" t="str">
        <f>'1. Input and Output files list'!$J$166</f>
        <v>NGS0_44.tagcount</v>
      </c>
      <c r="I234" s="15" t="s">
        <v>142</v>
      </c>
      <c r="O234" s="15" t="str">
        <f>CONCATENATE(F234,G234,H234,I234)</f>
        <v>system.time(write.csv(genotypingdata[match(genotypingSum$tags, genotypingdata$tags),2], file="C:/NGS/save/NGS0_44.tagcountmatchindex.csv", row.names = F))</v>
      </c>
    </row>
    <row r="235" spans="1:15" x14ac:dyDescent="0.15">
      <c r="A235" s="15">
        <v>234</v>
      </c>
      <c r="B235" s="15">
        <v>44</v>
      </c>
      <c r="C235" s="15" t="s">
        <v>138</v>
      </c>
      <c r="D235" s="26" t="str">
        <f>M235</f>
        <v>genotypingdata&lt;- fread("C:/NGS/save/NGS0_44.tagcountmatchindex.csv", col.names = c("NGS0_44"))</v>
      </c>
      <c r="F235" s="15" t="s">
        <v>233</v>
      </c>
      <c r="G235" s="15" t="str">
        <f>'1. Input and Output files list'!$E$6</f>
        <v>C:/NGS/save/</v>
      </c>
      <c r="H235" s="15" t="str">
        <f>'1. Input and Output files list'!$J$166</f>
        <v>NGS0_44.tagcount</v>
      </c>
      <c r="I235" s="15" t="s">
        <v>547</v>
      </c>
      <c r="J235" s="15" t="str">
        <f>'1. Input and Output files list'!$F$166</f>
        <v>NGS0_44</v>
      </c>
      <c r="K235" s="15" t="s">
        <v>545</v>
      </c>
      <c r="M235" s="15" t="str">
        <f>CONCATENATE(F235,G235,H235,I235,J235,K235)</f>
        <v>genotypingdata&lt;- fread("C:/NGS/save/NGS0_44.tagcountmatchindex.csv", col.names = c("NGS0_44"))</v>
      </c>
    </row>
    <row r="236" spans="1:15" x14ac:dyDescent="0.15">
      <c r="A236" s="15">
        <v>235</v>
      </c>
      <c r="B236" s="15">
        <v>44</v>
      </c>
      <c r="C236" s="15" t="s">
        <v>139</v>
      </c>
      <c r="D236" s="26" t="s">
        <v>79</v>
      </c>
    </row>
    <row r="237" spans="1:15" x14ac:dyDescent="0.15">
      <c r="A237" s="15">
        <v>236</v>
      </c>
      <c r="B237" s="15">
        <v>44</v>
      </c>
      <c r="C237" s="15" t="s">
        <v>549</v>
      </c>
      <c r="D237" s="26" t="s">
        <v>551</v>
      </c>
    </row>
    <row r="238" spans="1:15" x14ac:dyDescent="0.15">
      <c r="A238" s="15">
        <v>237</v>
      </c>
      <c r="B238" s="15">
        <v>45</v>
      </c>
      <c r="C238" s="15" t="s">
        <v>136</v>
      </c>
      <c r="D238" s="26" t="str">
        <f>N238</f>
        <v>genotypingdata &lt;- fread("C:/NGS/save/NGS0_45.tagcount", header=F, col.names=genotype)</v>
      </c>
      <c r="F238" s="15" t="s">
        <v>553</v>
      </c>
      <c r="G238" s="15" t="str">
        <f>'1. Input and Output files list'!$E$6</f>
        <v>C:/NGS/save/</v>
      </c>
      <c r="H238" s="15" t="str">
        <f>'1. Input and Output files list'!$J$168</f>
        <v>NGS0_45.tagcount</v>
      </c>
      <c r="I238" s="15" t="s">
        <v>228</v>
      </c>
      <c r="N238" s="15" t="str">
        <f>CONCATENATE(F238,G238,H238,I238)</f>
        <v>genotypingdata &lt;- fread("C:/NGS/save/NGS0_45.tagcount", header=F, col.names=genotype)</v>
      </c>
    </row>
    <row r="239" spans="1:15" x14ac:dyDescent="0.15">
      <c r="A239" s="15">
        <v>238</v>
      </c>
      <c r="B239" s="15">
        <v>45</v>
      </c>
      <c r="C239" s="15" t="s">
        <v>137</v>
      </c>
      <c r="D239" s="26" t="str">
        <f>O239</f>
        <v>system.time(write.csv(genotypingdata[match(genotypingSum$tags, genotypingdata$tags),2], file="C:/NGS/save/NGS0_45.tagcountmatchindex.csv", row.names = F))</v>
      </c>
      <c r="F239" s="15" t="s">
        <v>554</v>
      </c>
      <c r="G239" s="15" t="str">
        <f>'1. Input and Output files list'!$E$6</f>
        <v>C:/NGS/save/</v>
      </c>
      <c r="H239" s="15" t="str">
        <f>'1. Input and Output files list'!$J$168</f>
        <v>NGS0_45.tagcount</v>
      </c>
      <c r="I239" s="15" t="s">
        <v>142</v>
      </c>
      <c r="O239" s="15" t="str">
        <f>CONCATENATE(F239,G239,H239,I239)</f>
        <v>system.time(write.csv(genotypingdata[match(genotypingSum$tags, genotypingdata$tags),2], file="C:/NGS/save/NGS0_45.tagcountmatchindex.csv", row.names = F))</v>
      </c>
    </row>
    <row r="240" spans="1:15" x14ac:dyDescent="0.15">
      <c r="A240" s="15">
        <v>239</v>
      </c>
      <c r="B240" s="15">
        <v>45</v>
      </c>
      <c r="C240" s="15" t="s">
        <v>138</v>
      </c>
      <c r="D240" s="26" t="str">
        <f>M240</f>
        <v>genotypingdata&lt;- fread("C:/NGS/save/NGS0_45.tagcountmatchindex.csv", col.names = c("NGS0_45"))</v>
      </c>
      <c r="F240" s="15" t="s">
        <v>233</v>
      </c>
      <c r="G240" s="15" t="str">
        <f>'1. Input and Output files list'!$E$6</f>
        <v>C:/NGS/save/</v>
      </c>
      <c r="H240" s="15" t="str">
        <f>'1. Input and Output files list'!$J$168</f>
        <v>NGS0_45.tagcount</v>
      </c>
      <c r="I240" s="15" t="s">
        <v>547</v>
      </c>
      <c r="J240" s="15" t="str">
        <f>'1. Input and Output files list'!$F$168</f>
        <v>NGS0_45</v>
      </c>
      <c r="K240" s="15" t="s">
        <v>545</v>
      </c>
      <c r="M240" s="15" t="str">
        <f>CONCATENATE(F240,G240,H240,I240,J240,K240)</f>
        <v>genotypingdata&lt;- fread("C:/NGS/save/NGS0_45.tagcountmatchindex.csv", col.names = c("NGS0_45"))</v>
      </c>
    </row>
    <row r="241" spans="1:15" x14ac:dyDescent="0.15">
      <c r="A241" s="15">
        <v>240</v>
      </c>
      <c r="B241" s="15">
        <v>45</v>
      </c>
      <c r="C241" s="15" t="s">
        <v>139</v>
      </c>
      <c r="D241" s="26" t="s">
        <v>79</v>
      </c>
    </row>
    <row r="242" spans="1:15" x14ac:dyDescent="0.15">
      <c r="A242" s="15">
        <v>241</v>
      </c>
      <c r="B242" s="15">
        <v>45</v>
      </c>
      <c r="C242" s="15" t="s">
        <v>549</v>
      </c>
      <c r="D242" s="26" t="s">
        <v>551</v>
      </c>
    </row>
    <row r="243" spans="1:15" x14ac:dyDescent="0.15">
      <c r="A243" s="15">
        <v>242</v>
      </c>
      <c r="B243" s="15">
        <v>46</v>
      </c>
      <c r="C243" s="15" t="s">
        <v>136</v>
      </c>
      <c r="D243" s="26" t="str">
        <f>N243</f>
        <v>genotypingdata &lt;- fread("C:/NGS/save/NGS0_46.tagcount", header=F, col.names=genotype)</v>
      </c>
      <c r="F243" s="15" t="s">
        <v>553</v>
      </c>
      <c r="G243" s="15" t="str">
        <f>'1. Input and Output files list'!$E$6</f>
        <v>C:/NGS/save/</v>
      </c>
      <c r="H243" s="15" t="str">
        <f>'1. Input and Output files list'!$J$170</f>
        <v>NGS0_46.tagcount</v>
      </c>
      <c r="I243" s="15" t="s">
        <v>228</v>
      </c>
      <c r="N243" s="15" t="str">
        <f>CONCATENATE(F243,G243,H243,I243)</f>
        <v>genotypingdata &lt;- fread("C:/NGS/save/NGS0_46.tagcount", header=F, col.names=genotype)</v>
      </c>
    </row>
    <row r="244" spans="1:15" x14ac:dyDescent="0.15">
      <c r="A244" s="15">
        <v>243</v>
      </c>
      <c r="B244" s="15">
        <v>46</v>
      </c>
      <c r="C244" s="15" t="s">
        <v>137</v>
      </c>
      <c r="D244" s="26" t="str">
        <f>O244</f>
        <v>system.time(write.csv(genotypingdata[match(genotypingSum$tags, genotypingdata$tags),2], file="C:/NGS/save/NGS0_46.tagcountmatchindex.csv", row.names = F))</v>
      </c>
      <c r="F244" s="15" t="s">
        <v>554</v>
      </c>
      <c r="G244" s="15" t="str">
        <f>'1. Input and Output files list'!$E$6</f>
        <v>C:/NGS/save/</v>
      </c>
      <c r="H244" s="15" t="str">
        <f>'1. Input and Output files list'!$J$170</f>
        <v>NGS0_46.tagcount</v>
      </c>
      <c r="I244" s="15" t="s">
        <v>142</v>
      </c>
      <c r="O244" s="15" t="str">
        <f>CONCATENATE(F244,G244,H244,I244)</f>
        <v>system.time(write.csv(genotypingdata[match(genotypingSum$tags, genotypingdata$tags),2], file="C:/NGS/save/NGS0_46.tagcountmatchindex.csv", row.names = F))</v>
      </c>
    </row>
    <row r="245" spans="1:15" x14ac:dyDescent="0.15">
      <c r="A245" s="15">
        <v>244</v>
      </c>
      <c r="B245" s="15">
        <v>46</v>
      </c>
      <c r="C245" s="15" t="s">
        <v>138</v>
      </c>
      <c r="D245" s="26" t="str">
        <f>M245</f>
        <v>genotypingdata&lt;- fread("C:/NGS/save/NGS0_46.tagcountmatchindex.csv", col.names = c("NGS0_46"))</v>
      </c>
      <c r="F245" s="15" t="s">
        <v>233</v>
      </c>
      <c r="G245" s="15" t="str">
        <f>'1. Input and Output files list'!$E$6</f>
        <v>C:/NGS/save/</v>
      </c>
      <c r="H245" s="15" t="str">
        <f>'1. Input and Output files list'!$J$170</f>
        <v>NGS0_46.tagcount</v>
      </c>
      <c r="I245" s="15" t="s">
        <v>547</v>
      </c>
      <c r="J245" s="15" t="str">
        <f>'1. Input and Output files list'!$F$170</f>
        <v>NGS0_46</v>
      </c>
      <c r="K245" s="15" t="s">
        <v>545</v>
      </c>
      <c r="M245" s="15" t="str">
        <f>CONCATENATE(F245,G245,H245,I245,J245,K245)</f>
        <v>genotypingdata&lt;- fread("C:/NGS/save/NGS0_46.tagcountmatchindex.csv", col.names = c("NGS0_46"))</v>
      </c>
    </row>
    <row r="246" spans="1:15" x14ac:dyDescent="0.15">
      <c r="A246" s="15">
        <v>245</v>
      </c>
      <c r="B246" s="15">
        <v>46</v>
      </c>
      <c r="C246" s="15" t="s">
        <v>139</v>
      </c>
      <c r="D246" s="26" t="s">
        <v>79</v>
      </c>
    </row>
    <row r="247" spans="1:15" x14ac:dyDescent="0.15">
      <c r="A247" s="15">
        <v>246</v>
      </c>
      <c r="B247" s="15">
        <v>46</v>
      </c>
      <c r="C247" s="15" t="s">
        <v>549</v>
      </c>
      <c r="D247" s="26" t="s">
        <v>551</v>
      </c>
    </row>
    <row r="248" spans="1:15" x14ac:dyDescent="0.15">
      <c r="A248" s="15">
        <v>247</v>
      </c>
      <c r="B248" s="15">
        <v>47</v>
      </c>
      <c r="C248" s="15" t="s">
        <v>136</v>
      </c>
      <c r="D248" s="26" t="str">
        <f>N248</f>
        <v>genotypingdata &lt;- fread("C:/NGS/save/NGS0_47.tagcount", header=F, col.names=genotype)</v>
      </c>
      <c r="F248" s="15" t="s">
        <v>553</v>
      </c>
      <c r="G248" s="15" t="str">
        <f>'1. Input and Output files list'!$E$6</f>
        <v>C:/NGS/save/</v>
      </c>
      <c r="H248" s="15" t="str">
        <f>'1. Input and Output files list'!$J$172</f>
        <v>NGS0_47.tagcount</v>
      </c>
      <c r="I248" s="15" t="s">
        <v>228</v>
      </c>
      <c r="N248" s="15" t="str">
        <f>CONCATENATE(F248,G248,H248,I248)</f>
        <v>genotypingdata &lt;- fread("C:/NGS/save/NGS0_47.tagcount", header=F, col.names=genotype)</v>
      </c>
    </row>
    <row r="249" spans="1:15" x14ac:dyDescent="0.15">
      <c r="A249" s="15">
        <v>248</v>
      </c>
      <c r="B249" s="15">
        <v>47</v>
      </c>
      <c r="C249" s="15" t="s">
        <v>137</v>
      </c>
      <c r="D249" s="26" t="str">
        <f>O249</f>
        <v>system.time(write.csv(genotypingdata[match(genotypingSum$tags, genotypingdata$tags),2], file="C:/NGS/save/NGS0_47.tagcountmatchindex.csv", row.names = F))</v>
      </c>
      <c r="F249" s="15" t="s">
        <v>554</v>
      </c>
      <c r="G249" s="15" t="str">
        <f>'1. Input and Output files list'!$E$6</f>
        <v>C:/NGS/save/</v>
      </c>
      <c r="H249" s="15" t="str">
        <f>'1. Input and Output files list'!$J$172</f>
        <v>NGS0_47.tagcount</v>
      </c>
      <c r="I249" s="15" t="s">
        <v>142</v>
      </c>
      <c r="O249" s="15" t="str">
        <f>CONCATENATE(F249,G249,H249,I249)</f>
        <v>system.time(write.csv(genotypingdata[match(genotypingSum$tags, genotypingdata$tags),2], file="C:/NGS/save/NGS0_47.tagcountmatchindex.csv", row.names = F))</v>
      </c>
    </row>
    <row r="250" spans="1:15" x14ac:dyDescent="0.15">
      <c r="A250" s="15">
        <v>249</v>
      </c>
      <c r="B250" s="15">
        <v>47</v>
      </c>
      <c r="C250" s="15" t="s">
        <v>138</v>
      </c>
      <c r="D250" s="26" t="str">
        <f>M250</f>
        <v>genotypingdata&lt;- fread("C:/NGS/save/NGS0_47.tagcountmatchindex.csv", col.names = c("NGS0_47"))</v>
      </c>
      <c r="F250" s="15" t="s">
        <v>233</v>
      </c>
      <c r="G250" s="15" t="str">
        <f>'1. Input and Output files list'!$E$6</f>
        <v>C:/NGS/save/</v>
      </c>
      <c r="H250" s="15" t="str">
        <f>'1. Input and Output files list'!$J$172</f>
        <v>NGS0_47.tagcount</v>
      </c>
      <c r="I250" s="15" t="s">
        <v>547</v>
      </c>
      <c r="J250" s="15" t="str">
        <f>'1. Input and Output files list'!$F$172</f>
        <v>NGS0_47</v>
      </c>
      <c r="K250" s="15" t="s">
        <v>545</v>
      </c>
      <c r="M250" s="15" t="str">
        <f>CONCATENATE(F250,G250,H250,I250,J250,K250)</f>
        <v>genotypingdata&lt;- fread("C:/NGS/save/NGS0_47.tagcountmatchindex.csv", col.names = c("NGS0_47"))</v>
      </c>
    </row>
    <row r="251" spans="1:15" x14ac:dyDescent="0.15">
      <c r="A251" s="15">
        <v>250</v>
      </c>
      <c r="B251" s="15">
        <v>47</v>
      </c>
      <c r="C251" s="15" t="s">
        <v>139</v>
      </c>
      <c r="D251" s="26" t="s">
        <v>79</v>
      </c>
    </row>
    <row r="252" spans="1:15" x14ac:dyDescent="0.15">
      <c r="A252" s="15">
        <v>251</v>
      </c>
      <c r="B252" s="15">
        <v>47</v>
      </c>
      <c r="C252" s="15" t="s">
        <v>549</v>
      </c>
      <c r="D252" s="26" t="s">
        <v>551</v>
      </c>
    </row>
    <row r="253" spans="1:15" x14ac:dyDescent="0.15">
      <c r="A253" s="15">
        <v>252</v>
      </c>
      <c r="B253" s="15">
        <v>48</v>
      </c>
      <c r="C253" s="15" t="s">
        <v>136</v>
      </c>
      <c r="D253" s="26" t="str">
        <f>N253</f>
        <v>genotypingdata &lt;- fread("C:/NGS/save/NGS0_48.tagcount", header=F, col.names=genotype)</v>
      </c>
      <c r="F253" s="15" t="s">
        <v>553</v>
      </c>
      <c r="G253" s="15" t="str">
        <f>'1. Input and Output files list'!$E$6</f>
        <v>C:/NGS/save/</v>
      </c>
      <c r="H253" s="15" t="str">
        <f>'1. Input and Output files list'!$J$174</f>
        <v>NGS0_48.tagcount</v>
      </c>
      <c r="I253" s="15" t="s">
        <v>228</v>
      </c>
      <c r="N253" s="15" t="str">
        <f>CONCATENATE(F253,G253,H253,I253)</f>
        <v>genotypingdata &lt;- fread("C:/NGS/save/NGS0_48.tagcount", header=F, col.names=genotype)</v>
      </c>
    </row>
    <row r="254" spans="1:15" x14ac:dyDescent="0.15">
      <c r="A254" s="15">
        <v>253</v>
      </c>
      <c r="B254" s="15">
        <v>48</v>
      </c>
      <c r="C254" s="15" t="s">
        <v>137</v>
      </c>
      <c r="D254" s="26" t="str">
        <f>O254</f>
        <v>system.time(write.csv(genotypingdata[match(genotypingSum$tags, genotypingdata$tags),2], file="C:/NGS/save/NGS0_48.tagcountmatchindex.csv", row.names = F))</v>
      </c>
      <c r="F254" s="15" t="s">
        <v>554</v>
      </c>
      <c r="G254" s="15" t="str">
        <f>'1. Input and Output files list'!$E$6</f>
        <v>C:/NGS/save/</v>
      </c>
      <c r="H254" s="15" t="str">
        <f>'1. Input and Output files list'!$J$174</f>
        <v>NGS0_48.tagcount</v>
      </c>
      <c r="I254" s="15" t="s">
        <v>142</v>
      </c>
      <c r="O254" s="15" t="str">
        <f>CONCATENATE(F254,G254,H254,I254)</f>
        <v>system.time(write.csv(genotypingdata[match(genotypingSum$tags, genotypingdata$tags),2], file="C:/NGS/save/NGS0_48.tagcountmatchindex.csv", row.names = F))</v>
      </c>
    </row>
    <row r="255" spans="1:15" x14ac:dyDescent="0.15">
      <c r="A255" s="15">
        <v>254</v>
      </c>
      <c r="B255" s="15">
        <v>48</v>
      </c>
      <c r="C255" s="15" t="s">
        <v>138</v>
      </c>
      <c r="D255" s="26" t="str">
        <f>M255</f>
        <v>genotypingdata&lt;- fread("C:/NGS/save/NGS0_48.tagcountmatchindex.csv", col.names = c("NGS0_48"))</v>
      </c>
      <c r="F255" s="15" t="s">
        <v>233</v>
      </c>
      <c r="G255" s="15" t="str">
        <f>'1. Input and Output files list'!$E$6</f>
        <v>C:/NGS/save/</v>
      </c>
      <c r="H255" s="15" t="str">
        <f>'1. Input and Output files list'!$J$174</f>
        <v>NGS0_48.tagcount</v>
      </c>
      <c r="I255" s="15" t="s">
        <v>547</v>
      </c>
      <c r="J255" s="15" t="str">
        <f>'1. Input and Output files list'!$F$174</f>
        <v>NGS0_48</v>
      </c>
      <c r="K255" s="15" t="s">
        <v>545</v>
      </c>
      <c r="M255" s="15" t="str">
        <f>CONCATENATE(F255,G255,H255,I255,J255,K255)</f>
        <v>genotypingdata&lt;- fread("C:/NGS/save/NGS0_48.tagcountmatchindex.csv", col.names = c("NGS0_48"))</v>
      </c>
    </row>
    <row r="256" spans="1:15" x14ac:dyDescent="0.15">
      <c r="A256" s="15">
        <v>255</v>
      </c>
      <c r="B256" s="15">
        <v>48</v>
      </c>
      <c r="C256" s="15" t="s">
        <v>139</v>
      </c>
      <c r="D256" s="26" t="s">
        <v>79</v>
      </c>
    </row>
    <row r="257" spans="1:15" x14ac:dyDescent="0.15">
      <c r="A257" s="15">
        <v>256</v>
      </c>
      <c r="B257" s="15">
        <v>48</v>
      </c>
      <c r="C257" s="15" t="s">
        <v>549</v>
      </c>
      <c r="D257" s="26" t="s">
        <v>551</v>
      </c>
    </row>
    <row r="258" spans="1:15" x14ac:dyDescent="0.15">
      <c r="A258" s="15">
        <v>257</v>
      </c>
      <c r="B258" s="15">
        <v>49</v>
      </c>
      <c r="C258" s="15" t="s">
        <v>136</v>
      </c>
      <c r="D258" s="26" t="str">
        <f>N258</f>
        <v>genotypingdata &lt;- fread("C:/NGS/save/NGS0_49.tagcount", header=F, col.names=genotype)</v>
      </c>
      <c r="F258" s="15" t="s">
        <v>553</v>
      </c>
      <c r="G258" s="15" t="str">
        <f>'1. Input and Output files list'!$E$6</f>
        <v>C:/NGS/save/</v>
      </c>
      <c r="H258" s="15" t="str">
        <f>'1. Input and Output files list'!$J$176</f>
        <v>NGS0_49.tagcount</v>
      </c>
      <c r="I258" s="15" t="s">
        <v>228</v>
      </c>
      <c r="N258" s="15" t="str">
        <f>CONCATENATE(F258,G258,H258,I258)</f>
        <v>genotypingdata &lt;- fread("C:/NGS/save/NGS0_49.tagcount", header=F, col.names=genotype)</v>
      </c>
    </row>
    <row r="259" spans="1:15" x14ac:dyDescent="0.15">
      <c r="A259" s="15">
        <v>258</v>
      </c>
      <c r="B259" s="15">
        <v>49</v>
      </c>
      <c r="C259" s="15" t="s">
        <v>137</v>
      </c>
      <c r="D259" s="26" t="str">
        <f>O259</f>
        <v>system.time(write.csv(genotypingdata[match(genotypingSum$tags, genotypingdata$tags),2], file="C:/NGS/save/NGS0_49.tagcountmatchindex.csv", row.names = F))</v>
      </c>
      <c r="F259" s="15" t="s">
        <v>554</v>
      </c>
      <c r="G259" s="15" t="str">
        <f>'1. Input and Output files list'!$E$6</f>
        <v>C:/NGS/save/</v>
      </c>
      <c r="H259" s="15" t="str">
        <f>'1. Input and Output files list'!$J$176</f>
        <v>NGS0_49.tagcount</v>
      </c>
      <c r="I259" s="15" t="s">
        <v>142</v>
      </c>
      <c r="O259" s="15" t="str">
        <f>CONCATENATE(F259,G259,H259,I259)</f>
        <v>system.time(write.csv(genotypingdata[match(genotypingSum$tags, genotypingdata$tags),2], file="C:/NGS/save/NGS0_49.tagcountmatchindex.csv", row.names = F))</v>
      </c>
    </row>
    <row r="260" spans="1:15" x14ac:dyDescent="0.15">
      <c r="A260" s="15">
        <v>259</v>
      </c>
      <c r="B260" s="15">
        <v>49</v>
      </c>
      <c r="C260" s="15" t="s">
        <v>138</v>
      </c>
      <c r="D260" s="26" t="str">
        <f>M260</f>
        <v>genotypingdata&lt;- fread("C:/NGS/save/NGS0_49.tagcountmatchindex.csv", col.names = c("NGS0_49"))</v>
      </c>
      <c r="F260" s="15" t="s">
        <v>233</v>
      </c>
      <c r="G260" s="15" t="str">
        <f>'1. Input and Output files list'!$E$6</f>
        <v>C:/NGS/save/</v>
      </c>
      <c r="H260" s="15" t="str">
        <f>'1. Input and Output files list'!$J$176</f>
        <v>NGS0_49.tagcount</v>
      </c>
      <c r="I260" s="15" t="s">
        <v>547</v>
      </c>
      <c r="J260" s="15" t="str">
        <f>'1. Input and Output files list'!$F$176</f>
        <v>NGS0_49</v>
      </c>
      <c r="K260" s="15" t="s">
        <v>545</v>
      </c>
      <c r="M260" s="15" t="str">
        <f>CONCATENATE(F260,G260,H260,I260,J260,K260)</f>
        <v>genotypingdata&lt;- fread("C:/NGS/save/NGS0_49.tagcountmatchindex.csv", col.names = c("NGS0_49"))</v>
      </c>
    </row>
    <row r="261" spans="1:15" x14ac:dyDescent="0.15">
      <c r="A261" s="15">
        <v>260</v>
      </c>
      <c r="B261" s="15">
        <v>49</v>
      </c>
      <c r="C261" s="15" t="s">
        <v>139</v>
      </c>
      <c r="D261" s="26" t="s">
        <v>79</v>
      </c>
    </row>
    <row r="262" spans="1:15" x14ac:dyDescent="0.15">
      <c r="A262" s="15">
        <v>261</v>
      </c>
      <c r="B262" s="15">
        <v>49</v>
      </c>
      <c r="C262" s="15" t="s">
        <v>549</v>
      </c>
      <c r="D262" s="26" t="s">
        <v>551</v>
      </c>
    </row>
    <row r="263" spans="1:15" x14ac:dyDescent="0.15">
      <c r="A263" s="15">
        <v>262</v>
      </c>
      <c r="B263" s="15">
        <v>50</v>
      </c>
      <c r="C263" s="15" t="s">
        <v>136</v>
      </c>
      <c r="D263" s="26" t="str">
        <f>N263</f>
        <v>genotypingdata &lt;- fread("C:/NGS/save/NGS0_50.tagcount", header=F, col.names=genotype)</v>
      </c>
      <c r="F263" s="15" t="s">
        <v>553</v>
      </c>
      <c r="G263" s="15" t="str">
        <f>'1. Input and Output files list'!$E$6</f>
        <v>C:/NGS/save/</v>
      </c>
      <c r="H263" s="15" t="str">
        <f>'1. Input and Output files list'!$J$178</f>
        <v>NGS0_50.tagcount</v>
      </c>
      <c r="I263" s="15" t="s">
        <v>228</v>
      </c>
      <c r="N263" s="15" t="str">
        <f>CONCATENATE(F263,G263,H263,I263)</f>
        <v>genotypingdata &lt;- fread("C:/NGS/save/NGS0_50.tagcount", header=F, col.names=genotype)</v>
      </c>
    </row>
    <row r="264" spans="1:15" x14ac:dyDescent="0.15">
      <c r="A264" s="15">
        <v>263</v>
      </c>
      <c r="B264" s="15">
        <v>50</v>
      </c>
      <c r="C264" s="15" t="s">
        <v>137</v>
      </c>
      <c r="D264" s="26" t="str">
        <f>O264</f>
        <v>system.time(write.csv(genotypingdata[match(genotypingSum$tags, genotypingdata$tags),2], file="C:/NGS/save/NGS0_50.tagcountmatchindex.csv", row.names = F))</v>
      </c>
      <c r="F264" s="15" t="s">
        <v>554</v>
      </c>
      <c r="G264" s="15" t="str">
        <f>'1. Input and Output files list'!$E$6</f>
        <v>C:/NGS/save/</v>
      </c>
      <c r="H264" s="15" t="str">
        <f>'1. Input and Output files list'!$J$178</f>
        <v>NGS0_50.tagcount</v>
      </c>
      <c r="I264" s="15" t="s">
        <v>142</v>
      </c>
      <c r="O264" s="15" t="str">
        <f>CONCATENATE(F264,G264,H264,I264)</f>
        <v>system.time(write.csv(genotypingdata[match(genotypingSum$tags, genotypingdata$tags),2], file="C:/NGS/save/NGS0_50.tagcountmatchindex.csv", row.names = F))</v>
      </c>
    </row>
    <row r="265" spans="1:15" x14ac:dyDescent="0.15">
      <c r="A265" s="15">
        <v>264</v>
      </c>
      <c r="B265" s="15">
        <v>50</v>
      </c>
      <c r="C265" s="15" t="s">
        <v>138</v>
      </c>
      <c r="D265" s="26" t="str">
        <f>M265</f>
        <v>genotypingdata&lt;- fread("C:/NGS/save/NGS0_50.tagcountmatchindex.csv", col.names = c("NGS0_50"))</v>
      </c>
      <c r="F265" s="15" t="s">
        <v>233</v>
      </c>
      <c r="G265" s="15" t="str">
        <f>'1. Input and Output files list'!$E$6</f>
        <v>C:/NGS/save/</v>
      </c>
      <c r="H265" s="15" t="str">
        <f>'1. Input and Output files list'!$J$178</f>
        <v>NGS0_50.tagcount</v>
      </c>
      <c r="I265" s="15" t="s">
        <v>547</v>
      </c>
      <c r="J265" s="15" t="str">
        <f>'1. Input and Output files list'!$F$178</f>
        <v>NGS0_50</v>
      </c>
      <c r="K265" s="15" t="s">
        <v>545</v>
      </c>
      <c r="M265" s="15" t="str">
        <f>CONCATENATE(F265,G265,H265,I265,J265,K265)</f>
        <v>genotypingdata&lt;- fread("C:/NGS/save/NGS0_50.tagcountmatchindex.csv", col.names = c("NGS0_50"))</v>
      </c>
    </row>
    <row r="266" spans="1:15" x14ac:dyDescent="0.15">
      <c r="A266" s="15">
        <v>265</v>
      </c>
      <c r="B266" s="15">
        <v>50</v>
      </c>
      <c r="C266" s="15" t="s">
        <v>139</v>
      </c>
      <c r="D266" s="26" t="s">
        <v>79</v>
      </c>
    </row>
    <row r="267" spans="1:15" x14ac:dyDescent="0.15">
      <c r="A267" s="15">
        <v>266</v>
      </c>
      <c r="B267" s="15">
        <v>50</v>
      </c>
      <c r="C267" s="15" t="s">
        <v>549</v>
      </c>
      <c r="D267" s="26" t="s">
        <v>551</v>
      </c>
    </row>
    <row r="268" spans="1:15" x14ac:dyDescent="0.15">
      <c r="A268" s="15">
        <v>267</v>
      </c>
      <c r="B268" s="15">
        <v>51</v>
      </c>
      <c r="C268" s="15" t="s">
        <v>136</v>
      </c>
      <c r="D268" s="26" t="str">
        <f>N268</f>
        <v>genotypingdata &lt;- fread("C:/NGS/save/NGS0_51.tagcount", header=F, col.names=genotype)</v>
      </c>
      <c r="F268" s="15" t="s">
        <v>553</v>
      </c>
      <c r="G268" s="15" t="str">
        <f>'1. Input and Output files list'!$E$6</f>
        <v>C:/NGS/save/</v>
      </c>
      <c r="H268" s="15" t="str">
        <f>'1. Input and Output files list'!$J$180</f>
        <v>NGS0_51.tagcount</v>
      </c>
      <c r="I268" s="15" t="s">
        <v>228</v>
      </c>
      <c r="N268" s="15" t="str">
        <f>CONCATENATE(F268,G268,H268,I268)</f>
        <v>genotypingdata &lt;- fread("C:/NGS/save/NGS0_51.tagcount", header=F, col.names=genotype)</v>
      </c>
    </row>
    <row r="269" spans="1:15" x14ac:dyDescent="0.15">
      <c r="A269" s="15">
        <v>268</v>
      </c>
      <c r="B269" s="15">
        <v>51</v>
      </c>
      <c r="C269" s="15" t="s">
        <v>137</v>
      </c>
      <c r="D269" s="26" t="str">
        <f>O269</f>
        <v>system.time(write.csv(genotypingdata[match(genotypingSum$tags, genotypingdata$tags),2], file="C:/NGS/save/NGS0_51.tagcountmatchindex.csv", row.names = F))</v>
      </c>
      <c r="F269" s="15" t="s">
        <v>554</v>
      </c>
      <c r="G269" s="15" t="str">
        <f>'1. Input and Output files list'!$E$6</f>
        <v>C:/NGS/save/</v>
      </c>
      <c r="H269" s="15" t="str">
        <f>'1. Input and Output files list'!$J$180</f>
        <v>NGS0_51.tagcount</v>
      </c>
      <c r="I269" s="15" t="s">
        <v>142</v>
      </c>
      <c r="O269" s="15" t="str">
        <f>CONCATENATE(F269,G269,H269,I269)</f>
        <v>system.time(write.csv(genotypingdata[match(genotypingSum$tags, genotypingdata$tags),2], file="C:/NGS/save/NGS0_51.tagcountmatchindex.csv", row.names = F))</v>
      </c>
    </row>
    <row r="270" spans="1:15" x14ac:dyDescent="0.15">
      <c r="A270" s="15">
        <v>269</v>
      </c>
      <c r="B270" s="15">
        <v>51</v>
      </c>
      <c r="C270" s="15" t="s">
        <v>138</v>
      </c>
      <c r="D270" s="26" t="str">
        <f>M270</f>
        <v>genotypingdata&lt;- fread("C:/NGS/save/NGS0_51.tagcountmatchindex.csv", col.names = c("NGS0_51"))</v>
      </c>
      <c r="F270" s="15" t="s">
        <v>233</v>
      </c>
      <c r="G270" s="15" t="str">
        <f>'1. Input and Output files list'!$E$6</f>
        <v>C:/NGS/save/</v>
      </c>
      <c r="H270" s="15" t="str">
        <f>'1. Input and Output files list'!$J$180</f>
        <v>NGS0_51.tagcount</v>
      </c>
      <c r="I270" s="15" t="s">
        <v>547</v>
      </c>
      <c r="J270" s="15" t="str">
        <f>'1. Input and Output files list'!$F$180</f>
        <v>NGS0_51</v>
      </c>
      <c r="K270" s="15" t="s">
        <v>545</v>
      </c>
      <c r="M270" s="15" t="str">
        <f>CONCATENATE(F270,G270,H270,I270,J270,K270)</f>
        <v>genotypingdata&lt;- fread("C:/NGS/save/NGS0_51.tagcountmatchindex.csv", col.names = c("NGS0_51"))</v>
      </c>
    </row>
    <row r="271" spans="1:15" x14ac:dyDescent="0.15">
      <c r="A271" s="15">
        <v>270</v>
      </c>
      <c r="B271" s="15">
        <v>51</v>
      </c>
      <c r="C271" s="15" t="s">
        <v>139</v>
      </c>
      <c r="D271" s="26" t="s">
        <v>79</v>
      </c>
    </row>
    <row r="272" spans="1:15" x14ac:dyDescent="0.15">
      <c r="A272" s="15">
        <v>271</v>
      </c>
      <c r="B272" s="15">
        <v>51</v>
      </c>
      <c r="C272" s="15" t="s">
        <v>549</v>
      </c>
      <c r="D272" s="26" t="s">
        <v>551</v>
      </c>
    </row>
    <row r="273" spans="1:15" x14ac:dyDescent="0.15">
      <c r="A273" s="15">
        <v>272</v>
      </c>
      <c r="B273" s="15">
        <v>52</v>
      </c>
      <c r="C273" s="15" t="s">
        <v>136</v>
      </c>
      <c r="D273" s="26" t="str">
        <f>N273</f>
        <v>genotypingdata &lt;- fread("C:/NGS/save/NGS0_52.tagcount", header=F, col.names=genotype)</v>
      </c>
      <c r="F273" s="15" t="s">
        <v>553</v>
      </c>
      <c r="G273" s="15" t="str">
        <f>'1. Input and Output files list'!$E$6</f>
        <v>C:/NGS/save/</v>
      </c>
      <c r="H273" s="15" t="str">
        <f>'1. Input and Output files list'!$J$182</f>
        <v>NGS0_52.tagcount</v>
      </c>
      <c r="I273" s="15" t="s">
        <v>228</v>
      </c>
      <c r="N273" s="15" t="str">
        <f>CONCATENATE(F273,G273,H273,I273)</f>
        <v>genotypingdata &lt;- fread("C:/NGS/save/NGS0_52.tagcount", header=F, col.names=genotype)</v>
      </c>
    </row>
    <row r="274" spans="1:15" x14ac:dyDescent="0.15">
      <c r="A274" s="15">
        <v>273</v>
      </c>
      <c r="B274" s="15">
        <v>52</v>
      </c>
      <c r="C274" s="15" t="s">
        <v>137</v>
      </c>
      <c r="D274" s="26" t="str">
        <f>O274</f>
        <v>system.time(write.csv(genotypingdata[match(genotypingSum$tags, genotypingdata$tags),2], file="C:/NGS/save/NGS0_52.tagcountmatchindex.csv", row.names = F))</v>
      </c>
      <c r="F274" s="15" t="s">
        <v>554</v>
      </c>
      <c r="G274" s="15" t="str">
        <f>'1. Input and Output files list'!$E$6</f>
        <v>C:/NGS/save/</v>
      </c>
      <c r="H274" s="15" t="str">
        <f>'1. Input and Output files list'!$J$182</f>
        <v>NGS0_52.tagcount</v>
      </c>
      <c r="I274" s="15" t="s">
        <v>142</v>
      </c>
      <c r="O274" s="15" t="str">
        <f>CONCATENATE(F274,G274,H274,I274)</f>
        <v>system.time(write.csv(genotypingdata[match(genotypingSum$tags, genotypingdata$tags),2], file="C:/NGS/save/NGS0_52.tagcountmatchindex.csv", row.names = F))</v>
      </c>
    </row>
    <row r="275" spans="1:15" x14ac:dyDescent="0.15">
      <c r="A275" s="15">
        <v>274</v>
      </c>
      <c r="B275" s="15">
        <v>52</v>
      </c>
      <c r="C275" s="15" t="s">
        <v>138</v>
      </c>
      <c r="D275" s="26" t="str">
        <f>M275</f>
        <v>genotypingdata&lt;- fread("C:/NGS/save/NGS0_52.tagcountmatchindex.csv", col.names = c("NGS0_52"))</v>
      </c>
      <c r="F275" s="15" t="s">
        <v>233</v>
      </c>
      <c r="G275" s="15" t="str">
        <f>'1. Input and Output files list'!$E$6</f>
        <v>C:/NGS/save/</v>
      </c>
      <c r="H275" s="15" t="str">
        <f>'1. Input and Output files list'!$J$182</f>
        <v>NGS0_52.tagcount</v>
      </c>
      <c r="I275" s="15" t="s">
        <v>547</v>
      </c>
      <c r="J275" s="15" t="str">
        <f>'1. Input and Output files list'!$F$182</f>
        <v>NGS0_52</v>
      </c>
      <c r="K275" s="15" t="s">
        <v>545</v>
      </c>
      <c r="M275" s="15" t="str">
        <f>CONCATENATE(F275,G275,H275,I275,J275,K275)</f>
        <v>genotypingdata&lt;- fread("C:/NGS/save/NGS0_52.tagcountmatchindex.csv", col.names = c("NGS0_52"))</v>
      </c>
    </row>
    <row r="276" spans="1:15" x14ac:dyDescent="0.15">
      <c r="A276" s="15">
        <v>275</v>
      </c>
      <c r="B276" s="15">
        <v>52</v>
      </c>
      <c r="C276" s="15" t="s">
        <v>139</v>
      </c>
      <c r="D276" s="26" t="s">
        <v>79</v>
      </c>
    </row>
    <row r="277" spans="1:15" x14ac:dyDescent="0.15">
      <c r="A277" s="15">
        <v>276</v>
      </c>
      <c r="B277" s="15">
        <v>52</v>
      </c>
      <c r="C277" s="15" t="s">
        <v>549</v>
      </c>
      <c r="D277" s="26" t="s">
        <v>551</v>
      </c>
    </row>
    <row r="278" spans="1:15" x14ac:dyDescent="0.15">
      <c r="A278" s="15">
        <v>277</v>
      </c>
      <c r="B278" s="15">
        <v>53</v>
      </c>
      <c r="C278" s="15" t="s">
        <v>136</v>
      </c>
      <c r="D278" s="26" t="str">
        <f>N278</f>
        <v>genotypingdata &lt;- fread("C:/NGS/save/NGS0_53.tagcount", header=F, col.names=genotype)</v>
      </c>
      <c r="F278" s="15" t="s">
        <v>553</v>
      </c>
      <c r="G278" s="15" t="str">
        <f>'1. Input and Output files list'!$E$6</f>
        <v>C:/NGS/save/</v>
      </c>
      <c r="H278" s="15" t="str">
        <f>'1. Input and Output files list'!$J$184</f>
        <v>NGS0_53.tagcount</v>
      </c>
      <c r="I278" s="15" t="s">
        <v>228</v>
      </c>
      <c r="N278" s="15" t="str">
        <f>CONCATENATE(F278,G278,H278,I278)</f>
        <v>genotypingdata &lt;- fread("C:/NGS/save/NGS0_53.tagcount", header=F, col.names=genotype)</v>
      </c>
    </row>
    <row r="279" spans="1:15" x14ac:dyDescent="0.15">
      <c r="A279" s="15">
        <v>278</v>
      </c>
      <c r="B279" s="15">
        <v>53</v>
      </c>
      <c r="C279" s="15" t="s">
        <v>137</v>
      </c>
      <c r="D279" s="26" t="str">
        <f>O279</f>
        <v>system.time(write.csv(genotypingdata[match(genotypingSum$tags, genotypingdata$tags),2], file="C:/NGS/save/NGS0_53.tagcountmatchindex.csv", row.names = F))</v>
      </c>
      <c r="F279" s="15" t="s">
        <v>554</v>
      </c>
      <c r="G279" s="15" t="str">
        <f>'1. Input and Output files list'!$E$6</f>
        <v>C:/NGS/save/</v>
      </c>
      <c r="H279" s="15" t="str">
        <f>'1. Input and Output files list'!$J$184</f>
        <v>NGS0_53.tagcount</v>
      </c>
      <c r="I279" s="15" t="s">
        <v>142</v>
      </c>
      <c r="O279" s="15" t="str">
        <f>CONCATENATE(F279,G279,H279,I279)</f>
        <v>system.time(write.csv(genotypingdata[match(genotypingSum$tags, genotypingdata$tags),2], file="C:/NGS/save/NGS0_53.tagcountmatchindex.csv", row.names = F))</v>
      </c>
    </row>
    <row r="280" spans="1:15" x14ac:dyDescent="0.15">
      <c r="A280" s="15">
        <v>279</v>
      </c>
      <c r="B280" s="15">
        <v>53</v>
      </c>
      <c r="C280" s="15" t="s">
        <v>138</v>
      </c>
      <c r="D280" s="26" t="str">
        <f>M280</f>
        <v>genotypingdata&lt;- fread("C:/NGS/save/NGS0_53.tagcountmatchindex.csv", col.names = c("NGS0_53"))</v>
      </c>
      <c r="F280" s="15" t="s">
        <v>233</v>
      </c>
      <c r="G280" s="15" t="str">
        <f>'1. Input and Output files list'!$E$6</f>
        <v>C:/NGS/save/</v>
      </c>
      <c r="H280" s="15" t="str">
        <f>'1. Input and Output files list'!$J$184</f>
        <v>NGS0_53.tagcount</v>
      </c>
      <c r="I280" s="15" t="s">
        <v>547</v>
      </c>
      <c r="J280" s="15" t="str">
        <f>'1. Input and Output files list'!$F$184</f>
        <v>NGS0_53</v>
      </c>
      <c r="K280" s="15" t="s">
        <v>545</v>
      </c>
      <c r="M280" s="15" t="str">
        <f>CONCATENATE(F280,G280,H280,I280,J280,K280)</f>
        <v>genotypingdata&lt;- fread("C:/NGS/save/NGS0_53.tagcountmatchindex.csv", col.names = c("NGS0_53"))</v>
      </c>
    </row>
    <row r="281" spans="1:15" x14ac:dyDescent="0.15">
      <c r="A281" s="15">
        <v>280</v>
      </c>
      <c r="B281" s="15">
        <v>53</v>
      </c>
      <c r="C281" s="15" t="s">
        <v>139</v>
      </c>
      <c r="D281" s="26" t="s">
        <v>79</v>
      </c>
    </row>
    <row r="282" spans="1:15" x14ac:dyDescent="0.15">
      <c r="A282" s="15">
        <v>281</v>
      </c>
      <c r="B282" s="15">
        <v>53</v>
      </c>
      <c r="C282" s="15" t="s">
        <v>549</v>
      </c>
      <c r="D282" s="26" t="s">
        <v>551</v>
      </c>
    </row>
    <row r="283" spans="1:15" x14ac:dyDescent="0.15">
      <c r="A283" s="15">
        <v>282</v>
      </c>
      <c r="B283" s="15">
        <v>54</v>
      </c>
      <c r="C283" s="15" t="s">
        <v>136</v>
      </c>
      <c r="D283" s="26" t="str">
        <f>N283</f>
        <v>genotypingdata &lt;- fread("C:/NGS/save/NGS0_54.tagcount", header=F, col.names=genotype)</v>
      </c>
      <c r="F283" s="15" t="s">
        <v>553</v>
      </c>
      <c r="G283" s="15" t="str">
        <f>'1. Input and Output files list'!$E$6</f>
        <v>C:/NGS/save/</v>
      </c>
      <c r="H283" s="15" t="str">
        <f>'1. Input and Output files list'!$J$186</f>
        <v>NGS0_54.tagcount</v>
      </c>
      <c r="I283" s="15" t="s">
        <v>228</v>
      </c>
      <c r="N283" s="15" t="str">
        <f>CONCATENATE(F283,G283,H283,I283)</f>
        <v>genotypingdata &lt;- fread("C:/NGS/save/NGS0_54.tagcount", header=F, col.names=genotype)</v>
      </c>
    </row>
    <row r="284" spans="1:15" x14ac:dyDescent="0.15">
      <c r="A284" s="15">
        <v>283</v>
      </c>
      <c r="B284" s="15">
        <v>54</v>
      </c>
      <c r="C284" s="15" t="s">
        <v>137</v>
      </c>
      <c r="D284" s="26" t="str">
        <f>O284</f>
        <v>system.time(write.csv(genotypingdata[match(genotypingSum$tags, genotypingdata$tags),2], file="C:/NGS/save/NGS0_54.tagcountmatchindex.csv", row.names = F))</v>
      </c>
      <c r="F284" s="15" t="s">
        <v>554</v>
      </c>
      <c r="G284" s="15" t="str">
        <f>'1. Input and Output files list'!$E$6</f>
        <v>C:/NGS/save/</v>
      </c>
      <c r="H284" s="15" t="str">
        <f>'1. Input and Output files list'!$J$186</f>
        <v>NGS0_54.tagcount</v>
      </c>
      <c r="I284" s="15" t="s">
        <v>142</v>
      </c>
      <c r="O284" s="15" t="str">
        <f>CONCATENATE(F284,G284,H284,I284)</f>
        <v>system.time(write.csv(genotypingdata[match(genotypingSum$tags, genotypingdata$tags),2], file="C:/NGS/save/NGS0_54.tagcountmatchindex.csv", row.names = F))</v>
      </c>
    </row>
    <row r="285" spans="1:15" x14ac:dyDescent="0.15">
      <c r="A285" s="15">
        <v>284</v>
      </c>
      <c r="B285" s="15">
        <v>54</v>
      </c>
      <c r="C285" s="15" t="s">
        <v>138</v>
      </c>
      <c r="D285" s="26" t="str">
        <f>M285</f>
        <v>genotypingdata&lt;- fread("C:/NGS/save/NGS0_54.tagcountmatchindex.csv", col.names = c("NGS0_54"))</v>
      </c>
      <c r="F285" s="15" t="s">
        <v>233</v>
      </c>
      <c r="G285" s="15" t="str">
        <f>'1. Input and Output files list'!$E$6</f>
        <v>C:/NGS/save/</v>
      </c>
      <c r="H285" s="15" t="str">
        <f>'1. Input and Output files list'!$J$186</f>
        <v>NGS0_54.tagcount</v>
      </c>
      <c r="I285" s="15" t="s">
        <v>547</v>
      </c>
      <c r="J285" s="15" t="str">
        <f>'1. Input and Output files list'!$F$186</f>
        <v>NGS0_54</v>
      </c>
      <c r="K285" s="15" t="s">
        <v>545</v>
      </c>
      <c r="M285" s="15" t="str">
        <f>CONCATENATE(F285,G285,H285,I285,J285,K285)</f>
        <v>genotypingdata&lt;- fread("C:/NGS/save/NGS0_54.tagcountmatchindex.csv", col.names = c("NGS0_54"))</v>
      </c>
    </row>
    <row r="286" spans="1:15" x14ac:dyDescent="0.15">
      <c r="A286" s="15">
        <v>285</v>
      </c>
      <c r="B286" s="15">
        <v>54</v>
      </c>
      <c r="C286" s="15" t="s">
        <v>139</v>
      </c>
      <c r="D286" s="26" t="s">
        <v>79</v>
      </c>
    </row>
    <row r="287" spans="1:15" x14ac:dyDescent="0.15">
      <c r="A287" s="15">
        <v>286</v>
      </c>
      <c r="B287" s="15">
        <v>54</v>
      </c>
      <c r="C287" s="15" t="s">
        <v>549</v>
      </c>
      <c r="D287" s="26" t="s">
        <v>551</v>
      </c>
    </row>
    <row r="288" spans="1:15" x14ac:dyDescent="0.15">
      <c r="A288" s="15">
        <v>287</v>
      </c>
      <c r="B288" s="15">
        <v>55</v>
      </c>
      <c r="C288" s="15" t="s">
        <v>136</v>
      </c>
      <c r="D288" s="26" t="str">
        <f>N288</f>
        <v>genotypingdata &lt;- fread("C:/NGS/save/NGS0_55.tagcount", header=F, col.names=genotype)</v>
      </c>
      <c r="F288" s="15" t="s">
        <v>553</v>
      </c>
      <c r="G288" s="15" t="str">
        <f>'1. Input and Output files list'!$E$6</f>
        <v>C:/NGS/save/</v>
      </c>
      <c r="H288" s="15" t="str">
        <f>'1. Input and Output files list'!$J$188</f>
        <v>NGS0_55.tagcount</v>
      </c>
      <c r="I288" s="15" t="s">
        <v>228</v>
      </c>
      <c r="N288" s="15" t="str">
        <f>CONCATENATE(F288,G288,H288,I288)</f>
        <v>genotypingdata &lt;- fread("C:/NGS/save/NGS0_55.tagcount", header=F, col.names=genotype)</v>
      </c>
    </row>
    <row r="289" spans="1:15" x14ac:dyDescent="0.15">
      <c r="A289" s="15">
        <v>288</v>
      </c>
      <c r="B289" s="15">
        <v>55</v>
      </c>
      <c r="C289" s="15" t="s">
        <v>137</v>
      </c>
      <c r="D289" s="26" t="str">
        <f>O289</f>
        <v>system.time(write.csv(genotypingdata[match(genotypingSum$tags, genotypingdata$tags),2], file="C:/NGS/save/NGS0_55.tagcountmatchindex.csv", row.names = F))</v>
      </c>
      <c r="F289" s="15" t="s">
        <v>554</v>
      </c>
      <c r="G289" s="15" t="str">
        <f>'1. Input and Output files list'!$E$6</f>
        <v>C:/NGS/save/</v>
      </c>
      <c r="H289" s="15" t="str">
        <f>'1. Input and Output files list'!$J$188</f>
        <v>NGS0_55.tagcount</v>
      </c>
      <c r="I289" s="15" t="s">
        <v>142</v>
      </c>
      <c r="O289" s="15" t="str">
        <f>CONCATENATE(F289,G289,H289,I289)</f>
        <v>system.time(write.csv(genotypingdata[match(genotypingSum$tags, genotypingdata$tags),2], file="C:/NGS/save/NGS0_55.tagcountmatchindex.csv", row.names = F))</v>
      </c>
    </row>
    <row r="290" spans="1:15" x14ac:dyDescent="0.15">
      <c r="A290" s="15">
        <v>289</v>
      </c>
      <c r="B290" s="15">
        <v>55</v>
      </c>
      <c r="C290" s="15" t="s">
        <v>138</v>
      </c>
      <c r="D290" s="26" t="str">
        <f>M290</f>
        <v>genotypingdata&lt;- fread("C:/NGS/save/NGS0_55.tagcountmatchindex.csv", col.names = c("NGS0_55"))</v>
      </c>
      <c r="F290" s="15" t="s">
        <v>233</v>
      </c>
      <c r="G290" s="15" t="str">
        <f>'1. Input and Output files list'!$E$6</f>
        <v>C:/NGS/save/</v>
      </c>
      <c r="H290" s="15" t="str">
        <f>'1. Input and Output files list'!$J$188</f>
        <v>NGS0_55.tagcount</v>
      </c>
      <c r="I290" s="15" t="s">
        <v>547</v>
      </c>
      <c r="J290" s="15" t="str">
        <f>'1. Input and Output files list'!$F$188</f>
        <v>NGS0_55</v>
      </c>
      <c r="K290" s="15" t="s">
        <v>545</v>
      </c>
      <c r="M290" s="15" t="str">
        <f>CONCATENATE(F290,G290,H290,I290,J290,K290)</f>
        <v>genotypingdata&lt;- fread("C:/NGS/save/NGS0_55.tagcountmatchindex.csv", col.names = c("NGS0_55"))</v>
      </c>
    </row>
    <row r="291" spans="1:15" x14ac:dyDescent="0.15">
      <c r="A291" s="15">
        <v>290</v>
      </c>
      <c r="B291" s="15">
        <v>55</v>
      </c>
      <c r="C291" s="15" t="s">
        <v>139</v>
      </c>
      <c r="D291" s="26" t="s">
        <v>79</v>
      </c>
    </row>
    <row r="292" spans="1:15" x14ac:dyDescent="0.15">
      <c r="A292" s="15">
        <v>291</v>
      </c>
      <c r="B292" s="15">
        <v>55</v>
      </c>
      <c r="C292" s="15" t="s">
        <v>549</v>
      </c>
      <c r="D292" s="26" t="s">
        <v>551</v>
      </c>
    </row>
    <row r="293" spans="1:15" x14ac:dyDescent="0.15">
      <c r="A293" s="15">
        <v>292</v>
      </c>
      <c r="B293" s="15">
        <v>56</v>
      </c>
      <c r="C293" s="15" t="s">
        <v>136</v>
      </c>
      <c r="D293" s="26" t="str">
        <f>N293</f>
        <v>genotypingdata &lt;- fread("C:/NGS/save/NGS0_56.tagcount", header=F, col.names=genotype)</v>
      </c>
      <c r="F293" s="15" t="s">
        <v>553</v>
      </c>
      <c r="G293" s="15" t="str">
        <f>'1. Input and Output files list'!$E$6</f>
        <v>C:/NGS/save/</v>
      </c>
      <c r="H293" s="15" t="str">
        <f>'1. Input and Output files list'!$J$190</f>
        <v>NGS0_56.tagcount</v>
      </c>
      <c r="I293" s="15" t="s">
        <v>228</v>
      </c>
      <c r="N293" s="15" t="str">
        <f>CONCATENATE(F293,G293,H293,I293)</f>
        <v>genotypingdata &lt;- fread("C:/NGS/save/NGS0_56.tagcount", header=F, col.names=genotype)</v>
      </c>
    </row>
    <row r="294" spans="1:15" x14ac:dyDescent="0.15">
      <c r="A294" s="15">
        <v>293</v>
      </c>
      <c r="B294" s="15">
        <v>56</v>
      </c>
      <c r="C294" s="15" t="s">
        <v>137</v>
      </c>
      <c r="D294" s="26" t="str">
        <f>O294</f>
        <v>system.time(write.csv(genotypingdata[match(genotypingSum$tags, genotypingdata$tags),2], file="C:/NGS/save/NGS0_56.tagcountmatchindex.csv", row.names = F))</v>
      </c>
      <c r="F294" s="15" t="s">
        <v>554</v>
      </c>
      <c r="G294" s="15" t="str">
        <f>'1. Input and Output files list'!$E$6</f>
        <v>C:/NGS/save/</v>
      </c>
      <c r="H294" s="15" t="str">
        <f>'1. Input and Output files list'!$J$190</f>
        <v>NGS0_56.tagcount</v>
      </c>
      <c r="I294" s="15" t="s">
        <v>142</v>
      </c>
      <c r="O294" s="15" t="str">
        <f>CONCATENATE(F294,G294,H294,I294)</f>
        <v>system.time(write.csv(genotypingdata[match(genotypingSum$tags, genotypingdata$tags),2], file="C:/NGS/save/NGS0_56.tagcountmatchindex.csv", row.names = F))</v>
      </c>
    </row>
    <row r="295" spans="1:15" x14ac:dyDescent="0.15">
      <c r="A295" s="15">
        <v>294</v>
      </c>
      <c r="B295" s="15">
        <v>56</v>
      </c>
      <c r="C295" s="15" t="s">
        <v>138</v>
      </c>
      <c r="D295" s="26" t="str">
        <f>M295</f>
        <v>genotypingdata&lt;- fread("C:/NGS/save/NGS0_56.tagcountmatchindex.csv", col.names = c("NGS0_56"))</v>
      </c>
      <c r="F295" s="15" t="s">
        <v>233</v>
      </c>
      <c r="G295" s="15" t="str">
        <f>'1. Input and Output files list'!$E$6</f>
        <v>C:/NGS/save/</v>
      </c>
      <c r="H295" s="15" t="str">
        <f>'1. Input and Output files list'!$J$190</f>
        <v>NGS0_56.tagcount</v>
      </c>
      <c r="I295" s="15" t="s">
        <v>547</v>
      </c>
      <c r="J295" s="15" t="str">
        <f>'1. Input and Output files list'!$F$190</f>
        <v>NGS0_56</v>
      </c>
      <c r="K295" s="15" t="s">
        <v>545</v>
      </c>
      <c r="M295" s="15" t="str">
        <f>CONCATENATE(F295,G295,H295,I295,J295,K295)</f>
        <v>genotypingdata&lt;- fread("C:/NGS/save/NGS0_56.tagcountmatchindex.csv", col.names = c("NGS0_56"))</v>
      </c>
    </row>
    <row r="296" spans="1:15" x14ac:dyDescent="0.15">
      <c r="A296" s="15">
        <v>295</v>
      </c>
      <c r="B296" s="15">
        <v>56</v>
      </c>
      <c r="C296" s="15" t="s">
        <v>139</v>
      </c>
      <c r="D296" s="26" t="s">
        <v>79</v>
      </c>
    </row>
    <row r="297" spans="1:15" x14ac:dyDescent="0.15">
      <c r="A297" s="15">
        <v>296</v>
      </c>
      <c r="B297" s="15">
        <v>56</v>
      </c>
      <c r="C297" s="15" t="s">
        <v>549</v>
      </c>
      <c r="D297" s="26" t="s">
        <v>551</v>
      </c>
    </row>
    <row r="298" spans="1:15" x14ac:dyDescent="0.15">
      <c r="A298" s="15">
        <v>297</v>
      </c>
      <c r="B298" s="15">
        <v>57</v>
      </c>
      <c r="C298" s="15" t="s">
        <v>136</v>
      </c>
      <c r="D298" s="26" t="str">
        <f>N298</f>
        <v>genotypingdata &lt;- fread("C:/NGS/save/NGS0_57.tagcount", header=F, col.names=genotype)</v>
      </c>
      <c r="F298" s="15" t="s">
        <v>553</v>
      </c>
      <c r="G298" s="15" t="str">
        <f>'1. Input and Output files list'!$E$6</f>
        <v>C:/NGS/save/</v>
      </c>
      <c r="H298" s="15" t="str">
        <f>'1. Input and Output files list'!$J$192</f>
        <v>NGS0_57.tagcount</v>
      </c>
      <c r="I298" s="15" t="s">
        <v>228</v>
      </c>
      <c r="N298" s="15" t="str">
        <f>CONCATENATE(F298,G298,H298,I298)</f>
        <v>genotypingdata &lt;- fread("C:/NGS/save/NGS0_57.tagcount", header=F, col.names=genotype)</v>
      </c>
    </row>
    <row r="299" spans="1:15" x14ac:dyDescent="0.15">
      <c r="A299" s="15">
        <v>298</v>
      </c>
      <c r="B299" s="15">
        <v>57</v>
      </c>
      <c r="C299" s="15" t="s">
        <v>137</v>
      </c>
      <c r="D299" s="26" t="str">
        <f>O299</f>
        <v>system.time(write.csv(genotypingdata[match(genotypingSum$tags, genotypingdata$tags),2], file="C:/NGS/save/NGS0_57.tagcountmatchindex.csv", row.names = F))</v>
      </c>
      <c r="F299" s="15" t="s">
        <v>554</v>
      </c>
      <c r="G299" s="15" t="str">
        <f>'1. Input and Output files list'!$E$6</f>
        <v>C:/NGS/save/</v>
      </c>
      <c r="H299" s="15" t="str">
        <f>'1. Input and Output files list'!$J$192</f>
        <v>NGS0_57.tagcount</v>
      </c>
      <c r="I299" s="15" t="s">
        <v>142</v>
      </c>
      <c r="O299" s="15" t="str">
        <f>CONCATENATE(F299,G299,H299,I299)</f>
        <v>system.time(write.csv(genotypingdata[match(genotypingSum$tags, genotypingdata$tags),2], file="C:/NGS/save/NGS0_57.tagcountmatchindex.csv", row.names = F))</v>
      </c>
    </row>
    <row r="300" spans="1:15" x14ac:dyDescent="0.15">
      <c r="A300" s="15">
        <v>299</v>
      </c>
      <c r="B300" s="15">
        <v>57</v>
      </c>
      <c r="C300" s="15" t="s">
        <v>138</v>
      </c>
      <c r="D300" s="26" t="str">
        <f>M300</f>
        <v>genotypingdata&lt;- fread("C:/NGS/save/NGS0_57.tagcountmatchindex.csv", col.names = c("NGS0_57"))</v>
      </c>
      <c r="F300" s="15" t="s">
        <v>233</v>
      </c>
      <c r="G300" s="15" t="str">
        <f>'1. Input and Output files list'!$E$6</f>
        <v>C:/NGS/save/</v>
      </c>
      <c r="H300" s="15" t="str">
        <f>'1. Input and Output files list'!$J$192</f>
        <v>NGS0_57.tagcount</v>
      </c>
      <c r="I300" s="15" t="s">
        <v>547</v>
      </c>
      <c r="J300" s="15" t="str">
        <f>'1. Input and Output files list'!$F$192</f>
        <v>NGS0_57</v>
      </c>
      <c r="K300" s="15" t="s">
        <v>545</v>
      </c>
      <c r="M300" s="15" t="str">
        <f>CONCATENATE(F300,G300,H300,I300,J300,K300)</f>
        <v>genotypingdata&lt;- fread("C:/NGS/save/NGS0_57.tagcountmatchindex.csv", col.names = c("NGS0_57"))</v>
      </c>
    </row>
    <row r="301" spans="1:15" x14ac:dyDescent="0.15">
      <c r="A301" s="15">
        <v>300</v>
      </c>
      <c r="B301" s="15">
        <v>57</v>
      </c>
      <c r="C301" s="15" t="s">
        <v>139</v>
      </c>
      <c r="D301" s="26" t="s">
        <v>79</v>
      </c>
    </row>
    <row r="302" spans="1:15" x14ac:dyDescent="0.15">
      <c r="A302" s="15">
        <v>301</v>
      </c>
      <c r="B302" s="15">
        <v>57</v>
      </c>
      <c r="C302" s="15" t="s">
        <v>549</v>
      </c>
      <c r="D302" s="26" t="s">
        <v>551</v>
      </c>
    </row>
    <row r="303" spans="1:15" x14ac:dyDescent="0.15">
      <c r="A303" s="15">
        <v>302</v>
      </c>
      <c r="B303" s="15">
        <v>58</v>
      </c>
      <c r="C303" s="15" t="s">
        <v>136</v>
      </c>
      <c r="D303" s="26" t="str">
        <f>N303</f>
        <v>genotypingdata &lt;- fread("C:/NGS/save/NGS0_58.tagcount", header=F, col.names=genotype)</v>
      </c>
      <c r="F303" s="15" t="s">
        <v>553</v>
      </c>
      <c r="G303" s="15" t="str">
        <f>'1. Input and Output files list'!$E$6</f>
        <v>C:/NGS/save/</v>
      </c>
      <c r="H303" s="15" t="str">
        <f>'1. Input and Output files list'!$J$194</f>
        <v>NGS0_58.tagcount</v>
      </c>
      <c r="I303" s="15" t="s">
        <v>228</v>
      </c>
      <c r="N303" s="15" t="str">
        <f>CONCATENATE(F303,G303,H303,I303)</f>
        <v>genotypingdata &lt;- fread("C:/NGS/save/NGS0_58.tagcount", header=F, col.names=genotype)</v>
      </c>
    </row>
    <row r="304" spans="1:15" x14ac:dyDescent="0.15">
      <c r="A304" s="15">
        <v>303</v>
      </c>
      <c r="B304" s="15">
        <v>58</v>
      </c>
      <c r="C304" s="15" t="s">
        <v>137</v>
      </c>
      <c r="D304" s="26" t="str">
        <f>O304</f>
        <v>system.time(write.csv(genotypingdata[match(genotypingSum$tags, genotypingdata$tags),2], file="C:/NGS/save/NGS0_58.tagcountmatchindex.csv", row.names = F))</v>
      </c>
      <c r="F304" s="15" t="s">
        <v>554</v>
      </c>
      <c r="G304" s="15" t="str">
        <f>'1. Input and Output files list'!$E$6</f>
        <v>C:/NGS/save/</v>
      </c>
      <c r="H304" s="15" t="str">
        <f>'1. Input and Output files list'!$J$194</f>
        <v>NGS0_58.tagcount</v>
      </c>
      <c r="I304" s="15" t="s">
        <v>142</v>
      </c>
      <c r="O304" s="15" t="str">
        <f>CONCATENATE(F304,G304,H304,I304)</f>
        <v>system.time(write.csv(genotypingdata[match(genotypingSum$tags, genotypingdata$tags),2], file="C:/NGS/save/NGS0_58.tagcountmatchindex.csv", row.names = F))</v>
      </c>
    </row>
    <row r="305" spans="1:15" x14ac:dyDescent="0.15">
      <c r="A305" s="15">
        <v>304</v>
      </c>
      <c r="B305" s="15">
        <v>58</v>
      </c>
      <c r="C305" s="15" t="s">
        <v>138</v>
      </c>
      <c r="D305" s="26" t="str">
        <f>M305</f>
        <v>genotypingdata&lt;- fread("C:/NGS/save/NGS0_58.tagcountmatchindex.csv", col.names = c("NGS0_58"))</v>
      </c>
      <c r="F305" s="15" t="s">
        <v>233</v>
      </c>
      <c r="G305" s="15" t="str">
        <f>'1. Input and Output files list'!$E$6</f>
        <v>C:/NGS/save/</v>
      </c>
      <c r="H305" s="15" t="str">
        <f>'1. Input and Output files list'!$J$194</f>
        <v>NGS0_58.tagcount</v>
      </c>
      <c r="I305" s="15" t="s">
        <v>547</v>
      </c>
      <c r="J305" s="15" t="str">
        <f>'1. Input and Output files list'!$F$194</f>
        <v>NGS0_58</v>
      </c>
      <c r="K305" s="15" t="s">
        <v>545</v>
      </c>
      <c r="M305" s="15" t="str">
        <f>CONCATENATE(F305,G305,H305,I305,J305,K305)</f>
        <v>genotypingdata&lt;- fread("C:/NGS/save/NGS0_58.tagcountmatchindex.csv", col.names = c("NGS0_58"))</v>
      </c>
    </row>
    <row r="306" spans="1:15" x14ac:dyDescent="0.15">
      <c r="A306" s="15">
        <v>305</v>
      </c>
      <c r="B306" s="15">
        <v>58</v>
      </c>
      <c r="C306" s="15" t="s">
        <v>139</v>
      </c>
      <c r="D306" s="26" t="s">
        <v>79</v>
      </c>
    </row>
    <row r="307" spans="1:15" x14ac:dyDescent="0.15">
      <c r="A307" s="15">
        <v>306</v>
      </c>
      <c r="B307" s="15">
        <v>58</v>
      </c>
      <c r="C307" s="15" t="s">
        <v>549</v>
      </c>
      <c r="D307" s="26" t="s">
        <v>551</v>
      </c>
    </row>
    <row r="308" spans="1:15" x14ac:dyDescent="0.15">
      <c r="A308" s="15">
        <v>307</v>
      </c>
      <c r="B308" s="15">
        <v>59</v>
      </c>
      <c r="C308" s="15" t="s">
        <v>136</v>
      </c>
      <c r="D308" s="26" t="str">
        <f>N308</f>
        <v>genotypingdata &lt;- fread("C:/NGS/save/NGS0_59.tagcount", header=F, col.names=genotype)</v>
      </c>
      <c r="F308" s="15" t="s">
        <v>553</v>
      </c>
      <c r="G308" s="15" t="str">
        <f>'1. Input and Output files list'!$E$6</f>
        <v>C:/NGS/save/</v>
      </c>
      <c r="H308" s="15" t="str">
        <f>'1. Input and Output files list'!$J$196</f>
        <v>NGS0_59.tagcount</v>
      </c>
      <c r="I308" s="15" t="s">
        <v>228</v>
      </c>
      <c r="N308" s="15" t="str">
        <f>CONCATENATE(F308,G308,H308,I308)</f>
        <v>genotypingdata &lt;- fread("C:/NGS/save/NGS0_59.tagcount", header=F, col.names=genotype)</v>
      </c>
    </row>
    <row r="309" spans="1:15" x14ac:dyDescent="0.15">
      <c r="A309" s="15">
        <v>308</v>
      </c>
      <c r="B309" s="15">
        <v>59</v>
      </c>
      <c r="C309" s="15" t="s">
        <v>137</v>
      </c>
      <c r="D309" s="26" t="str">
        <f>O309</f>
        <v>system.time(write.csv(genotypingdata[match(genotypingSum$tags, genotypingdata$tags),2], file="C:/NGS/save/NGS0_59.tagcountmatchindex.csv", row.names = F))</v>
      </c>
      <c r="F309" s="15" t="s">
        <v>554</v>
      </c>
      <c r="G309" s="15" t="str">
        <f>'1. Input and Output files list'!$E$6</f>
        <v>C:/NGS/save/</v>
      </c>
      <c r="H309" s="15" t="str">
        <f>'1. Input and Output files list'!$J$196</f>
        <v>NGS0_59.tagcount</v>
      </c>
      <c r="I309" s="15" t="s">
        <v>142</v>
      </c>
      <c r="O309" s="15" t="str">
        <f>CONCATENATE(F309,G309,H309,I309)</f>
        <v>system.time(write.csv(genotypingdata[match(genotypingSum$tags, genotypingdata$tags),2], file="C:/NGS/save/NGS0_59.tagcountmatchindex.csv", row.names = F))</v>
      </c>
    </row>
    <row r="310" spans="1:15" x14ac:dyDescent="0.15">
      <c r="A310" s="15">
        <v>309</v>
      </c>
      <c r="B310" s="15">
        <v>59</v>
      </c>
      <c r="C310" s="15" t="s">
        <v>138</v>
      </c>
      <c r="D310" s="26" t="str">
        <f>M310</f>
        <v>genotypingdata&lt;- fread("C:/NGS/save/NGS0_59.tagcountmatchindex.csv", col.names = c("NGS0_59"))</v>
      </c>
      <c r="F310" s="15" t="s">
        <v>233</v>
      </c>
      <c r="G310" s="15" t="str">
        <f>'1. Input and Output files list'!$E$6</f>
        <v>C:/NGS/save/</v>
      </c>
      <c r="H310" s="15" t="str">
        <f>'1. Input and Output files list'!$J$196</f>
        <v>NGS0_59.tagcount</v>
      </c>
      <c r="I310" s="15" t="s">
        <v>547</v>
      </c>
      <c r="J310" s="15" t="str">
        <f>'1. Input and Output files list'!$F$196</f>
        <v>NGS0_59</v>
      </c>
      <c r="K310" s="15" t="s">
        <v>545</v>
      </c>
      <c r="M310" s="15" t="str">
        <f>CONCATENATE(F310,G310,H310,I310,J310,K310)</f>
        <v>genotypingdata&lt;- fread("C:/NGS/save/NGS0_59.tagcountmatchindex.csv", col.names = c("NGS0_59"))</v>
      </c>
    </row>
    <row r="311" spans="1:15" x14ac:dyDescent="0.15">
      <c r="A311" s="15">
        <v>310</v>
      </c>
      <c r="B311" s="15">
        <v>59</v>
      </c>
      <c r="C311" s="15" t="s">
        <v>139</v>
      </c>
      <c r="D311" s="26" t="s">
        <v>79</v>
      </c>
    </row>
    <row r="312" spans="1:15" x14ac:dyDescent="0.15">
      <c r="A312" s="15">
        <v>311</v>
      </c>
      <c r="B312" s="15">
        <v>59</v>
      </c>
      <c r="C312" s="15" t="s">
        <v>549</v>
      </c>
      <c r="D312" s="26" t="s">
        <v>551</v>
      </c>
    </row>
    <row r="313" spans="1:15" x14ac:dyDescent="0.15">
      <c r="A313" s="15">
        <v>312</v>
      </c>
      <c r="B313" s="15">
        <v>60</v>
      </c>
      <c r="C313" s="15" t="s">
        <v>136</v>
      </c>
      <c r="D313" s="26" t="str">
        <f>N313</f>
        <v>genotypingdata &lt;- fread("C:/NGS/save/NGS0_60.tagcount", header=F, col.names=genotype)</v>
      </c>
      <c r="F313" s="15" t="s">
        <v>553</v>
      </c>
      <c r="G313" s="15" t="str">
        <f>'1. Input and Output files list'!$E$6</f>
        <v>C:/NGS/save/</v>
      </c>
      <c r="H313" s="15" t="str">
        <f>'1. Input and Output files list'!$J$198</f>
        <v>NGS0_60.tagcount</v>
      </c>
      <c r="I313" s="15" t="s">
        <v>228</v>
      </c>
      <c r="N313" s="15" t="str">
        <f>CONCATENATE(F313,G313,H313,I313)</f>
        <v>genotypingdata &lt;- fread("C:/NGS/save/NGS0_60.tagcount", header=F, col.names=genotype)</v>
      </c>
    </row>
    <row r="314" spans="1:15" x14ac:dyDescent="0.15">
      <c r="A314" s="15">
        <v>313</v>
      </c>
      <c r="B314" s="15">
        <v>60</v>
      </c>
      <c r="C314" s="15" t="s">
        <v>137</v>
      </c>
      <c r="D314" s="26" t="str">
        <f>O314</f>
        <v>system.time(write.csv(genotypingdata[match(genotypingSum$tags, genotypingdata$tags),2], file="C:/NGS/save/NGS0_60.tagcountmatchindex.csv", row.names = F))</v>
      </c>
      <c r="F314" s="15" t="s">
        <v>554</v>
      </c>
      <c r="G314" s="15" t="str">
        <f>'1. Input and Output files list'!$E$6</f>
        <v>C:/NGS/save/</v>
      </c>
      <c r="H314" s="15" t="str">
        <f>'1. Input and Output files list'!$J$198</f>
        <v>NGS0_60.tagcount</v>
      </c>
      <c r="I314" s="15" t="s">
        <v>142</v>
      </c>
      <c r="O314" s="15" t="str">
        <f>CONCATENATE(F314,G314,H314,I314)</f>
        <v>system.time(write.csv(genotypingdata[match(genotypingSum$tags, genotypingdata$tags),2], file="C:/NGS/save/NGS0_60.tagcountmatchindex.csv", row.names = F))</v>
      </c>
    </row>
    <row r="315" spans="1:15" x14ac:dyDescent="0.15">
      <c r="A315" s="15">
        <v>314</v>
      </c>
      <c r="B315" s="15">
        <v>60</v>
      </c>
      <c r="C315" s="15" t="s">
        <v>138</v>
      </c>
      <c r="D315" s="26" t="str">
        <f>M315</f>
        <v>genotypingdata&lt;- fread("C:/NGS/save/NGS0_60.tagcountmatchindex.csv", col.names = c("NGS0_60"))</v>
      </c>
      <c r="F315" s="15" t="s">
        <v>233</v>
      </c>
      <c r="G315" s="15" t="str">
        <f>'1. Input and Output files list'!$E$6</f>
        <v>C:/NGS/save/</v>
      </c>
      <c r="H315" s="15" t="str">
        <f>'1. Input and Output files list'!$J$198</f>
        <v>NGS0_60.tagcount</v>
      </c>
      <c r="I315" s="15" t="s">
        <v>547</v>
      </c>
      <c r="J315" s="15" t="str">
        <f>'1. Input and Output files list'!$F$198</f>
        <v>NGS0_60</v>
      </c>
      <c r="K315" s="15" t="s">
        <v>545</v>
      </c>
      <c r="M315" s="15" t="str">
        <f>CONCATENATE(F315,G315,H315,I315,J315,K315)</f>
        <v>genotypingdata&lt;- fread("C:/NGS/save/NGS0_60.tagcountmatchindex.csv", col.names = c("NGS0_60"))</v>
      </c>
    </row>
    <row r="316" spans="1:15" x14ac:dyDescent="0.15">
      <c r="A316" s="15">
        <v>315</v>
      </c>
      <c r="B316" s="15">
        <v>60</v>
      </c>
      <c r="C316" s="15" t="s">
        <v>139</v>
      </c>
      <c r="D316" s="26" t="s">
        <v>79</v>
      </c>
    </row>
    <row r="317" spans="1:15" x14ac:dyDescent="0.15">
      <c r="A317" s="15">
        <v>316</v>
      </c>
      <c r="B317" s="15">
        <v>60</v>
      </c>
      <c r="C317" s="15" t="s">
        <v>549</v>
      </c>
      <c r="D317" s="26" t="s">
        <v>551</v>
      </c>
    </row>
    <row r="318" spans="1:15" x14ac:dyDescent="0.15">
      <c r="A318" s="15">
        <v>317</v>
      </c>
      <c r="B318" s="15">
        <v>61</v>
      </c>
      <c r="C318" s="15" t="s">
        <v>136</v>
      </c>
      <c r="D318" s="26" t="str">
        <f>N318</f>
        <v>genotypingdata &lt;- fread("C:/NGS/save/NGS0_61.tagcount", header=F, col.names=genotype)</v>
      </c>
      <c r="F318" s="15" t="s">
        <v>553</v>
      </c>
      <c r="G318" s="15" t="str">
        <f>'1. Input and Output files list'!$E$6</f>
        <v>C:/NGS/save/</v>
      </c>
      <c r="H318" s="15" t="str">
        <f>'1. Input and Output files list'!$J$200</f>
        <v>NGS0_61.tagcount</v>
      </c>
      <c r="I318" s="15" t="s">
        <v>228</v>
      </c>
      <c r="N318" s="15" t="str">
        <f>CONCATENATE(F318,G318,H318,I318)</f>
        <v>genotypingdata &lt;- fread("C:/NGS/save/NGS0_61.tagcount", header=F, col.names=genotype)</v>
      </c>
    </row>
    <row r="319" spans="1:15" x14ac:dyDescent="0.15">
      <c r="A319" s="15">
        <v>318</v>
      </c>
      <c r="B319" s="15">
        <v>61</v>
      </c>
      <c r="C319" s="15" t="s">
        <v>137</v>
      </c>
      <c r="D319" s="26" t="str">
        <f>O319</f>
        <v>system.time(write.csv(genotypingdata[match(genotypingSum$tags, genotypingdata$tags),2], file="C:/NGS/save/NGS0_61.tagcountmatchindex.csv", row.names = F))</v>
      </c>
      <c r="F319" s="15" t="s">
        <v>554</v>
      </c>
      <c r="G319" s="15" t="str">
        <f>'1. Input and Output files list'!$E$6</f>
        <v>C:/NGS/save/</v>
      </c>
      <c r="H319" s="15" t="str">
        <f>'1. Input and Output files list'!$J$200</f>
        <v>NGS0_61.tagcount</v>
      </c>
      <c r="I319" s="15" t="s">
        <v>142</v>
      </c>
      <c r="O319" s="15" t="str">
        <f>CONCATENATE(F319,G319,H319,I319)</f>
        <v>system.time(write.csv(genotypingdata[match(genotypingSum$tags, genotypingdata$tags),2], file="C:/NGS/save/NGS0_61.tagcountmatchindex.csv", row.names = F))</v>
      </c>
    </row>
    <row r="320" spans="1:15" x14ac:dyDescent="0.15">
      <c r="A320" s="15">
        <v>319</v>
      </c>
      <c r="B320" s="15">
        <v>61</v>
      </c>
      <c r="C320" s="15" t="s">
        <v>138</v>
      </c>
      <c r="D320" s="26" t="str">
        <f>M320</f>
        <v>genotypingdata&lt;- fread("C:/NGS/save/NGS0_61.tagcountmatchindex.csv", col.names = c("NGS0_61"))</v>
      </c>
      <c r="F320" s="15" t="s">
        <v>233</v>
      </c>
      <c r="G320" s="15" t="str">
        <f>'1. Input and Output files list'!$E$6</f>
        <v>C:/NGS/save/</v>
      </c>
      <c r="H320" s="15" t="str">
        <f>'1. Input and Output files list'!$J$200</f>
        <v>NGS0_61.tagcount</v>
      </c>
      <c r="I320" s="15" t="s">
        <v>547</v>
      </c>
      <c r="J320" s="15" t="str">
        <f>'1. Input and Output files list'!$F$200</f>
        <v>NGS0_61</v>
      </c>
      <c r="K320" s="15" t="s">
        <v>545</v>
      </c>
      <c r="M320" s="15" t="str">
        <f>CONCATENATE(F320,G320,H320,I320,J320,K320)</f>
        <v>genotypingdata&lt;- fread("C:/NGS/save/NGS0_61.tagcountmatchindex.csv", col.names = c("NGS0_61"))</v>
      </c>
    </row>
    <row r="321" spans="1:15" x14ac:dyDescent="0.15">
      <c r="A321" s="15">
        <v>320</v>
      </c>
      <c r="B321" s="15">
        <v>61</v>
      </c>
      <c r="C321" s="15" t="s">
        <v>139</v>
      </c>
      <c r="D321" s="26" t="s">
        <v>79</v>
      </c>
    </row>
    <row r="322" spans="1:15" x14ac:dyDescent="0.15">
      <c r="A322" s="15">
        <v>321</v>
      </c>
      <c r="B322" s="15">
        <v>61</v>
      </c>
      <c r="C322" s="15" t="s">
        <v>549</v>
      </c>
      <c r="D322" s="26" t="s">
        <v>551</v>
      </c>
    </row>
    <row r="323" spans="1:15" x14ac:dyDescent="0.15">
      <c r="A323" s="15">
        <v>322</v>
      </c>
      <c r="B323" s="15">
        <v>62</v>
      </c>
      <c r="C323" s="15" t="s">
        <v>136</v>
      </c>
      <c r="D323" s="26" t="str">
        <f>N323</f>
        <v>genotypingdata &lt;- fread("C:/NGS/save/NGS0_62.tagcount", header=F, col.names=genotype)</v>
      </c>
      <c r="F323" s="15" t="s">
        <v>553</v>
      </c>
      <c r="G323" s="15" t="str">
        <f>'1. Input and Output files list'!$E$6</f>
        <v>C:/NGS/save/</v>
      </c>
      <c r="H323" s="15" t="str">
        <f>'1. Input and Output files list'!$J$202</f>
        <v>NGS0_62.tagcount</v>
      </c>
      <c r="I323" s="15" t="s">
        <v>228</v>
      </c>
      <c r="N323" s="15" t="str">
        <f>CONCATENATE(F323,G323,H323,I323)</f>
        <v>genotypingdata &lt;- fread("C:/NGS/save/NGS0_62.tagcount", header=F, col.names=genotype)</v>
      </c>
    </row>
    <row r="324" spans="1:15" x14ac:dyDescent="0.15">
      <c r="A324" s="15">
        <v>323</v>
      </c>
      <c r="B324" s="15">
        <v>62</v>
      </c>
      <c r="C324" s="15" t="s">
        <v>137</v>
      </c>
      <c r="D324" s="26" t="str">
        <f>O324</f>
        <v>system.time(write.csv(genotypingdata[match(genotypingSum$tags, genotypingdata$tags),2], file="C:/NGS/save/NGS0_62.tagcountmatchindex.csv", row.names = F))</v>
      </c>
      <c r="F324" s="15" t="s">
        <v>554</v>
      </c>
      <c r="G324" s="15" t="str">
        <f>'1. Input and Output files list'!$E$6</f>
        <v>C:/NGS/save/</v>
      </c>
      <c r="H324" s="15" t="str">
        <f>'1. Input and Output files list'!$J$202</f>
        <v>NGS0_62.tagcount</v>
      </c>
      <c r="I324" s="15" t="s">
        <v>142</v>
      </c>
      <c r="O324" s="15" t="str">
        <f>CONCATENATE(F324,G324,H324,I324)</f>
        <v>system.time(write.csv(genotypingdata[match(genotypingSum$tags, genotypingdata$tags),2], file="C:/NGS/save/NGS0_62.tagcountmatchindex.csv", row.names = F))</v>
      </c>
    </row>
    <row r="325" spans="1:15" x14ac:dyDescent="0.15">
      <c r="A325" s="15">
        <v>324</v>
      </c>
      <c r="B325" s="15">
        <v>62</v>
      </c>
      <c r="C325" s="15" t="s">
        <v>138</v>
      </c>
      <c r="D325" s="26" t="str">
        <f>M325</f>
        <v>genotypingdata&lt;- fread("C:/NGS/save/NGS0_62.tagcountmatchindex.csv", col.names = c("NGS0_62"))</v>
      </c>
      <c r="F325" s="15" t="s">
        <v>233</v>
      </c>
      <c r="G325" s="15" t="str">
        <f>'1. Input and Output files list'!$E$6</f>
        <v>C:/NGS/save/</v>
      </c>
      <c r="H325" s="15" t="str">
        <f>'1. Input and Output files list'!$J$202</f>
        <v>NGS0_62.tagcount</v>
      </c>
      <c r="I325" s="15" t="s">
        <v>547</v>
      </c>
      <c r="J325" s="15" t="str">
        <f>'1. Input and Output files list'!$F$202</f>
        <v>NGS0_62</v>
      </c>
      <c r="K325" s="15" t="s">
        <v>545</v>
      </c>
      <c r="M325" s="15" t="str">
        <f>CONCATENATE(F325,G325,H325,I325,J325,K325)</f>
        <v>genotypingdata&lt;- fread("C:/NGS/save/NGS0_62.tagcountmatchindex.csv", col.names = c("NGS0_62"))</v>
      </c>
    </row>
    <row r="326" spans="1:15" x14ac:dyDescent="0.15">
      <c r="A326" s="15">
        <v>325</v>
      </c>
      <c r="B326" s="15">
        <v>62</v>
      </c>
      <c r="C326" s="15" t="s">
        <v>139</v>
      </c>
      <c r="D326" s="26" t="s">
        <v>79</v>
      </c>
    </row>
    <row r="327" spans="1:15" x14ac:dyDescent="0.15">
      <c r="A327" s="15">
        <v>326</v>
      </c>
      <c r="B327" s="15">
        <v>62</v>
      </c>
      <c r="C327" s="15" t="s">
        <v>549</v>
      </c>
      <c r="D327" s="26" t="s">
        <v>551</v>
      </c>
    </row>
    <row r="328" spans="1:15" x14ac:dyDescent="0.15">
      <c r="A328" s="15">
        <v>327</v>
      </c>
      <c r="B328" s="15">
        <v>63</v>
      </c>
      <c r="C328" s="15" t="s">
        <v>136</v>
      </c>
      <c r="D328" s="26" t="str">
        <f>N328</f>
        <v>genotypingdata &lt;- fread("C:/NGS/save/NGS0_63.tagcount", header=F, col.names=genotype)</v>
      </c>
      <c r="F328" s="15" t="s">
        <v>553</v>
      </c>
      <c r="G328" s="15" t="str">
        <f>'1. Input and Output files list'!$E$6</f>
        <v>C:/NGS/save/</v>
      </c>
      <c r="H328" s="15" t="str">
        <f>'1. Input and Output files list'!$J$204</f>
        <v>NGS0_63.tagcount</v>
      </c>
      <c r="I328" s="15" t="s">
        <v>228</v>
      </c>
      <c r="N328" s="15" t="str">
        <f>CONCATENATE(F328,G328,H328,I328)</f>
        <v>genotypingdata &lt;- fread("C:/NGS/save/NGS0_63.tagcount", header=F, col.names=genotype)</v>
      </c>
    </row>
    <row r="329" spans="1:15" x14ac:dyDescent="0.15">
      <c r="A329" s="15">
        <v>328</v>
      </c>
      <c r="B329" s="15">
        <v>63</v>
      </c>
      <c r="C329" s="15" t="s">
        <v>137</v>
      </c>
      <c r="D329" s="26" t="str">
        <f>O329</f>
        <v>system.time(write.csv(genotypingdata[match(genotypingSum$tags, genotypingdata$tags),2], file="C:/NGS/save/NGS0_63.tagcountmatchindex.csv", row.names = F))</v>
      </c>
      <c r="F329" s="15" t="s">
        <v>554</v>
      </c>
      <c r="G329" s="15" t="str">
        <f>'1. Input and Output files list'!$E$6</f>
        <v>C:/NGS/save/</v>
      </c>
      <c r="H329" s="15" t="str">
        <f>'1. Input and Output files list'!$J$204</f>
        <v>NGS0_63.tagcount</v>
      </c>
      <c r="I329" s="15" t="s">
        <v>142</v>
      </c>
      <c r="O329" s="15" t="str">
        <f>CONCATENATE(F329,G329,H329,I329)</f>
        <v>system.time(write.csv(genotypingdata[match(genotypingSum$tags, genotypingdata$tags),2], file="C:/NGS/save/NGS0_63.tagcountmatchindex.csv", row.names = F))</v>
      </c>
    </row>
    <row r="330" spans="1:15" x14ac:dyDescent="0.15">
      <c r="A330" s="15">
        <v>329</v>
      </c>
      <c r="B330" s="15">
        <v>63</v>
      </c>
      <c r="C330" s="15" t="s">
        <v>138</v>
      </c>
      <c r="D330" s="26" t="str">
        <f>M330</f>
        <v>genotypingdata&lt;- fread("C:/NGS/save/NGS0_63.tagcountmatchindex.csv", col.names = c("NGS0_63"))</v>
      </c>
      <c r="F330" s="15" t="s">
        <v>233</v>
      </c>
      <c r="G330" s="15" t="str">
        <f>'1. Input and Output files list'!$E$6</f>
        <v>C:/NGS/save/</v>
      </c>
      <c r="H330" s="15" t="str">
        <f>'1. Input and Output files list'!$J$204</f>
        <v>NGS0_63.tagcount</v>
      </c>
      <c r="I330" s="15" t="s">
        <v>547</v>
      </c>
      <c r="J330" s="15" t="str">
        <f>'1. Input and Output files list'!$F$204</f>
        <v>NGS0_63</v>
      </c>
      <c r="K330" s="15" t="s">
        <v>545</v>
      </c>
      <c r="M330" s="15" t="str">
        <f>CONCATENATE(F330,G330,H330,I330,J330,K330)</f>
        <v>genotypingdata&lt;- fread("C:/NGS/save/NGS0_63.tagcountmatchindex.csv", col.names = c("NGS0_63"))</v>
      </c>
    </row>
    <row r="331" spans="1:15" x14ac:dyDescent="0.15">
      <c r="A331" s="15">
        <v>330</v>
      </c>
      <c r="B331" s="15">
        <v>63</v>
      </c>
      <c r="C331" s="15" t="s">
        <v>139</v>
      </c>
      <c r="D331" s="26" t="s">
        <v>79</v>
      </c>
    </row>
    <row r="332" spans="1:15" x14ac:dyDescent="0.15">
      <c r="A332" s="15">
        <v>331</v>
      </c>
      <c r="B332" s="15">
        <v>63</v>
      </c>
      <c r="C332" s="15" t="s">
        <v>549</v>
      </c>
      <c r="D332" s="26" t="s">
        <v>551</v>
      </c>
    </row>
    <row r="333" spans="1:15" x14ac:dyDescent="0.15">
      <c r="A333" s="15">
        <v>332</v>
      </c>
      <c r="B333" s="15">
        <v>64</v>
      </c>
      <c r="C333" s="15" t="s">
        <v>136</v>
      </c>
      <c r="D333" s="26" t="str">
        <f>N333</f>
        <v>genotypingdata &lt;- fread("C:/NGS/save/NGS0_64.tagcount", header=F, col.names=genotype)</v>
      </c>
      <c r="F333" s="15" t="s">
        <v>553</v>
      </c>
      <c r="G333" s="15" t="str">
        <f>'1. Input and Output files list'!$E$6</f>
        <v>C:/NGS/save/</v>
      </c>
      <c r="H333" s="15" t="str">
        <f>'1. Input and Output files list'!$J$206</f>
        <v>NGS0_64.tagcount</v>
      </c>
      <c r="I333" s="15" t="s">
        <v>228</v>
      </c>
      <c r="N333" s="15" t="str">
        <f>CONCATENATE(F333,G333,H333,I333)</f>
        <v>genotypingdata &lt;- fread("C:/NGS/save/NGS0_64.tagcount", header=F, col.names=genotype)</v>
      </c>
    </row>
    <row r="334" spans="1:15" x14ac:dyDescent="0.15">
      <c r="A334" s="15">
        <v>333</v>
      </c>
      <c r="B334" s="15">
        <v>64</v>
      </c>
      <c r="C334" s="15" t="s">
        <v>137</v>
      </c>
      <c r="D334" s="26" t="str">
        <f>O334</f>
        <v>system.time(write.csv(genotypingdata[match(genotypingSum$tags, genotypingdata$tags),2], file="C:/NGS/save/NGS0_64.tagcountmatchindex.csv", row.names = F))</v>
      </c>
      <c r="F334" s="15" t="s">
        <v>554</v>
      </c>
      <c r="G334" s="15" t="str">
        <f>'1. Input and Output files list'!$E$6</f>
        <v>C:/NGS/save/</v>
      </c>
      <c r="H334" s="15" t="str">
        <f>'1. Input and Output files list'!$J$206</f>
        <v>NGS0_64.tagcount</v>
      </c>
      <c r="I334" s="15" t="s">
        <v>142</v>
      </c>
      <c r="O334" s="15" t="str">
        <f>CONCATENATE(F334,G334,H334,I334)</f>
        <v>system.time(write.csv(genotypingdata[match(genotypingSum$tags, genotypingdata$tags),2], file="C:/NGS/save/NGS0_64.tagcountmatchindex.csv", row.names = F))</v>
      </c>
    </row>
    <row r="335" spans="1:15" x14ac:dyDescent="0.15">
      <c r="A335" s="15">
        <v>334</v>
      </c>
      <c r="B335" s="15">
        <v>64</v>
      </c>
      <c r="C335" s="15" t="s">
        <v>138</v>
      </c>
      <c r="D335" s="26" t="str">
        <f>M335</f>
        <v>genotypingdata&lt;- fread("C:/NGS/save/NGS0_64.tagcountmatchindex.csv", col.names = c("NGS0_64"))</v>
      </c>
      <c r="F335" s="15" t="s">
        <v>233</v>
      </c>
      <c r="G335" s="15" t="str">
        <f>'1. Input and Output files list'!$E$6</f>
        <v>C:/NGS/save/</v>
      </c>
      <c r="H335" s="15" t="str">
        <f>'1. Input and Output files list'!$J$206</f>
        <v>NGS0_64.tagcount</v>
      </c>
      <c r="I335" s="15" t="s">
        <v>547</v>
      </c>
      <c r="J335" s="15" t="str">
        <f>'1. Input and Output files list'!$F$206</f>
        <v>NGS0_64</v>
      </c>
      <c r="K335" s="15" t="s">
        <v>545</v>
      </c>
      <c r="M335" s="15" t="str">
        <f>CONCATENATE(F335,G335,H335,I335,J335,K335)</f>
        <v>genotypingdata&lt;- fread("C:/NGS/save/NGS0_64.tagcountmatchindex.csv", col.names = c("NGS0_64"))</v>
      </c>
    </row>
    <row r="336" spans="1:15" x14ac:dyDescent="0.15">
      <c r="A336" s="15">
        <v>335</v>
      </c>
      <c r="B336" s="15">
        <v>64</v>
      </c>
      <c r="C336" s="15" t="s">
        <v>139</v>
      </c>
      <c r="D336" s="26" t="s">
        <v>79</v>
      </c>
    </row>
    <row r="337" spans="1:15" x14ac:dyDescent="0.15">
      <c r="A337" s="15">
        <v>336</v>
      </c>
      <c r="B337" s="15">
        <v>64</v>
      </c>
      <c r="C337" s="15" t="s">
        <v>549</v>
      </c>
      <c r="D337" s="26" t="s">
        <v>551</v>
      </c>
    </row>
    <row r="338" spans="1:15" x14ac:dyDescent="0.15">
      <c r="A338" s="15">
        <v>337</v>
      </c>
      <c r="B338" s="15">
        <v>65</v>
      </c>
      <c r="C338" s="15" t="s">
        <v>136</v>
      </c>
      <c r="D338" s="26" t="str">
        <f>N338</f>
        <v>genotypingdata &lt;- fread("C:/NGS/save/NGS0_65.tagcount", header=F, col.names=genotype)</v>
      </c>
      <c r="F338" s="15" t="s">
        <v>553</v>
      </c>
      <c r="G338" s="15" t="str">
        <f>'1. Input and Output files list'!$E$6</f>
        <v>C:/NGS/save/</v>
      </c>
      <c r="H338" s="15" t="str">
        <f>'1. Input and Output files list'!$J$208</f>
        <v>NGS0_65.tagcount</v>
      </c>
      <c r="I338" s="15" t="s">
        <v>228</v>
      </c>
      <c r="N338" s="15" t="str">
        <f>CONCATENATE(F338,G338,H338,I338)</f>
        <v>genotypingdata &lt;- fread("C:/NGS/save/NGS0_65.tagcount", header=F, col.names=genotype)</v>
      </c>
    </row>
    <row r="339" spans="1:15" x14ac:dyDescent="0.15">
      <c r="A339" s="15">
        <v>338</v>
      </c>
      <c r="B339" s="15">
        <v>65</v>
      </c>
      <c r="C339" s="15" t="s">
        <v>137</v>
      </c>
      <c r="D339" s="26" t="str">
        <f>O339</f>
        <v>system.time(write.csv(genotypingdata[match(genotypingSum$tags, genotypingdata$tags),2], file="C:/NGS/save/NGS0_65.tagcountmatchindex.csv", row.names = F))</v>
      </c>
      <c r="F339" s="15" t="s">
        <v>554</v>
      </c>
      <c r="G339" s="15" t="str">
        <f>'1. Input and Output files list'!$E$6</f>
        <v>C:/NGS/save/</v>
      </c>
      <c r="H339" s="15" t="str">
        <f>'1. Input and Output files list'!$J$208</f>
        <v>NGS0_65.tagcount</v>
      </c>
      <c r="I339" s="15" t="s">
        <v>142</v>
      </c>
      <c r="O339" s="15" t="str">
        <f>CONCATENATE(F339,G339,H339,I339)</f>
        <v>system.time(write.csv(genotypingdata[match(genotypingSum$tags, genotypingdata$tags),2], file="C:/NGS/save/NGS0_65.tagcountmatchindex.csv", row.names = F))</v>
      </c>
    </row>
    <row r="340" spans="1:15" x14ac:dyDescent="0.15">
      <c r="A340" s="15">
        <v>339</v>
      </c>
      <c r="B340" s="15">
        <v>65</v>
      </c>
      <c r="C340" s="15" t="s">
        <v>138</v>
      </c>
      <c r="D340" s="26" t="str">
        <f>M340</f>
        <v>genotypingdata&lt;- fread("C:/NGS/save/NGS0_65.tagcountmatchindex.csv", col.names = c("NGS0_65"))</v>
      </c>
      <c r="F340" s="15" t="s">
        <v>233</v>
      </c>
      <c r="G340" s="15" t="str">
        <f>'1. Input and Output files list'!$E$6</f>
        <v>C:/NGS/save/</v>
      </c>
      <c r="H340" s="15" t="str">
        <f>'1. Input and Output files list'!$J$208</f>
        <v>NGS0_65.tagcount</v>
      </c>
      <c r="I340" s="15" t="s">
        <v>547</v>
      </c>
      <c r="J340" s="15" t="str">
        <f>'1. Input and Output files list'!$F$208</f>
        <v>NGS0_65</v>
      </c>
      <c r="K340" s="15" t="s">
        <v>545</v>
      </c>
      <c r="M340" s="15" t="str">
        <f>CONCATENATE(F340,G340,H340,I340,J340,K340)</f>
        <v>genotypingdata&lt;- fread("C:/NGS/save/NGS0_65.tagcountmatchindex.csv", col.names = c("NGS0_65"))</v>
      </c>
    </row>
    <row r="341" spans="1:15" x14ac:dyDescent="0.15">
      <c r="A341" s="15">
        <v>340</v>
      </c>
      <c r="B341" s="15">
        <v>65</v>
      </c>
      <c r="C341" s="15" t="s">
        <v>139</v>
      </c>
      <c r="D341" s="26" t="s">
        <v>79</v>
      </c>
    </row>
    <row r="342" spans="1:15" x14ac:dyDescent="0.15">
      <c r="A342" s="15">
        <v>341</v>
      </c>
      <c r="B342" s="15">
        <v>65</v>
      </c>
      <c r="C342" s="15" t="s">
        <v>549</v>
      </c>
      <c r="D342" s="26" t="s">
        <v>551</v>
      </c>
    </row>
    <row r="343" spans="1:15" x14ac:dyDescent="0.15">
      <c r="A343" s="15">
        <v>342</v>
      </c>
      <c r="B343" s="15">
        <v>66</v>
      </c>
      <c r="C343" s="15" t="s">
        <v>136</v>
      </c>
      <c r="D343" s="26" t="str">
        <f>N343</f>
        <v>genotypingdata &lt;- fread("C:/NGS/save/NGS0_66.tagcount", header=F, col.names=genotype)</v>
      </c>
      <c r="F343" s="15" t="s">
        <v>553</v>
      </c>
      <c r="G343" s="15" t="str">
        <f>'1. Input and Output files list'!$E$6</f>
        <v>C:/NGS/save/</v>
      </c>
      <c r="H343" s="15" t="str">
        <f>'1. Input and Output files list'!$J$210</f>
        <v>NGS0_66.tagcount</v>
      </c>
      <c r="I343" s="15" t="s">
        <v>228</v>
      </c>
      <c r="N343" s="15" t="str">
        <f>CONCATENATE(F343,G343,H343,I343)</f>
        <v>genotypingdata &lt;- fread("C:/NGS/save/NGS0_66.tagcount", header=F, col.names=genotype)</v>
      </c>
    </row>
    <row r="344" spans="1:15" x14ac:dyDescent="0.15">
      <c r="A344" s="15">
        <v>343</v>
      </c>
      <c r="B344" s="15">
        <v>66</v>
      </c>
      <c r="C344" s="15" t="s">
        <v>137</v>
      </c>
      <c r="D344" s="26" t="str">
        <f>O344</f>
        <v>system.time(write.csv(genotypingdata[match(genotypingSum$tags, genotypingdata$tags),2], file="C:/NGS/save/NGS0_66.tagcountmatchindex.csv", row.names = F))</v>
      </c>
      <c r="F344" s="15" t="s">
        <v>554</v>
      </c>
      <c r="G344" s="15" t="str">
        <f>'1. Input and Output files list'!$E$6</f>
        <v>C:/NGS/save/</v>
      </c>
      <c r="H344" s="15" t="str">
        <f>'1. Input and Output files list'!$J$210</f>
        <v>NGS0_66.tagcount</v>
      </c>
      <c r="I344" s="15" t="s">
        <v>142</v>
      </c>
      <c r="O344" s="15" t="str">
        <f>CONCATENATE(F344,G344,H344,I344)</f>
        <v>system.time(write.csv(genotypingdata[match(genotypingSum$tags, genotypingdata$tags),2], file="C:/NGS/save/NGS0_66.tagcountmatchindex.csv", row.names = F))</v>
      </c>
    </row>
    <row r="345" spans="1:15" x14ac:dyDescent="0.15">
      <c r="A345" s="15">
        <v>344</v>
      </c>
      <c r="B345" s="15">
        <v>66</v>
      </c>
      <c r="C345" s="15" t="s">
        <v>138</v>
      </c>
      <c r="D345" s="26" t="str">
        <f>M345</f>
        <v>genotypingdata&lt;- fread("C:/NGS/save/NGS0_66.tagcountmatchindex.csv", col.names = c("NGS0_66"))</v>
      </c>
      <c r="F345" s="15" t="s">
        <v>233</v>
      </c>
      <c r="G345" s="15" t="str">
        <f>'1. Input and Output files list'!$E$6</f>
        <v>C:/NGS/save/</v>
      </c>
      <c r="H345" s="15" t="str">
        <f>'1. Input and Output files list'!$J$210</f>
        <v>NGS0_66.tagcount</v>
      </c>
      <c r="I345" s="15" t="s">
        <v>547</v>
      </c>
      <c r="J345" s="15" t="str">
        <f>'1. Input and Output files list'!$F$210</f>
        <v>NGS0_66</v>
      </c>
      <c r="K345" s="15" t="s">
        <v>545</v>
      </c>
      <c r="M345" s="15" t="str">
        <f>CONCATENATE(F345,G345,H345,I345,J345,K345)</f>
        <v>genotypingdata&lt;- fread("C:/NGS/save/NGS0_66.tagcountmatchindex.csv", col.names = c("NGS0_66"))</v>
      </c>
    </row>
    <row r="346" spans="1:15" x14ac:dyDescent="0.15">
      <c r="A346" s="15">
        <v>345</v>
      </c>
      <c r="B346" s="15">
        <v>66</v>
      </c>
      <c r="C346" s="15" t="s">
        <v>139</v>
      </c>
      <c r="D346" s="26" t="s">
        <v>79</v>
      </c>
    </row>
    <row r="347" spans="1:15" x14ac:dyDescent="0.15">
      <c r="A347" s="15">
        <v>346</v>
      </c>
      <c r="B347" s="15">
        <v>66</v>
      </c>
      <c r="C347" s="15" t="s">
        <v>549</v>
      </c>
      <c r="D347" s="26" t="s">
        <v>551</v>
      </c>
    </row>
    <row r="348" spans="1:15" x14ac:dyDescent="0.15">
      <c r="A348" s="15">
        <v>347</v>
      </c>
      <c r="B348" s="15">
        <v>67</v>
      </c>
      <c r="C348" s="15" t="s">
        <v>136</v>
      </c>
      <c r="D348" s="26" t="str">
        <f>N348</f>
        <v>genotypingdata &lt;- fread("C:/NGS/save/NGS0_67.tagcount", header=F, col.names=genotype)</v>
      </c>
      <c r="F348" s="15" t="s">
        <v>553</v>
      </c>
      <c r="G348" s="15" t="str">
        <f>'1. Input and Output files list'!$E$6</f>
        <v>C:/NGS/save/</v>
      </c>
      <c r="H348" s="15" t="str">
        <f>'1. Input and Output files list'!$J$212</f>
        <v>NGS0_67.tagcount</v>
      </c>
      <c r="I348" s="15" t="s">
        <v>228</v>
      </c>
      <c r="N348" s="15" t="str">
        <f>CONCATENATE(F348,G348,H348,I348)</f>
        <v>genotypingdata &lt;- fread("C:/NGS/save/NGS0_67.tagcount", header=F, col.names=genotype)</v>
      </c>
    </row>
    <row r="349" spans="1:15" x14ac:dyDescent="0.15">
      <c r="A349" s="15">
        <v>348</v>
      </c>
      <c r="B349" s="15">
        <v>67</v>
      </c>
      <c r="C349" s="15" t="s">
        <v>137</v>
      </c>
      <c r="D349" s="26" t="str">
        <f>O349</f>
        <v>system.time(write.csv(genotypingdata[match(genotypingSum$tags, genotypingdata$tags),2], file="C:/NGS/save/NGS0_67.tagcountmatchindex.csv", row.names = F))</v>
      </c>
      <c r="F349" s="15" t="s">
        <v>554</v>
      </c>
      <c r="G349" s="15" t="str">
        <f>'1. Input and Output files list'!$E$6</f>
        <v>C:/NGS/save/</v>
      </c>
      <c r="H349" s="15" t="str">
        <f>'1. Input and Output files list'!$J$212</f>
        <v>NGS0_67.tagcount</v>
      </c>
      <c r="I349" s="15" t="s">
        <v>142</v>
      </c>
      <c r="O349" s="15" t="str">
        <f>CONCATENATE(F349,G349,H349,I349)</f>
        <v>system.time(write.csv(genotypingdata[match(genotypingSum$tags, genotypingdata$tags),2], file="C:/NGS/save/NGS0_67.tagcountmatchindex.csv", row.names = F))</v>
      </c>
    </row>
    <row r="350" spans="1:15" x14ac:dyDescent="0.15">
      <c r="A350" s="15">
        <v>349</v>
      </c>
      <c r="B350" s="15">
        <v>67</v>
      </c>
      <c r="C350" s="15" t="s">
        <v>138</v>
      </c>
      <c r="D350" s="26" t="str">
        <f>M350</f>
        <v>genotypingdata&lt;- fread("C:/NGS/save/NGS0_67.tagcountmatchindex.csv", col.names = c("NGS0_67"))</v>
      </c>
      <c r="F350" s="15" t="s">
        <v>233</v>
      </c>
      <c r="G350" s="15" t="str">
        <f>'1. Input and Output files list'!$E$6</f>
        <v>C:/NGS/save/</v>
      </c>
      <c r="H350" s="15" t="str">
        <f>'1. Input and Output files list'!$J$212</f>
        <v>NGS0_67.tagcount</v>
      </c>
      <c r="I350" s="15" t="s">
        <v>547</v>
      </c>
      <c r="J350" s="15" t="str">
        <f>'1. Input and Output files list'!$F$212</f>
        <v>NGS0_67</v>
      </c>
      <c r="K350" s="15" t="s">
        <v>545</v>
      </c>
      <c r="M350" s="15" t="str">
        <f>CONCATENATE(F350,G350,H350,I350,J350,K350)</f>
        <v>genotypingdata&lt;- fread("C:/NGS/save/NGS0_67.tagcountmatchindex.csv", col.names = c("NGS0_67"))</v>
      </c>
    </row>
    <row r="351" spans="1:15" x14ac:dyDescent="0.15">
      <c r="A351" s="15">
        <v>350</v>
      </c>
      <c r="B351" s="15">
        <v>67</v>
      </c>
      <c r="C351" s="15" t="s">
        <v>139</v>
      </c>
      <c r="D351" s="26" t="s">
        <v>79</v>
      </c>
    </row>
    <row r="352" spans="1:15" x14ac:dyDescent="0.15">
      <c r="A352" s="15">
        <v>351</v>
      </c>
      <c r="B352" s="15">
        <v>67</v>
      </c>
      <c r="C352" s="15" t="s">
        <v>549</v>
      </c>
      <c r="D352" s="26" t="s">
        <v>551</v>
      </c>
    </row>
    <row r="353" spans="1:15" x14ac:dyDescent="0.15">
      <c r="A353" s="15">
        <v>352</v>
      </c>
      <c r="B353" s="15">
        <v>68</v>
      </c>
      <c r="C353" s="15" t="s">
        <v>136</v>
      </c>
      <c r="D353" s="26" t="str">
        <f>N353</f>
        <v>genotypingdata &lt;- fread("C:/NGS/save/NGS0_68.tagcount", header=F, col.names=genotype)</v>
      </c>
      <c r="F353" s="15" t="s">
        <v>553</v>
      </c>
      <c r="G353" s="15" t="str">
        <f>'1. Input and Output files list'!$E$6</f>
        <v>C:/NGS/save/</v>
      </c>
      <c r="H353" s="15" t="str">
        <f>'1. Input and Output files list'!$J$214</f>
        <v>NGS0_68.tagcount</v>
      </c>
      <c r="I353" s="15" t="s">
        <v>228</v>
      </c>
      <c r="N353" s="15" t="str">
        <f>CONCATENATE(F353,G353,H353,I353)</f>
        <v>genotypingdata &lt;- fread("C:/NGS/save/NGS0_68.tagcount", header=F, col.names=genotype)</v>
      </c>
    </row>
    <row r="354" spans="1:15" x14ac:dyDescent="0.15">
      <c r="A354" s="15">
        <v>353</v>
      </c>
      <c r="B354" s="15">
        <v>68</v>
      </c>
      <c r="C354" s="15" t="s">
        <v>137</v>
      </c>
      <c r="D354" s="26" t="str">
        <f>O354</f>
        <v>system.time(write.csv(genotypingdata[match(genotypingSum$tags, genotypingdata$tags),2], file="C:/NGS/save/NGS0_68.tagcountmatchindex.csv", row.names = F))</v>
      </c>
      <c r="F354" s="15" t="s">
        <v>554</v>
      </c>
      <c r="G354" s="15" t="str">
        <f>'1. Input and Output files list'!$E$6</f>
        <v>C:/NGS/save/</v>
      </c>
      <c r="H354" s="15" t="str">
        <f>'1. Input and Output files list'!$J$214</f>
        <v>NGS0_68.tagcount</v>
      </c>
      <c r="I354" s="15" t="s">
        <v>142</v>
      </c>
      <c r="O354" s="15" t="str">
        <f>CONCATENATE(F354,G354,H354,I354)</f>
        <v>system.time(write.csv(genotypingdata[match(genotypingSum$tags, genotypingdata$tags),2], file="C:/NGS/save/NGS0_68.tagcountmatchindex.csv", row.names = F))</v>
      </c>
    </row>
    <row r="355" spans="1:15" x14ac:dyDescent="0.15">
      <c r="A355" s="15">
        <v>354</v>
      </c>
      <c r="B355" s="15">
        <v>68</v>
      </c>
      <c r="C355" s="15" t="s">
        <v>138</v>
      </c>
      <c r="D355" s="26" t="str">
        <f>M355</f>
        <v>genotypingdata&lt;- fread("C:/NGS/save/NGS0_68.tagcountmatchindex.csv", col.names = c("NGS0_68"))</v>
      </c>
      <c r="F355" s="15" t="s">
        <v>233</v>
      </c>
      <c r="G355" s="15" t="str">
        <f>'1. Input and Output files list'!$E$6</f>
        <v>C:/NGS/save/</v>
      </c>
      <c r="H355" s="15" t="str">
        <f>'1. Input and Output files list'!$J$214</f>
        <v>NGS0_68.tagcount</v>
      </c>
      <c r="I355" s="15" t="s">
        <v>547</v>
      </c>
      <c r="J355" s="15" t="str">
        <f>'1. Input and Output files list'!$F$214</f>
        <v>NGS0_68</v>
      </c>
      <c r="K355" s="15" t="s">
        <v>545</v>
      </c>
      <c r="M355" s="15" t="str">
        <f>CONCATENATE(F355,G355,H355,I355,J355,K355)</f>
        <v>genotypingdata&lt;- fread("C:/NGS/save/NGS0_68.tagcountmatchindex.csv", col.names = c("NGS0_68"))</v>
      </c>
    </row>
    <row r="356" spans="1:15" x14ac:dyDescent="0.15">
      <c r="A356" s="15">
        <v>355</v>
      </c>
      <c r="B356" s="15">
        <v>68</v>
      </c>
      <c r="C356" s="15" t="s">
        <v>139</v>
      </c>
      <c r="D356" s="26" t="s">
        <v>79</v>
      </c>
    </row>
    <row r="357" spans="1:15" x14ac:dyDescent="0.15">
      <c r="A357" s="15">
        <v>356</v>
      </c>
      <c r="B357" s="15">
        <v>68</v>
      </c>
      <c r="C357" s="15" t="s">
        <v>549</v>
      </c>
      <c r="D357" s="26" t="s">
        <v>551</v>
      </c>
    </row>
    <row r="358" spans="1:15" x14ac:dyDescent="0.15">
      <c r="A358" s="15">
        <v>357</v>
      </c>
      <c r="B358" s="15">
        <v>69</v>
      </c>
      <c r="C358" s="15" t="s">
        <v>136</v>
      </c>
      <c r="D358" s="26" t="str">
        <f>N358</f>
        <v>genotypingdata &lt;- fread("C:/NGS/save/NGS0_69.tagcount", header=F, col.names=genotype)</v>
      </c>
      <c r="F358" s="15" t="s">
        <v>553</v>
      </c>
      <c r="G358" s="15" t="str">
        <f>'1. Input and Output files list'!$E$6</f>
        <v>C:/NGS/save/</v>
      </c>
      <c r="H358" s="15" t="str">
        <f>'1. Input and Output files list'!$J$216</f>
        <v>NGS0_69.tagcount</v>
      </c>
      <c r="I358" s="15" t="s">
        <v>228</v>
      </c>
      <c r="N358" s="15" t="str">
        <f>CONCATENATE(F358,G358,H358,I358)</f>
        <v>genotypingdata &lt;- fread("C:/NGS/save/NGS0_69.tagcount", header=F, col.names=genotype)</v>
      </c>
    </row>
    <row r="359" spans="1:15" x14ac:dyDescent="0.15">
      <c r="A359" s="15">
        <v>358</v>
      </c>
      <c r="B359" s="15">
        <v>69</v>
      </c>
      <c r="C359" s="15" t="s">
        <v>137</v>
      </c>
      <c r="D359" s="26" t="str">
        <f>O359</f>
        <v>system.time(write.csv(genotypingdata[match(genotypingSum$tags, genotypingdata$tags),2], file="C:/NGS/save/NGS0_69.tagcountmatchindex.csv", row.names = F))</v>
      </c>
      <c r="F359" s="15" t="s">
        <v>554</v>
      </c>
      <c r="G359" s="15" t="str">
        <f>'1. Input and Output files list'!$E$6</f>
        <v>C:/NGS/save/</v>
      </c>
      <c r="H359" s="15" t="str">
        <f>'1. Input and Output files list'!$J$216</f>
        <v>NGS0_69.tagcount</v>
      </c>
      <c r="I359" s="15" t="s">
        <v>142</v>
      </c>
      <c r="O359" s="15" t="str">
        <f>CONCATENATE(F359,G359,H359,I359)</f>
        <v>system.time(write.csv(genotypingdata[match(genotypingSum$tags, genotypingdata$tags),2], file="C:/NGS/save/NGS0_69.tagcountmatchindex.csv", row.names = F))</v>
      </c>
    </row>
    <row r="360" spans="1:15" x14ac:dyDescent="0.15">
      <c r="A360" s="15">
        <v>359</v>
      </c>
      <c r="B360" s="15">
        <v>69</v>
      </c>
      <c r="C360" s="15" t="s">
        <v>138</v>
      </c>
      <c r="D360" s="26" t="str">
        <f>M360</f>
        <v>genotypingdata&lt;- fread("C:/NGS/save/NGS0_69.tagcountmatchindex.csv", col.names = c("NGS0_69"))</v>
      </c>
      <c r="F360" s="15" t="s">
        <v>233</v>
      </c>
      <c r="G360" s="15" t="str">
        <f>'1. Input and Output files list'!$E$6</f>
        <v>C:/NGS/save/</v>
      </c>
      <c r="H360" s="15" t="str">
        <f>'1. Input and Output files list'!$J$216</f>
        <v>NGS0_69.tagcount</v>
      </c>
      <c r="I360" s="15" t="s">
        <v>547</v>
      </c>
      <c r="J360" s="15" t="str">
        <f>'1. Input and Output files list'!$F$216</f>
        <v>NGS0_69</v>
      </c>
      <c r="K360" s="15" t="s">
        <v>545</v>
      </c>
      <c r="M360" s="15" t="str">
        <f>CONCATENATE(F360,G360,H360,I360,J360,K360)</f>
        <v>genotypingdata&lt;- fread("C:/NGS/save/NGS0_69.tagcountmatchindex.csv", col.names = c("NGS0_69"))</v>
      </c>
    </row>
    <row r="361" spans="1:15" x14ac:dyDescent="0.15">
      <c r="A361" s="15">
        <v>360</v>
      </c>
      <c r="B361" s="15">
        <v>69</v>
      </c>
      <c r="C361" s="15" t="s">
        <v>139</v>
      </c>
      <c r="D361" s="26" t="s">
        <v>79</v>
      </c>
    </row>
    <row r="362" spans="1:15" x14ac:dyDescent="0.15">
      <c r="A362" s="15">
        <v>361</v>
      </c>
      <c r="B362" s="15">
        <v>69</v>
      </c>
      <c r="C362" s="15" t="s">
        <v>549</v>
      </c>
      <c r="D362" s="26" t="s">
        <v>551</v>
      </c>
    </row>
    <row r="363" spans="1:15" x14ac:dyDescent="0.15">
      <c r="A363" s="15">
        <v>362</v>
      </c>
      <c r="B363" s="15">
        <v>70</v>
      </c>
      <c r="C363" s="15" t="s">
        <v>136</v>
      </c>
      <c r="D363" s="26" t="str">
        <f>N363</f>
        <v>genotypingdata &lt;- fread("C:/NGS/save/NGS0_70.tagcount", header=F, col.names=genotype)</v>
      </c>
      <c r="F363" s="15" t="s">
        <v>553</v>
      </c>
      <c r="G363" s="15" t="str">
        <f>'1. Input and Output files list'!$E$6</f>
        <v>C:/NGS/save/</v>
      </c>
      <c r="H363" s="15" t="str">
        <f>'1. Input and Output files list'!$J$218</f>
        <v>NGS0_70.tagcount</v>
      </c>
      <c r="I363" s="15" t="s">
        <v>228</v>
      </c>
      <c r="N363" s="15" t="str">
        <f>CONCATENATE(F363,G363,H363,I363)</f>
        <v>genotypingdata &lt;- fread("C:/NGS/save/NGS0_70.tagcount", header=F, col.names=genotype)</v>
      </c>
    </row>
    <row r="364" spans="1:15" x14ac:dyDescent="0.15">
      <c r="A364" s="15">
        <v>363</v>
      </c>
      <c r="B364" s="15">
        <v>70</v>
      </c>
      <c r="C364" s="15" t="s">
        <v>137</v>
      </c>
      <c r="D364" s="26" t="str">
        <f>O364</f>
        <v>system.time(write.csv(genotypingdata[match(genotypingSum$tags, genotypingdata$tags),2], file="C:/NGS/save/NGS0_70.tagcountmatchindex.csv", row.names = F))</v>
      </c>
      <c r="F364" s="15" t="s">
        <v>554</v>
      </c>
      <c r="G364" s="15" t="str">
        <f>'1. Input and Output files list'!$E$6</f>
        <v>C:/NGS/save/</v>
      </c>
      <c r="H364" s="15" t="str">
        <f>'1. Input and Output files list'!$J$218</f>
        <v>NGS0_70.tagcount</v>
      </c>
      <c r="I364" s="15" t="s">
        <v>142</v>
      </c>
      <c r="O364" s="15" t="str">
        <f>CONCATENATE(F364,G364,H364,I364)</f>
        <v>system.time(write.csv(genotypingdata[match(genotypingSum$tags, genotypingdata$tags),2], file="C:/NGS/save/NGS0_70.tagcountmatchindex.csv", row.names = F))</v>
      </c>
    </row>
    <row r="365" spans="1:15" x14ac:dyDescent="0.15">
      <c r="A365" s="15">
        <v>364</v>
      </c>
      <c r="B365" s="15">
        <v>70</v>
      </c>
      <c r="C365" s="15" t="s">
        <v>138</v>
      </c>
      <c r="D365" s="26" t="str">
        <f>M365</f>
        <v>genotypingdata&lt;- fread("C:/NGS/save/NGS0_70.tagcountmatchindex.csv", col.names = c("NGS0_70"))</v>
      </c>
      <c r="F365" s="15" t="s">
        <v>233</v>
      </c>
      <c r="G365" s="15" t="str">
        <f>'1. Input and Output files list'!$E$6</f>
        <v>C:/NGS/save/</v>
      </c>
      <c r="H365" s="15" t="str">
        <f>'1. Input and Output files list'!$J$218</f>
        <v>NGS0_70.tagcount</v>
      </c>
      <c r="I365" s="15" t="s">
        <v>547</v>
      </c>
      <c r="J365" s="15" t="str">
        <f>'1. Input and Output files list'!$F$218</f>
        <v>NGS0_70</v>
      </c>
      <c r="K365" s="15" t="s">
        <v>545</v>
      </c>
      <c r="M365" s="15" t="str">
        <f>CONCATENATE(F365,G365,H365,I365,J365,K365)</f>
        <v>genotypingdata&lt;- fread("C:/NGS/save/NGS0_70.tagcountmatchindex.csv", col.names = c("NGS0_70"))</v>
      </c>
    </row>
    <row r="366" spans="1:15" x14ac:dyDescent="0.15">
      <c r="A366" s="15">
        <v>365</v>
      </c>
      <c r="B366" s="15">
        <v>70</v>
      </c>
      <c r="C366" s="15" t="s">
        <v>139</v>
      </c>
      <c r="D366" s="26" t="s">
        <v>79</v>
      </c>
    </row>
    <row r="367" spans="1:15" x14ac:dyDescent="0.15">
      <c r="A367" s="15">
        <v>366</v>
      </c>
      <c r="B367" s="15">
        <v>70</v>
      </c>
      <c r="C367" s="15" t="s">
        <v>549</v>
      </c>
      <c r="D367" s="26" t="s">
        <v>551</v>
      </c>
    </row>
    <row r="368" spans="1:15" x14ac:dyDescent="0.15">
      <c r="A368" s="15">
        <v>367</v>
      </c>
      <c r="B368" s="15">
        <v>71</v>
      </c>
      <c r="C368" s="15" t="s">
        <v>136</v>
      </c>
      <c r="D368" s="26" t="str">
        <f>N368</f>
        <v>genotypingdata &lt;- fread("C:/NGS/save/NGS0_71.tagcount", header=F, col.names=genotype)</v>
      </c>
      <c r="F368" s="15" t="s">
        <v>553</v>
      </c>
      <c r="G368" s="15" t="str">
        <f>'1. Input and Output files list'!$E$6</f>
        <v>C:/NGS/save/</v>
      </c>
      <c r="H368" s="15" t="str">
        <f>'1. Input and Output files list'!$J$220</f>
        <v>NGS0_71.tagcount</v>
      </c>
      <c r="I368" s="15" t="s">
        <v>228</v>
      </c>
      <c r="N368" s="15" t="str">
        <f>CONCATENATE(F368,G368,H368,I368)</f>
        <v>genotypingdata &lt;- fread("C:/NGS/save/NGS0_71.tagcount", header=F, col.names=genotype)</v>
      </c>
    </row>
    <row r="369" spans="1:15" x14ac:dyDescent="0.15">
      <c r="A369" s="15">
        <v>368</v>
      </c>
      <c r="B369" s="15">
        <v>71</v>
      </c>
      <c r="C369" s="15" t="s">
        <v>137</v>
      </c>
      <c r="D369" s="26" t="str">
        <f>O369</f>
        <v>system.time(write.csv(genotypingdata[match(genotypingSum$tags, genotypingdata$tags),2], file="C:/NGS/save/NGS0_71.tagcountmatchindex.csv", row.names = F))</v>
      </c>
      <c r="F369" s="15" t="s">
        <v>554</v>
      </c>
      <c r="G369" s="15" t="str">
        <f>'1. Input and Output files list'!$E$6</f>
        <v>C:/NGS/save/</v>
      </c>
      <c r="H369" s="15" t="str">
        <f>'1. Input and Output files list'!$J$220</f>
        <v>NGS0_71.tagcount</v>
      </c>
      <c r="I369" s="15" t="s">
        <v>142</v>
      </c>
      <c r="O369" s="15" t="str">
        <f>CONCATENATE(F369,G369,H369,I369)</f>
        <v>system.time(write.csv(genotypingdata[match(genotypingSum$tags, genotypingdata$tags),2], file="C:/NGS/save/NGS0_71.tagcountmatchindex.csv", row.names = F))</v>
      </c>
    </row>
    <row r="370" spans="1:15" x14ac:dyDescent="0.15">
      <c r="A370" s="15">
        <v>369</v>
      </c>
      <c r="B370" s="15">
        <v>71</v>
      </c>
      <c r="C370" s="15" t="s">
        <v>138</v>
      </c>
      <c r="D370" s="26" t="str">
        <f>M370</f>
        <v>genotypingdata&lt;- fread("C:/NGS/save/NGS0_71.tagcountmatchindex.csv", col.names = c("NGS0_71"))</v>
      </c>
      <c r="F370" s="15" t="s">
        <v>233</v>
      </c>
      <c r="G370" s="15" t="str">
        <f>'1. Input and Output files list'!$E$6</f>
        <v>C:/NGS/save/</v>
      </c>
      <c r="H370" s="15" t="str">
        <f>'1. Input and Output files list'!$J$220</f>
        <v>NGS0_71.tagcount</v>
      </c>
      <c r="I370" s="15" t="s">
        <v>547</v>
      </c>
      <c r="J370" s="15" t="str">
        <f>'1. Input and Output files list'!$F$220</f>
        <v>NGS0_71</v>
      </c>
      <c r="K370" s="15" t="s">
        <v>545</v>
      </c>
      <c r="M370" s="15" t="str">
        <f>CONCATENATE(F370,G370,H370,I370,J370,K370)</f>
        <v>genotypingdata&lt;- fread("C:/NGS/save/NGS0_71.tagcountmatchindex.csv", col.names = c("NGS0_71"))</v>
      </c>
    </row>
    <row r="371" spans="1:15" x14ac:dyDescent="0.15">
      <c r="A371" s="15">
        <v>370</v>
      </c>
      <c r="B371" s="15">
        <v>71</v>
      </c>
      <c r="C371" s="15" t="s">
        <v>139</v>
      </c>
      <c r="D371" s="26" t="s">
        <v>79</v>
      </c>
    </row>
    <row r="372" spans="1:15" x14ac:dyDescent="0.15">
      <c r="A372" s="15">
        <v>371</v>
      </c>
      <c r="B372" s="15">
        <v>71</v>
      </c>
      <c r="C372" s="15" t="s">
        <v>549</v>
      </c>
      <c r="D372" s="26" t="s">
        <v>551</v>
      </c>
    </row>
    <row r="373" spans="1:15" x14ac:dyDescent="0.15">
      <c r="A373" s="15">
        <v>372</v>
      </c>
      <c r="B373" s="15">
        <v>72</v>
      </c>
      <c r="C373" s="15" t="s">
        <v>136</v>
      </c>
      <c r="D373" s="26" t="str">
        <f>N373</f>
        <v>genotypingdata &lt;- fread("C:/NGS/save/NGS0_72.tagcount", header=F, col.names=genotype)</v>
      </c>
      <c r="F373" s="15" t="s">
        <v>553</v>
      </c>
      <c r="G373" s="15" t="str">
        <f>'1. Input and Output files list'!$E$6</f>
        <v>C:/NGS/save/</v>
      </c>
      <c r="H373" s="15" t="str">
        <f>'1. Input and Output files list'!$J$222</f>
        <v>NGS0_72.tagcount</v>
      </c>
      <c r="I373" s="15" t="s">
        <v>228</v>
      </c>
      <c r="N373" s="15" t="str">
        <f>CONCATENATE(F373,G373,H373,I373)</f>
        <v>genotypingdata &lt;- fread("C:/NGS/save/NGS0_72.tagcount", header=F, col.names=genotype)</v>
      </c>
    </row>
    <row r="374" spans="1:15" x14ac:dyDescent="0.15">
      <c r="A374" s="15">
        <v>373</v>
      </c>
      <c r="B374" s="15">
        <v>72</v>
      </c>
      <c r="C374" s="15" t="s">
        <v>137</v>
      </c>
      <c r="D374" s="26" t="str">
        <f>O374</f>
        <v>system.time(write.csv(genotypingdata[match(genotypingSum$tags, genotypingdata$tags),2], file="C:/NGS/save/NGS0_72.tagcountmatchindex.csv", row.names = F))</v>
      </c>
      <c r="F374" s="15" t="s">
        <v>554</v>
      </c>
      <c r="G374" s="15" t="str">
        <f>'1. Input and Output files list'!$E$6</f>
        <v>C:/NGS/save/</v>
      </c>
      <c r="H374" s="15" t="str">
        <f>'1. Input and Output files list'!$J$222</f>
        <v>NGS0_72.tagcount</v>
      </c>
      <c r="I374" s="15" t="s">
        <v>142</v>
      </c>
      <c r="O374" s="15" t="str">
        <f>CONCATENATE(F374,G374,H374,I374)</f>
        <v>system.time(write.csv(genotypingdata[match(genotypingSum$tags, genotypingdata$tags),2], file="C:/NGS/save/NGS0_72.tagcountmatchindex.csv", row.names = F))</v>
      </c>
    </row>
    <row r="375" spans="1:15" x14ac:dyDescent="0.15">
      <c r="A375" s="15">
        <v>374</v>
      </c>
      <c r="B375" s="15">
        <v>72</v>
      </c>
      <c r="C375" s="15" t="s">
        <v>138</v>
      </c>
      <c r="D375" s="26" t="str">
        <f>M375</f>
        <v>genotypingdata&lt;- fread("C:/NGS/save/NGS0_72.tagcountmatchindex.csv", col.names = c("NGS0_72"))</v>
      </c>
      <c r="F375" s="15" t="s">
        <v>233</v>
      </c>
      <c r="G375" s="15" t="str">
        <f>'1. Input and Output files list'!$E$6</f>
        <v>C:/NGS/save/</v>
      </c>
      <c r="H375" s="15" t="str">
        <f>'1. Input and Output files list'!$J$222</f>
        <v>NGS0_72.tagcount</v>
      </c>
      <c r="I375" s="15" t="s">
        <v>547</v>
      </c>
      <c r="J375" s="15" t="str">
        <f>'1. Input and Output files list'!$F$222</f>
        <v>NGS0_72</v>
      </c>
      <c r="K375" s="15" t="s">
        <v>545</v>
      </c>
      <c r="M375" s="15" t="str">
        <f>CONCATENATE(F375,G375,H375,I375,J375,K375)</f>
        <v>genotypingdata&lt;- fread("C:/NGS/save/NGS0_72.tagcountmatchindex.csv", col.names = c("NGS0_72"))</v>
      </c>
    </row>
    <row r="376" spans="1:15" x14ac:dyDescent="0.15">
      <c r="A376" s="15">
        <v>375</v>
      </c>
      <c r="B376" s="15">
        <v>72</v>
      </c>
      <c r="C376" s="15" t="s">
        <v>139</v>
      </c>
      <c r="D376" s="26" t="s">
        <v>79</v>
      </c>
    </row>
    <row r="377" spans="1:15" x14ac:dyDescent="0.15">
      <c r="A377" s="15">
        <v>376</v>
      </c>
      <c r="B377" s="15">
        <v>72</v>
      </c>
      <c r="C377" s="15" t="s">
        <v>549</v>
      </c>
      <c r="D377" s="26" t="s">
        <v>551</v>
      </c>
    </row>
    <row r="378" spans="1:15" x14ac:dyDescent="0.15">
      <c r="A378" s="15">
        <v>377</v>
      </c>
      <c r="B378" s="15">
        <v>73</v>
      </c>
      <c r="C378" s="15" t="s">
        <v>136</v>
      </c>
      <c r="D378" s="26" t="str">
        <f>N378</f>
        <v>genotypingdata &lt;- fread("C:/NGS/save/NGS0_73.tagcount", header=F, col.names=genotype)</v>
      </c>
      <c r="F378" s="15" t="s">
        <v>553</v>
      </c>
      <c r="G378" s="15" t="str">
        <f>'1. Input and Output files list'!$E$6</f>
        <v>C:/NGS/save/</v>
      </c>
      <c r="H378" s="15" t="str">
        <f>'1. Input and Output files list'!$J$224</f>
        <v>NGS0_73.tagcount</v>
      </c>
      <c r="I378" s="15" t="s">
        <v>228</v>
      </c>
      <c r="N378" s="15" t="str">
        <f>CONCATENATE(F378,G378,H378,I378)</f>
        <v>genotypingdata &lt;- fread("C:/NGS/save/NGS0_73.tagcount", header=F, col.names=genotype)</v>
      </c>
    </row>
    <row r="379" spans="1:15" x14ac:dyDescent="0.15">
      <c r="A379" s="15">
        <v>378</v>
      </c>
      <c r="B379" s="15">
        <v>73</v>
      </c>
      <c r="C379" s="15" t="s">
        <v>137</v>
      </c>
      <c r="D379" s="26" t="str">
        <f>O379</f>
        <v>system.time(write.csv(genotypingdata[match(genotypingSum$tags, genotypingdata$tags),2], file="C:/NGS/save/NGS0_73.tagcountmatchindex.csv", row.names = F))</v>
      </c>
      <c r="F379" s="15" t="s">
        <v>554</v>
      </c>
      <c r="G379" s="15" t="str">
        <f>'1. Input and Output files list'!$E$6</f>
        <v>C:/NGS/save/</v>
      </c>
      <c r="H379" s="15" t="str">
        <f>'1. Input and Output files list'!$J$224</f>
        <v>NGS0_73.tagcount</v>
      </c>
      <c r="I379" s="15" t="s">
        <v>142</v>
      </c>
      <c r="O379" s="15" t="str">
        <f>CONCATENATE(F379,G379,H379,I379)</f>
        <v>system.time(write.csv(genotypingdata[match(genotypingSum$tags, genotypingdata$tags),2], file="C:/NGS/save/NGS0_73.tagcountmatchindex.csv", row.names = F))</v>
      </c>
    </row>
    <row r="380" spans="1:15" x14ac:dyDescent="0.15">
      <c r="A380" s="15">
        <v>379</v>
      </c>
      <c r="B380" s="15">
        <v>73</v>
      </c>
      <c r="C380" s="15" t="s">
        <v>138</v>
      </c>
      <c r="D380" s="26" t="str">
        <f>M380</f>
        <v>genotypingdata&lt;- fread("C:/NGS/save/NGS0_73.tagcountmatchindex.csv", col.names = c("NGS0_73"))</v>
      </c>
      <c r="F380" s="15" t="s">
        <v>233</v>
      </c>
      <c r="G380" s="15" t="str">
        <f>'1. Input and Output files list'!$E$6</f>
        <v>C:/NGS/save/</v>
      </c>
      <c r="H380" s="15" t="str">
        <f>'1. Input and Output files list'!$J$224</f>
        <v>NGS0_73.tagcount</v>
      </c>
      <c r="I380" s="15" t="s">
        <v>547</v>
      </c>
      <c r="J380" s="15" t="str">
        <f>'1. Input and Output files list'!$F$224</f>
        <v>NGS0_73</v>
      </c>
      <c r="K380" s="15" t="s">
        <v>545</v>
      </c>
      <c r="M380" s="15" t="str">
        <f>CONCATENATE(F380,G380,H380,I380,J380,K380)</f>
        <v>genotypingdata&lt;- fread("C:/NGS/save/NGS0_73.tagcountmatchindex.csv", col.names = c("NGS0_73"))</v>
      </c>
    </row>
    <row r="381" spans="1:15" x14ac:dyDescent="0.15">
      <c r="A381" s="15">
        <v>380</v>
      </c>
      <c r="B381" s="15">
        <v>73</v>
      </c>
      <c r="C381" s="15" t="s">
        <v>139</v>
      </c>
      <c r="D381" s="26" t="s">
        <v>79</v>
      </c>
    </row>
    <row r="382" spans="1:15" x14ac:dyDescent="0.15">
      <c r="A382" s="15">
        <v>381</v>
      </c>
      <c r="B382" s="15">
        <v>73</v>
      </c>
      <c r="C382" s="15" t="s">
        <v>549</v>
      </c>
      <c r="D382" s="26" t="s">
        <v>551</v>
      </c>
    </row>
    <row r="383" spans="1:15" x14ac:dyDescent="0.15">
      <c r="A383" s="15">
        <v>382</v>
      </c>
      <c r="B383" s="15">
        <v>74</v>
      </c>
      <c r="C383" s="15" t="s">
        <v>136</v>
      </c>
      <c r="D383" s="26" t="str">
        <f>N383</f>
        <v>genotypingdata &lt;- fread("C:/NGS/save/NGS0_74.tagcount", header=F, col.names=genotype)</v>
      </c>
      <c r="F383" s="15" t="s">
        <v>553</v>
      </c>
      <c r="G383" s="15" t="str">
        <f>'1. Input and Output files list'!$E$6</f>
        <v>C:/NGS/save/</v>
      </c>
      <c r="H383" s="15" t="str">
        <f>'1. Input and Output files list'!$J$226</f>
        <v>NGS0_74.tagcount</v>
      </c>
      <c r="I383" s="15" t="s">
        <v>228</v>
      </c>
      <c r="N383" s="15" t="str">
        <f>CONCATENATE(F383,G383,H383,I383)</f>
        <v>genotypingdata &lt;- fread("C:/NGS/save/NGS0_74.tagcount", header=F, col.names=genotype)</v>
      </c>
    </row>
    <row r="384" spans="1:15" x14ac:dyDescent="0.15">
      <c r="A384" s="15">
        <v>383</v>
      </c>
      <c r="B384" s="15">
        <v>74</v>
      </c>
      <c r="C384" s="15" t="s">
        <v>137</v>
      </c>
      <c r="D384" s="26" t="str">
        <f>O384</f>
        <v>system.time(write.csv(genotypingdata[match(genotypingSum$tags, genotypingdata$tags),2], file="C:/NGS/save/NGS0_74.tagcountmatchindex.csv", row.names = F))</v>
      </c>
      <c r="F384" s="15" t="s">
        <v>554</v>
      </c>
      <c r="G384" s="15" t="str">
        <f>'1. Input and Output files list'!$E$6</f>
        <v>C:/NGS/save/</v>
      </c>
      <c r="H384" s="15" t="str">
        <f>'1. Input and Output files list'!$J$226</f>
        <v>NGS0_74.tagcount</v>
      </c>
      <c r="I384" s="15" t="s">
        <v>142</v>
      </c>
      <c r="O384" s="15" t="str">
        <f>CONCATENATE(F384,G384,H384,I384)</f>
        <v>system.time(write.csv(genotypingdata[match(genotypingSum$tags, genotypingdata$tags),2], file="C:/NGS/save/NGS0_74.tagcountmatchindex.csv", row.names = F))</v>
      </c>
    </row>
    <row r="385" spans="1:15" x14ac:dyDescent="0.15">
      <c r="A385" s="15">
        <v>384</v>
      </c>
      <c r="B385" s="15">
        <v>74</v>
      </c>
      <c r="C385" s="15" t="s">
        <v>138</v>
      </c>
      <c r="D385" s="26" t="str">
        <f>M385</f>
        <v>genotypingdata&lt;- fread("C:/NGS/save/NGS0_74.tagcountmatchindex.csv", col.names = c("NGS0_74"))</v>
      </c>
      <c r="F385" s="15" t="s">
        <v>233</v>
      </c>
      <c r="G385" s="15" t="str">
        <f>'1. Input and Output files list'!$E$6</f>
        <v>C:/NGS/save/</v>
      </c>
      <c r="H385" s="15" t="str">
        <f>'1. Input and Output files list'!$J$226</f>
        <v>NGS0_74.tagcount</v>
      </c>
      <c r="I385" s="15" t="s">
        <v>547</v>
      </c>
      <c r="J385" s="15" t="str">
        <f>'1. Input and Output files list'!$F$226</f>
        <v>NGS0_74</v>
      </c>
      <c r="K385" s="15" t="s">
        <v>545</v>
      </c>
      <c r="M385" s="15" t="str">
        <f>CONCATENATE(F385,G385,H385,I385,J385,K385)</f>
        <v>genotypingdata&lt;- fread("C:/NGS/save/NGS0_74.tagcountmatchindex.csv", col.names = c("NGS0_74"))</v>
      </c>
    </row>
    <row r="386" spans="1:15" x14ac:dyDescent="0.15">
      <c r="A386" s="15">
        <v>385</v>
      </c>
      <c r="B386" s="15">
        <v>74</v>
      </c>
      <c r="C386" s="15" t="s">
        <v>139</v>
      </c>
      <c r="D386" s="26" t="s">
        <v>79</v>
      </c>
    </row>
    <row r="387" spans="1:15" x14ac:dyDescent="0.15">
      <c r="A387" s="15">
        <v>386</v>
      </c>
      <c r="B387" s="15">
        <v>74</v>
      </c>
      <c r="C387" s="15" t="s">
        <v>549</v>
      </c>
      <c r="D387" s="26" t="s">
        <v>551</v>
      </c>
    </row>
    <row r="388" spans="1:15" x14ac:dyDescent="0.15">
      <c r="A388" s="15">
        <v>387</v>
      </c>
      <c r="B388" s="15">
        <v>75</v>
      </c>
      <c r="C388" s="15" t="s">
        <v>136</v>
      </c>
      <c r="D388" s="26" t="str">
        <f>N388</f>
        <v>genotypingdata &lt;- fread("C:/NGS/save/NGS0_75.tagcount", header=F, col.names=genotype)</v>
      </c>
      <c r="F388" s="15" t="s">
        <v>553</v>
      </c>
      <c r="G388" s="15" t="str">
        <f>'1. Input and Output files list'!$E$6</f>
        <v>C:/NGS/save/</v>
      </c>
      <c r="H388" s="15" t="str">
        <f>'1. Input and Output files list'!$J$228</f>
        <v>NGS0_75.tagcount</v>
      </c>
      <c r="I388" s="15" t="s">
        <v>228</v>
      </c>
      <c r="N388" s="15" t="str">
        <f>CONCATENATE(F388,G388,H388,I388)</f>
        <v>genotypingdata &lt;- fread("C:/NGS/save/NGS0_75.tagcount", header=F, col.names=genotype)</v>
      </c>
    </row>
    <row r="389" spans="1:15" x14ac:dyDescent="0.15">
      <c r="A389" s="15">
        <v>388</v>
      </c>
      <c r="B389" s="15">
        <v>75</v>
      </c>
      <c r="C389" s="15" t="s">
        <v>137</v>
      </c>
      <c r="D389" s="26" t="str">
        <f>O389</f>
        <v>system.time(write.csv(genotypingdata[match(genotypingSum$tags, genotypingdata$tags),2], file="C:/NGS/save/NGS0_75.tagcountmatchindex.csv", row.names = F))</v>
      </c>
      <c r="F389" s="15" t="s">
        <v>554</v>
      </c>
      <c r="G389" s="15" t="str">
        <f>'1. Input and Output files list'!$E$6</f>
        <v>C:/NGS/save/</v>
      </c>
      <c r="H389" s="15" t="str">
        <f>'1. Input and Output files list'!$J$228</f>
        <v>NGS0_75.tagcount</v>
      </c>
      <c r="I389" s="15" t="s">
        <v>142</v>
      </c>
      <c r="O389" s="15" t="str">
        <f>CONCATENATE(F389,G389,H389,I389)</f>
        <v>system.time(write.csv(genotypingdata[match(genotypingSum$tags, genotypingdata$tags),2], file="C:/NGS/save/NGS0_75.tagcountmatchindex.csv", row.names = F))</v>
      </c>
    </row>
    <row r="390" spans="1:15" x14ac:dyDescent="0.15">
      <c r="A390" s="15">
        <v>389</v>
      </c>
      <c r="B390" s="15">
        <v>75</v>
      </c>
      <c r="C390" s="15" t="s">
        <v>138</v>
      </c>
      <c r="D390" s="26" t="str">
        <f>M390</f>
        <v>genotypingdata&lt;- fread("C:/NGS/save/NGS0_75.tagcountmatchindex.csv", col.names = c("NGS0_75"))</v>
      </c>
      <c r="F390" s="15" t="s">
        <v>233</v>
      </c>
      <c r="G390" s="15" t="str">
        <f>'1. Input and Output files list'!$E$6</f>
        <v>C:/NGS/save/</v>
      </c>
      <c r="H390" s="15" t="str">
        <f>'1. Input and Output files list'!$J$228</f>
        <v>NGS0_75.tagcount</v>
      </c>
      <c r="I390" s="15" t="s">
        <v>547</v>
      </c>
      <c r="J390" s="15" t="str">
        <f>'1. Input and Output files list'!$F$228</f>
        <v>NGS0_75</v>
      </c>
      <c r="K390" s="15" t="s">
        <v>545</v>
      </c>
      <c r="M390" s="15" t="str">
        <f>CONCATENATE(F390,G390,H390,I390,J390,K390)</f>
        <v>genotypingdata&lt;- fread("C:/NGS/save/NGS0_75.tagcountmatchindex.csv", col.names = c("NGS0_75"))</v>
      </c>
    </row>
    <row r="391" spans="1:15" x14ac:dyDescent="0.15">
      <c r="A391" s="15">
        <v>390</v>
      </c>
      <c r="B391" s="15">
        <v>75</v>
      </c>
      <c r="C391" s="15" t="s">
        <v>139</v>
      </c>
      <c r="D391" s="26" t="s">
        <v>79</v>
      </c>
    </row>
    <row r="392" spans="1:15" x14ac:dyDescent="0.15">
      <c r="A392" s="15">
        <v>391</v>
      </c>
      <c r="B392" s="15">
        <v>75</v>
      </c>
      <c r="C392" s="15" t="s">
        <v>549</v>
      </c>
      <c r="D392" s="26" t="s">
        <v>551</v>
      </c>
    </row>
    <row r="393" spans="1:15" x14ac:dyDescent="0.15">
      <c r="A393" s="15">
        <v>392</v>
      </c>
      <c r="B393" s="15">
        <v>76</v>
      </c>
      <c r="C393" s="15" t="s">
        <v>136</v>
      </c>
      <c r="D393" s="26" t="str">
        <f>N393</f>
        <v>genotypingdata &lt;- fread("C:/NGS/save/NGS0_76.tagcount", header=F, col.names=genotype)</v>
      </c>
      <c r="F393" s="15" t="s">
        <v>553</v>
      </c>
      <c r="G393" s="15" t="str">
        <f>'1. Input and Output files list'!$E$6</f>
        <v>C:/NGS/save/</v>
      </c>
      <c r="H393" s="15" t="str">
        <f>'1. Input and Output files list'!$J$230</f>
        <v>NGS0_76.tagcount</v>
      </c>
      <c r="I393" s="15" t="s">
        <v>228</v>
      </c>
      <c r="N393" s="15" t="str">
        <f>CONCATENATE(F393,G393,H393,I393)</f>
        <v>genotypingdata &lt;- fread("C:/NGS/save/NGS0_76.tagcount", header=F, col.names=genotype)</v>
      </c>
    </row>
    <row r="394" spans="1:15" x14ac:dyDescent="0.15">
      <c r="A394" s="15">
        <v>393</v>
      </c>
      <c r="B394" s="15">
        <v>76</v>
      </c>
      <c r="C394" s="15" t="s">
        <v>137</v>
      </c>
      <c r="D394" s="26" t="str">
        <f>O394</f>
        <v>system.time(write.csv(genotypingdata[match(genotypingSum$tags, genotypingdata$tags),2], file="C:/NGS/save/NGS0_76.tagcountmatchindex.csv", row.names = F))</v>
      </c>
      <c r="F394" s="15" t="s">
        <v>554</v>
      </c>
      <c r="G394" s="15" t="str">
        <f>'1. Input and Output files list'!$E$6</f>
        <v>C:/NGS/save/</v>
      </c>
      <c r="H394" s="15" t="str">
        <f>'1. Input and Output files list'!$J$230</f>
        <v>NGS0_76.tagcount</v>
      </c>
      <c r="I394" s="15" t="s">
        <v>142</v>
      </c>
      <c r="O394" s="15" t="str">
        <f>CONCATENATE(F394,G394,H394,I394)</f>
        <v>system.time(write.csv(genotypingdata[match(genotypingSum$tags, genotypingdata$tags),2], file="C:/NGS/save/NGS0_76.tagcountmatchindex.csv", row.names = F))</v>
      </c>
    </row>
    <row r="395" spans="1:15" x14ac:dyDescent="0.15">
      <c r="A395" s="15">
        <v>394</v>
      </c>
      <c r="B395" s="15">
        <v>76</v>
      </c>
      <c r="C395" s="15" t="s">
        <v>138</v>
      </c>
      <c r="D395" s="26" t="str">
        <f>M395</f>
        <v>genotypingdata&lt;- fread("C:/NGS/save/NGS0_76.tagcountmatchindex.csv", col.names = c("NGS0_76"))</v>
      </c>
      <c r="F395" s="15" t="s">
        <v>233</v>
      </c>
      <c r="G395" s="15" t="str">
        <f>'1. Input and Output files list'!$E$6</f>
        <v>C:/NGS/save/</v>
      </c>
      <c r="H395" s="15" t="str">
        <f>'1. Input and Output files list'!$J$230</f>
        <v>NGS0_76.tagcount</v>
      </c>
      <c r="I395" s="15" t="s">
        <v>547</v>
      </c>
      <c r="J395" s="15" t="str">
        <f>'1. Input and Output files list'!$F$230</f>
        <v>NGS0_76</v>
      </c>
      <c r="K395" s="15" t="s">
        <v>545</v>
      </c>
      <c r="M395" s="15" t="str">
        <f>CONCATENATE(F395,G395,H395,I395,J395,K395)</f>
        <v>genotypingdata&lt;- fread("C:/NGS/save/NGS0_76.tagcountmatchindex.csv", col.names = c("NGS0_76"))</v>
      </c>
    </row>
    <row r="396" spans="1:15" x14ac:dyDescent="0.15">
      <c r="A396" s="15">
        <v>395</v>
      </c>
      <c r="B396" s="15">
        <v>76</v>
      </c>
      <c r="C396" s="15" t="s">
        <v>139</v>
      </c>
      <c r="D396" s="26" t="s">
        <v>79</v>
      </c>
    </row>
    <row r="397" spans="1:15" x14ac:dyDescent="0.15">
      <c r="A397" s="15">
        <v>396</v>
      </c>
      <c r="B397" s="15">
        <v>76</v>
      </c>
      <c r="C397" s="15" t="s">
        <v>549</v>
      </c>
      <c r="D397" s="26" t="s">
        <v>551</v>
      </c>
    </row>
    <row r="398" spans="1:15" x14ac:dyDescent="0.15">
      <c r="A398" s="15">
        <v>397</v>
      </c>
      <c r="B398" s="15">
        <v>77</v>
      </c>
      <c r="C398" s="15" t="s">
        <v>136</v>
      </c>
      <c r="D398" s="26" t="str">
        <f>N398</f>
        <v>genotypingdata &lt;- fread("C:/NGS/save/NGS0_77.tagcount", header=F, col.names=genotype)</v>
      </c>
      <c r="F398" s="15" t="s">
        <v>553</v>
      </c>
      <c r="G398" s="15" t="str">
        <f>'1. Input and Output files list'!$E$6</f>
        <v>C:/NGS/save/</v>
      </c>
      <c r="H398" s="15" t="str">
        <f>'1. Input and Output files list'!$J$232</f>
        <v>NGS0_77.tagcount</v>
      </c>
      <c r="I398" s="15" t="s">
        <v>228</v>
      </c>
      <c r="N398" s="15" t="str">
        <f>CONCATENATE(F398,G398,H398,I398)</f>
        <v>genotypingdata &lt;- fread("C:/NGS/save/NGS0_77.tagcount", header=F, col.names=genotype)</v>
      </c>
    </row>
    <row r="399" spans="1:15" x14ac:dyDescent="0.15">
      <c r="A399" s="15">
        <v>398</v>
      </c>
      <c r="B399" s="15">
        <v>77</v>
      </c>
      <c r="C399" s="15" t="s">
        <v>137</v>
      </c>
      <c r="D399" s="26" t="str">
        <f>O399</f>
        <v>system.time(write.csv(genotypingdata[match(genotypingSum$tags, genotypingdata$tags),2], file="C:/NGS/save/NGS0_77.tagcountmatchindex.csv", row.names = F))</v>
      </c>
      <c r="F399" s="15" t="s">
        <v>554</v>
      </c>
      <c r="G399" s="15" t="str">
        <f>'1. Input and Output files list'!$E$6</f>
        <v>C:/NGS/save/</v>
      </c>
      <c r="H399" s="15" t="str">
        <f>'1. Input and Output files list'!$J$232</f>
        <v>NGS0_77.tagcount</v>
      </c>
      <c r="I399" s="15" t="s">
        <v>142</v>
      </c>
      <c r="O399" s="15" t="str">
        <f>CONCATENATE(F399,G399,H399,I399)</f>
        <v>system.time(write.csv(genotypingdata[match(genotypingSum$tags, genotypingdata$tags),2], file="C:/NGS/save/NGS0_77.tagcountmatchindex.csv", row.names = F))</v>
      </c>
    </row>
    <row r="400" spans="1:15" x14ac:dyDescent="0.15">
      <c r="A400" s="15">
        <v>399</v>
      </c>
      <c r="B400" s="15">
        <v>77</v>
      </c>
      <c r="C400" s="15" t="s">
        <v>138</v>
      </c>
      <c r="D400" s="26" t="str">
        <f>M400</f>
        <v>genotypingdata&lt;- fread("C:/NGS/save/NGS0_77.tagcountmatchindex.csv", col.names = c("NGS0_77"))</v>
      </c>
      <c r="F400" s="15" t="s">
        <v>233</v>
      </c>
      <c r="G400" s="15" t="str">
        <f>'1. Input and Output files list'!$E$6</f>
        <v>C:/NGS/save/</v>
      </c>
      <c r="H400" s="15" t="str">
        <f>'1. Input and Output files list'!$J$232</f>
        <v>NGS0_77.tagcount</v>
      </c>
      <c r="I400" s="15" t="s">
        <v>547</v>
      </c>
      <c r="J400" s="15" t="str">
        <f>'1. Input and Output files list'!$F$232</f>
        <v>NGS0_77</v>
      </c>
      <c r="K400" s="15" t="s">
        <v>545</v>
      </c>
      <c r="M400" s="15" t="str">
        <f>CONCATENATE(F400,G400,H400,I400,J400,K400)</f>
        <v>genotypingdata&lt;- fread("C:/NGS/save/NGS0_77.tagcountmatchindex.csv", col.names = c("NGS0_77"))</v>
      </c>
    </row>
    <row r="401" spans="1:15" x14ac:dyDescent="0.15">
      <c r="A401" s="15">
        <v>400</v>
      </c>
      <c r="B401" s="15">
        <v>77</v>
      </c>
      <c r="C401" s="15" t="s">
        <v>139</v>
      </c>
      <c r="D401" s="26" t="s">
        <v>79</v>
      </c>
    </row>
    <row r="402" spans="1:15" x14ac:dyDescent="0.15">
      <c r="A402" s="15">
        <v>401</v>
      </c>
      <c r="B402" s="15">
        <v>77</v>
      </c>
      <c r="C402" s="15" t="s">
        <v>549</v>
      </c>
      <c r="D402" s="26" t="s">
        <v>551</v>
      </c>
    </row>
    <row r="403" spans="1:15" x14ac:dyDescent="0.15">
      <c r="A403" s="15">
        <v>402</v>
      </c>
      <c r="B403" s="15">
        <v>78</v>
      </c>
      <c r="C403" s="15" t="s">
        <v>136</v>
      </c>
      <c r="D403" s="26" t="str">
        <f>N403</f>
        <v>genotypingdata &lt;- fread("C:/NGS/save/NGS0_78.tagcount", header=F, col.names=genotype)</v>
      </c>
      <c r="F403" s="15" t="s">
        <v>553</v>
      </c>
      <c r="G403" s="15" t="str">
        <f>'1. Input and Output files list'!$E$6</f>
        <v>C:/NGS/save/</v>
      </c>
      <c r="H403" s="15" t="str">
        <f>'1. Input and Output files list'!$J$234</f>
        <v>NGS0_78.tagcount</v>
      </c>
      <c r="I403" s="15" t="s">
        <v>228</v>
      </c>
      <c r="N403" s="15" t="str">
        <f>CONCATENATE(F403,G403,H403,I403)</f>
        <v>genotypingdata &lt;- fread("C:/NGS/save/NGS0_78.tagcount", header=F, col.names=genotype)</v>
      </c>
    </row>
    <row r="404" spans="1:15" x14ac:dyDescent="0.15">
      <c r="A404" s="15">
        <v>403</v>
      </c>
      <c r="B404" s="15">
        <v>78</v>
      </c>
      <c r="C404" s="15" t="s">
        <v>137</v>
      </c>
      <c r="D404" s="26" t="str">
        <f>O404</f>
        <v>system.time(write.csv(genotypingdata[match(genotypingSum$tags, genotypingdata$tags),2], file="C:/NGS/save/NGS0_78.tagcountmatchindex.csv", row.names = F))</v>
      </c>
      <c r="F404" s="15" t="s">
        <v>554</v>
      </c>
      <c r="G404" s="15" t="str">
        <f>'1. Input and Output files list'!$E$6</f>
        <v>C:/NGS/save/</v>
      </c>
      <c r="H404" s="15" t="str">
        <f>'1. Input and Output files list'!$J$234</f>
        <v>NGS0_78.tagcount</v>
      </c>
      <c r="I404" s="15" t="s">
        <v>142</v>
      </c>
      <c r="O404" s="15" t="str">
        <f>CONCATENATE(F404,G404,H404,I404)</f>
        <v>system.time(write.csv(genotypingdata[match(genotypingSum$tags, genotypingdata$tags),2], file="C:/NGS/save/NGS0_78.tagcountmatchindex.csv", row.names = F))</v>
      </c>
    </row>
    <row r="405" spans="1:15" x14ac:dyDescent="0.15">
      <c r="A405" s="15">
        <v>404</v>
      </c>
      <c r="B405" s="15">
        <v>78</v>
      </c>
      <c r="C405" s="15" t="s">
        <v>138</v>
      </c>
      <c r="D405" s="26" t="str">
        <f>M405</f>
        <v>genotypingdata&lt;- fread("C:/NGS/save/NGS0_78.tagcountmatchindex.csv", col.names = c("NGS0_78"))</v>
      </c>
      <c r="F405" s="15" t="s">
        <v>233</v>
      </c>
      <c r="G405" s="15" t="str">
        <f>'1. Input and Output files list'!$E$6</f>
        <v>C:/NGS/save/</v>
      </c>
      <c r="H405" s="15" t="str">
        <f>'1. Input and Output files list'!$J$234</f>
        <v>NGS0_78.tagcount</v>
      </c>
      <c r="I405" s="15" t="s">
        <v>547</v>
      </c>
      <c r="J405" s="15" t="str">
        <f>'1. Input and Output files list'!$F$234</f>
        <v>NGS0_78</v>
      </c>
      <c r="K405" s="15" t="s">
        <v>545</v>
      </c>
      <c r="M405" s="15" t="str">
        <f>CONCATENATE(F405,G405,H405,I405,J405,K405)</f>
        <v>genotypingdata&lt;- fread("C:/NGS/save/NGS0_78.tagcountmatchindex.csv", col.names = c("NGS0_78"))</v>
      </c>
    </row>
    <row r="406" spans="1:15" x14ac:dyDescent="0.15">
      <c r="A406" s="15">
        <v>405</v>
      </c>
      <c r="B406" s="15">
        <v>78</v>
      </c>
      <c r="C406" s="15" t="s">
        <v>139</v>
      </c>
      <c r="D406" s="26" t="s">
        <v>79</v>
      </c>
    </row>
    <row r="407" spans="1:15" x14ac:dyDescent="0.15">
      <c r="A407" s="15">
        <v>406</v>
      </c>
      <c r="B407" s="15">
        <v>78</v>
      </c>
      <c r="C407" s="15" t="s">
        <v>549</v>
      </c>
      <c r="D407" s="26" t="s">
        <v>551</v>
      </c>
    </row>
    <row r="408" spans="1:15" x14ac:dyDescent="0.15">
      <c r="A408" s="15">
        <v>407</v>
      </c>
      <c r="B408" s="15">
        <v>79</v>
      </c>
      <c r="C408" s="15" t="s">
        <v>136</v>
      </c>
      <c r="D408" s="26" t="str">
        <f>N408</f>
        <v>genotypingdata &lt;- fread("C:/NGS/save/NGS0_79.tagcount", header=F, col.names=genotype)</v>
      </c>
      <c r="F408" s="15" t="s">
        <v>553</v>
      </c>
      <c r="G408" s="15" t="str">
        <f>'1. Input and Output files list'!$E$6</f>
        <v>C:/NGS/save/</v>
      </c>
      <c r="H408" s="15" t="str">
        <f>'1. Input and Output files list'!$J$236</f>
        <v>NGS0_79.tagcount</v>
      </c>
      <c r="I408" s="15" t="s">
        <v>228</v>
      </c>
      <c r="N408" s="15" t="str">
        <f>CONCATENATE(F408,G408,H408,I408)</f>
        <v>genotypingdata &lt;- fread("C:/NGS/save/NGS0_79.tagcount", header=F, col.names=genotype)</v>
      </c>
    </row>
    <row r="409" spans="1:15" x14ac:dyDescent="0.15">
      <c r="A409" s="15">
        <v>408</v>
      </c>
      <c r="B409" s="15">
        <v>79</v>
      </c>
      <c r="C409" s="15" t="s">
        <v>137</v>
      </c>
      <c r="D409" s="26" t="str">
        <f>O409</f>
        <v>system.time(write.csv(genotypingdata[match(genotypingSum$tags, genotypingdata$tags),2], file="C:/NGS/save/NGS0_79.tagcountmatchindex.csv", row.names = F))</v>
      </c>
      <c r="F409" s="15" t="s">
        <v>554</v>
      </c>
      <c r="G409" s="15" t="str">
        <f>'1. Input and Output files list'!$E$6</f>
        <v>C:/NGS/save/</v>
      </c>
      <c r="H409" s="15" t="str">
        <f>'1. Input and Output files list'!$J$236</f>
        <v>NGS0_79.tagcount</v>
      </c>
      <c r="I409" s="15" t="s">
        <v>142</v>
      </c>
      <c r="O409" s="15" t="str">
        <f>CONCATENATE(F409,G409,H409,I409)</f>
        <v>system.time(write.csv(genotypingdata[match(genotypingSum$tags, genotypingdata$tags),2], file="C:/NGS/save/NGS0_79.tagcountmatchindex.csv", row.names = F))</v>
      </c>
    </row>
    <row r="410" spans="1:15" x14ac:dyDescent="0.15">
      <c r="A410" s="15">
        <v>409</v>
      </c>
      <c r="B410" s="15">
        <v>79</v>
      </c>
      <c r="C410" s="15" t="s">
        <v>138</v>
      </c>
      <c r="D410" s="26" t="str">
        <f>M410</f>
        <v>genotypingdata&lt;- fread("C:/NGS/save/NGS0_79.tagcountmatchindex.csv", col.names = c("NGS0_79"))</v>
      </c>
      <c r="F410" s="15" t="s">
        <v>233</v>
      </c>
      <c r="G410" s="15" t="str">
        <f>'1. Input and Output files list'!$E$6</f>
        <v>C:/NGS/save/</v>
      </c>
      <c r="H410" s="15" t="str">
        <f>'1. Input and Output files list'!$J$236</f>
        <v>NGS0_79.tagcount</v>
      </c>
      <c r="I410" s="15" t="s">
        <v>547</v>
      </c>
      <c r="J410" s="15" t="str">
        <f>'1. Input and Output files list'!$F$236</f>
        <v>NGS0_79</v>
      </c>
      <c r="K410" s="15" t="s">
        <v>545</v>
      </c>
      <c r="M410" s="15" t="str">
        <f>CONCATENATE(F410,G410,H410,I410,J410,K410)</f>
        <v>genotypingdata&lt;- fread("C:/NGS/save/NGS0_79.tagcountmatchindex.csv", col.names = c("NGS0_79"))</v>
      </c>
    </row>
    <row r="411" spans="1:15" x14ac:dyDescent="0.15">
      <c r="A411" s="15">
        <v>410</v>
      </c>
      <c r="B411" s="15">
        <v>79</v>
      </c>
      <c r="C411" s="15" t="s">
        <v>139</v>
      </c>
      <c r="D411" s="26" t="s">
        <v>79</v>
      </c>
    </row>
    <row r="412" spans="1:15" x14ac:dyDescent="0.15">
      <c r="A412" s="15">
        <v>411</v>
      </c>
      <c r="B412" s="15">
        <v>79</v>
      </c>
      <c r="C412" s="15" t="s">
        <v>549</v>
      </c>
      <c r="D412" s="26" t="s">
        <v>551</v>
      </c>
    </row>
    <row r="413" spans="1:15" x14ac:dyDescent="0.15">
      <c r="A413" s="15">
        <v>412</v>
      </c>
      <c r="B413" s="15">
        <v>80</v>
      </c>
      <c r="C413" s="15" t="s">
        <v>136</v>
      </c>
      <c r="D413" s="26" t="str">
        <f>N413</f>
        <v>genotypingdata &lt;- fread("C:/NGS/save/NGS0_80.tagcount", header=F, col.names=genotype)</v>
      </c>
      <c r="F413" s="15" t="s">
        <v>553</v>
      </c>
      <c r="G413" s="15" t="str">
        <f>'1. Input and Output files list'!$E$6</f>
        <v>C:/NGS/save/</v>
      </c>
      <c r="H413" s="15" t="str">
        <f>'1. Input and Output files list'!$J$238</f>
        <v>NGS0_80.tagcount</v>
      </c>
      <c r="I413" s="15" t="s">
        <v>228</v>
      </c>
      <c r="N413" s="15" t="str">
        <f>CONCATENATE(F413,G413,H413,I413)</f>
        <v>genotypingdata &lt;- fread("C:/NGS/save/NGS0_80.tagcount", header=F, col.names=genotype)</v>
      </c>
    </row>
    <row r="414" spans="1:15" x14ac:dyDescent="0.15">
      <c r="A414" s="15">
        <v>413</v>
      </c>
      <c r="B414" s="15">
        <v>80</v>
      </c>
      <c r="C414" s="15" t="s">
        <v>137</v>
      </c>
      <c r="D414" s="26" t="str">
        <f>O414</f>
        <v>system.time(write.csv(genotypingdata[match(genotypingSum$tags, genotypingdata$tags),2], file="C:/NGS/save/NGS0_80.tagcountmatchindex.csv", row.names = F))</v>
      </c>
      <c r="F414" s="15" t="s">
        <v>554</v>
      </c>
      <c r="G414" s="15" t="str">
        <f>'1. Input and Output files list'!$E$6</f>
        <v>C:/NGS/save/</v>
      </c>
      <c r="H414" s="15" t="str">
        <f>'1. Input and Output files list'!$J$238</f>
        <v>NGS0_80.tagcount</v>
      </c>
      <c r="I414" s="15" t="s">
        <v>142</v>
      </c>
      <c r="O414" s="15" t="str">
        <f>CONCATENATE(F414,G414,H414,I414)</f>
        <v>system.time(write.csv(genotypingdata[match(genotypingSum$tags, genotypingdata$tags),2], file="C:/NGS/save/NGS0_80.tagcountmatchindex.csv", row.names = F))</v>
      </c>
    </row>
    <row r="415" spans="1:15" x14ac:dyDescent="0.15">
      <c r="A415" s="15">
        <v>414</v>
      </c>
      <c r="B415" s="15">
        <v>80</v>
      </c>
      <c r="C415" s="15" t="s">
        <v>138</v>
      </c>
      <c r="D415" s="26" t="str">
        <f>M415</f>
        <v>genotypingdata&lt;- fread("C:/NGS/save/NGS0_80.tagcountmatchindex.csv", col.names = c("NGS0_80"))</v>
      </c>
      <c r="F415" s="15" t="s">
        <v>233</v>
      </c>
      <c r="G415" s="15" t="str">
        <f>'1. Input and Output files list'!$E$6</f>
        <v>C:/NGS/save/</v>
      </c>
      <c r="H415" s="15" t="str">
        <f>'1. Input and Output files list'!$J$238</f>
        <v>NGS0_80.tagcount</v>
      </c>
      <c r="I415" s="15" t="s">
        <v>547</v>
      </c>
      <c r="J415" s="15" t="str">
        <f>'1. Input and Output files list'!$F$238</f>
        <v>NGS0_80</v>
      </c>
      <c r="K415" s="15" t="s">
        <v>545</v>
      </c>
      <c r="M415" s="15" t="str">
        <f>CONCATENATE(F415,G415,H415,I415,J415,K415)</f>
        <v>genotypingdata&lt;- fread("C:/NGS/save/NGS0_80.tagcountmatchindex.csv", col.names = c("NGS0_80"))</v>
      </c>
    </row>
    <row r="416" spans="1:15" x14ac:dyDescent="0.15">
      <c r="A416" s="15">
        <v>415</v>
      </c>
      <c r="B416" s="15">
        <v>80</v>
      </c>
      <c r="C416" s="15" t="s">
        <v>139</v>
      </c>
      <c r="D416" s="26" t="s">
        <v>79</v>
      </c>
    </row>
    <row r="417" spans="1:15" x14ac:dyDescent="0.15">
      <c r="A417" s="15">
        <v>416</v>
      </c>
      <c r="B417" s="15">
        <v>80</v>
      </c>
      <c r="C417" s="15" t="s">
        <v>549</v>
      </c>
      <c r="D417" s="26" t="s">
        <v>551</v>
      </c>
    </row>
    <row r="418" spans="1:15" x14ac:dyDescent="0.15">
      <c r="A418" s="15">
        <v>417</v>
      </c>
      <c r="B418" s="15">
        <v>81</v>
      </c>
      <c r="C418" s="15" t="s">
        <v>136</v>
      </c>
      <c r="D418" s="26" t="str">
        <f>N418</f>
        <v>genotypingdata &lt;- fread("C:/NGS/save/NGS0_81.tagcount", header=F, col.names=genotype)</v>
      </c>
      <c r="F418" s="15" t="s">
        <v>553</v>
      </c>
      <c r="G418" s="15" t="str">
        <f>'1. Input and Output files list'!$E$6</f>
        <v>C:/NGS/save/</v>
      </c>
      <c r="H418" s="15" t="str">
        <f>'1. Input and Output files list'!$J$240</f>
        <v>NGS0_81.tagcount</v>
      </c>
      <c r="I418" s="15" t="s">
        <v>228</v>
      </c>
      <c r="N418" s="15" t="str">
        <f>CONCATENATE(F418,G418,H418,I418)</f>
        <v>genotypingdata &lt;- fread("C:/NGS/save/NGS0_81.tagcount", header=F, col.names=genotype)</v>
      </c>
    </row>
    <row r="419" spans="1:15" x14ac:dyDescent="0.15">
      <c r="A419" s="15">
        <v>418</v>
      </c>
      <c r="B419" s="15">
        <v>81</v>
      </c>
      <c r="C419" s="15" t="s">
        <v>137</v>
      </c>
      <c r="D419" s="26" t="str">
        <f>O419</f>
        <v>system.time(write.csv(genotypingdata[match(genotypingSum$tags, genotypingdata$tags),2], file="C:/NGS/save/NGS0_81.tagcountmatchindex.csv", row.names = F))</v>
      </c>
      <c r="F419" s="15" t="s">
        <v>554</v>
      </c>
      <c r="G419" s="15" t="str">
        <f>'1. Input and Output files list'!$E$6</f>
        <v>C:/NGS/save/</v>
      </c>
      <c r="H419" s="15" t="str">
        <f>'1. Input and Output files list'!$J$240</f>
        <v>NGS0_81.tagcount</v>
      </c>
      <c r="I419" s="15" t="s">
        <v>142</v>
      </c>
      <c r="O419" s="15" t="str">
        <f>CONCATENATE(F419,G419,H419,I419)</f>
        <v>system.time(write.csv(genotypingdata[match(genotypingSum$tags, genotypingdata$tags),2], file="C:/NGS/save/NGS0_81.tagcountmatchindex.csv", row.names = F))</v>
      </c>
    </row>
    <row r="420" spans="1:15" x14ac:dyDescent="0.15">
      <c r="A420" s="15">
        <v>419</v>
      </c>
      <c r="B420" s="15">
        <v>81</v>
      </c>
      <c r="C420" s="15" t="s">
        <v>138</v>
      </c>
      <c r="D420" s="26" t="str">
        <f>M420</f>
        <v>genotypingdata&lt;- fread("C:/NGS/save/NGS0_81.tagcountmatchindex.csv", col.names = c("NGS0_81"))</v>
      </c>
      <c r="F420" s="15" t="s">
        <v>233</v>
      </c>
      <c r="G420" s="15" t="str">
        <f>'1. Input and Output files list'!$E$6</f>
        <v>C:/NGS/save/</v>
      </c>
      <c r="H420" s="15" t="str">
        <f>'1. Input and Output files list'!$J$240</f>
        <v>NGS0_81.tagcount</v>
      </c>
      <c r="I420" s="15" t="s">
        <v>547</v>
      </c>
      <c r="J420" s="15" t="str">
        <f>'1. Input and Output files list'!$F$240</f>
        <v>NGS0_81</v>
      </c>
      <c r="K420" s="15" t="s">
        <v>545</v>
      </c>
      <c r="M420" s="15" t="str">
        <f>CONCATENATE(F420,G420,H420,I420,J420,K420)</f>
        <v>genotypingdata&lt;- fread("C:/NGS/save/NGS0_81.tagcountmatchindex.csv", col.names = c("NGS0_81"))</v>
      </c>
    </row>
    <row r="421" spans="1:15" x14ac:dyDescent="0.15">
      <c r="A421" s="15">
        <v>420</v>
      </c>
      <c r="B421" s="15">
        <v>81</v>
      </c>
      <c r="C421" s="15" t="s">
        <v>139</v>
      </c>
      <c r="D421" s="26" t="s">
        <v>79</v>
      </c>
    </row>
    <row r="422" spans="1:15" x14ac:dyDescent="0.15">
      <c r="A422" s="15">
        <v>421</v>
      </c>
      <c r="B422" s="15">
        <v>81</v>
      </c>
      <c r="C422" s="15" t="s">
        <v>549</v>
      </c>
      <c r="D422" s="26" t="s">
        <v>551</v>
      </c>
    </row>
    <row r="423" spans="1:15" x14ac:dyDescent="0.15">
      <c r="A423" s="15">
        <v>422</v>
      </c>
      <c r="B423" s="15">
        <v>82</v>
      </c>
      <c r="C423" s="15" t="s">
        <v>136</v>
      </c>
      <c r="D423" s="26" t="str">
        <f>N423</f>
        <v>genotypingdata &lt;- fread("C:/NGS/save/NGS0_82.tagcount", header=F, col.names=genotype)</v>
      </c>
      <c r="F423" s="15" t="s">
        <v>553</v>
      </c>
      <c r="G423" s="15" t="str">
        <f>'1. Input and Output files list'!$E$6</f>
        <v>C:/NGS/save/</v>
      </c>
      <c r="H423" s="15" t="str">
        <f>'1. Input and Output files list'!$J$242</f>
        <v>NGS0_82.tagcount</v>
      </c>
      <c r="I423" s="15" t="s">
        <v>228</v>
      </c>
      <c r="N423" s="15" t="str">
        <f>CONCATENATE(F423,G423,H423,I423)</f>
        <v>genotypingdata &lt;- fread("C:/NGS/save/NGS0_82.tagcount", header=F, col.names=genotype)</v>
      </c>
    </row>
    <row r="424" spans="1:15" x14ac:dyDescent="0.15">
      <c r="A424" s="15">
        <v>423</v>
      </c>
      <c r="B424" s="15">
        <v>82</v>
      </c>
      <c r="C424" s="15" t="s">
        <v>137</v>
      </c>
      <c r="D424" s="26" t="str">
        <f>O424</f>
        <v>system.time(write.csv(genotypingdata[match(genotypingSum$tags, genotypingdata$tags),2], file="C:/NGS/save/NGS0_82.tagcountmatchindex.csv", row.names = F))</v>
      </c>
      <c r="F424" s="15" t="s">
        <v>554</v>
      </c>
      <c r="G424" s="15" t="str">
        <f>'1. Input and Output files list'!$E$6</f>
        <v>C:/NGS/save/</v>
      </c>
      <c r="H424" s="15" t="str">
        <f>'1. Input and Output files list'!$J$242</f>
        <v>NGS0_82.tagcount</v>
      </c>
      <c r="I424" s="15" t="s">
        <v>142</v>
      </c>
      <c r="O424" s="15" t="str">
        <f>CONCATENATE(F424,G424,H424,I424)</f>
        <v>system.time(write.csv(genotypingdata[match(genotypingSum$tags, genotypingdata$tags),2], file="C:/NGS/save/NGS0_82.tagcountmatchindex.csv", row.names = F))</v>
      </c>
    </row>
    <row r="425" spans="1:15" x14ac:dyDescent="0.15">
      <c r="A425" s="15">
        <v>424</v>
      </c>
      <c r="B425" s="15">
        <v>82</v>
      </c>
      <c r="C425" s="15" t="s">
        <v>138</v>
      </c>
      <c r="D425" s="26" t="str">
        <f>M425</f>
        <v>genotypingdata&lt;- fread("C:/NGS/save/NGS0_82.tagcountmatchindex.csv", col.names = c("NGS0_82"))</v>
      </c>
      <c r="F425" s="15" t="s">
        <v>233</v>
      </c>
      <c r="G425" s="15" t="str">
        <f>'1. Input and Output files list'!$E$6</f>
        <v>C:/NGS/save/</v>
      </c>
      <c r="H425" s="15" t="str">
        <f>'1. Input and Output files list'!$J$242</f>
        <v>NGS0_82.tagcount</v>
      </c>
      <c r="I425" s="15" t="s">
        <v>547</v>
      </c>
      <c r="J425" s="15" t="str">
        <f>'1. Input and Output files list'!$F$242</f>
        <v>NGS0_82</v>
      </c>
      <c r="K425" s="15" t="s">
        <v>545</v>
      </c>
      <c r="M425" s="15" t="str">
        <f>CONCATENATE(F425,G425,H425,I425,J425,K425)</f>
        <v>genotypingdata&lt;- fread("C:/NGS/save/NGS0_82.tagcountmatchindex.csv", col.names = c("NGS0_82"))</v>
      </c>
    </row>
    <row r="426" spans="1:15" x14ac:dyDescent="0.15">
      <c r="A426" s="15">
        <v>425</v>
      </c>
      <c r="B426" s="15">
        <v>82</v>
      </c>
      <c r="C426" s="15" t="s">
        <v>139</v>
      </c>
      <c r="D426" s="26" t="s">
        <v>79</v>
      </c>
    </row>
    <row r="427" spans="1:15" x14ac:dyDescent="0.15">
      <c r="A427" s="15">
        <v>426</v>
      </c>
      <c r="B427" s="15">
        <v>82</v>
      </c>
      <c r="C427" s="15" t="s">
        <v>549</v>
      </c>
      <c r="D427" s="26" t="s">
        <v>551</v>
      </c>
    </row>
    <row r="428" spans="1:15" x14ac:dyDescent="0.15">
      <c r="A428" s="15">
        <v>427</v>
      </c>
      <c r="B428" s="15">
        <v>83</v>
      </c>
      <c r="C428" s="15" t="s">
        <v>136</v>
      </c>
      <c r="D428" s="26" t="str">
        <f>N428</f>
        <v>genotypingdata &lt;- fread("C:/NGS/save/NGS0_83.tagcount", header=F, col.names=genotype)</v>
      </c>
      <c r="F428" s="15" t="s">
        <v>553</v>
      </c>
      <c r="G428" s="15" t="str">
        <f>'1. Input and Output files list'!$E$6</f>
        <v>C:/NGS/save/</v>
      </c>
      <c r="H428" s="15" t="str">
        <f>'1. Input and Output files list'!$J$244</f>
        <v>NGS0_83.tagcount</v>
      </c>
      <c r="I428" s="15" t="s">
        <v>228</v>
      </c>
      <c r="N428" s="15" t="str">
        <f>CONCATENATE(F428,G428,H428,I428)</f>
        <v>genotypingdata &lt;- fread("C:/NGS/save/NGS0_83.tagcount", header=F, col.names=genotype)</v>
      </c>
    </row>
    <row r="429" spans="1:15" x14ac:dyDescent="0.15">
      <c r="A429" s="15">
        <v>428</v>
      </c>
      <c r="B429" s="15">
        <v>83</v>
      </c>
      <c r="C429" s="15" t="s">
        <v>137</v>
      </c>
      <c r="D429" s="26" t="str">
        <f>O429</f>
        <v>system.time(write.csv(genotypingdata[match(genotypingSum$tags, genotypingdata$tags),2], file="C:/NGS/save/NGS0_83.tagcountmatchindex.csv", row.names = F))</v>
      </c>
      <c r="F429" s="15" t="s">
        <v>554</v>
      </c>
      <c r="G429" s="15" t="str">
        <f>'1. Input and Output files list'!$E$6</f>
        <v>C:/NGS/save/</v>
      </c>
      <c r="H429" s="15" t="str">
        <f>'1. Input and Output files list'!$J$244</f>
        <v>NGS0_83.tagcount</v>
      </c>
      <c r="I429" s="15" t="s">
        <v>142</v>
      </c>
      <c r="O429" s="15" t="str">
        <f>CONCATENATE(F429,G429,H429,I429)</f>
        <v>system.time(write.csv(genotypingdata[match(genotypingSum$tags, genotypingdata$tags),2], file="C:/NGS/save/NGS0_83.tagcountmatchindex.csv", row.names = F))</v>
      </c>
    </row>
    <row r="430" spans="1:15" x14ac:dyDescent="0.15">
      <c r="A430" s="15">
        <v>429</v>
      </c>
      <c r="B430" s="15">
        <v>83</v>
      </c>
      <c r="C430" s="15" t="s">
        <v>138</v>
      </c>
      <c r="D430" s="26" t="str">
        <f>M430</f>
        <v>genotypingdata&lt;- fread("C:/NGS/save/NGS0_83.tagcountmatchindex.csv", col.names = c("NGS0_83"))</v>
      </c>
      <c r="F430" s="15" t="s">
        <v>233</v>
      </c>
      <c r="G430" s="15" t="str">
        <f>'1. Input and Output files list'!$E$6</f>
        <v>C:/NGS/save/</v>
      </c>
      <c r="H430" s="15" t="str">
        <f>'1. Input and Output files list'!$J$244</f>
        <v>NGS0_83.tagcount</v>
      </c>
      <c r="I430" s="15" t="s">
        <v>547</v>
      </c>
      <c r="J430" s="15" t="str">
        <f>'1. Input and Output files list'!$F$244</f>
        <v>NGS0_83</v>
      </c>
      <c r="K430" s="15" t="s">
        <v>545</v>
      </c>
      <c r="M430" s="15" t="str">
        <f>CONCATENATE(F430,G430,H430,I430,J430,K430)</f>
        <v>genotypingdata&lt;- fread("C:/NGS/save/NGS0_83.tagcountmatchindex.csv", col.names = c("NGS0_83"))</v>
      </c>
    </row>
    <row r="431" spans="1:15" x14ac:dyDescent="0.15">
      <c r="A431" s="15">
        <v>430</v>
      </c>
      <c r="B431" s="15">
        <v>83</v>
      </c>
      <c r="C431" s="15" t="s">
        <v>139</v>
      </c>
      <c r="D431" s="26" t="s">
        <v>79</v>
      </c>
    </row>
    <row r="432" spans="1:15" x14ac:dyDescent="0.15">
      <c r="A432" s="15">
        <v>431</v>
      </c>
      <c r="B432" s="15">
        <v>83</v>
      </c>
      <c r="C432" s="15" t="s">
        <v>549</v>
      </c>
      <c r="D432" s="26" t="s">
        <v>551</v>
      </c>
    </row>
    <row r="433" spans="1:15" x14ac:dyDescent="0.15">
      <c r="A433" s="15">
        <v>432</v>
      </c>
      <c r="B433" s="15">
        <v>84</v>
      </c>
      <c r="C433" s="15" t="s">
        <v>136</v>
      </c>
      <c r="D433" s="26" t="str">
        <f>N433</f>
        <v>genotypingdata &lt;- fread("C:/NGS/save/NGS0_84.tagcount", header=F, col.names=genotype)</v>
      </c>
      <c r="F433" s="15" t="s">
        <v>553</v>
      </c>
      <c r="G433" s="15" t="str">
        <f>'1. Input and Output files list'!$E$6</f>
        <v>C:/NGS/save/</v>
      </c>
      <c r="H433" s="15" t="str">
        <f>'1. Input and Output files list'!$J$246</f>
        <v>NGS0_84.tagcount</v>
      </c>
      <c r="I433" s="15" t="s">
        <v>228</v>
      </c>
      <c r="N433" s="15" t="str">
        <f>CONCATENATE(F433,G433,H433,I433)</f>
        <v>genotypingdata &lt;- fread("C:/NGS/save/NGS0_84.tagcount", header=F, col.names=genotype)</v>
      </c>
    </row>
    <row r="434" spans="1:15" x14ac:dyDescent="0.15">
      <c r="A434" s="15">
        <v>433</v>
      </c>
      <c r="B434" s="15">
        <v>84</v>
      </c>
      <c r="C434" s="15" t="s">
        <v>137</v>
      </c>
      <c r="D434" s="26" t="str">
        <f>O434</f>
        <v>system.time(write.csv(genotypingdata[match(genotypingSum$tags, genotypingdata$tags),2], file="C:/NGS/save/NGS0_84.tagcountmatchindex.csv", row.names = F))</v>
      </c>
      <c r="F434" s="15" t="s">
        <v>554</v>
      </c>
      <c r="G434" s="15" t="str">
        <f>'1. Input and Output files list'!$E$6</f>
        <v>C:/NGS/save/</v>
      </c>
      <c r="H434" s="15" t="str">
        <f>'1. Input and Output files list'!$J$246</f>
        <v>NGS0_84.tagcount</v>
      </c>
      <c r="I434" s="15" t="s">
        <v>142</v>
      </c>
      <c r="O434" s="15" t="str">
        <f>CONCATENATE(F434,G434,H434,I434)</f>
        <v>system.time(write.csv(genotypingdata[match(genotypingSum$tags, genotypingdata$tags),2], file="C:/NGS/save/NGS0_84.tagcountmatchindex.csv", row.names = F))</v>
      </c>
    </row>
    <row r="435" spans="1:15" x14ac:dyDescent="0.15">
      <c r="A435" s="15">
        <v>434</v>
      </c>
      <c r="B435" s="15">
        <v>84</v>
      </c>
      <c r="C435" s="15" t="s">
        <v>138</v>
      </c>
      <c r="D435" s="26" t="str">
        <f>M435</f>
        <v>genotypingdata&lt;- fread("C:/NGS/save/NGS0_84.tagcountmatchindex.csv", col.names = c("NGS0_84"))</v>
      </c>
      <c r="F435" s="15" t="s">
        <v>233</v>
      </c>
      <c r="G435" s="15" t="str">
        <f>'1. Input and Output files list'!$E$6</f>
        <v>C:/NGS/save/</v>
      </c>
      <c r="H435" s="15" t="str">
        <f>'1. Input and Output files list'!$J$246</f>
        <v>NGS0_84.tagcount</v>
      </c>
      <c r="I435" s="15" t="s">
        <v>547</v>
      </c>
      <c r="J435" s="15" t="str">
        <f>'1. Input and Output files list'!$F$246</f>
        <v>NGS0_84</v>
      </c>
      <c r="K435" s="15" t="s">
        <v>545</v>
      </c>
      <c r="M435" s="15" t="str">
        <f>CONCATENATE(F435,G435,H435,I435,J435,K435)</f>
        <v>genotypingdata&lt;- fread("C:/NGS/save/NGS0_84.tagcountmatchindex.csv", col.names = c("NGS0_84"))</v>
      </c>
    </row>
    <row r="436" spans="1:15" x14ac:dyDescent="0.15">
      <c r="A436" s="15">
        <v>435</v>
      </c>
      <c r="B436" s="15">
        <v>84</v>
      </c>
      <c r="C436" s="15" t="s">
        <v>139</v>
      </c>
      <c r="D436" s="26" t="s">
        <v>79</v>
      </c>
    </row>
    <row r="437" spans="1:15" x14ac:dyDescent="0.15">
      <c r="A437" s="15">
        <v>436</v>
      </c>
      <c r="B437" s="15">
        <v>84</v>
      </c>
      <c r="C437" s="15" t="s">
        <v>549</v>
      </c>
      <c r="D437" s="26" t="s">
        <v>551</v>
      </c>
    </row>
    <row r="438" spans="1:15" x14ac:dyDescent="0.15">
      <c r="A438" s="15">
        <v>437</v>
      </c>
      <c r="B438" s="15">
        <v>85</v>
      </c>
      <c r="C438" s="15" t="s">
        <v>136</v>
      </c>
      <c r="D438" s="26" t="str">
        <f>N438</f>
        <v>genotypingdata &lt;- fread("C:/NGS/save/NGS0_85.tagcount", header=F, col.names=genotype)</v>
      </c>
      <c r="F438" s="15" t="s">
        <v>553</v>
      </c>
      <c r="G438" s="15" t="str">
        <f>'1. Input and Output files list'!$E$6</f>
        <v>C:/NGS/save/</v>
      </c>
      <c r="H438" s="15" t="str">
        <f>'1. Input and Output files list'!$J$248</f>
        <v>NGS0_85.tagcount</v>
      </c>
      <c r="I438" s="15" t="s">
        <v>228</v>
      </c>
      <c r="N438" s="15" t="str">
        <f>CONCATENATE(F438,G438,H438,I438)</f>
        <v>genotypingdata &lt;- fread("C:/NGS/save/NGS0_85.tagcount", header=F, col.names=genotype)</v>
      </c>
    </row>
    <row r="439" spans="1:15" x14ac:dyDescent="0.15">
      <c r="A439" s="15">
        <v>438</v>
      </c>
      <c r="B439" s="15">
        <v>85</v>
      </c>
      <c r="C439" s="15" t="s">
        <v>137</v>
      </c>
      <c r="D439" s="26" t="str">
        <f>O439</f>
        <v>system.time(write.csv(genotypingdata[match(genotypingSum$tags, genotypingdata$tags),2], file="C:/NGS/save/NGS0_85.tagcountmatchindex.csv", row.names = F))</v>
      </c>
      <c r="F439" s="15" t="s">
        <v>554</v>
      </c>
      <c r="G439" s="15" t="str">
        <f>'1. Input and Output files list'!$E$6</f>
        <v>C:/NGS/save/</v>
      </c>
      <c r="H439" s="15" t="str">
        <f>'1. Input and Output files list'!$J$248</f>
        <v>NGS0_85.tagcount</v>
      </c>
      <c r="I439" s="15" t="s">
        <v>142</v>
      </c>
      <c r="O439" s="15" t="str">
        <f>CONCATENATE(F439,G439,H439,I439)</f>
        <v>system.time(write.csv(genotypingdata[match(genotypingSum$tags, genotypingdata$tags),2], file="C:/NGS/save/NGS0_85.tagcountmatchindex.csv", row.names = F))</v>
      </c>
    </row>
    <row r="440" spans="1:15" x14ac:dyDescent="0.15">
      <c r="A440" s="15">
        <v>439</v>
      </c>
      <c r="B440" s="15">
        <v>85</v>
      </c>
      <c r="C440" s="15" t="s">
        <v>138</v>
      </c>
      <c r="D440" s="26" t="str">
        <f>M440</f>
        <v>genotypingdata&lt;- fread("C:/NGS/save/NGS0_85.tagcountmatchindex.csv", col.names = c("NGS0_85"))</v>
      </c>
      <c r="F440" s="15" t="s">
        <v>233</v>
      </c>
      <c r="G440" s="15" t="str">
        <f>'1. Input and Output files list'!$E$6</f>
        <v>C:/NGS/save/</v>
      </c>
      <c r="H440" s="15" t="str">
        <f>'1. Input and Output files list'!$J$248</f>
        <v>NGS0_85.tagcount</v>
      </c>
      <c r="I440" s="15" t="s">
        <v>547</v>
      </c>
      <c r="J440" s="15" t="str">
        <f>'1. Input and Output files list'!$F$248</f>
        <v>NGS0_85</v>
      </c>
      <c r="K440" s="15" t="s">
        <v>545</v>
      </c>
      <c r="M440" s="15" t="str">
        <f>CONCATENATE(F440,G440,H440,I440,J440,K440)</f>
        <v>genotypingdata&lt;- fread("C:/NGS/save/NGS0_85.tagcountmatchindex.csv", col.names = c("NGS0_85"))</v>
      </c>
    </row>
    <row r="441" spans="1:15" x14ac:dyDescent="0.15">
      <c r="A441" s="15">
        <v>440</v>
      </c>
      <c r="B441" s="15">
        <v>85</v>
      </c>
      <c r="C441" s="15" t="s">
        <v>139</v>
      </c>
      <c r="D441" s="26" t="s">
        <v>79</v>
      </c>
    </row>
    <row r="442" spans="1:15" x14ac:dyDescent="0.15">
      <c r="A442" s="15">
        <v>441</v>
      </c>
      <c r="B442" s="15">
        <v>85</v>
      </c>
      <c r="C442" s="15" t="s">
        <v>549</v>
      </c>
      <c r="D442" s="26" t="s">
        <v>551</v>
      </c>
    </row>
    <row r="443" spans="1:15" x14ac:dyDescent="0.15">
      <c r="A443" s="15">
        <v>442</v>
      </c>
      <c r="B443" s="15">
        <v>86</v>
      </c>
      <c r="C443" s="15" t="s">
        <v>136</v>
      </c>
      <c r="D443" s="26" t="str">
        <f>N443</f>
        <v>genotypingdata &lt;- fread("C:/NGS/save/NGS0_86.tagcount", header=F, col.names=genotype)</v>
      </c>
      <c r="F443" s="15" t="s">
        <v>553</v>
      </c>
      <c r="G443" s="15" t="str">
        <f>'1. Input and Output files list'!$E$6</f>
        <v>C:/NGS/save/</v>
      </c>
      <c r="H443" s="15" t="str">
        <f>'1. Input and Output files list'!$J$250</f>
        <v>NGS0_86.tagcount</v>
      </c>
      <c r="I443" s="15" t="s">
        <v>228</v>
      </c>
      <c r="N443" s="15" t="str">
        <f>CONCATENATE(F443,G443,H443,I443)</f>
        <v>genotypingdata &lt;- fread("C:/NGS/save/NGS0_86.tagcount", header=F, col.names=genotype)</v>
      </c>
    </row>
    <row r="444" spans="1:15" x14ac:dyDescent="0.15">
      <c r="A444" s="15">
        <v>443</v>
      </c>
      <c r="B444" s="15">
        <v>86</v>
      </c>
      <c r="C444" s="15" t="s">
        <v>137</v>
      </c>
      <c r="D444" s="26" t="str">
        <f>O444</f>
        <v>system.time(write.csv(genotypingdata[match(genotypingSum$tags, genotypingdata$tags),2], file="C:/NGS/save/NGS0_86.tagcountmatchindex.csv", row.names = F))</v>
      </c>
      <c r="F444" s="15" t="s">
        <v>554</v>
      </c>
      <c r="G444" s="15" t="str">
        <f>'1. Input and Output files list'!$E$6</f>
        <v>C:/NGS/save/</v>
      </c>
      <c r="H444" s="15" t="str">
        <f>'1. Input and Output files list'!$J$250</f>
        <v>NGS0_86.tagcount</v>
      </c>
      <c r="I444" s="15" t="s">
        <v>142</v>
      </c>
      <c r="O444" s="15" t="str">
        <f>CONCATENATE(F444,G444,H444,I444)</f>
        <v>system.time(write.csv(genotypingdata[match(genotypingSum$tags, genotypingdata$tags),2], file="C:/NGS/save/NGS0_86.tagcountmatchindex.csv", row.names = F))</v>
      </c>
    </row>
    <row r="445" spans="1:15" x14ac:dyDescent="0.15">
      <c r="A445" s="15">
        <v>444</v>
      </c>
      <c r="B445" s="15">
        <v>86</v>
      </c>
      <c r="C445" s="15" t="s">
        <v>138</v>
      </c>
      <c r="D445" s="26" t="str">
        <f>M445</f>
        <v>genotypingdata&lt;- fread("C:/NGS/save/NGS0_86.tagcountmatchindex.csv", col.names = c("NGS0_86"))</v>
      </c>
      <c r="F445" s="15" t="s">
        <v>233</v>
      </c>
      <c r="G445" s="15" t="str">
        <f>'1. Input and Output files list'!$E$6</f>
        <v>C:/NGS/save/</v>
      </c>
      <c r="H445" s="15" t="str">
        <f>'1. Input and Output files list'!$J$250</f>
        <v>NGS0_86.tagcount</v>
      </c>
      <c r="I445" s="15" t="s">
        <v>547</v>
      </c>
      <c r="J445" s="15" t="str">
        <f>'1. Input and Output files list'!$F$250</f>
        <v>NGS0_86</v>
      </c>
      <c r="K445" s="15" t="s">
        <v>545</v>
      </c>
      <c r="M445" s="15" t="str">
        <f>CONCATENATE(F445,G445,H445,I445,J445,K445)</f>
        <v>genotypingdata&lt;- fread("C:/NGS/save/NGS0_86.tagcountmatchindex.csv", col.names = c("NGS0_86"))</v>
      </c>
    </row>
    <row r="446" spans="1:15" x14ac:dyDescent="0.15">
      <c r="A446" s="15">
        <v>445</v>
      </c>
      <c r="B446" s="15">
        <v>86</v>
      </c>
      <c r="C446" s="15" t="s">
        <v>139</v>
      </c>
      <c r="D446" s="26" t="s">
        <v>79</v>
      </c>
    </row>
    <row r="447" spans="1:15" x14ac:dyDescent="0.15">
      <c r="A447" s="15">
        <v>446</v>
      </c>
      <c r="B447" s="15">
        <v>86</v>
      </c>
      <c r="C447" s="15" t="s">
        <v>549</v>
      </c>
      <c r="D447" s="26" t="s">
        <v>551</v>
      </c>
    </row>
    <row r="448" spans="1:15" x14ac:dyDescent="0.15">
      <c r="A448" s="15">
        <v>447</v>
      </c>
      <c r="B448" s="15">
        <v>87</v>
      </c>
      <c r="C448" s="15" t="s">
        <v>136</v>
      </c>
      <c r="D448" s="26" t="str">
        <f>N448</f>
        <v>genotypingdata &lt;- fread("C:/NGS/save/NGS0_87.tagcount", header=F, col.names=genotype)</v>
      </c>
      <c r="F448" s="15" t="s">
        <v>553</v>
      </c>
      <c r="G448" s="15" t="str">
        <f>'1. Input and Output files list'!$E$6</f>
        <v>C:/NGS/save/</v>
      </c>
      <c r="H448" s="15" t="str">
        <f>'1. Input and Output files list'!$J$252</f>
        <v>NGS0_87.tagcount</v>
      </c>
      <c r="I448" s="15" t="s">
        <v>228</v>
      </c>
      <c r="N448" s="15" t="str">
        <f>CONCATENATE(F448,G448,H448,I448)</f>
        <v>genotypingdata &lt;- fread("C:/NGS/save/NGS0_87.tagcount", header=F, col.names=genotype)</v>
      </c>
    </row>
    <row r="449" spans="1:15" x14ac:dyDescent="0.15">
      <c r="A449" s="15">
        <v>448</v>
      </c>
      <c r="B449" s="15">
        <v>87</v>
      </c>
      <c r="C449" s="15" t="s">
        <v>137</v>
      </c>
      <c r="D449" s="26" t="str">
        <f>O449</f>
        <v>system.time(write.csv(genotypingdata[match(genotypingSum$tags, genotypingdata$tags),2], file="C:/NGS/save/NGS0_87.tagcountmatchindex.csv", row.names = F))</v>
      </c>
      <c r="F449" s="15" t="s">
        <v>554</v>
      </c>
      <c r="G449" s="15" t="str">
        <f>'1. Input and Output files list'!$E$6</f>
        <v>C:/NGS/save/</v>
      </c>
      <c r="H449" s="15" t="str">
        <f>'1. Input and Output files list'!$J$252</f>
        <v>NGS0_87.tagcount</v>
      </c>
      <c r="I449" s="15" t="s">
        <v>142</v>
      </c>
      <c r="O449" s="15" t="str">
        <f>CONCATENATE(F449,G449,H449,I449)</f>
        <v>system.time(write.csv(genotypingdata[match(genotypingSum$tags, genotypingdata$tags),2], file="C:/NGS/save/NGS0_87.tagcountmatchindex.csv", row.names = F))</v>
      </c>
    </row>
    <row r="450" spans="1:15" x14ac:dyDescent="0.15">
      <c r="A450" s="15">
        <v>449</v>
      </c>
      <c r="B450" s="15">
        <v>87</v>
      </c>
      <c r="C450" s="15" t="s">
        <v>138</v>
      </c>
      <c r="D450" s="26" t="str">
        <f>M450</f>
        <v>genotypingdata&lt;- fread("C:/NGS/save/NGS0_87.tagcountmatchindex.csv", col.names = c("NGS0_87"))</v>
      </c>
      <c r="F450" s="15" t="s">
        <v>233</v>
      </c>
      <c r="G450" s="15" t="str">
        <f>'1. Input and Output files list'!$E$6</f>
        <v>C:/NGS/save/</v>
      </c>
      <c r="H450" s="15" t="str">
        <f>'1. Input and Output files list'!$J$252</f>
        <v>NGS0_87.tagcount</v>
      </c>
      <c r="I450" s="15" t="s">
        <v>547</v>
      </c>
      <c r="J450" s="15" t="str">
        <f>'1. Input and Output files list'!$F$252</f>
        <v>NGS0_87</v>
      </c>
      <c r="K450" s="15" t="s">
        <v>545</v>
      </c>
      <c r="M450" s="15" t="str">
        <f>CONCATENATE(F450,G450,H450,I450,J450,K450)</f>
        <v>genotypingdata&lt;- fread("C:/NGS/save/NGS0_87.tagcountmatchindex.csv", col.names = c("NGS0_87"))</v>
      </c>
    </row>
    <row r="451" spans="1:15" x14ac:dyDescent="0.15">
      <c r="A451" s="15">
        <v>450</v>
      </c>
      <c r="B451" s="15">
        <v>87</v>
      </c>
      <c r="C451" s="15" t="s">
        <v>139</v>
      </c>
      <c r="D451" s="26" t="s">
        <v>79</v>
      </c>
    </row>
    <row r="452" spans="1:15" x14ac:dyDescent="0.15">
      <c r="A452" s="15">
        <v>451</v>
      </c>
      <c r="B452" s="15">
        <v>87</v>
      </c>
      <c r="C452" s="15" t="s">
        <v>549</v>
      </c>
      <c r="D452" s="26" t="s">
        <v>551</v>
      </c>
    </row>
    <row r="453" spans="1:15" x14ac:dyDescent="0.15">
      <c r="A453" s="15">
        <v>452</v>
      </c>
      <c r="B453" s="15">
        <v>88</v>
      </c>
      <c r="C453" s="15" t="s">
        <v>136</v>
      </c>
      <c r="D453" s="26" t="str">
        <f>N453</f>
        <v>genotypingdata &lt;- fread("C:/NGS/save/NGS0_88.tagcount", header=F, col.names=genotype)</v>
      </c>
      <c r="F453" s="15" t="s">
        <v>553</v>
      </c>
      <c r="G453" s="15" t="str">
        <f>'1. Input and Output files list'!$E$6</f>
        <v>C:/NGS/save/</v>
      </c>
      <c r="H453" s="15" t="str">
        <f>'1. Input and Output files list'!$J$254</f>
        <v>NGS0_88.tagcount</v>
      </c>
      <c r="I453" s="15" t="s">
        <v>228</v>
      </c>
      <c r="N453" s="15" t="str">
        <f>CONCATENATE(F453,G453,H453,I453)</f>
        <v>genotypingdata &lt;- fread("C:/NGS/save/NGS0_88.tagcount", header=F, col.names=genotype)</v>
      </c>
    </row>
    <row r="454" spans="1:15" x14ac:dyDescent="0.15">
      <c r="A454" s="15">
        <v>453</v>
      </c>
      <c r="B454" s="15">
        <v>88</v>
      </c>
      <c r="C454" s="15" t="s">
        <v>137</v>
      </c>
      <c r="D454" s="26" t="str">
        <f>O454</f>
        <v>system.time(write.csv(genotypingdata[match(genotypingSum$tags, genotypingdata$tags),2], file="C:/NGS/save/NGS0_88.tagcountmatchindex.csv", row.names = F))</v>
      </c>
      <c r="F454" s="15" t="s">
        <v>554</v>
      </c>
      <c r="G454" s="15" t="str">
        <f>'1. Input and Output files list'!$E$6</f>
        <v>C:/NGS/save/</v>
      </c>
      <c r="H454" s="15" t="str">
        <f>'1. Input and Output files list'!$J$254</f>
        <v>NGS0_88.tagcount</v>
      </c>
      <c r="I454" s="15" t="s">
        <v>142</v>
      </c>
      <c r="O454" s="15" t="str">
        <f>CONCATENATE(F454,G454,H454,I454)</f>
        <v>system.time(write.csv(genotypingdata[match(genotypingSum$tags, genotypingdata$tags),2], file="C:/NGS/save/NGS0_88.tagcountmatchindex.csv", row.names = F))</v>
      </c>
    </row>
    <row r="455" spans="1:15" x14ac:dyDescent="0.15">
      <c r="A455" s="15">
        <v>454</v>
      </c>
      <c r="B455" s="15">
        <v>88</v>
      </c>
      <c r="C455" s="15" t="s">
        <v>138</v>
      </c>
      <c r="D455" s="26" t="str">
        <f>M455</f>
        <v>genotypingdata&lt;- fread("C:/NGS/save/NGS0_88.tagcountmatchindex.csv", col.names = c("NGS0_88"))</v>
      </c>
      <c r="F455" s="15" t="s">
        <v>233</v>
      </c>
      <c r="G455" s="15" t="str">
        <f>'1. Input and Output files list'!$E$6</f>
        <v>C:/NGS/save/</v>
      </c>
      <c r="H455" s="15" t="str">
        <f>'1. Input and Output files list'!$J$254</f>
        <v>NGS0_88.tagcount</v>
      </c>
      <c r="I455" s="15" t="s">
        <v>547</v>
      </c>
      <c r="J455" s="15" t="str">
        <f>'1. Input and Output files list'!$F$254</f>
        <v>NGS0_88</v>
      </c>
      <c r="K455" s="15" t="s">
        <v>545</v>
      </c>
      <c r="M455" s="15" t="str">
        <f>CONCATENATE(F455,G455,H455,I455,J455,K455)</f>
        <v>genotypingdata&lt;- fread("C:/NGS/save/NGS0_88.tagcountmatchindex.csv", col.names = c("NGS0_88"))</v>
      </c>
    </row>
    <row r="456" spans="1:15" x14ac:dyDescent="0.15">
      <c r="A456" s="15">
        <v>455</v>
      </c>
      <c r="B456" s="15">
        <v>88</v>
      </c>
      <c r="C456" s="15" t="s">
        <v>139</v>
      </c>
      <c r="D456" s="26" t="s">
        <v>79</v>
      </c>
    </row>
    <row r="457" spans="1:15" x14ac:dyDescent="0.15">
      <c r="A457" s="15">
        <v>456</v>
      </c>
      <c r="B457" s="15">
        <v>88</v>
      </c>
      <c r="C457" s="15" t="s">
        <v>549</v>
      </c>
      <c r="D457" s="26" t="s">
        <v>551</v>
      </c>
    </row>
    <row r="458" spans="1:15" x14ac:dyDescent="0.15">
      <c r="A458" s="15">
        <v>457</v>
      </c>
      <c r="B458" s="15">
        <v>89</v>
      </c>
      <c r="C458" s="15" t="s">
        <v>136</v>
      </c>
      <c r="D458" s="26" t="str">
        <f>N458</f>
        <v>genotypingdata &lt;- fread("C:/NGS/save/NGS0_89.tagcount", header=F, col.names=genotype)</v>
      </c>
      <c r="F458" s="15" t="s">
        <v>553</v>
      </c>
      <c r="G458" s="15" t="str">
        <f>'1. Input and Output files list'!$E$6</f>
        <v>C:/NGS/save/</v>
      </c>
      <c r="H458" s="15" t="str">
        <f>'1. Input and Output files list'!$J$256</f>
        <v>NGS0_89.tagcount</v>
      </c>
      <c r="I458" s="15" t="s">
        <v>228</v>
      </c>
      <c r="N458" s="15" t="str">
        <f>CONCATENATE(F458,G458,H458,I458)</f>
        <v>genotypingdata &lt;- fread("C:/NGS/save/NGS0_89.tagcount", header=F, col.names=genotype)</v>
      </c>
    </row>
    <row r="459" spans="1:15" x14ac:dyDescent="0.15">
      <c r="A459" s="15">
        <v>458</v>
      </c>
      <c r="B459" s="15">
        <v>89</v>
      </c>
      <c r="C459" s="15" t="s">
        <v>137</v>
      </c>
      <c r="D459" s="26" t="str">
        <f>O459</f>
        <v>system.time(write.csv(genotypingdata[match(genotypingSum$tags, genotypingdata$tags),2], file="C:/NGS/save/NGS0_89.tagcountmatchindex.csv", row.names = F))</v>
      </c>
      <c r="F459" s="15" t="s">
        <v>554</v>
      </c>
      <c r="G459" s="15" t="str">
        <f>'1. Input and Output files list'!$E$6</f>
        <v>C:/NGS/save/</v>
      </c>
      <c r="H459" s="15" t="str">
        <f>'1. Input and Output files list'!$J$256</f>
        <v>NGS0_89.tagcount</v>
      </c>
      <c r="I459" s="15" t="s">
        <v>142</v>
      </c>
      <c r="O459" s="15" t="str">
        <f>CONCATENATE(F459,G459,H459,I459)</f>
        <v>system.time(write.csv(genotypingdata[match(genotypingSum$tags, genotypingdata$tags),2], file="C:/NGS/save/NGS0_89.tagcountmatchindex.csv", row.names = F))</v>
      </c>
    </row>
    <row r="460" spans="1:15" x14ac:dyDescent="0.15">
      <c r="A460" s="15">
        <v>459</v>
      </c>
      <c r="B460" s="15">
        <v>89</v>
      </c>
      <c r="C460" s="15" t="s">
        <v>138</v>
      </c>
      <c r="D460" s="26" t="str">
        <f>M460</f>
        <v>genotypingdata&lt;- fread("C:/NGS/save/NGS0_89.tagcountmatchindex.csv", col.names = c("NGS0_89"))</v>
      </c>
      <c r="F460" s="15" t="s">
        <v>233</v>
      </c>
      <c r="G460" s="15" t="str">
        <f>'1. Input and Output files list'!$E$6</f>
        <v>C:/NGS/save/</v>
      </c>
      <c r="H460" s="15" t="str">
        <f>'1. Input and Output files list'!$J$256</f>
        <v>NGS0_89.tagcount</v>
      </c>
      <c r="I460" s="15" t="s">
        <v>547</v>
      </c>
      <c r="J460" s="15" t="str">
        <f>'1. Input and Output files list'!$F$256</f>
        <v>NGS0_89</v>
      </c>
      <c r="K460" s="15" t="s">
        <v>545</v>
      </c>
      <c r="M460" s="15" t="str">
        <f>CONCATENATE(F460,G460,H460,I460,J460,K460)</f>
        <v>genotypingdata&lt;- fread("C:/NGS/save/NGS0_89.tagcountmatchindex.csv", col.names = c("NGS0_89"))</v>
      </c>
    </row>
    <row r="461" spans="1:15" x14ac:dyDescent="0.15">
      <c r="A461" s="15">
        <v>460</v>
      </c>
      <c r="B461" s="15">
        <v>89</v>
      </c>
      <c r="C461" s="15" t="s">
        <v>139</v>
      </c>
      <c r="D461" s="26" t="s">
        <v>79</v>
      </c>
    </row>
    <row r="462" spans="1:15" x14ac:dyDescent="0.15">
      <c r="A462" s="15">
        <v>461</v>
      </c>
      <c r="B462" s="15">
        <v>89</v>
      </c>
      <c r="C462" s="15" t="s">
        <v>549</v>
      </c>
      <c r="D462" s="26" t="s">
        <v>551</v>
      </c>
    </row>
    <row r="463" spans="1:15" x14ac:dyDescent="0.15">
      <c r="A463" s="15">
        <v>462</v>
      </c>
      <c r="B463" s="15">
        <v>90</v>
      </c>
      <c r="C463" s="15" t="s">
        <v>136</v>
      </c>
      <c r="D463" s="26" t="str">
        <f>N463</f>
        <v>genotypingdata &lt;- fread("C:/NGS/save/NGS0_90.tagcount", header=F, col.names=genotype)</v>
      </c>
      <c r="F463" s="15" t="s">
        <v>553</v>
      </c>
      <c r="G463" s="15" t="str">
        <f>'1. Input and Output files list'!$E$6</f>
        <v>C:/NGS/save/</v>
      </c>
      <c r="H463" s="15" t="str">
        <f>'1. Input and Output files list'!$J$258</f>
        <v>NGS0_90.tagcount</v>
      </c>
      <c r="I463" s="15" t="s">
        <v>228</v>
      </c>
      <c r="N463" s="15" t="str">
        <f>CONCATENATE(F463,G463,H463,I463)</f>
        <v>genotypingdata &lt;- fread("C:/NGS/save/NGS0_90.tagcount", header=F, col.names=genotype)</v>
      </c>
    </row>
    <row r="464" spans="1:15" x14ac:dyDescent="0.15">
      <c r="A464" s="15">
        <v>463</v>
      </c>
      <c r="B464" s="15">
        <v>90</v>
      </c>
      <c r="C464" s="15" t="s">
        <v>137</v>
      </c>
      <c r="D464" s="26" t="str">
        <f>O464</f>
        <v>system.time(write.csv(genotypingdata[match(genotypingSum$tags, genotypingdata$tags),2], file="C:/NGS/save/NGS0_90.tagcountmatchindex.csv", row.names = F))</v>
      </c>
      <c r="F464" s="15" t="s">
        <v>554</v>
      </c>
      <c r="G464" s="15" t="str">
        <f>'1. Input and Output files list'!$E$6</f>
        <v>C:/NGS/save/</v>
      </c>
      <c r="H464" s="15" t="str">
        <f>'1. Input and Output files list'!$J$258</f>
        <v>NGS0_90.tagcount</v>
      </c>
      <c r="I464" s="15" t="s">
        <v>142</v>
      </c>
      <c r="O464" s="15" t="str">
        <f>CONCATENATE(F464,G464,H464,I464)</f>
        <v>system.time(write.csv(genotypingdata[match(genotypingSum$tags, genotypingdata$tags),2], file="C:/NGS/save/NGS0_90.tagcountmatchindex.csv", row.names = F))</v>
      </c>
    </row>
    <row r="465" spans="1:15" x14ac:dyDescent="0.15">
      <c r="A465" s="15">
        <v>464</v>
      </c>
      <c r="B465" s="15">
        <v>90</v>
      </c>
      <c r="C465" s="15" t="s">
        <v>138</v>
      </c>
      <c r="D465" s="26" t="str">
        <f>M465</f>
        <v>genotypingdata&lt;- fread("C:/NGS/save/NGS0_90.tagcountmatchindex.csv", col.names = c("NGS0_90"))</v>
      </c>
      <c r="F465" s="15" t="s">
        <v>233</v>
      </c>
      <c r="G465" s="15" t="str">
        <f>'1. Input and Output files list'!$E$6</f>
        <v>C:/NGS/save/</v>
      </c>
      <c r="H465" s="15" t="str">
        <f>'1. Input and Output files list'!$J$258</f>
        <v>NGS0_90.tagcount</v>
      </c>
      <c r="I465" s="15" t="s">
        <v>547</v>
      </c>
      <c r="J465" s="15" t="str">
        <f>'1. Input and Output files list'!$F$258</f>
        <v>NGS0_90</v>
      </c>
      <c r="K465" s="15" t="s">
        <v>545</v>
      </c>
      <c r="M465" s="15" t="str">
        <f>CONCATENATE(F465,G465,H465,I465,J465,K465)</f>
        <v>genotypingdata&lt;- fread("C:/NGS/save/NGS0_90.tagcountmatchindex.csv", col.names = c("NGS0_90"))</v>
      </c>
    </row>
    <row r="466" spans="1:15" x14ac:dyDescent="0.15">
      <c r="A466" s="15">
        <v>465</v>
      </c>
      <c r="B466" s="15">
        <v>90</v>
      </c>
      <c r="C466" s="15" t="s">
        <v>139</v>
      </c>
      <c r="D466" s="26" t="s">
        <v>79</v>
      </c>
    </row>
    <row r="467" spans="1:15" x14ac:dyDescent="0.15">
      <c r="A467" s="15">
        <v>466</v>
      </c>
      <c r="B467" s="15">
        <v>90</v>
      </c>
      <c r="C467" s="15" t="s">
        <v>549</v>
      </c>
      <c r="D467" s="26" t="s">
        <v>551</v>
      </c>
    </row>
    <row r="468" spans="1:15" x14ac:dyDescent="0.15">
      <c r="A468" s="15">
        <v>467</v>
      </c>
      <c r="B468" s="15">
        <v>91</v>
      </c>
      <c r="C468" s="15" t="s">
        <v>136</v>
      </c>
      <c r="D468" s="26" t="str">
        <f>N468</f>
        <v>genotypingdata &lt;- fread("C:/NGS/save/NGS0_91.tagcount", header=F, col.names=genotype)</v>
      </c>
      <c r="F468" s="15" t="s">
        <v>553</v>
      </c>
      <c r="G468" s="15" t="str">
        <f>'1. Input and Output files list'!$E$6</f>
        <v>C:/NGS/save/</v>
      </c>
      <c r="H468" s="15" t="str">
        <f>'1. Input and Output files list'!$J$260</f>
        <v>NGS0_91.tagcount</v>
      </c>
      <c r="I468" s="15" t="s">
        <v>228</v>
      </c>
      <c r="N468" s="15" t="str">
        <f>CONCATENATE(F468,G468,H468,I468)</f>
        <v>genotypingdata &lt;- fread("C:/NGS/save/NGS0_91.tagcount", header=F, col.names=genotype)</v>
      </c>
    </row>
    <row r="469" spans="1:15" x14ac:dyDescent="0.15">
      <c r="A469" s="15">
        <v>468</v>
      </c>
      <c r="B469" s="15">
        <v>91</v>
      </c>
      <c r="C469" s="15" t="s">
        <v>137</v>
      </c>
      <c r="D469" s="26" t="str">
        <f>O469</f>
        <v>system.time(write.csv(genotypingdata[match(genotypingSum$tags, genotypingdata$tags),2], file="C:/NGS/save/NGS0_91.tagcountmatchindex.csv", row.names = F))</v>
      </c>
      <c r="F469" s="15" t="s">
        <v>554</v>
      </c>
      <c r="G469" s="15" t="str">
        <f>'1. Input and Output files list'!$E$6</f>
        <v>C:/NGS/save/</v>
      </c>
      <c r="H469" s="15" t="str">
        <f>'1. Input and Output files list'!$J$260</f>
        <v>NGS0_91.tagcount</v>
      </c>
      <c r="I469" s="15" t="s">
        <v>142</v>
      </c>
      <c r="O469" s="15" t="str">
        <f>CONCATENATE(F469,G469,H469,I469)</f>
        <v>system.time(write.csv(genotypingdata[match(genotypingSum$tags, genotypingdata$tags),2], file="C:/NGS/save/NGS0_91.tagcountmatchindex.csv", row.names = F))</v>
      </c>
    </row>
    <row r="470" spans="1:15" x14ac:dyDescent="0.15">
      <c r="A470" s="15">
        <v>469</v>
      </c>
      <c r="B470" s="15">
        <v>91</v>
      </c>
      <c r="C470" s="15" t="s">
        <v>138</v>
      </c>
      <c r="D470" s="26" t="str">
        <f>M470</f>
        <v>genotypingdata&lt;- fread("C:/NGS/save/NGS0_91.tagcountmatchindex.csv", col.names = c("NGS0_91"))</v>
      </c>
      <c r="F470" s="15" t="s">
        <v>233</v>
      </c>
      <c r="G470" s="15" t="str">
        <f>'1. Input and Output files list'!$E$6</f>
        <v>C:/NGS/save/</v>
      </c>
      <c r="H470" s="15" t="str">
        <f>'1. Input and Output files list'!$J$260</f>
        <v>NGS0_91.tagcount</v>
      </c>
      <c r="I470" s="15" t="s">
        <v>547</v>
      </c>
      <c r="J470" s="15" t="str">
        <f>'1. Input and Output files list'!$F$260</f>
        <v>NGS0_91</v>
      </c>
      <c r="K470" s="15" t="s">
        <v>545</v>
      </c>
      <c r="M470" s="15" t="str">
        <f>CONCATENATE(F470,G470,H470,I470,J470,K470)</f>
        <v>genotypingdata&lt;- fread("C:/NGS/save/NGS0_91.tagcountmatchindex.csv", col.names = c("NGS0_91"))</v>
      </c>
    </row>
    <row r="471" spans="1:15" x14ac:dyDescent="0.15">
      <c r="A471" s="15">
        <v>470</v>
      </c>
      <c r="B471" s="15">
        <v>91</v>
      </c>
      <c r="C471" s="15" t="s">
        <v>139</v>
      </c>
      <c r="D471" s="26" t="s">
        <v>79</v>
      </c>
    </row>
    <row r="472" spans="1:15" x14ac:dyDescent="0.15">
      <c r="A472" s="15">
        <v>471</v>
      </c>
      <c r="B472" s="15">
        <v>91</v>
      </c>
      <c r="C472" s="15" t="s">
        <v>549</v>
      </c>
      <c r="D472" s="26" t="s">
        <v>551</v>
      </c>
    </row>
    <row r="473" spans="1:15" x14ac:dyDescent="0.15">
      <c r="A473" s="15">
        <v>472</v>
      </c>
      <c r="B473" s="15">
        <v>92</v>
      </c>
      <c r="C473" s="15" t="s">
        <v>136</v>
      </c>
      <c r="D473" s="26" t="str">
        <f>N473</f>
        <v>genotypingdata &lt;- fread("C:/NGS/save/NGS0_92.tagcount", header=F, col.names=genotype)</v>
      </c>
      <c r="F473" s="15" t="s">
        <v>553</v>
      </c>
      <c r="G473" s="15" t="str">
        <f>'1. Input and Output files list'!$E$6</f>
        <v>C:/NGS/save/</v>
      </c>
      <c r="H473" s="15" t="str">
        <f>'1. Input and Output files list'!$J$262</f>
        <v>NGS0_92.tagcount</v>
      </c>
      <c r="I473" s="15" t="s">
        <v>228</v>
      </c>
      <c r="N473" s="15" t="str">
        <f>CONCATENATE(F473,G473,H473,I473)</f>
        <v>genotypingdata &lt;- fread("C:/NGS/save/NGS0_92.tagcount", header=F, col.names=genotype)</v>
      </c>
    </row>
    <row r="474" spans="1:15" x14ac:dyDescent="0.15">
      <c r="A474" s="15">
        <v>473</v>
      </c>
      <c r="B474" s="15">
        <v>92</v>
      </c>
      <c r="C474" s="15" t="s">
        <v>137</v>
      </c>
      <c r="D474" s="26" t="str">
        <f>O474</f>
        <v>system.time(write.csv(genotypingdata[match(genotypingSum$tags, genotypingdata$tags),2], file="C:/NGS/save/NGS0_92.tagcountmatchindex.csv", row.names = F))</v>
      </c>
      <c r="F474" s="15" t="s">
        <v>554</v>
      </c>
      <c r="G474" s="15" t="str">
        <f>'1. Input and Output files list'!$E$6</f>
        <v>C:/NGS/save/</v>
      </c>
      <c r="H474" s="15" t="str">
        <f>'1. Input and Output files list'!$J$262</f>
        <v>NGS0_92.tagcount</v>
      </c>
      <c r="I474" s="15" t="s">
        <v>142</v>
      </c>
      <c r="O474" s="15" t="str">
        <f>CONCATENATE(F474,G474,H474,I474)</f>
        <v>system.time(write.csv(genotypingdata[match(genotypingSum$tags, genotypingdata$tags),2], file="C:/NGS/save/NGS0_92.tagcountmatchindex.csv", row.names = F))</v>
      </c>
    </row>
    <row r="475" spans="1:15" x14ac:dyDescent="0.15">
      <c r="A475" s="15">
        <v>474</v>
      </c>
      <c r="B475" s="15">
        <v>92</v>
      </c>
      <c r="C475" s="15" t="s">
        <v>138</v>
      </c>
      <c r="D475" s="26" t="str">
        <f>M475</f>
        <v>genotypingdata&lt;- fread("C:/NGS/save/NGS0_92.tagcountmatchindex.csv", col.names = c("NGS0_92"))</v>
      </c>
      <c r="F475" s="15" t="s">
        <v>233</v>
      </c>
      <c r="G475" s="15" t="str">
        <f>'1. Input and Output files list'!$E$6</f>
        <v>C:/NGS/save/</v>
      </c>
      <c r="H475" s="15" t="str">
        <f>'1. Input and Output files list'!$J$262</f>
        <v>NGS0_92.tagcount</v>
      </c>
      <c r="I475" s="15" t="s">
        <v>547</v>
      </c>
      <c r="J475" s="15" t="str">
        <f>'1. Input and Output files list'!$F$262</f>
        <v>NGS0_92</v>
      </c>
      <c r="K475" s="15" t="s">
        <v>545</v>
      </c>
      <c r="M475" s="15" t="str">
        <f>CONCATENATE(F475,G475,H475,I475,J475,K475)</f>
        <v>genotypingdata&lt;- fread("C:/NGS/save/NGS0_92.tagcountmatchindex.csv", col.names = c("NGS0_92"))</v>
      </c>
    </row>
    <row r="476" spans="1:15" x14ac:dyDescent="0.15">
      <c r="A476" s="15">
        <v>475</v>
      </c>
      <c r="B476" s="15">
        <v>92</v>
      </c>
      <c r="C476" s="15" t="s">
        <v>139</v>
      </c>
      <c r="D476" s="26" t="s">
        <v>79</v>
      </c>
    </row>
    <row r="477" spans="1:15" x14ac:dyDescent="0.15">
      <c r="A477" s="15">
        <v>476</v>
      </c>
      <c r="B477" s="15">
        <v>92</v>
      </c>
      <c r="C477" s="15" t="s">
        <v>549</v>
      </c>
      <c r="D477" s="26" t="s">
        <v>551</v>
      </c>
    </row>
    <row r="478" spans="1:15" x14ac:dyDescent="0.15">
      <c r="A478" s="15">
        <v>477</v>
      </c>
      <c r="B478" s="15">
        <v>93</v>
      </c>
      <c r="C478" s="15" t="s">
        <v>136</v>
      </c>
      <c r="D478" s="26" t="str">
        <f>N478</f>
        <v>genotypingdata &lt;- fread("C:/NGS/save/NGS0_93.tagcount", header=F, col.names=genotype)</v>
      </c>
      <c r="F478" s="15" t="s">
        <v>553</v>
      </c>
      <c r="G478" s="15" t="str">
        <f>'1. Input and Output files list'!$E$6</f>
        <v>C:/NGS/save/</v>
      </c>
      <c r="H478" s="15" t="str">
        <f>'1. Input and Output files list'!$J$264</f>
        <v>NGS0_93.tagcount</v>
      </c>
      <c r="I478" s="15" t="s">
        <v>228</v>
      </c>
      <c r="N478" s="15" t="str">
        <f>CONCATENATE(F478,G478,H478,I478)</f>
        <v>genotypingdata &lt;- fread("C:/NGS/save/NGS0_93.tagcount", header=F, col.names=genotype)</v>
      </c>
    </row>
    <row r="479" spans="1:15" x14ac:dyDescent="0.15">
      <c r="A479" s="15">
        <v>478</v>
      </c>
      <c r="B479" s="15">
        <v>93</v>
      </c>
      <c r="C479" s="15" t="s">
        <v>137</v>
      </c>
      <c r="D479" s="26" t="str">
        <f>O479</f>
        <v>system.time(write.csv(genotypingdata[match(genotypingSum$tags, genotypingdata$tags),2], file="C:/NGS/save/NGS0_93.tagcountmatchindex.csv", row.names = F))</v>
      </c>
      <c r="F479" s="15" t="s">
        <v>554</v>
      </c>
      <c r="G479" s="15" t="str">
        <f>'1. Input and Output files list'!$E$6</f>
        <v>C:/NGS/save/</v>
      </c>
      <c r="H479" s="15" t="str">
        <f>'1. Input and Output files list'!$J$264</f>
        <v>NGS0_93.tagcount</v>
      </c>
      <c r="I479" s="15" t="s">
        <v>142</v>
      </c>
      <c r="O479" s="15" t="str">
        <f>CONCATENATE(F479,G479,H479,I479)</f>
        <v>system.time(write.csv(genotypingdata[match(genotypingSum$tags, genotypingdata$tags),2], file="C:/NGS/save/NGS0_93.tagcountmatchindex.csv", row.names = F))</v>
      </c>
    </row>
    <row r="480" spans="1:15" x14ac:dyDescent="0.15">
      <c r="A480" s="15">
        <v>479</v>
      </c>
      <c r="B480" s="15">
        <v>93</v>
      </c>
      <c r="C480" s="15" t="s">
        <v>138</v>
      </c>
      <c r="D480" s="26" t="str">
        <f>M480</f>
        <v>genotypingdata&lt;- fread("C:/NGS/save/NGS0_93.tagcountmatchindex.csv", col.names = c("NGS0_93"))</v>
      </c>
      <c r="F480" s="15" t="s">
        <v>233</v>
      </c>
      <c r="G480" s="15" t="str">
        <f>'1. Input and Output files list'!$E$6</f>
        <v>C:/NGS/save/</v>
      </c>
      <c r="H480" s="15" t="str">
        <f>'1. Input and Output files list'!$J$264</f>
        <v>NGS0_93.tagcount</v>
      </c>
      <c r="I480" s="15" t="s">
        <v>547</v>
      </c>
      <c r="J480" s="15" t="str">
        <f>'1. Input and Output files list'!$F$264</f>
        <v>NGS0_93</v>
      </c>
      <c r="K480" s="15" t="s">
        <v>545</v>
      </c>
      <c r="M480" s="15" t="str">
        <f>CONCATENATE(F480,G480,H480,I480,J480,K480)</f>
        <v>genotypingdata&lt;- fread("C:/NGS/save/NGS0_93.tagcountmatchindex.csv", col.names = c("NGS0_93"))</v>
      </c>
    </row>
    <row r="481" spans="1:15" x14ac:dyDescent="0.15">
      <c r="A481" s="15">
        <v>480</v>
      </c>
      <c r="B481" s="15">
        <v>93</v>
      </c>
      <c r="C481" s="15" t="s">
        <v>139</v>
      </c>
      <c r="D481" s="26" t="s">
        <v>79</v>
      </c>
    </row>
    <row r="482" spans="1:15" x14ac:dyDescent="0.15">
      <c r="A482" s="15">
        <v>481</v>
      </c>
      <c r="B482" s="15">
        <v>93</v>
      </c>
      <c r="C482" s="15" t="s">
        <v>549</v>
      </c>
      <c r="D482" s="26" t="s">
        <v>551</v>
      </c>
    </row>
    <row r="483" spans="1:15" x14ac:dyDescent="0.15">
      <c r="A483" s="15">
        <v>482</v>
      </c>
      <c r="B483" s="15">
        <v>94</v>
      </c>
      <c r="C483" s="15" t="s">
        <v>136</v>
      </c>
      <c r="D483" s="26" t="str">
        <f>N483</f>
        <v>genotypingdata &lt;- fread("C:/NGS/save/NGS0_94.tagcount", header=F, col.names=genotype)</v>
      </c>
      <c r="F483" s="15" t="s">
        <v>553</v>
      </c>
      <c r="G483" s="15" t="str">
        <f>'1. Input and Output files list'!$E$6</f>
        <v>C:/NGS/save/</v>
      </c>
      <c r="H483" s="15" t="str">
        <f>'1. Input and Output files list'!$J$266</f>
        <v>NGS0_94.tagcount</v>
      </c>
      <c r="I483" s="15" t="s">
        <v>228</v>
      </c>
      <c r="N483" s="15" t="str">
        <f>CONCATENATE(F483,G483,H483,I483)</f>
        <v>genotypingdata &lt;- fread("C:/NGS/save/NGS0_94.tagcount", header=F, col.names=genotype)</v>
      </c>
    </row>
    <row r="484" spans="1:15" x14ac:dyDescent="0.15">
      <c r="A484" s="15">
        <v>483</v>
      </c>
      <c r="B484" s="15">
        <v>94</v>
      </c>
      <c r="C484" s="15" t="s">
        <v>137</v>
      </c>
      <c r="D484" s="26" t="str">
        <f>O484</f>
        <v>system.time(write.csv(genotypingdata[match(genotypingSum$tags, genotypingdata$tags),2], file="C:/NGS/save/NGS0_94.tagcountmatchindex.csv", row.names = F))</v>
      </c>
      <c r="F484" s="15" t="s">
        <v>554</v>
      </c>
      <c r="G484" s="15" t="str">
        <f>'1. Input and Output files list'!$E$6</f>
        <v>C:/NGS/save/</v>
      </c>
      <c r="H484" s="15" t="str">
        <f>'1. Input and Output files list'!$J$266</f>
        <v>NGS0_94.tagcount</v>
      </c>
      <c r="I484" s="15" t="s">
        <v>142</v>
      </c>
      <c r="O484" s="15" t="str">
        <f>CONCATENATE(F484,G484,H484,I484)</f>
        <v>system.time(write.csv(genotypingdata[match(genotypingSum$tags, genotypingdata$tags),2], file="C:/NGS/save/NGS0_94.tagcountmatchindex.csv", row.names = F))</v>
      </c>
    </row>
    <row r="485" spans="1:15" x14ac:dyDescent="0.15">
      <c r="A485" s="15">
        <v>484</v>
      </c>
      <c r="B485" s="15">
        <v>94</v>
      </c>
      <c r="C485" s="15" t="s">
        <v>138</v>
      </c>
      <c r="D485" s="26" t="str">
        <f>M485</f>
        <v>genotypingdata&lt;- fread("C:/NGS/save/NGS0_94.tagcountmatchindex.csv", col.names = c("NGS0_94"))</v>
      </c>
      <c r="F485" s="15" t="s">
        <v>233</v>
      </c>
      <c r="G485" s="15" t="str">
        <f>'1. Input and Output files list'!$E$6</f>
        <v>C:/NGS/save/</v>
      </c>
      <c r="H485" s="15" t="str">
        <f>'1. Input and Output files list'!$J$266</f>
        <v>NGS0_94.tagcount</v>
      </c>
      <c r="I485" s="15" t="s">
        <v>547</v>
      </c>
      <c r="J485" s="15" t="str">
        <f>'1. Input and Output files list'!$F$266</f>
        <v>NGS0_94</v>
      </c>
      <c r="K485" s="15" t="s">
        <v>545</v>
      </c>
      <c r="M485" s="15" t="str">
        <f>CONCATENATE(F485,G485,H485,I485,J485,K485)</f>
        <v>genotypingdata&lt;- fread("C:/NGS/save/NGS0_94.tagcountmatchindex.csv", col.names = c("NGS0_94"))</v>
      </c>
    </row>
    <row r="486" spans="1:15" x14ac:dyDescent="0.15">
      <c r="A486" s="15">
        <v>485</v>
      </c>
      <c r="B486" s="15">
        <v>94</v>
      </c>
      <c r="C486" s="15" t="s">
        <v>139</v>
      </c>
      <c r="D486" s="26" t="s">
        <v>79</v>
      </c>
    </row>
    <row r="487" spans="1:15" x14ac:dyDescent="0.15">
      <c r="A487" s="15">
        <v>486</v>
      </c>
      <c r="B487" s="15">
        <v>94</v>
      </c>
      <c r="C487" s="15" t="s">
        <v>549</v>
      </c>
      <c r="D487" s="26" t="s">
        <v>551</v>
      </c>
    </row>
    <row r="488" spans="1:15" x14ac:dyDescent="0.15">
      <c r="A488" s="15">
        <v>487</v>
      </c>
      <c r="B488" s="15">
        <v>95</v>
      </c>
      <c r="C488" s="15" t="s">
        <v>136</v>
      </c>
      <c r="D488" s="26" t="str">
        <f>N488</f>
        <v>genotypingdata &lt;- fread("C:/NGS/save/NGS0_95.tagcount", header=F, col.names=genotype)</v>
      </c>
      <c r="F488" s="15" t="s">
        <v>553</v>
      </c>
      <c r="G488" s="15" t="str">
        <f>'1. Input and Output files list'!$E$6</f>
        <v>C:/NGS/save/</v>
      </c>
      <c r="H488" s="15" t="str">
        <f>'1. Input and Output files list'!$J$268</f>
        <v>NGS0_95.tagcount</v>
      </c>
      <c r="I488" s="15" t="s">
        <v>228</v>
      </c>
      <c r="N488" s="15" t="str">
        <f>CONCATENATE(F488,G488,H488,I488)</f>
        <v>genotypingdata &lt;- fread("C:/NGS/save/NGS0_95.tagcount", header=F, col.names=genotype)</v>
      </c>
    </row>
    <row r="489" spans="1:15" x14ac:dyDescent="0.15">
      <c r="A489" s="15">
        <v>488</v>
      </c>
      <c r="B489" s="15">
        <v>95</v>
      </c>
      <c r="C489" s="15" t="s">
        <v>137</v>
      </c>
      <c r="D489" s="26" t="str">
        <f>O489</f>
        <v>system.time(write.csv(genotypingdata[match(genotypingSum$tags, genotypingdata$tags),2], file="C:/NGS/save/NGS0_95.tagcountmatchindex.csv", row.names = F))</v>
      </c>
      <c r="F489" s="15" t="s">
        <v>554</v>
      </c>
      <c r="G489" s="15" t="str">
        <f>'1. Input and Output files list'!$E$6</f>
        <v>C:/NGS/save/</v>
      </c>
      <c r="H489" s="15" t="str">
        <f>'1. Input and Output files list'!$J$268</f>
        <v>NGS0_95.tagcount</v>
      </c>
      <c r="I489" s="15" t="s">
        <v>142</v>
      </c>
      <c r="O489" s="15" t="str">
        <f>CONCATENATE(F489,G489,H489,I489)</f>
        <v>system.time(write.csv(genotypingdata[match(genotypingSum$tags, genotypingdata$tags),2], file="C:/NGS/save/NGS0_95.tagcountmatchindex.csv", row.names = F))</v>
      </c>
    </row>
    <row r="490" spans="1:15" x14ac:dyDescent="0.15">
      <c r="A490" s="15">
        <v>489</v>
      </c>
      <c r="B490" s="15">
        <v>95</v>
      </c>
      <c r="C490" s="15" t="s">
        <v>138</v>
      </c>
      <c r="D490" s="26" t="str">
        <f>M490</f>
        <v>genotypingdata&lt;- fread("C:/NGS/save/NGS0_95.tagcountmatchindex.csv", col.names = c("NGS0_95"))</v>
      </c>
      <c r="F490" s="15" t="s">
        <v>233</v>
      </c>
      <c r="G490" s="15" t="str">
        <f>'1. Input and Output files list'!$E$6</f>
        <v>C:/NGS/save/</v>
      </c>
      <c r="H490" s="15" t="str">
        <f>'1. Input and Output files list'!$J$268</f>
        <v>NGS0_95.tagcount</v>
      </c>
      <c r="I490" s="15" t="s">
        <v>547</v>
      </c>
      <c r="J490" s="15" t="str">
        <f>'1. Input and Output files list'!$F$268</f>
        <v>NGS0_95</v>
      </c>
      <c r="K490" s="15" t="s">
        <v>545</v>
      </c>
      <c r="M490" s="15" t="str">
        <f>CONCATENATE(F490,G490,H490,I490,J490,K490)</f>
        <v>genotypingdata&lt;- fread("C:/NGS/save/NGS0_95.tagcountmatchindex.csv", col.names = c("NGS0_95"))</v>
      </c>
    </row>
    <row r="491" spans="1:15" x14ac:dyDescent="0.15">
      <c r="A491" s="15">
        <v>490</v>
      </c>
      <c r="B491" s="15">
        <v>95</v>
      </c>
      <c r="C491" s="15" t="s">
        <v>139</v>
      </c>
      <c r="D491" s="26" t="s">
        <v>79</v>
      </c>
    </row>
    <row r="492" spans="1:15" x14ac:dyDescent="0.15">
      <c r="A492" s="15">
        <v>491</v>
      </c>
      <c r="B492" s="15">
        <v>95</v>
      </c>
      <c r="C492" s="15" t="s">
        <v>549</v>
      </c>
      <c r="D492" s="26" t="s">
        <v>551</v>
      </c>
    </row>
    <row r="493" spans="1:15" x14ac:dyDescent="0.15">
      <c r="A493" s="15">
        <v>492</v>
      </c>
      <c r="B493" s="15">
        <v>96</v>
      </c>
      <c r="C493" s="15" t="s">
        <v>136</v>
      </c>
      <c r="D493" s="26" t="str">
        <f>N493</f>
        <v>genotypingdata &lt;- fread("C:/NGS/save/NGS0_96.tagcount", header=F, col.names=genotype)</v>
      </c>
      <c r="F493" s="15" t="s">
        <v>553</v>
      </c>
      <c r="G493" s="15" t="str">
        <f>'1. Input and Output files list'!$E$6</f>
        <v>C:/NGS/save/</v>
      </c>
      <c r="H493" s="15" t="str">
        <f>'1. Input and Output files list'!$J$270</f>
        <v>NGS0_96.tagcount</v>
      </c>
      <c r="I493" s="15" t="s">
        <v>228</v>
      </c>
      <c r="N493" s="15" t="str">
        <f>CONCATENATE(F493,G493,H493,I493)</f>
        <v>genotypingdata &lt;- fread("C:/NGS/save/NGS0_96.tagcount", header=F, col.names=genotype)</v>
      </c>
    </row>
    <row r="494" spans="1:15" x14ac:dyDescent="0.15">
      <c r="A494" s="15">
        <v>493</v>
      </c>
      <c r="B494" s="15">
        <v>96</v>
      </c>
      <c r="C494" s="15" t="s">
        <v>137</v>
      </c>
      <c r="D494" s="26" t="str">
        <f>O494</f>
        <v>system.time(write.csv(genotypingdata[match(genotypingSum$tags, genotypingdata$tags),2], file="C:/NGS/save/NGS0_96.tagcountmatchindex.csv", row.names = F))</v>
      </c>
      <c r="F494" s="15" t="s">
        <v>554</v>
      </c>
      <c r="G494" s="15" t="str">
        <f>'1. Input and Output files list'!$E$6</f>
        <v>C:/NGS/save/</v>
      </c>
      <c r="H494" s="15" t="str">
        <f>'1. Input and Output files list'!$J$270</f>
        <v>NGS0_96.tagcount</v>
      </c>
      <c r="I494" s="15" t="s">
        <v>142</v>
      </c>
      <c r="O494" s="15" t="str">
        <f>CONCATENATE(F494,G494,H494,I494)</f>
        <v>system.time(write.csv(genotypingdata[match(genotypingSum$tags, genotypingdata$tags),2], file="C:/NGS/save/NGS0_96.tagcountmatchindex.csv", row.names = F))</v>
      </c>
    </row>
    <row r="495" spans="1:15" x14ac:dyDescent="0.15">
      <c r="A495" s="15">
        <v>494</v>
      </c>
      <c r="B495" s="15">
        <v>96</v>
      </c>
      <c r="C495" s="15" t="s">
        <v>138</v>
      </c>
      <c r="D495" s="26" t="str">
        <f>M495</f>
        <v>genotypingdata&lt;- fread("C:/NGS/save/NGS0_96.tagcountmatchindex.csv", col.names = c("NGS0_96"))</v>
      </c>
      <c r="F495" s="15" t="s">
        <v>233</v>
      </c>
      <c r="G495" s="15" t="str">
        <f>'1. Input and Output files list'!$E$6</f>
        <v>C:/NGS/save/</v>
      </c>
      <c r="H495" s="15" t="str">
        <f>'1. Input and Output files list'!$J$270</f>
        <v>NGS0_96.tagcount</v>
      </c>
      <c r="I495" s="15" t="s">
        <v>547</v>
      </c>
      <c r="J495" s="15" t="str">
        <f>'1. Input and Output files list'!$F$270</f>
        <v>NGS0_96</v>
      </c>
      <c r="K495" s="15" t="s">
        <v>545</v>
      </c>
      <c r="M495" s="15" t="str">
        <f>CONCATENATE(F495,G495,H495,I495,J495,K495)</f>
        <v>genotypingdata&lt;- fread("C:/NGS/save/NGS0_96.tagcountmatchindex.csv", col.names = c("NGS0_96"))</v>
      </c>
    </row>
    <row r="496" spans="1:15" x14ac:dyDescent="0.15">
      <c r="A496" s="15">
        <v>495</v>
      </c>
      <c r="B496" s="15">
        <v>96</v>
      </c>
      <c r="C496" s="15" t="s">
        <v>139</v>
      </c>
      <c r="D496" s="26" t="s">
        <v>79</v>
      </c>
    </row>
    <row r="497" spans="1:15" x14ac:dyDescent="0.15">
      <c r="A497" s="15">
        <v>496</v>
      </c>
      <c r="B497" s="15">
        <v>96</v>
      </c>
      <c r="C497" s="15" t="s">
        <v>549</v>
      </c>
      <c r="D497" s="26" t="s">
        <v>551</v>
      </c>
    </row>
    <row r="498" spans="1:15" x14ac:dyDescent="0.15">
      <c r="A498" s="15">
        <v>497</v>
      </c>
      <c r="B498" s="15">
        <v>97</v>
      </c>
      <c r="C498" s="15" t="s">
        <v>136</v>
      </c>
      <c r="D498" s="26" t="str">
        <f>N498</f>
        <v>genotypingdata &lt;- fread("C:/NGS/save/.tagcount", header=F, col.names=genotype)</v>
      </c>
      <c r="F498" s="15" t="s">
        <v>553</v>
      </c>
      <c r="G498" s="15" t="str">
        <f>'1. Input and Output files list'!$E$6</f>
        <v>C:/NGS/save/</v>
      </c>
      <c r="H498" s="15" t="str">
        <f>'1. Input and Output files list'!$J$272</f>
        <v>.tagcount</v>
      </c>
      <c r="I498" s="15" t="s">
        <v>228</v>
      </c>
      <c r="N498" s="15" t="str">
        <f>CONCATENATE(F498,G498,H498,I498)</f>
        <v>genotypingdata &lt;- fread("C:/NGS/save/.tagcount", header=F, col.names=genotype)</v>
      </c>
    </row>
    <row r="499" spans="1:15" x14ac:dyDescent="0.15">
      <c r="A499" s="15">
        <v>498</v>
      </c>
      <c r="B499" s="15">
        <v>97</v>
      </c>
      <c r="C499" s="15" t="s">
        <v>137</v>
      </c>
      <c r="D499" s="26" t="str">
        <f>O499</f>
        <v>system.time(write.csv(genotypingdata[match(genotypingSum$tags, genotypingdata$tags),2], file="C:/NGS/save/.tagcountmatchindex.csv", row.names = F))</v>
      </c>
      <c r="F499" s="15" t="s">
        <v>554</v>
      </c>
      <c r="G499" s="15" t="str">
        <f>'1. Input and Output files list'!$E$6</f>
        <v>C:/NGS/save/</v>
      </c>
      <c r="H499" s="15" t="str">
        <f>'1. Input and Output files list'!$J$272</f>
        <v>.tagcount</v>
      </c>
      <c r="I499" s="15" t="s">
        <v>142</v>
      </c>
      <c r="O499" s="15" t="str">
        <f>CONCATENATE(F499,G499,H499,I499)</f>
        <v>system.time(write.csv(genotypingdata[match(genotypingSum$tags, genotypingdata$tags),2], file="C:/NGS/save/.tagcountmatchindex.csv", row.names = F))</v>
      </c>
    </row>
    <row r="500" spans="1:15" x14ac:dyDescent="0.15">
      <c r="A500" s="15">
        <v>499</v>
      </c>
      <c r="B500" s="15">
        <v>97</v>
      </c>
      <c r="C500" s="15" t="s">
        <v>138</v>
      </c>
      <c r="D500" s="26" t="str">
        <f>M500</f>
        <v>genotypingdata&lt;- fread("C:/NGS/save/.tagcountmatchindex.csv", col.names = c("0"))</v>
      </c>
      <c r="F500" s="15" t="s">
        <v>233</v>
      </c>
      <c r="G500" s="15" t="str">
        <f>'1. Input and Output files list'!$E$6</f>
        <v>C:/NGS/save/</v>
      </c>
      <c r="H500" s="15" t="str">
        <f>'1. Input and Output files list'!$J$272</f>
        <v>.tagcount</v>
      </c>
      <c r="I500" s="15" t="s">
        <v>547</v>
      </c>
      <c r="J500" s="15">
        <f>'1. Input and Output files list'!$F$272</f>
        <v>0</v>
      </c>
      <c r="K500" s="15" t="s">
        <v>545</v>
      </c>
      <c r="M500" s="15" t="str">
        <f>CONCATENATE(F500,G500,H500,I500,J500,K500)</f>
        <v>genotypingdata&lt;- fread("C:/NGS/save/.tagcountmatchindex.csv", col.names = c("0"))</v>
      </c>
    </row>
    <row r="501" spans="1:15" x14ac:dyDescent="0.15">
      <c r="A501" s="15">
        <v>500</v>
      </c>
      <c r="B501" s="15">
        <v>97</v>
      </c>
      <c r="C501" s="15" t="s">
        <v>139</v>
      </c>
      <c r="D501" s="26" t="s">
        <v>79</v>
      </c>
    </row>
    <row r="502" spans="1:15" x14ac:dyDescent="0.15">
      <c r="A502" s="15">
        <v>501</v>
      </c>
      <c r="B502" s="15">
        <v>97</v>
      </c>
      <c r="C502" s="15" t="s">
        <v>549</v>
      </c>
      <c r="D502" s="26" t="s">
        <v>551</v>
      </c>
    </row>
    <row r="503" spans="1:15" x14ac:dyDescent="0.15">
      <c r="A503" s="15">
        <v>502</v>
      </c>
      <c r="B503" s="15">
        <v>98</v>
      </c>
      <c r="C503" s="15" t="s">
        <v>136</v>
      </c>
      <c r="D503" s="26" t="str">
        <f>N503</f>
        <v>genotypingdata &lt;- fread("C:/NGS/save/.tagcount", header=F, col.names=genotype)</v>
      </c>
      <c r="F503" s="15" t="s">
        <v>553</v>
      </c>
      <c r="G503" s="15" t="str">
        <f>'1. Input and Output files list'!$E$6</f>
        <v>C:/NGS/save/</v>
      </c>
      <c r="H503" s="15" t="str">
        <f>'1. Input and Output files list'!$J$274</f>
        <v>.tagcount</v>
      </c>
      <c r="I503" s="15" t="s">
        <v>228</v>
      </c>
      <c r="N503" s="15" t="str">
        <f>CONCATENATE(F503,G503,H503,I503)</f>
        <v>genotypingdata &lt;- fread("C:/NGS/save/.tagcount", header=F, col.names=genotype)</v>
      </c>
    </row>
    <row r="504" spans="1:15" x14ac:dyDescent="0.15">
      <c r="A504" s="15">
        <v>503</v>
      </c>
      <c r="B504" s="15">
        <v>98</v>
      </c>
      <c r="C504" s="15" t="s">
        <v>137</v>
      </c>
      <c r="D504" s="26" t="str">
        <f>O504</f>
        <v>system.time(write.csv(genotypingdata[match(genotypingSum$tags, genotypingdata$tags),2], file="C:/NGS/save/.tagcountmatchindex.csv", row.names = F))</v>
      </c>
      <c r="F504" s="15" t="s">
        <v>554</v>
      </c>
      <c r="G504" s="15" t="str">
        <f>'1. Input and Output files list'!$E$6</f>
        <v>C:/NGS/save/</v>
      </c>
      <c r="H504" s="15" t="str">
        <f>'1. Input and Output files list'!$J$274</f>
        <v>.tagcount</v>
      </c>
      <c r="I504" s="15" t="s">
        <v>142</v>
      </c>
      <c r="O504" s="15" t="str">
        <f>CONCATENATE(F504,G504,H504,I504)</f>
        <v>system.time(write.csv(genotypingdata[match(genotypingSum$tags, genotypingdata$tags),2], file="C:/NGS/save/.tagcountmatchindex.csv", row.names = F))</v>
      </c>
    </row>
    <row r="505" spans="1:15" x14ac:dyDescent="0.15">
      <c r="A505" s="15">
        <v>504</v>
      </c>
      <c r="B505" s="15">
        <v>98</v>
      </c>
      <c r="C505" s="15" t="s">
        <v>138</v>
      </c>
      <c r="D505" s="26" t="str">
        <f>M505</f>
        <v>genotypingdata&lt;- fread("C:/NGS/save/.tagcountmatchindex.csv", col.names = c("0"))</v>
      </c>
      <c r="F505" s="15" t="s">
        <v>233</v>
      </c>
      <c r="G505" s="15" t="str">
        <f>'1. Input and Output files list'!$E$6</f>
        <v>C:/NGS/save/</v>
      </c>
      <c r="H505" s="15" t="str">
        <f>'1. Input and Output files list'!$J$274</f>
        <v>.tagcount</v>
      </c>
      <c r="I505" s="15" t="s">
        <v>547</v>
      </c>
      <c r="J505" s="15">
        <f>'1. Input and Output files list'!$F$274</f>
        <v>0</v>
      </c>
      <c r="K505" s="15" t="s">
        <v>545</v>
      </c>
      <c r="M505" s="15" t="str">
        <f>CONCATENATE(F505,G505,H505,I505,J505,K505)</f>
        <v>genotypingdata&lt;- fread("C:/NGS/save/.tagcountmatchindex.csv", col.names = c("0"))</v>
      </c>
    </row>
    <row r="506" spans="1:15" x14ac:dyDescent="0.15">
      <c r="A506" s="15">
        <v>505</v>
      </c>
      <c r="B506" s="15">
        <v>98</v>
      </c>
      <c r="C506" s="15" t="s">
        <v>139</v>
      </c>
      <c r="D506" s="26" t="s">
        <v>79</v>
      </c>
    </row>
    <row r="507" spans="1:15" x14ac:dyDescent="0.15">
      <c r="A507" s="15">
        <v>506</v>
      </c>
      <c r="B507" s="15">
        <v>98</v>
      </c>
      <c r="C507" s="15" t="s">
        <v>549</v>
      </c>
      <c r="D507" s="26" t="s">
        <v>551</v>
      </c>
    </row>
    <row r="508" spans="1:15" x14ac:dyDescent="0.15">
      <c r="A508" s="15">
        <v>507</v>
      </c>
      <c r="B508" s="15">
        <v>99</v>
      </c>
      <c r="C508" s="15" t="s">
        <v>136</v>
      </c>
      <c r="D508" s="26" t="str">
        <f>N508</f>
        <v>genotypingdata &lt;- fread("C:/NGS/save/.tagcount", header=F, col.names=genotype)</v>
      </c>
      <c r="F508" s="15" t="s">
        <v>553</v>
      </c>
      <c r="G508" s="15" t="str">
        <f>'1. Input and Output files list'!$E$6</f>
        <v>C:/NGS/save/</v>
      </c>
      <c r="H508" s="15" t="str">
        <f>'1. Input and Output files list'!$J$276</f>
        <v>.tagcount</v>
      </c>
      <c r="I508" s="15" t="s">
        <v>228</v>
      </c>
      <c r="N508" s="15" t="str">
        <f>CONCATENATE(F508,G508,H508,I508)</f>
        <v>genotypingdata &lt;- fread("C:/NGS/save/.tagcount", header=F, col.names=genotype)</v>
      </c>
    </row>
    <row r="509" spans="1:15" x14ac:dyDescent="0.15">
      <c r="A509" s="15">
        <v>508</v>
      </c>
      <c r="B509" s="15">
        <v>99</v>
      </c>
      <c r="C509" s="15" t="s">
        <v>137</v>
      </c>
      <c r="D509" s="26" t="str">
        <f>O509</f>
        <v>system.time(write.csv(genotypingdata[match(genotypingSum$tags, genotypingdata$tags),2], file="C:/NGS/save/.tagcountmatchindex.csv", row.names = F))</v>
      </c>
      <c r="F509" s="15" t="s">
        <v>554</v>
      </c>
      <c r="G509" s="15" t="str">
        <f>'1. Input and Output files list'!$E$6</f>
        <v>C:/NGS/save/</v>
      </c>
      <c r="H509" s="15" t="str">
        <f>'1. Input and Output files list'!$J$276</f>
        <v>.tagcount</v>
      </c>
      <c r="I509" s="15" t="s">
        <v>142</v>
      </c>
      <c r="O509" s="15" t="str">
        <f>CONCATENATE(F509,G509,H509,I509)</f>
        <v>system.time(write.csv(genotypingdata[match(genotypingSum$tags, genotypingdata$tags),2], file="C:/NGS/save/.tagcountmatchindex.csv", row.names = F))</v>
      </c>
    </row>
    <row r="510" spans="1:15" x14ac:dyDescent="0.15">
      <c r="A510" s="15">
        <v>509</v>
      </c>
      <c r="B510" s="15">
        <v>99</v>
      </c>
      <c r="C510" s="15" t="s">
        <v>138</v>
      </c>
      <c r="D510" s="26" t="str">
        <f>M510</f>
        <v>genotypingdata&lt;- fread("C:/NGS/save/.tagcountmatchindex.csv", col.names = c("0"))</v>
      </c>
      <c r="F510" s="15" t="s">
        <v>233</v>
      </c>
      <c r="G510" s="15" t="str">
        <f>'1. Input and Output files list'!$E$6</f>
        <v>C:/NGS/save/</v>
      </c>
      <c r="H510" s="15" t="str">
        <f>'1. Input and Output files list'!$J$276</f>
        <v>.tagcount</v>
      </c>
      <c r="I510" s="15" t="s">
        <v>547</v>
      </c>
      <c r="J510" s="15">
        <f>'1. Input and Output files list'!$F$276</f>
        <v>0</v>
      </c>
      <c r="K510" s="15" t="s">
        <v>545</v>
      </c>
      <c r="M510" s="15" t="str">
        <f>CONCATENATE(F510,G510,H510,I510,J510,K510)</f>
        <v>genotypingdata&lt;- fread("C:/NGS/save/.tagcountmatchindex.csv", col.names = c("0"))</v>
      </c>
    </row>
    <row r="511" spans="1:15" x14ac:dyDescent="0.15">
      <c r="A511" s="15">
        <v>510</v>
      </c>
      <c r="B511" s="15">
        <v>99</v>
      </c>
      <c r="C511" s="15" t="s">
        <v>139</v>
      </c>
      <c r="D511" s="26" t="s">
        <v>79</v>
      </c>
    </row>
    <row r="512" spans="1:15" x14ac:dyDescent="0.15">
      <c r="A512" s="15">
        <v>511</v>
      </c>
      <c r="B512" s="15">
        <v>99</v>
      </c>
      <c r="C512" s="15" t="s">
        <v>549</v>
      </c>
      <c r="D512" s="26" t="s">
        <v>551</v>
      </c>
    </row>
    <row r="513" spans="1:15" x14ac:dyDescent="0.15">
      <c r="A513" s="15">
        <v>512</v>
      </c>
      <c r="B513" s="15">
        <v>100</v>
      </c>
      <c r="C513" s="15" t="s">
        <v>136</v>
      </c>
      <c r="D513" s="26" t="str">
        <f>N513</f>
        <v>genotypingdata &lt;- fread("C:/NGS/save/.tagcount", header=F, col.names=genotype)</v>
      </c>
      <c r="F513" s="15" t="s">
        <v>553</v>
      </c>
      <c r="G513" s="15" t="str">
        <f>'1. Input and Output files list'!$E$6</f>
        <v>C:/NGS/save/</v>
      </c>
      <c r="H513" s="15" t="str">
        <f>'1. Input and Output files list'!$J$278</f>
        <v>.tagcount</v>
      </c>
      <c r="I513" s="15" t="s">
        <v>228</v>
      </c>
      <c r="N513" s="15" t="str">
        <f>CONCATENATE(F513,G513,H513,I513)</f>
        <v>genotypingdata &lt;- fread("C:/NGS/save/.tagcount", header=F, col.names=genotype)</v>
      </c>
    </row>
    <row r="514" spans="1:15" x14ac:dyDescent="0.15">
      <c r="A514" s="15">
        <v>513</v>
      </c>
      <c r="B514" s="15">
        <v>100</v>
      </c>
      <c r="C514" s="15" t="s">
        <v>137</v>
      </c>
      <c r="D514" s="26" t="str">
        <f>O514</f>
        <v>system.time(write.csv(genotypingdata[match(genotypingSum$tags, genotypingdata$tags),2], file="C:/NGS/save/.tagcountmatchindex.csv", row.names = F))</v>
      </c>
      <c r="F514" s="15" t="s">
        <v>554</v>
      </c>
      <c r="G514" s="15" t="str">
        <f>'1. Input and Output files list'!$E$6</f>
        <v>C:/NGS/save/</v>
      </c>
      <c r="H514" s="15" t="str">
        <f>'1. Input and Output files list'!$J$278</f>
        <v>.tagcount</v>
      </c>
      <c r="I514" s="15" t="s">
        <v>142</v>
      </c>
      <c r="O514" s="15" t="str">
        <f>CONCATENATE(F514,G514,H514,I514)</f>
        <v>system.time(write.csv(genotypingdata[match(genotypingSum$tags, genotypingdata$tags),2], file="C:/NGS/save/.tagcountmatchindex.csv", row.names = F))</v>
      </c>
    </row>
    <row r="515" spans="1:15" x14ac:dyDescent="0.15">
      <c r="A515" s="15">
        <v>514</v>
      </c>
      <c r="B515" s="15">
        <v>100</v>
      </c>
      <c r="C515" s="15" t="s">
        <v>138</v>
      </c>
      <c r="D515" s="26" t="str">
        <f>M515</f>
        <v>genotypingdata&lt;- fread("C:/NGS/save/.tagcountmatchindex.csv", col.names = c("0"))</v>
      </c>
      <c r="F515" s="15" t="s">
        <v>233</v>
      </c>
      <c r="G515" s="15" t="str">
        <f>'1. Input and Output files list'!$E$6</f>
        <v>C:/NGS/save/</v>
      </c>
      <c r="H515" s="15" t="str">
        <f>'1. Input and Output files list'!$J$278</f>
        <v>.tagcount</v>
      </c>
      <c r="I515" s="15" t="s">
        <v>547</v>
      </c>
      <c r="J515" s="15">
        <f>'1. Input and Output files list'!$F$278</f>
        <v>0</v>
      </c>
      <c r="K515" s="15" t="s">
        <v>545</v>
      </c>
      <c r="M515" s="15" t="str">
        <f>CONCATENATE(F515,G515,H515,I515,J515,K515)</f>
        <v>genotypingdata&lt;- fread("C:/NGS/save/.tagcountmatchindex.csv", col.names = c("0"))</v>
      </c>
    </row>
    <row r="516" spans="1:15" x14ac:dyDescent="0.15">
      <c r="A516" s="15">
        <v>515</v>
      </c>
      <c r="B516" s="15">
        <v>100</v>
      </c>
      <c r="C516" s="15" t="s">
        <v>139</v>
      </c>
      <c r="D516" s="26" t="s">
        <v>79</v>
      </c>
    </row>
    <row r="517" spans="1:15" x14ac:dyDescent="0.15">
      <c r="A517" s="15">
        <v>516</v>
      </c>
      <c r="B517" s="15">
        <v>100</v>
      </c>
      <c r="C517" s="15" t="s">
        <v>549</v>
      </c>
      <c r="D517" s="26" t="s">
        <v>551</v>
      </c>
    </row>
    <row r="518" spans="1:15" x14ac:dyDescent="0.15">
      <c r="A518" s="15">
        <v>517</v>
      </c>
      <c r="B518" s="15">
        <v>101</v>
      </c>
      <c r="C518" s="15" t="s">
        <v>136</v>
      </c>
      <c r="D518" s="26" t="str">
        <f>N518</f>
        <v>genotypingdata &lt;- fread("C:/NGS/save/.tagcount", header=F, col.names=genotype)</v>
      </c>
      <c r="F518" s="15" t="s">
        <v>553</v>
      </c>
      <c r="G518" s="15" t="str">
        <f>'1. Input and Output files list'!$E$6</f>
        <v>C:/NGS/save/</v>
      </c>
      <c r="H518" s="15" t="str">
        <f>'1. Input and Output files list'!$J$280</f>
        <v>.tagcount</v>
      </c>
      <c r="I518" s="15" t="s">
        <v>228</v>
      </c>
      <c r="N518" s="15" t="str">
        <f>CONCATENATE(F518,G518,H518,I518)</f>
        <v>genotypingdata &lt;- fread("C:/NGS/save/.tagcount", header=F, col.names=genotype)</v>
      </c>
    </row>
    <row r="519" spans="1:15" x14ac:dyDescent="0.15">
      <c r="A519" s="15">
        <v>518</v>
      </c>
      <c r="B519" s="15">
        <v>101</v>
      </c>
      <c r="C519" s="15" t="s">
        <v>137</v>
      </c>
      <c r="D519" s="26" t="str">
        <f>O519</f>
        <v>system.time(write.csv(genotypingdata[match(genotypingSum$tags, genotypingdata$tags),2], file="C:/NGS/save/.tagcountmatchindex.csv", row.names = F))</v>
      </c>
      <c r="F519" s="15" t="s">
        <v>554</v>
      </c>
      <c r="G519" s="15" t="str">
        <f>'1. Input and Output files list'!$E$6</f>
        <v>C:/NGS/save/</v>
      </c>
      <c r="H519" s="15" t="str">
        <f>'1. Input and Output files list'!$J$280</f>
        <v>.tagcount</v>
      </c>
      <c r="I519" s="15" t="s">
        <v>142</v>
      </c>
      <c r="O519" s="15" t="str">
        <f>CONCATENATE(F519,G519,H519,I519)</f>
        <v>system.time(write.csv(genotypingdata[match(genotypingSum$tags, genotypingdata$tags),2], file="C:/NGS/save/.tagcountmatchindex.csv", row.names = F))</v>
      </c>
    </row>
    <row r="520" spans="1:15" x14ac:dyDescent="0.15">
      <c r="A520" s="15">
        <v>519</v>
      </c>
      <c r="B520" s="15">
        <v>101</v>
      </c>
      <c r="C520" s="15" t="s">
        <v>138</v>
      </c>
      <c r="D520" s="26" t="str">
        <f>M520</f>
        <v>genotypingdata&lt;- fread("C:/NGS/save/.tagcountmatchindex.csv", col.names = c("0"))</v>
      </c>
      <c r="F520" s="15" t="s">
        <v>233</v>
      </c>
      <c r="G520" s="15" t="str">
        <f>'1. Input and Output files list'!$E$6</f>
        <v>C:/NGS/save/</v>
      </c>
      <c r="H520" s="15" t="str">
        <f>'1. Input and Output files list'!$J$280</f>
        <v>.tagcount</v>
      </c>
      <c r="I520" s="15" t="s">
        <v>547</v>
      </c>
      <c r="J520" s="15">
        <f>'1. Input and Output files list'!$F$280</f>
        <v>0</v>
      </c>
      <c r="K520" s="15" t="s">
        <v>545</v>
      </c>
      <c r="M520" s="15" t="str">
        <f>CONCATENATE(F520,G520,H520,I520,J520,K520)</f>
        <v>genotypingdata&lt;- fread("C:/NGS/save/.tagcountmatchindex.csv", col.names = c("0"))</v>
      </c>
    </row>
    <row r="521" spans="1:15" x14ac:dyDescent="0.15">
      <c r="A521" s="15">
        <v>520</v>
      </c>
      <c r="B521" s="15">
        <v>101</v>
      </c>
      <c r="C521" s="15" t="s">
        <v>139</v>
      </c>
      <c r="D521" s="26" t="s">
        <v>79</v>
      </c>
    </row>
    <row r="522" spans="1:15" x14ac:dyDescent="0.15">
      <c r="A522" s="15">
        <v>521</v>
      </c>
      <c r="B522" s="15">
        <v>101</v>
      </c>
      <c r="C522" s="15" t="s">
        <v>549</v>
      </c>
      <c r="D522" s="26" t="s">
        <v>551</v>
      </c>
    </row>
    <row r="523" spans="1:15" x14ac:dyDescent="0.15">
      <c r="A523" s="15">
        <v>522</v>
      </c>
      <c r="B523" s="15">
        <v>102</v>
      </c>
      <c r="C523" s="15" t="s">
        <v>136</v>
      </c>
      <c r="D523" s="26" t="str">
        <f>N523</f>
        <v>genotypingdata &lt;- fread("C:/NGS/save/.tagcount", header=F, col.names=genotype)</v>
      </c>
      <c r="F523" s="15" t="s">
        <v>553</v>
      </c>
      <c r="G523" s="15" t="str">
        <f>'1. Input and Output files list'!$E$6</f>
        <v>C:/NGS/save/</v>
      </c>
      <c r="H523" s="15" t="str">
        <f>'1. Input and Output files list'!$J$282</f>
        <v>.tagcount</v>
      </c>
      <c r="I523" s="15" t="s">
        <v>228</v>
      </c>
      <c r="N523" s="15" t="str">
        <f>CONCATENATE(F523,G523,H523,I523)</f>
        <v>genotypingdata &lt;- fread("C:/NGS/save/.tagcount", header=F, col.names=genotype)</v>
      </c>
    </row>
    <row r="524" spans="1:15" x14ac:dyDescent="0.15">
      <c r="A524" s="15">
        <v>523</v>
      </c>
      <c r="B524" s="15">
        <v>102</v>
      </c>
      <c r="C524" s="15" t="s">
        <v>137</v>
      </c>
      <c r="D524" s="26" t="str">
        <f>O524</f>
        <v>system.time(write.csv(genotypingdata[match(genotypingSum$tags, genotypingdata$tags),2], file="C:/NGS/save/.tagcountmatchindex.csv", row.names = F))</v>
      </c>
      <c r="F524" s="15" t="s">
        <v>554</v>
      </c>
      <c r="G524" s="15" t="str">
        <f>'1. Input and Output files list'!$E$6</f>
        <v>C:/NGS/save/</v>
      </c>
      <c r="H524" s="15" t="str">
        <f>'1. Input and Output files list'!$J$282</f>
        <v>.tagcount</v>
      </c>
      <c r="I524" s="15" t="s">
        <v>142</v>
      </c>
      <c r="O524" s="15" t="str">
        <f>CONCATENATE(F524,G524,H524,I524)</f>
        <v>system.time(write.csv(genotypingdata[match(genotypingSum$tags, genotypingdata$tags),2], file="C:/NGS/save/.tagcountmatchindex.csv", row.names = F))</v>
      </c>
    </row>
    <row r="525" spans="1:15" x14ac:dyDescent="0.15">
      <c r="A525" s="15">
        <v>524</v>
      </c>
      <c r="B525" s="15">
        <v>102</v>
      </c>
      <c r="C525" s="15" t="s">
        <v>138</v>
      </c>
      <c r="D525" s="26" t="str">
        <f>M525</f>
        <v>genotypingdata&lt;- fread("C:/NGS/save/.tagcountmatchindex.csv", col.names = c("0"))</v>
      </c>
      <c r="F525" s="15" t="s">
        <v>233</v>
      </c>
      <c r="G525" s="15" t="str">
        <f>'1. Input and Output files list'!$E$6</f>
        <v>C:/NGS/save/</v>
      </c>
      <c r="H525" s="15" t="str">
        <f>'1. Input and Output files list'!$J$282</f>
        <v>.tagcount</v>
      </c>
      <c r="I525" s="15" t="s">
        <v>547</v>
      </c>
      <c r="J525" s="15">
        <f>'1. Input and Output files list'!$F$282</f>
        <v>0</v>
      </c>
      <c r="K525" s="15" t="s">
        <v>545</v>
      </c>
      <c r="M525" s="15" t="str">
        <f>CONCATENATE(F525,G525,H525,I525,J525,K525)</f>
        <v>genotypingdata&lt;- fread("C:/NGS/save/.tagcountmatchindex.csv", col.names = c("0"))</v>
      </c>
    </row>
    <row r="526" spans="1:15" x14ac:dyDescent="0.15">
      <c r="A526" s="15">
        <v>525</v>
      </c>
      <c r="B526" s="15">
        <v>102</v>
      </c>
      <c r="C526" s="15" t="s">
        <v>139</v>
      </c>
      <c r="D526" s="26" t="s">
        <v>79</v>
      </c>
    </row>
    <row r="527" spans="1:15" x14ac:dyDescent="0.15">
      <c r="A527" s="15">
        <v>526</v>
      </c>
      <c r="B527" s="15">
        <v>102</v>
      </c>
      <c r="C527" s="15" t="s">
        <v>549</v>
      </c>
      <c r="D527" s="26" t="s">
        <v>551</v>
      </c>
    </row>
    <row r="528" spans="1:15" x14ac:dyDescent="0.15">
      <c r="A528" s="15">
        <v>527</v>
      </c>
      <c r="B528" s="15">
        <v>103</v>
      </c>
      <c r="C528" s="15" t="s">
        <v>136</v>
      </c>
      <c r="D528" s="26" t="str">
        <f>N528</f>
        <v>genotypingdata &lt;- fread("C:/NGS/save/.tagcount", header=F, col.names=genotype)</v>
      </c>
      <c r="F528" s="15" t="s">
        <v>553</v>
      </c>
      <c r="G528" s="15" t="str">
        <f>'1. Input and Output files list'!$E$6</f>
        <v>C:/NGS/save/</v>
      </c>
      <c r="H528" s="15" t="str">
        <f>'1. Input and Output files list'!$J$284</f>
        <v>.tagcount</v>
      </c>
      <c r="I528" s="15" t="s">
        <v>228</v>
      </c>
      <c r="N528" s="15" t="str">
        <f>CONCATENATE(F528,G528,H528,I528)</f>
        <v>genotypingdata &lt;- fread("C:/NGS/save/.tagcount", header=F, col.names=genotype)</v>
      </c>
    </row>
    <row r="529" spans="1:15" x14ac:dyDescent="0.15">
      <c r="A529" s="15">
        <v>528</v>
      </c>
      <c r="B529" s="15">
        <v>103</v>
      </c>
      <c r="C529" s="15" t="s">
        <v>137</v>
      </c>
      <c r="D529" s="26" t="str">
        <f>O529</f>
        <v>system.time(write.csv(genotypingdata[match(genotypingSum$tags, genotypingdata$tags),2], file="C:/NGS/save/.tagcountmatchindex.csv", row.names = F))</v>
      </c>
      <c r="F529" s="15" t="s">
        <v>554</v>
      </c>
      <c r="G529" s="15" t="str">
        <f>'1. Input and Output files list'!$E$6</f>
        <v>C:/NGS/save/</v>
      </c>
      <c r="H529" s="15" t="str">
        <f>'1. Input and Output files list'!$J$284</f>
        <v>.tagcount</v>
      </c>
      <c r="I529" s="15" t="s">
        <v>142</v>
      </c>
      <c r="O529" s="15" t="str">
        <f>CONCATENATE(F529,G529,H529,I529)</f>
        <v>system.time(write.csv(genotypingdata[match(genotypingSum$tags, genotypingdata$tags),2], file="C:/NGS/save/.tagcountmatchindex.csv", row.names = F))</v>
      </c>
    </row>
    <row r="530" spans="1:15" x14ac:dyDescent="0.15">
      <c r="A530" s="15">
        <v>529</v>
      </c>
      <c r="B530" s="15">
        <v>103</v>
      </c>
      <c r="C530" s="15" t="s">
        <v>138</v>
      </c>
      <c r="D530" s="26" t="str">
        <f>M530</f>
        <v>genotypingdata&lt;- fread("C:/NGS/save/.tagcountmatchindex.csv", col.names = c("0"))</v>
      </c>
      <c r="F530" s="15" t="s">
        <v>233</v>
      </c>
      <c r="G530" s="15" t="str">
        <f>'1. Input and Output files list'!$E$6</f>
        <v>C:/NGS/save/</v>
      </c>
      <c r="H530" s="15" t="str">
        <f>'1. Input and Output files list'!$J$284</f>
        <v>.tagcount</v>
      </c>
      <c r="I530" s="15" t="s">
        <v>547</v>
      </c>
      <c r="J530" s="15">
        <f>'1. Input and Output files list'!$F$284</f>
        <v>0</v>
      </c>
      <c r="K530" s="15" t="s">
        <v>545</v>
      </c>
      <c r="M530" s="15" t="str">
        <f>CONCATENATE(F530,G530,H530,I530,J530,K530)</f>
        <v>genotypingdata&lt;- fread("C:/NGS/save/.tagcountmatchindex.csv", col.names = c("0"))</v>
      </c>
    </row>
    <row r="531" spans="1:15" x14ac:dyDescent="0.15">
      <c r="A531" s="15">
        <v>530</v>
      </c>
      <c r="B531" s="15">
        <v>103</v>
      </c>
      <c r="C531" s="15" t="s">
        <v>139</v>
      </c>
      <c r="D531" s="26" t="s">
        <v>79</v>
      </c>
    </row>
    <row r="532" spans="1:15" x14ac:dyDescent="0.15">
      <c r="A532" s="15">
        <v>531</v>
      </c>
      <c r="B532" s="15">
        <v>103</v>
      </c>
      <c r="C532" s="15" t="s">
        <v>549</v>
      </c>
      <c r="D532" s="26" t="s">
        <v>551</v>
      </c>
    </row>
    <row r="533" spans="1:15" x14ac:dyDescent="0.15">
      <c r="A533" s="15">
        <v>532</v>
      </c>
      <c r="B533" s="15">
        <v>104</v>
      </c>
      <c r="C533" s="15" t="s">
        <v>136</v>
      </c>
      <c r="D533" s="26" t="str">
        <f>N533</f>
        <v>genotypingdata &lt;- fread("C:/NGS/save/.tagcount", header=F, col.names=genotype)</v>
      </c>
      <c r="F533" s="15" t="s">
        <v>553</v>
      </c>
      <c r="G533" s="15" t="str">
        <f>'1. Input and Output files list'!$E$6</f>
        <v>C:/NGS/save/</v>
      </c>
      <c r="H533" s="15" t="str">
        <f>'1. Input and Output files list'!$J$286</f>
        <v>.tagcount</v>
      </c>
      <c r="I533" s="15" t="s">
        <v>228</v>
      </c>
      <c r="N533" s="15" t="str">
        <f>CONCATENATE(F533,G533,H533,I533)</f>
        <v>genotypingdata &lt;- fread("C:/NGS/save/.tagcount", header=F, col.names=genotype)</v>
      </c>
    </row>
    <row r="534" spans="1:15" x14ac:dyDescent="0.15">
      <c r="A534" s="15">
        <v>533</v>
      </c>
      <c r="B534" s="15">
        <v>104</v>
      </c>
      <c r="C534" s="15" t="s">
        <v>137</v>
      </c>
      <c r="D534" s="26" t="str">
        <f>O534</f>
        <v>system.time(write.csv(genotypingdata[match(genotypingSum$tags, genotypingdata$tags),2], file="C:/NGS/save/.tagcountmatchindex.csv", row.names = F))</v>
      </c>
      <c r="F534" s="15" t="s">
        <v>554</v>
      </c>
      <c r="G534" s="15" t="str">
        <f>'1. Input and Output files list'!$E$6</f>
        <v>C:/NGS/save/</v>
      </c>
      <c r="H534" s="15" t="str">
        <f>'1. Input and Output files list'!$J$286</f>
        <v>.tagcount</v>
      </c>
      <c r="I534" s="15" t="s">
        <v>142</v>
      </c>
      <c r="O534" s="15" t="str">
        <f>CONCATENATE(F534,G534,H534,I534)</f>
        <v>system.time(write.csv(genotypingdata[match(genotypingSum$tags, genotypingdata$tags),2], file="C:/NGS/save/.tagcountmatchindex.csv", row.names = F))</v>
      </c>
    </row>
    <row r="535" spans="1:15" x14ac:dyDescent="0.15">
      <c r="A535" s="15">
        <v>534</v>
      </c>
      <c r="B535" s="15">
        <v>104</v>
      </c>
      <c r="C535" s="15" t="s">
        <v>138</v>
      </c>
      <c r="D535" s="26" t="str">
        <f>M535</f>
        <v>genotypingdata&lt;- fread("C:/NGS/save/.tagcountmatchindex.csv", col.names = c("0"))</v>
      </c>
      <c r="F535" s="15" t="s">
        <v>233</v>
      </c>
      <c r="G535" s="15" t="str">
        <f>'1. Input and Output files list'!$E$6</f>
        <v>C:/NGS/save/</v>
      </c>
      <c r="H535" s="15" t="str">
        <f>'1. Input and Output files list'!$J$286</f>
        <v>.tagcount</v>
      </c>
      <c r="I535" s="15" t="s">
        <v>547</v>
      </c>
      <c r="J535" s="15">
        <f>'1. Input and Output files list'!$F$286</f>
        <v>0</v>
      </c>
      <c r="K535" s="15" t="s">
        <v>545</v>
      </c>
      <c r="M535" s="15" t="str">
        <f>CONCATENATE(F535,G535,H535,I535,J535,K535)</f>
        <v>genotypingdata&lt;- fread("C:/NGS/save/.tagcountmatchindex.csv", col.names = c("0"))</v>
      </c>
    </row>
    <row r="536" spans="1:15" x14ac:dyDescent="0.15">
      <c r="A536" s="15">
        <v>535</v>
      </c>
      <c r="B536" s="15">
        <v>104</v>
      </c>
      <c r="C536" s="15" t="s">
        <v>139</v>
      </c>
      <c r="D536" s="26" t="s">
        <v>79</v>
      </c>
    </row>
    <row r="537" spans="1:15" x14ac:dyDescent="0.15">
      <c r="A537" s="15">
        <v>536</v>
      </c>
      <c r="B537" s="15">
        <v>104</v>
      </c>
      <c r="C537" s="15" t="s">
        <v>549</v>
      </c>
      <c r="D537" s="26" t="s">
        <v>551</v>
      </c>
    </row>
    <row r="538" spans="1:15" x14ac:dyDescent="0.15">
      <c r="A538" s="15">
        <v>537</v>
      </c>
      <c r="B538" s="15">
        <v>105</v>
      </c>
      <c r="C538" s="15" t="s">
        <v>136</v>
      </c>
      <c r="D538" s="26" t="str">
        <f>N538</f>
        <v>genotypingdata &lt;- fread("C:/NGS/save/.tagcount", header=F, col.names=genotype)</v>
      </c>
      <c r="F538" s="15" t="s">
        <v>553</v>
      </c>
      <c r="G538" s="15" t="str">
        <f>'1. Input and Output files list'!$E$6</f>
        <v>C:/NGS/save/</v>
      </c>
      <c r="H538" s="15" t="str">
        <f>'1. Input and Output files list'!$J$288</f>
        <v>.tagcount</v>
      </c>
      <c r="I538" s="15" t="s">
        <v>228</v>
      </c>
      <c r="N538" s="15" t="str">
        <f>CONCATENATE(F538,G538,H538,I538)</f>
        <v>genotypingdata &lt;- fread("C:/NGS/save/.tagcount", header=F, col.names=genotype)</v>
      </c>
    </row>
    <row r="539" spans="1:15" x14ac:dyDescent="0.15">
      <c r="A539" s="15">
        <v>538</v>
      </c>
      <c r="B539" s="15">
        <v>105</v>
      </c>
      <c r="C539" s="15" t="s">
        <v>137</v>
      </c>
      <c r="D539" s="26" t="str">
        <f>O539</f>
        <v>system.time(write.csv(genotypingdata[match(genotypingSum$tags, genotypingdata$tags),2], file="C:/NGS/save/.tagcountmatchindex.csv", row.names = F))</v>
      </c>
      <c r="F539" s="15" t="s">
        <v>554</v>
      </c>
      <c r="G539" s="15" t="str">
        <f>'1. Input and Output files list'!$E$6</f>
        <v>C:/NGS/save/</v>
      </c>
      <c r="H539" s="15" t="str">
        <f>'1. Input and Output files list'!$J$288</f>
        <v>.tagcount</v>
      </c>
      <c r="I539" s="15" t="s">
        <v>142</v>
      </c>
      <c r="O539" s="15" t="str">
        <f>CONCATENATE(F539,G539,H539,I539)</f>
        <v>system.time(write.csv(genotypingdata[match(genotypingSum$tags, genotypingdata$tags),2], file="C:/NGS/save/.tagcountmatchindex.csv", row.names = F))</v>
      </c>
    </row>
    <row r="540" spans="1:15" x14ac:dyDescent="0.15">
      <c r="A540" s="15">
        <v>539</v>
      </c>
      <c r="B540" s="15">
        <v>105</v>
      </c>
      <c r="C540" s="15" t="s">
        <v>138</v>
      </c>
      <c r="D540" s="26" t="str">
        <f>M540</f>
        <v>genotypingdata&lt;- fread("C:/NGS/save/.tagcountmatchindex.csv", col.names = c("0"))</v>
      </c>
      <c r="F540" s="15" t="s">
        <v>233</v>
      </c>
      <c r="G540" s="15" t="str">
        <f>'1. Input and Output files list'!$E$6</f>
        <v>C:/NGS/save/</v>
      </c>
      <c r="H540" s="15" t="str">
        <f>'1. Input and Output files list'!$J$288</f>
        <v>.tagcount</v>
      </c>
      <c r="I540" s="15" t="s">
        <v>547</v>
      </c>
      <c r="J540" s="15">
        <f>'1. Input and Output files list'!$F$288</f>
        <v>0</v>
      </c>
      <c r="K540" s="15" t="s">
        <v>545</v>
      </c>
      <c r="M540" s="15" t="str">
        <f>CONCATENATE(F540,G540,H540,I540,J540,K540)</f>
        <v>genotypingdata&lt;- fread("C:/NGS/save/.tagcountmatchindex.csv", col.names = c("0"))</v>
      </c>
    </row>
    <row r="541" spans="1:15" x14ac:dyDescent="0.15">
      <c r="A541" s="15">
        <v>540</v>
      </c>
      <c r="B541" s="15">
        <v>105</v>
      </c>
      <c r="C541" s="15" t="s">
        <v>139</v>
      </c>
      <c r="D541" s="26" t="s">
        <v>79</v>
      </c>
    </row>
    <row r="542" spans="1:15" x14ac:dyDescent="0.15">
      <c r="A542" s="15">
        <v>541</v>
      </c>
      <c r="B542" s="15">
        <v>105</v>
      </c>
      <c r="C542" s="15" t="s">
        <v>549</v>
      </c>
      <c r="D542" s="26" t="s">
        <v>551</v>
      </c>
    </row>
    <row r="543" spans="1:15" x14ac:dyDescent="0.15">
      <c r="A543" s="15">
        <v>542</v>
      </c>
      <c r="B543" s="15">
        <v>106</v>
      </c>
      <c r="C543" s="15" t="s">
        <v>136</v>
      </c>
      <c r="D543" s="26" t="str">
        <f>N543</f>
        <v>genotypingdata &lt;- fread("C:/NGS/save/.tagcount", header=F, col.names=genotype)</v>
      </c>
      <c r="F543" s="15" t="s">
        <v>553</v>
      </c>
      <c r="G543" s="15" t="str">
        <f>'1. Input and Output files list'!$E$6</f>
        <v>C:/NGS/save/</v>
      </c>
      <c r="H543" s="15" t="str">
        <f>'1. Input and Output files list'!$J$290</f>
        <v>.tagcount</v>
      </c>
      <c r="I543" s="15" t="s">
        <v>228</v>
      </c>
      <c r="N543" s="15" t="str">
        <f>CONCATENATE(F543,G543,H543,I543)</f>
        <v>genotypingdata &lt;- fread("C:/NGS/save/.tagcount", header=F, col.names=genotype)</v>
      </c>
    </row>
    <row r="544" spans="1:15" x14ac:dyDescent="0.15">
      <c r="A544" s="15">
        <v>543</v>
      </c>
      <c r="B544" s="15">
        <v>106</v>
      </c>
      <c r="C544" s="15" t="s">
        <v>137</v>
      </c>
      <c r="D544" s="26" t="str">
        <f>O544</f>
        <v>system.time(write.csv(genotypingdata[match(genotypingSum$tags, genotypingdata$tags),2], file="C:/NGS/save/.tagcountmatchindex.csv", row.names = F))</v>
      </c>
      <c r="F544" s="15" t="s">
        <v>554</v>
      </c>
      <c r="G544" s="15" t="str">
        <f>'1. Input and Output files list'!$E$6</f>
        <v>C:/NGS/save/</v>
      </c>
      <c r="H544" s="15" t="str">
        <f>'1. Input and Output files list'!$J$290</f>
        <v>.tagcount</v>
      </c>
      <c r="I544" s="15" t="s">
        <v>142</v>
      </c>
      <c r="O544" s="15" t="str">
        <f>CONCATENATE(F544,G544,H544,I544)</f>
        <v>system.time(write.csv(genotypingdata[match(genotypingSum$tags, genotypingdata$tags),2], file="C:/NGS/save/.tagcountmatchindex.csv", row.names = F))</v>
      </c>
    </row>
    <row r="545" spans="1:15" x14ac:dyDescent="0.15">
      <c r="A545" s="15">
        <v>544</v>
      </c>
      <c r="B545" s="15">
        <v>106</v>
      </c>
      <c r="C545" s="15" t="s">
        <v>138</v>
      </c>
      <c r="D545" s="26" t="str">
        <f>M545</f>
        <v>genotypingdata&lt;- fread("C:/NGS/save/.tagcountmatchindex.csv", col.names = c("0"))</v>
      </c>
      <c r="F545" s="15" t="s">
        <v>233</v>
      </c>
      <c r="G545" s="15" t="str">
        <f>'1. Input and Output files list'!$E$6</f>
        <v>C:/NGS/save/</v>
      </c>
      <c r="H545" s="15" t="str">
        <f>'1. Input and Output files list'!$J$290</f>
        <v>.tagcount</v>
      </c>
      <c r="I545" s="15" t="s">
        <v>547</v>
      </c>
      <c r="J545" s="15">
        <f>'1. Input and Output files list'!$F$290</f>
        <v>0</v>
      </c>
      <c r="K545" s="15" t="s">
        <v>545</v>
      </c>
      <c r="M545" s="15" t="str">
        <f>CONCATENATE(F545,G545,H545,I545,J545,K545)</f>
        <v>genotypingdata&lt;- fread("C:/NGS/save/.tagcountmatchindex.csv", col.names = c("0"))</v>
      </c>
    </row>
    <row r="546" spans="1:15" x14ac:dyDescent="0.15">
      <c r="A546" s="15">
        <v>545</v>
      </c>
      <c r="B546" s="15">
        <v>106</v>
      </c>
      <c r="C546" s="15" t="s">
        <v>139</v>
      </c>
      <c r="D546" s="26" t="s">
        <v>79</v>
      </c>
    </row>
    <row r="547" spans="1:15" x14ac:dyDescent="0.15">
      <c r="A547" s="15">
        <v>546</v>
      </c>
      <c r="B547" s="15">
        <v>106</v>
      </c>
      <c r="C547" s="15" t="s">
        <v>549</v>
      </c>
      <c r="D547" s="26" t="s">
        <v>551</v>
      </c>
    </row>
    <row r="548" spans="1:15" x14ac:dyDescent="0.15">
      <c r="A548" s="15">
        <v>547</v>
      </c>
      <c r="B548" s="15">
        <v>107</v>
      </c>
      <c r="C548" s="15" t="s">
        <v>136</v>
      </c>
      <c r="D548" s="26" t="str">
        <f>N548</f>
        <v>genotypingdata &lt;- fread("C:/NGS/save/.tagcount", header=F, col.names=genotype)</v>
      </c>
      <c r="F548" s="15" t="s">
        <v>553</v>
      </c>
      <c r="G548" s="15" t="str">
        <f>'1. Input and Output files list'!$E$6</f>
        <v>C:/NGS/save/</v>
      </c>
      <c r="H548" s="15" t="str">
        <f>'1. Input and Output files list'!$J$292</f>
        <v>.tagcount</v>
      </c>
      <c r="I548" s="15" t="s">
        <v>228</v>
      </c>
      <c r="N548" s="15" t="str">
        <f>CONCATENATE(F548,G548,H548,I548)</f>
        <v>genotypingdata &lt;- fread("C:/NGS/save/.tagcount", header=F, col.names=genotype)</v>
      </c>
    </row>
    <row r="549" spans="1:15" x14ac:dyDescent="0.15">
      <c r="A549" s="15">
        <v>548</v>
      </c>
      <c r="B549" s="15">
        <v>107</v>
      </c>
      <c r="C549" s="15" t="s">
        <v>137</v>
      </c>
      <c r="D549" s="26" t="str">
        <f>O549</f>
        <v>system.time(write.csv(genotypingdata[match(genotypingSum$tags, genotypingdata$tags),2], file="C:/NGS/save/.tagcountmatchindex.csv", row.names = F))</v>
      </c>
      <c r="F549" s="15" t="s">
        <v>554</v>
      </c>
      <c r="G549" s="15" t="str">
        <f>'1. Input and Output files list'!$E$6</f>
        <v>C:/NGS/save/</v>
      </c>
      <c r="H549" s="15" t="str">
        <f>'1. Input and Output files list'!$J$292</f>
        <v>.tagcount</v>
      </c>
      <c r="I549" s="15" t="s">
        <v>142</v>
      </c>
      <c r="O549" s="15" t="str">
        <f>CONCATENATE(F549,G549,H549,I549)</f>
        <v>system.time(write.csv(genotypingdata[match(genotypingSum$tags, genotypingdata$tags),2], file="C:/NGS/save/.tagcountmatchindex.csv", row.names = F))</v>
      </c>
    </row>
    <row r="550" spans="1:15" x14ac:dyDescent="0.15">
      <c r="A550" s="15">
        <v>549</v>
      </c>
      <c r="B550" s="15">
        <v>107</v>
      </c>
      <c r="C550" s="15" t="s">
        <v>138</v>
      </c>
      <c r="D550" s="26" t="str">
        <f>M550</f>
        <v>genotypingdata&lt;- fread("C:/NGS/save/.tagcountmatchindex.csv", col.names = c("0"))</v>
      </c>
      <c r="F550" s="15" t="s">
        <v>233</v>
      </c>
      <c r="G550" s="15" t="str">
        <f>'1. Input and Output files list'!$E$6</f>
        <v>C:/NGS/save/</v>
      </c>
      <c r="H550" s="15" t="str">
        <f>'1. Input and Output files list'!$J$292</f>
        <v>.tagcount</v>
      </c>
      <c r="I550" s="15" t="s">
        <v>547</v>
      </c>
      <c r="J550" s="15">
        <f>'1. Input and Output files list'!$F$292</f>
        <v>0</v>
      </c>
      <c r="K550" s="15" t="s">
        <v>545</v>
      </c>
      <c r="M550" s="15" t="str">
        <f>CONCATENATE(F550,G550,H550,I550,J550,K550)</f>
        <v>genotypingdata&lt;- fread("C:/NGS/save/.tagcountmatchindex.csv", col.names = c("0"))</v>
      </c>
    </row>
    <row r="551" spans="1:15" x14ac:dyDescent="0.15">
      <c r="A551" s="15">
        <v>550</v>
      </c>
      <c r="B551" s="15">
        <v>107</v>
      </c>
      <c r="C551" s="15" t="s">
        <v>139</v>
      </c>
      <c r="D551" s="26" t="s">
        <v>79</v>
      </c>
    </row>
    <row r="552" spans="1:15" x14ac:dyDescent="0.15">
      <c r="A552" s="15">
        <v>551</v>
      </c>
      <c r="B552" s="15">
        <v>107</v>
      </c>
      <c r="C552" s="15" t="s">
        <v>549</v>
      </c>
      <c r="D552" s="26" t="s">
        <v>551</v>
      </c>
    </row>
    <row r="553" spans="1:15" x14ac:dyDescent="0.15">
      <c r="A553" s="15">
        <v>552</v>
      </c>
      <c r="B553" s="15">
        <v>108</v>
      </c>
      <c r="C553" s="15" t="s">
        <v>136</v>
      </c>
      <c r="D553" s="26" t="str">
        <f>N553</f>
        <v>genotypingdata &lt;- fread("C:/NGS/save/.tagcount", header=F, col.names=genotype)</v>
      </c>
      <c r="F553" s="15" t="s">
        <v>553</v>
      </c>
      <c r="G553" s="15" t="str">
        <f>'1. Input and Output files list'!$E$6</f>
        <v>C:/NGS/save/</v>
      </c>
      <c r="H553" s="15" t="str">
        <f>'1. Input and Output files list'!$J$294</f>
        <v>.tagcount</v>
      </c>
      <c r="I553" s="15" t="s">
        <v>228</v>
      </c>
      <c r="N553" s="15" t="str">
        <f>CONCATENATE(F553,G553,H553,I553)</f>
        <v>genotypingdata &lt;- fread("C:/NGS/save/.tagcount", header=F, col.names=genotype)</v>
      </c>
    </row>
    <row r="554" spans="1:15" x14ac:dyDescent="0.15">
      <c r="A554" s="15">
        <v>553</v>
      </c>
      <c r="B554" s="15">
        <v>108</v>
      </c>
      <c r="C554" s="15" t="s">
        <v>137</v>
      </c>
      <c r="D554" s="26" t="str">
        <f>O554</f>
        <v>system.time(write.csv(genotypingdata[match(genotypingSum$tags, genotypingdata$tags),2], file="C:/NGS/save/.tagcountmatchindex.csv", row.names = F))</v>
      </c>
      <c r="F554" s="15" t="s">
        <v>554</v>
      </c>
      <c r="G554" s="15" t="str">
        <f>'1. Input and Output files list'!$E$6</f>
        <v>C:/NGS/save/</v>
      </c>
      <c r="H554" s="15" t="str">
        <f>'1. Input and Output files list'!$J$294</f>
        <v>.tagcount</v>
      </c>
      <c r="I554" s="15" t="s">
        <v>142</v>
      </c>
      <c r="O554" s="15" t="str">
        <f>CONCATENATE(F554,G554,H554,I554)</f>
        <v>system.time(write.csv(genotypingdata[match(genotypingSum$tags, genotypingdata$tags),2], file="C:/NGS/save/.tagcountmatchindex.csv", row.names = F))</v>
      </c>
    </row>
    <row r="555" spans="1:15" x14ac:dyDescent="0.15">
      <c r="A555" s="15">
        <v>554</v>
      </c>
      <c r="B555" s="15">
        <v>108</v>
      </c>
      <c r="C555" s="15" t="s">
        <v>138</v>
      </c>
      <c r="D555" s="26" t="str">
        <f>M555</f>
        <v>genotypingdata&lt;- fread("C:/NGS/save/.tagcountmatchindex.csv", col.names = c("0"))</v>
      </c>
      <c r="F555" s="15" t="s">
        <v>233</v>
      </c>
      <c r="G555" s="15" t="str">
        <f>'1. Input and Output files list'!$E$6</f>
        <v>C:/NGS/save/</v>
      </c>
      <c r="H555" s="15" t="str">
        <f>'1. Input and Output files list'!$J$294</f>
        <v>.tagcount</v>
      </c>
      <c r="I555" s="15" t="s">
        <v>547</v>
      </c>
      <c r="J555" s="15">
        <f>'1. Input and Output files list'!$F$294</f>
        <v>0</v>
      </c>
      <c r="K555" s="15" t="s">
        <v>545</v>
      </c>
      <c r="M555" s="15" t="str">
        <f>CONCATENATE(F555,G555,H555,I555,J555,K555)</f>
        <v>genotypingdata&lt;- fread("C:/NGS/save/.tagcountmatchindex.csv", col.names = c("0"))</v>
      </c>
    </row>
    <row r="556" spans="1:15" x14ac:dyDescent="0.15">
      <c r="A556" s="15">
        <v>555</v>
      </c>
      <c r="B556" s="15">
        <v>108</v>
      </c>
      <c r="C556" s="15" t="s">
        <v>139</v>
      </c>
      <c r="D556" s="26" t="s">
        <v>79</v>
      </c>
    </row>
    <row r="557" spans="1:15" x14ac:dyDescent="0.15">
      <c r="A557" s="15">
        <v>556</v>
      </c>
      <c r="B557" s="15">
        <v>108</v>
      </c>
      <c r="C557" s="15" t="s">
        <v>549</v>
      </c>
      <c r="D557" s="26" t="s">
        <v>551</v>
      </c>
    </row>
    <row r="558" spans="1:15" x14ac:dyDescent="0.15">
      <c r="A558" s="15">
        <v>557</v>
      </c>
      <c r="B558" s="15">
        <v>109</v>
      </c>
      <c r="C558" s="15" t="s">
        <v>136</v>
      </c>
      <c r="D558" s="26" t="str">
        <f>N558</f>
        <v>genotypingdata &lt;- fread("C:/NGS/save/.tagcount", header=F, col.names=genotype)</v>
      </c>
      <c r="F558" s="15" t="s">
        <v>553</v>
      </c>
      <c r="G558" s="15" t="str">
        <f>'1. Input and Output files list'!$E$6</f>
        <v>C:/NGS/save/</v>
      </c>
      <c r="H558" s="15" t="str">
        <f>'1. Input and Output files list'!$J$296</f>
        <v>.tagcount</v>
      </c>
      <c r="I558" s="15" t="s">
        <v>228</v>
      </c>
      <c r="N558" s="15" t="str">
        <f>CONCATENATE(F558,G558,H558,I558)</f>
        <v>genotypingdata &lt;- fread("C:/NGS/save/.tagcount", header=F, col.names=genotype)</v>
      </c>
    </row>
    <row r="559" spans="1:15" x14ac:dyDescent="0.15">
      <c r="A559" s="15">
        <v>558</v>
      </c>
      <c r="B559" s="15">
        <v>109</v>
      </c>
      <c r="C559" s="15" t="s">
        <v>137</v>
      </c>
      <c r="D559" s="26" t="str">
        <f>O559</f>
        <v>system.time(write.csv(genotypingdata[match(genotypingSum$tags, genotypingdata$tags),2], file="C:/NGS/save/.tagcountmatchindex.csv", row.names = F))</v>
      </c>
      <c r="F559" s="15" t="s">
        <v>554</v>
      </c>
      <c r="G559" s="15" t="str">
        <f>'1. Input and Output files list'!$E$6</f>
        <v>C:/NGS/save/</v>
      </c>
      <c r="H559" s="15" t="str">
        <f>'1. Input and Output files list'!$J$296</f>
        <v>.tagcount</v>
      </c>
      <c r="I559" s="15" t="s">
        <v>142</v>
      </c>
      <c r="O559" s="15" t="str">
        <f>CONCATENATE(F559,G559,H559,I559)</f>
        <v>system.time(write.csv(genotypingdata[match(genotypingSum$tags, genotypingdata$tags),2], file="C:/NGS/save/.tagcountmatchindex.csv", row.names = F))</v>
      </c>
    </row>
    <row r="560" spans="1:15" x14ac:dyDescent="0.15">
      <c r="A560" s="15">
        <v>559</v>
      </c>
      <c r="B560" s="15">
        <v>109</v>
      </c>
      <c r="C560" s="15" t="s">
        <v>138</v>
      </c>
      <c r="D560" s="26" t="str">
        <f>M560</f>
        <v>genotypingdata&lt;- fread("C:/NGS/save/.tagcountmatchindex.csv", col.names = c("0"))</v>
      </c>
      <c r="F560" s="15" t="s">
        <v>233</v>
      </c>
      <c r="G560" s="15" t="str">
        <f>'1. Input and Output files list'!$E$6</f>
        <v>C:/NGS/save/</v>
      </c>
      <c r="H560" s="15" t="str">
        <f>'1. Input and Output files list'!$J$296</f>
        <v>.tagcount</v>
      </c>
      <c r="I560" s="15" t="s">
        <v>547</v>
      </c>
      <c r="J560" s="15">
        <f>'1. Input and Output files list'!$F$296</f>
        <v>0</v>
      </c>
      <c r="K560" s="15" t="s">
        <v>545</v>
      </c>
      <c r="M560" s="15" t="str">
        <f>CONCATENATE(F560,G560,H560,I560,J560,K560)</f>
        <v>genotypingdata&lt;- fread("C:/NGS/save/.tagcountmatchindex.csv", col.names = c("0"))</v>
      </c>
    </row>
    <row r="561" spans="1:15" x14ac:dyDescent="0.15">
      <c r="A561" s="15">
        <v>560</v>
      </c>
      <c r="B561" s="15">
        <v>109</v>
      </c>
      <c r="C561" s="15" t="s">
        <v>139</v>
      </c>
      <c r="D561" s="26" t="s">
        <v>79</v>
      </c>
    </row>
    <row r="562" spans="1:15" x14ac:dyDescent="0.15">
      <c r="A562" s="15">
        <v>561</v>
      </c>
      <c r="B562" s="15">
        <v>109</v>
      </c>
      <c r="C562" s="15" t="s">
        <v>549</v>
      </c>
      <c r="D562" s="26" t="s">
        <v>551</v>
      </c>
    </row>
    <row r="563" spans="1:15" x14ac:dyDescent="0.15">
      <c r="A563" s="15">
        <v>562</v>
      </c>
      <c r="B563" s="15">
        <v>110</v>
      </c>
      <c r="C563" s="15" t="s">
        <v>136</v>
      </c>
      <c r="D563" s="26" t="str">
        <f>N563</f>
        <v>genotypingdata &lt;- fread("C:/NGS/save/.tagcount", header=F, col.names=genotype)</v>
      </c>
      <c r="F563" s="15" t="s">
        <v>553</v>
      </c>
      <c r="G563" s="15" t="str">
        <f>'1. Input and Output files list'!$E$6</f>
        <v>C:/NGS/save/</v>
      </c>
      <c r="H563" s="15" t="str">
        <f>'1. Input and Output files list'!$J$298</f>
        <v>.tagcount</v>
      </c>
      <c r="I563" s="15" t="s">
        <v>228</v>
      </c>
      <c r="N563" s="15" t="str">
        <f>CONCATENATE(F563,G563,H563,I563)</f>
        <v>genotypingdata &lt;- fread("C:/NGS/save/.tagcount", header=F, col.names=genotype)</v>
      </c>
    </row>
    <row r="564" spans="1:15" x14ac:dyDescent="0.15">
      <c r="A564" s="15">
        <v>563</v>
      </c>
      <c r="B564" s="15">
        <v>110</v>
      </c>
      <c r="C564" s="15" t="s">
        <v>137</v>
      </c>
      <c r="D564" s="26" t="str">
        <f>O564</f>
        <v>system.time(write.csv(genotypingdata[match(genotypingSum$tags, genotypingdata$tags),2], file="C:/NGS/save/.tagcountmatchindex.csv", row.names = F))</v>
      </c>
      <c r="F564" s="15" t="s">
        <v>554</v>
      </c>
      <c r="G564" s="15" t="str">
        <f>'1. Input and Output files list'!$E$6</f>
        <v>C:/NGS/save/</v>
      </c>
      <c r="H564" s="15" t="str">
        <f>'1. Input and Output files list'!$J$298</f>
        <v>.tagcount</v>
      </c>
      <c r="I564" s="15" t="s">
        <v>142</v>
      </c>
      <c r="O564" s="15" t="str">
        <f>CONCATENATE(F564,G564,H564,I564)</f>
        <v>system.time(write.csv(genotypingdata[match(genotypingSum$tags, genotypingdata$tags),2], file="C:/NGS/save/.tagcountmatchindex.csv", row.names = F))</v>
      </c>
    </row>
    <row r="565" spans="1:15" x14ac:dyDescent="0.15">
      <c r="A565" s="15">
        <v>564</v>
      </c>
      <c r="B565" s="15">
        <v>110</v>
      </c>
      <c r="C565" s="15" t="s">
        <v>138</v>
      </c>
      <c r="D565" s="26" t="str">
        <f>M565</f>
        <v>genotypingdata&lt;- fread("C:/NGS/save/.tagcountmatchindex.csv", col.names = c("0"))</v>
      </c>
      <c r="F565" s="15" t="s">
        <v>233</v>
      </c>
      <c r="G565" s="15" t="str">
        <f>'1. Input and Output files list'!$E$6</f>
        <v>C:/NGS/save/</v>
      </c>
      <c r="H565" s="15" t="str">
        <f>'1. Input and Output files list'!$J$298</f>
        <v>.tagcount</v>
      </c>
      <c r="I565" s="15" t="s">
        <v>547</v>
      </c>
      <c r="J565" s="15">
        <f>'1. Input and Output files list'!$F$298</f>
        <v>0</v>
      </c>
      <c r="K565" s="15" t="s">
        <v>545</v>
      </c>
      <c r="M565" s="15" t="str">
        <f>CONCATENATE(F565,G565,H565,I565,J565,K565)</f>
        <v>genotypingdata&lt;- fread("C:/NGS/save/.tagcountmatchindex.csv", col.names = c("0"))</v>
      </c>
    </row>
    <row r="566" spans="1:15" x14ac:dyDescent="0.15">
      <c r="A566" s="15">
        <v>565</v>
      </c>
      <c r="B566" s="15">
        <v>110</v>
      </c>
      <c r="C566" s="15" t="s">
        <v>139</v>
      </c>
      <c r="D566" s="26" t="s">
        <v>79</v>
      </c>
    </row>
    <row r="567" spans="1:15" x14ac:dyDescent="0.15">
      <c r="A567" s="15">
        <v>566</v>
      </c>
      <c r="B567" s="15">
        <v>110</v>
      </c>
      <c r="C567" s="15" t="s">
        <v>549</v>
      </c>
      <c r="D567" s="26" t="s">
        <v>551</v>
      </c>
    </row>
    <row r="568" spans="1:15" x14ac:dyDescent="0.15">
      <c r="A568" s="15">
        <v>567</v>
      </c>
      <c r="B568" s="15">
        <v>111</v>
      </c>
      <c r="C568" s="15" t="s">
        <v>136</v>
      </c>
      <c r="D568" s="26" t="str">
        <f>N568</f>
        <v>genotypingdata &lt;- fread("C:/NGS/save/.tagcount", header=F, col.names=genotype)</v>
      </c>
      <c r="F568" s="15" t="s">
        <v>553</v>
      </c>
      <c r="G568" s="15" t="str">
        <f>'1. Input and Output files list'!$E$6</f>
        <v>C:/NGS/save/</v>
      </c>
      <c r="H568" s="15" t="str">
        <f>'1. Input and Output files list'!$J$300</f>
        <v>.tagcount</v>
      </c>
      <c r="I568" s="15" t="s">
        <v>228</v>
      </c>
      <c r="N568" s="15" t="str">
        <f>CONCATENATE(F568,G568,H568,I568)</f>
        <v>genotypingdata &lt;- fread("C:/NGS/save/.tagcount", header=F, col.names=genotype)</v>
      </c>
    </row>
    <row r="569" spans="1:15" x14ac:dyDescent="0.15">
      <c r="A569" s="15">
        <v>568</v>
      </c>
      <c r="B569" s="15">
        <v>111</v>
      </c>
      <c r="C569" s="15" t="s">
        <v>137</v>
      </c>
      <c r="D569" s="26" t="str">
        <f>O569</f>
        <v>system.time(write.csv(genotypingdata[match(genotypingSum$tags, genotypingdata$tags),2], file="C:/NGS/save/.tagcountmatchindex.csv", row.names = F))</v>
      </c>
      <c r="F569" s="15" t="s">
        <v>554</v>
      </c>
      <c r="G569" s="15" t="str">
        <f>'1. Input and Output files list'!$E$6</f>
        <v>C:/NGS/save/</v>
      </c>
      <c r="H569" s="15" t="str">
        <f>'1. Input and Output files list'!$J$300</f>
        <v>.tagcount</v>
      </c>
      <c r="I569" s="15" t="s">
        <v>142</v>
      </c>
      <c r="O569" s="15" t="str">
        <f>CONCATENATE(F569,G569,H569,I569)</f>
        <v>system.time(write.csv(genotypingdata[match(genotypingSum$tags, genotypingdata$tags),2], file="C:/NGS/save/.tagcountmatchindex.csv", row.names = F))</v>
      </c>
    </row>
    <row r="570" spans="1:15" x14ac:dyDescent="0.15">
      <c r="A570" s="15">
        <v>569</v>
      </c>
      <c r="B570" s="15">
        <v>111</v>
      </c>
      <c r="C570" s="15" t="s">
        <v>138</v>
      </c>
      <c r="D570" s="26" t="str">
        <f>M570</f>
        <v>genotypingdata&lt;- fread("C:/NGS/save/.tagcountmatchindex.csv", col.names = c("0"))</v>
      </c>
      <c r="F570" s="15" t="s">
        <v>233</v>
      </c>
      <c r="G570" s="15" t="str">
        <f>'1. Input and Output files list'!$E$6</f>
        <v>C:/NGS/save/</v>
      </c>
      <c r="H570" s="15" t="str">
        <f>'1. Input and Output files list'!$J$300</f>
        <v>.tagcount</v>
      </c>
      <c r="I570" s="15" t="s">
        <v>547</v>
      </c>
      <c r="J570" s="15">
        <f>'1. Input and Output files list'!$F$300</f>
        <v>0</v>
      </c>
      <c r="K570" s="15" t="s">
        <v>545</v>
      </c>
      <c r="M570" s="15" t="str">
        <f>CONCATENATE(F570,G570,H570,I570,J570,K570)</f>
        <v>genotypingdata&lt;- fread("C:/NGS/save/.tagcountmatchindex.csv", col.names = c("0"))</v>
      </c>
    </row>
    <row r="571" spans="1:15" x14ac:dyDescent="0.15">
      <c r="A571" s="15">
        <v>570</v>
      </c>
      <c r="B571" s="15">
        <v>111</v>
      </c>
      <c r="C571" s="15" t="s">
        <v>139</v>
      </c>
      <c r="D571" s="26" t="s">
        <v>79</v>
      </c>
    </row>
    <row r="572" spans="1:15" x14ac:dyDescent="0.15">
      <c r="A572" s="15">
        <v>571</v>
      </c>
      <c r="B572" s="15">
        <v>111</v>
      </c>
      <c r="C572" s="15" t="s">
        <v>549</v>
      </c>
      <c r="D572" s="26" t="s">
        <v>551</v>
      </c>
    </row>
    <row r="573" spans="1:15" x14ac:dyDescent="0.15">
      <c r="A573" s="15">
        <v>572</v>
      </c>
      <c r="B573" s="15">
        <v>112</v>
      </c>
      <c r="C573" s="15" t="s">
        <v>136</v>
      </c>
      <c r="D573" s="26" t="str">
        <f>N573</f>
        <v>genotypingdata &lt;- fread("C:/NGS/save/.tagcount", header=F, col.names=genotype)</v>
      </c>
      <c r="F573" s="15" t="s">
        <v>553</v>
      </c>
      <c r="G573" s="15" t="str">
        <f>'1. Input and Output files list'!$E$6</f>
        <v>C:/NGS/save/</v>
      </c>
      <c r="H573" s="15" t="str">
        <f>'1. Input and Output files list'!$J$302</f>
        <v>.tagcount</v>
      </c>
      <c r="I573" s="15" t="s">
        <v>228</v>
      </c>
      <c r="N573" s="15" t="str">
        <f>CONCATENATE(F573,G573,H573,I573)</f>
        <v>genotypingdata &lt;- fread("C:/NGS/save/.tagcount", header=F, col.names=genotype)</v>
      </c>
    </row>
    <row r="574" spans="1:15" x14ac:dyDescent="0.15">
      <c r="A574" s="15">
        <v>573</v>
      </c>
      <c r="B574" s="15">
        <v>112</v>
      </c>
      <c r="C574" s="15" t="s">
        <v>137</v>
      </c>
      <c r="D574" s="26" t="str">
        <f>O574</f>
        <v>system.time(write.csv(genotypingdata[match(genotypingSum$tags, genotypingdata$tags),2], file="C:/NGS/save/.tagcountmatchindex.csv", row.names = F))</v>
      </c>
      <c r="F574" s="15" t="s">
        <v>554</v>
      </c>
      <c r="G574" s="15" t="str">
        <f>'1. Input and Output files list'!$E$6</f>
        <v>C:/NGS/save/</v>
      </c>
      <c r="H574" s="15" t="str">
        <f>'1. Input and Output files list'!$J$302</f>
        <v>.tagcount</v>
      </c>
      <c r="I574" s="15" t="s">
        <v>142</v>
      </c>
      <c r="O574" s="15" t="str">
        <f>CONCATENATE(F574,G574,H574,I574)</f>
        <v>system.time(write.csv(genotypingdata[match(genotypingSum$tags, genotypingdata$tags),2], file="C:/NGS/save/.tagcountmatchindex.csv", row.names = F))</v>
      </c>
    </row>
    <row r="575" spans="1:15" x14ac:dyDescent="0.15">
      <c r="A575" s="15">
        <v>574</v>
      </c>
      <c r="B575" s="15">
        <v>112</v>
      </c>
      <c r="C575" s="15" t="s">
        <v>138</v>
      </c>
      <c r="D575" s="26" t="str">
        <f>M575</f>
        <v>genotypingdata&lt;- fread("C:/NGS/save/.tagcountmatchindex.csv", col.names = c("0"))</v>
      </c>
      <c r="F575" s="15" t="s">
        <v>233</v>
      </c>
      <c r="G575" s="15" t="str">
        <f>'1. Input and Output files list'!$E$6</f>
        <v>C:/NGS/save/</v>
      </c>
      <c r="H575" s="15" t="str">
        <f>'1. Input and Output files list'!$J$302</f>
        <v>.tagcount</v>
      </c>
      <c r="I575" s="15" t="s">
        <v>547</v>
      </c>
      <c r="J575" s="15">
        <f>'1. Input and Output files list'!$F$302</f>
        <v>0</v>
      </c>
      <c r="K575" s="15" t="s">
        <v>545</v>
      </c>
      <c r="M575" s="15" t="str">
        <f>CONCATENATE(F575,G575,H575,I575,J575,K575)</f>
        <v>genotypingdata&lt;- fread("C:/NGS/save/.tagcountmatchindex.csv", col.names = c("0"))</v>
      </c>
    </row>
    <row r="576" spans="1:15" x14ac:dyDescent="0.15">
      <c r="A576" s="15">
        <v>575</v>
      </c>
      <c r="B576" s="15">
        <v>112</v>
      </c>
      <c r="C576" s="15" t="s">
        <v>139</v>
      </c>
      <c r="D576" s="26" t="s">
        <v>79</v>
      </c>
    </row>
    <row r="577" spans="1:15" x14ac:dyDescent="0.15">
      <c r="A577" s="15">
        <v>576</v>
      </c>
      <c r="B577" s="15">
        <v>112</v>
      </c>
      <c r="C577" s="15" t="s">
        <v>549</v>
      </c>
      <c r="D577" s="26" t="s">
        <v>551</v>
      </c>
    </row>
    <row r="578" spans="1:15" x14ac:dyDescent="0.15">
      <c r="A578" s="15">
        <v>577</v>
      </c>
      <c r="B578" s="15">
        <v>113</v>
      </c>
      <c r="C578" s="15" t="s">
        <v>136</v>
      </c>
      <c r="D578" s="26" t="str">
        <f>N578</f>
        <v>genotypingdata &lt;- fread("C:/NGS/save/.tagcount", header=F, col.names=genotype)</v>
      </c>
      <c r="F578" s="15" t="s">
        <v>553</v>
      </c>
      <c r="G578" s="15" t="str">
        <f>'1. Input and Output files list'!$E$6</f>
        <v>C:/NGS/save/</v>
      </c>
      <c r="H578" s="15" t="str">
        <f>'1. Input and Output files list'!$J$304</f>
        <v>.tagcount</v>
      </c>
      <c r="I578" s="15" t="s">
        <v>228</v>
      </c>
      <c r="N578" s="15" t="str">
        <f>CONCATENATE(F578,G578,H578,I578)</f>
        <v>genotypingdata &lt;- fread("C:/NGS/save/.tagcount", header=F, col.names=genotype)</v>
      </c>
    </row>
    <row r="579" spans="1:15" x14ac:dyDescent="0.15">
      <c r="A579" s="15">
        <v>578</v>
      </c>
      <c r="B579" s="15">
        <v>113</v>
      </c>
      <c r="C579" s="15" t="s">
        <v>137</v>
      </c>
      <c r="D579" s="26" t="str">
        <f>O579</f>
        <v>system.time(write.csv(genotypingdata[match(genotypingSum$tags, genotypingdata$tags),2], file="C:/NGS/save/.tagcountmatchindex.csv", row.names = F))</v>
      </c>
      <c r="F579" s="15" t="s">
        <v>554</v>
      </c>
      <c r="G579" s="15" t="str">
        <f>'1. Input and Output files list'!$E$6</f>
        <v>C:/NGS/save/</v>
      </c>
      <c r="H579" s="15" t="str">
        <f>'1. Input and Output files list'!$J$304</f>
        <v>.tagcount</v>
      </c>
      <c r="I579" s="15" t="s">
        <v>142</v>
      </c>
      <c r="O579" s="15" t="str">
        <f>CONCATENATE(F579,G579,H579,I579)</f>
        <v>system.time(write.csv(genotypingdata[match(genotypingSum$tags, genotypingdata$tags),2], file="C:/NGS/save/.tagcountmatchindex.csv", row.names = F))</v>
      </c>
    </row>
    <row r="580" spans="1:15" x14ac:dyDescent="0.15">
      <c r="A580" s="15">
        <v>579</v>
      </c>
      <c r="B580" s="15">
        <v>113</v>
      </c>
      <c r="C580" s="15" t="s">
        <v>138</v>
      </c>
      <c r="D580" s="26" t="str">
        <f>M580</f>
        <v>genotypingdata&lt;- fread("C:/NGS/save/.tagcountmatchindex.csv", col.names = c("0"))</v>
      </c>
      <c r="F580" s="15" t="s">
        <v>233</v>
      </c>
      <c r="G580" s="15" t="str">
        <f>'1. Input and Output files list'!$E$6</f>
        <v>C:/NGS/save/</v>
      </c>
      <c r="H580" s="15" t="str">
        <f>'1. Input and Output files list'!$J$304</f>
        <v>.tagcount</v>
      </c>
      <c r="I580" s="15" t="s">
        <v>547</v>
      </c>
      <c r="J580" s="15">
        <f>'1. Input and Output files list'!$F$304</f>
        <v>0</v>
      </c>
      <c r="K580" s="15" t="s">
        <v>545</v>
      </c>
      <c r="M580" s="15" t="str">
        <f>CONCATENATE(F580,G580,H580,I580,J580,K580)</f>
        <v>genotypingdata&lt;- fread("C:/NGS/save/.tagcountmatchindex.csv", col.names = c("0"))</v>
      </c>
    </row>
    <row r="581" spans="1:15" x14ac:dyDescent="0.15">
      <c r="A581" s="15">
        <v>580</v>
      </c>
      <c r="B581" s="15">
        <v>113</v>
      </c>
      <c r="C581" s="15" t="s">
        <v>139</v>
      </c>
      <c r="D581" s="26" t="s">
        <v>79</v>
      </c>
    </row>
    <row r="582" spans="1:15" x14ac:dyDescent="0.15">
      <c r="A582" s="15">
        <v>581</v>
      </c>
      <c r="B582" s="15">
        <v>113</v>
      </c>
      <c r="C582" s="15" t="s">
        <v>549</v>
      </c>
      <c r="D582" s="26" t="s">
        <v>551</v>
      </c>
    </row>
    <row r="583" spans="1:15" x14ac:dyDescent="0.15">
      <c r="A583" s="15">
        <v>582</v>
      </c>
      <c r="B583" s="15">
        <v>114</v>
      </c>
      <c r="C583" s="15" t="s">
        <v>136</v>
      </c>
      <c r="D583" s="26" t="str">
        <f>N583</f>
        <v>genotypingdata &lt;- fread("C:/NGS/save/.tagcount", header=F, col.names=genotype)</v>
      </c>
      <c r="F583" s="15" t="s">
        <v>553</v>
      </c>
      <c r="G583" s="15" t="str">
        <f>'1. Input and Output files list'!$E$6</f>
        <v>C:/NGS/save/</v>
      </c>
      <c r="H583" s="15" t="str">
        <f>'1. Input and Output files list'!$J$306</f>
        <v>.tagcount</v>
      </c>
      <c r="I583" s="15" t="s">
        <v>228</v>
      </c>
      <c r="N583" s="15" t="str">
        <f>CONCATENATE(F583,G583,H583,I583)</f>
        <v>genotypingdata &lt;- fread("C:/NGS/save/.tagcount", header=F, col.names=genotype)</v>
      </c>
    </row>
    <row r="584" spans="1:15" x14ac:dyDescent="0.15">
      <c r="A584" s="15">
        <v>583</v>
      </c>
      <c r="B584" s="15">
        <v>114</v>
      </c>
      <c r="C584" s="15" t="s">
        <v>137</v>
      </c>
      <c r="D584" s="26" t="str">
        <f>O584</f>
        <v>system.time(write.csv(genotypingdata[match(genotypingSum$tags, genotypingdata$tags),2], file="C:/NGS/save/.tagcountmatchindex.csv", row.names = F))</v>
      </c>
      <c r="F584" s="15" t="s">
        <v>554</v>
      </c>
      <c r="G584" s="15" t="str">
        <f>'1. Input and Output files list'!$E$6</f>
        <v>C:/NGS/save/</v>
      </c>
      <c r="H584" s="15" t="str">
        <f>'1. Input and Output files list'!$J$306</f>
        <v>.tagcount</v>
      </c>
      <c r="I584" s="15" t="s">
        <v>142</v>
      </c>
      <c r="O584" s="15" t="str">
        <f>CONCATENATE(F584,G584,H584,I584)</f>
        <v>system.time(write.csv(genotypingdata[match(genotypingSum$tags, genotypingdata$tags),2], file="C:/NGS/save/.tagcountmatchindex.csv", row.names = F))</v>
      </c>
    </row>
    <row r="585" spans="1:15" x14ac:dyDescent="0.15">
      <c r="A585" s="15">
        <v>584</v>
      </c>
      <c r="B585" s="15">
        <v>114</v>
      </c>
      <c r="C585" s="15" t="s">
        <v>138</v>
      </c>
      <c r="D585" s="26" t="str">
        <f>M585</f>
        <v>genotypingdata&lt;- fread("C:/NGS/save/.tagcountmatchindex.csv", col.names = c("0"))</v>
      </c>
      <c r="F585" s="15" t="s">
        <v>233</v>
      </c>
      <c r="G585" s="15" t="str">
        <f>'1. Input and Output files list'!$E$6</f>
        <v>C:/NGS/save/</v>
      </c>
      <c r="H585" s="15" t="str">
        <f>'1. Input and Output files list'!$J$306</f>
        <v>.tagcount</v>
      </c>
      <c r="I585" s="15" t="s">
        <v>547</v>
      </c>
      <c r="J585" s="15">
        <f>'1. Input and Output files list'!$F$306</f>
        <v>0</v>
      </c>
      <c r="K585" s="15" t="s">
        <v>545</v>
      </c>
      <c r="M585" s="15" t="str">
        <f>CONCATENATE(F585,G585,H585,I585,J585,K585)</f>
        <v>genotypingdata&lt;- fread("C:/NGS/save/.tagcountmatchindex.csv", col.names = c("0"))</v>
      </c>
    </row>
    <row r="586" spans="1:15" x14ac:dyDescent="0.15">
      <c r="A586" s="15">
        <v>585</v>
      </c>
      <c r="B586" s="15">
        <v>114</v>
      </c>
      <c r="C586" s="15" t="s">
        <v>139</v>
      </c>
      <c r="D586" s="26" t="s">
        <v>79</v>
      </c>
    </row>
    <row r="587" spans="1:15" x14ac:dyDescent="0.15">
      <c r="A587" s="15">
        <v>586</v>
      </c>
      <c r="B587" s="15">
        <v>114</v>
      </c>
      <c r="C587" s="15" t="s">
        <v>549</v>
      </c>
      <c r="D587" s="26" t="s">
        <v>551</v>
      </c>
    </row>
    <row r="588" spans="1:15" x14ac:dyDescent="0.15">
      <c r="A588" s="15">
        <v>587</v>
      </c>
      <c r="B588" s="15">
        <v>115</v>
      </c>
      <c r="C588" s="15" t="s">
        <v>136</v>
      </c>
      <c r="D588" s="26" t="str">
        <f>N588</f>
        <v>genotypingdata &lt;- fread("C:/NGS/save/.tagcount", header=F, col.names=genotype)</v>
      </c>
      <c r="F588" s="15" t="s">
        <v>553</v>
      </c>
      <c r="G588" s="15" t="str">
        <f>'1. Input and Output files list'!$E$6</f>
        <v>C:/NGS/save/</v>
      </c>
      <c r="H588" s="15" t="str">
        <f>'1. Input and Output files list'!$J$308</f>
        <v>.tagcount</v>
      </c>
      <c r="I588" s="15" t="s">
        <v>228</v>
      </c>
      <c r="N588" s="15" t="str">
        <f>CONCATENATE(F588,G588,H588,I588)</f>
        <v>genotypingdata &lt;- fread("C:/NGS/save/.tagcount", header=F, col.names=genotype)</v>
      </c>
    </row>
    <row r="589" spans="1:15" x14ac:dyDescent="0.15">
      <c r="A589" s="15">
        <v>588</v>
      </c>
      <c r="B589" s="15">
        <v>115</v>
      </c>
      <c r="C589" s="15" t="s">
        <v>137</v>
      </c>
      <c r="D589" s="26" t="str">
        <f>O589</f>
        <v>system.time(write.csv(genotypingdata[match(genotypingSum$tags, genotypingdata$tags),2], file="C:/NGS/save/.tagcountmatchindex.csv", row.names = F))</v>
      </c>
      <c r="F589" s="15" t="s">
        <v>554</v>
      </c>
      <c r="G589" s="15" t="str">
        <f>'1. Input and Output files list'!$E$6</f>
        <v>C:/NGS/save/</v>
      </c>
      <c r="H589" s="15" t="str">
        <f>'1. Input and Output files list'!$J$308</f>
        <v>.tagcount</v>
      </c>
      <c r="I589" s="15" t="s">
        <v>142</v>
      </c>
      <c r="O589" s="15" t="str">
        <f>CONCATENATE(F589,G589,H589,I589)</f>
        <v>system.time(write.csv(genotypingdata[match(genotypingSum$tags, genotypingdata$tags),2], file="C:/NGS/save/.tagcountmatchindex.csv", row.names = F))</v>
      </c>
    </row>
    <row r="590" spans="1:15" x14ac:dyDescent="0.15">
      <c r="A590" s="15">
        <v>589</v>
      </c>
      <c r="B590" s="15">
        <v>115</v>
      </c>
      <c r="C590" s="15" t="s">
        <v>138</v>
      </c>
      <c r="D590" s="26" t="str">
        <f>M590</f>
        <v>genotypingdata&lt;- fread("C:/NGS/save/.tagcountmatchindex.csv", col.names = c("0"))</v>
      </c>
      <c r="F590" s="15" t="s">
        <v>233</v>
      </c>
      <c r="G590" s="15" t="str">
        <f>'1. Input and Output files list'!$E$6</f>
        <v>C:/NGS/save/</v>
      </c>
      <c r="H590" s="15" t="str">
        <f>'1. Input and Output files list'!$J$308</f>
        <v>.tagcount</v>
      </c>
      <c r="I590" s="15" t="s">
        <v>547</v>
      </c>
      <c r="J590" s="15">
        <f>'1. Input and Output files list'!$F$308</f>
        <v>0</v>
      </c>
      <c r="K590" s="15" t="s">
        <v>545</v>
      </c>
      <c r="M590" s="15" t="str">
        <f>CONCATENATE(F590,G590,H590,I590,J590,K590)</f>
        <v>genotypingdata&lt;- fread("C:/NGS/save/.tagcountmatchindex.csv", col.names = c("0"))</v>
      </c>
    </row>
    <row r="591" spans="1:15" x14ac:dyDescent="0.15">
      <c r="A591" s="15">
        <v>590</v>
      </c>
      <c r="B591" s="15">
        <v>115</v>
      </c>
      <c r="C591" s="15" t="s">
        <v>139</v>
      </c>
      <c r="D591" s="26" t="s">
        <v>79</v>
      </c>
    </row>
    <row r="592" spans="1:15" x14ac:dyDescent="0.15">
      <c r="A592" s="15">
        <v>591</v>
      </c>
      <c r="B592" s="15">
        <v>115</v>
      </c>
      <c r="C592" s="15" t="s">
        <v>549</v>
      </c>
      <c r="D592" s="26" t="s">
        <v>551</v>
      </c>
    </row>
    <row r="593" spans="1:15" x14ac:dyDescent="0.15">
      <c r="A593" s="15">
        <v>592</v>
      </c>
      <c r="B593" s="15">
        <v>116</v>
      </c>
      <c r="C593" s="15" t="s">
        <v>136</v>
      </c>
      <c r="D593" s="26" t="str">
        <f>N593</f>
        <v>genotypingdata &lt;- fread("C:/NGS/save/.tagcount", header=F, col.names=genotype)</v>
      </c>
      <c r="F593" s="15" t="s">
        <v>553</v>
      </c>
      <c r="G593" s="15" t="str">
        <f>'1. Input and Output files list'!$E$6</f>
        <v>C:/NGS/save/</v>
      </c>
      <c r="H593" s="15" t="str">
        <f>'1. Input and Output files list'!$J$310</f>
        <v>.tagcount</v>
      </c>
      <c r="I593" s="15" t="s">
        <v>228</v>
      </c>
      <c r="N593" s="15" t="str">
        <f>CONCATENATE(F593,G593,H593,I593)</f>
        <v>genotypingdata &lt;- fread("C:/NGS/save/.tagcount", header=F, col.names=genotype)</v>
      </c>
    </row>
    <row r="594" spans="1:15" x14ac:dyDescent="0.15">
      <c r="A594" s="15">
        <v>593</v>
      </c>
      <c r="B594" s="15">
        <v>116</v>
      </c>
      <c r="C594" s="15" t="s">
        <v>137</v>
      </c>
      <c r="D594" s="26" t="str">
        <f>O594</f>
        <v>system.time(write.csv(genotypingdata[match(genotypingSum$tags, genotypingdata$tags),2], file="C:/NGS/save/.tagcountmatchindex.csv", row.names = F))</v>
      </c>
      <c r="F594" s="15" t="s">
        <v>554</v>
      </c>
      <c r="G594" s="15" t="str">
        <f>'1. Input and Output files list'!$E$6</f>
        <v>C:/NGS/save/</v>
      </c>
      <c r="H594" s="15" t="str">
        <f>'1. Input and Output files list'!$J$310</f>
        <v>.tagcount</v>
      </c>
      <c r="I594" s="15" t="s">
        <v>142</v>
      </c>
      <c r="O594" s="15" t="str">
        <f>CONCATENATE(F594,G594,H594,I594)</f>
        <v>system.time(write.csv(genotypingdata[match(genotypingSum$tags, genotypingdata$tags),2], file="C:/NGS/save/.tagcountmatchindex.csv", row.names = F))</v>
      </c>
    </row>
    <row r="595" spans="1:15" x14ac:dyDescent="0.15">
      <c r="A595" s="15">
        <v>594</v>
      </c>
      <c r="B595" s="15">
        <v>116</v>
      </c>
      <c r="C595" s="15" t="s">
        <v>138</v>
      </c>
      <c r="D595" s="26" t="str">
        <f>M595</f>
        <v>genotypingdata&lt;- fread("C:/NGS/save/.tagcountmatchindex.csv", col.names = c("0"))</v>
      </c>
      <c r="F595" s="15" t="s">
        <v>233</v>
      </c>
      <c r="G595" s="15" t="str">
        <f>'1. Input and Output files list'!$E$6</f>
        <v>C:/NGS/save/</v>
      </c>
      <c r="H595" s="15" t="str">
        <f>'1. Input and Output files list'!$J$310</f>
        <v>.tagcount</v>
      </c>
      <c r="I595" s="15" t="s">
        <v>547</v>
      </c>
      <c r="J595" s="15">
        <f>'1. Input and Output files list'!$F$310</f>
        <v>0</v>
      </c>
      <c r="K595" s="15" t="s">
        <v>545</v>
      </c>
      <c r="M595" s="15" t="str">
        <f>CONCATENATE(F595,G595,H595,I595,J595,K595)</f>
        <v>genotypingdata&lt;- fread("C:/NGS/save/.tagcountmatchindex.csv", col.names = c("0"))</v>
      </c>
    </row>
    <row r="596" spans="1:15" x14ac:dyDescent="0.15">
      <c r="A596" s="15">
        <v>595</v>
      </c>
      <c r="B596" s="15">
        <v>116</v>
      </c>
      <c r="C596" s="15" t="s">
        <v>139</v>
      </c>
      <c r="D596" s="26" t="s">
        <v>79</v>
      </c>
    </row>
    <row r="597" spans="1:15" x14ac:dyDescent="0.15">
      <c r="A597" s="15">
        <v>596</v>
      </c>
      <c r="B597" s="15">
        <v>116</v>
      </c>
      <c r="C597" s="15" t="s">
        <v>549</v>
      </c>
      <c r="D597" s="26" t="s">
        <v>551</v>
      </c>
    </row>
    <row r="598" spans="1:15" x14ac:dyDescent="0.15">
      <c r="A598" s="15">
        <v>597</v>
      </c>
      <c r="B598" s="15">
        <v>117</v>
      </c>
      <c r="C598" s="15" t="s">
        <v>136</v>
      </c>
      <c r="D598" s="26" t="str">
        <f>N598</f>
        <v>genotypingdata &lt;- fread("C:/NGS/save/.tagcount", header=F, col.names=genotype)</v>
      </c>
      <c r="F598" s="15" t="s">
        <v>553</v>
      </c>
      <c r="G598" s="15" t="str">
        <f>'1. Input and Output files list'!$E$6</f>
        <v>C:/NGS/save/</v>
      </c>
      <c r="H598" s="15" t="str">
        <f>'1. Input and Output files list'!$J$312</f>
        <v>.tagcount</v>
      </c>
      <c r="I598" s="15" t="s">
        <v>228</v>
      </c>
      <c r="N598" s="15" t="str">
        <f>CONCATENATE(F598,G598,H598,I598)</f>
        <v>genotypingdata &lt;- fread("C:/NGS/save/.tagcount", header=F, col.names=genotype)</v>
      </c>
    </row>
    <row r="599" spans="1:15" x14ac:dyDescent="0.15">
      <c r="A599" s="15">
        <v>598</v>
      </c>
      <c r="B599" s="15">
        <v>117</v>
      </c>
      <c r="C599" s="15" t="s">
        <v>137</v>
      </c>
      <c r="D599" s="26" t="str">
        <f>O599</f>
        <v>system.time(write.csv(genotypingdata[match(genotypingSum$tags, genotypingdata$tags),2], file="C:/NGS/save/.tagcountmatchindex.csv", row.names = F))</v>
      </c>
      <c r="F599" s="15" t="s">
        <v>554</v>
      </c>
      <c r="G599" s="15" t="str">
        <f>'1. Input and Output files list'!$E$6</f>
        <v>C:/NGS/save/</v>
      </c>
      <c r="H599" s="15" t="str">
        <f>'1. Input and Output files list'!$J$312</f>
        <v>.tagcount</v>
      </c>
      <c r="I599" s="15" t="s">
        <v>142</v>
      </c>
      <c r="O599" s="15" t="str">
        <f>CONCATENATE(F599,G599,H599,I599)</f>
        <v>system.time(write.csv(genotypingdata[match(genotypingSum$tags, genotypingdata$tags),2], file="C:/NGS/save/.tagcountmatchindex.csv", row.names = F))</v>
      </c>
    </row>
    <row r="600" spans="1:15" x14ac:dyDescent="0.15">
      <c r="A600" s="15">
        <v>599</v>
      </c>
      <c r="B600" s="15">
        <v>117</v>
      </c>
      <c r="C600" s="15" t="s">
        <v>138</v>
      </c>
      <c r="D600" s="26" t="str">
        <f>M600</f>
        <v>genotypingdata&lt;- fread("C:/NGS/save/.tagcountmatchindex.csv", col.names = c("0"))</v>
      </c>
      <c r="F600" s="15" t="s">
        <v>233</v>
      </c>
      <c r="G600" s="15" t="str">
        <f>'1. Input and Output files list'!$E$6</f>
        <v>C:/NGS/save/</v>
      </c>
      <c r="H600" s="15" t="str">
        <f>'1. Input and Output files list'!$J$312</f>
        <v>.tagcount</v>
      </c>
      <c r="I600" s="15" t="s">
        <v>547</v>
      </c>
      <c r="J600" s="15">
        <f>'1. Input and Output files list'!$F$312</f>
        <v>0</v>
      </c>
      <c r="K600" s="15" t="s">
        <v>545</v>
      </c>
      <c r="M600" s="15" t="str">
        <f>CONCATENATE(F600,G600,H600,I600,J600,K600)</f>
        <v>genotypingdata&lt;- fread("C:/NGS/save/.tagcountmatchindex.csv", col.names = c("0"))</v>
      </c>
    </row>
    <row r="601" spans="1:15" x14ac:dyDescent="0.15">
      <c r="A601" s="15">
        <v>600</v>
      </c>
      <c r="B601" s="15">
        <v>117</v>
      </c>
      <c r="C601" s="15" t="s">
        <v>139</v>
      </c>
      <c r="D601" s="26" t="s">
        <v>79</v>
      </c>
    </row>
    <row r="602" spans="1:15" x14ac:dyDescent="0.15">
      <c r="A602" s="15">
        <v>601</v>
      </c>
      <c r="B602" s="15">
        <v>117</v>
      </c>
      <c r="C602" s="15" t="s">
        <v>549</v>
      </c>
      <c r="D602" s="26" t="s">
        <v>551</v>
      </c>
    </row>
    <row r="603" spans="1:15" x14ac:dyDescent="0.15">
      <c r="A603" s="15">
        <v>602</v>
      </c>
      <c r="B603" s="15">
        <v>118</v>
      </c>
      <c r="C603" s="15" t="s">
        <v>136</v>
      </c>
      <c r="D603" s="26" t="str">
        <f>N603</f>
        <v>genotypingdata &lt;- fread("C:/NGS/save/.tagcount", header=F, col.names=genotype)</v>
      </c>
      <c r="F603" s="15" t="s">
        <v>553</v>
      </c>
      <c r="G603" s="15" t="str">
        <f>'1. Input and Output files list'!$E$6</f>
        <v>C:/NGS/save/</v>
      </c>
      <c r="H603" s="15" t="str">
        <f>'1. Input and Output files list'!$J$314</f>
        <v>.tagcount</v>
      </c>
      <c r="I603" s="15" t="s">
        <v>228</v>
      </c>
      <c r="N603" s="15" t="str">
        <f>CONCATENATE(F603,G603,H603,I603)</f>
        <v>genotypingdata &lt;- fread("C:/NGS/save/.tagcount", header=F, col.names=genotype)</v>
      </c>
    </row>
    <row r="604" spans="1:15" x14ac:dyDescent="0.15">
      <c r="A604" s="15">
        <v>603</v>
      </c>
      <c r="B604" s="15">
        <v>118</v>
      </c>
      <c r="C604" s="15" t="s">
        <v>137</v>
      </c>
      <c r="D604" s="26" t="str">
        <f>O604</f>
        <v>system.time(write.csv(genotypingdata[match(genotypingSum$tags, genotypingdata$tags),2], file="C:/NGS/save/.tagcountmatchindex.csv", row.names = F))</v>
      </c>
      <c r="F604" s="15" t="s">
        <v>554</v>
      </c>
      <c r="G604" s="15" t="str">
        <f>'1. Input and Output files list'!$E$6</f>
        <v>C:/NGS/save/</v>
      </c>
      <c r="H604" s="15" t="str">
        <f>'1. Input and Output files list'!$J$314</f>
        <v>.tagcount</v>
      </c>
      <c r="I604" s="15" t="s">
        <v>142</v>
      </c>
      <c r="O604" s="15" t="str">
        <f>CONCATENATE(F604,G604,H604,I604)</f>
        <v>system.time(write.csv(genotypingdata[match(genotypingSum$tags, genotypingdata$tags),2], file="C:/NGS/save/.tagcountmatchindex.csv", row.names = F))</v>
      </c>
    </row>
    <row r="605" spans="1:15" x14ac:dyDescent="0.15">
      <c r="A605" s="15">
        <v>604</v>
      </c>
      <c r="B605" s="15">
        <v>118</v>
      </c>
      <c r="C605" s="15" t="s">
        <v>138</v>
      </c>
      <c r="D605" s="26" t="str">
        <f>M605</f>
        <v>genotypingdata&lt;- fread("C:/NGS/save/.tagcountmatchindex.csv", col.names = c("0"))</v>
      </c>
      <c r="F605" s="15" t="s">
        <v>233</v>
      </c>
      <c r="G605" s="15" t="str">
        <f>'1. Input and Output files list'!$E$6</f>
        <v>C:/NGS/save/</v>
      </c>
      <c r="H605" s="15" t="str">
        <f>'1. Input and Output files list'!$J$314</f>
        <v>.tagcount</v>
      </c>
      <c r="I605" s="15" t="s">
        <v>547</v>
      </c>
      <c r="J605" s="15">
        <f>'1. Input and Output files list'!$F$314</f>
        <v>0</v>
      </c>
      <c r="K605" s="15" t="s">
        <v>545</v>
      </c>
      <c r="M605" s="15" t="str">
        <f>CONCATENATE(F605,G605,H605,I605,J605,K605)</f>
        <v>genotypingdata&lt;- fread("C:/NGS/save/.tagcountmatchindex.csv", col.names = c("0"))</v>
      </c>
    </row>
    <row r="606" spans="1:15" x14ac:dyDescent="0.15">
      <c r="A606" s="15">
        <v>605</v>
      </c>
      <c r="B606" s="15">
        <v>118</v>
      </c>
      <c r="C606" s="15" t="s">
        <v>139</v>
      </c>
      <c r="D606" s="26" t="s">
        <v>79</v>
      </c>
    </row>
    <row r="607" spans="1:15" x14ac:dyDescent="0.15">
      <c r="A607" s="15">
        <v>606</v>
      </c>
      <c r="B607" s="15">
        <v>118</v>
      </c>
      <c r="C607" s="15" t="s">
        <v>549</v>
      </c>
      <c r="D607" s="26" t="s">
        <v>551</v>
      </c>
    </row>
    <row r="608" spans="1:15" x14ac:dyDescent="0.15">
      <c r="A608" s="15">
        <v>607</v>
      </c>
      <c r="B608" s="15">
        <v>119</v>
      </c>
      <c r="C608" s="15" t="s">
        <v>136</v>
      </c>
      <c r="D608" s="26" t="str">
        <f>N608</f>
        <v>genotypingdata &lt;- fread("C:/NGS/save/.tagcount", header=F, col.names=genotype)</v>
      </c>
      <c r="F608" s="15" t="s">
        <v>553</v>
      </c>
      <c r="G608" s="15" t="str">
        <f>'1. Input and Output files list'!$E$6</f>
        <v>C:/NGS/save/</v>
      </c>
      <c r="H608" s="15" t="str">
        <f>'1. Input and Output files list'!$J$316</f>
        <v>.tagcount</v>
      </c>
      <c r="I608" s="15" t="s">
        <v>228</v>
      </c>
      <c r="N608" s="15" t="str">
        <f>CONCATENATE(F608,G608,H608,I608)</f>
        <v>genotypingdata &lt;- fread("C:/NGS/save/.tagcount", header=F, col.names=genotype)</v>
      </c>
    </row>
    <row r="609" spans="1:15" x14ac:dyDescent="0.15">
      <c r="A609" s="15">
        <v>608</v>
      </c>
      <c r="B609" s="15">
        <v>119</v>
      </c>
      <c r="C609" s="15" t="s">
        <v>137</v>
      </c>
      <c r="D609" s="26" t="str">
        <f>O609</f>
        <v>system.time(write.csv(genotypingdata[match(genotypingSum$tags, genotypingdata$tags),2], file="C:/NGS/save/.tagcountmatchindex.csv", row.names = F))</v>
      </c>
      <c r="F609" s="15" t="s">
        <v>554</v>
      </c>
      <c r="G609" s="15" t="str">
        <f>'1. Input and Output files list'!$E$6</f>
        <v>C:/NGS/save/</v>
      </c>
      <c r="H609" s="15" t="str">
        <f>'1. Input and Output files list'!$J$316</f>
        <v>.tagcount</v>
      </c>
      <c r="I609" s="15" t="s">
        <v>142</v>
      </c>
      <c r="O609" s="15" t="str">
        <f>CONCATENATE(F609,G609,H609,I609)</f>
        <v>system.time(write.csv(genotypingdata[match(genotypingSum$tags, genotypingdata$tags),2], file="C:/NGS/save/.tagcountmatchindex.csv", row.names = F))</v>
      </c>
    </row>
    <row r="610" spans="1:15" x14ac:dyDescent="0.15">
      <c r="A610" s="15">
        <v>609</v>
      </c>
      <c r="B610" s="15">
        <v>119</v>
      </c>
      <c r="C610" s="15" t="s">
        <v>138</v>
      </c>
      <c r="D610" s="26" t="str">
        <f>M610</f>
        <v>genotypingdata&lt;- fread("C:/NGS/save/.tagcountmatchindex.csv", col.names = c("0"))</v>
      </c>
      <c r="F610" s="15" t="s">
        <v>233</v>
      </c>
      <c r="G610" s="15" t="str">
        <f>'1. Input and Output files list'!$E$6</f>
        <v>C:/NGS/save/</v>
      </c>
      <c r="H610" s="15" t="str">
        <f>'1. Input and Output files list'!$J$316</f>
        <v>.tagcount</v>
      </c>
      <c r="I610" s="15" t="s">
        <v>547</v>
      </c>
      <c r="J610" s="15">
        <f>'1. Input and Output files list'!$F$316</f>
        <v>0</v>
      </c>
      <c r="K610" s="15" t="s">
        <v>545</v>
      </c>
      <c r="M610" s="15" t="str">
        <f>CONCATENATE(F610,G610,H610,I610,J610,K610)</f>
        <v>genotypingdata&lt;- fread("C:/NGS/save/.tagcountmatchindex.csv", col.names = c("0"))</v>
      </c>
    </row>
    <row r="611" spans="1:15" x14ac:dyDescent="0.15">
      <c r="A611" s="15">
        <v>610</v>
      </c>
      <c r="B611" s="15">
        <v>119</v>
      </c>
      <c r="C611" s="15" t="s">
        <v>139</v>
      </c>
      <c r="D611" s="26" t="s">
        <v>79</v>
      </c>
    </row>
    <row r="612" spans="1:15" x14ac:dyDescent="0.15">
      <c r="A612" s="15">
        <v>611</v>
      </c>
      <c r="B612" s="15">
        <v>119</v>
      </c>
      <c r="C612" s="15" t="s">
        <v>549</v>
      </c>
      <c r="D612" s="26" t="s">
        <v>551</v>
      </c>
    </row>
    <row r="613" spans="1:15" x14ac:dyDescent="0.15">
      <c r="A613" s="15">
        <v>612</v>
      </c>
      <c r="B613" s="15">
        <v>120</v>
      </c>
      <c r="C613" s="15" t="s">
        <v>136</v>
      </c>
      <c r="D613" s="26" t="str">
        <f>N613</f>
        <v>genotypingdata &lt;- fread("C:/NGS/save/.tagcount", header=F, col.names=genotype)</v>
      </c>
      <c r="F613" s="15" t="s">
        <v>553</v>
      </c>
      <c r="G613" s="15" t="str">
        <f>'1. Input and Output files list'!$E$6</f>
        <v>C:/NGS/save/</v>
      </c>
      <c r="H613" s="15" t="str">
        <f>'1. Input and Output files list'!$J$318</f>
        <v>.tagcount</v>
      </c>
      <c r="I613" s="15" t="s">
        <v>228</v>
      </c>
      <c r="N613" s="15" t="str">
        <f>CONCATENATE(F613,G613,H613,I613)</f>
        <v>genotypingdata &lt;- fread("C:/NGS/save/.tagcount", header=F, col.names=genotype)</v>
      </c>
    </row>
    <row r="614" spans="1:15" x14ac:dyDescent="0.15">
      <c r="A614" s="15">
        <v>613</v>
      </c>
      <c r="B614" s="15">
        <v>120</v>
      </c>
      <c r="C614" s="15" t="s">
        <v>137</v>
      </c>
      <c r="D614" s="26" t="str">
        <f>O614</f>
        <v>system.time(write.csv(genotypingdata[match(genotypingSum$tags, genotypingdata$tags),2], file="C:/NGS/save/.tagcountmatchindex.csv", row.names = F))</v>
      </c>
      <c r="F614" s="15" t="s">
        <v>554</v>
      </c>
      <c r="G614" s="15" t="str">
        <f>'1. Input and Output files list'!$E$6</f>
        <v>C:/NGS/save/</v>
      </c>
      <c r="H614" s="15" t="str">
        <f>'1. Input and Output files list'!$J$318</f>
        <v>.tagcount</v>
      </c>
      <c r="I614" s="15" t="s">
        <v>142</v>
      </c>
      <c r="O614" s="15" t="str">
        <f>CONCATENATE(F614,G614,H614,I614)</f>
        <v>system.time(write.csv(genotypingdata[match(genotypingSum$tags, genotypingdata$tags),2], file="C:/NGS/save/.tagcountmatchindex.csv", row.names = F))</v>
      </c>
    </row>
    <row r="615" spans="1:15" x14ac:dyDescent="0.15">
      <c r="A615" s="15">
        <v>614</v>
      </c>
      <c r="B615" s="15">
        <v>120</v>
      </c>
      <c r="C615" s="15" t="s">
        <v>138</v>
      </c>
      <c r="D615" s="26" t="str">
        <f>M615</f>
        <v>genotypingdata&lt;- fread("C:/NGS/save/.tagcountmatchindex.csv", col.names = c("0"))</v>
      </c>
      <c r="F615" s="15" t="s">
        <v>233</v>
      </c>
      <c r="G615" s="15" t="str">
        <f>'1. Input and Output files list'!$E$6</f>
        <v>C:/NGS/save/</v>
      </c>
      <c r="H615" s="15" t="str">
        <f>'1. Input and Output files list'!$J$318</f>
        <v>.tagcount</v>
      </c>
      <c r="I615" s="15" t="s">
        <v>547</v>
      </c>
      <c r="J615" s="15">
        <f>'1. Input and Output files list'!$F$318</f>
        <v>0</v>
      </c>
      <c r="K615" s="15" t="s">
        <v>545</v>
      </c>
      <c r="M615" s="15" t="str">
        <f>CONCATENATE(F615,G615,H615,I615,J615,K615)</f>
        <v>genotypingdata&lt;- fread("C:/NGS/save/.tagcountmatchindex.csv", col.names = c("0"))</v>
      </c>
    </row>
    <row r="616" spans="1:15" x14ac:dyDescent="0.15">
      <c r="A616" s="15">
        <v>615</v>
      </c>
      <c r="B616" s="15">
        <v>120</v>
      </c>
      <c r="C616" s="15" t="s">
        <v>139</v>
      </c>
      <c r="D616" s="26" t="s">
        <v>79</v>
      </c>
    </row>
    <row r="617" spans="1:15" x14ac:dyDescent="0.15">
      <c r="A617" s="15">
        <v>616</v>
      </c>
      <c r="B617" s="15">
        <v>120</v>
      </c>
      <c r="C617" s="15" t="s">
        <v>549</v>
      </c>
      <c r="D617" s="26" t="s">
        <v>551</v>
      </c>
    </row>
    <row r="618" spans="1:15" x14ac:dyDescent="0.15">
      <c r="A618" s="15">
        <v>617</v>
      </c>
      <c r="B618" s="15">
        <v>121</v>
      </c>
      <c r="C618" s="15" t="s">
        <v>136</v>
      </c>
      <c r="D618" s="26" t="str">
        <f>N618</f>
        <v>genotypingdata &lt;- fread("C:/NGS/save/.tagcount", header=F, col.names=genotype)</v>
      </c>
      <c r="F618" s="15" t="s">
        <v>553</v>
      </c>
      <c r="G618" s="15" t="str">
        <f>'1. Input and Output files list'!$E$6</f>
        <v>C:/NGS/save/</v>
      </c>
      <c r="H618" s="15" t="str">
        <f>'1. Input and Output files list'!$J$320</f>
        <v>.tagcount</v>
      </c>
      <c r="I618" s="15" t="s">
        <v>228</v>
      </c>
      <c r="N618" s="15" t="str">
        <f>CONCATENATE(F618,G618,H618,I618)</f>
        <v>genotypingdata &lt;- fread("C:/NGS/save/.tagcount", header=F, col.names=genotype)</v>
      </c>
    </row>
    <row r="619" spans="1:15" x14ac:dyDescent="0.15">
      <c r="A619" s="15">
        <v>618</v>
      </c>
      <c r="B619" s="15">
        <v>121</v>
      </c>
      <c r="C619" s="15" t="s">
        <v>137</v>
      </c>
      <c r="D619" s="26" t="str">
        <f>O619</f>
        <v>system.time(write.csv(genotypingdata[match(genotypingSum$tags, genotypingdata$tags),2], file="C:/NGS/save/.tagcountmatchindex.csv", row.names = F))</v>
      </c>
      <c r="F619" s="15" t="s">
        <v>554</v>
      </c>
      <c r="G619" s="15" t="str">
        <f>'1. Input and Output files list'!$E$6</f>
        <v>C:/NGS/save/</v>
      </c>
      <c r="H619" s="15" t="str">
        <f>'1. Input and Output files list'!$J$320</f>
        <v>.tagcount</v>
      </c>
      <c r="I619" s="15" t="s">
        <v>142</v>
      </c>
      <c r="O619" s="15" t="str">
        <f>CONCATENATE(F619,G619,H619,I619)</f>
        <v>system.time(write.csv(genotypingdata[match(genotypingSum$tags, genotypingdata$tags),2], file="C:/NGS/save/.tagcountmatchindex.csv", row.names = F))</v>
      </c>
    </row>
    <row r="620" spans="1:15" x14ac:dyDescent="0.15">
      <c r="A620" s="15">
        <v>619</v>
      </c>
      <c r="B620" s="15">
        <v>121</v>
      </c>
      <c r="C620" s="15" t="s">
        <v>138</v>
      </c>
      <c r="D620" s="26" t="str">
        <f>M620</f>
        <v>genotypingdata&lt;- fread("C:/NGS/save/.tagcountmatchindex.csv", col.names = c("0"))</v>
      </c>
      <c r="F620" s="15" t="s">
        <v>233</v>
      </c>
      <c r="G620" s="15" t="str">
        <f>'1. Input and Output files list'!$E$6</f>
        <v>C:/NGS/save/</v>
      </c>
      <c r="H620" s="15" t="str">
        <f>'1. Input and Output files list'!$J$320</f>
        <v>.tagcount</v>
      </c>
      <c r="I620" s="15" t="s">
        <v>547</v>
      </c>
      <c r="J620" s="15">
        <f>'1. Input and Output files list'!$F$320</f>
        <v>0</v>
      </c>
      <c r="K620" s="15" t="s">
        <v>545</v>
      </c>
      <c r="M620" s="15" t="str">
        <f>CONCATENATE(F620,G620,H620,I620,J620,K620)</f>
        <v>genotypingdata&lt;- fread("C:/NGS/save/.tagcountmatchindex.csv", col.names = c("0"))</v>
      </c>
    </row>
    <row r="621" spans="1:15" x14ac:dyDescent="0.15">
      <c r="A621" s="15">
        <v>620</v>
      </c>
      <c r="B621" s="15">
        <v>121</v>
      </c>
      <c r="C621" s="15" t="s">
        <v>139</v>
      </c>
      <c r="D621" s="26" t="s">
        <v>79</v>
      </c>
    </row>
    <row r="622" spans="1:15" x14ac:dyDescent="0.15">
      <c r="A622" s="15">
        <v>621</v>
      </c>
      <c r="B622" s="15">
        <v>121</v>
      </c>
      <c r="C622" s="15" t="s">
        <v>549</v>
      </c>
      <c r="D622" s="26" t="s">
        <v>551</v>
      </c>
    </row>
    <row r="623" spans="1:15" x14ac:dyDescent="0.15">
      <c r="A623" s="15">
        <v>622</v>
      </c>
      <c r="B623" s="15">
        <v>122</v>
      </c>
      <c r="C623" s="15" t="s">
        <v>136</v>
      </c>
      <c r="D623" s="26" t="str">
        <f>N623</f>
        <v>genotypingdata &lt;- fread("C:/NGS/save/.tagcount", header=F, col.names=genotype)</v>
      </c>
      <c r="F623" s="15" t="s">
        <v>553</v>
      </c>
      <c r="G623" s="15" t="str">
        <f>'1. Input and Output files list'!$E$6</f>
        <v>C:/NGS/save/</v>
      </c>
      <c r="H623" s="15" t="str">
        <f>'1. Input and Output files list'!$J$322</f>
        <v>.tagcount</v>
      </c>
      <c r="I623" s="15" t="s">
        <v>228</v>
      </c>
      <c r="N623" s="15" t="str">
        <f>CONCATENATE(F623,G623,H623,I623)</f>
        <v>genotypingdata &lt;- fread("C:/NGS/save/.tagcount", header=F, col.names=genotype)</v>
      </c>
    </row>
    <row r="624" spans="1:15" x14ac:dyDescent="0.15">
      <c r="A624" s="15">
        <v>623</v>
      </c>
      <c r="B624" s="15">
        <v>122</v>
      </c>
      <c r="C624" s="15" t="s">
        <v>137</v>
      </c>
      <c r="D624" s="26" t="str">
        <f>O624</f>
        <v>system.time(write.csv(genotypingdata[match(genotypingSum$tags, genotypingdata$tags),2], file="C:/NGS/save/.tagcountmatchindex.csv", row.names = F))</v>
      </c>
      <c r="F624" s="15" t="s">
        <v>554</v>
      </c>
      <c r="G624" s="15" t="str">
        <f>'1. Input and Output files list'!$E$6</f>
        <v>C:/NGS/save/</v>
      </c>
      <c r="H624" s="15" t="str">
        <f>'1. Input and Output files list'!$J$322</f>
        <v>.tagcount</v>
      </c>
      <c r="I624" s="15" t="s">
        <v>142</v>
      </c>
      <c r="O624" s="15" t="str">
        <f>CONCATENATE(F624,G624,H624,I624)</f>
        <v>system.time(write.csv(genotypingdata[match(genotypingSum$tags, genotypingdata$tags),2], file="C:/NGS/save/.tagcountmatchindex.csv", row.names = F))</v>
      </c>
    </row>
    <row r="625" spans="1:15" x14ac:dyDescent="0.15">
      <c r="A625" s="15">
        <v>624</v>
      </c>
      <c r="B625" s="15">
        <v>122</v>
      </c>
      <c r="C625" s="15" t="s">
        <v>138</v>
      </c>
      <c r="D625" s="26" t="str">
        <f>M625</f>
        <v>genotypingdata&lt;- fread("C:/NGS/save/.tagcountmatchindex.csv", col.names = c("0"))</v>
      </c>
      <c r="F625" s="15" t="s">
        <v>233</v>
      </c>
      <c r="G625" s="15" t="str">
        <f>'1. Input and Output files list'!$E$6</f>
        <v>C:/NGS/save/</v>
      </c>
      <c r="H625" s="15" t="str">
        <f>'1. Input and Output files list'!$J$322</f>
        <v>.tagcount</v>
      </c>
      <c r="I625" s="15" t="s">
        <v>547</v>
      </c>
      <c r="J625" s="15">
        <f>'1. Input and Output files list'!$F$322</f>
        <v>0</v>
      </c>
      <c r="K625" s="15" t="s">
        <v>545</v>
      </c>
      <c r="M625" s="15" t="str">
        <f>CONCATENATE(F625,G625,H625,I625,J625,K625)</f>
        <v>genotypingdata&lt;- fread("C:/NGS/save/.tagcountmatchindex.csv", col.names = c("0"))</v>
      </c>
    </row>
    <row r="626" spans="1:15" x14ac:dyDescent="0.15">
      <c r="A626" s="15">
        <v>625</v>
      </c>
      <c r="B626" s="15">
        <v>122</v>
      </c>
      <c r="C626" s="15" t="s">
        <v>139</v>
      </c>
      <c r="D626" s="26" t="s">
        <v>79</v>
      </c>
    </row>
    <row r="627" spans="1:15" x14ac:dyDescent="0.15">
      <c r="A627" s="15">
        <v>626</v>
      </c>
      <c r="B627" s="15">
        <v>122</v>
      </c>
      <c r="C627" s="15" t="s">
        <v>549</v>
      </c>
      <c r="D627" s="26" t="s">
        <v>551</v>
      </c>
    </row>
    <row r="628" spans="1:15" x14ac:dyDescent="0.15">
      <c r="A628" s="15">
        <v>627</v>
      </c>
      <c r="B628" s="15">
        <v>123</v>
      </c>
      <c r="C628" s="15" t="s">
        <v>136</v>
      </c>
      <c r="D628" s="26" t="str">
        <f>N628</f>
        <v>genotypingdata &lt;- fread("C:/NGS/save/.tagcount", header=F, col.names=genotype)</v>
      </c>
      <c r="F628" s="15" t="s">
        <v>553</v>
      </c>
      <c r="G628" s="15" t="str">
        <f>'1. Input and Output files list'!$E$6</f>
        <v>C:/NGS/save/</v>
      </c>
      <c r="H628" s="15" t="str">
        <f>'1. Input and Output files list'!$J$324</f>
        <v>.tagcount</v>
      </c>
      <c r="I628" s="15" t="s">
        <v>228</v>
      </c>
      <c r="N628" s="15" t="str">
        <f>CONCATENATE(F628,G628,H628,I628)</f>
        <v>genotypingdata &lt;- fread("C:/NGS/save/.tagcount", header=F, col.names=genotype)</v>
      </c>
    </row>
    <row r="629" spans="1:15" x14ac:dyDescent="0.15">
      <c r="A629" s="15">
        <v>628</v>
      </c>
      <c r="B629" s="15">
        <v>123</v>
      </c>
      <c r="C629" s="15" t="s">
        <v>137</v>
      </c>
      <c r="D629" s="26" t="str">
        <f>O629</f>
        <v>system.time(write.csv(genotypingdata[match(genotypingSum$tags, genotypingdata$tags),2], file="C:/NGS/save/.tagcountmatchindex.csv", row.names = F))</v>
      </c>
      <c r="F629" s="15" t="s">
        <v>554</v>
      </c>
      <c r="G629" s="15" t="str">
        <f>'1. Input and Output files list'!$E$6</f>
        <v>C:/NGS/save/</v>
      </c>
      <c r="H629" s="15" t="str">
        <f>'1. Input and Output files list'!$J$324</f>
        <v>.tagcount</v>
      </c>
      <c r="I629" s="15" t="s">
        <v>142</v>
      </c>
      <c r="O629" s="15" t="str">
        <f>CONCATENATE(F629,G629,H629,I629)</f>
        <v>system.time(write.csv(genotypingdata[match(genotypingSum$tags, genotypingdata$tags),2], file="C:/NGS/save/.tagcountmatchindex.csv", row.names = F))</v>
      </c>
    </row>
    <row r="630" spans="1:15" x14ac:dyDescent="0.15">
      <c r="A630" s="15">
        <v>629</v>
      </c>
      <c r="B630" s="15">
        <v>123</v>
      </c>
      <c r="C630" s="15" t="s">
        <v>138</v>
      </c>
      <c r="D630" s="26" t="str">
        <f>M630</f>
        <v>genotypingdata&lt;- fread("C:/NGS/save/.tagcountmatchindex.csv", col.names = c("0"))</v>
      </c>
      <c r="F630" s="15" t="s">
        <v>233</v>
      </c>
      <c r="G630" s="15" t="str">
        <f>'1. Input and Output files list'!$E$6</f>
        <v>C:/NGS/save/</v>
      </c>
      <c r="H630" s="15" t="str">
        <f>'1. Input and Output files list'!$J$324</f>
        <v>.tagcount</v>
      </c>
      <c r="I630" s="15" t="s">
        <v>547</v>
      </c>
      <c r="J630" s="15">
        <f>'1. Input and Output files list'!$F$324</f>
        <v>0</v>
      </c>
      <c r="K630" s="15" t="s">
        <v>545</v>
      </c>
      <c r="M630" s="15" t="str">
        <f>CONCATENATE(F630,G630,H630,I630,J630,K630)</f>
        <v>genotypingdata&lt;- fread("C:/NGS/save/.tagcountmatchindex.csv", col.names = c("0"))</v>
      </c>
    </row>
    <row r="631" spans="1:15" x14ac:dyDescent="0.15">
      <c r="A631" s="15">
        <v>630</v>
      </c>
      <c r="B631" s="15">
        <v>123</v>
      </c>
      <c r="C631" s="15" t="s">
        <v>139</v>
      </c>
      <c r="D631" s="26" t="s">
        <v>79</v>
      </c>
    </row>
    <row r="632" spans="1:15" x14ac:dyDescent="0.15">
      <c r="A632" s="15">
        <v>631</v>
      </c>
      <c r="B632" s="15">
        <v>123</v>
      </c>
      <c r="C632" s="15" t="s">
        <v>549</v>
      </c>
      <c r="D632" s="26" t="s">
        <v>551</v>
      </c>
    </row>
    <row r="633" spans="1:15" x14ac:dyDescent="0.15">
      <c r="A633" s="15">
        <v>632</v>
      </c>
      <c r="B633" s="15">
        <v>124</v>
      </c>
      <c r="C633" s="15" t="s">
        <v>136</v>
      </c>
      <c r="D633" s="26" t="str">
        <f>N633</f>
        <v>genotypingdata &lt;- fread("C:/NGS/save/.tagcount", header=F, col.names=genotype)</v>
      </c>
      <c r="F633" s="15" t="s">
        <v>553</v>
      </c>
      <c r="G633" s="15" t="str">
        <f>'1. Input and Output files list'!$E$6</f>
        <v>C:/NGS/save/</v>
      </c>
      <c r="H633" s="15" t="str">
        <f>'1. Input and Output files list'!$J$326</f>
        <v>.tagcount</v>
      </c>
      <c r="I633" s="15" t="s">
        <v>228</v>
      </c>
      <c r="N633" s="15" t="str">
        <f>CONCATENATE(F633,G633,H633,I633)</f>
        <v>genotypingdata &lt;- fread("C:/NGS/save/.tagcount", header=F, col.names=genotype)</v>
      </c>
    </row>
    <row r="634" spans="1:15" x14ac:dyDescent="0.15">
      <c r="A634" s="15">
        <v>633</v>
      </c>
      <c r="B634" s="15">
        <v>124</v>
      </c>
      <c r="C634" s="15" t="s">
        <v>137</v>
      </c>
      <c r="D634" s="26" t="str">
        <f>O634</f>
        <v>system.time(write.csv(genotypingdata[match(genotypingSum$tags, genotypingdata$tags),2], file="C:/NGS/save/.tagcountmatchindex.csv", row.names = F))</v>
      </c>
      <c r="F634" s="15" t="s">
        <v>554</v>
      </c>
      <c r="G634" s="15" t="str">
        <f>'1. Input and Output files list'!$E$6</f>
        <v>C:/NGS/save/</v>
      </c>
      <c r="H634" s="15" t="str">
        <f>'1. Input and Output files list'!$J$326</f>
        <v>.tagcount</v>
      </c>
      <c r="I634" s="15" t="s">
        <v>142</v>
      </c>
      <c r="O634" s="15" t="str">
        <f>CONCATENATE(F634,G634,H634,I634)</f>
        <v>system.time(write.csv(genotypingdata[match(genotypingSum$tags, genotypingdata$tags),2], file="C:/NGS/save/.tagcountmatchindex.csv", row.names = F))</v>
      </c>
    </row>
    <row r="635" spans="1:15" x14ac:dyDescent="0.15">
      <c r="A635" s="15">
        <v>634</v>
      </c>
      <c r="B635" s="15">
        <v>124</v>
      </c>
      <c r="C635" s="15" t="s">
        <v>138</v>
      </c>
      <c r="D635" s="26" t="str">
        <f>M635</f>
        <v>genotypingdata&lt;- fread("C:/NGS/save/.tagcountmatchindex.csv", col.names = c("0"))</v>
      </c>
      <c r="F635" s="15" t="s">
        <v>233</v>
      </c>
      <c r="G635" s="15" t="str">
        <f>'1. Input and Output files list'!$E$6</f>
        <v>C:/NGS/save/</v>
      </c>
      <c r="H635" s="15" t="str">
        <f>'1. Input and Output files list'!$J$326</f>
        <v>.tagcount</v>
      </c>
      <c r="I635" s="15" t="s">
        <v>547</v>
      </c>
      <c r="J635" s="15">
        <f>'1. Input and Output files list'!$F$326</f>
        <v>0</v>
      </c>
      <c r="K635" s="15" t="s">
        <v>545</v>
      </c>
      <c r="M635" s="15" t="str">
        <f>CONCATENATE(F635,G635,H635,I635,J635,K635)</f>
        <v>genotypingdata&lt;- fread("C:/NGS/save/.tagcountmatchindex.csv", col.names = c("0"))</v>
      </c>
    </row>
    <row r="636" spans="1:15" x14ac:dyDescent="0.15">
      <c r="A636" s="15">
        <v>635</v>
      </c>
      <c r="B636" s="15">
        <v>124</v>
      </c>
      <c r="C636" s="15" t="s">
        <v>139</v>
      </c>
      <c r="D636" s="26" t="s">
        <v>79</v>
      </c>
    </row>
    <row r="637" spans="1:15" x14ac:dyDescent="0.15">
      <c r="A637" s="15">
        <v>636</v>
      </c>
      <c r="B637" s="15">
        <v>124</v>
      </c>
      <c r="C637" s="15" t="s">
        <v>549</v>
      </c>
      <c r="D637" s="26" t="s">
        <v>551</v>
      </c>
    </row>
    <row r="638" spans="1:15" x14ac:dyDescent="0.15">
      <c r="A638" s="15">
        <v>637</v>
      </c>
      <c r="B638" s="15">
        <v>125</v>
      </c>
      <c r="C638" s="15" t="s">
        <v>136</v>
      </c>
      <c r="D638" s="26" t="str">
        <f>N638</f>
        <v>genotypingdata &lt;- fread("C:/NGS/save/.tagcount", header=F, col.names=genotype)</v>
      </c>
      <c r="F638" s="15" t="s">
        <v>553</v>
      </c>
      <c r="G638" s="15" t="str">
        <f>'1. Input and Output files list'!$E$6</f>
        <v>C:/NGS/save/</v>
      </c>
      <c r="H638" s="15" t="str">
        <f>'1. Input and Output files list'!$J$328</f>
        <v>.tagcount</v>
      </c>
      <c r="I638" s="15" t="s">
        <v>228</v>
      </c>
      <c r="N638" s="15" t="str">
        <f>CONCATENATE(F638,G638,H638,I638)</f>
        <v>genotypingdata &lt;- fread("C:/NGS/save/.tagcount", header=F, col.names=genotype)</v>
      </c>
    </row>
    <row r="639" spans="1:15" x14ac:dyDescent="0.15">
      <c r="A639" s="15">
        <v>638</v>
      </c>
      <c r="B639" s="15">
        <v>125</v>
      </c>
      <c r="C639" s="15" t="s">
        <v>137</v>
      </c>
      <c r="D639" s="26" t="str">
        <f>O639</f>
        <v>system.time(write.csv(genotypingdata[match(genotypingSum$tags, genotypingdata$tags),2], file="C:/NGS/save/.tagcountmatchindex.csv", row.names = F))</v>
      </c>
      <c r="F639" s="15" t="s">
        <v>554</v>
      </c>
      <c r="G639" s="15" t="str">
        <f>'1. Input and Output files list'!$E$6</f>
        <v>C:/NGS/save/</v>
      </c>
      <c r="H639" s="15" t="str">
        <f>'1. Input and Output files list'!$J$328</f>
        <v>.tagcount</v>
      </c>
      <c r="I639" s="15" t="s">
        <v>142</v>
      </c>
      <c r="O639" s="15" t="str">
        <f>CONCATENATE(F639,G639,H639,I639)</f>
        <v>system.time(write.csv(genotypingdata[match(genotypingSum$tags, genotypingdata$tags),2], file="C:/NGS/save/.tagcountmatchindex.csv", row.names = F))</v>
      </c>
    </row>
    <row r="640" spans="1:15" x14ac:dyDescent="0.15">
      <c r="A640" s="15">
        <v>639</v>
      </c>
      <c r="B640" s="15">
        <v>125</v>
      </c>
      <c r="C640" s="15" t="s">
        <v>138</v>
      </c>
      <c r="D640" s="26" t="str">
        <f>M640</f>
        <v>genotypingdata&lt;- fread("C:/NGS/save/.tagcountmatchindex.csv", col.names = c("0"))</v>
      </c>
      <c r="F640" s="15" t="s">
        <v>233</v>
      </c>
      <c r="G640" s="15" t="str">
        <f>'1. Input and Output files list'!$E$6</f>
        <v>C:/NGS/save/</v>
      </c>
      <c r="H640" s="15" t="str">
        <f>'1. Input and Output files list'!$J$328</f>
        <v>.tagcount</v>
      </c>
      <c r="I640" s="15" t="s">
        <v>547</v>
      </c>
      <c r="J640" s="15">
        <f>'1. Input and Output files list'!$F$328</f>
        <v>0</v>
      </c>
      <c r="K640" s="15" t="s">
        <v>545</v>
      </c>
      <c r="M640" s="15" t="str">
        <f>CONCATENATE(F640,G640,H640,I640,J640,K640)</f>
        <v>genotypingdata&lt;- fread("C:/NGS/save/.tagcountmatchindex.csv", col.names = c("0"))</v>
      </c>
    </row>
    <row r="641" spans="1:15" x14ac:dyDescent="0.15">
      <c r="A641" s="15">
        <v>640</v>
      </c>
      <c r="B641" s="15">
        <v>125</v>
      </c>
      <c r="C641" s="15" t="s">
        <v>139</v>
      </c>
      <c r="D641" s="26" t="s">
        <v>79</v>
      </c>
    </row>
    <row r="642" spans="1:15" x14ac:dyDescent="0.15">
      <c r="A642" s="15">
        <v>641</v>
      </c>
      <c r="B642" s="15">
        <v>125</v>
      </c>
      <c r="C642" s="15" t="s">
        <v>549</v>
      </c>
      <c r="D642" s="26" t="s">
        <v>551</v>
      </c>
    </row>
    <row r="643" spans="1:15" x14ac:dyDescent="0.15">
      <c r="A643" s="15">
        <v>642</v>
      </c>
      <c r="B643" s="15">
        <v>126</v>
      </c>
      <c r="C643" s="15" t="s">
        <v>136</v>
      </c>
      <c r="D643" s="26" t="str">
        <f>N643</f>
        <v>genotypingdata &lt;- fread("C:/NGS/save/.tagcount", header=F, col.names=genotype)</v>
      </c>
      <c r="F643" s="15" t="s">
        <v>553</v>
      </c>
      <c r="G643" s="15" t="str">
        <f>'1. Input and Output files list'!$E$6</f>
        <v>C:/NGS/save/</v>
      </c>
      <c r="H643" s="15" t="str">
        <f>'1. Input and Output files list'!$J$330</f>
        <v>.tagcount</v>
      </c>
      <c r="I643" s="15" t="s">
        <v>228</v>
      </c>
      <c r="N643" s="15" t="str">
        <f>CONCATENATE(F643,G643,H643,I643)</f>
        <v>genotypingdata &lt;- fread("C:/NGS/save/.tagcount", header=F, col.names=genotype)</v>
      </c>
    </row>
    <row r="644" spans="1:15" x14ac:dyDescent="0.15">
      <c r="A644" s="15">
        <v>643</v>
      </c>
      <c r="B644" s="15">
        <v>126</v>
      </c>
      <c r="C644" s="15" t="s">
        <v>137</v>
      </c>
      <c r="D644" s="26" t="str">
        <f>O644</f>
        <v>system.time(write.csv(genotypingdata[match(genotypingSum$tags, genotypingdata$tags),2], file="C:/NGS/save/.tagcountmatchindex.csv", row.names = F))</v>
      </c>
      <c r="F644" s="15" t="s">
        <v>554</v>
      </c>
      <c r="G644" s="15" t="str">
        <f>'1. Input and Output files list'!$E$6</f>
        <v>C:/NGS/save/</v>
      </c>
      <c r="H644" s="15" t="str">
        <f>'1. Input and Output files list'!$J$330</f>
        <v>.tagcount</v>
      </c>
      <c r="I644" s="15" t="s">
        <v>142</v>
      </c>
      <c r="O644" s="15" t="str">
        <f>CONCATENATE(F644,G644,H644,I644)</f>
        <v>system.time(write.csv(genotypingdata[match(genotypingSum$tags, genotypingdata$tags),2], file="C:/NGS/save/.tagcountmatchindex.csv", row.names = F))</v>
      </c>
    </row>
    <row r="645" spans="1:15" x14ac:dyDescent="0.15">
      <c r="A645" s="15">
        <v>644</v>
      </c>
      <c r="B645" s="15">
        <v>126</v>
      </c>
      <c r="C645" s="15" t="s">
        <v>138</v>
      </c>
      <c r="D645" s="26" t="str">
        <f>M645</f>
        <v>genotypingdata&lt;- fread("C:/NGS/save/.tagcountmatchindex.csv", col.names = c("0"))</v>
      </c>
      <c r="F645" s="15" t="s">
        <v>233</v>
      </c>
      <c r="G645" s="15" t="str">
        <f>'1. Input and Output files list'!$E$6</f>
        <v>C:/NGS/save/</v>
      </c>
      <c r="H645" s="15" t="str">
        <f>'1. Input and Output files list'!$J$330</f>
        <v>.tagcount</v>
      </c>
      <c r="I645" s="15" t="s">
        <v>547</v>
      </c>
      <c r="J645" s="15">
        <f>'1. Input and Output files list'!$F$330</f>
        <v>0</v>
      </c>
      <c r="K645" s="15" t="s">
        <v>545</v>
      </c>
      <c r="M645" s="15" t="str">
        <f>CONCATENATE(F645,G645,H645,I645,J645,K645)</f>
        <v>genotypingdata&lt;- fread("C:/NGS/save/.tagcountmatchindex.csv", col.names = c("0"))</v>
      </c>
    </row>
    <row r="646" spans="1:15" x14ac:dyDescent="0.15">
      <c r="A646" s="15">
        <v>645</v>
      </c>
      <c r="B646" s="15">
        <v>126</v>
      </c>
      <c r="C646" s="15" t="s">
        <v>139</v>
      </c>
      <c r="D646" s="26" t="s">
        <v>79</v>
      </c>
    </row>
    <row r="647" spans="1:15" x14ac:dyDescent="0.15">
      <c r="A647" s="15">
        <v>646</v>
      </c>
      <c r="B647" s="15">
        <v>126</v>
      </c>
      <c r="C647" s="15" t="s">
        <v>549</v>
      </c>
      <c r="D647" s="26" t="s">
        <v>551</v>
      </c>
    </row>
    <row r="648" spans="1:15" x14ac:dyDescent="0.15">
      <c r="A648" s="15">
        <v>647</v>
      </c>
      <c r="B648" s="15">
        <v>127</v>
      </c>
      <c r="C648" s="15" t="s">
        <v>136</v>
      </c>
      <c r="D648" s="26" t="str">
        <f>N648</f>
        <v>genotypingdata &lt;- fread("C:/NGS/save/.tagcount", header=F, col.names=genotype)</v>
      </c>
      <c r="F648" s="15" t="s">
        <v>553</v>
      </c>
      <c r="G648" s="15" t="str">
        <f>'1. Input and Output files list'!$E$6</f>
        <v>C:/NGS/save/</v>
      </c>
      <c r="H648" s="15" t="str">
        <f>'1. Input and Output files list'!$J$332</f>
        <v>.tagcount</v>
      </c>
      <c r="I648" s="15" t="s">
        <v>228</v>
      </c>
      <c r="N648" s="15" t="str">
        <f>CONCATENATE(F648,G648,H648,I648)</f>
        <v>genotypingdata &lt;- fread("C:/NGS/save/.tagcount", header=F, col.names=genotype)</v>
      </c>
    </row>
    <row r="649" spans="1:15" x14ac:dyDescent="0.15">
      <c r="A649" s="15">
        <v>648</v>
      </c>
      <c r="B649" s="15">
        <v>127</v>
      </c>
      <c r="C649" s="15" t="s">
        <v>137</v>
      </c>
      <c r="D649" s="26" t="str">
        <f>O649</f>
        <v>system.time(write.csv(genotypingdata[match(genotypingSum$tags, genotypingdata$tags),2], file="C:/NGS/save/.tagcountmatchindex.csv", row.names = F))</v>
      </c>
      <c r="F649" s="15" t="s">
        <v>554</v>
      </c>
      <c r="G649" s="15" t="str">
        <f>'1. Input and Output files list'!$E$6</f>
        <v>C:/NGS/save/</v>
      </c>
      <c r="H649" s="15" t="str">
        <f>'1. Input and Output files list'!$J$332</f>
        <v>.tagcount</v>
      </c>
      <c r="I649" s="15" t="s">
        <v>142</v>
      </c>
      <c r="O649" s="15" t="str">
        <f>CONCATENATE(F649,G649,H649,I649)</f>
        <v>system.time(write.csv(genotypingdata[match(genotypingSum$tags, genotypingdata$tags),2], file="C:/NGS/save/.tagcountmatchindex.csv", row.names = F))</v>
      </c>
    </row>
    <row r="650" spans="1:15" x14ac:dyDescent="0.15">
      <c r="A650" s="15">
        <v>649</v>
      </c>
      <c r="B650" s="15">
        <v>127</v>
      </c>
      <c r="C650" s="15" t="s">
        <v>138</v>
      </c>
      <c r="D650" s="26" t="str">
        <f>M650</f>
        <v>genotypingdata&lt;- fread("C:/NGS/save/.tagcountmatchindex.csv", col.names = c("0"))</v>
      </c>
      <c r="F650" s="15" t="s">
        <v>233</v>
      </c>
      <c r="G650" s="15" t="str">
        <f>'1. Input and Output files list'!$E$6</f>
        <v>C:/NGS/save/</v>
      </c>
      <c r="H650" s="15" t="str">
        <f>'1. Input and Output files list'!$J$332</f>
        <v>.tagcount</v>
      </c>
      <c r="I650" s="15" t="s">
        <v>547</v>
      </c>
      <c r="J650" s="15">
        <f>'1. Input and Output files list'!$F$332</f>
        <v>0</v>
      </c>
      <c r="K650" s="15" t="s">
        <v>545</v>
      </c>
      <c r="M650" s="15" t="str">
        <f>CONCATENATE(F650,G650,H650,I650,J650,K650)</f>
        <v>genotypingdata&lt;- fread("C:/NGS/save/.tagcountmatchindex.csv", col.names = c("0"))</v>
      </c>
    </row>
    <row r="651" spans="1:15" x14ac:dyDescent="0.15">
      <c r="A651" s="15">
        <v>650</v>
      </c>
      <c r="B651" s="15">
        <v>127</v>
      </c>
      <c r="C651" s="15" t="s">
        <v>139</v>
      </c>
      <c r="D651" s="26" t="s">
        <v>79</v>
      </c>
    </row>
    <row r="652" spans="1:15" x14ac:dyDescent="0.15">
      <c r="A652" s="15">
        <v>651</v>
      </c>
      <c r="B652" s="15">
        <v>127</v>
      </c>
      <c r="C652" s="15" t="s">
        <v>549</v>
      </c>
      <c r="D652" s="26" t="s">
        <v>551</v>
      </c>
    </row>
    <row r="653" spans="1:15" x14ac:dyDescent="0.15">
      <c r="A653" s="15">
        <v>652</v>
      </c>
      <c r="B653" s="15">
        <v>128</v>
      </c>
      <c r="C653" s="15" t="s">
        <v>136</v>
      </c>
      <c r="D653" s="26" t="str">
        <f>N653</f>
        <v>genotypingdata &lt;- fread("C:/NGS/save/.tagcount", header=F, col.names=genotype)</v>
      </c>
      <c r="F653" s="15" t="s">
        <v>553</v>
      </c>
      <c r="G653" s="15" t="str">
        <f>'1. Input and Output files list'!$E$6</f>
        <v>C:/NGS/save/</v>
      </c>
      <c r="H653" s="15" t="str">
        <f>'1. Input and Output files list'!$J$334</f>
        <v>.tagcount</v>
      </c>
      <c r="I653" s="15" t="s">
        <v>228</v>
      </c>
      <c r="N653" s="15" t="str">
        <f>CONCATENATE(F653,G653,H653,I653)</f>
        <v>genotypingdata &lt;- fread("C:/NGS/save/.tagcount", header=F, col.names=genotype)</v>
      </c>
    </row>
    <row r="654" spans="1:15" x14ac:dyDescent="0.15">
      <c r="A654" s="15">
        <v>653</v>
      </c>
      <c r="B654" s="15">
        <v>128</v>
      </c>
      <c r="C654" s="15" t="s">
        <v>137</v>
      </c>
      <c r="D654" s="26" t="str">
        <f>O654</f>
        <v>system.time(write.csv(genotypingdata[match(genotypingSum$tags, genotypingdata$tags),2], file="C:/NGS/save/.tagcountmatchindex.csv", row.names = F))</v>
      </c>
      <c r="F654" s="15" t="s">
        <v>554</v>
      </c>
      <c r="G654" s="15" t="str">
        <f>'1. Input and Output files list'!$E$6</f>
        <v>C:/NGS/save/</v>
      </c>
      <c r="H654" s="15" t="str">
        <f>'1. Input and Output files list'!$J$334</f>
        <v>.tagcount</v>
      </c>
      <c r="I654" s="15" t="s">
        <v>142</v>
      </c>
      <c r="O654" s="15" t="str">
        <f>CONCATENATE(F654,G654,H654,I654)</f>
        <v>system.time(write.csv(genotypingdata[match(genotypingSum$tags, genotypingdata$tags),2], file="C:/NGS/save/.tagcountmatchindex.csv", row.names = F))</v>
      </c>
    </row>
    <row r="655" spans="1:15" x14ac:dyDescent="0.15">
      <c r="A655" s="15">
        <v>654</v>
      </c>
      <c r="B655" s="15">
        <v>128</v>
      </c>
      <c r="C655" s="15" t="s">
        <v>138</v>
      </c>
      <c r="D655" s="26" t="str">
        <f>M655</f>
        <v>genotypingdata&lt;- fread("C:/NGS/save/.tagcountmatchindex.csv", col.names = c("0"))</v>
      </c>
      <c r="F655" s="15" t="s">
        <v>233</v>
      </c>
      <c r="G655" s="15" t="str">
        <f>'1. Input and Output files list'!$E$6</f>
        <v>C:/NGS/save/</v>
      </c>
      <c r="H655" s="15" t="str">
        <f>'1. Input and Output files list'!$J$334</f>
        <v>.tagcount</v>
      </c>
      <c r="I655" s="15" t="s">
        <v>547</v>
      </c>
      <c r="J655" s="15">
        <f>'1. Input and Output files list'!$F$334</f>
        <v>0</v>
      </c>
      <c r="K655" s="15" t="s">
        <v>545</v>
      </c>
      <c r="M655" s="15" t="str">
        <f>CONCATENATE(F655,G655,H655,I655,J655,K655)</f>
        <v>genotypingdata&lt;- fread("C:/NGS/save/.tagcountmatchindex.csv", col.names = c("0"))</v>
      </c>
    </row>
    <row r="656" spans="1:15" x14ac:dyDescent="0.15">
      <c r="A656" s="15">
        <v>655</v>
      </c>
      <c r="B656" s="15">
        <v>128</v>
      </c>
      <c r="C656" s="15" t="s">
        <v>139</v>
      </c>
      <c r="D656" s="26" t="s">
        <v>79</v>
      </c>
    </row>
    <row r="657" spans="1:15" x14ac:dyDescent="0.15">
      <c r="A657" s="15">
        <v>656</v>
      </c>
      <c r="B657" s="15">
        <v>128</v>
      </c>
      <c r="C657" s="15" t="s">
        <v>549</v>
      </c>
      <c r="D657" s="26" t="s">
        <v>551</v>
      </c>
    </row>
    <row r="658" spans="1:15" x14ac:dyDescent="0.15">
      <c r="A658" s="15">
        <v>657</v>
      </c>
      <c r="B658" s="15">
        <v>129</v>
      </c>
      <c r="C658" s="15" t="s">
        <v>136</v>
      </c>
      <c r="D658" s="26" t="str">
        <f>N658</f>
        <v>genotypingdata &lt;- fread("C:/NGS/save/.tagcount", header=F, col.names=genotype)</v>
      </c>
      <c r="F658" s="15" t="s">
        <v>553</v>
      </c>
      <c r="G658" s="15" t="str">
        <f>'1. Input and Output files list'!$E$6</f>
        <v>C:/NGS/save/</v>
      </c>
      <c r="H658" s="15" t="str">
        <f>'1. Input and Output files list'!$J$336</f>
        <v>.tagcount</v>
      </c>
      <c r="I658" s="15" t="s">
        <v>228</v>
      </c>
      <c r="N658" s="15" t="str">
        <f>CONCATENATE(F658,G658,H658,I658)</f>
        <v>genotypingdata &lt;- fread("C:/NGS/save/.tagcount", header=F, col.names=genotype)</v>
      </c>
    </row>
    <row r="659" spans="1:15" x14ac:dyDescent="0.15">
      <c r="A659" s="15">
        <v>658</v>
      </c>
      <c r="B659" s="15">
        <v>129</v>
      </c>
      <c r="C659" s="15" t="s">
        <v>137</v>
      </c>
      <c r="D659" s="26" t="str">
        <f>O659</f>
        <v>system.time(write.csv(genotypingdata[match(genotypingSum$tags, genotypingdata$tags),2], file="C:/NGS/save/.tagcountmatchindex.csv", row.names = F))</v>
      </c>
      <c r="F659" s="15" t="s">
        <v>554</v>
      </c>
      <c r="G659" s="15" t="str">
        <f>'1. Input and Output files list'!$E$6</f>
        <v>C:/NGS/save/</v>
      </c>
      <c r="H659" s="15" t="str">
        <f>'1. Input and Output files list'!$J$336</f>
        <v>.tagcount</v>
      </c>
      <c r="I659" s="15" t="s">
        <v>142</v>
      </c>
      <c r="O659" s="15" t="str">
        <f>CONCATENATE(F659,G659,H659,I659)</f>
        <v>system.time(write.csv(genotypingdata[match(genotypingSum$tags, genotypingdata$tags),2], file="C:/NGS/save/.tagcountmatchindex.csv", row.names = F))</v>
      </c>
    </row>
    <row r="660" spans="1:15" x14ac:dyDescent="0.15">
      <c r="A660" s="15">
        <v>659</v>
      </c>
      <c r="B660" s="15">
        <v>129</v>
      </c>
      <c r="C660" s="15" t="s">
        <v>138</v>
      </c>
      <c r="D660" s="26" t="str">
        <f>M660</f>
        <v>genotypingdata&lt;- fread("C:/NGS/save/.tagcountmatchindex.csv", col.names = c("0"))</v>
      </c>
      <c r="F660" s="15" t="s">
        <v>233</v>
      </c>
      <c r="G660" s="15" t="str">
        <f>'1. Input and Output files list'!$E$6</f>
        <v>C:/NGS/save/</v>
      </c>
      <c r="H660" s="15" t="str">
        <f>'1. Input and Output files list'!$J$336</f>
        <v>.tagcount</v>
      </c>
      <c r="I660" s="15" t="s">
        <v>547</v>
      </c>
      <c r="J660" s="15">
        <f>'1. Input and Output files list'!$F$336</f>
        <v>0</v>
      </c>
      <c r="K660" s="15" t="s">
        <v>545</v>
      </c>
      <c r="M660" s="15" t="str">
        <f>CONCATENATE(F660,G660,H660,I660,J660,K660)</f>
        <v>genotypingdata&lt;- fread("C:/NGS/save/.tagcountmatchindex.csv", col.names = c("0"))</v>
      </c>
    </row>
    <row r="661" spans="1:15" x14ac:dyDescent="0.15">
      <c r="A661" s="15">
        <v>660</v>
      </c>
      <c r="B661" s="15">
        <v>129</v>
      </c>
      <c r="C661" s="15" t="s">
        <v>139</v>
      </c>
      <c r="D661" s="26" t="s">
        <v>79</v>
      </c>
    </row>
    <row r="662" spans="1:15" x14ac:dyDescent="0.15">
      <c r="A662" s="15">
        <v>661</v>
      </c>
      <c r="B662" s="15">
        <v>129</v>
      </c>
      <c r="C662" s="15" t="s">
        <v>549</v>
      </c>
      <c r="D662" s="26" t="s">
        <v>551</v>
      </c>
    </row>
    <row r="663" spans="1:15" x14ac:dyDescent="0.15">
      <c r="A663" s="15">
        <v>662</v>
      </c>
      <c r="B663" s="15">
        <v>130</v>
      </c>
      <c r="C663" s="15" t="s">
        <v>136</v>
      </c>
      <c r="D663" s="26" t="str">
        <f>N663</f>
        <v>genotypingdata &lt;- fread("C:/NGS/save/.tagcount", header=F, col.names=genotype)</v>
      </c>
      <c r="F663" s="15" t="s">
        <v>553</v>
      </c>
      <c r="G663" s="15" t="str">
        <f>'1. Input and Output files list'!$E$6</f>
        <v>C:/NGS/save/</v>
      </c>
      <c r="H663" s="15" t="str">
        <f>'1. Input and Output files list'!$J$338</f>
        <v>.tagcount</v>
      </c>
      <c r="I663" s="15" t="s">
        <v>228</v>
      </c>
      <c r="N663" s="15" t="str">
        <f>CONCATENATE(F663,G663,H663,I663)</f>
        <v>genotypingdata &lt;- fread("C:/NGS/save/.tagcount", header=F, col.names=genotype)</v>
      </c>
    </row>
    <row r="664" spans="1:15" x14ac:dyDescent="0.15">
      <c r="A664" s="15">
        <v>663</v>
      </c>
      <c r="B664" s="15">
        <v>130</v>
      </c>
      <c r="C664" s="15" t="s">
        <v>137</v>
      </c>
      <c r="D664" s="26" t="str">
        <f>O664</f>
        <v>system.time(write.csv(genotypingdata[match(genotypingSum$tags, genotypingdata$tags),2], file="C:/NGS/save/.tagcountmatchindex.csv", row.names = F))</v>
      </c>
      <c r="F664" s="15" t="s">
        <v>554</v>
      </c>
      <c r="G664" s="15" t="str">
        <f>'1. Input and Output files list'!$E$6</f>
        <v>C:/NGS/save/</v>
      </c>
      <c r="H664" s="15" t="str">
        <f>'1. Input and Output files list'!$J$338</f>
        <v>.tagcount</v>
      </c>
      <c r="I664" s="15" t="s">
        <v>142</v>
      </c>
      <c r="O664" s="15" t="str">
        <f>CONCATENATE(F664,G664,H664,I664)</f>
        <v>system.time(write.csv(genotypingdata[match(genotypingSum$tags, genotypingdata$tags),2], file="C:/NGS/save/.tagcountmatchindex.csv", row.names = F))</v>
      </c>
    </row>
    <row r="665" spans="1:15" x14ac:dyDescent="0.15">
      <c r="A665" s="15">
        <v>664</v>
      </c>
      <c r="B665" s="15">
        <v>130</v>
      </c>
      <c r="C665" s="15" t="s">
        <v>138</v>
      </c>
      <c r="D665" s="26" t="str">
        <f>M665</f>
        <v>genotypingdata&lt;- fread("C:/NGS/save/.tagcountmatchindex.csv", col.names = c("0"))</v>
      </c>
      <c r="F665" s="15" t="s">
        <v>233</v>
      </c>
      <c r="G665" s="15" t="str">
        <f>'1. Input and Output files list'!$E$6</f>
        <v>C:/NGS/save/</v>
      </c>
      <c r="H665" s="15" t="str">
        <f>'1. Input and Output files list'!$J$338</f>
        <v>.tagcount</v>
      </c>
      <c r="I665" s="15" t="s">
        <v>547</v>
      </c>
      <c r="J665" s="15">
        <f>'1. Input and Output files list'!$F$338</f>
        <v>0</v>
      </c>
      <c r="K665" s="15" t="s">
        <v>545</v>
      </c>
      <c r="M665" s="15" t="str">
        <f>CONCATENATE(F665,G665,H665,I665,J665,K665)</f>
        <v>genotypingdata&lt;- fread("C:/NGS/save/.tagcountmatchindex.csv", col.names = c("0"))</v>
      </c>
    </row>
    <row r="666" spans="1:15" x14ac:dyDescent="0.15">
      <c r="A666" s="15">
        <v>665</v>
      </c>
      <c r="B666" s="15">
        <v>130</v>
      </c>
      <c r="C666" s="15" t="s">
        <v>139</v>
      </c>
      <c r="D666" s="26" t="s">
        <v>79</v>
      </c>
    </row>
    <row r="667" spans="1:15" x14ac:dyDescent="0.15">
      <c r="A667" s="15">
        <v>666</v>
      </c>
      <c r="B667" s="15">
        <v>130</v>
      </c>
      <c r="C667" s="15" t="s">
        <v>549</v>
      </c>
      <c r="D667" s="26" t="s">
        <v>551</v>
      </c>
    </row>
    <row r="668" spans="1:15" x14ac:dyDescent="0.15">
      <c r="A668" s="15">
        <v>667</v>
      </c>
      <c r="B668" s="15">
        <v>131</v>
      </c>
      <c r="C668" s="15" t="s">
        <v>136</v>
      </c>
      <c r="D668" s="26" t="str">
        <f>N668</f>
        <v>genotypingdata &lt;- fread("C:/NGS/save/.tagcount", header=F, col.names=genotype)</v>
      </c>
      <c r="F668" s="15" t="s">
        <v>553</v>
      </c>
      <c r="G668" s="15" t="str">
        <f>'1. Input and Output files list'!$E$6</f>
        <v>C:/NGS/save/</v>
      </c>
      <c r="H668" s="15" t="str">
        <f>'1. Input and Output files list'!$J$340</f>
        <v>.tagcount</v>
      </c>
      <c r="I668" s="15" t="s">
        <v>228</v>
      </c>
      <c r="N668" s="15" t="str">
        <f>CONCATENATE(F668,G668,H668,I668)</f>
        <v>genotypingdata &lt;- fread("C:/NGS/save/.tagcount", header=F, col.names=genotype)</v>
      </c>
    </row>
    <row r="669" spans="1:15" x14ac:dyDescent="0.15">
      <c r="A669" s="15">
        <v>668</v>
      </c>
      <c r="B669" s="15">
        <v>131</v>
      </c>
      <c r="C669" s="15" t="s">
        <v>137</v>
      </c>
      <c r="D669" s="26" t="str">
        <f>O669</f>
        <v>system.time(write.csv(genotypingdata[match(genotypingSum$tags, genotypingdata$tags),2], file="C:/NGS/save/.tagcountmatchindex.csv", row.names = F))</v>
      </c>
      <c r="F669" s="15" t="s">
        <v>554</v>
      </c>
      <c r="G669" s="15" t="str">
        <f>'1. Input and Output files list'!$E$6</f>
        <v>C:/NGS/save/</v>
      </c>
      <c r="H669" s="15" t="str">
        <f>'1. Input and Output files list'!$J$340</f>
        <v>.tagcount</v>
      </c>
      <c r="I669" s="15" t="s">
        <v>142</v>
      </c>
      <c r="O669" s="15" t="str">
        <f>CONCATENATE(F669,G669,H669,I669)</f>
        <v>system.time(write.csv(genotypingdata[match(genotypingSum$tags, genotypingdata$tags),2], file="C:/NGS/save/.tagcountmatchindex.csv", row.names = F))</v>
      </c>
    </row>
    <row r="670" spans="1:15" x14ac:dyDescent="0.15">
      <c r="A670" s="15">
        <v>669</v>
      </c>
      <c r="B670" s="15">
        <v>131</v>
      </c>
      <c r="C670" s="15" t="s">
        <v>138</v>
      </c>
      <c r="D670" s="26" t="str">
        <f>M670</f>
        <v>genotypingdata&lt;- fread("C:/NGS/save/.tagcountmatchindex.csv", col.names = c("0"))</v>
      </c>
      <c r="F670" s="15" t="s">
        <v>233</v>
      </c>
      <c r="G670" s="15" t="str">
        <f>'1. Input and Output files list'!$E$6</f>
        <v>C:/NGS/save/</v>
      </c>
      <c r="H670" s="15" t="str">
        <f>'1. Input and Output files list'!$J$340</f>
        <v>.tagcount</v>
      </c>
      <c r="I670" s="15" t="s">
        <v>547</v>
      </c>
      <c r="J670" s="15">
        <f>'1. Input and Output files list'!$F$340</f>
        <v>0</v>
      </c>
      <c r="K670" s="15" t="s">
        <v>545</v>
      </c>
      <c r="M670" s="15" t="str">
        <f>CONCATENATE(F670,G670,H670,I670,J670,K670)</f>
        <v>genotypingdata&lt;- fread("C:/NGS/save/.tagcountmatchindex.csv", col.names = c("0"))</v>
      </c>
    </row>
    <row r="671" spans="1:15" x14ac:dyDescent="0.15">
      <c r="A671" s="15">
        <v>670</v>
      </c>
      <c r="B671" s="15">
        <v>131</v>
      </c>
      <c r="C671" s="15" t="s">
        <v>139</v>
      </c>
      <c r="D671" s="26" t="s">
        <v>79</v>
      </c>
    </row>
    <row r="672" spans="1:15" x14ac:dyDescent="0.15">
      <c r="A672" s="15">
        <v>671</v>
      </c>
      <c r="B672" s="15">
        <v>131</v>
      </c>
      <c r="C672" s="15" t="s">
        <v>549</v>
      </c>
      <c r="D672" s="26" t="s">
        <v>551</v>
      </c>
    </row>
    <row r="673" spans="1:15" x14ac:dyDescent="0.15">
      <c r="A673" s="15">
        <v>672</v>
      </c>
      <c r="B673" s="15">
        <v>132</v>
      </c>
      <c r="C673" s="15" t="s">
        <v>136</v>
      </c>
      <c r="D673" s="26" t="str">
        <f>N673</f>
        <v>genotypingdata &lt;- fread("C:/NGS/save/.tagcount", header=F, col.names=genotype)</v>
      </c>
      <c r="F673" s="15" t="s">
        <v>553</v>
      </c>
      <c r="G673" s="15" t="str">
        <f>'1. Input and Output files list'!$E$6</f>
        <v>C:/NGS/save/</v>
      </c>
      <c r="H673" s="15" t="str">
        <f>'1. Input and Output files list'!$J$342</f>
        <v>.tagcount</v>
      </c>
      <c r="I673" s="15" t="s">
        <v>228</v>
      </c>
      <c r="N673" s="15" t="str">
        <f>CONCATENATE(F673,G673,H673,I673)</f>
        <v>genotypingdata &lt;- fread("C:/NGS/save/.tagcount", header=F, col.names=genotype)</v>
      </c>
    </row>
    <row r="674" spans="1:15" x14ac:dyDescent="0.15">
      <c r="A674" s="15">
        <v>673</v>
      </c>
      <c r="B674" s="15">
        <v>132</v>
      </c>
      <c r="C674" s="15" t="s">
        <v>137</v>
      </c>
      <c r="D674" s="26" t="str">
        <f>O674</f>
        <v>system.time(write.csv(genotypingdata[match(genotypingSum$tags, genotypingdata$tags),2], file="C:/NGS/save/.tagcountmatchindex.csv", row.names = F))</v>
      </c>
      <c r="F674" s="15" t="s">
        <v>554</v>
      </c>
      <c r="G674" s="15" t="str">
        <f>'1. Input and Output files list'!$E$6</f>
        <v>C:/NGS/save/</v>
      </c>
      <c r="H674" s="15" t="str">
        <f>'1. Input and Output files list'!$J$342</f>
        <v>.tagcount</v>
      </c>
      <c r="I674" s="15" t="s">
        <v>142</v>
      </c>
      <c r="O674" s="15" t="str">
        <f>CONCATENATE(F674,G674,H674,I674)</f>
        <v>system.time(write.csv(genotypingdata[match(genotypingSum$tags, genotypingdata$tags),2], file="C:/NGS/save/.tagcountmatchindex.csv", row.names = F))</v>
      </c>
    </row>
    <row r="675" spans="1:15" x14ac:dyDescent="0.15">
      <c r="A675" s="15">
        <v>674</v>
      </c>
      <c r="B675" s="15">
        <v>132</v>
      </c>
      <c r="C675" s="15" t="s">
        <v>138</v>
      </c>
      <c r="D675" s="26" t="str">
        <f>M675</f>
        <v>genotypingdata&lt;- fread("C:/NGS/save/.tagcountmatchindex.csv", col.names = c("0"))</v>
      </c>
      <c r="F675" s="15" t="s">
        <v>233</v>
      </c>
      <c r="G675" s="15" t="str">
        <f>'1. Input and Output files list'!$E$6</f>
        <v>C:/NGS/save/</v>
      </c>
      <c r="H675" s="15" t="str">
        <f>'1. Input and Output files list'!$J$342</f>
        <v>.tagcount</v>
      </c>
      <c r="I675" s="15" t="s">
        <v>547</v>
      </c>
      <c r="J675" s="15">
        <f>'1. Input and Output files list'!$F$342</f>
        <v>0</v>
      </c>
      <c r="K675" s="15" t="s">
        <v>545</v>
      </c>
      <c r="M675" s="15" t="str">
        <f>CONCATENATE(F675,G675,H675,I675,J675,K675)</f>
        <v>genotypingdata&lt;- fread("C:/NGS/save/.tagcountmatchindex.csv", col.names = c("0"))</v>
      </c>
    </row>
    <row r="676" spans="1:15" x14ac:dyDescent="0.15">
      <c r="A676" s="15">
        <v>675</v>
      </c>
      <c r="B676" s="15">
        <v>132</v>
      </c>
      <c r="C676" s="15" t="s">
        <v>139</v>
      </c>
      <c r="D676" s="26" t="s">
        <v>79</v>
      </c>
    </row>
    <row r="677" spans="1:15" x14ac:dyDescent="0.15">
      <c r="A677" s="15">
        <v>676</v>
      </c>
      <c r="B677" s="15">
        <v>132</v>
      </c>
      <c r="C677" s="15" t="s">
        <v>549</v>
      </c>
      <c r="D677" s="26" t="s">
        <v>551</v>
      </c>
    </row>
    <row r="678" spans="1:15" x14ac:dyDescent="0.15">
      <c r="A678" s="15">
        <v>677</v>
      </c>
      <c r="B678" s="15">
        <v>133</v>
      </c>
      <c r="C678" s="15" t="s">
        <v>136</v>
      </c>
      <c r="D678" s="26" t="str">
        <f>N678</f>
        <v>genotypingdata &lt;- fread("C:/NGS/save/.tagcount", header=F, col.names=genotype)</v>
      </c>
      <c r="F678" s="15" t="s">
        <v>553</v>
      </c>
      <c r="G678" s="15" t="str">
        <f>'1. Input and Output files list'!$E$6</f>
        <v>C:/NGS/save/</v>
      </c>
      <c r="H678" s="15" t="str">
        <f>'1. Input and Output files list'!$J$344</f>
        <v>.tagcount</v>
      </c>
      <c r="I678" s="15" t="s">
        <v>228</v>
      </c>
      <c r="N678" s="15" t="str">
        <f>CONCATENATE(F678,G678,H678,I678)</f>
        <v>genotypingdata &lt;- fread("C:/NGS/save/.tagcount", header=F, col.names=genotype)</v>
      </c>
    </row>
    <row r="679" spans="1:15" x14ac:dyDescent="0.15">
      <c r="A679" s="15">
        <v>678</v>
      </c>
      <c r="B679" s="15">
        <v>133</v>
      </c>
      <c r="C679" s="15" t="s">
        <v>137</v>
      </c>
      <c r="D679" s="26" t="str">
        <f>O679</f>
        <v>system.time(write.csv(genotypingdata[match(genotypingSum$tags, genotypingdata$tags),2], file="C:/NGS/save/.tagcountmatchindex.csv", row.names = F))</v>
      </c>
      <c r="F679" s="15" t="s">
        <v>554</v>
      </c>
      <c r="G679" s="15" t="str">
        <f>'1. Input and Output files list'!$E$6</f>
        <v>C:/NGS/save/</v>
      </c>
      <c r="H679" s="15" t="str">
        <f>'1. Input and Output files list'!$J$344</f>
        <v>.tagcount</v>
      </c>
      <c r="I679" s="15" t="s">
        <v>142</v>
      </c>
      <c r="O679" s="15" t="str">
        <f>CONCATENATE(F679,G679,H679,I679)</f>
        <v>system.time(write.csv(genotypingdata[match(genotypingSum$tags, genotypingdata$tags),2], file="C:/NGS/save/.tagcountmatchindex.csv", row.names = F))</v>
      </c>
    </row>
    <row r="680" spans="1:15" x14ac:dyDescent="0.15">
      <c r="A680" s="15">
        <v>679</v>
      </c>
      <c r="B680" s="15">
        <v>133</v>
      </c>
      <c r="C680" s="15" t="s">
        <v>138</v>
      </c>
      <c r="D680" s="26" t="str">
        <f>M680</f>
        <v>genotypingdata&lt;- fread("C:/NGS/save/.tagcountmatchindex.csv", col.names = c("0"))</v>
      </c>
      <c r="F680" s="15" t="s">
        <v>233</v>
      </c>
      <c r="G680" s="15" t="str">
        <f>'1. Input and Output files list'!$E$6</f>
        <v>C:/NGS/save/</v>
      </c>
      <c r="H680" s="15" t="str">
        <f>'1. Input and Output files list'!$J$344</f>
        <v>.tagcount</v>
      </c>
      <c r="I680" s="15" t="s">
        <v>547</v>
      </c>
      <c r="J680" s="15">
        <f>'1. Input and Output files list'!$F$344</f>
        <v>0</v>
      </c>
      <c r="K680" s="15" t="s">
        <v>545</v>
      </c>
      <c r="M680" s="15" t="str">
        <f>CONCATENATE(F680,G680,H680,I680,J680,K680)</f>
        <v>genotypingdata&lt;- fread("C:/NGS/save/.tagcountmatchindex.csv", col.names = c("0"))</v>
      </c>
    </row>
    <row r="681" spans="1:15" x14ac:dyDescent="0.15">
      <c r="A681" s="15">
        <v>680</v>
      </c>
      <c r="B681" s="15">
        <v>133</v>
      </c>
      <c r="C681" s="15" t="s">
        <v>139</v>
      </c>
      <c r="D681" s="26" t="s">
        <v>79</v>
      </c>
    </row>
    <row r="682" spans="1:15" x14ac:dyDescent="0.15">
      <c r="A682" s="15">
        <v>681</v>
      </c>
      <c r="B682" s="15">
        <v>133</v>
      </c>
      <c r="C682" s="15" t="s">
        <v>549</v>
      </c>
      <c r="D682" s="26" t="s">
        <v>551</v>
      </c>
    </row>
    <row r="683" spans="1:15" x14ac:dyDescent="0.15">
      <c r="A683" s="15">
        <v>682</v>
      </c>
      <c r="B683" s="15">
        <v>134</v>
      </c>
      <c r="C683" s="15" t="s">
        <v>136</v>
      </c>
      <c r="D683" s="26" t="str">
        <f>N683</f>
        <v>genotypingdata &lt;- fread("C:/NGS/save/.tagcount", header=F, col.names=genotype)</v>
      </c>
      <c r="F683" s="15" t="s">
        <v>553</v>
      </c>
      <c r="G683" s="15" t="str">
        <f>'1. Input and Output files list'!$E$6</f>
        <v>C:/NGS/save/</v>
      </c>
      <c r="H683" s="15" t="str">
        <f>'1. Input and Output files list'!$J$346</f>
        <v>.tagcount</v>
      </c>
      <c r="I683" s="15" t="s">
        <v>228</v>
      </c>
      <c r="N683" s="15" t="str">
        <f>CONCATENATE(F683,G683,H683,I683)</f>
        <v>genotypingdata &lt;- fread("C:/NGS/save/.tagcount", header=F, col.names=genotype)</v>
      </c>
    </row>
    <row r="684" spans="1:15" x14ac:dyDescent="0.15">
      <c r="A684" s="15">
        <v>683</v>
      </c>
      <c r="B684" s="15">
        <v>134</v>
      </c>
      <c r="C684" s="15" t="s">
        <v>137</v>
      </c>
      <c r="D684" s="26" t="str">
        <f>O684</f>
        <v>system.time(write.csv(genotypingdata[match(genotypingSum$tags, genotypingdata$tags),2], file="C:/NGS/save/.tagcountmatchindex.csv", row.names = F))</v>
      </c>
      <c r="F684" s="15" t="s">
        <v>554</v>
      </c>
      <c r="G684" s="15" t="str">
        <f>'1. Input and Output files list'!$E$6</f>
        <v>C:/NGS/save/</v>
      </c>
      <c r="H684" s="15" t="str">
        <f>'1. Input and Output files list'!$J$346</f>
        <v>.tagcount</v>
      </c>
      <c r="I684" s="15" t="s">
        <v>142</v>
      </c>
      <c r="O684" s="15" t="str">
        <f>CONCATENATE(F684,G684,H684,I684)</f>
        <v>system.time(write.csv(genotypingdata[match(genotypingSum$tags, genotypingdata$tags),2], file="C:/NGS/save/.tagcountmatchindex.csv", row.names = F))</v>
      </c>
    </row>
    <row r="685" spans="1:15" x14ac:dyDescent="0.15">
      <c r="A685" s="15">
        <v>684</v>
      </c>
      <c r="B685" s="15">
        <v>134</v>
      </c>
      <c r="C685" s="15" t="s">
        <v>138</v>
      </c>
      <c r="D685" s="26" t="str">
        <f>M685</f>
        <v>genotypingdata&lt;- fread("C:/NGS/save/.tagcountmatchindex.csv", col.names = c("0"))</v>
      </c>
      <c r="F685" s="15" t="s">
        <v>233</v>
      </c>
      <c r="G685" s="15" t="str">
        <f>'1. Input and Output files list'!$E$6</f>
        <v>C:/NGS/save/</v>
      </c>
      <c r="H685" s="15" t="str">
        <f>'1. Input and Output files list'!$J$346</f>
        <v>.tagcount</v>
      </c>
      <c r="I685" s="15" t="s">
        <v>547</v>
      </c>
      <c r="J685" s="15">
        <f>'1. Input and Output files list'!$F$346</f>
        <v>0</v>
      </c>
      <c r="K685" s="15" t="s">
        <v>545</v>
      </c>
      <c r="M685" s="15" t="str">
        <f>CONCATENATE(F685,G685,H685,I685,J685,K685)</f>
        <v>genotypingdata&lt;- fread("C:/NGS/save/.tagcountmatchindex.csv", col.names = c("0"))</v>
      </c>
    </row>
    <row r="686" spans="1:15" x14ac:dyDescent="0.15">
      <c r="A686" s="15">
        <v>685</v>
      </c>
      <c r="B686" s="15">
        <v>134</v>
      </c>
      <c r="C686" s="15" t="s">
        <v>139</v>
      </c>
      <c r="D686" s="26" t="s">
        <v>79</v>
      </c>
    </row>
    <row r="687" spans="1:15" x14ac:dyDescent="0.15">
      <c r="A687" s="15">
        <v>686</v>
      </c>
      <c r="B687" s="15">
        <v>134</v>
      </c>
      <c r="C687" s="15" t="s">
        <v>549</v>
      </c>
      <c r="D687" s="26" t="s">
        <v>551</v>
      </c>
    </row>
    <row r="688" spans="1:15" x14ac:dyDescent="0.15">
      <c r="A688" s="15">
        <v>687</v>
      </c>
      <c r="B688" s="15">
        <v>135</v>
      </c>
      <c r="C688" s="15" t="s">
        <v>136</v>
      </c>
      <c r="D688" s="26" t="str">
        <f>N688</f>
        <v>genotypingdata &lt;- fread("C:/NGS/save/.tagcount", header=F, col.names=genotype)</v>
      </c>
      <c r="F688" s="15" t="s">
        <v>553</v>
      </c>
      <c r="G688" s="15" t="str">
        <f>'1. Input and Output files list'!$E$6</f>
        <v>C:/NGS/save/</v>
      </c>
      <c r="H688" s="15" t="str">
        <f>'1. Input and Output files list'!$J$348</f>
        <v>.tagcount</v>
      </c>
      <c r="I688" s="15" t="s">
        <v>228</v>
      </c>
      <c r="N688" s="15" t="str">
        <f>CONCATENATE(F688,G688,H688,I688)</f>
        <v>genotypingdata &lt;- fread("C:/NGS/save/.tagcount", header=F, col.names=genotype)</v>
      </c>
    </row>
    <row r="689" spans="1:15" x14ac:dyDescent="0.15">
      <c r="A689" s="15">
        <v>688</v>
      </c>
      <c r="B689" s="15">
        <v>135</v>
      </c>
      <c r="C689" s="15" t="s">
        <v>137</v>
      </c>
      <c r="D689" s="26" t="str">
        <f>O689</f>
        <v>system.time(write.csv(genotypingdata[match(genotypingSum$tags, genotypingdata$tags),2], file="C:/NGS/save/.tagcountmatchindex.csv", row.names = F))</v>
      </c>
      <c r="F689" s="15" t="s">
        <v>554</v>
      </c>
      <c r="G689" s="15" t="str">
        <f>'1. Input and Output files list'!$E$6</f>
        <v>C:/NGS/save/</v>
      </c>
      <c r="H689" s="15" t="str">
        <f>'1. Input and Output files list'!$J$348</f>
        <v>.tagcount</v>
      </c>
      <c r="I689" s="15" t="s">
        <v>142</v>
      </c>
      <c r="O689" s="15" t="str">
        <f>CONCATENATE(F689,G689,H689,I689)</f>
        <v>system.time(write.csv(genotypingdata[match(genotypingSum$tags, genotypingdata$tags),2], file="C:/NGS/save/.tagcountmatchindex.csv", row.names = F))</v>
      </c>
    </row>
    <row r="690" spans="1:15" x14ac:dyDescent="0.15">
      <c r="A690" s="15">
        <v>689</v>
      </c>
      <c r="B690" s="15">
        <v>135</v>
      </c>
      <c r="C690" s="15" t="s">
        <v>138</v>
      </c>
      <c r="D690" s="26" t="str">
        <f>M690</f>
        <v>genotypingdata&lt;- fread("C:/NGS/save/.tagcountmatchindex.csv", col.names = c("0"))</v>
      </c>
      <c r="F690" s="15" t="s">
        <v>233</v>
      </c>
      <c r="G690" s="15" t="str">
        <f>'1. Input and Output files list'!$E$6</f>
        <v>C:/NGS/save/</v>
      </c>
      <c r="H690" s="15" t="str">
        <f>'1. Input and Output files list'!$J$348</f>
        <v>.tagcount</v>
      </c>
      <c r="I690" s="15" t="s">
        <v>547</v>
      </c>
      <c r="J690" s="15">
        <f>'1. Input and Output files list'!$F$348</f>
        <v>0</v>
      </c>
      <c r="K690" s="15" t="s">
        <v>545</v>
      </c>
      <c r="M690" s="15" t="str">
        <f>CONCATENATE(F690,G690,H690,I690,J690,K690)</f>
        <v>genotypingdata&lt;- fread("C:/NGS/save/.tagcountmatchindex.csv", col.names = c("0"))</v>
      </c>
    </row>
    <row r="691" spans="1:15" x14ac:dyDescent="0.15">
      <c r="A691" s="15">
        <v>690</v>
      </c>
      <c r="B691" s="15">
        <v>135</v>
      </c>
      <c r="C691" s="15" t="s">
        <v>139</v>
      </c>
      <c r="D691" s="26" t="s">
        <v>79</v>
      </c>
    </row>
    <row r="692" spans="1:15" x14ac:dyDescent="0.15">
      <c r="A692" s="15">
        <v>691</v>
      </c>
      <c r="B692" s="15">
        <v>135</v>
      </c>
      <c r="C692" s="15" t="s">
        <v>549</v>
      </c>
      <c r="D692" s="26" t="s">
        <v>551</v>
      </c>
    </row>
    <row r="693" spans="1:15" x14ac:dyDescent="0.15">
      <c r="A693" s="15">
        <v>692</v>
      </c>
      <c r="B693" s="15">
        <v>136</v>
      </c>
      <c r="C693" s="15" t="s">
        <v>136</v>
      </c>
      <c r="D693" s="26" t="str">
        <f>N693</f>
        <v>genotypingdata &lt;- fread("C:/NGS/save/.tagcount", header=F, col.names=genotype)</v>
      </c>
      <c r="F693" s="15" t="s">
        <v>553</v>
      </c>
      <c r="G693" s="15" t="str">
        <f>'1. Input and Output files list'!$E$6</f>
        <v>C:/NGS/save/</v>
      </c>
      <c r="H693" s="15" t="str">
        <f>'1. Input and Output files list'!$J$350</f>
        <v>.tagcount</v>
      </c>
      <c r="I693" s="15" t="s">
        <v>228</v>
      </c>
      <c r="N693" s="15" t="str">
        <f>CONCATENATE(F693,G693,H693,I693)</f>
        <v>genotypingdata &lt;- fread("C:/NGS/save/.tagcount", header=F, col.names=genotype)</v>
      </c>
    </row>
    <row r="694" spans="1:15" x14ac:dyDescent="0.15">
      <c r="A694" s="15">
        <v>693</v>
      </c>
      <c r="B694" s="15">
        <v>136</v>
      </c>
      <c r="C694" s="15" t="s">
        <v>137</v>
      </c>
      <c r="D694" s="26" t="str">
        <f>O694</f>
        <v>system.time(write.csv(genotypingdata[match(genotypingSum$tags, genotypingdata$tags),2], file="C:/NGS/save/.tagcountmatchindex.csv", row.names = F))</v>
      </c>
      <c r="F694" s="15" t="s">
        <v>554</v>
      </c>
      <c r="G694" s="15" t="str">
        <f>'1. Input and Output files list'!$E$6</f>
        <v>C:/NGS/save/</v>
      </c>
      <c r="H694" s="15" t="str">
        <f>'1. Input and Output files list'!$J$350</f>
        <v>.tagcount</v>
      </c>
      <c r="I694" s="15" t="s">
        <v>142</v>
      </c>
      <c r="O694" s="15" t="str">
        <f>CONCATENATE(F694,G694,H694,I694)</f>
        <v>system.time(write.csv(genotypingdata[match(genotypingSum$tags, genotypingdata$tags),2], file="C:/NGS/save/.tagcountmatchindex.csv", row.names = F))</v>
      </c>
    </row>
    <row r="695" spans="1:15" x14ac:dyDescent="0.15">
      <c r="A695" s="15">
        <v>694</v>
      </c>
      <c r="B695" s="15">
        <v>136</v>
      </c>
      <c r="C695" s="15" t="s">
        <v>138</v>
      </c>
      <c r="D695" s="26" t="str">
        <f>M695</f>
        <v>genotypingdata&lt;- fread("C:/NGS/save/.tagcountmatchindex.csv", col.names = c("0"))</v>
      </c>
      <c r="F695" s="15" t="s">
        <v>233</v>
      </c>
      <c r="G695" s="15" t="str">
        <f>'1. Input and Output files list'!$E$6</f>
        <v>C:/NGS/save/</v>
      </c>
      <c r="H695" s="15" t="str">
        <f>'1. Input and Output files list'!$J$350</f>
        <v>.tagcount</v>
      </c>
      <c r="I695" s="15" t="s">
        <v>547</v>
      </c>
      <c r="J695" s="15">
        <f>'1. Input and Output files list'!$F$350</f>
        <v>0</v>
      </c>
      <c r="K695" s="15" t="s">
        <v>545</v>
      </c>
      <c r="M695" s="15" t="str">
        <f>CONCATENATE(F695,G695,H695,I695,J695,K695)</f>
        <v>genotypingdata&lt;- fread("C:/NGS/save/.tagcountmatchindex.csv", col.names = c("0"))</v>
      </c>
    </row>
    <row r="696" spans="1:15" x14ac:dyDescent="0.15">
      <c r="A696" s="15">
        <v>695</v>
      </c>
      <c r="B696" s="15">
        <v>136</v>
      </c>
      <c r="C696" s="15" t="s">
        <v>139</v>
      </c>
      <c r="D696" s="26" t="s">
        <v>79</v>
      </c>
    </row>
    <row r="697" spans="1:15" x14ac:dyDescent="0.15">
      <c r="A697" s="15">
        <v>696</v>
      </c>
      <c r="B697" s="15">
        <v>136</v>
      </c>
      <c r="C697" s="15" t="s">
        <v>549</v>
      </c>
      <c r="D697" s="26" t="s">
        <v>551</v>
      </c>
    </row>
    <row r="698" spans="1:15" x14ac:dyDescent="0.15">
      <c r="A698" s="15">
        <v>697</v>
      </c>
      <c r="B698" s="15">
        <v>137</v>
      </c>
      <c r="C698" s="15" t="s">
        <v>136</v>
      </c>
      <c r="D698" s="26" t="str">
        <f>N698</f>
        <v>genotypingdata &lt;- fread("C:/NGS/save/.tagcount", header=F, col.names=genotype)</v>
      </c>
      <c r="F698" s="15" t="s">
        <v>553</v>
      </c>
      <c r="G698" s="15" t="str">
        <f>'1. Input and Output files list'!$E$6</f>
        <v>C:/NGS/save/</v>
      </c>
      <c r="H698" s="15" t="str">
        <f>'1. Input and Output files list'!$J$352</f>
        <v>.tagcount</v>
      </c>
      <c r="I698" s="15" t="s">
        <v>228</v>
      </c>
      <c r="N698" s="15" t="str">
        <f>CONCATENATE(F698,G698,H698,I698)</f>
        <v>genotypingdata &lt;- fread("C:/NGS/save/.tagcount", header=F, col.names=genotype)</v>
      </c>
    </row>
    <row r="699" spans="1:15" x14ac:dyDescent="0.15">
      <c r="A699" s="15">
        <v>698</v>
      </c>
      <c r="B699" s="15">
        <v>137</v>
      </c>
      <c r="C699" s="15" t="s">
        <v>137</v>
      </c>
      <c r="D699" s="26" t="str">
        <f>O699</f>
        <v>system.time(write.csv(genotypingdata[match(genotypingSum$tags, genotypingdata$tags),2], file="C:/NGS/save/.tagcountmatchindex.csv", row.names = F))</v>
      </c>
      <c r="F699" s="15" t="s">
        <v>554</v>
      </c>
      <c r="G699" s="15" t="str">
        <f>'1. Input and Output files list'!$E$6</f>
        <v>C:/NGS/save/</v>
      </c>
      <c r="H699" s="15" t="str">
        <f>'1. Input and Output files list'!$J$352</f>
        <v>.tagcount</v>
      </c>
      <c r="I699" s="15" t="s">
        <v>142</v>
      </c>
      <c r="O699" s="15" t="str">
        <f>CONCATENATE(F699,G699,H699,I699)</f>
        <v>system.time(write.csv(genotypingdata[match(genotypingSum$tags, genotypingdata$tags),2], file="C:/NGS/save/.tagcountmatchindex.csv", row.names = F))</v>
      </c>
    </row>
    <row r="700" spans="1:15" x14ac:dyDescent="0.15">
      <c r="A700" s="15">
        <v>699</v>
      </c>
      <c r="B700" s="15">
        <v>137</v>
      </c>
      <c r="C700" s="15" t="s">
        <v>138</v>
      </c>
      <c r="D700" s="26" t="str">
        <f>M700</f>
        <v>genotypingdata&lt;- fread("C:/NGS/save/.tagcountmatchindex.csv", col.names = c("0"))</v>
      </c>
      <c r="F700" s="15" t="s">
        <v>233</v>
      </c>
      <c r="G700" s="15" t="str">
        <f>'1. Input and Output files list'!$E$6</f>
        <v>C:/NGS/save/</v>
      </c>
      <c r="H700" s="15" t="str">
        <f>'1. Input and Output files list'!$J$352</f>
        <v>.tagcount</v>
      </c>
      <c r="I700" s="15" t="s">
        <v>547</v>
      </c>
      <c r="J700" s="15">
        <f>'1. Input and Output files list'!$F$352</f>
        <v>0</v>
      </c>
      <c r="K700" s="15" t="s">
        <v>545</v>
      </c>
      <c r="M700" s="15" t="str">
        <f>CONCATENATE(F700,G700,H700,I700,J700,K700)</f>
        <v>genotypingdata&lt;- fread("C:/NGS/save/.tagcountmatchindex.csv", col.names = c("0"))</v>
      </c>
    </row>
    <row r="701" spans="1:15" x14ac:dyDescent="0.15">
      <c r="A701" s="15">
        <v>700</v>
      </c>
      <c r="B701" s="15">
        <v>137</v>
      </c>
      <c r="C701" s="15" t="s">
        <v>139</v>
      </c>
      <c r="D701" s="26" t="s">
        <v>79</v>
      </c>
    </row>
    <row r="702" spans="1:15" x14ac:dyDescent="0.15">
      <c r="A702" s="15">
        <v>701</v>
      </c>
      <c r="B702" s="15">
        <v>137</v>
      </c>
      <c r="C702" s="15" t="s">
        <v>549</v>
      </c>
      <c r="D702" s="26" t="s">
        <v>551</v>
      </c>
    </row>
    <row r="703" spans="1:15" x14ac:dyDescent="0.15">
      <c r="A703" s="15">
        <v>702</v>
      </c>
      <c r="B703" s="15">
        <v>138</v>
      </c>
      <c r="C703" s="15" t="s">
        <v>136</v>
      </c>
      <c r="D703" s="26" t="str">
        <f>N703</f>
        <v>genotypingdata &lt;- fread("C:/NGS/save/.tagcount", header=F, col.names=genotype)</v>
      </c>
      <c r="F703" s="15" t="s">
        <v>553</v>
      </c>
      <c r="G703" s="15" t="str">
        <f>'1. Input and Output files list'!$E$6</f>
        <v>C:/NGS/save/</v>
      </c>
      <c r="H703" s="15" t="str">
        <f>'1. Input and Output files list'!$J$354</f>
        <v>.tagcount</v>
      </c>
      <c r="I703" s="15" t="s">
        <v>228</v>
      </c>
      <c r="N703" s="15" t="str">
        <f>CONCATENATE(F703,G703,H703,I703)</f>
        <v>genotypingdata &lt;- fread("C:/NGS/save/.tagcount", header=F, col.names=genotype)</v>
      </c>
    </row>
    <row r="704" spans="1:15" x14ac:dyDescent="0.15">
      <c r="A704" s="15">
        <v>703</v>
      </c>
      <c r="B704" s="15">
        <v>138</v>
      </c>
      <c r="C704" s="15" t="s">
        <v>137</v>
      </c>
      <c r="D704" s="26" t="str">
        <f>O704</f>
        <v>system.time(write.csv(genotypingdata[match(genotypingSum$tags, genotypingdata$tags),2], file="C:/NGS/save/.tagcountmatchindex.csv", row.names = F))</v>
      </c>
      <c r="F704" s="15" t="s">
        <v>554</v>
      </c>
      <c r="G704" s="15" t="str">
        <f>'1. Input and Output files list'!$E$6</f>
        <v>C:/NGS/save/</v>
      </c>
      <c r="H704" s="15" t="str">
        <f>'1. Input and Output files list'!$J$354</f>
        <v>.tagcount</v>
      </c>
      <c r="I704" s="15" t="s">
        <v>142</v>
      </c>
      <c r="O704" s="15" t="str">
        <f>CONCATENATE(F704,G704,H704,I704)</f>
        <v>system.time(write.csv(genotypingdata[match(genotypingSum$tags, genotypingdata$tags),2], file="C:/NGS/save/.tagcountmatchindex.csv", row.names = F))</v>
      </c>
    </row>
    <row r="705" spans="1:15" x14ac:dyDescent="0.15">
      <c r="A705" s="15">
        <v>704</v>
      </c>
      <c r="B705" s="15">
        <v>138</v>
      </c>
      <c r="C705" s="15" t="s">
        <v>138</v>
      </c>
      <c r="D705" s="26" t="str">
        <f>M705</f>
        <v>genotypingdata&lt;- fread("C:/NGS/save/.tagcountmatchindex.csv", col.names = c("0"))</v>
      </c>
      <c r="F705" s="15" t="s">
        <v>233</v>
      </c>
      <c r="G705" s="15" t="str">
        <f>'1. Input and Output files list'!$E$6</f>
        <v>C:/NGS/save/</v>
      </c>
      <c r="H705" s="15" t="str">
        <f>'1. Input and Output files list'!$J$354</f>
        <v>.tagcount</v>
      </c>
      <c r="I705" s="15" t="s">
        <v>547</v>
      </c>
      <c r="J705" s="15">
        <f>'1. Input and Output files list'!$F$354</f>
        <v>0</v>
      </c>
      <c r="K705" s="15" t="s">
        <v>545</v>
      </c>
      <c r="M705" s="15" t="str">
        <f>CONCATENATE(F705,G705,H705,I705,J705,K705)</f>
        <v>genotypingdata&lt;- fread("C:/NGS/save/.tagcountmatchindex.csv", col.names = c("0"))</v>
      </c>
    </row>
    <row r="706" spans="1:15" x14ac:dyDescent="0.15">
      <c r="A706" s="15">
        <v>705</v>
      </c>
      <c r="B706" s="15">
        <v>138</v>
      </c>
      <c r="C706" s="15" t="s">
        <v>139</v>
      </c>
      <c r="D706" s="26" t="s">
        <v>79</v>
      </c>
    </row>
    <row r="707" spans="1:15" x14ac:dyDescent="0.15">
      <c r="A707" s="15">
        <v>706</v>
      </c>
      <c r="B707" s="15">
        <v>138</v>
      </c>
      <c r="C707" s="15" t="s">
        <v>549</v>
      </c>
      <c r="D707" s="26" t="s">
        <v>551</v>
      </c>
    </row>
    <row r="708" spans="1:15" x14ac:dyDescent="0.15">
      <c r="A708" s="15">
        <v>707</v>
      </c>
      <c r="B708" s="15">
        <v>139</v>
      </c>
      <c r="C708" s="15" t="s">
        <v>136</v>
      </c>
      <c r="D708" s="26" t="str">
        <f>N708</f>
        <v>genotypingdata &lt;- fread("C:/NGS/save/.tagcount", header=F, col.names=genotype)</v>
      </c>
      <c r="F708" s="15" t="s">
        <v>553</v>
      </c>
      <c r="G708" s="15" t="str">
        <f>'1. Input and Output files list'!$E$6</f>
        <v>C:/NGS/save/</v>
      </c>
      <c r="H708" s="15" t="str">
        <f>'1. Input and Output files list'!$J$356</f>
        <v>.tagcount</v>
      </c>
      <c r="I708" s="15" t="s">
        <v>228</v>
      </c>
      <c r="N708" s="15" t="str">
        <f>CONCATENATE(F708,G708,H708,I708)</f>
        <v>genotypingdata &lt;- fread("C:/NGS/save/.tagcount", header=F, col.names=genotype)</v>
      </c>
    </row>
    <row r="709" spans="1:15" x14ac:dyDescent="0.15">
      <c r="A709" s="15">
        <v>708</v>
      </c>
      <c r="B709" s="15">
        <v>139</v>
      </c>
      <c r="C709" s="15" t="s">
        <v>137</v>
      </c>
      <c r="D709" s="26" t="str">
        <f>O709</f>
        <v>system.time(write.csv(genotypingdata[match(genotypingSum$tags, genotypingdata$tags),2], file="C:/NGS/save/.tagcountmatchindex.csv", row.names = F))</v>
      </c>
      <c r="F709" s="15" t="s">
        <v>554</v>
      </c>
      <c r="G709" s="15" t="str">
        <f>'1. Input and Output files list'!$E$6</f>
        <v>C:/NGS/save/</v>
      </c>
      <c r="H709" s="15" t="str">
        <f>'1. Input and Output files list'!$J$356</f>
        <v>.tagcount</v>
      </c>
      <c r="I709" s="15" t="s">
        <v>142</v>
      </c>
      <c r="O709" s="15" t="str">
        <f>CONCATENATE(F709,G709,H709,I709)</f>
        <v>system.time(write.csv(genotypingdata[match(genotypingSum$tags, genotypingdata$tags),2], file="C:/NGS/save/.tagcountmatchindex.csv", row.names = F))</v>
      </c>
    </row>
    <row r="710" spans="1:15" x14ac:dyDescent="0.15">
      <c r="A710" s="15">
        <v>709</v>
      </c>
      <c r="B710" s="15">
        <v>139</v>
      </c>
      <c r="C710" s="15" t="s">
        <v>138</v>
      </c>
      <c r="D710" s="26" t="str">
        <f>M710</f>
        <v>genotypingdata&lt;- fread("C:/NGS/save/.tagcountmatchindex.csv", col.names = c("0"))</v>
      </c>
      <c r="F710" s="15" t="s">
        <v>233</v>
      </c>
      <c r="G710" s="15" t="str">
        <f>'1. Input and Output files list'!$E$6</f>
        <v>C:/NGS/save/</v>
      </c>
      <c r="H710" s="15" t="str">
        <f>'1. Input and Output files list'!$J$356</f>
        <v>.tagcount</v>
      </c>
      <c r="I710" s="15" t="s">
        <v>547</v>
      </c>
      <c r="J710" s="15">
        <f>'1. Input and Output files list'!$F$356</f>
        <v>0</v>
      </c>
      <c r="K710" s="15" t="s">
        <v>545</v>
      </c>
      <c r="M710" s="15" t="str">
        <f>CONCATENATE(F710,G710,H710,I710,J710,K710)</f>
        <v>genotypingdata&lt;- fread("C:/NGS/save/.tagcountmatchindex.csv", col.names = c("0"))</v>
      </c>
    </row>
    <row r="711" spans="1:15" x14ac:dyDescent="0.15">
      <c r="A711" s="15">
        <v>710</v>
      </c>
      <c r="B711" s="15">
        <v>139</v>
      </c>
      <c r="C711" s="15" t="s">
        <v>139</v>
      </c>
      <c r="D711" s="26" t="s">
        <v>79</v>
      </c>
    </row>
    <row r="712" spans="1:15" x14ac:dyDescent="0.15">
      <c r="A712" s="15">
        <v>711</v>
      </c>
      <c r="B712" s="15">
        <v>139</v>
      </c>
      <c r="C712" s="15" t="s">
        <v>549</v>
      </c>
      <c r="D712" s="26" t="s">
        <v>551</v>
      </c>
    </row>
    <row r="713" spans="1:15" x14ac:dyDescent="0.15">
      <c r="A713" s="15">
        <v>712</v>
      </c>
      <c r="B713" s="15">
        <v>140</v>
      </c>
      <c r="C713" s="15" t="s">
        <v>136</v>
      </c>
      <c r="D713" s="26" t="str">
        <f>N713</f>
        <v>genotypingdata &lt;- fread("C:/NGS/save/.tagcount", header=F, col.names=genotype)</v>
      </c>
      <c r="F713" s="15" t="s">
        <v>553</v>
      </c>
      <c r="G713" s="15" t="str">
        <f>'1. Input and Output files list'!$E$6</f>
        <v>C:/NGS/save/</v>
      </c>
      <c r="H713" s="15" t="str">
        <f>'1. Input and Output files list'!$J$358</f>
        <v>.tagcount</v>
      </c>
      <c r="I713" s="15" t="s">
        <v>228</v>
      </c>
      <c r="N713" s="15" t="str">
        <f>CONCATENATE(F713,G713,H713,I713)</f>
        <v>genotypingdata &lt;- fread("C:/NGS/save/.tagcount", header=F, col.names=genotype)</v>
      </c>
    </row>
    <row r="714" spans="1:15" x14ac:dyDescent="0.15">
      <c r="A714" s="15">
        <v>713</v>
      </c>
      <c r="B714" s="15">
        <v>140</v>
      </c>
      <c r="C714" s="15" t="s">
        <v>137</v>
      </c>
      <c r="D714" s="26" t="str">
        <f>O714</f>
        <v>system.time(write.csv(genotypingdata[match(genotypingSum$tags, genotypingdata$tags),2], file="C:/NGS/save/.tagcountmatchindex.csv", row.names = F))</v>
      </c>
      <c r="F714" s="15" t="s">
        <v>554</v>
      </c>
      <c r="G714" s="15" t="str">
        <f>'1. Input and Output files list'!$E$6</f>
        <v>C:/NGS/save/</v>
      </c>
      <c r="H714" s="15" t="str">
        <f>'1. Input and Output files list'!$J$358</f>
        <v>.tagcount</v>
      </c>
      <c r="I714" s="15" t="s">
        <v>142</v>
      </c>
      <c r="O714" s="15" t="str">
        <f>CONCATENATE(F714,G714,H714,I714)</f>
        <v>system.time(write.csv(genotypingdata[match(genotypingSum$tags, genotypingdata$tags),2], file="C:/NGS/save/.tagcountmatchindex.csv", row.names = F))</v>
      </c>
    </row>
    <row r="715" spans="1:15" x14ac:dyDescent="0.15">
      <c r="A715" s="15">
        <v>714</v>
      </c>
      <c r="B715" s="15">
        <v>140</v>
      </c>
      <c r="C715" s="15" t="s">
        <v>138</v>
      </c>
      <c r="D715" s="26" t="str">
        <f>M715</f>
        <v>genotypingdata&lt;- fread("C:/NGS/save/.tagcountmatchindex.csv", col.names = c("0"))</v>
      </c>
      <c r="F715" s="15" t="s">
        <v>233</v>
      </c>
      <c r="G715" s="15" t="str">
        <f>'1. Input and Output files list'!$E$6</f>
        <v>C:/NGS/save/</v>
      </c>
      <c r="H715" s="15" t="str">
        <f>'1. Input and Output files list'!$J$358</f>
        <v>.tagcount</v>
      </c>
      <c r="I715" s="15" t="s">
        <v>547</v>
      </c>
      <c r="J715" s="15">
        <f>'1. Input and Output files list'!$F$358</f>
        <v>0</v>
      </c>
      <c r="K715" s="15" t="s">
        <v>545</v>
      </c>
      <c r="M715" s="15" t="str">
        <f>CONCATENATE(F715,G715,H715,I715,J715,K715)</f>
        <v>genotypingdata&lt;- fread("C:/NGS/save/.tagcountmatchindex.csv", col.names = c("0"))</v>
      </c>
    </row>
    <row r="716" spans="1:15" x14ac:dyDescent="0.15">
      <c r="A716" s="15">
        <v>715</v>
      </c>
      <c r="B716" s="15">
        <v>140</v>
      </c>
      <c r="C716" s="15" t="s">
        <v>139</v>
      </c>
      <c r="D716" s="26" t="s">
        <v>79</v>
      </c>
    </row>
    <row r="717" spans="1:15" x14ac:dyDescent="0.15">
      <c r="A717" s="15">
        <v>716</v>
      </c>
      <c r="B717" s="15">
        <v>140</v>
      </c>
      <c r="C717" s="15" t="s">
        <v>549</v>
      </c>
      <c r="D717" s="26" t="s">
        <v>551</v>
      </c>
    </row>
    <row r="718" spans="1:15" x14ac:dyDescent="0.15">
      <c r="A718" s="15">
        <v>717</v>
      </c>
      <c r="B718" s="15">
        <v>141</v>
      </c>
      <c r="C718" s="15" t="s">
        <v>136</v>
      </c>
      <c r="D718" s="26" t="str">
        <f>N718</f>
        <v>genotypingdata &lt;- fread("C:/NGS/save/.tagcount", header=F, col.names=genotype)</v>
      </c>
      <c r="F718" s="15" t="s">
        <v>553</v>
      </c>
      <c r="G718" s="15" t="str">
        <f>'1. Input and Output files list'!$E$6</f>
        <v>C:/NGS/save/</v>
      </c>
      <c r="H718" s="15" t="str">
        <f>'1. Input and Output files list'!$J$360</f>
        <v>.tagcount</v>
      </c>
      <c r="I718" s="15" t="s">
        <v>228</v>
      </c>
      <c r="N718" s="15" t="str">
        <f>CONCATENATE(F718,G718,H718,I718)</f>
        <v>genotypingdata &lt;- fread("C:/NGS/save/.tagcount", header=F, col.names=genotype)</v>
      </c>
    </row>
    <row r="719" spans="1:15" x14ac:dyDescent="0.15">
      <c r="A719" s="15">
        <v>718</v>
      </c>
      <c r="B719" s="15">
        <v>141</v>
      </c>
      <c r="C719" s="15" t="s">
        <v>137</v>
      </c>
      <c r="D719" s="26" t="str">
        <f>O719</f>
        <v>system.time(write.csv(genotypingdata[match(genotypingSum$tags, genotypingdata$tags),2], file="C:/NGS/save/.tagcountmatchindex.csv", row.names = F))</v>
      </c>
      <c r="F719" s="15" t="s">
        <v>554</v>
      </c>
      <c r="G719" s="15" t="str">
        <f>'1. Input and Output files list'!$E$6</f>
        <v>C:/NGS/save/</v>
      </c>
      <c r="H719" s="15" t="str">
        <f>'1. Input and Output files list'!$J$360</f>
        <v>.tagcount</v>
      </c>
      <c r="I719" s="15" t="s">
        <v>142</v>
      </c>
      <c r="O719" s="15" t="str">
        <f>CONCATENATE(F719,G719,H719,I719)</f>
        <v>system.time(write.csv(genotypingdata[match(genotypingSum$tags, genotypingdata$tags),2], file="C:/NGS/save/.tagcountmatchindex.csv", row.names = F))</v>
      </c>
    </row>
    <row r="720" spans="1:15" x14ac:dyDescent="0.15">
      <c r="A720" s="15">
        <v>719</v>
      </c>
      <c r="B720" s="15">
        <v>141</v>
      </c>
      <c r="C720" s="15" t="s">
        <v>138</v>
      </c>
      <c r="D720" s="26" t="str">
        <f>M720</f>
        <v>genotypingdata&lt;- fread("C:/NGS/save/.tagcountmatchindex.csv", col.names = c("0"))</v>
      </c>
      <c r="F720" s="15" t="s">
        <v>233</v>
      </c>
      <c r="G720" s="15" t="str">
        <f>'1. Input and Output files list'!$E$6</f>
        <v>C:/NGS/save/</v>
      </c>
      <c r="H720" s="15" t="str">
        <f>'1. Input and Output files list'!$J$360</f>
        <v>.tagcount</v>
      </c>
      <c r="I720" s="15" t="s">
        <v>547</v>
      </c>
      <c r="J720" s="15">
        <f>'1. Input and Output files list'!$F$360</f>
        <v>0</v>
      </c>
      <c r="K720" s="15" t="s">
        <v>545</v>
      </c>
      <c r="M720" s="15" t="str">
        <f>CONCATENATE(F720,G720,H720,I720,J720,K720)</f>
        <v>genotypingdata&lt;- fread("C:/NGS/save/.tagcountmatchindex.csv", col.names = c("0"))</v>
      </c>
    </row>
    <row r="721" spans="1:15" x14ac:dyDescent="0.15">
      <c r="A721" s="15">
        <v>720</v>
      </c>
      <c r="B721" s="15">
        <v>141</v>
      </c>
      <c r="C721" s="15" t="s">
        <v>139</v>
      </c>
      <c r="D721" s="26" t="s">
        <v>79</v>
      </c>
    </row>
    <row r="722" spans="1:15" x14ac:dyDescent="0.15">
      <c r="A722" s="15">
        <v>721</v>
      </c>
      <c r="B722" s="15">
        <v>141</v>
      </c>
      <c r="C722" s="15" t="s">
        <v>549</v>
      </c>
      <c r="D722" s="26" t="s">
        <v>551</v>
      </c>
    </row>
    <row r="723" spans="1:15" x14ac:dyDescent="0.15">
      <c r="A723" s="15">
        <v>722</v>
      </c>
      <c r="B723" s="15">
        <v>142</v>
      </c>
      <c r="C723" s="15" t="s">
        <v>136</v>
      </c>
      <c r="D723" s="26" t="str">
        <f>N723</f>
        <v>genotypingdata &lt;- fread("C:/NGS/save/.tagcount", header=F, col.names=genotype)</v>
      </c>
      <c r="F723" s="15" t="s">
        <v>553</v>
      </c>
      <c r="G723" s="15" t="str">
        <f>'1. Input and Output files list'!$E$6</f>
        <v>C:/NGS/save/</v>
      </c>
      <c r="H723" s="15" t="str">
        <f>'1. Input and Output files list'!$J$362</f>
        <v>.tagcount</v>
      </c>
      <c r="I723" s="15" t="s">
        <v>228</v>
      </c>
      <c r="N723" s="15" t="str">
        <f>CONCATENATE(F723,G723,H723,I723)</f>
        <v>genotypingdata &lt;- fread("C:/NGS/save/.tagcount", header=F, col.names=genotype)</v>
      </c>
    </row>
    <row r="724" spans="1:15" x14ac:dyDescent="0.15">
      <c r="A724" s="15">
        <v>723</v>
      </c>
      <c r="B724" s="15">
        <v>142</v>
      </c>
      <c r="C724" s="15" t="s">
        <v>137</v>
      </c>
      <c r="D724" s="26" t="str">
        <f>O724</f>
        <v>system.time(write.csv(genotypingdata[match(genotypingSum$tags, genotypingdata$tags),2], file="C:/NGS/save/.tagcountmatchindex.csv", row.names = F))</v>
      </c>
      <c r="F724" s="15" t="s">
        <v>554</v>
      </c>
      <c r="G724" s="15" t="str">
        <f>'1. Input and Output files list'!$E$6</f>
        <v>C:/NGS/save/</v>
      </c>
      <c r="H724" s="15" t="str">
        <f>'1. Input and Output files list'!$J$362</f>
        <v>.tagcount</v>
      </c>
      <c r="I724" s="15" t="s">
        <v>142</v>
      </c>
      <c r="O724" s="15" t="str">
        <f>CONCATENATE(F724,G724,H724,I724)</f>
        <v>system.time(write.csv(genotypingdata[match(genotypingSum$tags, genotypingdata$tags),2], file="C:/NGS/save/.tagcountmatchindex.csv", row.names = F))</v>
      </c>
    </row>
    <row r="725" spans="1:15" x14ac:dyDescent="0.15">
      <c r="A725" s="15">
        <v>724</v>
      </c>
      <c r="B725" s="15">
        <v>142</v>
      </c>
      <c r="C725" s="15" t="s">
        <v>138</v>
      </c>
      <c r="D725" s="26" t="str">
        <f>M725</f>
        <v>genotypingdata&lt;- fread("C:/NGS/save/.tagcountmatchindex.csv", col.names = c("0"))</v>
      </c>
      <c r="F725" s="15" t="s">
        <v>233</v>
      </c>
      <c r="G725" s="15" t="str">
        <f>'1. Input and Output files list'!$E$6</f>
        <v>C:/NGS/save/</v>
      </c>
      <c r="H725" s="15" t="str">
        <f>'1. Input and Output files list'!$J$362</f>
        <v>.tagcount</v>
      </c>
      <c r="I725" s="15" t="s">
        <v>547</v>
      </c>
      <c r="J725" s="15">
        <f>'1. Input and Output files list'!$F$362</f>
        <v>0</v>
      </c>
      <c r="K725" s="15" t="s">
        <v>545</v>
      </c>
      <c r="M725" s="15" t="str">
        <f>CONCATENATE(F725,G725,H725,I725,J725,K725)</f>
        <v>genotypingdata&lt;- fread("C:/NGS/save/.tagcountmatchindex.csv", col.names = c("0"))</v>
      </c>
    </row>
    <row r="726" spans="1:15" x14ac:dyDescent="0.15">
      <c r="A726" s="15">
        <v>725</v>
      </c>
      <c r="B726" s="15">
        <v>142</v>
      </c>
      <c r="C726" s="15" t="s">
        <v>139</v>
      </c>
      <c r="D726" s="26" t="s">
        <v>79</v>
      </c>
    </row>
    <row r="727" spans="1:15" x14ac:dyDescent="0.15">
      <c r="A727" s="15">
        <v>726</v>
      </c>
      <c r="B727" s="15">
        <v>142</v>
      </c>
      <c r="C727" s="15" t="s">
        <v>549</v>
      </c>
      <c r="D727" s="26" t="s">
        <v>551</v>
      </c>
    </row>
    <row r="728" spans="1:15" x14ac:dyDescent="0.15">
      <c r="A728" s="15">
        <v>727</v>
      </c>
      <c r="B728" s="15">
        <v>143</v>
      </c>
      <c r="C728" s="15" t="s">
        <v>136</v>
      </c>
      <c r="D728" s="26" t="str">
        <f>N728</f>
        <v>genotypingdata &lt;- fread("C:/NGS/save/.tagcount", header=F, col.names=genotype)</v>
      </c>
      <c r="F728" s="15" t="s">
        <v>553</v>
      </c>
      <c r="G728" s="15" t="str">
        <f>'1. Input and Output files list'!$E$6</f>
        <v>C:/NGS/save/</v>
      </c>
      <c r="H728" s="15" t="str">
        <f>'1. Input and Output files list'!$J$364</f>
        <v>.tagcount</v>
      </c>
      <c r="I728" s="15" t="s">
        <v>228</v>
      </c>
      <c r="N728" s="15" t="str">
        <f>CONCATENATE(F728,G728,H728,I728)</f>
        <v>genotypingdata &lt;- fread("C:/NGS/save/.tagcount", header=F, col.names=genotype)</v>
      </c>
    </row>
    <row r="729" spans="1:15" x14ac:dyDescent="0.15">
      <c r="A729" s="15">
        <v>728</v>
      </c>
      <c r="B729" s="15">
        <v>143</v>
      </c>
      <c r="C729" s="15" t="s">
        <v>137</v>
      </c>
      <c r="D729" s="26" t="str">
        <f>O729</f>
        <v>system.time(write.csv(genotypingdata[match(genotypingSum$tags, genotypingdata$tags),2], file="C:/NGS/save/.tagcountmatchindex.csv", row.names = F))</v>
      </c>
      <c r="F729" s="15" t="s">
        <v>554</v>
      </c>
      <c r="G729" s="15" t="str">
        <f>'1. Input and Output files list'!$E$6</f>
        <v>C:/NGS/save/</v>
      </c>
      <c r="H729" s="15" t="str">
        <f>'1. Input and Output files list'!$J$364</f>
        <v>.tagcount</v>
      </c>
      <c r="I729" s="15" t="s">
        <v>142</v>
      </c>
      <c r="O729" s="15" t="str">
        <f>CONCATENATE(F729,G729,H729,I729)</f>
        <v>system.time(write.csv(genotypingdata[match(genotypingSum$tags, genotypingdata$tags),2], file="C:/NGS/save/.tagcountmatchindex.csv", row.names = F))</v>
      </c>
    </row>
    <row r="730" spans="1:15" x14ac:dyDescent="0.15">
      <c r="A730" s="15">
        <v>729</v>
      </c>
      <c r="B730" s="15">
        <v>143</v>
      </c>
      <c r="C730" s="15" t="s">
        <v>138</v>
      </c>
      <c r="D730" s="26" t="str">
        <f>M730</f>
        <v>genotypingdata&lt;- fread("C:/NGS/save/.tagcountmatchindex.csv", col.names = c("0"))</v>
      </c>
      <c r="F730" s="15" t="s">
        <v>233</v>
      </c>
      <c r="G730" s="15" t="str">
        <f>'1. Input and Output files list'!$E$6</f>
        <v>C:/NGS/save/</v>
      </c>
      <c r="H730" s="15" t="str">
        <f>'1. Input and Output files list'!$J$364</f>
        <v>.tagcount</v>
      </c>
      <c r="I730" s="15" t="s">
        <v>547</v>
      </c>
      <c r="J730" s="15">
        <f>'1. Input and Output files list'!$F$364</f>
        <v>0</v>
      </c>
      <c r="K730" s="15" t="s">
        <v>545</v>
      </c>
      <c r="M730" s="15" t="str">
        <f>CONCATENATE(F730,G730,H730,I730,J730,K730)</f>
        <v>genotypingdata&lt;- fread("C:/NGS/save/.tagcountmatchindex.csv", col.names = c("0"))</v>
      </c>
    </row>
    <row r="731" spans="1:15" x14ac:dyDescent="0.15">
      <c r="A731" s="15">
        <v>730</v>
      </c>
      <c r="B731" s="15">
        <v>143</v>
      </c>
      <c r="C731" s="15" t="s">
        <v>139</v>
      </c>
      <c r="D731" s="26" t="s">
        <v>79</v>
      </c>
    </row>
    <row r="732" spans="1:15" x14ac:dyDescent="0.15">
      <c r="A732" s="15">
        <v>731</v>
      </c>
      <c r="B732" s="15">
        <v>143</v>
      </c>
      <c r="C732" s="15" t="s">
        <v>549</v>
      </c>
      <c r="D732" s="26" t="s">
        <v>551</v>
      </c>
    </row>
    <row r="733" spans="1:15" x14ac:dyDescent="0.15">
      <c r="A733" s="15">
        <v>732</v>
      </c>
      <c r="B733" s="15">
        <v>144</v>
      </c>
      <c r="C733" s="15" t="s">
        <v>136</v>
      </c>
      <c r="D733" s="26" t="str">
        <f>N733</f>
        <v>genotypingdata &lt;- fread("C:/NGS/save/.tagcount", header=F, col.names=genotype)</v>
      </c>
      <c r="F733" s="15" t="s">
        <v>553</v>
      </c>
      <c r="G733" s="15" t="str">
        <f>'1. Input and Output files list'!$E$6</f>
        <v>C:/NGS/save/</v>
      </c>
      <c r="H733" s="15" t="str">
        <f>'1. Input and Output files list'!$J$366</f>
        <v>.tagcount</v>
      </c>
      <c r="I733" s="15" t="s">
        <v>228</v>
      </c>
      <c r="N733" s="15" t="str">
        <f>CONCATENATE(F733,G733,H733,I733)</f>
        <v>genotypingdata &lt;- fread("C:/NGS/save/.tagcount", header=F, col.names=genotype)</v>
      </c>
    </row>
    <row r="734" spans="1:15" x14ac:dyDescent="0.15">
      <c r="A734" s="15">
        <v>733</v>
      </c>
      <c r="B734" s="15">
        <v>144</v>
      </c>
      <c r="C734" s="15" t="s">
        <v>137</v>
      </c>
      <c r="D734" s="26" t="str">
        <f>O734</f>
        <v>system.time(write.csv(genotypingdata[match(genotypingSum$tags, genotypingdata$tags),2], file="C:/NGS/save/.tagcountmatchindex.csv", row.names = F))</v>
      </c>
      <c r="F734" s="15" t="s">
        <v>554</v>
      </c>
      <c r="G734" s="15" t="str">
        <f>'1. Input and Output files list'!$E$6</f>
        <v>C:/NGS/save/</v>
      </c>
      <c r="H734" s="15" t="str">
        <f>'1. Input and Output files list'!$J$366</f>
        <v>.tagcount</v>
      </c>
      <c r="I734" s="15" t="s">
        <v>142</v>
      </c>
      <c r="O734" s="15" t="str">
        <f>CONCATENATE(F734,G734,H734,I734)</f>
        <v>system.time(write.csv(genotypingdata[match(genotypingSum$tags, genotypingdata$tags),2], file="C:/NGS/save/.tagcountmatchindex.csv", row.names = F))</v>
      </c>
    </row>
    <row r="735" spans="1:15" x14ac:dyDescent="0.15">
      <c r="A735" s="15">
        <v>734</v>
      </c>
      <c r="B735" s="15">
        <v>144</v>
      </c>
      <c r="C735" s="15" t="s">
        <v>138</v>
      </c>
      <c r="D735" s="26" t="str">
        <f>M735</f>
        <v>genotypingdata&lt;- fread("C:/NGS/save/.tagcountmatchindex.csv", col.names = c("0"))</v>
      </c>
      <c r="F735" s="15" t="s">
        <v>233</v>
      </c>
      <c r="G735" s="15" t="str">
        <f>'1. Input and Output files list'!$E$6</f>
        <v>C:/NGS/save/</v>
      </c>
      <c r="H735" s="15" t="str">
        <f>'1. Input and Output files list'!$J$366</f>
        <v>.tagcount</v>
      </c>
      <c r="I735" s="15" t="s">
        <v>547</v>
      </c>
      <c r="J735" s="15">
        <f>'1. Input and Output files list'!$F$366</f>
        <v>0</v>
      </c>
      <c r="K735" s="15" t="s">
        <v>545</v>
      </c>
      <c r="M735" s="15" t="str">
        <f>CONCATENATE(F735,G735,H735,I735,J735,K735)</f>
        <v>genotypingdata&lt;- fread("C:/NGS/save/.tagcountmatchindex.csv", col.names = c("0"))</v>
      </c>
    </row>
    <row r="736" spans="1:15" x14ac:dyDescent="0.15">
      <c r="A736" s="15">
        <v>735</v>
      </c>
      <c r="B736" s="15">
        <v>144</v>
      </c>
      <c r="C736" s="15" t="s">
        <v>139</v>
      </c>
      <c r="D736" s="26" t="s">
        <v>79</v>
      </c>
    </row>
    <row r="737" spans="1:15" x14ac:dyDescent="0.15">
      <c r="A737" s="15">
        <v>736</v>
      </c>
      <c r="B737" s="15">
        <v>144</v>
      </c>
      <c r="C737" s="15" t="s">
        <v>549</v>
      </c>
      <c r="D737" s="26" t="s">
        <v>551</v>
      </c>
    </row>
    <row r="738" spans="1:15" x14ac:dyDescent="0.15">
      <c r="A738" s="15">
        <v>737</v>
      </c>
      <c r="B738" s="15">
        <v>145</v>
      </c>
      <c r="C738" s="15" t="s">
        <v>136</v>
      </c>
      <c r="D738" s="26" t="str">
        <f>N738</f>
        <v>genotypingdata &lt;- fread("C:/NGS/save/.tagcount", header=F, col.names=genotype)</v>
      </c>
      <c r="F738" s="15" t="s">
        <v>553</v>
      </c>
      <c r="G738" s="15" t="str">
        <f>'1. Input and Output files list'!$E$6</f>
        <v>C:/NGS/save/</v>
      </c>
      <c r="H738" s="15" t="str">
        <f>'1. Input and Output files list'!$J$368</f>
        <v>.tagcount</v>
      </c>
      <c r="I738" s="15" t="s">
        <v>228</v>
      </c>
      <c r="N738" s="15" t="str">
        <f>CONCATENATE(F738,G738,H738,I738)</f>
        <v>genotypingdata &lt;- fread("C:/NGS/save/.tagcount", header=F, col.names=genotype)</v>
      </c>
    </row>
    <row r="739" spans="1:15" x14ac:dyDescent="0.15">
      <c r="A739" s="15">
        <v>738</v>
      </c>
      <c r="B739" s="15">
        <v>145</v>
      </c>
      <c r="C739" s="15" t="s">
        <v>137</v>
      </c>
      <c r="D739" s="26" t="str">
        <f>O739</f>
        <v>system.time(write.csv(genotypingdata[match(genotypingSum$tags, genotypingdata$tags),2], file="C:/NGS/save/.tagcountmatchindex.csv", row.names = F))</v>
      </c>
      <c r="F739" s="15" t="s">
        <v>554</v>
      </c>
      <c r="G739" s="15" t="str">
        <f>'1. Input and Output files list'!$E$6</f>
        <v>C:/NGS/save/</v>
      </c>
      <c r="H739" s="15" t="str">
        <f>'1. Input and Output files list'!$J$368</f>
        <v>.tagcount</v>
      </c>
      <c r="I739" s="15" t="s">
        <v>142</v>
      </c>
      <c r="O739" s="15" t="str">
        <f>CONCATENATE(F739,G739,H739,I739)</f>
        <v>system.time(write.csv(genotypingdata[match(genotypingSum$tags, genotypingdata$tags),2], file="C:/NGS/save/.tagcountmatchindex.csv", row.names = F))</v>
      </c>
    </row>
    <row r="740" spans="1:15" x14ac:dyDescent="0.15">
      <c r="A740" s="15">
        <v>739</v>
      </c>
      <c r="B740" s="15">
        <v>145</v>
      </c>
      <c r="C740" s="15" t="s">
        <v>138</v>
      </c>
      <c r="D740" s="26" t="str">
        <f>M740</f>
        <v>genotypingdata&lt;- fread("C:/NGS/save/.tagcountmatchindex.csv", col.names = c("0"))</v>
      </c>
      <c r="F740" s="15" t="s">
        <v>233</v>
      </c>
      <c r="G740" s="15" t="str">
        <f>'1. Input and Output files list'!$E$6</f>
        <v>C:/NGS/save/</v>
      </c>
      <c r="H740" s="15" t="str">
        <f>'1. Input and Output files list'!$J$368</f>
        <v>.tagcount</v>
      </c>
      <c r="I740" s="15" t="s">
        <v>547</v>
      </c>
      <c r="J740" s="15">
        <f>'1. Input and Output files list'!$F$368</f>
        <v>0</v>
      </c>
      <c r="K740" s="15" t="s">
        <v>545</v>
      </c>
      <c r="M740" s="15" t="str">
        <f>CONCATENATE(F740,G740,H740,I740,J740,K740)</f>
        <v>genotypingdata&lt;- fread("C:/NGS/save/.tagcountmatchindex.csv", col.names = c("0"))</v>
      </c>
    </row>
    <row r="741" spans="1:15" x14ac:dyDescent="0.15">
      <c r="A741" s="15">
        <v>740</v>
      </c>
      <c r="B741" s="15">
        <v>145</v>
      </c>
      <c r="C741" s="15" t="s">
        <v>139</v>
      </c>
      <c r="D741" s="26" t="s">
        <v>79</v>
      </c>
    </row>
    <row r="742" spans="1:15" x14ac:dyDescent="0.15">
      <c r="A742" s="15">
        <v>741</v>
      </c>
      <c r="B742" s="15">
        <v>145</v>
      </c>
      <c r="C742" s="15" t="s">
        <v>549</v>
      </c>
      <c r="D742" s="26" t="s">
        <v>551</v>
      </c>
    </row>
    <row r="743" spans="1:15" x14ac:dyDescent="0.15">
      <c r="A743" s="15">
        <v>742</v>
      </c>
      <c r="B743" s="15">
        <v>146</v>
      </c>
      <c r="C743" s="15" t="s">
        <v>136</v>
      </c>
      <c r="D743" s="26" t="str">
        <f>N743</f>
        <v>genotypingdata &lt;- fread("C:/NGS/save/.tagcount", header=F, col.names=genotype)</v>
      </c>
      <c r="F743" s="15" t="s">
        <v>553</v>
      </c>
      <c r="G743" s="15" t="str">
        <f>'1. Input and Output files list'!$E$6</f>
        <v>C:/NGS/save/</v>
      </c>
      <c r="H743" s="15" t="str">
        <f>'1. Input and Output files list'!$J$370</f>
        <v>.tagcount</v>
      </c>
      <c r="I743" s="15" t="s">
        <v>228</v>
      </c>
      <c r="N743" s="15" t="str">
        <f>CONCATENATE(F743,G743,H743,I743)</f>
        <v>genotypingdata &lt;- fread("C:/NGS/save/.tagcount", header=F, col.names=genotype)</v>
      </c>
    </row>
    <row r="744" spans="1:15" x14ac:dyDescent="0.15">
      <c r="A744" s="15">
        <v>743</v>
      </c>
      <c r="B744" s="15">
        <v>146</v>
      </c>
      <c r="C744" s="15" t="s">
        <v>137</v>
      </c>
      <c r="D744" s="26" t="str">
        <f>O744</f>
        <v>system.time(write.csv(genotypingdata[match(genotypingSum$tags, genotypingdata$tags),2], file="C:/NGS/save/.tagcountmatchindex.csv", row.names = F))</v>
      </c>
      <c r="F744" s="15" t="s">
        <v>554</v>
      </c>
      <c r="G744" s="15" t="str">
        <f>'1. Input and Output files list'!$E$6</f>
        <v>C:/NGS/save/</v>
      </c>
      <c r="H744" s="15" t="str">
        <f>'1. Input and Output files list'!$J$370</f>
        <v>.tagcount</v>
      </c>
      <c r="I744" s="15" t="s">
        <v>142</v>
      </c>
      <c r="O744" s="15" t="str">
        <f>CONCATENATE(F744,G744,H744,I744)</f>
        <v>system.time(write.csv(genotypingdata[match(genotypingSum$tags, genotypingdata$tags),2], file="C:/NGS/save/.tagcountmatchindex.csv", row.names = F))</v>
      </c>
    </row>
    <row r="745" spans="1:15" x14ac:dyDescent="0.15">
      <c r="A745" s="15">
        <v>744</v>
      </c>
      <c r="B745" s="15">
        <v>146</v>
      </c>
      <c r="C745" s="15" t="s">
        <v>138</v>
      </c>
      <c r="D745" s="26" t="str">
        <f>M745</f>
        <v>genotypingdata&lt;- fread("C:/NGS/save/.tagcountmatchindex.csv", col.names = c("0"))</v>
      </c>
      <c r="F745" s="15" t="s">
        <v>233</v>
      </c>
      <c r="G745" s="15" t="str">
        <f>'1. Input and Output files list'!$E$6</f>
        <v>C:/NGS/save/</v>
      </c>
      <c r="H745" s="15" t="str">
        <f>'1. Input and Output files list'!$J$370</f>
        <v>.tagcount</v>
      </c>
      <c r="I745" s="15" t="s">
        <v>547</v>
      </c>
      <c r="J745" s="15">
        <f>'1. Input and Output files list'!$F$370</f>
        <v>0</v>
      </c>
      <c r="K745" s="15" t="s">
        <v>545</v>
      </c>
      <c r="M745" s="15" t="str">
        <f>CONCATENATE(F745,G745,H745,I745,J745,K745)</f>
        <v>genotypingdata&lt;- fread("C:/NGS/save/.tagcountmatchindex.csv", col.names = c("0"))</v>
      </c>
    </row>
    <row r="746" spans="1:15" x14ac:dyDescent="0.15">
      <c r="A746" s="15">
        <v>745</v>
      </c>
      <c r="B746" s="15">
        <v>146</v>
      </c>
      <c r="C746" s="15" t="s">
        <v>139</v>
      </c>
      <c r="D746" s="26" t="s">
        <v>79</v>
      </c>
    </row>
    <row r="747" spans="1:15" x14ac:dyDescent="0.15">
      <c r="A747" s="15">
        <v>746</v>
      </c>
      <c r="B747" s="15">
        <v>146</v>
      </c>
      <c r="C747" s="15" t="s">
        <v>549</v>
      </c>
      <c r="D747" s="26" t="s">
        <v>551</v>
      </c>
    </row>
    <row r="748" spans="1:15" x14ac:dyDescent="0.15">
      <c r="A748" s="15">
        <v>747</v>
      </c>
      <c r="B748" s="15">
        <v>147</v>
      </c>
      <c r="C748" s="15" t="s">
        <v>136</v>
      </c>
      <c r="D748" s="26" t="str">
        <f>N748</f>
        <v>genotypingdata &lt;- fread("C:/NGS/save/.tagcount", header=F, col.names=genotype)</v>
      </c>
      <c r="F748" s="15" t="s">
        <v>553</v>
      </c>
      <c r="G748" s="15" t="str">
        <f>'1. Input and Output files list'!$E$6</f>
        <v>C:/NGS/save/</v>
      </c>
      <c r="H748" s="15" t="str">
        <f>'1. Input and Output files list'!$J$372</f>
        <v>.tagcount</v>
      </c>
      <c r="I748" s="15" t="s">
        <v>228</v>
      </c>
      <c r="N748" s="15" t="str">
        <f>CONCATENATE(F748,G748,H748,I748)</f>
        <v>genotypingdata &lt;- fread("C:/NGS/save/.tagcount", header=F, col.names=genotype)</v>
      </c>
    </row>
    <row r="749" spans="1:15" x14ac:dyDescent="0.15">
      <c r="A749" s="15">
        <v>748</v>
      </c>
      <c r="B749" s="15">
        <v>147</v>
      </c>
      <c r="C749" s="15" t="s">
        <v>137</v>
      </c>
      <c r="D749" s="26" t="str">
        <f>O749</f>
        <v>system.time(write.csv(genotypingdata[match(genotypingSum$tags, genotypingdata$tags),2], file="C:/NGS/save/.tagcountmatchindex.csv", row.names = F))</v>
      </c>
      <c r="F749" s="15" t="s">
        <v>554</v>
      </c>
      <c r="G749" s="15" t="str">
        <f>'1. Input and Output files list'!$E$6</f>
        <v>C:/NGS/save/</v>
      </c>
      <c r="H749" s="15" t="str">
        <f>'1. Input and Output files list'!$J$372</f>
        <v>.tagcount</v>
      </c>
      <c r="I749" s="15" t="s">
        <v>142</v>
      </c>
      <c r="O749" s="15" t="str">
        <f>CONCATENATE(F749,G749,H749,I749)</f>
        <v>system.time(write.csv(genotypingdata[match(genotypingSum$tags, genotypingdata$tags),2], file="C:/NGS/save/.tagcountmatchindex.csv", row.names = F))</v>
      </c>
    </row>
    <row r="750" spans="1:15" x14ac:dyDescent="0.15">
      <c r="A750" s="15">
        <v>749</v>
      </c>
      <c r="B750" s="15">
        <v>147</v>
      </c>
      <c r="C750" s="15" t="s">
        <v>138</v>
      </c>
      <c r="D750" s="26" t="str">
        <f>M750</f>
        <v>genotypingdata&lt;- fread("C:/NGS/save/.tagcountmatchindex.csv", col.names = c("0"))</v>
      </c>
      <c r="F750" s="15" t="s">
        <v>233</v>
      </c>
      <c r="G750" s="15" t="str">
        <f>'1. Input and Output files list'!$E$6</f>
        <v>C:/NGS/save/</v>
      </c>
      <c r="H750" s="15" t="str">
        <f>'1. Input and Output files list'!$J$372</f>
        <v>.tagcount</v>
      </c>
      <c r="I750" s="15" t="s">
        <v>547</v>
      </c>
      <c r="J750" s="15">
        <f>'1. Input and Output files list'!$F$372</f>
        <v>0</v>
      </c>
      <c r="K750" s="15" t="s">
        <v>545</v>
      </c>
      <c r="M750" s="15" t="str">
        <f>CONCATENATE(F750,G750,H750,I750,J750,K750)</f>
        <v>genotypingdata&lt;- fread("C:/NGS/save/.tagcountmatchindex.csv", col.names = c("0"))</v>
      </c>
    </row>
    <row r="751" spans="1:15" x14ac:dyDescent="0.15">
      <c r="A751" s="15">
        <v>750</v>
      </c>
      <c r="B751" s="15">
        <v>147</v>
      </c>
      <c r="C751" s="15" t="s">
        <v>139</v>
      </c>
      <c r="D751" s="26" t="s">
        <v>79</v>
      </c>
    </row>
    <row r="752" spans="1:15" x14ac:dyDescent="0.15">
      <c r="A752" s="15">
        <v>751</v>
      </c>
      <c r="B752" s="15">
        <v>147</v>
      </c>
      <c r="C752" s="15" t="s">
        <v>549</v>
      </c>
      <c r="D752" s="26" t="s">
        <v>551</v>
      </c>
    </row>
    <row r="753" spans="1:15" x14ac:dyDescent="0.15">
      <c r="A753" s="15">
        <v>752</v>
      </c>
      <c r="B753" s="15">
        <v>148</v>
      </c>
      <c r="C753" s="15" t="s">
        <v>136</v>
      </c>
      <c r="D753" s="26" t="str">
        <f>N753</f>
        <v>genotypingdata &lt;- fread("C:/NGS/save/.tagcount", header=F, col.names=genotype)</v>
      </c>
      <c r="F753" s="15" t="s">
        <v>553</v>
      </c>
      <c r="G753" s="15" t="str">
        <f>'1. Input and Output files list'!$E$6</f>
        <v>C:/NGS/save/</v>
      </c>
      <c r="H753" s="15" t="str">
        <f>'1. Input and Output files list'!$J$374</f>
        <v>.tagcount</v>
      </c>
      <c r="I753" s="15" t="s">
        <v>228</v>
      </c>
      <c r="N753" s="15" t="str">
        <f>CONCATENATE(F753,G753,H753,I753)</f>
        <v>genotypingdata &lt;- fread("C:/NGS/save/.tagcount", header=F, col.names=genotype)</v>
      </c>
    </row>
    <row r="754" spans="1:15" x14ac:dyDescent="0.15">
      <c r="A754" s="15">
        <v>753</v>
      </c>
      <c r="B754" s="15">
        <v>148</v>
      </c>
      <c r="C754" s="15" t="s">
        <v>137</v>
      </c>
      <c r="D754" s="26" t="str">
        <f>O754</f>
        <v>system.time(write.csv(genotypingdata[match(genotypingSum$tags, genotypingdata$tags),2], file="C:/NGS/save/.tagcountmatchindex.csv", row.names = F))</v>
      </c>
      <c r="F754" s="15" t="s">
        <v>554</v>
      </c>
      <c r="G754" s="15" t="str">
        <f>'1. Input and Output files list'!$E$6</f>
        <v>C:/NGS/save/</v>
      </c>
      <c r="H754" s="15" t="str">
        <f>'1. Input and Output files list'!$J$374</f>
        <v>.tagcount</v>
      </c>
      <c r="I754" s="15" t="s">
        <v>142</v>
      </c>
      <c r="O754" s="15" t="str">
        <f>CONCATENATE(F754,G754,H754,I754)</f>
        <v>system.time(write.csv(genotypingdata[match(genotypingSum$tags, genotypingdata$tags),2], file="C:/NGS/save/.tagcountmatchindex.csv", row.names = F))</v>
      </c>
    </row>
    <row r="755" spans="1:15" x14ac:dyDescent="0.15">
      <c r="A755" s="15">
        <v>754</v>
      </c>
      <c r="B755" s="15">
        <v>148</v>
      </c>
      <c r="C755" s="15" t="s">
        <v>138</v>
      </c>
      <c r="D755" s="26" t="str">
        <f>M755</f>
        <v>genotypingdata&lt;- fread("C:/NGS/save/.tagcountmatchindex.csv", col.names = c("0"))</v>
      </c>
      <c r="F755" s="15" t="s">
        <v>233</v>
      </c>
      <c r="G755" s="15" t="str">
        <f>'1. Input and Output files list'!$E$6</f>
        <v>C:/NGS/save/</v>
      </c>
      <c r="H755" s="15" t="str">
        <f>'1. Input and Output files list'!$J$374</f>
        <v>.tagcount</v>
      </c>
      <c r="I755" s="15" t="s">
        <v>547</v>
      </c>
      <c r="J755" s="15">
        <f>'1. Input and Output files list'!$F$374</f>
        <v>0</v>
      </c>
      <c r="K755" s="15" t="s">
        <v>545</v>
      </c>
      <c r="M755" s="15" t="str">
        <f>CONCATENATE(F755,G755,H755,I755,J755,K755)</f>
        <v>genotypingdata&lt;- fread("C:/NGS/save/.tagcountmatchindex.csv", col.names = c("0"))</v>
      </c>
    </row>
    <row r="756" spans="1:15" x14ac:dyDescent="0.15">
      <c r="A756" s="15">
        <v>755</v>
      </c>
      <c r="B756" s="15">
        <v>148</v>
      </c>
      <c r="C756" s="15" t="s">
        <v>139</v>
      </c>
      <c r="D756" s="26" t="s">
        <v>79</v>
      </c>
    </row>
    <row r="757" spans="1:15" x14ac:dyDescent="0.15">
      <c r="A757" s="15">
        <v>756</v>
      </c>
      <c r="B757" s="15">
        <v>148</v>
      </c>
      <c r="C757" s="15" t="s">
        <v>549</v>
      </c>
      <c r="D757" s="26" t="s">
        <v>551</v>
      </c>
    </row>
    <row r="758" spans="1:15" x14ac:dyDescent="0.15">
      <c r="A758" s="15">
        <v>757</v>
      </c>
      <c r="B758" s="15">
        <v>149</v>
      </c>
      <c r="C758" s="15" t="s">
        <v>136</v>
      </c>
      <c r="D758" s="26" t="str">
        <f>N758</f>
        <v>genotypingdata &lt;- fread("C:/NGS/save/.tagcount", header=F, col.names=genotype)</v>
      </c>
      <c r="F758" s="15" t="s">
        <v>553</v>
      </c>
      <c r="G758" s="15" t="str">
        <f>'1. Input and Output files list'!$E$6</f>
        <v>C:/NGS/save/</v>
      </c>
      <c r="H758" s="15" t="str">
        <f>'1. Input and Output files list'!$J$376</f>
        <v>.tagcount</v>
      </c>
      <c r="I758" s="15" t="s">
        <v>228</v>
      </c>
      <c r="N758" s="15" t="str">
        <f>CONCATENATE(F758,G758,H758,I758)</f>
        <v>genotypingdata &lt;- fread("C:/NGS/save/.tagcount", header=F, col.names=genotype)</v>
      </c>
    </row>
    <row r="759" spans="1:15" x14ac:dyDescent="0.15">
      <c r="A759" s="15">
        <v>758</v>
      </c>
      <c r="B759" s="15">
        <v>149</v>
      </c>
      <c r="C759" s="15" t="s">
        <v>137</v>
      </c>
      <c r="D759" s="26" t="str">
        <f>O759</f>
        <v>system.time(write.csv(genotypingdata[match(genotypingSum$tags, genotypingdata$tags),2], file="C:/NGS/save/.tagcountmatchindex.csv", row.names = F))</v>
      </c>
      <c r="F759" s="15" t="s">
        <v>554</v>
      </c>
      <c r="G759" s="15" t="str">
        <f>'1. Input and Output files list'!$E$6</f>
        <v>C:/NGS/save/</v>
      </c>
      <c r="H759" s="15" t="str">
        <f>'1. Input and Output files list'!$J$376</f>
        <v>.tagcount</v>
      </c>
      <c r="I759" s="15" t="s">
        <v>142</v>
      </c>
      <c r="O759" s="15" t="str">
        <f>CONCATENATE(F759,G759,H759,I759)</f>
        <v>system.time(write.csv(genotypingdata[match(genotypingSum$tags, genotypingdata$tags),2], file="C:/NGS/save/.tagcountmatchindex.csv", row.names = F))</v>
      </c>
    </row>
    <row r="760" spans="1:15" x14ac:dyDescent="0.15">
      <c r="A760" s="15">
        <v>759</v>
      </c>
      <c r="B760" s="15">
        <v>149</v>
      </c>
      <c r="C760" s="15" t="s">
        <v>138</v>
      </c>
      <c r="D760" s="26" t="str">
        <f>M760</f>
        <v>genotypingdata&lt;- fread("C:/NGS/save/.tagcountmatchindex.csv", col.names = c("0"))</v>
      </c>
      <c r="F760" s="15" t="s">
        <v>233</v>
      </c>
      <c r="G760" s="15" t="str">
        <f>'1. Input and Output files list'!$E$6</f>
        <v>C:/NGS/save/</v>
      </c>
      <c r="H760" s="15" t="str">
        <f>'1. Input and Output files list'!$J$376</f>
        <v>.tagcount</v>
      </c>
      <c r="I760" s="15" t="s">
        <v>547</v>
      </c>
      <c r="J760" s="15">
        <f>'1. Input and Output files list'!$F$376</f>
        <v>0</v>
      </c>
      <c r="K760" s="15" t="s">
        <v>545</v>
      </c>
      <c r="M760" s="15" t="str">
        <f>CONCATENATE(F760,G760,H760,I760,J760,K760)</f>
        <v>genotypingdata&lt;- fread("C:/NGS/save/.tagcountmatchindex.csv", col.names = c("0"))</v>
      </c>
    </row>
    <row r="761" spans="1:15" x14ac:dyDescent="0.15">
      <c r="A761" s="15">
        <v>760</v>
      </c>
      <c r="B761" s="15">
        <v>149</v>
      </c>
      <c r="C761" s="15" t="s">
        <v>139</v>
      </c>
      <c r="D761" s="26" t="s">
        <v>79</v>
      </c>
    </row>
    <row r="762" spans="1:15" x14ac:dyDescent="0.15">
      <c r="A762" s="15">
        <v>761</v>
      </c>
      <c r="B762" s="15">
        <v>149</v>
      </c>
      <c r="C762" s="15" t="s">
        <v>549</v>
      </c>
      <c r="D762" s="26" t="s">
        <v>551</v>
      </c>
    </row>
    <row r="763" spans="1:15" x14ac:dyDescent="0.15">
      <c r="A763" s="15">
        <v>762</v>
      </c>
      <c r="B763" s="15">
        <v>150</v>
      </c>
      <c r="C763" s="15" t="s">
        <v>136</v>
      </c>
      <c r="D763" s="26" t="str">
        <f>N763</f>
        <v>genotypingdata &lt;- fread("C:/NGS/save/.tagcount", header=F, col.names=genotype)</v>
      </c>
      <c r="F763" s="15" t="s">
        <v>553</v>
      </c>
      <c r="G763" s="15" t="str">
        <f>'1. Input and Output files list'!$E$6</f>
        <v>C:/NGS/save/</v>
      </c>
      <c r="H763" s="15" t="str">
        <f>'1. Input and Output files list'!$J$378</f>
        <v>.tagcount</v>
      </c>
      <c r="I763" s="15" t="s">
        <v>228</v>
      </c>
      <c r="N763" s="15" t="str">
        <f>CONCATENATE(F763,G763,H763,I763)</f>
        <v>genotypingdata &lt;- fread("C:/NGS/save/.tagcount", header=F, col.names=genotype)</v>
      </c>
    </row>
    <row r="764" spans="1:15" x14ac:dyDescent="0.15">
      <c r="A764" s="15">
        <v>763</v>
      </c>
      <c r="B764" s="15">
        <v>150</v>
      </c>
      <c r="C764" s="15" t="s">
        <v>137</v>
      </c>
      <c r="D764" s="26" t="str">
        <f>O764</f>
        <v>system.time(write.csv(genotypingdata[match(genotypingSum$tags, genotypingdata$tags),2], file="C:/NGS/save/.tagcountmatchindex.csv", row.names = F))</v>
      </c>
      <c r="F764" s="15" t="s">
        <v>554</v>
      </c>
      <c r="G764" s="15" t="str">
        <f>'1. Input and Output files list'!$E$6</f>
        <v>C:/NGS/save/</v>
      </c>
      <c r="H764" s="15" t="str">
        <f>'1. Input and Output files list'!$J$378</f>
        <v>.tagcount</v>
      </c>
      <c r="I764" s="15" t="s">
        <v>142</v>
      </c>
      <c r="O764" s="15" t="str">
        <f>CONCATENATE(F764,G764,H764,I764)</f>
        <v>system.time(write.csv(genotypingdata[match(genotypingSum$tags, genotypingdata$tags),2], file="C:/NGS/save/.tagcountmatchindex.csv", row.names = F))</v>
      </c>
    </row>
    <row r="765" spans="1:15" x14ac:dyDescent="0.15">
      <c r="A765" s="15">
        <v>764</v>
      </c>
      <c r="B765" s="15">
        <v>150</v>
      </c>
      <c r="C765" s="15" t="s">
        <v>138</v>
      </c>
      <c r="D765" s="26" t="str">
        <f>M765</f>
        <v>genotypingdata&lt;- fread("C:/NGS/save/.tagcountmatchindex.csv", col.names = c("0"))</v>
      </c>
      <c r="F765" s="15" t="s">
        <v>233</v>
      </c>
      <c r="G765" s="15" t="str">
        <f>'1. Input and Output files list'!$E$6</f>
        <v>C:/NGS/save/</v>
      </c>
      <c r="H765" s="15" t="str">
        <f>'1. Input and Output files list'!$J$378</f>
        <v>.tagcount</v>
      </c>
      <c r="I765" s="15" t="s">
        <v>547</v>
      </c>
      <c r="J765" s="15">
        <f>'1. Input and Output files list'!$F$378</f>
        <v>0</v>
      </c>
      <c r="K765" s="15" t="s">
        <v>545</v>
      </c>
      <c r="M765" s="15" t="str">
        <f>CONCATENATE(F765,G765,H765,I765,J765,K765)</f>
        <v>genotypingdata&lt;- fread("C:/NGS/save/.tagcountmatchindex.csv", col.names = c("0"))</v>
      </c>
    </row>
    <row r="766" spans="1:15" x14ac:dyDescent="0.15">
      <c r="A766" s="15">
        <v>765</v>
      </c>
      <c r="B766" s="15">
        <v>150</v>
      </c>
      <c r="C766" s="15" t="s">
        <v>139</v>
      </c>
      <c r="D766" s="26" t="s">
        <v>79</v>
      </c>
    </row>
    <row r="767" spans="1:15" x14ac:dyDescent="0.15">
      <c r="A767" s="15">
        <v>766</v>
      </c>
      <c r="B767" s="15">
        <v>150</v>
      </c>
      <c r="C767" s="15" t="s">
        <v>549</v>
      </c>
      <c r="D767" s="26" t="s">
        <v>551</v>
      </c>
    </row>
    <row r="768" spans="1:15" x14ac:dyDescent="0.15">
      <c r="A768" s="15">
        <v>767</v>
      </c>
      <c r="B768" s="15">
        <v>151</v>
      </c>
      <c r="C768" s="15" t="s">
        <v>136</v>
      </c>
      <c r="D768" s="26" t="str">
        <f>N768</f>
        <v>genotypingdata &lt;- fread("C:/NGS/save/.tagcount", header=F, col.names=genotype)</v>
      </c>
      <c r="F768" s="15" t="s">
        <v>553</v>
      </c>
      <c r="G768" s="15" t="str">
        <f>'1. Input and Output files list'!$E$6</f>
        <v>C:/NGS/save/</v>
      </c>
      <c r="H768" s="15" t="str">
        <f>'1. Input and Output files list'!$J$380</f>
        <v>.tagcount</v>
      </c>
      <c r="I768" s="15" t="s">
        <v>228</v>
      </c>
      <c r="N768" s="15" t="str">
        <f>CONCATENATE(F768,G768,H768,I768)</f>
        <v>genotypingdata &lt;- fread("C:/NGS/save/.tagcount", header=F, col.names=genotype)</v>
      </c>
    </row>
    <row r="769" spans="1:15" x14ac:dyDescent="0.15">
      <c r="A769" s="15">
        <v>768</v>
      </c>
      <c r="B769" s="15">
        <v>151</v>
      </c>
      <c r="C769" s="15" t="s">
        <v>137</v>
      </c>
      <c r="D769" s="26" t="str">
        <f>O769</f>
        <v>system.time(write.csv(genotypingdata[match(genotypingSum$tags, genotypingdata$tags),2], file="C:/NGS/save/.tagcountmatchindex.csv", row.names = F))</v>
      </c>
      <c r="F769" s="15" t="s">
        <v>554</v>
      </c>
      <c r="G769" s="15" t="str">
        <f>'1. Input and Output files list'!$E$6</f>
        <v>C:/NGS/save/</v>
      </c>
      <c r="H769" s="15" t="str">
        <f>'1. Input and Output files list'!$J$380</f>
        <v>.tagcount</v>
      </c>
      <c r="I769" s="15" t="s">
        <v>142</v>
      </c>
      <c r="O769" s="15" t="str">
        <f>CONCATENATE(F769,G769,H769,I769)</f>
        <v>system.time(write.csv(genotypingdata[match(genotypingSum$tags, genotypingdata$tags),2], file="C:/NGS/save/.tagcountmatchindex.csv", row.names = F))</v>
      </c>
    </row>
    <row r="770" spans="1:15" x14ac:dyDescent="0.15">
      <c r="A770" s="15">
        <v>769</v>
      </c>
      <c r="B770" s="15">
        <v>151</v>
      </c>
      <c r="C770" s="15" t="s">
        <v>138</v>
      </c>
      <c r="D770" s="26" t="str">
        <f>M770</f>
        <v>genotypingdata&lt;- fread("C:/NGS/save/.tagcountmatchindex.csv", col.names = c("0"))</v>
      </c>
      <c r="F770" s="15" t="s">
        <v>233</v>
      </c>
      <c r="G770" s="15" t="str">
        <f>'1. Input and Output files list'!$E$6</f>
        <v>C:/NGS/save/</v>
      </c>
      <c r="H770" s="15" t="str">
        <f>'1. Input and Output files list'!$J$380</f>
        <v>.tagcount</v>
      </c>
      <c r="I770" s="15" t="s">
        <v>547</v>
      </c>
      <c r="J770" s="15">
        <f>'1. Input and Output files list'!$F$380</f>
        <v>0</v>
      </c>
      <c r="K770" s="15" t="s">
        <v>545</v>
      </c>
      <c r="M770" s="15" t="str">
        <f>CONCATENATE(F770,G770,H770,I770,J770,K770)</f>
        <v>genotypingdata&lt;- fread("C:/NGS/save/.tagcountmatchindex.csv", col.names = c("0"))</v>
      </c>
    </row>
    <row r="771" spans="1:15" x14ac:dyDescent="0.15">
      <c r="A771" s="15">
        <v>770</v>
      </c>
      <c r="B771" s="15">
        <v>151</v>
      </c>
      <c r="C771" s="15" t="s">
        <v>139</v>
      </c>
      <c r="D771" s="26" t="s">
        <v>79</v>
      </c>
    </row>
    <row r="772" spans="1:15" x14ac:dyDescent="0.15">
      <c r="A772" s="15">
        <v>771</v>
      </c>
      <c r="B772" s="15">
        <v>151</v>
      </c>
      <c r="C772" s="15" t="s">
        <v>549</v>
      </c>
      <c r="D772" s="26" t="s">
        <v>551</v>
      </c>
    </row>
    <row r="773" spans="1:15" x14ac:dyDescent="0.15">
      <c r="A773" s="15">
        <v>772</v>
      </c>
      <c r="B773" s="15">
        <v>152</v>
      </c>
      <c r="C773" s="15" t="s">
        <v>136</v>
      </c>
      <c r="D773" s="26" t="str">
        <f>N773</f>
        <v>genotypingdata &lt;- fread("C:/NGS/save/.tagcount", header=F, col.names=genotype)</v>
      </c>
      <c r="F773" s="15" t="s">
        <v>553</v>
      </c>
      <c r="G773" s="15" t="str">
        <f>'1. Input and Output files list'!$E$6</f>
        <v>C:/NGS/save/</v>
      </c>
      <c r="H773" s="15" t="str">
        <f>'1. Input and Output files list'!$J$382</f>
        <v>.tagcount</v>
      </c>
      <c r="I773" s="15" t="s">
        <v>228</v>
      </c>
      <c r="N773" s="15" t="str">
        <f>CONCATENATE(F773,G773,H773,I773)</f>
        <v>genotypingdata &lt;- fread("C:/NGS/save/.tagcount", header=F, col.names=genotype)</v>
      </c>
    </row>
    <row r="774" spans="1:15" x14ac:dyDescent="0.15">
      <c r="A774" s="15">
        <v>773</v>
      </c>
      <c r="B774" s="15">
        <v>152</v>
      </c>
      <c r="C774" s="15" t="s">
        <v>137</v>
      </c>
      <c r="D774" s="26" t="str">
        <f>O774</f>
        <v>system.time(write.csv(genotypingdata[match(genotypingSum$tags, genotypingdata$tags),2], file="C:/NGS/save/.tagcountmatchindex.csv", row.names = F))</v>
      </c>
      <c r="F774" s="15" t="s">
        <v>554</v>
      </c>
      <c r="G774" s="15" t="str">
        <f>'1. Input and Output files list'!$E$6</f>
        <v>C:/NGS/save/</v>
      </c>
      <c r="H774" s="15" t="str">
        <f>'1. Input and Output files list'!$J$382</f>
        <v>.tagcount</v>
      </c>
      <c r="I774" s="15" t="s">
        <v>142</v>
      </c>
      <c r="O774" s="15" t="str">
        <f>CONCATENATE(F774,G774,H774,I774)</f>
        <v>system.time(write.csv(genotypingdata[match(genotypingSum$tags, genotypingdata$tags),2], file="C:/NGS/save/.tagcountmatchindex.csv", row.names = F))</v>
      </c>
    </row>
    <row r="775" spans="1:15" x14ac:dyDescent="0.15">
      <c r="A775" s="15">
        <v>774</v>
      </c>
      <c r="B775" s="15">
        <v>152</v>
      </c>
      <c r="C775" s="15" t="s">
        <v>138</v>
      </c>
      <c r="D775" s="26" t="str">
        <f>M775</f>
        <v>genotypingdata&lt;- fread("C:/NGS/save/.tagcountmatchindex.csv", col.names = c("0"))</v>
      </c>
      <c r="F775" s="15" t="s">
        <v>233</v>
      </c>
      <c r="G775" s="15" t="str">
        <f>'1. Input and Output files list'!$E$6</f>
        <v>C:/NGS/save/</v>
      </c>
      <c r="H775" s="15" t="str">
        <f>'1. Input and Output files list'!$J$382</f>
        <v>.tagcount</v>
      </c>
      <c r="I775" s="15" t="s">
        <v>547</v>
      </c>
      <c r="J775" s="15">
        <f>'1. Input and Output files list'!$F$382</f>
        <v>0</v>
      </c>
      <c r="K775" s="15" t="s">
        <v>545</v>
      </c>
      <c r="M775" s="15" t="str">
        <f>CONCATENATE(F775,G775,H775,I775,J775,K775)</f>
        <v>genotypingdata&lt;- fread("C:/NGS/save/.tagcountmatchindex.csv", col.names = c("0"))</v>
      </c>
    </row>
    <row r="776" spans="1:15" x14ac:dyDescent="0.15">
      <c r="A776" s="15">
        <v>775</v>
      </c>
      <c r="B776" s="15">
        <v>152</v>
      </c>
      <c r="C776" s="15" t="s">
        <v>139</v>
      </c>
      <c r="D776" s="26" t="s">
        <v>79</v>
      </c>
    </row>
    <row r="777" spans="1:15" x14ac:dyDescent="0.15">
      <c r="A777" s="15">
        <v>776</v>
      </c>
      <c r="B777" s="15">
        <v>152</v>
      </c>
      <c r="C777" s="15" t="s">
        <v>549</v>
      </c>
      <c r="D777" s="26" t="s">
        <v>551</v>
      </c>
    </row>
    <row r="778" spans="1:15" x14ac:dyDescent="0.15">
      <c r="A778" s="15">
        <v>777</v>
      </c>
      <c r="B778" s="15">
        <v>153</v>
      </c>
      <c r="C778" s="15" t="s">
        <v>136</v>
      </c>
      <c r="D778" s="26" t="str">
        <f>N778</f>
        <v>genotypingdata &lt;- fread("C:/NGS/save/.tagcount", header=F, col.names=genotype)</v>
      </c>
      <c r="F778" s="15" t="s">
        <v>553</v>
      </c>
      <c r="G778" s="15" t="str">
        <f>'1. Input and Output files list'!$E$6</f>
        <v>C:/NGS/save/</v>
      </c>
      <c r="H778" s="15" t="str">
        <f>'1. Input and Output files list'!$J$384</f>
        <v>.tagcount</v>
      </c>
      <c r="I778" s="15" t="s">
        <v>228</v>
      </c>
      <c r="N778" s="15" t="str">
        <f>CONCATENATE(F778,G778,H778,I778)</f>
        <v>genotypingdata &lt;- fread("C:/NGS/save/.tagcount", header=F, col.names=genotype)</v>
      </c>
    </row>
    <row r="779" spans="1:15" x14ac:dyDescent="0.15">
      <c r="A779" s="15">
        <v>778</v>
      </c>
      <c r="B779" s="15">
        <v>153</v>
      </c>
      <c r="C779" s="15" t="s">
        <v>137</v>
      </c>
      <c r="D779" s="26" t="str">
        <f>O779</f>
        <v>system.time(write.csv(genotypingdata[match(genotypingSum$tags, genotypingdata$tags),2], file="C:/NGS/save/.tagcountmatchindex.csv", row.names = F))</v>
      </c>
      <c r="F779" s="15" t="s">
        <v>554</v>
      </c>
      <c r="G779" s="15" t="str">
        <f>'1. Input and Output files list'!$E$6</f>
        <v>C:/NGS/save/</v>
      </c>
      <c r="H779" s="15" t="str">
        <f>'1. Input and Output files list'!$J$384</f>
        <v>.tagcount</v>
      </c>
      <c r="I779" s="15" t="s">
        <v>142</v>
      </c>
      <c r="O779" s="15" t="str">
        <f>CONCATENATE(F779,G779,H779,I779)</f>
        <v>system.time(write.csv(genotypingdata[match(genotypingSum$tags, genotypingdata$tags),2], file="C:/NGS/save/.tagcountmatchindex.csv", row.names = F))</v>
      </c>
    </row>
    <row r="780" spans="1:15" x14ac:dyDescent="0.15">
      <c r="A780" s="15">
        <v>779</v>
      </c>
      <c r="B780" s="15">
        <v>153</v>
      </c>
      <c r="C780" s="15" t="s">
        <v>138</v>
      </c>
      <c r="D780" s="26" t="str">
        <f>M780</f>
        <v>genotypingdata&lt;- fread("C:/NGS/save/.tagcountmatchindex.csv", col.names = c("0"))</v>
      </c>
      <c r="F780" s="15" t="s">
        <v>233</v>
      </c>
      <c r="G780" s="15" t="str">
        <f>'1. Input and Output files list'!$E$6</f>
        <v>C:/NGS/save/</v>
      </c>
      <c r="H780" s="15" t="str">
        <f>'1. Input and Output files list'!$J$384</f>
        <v>.tagcount</v>
      </c>
      <c r="I780" s="15" t="s">
        <v>547</v>
      </c>
      <c r="J780" s="15">
        <f>'1. Input and Output files list'!$F$384</f>
        <v>0</v>
      </c>
      <c r="K780" s="15" t="s">
        <v>545</v>
      </c>
      <c r="M780" s="15" t="str">
        <f>CONCATENATE(F780,G780,H780,I780,J780,K780)</f>
        <v>genotypingdata&lt;- fread("C:/NGS/save/.tagcountmatchindex.csv", col.names = c("0"))</v>
      </c>
    </row>
    <row r="781" spans="1:15" x14ac:dyDescent="0.15">
      <c r="A781" s="15">
        <v>780</v>
      </c>
      <c r="B781" s="15">
        <v>153</v>
      </c>
      <c r="C781" s="15" t="s">
        <v>139</v>
      </c>
      <c r="D781" s="26" t="s">
        <v>79</v>
      </c>
    </row>
    <row r="782" spans="1:15" x14ac:dyDescent="0.15">
      <c r="A782" s="15">
        <v>781</v>
      </c>
      <c r="B782" s="15">
        <v>153</v>
      </c>
      <c r="C782" s="15" t="s">
        <v>549</v>
      </c>
      <c r="D782" s="26" t="s">
        <v>551</v>
      </c>
    </row>
    <row r="783" spans="1:15" x14ac:dyDescent="0.15">
      <c r="A783" s="15">
        <v>782</v>
      </c>
      <c r="B783" s="15">
        <v>154</v>
      </c>
      <c r="C783" s="15" t="s">
        <v>136</v>
      </c>
      <c r="D783" s="26" t="str">
        <f>N783</f>
        <v>genotypingdata &lt;- fread("C:/NGS/save/.tagcount", header=F, col.names=genotype)</v>
      </c>
      <c r="F783" s="15" t="s">
        <v>553</v>
      </c>
      <c r="G783" s="15" t="str">
        <f>'1. Input and Output files list'!$E$6</f>
        <v>C:/NGS/save/</v>
      </c>
      <c r="H783" s="15" t="str">
        <f>'1. Input and Output files list'!$J$386</f>
        <v>.tagcount</v>
      </c>
      <c r="I783" s="15" t="s">
        <v>228</v>
      </c>
      <c r="N783" s="15" t="str">
        <f>CONCATENATE(F783,G783,H783,I783)</f>
        <v>genotypingdata &lt;- fread("C:/NGS/save/.tagcount", header=F, col.names=genotype)</v>
      </c>
    </row>
    <row r="784" spans="1:15" x14ac:dyDescent="0.15">
      <c r="A784" s="15">
        <v>783</v>
      </c>
      <c r="B784" s="15">
        <v>154</v>
      </c>
      <c r="C784" s="15" t="s">
        <v>137</v>
      </c>
      <c r="D784" s="26" t="str">
        <f>O784</f>
        <v>system.time(write.csv(genotypingdata[match(genotypingSum$tags, genotypingdata$tags),2], file="C:/NGS/save/.tagcountmatchindex.csv", row.names = F))</v>
      </c>
      <c r="F784" s="15" t="s">
        <v>554</v>
      </c>
      <c r="G784" s="15" t="str">
        <f>'1. Input and Output files list'!$E$6</f>
        <v>C:/NGS/save/</v>
      </c>
      <c r="H784" s="15" t="str">
        <f>'1. Input and Output files list'!$J$386</f>
        <v>.tagcount</v>
      </c>
      <c r="I784" s="15" t="s">
        <v>142</v>
      </c>
      <c r="O784" s="15" t="str">
        <f>CONCATENATE(F784,G784,H784,I784)</f>
        <v>system.time(write.csv(genotypingdata[match(genotypingSum$tags, genotypingdata$tags),2], file="C:/NGS/save/.tagcountmatchindex.csv", row.names = F))</v>
      </c>
    </row>
    <row r="785" spans="1:15" x14ac:dyDescent="0.15">
      <c r="A785" s="15">
        <v>784</v>
      </c>
      <c r="B785" s="15">
        <v>154</v>
      </c>
      <c r="C785" s="15" t="s">
        <v>138</v>
      </c>
      <c r="D785" s="26" t="str">
        <f>M785</f>
        <v>genotypingdata&lt;- fread("C:/NGS/save/.tagcountmatchindex.csv", col.names = c("0"))</v>
      </c>
      <c r="F785" s="15" t="s">
        <v>233</v>
      </c>
      <c r="G785" s="15" t="str">
        <f>'1. Input and Output files list'!$E$6</f>
        <v>C:/NGS/save/</v>
      </c>
      <c r="H785" s="15" t="str">
        <f>'1. Input and Output files list'!$J$386</f>
        <v>.tagcount</v>
      </c>
      <c r="I785" s="15" t="s">
        <v>547</v>
      </c>
      <c r="J785" s="15">
        <f>'1. Input and Output files list'!$F$386</f>
        <v>0</v>
      </c>
      <c r="K785" s="15" t="s">
        <v>545</v>
      </c>
      <c r="M785" s="15" t="str">
        <f>CONCATENATE(F785,G785,H785,I785,J785,K785)</f>
        <v>genotypingdata&lt;- fread("C:/NGS/save/.tagcountmatchindex.csv", col.names = c("0"))</v>
      </c>
    </row>
    <row r="786" spans="1:15" x14ac:dyDescent="0.15">
      <c r="A786" s="15">
        <v>785</v>
      </c>
      <c r="B786" s="15">
        <v>154</v>
      </c>
      <c r="C786" s="15" t="s">
        <v>139</v>
      </c>
      <c r="D786" s="26" t="s">
        <v>79</v>
      </c>
    </row>
    <row r="787" spans="1:15" x14ac:dyDescent="0.15">
      <c r="A787" s="15">
        <v>786</v>
      </c>
      <c r="B787" s="15">
        <v>154</v>
      </c>
      <c r="C787" s="15" t="s">
        <v>549</v>
      </c>
      <c r="D787" s="26" t="s">
        <v>551</v>
      </c>
    </row>
    <row r="788" spans="1:15" x14ac:dyDescent="0.15">
      <c r="A788" s="15">
        <v>787</v>
      </c>
      <c r="B788" s="15">
        <v>155</v>
      </c>
      <c r="C788" s="15" t="s">
        <v>136</v>
      </c>
      <c r="D788" s="26" t="str">
        <f>N788</f>
        <v>genotypingdata &lt;- fread("C:/NGS/save/.tagcount", header=F, col.names=genotype)</v>
      </c>
      <c r="F788" s="15" t="s">
        <v>553</v>
      </c>
      <c r="G788" s="15" t="str">
        <f>'1. Input and Output files list'!$E$6</f>
        <v>C:/NGS/save/</v>
      </c>
      <c r="H788" s="15" t="str">
        <f>'1. Input and Output files list'!$J$388</f>
        <v>.tagcount</v>
      </c>
      <c r="I788" s="15" t="s">
        <v>228</v>
      </c>
      <c r="N788" s="15" t="str">
        <f>CONCATENATE(F788,G788,H788,I788)</f>
        <v>genotypingdata &lt;- fread("C:/NGS/save/.tagcount", header=F, col.names=genotype)</v>
      </c>
    </row>
    <row r="789" spans="1:15" x14ac:dyDescent="0.15">
      <c r="A789" s="15">
        <v>788</v>
      </c>
      <c r="B789" s="15">
        <v>155</v>
      </c>
      <c r="C789" s="15" t="s">
        <v>137</v>
      </c>
      <c r="D789" s="26" t="str">
        <f>O789</f>
        <v>system.time(write.csv(genotypingdata[match(genotypingSum$tags, genotypingdata$tags),2], file="C:/NGS/save/.tagcountmatchindex.csv", row.names = F))</v>
      </c>
      <c r="F789" s="15" t="s">
        <v>554</v>
      </c>
      <c r="G789" s="15" t="str">
        <f>'1. Input and Output files list'!$E$6</f>
        <v>C:/NGS/save/</v>
      </c>
      <c r="H789" s="15" t="str">
        <f>'1. Input and Output files list'!$J$388</f>
        <v>.tagcount</v>
      </c>
      <c r="I789" s="15" t="s">
        <v>142</v>
      </c>
      <c r="O789" s="15" t="str">
        <f>CONCATENATE(F789,G789,H789,I789)</f>
        <v>system.time(write.csv(genotypingdata[match(genotypingSum$tags, genotypingdata$tags),2], file="C:/NGS/save/.tagcountmatchindex.csv", row.names = F))</v>
      </c>
    </row>
    <row r="790" spans="1:15" x14ac:dyDescent="0.15">
      <c r="A790" s="15">
        <v>789</v>
      </c>
      <c r="B790" s="15">
        <v>155</v>
      </c>
      <c r="C790" s="15" t="s">
        <v>138</v>
      </c>
      <c r="D790" s="26" t="str">
        <f>M790</f>
        <v>genotypingdata&lt;- fread("C:/NGS/save/.tagcountmatchindex.csv", col.names = c("0"))</v>
      </c>
      <c r="F790" s="15" t="s">
        <v>233</v>
      </c>
      <c r="G790" s="15" t="str">
        <f>'1. Input and Output files list'!$E$6</f>
        <v>C:/NGS/save/</v>
      </c>
      <c r="H790" s="15" t="str">
        <f>'1. Input and Output files list'!$J$388</f>
        <v>.tagcount</v>
      </c>
      <c r="I790" s="15" t="s">
        <v>547</v>
      </c>
      <c r="J790" s="15">
        <f>'1. Input and Output files list'!$F$388</f>
        <v>0</v>
      </c>
      <c r="K790" s="15" t="s">
        <v>545</v>
      </c>
      <c r="M790" s="15" t="str">
        <f>CONCATENATE(F790,G790,H790,I790,J790,K790)</f>
        <v>genotypingdata&lt;- fread("C:/NGS/save/.tagcountmatchindex.csv", col.names = c("0"))</v>
      </c>
    </row>
    <row r="791" spans="1:15" x14ac:dyDescent="0.15">
      <c r="A791" s="15">
        <v>790</v>
      </c>
      <c r="B791" s="15">
        <v>155</v>
      </c>
      <c r="C791" s="15" t="s">
        <v>139</v>
      </c>
      <c r="D791" s="26" t="s">
        <v>79</v>
      </c>
    </row>
    <row r="792" spans="1:15" x14ac:dyDescent="0.15">
      <c r="A792" s="15">
        <v>791</v>
      </c>
      <c r="B792" s="15">
        <v>155</v>
      </c>
      <c r="C792" s="15" t="s">
        <v>549</v>
      </c>
      <c r="D792" s="26" t="s">
        <v>551</v>
      </c>
    </row>
    <row r="793" spans="1:15" x14ac:dyDescent="0.15">
      <c r="A793" s="15">
        <v>792</v>
      </c>
      <c r="B793" s="15">
        <v>156</v>
      </c>
      <c r="C793" s="15" t="s">
        <v>136</v>
      </c>
      <c r="D793" s="26" t="str">
        <f>N793</f>
        <v>genotypingdata &lt;- fread("C:/NGS/save/.tagcount", header=F, col.names=genotype)</v>
      </c>
      <c r="F793" s="15" t="s">
        <v>553</v>
      </c>
      <c r="G793" s="15" t="str">
        <f>'1. Input and Output files list'!$E$6</f>
        <v>C:/NGS/save/</v>
      </c>
      <c r="H793" s="15" t="str">
        <f>'1. Input and Output files list'!$J$390</f>
        <v>.tagcount</v>
      </c>
      <c r="I793" s="15" t="s">
        <v>228</v>
      </c>
      <c r="N793" s="15" t="str">
        <f>CONCATENATE(F793,G793,H793,I793)</f>
        <v>genotypingdata &lt;- fread("C:/NGS/save/.tagcount", header=F, col.names=genotype)</v>
      </c>
    </row>
    <row r="794" spans="1:15" x14ac:dyDescent="0.15">
      <c r="A794" s="15">
        <v>793</v>
      </c>
      <c r="B794" s="15">
        <v>156</v>
      </c>
      <c r="C794" s="15" t="s">
        <v>137</v>
      </c>
      <c r="D794" s="26" t="str">
        <f>O794</f>
        <v>system.time(write.csv(genotypingdata[match(genotypingSum$tags, genotypingdata$tags),2], file="C:/NGS/save/.tagcountmatchindex.csv", row.names = F))</v>
      </c>
      <c r="F794" s="15" t="s">
        <v>554</v>
      </c>
      <c r="G794" s="15" t="str">
        <f>'1. Input and Output files list'!$E$6</f>
        <v>C:/NGS/save/</v>
      </c>
      <c r="H794" s="15" t="str">
        <f>'1. Input and Output files list'!$J$390</f>
        <v>.tagcount</v>
      </c>
      <c r="I794" s="15" t="s">
        <v>142</v>
      </c>
      <c r="O794" s="15" t="str">
        <f>CONCATENATE(F794,G794,H794,I794)</f>
        <v>system.time(write.csv(genotypingdata[match(genotypingSum$tags, genotypingdata$tags),2], file="C:/NGS/save/.tagcountmatchindex.csv", row.names = F))</v>
      </c>
    </row>
    <row r="795" spans="1:15" x14ac:dyDescent="0.15">
      <c r="A795" s="15">
        <v>794</v>
      </c>
      <c r="B795" s="15">
        <v>156</v>
      </c>
      <c r="C795" s="15" t="s">
        <v>138</v>
      </c>
      <c r="D795" s="26" t="str">
        <f>M795</f>
        <v>genotypingdata&lt;- fread("C:/NGS/save/.tagcountmatchindex.csv", col.names = c("0"))</v>
      </c>
      <c r="F795" s="15" t="s">
        <v>233</v>
      </c>
      <c r="G795" s="15" t="str">
        <f>'1. Input and Output files list'!$E$6</f>
        <v>C:/NGS/save/</v>
      </c>
      <c r="H795" s="15" t="str">
        <f>'1. Input and Output files list'!$J$390</f>
        <v>.tagcount</v>
      </c>
      <c r="I795" s="15" t="s">
        <v>547</v>
      </c>
      <c r="J795" s="15">
        <f>'1. Input and Output files list'!$F$390</f>
        <v>0</v>
      </c>
      <c r="K795" s="15" t="s">
        <v>545</v>
      </c>
      <c r="M795" s="15" t="str">
        <f>CONCATENATE(F795,G795,H795,I795,J795,K795)</f>
        <v>genotypingdata&lt;- fread("C:/NGS/save/.tagcountmatchindex.csv", col.names = c("0"))</v>
      </c>
    </row>
    <row r="796" spans="1:15" x14ac:dyDescent="0.15">
      <c r="A796" s="15">
        <v>795</v>
      </c>
      <c r="B796" s="15">
        <v>156</v>
      </c>
      <c r="C796" s="15" t="s">
        <v>139</v>
      </c>
      <c r="D796" s="26" t="s">
        <v>79</v>
      </c>
    </row>
    <row r="797" spans="1:15" x14ac:dyDescent="0.15">
      <c r="A797" s="15">
        <v>796</v>
      </c>
      <c r="B797" s="15">
        <v>156</v>
      </c>
      <c r="C797" s="15" t="s">
        <v>549</v>
      </c>
      <c r="D797" s="26" t="s">
        <v>551</v>
      </c>
    </row>
    <row r="798" spans="1:15" x14ac:dyDescent="0.15">
      <c r="A798" s="15">
        <v>797</v>
      </c>
      <c r="B798" s="15">
        <v>157</v>
      </c>
      <c r="C798" s="15" t="s">
        <v>136</v>
      </c>
      <c r="D798" s="26" t="str">
        <f>N798</f>
        <v>genotypingdata &lt;- fread("C:/NGS/save/.tagcount", header=F, col.names=genotype)</v>
      </c>
      <c r="F798" s="15" t="s">
        <v>553</v>
      </c>
      <c r="G798" s="15" t="str">
        <f>'1. Input and Output files list'!$E$6</f>
        <v>C:/NGS/save/</v>
      </c>
      <c r="H798" s="15" t="str">
        <f>'1. Input and Output files list'!$J$392</f>
        <v>.tagcount</v>
      </c>
      <c r="I798" s="15" t="s">
        <v>228</v>
      </c>
      <c r="N798" s="15" t="str">
        <f>CONCATENATE(F798,G798,H798,I798)</f>
        <v>genotypingdata &lt;- fread("C:/NGS/save/.tagcount", header=F, col.names=genotype)</v>
      </c>
    </row>
    <row r="799" spans="1:15" x14ac:dyDescent="0.15">
      <c r="A799" s="15">
        <v>798</v>
      </c>
      <c r="B799" s="15">
        <v>157</v>
      </c>
      <c r="C799" s="15" t="s">
        <v>137</v>
      </c>
      <c r="D799" s="26" t="str">
        <f>O799</f>
        <v>system.time(write.csv(genotypingdata[match(genotypingSum$tags, genotypingdata$tags),2], file="C:/NGS/save/.tagcountmatchindex.csv", row.names = F))</v>
      </c>
      <c r="F799" s="15" t="s">
        <v>554</v>
      </c>
      <c r="G799" s="15" t="str">
        <f>'1. Input and Output files list'!$E$6</f>
        <v>C:/NGS/save/</v>
      </c>
      <c r="H799" s="15" t="str">
        <f>'1. Input and Output files list'!$J$392</f>
        <v>.tagcount</v>
      </c>
      <c r="I799" s="15" t="s">
        <v>142</v>
      </c>
      <c r="O799" s="15" t="str">
        <f>CONCATENATE(F799,G799,H799,I799)</f>
        <v>system.time(write.csv(genotypingdata[match(genotypingSum$tags, genotypingdata$tags),2], file="C:/NGS/save/.tagcountmatchindex.csv", row.names = F))</v>
      </c>
    </row>
    <row r="800" spans="1:15" x14ac:dyDescent="0.15">
      <c r="A800" s="15">
        <v>799</v>
      </c>
      <c r="B800" s="15">
        <v>157</v>
      </c>
      <c r="C800" s="15" t="s">
        <v>138</v>
      </c>
      <c r="D800" s="26" t="str">
        <f>M800</f>
        <v>genotypingdata&lt;- fread("C:/NGS/save/.tagcountmatchindex.csv", col.names = c("0"))</v>
      </c>
      <c r="F800" s="15" t="s">
        <v>233</v>
      </c>
      <c r="G800" s="15" t="str">
        <f>'1. Input and Output files list'!$E$6</f>
        <v>C:/NGS/save/</v>
      </c>
      <c r="H800" s="15" t="str">
        <f>'1. Input and Output files list'!$J$392</f>
        <v>.tagcount</v>
      </c>
      <c r="I800" s="15" t="s">
        <v>547</v>
      </c>
      <c r="J800" s="15">
        <f>'1. Input and Output files list'!$F$392</f>
        <v>0</v>
      </c>
      <c r="K800" s="15" t="s">
        <v>545</v>
      </c>
      <c r="M800" s="15" t="str">
        <f>CONCATENATE(F800,G800,H800,I800,J800,K800)</f>
        <v>genotypingdata&lt;- fread("C:/NGS/save/.tagcountmatchindex.csv", col.names = c("0"))</v>
      </c>
    </row>
    <row r="801" spans="1:15" x14ac:dyDescent="0.15">
      <c r="A801" s="15">
        <v>800</v>
      </c>
      <c r="B801" s="15">
        <v>157</v>
      </c>
      <c r="C801" s="15" t="s">
        <v>139</v>
      </c>
      <c r="D801" s="26" t="s">
        <v>79</v>
      </c>
    </row>
    <row r="802" spans="1:15" x14ac:dyDescent="0.15">
      <c r="A802" s="15">
        <v>801</v>
      </c>
      <c r="B802" s="15">
        <v>157</v>
      </c>
      <c r="C802" s="15" t="s">
        <v>549</v>
      </c>
      <c r="D802" s="26" t="s">
        <v>551</v>
      </c>
    </row>
    <row r="803" spans="1:15" x14ac:dyDescent="0.15">
      <c r="A803" s="15">
        <v>802</v>
      </c>
      <c r="B803" s="15">
        <v>158</v>
      </c>
      <c r="C803" s="15" t="s">
        <v>136</v>
      </c>
      <c r="D803" s="26" t="str">
        <f>N803</f>
        <v>genotypingdata &lt;- fread("C:/NGS/save/.tagcount", header=F, col.names=genotype)</v>
      </c>
      <c r="F803" s="15" t="s">
        <v>553</v>
      </c>
      <c r="G803" s="15" t="str">
        <f>'1. Input and Output files list'!$E$6</f>
        <v>C:/NGS/save/</v>
      </c>
      <c r="H803" s="15" t="str">
        <f>'1. Input and Output files list'!$J$394</f>
        <v>.tagcount</v>
      </c>
      <c r="I803" s="15" t="s">
        <v>228</v>
      </c>
      <c r="N803" s="15" t="str">
        <f>CONCATENATE(F803,G803,H803,I803)</f>
        <v>genotypingdata &lt;- fread("C:/NGS/save/.tagcount", header=F, col.names=genotype)</v>
      </c>
    </row>
    <row r="804" spans="1:15" x14ac:dyDescent="0.15">
      <c r="A804" s="15">
        <v>803</v>
      </c>
      <c r="B804" s="15">
        <v>158</v>
      </c>
      <c r="C804" s="15" t="s">
        <v>137</v>
      </c>
      <c r="D804" s="26" t="str">
        <f>O804</f>
        <v>system.time(write.csv(genotypingdata[match(genotypingSum$tags, genotypingdata$tags),2], file="C:/NGS/save/.tagcountmatchindex.csv", row.names = F))</v>
      </c>
      <c r="F804" s="15" t="s">
        <v>554</v>
      </c>
      <c r="G804" s="15" t="str">
        <f>'1. Input and Output files list'!$E$6</f>
        <v>C:/NGS/save/</v>
      </c>
      <c r="H804" s="15" t="str">
        <f>'1. Input and Output files list'!$J$394</f>
        <v>.tagcount</v>
      </c>
      <c r="I804" s="15" t="s">
        <v>142</v>
      </c>
      <c r="O804" s="15" t="str">
        <f>CONCATENATE(F804,G804,H804,I804)</f>
        <v>system.time(write.csv(genotypingdata[match(genotypingSum$tags, genotypingdata$tags),2], file="C:/NGS/save/.tagcountmatchindex.csv", row.names = F))</v>
      </c>
    </row>
    <row r="805" spans="1:15" x14ac:dyDescent="0.15">
      <c r="A805" s="15">
        <v>804</v>
      </c>
      <c r="B805" s="15">
        <v>158</v>
      </c>
      <c r="C805" s="15" t="s">
        <v>138</v>
      </c>
      <c r="D805" s="26" t="str">
        <f>M805</f>
        <v>genotypingdata&lt;- fread("C:/NGS/save/.tagcountmatchindex.csv", col.names = c("0"))</v>
      </c>
      <c r="F805" s="15" t="s">
        <v>233</v>
      </c>
      <c r="G805" s="15" t="str">
        <f>'1. Input and Output files list'!$E$6</f>
        <v>C:/NGS/save/</v>
      </c>
      <c r="H805" s="15" t="str">
        <f>'1. Input and Output files list'!$J$394</f>
        <v>.tagcount</v>
      </c>
      <c r="I805" s="15" t="s">
        <v>547</v>
      </c>
      <c r="J805" s="15">
        <f>'1. Input and Output files list'!$F$394</f>
        <v>0</v>
      </c>
      <c r="K805" s="15" t="s">
        <v>545</v>
      </c>
      <c r="M805" s="15" t="str">
        <f>CONCATENATE(F805,G805,H805,I805,J805,K805)</f>
        <v>genotypingdata&lt;- fread("C:/NGS/save/.tagcountmatchindex.csv", col.names = c("0"))</v>
      </c>
    </row>
    <row r="806" spans="1:15" x14ac:dyDescent="0.15">
      <c r="A806" s="15">
        <v>805</v>
      </c>
      <c r="B806" s="15">
        <v>158</v>
      </c>
      <c r="C806" s="15" t="s">
        <v>139</v>
      </c>
      <c r="D806" s="26" t="s">
        <v>79</v>
      </c>
    </row>
    <row r="807" spans="1:15" x14ac:dyDescent="0.15">
      <c r="A807" s="15">
        <v>806</v>
      </c>
      <c r="B807" s="15">
        <v>158</v>
      </c>
      <c r="C807" s="15" t="s">
        <v>549</v>
      </c>
      <c r="D807" s="26" t="s">
        <v>551</v>
      </c>
    </row>
    <row r="808" spans="1:15" x14ac:dyDescent="0.15">
      <c r="A808" s="15">
        <v>807</v>
      </c>
      <c r="B808" s="15">
        <v>159</v>
      </c>
      <c r="C808" s="15" t="s">
        <v>136</v>
      </c>
      <c r="D808" s="26" t="str">
        <f>N808</f>
        <v>genotypingdata &lt;- fread("C:/NGS/save/.tagcount", header=F, col.names=genotype)</v>
      </c>
      <c r="F808" s="15" t="s">
        <v>553</v>
      </c>
      <c r="G808" s="15" t="str">
        <f>'1. Input and Output files list'!$E$6</f>
        <v>C:/NGS/save/</v>
      </c>
      <c r="H808" s="15" t="str">
        <f>'1. Input and Output files list'!$J$396</f>
        <v>.tagcount</v>
      </c>
      <c r="I808" s="15" t="s">
        <v>228</v>
      </c>
      <c r="N808" s="15" t="str">
        <f>CONCATENATE(F808,G808,H808,I808)</f>
        <v>genotypingdata &lt;- fread("C:/NGS/save/.tagcount", header=F, col.names=genotype)</v>
      </c>
    </row>
    <row r="809" spans="1:15" x14ac:dyDescent="0.15">
      <c r="A809" s="15">
        <v>808</v>
      </c>
      <c r="B809" s="15">
        <v>159</v>
      </c>
      <c r="C809" s="15" t="s">
        <v>137</v>
      </c>
      <c r="D809" s="26" t="str">
        <f>O809</f>
        <v>system.time(write.csv(genotypingdata[match(genotypingSum$tags, genotypingdata$tags),2], file="C:/NGS/save/.tagcountmatchindex.csv", row.names = F))</v>
      </c>
      <c r="F809" s="15" t="s">
        <v>554</v>
      </c>
      <c r="G809" s="15" t="str">
        <f>'1. Input and Output files list'!$E$6</f>
        <v>C:/NGS/save/</v>
      </c>
      <c r="H809" s="15" t="str">
        <f>'1. Input and Output files list'!$J$396</f>
        <v>.tagcount</v>
      </c>
      <c r="I809" s="15" t="s">
        <v>142</v>
      </c>
      <c r="O809" s="15" t="str">
        <f>CONCATENATE(F809,G809,H809,I809)</f>
        <v>system.time(write.csv(genotypingdata[match(genotypingSum$tags, genotypingdata$tags),2], file="C:/NGS/save/.tagcountmatchindex.csv", row.names = F))</v>
      </c>
    </row>
    <row r="810" spans="1:15" x14ac:dyDescent="0.15">
      <c r="A810" s="15">
        <v>809</v>
      </c>
      <c r="B810" s="15">
        <v>159</v>
      </c>
      <c r="C810" s="15" t="s">
        <v>138</v>
      </c>
      <c r="D810" s="26" t="str">
        <f>M810</f>
        <v>genotypingdata&lt;- fread("C:/NGS/save/.tagcountmatchindex.csv", col.names = c("0"))</v>
      </c>
      <c r="F810" s="15" t="s">
        <v>233</v>
      </c>
      <c r="G810" s="15" t="str">
        <f>'1. Input and Output files list'!$E$6</f>
        <v>C:/NGS/save/</v>
      </c>
      <c r="H810" s="15" t="str">
        <f>'1. Input and Output files list'!$J$396</f>
        <v>.tagcount</v>
      </c>
      <c r="I810" s="15" t="s">
        <v>547</v>
      </c>
      <c r="J810" s="15">
        <f>'1. Input and Output files list'!$F$396</f>
        <v>0</v>
      </c>
      <c r="K810" s="15" t="s">
        <v>545</v>
      </c>
      <c r="M810" s="15" t="str">
        <f>CONCATENATE(F810,G810,H810,I810,J810,K810)</f>
        <v>genotypingdata&lt;- fread("C:/NGS/save/.tagcountmatchindex.csv", col.names = c("0"))</v>
      </c>
    </row>
    <row r="811" spans="1:15" x14ac:dyDescent="0.15">
      <c r="A811" s="15">
        <v>810</v>
      </c>
      <c r="B811" s="15">
        <v>159</v>
      </c>
      <c r="C811" s="15" t="s">
        <v>139</v>
      </c>
      <c r="D811" s="26" t="s">
        <v>79</v>
      </c>
    </row>
    <row r="812" spans="1:15" x14ac:dyDescent="0.15">
      <c r="A812" s="15">
        <v>811</v>
      </c>
      <c r="B812" s="15">
        <v>159</v>
      </c>
      <c r="C812" s="15" t="s">
        <v>549</v>
      </c>
      <c r="D812" s="26" t="s">
        <v>551</v>
      </c>
    </row>
    <row r="813" spans="1:15" x14ac:dyDescent="0.15">
      <c r="A813" s="15">
        <v>812</v>
      </c>
      <c r="B813" s="15">
        <v>160</v>
      </c>
      <c r="C813" s="15" t="s">
        <v>136</v>
      </c>
      <c r="D813" s="26" t="str">
        <f>N813</f>
        <v>genotypingdata &lt;- fread("C:/NGS/save/.tagcount", header=F, col.names=genotype)</v>
      </c>
      <c r="F813" s="15" t="s">
        <v>553</v>
      </c>
      <c r="G813" s="15" t="str">
        <f>'1. Input and Output files list'!$E$6</f>
        <v>C:/NGS/save/</v>
      </c>
      <c r="H813" s="15" t="str">
        <f>'1. Input and Output files list'!$J$398</f>
        <v>.tagcount</v>
      </c>
      <c r="I813" s="15" t="s">
        <v>228</v>
      </c>
      <c r="N813" s="15" t="str">
        <f>CONCATENATE(F813,G813,H813,I813)</f>
        <v>genotypingdata &lt;- fread("C:/NGS/save/.tagcount", header=F, col.names=genotype)</v>
      </c>
    </row>
    <row r="814" spans="1:15" x14ac:dyDescent="0.15">
      <c r="A814" s="15">
        <v>813</v>
      </c>
      <c r="B814" s="15">
        <v>160</v>
      </c>
      <c r="C814" s="15" t="s">
        <v>137</v>
      </c>
      <c r="D814" s="26" t="str">
        <f>O814</f>
        <v>system.time(write.csv(genotypingdata[match(genotypingSum$tags, genotypingdata$tags),2], file="C:/NGS/save/.tagcountmatchindex.csv", row.names = F))</v>
      </c>
      <c r="F814" s="15" t="s">
        <v>554</v>
      </c>
      <c r="G814" s="15" t="str">
        <f>'1. Input and Output files list'!$E$6</f>
        <v>C:/NGS/save/</v>
      </c>
      <c r="H814" s="15" t="str">
        <f>'1. Input and Output files list'!$J$398</f>
        <v>.tagcount</v>
      </c>
      <c r="I814" s="15" t="s">
        <v>142</v>
      </c>
      <c r="O814" s="15" t="str">
        <f>CONCATENATE(F814,G814,H814,I814)</f>
        <v>system.time(write.csv(genotypingdata[match(genotypingSum$tags, genotypingdata$tags),2], file="C:/NGS/save/.tagcountmatchindex.csv", row.names = F))</v>
      </c>
    </row>
    <row r="815" spans="1:15" x14ac:dyDescent="0.15">
      <c r="A815" s="15">
        <v>814</v>
      </c>
      <c r="B815" s="15">
        <v>160</v>
      </c>
      <c r="C815" s="15" t="s">
        <v>138</v>
      </c>
      <c r="D815" s="26" t="str">
        <f>M815</f>
        <v>genotypingdata&lt;- fread("C:/NGS/save/.tagcountmatchindex.csv", col.names = c("0"))</v>
      </c>
      <c r="F815" s="15" t="s">
        <v>233</v>
      </c>
      <c r="G815" s="15" t="str">
        <f>'1. Input and Output files list'!$E$6</f>
        <v>C:/NGS/save/</v>
      </c>
      <c r="H815" s="15" t="str">
        <f>'1. Input and Output files list'!$J$398</f>
        <v>.tagcount</v>
      </c>
      <c r="I815" s="15" t="s">
        <v>547</v>
      </c>
      <c r="J815" s="15">
        <f>'1. Input and Output files list'!$F$398</f>
        <v>0</v>
      </c>
      <c r="K815" s="15" t="s">
        <v>545</v>
      </c>
      <c r="M815" s="15" t="str">
        <f>CONCATENATE(F815,G815,H815,I815,J815,K815)</f>
        <v>genotypingdata&lt;- fread("C:/NGS/save/.tagcountmatchindex.csv", col.names = c("0"))</v>
      </c>
    </row>
    <row r="816" spans="1:15" x14ac:dyDescent="0.15">
      <c r="A816" s="15">
        <v>815</v>
      </c>
      <c r="B816" s="15">
        <v>160</v>
      </c>
      <c r="C816" s="15" t="s">
        <v>139</v>
      </c>
      <c r="D816" s="26" t="s">
        <v>79</v>
      </c>
    </row>
    <row r="817" spans="1:15" x14ac:dyDescent="0.15">
      <c r="A817" s="15">
        <v>816</v>
      </c>
      <c r="B817" s="15">
        <v>160</v>
      </c>
      <c r="C817" s="15" t="s">
        <v>549</v>
      </c>
      <c r="D817" s="26" t="s">
        <v>551</v>
      </c>
    </row>
    <row r="818" spans="1:15" x14ac:dyDescent="0.15">
      <c r="A818" s="15">
        <v>817</v>
      </c>
      <c r="B818" s="15">
        <v>161</v>
      </c>
      <c r="C818" s="15" t="s">
        <v>136</v>
      </c>
      <c r="D818" s="26" t="str">
        <f>N818</f>
        <v>genotypingdata &lt;- fread("C:/NGS/save/.tagcount", header=F, col.names=genotype)</v>
      </c>
      <c r="F818" s="15" t="s">
        <v>553</v>
      </c>
      <c r="G818" s="15" t="str">
        <f>'1. Input and Output files list'!$E$6</f>
        <v>C:/NGS/save/</v>
      </c>
      <c r="H818" s="15" t="str">
        <f>'1. Input and Output files list'!$J$400</f>
        <v>.tagcount</v>
      </c>
      <c r="I818" s="15" t="s">
        <v>228</v>
      </c>
      <c r="N818" s="15" t="str">
        <f>CONCATENATE(F818,G818,H818,I818)</f>
        <v>genotypingdata &lt;- fread("C:/NGS/save/.tagcount", header=F, col.names=genotype)</v>
      </c>
    </row>
    <row r="819" spans="1:15" x14ac:dyDescent="0.15">
      <c r="A819" s="15">
        <v>818</v>
      </c>
      <c r="B819" s="15">
        <v>161</v>
      </c>
      <c r="C819" s="15" t="s">
        <v>137</v>
      </c>
      <c r="D819" s="26" t="str">
        <f>O819</f>
        <v>system.time(write.csv(genotypingdata[match(genotypingSum$tags, genotypingdata$tags),2], file="C:/NGS/save/.tagcountmatchindex.csv", row.names = F))</v>
      </c>
      <c r="F819" s="15" t="s">
        <v>554</v>
      </c>
      <c r="G819" s="15" t="str">
        <f>'1. Input and Output files list'!$E$6</f>
        <v>C:/NGS/save/</v>
      </c>
      <c r="H819" s="15" t="str">
        <f>'1. Input and Output files list'!$J$400</f>
        <v>.tagcount</v>
      </c>
      <c r="I819" s="15" t="s">
        <v>142</v>
      </c>
      <c r="O819" s="15" t="str">
        <f>CONCATENATE(F819,G819,H819,I819)</f>
        <v>system.time(write.csv(genotypingdata[match(genotypingSum$tags, genotypingdata$tags),2], file="C:/NGS/save/.tagcountmatchindex.csv", row.names = F))</v>
      </c>
    </row>
    <row r="820" spans="1:15" x14ac:dyDescent="0.15">
      <c r="A820" s="15">
        <v>819</v>
      </c>
      <c r="B820" s="15">
        <v>161</v>
      </c>
      <c r="C820" s="15" t="s">
        <v>138</v>
      </c>
      <c r="D820" s="26" t="str">
        <f>M820</f>
        <v>genotypingdata&lt;- fread("C:/NGS/save/.tagcountmatchindex.csv", col.names = c("0"))</v>
      </c>
      <c r="F820" s="15" t="s">
        <v>233</v>
      </c>
      <c r="G820" s="15" t="str">
        <f>'1. Input and Output files list'!$E$6</f>
        <v>C:/NGS/save/</v>
      </c>
      <c r="H820" s="15" t="str">
        <f>'1. Input and Output files list'!$J$400</f>
        <v>.tagcount</v>
      </c>
      <c r="I820" s="15" t="s">
        <v>547</v>
      </c>
      <c r="J820" s="15">
        <f>'1. Input and Output files list'!$F$400</f>
        <v>0</v>
      </c>
      <c r="K820" s="15" t="s">
        <v>545</v>
      </c>
      <c r="M820" s="15" t="str">
        <f>CONCATENATE(F820,G820,H820,I820,J820,K820)</f>
        <v>genotypingdata&lt;- fread("C:/NGS/save/.tagcountmatchindex.csv", col.names = c("0"))</v>
      </c>
    </row>
    <row r="821" spans="1:15" x14ac:dyDescent="0.15">
      <c r="A821" s="15">
        <v>820</v>
      </c>
      <c r="B821" s="15">
        <v>161</v>
      </c>
      <c r="C821" s="15" t="s">
        <v>139</v>
      </c>
      <c r="D821" s="26" t="s">
        <v>79</v>
      </c>
    </row>
    <row r="822" spans="1:15" x14ac:dyDescent="0.15">
      <c r="A822" s="15">
        <v>821</v>
      </c>
      <c r="B822" s="15">
        <v>161</v>
      </c>
      <c r="C822" s="15" t="s">
        <v>549</v>
      </c>
      <c r="D822" s="26" t="s">
        <v>551</v>
      </c>
    </row>
    <row r="823" spans="1:15" x14ac:dyDescent="0.15">
      <c r="A823" s="15">
        <v>822</v>
      </c>
      <c r="B823" s="15">
        <v>162</v>
      </c>
      <c r="C823" s="15" t="s">
        <v>136</v>
      </c>
      <c r="D823" s="26" t="str">
        <f>N823</f>
        <v>genotypingdata &lt;- fread("C:/NGS/save/.tagcount", header=F, col.names=genotype)</v>
      </c>
      <c r="F823" s="15" t="s">
        <v>553</v>
      </c>
      <c r="G823" s="15" t="str">
        <f>'1. Input and Output files list'!$E$6</f>
        <v>C:/NGS/save/</v>
      </c>
      <c r="H823" s="15" t="str">
        <f>'1. Input and Output files list'!$J$402</f>
        <v>.tagcount</v>
      </c>
      <c r="I823" s="15" t="s">
        <v>228</v>
      </c>
      <c r="N823" s="15" t="str">
        <f>CONCATENATE(F823,G823,H823,I823)</f>
        <v>genotypingdata &lt;- fread("C:/NGS/save/.tagcount", header=F, col.names=genotype)</v>
      </c>
    </row>
    <row r="824" spans="1:15" x14ac:dyDescent="0.15">
      <c r="A824" s="15">
        <v>823</v>
      </c>
      <c r="B824" s="15">
        <v>162</v>
      </c>
      <c r="C824" s="15" t="s">
        <v>137</v>
      </c>
      <c r="D824" s="26" t="str">
        <f>O824</f>
        <v>system.time(write.csv(genotypingdata[match(genotypingSum$tags, genotypingdata$tags),2], file="C:/NGS/save/.tagcountmatchindex.csv", row.names = F))</v>
      </c>
      <c r="F824" s="15" t="s">
        <v>554</v>
      </c>
      <c r="G824" s="15" t="str">
        <f>'1. Input and Output files list'!$E$6</f>
        <v>C:/NGS/save/</v>
      </c>
      <c r="H824" s="15" t="str">
        <f>'1. Input and Output files list'!$J$402</f>
        <v>.tagcount</v>
      </c>
      <c r="I824" s="15" t="s">
        <v>142</v>
      </c>
      <c r="O824" s="15" t="str">
        <f>CONCATENATE(F824,G824,H824,I824)</f>
        <v>system.time(write.csv(genotypingdata[match(genotypingSum$tags, genotypingdata$tags),2], file="C:/NGS/save/.tagcountmatchindex.csv", row.names = F))</v>
      </c>
    </row>
    <row r="825" spans="1:15" x14ac:dyDescent="0.15">
      <c r="A825" s="15">
        <v>824</v>
      </c>
      <c r="B825" s="15">
        <v>162</v>
      </c>
      <c r="C825" s="15" t="s">
        <v>138</v>
      </c>
      <c r="D825" s="26" t="str">
        <f>M825</f>
        <v>genotypingdata&lt;- fread("C:/NGS/save/.tagcountmatchindex.csv", col.names = c("0"))</v>
      </c>
      <c r="F825" s="15" t="s">
        <v>233</v>
      </c>
      <c r="G825" s="15" t="str">
        <f>'1. Input and Output files list'!$E$6</f>
        <v>C:/NGS/save/</v>
      </c>
      <c r="H825" s="15" t="str">
        <f>'1. Input and Output files list'!$J$402</f>
        <v>.tagcount</v>
      </c>
      <c r="I825" s="15" t="s">
        <v>547</v>
      </c>
      <c r="J825" s="15">
        <f>'1. Input and Output files list'!$F$402</f>
        <v>0</v>
      </c>
      <c r="K825" s="15" t="s">
        <v>545</v>
      </c>
      <c r="M825" s="15" t="str">
        <f>CONCATENATE(F825,G825,H825,I825,J825,K825)</f>
        <v>genotypingdata&lt;- fread("C:/NGS/save/.tagcountmatchindex.csv", col.names = c("0"))</v>
      </c>
    </row>
    <row r="826" spans="1:15" x14ac:dyDescent="0.15">
      <c r="A826" s="15">
        <v>825</v>
      </c>
      <c r="B826" s="15">
        <v>162</v>
      </c>
      <c r="C826" s="15" t="s">
        <v>139</v>
      </c>
      <c r="D826" s="26" t="s">
        <v>79</v>
      </c>
    </row>
    <row r="827" spans="1:15" x14ac:dyDescent="0.15">
      <c r="A827" s="15">
        <v>826</v>
      </c>
      <c r="B827" s="15">
        <v>162</v>
      </c>
      <c r="C827" s="15" t="s">
        <v>549</v>
      </c>
      <c r="D827" s="26" t="s">
        <v>551</v>
      </c>
    </row>
    <row r="828" spans="1:15" x14ac:dyDescent="0.15">
      <c r="A828" s="15">
        <v>827</v>
      </c>
      <c r="B828" s="15">
        <v>163</v>
      </c>
      <c r="C828" s="15" t="s">
        <v>136</v>
      </c>
      <c r="D828" s="26" t="str">
        <f>N828</f>
        <v>genotypingdata &lt;- fread("C:/NGS/save/.tagcount", header=F, col.names=genotype)</v>
      </c>
      <c r="F828" s="15" t="s">
        <v>553</v>
      </c>
      <c r="G828" s="15" t="str">
        <f>'1. Input and Output files list'!$E$6</f>
        <v>C:/NGS/save/</v>
      </c>
      <c r="H828" s="15" t="str">
        <f>'1. Input and Output files list'!$J$404</f>
        <v>.tagcount</v>
      </c>
      <c r="I828" s="15" t="s">
        <v>228</v>
      </c>
      <c r="N828" s="15" t="str">
        <f>CONCATENATE(F828,G828,H828,I828)</f>
        <v>genotypingdata &lt;- fread("C:/NGS/save/.tagcount", header=F, col.names=genotype)</v>
      </c>
    </row>
    <row r="829" spans="1:15" x14ac:dyDescent="0.15">
      <c r="A829" s="15">
        <v>828</v>
      </c>
      <c r="B829" s="15">
        <v>163</v>
      </c>
      <c r="C829" s="15" t="s">
        <v>137</v>
      </c>
      <c r="D829" s="26" t="str">
        <f>O829</f>
        <v>system.time(write.csv(genotypingdata[match(genotypingSum$tags, genotypingdata$tags),2], file="C:/NGS/save/.tagcountmatchindex.csv", row.names = F))</v>
      </c>
      <c r="F829" s="15" t="s">
        <v>554</v>
      </c>
      <c r="G829" s="15" t="str">
        <f>'1. Input and Output files list'!$E$6</f>
        <v>C:/NGS/save/</v>
      </c>
      <c r="H829" s="15" t="str">
        <f>'1. Input and Output files list'!$J$404</f>
        <v>.tagcount</v>
      </c>
      <c r="I829" s="15" t="s">
        <v>142</v>
      </c>
      <c r="O829" s="15" t="str">
        <f>CONCATENATE(F829,G829,H829,I829)</f>
        <v>system.time(write.csv(genotypingdata[match(genotypingSum$tags, genotypingdata$tags),2], file="C:/NGS/save/.tagcountmatchindex.csv", row.names = F))</v>
      </c>
    </row>
    <row r="830" spans="1:15" x14ac:dyDescent="0.15">
      <c r="A830" s="15">
        <v>829</v>
      </c>
      <c r="B830" s="15">
        <v>163</v>
      </c>
      <c r="C830" s="15" t="s">
        <v>138</v>
      </c>
      <c r="D830" s="26" t="str">
        <f>M830</f>
        <v>genotypingdata&lt;- fread("C:/NGS/save/.tagcountmatchindex.csv", col.names = c("0"))</v>
      </c>
      <c r="F830" s="15" t="s">
        <v>233</v>
      </c>
      <c r="G830" s="15" t="str">
        <f>'1. Input and Output files list'!$E$6</f>
        <v>C:/NGS/save/</v>
      </c>
      <c r="H830" s="15" t="str">
        <f>'1. Input and Output files list'!$J$404</f>
        <v>.tagcount</v>
      </c>
      <c r="I830" s="15" t="s">
        <v>547</v>
      </c>
      <c r="J830" s="15">
        <f>'1. Input and Output files list'!$F$404</f>
        <v>0</v>
      </c>
      <c r="K830" s="15" t="s">
        <v>545</v>
      </c>
      <c r="M830" s="15" t="str">
        <f>CONCATENATE(F830,G830,H830,I830,J830,K830)</f>
        <v>genotypingdata&lt;- fread("C:/NGS/save/.tagcountmatchindex.csv", col.names = c("0"))</v>
      </c>
    </row>
    <row r="831" spans="1:15" x14ac:dyDescent="0.15">
      <c r="A831" s="15">
        <v>830</v>
      </c>
      <c r="B831" s="15">
        <v>163</v>
      </c>
      <c r="C831" s="15" t="s">
        <v>139</v>
      </c>
      <c r="D831" s="26" t="s">
        <v>79</v>
      </c>
    </row>
    <row r="832" spans="1:15" x14ac:dyDescent="0.15">
      <c r="A832" s="15">
        <v>831</v>
      </c>
      <c r="B832" s="15">
        <v>163</v>
      </c>
      <c r="C832" s="15" t="s">
        <v>549</v>
      </c>
      <c r="D832" s="26" t="s">
        <v>551</v>
      </c>
    </row>
    <row r="833" spans="1:15" x14ac:dyDescent="0.15">
      <c r="A833" s="15">
        <v>832</v>
      </c>
      <c r="B833" s="15">
        <v>164</v>
      </c>
      <c r="C833" s="15" t="s">
        <v>136</v>
      </c>
      <c r="D833" s="26" t="str">
        <f>N833</f>
        <v>genotypingdata &lt;- fread("C:/NGS/save/.tagcount", header=F, col.names=genotype)</v>
      </c>
      <c r="F833" s="15" t="s">
        <v>553</v>
      </c>
      <c r="G833" s="15" t="str">
        <f>'1. Input and Output files list'!$E$6</f>
        <v>C:/NGS/save/</v>
      </c>
      <c r="H833" s="15" t="str">
        <f>'1. Input and Output files list'!$J$406</f>
        <v>.tagcount</v>
      </c>
      <c r="I833" s="15" t="s">
        <v>228</v>
      </c>
      <c r="N833" s="15" t="str">
        <f>CONCATENATE(F833,G833,H833,I833)</f>
        <v>genotypingdata &lt;- fread("C:/NGS/save/.tagcount", header=F, col.names=genotype)</v>
      </c>
    </row>
    <row r="834" spans="1:15" x14ac:dyDescent="0.15">
      <c r="A834" s="15">
        <v>833</v>
      </c>
      <c r="B834" s="15">
        <v>164</v>
      </c>
      <c r="C834" s="15" t="s">
        <v>137</v>
      </c>
      <c r="D834" s="26" t="str">
        <f>O834</f>
        <v>system.time(write.csv(genotypingdata[match(genotypingSum$tags, genotypingdata$tags),2], file="C:/NGS/save/.tagcountmatchindex.csv", row.names = F))</v>
      </c>
      <c r="F834" s="15" t="s">
        <v>554</v>
      </c>
      <c r="G834" s="15" t="str">
        <f>'1. Input and Output files list'!$E$6</f>
        <v>C:/NGS/save/</v>
      </c>
      <c r="H834" s="15" t="str">
        <f>'1. Input and Output files list'!$J$406</f>
        <v>.tagcount</v>
      </c>
      <c r="I834" s="15" t="s">
        <v>142</v>
      </c>
      <c r="O834" s="15" t="str">
        <f>CONCATENATE(F834,G834,H834,I834)</f>
        <v>system.time(write.csv(genotypingdata[match(genotypingSum$tags, genotypingdata$tags),2], file="C:/NGS/save/.tagcountmatchindex.csv", row.names = F))</v>
      </c>
    </row>
    <row r="835" spans="1:15" x14ac:dyDescent="0.15">
      <c r="A835" s="15">
        <v>834</v>
      </c>
      <c r="B835" s="15">
        <v>164</v>
      </c>
      <c r="C835" s="15" t="s">
        <v>138</v>
      </c>
      <c r="D835" s="26" t="str">
        <f>M835</f>
        <v>genotypingdata&lt;- fread("C:/NGS/save/.tagcountmatchindex.csv", col.names = c("0"))</v>
      </c>
      <c r="F835" s="15" t="s">
        <v>233</v>
      </c>
      <c r="G835" s="15" t="str">
        <f>'1. Input and Output files list'!$E$6</f>
        <v>C:/NGS/save/</v>
      </c>
      <c r="H835" s="15" t="str">
        <f>'1. Input and Output files list'!$J$406</f>
        <v>.tagcount</v>
      </c>
      <c r="I835" s="15" t="s">
        <v>547</v>
      </c>
      <c r="J835" s="15">
        <f>'1. Input and Output files list'!$F$406</f>
        <v>0</v>
      </c>
      <c r="K835" s="15" t="s">
        <v>545</v>
      </c>
      <c r="M835" s="15" t="str">
        <f>CONCATENATE(F835,G835,H835,I835,J835,K835)</f>
        <v>genotypingdata&lt;- fread("C:/NGS/save/.tagcountmatchindex.csv", col.names = c("0"))</v>
      </c>
    </row>
    <row r="836" spans="1:15" x14ac:dyDescent="0.15">
      <c r="A836" s="15">
        <v>835</v>
      </c>
      <c r="B836" s="15">
        <v>164</v>
      </c>
      <c r="C836" s="15" t="s">
        <v>139</v>
      </c>
      <c r="D836" s="26" t="s">
        <v>79</v>
      </c>
    </row>
    <row r="837" spans="1:15" x14ac:dyDescent="0.15">
      <c r="A837" s="15">
        <v>836</v>
      </c>
      <c r="B837" s="15">
        <v>164</v>
      </c>
      <c r="C837" s="15" t="s">
        <v>549</v>
      </c>
      <c r="D837" s="26" t="s">
        <v>551</v>
      </c>
    </row>
    <row r="838" spans="1:15" x14ac:dyDescent="0.15">
      <c r="A838" s="15">
        <v>837</v>
      </c>
      <c r="B838" s="15">
        <v>165</v>
      </c>
      <c r="C838" s="15" t="s">
        <v>136</v>
      </c>
      <c r="D838" s="26" t="str">
        <f>N838</f>
        <v>genotypingdata &lt;- fread("C:/NGS/save/.tagcount", header=F, col.names=genotype)</v>
      </c>
      <c r="F838" s="15" t="s">
        <v>553</v>
      </c>
      <c r="G838" s="15" t="str">
        <f>'1. Input and Output files list'!$E$6</f>
        <v>C:/NGS/save/</v>
      </c>
      <c r="H838" s="15" t="str">
        <f>'1. Input and Output files list'!$J$408</f>
        <v>.tagcount</v>
      </c>
      <c r="I838" s="15" t="s">
        <v>228</v>
      </c>
      <c r="N838" s="15" t="str">
        <f>CONCATENATE(F838,G838,H838,I838)</f>
        <v>genotypingdata &lt;- fread("C:/NGS/save/.tagcount", header=F, col.names=genotype)</v>
      </c>
    </row>
    <row r="839" spans="1:15" x14ac:dyDescent="0.15">
      <c r="A839" s="15">
        <v>838</v>
      </c>
      <c r="B839" s="15">
        <v>165</v>
      </c>
      <c r="C839" s="15" t="s">
        <v>137</v>
      </c>
      <c r="D839" s="26" t="str">
        <f>O839</f>
        <v>system.time(write.csv(genotypingdata[match(genotypingSum$tags, genotypingdata$tags),2], file="C:/NGS/save/.tagcountmatchindex.csv", row.names = F))</v>
      </c>
      <c r="F839" s="15" t="s">
        <v>554</v>
      </c>
      <c r="G839" s="15" t="str">
        <f>'1. Input and Output files list'!$E$6</f>
        <v>C:/NGS/save/</v>
      </c>
      <c r="H839" s="15" t="str">
        <f>'1. Input and Output files list'!$J$408</f>
        <v>.tagcount</v>
      </c>
      <c r="I839" s="15" t="s">
        <v>142</v>
      </c>
      <c r="O839" s="15" t="str">
        <f>CONCATENATE(F839,G839,H839,I839)</f>
        <v>system.time(write.csv(genotypingdata[match(genotypingSum$tags, genotypingdata$tags),2], file="C:/NGS/save/.tagcountmatchindex.csv", row.names = F))</v>
      </c>
    </row>
    <row r="840" spans="1:15" x14ac:dyDescent="0.15">
      <c r="A840" s="15">
        <v>839</v>
      </c>
      <c r="B840" s="15">
        <v>165</v>
      </c>
      <c r="C840" s="15" t="s">
        <v>138</v>
      </c>
      <c r="D840" s="26" t="str">
        <f>M840</f>
        <v>genotypingdata&lt;- fread("C:/NGS/save/.tagcountmatchindex.csv", col.names = c("0"))</v>
      </c>
      <c r="F840" s="15" t="s">
        <v>233</v>
      </c>
      <c r="G840" s="15" t="str">
        <f>'1. Input and Output files list'!$E$6</f>
        <v>C:/NGS/save/</v>
      </c>
      <c r="H840" s="15" t="str">
        <f>'1. Input and Output files list'!$J$408</f>
        <v>.tagcount</v>
      </c>
      <c r="I840" s="15" t="s">
        <v>547</v>
      </c>
      <c r="J840" s="15">
        <f>'1. Input and Output files list'!$F$408</f>
        <v>0</v>
      </c>
      <c r="K840" s="15" t="s">
        <v>545</v>
      </c>
      <c r="M840" s="15" t="str">
        <f>CONCATENATE(F840,G840,H840,I840,J840,K840)</f>
        <v>genotypingdata&lt;- fread("C:/NGS/save/.tagcountmatchindex.csv", col.names = c("0"))</v>
      </c>
    </row>
    <row r="841" spans="1:15" x14ac:dyDescent="0.15">
      <c r="A841" s="15">
        <v>840</v>
      </c>
      <c r="B841" s="15">
        <v>165</v>
      </c>
      <c r="C841" s="15" t="s">
        <v>139</v>
      </c>
      <c r="D841" s="26" t="s">
        <v>79</v>
      </c>
    </row>
    <row r="842" spans="1:15" x14ac:dyDescent="0.15">
      <c r="A842" s="15">
        <v>841</v>
      </c>
      <c r="B842" s="15">
        <v>165</v>
      </c>
      <c r="C842" s="15" t="s">
        <v>549</v>
      </c>
      <c r="D842" s="26" t="s">
        <v>551</v>
      </c>
    </row>
    <row r="843" spans="1:15" x14ac:dyDescent="0.15">
      <c r="A843" s="15">
        <v>842</v>
      </c>
      <c r="B843" s="15">
        <v>166</v>
      </c>
      <c r="C843" s="15" t="s">
        <v>136</v>
      </c>
      <c r="D843" s="26" t="str">
        <f>N843</f>
        <v>genotypingdata &lt;- fread("C:/NGS/save/.tagcount", header=F, col.names=genotype)</v>
      </c>
      <c r="F843" s="15" t="s">
        <v>553</v>
      </c>
      <c r="G843" s="15" t="str">
        <f>'1. Input and Output files list'!$E$6</f>
        <v>C:/NGS/save/</v>
      </c>
      <c r="H843" s="15" t="str">
        <f>'1. Input and Output files list'!$J$410</f>
        <v>.tagcount</v>
      </c>
      <c r="I843" s="15" t="s">
        <v>228</v>
      </c>
      <c r="N843" s="15" t="str">
        <f>CONCATENATE(F843,G843,H843,I843)</f>
        <v>genotypingdata &lt;- fread("C:/NGS/save/.tagcount", header=F, col.names=genotype)</v>
      </c>
    </row>
    <row r="844" spans="1:15" x14ac:dyDescent="0.15">
      <c r="A844" s="15">
        <v>843</v>
      </c>
      <c r="B844" s="15">
        <v>166</v>
      </c>
      <c r="C844" s="15" t="s">
        <v>137</v>
      </c>
      <c r="D844" s="26" t="str">
        <f>O844</f>
        <v>system.time(write.csv(genotypingdata[match(genotypingSum$tags, genotypingdata$tags),2], file="C:/NGS/save/.tagcountmatchindex.csv", row.names = F))</v>
      </c>
      <c r="F844" s="15" t="s">
        <v>554</v>
      </c>
      <c r="G844" s="15" t="str">
        <f>'1. Input and Output files list'!$E$6</f>
        <v>C:/NGS/save/</v>
      </c>
      <c r="H844" s="15" t="str">
        <f>'1. Input and Output files list'!$J$410</f>
        <v>.tagcount</v>
      </c>
      <c r="I844" s="15" t="s">
        <v>142</v>
      </c>
      <c r="O844" s="15" t="str">
        <f>CONCATENATE(F844,G844,H844,I844)</f>
        <v>system.time(write.csv(genotypingdata[match(genotypingSum$tags, genotypingdata$tags),2], file="C:/NGS/save/.tagcountmatchindex.csv", row.names = F))</v>
      </c>
    </row>
    <row r="845" spans="1:15" x14ac:dyDescent="0.15">
      <c r="A845" s="15">
        <v>844</v>
      </c>
      <c r="B845" s="15">
        <v>166</v>
      </c>
      <c r="C845" s="15" t="s">
        <v>138</v>
      </c>
      <c r="D845" s="26" t="str">
        <f>M845</f>
        <v>genotypingdata&lt;- fread("C:/NGS/save/.tagcountmatchindex.csv", col.names = c("0"))</v>
      </c>
      <c r="F845" s="15" t="s">
        <v>233</v>
      </c>
      <c r="G845" s="15" t="str">
        <f>'1. Input and Output files list'!$E$6</f>
        <v>C:/NGS/save/</v>
      </c>
      <c r="H845" s="15" t="str">
        <f>'1. Input and Output files list'!$J$410</f>
        <v>.tagcount</v>
      </c>
      <c r="I845" s="15" t="s">
        <v>547</v>
      </c>
      <c r="J845" s="15">
        <f>'1. Input and Output files list'!$F$410</f>
        <v>0</v>
      </c>
      <c r="K845" s="15" t="s">
        <v>545</v>
      </c>
      <c r="M845" s="15" t="str">
        <f>CONCATENATE(F845,G845,H845,I845,J845,K845)</f>
        <v>genotypingdata&lt;- fread("C:/NGS/save/.tagcountmatchindex.csv", col.names = c("0"))</v>
      </c>
    </row>
    <row r="846" spans="1:15" x14ac:dyDescent="0.15">
      <c r="A846" s="15">
        <v>845</v>
      </c>
      <c r="B846" s="15">
        <v>166</v>
      </c>
      <c r="C846" s="15" t="s">
        <v>139</v>
      </c>
      <c r="D846" s="26" t="s">
        <v>79</v>
      </c>
    </row>
    <row r="847" spans="1:15" x14ac:dyDescent="0.15">
      <c r="A847" s="15">
        <v>846</v>
      </c>
      <c r="B847" s="15">
        <v>166</v>
      </c>
      <c r="C847" s="15" t="s">
        <v>549</v>
      </c>
      <c r="D847" s="26" t="s">
        <v>551</v>
      </c>
    </row>
    <row r="848" spans="1:15" x14ac:dyDescent="0.15">
      <c r="A848" s="15">
        <v>847</v>
      </c>
      <c r="B848" s="15">
        <v>167</v>
      </c>
      <c r="C848" s="15" t="s">
        <v>136</v>
      </c>
      <c r="D848" s="26" t="str">
        <f>N848</f>
        <v>genotypingdata &lt;- fread("C:/NGS/save/.tagcount", header=F, col.names=genotype)</v>
      </c>
      <c r="F848" s="15" t="s">
        <v>553</v>
      </c>
      <c r="G848" s="15" t="str">
        <f>'1. Input and Output files list'!$E$6</f>
        <v>C:/NGS/save/</v>
      </c>
      <c r="H848" s="15" t="str">
        <f>'1. Input and Output files list'!$J$412</f>
        <v>.tagcount</v>
      </c>
      <c r="I848" s="15" t="s">
        <v>228</v>
      </c>
      <c r="N848" s="15" t="str">
        <f>CONCATENATE(F848,G848,H848,I848)</f>
        <v>genotypingdata &lt;- fread("C:/NGS/save/.tagcount", header=F, col.names=genotype)</v>
      </c>
    </row>
    <row r="849" spans="1:15" x14ac:dyDescent="0.15">
      <c r="A849" s="15">
        <v>848</v>
      </c>
      <c r="B849" s="15">
        <v>167</v>
      </c>
      <c r="C849" s="15" t="s">
        <v>137</v>
      </c>
      <c r="D849" s="26" t="str">
        <f>O849</f>
        <v>system.time(write.csv(genotypingdata[match(genotypingSum$tags, genotypingdata$tags),2], file="C:/NGS/save/.tagcountmatchindex.csv", row.names = F))</v>
      </c>
      <c r="F849" s="15" t="s">
        <v>554</v>
      </c>
      <c r="G849" s="15" t="str">
        <f>'1. Input and Output files list'!$E$6</f>
        <v>C:/NGS/save/</v>
      </c>
      <c r="H849" s="15" t="str">
        <f>'1. Input and Output files list'!$J$412</f>
        <v>.tagcount</v>
      </c>
      <c r="I849" s="15" t="s">
        <v>142</v>
      </c>
      <c r="O849" s="15" t="str">
        <f>CONCATENATE(F849,G849,H849,I849)</f>
        <v>system.time(write.csv(genotypingdata[match(genotypingSum$tags, genotypingdata$tags),2], file="C:/NGS/save/.tagcountmatchindex.csv", row.names = F))</v>
      </c>
    </row>
    <row r="850" spans="1:15" x14ac:dyDescent="0.15">
      <c r="A850" s="15">
        <v>849</v>
      </c>
      <c r="B850" s="15">
        <v>167</v>
      </c>
      <c r="C850" s="15" t="s">
        <v>138</v>
      </c>
      <c r="D850" s="26" t="str">
        <f>M850</f>
        <v>genotypingdata&lt;- fread("C:/NGS/save/.tagcountmatchindex.csv", col.names = c("0"))</v>
      </c>
      <c r="F850" s="15" t="s">
        <v>233</v>
      </c>
      <c r="G850" s="15" t="str">
        <f>'1. Input and Output files list'!$E$6</f>
        <v>C:/NGS/save/</v>
      </c>
      <c r="H850" s="15" t="str">
        <f>'1. Input and Output files list'!$J$412</f>
        <v>.tagcount</v>
      </c>
      <c r="I850" s="15" t="s">
        <v>547</v>
      </c>
      <c r="J850" s="15">
        <f>'1. Input and Output files list'!$F$412</f>
        <v>0</v>
      </c>
      <c r="K850" s="15" t="s">
        <v>545</v>
      </c>
      <c r="M850" s="15" t="str">
        <f>CONCATENATE(F850,G850,H850,I850,J850,K850)</f>
        <v>genotypingdata&lt;- fread("C:/NGS/save/.tagcountmatchindex.csv", col.names = c("0"))</v>
      </c>
    </row>
    <row r="851" spans="1:15" x14ac:dyDescent="0.15">
      <c r="A851" s="15">
        <v>850</v>
      </c>
      <c r="B851" s="15">
        <v>167</v>
      </c>
      <c r="C851" s="15" t="s">
        <v>139</v>
      </c>
      <c r="D851" s="26" t="s">
        <v>79</v>
      </c>
    </row>
    <row r="852" spans="1:15" x14ac:dyDescent="0.15">
      <c r="A852" s="15">
        <v>851</v>
      </c>
      <c r="B852" s="15">
        <v>167</v>
      </c>
      <c r="C852" s="15" t="s">
        <v>549</v>
      </c>
      <c r="D852" s="26" t="s">
        <v>551</v>
      </c>
    </row>
    <row r="853" spans="1:15" x14ac:dyDescent="0.15">
      <c r="A853" s="15">
        <v>852</v>
      </c>
      <c r="B853" s="15">
        <v>168</v>
      </c>
      <c r="C853" s="15" t="s">
        <v>136</v>
      </c>
      <c r="D853" s="26" t="str">
        <f>N853</f>
        <v>genotypingdata &lt;- fread("C:/NGS/save/.tagcount", header=F, col.names=genotype)</v>
      </c>
      <c r="F853" s="15" t="s">
        <v>553</v>
      </c>
      <c r="G853" s="15" t="str">
        <f>'1. Input and Output files list'!$E$6</f>
        <v>C:/NGS/save/</v>
      </c>
      <c r="H853" s="15" t="str">
        <f>'1. Input and Output files list'!$J$414</f>
        <v>.tagcount</v>
      </c>
      <c r="I853" s="15" t="s">
        <v>228</v>
      </c>
      <c r="N853" s="15" t="str">
        <f>CONCATENATE(F853,G853,H853,I853)</f>
        <v>genotypingdata &lt;- fread("C:/NGS/save/.tagcount", header=F, col.names=genotype)</v>
      </c>
    </row>
    <row r="854" spans="1:15" x14ac:dyDescent="0.15">
      <c r="A854" s="15">
        <v>853</v>
      </c>
      <c r="B854" s="15">
        <v>168</v>
      </c>
      <c r="C854" s="15" t="s">
        <v>137</v>
      </c>
      <c r="D854" s="26" t="str">
        <f>O854</f>
        <v>system.time(write.csv(genotypingdata[match(genotypingSum$tags, genotypingdata$tags),2], file="C:/NGS/save/.tagcountmatchindex.csv", row.names = F))</v>
      </c>
      <c r="F854" s="15" t="s">
        <v>554</v>
      </c>
      <c r="G854" s="15" t="str">
        <f>'1. Input and Output files list'!$E$6</f>
        <v>C:/NGS/save/</v>
      </c>
      <c r="H854" s="15" t="str">
        <f>'1. Input and Output files list'!$J$414</f>
        <v>.tagcount</v>
      </c>
      <c r="I854" s="15" t="s">
        <v>142</v>
      </c>
      <c r="O854" s="15" t="str">
        <f>CONCATENATE(F854,G854,H854,I854)</f>
        <v>system.time(write.csv(genotypingdata[match(genotypingSum$tags, genotypingdata$tags),2], file="C:/NGS/save/.tagcountmatchindex.csv", row.names = F))</v>
      </c>
    </row>
    <row r="855" spans="1:15" x14ac:dyDescent="0.15">
      <c r="A855" s="15">
        <v>854</v>
      </c>
      <c r="B855" s="15">
        <v>168</v>
      </c>
      <c r="C855" s="15" t="s">
        <v>138</v>
      </c>
      <c r="D855" s="26" t="str">
        <f>M855</f>
        <v>genotypingdata&lt;- fread("C:/NGS/save/.tagcountmatchindex.csv", col.names = c("0"))</v>
      </c>
      <c r="F855" s="15" t="s">
        <v>233</v>
      </c>
      <c r="G855" s="15" t="str">
        <f>'1. Input and Output files list'!$E$6</f>
        <v>C:/NGS/save/</v>
      </c>
      <c r="H855" s="15" t="str">
        <f>'1. Input and Output files list'!$J$414</f>
        <v>.tagcount</v>
      </c>
      <c r="I855" s="15" t="s">
        <v>547</v>
      </c>
      <c r="J855" s="15">
        <f>'1. Input and Output files list'!$F$414</f>
        <v>0</v>
      </c>
      <c r="K855" s="15" t="s">
        <v>545</v>
      </c>
      <c r="M855" s="15" t="str">
        <f>CONCATENATE(F855,G855,H855,I855,J855,K855)</f>
        <v>genotypingdata&lt;- fread("C:/NGS/save/.tagcountmatchindex.csv", col.names = c("0"))</v>
      </c>
    </row>
    <row r="856" spans="1:15" x14ac:dyDescent="0.15">
      <c r="A856" s="15">
        <v>855</v>
      </c>
      <c r="B856" s="15">
        <v>168</v>
      </c>
      <c r="C856" s="15" t="s">
        <v>139</v>
      </c>
      <c r="D856" s="26" t="s">
        <v>79</v>
      </c>
    </row>
    <row r="857" spans="1:15" x14ac:dyDescent="0.15">
      <c r="A857" s="15">
        <v>856</v>
      </c>
      <c r="B857" s="15">
        <v>168</v>
      </c>
      <c r="C857" s="15" t="s">
        <v>549</v>
      </c>
      <c r="D857" s="26" t="s">
        <v>551</v>
      </c>
    </row>
    <row r="858" spans="1:15" x14ac:dyDescent="0.15">
      <c r="A858" s="15">
        <v>857</v>
      </c>
      <c r="B858" s="15">
        <v>169</v>
      </c>
      <c r="C858" s="15" t="s">
        <v>136</v>
      </c>
      <c r="D858" s="26" t="str">
        <f>N858</f>
        <v>genotypingdata &lt;- fread("C:/NGS/save/.tagcount", header=F, col.names=genotype)</v>
      </c>
      <c r="F858" s="15" t="s">
        <v>553</v>
      </c>
      <c r="G858" s="15" t="str">
        <f>'1. Input and Output files list'!$E$6</f>
        <v>C:/NGS/save/</v>
      </c>
      <c r="H858" s="15" t="str">
        <f>'1. Input and Output files list'!$J$416</f>
        <v>.tagcount</v>
      </c>
      <c r="I858" s="15" t="s">
        <v>228</v>
      </c>
      <c r="N858" s="15" t="str">
        <f>CONCATENATE(F858,G858,H858,I858)</f>
        <v>genotypingdata &lt;- fread("C:/NGS/save/.tagcount", header=F, col.names=genotype)</v>
      </c>
    </row>
    <row r="859" spans="1:15" x14ac:dyDescent="0.15">
      <c r="A859" s="15">
        <v>858</v>
      </c>
      <c r="B859" s="15">
        <v>169</v>
      </c>
      <c r="C859" s="15" t="s">
        <v>137</v>
      </c>
      <c r="D859" s="26" t="str">
        <f>O859</f>
        <v>system.time(write.csv(genotypingdata[match(genotypingSum$tags, genotypingdata$tags),2], file="C:/NGS/save/.tagcountmatchindex.csv", row.names = F))</v>
      </c>
      <c r="F859" s="15" t="s">
        <v>554</v>
      </c>
      <c r="G859" s="15" t="str">
        <f>'1. Input and Output files list'!$E$6</f>
        <v>C:/NGS/save/</v>
      </c>
      <c r="H859" s="15" t="str">
        <f>'1. Input and Output files list'!$J$416</f>
        <v>.tagcount</v>
      </c>
      <c r="I859" s="15" t="s">
        <v>142</v>
      </c>
      <c r="O859" s="15" t="str">
        <f>CONCATENATE(F859,G859,H859,I859)</f>
        <v>system.time(write.csv(genotypingdata[match(genotypingSum$tags, genotypingdata$tags),2], file="C:/NGS/save/.tagcountmatchindex.csv", row.names = F))</v>
      </c>
    </row>
    <row r="860" spans="1:15" x14ac:dyDescent="0.15">
      <c r="A860" s="15">
        <v>859</v>
      </c>
      <c r="B860" s="15">
        <v>169</v>
      </c>
      <c r="C860" s="15" t="s">
        <v>138</v>
      </c>
      <c r="D860" s="26" t="str">
        <f>M860</f>
        <v>genotypingdata&lt;- fread("C:/NGS/save/.tagcountmatchindex.csv", col.names = c("0"))</v>
      </c>
      <c r="F860" s="15" t="s">
        <v>233</v>
      </c>
      <c r="G860" s="15" t="str">
        <f>'1. Input and Output files list'!$E$6</f>
        <v>C:/NGS/save/</v>
      </c>
      <c r="H860" s="15" t="str">
        <f>'1. Input and Output files list'!$J$416</f>
        <v>.tagcount</v>
      </c>
      <c r="I860" s="15" t="s">
        <v>547</v>
      </c>
      <c r="J860" s="15">
        <f>'1. Input and Output files list'!$F$416</f>
        <v>0</v>
      </c>
      <c r="K860" s="15" t="s">
        <v>545</v>
      </c>
      <c r="M860" s="15" t="str">
        <f>CONCATENATE(F860,G860,H860,I860,J860,K860)</f>
        <v>genotypingdata&lt;- fread("C:/NGS/save/.tagcountmatchindex.csv", col.names = c("0"))</v>
      </c>
    </row>
    <row r="861" spans="1:15" x14ac:dyDescent="0.15">
      <c r="A861" s="15">
        <v>860</v>
      </c>
      <c r="B861" s="15">
        <v>169</v>
      </c>
      <c r="C861" s="15" t="s">
        <v>139</v>
      </c>
      <c r="D861" s="26" t="s">
        <v>79</v>
      </c>
    </row>
    <row r="862" spans="1:15" x14ac:dyDescent="0.15">
      <c r="A862" s="15">
        <v>861</v>
      </c>
      <c r="B862" s="15">
        <v>169</v>
      </c>
      <c r="C862" s="15" t="s">
        <v>549</v>
      </c>
      <c r="D862" s="26" t="s">
        <v>551</v>
      </c>
    </row>
    <row r="863" spans="1:15" x14ac:dyDescent="0.15">
      <c r="A863" s="15">
        <v>862</v>
      </c>
      <c r="B863" s="15">
        <v>170</v>
      </c>
      <c r="C863" s="15" t="s">
        <v>136</v>
      </c>
      <c r="D863" s="26" t="str">
        <f>N863</f>
        <v>genotypingdata &lt;- fread("C:/NGS/save/.tagcount", header=F, col.names=genotype)</v>
      </c>
      <c r="F863" s="15" t="s">
        <v>553</v>
      </c>
      <c r="G863" s="15" t="str">
        <f>'1. Input and Output files list'!$E$6</f>
        <v>C:/NGS/save/</v>
      </c>
      <c r="H863" s="15" t="str">
        <f>'1. Input and Output files list'!$J$418</f>
        <v>.tagcount</v>
      </c>
      <c r="I863" s="15" t="s">
        <v>228</v>
      </c>
      <c r="N863" s="15" t="str">
        <f>CONCATENATE(F863,G863,H863,I863)</f>
        <v>genotypingdata &lt;- fread("C:/NGS/save/.tagcount", header=F, col.names=genotype)</v>
      </c>
    </row>
    <row r="864" spans="1:15" x14ac:dyDescent="0.15">
      <c r="A864" s="15">
        <v>863</v>
      </c>
      <c r="B864" s="15">
        <v>170</v>
      </c>
      <c r="C864" s="15" t="s">
        <v>137</v>
      </c>
      <c r="D864" s="26" t="str">
        <f>O864</f>
        <v>system.time(write.csv(genotypingdata[match(genotypingSum$tags, genotypingdata$tags),2], file="C:/NGS/save/.tagcountmatchindex.csv", row.names = F))</v>
      </c>
      <c r="F864" s="15" t="s">
        <v>554</v>
      </c>
      <c r="G864" s="15" t="str">
        <f>'1. Input and Output files list'!$E$6</f>
        <v>C:/NGS/save/</v>
      </c>
      <c r="H864" s="15" t="str">
        <f>'1. Input and Output files list'!$J$418</f>
        <v>.tagcount</v>
      </c>
      <c r="I864" s="15" t="s">
        <v>142</v>
      </c>
      <c r="O864" s="15" t="str">
        <f>CONCATENATE(F864,G864,H864,I864)</f>
        <v>system.time(write.csv(genotypingdata[match(genotypingSum$tags, genotypingdata$tags),2], file="C:/NGS/save/.tagcountmatchindex.csv", row.names = F))</v>
      </c>
    </row>
    <row r="865" spans="1:15" x14ac:dyDescent="0.15">
      <c r="A865" s="15">
        <v>864</v>
      </c>
      <c r="B865" s="15">
        <v>170</v>
      </c>
      <c r="C865" s="15" t="s">
        <v>138</v>
      </c>
      <c r="D865" s="26" t="str">
        <f>M865</f>
        <v>genotypingdata&lt;- fread("C:/NGS/save/.tagcountmatchindex.csv", col.names = c("0"))</v>
      </c>
      <c r="F865" s="15" t="s">
        <v>233</v>
      </c>
      <c r="G865" s="15" t="str">
        <f>'1. Input and Output files list'!$E$6</f>
        <v>C:/NGS/save/</v>
      </c>
      <c r="H865" s="15" t="str">
        <f>'1. Input and Output files list'!$J$418</f>
        <v>.tagcount</v>
      </c>
      <c r="I865" s="15" t="s">
        <v>547</v>
      </c>
      <c r="J865" s="15">
        <f>'1. Input and Output files list'!$F$418</f>
        <v>0</v>
      </c>
      <c r="K865" s="15" t="s">
        <v>545</v>
      </c>
      <c r="M865" s="15" t="str">
        <f>CONCATENATE(F865,G865,H865,I865,J865,K865)</f>
        <v>genotypingdata&lt;- fread("C:/NGS/save/.tagcountmatchindex.csv", col.names = c("0"))</v>
      </c>
    </row>
    <row r="866" spans="1:15" x14ac:dyDescent="0.15">
      <c r="A866" s="15">
        <v>865</v>
      </c>
      <c r="B866" s="15">
        <v>170</v>
      </c>
      <c r="C866" s="15" t="s">
        <v>139</v>
      </c>
      <c r="D866" s="26" t="s">
        <v>79</v>
      </c>
    </row>
    <row r="867" spans="1:15" x14ac:dyDescent="0.15">
      <c r="A867" s="15">
        <v>866</v>
      </c>
      <c r="B867" s="15">
        <v>170</v>
      </c>
      <c r="C867" s="15" t="s">
        <v>549</v>
      </c>
      <c r="D867" s="26" t="s">
        <v>551</v>
      </c>
    </row>
    <row r="868" spans="1:15" x14ac:dyDescent="0.15">
      <c r="A868" s="15">
        <v>867</v>
      </c>
      <c r="B868" s="15">
        <v>171</v>
      </c>
      <c r="C868" s="15" t="s">
        <v>136</v>
      </c>
      <c r="D868" s="26" t="str">
        <f>N868</f>
        <v>genotypingdata &lt;- fread("C:/NGS/save/.tagcount", header=F, col.names=genotype)</v>
      </c>
      <c r="F868" s="15" t="s">
        <v>553</v>
      </c>
      <c r="G868" s="15" t="str">
        <f>'1. Input and Output files list'!$E$6</f>
        <v>C:/NGS/save/</v>
      </c>
      <c r="H868" s="15" t="str">
        <f>'1. Input and Output files list'!$J$420</f>
        <v>.tagcount</v>
      </c>
      <c r="I868" s="15" t="s">
        <v>228</v>
      </c>
      <c r="N868" s="15" t="str">
        <f>CONCATENATE(F868,G868,H868,I868)</f>
        <v>genotypingdata &lt;- fread("C:/NGS/save/.tagcount", header=F, col.names=genotype)</v>
      </c>
    </row>
    <row r="869" spans="1:15" x14ac:dyDescent="0.15">
      <c r="A869" s="15">
        <v>868</v>
      </c>
      <c r="B869" s="15">
        <v>171</v>
      </c>
      <c r="C869" s="15" t="s">
        <v>137</v>
      </c>
      <c r="D869" s="26" t="str">
        <f>O869</f>
        <v>system.time(write.csv(genotypingdata[match(genotypingSum$tags, genotypingdata$tags),2], file="C:/NGS/save/.tagcountmatchindex.csv", row.names = F))</v>
      </c>
      <c r="F869" s="15" t="s">
        <v>554</v>
      </c>
      <c r="G869" s="15" t="str">
        <f>'1. Input and Output files list'!$E$6</f>
        <v>C:/NGS/save/</v>
      </c>
      <c r="H869" s="15" t="str">
        <f>'1. Input and Output files list'!$J$420</f>
        <v>.tagcount</v>
      </c>
      <c r="I869" s="15" t="s">
        <v>142</v>
      </c>
      <c r="O869" s="15" t="str">
        <f>CONCATENATE(F869,G869,H869,I869)</f>
        <v>system.time(write.csv(genotypingdata[match(genotypingSum$tags, genotypingdata$tags),2], file="C:/NGS/save/.tagcountmatchindex.csv", row.names = F))</v>
      </c>
    </row>
    <row r="870" spans="1:15" x14ac:dyDescent="0.15">
      <c r="A870" s="15">
        <v>869</v>
      </c>
      <c r="B870" s="15">
        <v>171</v>
      </c>
      <c r="C870" s="15" t="s">
        <v>138</v>
      </c>
      <c r="D870" s="26" t="str">
        <f>M870</f>
        <v>genotypingdata&lt;- fread("C:/NGS/save/.tagcountmatchindex.csv", col.names = c("0"))</v>
      </c>
      <c r="F870" s="15" t="s">
        <v>233</v>
      </c>
      <c r="G870" s="15" t="str">
        <f>'1. Input and Output files list'!$E$6</f>
        <v>C:/NGS/save/</v>
      </c>
      <c r="H870" s="15" t="str">
        <f>'1. Input and Output files list'!$J$420</f>
        <v>.tagcount</v>
      </c>
      <c r="I870" s="15" t="s">
        <v>547</v>
      </c>
      <c r="J870" s="15">
        <f>'1. Input and Output files list'!$F$420</f>
        <v>0</v>
      </c>
      <c r="K870" s="15" t="s">
        <v>545</v>
      </c>
      <c r="M870" s="15" t="str">
        <f>CONCATENATE(F870,G870,H870,I870,J870,K870)</f>
        <v>genotypingdata&lt;- fread("C:/NGS/save/.tagcountmatchindex.csv", col.names = c("0"))</v>
      </c>
    </row>
    <row r="871" spans="1:15" x14ac:dyDescent="0.15">
      <c r="A871" s="15">
        <v>870</v>
      </c>
      <c r="B871" s="15">
        <v>171</v>
      </c>
      <c r="C871" s="15" t="s">
        <v>139</v>
      </c>
      <c r="D871" s="26" t="s">
        <v>79</v>
      </c>
    </row>
    <row r="872" spans="1:15" x14ac:dyDescent="0.15">
      <c r="A872" s="15">
        <v>871</v>
      </c>
      <c r="B872" s="15">
        <v>171</v>
      </c>
      <c r="C872" s="15" t="s">
        <v>549</v>
      </c>
      <c r="D872" s="26" t="s">
        <v>551</v>
      </c>
    </row>
    <row r="873" spans="1:15" x14ac:dyDescent="0.15">
      <c r="A873" s="15">
        <v>872</v>
      </c>
      <c r="B873" s="15">
        <v>172</v>
      </c>
      <c r="C873" s="15" t="s">
        <v>136</v>
      </c>
      <c r="D873" s="26" t="str">
        <f>N873</f>
        <v>genotypingdata &lt;- fread("C:/NGS/save/.tagcount", header=F, col.names=genotype)</v>
      </c>
      <c r="F873" s="15" t="s">
        <v>553</v>
      </c>
      <c r="G873" s="15" t="str">
        <f>'1. Input and Output files list'!$E$6</f>
        <v>C:/NGS/save/</v>
      </c>
      <c r="H873" s="15" t="str">
        <f>'1. Input and Output files list'!$J$422</f>
        <v>.tagcount</v>
      </c>
      <c r="I873" s="15" t="s">
        <v>228</v>
      </c>
      <c r="N873" s="15" t="str">
        <f>CONCATENATE(F873,G873,H873,I873)</f>
        <v>genotypingdata &lt;- fread("C:/NGS/save/.tagcount", header=F, col.names=genotype)</v>
      </c>
    </row>
    <row r="874" spans="1:15" x14ac:dyDescent="0.15">
      <c r="A874" s="15">
        <v>873</v>
      </c>
      <c r="B874" s="15">
        <v>172</v>
      </c>
      <c r="C874" s="15" t="s">
        <v>137</v>
      </c>
      <c r="D874" s="26" t="str">
        <f>O874</f>
        <v>system.time(write.csv(genotypingdata[match(genotypingSum$tags, genotypingdata$tags),2], file="C:/NGS/save/.tagcountmatchindex.csv", row.names = F))</v>
      </c>
      <c r="F874" s="15" t="s">
        <v>554</v>
      </c>
      <c r="G874" s="15" t="str">
        <f>'1. Input and Output files list'!$E$6</f>
        <v>C:/NGS/save/</v>
      </c>
      <c r="H874" s="15" t="str">
        <f>'1. Input and Output files list'!$J$422</f>
        <v>.tagcount</v>
      </c>
      <c r="I874" s="15" t="s">
        <v>142</v>
      </c>
      <c r="O874" s="15" t="str">
        <f>CONCATENATE(F874,G874,H874,I874)</f>
        <v>system.time(write.csv(genotypingdata[match(genotypingSum$tags, genotypingdata$tags),2], file="C:/NGS/save/.tagcountmatchindex.csv", row.names = F))</v>
      </c>
    </row>
    <row r="875" spans="1:15" x14ac:dyDescent="0.15">
      <c r="A875" s="15">
        <v>874</v>
      </c>
      <c r="B875" s="15">
        <v>172</v>
      </c>
      <c r="C875" s="15" t="s">
        <v>138</v>
      </c>
      <c r="D875" s="26" t="str">
        <f>M875</f>
        <v>genotypingdata&lt;- fread("C:/NGS/save/.tagcountmatchindex.csv", col.names = c("0"))</v>
      </c>
      <c r="F875" s="15" t="s">
        <v>233</v>
      </c>
      <c r="G875" s="15" t="str">
        <f>'1. Input and Output files list'!$E$6</f>
        <v>C:/NGS/save/</v>
      </c>
      <c r="H875" s="15" t="str">
        <f>'1. Input and Output files list'!$J$422</f>
        <v>.tagcount</v>
      </c>
      <c r="I875" s="15" t="s">
        <v>547</v>
      </c>
      <c r="J875" s="15">
        <f>'1. Input and Output files list'!$F$422</f>
        <v>0</v>
      </c>
      <c r="K875" s="15" t="s">
        <v>545</v>
      </c>
      <c r="M875" s="15" t="str">
        <f>CONCATENATE(F875,G875,H875,I875,J875,K875)</f>
        <v>genotypingdata&lt;- fread("C:/NGS/save/.tagcountmatchindex.csv", col.names = c("0"))</v>
      </c>
    </row>
    <row r="876" spans="1:15" x14ac:dyDescent="0.15">
      <c r="A876" s="15">
        <v>875</v>
      </c>
      <c r="B876" s="15">
        <v>172</v>
      </c>
      <c r="C876" s="15" t="s">
        <v>139</v>
      </c>
      <c r="D876" s="26" t="s">
        <v>79</v>
      </c>
    </row>
    <row r="877" spans="1:15" x14ac:dyDescent="0.15">
      <c r="A877" s="15">
        <v>876</v>
      </c>
      <c r="B877" s="15">
        <v>172</v>
      </c>
      <c r="C877" s="15" t="s">
        <v>549</v>
      </c>
      <c r="D877" s="26" t="s">
        <v>551</v>
      </c>
    </row>
    <row r="878" spans="1:15" x14ac:dyDescent="0.15">
      <c r="A878" s="15">
        <v>877</v>
      </c>
      <c r="B878" s="15">
        <v>173</v>
      </c>
      <c r="C878" s="15" t="s">
        <v>136</v>
      </c>
      <c r="D878" s="26" t="str">
        <f>N878</f>
        <v>genotypingdata &lt;- fread("C:/NGS/save/.tagcount", header=F, col.names=genotype)</v>
      </c>
      <c r="F878" s="15" t="s">
        <v>553</v>
      </c>
      <c r="G878" s="15" t="str">
        <f>'1. Input and Output files list'!$E$6</f>
        <v>C:/NGS/save/</v>
      </c>
      <c r="H878" s="15" t="str">
        <f>'1. Input and Output files list'!$J$424</f>
        <v>.tagcount</v>
      </c>
      <c r="I878" s="15" t="s">
        <v>228</v>
      </c>
      <c r="N878" s="15" t="str">
        <f>CONCATENATE(F878,G878,H878,I878)</f>
        <v>genotypingdata &lt;- fread("C:/NGS/save/.tagcount", header=F, col.names=genotype)</v>
      </c>
    </row>
    <row r="879" spans="1:15" x14ac:dyDescent="0.15">
      <c r="A879" s="15">
        <v>878</v>
      </c>
      <c r="B879" s="15">
        <v>173</v>
      </c>
      <c r="C879" s="15" t="s">
        <v>137</v>
      </c>
      <c r="D879" s="26" t="str">
        <f>O879</f>
        <v>system.time(write.csv(genotypingdata[match(genotypingSum$tags, genotypingdata$tags),2], file="C:/NGS/save/.tagcountmatchindex.csv", row.names = F))</v>
      </c>
      <c r="F879" s="15" t="s">
        <v>554</v>
      </c>
      <c r="G879" s="15" t="str">
        <f>'1. Input and Output files list'!$E$6</f>
        <v>C:/NGS/save/</v>
      </c>
      <c r="H879" s="15" t="str">
        <f>'1. Input and Output files list'!$J$424</f>
        <v>.tagcount</v>
      </c>
      <c r="I879" s="15" t="s">
        <v>142</v>
      </c>
      <c r="O879" s="15" t="str">
        <f>CONCATENATE(F879,G879,H879,I879)</f>
        <v>system.time(write.csv(genotypingdata[match(genotypingSum$tags, genotypingdata$tags),2], file="C:/NGS/save/.tagcountmatchindex.csv", row.names = F))</v>
      </c>
    </row>
    <row r="880" spans="1:15" x14ac:dyDescent="0.15">
      <c r="A880" s="15">
        <v>879</v>
      </c>
      <c r="B880" s="15">
        <v>173</v>
      </c>
      <c r="C880" s="15" t="s">
        <v>138</v>
      </c>
      <c r="D880" s="26" t="str">
        <f>M880</f>
        <v>genotypingdata&lt;- fread("C:/NGS/save/.tagcountmatchindex.csv", col.names = c("0"))</v>
      </c>
      <c r="F880" s="15" t="s">
        <v>233</v>
      </c>
      <c r="G880" s="15" t="str">
        <f>'1. Input and Output files list'!$E$6</f>
        <v>C:/NGS/save/</v>
      </c>
      <c r="H880" s="15" t="str">
        <f>'1. Input and Output files list'!$J$424</f>
        <v>.tagcount</v>
      </c>
      <c r="I880" s="15" t="s">
        <v>547</v>
      </c>
      <c r="J880" s="15">
        <f>'1. Input and Output files list'!$F$424</f>
        <v>0</v>
      </c>
      <c r="K880" s="15" t="s">
        <v>545</v>
      </c>
      <c r="M880" s="15" t="str">
        <f>CONCATENATE(F880,G880,H880,I880,J880,K880)</f>
        <v>genotypingdata&lt;- fread("C:/NGS/save/.tagcountmatchindex.csv", col.names = c("0"))</v>
      </c>
    </row>
    <row r="881" spans="1:15" x14ac:dyDescent="0.15">
      <c r="A881" s="15">
        <v>880</v>
      </c>
      <c r="B881" s="15">
        <v>173</v>
      </c>
      <c r="C881" s="15" t="s">
        <v>139</v>
      </c>
      <c r="D881" s="26" t="s">
        <v>79</v>
      </c>
    </row>
    <row r="882" spans="1:15" x14ac:dyDescent="0.15">
      <c r="A882" s="15">
        <v>881</v>
      </c>
      <c r="B882" s="15">
        <v>173</v>
      </c>
      <c r="C882" s="15" t="s">
        <v>549</v>
      </c>
      <c r="D882" s="26" t="s">
        <v>551</v>
      </c>
    </row>
    <row r="883" spans="1:15" x14ac:dyDescent="0.15">
      <c r="A883" s="15">
        <v>882</v>
      </c>
      <c r="B883" s="15">
        <v>174</v>
      </c>
      <c r="C883" s="15" t="s">
        <v>136</v>
      </c>
      <c r="D883" s="26" t="str">
        <f>N883</f>
        <v>genotypingdata &lt;- fread("C:/NGS/save/.tagcount", header=F, col.names=genotype)</v>
      </c>
      <c r="F883" s="15" t="s">
        <v>553</v>
      </c>
      <c r="G883" s="15" t="str">
        <f>'1. Input and Output files list'!$E$6</f>
        <v>C:/NGS/save/</v>
      </c>
      <c r="H883" s="15" t="str">
        <f>'1. Input and Output files list'!$J$426</f>
        <v>.tagcount</v>
      </c>
      <c r="I883" s="15" t="s">
        <v>228</v>
      </c>
      <c r="N883" s="15" t="str">
        <f>CONCATENATE(F883,G883,H883,I883)</f>
        <v>genotypingdata &lt;- fread("C:/NGS/save/.tagcount", header=F, col.names=genotype)</v>
      </c>
    </row>
    <row r="884" spans="1:15" x14ac:dyDescent="0.15">
      <c r="A884" s="15">
        <v>883</v>
      </c>
      <c r="B884" s="15">
        <v>174</v>
      </c>
      <c r="C884" s="15" t="s">
        <v>137</v>
      </c>
      <c r="D884" s="26" t="str">
        <f>O884</f>
        <v>system.time(write.csv(genotypingdata[match(genotypingSum$tags, genotypingdata$tags),2], file="C:/NGS/save/.tagcountmatchindex.csv", row.names = F))</v>
      </c>
      <c r="F884" s="15" t="s">
        <v>554</v>
      </c>
      <c r="G884" s="15" t="str">
        <f>'1. Input and Output files list'!$E$6</f>
        <v>C:/NGS/save/</v>
      </c>
      <c r="H884" s="15" t="str">
        <f>'1. Input and Output files list'!$J$426</f>
        <v>.tagcount</v>
      </c>
      <c r="I884" s="15" t="s">
        <v>142</v>
      </c>
      <c r="O884" s="15" t="str">
        <f>CONCATENATE(F884,G884,H884,I884)</f>
        <v>system.time(write.csv(genotypingdata[match(genotypingSum$tags, genotypingdata$tags),2], file="C:/NGS/save/.tagcountmatchindex.csv", row.names = F))</v>
      </c>
    </row>
    <row r="885" spans="1:15" x14ac:dyDescent="0.15">
      <c r="A885" s="15">
        <v>884</v>
      </c>
      <c r="B885" s="15">
        <v>174</v>
      </c>
      <c r="C885" s="15" t="s">
        <v>138</v>
      </c>
      <c r="D885" s="26" t="str">
        <f>M885</f>
        <v>genotypingdata&lt;- fread("C:/NGS/save/.tagcountmatchindex.csv", col.names = c("0"))</v>
      </c>
      <c r="F885" s="15" t="s">
        <v>233</v>
      </c>
      <c r="G885" s="15" t="str">
        <f>'1. Input and Output files list'!$E$6</f>
        <v>C:/NGS/save/</v>
      </c>
      <c r="H885" s="15" t="str">
        <f>'1. Input and Output files list'!$J$426</f>
        <v>.tagcount</v>
      </c>
      <c r="I885" s="15" t="s">
        <v>547</v>
      </c>
      <c r="J885" s="15">
        <f>'1. Input and Output files list'!$F$426</f>
        <v>0</v>
      </c>
      <c r="K885" s="15" t="s">
        <v>545</v>
      </c>
      <c r="M885" s="15" t="str">
        <f>CONCATENATE(F885,G885,H885,I885,J885,K885)</f>
        <v>genotypingdata&lt;- fread("C:/NGS/save/.tagcountmatchindex.csv", col.names = c("0"))</v>
      </c>
    </row>
    <row r="886" spans="1:15" x14ac:dyDescent="0.15">
      <c r="A886" s="15">
        <v>885</v>
      </c>
      <c r="B886" s="15">
        <v>174</v>
      </c>
      <c r="C886" s="15" t="s">
        <v>139</v>
      </c>
      <c r="D886" s="26" t="s">
        <v>79</v>
      </c>
    </row>
    <row r="887" spans="1:15" x14ac:dyDescent="0.15">
      <c r="A887" s="15">
        <v>886</v>
      </c>
      <c r="B887" s="15">
        <v>174</v>
      </c>
      <c r="C887" s="15" t="s">
        <v>549</v>
      </c>
      <c r="D887" s="26" t="s">
        <v>551</v>
      </c>
    </row>
    <row r="888" spans="1:15" x14ac:dyDescent="0.15">
      <c r="A888" s="15">
        <v>887</v>
      </c>
      <c r="B888" s="15">
        <v>175</v>
      </c>
      <c r="C888" s="15" t="s">
        <v>136</v>
      </c>
      <c r="D888" s="26" t="str">
        <f>N888</f>
        <v>genotypingdata &lt;- fread("C:/NGS/save/.tagcount", header=F, col.names=genotype)</v>
      </c>
      <c r="F888" s="15" t="s">
        <v>553</v>
      </c>
      <c r="G888" s="15" t="str">
        <f>'1. Input and Output files list'!$E$6</f>
        <v>C:/NGS/save/</v>
      </c>
      <c r="H888" s="15" t="str">
        <f>'1. Input and Output files list'!$J$428</f>
        <v>.tagcount</v>
      </c>
      <c r="I888" s="15" t="s">
        <v>228</v>
      </c>
      <c r="N888" s="15" t="str">
        <f>CONCATENATE(F888,G888,H888,I888)</f>
        <v>genotypingdata &lt;- fread("C:/NGS/save/.tagcount", header=F, col.names=genotype)</v>
      </c>
    </row>
    <row r="889" spans="1:15" x14ac:dyDescent="0.15">
      <c r="A889" s="15">
        <v>888</v>
      </c>
      <c r="B889" s="15">
        <v>175</v>
      </c>
      <c r="C889" s="15" t="s">
        <v>137</v>
      </c>
      <c r="D889" s="26" t="str">
        <f>O889</f>
        <v>system.time(write.csv(genotypingdata[match(genotypingSum$tags, genotypingdata$tags),2], file="C:/NGS/save/.tagcountmatchindex.csv", row.names = F))</v>
      </c>
      <c r="F889" s="15" t="s">
        <v>554</v>
      </c>
      <c r="G889" s="15" t="str">
        <f>'1. Input and Output files list'!$E$6</f>
        <v>C:/NGS/save/</v>
      </c>
      <c r="H889" s="15" t="str">
        <f>'1. Input and Output files list'!$J$428</f>
        <v>.tagcount</v>
      </c>
      <c r="I889" s="15" t="s">
        <v>142</v>
      </c>
      <c r="O889" s="15" t="str">
        <f>CONCATENATE(F889,G889,H889,I889)</f>
        <v>system.time(write.csv(genotypingdata[match(genotypingSum$tags, genotypingdata$tags),2], file="C:/NGS/save/.tagcountmatchindex.csv", row.names = F))</v>
      </c>
    </row>
    <row r="890" spans="1:15" x14ac:dyDescent="0.15">
      <c r="A890" s="15">
        <v>889</v>
      </c>
      <c r="B890" s="15">
        <v>175</v>
      </c>
      <c r="C890" s="15" t="s">
        <v>138</v>
      </c>
      <c r="D890" s="26" t="str">
        <f>M890</f>
        <v>genotypingdata&lt;- fread("C:/NGS/save/.tagcountmatchindex.csv", col.names = c("0"))</v>
      </c>
      <c r="F890" s="15" t="s">
        <v>233</v>
      </c>
      <c r="G890" s="15" t="str">
        <f>'1. Input and Output files list'!$E$6</f>
        <v>C:/NGS/save/</v>
      </c>
      <c r="H890" s="15" t="str">
        <f>'1. Input and Output files list'!$J$428</f>
        <v>.tagcount</v>
      </c>
      <c r="I890" s="15" t="s">
        <v>547</v>
      </c>
      <c r="J890" s="15">
        <f>'1. Input and Output files list'!$F$428</f>
        <v>0</v>
      </c>
      <c r="K890" s="15" t="s">
        <v>545</v>
      </c>
      <c r="M890" s="15" t="str">
        <f>CONCATENATE(F890,G890,H890,I890,J890,K890)</f>
        <v>genotypingdata&lt;- fread("C:/NGS/save/.tagcountmatchindex.csv", col.names = c("0"))</v>
      </c>
    </row>
    <row r="891" spans="1:15" x14ac:dyDescent="0.15">
      <c r="A891" s="15">
        <v>890</v>
      </c>
      <c r="B891" s="15">
        <v>175</v>
      </c>
      <c r="C891" s="15" t="s">
        <v>139</v>
      </c>
      <c r="D891" s="26" t="s">
        <v>79</v>
      </c>
    </row>
    <row r="892" spans="1:15" x14ac:dyDescent="0.15">
      <c r="A892" s="15">
        <v>891</v>
      </c>
      <c r="B892" s="15">
        <v>175</v>
      </c>
      <c r="C892" s="15" t="s">
        <v>549</v>
      </c>
      <c r="D892" s="26" t="s">
        <v>551</v>
      </c>
    </row>
    <row r="893" spans="1:15" x14ac:dyDescent="0.15">
      <c r="A893" s="15">
        <v>892</v>
      </c>
      <c r="B893" s="15">
        <v>176</v>
      </c>
      <c r="C893" s="15" t="s">
        <v>136</v>
      </c>
      <c r="D893" s="26" t="str">
        <f>N893</f>
        <v>genotypingdata &lt;- fread("C:/NGS/save/.tagcount", header=F, col.names=genotype)</v>
      </c>
      <c r="F893" s="15" t="s">
        <v>553</v>
      </c>
      <c r="G893" s="15" t="str">
        <f>'1. Input and Output files list'!$E$6</f>
        <v>C:/NGS/save/</v>
      </c>
      <c r="H893" s="15" t="str">
        <f>'1. Input and Output files list'!$J$430</f>
        <v>.tagcount</v>
      </c>
      <c r="I893" s="15" t="s">
        <v>228</v>
      </c>
      <c r="N893" s="15" t="str">
        <f>CONCATENATE(F893,G893,H893,I893)</f>
        <v>genotypingdata &lt;- fread("C:/NGS/save/.tagcount", header=F, col.names=genotype)</v>
      </c>
    </row>
    <row r="894" spans="1:15" x14ac:dyDescent="0.15">
      <c r="A894" s="15">
        <v>893</v>
      </c>
      <c r="B894" s="15">
        <v>176</v>
      </c>
      <c r="C894" s="15" t="s">
        <v>137</v>
      </c>
      <c r="D894" s="26" t="str">
        <f>O894</f>
        <v>system.time(write.csv(genotypingdata[match(genotypingSum$tags, genotypingdata$tags),2], file="C:/NGS/save/.tagcountmatchindex.csv", row.names = F))</v>
      </c>
      <c r="F894" s="15" t="s">
        <v>554</v>
      </c>
      <c r="G894" s="15" t="str">
        <f>'1. Input and Output files list'!$E$6</f>
        <v>C:/NGS/save/</v>
      </c>
      <c r="H894" s="15" t="str">
        <f>'1. Input and Output files list'!$J$430</f>
        <v>.tagcount</v>
      </c>
      <c r="I894" s="15" t="s">
        <v>142</v>
      </c>
      <c r="O894" s="15" t="str">
        <f>CONCATENATE(F894,G894,H894,I894)</f>
        <v>system.time(write.csv(genotypingdata[match(genotypingSum$tags, genotypingdata$tags),2], file="C:/NGS/save/.tagcountmatchindex.csv", row.names = F))</v>
      </c>
    </row>
    <row r="895" spans="1:15" x14ac:dyDescent="0.15">
      <c r="A895" s="15">
        <v>894</v>
      </c>
      <c r="B895" s="15">
        <v>176</v>
      </c>
      <c r="C895" s="15" t="s">
        <v>138</v>
      </c>
      <c r="D895" s="26" t="str">
        <f>M895</f>
        <v>genotypingdata&lt;- fread("C:/NGS/save/.tagcountmatchindex.csv", col.names = c("0"))</v>
      </c>
      <c r="F895" s="15" t="s">
        <v>233</v>
      </c>
      <c r="G895" s="15" t="str">
        <f>'1. Input and Output files list'!$E$6</f>
        <v>C:/NGS/save/</v>
      </c>
      <c r="H895" s="15" t="str">
        <f>'1. Input and Output files list'!$J$430</f>
        <v>.tagcount</v>
      </c>
      <c r="I895" s="15" t="s">
        <v>547</v>
      </c>
      <c r="J895" s="15">
        <f>'1. Input and Output files list'!$F$430</f>
        <v>0</v>
      </c>
      <c r="K895" s="15" t="s">
        <v>545</v>
      </c>
      <c r="M895" s="15" t="str">
        <f>CONCATENATE(F895,G895,H895,I895,J895,K895)</f>
        <v>genotypingdata&lt;- fread("C:/NGS/save/.tagcountmatchindex.csv", col.names = c("0"))</v>
      </c>
    </row>
    <row r="896" spans="1:15" x14ac:dyDescent="0.15">
      <c r="A896" s="15">
        <v>895</v>
      </c>
      <c r="B896" s="15">
        <v>176</v>
      </c>
      <c r="C896" s="15" t="s">
        <v>139</v>
      </c>
      <c r="D896" s="26" t="s">
        <v>79</v>
      </c>
    </row>
    <row r="897" spans="1:15" x14ac:dyDescent="0.15">
      <c r="A897" s="15">
        <v>896</v>
      </c>
      <c r="B897" s="15">
        <v>176</v>
      </c>
      <c r="C897" s="15" t="s">
        <v>549</v>
      </c>
      <c r="D897" s="26" t="s">
        <v>551</v>
      </c>
    </row>
    <row r="898" spans="1:15" x14ac:dyDescent="0.15">
      <c r="A898" s="15">
        <v>897</v>
      </c>
      <c r="B898" s="15">
        <v>177</v>
      </c>
      <c r="C898" s="15" t="s">
        <v>136</v>
      </c>
      <c r="D898" s="26" t="str">
        <f>N898</f>
        <v>genotypingdata &lt;- fread("C:/NGS/save/.tagcount", header=F, col.names=genotype)</v>
      </c>
      <c r="F898" s="15" t="s">
        <v>553</v>
      </c>
      <c r="G898" s="15" t="str">
        <f>'1. Input and Output files list'!$E$6</f>
        <v>C:/NGS/save/</v>
      </c>
      <c r="H898" s="15" t="str">
        <f>'1. Input and Output files list'!$J$432</f>
        <v>.tagcount</v>
      </c>
      <c r="I898" s="15" t="s">
        <v>228</v>
      </c>
      <c r="N898" s="15" t="str">
        <f>CONCATENATE(F898,G898,H898,I898)</f>
        <v>genotypingdata &lt;- fread("C:/NGS/save/.tagcount", header=F, col.names=genotype)</v>
      </c>
    </row>
    <row r="899" spans="1:15" x14ac:dyDescent="0.15">
      <c r="A899" s="15">
        <v>898</v>
      </c>
      <c r="B899" s="15">
        <v>177</v>
      </c>
      <c r="C899" s="15" t="s">
        <v>137</v>
      </c>
      <c r="D899" s="26" t="str">
        <f>O899</f>
        <v>system.time(write.csv(genotypingdata[match(genotypingSum$tags, genotypingdata$tags),2], file="C:/NGS/save/.tagcountmatchindex.csv", row.names = F))</v>
      </c>
      <c r="F899" s="15" t="s">
        <v>554</v>
      </c>
      <c r="G899" s="15" t="str">
        <f>'1. Input and Output files list'!$E$6</f>
        <v>C:/NGS/save/</v>
      </c>
      <c r="H899" s="15" t="str">
        <f>'1. Input and Output files list'!$J$432</f>
        <v>.tagcount</v>
      </c>
      <c r="I899" s="15" t="s">
        <v>142</v>
      </c>
      <c r="O899" s="15" t="str">
        <f>CONCATENATE(F899,G899,H899,I899)</f>
        <v>system.time(write.csv(genotypingdata[match(genotypingSum$tags, genotypingdata$tags),2], file="C:/NGS/save/.tagcountmatchindex.csv", row.names = F))</v>
      </c>
    </row>
    <row r="900" spans="1:15" x14ac:dyDescent="0.15">
      <c r="A900" s="15">
        <v>899</v>
      </c>
      <c r="B900" s="15">
        <v>177</v>
      </c>
      <c r="C900" s="15" t="s">
        <v>138</v>
      </c>
      <c r="D900" s="26" t="str">
        <f>M900</f>
        <v>genotypingdata&lt;- fread("C:/NGS/save/.tagcountmatchindex.csv", col.names = c("0"))</v>
      </c>
      <c r="F900" s="15" t="s">
        <v>233</v>
      </c>
      <c r="G900" s="15" t="str">
        <f>'1. Input and Output files list'!$E$6</f>
        <v>C:/NGS/save/</v>
      </c>
      <c r="H900" s="15" t="str">
        <f>'1. Input and Output files list'!$J$432</f>
        <v>.tagcount</v>
      </c>
      <c r="I900" s="15" t="s">
        <v>547</v>
      </c>
      <c r="J900" s="15">
        <f>'1. Input and Output files list'!$F$432</f>
        <v>0</v>
      </c>
      <c r="K900" s="15" t="s">
        <v>545</v>
      </c>
      <c r="M900" s="15" t="str">
        <f>CONCATENATE(F900,G900,H900,I900,J900,K900)</f>
        <v>genotypingdata&lt;- fread("C:/NGS/save/.tagcountmatchindex.csv", col.names = c("0"))</v>
      </c>
    </row>
    <row r="901" spans="1:15" x14ac:dyDescent="0.15">
      <c r="A901" s="15">
        <v>900</v>
      </c>
      <c r="B901" s="15">
        <v>177</v>
      </c>
      <c r="C901" s="15" t="s">
        <v>139</v>
      </c>
      <c r="D901" s="26" t="s">
        <v>79</v>
      </c>
    </row>
    <row r="902" spans="1:15" x14ac:dyDescent="0.15">
      <c r="A902" s="15">
        <v>901</v>
      </c>
      <c r="B902" s="15">
        <v>177</v>
      </c>
      <c r="C902" s="15" t="s">
        <v>549</v>
      </c>
      <c r="D902" s="26" t="s">
        <v>551</v>
      </c>
    </row>
    <row r="903" spans="1:15" x14ac:dyDescent="0.15">
      <c r="A903" s="15">
        <v>902</v>
      </c>
      <c r="B903" s="15">
        <v>178</v>
      </c>
      <c r="C903" s="15" t="s">
        <v>136</v>
      </c>
      <c r="D903" s="26" t="str">
        <f>N903</f>
        <v>genotypingdata &lt;- fread("C:/NGS/save/.tagcount", header=F, col.names=genotype)</v>
      </c>
      <c r="F903" s="15" t="s">
        <v>553</v>
      </c>
      <c r="G903" s="15" t="str">
        <f>'1. Input and Output files list'!$E$6</f>
        <v>C:/NGS/save/</v>
      </c>
      <c r="H903" s="15" t="str">
        <f>'1. Input and Output files list'!$J$434</f>
        <v>.tagcount</v>
      </c>
      <c r="I903" s="15" t="s">
        <v>228</v>
      </c>
      <c r="N903" s="15" t="str">
        <f>CONCATENATE(F903,G903,H903,I903)</f>
        <v>genotypingdata &lt;- fread("C:/NGS/save/.tagcount", header=F, col.names=genotype)</v>
      </c>
    </row>
    <row r="904" spans="1:15" x14ac:dyDescent="0.15">
      <c r="A904" s="15">
        <v>903</v>
      </c>
      <c r="B904" s="15">
        <v>178</v>
      </c>
      <c r="C904" s="15" t="s">
        <v>137</v>
      </c>
      <c r="D904" s="26" t="str">
        <f>O904</f>
        <v>system.time(write.csv(genotypingdata[match(genotypingSum$tags, genotypingdata$tags),2], file="C:/NGS/save/.tagcountmatchindex.csv", row.names = F))</v>
      </c>
      <c r="F904" s="15" t="s">
        <v>554</v>
      </c>
      <c r="G904" s="15" t="str">
        <f>'1. Input and Output files list'!$E$6</f>
        <v>C:/NGS/save/</v>
      </c>
      <c r="H904" s="15" t="str">
        <f>'1. Input and Output files list'!$J$434</f>
        <v>.tagcount</v>
      </c>
      <c r="I904" s="15" t="s">
        <v>142</v>
      </c>
      <c r="O904" s="15" t="str">
        <f>CONCATENATE(F904,G904,H904,I904)</f>
        <v>system.time(write.csv(genotypingdata[match(genotypingSum$tags, genotypingdata$tags),2], file="C:/NGS/save/.tagcountmatchindex.csv", row.names = F))</v>
      </c>
    </row>
    <row r="905" spans="1:15" x14ac:dyDescent="0.15">
      <c r="A905" s="15">
        <v>904</v>
      </c>
      <c r="B905" s="15">
        <v>178</v>
      </c>
      <c r="C905" s="15" t="s">
        <v>138</v>
      </c>
      <c r="D905" s="26" t="str">
        <f>M905</f>
        <v>genotypingdata&lt;- fread("C:/NGS/save/.tagcountmatchindex.csv", col.names = c("0"))</v>
      </c>
      <c r="F905" s="15" t="s">
        <v>233</v>
      </c>
      <c r="G905" s="15" t="str">
        <f>'1. Input and Output files list'!$E$6</f>
        <v>C:/NGS/save/</v>
      </c>
      <c r="H905" s="15" t="str">
        <f>'1. Input and Output files list'!$J$434</f>
        <v>.tagcount</v>
      </c>
      <c r="I905" s="15" t="s">
        <v>547</v>
      </c>
      <c r="J905" s="15">
        <f>'1. Input and Output files list'!$F$434</f>
        <v>0</v>
      </c>
      <c r="K905" s="15" t="s">
        <v>545</v>
      </c>
      <c r="M905" s="15" t="str">
        <f>CONCATENATE(F905,G905,H905,I905,J905,K905)</f>
        <v>genotypingdata&lt;- fread("C:/NGS/save/.tagcountmatchindex.csv", col.names = c("0"))</v>
      </c>
    </row>
    <row r="906" spans="1:15" x14ac:dyDescent="0.15">
      <c r="A906" s="15">
        <v>905</v>
      </c>
      <c r="B906" s="15">
        <v>178</v>
      </c>
      <c r="C906" s="15" t="s">
        <v>139</v>
      </c>
      <c r="D906" s="26" t="s">
        <v>79</v>
      </c>
    </row>
    <row r="907" spans="1:15" x14ac:dyDescent="0.15">
      <c r="A907" s="15">
        <v>906</v>
      </c>
      <c r="B907" s="15">
        <v>178</v>
      </c>
      <c r="C907" s="15" t="s">
        <v>549</v>
      </c>
      <c r="D907" s="26" t="s">
        <v>551</v>
      </c>
    </row>
    <row r="908" spans="1:15" x14ac:dyDescent="0.15">
      <c r="A908" s="15">
        <v>907</v>
      </c>
      <c r="B908" s="15">
        <v>179</v>
      </c>
      <c r="C908" s="15" t="s">
        <v>136</v>
      </c>
      <c r="D908" s="26" t="str">
        <f>N908</f>
        <v>genotypingdata &lt;- fread("C:/NGS/save/.tagcount", header=F, col.names=genotype)</v>
      </c>
      <c r="F908" s="15" t="s">
        <v>553</v>
      </c>
      <c r="G908" s="15" t="str">
        <f>'1. Input and Output files list'!$E$6</f>
        <v>C:/NGS/save/</v>
      </c>
      <c r="H908" s="15" t="str">
        <f>'1. Input and Output files list'!$J$436</f>
        <v>.tagcount</v>
      </c>
      <c r="I908" s="15" t="s">
        <v>228</v>
      </c>
      <c r="N908" s="15" t="str">
        <f>CONCATENATE(F908,G908,H908,I908)</f>
        <v>genotypingdata &lt;- fread("C:/NGS/save/.tagcount", header=F, col.names=genotype)</v>
      </c>
    </row>
    <row r="909" spans="1:15" x14ac:dyDescent="0.15">
      <c r="A909" s="15">
        <v>908</v>
      </c>
      <c r="B909" s="15">
        <v>179</v>
      </c>
      <c r="C909" s="15" t="s">
        <v>137</v>
      </c>
      <c r="D909" s="26" t="str">
        <f>O909</f>
        <v>system.time(write.csv(genotypingdata[match(genotypingSum$tags, genotypingdata$tags),2], file="C:/NGS/save/.tagcountmatchindex.csv", row.names = F))</v>
      </c>
      <c r="F909" s="15" t="s">
        <v>554</v>
      </c>
      <c r="G909" s="15" t="str">
        <f>'1. Input and Output files list'!$E$6</f>
        <v>C:/NGS/save/</v>
      </c>
      <c r="H909" s="15" t="str">
        <f>'1. Input and Output files list'!$J$436</f>
        <v>.tagcount</v>
      </c>
      <c r="I909" s="15" t="s">
        <v>142</v>
      </c>
      <c r="O909" s="15" t="str">
        <f>CONCATENATE(F909,G909,H909,I909)</f>
        <v>system.time(write.csv(genotypingdata[match(genotypingSum$tags, genotypingdata$tags),2], file="C:/NGS/save/.tagcountmatchindex.csv", row.names = F))</v>
      </c>
    </row>
    <row r="910" spans="1:15" x14ac:dyDescent="0.15">
      <c r="A910" s="15">
        <v>909</v>
      </c>
      <c r="B910" s="15">
        <v>179</v>
      </c>
      <c r="C910" s="15" t="s">
        <v>138</v>
      </c>
      <c r="D910" s="26" t="str">
        <f>M910</f>
        <v>genotypingdata&lt;- fread("C:/NGS/save/.tagcountmatchindex.csv", col.names = c("0"))</v>
      </c>
      <c r="F910" s="15" t="s">
        <v>233</v>
      </c>
      <c r="G910" s="15" t="str">
        <f>'1. Input and Output files list'!$E$6</f>
        <v>C:/NGS/save/</v>
      </c>
      <c r="H910" s="15" t="str">
        <f>'1. Input and Output files list'!$J$436</f>
        <v>.tagcount</v>
      </c>
      <c r="I910" s="15" t="s">
        <v>547</v>
      </c>
      <c r="J910" s="15">
        <f>'1. Input and Output files list'!$F$436</f>
        <v>0</v>
      </c>
      <c r="K910" s="15" t="s">
        <v>545</v>
      </c>
      <c r="M910" s="15" t="str">
        <f>CONCATENATE(F910,G910,H910,I910,J910,K910)</f>
        <v>genotypingdata&lt;- fread("C:/NGS/save/.tagcountmatchindex.csv", col.names = c("0"))</v>
      </c>
    </row>
    <row r="911" spans="1:15" x14ac:dyDescent="0.15">
      <c r="A911" s="15">
        <v>910</v>
      </c>
      <c r="B911" s="15">
        <v>179</v>
      </c>
      <c r="C911" s="15" t="s">
        <v>139</v>
      </c>
      <c r="D911" s="26" t="s">
        <v>79</v>
      </c>
    </row>
    <row r="912" spans="1:15" x14ac:dyDescent="0.15">
      <c r="A912" s="15">
        <v>911</v>
      </c>
      <c r="B912" s="15">
        <v>179</v>
      </c>
      <c r="C912" s="15" t="s">
        <v>549</v>
      </c>
      <c r="D912" s="26" t="s">
        <v>551</v>
      </c>
    </row>
    <row r="913" spans="1:15" x14ac:dyDescent="0.15">
      <c r="A913" s="15">
        <v>912</v>
      </c>
      <c r="B913" s="15">
        <v>180</v>
      </c>
      <c r="C913" s="15" t="s">
        <v>136</v>
      </c>
      <c r="D913" s="26" t="str">
        <f>N913</f>
        <v>genotypingdata &lt;- fread("C:/NGS/save/.tagcount", header=F, col.names=genotype)</v>
      </c>
      <c r="F913" s="15" t="s">
        <v>553</v>
      </c>
      <c r="G913" s="15" t="str">
        <f>'1. Input and Output files list'!$E$6</f>
        <v>C:/NGS/save/</v>
      </c>
      <c r="H913" s="15" t="str">
        <f>'1. Input and Output files list'!$J$438</f>
        <v>.tagcount</v>
      </c>
      <c r="I913" s="15" t="s">
        <v>228</v>
      </c>
      <c r="N913" s="15" t="str">
        <f>CONCATENATE(F913,G913,H913,I913)</f>
        <v>genotypingdata &lt;- fread("C:/NGS/save/.tagcount", header=F, col.names=genotype)</v>
      </c>
    </row>
    <row r="914" spans="1:15" x14ac:dyDescent="0.15">
      <c r="A914" s="15">
        <v>913</v>
      </c>
      <c r="B914" s="15">
        <v>180</v>
      </c>
      <c r="C914" s="15" t="s">
        <v>137</v>
      </c>
      <c r="D914" s="26" t="str">
        <f>O914</f>
        <v>system.time(write.csv(genotypingdata[match(genotypingSum$tags, genotypingdata$tags),2], file="C:/NGS/save/.tagcountmatchindex.csv", row.names = F))</v>
      </c>
      <c r="F914" s="15" t="s">
        <v>554</v>
      </c>
      <c r="G914" s="15" t="str">
        <f>'1. Input and Output files list'!$E$6</f>
        <v>C:/NGS/save/</v>
      </c>
      <c r="H914" s="15" t="str">
        <f>'1. Input and Output files list'!$J$438</f>
        <v>.tagcount</v>
      </c>
      <c r="I914" s="15" t="s">
        <v>142</v>
      </c>
      <c r="O914" s="15" t="str">
        <f>CONCATENATE(F914,G914,H914,I914)</f>
        <v>system.time(write.csv(genotypingdata[match(genotypingSum$tags, genotypingdata$tags),2], file="C:/NGS/save/.tagcountmatchindex.csv", row.names = F))</v>
      </c>
    </row>
    <row r="915" spans="1:15" x14ac:dyDescent="0.15">
      <c r="A915" s="15">
        <v>914</v>
      </c>
      <c r="B915" s="15">
        <v>180</v>
      </c>
      <c r="C915" s="15" t="s">
        <v>138</v>
      </c>
      <c r="D915" s="26" t="str">
        <f>M915</f>
        <v>genotypingdata&lt;- fread("C:/NGS/save/.tagcountmatchindex.csv", col.names = c("0"))</v>
      </c>
      <c r="F915" s="15" t="s">
        <v>233</v>
      </c>
      <c r="G915" s="15" t="str">
        <f>'1. Input and Output files list'!$E$6</f>
        <v>C:/NGS/save/</v>
      </c>
      <c r="H915" s="15" t="str">
        <f>'1. Input and Output files list'!$J$438</f>
        <v>.tagcount</v>
      </c>
      <c r="I915" s="15" t="s">
        <v>547</v>
      </c>
      <c r="J915" s="15">
        <f>'1. Input and Output files list'!$F$438</f>
        <v>0</v>
      </c>
      <c r="K915" s="15" t="s">
        <v>545</v>
      </c>
      <c r="M915" s="15" t="str">
        <f>CONCATENATE(F915,G915,H915,I915,J915,K915)</f>
        <v>genotypingdata&lt;- fread("C:/NGS/save/.tagcountmatchindex.csv", col.names = c("0"))</v>
      </c>
    </row>
    <row r="916" spans="1:15" x14ac:dyDescent="0.15">
      <c r="A916" s="15">
        <v>915</v>
      </c>
      <c r="B916" s="15">
        <v>180</v>
      </c>
      <c r="C916" s="15" t="s">
        <v>139</v>
      </c>
      <c r="D916" s="26" t="s">
        <v>79</v>
      </c>
    </row>
    <row r="917" spans="1:15" x14ac:dyDescent="0.15">
      <c r="A917" s="15">
        <v>916</v>
      </c>
      <c r="B917" s="15">
        <v>180</v>
      </c>
      <c r="C917" s="15" t="s">
        <v>549</v>
      </c>
      <c r="D917" s="26" t="s">
        <v>551</v>
      </c>
    </row>
    <row r="918" spans="1:15" x14ac:dyDescent="0.15">
      <c r="A918" s="15">
        <v>917</v>
      </c>
      <c r="B918" s="15">
        <v>181</v>
      </c>
      <c r="C918" s="15" t="s">
        <v>136</v>
      </c>
      <c r="D918" s="26" t="str">
        <f>N918</f>
        <v>genotypingdata &lt;- fread("C:/NGS/save/.tagcount", header=F, col.names=genotype)</v>
      </c>
      <c r="F918" s="15" t="s">
        <v>553</v>
      </c>
      <c r="G918" s="15" t="str">
        <f>'1. Input and Output files list'!$E$6</f>
        <v>C:/NGS/save/</v>
      </c>
      <c r="H918" s="15" t="str">
        <f>'1. Input and Output files list'!$J$440</f>
        <v>.tagcount</v>
      </c>
      <c r="I918" s="15" t="s">
        <v>228</v>
      </c>
      <c r="N918" s="15" t="str">
        <f>CONCATENATE(F918,G918,H918,I918)</f>
        <v>genotypingdata &lt;- fread("C:/NGS/save/.tagcount", header=F, col.names=genotype)</v>
      </c>
    </row>
    <row r="919" spans="1:15" x14ac:dyDescent="0.15">
      <c r="A919" s="15">
        <v>918</v>
      </c>
      <c r="B919" s="15">
        <v>181</v>
      </c>
      <c r="C919" s="15" t="s">
        <v>137</v>
      </c>
      <c r="D919" s="26" t="str">
        <f>O919</f>
        <v>system.time(write.csv(genotypingdata[match(genotypingSum$tags, genotypingdata$tags),2], file="C:/NGS/save/.tagcountmatchindex.csv", row.names = F))</v>
      </c>
      <c r="F919" s="15" t="s">
        <v>554</v>
      </c>
      <c r="G919" s="15" t="str">
        <f>'1. Input and Output files list'!$E$6</f>
        <v>C:/NGS/save/</v>
      </c>
      <c r="H919" s="15" t="str">
        <f>'1. Input and Output files list'!$J$440</f>
        <v>.tagcount</v>
      </c>
      <c r="I919" s="15" t="s">
        <v>142</v>
      </c>
      <c r="O919" s="15" t="str">
        <f>CONCATENATE(F919,G919,H919,I919)</f>
        <v>system.time(write.csv(genotypingdata[match(genotypingSum$tags, genotypingdata$tags),2], file="C:/NGS/save/.tagcountmatchindex.csv", row.names = F))</v>
      </c>
    </row>
    <row r="920" spans="1:15" x14ac:dyDescent="0.15">
      <c r="A920" s="15">
        <v>919</v>
      </c>
      <c r="B920" s="15">
        <v>181</v>
      </c>
      <c r="C920" s="15" t="s">
        <v>138</v>
      </c>
      <c r="D920" s="26" t="str">
        <f>M920</f>
        <v>genotypingdata&lt;- fread("C:/NGS/save/.tagcountmatchindex.csv", col.names = c("0"))</v>
      </c>
      <c r="F920" s="15" t="s">
        <v>233</v>
      </c>
      <c r="G920" s="15" t="str">
        <f>'1. Input and Output files list'!$E$6</f>
        <v>C:/NGS/save/</v>
      </c>
      <c r="H920" s="15" t="str">
        <f>'1. Input and Output files list'!$J$440</f>
        <v>.tagcount</v>
      </c>
      <c r="I920" s="15" t="s">
        <v>547</v>
      </c>
      <c r="J920" s="15">
        <f>'1. Input and Output files list'!$F$440</f>
        <v>0</v>
      </c>
      <c r="K920" s="15" t="s">
        <v>545</v>
      </c>
      <c r="M920" s="15" t="str">
        <f>CONCATENATE(F920,G920,H920,I920,J920,K920)</f>
        <v>genotypingdata&lt;- fread("C:/NGS/save/.tagcountmatchindex.csv", col.names = c("0"))</v>
      </c>
    </row>
    <row r="921" spans="1:15" x14ac:dyDescent="0.15">
      <c r="A921" s="15">
        <v>920</v>
      </c>
      <c r="B921" s="15">
        <v>181</v>
      </c>
      <c r="C921" s="15" t="s">
        <v>139</v>
      </c>
      <c r="D921" s="26" t="s">
        <v>79</v>
      </c>
    </row>
    <row r="922" spans="1:15" x14ac:dyDescent="0.15">
      <c r="A922" s="15">
        <v>921</v>
      </c>
      <c r="B922" s="15">
        <v>181</v>
      </c>
      <c r="C922" s="15" t="s">
        <v>549</v>
      </c>
      <c r="D922" s="26" t="s">
        <v>551</v>
      </c>
    </row>
    <row r="923" spans="1:15" x14ac:dyDescent="0.15">
      <c r="A923" s="15">
        <v>922</v>
      </c>
      <c r="B923" s="15">
        <v>182</v>
      </c>
      <c r="C923" s="15" t="s">
        <v>136</v>
      </c>
      <c r="D923" s="26" t="str">
        <f>N923</f>
        <v>genotypingdata &lt;- fread("C:/NGS/save/.tagcount", header=F, col.names=genotype)</v>
      </c>
      <c r="F923" s="15" t="s">
        <v>553</v>
      </c>
      <c r="G923" s="15" t="str">
        <f>'1. Input and Output files list'!$E$6</f>
        <v>C:/NGS/save/</v>
      </c>
      <c r="H923" s="15" t="str">
        <f>'1. Input and Output files list'!$J$442</f>
        <v>.tagcount</v>
      </c>
      <c r="I923" s="15" t="s">
        <v>228</v>
      </c>
      <c r="N923" s="15" t="str">
        <f>CONCATENATE(F923,G923,H923,I923)</f>
        <v>genotypingdata &lt;- fread("C:/NGS/save/.tagcount", header=F, col.names=genotype)</v>
      </c>
    </row>
    <row r="924" spans="1:15" x14ac:dyDescent="0.15">
      <c r="A924" s="15">
        <v>923</v>
      </c>
      <c r="B924" s="15">
        <v>182</v>
      </c>
      <c r="C924" s="15" t="s">
        <v>137</v>
      </c>
      <c r="D924" s="26" t="str">
        <f>O924</f>
        <v>system.time(write.csv(genotypingdata[match(genotypingSum$tags, genotypingdata$tags),2], file="C:/NGS/save/.tagcountmatchindex.csv", row.names = F))</v>
      </c>
      <c r="F924" s="15" t="s">
        <v>554</v>
      </c>
      <c r="G924" s="15" t="str">
        <f>'1. Input and Output files list'!$E$6</f>
        <v>C:/NGS/save/</v>
      </c>
      <c r="H924" s="15" t="str">
        <f>'1. Input and Output files list'!$J$442</f>
        <v>.tagcount</v>
      </c>
      <c r="I924" s="15" t="s">
        <v>142</v>
      </c>
      <c r="O924" s="15" t="str">
        <f>CONCATENATE(F924,G924,H924,I924)</f>
        <v>system.time(write.csv(genotypingdata[match(genotypingSum$tags, genotypingdata$tags),2], file="C:/NGS/save/.tagcountmatchindex.csv", row.names = F))</v>
      </c>
    </row>
    <row r="925" spans="1:15" x14ac:dyDescent="0.15">
      <c r="A925" s="15">
        <v>924</v>
      </c>
      <c r="B925" s="15">
        <v>182</v>
      </c>
      <c r="C925" s="15" t="s">
        <v>138</v>
      </c>
      <c r="D925" s="26" t="str">
        <f>M925</f>
        <v>genotypingdata&lt;- fread("C:/NGS/save/.tagcountmatchindex.csv", col.names = c("0"))</v>
      </c>
      <c r="F925" s="15" t="s">
        <v>233</v>
      </c>
      <c r="G925" s="15" t="str">
        <f>'1. Input and Output files list'!$E$6</f>
        <v>C:/NGS/save/</v>
      </c>
      <c r="H925" s="15" t="str">
        <f>'1. Input and Output files list'!$J$442</f>
        <v>.tagcount</v>
      </c>
      <c r="I925" s="15" t="s">
        <v>547</v>
      </c>
      <c r="J925" s="15">
        <f>'1. Input and Output files list'!$F$442</f>
        <v>0</v>
      </c>
      <c r="K925" s="15" t="s">
        <v>545</v>
      </c>
      <c r="M925" s="15" t="str">
        <f>CONCATENATE(F925,G925,H925,I925,J925,K925)</f>
        <v>genotypingdata&lt;- fread("C:/NGS/save/.tagcountmatchindex.csv", col.names = c("0"))</v>
      </c>
    </row>
    <row r="926" spans="1:15" x14ac:dyDescent="0.15">
      <c r="A926" s="15">
        <v>925</v>
      </c>
      <c r="B926" s="15">
        <v>182</v>
      </c>
      <c r="C926" s="15" t="s">
        <v>139</v>
      </c>
      <c r="D926" s="26" t="s">
        <v>79</v>
      </c>
    </row>
    <row r="927" spans="1:15" x14ac:dyDescent="0.15">
      <c r="A927" s="15">
        <v>926</v>
      </c>
      <c r="B927" s="15">
        <v>182</v>
      </c>
      <c r="C927" s="15" t="s">
        <v>549</v>
      </c>
      <c r="D927" s="26" t="s">
        <v>551</v>
      </c>
    </row>
    <row r="928" spans="1:15" x14ac:dyDescent="0.15">
      <c r="A928" s="15">
        <v>927</v>
      </c>
      <c r="B928" s="15">
        <v>183</v>
      </c>
      <c r="C928" s="15" t="s">
        <v>136</v>
      </c>
      <c r="D928" s="26" t="str">
        <f>N928</f>
        <v>genotypingdata &lt;- fread("C:/NGS/save/.tagcount", header=F, col.names=genotype)</v>
      </c>
      <c r="F928" s="15" t="s">
        <v>553</v>
      </c>
      <c r="G928" s="15" t="str">
        <f>'1. Input and Output files list'!$E$6</f>
        <v>C:/NGS/save/</v>
      </c>
      <c r="H928" s="15" t="str">
        <f>'1. Input and Output files list'!$J$444</f>
        <v>.tagcount</v>
      </c>
      <c r="I928" s="15" t="s">
        <v>228</v>
      </c>
      <c r="N928" s="15" t="str">
        <f>CONCATENATE(F928,G928,H928,I928)</f>
        <v>genotypingdata &lt;- fread("C:/NGS/save/.tagcount", header=F, col.names=genotype)</v>
      </c>
    </row>
    <row r="929" spans="1:15" x14ac:dyDescent="0.15">
      <c r="A929" s="15">
        <v>928</v>
      </c>
      <c r="B929" s="15">
        <v>183</v>
      </c>
      <c r="C929" s="15" t="s">
        <v>137</v>
      </c>
      <c r="D929" s="26" t="str">
        <f>O929</f>
        <v>system.time(write.csv(genotypingdata[match(genotypingSum$tags, genotypingdata$tags),2], file="C:/NGS/save/.tagcountmatchindex.csv", row.names = F))</v>
      </c>
      <c r="F929" s="15" t="s">
        <v>554</v>
      </c>
      <c r="G929" s="15" t="str">
        <f>'1. Input and Output files list'!$E$6</f>
        <v>C:/NGS/save/</v>
      </c>
      <c r="H929" s="15" t="str">
        <f>'1. Input and Output files list'!$J$444</f>
        <v>.tagcount</v>
      </c>
      <c r="I929" s="15" t="s">
        <v>142</v>
      </c>
      <c r="O929" s="15" t="str">
        <f>CONCATENATE(F929,G929,H929,I929)</f>
        <v>system.time(write.csv(genotypingdata[match(genotypingSum$tags, genotypingdata$tags),2], file="C:/NGS/save/.tagcountmatchindex.csv", row.names = F))</v>
      </c>
    </row>
    <row r="930" spans="1:15" x14ac:dyDescent="0.15">
      <c r="A930" s="15">
        <v>929</v>
      </c>
      <c r="B930" s="15">
        <v>183</v>
      </c>
      <c r="C930" s="15" t="s">
        <v>138</v>
      </c>
      <c r="D930" s="26" t="str">
        <f>M930</f>
        <v>genotypingdata&lt;- fread("C:/NGS/save/.tagcountmatchindex.csv", col.names = c("0"))</v>
      </c>
      <c r="F930" s="15" t="s">
        <v>233</v>
      </c>
      <c r="G930" s="15" t="str">
        <f>'1. Input and Output files list'!$E$6</f>
        <v>C:/NGS/save/</v>
      </c>
      <c r="H930" s="15" t="str">
        <f>'1. Input and Output files list'!$J$444</f>
        <v>.tagcount</v>
      </c>
      <c r="I930" s="15" t="s">
        <v>547</v>
      </c>
      <c r="J930" s="15">
        <f>'1. Input and Output files list'!$F$444</f>
        <v>0</v>
      </c>
      <c r="K930" s="15" t="s">
        <v>545</v>
      </c>
      <c r="M930" s="15" t="str">
        <f>CONCATENATE(F930,G930,H930,I930,J930,K930)</f>
        <v>genotypingdata&lt;- fread("C:/NGS/save/.tagcountmatchindex.csv", col.names = c("0"))</v>
      </c>
    </row>
    <row r="931" spans="1:15" x14ac:dyDescent="0.15">
      <c r="A931" s="15">
        <v>930</v>
      </c>
      <c r="B931" s="15">
        <v>183</v>
      </c>
      <c r="C931" s="15" t="s">
        <v>139</v>
      </c>
      <c r="D931" s="26" t="s">
        <v>79</v>
      </c>
    </row>
    <row r="932" spans="1:15" x14ac:dyDescent="0.15">
      <c r="A932" s="15">
        <v>931</v>
      </c>
      <c r="B932" s="15">
        <v>183</v>
      </c>
      <c r="C932" s="15" t="s">
        <v>549</v>
      </c>
      <c r="D932" s="26" t="s">
        <v>551</v>
      </c>
    </row>
    <row r="933" spans="1:15" x14ac:dyDescent="0.15">
      <c r="A933" s="15">
        <v>932</v>
      </c>
      <c r="B933" s="15">
        <v>184</v>
      </c>
      <c r="C933" s="15" t="s">
        <v>136</v>
      </c>
      <c r="D933" s="26" t="str">
        <f>N933</f>
        <v>genotypingdata &lt;- fread("C:/NGS/save/.tagcount", header=F, col.names=genotype)</v>
      </c>
      <c r="F933" s="15" t="s">
        <v>553</v>
      </c>
      <c r="G933" s="15" t="str">
        <f>'1. Input and Output files list'!$E$6</f>
        <v>C:/NGS/save/</v>
      </c>
      <c r="H933" s="15" t="str">
        <f>'1. Input and Output files list'!$J$446</f>
        <v>.tagcount</v>
      </c>
      <c r="I933" s="15" t="s">
        <v>228</v>
      </c>
      <c r="N933" s="15" t="str">
        <f>CONCATENATE(F933,G933,H933,I933)</f>
        <v>genotypingdata &lt;- fread("C:/NGS/save/.tagcount", header=F, col.names=genotype)</v>
      </c>
    </row>
    <row r="934" spans="1:15" x14ac:dyDescent="0.15">
      <c r="A934" s="15">
        <v>933</v>
      </c>
      <c r="B934" s="15">
        <v>184</v>
      </c>
      <c r="C934" s="15" t="s">
        <v>137</v>
      </c>
      <c r="D934" s="26" t="str">
        <f>O934</f>
        <v>system.time(write.csv(genotypingdata[match(genotypingSum$tags, genotypingdata$tags),2], file="C:/NGS/save/.tagcountmatchindex.csv", row.names = F))</v>
      </c>
      <c r="F934" s="15" t="s">
        <v>554</v>
      </c>
      <c r="G934" s="15" t="str">
        <f>'1. Input and Output files list'!$E$6</f>
        <v>C:/NGS/save/</v>
      </c>
      <c r="H934" s="15" t="str">
        <f>'1. Input and Output files list'!$J$446</f>
        <v>.tagcount</v>
      </c>
      <c r="I934" s="15" t="s">
        <v>142</v>
      </c>
      <c r="O934" s="15" t="str">
        <f>CONCATENATE(F934,G934,H934,I934)</f>
        <v>system.time(write.csv(genotypingdata[match(genotypingSum$tags, genotypingdata$tags),2], file="C:/NGS/save/.tagcountmatchindex.csv", row.names = F))</v>
      </c>
    </row>
    <row r="935" spans="1:15" x14ac:dyDescent="0.15">
      <c r="A935" s="15">
        <v>934</v>
      </c>
      <c r="B935" s="15">
        <v>184</v>
      </c>
      <c r="C935" s="15" t="s">
        <v>138</v>
      </c>
      <c r="D935" s="26" t="str">
        <f>M935</f>
        <v>genotypingdata&lt;- fread("C:/NGS/save/.tagcountmatchindex.csv", col.names = c("0"))</v>
      </c>
      <c r="F935" s="15" t="s">
        <v>233</v>
      </c>
      <c r="G935" s="15" t="str">
        <f>'1. Input and Output files list'!$E$6</f>
        <v>C:/NGS/save/</v>
      </c>
      <c r="H935" s="15" t="str">
        <f>'1. Input and Output files list'!$J$446</f>
        <v>.tagcount</v>
      </c>
      <c r="I935" s="15" t="s">
        <v>547</v>
      </c>
      <c r="J935" s="15">
        <f>'1. Input and Output files list'!$F$446</f>
        <v>0</v>
      </c>
      <c r="K935" s="15" t="s">
        <v>545</v>
      </c>
      <c r="M935" s="15" t="str">
        <f>CONCATENATE(F935,G935,H935,I935,J935,K935)</f>
        <v>genotypingdata&lt;- fread("C:/NGS/save/.tagcountmatchindex.csv", col.names = c("0"))</v>
      </c>
    </row>
    <row r="936" spans="1:15" x14ac:dyDescent="0.15">
      <c r="A936" s="15">
        <v>935</v>
      </c>
      <c r="B936" s="15">
        <v>184</v>
      </c>
      <c r="C936" s="15" t="s">
        <v>139</v>
      </c>
      <c r="D936" s="26" t="s">
        <v>79</v>
      </c>
    </row>
    <row r="937" spans="1:15" x14ac:dyDescent="0.15">
      <c r="A937" s="15">
        <v>936</v>
      </c>
      <c r="B937" s="15">
        <v>184</v>
      </c>
      <c r="C937" s="15" t="s">
        <v>549</v>
      </c>
      <c r="D937" s="26" t="s">
        <v>551</v>
      </c>
    </row>
    <row r="938" spans="1:15" x14ac:dyDescent="0.15">
      <c r="A938" s="15">
        <v>937</v>
      </c>
      <c r="B938" s="15">
        <v>185</v>
      </c>
      <c r="C938" s="15" t="s">
        <v>136</v>
      </c>
      <c r="D938" s="26" t="str">
        <f>N938</f>
        <v>genotypingdata &lt;- fread("C:/NGS/save/.tagcount", header=F, col.names=genotype)</v>
      </c>
      <c r="F938" s="15" t="s">
        <v>553</v>
      </c>
      <c r="G938" s="15" t="str">
        <f>'1. Input and Output files list'!$E$6</f>
        <v>C:/NGS/save/</v>
      </c>
      <c r="H938" s="15" t="str">
        <f>'1. Input and Output files list'!$J$448</f>
        <v>.tagcount</v>
      </c>
      <c r="I938" s="15" t="s">
        <v>228</v>
      </c>
      <c r="N938" s="15" t="str">
        <f>CONCATENATE(F938,G938,H938,I938)</f>
        <v>genotypingdata &lt;- fread("C:/NGS/save/.tagcount", header=F, col.names=genotype)</v>
      </c>
    </row>
    <row r="939" spans="1:15" x14ac:dyDescent="0.15">
      <c r="A939" s="15">
        <v>938</v>
      </c>
      <c r="B939" s="15">
        <v>185</v>
      </c>
      <c r="C939" s="15" t="s">
        <v>137</v>
      </c>
      <c r="D939" s="26" t="str">
        <f>O939</f>
        <v>system.time(write.csv(genotypingdata[match(genotypingSum$tags, genotypingdata$tags),2], file="C:/NGS/save/.tagcountmatchindex.csv", row.names = F))</v>
      </c>
      <c r="F939" s="15" t="s">
        <v>554</v>
      </c>
      <c r="G939" s="15" t="str">
        <f>'1. Input and Output files list'!$E$6</f>
        <v>C:/NGS/save/</v>
      </c>
      <c r="H939" s="15" t="str">
        <f>'1. Input and Output files list'!$J$448</f>
        <v>.tagcount</v>
      </c>
      <c r="I939" s="15" t="s">
        <v>142</v>
      </c>
      <c r="O939" s="15" t="str">
        <f>CONCATENATE(F939,G939,H939,I939)</f>
        <v>system.time(write.csv(genotypingdata[match(genotypingSum$tags, genotypingdata$tags),2], file="C:/NGS/save/.tagcountmatchindex.csv", row.names = F))</v>
      </c>
    </row>
    <row r="940" spans="1:15" x14ac:dyDescent="0.15">
      <c r="A940" s="15">
        <v>939</v>
      </c>
      <c r="B940" s="15">
        <v>185</v>
      </c>
      <c r="C940" s="15" t="s">
        <v>138</v>
      </c>
      <c r="D940" s="26" t="str">
        <f>M940</f>
        <v>genotypingdata&lt;- fread("C:/NGS/save/.tagcountmatchindex.csv", col.names = c("0"))</v>
      </c>
      <c r="F940" s="15" t="s">
        <v>233</v>
      </c>
      <c r="G940" s="15" t="str">
        <f>'1. Input and Output files list'!$E$6</f>
        <v>C:/NGS/save/</v>
      </c>
      <c r="H940" s="15" t="str">
        <f>'1. Input and Output files list'!$J$448</f>
        <v>.tagcount</v>
      </c>
      <c r="I940" s="15" t="s">
        <v>547</v>
      </c>
      <c r="J940" s="15">
        <f>'1. Input and Output files list'!$F$448</f>
        <v>0</v>
      </c>
      <c r="K940" s="15" t="s">
        <v>545</v>
      </c>
      <c r="M940" s="15" t="str">
        <f>CONCATENATE(F940,G940,H940,I940,J940,K940)</f>
        <v>genotypingdata&lt;- fread("C:/NGS/save/.tagcountmatchindex.csv", col.names = c("0"))</v>
      </c>
    </row>
    <row r="941" spans="1:15" x14ac:dyDescent="0.15">
      <c r="A941" s="15">
        <v>940</v>
      </c>
      <c r="B941" s="15">
        <v>185</v>
      </c>
      <c r="C941" s="15" t="s">
        <v>139</v>
      </c>
      <c r="D941" s="26" t="s">
        <v>79</v>
      </c>
    </row>
    <row r="942" spans="1:15" x14ac:dyDescent="0.15">
      <c r="A942" s="15">
        <v>941</v>
      </c>
      <c r="B942" s="15">
        <v>185</v>
      </c>
      <c r="C942" s="15" t="s">
        <v>549</v>
      </c>
      <c r="D942" s="26" t="s">
        <v>551</v>
      </c>
    </row>
    <row r="943" spans="1:15" x14ac:dyDescent="0.15">
      <c r="A943" s="15">
        <v>942</v>
      </c>
      <c r="B943" s="15">
        <v>186</v>
      </c>
      <c r="C943" s="15" t="s">
        <v>136</v>
      </c>
      <c r="D943" s="26" t="str">
        <f>N943</f>
        <v>genotypingdata &lt;- fread("C:/NGS/save/.tagcount", header=F, col.names=genotype)</v>
      </c>
      <c r="F943" s="15" t="s">
        <v>553</v>
      </c>
      <c r="G943" s="15" t="str">
        <f>'1. Input and Output files list'!$E$6</f>
        <v>C:/NGS/save/</v>
      </c>
      <c r="H943" s="15" t="str">
        <f>'1. Input and Output files list'!$J$450</f>
        <v>.tagcount</v>
      </c>
      <c r="I943" s="15" t="s">
        <v>228</v>
      </c>
      <c r="N943" s="15" t="str">
        <f>CONCATENATE(F943,G943,H943,I943)</f>
        <v>genotypingdata &lt;- fread("C:/NGS/save/.tagcount", header=F, col.names=genotype)</v>
      </c>
    </row>
    <row r="944" spans="1:15" x14ac:dyDescent="0.15">
      <c r="A944" s="15">
        <v>943</v>
      </c>
      <c r="B944" s="15">
        <v>186</v>
      </c>
      <c r="C944" s="15" t="s">
        <v>137</v>
      </c>
      <c r="D944" s="26" t="str">
        <f>O944</f>
        <v>system.time(write.csv(genotypingdata[match(genotypingSum$tags, genotypingdata$tags),2], file="C:/NGS/save/.tagcountmatchindex.csv", row.names = F))</v>
      </c>
      <c r="F944" s="15" t="s">
        <v>554</v>
      </c>
      <c r="G944" s="15" t="str">
        <f>'1. Input and Output files list'!$E$6</f>
        <v>C:/NGS/save/</v>
      </c>
      <c r="H944" s="15" t="str">
        <f>'1. Input and Output files list'!$J$450</f>
        <v>.tagcount</v>
      </c>
      <c r="I944" s="15" t="s">
        <v>142</v>
      </c>
      <c r="O944" s="15" t="str">
        <f>CONCATENATE(F944,G944,H944,I944)</f>
        <v>system.time(write.csv(genotypingdata[match(genotypingSum$tags, genotypingdata$tags),2], file="C:/NGS/save/.tagcountmatchindex.csv", row.names = F))</v>
      </c>
    </row>
    <row r="945" spans="1:15" x14ac:dyDescent="0.15">
      <c r="A945" s="15">
        <v>944</v>
      </c>
      <c r="B945" s="15">
        <v>186</v>
      </c>
      <c r="C945" s="15" t="s">
        <v>138</v>
      </c>
      <c r="D945" s="26" t="str">
        <f>M945</f>
        <v>genotypingdata&lt;- fread("C:/NGS/save/.tagcountmatchindex.csv", col.names = c("0"))</v>
      </c>
      <c r="F945" s="15" t="s">
        <v>233</v>
      </c>
      <c r="G945" s="15" t="str">
        <f>'1. Input and Output files list'!$E$6</f>
        <v>C:/NGS/save/</v>
      </c>
      <c r="H945" s="15" t="str">
        <f>'1. Input and Output files list'!$J$450</f>
        <v>.tagcount</v>
      </c>
      <c r="I945" s="15" t="s">
        <v>547</v>
      </c>
      <c r="J945" s="15">
        <f>'1. Input and Output files list'!$F$450</f>
        <v>0</v>
      </c>
      <c r="K945" s="15" t="s">
        <v>545</v>
      </c>
      <c r="M945" s="15" t="str">
        <f>CONCATENATE(F945,G945,H945,I945,J945,K945)</f>
        <v>genotypingdata&lt;- fread("C:/NGS/save/.tagcountmatchindex.csv", col.names = c("0"))</v>
      </c>
    </row>
    <row r="946" spans="1:15" x14ac:dyDescent="0.15">
      <c r="A946" s="15">
        <v>945</v>
      </c>
      <c r="B946" s="15">
        <v>186</v>
      </c>
      <c r="C946" s="15" t="s">
        <v>139</v>
      </c>
      <c r="D946" s="26" t="s">
        <v>79</v>
      </c>
    </row>
    <row r="947" spans="1:15" x14ac:dyDescent="0.15">
      <c r="A947" s="15">
        <v>946</v>
      </c>
      <c r="B947" s="15">
        <v>186</v>
      </c>
      <c r="C947" s="15" t="s">
        <v>549</v>
      </c>
      <c r="D947" s="26" t="s">
        <v>551</v>
      </c>
    </row>
    <row r="948" spans="1:15" x14ac:dyDescent="0.15">
      <c r="A948" s="15">
        <v>947</v>
      </c>
      <c r="B948" s="15">
        <v>187</v>
      </c>
      <c r="C948" s="15" t="s">
        <v>136</v>
      </c>
      <c r="D948" s="26" t="str">
        <f>N948</f>
        <v>genotypingdata &lt;- fread("C:/NGS/save/.tagcount", header=F, col.names=genotype)</v>
      </c>
      <c r="F948" s="15" t="s">
        <v>553</v>
      </c>
      <c r="G948" s="15" t="str">
        <f>'1. Input and Output files list'!$E$6</f>
        <v>C:/NGS/save/</v>
      </c>
      <c r="H948" s="15" t="str">
        <f>'1. Input and Output files list'!$J$452</f>
        <v>.tagcount</v>
      </c>
      <c r="I948" s="15" t="s">
        <v>228</v>
      </c>
      <c r="N948" s="15" t="str">
        <f>CONCATENATE(F948,G948,H948,I948)</f>
        <v>genotypingdata &lt;- fread("C:/NGS/save/.tagcount", header=F, col.names=genotype)</v>
      </c>
    </row>
    <row r="949" spans="1:15" x14ac:dyDescent="0.15">
      <c r="A949" s="15">
        <v>948</v>
      </c>
      <c r="B949" s="15">
        <v>187</v>
      </c>
      <c r="C949" s="15" t="s">
        <v>137</v>
      </c>
      <c r="D949" s="26" t="str">
        <f>O949</f>
        <v>system.time(write.csv(genotypingdata[match(genotypingSum$tags, genotypingdata$tags),2], file="C:/NGS/save/.tagcountmatchindex.csv", row.names = F))</v>
      </c>
      <c r="F949" s="15" t="s">
        <v>554</v>
      </c>
      <c r="G949" s="15" t="str">
        <f>'1. Input and Output files list'!$E$6</f>
        <v>C:/NGS/save/</v>
      </c>
      <c r="H949" s="15" t="str">
        <f>'1. Input and Output files list'!$J$452</f>
        <v>.tagcount</v>
      </c>
      <c r="I949" s="15" t="s">
        <v>142</v>
      </c>
      <c r="O949" s="15" t="str">
        <f>CONCATENATE(F949,G949,H949,I949)</f>
        <v>system.time(write.csv(genotypingdata[match(genotypingSum$tags, genotypingdata$tags),2], file="C:/NGS/save/.tagcountmatchindex.csv", row.names = F))</v>
      </c>
    </row>
    <row r="950" spans="1:15" x14ac:dyDescent="0.15">
      <c r="A950" s="15">
        <v>949</v>
      </c>
      <c r="B950" s="15">
        <v>187</v>
      </c>
      <c r="C950" s="15" t="s">
        <v>138</v>
      </c>
      <c r="D950" s="26" t="str">
        <f>M950</f>
        <v>genotypingdata&lt;- fread("C:/NGS/save/.tagcountmatchindex.csv", col.names = c("0"))</v>
      </c>
      <c r="F950" s="15" t="s">
        <v>233</v>
      </c>
      <c r="G950" s="15" t="str">
        <f>'1. Input and Output files list'!$E$6</f>
        <v>C:/NGS/save/</v>
      </c>
      <c r="H950" s="15" t="str">
        <f>'1. Input and Output files list'!$J$452</f>
        <v>.tagcount</v>
      </c>
      <c r="I950" s="15" t="s">
        <v>547</v>
      </c>
      <c r="J950" s="15">
        <f>'1. Input and Output files list'!$F$452</f>
        <v>0</v>
      </c>
      <c r="K950" s="15" t="s">
        <v>545</v>
      </c>
      <c r="M950" s="15" t="str">
        <f>CONCATENATE(F950,G950,H950,I950,J950,K950)</f>
        <v>genotypingdata&lt;- fread("C:/NGS/save/.tagcountmatchindex.csv", col.names = c("0"))</v>
      </c>
    </row>
    <row r="951" spans="1:15" x14ac:dyDescent="0.15">
      <c r="A951" s="15">
        <v>950</v>
      </c>
      <c r="B951" s="15">
        <v>187</v>
      </c>
      <c r="C951" s="15" t="s">
        <v>139</v>
      </c>
      <c r="D951" s="26" t="s">
        <v>79</v>
      </c>
    </row>
    <row r="952" spans="1:15" x14ac:dyDescent="0.15">
      <c r="A952" s="15">
        <v>951</v>
      </c>
      <c r="B952" s="15">
        <v>187</v>
      </c>
      <c r="C952" s="15" t="s">
        <v>549</v>
      </c>
      <c r="D952" s="26" t="s">
        <v>551</v>
      </c>
    </row>
    <row r="953" spans="1:15" x14ac:dyDescent="0.15">
      <c r="A953" s="15">
        <v>952</v>
      </c>
      <c r="B953" s="15">
        <v>188</v>
      </c>
      <c r="C953" s="15" t="s">
        <v>136</v>
      </c>
      <c r="D953" s="26" t="str">
        <f>N953</f>
        <v>genotypingdata &lt;- fread("C:/NGS/save/.tagcount", header=F, col.names=genotype)</v>
      </c>
      <c r="F953" s="15" t="s">
        <v>553</v>
      </c>
      <c r="G953" s="15" t="str">
        <f>'1. Input and Output files list'!$E$6</f>
        <v>C:/NGS/save/</v>
      </c>
      <c r="H953" s="15" t="str">
        <f>'1. Input and Output files list'!$J$454</f>
        <v>.tagcount</v>
      </c>
      <c r="I953" s="15" t="s">
        <v>228</v>
      </c>
      <c r="N953" s="15" t="str">
        <f>CONCATENATE(F953,G953,H953,I953)</f>
        <v>genotypingdata &lt;- fread("C:/NGS/save/.tagcount", header=F, col.names=genotype)</v>
      </c>
    </row>
    <row r="954" spans="1:15" x14ac:dyDescent="0.15">
      <c r="A954" s="15">
        <v>953</v>
      </c>
      <c r="B954" s="15">
        <v>188</v>
      </c>
      <c r="C954" s="15" t="s">
        <v>137</v>
      </c>
      <c r="D954" s="26" t="str">
        <f>O954</f>
        <v>system.time(write.csv(genotypingdata[match(genotypingSum$tags, genotypingdata$tags),2], file="C:/NGS/save/.tagcountmatchindex.csv", row.names = F))</v>
      </c>
      <c r="F954" s="15" t="s">
        <v>554</v>
      </c>
      <c r="G954" s="15" t="str">
        <f>'1. Input and Output files list'!$E$6</f>
        <v>C:/NGS/save/</v>
      </c>
      <c r="H954" s="15" t="str">
        <f>'1. Input and Output files list'!$J$454</f>
        <v>.tagcount</v>
      </c>
      <c r="I954" s="15" t="s">
        <v>142</v>
      </c>
      <c r="O954" s="15" t="str">
        <f>CONCATENATE(F954,G954,H954,I954)</f>
        <v>system.time(write.csv(genotypingdata[match(genotypingSum$tags, genotypingdata$tags),2], file="C:/NGS/save/.tagcountmatchindex.csv", row.names = F))</v>
      </c>
    </row>
    <row r="955" spans="1:15" x14ac:dyDescent="0.15">
      <c r="A955" s="15">
        <v>954</v>
      </c>
      <c r="B955" s="15">
        <v>188</v>
      </c>
      <c r="C955" s="15" t="s">
        <v>138</v>
      </c>
      <c r="D955" s="26" t="str">
        <f>M955</f>
        <v>genotypingdata&lt;- fread("C:/NGS/save/.tagcountmatchindex.csv", col.names = c("0"))</v>
      </c>
      <c r="F955" s="15" t="s">
        <v>233</v>
      </c>
      <c r="G955" s="15" t="str">
        <f>'1. Input and Output files list'!$E$6</f>
        <v>C:/NGS/save/</v>
      </c>
      <c r="H955" s="15" t="str">
        <f>'1. Input and Output files list'!$J$454</f>
        <v>.tagcount</v>
      </c>
      <c r="I955" s="15" t="s">
        <v>547</v>
      </c>
      <c r="J955" s="15">
        <f>'1. Input and Output files list'!$F$454</f>
        <v>0</v>
      </c>
      <c r="K955" s="15" t="s">
        <v>545</v>
      </c>
      <c r="M955" s="15" t="str">
        <f>CONCATENATE(F955,G955,H955,I955,J955,K955)</f>
        <v>genotypingdata&lt;- fread("C:/NGS/save/.tagcountmatchindex.csv", col.names = c("0"))</v>
      </c>
    </row>
    <row r="956" spans="1:15" x14ac:dyDescent="0.15">
      <c r="A956" s="15">
        <v>955</v>
      </c>
      <c r="B956" s="15">
        <v>188</v>
      </c>
      <c r="C956" s="15" t="s">
        <v>139</v>
      </c>
      <c r="D956" s="26" t="s">
        <v>79</v>
      </c>
    </row>
    <row r="957" spans="1:15" x14ac:dyDescent="0.15">
      <c r="A957" s="15">
        <v>956</v>
      </c>
      <c r="B957" s="15">
        <v>188</v>
      </c>
      <c r="C957" s="15" t="s">
        <v>549</v>
      </c>
      <c r="D957" s="26" t="s">
        <v>551</v>
      </c>
    </row>
    <row r="958" spans="1:15" x14ac:dyDescent="0.15">
      <c r="A958" s="15">
        <v>957</v>
      </c>
      <c r="B958" s="15">
        <v>189</v>
      </c>
      <c r="C958" s="15" t="s">
        <v>136</v>
      </c>
      <c r="D958" s="26" t="str">
        <f>N958</f>
        <v>genotypingdata &lt;- fread("C:/NGS/save/.tagcount", header=F, col.names=genotype)</v>
      </c>
      <c r="F958" s="15" t="s">
        <v>553</v>
      </c>
      <c r="G958" s="15" t="str">
        <f>'1. Input and Output files list'!$E$6</f>
        <v>C:/NGS/save/</v>
      </c>
      <c r="H958" s="15" t="str">
        <f>'1. Input and Output files list'!$J$456</f>
        <v>.tagcount</v>
      </c>
      <c r="I958" s="15" t="s">
        <v>228</v>
      </c>
      <c r="N958" s="15" t="str">
        <f>CONCATENATE(F958,G958,H958,I958)</f>
        <v>genotypingdata &lt;- fread("C:/NGS/save/.tagcount", header=F, col.names=genotype)</v>
      </c>
    </row>
    <row r="959" spans="1:15" x14ac:dyDescent="0.15">
      <c r="A959" s="15">
        <v>958</v>
      </c>
      <c r="B959" s="15">
        <v>189</v>
      </c>
      <c r="C959" s="15" t="s">
        <v>137</v>
      </c>
      <c r="D959" s="26" t="str">
        <f>O959</f>
        <v>system.time(write.csv(genotypingdata[match(genotypingSum$tags, genotypingdata$tags),2], file="C:/NGS/save/.tagcountmatchindex.csv", row.names = F))</v>
      </c>
      <c r="F959" s="15" t="s">
        <v>554</v>
      </c>
      <c r="G959" s="15" t="str">
        <f>'1. Input and Output files list'!$E$6</f>
        <v>C:/NGS/save/</v>
      </c>
      <c r="H959" s="15" t="str">
        <f>'1. Input and Output files list'!$J$456</f>
        <v>.tagcount</v>
      </c>
      <c r="I959" s="15" t="s">
        <v>142</v>
      </c>
      <c r="O959" s="15" t="str">
        <f>CONCATENATE(F959,G959,H959,I959)</f>
        <v>system.time(write.csv(genotypingdata[match(genotypingSum$tags, genotypingdata$tags),2], file="C:/NGS/save/.tagcountmatchindex.csv", row.names = F))</v>
      </c>
    </row>
    <row r="960" spans="1:15" x14ac:dyDescent="0.15">
      <c r="A960" s="15">
        <v>959</v>
      </c>
      <c r="B960" s="15">
        <v>189</v>
      </c>
      <c r="C960" s="15" t="s">
        <v>138</v>
      </c>
      <c r="D960" s="26" t="str">
        <f>M960</f>
        <v>genotypingdata&lt;- fread("C:/NGS/save/.tagcountmatchindex.csv", col.names = c("0"))</v>
      </c>
      <c r="F960" s="15" t="s">
        <v>233</v>
      </c>
      <c r="G960" s="15" t="str">
        <f>'1. Input and Output files list'!$E$6</f>
        <v>C:/NGS/save/</v>
      </c>
      <c r="H960" s="15" t="str">
        <f>'1. Input and Output files list'!$J$456</f>
        <v>.tagcount</v>
      </c>
      <c r="I960" s="15" t="s">
        <v>547</v>
      </c>
      <c r="J960" s="15">
        <f>'1. Input and Output files list'!$F$456</f>
        <v>0</v>
      </c>
      <c r="K960" s="15" t="s">
        <v>545</v>
      </c>
      <c r="M960" s="15" t="str">
        <f>CONCATENATE(F960,G960,H960,I960,J960,K960)</f>
        <v>genotypingdata&lt;- fread("C:/NGS/save/.tagcountmatchindex.csv", col.names = c("0"))</v>
      </c>
    </row>
    <row r="961" spans="1:15" x14ac:dyDescent="0.15">
      <c r="A961" s="15">
        <v>960</v>
      </c>
      <c r="B961" s="15">
        <v>189</v>
      </c>
      <c r="C961" s="15" t="s">
        <v>139</v>
      </c>
      <c r="D961" s="26" t="s">
        <v>79</v>
      </c>
    </row>
    <row r="962" spans="1:15" x14ac:dyDescent="0.15">
      <c r="A962" s="15">
        <v>961</v>
      </c>
      <c r="B962" s="15">
        <v>189</v>
      </c>
      <c r="C962" s="15" t="s">
        <v>549</v>
      </c>
      <c r="D962" s="26" t="s">
        <v>551</v>
      </c>
    </row>
    <row r="963" spans="1:15" x14ac:dyDescent="0.15">
      <c r="A963" s="15">
        <v>962</v>
      </c>
      <c r="B963" s="15">
        <v>190</v>
      </c>
      <c r="C963" s="15" t="s">
        <v>136</v>
      </c>
      <c r="D963" s="26" t="str">
        <f>N963</f>
        <v>genotypingdata &lt;- fread("C:/NGS/save/.tagcount", header=F, col.names=genotype)</v>
      </c>
      <c r="F963" s="15" t="s">
        <v>553</v>
      </c>
      <c r="G963" s="15" t="str">
        <f>'1. Input and Output files list'!$E$6</f>
        <v>C:/NGS/save/</v>
      </c>
      <c r="H963" s="15" t="str">
        <f>'1. Input and Output files list'!$J$458</f>
        <v>.tagcount</v>
      </c>
      <c r="I963" s="15" t="s">
        <v>228</v>
      </c>
      <c r="N963" s="15" t="str">
        <f>CONCATENATE(F963,G963,H963,I963)</f>
        <v>genotypingdata &lt;- fread("C:/NGS/save/.tagcount", header=F, col.names=genotype)</v>
      </c>
    </row>
    <row r="964" spans="1:15" x14ac:dyDescent="0.15">
      <c r="A964" s="15">
        <v>963</v>
      </c>
      <c r="B964" s="15">
        <v>190</v>
      </c>
      <c r="C964" s="15" t="s">
        <v>137</v>
      </c>
      <c r="D964" s="26" t="str">
        <f>O964</f>
        <v>system.time(write.csv(genotypingdata[match(genotypingSum$tags, genotypingdata$tags),2], file="C:/NGS/save/.tagcountmatchindex.csv", row.names = F))</v>
      </c>
      <c r="F964" s="15" t="s">
        <v>554</v>
      </c>
      <c r="G964" s="15" t="str">
        <f>'1. Input and Output files list'!$E$6</f>
        <v>C:/NGS/save/</v>
      </c>
      <c r="H964" s="15" t="str">
        <f>'1. Input and Output files list'!$J$458</f>
        <v>.tagcount</v>
      </c>
      <c r="I964" s="15" t="s">
        <v>142</v>
      </c>
      <c r="O964" s="15" t="str">
        <f>CONCATENATE(F964,G964,H964,I964)</f>
        <v>system.time(write.csv(genotypingdata[match(genotypingSum$tags, genotypingdata$tags),2], file="C:/NGS/save/.tagcountmatchindex.csv", row.names = F))</v>
      </c>
    </row>
    <row r="965" spans="1:15" x14ac:dyDescent="0.15">
      <c r="A965" s="15">
        <v>964</v>
      </c>
      <c r="B965" s="15">
        <v>190</v>
      </c>
      <c r="C965" s="15" t="s">
        <v>138</v>
      </c>
      <c r="D965" s="26" t="str">
        <f>M965</f>
        <v>genotypingdata&lt;- fread("C:/NGS/save/.tagcountmatchindex.csv", col.names = c("0"))</v>
      </c>
      <c r="F965" s="15" t="s">
        <v>233</v>
      </c>
      <c r="G965" s="15" t="str">
        <f>'1. Input and Output files list'!$E$6</f>
        <v>C:/NGS/save/</v>
      </c>
      <c r="H965" s="15" t="str">
        <f>'1. Input and Output files list'!$J$458</f>
        <v>.tagcount</v>
      </c>
      <c r="I965" s="15" t="s">
        <v>547</v>
      </c>
      <c r="J965" s="15">
        <f>'1. Input and Output files list'!$F$458</f>
        <v>0</v>
      </c>
      <c r="K965" s="15" t="s">
        <v>545</v>
      </c>
      <c r="M965" s="15" t="str">
        <f>CONCATENATE(F965,G965,H965,I965,J965,K965)</f>
        <v>genotypingdata&lt;- fread("C:/NGS/save/.tagcountmatchindex.csv", col.names = c("0"))</v>
      </c>
    </row>
    <row r="966" spans="1:15" x14ac:dyDescent="0.15">
      <c r="A966" s="15">
        <v>965</v>
      </c>
      <c r="B966" s="15">
        <v>190</v>
      </c>
      <c r="C966" s="15" t="s">
        <v>139</v>
      </c>
      <c r="D966" s="26" t="s">
        <v>79</v>
      </c>
    </row>
    <row r="967" spans="1:15" x14ac:dyDescent="0.15">
      <c r="A967" s="15">
        <v>966</v>
      </c>
      <c r="B967" s="15">
        <v>190</v>
      </c>
      <c r="C967" s="15" t="s">
        <v>549</v>
      </c>
      <c r="D967" s="26" t="s">
        <v>551</v>
      </c>
    </row>
    <row r="968" spans="1:15" x14ac:dyDescent="0.15">
      <c r="A968" s="15">
        <v>967</v>
      </c>
      <c r="B968" s="15">
        <v>191</v>
      </c>
      <c r="C968" s="15" t="s">
        <v>136</v>
      </c>
      <c r="D968" s="26" t="str">
        <f>N968</f>
        <v>genotypingdata &lt;- fread("C:/NGS/save/.tagcount", header=F, col.names=genotype)</v>
      </c>
      <c r="F968" s="15" t="s">
        <v>553</v>
      </c>
      <c r="G968" s="15" t="str">
        <f>'1. Input and Output files list'!$E$6</f>
        <v>C:/NGS/save/</v>
      </c>
      <c r="H968" s="15" t="str">
        <f>'1. Input and Output files list'!$J$460</f>
        <v>.tagcount</v>
      </c>
      <c r="I968" s="15" t="s">
        <v>228</v>
      </c>
      <c r="N968" s="15" t="str">
        <f>CONCATENATE(F968,G968,H968,I968)</f>
        <v>genotypingdata &lt;- fread("C:/NGS/save/.tagcount", header=F, col.names=genotype)</v>
      </c>
    </row>
    <row r="969" spans="1:15" x14ac:dyDescent="0.15">
      <c r="A969" s="15">
        <v>968</v>
      </c>
      <c r="B969" s="15">
        <v>191</v>
      </c>
      <c r="C969" s="15" t="s">
        <v>137</v>
      </c>
      <c r="D969" s="26" t="str">
        <f>O969</f>
        <v>system.time(write.csv(genotypingdata[match(genotypingSum$tags, genotypingdata$tags),2], file="C:/NGS/save/.tagcountmatchindex.csv", row.names = F))</v>
      </c>
      <c r="F969" s="15" t="s">
        <v>554</v>
      </c>
      <c r="G969" s="15" t="str">
        <f>'1. Input and Output files list'!$E$6</f>
        <v>C:/NGS/save/</v>
      </c>
      <c r="H969" s="15" t="str">
        <f>'1. Input and Output files list'!$J$460</f>
        <v>.tagcount</v>
      </c>
      <c r="I969" s="15" t="s">
        <v>142</v>
      </c>
      <c r="O969" s="15" t="str">
        <f>CONCATENATE(F969,G969,H969,I969)</f>
        <v>system.time(write.csv(genotypingdata[match(genotypingSum$tags, genotypingdata$tags),2], file="C:/NGS/save/.tagcountmatchindex.csv", row.names = F))</v>
      </c>
    </row>
    <row r="970" spans="1:15" x14ac:dyDescent="0.15">
      <c r="A970" s="15">
        <v>969</v>
      </c>
      <c r="B970" s="15">
        <v>191</v>
      </c>
      <c r="C970" s="15" t="s">
        <v>138</v>
      </c>
      <c r="D970" s="26" t="str">
        <f>M970</f>
        <v>genotypingdata&lt;- fread("C:/NGS/save/.tagcountmatchindex.csv", col.names = c("0"))</v>
      </c>
      <c r="F970" s="15" t="s">
        <v>233</v>
      </c>
      <c r="G970" s="15" t="str">
        <f>'1. Input and Output files list'!$E$6</f>
        <v>C:/NGS/save/</v>
      </c>
      <c r="H970" s="15" t="str">
        <f>'1. Input and Output files list'!$J$460</f>
        <v>.tagcount</v>
      </c>
      <c r="I970" s="15" t="s">
        <v>547</v>
      </c>
      <c r="J970" s="15">
        <f>'1. Input and Output files list'!$F$460</f>
        <v>0</v>
      </c>
      <c r="K970" s="15" t="s">
        <v>545</v>
      </c>
      <c r="M970" s="15" t="str">
        <f>CONCATENATE(F970,G970,H970,I970,J970,K970)</f>
        <v>genotypingdata&lt;- fread("C:/NGS/save/.tagcountmatchindex.csv", col.names = c("0"))</v>
      </c>
    </row>
    <row r="971" spans="1:15" x14ac:dyDescent="0.15">
      <c r="A971" s="15">
        <v>970</v>
      </c>
      <c r="B971" s="15">
        <v>191</v>
      </c>
      <c r="C971" s="15" t="s">
        <v>139</v>
      </c>
      <c r="D971" s="26" t="s">
        <v>79</v>
      </c>
    </row>
    <row r="972" spans="1:15" x14ac:dyDescent="0.15">
      <c r="A972" s="15">
        <v>971</v>
      </c>
      <c r="B972" s="15">
        <v>191</v>
      </c>
      <c r="C972" s="15" t="s">
        <v>549</v>
      </c>
      <c r="D972" s="26" t="s">
        <v>551</v>
      </c>
    </row>
    <row r="973" spans="1:15" x14ac:dyDescent="0.15">
      <c r="A973" s="15">
        <v>972</v>
      </c>
      <c r="B973" s="15">
        <v>192</v>
      </c>
      <c r="C973" s="15" t="s">
        <v>136</v>
      </c>
      <c r="D973" s="26" t="str">
        <f>N973</f>
        <v>genotypingdata &lt;- fread("C:/NGS/save/.tagcount", header=F, col.names=genotype)</v>
      </c>
      <c r="F973" s="15" t="s">
        <v>553</v>
      </c>
      <c r="G973" s="15" t="str">
        <f>'1. Input and Output files list'!$E$6</f>
        <v>C:/NGS/save/</v>
      </c>
      <c r="H973" s="15" t="str">
        <f>'1. Input and Output files list'!$J$462</f>
        <v>.tagcount</v>
      </c>
      <c r="I973" s="15" t="s">
        <v>228</v>
      </c>
      <c r="N973" s="15" t="str">
        <f>CONCATENATE(F973,G973,H973,I973)</f>
        <v>genotypingdata &lt;- fread("C:/NGS/save/.tagcount", header=F, col.names=genotype)</v>
      </c>
    </row>
    <row r="974" spans="1:15" x14ac:dyDescent="0.15">
      <c r="A974" s="15">
        <v>973</v>
      </c>
      <c r="B974" s="15">
        <v>192</v>
      </c>
      <c r="C974" s="15" t="s">
        <v>137</v>
      </c>
      <c r="D974" s="26" t="str">
        <f>O974</f>
        <v>system.time(write.csv(genotypingdata[match(genotypingSum$tags, genotypingdata$tags),2], file="C:/NGS/save/.tagcountmatchindex.csv", row.names = F))</v>
      </c>
      <c r="F974" s="15" t="s">
        <v>554</v>
      </c>
      <c r="G974" s="15" t="str">
        <f>'1. Input and Output files list'!$E$6</f>
        <v>C:/NGS/save/</v>
      </c>
      <c r="H974" s="15" t="str">
        <f>'1. Input and Output files list'!$J$462</f>
        <v>.tagcount</v>
      </c>
      <c r="I974" s="15" t="s">
        <v>142</v>
      </c>
      <c r="O974" s="15" t="str">
        <f>CONCATENATE(F974,G974,H974,I974)</f>
        <v>system.time(write.csv(genotypingdata[match(genotypingSum$tags, genotypingdata$tags),2], file="C:/NGS/save/.tagcountmatchindex.csv", row.names = F))</v>
      </c>
    </row>
    <row r="975" spans="1:15" x14ac:dyDescent="0.15">
      <c r="A975" s="15">
        <v>974</v>
      </c>
      <c r="B975" s="15">
        <v>192</v>
      </c>
      <c r="C975" s="15" t="s">
        <v>138</v>
      </c>
      <c r="D975" s="26" t="str">
        <f>M975</f>
        <v>genotypingdata&lt;- fread("C:/NGS/save/.tagcountmatchindex.csv", col.names = c("0"))</v>
      </c>
      <c r="F975" s="15" t="s">
        <v>233</v>
      </c>
      <c r="G975" s="15" t="str">
        <f>'1. Input and Output files list'!$E$6</f>
        <v>C:/NGS/save/</v>
      </c>
      <c r="H975" s="15" t="str">
        <f>'1. Input and Output files list'!$J$462</f>
        <v>.tagcount</v>
      </c>
      <c r="I975" s="15" t="s">
        <v>547</v>
      </c>
      <c r="J975" s="15">
        <f>'1. Input and Output files list'!$F$462</f>
        <v>0</v>
      </c>
      <c r="K975" s="15" t="s">
        <v>545</v>
      </c>
      <c r="M975" s="15" t="str">
        <f>CONCATENATE(F975,G975,H975,I975,J975,K975)</f>
        <v>genotypingdata&lt;- fread("C:/NGS/save/.tagcountmatchindex.csv", col.names = c("0"))</v>
      </c>
    </row>
    <row r="976" spans="1:15" x14ac:dyDescent="0.15">
      <c r="A976" s="15">
        <v>975</v>
      </c>
      <c r="B976" s="15">
        <v>192</v>
      </c>
      <c r="C976" s="15" t="s">
        <v>139</v>
      </c>
      <c r="D976" s="26" t="s">
        <v>79</v>
      </c>
    </row>
    <row r="977" spans="1:15" x14ac:dyDescent="0.15">
      <c r="A977" s="15">
        <v>976</v>
      </c>
      <c r="B977" s="15">
        <v>192</v>
      </c>
      <c r="C977" s="15" t="s">
        <v>549</v>
      </c>
      <c r="D977" s="26" t="s">
        <v>551</v>
      </c>
    </row>
    <row r="978" spans="1:15" x14ac:dyDescent="0.15">
      <c r="A978" s="15">
        <v>977</v>
      </c>
      <c r="B978" s="15">
        <v>193</v>
      </c>
      <c r="C978" s="15" t="s">
        <v>136</v>
      </c>
      <c r="D978" s="26" t="str">
        <f>N978</f>
        <v>genotypingdata &lt;- fread("C:/NGS/save/.tagcount", header=F, col.names=genotype)</v>
      </c>
      <c r="F978" s="15" t="s">
        <v>553</v>
      </c>
      <c r="G978" s="15" t="str">
        <f>'1. Input and Output files list'!$E$6</f>
        <v>C:/NGS/save/</v>
      </c>
      <c r="H978" s="15" t="str">
        <f>'1. Input and Output files list'!$J$464</f>
        <v>.tagcount</v>
      </c>
      <c r="I978" s="15" t="s">
        <v>228</v>
      </c>
      <c r="N978" s="15" t="str">
        <f>CONCATENATE(F978,G978,H978,I978)</f>
        <v>genotypingdata &lt;- fread("C:/NGS/save/.tagcount", header=F, col.names=genotype)</v>
      </c>
    </row>
    <row r="979" spans="1:15" x14ac:dyDescent="0.15">
      <c r="A979" s="15">
        <v>978</v>
      </c>
      <c r="B979" s="15">
        <v>193</v>
      </c>
      <c r="C979" s="15" t="s">
        <v>137</v>
      </c>
      <c r="D979" s="26" t="str">
        <f>O979</f>
        <v>system.time(write.csv(genotypingdata[match(genotypingSum$tags, genotypingdata$tags),2], file="C:/NGS/save/.tagcountmatchindex.csv", row.names = F))</v>
      </c>
      <c r="F979" s="15" t="s">
        <v>554</v>
      </c>
      <c r="G979" s="15" t="str">
        <f>'1. Input and Output files list'!$E$6</f>
        <v>C:/NGS/save/</v>
      </c>
      <c r="H979" s="15" t="str">
        <f>'1. Input and Output files list'!$J$464</f>
        <v>.tagcount</v>
      </c>
      <c r="I979" s="15" t="s">
        <v>142</v>
      </c>
      <c r="O979" s="15" t="str">
        <f>CONCATENATE(F979,G979,H979,I979)</f>
        <v>system.time(write.csv(genotypingdata[match(genotypingSum$tags, genotypingdata$tags),2], file="C:/NGS/save/.tagcountmatchindex.csv", row.names = F))</v>
      </c>
    </row>
    <row r="980" spans="1:15" x14ac:dyDescent="0.15">
      <c r="A980" s="15">
        <v>979</v>
      </c>
      <c r="B980" s="15">
        <v>193</v>
      </c>
      <c r="C980" s="15" t="s">
        <v>138</v>
      </c>
      <c r="D980" s="26" t="str">
        <f>M980</f>
        <v>genotypingdata&lt;- fread("C:/NGS/save/.tagcountmatchindex.csv", col.names = c("0"))</v>
      </c>
      <c r="F980" s="15" t="s">
        <v>233</v>
      </c>
      <c r="G980" s="15" t="str">
        <f>'1. Input and Output files list'!$E$6</f>
        <v>C:/NGS/save/</v>
      </c>
      <c r="H980" s="15" t="str">
        <f>'1. Input and Output files list'!$J$464</f>
        <v>.tagcount</v>
      </c>
      <c r="I980" s="15" t="s">
        <v>547</v>
      </c>
      <c r="J980" s="15">
        <f>'1. Input and Output files list'!$F$464</f>
        <v>0</v>
      </c>
      <c r="K980" s="15" t="s">
        <v>545</v>
      </c>
      <c r="M980" s="15" t="str">
        <f>CONCATENATE(F980,G980,H980,I980,J980,K980)</f>
        <v>genotypingdata&lt;- fread("C:/NGS/save/.tagcountmatchindex.csv", col.names = c("0"))</v>
      </c>
    </row>
    <row r="981" spans="1:15" x14ac:dyDescent="0.15">
      <c r="A981" s="15">
        <v>980</v>
      </c>
      <c r="B981" s="15">
        <v>193</v>
      </c>
      <c r="C981" s="15" t="s">
        <v>139</v>
      </c>
      <c r="D981" s="26" t="s">
        <v>79</v>
      </c>
    </row>
    <row r="982" spans="1:15" x14ac:dyDescent="0.15">
      <c r="A982" s="15">
        <v>981</v>
      </c>
      <c r="B982" s="15">
        <v>193</v>
      </c>
      <c r="C982" s="15" t="s">
        <v>549</v>
      </c>
      <c r="D982" s="26" t="s">
        <v>551</v>
      </c>
    </row>
    <row r="983" spans="1:15" x14ac:dyDescent="0.15">
      <c r="A983" s="15">
        <v>982</v>
      </c>
      <c r="B983" s="15">
        <v>194</v>
      </c>
      <c r="C983" s="15" t="s">
        <v>136</v>
      </c>
      <c r="D983" s="26" t="str">
        <f>N983</f>
        <v>genotypingdata &lt;- fread("C:/NGS/save/.tagcount", header=F, col.names=genotype)</v>
      </c>
      <c r="F983" s="15" t="s">
        <v>553</v>
      </c>
      <c r="G983" s="15" t="str">
        <f>'1. Input and Output files list'!$E$6</f>
        <v>C:/NGS/save/</v>
      </c>
      <c r="H983" s="15" t="str">
        <f>'1. Input and Output files list'!$J$466</f>
        <v>.tagcount</v>
      </c>
      <c r="I983" s="15" t="s">
        <v>228</v>
      </c>
      <c r="N983" s="15" t="str">
        <f>CONCATENATE(F983,G983,H983,I983)</f>
        <v>genotypingdata &lt;- fread("C:/NGS/save/.tagcount", header=F, col.names=genotype)</v>
      </c>
    </row>
    <row r="984" spans="1:15" x14ac:dyDescent="0.15">
      <c r="A984" s="15">
        <v>983</v>
      </c>
      <c r="B984" s="15">
        <v>194</v>
      </c>
      <c r="C984" s="15" t="s">
        <v>137</v>
      </c>
      <c r="D984" s="26" t="str">
        <f>O984</f>
        <v>system.time(write.csv(genotypingdata[match(genotypingSum$tags, genotypingdata$tags),2], file="C:/NGS/save/.tagcountmatchindex.csv", row.names = F))</v>
      </c>
      <c r="F984" s="15" t="s">
        <v>554</v>
      </c>
      <c r="G984" s="15" t="str">
        <f>'1. Input and Output files list'!$E$6</f>
        <v>C:/NGS/save/</v>
      </c>
      <c r="H984" s="15" t="str">
        <f>'1. Input and Output files list'!$J$466</f>
        <v>.tagcount</v>
      </c>
      <c r="I984" s="15" t="s">
        <v>142</v>
      </c>
      <c r="O984" s="15" t="str">
        <f>CONCATENATE(F984,G984,H984,I984)</f>
        <v>system.time(write.csv(genotypingdata[match(genotypingSum$tags, genotypingdata$tags),2], file="C:/NGS/save/.tagcountmatchindex.csv", row.names = F))</v>
      </c>
    </row>
    <row r="985" spans="1:15" x14ac:dyDescent="0.15">
      <c r="A985" s="15">
        <v>984</v>
      </c>
      <c r="B985" s="15">
        <v>194</v>
      </c>
      <c r="C985" s="15" t="s">
        <v>138</v>
      </c>
      <c r="D985" s="26" t="str">
        <f>M985</f>
        <v>genotypingdata&lt;- fread("C:/NGS/save/.tagcountmatchindex.csv", col.names = c("0"))</v>
      </c>
      <c r="F985" s="15" t="s">
        <v>233</v>
      </c>
      <c r="G985" s="15" t="str">
        <f>'1. Input and Output files list'!$E$6</f>
        <v>C:/NGS/save/</v>
      </c>
      <c r="H985" s="15" t="str">
        <f>'1. Input and Output files list'!$J$466</f>
        <v>.tagcount</v>
      </c>
      <c r="I985" s="15" t="s">
        <v>547</v>
      </c>
      <c r="J985" s="15">
        <f>'1. Input and Output files list'!$F$466</f>
        <v>0</v>
      </c>
      <c r="K985" s="15" t="s">
        <v>545</v>
      </c>
      <c r="M985" s="15" t="str">
        <f>CONCATENATE(F985,G985,H985,I985,J985,K985)</f>
        <v>genotypingdata&lt;- fread("C:/NGS/save/.tagcountmatchindex.csv", col.names = c("0"))</v>
      </c>
    </row>
    <row r="986" spans="1:15" x14ac:dyDescent="0.15">
      <c r="A986" s="15">
        <v>985</v>
      </c>
      <c r="B986" s="15">
        <v>194</v>
      </c>
      <c r="C986" s="15" t="s">
        <v>139</v>
      </c>
      <c r="D986" s="26" t="s">
        <v>79</v>
      </c>
    </row>
    <row r="987" spans="1:15" x14ac:dyDescent="0.15">
      <c r="A987" s="15">
        <v>986</v>
      </c>
      <c r="B987" s="15">
        <v>194</v>
      </c>
      <c r="C987" s="15" t="s">
        <v>549</v>
      </c>
      <c r="D987" s="26" t="s">
        <v>551</v>
      </c>
    </row>
    <row r="988" spans="1:15" x14ac:dyDescent="0.15">
      <c r="A988" s="15">
        <v>987</v>
      </c>
      <c r="B988" s="15">
        <v>195</v>
      </c>
      <c r="C988" s="15" t="s">
        <v>136</v>
      </c>
      <c r="D988" s="26" t="str">
        <f>N988</f>
        <v>genotypingdata &lt;- fread("C:/NGS/save/.tagcount", header=F, col.names=genotype)</v>
      </c>
      <c r="F988" s="15" t="s">
        <v>553</v>
      </c>
      <c r="G988" s="15" t="str">
        <f>'1. Input and Output files list'!$E$6</f>
        <v>C:/NGS/save/</v>
      </c>
      <c r="H988" s="15" t="str">
        <f>'1. Input and Output files list'!$J$468</f>
        <v>.tagcount</v>
      </c>
      <c r="I988" s="15" t="s">
        <v>228</v>
      </c>
      <c r="N988" s="15" t="str">
        <f>CONCATENATE(F988,G988,H988,I988)</f>
        <v>genotypingdata &lt;- fread("C:/NGS/save/.tagcount", header=F, col.names=genotype)</v>
      </c>
    </row>
    <row r="989" spans="1:15" x14ac:dyDescent="0.15">
      <c r="A989" s="15">
        <v>988</v>
      </c>
      <c r="B989" s="15">
        <v>195</v>
      </c>
      <c r="C989" s="15" t="s">
        <v>137</v>
      </c>
      <c r="D989" s="26" t="str">
        <f>O989</f>
        <v>system.time(write.csv(genotypingdata[match(genotypingSum$tags, genotypingdata$tags),2], file="C:/NGS/save/.tagcountmatchindex.csv", row.names = F))</v>
      </c>
      <c r="F989" s="15" t="s">
        <v>554</v>
      </c>
      <c r="G989" s="15" t="str">
        <f>'1. Input and Output files list'!$E$6</f>
        <v>C:/NGS/save/</v>
      </c>
      <c r="H989" s="15" t="str">
        <f>'1. Input and Output files list'!$J$468</f>
        <v>.tagcount</v>
      </c>
      <c r="I989" s="15" t="s">
        <v>142</v>
      </c>
      <c r="O989" s="15" t="str">
        <f>CONCATENATE(F989,G989,H989,I989)</f>
        <v>system.time(write.csv(genotypingdata[match(genotypingSum$tags, genotypingdata$tags),2], file="C:/NGS/save/.tagcountmatchindex.csv", row.names = F))</v>
      </c>
    </row>
    <row r="990" spans="1:15" x14ac:dyDescent="0.15">
      <c r="A990" s="15">
        <v>989</v>
      </c>
      <c r="B990" s="15">
        <v>195</v>
      </c>
      <c r="C990" s="15" t="s">
        <v>138</v>
      </c>
      <c r="D990" s="26" t="str">
        <f>M990</f>
        <v>genotypingdata&lt;- fread("C:/NGS/save/.tagcountmatchindex.csv", col.names = c("0"))</v>
      </c>
      <c r="F990" s="15" t="s">
        <v>233</v>
      </c>
      <c r="G990" s="15" t="str">
        <f>'1. Input and Output files list'!$E$6</f>
        <v>C:/NGS/save/</v>
      </c>
      <c r="H990" s="15" t="str">
        <f>'1. Input and Output files list'!$J$468</f>
        <v>.tagcount</v>
      </c>
      <c r="I990" s="15" t="s">
        <v>547</v>
      </c>
      <c r="J990" s="15">
        <f>'1. Input and Output files list'!$F$468</f>
        <v>0</v>
      </c>
      <c r="K990" s="15" t="s">
        <v>545</v>
      </c>
      <c r="M990" s="15" t="str">
        <f>CONCATENATE(F990,G990,H990,I990,J990,K990)</f>
        <v>genotypingdata&lt;- fread("C:/NGS/save/.tagcountmatchindex.csv", col.names = c("0"))</v>
      </c>
    </row>
    <row r="991" spans="1:15" x14ac:dyDescent="0.15">
      <c r="A991" s="15">
        <v>990</v>
      </c>
      <c r="B991" s="15">
        <v>195</v>
      </c>
      <c r="C991" s="15" t="s">
        <v>139</v>
      </c>
      <c r="D991" s="26" t="s">
        <v>79</v>
      </c>
    </row>
    <row r="992" spans="1:15" x14ac:dyDescent="0.15">
      <c r="A992" s="15">
        <v>991</v>
      </c>
      <c r="B992" s="15">
        <v>195</v>
      </c>
      <c r="C992" s="15" t="s">
        <v>549</v>
      </c>
      <c r="D992" s="26" t="s">
        <v>551</v>
      </c>
    </row>
    <row r="993" spans="1:15" x14ac:dyDescent="0.15">
      <c r="A993" s="15">
        <v>992</v>
      </c>
      <c r="B993" s="15">
        <v>196</v>
      </c>
      <c r="C993" s="15" t="s">
        <v>136</v>
      </c>
      <c r="D993" s="26" t="str">
        <f>N993</f>
        <v>genotypingdata &lt;- fread("C:/NGS/save/.tagcount", header=F, col.names=genotype)</v>
      </c>
      <c r="F993" s="15" t="s">
        <v>553</v>
      </c>
      <c r="G993" s="15" t="str">
        <f>'1. Input and Output files list'!$E$6</f>
        <v>C:/NGS/save/</v>
      </c>
      <c r="H993" s="15" t="str">
        <f>'1. Input and Output files list'!$J$470</f>
        <v>.tagcount</v>
      </c>
      <c r="I993" s="15" t="s">
        <v>228</v>
      </c>
      <c r="N993" s="15" t="str">
        <f>CONCATENATE(F993,G993,H993,I993)</f>
        <v>genotypingdata &lt;- fread("C:/NGS/save/.tagcount", header=F, col.names=genotype)</v>
      </c>
    </row>
    <row r="994" spans="1:15" x14ac:dyDescent="0.15">
      <c r="A994" s="15">
        <v>993</v>
      </c>
      <c r="B994" s="15">
        <v>196</v>
      </c>
      <c r="C994" s="15" t="s">
        <v>137</v>
      </c>
      <c r="D994" s="26" t="str">
        <f>O994</f>
        <v>system.time(write.csv(genotypingdata[match(genotypingSum$tags, genotypingdata$tags),2], file="C:/NGS/save/.tagcountmatchindex.csv", row.names = F))</v>
      </c>
      <c r="F994" s="15" t="s">
        <v>554</v>
      </c>
      <c r="G994" s="15" t="str">
        <f>'1. Input and Output files list'!$E$6</f>
        <v>C:/NGS/save/</v>
      </c>
      <c r="H994" s="15" t="str">
        <f>'1. Input and Output files list'!$J$470</f>
        <v>.tagcount</v>
      </c>
      <c r="I994" s="15" t="s">
        <v>142</v>
      </c>
      <c r="O994" s="15" t="str">
        <f>CONCATENATE(F994,G994,H994,I994)</f>
        <v>system.time(write.csv(genotypingdata[match(genotypingSum$tags, genotypingdata$tags),2], file="C:/NGS/save/.tagcountmatchindex.csv", row.names = F))</v>
      </c>
    </row>
    <row r="995" spans="1:15" x14ac:dyDescent="0.15">
      <c r="A995" s="15">
        <v>994</v>
      </c>
      <c r="B995" s="15">
        <v>196</v>
      </c>
      <c r="C995" s="15" t="s">
        <v>138</v>
      </c>
      <c r="D995" s="26" t="str">
        <f>M995</f>
        <v>genotypingdata&lt;- fread("C:/NGS/save/.tagcountmatchindex.csv", col.names = c("0"))</v>
      </c>
      <c r="F995" s="15" t="s">
        <v>233</v>
      </c>
      <c r="G995" s="15" t="str">
        <f>'1. Input and Output files list'!$E$6</f>
        <v>C:/NGS/save/</v>
      </c>
      <c r="H995" s="15" t="str">
        <f>'1. Input and Output files list'!$J$470</f>
        <v>.tagcount</v>
      </c>
      <c r="I995" s="15" t="s">
        <v>547</v>
      </c>
      <c r="J995" s="15">
        <f>'1. Input and Output files list'!$F$470</f>
        <v>0</v>
      </c>
      <c r="K995" s="15" t="s">
        <v>545</v>
      </c>
      <c r="M995" s="15" t="str">
        <f>CONCATENATE(F995,G995,H995,I995,J995,K995)</f>
        <v>genotypingdata&lt;- fread("C:/NGS/save/.tagcountmatchindex.csv", col.names = c("0"))</v>
      </c>
    </row>
    <row r="996" spans="1:15" x14ac:dyDescent="0.15">
      <c r="A996" s="15">
        <v>995</v>
      </c>
      <c r="B996" s="15">
        <v>196</v>
      </c>
      <c r="C996" s="15" t="s">
        <v>139</v>
      </c>
      <c r="D996" s="26" t="s">
        <v>79</v>
      </c>
    </row>
    <row r="997" spans="1:15" x14ac:dyDescent="0.15">
      <c r="A997" s="15">
        <v>996</v>
      </c>
      <c r="B997" s="15">
        <v>196</v>
      </c>
      <c r="C997" s="15" t="s">
        <v>549</v>
      </c>
      <c r="D997" s="26" t="s">
        <v>551</v>
      </c>
    </row>
    <row r="998" spans="1:15" x14ac:dyDescent="0.15">
      <c r="A998" s="15">
        <v>997</v>
      </c>
      <c r="B998" s="15">
        <v>197</v>
      </c>
      <c r="C998" s="15" t="s">
        <v>136</v>
      </c>
      <c r="D998" s="26" t="str">
        <f>N998</f>
        <v>genotypingdata &lt;- fread("C:/NGS/save/.tagcount", header=F, col.names=genotype)</v>
      </c>
      <c r="F998" s="15" t="s">
        <v>553</v>
      </c>
      <c r="G998" s="15" t="str">
        <f>'1. Input and Output files list'!$E$6</f>
        <v>C:/NGS/save/</v>
      </c>
      <c r="H998" s="15" t="str">
        <f>'1. Input and Output files list'!$J$472</f>
        <v>.tagcount</v>
      </c>
      <c r="I998" s="15" t="s">
        <v>228</v>
      </c>
      <c r="N998" s="15" t="str">
        <f>CONCATENATE(F998,G998,H998,I998)</f>
        <v>genotypingdata &lt;- fread("C:/NGS/save/.tagcount", header=F, col.names=genotype)</v>
      </c>
    </row>
    <row r="999" spans="1:15" x14ac:dyDescent="0.15">
      <c r="A999" s="15">
        <v>998</v>
      </c>
      <c r="B999" s="15">
        <v>197</v>
      </c>
      <c r="C999" s="15" t="s">
        <v>137</v>
      </c>
      <c r="D999" s="26" t="str">
        <f>O999</f>
        <v>system.time(write.csv(genotypingdata[match(genotypingSum$tags, genotypingdata$tags),2], file="C:/NGS/save/.tagcountmatchindex.csv", row.names = F))</v>
      </c>
      <c r="F999" s="15" t="s">
        <v>554</v>
      </c>
      <c r="G999" s="15" t="str">
        <f>'1. Input and Output files list'!$E$6</f>
        <v>C:/NGS/save/</v>
      </c>
      <c r="H999" s="15" t="str">
        <f>'1. Input and Output files list'!$J$472</f>
        <v>.tagcount</v>
      </c>
      <c r="I999" s="15" t="s">
        <v>142</v>
      </c>
      <c r="O999" s="15" t="str">
        <f>CONCATENATE(F999,G999,H999,I999)</f>
        <v>system.time(write.csv(genotypingdata[match(genotypingSum$tags, genotypingdata$tags),2], file="C:/NGS/save/.tagcountmatchindex.csv", row.names = F))</v>
      </c>
    </row>
    <row r="1000" spans="1:15" x14ac:dyDescent="0.15">
      <c r="A1000" s="15">
        <v>999</v>
      </c>
      <c r="B1000" s="15">
        <v>197</v>
      </c>
      <c r="C1000" s="15" t="s">
        <v>138</v>
      </c>
      <c r="D1000" s="26" t="str">
        <f>M1000</f>
        <v>genotypingdata&lt;- fread("C:/NGS/save/.tagcountmatchindex.csv", col.names = c("0"))</v>
      </c>
      <c r="F1000" s="15" t="s">
        <v>233</v>
      </c>
      <c r="G1000" s="15" t="str">
        <f>'1. Input and Output files list'!$E$6</f>
        <v>C:/NGS/save/</v>
      </c>
      <c r="H1000" s="15" t="str">
        <f>'1. Input and Output files list'!$J$472</f>
        <v>.tagcount</v>
      </c>
      <c r="I1000" s="15" t="s">
        <v>547</v>
      </c>
      <c r="J1000" s="15">
        <f>'1. Input and Output files list'!$F$472</f>
        <v>0</v>
      </c>
      <c r="K1000" s="15" t="s">
        <v>545</v>
      </c>
      <c r="M1000" s="15" t="str">
        <f>CONCATENATE(F1000,G1000,H1000,I1000,J1000,K1000)</f>
        <v>genotypingdata&lt;- fread("C:/NGS/save/.tagcountmatchindex.csv", col.names = c("0"))</v>
      </c>
    </row>
    <row r="1001" spans="1:15" x14ac:dyDescent="0.15">
      <c r="A1001" s="15">
        <v>1000</v>
      </c>
      <c r="B1001" s="15">
        <v>197</v>
      </c>
      <c r="C1001" s="15" t="s">
        <v>139</v>
      </c>
      <c r="D1001" s="26" t="s">
        <v>79</v>
      </c>
    </row>
    <row r="1002" spans="1:15" x14ac:dyDescent="0.15">
      <c r="A1002" s="15">
        <v>1001</v>
      </c>
      <c r="B1002" s="15">
        <v>197</v>
      </c>
      <c r="C1002" s="15" t="s">
        <v>549</v>
      </c>
      <c r="D1002" s="26" t="s">
        <v>551</v>
      </c>
    </row>
    <row r="1003" spans="1:15" x14ac:dyDescent="0.15">
      <c r="A1003" s="15">
        <v>1002</v>
      </c>
      <c r="B1003" s="15">
        <v>198</v>
      </c>
      <c r="C1003" s="15" t="s">
        <v>136</v>
      </c>
      <c r="D1003" s="26" t="str">
        <f>N1003</f>
        <v>genotypingdata &lt;- fread("C:/NGS/save/.tagcount", header=F, col.names=genotype)</v>
      </c>
      <c r="F1003" s="15" t="s">
        <v>553</v>
      </c>
      <c r="G1003" s="15" t="str">
        <f>'1. Input and Output files list'!$E$6</f>
        <v>C:/NGS/save/</v>
      </c>
      <c r="H1003" s="15" t="str">
        <f>'1. Input and Output files list'!$J$474</f>
        <v>.tagcount</v>
      </c>
      <c r="I1003" s="15" t="s">
        <v>228</v>
      </c>
      <c r="N1003" s="15" t="str">
        <f>CONCATENATE(F1003,G1003,H1003,I1003)</f>
        <v>genotypingdata &lt;- fread("C:/NGS/save/.tagcount", header=F, col.names=genotype)</v>
      </c>
    </row>
    <row r="1004" spans="1:15" x14ac:dyDescent="0.15">
      <c r="A1004" s="15">
        <v>1003</v>
      </c>
      <c r="B1004" s="15">
        <v>198</v>
      </c>
      <c r="C1004" s="15" t="s">
        <v>137</v>
      </c>
      <c r="D1004" s="26" t="str">
        <f>O1004</f>
        <v>system.time(write.csv(genotypingdata[match(genotypingSum$tags, genotypingdata$tags),2], file="C:/NGS/save/.tagcountmatchindex.csv", row.names = F))</v>
      </c>
      <c r="F1004" s="15" t="s">
        <v>554</v>
      </c>
      <c r="G1004" s="15" t="str">
        <f>'1. Input and Output files list'!$E$6</f>
        <v>C:/NGS/save/</v>
      </c>
      <c r="H1004" s="15" t="str">
        <f>'1. Input and Output files list'!$J$474</f>
        <v>.tagcount</v>
      </c>
      <c r="I1004" s="15" t="s">
        <v>142</v>
      </c>
      <c r="O1004" s="15" t="str">
        <f>CONCATENATE(F1004,G1004,H1004,I1004)</f>
        <v>system.time(write.csv(genotypingdata[match(genotypingSum$tags, genotypingdata$tags),2], file="C:/NGS/save/.tagcountmatchindex.csv", row.names = F))</v>
      </c>
    </row>
    <row r="1005" spans="1:15" x14ac:dyDescent="0.15">
      <c r="A1005" s="15">
        <v>1004</v>
      </c>
      <c r="B1005" s="15">
        <v>198</v>
      </c>
      <c r="C1005" s="15" t="s">
        <v>138</v>
      </c>
      <c r="D1005" s="26" t="str">
        <f>M1005</f>
        <v>genotypingdata&lt;- fread("C:/NGS/save/.tagcountmatchindex.csv", col.names = c("0"))</v>
      </c>
      <c r="F1005" s="15" t="s">
        <v>233</v>
      </c>
      <c r="G1005" s="15" t="str">
        <f>'1. Input and Output files list'!$E$6</f>
        <v>C:/NGS/save/</v>
      </c>
      <c r="H1005" s="15" t="str">
        <f>'1. Input and Output files list'!$J$474</f>
        <v>.tagcount</v>
      </c>
      <c r="I1005" s="15" t="s">
        <v>547</v>
      </c>
      <c r="J1005" s="15">
        <f>'1. Input and Output files list'!$F$474</f>
        <v>0</v>
      </c>
      <c r="K1005" s="15" t="s">
        <v>545</v>
      </c>
      <c r="M1005" s="15" t="str">
        <f>CONCATENATE(F1005,G1005,H1005,I1005,J1005,K1005)</f>
        <v>genotypingdata&lt;- fread("C:/NGS/save/.tagcountmatchindex.csv", col.names = c("0"))</v>
      </c>
    </row>
    <row r="1006" spans="1:15" x14ac:dyDescent="0.15">
      <c r="A1006" s="15">
        <v>1005</v>
      </c>
      <c r="B1006" s="15">
        <v>198</v>
      </c>
      <c r="C1006" s="15" t="s">
        <v>139</v>
      </c>
      <c r="D1006" s="26" t="s">
        <v>79</v>
      </c>
    </row>
    <row r="1007" spans="1:15" x14ac:dyDescent="0.15">
      <c r="A1007" s="15">
        <v>1006</v>
      </c>
      <c r="B1007" s="15">
        <v>198</v>
      </c>
      <c r="C1007" s="15" t="s">
        <v>549</v>
      </c>
      <c r="D1007" s="26" t="s">
        <v>551</v>
      </c>
    </row>
    <row r="1008" spans="1:15" x14ac:dyDescent="0.15">
      <c r="A1008" s="15">
        <v>1007</v>
      </c>
      <c r="B1008" s="15">
        <v>199</v>
      </c>
      <c r="C1008" s="15" t="s">
        <v>136</v>
      </c>
      <c r="D1008" s="26" t="str">
        <f>N1008</f>
        <v>genotypingdata &lt;- fread("C:/NGS/save/.tagcount", header=F, col.names=genotype)</v>
      </c>
      <c r="F1008" s="15" t="s">
        <v>553</v>
      </c>
      <c r="G1008" s="15" t="str">
        <f>'1. Input and Output files list'!$E$6</f>
        <v>C:/NGS/save/</v>
      </c>
      <c r="H1008" s="15" t="str">
        <f>'1. Input and Output files list'!$J$476</f>
        <v>.tagcount</v>
      </c>
      <c r="I1008" s="15" t="s">
        <v>228</v>
      </c>
      <c r="N1008" s="15" t="str">
        <f>CONCATENATE(F1008,G1008,H1008,I1008)</f>
        <v>genotypingdata &lt;- fread("C:/NGS/save/.tagcount", header=F, col.names=genotype)</v>
      </c>
    </row>
    <row r="1009" spans="1:15" x14ac:dyDescent="0.15">
      <c r="A1009" s="15">
        <v>1008</v>
      </c>
      <c r="B1009" s="15">
        <v>199</v>
      </c>
      <c r="C1009" s="15" t="s">
        <v>137</v>
      </c>
      <c r="D1009" s="26" t="str">
        <f>O1009</f>
        <v>system.time(write.csv(genotypingdata[match(genotypingSum$tags, genotypingdata$tags),2], file="C:/NGS/save/.tagcountmatchindex.csv", row.names = F))</v>
      </c>
      <c r="F1009" s="15" t="s">
        <v>554</v>
      </c>
      <c r="G1009" s="15" t="str">
        <f>'1. Input and Output files list'!$E$6</f>
        <v>C:/NGS/save/</v>
      </c>
      <c r="H1009" s="15" t="str">
        <f>'1. Input and Output files list'!$J$476</f>
        <v>.tagcount</v>
      </c>
      <c r="I1009" s="15" t="s">
        <v>142</v>
      </c>
      <c r="O1009" s="15" t="str">
        <f>CONCATENATE(F1009,G1009,H1009,I1009)</f>
        <v>system.time(write.csv(genotypingdata[match(genotypingSum$tags, genotypingdata$tags),2], file="C:/NGS/save/.tagcountmatchindex.csv", row.names = F))</v>
      </c>
    </row>
    <row r="1010" spans="1:15" x14ac:dyDescent="0.15">
      <c r="A1010" s="15">
        <v>1009</v>
      </c>
      <c r="B1010" s="15">
        <v>199</v>
      </c>
      <c r="C1010" s="15" t="s">
        <v>138</v>
      </c>
      <c r="D1010" s="26" t="str">
        <f>M1010</f>
        <v>genotypingdata&lt;- fread("C:/NGS/save/.tagcountmatchindex.csv", col.names = c("0"))</v>
      </c>
      <c r="F1010" s="15" t="s">
        <v>233</v>
      </c>
      <c r="G1010" s="15" t="str">
        <f>'1. Input and Output files list'!$E$6</f>
        <v>C:/NGS/save/</v>
      </c>
      <c r="H1010" s="15" t="str">
        <f>'1. Input and Output files list'!$J$476</f>
        <v>.tagcount</v>
      </c>
      <c r="I1010" s="15" t="s">
        <v>547</v>
      </c>
      <c r="J1010" s="15">
        <f>'1. Input and Output files list'!$F$476</f>
        <v>0</v>
      </c>
      <c r="K1010" s="15" t="s">
        <v>545</v>
      </c>
      <c r="M1010" s="15" t="str">
        <f>CONCATENATE(F1010,G1010,H1010,I1010,J1010,K1010)</f>
        <v>genotypingdata&lt;- fread("C:/NGS/save/.tagcountmatchindex.csv", col.names = c("0"))</v>
      </c>
    </row>
    <row r="1011" spans="1:15" x14ac:dyDescent="0.15">
      <c r="A1011" s="15">
        <v>1010</v>
      </c>
      <c r="B1011" s="15">
        <v>199</v>
      </c>
      <c r="C1011" s="15" t="s">
        <v>139</v>
      </c>
      <c r="D1011" s="26" t="s">
        <v>79</v>
      </c>
    </row>
    <row r="1012" spans="1:15" x14ac:dyDescent="0.15">
      <c r="A1012" s="15">
        <v>1011</v>
      </c>
      <c r="B1012" s="15">
        <v>199</v>
      </c>
      <c r="C1012" s="15" t="s">
        <v>549</v>
      </c>
      <c r="D1012" s="26" t="s">
        <v>551</v>
      </c>
    </row>
    <row r="1013" spans="1:15" x14ac:dyDescent="0.15">
      <c r="A1013" s="15">
        <v>1012</v>
      </c>
      <c r="B1013" s="15">
        <v>200</v>
      </c>
      <c r="C1013" s="15" t="s">
        <v>136</v>
      </c>
      <c r="D1013" s="26" t="str">
        <f>N1013</f>
        <v>genotypingdata &lt;- fread("C:/NGS/save/.tagcount", header=F, col.names=genotype)</v>
      </c>
      <c r="F1013" s="15" t="s">
        <v>553</v>
      </c>
      <c r="G1013" s="15" t="str">
        <f>'1. Input and Output files list'!$E$6</f>
        <v>C:/NGS/save/</v>
      </c>
      <c r="H1013" s="15" t="str">
        <f>'1. Input and Output files list'!$J$478</f>
        <v>.tagcount</v>
      </c>
      <c r="I1013" s="15" t="s">
        <v>228</v>
      </c>
      <c r="N1013" s="15" t="str">
        <f>CONCATENATE(F1013,G1013,H1013,I1013)</f>
        <v>genotypingdata &lt;- fread("C:/NGS/save/.tagcount", header=F, col.names=genotype)</v>
      </c>
    </row>
    <row r="1014" spans="1:15" x14ac:dyDescent="0.15">
      <c r="A1014" s="15">
        <v>1013</v>
      </c>
      <c r="B1014" s="15">
        <v>200</v>
      </c>
      <c r="C1014" s="15" t="s">
        <v>137</v>
      </c>
      <c r="D1014" s="26" t="str">
        <f>O1014</f>
        <v>system.time(write.csv(genotypingdata[match(genotypingSum$tags, genotypingdata$tags),2], file="C:/NGS/save/.tagcountmatchindex.csv", row.names = F))</v>
      </c>
      <c r="F1014" s="15" t="s">
        <v>554</v>
      </c>
      <c r="G1014" s="15" t="str">
        <f>'1. Input and Output files list'!$E$6</f>
        <v>C:/NGS/save/</v>
      </c>
      <c r="H1014" s="15" t="str">
        <f>'1. Input and Output files list'!$J$478</f>
        <v>.tagcount</v>
      </c>
      <c r="I1014" s="15" t="s">
        <v>142</v>
      </c>
      <c r="O1014" s="15" t="str">
        <f>CONCATENATE(F1014,G1014,H1014,I1014)</f>
        <v>system.time(write.csv(genotypingdata[match(genotypingSum$tags, genotypingdata$tags),2], file="C:/NGS/save/.tagcountmatchindex.csv", row.names = F))</v>
      </c>
    </row>
    <row r="1015" spans="1:15" x14ac:dyDescent="0.15">
      <c r="A1015" s="15">
        <v>1014</v>
      </c>
      <c r="B1015" s="15">
        <v>200</v>
      </c>
      <c r="C1015" s="15" t="s">
        <v>138</v>
      </c>
      <c r="D1015" s="26" t="str">
        <f>M1015</f>
        <v>genotypingdata&lt;- fread("C:/NGS/save/.tagcountmatchindex.csv", col.names = c("0"))</v>
      </c>
      <c r="F1015" s="15" t="s">
        <v>233</v>
      </c>
      <c r="G1015" s="15" t="str">
        <f>'1. Input and Output files list'!$E$6</f>
        <v>C:/NGS/save/</v>
      </c>
      <c r="H1015" s="15" t="str">
        <f>'1. Input and Output files list'!$J$478</f>
        <v>.tagcount</v>
      </c>
      <c r="I1015" s="15" t="s">
        <v>547</v>
      </c>
      <c r="J1015" s="15">
        <f>'1. Input and Output files list'!$F$478</f>
        <v>0</v>
      </c>
      <c r="K1015" s="15" t="s">
        <v>545</v>
      </c>
      <c r="M1015" s="15" t="str">
        <f>CONCATENATE(F1015,G1015,H1015,I1015,J1015,K1015)</f>
        <v>genotypingdata&lt;- fread("C:/NGS/save/.tagcountmatchindex.csv", col.names = c("0"))</v>
      </c>
    </row>
    <row r="1016" spans="1:15" x14ac:dyDescent="0.15">
      <c r="A1016" s="15">
        <v>1015</v>
      </c>
      <c r="B1016" s="15">
        <v>200</v>
      </c>
      <c r="C1016" s="15" t="s">
        <v>139</v>
      </c>
      <c r="D1016" s="26" t="s">
        <v>550</v>
      </c>
    </row>
    <row r="1017" spans="1:15" x14ac:dyDescent="0.15">
      <c r="A1017" s="15">
        <v>1016</v>
      </c>
      <c r="B1017" s="15">
        <v>200</v>
      </c>
      <c r="C1017" s="15" t="s">
        <v>549</v>
      </c>
      <c r="D1017" s="26" t="s">
        <v>551</v>
      </c>
    </row>
    <row r="1018" spans="1:15" x14ac:dyDescent="0.15">
      <c r="A1018" s="15">
        <v>1017</v>
      </c>
      <c r="C1018" s="15" t="s">
        <v>506</v>
      </c>
      <c r="D1018" s="26" t="s">
        <v>295</v>
      </c>
    </row>
    <row r="1019" spans="1:15" x14ac:dyDescent="0.15">
      <c r="A1019" s="15">
        <v>1018</v>
      </c>
      <c r="C1019" s="15" t="s">
        <v>778</v>
      </c>
      <c r="D1019" s="26" t="s">
        <v>800</v>
      </c>
    </row>
    <row r="1020" spans="1:15" x14ac:dyDescent="0.15">
      <c r="A1020" s="15">
        <v>1019</v>
      </c>
      <c r="C1020" s="15" t="s">
        <v>507</v>
      </c>
      <c r="D1020" s="26" t="s">
        <v>776</v>
      </c>
    </row>
    <row r="1021" spans="1:15" x14ac:dyDescent="0.15">
      <c r="A1021" s="15">
        <v>1020</v>
      </c>
      <c r="C1021" s="15" t="s">
        <v>508</v>
      </c>
      <c r="D1021" s="26" t="s">
        <v>801</v>
      </c>
    </row>
    <row r="1022" spans="1:15" x14ac:dyDescent="0.15">
      <c r="A1022" s="15">
        <v>1021</v>
      </c>
      <c r="C1022" s="15" t="s">
        <v>509</v>
      </c>
      <c r="D1022" s="26" t="s">
        <v>802</v>
      </c>
    </row>
    <row r="1023" spans="1:15" x14ac:dyDescent="0.15">
      <c r="A1023" s="15">
        <v>1022</v>
      </c>
      <c r="C1023" s="15" t="s">
        <v>510</v>
      </c>
      <c r="D1023" s="26" t="s">
        <v>803</v>
      </c>
    </row>
    <row r="1024" spans="1:15" x14ac:dyDescent="0.15">
      <c r="A1024" s="15">
        <v>1023</v>
      </c>
      <c r="C1024" s="15" t="s">
        <v>511</v>
      </c>
      <c r="D1024" s="26" t="s">
        <v>804</v>
      </c>
    </row>
    <row r="1025" spans="1:16" x14ac:dyDescent="0.15">
      <c r="A1025" s="15">
        <v>1024</v>
      </c>
      <c r="C1025" s="15" t="s">
        <v>512</v>
      </c>
      <c r="D1025" s="26" t="s">
        <v>805</v>
      </c>
    </row>
    <row r="1026" spans="1:16" x14ac:dyDescent="0.15">
      <c r="A1026" s="15">
        <v>1025</v>
      </c>
      <c r="C1026" s="15" t="s">
        <v>513</v>
      </c>
      <c r="D1026" s="26" t="s">
        <v>777</v>
      </c>
    </row>
    <row r="1027" spans="1:16" x14ac:dyDescent="0.15">
      <c r="A1027" s="15">
        <v>1026</v>
      </c>
      <c r="C1027" s="15" t="s">
        <v>514</v>
      </c>
      <c r="D1027" s="26" t="str">
        <f>P1027</f>
        <v>write.csv((zz), file="C:/NGS/save/genotypingSum_complete_aln.csv", row.names = F)</v>
      </c>
      <c r="F1027" s="15" t="s">
        <v>784</v>
      </c>
      <c r="G1027" s="15" t="str">
        <f>'1. Input and Output files list'!$E$6</f>
        <v>C:/NGS/save/</v>
      </c>
      <c r="H1027" s="15" t="s">
        <v>541</v>
      </c>
      <c r="I1027" s="15" t="s">
        <v>831</v>
      </c>
      <c r="J1027" s="15" t="s">
        <v>539</v>
      </c>
      <c r="P1027" s="15" t="str">
        <f>CONCATENATE(F1027,G1027,H1027,I1027,J1027)</f>
        <v>write.csv((zz), file="C:/NGS/save/genotypingSum_complete_aln.csv", row.names = F)</v>
      </c>
    </row>
    <row r="1028" spans="1:16" x14ac:dyDescent="0.15">
      <c r="A1028" s="15">
        <v>1027</v>
      </c>
      <c r="C1028" s="15" t="s">
        <v>515</v>
      </c>
      <c r="D1028" s="26" t="s">
        <v>788</v>
      </c>
    </row>
    <row r="1029" spans="1:16" x14ac:dyDescent="0.15">
      <c r="A1029" s="15">
        <v>1028</v>
      </c>
      <c r="C1029" s="15" t="s">
        <v>516</v>
      </c>
      <c r="D1029" s="26" t="s">
        <v>789</v>
      </c>
    </row>
    <row r="1030" spans="1:16" x14ac:dyDescent="0.15">
      <c r="A1030" s="15">
        <v>1029</v>
      </c>
      <c r="C1030" s="15" t="s">
        <v>517</v>
      </c>
      <c r="D1030" s="26" t="s">
        <v>812</v>
      </c>
    </row>
    <row r="1031" spans="1:16" x14ac:dyDescent="0.15">
      <c r="A1031" s="15">
        <v>1030</v>
      </c>
      <c r="C1031" s="15" t="s">
        <v>518</v>
      </c>
      <c r="D1031" s="26" t="s">
        <v>495</v>
      </c>
    </row>
    <row r="1032" spans="1:16" x14ac:dyDescent="0.15">
      <c r="A1032" s="15">
        <v>1031</v>
      </c>
      <c r="C1032" s="15" t="s">
        <v>519</v>
      </c>
      <c r="D1032" s="26" t="s">
        <v>496</v>
      </c>
    </row>
    <row r="1033" spans="1:16" x14ac:dyDescent="0.15">
      <c r="A1033" s="15">
        <v>1032</v>
      </c>
      <c r="C1033" s="15" t="s">
        <v>520</v>
      </c>
      <c r="D1033" s="26" t="s">
        <v>502</v>
      </c>
    </row>
    <row r="1034" spans="1:16" x14ac:dyDescent="0.15">
      <c r="A1034" s="15">
        <v>1033</v>
      </c>
      <c r="C1034" s="15" t="s">
        <v>779</v>
      </c>
      <c r="D1034" s="26" t="s">
        <v>498</v>
      </c>
    </row>
    <row r="1035" spans="1:16" x14ac:dyDescent="0.15">
      <c r="A1035" s="15">
        <v>1034</v>
      </c>
      <c r="C1035" s="15" t="s">
        <v>780</v>
      </c>
      <c r="D1035" s="26" t="s">
        <v>499</v>
      </c>
    </row>
    <row r="1036" spans="1:16" x14ac:dyDescent="0.15">
      <c r="A1036" s="15">
        <v>1035</v>
      </c>
      <c r="C1036" s="15" t="s">
        <v>781</v>
      </c>
      <c r="D1036" s="26" t="s">
        <v>501</v>
      </c>
    </row>
    <row r="1037" spans="1:16" x14ac:dyDescent="0.15">
      <c r="A1037" s="15">
        <v>1036</v>
      </c>
      <c r="C1037" s="15" t="s">
        <v>782</v>
      </c>
      <c r="D1037" s="26" t="s">
        <v>503</v>
      </c>
    </row>
    <row r="1038" spans="1:16" x14ac:dyDescent="0.15">
      <c r="A1038" s="15">
        <v>1037</v>
      </c>
      <c r="C1038" s="15" t="s">
        <v>783</v>
      </c>
      <c r="D1038" s="26" t="s">
        <v>504</v>
      </c>
    </row>
    <row r="1039" spans="1:16" x14ac:dyDescent="0.15">
      <c r="A1039" s="15">
        <v>1038</v>
      </c>
      <c r="C1039" s="15" t="s">
        <v>785</v>
      </c>
      <c r="D1039" s="26" t="s">
        <v>500</v>
      </c>
    </row>
    <row r="1040" spans="1:16" x14ac:dyDescent="0.15">
      <c r="A1040" s="15">
        <v>1039</v>
      </c>
      <c r="C1040" s="15" t="s">
        <v>786</v>
      </c>
      <c r="D1040" s="26" t="s">
        <v>505</v>
      </c>
    </row>
    <row r="1041" spans="1:16" x14ac:dyDescent="0.15">
      <c r="A1041" s="15">
        <v>1040</v>
      </c>
      <c r="C1041" s="15" t="s">
        <v>787</v>
      </c>
      <c r="D1041" s="26" t="s">
        <v>813</v>
      </c>
    </row>
    <row r="1042" spans="1:16" x14ac:dyDescent="0.15">
      <c r="A1042" s="15">
        <v>1041</v>
      </c>
      <c r="C1042" s="15" t="s">
        <v>806</v>
      </c>
      <c r="D1042" s="26" t="str">
        <f>P1042</f>
        <v>Genotype &lt;- subset(xyz, xyz$Chisquare &gt; 0.001)</v>
      </c>
      <c r="F1042" s="15" t="s">
        <v>1537</v>
      </c>
      <c r="G1042" s="15">
        <f>'1. Input and Output files list'!$E$37</f>
        <v>1E-3</v>
      </c>
      <c r="H1042" s="15" t="s">
        <v>1538</v>
      </c>
      <c r="P1042" s="15" t="str">
        <f>CONCATENATE(F1042,G1042,H1042,I1042,J1042)</f>
        <v>Genotype &lt;- subset(xyz, xyz$Chisquare &gt; 0.001)</v>
      </c>
    </row>
    <row r="1043" spans="1:16" x14ac:dyDescent="0.15">
      <c r="A1043" s="15">
        <v>1042</v>
      </c>
      <c r="C1043" s="15" t="s">
        <v>807</v>
      </c>
      <c r="D1043" s="26" t="str">
        <f>P1043</f>
        <v>write.csv((Genotype), file="C:/NGS/save/Genotype_aln.csv", row.names = F)</v>
      </c>
      <c r="F1043" s="15" t="s">
        <v>521</v>
      </c>
      <c r="G1043" s="15" t="str">
        <f>'1. Input and Output files list'!$E$6</f>
        <v>C:/NGS/save/</v>
      </c>
      <c r="H1043" s="15" t="s">
        <v>540</v>
      </c>
      <c r="I1043" s="15" t="s">
        <v>831</v>
      </c>
      <c r="J1043" s="15" t="s">
        <v>539</v>
      </c>
      <c r="P1043" s="15" t="str">
        <f>CONCATENATE(F1043,G1043,H1043,I1043,J1043)</f>
        <v>write.csv((Genotype), file="C:/NGS/save/Genotype_aln.csv", row.names = F)</v>
      </c>
    </row>
  </sheetData>
  <phoneticPr fontId="18"/>
  <pageMargins left="0.7" right="0.7" top="0.75" bottom="0.75" header="0.3" footer="0.3"/>
  <pageSetup paperSize="9" orientation="portrait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C2:O628"/>
  <sheetViews>
    <sheetView zoomScale="75" zoomScaleNormal="75" workbookViewId="0">
      <selection activeCell="D526" sqref="D526"/>
    </sheetView>
  </sheetViews>
  <sheetFormatPr defaultRowHeight="13.5" x14ac:dyDescent="0.15"/>
  <cols>
    <col min="1" max="2" width="3.125" style="15" customWidth="1"/>
    <col min="3" max="3" width="7.125" style="15" customWidth="1"/>
    <col min="4" max="4" width="160.875" style="15" customWidth="1"/>
    <col min="5" max="16384" width="9" style="15"/>
  </cols>
  <sheetData>
    <row r="2" spans="3:15" x14ac:dyDescent="0.15">
      <c r="C2" s="15">
        <v>1</v>
      </c>
      <c r="D2" s="39" t="str">
        <f>O2</f>
        <v>geno &lt;- read.csv("C:/NGS/save/Genotype_aln.csv")</v>
      </c>
      <c r="F2" s="15" t="s">
        <v>424</v>
      </c>
      <c r="G2" s="15" t="str">
        <f>'1. Input and Output files list'!$E$6</f>
        <v>C:/NGS/save/</v>
      </c>
      <c r="H2" s="15" t="s">
        <v>540</v>
      </c>
      <c r="I2" s="15" t="s">
        <v>1056</v>
      </c>
      <c r="J2" s="15" t="s">
        <v>34</v>
      </c>
      <c r="O2" s="15" t="str">
        <f>CONCATENATE(F2,G2,H2,I2,J2,K2,L2,M2)</f>
        <v>geno &lt;- read.csv("C:/NGS/save/Genotype_aln.csv")</v>
      </c>
    </row>
    <row r="3" spans="3:15" x14ac:dyDescent="0.15">
      <c r="C3" s="15">
        <v>2</v>
      </c>
      <c r="D3" s="39" t="s">
        <v>593</v>
      </c>
    </row>
    <row r="4" spans="3:15" x14ac:dyDescent="0.15">
      <c r="C4" s="15">
        <v>3</v>
      </c>
      <c r="D4" s="39" t="str">
        <f>O4</f>
        <v>write.csv(LG, "C:/NGS/save/Linkage_group_list.csv", row.names=F)</v>
      </c>
      <c r="F4" s="15" t="s">
        <v>558</v>
      </c>
      <c r="G4" s="15" t="str">
        <f>'1. Input and Output files list'!$E$6</f>
        <v>C:/NGS/save/</v>
      </c>
      <c r="H4" s="15" t="s">
        <v>565</v>
      </c>
      <c r="O4" s="15" t="str">
        <f>CONCATENATE(F4,G4,H4,I4,J4,K4,L4,M4)</f>
        <v>write.csv(LG, "C:/NGS/save/Linkage_group_list.csv", row.names=F)</v>
      </c>
    </row>
    <row r="5" spans="3:15" x14ac:dyDescent="0.15">
      <c r="C5" s="15">
        <v>4</v>
      </c>
      <c r="D5" s="39" t="str">
        <f>O5</f>
        <v>LG &lt;- read.csv("C:/NGS/save/Linkage_group_list.csv", col.names=c("Linkage_group"), stringsAsFactors=F)</v>
      </c>
      <c r="F5" s="15" t="s">
        <v>559</v>
      </c>
      <c r="G5" s="15" t="str">
        <f>'1. Input and Output files list'!$E$6</f>
        <v>C:/NGS/save/</v>
      </c>
      <c r="H5" s="15" t="s">
        <v>566</v>
      </c>
      <c r="O5" s="15" t="str">
        <f>CONCATENATE(F5,G5,H5,I5,J5,K5,L5,M5)</f>
        <v>LG &lt;- read.csv("C:/NGS/save/Linkage_group_list.csv", col.names=c("Linkage_group"), stringsAsFactors=F)</v>
      </c>
    </row>
    <row r="6" spans="3:15" x14ac:dyDescent="0.15">
      <c r="C6" s="15">
        <v>5</v>
      </c>
      <c r="D6" s="39" t="s">
        <v>594</v>
      </c>
    </row>
    <row r="7" spans="3:15" x14ac:dyDescent="0.15">
      <c r="C7" s="15">
        <v>6</v>
      </c>
      <c r="D7" s="39" t="s">
        <v>560</v>
      </c>
    </row>
    <row r="8" spans="3:15" x14ac:dyDescent="0.15">
      <c r="C8" s="15">
        <v>7</v>
      </c>
      <c r="D8" s="39" t="str">
        <f>O8</f>
        <v>write.csv(LG, "C:/NGS/save/Linkage_group_list.csv", row.names=F)</v>
      </c>
      <c r="F8" s="15" t="s">
        <v>558</v>
      </c>
      <c r="G8" s="15" t="str">
        <f>'1. Input and Output files list'!$E$6</f>
        <v>C:/NGS/save/</v>
      </c>
      <c r="H8" s="15" t="s">
        <v>565</v>
      </c>
      <c r="O8" s="15" t="str">
        <f>CONCATENATE(F8,G8,H8,I8,J8,K8,L8,M8)</f>
        <v>write.csv(LG, "C:/NGS/save/Linkage_group_list.csv", row.names=F)</v>
      </c>
    </row>
    <row r="9" spans="3:15" x14ac:dyDescent="0.15">
      <c r="C9" s="15">
        <v>8</v>
      </c>
      <c r="D9" s="39" t="s">
        <v>595</v>
      </c>
    </row>
    <row r="10" spans="3:15" x14ac:dyDescent="0.15">
      <c r="C10" s="15">
        <v>9</v>
      </c>
      <c r="D10" s="39" t="s">
        <v>561</v>
      </c>
    </row>
    <row r="11" spans="3:15" x14ac:dyDescent="0.15">
      <c r="C11" s="15">
        <v>10</v>
      </c>
      <c r="D11" s="39" t="s">
        <v>562</v>
      </c>
    </row>
    <row r="12" spans="3:15" x14ac:dyDescent="0.15">
      <c r="C12" s="15">
        <v>11</v>
      </c>
      <c r="D12" s="39" t="s">
        <v>563</v>
      </c>
    </row>
    <row r="13" spans="3:15" x14ac:dyDescent="0.15">
      <c r="C13" s="15">
        <v>12</v>
      </c>
      <c r="D13" s="39" t="s">
        <v>596</v>
      </c>
    </row>
    <row r="14" spans="3:15" x14ac:dyDescent="0.15">
      <c r="C14" s="15">
        <v>13</v>
      </c>
      <c r="D14" s="39" t="s">
        <v>564</v>
      </c>
    </row>
    <row r="15" spans="3:15" x14ac:dyDescent="0.15">
      <c r="C15" s="15">
        <v>14</v>
      </c>
      <c r="D15" s="39" t="s">
        <v>597</v>
      </c>
    </row>
    <row r="16" spans="3:15" x14ac:dyDescent="0.15">
      <c r="C16" s="15">
        <v>15</v>
      </c>
      <c r="D16" s="39" t="s">
        <v>598</v>
      </c>
    </row>
    <row r="17" spans="3:15" x14ac:dyDescent="0.15">
      <c r="C17" s="15">
        <v>16</v>
      </c>
      <c r="D17" s="39" t="s">
        <v>599</v>
      </c>
    </row>
    <row r="18" spans="3:15" x14ac:dyDescent="0.15">
      <c r="C18" s="15">
        <v>17</v>
      </c>
      <c r="D18" s="39" t="s">
        <v>601</v>
      </c>
    </row>
    <row r="19" spans="3:15" x14ac:dyDescent="0.15">
      <c r="C19" s="15">
        <v>18</v>
      </c>
      <c r="D19" s="39" t="s">
        <v>600</v>
      </c>
    </row>
    <row r="20" spans="3:15" x14ac:dyDescent="0.15">
      <c r="C20" s="15">
        <v>19</v>
      </c>
      <c r="D20" s="39" t="s">
        <v>425</v>
      </c>
    </row>
    <row r="21" spans="3:15" x14ac:dyDescent="0.15">
      <c r="C21" s="15">
        <v>20</v>
      </c>
      <c r="D21" s="39" t="s">
        <v>426</v>
      </c>
    </row>
    <row r="22" spans="3:15" x14ac:dyDescent="0.15">
      <c r="C22" s="15">
        <v>21</v>
      </c>
      <c r="D22" s="39" t="s">
        <v>427</v>
      </c>
    </row>
    <row r="23" spans="3:15" x14ac:dyDescent="0.15">
      <c r="C23" s="15">
        <v>22</v>
      </c>
      <c r="D23" s="39" t="s">
        <v>428</v>
      </c>
    </row>
    <row r="24" spans="3:15" x14ac:dyDescent="0.15">
      <c r="C24" s="15">
        <v>23</v>
      </c>
      <c r="D24" s="39" t="s">
        <v>429</v>
      </c>
    </row>
    <row r="25" spans="3:15" x14ac:dyDescent="0.15">
      <c r="C25" s="15">
        <v>24</v>
      </c>
      <c r="D25" s="39" t="s">
        <v>430</v>
      </c>
    </row>
    <row r="26" spans="3:15" x14ac:dyDescent="0.15">
      <c r="C26" s="15">
        <v>25</v>
      </c>
      <c r="D26" s="39" t="s">
        <v>431</v>
      </c>
    </row>
    <row r="27" spans="3:15" x14ac:dyDescent="0.15">
      <c r="C27" s="15">
        <v>26</v>
      </c>
      <c r="D27" s="39" t="s">
        <v>432</v>
      </c>
    </row>
    <row r="28" spans="3:15" x14ac:dyDescent="0.15">
      <c r="C28" s="15">
        <v>27</v>
      </c>
      <c r="D28" s="39" t="str">
        <f>O28</f>
        <v>write.csv(table(NuPaididPageno$Paid), "C:/NGS/save/Genotype_table.csv", row.names=F)</v>
      </c>
      <c r="F28" s="15" t="s">
        <v>433</v>
      </c>
      <c r="G28" s="15" t="str">
        <f>'1. Input and Output files list'!$E$6</f>
        <v>C:/NGS/save/</v>
      </c>
      <c r="H28" s="15" t="s">
        <v>441</v>
      </c>
      <c r="O28" s="15" t="str">
        <f>CONCATENATE(F28,G28,H28,I28,J28,K28,L28,M28)</f>
        <v>write.csv(table(NuPaididPageno$Paid), "C:/NGS/save/Genotype_table.csv", row.names=F)</v>
      </c>
    </row>
    <row r="29" spans="3:15" x14ac:dyDescent="0.15">
      <c r="C29" s="15">
        <v>28</v>
      </c>
      <c r="D29" s="39" t="str">
        <f>O29</f>
        <v>table &lt;- read.csv("C:/NGS/save/Genotype_table.csv", col.names=c("table","freq"))</v>
      </c>
      <c r="F29" s="15" t="s">
        <v>434</v>
      </c>
      <c r="G29" s="15" t="str">
        <f>'1. Input and Output files list'!$E$6</f>
        <v>C:/NGS/save/</v>
      </c>
      <c r="H29" s="15" t="s">
        <v>442</v>
      </c>
      <c r="O29" s="15" t="str">
        <f>CONCATENATE(F29,G29,H29,I29,J29,K29,L29,M29)</f>
        <v>table &lt;- read.csv("C:/NGS/save/Genotype_table.csv", col.names=c("table","freq"))</v>
      </c>
    </row>
    <row r="30" spans="3:15" x14ac:dyDescent="0.15">
      <c r="C30" s="15">
        <v>29</v>
      </c>
      <c r="D30" s="39" t="str">
        <f>O30</f>
        <v>file.remove("C:/NGS/save/Genotype_table.csv")</v>
      </c>
      <c r="F30" s="15" t="s">
        <v>66</v>
      </c>
      <c r="G30" s="15" t="str">
        <f>'1. Input and Output files list'!$E$6</f>
        <v>C:/NGS/save/</v>
      </c>
      <c r="H30" s="15" t="s">
        <v>443</v>
      </c>
      <c r="O30" s="15" t="str">
        <f>CONCATENATE(F30,G30,H30,I30,J30,K30,L30,M30)</f>
        <v>file.remove("C:/NGS/save/Genotype_table.csv")</v>
      </c>
    </row>
    <row r="31" spans="3:15" x14ac:dyDescent="0.15">
      <c r="C31" s="15">
        <v>30</v>
      </c>
      <c r="D31" s="39" t="s">
        <v>435</v>
      </c>
    </row>
    <row r="32" spans="3:15" x14ac:dyDescent="0.15">
      <c r="C32" s="15">
        <v>31</v>
      </c>
      <c r="D32" s="39" t="s">
        <v>436</v>
      </c>
    </row>
    <row r="33" spans="3:15" x14ac:dyDescent="0.15">
      <c r="C33" s="15">
        <v>32</v>
      </c>
      <c r="D33" s="39" t="str">
        <f>O33</f>
        <v>write.csv(unique, "C:/NGS/save/Genotype_unique.csv", row.names=F)</v>
      </c>
      <c r="F33" s="15" t="s">
        <v>437</v>
      </c>
      <c r="G33" s="15" t="str">
        <f>'1. Input and Output files list'!$E$6</f>
        <v>C:/NGS/save/</v>
      </c>
      <c r="H33" s="15" t="s">
        <v>444</v>
      </c>
      <c r="O33" s="15" t="str">
        <f t="shared" ref="O33:O39" si="0">CONCATENATE(F33,G33,H33,I33,J33,K33,L33,M33)</f>
        <v>write.csv(unique, "C:/NGS/save/Genotype_unique.csv", row.names=F)</v>
      </c>
    </row>
    <row r="34" spans="3:15" x14ac:dyDescent="0.15">
      <c r="C34" s="15">
        <v>33</v>
      </c>
      <c r="D34" s="39" t="str">
        <f>O34</f>
        <v>unique &lt;- read.csv("C:/NGS/save/Genotype_unique.csv")</v>
      </c>
      <c r="F34" s="15" t="s">
        <v>438</v>
      </c>
      <c r="G34" s="15" t="str">
        <f>'1. Input and Output files list'!$E$6</f>
        <v>C:/NGS/save/</v>
      </c>
      <c r="H34" s="15" t="s">
        <v>445</v>
      </c>
      <c r="O34" s="15" t="str">
        <f t="shared" si="0"/>
        <v>unique &lt;- read.csv("C:/NGS/save/Genotype_unique.csv")</v>
      </c>
    </row>
    <row r="35" spans="3:15" x14ac:dyDescent="0.15">
      <c r="C35" s="15">
        <v>34</v>
      </c>
      <c r="D35" s="39" t="str">
        <f>O35</f>
        <v>file.remove("C:/NGS/save/Genotype_unique.csv")</v>
      </c>
      <c r="F35" s="15" t="s">
        <v>66</v>
      </c>
      <c r="G35" s="15" t="str">
        <f>'1. Input and Output files list'!$E$6</f>
        <v>C:/NGS/save/</v>
      </c>
      <c r="H35" s="15" t="s">
        <v>445</v>
      </c>
      <c r="O35" s="15" t="str">
        <f t="shared" si="0"/>
        <v>file.remove("C:/NGS/save/Genotype_unique.csv")</v>
      </c>
    </row>
    <row r="36" spans="3:15" x14ac:dyDescent="0.15">
      <c r="C36" s="15">
        <v>35</v>
      </c>
      <c r="D36" s="39" t="s">
        <v>439</v>
      </c>
    </row>
    <row r="37" spans="3:15" x14ac:dyDescent="0.15">
      <c r="C37" s="15">
        <v>36</v>
      </c>
      <c r="D37" s="39" t="str">
        <f>O37</f>
        <v>write.csv(table(unique$id), "C:/NGS/save/Genotype_table.csv", row.names=F)</v>
      </c>
      <c r="F37" s="15" t="s">
        <v>440</v>
      </c>
      <c r="G37" s="15" t="str">
        <f>'1. Input and Output files list'!$E$6</f>
        <v>C:/NGS/save/</v>
      </c>
      <c r="H37" s="15" t="s">
        <v>441</v>
      </c>
      <c r="O37" s="15" t="str">
        <f t="shared" si="0"/>
        <v>write.csv(table(unique$id), "C:/NGS/save/Genotype_table.csv", row.names=F)</v>
      </c>
    </row>
    <row r="38" spans="3:15" x14ac:dyDescent="0.15">
      <c r="C38" s="15">
        <v>37</v>
      </c>
      <c r="D38" s="39" t="str">
        <f>O38</f>
        <v>table &lt;- read.csv("C:/NGS/save/Genotype_table.csv", col.names=c("table","freq"))</v>
      </c>
      <c r="F38" s="15" t="s">
        <v>434</v>
      </c>
      <c r="G38" s="15" t="str">
        <f>'1. Input and Output files list'!$E$6</f>
        <v>C:/NGS/save/</v>
      </c>
      <c r="H38" s="15" t="s">
        <v>442</v>
      </c>
      <c r="O38" s="15" t="str">
        <f t="shared" si="0"/>
        <v>table &lt;- read.csv("C:/NGS/save/Genotype_table.csv", col.names=c("table","freq"))</v>
      </c>
    </row>
    <row r="39" spans="3:15" x14ac:dyDescent="0.15">
      <c r="C39" s="15">
        <v>38</v>
      </c>
      <c r="D39" s="39" t="str">
        <f>O39</f>
        <v>file.remove("C:/NGS/save/Genotype_table.csv")</v>
      </c>
      <c r="F39" s="15" t="s">
        <v>66</v>
      </c>
      <c r="G39" s="15" t="str">
        <f>'1. Input and Output files list'!$E$6</f>
        <v>C:/NGS/save/</v>
      </c>
      <c r="H39" s="15" t="s">
        <v>443</v>
      </c>
      <c r="O39" s="15" t="str">
        <f t="shared" si="0"/>
        <v>file.remove("C:/NGS/save/Genotype_table.csv")</v>
      </c>
    </row>
    <row r="40" spans="3:15" x14ac:dyDescent="0.15">
      <c r="C40" s="15">
        <v>39</v>
      </c>
      <c r="D40" s="39" t="s">
        <v>446</v>
      </c>
    </row>
    <row r="41" spans="3:15" x14ac:dyDescent="0.15">
      <c r="C41" s="15">
        <v>40</v>
      </c>
      <c r="D41" s="39" t="s">
        <v>447</v>
      </c>
    </row>
    <row r="42" spans="3:15" x14ac:dyDescent="0.15">
      <c r="C42" s="15">
        <v>41</v>
      </c>
      <c r="D42" s="39" t="s">
        <v>448</v>
      </c>
    </row>
    <row r="43" spans="3:15" x14ac:dyDescent="0.15">
      <c r="C43" s="15">
        <v>42</v>
      </c>
      <c r="D43" s="39" t="s">
        <v>449</v>
      </c>
    </row>
    <row r="44" spans="3:15" x14ac:dyDescent="0.15">
      <c r="C44" s="15">
        <v>43</v>
      </c>
      <c r="D44" s="39" t="s">
        <v>450</v>
      </c>
    </row>
    <row r="45" spans="3:15" x14ac:dyDescent="0.15">
      <c r="C45" s="15">
        <v>44</v>
      </c>
      <c r="D45" s="39" t="s">
        <v>451</v>
      </c>
    </row>
    <row r="46" spans="3:15" x14ac:dyDescent="0.15">
      <c r="C46" s="15">
        <v>45</v>
      </c>
      <c r="D46" s="39" t="s">
        <v>452</v>
      </c>
    </row>
    <row r="47" spans="3:15" x14ac:dyDescent="0.15">
      <c r="C47" s="15">
        <v>46</v>
      </c>
      <c r="D47" s="39" t="s">
        <v>453</v>
      </c>
    </row>
    <row r="48" spans="3:15" x14ac:dyDescent="0.15">
      <c r="C48" s="15">
        <v>47</v>
      </c>
      <c r="D48" s="39" t="s">
        <v>454</v>
      </c>
    </row>
    <row r="49" spans="3:15" x14ac:dyDescent="0.15">
      <c r="C49" s="15">
        <v>48</v>
      </c>
      <c r="D49" s="39" t="s">
        <v>455</v>
      </c>
    </row>
    <row r="50" spans="3:15" x14ac:dyDescent="0.15">
      <c r="C50" s="15">
        <v>49</v>
      </c>
      <c r="D50" s="39" t="s">
        <v>456</v>
      </c>
    </row>
    <row r="51" spans="3:15" x14ac:dyDescent="0.15">
      <c r="C51" s="15">
        <v>50</v>
      </c>
      <c r="D51" s="39" t="s">
        <v>457</v>
      </c>
    </row>
    <row r="52" spans="3:15" x14ac:dyDescent="0.15">
      <c r="C52" s="15">
        <v>51</v>
      </c>
      <c r="D52" s="39" t="s">
        <v>458</v>
      </c>
    </row>
    <row r="53" spans="3:15" x14ac:dyDescent="0.15">
      <c r="C53" s="15">
        <v>52</v>
      </c>
      <c r="D53" s="39" t="s">
        <v>459</v>
      </c>
    </row>
    <row r="54" spans="3:15" x14ac:dyDescent="0.15">
      <c r="C54" s="15">
        <v>53</v>
      </c>
      <c r="D54" s="39" t="s">
        <v>460</v>
      </c>
    </row>
    <row r="55" spans="3:15" x14ac:dyDescent="0.15">
      <c r="C55" s="15">
        <v>54</v>
      </c>
      <c r="D55" s="39" t="s">
        <v>461</v>
      </c>
    </row>
    <row r="56" spans="3:15" x14ac:dyDescent="0.15">
      <c r="C56" s="15">
        <v>55</v>
      </c>
      <c r="D56" s="39" t="s">
        <v>462</v>
      </c>
    </row>
    <row r="57" spans="3:15" x14ac:dyDescent="0.15">
      <c r="C57" s="15">
        <v>56</v>
      </c>
      <c r="D57" s="39" t="s">
        <v>463</v>
      </c>
    </row>
    <row r="58" spans="3:15" x14ac:dyDescent="0.15">
      <c r="C58" s="15">
        <v>57</v>
      </c>
      <c r="D58" s="39" t="s">
        <v>464</v>
      </c>
    </row>
    <row r="59" spans="3:15" x14ac:dyDescent="0.15">
      <c r="C59" s="15">
        <v>58</v>
      </c>
      <c r="D59" s="39" t="str">
        <f>O59</f>
        <v>write.csv(CSVS, "C:/NGS/save/Genotype_csvs.csv")</v>
      </c>
      <c r="F59" s="15" t="s">
        <v>465</v>
      </c>
      <c r="G59" s="15" t="str">
        <f>'1. Input and Output files list'!$E$6</f>
        <v>C:/NGS/save/</v>
      </c>
      <c r="H59" s="15" t="s">
        <v>567</v>
      </c>
      <c r="O59" s="15" t="str">
        <f>CONCATENATE(F59,G59,H59,I59,J59,K59,L59,M59)</f>
        <v>write.csv(CSVS, "C:/NGS/save/Genotype_csvs.csv")</v>
      </c>
    </row>
    <row r="60" spans="3:15" x14ac:dyDescent="0.15">
      <c r="C60" s="15">
        <v>59</v>
      </c>
      <c r="D60" s="39" t="str">
        <f>O60</f>
        <v>CSVS &lt;- read.csv("C:/NGS/save/Genotype_csvs.csv", skip=1)</v>
      </c>
      <c r="F60" s="15" t="s">
        <v>568</v>
      </c>
      <c r="G60" s="15" t="str">
        <f>'1. Input and Output files list'!$E$6</f>
        <v>C:/NGS/save/</v>
      </c>
      <c r="H60" s="15" t="s">
        <v>569</v>
      </c>
      <c r="O60" s="15" t="str">
        <f>CONCATENATE(F60,G60,H60,I60,J60,K60,L60,M60)</f>
        <v>CSVS &lt;- read.csv("C:/NGS/save/Genotype_csvs.csv", skip=1)</v>
      </c>
    </row>
    <row r="61" spans="3:15" x14ac:dyDescent="0.15">
      <c r="C61" s="15">
        <v>60</v>
      </c>
      <c r="D61" s="39" t="s">
        <v>466</v>
      </c>
    </row>
    <row r="62" spans="3:15" x14ac:dyDescent="0.15">
      <c r="C62" s="15">
        <v>61</v>
      </c>
      <c r="D62" s="39" t="str">
        <f>O62</f>
        <v>file.remove("C:/NGS/save/Genotype_csvs.csv")</v>
      </c>
      <c r="F62" s="15" t="s">
        <v>570</v>
      </c>
      <c r="G62" s="15" t="str">
        <f>'1. Input and Output files list'!$E$6</f>
        <v>C:/NGS/save/</v>
      </c>
      <c r="H62" s="15" t="s">
        <v>567</v>
      </c>
      <c r="O62" s="15" t="str">
        <f>CONCATENATE(F62,G62,H62,I62,J62,K62,L62,M62)</f>
        <v>file.remove("C:/NGS/save/Genotype_csvs.csv")</v>
      </c>
    </row>
    <row r="63" spans="3:15" x14ac:dyDescent="0.15">
      <c r="C63" s="15">
        <v>62</v>
      </c>
      <c r="D63" s="39" t="str">
        <f>O63</f>
        <v>write.csv(CSVS, "C:/NGS/save/Genotype_csvs_aln.csv", row.names=F, na = "  ")</v>
      </c>
      <c r="F63" s="15" t="s">
        <v>465</v>
      </c>
      <c r="G63" s="15" t="str">
        <f>'1. Input and Output files list'!$E$6</f>
        <v>C:/NGS/save/</v>
      </c>
      <c r="H63" s="15" t="s">
        <v>543</v>
      </c>
      <c r="I63" s="15" t="s">
        <v>1056</v>
      </c>
      <c r="J63" s="15" t="s">
        <v>542</v>
      </c>
      <c r="O63" s="15" t="str">
        <f>CONCATENATE(F63,G63,H63,I63,J63,K63,L63,M63)</f>
        <v>write.csv(CSVS, "C:/NGS/save/Genotype_csvs_aln.csv", row.names=F, na = "  ")</v>
      </c>
    </row>
    <row r="64" spans="3:15" x14ac:dyDescent="0.15">
      <c r="C64" s="15">
        <v>63</v>
      </c>
      <c r="D64" s="39" t="s">
        <v>753</v>
      </c>
    </row>
    <row r="65" spans="3:15" x14ac:dyDescent="0.15">
      <c r="C65" s="15">
        <v>64</v>
      </c>
      <c r="D65" s="39" t="s">
        <v>603</v>
      </c>
    </row>
    <row r="66" spans="3:15" x14ac:dyDescent="0.15">
      <c r="C66" s="15">
        <v>65</v>
      </c>
      <c r="D66" s="39" t="s">
        <v>604</v>
      </c>
    </row>
    <row r="67" spans="3:15" x14ac:dyDescent="0.15">
      <c r="C67" s="15">
        <v>66</v>
      </c>
      <c r="D67" s="39" t="s">
        <v>605</v>
      </c>
    </row>
    <row r="68" spans="3:15" x14ac:dyDescent="0.15">
      <c r="C68" s="15">
        <v>67</v>
      </c>
      <c r="D68" s="39" t="s">
        <v>606</v>
      </c>
    </row>
    <row r="69" spans="3:15" x14ac:dyDescent="0.15">
      <c r="C69" s="15">
        <v>68</v>
      </c>
      <c r="D69" s="39" t="s">
        <v>748</v>
      </c>
    </row>
    <row r="70" spans="3:15" x14ac:dyDescent="0.15">
      <c r="C70" s="15">
        <v>69</v>
      </c>
      <c r="D70" s="39" t="s">
        <v>602</v>
      </c>
    </row>
    <row r="71" spans="3:15" x14ac:dyDescent="0.15">
      <c r="C71" s="15">
        <v>70</v>
      </c>
      <c r="D71" s="39" t="s">
        <v>608</v>
      </c>
    </row>
    <row r="72" spans="3:15" x14ac:dyDescent="0.15">
      <c r="C72" s="15">
        <v>71</v>
      </c>
      <c r="D72" s="39" t="s">
        <v>609</v>
      </c>
    </row>
    <row r="73" spans="3:15" x14ac:dyDescent="0.15">
      <c r="C73" s="15">
        <v>72</v>
      </c>
      <c r="D73" s="39" t="s">
        <v>747</v>
      </c>
    </row>
    <row r="74" spans="3:15" x14ac:dyDescent="0.15">
      <c r="C74" s="15">
        <v>73</v>
      </c>
      <c r="D74" s="39" t="s">
        <v>750</v>
      </c>
    </row>
    <row r="75" spans="3:15" x14ac:dyDescent="0.15">
      <c r="C75" s="15">
        <v>74</v>
      </c>
      <c r="D75" s="39" t="s">
        <v>749</v>
      </c>
    </row>
    <row r="76" spans="3:15" x14ac:dyDescent="0.15">
      <c r="C76" s="15">
        <v>75</v>
      </c>
      <c r="D76" s="39" t="s">
        <v>751</v>
      </c>
    </row>
    <row r="77" spans="3:15" x14ac:dyDescent="0.15">
      <c r="C77" s="15">
        <v>76</v>
      </c>
      <c r="D77" s="39" t="s">
        <v>752</v>
      </c>
    </row>
    <row r="78" spans="3:15" x14ac:dyDescent="0.15">
      <c r="C78" s="15">
        <v>77</v>
      </c>
      <c r="D78" s="39" t="str">
        <f>O78</f>
        <v>write.csv(cbind(mismatch, PagenoP1L1), file="C:/NGS/save/PagenoPL.csv", row.names=F)</v>
      </c>
      <c r="F78" s="15" t="s">
        <v>675</v>
      </c>
      <c r="G78" s="15" t="str">
        <f>'1. Input and Output files list'!$E$6</f>
        <v>C:/NGS/save/</v>
      </c>
      <c r="H78" s="15" t="s">
        <v>664</v>
      </c>
      <c r="O78" s="15" t="str">
        <f>CONCATENATE(F78,G78,H78,I78,J78,K78,L78,M78)</f>
        <v>write.csv(cbind(mismatch, PagenoP1L1), file="C:/NGS/save/PagenoPL.csv", row.names=F)</v>
      </c>
    </row>
    <row r="79" spans="3:15" x14ac:dyDescent="0.15">
      <c r="C79" s="15">
        <v>78</v>
      </c>
      <c r="D79" s="39" t="str">
        <f>O79</f>
        <v>PagenoP1L1 &lt;- read.csv("C:/NGS/save/PagenoPL.csv",stringsAsFactors=F)</v>
      </c>
      <c r="F79" s="15" t="s">
        <v>676</v>
      </c>
      <c r="G79" s="15" t="str">
        <f>'1. Input and Output files list'!$E$6</f>
        <v>C:/NGS/save/</v>
      </c>
      <c r="H79" s="15" t="s">
        <v>666</v>
      </c>
      <c r="O79" s="15" t="str">
        <f>CONCATENATE(F79,G79,H79,I79,J79,K79,L79,M79)</f>
        <v>PagenoP1L1 &lt;- read.csv("C:/NGS/save/PagenoPL.csv",stringsAsFactors=F)</v>
      </c>
    </row>
    <row r="80" spans="3:15" x14ac:dyDescent="0.15">
      <c r="C80" s="15">
        <v>79</v>
      </c>
      <c r="D80" s="39" t="str">
        <f>O80</f>
        <v>PagenoP1L1 &lt;- subset(PagenoP1L1, PagenoP1L1$mismatch &lt; (ncol(no)*10*0.5))</v>
      </c>
      <c r="F80" s="15" t="s">
        <v>1038</v>
      </c>
      <c r="G80" s="15">
        <f>'1. Input and Output files list'!$E$53</f>
        <v>0.5</v>
      </c>
      <c r="H80" s="15" t="s">
        <v>1025</v>
      </c>
      <c r="O80" s="15" t="str">
        <f>CONCATENATE(F80,G80,H80,I80,J80,K80,L80,M80)</f>
        <v>PagenoP1L1 &lt;- subset(PagenoP1L1, PagenoP1L1$mismatch &lt; (ncol(no)*10*0.5))</v>
      </c>
    </row>
    <row r="81" spans="3:15" x14ac:dyDescent="0.15">
      <c r="C81" s="15">
        <v>80</v>
      </c>
      <c r="D81" s="39" t="s">
        <v>610</v>
      </c>
    </row>
    <row r="82" spans="3:15" x14ac:dyDescent="0.15">
      <c r="C82" s="15">
        <v>81</v>
      </c>
      <c r="D82" s="39" t="s">
        <v>606</v>
      </c>
    </row>
    <row r="83" spans="3:15" x14ac:dyDescent="0.15">
      <c r="C83" s="15">
        <v>82</v>
      </c>
      <c r="D83" s="39" t="s">
        <v>607</v>
      </c>
    </row>
    <row r="84" spans="3:15" x14ac:dyDescent="0.15">
      <c r="C84" s="15">
        <v>83</v>
      </c>
      <c r="D84" s="39" t="s">
        <v>602</v>
      </c>
    </row>
    <row r="85" spans="3:15" x14ac:dyDescent="0.15">
      <c r="C85" s="15">
        <v>84</v>
      </c>
      <c r="D85" s="39" t="s">
        <v>608</v>
      </c>
    </row>
    <row r="86" spans="3:15" x14ac:dyDescent="0.15">
      <c r="C86" s="15">
        <v>85</v>
      </c>
      <c r="D86" s="39" t="s">
        <v>609</v>
      </c>
    </row>
    <row r="87" spans="3:15" x14ac:dyDescent="0.15">
      <c r="C87" s="15">
        <v>86</v>
      </c>
      <c r="D87" s="39" t="s">
        <v>747</v>
      </c>
    </row>
    <row r="88" spans="3:15" x14ac:dyDescent="0.15">
      <c r="C88" s="15">
        <v>87</v>
      </c>
      <c r="D88" s="39" t="s">
        <v>750</v>
      </c>
    </row>
    <row r="89" spans="3:15" x14ac:dyDescent="0.15">
      <c r="C89" s="15">
        <v>88</v>
      </c>
      <c r="D89" s="39" t="s">
        <v>749</v>
      </c>
    </row>
    <row r="90" spans="3:15" x14ac:dyDescent="0.15">
      <c r="C90" s="15">
        <v>89</v>
      </c>
      <c r="D90" s="39" t="s">
        <v>751</v>
      </c>
    </row>
    <row r="91" spans="3:15" x14ac:dyDescent="0.15">
      <c r="C91" s="15">
        <v>90</v>
      </c>
      <c r="D91" s="39" t="s">
        <v>752</v>
      </c>
    </row>
    <row r="92" spans="3:15" x14ac:dyDescent="0.15">
      <c r="C92" s="15">
        <v>91</v>
      </c>
      <c r="D92" s="39" t="str">
        <f>O92</f>
        <v>write.csv(cbind(mismatch, PagenoP1L1), file="C:/NGS/save/PagenoPL.csv", row.names=F)</v>
      </c>
      <c r="F92" s="15" t="s">
        <v>675</v>
      </c>
      <c r="G92" s="15" t="str">
        <f>'1. Input and Output files list'!$E$6</f>
        <v>C:/NGS/save/</v>
      </c>
      <c r="H92" s="15" t="s">
        <v>664</v>
      </c>
      <c r="O92" s="15" t="str">
        <f>CONCATENATE(F92,G92,H92,I92,J92,K92,L92,M92)</f>
        <v>write.csv(cbind(mismatch, PagenoP1L1), file="C:/NGS/save/PagenoPL.csv", row.names=F)</v>
      </c>
    </row>
    <row r="93" spans="3:15" x14ac:dyDescent="0.15">
      <c r="C93" s="15">
        <v>92</v>
      </c>
      <c r="D93" s="39" t="str">
        <f>O93</f>
        <v>PagenoP1L1 &lt;- read.csv("C:/NGS/save/PagenoPL.csv",stringsAsFactors=F)</v>
      </c>
      <c r="F93" s="15" t="s">
        <v>676</v>
      </c>
      <c r="G93" s="15" t="str">
        <f>'1. Input and Output files list'!$E$6</f>
        <v>C:/NGS/save/</v>
      </c>
      <c r="H93" s="15" t="s">
        <v>666</v>
      </c>
      <c r="O93" s="15" t="str">
        <f>CONCATENATE(F93,G93,H93,I93,J93,K93,L93,M93)</f>
        <v>PagenoP1L1 &lt;- read.csv("C:/NGS/save/PagenoPL.csv",stringsAsFactors=F)</v>
      </c>
    </row>
    <row r="94" spans="3:15" x14ac:dyDescent="0.15">
      <c r="C94" s="15">
        <v>93</v>
      </c>
      <c r="D94" s="39" t="str">
        <f>O94</f>
        <v>PagenoP1L1 &lt;- subset(PagenoP1L1, PagenoP1L1$mismatch &lt; (ncol(no)*10*0.5))</v>
      </c>
      <c r="F94" s="15" t="s">
        <v>1038</v>
      </c>
      <c r="G94" s="15">
        <f>'1. Input and Output files list'!$E$54</f>
        <v>0.5</v>
      </c>
      <c r="H94" s="15" t="s">
        <v>1025</v>
      </c>
      <c r="O94" s="15" t="str">
        <f>CONCATENATE(F94,G94,H94,I94,J94,K94,L94,M94)</f>
        <v>PagenoP1L1 &lt;- subset(PagenoP1L1, PagenoP1L1$mismatch &lt; (ncol(no)*10*0.5))</v>
      </c>
    </row>
    <row r="95" spans="3:15" x14ac:dyDescent="0.15">
      <c r="C95" s="15">
        <v>94</v>
      </c>
      <c r="D95" s="39" t="s">
        <v>611</v>
      </c>
    </row>
    <row r="96" spans="3:15" x14ac:dyDescent="0.15">
      <c r="C96" s="15">
        <v>95</v>
      </c>
      <c r="D96" s="39" t="s">
        <v>606</v>
      </c>
    </row>
    <row r="97" spans="3:15" x14ac:dyDescent="0.15">
      <c r="C97" s="15">
        <v>96</v>
      </c>
      <c r="D97" s="39" t="s">
        <v>607</v>
      </c>
    </row>
    <row r="98" spans="3:15" x14ac:dyDescent="0.15">
      <c r="C98" s="15">
        <v>97</v>
      </c>
      <c r="D98" s="39" t="s">
        <v>602</v>
      </c>
    </row>
    <row r="99" spans="3:15" x14ac:dyDescent="0.15">
      <c r="C99" s="15">
        <v>98</v>
      </c>
      <c r="D99" s="39" t="s">
        <v>608</v>
      </c>
    </row>
    <row r="100" spans="3:15" x14ac:dyDescent="0.15">
      <c r="C100" s="15">
        <v>99</v>
      </c>
      <c r="D100" s="39" t="s">
        <v>609</v>
      </c>
    </row>
    <row r="101" spans="3:15" x14ac:dyDescent="0.15">
      <c r="C101" s="15">
        <v>100</v>
      </c>
      <c r="D101" s="39" t="s">
        <v>747</v>
      </c>
    </row>
    <row r="102" spans="3:15" x14ac:dyDescent="0.15">
      <c r="C102" s="15">
        <v>101</v>
      </c>
      <c r="D102" s="39" t="s">
        <v>750</v>
      </c>
    </row>
    <row r="103" spans="3:15" x14ac:dyDescent="0.15">
      <c r="C103" s="15">
        <v>102</v>
      </c>
      <c r="D103" s="39" t="s">
        <v>749</v>
      </c>
    </row>
    <row r="104" spans="3:15" x14ac:dyDescent="0.15">
      <c r="C104" s="15">
        <v>103</v>
      </c>
      <c r="D104" s="39" t="s">
        <v>751</v>
      </c>
    </row>
    <row r="105" spans="3:15" x14ac:dyDescent="0.15">
      <c r="C105" s="15">
        <v>104</v>
      </c>
      <c r="D105" s="39" t="s">
        <v>752</v>
      </c>
    </row>
    <row r="106" spans="3:15" x14ac:dyDescent="0.15">
      <c r="C106" s="15">
        <v>105</v>
      </c>
      <c r="D106" s="39" t="str">
        <f>O106</f>
        <v>write.csv(cbind(mismatch, PagenoP1L1), file="C:/NGS/save/PagenoPL.csv", row.names=F)</v>
      </c>
      <c r="F106" s="15" t="s">
        <v>675</v>
      </c>
      <c r="G106" s="15" t="str">
        <f>'1. Input and Output files list'!$E$6</f>
        <v>C:/NGS/save/</v>
      </c>
      <c r="H106" s="15" t="s">
        <v>664</v>
      </c>
      <c r="O106" s="15" t="str">
        <f>CONCATENATE(F106,G106,H106,I106,J106,K106,L106,M106)</f>
        <v>write.csv(cbind(mismatch, PagenoP1L1), file="C:/NGS/save/PagenoPL.csv", row.names=F)</v>
      </c>
    </row>
    <row r="107" spans="3:15" x14ac:dyDescent="0.15">
      <c r="C107" s="15">
        <v>106</v>
      </c>
      <c r="D107" s="39" t="str">
        <f>O107</f>
        <v>PagenoP1L1 &lt;- read.csv("C:/NGS/save/PagenoPL.csv",stringsAsFactors=F)</v>
      </c>
      <c r="F107" s="15" t="s">
        <v>676</v>
      </c>
      <c r="G107" s="15" t="str">
        <f>'1. Input and Output files list'!$E$6</f>
        <v>C:/NGS/save/</v>
      </c>
      <c r="H107" s="15" t="s">
        <v>666</v>
      </c>
      <c r="O107" s="15" t="str">
        <f>CONCATENATE(F107,G107,H107,I107,J107,K107,L107,M107)</f>
        <v>PagenoP1L1 &lt;- read.csv("C:/NGS/save/PagenoPL.csv",stringsAsFactors=F)</v>
      </c>
    </row>
    <row r="108" spans="3:15" x14ac:dyDescent="0.15">
      <c r="C108" s="15">
        <v>107</v>
      </c>
      <c r="D108" s="39" t="str">
        <f>O108</f>
        <v>PagenoP1L1 &lt;- subset(PagenoP1L1, PagenoP1L1$mismatch &lt; (ncol(no)*10*0.4))</v>
      </c>
      <c r="F108" s="15" t="s">
        <v>1038</v>
      </c>
      <c r="G108" s="15">
        <f>'1. Input and Output files list'!$E$55</f>
        <v>0.4</v>
      </c>
      <c r="H108" s="15" t="s">
        <v>1025</v>
      </c>
      <c r="O108" s="15" t="str">
        <f>CONCATENATE(F108,G108,H108,I108,J108,K108,L108,M108)</f>
        <v>PagenoP1L1 &lt;- subset(PagenoP1L1, PagenoP1L1$mismatch &lt; (ncol(no)*10*0.4))</v>
      </c>
    </row>
    <row r="109" spans="3:15" x14ac:dyDescent="0.15">
      <c r="C109" s="15">
        <v>108</v>
      </c>
      <c r="D109" s="39" t="s">
        <v>627</v>
      </c>
    </row>
    <row r="110" spans="3:15" x14ac:dyDescent="0.15">
      <c r="C110" s="15">
        <v>109</v>
      </c>
      <c r="D110" s="39" t="s">
        <v>620</v>
      </c>
    </row>
    <row r="111" spans="3:15" x14ac:dyDescent="0.15">
      <c r="C111" s="15">
        <v>110</v>
      </c>
      <c r="D111" s="39" t="s">
        <v>621</v>
      </c>
    </row>
    <row r="112" spans="3:15" x14ac:dyDescent="0.15">
      <c r="C112" s="15">
        <v>111</v>
      </c>
      <c r="D112" s="39" t="s">
        <v>622</v>
      </c>
    </row>
    <row r="113" spans="3:15" x14ac:dyDescent="0.15">
      <c r="C113" s="15">
        <v>112</v>
      </c>
      <c r="D113" s="39" t="s">
        <v>602</v>
      </c>
    </row>
    <row r="114" spans="3:15" x14ac:dyDescent="0.15">
      <c r="C114" s="15">
        <v>113</v>
      </c>
      <c r="D114" s="39" t="s">
        <v>623</v>
      </c>
    </row>
    <row r="115" spans="3:15" x14ac:dyDescent="0.15">
      <c r="C115" s="15">
        <v>114</v>
      </c>
      <c r="D115" s="39" t="s">
        <v>624</v>
      </c>
    </row>
    <row r="116" spans="3:15" x14ac:dyDescent="0.15">
      <c r="C116" s="15">
        <v>115</v>
      </c>
      <c r="D116" s="39" t="s">
        <v>747</v>
      </c>
    </row>
    <row r="117" spans="3:15" x14ac:dyDescent="0.15">
      <c r="C117" s="15">
        <v>116</v>
      </c>
      <c r="D117" s="39" t="s">
        <v>750</v>
      </c>
    </row>
    <row r="118" spans="3:15" x14ac:dyDescent="0.15">
      <c r="C118" s="15">
        <v>117</v>
      </c>
      <c r="D118" s="39" t="s">
        <v>749</v>
      </c>
    </row>
    <row r="119" spans="3:15" x14ac:dyDescent="0.15">
      <c r="C119" s="15">
        <v>118</v>
      </c>
      <c r="D119" s="39" t="s">
        <v>751</v>
      </c>
    </row>
    <row r="120" spans="3:15" x14ac:dyDescent="0.15">
      <c r="C120" s="15">
        <v>119</v>
      </c>
      <c r="D120" s="39" t="s">
        <v>752</v>
      </c>
    </row>
    <row r="121" spans="3:15" x14ac:dyDescent="0.15">
      <c r="C121" s="15">
        <v>120</v>
      </c>
      <c r="D121" s="39" t="str">
        <f>O121</f>
        <v>write.csv(cbind(mismatch, PagenoP1L2), file="C:/NGS/save/PagenoPL.csv", row.names=F)</v>
      </c>
      <c r="F121" s="15" t="s">
        <v>674</v>
      </c>
      <c r="G121" s="15" t="str">
        <f>'1. Input and Output files list'!$E$6</f>
        <v>C:/NGS/save/</v>
      </c>
      <c r="H121" s="15" t="s">
        <v>664</v>
      </c>
      <c r="O121" s="15" t="str">
        <f>CONCATENATE(F121,G121,H121,I121,J121,K121,L121,M121)</f>
        <v>write.csv(cbind(mismatch, PagenoP1L2), file="C:/NGS/save/PagenoPL.csv", row.names=F)</v>
      </c>
    </row>
    <row r="122" spans="3:15" x14ac:dyDescent="0.15">
      <c r="C122" s="15">
        <v>121</v>
      </c>
      <c r="D122" s="39" t="str">
        <f>O122</f>
        <v>PagenoP1L2 &lt;- read.csv("C:/NGS/save/PagenoPL.csv",stringsAsFactors=F)</v>
      </c>
      <c r="F122" s="15" t="s">
        <v>673</v>
      </c>
      <c r="G122" s="15" t="str">
        <f>'1. Input and Output files list'!$E$6</f>
        <v>C:/NGS/save/</v>
      </c>
      <c r="H122" s="15" t="s">
        <v>666</v>
      </c>
      <c r="O122" s="15" t="str">
        <f>CONCATENATE(F122,G122,H122,I122,J122,K122,L122,M122)</f>
        <v>PagenoP1L2 &lt;- read.csv("C:/NGS/save/PagenoPL.csv",stringsAsFactors=F)</v>
      </c>
    </row>
    <row r="123" spans="3:15" x14ac:dyDescent="0.15">
      <c r="C123" s="15">
        <v>122</v>
      </c>
      <c r="D123" s="39" t="str">
        <f>O123</f>
        <v>PagenoP1L2 &lt;- subset(PagenoP1L2, PagenoP1L2$mismatch &lt; (ncol(no)*10*0.5))</v>
      </c>
      <c r="F123" s="15" t="s">
        <v>1041</v>
      </c>
      <c r="G123" s="15">
        <f>'1. Input and Output files list'!$E$53</f>
        <v>0.5</v>
      </c>
      <c r="H123" s="15" t="s">
        <v>1025</v>
      </c>
      <c r="O123" s="15" t="str">
        <f>CONCATENATE(F123,G123,H123,I123,J123,K123,L123,M123)</f>
        <v>PagenoP1L2 &lt;- subset(PagenoP1L2, PagenoP1L2$mismatch &lt; (ncol(no)*10*0.5))</v>
      </c>
    </row>
    <row r="124" spans="3:15" x14ac:dyDescent="0.15">
      <c r="C124" s="15">
        <v>123</v>
      </c>
      <c r="D124" s="39" t="s">
        <v>625</v>
      </c>
    </row>
    <row r="125" spans="3:15" x14ac:dyDescent="0.15">
      <c r="C125" s="15">
        <v>124</v>
      </c>
      <c r="D125" s="39" t="s">
        <v>621</v>
      </c>
    </row>
    <row r="126" spans="3:15" x14ac:dyDescent="0.15">
      <c r="C126" s="15">
        <v>125</v>
      </c>
      <c r="D126" s="39" t="s">
        <v>622</v>
      </c>
    </row>
    <row r="127" spans="3:15" x14ac:dyDescent="0.15">
      <c r="C127" s="15">
        <v>126</v>
      </c>
      <c r="D127" s="39" t="s">
        <v>602</v>
      </c>
    </row>
    <row r="128" spans="3:15" x14ac:dyDescent="0.15">
      <c r="C128" s="15">
        <v>127</v>
      </c>
      <c r="D128" s="39" t="s">
        <v>623</v>
      </c>
    </row>
    <row r="129" spans="3:15" x14ac:dyDescent="0.15">
      <c r="C129" s="15">
        <v>128</v>
      </c>
      <c r="D129" s="39" t="s">
        <v>624</v>
      </c>
    </row>
    <row r="130" spans="3:15" x14ac:dyDescent="0.15">
      <c r="C130" s="15">
        <v>129</v>
      </c>
      <c r="D130" s="39" t="s">
        <v>747</v>
      </c>
    </row>
    <row r="131" spans="3:15" x14ac:dyDescent="0.15">
      <c r="C131" s="15">
        <v>130</v>
      </c>
      <c r="D131" s="39" t="s">
        <v>750</v>
      </c>
    </row>
    <row r="132" spans="3:15" x14ac:dyDescent="0.15">
      <c r="C132" s="15">
        <v>131</v>
      </c>
      <c r="D132" s="39" t="s">
        <v>749</v>
      </c>
    </row>
    <row r="133" spans="3:15" x14ac:dyDescent="0.15">
      <c r="C133" s="15">
        <v>132</v>
      </c>
      <c r="D133" s="39" t="s">
        <v>751</v>
      </c>
    </row>
    <row r="134" spans="3:15" x14ac:dyDescent="0.15">
      <c r="C134" s="15">
        <v>133</v>
      </c>
      <c r="D134" s="39" t="s">
        <v>752</v>
      </c>
    </row>
    <row r="135" spans="3:15" x14ac:dyDescent="0.15">
      <c r="C135" s="15">
        <v>134</v>
      </c>
      <c r="D135" s="39" t="str">
        <f>O135</f>
        <v>write.csv(cbind(mismatch, PagenoP1L2), file="C:/NGS/save/PagenoPL.csv", row.names=F)</v>
      </c>
      <c r="F135" s="15" t="s">
        <v>674</v>
      </c>
      <c r="G135" s="15" t="str">
        <f>'1. Input and Output files list'!$E$6</f>
        <v>C:/NGS/save/</v>
      </c>
      <c r="H135" s="15" t="s">
        <v>664</v>
      </c>
      <c r="O135" s="15" t="str">
        <f>CONCATENATE(F135,G135,H135,I135,J135,K135,L135,M135)</f>
        <v>write.csv(cbind(mismatch, PagenoP1L2), file="C:/NGS/save/PagenoPL.csv", row.names=F)</v>
      </c>
    </row>
    <row r="136" spans="3:15" x14ac:dyDescent="0.15">
      <c r="C136" s="15">
        <v>135</v>
      </c>
      <c r="D136" s="39" t="str">
        <f>O136</f>
        <v>PagenoP1L2 &lt;- read.csv("C:/NGS/save/PagenoPL.csv",stringsAsFactors=F)</v>
      </c>
      <c r="F136" s="15" t="s">
        <v>673</v>
      </c>
      <c r="G136" s="15" t="str">
        <f>'1. Input and Output files list'!$E$6</f>
        <v>C:/NGS/save/</v>
      </c>
      <c r="H136" s="15" t="s">
        <v>666</v>
      </c>
      <c r="O136" s="15" t="str">
        <f>CONCATENATE(F136,G136,H136,I136,J136,K136,L136,M136)</f>
        <v>PagenoP1L2 &lt;- read.csv("C:/NGS/save/PagenoPL.csv",stringsAsFactors=F)</v>
      </c>
    </row>
    <row r="137" spans="3:15" x14ac:dyDescent="0.15">
      <c r="C137" s="15">
        <v>136</v>
      </c>
      <c r="D137" s="39" t="str">
        <f>O137</f>
        <v>PagenoP1L2 &lt;- subset(PagenoP1L2, PagenoP1L2$mismatch &lt; (ncol(no)*10*0.5))</v>
      </c>
      <c r="F137" s="15" t="s">
        <v>1041</v>
      </c>
      <c r="G137" s="15">
        <f>'1. Input and Output files list'!$E$54</f>
        <v>0.5</v>
      </c>
      <c r="H137" s="15" t="s">
        <v>1025</v>
      </c>
      <c r="O137" s="15" t="str">
        <f>CONCATENATE(F137,G137,H137,I137,J137,K137,L137,M137)</f>
        <v>PagenoP1L2 &lt;- subset(PagenoP1L2, PagenoP1L2$mismatch &lt; (ncol(no)*10*0.5))</v>
      </c>
    </row>
    <row r="138" spans="3:15" x14ac:dyDescent="0.15">
      <c r="C138" s="15">
        <v>137</v>
      </c>
      <c r="D138" s="39" t="s">
        <v>626</v>
      </c>
    </row>
    <row r="139" spans="3:15" x14ac:dyDescent="0.15">
      <c r="C139" s="15">
        <v>138</v>
      </c>
      <c r="D139" s="39" t="s">
        <v>621</v>
      </c>
    </row>
    <row r="140" spans="3:15" x14ac:dyDescent="0.15">
      <c r="C140" s="15">
        <v>139</v>
      </c>
      <c r="D140" s="39" t="s">
        <v>622</v>
      </c>
    </row>
    <row r="141" spans="3:15" x14ac:dyDescent="0.15">
      <c r="C141" s="15">
        <v>140</v>
      </c>
      <c r="D141" s="39" t="s">
        <v>602</v>
      </c>
    </row>
    <row r="142" spans="3:15" x14ac:dyDescent="0.15">
      <c r="C142" s="15">
        <v>141</v>
      </c>
      <c r="D142" s="39" t="s">
        <v>623</v>
      </c>
    </row>
    <row r="143" spans="3:15" x14ac:dyDescent="0.15">
      <c r="C143" s="15">
        <v>142</v>
      </c>
      <c r="D143" s="39" t="s">
        <v>624</v>
      </c>
    </row>
    <row r="144" spans="3:15" x14ac:dyDescent="0.15">
      <c r="C144" s="15">
        <v>143</v>
      </c>
      <c r="D144" s="39" t="s">
        <v>747</v>
      </c>
    </row>
    <row r="145" spans="3:15" x14ac:dyDescent="0.15">
      <c r="C145" s="15">
        <v>144</v>
      </c>
      <c r="D145" s="39" t="s">
        <v>750</v>
      </c>
    </row>
    <row r="146" spans="3:15" x14ac:dyDescent="0.15">
      <c r="C146" s="15">
        <v>145</v>
      </c>
      <c r="D146" s="39" t="s">
        <v>749</v>
      </c>
    </row>
    <row r="147" spans="3:15" x14ac:dyDescent="0.15">
      <c r="C147" s="15">
        <v>146</v>
      </c>
      <c r="D147" s="39" t="s">
        <v>751</v>
      </c>
    </row>
    <row r="148" spans="3:15" x14ac:dyDescent="0.15">
      <c r="C148" s="15">
        <v>147</v>
      </c>
      <c r="D148" s="39" t="s">
        <v>752</v>
      </c>
    </row>
    <row r="149" spans="3:15" x14ac:dyDescent="0.15">
      <c r="C149" s="15">
        <v>148</v>
      </c>
      <c r="D149" s="39" t="str">
        <f>O149</f>
        <v>write.csv(cbind(mismatch, PagenoP1L2), file="C:/NGS/save/PagenoPL.csv", row.names=F)</v>
      </c>
      <c r="F149" s="15" t="s">
        <v>674</v>
      </c>
      <c r="G149" s="15" t="str">
        <f>'1. Input and Output files list'!$E$6</f>
        <v>C:/NGS/save/</v>
      </c>
      <c r="H149" s="15" t="s">
        <v>664</v>
      </c>
      <c r="O149" s="15" t="str">
        <f>CONCATENATE(F149,G149,H149,I149,J149,K149,L149,M149)</f>
        <v>write.csv(cbind(mismatch, PagenoP1L2), file="C:/NGS/save/PagenoPL.csv", row.names=F)</v>
      </c>
    </row>
    <row r="150" spans="3:15" x14ac:dyDescent="0.15">
      <c r="C150" s="15">
        <v>149</v>
      </c>
      <c r="D150" s="39" t="str">
        <f>O150</f>
        <v>PagenoP1L2 &lt;- read.csv("C:/NGS/save/PagenoPL.csv",stringsAsFactors=F)</v>
      </c>
      <c r="F150" s="15" t="s">
        <v>673</v>
      </c>
      <c r="G150" s="15" t="str">
        <f>'1. Input and Output files list'!$E$6</f>
        <v>C:/NGS/save/</v>
      </c>
      <c r="H150" s="15" t="s">
        <v>666</v>
      </c>
      <c r="O150" s="15" t="str">
        <f>CONCATENATE(F150,G150,H150,I150,J150,K150,L150,M150)</f>
        <v>PagenoP1L2 &lt;- read.csv("C:/NGS/save/PagenoPL.csv",stringsAsFactors=F)</v>
      </c>
    </row>
    <row r="151" spans="3:15" x14ac:dyDescent="0.15">
      <c r="C151" s="15">
        <v>150</v>
      </c>
      <c r="D151" s="39" t="str">
        <f>O151</f>
        <v>PagenoP1L2 &lt;- subset(PagenoP1L2, PagenoP1L2$mismatch &lt; (ncol(no)*10*0.4))</v>
      </c>
      <c r="F151" s="15" t="s">
        <v>1041</v>
      </c>
      <c r="G151" s="15">
        <f>'1. Input and Output files list'!$E$55</f>
        <v>0.4</v>
      </c>
      <c r="H151" s="15" t="s">
        <v>1025</v>
      </c>
      <c r="O151" s="15" t="str">
        <f>CONCATENATE(F151,G151,H151,I151,J151,K151,L151,M151)</f>
        <v>PagenoP1L2 &lt;- subset(PagenoP1L2, PagenoP1L2$mismatch &lt; (ncol(no)*10*0.4))</v>
      </c>
    </row>
    <row r="152" spans="3:15" x14ac:dyDescent="0.15">
      <c r="C152" s="15">
        <v>151</v>
      </c>
      <c r="D152" s="39" t="s">
        <v>630</v>
      </c>
    </row>
    <row r="153" spans="3:15" x14ac:dyDescent="0.15">
      <c r="C153" s="15">
        <v>152</v>
      </c>
      <c r="D153" s="39" t="s">
        <v>629</v>
      </c>
    </row>
    <row r="154" spans="3:15" x14ac:dyDescent="0.15">
      <c r="C154" s="15">
        <v>153</v>
      </c>
      <c r="D154" s="39" t="s">
        <v>612</v>
      </c>
    </row>
    <row r="155" spans="3:15" x14ac:dyDescent="0.15">
      <c r="C155" s="15">
        <v>154</v>
      </c>
      <c r="D155" s="39" t="s">
        <v>613</v>
      </c>
    </row>
    <row r="156" spans="3:15" x14ac:dyDescent="0.15">
      <c r="C156" s="15">
        <v>155</v>
      </c>
      <c r="D156" s="39" t="s">
        <v>614</v>
      </c>
    </row>
    <row r="157" spans="3:15" x14ac:dyDescent="0.15">
      <c r="C157" s="15">
        <v>156</v>
      </c>
      <c r="D157" s="39" t="s">
        <v>615</v>
      </c>
    </row>
    <row r="158" spans="3:15" x14ac:dyDescent="0.15">
      <c r="C158" s="15">
        <v>157</v>
      </c>
      <c r="D158" s="39" t="s">
        <v>602</v>
      </c>
    </row>
    <row r="159" spans="3:15" x14ac:dyDescent="0.15">
      <c r="C159" s="15">
        <v>158</v>
      </c>
      <c r="D159" s="39" t="s">
        <v>616</v>
      </c>
    </row>
    <row r="160" spans="3:15" x14ac:dyDescent="0.15">
      <c r="C160" s="15">
        <v>159</v>
      </c>
      <c r="D160" s="39" t="s">
        <v>617</v>
      </c>
    </row>
    <row r="161" spans="3:15" x14ac:dyDescent="0.15">
      <c r="C161" s="15">
        <v>160</v>
      </c>
      <c r="D161" s="39" t="s">
        <v>747</v>
      </c>
    </row>
    <row r="162" spans="3:15" x14ac:dyDescent="0.15">
      <c r="C162" s="15">
        <v>161</v>
      </c>
      <c r="D162" s="39" t="s">
        <v>750</v>
      </c>
    </row>
    <row r="163" spans="3:15" x14ac:dyDescent="0.15">
      <c r="C163" s="15">
        <v>162</v>
      </c>
      <c r="D163" s="39" t="s">
        <v>749</v>
      </c>
    </row>
    <row r="164" spans="3:15" x14ac:dyDescent="0.15">
      <c r="C164" s="15">
        <v>163</v>
      </c>
      <c r="D164" s="39" t="s">
        <v>751</v>
      </c>
    </row>
    <row r="165" spans="3:15" x14ac:dyDescent="0.15">
      <c r="C165" s="15">
        <v>164</v>
      </c>
      <c r="D165" s="39" t="s">
        <v>752</v>
      </c>
    </row>
    <row r="166" spans="3:15" x14ac:dyDescent="0.15">
      <c r="C166" s="15">
        <v>165</v>
      </c>
      <c r="D166" s="39" t="str">
        <f>O166</f>
        <v>write.csv(cbind(mismatch, PagenoP1Lg), file="C:/NGS/save/PagenoPL.csv", row.names=F)</v>
      </c>
      <c r="F166" s="15" t="s">
        <v>672</v>
      </c>
      <c r="G166" s="15" t="str">
        <f>'1. Input and Output files list'!$E$6</f>
        <v>C:/NGS/save/</v>
      </c>
      <c r="H166" s="15" t="s">
        <v>664</v>
      </c>
      <c r="O166" s="15" t="str">
        <f>CONCATENATE(F166,G166,H166,I166,J166,K166,L166,M166)</f>
        <v>write.csv(cbind(mismatch, PagenoP1Lg), file="C:/NGS/save/PagenoPL.csv", row.names=F)</v>
      </c>
    </row>
    <row r="167" spans="3:15" x14ac:dyDescent="0.15">
      <c r="C167" s="15">
        <v>166</v>
      </c>
      <c r="D167" s="39" t="str">
        <f>O167</f>
        <v>PagenoP1Lg &lt;- read.csv("C:/NGS/save/PagenoPL.csv",stringsAsFactors=F)</v>
      </c>
      <c r="F167" s="15" t="s">
        <v>671</v>
      </c>
      <c r="G167" s="15" t="str">
        <f>'1. Input and Output files list'!$E$6</f>
        <v>C:/NGS/save/</v>
      </c>
      <c r="H167" s="15" t="s">
        <v>666</v>
      </c>
      <c r="O167" s="15" t="str">
        <f>CONCATENATE(F167,G167,H167,I167,J167,K167,L167,M167)</f>
        <v>PagenoP1Lg &lt;- read.csv("C:/NGS/save/PagenoPL.csv",stringsAsFactors=F)</v>
      </c>
    </row>
    <row r="168" spans="3:15" x14ac:dyDescent="0.15">
      <c r="C168" s="15">
        <v>167</v>
      </c>
      <c r="D168" s="39" t="str">
        <f>O168</f>
        <v>PagenoP1Lg &lt;- subset(PagenoP1Lg, PagenoP1Lg$mismatch &lt; (ncol(no)*10*0.5))</v>
      </c>
      <c r="F168" s="15" t="s">
        <v>1043</v>
      </c>
      <c r="G168" s="15">
        <f>'1. Input and Output files list'!$E$53</f>
        <v>0.5</v>
      </c>
      <c r="H168" s="15" t="s">
        <v>1025</v>
      </c>
      <c r="O168" s="15" t="str">
        <f>CONCATENATE(F168,G168,H168,I168,J168,K168,L168,M168)</f>
        <v>PagenoP1Lg &lt;- subset(PagenoP1Lg, PagenoP1Lg$mismatch &lt; (ncol(no)*10*0.5))</v>
      </c>
    </row>
    <row r="169" spans="3:15" x14ac:dyDescent="0.15">
      <c r="C169" s="15">
        <v>168</v>
      </c>
      <c r="D169" s="39" t="s">
        <v>618</v>
      </c>
    </row>
    <row r="170" spans="3:15" x14ac:dyDescent="0.15">
      <c r="C170" s="15">
        <v>169</v>
      </c>
      <c r="D170" s="39" t="s">
        <v>614</v>
      </c>
    </row>
    <row r="171" spans="3:15" x14ac:dyDescent="0.15">
      <c r="C171" s="15">
        <v>170</v>
      </c>
      <c r="D171" s="39" t="s">
        <v>615</v>
      </c>
    </row>
    <row r="172" spans="3:15" x14ac:dyDescent="0.15">
      <c r="C172" s="15">
        <v>171</v>
      </c>
      <c r="D172" s="39" t="s">
        <v>602</v>
      </c>
    </row>
    <row r="173" spans="3:15" x14ac:dyDescent="0.15">
      <c r="C173" s="15">
        <v>172</v>
      </c>
      <c r="D173" s="39" t="s">
        <v>616</v>
      </c>
    </row>
    <row r="174" spans="3:15" x14ac:dyDescent="0.15">
      <c r="C174" s="15">
        <v>173</v>
      </c>
      <c r="D174" s="39" t="s">
        <v>617</v>
      </c>
    </row>
    <row r="175" spans="3:15" x14ac:dyDescent="0.15">
      <c r="C175" s="15">
        <v>174</v>
      </c>
      <c r="D175" s="39" t="s">
        <v>747</v>
      </c>
    </row>
    <row r="176" spans="3:15" x14ac:dyDescent="0.15">
      <c r="C176" s="15">
        <v>175</v>
      </c>
      <c r="D176" s="39" t="s">
        <v>750</v>
      </c>
    </row>
    <row r="177" spans="3:15" x14ac:dyDescent="0.15">
      <c r="C177" s="15">
        <v>176</v>
      </c>
      <c r="D177" s="39" t="s">
        <v>749</v>
      </c>
    </row>
    <row r="178" spans="3:15" x14ac:dyDescent="0.15">
      <c r="C178" s="15">
        <v>177</v>
      </c>
      <c r="D178" s="39" t="s">
        <v>751</v>
      </c>
    </row>
    <row r="179" spans="3:15" x14ac:dyDescent="0.15">
      <c r="C179" s="15">
        <v>178</v>
      </c>
      <c r="D179" s="39" t="s">
        <v>752</v>
      </c>
    </row>
    <row r="180" spans="3:15" x14ac:dyDescent="0.15">
      <c r="C180" s="15">
        <v>179</v>
      </c>
      <c r="D180" s="39" t="str">
        <f>O180</f>
        <v>write.csv(cbind(mismatch, PagenoP1Lg), file="C:/NGS/save/PagenoPL.csv", row.names=F)</v>
      </c>
      <c r="F180" s="15" t="s">
        <v>672</v>
      </c>
      <c r="G180" s="15" t="str">
        <f>'1. Input and Output files list'!$E$6</f>
        <v>C:/NGS/save/</v>
      </c>
      <c r="H180" s="15" t="s">
        <v>664</v>
      </c>
      <c r="O180" s="15" t="str">
        <f>CONCATENATE(F180,G180,H180,I180,J180,K180,L180,M180)</f>
        <v>write.csv(cbind(mismatch, PagenoP1Lg), file="C:/NGS/save/PagenoPL.csv", row.names=F)</v>
      </c>
    </row>
    <row r="181" spans="3:15" x14ac:dyDescent="0.15">
      <c r="C181" s="15">
        <v>180</v>
      </c>
      <c r="D181" s="39" t="str">
        <f>O181</f>
        <v>PagenoP1Lg &lt;- read.csv("C:/NGS/save/PagenoPL.csv",stringsAsFactors=F)</v>
      </c>
      <c r="F181" s="15" t="s">
        <v>671</v>
      </c>
      <c r="G181" s="15" t="str">
        <f>'1. Input and Output files list'!$E$6</f>
        <v>C:/NGS/save/</v>
      </c>
      <c r="H181" s="15" t="s">
        <v>666</v>
      </c>
      <c r="O181" s="15" t="str">
        <f>CONCATENATE(F181,G181,H181,I181,J181,K181,L181,M181)</f>
        <v>PagenoP1Lg &lt;- read.csv("C:/NGS/save/PagenoPL.csv",stringsAsFactors=F)</v>
      </c>
    </row>
    <row r="182" spans="3:15" x14ac:dyDescent="0.15">
      <c r="C182" s="15">
        <v>181</v>
      </c>
      <c r="D182" s="39" t="str">
        <f>O182</f>
        <v>PagenoP1Lg &lt;- subset(PagenoP1Lg, PagenoP1Lg$mismatch &lt; (ncol(no)*10*0.5))</v>
      </c>
      <c r="F182" s="15" t="s">
        <v>1043</v>
      </c>
      <c r="G182" s="15">
        <f>'1. Input and Output files list'!$E$54</f>
        <v>0.5</v>
      </c>
      <c r="H182" s="15" t="s">
        <v>1025</v>
      </c>
      <c r="O182" s="15" t="str">
        <f>CONCATENATE(F182,G182,H182,I182,J182,K182,L182,M182)</f>
        <v>PagenoP1Lg &lt;- subset(PagenoP1Lg, PagenoP1Lg$mismatch &lt; (ncol(no)*10*0.5))</v>
      </c>
    </row>
    <row r="183" spans="3:15" x14ac:dyDescent="0.15">
      <c r="C183" s="15">
        <v>182</v>
      </c>
      <c r="D183" s="39" t="s">
        <v>619</v>
      </c>
    </row>
    <row r="184" spans="3:15" x14ac:dyDescent="0.15">
      <c r="C184" s="15">
        <v>183</v>
      </c>
      <c r="D184" s="39" t="s">
        <v>614</v>
      </c>
    </row>
    <row r="185" spans="3:15" x14ac:dyDescent="0.15">
      <c r="C185" s="15">
        <v>184</v>
      </c>
      <c r="D185" s="39" t="s">
        <v>615</v>
      </c>
    </row>
    <row r="186" spans="3:15" x14ac:dyDescent="0.15">
      <c r="C186" s="15">
        <v>185</v>
      </c>
      <c r="D186" s="39" t="s">
        <v>602</v>
      </c>
    </row>
    <row r="187" spans="3:15" x14ac:dyDescent="0.15">
      <c r="C187" s="15">
        <v>186</v>
      </c>
      <c r="D187" s="39" t="s">
        <v>616</v>
      </c>
    </row>
    <row r="188" spans="3:15" x14ac:dyDescent="0.15">
      <c r="C188" s="15">
        <v>187</v>
      </c>
      <c r="D188" s="39" t="s">
        <v>617</v>
      </c>
    </row>
    <row r="189" spans="3:15" x14ac:dyDescent="0.15">
      <c r="C189" s="15">
        <v>188</v>
      </c>
      <c r="D189" s="39" t="s">
        <v>747</v>
      </c>
    </row>
    <row r="190" spans="3:15" x14ac:dyDescent="0.15">
      <c r="C190" s="15">
        <v>189</v>
      </c>
      <c r="D190" s="39" t="s">
        <v>750</v>
      </c>
    </row>
    <row r="191" spans="3:15" x14ac:dyDescent="0.15">
      <c r="C191" s="15">
        <v>190</v>
      </c>
      <c r="D191" s="39" t="s">
        <v>749</v>
      </c>
    </row>
    <row r="192" spans="3:15" x14ac:dyDescent="0.15">
      <c r="C192" s="15">
        <v>191</v>
      </c>
      <c r="D192" s="39" t="s">
        <v>751</v>
      </c>
    </row>
    <row r="193" spans="3:15" x14ac:dyDescent="0.15">
      <c r="C193" s="15">
        <v>192</v>
      </c>
      <c r="D193" s="39" t="s">
        <v>752</v>
      </c>
    </row>
    <row r="194" spans="3:15" x14ac:dyDescent="0.15">
      <c r="C194" s="15">
        <v>193</v>
      </c>
      <c r="D194" s="39" t="str">
        <f>O194</f>
        <v>write.csv(cbind(mismatch, PagenoP1Lg), file="C:/NGS/save/PagenoPL.csv", row.names=F)</v>
      </c>
      <c r="F194" s="15" t="s">
        <v>672</v>
      </c>
      <c r="G194" s="15" t="str">
        <f>'1. Input and Output files list'!$E$6</f>
        <v>C:/NGS/save/</v>
      </c>
      <c r="H194" s="15" t="s">
        <v>664</v>
      </c>
      <c r="O194" s="15" t="str">
        <f>CONCATENATE(F194,G194,H194,I194,J194,K194,L194,M194)</f>
        <v>write.csv(cbind(mismatch, PagenoP1Lg), file="C:/NGS/save/PagenoPL.csv", row.names=F)</v>
      </c>
    </row>
    <row r="195" spans="3:15" x14ac:dyDescent="0.15">
      <c r="C195" s="15">
        <v>194</v>
      </c>
      <c r="D195" s="39" t="str">
        <f>O195</f>
        <v>PagenoP1Lg &lt;- read.csv("C:/NGS/save/PagenoPL.csv",stringsAsFactors=F)</v>
      </c>
      <c r="F195" s="15" t="s">
        <v>671</v>
      </c>
      <c r="G195" s="15" t="str">
        <f>'1. Input and Output files list'!$E$6</f>
        <v>C:/NGS/save/</v>
      </c>
      <c r="H195" s="15" t="s">
        <v>666</v>
      </c>
      <c r="O195" s="15" t="str">
        <f>CONCATENATE(F195,G195,H195,I195,J195,K195,L195,M195)</f>
        <v>PagenoP1Lg &lt;- read.csv("C:/NGS/save/PagenoPL.csv",stringsAsFactors=F)</v>
      </c>
    </row>
    <row r="196" spans="3:15" x14ac:dyDescent="0.15">
      <c r="C196" s="15">
        <v>195</v>
      </c>
      <c r="D196" s="39" t="str">
        <f>O196</f>
        <v>PagenoP1Lg &lt;- subset(PagenoP1Lg, PagenoP1Lg$mismatch &lt; (ncol(no)*10*0.4))</v>
      </c>
      <c r="F196" s="15" t="s">
        <v>1043</v>
      </c>
      <c r="G196" s="15">
        <f>'1. Input and Output files list'!$E$55</f>
        <v>0.4</v>
      </c>
      <c r="H196" s="15" t="s">
        <v>1025</v>
      </c>
      <c r="O196" s="15" t="str">
        <f>CONCATENATE(F196,G196,H196,I196,J196,K196,L196,M196)</f>
        <v>PagenoP1Lg &lt;- subset(PagenoP1Lg, PagenoP1Lg$mismatch &lt; (ncol(no)*10*0.4))</v>
      </c>
    </row>
    <row r="197" spans="3:15" x14ac:dyDescent="0.15">
      <c r="C197" s="15">
        <v>196</v>
      </c>
      <c r="D197" s="39" t="s">
        <v>628</v>
      </c>
    </row>
    <row r="198" spans="3:15" x14ac:dyDescent="0.15">
      <c r="C198" s="15">
        <v>197</v>
      </c>
      <c r="D198" s="39" t="s">
        <v>586</v>
      </c>
    </row>
    <row r="199" spans="3:15" x14ac:dyDescent="0.15">
      <c r="C199" s="15">
        <v>198</v>
      </c>
      <c r="D199" s="39" t="s">
        <v>631</v>
      </c>
    </row>
    <row r="200" spans="3:15" x14ac:dyDescent="0.15">
      <c r="C200" s="15">
        <v>199</v>
      </c>
      <c r="D200" s="39" t="s">
        <v>632</v>
      </c>
    </row>
    <row r="201" spans="3:15" x14ac:dyDescent="0.15">
      <c r="C201" s="15">
        <v>200</v>
      </c>
      <c r="D201" s="39" t="s">
        <v>633</v>
      </c>
    </row>
    <row r="202" spans="3:15" x14ac:dyDescent="0.15">
      <c r="C202" s="15">
        <v>201</v>
      </c>
      <c r="D202" s="39" t="s">
        <v>634</v>
      </c>
    </row>
    <row r="203" spans="3:15" x14ac:dyDescent="0.15">
      <c r="C203" s="15">
        <v>202</v>
      </c>
      <c r="D203" s="39" t="s">
        <v>602</v>
      </c>
    </row>
    <row r="204" spans="3:15" x14ac:dyDescent="0.15">
      <c r="C204" s="15">
        <v>203</v>
      </c>
      <c r="D204" s="39" t="s">
        <v>635</v>
      </c>
    </row>
    <row r="205" spans="3:15" x14ac:dyDescent="0.15">
      <c r="C205" s="15">
        <v>204</v>
      </c>
      <c r="D205" s="39" t="s">
        <v>636</v>
      </c>
    </row>
    <row r="206" spans="3:15" x14ac:dyDescent="0.15">
      <c r="C206" s="15">
        <v>205</v>
      </c>
      <c r="D206" s="39" t="s">
        <v>747</v>
      </c>
    </row>
    <row r="207" spans="3:15" x14ac:dyDescent="0.15">
      <c r="C207" s="15">
        <v>206</v>
      </c>
      <c r="D207" s="39" t="s">
        <v>750</v>
      </c>
    </row>
    <row r="208" spans="3:15" x14ac:dyDescent="0.15">
      <c r="C208" s="15">
        <v>207</v>
      </c>
      <c r="D208" s="39" t="s">
        <v>749</v>
      </c>
    </row>
    <row r="209" spans="3:15" x14ac:dyDescent="0.15">
      <c r="C209" s="15">
        <v>208</v>
      </c>
      <c r="D209" s="39" t="s">
        <v>751</v>
      </c>
    </row>
    <row r="210" spans="3:15" x14ac:dyDescent="0.15">
      <c r="C210" s="15">
        <v>209</v>
      </c>
      <c r="D210" s="39" t="s">
        <v>752</v>
      </c>
    </row>
    <row r="211" spans="3:15" x14ac:dyDescent="0.15">
      <c r="C211" s="15">
        <v>210</v>
      </c>
      <c r="D211" s="39" t="str">
        <f>O211</f>
        <v>write.csv(cbind(mismatch, PagenoP2L1), file="C:/NGS/save/PagenoPL.csv", row.names=F)</v>
      </c>
      <c r="F211" s="15" t="s">
        <v>670</v>
      </c>
      <c r="G211" s="15" t="str">
        <f>'1. Input and Output files list'!$E$6</f>
        <v>C:/NGS/save/</v>
      </c>
      <c r="H211" s="15" t="s">
        <v>664</v>
      </c>
      <c r="O211" s="15" t="str">
        <f>CONCATENATE(F211,G211,H211,I211,J211,K211,L211,M211)</f>
        <v>write.csv(cbind(mismatch, PagenoP2L1), file="C:/NGS/save/PagenoPL.csv", row.names=F)</v>
      </c>
    </row>
    <row r="212" spans="3:15" x14ac:dyDescent="0.15">
      <c r="C212" s="15">
        <v>211</v>
      </c>
      <c r="D212" s="39" t="str">
        <f>O212</f>
        <v>PagenoP2L1 &lt;- read.csv("C:/NGS/save/PagenoPL.csv",stringsAsFactors=F)</v>
      </c>
      <c r="F212" s="15" t="s">
        <v>669</v>
      </c>
      <c r="G212" s="15" t="str">
        <f>'1. Input and Output files list'!$E$6</f>
        <v>C:/NGS/save/</v>
      </c>
      <c r="H212" s="15" t="s">
        <v>666</v>
      </c>
      <c r="O212" s="15" t="str">
        <f>CONCATENATE(F212,G212,H212,I212,J212,K212,L212,M212)</f>
        <v>PagenoP2L1 &lt;- read.csv("C:/NGS/save/PagenoPL.csv",stringsAsFactors=F)</v>
      </c>
    </row>
    <row r="213" spans="3:15" x14ac:dyDescent="0.15">
      <c r="C213" s="15">
        <v>212</v>
      </c>
      <c r="D213" s="39" t="str">
        <f>O213</f>
        <v>PagenoP2L1 &lt;- subset(PagenoP2L1, PagenoP2L1$mismatch &lt; (ncol(no)*10*0.5))</v>
      </c>
      <c r="F213" s="15" t="s">
        <v>1045</v>
      </c>
      <c r="G213" s="15">
        <f>'1. Input and Output files list'!E53</f>
        <v>0.5</v>
      </c>
      <c r="H213" s="15" t="s">
        <v>1025</v>
      </c>
      <c r="O213" s="15" t="str">
        <f>CONCATENATE(F213,G213,H213,I213,J213,K213,L213,M213)</f>
        <v>PagenoP2L1 &lt;- subset(PagenoP2L1, PagenoP2L1$mismatch &lt; (ncol(no)*10*0.5))</v>
      </c>
    </row>
    <row r="214" spans="3:15" x14ac:dyDescent="0.15">
      <c r="C214" s="15">
        <v>213</v>
      </c>
      <c r="D214" s="39" t="s">
        <v>637</v>
      </c>
    </row>
    <row r="215" spans="3:15" x14ac:dyDescent="0.15">
      <c r="C215" s="15">
        <v>214</v>
      </c>
      <c r="D215" s="39" t="s">
        <v>633</v>
      </c>
    </row>
    <row r="216" spans="3:15" x14ac:dyDescent="0.15">
      <c r="C216" s="15">
        <v>215</v>
      </c>
      <c r="D216" s="39" t="s">
        <v>634</v>
      </c>
    </row>
    <row r="217" spans="3:15" x14ac:dyDescent="0.15">
      <c r="C217" s="15">
        <v>216</v>
      </c>
      <c r="D217" s="39" t="s">
        <v>602</v>
      </c>
    </row>
    <row r="218" spans="3:15" x14ac:dyDescent="0.15">
      <c r="C218" s="15">
        <v>217</v>
      </c>
      <c r="D218" s="39" t="s">
        <v>635</v>
      </c>
    </row>
    <row r="219" spans="3:15" x14ac:dyDescent="0.15">
      <c r="C219" s="15">
        <v>218</v>
      </c>
      <c r="D219" s="39" t="s">
        <v>636</v>
      </c>
    </row>
    <row r="220" spans="3:15" x14ac:dyDescent="0.15">
      <c r="C220" s="15">
        <v>219</v>
      </c>
      <c r="D220" s="39" t="s">
        <v>747</v>
      </c>
    </row>
    <row r="221" spans="3:15" x14ac:dyDescent="0.15">
      <c r="C221" s="15">
        <v>220</v>
      </c>
      <c r="D221" s="39" t="s">
        <v>750</v>
      </c>
    </row>
    <row r="222" spans="3:15" x14ac:dyDescent="0.15">
      <c r="C222" s="15">
        <v>221</v>
      </c>
      <c r="D222" s="39" t="s">
        <v>749</v>
      </c>
    </row>
    <row r="223" spans="3:15" x14ac:dyDescent="0.15">
      <c r="C223" s="15">
        <v>222</v>
      </c>
      <c r="D223" s="39" t="s">
        <v>751</v>
      </c>
    </row>
    <row r="224" spans="3:15" x14ac:dyDescent="0.15">
      <c r="C224" s="15">
        <v>223</v>
      </c>
      <c r="D224" s="39" t="s">
        <v>752</v>
      </c>
    </row>
    <row r="225" spans="3:15" x14ac:dyDescent="0.15">
      <c r="C225" s="15">
        <v>224</v>
      </c>
      <c r="D225" s="39" t="str">
        <f>O225</f>
        <v>write.csv(cbind(mismatch, PagenoP2L1), file="C:/NGS/save/PagenoPL.csv", row.names=F)</v>
      </c>
      <c r="F225" s="15" t="s">
        <v>670</v>
      </c>
      <c r="G225" s="15" t="str">
        <f>'1. Input and Output files list'!$E$6</f>
        <v>C:/NGS/save/</v>
      </c>
      <c r="H225" s="15" t="s">
        <v>664</v>
      </c>
      <c r="O225" s="15" t="str">
        <f>CONCATENATE(F225,G225,H225,I225,J225,K225,L225,M225)</f>
        <v>write.csv(cbind(mismatch, PagenoP2L1), file="C:/NGS/save/PagenoPL.csv", row.names=F)</v>
      </c>
    </row>
    <row r="226" spans="3:15" x14ac:dyDescent="0.15">
      <c r="C226" s="15">
        <v>225</v>
      </c>
      <c r="D226" s="39" t="str">
        <f>O226</f>
        <v>PagenoP2L1 &lt;- read.csv("C:/NGS/save/PagenoPL.csv",stringsAsFactors=F)</v>
      </c>
      <c r="F226" s="15" t="s">
        <v>669</v>
      </c>
      <c r="G226" s="15" t="str">
        <f>'1. Input and Output files list'!$E$6</f>
        <v>C:/NGS/save/</v>
      </c>
      <c r="H226" s="15" t="s">
        <v>666</v>
      </c>
      <c r="O226" s="15" t="str">
        <f>CONCATENATE(F226,G226,H226,I226,J226,K226,L226,M226)</f>
        <v>PagenoP2L1 &lt;- read.csv("C:/NGS/save/PagenoPL.csv",stringsAsFactors=F)</v>
      </c>
    </row>
    <row r="227" spans="3:15" x14ac:dyDescent="0.15">
      <c r="C227" s="15">
        <v>226</v>
      </c>
      <c r="D227" s="39" t="str">
        <f>O227</f>
        <v>PagenoP2L1 &lt;- subset(PagenoP2L1, PagenoP2L1$mismatch &lt; (ncol(no)*10*0.5))</v>
      </c>
      <c r="F227" s="15" t="s">
        <v>1045</v>
      </c>
      <c r="G227" s="15">
        <f>'1. Input and Output files list'!$E$54</f>
        <v>0.5</v>
      </c>
      <c r="H227" s="15" t="s">
        <v>1025</v>
      </c>
      <c r="O227" s="15" t="str">
        <f>CONCATENATE(F227,G227,H227,I227,J227,K227,L227,M227)</f>
        <v>PagenoP2L1 &lt;- subset(PagenoP2L1, PagenoP2L1$mismatch &lt; (ncol(no)*10*0.5))</v>
      </c>
    </row>
    <row r="228" spans="3:15" x14ac:dyDescent="0.15">
      <c r="C228" s="15">
        <v>227</v>
      </c>
      <c r="D228" s="39" t="s">
        <v>638</v>
      </c>
    </row>
    <row r="229" spans="3:15" x14ac:dyDescent="0.15">
      <c r="C229" s="15">
        <v>228</v>
      </c>
      <c r="D229" s="39" t="s">
        <v>633</v>
      </c>
    </row>
    <row r="230" spans="3:15" x14ac:dyDescent="0.15">
      <c r="C230" s="15">
        <v>229</v>
      </c>
      <c r="D230" s="39" t="s">
        <v>634</v>
      </c>
    </row>
    <row r="231" spans="3:15" x14ac:dyDescent="0.15">
      <c r="C231" s="15">
        <v>230</v>
      </c>
      <c r="D231" s="39" t="s">
        <v>602</v>
      </c>
    </row>
    <row r="232" spans="3:15" x14ac:dyDescent="0.15">
      <c r="C232" s="15">
        <v>231</v>
      </c>
      <c r="D232" s="39" t="s">
        <v>635</v>
      </c>
    </row>
    <row r="233" spans="3:15" x14ac:dyDescent="0.15">
      <c r="C233" s="15">
        <v>232</v>
      </c>
      <c r="D233" s="39" t="s">
        <v>636</v>
      </c>
    </row>
    <row r="234" spans="3:15" x14ac:dyDescent="0.15">
      <c r="C234" s="15">
        <v>233</v>
      </c>
      <c r="D234" s="39" t="s">
        <v>747</v>
      </c>
    </row>
    <row r="235" spans="3:15" x14ac:dyDescent="0.15">
      <c r="C235" s="15">
        <v>234</v>
      </c>
      <c r="D235" s="39" t="s">
        <v>750</v>
      </c>
    </row>
    <row r="236" spans="3:15" x14ac:dyDescent="0.15">
      <c r="C236" s="15">
        <v>235</v>
      </c>
      <c r="D236" s="39" t="s">
        <v>749</v>
      </c>
    </row>
    <row r="237" spans="3:15" x14ac:dyDescent="0.15">
      <c r="C237" s="15">
        <v>236</v>
      </c>
      <c r="D237" s="39" t="s">
        <v>751</v>
      </c>
    </row>
    <row r="238" spans="3:15" x14ac:dyDescent="0.15">
      <c r="C238" s="15">
        <v>237</v>
      </c>
      <c r="D238" s="39" t="s">
        <v>752</v>
      </c>
    </row>
    <row r="239" spans="3:15" x14ac:dyDescent="0.15">
      <c r="C239" s="15">
        <v>238</v>
      </c>
      <c r="D239" s="39" t="str">
        <f>O239</f>
        <v>write.csv(cbind(mismatch, PagenoP2L1), file="C:/NGS/save/PagenoPL.csv", row.names=F)</v>
      </c>
      <c r="F239" s="15" t="s">
        <v>670</v>
      </c>
      <c r="G239" s="15" t="str">
        <f>'1. Input and Output files list'!$E$6</f>
        <v>C:/NGS/save/</v>
      </c>
      <c r="H239" s="15" t="s">
        <v>664</v>
      </c>
      <c r="O239" s="15" t="str">
        <f>CONCATENATE(F239,G239,H239,I239,J239,K239,L239,M239)</f>
        <v>write.csv(cbind(mismatch, PagenoP2L1), file="C:/NGS/save/PagenoPL.csv", row.names=F)</v>
      </c>
    </row>
    <row r="240" spans="3:15" x14ac:dyDescent="0.15">
      <c r="C240" s="15">
        <v>239</v>
      </c>
      <c r="D240" s="39" t="str">
        <f>O240</f>
        <v>PagenoP2L1 &lt;- read.csv("C:/NGS/save/PagenoPL.csv",stringsAsFactors=F)</v>
      </c>
      <c r="F240" s="15" t="s">
        <v>669</v>
      </c>
      <c r="G240" s="15" t="str">
        <f>'1. Input and Output files list'!$E$6</f>
        <v>C:/NGS/save/</v>
      </c>
      <c r="H240" s="15" t="s">
        <v>666</v>
      </c>
      <c r="O240" s="15" t="str">
        <f>CONCATENATE(F240,G240,H240,I240,J240,K240,L240,M240)</f>
        <v>PagenoP2L1 &lt;- read.csv("C:/NGS/save/PagenoPL.csv",stringsAsFactors=F)</v>
      </c>
    </row>
    <row r="241" spans="3:15" x14ac:dyDescent="0.15">
      <c r="C241" s="15">
        <v>240</v>
      </c>
      <c r="D241" s="39" t="str">
        <f>O241</f>
        <v>PagenoP2L1 &lt;- subset(PagenoP2L1, PagenoP2L1$mismatch &lt; (ncol(no)*10*0.4))</v>
      </c>
      <c r="F241" s="15" t="s">
        <v>1045</v>
      </c>
      <c r="G241" s="15">
        <f>'1. Input and Output files list'!$E$55</f>
        <v>0.4</v>
      </c>
      <c r="H241" s="15" t="s">
        <v>1025</v>
      </c>
      <c r="O241" s="15" t="str">
        <f>CONCATENATE(F241,G241,H241,I241,J241,K241,L241,M241)</f>
        <v>PagenoP2L1 &lt;- subset(PagenoP2L1, PagenoP2L1$mismatch &lt; (ncol(no)*10*0.4))</v>
      </c>
    </row>
    <row r="242" spans="3:15" x14ac:dyDescent="0.15">
      <c r="C242" s="15">
        <v>241</v>
      </c>
      <c r="D242" s="39" t="s">
        <v>639</v>
      </c>
    </row>
    <row r="243" spans="3:15" x14ac:dyDescent="0.15">
      <c r="C243" s="15">
        <v>242</v>
      </c>
      <c r="D243" s="39" t="s">
        <v>640</v>
      </c>
    </row>
    <row r="244" spans="3:15" x14ac:dyDescent="0.15">
      <c r="C244" s="15">
        <v>243</v>
      </c>
      <c r="D244" s="39" t="s">
        <v>641</v>
      </c>
    </row>
    <row r="245" spans="3:15" x14ac:dyDescent="0.15">
      <c r="C245" s="15">
        <v>244</v>
      </c>
      <c r="D245" s="39" t="s">
        <v>642</v>
      </c>
    </row>
    <row r="246" spans="3:15" x14ac:dyDescent="0.15">
      <c r="C246" s="15">
        <v>245</v>
      </c>
      <c r="D246" s="39" t="s">
        <v>602</v>
      </c>
    </row>
    <row r="247" spans="3:15" x14ac:dyDescent="0.15">
      <c r="C247" s="15">
        <v>246</v>
      </c>
      <c r="D247" s="39" t="s">
        <v>643</v>
      </c>
    </row>
    <row r="248" spans="3:15" x14ac:dyDescent="0.15">
      <c r="C248" s="15">
        <v>247</v>
      </c>
      <c r="D248" s="39" t="s">
        <v>644</v>
      </c>
    </row>
    <row r="249" spans="3:15" x14ac:dyDescent="0.15">
      <c r="C249" s="15">
        <v>248</v>
      </c>
      <c r="D249" s="39" t="s">
        <v>756</v>
      </c>
    </row>
    <row r="250" spans="3:15" x14ac:dyDescent="0.15">
      <c r="C250" s="15">
        <v>249</v>
      </c>
      <c r="D250" s="39" t="s">
        <v>750</v>
      </c>
    </row>
    <row r="251" spans="3:15" x14ac:dyDescent="0.15">
      <c r="C251" s="15">
        <v>250</v>
      </c>
      <c r="D251" s="39" t="s">
        <v>757</v>
      </c>
    </row>
    <row r="252" spans="3:15" x14ac:dyDescent="0.15">
      <c r="C252" s="15">
        <v>251</v>
      </c>
      <c r="D252" s="39" t="s">
        <v>751</v>
      </c>
    </row>
    <row r="253" spans="3:15" x14ac:dyDescent="0.15">
      <c r="C253" s="15">
        <v>252</v>
      </c>
      <c r="D253" s="39" t="s">
        <v>752</v>
      </c>
    </row>
    <row r="254" spans="3:15" x14ac:dyDescent="0.15">
      <c r="C254" s="15">
        <v>253</v>
      </c>
      <c r="D254" s="39" t="str">
        <f>O254</f>
        <v>write.csv(cbind(mismatch, PagenoP2L2), file="C:/NGS/save/PagenoPL.csv", row.names=F)</v>
      </c>
      <c r="F254" s="15" t="s">
        <v>667</v>
      </c>
      <c r="G254" s="15" t="str">
        <f>'1. Input and Output files list'!$E$6</f>
        <v>C:/NGS/save/</v>
      </c>
      <c r="H254" s="15" t="s">
        <v>664</v>
      </c>
      <c r="O254" s="15" t="str">
        <f>CONCATENATE(F254,G254,H254,I254,J254,K254,L254,M254)</f>
        <v>write.csv(cbind(mismatch, PagenoP2L2), file="C:/NGS/save/PagenoPL.csv", row.names=F)</v>
      </c>
    </row>
    <row r="255" spans="3:15" x14ac:dyDescent="0.15">
      <c r="C255" s="15">
        <v>254</v>
      </c>
      <c r="D255" s="39" t="str">
        <f>O255</f>
        <v>PagenoP2L2 &lt;- read.csv("C:/NGS/save/PagenoPL.csv",stringsAsFactors=F)</v>
      </c>
      <c r="F255" s="15" t="s">
        <v>668</v>
      </c>
      <c r="G255" s="15" t="str">
        <f>'1. Input and Output files list'!$E$6</f>
        <v>C:/NGS/save/</v>
      </c>
      <c r="H255" s="15" t="s">
        <v>666</v>
      </c>
      <c r="O255" s="15" t="str">
        <f>CONCATENATE(F255,G255,H255,I255,J255,K255,L255,M255)</f>
        <v>PagenoP2L2 &lt;- read.csv("C:/NGS/save/PagenoPL.csv",stringsAsFactors=F)</v>
      </c>
    </row>
    <row r="256" spans="3:15" x14ac:dyDescent="0.15">
      <c r="C256" s="15">
        <v>255</v>
      </c>
      <c r="D256" s="39" t="str">
        <f>O256</f>
        <v>PagenoP2L2 &lt;- subset(PagenoP2L2, PagenoP2L2$mismatch &lt; (ncol(no)*10*0.5))</v>
      </c>
      <c r="F256" s="15" t="s">
        <v>1047</v>
      </c>
      <c r="G256" s="15">
        <f>'1. Input and Output files list'!$E$53</f>
        <v>0.5</v>
      </c>
      <c r="H256" s="15" t="s">
        <v>1025</v>
      </c>
      <c r="O256" s="15" t="str">
        <f>CONCATENATE(F256,G256,H256,I256,J256,K256,L256,M256)</f>
        <v>PagenoP2L2 &lt;- subset(PagenoP2L2, PagenoP2L2$mismatch &lt; (ncol(no)*10*0.5))</v>
      </c>
    </row>
    <row r="257" spans="3:15" x14ac:dyDescent="0.15">
      <c r="C257" s="15">
        <v>256</v>
      </c>
      <c r="D257" s="39" t="s">
        <v>645</v>
      </c>
    </row>
    <row r="258" spans="3:15" x14ac:dyDescent="0.15">
      <c r="C258" s="15">
        <v>257</v>
      </c>
      <c r="D258" s="39" t="s">
        <v>641</v>
      </c>
    </row>
    <row r="259" spans="3:15" x14ac:dyDescent="0.15">
      <c r="C259" s="15">
        <v>258</v>
      </c>
      <c r="D259" s="39" t="s">
        <v>642</v>
      </c>
    </row>
    <row r="260" spans="3:15" x14ac:dyDescent="0.15">
      <c r="C260" s="15">
        <v>259</v>
      </c>
      <c r="D260" s="39" t="s">
        <v>602</v>
      </c>
    </row>
    <row r="261" spans="3:15" x14ac:dyDescent="0.15">
      <c r="C261" s="15">
        <v>260</v>
      </c>
      <c r="D261" s="39" t="s">
        <v>643</v>
      </c>
    </row>
    <row r="262" spans="3:15" x14ac:dyDescent="0.15">
      <c r="C262" s="15">
        <v>261</v>
      </c>
      <c r="D262" s="39" t="s">
        <v>644</v>
      </c>
    </row>
    <row r="263" spans="3:15" x14ac:dyDescent="0.15">
      <c r="C263" s="15">
        <v>262</v>
      </c>
      <c r="D263" s="39" t="s">
        <v>756</v>
      </c>
    </row>
    <row r="264" spans="3:15" x14ac:dyDescent="0.15">
      <c r="C264" s="15">
        <v>263</v>
      </c>
      <c r="D264" s="39" t="s">
        <v>750</v>
      </c>
    </row>
    <row r="265" spans="3:15" x14ac:dyDescent="0.15">
      <c r="C265" s="15">
        <v>264</v>
      </c>
      <c r="D265" s="39" t="s">
        <v>757</v>
      </c>
    </row>
    <row r="266" spans="3:15" x14ac:dyDescent="0.15">
      <c r="C266" s="15">
        <v>265</v>
      </c>
      <c r="D266" s="39" t="s">
        <v>751</v>
      </c>
    </row>
    <row r="267" spans="3:15" x14ac:dyDescent="0.15">
      <c r="C267" s="15">
        <v>266</v>
      </c>
      <c r="D267" s="39" t="s">
        <v>752</v>
      </c>
    </row>
    <row r="268" spans="3:15" x14ac:dyDescent="0.15">
      <c r="C268" s="15">
        <v>267</v>
      </c>
      <c r="D268" s="39" t="str">
        <f>O268</f>
        <v>write.csv(cbind(mismatch, PagenoP2L2), file="C:/NGS/save/PagenoPL.csv", row.names=F)</v>
      </c>
      <c r="F268" s="15" t="s">
        <v>667</v>
      </c>
      <c r="G268" s="15" t="str">
        <f>'1. Input and Output files list'!$E$6</f>
        <v>C:/NGS/save/</v>
      </c>
      <c r="H268" s="15" t="s">
        <v>664</v>
      </c>
      <c r="O268" s="15" t="str">
        <f>CONCATENATE(F268,G268,H268,I268,J268,K268,L268,M268)</f>
        <v>write.csv(cbind(mismatch, PagenoP2L2), file="C:/NGS/save/PagenoPL.csv", row.names=F)</v>
      </c>
    </row>
    <row r="269" spans="3:15" x14ac:dyDescent="0.15">
      <c r="C269" s="15">
        <v>268</v>
      </c>
      <c r="D269" s="39" t="str">
        <f>O269</f>
        <v>PagenoP2L2 &lt;- read.csv("C:/NGS/save/PagenoPL.csv",stringsAsFactors=F)</v>
      </c>
      <c r="F269" s="15" t="s">
        <v>668</v>
      </c>
      <c r="G269" s="15" t="str">
        <f>'1. Input and Output files list'!$E$6</f>
        <v>C:/NGS/save/</v>
      </c>
      <c r="H269" s="15" t="s">
        <v>666</v>
      </c>
      <c r="O269" s="15" t="str">
        <f>CONCATENATE(F269,G269,H269,I269,J269,K269,L269,M269)</f>
        <v>PagenoP2L2 &lt;- read.csv("C:/NGS/save/PagenoPL.csv",stringsAsFactors=F)</v>
      </c>
    </row>
    <row r="270" spans="3:15" x14ac:dyDescent="0.15">
      <c r="C270" s="15">
        <v>269</v>
      </c>
      <c r="D270" s="39" t="str">
        <f>O270</f>
        <v>PagenoP2L2 &lt;- subset(PagenoP2L2, PagenoP2L2$mismatch &lt; (ncol(no)*10*0.5))</v>
      </c>
      <c r="F270" s="15" t="s">
        <v>1047</v>
      </c>
      <c r="G270" s="15">
        <f>'1. Input and Output files list'!$E$54</f>
        <v>0.5</v>
      </c>
      <c r="H270" s="15" t="s">
        <v>1025</v>
      </c>
      <c r="O270" s="15" t="str">
        <f>CONCATENATE(F270,G270,H270,I270,J270,K270,L270,M270)</f>
        <v>PagenoP2L2 &lt;- subset(PagenoP2L2, PagenoP2L2$mismatch &lt; (ncol(no)*10*0.5))</v>
      </c>
    </row>
    <row r="271" spans="3:15" x14ac:dyDescent="0.15">
      <c r="C271" s="15">
        <v>270</v>
      </c>
      <c r="D271" s="39" t="s">
        <v>646</v>
      </c>
    </row>
    <row r="272" spans="3:15" x14ac:dyDescent="0.15">
      <c r="C272" s="15">
        <v>271</v>
      </c>
      <c r="D272" s="39" t="s">
        <v>641</v>
      </c>
    </row>
    <row r="273" spans="3:15" x14ac:dyDescent="0.15">
      <c r="C273" s="15">
        <v>272</v>
      </c>
      <c r="D273" s="39" t="s">
        <v>642</v>
      </c>
    </row>
    <row r="274" spans="3:15" x14ac:dyDescent="0.15">
      <c r="C274" s="15">
        <v>273</v>
      </c>
      <c r="D274" s="39" t="s">
        <v>602</v>
      </c>
    </row>
    <row r="275" spans="3:15" x14ac:dyDescent="0.15">
      <c r="C275" s="15">
        <v>274</v>
      </c>
      <c r="D275" s="39" t="s">
        <v>643</v>
      </c>
    </row>
    <row r="276" spans="3:15" x14ac:dyDescent="0.15">
      <c r="C276" s="15">
        <v>275</v>
      </c>
      <c r="D276" s="39" t="s">
        <v>644</v>
      </c>
    </row>
    <row r="277" spans="3:15" x14ac:dyDescent="0.15">
      <c r="C277" s="15">
        <v>276</v>
      </c>
      <c r="D277" s="39" t="s">
        <v>756</v>
      </c>
    </row>
    <row r="278" spans="3:15" x14ac:dyDescent="0.15">
      <c r="C278" s="15">
        <v>277</v>
      </c>
      <c r="D278" s="39" t="s">
        <v>750</v>
      </c>
    </row>
    <row r="279" spans="3:15" x14ac:dyDescent="0.15">
      <c r="C279" s="15">
        <v>278</v>
      </c>
      <c r="D279" s="39" t="s">
        <v>757</v>
      </c>
    </row>
    <row r="280" spans="3:15" x14ac:dyDescent="0.15">
      <c r="C280" s="15">
        <v>279</v>
      </c>
      <c r="D280" s="39" t="s">
        <v>751</v>
      </c>
    </row>
    <row r="281" spans="3:15" x14ac:dyDescent="0.15">
      <c r="C281" s="15">
        <v>280</v>
      </c>
      <c r="D281" s="39" t="s">
        <v>752</v>
      </c>
    </row>
    <row r="282" spans="3:15" x14ac:dyDescent="0.15">
      <c r="C282" s="15">
        <v>281</v>
      </c>
      <c r="D282" s="39" t="str">
        <f>O282</f>
        <v>write.csv(cbind(mismatch, PagenoP2L2), file="C:/NGS/save/PagenoPL.csv", row.names=F)</v>
      </c>
      <c r="F282" s="15" t="s">
        <v>667</v>
      </c>
      <c r="G282" s="15" t="str">
        <f>'1. Input and Output files list'!$E$6</f>
        <v>C:/NGS/save/</v>
      </c>
      <c r="H282" s="15" t="s">
        <v>664</v>
      </c>
      <c r="O282" s="15" t="str">
        <f>CONCATENATE(F282,G282,H282,I282,J282,K282,L282,M282)</f>
        <v>write.csv(cbind(mismatch, PagenoP2L2), file="C:/NGS/save/PagenoPL.csv", row.names=F)</v>
      </c>
    </row>
    <row r="283" spans="3:15" x14ac:dyDescent="0.15">
      <c r="C283" s="15">
        <v>282</v>
      </c>
      <c r="D283" s="39" t="str">
        <f>O283</f>
        <v>PagenoP2L2 &lt;- read.csv("C:/NGS/save/PagenoPL.csv",stringsAsFactors=F)</v>
      </c>
      <c r="F283" s="15" t="s">
        <v>668</v>
      </c>
      <c r="G283" s="15" t="str">
        <f>'1. Input and Output files list'!$E$6</f>
        <v>C:/NGS/save/</v>
      </c>
      <c r="H283" s="15" t="s">
        <v>666</v>
      </c>
      <c r="O283" s="15" t="str">
        <f>CONCATENATE(F283,G283,H283,I283,J283,K283,L283,M283)</f>
        <v>PagenoP2L2 &lt;- read.csv("C:/NGS/save/PagenoPL.csv",stringsAsFactors=F)</v>
      </c>
    </row>
    <row r="284" spans="3:15" x14ac:dyDescent="0.15">
      <c r="C284" s="15">
        <v>283</v>
      </c>
      <c r="D284" s="39" t="str">
        <f>O284</f>
        <v>PagenoP2L2 &lt;- subset(PagenoP2L2, PagenoP2L2$mismatch &lt; (ncol(no)*10*0.4))</v>
      </c>
      <c r="F284" s="15" t="s">
        <v>1047</v>
      </c>
      <c r="G284" s="15">
        <f>'1. Input and Output files list'!$E$55</f>
        <v>0.4</v>
      </c>
      <c r="H284" s="15" t="s">
        <v>1025</v>
      </c>
      <c r="O284" s="15" t="str">
        <f>CONCATENATE(F284,G284,H284,I284,J284,K284,L284,M284)</f>
        <v>PagenoP2L2 &lt;- subset(PagenoP2L2, PagenoP2L2$mismatch &lt; (ncol(no)*10*0.4))</v>
      </c>
    </row>
    <row r="285" spans="3:15" x14ac:dyDescent="0.15">
      <c r="C285" s="15">
        <v>284</v>
      </c>
      <c r="D285" s="39" t="s">
        <v>647</v>
      </c>
    </row>
    <row r="286" spans="3:15" x14ac:dyDescent="0.15">
      <c r="C286" s="15">
        <v>285</v>
      </c>
      <c r="D286" s="39" t="s">
        <v>629</v>
      </c>
    </row>
    <row r="287" spans="3:15" x14ac:dyDescent="0.15">
      <c r="C287" s="15">
        <v>286</v>
      </c>
      <c r="D287" s="39" t="s">
        <v>648</v>
      </c>
    </row>
    <row r="288" spans="3:15" x14ac:dyDescent="0.15">
      <c r="C288" s="15">
        <v>287</v>
      </c>
      <c r="D288" s="39" t="s">
        <v>649</v>
      </c>
    </row>
    <row r="289" spans="3:15" x14ac:dyDescent="0.15">
      <c r="C289" s="15">
        <v>288</v>
      </c>
      <c r="D289" s="39" t="s">
        <v>650</v>
      </c>
    </row>
    <row r="290" spans="3:15" x14ac:dyDescent="0.15">
      <c r="C290" s="15">
        <v>289</v>
      </c>
      <c r="D290" s="39" t="s">
        <v>651</v>
      </c>
    </row>
    <row r="291" spans="3:15" x14ac:dyDescent="0.15">
      <c r="C291" s="15">
        <v>290</v>
      </c>
      <c r="D291" s="39" t="s">
        <v>602</v>
      </c>
    </row>
    <row r="292" spans="3:15" x14ac:dyDescent="0.15">
      <c r="C292" s="15">
        <v>291</v>
      </c>
      <c r="D292" s="39" t="s">
        <v>652</v>
      </c>
    </row>
    <row r="293" spans="3:15" x14ac:dyDescent="0.15">
      <c r="C293" s="15">
        <v>292</v>
      </c>
      <c r="D293" s="39" t="s">
        <v>653</v>
      </c>
    </row>
    <row r="294" spans="3:15" x14ac:dyDescent="0.15">
      <c r="C294" s="15">
        <v>293</v>
      </c>
      <c r="D294" s="39" t="s">
        <v>754</v>
      </c>
    </row>
    <row r="295" spans="3:15" x14ac:dyDescent="0.15">
      <c r="C295" s="15">
        <v>294</v>
      </c>
      <c r="D295" s="39" t="s">
        <v>750</v>
      </c>
    </row>
    <row r="296" spans="3:15" x14ac:dyDescent="0.15">
      <c r="C296" s="15">
        <v>295</v>
      </c>
      <c r="D296" s="39" t="s">
        <v>755</v>
      </c>
    </row>
    <row r="297" spans="3:15" x14ac:dyDescent="0.15">
      <c r="C297" s="15">
        <v>296</v>
      </c>
      <c r="D297" s="39" t="s">
        <v>751</v>
      </c>
    </row>
    <row r="298" spans="3:15" x14ac:dyDescent="0.15">
      <c r="C298" s="15">
        <v>297</v>
      </c>
      <c r="D298" s="39" t="s">
        <v>752</v>
      </c>
    </row>
    <row r="299" spans="3:15" x14ac:dyDescent="0.15">
      <c r="C299" s="15">
        <v>298</v>
      </c>
      <c r="D299" s="39" t="str">
        <f>O299</f>
        <v>write.csv(cbind(mismatch, PagenoP2Lg), file="C:/NGS/save/PagenoPL.csv", row.names=F)</v>
      </c>
      <c r="F299" s="15" t="s">
        <v>663</v>
      </c>
      <c r="G299" s="15" t="str">
        <f>'1. Input and Output files list'!$E$6</f>
        <v>C:/NGS/save/</v>
      </c>
      <c r="H299" s="15" t="s">
        <v>664</v>
      </c>
      <c r="O299" s="15" t="str">
        <f>CONCATENATE(F299,G299,H299,I299,J299,K299,L299,M299)</f>
        <v>write.csv(cbind(mismatch, PagenoP2Lg), file="C:/NGS/save/PagenoPL.csv", row.names=F)</v>
      </c>
    </row>
    <row r="300" spans="3:15" x14ac:dyDescent="0.15">
      <c r="C300" s="15">
        <v>299</v>
      </c>
      <c r="D300" s="39" t="str">
        <f>O300</f>
        <v>PagenoP2Lg &lt;- read.csv("C:/NGS/save/PagenoPL.csv",stringsAsFactors=F)</v>
      </c>
      <c r="F300" s="15" t="s">
        <v>665</v>
      </c>
      <c r="G300" s="15" t="str">
        <f>'1. Input and Output files list'!$E$6</f>
        <v>C:/NGS/save/</v>
      </c>
      <c r="H300" s="15" t="s">
        <v>666</v>
      </c>
      <c r="O300" s="15" t="str">
        <f>CONCATENATE(F300,G300,H300,I300,J300,K300,L300,M300)</f>
        <v>PagenoP2Lg &lt;- read.csv("C:/NGS/save/PagenoPL.csv",stringsAsFactors=F)</v>
      </c>
    </row>
    <row r="301" spans="3:15" x14ac:dyDescent="0.15">
      <c r="C301" s="15">
        <v>300</v>
      </c>
      <c r="D301" s="39" t="str">
        <f>O301</f>
        <v>PagenoP2Lg &lt;- subset(PagenoP2Lg, PagenoP2Lg$mismatch &lt; (ncol(no)*10*0.5))</v>
      </c>
      <c r="F301" s="15" t="s">
        <v>1050</v>
      </c>
      <c r="G301" s="15">
        <f>'1. Input and Output files list'!$E$53</f>
        <v>0.5</v>
      </c>
      <c r="H301" s="15" t="s">
        <v>1025</v>
      </c>
      <c r="O301" s="15" t="str">
        <f>CONCATENATE(F301,G301,H301,I301,J301,K301,L301,M301)</f>
        <v>PagenoP2Lg &lt;- subset(PagenoP2Lg, PagenoP2Lg$mismatch &lt; (ncol(no)*10*0.5))</v>
      </c>
    </row>
    <row r="302" spans="3:15" x14ac:dyDescent="0.15">
      <c r="C302" s="15">
        <v>301</v>
      </c>
      <c r="D302" s="39" t="s">
        <v>654</v>
      </c>
    </row>
    <row r="303" spans="3:15" x14ac:dyDescent="0.15">
      <c r="C303" s="15">
        <v>302</v>
      </c>
      <c r="D303" s="39" t="s">
        <v>650</v>
      </c>
    </row>
    <row r="304" spans="3:15" x14ac:dyDescent="0.15">
      <c r="C304" s="15">
        <v>303</v>
      </c>
      <c r="D304" s="39" t="s">
        <v>651</v>
      </c>
    </row>
    <row r="305" spans="3:15" x14ac:dyDescent="0.15">
      <c r="C305" s="15">
        <v>304</v>
      </c>
      <c r="D305" s="39" t="s">
        <v>602</v>
      </c>
    </row>
    <row r="306" spans="3:15" x14ac:dyDescent="0.15">
      <c r="C306" s="15">
        <v>305</v>
      </c>
      <c r="D306" s="39" t="s">
        <v>652</v>
      </c>
    </row>
    <row r="307" spans="3:15" x14ac:dyDescent="0.15">
      <c r="C307" s="15">
        <v>306</v>
      </c>
      <c r="D307" s="39" t="s">
        <v>653</v>
      </c>
    </row>
    <row r="308" spans="3:15" x14ac:dyDescent="0.15">
      <c r="C308" s="15">
        <v>307</v>
      </c>
      <c r="D308" s="39" t="s">
        <v>754</v>
      </c>
    </row>
    <row r="309" spans="3:15" x14ac:dyDescent="0.15">
      <c r="C309" s="15">
        <v>308</v>
      </c>
      <c r="D309" s="39" t="s">
        <v>750</v>
      </c>
    </row>
    <row r="310" spans="3:15" x14ac:dyDescent="0.15">
      <c r="C310" s="15">
        <v>309</v>
      </c>
      <c r="D310" s="39" t="s">
        <v>755</v>
      </c>
    </row>
    <row r="311" spans="3:15" x14ac:dyDescent="0.15">
      <c r="C311" s="15">
        <v>310</v>
      </c>
      <c r="D311" s="39" t="s">
        <v>751</v>
      </c>
    </row>
    <row r="312" spans="3:15" x14ac:dyDescent="0.15">
      <c r="C312" s="15">
        <v>311</v>
      </c>
      <c r="D312" s="39" t="s">
        <v>752</v>
      </c>
    </row>
    <row r="313" spans="3:15" x14ac:dyDescent="0.15">
      <c r="C313" s="15">
        <v>312</v>
      </c>
      <c r="D313" s="39" t="str">
        <f>O313</f>
        <v>write.csv(cbind(mismatch, PagenoP2Lg), file="C:/NGS/save/PagenoPL.csv", row.names=F)</v>
      </c>
      <c r="F313" s="15" t="s">
        <v>663</v>
      </c>
      <c r="G313" s="15" t="str">
        <f>'1. Input and Output files list'!$E$6</f>
        <v>C:/NGS/save/</v>
      </c>
      <c r="H313" s="15" t="s">
        <v>664</v>
      </c>
      <c r="O313" s="15" t="str">
        <f>CONCATENATE(F313,G313,H313,I313,J313,K313,L313,M313)</f>
        <v>write.csv(cbind(mismatch, PagenoP2Lg), file="C:/NGS/save/PagenoPL.csv", row.names=F)</v>
      </c>
    </row>
    <row r="314" spans="3:15" x14ac:dyDescent="0.15">
      <c r="C314" s="15">
        <v>313</v>
      </c>
      <c r="D314" s="39" t="str">
        <f>O314</f>
        <v>PagenoP2Lg &lt;- read.csv("C:/NGS/save/PagenoPL.csv",stringsAsFactors=F)</v>
      </c>
      <c r="F314" s="15" t="s">
        <v>665</v>
      </c>
      <c r="G314" s="15" t="str">
        <f>'1. Input and Output files list'!$E$6</f>
        <v>C:/NGS/save/</v>
      </c>
      <c r="H314" s="15" t="s">
        <v>666</v>
      </c>
      <c r="O314" s="15" t="str">
        <f>CONCATENATE(F314,G314,H314,I314,J314,K314,L314,M314)</f>
        <v>PagenoP2Lg &lt;- read.csv("C:/NGS/save/PagenoPL.csv",stringsAsFactors=F)</v>
      </c>
    </row>
    <row r="315" spans="3:15" x14ac:dyDescent="0.15">
      <c r="C315" s="15">
        <v>314</v>
      </c>
      <c r="D315" s="39" t="str">
        <f>O315</f>
        <v>PagenoP2Lg &lt;- subset(PagenoP2Lg, PagenoP2Lg$mismatch &lt; (ncol(no)*10*0.5))</v>
      </c>
      <c r="F315" s="15" t="s">
        <v>1050</v>
      </c>
      <c r="G315" s="15">
        <f>'1. Input and Output files list'!$E$54</f>
        <v>0.5</v>
      </c>
      <c r="H315" s="15" t="s">
        <v>1025</v>
      </c>
      <c r="O315" s="15" t="str">
        <f>CONCATENATE(F315,G315,H315,I315,J315,K315,L315,M315)</f>
        <v>PagenoP2Lg &lt;- subset(PagenoP2Lg, PagenoP2Lg$mismatch &lt; (ncol(no)*10*0.5))</v>
      </c>
    </row>
    <row r="316" spans="3:15" x14ac:dyDescent="0.15">
      <c r="C316" s="15">
        <v>315</v>
      </c>
      <c r="D316" s="39" t="s">
        <v>655</v>
      </c>
    </row>
    <row r="317" spans="3:15" x14ac:dyDescent="0.15">
      <c r="C317" s="15">
        <v>316</v>
      </c>
      <c r="D317" s="39" t="s">
        <v>650</v>
      </c>
    </row>
    <row r="318" spans="3:15" x14ac:dyDescent="0.15">
      <c r="C318" s="15">
        <v>317</v>
      </c>
      <c r="D318" s="39" t="s">
        <v>651</v>
      </c>
    </row>
    <row r="319" spans="3:15" x14ac:dyDescent="0.15">
      <c r="C319" s="15">
        <v>318</v>
      </c>
      <c r="D319" s="39" t="s">
        <v>602</v>
      </c>
    </row>
    <row r="320" spans="3:15" x14ac:dyDescent="0.15">
      <c r="C320" s="15">
        <v>319</v>
      </c>
      <c r="D320" s="39" t="s">
        <v>652</v>
      </c>
    </row>
    <row r="321" spans="3:15" x14ac:dyDescent="0.15">
      <c r="C321" s="15">
        <v>320</v>
      </c>
      <c r="D321" s="39" t="s">
        <v>653</v>
      </c>
    </row>
    <row r="322" spans="3:15" x14ac:dyDescent="0.15">
      <c r="C322" s="15">
        <v>321</v>
      </c>
      <c r="D322" s="39" t="s">
        <v>754</v>
      </c>
    </row>
    <row r="323" spans="3:15" x14ac:dyDescent="0.15">
      <c r="C323" s="15">
        <v>322</v>
      </c>
      <c r="D323" s="39" t="s">
        <v>750</v>
      </c>
    </row>
    <row r="324" spans="3:15" x14ac:dyDescent="0.15">
      <c r="C324" s="15">
        <v>323</v>
      </c>
      <c r="D324" s="39" t="s">
        <v>755</v>
      </c>
    </row>
    <row r="325" spans="3:15" x14ac:dyDescent="0.15">
      <c r="C325" s="15">
        <v>324</v>
      </c>
      <c r="D325" s="39" t="s">
        <v>751</v>
      </c>
    </row>
    <row r="326" spans="3:15" x14ac:dyDescent="0.15">
      <c r="C326" s="15">
        <v>325</v>
      </c>
      <c r="D326" s="39" t="s">
        <v>752</v>
      </c>
    </row>
    <row r="327" spans="3:15" x14ac:dyDescent="0.15">
      <c r="C327" s="15">
        <v>326</v>
      </c>
      <c r="D327" s="39" t="str">
        <f>O327</f>
        <v>write.csv(cbind(mismatch, PagenoP2Lg), file="C:/NGS/save/PagenoPL.csv", row.names=F)</v>
      </c>
      <c r="F327" s="15" t="s">
        <v>663</v>
      </c>
      <c r="G327" s="15" t="str">
        <f>'1. Input and Output files list'!$E$6</f>
        <v>C:/NGS/save/</v>
      </c>
      <c r="H327" s="15" t="s">
        <v>664</v>
      </c>
      <c r="O327" s="15" t="str">
        <f>CONCATENATE(F327,G327,H327,I327,J327,K327,L327,M327)</f>
        <v>write.csv(cbind(mismatch, PagenoP2Lg), file="C:/NGS/save/PagenoPL.csv", row.names=F)</v>
      </c>
    </row>
    <row r="328" spans="3:15" x14ac:dyDescent="0.15">
      <c r="C328" s="15">
        <v>327</v>
      </c>
      <c r="D328" s="39" t="str">
        <f>O328</f>
        <v>PagenoP2Lg &lt;- read.csv("C:/NGS/save/PagenoPL.csv",stringsAsFactors=F)</v>
      </c>
      <c r="F328" s="15" t="s">
        <v>665</v>
      </c>
      <c r="G328" s="15" t="str">
        <f>'1. Input and Output files list'!$E$6</f>
        <v>C:/NGS/save/</v>
      </c>
      <c r="H328" s="15" t="s">
        <v>666</v>
      </c>
      <c r="O328" s="15" t="str">
        <f>CONCATENATE(F328,G328,H328,I328,J328,K328,L328,M328)</f>
        <v>PagenoP2Lg &lt;- read.csv("C:/NGS/save/PagenoPL.csv",stringsAsFactors=F)</v>
      </c>
    </row>
    <row r="329" spans="3:15" x14ac:dyDescent="0.15">
      <c r="C329" s="15">
        <v>328</v>
      </c>
      <c r="D329" s="39" t="str">
        <f>O329</f>
        <v>PagenoP2Lg &lt;- subset(PagenoP2Lg, PagenoP2Lg$mismatch &lt; (ncol(no)*10*0.4))</v>
      </c>
      <c r="F329" s="15" t="s">
        <v>1050</v>
      </c>
      <c r="G329" s="15">
        <f>'1. Input and Output files list'!$E$55</f>
        <v>0.4</v>
      </c>
      <c r="H329" s="15" t="s">
        <v>1025</v>
      </c>
      <c r="O329" s="15" t="str">
        <f>CONCATENATE(F329,G329,H329,I329,J329,K329,L329,M329)</f>
        <v>PagenoP2Lg &lt;- subset(PagenoP2Lg, PagenoP2Lg$mismatch &lt; (ncol(no)*10*0.4))</v>
      </c>
    </row>
    <row r="330" spans="3:15" x14ac:dyDescent="0.15">
      <c r="C330" s="15">
        <v>329</v>
      </c>
      <c r="D330" s="39" t="s">
        <v>656</v>
      </c>
    </row>
    <row r="331" spans="3:15" x14ac:dyDescent="0.15">
      <c r="C331" s="15">
        <v>330</v>
      </c>
      <c r="D331" s="39" t="s">
        <v>586</v>
      </c>
    </row>
    <row r="332" spans="3:15" x14ac:dyDescent="0.15">
      <c r="C332" s="15">
        <v>331</v>
      </c>
      <c r="D332" s="39" t="str">
        <f>O332</f>
        <v>file.remove("C:/NGS/save/PagenoPL.csv")</v>
      </c>
      <c r="F332" s="15" t="s">
        <v>66</v>
      </c>
      <c r="G332" s="15" t="str">
        <f>'1. Input and Output files list'!$E$6</f>
        <v>C:/NGS/save/</v>
      </c>
      <c r="H332" s="15" t="s">
        <v>662</v>
      </c>
      <c r="O332" s="15" t="str">
        <f>CONCATENATE(F332,G332,H332,I332,J332,K332,L332,M332)</f>
        <v>file.remove("C:/NGS/save/PagenoPL.csv")</v>
      </c>
    </row>
    <row r="333" spans="3:15" x14ac:dyDescent="0.15">
      <c r="C333" s="15">
        <v>332</v>
      </c>
      <c r="D333" s="39" t="s">
        <v>657</v>
      </c>
    </row>
    <row r="334" spans="3:15" x14ac:dyDescent="0.15">
      <c r="C334" s="15">
        <v>333</v>
      </c>
      <c r="D334" s="39" t="s">
        <v>658</v>
      </c>
    </row>
    <row r="335" spans="3:15" x14ac:dyDescent="0.15">
      <c r="C335" s="15">
        <v>334</v>
      </c>
      <c r="D335" s="39" t="str">
        <f>O335</f>
        <v>write.csv(PagenoP1P2select, file="C:/NGS/save/Genotype_select_aln.csv", row.names=F)</v>
      </c>
      <c r="F335" s="15" t="s">
        <v>661</v>
      </c>
      <c r="G335" s="15" t="str">
        <f>'1. Input and Output files list'!$E$6</f>
        <v>C:/NGS/save/</v>
      </c>
      <c r="H335" s="15" t="s">
        <v>660</v>
      </c>
      <c r="I335" s="15" t="s">
        <v>1056</v>
      </c>
      <c r="J335" s="15" t="s">
        <v>677</v>
      </c>
      <c r="O335" s="15" t="str">
        <f>CONCATENATE(F335,G335,H335,I335,J335,K335,L335,M335)</f>
        <v>write.csv(PagenoP1P2select, file="C:/NGS/save/Genotype_select_aln.csv", row.names=F)</v>
      </c>
    </row>
    <row r="336" spans="3:15" x14ac:dyDescent="0.15">
      <c r="C336" s="15">
        <v>335</v>
      </c>
      <c r="D336" s="39" t="str">
        <f>O336</f>
        <v>geno &lt;- read.csv("C:/NGS/save/Genotype_select_aln.csv")</v>
      </c>
      <c r="F336" s="15" t="s">
        <v>424</v>
      </c>
      <c r="G336" s="15" t="str">
        <f>'1. Input and Output files list'!$E$6</f>
        <v>C:/NGS/save/</v>
      </c>
      <c r="H336" s="15" t="s">
        <v>660</v>
      </c>
      <c r="I336" s="15" t="s">
        <v>1056</v>
      </c>
      <c r="J336" s="15" t="s">
        <v>34</v>
      </c>
      <c r="O336" s="15" t="str">
        <f>CONCATENATE(F336,G336,H336,I336,J336,K336,L336,M336)</f>
        <v>geno &lt;- read.csv("C:/NGS/save/Genotype_select_aln.csv")</v>
      </c>
    </row>
    <row r="337" spans="3:15" x14ac:dyDescent="0.15">
      <c r="C337" s="15">
        <v>336</v>
      </c>
      <c r="D337" s="39" t="s">
        <v>425</v>
      </c>
    </row>
    <row r="338" spans="3:15" x14ac:dyDescent="0.15">
      <c r="C338" s="15">
        <v>337</v>
      </c>
      <c r="D338" s="39" t="s">
        <v>426</v>
      </c>
    </row>
    <row r="339" spans="3:15" x14ac:dyDescent="0.15">
      <c r="C339" s="15">
        <v>338</v>
      </c>
      <c r="D339" s="39" t="s">
        <v>427</v>
      </c>
    </row>
    <row r="340" spans="3:15" x14ac:dyDescent="0.15">
      <c r="C340" s="15">
        <v>339</v>
      </c>
      <c r="D340" s="39" t="s">
        <v>428</v>
      </c>
    </row>
    <row r="341" spans="3:15" x14ac:dyDescent="0.15">
      <c r="C341" s="15">
        <v>340</v>
      </c>
      <c r="D341" s="39" t="s">
        <v>429</v>
      </c>
    </row>
    <row r="342" spans="3:15" x14ac:dyDescent="0.15">
      <c r="C342" s="15">
        <v>341</v>
      </c>
      <c r="D342" s="39" t="s">
        <v>430</v>
      </c>
    </row>
    <row r="343" spans="3:15" x14ac:dyDescent="0.15">
      <c r="C343" s="15">
        <v>342</v>
      </c>
      <c r="D343" s="39" t="s">
        <v>431</v>
      </c>
    </row>
    <row r="344" spans="3:15" x14ac:dyDescent="0.15">
      <c r="C344" s="15">
        <v>343</v>
      </c>
      <c r="D344" s="39" t="s">
        <v>432</v>
      </c>
    </row>
    <row r="345" spans="3:15" x14ac:dyDescent="0.15">
      <c r="C345" s="15">
        <v>344</v>
      </c>
      <c r="D345" s="39" t="str">
        <f>O345</f>
        <v>write.csv(table(NuPaididPageno$Paid), "C:/NGS/save/Genotype_table.csv", row.names=F)</v>
      </c>
      <c r="F345" s="15" t="s">
        <v>433</v>
      </c>
      <c r="G345" s="15" t="str">
        <f>'1. Input and Output files list'!$E$6</f>
        <v>C:/NGS/save/</v>
      </c>
      <c r="H345" s="15" t="s">
        <v>441</v>
      </c>
      <c r="O345" s="15" t="str">
        <f>CONCATENATE(F345,G345,H345,I345,J345,K345,L345,M345)</f>
        <v>write.csv(table(NuPaididPageno$Paid), "C:/NGS/save/Genotype_table.csv", row.names=F)</v>
      </c>
    </row>
    <row r="346" spans="3:15" x14ac:dyDescent="0.15">
      <c r="C346" s="15">
        <v>345</v>
      </c>
      <c r="D346" s="39" t="str">
        <f>O346</f>
        <v>table &lt;- read.csv("C:/NGS/save/Genotype_table.csv", col.names=c("table","freq"))</v>
      </c>
      <c r="F346" s="15" t="s">
        <v>434</v>
      </c>
      <c r="G346" s="15" t="str">
        <f>'1. Input and Output files list'!$E$6</f>
        <v>C:/NGS/save/</v>
      </c>
      <c r="H346" s="15" t="s">
        <v>442</v>
      </c>
      <c r="O346" s="15" t="str">
        <f>CONCATENATE(F346,G346,H346,I346,J346,K346,L346,M346)</f>
        <v>table &lt;- read.csv("C:/NGS/save/Genotype_table.csv", col.names=c("table","freq"))</v>
      </c>
    </row>
    <row r="347" spans="3:15" x14ac:dyDescent="0.15">
      <c r="C347" s="15">
        <v>346</v>
      </c>
      <c r="D347" s="39" t="str">
        <f>O347</f>
        <v>file.remove("C:/NGS/save/Genotype_table.csv")</v>
      </c>
      <c r="F347" s="15" t="s">
        <v>66</v>
      </c>
      <c r="G347" s="15" t="str">
        <f>'1. Input and Output files list'!$E$6</f>
        <v>C:/NGS/save/</v>
      </c>
      <c r="H347" s="15" t="s">
        <v>443</v>
      </c>
      <c r="O347" s="15" t="str">
        <f>CONCATENATE(F347,G347,H347,I347,J347,K347,L347,M347)</f>
        <v>file.remove("C:/NGS/save/Genotype_table.csv")</v>
      </c>
    </row>
    <row r="348" spans="3:15" x14ac:dyDescent="0.15">
      <c r="C348" s="15">
        <v>347</v>
      </c>
      <c r="D348" s="39" t="s">
        <v>435</v>
      </c>
    </row>
    <row r="349" spans="3:15" x14ac:dyDescent="0.15">
      <c r="C349" s="15">
        <v>348</v>
      </c>
      <c r="D349" s="39" t="s">
        <v>436</v>
      </c>
    </row>
    <row r="350" spans="3:15" x14ac:dyDescent="0.15">
      <c r="C350" s="15">
        <v>349</v>
      </c>
      <c r="D350" s="39" t="str">
        <f>O350</f>
        <v>write.csv(unique, "C:/NGS/save/Genotype_unique.csv", row.names=F)</v>
      </c>
      <c r="F350" s="15" t="s">
        <v>437</v>
      </c>
      <c r="G350" s="15" t="str">
        <f>'1. Input and Output files list'!$E$6</f>
        <v>C:/NGS/save/</v>
      </c>
      <c r="H350" s="15" t="s">
        <v>444</v>
      </c>
      <c r="O350" s="15" t="str">
        <f>CONCATENATE(F350,G350,H350,I350,J350,K350,L350,M350)</f>
        <v>write.csv(unique, "C:/NGS/save/Genotype_unique.csv", row.names=F)</v>
      </c>
    </row>
    <row r="351" spans="3:15" x14ac:dyDescent="0.15">
      <c r="C351" s="15">
        <v>350</v>
      </c>
      <c r="D351" s="39" t="str">
        <f>O351</f>
        <v>unique &lt;- read.csv("C:/NGS/save/Genotype_unique.csv")</v>
      </c>
      <c r="F351" s="15" t="s">
        <v>438</v>
      </c>
      <c r="G351" s="15" t="str">
        <f>'1. Input and Output files list'!$E$6</f>
        <v>C:/NGS/save/</v>
      </c>
      <c r="H351" s="15" t="s">
        <v>445</v>
      </c>
      <c r="O351" s="15" t="str">
        <f>CONCATENATE(F351,G351,H351,I351,J351,K351,L351,M351)</f>
        <v>unique &lt;- read.csv("C:/NGS/save/Genotype_unique.csv")</v>
      </c>
    </row>
    <row r="352" spans="3:15" x14ac:dyDescent="0.15">
      <c r="C352" s="15">
        <v>351</v>
      </c>
      <c r="D352" s="39" t="str">
        <f>O352</f>
        <v>file.remove("C:/NGS/save/Genotype_unique.csv")</v>
      </c>
      <c r="F352" s="15" t="s">
        <v>66</v>
      </c>
      <c r="G352" s="15" t="str">
        <f>'1. Input and Output files list'!$E$6</f>
        <v>C:/NGS/save/</v>
      </c>
      <c r="H352" s="15" t="s">
        <v>445</v>
      </c>
      <c r="O352" s="15" t="str">
        <f>CONCATENATE(F352,G352,H352,I352,J352,K352,L352,M352)</f>
        <v>file.remove("C:/NGS/save/Genotype_unique.csv")</v>
      </c>
    </row>
    <row r="353" spans="3:15" x14ac:dyDescent="0.15">
      <c r="C353" s="15">
        <v>352</v>
      </c>
      <c r="D353" s="39" t="s">
        <v>439</v>
      </c>
    </row>
    <row r="354" spans="3:15" x14ac:dyDescent="0.15">
      <c r="C354" s="15">
        <v>353</v>
      </c>
      <c r="D354" s="39" t="str">
        <f>O354</f>
        <v>write.csv(table(unique$id), "C:/NGS/save/Genotype_table.csv", row.names=F)</v>
      </c>
      <c r="F354" s="15" t="s">
        <v>440</v>
      </c>
      <c r="G354" s="15" t="str">
        <f>'1. Input and Output files list'!$E$6</f>
        <v>C:/NGS/save/</v>
      </c>
      <c r="H354" s="15" t="s">
        <v>441</v>
      </c>
      <c r="O354" s="15" t="str">
        <f>CONCATENATE(F354,G354,H354,I354,J354,K354,L354,M354)</f>
        <v>write.csv(table(unique$id), "C:/NGS/save/Genotype_table.csv", row.names=F)</v>
      </c>
    </row>
    <row r="355" spans="3:15" x14ac:dyDescent="0.15">
      <c r="C355" s="15">
        <v>354</v>
      </c>
      <c r="D355" s="39" t="str">
        <f>O355</f>
        <v>table &lt;- read.csv("C:/NGS/save/Genotype_table.csv", col.names=c("table","freq"))</v>
      </c>
      <c r="F355" s="15" t="s">
        <v>434</v>
      </c>
      <c r="G355" s="15" t="str">
        <f>'1. Input and Output files list'!$E$6</f>
        <v>C:/NGS/save/</v>
      </c>
      <c r="H355" s="15" t="s">
        <v>442</v>
      </c>
      <c r="O355" s="15" t="str">
        <f>CONCATENATE(F355,G355,H355,I355,J355,K355,L355,M355)</f>
        <v>table &lt;- read.csv("C:/NGS/save/Genotype_table.csv", col.names=c("table","freq"))</v>
      </c>
    </row>
    <row r="356" spans="3:15" x14ac:dyDescent="0.15">
      <c r="C356" s="15">
        <v>355</v>
      </c>
      <c r="D356" s="39" t="str">
        <f>O356</f>
        <v>file.remove("C:/NGS/save/Genotype_table.csv")</v>
      </c>
      <c r="F356" s="15" t="s">
        <v>66</v>
      </c>
      <c r="G356" s="15" t="str">
        <f>'1. Input and Output files list'!$E$6</f>
        <v>C:/NGS/save/</v>
      </c>
      <c r="H356" s="15" t="s">
        <v>443</v>
      </c>
      <c r="O356" s="15" t="str">
        <f>CONCATENATE(F356,G356,H356,I356,J356,K356,L356,M356)</f>
        <v>file.remove("C:/NGS/save/Genotype_table.csv")</v>
      </c>
    </row>
    <row r="357" spans="3:15" x14ac:dyDescent="0.15">
      <c r="C357" s="15">
        <v>356</v>
      </c>
      <c r="D357" s="39" t="s">
        <v>446</v>
      </c>
    </row>
    <row r="358" spans="3:15" x14ac:dyDescent="0.15">
      <c r="C358" s="15">
        <v>357</v>
      </c>
      <c r="D358" s="39" t="s">
        <v>447</v>
      </c>
    </row>
    <row r="359" spans="3:15" x14ac:dyDescent="0.15">
      <c r="C359" s="15">
        <v>358</v>
      </c>
      <c r="D359" s="39" t="s">
        <v>448</v>
      </c>
    </row>
    <row r="360" spans="3:15" x14ac:dyDescent="0.15">
      <c r="C360" s="15">
        <v>359</v>
      </c>
      <c r="D360" s="39" t="s">
        <v>449</v>
      </c>
    </row>
    <row r="361" spans="3:15" x14ac:dyDescent="0.15">
      <c r="C361" s="15">
        <v>360</v>
      </c>
      <c r="D361" s="39" t="s">
        <v>450</v>
      </c>
    </row>
    <row r="362" spans="3:15" x14ac:dyDescent="0.15">
      <c r="C362" s="15">
        <v>361</v>
      </c>
      <c r="D362" s="39" t="s">
        <v>451</v>
      </c>
    </row>
    <row r="363" spans="3:15" x14ac:dyDescent="0.15">
      <c r="C363" s="15">
        <v>362</v>
      </c>
      <c r="D363" s="39" t="s">
        <v>452</v>
      </c>
    </row>
    <row r="364" spans="3:15" x14ac:dyDescent="0.15">
      <c r="C364" s="15">
        <v>363</v>
      </c>
      <c r="D364" s="39" t="s">
        <v>453</v>
      </c>
    </row>
    <row r="365" spans="3:15" x14ac:dyDescent="0.15">
      <c r="C365" s="15">
        <v>364</v>
      </c>
      <c r="D365" s="39" t="s">
        <v>454</v>
      </c>
    </row>
    <row r="366" spans="3:15" x14ac:dyDescent="0.15">
      <c r="C366" s="15">
        <v>365</v>
      </c>
      <c r="D366" s="39" t="s">
        <v>455</v>
      </c>
    </row>
    <row r="367" spans="3:15" x14ac:dyDescent="0.15">
      <c r="C367" s="15">
        <v>366</v>
      </c>
      <c r="D367" s="39" t="s">
        <v>456</v>
      </c>
    </row>
    <row r="368" spans="3:15" x14ac:dyDescent="0.15">
      <c r="C368" s="15">
        <v>367</v>
      </c>
      <c r="D368" s="39" t="s">
        <v>457</v>
      </c>
    </row>
    <row r="369" spans="3:15" x14ac:dyDescent="0.15">
      <c r="C369" s="15">
        <v>368</v>
      </c>
      <c r="D369" s="39" t="s">
        <v>458</v>
      </c>
    </row>
    <row r="370" spans="3:15" x14ac:dyDescent="0.15">
      <c r="C370" s="15">
        <v>369</v>
      </c>
      <c r="D370" s="39" t="s">
        <v>459</v>
      </c>
    </row>
    <row r="371" spans="3:15" x14ac:dyDescent="0.15">
      <c r="C371" s="15">
        <v>370</v>
      </c>
      <c r="D371" s="39" t="s">
        <v>460</v>
      </c>
    </row>
    <row r="372" spans="3:15" x14ac:dyDescent="0.15">
      <c r="C372" s="15">
        <v>371</v>
      </c>
      <c r="D372" s="39" t="s">
        <v>461</v>
      </c>
    </row>
    <row r="373" spans="3:15" x14ac:dyDescent="0.15">
      <c r="C373" s="15">
        <v>372</v>
      </c>
      <c r="D373" s="39" t="s">
        <v>462</v>
      </c>
    </row>
    <row r="374" spans="3:15" x14ac:dyDescent="0.15">
      <c r="C374" s="15">
        <v>373</v>
      </c>
      <c r="D374" s="39" t="s">
        <v>463</v>
      </c>
    </row>
    <row r="375" spans="3:15" x14ac:dyDescent="0.15">
      <c r="C375" s="15">
        <v>374</v>
      </c>
      <c r="D375" s="39" t="s">
        <v>712</v>
      </c>
    </row>
    <row r="376" spans="3:15" x14ac:dyDescent="0.15">
      <c r="C376" s="15">
        <v>375</v>
      </c>
      <c r="D376" s="39" t="s">
        <v>759</v>
      </c>
    </row>
    <row r="377" spans="3:15" x14ac:dyDescent="0.15">
      <c r="C377" s="15">
        <v>376</v>
      </c>
      <c r="D377" s="39" t="s">
        <v>606</v>
      </c>
    </row>
    <row r="378" spans="3:15" x14ac:dyDescent="0.15">
      <c r="C378" s="15">
        <v>377</v>
      </c>
      <c r="D378" s="39" t="s">
        <v>721</v>
      </c>
    </row>
    <row r="379" spans="3:15" x14ac:dyDescent="0.15">
      <c r="C379" s="15">
        <v>378</v>
      </c>
      <c r="D379" s="39" t="s">
        <v>722</v>
      </c>
    </row>
    <row r="380" spans="3:15" x14ac:dyDescent="0.15">
      <c r="C380" s="15">
        <v>379</v>
      </c>
      <c r="D380" s="39" t="str">
        <f>O380</f>
        <v>write.csv(y1, file="C:/NGS/save/y1.csv", row.names=F)</v>
      </c>
      <c r="F380" s="5" t="s">
        <v>737</v>
      </c>
      <c r="G380" s="5" t="str">
        <f>'1. Input and Output files list'!$E$6</f>
        <v>C:/NGS/save/</v>
      </c>
      <c r="H380" s="5" t="s">
        <v>738</v>
      </c>
      <c r="O380" s="15" t="str">
        <f>CONCATENATE(F380,G380,H380,I380,J380,K380,L380,M380)</f>
        <v>write.csv(y1, file="C:/NGS/save/y1.csv", row.names=F)</v>
      </c>
    </row>
    <row r="381" spans="3:15" x14ac:dyDescent="0.15">
      <c r="C381" s="15">
        <v>380</v>
      </c>
      <c r="D381" s="39" t="str">
        <f>O381</f>
        <v>y1 &lt;- read.csv("C:/NGS/save/y1.csv")</v>
      </c>
      <c r="F381" s="5" t="s">
        <v>739</v>
      </c>
      <c r="G381" s="5" t="str">
        <f>'1. Input and Output files list'!$E$6</f>
        <v>C:/NGS/save/</v>
      </c>
      <c r="H381" s="5" t="s">
        <v>734</v>
      </c>
      <c r="O381" s="15" t="str">
        <f>CONCATENATE(F381,G381,H381,I381,J381,K381,L381,M381)</f>
        <v>y1 &lt;- read.csv("C:/NGS/save/y1.csv")</v>
      </c>
    </row>
    <row r="382" spans="3:15" x14ac:dyDescent="0.15">
      <c r="C382" s="15">
        <v>381</v>
      </c>
      <c r="D382" s="39" t="str">
        <f>O382</f>
        <v>write.csv(y2, file="C:/NGS/save/y2.csv", row.names=F)</v>
      </c>
      <c r="F382" s="5" t="s">
        <v>740</v>
      </c>
      <c r="G382" s="5" t="str">
        <f>'1. Input and Output files list'!$E$6</f>
        <v>C:/NGS/save/</v>
      </c>
      <c r="H382" s="5" t="s">
        <v>741</v>
      </c>
      <c r="O382" s="15" t="str">
        <f>CONCATENATE(F382,G382,H382,I382,J382,K382,L382,M382)</f>
        <v>write.csv(y2, file="C:/NGS/save/y2.csv", row.names=F)</v>
      </c>
    </row>
    <row r="383" spans="3:15" x14ac:dyDescent="0.15">
      <c r="C383" s="15">
        <v>382</v>
      </c>
      <c r="D383" s="39" t="str">
        <f>O383</f>
        <v>y2 &lt;- read.csv("C:/NGS/save/y2.csv")</v>
      </c>
      <c r="F383" s="5" t="s">
        <v>742</v>
      </c>
      <c r="G383" s="5" t="str">
        <f>'1. Input and Output files list'!$E$6</f>
        <v>C:/NGS/save/</v>
      </c>
      <c r="H383" s="5" t="s">
        <v>735</v>
      </c>
      <c r="O383" s="15" t="str">
        <f>CONCATENATE(F383,G383,H383,I383,J383,K383,L383,M383)</f>
        <v>y2 &lt;- read.csv("C:/NGS/save/y2.csv")</v>
      </c>
    </row>
    <row r="384" spans="3:15" x14ac:dyDescent="0.15">
      <c r="C384" s="15">
        <v>383</v>
      </c>
      <c r="D384" s="44" t="s">
        <v>720</v>
      </c>
    </row>
    <row r="385" spans="3:15" x14ac:dyDescent="0.15">
      <c r="C385" s="15">
        <v>384</v>
      </c>
      <c r="D385" s="39" t="s">
        <v>602</v>
      </c>
    </row>
    <row r="386" spans="3:15" x14ac:dyDescent="0.15">
      <c r="C386" s="15">
        <v>385</v>
      </c>
      <c r="D386" s="39" t="s">
        <v>608</v>
      </c>
    </row>
    <row r="387" spans="3:15" x14ac:dyDescent="0.15">
      <c r="C387" s="15">
        <v>386</v>
      </c>
      <c r="D387" s="39" t="s">
        <v>609</v>
      </c>
    </row>
    <row r="388" spans="3:15" x14ac:dyDescent="0.15">
      <c r="C388" s="15">
        <v>387</v>
      </c>
      <c r="D388" s="39" t="s">
        <v>758</v>
      </c>
    </row>
    <row r="389" spans="3:15" x14ac:dyDescent="0.15">
      <c r="C389" s="15">
        <v>388</v>
      </c>
      <c r="D389" s="39" t="s">
        <v>762</v>
      </c>
    </row>
    <row r="390" spans="3:15" x14ac:dyDescent="0.15">
      <c r="C390" s="15">
        <v>389</v>
      </c>
      <c r="D390" s="39" t="str">
        <f>O390</f>
        <v>write.csv(y1, file="C:/NGS/save/y1.csv", row.names=F)</v>
      </c>
      <c r="F390" s="5" t="s">
        <v>737</v>
      </c>
      <c r="G390" s="5" t="str">
        <f>'1. Input and Output files list'!$E$6</f>
        <v>C:/NGS/save/</v>
      </c>
      <c r="H390" s="5" t="s">
        <v>738</v>
      </c>
      <c r="O390" s="15" t="str">
        <f>CONCATENATE(F390,G390,H390,I390,J390,K390,L390,M390)</f>
        <v>write.csv(y1, file="C:/NGS/save/y1.csv", row.names=F)</v>
      </c>
    </row>
    <row r="391" spans="3:15" x14ac:dyDescent="0.15">
      <c r="C391" s="15">
        <v>390</v>
      </c>
      <c r="D391" s="39" t="str">
        <f>O391</f>
        <v>y1 &lt;- read.csv("C:/NGS/save/y1.csv")</v>
      </c>
      <c r="F391" s="5" t="s">
        <v>739</v>
      </c>
      <c r="G391" s="5" t="str">
        <f>'1. Input and Output files list'!$E$6</f>
        <v>C:/NGS/save/</v>
      </c>
      <c r="H391" s="5" t="s">
        <v>734</v>
      </c>
      <c r="O391" s="15" t="str">
        <f>CONCATENATE(F391,G391,H391,I391,J391,K391,L391,M391)</f>
        <v>y1 &lt;- read.csv("C:/NGS/save/y1.csv")</v>
      </c>
    </row>
    <row r="392" spans="3:15" x14ac:dyDescent="0.15">
      <c r="C392" s="15">
        <v>391</v>
      </c>
      <c r="D392" s="39" t="str">
        <f>O392</f>
        <v>write.csv(y2, file="C:/NGS/save/y2.csv", row.names=F)</v>
      </c>
      <c r="F392" s="5" t="s">
        <v>740</v>
      </c>
      <c r="G392" s="5" t="str">
        <f>'1. Input and Output files list'!$E$6</f>
        <v>C:/NGS/save/</v>
      </c>
      <c r="H392" s="5" t="s">
        <v>741</v>
      </c>
      <c r="O392" s="15" t="str">
        <f>CONCATENATE(F392,G392,H392,I392,J392,K392,L392,M392)</f>
        <v>write.csv(y2, file="C:/NGS/save/y2.csv", row.names=F)</v>
      </c>
    </row>
    <row r="393" spans="3:15" x14ac:dyDescent="0.15">
      <c r="C393" s="15">
        <v>392</v>
      </c>
      <c r="D393" s="39" t="str">
        <f>O393</f>
        <v>y2 &lt;- read.csv("C:/NGS/save/y2.csv")</v>
      </c>
      <c r="F393" s="5" t="s">
        <v>742</v>
      </c>
      <c r="G393" s="5" t="str">
        <f>'1. Input and Output files list'!$E$6</f>
        <v>C:/NGS/save/</v>
      </c>
      <c r="H393" s="5" t="s">
        <v>735</v>
      </c>
      <c r="O393" s="15" t="str">
        <f>CONCATENATE(F393,G393,H393,I393,J393,K393,L393,M393)</f>
        <v>y2 &lt;- read.csv("C:/NGS/save/y2.csv")</v>
      </c>
    </row>
    <row r="394" spans="3:15" x14ac:dyDescent="0.15">
      <c r="C394" s="15">
        <v>393</v>
      </c>
      <c r="D394" s="39" t="s">
        <v>720</v>
      </c>
    </row>
    <row r="395" spans="3:15" x14ac:dyDescent="0.15">
      <c r="C395" s="15">
        <v>394</v>
      </c>
      <c r="D395" s="39" t="s">
        <v>763</v>
      </c>
    </row>
    <row r="396" spans="3:15" x14ac:dyDescent="0.15">
      <c r="C396" s="15">
        <v>395</v>
      </c>
      <c r="D396" s="39" t="s">
        <v>764</v>
      </c>
    </row>
    <row r="397" spans="3:15" x14ac:dyDescent="0.15">
      <c r="C397" s="15">
        <v>396</v>
      </c>
      <c r="D397" s="39" t="s">
        <v>765</v>
      </c>
    </row>
    <row r="398" spans="3:15" x14ac:dyDescent="0.15">
      <c r="C398" s="15">
        <v>397</v>
      </c>
      <c r="D398" s="39" t="str">
        <f>O398</f>
        <v>write.csv(y1, file="C:/NGS/save/y1.csv", row.names=F)</v>
      </c>
      <c r="F398" s="5" t="s">
        <v>737</v>
      </c>
      <c r="G398" s="5" t="str">
        <f>'1. Input and Output files list'!$E$6</f>
        <v>C:/NGS/save/</v>
      </c>
      <c r="H398" s="5" t="s">
        <v>738</v>
      </c>
      <c r="O398" s="15" t="str">
        <f>CONCATENATE(F398,G398,H398,I398,J398,K398,L398,M398)</f>
        <v>write.csv(y1, file="C:/NGS/save/y1.csv", row.names=F)</v>
      </c>
    </row>
    <row r="399" spans="3:15" x14ac:dyDescent="0.15">
      <c r="C399" s="15">
        <v>398</v>
      </c>
      <c r="D399" s="39" t="str">
        <f>O399</f>
        <v>y1 &lt;- read.csv("C:/NGS/save/y1.csv")</v>
      </c>
      <c r="F399" s="5" t="s">
        <v>739</v>
      </c>
      <c r="G399" s="5" t="str">
        <f>'1. Input and Output files list'!$E$6</f>
        <v>C:/NGS/save/</v>
      </c>
      <c r="H399" s="5" t="s">
        <v>734</v>
      </c>
      <c r="O399" s="15" t="str">
        <f>CONCATENATE(F399,G399,H399,I399,J399,K399,L399,M399)</f>
        <v>y1 &lt;- read.csv("C:/NGS/save/y1.csv")</v>
      </c>
    </row>
    <row r="400" spans="3:15" x14ac:dyDescent="0.15">
      <c r="C400" s="15">
        <v>399</v>
      </c>
      <c r="D400" s="39" t="str">
        <f>O400</f>
        <v>write.csv(y2, file="C:/NGS/save/y2.csv", row.names=F)</v>
      </c>
      <c r="F400" s="5" t="s">
        <v>740</v>
      </c>
      <c r="G400" s="5" t="str">
        <f>'1. Input and Output files list'!$E$6</f>
        <v>C:/NGS/save/</v>
      </c>
      <c r="H400" s="5" t="s">
        <v>741</v>
      </c>
      <c r="O400" s="15" t="str">
        <f>CONCATENATE(F400,G400,H400,I400,J400,K400,L400,M400)</f>
        <v>write.csv(y2, file="C:/NGS/save/y2.csv", row.names=F)</v>
      </c>
    </row>
    <row r="401" spans="3:15" x14ac:dyDescent="0.15">
      <c r="C401" s="15">
        <v>400</v>
      </c>
      <c r="D401" s="39" t="str">
        <f>O401</f>
        <v>y2 &lt;- read.csv("C:/NGS/save/y2.csv")</v>
      </c>
      <c r="F401" s="5" t="s">
        <v>742</v>
      </c>
      <c r="G401" s="5" t="str">
        <f>'1. Input and Output files list'!$E$6</f>
        <v>C:/NGS/save/</v>
      </c>
      <c r="H401" s="5" t="s">
        <v>735</v>
      </c>
      <c r="O401" s="15" t="str">
        <f>CONCATENATE(F401,G401,H401,I401,J401,K401,L401,M401)</f>
        <v>y2 &lt;- read.csv("C:/NGS/save/y2.csv")</v>
      </c>
    </row>
    <row r="402" spans="3:15" x14ac:dyDescent="0.15">
      <c r="C402" s="15">
        <v>401</v>
      </c>
      <c r="D402" s="39" t="s">
        <v>720</v>
      </c>
    </row>
    <row r="403" spans="3:15" x14ac:dyDescent="0.15">
      <c r="C403" s="15">
        <v>402</v>
      </c>
      <c r="D403" s="39" t="s">
        <v>766</v>
      </c>
    </row>
    <row r="404" spans="3:15" x14ac:dyDescent="0.15">
      <c r="C404" s="15">
        <v>403</v>
      </c>
      <c r="D404" s="39" t="s">
        <v>767</v>
      </c>
    </row>
    <row r="405" spans="3:15" x14ac:dyDescent="0.15">
      <c r="C405" s="15">
        <v>404</v>
      </c>
      <c r="D405" s="39" t="str">
        <f>O405</f>
        <v>write.csv(cbind(mismatch, CSVSL1), file="C:/NGS/save/PagenoPL.csv", row.names=F)</v>
      </c>
      <c r="F405" s="15" t="s">
        <v>713</v>
      </c>
      <c r="G405" s="15" t="str">
        <f>'1. Input and Output files list'!$E$6</f>
        <v>C:/NGS/save/</v>
      </c>
      <c r="H405" s="15" t="s">
        <v>664</v>
      </c>
      <c r="O405" s="15" t="str">
        <f>CONCATENATE(F405,G405,H405,I405,J405,K405,L405,M405)</f>
        <v>write.csv(cbind(mismatch, CSVSL1), file="C:/NGS/save/PagenoPL.csv", row.names=F)</v>
      </c>
    </row>
    <row r="406" spans="3:15" x14ac:dyDescent="0.15">
      <c r="C406" s="15">
        <v>405</v>
      </c>
      <c r="D406" s="39" t="str">
        <f>O406</f>
        <v>CSVSL1 &lt;- read.csv("C:/NGS/save/PagenoPL.csv",stringsAsFactors=F)</v>
      </c>
      <c r="F406" s="15" t="s">
        <v>714</v>
      </c>
      <c r="G406" s="15" t="str">
        <f>'1. Input and Output files list'!$E$6</f>
        <v>C:/NGS/save/</v>
      </c>
      <c r="H406" s="15" t="s">
        <v>666</v>
      </c>
      <c r="O406" s="15" t="str">
        <f>CONCATENATE(F406,G406,H406,I406,J406,K406,L406,M406)</f>
        <v>CSVSL1 &lt;- read.csv("C:/NGS/save/PagenoPL.csv",stringsAsFactors=F)</v>
      </c>
    </row>
    <row r="407" spans="3:15" x14ac:dyDescent="0.15">
      <c r="C407" s="15">
        <v>406</v>
      </c>
      <c r="D407" s="39" t="str">
        <f>O407</f>
        <v>CSVSL1 &lt;- subset(CSVSL1, CSVSL1$mismatch &lt; (ncol(no)*10*0.5))</v>
      </c>
      <c r="F407" s="15" t="s">
        <v>1052</v>
      </c>
      <c r="G407" s="15">
        <f>'1. Input and Output files list'!$E$56</f>
        <v>0.5</v>
      </c>
      <c r="H407" s="15" t="s">
        <v>1025</v>
      </c>
      <c r="O407" s="15" t="str">
        <f>CONCATENATE(F407,G407,H407,I407,J407,K407,L407,M407)</f>
        <v>CSVSL1 &lt;- subset(CSVSL1, CSVSL1$mismatch &lt; (ncol(no)*10*0.5))</v>
      </c>
    </row>
    <row r="408" spans="3:15" x14ac:dyDescent="0.15">
      <c r="C408" s="15">
        <v>407</v>
      </c>
      <c r="D408" s="39" t="s">
        <v>725</v>
      </c>
    </row>
    <row r="409" spans="3:15" x14ac:dyDescent="0.15">
      <c r="C409" s="15">
        <v>408</v>
      </c>
      <c r="D409" s="39" t="s">
        <v>760</v>
      </c>
    </row>
    <row r="410" spans="3:15" x14ac:dyDescent="0.15">
      <c r="C410" s="15">
        <v>409</v>
      </c>
      <c r="D410" s="39" t="s">
        <v>621</v>
      </c>
    </row>
    <row r="411" spans="3:15" x14ac:dyDescent="0.15">
      <c r="C411" s="15">
        <v>410</v>
      </c>
      <c r="D411" s="39" t="s">
        <v>723</v>
      </c>
    </row>
    <row r="412" spans="3:15" x14ac:dyDescent="0.15">
      <c r="C412" s="15">
        <v>411</v>
      </c>
      <c r="D412" s="39" t="s">
        <v>724</v>
      </c>
    </row>
    <row r="413" spans="3:15" x14ac:dyDescent="0.15">
      <c r="C413" s="15">
        <v>412</v>
      </c>
      <c r="D413" s="39" t="str">
        <f>O413</f>
        <v>write.csv(y1, file="C:/NGS/save/y1.csv", row.names=F)</v>
      </c>
      <c r="F413" s="5" t="s">
        <v>737</v>
      </c>
      <c r="G413" s="5" t="str">
        <f>'1. Input and Output files list'!$E$6</f>
        <v>C:/NGS/save/</v>
      </c>
      <c r="H413" s="5" t="s">
        <v>738</v>
      </c>
      <c r="O413" s="15" t="str">
        <f>CONCATENATE(F413,G413,H413,I413,J413,K413,L413,M413)</f>
        <v>write.csv(y1, file="C:/NGS/save/y1.csv", row.names=F)</v>
      </c>
    </row>
    <row r="414" spans="3:15" x14ac:dyDescent="0.15">
      <c r="C414" s="15">
        <v>413</v>
      </c>
      <c r="D414" s="39" t="str">
        <f>O414</f>
        <v>y1 &lt;- read.csv("C:/NGS/save/y1.csv")</v>
      </c>
      <c r="F414" s="5" t="s">
        <v>739</v>
      </c>
      <c r="G414" s="5" t="str">
        <f>'1. Input and Output files list'!$E$6</f>
        <v>C:/NGS/save/</v>
      </c>
      <c r="H414" s="5" t="s">
        <v>734</v>
      </c>
      <c r="O414" s="15" t="str">
        <f>CONCATENATE(F414,G414,H414,I414,J414,K414,L414,M414)</f>
        <v>y1 &lt;- read.csv("C:/NGS/save/y1.csv")</v>
      </c>
    </row>
    <row r="415" spans="3:15" x14ac:dyDescent="0.15">
      <c r="C415" s="15">
        <v>414</v>
      </c>
      <c r="D415" s="39" t="str">
        <f>O415</f>
        <v>write.csv(y2, file="C:/NGS/save/y2.csv", row.names=F)</v>
      </c>
      <c r="F415" s="5" t="s">
        <v>740</v>
      </c>
      <c r="G415" s="5" t="str">
        <f>'1. Input and Output files list'!$E$6</f>
        <v>C:/NGS/save/</v>
      </c>
      <c r="H415" s="5" t="s">
        <v>741</v>
      </c>
      <c r="O415" s="15" t="str">
        <f>CONCATENATE(F415,G415,H415,I415,J415,K415,L415,M415)</f>
        <v>write.csv(y2, file="C:/NGS/save/y2.csv", row.names=F)</v>
      </c>
    </row>
    <row r="416" spans="3:15" x14ac:dyDescent="0.15">
      <c r="C416" s="15">
        <v>415</v>
      </c>
      <c r="D416" s="39" t="str">
        <f>O416</f>
        <v>y2 &lt;- read.csv("C:/NGS/save/y2.csv")</v>
      </c>
      <c r="F416" s="5" t="s">
        <v>742</v>
      </c>
      <c r="G416" s="5" t="str">
        <f>'1. Input and Output files list'!$E$6</f>
        <v>C:/NGS/save/</v>
      </c>
      <c r="H416" s="5" t="s">
        <v>735</v>
      </c>
      <c r="O416" s="15" t="str">
        <f>CONCATENATE(F416,G416,H416,I416,J416,K416,L416,M416)</f>
        <v>y2 &lt;- read.csv("C:/NGS/save/y2.csv")</v>
      </c>
    </row>
    <row r="417" spans="3:15" x14ac:dyDescent="0.15">
      <c r="C417" s="15">
        <v>416</v>
      </c>
      <c r="D417" s="39" t="s">
        <v>720</v>
      </c>
    </row>
    <row r="418" spans="3:15" x14ac:dyDescent="0.15">
      <c r="C418" s="15">
        <v>417</v>
      </c>
      <c r="D418" s="39" t="s">
        <v>602</v>
      </c>
    </row>
    <row r="419" spans="3:15" x14ac:dyDescent="0.15">
      <c r="C419" s="15">
        <v>418</v>
      </c>
      <c r="D419" s="39" t="s">
        <v>623</v>
      </c>
    </row>
    <row r="420" spans="3:15" x14ac:dyDescent="0.15">
      <c r="C420" s="15">
        <v>419</v>
      </c>
      <c r="D420" s="39" t="s">
        <v>624</v>
      </c>
    </row>
    <row r="421" spans="3:15" x14ac:dyDescent="0.15">
      <c r="C421" s="15">
        <v>420</v>
      </c>
      <c r="D421" s="39" t="s">
        <v>768</v>
      </c>
    </row>
    <row r="422" spans="3:15" x14ac:dyDescent="0.15">
      <c r="C422" s="15">
        <v>421</v>
      </c>
      <c r="D422" s="39" t="s">
        <v>769</v>
      </c>
    </row>
    <row r="423" spans="3:15" x14ac:dyDescent="0.15">
      <c r="C423" s="15">
        <v>422</v>
      </c>
      <c r="D423" s="39" t="str">
        <f>O423</f>
        <v>write.csv(y1, file="C:/NGS/save/y1.csv", row.names=F)</v>
      </c>
      <c r="F423" s="5" t="s">
        <v>737</v>
      </c>
      <c r="G423" s="5" t="str">
        <f>'1. Input and Output files list'!$E$6</f>
        <v>C:/NGS/save/</v>
      </c>
      <c r="H423" s="5" t="s">
        <v>738</v>
      </c>
      <c r="O423" s="15" t="str">
        <f>CONCATENATE(F423,G423,H423,I423,J423,K423,L423,M423)</f>
        <v>write.csv(y1, file="C:/NGS/save/y1.csv", row.names=F)</v>
      </c>
    </row>
    <row r="424" spans="3:15" x14ac:dyDescent="0.15">
      <c r="C424" s="15">
        <v>423</v>
      </c>
      <c r="D424" s="39" t="str">
        <f>O424</f>
        <v>y1 &lt;- read.csv("C:/NGS/save/y1.csv")</v>
      </c>
      <c r="F424" s="5" t="s">
        <v>739</v>
      </c>
      <c r="G424" s="5" t="str">
        <f>'1. Input and Output files list'!$E$6</f>
        <v>C:/NGS/save/</v>
      </c>
      <c r="H424" s="5" t="s">
        <v>734</v>
      </c>
      <c r="O424" s="15" t="str">
        <f>CONCATENATE(F424,G424,H424,I424,J424,K424,L424,M424)</f>
        <v>y1 &lt;- read.csv("C:/NGS/save/y1.csv")</v>
      </c>
    </row>
    <row r="425" spans="3:15" x14ac:dyDescent="0.15">
      <c r="C425" s="15">
        <v>424</v>
      </c>
      <c r="D425" s="39" t="str">
        <f>O425</f>
        <v>write.csv(y2, file="C:/NGS/save/y2.csv", row.names=F)</v>
      </c>
      <c r="F425" s="5" t="s">
        <v>740</v>
      </c>
      <c r="G425" s="5" t="str">
        <f>'1. Input and Output files list'!$E$6</f>
        <v>C:/NGS/save/</v>
      </c>
      <c r="H425" s="5" t="s">
        <v>741</v>
      </c>
      <c r="O425" s="15" t="str">
        <f>CONCATENATE(F425,G425,H425,I425,J425,K425,L425,M425)</f>
        <v>write.csv(y2, file="C:/NGS/save/y2.csv", row.names=F)</v>
      </c>
    </row>
    <row r="426" spans="3:15" x14ac:dyDescent="0.15">
      <c r="C426" s="15">
        <v>425</v>
      </c>
      <c r="D426" s="39" t="str">
        <f>O426</f>
        <v>y2 &lt;- read.csv("C:/NGS/save/y2.csv")</v>
      </c>
      <c r="F426" s="5" t="s">
        <v>742</v>
      </c>
      <c r="G426" s="5" t="str">
        <f>'1. Input and Output files list'!$E$6</f>
        <v>C:/NGS/save/</v>
      </c>
      <c r="H426" s="5" t="s">
        <v>735</v>
      </c>
      <c r="O426" s="15" t="str">
        <f>CONCATENATE(F426,G426,H426,I426,J426,K426,L426,M426)</f>
        <v>y2 &lt;- read.csv("C:/NGS/save/y2.csv")</v>
      </c>
    </row>
    <row r="427" spans="3:15" x14ac:dyDescent="0.15">
      <c r="C427" s="15">
        <v>426</v>
      </c>
      <c r="D427" s="39" t="s">
        <v>720</v>
      </c>
    </row>
    <row r="428" spans="3:15" x14ac:dyDescent="0.15">
      <c r="C428" s="15">
        <v>427</v>
      </c>
      <c r="D428" s="39" t="s">
        <v>763</v>
      </c>
    </row>
    <row r="429" spans="3:15" x14ac:dyDescent="0.15">
      <c r="C429" s="15">
        <v>428</v>
      </c>
      <c r="D429" s="39" t="s">
        <v>770</v>
      </c>
    </row>
    <row r="430" spans="3:15" x14ac:dyDescent="0.15">
      <c r="C430" s="15">
        <v>429</v>
      </c>
      <c r="D430" s="39" t="s">
        <v>771</v>
      </c>
    </row>
    <row r="431" spans="3:15" x14ac:dyDescent="0.15">
      <c r="C431" s="15">
        <v>430</v>
      </c>
      <c r="D431" s="39" t="str">
        <f>O431</f>
        <v>write.csv(y1, file="C:/NGS/save/y1.csv", row.names=F)</v>
      </c>
      <c r="F431" s="5" t="s">
        <v>737</v>
      </c>
      <c r="G431" s="5" t="str">
        <f>'1. Input and Output files list'!$E$6</f>
        <v>C:/NGS/save/</v>
      </c>
      <c r="H431" s="5" t="s">
        <v>738</v>
      </c>
      <c r="O431" s="15" t="str">
        <f>CONCATENATE(F431,G431,H431,I431,J431,K431,L431,M431)</f>
        <v>write.csv(y1, file="C:/NGS/save/y1.csv", row.names=F)</v>
      </c>
    </row>
    <row r="432" spans="3:15" x14ac:dyDescent="0.15">
      <c r="C432" s="15">
        <v>431</v>
      </c>
      <c r="D432" s="39" t="str">
        <f>O432</f>
        <v>y1 &lt;- read.csv("C:/NGS/save/y1.csv")</v>
      </c>
      <c r="F432" s="5" t="s">
        <v>739</v>
      </c>
      <c r="G432" s="5" t="str">
        <f>'1. Input and Output files list'!$E$6</f>
        <v>C:/NGS/save/</v>
      </c>
      <c r="H432" s="5" t="s">
        <v>734</v>
      </c>
      <c r="O432" s="15" t="str">
        <f>CONCATENATE(F432,G432,H432,I432,J432,K432,L432,M432)</f>
        <v>y1 &lt;- read.csv("C:/NGS/save/y1.csv")</v>
      </c>
    </row>
    <row r="433" spans="3:15" x14ac:dyDescent="0.15">
      <c r="C433" s="15">
        <v>432</v>
      </c>
      <c r="D433" s="39" t="str">
        <f>O433</f>
        <v>write.csv(y2, file="C:/NGS/save/y2.csv", row.names=F)</v>
      </c>
      <c r="F433" s="5" t="s">
        <v>740</v>
      </c>
      <c r="G433" s="5" t="str">
        <f>'1. Input and Output files list'!$E$6</f>
        <v>C:/NGS/save/</v>
      </c>
      <c r="H433" s="5" t="s">
        <v>741</v>
      </c>
      <c r="O433" s="15" t="str">
        <f>CONCATENATE(F433,G433,H433,I433,J433,K433,L433,M433)</f>
        <v>write.csv(y2, file="C:/NGS/save/y2.csv", row.names=F)</v>
      </c>
    </row>
    <row r="434" spans="3:15" x14ac:dyDescent="0.15">
      <c r="C434" s="15">
        <v>433</v>
      </c>
      <c r="D434" s="39" t="str">
        <f>O434</f>
        <v>y2 &lt;- read.csv("C:/NGS/save/y2.csv")</v>
      </c>
      <c r="F434" s="5" t="s">
        <v>742</v>
      </c>
      <c r="G434" s="5" t="str">
        <f>'1. Input and Output files list'!$E$6</f>
        <v>C:/NGS/save/</v>
      </c>
      <c r="H434" s="5" t="s">
        <v>735</v>
      </c>
      <c r="O434" s="15" t="str">
        <f>CONCATENATE(F434,G434,H434,I434,J434,K434,L434,M434)</f>
        <v>y2 &lt;- read.csv("C:/NGS/save/y2.csv")</v>
      </c>
    </row>
    <row r="435" spans="3:15" x14ac:dyDescent="0.15">
      <c r="C435" s="15">
        <v>434</v>
      </c>
      <c r="D435" s="39" t="s">
        <v>720</v>
      </c>
    </row>
    <row r="436" spans="3:15" x14ac:dyDescent="0.15">
      <c r="C436" s="15">
        <v>435</v>
      </c>
      <c r="D436" s="39" t="s">
        <v>766</v>
      </c>
    </row>
    <row r="437" spans="3:15" x14ac:dyDescent="0.15">
      <c r="C437" s="15">
        <v>436</v>
      </c>
      <c r="D437" s="39" t="s">
        <v>767</v>
      </c>
    </row>
    <row r="438" spans="3:15" x14ac:dyDescent="0.15">
      <c r="C438" s="15">
        <v>437</v>
      </c>
      <c r="D438" s="39" t="str">
        <f>O438</f>
        <v>write.csv(cbind(mismatch, CSVSL2), file="C:/NGS/save/PagenoPL.csv", row.names=F)</v>
      </c>
      <c r="F438" s="15" t="s">
        <v>726</v>
      </c>
      <c r="G438" s="15" t="str">
        <f>'1. Input and Output files list'!$E$6</f>
        <v>C:/NGS/save/</v>
      </c>
      <c r="H438" s="15" t="s">
        <v>664</v>
      </c>
      <c r="O438" s="15" t="str">
        <f>CONCATENATE(F438,G438,H438,I438,J438,K438,L438,M438)</f>
        <v>write.csv(cbind(mismatch, CSVSL2), file="C:/NGS/save/PagenoPL.csv", row.names=F)</v>
      </c>
    </row>
    <row r="439" spans="3:15" x14ac:dyDescent="0.15">
      <c r="C439" s="15">
        <v>438</v>
      </c>
      <c r="D439" s="39" t="str">
        <f>O439</f>
        <v>CSVSL2 &lt;- read.csv("C:/NGS/save/PagenoPL.csv",stringsAsFactors=F)</v>
      </c>
      <c r="F439" s="15" t="s">
        <v>727</v>
      </c>
      <c r="G439" s="15" t="str">
        <f>'1. Input and Output files list'!$E$6</f>
        <v>C:/NGS/save/</v>
      </c>
      <c r="H439" s="15" t="s">
        <v>666</v>
      </c>
      <c r="O439" s="15" t="str">
        <f>CONCATENATE(F439,G439,H439,I439,J439,K439,L439,M439)</f>
        <v>CSVSL2 &lt;- read.csv("C:/NGS/save/PagenoPL.csv",stringsAsFactors=F)</v>
      </c>
    </row>
    <row r="440" spans="3:15" x14ac:dyDescent="0.15">
      <c r="C440" s="15">
        <v>439</v>
      </c>
      <c r="D440" s="39" t="str">
        <f>O440</f>
        <v>CSVSL2 &lt;- subset(CSVSL2, CSVSL2$mismatch &lt; (ncol(no)*10*0.5))</v>
      </c>
      <c r="F440" s="15" t="s">
        <v>1053</v>
      </c>
      <c r="G440" s="15">
        <f>'1. Input and Output files list'!$E$57</f>
        <v>0.5</v>
      </c>
      <c r="H440" s="15" t="s">
        <v>1025</v>
      </c>
      <c r="O440" s="15" t="str">
        <f>CONCATENATE(F440,G440,H440,I440,J440,K440,L440,M440)</f>
        <v>CSVSL2 &lt;- subset(CSVSL2, CSVSL2$mismatch &lt; (ncol(no)*10*0.5))</v>
      </c>
    </row>
    <row r="441" spans="3:15" x14ac:dyDescent="0.15">
      <c r="C441" s="15">
        <v>440</v>
      </c>
      <c r="D441" s="39" t="s">
        <v>715</v>
      </c>
    </row>
    <row r="442" spans="3:15" x14ac:dyDescent="0.15">
      <c r="C442" s="15">
        <v>441</v>
      </c>
      <c r="D442" s="39" t="s">
        <v>629</v>
      </c>
    </row>
    <row r="443" spans="3:15" x14ac:dyDescent="0.15">
      <c r="C443" s="15">
        <v>442</v>
      </c>
      <c r="D443" s="39" t="s">
        <v>716</v>
      </c>
    </row>
    <row r="444" spans="3:15" x14ac:dyDescent="0.15">
      <c r="C444" s="15">
        <v>443</v>
      </c>
      <c r="D444" s="39" t="s">
        <v>761</v>
      </c>
    </row>
    <row r="445" spans="3:15" x14ac:dyDescent="0.15">
      <c r="C445" s="15">
        <v>444</v>
      </c>
      <c r="D445" s="39" t="s">
        <v>614</v>
      </c>
    </row>
    <row r="446" spans="3:15" x14ac:dyDescent="0.15">
      <c r="C446" s="15">
        <v>445</v>
      </c>
      <c r="D446" s="39" t="s">
        <v>728</v>
      </c>
    </row>
    <row r="447" spans="3:15" x14ac:dyDescent="0.15">
      <c r="C447" s="15">
        <v>446</v>
      </c>
      <c r="D447" s="39" t="s">
        <v>729</v>
      </c>
    </row>
    <row r="448" spans="3:15" x14ac:dyDescent="0.15">
      <c r="C448" s="15">
        <v>447</v>
      </c>
      <c r="D448" s="39" t="str">
        <f>O448</f>
        <v>write.csv(y1, file="C:/NGS/save/y1.csv", row.names=F)</v>
      </c>
      <c r="F448" s="5" t="s">
        <v>737</v>
      </c>
      <c r="G448" s="5" t="str">
        <f>'1. Input and Output files list'!$E$6</f>
        <v>C:/NGS/save/</v>
      </c>
      <c r="H448" s="5" t="s">
        <v>738</v>
      </c>
      <c r="O448" s="15" t="str">
        <f>CONCATENATE(F448,G448,H448,I448,J448,K448,L448,M448)</f>
        <v>write.csv(y1, file="C:/NGS/save/y1.csv", row.names=F)</v>
      </c>
    </row>
    <row r="449" spans="3:15" x14ac:dyDescent="0.15">
      <c r="C449" s="15">
        <v>448</v>
      </c>
      <c r="D449" s="39" t="str">
        <f>O449</f>
        <v>y1 &lt;- read.csv("C:/NGS/save/y1.csv")</v>
      </c>
      <c r="F449" s="5" t="s">
        <v>739</v>
      </c>
      <c r="G449" s="5" t="str">
        <f>'1. Input and Output files list'!$E$6</f>
        <v>C:/NGS/save/</v>
      </c>
      <c r="H449" s="5" t="s">
        <v>734</v>
      </c>
      <c r="O449" s="15" t="str">
        <f>CONCATENATE(F449,G449,H449,I449,J449,K449,L449,M449)</f>
        <v>y1 &lt;- read.csv("C:/NGS/save/y1.csv")</v>
      </c>
    </row>
    <row r="450" spans="3:15" x14ac:dyDescent="0.15">
      <c r="C450" s="15">
        <v>449</v>
      </c>
      <c r="D450" s="39" t="str">
        <f>O450</f>
        <v>write.csv(y2, file="C:/NGS/save/y2.csv", row.names=F)</v>
      </c>
      <c r="F450" s="5" t="s">
        <v>740</v>
      </c>
      <c r="G450" s="5" t="str">
        <f>'1. Input and Output files list'!$E$6</f>
        <v>C:/NGS/save/</v>
      </c>
      <c r="H450" s="5" t="s">
        <v>741</v>
      </c>
      <c r="O450" s="15" t="str">
        <f>CONCATENATE(F450,G450,H450,I450,J450,K450,L450,M450)</f>
        <v>write.csv(y2, file="C:/NGS/save/y2.csv", row.names=F)</v>
      </c>
    </row>
    <row r="451" spans="3:15" x14ac:dyDescent="0.15">
      <c r="C451" s="15">
        <v>450</v>
      </c>
      <c r="D451" s="39" t="str">
        <f>O451</f>
        <v>y2 &lt;- read.csv("C:/NGS/save/y2.csv")</v>
      </c>
      <c r="F451" s="5" t="s">
        <v>742</v>
      </c>
      <c r="G451" s="5" t="str">
        <f>'1. Input and Output files list'!$E$6</f>
        <v>C:/NGS/save/</v>
      </c>
      <c r="H451" s="5" t="s">
        <v>735</v>
      </c>
      <c r="O451" s="15" t="str">
        <f>CONCATENATE(F451,G451,H451,I451,J451,K451,L451,M451)</f>
        <v>y2 &lt;- read.csv("C:/NGS/save/y2.csv")</v>
      </c>
    </row>
    <row r="452" spans="3:15" x14ac:dyDescent="0.15">
      <c r="C452" s="15">
        <v>451</v>
      </c>
      <c r="D452" s="39" t="s">
        <v>720</v>
      </c>
    </row>
    <row r="453" spans="3:15" x14ac:dyDescent="0.15">
      <c r="C453" s="15">
        <v>452</v>
      </c>
      <c r="D453" s="39" t="s">
        <v>602</v>
      </c>
    </row>
    <row r="454" spans="3:15" x14ac:dyDescent="0.15">
      <c r="C454" s="15">
        <v>453</v>
      </c>
      <c r="D454" s="39" t="s">
        <v>616</v>
      </c>
    </row>
    <row r="455" spans="3:15" x14ac:dyDescent="0.15">
      <c r="C455" s="15">
        <v>454</v>
      </c>
      <c r="D455" s="39" t="s">
        <v>617</v>
      </c>
    </row>
    <row r="456" spans="3:15" x14ac:dyDescent="0.15">
      <c r="C456" s="15">
        <v>455</v>
      </c>
      <c r="D456" s="39" t="s">
        <v>772</v>
      </c>
    </row>
    <row r="457" spans="3:15" x14ac:dyDescent="0.15">
      <c r="C457" s="15">
        <v>456</v>
      </c>
      <c r="D457" s="39" t="s">
        <v>773</v>
      </c>
    </row>
    <row r="458" spans="3:15" x14ac:dyDescent="0.15">
      <c r="C458" s="15">
        <v>457</v>
      </c>
      <c r="D458" s="39" t="str">
        <f>O458</f>
        <v>write.csv(y1, file="C:/NGS/save/y1.csv", row.names=F)</v>
      </c>
      <c r="F458" s="5" t="s">
        <v>737</v>
      </c>
      <c r="G458" s="5" t="str">
        <f>'1. Input and Output files list'!$E$6</f>
        <v>C:/NGS/save/</v>
      </c>
      <c r="H458" s="5" t="s">
        <v>738</v>
      </c>
      <c r="O458" s="15" t="str">
        <f>CONCATENATE(F458,G458,H458,I458,J458,K458,L458,M458)</f>
        <v>write.csv(y1, file="C:/NGS/save/y1.csv", row.names=F)</v>
      </c>
    </row>
    <row r="459" spans="3:15" x14ac:dyDescent="0.15">
      <c r="C459" s="15">
        <v>458</v>
      </c>
      <c r="D459" s="39" t="str">
        <f>O459</f>
        <v>y1 &lt;- read.csv("C:/NGS/save/y1.csv")</v>
      </c>
      <c r="F459" s="5" t="s">
        <v>739</v>
      </c>
      <c r="G459" s="5" t="str">
        <f>'1. Input and Output files list'!$E$6</f>
        <v>C:/NGS/save/</v>
      </c>
      <c r="H459" s="5" t="s">
        <v>734</v>
      </c>
      <c r="O459" s="15" t="str">
        <f>CONCATENATE(F459,G459,H459,I459,J459,K459,L459,M459)</f>
        <v>y1 &lt;- read.csv("C:/NGS/save/y1.csv")</v>
      </c>
    </row>
    <row r="460" spans="3:15" x14ac:dyDescent="0.15">
      <c r="C460" s="15">
        <v>459</v>
      </c>
      <c r="D460" s="39" t="str">
        <f>O460</f>
        <v>write.csv(y2, file="C:/NGS/save/y2.csv", row.names=F)</v>
      </c>
      <c r="F460" s="5" t="s">
        <v>740</v>
      </c>
      <c r="G460" s="5" t="str">
        <f>'1. Input and Output files list'!$E$6</f>
        <v>C:/NGS/save/</v>
      </c>
      <c r="H460" s="5" t="s">
        <v>741</v>
      </c>
      <c r="O460" s="15" t="str">
        <f>CONCATENATE(F460,G460,H460,I460,J460,K460,L460,M460)</f>
        <v>write.csv(y2, file="C:/NGS/save/y2.csv", row.names=F)</v>
      </c>
    </row>
    <row r="461" spans="3:15" x14ac:dyDescent="0.15">
      <c r="C461" s="15">
        <v>460</v>
      </c>
      <c r="D461" s="39" t="str">
        <f>O461</f>
        <v>y2 &lt;- read.csv("C:/NGS/save/y2.csv")</v>
      </c>
      <c r="F461" s="5" t="s">
        <v>742</v>
      </c>
      <c r="G461" s="5" t="str">
        <f>'1. Input and Output files list'!$E$6</f>
        <v>C:/NGS/save/</v>
      </c>
      <c r="H461" s="5" t="s">
        <v>735</v>
      </c>
      <c r="O461" s="15" t="str">
        <f>CONCATENATE(F461,G461,H461,I461,J461,K461,L461,M461)</f>
        <v>y2 &lt;- read.csv("C:/NGS/save/y2.csv")</v>
      </c>
    </row>
    <row r="462" spans="3:15" x14ac:dyDescent="0.15">
      <c r="C462" s="15">
        <v>461</v>
      </c>
      <c r="D462" s="39" t="s">
        <v>720</v>
      </c>
    </row>
    <row r="463" spans="3:15" x14ac:dyDescent="0.15">
      <c r="C463" s="15">
        <v>462</v>
      </c>
      <c r="D463" s="39" t="s">
        <v>763</v>
      </c>
    </row>
    <row r="464" spans="3:15" x14ac:dyDescent="0.15">
      <c r="C464" s="15">
        <v>463</v>
      </c>
      <c r="D464" s="39" t="s">
        <v>774</v>
      </c>
    </row>
    <row r="465" spans="3:15" x14ac:dyDescent="0.15">
      <c r="C465" s="15">
        <v>464</v>
      </c>
      <c r="D465" s="39" t="s">
        <v>775</v>
      </c>
    </row>
    <row r="466" spans="3:15" x14ac:dyDescent="0.15">
      <c r="C466" s="15">
        <v>465</v>
      </c>
      <c r="D466" s="39" t="str">
        <f>O466</f>
        <v>write.csv(y1, file="C:/NGS/save/y1.csv", row.names=F)</v>
      </c>
      <c r="F466" s="5" t="s">
        <v>737</v>
      </c>
      <c r="G466" s="5" t="str">
        <f>'1. Input and Output files list'!$E$6</f>
        <v>C:/NGS/save/</v>
      </c>
      <c r="H466" s="5" t="s">
        <v>738</v>
      </c>
      <c r="O466" s="15" t="str">
        <f>CONCATENATE(F466,G466,H466,I466,J466,K466,L466,M466)</f>
        <v>write.csv(y1, file="C:/NGS/save/y1.csv", row.names=F)</v>
      </c>
    </row>
    <row r="467" spans="3:15" x14ac:dyDescent="0.15">
      <c r="C467" s="15">
        <v>466</v>
      </c>
      <c r="D467" s="39" t="str">
        <f>O467</f>
        <v>y1 &lt;- read.csv("C:/NGS/save/y1.csv")</v>
      </c>
      <c r="F467" s="5" t="s">
        <v>739</v>
      </c>
      <c r="G467" s="5" t="str">
        <f>'1. Input and Output files list'!$E$6</f>
        <v>C:/NGS/save/</v>
      </c>
      <c r="H467" s="5" t="s">
        <v>734</v>
      </c>
      <c r="O467" s="15" t="str">
        <f>CONCATENATE(F467,G467,H467,I467,J467,K467,L467,M467)</f>
        <v>y1 &lt;- read.csv("C:/NGS/save/y1.csv")</v>
      </c>
    </row>
    <row r="468" spans="3:15" x14ac:dyDescent="0.15">
      <c r="C468" s="15">
        <v>467</v>
      </c>
      <c r="D468" s="39" t="str">
        <f>O468</f>
        <v>write.csv(y2, file="C:/NGS/save/y2.csv", row.names=F)</v>
      </c>
      <c r="F468" s="5" t="s">
        <v>740</v>
      </c>
      <c r="G468" s="5" t="str">
        <f>'1. Input and Output files list'!$E$6</f>
        <v>C:/NGS/save/</v>
      </c>
      <c r="H468" s="5" t="s">
        <v>741</v>
      </c>
      <c r="O468" s="15" t="str">
        <f>CONCATENATE(F468,G468,H468,I468,J468,K468,L468,M468)</f>
        <v>write.csv(y2, file="C:/NGS/save/y2.csv", row.names=F)</v>
      </c>
    </row>
    <row r="469" spans="3:15" x14ac:dyDescent="0.15">
      <c r="C469" s="15">
        <v>468</v>
      </c>
      <c r="D469" s="39" t="str">
        <f>O469</f>
        <v>y2 &lt;- read.csv("C:/NGS/save/y2.csv")</v>
      </c>
      <c r="F469" s="5" t="s">
        <v>742</v>
      </c>
      <c r="G469" s="5" t="str">
        <f>'1. Input and Output files list'!$E$6</f>
        <v>C:/NGS/save/</v>
      </c>
      <c r="H469" s="5" t="s">
        <v>735</v>
      </c>
      <c r="O469" s="15" t="str">
        <f>CONCATENATE(F469,G469,H469,I469,J469,K469,L469,M469)</f>
        <v>y2 &lt;- read.csv("C:/NGS/save/y2.csv")</v>
      </c>
    </row>
    <row r="470" spans="3:15" x14ac:dyDescent="0.15">
      <c r="C470" s="15">
        <v>469</v>
      </c>
      <c r="D470" s="39" t="s">
        <v>720</v>
      </c>
    </row>
    <row r="471" spans="3:15" x14ac:dyDescent="0.15">
      <c r="C471" s="15">
        <v>470</v>
      </c>
      <c r="D471" s="39" t="s">
        <v>766</v>
      </c>
    </row>
    <row r="472" spans="3:15" x14ac:dyDescent="0.15">
      <c r="C472" s="15">
        <v>471</v>
      </c>
      <c r="D472" s="39" t="s">
        <v>767</v>
      </c>
    </row>
    <row r="473" spans="3:15" x14ac:dyDescent="0.15">
      <c r="C473" s="15">
        <v>472</v>
      </c>
      <c r="D473" s="39" t="str">
        <f>O473</f>
        <v>write.csv(cbind(mismatch, CSVSLg), file="C:/NGS/save/PagenoPL.csv", row.names=F)</v>
      </c>
      <c r="F473" s="15" t="s">
        <v>717</v>
      </c>
      <c r="G473" s="15" t="str">
        <f>'1. Input and Output files list'!$E$6</f>
        <v>C:/NGS/save/</v>
      </c>
      <c r="H473" s="15" t="s">
        <v>664</v>
      </c>
      <c r="O473" s="15" t="str">
        <f>CONCATENATE(F473,G473,H473,I473,J473,K473,L473,M473)</f>
        <v>write.csv(cbind(mismatch, CSVSLg), file="C:/NGS/save/PagenoPL.csv", row.names=F)</v>
      </c>
    </row>
    <row r="474" spans="3:15" x14ac:dyDescent="0.15">
      <c r="C474" s="15">
        <v>473</v>
      </c>
      <c r="D474" s="39" t="str">
        <f>O474</f>
        <v>CSVSLg &lt;- read.csv("C:/NGS/save/PagenoPL.csv",stringsAsFactors=F)</v>
      </c>
      <c r="F474" s="15" t="s">
        <v>718</v>
      </c>
      <c r="G474" s="15" t="str">
        <f>'1. Input and Output files list'!$E$6</f>
        <v>C:/NGS/save/</v>
      </c>
      <c r="H474" s="15" t="s">
        <v>666</v>
      </c>
      <c r="O474" s="15" t="str">
        <f>CONCATENATE(F474,G474,H474,I474,J474,K474,L474,M474)</f>
        <v>CSVSLg &lt;- read.csv("C:/NGS/save/PagenoPL.csv",stringsAsFactors=F)</v>
      </c>
    </row>
    <row r="475" spans="3:15" x14ac:dyDescent="0.15">
      <c r="C475" s="15">
        <v>474</v>
      </c>
      <c r="D475" s="39" t="str">
        <f>O475</f>
        <v>CSVSLg &lt;- subset(CSVSLg, CSVSLg$mismatch &lt; (ncol(no)*10*0.4))</v>
      </c>
      <c r="F475" s="15" t="s">
        <v>1054</v>
      </c>
      <c r="G475" s="15">
        <f>'1. Input and Output files list'!$E$58</f>
        <v>0.4</v>
      </c>
      <c r="H475" s="15" t="s">
        <v>1025</v>
      </c>
      <c r="O475" s="15" t="str">
        <f>CONCATENATE(F475,G475,H475,I475,J475,K475,L475,M475)</f>
        <v>CSVSLg &lt;- subset(CSVSLg, CSVSLg$mismatch &lt; (ncol(no)*10*0.4))</v>
      </c>
    </row>
    <row r="476" spans="3:15" x14ac:dyDescent="0.15">
      <c r="C476" s="15">
        <v>475</v>
      </c>
      <c r="D476" s="39" t="s">
        <v>719</v>
      </c>
    </row>
    <row r="477" spans="3:15" x14ac:dyDescent="0.15">
      <c r="C477" s="15">
        <v>476</v>
      </c>
      <c r="D477" s="39" t="s">
        <v>586</v>
      </c>
    </row>
    <row r="478" spans="3:15" x14ac:dyDescent="0.15">
      <c r="C478" s="15">
        <v>477</v>
      </c>
      <c r="D478" s="39" t="s">
        <v>736</v>
      </c>
    </row>
    <row r="479" spans="3:15" x14ac:dyDescent="0.15">
      <c r="C479" s="15">
        <v>478</v>
      </c>
      <c r="D479" s="39" t="s">
        <v>730</v>
      </c>
    </row>
    <row r="480" spans="3:15" x14ac:dyDescent="0.15">
      <c r="C480" s="15">
        <v>479</v>
      </c>
      <c r="D480" s="39" t="str">
        <f>O480</f>
        <v>write.csv(CSVSselect, "C:/NGS/save/Genotype_csvs.csv")</v>
      </c>
      <c r="F480" s="15" t="s">
        <v>731</v>
      </c>
      <c r="G480" s="15" t="str">
        <f>'1. Input and Output files list'!$E$6</f>
        <v>C:/NGS/save/</v>
      </c>
      <c r="H480" s="15" t="s">
        <v>567</v>
      </c>
      <c r="O480" s="15" t="str">
        <f>CONCATENATE(F480,G480,H480,I480,J480,K480,L480,M480)</f>
        <v>write.csv(CSVSselect, "C:/NGS/save/Genotype_csvs.csv")</v>
      </c>
    </row>
    <row r="481" spans="3:15" x14ac:dyDescent="0.15">
      <c r="C481" s="15">
        <v>480</v>
      </c>
      <c r="D481" s="39" t="str">
        <f>O481</f>
        <v>CSVSselect &lt;- read.csv("C:/NGS/save/Genotype_csvs.csv", skip=1)</v>
      </c>
      <c r="F481" s="15" t="s">
        <v>732</v>
      </c>
      <c r="G481" s="15" t="str">
        <f>'1. Input and Output files list'!$E$6</f>
        <v>C:/NGS/save/</v>
      </c>
      <c r="H481" s="15" t="s">
        <v>569</v>
      </c>
      <c r="O481" s="15" t="str">
        <f>CONCATENATE(F481,G481,H481,I481,J481,K481,L481,M481)</f>
        <v>CSVSselect &lt;- read.csv("C:/NGS/save/Genotype_csvs.csv", skip=1)</v>
      </c>
    </row>
    <row r="482" spans="3:15" x14ac:dyDescent="0.15">
      <c r="C482" s="15">
        <v>481</v>
      </c>
      <c r="D482" s="39" t="s">
        <v>733</v>
      </c>
    </row>
    <row r="483" spans="3:15" x14ac:dyDescent="0.15">
      <c r="C483" s="15">
        <v>482</v>
      </c>
      <c r="D483" s="39" t="str">
        <f>O483</f>
        <v>file.remove("C:/NGS/save/Genotype_csvs.csv")</v>
      </c>
      <c r="F483" s="15" t="s">
        <v>570</v>
      </c>
      <c r="G483" s="15" t="str">
        <f>'1. Input and Output files list'!$E$6</f>
        <v>C:/NGS/save/</v>
      </c>
      <c r="H483" s="15" t="s">
        <v>567</v>
      </c>
      <c r="O483" s="15" t="str">
        <f>CONCATENATE(F483,G483,H483,I483,J483,K483,L483,M483)</f>
        <v>file.remove("C:/NGS/save/Genotype_csvs.csv")</v>
      </c>
    </row>
    <row r="484" spans="3:15" x14ac:dyDescent="0.15">
      <c r="C484" s="15">
        <v>483</v>
      </c>
      <c r="D484" s="39" t="str">
        <f>O484</f>
        <v>file.remove("C:/NGS/save/y1.csv")</v>
      </c>
      <c r="F484" s="15" t="s">
        <v>570</v>
      </c>
      <c r="G484" s="15" t="str">
        <f>'1. Input and Output files list'!$E$6</f>
        <v>C:/NGS/save/</v>
      </c>
      <c r="H484" s="15" t="s">
        <v>734</v>
      </c>
      <c r="O484" s="15" t="str">
        <f>CONCATENATE(F484,G484,H484,I484,J484,K484,L484,M484)</f>
        <v>file.remove("C:/NGS/save/y1.csv")</v>
      </c>
    </row>
    <row r="485" spans="3:15" x14ac:dyDescent="0.15">
      <c r="C485" s="15">
        <v>484</v>
      </c>
      <c r="D485" s="39" t="str">
        <f>O485</f>
        <v>file.remove("C:/NGS/save/y2.csv")</v>
      </c>
      <c r="F485" s="15" t="s">
        <v>570</v>
      </c>
      <c r="G485" s="15" t="str">
        <f>'1. Input and Output files list'!$E$6</f>
        <v>C:/NGS/save/</v>
      </c>
      <c r="H485" s="15" t="s">
        <v>735</v>
      </c>
      <c r="O485" s="15" t="str">
        <f>CONCATENATE(F485,G485,H485,I485,J485,K485,L485,M485)</f>
        <v>file.remove("C:/NGS/save/y2.csv")</v>
      </c>
    </row>
    <row r="486" spans="3:15" x14ac:dyDescent="0.15">
      <c r="C486" s="15">
        <v>485</v>
      </c>
      <c r="D486" s="39" t="str">
        <f>O486</f>
        <v>file.remove("C:/NGS/save/PagenoPL.csv")</v>
      </c>
      <c r="F486" s="15" t="s">
        <v>570</v>
      </c>
      <c r="G486" s="15" t="str">
        <f>'1. Input and Output files list'!$E$6</f>
        <v>C:/NGS/save/</v>
      </c>
      <c r="H486" s="15" t="s">
        <v>662</v>
      </c>
      <c r="O486" s="15" t="str">
        <f>CONCATENATE(F486,G486,H486,I486,J486,K486,L486,M486)</f>
        <v>file.remove("C:/NGS/save/PagenoPL.csv")</v>
      </c>
    </row>
    <row r="487" spans="3:15" x14ac:dyDescent="0.15">
      <c r="C487" s="15">
        <v>486</v>
      </c>
      <c r="D487" s="39" t="str">
        <f>O487</f>
        <v>write.csv(CSVSselect, "C:/NGS/save/Genotype_select_csvs_aln.csv", row.names=F, na = "  ")</v>
      </c>
      <c r="F487" s="15" t="s">
        <v>731</v>
      </c>
      <c r="G487" s="15" t="str">
        <f>'1. Input and Output files list'!$E$6</f>
        <v>C:/NGS/save/</v>
      </c>
      <c r="H487" s="15" t="s">
        <v>659</v>
      </c>
      <c r="I487" s="15" t="s">
        <v>1056</v>
      </c>
      <c r="J487" s="15" t="s">
        <v>542</v>
      </c>
      <c r="O487" s="15" t="str">
        <f>CONCATENATE(F487,G487,H487,I487,J487,K487,L487,M487)</f>
        <v>write.csv(CSVSselect, "C:/NGS/save/Genotype_select_csvs_aln.csv", row.names=F, na = "  ")</v>
      </c>
    </row>
    <row r="488" spans="3:15" x14ac:dyDescent="0.15">
      <c r="C488" s="15">
        <v>487</v>
      </c>
      <c r="D488" s="39" t="s">
        <v>898</v>
      </c>
    </row>
    <row r="489" spans="3:15" x14ac:dyDescent="0.15">
      <c r="C489" s="15">
        <v>488</v>
      </c>
      <c r="D489" s="39" t="s">
        <v>899</v>
      </c>
    </row>
    <row r="490" spans="3:15" x14ac:dyDescent="0.15">
      <c r="C490" s="15">
        <v>489</v>
      </c>
      <c r="D490" s="39" t="s">
        <v>900</v>
      </c>
    </row>
    <row r="491" spans="3:15" x14ac:dyDescent="0.15">
      <c r="C491" s="15">
        <v>490</v>
      </c>
      <c r="D491" s="39" t="s">
        <v>901</v>
      </c>
    </row>
    <row r="492" spans="3:15" x14ac:dyDescent="0.15">
      <c r="C492" s="15">
        <v>491</v>
      </c>
      <c r="D492" s="39" t="s">
        <v>902</v>
      </c>
    </row>
    <row r="493" spans="3:15" x14ac:dyDescent="0.15">
      <c r="C493" s="15">
        <v>492</v>
      </c>
      <c r="D493" s="39" t="s">
        <v>903</v>
      </c>
    </row>
    <row r="494" spans="3:15" x14ac:dyDescent="0.15">
      <c r="C494" s="15">
        <v>493</v>
      </c>
      <c r="D494" s="39" t="s">
        <v>904</v>
      </c>
    </row>
    <row r="495" spans="3:15" x14ac:dyDescent="0.15">
      <c r="C495" s="15">
        <v>494</v>
      </c>
      <c r="D495" s="39" t="s">
        <v>905</v>
      </c>
    </row>
    <row r="496" spans="3:15" x14ac:dyDescent="0.15">
      <c r="C496" s="15">
        <v>495</v>
      </c>
      <c r="D496" s="39" t="s">
        <v>906</v>
      </c>
    </row>
    <row r="497" spans="3:15" x14ac:dyDescent="0.15">
      <c r="C497" s="15">
        <v>496</v>
      </c>
      <c r="D497" s="39" t="s">
        <v>907</v>
      </c>
    </row>
    <row r="498" spans="3:15" x14ac:dyDescent="0.15">
      <c r="C498" s="15">
        <v>497</v>
      </c>
      <c r="D498" s="39" t="s">
        <v>908</v>
      </c>
    </row>
    <row r="499" spans="3:15" x14ac:dyDescent="0.15">
      <c r="C499" s="15">
        <v>498</v>
      </c>
      <c r="D499" s="39" t="s">
        <v>909</v>
      </c>
    </row>
    <row r="500" spans="3:15" x14ac:dyDescent="0.15">
      <c r="C500" s="15">
        <v>499</v>
      </c>
      <c r="D500" s="39" t="s">
        <v>910</v>
      </c>
    </row>
    <row r="501" spans="3:15" x14ac:dyDescent="0.15">
      <c r="C501" s="15">
        <v>500</v>
      </c>
      <c r="D501" s="39" t="s">
        <v>911</v>
      </c>
    </row>
    <row r="502" spans="3:15" x14ac:dyDescent="0.15">
      <c r="C502" s="15">
        <v>501</v>
      </c>
      <c r="D502" s="39" t="s">
        <v>912</v>
      </c>
    </row>
    <row r="503" spans="3:15" x14ac:dyDescent="0.15">
      <c r="C503" s="15">
        <v>502</v>
      </c>
      <c r="D503" s="39" t="str">
        <f>O503</f>
        <v>write.csv(PagenoP1ABHfr, "C:/NGS/save/Genotype_PagenoP1ABHfr_csvs.csv")</v>
      </c>
      <c r="F503" s="15" t="s">
        <v>949</v>
      </c>
      <c r="G503" s="15" t="str">
        <f>'1. Input and Output files list'!$E$6</f>
        <v>C:/NGS/save/</v>
      </c>
      <c r="H503" s="15" t="s">
        <v>950</v>
      </c>
      <c r="O503" s="15" t="str">
        <f t="shared" ref="O503:O527" si="1">CONCATENATE(F503,G503,H503,I503,J503,K503,L503,M503)</f>
        <v>write.csv(PagenoP1ABHfr, "C:/NGS/save/Genotype_PagenoP1ABHfr_csvs.csv")</v>
      </c>
    </row>
    <row r="504" spans="3:15" x14ac:dyDescent="0.15">
      <c r="C504" s="15">
        <v>503</v>
      </c>
      <c r="D504" s="39" t="str">
        <f>O504</f>
        <v>PagenoP1ABHfr &lt;- read.csv("C:/NGS/save/Genotype_PagenoP1ABHfr_csvs.csv", skip=1)</v>
      </c>
      <c r="F504" s="15" t="s">
        <v>952</v>
      </c>
      <c r="G504" s="15" t="str">
        <f>'1. Input and Output files list'!$E$6</f>
        <v>C:/NGS/save/</v>
      </c>
      <c r="H504" s="15" t="s">
        <v>951</v>
      </c>
      <c r="O504" s="15" t="str">
        <f t="shared" si="1"/>
        <v>PagenoP1ABHfr &lt;- read.csv("C:/NGS/save/Genotype_PagenoP1ABHfr_csvs.csv", skip=1)</v>
      </c>
    </row>
    <row r="505" spans="3:15" x14ac:dyDescent="0.15">
      <c r="C505" s="15">
        <v>504</v>
      </c>
      <c r="D505" s="39" t="s">
        <v>913</v>
      </c>
    </row>
    <row r="506" spans="3:15" x14ac:dyDescent="0.15">
      <c r="C506" s="15">
        <v>505</v>
      </c>
      <c r="D506" s="39" t="str">
        <f>O506</f>
        <v>write.csv(PagenoP1ABHfr, "C:/NGS/save/Genotype_PagenoP1ABHfr_csvs.csv", row.names=F, na = "  ")</v>
      </c>
      <c r="F506" s="15" t="s">
        <v>949</v>
      </c>
      <c r="G506" s="15" t="str">
        <f>'1. Input and Output files list'!$E$6</f>
        <v>C:/NGS/save/</v>
      </c>
      <c r="H506" s="15" t="s">
        <v>953</v>
      </c>
      <c r="O506" s="15" t="str">
        <f t="shared" si="1"/>
        <v>write.csv(PagenoP1ABHfr, "C:/NGS/save/Genotype_PagenoP1ABHfr_csvs.csv", row.names=F, na = "  ")</v>
      </c>
    </row>
    <row r="507" spans="3:15" x14ac:dyDescent="0.15">
      <c r="C507" s="15">
        <v>506</v>
      </c>
      <c r="D507" s="39" t="s">
        <v>914</v>
      </c>
    </row>
    <row r="508" spans="3:15" x14ac:dyDescent="0.15">
      <c r="C508" s="15">
        <v>507</v>
      </c>
      <c r="D508" s="39" t="str">
        <f>O508</f>
        <v>write.csv(PagenoP2ABHfr, "C:/NGS/save/Genotype_PagenoP2ABHfr_csvs.csv")</v>
      </c>
      <c r="F508" s="15" t="s">
        <v>954</v>
      </c>
      <c r="G508" s="15" t="str">
        <f>'1. Input and Output files list'!$E$6</f>
        <v>C:/NGS/save/</v>
      </c>
      <c r="H508" s="15" t="s">
        <v>955</v>
      </c>
      <c r="O508" s="15" t="str">
        <f t="shared" si="1"/>
        <v>write.csv(PagenoP2ABHfr, "C:/NGS/save/Genotype_PagenoP2ABHfr_csvs.csv")</v>
      </c>
    </row>
    <row r="509" spans="3:15" x14ac:dyDescent="0.15">
      <c r="C509" s="15">
        <v>508</v>
      </c>
      <c r="D509" s="39" t="str">
        <f>O509</f>
        <v>PagenoP2ABHfr &lt;- read.csv("C:/NGS/save/Genotype_PagenoP2ABHfr_csvs.csv", skip=1)</v>
      </c>
      <c r="F509" s="15" t="s">
        <v>956</v>
      </c>
      <c r="G509" s="15" t="str">
        <f>'1. Input and Output files list'!$E$6</f>
        <v>C:/NGS/save/</v>
      </c>
      <c r="H509" s="15" t="s">
        <v>957</v>
      </c>
      <c r="O509" s="15" t="str">
        <f t="shared" si="1"/>
        <v>PagenoP2ABHfr &lt;- read.csv("C:/NGS/save/Genotype_PagenoP2ABHfr_csvs.csv", skip=1)</v>
      </c>
    </row>
    <row r="510" spans="3:15" x14ac:dyDescent="0.15">
      <c r="C510" s="15">
        <v>509</v>
      </c>
      <c r="D510" s="39" t="s">
        <v>915</v>
      </c>
    </row>
    <row r="511" spans="3:15" x14ac:dyDescent="0.15">
      <c r="C511" s="15">
        <v>510</v>
      </c>
      <c r="D511" s="39" t="str">
        <f>O511</f>
        <v>write.csv(PagenoP2ABHfr, "C:/NGS/save/Genotype_PagenoP2ABHfr_csvs.csv", row.names=F, na = "  ")</v>
      </c>
      <c r="F511" s="15" t="s">
        <v>954</v>
      </c>
      <c r="G511" s="15" t="str">
        <f>'1. Input and Output files list'!$E$6</f>
        <v>C:/NGS/save/</v>
      </c>
      <c r="H511" s="15" t="s">
        <v>959</v>
      </c>
      <c r="O511" s="15" t="str">
        <f t="shared" si="1"/>
        <v>write.csv(PagenoP2ABHfr, "C:/NGS/save/Genotype_PagenoP2ABHfr_csvs.csv", row.names=F, na = "  ")</v>
      </c>
    </row>
    <row r="512" spans="3:15" x14ac:dyDescent="0.15">
      <c r="C512" s="15">
        <v>511</v>
      </c>
      <c r="D512" s="39" t="s">
        <v>336</v>
      </c>
    </row>
    <row r="513" spans="3:15" x14ac:dyDescent="0.15">
      <c r="C513" s="15">
        <v>512</v>
      </c>
      <c r="D513" s="39" t="str">
        <f t="shared" ref="D513:D527" si="2">O513</f>
        <v>genotypeP1 &lt;- readABHgenotypes("C:/NGS/save/Genotype_PagenoP1ABHfr_csvs.csv", "P1", "P2", readPos=TRUE)</v>
      </c>
      <c r="F513" s="15" t="s">
        <v>960</v>
      </c>
      <c r="G513" s="15" t="str">
        <f>'1. Input and Output files list'!$E$6</f>
        <v>C:/NGS/save/</v>
      </c>
      <c r="H513" s="15" t="s">
        <v>961</v>
      </c>
      <c r="O513" s="15" t="str">
        <f t="shared" si="1"/>
        <v>genotypeP1 &lt;- readABHgenotypes("C:/NGS/save/Genotype_PagenoP1ABHfr_csvs.csv", "P1", "P2", readPos=TRUE)</v>
      </c>
    </row>
    <row r="514" spans="3:15" x14ac:dyDescent="0.15">
      <c r="C514" s="15">
        <v>513</v>
      </c>
      <c r="D514" s="39" t="str">
        <f t="shared" si="2"/>
        <v>ErrCorr1P1 &lt;- correctStretches(genotypeP1, maxHapLength = 3)</v>
      </c>
      <c r="F514" s="15" t="s">
        <v>1501</v>
      </c>
      <c r="G514" s="15">
        <f>'1. Input and Output files list'!$E$50</f>
        <v>3</v>
      </c>
      <c r="H514" s="15" t="s">
        <v>52</v>
      </c>
      <c r="O514" s="15" t="str">
        <f t="shared" si="1"/>
        <v>ErrCorr1P1 &lt;- correctStretches(genotypeP1, maxHapLength = 3)</v>
      </c>
    </row>
    <row r="515" spans="3:15" x14ac:dyDescent="0.15">
      <c r="C515" s="15">
        <v>514</v>
      </c>
      <c r="D515" s="39" t="str">
        <f t="shared" si="2"/>
        <v>ErrCorr2P1_3 &lt;- correctUndercalledHets(ErrCorr1P1, maxHapLength = 3)</v>
      </c>
      <c r="F515" s="15" t="s">
        <v>1503</v>
      </c>
      <c r="G515" s="15">
        <f>'1. Input and Output files list'!$E$50</f>
        <v>3</v>
      </c>
      <c r="H515" s="15" t="s">
        <v>52</v>
      </c>
      <c r="O515" s="15" t="str">
        <f t="shared" si="1"/>
        <v>ErrCorr2P1_3 &lt;- correctUndercalledHets(ErrCorr1P1, maxHapLength = 3)</v>
      </c>
    </row>
    <row r="516" spans="3:15" x14ac:dyDescent="0.15">
      <c r="C516" s="15">
        <v>515</v>
      </c>
      <c r="D516" s="39" t="str">
        <f t="shared" si="2"/>
        <v>writeABHgenotypes(ErrCorr2P1_3, outfile = "C:/NGS/save/Genotype_PagenoP1ABHfr_csvs_ABHgenotypeR3SU_aln.csv")</v>
      </c>
      <c r="F516" s="15" t="s">
        <v>962</v>
      </c>
      <c r="G516" s="15" t="str">
        <f>'1. Input and Output files list'!$E$6</f>
        <v>C:/NGS/save/</v>
      </c>
      <c r="H516" s="15" t="s">
        <v>1504</v>
      </c>
      <c r="I516" s="15">
        <f>'1. Input and Output files list'!$E$50</f>
        <v>3</v>
      </c>
      <c r="J516" s="15" t="s">
        <v>1527</v>
      </c>
      <c r="O516" s="15" t="str">
        <f t="shared" si="1"/>
        <v>writeABHgenotypes(ErrCorr2P1_3, outfile = "C:/NGS/save/Genotype_PagenoP1ABHfr_csvs_ABHgenotypeR3SU_aln.csv")</v>
      </c>
    </row>
    <row r="517" spans="3:15" x14ac:dyDescent="0.15">
      <c r="C517" s="15">
        <v>516</v>
      </c>
      <c r="D517" s="39" t="str">
        <f t="shared" si="2"/>
        <v>genotypeP2 &lt;- readABHgenotypes("C:/NGS/save/Genotype_PagenoP2ABHfr_csvs.csv", "P1", "P2", readPos=TRUE)</v>
      </c>
      <c r="F517" s="15" t="s">
        <v>963</v>
      </c>
      <c r="G517" s="15" t="str">
        <f>'1. Input and Output files list'!$E$6</f>
        <v>C:/NGS/save/</v>
      </c>
      <c r="H517" s="15" t="s">
        <v>964</v>
      </c>
      <c r="O517" s="15" t="str">
        <f t="shared" si="1"/>
        <v>genotypeP2 &lt;- readABHgenotypes("C:/NGS/save/Genotype_PagenoP2ABHfr_csvs.csv", "P1", "P2", readPos=TRUE)</v>
      </c>
    </row>
    <row r="518" spans="3:15" x14ac:dyDescent="0.15">
      <c r="C518" s="15">
        <v>517</v>
      </c>
      <c r="D518" s="39" t="str">
        <f t="shared" si="2"/>
        <v>ErrCorr1P2 &lt;- correctStretches(genotypeP2, maxHapLength = 3)</v>
      </c>
      <c r="F518" s="15" t="s">
        <v>1506</v>
      </c>
      <c r="G518" s="15">
        <f>'1. Input and Output files list'!$E$50</f>
        <v>3</v>
      </c>
      <c r="H518" s="15" t="s">
        <v>52</v>
      </c>
      <c r="O518" s="15" t="str">
        <f t="shared" si="1"/>
        <v>ErrCorr1P2 &lt;- correctStretches(genotypeP2, maxHapLength = 3)</v>
      </c>
    </row>
    <row r="519" spans="3:15" x14ac:dyDescent="0.15">
      <c r="C519" s="15">
        <v>518</v>
      </c>
      <c r="D519" s="39" t="str">
        <f t="shared" si="2"/>
        <v>ErrCorr2P2_3 &lt;- correctUndercalledHets(ErrCorr1P2, maxHapLength = 3)</v>
      </c>
      <c r="F519" s="15" t="s">
        <v>1507</v>
      </c>
      <c r="G519" s="15">
        <f>'1. Input and Output files list'!$E$50</f>
        <v>3</v>
      </c>
      <c r="H519" s="15" t="s">
        <v>52</v>
      </c>
      <c r="O519" s="15" t="str">
        <f t="shared" si="1"/>
        <v>ErrCorr2P2_3 &lt;- correctUndercalledHets(ErrCorr1P2, maxHapLength = 3)</v>
      </c>
    </row>
    <row r="520" spans="3:15" x14ac:dyDescent="0.15">
      <c r="C520" s="15">
        <v>519</v>
      </c>
      <c r="D520" s="39" t="str">
        <f t="shared" si="2"/>
        <v>writeABHgenotypes(ErrCorr2P2_3, outfile = "C:/NGS/save/Genotype_PagenoP2ABHfr_csvs_ABHgenotypeR3SU_aln.csv")</v>
      </c>
      <c r="F520" s="15" t="s">
        <v>965</v>
      </c>
      <c r="G520" s="15" t="str">
        <f>'1. Input and Output files list'!$E$6</f>
        <v>C:/NGS/save/</v>
      </c>
      <c r="H520" s="15" t="s">
        <v>1508</v>
      </c>
      <c r="I520" s="15">
        <f>'1. Input and Output files list'!$E$50</f>
        <v>3</v>
      </c>
      <c r="J520" s="15" t="s">
        <v>1527</v>
      </c>
      <c r="O520" s="15" t="str">
        <f t="shared" si="1"/>
        <v>writeABHgenotypes(ErrCorr2P2_3, outfile = "C:/NGS/save/Genotype_PagenoP2ABHfr_csvs_ABHgenotypeR3SU_aln.csv")</v>
      </c>
    </row>
    <row r="521" spans="3:15" x14ac:dyDescent="0.15">
      <c r="C521" s="15">
        <v>520</v>
      </c>
      <c r="D521" s="39" t="str">
        <f t="shared" si="2"/>
        <v>ErrCorr2P1 &lt;- correctUndercalledHets(genotypeP1, maxHapLength = 3)</v>
      </c>
      <c r="F521" s="15" t="s">
        <v>1509</v>
      </c>
      <c r="G521" s="15">
        <f>'1. Input and Output files list'!$E$50</f>
        <v>3</v>
      </c>
      <c r="H521" s="15" t="s">
        <v>52</v>
      </c>
      <c r="O521" s="15" t="str">
        <f t="shared" si="1"/>
        <v>ErrCorr2P1 &lt;- correctUndercalledHets(genotypeP1, maxHapLength = 3)</v>
      </c>
    </row>
    <row r="522" spans="3:15" x14ac:dyDescent="0.15">
      <c r="C522" s="15">
        <v>521</v>
      </c>
      <c r="D522" s="39" t="str">
        <f t="shared" si="2"/>
        <v>ErrCorr1P1_3 &lt;- correctStretches(ErrCorr2P1, maxHapLength = 3)</v>
      </c>
      <c r="F522" s="15" t="s">
        <v>1510</v>
      </c>
      <c r="G522" s="15">
        <f>'1. Input and Output files list'!$E$50</f>
        <v>3</v>
      </c>
      <c r="H522" s="15" t="s">
        <v>52</v>
      </c>
      <c r="O522" s="15" t="str">
        <f t="shared" si="1"/>
        <v>ErrCorr1P1_3 &lt;- correctStretches(ErrCorr2P1, maxHapLength = 3)</v>
      </c>
    </row>
    <row r="523" spans="3:15" x14ac:dyDescent="0.15">
      <c r="C523" s="15">
        <v>522</v>
      </c>
      <c r="D523" s="39" t="str">
        <f t="shared" si="2"/>
        <v>writeABHgenotypes(ErrCorr1P1_3, outfile = "C:/NGS/save/Genotype_PagenoP1ABHfr_csvs_ABHgenotypeR3US_aln.csv")</v>
      </c>
      <c r="F523" s="15" t="s">
        <v>966</v>
      </c>
      <c r="G523" s="15" t="str">
        <f>'1. Input and Output files list'!$E$6</f>
        <v>C:/NGS/save/</v>
      </c>
      <c r="H523" s="15" t="s">
        <v>1504</v>
      </c>
      <c r="I523" s="15">
        <f>'1. Input and Output files list'!$E$50</f>
        <v>3</v>
      </c>
      <c r="J523" s="15" t="s">
        <v>1528</v>
      </c>
      <c r="O523" s="15" t="str">
        <f t="shared" si="1"/>
        <v>writeABHgenotypes(ErrCorr1P1_3, outfile = "C:/NGS/save/Genotype_PagenoP1ABHfr_csvs_ABHgenotypeR3US_aln.csv")</v>
      </c>
    </row>
    <row r="524" spans="3:15" x14ac:dyDescent="0.15">
      <c r="C524" s="15">
        <v>523</v>
      </c>
      <c r="D524" s="39" t="str">
        <f t="shared" si="2"/>
        <v>ErrCorr2P2 &lt;- correctUndercalledHets(genotypeP2, maxHapLength = 3)</v>
      </c>
      <c r="F524" s="15" t="s">
        <v>1513</v>
      </c>
      <c r="G524" s="15">
        <f>'1. Input and Output files list'!$E$50</f>
        <v>3</v>
      </c>
      <c r="H524" s="15" t="s">
        <v>52</v>
      </c>
      <c r="O524" s="15" t="str">
        <f t="shared" si="1"/>
        <v>ErrCorr2P2 &lt;- correctUndercalledHets(genotypeP2, maxHapLength = 3)</v>
      </c>
    </row>
    <row r="525" spans="3:15" x14ac:dyDescent="0.15">
      <c r="C525" s="15">
        <v>524</v>
      </c>
      <c r="D525" s="39" t="str">
        <f t="shared" si="2"/>
        <v>ErrCorr1P2_3 &lt;- correctStretches(ErrCorr2P2, maxHapLength = 3)</v>
      </c>
      <c r="F525" s="15" t="s">
        <v>1512</v>
      </c>
      <c r="G525" s="15">
        <f>'1. Input and Output files list'!$E$50</f>
        <v>3</v>
      </c>
      <c r="H525" s="15" t="s">
        <v>52</v>
      </c>
      <c r="O525" s="15" t="str">
        <f t="shared" si="1"/>
        <v>ErrCorr1P2_3 &lt;- correctStretches(ErrCorr2P2, maxHapLength = 3)</v>
      </c>
    </row>
    <row r="526" spans="3:15" x14ac:dyDescent="0.15">
      <c r="C526" s="15">
        <v>525</v>
      </c>
      <c r="D526" s="39" t="str">
        <f t="shared" si="2"/>
        <v>writeABHgenotypes(ErrCorr1P2_3, outfile = "C:/NGS/save/Genotype_PagenoP2ABHfr_csvs_ABHgenotypeR3US_aln.csv")</v>
      </c>
      <c r="F526" s="15" t="s">
        <v>967</v>
      </c>
      <c r="G526" s="15" t="str">
        <f>'1. Input and Output files list'!$E$6</f>
        <v>C:/NGS/save/</v>
      </c>
      <c r="H526" s="15" t="s">
        <v>1508</v>
      </c>
      <c r="I526" s="15">
        <f>'1. Input and Output files list'!$E$50</f>
        <v>3</v>
      </c>
      <c r="J526" s="15" t="s">
        <v>1528</v>
      </c>
      <c r="O526" s="15" t="str">
        <f t="shared" si="1"/>
        <v>writeABHgenotypes(ErrCorr1P2_3, outfile = "C:/NGS/save/Genotype_PagenoP2ABHfr_csvs_ABHgenotypeR3US_aln.csv")</v>
      </c>
    </row>
    <row r="527" spans="3:15" x14ac:dyDescent="0.15">
      <c r="C527" s="15">
        <v>526</v>
      </c>
      <c r="D527" s="39" t="str">
        <f t="shared" si="2"/>
        <v>pdf("C:/NGS/save/Genotype_P1BH_csvs_ABHgenotypeR3SUUS_aln.pdf")</v>
      </c>
      <c r="F527" s="15" t="s">
        <v>343</v>
      </c>
      <c r="G527" s="15" t="str">
        <f>'1. Input and Output files list'!$E$6</f>
        <v>C:/NGS/save/</v>
      </c>
      <c r="H527" s="15" t="s">
        <v>1514</v>
      </c>
      <c r="I527" s="15">
        <f>'1. Input and Output files list'!$E$50</f>
        <v>3</v>
      </c>
      <c r="J527" s="15" t="s">
        <v>1529</v>
      </c>
      <c r="O527" s="15" t="str">
        <f t="shared" si="1"/>
        <v>pdf("C:/NGS/save/Genotype_P1BH_csvs_ABHgenotypeR3SUUS_aln.pdf")</v>
      </c>
    </row>
    <row r="528" spans="3:15" x14ac:dyDescent="0.15">
      <c r="C528" s="15">
        <v>527</v>
      </c>
      <c r="D528" s="39" t="s">
        <v>916</v>
      </c>
    </row>
    <row r="529" spans="3:15" x14ac:dyDescent="0.15">
      <c r="C529" s="15">
        <v>528</v>
      </c>
      <c r="D529" s="39" t="s">
        <v>919</v>
      </c>
    </row>
    <row r="530" spans="3:15" x14ac:dyDescent="0.15">
      <c r="C530" s="15">
        <v>529</v>
      </c>
      <c r="D530" s="39" t="s">
        <v>921</v>
      </c>
    </row>
    <row r="531" spans="3:15" x14ac:dyDescent="0.15">
      <c r="C531" s="15">
        <v>530</v>
      </c>
      <c r="D531" s="39" t="s">
        <v>918</v>
      </c>
    </row>
    <row r="532" spans="3:15" x14ac:dyDescent="0.15">
      <c r="C532" s="15">
        <v>531</v>
      </c>
      <c r="D532" s="39" t="str">
        <f>O532</f>
        <v>pdf("C:/NGS/save/Genotype_P2AH_csvs_ABHgenotypeR3SUUS_aln.pdf")</v>
      </c>
      <c r="F532" s="15" t="s">
        <v>343</v>
      </c>
      <c r="G532" s="15" t="str">
        <f>'1. Input and Output files list'!$E$6</f>
        <v>C:/NGS/save/</v>
      </c>
      <c r="H532" s="15" t="s">
        <v>1516</v>
      </c>
      <c r="I532" s="15">
        <f>'1. Input and Output files list'!$E$50</f>
        <v>3</v>
      </c>
      <c r="J532" s="15" t="s">
        <v>1529</v>
      </c>
      <c r="O532" s="15" t="str">
        <f>CONCATENATE(F532,G532,H532,I532,J532,K532,L532,M532)</f>
        <v>pdf("C:/NGS/save/Genotype_P2AH_csvs_ABHgenotypeR3SUUS_aln.pdf")</v>
      </c>
    </row>
    <row r="533" spans="3:15" x14ac:dyDescent="0.15">
      <c r="C533" s="15">
        <v>532</v>
      </c>
      <c r="D533" s="39" t="s">
        <v>917</v>
      </c>
    </row>
    <row r="534" spans="3:15" x14ac:dyDescent="0.15">
      <c r="C534" s="15">
        <v>533</v>
      </c>
      <c r="D534" s="39" t="s">
        <v>920</v>
      </c>
    </row>
    <row r="535" spans="3:15" x14ac:dyDescent="0.15">
      <c r="C535" s="15">
        <v>534</v>
      </c>
      <c r="D535" s="39" t="s">
        <v>922</v>
      </c>
    </row>
    <row r="536" spans="3:15" x14ac:dyDescent="0.15">
      <c r="C536" s="15">
        <v>535</v>
      </c>
      <c r="D536" s="39" t="s">
        <v>918</v>
      </c>
    </row>
    <row r="537" spans="3:15" x14ac:dyDescent="0.15">
      <c r="C537" s="15">
        <v>536</v>
      </c>
      <c r="D537" s="39" t="str">
        <f>O537</f>
        <v>file.remove("C:/NGS/save/Genotype_PagenoP1ABHfr_csvs.csv", "C:/NGS/save/Genotype_PagenoP2ABHfr_csvs.csv")</v>
      </c>
      <c r="F537" s="15" t="s">
        <v>66</v>
      </c>
      <c r="G537" s="15" t="str">
        <f>'1. Input and Output files list'!$E$6</f>
        <v>C:/NGS/save/</v>
      </c>
      <c r="H537" s="15" t="s">
        <v>970</v>
      </c>
      <c r="I537" s="15" t="str">
        <f>'1. Input and Output files list'!$E$6</f>
        <v>C:/NGS/save/</v>
      </c>
      <c r="J537" s="15" t="s">
        <v>955</v>
      </c>
      <c r="O537" s="15" t="str">
        <f>CONCATENATE(F537,G537,H537,I537,J537,K537,L537,M537)</f>
        <v>file.remove("C:/NGS/save/Genotype_PagenoP1ABHfr_csvs.csv", "C:/NGS/save/Genotype_PagenoP2ABHfr_csvs.csv")</v>
      </c>
    </row>
    <row r="538" spans="3:15" x14ac:dyDescent="0.15">
      <c r="C538" s="15">
        <v>537</v>
      </c>
      <c r="D538" s="39" t="str">
        <f>O538</f>
        <v>tags &lt;- read.csv("C:/NGS/save/Genotype_PagenoP1ABHfr_csvs_ABHgenotypeR3SU_aln.csv", head=F)</v>
      </c>
      <c r="F538" s="15" t="s">
        <v>971</v>
      </c>
      <c r="G538" s="15" t="str">
        <f>'1. Input and Output files list'!$E$6</f>
        <v>C:/NGS/save/</v>
      </c>
      <c r="H538" s="15" t="s">
        <v>1504</v>
      </c>
      <c r="I538" s="15">
        <f>'1. Input and Output files list'!$E$50</f>
        <v>3</v>
      </c>
      <c r="J538" s="15" t="s">
        <v>1530</v>
      </c>
      <c r="O538" s="15" t="str">
        <f>CONCATENATE(F538,G538,H538,I538,J538,K538,L538,M538)</f>
        <v>tags &lt;- read.csv("C:/NGS/save/Genotype_PagenoP1ABHfr_csvs_ABHgenotypeR3SU_aln.csv", head=F)</v>
      </c>
    </row>
    <row r="539" spans="3:15" x14ac:dyDescent="0.15">
      <c r="C539" s="15">
        <v>538</v>
      </c>
      <c r="D539" s="39" t="s">
        <v>923</v>
      </c>
    </row>
    <row r="540" spans="3:15" x14ac:dyDescent="0.15">
      <c r="C540" s="15">
        <v>539</v>
      </c>
      <c r="D540" s="39" t="str">
        <f>O540</f>
        <v>write.table(tagst, "C:/NGS/save/tagst.csv", row.names=T, na = "  ", sep=",", col.names=F)</v>
      </c>
      <c r="F540" s="15" t="s">
        <v>972</v>
      </c>
      <c r="G540" s="15" t="str">
        <f>'1. Input and Output files list'!$E$6</f>
        <v>C:/NGS/save/</v>
      </c>
      <c r="H540" s="15" t="s">
        <v>973</v>
      </c>
      <c r="O540" s="15" t="str">
        <f>CONCATENATE(F540,G540,H540,I540,J540,K540,L540,M540)</f>
        <v>write.table(tagst, "C:/NGS/save/tagst.csv", row.names=T, na = "  ", sep=",", col.names=F)</v>
      </c>
    </row>
    <row r="541" spans="3:15" x14ac:dyDescent="0.15">
      <c r="C541" s="15">
        <v>540</v>
      </c>
      <c r="D541" s="39" t="str">
        <f>O541</f>
        <v>tags &lt;- read.csv("C:/NGS/save/tagst.csv",row.names=1)</v>
      </c>
      <c r="F541" s="15" t="s">
        <v>971</v>
      </c>
      <c r="G541" s="15" t="str">
        <f>'1. Input and Output files list'!$E$6</f>
        <v>C:/NGS/save/</v>
      </c>
      <c r="H541" s="15" t="s">
        <v>974</v>
      </c>
      <c r="O541" s="15" t="str">
        <f>CONCATENATE(F541,G541,H541,I541,J541,K541,L541,M541)</f>
        <v>tags &lt;- read.csv("C:/NGS/save/tagst.csv",row.names=1)</v>
      </c>
    </row>
    <row r="542" spans="3:15" x14ac:dyDescent="0.15">
      <c r="C542" s="15">
        <v>541</v>
      </c>
      <c r="D542" s="39" t="s">
        <v>924</v>
      </c>
    </row>
    <row r="543" spans="3:15" x14ac:dyDescent="0.15">
      <c r="C543" s="15">
        <v>542</v>
      </c>
      <c r="D543" s="39" t="s">
        <v>930</v>
      </c>
    </row>
    <row r="544" spans="3:15" x14ac:dyDescent="0.15">
      <c r="C544" s="15">
        <v>543</v>
      </c>
      <c r="D544" s="39" t="str">
        <f>O544</f>
        <v>tags &lt;- read.csv("C:/NGS/save/Genotype_PagenoP2ABHfr_csvs_ABHgenotypeR3SU_aln.csv", head=F)</v>
      </c>
      <c r="F544" s="15" t="s">
        <v>971</v>
      </c>
      <c r="G544" s="15" t="str">
        <f>'1. Input and Output files list'!$E$6</f>
        <v>C:/NGS/save/</v>
      </c>
      <c r="H544" s="15" t="s">
        <v>1508</v>
      </c>
      <c r="I544" s="15">
        <f>'1. Input and Output files list'!$E$50</f>
        <v>3</v>
      </c>
      <c r="J544" s="15" t="s">
        <v>1530</v>
      </c>
      <c r="O544" s="15" t="str">
        <f>CONCATENATE(F544,G544,H544,I544,J544,K544,L544,M544)</f>
        <v>tags &lt;- read.csv("C:/NGS/save/Genotype_PagenoP2ABHfr_csvs_ABHgenotypeR3SU_aln.csv", head=F)</v>
      </c>
    </row>
    <row r="545" spans="3:15" x14ac:dyDescent="0.15">
      <c r="C545" s="15">
        <v>544</v>
      </c>
      <c r="D545" s="39" t="s">
        <v>923</v>
      </c>
    </row>
    <row r="546" spans="3:15" x14ac:dyDescent="0.15">
      <c r="C546" s="15">
        <v>545</v>
      </c>
      <c r="D546" s="39" t="str">
        <f>O546</f>
        <v>write.table(tagst, "C:/NGS/save/tagst.csv", row.names=T, na = "  ", sep=",", col.names=F)</v>
      </c>
      <c r="F546" s="15" t="s">
        <v>972</v>
      </c>
      <c r="G546" s="15" t="str">
        <f>'1. Input and Output files list'!$E$6</f>
        <v>C:/NGS/save/</v>
      </c>
      <c r="H546" s="15" t="s">
        <v>973</v>
      </c>
      <c r="O546" s="15" t="str">
        <f>CONCATENATE(F546,G546,H546,I546,J546,K546,L546,M546)</f>
        <v>write.table(tagst, "C:/NGS/save/tagst.csv", row.names=T, na = "  ", sep=",", col.names=F)</v>
      </c>
    </row>
    <row r="547" spans="3:15" x14ac:dyDescent="0.15">
      <c r="C547" s="15">
        <v>546</v>
      </c>
      <c r="D547" s="39" t="str">
        <f>O547</f>
        <v>tags &lt;- read.csv("C:/NGS/save/tagst.csv",row.names=1)</v>
      </c>
      <c r="F547" s="15" t="s">
        <v>971</v>
      </c>
      <c r="G547" s="15" t="str">
        <f>'1. Input and Output files list'!$E$6</f>
        <v>C:/NGS/save/</v>
      </c>
      <c r="H547" s="15" t="s">
        <v>974</v>
      </c>
      <c r="O547" s="15" t="str">
        <f>CONCATENATE(F547,G547,H547,I547,J547,K547,L547,M547)</f>
        <v>tags &lt;- read.csv("C:/NGS/save/tagst.csv",row.names=1)</v>
      </c>
    </row>
    <row r="548" spans="3:15" x14ac:dyDescent="0.15">
      <c r="C548" s="15">
        <v>547</v>
      </c>
      <c r="D548" s="39" t="s">
        <v>925</v>
      </c>
    </row>
    <row r="549" spans="3:15" x14ac:dyDescent="0.15">
      <c r="C549" s="15">
        <v>548</v>
      </c>
      <c r="D549" s="39" t="s">
        <v>926</v>
      </c>
    </row>
    <row r="550" spans="3:15" x14ac:dyDescent="0.15">
      <c r="C550" s="15">
        <v>549</v>
      </c>
      <c r="D550" s="39" t="s">
        <v>927</v>
      </c>
    </row>
    <row r="551" spans="3:15" x14ac:dyDescent="0.15">
      <c r="C551" s="15">
        <v>550</v>
      </c>
      <c r="D551" s="39" t="s">
        <v>933</v>
      </c>
    </row>
    <row r="552" spans="3:15" x14ac:dyDescent="0.15">
      <c r="C552" s="15">
        <v>551</v>
      </c>
      <c r="D552" s="39" t="s">
        <v>931</v>
      </c>
    </row>
    <row r="553" spans="3:15" x14ac:dyDescent="0.15">
      <c r="C553" s="15">
        <v>552</v>
      </c>
      <c r="D553" s="39" t="s">
        <v>928</v>
      </c>
    </row>
    <row r="554" spans="3:15" x14ac:dyDescent="0.15">
      <c r="C554" s="15">
        <v>553</v>
      </c>
      <c r="D554" s="39" t="s">
        <v>929</v>
      </c>
    </row>
    <row r="555" spans="3:15" x14ac:dyDescent="0.15">
      <c r="C555" s="15">
        <v>554</v>
      </c>
      <c r="D555" s="39" t="str">
        <f>O555</f>
        <v>write.csv(table(tagsP1P2$Paid), "C:/NGS/save/Genotype_table.csv", row.names=F)</v>
      </c>
      <c r="F555" s="15" t="s">
        <v>976</v>
      </c>
      <c r="G555" s="15" t="str">
        <f>'1. Input and Output files list'!$E$6</f>
        <v>C:/NGS/save/</v>
      </c>
      <c r="H555" s="15" t="s">
        <v>441</v>
      </c>
      <c r="O555" s="15" t="str">
        <f>CONCATENATE(F555,G555,H555,I555,J555,K555,L555,M555)</f>
        <v>write.csv(table(tagsP1P2$Paid), "C:/NGS/save/Genotype_table.csv", row.names=F)</v>
      </c>
    </row>
    <row r="556" spans="3:15" x14ac:dyDescent="0.15">
      <c r="C556" s="15">
        <v>555</v>
      </c>
      <c r="D556" s="39" t="str">
        <f>O556</f>
        <v>table &lt;- read.csv("C:/NGS/save/Genotype_table.csv", col.names=c("table","freq"))</v>
      </c>
      <c r="F556" s="15" t="s">
        <v>434</v>
      </c>
      <c r="G556" s="15" t="str">
        <f>'1. Input and Output files list'!$E$6</f>
        <v>C:/NGS/save/</v>
      </c>
      <c r="H556" s="15" t="s">
        <v>442</v>
      </c>
      <c r="O556" s="15" t="str">
        <f>CONCATENATE(F556,G556,H556,I556,J556,K556,L556,M556)</f>
        <v>table &lt;- read.csv("C:/NGS/save/Genotype_table.csv", col.names=c("table","freq"))</v>
      </c>
    </row>
    <row r="557" spans="3:15" x14ac:dyDescent="0.15">
      <c r="C557" s="15">
        <v>556</v>
      </c>
      <c r="D557" s="39" t="str">
        <f>O557</f>
        <v>file.remove("C:/NGS/save/Genotype_table.csv")</v>
      </c>
      <c r="F557" s="15" t="s">
        <v>66</v>
      </c>
      <c r="G557" s="15" t="str">
        <f>'1. Input and Output files list'!$E$6</f>
        <v>C:/NGS/save/</v>
      </c>
      <c r="H557" s="15" t="s">
        <v>443</v>
      </c>
      <c r="O557" s="15" t="str">
        <f>CONCATENATE(F557,G557,H557,I557,J557,K557,L557,M557)</f>
        <v>file.remove("C:/NGS/save/Genotype_table.csv")</v>
      </c>
    </row>
    <row r="558" spans="3:15" x14ac:dyDescent="0.15">
      <c r="C558" s="15">
        <v>557</v>
      </c>
      <c r="D558" s="39" t="s">
        <v>435</v>
      </c>
    </row>
    <row r="559" spans="3:15" x14ac:dyDescent="0.15">
      <c r="C559" s="15">
        <v>558</v>
      </c>
      <c r="D559" s="39" t="s">
        <v>932</v>
      </c>
    </row>
    <row r="560" spans="3:15" x14ac:dyDescent="0.15">
      <c r="C560" s="15">
        <v>559</v>
      </c>
      <c r="D560" s="39" t="str">
        <f>O560</f>
        <v>write.csv(unique, "C:/NGS/save/Genotype_unique.csv", row.names=F)</v>
      </c>
      <c r="F560" s="15" t="s">
        <v>437</v>
      </c>
      <c r="G560" s="15" t="str">
        <f>'1. Input and Output files list'!$E$6</f>
        <v>C:/NGS/save/</v>
      </c>
      <c r="H560" s="15" t="s">
        <v>444</v>
      </c>
      <c r="O560" s="15" t="str">
        <f t="shared" ref="O560:O566" si="3">CONCATENATE(F560,G560,H560,I560,J560,K560,L560,M560)</f>
        <v>write.csv(unique, "C:/NGS/save/Genotype_unique.csv", row.names=F)</v>
      </c>
    </row>
    <row r="561" spans="3:15" x14ac:dyDescent="0.15">
      <c r="C561" s="15">
        <v>560</v>
      </c>
      <c r="D561" s="39" t="str">
        <f>O561</f>
        <v>unique &lt;- read.csv("C:/NGS/save/Genotype_unique.csv")</v>
      </c>
      <c r="F561" s="15" t="s">
        <v>438</v>
      </c>
      <c r="G561" s="15" t="str">
        <f>'1. Input and Output files list'!$E$6</f>
        <v>C:/NGS/save/</v>
      </c>
      <c r="H561" s="15" t="s">
        <v>445</v>
      </c>
      <c r="O561" s="15" t="str">
        <f t="shared" si="3"/>
        <v>unique &lt;- read.csv("C:/NGS/save/Genotype_unique.csv")</v>
      </c>
    </row>
    <row r="562" spans="3:15" x14ac:dyDescent="0.15">
      <c r="C562" s="15">
        <v>561</v>
      </c>
      <c r="D562" s="39" t="str">
        <f>O562</f>
        <v>file.remove("C:/NGS/save/Genotype_unique.csv")</v>
      </c>
      <c r="F562" s="15" t="s">
        <v>66</v>
      </c>
      <c r="G562" s="15" t="str">
        <f>'1. Input and Output files list'!$E$6</f>
        <v>C:/NGS/save/</v>
      </c>
      <c r="H562" s="15" t="s">
        <v>445</v>
      </c>
      <c r="O562" s="15" t="str">
        <f t="shared" si="3"/>
        <v>file.remove("C:/NGS/save/Genotype_unique.csv")</v>
      </c>
    </row>
    <row r="563" spans="3:15" x14ac:dyDescent="0.15">
      <c r="C563" s="15">
        <v>562</v>
      </c>
      <c r="D563" s="39" t="s">
        <v>439</v>
      </c>
    </row>
    <row r="564" spans="3:15" x14ac:dyDescent="0.15">
      <c r="C564" s="15">
        <v>563</v>
      </c>
      <c r="D564" s="39" t="str">
        <f>O564</f>
        <v>write.csv(table(unique$id), "C:/NGS/save/Genotype_table.csv", row.names=F)</v>
      </c>
      <c r="F564" s="15" t="s">
        <v>440</v>
      </c>
      <c r="G564" s="15" t="str">
        <f>'1. Input and Output files list'!$E$6</f>
        <v>C:/NGS/save/</v>
      </c>
      <c r="H564" s="15" t="s">
        <v>441</v>
      </c>
      <c r="O564" s="15" t="str">
        <f t="shared" si="3"/>
        <v>write.csv(table(unique$id), "C:/NGS/save/Genotype_table.csv", row.names=F)</v>
      </c>
    </row>
    <row r="565" spans="3:15" x14ac:dyDescent="0.15">
      <c r="C565" s="15">
        <v>564</v>
      </c>
      <c r="D565" s="39" t="str">
        <f>O565</f>
        <v>table &lt;- read.csv("C:/NGS/save/Genotype_table.csv", col.names=c("table","freq"))</v>
      </c>
      <c r="F565" s="15" t="s">
        <v>434</v>
      </c>
      <c r="G565" s="15" t="str">
        <f>'1. Input and Output files list'!$E$6</f>
        <v>C:/NGS/save/</v>
      </c>
      <c r="H565" s="15" t="s">
        <v>442</v>
      </c>
      <c r="O565" s="15" t="str">
        <f t="shared" si="3"/>
        <v>table &lt;- read.csv("C:/NGS/save/Genotype_table.csv", col.names=c("table","freq"))</v>
      </c>
    </row>
    <row r="566" spans="3:15" x14ac:dyDescent="0.15">
      <c r="C566" s="15">
        <v>565</v>
      </c>
      <c r="D566" s="39" t="str">
        <f>O566</f>
        <v>file.remove("C:/NGS/save/Genotype_table.csv")</v>
      </c>
      <c r="F566" s="15" t="s">
        <v>66</v>
      </c>
      <c r="G566" s="15" t="str">
        <f>'1. Input and Output files list'!$E$6</f>
        <v>C:/NGS/save/</v>
      </c>
      <c r="H566" s="15" t="s">
        <v>443</v>
      </c>
      <c r="O566" s="15" t="str">
        <f t="shared" si="3"/>
        <v>file.remove("C:/NGS/save/Genotype_table.csv")</v>
      </c>
    </row>
    <row r="567" spans="3:15" x14ac:dyDescent="0.15">
      <c r="C567" s="15">
        <v>566</v>
      </c>
      <c r="D567" s="39" t="s">
        <v>446</v>
      </c>
    </row>
    <row r="568" spans="3:15" x14ac:dyDescent="0.15">
      <c r="C568" s="15">
        <v>567</v>
      </c>
      <c r="D568" s="39" t="s">
        <v>447</v>
      </c>
    </row>
    <row r="569" spans="3:15" x14ac:dyDescent="0.15">
      <c r="C569" s="15">
        <v>568</v>
      </c>
      <c r="D569" s="39" t="s">
        <v>448</v>
      </c>
    </row>
    <row r="570" spans="3:15" x14ac:dyDescent="0.15">
      <c r="C570" s="15">
        <v>569</v>
      </c>
      <c r="D570" s="39" t="s">
        <v>449</v>
      </c>
    </row>
    <row r="571" spans="3:15" x14ac:dyDescent="0.15">
      <c r="C571" s="15">
        <v>570</v>
      </c>
      <c r="D571" s="39" t="s">
        <v>450</v>
      </c>
    </row>
    <row r="572" spans="3:15" x14ac:dyDescent="0.15">
      <c r="C572" s="15">
        <v>571</v>
      </c>
      <c r="D572" s="39" t="s">
        <v>934</v>
      </c>
    </row>
    <row r="573" spans="3:15" x14ac:dyDescent="0.15">
      <c r="C573" s="15">
        <v>572</v>
      </c>
      <c r="D573" s="39" t="s">
        <v>937</v>
      </c>
    </row>
    <row r="574" spans="3:15" x14ac:dyDescent="0.15">
      <c r="C574" s="15">
        <v>573</v>
      </c>
      <c r="D574" s="39" t="s">
        <v>938</v>
      </c>
    </row>
    <row r="575" spans="3:15" x14ac:dyDescent="0.15">
      <c r="C575" s="15">
        <v>574</v>
      </c>
      <c r="D575" s="39" t="s">
        <v>939</v>
      </c>
    </row>
    <row r="576" spans="3:15" x14ac:dyDescent="0.15">
      <c r="C576" s="15">
        <v>575</v>
      </c>
      <c r="D576" s="39" t="str">
        <f>O576</f>
        <v>write.csv(P1P2num, "C:/NGS/save/P1P2num.csv")</v>
      </c>
      <c r="F576" s="15" t="s">
        <v>989</v>
      </c>
      <c r="G576" s="15" t="str">
        <f>'1. Input and Output files list'!$E$6</f>
        <v>C:/NGS/save/</v>
      </c>
      <c r="H576" s="15" t="s">
        <v>991</v>
      </c>
      <c r="O576" s="15" t="str">
        <f>CONCATENATE(F576,G576,H576,I576,J576,K576,L576,M576)</f>
        <v>write.csv(P1P2num, "C:/NGS/save/P1P2num.csv")</v>
      </c>
    </row>
    <row r="577" spans="3:15" x14ac:dyDescent="0.15">
      <c r="C577" s="15">
        <v>576</v>
      </c>
      <c r="D577" s="39" t="str">
        <f>O577</f>
        <v>P1P2num &lt;- read.csv("C:/NGS/save/P1P2num.csv")</v>
      </c>
      <c r="F577" s="15" t="s">
        <v>990</v>
      </c>
      <c r="G577" s="15" t="str">
        <f>'1. Input and Output files list'!$E$6</f>
        <v>C:/NGS/save/</v>
      </c>
      <c r="H577" s="15" t="s">
        <v>991</v>
      </c>
      <c r="O577" s="15" t="str">
        <f>CONCATENATE(F577,G577,H577,I577,J577,K577,L577,M577)</f>
        <v>P1P2num &lt;- read.csv("C:/NGS/save/P1P2num.csv")</v>
      </c>
    </row>
    <row r="578" spans="3:15" x14ac:dyDescent="0.15">
      <c r="C578" s="15">
        <v>577</v>
      </c>
      <c r="D578" s="44" t="s">
        <v>935</v>
      </c>
    </row>
    <row r="579" spans="3:15" x14ac:dyDescent="0.15">
      <c r="C579" s="15">
        <v>578</v>
      </c>
      <c r="D579" s="64" t="s">
        <v>936</v>
      </c>
    </row>
    <row r="580" spans="3:15" x14ac:dyDescent="0.15">
      <c r="C580" s="15">
        <v>579</v>
      </c>
      <c r="D580" s="64" t="s">
        <v>940</v>
      </c>
    </row>
    <row r="581" spans="3:15" x14ac:dyDescent="0.15">
      <c r="C581" s="15">
        <v>580</v>
      </c>
      <c r="D581" s="64" t="s">
        <v>941</v>
      </c>
    </row>
    <row r="582" spans="3:15" x14ac:dyDescent="0.15">
      <c r="C582" s="15">
        <v>581</v>
      </c>
      <c r="D582" s="64" t="s">
        <v>942</v>
      </c>
    </row>
    <row r="583" spans="3:15" x14ac:dyDescent="0.15">
      <c r="C583" s="15">
        <v>582</v>
      </c>
      <c r="D583" s="64" t="s">
        <v>943</v>
      </c>
    </row>
    <row r="584" spans="3:15" x14ac:dyDescent="0.15">
      <c r="C584" s="15">
        <v>583</v>
      </c>
      <c r="D584" s="64" t="s">
        <v>944</v>
      </c>
    </row>
    <row r="585" spans="3:15" x14ac:dyDescent="0.15">
      <c r="C585" s="15">
        <v>584</v>
      </c>
      <c r="D585" s="64" t="s">
        <v>945</v>
      </c>
    </row>
    <row r="586" spans="3:15" x14ac:dyDescent="0.15">
      <c r="C586" s="15">
        <v>585</v>
      </c>
      <c r="D586" s="64" t="s">
        <v>946</v>
      </c>
    </row>
    <row r="587" spans="3:15" x14ac:dyDescent="0.15">
      <c r="C587" s="15">
        <v>586</v>
      </c>
      <c r="D587" s="39" t="s">
        <v>947</v>
      </c>
    </row>
    <row r="588" spans="3:15" x14ac:dyDescent="0.15">
      <c r="C588" s="15">
        <v>587</v>
      </c>
      <c r="D588" s="39" t="s">
        <v>459</v>
      </c>
    </row>
    <row r="589" spans="3:15" x14ac:dyDescent="0.15">
      <c r="C589" s="15">
        <v>588</v>
      </c>
      <c r="D589" s="39" t="s">
        <v>460</v>
      </c>
    </row>
    <row r="590" spans="3:15" x14ac:dyDescent="0.15">
      <c r="C590" s="15">
        <v>589</v>
      </c>
      <c r="D590" s="39" t="s">
        <v>948</v>
      </c>
    </row>
    <row r="591" spans="3:15" x14ac:dyDescent="0.15">
      <c r="C591" s="15">
        <v>590</v>
      </c>
      <c r="D591" s="39" t="s">
        <v>464</v>
      </c>
    </row>
    <row r="592" spans="3:15" x14ac:dyDescent="0.15">
      <c r="C592" s="15">
        <v>591</v>
      </c>
      <c r="D592" s="39" t="str">
        <f>O592</f>
        <v>write.csv(CSVS, "C:/NGS/save/Genotype_csvst.csv")</v>
      </c>
      <c r="F592" s="15" t="s">
        <v>465</v>
      </c>
      <c r="G592" s="15" t="str">
        <f>'1. Input and Output files list'!$E$6</f>
        <v>C:/NGS/save/</v>
      </c>
      <c r="H592" s="15" t="s">
        <v>994</v>
      </c>
      <c r="O592" s="15" t="str">
        <f>CONCATENATE(F592,G592,H592,I592,J592,K592,L592,M592)</f>
        <v>write.csv(CSVS, "C:/NGS/save/Genotype_csvst.csv")</v>
      </c>
    </row>
    <row r="593" spans="3:15" x14ac:dyDescent="0.15">
      <c r="C593" s="15">
        <v>592</v>
      </c>
      <c r="D593" s="39" t="str">
        <f>O593</f>
        <v>CSVS &lt;- read.csv("C:/NGS/save/Genotype_csvst.csv", skip=1)</v>
      </c>
      <c r="F593" s="15" t="s">
        <v>568</v>
      </c>
      <c r="G593" s="15" t="str">
        <f>'1. Input and Output files list'!$E$6</f>
        <v>C:/NGS/save/</v>
      </c>
      <c r="H593" s="15" t="s">
        <v>995</v>
      </c>
      <c r="O593" s="15" t="str">
        <f>CONCATENATE(F593,G593,H593,I593,J593,K593,L593,M593)</f>
        <v>CSVS &lt;- read.csv("C:/NGS/save/Genotype_csvst.csv", skip=1)</v>
      </c>
    </row>
    <row r="594" spans="3:15" x14ac:dyDescent="0.15">
      <c r="C594" s="15">
        <v>593</v>
      </c>
      <c r="D594" s="39" t="s">
        <v>466</v>
      </c>
    </row>
    <row r="595" spans="3:15" x14ac:dyDescent="0.15">
      <c r="C595" s="15">
        <v>594</v>
      </c>
      <c r="D595" s="39" t="str">
        <f>O595</f>
        <v>file.remove("C:/NGS/save/Genotype_csvst.csv", "C:/NGS/save/P1P2num.csv", "C:/NGS/save/tagst.csv")</v>
      </c>
      <c r="F595" s="15" t="s">
        <v>66</v>
      </c>
      <c r="G595" s="15" t="str">
        <f>'1. Input and Output files list'!$E$6</f>
        <v>C:/NGS/save/</v>
      </c>
      <c r="H595" s="15" t="s">
        <v>996</v>
      </c>
      <c r="I595" s="15" t="str">
        <f>'1. Input and Output files list'!$E$6</f>
        <v>C:/NGS/save/</v>
      </c>
      <c r="J595" s="15" t="s">
        <v>997</v>
      </c>
      <c r="K595" s="15" t="str">
        <f>'1. Input and Output files list'!$E$6</f>
        <v>C:/NGS/save/</v>
      </c>
      <c r="L595" s="15" t="s">
        <v>998</v>
      </c>
      <c r="O595" s="15" t="str">
        <f>CONCATENATE(F595,G595,H595,I595,J595,K595,L595,M595)</f>
        <v>file.remove("C:/NGS/save/Genotype_csvst.csv", "C:/NGS/save/P1P2num.csv", "C:/NGS/save/tagst.csv")</v>
      </c>
    </row>
    <row r="596" spans="3:15" x14ac:dyDescent="0.15">
      <c r="C596" s="15">
        <v>595</v>
      </c>
      <c r="D596" s="39" t="str">
        <f>O596</f>
        <v>write.csv(CSVS, "C:/NGS/save/Genotype_select_ABHR3_csvs_aln.csv", row.names=F, na = "  ")</v>
      </c>
      <c r="F596" s="15" t="s">
        <v>465</v>
      </c>
      <c r="G596" s="15" t="str">
        <f>'1. Input and Output files list'!$E$6</f>
        <v>C:/NGS/save/</v>
      </c>
      <c r="H596" s="15" t="s">
        <v>1521</v>
      </c>
      <c r="I596" s="15">
        <f>'1. Input and Output files list'!$E$50</f>
        <v>3</v>
      </c>
      <c r="J596" s="15" t="s">
        <v>1531</v>
      </c>
      <c r="O596" s="15" t="str">
        <f>CONCATENATE(F596,G596,H596,I596,J596,K596,L596,M596)</f>
        <v>write.csv(CSVS, "C:/NGS/save/Genotype_select_ABHR3_csvs_aln.csv", row.names=F, na = "  ")</v>
      </c>
    </row>
    <row r="628" spans="4:4" x14ac:dyDescent="0.15">
      <c r="D628" s="5"/>
    </row>
  </sheetData>
  <phoneticPr fontId="18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C2:O386"/>
  <sheetViews>
    <sheetView zoomScale="75" zoomScaleNormal="75" workbookViewId="0">
      <selection activeCell="D385" sqref="D2:D385"/>
    </sheetView>
  </sheetViews>
  <sheetFormatPr defaultRowHeight="13.5" x14ac:dyDescent="0.15"/>
  <cols>
    <col min="1" max="3" width="9" style="15"/>
    <col min="4" max="4" width="132.75" style="15" customWidth="1"/>
    <col min="5" max="16384" width="9" style="15"/>
  </cols>
  <sheetData>
    <row r="2" spans="3:15" x14ac:dyDescent="0.15">
      <c r="C2" s="15">
        <v>1</v>
      </c>
      <c r="D2" s="39" t="s">
        <v>336</v>
      </c>
    </row>
    <row r="3" spans="3:15" x14ac:dyDescent="0.15">
      <c r="C3" s="15">
        <v>2</v>
      </c>
      <c r="D3" s="39" t="str">
        <f t="shared" ref="D3:D34" si="0">O3</f>
        <v>genotype &lt;- readABHgenotypes("C:/NGS/save/Genotype_select_ABHR3_csvs_aln.csv", "ShinanoGreen", "VI185_4", readPos=TRUE)</v>
      </c>
      <c r="F3" s="15" t="s">
        <v>345</v>
      </c>
      <c r="G3" s="15" t="str">
        <f>'1. Input and Output files list'!$E$6</f>
        <v>C:/NGS/save/</v>
      </c>
      <c r="H3" s="15" t="str">
        <f>CONCATENATE("Genotype_select_ABHR",'1. Input and Output files list'!$E$50,"_csvs_")</f>
        <v>Genotype_select_ABHR3_csvs_</v>
      </c>
      <c r="I3" s="15" t="s">
        <v>1056</v>
      </c>
      <c r="J3" s="15" t="s">
        <v>544</v>
      </c>
      <c r="K3" s="15" t="str">
        <f>'1. Input and Output files list'!$F$72</f>
        <v>ShinanoGreen</v>
      </c>
      <c r="L3" s="15" t="s">
        <v>10</v>
      </c>
      <c r="M3" s="15" t="str">
        <f>'1. Input and Output files list'!$F$74</f>
        <v>VI185_4</v>
      </c>
      <c r="N3" s="15" t="s">
        <v>338</v>
      </c>
      <c r="O3" s="15" t="str">
        <f>CONCATENATE(F3,G3,H3,I3,J3,K3,L3,M3,N3)</f>
        <v>genotype &lt;- readABHgenotypes("C:/NGS/save/Genotype_select_ABHR3_csvs_aln.csv", "ShinanoGreen", "VI185_4", readPos=TRUE)</v>
      </c>
    </row>
    <row r="4" spans="3:15" x14ac:dyDescent="0.15">
      <c r="C4" s="15">
        <v>3</v>
      </c>
      <c r="D4" s="39" t="str">
        <f t="shared" si="0"/>
        <v>ErrCorr1 &lt;- correctStretches(genotype, maxHapLength = 1)</v>
      </c>
      <c r="F4" s="15" t="s">
        <v>346</v>
      </c>
      <c r="G4" s="15">
        <v>1</v>
      </c>
      <c r="H4" s="15" t="s">
        <v>52</v>
      </c>
      <c r="O4" s="15" t="str">
        <f>CONCATENATE(F4,G4,H4,I4,J4,K4,L4)</f>
        <v>ErrCorr1 &lt;- correctStretches(genotype, maxHapLength = 1)</v>
      </c>
    </row>
    <row r="5" spans="3:15" x14ac:dyDescent="0.15">
      <c r="C5" s="15">
        <v>4</v>
      </c>
      <c r="D5" s="39" t="str">
        <f t="shared" si="0"/>
        <v>ErrCorr2 &lt;- correctUndercalledHets(ErrCorr1, maxHapLength = 1)</v>
      </c>
      <c r="F5" s="15" t="s">
        <v>339</v>
      </c>
      <c r="G5" s="15">
        <f>G4</f>
        <v>1</v>
      </c>
      <c r="H5" s="15" t="s">
        <v>52</v>
      </c>
      <c r="O5" s="15" t="str">
        <f>CONCATENATE(F5,G5,H5,I5,J5,K5,L5)</f>
        <v>ErrCorr2 &lt;- correctUndercalledHets(ErrCorr1, maxHapLength = 1)</v>
      </c>
    </row>
    <row r="6" spans="3:15" x14ac:dyDescent="0.15">
      <c r="C6" s="15">
        <v>5</v>
      </c>
      <c r="D6" s="39" t="str">
        <f t="shared" si="0"/>
        <v>SUErrCorr3_1 &lt;- imputeByFlanks(ErrCorr2)</v>
      </c>
      <c r="F6" s="5" t="s">
        <v>350</v>
      </c>
      <c r="G6" s="5">
        <f>G4</f>
        <v>1</v>
      </c>
      <c r="H6" s="5" t="s">
        <v>341</v>
      </c>
      <c r="O6" s="15" t="str">
        <f>CONCATENATE(F6,G6,H6,I6,J6,K6,L6)</f>
        <v>SUErrCorr3_1 &lt;- imputeByFlanks(ErrCorr2)</v>
      </c>
    </row>
    <row r="7" spans="3:15" x14ac:dyDescent="0.15">
      <c r="C7" s="15">
        <v>6</v>
      </c>
      <c r="D7" s="39" t="str">
        <f t="shared" si="0"/>
        <v>writeABHgenotypes(SUErrCorr3_1, outfile = "C:/NGS/save/Genotype_select_ABHR3_csvs_ABHgenotypeR1SU_aln.csv")</v>
      </c>
      <c r="F7" s="15" t="s">
        <v>351</v>
      </c>
      <c r="G7" s="15">
        <f>G4</f>
        <v>1</v>
      </c>
      <c r="H7" s="15" t="s">
        <v>342</v>
      </c>
      <c r="I7" s="15" t="str">
        <f>'1. Input and Output files list'!$E$6</f>
        <v>C:/NGS/save/</v>
      </c>
      <c r="J7" s="15" t="str">
        <f>CONCATENATE($H$3,"ABHgenotypeR")</f>
        <v>Genotype_select_ABHR3_csvs_ABHgenotypeR</v>
      </c>
      <c r="K7" s="15">
        <f>G4</f>
        <v>1</v>
      </c>
      <c r="L7" s="15" t="s">
        <v>681</v>
      </c>
      <c r="M7" s="15" t="s">
        <v>1056</v>
      </c>
      <c r="N7" s="15" t="s">
        <v>34</v>
      </c>
      <c r="O7" s="15" t="str">
        <f>CONCATENATE(F7,G7,H7,I7,J7,K7,L7,M7,N7)</f>
        <v>writeABHgenotypes(SUErrCorr3_1, outfile = "C:/NGS/save/Genotype_select_ABHR3_csvs_ABHgenotypeR1SU_aln.csv")</v>
      </c>
    </row>
    <row r="8" spans="3:15" x14ac:dyDescent="0.15">
      <c r="C8" s="15">
        <v>7</v>
      </c>
      <c r="D8" s="39" t="str">
        <f t="shared" si="0"/>
        <v>ErrCorr1 &lt;- correctStretches(genotype, maxHapLength = 2)</v>
      </c>
      <c r="F8" s="15" t="s">
        <v>346</v>
      </c>
      <c r="G8" s="15">
        <v>2</v>
      </c>
      <c r="H8" s="15" t="s">
        <v>52</v>
      </c>
      <c r="O8" s="15" t="str">
        <f>CONCATENATE(F8,G8,H8,I8,J8,K8,L8)</f>
        <v>ErrCorr1 &lt;- correctStretches(genotype, maxHapLength = 2)</v>
      </c>
    </row>
    <row r="9" spans="3:15" x14ac:dyDescent="0.15">
      <c r="C9" s="15">
        <v>8</v>
      </c>
      <c r="D9" s="39" t="str">
        <f t="shared" si="0"/>
        <v>ErrCorr2 &lt;- correctUndercalledHets(ErrCorr1, maxHapLength = 2)</v>
      </c>
      <c r="F9" s="15" t="s">
        <v>339</v>
      </c>
      <c r="G9" s="15">
        <f>G8</f>
        <v>2</v>
      </c>
      <c r="H9" s="15" t="s">
        <v>52</v>
      </c>
      <c r="O9" s="15" t="str">
        <f>CONCATENATE(F9,G9,H9,I9,J9,K9,L9)</f>
        <v>ErrCorr2 &lt;- correctUndercalledHets(ErrCorr1, maxHapLength = 2)</v>
      </c>
    </row>
    <row r="10" spans="3:15" x14ac:dyDescent="0.15">
      <c r="C10" s="15">
        <v>9</v>
      </c>
      <c r="D10" s="39" t="str">
        <f t="shared" si="0"/>
        <v>SUErrCorr3_2 &lt;- imputeByFlanks(ErrCorr2)</v>
      </c>
      <c r="F10" s="5" t="s">
        <v>350</v>
      </c>
      <c r="G10" s="5">
        <f>G8</f>
        <v>2</v>
      </c>
      <c r="H10" s="5" t="s">
        <v>341</v>
      </c>
      <c r="O10" s="15" t="str">
        <f>CONCATENATE(F10,G10,H10,I10,J10,K10,L10)</f>
        <v>SUErrCorr3_2 &lt;- imputeByFlanks(ErrCorr2)</v>
      </c>
    </row>
    <row r="11" spans="3:15" x14ac:dyDescent="0.15">
      <c r="C11" s="15">
        <v>10</v>
      </c>
      <c r="D11" s="39" t="str">
        <f t="shared" si="0"/>
        <v>writeABHgenotypes(SUErrCorr3_2, outfile = "C:/NGS/save/Genotype_select_ABHR3_csvs_ABHgenotypeR2SU_aln.csv")</v>
      </c>
      <c r="F11" s="15" t="s">
        <v>351</v>
      </c>
      <c r="G11" s="15">
        <f>G8</f>
        <v>2</v>
      </c>
      <c r="H11" s="15" t="s">
        <v>342</v>
      </c>
      <c r="I11" s="15" t="str">
        <f>'1. Input and Output files list'!$E$6</f>
        <v>C:/NGS/save/</v>
      </c>
      <c r="J11" s="15" t="str">
        <f>CONCATENATE($H$3,"ABHgenotypeR")</f>
        <v>Genotype_select_ABHR3_csvs_ABHgenotypeR</v>
      </c>
      <c r="K11" s="15">
        <f>G8</f>
        <v>2</v>
      </c>
      <c r="L11" s="15" t="s">
        <v>681</v>
      </c>
      <c r="M11" s="15" t="s">
        <v>1056</v>
      </c>
      <c r="N11" s="15" t="s">
        <v>34</v>
      </c>
      <c r="O11" s="15" t="str">
        <f>CONCATENATE(F11,G11,H11,I11,J11,K11,L11,M11,N11)</f>
        <v>writeABHgenotypes(SUErrCorr3_2, outfile = "C:/NGS/save/Genotype_select_ABHR3_csvs_ABHgenotypeR2SU_aln.csv")</v>
      </c>
    </row>
    <row r="12" spans="3:15" x14ac:dyDescent="0.15">
      <c r="C12" s="15">
        <v>11</v>
      </c>
      <c r="D12" s="39" t="str">
        <f t="shared" si="0"/>
        <v>ErrCorr1 &lt;- correctStretches(genotype, maxHapLength = 3)</v>
      </c>
      <c r="F12" s="15" t="s">
        <v>346</v>
      </c>
      <c r="G12" s="15">
        <v>3</v>
      </c>
      <c r="H12" s="15" t="s">
        <v>52</v>
      </c>
      <c r="O12" s="15" t="str">
        <f>CONCATENATE(F12,G12,H12,I12,J12,K12,L12)</f>
        <v>ErrCorr1 &lt;- correctStretches(genotype, maxHapLength = 3)</v>
      </c>
    </row>
    <row r="13" spans="3:15" x14ac:dyDescent="0.15">
      <c r="C13" s="15">
        <v>12</v>
      </c>
      <c r="D13" s="39" t="str">
        <f t="shared" si="0"/>
        <v>ErrCorr2 &lt;- correctUndercalledHets(ErrCorr1, maxHapLength = 3)</v>
      </c>
      <c r="F13" s="15" t="s">
        <v>339</v>
      </c>
      <c r="G13" s="15">
        <f>G12</f>
        <v>3</v>
      </c>
      <c r="H13" s="15" t="s">
        <v>52</v>
      </c>
      <c r="O13" s="15" t="str">
        <f>CONCATENATE(F13,G13,H13,I13,J13,K13,L13)</f>
        <v>ErrCorr2 &lt;- correctUndercalledHets(ErrCorr1, maxHapLength = 3)</v>
      </c>
    </row>
    <row r="14" spans="3:15" x14ac:dyDescent="0.15">
      <c r="C14" s="15">
        <v>13</v>
      </c>
      <c r="D14" s="39" t="str">
        <f t="shared" si="0"/>
        <v>SUErrCorr3_3 &lt;- imputeByFlanks(ErrCorr2)</v>
      </c>
      <c r="F14" s="5" t="s">
        <v>350</v>
      </c>
      <c r="G14" s="5">
        <f>G12</f>
        <v>3</v>
      </c>
      <c r="H14" s="5" t="s">
        <v>341</v>
      </c>
      <c r="O14" s="15" t="str">
        <f>CONCATENATE(F14,G14,H14,I14,J14,K14,L14)</f>
        <v>SUErrCorr3_3 &lt;- imputeByFlanks(ErrCorr2)</v>
      </c>
    </row>
    <row r="15" spans="3:15" x14ac:dyDescent="0.15">
      <c r="C15" s="15">
        <v>14</v>
      </c>
      <c r="D15" s="39" t="str">
        <f t="shared" si="0"/>
        <v>writeABHgenotypes(SUErrCorr3_3, outfile = "C:/NGS/save/Genotype_select_ABHR3_csvs_ABHgenotypeR3SU_aln.csv")</v>
      </c>
      <c r="F15" s="15" t="s">
        <v>351</v>
      </c>
      <c r="G15" s="15">
        <f>G12</f>
        <v>3</v>
      </c>
      <c r="H15" s="15" t="s">
        <v>342</v>
      </c>
      <c r="I15" s="15" t="str">
        <f>'1. Input and Output files list'!$E$6</f>
        <v>C:/NGS/save/</v>
      </c>
      <c r="J15" s="15" t="str">
        <f>CONCATENATE($H$3,"ABHgenotypeR")</f>
        <v>Genotype_select_ABHR3_csvs_ABHgenotypeR</v>
      </c>
      <c r="K15" s="15">
        <f>G12</f>
        <v>3</v>
      </c>
      <c r="L15" s="15" t="s">
        <v>681</v>
      </c>
      <c r="M15" s="15" t="s">
        <v>1056</v>
      </c>
      <c r="N15" s="15" t="s">
        <v>34</v>
      </c>
      <c r="O15" s="15" t="str">
        <f>CONCATENATE(F15,G15,H15,I15,J15,K15,L15,M15,N15)</f>
        <v>writeABHgenotypes(SUErrCorr3_3, outfile = "C:/NGS/save/Genotype_select_ABHR3_csvs_ABHgenotypeR3SU_aln.csv")</v>
      </c>
    </row>
    <row r="16" spans="3:15" x14ac:dyDescent="0.15">
      <c r="C16" s="15">
        <v>15</v>
      </c>
      <c r="D16" s="39" t="str">
        <f t="shared" si="0"/>
        <v>ErrCorr1 &lt;- correctStretches(genotype, maxHapLength = 4)</v>
      </c>
      <c r="F16" s="15" t="s">
        <v>346</v>
      </c>
      <c r="G16" s="15">
        <v>4</v>
      </c>
      <c r="H16" s="15" t="s">
        <v>52</v>
      </c>
      <c r="O16" s="15" t="str">
        <f>CONCATENATE(F16,G16,H16,I16,J16,K16,L16)</f>
        <v>ErrCorr1 &lt;- correctStretches(genotype, maxHapLength = 4)</v>
      </c>
    </row>
    <row r="17" spans="3:15" x14ac:dyDescent="0.15">
      <c r="C17" s="15">
        <v>16</v>
      </c>
      <c r="D17" s="39" t="str">
        <f t="shared" si="0"/>
        <v>ErrCorr2 &lt;- correctUndercalledHets(ErrCorr1, maxHapLength = 4)</v>
      </c>
      <c r="F17" s="15" t="s">
        <v>339</v>
      </c>
      <c r="G17" s="15">
        <f>G16</f>
        <v>4</v>
      </c>
      <c r="H17" s="15" t="s">
        <v>52</v>
      </c>
      <c r="O17" s="15" t="str">
        <f>CONCATENATE(F17,G17,H17,I17,J17,K17,L17)</f>
        <v>ErrCorr2 &lt;- correctUndercalledHets(ErrCorr1, maxHapLength = 4)</v>
      </c>
    </row>
    <row r="18" spans="3:15" x14ac:dyDescent="0.15">
      <c r="C18" s="15">
        <v>17</v>
      </c>
      <c r="D18" s="39" t="str">
        <f t="shared" si="0"/>
        <v>SUErrCorr3_4 &lt;- imputeByFlanks(ErrCorr2)</v>
      </c>
      <c r="F18" s="5" t="s">
        <v>350</v>
      </c>
      <c r="G18" s="5">
        <f>G16</f>
        <v>4</v>
      </c>
      <c r="H18" s="5" t="s">
        <v>341</v>
      </c>
      <c r="O18" s="15" t="str">
        <f>CONCATENATE(F18,G18,H18,I18,J18,K18,L18)</f>
        <v>SUErrCorr3_4 &lt;- imputeByFlanks(ErrCorr2)</v>
      </c>
    </row>
    <row r="19" spans="3:15" x14ac:dyDescent="0.15">
      <c r="C19" s="15">
        <v>18</v>
      </c>
      <c r="D19" s="39" t="str">
        <f t="shared" si="0"/>
        <v>writeABHgenotypes(SUErrCorr3_4, outfile = "C:/NGS/save/Genotype_select_ABHR3_csvs_ABHgenotypeR4SU_aln.csv")</v>
      </c>
      <c r="F19" s="15" t="s">
        <v>351</v>
      </c>
      <c r="G19" s="15">
        <f>G16</f>
        <v>4</v>
      </c>
      <c r="H19" s="15" t="s">
        <v>342</v>
      </c>
      <c r="I19" s="15" t="str">
        <f>'1. Input and Output files list'!$E$6</f>
        <v>C:/NGS/save/</v>
      </c>
      <c r="J19" s="15" t="str">
        <f>CONCATENATE($H$3,"ABHgenotypeR")</f>
        <v>Genotype_select_ABHR3_csvs_ABHgenotypeR</v>
      </c>
      <c r="K19" s="15">
        <f>G16</f>
        <v>4</v>
      </c>
      <c r="L19" s="15" t="s">
        <v>681</v>
      </c>
      <c r="M19" s="15" t="s">
        <v>1056</v>
      </c>
      <c r="N19" s="15" t="s">
        <v>34</v>
      </c>
      <c r="O19" s="15" t="str">
        <f>CONCATENATE(F19,G19,H19,I19,J19,K19,L19,M19,N19)</f>
        <v>writeABHgenotypes(SUErrCorr3_4, outfile = "C:/NGS/save/Genotype_select_ABHR3_csvs_ABHgenotypeR4SU_aln.csv")</v>
      </c>
    </row>
    <row r="20" spans="3:15" x14ac:dyDescent="0.15">
      <c r="C20" s="15">
        <v>19</v>
      </c>
      <c r="D20" s="39" t="str">
        <f t="shared" si="0"/>
        <v>ErrCorr1 &lt;- correctStretches(genotype, maxHapLength = 5)</v>
      </c>
      <c r="F20" s="15" t="s">
        <v>346</v>
      </c>
      <c r="G20" s="15">
        <v>5</v>
      </c>
      <c r="H20" s="15" t="s">
        <v>52</v>
      </c>
      <c r="O20" s="15" t="str">
        <f>CONCATENATE(F20,G20,H20,I20,J20,K20,L20)</f>
        <v>ErrCorr1 &lt;- correctStretches(genotype, maxHapLength = 5)</v>
      </c>
    </row>
    <row r="21" spans="3:15" x14ac:dyDescent="0.15">
      <c r="C21" s="15">
        <v>20</v>
      </c>
      <c r="D21" s="39" t="str">
        <f t="shared" si="0"/>
        <v>ErrCorr2 &lt;- correctUndercalledHets(ErrCorr1, maxHapLength = 5)</v>
      </c>
      <c r="F21" s="15" t="s">
        <v>339</v>
      </c>
      <c r="G21" s="15">
        <f>G20</f>
        <v>5</v>
      </c>
      <c r="H21" s="15" t="s">
        <v>52</v>
      </c>
      <c r="O21" s="15" t="str">
        <f>CONCATENATE(F21,G21,H21,I21,J21,K21,L21)</f>
        <v>ErrCorr2 &lt;- correctUndercalledHets(ErrCorr1, maxHapLength = 5)</v>
      </c>
    </row>
    <row r="22" spans="3:15" x14ac:dyDescent="0.15">
      <c r="C22" s="15">
        <v>21</v>
      </c>
      <c r="D22" s="39" t="str">
        <f t="shared" si="0"/>
        <v>SUErrCorr3_5 &lt;- imputeByFlanks(ErrCorr2)</v>
      </c>
      <c r="F22" s="5" t="s">
        <v>350</v>
      </c>
      <c r="G22" s="5">
        <f>G20</f>
        <v>5</v>
      </c>
      <c r="H22" s="5" t="s">
        <v>341</v>
      </c>
      <c r="O22" s="15" t="str">
        <f>CONCATENATE(F22,G22,H22,I22,J22,K22,L22)</f>
        <v>SUErrCorr3_5 &lt;- imputeByFlanks(ErrCorr2)</v>
      </c>
    </row>
    <row r="23" spans="3:15" x14ac:dyDescent="0.15">
      <c r="C23" s="15">
        <v>22</v>
      </c>
      <c r="D23" s="39" t="str">
        <f t="shared" si="0"/>
        <v>writeABHgenotypes(SUErrCorr3_5, outfile = "C:/NGS/save/Genotype_select_ABHR3_csvs_ABHgenotypeR5SU_aln.csv")</v>
      </c>
      <c r="F23" s="15" t="s">
        <v>351</v>
      </c>
      <c r="G23" s="15">
        <f>G20</f>
        <v>5</v>
      </c>
      <c r="H23" s="15" t="s">
        <v>342</v>
      </c>
      <c r="I23" s="15" t="str">
        <f>'1. Input and Output files list'!$E$6</f>
        <v>C:/NGS/save/</v>
      </c>
      <c r="J23" s="15" t="str">
        <f>CONCATENATE($H$3,"ABHgenotypeR")</f>
        <v>Genotype_select_ABHR3_csvs_ABHgenotypeR</v>
      </c>
      <c r="K23" s="15">
        <f>G20</f>
        <v>5</v>
      </c>
      <c r="L23" s="15" t="s">
        <v>681</v>
      </c>
      <c r="M23" s="15" t="s">
        <v>1056</v>
      </c>
      <c r="N23" s="15" t="s">
        <v>34</v>
      </c>
      <c r="O23" s="15" t="str">
        <f>CONCATENATE(F23,G23,H23,I23,J23,K23,L23,M23,N23)</f>
        <v>writeABHgenotypes(SUErrCorr3_5, outfile = "C:/NGS/save/Genotype_select_ABHR3_csvs_ABHgenotypeR5SU_aln.csv")</v>
      </c>
    </row>
    <row r="24" spans="3:15" x14ac:dyDescent="0.15">
      <c r="C24" s="15">
        <v>23</v>
      </c>
      <c r="D24" s="39" t="str">
        <f t="shared" si="0"/>
        <v>ErrCorr1 &lt;- correctStretches(genotype, maxHapLength = 6)</v>
      </c>
      <c r="F24" s="15" t="s">
        <v>346</v>
      </c>
      <c r="G24" s="15">
        <v>6</v>
      </c>
      <c r="H24" s="15" t="s">
        <v>52</v>
      </c>
      <c r="O24" s="15" t="str">
        <f>CONCATENATE(F24,G24,H24,I24,J24,K24,L24)</f>
        <v>ErrCorr1 &lt;- correctStretches(genotype, maxHapLength = 6)</v>
      </c>
    </row>
    <row r="25" spans="3:15" x14ac:dyDescent="0.15">
      <c r="C25" s="15">
        <v>24</v>
      </c>
      <c r="D25" s="39" t="str">
        <f t="shared" si="0"/>
        <v>ErrCorr2 &lt;- correctUndercalledHets(ErrCorr1, maxHapLength = 6)</v>
      </c>
      <c r="F25" s="15" t="s">
        <v>339</v>
      </c>
      <c r="G25" s="15">
        <f>G24</f>
        <v>6</v>
      </c>
      <c r="H25" s="15" t="s">
        <v>52</v>
      </c>
      <c r="O25" s="15" t="str">
        <f>CONCATENATE(F25,G25,H25,I25,J25,K25,L25)</f>
        <v>ErrCorr2 &lt;- correctUndercalledHets(ErrCorr1, maxHapLength = 6)</v>
      </c>
    </row>
    <row r="26" spans="3:15" x14ac:dyDescent="0.15">
      <c r="C26" s="15">
        <v>25</v>
      </c>
      <c r="D26" s="39" t="str">
        <f t="shared" si="0"/>
        <v>SUErrCorr3_6 &lt;- imputeByFlanks(ErrCorr2)</v>
      </c>
      <c r="F26" s="5" t="s">
        <v>350</v>
      </c>
      <c r="G26" s="5">
        <f>G24</f>
        <v>6</v>
      </c>
      <c r="H26" s="5" t="s">
        <v>341</v>
      </c>
      <c r="O26" s="15" t="str">
        <f>CONCATENATE(F26,G26,H26,I26,J26,K26,L26)</f>
        <v>SUErrCorr3_6 &lt;- imputeByFlanks(ErrCorr2)</v>
      </c>
    </row>
    <row r="27" spans="3:15" x14ac:dyDescent="0.15">
      <c r="C27" s="15">
        <v>26</v>
      </c>
      <c r="D27" s="39" t="str">
        <f t="shared" si="0"/>
        <v>writeABHgenotypes(SUErrCorr3_6, outfile = "C:/NGS/save/Genotype_select_ABHR3_csvs_ABHgenotypeR6SU_aln.csv")</v>
      </c>
      <c r="F27" s="15" t="s">
        <v>351</v>
      </c>
      <c r="G27" s="15">
        <f>G24</f>
        <v>6</v>
      </c>
      <c r="H27" s="15" t="s">
        <v>342</v>
      </c>
      <c r="I27" s="15" t="str">
        <f>'1. Input and Output files list'!$E$6</f>
        <v>C:/NGS/save/</v>
      </c>
      <c r="J27" s="15" t="str">
        <f>CONCATENATE($H$3,"ABHgenotypeR")</f>
        <v>Genotype_select_ABHR3_csvs_ABHgenotypeR</v>
      </c>
      <c r="K27" s="15">
        <f>G24</f>
        <v>6</v>
      </c>
      <c r="L27" s="15" t="s">
        <v>681</v>
      </c>
      <c r="M27" s="15" t="s">
        <v>1056</v>
      </c>
      <c r="N27" s="15" t="s">
        <v>34</v>
      </c>
      <c r="O27" s="15" t="str">
        <f>CONCATENATE(F27,G27,H27,I27,J27,K27,L27,M27,N27)</f>
        <v>writeABHgenotypes(SUErrCorr3_6, outfile = "C:/NGS/save/Genotype_select_ABHR3_csvs_ABHgenotypeR6SU_aln.csv")</v>
      </c>
    </row>
    <row r="28" spans="3:15" x14ac:dyDescent="0.15">
      <c r="C28" s="15">
        <v>27</v>
      </c>
      <c r="D28" s="39" t="str">
        <f t="shared" si="0"/>
        <v>ErrCorr1 &lt;- correctStretches(genotype, maxHapLength = 7)</v>
      </c>
      <c r="F28" s="15" t="s">
        <v>853</v>
      </c>
      <c r="G28" s="15">
        <v>7</v>
      </c>
      <c r="H28" s="15" t="s">
        <v>52</v>
      </c>
      <c r="O28" s="15" t="str">
        <f>CONCATENATE(F28,G28,H28,I28,J28,K28,L28)</f>
        <v>ErrCorr1 &lt;- correctStretches(genotype, maxHapLength = 7)</v>
      </c>
    </row>
    <row r="29" spans="3:15" x14ac:dyDescent="0.15">
      <c r="C29" s="15">
        <v>28</v>
      </c>
      <c r="D29" s="39" t="str">
        <f t="shared" si="0"/>
        <v>ErrCorr2 &lt;- correctUndercalledHets(ErrCorr1, maxHapLength = 7)</v>
      </c>
      <c r="F29" s="15" t="s">
        <v>339</v>
      </c>
      <c r="G29" s="15">
        <f>G28</f>
        <v>7</v>
      </c>
      <c r="H29" s="15" t="s">
        <v>52</v>
      </c>
      <c r="O29" s="15" t="str">
        <f>CONCATENATE(F29,G29,H29,I29,J29,K29,L29)</f>
        <v>ErrCorr2 &lt;- correctUndercalledHets(ErrCorr1, maxHapLength = 7)</v>
      </c>
    </row>
    <row r="30" spans="3:15" x14ac:dyDescent="0.15">
      <c r="C30" s="15">
        <v>29</v>
      </c>
      <c r="D30" s="39" t="str">
        <f t="shared" si="0"/>
        <v>SUErrCorr3_7 &lt;- imputeByFlanks(ErrCorr2)</v>
      </c>
      <c r="F30" s="5" t="s">
        <v>350</v>
      </c>
      <c r="G30" s="5">
        <f>G28</f>
        <v>7</v>
      </c>
      <c r="H30" s="5" t="s">
        <v>341</v>
      </c>
      <c r="O30" s="15" t="str">
        <f>CONCATENATE(F30,G30,H30,I30,J30,K30,L30)</f>
        <v>SUErrCorr3_7 &lt;- imputeByFlanks(ErrCorr2)</v>
      </c>
    </row>
    <row r="31" spans="3:15" x14ac:dyDescent="0.15">
      <c r="C31" s="15">
        <v>30</v>
      </c>
      <c r="D31" s="39" t="str">
        <f t="shared" si="0"/>
        <v>writeABHgenotypes(SUErrCorr3_7, outfile = "C:/NGS/save/Genotype_select_ABHR3_csvs_ABHgenotypeR7SU_aln.csv")</v>
      </c>
      <c r="F31" s="15" t="s">
        <v>351</v>
      </c>
      <c r="G31" s="15">
        <f>G28</f>
        <v>7</v>
      </c>
      <c r="H31" s="15" t="s">
        <v>342</v>
      </c>
      <c r="I31" s="15" t="str">
        <f>'1. Input and Output files list'!$E$6</f>
        <v>C:/NGS/save/</v>
      </c>
      <c r="J31" s="15" t="str">
        <f>CONCATENATE($H$3,"ABHgenotypeR")</f>
        <v>Genotype_select_ABHR3_csvs_ABHgenotypeR</v>
      </c>
      <c r="K31" s="15">
        <f>G28</f>
        <v>7</v>
      </c>
      <c r="L31" s="15" t="s">
        <v>681</v>
      </c>
      <c r="M31" s="15" t="s">
        <v>1056</v>
      </c>
      <c r="N31" s="15" t="s">
        <v>34</v>
      </c>
      <c r="O31" s="15" t="str">
        <f>CONCATENATE(F31,G31,H31,I31,J31,K31,L31,M31,N31)</f>
        <v>writeABHgenotypes(SUErrCorr3_7, outfile = "C:/NGS/save/Genotype_select_ABHR3_csvs_ABHgenotypeR7SU_aln.csv")</v>
      </c>
    </row>
    <row r="32" spans="3:15" x14ac:dyDescent="0.15">
      <c r="C32" s="15">
        <v>31</v>
      </c>
      <c r="D32" s="39" t="str">
        <f t="shared" si="0"/>
        <v>ErrCorr1 &lt;- correctStretches(genotype, maxHapLength = 8)</v>
      </c>
      <c r="F32" s="15" t="s">
        <v>346</v>
      </c>
      <c r="G32" s="15">
        <v>8</v>
      </c>
      <c r="H32" s="15" t="s">
        <v>52</v>
      </c>
      <c r="O32" s="15" t="str">
        <f>CONCATENATE(F32,G32,H32,I32,J32,K32,L32)</f>
        <v>ErrCorr1 &lt;- correctStretches(genotype, maxHapLength = 8)</v>
      </c>
    </row>
    <row r="33" spans="3:15" x14ac:dyDescent="0.15">
      <c r="C33" s="15">
        <v>32</v>
      </c>
      <c r="D33" s="39" t="str">
        <f t="shared" si="0"/>
        <v>ErrCorr2 &lt;- correctUndercalledHets(ErrCorr1, maxHapLength = 8)</v>
      </c>
      <c r="F33" s="15" t="s">
        <v>339</v>
      </c>
      <c r="G33" s="15">
        <f>G32</f>
        <v>8</v>
      </c>
      <c r="H33" s="15" t="s">
        <v>52</v>
      </c>
      <c r="O33" s="15" t="str">
        <f>CONCATENATE(F33,G33,H33,I33,J33,K33,L33)</f>
        <v>ErrCorr2 &lt;- correctUndercalledHets(ErrCorr1, maxHapLength = 8)</v>
      </c>
    </row>
    <row r="34" spans="3:15" x14ac:dyDescent="0.15">
      <c r="C34" s="15">
        <v>33</v>
      </c>
      <c r="D34" s="39" t="str">
        <f t="shared" si="0"/>
        <v>SUErrCorr3_8 &lt;- imputeByFlanks(ErrCorr2)</v>
      </c>
      <c r="F34" s="5" t="s">
        <v>350</v>
      </c>
      <c r="G34" s="5">
        <f>G32</f>
        <v>8</v>
      </c>
      <c r="H34" s="5" t="s">
        <v>341</v>
      </c>
      <c r="O34" s="15" t="str">
        <f>CONCATENATE(F34,G34,H34,I34,J34,K34,L34)</f>
        <v>SUErrCorr3_8 &lt;- imputeByFlanks(ErrCorr2)</v>
      </c>
    </row>
    <row r="35" spans="3:15" x14ac:dyDescent="0.15">
      <c r="C35" s="15">
        <v>34</v>
      </c>
      <c r="D35" s="39" t="str">
        <f t="shared" ref="D35:D66" si="1">O35</f>
        <v>writeABHgenotypes(SUErrCorr3_8, outfile = "C:/NGS/save/Genotype_select_ABHR3_csvs_ABHgenotypeR8SU_aln.csv")</v>
      </c>
      <c r="F35" s="15" t="s">
        <v>351</v>
      </c>
      <c r="G35" s="15">
        <f>G32</f>
        <v>8</v>
      </c>
      <c r="H35" s="15" t="s">
        <v>342</v>
      </c>
      <c r="I35" s="15" t="str">
        <f>'1. Input and Output files list'!$E$6</f>
        <v>C:/NGS/save/</v>
      </c>
      <c r="J35" s="15" t="str">
        <f>CONCATENATE($H$3,"ABHgenotypeR")</f>
        <v>Genotype_select_ABHR3_csvs_ABHgenotypeR</v>
      </c>
      <c r="K35" s="15">
        <f>G32</f>
        <v>8</v>
      </c>
      <c r="L35" s="15" t="s">
        <v>681</v>
      </c>
      <c r="M35" s="15" t="s">
        <v>1056</v>
      </c>
      <c r="N35" s="15" t="s">
        <v>34</v>
      </c>
      <c r="O35" s="15" t="str">
        <f>CONCATENATE(F35,G35,H35,I35,J35,K35,L35,M35,N35)</f>
        <v>writeABHgenotypes(SUErrCorr3_8, outfile = "C:/NGS/save/Genotype_select_ABHR3_csvs_ABHgenotypeR8SU_aln.csv")</v>
      </c>
    </row>
    <row r="36" spans="3:15" x14ac:dyDescent="0.15">
      <c r="C36" s="15">
        <v>35</v>
      </c>
      <c r="D36" s="39" t="str">
        <f t="shared" si="1"/>
        <v>ErrCorr1 &lt;- correctStretches(genotype, maxHapLength = 9)</v>
      </c>
      <c r="F36" s="15" t="s">
        <v>346</v>
      </c>
      <c r="G36" s="15">
        <v>9</v>
      </c>
      <c r="H36" s="15" t="s">
        <v>52</v>
      </c>
      <c r="O36" s="15" t="str">
        <f>CONCATENATE(F36,G36,H36,I36,J36,K36,L36)</f>
        <v>ErrCorr1 &lt;- correctStretches(genotype, maxHapLength = 9)</v>
      </c>
    </row>
    <row r="37" spans="3:15" x14ac:dyDescent="0.15">
      <c r="C37" s="15">
        <v>36</v>
      </c>
      <c r="D37" s="39" t="str">
        <f t="shared" si="1"/>
        <v>ErrCorr2 &lt;- correctUndercalledHets(ErrCorr1, maxHapLength = 9)</v>
      </c>
      <c r="F37" s="15" t="s">
        <v>339</v>
      </c>
      <c r="G37" s="15">
        <f>G36</f>
        <v>9</v>
      </c>
      <c r="H37" s="15" t="s">
        <v>52</v>
      </c>
      <c r="O37" s="15" t="str">
        <f>CONCATENATE(F37,G37,H37,I37,J37,K37,L37)</f>
        <v>ErrCorr2 &lt;- correctUndercalledHets(ErrCorr1, maxHapLength = 9)</v>
      </c>
    </row>
    <row r="38" spans="3:15" x14ac:dyDescent="0.15">
      <c r="C38" s="15">
        <v>37</v>
      </c>
      <c r="D38" s="39" t="str">
        <f t="shared" si="1"/>
        <v>SUErrCorr3_9 &lt;- imputeByFlanks(ErrCorr2)</v>
      </c>
      <c r="F38" s="5" t="s">
        <v>350</v>
      </c>
      <c r="G38" s="5">
        <f>G36</f>
        <v>9</v>
      </c>
      <c r="H38" s="5" t="s">
        <v>341</v>
      </c>
      <c r="O38" s="15" t="str">
        <f>CONCATENATE(F38,G38,H38,I38,J38,K38,L38)</f>
        <v>SUErrCorr3_9 &lt;- imputeByFlanks(ErrCorr2)</v>
      </c>
    </row>
    <row r="39" spans="3:15" x14ac:dyDescent="0.15">
      <c r="C39" s="15">
        <v>38</v>
      </c>
      <c r="D39" s="39" t="str">
        <f t="shared" si="1"/>
        <v>writeABHgenotypes(SUErrCorr3_9, outfile = "C:/NGS/save/Genotype_select_ABHR3_csvs_ABHgenotypeR9SU_aln.csv")</v>
      </c>
      <c r="F39" s="15" t="s">
        <v>351</v>
      </c>
      <c r="G39" s="15">
        <f>G36</f>
        <v>9</v>
      </c>
      <c r="H39" s="15" t="s">
        <v>342</v>
      </c>
      <c r="I39" s="15" t="str">
        <f>'1. Input and Output files list'!$E$6</f>
        <v>C:/NGS/save/</v>
      </c>
      <c r="J39" s="15" t="str">
        <f>CONCATENATE($H$3,"ABHgenotypeR")</f>
        <v>Genotype_select_ABHR3_csvs_ABHgenotypeR</v>
      </c>
      <c r="K39" s="15">
        <f>G36</f>
        <v>9</v>
      </c>
      <c r="L39" s="15" t="s">
        <v>681</v>
      </c>
      <c r="M39" s="15" t="s">
        <v>1056</v>
      </c>
      <c r="N39" s="15" t="s">
        <v>34</v>
      </c>
      <c r="O39" s="15" t="str">
        <f>CONCATENATE(F39,G39,H39,I39,J39,K39,L39,M39,N39)</f>
        <v>writeABHgenotypes(SUErrCorr3_9, outfile = "C:/NGS/save/Genotype_select_ABHR3_csvs_ABHgenotypeR9SU_aln.csv")</v>
      </c>
    </row>
    <row r="40" spans="3:15" x14ac:dyDescent="0.15">
      <c r="C40" s="15">
        <v>39</v>
      </c>
      <c r="D40" s="39" t="str">
        <f t="shared" si="1"/>
        <v>ErrCorr1 &lt;- correctStretches(genotype, maxHapLength = 10)</v>
      </c>
      <c r="F40" s="15" t="s">
        <v>346</v>
      </c>
      <c r="G40" s="15">
        <v>10</v>
      </c>
      <c r="H40" s="15" t="s">
        <v>52</v>
      </c>
      <c r="O40" s="15" t="str">
        <f>CONCATENATE(F40,G40,H40,I40,J40,K40,L40)</f>
        <v>ErrCorr1 &lt;- correctStretches(genotype, maxHapLength = 10)</v>
      </c>
    </row>
    <row r="41" spans="3:15" x14ac:dyDescent="0.15">
      <c r="C41" s="15">
        <v>40</v>
      </c>
      <c r="D41" s="39" t="str">
        <f t="shared" si="1"/>
        <v>ErrCorr2 &lt;- correctUndercalledHets(ErrCorr1, maxHapLength = 10)</v>
      </c>
      <c r="F41" s="15" t="s">
        <v>339</v>
      </c>
      <c r="G41" s="15">
        <f>G40</f>
        <v>10</v>
      </c>
      <c r="H41" s="15" t="s">
        <v>52</v>
      </c>
      <c r="O41" s="15" t="str">
        <f>CONCATENATE(F41,G41,H41,I41,J41,K41,L41)</f>
        <v>ErrCorr2 &lt;- correctUndercalledHets(ErrCorr1, maxHapLength = 10)</v>
      </c>
    </row>
    <row r="42" spans="3:15" x14ac:dyDescent="0.15">
      <c r="C42" s="15">
        <v>41</v>
      </c>
      <c r="D42" s="39" t="str">
        <f t="shared" si="1"/>
        <v>SUErrCorr3_10 &lt;- imputeByFlanks(ErrCorr2)</v>
      </c>
      <c r="F42" s="5" t="s">
        <v>352</v>
      </c>
      <c r="G42" s="5">
        <f>G40</f>
        <v>10</v>
      </c>
      <c r="H42" s="5" t="s">
        <v>341</v>
      </c>
      <c r="O42" s="15" t="str">
        <f>CONCATENATE(F42,G42,H42,I42,J42,K42,L42)</f>
        <v>SUErrCorr3_10 &lt;- imputeByFlanks(ErrCorr2)</v>
      </c>
    </row>
    <row r="43" spans="3:15" x14ac:dyDescent="0.15">
      <c r="C43" s="15">
        <v>42</v>
      </c>
      <c r="D43" s="39" t="str">
        <f t="shared" si="1"/>
        <v>writeABHgenotypes(SUErrCorr3_10, outfile = "C:/NGS/save/Genotype_select_ABHR3_csvs_ABHgenotypeR10SU_aln.csv")</v>
      </c>
      <c r="F43" s="15" t="s">
        <v>351</v>
      </c>
      <c r="G43" s="15">
        <f>G40</f>
        <v>10</v>
      </c>
      <c r="H43" s="15" t="s">
        <v>342</v>
      </c>
      <c r="I43" s="15" t="str">
        <f>'1. Input and Output files list'!$E$6</f>
        <v>C:/NGS/save/</v>
      </c>
      <c r="J43" s="15" t="str">
        <f>CONCATENATE($H$3,"ABHgenotypeR")</f>
        <v>Genotype_select_ABHR3_csvs_ABHgenotypeR</v>
      </c>
      <c r="K43" s="15">
        <f>G40</f>
        <v>10</v>
      </c>
      <c r="L43" s="15" t="s">
        <v>681</v>
      </c>
      <c r="M43" s="15" t="s">
        <v>1056</v>
      </c>
      <c r="N43" s="15" t="s">
        <v>34</v>
      </c>
      <c r="O43" s="15" t="str">
        <f>CONCATENATE(F43,G43,H43,I43,J43,K43,L43,M43,N43)</f>
        <v>writeABHgenotypes(SUErrCorr3_10, outfile = "C:/NGS/save/Genotype_select_ABHR3_csvs_ABHgenotypeR10SU_aln.csv")</v>
      </c>
    </row>
    <row r="44" spans="3:15" x14ac:dyDescent="0.15">
      <c r="C44" s="15">
        <v>43</v>
      </c>
      <c r="D44" s="39" t="str">
        <f t="shared" si="1"/>
        <v>ErrCorr1 &lt;- correctUndercalledHets(genotype, maxHapLength = 1)</v>
      </c>
      <c r="F44" s="15" t="s">
        <v>348</v>
      </c>
      <c r="G44" s="15">
        <f>G45</f>
        <v>1</v>
      </c>
      <c r="H44" s="15" t="s">
        <v>52</v>
      </c>
      <c r="O44" s="15" t="str">
        <f>CONCATENATE(F44,G44,H44,I44,J44,K44,L44)</f>
        <v>ErrCorr1 &lt;- correctUndercalledHets(genotype, maxHapLength = 1)</v>
      </c>
    </row>
    <row r="45" spans="3:15" x14ac:dyDescent="0.15">
      <c r="C45" s="15">
        <v>44</v>
      </c>
      <c r="D45" s="39" t="str">
        <f t="shared" si="1"/>
        <v>ErrCorr2 &lt;- correctStretches(ErrCorr1, maxHapLength = 1)</v>
      </c>
      <c r="F45" s="15" t="s">
        <v>349</v>
      </c>
      <c r="G45" s="15">
        <v>1</v>
      </c>
      <c r="H45" s="15" t="s">
        <v>52</v>
      </c>
      <c r="O45" s="15" t="str">
        <f>CONCATENATE(F45,G45,H45,I45,J45,K45,L45)</f>
        <v>ErrCorr2 &lt;- correctStretches(ErrCorr1, maxHapLength = 1)</v>
      </c>
    </row>
    <row r="46" spans="3:15" x14ac:dyDescent="0.15">
      <c r="C46" s="15">
        <v>45</v>
      </c>
      <c r="D46" s="39" t="str">
        <f t="shared" si="1"/>
        <v>USErrCorr3_1 &lt;- imputeByFlanks(ErrCorr2)</v>
      </c>
      <c r="F46" s="5" t="s">
        <v>353</v>
      </c>
      <c r="G46" s="5">
        <f>G45</f>
        <v>1</v>
      </c>
      <c r="H46" s="5" t="s">
        <v>341</v>
      </c>
      <c r="O46" s="15" t="str">
        <f>CONCATENATE(F46,G46,H46,I46,J46,K46,L46)</f>
        <v>USErrCorr3_1 &lt;- imputeByFlanks(ErrCorr2)</v>
      </c>
    </row>
    <row r="47" spans="3:15" x14ac:dyDescent="0.15">
      <c r="C47" s="15">
        <v>46</v>
      </c>
      <c r="D47" s="39" t="str">
        <f t="shared" si="1"/>
        <v>writeABHgenotypes(USErrCorr3_1, outfile = "C:/NGS/save/Genotype_select_ABHR3_csvs_ABHgenotypeR1US_aln.csv")</v>
      </c>
      <c r="F47" s="15" t="s">
        <v>354</v>
      </c>
      <c r="G47" s="15">
        <f>G45</f>
        <v>1</v>
      </c>
      <c r="H47" s="15" t="s">
        <v>342</v>
      </c>
      <c r="I47" s="15" t="str">
        <f>'1. Input and Output files list'!$E$6</f>
        <v>C:/NGS/save/</v>
      </c>
      <c r="J47" s="15" t="str">
        <f>CONCATENATE($H$3,"ABHgenotypeR")</f>
        <v>Genotype_select_ABHR3_csvs_ABHgenotypeR</v>
      </c>
      <c r="K47" s="15">
        <f>G45</f>
        <v>1</v>
      </c>
      <c r="L47" s="15" t="s">
        <v>680</v>
      </c>
      <c r="M47" s="15" t="s">
        <v>1056</v>
      </c>
      <c r="N47" s="15" t="s">
        <v>34</v>
      </c>
      <c r="O47" s="15" t="str">
        <f>CONCATENATE(F47,G47,H47,I47,J47,K47,L47,M47,N47)</f>
        <v>writeABHgenotypes(USErrCorr3_1, outfile = "C:/NGS/save/Genotype_select_ABHR3_csvs_ABHgenotypeR1US_aln.csv")</v>
      </c>
    </row>
    <row r="48" spans="3:15" x14ac:dyDescent="0.15">
      <c r="C48" s="15">
        <v>47</v>
      </c>
      <c r="D48" s="39" t="str">
        <f t="shared" si="1"/>
        <v>ErrCorr1 &lt;- correctUndercalledHets(genotype, maxHapLength = 2)</v>
      </c>
      <c r="F48" s="15" t="s">
        <v>348</v>
      </c>
      <c r="G48" s="15">
        <f>G49</f>
        <v>2</v>
      </c>
      <c r="H48" s="15" t="s">
        <v>52</v>
      </c>
      <c r="O48" s="15" t="str">
        <f>CONCATENATE(F48,G48,H48,I48,J48,K48,L48)</f>
        <v>ErrCorr1 &lt;- correctUndercalledHets(genotype, maxHapLength = 2)</v>
      </c>
    </row>
    <row r="49" spans="3:15" x14ac:dyDescent="0.15">
      <c r="C49" s="15">
        <v>48</v>
      </c>
      <c r="D49" s="39" t="str">
        <f t="shared" si="1"/>
        <v>ErrCorr2 &lt;- correctStretches(ErrCorr1, maxHapLength = 2)</v>
      </c>
      <c r="F49" s="15" t="s">
        <v>349</v>
      </c>
      <c r="G49" s="15">
        <v>2</v>
      </c>
      <c r="H49" s="15" t="s">
        <v>52</v>
      </c>
      <c r="O49" s="15" t="str">
        <f>CONCATENATE(F49,G49,H49,I49,J49,K49,L49)</f>
        <v>ErrCorr2 &lt;- correctStretches(ErrCorr1, maxHapLength = 2)</v>
      </c>
    </row>
    <row r="50" spans="3:15" x14ac:dyDescent="0.15">
      <c r="C50" s="15">
        <v>49</v>
      </c>
      <c r="D50" s="39" t="str">
        <f t="shared" si="1"/>
        <v>USErrCorr3_2 &lt;- imputeByFlanks(ErrCorr2)</v>
      </c>
      <c r="F50" s="5" t="s">
        <v>353</v>
      </c>
      <c r="G50" s="5">
        <f>G49</f>
        <v>2</v>
      </c>
      <c r="H50" s="5" t="s">
        <v>341</v>
      </c>
      <c r="O50" s="15" t="str">
        <f>CONCATENATE(F50,G50,H50,I50,J50,K50,L50)</f>
        <v>USErrCorr3_2 &lt;- imputeByFlanks(ErrCorr2)</v>
      </c>
    </row>
    <row r="51" spans="3:15" x14ac:dyDescent="0.15">
      <c r="C51" s="15">
        <v>50</v>
      </c>
      <c r="D51" s="39" t="str">
        <f t="shared" si="1"/>
        <v>writeABHgenotypes(USErrCorr3_2, outfile = "C:/NGS/save/Genotype_select_ABHR3_csvs_ABHgenotypeR2US_aln.csv")</v>
      </c>
      <c r="F51" s="15" t="s">
        <v>354</v>
      </c>
      <c r="G51" s="15">
        <f>G49</f>
        <v>2</v>
      </c>
      <c r="H51" s="15" t="s">
        <v>342</v>
      </c>
      <c r="I51" s="15" t="str">
        <f>'1. Input and Output files list'!$E$6</f>
        <v>C:/NGS/save/</v>
      </c>
      <c r="J51" s="15" t="str">
        <f>CONCATENATE($H$3,"ABHgenotypeR")</f>
        <v>Genotype_select_ABHR3_csvs_ABHgenotypeR</v>
      </c>
      <c r="K51" s="15">
        <f>G49</f>
        <v>2</v>
      </c>
      <c r="L51" s="15" t="s">
        <v>680</v>
      </c>
      <c r="M51" s="15" t="s">
        <v>1056</v>
      </c>
      <c r="N51" s="15" t="s">
        <v>34</v>
      </c>
      <c r="O51" s="15" t="str">
        <f>CONCATENATE(F51,G51,H51,I51,J51,K51,L51,M51,N51)</f>
        <v>writeABHgenotypes(USErrCorr3_2, outfile = "C:/NGS/save/Genotype_select_ABHR3_csvs_ABHgenotypeR2US_aln.csv")</v>
      </c>
    </row>
    <row r="52" spans="3:15" x14ac:dyDescent="0.15">
      <c r="C52" s="15">
        <v>51</v>
      </c>
      <c r="D52" s="39" t="str">
        <f t="shared" si="1"/>
        <v>ErrCorr1 &lt;- correctUndercalledHets(genotype, maxHapLength = 3)</v>
      </c>
      <c r="F52" s="15" t="s">
        <v>348</v>
      </c>
      <c r="G52" s="15">
        <f>G53</f>
        <v>3</v>
      </c>
      <c r="H52" s="15" t="s">
        <v>52</v>
      </c>
      <c r="O52" s="15" t="str">
        <f>CONCATENATE(F52,G52,H52,I52,J52,K52,L52)</f>
        <v>ErrCorr1 &lt;- correctUndercalledHets(genotype, maxHapLength = 3)</v>
      </c>
    </row>
    <row r="53" spans="3:15" x14ac:dyDescent="0.15">
      <c r="C53" s="15">
        <v>52</v>
      </c>
      <c r="D53" s="39" t="str">
        <f t="shared" si="1"/>
        <v>ErrCorr2 &lt;- correctStretches(ErrCorr1, maxHapLength = 3)</v>
      </c>
      <c r="F53" s="15" t="s">
        <v>349</v>
      </c>
      <c r="G53" s="15">
        <v>3</v>
      </c>
      <c r="H53" s="15" t="s">
        <v>52</v>
      </c>
      <c r="O53" s="15" t="str">
        <f>CONCATENATE(F53,G53,H53,I53,J53,K53,L53)</f>
        <v>ErrCorr2 &lt;- correctStretches(ErrCorr1, maxHapLength = 3)</v>
      </c>
    </row>
    <row r="54" spans="3:15" x14ac:dyDescent="0.15">
      <c r="C54" s="15">
        <v>53</v>
      </c>
      <c r="D54" s="39" t="str">
        <f t="shared" si="1"/>
        <v>USErrCorr3_3 &lt;- imputeByFlanks(ErrCorr2)</v>
      </c>
      <c r="F54" s="5" t="s">
        <v>353</v>
      </c>
      <c r="G54" s="5">
        <f>G53</f>
        <v>3</v>
      </c>
      <c r="H54" s="5" t="s">
        <v>341</v>
      </c>
      <c r="O54" s="15" t="str">
        <f>CONCATENATE(F54,G54,H54,I54,J54,K54,L54)</f>
        <v>USErrCorr3_3 &lt;- imputeByFlanks(ErrCorr2)</v>
      </c>
    </row>
    <row r="55" spans="3:15" x14ac:dyDescent="0.15">
      <c r="C55" s="15">
        <v>54</v>
      </c>
      <c r="D55" s="39" t="str">
        <f t="shared" si="1"/>
        <v>writeABHgenotypes(USErrCorr3_3, outfile = "C:/NGS/save/Genotype_select_ABHR3_csvs_ABHgenotypeR3US_aln.csv")</v>
      </c>
      <c r="F55" s="15" t="s">
        <v>354</v>
      </c>
      <c r="G55" s="15">
        <f>G53</f>
        <v>3</v>
      </c>
      <c r="H55" s="15" t="s">
        <v>342</v>
      </c>
      <c r="I55" s="15" t="str">
        <f>'1. Input and Output files list'!$E$6</f>
        <v>C:/NGS/save/</v>
      </c>
      <c r="J55" s="15" t="str">
        <f>CONCATENATE($H$3,"ABHgenotypeR")</f>
        <v>Genotype_select_ABHR3_csvs_ABHgenotypeR</v>
      </c>
      <c r="K55" s="15">
        <f>G53</f>
        <v>3</v>
      </c>
      <c r="L55" s="15" t="s">
        <v>680</v>
      </c>
      <c r="M55" s="15" t="s">
        <v>1056</v>
      </c>
      <c r="N55" s="15" t="s">
        <v>34</v>
      </c>
      <c r="O55" s="15" t="str">
        <f>CONCATENATE(F55,G55,H55,I55,J55,K55,L55,M55,N55)</f>
        <v>writeABHgenotypes(USErrCorr3_3, outfile = "C:/NGS/save/Genotype_select_ABHR3_csvs_ABHgenotypeR3US_aln.csv")</v>
      </c>
    </row>
    <row r="56" spans="3:15" x14ac:dyDescent="0.15">
      <c r="C56" s="15">
        <v>55</v>
      </c>
      <c r="D56" s="39" t="str">
        <f t="shared" si="1"/>
        <v>ErrCorr1 &lt;- correctUndercalledHets(genotype, maxHapLength = 4)</v>
      </c>
      <c r="F56" s="15" t="s">
        <v>348</v>
      </c>
      <c r="G56" s="15">
        <f>G57</f>
        <v>4</v>
      </c>
      <c r="H56" s="15" t="s">
        <v>52</v>
      </c>
      <c r="O56" s="15" t="str">
        <f>CONCATENATE(F56,G56,H56,I56,J56,K56,L56)</f>
        <v>ErrCorr1 &lt;- correctUndercalledHets(genotype, maxHapLength = 4)</v>
      </c>
    </row>
    <row r="57" spans="3:15" x14ac:dyDescent="0.15">
      <c r="C57" s="15">
        <v>56</v>
      </c>
      <c r="D57" s="39" t="str">
        <f t="shared" si="1"/>
        <v>ErrCorr2 &lt;- correctStretches(ErrCorr1, maxHapLength = 4)</v>
      </c>
      <c r="F57" s="15" t="s">
        <v>349</v>
      </c>
      <c r="G57" s="15">
        <v>4</v>
      </c>
      <c r="H57" s="15" t="s">
        <v>52</v>
      </c>
      <c r="O57" s="15" t="str">
        <f>CONCATENATE(F57,G57,H57,I57,J57,K57,L57)</f>
        <v>ErrCorr2 &lt;- correctStretches(ErrCorr1, maxHapLength = 4)</v>
      </c>
    </row>
    <row r="58" spans="3:15" x14ac:dyDescent="0.15">
      <c r="C58" s="15">
        <v>57</v>
      </c>
      <c r="D58" s="39" t="str">
        <f t="shared" si="1"/>
        <v>USErrCorr3_4 &lt;- imputeByFlanks(ErrCorr2)</v>
      </c>
      <c r="F58" s="5" t="s">
        <v>353</v>
      </c>
      <c r="G58" s="5">
        <f>G57</f>
        <v>4</v>
      </c>
      <c r="H58" s="5" t="s">
        <v>341</v>
      </c>
      <c r="O58" s="15" t="str">
        <f>CONCATENATE(F58,G58,H58,I58,J58,K58,L58)</f>
        <v>USErrCorr3_4 &lt;- imputeByFlanks(ErrCorr2)</v>
      </c>
    </row>
    <row r="59" spans="3:15" x14ac:dyDescent="0.15">
      <c r="C59" s="15">
        <v>58</v>
      </c>
      <c r="D59" s="39" t="str">
        <f t="shared" si="1"/>
        <v>writeABHgenotypes(USErrCorr3_4, outfile = "C:/NGS/save/Genotype_select_ABHR3_csvs_ABHgenotypeR4US_aln.csv")</v>
      </c>
      <c r="F59" s="15" t="s">
        <v>354</v>
      </c>
      <c r="G59" s="15">
        <f>G57</f>
        <v>4</v>
      </c>
      <c r="H59" s="15" t="s">
        <v>342</v>
      </c>
      <c r="I59" s="15" t="str">
        <f>'1. Input and Output files list'!$E$6</f>
        <v>C:/NGS/save/</v>
      </c>
      <c r="J59" s="15" t="str">
        <f>CONCATENATE($H$3,"ABHgenotypeR")</f>
        <v>Genotype_select_ABHR3_csvs_ABHgenotypeR</v>
      </c>
      <c r="K59" s="15">
        <f>G57</f>
        <v>4</v>
      </c>
      <c r="L59" s="15" t="s">
        <v>680</v>
      </c>
      <c r="M59" s="15" t="s">
        <v>1056</v>
      </c>
      <c r="N59" s="15" t="s">
        <v>34</v>
      </c>
      <c r="O59" s="15" t="str">
        <f>CONCATENATE(F59,G59,H59,I59,J59,K59,L59,M59,N59)</f>
        <v>writeABHgenotypes(USErrCorr3_4, outfile = "C:/NGS/save/Genotype_select_ABHR3_csvs_ABHgenotypeR4US_aln.csv")</v>
      </c>
    </row>
    <row r="60" spans="3:15" x14ac:dyDescent="0.15">
      <c r="C60" s="15">
        <v>59</v>
      </c>
      <c r="D60" s="39" t="str">
        <f t="shared" si="1"/>
        <v>ErrCorr1 &lt;- correctUndercalledHets(genotype, maxHapLength = 5)</v>
      </c>
      <c r="F60" s="15" t="s">
        <v>348</v>
      </c>
      <c r="G60" s="15">
        <f>G61</f>
        <v>5</v>
      </c>
      <c r="H60" s="15" t="s">
        <v>52</v>
      </c>
      <c r="O60" s="15" t="str">
        <f>CONCATENATE(F60,G60,H60,I60,J60,K60,L60)</f>
        <v>ErrCorr1 &lt;- correctUndercalledHets(genotype, maxHapLength = 5)</v>
      </c>
    </row>
    <row r="61" spans="3:15" x14ac:dyDescent="0.15">
      <c r="C61" s="15">
        <v>60</v>
      </c>
      <c r="D61" s="39" t="str">
        <f t="shared" si="1"/>
        <v>ErrCorr2 &lt;- correctStretches(ErrCorr1, maxHapLength = 5)</v>
      </c>
      <c r="F61" s="15" t="s">
        <v>349</v>
      </c>
      <c r="G61" s="15">
        <v>5</v>
      </c>
      <c r="H61" s="15" t="s">
        <v>52</v>
      </c>
      <c r="O61" s="15" t="str">
        <f>CONCATENATE(F61,G61,H61,I61,J61,K61,L61)</f>
        <v>ErrCorr2 &lt;- correctStretches(ErrCorr1, maxHapLength = 5)</v>
      </c>
    </row>
    <row r="62" spans="3:15" x14ac:dyDescent="0.15">
      <c r="C62" s="15">
        <v>61</v>
      </c>
      <c r="D62" s="39" t="str">
        <f t="shared" si="1"/>
        <v>USErrCorr3_5 &lt;- imputeByFlanks(ErrCorr2)</v>
      </c>
      <c r="F62" s="5" t="s">
        <v>353</v>
      </c>
      <c r="G62" s="5">
        <f>G61</f>
        <v>5</v>
      </c>
      <c r="H62" s="5" t="s">
        <v>341</v>
      </c>
      <c r="O62" s="15" t="str">
        <f>CONCATENATE(F62,G62,H62,I62,J62,K62,L62)</f>
        <v>USErrCorr3_5 &lt;- imputeByFlanks(ErrCorr2)</v>
      </c>
    </row>
    <row r="63" spans="3:15" x14ac:dyDescent="0.15">
      <c r="C63" s="15">
        <v>62</v>
      </c>
      <c r="D63" s="39" t="str">
        <f t="shared" si="1"/>
        <v>writeABHgenotypes(USErrCorr3_5, outfile = "C:/NGS/save/Genotype_select_ABHR3_csvs_ABHgenotypeR5US_aln.csv")</v>
      </c>
      <c r="F63" s="15" t="s">
        <v>354</v>
      </c>
      <c r="G63" s="15">
        <f>G61</f>
        <v>5</v>
      </c>
      <c r="H63" s="15" t="s">
        <v>342</v>
      </c>
      <c r="I63" s="15" t="str">
        <f>'1. Input and Output files list'!$E$6</f>
        <v>C:/NGS/save/</v>
      </c>
      <c r="J63" s="15" t="str">
        <f>CONCATENATE($H$3,"ABHgenotypeR")</f>
        <v>Genotype_select_ABHR3_csvs_ABHgenotypeR</v>
      </c>
      <c r="K63" s="15">
        <f>G61</f>
        <v>5</v>
      </c>
      <c r="L63" s="15" t="s">
        <v>680</v>
      </c>
      <c r="M63" s="15" t="s">
        <v>1056</v>
      </c>
      <c r="N63" s="15" t="s">
        <v>34</v>
      </c>
      <c r="O63" s="15" t="str">
        <f>CONCATENATE(F63,G63,H63,I63,J63,K63,L63,M63,N63)</f>
        <v>writeABHgenotypes(USErrCorr3_5, outfile = "C:/NGS/save/Genotype_select_ABHR3_csvs_ABHgenotypeR5US_aln.csv")</v>
      </c>
    </row>
    <row r="64" spans="3:15" x14ac:dyDescent="0.15">
      <c r="C64" s="15">
        <v>63</v>
      </c>
      <c r="D64" s="39" t="str">
        <f t="shared" si="1"/>
        <v>ErrCorr1 &lt;- correctUndercalledHets(genotype, maxHapLength = 6)</v>
      </c>
      <c r="F64" s="15" t="s">
        <v>348</v>
      </c>
      <c r="G64" s="15">
        <f>G65</f>
        <v>6</v>
      </c>
      <c r="H64" s="15" t="s">
        <v>52</v>
      </c>
      <c r="O64" s="15" t="str">
        <f>CONCATENATE(F64,G64,H64,I64,J64,K64,L64)</f>
        <v>ErrCorr1 &lt;- correctUndercalledHets(genotype, maxHapLength = 6)</v>
      </c>
    </row>
    <row r="65" spans="3:15" x14ac:dyDescent="0.15">
      <c r="C65" s="15">
        <v>64</v>
      </c>
      <c r="D65" s="39" t="str">
        <f t="shared" si="1"/>
        <v>ErrCorr2 &lt;- correctStretches(ErrCorr1, maxHapLength = 6)</v>
      </c>
      <c r="F65" s="15" t="s">
        <v>349</v>
      </c>
      <c r="G65" s="15">
        <v>6</v>
      </c>
      <c r="H65" s="15" t="s">
        <v>52</v>
      </c>
      <c r="O65" s="15" t="str">
        <f>CONCATENATE(F65,G65,H65,I65,J65,K65,L65)</f>
        <v>ErrCorr2 &lt;- correctStretches(ErrCorr1, maxHapLength = 6)</v>
      </c>
    </row>
    <row r="66" spans="3:15" x14ac:dyDescent="0.15">
      <c r="C66" s="15">
        <v>65</v>
      </c>
      <c r="D66" s="39" t="str">
        <f t="shared" si="1"/>
        <v>USErrCorr3_6 &lt;- imputeByFlanks(ErrCorr2)</v>
      </c>
      <c r="F66" s="5" t="s">
        <v>353</v>
      </c>
      <c r="G66" s="5">
        <f>G65</f>
        <v>6</v>
      </c>
      <c r="H66" s="5" t="s">
        <v>341</v>
      </c>
      <c r="O66" s="15" t="str">
        <f>CONCATENATE(F66,G66,H66,I66,J66,K66,L66)</f>
        <v>USErrCorr3_6 &lt;- imputeByFlanks(ErrCorr2)</v>
      </c>
    </row>
    <row r="67" spans="3:15" x14ac:dyDescent="0.15">
      <c r="C67" s="15">
        <v>66</v>
      </c>
      <c r="D67" s="39" t="str">
        <f t="shared" ref="D67:D84" si="2">O67</f>
        <v>writeABHgenotypes(USErrCorr3_6, outfile = "C:/NGS/save/Genotype_select_ABHR3_csvs_ABHgenotypeR6US_aln.csv")</v>
      </c>
      <c r="F67" s="15" t="s">
        <v>354</v>
      </c>
      <c r="G67" s="15">
        <f>G65</f>
        <v>6</v>
      </c>
      <c r="H67" s="15" t="s">
        <v>342</v>
      </c>
      <c r="I67" s="15" t="str">
        <f>'1. Input and Output files list'!$E$6</f>
        <v>C:/NGS/save/</v>
      </c>
      <c r="J67" s="15" t="str">
        <f>CONCATENATE($H$3,"ABHgenotypeR")</f>
        <v>Genotype_select_ABHR3_csvs_ABHgenotypeR</v>
      </c>
      <c r="K67" s="15">
        <f>G65</f>
        <v>6</v>
      </c>
      <c r="L67" s="15" t="s">
        <v>680</v>
      </c>
      <c r="M67" s="15" t="s">
        <v>1056</v>
      </c>
      <c r="N67" s="15" t="s">
        <v>34</v>
      </c>
      <c r="O67" s="15" t="str">
        <f>CONCATENATE(F67,G67,H67,I67,J67,K67,L67,M67,N67)</f>
        <v>writeABHgenotypes(USErrCorr3_6, outfile = "C:/NGS/save/Genotype_select_ABHR3_csvs_ABHgenotypeR6US_aln.csv")</v>
      </c>
    </row>
    <row r="68" spans="3:15" x14ac:dyDescent="0.15">
      <c r="C68" s="15">
        <v>67</v>
      </c>
      <c r="D68" s="39" t="str">
        <f t="shared" si="2"/>
        <v>ErrCorr1 &lt;- correctUndercalledHets(genotype, maxHapLength = 7)</v>
      </c>
      <c r="F68" s="15" t="s">
        <v>348</v>
      </c>
      <c r="G68" s="15">
        <f>G69</f>
        <v>7</v>
      </c>
      <c r="H68" s="15" t="s">
        <v>52</v>
      </c>
      <c r="O68" s="15" t="str">
        <f>CONCATENATE(F68,G68,H68,I68,J68,K68,L68)</f>
        <v>ErrCorr1 &lt;- correctUndercalledHets(genotype, maxHapLength = 7)</v>
      </c>
    </row>
    <row r="69" spans="3:15" x14ac:dyDescent="0.15">
      <c r="C69" s="15">
        <v>68</v>
      </c>
      <c r="D69" s="39" t="str">
        <f t="shared" si="2"/>
        <v>ErrCorr2 &lt;- correctStretches(ErrCorr1, maxHapLength = 7)</v>
      </c>
      <c r="F69" s="15" t="s">
        <v>349</v>
      </c>
      <c r="G69" s="15">
        <v>7</v>
      </c>
      <c r="H69" s="15" t="s">
        <v>52</v>
      </c>
      <c r="O69" s="15" t="str">
        <f>CONCATENATE(F69,G69,H69,I69,J69,K69,L69)</f>
        <v>ErrCorr2 &lt;- correctStretches(ErrCorr1, maxHapLength = 7)</v>
      </c>
    </row>
    <row r="70" spans="3:15" x14ac:dyDescent="0.15">
      <c r="C70" s="15">
        <v>69</v>
      </c>
      <c r="D70" s="39" t="str">
        <f t="shared" si="2"/>
        <v>USErrCorr3_7 &lt;- imputeByFlanks(ErrCorr2)</v>
      </c>
      <c r="F70" s="5" t="s">
        <v>353</v>
      </c>
      <c r="G70" s="5">
        <f>G69</f>
        <v>7</v>
      </c>
      <c r="H70" s="5" t="s">
        <v>341</v>
      </c>
      <c r="O70" s="15" t="str">
        <f>CONCATENATE(F70,G70,H70,I70,J70,K70,L70)</f>
        <v>USErrCorr3_7 &lt;- imputeByFlanks(ErrCorr2)</v>
      </c>
    </row>
    <row r="71" spans="3:15" x14ac:dyDescent="0.15">
      <c r="C71" s="15">
        <v>70</v>
      </c>
      <c r="D71" s="39" t="str">
        <f t="shared" si="2"/>
        <v>writeABHgenotypes(USErrCorr3_7, outfile = "C:/NGS/save/Genotype_select_ABHR3_csvs_ABHgenotypeR7US_aln.csv")</v>
      </c>
      <c r="F71" s="15" t="s">
        <v>354</v>
      </c>
      <c r="G71" s="15">
        <f>G69</f>
        <v>7</v>
      </c>
      <c r="H71" s="15" t="s">
        <v>342</v>
      </c>
      <c r="I71" s="15" t="str">
        <f>'1. Input and Output files list'!$E$6</f>
        <v>C:/NGS/save/</v>
      </c>
      <c r="J71" s="15" t="str">
        <f>CONCATENATE($H$3,"ABHgenotypeR")</f>
        <v>Genotype_select_ABHR3_csvs_ABHgenotypeR</v>
      </c>
      <c r="K71" s="15">
        <f>G69</f>
        <v>7</v>
      </c>
      <c r="L71" s="15" t="s">
        <v>680</v>
      </c>
      <c r="M71" s="15" t="s">
        <v>1056</v>
      </c>
      <c r="N71" s="15" t="s">
        <v>34</v>
      </c>
      <c r="O71" s="15" t="str">
        <f>CONCATENATE(F71,G71,H71,I71,J71,K71,L71,M71,N71)</f>
        <v>writeABHgenotypes(USErrCorr3_7, outfile = "C:/NGS/save/Genotype_select_ABHR3_csvs_ABHgenotypeR7US_aln.csv")</v>
      </c>
    </row>
    <row r="72" spans="3:15" x14ac:dyDescent="0.15">
      <c r="C72" s="15">
        <v>71</v>
      </c>
      <c r="D72" s="39" t="str">
        <f t="shared" si="2"/>
        <v>ErrCorr1 &lt;- correctUndercalledHets(genotype, maxHapLength = 8)</v>
      </c>
      <c r="F72" s="15" t="s">
        <v>348</v>
      </c>
      <c r="G72" s="15">
        <f>G73</f>
        <v>8</v>
      </c>
      <c r="H72" s="15" t="s">
        <v>52</v>
      </c>
      <c r="O72" s="15" t="str">
        <f>CONCATENATE(F72,G72,H72,I72,J72,K72,L72)</f>
        <v>ErrCorr1 &lt;- correctUndercalledHets(genotype, maxHapLength = 8)</v>
      </c>
    </row>
    <row r="73" spans="3:15" x14ac:dyDescent="0.15">
      <c r="C73" s="15">
        <v>72</v>
      </c>
      <c r="D73" s="39" t="str">
        <f t="shared" si="2"/>
        <v>ErrCorr2 &lt;- correctStretches(ErrCorr1, maxHapLength = 8)</v>
      </c>
      <c r="F73" s="15" t="s">
        <v>349</v>
      </c>
      <c r="G73" s="15">
        <v>8</v>
      </c>
      <c r="H73" s="15" t="s">
        <v>52</v>
      </c>
      <c r="O73" s="15" t="str">
        <f>CONCATENATE(F73,G73,H73,I73,J73,K73,L73)</f>
        <v>ErrCorr2 &lt;- correctStretches(ErrCorr1, maxHapLength = 8)</v>
      </c>
    </row>
    <row r="74" spans="3:15" x14ac:dyDescent="0.15">
      <c r="C74" s="15">
        <v>73</v>
      </c>
      <c r="D74" s="39" t="str">
        <f t="shared" si="2"/>
        <v>USErrCorr3_8 &lt;- imputeByFlanks(ErrCorr2)</v>
      </c>
      <c r="F74" s="5" t="s">
        <v>353</v>
      </c>
      <c r="G74" s="5">
        <f>G73</f>
        <v>8</v>
      </c>
      <c r="H74" s="5" t="s">
        <v>341</v>
      </c>
      <c r="O74" s="15" t="str">
        <f>CONCATENATE(F74,G74,H74,I74,J74,K74,L74)</f>
        <v>USErrCorr3_8 &lt;- imputeByFlanks(ErrCorr2)</v>
      </c>
    </row>
    <row r="75" spans="3:15" x14ac:dyDescent="0.15">
      <c r="C75" s="15">
        <v>74</v>
      </c>
      <c r="D75" s="39" t="str">
        <f t="shared" si="2"/>
        <v>writeABHgenotypes(USErrCorr3_8, outfile = "C:/NGS/save/Genotype_select_ABHR3_csvs_ABHgenotypeR8US_aln.csv")</v>
      </c>
      <c r="F75" s="15" t="s">
        <v>354</v>
      </c>
      <c r="G75" s="15">
        <f>G73</f>
        <v>8</v>
      </c>
      <c r="H75" s="15" t="s">
        <v>342</v>
      </c>
      <c r="I75" s="15" t="str">
        <f>'1. Input and Output files list'!$E$6</f>
        <v>C:/NGS/save/</v>
      </c>
      <c r="J75" s="15" t="str">
        <f>CONCATENATE($H$3,"ABHgenotypeR")</f>
        <v>Genotype_select_ABHR3_csvs_ABHgenotypeR</v>
      </c>
      <c r="K75" s="15">
        <f>G73</f>
        <v>8</v>
      </c>
      <c r="L75" s="15" t="s">
        <v>680</v>
      </c>
      <c r="M75" s="15" t="s">
        <v>1056</v>
      </c>
      <c r="N75" s="15" t="s">
        <v>34</v>
      </c>
      <c r="O75" s="15" t="str">
        <f>CONCATENATE(F75,G75,H75,I75,J75,K75,L75,M75,N75)</f>
        <v>writeABHgenotypes(USErrCorr3_8, outfile = "C:/NGS/save/Genotype_select_ABHR3_csvs_ABHgenotypeR8US_aln.csv")</v>
      </c>
    </row>
    <row r="76" spans="3:15" x14ac:dyDescent="0.15">
      <c r="C76" s="15">
        <v>75</v>
      </c>
      <c r="D76" s="39" t="str">
        <f t="shared" si="2"/>
        <v>ErrCorr1 &lt;- correctUndercalledHets(genotype, maxHapLength = 9)</v>
      </c>
      <c r="F76" s="15" t="s">
        <v>348</v>
      </c>
      <c r="G76" s="15">
        <f>G77</f>
        <v>9</v>
      </c>
      <c r="H76" s="15" t="s">
        <v>52</v>
      </c>
      <c r="O76" s="15" t="str">
        <f>CONCATENATE(F76,G76,H76,I76,J76,K76,L76)</f>
        <v>ErrCorr1 &lt;- correctUndercalledHets(genotype, maxHapLength = 9)</v>
      </c>
    </row>
    <row r="77" spans="3:15" x14ac:dyDescent="0.15">
      <c r="C77" s="15">
        <v>76</v>
      </c>
      <c r="D77" s="39" t="str">
        <f t="shared" si="2"/>
        <v>ErrCorr2 &lt;- correctStretches(ErrCorr1, maxHapLength = 9)</v>
      </c>
      <c r="F77" s="15" t="s">
        <v>349</v>
      </c>
      <c r="G77" s="15">
        <v>9</v>
      </c>
      <c r="H77" s="15" t="s">
        <v>52</v>
      </c>
      <c r="O77" s="15" t="str">
        <f>CONCATENATE(F77,G77,H77,I77,J77,K77,L77)</f>
        <v>ErrCorr2 &lt;- correctStretches(ErrCorr1, maxHapLength = 9)</v>
      </c>
    </row>
    <row r="78" spans="3:15" x14ac:dyDescent="0.15">
      <c r="C78" s="15">
        <v>77</v>
      </c>
      <c r="D78" s="39" t="str">
        <f t="shared" si="2"/>
        <v>USErrCorr3_9 &lt;- imputeByFlanks(ErrCorr2)</v>
      </c>
      <c r="F78" s="5" t="s">
        <v>353</v>
      </c>
      <c r="G78" s="5">
        <f>G77</f>
        <v>9</v>
      </c>
      <c r="H78" s="5" t="s">
        <v>341</v>
      </c>
      <c r="O78" s="15" t="str">
        <f>CONCATENATE(F78,G78,H78,I78,J78,K78,L78)</f>
        <v>USErrCorr3_9 &lt;- imputeByFlanks(ErrCorr2)</v>
      </c>
    </row>
    <row r="79" spans="3:15" x14ac:dyDescent="0.15">
      <c r="C79" s="15">
        <v>78</v>
      </c>
      <c r="D79" s="39" t="str">
        <f t="shared" si="2"/>
        <v>writeABHgenotypes(USErrCorr3_9, outfile = "C:/NGS/save/Genotype_select_ABHR3_csvs_ABHgenotypeR9US_aln.csv")</v>
      </c>
      <c r="F79" s="15" t="s">
        <v>354</v>
      </c>
      <c r="G79" s="15">
        <f>G77</f>
        <v>9</v>
      </c>
      <c r="H79" s="15" t="s">
        <v>342</v>
      </c>
      <c r="I79" s="15" t="str">
        <f>'1. Input and Output files list'!$E$6</f>
        <v>C:/NGS/save/</v>
      </c>
      <c r="J79" s="15" t="str">
        <f>CONCATENATE($H$3,"ABHgenotypeR")</f>
        <v>Genotype_select_ABHR3_csvs_ABHgenotypeR</v>
      </c>
      <c r="K79" s="15">
        <f>G77</f>
        <v>9</v>
      </c>
      <c r="L79" s="15" t="s">
        <v>680</v>
      </c>
      <c r="M79" s="15" t="s">
        <v>1056</v>
      </c>
      <c r="N79" s="15" t="s">
        <v>34</v>
      </c>
      <c r="O79" s="15" t="str">
        <f>CONCATENATE(F79,G79,H79,I79,J79,K79,L79,M79,N79)</f>
        <v>writeABHgenotypes(USErrCorr3_9, outfile = "C:/NGS/save/Genotype_select_ABHR3_csvs_ABHgenotypeR9US_aln.csv")</v>
      </c>
    </row>
    <row r="80" spans="3:15" x14ac:dyDescent="0.15">
      <c r="C80" s="15">
        <v>79</v>
      </c>
      <c r="D80" s="39" t="str">
        <f t="shared" si="2"/>
        <v>ErrCorr1 &lt;- correctUndercalledHets(genotype, maxHapLength = 10)</v>
      </c>
      <c r="F80" s="15" t="s">
        <v>348</v>
      </c>
      <c r="G80" s="15">
        <f>G81</f>
        <v>10</v>
      </c>
      <c r="H80" s="15" t="s">
        <v>52</v>
      </c>
      <c r="O80" s="15" t="str">
        <f>CONCATENATE(F80,G80,H80,I80,J80,K80,L80)</f>
        <v>ErrCorr1 &lt;- correctUndercalledHets(genotype, maxHapLength = 10)</v>
      </c>
    </row>
    <row r="81" spans="3:15" x14ac:dyDescent="0.15">
      <c r="C81" s="15">
        <v>80</v>
      </c>
      <c r="D81" s="39" t="str">
        <f t="shared" si="2"/>
        <v>ErrCorr2 &lt;- correctStretches(ErrCorr1, maxHapLength = 10)</v>
      </c>
      <c r="F81" s="15" t="s">
        <v>349</v>
      </c>
      <c r="G81" s="15">
        <v>10</v>
      </c>
      <c r="H81" s="15" t="s">
        <v>52</v>
      </c>
      <c r="O81" s="15" t="str">
        <f>CONCATENATE(F81,G81,H81,I81,J81,K81,L81)</f>
        <v>ErrCorr2 &lt;- correctStretches(ErrCorr1, maxHapLength = 10)</v>
      </c>
    </row>
    <row r="82" spans="3:15" x14ac:dyDescent="0.15">
      <c r="C82" s="15">
        <v>81</v>
      </c>
      <c r="D82" s="39" t="str">
        <f t="shared" si="2"/>
        <v>USErrCorr3_10 &lt;- imputeByFlanks(ErrCorr2)</v>
      </c>
      <c r="F82" s="5" t="s">
        <v>353</v>
      </c>
      <c r="G82" s="5">
        <f>G81</f>
        <v>10</v>
      </c>
      <c r="H82" s="5" t="s">
        <v>341</v>
      </c>
      <c r="O82" s="15" t="str">
        <f>CONCATENATE(F82,G82,H82,I82,J82,K82,L82)</f>
        <v>USErrCorr3_10 &lt;- imputeByFlanks(ErrCorr2)</v>
      </c>
    </row>
    <row r="83" spans="3:15" x14ac:dyDescent="0.15">
      <c r="C83" s="15">
        <v>82</v>
      </c>
      <c r="D83" s="39" t="str">
        <f t="shared" si="2"/>
        <v>writeABHgenotypes(USErrCorr3_10, outfile = "C:/NGS/save/Genotype_select_ABHR3_csvs_ABHgenotypeR10US_aln.csv")</v>
      </c>
      <c r="F83" s="15" t="s">
        <v>354</v>
      </c>
      <c r="G83" s="15">
        <f>G81</f>
        <v>10</v>
      </c>
      <c r="H83" s="15" t="s">
        <v>342</v>
      </c>
      <c r="I83" s="15" t="str">
        <f>'1. Input and Output files list'!$E$6</f>
        <v>C:/NGS/save/</v>
      </c>
      <c r="J83" s="15" t="str">
        <f>CONCATENATE($H$3,"ABHgenotypeR")</f>
        <v>Genotype_select_ABHR3_csvs_ABHgenotypeR</v>
      </c>
      <c r="K83" s="15">
        <f>G81</f>
        <v>10</v>
      </c>
      <c r="L83" s="15" t="s">
        <v>680</v>
      </c>
      <c r="M83" s="15" t="s">
        <v>1056</v>
      </c>
      <c r="N83" s="15" t="s">
        <v>34</v>
      </c>
      <c r="O83" s="15" t="str">
        <f>CONCATENATE(F83,G83,H83,I83,J83,K83,L83,M83,N83)</f>
        <v>writeABHgenotypes(USErrCorr3_10, outfile = "C:/NGS/save/Genotype_select_ABHR3_csvs_ABHgenotypeR10US_aln.csv")</v>
      </c>
    </row>
    <row r="84" spans="3:15" x14ac:dyDescent="0.15">
      <c r="C84" s="15">
        <v>83</v>
      </c>
      <c r="D84" s="39" t="str">
        <f t="shared" si="2"/>
        <v>pdf("C:/NGS/save/Genotype_imges_PDF_files/Genotype_select_ABHR3_csvs_ABHgenotypeR1-10SUUS_aln_0.50.50.40.50.50.4.pdf")</v>
      </c>
      <c r="F84" s="15" t="s">
        <v>343</v>
      </c>
      <c r="G84" s="15" t="str">
        <f>'1. Input and Output files list'!$E$6</f>
        <v>C:/NGS/save/</v>
      </c>
      <c r="H84" s="15" t="str">
        <f>CONCATENATE("Genotype_imges_PDF_files/",$H$3,"ABHgenotypeR")</f>
        <v>Genotype_imges_PDF_files/Genotype_select_ABHR3_csvs_ABHgenotypeR</v>
      </c>
      <c r="I84" s="15" t="s">
        <v>1002</v>
      </c>
      <c r="J84" s="15" t="s">
        <v>1591</v>
      </c>
      <c r="K84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84" s="15" t="s">
        <v>572</v>
      </c>
      <c r="O84" s="15" t="str">
        <f>CONCATENATE(F84,G84,H84,I84,J84,K84,L84,M84)</f>
        <v>pdf("C:/NGS/save/Genotype_imges_PDF_files/Genotype_select_ABHR3_csvs_ABHgenotypeR1-10SUUS_aln_0.50.50.40.50.50.4.pdf")</v>
      </c>
    </row>
    <row r="85" spans="3:15" x14ac:dyDescent="0.15">
      <c r="C85" s="15">
        <v>84</v>
      </c>
      <c r="D85" s="39" t="s">
        <v>1565</v>
      </c>
    </row>
    <row r="86" spans="3:15" x14ac:dyDescent="0.15">
      <c r="C86" s="15">
        <v>85</v>
      </c>
      <c r="D86" s="39" t="s">
        <v>1566</v>
      </c>
    </row>
    <row r="87" spans="3:15" x14ac:dyDescent="0.15">
      <c r="C87" s="15">
        <v>86</v>
      </c>
      <c r="D87" s="39" t="s">
        <v>1567</v>
      </c>
    </row>
    <row r="88" spans="3:15" x14ac:dyDescent="0.15">
      <c r="C88" s="15">
        <v>87</v>
      </c>
      <c r="D88" s="39" t="s">
        <v>1568</v>
      </c>
    </row>
    <row r="89" spans="3:15" x14ac:dyDescent="0.15">
      <c r="C89" s="15">
        <v>88</v>
      </c>
      <c r="D89" s="39" t="s">
        <v>1569</v>
      </c>
    </row>
    <row r="90" spans="3:15" x14ac:dyDescent="0.15">
      <c r="C90" s="15">
        <v>89</v>
      </c>
      <c r="D90" s="39" t="s">
        <v>1570</v>
      </c>
    </row>
    <row r="91" spans="3:15" x14ac:dyDescent="0.15">
      <c r="C91" s="15">
        <v>90</v>
      </c>
      <c r="D91" s="39" t="s">
        <v>1571</v>
      </c>
    </row>
    <row r="92" spans="3:15" x14ac:dyDescent="0.15">
      <c r="C92" s="15">
        <v>91</v>
      </c>
      <c r="D92" s="39" t="s">
        <v>1572</v>
      </c>
    </row>
    <row r="93" spans="3:15" x14ac:dyDescent="0.15">
      <c r="C93" s="15">
        <v>92</v>
      </c>
      <c r="D93" s="39" t="s">
        <v>1573</v>
      </c>
    </row>
    <row r="94" spans="3:15" x14ac:dyDescent="0.15">
      <c r="C94" s="15">
        <v>93</v>
      </c>
      <c r="D94" s="39" t="s">
        <v>1574</v>
      </c>
    </row>
    <row r="95" spans="3:15" x14ac:dyDescent="0.15">
      <c r="C95" s="15">
        <v>94</v>
      </c>
      <c r="D95" s="39" t="s">
        <v>1575</v>
      </c>
    </row>
    <row r="96" spans="3:15" x14ac:dyDescent="0.15">
      <c r="C96" s="15">
        <v>95</v>
      </c>
      <c r="D96" s="39" t="s">
        <v>1576</v>
      </c>
    </row>
    <row r="97" spans="3:4" x14ac:dyDescent="0.15">
      <c r="C97" s="15">
        <v>96</v>
      </c>
      <c r="D97" s="39" t="s">
        <v>1577</v>
      </c>
    </row>
    <row r="98" spans="3:4" x14ac:dyDescent="0.15">
      <c r="C98" s="15">
        <v>97</v>
      </c>
      <c r="D98" s="39" t="s">
        <v>1578</v>
      </c>
    </row>
    <row r="99" spans="3:4" x14ac:dyDescent="0.15">
      <c r="C99" s="15">
        <v>98</v>
      </c>
      <c r="D99" s="39" t="s">
        <v>1579</v>
      </c>
    </row>
    <row r="100" spans="3:4" x14ac:dyDescent="0.15">
      <c r="C100" s="15">
        <v>99</v>
      </c>
      <c r="D100" s="39" t="s">
        <v>1580</v>
      </c>
    </row>
    <row r="101" spans="3:4" x14ac:dyDescent="0.15">
      <c r="C101" s="15">
        <v>100</v>
      </c>
      <c r="D101" s="39" t="s">
        <v>1581</v>
      </c>
    </row>
    <row r="102" spans="3:4" x14ac:dyDescent="0.15">
      <c r="C102" s="15">
        <v>101</v>
      </c>
      <c r="D102" s="39" t="s">
        <v>1582</v>
      </c>
    </row>
    <row r="103" spans="3:4" x14ac:dyDescent="0.15">
      <c r="C103" s="15">
        <v>102</v>
      </c>
      <c r="D103" s="39" t="s">
        <v>1583</v>
      </c>
    </row>
    <row r="104" spans="3:4" x14ac:dyDescent="0.15">
      <c r="C104" s="15">
        <v>103</v>
      </c>
      <c r="D104" s="39" t="s">
        <v>1584</v>
      </c>
    </row>
    <row r="105" spans="3:4" x14ac:dyDescent="0.15">
      <c r="C105" s="15">
        <v>104</v>
      </c>
      <c r="D105" s="39" t="s">
        <v>1585</v>
      </c>
    </row>
    <row r="106" spans="3:4" x14ac:dyDescent="0.15">
      <c r="C106" s="15">
        <v>105</v>
      </c>
      <c r="D106" s="39" t="s">
        <v>1586</v>
      </c>
    </row>
    <row r="107" spans="3:4" x14ac:dyDescent="0.15">
      <c r="C107" s="15">
        <v>106</v>
      </c>
      <c r="D107" s="39" t="s">
        <v>1587</v>
      </c>
    </row>
    <row r="108" spans="3:4" x14ac:dyDescent="0.15">
      <c r="C108" s="15">
        <v>107</v>
      </c>
      <c r="D108" s="39" t="s">
        <v>347</v>
      </c>
    </row>
    <row r="109" spans="3:4" x14ac:dyDescent="0.15">
      <c r="C109" s="15">
        <v>108</v>
      </c>
      <c r="D109" s="39" t="s">
        <v>365</v>
      </c>
    </row>
    <row r="110" spans="3:4" x14ac:dyDescent="0.15">
      <c r="C110" s="15">
        <v>109</v>
      </c>
      <c r="D110" s="39" t="s">
        <v>366</v>
      </c>
    </row>
    <row r="111" spans="3:4" x14ac:dyDescent="0.15">
      <c r="C111" s="15">
        <v>110</v>
      </c>
      <c r="D111" s="39" t="s">
        <v>367</v>
      </c>
    </row>
    <row r="112" spans="3:4" x14ac:dyDescent="0.15">
      <c r="C112" s="15">
        <v>111</v>
      </c>
      <c r="D112" s="39" t="s">
        <v>368</v>
      </c>
    </row>
    <row r="113" spans="3:4" x14ac:dyDescent="0.15">
      <c r="C113" s="15">
        <v>112</v>
      </c>
      <c r="D113" s="39" t="s">
        <v>369</v>
      </c>
    </row>
    <row r="114" spans="3:4" x14ac:dyDescent="0.15">
      <c r="C114" s="15">
        <v>113</v>
      </c>
      <c r="D114" s="39" t="s">
        <v>370</v>
      </c>
    </row>
    <row r="115" spans="3:4" x14ac:dyDescent="0.15">
      <c r="C115" s="15">
        <v>114</v>
      </c>
      <c r="D115" s="39" t="s">
        <v>371</v>
      </c>
    </row>
    <row r="116" spans="3:4" x14ac:dyDescent="0.15">
      <c r="C116" s="15">
        <v>115</v>
      </c>
      <c r="D116" s="39" t="s">
        <v>372</v>
      </c>
    </row>
    <row r="117" spans="3:4" x14ac:dyDescent="0.15">
      <c r="C117" s="15">
        <v>116</v>
      </c>
      <c r="D117" s="39" t="s">
        <v>373</v>
      </c>
    </row>
    <row r="118" spans="3:4" x14ac:dyDescent="0.15">
      <c r="C118" s="15">
        <v>117</v>
      </c>
      <c r="D118" s="39" t="s">
        <v>374</v>
      </c>
    </row>
    <row r="119" spans="3:4" x14ac:dyDescent="0.15">
      <c r="C119" s="15">
        <v>118</v>
      </c>
      <c r="D119" s="39" t="s">
        <v>355</v>
      </c>
    </row>
    <row r="120" spans="3:4" x14ac:dyDescent="0.15">
      <c r="C120" s="15">
        <v>119</v>
      </c>
      <c r="D120" s="39" t="s">
        <v>356</v>
      </c>
    </row>
    <row r="121" spans="3:4" x14ac:dyDescent="0.15">
      <c r="C121" s="15">
        <v>120</v>
      </c>
      <c r="D121" s="39" t="s">
        <v>357</v>
      </c>
    </row>
    <row r="122" spans="3:4" x14ac:dyDescent="0.15">
      <c r="C122" s="15">
        <v>121</v>
      </c>
      <c r="D122" s="39" t="s">
        <v>358</v>
      </c>
    </row>
    <row r="123" spans="3:4" x14ac:dyDescent="0.15">
      <c r="C123" s="15">
        <v>122</v>
      </c>
      <c r="D123" s="39" t="s">
        <v>359</v>
      </c>
    </row>
    <row r="124" spans="3:4" x14ac:dyDescent="0.15">
      <c r="C124" s="15">
        <v>123</v>
      </c>
      <c r="D124" s="39" t="s">
        <v>360</v>
      </c>
    </row>
    <row r="125" spans="3:4" x14ac:dyDescent="0.15">
      <c r="C125" s="15">
        <v>124</v>
      </c>
      <c r="D125" s="39" t="s">
        <v>361</v>
      </c>
    </row>
    <row r="126" spans="3:4" x14ac:dyDescent="0.15">
      <c r="C126" s="15">
        <v>125</v>
      </c>
      <c r="D126" s="39" t="s">
        <v>362</v>
      </c>
    </row>
    <row r="127" spans="3:4" x14ac:dyDescent="0.15">
      <c r="C127" s="15">
        <v>126</v>
      </c>
      <c r="D127" s="39" t="s">
        <v>363</v>
      </c>
    </row>
    <row r="128" spans="3:4" x14ac:dyDescent="0.15">
      <c r="C128" s="15">
        <v>127</v>
      </c>
      <c r="D128" s="39" t="s">
        <v>364</v>
      </c>
    </row>
    <row r="129" spans="3:15" x14ac:dyDescent="0.15">
      <c r="C129" s="15">
        <v>128</v>
      </c>
      <c r="D129" s="39" t="s">
        <v>344</v>
      </c>
    </row>
    <row r="130" spans="3:15" s="5" customFormat="1" x14ac:dyDescent="0.15">
      <c r="C130" s="15">
        <v>129</v>
      </c>
      <c r="D130" s="39" t="s">
        <v>1057</v>
      </c>
    </row>
    <row r="131" spans="3:15" x14ac:dyDescent="0.15">
      <c r="C131" s="15">
        <v>130</v>
      </c>
      <c r="D131" s="39" t="str">
        <f t="shared" ref="D131:D162" si="3">O131</f>
        <v>genotype &lt;- readABHgenotypes("C:/NGS/save/Genotype_select_csvs_aln.csv", "ShinanoGreen", "VI185_4", readPos=TRUE)</v>
      </c>
      <c r="F131" s="15" t="s">
        <v>345</v>
      </c>
      <c r="G131" s="15" t="str">
        <f>'1. Input and Output files list'!$E$6</f>
        <v>C:/NGS/save/</v>
      </c>
      <c r="H131" s="15" t="s">
        <v>1059</v>
      </c>
      <c r="I131" s="15" t="s">
        <v>1056</v>
      </c>
      <c r="J131" s="15" t="s">
        <v>544</v>
      </c>
      <c r="K131" s="15" t="str">
        <f>'1. Input and Output files list'!$F$72</f>
        <v>ShinanoGreen</v>
      </c>
      <c r="L131" s="15" t="s">
        <v>10</v>
      </c>
      <c r="M131" s="15" t="str">
        <f>'1. Input and Output files list'!$F$74</f>
        <v>VI185_4</v>
      </c>
      <c r="N131" s="15" t="s">
        <v>338</v>
      </c>
      <c r="O131" s="15" t="str">
        <f>CONCATENATE(F131,G131,H131,I131,J131,K131,L131,M131,N131)</f>
        <v>genotype &lt;- readABHgenotypes("C:/NGS/save/Genotype_select_csvs_aln.csv", "ShinanoGreen", "VI185_4", readPos=TRUE)</v>
      </c>
    </row>
    <row r="132" spans="3:15" x14ac:dyDescent="0.15">
      <c r="C132" s="15">
        <v>131</v>
      </c>
      <c r="D132" s="39" t="str">
        <f t="shared" si="3"/>
        <v>ErrCorr1 &lt;- correctStretches(genotype, maxHapLength = 1)</v>
      </c>
      <c r="F132" s="15" t="s">
        <v>346</v>
      </c>
      <c r="G132" s="15">
        <v>1</v>
      </c>
      <c r="H132" s="15" t="s">
        <v>52</v>
      </c>
      <c r="O132" s="15" t="str">
        <f>CONCATENATE(F132,G132,H132,I132,J132,K132,L132)</f>
        <v>ErrCorr1 &lt;- correctStretches(genotype, maxHapLength = 1)</v>
      </c>
    </row>
    <row r="133" spans="3:15" x14ac:dyDescent="0.15">
      <c r="C133" s="15">
        <v>132</v>
      </c>
      <c r="D133" s="39" t="str">
        <f t="shared" si="3"/>
        <v>ErrCorr2 &lt;- correctUndercalledHets(ErrCorr1, maxHapLength = 1)</v>
      </c>
      <c r="F133" s="15" t="s">
        <v>339</v>
      </c>
      <c r="G133" s="15">
        <f>G132</f>
        <v>1</v>
      </c>
      <c r="H133" s="15" t="s">
        <v>52</v>
      </c>
      <c r="O133" s="15" t="str">
        <f>CONCATENATE(F133,G133,H133,I133,J133,K133,L133)</f>
        <v>ErrCorr2 &lt;- correctUndercalledHets(ErrCorr1, maxHapLength = 1)</v>
      </c>
    </row>
    <row r="134" spans="3:15" x14ac:dyDescent="0.15">
      <c r="C134" s="15">
        <v>133</v>
      </c>
      <c r="D134" s="39" t="str">
        <f t="shared" si="3"/>
        <v>SUErrCorr3_1 &lt;- imputeByFlanks(ErrCorr2)</v>
      </c>
      <c r="F134" s="5" t="s">
        <v>350</v>
      </c>
      <c r="G134" s="5">
        <f>G132</f>
        <v>1</v>
      </c>
      <c r="H134" s="5" t="s">
        <v>341</v>
      </c>
      <c r="O134" s="15" t="str">
        <f>CONCATENATE(F134,G134,H134,I134,J134,K134,L134)</f>
        <v>SUErrCorr3_1 &lt;- imputeByFlanks(ErrCorr2)</v>
      </c>
    </row>
    <row r="135" spans="3:15" x14ac:dyDescent="0.15">
      <c r="C135" s="15">
        <v>134</v>
      </c>
      <c r="D135" s="39" t="str">
        <f t="shared" si="3"/>
        <v>writeABHgenotypes(SUErrCorr3_1, outfile = "C:/NGS/save/Genotype_select_csvs_ABHgenotypeR1SU_aln.csv")</v>
      </c>
      <c r="F135" s="15" t="s">
        <v>351</v>
      </c>
      <c r="G135" s="15">
        <f>G132</f>
        <v>1</v>
      </c>
      <c r="H135" s="15" t="s">
        <v>342</v>
      </c>
      <c r="I135" s="15" t="str">
        <f>'1. Input and Output files list'!$E$6</f>
        <v>C:/NGS/save/</v>
      </c>
      <c r="J135" s="15" t="str">
        <f>CONCATENATE($H$131,"ABHgenotypeR")</f>
        <v>Genotype_select_csvs_ABHgenotypeR</v>
      </c>
      <c r="K135" s="15">
        <f>G132</f>
        <v>1</v>
      </c>
      <c r="L135" s="15" t="s">
        <v>681</v>
      </c>
      <c r="M135" s="15" t="s">
        <v>1056</v>
      </c>
      <c r="N135" s="15" t="s">
        <v>34</v>
      </c>
      <c r="O135" s="15" t="str">
        <f>CONCATENATE(F135,G135,H135,I135,J135,K135,L135,M135,N135)</f>
        <v>writeABHgenotypes(SUErrCorr3_1, outfile = "C:/NGS/save/Genotype_select_csvs_ABHgenotypeR1SU_aln.csv")</v>
      </c>
    </row>
    <row r="136" spans="3:15" x14ac:dyDescent="0.15">
      <c r="C136" s="15">
        <v>135</v>
      </c>
      <c r="D136" s="39" t="str">
        <f t="shared" si="3"/>
        <v>ErrCorr1 &lt;- correctStretches(genotype, maxHapLength = 2)</v>
      </c>
      <c r="F136" s="15" t="s">
        <v>346</v>
      </c>
      <c r="G136" s="15">
        <v>2</v>
      </c>
      <c r="H136" s="15" t="s">
        <v>52</v>
      </c>
      <c r="O136" s="15" t="str">
        <f>CONCATENATE(F136,G136,H136,I136,J136,K136,L136)</f>
        <v>ErrCorr1 &lt;- correctStretches(genotype, maxHapLength = 2)</v>
      </c>
    </row>
    <row r="137" spans="3:15" x14ac:dyDescent="0.15">
      <c r="C137" s="15">
        <v>136</v>
      </c>
      <c r="D137" s="39" t="str">
        <f t="shared" si="3"/>
        <v>ErrCorr2 &lt;- correctUndercalledHets(ErrCorr1, maxHapLength = 2)</v>
      </c>
      <c r="F137" s="15" t="s">
        <v>339</v>
      </c>
      <c r="G137" s="15">
        <f>G136</f>
        <v>2</v>
      </c>
      <c r="H137" s="15" t="s">
        <v>52</v>
      </c>
      <c r="O137" s="15" t="str">
        <f>CONCATENATE(F137,G137,H137,I137,J137,K137,L137)</f>
        <v>ErrCorr2 &lt;- correctUndercalledHets(ErrCorr1, maxHapLength = 2)</v>
      </c>
    </row>
    <row r="138" spans="3:15" x14ac:dyDescent="0.15">
      <c r="C138" s="15">
        <v>137</v>
      </c>
      <c r="D138" s="39" t="str">
        <f t="shared" si="3"/>
        <v>SUErrCorr3_2 &lt;- imputeByFlanks(ErrCorr2)</v>
      </c>
      <c r="F138" s="5" t="s">
        <v>350</v>
      </c>
      <c r="G138" s="5">
        <f>G136</f>
        <v>2</v>
      </c>
      <c r="H138" s="5" t="s">
        <v>341</v>
      </c>
      <c r="O138" s="15" t="str">
        <f>CONCATENATE(F138,G138,H138,I138,J138,K138,L138)</f>
        <v>SUErrCorr3_2 &lt;- imputeByFlanks(ErrCorr2)</v>
      </c>
    </row>
    <row r="139" spans="3:15" x14ac:dyDescent="0.15">
      <c r="C139" s="15">
        <v>138</v>
      </c>
      <c r="D139" s="39" t="str">
        <f t="shared" si="3"/>
        <v>writeABHgenotypes(SUErrCorr3_2, outfile = "C:/NGS/save/Genotype_select_csvs_ABHgenotypeR2SU_aln.csv")</v>
      </c>
      <c r="F139" s="15" t="s">
        <v>351</v>
      </c>
      <c r="G139" s="15">
        <f>G136</f>
        <v>2</v>
      </c>
      <c r="H139" s="15" t="s">
        <v>342</v>
      </c>
      <c r="I139" s="15" t="str">
        <f>'1. Input and Output files list'!$E$6</f>
        <v>C:/NGS/save/</v>
      </c>
      <c r="J139" s="15" t="str">
        <f>CONCATENATE($H$131,"ABHgenotypeR")</f>
        <v>Genotype_select_csvs_ABHgenotypeR</v>
      </c>
      <c r="K139" s="15">
        <f>G136</f>
        <v>2</v>
      </c>
      <c r="L139" s="15" t="s">
        <v>681</v>
      </c>
      <c r="M139" s="15" t="s">
        <v>1056</v>
      </c>
      <c r="N139" s="15" t="s">
        <v>34</v>
      </c>
      <c r="O139" s="15" t="str">
        <f>CONCATENATE(F139,G139,H139,I139,J139,K139,L139,M139,N139)</f>
        <v>writeABHgenotypes(SUErrCorr3_2, outfile = "C:/NGS/save/Genotype_select_csvs_ABHgenotypeR2SU_aln.csv")</v>
      </c>
    </row>
    <row r="140" spans="3:15" x14ac:dyDescent="0.15">
      <c r="C140" s="15">
        <v>139</v>
      </c>
      <c r="D140" s="39" t="str">
        <f t="shared" si="3"/>
        <v>ErrCorr1 &lt;- correctStretches(genotype, maxHapLength = 3)</v>
      </c>
      <c r="F140" s="15" t="s">
        <v>346</v>
      </c>
      <c r="G140" s="15">
        <v>3</v>
      </c>
      <c r="H140" s="15" t="s">
        <v>52</v>
      </c>
      <c r="O140" s="15" t="str">
        <f>CONCATENATE(F140,G140,H140,I140,J140,K140,L140)</f>
        <v>ErrCorr1 &lt;- correctStretches(genotype, maxHapLength = 3)</v>
      </c>
    </row>
    <row r="141" spans="3:15" x14ac:dyDescent="0.15">
      <c r="C141" s="15">
        <v>140</v>
      </c>
      <c r="D141" s="39" t="str">
        <f t="shared" si="3"/>
        <v>ErrCorr2 &lt;- correctUndercalledHets(ErrCorr1, maxHapLength = 3)</v>
      </c>
      <c r="F141" s="15" t="s">
        <v>339</v>
      </c>
      <c r="G141" s="15">
        <f>G140</f>
        <v>3</v>
      </c>
      <c r="H141" s="15" t="s">
        <v>52</v>
      </c>
      <c r="O141" s="15" t="str">
        <f>CONCATENATE(F141,G141,H141,I141,J141,K141,L141)</f>
        <v>ErrCorr2 &lt;- correctUndercalledHets(ErrCorr1, maxHapLength = 3)</v>
      </c>
    </row>
    <row r="142" spans="3:15" x14ac:dyDescent="0.15">
      <c r="C142" s="15">
        <v>141</v>
      </c>
      <c r="D142" s="39" t="str">
        <f t="shared" si="3"/>
        <v>SUErrCorr3_3 &lt;- imputeByFlanks(ErrCorr2)</v>
      </c>
      <c r="F142" s="5" t="s">
        <v>350</v>
      </c>
      <c r="G142" s="5">
        <f>G140</f>
        <v>3</v>
      </c>
      <c r="H142" s="5" t="s">
        <v>341</v>
      </c>
      <c r="O142" s="15" t="str">
        <f>CONCATENATE(F142,G142,H142,I142,J142,K142,L142)</f>
        <v>SUErrCorr3_3 &lt;- imputeByFlanks(ErrCorr2)</v>
      </c>
    </row>
    <row r="143" spans="3:15" x14ac:dyDescent="0.15">
      <c r="C143" s="15">
        <v>142</v>
      </c>
      <c r="D143" s="39" t="str">
        <f t="shared" si="3"/>
        <v>writeABHgenotypes(SUErrCorr3_3, outfile = "C:/NGS/save/Genotype_select_csvs_ABHgenotypeR3SU_aln.csv")</v>
      </c>
      <c r="F143" s="15" t="s">
        <v>351</v>
      </c>
      <c r="G143" s="15">
        <f>G140</f>
        <v>3</v>
      </c>
      <c r="H143" s="15" t="s">
        <v>342</v>
      </c>
      <c r="I143" s="15" t="str">
        <f>'1. Input and Output files list'!$E$6</f>
        <v>C:/NGS/save/</v>
      </c>
      <c r="J143" s="15" t="str">
        <f>CONCATENATE($H$131,"ABHgenotypeR")</f>
        <v>Genotype_select_csvs_ABHgenotypeR</v>
      </c>
      <c r="K143" s="15">
        <f>G140</f>
        <v>3</v>
      </c>
      <c r="L143" s="15" t="s">
        <v>681</v>
      </c>
      <c r="M143" s="15" t="s">
        <v>1056</v>
      </c>
      <c r="N143" s="15" t="s">
        <v>34</v>
      </c>
      <c r="O143" s="15" t="str">
        <f>CONCATENATE(F143,G143,H143,I143,J143,K143,L143,M143,N143)</f>
        <v>writeABHgenotypes(SUErrCorr3_3, outfile = "C:/NGS/save/Genotype_select_csvs_ABHgenotypeR3SU_aln.csv")</v>
      </c>
    </row>
    <row r="144" spans="3:15" x14ac:dyDescent="0.15">
      <c r="C144" s="15">
        <v>143</v>
      </c>
      <c r="D144" s="39" t="str">
        <f t="shared" si="3"/>
        <v>ErrCorr1 &lt;- correctStretches(genotype, maxHapLength = 4)</v>
      </c>
      <c r="F144" s="15" t="s">
        <v>346</v>
      </c>
      <c r="G144" s="15">
        <v>4</v>
      </c>
      <c r="H144" s="15" t="s">
        <v>52</v>
      </c>
      <c r="O144" s="15" t="str">
        <f>CONCATENATE(F144,G144,H144,I144,J144,K144,L144)</f>
        <v>ErrCorr1 &lt;- correctStretches(genotype, maxHapLength = 4)</v>
      </c>
    </row>
    <row r="145" spans="3:15" x14ac:dyDescent="0.15">
      <c r="C145" s="15">
        <v>144</v>
      </c>
      <c r="D145" s="39" t="str">
        <f t="shared" si="3"/>
        <v>ErrCorr2 &lt;- correctUndercalledHets(ErrCorr1, maxHapLength = 4)</v>
      </c>
      <c r="F145" s="15" t="s">
        <v>339</v>
      </c>
      <c r="G145" s="15">
        <f>G144</f>
        <v>4</v>
      </c>
      <c r="H145" s="15" t="s">
        <v>52</v>
      </c>
      <c r="O145" s="15" t="str">
        <f>CONCATENATE(F145,G145,H145,I145,J145,K145,L145)</f>
        <v>ErrCorr2 &lt;- correctUndercalledHets(ErrCorr1, maxHapLength = 4)</v>
      </c>
    </row>
    <row r="146" spans="3:15" x14ac:dyDescent="0.15">
      <c r="C146" s="15">
        <v>145</v>
      </c>
      <c r="D146" s="39" t="str">
        <f t="shared" si="3"/>
        <v>SUErrCorr3_4 &lt;- imputeByFlanks(ErrCorr2)</v>
      </c>
      <c r="F146" s="5" t="s">
        <v>350</v>
      </c>
      <c r="G146" s="5">
        <f>G144</f>
        <v>4</v>
      </c>
      <c r="H146" s="5" t="s">
        <v>341</v>
      </c>
      <c r="O146" s="15" t="str">
        <f>CONCATENATE(F146,G146,H146,I146,J146,K146,L146)</f>
        <v>SUErrCorr3_4 &lt;- imputeByFlanks(ErrCorr2)</v>
      </c>
    </row>
    <row r="147" spans="3:15" x14ac:dyDescent="0.15">
      <c r="C147" s="15">
        <v>146</v>
      </c>
      <c r="D147" s="39" t="str">
        <f t="shared" si="3"/>
        <v>writeABHgenotypes(SUErrCorr3_4, outfile = "C:/NGS/save/Genotype_select_csvs_ABHgenotypeR4SU_aln.csv")</v>
      </c>
      <c r="F147" s="15" t="s">
        <v>351</v>
      </c>
      <c r="G147" s="15">
        <f>G144</f>
        <v>4</v>
      </c>
      <c r="H147" s="15" t="s">
        <v>342</v>
      </c>
      <c r="I147" s="15" t="str">
        <f>'1. Input and Output files list'!$E$6</f>
        <v>C:/NGS/save/</v>
      </c>
      <c r="J147" s="15" t="str">
        <f>CONCATENATE($H$131,"ABHgenotypeR")</f>
        <v>Genotype_select_csvs_ABHgenotypeR</v>
      </c>
      <c r="K147" s="15">
        <f>G144</f>
        <v>4</v>
      </c>
      <c r="L147" s="15" t="s">
        <v>681</v>
      </c>
      <c r="M147" s="15" t="s">
        <v>1056</v>
      </c>
      <c r="N147" s="15" t="s">
        <v>34</v>
      </c>
      <c r="O147" s="15" t="str">
        <f>CONCATENATE(F147,G147,H147,I147,J147,K147,L147,M147,N147)</f>
        <v>writeABHgenotypes(SUErrCorr3_4, outfile = "C:/NGS/save/Genotype_select_csvs_ABHgenotypeR4SU_aln.csv")</v>
      </c>
    </row>
    <row r="148" spans="3:15" x14ac:dyDescent="0.15">
      <c r="C148" s="15">
        <v>147</v>
      </c>
      <c r="D148" s="39" t="str">
        <f t="shared" si="3"/>
        <v>ErrCorr1 &lt;- correctStretches(genotype, maxHapLength = 5)</v>
      </c>
      <c r="F148" s="15" t="s">
        <v>346</v>
      </c>
      <c r="G148" s="15">
        <v>5</v>
      </c>
      <c r="H148" s="15" t="s">
        <v>52</v>
      </c>
      <c r="O148" s="15" t="str">
        <f>CONCATENATE(F148,G148,H148,I148,J148,K148,L148)</f>
        <v>ErrCorr1 &lt;- correctStretches(genotype, maxHapLength = 5)</v>
      </c>
    </row>
    <row r="149" spans="3:15" x14ac:dyDescent="0.15">
      <c r="C149" s="15">
        <v>148</v>
      </c>
      <c r="D149" s="39" t="str">
        <f t="shared" si="3"/>
        <v>ErrCorr2 &lt;- correctUndercalledHets(ErrCorr1, maxHapLength = 5)</v>
      </c>
      <c r="F149" s="15" t="s">
        <v>339</v>
      </c>
      <c r="G149" s="15">
        <f>G148</f>
        <v>5</v>
      </c>
      <c r="H149" s="15" t="s">
        <v>52</v>
      </c>
      <c r="O149" s="15" t="str">
        <f>CONCATENATE(F149,G149,H149,I149,J149,K149,L149)</f>
        <v>ErrCorr2 &lt;- correctUndercalledHets(ErrCorr1, maxHapLength = 5)</v>
      </c>
    </row>
    <row r="150" spans="3:15" x14ac:dyDescent="0.15">
      <c r="C150" s="15">
        <v>149</v>
      </c>
      <c r="D150" s="39" t="str">
        <f t="shared" si="3"/>
        <v>SUErrCorr3_5 &lt;- imputeByFlanks(ErrCorr2)</v>
      </c>
      <c r="F150" s="5" t="s">
        <v>350</v>
      </c>
      <c r="G150" s="5">
        <f>G148</f>
        <v>5</v>
      </c>
      <c r="H150" s="5" t="s">
        <v>341</v>
      </c>
      <c r="O150" s="15" t="str">
        <f>CONCATENATE(F150,G150,H150,I150,J150,K150,L150)</f>
        <v>SUErrCorr3_5 &lt;- imputeByFlanks(ErrCorr2)</v>
      </c>
    </row>
    <row r="151" spans="3:15" x14ac:dyDescent="0.15">
      <c r="C151" s="15">
        <v>150</v>
      </c>
      <c r="D151" s="39" t="str">
        <f t="shared" si="3"/>
        <v>writeABHgenotypes(SUErrCorr3_5, outfile = "C:/NGS/save/Genotype_select_csvs_ABHgenotypeR5SU_aln.csv")</v>
      </c>
      <c r="F151" s="15" t="s">
        <v>351</v>
      </c>
      <c r="G151" s="15">
        <f>G148</f>
        <v>5</v>
      </c>
      <c r="H151" s="15" t="s">
        <v>342</v>
      </c>
      <c r="I151" s="15" t="str">
        <f>'1. Input and Output files list'!$E$6</f>
        <v>C:/NGS/save/</v>
      </c>
      <c r="J151" s="15" t="str">
        <f>CONCATENATE($H$131,"ABHgenotypeR")</f>
        <v>Genotype_select_csvs_ABHgenotypeR</v>
      </c>
      <c r="K151" s="15">
        <f>G148</f>
        <v>5</v>
      </c>
      <c r="L151" s="15" t="s">
        <v>681</v>
      </c>
      <c r="M151" s="15" t="s">
        <v>1056</v>
      </c>
      <c r="N151" s="15" t="s">
        <v>34</v>
      </c>
      <c r="O151" s="15" t="str">
        <f>CONCATENATE(F151,G151,H151,I151,J151,K151,L151,M151,N151)</f>
        <v>writeABHgenotypes(SUErrCorr3_5, outfile = "C:/NGS/save/Genotype_select_csvs_ABHgenotypeR5SU_aln.csv")</v>
      </c>
    </row>
    <row r="152" spans="3:15" x14ac:dyDescent="0.15">
      <c r="C152" s="15">
        <v>151</v>
      </c>
      <c r="D152" s="39" t="str">
        <f t="shared" si="3"/>
        <v>ErrCorr1 &lt;- correctStretches(genotype, maxHapLength = 6)</v>
      </c>
      <c r="F152" s="15" t="s">
        <v>346</v>
      </c>
      <c r="G152" s="15">
        <v>6</v>
      </c>
      <c r="H152" s="15" t="s">
        <v>52</v>
      </c>
      <c r="O152" s="15" t="str">
        <f>CONCATENATE(F152,G152,H152,I152,J152,K152,L152)</f>
        <v>ErrCorr1 &lt;- correctStretches(genotype, maxHapLength = 6)</v>
      </c>
    </row>
    <row r="153" spans="3:15" x14ac:dyDescent="0.15">
      <c r="C153" s="15">
        <v>152</v>
      </c>
      <c r="D153" s="39" t="str">
        <f t="shared" si="3"/>
        <v>ErrCorr2 &lt;- correctUndercalledHets(ErrCorr1, maxHapLength = 6)</v>
      </c>
      <c r="F153" s="15" t="s">
        <v>339</v>
      </c>
      <c r="G153" s="15">
        <f>G152</f>
        <v>6</v>
      </c>
      <c r="H153" s="15" t="s">
        <v>52</v>
      </c>
      <c r="O153" s="15" t="str">
        <f>CONCATENATE(F153,G153,H153,I153,J153,K153,L153)</f>
        <v>ErrCorr2 &lt;- correctUndercalledHets(ErrCorr1, maxHapLength = 6)</v>
      </c>
    </row>
    <row r="154" spans="3:15" x14ac:dyDescent="0.15">
      <c r="C154" s="15">
        <v>153</v>
      </c>
      <c r="D154" s="39" t="str">
        <f t="shared" si="3"/>
        <v>SUErrCorr3_6 &lt;- imputeByFlanks(ErrCorr2)</v>
      </c>
      <c r="F154" s="5" t="s">
        <v>350</v>
      </c>
      <c r="G154" s="5">
        <f>G152</f>
        <v>6</v>
      </c>
      <c r="H154" s="5" t="s">
        <v>341</v>
      </c>
      <c r="O154" s="15" t="str">
        <f>CONCATENATE(F154,G154,H154,I154,J154,K154,L154)</f>
        <v>SUErrCorr3_6 &lt;- imputeByFlanks(ErrCorr2)</v>
      </c>
    </row>
    <row r="155" spans="3:15" x14ac:dyDescent="0.15">
      <c r="C155" s="15">
        <v>154</v>
      </c>
      <c r="D155" s="39" t="str">
        <f t="shared" si="3"/>
        <v>writeABHgenotypes(SUErrCorr3_6, outfile = "C:/NGS/save/Genotype_select_csvs_ABHgenotypeR6SU_aln.csv")</v>
      </c>
      <c r="F155" s="15" t="s">
        <v>351</v>
      </c>
      <c r="G155" s="15">
        <f>G152</f>
        <v>6</v>
      </c>
      <c r="H155" s="15" t="s">
        <v>342</v>
      </c>
      <c r="I155" s="15" t="str">
        <f>'1. Input and Output files list'!$E$6</f>
        <v>C:/NGS/save/</v>
      </c>
      <c r="J155" s="15" t="str">
        <f>CONCATENATE($H$131,"ABHgenotypeR")</f>
        <v>Genotype_select_csvs_ABHgenotypeR</v>
      </c>
      <c r="K155" s="15">
        <f>G152</f>
        <v>6</v>
      </c>
      <c r="L155" s="15" t="s">
        <v>681</v>
      </c>
      <c r="M155" s="15" t="s">
        <v>1056</v>
      </c>
      <c r="N155" s="15" t="s">
        <v>34</v>
      </c>
      <c r="O155" s="15" t="str">
        <f>CONCATENATE(F155,G155,H155,I155,J155,K155,L155,M155,N155)</f>
        <v>writeABHgenotypes(SUErrCorr3_6, outfile = "C:/NGS/save/Genotype_select_csvs_ABHgenotypeR6SU_aln.csv")</v>
      </c>
    </row>
    <row r="156" spans="3:15" x14ac:dyDescent="0.15">
      <c r="C156" s="15">
        <v>155</v>
      </c>
      <c r="D156" s="39" t="str">
        <f t="shared" si="3"/>
        <v>ErrCorr1 &lt;- correctStretches(genotype, maxHapLength = 7)</v>
      </c>
      <c r="F156" s="15" t="s">
        <v>853</v>
      </c>
      <c r="G156" s="15">
        <v>7</v>
      </c>
      <c r="H156" s="15" t="s">
        <v>52</v>
      </c>
      <c r="O156" s="15" t="str">
        <f>CONCATENATE(F156,G156,H156,I156,J156,K156,L156)</f>
        <v>ErrCorr1 &lt;- correctStretches(genotype, maxHapLength = 7)</v>
      </c>
    </row>
    <row r="157" spans="3:15" x14ac:dyDescent="0.15">
      <c r="C157" s="15">
        <v>156</v>
      </c>
      <c r="D157" s="39" t="str">
        <f t="shared" si="3"/>
        <v>ErrCorr2 &lt;- correctUndercalledHets(ErrCorr1, maxHapLength = 7)</v>
      </c>
      <c r="F157" s="15" t="s">
        <v>339</v>
      </c>
      <c r="G157" s="15">
        <f>G156</f>
        <v>7</v>
      </c>
      <c r="H157" s="15" t="s">
        <v>52</v>
      </c>
      <c r="O157" s="15" t="str">
        <f>CONCATENATE(F157,G157,H157,I157,J157,K157,L157)</f>
        <v>ErrCorr2 &lt;- correctUndercalledHets(ErrCorr1, maxHapLength = 7)</v>
      </c>
    </row>
    <row r="158" spans="3:15" x14ac:dyDescent="0.15">
      <c r="C158" s="15">
        <v>157</v>
      </c>
      <c r="D158" s="39" t="str">
        <f t="shared" si="3"/>
        <v>SUErrCorr3_7 &lt;- imputeByFlanks(ErrCorr2)</v>
      </c>
      <c r="F158" s="5" t="s">
        <v>350</v>
      </c>
      <c r="G158" s="5">
        <f>G156</f>
        <v>7</v>
      </c>
      <c r="H158" s="5" t="s">
        <v>341</v>
      </c>
      <c r="O158" s="15" t="str">
        <f>CONCATENATE(F158,G158,H158,I158,J158,K158,L158)</f>
        <v>SUErrCorr3_7 &lt;- imputeByFlanks(ErrCorr2)</v>
      </c>
    </row>
    <row r="159" spans="3:15" x14ac:dyDescent="0.15">
      <c r="C159" s="15">
        <v>158</v>
      </c>
      <c r="D159" s="39" t="str">
        <f t="shared" si="3"/>
        <v>writeABHgenotypes(SUErrCorr3_7, outfile = "C:/NGS/save/Genotype_select_csvs_ABHgenotypeR7SU_aln.csv")</v>
      </c>
      <c r="F159" s="15" t="s">
        <v>351</v>
      </c>
      <c r="G159" s="15">
        <f>G156</f>
        <v>7</v>
      </c>
      <c r="H159" s="15" t="s">
        <v>342</v>
      </c>
      <c r="I159" s="15" t="str">
        <f>'1. Input and Output files list'!$E$6</f>
        <v>C:/NGS/save/</v>
      </c>
      <c r="J159" s="15" t="str">
        <f>CONCATENATE($H$131,"ABHgenotypeR")</f>
        <v>Genotype_select_csvs_ABHgenotypeR</v>
      </c>
      <c r="K159" s="15">
        <f>G156</f>
        <v>7</v>
      </c>
      <c r="L159" s="15" t="s">
        <v>681</v>
      </c>
      <c r="M159" s="15" t="s">
        <v>1056</v>
      </c>
      <c r="N159" s="15" t="s">
        <v>34</v>
      </c>
      <c r="O159" s="15" t="str">
        <f>CONCATENATE(F159,G159,H159,I159,J159,K159,L159,M159,N159)</f>
        <v>writeABHgenotypes(SUErrCorr3_7, outfile = "C:/NGS/save/Genotype_select_csvs_ABHgenotypeR7SU_aln.csv")</v>
      </c>
    </row>
    <row r="160" spans="3:15" x14ac:dyDescent="0.15">
      <c r="C160" s="15">
        <v>159</v>
      </c>
      <c r="D160" s="39" t="str">
        <f t="shared" si="3"/>
        <v>ErrCorr1 &lt;- correctStretches(genotype, maxHapLength = 8)</v>
      </c>
      <c r="F160" s="15" t="s">
        <v>346</v>
      </c>
      <c r="G160" s="15">
        <v>8</v>
      </c>
      <c r="H160" s="15" t="s">
        <v>52</v>
      </c>
      <c r="O160" s="15" t="str">
        <f>CONCATENATE(F160,G160,H160,I160,J160,K160,L160)</f>
        <v>ErrCorr1 &lt;- correctStretches(genotype, maxHapLength = 8)</v>
      </c>
    </row>
    <row r="161" spans="3:15" x14ac:dyDescent="0.15">
      <c r="C161" s="15">
        <v>160</v>
      </c>
      <c r="D161" s="39" t="str">
        <f t="shared" si="3"/>
        <v>ErrCorr2 &lt;- correctUndercalledHets(ErrCorr1, maxHapLength = 8)</v>
      </c>
      <c r="F161" s="15" t="s">
        <v>339</v>
      </c>
      <c r="G161" s="15">
        <f>G160</f>
        <v>8</v>
      </c>
      <c r="H161" s="15" t="s">
        <v>52</v>
      </c>
      <c r="O161" s="15" t="str">
        <f>CONCATENATE(F161,G161,H161,I161,J161,K161,L161)</f>
        <v>ErrCorr2 &lt;- correctUndercalledHets(ErrCorr1, maxHapLength = 8)</v>
      </c>
    </row>
    <row r="162" spans="3:15" x14ac:dyDescent="0.15">
      <c r="C162" s="15">
        <v>161</v>
      </c>
      <c r="D162" s="39" t="str">
        <f t="shared" si="3"/>
        <v>SUErrCorr3_8 &lt;- imputeByFlanks(ErrCorr2)</v>
      </c>
      <c r="F162" s="5" t="s">
        <v>350</v>
      </c>
      <c r="G162" s="5">
        <f>G160</f>
        <v>8</v>
      </c>
      <c r="H162" s="5" t="s">
        <v>341</v>
      </c>
      <c r="O162" s="15" t="str">
        <f>CONCATENATE(F162,G162,H162,I162,J162,K162,L162)</f>
        <v>SUErrCorr3_8 &lt;- imputeByFlanks(ErrCorr2)</v>
      </c>
    </row>
    <row r="163" spans="3:15" x14ac:dyDescent="0.15">
      <c r="C163" s="15">
        <v>162</v>
      </c>
      <c r="D163" s="39" t="str">
        <f t="shared" ref="D163:D194" si="4">O163</f>
        <v>writeABHgenotypes(SUErrCorr3_8, outfile = "C:/NGS/save/Genotype_select_csvs_ABHgenotypeR8SU_aln.csv")</v>
      </c>
      <c r="F163" s="15" t="s">
        <v>351</v>
      </c>
      <c r="G163" s="15">
        <f>G160</f>
        <v>8</v>
      </c>
      <c r="H163" s="15" t="s">
        <v>342</v>
      </c>
      <c r="I163" s="15" t="str">
        <f>'1. Input and Output files list'!$E$6</f>
        <v>C:/NGS/save/</v>
      </c>
      <c r="J163" s="15" t="str">
        <f>CONCATENATE($H$131,"ABHgenotypeR")</f>
        <v>Genotype_select_csvs_ABHgenotypeR</v>
      </c>
      <c r="K163" s="15">
        <f>G160</f>
        <v>8</v>
      </c>
      <c r="L163" s="15" t="s">
        <v>681</v>
      </c>
      <c r="M163" s="15" t="s">
        <v>1056</v>
      </c>
      <c r="N163" s="15" t="s">
        <v>34</v>
      </c>
      <c r="O163" s="15" t="str">
        <f>CONCATENATE(F163,G163,H163,I163,J163,K163,L163,M163,N163)</f>
        <v>writeABHgenotypes(SUErrCorr3_8, outfile = "C:/NGS/save/Genotype_select_csvs_ABHgenotypeR8SU_aln.csv")</v>
      </c>
    </row>
    <row r="164" spans="3:15" x14ac:dyDescent="0.15">
      <c r="C164" s="15">
        <v>163</v>
      </c>
      <c r="D164" s="39" t="str">
        <f t="shared" si="4"/>
        <v>ErrCorr1 &lt;- correctStretches(genotype, maxHapLength = 9)</v>
      </c>
      <c r="F164" s="15" t="s">
        <v>346</v>
      </c>
      <c r="G164" s="15">
        <v>9</v>
      </c>
      <c r="H164" s="15" t="s">
        <v>52</v>
      </c>
      <c r="O164" s="15" t="str">
        <f>CONCATENATE(F164,G164,H164,I164,J164,K164,L164)</f>
        <v>ErrCorr1 &lt;- correctStretches(genotype, maxHapLength = 9)</v>
      </c>
    </row>
    <row r="165" spans="3:15" x14ac:dyDescent="0.15">
      <c r="C165" s="15">
        <v>164</v>
      </c>
      <c r="D165" s="39" t="str">
        <f t="shared" si="4"/>
        <v>ErrCorr2 &lt;- correctUndercalledHets(ErrCorr1, maxHapLength = 9)</v>
      </c>
      <c r="F165" s="15" t="s">
        <v>339</v>
      </c>
      <c r="G165" s="15">
        <f>G164</f>
        <v>9</v>
      </c>
      <c r="H165" s="15" t="s">
        <v>52</v>
      </c>
      <c r="O165" s="15" t="str">
        <f>CONCATENATE(F165,G165,H165,I165,J165,K165,L165)</f>
        <v>ErrCorr2 &lt;- correctUndercalledHets(ErrCorr1, maxHapLength = 9)</v>
      </c>
    </row>
    <row r="166" spans="3:15" x14ac:dyDescent="0.15">
      <c r="C166" s="15">
        <v>165</v>
      </c>
      <c r="D166" s="39" t="str">
        <f t="shared" si="4"/>
        <v>SUErrCorr3_9 &lt;- imputeByFlanks(ErrCorr2)</v>
      </c>
      <c r="F166" s="5" t="s">
        <v>350</v>
      </c>
      <c r="G166" s="5">
        <f>G164</f>
        <v>9</v>
      </c>
      <c r="H166" s="5" t="s">
        <v>341</v>
      </c>
      <c r="O166" s="15" t="str">
        <f>CONCATENATE(F166,G166,H166,I166,J166,K166,L166)</f>
        <v>SUErrCorr3_9 &lt;- imputeByFlanks(ErrCorr2)</v>
      </c>
    </row>
    <row r="167" spans="3:15" x14ac:dyDescent="0.15">
      <c r="C167" s="15">
        <v>166</v>
      </c>
      <c r="D167" s="39" t="str">
        <f t="shared" si="4"/>
        <v>writeABHgenotypes(SUErrCorr3_9, outfile = "C:/NGS/save/Genotype_select_csvs_ABHgenotypeR9SU_aln.csv")</v>
      </c>
      <c r="F167" s="15" t="s">
        <v>351</v>
      </c>
      <c r="G167" s="15">
        <f>G164</f>
        <v>9</v>
      </c>
      <c r="H167" s="15" t="s">
        <v>342</v>
      </c>
      <c r="I167" s="15" t="str">
        <f>'1. Input and Output files list'!$E$6</f>
        <v>C:/NGS/save/</v>
      </c>
      <c r="J167" s="15" t="str">
        <f>CONCATENATE($H$131,"ABHgenotypeR")</f>
        <v>Genotype_select_csvs_ABHgenotypeR</v>
      </c>
      <c r="K167" s="15">
        <f>G164</f>
        <v>9</v>
      </c>
      <c r="L167" s="15" t="s">
        <v>681</v>
      </c>
      <c r="M167" s="15" t="s">
        <v>1056</v>
      </c>
      <c r="N167" s="15" t="s">
        <v>34</v>
      </c>
      <c r="O167" s="15" t="str">
        <f>CONCATENATE(F167,G167,H167,I167,J167,K167,L167,M167,N167)</f>
        <v>writeABHgenotypes(SUErrCorr3_9, outfile = "C:/NGS/save/Genotype_select_csvs_ABHgenotypeR9SU_aln.csv")</v>
      </c>
    </row>
    <row r="168" spans="3:15" x14ac:dyDescent="0.15">
      <c r="C168" s="15">
        <v>167</v>
      </c>
      <c r="D168" s="39" t="str">
        <f t="shared" si="4"/>
        <v>ErrCorr1 &lt;- correctStretches(genotype, maxHapLength = 10)</v>
      </c>
      <c r="F168" s="15" t="s">
        <v>346</v>
      </c>
      <c r="G168" s="15">
        <v>10</v>
      </c>
      <c r="H168" s="15" t="s">
        <v>52</v>
      </c>
      <c r="O168" s="15" t="str">
        <f>CONCATENATE(F168,G168,H168,I168,J168,K168,L168)</f>
        <v>ErrCorr1 &lt;- correctStretches(genotype, maxHapLength = 10)</v>
      </c>
    </row>
    <row r="169" spans="3:15" x14ac:dyDescent="0.15">
      <c r="C169" s="15">
        <v>168</v>
      </c>
      <c r="D169" s="39" t="str">
        <f t="shared" si="4"/>
        <v>ErrCorr2 &lt;- correctUndercalledHets(ErrCorr1, maxHapLength = 10)</v>
      </c>
      <c r="F169" s="15" t="s">
        <v>339</v>
      </c>
      <c r="G169" s="15">
        <f>G168</f>
        <v>10</v>
      </c>
      <c r="H169" s="15" t="s">
        <v>52</v>
      </c>
      <c r="O169" s="15" t="str">
        <f>CONCATENATE(F169,G169,H169,I169,J169,K169,L169)</f>
        <v>ErrCorr2 &lt;- correctUndercalledHets(ErrCorr1, maxHapLength = 10)</v>
      </c>
    </row>
    <row r="170" spans="3:15" x14ac:dyDescent="0.15">
      <c r="C170" s="15">
        <v>169</v>
      </c>
      <c r="D170" s="39" t="str">
        <f t="shared" si="4"/>
        <v>SUErrCorr3_10 &lt;- imputeByFlanks(ErrCorr2)</v>
      </c>
      <c r="F170" s="5" t="s">
        <v>352</v>
      </c>
      <c r="G170" s="5">
        <f>G168</f>
        <v>10</v>
      </c>
      <c r="H170" s="5" t="s">
        <v>341</v>
      </c>
      <c r="O170" s="15" t="str">
        <f>CONCATENATE(F170,G170,H170,I170,J170,K170,L170)</f>
        <v>SUErrCorr3_10 &lt;- imputeByFlanks(ErrCorr2)</v>
      </c>
    </row>
    <row r="171" spans="3:15" x14ac:dyDescent="0.15">
      <c r="C171" s="15">
        <v>170</v>
      </c>
      <c r="D171" s="39" t="str">
        <f t="shared" si="4"/>
        <v>writeABHgenotypes(SUErrCorr3_10, outfile = "C:/NGS/save/Genotype_select_csvs_ABHgenotypeR10SU_aln.csv")</v>
      </c>
      <c r="F171" s="15" t="s">
        <v>351</v>
      </c>
      <c r="G171" s="15">
        <f>G168</f>
        <v>10</v>
      </c>
      <c r="H171" s="15" t="s">
        <v>342</v>
      </c>
      <c r="I171" s="15" t="str">
        <f>'1. Input and Output files list'!$E$6</f>
        <v>C:/NGS/save/</v>
      </c>
      <c r="J171" s="15" t="str">
        <f>CONCATENATE($H$131,"ABHgenotypeR")</f>
        <v>Genotype_select_csvs_ABHgenotypeR</v>
      </c>
      <c r="K171" s="15">
        <f>G168</f>
        <v>10</v>
      </c>
      <c r="L171" s="15" t="s">
        <v>681</v>
      </c>
      <c r="M171" s="15" t="s">
        <v>1056</v>
      </c>
      <c r="N171" s="15" t="s">
        <v>34</v>
      </c>
      <c r="O171" s="15" t="str">
        <f>CONCATENATE(F171,G171,H171,I171,J171,K171,L171,M171,N171)</f>
        <v>writeABHgenotypes(SUErrCorr3_10, outfile = "C:/NGS/save/Genotype_select_csvs_ABHgenotypeR10SU_aln.csv")</v>
      </c>
    </row>
    <row r="172" spans="3:15" x14ac:dyDescent="0.15">
      <c r="C172" s="15">
        <v>171</v>
      </c>
      <c r="D172" s="39" t="str">
        <f t="shared" si="4"/>
        <v>ErrCorr1 &lt;- correctUndercalledHets(genotype, maxHapLength = 1)</v>
      </c>
      <c r="F172" s="15" t="s">
        <v>348</v>
      </c>
      <c r="G172" s="15">
        <f>G173</f>
        <v>1</v>
      </c>
      <c r="H172" s="15" t="s">
        <v>52</v>
      </c>
      <c r="O172" s="15" t="str">
        <f>CONCATENATE(F172,G172,H172,I172,J172,K172,L172)</f>
        <v>ErrCorr1 &lt;- correctUndercalledHets(genotype, maxHapLength = 1)</v>
      </c>
    </row>
    <row r="173" spans="3:15" x14ac:dyDescent="0.15">
      <c r="C173" s="15">
        <v>172</v>
      </c>
      <c r="D173" s="39" t="str">
        <f t="shared" si="4"/>
        <v>ErrCorr2 &lt;- correctStretches(ErrCorr1, maxHapLength = 1)</v>
      </c>
      <c r="F173" s="15" t="s">
        <v>349</v>
      </c>
      <c r="G173" s="15">
        <v>1</v>
      </c>
      <c r="H173" s="15" t="s">
        <v>52</v>
      </c>
      <c r="O173" s="15" t="str">
        <f>CONCATENATE(F173,G173,H173,I173,J173,K173,L173)</f>
        <v>ErrCorr2 &lt;- correctStretches(ErrCorr1, maxHapLength = 1)</v>
      </c>
    </row>
    <row r="174" spans="3:15" x14ac:dyDescent="0.15">
      <c r="C174" s="15">
        <v>173</v>
      </c>
      <c r="D174" s="39" t="str">
        <f t="shared" si="4"/>
        <v>USErrCorr3_1 &lt;- imputeByFlanks(ErrCorr2)</v>
      </c>
      <c r="F174" s="5" t="s">
        <v>353</v>
      </c>
      <c r="G174" s="5">
        <f>G173</f>
        <v>1</v>
      </c>
      <c r="H174" s="5" t="s">
        <v>341</v>
      </c>
      <c r="O174" s="15" t="str">
        <f>CONCATENATE(F174,G174,H174,I174,J174,K174,L174)</f>
        <v>USErrCorr3_1 &lt;- imputeByFlanks(ErrCorr2)</v>
      </c>
    </row>
    <row r="175" spans="3:15" x14ac:dyDescent="0.15">
      <c r="C175" s="15">
        <v>174</v>
      </c>
      <c r="D175" s="39" t="str">
        <f t="shared" si="4"/>
        <v>writeABHgenotypes(USErrCorr3_1, outfile = "C:/NGS/save/Genotype_select_csvs_ABHgenotypeR1US_aln.csv")</v>
      </c>
      <c r="F175" s="15" t="s">
        <v>354</v>
      </c>
      <c r="G175" s="15">
        <f>G173</f>
        <v>1</v>
      </c>
      <c r="H175" s="15" t="s">
        <v>342</v>
      </c>
      <c r="I175" s="15" t="str">
        <f>'1. Input and Output files list'!$E$6</f>
        <v>C:/NGS/save/</v>
      </c>
      <c r="J175" s="15" t="str">
        <f>CONCATENATE($H$131,"ABHgenotypeR")</f>
        <v>Genotype_select_csvs_ABHgenotypeR</v>
      </c>
      <c r="K175" s="15">
        <f>G173</f>
        <v>1</v>
      </c>
      <c r="L175" s="15" t="s">
        <v>680</v>
      </c>
      <c r="M175" s="15" t="s">
        <v>1056</v>
      </c>
      <c r="N175" s="15" t="s">
        <v>34</v>
      </c>
      <c r="O175" s="15" t="str">
        <f>CONCATENATE(F175,G175,H175,I175,J175,K175,L175,M175,N175)</f>
        <v>writeABHgenotypes(USErrCorr3_1, outfile = "C:/NGS/save/Genotype_select_csvs_ABHgenotypeR1US_aln.csv")</v>
      </c>
    </row>
    <row r="176" spans="3:15" x14ac:dyDescent="0.15">
      <c r="C176" s="15">
        <v>175</v>
      </c>
      <c r="D176" s="39" t="str">
        <f t="shared" si="4"/>
        <v>ErrCorr1 &lt;- correctUndercalledHets(genotype, maxHapLength = 2)</v>
      </c>
      <c r="F176" s="15" t="s">
        <v>348</v>
      </c>
      <c r="G176" s="15">
        <f>G177</f>
        <v>2</v>
      </c>
      <c r="H176" s="15" t="s">
        <v>52</v>
      </c>
      <c r="O176" s="15" t="str">
        <f>CONCATENATE(F176,G176,H176,I176,J176,K176,L176)</f>
        <v>ErrCorr1 &lt;- correctUndercalledHets(genotype, maxHapLength = 2)</v>
      </c>
    </row>
    <row r="177" spans="3:15" x14ac:dyDescent="0.15">
      <c r="C177" s="15">
        <v>176</v>
      </c>
      <c r="D177" s="39" t="str">
        <f t="shared" si="4"/>
        <v>ErrCorr2 &lt;- correctStretches(ErrCorr1, maxHapLength = 2)</v>
      </c>
      <c r="F177" s="15" t="s">
        <v>349</v>
      </c>
      <c r="G177" s="15">
        <v>2</v>
      </c>
      <c r="H177" s="15" t="s">
        <v>52</v>
      </c>
      <c r="O177" s="15" t="str">
        <f>CONCATENATE(F177,G177,H177,I177,J177,K177,L177)</f>
        <v>ErrCorr2 &lt;- correctStretches(ErrCorr1, maxHapLength = 2)</v>
      </c>
    </row>
    <row r="178" spans="3:15" x14ac:dyDescent="0.15">
      <c r="C178" s="15">
        <v>177</v>
      </c>
      <c r="D178" s="39" t="str">
        <f t="shared" si="4"/>
        <v>USErrCorr3_2 &lt;- imputeByFlanks(ErrCorr2)</v>
      </c>
      <c r="F178" s="5" t="s">
        <v>353</v>
      </c>
      <c r="G178" s="5">
        <f>G177</f>
        <v>2</v>
      </c>
      <c r="H178" s="5" t="s">
        <v>341</v>
      </c>
      <c r="O178" s="15" t="str">
        <f>CONCATENATE(F178,G178,H178,I178,J178,K178,L178)</f>
        <v>USErrCorr3_2 &lt;- imputeByFlanks(ErrCorr2)</v>
      </c>
    </row>
    <row r="179" spans="3:15" x14ac:dyDescent="0.15">
      <c r="C179" s="15">
        <v>178</v>
      </c>
      <c r="D179" s="39" t="str">
        <f t="shared" si="4"/>
        <v>writeABHgenotypes(USErrCorr3_2, outfile = "C:/NGS/save/Genotype_select_csvs_ABHgenotypeR2US_aln.csv")</v>
      </c>
      <c r="F179" s="15" t="s">
        <v>354</v>
      </c>
      <c r="G179" s="15">
        <f>G177</f>
        <v>2</v>
      </c>
      <c r="H179" s="15" t="s">
        <v>342</v>
      </c>
      <c r="I179" s="15" t="str">
        <f>'1. Input and Output files list'!$E$6</f>
        <v>C:/NGS/save/</v>
      </c>
      <c r="J179" s="15" t="str">
        <f>CONCATENATE($H$131,"ABHgenotypeR")</f>
        <v>Genotype_select_csvs_ABHgenotypeR</v>
      </c>
      <c r="K179" s="15">
        <f>G177</f>
        <v>2</v>
      </c>
      <c r="L179" s="15" t="s">
        <v>680</v>
      </c>
      <c r="M179" s="15" t="s">
        <v>1056</v>
      </c>
      <c r="N179" s="15" t="s">
        <v>34</v>
      </c>
      <c r="O179" s="15" t="str">
        <f>CONCATENATE(F179,G179,H179,I179,J179,K179,L179,M179,N179)</f>
        <v>writeABHgenotypes(USErrCorr3_2, outfile = "C:/NGS/save/Genotype_select_csvs_ABHgenotypeR2US_aln.csv")</v>
      </c>
    </row>
    <row r="180" spans="3:15" x14ac:dyDescent="0.15">
      <c r="C180" s="15">
        <v>179</v>
      </c>
      <c r="D180" s="39" t="str">
        <f t="shared" si="4"/>
        <v>ErrCorr1 &lt;- correctUndercalledHets(genotype, maxHapLength = 3)</v>
      </c>
      <c r="F180" s="15" t="s">
        <v>348</v>
      </c>
      <c r="G180" s="15">
        <f>G181</f>
        <v>3</v>
      </c>
      <c r="H180" s="15" t="s">
        <v>52</v>
      </c>
      <c r="O180" s="15" t="str">
        <f>CONCATENATE(F180,G180,H180,I180,J180,K180,L180)</f>
        <v>ErrCorr1 &lt;- correctUndercalledHets(genotype, maxHapLength = 3)</v>
      </c>
    </row>
    <row r="181" spans="3:15" x14ac:dyDescent="0.15">
      <c r="C181" s="15">
        <v>180</v>
      </c>
      <c r="D181" s="39" t="str">
        <f t="shared" si="4"/>
        <v>ErrCorr2 &lt;- correctStretches(ErrCorr1, maxHapLength = 3)</v>
      </c>
      <c r="F181" s="15" t="s">
        <v>349</v>
      </c>
      <c r="G181" s="15">
        <v>3</v>
      </c>
      <c r="H181" s="15" t="s">
        <v>52</v>
      </c>
      <c r="O181" s="15" t="str">
        <f>CONCATENATE(F181,G181,H181,I181,J181,K181,L181)</f>
        <v>ErrCorr2 &lt;- correctStretches(ErrCorr1, maxHapLength = 3)</v>
      </c>
    </row>
    <row r="182" spans="3:15" x14ac:dyDescent="0.15">
      <c r="C182" s="15">
        <v>181</v>
      </c>
      <c r="D182" s="39" t="str">
        <f t="shared" si="4"/>
        <v>USErrCorr3_3 &lt;- imputeByFlanks(ErrCorr2)</v>
      </c>
      <c r="F182" s="5" t="s">
        <v>353</v>
      </c>
      <c r="G182" s="5">
        <f>G181</f>
        <v>3</v>
      </c>
      <c r="H182" s="5" t="s">
        <v>341</v>
      </c>
      <c r="O182" s="15" t="str">
        <f>CONCATENATE(F182,G182,H182,I182,J182,K182,L182)</f>
        <v>USErrCorr3_3 &lt;- imputeByFlanks(ErrCorr2)</v>
      </c>
    </row>
    <row r="183" spans="3:15" x14ac:dyDescent="0.15">
      <c r="C183" s="15">
        <v>182</v>
      </c>
      <c r="D183" s="39" t="str">
        <f t="shared" si="4"/>
        <v>writeABHgenotypes(USErrCorr3_3, outfile = "C:/NGS/save/Genotype_select_csvs_ABHgenotypeR3US_aln.csv")</v>
      </c>
      <c r="F183" s="15" t="s">
        <v>354</v>
      </c>
      <c r="G183" s="15">
        <f>G181</f>
        <v>3</v>
      </c>
      <c r="H183" s="15" t="s">
        <v>342</v>
      </c>
      <c r="I183" s="15" t="str">
        <f>'1. Input and Output files list'!$E$6</f>
        <v>C:/NGS/save/</v>
      </c>
      <c r="J183" s="15" t="str">
        <f>CONCATENATE($H$131,"ABHgenotypeR")</f>
        <v>Genotype_select_csvs_ABHgenotypeR</v>
      </c>
      <c r="K183" s="15">
        <f>G181</f>
        <v>3</v>
      </c>
      <c r="L183" s="15" t="s">
        <v>680</v>
      </c>
      <c r="M183" s="15" t="s">
        <v>1056</v>
      </c>
      <c r="N183" s="15" t="s">
        <v>34</v>
      </c>
      <c r="O183" s="15" t="str">
        <f>CONCATENATE(F183,G183,H183,I183,J183,K183,L183,M183,N183)</f>
        <v>writeABHgenotypes(USErrCorr3_3, outfile = "C:/NGS/save/Genotype_select_csvs_ABHgenotypeR3US_aln.csv")</v>
      </c>
    </row>
    <row r="184" spans="3:15" x14ac:dyDescent="0.15">
      <c r="C184" s="15">
        <v>183</v>
      </c>
      <c r="D184" s="39" t="str">
        <f t="shared" si="4"/>
        <v>ErrCorr1 &lt;- correctUndercalledHets(genotype, maxHapLength = 4)</v>
      </c>
      <c r="F184" s="15" t="s">
        <v>348</v>
      </c>
      <c r="G184" s="15">
        <f>G185</f>
        <v>4</v>
      </c>
      <c r="H184" s="15" t="s">
        <v>52</v>
      </c>
      <c r="O184" s="15" t="str">
        <f>CONCATENATE(F184,G184,H184,I184,J184,K184,L184)</f>
        <v>ErrCorr1 &lt;- correctUndercalledHets(genotype, maxHapLength = 4)</v>
      </c>
    </row>
    <row r="185" spans="3:15" x14ac:dyDescent="0.15">
      <c r="C185" s="15">
        <v>184</v>
      </c>
      <c r="D185" s="39" t="str">
        <f t="shared" si="4"/>
        <v>ErrCorr2 &lt;- correctStretches(ErrCorr1, maxHapLength = 4)</v>
      </c>
      <c r="F185" s="15" t="s">
        <v>349</v>
      </c>
      <c r="G185" s="15">
        <v>4</v>
      </c>
      <c r="H185" s="15" t="s">
        <v>52</v>
      </c>
      <c r="O185" s="15" t="str">
        <f>CONCATENATE(F185,G185,H185,I185,J185,K185,L185)</f>
        <v>ErrCorr2 &lt;- correctStretches(ErrCorr1, maxHapLength = 4)</v>
      </c>
    </row>
    <row r="186" spans="3:15" x14ac:dyDescent="0.15">
      <c r="C186" s="15">
        <v>185</v>
      </c>
      <c r="D186" s="39" t="str">
        <f t="shared" si="4"/>
        <v>USErrCorr3_4 &lt;- imputeByFlanks(ErrCorr2)</v>
      </c>
      <c r="F186" s="5" t="s">
        <v>353</v>
      </c>
      <c r="G186" s="5">
        <f>G185</f>
        <v>4</v>
      </c>
      <c r="H186" s="5" t="s">
        <v>341</v>
      </c>
      <c r="O186" s="15" t="str">
        <f>CONCATENATE(F186,G186,H186,I186,J186,K186,L186)</f>
        <v>USErrCorr3_4 &lt;- imputeByFlanks(ErrCorr2)</v>
      </c>
    </row>
    <row r="187" spans="3:15" x14ac:dyDescent="0.15">
      <c r="C187" s="15">
        <v>186</v>
      </c>
      <c r="D187" s="39" t="str">
        <f t="shared" si="4"/>
        <v>writeABHgenotypes(USErrCorr3_4, outfile = "C:/NGS/save/Genotype_select_csvs_ABHgenotypeR4US_aln.csv")</v>
      </c>
      <c r="F187" s="15" t="s">
        <v>354</v>
      </c>
      <c r="G187" s="15">
        <f>G185</f>
        <v>4</v>
      </c>
      <c r="H187" s="15" t="s">
        <v>342</v>
      </c>
      <c r="I187" s="15" t="str">
        <f>'1. Input and Output files list'!$E$6</f>
        <v>C:/NGS/save/</v>
      </c>
      <c r="J187" s="15" t="str">
        <f>CONCATENATE($H$131,"ABHgenotypeR")</f>
        <v>Genotype_select_csvs_ABHgenotypeR</v>
      </c>
      <c r="K187" s="15">
        <f>G185</f>
        <v>4</v>
      </c>
      <c r="L187" s="15" t="s">
        <v>680</v>
      </c>
      <c r="M187" s="15" t="s">
        <v>1056</v>
      </c>
      <c r="N187" s="15" t="s">
        <v>34</v>
      </c>
      <c r="O187" s="15" t="str">
        <f>CONCATENATE(F187,G187,H187,I187,J187,K187,L187,M187,N187)</f>
        <v>writeABHgenotypes(USErrCorr3_4, outfile = "C:/NGS/save/Genotype_select_csvs_ABHgenotypeR4US_aln.csv")</v>
      </c>
    </row>
    <row r="188" spans="3:15" x14ac:dyDescent="0.15">
      <c r="C188" s="15">
        <v>187</v>
      </c>
      <c r="D188" s="39" t="str">
        <f t="shared" si="4"/>
        <v>ErrCorr1 &lt;- correctUndercalledHets(genotype, maxHapLength = 5)</v>
      </c>
      <c r="F188" s="15" t="s">
        <v>348</v>
      </c>
      <c r="G188" s="15">
        <f>G189</f>
        <v>5</v>
      </c>
      <c r="H188" s="15" t="s">
        <v>52</v>
      </c>
      <c r="O188" s="15" t="str">
        <f>CONCATENATE(F188,G188,H188,I188,J188,K188,L188)</f>
        <v>ErrCorr1 &lt;- correctUndercalledHets(genotype, maxHapLength = 5)</v>
      </c>
    </row>
    <row r="189" spans="3:15" x14ac:dyDescent="0.15">
      <c r="C189" s="15">
        <v>188</v>
      </c>
      <c r="D189" s="39" t="str">
        <f t="shared" si="4"/>
        <v>ErrCorr2 &lt;- correctStretches(ErrCorr1, maxHapLength = 5)</v>
      </c>
      <c r="F189" s="15" t="s">
        <v>349</v>
      </c>
      <c r="G189" s="15">
        <v>5</v>
      </c>
      <c r="H189" s="15" t="s">
        <v>52</v>
      </c>
      <c r="O189" s="15" t="str">
        <f>CONCATENATE(F189,G189,H189,I189,J189,K189,L189)</f>
        <v>ErrCorr2 &lt;- correctStretches(ErrCorr1, maxHapLength = 5)</v>
      </c>
    </row>
    <row r="190" spans="3:15" x14ac:dyDescent="0.15">
      <c r="C190" s="15">
        <v>189</v>
      </c>
      <c r="D190" s="39" t="str">
        <f t="shared" si="4"/>
        <v>USErrCorr3_5 &lt;- imputeByFlanks(ErrCorr2)</v>
      </c>
      <c r="F190" s="5" t="s">
        <v>353</v>
      </c>
      <c r="G190" s="5">
        <f>G189</f>
        <v>5</v>
      </c>
      <c r="H190" s="5" t="s">
        <v>341</v>
      </c>
      <c r="O190" s="15" t="str">
        <f>CONCATENATE(F190,G190,H190,I190,J190,K190,L190)</f>
        <v>USErrCorr3_5 &lt;- imputeByFlanks(ErrCorr2)</v>
      </c>
    </row>
    <row r="191" spans="3:15" x14ac:dyDescent="0.15">
      <c r="C191" s="15">
        <v>190</v>
      </c>
      <c r="D191" s="39" t="str">
        <f t="shared" si="4"/>
        <v>writeABHgenotypes(USErrCorr3_5, outfile = "C:/NGS/save/Genotype_select_csvs_ABHgenotypeR5US_aln.csv")</v>
      </c>
      <c r="F191" s="15" t="s">
        <v>354</v>
      </c>
      <c r="G191" s="15">
        <f>G189</f>
        <v>5</v>
      </c>
      <c r="H191" s="15" t="s">
        <v>342</v>
      </c>
      <c r="I191" s="15" t="str">
        <f>'1. Input and Output files list'!$E$6</f>
        <v>C:/NGS/save/</v>
      </c>
      <c r="J191" s="15" t="str">
        <f>CONCATENATE($H$131,"ABHgenotypeR")</f>
        <v>Genotype_select_csvs_ABHgenotypeR</v>
      </c>
      <c r="K191" s="15">
        <f>G189</f>
        <v>5</v>
      </c>
      <c r="L191" s="15" t="s">
        <v>680</v>
      </c>
      <c r="M191" s="15" t="s">
        <v>1056</v>
      </c>
      <c r="N191" s="15" t="s">
        <v>34</v>
      </c>
      <c r="O191" s="15" t="str">
        <f>CONCATENATE(F191,G191,H191,I191,J191,K191,L191,M191,N191)</f>
        <v>writeABHgenotypes(USErrCorr3_5, outfile = "C:/NGS/save/Genotype_select_csvs_ABHgenotypeR5US_aln.csv")</v>
      </c>
    </row>
    <row r="192" spans="3:15" x14ac:dyDescent="0.15">
      <c r="C192" s="15">
        <v>191</v>
      </c>
      <c r="D192" s="39" t="str">
        <f t="shared" si="4"/>
        <v>ErrCorr1 &lt;- correctUndercalledHets(genotype, maxHapLength = 6)</v>
      </c>
      <c r="F192" s="15" t="s">
        <v>348</v>
      </c>
      <c r="G192" s="15">
        <f>G193</f>
        <v>6</v>
      </c>
      <c r="H192" s="15" t="s">
        <v>52</v>
      </c>
      <c r="O192" s="15" t="str">
        <f>CONCATENATE(F192,G192,H192,I192,J192,K192,L192)</f>
        <v>ErrCorr1 &lt;- correctUndercalledHets(genotype, maxHapLength = 6)</v>
      </c>
    </row>
    <row r="193" spans="3:15" x14ac:dyDescent="0.15">
      <c r="C193" s="15">
        <v>192</v>
      </c>
      <c r="D193" s="39" t="str">
        <f t="shared" si="4"/>
        <v>ErrCorr2 &lt;- correctStretches(ErrCorr1, maxHapLength = 6)</v>
      </c>
      <c r="F193" s="15" t="s">
        <v>349</v>
      </c>
      <c r="G193" s="15">
        <v>6</v>
      </c>
      <c r="H193" s="15" t="s">
        <v>52</v>
      </c>
      <c r="O193" s="15" t="str">
        <f>CONCATENATE(F193,G193,H193,I193,J193,K193,L193)</f>
        <v>ErrCorr2 &lt;- correctStretches(ErrCorr1, maxHapLength = 6)</v>
      </c>
    </row>
    <row r="194" spans="3:15" x14ac:dyDescent="0.15">
      <c r="C194" s="15">
        <v>193</v>
      </c>
      <c r="D194" s="39" t="str">
        <f t="shared" si="4"/>
        <v>USErrCorr3_6 &lt;- imputeByFlanks(ErrCorr2)</v>
      </c>
      <c r="F194" s="5" t="s">
        <v>353</v>
      </c>
      <c r="G194" s="5">
        <f>G193</f>
        <v>6</v>
      </c>
      <c r="H194" s="5" t="s">
        <v>341</v>
      </c>
      <c r="O194" s="15" t="str">
        <f>CONCATENATE(F194,G194,H194,I194,J194,K194,L194)</f>
        <v>USErrCorr3_6 &lt;- imputeByFlanks(ErrCorr2)</v>
      </c>
    </row>
    <row r="195" spans="3:15" x14ac:dyDescent="0.15">
      <c r="C195" s="15">
        <v>194</v>
      </c>
      <c r="D195" s="39" t="str">
        <f t="shared" ref="D195:D212" si="5">O195</f>
        <v>writeABHgenotypes(USErrCorr3_6, outfile = "C:/NGS/save/Genotype_select_csvs_ABHgenotypeR6US_aln.csv")</v>
      </c>
      <c r="F195" s="15" t="s">
        <v>354</v>
      </c>
      <c r="G195" s="15">
        <f>G193</f>
        <v>6</v>
      </c>
      <c r="H195" s="15" t="s">
        <v>342</v>
      </c>
      <c r="I195" s="15" t="str">
        <f>'1. Input and Output files list'!$E$6</f>
        <v>C:/NGS/save/</v>
      </c>
      <c r="J195" s="15" t="str">
        <f>CONCATENATE($H$131,"ABHgenotypeR")</f>
        <v>Genotype_select_csvs_ABHgenotypeR</v>
      </c>
      <c r="K195" s="15">
        <f>G193</f>
        <v>6</v>
      </c>
      <c r="L195" s="15" t="s">
        <v>680</v>
      </c>
      <c r="M195" s="15" t="s">
        <v>1056</v>
      </c>
      <c r="N195" s="15" t="s">
        <v>34</v>
      </c>
      <c r="O195" s="15" t="str">
        <f>CONCATENATE(F195,G195,H195,I195,J195,K195,L195,M195,N195)</f>
        <v>writeABHgenotypes(USErrCorr3_6, outfile = "C:/NGS/save/Genotype_select_csvs_ABHgenotypeR6US_aln.csv")</v>
      </c>
    </row>
    <row r="196" spans="3:15" x14ac:dyDescent="0.15">
      <c r="C196" s="15">
        <v>195</v>
      </c>
      <c r="D196" s="39" t="str">
        <f t="shared" si="5"/>
        <v>ErrCorr1 &lt;- correctUndercalledHets(genotype, maxHapLength = 7)</v>
      </c>
      <c r="F196" s="15" t="s">
        <v>348</v>
      </c>
      <c r="G196" s="15">
        <f>G197</f>
        <v>7</v>
      </c>
      <c r="H196" s="15" t="s">
        <v>52</v>
      </c>
      <c r="O196" s="15" t="str">
        <f>CONCATENATE(F196,G196,H196,I196,J196,K196,L196)</f>
        <v>ErrCorr1 &lt;- correctUndercalledHets(genotype, maxHapLength = 7)</v>
      </c>
    </row>
    <row r="197" spans="3:15" x14ac:dyDescent="0.15">
      <c r="C197" s="15">
        <v>196</v>
      </c>
      <c r="D197" s="39" t="str">
        <f t="shared" si="5"/>
        <v>ErrCorr2 &lt;- correctStretches(ErrCorr1, maxHapLength = 7)</v>
      </c>
      <c r="F197" s="15" t="s">
        <v>349</v>
      </c>
      <c r="G197" s="15">
        <v>7</v>
      </c>
      <c r="H197" s="15" t="s">
        <v>52</v>
      </c>
      <c r="O197" s="15" t="str">
        <f>CONCATENATE(F197,G197,H197,I197,J197,K197,L197)</f>
        <v>ErrCorr2 &lt;- correctStretches(ErrCorr1, maxHapLength = 7)</v>
      </c>
    </row>
    <row r="198" spans="3:15" x14ac:dyDescent="0.15">
      <c r="C198" s="15">
        <v>197</v>
      </c>
      <c r="D198" s="39" t="str">
        <f t="shared" si="5"/>
        <v>USErrCorr3_7 &lt;- imputeByFlanks(ErrCorr2)</v>
      </c>
      <c r="F198" s="5" t="s">
        <v>353</v>
      </c>
      <c r="G198" s="5">
        <f>G197</f>
        <v>7</v>
      </c>
      <c r="H198" s="5" t="s">
        <v>341</v>
      </c>
      <c r="O198" s="15" t="str">
        <f>CONCATENATE(F198,G198,H198,I198,J198,K198,L198)</f>
        <v>USErrCorr3_7 &lt;- imputeByFlanks(ErrCorr2)</v>
      </c>
    </row>
    <row r="199" spans="3:15" x14ac:dyDescent="0.15">
      <c r="C199" s="15">
        <v>198</v>
      </c>
      <c r="D199" s="39" t="str">
        <f t="shared" si="5"/>
        <v>writeABHgenotypes(USErrCorr3_7, outfile = "C:/NGS/save/Genotype_select_csvs_ABHgenotypeR7US_aln.csv")</v>
      </c>
      <c r="F199" s="15" t="s">
        <v>354</v>
      </c>
      <c r="G199" s="15">
        <f>G197</f>
        <v>7</v>
      </c>
      <c r="H199" s="15" t="s">
        <v>342</v>
      </c>
      <c r="I199" s="15" t="str">
        <f>'1. Input and Output files list'!$E$6</f>
        <v>C:/NGS/save/</v>
      </c>
      <c r="J199" s="15" t="str">
        <f>CONCATENATE($H$131,"ABHgenotypeR")</f>
        <v>Genotype_select_csvs_ABHgenotypeR</v>
      </c>
      <c r="K199" s="15">
        <f>G197</f>
        <v>7</v>
      </c>
      <c r="L199" s="15" t="s">
        <v>680</v>
      </c>
      <c r="M199" s="15" t="s">
        <v>1056</v>
      </c>
      <c r="N199" s="15" t="s">
        <v>34</v>
      </c>
      <c r="O199" s="15" t="str">
        <f>CONCATENATE(F199,G199,H199,I199,J199,K199,L199,M199,N199)</f>
        <v>writeABHgenotypes(USErrCorr3_7, outfile = "C:/NGS/save/Genotype_select_csvs_ABHgenotypeR7US_aln.csv")</v>
      </c>
    </row>
    <row r="200" spans="3:15" x14ac:dyDescent="0.15">
      <c r="C200" s="15">
        <v>199</v>
      </c>
      <c r="D200" s="39" t="str">
        <f t="shared" si="5"/>
        <v>ErrCorr1 &lt;- correctUndercalledHets(genotype, maxHapLength = 8)</v>
      </c>
      <c r="F200" s="15" t="s">
        <v>348</v>
      </c>
      <c r="G200" s="15">
        <f>G201</f>
        <v>8</v>
      </c>
      <c r="H200" s="15" t="s">
        <v>52</v>
      </c>
      <c r="O200" s="15" t="str">
        <f>CONCATENATE(F200,G200,H200,I200,J200,K200,L200)</f>
        <v>ErrCorr1 &lt;- correctUndercalledHets(genotype, maxHapLength = 8)</v>
      </c>
    </row>
    <row r="201" spans="3:15" x14ac:dyDescent="0.15">
      <c r="C201" s="15">
        <v>200</v>
      </c>
      <c r="D201" s="39" t="str">
        <f t="shared" si="5"/>
        <v>ErrCorr2 &lt;- correctStretches(ErrCorr1, maxHapLength = 8)</v>
      </c>
      <c r="F201" s="15" t="s">
        <v>349</v>
      </c>
      <c r="G201" s="15">
        <v>8</v>
      </c>
      <c r="H201" s="15" t="s">
        <v>52</v>
      </c>
      <c r="O201" s="15" t="str">
        <f>CONCATENATE(F201,G201,H201,I201,J201,K201,L201)</f>
        <v>ErrCorr2 &lt;- correctStretches(ErrCorr1, maxHapLength = 8)</v>
      </c>
    </row>
    <row r="202" spans="3:15" x14ac:dyDescent="0.15">
      <c r="C202" s="15">
        <v>201</v>
      </c>
      <c r="D202" s="39" t="str">
        <f t="shared" si="5"/>
        <v>USErrCorr3_8 &lt;- imputeByFlanks(ErrCorr2)</v>
      </c>
      <c r="F202" s="5" t="s">
        <v>353</v>
      </c>
      <c r="G202" s="5">
        <f>G201</f>
        <v>8</v>
      </c>
      <c r="H202" s="5" t="s">
        <v>341</v>
      </c>
      <c r="O202" s="15" t="str">
        <f>CONCATENATE(F202,G202,H202,I202,J202,K202,L202)</f>
        <v>USErrCorr3_8 &lt;- imputeByFlanks(ErrCorr2)</v>
      </c>
    </row>
    <row r="203" spans="3:15" x14ac:dyDescent="0.15">
      <c r="C203" s="15">
        <v>202</v>
      </c>
      <c r="D203" s="39" t="str">
        <f t="shared" si="5"/>
        <v>writeABHgenotypes(USErrCorr3_8, outfile = "C:/NGS/save/Genotype_select_csvs_ABHgenotypeR8US_aln.csv")</v>
      </c>
      <c r="F203" s="15" t="s">
        <v>354</v>
      </c>
      <c r="G203" s="15">
        <f>G201</f>
        <v>8</v>
      </c>
      <c r="H203" s="15" t="s">
        <v>342</v>
      </c>
      <c r="I203" s="15" t="str">
        <f>'1. Input and Output files list'!$E$6</f>
        <v>C:/NGS/save/</v>
      </c>
      <c r="J203" s="15" t="str">
        <f>CONCATENATE($H$131,"ABHgenotypeR")</f>
        <v>Genotype_select_csvs_ABHgenotypeR</v>
      </c>
      <c r="K203" s="15">
        <f>G201</f>
        <v>8</v>
      </c>
      <c r="L203" s="15" t="s">
        <v>680</v>
      </c>
      <c r="M203" s="15" t="s">
        <v>1056</v>
      </c>
      <c r="N203" s="15" t="s">
        <v>34</v>
      </c>
      <c r="O203" s="15" t="str">
        <f>CONCATENATE(F203,G203,H203,I203,J203,K203,L203,M203,N203)</f>
        <v>writeABHgenotypes(USErrCorr3_8, outfile = "C:/NGS/save/Genotype_select_csvs_ABHgenotypeR8US_aln.csv")</v>
      </c>
    </row>
    <row r="204" spans="3:15" x14ac:dyDescent="0.15">
      <c r="C204" s="15">
        <v>203</v>
      </c>
      <c r="D204" s="39" t="str">
        <f t="shared" si="5"/>
        <v>ErrCorr1 &lt;- correctUndercalledHets(genotype, maxHapLength = 9)</v>
      </c>
      <c r="F204" s="15" t="s">
        <v>348</v>
      </c>
      <c r="G204" s="15">
        <f>G205</f>
        <v>9</v>
      </c>
      <c r="H204" s="15" t="s">
        <v>52</v>
      </c>
      <c r="O204" s="15" t="str">
        <f>CONCATENATE(F204,G204,H204,I204,J204,K204,L204)</f>
        <v>ErrCorr1 &lt;- correctUndercalledHets(genotype, maxHapLength = 9)</v>
      </c>
    </row>
    <row r="205" spans="3:15" x14ac:dyDescent="0.15">
      <c r="C205" s="15">
        <v>204</v>
      </c>
      <c r="D205" s="39" t="str">
        <f t="shared" si="5"/>
        <v>ErrCorr2 &lt;- correctStretches(ErrCorr1, maxHapLength = 9)</v>
      </c>
      <c r="F205" s="15" t="s">
        <v>349</v>
      </c>
      <c r="G205" s="15">
        <v>9</v>
      </c>
      <c r="H205" s="15" t="s">
        <v>52</v>
      </c>
      <c r="O205" s="15" t="str">
        <f>CONCATENATE(F205,G205,H205,I205,J205,K205,L205)</f>
        <v>ErrCorr2 &lt;- correctStretches(ErrCorr1, maxHapLength = 9)</v>
      </c>
    </row>
    <row r="206" spans="3:15" x14ac:dyDescent="0.15">
      <c r="C206" s="15">
        <v>205</v>
      </c>
      <c r="D206" s="39" t="str">
        <f t="shared" si="5"/>
        <v>USErrCorr3_9 &lt;- imputeByFlanks(ErrCorr2)</v>
      </c>
      <c r="F206" s="5" t="s">
        <v>353</v>
      </c>
      <c r="G206" s="5">
        <f>G205</f>
        <v>9</v>
      </c>
      <c r="H206" s="5" t="s">
        <v>341</v>
      </c>
      <c r="O206" s="15" t="str">
        <f>CONCATENATE(F206,G206,H206,I206,J206,K206,L206)</f>
        <v>USErrCorr3_9 &lt;- imputeByFlanks(ErrCorr2)</v>
      </c>
    </row>
    <row r="207" spans="3:15" x14ac:dyDescent="0.15">
      <c r="C207" s="15">
        <v>206</v>
      </c>
      <c r="D207" s="39" t="str">
        <f t="shared" si="5"/>
        <v>writeABHgenotypes(USErrCorr3_9, outfile = "C:/NGS/save/Genotype_select_csvs_ABHgenotypeR9US_aln.csv")</v>
      </c>
      <c r="F207" s="15" t="s">
        <v>354</v>
      </c>
      <c r="G207" s="15">
        <f>G205</f>
        <v>9</v>
      </c>
      <c r="H207" s="15" t="s">
        <v>342</v>
      </c>
      <c r="I207" s="15" t="str">
        <f>'1. Input and Output files list'!$E$6</f>
        <v>C:/NGS/save/</v>
      </c>
      <c r="J207" s="15" t="str">
        <f>CONCATENATE($H$131,"ABHgenotypeR")</f>
        <v>Genotype_select_csvs_ABHgenotypeR</v>
      </c>
      <c r="K207" s="15">
        <f>G205</f>
        <v>9</v>
      </c>
      <c r="L207" s="15" t="s">
        <v>680</v>
      </c>
      <c r="M207" s="15" t="s">
        <v>1056</v>
      </c>
      <c r="N207" s="15" t="s">
        <v>34</v>
      </c>
      <c r="O207" s="15" t="str">
        <f>CONCATENATE(F207,G207,H207,I207,J207,K207,L207,M207,N207)</f>
        <v>writeABHgenotypes(USErrCorr3_9, outfile = "C:/NGS/save/Genotype_select_csvs_ABHgenotypeR9US_aln.csv")</v>
      </c>
    </row>
    <row r="208" spans="3:15" x14ac:dyDescent="0.15">
      <c r="C208" s="15">
        <v>207</v>
      </c>
      <c r="D208" s="39" t="str">
        <f t="shared" si="5"/>
        <v>ErrCorr1 &lt;- correctUndercalledHets(genotype, maxHapLength = 10)</v>
      </c>
      <c r="F208" s="15" t="s">
        <v>348</v>
      </c>
      <c r="G208" s="15">
        <f>G209</f>
        <v>10</v>
      </c>
      <c r="H208" s="15" t="s">
        <v>52</v>
      </c>
      <c r="O208" s="15" t="str">
        <f>CONCATENATE(F208,G208,H208,I208,J208,K208,L208)</f>
        <v>ErrCorr1 &lt;- correctUndercalledHets(genotype, maxHapLength = 10)</v>
      </c>
    </row>
    <row r="209" spans="3:15" x14ac:dyDescent="0.15">
      <c r="C209" s="15">
        <v>208</v>
      </c>
      <c r="D209" s="39" t="str">
        <f t="shared" si="5"/>
        <v>ErrCorr2 &lt;- correctStretches(ErrCorr1, maxHapLength = 10)</v>
      </c>
      <c r="F209" s="15" t="s">
        <v>349</v>
      </c>
      <c r="G209" s="15">
        <v>10</v>
      </c>
      <c r="H209" s="15" t="s">
        <v>52</v>
      </c>
      <c r="O209" s="15" t="str">
        <f>CONCATENATE(F209,G209,H209,I209,J209,K209,L209)</f>
        <v>ErrCorr2 &lt;- correctStretches(ErrCorr1, maxHapLength = 10)</v>
      </c>
    </row>
    <row r="210" spans="3:15" x14ac:dyDescent="0.15">
      <c r="C210" s="15">
        <v>209</v>
      </c>
      <c r="D210" s="39" t="str">
        <f t="shared" si="5"/>
        <v>USErrCorr3_10 &lt;- imputeByFlanks(ErrCorr2)</v>
      </c>
      <c r="F210" s="5" t="s">
        <v>353</v>
      </c>
      <c r="G210" s="5">
        <f>G209</f>
        <v>10</v>
      </c>
      <c r="H210" s="5" t="s">
        <v>341</v>
      </c>
      <c r="O210" s="15" t="str">
        <f>CONCATENATE(F210,G210,H210,I210,J210,K210,L210)</f>
        <v>USErrCorr3_10 &lt;- imputeByFlanks(ErrCorr2)</v>
      </c>
    </row>
    <row r="211" spans="3:15" x14ac:dyDescent="0.15">
      <c r="C211" s="15">
        <v>210</v>
      </c>
      <c r="D211" s="39" t="str">
        <f t="shared" si="5"/>
        <v>writeABHgenotypes(USErrCorr3_10, outfile = "C:/NGS/save/Genotype_select_csvs_ABHgenotypeR10US_aln.csv")</v>
      </c>
      <c r="F211" s="15" t="s">
        <v>354</v>
      </c>
      <c r="G211" s="15">
        <f>G209</f>
        <v>10</v>
      </c>
      <c r="H211" s="15" t="s">
        <v>342</v>
      </c>
      <c r="I211" s="15" t="str">
        <f>'1. Input and Output files list'!$E$6</f>
        <v>C:/NGS/save/</v>
      </c>
      <c r="J211" s="15" t="str">
        <f>CONCATENATE($H$131,"ABHgenotypeR")</f>
        <v>Genotype_select_csvs_ABHgenotypeR</v>
      </c>
      <c r="K211" s="15">
        <f>G209</f>
        <v>10</v>
      </c>
      <c r="L211" s="15" t="s">
        <v>680</v>
      </c>
      <c r="M211" s="15" t="s">
        <v>1056</v>
      </c>
      <c r="N211" s="15" t="s">
        <v>34</v>
      </c>
      <c r="O211" s="15" t="str">
        <f>CONCATENATE(F211,G211,H211,I211,J211,K211,L211,M211,N211)</f>
        <v>writeABHgenotypes(USErrCorr3_10, outfile = "C:/NGS/save/Genotype_select_csvs_ABHgenotypeR10US_aln.csv")</v>
      </c>
    </row>
    <row r="212" spans="3:15" x14ac:dyDescent="0.15">
      <c r="C212" s="15">
        <v>211</v>
      </c>
      <c r="D212" s="39" t="str">
        <f t="shared" si="5"/>
        <v>pdf("C:/NGS/save/Genotype_imges_PDF_files/Genotype_select_csvs_ABHgenotypeR1-10SUUS_aln_0.50.50.40.50.50.4.pdf")</v>
      </c>
      <c r="F212" s="15" t="s">
        <v>343</v>
      </c>
      <c r="G212" s="15" t="str">
        <f>'1. Input and Output files list'!$E$6</f>
        <v>C:/NGS/save/</v>
      </c>
      <c r="H212" s="15" t="str">
        <f>CONCATENATE("Genotype_imges_PDF_files/",$H$131,"ABHgenotypeR")</f>
        <v>Genotype_imges_PDF_files/Genotype_select_csvs_ABHgenotypeR</v>
      </c>
      <c r="I212" s="15" t="s">
        <v>1002</v>
      </c>
      <c r="J212" s="15" t="s">
        <v>1591</v>
      </c>
      <c r="K212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212" s="15" t="s">
        <v>572</v>
      </c>
      <c r="O212" s="15" t="str">
        <f>CONCATENATE(F212,G212,H212,I212,J212,K212,L212,M212)</f>
        <v>pdf("C:/NGS/save/Genotype_imges_PDF_files/Genotype_select_csvs_ABHgenotypeR1-10SUUS_aln_0.50.50.40.50.50.4.pdf")</v>
      </c>
    </row>
    <row r="213" spans="3:15" x14ac:dyDescent="0.15">
      <c r="C213" s="15">
        <v>212</v>
      </c>
      <c r="D213" s="39" t="s">
        <v>1565</v>
      </c>
    </row>
    <row r="214" spans="3:15" x14ac:dyDescent="0.15">
      <c r="C214" s="15">
        <v>213</v>
      </c>
      <c r="D214" s="39" t="s">
        <v>1566</v>
      </c>
    </row>
    <row r="215" spans="3:15" x14ac:dyDescent="0.15">
      <c r="C215" s="15">
        <v>214</v>
      </c>
      <c r="D215" s="39" t="s">
        <v>1567</v>
      </c>
    </row>
    <row r="216" spans="3:15" x14ac:dyDescent="0.15">
      <c r="C216" s="15">
        <v>215</v>
      </c>
      <c r="D216" s="39" t="s">
        <v>1568</v>
      </c>
    </row>
    <row r="217" spans="3:15" x14ac:dyDescent="0.15">
      <c r="C217" s="15">
        <v>216</v>
      </c>
      <c r="D217" s="39" t="s">
        <v>1569</v>
      </c>
    </row>
    <row r="218" spans="3:15" x14ac:dyDescent="0.15">
      <c r="C218" s="15">
        <v>217</v>
      </c>
      <c r="D218" s="39" t="s">
        <v>1570</v>
      </c>
    </row>
    <row r="219" spans="3:15" x14ac:dyDescent="0.15">
      <c r="C219" s="15">
        <v>218</v>
      </c>
      <c r="D219" s="39" t="s">
        <v>1571</v>
      </c>
    </row>
    <row r="220" spans="3:15" x14ac:dyDescent="0.15">
      <c r="C220" s="15">
        <v>219</v>
      </c>
      <c r="D220" s="39" t="s">
        <v>1572</v>
      </c>
    </row>
    <row r="221" spans="3:15" x14ac:dyDescent="0.15">
      <c r="C221" s="15">
        <v>220</v>
      </c>
      <c r="D221" s="39" t="s">
        <v>1573</v>
      </c>
    </row>
    <row r="222" spans="3:15" x14ac:dyDescent="0.15">
      <c r="C222" s="15">
        <v>221</v>
      </c>
      <c r="D222" s="39" t="s">
        <v>1574</v>
      </c>
    </row>
    <row r="223" spans="3:15" x14ac:dyDescent="0.15">
      <c r="C223" s="15">
        <v>222</v>
      </c>
      <c r="D223" s="39" t="s">
        <v>1575</v>
      </c>
    </row>
    <row r="224" spans="3:15" x14ac:dyDescent="0.15">
      <c r="C224" s="15">
        <v>223</v>
      </c>
      <c r="D224" s="39" t="s">
        <v>1576</v>
      </c>
    </row>
    <row r="225" spans="3:4" x14ac:dyDescent="0.15">
      <c r="C225" s="15">
        <v>224</v>
      </c>
      <c r="D225" s="39" t="s">
        <v>1577</v>
      </c>
    </row>
    <row r="226" spans="3:4" x14ac:dyDescent="0.15">
      <c r="C226" s="15">
        <v>225</v>
      </c>
      <c r="D226" s="39" t="s">
        <v>1578</v>
      </c>
    </row>
    <row r="227" spans="3:4" x14ac:dyDescent="0.15">
      <c r="C227" s="15">
        <v>226</v>
      </c>
      <c r="D227" s="39" t="s">
        <v>1579</v>
      </c>
    </row>
    <row r="228" spans="3:4" x14ac:dyDescent="0.15">
      <c r="C228" s="15">
        <v>227</v>
      </c>
      <c r="D228" s="39" t="s">
        <v>1580</v>
      </c>
    </row>
    <row r="229" spans="3:4" x14ac:dyDescent="0.15">
      <c r="C229" s="15">
        <v>228</v>
      </c>
      <c r="D229" s="39" t="s">
        <v>1581</v>
      </c>
    </row>
    <row r="230" spans="3:4" x14ac:dyDescent="0.15">
      <c r="C230" s="15">
        <v>229</v>
      </c>
      <c r="D230" s="39" t="s">
        <v>1582</v>
      </c>
    </row>
    <row r="231" spans="3:4" x14ac:dyDescent="0.15">
      <c r="C231" s="15">
        <v>230</v>
      </c>
      <c r="D231" s="39" t="s">
        <v>1583</v>
      </c>
    </row>
    <row r="232" spans="3:4" x14ac:dyDescent="0.15">
      <c r="C232" s="15">
        <v>231</v>
      </c>
      <c r="D232" s="39" t="s">
        <v>1584</v>
      </c>
    </row>
    <row r="233" spans="3:4" x14ac:dyDescent="0.15">
      <c r="C233" s="15">
        <v>232</v>
      </c>
      <c r="D233" s="39" t="s">
        <v>1585</v>
      </c>
    </row>
    <row r="234" spans="3:4" x14ac:dyDescent="0.15">
      <c r="C234" s="15">
        <v>233</v>
      </c>
      <c r="D234" s="39" t="s">
        <v>1586</v>
      </c>
    </row>
    <row r="235" spans="3:4" x14ac:dyDescent="0.15">
      <c r="C235" s="15">
        <v>234</v>
      </c>
      <c r="D235" s="39" t="s">
        <v>1587</v>
      </c>
    </row>
    <row r="236" spans="3:4" x14ac:dyDescent="0.15">
      <c r="C236" s="15">
        <v>235</v>
      </c>
      <c r="D236" s="39" t="s">
        <v>347</v>
      </c>
    </row>
    <row r="237" spans="3:4" x14ac:dyDescent="0.15">
      <c r="C237" s="15">
        <v>236</v>
      </c>
      <c r="D237" s="39" t="s">
        <v>365</v>
      </c>
    </row>
    <row r="238" spans="3:4" x14ac:dyDescent="0.15">
      <c r="C238" s="15">
        <v>237</v>
      </c>
      <c r="D238" s="39" t="s">
        <v>366</v>
      </c>
    </row>
    <row r="239" spans="3:4" x14ac:dyDescent="0.15">
      <c r="C239" s="15">
        <v>238</v>
      </c>
      <c r="D239" s="39" t="s">
        <v>367</v>
      </c>
    </row>
    <row r="240" spans="3:4" x14ac:dyDescent="0.15">
      <c r="C240" s="15">
        <v>239</v>
      </c>
      <c r="D240" s="39" t="s">
        <v>368</v>
      </c>
    </row>
    <row r="241" spans="3:4" x14ac:dyDescent="0.15">
      <c r="C241" s="15">
        <v>240</v>
      </c>
      <c r="D241" s="39" t="s">
        <v>369</v>
      </c>
    </row>
    <row r="242" spans="3:4" x14ac:dyDescent="0.15">
      <c r="C242" s="15">
        <v>241</v>
      </c>
      <c r="D242" s="39" t="s">
        <v>370</v>
      </c>
    </row>
    <row r="243" spans="3:4" x14ac:dyDescent="0.15">
      <c r="C243" s="15">
        <v>242</v>
      </c>
      <c r="D243" s="39" t="s">
        <v>371</v>
      </c>
    </row>
    <row r="244" spans="3:4" x14ac:dyDescent="0.15">
      <c r="C244" s="15">
        <v>243</v>
      </c>
      <c r="D244" s="39" t="s">
        <v>372</v>
      </c>
    </row>
    <row r="245" spans="3:4" x14ac:dyDescent="0.15">
      <c r="C245" s="15">
        <v>244</v>
      </c>
      <c r="D245" s="39" t="s">
        <v>373</v>
      </c>
    </row>
    <row r="246" spans="3:4" x14ac:dyDescent="0.15">
      <c r="C246" s="15">
        <v>245</v>
      </c>
      <c r="D246" s="39" t="s">
        <v>374</v>
      </c>
    </row>
    <row r="247" spans="3:4" x14ac:dyDescent="0.15">
      <c r="C247" s="15">
        <v>246</v>
      </c>
      <c r="D247" s="39" t="s">
        <v>355</v>
      </c>
    </row>
    <row r="248" spans="3:4" x14ac:dyDescent="0.15">
      <c r="C248" s="15">
        <v>247</v>
      </c>
      <c r="D248" s="39" t="s">
        <v>356</v>
      </c>
    </row>
    <row r="249" spans="3:4" x14ac:dyDescent="0.15">
      <c r="C249" s="15">
        <v>248</v>
      </c>
      <c r="D249" s="39" t="s">
        <v>357</v>
      </c>
    </row>
    <row r="250" spans="3:4" x14ac:dyDescent="0.15">
      <c r="C250" s="15">
        <v>249</v>
      </c>
      <c r="D250" s="39" t="s">
        <v>358</v>
      </c>
    </row>
    <row r="251" spans="3:4" x14ac:dyDescent="0.15">
      <c r="C251" s="15">
        <v>250</v>
      </c>
      <c r="D251" s="39" t="s">
        <v>359</v>
      </c>
    </row>
    <row r="252" spans="3:4" x14ac:dyDescent="0.15">
      <c r="C252" s="15">
        <v>251</v>
      </c>
      <c r="D252" s="39" t="s">
        <v>360</v>
      </c>
    </row>
    <row r="253" spans="3:4" x14ac:dyDescent="0.15">
      <c r="C253" s="15">
        <v>252</v>
      </c>
      <c r="D253" s="39" t="s">
        <v>361</v>
      </c>
    </row>
    <row r="254" spans="3:4" x14ac:dyDescent="0.15">
      <c r="C254" s="15">
        <v>253</v>
      </c>
      <c r="D254" s="39" t="s">
        <v>362</v>
      </c>
    </row>
    <row r="255" spans="3:4" x14ac:dyDescent="0.15">
      <c r="C255" s="15">
        <v>254</v>
      </c>
      <c r="D255" s="39" t="s">
        <v>363</v>
      </c>
    </row>
    <row r="256" spans="3:4" x14ac:dyDescent="0.15">
      <c r="C256" s="15">
        <v>255</v>
      </c>
      <c r="D256" s="39" t="s">
        <v>364</v>
      </c>
    </row>
    <row r="257" spans="3:15" x14ac:dyDescent="0.15">
      <c r="C257" s="15">
        <v>256</v>
      </c>
      <c r="D257" s="39" t="s">
        <v>344</v>
      </c>
    </row>
    <row r="258" spans="3:15" x14ac:dyDescent="0.15">
      <c r="C258" s="15">
        <v>257</v>
      </c>
      <c r="D258" s="39" t="s">
        <v>1057</v>
      </c>
    </row>
    <row r="259" spans="3:15" x14ac:dyDescent="0.15">
      <c r="C259" s="15">
        <v>258</v>
      </c>
      <c r="D259" s="39" t="str">
        <f t="shared" ref="D259:D290" si="6">O259</f>
        <v>genotype &lt;- readABHgenotypes("C:/NGS/save/Genotype_csvs_aln.csv", "ShinanoGreen", "VI185_4", readPos=TRUE)</v>
      </c>
      <c r="F259" s="15" t="s">
        <v>345</v>
      </c>
      <c r="G259" s="15" t="str">
        <f>'1. Input and Output files list'!$E$6</f>
        <v>C:/NGS/save/</v>
      </c>
      <c r="H259" s="15" t="s">
        <v>1060</v>
      </c>
      <c r="I259" s="15" t="s">
        <v>1056</v>
      </c>
      <c r="J259" s="15" t="s">
        <v>544</v>
      </c>
      <c r="K259" s="15" t="str">
        <f>'1. Input and Output files list'!$F$72</f>
        <v>ShinanoGreen</v>
      </c>
      <c r="L259" s="15" t="s">
        <v>10</v>
      </c>
      <c r="M259" s="15" t="str">
        <f>'1. Input and Output files list'!$F$74</f>
        <v>VI185_4</v>
      </c>
      <c r="N259" s="15" t="s">
        <v>338</v>
      </c>
      <c r="O259" s="15" t="str">
        <f>CONCATENATE(F259,G259,H259,I259,J259,K259,L259,M259,N259)</f>
        <v>genotype &lt;- readABHgenotypes("C:/NGS/save/Genotype_csvs_aln.csv", "ShinanoGreen", "VI185_4", readPos=TRUE)</v>
      </c>
    </row>
    <row r="260" spans="3:15" x14ac:dyDescent="0.15">
      <c r="C260" s="15">
        <v>259</v>
      </c>
      <c r="D260" s="39" t="str">
        <f t="shared" si="6"/>
        <v>ErrCorr1 &lt;- correctStretches(genotype, maxHapLength = 1)</v>
      </c>
      <c r="F260" s="15" t="s">
        <v>346</v>
      </c>
      <c r="G260" s="15">
        <v>1</v>
      </c>
      <c r="H260" s="15" t="s">
        <v>52</v>
      </c>
      <c r="O260" s="15" t="str">
        <f>CONCATENATE(F260,G260,H260,I260,J260,K260,L260)</f>
        <v>ErrCorr1 &lt;- correctStretches(genotype, maxHapLength = 1)</v>
      </c>
    </row>
    <row r="261" spans="3:15" x14ac:dyDescent="0.15">
      <c r="C261" s="15">
        <v>260</v>
      </c>
      <c r="D261" s="39" t="str">
        <f t="shared" si="6"/>
        <v>ErrCorr2 &lt;- correctUndercalledHets(ErrCorr1, maxHapLength = 1)</v>
      </c>
      <c r="F261" s="15" t="s">
        <v>339</v>
      </c>
      <c r="G261" s="15">
        <f>G260</f>
        <v>1</v>
      </c>
      <c r="H261" s="15" t="s">
        <v>52</v>
      </c>
      <c r="O261" s="15" t="str">
        <f>CONCATENATE(F261,G261,H261,I261,J261,K261,L261)</f>
        <v>ErrCorr2 &lt;- correctUndercalledHets(ErrCorr1, maxHapLength = 1)</v>
      </c>
    </row>
    <row r="262" spans="3:15" x14ac:dyDescent="0.15">
      <c r="C262" s="15">
        <v>261</v>
      </c>
      <c r="D262" s="39" t="str">
        <f t="shared" si="6"/>
        <v>SUErrCorr3_1 &lt;- imputeByFlanks(ErrCorr2)</v>
      </c>
      <c r="F262" s="5" t="s">
        <v>350</v>
      </c>
      <c r="G262" s="5">
        <f>G260</f>
        <v>1</v>
      </c>
      <c r="H262" s="5" t="s">
        <v>341</v>
      </c>
      <c r="O262" s="15" t="str">
        <f>CONCATENATE(F262,G262,H262,I262,J262,K262,L262)</f>
        <v>SUErrCorr3_1 &lt;- imputeByFlanks(ErrCorr2)</v>
      </c>
    </row>
    <row r="263" spans="3:15" x14ac:dyDescent="0.15">
      <c r="C263" s="15">
        <v>262</v>
      </c>
      <c r="D263" s="39" t="str">
        <f t="shared" si="6"/>
        <v>writeABHgenotypes(SUErrCorr3_1, outfile = "C:/NGS/save/Genotype_csvs_ABHgenotypeR1SU_aln.csv")</v>
      </c>
      <c r="F263" s="15" t="s">
        <v>351</v>
      </c>
      <c r="G263" s="15">
        <f>G260</f>
        <v>1</v>
      </c>
      <c r="H263" s="15" t="s">
        <v>342</v>
      </c>
      <c r="I263" s="15" t="str">
        <f>'1. Input and Output files list'!$E$6</f>
        <v>C:/NGS/save/</v>
      </c>
      <c r="J263" s="15" t="str">
        <f>CONCATENATE($H$259,"ABHgenotypeR")</f>
        <v>Genotype_csvs_ABHgenotypeR</v>
      </c>
      <c r="K263" s="15">
        <f>G260</f>
        <v>1</v>
      </c>
      <c r="L263" s="15" t="s">
        <v>681</v>
      </c>
      <c r="M263" s="15" t="s">
        <v>1056</v>
      </c>
      <c r="N263" s="15" t="s">
        <v>34</v>
      </c>
      <c r="O263" s="15" t="str">
        <f>CONCATENATE(F263,G263,H263,I263,J263,K263,L263,M263,N263)</f>
        <v>writeABHgenotypes(SUErrCorr3_1, outfile = "C:/NGS/save/Genotype_csvs_ABHgenotypeR1SU_aln.csv")</v>
      </c>
    </row>
    <row r="264" spans="3:15" x14ac:dyDescent="0.15">
      <c r="C264" s="15">
        <v>263</v>
      </c>
      <c r="D264" s="39" t="str">
        <f t="shared" si="6"/>
        <v>ErrCorr1 &lt;- correctStretches(genotype, maxHapLength = 2)</v>
      </c>
      <c r="F264" s="15" t="s">
        <v>346</v>
      </c>
      <c r="G264" s="15">
        <v>2</v>
      </c>
      <c r="H264" s="15" t="s">
        <v>52</v>
      </c>
      <c r="O264" s="15" t="str">
        <f>CONCATENATE(F264,G264,H264,I264,J264,K264,L264)</f>
        <v>ErrCorr1 &lt;- correctStretches(genotype, maxHapLength = 2)</v>
      </c>
    </row>
    <row r="265" spans="3:15" x14ac:dyDescent="0.15">
      <c r="C265" s="15">
        <v>264</v>
      </c>
      <c r="D265" s="39" t="str">
        <f t="shared" si="6"/>
        <v>ErrCorr2 &lt;- correctUndercalledHets(ErrCorr1, maxHapLength = 2)</v>
      </c>
      <c r="F265" s="15" t="s">
        <v>339</v>
      </c>
      <c r="G265" s="15">
        <f>G264</f>
        <v>2</v>
      </c>
      <c r="H265" s="15" t="s">
        <v>52</v>
      </c>
      <c r="O265" s="15" t="str">
        <f>CONCATENATE(F265,G265,H265,I265,J265,K265,L265)</f>
        <v>ErrCorr2 &lt;- correctUndercalledHets(ErrCorr1, maxHapLength = 2)</v>
      </c>
    </row>
    <row r="266" spans="3:15" x14ac:dyDescent="0.15">
      <c r="C266" s="15">
        <v>265</v>
      </c>
      <c r="D266" s="39" t="str">
        <f t="shared" si="6"/>
        <v>SUErrCorr3_2 &lt;- imputeByFlanks(ErrCorr2)</v>
      </c>
      <c r="F266" s="5" t="s">
        <v>350</v>
      </c>
      <c r="G266" s="5">
        <f>G264</f>
        <v>2</v>
      </c>
      <c r="H266" s="5" t="s">
        <v>341</v>
      </c>
      <c r="O266" s="15" t="str">
        <f>CONCATENATE(F266,G266,H266,I266,J266,K266,L266)</f>
        <v>SUErrCorr3_2 &lt;- imputeByFlanks(ErrCorr2)</v>
      </c>
    </row>
    <row r="267" spans="3:15" x14ac:dyDescent="0.15">
      <c r="C267" s="15">
        <v>266</v>
      </c>
      <c r="D267" s="39" t="str">
        <f t="shared" si="6"/>
        <v>writeABHgenotypes(SUErrCorr3_2, outfile = "C:/NGS/save/Genotype_csvs_ABHgenotypeR2SU_aln.csv")</v>
      </c>
      <c r="F267" s="15" t="s">
        <v>351</v>
      </c>
      <c r="G267" s="15">
        <f>G264</f>
        <v>2</v>
      </c>
      <c r="H267" s="15" t="s">
        <v>342</v>
      </c>
      <c r="I267" s="15" t="str">
        <f>'1. Input and Output files list'!$E$6</f>
        <v>C:/NGS/save/</v>
      </c>
      <c r="J267" s="15" t="str">
        <f>CONCATENATE($H$259,"ABHgenotypeR")</f>
        <v>Genotype_csvs_ABHgenotypeR</v>
      </c>
      <c r="K267" s="15">
        <f>G264</f>
        <v>2</v>
      </c>
      <c r="L267" s="15" t="s">
        <v>681</v>
      </c>
      <c r="M267" s="15" t="s">
        <v>1056</v>
      </c>
      <c r="N267" s="15" t="s">
        <v>34</v>
      </c>
      <c r="O267" s="15" t="str">
        <f>CONCATENATE(F267,G267,H267,I267,J267,K267,L267,M267,N267)</f>
        <v>writeABHgenotypes(SUErrCorr3_2, outfile = "C:/NGS/save/Genotype_csvs_ABHgenotypeR2SU_aln.csv")</v>
      </c>
    </row>
    <row r="268" spans="3:15" x14ac:dyDescent="0.15">
      <c r="C268" s="15">
        <v>267</v>
      </c>
      <c r="D268" s="39" t="str">
        <f t="shared" si="6"/>
        <v>ErrCorr1 &lt;- correctStretches(genotype, maxHapLength = 3)</v>
      </c>
      <c r="F268" s="15" t="s">
        <v>346</v>
      </c>
      <c r="G268" s="15">
        <v>3</v>
      </c>
      <c r="H268" s="15" t="s">
        <v>52</v>
      </c>
      <c r="O268" s="15" t="str">
        <f>CONCATENATE(F268,G268,H268,I268,J268,K268,L268)</f>
        <v>ErrCorr1 &lt;- correctStretches(genotype, maxHapLength = 3)</v>
      </c>
    </row>
    <row r="269" spans="3:15" x14ac:dyDescent="0.15">
      <c r="C269" s="15">
        <v>268</v>
      </c>
      <c r="D269" s="39" t="str">
        <f t="shared" si="6"/>
        <v>ErrCorr2 &lt;- correctUndercalledHets(ErrCorr1, maxHapLength = 3)</v>
      </c>
      <c r="F269" s="15" t="s">
        <v>339</v>
      </c>
      <c r="G269" s="15">
        <f>G268</f>
        <v>3</v>
      </c>
      <c r="H269" s="15" t="s">
        <v>52</v>
      </c>
      <c r="O269" s="15" t="str">
        <f>CONCATENATE(F269,G269,H269,I269,J269,K269,L269)</f>
        <v>ErrCorr2 &lt;- correctUndercalledHets(ErrCorr1, maxHapLength = 3)</v>
      </c>
    </row>
    <row r="270" spans="3:15" x14ac:dyDescent="0.15">
      <c r="C270" s="15">
        <v>269</v>
      </c>
      <c r="D270" s="39" t="str">
        <f t="shared" si="6"/>
        <v>SUErrCorr3_3 &lt;- imputeByFlanks(ErrCorr2)</v>
      </c>
      <c r="F270" s="5" t="s">
        <v>350</v>
      </c>
      <c r="G270" s="5">
        <f>G268</f>
        <v>3</v>
      </c>
      <c r="H270" s="5" t="s">
        <v>341</v>
      </c>
      <c r="O270" s="15" t="str">
        <f>CONCATENATE(F270,G270,H270,I270,J270,K270,L270)</f>
        <v>SUErrCorr3_3 &lt;- imputeByFlanks(ErrCorr2)</v>
      </c>
    </row>
    <row r="271" spans="3:15" x14ac:dyDescent="0.15">
      <c r="C271" s="15">
        <v>270</v>
      </c>
      <c r="D271" s="39" t="str">
        <f t="shared" si="6"/>
        <v>writeABHgenotypes(SUErrCorr3_3, outfile = "C:/NGS/save/Genotype_csvs_ABHgenotypeR3SU_aln.csv")</v>
      </c>
      <c r="F271" s="15" t="s">
        <v>351</v>
      </c>
      <c r="G271" s="15">
        <f>G268</f>
        <v>3</v>
      </c>
      <c r="H271" s="15" t="s">
        <v>342</v>
      </c>
      <c r="I271" s="15" t="str">
        <f>'1. Input and Output files list'!$E$6</f>
        <v>C:/NGS/save/</v>
      </c>
      <c r="J271" s="15" t="str">
        <f>CONCATENATE($H$259,"ABHgenotypeR")</f>
        <v>Genotype_csvs_ABHgenotypeR</v>
      </c>
      <c r="K271" s="15">
        <f>G268</f>
        <v>3</v>
      </c>
      <c r="L271" s="15" t="s">
        <v>681</v>
      </c>
      <c r="M271" s="15" t="s">
        <v>1056</v>
      </c>
      <c r="N271" s="15" t="s">
        <v>34</v>
      </c>
      <c r="O271" s="15" t="str">
        <f>CONCATENATE(F271,G271,H271,I271,J271,K271,L271,M271,N271)</f>
        <v>writeABHgenotypes(SUErrCorr3_3, outfile = "C:/NGS/save/Genotype_csvs_ABHgenotypeR3SU_aln.csv")</v>
      </c>
    </row>
    <row r="272" spans="3:15" x14ac:dyDescent="0.15">
      <c r="C272" s="15">
        <v>271</v>
      </c>
      <c r="D272" s="39" t="str">
        <f t="shared" si="6"/>
        <v>ErrCorr1 &lt;- correctStretches(genotype, maxHapLength = 4)</v>
      </c>
      <c r="F272" s="15" t="s">
        <v>346</v>
      </c>
      <c r="G272" s="15">
        <v>4</v>
      </c>
      <c r="H272" s="15" t="s">
        <v>52</v>
      </c>
      <c r="O272" s="15" t="str">
        <f>CONCATENATE(F272,G272,H272,I272,J272,K272,L272)</f>
        <v>ErrCorr1 &lt;- correctStretches(genotype, maxHapLength = 4)</v>
      </c>
    </row>
    <row r="273" spans="3:15" x14ac:dyDescent="0.15">
      <c r="C273" s="15">
        <v>272</v>
      </c>
      <c r="D273" s="39" t="str">
        <f t="shared" si="6"/>
        <v>ErrCorr2 &lt;- correctUndercalledHets(ErrCorr1, maxHapLength = 4)</v>
      </c>
      <c r="F273" s="15" t="s">
        <v>339</v>
      </c>
      <c r="G273" s="15">
        <f>G272</f>
        <v>4</v>
      </c>
      <c r="H273" s="15" t="s">
        <v>52</v>
      </c>
      <c r="O273" s="15" t="str">
        <f>CONCATENATE(F273,G273,H273,I273,J273,K273,L273)</f>
        <v>ErrCorr2 &lt;- correctUndercalledHets(ErrCorr1, maxHapLength = 4)</v>
      </c>
    </row>
    <row r="274" spans="3:15" x14ac:dyDescent="0.15">
      <c r="C274" s="15">
        <v>273</v>
      </c>
      <c r="D274" s="39" t="str">
        <f t="shared" si="6"/>
        <v>SUErrCorr3_4 &lt;- imputeByFlanks(ErrCorr2)</v>
      </c>
      <c r="F274" s="5" t="s">
        <v>350</v>
      </c>
      <c r="G274" s="5">
        <f>G272</f>
        <v>4</v>
      </c>
      <c r="H274" s="5" t="s">
        <v>341</v>
      </c>
      <c r="O274" s="15" t="str">
        <f>CONCATENATE(F274,G274,H274,I274,J274,K274,L274)</f>
        <v>SUErrCorr3_4 &lt;- imputeByFlanks(ErrCorr2)</v>
      </c>
    </row>
    <row r="275" spans="3:15" x14ac:dyDescent="0.15">
      <c r="C275" s="15">
        <v>274</v>
      </c>
      <c r="D275" s="39" t="str">
        <f t="shared" si="6"/>
        <v>writeABHgenotypes(SUErrCorr3_4, outfile = "C:/NGS/save/Genotype_csvs_ABHgenotypeR4SU_aln.csv")</v>
      </c>
      <c r="F275" s="15" t="s">
        <v>351</v>
      </c>
      <c r="G275" s="15">
        <f>G272</f>
        <v>4</v>
      </c>
      <c r="H275" s="15" t="s">
        <v>342</v>
      </c>
      <c r="I275" s="15" t="str">
        <f>'1. Input and Output files list'!$E$6</f>
        <v>C:/NGS/save/</v>
      </c>
      <c r="J275" s="15" t="str">
        <f>CONCATENATE($H$259,"ABHgenotypeR")</f>
        <v>Genotype_csvs_ABHgenotypeR</v>
      </c>
      <c r="K275" s="15">
        <f>G272</f>
        <v>4</v>
      </c>
      <c r="L275" s="15" t="s">
        <v>681</v>
      </c>
      <c r="M275" s="15" t="s">
        <v>1056</v>
      </c>
      <c r="N275" s="15" t="s">
        <v>34</v>
      </c>
      <c r="O275" s="15" t="str">
        <f>CONCATENATE(F275,G275,H275,I275,J275,K275,L275,M275,N275)</f>
        <v>writeABHgenotypes(SUErrCorr3_4, outfile = "C:/NGS/save/Genotype_csvs_ABHgenotypeR4SU_aln.csv")</v>
      </c>
    </row>
    <row r="276" spans="3:15" x14ac:dyDescent="0.15">
      <c r="C276" s="15">
        <v>275</v>
      </c>
      <c r="D276" s="39" t="str">
        <f t="shared" si="6"/>
        <v>ErrCorr1 &lt;- correctStretches(genotype, maxHapLength = 5)</v>
      </c>
      <c r="F276" s="15" t="s">
        <v>346</v>
      </c>
      <c r="G276" s="15">
        <v>5</v>
      </c>
      <c r="H276" s="15" t="s">
        <v>52</v>
      </c>
      <c r="O276" s="15" t="str">
        <f>CONCATENATE(F276,G276,H276,I276,J276,K276,L276)</f>
        <v>ErrCorr1 &lt;- correctStretches(genotype, maxHapLength = 5)</v>
      </c>
    </row>
    <row r="277" spans="3:15" x14ac:dyDescent="0.15">
      <c r="C277" s="15">
        <v>276</v>
      </c>
      <c r="D277" s="39" t="str">
        <f t="shared" si="6"/>
        <v>ErrCorr2 &lt;- correctUndercalledHets(ErrCorr1, maxHapLength = 5)</v>
      </c>
      <c r="F277" s="15" t="s">
        <v>339</v>
      </c>
      <c r="G277" s="15">
        <f>G276</f>
        <v>5</v>
      </c>
      <c r="H277" s="15" t="s">
        <v>52</v>
      </c>
      <c r="O277" s="15" t="str">
        <f>CONCATENATE(F277,G277,H277,I277,J277,K277,L277)</f>
        <v>ErrCorr2 &lt;- correctUndercalledHets(ErrCorr1, maxHapLength = 5)</v>
      </c>
    </row>
    <row r="278" spans="3:15" x14ac:dyDescent="0.15">
      <c r="C278" s="15">
        <v>277</v>
      </c>
      <c r="D278" s="39" t="str">
        <f t="shared" si="6"/>
        <v>SUErrCorr3_5 &lt;- imputeByFlanks(ErrCorr2)</v>
      </c>
      <c r="F278" s="5" t="s">
        <v>350</v>
      </c>
      <c r="G278" s="5">
        <f>G276</f>
        <v>5</v>
      </c>
      <c r="H278" s="5" t="s">
        <v>341</v>
      </c>
      <c r="O278" s="15" t="str">
        <f>CONCATENATE(F278,G278,H278,I278,J278,K278,L278)</f>
        <v>SUErrCorr3_5 &lt;- imputeByFlanks(ErrCorr2)</v>
      </c>
    </row>
    <row r="279" spans="3:15" x14ac:dyDescent="0.15">
      <c r="C279" s="15">
        <v>278</v>
      </c>
      <c r="D279" s="39" t="str">
        <f t="shared" si="6"/>
        <v>writeABHgenotypes(SUErrCorr3_5, outfile = "C:/NGS/save/Genotype_csvs_ABHgenotypeR5SU_aln.csv")</v>
      </c>
      <c r="F279" s="15" t="s">
        <v>351</v>
      </c>
      <c r="G279" s="15">
        <f>G276</f>
        <v>5</v>
      </c>
      <c r="H279" s="15" t="s">
        <v>342</v>
      </c>
      <c r="I279" s="15" t="str">
        <f>'1. Input and Output files list'!$E$6</f>
        <v>C:/NGS/save/</v>
      </c>
      <c r="J279" s="15" t="str">
        <f>CONCATENATE($H$259,"ABHgenotypeR")</f>
        <v>Genotype_csvs_ABHgenotypeR</v>
      </c>
      <c r="K279" s="15">
        <f>G276</f>
        <v>5</v>
      </c>
      <c r="L279" s="15" t="s">
        <v>681</v>
      </c>
      <c r="M279" s="15" t="s">
        <v>1056</v>
      </c>
      <c r="N279" s="15" t="s">
        <v>34</v>
      </c>
      <c r="O279" s="15" t="str">
        <f>CONCATENATE(F279,G279,H279,I279,J279,K279,L279,M279,N279)</f>
        <v>writeABHgenotypes(SUErrCorr3_5, outfile = "C:/NGS/save/Genotype_csvs_ABHgenotypeR5SU_aln.csv")</v>
      </c>
    </row>
    <row r="280" spans="3:15" x14ac:dyDescent="0.15">
      <c r="C280" s="15">
        <v>279</v>
      </c>
      <c r="D280" s="39" t="str">
        <f t="shared" si="6"/>
        <v>ErrCorr1 &lt;- correctStretches(genotype, maxHapLength = 6)</v>
      </c>
      <c r="F280" s="15" t="s">
        <v>346</v>
      </c>
      <c r="G280" s="15">
        <v>6</v>
      </c>
      <c r="H280" s="15" t="s">
        <v>52</v>
      </c>
      <c r="O280" s="15" t="str">
        <f>CONCATENATE(F280,G280,H280,I280,J280,K280,L280)</f>
        <v>ErrCorr1 &lt;- correctStretches(genotype, maxHapLength = 6)</v>
      </c>
    </row>
    <row r="281" spans="3:15" x14ac:dyDescent="0.15">
      <c r="C281" s="15">
        <v>280</v>
      </c>
      <c r="D281" s="39" t="str">
        <f t="shared" si="6"/>
        <v>ErrCorr2 &lt;- correctUndercalledHets(ErrCorr1, maxHapLength = 6)</v>
      </c>
      <c r="F281" s="15" t="s">
        <v>339</v>
      </c>
      <c r="G281" s="15">
        <f>G280</f>
        <v>6</v>
      </c>
      <c r="H281" s="15" t="s">
        <v>52</v>
      </c>
      <c r="O281" s="15" t="str">
        <f>CONCATENATE(F281,G281,H281,I281,J281,K281,L281)</f>
        <v>ErrCorr2 &lt;- correctUndercalledHets(ErrCorr1, maxHapLength = 6)</v>
      </c>
    </row>
    <row r="282" spans="3:15" x14ac:dyDescent="0.15">
      <c r="C282" s="15">
        <v>281</v>
      </c>
      <c r="D282" s="39" t="str">
        <f t="shared" si="6"/>
        <v>SUErrCorr3_6 &lt;- imputeByFlanks(ErrCorr2)</v>
      </c>
      <c r="F282" s="5" t="s">
        <v>350</v>
      </c>
      <c r="G282" s="5">
        <f>G280</f>
        <v>6</v>
      </c>
      <c r="H282" s="5" t="s">
        <v>341</v>
      </c>
      <c r="O282" s="15" t="str">
        <f>CONCATENATE(F282,G282,H282,I282,J282,K282,L282)</f>
        <v>SUErrCorr3_6 &lt;- imputeByFlanks(ErrCorr2)</v>
      </c>
    </row>
    <row r="283" spans="3:15" x14ac:dyDescent="0.15">
      <c r="C283" s="15">
        <v>282</v>
      </c>
      <c r="D283" s="39" t="str">
        <f t="shared" si="6"/>
        <v>writeABHgenotypes(SUErrCorr3_6, outfile = "C:/NGS/save/Genotype_csvs_ABHgenotypeR6SU_aln.csv")</v>
      </c>
      <c r="F283" s="15" t="s">
        <v>351</v>
      </c>
      <c r="G283" s="15">
        <f>G280</f>
        <v>6</v>
      </c>
      <c r="H283" s="15" t="s">
        <v>342</v>
      </c>
      <c r="I283" s="15" t="str">
        <f>'1. Input and Output files list'!$E$6</f>
        <v>C:/NGS/save/</v>
      </c>
      <c r="J283" s="15" t="str">
        <f>CONCATENATE($H$259,"ABHgenotypeR")</f>
        <v>Genotype_csvs_ABHgenotypeR</v>
      </c>
      <c r="K283" s="15">
        <f>G280</f>
        <v>6</v>
      </c>
      <c r="L283" s="15" t="s">
        <v>681</v>
      </c>
      <c r="M283" s="15" t="s">
        <v>1056</v>
      </c>
      <c r="N283" s="15" t="s">
        <v>34</v>
      </c>
      <c r="O283" s="15" t="str">
        <f>CONCATENATE(F283,G283,H283,I283,J283,K283,L283,M283,N283)</f>
        <v>writeABHgenotypes(SUErrCorr3_6, outfile = "C:/NGS/save/Genotype_csvs_ABHgenotypeR6SU_aln.csv")</v>
      </c>
    </row>
    <row r="284" spans="3:15" x14ac:dyDescent="0.15">
      <c r="C284" s="15">
        <v>283</v>
      </c>
      <c r="D284" s="39" t="str">
        <f t="shared" si="6"/>
        <v>ErrCorr1 &lt;- correctStretches(genotype, maxHapLength = 7)</v>
      </c>
      <c r="F284" s="15" t="s">
        <v>853</v>
      </c>
      <c r="G284" s="15">
        <v>7</v>
      </c>
      <c r="H284" s="15" t="s">
        <v>52</v>
      </c>
      <c r="O284" s="15" t="str">
        <f>CONCATENATE(F284,G284,H284,I284,J284,K284,L284)</f>
        <v>ErrCorr1 &lt;- correctStretches(genotype, maxHapLength = 7)</v>
      </c>
    </row>
    <row r="285" spans="3:15" x14ac:dyDescent="0.15">
      <c r="C285" s="15">
        <v>284</v>
      </c>
      <c r="D285" s="39" t="str">
        <f t="shared" si="6"/>
        <v>ErrCorr2 &lt;- correctUndercalledHets(ErrCorr1, maxHapLength = 7)</v>
      </c>
      <c r="F285" s="15" t="s">
        <v>339</v>
      </c>
      <c r="G285" s="15">
        <f>G284</f>
        <v>7</v>
      </c>
      <c r="H285" s="15" t="s">
        <v>52</v>
      </c>
      <c r="O285" s="15" t="str">
        <f>CONCATENATE(F285,G285,H285,I285,J285,K285,L285)</f>
        <v>ErrCorr2 &lt;- correctUndercalledHets(ErrCorr1, maxHapLength = 7)</v>
      </c>
    </row>
    <row r="286" spans="3:15" x14ac:dyDescent="0.15">
      <c r="C286" s="15">
        <v>285</v>
      </c>
      <c r="D286" s="39" t="str">
        <f t="shared" si="6"/>
        <v>SUErrCorr3_7 &lt;- imputeByFlanks(ErrCorr2)</v>
      </c>
      <c r="F286" s="5" t="s">
        <v>350</v>
      </c>
      <c r="G286" s="5">
        <f>G284</f>
        <v>7</v>
      </c>
      <c r="H286" s="5" t="s">
        <v>341</v>
      </c>
      <c r="O286" s="15" t="str">
        <f>CONCATENATE(F286,G286,H286,I286,J286,K286,L286)</f>
        <v>SUErrCorr3_7 &lt;- imputeByFlanks(ErrCorr2)</v>
      </c>
    </row>
    <row r="287" spans="3:15" x14ac:dyDescent="0.15">
      <c r="C287" s="15">
        <v>286</v>
      </c>
      <c r="D287" s="39" t="str">
        <f t="shared" si="6"/>
        <v>writeABHgenotypes(SUErrCorr3_7, outfile = "C:/NGS/save/Genotype_csvs_ABHgenotypeR7SU_aln.csv")</v>
      </c>
      <c r="F287" s="15" t="s">
        <v>351</v>
      </c>
      <c r="G287" s="15">
        <f>G284</f>
        <v>7</v>
      </c>
      <c r="H287" s="15" t="s">
        <v>342</v>
      </c>
      <c r="I287" s="15" t="str">
        <f>'1. Input and Output files list'!$E$6</f>
        <v>C:/NGS/save/</v>
      </c>
      <c r="J287" s="15" t="str">
        <f>CONCATENATE($H$259,"ABHgenotypeR")</f>
        <v>Genotype_csvs_ABHgenotypeR</v>
      </c>
      <c r="K287" s="15">
        <f>G284</f>
        <v>7</v>
      </c>
      <c r="L287" s="15" t="s">
        <v>681</v>
      </c>
      <c r="M287" s="15" t="s">
        <v>1056</v>
      </c>
      <c r="N287" s="15" t="s">
        <v>34</v>
      </c>
      <c r="O287" s="15" t="str">
        <f>CONCATENATE(F287,G287,H287,I287,J287,K287,L287,M287,N287)</f>
        <v>writeABHgenotypes(SUErrCorr3_7, outfile = "C:/NGS/save/Genotype_csvs_ABHgenotypeR7SU_aln.csv")</v>
      </c>
    </row>
    <row r="288" spans="3:15" x14ac:dyDescent="0.15">
      <c r="C288" s="15">
        <v>287</v>
      </c>
      <c r="D288" s="39" t="str">
        <f t="shared" si="6"/>
        <v>ErrCorr1 &lt;- correctStretches(genotype, maxHapLength = 8)</v>
      </c>
      <c r="F288" s="15" t="s">
        <v>346</v>
      </c>
      <c r="G288" s="15">
        <v>8</v>
      </c>
      <c r="H288" s="15" t="s">
        <v>52</v>
      </c>
      <c r="O288" s="15" t="str">
        <f>CONCATENATE(F288,G288,H288,I288,J288,K288,L288)</f>
        <v>ErrCorr1 &lt;- correctStretches(genotype, maxHapLength = 8)</v>
      </c>
    </row>
    <row r="289" spans="3:15" x14ac:dyDescent="0.15">
      <c r="C289" s="15">
        <v>288</v>
      </c>
      <c r="D289" s="39" t="str">
        <f t="shared" si="6"/>
        <v>ErrCorr2 &lt;- correctUndercalledHets(ErrCorr1, maxHapLength = 8)</v>
      </c>
      <c r="F289" s="15" t="s">
        <v>339</v>
      </c>
      <c r="G289" s="15">
        <f>G288</f>
        <v>8</v>
      </c>
      <c r="H289" s="15" t="s">
        <v>52</v>
      </c>
      <c r="O289" s="15" t="str">
        <f>CONCATENATE(F289,G289,H289,I289,J289,K289,L289)</f>
        <v>ErrCorr2 &lt;- correctUndercalledHets(ErrCorr1, maxHapLength = 8)</v>
      </c>
    </row>
    <row r="290" spans="3:15" x14ac:dyDescent="0.15">
      <c r="C290" s="15">
        <v>289</v>
      </c>
      <c r="D290" s="39" t="str">
        <f t="shared" si="6"/>
        <v>SUErrCorr3_8 &lt;- imputeByFlanks(ErrCorr2)</v>
      </c>
      <c r="F290" s="5" t="s">
        <v>350</v>
      </c>
      <c r="G290" s="5">
        <f>G288</f>
        <v>8</v>
      </c>
      <c r="H290" s="5" t="s">
        <v>341</v>
      </c>
      <c r="O290" s="15" t="str">
        <f>CONCATENATE(F290,G290,H290,I290,J290,K290,L290)</f>
        <v>SUErrCorr3_8 &lt;- imputeByFlanks(ErrCorr2)</v>
      </c>
    </row>
    <row r="291" spans="3:15" x14ac:dyDescent="0.15">
      <c r="C291" s="15">
        <v>290</v>
      </c>
      <c r="D291" s="39" t="str">
        <f t="shared" ref="D291:D322" si="7">O291</f>
        <v>writeABHgenotypes(SUErrCorr3_8, outfile = "C:/NGS/save/Genotype_csvs_ABHgenotypeR8SU_aln.csv")</v>
      </c>
      <c r="F291" s="15" t="s">
        <v>351</v>
      </c>
      <c r="G291" s="15">
        <f>G288</f>
        <v>8</v>
      </c>
      <c r="H291" s="15" t="s">
        <v>342</v>
      </c>
      <c r="I291" s="15" t="str">
        <f>'1. Input and Output files list'!$E$6</f>
        <v>C:/NGS/save/</v>
      </c>
      <c r="J291" s="15" t="str">
        <f>CONCATENATE($H$259,"ABHgenotypeR")</f>
        <v>Genotype_csvs_ABHgenotypeR</v>
      </c>
      <c r="K291" s="15">
        <f>G288</f>
        <v>8</v>
      </c>
      <c r="L291" s="15" t="s">
        <v>681</v>
      </c>
      <c r="M291" s="15" t="s">
        <v>1056</v>
      </c>
      <c r="N291" s="15" t="s">
        <v>34</v>
      </c>
      <c r="O291" s="15" t="str">
        <f>CONCATENATE(F291,G291,H291,I291,J291,K291,L291,M291,N291)</f>
        <v>writeABHgenotypes(SUErrCorr3_8, outfile = "C:/NGS/save/Genotype_csvs_ABHgenotypeR8SU_aln.csv")</v>
      </c>
    </row>
    <row r="292" spans="3:15" x14ac:dyDescent="0.15">
      <c r="C292" s="15">
        <v>291</v>
      </c>
      <c r="D292" s="39" t="str">
        <f t="shared" si="7"/>
        <v>ErrCorr1 &lt;- correctStretches(genotype, maxHapLength = 9)</v>
      </c>
      <c r="F292" s="15" t="s">
        <v>346</v>
      </c>
      <c r="G292" s="15">
        <v>9</v>
      </c>
      <c r="H292" s="15" t="s">
        <v>52</v>
      </c>
      <c r="O292" s="15" t="str">
        <f>CONCATENATE(F292,G292,H292,I292,J292,K292,L292)</f>
        <v>ErrCorr1 &lt;- correctStretches(genotype, maxHapLength = 9)</v>
      </c>
    </row>
    <row r="293" spans="3:15" x14ac:dyDescent="0.15">
      <c r="C293" s="15">
        <v>292</v>
      </c>
      <c r="D293" s="39" t="str">
        <f t="shared" si="7"/>
        <v>ErrCorr2 &lt;- correctUndercalledHets(ErrCorr1, maxHapLength = 9)</v>
      </c>
      <c r="F293" s="15" t="s">
        <v>339</v>
      </c>
      <c r="G293" s="15">
        <f>G292</f>
        <v>9</v>
      </c>
      <c r="H293" s="15" t="s">
        <v>52</v>
      </c>
      <c r="O293" s="15" t="str">
        <f>CONCATENATE(F293,G293,H293,I293,J293,K293,L293)</f>
        <v>ErrCorr2 &lt;- correctUndercalledHets(ErrCorr1, maxHapLength = 9)</v>
      </c>
    </row>
    <row r="294" spans="3:15" x14ac:dyDescent="0.15">
      <c r="C294" s="15">
        <v>293</v>
      </c>
      <c r="D294" s="39" t="str">
        <f t="shared" si="7"/>
        <v>SUErrCorr3_9 &lt;- imputeByFlanks(ErrCorr2)</v>
      </c>
      <c r="F294" s="5" t="s">
        <v>350</v>
      </c>
      <c r="G294" s="5">
        <f>G292</f>
        <v>9</v>
      </c>
      <c r="H294" s="5" t="s">
        <v>341</v>
      </c>
      <c r="O294" s="15" t="str">
        <f>CONCATENATE(F294,G294,H294,I294,J294,K294,L294)</f>
        <v>SUErrCorr3_9 &lt;- imputeByFlanks(ErrCorr2)</v>
      </c>
    </row>
    <row r="295" spans="3:15" x14ac:dyDescent="0.15">
      <c r="C295" s="15">
        <v>294</v>
      </c>
      <c r="D295" s="39" t="str">
        <f t="shared" si="7"/>
        <v>writeABHgenotypes(SUErrCorr3_9, outfile = "C:/NGS/save/Genotype_csvs_ABHgenotypeR9SU_aln.csv")</v>
      </c>
      <c r="F295" s="15" t="s">
        <v>351</v>
      </c>
      <c r="G295" s="15">
        <f>G292</f>
        <v>9</v>
      </c>
      <c r="H295" s="15" t="s">
        <v>342</v>
      </c>
      <c r="I295" s="15" t="str">
        <f>'1. Input and Output files list'!$E$6</f>
        <v>C:/NGS/save/</v>
      </c>
      <c r="J295" s="15" t="str">
        <f>CONCATENATE($H$259,"ABHgenotypeR")</f>
        <v>Genotype_csvs_ABHgenotypeR</v>
      </c>
      <c r="K295" s="15">
        <f>G292</f>
        <v>9</v>
      </c>
      <c r="L295" s="15" t="s">
        <v>681</v>
      </c>
      <c r="M295" s="15" t="s">
        <v>1056</v>
      </c>
      <c r="N295" s="15" t="s">
        <v>34</v>
      </c>
      <c r="O295" s="15" t="str">
        <f>CONCATENATE(F295,G295,H295,I295,J295,K295,L295,M295,N295)</f>
        <v>writeABHgenotypes(SUErrCorr3_9, outfile = "C:/NGS/save/Genotype_csvs_ABHgenotypeR9SU_aln.csv")</v>
      </c>
    </row>
    <row r="296" spans="3:15" x14ac:dyDescent="0.15">
      <c r="C296" s="15">
        <v>295</v>
      </c>
      <c r="D296" s="39" t="str">
        <f t="shared" si="7"/>
        <v>ErrCorr1 &lt;- correctStretches(genotype, maxHapLength = 10)</v>
      </c>
      <c r="F296" s="15" t="s">
        <v>346</v>
      </c>
      <c r="G296" s="15">
        <v>10</v>
      </c>
      <c r="H296" s="15" t="s">
        <v>52</v>
      </c>
      <c r="O296" s="15" t="str">
        <f>CONCATENATE(F296,G296,H296,I296,J296,K296,L296)</f>
        <v>ErrCorr1 &lt;- correctStretches(genotype, maxHapLength = 10)</v>
      </c>
    </row>
    <row r="297" spans="3:15" x14ac:dyDescent="0.15">
      <c r="C297" s="15">
        <v>296</v>
      </c>
      <c r="D297" s="39" t="str">
        <f t="shared" si="7"/>
        <v>ErrCorr2 &lt;- correctUndercalledHets(ErrCorr1, maxHapLength = 10)</v>
      </c>
      <c r="F297" s="15" t="s">
        <v>339</v>
      </c>
      <c r="G297" s="15">
        <f>G296</f>
        <v>10</v>
      </c>
      <c r="H297" s="15" t="s">
        <v>52</v>
      </c>
      <c r="O297" s="15" t="str">
        <f>CONCATENATE(F297,G297,H297,I297,J297,K297,L297)</f>
        <v>ErrCorr2 &lt;- correctUndercalledHets(ErrCorr1, maxHapLength = 10)</v>
      </c>
    </row>
    <row r="298" spans="3:15" x14ac:dyDescent="0.15">
      <c r="C298" s="15">
        <v>297</v>
      </c>
      <c r="D298" s="39" t="str">
        <f t="shared" si="7"/>
        <v>SUErrCorr3_10 &lt;- imputeByFlanks(ErrCorr2)</v>
      </c>
      <c r="F298" s="5" t="s">
        <v>352</v>
      </c>
      <c r="G298" s="5">
        <f>G296</f>
        <v>10</v>
      </c>
      <c r="H298" s="5" t="s">
        <v>341</v>
      </c>
      <c r="O298" s="15" t="str">
        <f>CONCATENATE(F298,G298,H298,I298,J298,K298,L298)</f>
        <v>SUErrCorr3_10 &lt;- imputeByFlanks(ErrCorr2)</v>
      </c>
    </row>
    <row r="299" spans="3:15" x14ac:dyDescent="0.15">
      <c r="C299" s="15">
        <v>298</v>
      </c>
      <c r="D299" s="39" t="str">
        <f t="shared" si="7"/>
        <v>writeABHgenotypes(SUErrCorr3_10, outfile = "C:/NGS/save/Genotype_csvs_ABHgenotypeR10SU_aln.csv")</v>
      </c>
      <c r="F299" s="15" t="s">
        <v>351</v>
      </c>
      <c r="G299" s="15">
        <f>G296</f>
        <v>10</v>
      </c>
      <c r="H299" s="15" t="s">
        <v>342</v>
      </c>
      <c r="I299" s="15" t="str">
        <f>'1. Input and Output files list'!$E$6</f>
        <v>C:/NGS/save/</v>
      </c>
      <c r="J299" s="15" t="str">
        <f>CONCATENATE($H$259,"ABHgenotypeR")</f>
        <v>Genotype_csvs_ABHgenotypeR</v>
      </c>
      <c r="K299" s="15">
        <f>G296</f>
        <v>10</v>
      </c>
      <c r="L299" s="15" t="s">
        <v>681</v>
      </c>
      <c r="M299" s="15" t="s">
        <v>1056</v>
      </c>
      <c r="N299" s="15" t="s">
        <v>34</v>
      </c>
      <c r="O299" s="15" t="str">
        <f>CONCATENATE(F299,G299,H299,I299,J299,K299,L299,M299,N299)</f>
        <v>writeABHgenotypes(SUErrCorr3_10, outfile = "C:/NGS/save/Genotype_csvs_ABHgenotypeR10SU_aln.csv")</v>
      </c>
    </row>
    <row r="300" spans="3:15" x14ac:dyDescent="0.15">
      <c r="C300" s="15">
        <v>299</v>
      </c>
      <c r="D300" s="39" t="str">
        <f t="shared" si="7"/>
        <v>ErrCorr1 &lt;- correctUndercalledHets(genotype, maxHapLength = 1)</v>
      </c>
      <c r="F300" s="15" t="s">
        <v>348</v>
      </c>
      <c r="G300" s="15">
        <f>G301</f>
        <v>1</v>
      </c>
      <c r="H300" s="15" t="s">
        <v>52</v>
      </c>
      <c r="O300" s="15" t="str">
        <f>CONCATENATE(F300,G300,H300,I300,J300,K300,L300)</f>
        <v>ErrCorr1 &lt;- correctUndercalledHets(genotype, maxHapLength = 1)</v>
      </c>
    </row>
    <row r="301" spans="3:15" x14ac:dyDescent="0.15">
      <c r="C301" s="15">
        <v>300</v>
      </c>
      <c r="D301" s="39" t="str">
        <f t="shared" si="7"/>
        <v>ErrCorr2 &lt;- correctStretches(ErrCorr1, maxHapLength = 1)</v>
      </c>
      <c r="F301" s="15" t="s">
        <v>349</v>
      </c>
      <c r="G301" s="15">
        <v>1</v>
      </c>
      <c r="H301" s="15" t="s">
        <v>52</v>
      </c>
      <c r="O301" s="15" t="str">
        <f>CONCATENATE(F301,G301,H301,I301,J301,K301,L301)</f>
        <v>ErrCorr2 &lt;- correctStretches(ErrCorr1, maxHapLength = 1)</v>
      </c>
    </row>
    <row r="302" spans="3:15" x14ac:dyDescent="0.15">
      <c r="C302" s="15">
        <v>301</v>
      </c>
      <c r="D302" s="39" t="str">
        <f t="shared" si="7"/>
        <v>USErrCorr3_1 &lt;- imputeByFlanks(ErrCorr2)</v>
      </c>
      <c r="F302" s="5" t="s">
        <v>353</v>
      </c>
      <c r="G302" s="5">
        <f>G301</f>
        <v>1</v>
      </c>
      <c r="H302" s="5" t="s">
        <v>341</v>
      </c>
      <c r="O302" s="15" t="str">
        <f>CONCATENATE(F302,G302,H302,I302,J302,K302,L302)</f>
        <v>USErrCorr3_1 &lt;- imputeByFlanks(ErrCorr2)</v>
      </c>
    </row>
    <row r="303" spans="3:15" x14ac:dyDescent="0.15">
      <c r="C303" s="15">
        <v>302</v>
      </c>
      <c r="D303" s="39" t="str">
        <f t="shared" si="7"/>
        <v>writeABHgenotypes(USErrCorr3_1, outfile = "C:/NGS/save/Genotype_csvs_ABHgenotypeR1US_aln.csv")</v>
      </c>
      <c r="F303" s="15" t="s">
        <v>354</v>
      </c>
      <c r="G303" s="15">
        <f>G301</f>
        <v>1</v>
      </c>
      <c r="H303" s="15" t="s">
        <v>342</v>
      </c>
      <c r="I303" s="15" t="str">
        <f>'1. Input and Output files list'!$E$6</f>
        <v>C:/NGS/save/</v>
      </c>
      <c r="J303" s="15" t="str">
        <f>CONCATENATE($H$259,"ABHgenotypeR")</f>
        <v>Genotype_csvs_ABHgenotypeR</v>
      </c>
      <c r="K303" s="15">
        <f>G301</f>
        <v>1</v>
      </c>
      <c r="L303" s="15" t="s">
        <v>680</v>
      </c>
      <c r="M303" s="15" t="s">
        <v>1056</v>
      </c>
      <c r="N303" s="15" t="s">
        <v>34</v>
      </c>
      <c r="O303" s="15" t="str">
        <f>CONCATENATE(F303,G303,H303,I303,J303,K303,L303,M303,N303)</f>
        <v>writeABHgenotypes(USErrCorr3_1, outfile = "C:/NGS/save/Genotype_csvs_ABHgenotypeR1US_aln.csv")</v>
      </c>
    </row>
    <row r="304" spans="3:15" x14ac:dyDescent="0.15">
      <c r="C304" s="15">
        <v>303</v>
      </c>
      <c r="D304" s="39" t="str">
        <f t="shared" si="7"/>
        <v>ErrCorr1 &lt;- correctUndercalledHets(genotype, maxHapLength = 2)</v>
      </c>
      <c r="F304" s="15" t="s">
        <v>348</v>
      </c>
      <c r="G304" s="15">
        <f>G305</f>
        <v>2</v>
      </c>
      <c r="H304" s="15" t="s">
        <v>52</v>
      </c>
      <c r="O304" s="15" t="str">
        <f>CONCATENATE(F304,G304,H304,I304,J304,K304,L304)</f>
        <v>ErrCorr1 &lt;- correctUndercalledHets(genotype, maxHapLength = 2)</v>
      </c>
    </row>
    <row r="305" spans="3:15" x14ac:dyDescent="0.15">
      <c r="C305" s="15">
        <v>304</v>
      </c>
      <c r="D305" s="39" t="str">
        <f t="shared" si="7"/>
        <v>ErrCorr2 &lt;- correctStretches(ErrCorr1, maxHapLength = 2)</v>
      </c>
      <c r="F305" s="15" t="s">
        <v>349</v>
      </c>
      <c r="G305" s="15">
        <v>2</v>
      </c>
      <c r="H305" s="15" t="s">
        <v>52</v>
      </c>
      <c r="O305" s="15" t="str">
        <f>CONCATENATE(F305,G305,H305,I305,J305,K305,L305)</f>
        <v>ErrCorr2 &lt;- correctStretches(ErrCorr1, maxHapLength = 2)</v>
      </c>
    </row>
    <row r="306" spans="3:15" x14ac:dyDescent="0.15">
      <c r="C306" s="15">
        <v>305</v>
      </c>
      <c r="D306" s="39" t="str">
        <f t="shared" si="7"/>
        <v>USErrCorr3_2 &lt;- imputeByFlanks(ErrCorr2)</v>
      </c>
      <c r="F306" s="5" t="s">
        <v>353</v>
      </c>
      <c r="G306" s="5">
        <f>G305</f>
        <v>2</v>
      </c>
      <c r="H306" s="5" t="s">
        <v>341</v>
      </c>
      <c r="O306" s="15" t="str">
        <f>CONCATENATE(F306,G306,H306,I306,J306,K306,L306)</f>
        <v>USErrCorr3_2 &lt;- imputeByFlanks(ErrCorr2)</v>
      </c>
    </row>
    <row r="307" spans="3:15" x14ac:dyDescent="0.15">
      <c r="C307" s="15">
        <v>306</v>
      </c>
      <c r="D307" s="39" t="str">
        <f t="shared" si="7"/>
        <v>writeABHgenotypes(USErrCorr3_2, outfile = "C:/NGS/save/Genotype_csvs_ABHgenotypeR2US_aln.csv")</v>
      </c>
      <c r="F307" s="15" t="s">
        <v>354</v>
      </c>
      <c r="G307" s="15">
        <f>G305</f>
        <v>2</v>
      </c>
      <c r="H307" s="15" t="s">
        <v>342</v>
      </c>
      <c r="I307" s="15" t="str">
        <f>'1. Input and Output files list'!$E$6</f>
        <v>C:/NGS/save/</v>
      </c>
      <c r="J307" s="15" t="str">
        <f>CONCATENATE($H$259,"ABHgenotypeR")</f>
        <v>Genotype_csvs_ABHgenotypeR</v>
      </c>
      <c r="K307" s="15">
        <f>G305</f>
        <v>2</v>
      </c>
      <c r="L307" s="15" t="s">
        <v>680</v>
      </c>
      <c r="M307" s="15" t="s">
        <v>1056</v>
      </c>
      <c r="N307" s="15" t="s">
        <v>34</v>
      </c>
      <c r="O307" s="15" t="str">
        <f>CONCATENATE(F307,G307,H307,I307,J307,K307,L307,M307,N307)</f>
        <v>writeABHgenotypes(USErrCorr3_2, outfile = "C:/NGS/save/Genotype_csvs_ABHgenotypeR2US_aln.csv")</v>
      </c>
    </row>
    <row r="308" spans="3:15" x14ac:dyDescent="0.15">
      <c r="C308" s="15">
        <v>307</v>
      </c>
      <c r="D308" s="39" t="str">
        <f t="shared" si="7"/>
        <v>ErrCorr1 &lt;- correctUndercalledHets(genotype, maxHapLength = 3)</v>
      </c>
      <c r="F308" s="15" t="s">
        <v>348</v>
      </c>
      <c r="G308" s="15">
        <f>G309</f>
        <v>3</v>
      </c>
      <c r="H308" s="15" t="s">
        <v>52</v>
      </c>
      <c r="O308" s="15" t="str">
        <f>CONCATENATE(F308,G308,H308,I308,J308,K308,L308)</f>
        <v>ErrCorr1 &lt;- correctUndercalledHets(genotype, maxHapLength = 3)</v>
      </c>
    </row>
    <row r="309" spans="3:15" x14ac:dyDescent="0.15">
      <c r="C309" s="15">
        <v>308</v>
      </c>
      <c r="D309" s="39" t="str">
        <f t="shared" si="7"/>
        <v>ErrCorr2 &lt;- correctStretches(ErrCorr1, maxHapLength = 3)</v>
      </c>
      <c r="F309" s="15" t="s">
        <v>349</v>
      </c>
      <c r="G309" s="15">
        <v>3</v>
      </c>
      <c r="H309" s="15" t="s">
        <v>52</v>
      </c>
      <c r="O309" s="15" t="str">
        <f>CONCATENATE(F309,G309,H309,I309,J309,K309,L309)</f>
        <v>ErrCorr2 &lt;- correctStretches(ErrCorr1, maxHapLength = 3)</v>
      </c>
    </row>
    <row r="310" spans="3:15" x14ac:dyDescent="0.15">
      <c r="C310" s="15">
        <v>309</v>
      </c>
      <c r="D310" s="39" t="str">
        <f t="shared" si="7"/>
        <v>USErrCorr3_3 &lt;- imputeByFlanks(ErrCorr2)</v>
      </c>
      <c r="F310" s="5" t="s">
        <v>353</v>
      </c>
      <c r="G310" s="5">
        <f>G309</f>
        <v>3</v>
      </c>
      <c r="H310" s="5" t="s">
        <v>341</v>
      </c>
      <c r="O310" s="15" t="str">
        <f>CONCATENATE(F310,G310,H310,I310,J310,K310,L310)</f>
        <v>USErrCorr3_3 &lt;- imputeByFlanks(ErrCorr2)</v>
      </c>
    </row>
    <row r="311" spans="3:15" x14ac:dyDescent="0.15">
      <c r="C311" s="15">
        <v>310</v>
      </c>
      <c r="D311" s="39" t="str">
        <f t="shared" si="7"/>
        <v>writeABHgenotypes(USErrCorr3_3, outfile = "C:/NGS/save/Genotype_csvs_ABHgenotypeR3US_aln.csv")</v>
      </c>
      <c r="F311" s="15" t="s">
        <v>354</v>
      </c>
      <c r="G311" s="15">
        <f>G309</f>
        <v>3</v>
      </c>
      <c r="H311" s="15" t="s">
        <v>342</v>
      </c>
      <c r="I311" s="15" t="str">
        <f>'1. Input and Output files list'!$E$6</f>
        <v>C:/NGS/save/</v>
      </c>
      <c r="J311" s="15" t="str">
        <f>CONCATENATE($H$259,"ABHgenotypeR")</f>
        <v>Genotype_csvs_ABHgenotypeR</v>
      </c>
      <c r="K311" s="15">
        <f>G309</f>
        <v>3</v>
      </c>
      <c r="L311" s="15" t="s">
        <v>680</v>
      </c>
      <c r="M311" s="15" t="s">
        <v>1056</v>
      </c>
      <c r="N311" s="15" t="s">
        <v>34</v>
      </c>
      <c r="O311" s="15" t="str">
        <f>CONCATENATE(F311,G311,H311,I311,J311,K311,L311,M311,N311)</f>
        <v>writeABHgenotypes(USErrCorr3_3, outfile = "C:/NGS/save/Genotype_csvs_ABHgenotypeR3US_aln.csv")</v>
      </c>
    </row>
    <row r="312" spans="3:15" x14ac:dyDescent="0.15">
      <c r="C312" s="15">
        <v>311</v>
      </c>
      <c r="D312" s="39" t="str">
        <f t="shared" si="7"/>
        <v>ErrCorr1 &lt;- correctUndercalledHets(genotype, maxHapLength = 4)</v>
      </c>
      <c r="F312" s="15" t="s">
        <v>348</v>
      </c>
      <c r="G312" s="15">
        <f>G313</f>
        <v>4</v>
      </c>
      <c r="H312" s="15" t="s">
        <v>52</v>
      </c>
      <c r="O312" s="15" t="str">
        <f>CONCATENATE(F312,G312,H312,I312,J312,K312,L312)</f>
        <v>ErrCorr1 &lt;- correctUndercalledHets(genotype, maxHapLength = 4)</v>
      </c>
    </row>
    <row r="313" spans="3:15" x14ac:dyDescent="0.15">
      <c r="C313" s="15">
        <v>312</v>
      </c>
      <c r="D313" s="39" t="str">
        <f t="shared" si="7"/>
        <v>ErrCorr2 &lt;- correctStretches(ErrCorr1, maxHapLength = 4)</v>
      </c>
      <c r="F313" s="15" t="s">
        <v>349</v>
      </c>
      <c r="G313" s="15">
        <v>4</v>
      </c>
      <c r="H313" s="15" t="s">
        <v>52</v>
      </c>
      <c r="O313" s="15" t="str">
        <f>CONCATENATE(F313,G313,H313,I313,J313,K313,L313)</f>
        <v>ErrCorr2 &lt;- correctStretches(ErrCorr1, maxHapLength = 4)</v>
      </c>
    </row>
    <row r="314" spans="3:15" x14ac:dyDescent="0.15">
      <c r="C314" s="15">
        <v>313</v>
      </c>
      <c r="D314" s="39" t="str">
        <f t="shared" si="7"/>
        <v>USErrCorr3_4 &lt;- imputeByFlanks(ErrCorr2)</v>
      </c>
      <c r="F314" s="5" t="s">
        <v>353</v>
      </c>
      <c r="G314" s="5">
        <f>G313</f>
        <v>4</v>
      </c>
      <c r="H314" s="5" t="s">
        <v>341</v>
      </c>
      <c r="O314" s="15" t="str">
        <f>CONCATENATE(F314,G314,H314,I314,J314,K314,L314)</f>
        <v>USErrCorr3_4 &lt;- imputeByFlanks(ErrCorr2)</v>
      </c>
    </row>
    <row r="315" spans="3:15" x14ac:dyDescent="0.15">
      <c r="C315" s="15">
        <v>314</v>
      </c>
      <c r="D315" s="39" t="str">
        <f t="shared" si="7"/>
        <v>writeABHgenotypes(USErrCorr3_4, outfile = "C:/NGS/save/Genotype_csvs_ABHgenotypeR4US_aln.csv")</v>
      </c>
      <c r="F315" s="15" t="s">
        <v>354</v>
      </c>
      <c r="G315" s="15">
        <f>G313</f>
        <v>4</v>
      </c>
      <c r="H315" s="15" t="s">
        <v>342</v>
      </c>
      <c r="I315" s="15" t="str">
        <f>'1. Input and Output files list'!$E$6</f>
        <v>C:/NGS/save/</v>
      </c>
      <c r="J315" s="15" t="str">
        <f>CONCATENATE($H$259,"ABHgenotypeR")</f>
        <v>Genotype_csvs_ABHgenotypeR</v>
      </c>
      <c r="K315" s="15">
        <f>G313</f>
        <v>4</v>
      </c>
      <c r="L315" s="15" t="s">
        <v>680</v>
      </c>
      <c r="M315" s="15" t="s">
        <v>1056</v>
      </c>
      <c r="N315" s="15" t="s">
        <v>34</v>
      </c>
      <c r="O315" s="15" t="str">
        <f>CONCATENATE(F315,G315,H315,I315,J315,K315,L315,M315,N315)</f>
        <v>writeABHgenotypes(USErrCorr3_4, outfile = "C:/NGS/save/Genotype_csvs_ABHgenotypeR4US_aln.csv")</v>
      </c>
    </row>
    <row r="316" spans="3:15" x14ac:dyDescent="0.15">
      <c r="C316" s="15">
        <v>315</v>
      </c>
      <c r="D316" s="39" t="str">
        <f t="shared" si="7"/>
        <v>ErrCorr1 &lt;- correctUndercalledHets(genotype, maxHapLength = 5)</v>
      </c>
      <c r="F316" s="15" t="s">
        <v>348</v>
      </c>
      <c r="G316" s="15">
        <f>G317</f>
        <v>5</v>
      </c>
      <c r="H316" s="15" t="s">
        <v>52</v>
      </c>
      <c r="O316" s="15" t="str">
        <f>CONCATENATE(F316,G316,H316,I316,J316,K316,L316)</f>
        <v>ErrCorr1 &lt;- correctUndercalledHets(genotype, maxHapLength = 5)</v>
      </c>
    </row>
    <row r="317" spans="3:15" x14ac:dyDescent="0.15">
      <c r="C317" s="15">
        <v>316</v>
      </c>
      <c r="D317" s="39" t="str">
        <f t="shared" si="7"/>
        <v>ErrCorr2 &lt;- correctStretches(ErrCorr1, maxHapLength = 5)</v>
      </c>
      <c r="F317" s="15" t="s">
        <v>349</v>
      </c>
      <c r="G317" s="15">
        <v>5</v>
      </c>
      <c r="H317" s="15" t="s">
        <v>52</v>
      </c>
      <c r="O317" s="15" t="str">
        <f>CONCATENATE(F317,G317,H317,I317,J317,K317,L317)</f>
        <v>ErrCorr2 &lt;- correctStretches(ErrCorr1, maxHapLength = 5)</v>
      </c>
    </row>
    <row r="318" spans="3:15" x14ac:dyDescent="0.15">
      <c r="C318" s="15">
        <v>317</v>
      </c>
      <c r="D318" s="39" t="str">
        <f t="shared" si="7"/>
        <v>USErrCorr3_5 &lt;- imputeByFlanks(ErrCorr2)</v>
      </c>
      <c r="F318" s="5" t="s">
        <v>353</v>
      </c>
      <c r="G318" s="5">
        <f>G317</f>
        <v>5</v>
      </c>
      <c r="H318" s="5" t="s">
        <v>341</v>
      </c>
      <c r="O318" s="15" t="str">
        <f>CONCATENATE(F318,G318,H318,I318,J318,K318,L318)</f>
        <v>USErrCorr3_5 &lt;- imputeByFlanks(ErrCorr2)</v>
      </c>
    </row>
    <row r="319" spans="3:15" x14ac:dyDescent="0.15">
      <c r="C319" s="15">
        <v>318</v>
      </c>
      <c r="D319" s="39" t="str">
        <f t="shared" si="7"/>
        <v>writeABHgenotypes(USErrCorr3_5, outfile = "C:/NGS/save/Genotype_csvs_ABHgenotypeR5US_aln.csv")</v>
      </c>
      <c r="F319" s="15" t="s">
        <v>354</v>
      </c>
      <c r="G319" s="15">
        <f>G317</f>
        <v>5</v>
      </c>
      <c r="H319" s="15" t="s">
        <v>342</v>
      </c>
      <c r="I319" s="15" t="str">
        <f>'1. Input and Output files list'!$E$6</f>
        <v>C:/NGS/save/</v>
      </c>
      <c r="J319" s="15" t="str">
        <f>CONCATENATE($H$259,"ABHgenotypeR")</f>
        <v>Genotype_csvs_ABHgenotypeR</v>
      </c>
      <c r="K319" s="15">
        <f>G317</f>
        <v>5</v>
      </c>
      <c r="L319" s="15" t="s">
        <v>680</v>
      </c>
      <c r="M319" s="15" t="s">
        <v>1056</v>
      </c>
      <c r="N319" s="15" t="s">
        <v>34</v>
      </c>
      <c r="O319" s="15" t="str">
        <f>CONCATENATE(F319,G319,H319,I319,J319,K319,L319,M319,N319)</f>
        <v>writeABHgenotypes(USErrCorr3_5, outfile = "C:/NGS/save/Genotype_csvs_ABHgenotypeR5US_aln.csv")</v>
      </c>
    </row>
    <row r="320" spans="3:15" x14ac:dyDescent="0.15">
      <c r="C320" s="15">
        <v>319</v>
      </c>
      <c r="D320" s="39" t="str">
        <f t="shared" si="7"/>
        <v>ErrCorr1 &lt;- correctUndercalledHets(genotype, maxHapLength = 6)</v>
      </c>
      <c r="F320" s="15" t="s">
        <v>348</v>
      </c>
      <c r="G320" s="15">
        <f>G321</f>
        <v>6</v>
      </c>
      <c r="H320" s="15" t="s">
        <v>52</v>
      </c>
      <c r="O320" s="15" t="str">
        <f>CONCATENATE(F320,G320,H320,I320,J320,K320,L320)</f>
        <v>ErrCorr1 &lt;- correctUndercalledHets(genotype, maxHapLength = 6)</v>
      </c>
    </row>
    <row r="321" spans="3:15" x14ac:dyDescent="0.15">
      <c r="C321" s="15">
        <v>320</v>
      </c>
      <c r="D321" s="39" t="str">
        <f t="shared" si="7"/>
        <v>ErrCorr2 &lt;- correctStretches(ErrCorr1, maxHapLength = 6)</v>
      </c>
      <c r="F321" s="15" t="s">
        <v>349</v>
      </c>
      <c r="G321" s="15">
        <v>6</v>
      </c>
      <c r="H321" s="15" t="s">
        <v>52</v>
      </c>
      <c r="O321" s="15" t="str">
        <f>CONCATENATE(F321,G321,H321,I321,J321,K321,L321)</f>
        <v>ErrCorr2 &lt;- correctStretches(ErrCorr1, maxHapLength = 6)</v>
      </c>
    </row>
    <row r="322" spans="3:15" x14ac:dyDescent="0.15">
      <c r="C322" s="15">
        <v>321</v>
      </c>
      <c r="D322" s="39" t="str">
        <f t="shared" si="7"/>
        <v>USErrCorr3_6 &lt;- imputeByFlanks(ErrCorr2)</v>
      </c>
      <c r="F322" s="5" t="s">
        <v>353</v>
      </c>
      <c r="G322" s="5">
        <f>G321</f>
        <v>6</v>
      </c>
      <c r="H322" s="5" t="s">
        <v>341</v>
      </c>
      <c r="O322" s="15" t="str">
        <f>CONCATENATE(F322,G322,H322,I322,J322,K322,L322)</f>
        <v>USErrCorr3_6 &lt;- imputeByFlanks(ErrCorr2)</v>
      </c>
    </row>
    <row r="323" spans="3:15" x14ac:dyDescent="0.15">
      <c r="C323" s="15">
        <v>322</v>
      </c>
      <c r="D323" s="39" t="str">
        <f t="shared" ref="D323:D340" si="8">O323</f>
        <v>writeABHgenotypes(USErrCorr3_6, outfile = "C:/NGS/save/Genotype_csvs_ABHgenotypeR6US_aln.csv")</v>
      </c>
      <c r="F323" s="15" t="s">
        <v>354</v>
      </c>
      <c r="G323" s="15">
        <f>G321</f>
        <v>6</v>
      </c>
      <c r="H323" s="15" t="s">
        <v>342</v>
      </c>
      <c r="I323" s="15" t="str">
        <f>'1. Input and Output files list'!$E$6</f>
        <v>C:/NGS/save/</v>
      </c>
      <c r="J323" s="15" t="str">
        <f>CONCATENATE($H$259,"ABHgenotypeR")</f>
        <v>Genotype_csvs_ABHgenotypeR</v>
      </c>
      <c r="K323" s="15">
        <f>G321</f>
        <v>6</v>
      </c>
      <c r="L323" s="15" t="s">
        <v>680</v>
      </c>
      <c r="M323" s="15" t="s">
        <v>1056</v>
      </c>
      <c r="N323" s="15" t="s">
        <v>34</v>
      </c>
      <c r="O323" s="15" t="str">
        <f>CONCATENATE(F323,G323,H323,I323,J323,K323,L323,M323,N323)</f>
        <v>writeABHgenotypes(USErrCorr3_6, outfile = "C:/NGS/save/Genotype_csvs_ABHgenotypeR6US_aln.csv")</v>
      </c>
    </row>
    <row r="324" spans="3:15" x14ac:dyDescent="0.15">
      <c r="C324" s="15">
        <v>323</v>
      </c>
      <c r="D324" s="39" t="str">
        <f t="shared" si="8"/>
        <v>ErrCorr1 &lt;- correctUndercalledHets(genotype, maxHapLength = 7)</v>
      </c>
      <c r="F324" s="15" t="s">
        <v>348</v>
      </c>
      <c r="G324" s="15">
        <f>G325</f>
        <v>7</v>
      </c>
      <c r="H324" s="15" t="s">
        <v>52</v>
      </c>
      <c r="O324" s="15" t="str">
        <f>CONCATENATE(F324,G324,H324,I324,J324,K324,L324)</f>
        <v>ErrCorr1 &lt;- correctUndercalledHets(genotype, maxHapLength = 7)</v>
      </c>
    </row>
    <row r="325" spans="3:15" x14ac:dyDescent="0.15">
      <c r="C325" s="15">
        <v>324</v>
      </c>
      <c r="D325" s="39" t="str">
        <f t="shared" si="8"/>
        <v>ErrCorr2 &lt;- correctStretches(ErrCorr1, maxHapLength = 7)</v>
      </c>
      <c r="F325" s="15" t="s">
        <v>349</v>
      </c>
      <c r="G325" s="15">
        <v>7</v>
      </c>
      <c r="H325" s="15" t="s">
        <v>52</v>
      </c>
      <c r="O325" s="15" t="str">
        <f>CONCATENATE(F325,G325,H325,I325,J325,K325,L325)</f>
        <v>ErrCorr2 &lt;- correctStretches(ErrCorr1, maxHapLength = 7)</v>
      </c>
    </row>
    <row r="326" spans="3:15" x14ac:dyDescent="0.15">
      <c r="C326" s="15">
        <v>325</v>
      </c>
      <c r="D326" s="39" t="str">
        <f t="shared" si="8"/>
        <v>USErrCorr3_7 &lt;- imputeByFlanks(ErrCorr2)</v>
      </c>
      <c r="F326" s="5" t="s">
        <v>353</v>
      </c>
      <c r="G326" s="5">
        <f>G325</f>
        <v>7</v>
      </c>
      <c r="H326" s="5" t="s">
        <v>341</v>
      </c>
      <c r="O326" s="15" t="str">
        <f>CONCATENATE(F326,G326,H326,I326,J326,K326,L326)</f>
        <v>USErrCorr3_7 &lt;- imputeByFlanks(ErrCorr2)</v>
      </c>
    </row>
    <row r="327" spans="3:15" x14ac:dyDescent="0.15">
      <c r="C327" s="15">
        <v>326</v>
      </c>
      <c r="D327" s="39" t="str">
        <f t="shared" si="8"/>
        <v>writeABHgenotypes(USErrCorr3_7, outfile = "C:/NGS/save/Genotype_csvs_ABHgenotypeR7US_aln.csv")</v>
      </c>
      <c r="F327" s="15" t="s">
        <v>354</v>
      </c>
      <c r="G327" s="15">
        <f>G325</f>
        <v>7</v>
      </c>
      <c r="H327" s="15" t="s">
        <v>342</v>
      </c>
      <c r="I327" s="15" t="str">
        <f>'1. Input and Output files list'!$E$6</f>
        <v>C:/NGS/save/</v>
      </c>
      <c r="J327" s="15" t="str">
        <f>CONCATENATE($H$259,"ABHgenotypeR")</f>
        <v>Genotype_csvs_ABHgenotypeR</v>
      </c>
      <c r="K327" s="15">
        <f>G325</f>
        <v>7</v>
      </c>
      <c r="L327" s="15" t="s">
        <v>680</v>
      </c>
      <c r="M327" s="15" t="s">
        <v>1056</v>
      </c>
      <c r="N327" s="15" t="s">
        <v>34</v>
      </c>
      <c r="O327" s="15" t="str">
        <f>CONCATENATE(F327,G327,H327,I327,J327,K327,L327,M327,N327)</f>
        <v>writeABHgenotypes(USErrCorr3_7, outfile = "C:/NGS/save/Genotype_csvs_ABHgenotypeR7US_aln.csv")</v>
      </c>
    </row>
    <row r="328" spans="3:15" x14ac:dyDescent="0.15">
      <c r="C328" s="15">
        <v>327</v>
      </c>
      <c r="D328" s="39" t="str">
        <f t="shared" si="8"/>
        <v>ErrCorr1 &lt;- correctUndercalledHets(genotype, maxHapLength = 8)</v>
      </c>
      <c r="F328" s="15" t="s">
        <v>348</v>
      </c>
      <c r="G328" s="15">
        <f>G329</f>
        <v>8</v>
      </c>
      <c r="H328" s="15" t="s">
        <v>52</v>
      </c>
      <c r="O328" s="15" t="str">
        <f>CONCATENATE(F328,G328,H328,I328,J328,K328,L328)</f>
        <v>ErrCorr1 &lt;- correctUndercalledHets(genotype, maxHapLength = 8)</v>
      </c>
    </row>
    <row r="329" spans="3:15" x14ac:dyDescent="0.15">
      <c r="C329" s="15">
        <v>328</v>
      </c>
      <c r="D329" s="39" t="str">
        <f t="shared" si="8"/>
        <v>ErrCorr2 &lt;- correctStretches(ErrCorr1, maxHapLength = 8)</v>
      </c>
      <c r="F329" s="15" t="s">
        <v>349</v>
      </c>
      <c r="G329" s="15">
        <v>8</v>
      </c>
      <c r="H329" s="15" t="s">
        <v>52</v>
      </c>
      <c r="O329" s="15" t="str">
        <f>CONCATENATE(F329,G329,H329,I329,J329,K329,L329)</f>
        <v>ErrCorr2 &lt;- correctStretches(ErrCorr1, maxHapLength = 8)</v>
      </c>
    </row>
    <row r="330" spans="3:15" x14ac:dyDescent="0.15">
      <c r="C330" s="15">
        <v>329</v>
      </c>
      <c r="D330" s="39" t="str">
        <f t="shared" si="8"/>
        <v>USErrCorr3_8 &lt;- imputeByFlanks(ErrCorr2)</v>
      </c>
      <c r="F330" s="5" t="s">
        <v>353</v>
      </c>
      <c r="G330" s="5">
        <f>G329</f>
        <v>8</v>
      </c>
      <c r="H330" s="5" t="s">
        <v>341</v>
      </c>
      <c r="O330" s="15" t="str">
        <f>CONCATENATE(F330,G330,H330,I330,J330,K330,L330)</f>
        <v>USErrCorr3_8 &lt;- imputeByFlanks(ErrCorr2)</v>
      </c>
    </row>
    <row r="331" spans="3:15" x14ac:dyDescent="0.15">
      <c r="C331" s="15">
        <v>330</v>
      </c>
      <c r="D331" s="39" t="str">
        <f t="shared" si="8"/>
        <v>writeABHgenotypes(USErrCorr3_8, outfile = "C:/NGS/save/Genotype_csvs_ABHgenotypeR8US_aln.csv")</v>
      </c>
      <c r="F331" s="15" t="s">
        <v>354</v>
      </c>
      <c r="G331" s="15">
        <f>G329</f>
        <v>8</v>
      </c>
      <c r="H331" s="15" t="s">
        <v>342</v>
      </c>
      <c r="I331" s="15" t="str">
        <f>'1. Input and Output files list'!$E$6</f>
        <v>C:/NGS/save/</v>
      </c>
      <c r="J331" s="15" t="str">
        <f>CONCATENATE($H$259,"ABHgenotypeR")</f>
        <v>Genotype_csvs_ABHgenotypeR</v>
      </c>
      <c r="K331" s="15">
        <f>G329</f>
        <v>8</v>
      </c>
      <c r="L331" s="15" t="s">
        <v>680</v>
      </c>
      <c r="M331" s="15" t="s">
        <v>1056</v>
      </c>
      <c r="N331" s="15" t="s">
        <v>34</v>
      </c>
      <c r="O331" s="15" t="str">
        <f>CONCATENATE(F331,G331,H331,I331,J331,K331,L331,M331,N331)</f>
        <v>writeABHgenotypes(USErrCorr3_8, outfile = "C:/NGS/save/Genotype_csvs_ABHgenotypeR8US_aln.csv")</v>
      </c>
    </row>
    <row r="332" spans="3:15" x14ac:dyDescent="0.15">
      <c r="C332" s="15">
        <v>331</v>
      </c>
      <c r="D332" s="39" t="str">
        <f t="shared" si="8"/>
        <v>ErrCorr1 &lt;- correctUndercalledHets(genotype, maxHapLength = 9)</v>
      </c>
      <c r="F332" s="15" t="s">
        <v>348</v>
      </c>
      <c r="G332" s="15">
        <f>G333</f>
        <v>9</v>
      </c>
      <c r="H332" s="15" t="s">
        <v>52</v>
      </c>
      <c r="O332" s="15" t="str">
        <f>CONCATENATE(F332,G332,H332,I332,J332,K332,L332)</f>
        <v>ErrCorr1 &lt;- correctUndercalledHets(genotype, maxHapLength = 9)</v>
      </c>
    </row>
    <row r="333" spans="3:15" x14ac:dyDescent="0.15">
      <c r="C333" s="15">
        <v>332</v>
      </c>
      <c r="D333" s="39" t="str">
        <f t="shared" si="8"/>
        <v>ErrCorr2 &lt;- correctStretches(ErrCorr1, maxHapLength = 9)</v>
      </c>
      <c r="F333" s="15" t="s">
        <v>349</v>
      </c>
      <c r="G333" s="15">
        <v>9</v>
      </c>
      <c r="H333" s="15" t="s">
        <v>52</v>
      </c>
      <c r="O333" s="15" t="str">
        <f>CONCATENATE(F333,G333,H333,I333,J333,K333,L333)</f>
        <v>ErrCorr2 &lt;- correctStretches(ErrCorr1, maxHapLength = 9)</v>
      </c>
    </row>
    <row r="334" spans="3:15" x14ac:dyDescent="0.15">
      <c r="C334" s="15">
        <v>333</v>
      </c>
      <c r="D334" s="39" t="str">
        <f t="shared" si="8"/>
        <v>USErrCorr3_9 &lt;- imputeByFlanks(ErrCorr2)</v>
      </c>
      <c r="F334" s="5" t="s">
        <v>353</v>
      </c>
      <c r="G334" s="5">
        <f>G333</f>
        <v>9</v>
      </c>
      <c r="H334" s="5" t="s">
        <v>341</v>
      </c>
      <c r="O334" s="15" t="str">
        <f>CONCATENATE(F334,G334,H334,I334,J334,K334,L334)</f>
        <v>USErrCorr3_9 &lt;- imputeByFlanks(ErrCorr2)</v>
      </c>
    </row>
    <row r="335" spans="3:15" x14ac:dyDescent="0.15">
      <c r="C335" s="15">
        <v>334</v>
      </c>
      <c r="D335" s="39" t="str">
        <f t="shared" si="8"/>
        <v>writeABHgenotypes(USErrCorr3_9, outfile = "C:/NGS/save/Genotype_csvs_ABHgenotypeR9US_aln.csv")</v>
      </c>
      <c r="F335" s="15" t="s">
        <v>354</v>
      </c>
      <c r="G335" s="15">
        <f>G333</f>
        <v>9</v>
      </c>
      <c r="H335" s="15" t="s">
        <v>342</v>
      </c>
      <c r="I335" s="15" t="str">
        <f>'1. Input and Output files list'!$E$6</f>
        <v>C:/NGS/save/</v>
      </c>
      <c r="J335" s="15" t="str">
        <f>CONCATENATE($H$259,"ABHgenotypeR")</f>
        <v>Genotype_csvs_ABHgenotypeR</v>
      </c>
      <c r="K335" s="15">
        <f>G333</f>
        <v>9</v>
      </c>
      <c r="L335" s="15" t="s">
        <v>680</v>
      </c>
      <c r="M335" s="15" t="s">
        <v>1056</v>
      </c>
      <c r="N335" s="15" t="s">
        <v>34</v>
      </c>
      <c r="O335" s="15" t="str">
        <f>CONCATENATE(F335,G335,H335,I335,J335,K335,L335,M335,N335)</f>
        <v>writeABHgenotypes(USErrCorr3_9, outfile = "C:/NGS/save/Genotype_csvs_ABHgenotypeR9US_aln.csv")</v>
      </c>
    </row>
    <row r="336" spans="3:15" x14ac:dyDescent="0.15">
      <c r="C336" s="15">
        <v>335</v>
      </c>
      <c r="D336" s="39" t="str">
        <f t="shared" si="8"/>
        <v>ErrCorr1 &lt;- correctUndercalledHets(genotype, maxHapLength = 10)</v>
      </c>
      <c r="F336" s="15" t="s">
        <v>348</v>
      </c>
      <c r="G336" s="15">
        <f>G337</f>
        <v>10</v>
      </c>
      <c r="H336" s="15" t="s">
        <v>52</v>
      </c>
      <c r="O336" s="15" t="str">
        <f>CONCATENATE(F336,G336,H336,I336,J336,K336,L336)</f>
        <v>ErrCorr1 &lt;- correctUndercalledHets(genotype, maxHapLength = 10)</v>
      </c>
    </row>
    <row r="337" spans="3:15" x14ac:dyDescent="0.15">
      <c r="C337" s="15">
        <v>336</v>
      </c>
      <c r="D337" s="39" t="str">
        <f t="shared" si="8"/>
        <v>ErrCorr2 &lt;- correctStretches(ErrCorr1, maxHapLength = 10)</v>
      </c>
      <c r="F337" s="15" t="s">
        <v>349</v>
      </c>
      <c r="G337" s="15">
        <v>10</v>
      </c>
      <c r="H337" s="15" t="s">
        <v>52</v>
      </c>
      <c r="O337" s="15" t="str">
        <f>CONCATENATE(F337,G337,H337,I337,J337,K337,L337)</f>
        <v>ErrCorr2 &lt;- correctStretches(ErrCorr1, maxHapLength = 10)</v>
      </c>
    </row>
    <row r="338" spans="3:15" x14ac:dyDescent="0.15">
      <c r="C338" s="15">
        <v>337</v>
      </c>
      <c r="D338" s="39" t="str">
        <f t="shared" si="8"/>
        <v>USErrCorr3_10 &lt;- imputeByFlanks(ErrCorr2)</v>
      </c>
      <c r="F338" s="5" t="s">
        <v>353</v>
      </c>
      <c r="G338" s="5">
        <f>G337</f>
        <v>10</v>
      </c>
      <c r="H338" s="5" t="s">
        <v>341</v>
      </c>
      <c r="O338" s="15" t="str">
        <f>CONCATENATE(F338,G338,H338,I338,J338,K338,L338)</f>
        <v>USErrCorr3_10 &lt;- imputeByFlanks(ErrCorr2)</v>
      </c>
    </row>
    <row r="339" spans="3:15" x14ac:dyDescent="0.15">
      <c r="C339" s="15">
        <v>338</v>
      </c>
      <c r="D339" s="39" t="str">
        <f t="shared" si="8"/>
        <v>writeABHgenotypes(USErrCorr3_10, outfile = "C:/NGS/save/Genotype_csvs_ABHgenotypeR10US_aln.csv")</v>
      </c>
      <c r="F339" s="15" t="s">
        <v>354</v>
      </c>
      <c r="G339" s="15">
        <f>G337</f>
        <v>10</v>
      </c>
      <c r="H339" s="15" t="s">
        <v>342</v>
      </c>
      <c r="I339" s="15" t="str">
        <f>'1. Input and Output files list'!$E$6</f>
        <v>C:/NGS/save/</v>
      </c>
      <c r="J339" s="15" t="str">
        <f>CONCATENATE($H$259,"ABHgenotypeR")</f>
        <v>Genotype_csvs_ABHgenotypeR</v>
      </c>
      <c r="K339" s="15">
        <f>G337</f>
        <v>10</v>
      </c>
      <c r="L339" s="15" t="s">
        <v>680</v>
      </c>
      <c r="M339" s="15" t="s">
        <v>1056</v>
      </c>
      <c r="N339" s="15" t="s">
        <v>34</v>
      </c>
      <c r="O339" s="15" t="str">
        <f>CONCATENATE(F339,G339,H339,I339,J339,K339,L339,M339,N339)</f>
        <v>writeABHgenotypes(USErrCorr3_10, outfile = "C:/NGS/save/Genotype_csvs_ABHgenotypeR10US_aln.csv")</v>
      </c>
    </row>
    <row r="340" spans="3:15" x14ac:dyDescent="0.15">
      <c r="C340" s="15">
        <v>339</v>
      </c>
      <c r="D340" s="39" t="str">
        <f t="shared" si="8"/>
        <v>pdf("C:/NGS/save/Genotype_imges_PDF_files/Genotype_csvs_ABHgenotypeR1-10SUUS_aln_0.50.50.40.50.50.4.pdf")</v>
      </c>
      <c r="F340" s="15" t="s">
        <v>343</v>
      </c>
      <c r="G340" s="15" t="str">
        <f>'1. Input and Output files list'!$E$6</f>
        <v>C:/NGS/save/</v>
      </c>
      <c r="H340" s="15" t="str">
        <f>CONCATENATE("Genotype_imges_PDF_files/",$H$259,"ABHgenotypeR")</f>
        <v>Genotype_imges_PDF_files/Genotype_csvs_ABHgenotypeR</v>
      </c>
      <c r="I340" s="15" t="s">
        <v>1002</v>
      </c>
      <c r="J340" s="15" t="s">
        <v>1591</v>
      </c>
      <c r="K340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340" s="15" t="s">
        <v>572</v>
      </c>
      <c r="O340" s="15" t="str">
        <f>CONCATENATE(F340,G340,H340,I340,J340,K340,L340,M340)</f>
        <v>pdf("C:/NGS/save/Genotype_imges_PDF_files/Genotype_csvs_ABHgenotypeR1-10SUUS_aln_0.50.50.40.50.50.4.pdf")</v>
      </c>
    </row>
    <row r="341" spans="3:15" x14ac:dyDescent="0.15">
      <c r="C341" s="15">
        <v>340</v>
      </c>
      <c r="D341" s="39" t="s">
        <v>1565</v>
      </c>
    </row>
    <row r="342" spans="3:15" x14ac:dyDescent="0.15">
      <c r="C342" s="15">
        <v>341</v>
      </c>
      <c r="D342" s="39" t="s">
        <v>1566</v>
      </c>
    </row>
    <row r="343" spans="3:15" x14ac:dyDescent="0.15">
      <c r="C343" s="15">
        <v>342</v>
      </c>
      <c r="D343" s="39" t="s">
        <v>1567</v>
      </c>
    </row>
    <row r="344" spans="3:15" x14ac:dyDescent="0.15">
      <c r="C344" s="15">
        <v>343</v>
      </c>
      <c r="D344" s="39" t="s">
        <v>1568</v>
      </c>
    </row>
    <row r="345" spans="3:15" x14ac:dyDescent="0.15">
      <c r="C345" s="15">
        <v>344</v>
      </c>
      <c r="D345" s="39" t="s">
        <v>1569</v>
      </c>
    </row>
    <row r="346" spans="3:15" x14ac:dyDescent="0.15">
      <c r="C346" s="15">
        <v>345</v>
      </c>
      <c r="D346" s="39" t="s">
        <v>1570</v>
      </c>
    </row>
    <row r="347" spans="3:15" x14ac:dyDescent="0.15">
      <c r="C347" s="15">
        <v>346</v>
      </c>
      <c r="D347" s="39" t="s">
        <v>1571</v>
      </c>
    </row>
    <row r="348" spans="3:15" x14ac:dyDescent="0.15">
      <c r="C348" s="15">
        <v>347</v>
      </c>
      <c r="D348" s="39" t="s">
        <v>1572</v>
      </c>
    </row>
    <row r="349" spans="3:15" x14ac:dyDescent="0.15">
      <c r="C349" s="15">
        <v>348</v>
      </c>
      <c r="D349" s="39" t="s">
        <v>1573</v>
      </c>
    </row>
    <row r="350" spans="3:15" x14ac:dyDescent="0.15">
      <c r="C350" s="15">
        <v>349</v>
      </c>
      <c r="D350" s="39" t="s">
        <v>1574</v>
      </c>
    </row>
    <row r="351" spans="3:15" x14ac:dyDescent="0.15">
      <c r="C351" s="15">
        <v>350</v>
      </c>
      <c r="D351" s="39" t="s">
        <v>1575</v>
      </c>
    </row>
    <row r="352" spans="3:15" x14ac:dyDescent="0.15">
      <c r="C352" s="15">
        <v>351</v>
      </c>
      <c r="D352" s="39" t="s">
        <v>1576</v>
      </c>
    </row>
    <row r="353" spans="3:4" x14ac:dyDescent="0.15">
      <c r="C353" s="15">
        <v>352</v>
      </c>
      <c r="D353" s="39" t="s">
        <v>1577</v>
      </c>
    </row>
    <row r="354" spans="3:4" x14ac:dyDescent="0.15">
      <c r="C354" s="15">
        <v>353</v>
      </c>
      <c r="D354" s="39" t="s">
        <v>1578</v>
      </c>
    </row>
    <row r="355" spans="3:4" x14ac:dyDescent="0.15">
      <c r="C355" s="15">
        <v>354</v>
      </c>
      <c r="D355" s="39" t="s">
        <v>1579</v>
      </c>
    </row>
    <row r="356" spans="3:4" x14ac:dyDescent="0.15">
      <c r="C356" s="15">
        <v>355</v>
      </c>
      <c r="D356" s="39" t="s">
        <v>1580</v>
      </c>
    </row>
    <row r="357" spans="3:4" x14ac:dyDescent="0.15">
      <c r="C357" s="15">
        <v>356</v>
      </c>
      <c r="D357" s="39" t="s">
        <v>1581</v>
      </c>
    </row>
    <row r="358" spans="3:4" x14ac:dyDescent="0.15">
      <c r="C358" s="15">
        <v>357</v>
      </c>
      <c r="D358" s="39" t="s">
        <v>1582</v>
      </c>
    </row>
    <row r="359" spans="3:4" x14ac:dyDescent="0.15">
      <c r="C359" s="15">
        <v>358</v>
      </c>
      <c r="D359" s="39" t="s">
        <v>1583</v>
      </c>
    </row>
    <row r="360" spans="3:4" x14ac:dyDescent="0.15">
      <c r="C360" s="15">
        <v>359</v>
      </c>
      <c r="D360" s="39" t="s">
        <v>1584</v>
      </c>
    </row>
    <row r="361" spans="3:4" x14ac:dyDescent="0.15">
      <c r="C361" s="15">
        <v>360</v>
      </c>
      <c r="D361" s="39" t="s">
        <v>1585</v>
      </c>
    </row>
    <row r="362" spans="3:4" x14ac:dyDescent="0.15">
      <c r="C362" s="15">
        <v>361</v>
      </c>
      <c r="D362" s="39" t="s">
        <v>1586</v>
      </c>
    </row>
    <row r="363" spans="3:4" x14ac:dyDescent="0.15">
      <c r="C363" s="15">
        <v>362</v>
      </c>
      <c r="D363" s="39" t="s">
        <v>1587</v>
      </c>
    </row>
    <row r="364" spans="3:4" x14ac:dyDescent="0.15">
      <c r="C364" s="15">
        <v>363</v>
      </c>
      <c r="D364" s="39" t="s">
        <v>347</v>
      </c>
    </row>
    <row r="365" spans="3:4" x14ac:dyDescent="0.15">
      <c r="C365" s="15">
        <v>364</v>
      </c>
      <c r="D365" s="39" t="s">
        <v>365</v>
      </c>
    </row>
    <row r="366" spans="3:4" x14ac:dyDescent="0.15">
      <c r="C366" s="15">
        <v>365</v>
      </c>
      <c r="D366" s="39" t="s">
        <v>366</v>
      </c>
    </row>
    <row r="367" spans="3:4" x14ac:dyDescent="0.15">
      <c r="C367" s="15">
        <v>366</v>
      </c>
      <c r="D367" s="39" t="s">
        <v>367</v>
      </c>
    </row>
    <row r="368" spans="3:4" x14ac:dyDescent="0.15">
      <c r="C368" s="15">
        <v>367</v>
      </c>
      <c r="D368" s="39" t="s">
        <v>368</v>
      </c>
    </row>
    <row r="369" spans="3:4" x14ac:dyDescent="0.15">
      <c r="C369" s="15">
        <v>368</v>
      </c>
      <c r="D369" s="39" t="s">
        <v>369</v>
      </c>
    </row>
    <row r="370" spans="3:4" x14ac:dyDescent="0.15">
      <c r="C370" s="15">
        <v>369</v>
      </c>
      <c r="D370" s="39" t="s">
        <v>370</v>
      </c>
    </row>
    <row r="371" spans="3:4" x14ac:dyDescent="0.15">
      <c r="C371" s="15">
        <v>370</v>
      </c>
      <c r="D371" s="39" t="s">
        <v>371</v>
      </c>
    </row>
    <row r="372" spans="3:4" x14ac:dyDescent="0.15">
      <c r="C372" s="15">
        <v>371</v>
      </c>
      <c r="D372" s="39" t="s">
        <v>372</v>
      </c>
    </row>
    <row r="373" spans="3:4" x14ac:dyDescent="0.15">
      <c r="C373" s="15">
        <v>372</v>
      </c>
      <c r="D373" s="39" t="s">
        <v>373</v>
      </c>
    </row>
    <row r="374" spans="3:4" x14ac:dyDescent="0.15">
      <c r="C374" s="15">
        <v>373</v>
      </c>
      <c r="D374" s="39" t="s">
        <v>374</v>
      </c>
    </row>
    <row r="375" spans="3:4" x14ac:dyDescent="0.15">
      <c r="C375" s="15">
        <v>374</v>
      </c>
      <c r="D375" s="39" t="s">
        <v>355</v>
      </c>
    </row>
    <row r="376" spans="3:4" x14ac:dyDescent="0.15">
      <c r="C376" s="15">
        <v>375</v>
      </c>
      <c r="D376" s="39" t="s">
        <v>356</v>
      </c>
    </row>
    <row r="377" spans="3:4" x14ac:dyDescent="0.15">
      <c r="C377" s="15">
        <v>376</v>
      </c>
      <c r="D377" s="39" t="s">
        <v>357</v>
      </c>
    </row>
    <row r="378" spans="3:4" x14ac:dyDescent="0.15">
      <c r="C378" s="15">
        <v>377</v>
      </c>
      <c r="D378" s="39" t="s">
        <v>358</v>
      </c>
    </row>
    <row r="379" spans="3:4" x14ac:dyDescent="0.15">
      <c r="C379" s="15">
        <v>378</v>
      </c>
      <c r="D379" s="39" t="s">
        <v>359</v>
      </c>
    </row>
    <row r="380" spans="3:4" x14ac:dyDescent="0.15">
      <c r="C380" s="15">
        <v>379</v>
      </c>
      <c r="D380" s="39" t="s">
        <v>360</v>
      </c>
    </row>
    <row r="381" spans="3:4" x14ac:dyDescent="0.15">
      <c r="C381" s="15">
        <v>380</v>
      </c>
      <c r="D381" s="39" t="s">
        <v>361</v>
      </c>
    </row>
    <row r="382" spans="3:4" x14ac:dyDescent="0.15">
      <c r="C382" s="15">
        <v>381</v>
      </c>
      <c r="D382" s="39" t="s">
        <v>362</v>
      </c>
    </row>
    <row r="383" spans="3:4" x14ac:dyDescent="0.15">
      <c r="C383" s="15">
        <v>382</v>
      </c>
      <c r="D383" s="39" t="s">
        <v>363</v>
      </c>
    </row>
    <row r="384" spans="3:4" x14ac:dyDescent="0.15">
      <c r="C384" s="15">
        <v>383</v>
      </c>
      <c r="D384" s="39" t="s">
        <v>364</v>
      </c>
    </row>
    <row r="385" spans="3:4" x14ac:dyDescent="0.15">
      <c r="C385" s="15">
        <v>384</v>
      </c>
      <c r="D385" s="39" t="s">
        <v>344</v>
      </c>
    </row>
    <row r="386" spans="3:4" s="5" customFormat="1" x14ac:dyDescent="0.15"/>
  </sheetData>
  <phoneticPr fontId="18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P1043"/>
  <sheetViews>
    <sheetView zoomScale="75" zoomScaleNormal="75" workbookViewId="0">
      <selection activeCell="D1042" sqref="D1042"/>
    </sheetView>
  </sheetViews>
  <sheetFormatPr defaultRowHeight="13.5" x14ac:dyDescent="0.15"/>
  <cols>
    <col min="1" max="3" width="9" style="15"/>
    <col min="4" max="4" width="138.625" style="15" customWidth="1"/>
    <col min="5" max="16384" width="9" style="15"/>
  </cols>
  <sheetData>
    <row r="2" spans="1:16" x14ac:dyDescent="0.15">
      <c r="A2" s="15">
        <v>1</v>
      </c>
      <c r="D2" s="26" t="s">
        <v>497</v>
      </c>
    </row>
    <row r="3" spans="1:16" x14ac:dyDescent="0.15">
      <c r="A3" s="15">
        <v>2</v>
      </c>
      <c r="C3" s="15" t="s">
        <v>552</v>
      </c>
      <c r="D3" s="26" t="str">
        <f>P3</f>
        <v>genotypingSum &lt;- fread("C:/NGS/save/parent/mappinggenotypelist_aln_37.csv", header=TRUE)</v>
      </c>
      <c r="F3" s="15" t="s">
        <v>309</v>
      </c>
      <c r="G3" s="15" t="str">
        <f>'1. Input and Output files list'!$E$6</f>
        <v>C:/NGS/save/</v>
      </c>
      <c r="H3" s="15" t="s">
        <v>534</v>
      </c>
      <c r="I3" s="15" t="s">
        <v>832</v>
      </c>
      <c r="J3" s="15" t="s">
        <v>533</v>
      </c>
      <c r="P3" s="15" t="str">
        <f>CONCATENATE(F3,G3,H3,I3,J3)</f>
        <v>genotypingSum &lt;- fread("C:/NGS/save/parent/mappinggenotypelist_aln_37.csv", header=TRUE)</v>
      </c>
    </row>
    <row r="4" spans="1:16" x14ac:dyDescent="0.15">
      <c r="A4" s="15">
        <v>3</v>
      </c>
      <c r="B4" s="15">
        <v>0</v>
      </c>
      <c r="C4" s="15" t="s">
        <v>126</v>
      </c>
      <c r="D4" s="26" t="s">
        <v>77</v>
      </c>
    </row>
    <row r="5" spans="1:16" x14ac:dyDescent="0.15">
      <c r="A5" s="15">
        <v>4</v>
      </c>
      <c r="B5" s="15">
        <v>0</v>
      </c>
      <c r="C5" s="15" t="s">
        <v>127</v>
      </c>
      <c r="D5" s="26" t="str">
        <f>P5</f>
        <v>dataP1csv &lt;- fread("C:/NGS/save/parent/P1unique_tag.csv", header=F, col.names=genotype)</v>
      </c>
      <c r="F5" s="15" t="s">
        <v>229</v>
      </c>
      <c r="G5" s="15" t="str">
        <f>'1. Input and Output files list'!$E$6</f>
        <v>C:/NGS/save/</v>
      </c>
      <c r="H5" s="15" t="s">
        <v>143</v>
      </c>
      <c r="P5" s="15" t="str">
        <f>CONCATENATE(F5,G5,H5)</f>
        <v>dataP1csv &lt;- fread("C:/NGS/save/parent/P1unique_tag.csv", header=F, col.names=genotype)</v>
      </c>
    </row>
    <row r="6" spans="1:16" x14ac:dyDescent="0.15">
      <c r="A6" s="15">
        <v>5</v>
      </c>
      <c r="B6" s="15">
        <v>0</v>
      </c>
      <c r="C6" s="15" t="s">
        <v>128</v>
      </c>
      <c r="D6" s="26" t="str">
        <f>P6</f>
        <v>system.time(write.csv(dataP1csv[match(genotypingSum$tags, dataP1csv$tags),2], file="C:/NGS/save/parent/ShinanoGreen.tagcountmatchindex.csv", row.names = F))</v>
      </c>
      <c r="F6" s="15" t="s">
        <v>310</v>
      </c>
      <c r="G6" s="15" t="str">
        <f>'1. Input and Output files list'!$E$6</f>
        <v>C:/NGS/save/</v>
      </c>
      <c r="H6" s="15" t="s">
        <v>59</v>
      </c>
      <c r="I6" s="15" t="str">
        <f>'1. Input and Output files list'!$F$72</f>
        <v>ShinanoGreen</v>
      </c>
      <c r="J6" s="15" t="s">
        <v>709</v>
      </c>
      <c r="P6" s="15" t="str">
        <f>CONCATENATE(F6,G6,H6,I6,J6)</f>
        <v>system.time(write.csv(dataP1csv[match(genotypingSum$tags, dataP1csv$tags),2], file="C:/NGS/save/parent/ShinanoGreen.tagcountmatchindex.csv", row.names = F))</v>
      </c>
    </row>
    <row r="7" spans="1:16" x14ac:dyDescent="0.15">
      <c r="A7" s="15">
        <v>6</v>
      </c>
      <c r="B7" s="15">
        <v>0</v>
      </c>
      <c r="C7" s="15" t="s">
        <v>129</v>
      </c>
      <c r="D7" s="26" t="str">
        <f>P7</f>
        <v>genotypingP1 &lt;- fread("C:/NGS/save/parent/ShinanoGreen.tagcountmatchindex.csv", col.names = c("ShinanoGreen"))</v>
      </c>
      <c r="F7" s="15" t="s">
        <v>230</v>
      </c>
      <c r="G7" s="15" t="str">
        <f>'1. Input and Output files list'!$E$6</f>
        <v>C:/NGS/save/</v>
      </c>
      <c r="H7" s="15" t="s">
        <v>59</v>
      </c>
      <c r="I7" s="15" t="str">
        <f>'1. Input and Output files list'!$F$72</f>
        <v>ShinanoGreen</v>
      </c>
      <c r="J7" s="15" t="s">
        <v>710</v>
      </c>
      <c r="K7" s="15" t="str">
        <f>'1. Input and Output files list'!$F$72</f>
        <v>ShinanoGreen</v>
      </c>
      <c r="L7" s="15" t="s">
        <v>545</v>
      </c>
      <c r="P7" s="15" t="str">
        <f>CONCATENATE(F7,G7,H7,I7,J7,K7,L7)</f>
        <v>genotypingP1 &lt;- fread("C:/NGS/save/parent/ShinanoGreen.tagcountmatchindex.csv", col.names = c("ShinanoGreen"))</v>
      </c>
    </row>
    <row r="8" spans="1:16" x14ac:dyDescent="0.15">
      <c r="A8" s="15">
        <v>7</v>
      </c>
      <c r="B8" s="15">
        <v>0</v>
      </c>
      <c r="C8" s="15" t="s">
        <v>130</v>
      </c>
      <c r="D8" s="26" t="s">
        <v>234</v>
      </c>
    </row>
    <row r="9" spans="1:16" x14ac:dyDescent="0.15">
      <c r="A9" s="15">
        <v>8</v>
      </c>
      <c r="B9" s="15">
        <v>0</v>
      </c>
      <c r="C9" s="15" t="s">
        <v>131</v>
      </c>
      <c r="D9" s="26" t="str">
        <f>P9</f>
        <v>dataP2csv &lt;- fread("C:/NGS/save/parent/P2unique_tag.csv", header=F, col.names=genotype)</v>
      </c>
      <c r="F9" s="15" t="s">
        <v>231</v>
      </c>
      <c r="G9" s="15" t="str">
        <f>'1. Input and Output files list'!$E$6</f>
        <v>C:/NGS/save/</v>
      </c>
      <c r="H9" s="15" t="s">
        <v>144</v>
      </c>
      <c r="P9" s="15" t="str">
        <f>CONCATENATE(F9,G9,H9)</f>
        <v>dataP2csv &lt;- fread("C:/NGS/save/parent/P2unique_tag.csv", header=F, col.names=genotype)</v>
      </c>
    </row>
    <row r="10" spans="1:16" x14ac:dyDescent="0.15">
      <c r="A10" s="15">
        <v>9</v>
      </c>
      <c r="B10" s="15">
        <v>0</v>
      </c>
      <c r="C10" s="15" t="s">
        <v>132</v>
      </c>
      <c r="D10" s="26" t="str">
        <f>P10</f>
        <v>system.time(write.csv(dataP2csv[match(genotypingSum$tags, dataP2csv$tags),2], file="C:/NGS/save/parent/VI185_4.tagcountmatchindex.csv", row.names = F))</v>
      </c>
      <c r="F10" s="15" t="s">
        <v>311</v>
      </c>
      <c r="G10" s="15" t="str">
        <f>'1. Input and Output files list'!$E$6</f>
        <v>C:/NGS/save/</v>
      </c>
      <c r="H10" s="15" t="s">
        <v>59</v>
      </c>
      <c r="I10" s="15" t="str">
        <f>'1. Input and Output files list'!$F$74</f>
        <v>VI185_4</v>
      </c>
      <c r="J10" s="15" t="s">
        <v>709</v>
      </c>
      <c r="P10" s="15" t="str">
        <f>CONCATENATE(F10,G10,H10,I10,J10)</f>
        <v>system.time(write.csv(dataP2csv[match(genotypingSum$tags, dataP2csv$tags),2], file="C:/NGS/save/parent/VI185_4.tagcountmatchindex.csv", row.names = F))</v>
      </c>
    </row>
    <row r="11" spans="1:16" x14ac:dyDescent="0.15">
      <c r="A11" s="15">
        <v>10</v>
      </c>
      <c r="B11" s="15">
        <v>0</v>
      </c>
      <c r="C11" s="15" t="s">
        <v>133</v>
      </c>
      <c r="D11" s="26" t="str">
        <f>P11</f>
        <v>genotypingP2 &lt;- fread("C:/NGS/save/parent/VI185_4.tagcountmatchindex.csv", col.names = c("VI185_4"))</v>
      </c>
      <c r="F11" s="15" t="s">
        <v>232</v>
      </c>
      <c r="G11" s="15" t="str">
        <f>'1. Input and Output files list'!$E$6</f>
        <v>C:/NGS/save/</v>
      </c>
      <c r="H11" s="15" t="s">
        <v>59</v>
      </c>
      <c r="I11" s="15" t="str">
        <f>'1. Input and Output files list'!$F$74</f>
        <v>VI185_4</v>
      </c>
      <c r="J11" s="15" t="s">
        <v>710</v>
      </c>
      <c r="K11" s="15" t="str">
        <f>'1. Input and Output files list'!$F$74</f>
        <v>VI185_4</v>
      </c>
      <c r="L11" s="15" t="s">
        <v>545</v>
      </c>
      <c r="P11" s="15" t="str">
        <f>CONCATENATE(F11,G11,H11,I11,J11,K11,L11)</f>
        <v>genotypingP2 &lt;- fread("C:/NGS/save/parent/VI185_4.tagcountmatchindex.csv", col.names = c("VI185_4"))</v>
      </c>
    </row>
    <row r="12" spans="1:16" x14ac:dyDescent="0.15">
      <c r="A12" s="15">
        <v>11</v>
      </c>
      <c r="B12" s="15">
        <v>0</v>
      </c>
      <c r="C12" s="15" t="s">
        <v>134</v>
      </c>
      <c r="D12" s="26" t="s">
        <v>145</v>
      </c>
    </row>
    <row r="13" spans="1:16" x14ac:dyDescent="0.15">
      <c r="A13" s="15">
        <v>12</v>
      </c>
      <c r="B13" s="15">
        <v>0</v>
      </c>
      <c r="C13" s="15" t="s">
        <v>135</v>
      </c>
      <c r="D13" s="26" t="str">
        <f>P13</f>
        <v>write.csv((genotypingSum), file="C:/NGS/save/parent/genotypingSum_P1P2_aln_37.csv", row.names = F)</v>
      </c>
      <c r="F13" s="15" t="s">
        <v>140</v>
      </c>
      <c r="G13" s="15" t="str">
        <f>'1. Input and Output files list'!$E$6</f>
        <v>C:/NGS/save/</v>
      </c>
      <c r="H13" s="15" t="s">
        <v>59</v>
      </c>
      <c r="I13" s="15" t="s">
        <v>548</v>
      </c>
      <c r="J13" s="15" t="s">
        <v>832</v>
      </c>
      <c r="K13" s="15" t="s">
        <v>539</v>
      </c>
      <c r="P13" s="15" t="str">
        <f>CONCATENATE(F13,G13,H13,I13,J13,K13)</f>
        <v>write.csv((genotypingSum), file="C:/NGS/save/parent/genotypingSum_P1P2_aln_37.csv", row.names = F)</v>
      </c>
    </row>
    <row r="14" spans="1:16" x14ac:dyDescent="0.15">
      <c r="A14" s="15">
        <v>13</v>
      </c>
      <c r="C14" s="15" t="s">
        <v>135</v>
      </c>
      <c r="D14" s="26" t="s">
        <v>808</v>
      </c>
    </row>
    <row r="15" spans="1:16" x14ac:dyDescent="0.15">
      <c r="A15" s="15">
        <v>14</v>
      </c>
      <c r="C15" s="15" t="s">
        <v>135</v>
      </c>
      <c r="D15" s="26" t="s">
        <v>810</v>
      </c>
    </row>
    <row r="16" spans="1:16" x14ac:dyDescent="0.15">
      <c r="A16" s="15">
        <v>15</v>
      </c>
      <c r="C16" s="15" t="s">
        <v>135</v>
      </c>
      <c r="D16" s="26" t="s">
        <v>809</v>
      </c>
    </row>
    <row r="17" spans="1:15" x14ac:dyDescent="0.15">
      <c r="A17" s="15">
        <v>16</v>
      </c>
      <c r="C17" s="15" t="s">
        <v>135</v>
      </c>
      <c r="D17" s="26" t="s">
        <v>811</v>
      </c>
    </row>
    <row r="18" spans="1:15" x14ac:dyDescent="0.15">
      <c r="A18" s="15">
        <v>17</v>
      </c>
      <c r="B18" s="15">
        <v>1</v>
      </c>
      <c r="C18" s="15" t="s">
        <v>136</v>
      </c>
      <c r="D18" s="26" t="str">
        <f>N18</f>
        <v>genotypingdata &lt;- fread("C:/NGS/save/NGS0_01.tagcount", header=F, col.names=genotype)</v>
      </c>
      <c r="F18" s="15" t="s">
        <v>553</v>
      </c>
      <c r="G18" s="15" t="str">
        <f>'1. Input and Output files list'!$E$6</f>
        <v>C:/NGS/save/</v>
      </c>
      <c r="H18" s="15" t="str">
        <f>'1. Input and Output files list'!$J$80</f>
        <v>NGS0_01.tagcount</v>
      </c>
      <c r="I18" s="15" t="s">
        <v>228</v>
      </c>
      <c r="N18" s="15" t="str">
        <f>CONCATENATE(F18,G18,H18,I18)</f>
        <v>genotypingdata &lt;- fread("C:/NGS/save/NGS0_01.tagcount", header=F, col.names=genotype)</v>
      </c>
    </row>
    <row r="19" spans="1:15" x14ac:dyDescent="0.15">
      <c r="A19" s="15">
        <v>18</v>
      </c>
      <c r="B19" s="15">
        <v>1</v>
      </c>
      <c r="C19" s="15" t="s">
        <v>137</v>
      </c>
      <c r="D19" s="26" t="str">
        <f>O19</f>
        <v>system.time(write.csv(genotypingdata[match(genotypingSum$tags, genotypingdata$tags),2], file="C:/NGS/save/NGS0_01.tagcountmatchindex.csv", row.names = F))</v>
      </c>
      <c r="F19" s="15" t="s">
        <v>554</v>
      </c>
      <c r="G19" s="15" t="str">
        <f>'1. Input and Output files list'!$E$6</f>
        <v>C:/NGS/save/</v>
      </c>
      <c r="H19" s="15" t="str">
        <f>'1. Input and Output files list'!$J$80</f>
        <v>NGS0_01.tagcount</v>
      </c>
      <c r="I19" s="15" t="s">
        <v>142</v>
      </c>
      <c r="O19" s="15" t="str">
        <f>CONCATENATE(F19,G19,H19,I19)</f>
        <v>system.time(write.csv(genotypingdata[match(genotypingSum$tags, genotypingdata$tags),2], file="C:/NGS/save/NGS0_01.tagcountmatchindex.csv", row.names = F))</v>
      </c>
    </row>
    <row r="20" spans="1:15" x14ac:dyDescent="0.15">
      <c r="A20" s="15">
        <v>19</v>
      </c>
      <c r="B20" s="15">
        <v>1</v>
      </c>
      <c r="C20" s="15" t="s">
        <v>138</v>
      </c>
      <c r="D20" s="26" t="str">
        <f>M20</f>
        <v>genotypingdata&lt;- fread("C:/NGS/save/NGS0_01.tagcountmatchindex.csv", col.names = c("NGS0_01"))</v>
      </c>
      <c r="F20" s="15" t="s">
        <v>233</v>
      </c>
      <c r="G20" s="15" t="str">
        <f>'1. Input and Output files list'!$E$6</f>
        <v>C:/NGS/save/</v>
      </c>
      <c r="H20" s="15" t="str">
        <f>'1. Input and Output files list'!$J$80</f>
        <v>NGS0_01.tagcount</v>
      </c>
      <c r="I20" s="15" t="s">
        <v>547</v>
      </c>
      <c r="J20" s="15" t="str">
        <f>'1. Input and Output files list'!$F$80</f>
        <v>NGS0_01</v>
      </c>
      <c r="K20" s="15" t="s">
        <v>545</v>
      </c>
      <c r="M20" s="15" t="str">
        <f>CONCATENATE(F20,G20,H20,I20,J20,K20)</f>
        <v>genotypingdata&lt;- fread("C:/NGS/save/NGS0_01.tagcountmatchindex.csv", col.names = c("NGS0_01"))</v>
      </c>
    </row>
    <row r="21" spans="1:15" x14ac:dyDescent="0.15">
      <c r="A21" s="15">
        <v>20</v>
      </c>
      <c r="B21" s="15">
        <v>1</v>
      </c>
      <c r="C21" s="15" t="s">
        <v>139</v>
      </c>
      <c r="D21" s="26" t="s">
        <v>79</v>
      </c>
    </row>
    <row r="22" spans="1:15" x14ac:dyDescent="0.15">
      <c r="A22" s="15">
        <v>21</v>
      </c>
      <c r="B22" s="15">
        <v>1</v>
      </c>
      <c r="C22" s="15" t="s">
        <v>549</v>
      </c>
      <c r="D22" s="26" t="s">
        <v>551</v>
      </c>
    </row>
    <row r="23" spans="1:15" x14ac:dyDescent="0.15">
      <c r="A23" s="15">
        <v>22</v>
      </c>
      <c r="B23" s="15">
        <v>2</v>
      </c>
      <c r="C23" s="15" t="s">
        <v>136</v>
      </c>
      <c r="D23" s="26" t="str">
        <f>N23</f>
        <v>genotypingdata &lt;- fread("C:/NGS/save/NGS0_02.tagcount", header=F, col.names=genotype)</v>
      </c>
      <c r="F23" s="15" t="s">
        <v>553</v>
      </c>
      <c r="G23" s="15" t="str">
        <f>'1. Input and Output files list'!$E$6</f>
        <v>C:/NGS/save/</v>
      </c>
      <c r="H23" s="15" t="str">
        <f>'1. Input and Output files list'!$J$82</f>
        <v>NGS0_02.tagcount</v>
      </c>
      <c r="I23" s="15" t="s">
        <v>228</v>
      </c>
      <c r="N23" s="15" t="str">
        <f>CONCATENATE(F23,G23,H23,I23)</f>
        <v>genotypingdata &lt;- fread("C:/NGS/save/NGS0_02.tagcount", header=F, col.names=genotype)</v>
      </c>
    </row>
    <row r="24" spans="1:15" x14ac:dyDescent="0.15">
      <c r="A24" s="15">
        <v>23</v>
      </c>
      <c r="B24" s="15">
        <v>2</v>
      </c>
      <c r="C24" s="15" t="s">
        <v>137</v>
      </c>
      <c r="D24" s="26" t="str">
        <f>O24</f>
        <v>system.time(write.csv(genotypingdata[match(genotypingSum$tags, genotypingdata$tags),2], file="C:/NGS/save/NGS0_02.tagcountmatchindex.csv", row.names = F))</v>
      </c>
      <c r="F24" s="15" t="s">
        <v>554</v>
      </c>
      <c r="G24" s="15" t="str">
        <f>'1. Input and Output files list'!$E$6</f>
        <v>C:/NGS/save/</v>
      </c>
      <c r="H24" s="15" t="str">
        <f>'1. Input and Output files list'!$J$82</f>
        <v>NGS0_02.tagcount</v>
      </c>
      <c r="I24" s="15" t="s">
        <v>142</v>
      </c>
      <c r="O24" s="15" t="str">
        <f>CONCATENATE(F24,G24,H24,I24)</f>
        <v>system.time(write.csv(genotypingdata[match(genotypingSum$tags, genotypingdata$tags),2], file="C:/NGS/save/NGS0_02.tagcountmatchindex.csv", row.names = F))</v>
      </c>
    </row>
    <row r="25" spans="1:15" x14ac:dyDescent="0.15">
      <c r="A25" s="15">
        <v>24</v>
      </c>
      <c r="B25" s="15">
        <v>2</v>
      </c>
      <c r="C25" s="15" t="s">
        <v>138</v>
      </c>
      <c r="D25" s="26" t="str">
        <f>M25</f>
        <v>genotypingdata&lt;- fread("C:/NGS/save/NGS0_02.tagcountmatchindex.csv", col.names = c("NGS0_02"))</v>
      </c>
      <c r="F25" s="15" t="s">
        <v>233</v>
      </c>
      <c r="G25" s="15" t="str">
        <f>'1. Input and Output files list'!$E$6</f>
        <v>C:/NGS/save/</v>
      </c>
      <c r="H25" s="15" t="str">
        <f>'1. Input and Output files list'!$J$82</f>
        <v>NGS0_02.tagcount</v>
      </c>
      <c r="I25" s="15" t="s">
        <v>547</v>
      </c>
      <c r="J25" s="15" t="str">
        <f>'1. Input and Output files list'!$F$82</f>
        <v>NGS0_02</v>
      </c>
      <c r="K25" s="15" t="s">
        <v>545</v>
      </c>
      <c r="M25" s="15" t="str">
        <f>CONCATENATE(F25,G25,H25,I25,J25,K25)</f>
        <v>genotypingdata&lt;- fread("C:/NGS/save/NGS0_02.tagcountmatchindex.csv", col.names = c("NGS0_02"))</v>
      </c>
    </row>
    <row r="26" spans="1:15" x14ac:dyDescent="0.15">
      <c r="A26" s="15">
        <v>25</v>
      </c>
      <c r="B26" s="15">
        <v>2</v>
      </c>
      <c r="C26" s="15" t="s">
        <v>139</v>
      </c>
      <c r="D26" s="26" t="s">
        <v>79</v>
      </c>
    </row>
    <row r="27" spans="1:15" x14ac:dyDescent="0.15">
      <c r="A27" s="15">
        <v>26</v>
      </c>
      <c r="B27" s="15">
        <v>2</v>
      </c>
      <c r="C27" s="15" t="s">
        <v>549</v>
      </c>
      <c r="D27" s="26" t="s">
        <v>551</v>
      </c>
    </row>
    <row r="28" spans="1:15" x14ac:dyDescent="0.15">
      <c r="A28" s="15">
        <v>27</v>
      </c>
      <c r="B28" s="15">
        <v>3</v>
      </c>
      <c r="C28" s="15" t="s">
        <v>136</v>
      </c>
      <c r="D28" s="26" t="str">
        <f>N28</f>
        <v>genotypingdata &lt;- fread("C:/NGS/save/NGS0_03.tagcount", header=F, col.names=genotype)</v>
      </c>
      <c r="F28" s="15" t="s">
        <v>553</v>
      </c>
      <c r="G28" s="15" t="str">
        <f>'1. Input and Output files list'!$E$6</f>
        <v>C:/NGS/save/</v>
      </c>
      <c r="H28" s="15" t="str">
        <f>'1. Input and Output files list'!$J$84</f>
        <v>NGS0_03.tagcount</v>
      </c>
      <c r="I28" s="15" t="s">
        <v>228</v>
      </c>
      <c r="N28" s="15" t="str">
        <f>CONCATENATE(F28,G28,H28,I28)</f>
        <v>genotypingdata &lt;- fread("C:/NGS/save/NGS0_03.tagcount", header=F, col.names=genotype)</v>
      </c>
    </row>
    <row r="29" spans="1:15" x14ac:dyDescent="0.15">
      <c r="A29" s="15">
        <v>28</v>
      </c>
      <c r="B29" s="15">
        <v>3</v>
      </c>
      <c r="C29" s="15" t="s">
        <v>137</v>
      </c>
      <c r="D29" s="26" t="str">
        <f>O29</f>
        <v>system.time(write.csv(genotypingdata[match(genotypingSum$tags, genotypingdata$tags),2], file="C:/NGS/save/NGS0_03.tagcountmatchindex.csv", row.names = F))</v>
      </c>
      <c r="F29" s="15" t="s">
        <v>554</v>
      </c>
      <c r="G29" s="15" t="str">
        <f>'1. Input and Output files list'!$E$6</f>
        <v>C:/NGS/save/</v>
      </c>
      <c r="H29" s="15" t="str">
        <f>'1. Input and Output files list'!$J$84</f>
        <v>NGS0_03.tagcount</v>
      </c>
      <c r="I29" s="15" t="s">
        <v>142</v>
      </c>
      <c r="O29" s="15" t="str">
        <f>CONCATENATE(F29,G29,H29,I29)</f>
        <v>system.time(write.csv(genotypingdata[match(genotypingSum$tags, genotypingdata$tags),2], file="C:/NGS/save/NGS0_03.tagcountmatchindex.csv", row.names = F))</v>
      </c>
    </row>
    <row r="30" spans="1:15" x14ac:dyDescent="0.15">
      <c r="A30" s="15">
        <v>29</v>
      </c>
      <c r="B30" s="15">
        <v>3</v>
      </c>
      <c r="C30" s="15" t="s">
        <v>138</v>
      </c>
      <c r="D30" s="26" t="str">
        <f>M30</f>
        <v>genotypingdata&lt;- fread("C:/NGS/save/NGS0_03.tagcountmatchindex.csv", col.names = c("NGS0_03"))</v>
      </c>
      <c r="F30" s="15" t="s">
        <v>233</v>
      </c>
      <c r="G30" s="15" t="str">
        <f>'1. Input and Output files list'!$E$6</f>
        <v>C:/NGS/save/</v>
      </c>
      <c r="H30" s="15" t="str">
        <f>'1. Input and Output files list'!$J$84</f>
        <v>NGS0_03.tagcount</v>
      </c>
      <c r="I30" s="15" t="s">
        <v>547</v>
      </c>
      <c r="J30" s="15" t="str">
        <f>'1. Input and Output files list'!$F$84</f>
        <v>NGS0_03</v>
      </c>
      <c r="K30" s="15" t="s">
        <v>545</v>
      </c>
      <c r="M30" s="15" t="str">
        <f>CONCATENATE(F30,G30,H30,I30,J30,K30)</f>
        <v>genotypingdata&lt;- fread("C:/NGS/save/NGS0_03.tagcountmatchindex.csv", col.names = c("NGS0_03"))</v>
      </c>
    </row>
    <row r="31" spans="1:15" x14ac:dyDescent="0.15">
      <c r="A31" s="15">
        <v>30</v>
      </c>
      <c r="B31" s="15">
        <v>3</v>
      </c>
      <c r="C31" s="15" t="s">
        <v>139</v>
      </c>
      <c r="D31" s="26" t="s">
        <v>79</v>
      </c>
    </row>
    <row r="32" spans="1:15" x14ac:dyDescent="0.15">
      <c r="A32" s="15">
        <v>31</v>
      </c>
      <c r="B32" s="15">
        <v>3</v>
      </c>
      <c r="C32" s="15" t="s">
        <v>549</v>
      </c>
      <c r="D32" s="26" t="s">
        <v>551</v>
      </c>
    </row>
    <row r="33" spans="1:15" x14ac:dyDescent="0.15">
      <c r="A33" s="15">
        <v>32</v>
      </c>
      <c r="B33" s="15">
        <v>4</v>
      </c>
      <c r="C33" s="15" t="s">
        <v>136</v>
      </c>
      <c r="D33" s="26" t="str">
        <f>N33</f>
        <v>genotypingdata &lt;- fread("C:/NGS/save/NGS0_04.tagcount", header=F, col.names=genotype)</v>
      </c>
      <c r="F33" s="15" t="s">
        <v>553</v>
      </c>
      <c r="G33" s="15" t="str">
        <f>'1. Input and Output files list'!$E$6</f>
        <v>C:/NGS/save/</v>
      </c>
      <c r="H33" s="15" t="str">
        <f>'1. Input and Output files list'!$J$86</f>
        <v>NGS0_04.tagcount</v>
      </c>
      <c r="I33" s="15" t="s">
        <v>228</v>
      </c>
      <c r="N33" s="15" t="str">
        <f>CONCATENATE(F33,G33,H33,I33)</f>
        <v>genotypingdata &lt;- fread("C:/NGS/save/NGS0_04.tagcount", header=F, col.names=genotype)</v>
      </c>
    </row>
    <row r="34" spans="1:15" x14ac:dyDescent="0.15">
      <c r="A34" s="15">
        <v>33</v>
      </c>
      <c r="B34" s="15">
        <v>4</v>
      </c>
      <c r="C34" s="15" t="s">
        <v>137</v>
      </c>
      <c r="D34" s="26" t="str">
        <f>O34</f>
        <v>system.time(write.csv(genotypingdata[match(genotypingSum$tags, genotypingdata$tags),2], file="C:/NGS/save/NGS0_04.tagcountmatchindex.csv", row.names = F))</v>
      </c>
      <c r="F34" s="15" t="s">
        <v>554</v>
      </c>
      <c r="G34" s="15" t="str">
        <f>'1. Input and Output files list'!$E$6</f>
        <v>C:/NGS/save/</v>
      </c>
      <c r="H34" s="15" t="str">
        <f>'1. Input and Output files list'!$J$86</f>
        <v>NGS0_04.tagcount</v>
      </c>
      <c r="I34" s="15" t="s">
        <v>142</v>
      </c>
      <c r="O34" s="15" t="str">
        <f>CONCATENATE(F34,G34,H34,I34)</f>
        <v>system.time(write.csv(genotypingdata[match(genotypingSum$tags, genotypingdata$tags),2], file="C:/NGS/save/NGS0_04.tagcountmatchindex.csv", row.names = F))</v>
      </c>
    </row>
    <row r="35" spans="1:15" x14ac:dyDescent="0.15">
      <c r="A35" s="15">
        <v>34</v>
      </c>
      <c r="B35" s="15">
        <v>4</v>
      </c>
      <c r="C35" s="15" t="s">
        <v>138</v>
      </c>
      <c r="D35" s="26" t="str">
        <f>M35</f>
        <v>genotypingdata&lt;- fread("C:/NGS/save/NGS0_04.tagcountmatchindex.csv", col.names = c("NGS0_04"))</v>
      </c>
      <c r="F35" s="15" t="s">
        <v>233</v>
      </c>
      <c r="G35" s="15" t="str">
        <f>'1. Input and Output files list'!$E$6</f>
        <v>C:/NGS/save/</v>
      </c>
      <c r="H35" s="15" t="str">
        <f>'1. Input and Output files list'!$J$86</f>
        <v>NGS0_04.tagcount</v>
      </c>
      <c r="I35" s="15" t="s">
        <v>547</v>
      </c>
      <c r="J35" s="15" t="str">
        <f>'1. Input and Output files list'!$F$86</f>
        <v>NGS0_04</v>
      </c>
      <c r="K35" s="15" t="s">
        <v>545</v>
      </c>
      <c r="M35" s="15" t="str">
        <f>CONCATENATE(F35,G35,H35,I35,J35,K35)</f>
        <v>genotypingdata&lt;- fread("C:/NGS/save/NGS0_04.tagcountmatchindex.csv", col.names = c("NGS0_04"))</v>
      </c>
    </row>
    <row r="36" spans="1:15" x14ac:dyDescent="0.15">
      <c r="A36" s="15">
        <v>35</v>
      </c>
      <c r="B36" s="15">
        <v>4</v>
      </c>
      <c r="C36" s="15" t="s">
        <v>139</v>
      </c>
      <c r="D36" s="26" t="s">
        <v>79</v>
      </c>
    </row>
    <row r="37" spans="1:15" x14ac:dyDescent="0.15">
      <c r="A37" s="15">
        <v>36</v>
      </c>
      <c r="B37" s="15">
        <v>4</v>
      </c>
      <c r="C37" s="15" t="s">
        <v>549</v>
      </c>
      <c r="D37" s="26" t="s">
        <v>551</v>
      </c>
    </row>
    <row r="38" spans="1:15" x14ac:dyDescent="0.15">
      <c r="A38" s="15">
        <v>37</v>
      </c>
      <c r="B38" s="15">
        <v>5</v>
      </c>
      <c r="C38" s="15" t="s">
        <v>136</v>
      </c>
      <c r="D38" s="26" t="str">
        <f>N38</f>
        <v>genotypingdata &lt;- fread("C:/NGS/save/NGS0_05.tagcount", header=F, col.names=genotype)</v>
      </c>
      <c r="F38" s="15" t="s">
        <v>553</v>
      </c>
      <c r="G38" s="15" t="str">
        <f>'1. Input and Output files list'!$E$6</f>
        <v>C:/NGS/save/</v>
      </c>
      <c r="H38" s="15" t="str">
        <f>'1. Input and Output files list'!$J$88</f>
        <v>NGS0_05.tagcount</v>
      </c>
      <c r="I38" s="15" t="s">
        <v>228</v>
      </c>
      <c r="N38" s="15" t="str">
        <f>CONCATENATE(F38,G38,H38,I38)</f>
        <v>genotypingdata &lt;- fread("C:/NGS/save/NGS0_05.tagcount", header=F, col.names=genotype)</v>
      </c>
    </row>
    <row r="39" spans="1:15" x14ac:dyDescent="0.15">
      <c r="A39" s="15">
        <v>38</v>
      </c>
      <c r="B39" s="15">
        <v>5</v>
      </c>
      <c r="C39" s="15" t="s">
        <v>137</v>
      </c>
      <c r="D39" s="26" t="str">
        <f>O39</f>
        <v>system.time(write.csv(genotypingdata[match(genotypingSum$tags, genotypingdata$tags),2], file="C:/NGS/save/NGS0_05.tagcountmatchindex.csv", row.names = F))</v>
      </c>
      <c r="F39" s="15" t="s">
        <v>554</v>
      </c>
      <c r="G39" s="15" t="str">
        <f>'1. Input and Output files list'!$E$6</f>
        <v>C:/NGS/save/</v>
      </c>
      <c r="H39" s="15" t="str">
        <f>'1. Input and Output files list'!$J$88</f>
        <v>NGS0_05.tagcount</v>
      </c>
      <c r="I39" s="15" t="s">
        <v>142</v>
      </c>
      <c r="O39" s="15" t="str">
        <f>CONCATENATE(F39,G39,H39,I39)</f>
        <v>system.time(write.csv(genotypingdata[match(genotypingSum$tags, genotypingdata$tags),2], file="C:/NGS/save/NGS0_05.tagcountmatchindex.csv", row.names = F))</v>
      </c>
    </row>
    <row r="40" spans="1:15" x14ac:dyDescent="0.15">
      <c r="A40" s="15">
        <v>39</v>
      </c>
      <c r="B40" s="15">
        <v>5</v>
      </c>
      <c r="C40" s="15" t="s">
        <v>138</v>
      </c>
      <c r="D40" s="26" t="str">
        <f>M40</f>
        <v>genotypingdata&lt;- fread("C:/NGS/save/NGS0_05.tagcountmatchindex.csv", col.names = c("NGS0_05"))</v>
      </c>
      <c r="F40" s="15" t="s">
        <v>233</v>
      </c>
      <c r="G40" s="15" t="str">
        <f>'1. Input and Output files list'!$E$6</f>
        <v>C:/NGS/save/</v>
      </c>
      <c r="H40" s="15" t="str">
        <f>'1. Input and Output files list'!$J$88</f>
        <v>NGS0_05.tagcount</v>
      </c>
      <c r="I40" s="15" t="s">
        <v>547</v>
      </c>
      <c r="J40" s="15" t="str">
        <f>'1. Input and Output files list'!$F$88</f>
        <v>NGS0_05</v>
      </c>
      <c r="K40" s="15" t="s">
        <v>545</v>
      </c>
      <c r="M40" s="15" t="str">
        <f>CONCATENATE(F40,G40,H40,I40,J40,K40)</f>
        <v>genotypingdata&lt;- fread("C:/NGS/save/NGS0_05.tagcountmatchindex.csv", col.names = c("NGS0_05"))</v>
      </c>
    </row>
    <row r="41" spans="1:15" x14ac:dyDescent="0.15">
      <c r="A41" s="15">
        <v>40</v>
      </c>
      <c r="B41" s="15">
        <v>5</v>
      </c>
      <c r="C41" s="15" t="s">
        <v>139</v>
      </c>
      <c r="D41" s="26" t="s">
        <v>79</v>
      </c>
    </row>
    <row r="42" spans="1:15" x14ac:dyDescent="0.15">
      <c r="A42" s="15">
        <v>41</v>
      </c>
      <c r="B42" s="15">
        <v>5</v>
      </c>
      <c r="C42" s="15" t="s">
        <v>549</v>
      </c>
      <c r="D42" s="26" t="s">
        <v>551</v>
      </c>
    </row>
    <row r="43" spans="1:15" x14ac:dyDescent="0.15">
      <c r="A43" s="15">
        <v>42</v>
      </c>
      <c r="B43" s="15">
        <v>6</v>
      </c>
      <c r="C43" s="15" t="s">
        <v>136</v>
      </c>
      <c r="D43" s="26" t="str">
        <f>N43</f>
        <v>genotypingdata &lt;- fread("C:/NGS/save/NGS0_06.tagcount", header=F, col.names=genotype)</v>
      </c>
      <c r="F43" s="15" t="s">
        <v>553</v>
      </c>
      <c r="G43" s="15" t="str">
        <f>'1. Input and Output files list'!$E$6</f>
        <v>C:/NGS/save/</v>
      </c>
      <c r="H43" s="15" t="str">
        <f>'1. Input and Output files list'!$J$90</f>
        <v>NGS0_06.tagcount</v>
      </c>
      <c r="I43" s="15" t="s">
        <v>228</v>
      </c>
      <c r="N43" s="15" t="str">
        <f>CONCATENATE(F43,G43,H43,I43)</f>
        <v>genotypingdata &lt;- fread("C:/NGS/save/NGS0_06.tagcount", header=F, col.names=genotype)</v>
      </c>
    </row>
    <row r="44" spans="1:15" x14ac:dyDescent="0.15">
      <c r="A44" s="15">
        <v>43</v>
      </c>
      <c r="B44" s="15">
        <v>6</v>
      </c>
      <c r="C44" s="15" t="s">
        <v>137</v>
      </c>
      <c r="D44" s="26" t="str">
        <f>O44</f>
        <v>system.time(write.csv(genotypingdata[match(genotypingSum$tags, genotypingdata$tags),2], file="C:/NGS/save/NGS0_06.tagcountmatchindex.csv", row.names = F))</v>
      </c>
      <c r="F44" s="15" t="s">
        <v>554</v>
      </c>
      <c r="G44" s="15" t="str">
        <f>'1. Input and Output files list'!$E$6</f>
        <v>C:/NGS/save/</v>
      </c>
      <c r="H44" s="15" t="str">
        <f>'1. Input and Output files list'!$J$90</f>
        <v>NGS0_06.tagcount</v>
      </c>
      <c r="I44" s="15" t="s">
        <v>142</v>
      </c>
      <c r="O44" s="15" t="str">
        <f>CONCATENATE(F44,G44,H44,I44)</f>
        <v>system.time(write.csv(genotypingdata[match(genotypingSum$tags, genotypingdata$tags),2], file="C:/NGS/save/NGS0_06.tagcountmatchindex.csv", row.names = F))</v>
      </c>
    </row>
    <row r="45" spans="1:15" x14ac:dyDescent="0.15">
      <c r="A45" s="15">
        <v>44</v>
      </c>
      <c r="B45" s="15">
        <v>6</v>
      </c>
      <c r="C45" s="15" t="s">
        <v>138</v>
      </c>
      <c r="D45" s="26" t="str">
        <f>M45</f>
        <v>genotypingdata&lt;- fread("C:/NGS/save/NGS0_06.tagcountmatchindex.csv", col.names = c("NGS0_06"))</v>
      </c>
      <c r="F45" s="15" t="s">
        <v>233</v>
      </c>
      <c r="G45" s="15" t="str">
        <f>'1. Input and Output files list'!$E$6</f>
        <v>C:/NGS/save/</v>
      </c>
      <c r="H45" s="15" t="str">
        <f>'1. Input and Output files list'!$J$90</f>
        <v>NGS0_06.tagcount</v>
      </c>
      <c r="I45" s="15" t="s">
        <v>547</v>
      </c>
      <c r="J45" s="15" t="str">
        <f>'1. Input and Output files list'!$F$90</f>
        <v>NGS0_06</v>
      </c>
      <c r="K45" s="15" t="s">
        <v>545</v>
      </c>
      <c r="M45" s="15" t="str">
        <f>CONCATENATE(F45,G45,H45,I45,J45,K45)</f>
        <v>genotypingdata&lt;- fread("C:/NGS/save/NGS0_06.tagcountmatchindex.csv", col.names = c("NGS0_06"))</v>
      </c>
    </row>
    <row r="46" spans="1:15" x14ac:dyDescent="0.15">
      <c r="A46" s="15">
        <v>45</v>
      </c>
      <c r="B46" s="15">
        <v>6</v>
      </c>
      <c r="C46" s="15" t="s">
        <v>139</v>
      </c>
      <c r="D46" s="26" t="s">
        <v>79</v>
      </c>
    </row>
    <row r="47" spans="1:15" x14ac:dyDescent="0.15">
      <c r="A47" s="15">
        <v>46</v>
      </c>
      <c r="B47" s="15">
        <v>6</v>
      </c>
      <c r="C47" s="15" t="s">
        <v>549</v>
      </c>
      <c r="D47" s="26" t="s">
        <v>551</v>
      </c>
    </row>
    <row r="48" spans="1:15" x14ac:dyDescent="0.15">
      <c r="A48" s="15">
        <v>47</v>
      </c>
      <c r="B48" s="15">
        <v>7</v>
      </c>
      <c r="C48" s="15" t="s">
        <v>136</v>
      </c>
      <c r="D48" s="26" t="str">
        <f>N48</f>
        <v>genotypingdata &lt;- fread("C:/NGS/save/NGS0_07.tagcount", header=F, col.names=genotype)</v>
      </c>
      <c r="F48" s="15" t="s">
        <v>553</v>
      </c>
      <c r="G48" s="15" t="str">
        <f>'1. Input and Output files list'!$E$6</f>
        <v>C:/NGS/save/</v>
      </c>
      <c r="H48" s="15" t="str">
        <f>'1. Input and Output files list'!$J$92</f>
        <v>NGS0_07.tagcount</v>
      </c>
      <c r="I48" s="15" t="s">
        <v>228</v>
      </c>
      <c r="N48" s="15" t="str">
        <f>CONCATENATE(F48,G48,H48,I48)</f>
        <v>genotypingdata &lt;- fread("C:/NGS/save/NGS0_07.tagcount", header=F, col.names=genotype)</v>
      </c>
    </row>
    <row r="49" spans="1:15" x14ac:dyDescent="0.15">
      <c r="A49" s="15">
        <v>48</v>
      </c>
      <c r="B49" s="15">
        <v>7</v>
      </c>
      <c r="C49" s="15" t="s">
        <v>137</v>
      </c>
      <c r="D49" s="26" t="str">
        <f>O49</f>
        <v>system.time(write.csv(genotypingdata[match(genotypingSum$tags, genotypingdata$tags),2], file="C:/NGS/save/NGS0_07.tagcountmatchindex.csv", row.names = F))</v>
      </c>
      <c r="F49" s="15" t="s">
        <v>554</v>
      </c>
      <c r="G49" s="15" t="str">
        <f>'1. Input and Output files list'!$E$6</f>
        <v>C:/NGS/save/</v>
      </c>
      <c r="H49" s="15" t="str">
        <f>'1. Input and Output files list'!$J$92</f>
        <v>NGS0_07.tagcount</v>
      </c>
      <c r="I49" s="15" t="s">
        <v>142</v>
      </c>
      <c r="O49" s="15" t="str">
        <f>CONCATENATE(F49,G49,H49,I49)</f>
        <v>system.time(write.csv(genotypingdata[match(genotypingSum$tags, genotypingdata$tags),2], file="C:/NGS/save/NGS0_07.tagcountmatchindex.csv", row.names = F))</v>
      </c>
    </row>
    <row r="50" spans="1:15" x14ac:dyDescent="0.15">
      <c r="A50" s="15">
        <v>49</v>
      </c>
      <c r="B50" s="15">
        <v>7</v>
      </c>
      <c r="C50" s="15" t="s">
        <v>138</v>
      </c>
      <c r="D50" s="26" t="str">
        <f>M50</f>
        <v>genotypingdata&lt;- fread("C:/NGS/save/NGS0_07.tagcountmatchindex.csv", col.names = c("NGS0_07"))</v>
      </c>
      <c r="F50" s="15" t="s">
        <v>233</v>
      </c>
      <c r="G50" s="15" t="str">
        <f>'1. Input and Output files list'!$E$6</f>
        <v>C:/NGS/save/</v>
      </c>
      <c r="H50" s="15" t="str">
        <f>'1. Input and Output files list'!$J$92</f>
        <v>NGS0_07.tagcount</v>
      </c>
      <c r="I50" s="15" t="s">
        <v>547</v>
      </c>
      <c r="J50" s="15" t="str">
        <f>'1. Input and Output files list'!$F$92</f>
        <v>NGS0_07</v>
      </c>
      <c r="K50" s="15" t="s">
        <v>545</v>
      </c>
      <c r="M50" s="15" t="str">
        <f>CONCATENATE(F50,G50,H50,I50,J50,K50)</f>
        <v>genotypingdata&lt;- fread("C:/NGS/save/NGS0_07.tagcountmatchindex.csv", col.names = c("NGS0_07"))</v>
      </c>
    </row>
    <row r="51" spans="1:15" x14ac:dyDescent="0.15">
      <c r="A51" s="15">
        <v>50</v>
      </c>
      <c r="B51" s="15">
        <v>7</v>
      </c>
      <c r="C51" s="15" t="s">
        <v>139</v>
      </c>
      <c r="D51" s="26" t="s">
        <v>79</v>
      </c>
    </row>
    <row r="52" spans="1:15" x14ac:dyDescent="0.15">
      <c r="A52" s="15">
        <v>51</v>
      </c>
      <c r="B52" s="15">
        <v>7</v>
      </c>
      <c r="C52" s="15" t="s">
        <v>549</v>
      </c>
      <c r="D52" s="26" t="s">
        <v>551</v>
      </c>
    </row>
    <row r="53" spans="1:15" x14ac:dyDescent="0.15">
      <c r="A53" s="15">
        <v>52</v>
      </c>
      <c r="B53" s="15">
        <v>8</v>
      </c>
      <c r="C53" s="15" t="s">
        <v>136</v>
      </c>
      <c r="D53" s="26" t="str">
        <f>N53</f>
        <v>genotypingdata &lt;- fread("C:/NGS/save/NGS0_08.tagcount", header=F, col.names=genotype)</v>
      </c>
      <c r="F53" s="15" t="s">
        <v>553</v>
      </c>
      <c r="G53" s="15" t="str">
        <f>'1. Input and Output files list'!$E$6</f>
        <v>C:/NGS/save/</v>
      </c>
      <c r="H53" s="15" t="str">
        <f>'1. Input and Output files list'!$J$94</f>
        <v>NGS0_08.tagcount</v>
      </c>
      <c r="I53" s="15" t="s">
        <v>228</v>
      </c>
      <c r="N53" s="15" t="str">
        <f>CONCATENATE(F53,G53,H53,I53)</f>
        <v>genotypingdata &lt;- fread("C:/NGS/save/NGS0_08.tagcount", header=F, col.names=genotype)</v>
      </c>
    </row>
    <row r="54" spans="1:15" x14ac:dyDescent="0.15">
      <c r="A54" s="15">
        <v>53</v>
      </c>
      <c r="B54" s="15">
        <v>8</v>
      </c>
      <c r="C54" s="15" t="s">
        <v>137</v>
      </c>
      <c r="D54" s="26" t="str">
        <f>O54</f>
        <v>system.time(write.csv(genotypingdata[match(genotypingSum$tags, genotypingdata$tags),2], file="C:/NGS/save/NGS0_08.tagcountmatchindex.csv", row.names = F))</v>
      </c>
      <c r="F54" s="15" t="s">
        <v>554</v>
      </c>
      <c r="G54" s="15" t="str">
        <f>'1. Input and Output files list'!$E$6</f>
        <v>C:/NGS/save/</v>
      </c>
      <c r="H54" s="15" t="str">
        <f>'1. Input and Output files list'!$J$94</f>
        <v>NGS0_08.tagcount</v>
      </c>
      <c r="I54" s="15" t="s">
        <v>142</v>
      </c>
      <c r="O54" s="15" t="str">
        <f>CONCATENATE(F54,G54,H54,I54)</f>
        <v>system.time(write.csv(genotypingdata[match(genotypingSum$tags, genotypingdata$tags),2], file="C:/NGS/save/NGS0_08.tagcountmatchindex.csv", row.names = F))</v>
      </c>
    </row>
    <row r="55" spans="1:15" x14ac:dyDescent="0.15">
      <c r="A55" s="15">
        <v>54</v>
      </c>
      <c r="B55" s="15">
        <v>8</v>
      </c>
      <c r="C55" s="15" t="s">
        <v>138</v>
      </c>
      <c r="D55" s="26" t="str">
        <f>M55</f>
        <v>genotypingdata&lt;- fread("C:/NGS/save/NGS0_08.tagcountmatchindex.csv", col.names = c("NGS0_08"))</v>
      </c>
      <c r="F55" s="15" t="s">
        <v>233</v>
      </c>
      <c r="G55" s="15" t="str">
        <f>'1. Input and Output files list'!$E$6</f>
        <v>C:/NGS/save/</v>
      </c>
      <c r="H55" s="15" t="str">
        <f>'1. Input and Output files list'!$J$94</f>
        <v>NGS0_08.tagcount</v>
      </c>
      <c r="I55" s="15" t="s">
        <v>547</v>
      </c>
      <c r="J55" s="15" t="str">
        <f>'1. Input and Output files list'!$F$94</f>
        <v>NGS0_08</v>
      </c>
      <c r="K55" s="15" t="s">
        <v>545</v>
      </c>
      <c r="M55" s="15" t="str">
        <f>CONCATENATE(F55,G55,H55,I55,J55,K55)</f>
        <v>genotypingdata&lt;- fread("C:/NGS/save/NGS0_08.tagcountmatchindex.csv", col.names = c("NGS0_08"))</v>
      </c>
    </row>
    <row r="56" spans="1:15" x14ac:dyDescent="0.15">
      <c r="A56" s="15">
        <v>55</v>
      </c>
      <c r="B56" s="15">
        <v>8</v>
      </c>
      <c r="C56" s="15" t="s">
        <v>139</v>
      </c>
      <c r="D56" s="26" t="s">
        <v>79</v>
      </c>
    </row>
    <row r="57" spans="1:15" x14ac:dyDescent="0.15">
      <c r="A57" s="15">
        <v>56</v>
      </c>
      <c r="B57" s="15">
        <v>8</v>
      </c>
      <c r="C57" s="15" t="s">
        <v>549</v>
      </c>
      <c r="D57" s="26" t="s">
        <v>551</v>
      </c>
    </row>
    <row r="58" spans="1:15" x14ac:dyDescent="0.15">
      <c r="A58" s="15">
        <v>57</v>
      </c>
      <c r="B58" s="15">
        <v>9</v>
      </c>
      <c r="C58" s="15" t="s">
        <v>136</v>
      </c>
      <c r="D58" s="26" t="str">
        <f>N58</f>
        <v>genotypingdata &lt;- fread("C:/NGS/save/NGS0_09.tagcount", header=F, col.names=genotype)</v>
      </c>
      <c r="F58" s="15" t="s">
        <v>553</v>
      </c>
      <c r="G58" s="15" t="str">
        <f>'1. Input and Output files list'!$E$6</f>
        <v>C:/NGS/save/</v>
      </c>
      <c r="H58" s="15" t="str">
        <f>'1. Input and Output files list'!$J$96</f>
        <v>NGS0_09.tagcount</v>
      </c>
      <c r="I58" s="15" t="s">
        <v>228</v>
      </c>
      <c r="N58" s="15" t="str">
        <f>CONCATENATE(F58,G58,H58,I58)</f>
        <v>genotypingdata &lt;- fread("C:/NGS/save/NGS0_09.tagcount", header=F, col.names=genotype)</v>
      </c>
    </row>
    <row r="59" spans="1:15" x14ac:dyDescent="0.15">
      <c r="A59" s="15">
        <v>58</v>
      </c>
      <c r="B59" s="15">
        <v>9</v>
      </c>
      <c r="C59" s="15" t="s">
        <v>137</v>
      </c>
      <c r="D59" s="26" t="str">
        <f>O59</f>
        <v>system.time(write.csv(genotypingdata[match(genotypingSum$tags, genotypingdata$tags),2], file="C:/NGS/save/NGS0_09.tagcountmatchindex.csv", row.names = F))</v>
      </c>
      <c r="F59" s="15" t="s">
        <v>554</v>
      </c>
      <c r="G59" s="15" t="str">
        <f>'1. Input and Output files list'!$E$6</f>
        <v>C:/NGS/save/</v>
      </c>
      <c r="H59" s="15" t="str">
        <f>'1. Input and Output files list'!$J$96</f>
        <v>NGS0_09.tagcount</v>
      </c>
      <c r="I59" s="15" t="s">
        <v>142</v>
      </c>
      <c r="O59" s="15" t="str">
        <f>CONCATENATE(F59,G59,H59,I59)</f>
        <v>system.time(write.csv(genotypingdata[match(genotypingSum$tags, genotypingdata$tags),2], file="C:/NGS/save/NGS0_09.tagcountmatchindex.csv", row.names = F))</v>
      </c>
    </row>
    <row r="60" spans="1:15" x14ac:dyDescent="0.15">
      <c r="A60" s="15">
        <v>59</v>
      </c>
      <c r="B60" s="15">
        <v>9</v>
      </c>
      <c r="C60" s="15" t="s">
        <v>138</v>
      </c>
      <c r="D60" s="26" t="str">
        <f>M60</f>
        <v>genotypingdata&lt;- fread("C:/NGS/save/NGS0_09.tagcountmatchindex.csv", col.names = c("NGS0_09"))</v>
      </c>
      <c r="F60" s="15" t="s">
        <v>233</v>
      </c>
      <c r="G60" s="15" t="str">
        <f>'1. Input and Output files list'!$E$6</f>
        <v>C:/NGS/save/</v>
      </c>
      <c r="H60" s="15" t="str">
        <f>'1. Input and Output files list'!$J$96</f>
        <v>NGS0_09.tagcount</v>
      </c>
      <c r="I60" s="15" t="s">
        <v>547</v>
      </c>
      <c r="J60" s="15" t="str">
        <f>'1. Input and Output files list'!$F$96</f>
        <v>NGS0_09</v>
      </c>
      <c r="K60" s="15" t="s">
        <v>545</v>
      </c>
      <c r="M60" s="15" t="str">
        <f>CONCATENATE(F60,G60,H60,I60,J60,K60)</f>
        <v>genotypingdata&lt;- fread("C:/NGS/save/NGS0_09.tagcountmatchindex.csv", col.names = c("NGS0_09"))</v>
      </c>
    </row>
    <row r="61" spans="1:15" x14ac:dyDescent="0.15">
      <c r="A61" s="15">
        <v>60</v>
      </c>
      <c r="B61" s="15">
        <v>9</v>
      </c>
      <c r="C61" s="15" t="s">
        <v>139</v>
      </c>
      <c r="D61" s="26" t="s">
        <v>79</v>
      </c>
    </row>
    <row r="62" spans="1:15" x14ac:dyDescent="0.15">
      <c r="A62" s="15">
        <v>61</v>
      </c>
      <c r="B62" s="15">
        <v>9</v>
      </c>
      <c r="C62" s="15" t="s">
        <v>549</v>
      </c>
      <c r="D62" s="26" t="s">
        <v>551</v>
      </c>
    </row>
    <row r="63" spans="1:15" x14ac:dyDescent="0.15">
      <c r="A63" s="15">
        <v>62</v>
      </c>
      <c r="B63" s="15">
        <v>10</v>
      </c>
      <c r="C63" s="15" t="s">
        <v>136</v>
      </c>
      <c r="D63" s="26" t="str">
        <f>N63</f>
        <v>genotypingdata &lt;- fread("C:/NGS/save/NGS0_10.tagcount", header=F, col.names=genotype)</v>
      </c>
      <c r="F63" s="15" t="s">
        <v>553</v>
      </c>
      <c r="G63" s="15" t="str">
        <f>'1. Input and Output files list'!$E$6</f>
        <v>C:/NGS/save/</v>
      </c>
      <c r="H63" s="15" t="str">
        <f>'1. Input and Output files list'!$J$98</f>
        <v>NGS0_10.tagcount</v>
      </c>
      <c r="I63" s="15" t="s">
        <v>228</v>
      </c>
      <c r="N63" s="15" t="str">
        <f>CONCATENATE(F63,G63,H63,I63)</f>
        <v>genotypingdata &lt;- fread("C:/NGS/save/NGS0_10.tagcount", header=F, col.names=genotype)</v>
      </c>
    </row>
    <row r="64" spans="1:15" x14ac:dyDescent="0.15">
      <c r="A64" s="15">
        <v>63</v>
      </c>
      <c r="B64" s="15">
        <v>10</v>
      </c>
      <c r="C64" s="15" t="s">
        <v>137</v>
      </c>
      <c r="D64" s="26" t="str">
        <f>O64</f>
        <v>system.time(write.csv(genotypingdata[match(genotypingSum$tags, genotypingdata$tags),2], file="C:/NGS/save/NGS0_10.tagcountmatchindex.csv", row.names = F))</v>
      </c>
      <c r="F64" s="15" t="s">
        <v>554</v>
      </c>
      <c r="G64" s="15" t="str">
        <f>'1. Input and Output files list'!$E$6</f>
        <v>C:/NGS/save/</v>
      </c>
      <c r="H64" s="15" t="str">
        <f>'1. Input and Output files list'!$J$98</f>
        <v>NGS0_10.tagcount</v>
      </c>
      <c r="I64" s="15" t="s">
        <v>142</v>
      </c>
      <c r="O64" s="15" t="str">
        <f>CONCATENATE(F64,G64,H64,I64)</f>
        <v>system.time(write.csv(genotypingdata[match(genotypingSum$tags, genotypingdata$tags),2], file="C:/NGS/save/NGS0_10.tagcountmatchindex.csv", row.names = F))</v>
      </c>
    </row>
    <row r="65" spans="1:15" x14ac:dyDescent="0.15">
      <c r="A65" s="15">
        <v>64</v>
      </c>
      <c r="B65" s="15">
        <v>10</v>
      </c>
      <c r="C65" s="15" t="s">
        <v>138</v>
      </c>
      <c r="D65" s="26" t="str">
        <f>M65</f>
        <v>genotypingdata&lt;- fread("C:/NGS/save/NGS0_10.tagcountmatchindex.csv", col.names = c("NGS0_10"))</v>
      </c>
      <c r="F65" s="15" t="s">
        <v>233</v>
      </c>
      <c r="G65" s="15" t="str">
        <f>'1. Input and Output files list'!$E$6</f>
        <v>C:/NGS/save/</v>
      </c>
      <c r="H65" s="15" t="str">
        <f>'1. Input and Output files list'!$J$98</f>
        <v>NGS0_10.tagcount</v>
      </c>
      <c r="I65" s="15" t="s">
        <v>547</v>
      </c>
      <c r="J65" s="15" t="str">
        <f>'1. Input and Output files list'!$F$98</f>
        <v>NGS0_10</v>
      </c>
      <c r="K65" s="15" t="s">
        <v>545</v>
      </c>
      <c r="M65" s="15" t="str">
        <f>CONCATENATE(F65,G65,H65,I65,J65,K65)</f>
        <v>genotypingdata&lt;- fread("C:/NGS/save/NGS0_10.tagcountmatchindex.csv", col.names = c("NGS0_10"))</v>
      </c>
    </row>
    <row r="66" spans="1:15" x14ac:dyDescent="0.15">
      <c r="A66" s="15">
        <v>65</v>
      </c>
      <c r="B66" s="15">
        <v>10</v>
      </c>
      <c r="C66" s="15" t="s">
        <v>139</v>
      </c>
      <c r="D66" s="26" t="s">
        <v>79</v>
      </c>
    </row>
    <row r="67" spans="1:15" x14ac:dyDescent="0.15">
      <c r="A67" s="15">
        <v>66</v>
      </c>
      <c r="B67" s="15">
        <v>10</v>
      </c>
      <c r="C67" s="15" t="s">
        <v>549</v>
      </c>
      <c r="D67" s="26" t="s">
        <v>551</v>
      </c>
    </row>
    <row r="68" spans="1:15" x14ac:dyDescent="0.15">
      <c r="A68" s="15">
        <v>67</v>
      </c>
      <c r="B68" s="15">
        <v>11</v>
      </c>
      <c r="C68" s="15" t="s">
        <v>136</v>
      </c>
      <c r="D68" s="26" t="str">
        <f>N68</f>
        <v>genotypingdata &lt;- fread("C:/NGS/save/NGS0_11.tagcount", header=F, col.names=genotype)</v>
      </c>
      <c r="F68" s="15" t="s">
        <v>553</v>
      </c>
      <c r="G68" s="15" t="str">
        <f>'1. Input and Output files list'!$E$6</f>
        <v>C:/NGS/save/</v>
      </c>
      <c r="H68" s="15" t="str">
        <f>'1. Input and Output files list'!$J$100</f>
        <v>NGS0_11.tagcount</v>
      </c>
      <c r="I68" s="15" t="s">
        <v>228</v>
      </c>
      <c r="N68" s="15" t="str">
        <f>CONCATENATE(F68,G68,H68,I68)</f>
        <v>genotypingdata &lt;- fread("C:/NGS/save/NGS0_11.tagcount", header=F, col.names=genotype)</v>
      </c>
    </row>
    <row r="69" spans="1:15" x14ac:dyDescent="0.15">
      <c r="A69" s="15">
        <v>68</v>
      </c>
      <c r="B69" s="15">
        <v>11</v>
      </c>
      <c r="C69" s="15" t="s">
        <v>137</v>
      </c>
      <c r="D69" s="26" t="str">
        <f>O69</f>
        <v>system.time(write.csv(genotypingdata[match(genotypingSum$tags, genotypingdata$tags),2], file="C:/NGS/save/NGS0_11.tagcountmatchindex.csv", row.names = F))</v>
      </c>
      <c r="F69" s="15" t="s">
        <v>554</v>
      </c>
      <c r="G69" s="15" t="str">
        <f>'1. Input and Output files list'!$E$6</f>
        <v>C:/NGS/save/</v>
      </c>
      <c r="H69" s="15" t="str">
        <f>'1. Input and Output files list'!$J$100</f>
        <v>NGS0_11.tagcount</v>
      </c>
      <c r="I69" s="15" t="s">
        <v>142</v>
      </c>
      <c r="O69" s="15" t="str">
        <f>CONCATENATE(F69,G69,H69,I69)</f>
        <v>system.time(write.csv(genotypingdata[match(genotypingSum$tags, genotypingdata$tags),2], file="C:/NGS/save/NGS0_11.tagcountmatchindex.csv", row.names = F))</v>
      </c>
    </row>
    <row r="70" spans="1:15" x14ac:dyDescent="0.15">
      <c r="A70" s="15">
        <v>69</v>
      </c>
      <c r="B70" s="15">
        <v>11</v>
      </c>
      <c r="C70" s="15" t="s">
        <v>138</v>
      </c>
      <c r="D70" s="26" t="str">
        <f>M70</f>
        <v>genotypingdata&lt;- fread("C:/NGS/save/NGS0_11.tagcountmatchindex.csv", col.names = c("NGS0_11"))</v>
      </c>
      <c r="F70" s="15" t="s">
        <v>233</v>
      </c>
      <c r="G70" s="15" t="str">
        <f>'1. Input and Output files list'!$E$6</f>
        <v>C:/NGS/save/</v>
      </c>
      <c r="H70" s="15" t="str">
        <f>'1. Input and Output files list'!$J$100</f>
        <v>NGS0_11.tagcount</v>
      </c>
      <c r="I70" s="15" t="s">
        <v>547</v>
      </c>
      <c r="J70" s="15" t="str">
        <f>'1. Input and Output files list'!$F$100</f>
        <v>NGS0_11</v>
      </c>
      <c r="K70" s="15" t="s">
        <v>545</v>
      </c>
      <c r="M70" s="15" t="str">
        <f>CONCATENATE(F70,G70,H70,I70,J70,K70)</f>
        <v>genotypingdata&lt;- fread("C:/NGS/save/NGS0_11.tagcountmatchindex.csv", col.names = c("NGS0_11"))</v>
      </c>
    </row>
    <row r="71" spans="1:15" x14ac:dyDescent="0.15">
      <c r="A71" s="15">
        <v>70</v>
      </c>
      <c r="B71" s="15">
        <v>11</v>
      </c>
      <c r="C71" s="15" t="s">
        <v>139</v>
      </c>
      <c r="D71" s="26" t="s">
        <v>79</v>
      </c>
    </row>
    <row r="72" spans="1:15" x14ac:dyDescent="0.15">
      <c r="A72" s="15">
        <v>71</v>
      </c>
      <c r="B72" s="15">
        <v>11</v>
      </c>
      <c r="C72" s="15" t="s">
        <v>549</v>
      </c>
      <c r="D72" s="26" t="s">
        <v>551</v>
      </c>
    </row>
    <row r="73" spans="1:15" x14ac:dyDescent="0.15">
      <c r="A73" s="15">
        <v>72</v>
      </c>
      <c r="B73" s="15">
        <v>12</v>
      </c>
      <c r="C73" s="15" t="s">
        <v>136</v>
      </c>
      <c r="D73" s="26" t="str">
        <f>N73</f>
        <v>genotypingdata &lt;- fread("C:/NGS/save/NGS0_12.tagcount", header=F, col.names=genotype)</v>
      </c>
      <c r="F73" s="15" t="s">
        <v>553</v>
      </c>
      <c r="G73" s="15" t="str">
        <f>'1. Input and Output files list'!$E$6</f>
        <v>C:/NGS/save/</v>
      </c>
      <c r="H73" s="15" t="str">
        <f>'1. Input and Output files list'!$J$102</f>
        <v>NGS0_12.tagcount</v>
      </c>
      <c r="I73" s="15" t="s">
        <v>228</v>
      </c>
      <c r="N73" s="15" t="str">
        <f>CONCATENATE(F73,G73,H73,I73)</f>
        <v>genotypingdata &lt;- fread("C:/NGS/save/NGS0_12.tagcount", header=F, col.names=genotype)</v>
      </c>
    </row>
    <row r="74" spans="1:15" x14ac:dyDescent="0.15">
      <c r="A74" s="15">
        <v>73</v>
      </c>
      <c r="B74" s="15">
        <v>12</v>
      </c>
      <c r="C74" s="15" t="s">
        <v>137</v>
      </c>
      <c r="D74" s="26" t="str">
        <f>O74</f>
        <v>system.time(write.csv(genotypingdata[match(genotypingSum$tags, genotypingdata$tags),2], file="C:/NGS/save/NGS0_12.tagcountmatchindex.csv", row.names = F))</v>
      </c>
      <c r="F74" s="15" t="s">
        <v>554</v>
      </c>
      <c r="G74" s="15" t="str">
        <f>'1. Input and Output files list'!$E$6</f>
        <v>C:/NGS/save/</v>
      </c>
      <c r="H74" s="15" t="str">
        <f>'1. Input and Output files list'!$J$102</f>
        <v>NGS0_12.tagcount</v>
      </c>
      <c r="I74" s="15" t="s">
        <v>142</v>
      </c>
      <c r="O74" s="15" t="str">
        <f>CONCATENATE(F74,G74,H74,I74)</f>
        <v>system.time(write.csv(genotypingdata[match(genotypingSum$tags, genotypingdata$tags),2], file="C:/NGS/save/NGS0_12.tagcountmatchindex.csv", row.names = F))</v>
      </c>
    </row>
    <row r="75" spans="1:15" x14ac:dyDescent="0.15">
      <c r="A75" s="15">
        <v>74</v>
      </c>
      <c r="B75" s="15">
        <v>12</v>
      </c>
      <c r="C75" s="15" t="s">
        <v>138</v>
      </c>
      <c r="D75" s="26" t="str">
        <f>M75</f>
        <v>genotypingdata&lt;- fread("C:/NGS/save/NGS0_12.tagcountmatchindex.csv", col.names = c("NGS0_12"))</v>
      </c>
      <c r="F75" s="15" t="s">
        <v>233</v>
      </c>
      <c r="G75" s="15" t="str">
        <f>'1. Input and Output files list'!$E$6</f>
        <v>C:/NGS/save/</v>
      </c>
      <c r="H75" s="15" t="str">
        <f>'1. Input and Output files list'!$J$102</f>
        <v>NGS0_12.tagcount</v>
      </c>
      <c r="I75" s="15" t="s">
        <v>547</v>
      </c>
      <c r="J75" s="15" t="str">
        <f>'1. Input and Output files list'!$F$102</f>
        <v>NGS0_12</v>
      </c>
      <c r="K75" s="15" t="s">
        <v>545</v>
      </c>
      <c r="M75" s="15" t="str">
        <f>CONCATENATE(F75,G75,H75,I75,J75,K75)</f>
        <v>genotypingdata&lt;- fread("C:/NGS/save/NGS0_12.tagcountmatchindex.csv", col.names = c("NGS0_12"))</v>
      </c>
    </row>
    <row r="76" spans="1:15" x14ac:dyDescent="0.15">
      <c r="A76" s="15">
        <v>75</v>
      </c>
      <c r="B76" s="15">
        <v>12</v>
      </c>
      <c r="C76" s="15" t="s">
        <v>139</v>
      </c>
      <c r="D76" s="26" t="s">
        <v>79</v>
      </c>
    </row>
    <row r="77" spans="1:15" x14ac:dyDescent="0.15">
      <c r="A77" s="15">
        <v>76</v>
      </c>
      <c r="B77" s="15">
        <v>12</v>
      </c>
      <c r="C77" s="15" t="s">
        <v>549</v>
      </c>
      <c r="D77" s="26" t="s">
        <v>551</v>
      </c>
    </row>
    <row r="78" spans="1:15" x14ac:dyDescent="0.15">
      <c r="A78" s="15">
        <v>77</v>
      </c>
      <c r="B78" s="15">
        <v>13</v>
      </c>
      <c r="C78" s="15" t="s">
        <v>136</v>
      </c>
      <c r="D78" s="26" t="str">
        <f>N78</f>
        <v>genotypingdata &lt;- fread("C:/NGS/save/NGS0_13.tagcount", header=F, col.names=genotype)</v>
      </c>
      <c r="F78" s="15" t="s">
        <v>553</v>
      </c>
      <c r="G78" s="15" t="str">
        <f>'1. Input and Output files list'!$E$6</f>
        <v>C:/NGS/save/</v>
      </c>
      <c r="H78" s="15" t="str">
        <f>'1. Input and Output files list'!$J$104</f>
        <v>NGS0_13.tagcount</v>
      </c>
      <c r="I78" s="15" t="s">
        <v>228</v>
      </c>
      <c r="N78" s="15" t="str">
        <f>CONCATENATE(F78,G78,H78,I78)</f>
        <v>genotypingdata &lt;- fread("C:/NGS/save/NGS0_13.tagcount", header=F, col.names=genotype)</v>
      </c>
    </row>
    <row r="79" spans="1:15" x14ac:dyDescent="0.15">
      <c r="A79" s="15">
        <v>78</v>
      </c>
      <c r="B79" s="15">
        <v>13</v>
      </c>
      <c r="C79" s="15" t="s">
        <v>137</v>
      </c>
      <c r="D79" s="26" t="str">
        <f>O79</f>
        <v>system.time(write.csv(genotypingdata[match(genotypingSum$tags, genotypingdata$tags),2], file="C:/NGS/save/NGS0_13.tagcountmatchindex.csv", row.names = F))</v>
      </c>
      <c r="F79" s="15" t="s">
        <v>554</v>
      </c>
      <c r="G79" s="15" t="str">
        <f>'1. Input and Output files list'!$E$6</f>
        <v>C:/NGS/save/</v>
      </c>
      <c r="H79" s="15" t="str">
        <f>'1. Input and Output files list'!$J$104</f>
        <v>NGS0_13.tagcount</v>
      </c>
      <c r="I79" s="15" t="s">
        <v>142</v>
      </c>
      <c r="O79" s="15" t="str">
        <f>CONCATENATE(F79,G79,H79,I79)</f>
        <v>system.time(write.csv(genotypingdata[match(genotypingSum$tags, genotypingdata$tags),2], file="C:/NGS/save/NGS0_13.tagcountmatchindex.csv", row.names = F))</v>
      </c>
    </row>
    <row r="80" spans="1:15" x14ac:dyDescent="0.15">
      <c r="A80" s="15">
        <v>79</v>
      </c>
      <c r="B80" s="15">
        <v>13</v>
      </c>
      <c r="C80" s="15" t="s">
        <v>138</v>
      </c>
      <c r="D80" s="26" t="str">
        <f>M80</f>
        <v>genotypingdata&lt;- fread("C:/NGS/save/NGS0_13.tagcountmatchindex.csv", col.names = c("NGS0_13"))</v>
      </c>
      <c r="F80" s="15" t="s">
        <v>233</v>
      </c>
      <c r="G80" s="15" t="str">
        <f>'1. Input and Output files list'!$E$6</f>
        <v>C:/NGS/save/</v>
      </c>
      <c r="H80" s="15" t="str">
        <f>'1. Input and Output files list'!$J$104</f>
        <v>NGS0_13.tagcount</v>
      </c>
      <c r="I80" s="15" t="s">
        <v>547</v>
      </c>
      <c r="J80" s="15" t="str">
        <f>'1. Input and Output files list'!$F$104</f>
        <v>NGS0_13</v>
      </c>
      <c r="K80" s="15" t="s">
        <v>545</v>
      </c>
      <c r="M80" s="15" t="str">
        <f>CONCATENATE(F80,G80,H80,I80,J80,K80)</f>
        <v>genotypingdata&lt;- fread("C:/NGS/save/NGS0_13.tagcountmatchindex.csv", col.names = c("NGS0_13"))</v>
      </c>
    </row>
    <row r="81" spans="1:15" x14ac:dyDescent="0.15">
      <c r="A81" s="15">
        <v>80</v>
      </c>
      <c r="B81" s="15">
        <v>13</v>
      </c>
      <c r="C81" s="15" t="s">
        <v>139</v>
      </c>
      <c r="D81" s="26" t="s">
        <v>79</v>
      </c>
    </row>
    <row r="82" spans="1:15" x14ac:dyDescent="0.15">
      <c r="A82" s="15">
        <v>81</v>
      </c>
      <c r="B82" s="15">
        <v>13</v>
      </c>
      <c r="C82" s="15" t="s">
        <v>549</v>
      </c>
      <c r="D82" s="26" t="s">
        <v>551</v>
      </c>
    </row>
    <row r="83" spans="1:15" x14ac:dyDescent="0.15">
      <c r="A83" s="15">
        <v>82</v>
      </c>
      <c r="B83" s="15">
        <v>14</v>
      </c>
      <c r="C83" s="15" t="s">
        <v>136</v>
      </c>
      <c r="D83" s="26" t="str">
        <f>N83</f>
        <v>genotypingdata &lt;- fread("C:/NGS/save/NGS0_14.tagcount", header=F, col.names=genotype)</v>
      </c>
      <c r="F83" s="15" t="s">
        <v>553</v>
      </c>
      <c r="G83" s="15" t="str">
        <f>'1. Input and Output files list'!$E$6</f>
        <v>C:/NGS/save/</v>
      </c>
      <c r="H83" s="15" t="str">
        <f>'1. Input and Output files list'!$J$106</f>
        <v>NGS0_14.tagcount</v>
      </c>
      <c r="I83" s="15" t="s">
        <v>228</v>
      </c>
      <c r="N83" s="15" t="str">
        <f>CONCATENATE(F83,G83,H83,I83)</f>
        <v>genotypingdata &lt;- fread("C:/NGS/save/NGS0_14.tagcount", header=F, col.names=genotype)</v>
      </c>
    </row>
    <row r="84" spans="1:15" x14ac:dyDescent="0.15">
      <c r="A84" s="15">
        <v>83</v>
      </c>
      <c r="B84" s="15">
        <v>14</v>
      </c>
      <c r="C84" s="15" t="s">
        <v>137</v>
      </c>
      <c r="D84" s="26" t="str">
        <f>O84</f>
        <v>system.time(write.csv(genotypingdata[match(genotypingSum$tags, genotypingdata$tags),2], file="C:/NGS/save/NGS0_14.tagcountmatchindex.csv", row.names = F))</v>
      </c>
      <c r="F84" s="15" t="s">
        <v>554</v>
      </c>
      <c r="G84" s="15" t="str">
        <f>'1. Input and Output files list'!$E$6</f>
        <v>C:/NGS/save/</v>
      </c>
      <c r="H84" s="15" t="str">
        <f>'1. Input and Output files list'!$J$106</f>
        <v>NGS0_14.tagcount</v>
      </c>
      <c r="I84" s="15" t="s">
        <v>142</v>
      </c>
      <c r="O84" s="15" t="str">
        <f>CONCATENATE(F84,G84,H84,I84)</f>
        <v>system.time(write.csv(genotypingdata[match(genotypingSum$tags, genotypingdata$tags),2], file="C:/NGS/save/NGS0_14.tagcountmatchindex.csv", row.names = F))</v>
      </c>
    </row>
    <row r="85" spans="1:15" x14ac:dyDescent="0.15">
      <c r="A85" s="15">
        <v>84</v>
      </c>
      <c r="B85" s="15">
        <v>14</v>
      </c>
      <c r="C85" s="15" t="s">
        <v>138</v>
      </c>
      <c r="D85" s="26" t="str">
        <f>M85</f>
        <v>genotypingdata&lt;- fread("C:/NGS/save/NGS0_14.tagcountmatchindex.csv", col.names = c("NGS0_14"))</v>
      </c>
      <c r="F85" s="15" t="s">
        <v>233</v>
      </c>
      <c r="G85" s="15" t="str">
        <f>'1. Input and Output files list'!$E$6</f>
        <v>C:/NGS/save/</v>
      </c>
      <c r="H85" s="15" t="str">
        <f>'1. Input and Output files list'!$J$106</f>
        <v>NGS0_14.tagcount</v>
      </c>
      <c r="I85" s="15" t="s">
        <v>547</v>
      </c>
      <c r="J85" s="15" t="str">
        <f>'1. Input and Output files list'!$F$106</f>
        <v>NGS0_14</v>
      </c>
      <c r="K85" s="15" t="s">
        <v>545</v>
      </c>
      <c r="M85" s="15" t="str">
        <f>CONCATENATE(F85,G85,H85,I85,J85,K85)</f>
        <v>genotypingdata&lt;- fread("C:/NGS/save/NGS0_14.tagcountmatchindex.csv", col.names = c("NGS0_14"))</v>
      </c>
    </row>
    <row r="86" spans="1:15" x14ac:dyDescent="0.15">
      <c r="A86" s="15">
        <v>85</v>
      </c>
      <c r="B86" s="15">
        <v>14</v>
      </c>
      <c r="C86" s="15" t="s">
        <v>139</v>
      </c>
      <c r="D86" s="26" t="s">
        <v>79</v>
      </c>
    </row>
    <row r="87" spans="1:15" x14ac:dyDescent="0.15">
      <c r="A87" s="15">
        <v>86</v>
      </c>
      <c r="B87" s="15">
        <v>14</v>
      </c>
      <c r="C87" s="15" t="s">
        <v>549</v>
      </c>
      <c r="D87" s="26" t="s">
        <v>551</v>
      </c>
    </row>
    <row r="88" spans="1:15" x14ac:dyDescent="0.15">
      <c r="A88" s="15">
        <v>87</v>
      </c>
      <c r="B88" s="15">
        <v>15</v>
      </c>
      <c r="C88" s="15" t="s">
        <v>136</v>
      </c>
      <c r="D88" s="26" t="str">
        <f>N88</f>
        <v>genotypingdata &lt;- fread("C:/NGS/save/NGS0_15.tagcount", header=F, col.names=genotype)</v>
      </c>
      <c r="F88" s="15" t="s">
        <v>553</v>
      </c>
      <c r="G88" s="15" t="str">
        <f>'1. Input and Output files list'!$E$6</f>
        <v>C:/NGS/save/</v>
      </c>
      <c r="H88" s="15" t="str">
        <f>'1. Input and Output files list'!$J$108</f>
        <v>NGS0_15.tagcount</v>
      </c>
      <c r="I88" s="15" t="s">
        <v>228</v>
      </c>
      <c r="N88" s="15" t="str">
        <f>CONCATENATE(F88,G88,H88,I88)</f>
        <v>genotypingdata &lt;- fread("C:/NGS/save/NGS0_15.tagcount", header=F, col.names=genotype)</v>
      </c>
    </row>
    <row r="89" spans="1:15" x14ac:dyDescent="0.15">
      <c r="A89" s="15">
        <v>88</v>
      </c>
      <c r="B89" s="15">
        <v>15</v>
      </c>
      <c r="C89" s="15" t="s">
        <v>137</v>
      </c>
      <c r="D89" s="26" t="str">
        <f>O89</f>
        <v>system.time(write.csv(genotypingdata[match(genotypingSum$tags, genotypingdata$tags),2], file="C:/NGS/save/NGS0_15.tagcountmatchindex.csv", row.names = F))</v>
      </c>
      <c r="F89" s="15" t="s">
        <v>554</v>
      </c>
      <c r="G89" s="15" t="str">
        <f>'1. Input and Output files list'!$E$6</f>
        <v>C:/NGS/save/</v>
      </c>
      <c r="H89" s="15" t="str">
        <f>'1. Input and Output files list'!$J$108</f>
        <v>NGS0_15.tagcount</v>
      </c>
      <c r="I89" s="15" t="s">
        <v>142</v>
      </c>
      <c r="O89" s="15" t="str">
        <f>CONCATENATE(F89,G89,H89,I89)</f>
        <v>system.time(write.csv(genotypingdata[match(genotypingSum$tags, genotypingdata$tags),2], file="C:/NGS/save/NGS0_15.tagcountmatchindex.csv", row.names = F))</v>
      </c>
    </row>
    <row r="90" spans="1:15" x14ac:dyDescent="0.15">
      <c r="A90" s="15">
        <v>89</v>
      </c>
      <c r="B90" s="15">
        <v>15</v>
      </c>
      <c r="C90" s="15" t="s">
        <v>138</v>
      </c>
      <c r="D90" s="26" t="str">
        <f>M90</f>
        <v>genotypingdata&lt;- fread("C:/NGS/save/NGS0_15.tagcountmatchindex.csv", col.names = c("NGS0_15"))</v>
      </c>
      <c r="F90" s="15" t="s">
        <v>233</v>
      </c>
      <c r="G90" s="15" t="str">
        <f>'1. Input and Output files list'!$E$6</f>
        <v>C:/NGS/save/</v>
      </c>
      <c r="H90" s="15" t="str">
        <f>'1. Input and Output files list'!$J$108</f>
        <v>NGS0_15.tagcount</v>
      </c>
      <c r="I90" s="15" t="s">
        <v>547</v>
      </c>
      <c r="J90" s="15" t="str">
        <f>'1. Input and Output files list'!$F$108</f>
        <v>NGS0_15</v>
      </c>
      <c r="K90" s="15" t="s">
        <v>545</v>
      </c>
      <c r="M90" s="15" t="str">
        <f>CONCATENATE(F90,G90,H90,I90,J90,K90)</f>
        <v>genotypingdata&lt;- fread("C:/NGS/save/NGS0_15.tagcountmatchindex.csv", col.names = c("NGS0_15"))</v>
      </c>
    </row>
    <row r="91" spans="1:15" x14ac:dyDescent="0.15">
      <c r="A91" s="15">
        <v>90</v>
      </c>
      <c r="B91" s="15">
        <v>15</v>
      </c>
      <c r="C91" s="15" t="s">
        <v>139</v>
      </c>
      <c r="D91" s="26" t="s">
        <v>79</v>
      </c>
    </row>
    <row r="92" spans="1:15" x14ac:dyDescent="0.15">
      <c r="A92" s="15">
        <v>91</v>
      </c>
      <c r="B92" s="15">
        <v>15</v>
      </c>
      <c r="C92" s="15" t="s">
        <v>549</v>
      </c>
      <c r="D92" s="26" t="s">
        <v>551</v>
      </c>
    </row>
    <row r="93" spans="1:15" x14ac:dyDescent="0.15">
      <c r="A93" s="15">
        <v>92</v>
      </c>
      <c r="B93" s="15">
        <v>16</v>
      </c>
      <c r="C93" s="15" t="s">
        <v>136</v>
      </c>
      <c r="D93" s="26" t="str">
        <f>N93</f>
        <v>genotypingdata &lt;- fread("C:/NGS/save/NGS0_16.tagcount", header=F, col.names=genotype)</v>
      </c>
      <c r="F93" s="15" t="s">
        <v>553</v>
      </c>
      <c r="G93" s="15" t="str">
        <f>'1. Input and Output files list'!$E$6</f>
        <v>C:/NGS/save/</v>
      </c>
      <c r="H93" s="15" t="str">
        <f>'1. Input and Output files list'!$J$110</f>
        <v>NGS0_16.tagcount</v>
      </c>
      <c r="I93" s="15" t="s">
        <v>228</v>
      </c>
      <c r="N93" s="15" t="str">
        <f>CONCATENATE(F93,G93,H93,I93)</f>
        <v>genotypingdata &lt;- fread("C:/NGS/save/NGS0_16.tagcount", header=F, col.names=genotype)</v>
      </c>
    </row>
    <row r="94" spans="1:15" x14ac:dyDescent="0.15">
      <c r="A94" s="15">
        <v>93</v>
      </c>
      <c r="B94" s="15">
        <v>16</v>
      </c>
      <c r="C94" s="15" t="s">
        <v>137</v>
      </c>
      <c r="D94" s="26" t="str">
        <f>O94</f>
        <v>system.time(write.csv(genotypingdata[match(genotypingSum$tags, genotypingdata$tags),2], file="C:/NGS/save/NGS0_16.tagcountmatchindex.csv", row.names = F))</v>
      </c>
      <c r="F94" s="15" t="s">
        <v>554</v>
      </c>
      <c r="G94" s="15" t="str">
        <f>'1. Input and Output files list'!$E$6</f>
        <v>C:/NGS/save/</v>
      </c>
      <c r="H94" s="15" t="str">
        <f>'1. Input and Output files list'!$J$110</f>
        <v>NGS0_16.tagcount</v>
      </c>
      <c r="I94" s="15" t="s">
        <v>142</v>
      </c>
      <c r="O94" s="15" t="str">
        <f>CONCATENATE(F94,G94,H94,I94)</f>
        <v>system.time(write.csv(genotypingdata[match(genotypingSum$tags, genotypingdata$tags),2], file="C:/NGS/save/NGS0_16.tagcountmatchindex.csv", row.names = F))</v>
      </c>
    </row>
    <row r="95" spans="1:15" x14ac:dyDescent="0.15">
      <c r="A95" s="15">
        <v>94</v>
      </c>
      <c r="B95" s="15">
        <v>16</v>
      </c>
      <c r="C95" s="15" t="s">
        <v>138</v>
      </c>
      <c r="D95" s="26" t="str">
        <f>M95</f>
        <v>genotypingdata&lt;- fread("C:/NGS/save/NGS0_16.tagcountmatchindex.csv", col.names = c("NGS0_16"))</v>
      </c>
      <c r="F95" s="15" t="s">
        <v>233</v>
      </c>
      <c r="G95" s="15" t="str">
        <f>'1. Input and Output files list'!$E$6</f>
        <v>C:/NGS/save/</v>
      </c>
      <c r="H95" s="15" t="str">
        <f>'1. Input and Output files list'!$J$110</f>
        <v>NGS0_16.tagcount</v>
      </c>
      <c r="I95" s="15" t="s">
        <v>547</v>
      </c>
      <c r="J95" s="15" t="str">
        <f>'1. Input and Output files list'!$F$110</f>
        <v>NGS0_16</v>
      </c>
      <c r="K95" s="15" t="s">
        <v>545</v>
      </c>
      <c r="M95" s="15" t="str">
        <f>CONCATENATE(F95,G95,H95,I95,J95,K95)</f>
        <v>genotypingdata&lt;- fread("C:/NGS/save/NGS0_16.tagcountmatchindex.csv", col.names = c("NGS0_16"))</v>
      </c>
    </row>
    <row r="96" spans="1:15" x14ac:dyDescent="0.15">
      <c r="A96" s="15">
        <v>95</v>
      </c>
      <c r="B96" s="15">
        <v>16</v>
      </c>
      <c r="C96" s="15" t="s">
        <v>139</v>
      </c>
      <c r="D96" s="26" t="s">
        <v>79</v>
      </c>
    </row>
    <row r="97" spans="1:15" x14ac:dyDescent="0.15">
      <c r="A97" s="15">
        <v>96</v>
      </c>
      <c r="B97" s="15">
        <v>16</v>
      </c>
      <c r="C97" s="15" t="s">
        <v>549</v>
      </c>
      <c r="D97" s="26" t="s">
        <v>551</v>
      </c>
    </row>
    <row r="98" spans="1:15" x14ac:dyDescent="0.15">
      <c r="A98" s="15">
        <v>97</v>
      </c>
      <c r="B98" s="15">
        <v>17</v>
      </c>
      <c r="C98" s="15" t="s">
        <v>136</v>
      </c>
      <c r="D98" s="26" t="str">
        <f>N98</f>
        <v>genotypingdata &lt;- fread("C:/NGS/save/NGS0_17.tagcount", header=F, col.names=genotype)</v>
      </c>
      <c r="F98" s="15" t="s">
        <v>553</v>
      </c>
      <c r="G98" s="15" t="str">
        <f>'1. Input and Output files list'!$E$6</f>
        <v>C:/NGS/save/</v>
      </c>
      <c r="H98" s="15" t="str">
        <f>'1. Input and Output files list'!$J$112</f>
        <v>NGS0_17.tagcount</v>
      </c>
      <c r="I98" s="15" t="s">
        <v>228</v>
      </c>
      <c r="N98" s="15" t="str">
        <f>CONCATENATE(F98,G98,H98,I98)</f>
        <v>genotypingdata &lt;- fread("C:/NGS/save/NGS0_17.tagcount", header=F, col.names=genotype)</v>
      </c>
    </row>
    <row r="99" spans="1:15" x14ac:dyDescent="0.15">
      <c r="A99" s="15">
        <v>98</v>
      </c>
      <c r="B99" s="15">
        <v>17</v>
      </c>
      <c r="C99" s="15" t="s">
        <v>137</v>
      </c>
      <c r="D99" s="26" t="str">
        <f>O99</f>
        <v>system.time(write.csv(genotypingdata[match(genotypingSum$tags, genotypingdata$tags),2], file="C:/NGS/save/NGS0_17.tagcountmatchindex.csv", row.names = F))</v>
      </c>
      <c r="F99" s="15" t="s">
        <v>554</v>
      </c>
      <c r="G99" s="15" t="str">
        <f>'1. Input and Output files list'!$E$6</f>
        <v>C:/NGS/save/</v>
      </c>
      <c r="H99" s="15" t="str">
        <f>'1. Input and Output files list'!$J$112</f>
        <v>NGS0_17.tagcount</v>
      </c>
      <c r="I99" s="15" t="s">
        <v>142</v>
      </c>
      <c r="O99" s="15" t="str">
        <f>CONCATENATE(F99,G99,H99,I99)</f>
        <v>system.time(write.csv(genotypingdata[match(genotypingSum$tags, genotypingdata$tags),2], file="C:/NGS/save/NGS0_17.tagcountmatchindex.csv", row.names = F))</v>
      </c>
    </row>
    <row r="100" spans="1:15" x14ac:dyDescent="0.15">
      <c r="A100" s="15">
        <v>99</v>
      </c>
      <c r="B100" s="15">
        <v>17</v>
      </c>
      <c r="C100" s="15" t="s">
        <v>138</v>
      </c>
      <c r="D100" s="26" t="str">
        <f>M100</f>
        <v>genotypingdata&lt;- fread("C:/NGS/save/NGS0_17.tagcountmatchindex.csv", col.names = c("NGS0_17"))</v>
      </c>
      <c r="F100" s="15" t="s">
        <v>233</v>
      </c>
      <c r="G100" s="15" t="str">
        <f>'1. Input and Output files list'!$E$6</f>
        <v>C:/NGS/save/</v>
      </c>
      <c r="H100" s="15" t="str">
        <f>'1. Input and Output files list'!$J$112</f>
        <v>NGS0_17.tagcount</v>
      </c>
      <c r="I100" s="15" t="s">
        <v>547</v>
      </c>
      <c r="J100" s="15" t="str">
        <f>'1. Input and Output files list'!$F$112</f>
        <v>NGS0_17</v>
      </c>
      <c r="K100" s="15" t="s">
        <v>545</v>
      </c>
      <c r="M100" s="15" t="str">
        <f>CONCATENATE(F100,G100,H100,I100,J100,K100)</f>
        <v>genotypingdata&lt;- fread("C:/NGS/save/NGS0_17.tagcountmatchindex.csv", col.names = c("NGS0_17"))</v>
      </c>
    </row>
    <row r="101" spans="1:15" x14ac:dyDescent="0.15">
      <c r="A101" s="15">
        <v>100</v>
      </c>
      <c r="B101" s="15">
        <v>17</v>
      </c>
      <c r="C101" s="15" t="s">
        <v>139</v>
      </c>
      <c r="D101" s="26" t="s">
        <v>79</v>
      </c>
    </row>
    <row r="102" spans="1:15" x14ac:dyDescent="0.15">
      <c r="A102" s="15">
        <v>101</v>
      </c>
      <c r="B102" s="15">
        <v>17</v>
      </c>
      <c r="C102" s="15" t="s">
        <v>549</v>
      </c>
      <c r="D102" s="26" t="s">
        <v>551</v>
      </c>
    </row>
    <row r="103" spans="1:15" x14ac:dyDescent="0.15">
      <c r="A103" s="15">
        <v>102</v>
      </c>
      <c r="B103" s="15">
        <v>18</v>
      </c>
      <c r="C103" s="15" t="s">
        <v>136</v>
      </c>
      <c r="D103" s="26" t="str">
        <f>N103</f>
        <v>genotypingdata &lt;- fread("C:/NGS/save/NGS0_18.tagcount", header=F, col.names=genotype)</v>
      </c>
      <c r="F103" s="15" t="s">
        <v>553</v>
      </c>
      <c r="G103" s="15" t="str">
        <f>'1. Input and Output files list'!$E$6</f>
        <v>C:/NGS/save/</v>
      </c>
      <c r="H103" s="15" t="str">
        <f>'1. Input and Output files list'!$J$114</f>
        <v>NGS0_18.tagcount</v>
      </c>
      <c r="I103" s="15" t="s">
        <v>228</v>
      </c>
      <c r="N103" s="15" t="str">
        <f>CONCATENATE(F103,G103,H103,I103)</f>
        <v>genotypingdata &lt;- fread("C:/NGS/save/NGS0_18.tagcount", header=F, col.names=genotype)</v>
      </c>
    </row>
    <row r="104" spans="1:15" x14ac:dyDescent="0.15">
      <c r="A104" s="15">
        <v>103</v>
      </c>
      <c r="B104" s="15">
        <v>18</v>
      </c>
      <c r="C104" s="15" t="s">
        <v>137</v>
      </c>
      <c r="D104" s="26" t="str">
        <f>O104</f>
        <v>system.time(write.csv(genotypingdata[match(genotypingSum$tags, genotypingdata$tags),2], file="C:/NGS/save/NGS0_18.tagcountmatchindex.csv", row.names = F))</v>
      </c>
      <c r="F104" s="15" t="s">
        <v>554</v>
      </c>
      <c r="G104" s="15" t="str">
        <f>'1. Input and Output files list'!$E$6</f>
        <v>C:/NGS/save/</v>
      </c>
      <c r="H104" s="15" t="str">
        <f>'1. Input and Output files list'!$J$114</f>
        <v>NGS0_18.tagcount</v>
      </c>
      <c r="I104" s="15" t="s">
        <v>142</v>
      </c>
      <c r="O104" s="15" t="str">
        <f>CONCATENATE(F104,G104,H104,I104)</f>
        <v>system.time(write.csv(genotypingdata[match(genotypingSum$tags, genotypingdata$tags),2], file="C:/NGS/save/NGS0_18.tagcountmatchindex.csv", row.names = F))</v>
      </c>
    </row>
    <row r="105" spans="1:15" x14ac:dyDescent="0.15">
      <c r="A105" s="15">
        <v>104</v>
      </c>
      <c r="B105" s="15">
        <v>18</v>
      </c>
      <c r="C105" s="15" t="s">
        <v>138</v>
      </c>
      <c r="D105" s="26" t="str">
        <f>M105</f>
        <v>genotypingdata&lt;- fread("C:/NGS/save/NGS0_18.tagcountmatchindex.csv", col.names = c("NGS0_18"))</v>
      </c>
      <c r="F105" s="15" t="s">
        <v>233</v>
      </c>
      <c r="G105" s="15" t="str">
        <f>'1. Input and Output files list'!$E$6</f>
        <v>C:/NGS/save/</v>
      </c>
      <c r="H105" s="15" t="str">
        <f>'1. Input and Output files list'!$J$114</f>
        <v>NGS0_18.tagcount</v>
      </c>
      <c r="I105" s="15" t="s">
        <v>547</v>
      </c>
      <c r="J105" s="15" t="str">
        <f>'1. Input and Output files list'!$F$114</f>
        <v>NGS0_18</v>
      </c>
      <c r="K105" s="15" t="s">
        <v>545</v>
      </c>
      <c r="M105" s="15" t="str">
        <f>CONCATENATE(F105,G105,H105,I105,J105,K105)</f>
        <v>genotypingdata&lt;- fread("C:/NGS/save/NGS0_18.tagcountmatchindex.csv", col.names = c("NGS0_18"))</v>
      </c>
    </row>
    <row r="106" spans="1:15" x14ac:dyDescent="0.15">
      <c r="A106" s="15">
        <v>105</v>
      </c>
      <c r="B106" s="15">
        <v>18</v>
      </c>
      <c r="C106" s="15" t="s">
        <v>139</v>
      </c>
      <c r="D106" s="26" t="s">
        <v>79</v>
      </c>
    </row>
    <row r="107" spans="1:15" x14ac:dyDescent="0.15">
      <c r="A107" s="15">
        <v>106</v>
      </c>
      <c r="B107" s="15">
        <v>18</v>
      </c>
      <c r="C107" s="15" t="s">
        <v>549</v>
      </c>
      <c r="D107" s="26" t="s">
        <v>551</v>
      </c>
    </row>
    <row r="108" spans="1:15" x14ac:dyDescent="0.15">
      <c r="A108" s="15">
        <v>107</v>
      </c>
      <c r="B108" s="15">
        <v>19</v>
      </c>
      <c r="C108" s="15" t="s">
        <v>136</v>
      </c>
      <c r="D108" s="26" t="str">
        <f>N108</f>
        <v>genotypingdata &lt;- fread("C:/NGS/save/NGS0_19.tagcount", header=F, col.names=genotype)</v>
      </c>
      <c r="F108" s="15" t="s">
        <v>553</v>
      </c>
      <c r="G108" s="15" t="str">
        <f>'1. Input and Output files list'!$E$6</f>
        <v>C:/NGS/save/</v>
      </c>
      <c r="H108" s="15" t="str">
        <f>'1. Input and Output files list'!$J$116</f>
        <v>NGS0_19.tagcount</v>
      </c>
      <c r="I108" s="15" t="s">
        <v>228</v>
      </c>
      <c r="N108" s="15" t="str">
        <f>CONCATENATE(F108,G108,H108,I108)</f>
        <v>genotypingdata &lt;- fread("C:/NGS/save/NGS0_19.tagcount", header=F, col.names=genotype)</v>
      </c>
    </row>
    <row r="109" spans="1:15" x14ac:dyDescent="0.15">
      <c r="A109" s="15">
        <v>108</v>
      </c>
      <c r="B109" s="15">
        <v>19</v>
      </c>
      <c r="C109" s="15" t="s">
        <v>137</v>
      </c>
      <c r="D109" s="26" t="str">
        <f>O109</f>
        <v>system.time(write.csv(genotypingdata[match(genotypingSum$tags, genotypingdata$tags),2], file="C:/NGS/save/NGS0_19.tagcountmatchindex.csv", row.names = F))</v>
      </c>
      <c r="F109" s="15" t="s">
        <v>554</v>
      </c>
      <c r="G109" s="15" t="str">
        <f>'1. Input and Output files list'!$E$6</f>
        <v>C:/NGS/save/</v>
      </c>
      <c r="H109" s="15" t="str">
        <f>'1. Input and Output files list'!$J$116</f>
        <v>NGS0_19.tagcount</v>
      </c>
      <c r="I109" s="15" t="s">
        <v>142</v>
      </c>
      <c r="O109" s="15" t="str">
        <f>CONCATENATE(F109,G109,H109,I109)</f>
        <v>system.time(write.csv(genotypingdata[match(genotypingSum$tags, genotypingdata$tags),2], file="C:/NGS/save/NGS0_19.tagcountmatchindex.csv", row.names = F))</v>
      </c>
    </row>
    <row r="110" spans="1:15" x14ac:dyDescent="0.15">
      <c r="A110" s="15">
        <v>109</v>
      </c>
      <c r="B110" s="15">
        <v>19</v>
      </c>
      <c r="C110" s="15" t="s">
        <v>138</v>
      </c>
      <c r="D110" s="26" t="str">
        <f>M110</f>
        <v>genotypingdata&lt;- fread("C:/NGS/save/NGS0_19.tagcountmatchindex.csv", col.names = c("NGS0_19"))</v>
      </c>
      <c r="F110" s="15" t="s">
        <v>233</v>
      </c>
      <c r="G110" s="15" t="str">
        <f>'1. Input and Output files list'!$E$6</f>
        <v>C:/NGS/save/</v>
      </c>
      <c r="H110" s="15" t="str">
        <f>'1. Input and Output files list'!$J$116</f>
        <v>NGS0_19.tagcount</v>
      </c>
      <c r="I110" s="15" t="s">
        <v>547</v>
      </c>
      <c r="J110" s="15" t="str">
        <f>'1. Input and Output files list'!$F$116</f>
        <v>NGS0_19</v>
      </c>
      <c r="K110" s="15" t="s">
        <v>545</v>
      </c>
      <c r="M110" s="15" t="str">
        <f>CONCATENATE(F110,G110,H110,I110,J110,K110)</f>
        <v>genotypingdata&lt;- fread("C:/NGS/save/NGS0_19.tagcountmatchindex.csv", col.names = c("NGS0_19"))</v>
      </c>
    </row>
    <row r="111" spans="1:15" x14ac:dyDescent="0.15">
      <c r="A111" s="15">
        <v>110</v>
      </c>
      <c r="B111" s="15">
        <v>19</v>
      </c>
      <c r="C111" s="15" t="s">
        <v>139</v>
      </c>
      <c r="D111" s="26" t="s">
        <v>79</v>
      </c>
    </row>
    <row r="112" spans="1:15" x14ac:dyDescent="0.15">
      <c r="A112" s="15">
        <v>111</v>
      </c>
      <c r="B112" s="15">
        <v>19</v>
      </c>
      <c r="C112" s="15" t="s">
        <v>549</v>
      </c>
      <c r="D112" s="26" t="s">
        <v>551</v>
      </c>
    </row>
    <row r="113" spans="1:15" x14ac:dyDescent="0.15">
      <c r="A113" s="15">
        <v>112</v>
      </c>
      <c r="B113" s="15">
        <v>20</v>
      </c>
      <c r="C113" s="15" t="s">
        <v>136</v>
      </c>
      <c r="D113" s="26" t="str">
        <f>N113</f>
        <v>genotypingdata &lt;- fread("C:/NGS/save/NGS0_20.tagcount", header=F, col.names=genotype)</v>
      </c>
      <c r="F113" s="15" t="s">
        <v>553</v>
      </c>
      <c r="G113" s="15" t="str">
        <f>'1. Input and Output files list'!$E$6</f>
        <v>C:/NGS/save/</v>
      </c>
      <c r="H113" s="15" t="str">
        <f>'1. Input and Output files list'!$J$118</f>
        <v>NGS0_20.tagcount</v>
      </c>
      <c r="I113" s="15" t="s">
        <v>228</v>
      </c>
      <c r="N113" s="15" t="str">
        <f>CONCATENATE(F113,G113,H113,I113)</f>
        <v>genotypingdata &lt;- fread("C:/NGS/save/NGS0_20.tagcount", header=F, col.names=genotype)</v>
      </c>
    </row>
    <row r="114" spans="1:15" x14ac:dyDescent="0.15">
      <c r="A114" s="15">
        <v>113</v>
      </c>
      <c r="B114" s="15">
        <v>20</v>
      </c>
      <c r="C114" s="15" t="s">
        <v>137</v>
      </c>
      <c r="D114" s="26" t="str">
        <f>O114</f>
        <v>system.time(write.csv(genotypingdata[match(genotypingSum$tags, genotypingdata$tags),2], file="C:/NGS/save/NGS0_20.tagcountmatchindex.csv", row.names = F))</v>
      </c>
      <c r="F114" s="15" t="s">
        <v>554</v>
      </c>
      <c r="G114" s="15" t="str">
        <f>'1. Input and Output files list'!$E$6</f>
        <v>C:/NGS/save/</v>
      </c>
      <c r="H114" s="15" t="str">
        <f>'1. Input and Output files list'!$J$118</f>
        <v>NGS0_20.tagcount</v>
      </c>
      <c r="I114" s="15" t="s">
        <v>142</v>
      </c>
      <c r="O114" s="15" t="str">
        <f>CONCATENATE(F114,G114,H114,I114)</f>
        <v>system.time(write.csv(genotypingdata[match(genotypingSum$tags, genotypingdata$tags),2], file="C:/NGS/save/NGS0_20.tagcountmatchindex.csv", row.names = F))</v>
      </c>
    </row>
    <row r="115" spans="1:15" x14ac:dyDescent="0.15">
      <c r="A115" s="15">
        <v>114</v>
      </c>
      <c r="B115" s="15">
        <v>20</v>
      </c>
      <c r="C115" s="15" t="s">
        <v>138</v>
      </c>
      <c r="D115" s="26" t="str">
        <f>M115</f>
        <v>genotypingdata&lt;- fread("C:/NGS/save/NGS0_20.tagcountmatchindex.csv", col.names = c("NGS0_20"))</v>
      </c>
      <c r="F115" s="15" t="s">
        <v>233</v>
      </c>
      <c r="G115" s="15" t="str">
        <f>'1. Input and Output files list'!$E$6</f>
        <v>C:/NGS/save/</v>
      </c>
      <c r="H115" s="15" t="str">
        <f>'1. Input and Output files list'!$J$118</f>
        <v>NGS0_20.tagcount</v>
      </c>
      <c r="I115" s="15" t="s">
        <v>547</v>
      </c>
      <c r="J115" s="15" t="str">
        <f>'1. Input and Output files list'!$F$118</f>
        <v>NGS0_20</v>
      </c>
      <c r="K115" s="15" t="s">
        <v>545</v>
      </c>
      <c r="M115" s="15" t="str">
        <f>CONCATENATE(F115,G115,H115,I115,J115,K115)</f>
        <v>genotypingdata&lt;- fread("C:/NGS/save/NGS0_20.tagcountmatchindex.csv", col.names = c("NGS0_20"))</v>
      </c>
    </row>
    <row r="116" spans="1:15" x14ac:dyDescent="0.15">
      <c r="A116" s="15">
        <v>115</v>
      </c>
      <c r="B116" s="15">
        <v>20</v>
      </c>
      <c r="C116" s="15" t="s">
        <v>139</v>
      </c>
      <c r="D116" s="26" t="s">
        <v>79</v>
      </c>
    </row>
    <row r="117" spans="1:15" x14ac:dyDescent="0.15">
      <c r="A117" s="15">
        <v>116</v>
      </c>
      <c r="B117" s="15">
        <v>20</v>
      </c>
      <c r="C117" s="15" t="s">
        <v>549</v>
      </c>
      <c r="D117" s="26" t="s">
        <v>551</v>
      </c>
    </row>
    <row r="118" spans="1:15" x14ac:dyDescent="0.15">
      <c r="A118" s="15">
        <v>117</v>
      </c>
      <c r="B118" s="15">
        <v>21</v>
      </c>
      <c r="C118" s="15" t="s">
        <v>136</v>
      </c>
      <c r="D118" s="26" t="str">
        <f>N118</f>
        <v>genotypingdata &lt;- fread("C:/NGS/save/NGS0_21.tagcount", header=F, col.names=genotype)</v>
      </c>
      <c r="F118" s="15" t="s">
        <v>553</v>
      </c>
      <c r="G118" s="15" t="str">
        <f>'1. Input and Output files list'!$E$6</f>
        <v>C:/NGS/save/</v>
      </c>
      <c r="H118" s="15" t="str">
        <f>'1. Input and Output files list'!$J$120</f>
        <v>NGS0_21.tagcount</v>
      </c>
      <c r="I118" s="15" t="s">
        <v>228</v>
      </c>
      <c r="N118" s="15" t="str">
        <f>CONCATENATE(F118,G118,H118,I118)</f>
        <v>genotypingdata &lt;- fread("C:/NGS/save/NGS0_21.tagcount", header=F, col.names=genotype)</v>
      </c>
    </row>
    <row r="119" spans="1:15" x14ac:dyDescent="0.15">
      <c r="A119" s="15">
        <v>118</v>
      </c>
      <c r="B119" s="15">
        <v>21</v>
      </c>
      <c r="C119" s="15" t="s">
        <v>137</v>
      </c>
      <c r="D119" s="26" t="str">
        <f>O119</f>
        <v>system.time(write.csv(genotypingdata[match(genotypingSum$tags, genotypingdata$tags),2], file="C:/NGS/save/NGS0_21.tagcountmatchindex.csv", row.names = F))</v>
      </c>
      <c r="F119" s="15" t="s">
        <v>554</v>
      </c>
      <c r="G119" s="15" t="str">
        <f>'1. Input and Output files list'!$E$6</f>
        <v>C:/NGS/save/</v>
      </c>
      <c r="H119" s="15" t="str">
        <f>'1. Input and Output files list'!$J$120</f>
        <v>NGS0_21.tagcount</v>
      </c>
      <c r="I119" s="15" t="s">
        <v>142</v>
      </c>
      <c r="O119" s="15" t="str">
        <f>CONCATENATE(F119,G119,H119,I119)</f>
        <v>system.time(write.csv(genotypingdata[match(genotypingSum$tags, genotypingdata$tags),2], file="C:/NGS/save/NGS0_21.tagcountmatchindex.csv", row.names = F))</v>
      </c>
    </row>
    <row r="120" spans="1:15" x14ac:dyDescent="0.15">
      <c r="A120" s="15">
        <v>119</v>
      </c>
      <c r="B120" s="15">
        <v>21</v>
      </c>
      <c r="C120" s="15" t="s">
        <v>138</v>
      </c>
      <c r="D120" s="26" t="str">
        <f>M120</f>
        <v>genotypingdata&lt;- fread("C:/NGS/save/NGS0_21.tagcountmatchindex.csv", col.names = c("NGS0_21"))</v>
      </c>
      <c r="F120" s="15" t="s">
        <v>233</v>
      </c>
      <c r="G120" s="15" t="str">
        <f>'1. Input and Output files list'!$E$6</f>
        <v>C:/NGS/save/</v>
      </c>
      <c r="H120" s="15" t="str">
        <f>'1. Input and Output files list'!$J$120</f>
        <v>NGS0_21.tagcount</v>
      </c>
      <c r="I120" s="15" t="s">
        <v>547</v>
      </c>
      <c r="J120" s="15" t="str">
        <f>'1. Input and Output files list'!$F$120</f>
        <v>NGS0_21</v>
      </c>
      <c r="K120" s="15" t="s">
        <v>545</v>
      </c>
      <c r="M120" s="15" t="str">
        <f>CONCATENATE(F120,G120,H120,I120,J120,K120)</f>
        <v>genotypingdata&lt;- fread("C:/NGS/save/NGS0_21.tagcountmatchindex.csv", col.names = c("NGS0_21"))</v>
      </c>
    </row>
    <row r="121" spans="1:15" x14ac:dyDescent="0.15">
      <c r="A121" s="15">
        <v>120</v>
      </c>
      <c r="B121" s="15">
        <v>21</v>
      </c>
      <c r="C121" s="15" t="s">
        <v>139</v>
      </c>
      <c r="D121" s="26" t="s">
        <v>79</v>
      </c>
    </row>
    <row r="122" spans="1:15" x14ac:dyDescent="0.15">
      <c r="A122" s="15">
        <v>121</v>
      </c>
      <c r="B122" s="15">
        <v>21</v>
      </c>
      <c r="C122" s="15" t="s">
        <v>549</v>
      </c>
      <c r="D122" s="26" t="s">
        <v>551</v>
      </c>
    </row>
    <row r="123" spans="1:15" x14ac:dyDescent="0.15">
      <c r="A123" s="15">
        <v>122</v>
      </c>
      <c r="B123" s="15">
        <v>22</v>
      </c>
      <c r="C123" s="15" t="s">
        <v>136</v>
      </c>
      <c r="D123" s="26" t="str">
        <f>N123</f>
        <v>genotypingdata &lt;- fread("C:/NGS/save/NGS0_22.tagcount", header=F, col.names=genotype)</v>
      </c>
      <c r="F123" s="15" t="s">
        <v>553</v>
      </c>
      <c r="G123" s="15" t="str">
        <f>'1. Input and Output files list'!$E$6</f>
        <v>C:/NGS/save/</v>
      </c>
      <c r="H123" s="15" t="str">
        <f>'1. Input and Output files list'!$J$122</f>
        <v>NGS0_22.tagcount</v>
      </c>
      <c r="I123" s="15" t="s">
        <v>228</v>
      </c>
      <c r="N123" s="15" t="str">
        <f>CONCATENATE(F123,G123,H123,I123)</f>
        <v>genotypingdata &lt;- fread("C:/NGS/save/NGS0_22.tagcount", header=F, col.names=genotype)</v>
      </c>
    </row>
    <row r="124" spans="1:15" x14ac:dyDescent="0.15">
      <c r="A124" s="15">
        <v>123</v>
      </c>
      <c r="B124" s="15">
        <v>22</v>
      </c>
      <c r="C124" s="15" t="s">
        <v>137</v>
      </c>
      <c r="D124" s="26" t="str">
        <f>O124</f>
        <v>system.time(write.csv(genotypingdata[match(genotypingSum$tags, genotypingdata$tags),2], file="C:/NGS/save/NGS0_22.tagcountmatchindex.csv", row.names = F))</v>
      </c>
      <c r="F124" s="15" t="s">
        <v>554</v>
      </c>
      <c r="G124" s="15" t="str">
        <f>'1. Input and Output files list'!$E$6</f>
        <v>C:/NGS/save/</v>
      </c>
      <c r="H124" s="15" t="str">
        <f>'1. Input and Output files list'!$J$122</f>
        <v>NGS0_22.tagcount</v>
      </c>
      <c r="I124" s="15" t="s">
        <v>142</v>
      </c>
      <c r="O124" s="15" t="str">
        <f>CONCATENATE(F124,G124,H124,I124)</f>
        <v>system.time(write.csv(genotypingdata[match(genotypingSum$tags, genotypingdata$tags),2], file="C:/NGS/save/NGS0_22.tagcountmatchindex.csv", row.names = F))</v>
      </c>
    </row>
    <row r="125" spans="1:15" x14ac:dyDescent="0.15">
      <c r="A125" s="15">
        <v>124</v>
      </c>
      <c r="B125" s="15">
        <v>22</v>
      </c>
      <c r="C125" s="15" t="s">
        <v>138</v>
      </c>
      <c r="D125" s="26" t="str">
        <f>M125</f>
        <v>genotypingdata&lt;- fread("C:/NGS/save/NGS0_22.tagcountmatchindex.csv", col.names = c("NGS0_22"))</v>
      </c>
      <c r="F125" s="15" t="s">
        <v>233</v>
      </c>
      <c r="G125" s="15" t="str">
        <f>'1. Input and Output files list'!$E$6</f>
        <v>C:/NGS/save/</v>
      </c>
      <c r="H125" s="15" t="str">
        <f>'1. Input and Output files list'!$J$122</f>
        <v>NGS0_22.tagcount</v>
      </c>
      <c r="I125" s="15" t="s">
        <v>547</v>
      </c>
      <c r="J125" s="15" t="str">
        <f>'1. Input and Output files list'!$F$122</f>
        <v>NGS0_22</v>
      </c>
      <c r="K125" s="15" t="s">
        <v>545</v>
      </c>
      <c r="M125" s="15" t="str">
        <f>CONCATENATE(F125,G125,H125,I125,J125,K125)</f>
        <v>genotypingdata&lt;- fread("C:/NGS/save/NGS0_22.tagcountmatchindex.csv", col.names = c("NGS0_22"))</v>
      </c>
    </row>
    <row r="126" spans="1:15" x14ac:dyDescent="0.15">
      <c r="A126" s="15">
        <v>125</v>
      </c>
      <c r="B126" s="15">
        <v>22</v>
      </c>
      <c r="C126" s="15" t="s">
        <v>139</v>
      </c>
      <c r="D126" s="26" t="s">
        <v>79</v>
      </c>
    </row>
    <row r="127" spans="1:15" x14ac:dyDescent="0.15">
      <c r="A127" s="15">
        <v>126</v>
      </c>
      <c r="B127" s="15">
        <v>22</v>
      </c>
      <c r="C127" s="15" t="s">
        <v>549</v>
      </c>
      <c r="D127" s="26" t="s">
        <v>551</v>
      </c>
    </row>
    <row r="128" spans="1:15" x14ac:dyDescent="0.15">
      <c r="A128" s="15">
        <v>127</v>
      </c>
      <c r="B128" s="15">
        <v>23</v>
      </c>
      <c r="C128" s="15" t="s">
        <v>136</v>
      </c>
      <c r="D128" s="26" t="str">
        <f>N128</f>
        <v>genotypingdata &lt;- fread("C:/NGS/save/NGS0_23.tagcount", header=F, col.names=genotype)</v>
      </c>
      <c r="F128" s="15" t="s">
        <v>553</v>
      </c>
      <c r="G128" s="15" t="str">
        <f>'1. Input and Output files list'!$E$6</f>
        <v>C:/NGS/save/</v>
      </c>
      <c r="H128" s="15" t="str">
        <f>'1. Input and Output files list'!$J$124</f>
        <v>NGS0_23.tagcount</v>
      </c>
      <c r="I128" s="15" t="s">
        <v>228</v>
      </c>
      <c r="N128" s="15" t="str">
        <f>CONCATENATE(F128,G128,H128,I128)</f>
        <v>genotypingdata &lt;- fread("C:/NGS/save/NGS0_23.tagcount", header=F, col.names=genotype)</v>
      </c>
    </row>
    <row r="129" spans="1:15" x14ac:dyDescent="0.15">
      <c r="A129" s="15">
        <v>128</v>
      </c>
      <c r="B129" s="15">
        <v>23</v>
      </c>
      <c r="C129" s="15" t="s">
        <v>137</v>
      </c>
      <c r="D129" s="26" t="str">
        <f>O129</f>
        <v>system.time(write.csv(genotypingdata[match(genotypingSum$tags, genotypingdata$tags),2], file="C:/NGS/save/NGS0_23.tagcountmatchindex.csv", row.names = F))</v>
      </c>
      <c r="F129" s="15" t="s">
        <v>554</v>
      </c>
      <c r="G129" s="15" t="str">
        <f>'1. Input and Output files list'!$E$6</f>
        <v>C:/NGS/save/</v>
      </c>
      <c r="H129" s="15" t="str">
        <f>'1. Input and Output files list'!$J$124</f>
        <v>NGS0_23.tagcount</v>
      </c>
      <c r="I129" s="15" t="s">
        <v>142</v>
      </c>
      <c r="O129" s="15" t="str">
        <f>CONCATENATE(F129,G129,H129,I129)</f>
        <v>system.time(write.csv(genotypingdata[match(genotypingSum$tags, genotypingdata$tags),2], file="C:/NGS/save/NGS0_23.tagcountmatchindex.csv", row.names = F))</v>
      </c>
    </row>
    <row r="130" spans="1:15" x14ac:dyDescent="0.15">
      <c r="A130" s="15">
        <v>129</v>
      </c>
      <c r="B130" s="15">
        <v>23</v>
      </c>
      <c r="C130" s="15" t="s">
        <v>138</v>
      </c>
      <c r="D130" s="26" t="str">
        <f>M130</f>
        <v>genotypingdata&lt;- fread("C:/NGS/save/NGS0_23.tagcountmatchindex.csv", col.names = c("NGS0_23"))</v>
      </c>
      <c r="F130" s="15" t="s">
        <v>233</v>
      </c>
      <c r="G130" s="15" t="str">
        <f>'1. Input and Output files list'!$E$6</f>
        <v>C:/NGS/save/</v>
      </c>
      <c r="H130" s="15" t="str">
        <f>'1. Input and Output files list'!$J$124</f>
        <v>NGS0_23.tagcount</v>
      </c>
      <c r="I130" s="15" t="s">
        <v>547</v>
      </c>
      <c r="J130" s="15" t="str">
        <f>'1. Input and Output files list'!$F$124</f>
        <v>NGS0_23</v>
      </c>
      <c r="K130" s="15" t="s">
        <v>545</v>
      </c>
      <c r="M130" s="15" t="str">
        <f>CONCATENATE(F130,G130,H130,I130,J130,K130)</f>
        <v>genotypingdata&lt;- fread("C:/NGS/save/NGS0_23.tagcountmatchindex.csv", col.names = c("NGS0_23"))</v>
      </c>
    </row>
    <row r="131" spans="1:15" x14ac:dyDescent="0.15">
      <c r="A131" s="15">
        <v>130</v>
      </c>
      <c r="B131" s="15">
        <v>23</v>
      </c>
      <c r="C131" s="15" t="s">
        <v>139</v>
      </c>
      <c r="D131" s="26" t="s">
        <v>79</v>
      </c>
    </row>
    <row r="132" spans="1:15" x14ac:dyDescent="0.15">
      <c r="A132" s="15">
        <v>131</v>
      </c>
      <c r="B132" s="15">
        <v>23</v>
      </c>
      <c r="C132" s="15" t="s">
        <v>549</v>
      </c>
      <c r="D132" s="26" t="s">
        <v>551</v>
      </c>
    </row>
    <row r="133" spans="1:15" x14ac:dyDescent="0.15">
      <c r="A133" s="15">
        <v>132</v>
      </c>
      <c r="B133" s="15">
        <v>24</v>
      </c>
      <c r="C133" s="15" t="s">
        <v>136</v>
      </c>
      <c r="D133" s="26" t="str">
        <f>N133</f>
        <v>genotypingdata &lt;- fread("C:/NGS/save/NGS0_24.tagcount", header=F, col.names=genotype)</v>
      </c>
      <c r="F133" s="15" t="s">
        <v>553</v>
      </c>
      <c r="G133" s="15" t="str">
        <f>'1. Input and Output files list'!$E$6</f>
        <v>C:/NGS/save/</v>
      </c>
      <c r="H133" s="15" t="str">
        <f>'1. Input and Output files list'!$J$126</f>
        <v>NGS0_24.tagcount</v>
      </c>
      <c r="I133" s="15" t="s">
        <v>228</v>
      </c>
      <c r="N133" s="15" t="str">
        <f>CONCATENATE(F133,G133,H133,I133)</f>
        <v>genotypingdata &lt;- fread("C:/NGS/save/NGS0_24.tagcount", header=F, col.names=genotype)</v>
      </c>
    </row>
    <row r="134" spans="1:15" x14ac:dyDescent="0.15">
      <c r="A134" s="15">
        <v>133</v>
      </c>
      <c r="B134" s="15">
        <v>24</v>
      </c>
      <c r="C134" s="15" t="s">
        <v>137</v>
      </c>
      <c r="D134" s="26" t="str">
        <f>O134</f>
        <v>system.time(write.csv(genotypingdata[match(genotypingSum$tags, genotypingdata$tags),2], file="C:/NGS/save/NGS0_24.tagcountmatchindex.csv", row.names = F))</v>
      </c>
      <c r="F134" s="15" t="s">
        <v>554</v>
      </c>
      <c r="G134" s="15" t="str">
        <f>'1. Input and Output files list'!$E$6</f>
        <v>C:/NGS/save/</v>
      </c>
      <c r="H134" s="15" t="str">
        <f>'1. Input and Output files list'!$J$126</f>
        <v>NGS0_24.tagcount</v>
      </c>
      <c r="I134" s="15" t="s">
        <v>142</v>
      </c>
      <c r="O134" s="15" t="str">
        <f>CONCATENATE(F134,G134,H134,I134)</f>
        <v>system.time(write.csv(genotypingdata[match(genotypingSum$tags, genotypingdata$tags),2], file="C:/NGS/save/NGS0_24.tagcountmatchindex.csv", row.names = F))</v>
      </c>
    </row>
    <row r="135" spans="1:15" x14ac:dyDescent="0.15">
      <c r="A135" s="15">
        <v>134</v>
      </c>
      <c r="B135" s="15">
        <v>24</v>
      </c>
      <c r="C135" s="15" t="s">
        <v>138</v>
      </c>
      <c r="D135" s="26" t="str">
        <f>M135</f>
        <v>genotypingdata&lt;- fread("C:/NGS/save/NGS0_24.tagcountmatchindex.csv", col.names = c("NGS0_24"))</v>
      </c>
      <c r="F135" s="15" t="s">
        <v>233</v>
      </c>
      <c r="G135" s="15" t="str">
        <f>'1. Input and Output files list'!$E$6</f>
        <v>C:/NGS/save/</v>
      </c>
      <c r="H135" s="15" t="str">
        <f>'1. Input and Output files list'!$J$126</f>
        <v>NGS0_24.tagcount</v>
      </c>
      <c r="I135" s="15" t="s">
        <v>547</v>
      </c>
      <c r="J135" s="15" t="str">
        <f>'1. Input and Output files list'!$F$126</f>
        <v>NGS0_24</v>
      </c>
      <c r="K135" s="15" t="s">
        <v>545</v>
      </c>
      <c r="M135" s="15" t="str">
        <f>CONCATENATE(F135,G135,H135,I135,J135,K135)</f>
        <v>genotypingdata&lt;- fread("C:/NGS/save/NGS0_24.tagcountmatchindex.csv", col.names = c("NGS0_24"))</v>
      </c>
    </row>
    <row r="136" spans="1:15" x14ac:dyDescent="0.15">
      <c r="A136" s="15">
        <v>135</v>
      </c>
      <c r="B136" s="15">
        <v>24</v>
      </c>
      <c r="C136" s="15" t="s">
        <v>139</v>
      </c>
      <c r="D136" s="26" t="s">
        <v>79</v>
      </c>
    </row>
    <row r="137" spans="1:15" x14ac:dyDescent="0.15">
      <c r="A137" s="15">
        <v>136</v>
      </c>
      <c r="B137" s="15">
        <v>24</v>
      </c>
      <c r="C137" s="15" t="s">
        <v>549</v>
      </c>
      <c r="D137" s="26" t="s">
        <v>551</v>
      </c>
    </row>
    <row r="138" spans="1:15" x14ac:dyDescent="0.15">
      <c r="A138" s="15">
        <v>137</v>
      </c>
      <c r="B138" s="15">
        <v>25</v>
      </c>
      <c r="C138" s="15" t="s">
        <v>136</v>
      </c>
      <c r="D138" s="26" t="str">
        <f>N138</f>
        <v>genotypingdata &lt;- fread("C:/NGS/save/NGS0_25.tagcount", header=F, col.names=genotype)</v>
      </c>
      <c r="F138" s="15" t="s">
        <v>553</v>
      </c>
      <c r="G138" s="15" t="str">
        <f>'1. Input and Output files list'!$E$6</f>
        <v>C:/NGS/save/</v>
      </c>
      <c r="H138" s="15" t="str">
        <f>'1. Input and Output files list'!$J$128</f>
        <v>NGS0_25.tagcount</v>
      </c>
      <c r="I138" s="15" t="s">
        <v>228</v>
      </c>
      <c r="N138" s="15" t="str">
        <f>CONCATENATE(F138,G138,H138,I138)</f>
        <v>genotypingdata &lt;- fread("C:/NGS/save/NGS0_25.tagcount", header=F, col.names=genotype)</v>
      </c>
    </row>
    <row r="139" spans="1:15" x14ac:dyDescent="0.15">
      <c r="A139" s="15">
        <v>138</v>
      </c>
      <c r="B139" s="15">
        <v>25</v>
      </c>
      <c r="C139" s="15" t="s">
        <v>137</v>
      </c>
      <c r="D139" s="26" t="str">
        <f>O139</f>
        <v>system.time(write.csv(genotypingdata[match(genotypingSum$tags, genotypingdata$tags),2], file="C:/NGS/save/NGS0_25.tagcountmatchindex.csv", row.names = F))</v>
      </c>
      <c r="F139" s="15" t="s">
        <v>554</v>
      </c>
      <c r="G139" s="15" t="str">
        <f>'1. Input and Output files list'!$E$6</f>
        <v>C:/NGS/save/</v>
      </c>
      <c r="H139" s="15" t="str">
        <f>'1. Input and Output files list'!$J$128</f>
        <v>NGS0_25.tagcount</v>
      </c>
      <c r="I139" s="15" t="s">
        <v>142</v>
      </c>
      <c r="O139" s="15" t="str">
        <f>CONCATENATE(F139,G139,H139,I139)</f>
        <v>system.time(write.csv(genotypingdata[match(genotypingSum$tags, genotypingdata$tags),2], file="C:/NGS/save/NGS0_25.tagcountmatchindex.csv", row.names = F))</v>
      </c>
    </row>
    <row r="140" spans="1:15" x14ac:dyDescent="0.15">
      <c r="A140" s="15">
        <v>139</v>
      </c>
      <c r="B140" s="15">
        <v>25</v>
      </c>
      <c r="C140" s="15" t="s">
        <v>138</v>
      </c>
      <c r="D140" s="26" t="str">
        <f>M140</f>
        <v>genotypingdata&lt;- fread("C:/NGS/save/NGS0_25.tagcountmatchindex.csv", col.names = c("NGS0_25"))</v>
      </c>
      <c r="F140" s="15" t="s">
        <v>233</v>
      </c>
      <c r="G140" s="15" t="str">
        <f>'1. Input and Output files list'!$E$6</f>
        <v>C:/NGS/save/</v>
      </c>
      <c r="H140" s="15" t="str">
        <f>'1. Input and Output files list'!$J$128</f>
        <v>NGS0_25.tagcount</v>
      </c>
      <c r="I140" s="15" t="s">
        <v>547</v>
      </c>
      <c r="J140" s="15" t="str">
        <f>'1. Input and Output files list'!$F$128</f>
        <v>NGS0_25</v>
      </c>
      <c r="K140" s="15" t="s">
        <v>545</v>
      </c>
      <c r="M140" s="15" t="str">
        <f>CONCATENATE(F140,G140,H140,I140,J140,K140)</f>
        <v>genotypingdata&lt;- fread("C:/NGS/save/NGS0_25.tagcountmatchindex.csv", col.names = c("NGS0_25"))</v>
      </c>
    </row>
    <row r="141" spans="1:15" x14ac:dyDescent="0.15">
      <c r="A141" s="15">
        <v>140</v>
      </c>
      <c r="B141" s="15">
        <v>25</v>
      </c>
      <c r="C141" s="15" t="s">
        <v>139</v>
      </c>
      <c r="D141" s="26" t="s">
        <v>79</v>
      </c>
    </row>
    <row r="142" spans="1:15" x14ac:dyDescent="0.15">
      <c r="A142" s="15">
        <v>141</v>
      </c>
      <c r="B142" s="15">
        <v>25</v>
      </c>
      <c r="C142" s="15" t="s">
        <v>549</v>
      </c>
      <c r="D142" s="26" t="s">
        <v>551</v>
      </c>
    </row>
    <row r="143" spans="1:15" x14ac:dyDescent="0.15">
      <c r="A143" s="15">
        <v>142</v>
      </c>
      <c r="B143" s="15">
        <v>26</v>
      </c>
      <c r="C143" s="15" t="s">
        <v>136</v>
      </c>
      <c r="D143" s="26" t="str">
        <f>N143</f>
        <v>genotypingdata &lt;- fread("C:/NGS/save/NGS0_26.tagcount", header=F, col.names=genotype)</v>
      </c>
      <c r="F143" s="15" t="s">
        <v>553</v>
      </c>
      <c r="G143" s="15" t="str">
        <f>'1. Input and Output files list'!$E$6</f>
        <v>C:/NGS/save/</v>
      </c>
      <c r="H143" s="15" t="str">
        <f>'1. Input and Output files list'!$J$130</f>
        <v>NGS0_26.tagcount</v>
      </c>
      <c r="I143" s="15" t="s">
        <v>228</v>
      </c>
      <c r="N143" s="15" t="str">
        <f>CONCATENATE(F143,G143,H143,I143)</f>
        <v>genotypingdata &lt;- fread("C:/NGS/save/NGS0_26.tagcount", header=F, col.names=genotype)</v>
      </c>
    </row>
    <row r="144" spans="1:15" x14ac:dyDescent="0.15">
      <c r="A144" s="15">
        <v>143</v>
      </c>
      <c r="B144" s="15">
        <v>26</v>
      </c>
      <c r="C144" s="15" t="s">
        <v>137</v>
      </c>
      <c r="D144" s="26" t="str">
        <f>O144</f>
        <v>system.time(write.csv(genotypingdata[match(genotypingSum$tags, genotypingdata$tags),2], file="C:/NGS/save/NGS0_26.tagcountmatchindex.csv", row.names = F))</v>
      </c>
      <c r="F144" s="15" t="s">
        <v>554</v>
      </c>
      <c r="G144" s="15" t="str">
        <f>'1. Input and Output files list'!$E$6</f>
        <v>C:/NGS/save/</v>
      </c>
      <c r="H144" s="15" t="str">
        <f>'1. Input and Output files list'!$J$130</f>
        <v>NGS0_26.tagcount</v>
      </c>
      <c r="I144" s="15" t="s">
        <v>142</v>
      </c>
      <c r="O144" s="15" t="str">
        <f>CONCATENATE(F144,G144,H144,I144)</f>
        <v>system.time(write.csv(genotypingdata[match(genotypingSum$tags, genotypingdata$tags),2], file="C:/NGS/save/NGS0_26.tagcountmatchindex.csv", row.names = F))</v>
      </c>
    </row>
    <row r="145" spans="1:15" x14ac:dyDescent="0.15">
      <c r="A145" s="15">
        <v>144</v>
      </c>
      <c r="B145" s="15">
        <v>26</v>
      </c>
      <c r="C145" s="15" t="s">
        <v>138</v>
      </c>
      <c r="D145" s="26" t="str">
        <f>M145</f>
        <v>genotypingdata&lt;- fread("C:/NGS/save/NGS0_26.tagcountmatchindex.csv", col.names = c("NGS0_26"))</v>
      </c>
      <c r="F145" s="15" t="s">
        <v>233</v>
      </c>
      <c r="G145" s="15" t="str">
        <f>'1. Input and Output files list'!$E$6</f>
        <v>C:/NGS/save/</v>
      </c>
      <c r="H145" s="15" t="str">
        <f>'1. Input and Output files list'!$J$130</f>
        <v>NGS0_26.tagcount</v>
      </c>
      <c r="I145" s="15" t="s">
        <v>547</v>
      </c>
      <c r="J145" s="15" t="str">
        <f>'1. Input and Output files list'!$F$130</f>
        <v>NGS0_26</v>
      </c>
      <c r="K145" s="15" t="s">
        <v>545</v>
      </c>
      <c r="M145" s="15" t="str">
        <f>CONCATENATE(F145,G145,H145,I145,J145,K145)</f>
        <v>genotypingdata&lt;- fread("C:/NGS/save/NGS0_26.tagcountmatchindex.csv", col.names = c("NGS0_26"))</v>
      </c>
    </row>
    <row r="146" spans="1:15" x14ac:dyDescent="0.15">
      <c r="A146" s="15">
        <v>145</v>
      </c>
      <c r="B146" s="15">
        <v>26</v>
      </c>
      <c r="C146" s="15" t="s">
        <v>139</v>
      </c>
      <c r="D146" s="26" t="s">
        <v>79</v>
      </c>
    </row>
    <row r="147" spans="1:15" x14ac:dyDescent="0.15">
      <c r="A147" s="15">
        <v>146</v>
      </c>
      <c r="B147" s="15">
        <v>26</v>
      </c>
      <c r="C147" s="15" t="s">
        <v>549</v>
      </c>
      <c r="D147" s="26" t="s">
        <v>551</v>
      </c>
    </row>
    <row r="148" spans="1:15" x14ac:dyDescent="0.15">
      <c r="A148" s="15">
        <v>147</v>
      </c>
      <c r="B148" s="15">
        <v>27</v>
      </c>
      <c r="C148" s="15" t="s">
        <v>136</v>
      </c>
      <c r="D148" s="26" t="str">
        <f>N148</f>
        <v>genotypingdata &lt;- fread("C:/NGS/save/NGS0_27.tagcount", header=F, col.names=genotype)</v>
      </c>
      <c r="F148" s="15" t="s">
        <v>553</v>
      </c>
      <c r="G148" s="15" t="str">
        <f>'1. Input and Output files list'!$E$6</f>
        <v>C:/NGS/save/</v>
      </c>
      <c r="H148" s="15" t="str">
        <f>'1. Input and Output files list'!$J$132</f>
        <v>NGS0_27.tagcount</v>
      </c>
      <c r="I148" s="15" t="s">
        <v>228</v>
      </c>
      <c r="N148" s="15" t="str">
        <f>CONCATENATE(F148,G148,H148,I148)</f>
        <v>genotypingdata &lt;- fread("C:/NGS/save/NGS0_27.tagcount", header=F, col.names=genotype)</v>
      </c>
    </row>
    <row r="149" spans="1:15" x14ac:dyDescent="0.15">
      <c r="A149" s="15">
        <v>148</v>
      </c>
      <c r="B149" s="15">
        <v>27</v>
      </c>
      <c r="C149" s="15" t="s">
        <v>137</v>
      </c>
      <c r="D149" s="26" t="str">
        <f>O149</f>
        <v>system.time(write.csv(genotypingdata[match(genotypingSum$tags, genotypingdata$tags),2], file="C:/NGS/save/NGS0_27.tagcountmatchindex.csv", row.names = F))</v>
      </c>
      <c r="F149" s="15" t="s">
        <v>554</v>
      </c>
      <c r="G149" s="15" t="str">
        <f>'1. Input and Output files list'!$E$6</f>
        <v>C:/NGS/save/</v>
      </c>
      <c r="H149" s="15" t="str">
        <f>'1. Input and Output files list'!$J$132</f>
        <v>NGS0_27.tagcount</v>
      </c>
      <c r="I149" s="15" t="s">
        <v>142</v>
      </c>
      <c r="O149" s="15" t="str">
        <f>CONCATENATE(F149,G149,H149,I149)</f>
        <v>system.time(write.csv(genotypingdata[match(genotypingSum$tags, genotypingdata$tags),2], file="C:/NGS/save/NGS0_27.tagcountmatchindex.csv", row.names = F))</v>
      </c>
    </row>
    <row r="150" spans="1:15" x14ac:dyDescent="0.15">
      <c r="A150" s="15">
        <v>149</v>
      </c>
      <c r="B150" s="15">
        <v>27</v>
      </c>
      <c r="C150" s="15" t="s">
        <v>138</v>
      </c>
      <c r="D150" s="26" t="str">
        <f>M150</f>
        <v>genotypingdata&lt;- fread("C:/NGS/save/NGS0_27.tagcountmatchindex.csv", col.names = c("NGS0_27"))</v>
      </c>
      <c r="F150" s="15" t="s">
        <v>233</v>
      </c>
      <c r="G150" s="15" t="str">
        <f>'1. Input and Output files list'!$E$6</f>
        <v>C:/NGS/save/</v>
      </c>
      <c r="H150" s="15" t="str">
        <f>'1. Input and Output files list'!$J$132</f>
        <v>NGS0_27.tagcount</v>
      </c>
      <c r="I150" s="15" t="s">
        <v>547</v>
      </c>
      <c r="J150" s="15" t="str">
        <f>'1. Input and Output files list'!$F$132</f>
        <v>NGS0_27</v>
      </c>
      <c r="K150" s="15" t="s">
        <v>545</v>
      </c>
      <c r="M150" s="15" t="str">
        <f>CONCATENATE(F150,G150,H150,I150,J150,K150)</f>
        <v>genotypingdata&lt;- fread("C:/NGS/save/NGS0_27.tagcountmatchindex.csv", col.names = c("NGS0_27"))</v>
      </c>
    </row>
    <row r="151" spans="1:15" x14ac:dyDescent="0.15">
      <c r="A151" s="15">
        <v>150</v>
      </c>
      <c r="B151" s="15">
        <v>27</v>
      </c>
      <c r="C151" s="15" t="s">
        <v>139</v>
      </c>
      <c r="D151" s="26" t="s">
        <v>79</v>
      </c>
    </row>
    <row r="152" spans="1:15" x14ac:dyDescent="0.15">
      <c r="A152" s="15">
        <v>151</v>
      </c>
      <c r="B152" s="15">
        <v>27</v>
      </c>
      <c r="C152" s="15" t="s">
        <v>549</v>
      </c>
      <c r="D152" s="26" t="s">
        <v>551</v>
      </c>
    </row>
    <row r="153" spans="1:15" x14ac:dyDescent="0.15">
      <c r="A153" s="15">
        <v>152</v>
      </c>
      <c r="B153" s="15">
        <v>28</v>
      </c>
      <c r="C153" s="15" t="s">
        <v>136</v>
      </c>
      <c r="D153" s="26" t="str">
        <f>N153</f>
        <v>genotypingdata &lt;- fread("C:/NGS/save/NGS0_28.tagcount", header=F, col.names=genotype)</v>
      </c>
      <c r="F153" s="15" t="s">
        <v>553</v>
      </c>
      <c r="G153" s="15" t="str">
        <f>'1. Input and Output files list'!$E$6</f>
        <v>C:/NGS/save/</v>
      </c>
      <c r="H153" s="15" t="str">
        <f>'1. Input and Output files list'!$J$134</f>
        <v>NGS0_28.tagcount</v>
      </c>
      <c r="I153" s="15" t="s">
        <v>228</v>
      </c>
      <c r="N153" s="15" t="str">
        <f>CONCATENATE(F153,G153,H153,I153)</f>
        <v>genotypingdata &lt;- fread("C:/NGS/save/NGS0_28.tagcount", header=F, col.names=genotype)</v>
      </c>
    </row>
    <row r="154" spans="1:15" x14ac:dyDescent="0.15">
      <c r="A154" s="15">
        <v>153</v>
      </c>
      <c r="B154" s="15">
        <v>28</v>
      </c>
      <c r="C154" s="15" t="s">
        <v>137</v>
      </c>
      <c r="D154" s="26" t="str">
        <f>O154</f>
        <v>system.time(write.csv(genotypingdata[match(genotypingSum$tags, genotypingdata$tags),2], file="C:/NGS/save/NGS0_28.tagcountmatchindex.csv", row.names = F))</v>
      </c>
      <c r="F154" s="15" t="s">
        <v>554</v>
      </c>
      <c r="G154" s="15" t="str">
        <f>'1. Input and Output files list'!$E$6</f>
        <v>C:/NGS/save/</v>
      </c>
      <c r="H154" s="15" t="str">
        <f>'1. Input and Output files list'!$J$134</f>
        <v>NGS0_28.tagcount</v>
      </c>
      <c r="I154" s="15" t="s">
        <v>142</v>
      </c>
      <c r="O154" s="15" t="str">
        <f>CONCATENATE(F154,G154,H154,I154)</f>
        <v>system.time(write.csv(genotypingdata[match(genotypingSum$tags, genotypingdata$tags),2], file="C:/NGS/save/NGS0_28.tagcountmatchindex.csv", row.names = F))</v>
      </c>
    </row>
    <row r="155" spans="1:15" x14ac:dyDescent="0.15">
      <c r="A155" s="15">
        <v>154</v>
      </c>
      <c r="B155" s="15">
        <v>28</v>
      </c>
      <c r="C155" s="15" t="s">
        <v>138</v>
      </c>
      <c r="D155" s="26" t="str">
        <f>M155</f>
        <v>genotypingdata&lt;- fread("C:/NGS/save/NGS0_28.tagcountmatchindex.csv", col.names = c("NGS0_28"))</v>
      </c>
      <c r="F155" s="15" t="s">
        <v>233</v>
      </c>
      <c r="G155" s="15" t="str">
        <f>'1. Input and Output files list'!$E$6</f>
        <v>C:/NGS/save/</v>
      </c>
      <c r="H155" s="15" t="str">
        <f>'1. Input and Output files list'!$J$134</f>
        <v>NGS0_28.tagcount</v>
      </c>
      <c r="I155" s="15" t="s">
        <v>547</v>
      </c>
      <c r="J155" s="15" t="str">
        <f>'1. Input and Output files list'!$F$134</f>
        <v>NGS0_28</v>
      </c>
      <c r="K155" s="15" t="s">
        <v>545</v>
      </c>
      <c r="M155" s="15" t="str">
        <f>CONCATENATE(F155,G155,H155,I155,J155,K155)</f>
        <v>genotypingdata&lt;- fread("C:/NGS/save/NGS0_28.tagcountmatchindex.csv", col.names = c("NGS0_28"))</v>
      </c>
    </row>
    <row r="156" spans="1:15" x14ac:dyDescent="0.15">
      <c r="A156" s="15">
        <v>155</v>
      </c>
      <c r="B156" s="15">
        <v>28</v>
      </c>
      <c r="C156" s="15" t="s">
        <v>139</v>
      </c>
      <c r="D156" s="26" t="s">
        <v>79</v>
      </c>
    </row>
    <row r="157" spans="1:15" x14ac:dyDescent="0.15">
      <c r="A157" s="15">
        <v>156</v>
      </c>
      <c r="B157" s="15">
        <v>28</v>
      </c>
      <c r="C157" s="15" t="s">
        <v>549</v>
      </c>
      <c r="D157" s="26" t="s">
        <v>551</v>
      </c>
    </row>
    <row r="158" spans="1:15" x14ac:dyDescent="0.15">
      <c r="A158" s="15">
        <v>157</v>
      </c>
      <c r="B158" s="15">
        <v>29</v>
      </c>
      <c r="C158" s="15" t="s">
        <v>136</v>
      </c>
      <c r="D158" s="26" t="str">
        <f>N158</f>
        <v>genotypingdata &lt;- fread("C:/NGS/save/NGS0_29.tagcount", header=F, col.names=genotype)</v>
      </c>
      <c r="F158" s="15" t="s">
        <v>553</v>
      </c>
      <c r="G158" s="15" t="str">
        <f>'1. Input and Output files list'!$E$6</f>
        <v>C:/NGS/save/</v>
      </c>
      <c r="H158" s="15" t="str">
        <f>'1. Input and Output files list'!$J$136</f>
        <v>NGS0_29.tagcount</v>
      </c>
      <c r="I158" s="15" t="s">
        <v>228</v>
      </c>
      <c r="N158" s="15" t="str">
        <f>CONCATENATE(F158,G158,H158,I158)</f>
        <v>genotypingdata &lt;- fread("C:/NGS/save/NGS0_29.tagcount", header=F, col.names=genotype)</v>
      </c>
    </row>
    <row r="159" spans="1:15" x14ac:dyDescent="0.15">
      <c r="A159" s="15">
        <v>158</v>
      </c>
      <c r="B159" s="15">
        <v>29</v>
      </c>
      <c r="C159" s="15" t="s">
        <v>137</v>
      </c>
      <c r="D159" s="26" t="str">
        <f>O159</f>
        <v>system.time(write.csv(genotypingdata[match(genotypingSum$tags, genotypingdata$tags),2], file="C:/NGS/save/NGS0_29.tagcountmatchindex.csv", row.names = F))</v>
      </c>
      <c r="F159" s="15" t="s">
        <v>554</v>
      </c>
      <c r="G159" s="15" t="str">
        <f>'1. Input and Output files list'!$E$6</f>
        <v>C:/NGS/save/</v>
      </c>
      <c r="H159" s="15" t="str">
        <f>'1. Input and Output files list'!$J$136</f>
        <v>NGS0_29.tagcount</v>
      </c>
      <c r="I159" s="15" t="s">
        <v>142</v>
      </c>
      <c r="O159" s="15" t="str">
        <f>CONCATENATE(F159,G159,H159,I159)</f>
        <v>system.time(write.csv(genotypingdata[match(genotypingSum$tags, genotypingdata$tags),2], file="C:/NGS/save/NGS0_29.tagcountmatchindex.csv", row.names = F))</v>
      </c>
    </row>
    <row r="160" spans="1:15" x14ac:dyDescent="0.15">
      <c r="A160" s="15">
        <v>159</v>
      </c>
      <c r="B160" s="15">
        <v>29</v>
      </c>
      <c r="C160" s="15" t="s">
        <v>138</v>
      </c>
      <c r="D160" s="26" t="str">
        <f>M160</f>
        <v>genotypingdata&lt;- fread("C:/NGS/save/NGS0_29.tagcountmatchindex.csv", col.names = c("NGS0_29"))</v>
      </c>
      <c r="F160" s="15" t="s">
        <v>233</v>
      </c>
      <c r="G160" s="15" t="str">
        <f>'1. Input and Output files list'!$E$6</f>
        <v>C:/NGS/save/</v>
      </c>
      <c r="H160" s="15" t="str">
        <f>'1. Input and Output files list'!$J$136</f>
        <v>NGS0_29.tagcount</v>
      </c>
      <c r="I160" s="15" t="s">
        <v>547</v>
      </c>
      <c r="J160" s="15" t="str">
        <f>'1. Input and Output files list'!$F$136</f>
        <v>NGS0_29</v>
      </c>
      <c r="K160" s="15" t="s">
        <v>545</v>
      </c>
      <c r="M160" s="15" t="str">
        <f>CONCATENATE(F160,G160,H160,I160,J160,K160)</f>
        <v>genotypingdata&lt;- fread("C:/NGS/save/NGS0_29.tagcountmatchindex.csv", col.names = c("NGS0_29"))</v>
      </c>
    </row>
    <row r="161" spans="1:15" x14ac:dyDescent="0.15">
      <c r="A161" s="15">
        <v>160</v>
      </c>
      <c r="B161" s="15">
        <v>29</v>
      </c>
      <c r="C161" s="15" t="s">
        <v>139</v>
      </c>
      <c r="D161" s="26" t="s">
        <v>79</v>
      </c>
    </row>
    <row r="162" spans="1:15" x14ac:dyDescent="0.15">
      <c r="A162" s="15">
        <v>161</v>
      </c>
      <c r="B162" s="15">
        <v>29</v>
      </c>
      <c r="C162" s="15" t="s">
        <v>549</v>
      </c>
      <c r="D162" s="26" t="s">
        <v>551</v>
      </c>
    </row>
    <row r="163" spans="1:15" x14ac:dyDescent="0.15">
      <c r="A163" s="15">
        <v>162</v>
      </c>
      <c r="B163" s="15">
        <v>30</v>
      </c>
      <c r="C163" s="15" t="s">
        <v>136</v>
      </c>
      <c r="D163" s="26" t="str">
        <f>N163</f>
        <v>genotypingdata &lt;- fread("C:/NGS/save/NGS0_30.tagcount", header=F, col.names=genotype)</v>
      </c>
      <c r="F163" s="15" t="s">
        <v>553</v>
      </c>
      <c r="G163" s="15" t="str">
        <f>'1. Input and Output files list'!$E$6</f>
        <v>C:/NGS/save/</v>
      </c>
      <c r="H163" s="15" t="str">
        <f>'1. Input and Output files list'!$J$138</f>
        <v>NGS0_30.tagcount</v>
      </c>
      <c r="I163" s="15" t="s">
        <v>228</v>
      </c>
      <c r="N163" s="15" t="str">
        <f>CONCATENATE(F163,G163,H163,I163)</f>
        <v>genotypingdata &lt;- fread("C:/NGS/save/NGS0_30.tagcount", header=F, col.names=genotype)</v>
      </c>
    </row>
    <row r="164" spans="1:15" x14ac:dyDescent="0.15">
      <c r="A164" s="15">
        <v>163</v>
      </c>
      <c r="B164" s="15">
        <v>30</v>
      </c>
      <c r="C164" s="15" t="s">
        <v>137</v>
      </c>
      <c r="D164" s="26" t="str">
        <f>O164</f>
        <v>system.time(write.csv(genotypingdata[match(genotypingSum$tags, genotypingdata$tags),2], file="C:/NGS/save/NGS0_30.tagcountmatchindex.csv", row.names = F))</v>
      </c>
      <c r="F164" s="15" t="s">
        <v>554</v>
      </c>
      <c r="G164" s="15" t="str">
        <f>'1. Input and Output files list'!$E$6</f>
        <v>C:/NGS/save/</v>
      </c>
      <c r="H164" s="15" t="str">
        <f>'1. Input and Output files list'!$J$138</f>
        <v>NGS0_30.tagcount</v>
      </c>
      <c r="I164" s="15" t="s">
        <v>142</v>
      </c>
      <c r="O164" s="15" t="str">
        <f>CONCATENATE(F164,G164,H164,I164)</f>
        <v>system.time(write.csv(genotypingdata[match(genotypingSum$tags, genotypingdata$tags),2], file="C:/NGS/save/NGS0_30.tagcountmatchindex.csv", row.names = F))</v>
      </c>
    </row>
    <row r="165" spans="1:15" x14ac:dyDescent="0.15">
      <c r="A165" s="15">
        <v>164</v>
      </c>
      <c r="B165" s="15">
        <v>30</v>
      </c>
      <c r="C165" s="15" t="s">
        <v>138</v>
      </c>
      <c r="D165" s="26" t="str">
        <f>M165</f>
        <v>genotypingdata&lt;- fread("C:/NGS/save/NGS0_30.tagcountmatchindex.csv", col.names = c("NGS0_30"))</v>
      </c>
      <c r="F165" s="15" t="s">
        <v>233</v>
      </c>
      <c r="G165" s="15" t="str">
        <f>'1. Input and Output files list'!$E$6</f>
        <v>C:/NGS/save/</v>
      </c>
      <c r="H165" s="15" t="str">
        <f>'1. Input and Output files list'!$J$138</f>
        <v>NGS0_30.tagcount</v>
      </c>
      <c r="I165" s="15" t="s">
        <v>547</v>
      </c>
      <c r="J165" s="15" t="str">
        <f>'1. Input and Output files list'!$F$138</f>
        <v>NGS0_30</v>
      </c>
      <c r="K165" s="15" t="s">
        <v>545</v>
      </c>
      <c r="M165" s="15" t="str">
        <f>CONCATENATE(F165,G165,H165,I165,J165,K165)</f>
        <v>genotypingdata&lt;- fread("C:/NGS/save/NGS0_30.tagcountmatchindex.csv", col.names = c("NGS0_30"))</v>
      </c>
    </row>
    <row r="166" spans="1:15" x14ac:dyDescent="0.15">
      <c r="A166" s="15">
        <v>165</v>
      </c>
      <c r="B166" s="15">
        <v>30</v>
      </c>
      <c r="C166" s="15" t="s">
        <v>139</v>
      </c>
      <c r="D166" s="26" t="s">
        <v>79</v>
      </c>
    </row>
    <row r="167" spans="1:15" x14ac:dyDescent="0.15">
      <c r="A167" s="15">
        <v>166</v>
      </c>
      <c r="B167" s="15">
        <v>30</v>
      </c>
      <c r="C167" s="15" t="s">
        <v>549</v>
      </c>
      <c r="D167" s="26" t="s">
        <v>551</v>
      </c>
    </row>
    <row r="168" spans="1:15" x14ac:dyDescent="0.15">
      <c r="A168" s="15">
        <v>167</v>
      </c>
      <c r="B168" s="15">
        <v>31</v>
      </c>
      <c r="C168" s="15" t="s">
        <v>136</v>
      </c>
      <c r="D168" s="26" t="str">
        <f>N168</f>
        <v>genotypingdata &lt;- fread("C:/NGS/save/NGS0_31.tagcount", header=F, col.names=genotype)</v>
      </c>
      <c r="F168" s="15" t="s">
        <v>553</v>
      </c>
      <c r="G168" s="15" t="str">
        <f>'1. Input and Output files list'!$E$6</f>
        <v>C:/NGS/save/</v>
      </c>
      <c r="H168" s="15" t="str">
        <f>'1. Input and Output files list'!$J$140</f>
        <v>NGS0_31.tagcount</v>
      </c>
      <c r="I168" s="15" t="s">
        <v>228</v>
      </c>
      <c r="N168" s="15" t="str">
        <f>CONCATENATE(F168,G168,H168,I168)</f>
        <v>genotypingdata &lt;- fread("C:/NGS/save/NGS0_31.tagcount", header=F, col.names=genotype)</v>
      </c>
    </row>
    <row r="169" spans="1:15" x14ac:dyDescent="0.15">
      <c r="A169" s="15">
        <v>168</v>
      </c>
      <c r="B169" s="15">
        <v>31</v>
      </c>
      <c r="C169" s="15" t="s">
        <v>137</v>
      </c>
      <c r="D169" s="26" t="str">
        <f>O169</f>
        <v>system.time(write.csv(genotypingdata[match(genotypingSum$tags, genotypingdata$tags),2], file="C:/NGS/save/NGS0_31.tagcountmatchindex.csv", row.names = F))</v>
      </c>
      <c r="F169" s="15" t="s">
        <v>554</v>
      </c>
      <c r="G169" s="15" t="str">
        <f>'1. Input and Output files list'!$E$6</f>
        <v>C:/NGS/save/</v>
      </c>
      <c r="H169" s="15" t="str">
        <f>'1. Input and Output files list'!$J$140</f>
        <v>NGS0_31.tagcount</v>
      </c>
      <c r="I169" s="15" t="s">
        <v>142</v>
      </c>
      <c r="O169" s="15" t="str">
        <f>CONCATENATE(F169,G169,H169,I169)</f>
        <v>system.time(write.csv(genotypingdata[match(genotypingSum$tags, genotypingdata$tags),2], file="C:/NGS/save/NGS0_31.tagcountmatchindex.csv", row.names = F))</v>
      </c>
    </row>
    <row r="170" spans="1:15" x14ac:dyDescent="0.15">
      <c r="A170" s="15">
        <v>169</v>
      </c>
      <c r="B170" s="15">
        <v>31</v>
      </c>
      <c r="C170" s="15" t="s">
        <v>138</v>
      </c>
      <c r="D170" s="26" t="str">
        <f>M170</f>
        <v>genotypingdata&lt;- fread("C:/NGS/save/NGS0_31.tagcountmatchindex.csv", col.names = c("NGS0_31"))</v>
      </c>
      <c r="F170" s="15" t="s">
        <v>233</v>
      </c>
      <c r="G170" s="15" t="str">
        <f>'1. Input and Output files list'!$E$6</f>
        <v>C:/NGS/save/</v>
      </c>
      <c r="H170" s="15" t="str">
        <f>'1. Input and Output files list'!$J$140</f>
        <v>NGS0_31.tagcount</v>
      </c>
      <c r="I170" s="15" t="s">
        <v>547</v>
      </c>
      <c r="J170" s="15" t="str">
        <f>'1. Input and Output files list'!$F$140</f>
        <v>NGS0_31</v>
      </c>
      <c r="K170" s="15" t="s">
        <v>545</v>
      </c>
      <c r="M170" s="15" t="str">
        <f>CONCATENATE(F170,G170,H170,I170,J170,K170)</f>
        <v>genotypingdata&lt;- fread("C:/NGS/save/NGS0_31.tagcountmatchindex.csv", col.names = c("NGS0_31"))</v>
      </c>
    </row>
    <row r="171" spans="1:15" x14ac:dyDescent="0.15">
      <c r="A171" s="15">
        <v>170</v>
      </c>
      <c r="B171" s="15">
        <v>31</v>
      </c>
      <c r="C171" s="15" t="s">
        <v>139</v>
      </c>
      <c r="D171" s="26" t="s">
        <v>79</v>
      </c>
    </row>
    <row r="172" spans="1:15" x14ac:dyDescent="0.15">
      <c r="A172" s="15">
        <v>171</v>
      </c>
      <c r="B172" s="15">
        <v>31</v>
      </c>
      <c r="C172" s="15" t="s">
        <v>549</v>
      </c>
      <c r="D172" s="26" t="s">
        <v>551</v>
      </c>
    </row>
    <row r="173" spans="1:15" x14ac:dyDescent="0.15">
      <c r="A173" s="15">
        <v>172</v>
      </c>
      <c r="B173" s="15">
        <v>32</v>
      </c>
      <c r="C173" s="15" t="s">
        <v>136</v>
      </c>
      <c r="D173" s="26" t="str">
        <f>N173</f>
        <v>genotypingdata &lt;- fread("C:/NGS/save/NGS0_32.tagcount", header=F, col.names=genotype)</v>
      </c>
      <c r="F173" s="15" t="s">
        <v>553</v>
      </c>
      <c r="G173" s="15" t="str">
        <f>'1. Input and Output files list'!$E$6</f>
        <v>C:/NGS/save/</v>
      </c>
      <c r="H173" s="15" t="str">
        <f>'1. Input and Output files list'!$J$142</f>
        <v>NGS0_32.tagcount</v>
      </c>
      <c r="I173" s="15" t="s">
        <v>228</v>
      </c>
      <c r="N173" s="15" t="str">
        <f>CONCATENATE(F173,G173,H173,I173)</f>
        <v>genotypingdata &lt;- fread("C:/NGS/save/NGS0_32.tagcount", header=F, col.names=genotype)</v>
      </c>
    </row>
    <row r="174" spans="1:15" x14ac:dyDescent="0.15">
      <c r="A174" s="15">
        <v>173</v>
      </c>
      <c r="B174" s="15">
        <v>32</v>
      </c>
      <c r="C174" s="15" t="s">
        <v>137</v>
      </c>
      <c r="D174" s="26" t="str">
        <f>O174</f>
        <v>system.time(write.csv(genotypingdata[match(genotypingSum$tags, genotypingdata$tags),2], file="C:/NGS/save/NGS0_32.tagcountmatchindex.csv", row.names = F))</v>
      </c>
      <c r="F174" s="15" t="s">
        <v>554</v>
      </c>
      <c r="G174" s="15" t="str">
        <f>'1. Input and Output files list'!$E$6</f>
        <v>C:/NGS/save/</v>
      </c>
      <c r="H174" s="15" t="str">
        <f>'1. Input and Output files list'!$J$142</f>
        <v>NGS0_32.tagcount</v>
      </c>
      <c r="I174" s="15" t="s">
        <v>142</v>
      </c>
      <c r="O174" s="15" t="str">
        <f>CONCATENATE(F174,G174,H174,I174)</f>
        <v>system.time(write.csv(genotypingdata[match(genotypingSum$tags, genotypingdata$tags),2], file="C:/NGS/save/NGS0_32.tagcountmatchindex.csv", row.names = F))</v>
      </c>
    </row>
    <row r="175" spans="1:15" x14ac:dyDescent="0.15">
      <c r="A175" s="15">
        <v>174</v>
      </c>
      <c r="B175" s="15">
        <v>32</v>
      </c>
      <c r="C175" s="15" t="s">
        <v>138</v>
      </c>
      <c r="D175" s="26" t="str">
        <f>M175</f>
        <v>genotypingdata&lt;- fread("C:/NGS/save/NGS0_32.tagcountmatchindex.csv", col.names = c("NGS0_32"))</v>
      </c>
      <c r="F175" s="15" t="s">
        <v>233</v>
      </c>
      <c r="G175" s="15" t="str">
        <f>'1. Input and Output files list'!$E$6</f>
        <v>C:/NGS/save/</v>
      </c>
      <c r="H175" s="15" t="str">
        <f>'1. Input and Output files list'!$J$142</f>
        <v>NGS0_32.tagcount</v>
      </c>
      <c r="I175" s="15" t="s">
        <v>547</v>
      </c>
      <c r="J175" s="15" t="str">
        <f>'1. Input and Output files list'!$F$142</f>
        <v>NGS0_32</v>
      </c>
      <c r="K175" s="15" t="s">
        <v>545</v>
      </c>
      <c r="M175" s="15" t="str">
        <f>CONCATENATE(F175,G175,H175,I175,J175,K175)</f>
        <v>genotypingdata&lt;- fread("C:/NGS/save/NGS0_32.tagcountmatchindex.csv", col.names = c("NGS0_32"))</v>
      </c>
    </row>
    <row r="176" spans="1:15" x14ac:dyDescent="0.15">
      <c r="A176" s="15">
        <v>175</v>
      </c>
      <c r="B176" s="15">
        <v>32</v>
      </c>
      <c r="C176" s="15" t="s">
        <v>139</v>
      </c>
      <c r="D176" s="26" t="s">
        <v>79</v>
      </c>
    </row>
    <row r="177" spans="1:15" x14ac:dyDescent="0.15">
      <c r="A177" s="15">
        <v>176</v>
      </c>
      <c r="B177" s="15">
        <v>32</v>
      </c>
      <c r="C177" s="15" t="s">
        <v>549</v>
      </c>
      <c r="D177" s="26" t="s">
        <v>551</v>
      </c>
    </row>
    <row r="178" spans="1:15" x14ac:dyDescent="0.15">
      <c r="A178" s="15">
        <v>177</v>
      </c>
      <c r="B178" s="15">
        <v>33</v>
      </c>
      <c r="C178" s="15" t="s">
        <v>136</v>
      </c>
      <c r="D178" s="26" t="str">
        <f>N178</f>
        <v>genotypingdata &lt;- fread("C:/NGS/save/NGS0_33.tagcount", header=F, col.names=genotype)</v>
      </c>
      <c r="F178" s="15" t="s">
        <v>553</v>
      </c>
      <c r="G178" s="15" t="str">
        <f>'1. Input and Output files list'!$E$6</f>
        <v>C:/NGS/save/</v>
      </c>
      <c r="H178" s="15" t="str">
        <f>'1. Input and Output files list'!$J$144</f>
        <v>NGS0_33.tagcount</v>
      </c>
      <c r="I178" s="15" t="s">
        <v>228</v>
      </c>
      <c r="N178" s="15" t="str">
        <f>CONCATENATE(F178,G178,H178,I178)</f>
        <v>genotypingdata &lt;- fread("C:/NGS/save/NGS0_33.tagcount", header=F, col.names=genotype)</v>
      </c>
    </row>
    <row r="179" spans="1:15" x14ac:dyDescent="0.15">
      <c r="A179" s="15">
        <v>178</v>
      </c>
      <c r="B179" s="15">
        <v>33</v>
      </c>
      <c r="C179" s="15" t="s">
        <v>137</v>
      </c>
      <c r="D179" s="26" t="str">
        <f>O179</f>
        <v>system.time(write.csv(genotypingdata[match(genotypingSum$tags, genotypingdata$tags),2], file="C:/NGS/save/NGS0_33.tagcountmatchindex.csv", row.names = F))</v>
      </c>
      <c r="F179" s="15" t="s">
        <v>554</v>
      </c>
      <c r="G179" s="15" t="str">
        <f>'1. Input and Output files list'!$E$6</f>
        <v>C:/NGS/save/</v>
      </c>
      <c r="H179" s="15" t="str">
        <f>'1. Input and Output files list'!$J$144</f>
        <v>NGS0_33.tagcount</v>
      </c>
      <c r="I179" s="15" t="s">
        <v>142</v>
      </c>
      <c r="O179" s="15" t="str">
        <f>CONCATENATE(F179,G179,H179,I179)</f>
        <v>system.time(write.csv(genotypingdata[match(genotypingSum$tags, genotypingdata$tags),2], file="C:/NGS/save/NGS0_33.tagcountmatchindex.csv", row.names = F))</v>
      </c>
    </row>
    <row r="180" spans="1:15" x14ac:dyDescent="0.15">
      <c r="A180" s="15">
        <v>179</v>
      </c>
      <c r="B180" s="15">
        <v>33</v>
      </c>
      <c r="C180" s="15" t="s">
        <v>138</v>
      </c>
      <c r="D180" s="26" t="str">
        <f>M180</f>
        <v>genotypingdata&lt;- fread("C:/NGS/save/NGS0_33.tagcountmatchindex.csv", col.names = c("NGS0_33"))</v>
      </c>
      <c r="F180" s="15" t="s">
        <v>233</v>
      </c>
      <c r="G180" s="15" t="str">
        <f>'1. Input and Output files list'!$E$6</f>
        <v>C:/NGS/save/</v>
      </c>
      <c r="H180" s="15" t="str">
        <f>'1. Input and Output files list'!$J$144</f>
        <v>NGS0_33.tagcount</v>
      </c>
      <c r="I180" s="15" t="s">
        <v>547</v>
      </c>
      <c r="J180" s="15" t="str">
        <f>'1. Input and Output files list'!$F$144</f>
        <v>NGS0_33</v>
      </c>
      <c r="K180" s="15" t="s">
        <v>545</v>
      </c>
      <c r="M180" s="15" t="str">
        <f>CONCATENATE(F180,G180,H180,I180,J180,K180)</f>
        <v>genotypingdata&lt;- fread("C:/NGS/save/NGS0_33.tagcountmatchindex.csv", col.names = c("NGS0_33"))</v>
      </c>
    </row>
    <row r="181" spans="1:15" x14ac:dyDescent="0.15">
      <c r="A181" s="15">
        <v>180</v>
      </c>
      <c r="B181" s="15">
        <v>33</v>
      </c>
      <c r="C181" s="15" t="s">
        <v>139</v>
      </c>
      <c r="D181" s="26" t="s">
        <v>79</v>
      </c>
    </row>
    <row r="182" spans="1:15" x14ac:dyDescent="0.15">
      <c r="A182" s="15">
        <v>181</v>
      </c>
      <c r="B182" s="15">
        <v>33</v>
      </c>
      <c r="C182" s="15" t="s">
        <v>549</v>
      </c>
      <c r="D182" s="26" t="s">
        <v>551</v>
      </c>
    </row>
    <row r="183" spans="1:15" x14ac:dyDescent="0.15">
      <c r="A183" s="15">
        <v>182</v>
      </c>
      <c r="B183" s="15">
        <v>34</v>
      </c>
      <c r="C183" s="15" t="s">
        <v>136</v>
      </c>
      <c r="D183" s="26" t="str">
        <f>N183</f>
        <v>genotypingdata &lt;- fread("C:/NGS/save/NGS0_34.tagcount", header=F, col.names=genotype)</v>
      </c>
      <c r="F183" s="15" t="s">
        <v>553</v>
      </c>
      <c r="G183" s="15" t="str">
        <f>'1. Input and Output files list'!$E$6</f>
        <v>C:/NGS/save/</v>
      </c>
      <c r="H183" s="15" t="str">
        <f>'1. Input and Output files list'!$J$146</f>
        <v>NGS0_34.tagcount</v>
      </c>
      <c r="I183" s="15" t="s">
        <v>228</v>
      </c>
      <c r="N183" s="15" t="str">
        <f>CONCATENATE(F183,G183,H183,I183)</f>
        <v>genotypingdata &lt;- fread("C:/NGS/save/NGS0_34.tagcount", header=F, col.names=genotype)</v>
      </c>
    </row>
    <row r="184" spans="1:15" x14ac:dyDescent="0.15">
      <c r="A184" s="15">
        <v>183</v>
      </c>
      <c r="B184" s="15">
        <v>34</v>
      </c>
      <c r="C184" s="15" t="s">
        <v>137</v>
      </c>
      <c r="D184" s="26" t="str">
        <f>O184</f>
        <v>system.time(write.csv(genotypingdata[match(genotypingSum$tags, genotypingdata$tags),2], file="C:/NGS/save/NGS0_34.tagcountmatchindex.csv", row.names = F))</v>
      </c>
      <c r="F184" s="15" t="s">
        <v>554</v>
      </c>
      <c r="G184" s="15" t="str">
        <f>'1. Input and Output files list'!$E$6</f>
        <v>C:/NGS/save/</v>
      </c>
      <c r="H184" s="15" t="str">
        <f>'1. Input and Output files list'!$J$146</f>
        <v>NGS0_34.tagcount</v>
      </c>
      <c r="I184" s="15" t="s">
        <v>142</v>
      </c>
      <c r="O184" s="15" t="str">
        <f>CONCATENATE(F184,G184,H184,I184)</f>
        <v>system.time(write.csv(genotypingdata[match(genotypingSum$tags, genotypingdata$tags),2], file="C:/NGS/save/NGS0_34.tagcountmatchindex.csv", row.names = F))</v>
      </c>
    </row>
    <row r="185" spans="1:15" x14ac:dyDescent="0.15">
      <c r="A185" s="15">
        <v>184</v>
      </c>
      <c r="B185" s="15">
        <v>34</v>
      </c>
      <c r="C185" s="15" t="s">
        <v>138</v>
      </c>
      <c r="D185" s="26" t="str">
        <f>M185</f>
        <v>genotypingdata&lt;- fread("C:/NGS/save/NGS0_34.tagcountmatchindex.csv", col.names = c("NGS0_34"))</v>
      </c>
      <c r="F185" s="15" t="s">
        <v>233</v>
      </c>
      <c r="G185" s="15" t="str">
        <f>'1. Input and Output files list'!$E$6</f>
        <v>C:/NGS/save/</v>
      </c>
      <c r="H185" s="15" t="str">
        <f>'1. Input and Output files list'!$J$146</f>
        <v>NGS0_34.tagcount</v>
      </c>
      <c r="I185" s="15" t="s">
        <v>547</v>
      </c>
      <c r="J185" s="15" t="str">
        <f>'1. Input and Output files list'!$F$146</f>
        <v>NGS0_34</v>
      </c>
      <c r="K185" s="15" t="s">
        <v>545</v>
      </c>
      <c r="M185" s="15" t="str">
        <f>CONCATENATE(F185,G185,H185,I185,J185,K185)</f>
        <v>genotypingdata&lt;- fread("C:/NGS/save/NGS0_34.tagcountmatchindex.csv", col.names = c("NGS0_34"))</v>
      </c>
    </row>
    <row r="186" spans="1:15" x14ac:dyDescent="0.15">
      <c r="A186" s="15">
        <v>185</v>
      </c>
      <c r="B186" s="15">
        <v>34</v>
      </c>
      <c r="C186" s="15" t="s">
        <v>139</v>
      </c>
      <c r="D186" s="26" t="s">
        <v>79</v>
      </c>
    </row>
    <row r="187" spans="1:15" x14ac:dyDescent="0.15">
      <c r="A187" s="15">
        <v>186</v>
      </c>
      <c r="B187" s="15">
        <v>34</v>
      </c>
      <c r="C187" s="15" t="s">
        <v>549</v>
      </c>
      <c r="D187" s="26" t="s">
        <v>551</v>
      </c>
    </row>
    <row r="188" spans="1:15" x14ac:dyDescent="0.15">
      <c r="A188" s="15">
        <v>187</v>
      </c>
      <c r="B188" s="15">
        <v>35</v>
      </c>
      <c r="C188" s="15" t="s">
        <v>136</v>
      </c>
      <c r="D188" s="26" t="str">
        <f>N188</f>
        <v>genotypingdata &lt;- fread("C:/NGS/save/NGS0_35.tagcount", header=F, col.names=genotype)</v>
      </c>
      <c r="F188" s="15" t="s">
        <v>553</v>
      </c>
      <c r="G188" s="15" t="str">
        <f>'1. Input and Output files list'!$E$6</f>
        <v>C:/NGS/save/</v>
      </c>
      <c r="H188" s="15" t="str">
        <f>'1. Input and Output files list'!$J$148</f>
        <v>NGS0_35.tagcount</v>
      </c>
      <c r="I188" s="15" t="s">
        <v>228</v>
      </c>
      <c r="N188" s="15" t="str">
        <f>CONCATENATE(F188,G188,H188,I188)</f>
        <v>genotypingdata &lt;- fread("C:/NGS/save/NGS0_35.tagcount", header=F, col.names=genotype)</v>
      </c>
    </row>
    <row r="189" spans="1:15" x14ac:dyDescent="0.15">
      <c r="A189" s="15">
        <v>188</v>
      </c>
      <c r="B189" s="15">
        <v>35</v>
      </c>
      <c r="C189" s="15" t="s">
        <v>137</v>
      </c>
      <c r="D189" s="26" t="str">
        <f>O189</f>
        <v>system.time(write.csv(genotypingdata[match(genotypingSum$tags, genotypingdata$tags),2], file="C:/NGS/save/NGS0_35.tagcountmatchindex.csv", row.names = F))</v>
      </c>
      <c r="F189" s="15" t="s">
        <v>554</v>
      </c>
      <c r="G189" s="15" t="str">
        <f>'1. Input and Output files list'!$E$6</f>
        <v>C:/NGS/save/</v>
      </c>
      <c r="H189" s="15" t="str">
        <f>'1. Input and Output files list'!$J$148</f>
        <v>NGS0_35.tagcount</v>
      </c>
      <c r="I189" s="15" t="s">
        <v>142</v>
      </c>
      <c r="O189" s="15" t="str">
        <f>CONCATENATE(F189,G189,H189,I189)</f>
        <v>system.time(write.csv(genotypingdata[match(genotypingSum$tags, genotypingdata$tags),2], file="C:/NGS/save/NGS0_35.tagcountmatchindex.csv", row.names = F))</v>
      </c>
    </row>
    <row r="190" spans="1:15" x14ac:dyDescent="0.15">
      <c r="A190" s="15">
        <v>189</v>
      </c>
      <c r="B190" s="15">
        <v>35</v>
      </c>
      <c r="C190" s="15" t="s">
        <v>138</v>
      </c>
      <c r="D190" s="26" t="str">
        <f>M190</f>
        <v>genotypingdata&lt;- fread("C:/NGS/save/NGS0_35.tagcountmatchindex.csv", col.names = c("NGS0_35"))</v>
      </c>
      <c r="F190" s="15" t="s">
        <v>233</v>
      </c>
      <c r="G190" s="15" t="str">
        <f>'1. Input and Output files list'!$E$6</f>
        <v>C:/NGS/save/</v>
      </c>
      <c r="H190" s="15" t="str">
        <f>'1. Input and Output files list'!$J$148</f>
        <v>NGS0_35.tagcount</v>
      </c>
      <c r="I190" s="15" t="s">
        <v>547</v>
      </c>
      <c r="J190" s="15" t="str">
        <f>'1. Input and Output files list'!$F$148</f>
        <v>NGS0_35</v>
      </c>
      <c r="K190" s="15" t="s">
        <v>545</v>
      </c>
      <c r="M190" s="15" t="str">
        <f>CONCATENATE(F190,G190,H190,I190,J190,K190)</f>
        <v>genotypingdata&lt;- fread("C:/NGS/save/NGS0_35.tagcountmatchindex.csv", col.names = c("NGS0_35"))</v>
      </c>
    </row>
    <row r="191" spans="1:15" x14ac:dyDescent="0.15">
      <c r="A191" s="15">
        <v>190</v>
      </c>
      <c r="B191" s="15">
        <v>35</v>
      </c>
      <c r="C191" s="15" t="s">
        <v>139</v>
      </c>
      <c r="D191" s="26" t="s">
        <v>79</v>
      </c>
    </row>
    <row r="192" spans="1:15" x14ac:dyDescent="0.15">
      <c r="A192" s="15">
        <v>191</v>
      </c>
      <c r="B192" s="15">
        <v>35</v>
      </c>
      <c r="C192" s="15" t="s">
        <v>549</v>
      </c>
      <c r="D192" s="26" t="s">
        <v>551</v>
      </c>
    </row>
    <row r="193" spans="1:15" x14ac:dyDescent="0.15">
      <c r="A193" s="15">
        <v>192</v>
      </c>
      <c r="B193" s="15">
        <v>36</v>
      </c>
      <c r="C193" s="15" t="s">
        <v>136</v>
      </c>
      <c r="D193" s="26" t="str">
        <f>N193</f>
        <v>genotypingdata &lt;- fread("C:/NGS/save/NGS0_36.tagcount", header=F, col.names=genotype)</v>
      </c>
      <c r="F193" s="15" t="s">
        <v>553</v>
      </c>
      <c r="G193" s="15" t="str">
        <f>'1. Input and Output files list'!$E$6</f>
        <v>C:/NGS/save/</v>
      </c>
      <c r="H193" s="15" t="str">
        <f>'1. Input and Output files list'!$J$150</f>
        <v>NGS0_36.tagcount</v>
      </c>
      <c r="I193" s="15" t="s">
        <v>228</v>
      </c>
      <c r="N193" s="15" t="str">
        <f>CONCATENATE(F193,G193,H193,I193)</f>
        <v>genotypingdata &lt;- fread("C:/NGS/save/NGS0_36.tagcount", header=F, col.names=genotype)</v>
      </c>
    </row>
    <row r="194" spans="1:15" x14ac:dyDescent="0.15">
      <c r="A194" s="15">
        <v>193</v>
      </c>
      <c r="B194" s="15">
        <v>36</v>
      </c>
      <c r="C194" s="15" t="s">
        <v>137</v>
      </c>
      <c r="D194" s="26" t="str">
        <f>O194</f>
        <v>system.time(write.csv(genotypingdata[match(genotypingSum$tags, genotypingdata$tags),2], file="C:/NGS/save/NGS0_36.tagcountmatchindex.csv", row.names = F))</v>
      </c>
      <c r="F194" s="15" t="s">
        <v>554</v>
      </c>
      <c r="G194" s="15" t="str">
        <f>'1. Input and Output files list'!$E$6</f>
        <v>C:/NGS/save/</v>
      </c>
      <c r="H194" s="15" t="str">
        <f>'1. Input and Output files list'!$J$150</f>
        <v>NGS0_36.tagcount</v>
      </c>
      <c r="I194" s="15" t="s">
        <v>142</v>
      </c>
      <c r="O194" s="15" t="str">
        <f>CONCATENATE(F194,G194,H194,I194)</f>
        <v>system.time(write.csv(genotypingdata[match(genotypingSum$tags, genotypingdata$tags),2], file="C:/NGS/save/NGS0_36.tagcountmatchindex.csv", row.names = F))</v>
      </c>
    </row>
    <row r="195" spans="1:15" x14ac:dyDescent="0.15">
      <c r="A195" s="15">
        <v>194</v>
      </c>
      <c r="B195" s="15">
        <v>36</v>
      </c>
      <c r="C195" s="15" t="s">
        <v>138</v>
      </c>
      <c r="D195" s="26" t="str">
        <f>M195</f>
        <v>genotypingdata&lt;- fread("C:/NGS/save/NGS0_36.tagcountmatchindex.csv", col.names = c("NGS0_36"))</v>
      </c>
      <c r="F195" s="15" t="s">
        <v>233</v>
      </c>
      <c r="G195" s="15" t="str">
        <f>'1. Input and Output files list'!$E$6</f>
        <v>C:/NGS/save/</v>
      </c>
      <c r="H195" s="15" t="str">
        <f>'1. Input and Output files list'!$J$150</f>
        <v>NGS0_36.tagcount</v>
      </c>
      <c r="I195" s="15" t="s">
        <v>547</v>
      </c>
      <c r="J195" s="15" t="str">
        <f>'1. Input and Output files list'!$F$150</f>
        <v>NGS0_36</v>
      </c>
      <c r="K195" s="15" t="s">
        <v>545</v>
      </c>
      <c r="M195" s="15" t="str">
        <f>CONCATENATE(F195,G195,H195,I195,J195,K195)</f>
        <v>genotypingdata&lt;- fread("C:/NGS/save/NGS0_36.tagcountmatchindex.csv", col.names = c("NGS0_36"))</v>
      </c>
    </row>
    <row r="196" spans="1:15" x14ac:dyDescent="0.15">
      <c r="A196" s="15">
        <v>195</v>
      </c>
      <c r="B196" s="15">
        <v>36</v>
      </c>
      <c r="C196" s="15" t="s">
        <v>139</v>
      </c>
      <c r="D196" s="26" t="s">
        <v>79</v>
      </c>
    </row>
    <row r="197" spans="1:15" x14ac:dyDescent="0.15">
      <c r="A197" s="15">
        <v>196</v>
      </c>
      <c r="B197" s="15">
        <v>36</v>
      </c>
      <c r="C197" s="15" t="s">
        <v>549</v>
      </c>
      <c r="D197" s="26" t="s">
        <v>551</v>
      </c>
    </row>
    <row r="198" spans="1:15" x14ac:dyDescent="0.15">
      <c r="A198" s="15">
        <v>197</v>
      </c>
      <c r="B198" s="15">
        <v>37</v>
      </c>
      <c r="C198" s="15" t="s">
        <v>136</v>
      </c>
      <c r="D198" s="26" t="str">
        <f>N198</f>
        <v>genotypingdata &lt;- fread("C:/NGS/save/NGS0_37.tagcount", header=F, col.names=genotype)</v>
      </c>
      <c r="F198" s="15" t="s">
        <v>553</v>
      </c>
      <c r="G198" s="15" t="str">
        <f>'1. Input and Output files list'!$E$6</f>
        <v>C:/NGS/save/</v>
      </c>
      <c r="H198" s="15" t="str">
        <f>'1. Input and Output files list'!$J$152</f>
        <v>NGS0_37.tagcount</v>
      </c>
      <c r="I198" s="15" t="s">
        <v>228</v>
      </c>
      <c r="N198" s="15" t="str">
        <f>CONCATENATE(F198,G198,H198,I198)</f>
        <v>genotypingdata &lt;- fread("C:/NGS/save/NGS0_37.tagcount", header=F, col.names=genotype)</v>
      </c>
    </row>
    <row r="199" spans="1:15" x14ac:dyDescent="0.15">
      <c r="A199" s="15">
        <v>198</v>
      </c>
      <c r="B199" s="15">
        <v>37</v>
      </c>
      <c r="C199" s="15" t="s">
        <v>137</v>
      </c>
      <c r="D199" s="26" t="str">
        <f>O199</f>
        <v>system.time(write.csv(genotypingdata[match(genotypingSum$tags, genotypingdata$tags),2], file="C:/NGS/save/NGS0_37.tagcountmatchindex.csv", row.names = F))</v>
      </c>
      <c r="F199" s="15" t="s">
        <v>554</v>
      </c>
      <c r="G199" s="15" t="str">
        <f>'1. Input and Output files list'!$E$6</f>
        <v>C:/NGS/save/</v>
      </c>
      <c r="H199" s="15" t="str">
        <f>'1. Input and Output files list'!$J$152</f>
        <v>NGS0_37.tagcount</v>
      </c>
      <c r="I199" s="15" t="s">
        <v>142</v>
      </c>
      <c r="O199" s="15" t="str">
        <f>CONCATENATE(F199,G199,H199,I199)</f>
        <v>system.time(write.csv(genotypingdata[match(genotypingSum$tags, genotypingdata$tags),2], file="C:/NGS/save/NGS0_37.tagcountmatchindex.csv", row.names = F))</v>
      </c>
    </row>
    <row r="200" spans="1:15" x14ac:dyDescent="0.15">
      <c r="A200" s="15">
        <v>199</v>
      </c>
      <c r="B200" s="15">
        <v>37</v>
      </c>
      <c r="C200" s="15" t="s">
        <v>138</v>
      </c>
      <c r="D200" s="26" t="str">
        <f>M200</f>
        <v>genotypingdata&lt;- fread("C:/NGS/save/NGS0_37.tagcountmatchindex.csv", col.names = c("NGS0_37"))</v>
      </c>
      <c r="F200" s="15" t="s">
        <v>233</v>
      </c>
      <c r="G200" s="15" t="str">
        <f>'1. Input and Output files list'!$E$6</f>
        <v>C:/NGS/save/</v>
      </c>
      <c r="H200" s="15" t="str">
        <f>'1. Input and Output files list'!$J$152</f>
        <v>NGS0_37.tagcount</v>
      </c>
      <c r="I200" s="15" t="s">
        <v>547</v>
      </c>
      <c r="J200" s="15" t="str">
        <f>'1. Input and Output files list'!$F$152</f>
        <v>NGS0_37</v>
      </c>
      <c r="K200" s="15" t="s">
        <v>545</v>
      </c>
      <c r="M200" s="15" t="str">
        <f>CONCATENATE(F200,G200,H200,I200,J200,K200)</f>
        <v>genotypingdata&lt;- fread("C:/NGS/save/NGS0_37.tagcountmatchindex.csv", col.names = c("NGS0_37"))</v>
      </c>
    </row>
    <row r="201" spans="1:15" x14ac:dyDescent="0.15">
      <c r="A201" s="15">
        <v>200</v>
      </c>
      <c r="B201" s="15">
        <v>37</v>
      </c>
      <c r="C201" s="15" t="s">
        <v>139</v>
      </c>
      <c r="D201" s="26" t="s">
        <v>79</v>
      </c>
    </row>
    <row r="202" spans="1:15" x14ac:dyDescent="0.15">
      <c r="A202" s="15">
        <v>201</v>
      </c>
      <c r="B202" s="15">
        <v>37</v>
      </c>
      <c r="C202" s="15" t="s">
        <v>549</v>
      </c>
      <c r="D202" s="26" t="s">
        <v>551</v>
      </c>
    </row>
    <row r="203" spans="1:15" x14ac:dyDescent="0.15">
      <c r="A203" s="15">
        <v>202</v>
      </c>
      <c r="B203" s="15">
        <v>38</v>
      </c>
      <c r="C203" s="15" t="s">
        <v>136</v>
      </c>
      <c r="D203" s="26" t="str">
        <f>N203</f>
        <v>genotypingdata &lt;- fread("C:/NGS/save/NGS0_38.tagcount", header=F, col.names=genotype)</v>
      </c>
      <c r="F203" s="15" t="s">
        <v>553</v>
      </c>
      <c r="G203" s="15" t="str">
        <f>'1. Input and Output files list'!$E$6</f>
        <v>C:/NGS/save/</v>
      </c>
      <c r="H203" s="15" t="str">
        <f>'1. Input and Output files list'!$J$154</f>
        <v>NGS0_38.tagcount</v>
      </c>
      <c r="I203" s="15" t="s">
        <v>228</v>
      </c>
      <c r="N203" s="15" t="str">
        <f>CONCATENATE(F203,G203,H203,I203)</f>
        <v>genotypingdata &lt;- fread("C:/NGS/save/NGS0_38.tagcount", header=F, col.names=genotype)</v>
      </c>
    </row>
    <row r="204" spans="1:15" x14ac:dyDescent="0.15">
      <c r="A204" s="15">
        <v>203</v>
      </c>
      <c r="B204" s="15">
        <v>38</v>
      </c>
      <c r="C204" s="15" t="s">
        <v>137</v>
      </c>
      <c r="D204" s="26" t="str">
        <f>O204</f>
        <v>system.time(write.csv(genotypingdata[match(genotypingSum$tags, genotypingdata$tags),2], file="C:/NGS/save/NGS0_38.tagcountmatchindex.csv", row.names = F))</v>
      </c>
      <c r="F204" s="15" t="s">
        <v>554</v>
      </c>
      <c r="G204" s="15" t="str">
        <f>'1. Input and Output files list'!$E$6</f>
        <v>C:/NGS/save/</v>
      </c>
      <c r="H204" s="15" t="str">
        <f>'1. Input and Output files list'!$J$154</f>
        <v>NGS0_38.tagcount</v>
      </c>
      <c r="I204" s="15" t="s">
        <v>142</v>
      </c>
      <c r="O204" s="15" t="str">
        <f>CONCATENATE(F204,G204,H204,I204)</f>
        <v>system.time(write.csv(genotypingdata[match(genotypingSum$tags, genotypingdata$tags),2], file="C:/NGS/save/NGS0_38.tagcountmatchindex.csv", row.names = F))</v>
      </c>
    </row>
    <row r="205" spans="1:15" x14ac:dyDescent="0.15">
      <c r="A205" s="15">
        <v>204</v>
      </c>
      <c r="B205" s="15">
        <v>38</v>
      </c>
      <c r="C205" s="15" t="s">
        <v>138</v>
      </c>
      <c r="D205" s="26" t="str">
        <f>M205</f>
        <v>genotypingdata&lt;- fread("C:/NGS/save/NGS0_38.tagcountmatchindex.csv", col.names = c("NGS0_38"))</v>
      </c>
      <c r="F205" s="15" t="s">
        <v>233</v>
      </c>
      <c r="G205" s="15" t="str">
        <f>'1. Input and Output files list'!$E$6</f>
        <v>C:/NGS/save/</v>
      </c>
      <c r="H205" s="15" t="str">
        <f>'1. Input and Output files list'!$J$154</f>
        <v>NGS0_38.tagcount</v>
      </c>
      <c r="I205" s="15" t="s">
        <v>547</v>
      </c>
      <c r="J205" s="15" t="str">
        <f>'1. Input and Output files list'!$F$154</f>
        <v>NGS0_38</v>
      </c>
      <c r="K205" s="15" t="s">
        <v>545</v>
      </c>
      <c r="M205" s="15" t="str">
        <f>CONCATENATE(F205,G205,H205,I205,J205,K205)</f>
        <v>genotypingdata&lt;- fread("C:/NGS/save/NGS0_38.tagcountmatchindex.csv", col.names = c("NGS0_38"))</v>
      </c>
    </row>
    <row r="206" spans="1:15" x14ac:dyDescent="0.15">
      <c r="A206" s="15">
        <v>205</v>
      </c>
      <c r="B206" s="15">
        <v>38</v>
      </c>
      <c r="C206" s="15" t="s">
        <v>139</v>
      </c>
      <c r="D206" s="26" t="s">
        <v>79</v>
      </c>
    </row>
    <row r="207" spans="1:15" x14ac:dyDescent="0.15">
      <c r="A207" s="15">
        <v>206</v>
      </c>
      <c r="B207" s="15">
        <v>38</v>
      </c>
      <c r="C207" s="15" t="s">
        <v>549</v>
      </c>
      <c r="D207" s="26" t="s">
        <v>551</v>
      </c>
    </row>
    <row r="208" spans="1:15" x14ac:dyDescent="0.15">
      <c r="A208" s="15">
        <v>207</v>
      </c>
      <c r="B208" s="15">
        <v>39</v>
      </c>
      <c r="C208" s="15" t="s">
        <v>136</v>
      </c>
      <c r="D208" s="26" t="str">
        <f>N208</f>
        <v>genotypingdata &lt;- fread("C:/NGS/save/NGS0_39.tagcount", header=F, col.names=genotype)</v>
      </c>
      <c r="F208" s="15" t="s">
        <v>553</v>
      </c>
      <c r="G208" s="15" t="str">
        <f>'1. Input and Output files list'!$E$6</f>
        <v>C:/NGS/save/</v>
      </c>
      <c r="H208" s="15" t="str">
        <f>'1. Input and Output files list'!$J$156</f>
        <v>NGS0_39.tagcount</v>
      </c>
      <c r="I208" s="15" t="s">
        <v>228</v>
      </c>
      <c r="N208" s="15" t="str">
        <f>CONCATENATE(F208,G208,H208,I208)</f>
        <v>genotypingdata &lt;- fread("C:/NGS/save/NGS0_39.tagcount", header=F, col.names=genotype)</v>
      </c>
    </row>
    <row r="209" spans="1:15" x14ac:dyDescent="0.15">
      <c r="A209" s="15">
        <v>208</v>
      </c>
      <c r="B209" s="15">
        <v>39</v>
      </c>
      <c r="C209" s="15" t="s">
        <v>137</v>
      </c>
      <c r="D209" s="26" t="str">
        <f>O209</f>
        <v>system.time(write.csv(genotypingdata[match(genotypingSum$tags, genotypingdata$tags),2], file="C:/NGS/save/NGS0_39.tagcountmatchindex.csv", row.names = F))</v>
      </c>
      <c r="F209" s="15" t="s">
        <v>554</v>
      </c>
      <c r="G209" s="15" t="str">
        <f>'1. Input and Output files list'!$E$6</f>
        <v>C:/NGS/save/</v>
      </c>
      <c r="H209" s="15" t="str">
        <f>'1. Input and Output files list'!$J$156</f>
        <v>NGS0_39.tagcount</v>
      </c>
      <c r="I209" s="15" t="s">
        <v>142</v>
      </c>
      <c r="O209" s="15" t="str">
        <f>CONCATENATE(F209,G209,H209,I209)</f>
        <v>system.time(write.csv(genotypingdata[match(genotypingSum$tags, genotypingdata$tags),2], file="C:/NGS/save/NGS0_39.tagcountmatchindex.csv", row.names = F))</v>
      </c>
    </row>
    <row r="210" spans="1:15" x14ac:dyDescent="0.15">
      <c r="A210" s="15">
        <v>209</v>
      </c>
      <c r="B210" s="15">
        <v>39</v>
      </c>
      <c r="C210" s="15" t="s">
        <v>138</v>
      </c>
      <c r="D210" s="26" t="str">
        <f>M210</f>
        <v>genotypingdata&lt;- fread("C:/NGS/save/NGS0_39.tagcountmatchindex.csv", col.names = c("NGS0_39"))</v>
      </c>
      <c r="F210" s="15" t="s">
        <v>233</v>
      </c>
      <c r="G210" s="15" t="str">
        <f>'1. Input and Output files list'!$E$6</f>
        <v>C:/NGS/save/</v>
      </c>
      <c r="H210" s="15" t="str">
        <f>'1. Input and Output files list'!$J$156</f>
        <v>NGS0_39.tagcount</v>
      </c>
      <c r="I210" s="15" t="s">
        <v>547</v>
      </c>
      <c r="J210" s="15" t="str">
        <f>'1. Input and Output files list'!$F$156</f>
        <v>NGS0_39</v>
      </c>
      <c r="K210" s="15" t="s">
        <v>545</v>
      </c>
      <c r="M210" s="15" t="str">
        <f>CONCATENATE(F210,G210,H210,I210,J210,K210)</f>
        <v>genotypingdata&lt;- fread("C:/NGS/save/NGS0_39.tagcountmatchindex.csv", col.names = c("NGS0_39"))</v>
      </c>
    </row>
    <row r="211" spans="1:15" x14ac:dyDescent="0.15">
      <c r="A211" s="15">
        <v>210</v>
      </c>
      <c r="B211" s="15">
        <v>39</v>
      </c>
      <c r="C211" s="15" t="s">
        <v>139</v>
      </c>
      <c r="D211" s="26" t="s">
        <v>79</v>
      </c>
    </row>
    <row r="212" spans="1:15" x14ac:dyDescent="0.15">
      <c r="A212" s="15">
        <v>211</v>
      </c>
      <c r="B212" s="15">
        <v>39</v>
      </c>
      <c r="C212" s="15" t="s">
        <v>549</v>
      </c>
      <c r="D212" s="26" t="s">
        <v>551</v>
      </c>
    </row>
    <row r="213" spans="1:15" x14ac:dyDescent="0.15">
      <c r="A213" s="15">
        <v>212</v>
      </c>
      <c r="B213" s="15">
        <v>40</v>
      </c>
      <c r="C213" s="15" t="s">
        <v>136</v>
      </c>
      <c r="D213" s="26" t="str">
        <f>N213</f>
        <v>genotypingdata &lt;- fread("C:/NGS/save/NGS0_40.tagcount", header=F, col.names=genotype)</v>
      </c>
      <c r="F213" s="15" t="s">
        <v>553</v>
      </c>
      <c r="G213" s="15" t="str">
        <f>'1. Input and Output files list'!$E$6</f>
        <v>C:/NGS/save/</v>
      </c>
      <c r="H213" s="15" t="str">
        <f>'1. Input and Output files list'!$J$158</f>
        <v>NGS0_40.tagcount</v>
      </c>
      <c r="I213" s="15" t="s">
        <v>228</v>
      </c>
      <c r="N213" s="15" t="str">
        <f>CONCATENATE(F213,G213,H213,I213)</f>
        <v>genotypingdata &lt;- fread("C:/NGS/save/NGS0_40.tagcount", header=F, col.names=genotype)</v>
      </c>
    </row>
    <row r="214" spans="1:15" x14ac:dyDescent="0.15">
      <c r="A214" s="15">
        <v>213</v>
      </c>
      <c r="B214" s="15">
        <v>40</v>
      </c>
      <c r="C214" s="15" t="s">
        <v>137</v>
      </c>
      <c r="D214" s="26" t="str">
        <f>O214</f>
        <v>system.time(write.csv(genotypingdata[match(genotypingSum$tags, genotypingdata$tags),2], file="C:/NGS/save/NGS0_40.tagcountmatchindex.csv", row.names = F))</v>
      </c>
      <c r="F214" s="15" t="s">
        <v>554</v>
      </c>
      <c r="G214" s="15" t="str">
        <f>'1. Input and Output files list'!$E$6</f>
        <v>C:/NGS/save/</v>
      </c>
      <c r="H214" s="15" t="str">
        <f>'1. Input and Output files list'!$J$158</f>
        <v>NGS0_40.tagcount</v>
      </c>
      <c r="I214" s="15" t="s">
        <v>142</v>
      </c>
      <c r="O214" s="15" t="str">
        <f>CONCATENATE(F214,G214,H214,I214)</f>
        <v>system.time(write.csv(genotypingdata[match(genotypingSum$tags, genotypingdata$tags),2], file="C:/NGS/save/NGS0_40.tagcountmatchindex.csv", row.names = F))</v>
      </c>
    </row>
    <row r="215" spans="1:15" x14ac:dyDescent="0.15">
      <c r="A215" s="15">
        <v>214</v>
      </c>
      <c r="B215" s="15">
        <v>40</v>
      </c>
      <c r="C215" s="15" t="s">
        <v>138</v>
      </c>
      <c r="D215" s="26" t="str">
        <f>M215</f>
        <v>genotypingdata&lt;- fread("C:/NGS/save/NGS0_40.tagcountmatchindex.csv", col.names = c("NGS0_40"))</v>
      </c>
      <c r="F215" s="15" t="s">
        <v>233</v>
      </c>
      <c r="G215" s="15" t="str">
        <f>'1. Input and Output files list'!$E$6</f>
        <v>C:/NGS/save/</v>
      </c>
      <c r="H215" s="15" t="str">
        <f>'1. Input and Output files list'!$J$158</f>
        <v>NGS0_40.tagcount</v>
      </c>
      <c r="I215" s="15" t="s">
        <v>547</v>
      </c>
      <c r="J215" s="15" t="str">
        <f>'1. Input and Output files list'!$F$158</f>
        <v>NGS0_40</v>
      </c>
      <c r="K215" s="15" t="s">
        <v>545</v>
      </c>
      <c r="M215" s="15" t="str">
        <f>CONCATENATE(F215,G215,H215,I215,J215,K215)</f>
        <v>genotypingdata&lt;- fread("C:/NGS/save/NGS0_40.tagcountmatchindex.csv", col.names = c("NGS0_40"))</v>
      </c>
    </row>
    <row r="216" spans="1:15" x14ac:dyDescent="0.15">
      <c r="A216" s="15">
        <v>215</v>
      </c>
      <c r="B216" s="15">
        <v>40</v>
      </c>
      <c r="C216" s="15" t="s">
        <v>139</v>
      </c>
      <c r="D216" s="26" t="s">
        <v>79</v>
      </c>
    </row>
    <row r="217" spans="1:15" x14ac:dyDescent="0.15">
      <c r="A217" s="15">
        <v>216</v>
      </c>
      <c r="B217" s="15">
        <v>40</v>
      </c>
      <c r="C217" s="15" t="s">
        <v>549</v>
      </c>
      <c r="D217" s="26" t="s">
        <v>551</v>
      </c>
    </row>
    <row r="218" spans="1:15" x14ac:dyDescent="0.15">
      <c r="A218" s="15">
        <v>217</v>
      </c>
      <c r="B218" s="15">
        <v>41</v>
      </c>
      <c r="C218" s="15" t="s">
        <v>136</v>
      </c>
      <c r="D218" s="26" t="str">
        <f>N218</f>
        <v>genotypingdata &lt;- fread("C:/NGS/save/NGS0_41.tagcount", header=F, col.names=genotype)</v>
      </c>
      <c r="F218" s="15" t="s">
        <v>553</v>
      </c>
      <c r="G218" s="15" t="str">
        <f>'1. Input and Output files list'!$E$6</f>
        <v>C:/NGS/save/</v>
      </c>
      <c r="H218" s="15" t="str">
        <f>'1. Input and Output files list'!$J$160</f>
        <v>NGS0_41.tagcount</v>
      </c>
      <c r="I218" s="15" t="s">
        <v>228</v>
      </c>
      <c r="N218" s="15" t="str">
        <f>CONCATENATE(F218,G218,H218,I218)</f>
        <v>genotypingdata &lt;- fread("C:/NGS/save/NGS0_41.tagcount", header=F, col.names=genotype)</v>
      </c>
    </row>
    <row r="219" spans="1:15" x14ac:dyDescent="0.15">
      <c r="A219" s="15">
        <v>218</v>
      </c>
      <c r="B219" s="15">
        <v>41</v>
      </c>
      <c r="C219" s="15" t="s">
        <v>137</v>
      </c>
      <c r="D219" s="26" t="str">
        <f>O219</f>
        <v>system.time(write.csv(genotypingdata[match(genotypingSum$tags, genotypingdata$tags),2], file="C:/NGS/save/NGS0_41.tagcountmatchindex.csv", row.names = F))</v>
      </c>
      <c r="F219" s="15" t="s">
        <v>554</v>
      </c>
      <c r="G219" s="15" t="str">
        <f>'1. Input and Output files list'!$E$6</f>
        <v>C:/NGS/save/</v>
      </c>
      <c r="H219" s="15" t="str">
        <f>'1. Input and Output files list'!$J$160</f>
        <v>NGS0_41.tagcount</v>
      </c>
      <c r="I219" s="15" t="s">
        <v>142</v>
      </c>
      <c r="O219" s="15" t="str">
        <f>CONCATENATE(F219,G219,H219,I219)</f>
        <v>system.time(write.csv(genotypingdata[match(genotypingSum$tags, genotypingdata$tags),2], file="C:/NGS/save/NGS0_41.tagcountmatchindex.csv", row.names = F))</v>
      </c>
    </row>
    <row r="220" spans="1:15" x14ac:dyDescent="0.15">
      <c r="A220" s="15">
        <v>219</v>
      </c>
      <c r="B220" s="15">
        <v>41</v>
      </c>
      <c r="C220" s="15" t="s">
        <v>138</v>
      </c>
      <c r="D220" s="26" t="str">
        <f>M220</f>
        <v>genotypingdata&lt;- fread("C:/NGS/save/NGS0_41.tagcountmatchindex.csv", col.names = c("NGS0_41"))</v>
      </c>
      <c r="F220" s="15" t="s">
        <v>233</v>
      </c>
      <c r="G220" s="15" t="str">
        <f>'1. Input and Output files list'!$E$6</f>
        <v>C:/NGS/save/</v>
      </c>
      <c r="H220" s="15" t="str">
        <f>'1. Input and Output files list'!$J$160</f>
        <v>NGS0_41.tagcount</v>
      </c>
      <c r="I220" s="15" t="s">
        <v>547</v>
      </c>
      <c r="J220" s="15" t="str">
        <f>'1. Input and Output files list'!$F$160</f>
        <v>NGS0_41</v>
      </c>
      <c r="K220" s="15" t="s">
        <v>545</v>
      </c>
      <c r="M220" s="15" t="str">
        <f>CONCATENATE(F220,G220,H220,I220,J220,K220)</f>
        <v>genotypingdata&lt;- fread("C:/NGS/save/NGS0_41.tagcountmatchindex.csv", col.names = c("NGS0_41"))</v>
      </c>
    </row>
    <row r="221" spans="1:15" x14ac:dyDescent="0.15">
      <c r="A221" s="15">
        <v>220</v>
      </c>
      <c r="B221" s="15">
        <v>41</v>
      </c>
      <c r="C221" s="15" t="s">
        <v>139</v>
      </c>
      <c r="D221" s="26" t="s">
        <v>79</v>
      </c>
    </row>
    <row r="222" spans="1:15" x14ac:dyDescent="0.15">
      <c r="A222" s="15">
        <v>221</v>
      </c>
      <c r="B222" s="15">
        <v>41</v>
      </c>
      <c r="C222" s="15" t="s">
        <v>549</v>
      </c>
      <c r="D222" s="26" t="s">
        <v>551</v>
      </c>
    </row>
    <row r="223" spans="1:15" x14ac:dyDescent="0.15">
      <c r="A223" s="15">
        <v>222</v>
      </c>
      <c r="B223" s="15">
        <v>42</v>
      </c>
      <c r="C223" s="15" t="s">
        <v>136</v>
      </c>
      <c r="D223" s="26" t="str">
        <f>N223</f>
        <v>genotypingdata &lt;- fread("C:/NGS/save/NGS0_42.tagcount", header=F, col.names=genotype)</v>
      </c>
      <c r="F223" s="15" t="s">
        <v>553</v>
      </c>
      <c r="G223" s="15" t="str">
        <f>'1. Input and Output files list'!$E$6</f>
        <v>C:/NGS/save/</v>
      </c>
      <c r="H223" s="15" t="str">
        <f>'1. Input and Output files list'!$J$162</f>
        <v>NGS0_42.tagcount</v>
      </c>
      <c r="I223" s="15" t="s">
        <v>228</v>
      </c>
      <c r="N223" s="15" t="str">
        <f>CONCATENATE(F223,G223,H223,I223)</f>
        <v>genotypingdata &lt;- fread("C:/NGS/save/NGS0_42.tagcount", header=F, col.names=genotype)</v>
      </c>
    </row>
    <row r="224" spans="1:15" x14ac:dyDescent="0.15">
      <c r="A224" s="15">
        <v>223</v>
      </c>
      <c r="B224" s="15">
        <v>42</v>
      </c>
      <c r="C224" s="15" t="s">
        <v>137</v>
      </c>
      <c r="D224" s="26" t="str">
        <f>O224</f>
        <v>system.time(write.csv(genotypingdata[match(genotypingSum$tags, genotypingdata$tags),2], file="C:/NGS/save/NGS0_42.tagcountmatchindex.csv", row.names = F))</v>
      </c>
      <c r="F224" s="15" t="s">
        <v>554</v>
      </c>
      <c r="G224" s="15" t="str">
        <f>'1. Input and Output files list'!$E$6</f>
        <v>C:/NGS/save/</v>
      </c>
      <c r="H224" s="15" t="str">
        <f>'1. Input and Output files list'!$J$162</f>
        <v>NGS0_42.tagcount</v>
      </c>
      <c r="I224" s="15" t="s">
        <v>142</v>
      </c>
      <c r="O224" s="15" t="str">
        <f>CONCATENATE(F224,G224,H224,I224)</f>
        <v>system.time(write.csv(genotypingdata[match(genotypingSum$tags, genotypingdata$tags),2], file="C:/NGS/save/NGS0_42.tagcountmatchindex.csv", row.names = F))</v>
      </c>
    </row>
    <row r="225" spans="1:15" x14ac:dyDescent="0.15">
      <c r="A225" s="15">
        <v>224</v>
      </c>
      <c r="B225" s="15">
        <v>42</v>
      </c>
      <c r="C225" s="15" t="s">
        <v>138</v>
      </c>
      <c r="D225" s="26" t="str">
        <f>M225</f>
        <v>genotypingdata&lt;- fread("C:/NGS/save/NGS0_42.tagcountmatchindex.csv", col.names = c("NGS0_42"))</v>
      </c>
      <c r="F225" s="15" t="s">
        <v>233</v>
      </c>
      <c r="G225" s="15" t="str">
        <f>'1. Input and Output files list'!$E$6</f>
        <v>C:/NGS/save/</v>
      </c>
      <c r="H225" s="15" t="str">
        <f>'1. Input and Output files list'!$J$162</f>
        <v>NGS0_42.tagcount</v>
      </c>
      <c r="I225" s="15" t="s">
        <v>547</v>
      </c>
      <c r="J225" s="15" t="str">
        <f>'1. Input and Output files list'!$F$162</f>
        <v>NGS0_42</v>
      </c>
      <c r="K225" s="15" t="s">
        <v>545</v>
      </c>
      <c r="M225" s="15" t="str">
        <f>CONCATENATE(F225,G225,H225,I225,J225,K225)</f>
        <v>genotypingdata&lt;- fread("C:/NGS/save/NGS0_42.tagcountmatchindex.csv", col.names = c("NGS0_42"))</v>
      </c>
    </row>
    <row r="226" spans="1:15" x14ac:dyDescent="0.15">
      <c r="A226" s="15">
        <v>225</v>
      </c>
      <c r="B226" s="15">
        <v>42</v>
      </c>
      <c r="C226" s="15" t="s">
        <v>139</v>
      </c>
      <c r="D226" s="26" t="s">
        <v>79</v>
      </c>
    </row>
    <row r="227" spans="1:15" x14ac:dyDescent="0.15">
      <c r="A227" s="15">
        <v>226</v>
      </c>
      <c r="B227" s="15">
        <v>42</v>
      </c>
      <c r="C227" s="15" t="s">
        <v>549</v>
      </c>
      <c r="D227" s="26" t="s">
        <v>551</v>
      </c>
    </row>
    <row r="228" spans="1:15" x14ac:dyDescent="0.15">
      <c r="A228" s="15">
        <v>227</v>
      </c>
      <c r="B228" s="15">
        <v>43</v>
      </c>
      <c r="C228" s="15" t="s">
        <v>136</v>
      </c>
      <c r="D228" s="26" t="str">
        <f>N228</f>
        <v>genotypingdata &lt;- fread("C:/NGS/save/NGS0_43.tagcount", header=F, col.names=genotype)</v>
      </c>
      <c r="F228" s="15" t="s">
        <v>553</v>
      </c>
      <c r="G228" s="15" t="str">
        <f>'1. Input and Output files list'!$E$6</f>
        <v>C:/NGS/save/</v>
      </c>
      <c r="H228" s="15" t="str">
        <f>'1. Input and Output files list'!$J$164</f>
        <v>NGS0_43.tagcount</v>
      </c>
      <c r="I228" s="15" t="s">
        <v>228</v>
      </c>
      <c r="N228" s="15" t="str">
        <f>CONCATENATE(F228,G228,H228,I228)</f>
        <v>genotypingdata &lt;- fread("C:/NGS/save/NGS0_43.tagcount", header=F, col.names=genotype)</v>
      </c>
    </row>
    <row r="229" spans="1:15" x14ac:dyDescent="0.15">
      <c r="A229" s="15">
        <v>228</v>
      </c>
      <c r="B229" s="15">
        <v>43</v>
      </c>
      <c r="C229" s="15" t="s">
        <v>137</v>
      </c>
      <c r="D229" s="26" t="str">
        <f>O229</f>
        <v>system.time(write.csv(genotypingdata[match(genotypingSum$tags, genotypingdata$tags),2], file="C:/NGS/save/NGS0_43.tagcountmatchindex.csv", row.names = F))</v>
      </c>
      <c r="F229" s="15" t="s">
        <v>554</v>
      </c>
      <c r="G229" s="15" t="str">
        <f>'1. Input and Output files list'!$E$6</f>
        <v>C:/NGS/save/</v>
      </c>
      <c r="H229" s="15" t="str">
        <f>'1. Input and Output files list'!$J$164</f>
        <v>NGS0_43.tagcount</v>
      </c>
      <c r="I229" s="15" t="s">
        <v>142</v>
      </c>
      <c r="O229" s="15" t="str">
        <f>CONCATENATE(F229,G229,H229,I229)</f>
        <v>system.time(write.csv(genotypingdata[match(genotypingSum$tags, genotypingdata$tags),2], file="C:/NGS/save/NGS0_43.tagcountmatchindex.csv", row.names = F))</v>
      </c>
    </row>
    <row r="230" spans="1:15" x14ac:dyDescent="0.15">
      <c r="A230" s="15">
        <v>229</v>
      </c>
      <c r="B230" s="15">
        <v>43</v>
      </c>
      <c r="C230" s="15" t="s">
        <v>138</v>
      </c>
      <c r="D230" s="26" t="str">
        <f>M230</f>
        <v>genotypingdata&lt;- fread("C:/NGS/save/NGS0_43.tagcountmatchindex.csv", col.names = c("NGS0_43"))</v>
      </c>
      <c r="F230" s="15" t="s">
        <v>233</v>
      </c>
      <c r="G230" s="15" t="str">
        <f>'1. Input and Output files list'!$E$6</f>
        <v>C:/NGS/save/</v>
      </c>
      <c r="H230" s="15" t="str">
        <f>'1. Input and Output files list'!$J$164</f>
        <v>NGS0_43.tagcount</v>
      </c>
      <c r="I230" s="15" t="s">
        <v>547</v>
      </c>
      <c r="J230" s="15" t="str">
        <f>'1. Input and Output files list'!$F$164</f>
        <v>NGS0_43</v>
      </c>
      <c r="K230" s="15" t="s">
        <v>545</v>
      </c>
      <c r="M230" s="15" t="str">
        <f>CONCATENATE(F230,G230,H230,I230,J230,K230)</f>
        <v>genotypingdata&lt;- fread("C:/NGS/save/NGS0_43.tagcountmatchindex.csv", col.names = c("NGS0_43"))</v>
      </c>
    </row>
    <row r="231" spans="1:15" x14ac:dyDescent="0.15">
      <c r="A231" s="15">
        <v>230</v>
      </c>
      <c r="B231" s="15">
        <v>43</v>
      </c>
      <c r="C231" s="15" t="s">
        <v>139</v>
      </c>
      <c r="D231" s="26" t="s">
        <v>79</v>
      </c>
    </row>
    <row r="232" spans="1:15" x14ac:dyDescent="0.15">
      <c r="A232" s="15">
        <v>231</v>
      </c>
      <c r="B232" s="15">
        <v>43</v>
      </c>
      <c r="C232" s="15" t="s">
        <v>549</v>
      </c>
      <c r="D232" s="26" t="s">
        <v>551</v>
      </c>
    </row>
    <row r="233" spans="1:15" x14ac:dyDescent="0.15">
      <c r="A233" s="15">
        <v>232</v>
      </c>
      <c r="B233" s="15">
        <v>44</v>
      </c>
      <c r="C233" s="15" t="s">
        <v>136</v>
      </c>
      <c r="D233" s="26" t="str">
        <f>N233</f>
        <v>genotypingdata &lt;- fread("C:/NGS/save/NGS0_44.tagcount", header=F, col.names=genotype)</v>
      </c>
      <c r="F233" s="15" t="s">
        <v>553</v>
      </c>
      <c r="G233" s="15" t="str">
        <f>'1. Input and Output files list'!$E$6</f>
        <v>C:/NGS/save/</v>
      </c>
      <c r="H233" s="15" t="str">
        <f>'1. Input and Output files list'!$J$166</f>
        <v>NGS0_44.tagcount</v>
      </c>
      <c r="I233" s="15" t="s">
        <v>228</v>
      </c>
      <c r="N233" s="15" t="str">
        <f>CONCATENATE(F233,G233,H233,I233)</f>
        <v>genotypingdata &lt;- fread("C:/NGS/save/NGS0_44.tagcount", header=F, col.names=genotype)</v>
      </c>
    </row>
    <row r="234" spans="1:15" x14ac:dyDescent="0.15">
      <c r="A234" s="15">
        <v>233</v>
      </c>
      <c r="B234" s="15">
        <v>44</v>
      </c>
      <c r="C234" s="15" t="s">
        <v>137</v>
      </c>
      <c r="D234" s="26" t="str">
        <f>O234</f>
        <v>system.time(write.csv(genotypingdata[match(genotypingSum$tags, genotypingdata$tags),2], file="C:/NGS/save/NGS0_44.tagcountmatchindex.csv", row.names = F))</v>
      </c>
      <c r="F234" s="15" t="s">
        <v>554</v>
      </c>
      <c r="G234" s="15" t="str">
        <f>'1. Input and Output files list'!$E$6</f>
        <v>C:/NGS/save/</v>
      </c>
      <c r="H234" s="15" t="str">
        <f>'1. Input and Output files list'!$J$166</f>
        <v>NGS0_44.tagcount</v>
      </c>
      <c r="I234" s="15" t="s">
        <v>142</v>
      </c>
      <c r="O234" s="15" t="str">
        <f>CONCATENATE(F234,G234,H234,I234)</f>
        <v>system.time(write.csv(genotypingdata[match(genotypingSum$tags, genotypingdata$tags),2], file="C:/NGS/save/NGS0_44.tagcountmatchindex.csv", row.names = F))</v>
      </c>
    </row>
    <row r="235" spans="1:15" x14ac:dyDescent="0.15">
      <c r="A235" s="15">
        <v>234</v>
      </c>
      <c r="B235" s="15">
        <v>44</v>
      </c>
      <c r="C235" s="15" t="s">
        <v>138</v>
      </c>
      <c r="D235" s="26" t="str">
        <f>M235</f>
        <v>genotypingdata&lt;- fread("C:/NGS/save/NGS0_44.tagcountmatchindex.csv", col.names = c("NGS0_44"))</v>
      </c>
      <c r="F235" s="15" t="s">
        <v>233</v>
      </c>
      <c r="G235" s="15" t="str">
        <f>'1. Input and Output files list'!$E$6</f>
        <v>C:/NGS/save/</v>
      </c>
      <c r="H235" s="15" t="str">
        <f>'1. Input and Output files list'!$J$166</f>
        <v>NGS0_44.tagcount</v>
      </c>
      <c r="I235" s="15" t="s">
        <v>547</v>
      </c>
      <c r="J235" s="15" t="str">
        <f>'1. Input and Output files list'!$F$166</f>
        <v>NGS0_44</v>
      </c>
      <c r="K235" s="15" t="s">
        <v>545</v>
      </c>
      <c r="M235" s="15" t="str">
        <f>CONCATENATE(F235,G235,H235,I235,J235,K235)</f>
        <v>genotypingdata&lt;- fread("C:/NGS/save/NGS0_44.tagcountmatchindex.csv", col.names = c("NGS0_44"))</v>
      </c>
    </row>
    <row r="236" spans="1:15" x14ac:dyDescent="0.15">
      <c r="A236" s="15">
        <v>235</v>
      </c>
      <c r="B236" s="15">
        <v>44</v>
      </c>
      <c r="C236" s="15" t="s">
        <v>139</v>
      </c>
      <c r="D236" s="26" t="s">
        <v>79</v>
      </c>
    </row>
    <row r="237" spans="1:15" x14ac:dyDescent="0.15">
      <c r="A237" s="15">
        <v>236</v>
      </c>
      <c r="B237" s="15">
        <v>44</v>
      </c>
      <c r="C237" s="15" t="s">
        <v>549</v>
      </c>
      <c r="D237" s="26" t="s">
        <v>551</v>
      </c>
    </row>
    <row r="238" spans="1:15" x14ac:dyDescent="0.15">
      <c r="A238" s="15">
        <v>237</v>
      </c>
      <c r="B238" s="15">
        <v>45</v>
      </c>
      <c r="C238" s="15" t="s">
        <v>136</v>
      </c>
      <c r="D238" s="26" t="str">
        <f>N238</f>
        <v>genotypingdata &lt;- fread("C:/NGS/save/NGS0_45.tagcount", header=F, col.names=genotype)</v>
      </c>
      <c r="F238" s="15" t="s">
        <v>553</v>
      </c>
      <c r="G238" s="15" t="str">
        <f>'1. Input and Output files list'!$E$6</f>
        <v>C:/NGS/save/</v>
      </c>
      <c r="H238" s="15" t="str">
        <f>'1. Input and Output files list'!$J$168</f>
        <v>NGS0_45.tagcount</v>
      </c>
      <c r="I238" s="15" t="s">
        <v>228</v>
      </c>
      <c r="N238" s="15" t="str">
        <f>CONCATENATE(F238,G238,H238,I238)</f>
        <v>genotypingdata &lt;- fread("C:/NGS/save/NGS0_45.tagcount", header=F, col.names=genotype)</v>
      </c>
    </row>
    <row r="239" spans="1:15" x14ac:dyDescent="0.15">
      <c r="A239" s="15">
        <v>238</v>
      </c>
      <c r="B239" s="15">
        <v>45</v>
      </c>
      <c r="C239" s="15" t="s">
        <v>137</v>
      </c>
      <c r="D239" s="26" t="str">
        <f>O239</f>
        <v>system.time(write.csv(genotypingdata[match(genotypingSum$tags, genotypingdata$tags),2], file="C:/NGS/save/NGS0_45.tagcountmatchindex.csv", row.names = F))</v>
      </c>
      <c r="F239" s="15" t="s">
        <v>554</v>
      </c>
      <c r="G239" s="15" t="str">
        <f>'1. Input and Output files list'!$E$6</f>
        <v>C:/NGS/save/</v>
      </c>
      <c r="H239" s="15" t="str">
        <f>'1. Input and Output files list'!$J$168</f>
        <v>NGS0_45.tagcount</v>
      </c>
      <c r="I239" s="15" t="s">
        <v>142</v>
      </c>
      <c r="O239" s="15" t="str">
        <f>CONCATENATE(F239,G239,H239,I239)</f>
        <v>system.time(write.csv(genotypingdata[match(genotypingSum$tags, genotypingdata$tags),2], file="C:/NGS/save/NGS0_45.tagcountmatchindex.csv", row.names = F))</v>
      </c>
    </row>
    <row r="240" spans="1:15" x14ac:dyDescent="0.15">
      <c r="A240" s="15">
        <v>239</v>
      </c>
      <c r="B240" s="15">
        <v>45</v>
      </c>
      <c r="C240" s="15" t="s">
        <v>138</v>
      </c>
      <c r="D240" s="26" t="str">
        <f>M240</f>
        <v>genotypingdata&lt;- fread("C:/NGS/save/NGS0_45.tagcountmatchindex.csv", col.names = c("NGS0_45"))</v>
      </c>
      <c r="F240" s="15" t="s">
        <v>233</v>
      </c>
      <c r="G240" s="15" t="str">
        <f>'1. Input and Output files list'!$E$6</f>
        <v>C:/NGS/save/</v>
      </c>
      <c r="H240" s="15" t="str">
        <f>'1. Input and Output files list'!$J$168</f>
        <v>NGS0_45.tagcount</v>
      </c>
      <c r="I240" s="15" t="s">
        <v>547</v>
      </c>
      <c r="J240" s="15" t="str">
        <f>'1. Input and Output files list'!$F$168</f>
        <v>NGS0_45</v>
      </c>
      <c r="K240" s="15" t="s">
        <v>545</v>
      </c>
      <c r="M240" s="15" t="str">
        <f>CONCATENATE(F240,G240,H240,I240,J240,K240)</f>
        <v>genotypingdata&lt;- fread("C:/NGS/save/NGS0_45.tagcountmatchindex.csv", col.names = c("NGS0_45"))</v>
      </c>
    </row>
    <row r="241" spans="1:15" x14ac:dyDescent="0.15">
      <c r="A241" s="15">
        <v>240</v>
      </c>
      <c r="B241" s="15">
        <v>45</v>
      </c>
      <c r="C241" s="15" t="s">
        <v>139</v>
      </c>
      <c r="D241" s="26" t="s">
        <v>79</v>
      </c>
    </row>
    <row r="242" spans="1:15" x14ac:dyDescent="0.15">
      <c r="A242" s="15">
        <v>241</v>
      </c>
      <c r="B242" s="15">
        <v>45</v>
      </c>
      <c r="C242" s="15" t="s">
        <v>549</v>
      </c>
      <c r="D242" s="26" t="s">
        <v>551</v>
      </c>
    </row>
    <row r="243" spans="1:15" x14ac:dyDescent="0.15">
      <c r="A243" s="15">
        <v>242</v>
      </c>
      <c r="B243" s="15">
        <v>46</v>
      </c>
      <c r="C243" s="15" t="s">
        <v>136</v>
      </c>
      <c r="D243" s="26" t="str">
        <f>N243</f>
        <v>genotypingdata &lt;- fread("C:/NGS/save/NGS0_46.tagcount", header=F, col.names=genotype)</v>
      </c>
      <c r="F243" s="15" t="s">
        <v>553</v>
      </c>
      <c r="G243" s="15" t="str">
        <f>'1. Input and Output files list'!$E$6</f>
        <v>C:/NGS/save/</v>
      </c>
      <c r="H243" s="15" t="str">
        <f>'1. Input and Output files list'!$J$170</f>
        <v>NGS0_46.tagcount</v>
      </c>
      <c r="I243" s="15" t="s">
        <v>228</v>
      </c>
      <c r="N243" s="15" t="str">
        <f>CONCATENATE(F243,G243,H243,I243)</f>
        <v>genotypingdata &lt;- fread("C:/NGS/save/NGS0_46.tagcount", header=F, col.names=genotype)</v>
      </c>
    </row>
    <row r="244" spans="1:15" x14ac:dyDescent="0.15">
      <c r="A244" s="15">
        <v>243</v>
      </c>
      <c r="B244" s="15">
        <v>46</v>
      </c>
      <c r="C244" s="15" t="s">
        <v>137</v>
      </c>
      <c r="D244" s="26" t="str">
        <f>O244</f>
        <v>system.time(write.csv(genotypingdata[match(genotypingSum$tags, genotypingdata$tags),2], file="C:/NGS/save/NGS0_46.tagcountmatchindex.csv", row.names = F))</v>
      </c>
      <c r="F244" s="15" t="s">
        <v>554</v>
      </c>
      <c r="G244" s="15" t="str">
        <f>'1. Input and Output files list'!$E$6</f>
        <v>C:/NGS/save/</v>
      </c>
      <c r="H244" s="15" t="str">
        <f>'1. Input and Output files list'!$J$170</f>
        <v>NGS0_46.tagcount</v>
      </c>
      <c r="I244" s="15" t="s">
        <v>142</v>
      </c>
      <c r="O244" s="15" t="str">
        <f>CONCATENATE(F244,G244,H244,I244)</f>
        <v>system.time(write.csv(genotypingdata[match(genotypingSum$tags, genotypingdata$tags),2], file="C:/NGS/save/NGS0_46.tagcountmatchindex.csv", row.names = F))</v>
      </c>
    </row>
    <row r="245" spans="1:15" x14ac:dyDescent="0.15">
      <c r="A245" s="15">
        <v>244</v>
      </c>
      <c r="B245" s="15">
        <v>46</v>
      </c>
      <c r="C245" s="15" t="s">
        <v>138</v>
      </c>
      <c r="D245" s="26" t="str">
        <f>M245</f>
        <v>genotypingdata&lt;- fread("C:/NGS/save/NGS0_46.tagcountmatchindex.csv", col.names = c("NGS0_46"))</v>
      </c>
      <c r="F245" s="15" t="s">
        <v>233</v>
      </c>
      <c r="G245" s="15" t="str">
        <f>'1. Input and Output files list'!$E$6</f>
        <v>C:/NGS/save/</v>
      </c>
      <c r="H245" s="15" t="str">
        <f>'1. Input and Output files list'!$J$170</f>
        <v>NGS0_46.tagcount</v>
      </c>
      <c r="I245" s="15" t="s">
        <v>547</v>
      </c>
      <c r="J245" s="15" t="str">
        <f>'1. Input and Output files list'!$F$170</f>
        <v>NGS0_46</v>
      </c>
      <c r="K245" s="15" t="s">
        <v>545</v>
      </c>
      <c r="M245" s="15" t="str">
        <f>CONCATENATE(F245,G245,H245,I245,J245,K245)</f>
        <v>genotypingdata&lt;- fread("C:/NGS/save/NGS0_46.tagcountmatchindex.csv", col.names = c("NGS0_46"))</v>
      </c>
    </row>
    <row r="246" spans="1:15" x14ac:dyDescent="0.15">
      <c r="A246" s="15">
        <v>245</v>
      </c>
      <c r="B246" s="15">
        <v>46</v>
      </c>
      <c r="C246" s="15" t="s">
        <v>139</v>
      </c>
      <c r="D246" s="26" t="s">
        <v>79</v>
      </c>
    </row>
    <row r="247" spans="1:15" x14ac:dyDescent="0.15">
      <c r="A247" s="15">
        <v>246</v>
      </c>
      <c r="B247" s="15">
        <v>46</v>
      </c>
      <c r="C247" s="15" t="s">
        <v>549</v>
      </c>
      <c r="D247" s="26" t="s">
        <v>551</v>
      </c>
    </row>
    <row r="248" spans="1:15" x14ac:dyDescent="0.15">
      <c r="A248" s="15">
        <v>247</v>
      </c>
      <c r="B248" s="15">
        <v>47</v>
      </c>
      <c r="C248" s="15" t="s">
        <v>136</v>
      </c>
      <c r="D248" s="26" t="str">
        <f>N248</f>
        <v>genotypingdata &lt;- fread("C:/NGS/save/NGS0_47.tagcount", header=F, col.names=genotype)</v>
      </c>
      <c r="F248" s="15" t="s">
        <v>553</v>
      </c>
      <c r="G248" s="15" t="str">
        <f>'1. Input and Output files list'!$E$6</f>
        <v>C:/NGS/save/</v>
      </c>
      <c r="H248" s="15" t="str">
        <f>'1. Input and Output files list'!$J$172</f>
        <v>NGS0_47.tagcount</v>
      </c>
      <c r="I248" s="15" t="s">
        <v>228</v>
      </c>
      <c r="N248" s="15" t="str">
        <f>CONCATENATE(F248,G248,H248,I248)</f>
        <v>genotypingdata &lt;- fread("C:/NGS/save/NGS0_47.tagcount", header=F, col.names=genotype)</v>
      </c>
    </row>
    <row r="249" spans="1:15" x14ac:dyDescent="0.15">
      <c r="A249" s="15">
        <v>248</v>
      </c>
      <c r="B249" s="15">
        <v>47</v>
      </c>
      <c r="C249" s="15" t="s">
        <v>137</v>
      </c>
      <c r="D249" s="26" t="str">
        <f>O249</f>
        <v>system.time(write.csv(genotypingdata[match(genotypingSum$tags, genotypingdata$tags),2], file="C:/NGS/save/NGS0_47.tagcountmatchindex.csv", row.names = F))</v>
      </c>
      <c r="F249" s="15" t="s">
        <v>554</v>
      </c>
      <c r="G249" s="15" t="str">
        <f>'1. Input and Output files list'!$E$6</f>
        <v>C:/NGS/save/</v>
      </c>
      <c r="H249" s="15" t="str">
        <f>'1. Input and Output files list'!$J$172</f>
        <v>NGS0_47.tagcount</v>
      </c>
      <c r="I249" s="15" t="s">
        <v>142</v>
      </c>
      <c r="O249" s="15" t="str">
        <f>CONCATENATE(F249,G249,H249,I249)</f>
        <v>system.time(write.csv(genotypingdata[match(genotypingSum$tags, genotypingdata$tags),2], file="C:/NGS/save/NGS0_47.tagcountmatchindex.csv", row.names = F))</v>
      </c>
    </row>
    <row r="250" spans="1:15" x14ac:dyDescent="0.15">
      <c r="A250" s="15">
        <v>249</v>
      </c>
      <c r="B250" s="15">
        <v>47</v>
      </c>
      <c r="C250" s="15" t="s">
        <v>138</v>
      </c>
      <c r="D250" s="26" t="str">
        <f>M250</f>
        <v>genotypingdata&lt;- fread("C:/NGS/save/NGS0_47.tagcountmatchindex.csv", col.names = c("NGS0_47"))</v>
      </c>
      <c r="F250" s="15" t="s">
        <v>233</v>
      </c>
      <c r="G250" s="15" t="str">
        <f>'1. Input and Output files list'!$E$6</f>
        <v>C:/NGS/save/</v>
      </c>
      <c r="H250" s="15" t="str">
        <f>'1. Input and Output files list'!$J$172</f>
        <v>NGS0_47.tagcount</v>
      </c>
      <c r="I250" s="15" t="s">
        <v>547</v>
      </c>
      <c r="J250" s="15" t="str">
        <f>'1. Input and Output files list'!$F$172</f>
        <v>NGS0_47</v>
      </c>
      <c r="K250" s="15" t="s">
        <v>545</v>
      </c>
      <c r="M250" s="15" t="str">
        <f>CONCATENATE(F250,G250,H250,I250,J250,K250)</f>
        <v>genotypingdata&lt;- fread("C:/NGS/save/NGS0_47.tagcountmatchindex.csv", col.names = c("NGS0_47"))</v>
      </c>
    </row>
    <row r="251" spans="1:15" x14ac:dyDescent="0.15">
      <c r="A251" s="15">
        <v>250</v>
      </c>
      <c r="B251" s="15">
        <v>47</v>
      </c>
      <c r="C251" s="15" t="s">
        <v>139</v>
      </c>
      <c r="D251" s="26" t="s">
        <v>79</v>
      </c>
    </row>
    <row r="252" spans="1:15" x14ac:dyDescent="0.15">
      <c r="A252" s="15">
        <v>251</v>
      </c>
      <c r="B252" s="15">
        <v>47</v>
      </c>
      <c r="C252" s="15" t="s">
        <v>549</v>
      </c>
      <c r="D252" s="26" t="s">
        <v>551</v>
      </c>
    </row>
    <row r="253" spans="1:15" x14ac:dyDescent="0.15">
      <c r="A253" s="15">
        <v>252</v>
      </c>
      <c r="B253" s="15">
        <v>48</v>
      </c>
      <c r="C253" s="15" t="s">
        <v>136</v>
      </c>
      <c r="D253" s="26" t="str">
        <f>N253</f>
        <v>genotypingdata &lt;- fread("C:/NGS/save/NGS0_48.tagcount", header=F, col.names=genotype)</v>
      </c>
      <c r="F253" s="15" t="s">
        <v>553</v>
      </c>
      <c r="G253" s="15" t="str">
        <f>'1. Input and Output files list'!$E$6</f>
        <v>C:/NGS/save/</v>
      </c>
      <c r="H253" s="15" t="str">
        <f>'1. Input and Output files list'!$J$174</f>
        <v>NGS0_48.tagcount</v>
      </c>
      <c r="I253" s="15" t="s">
        <v>228</v>
      </c>
      <c r="N253" s="15" t="str">
        <f>CONCATENATE(F253,G253,H253,I253)</f>
        <v>genotypingdata &lt;- fread("C:/NGS/save/NGS0_48.tagcount", header=F, col.names=genotype)</v>
      </c>
    </row>
    <row r="254" spans="1:15" x14ac:dyDescent="0.15">
      <c r="A254" s="15">
        <v>253</v>
      </c>
      <c r="B254" s="15">
        <v>48</v>
      </c>
      <c r="C254" s="15" t="s">
        <v>137</v>
      </c>
      <c r="D254" s="26" t="str">
        <f>O254</f>
        <v>system.time(write.csv(genotypingdata[match(genotypingSum$tags, genotypingdata$tags),2], file="C:/NGS/save/NGS0_48.tagcountmatchindex.csv", row.names = F))</v>
      </c>
      <c r="F254" s="15" t="s">
        <v>554</v>
      </c>
      <c r="G254" s="15" t="str">
        <f>'1. Input and Output files list'!$E$6</f>
        <v>C:/NGS/save/</v>
      </c>
      <c r="H254" s="15" t="str">
        <f>'1. Input and Output files list'!$J$174</f>
        <v>NGS0_48.tagcount</v>
      </c>
      <c r="I254" s="15" t="s">
        <v>142</v>
      </c>
      <c r="O254" s="15" t="str">
        <f>CONCATENATE(F254,G254,H254,I254)</f>
        <v>system.time(write.csv(genotypingdata[match(genotypingSum$tags, genotypingdata$tags),2], file="C:/NGS/save/NGS0_48.tagcountmatchindex.csv", row.names = F))</v>
      </c>
    </row>
    <row r="255" spans="1:15" x14ac:dyDescent="0.15">
      <c r="A255" s="15">
        <v>254</v>
      </c>
      <c r="B255" s="15">
        <v>48</v>
      </c>
      <c r="C255" s="15" t="s">
        <v>138</v>
      </c>
      <c r="D255" s="26" t="str">
        <f>M255</f>
        <v>genotypingdata&lt;- fread("C:/NGS/save/NGS0_48.tagcountmatchindex.csv", col.names = c("NGS0_48"))</v>
      </c>
      <c r="F255" s="15" t="s">
        <v>233</v>
      </c>
      <c r="G255" s="15" t="str">
        <f>'1. Input and Output files list'!$E$6</f>
        <v>C:/NGS/save/</v>
      </c>
      <c r="H255" s="15" t="str">
        <f>'1. Input and Output files list'!$J$174</f>
        <v>NGS0_48.tagcount</v>
      </c>
      <c r="I255" s="15" t="s">
        <v>547</v>
      </c>
      <c r="J255" s="15" t="str">
        <f>'1. Input and Output files list'!$F$174</f>
        <v>NGS0_48</v>
      </c>
      <c r="K255" s="15" t="s">
        <v>545</v>
      </c>
      <c r="M255" s="15" t="str">
        <f>CONCATENATE(F255,G255,H255,I255,J255,K255)</f>
        <v>genotypingdata&lt;- fread("C:/NGS/save/NGS0_48.tagcountmatchindex.csv", col.names = c("NGS0_48"))</v>
      </c>
    </row>
    <row r="256" spans="1:15" x14ac:dyDescent="0.15">
      <c r="A256" s="15">
        <v>255</v>
      </c>
      <c r="B256" s="15">
        <v>48</v>
      </c>
      <c r="C256" s="15" t="s">
        <v>139</v>
      </c>
      <c r="D256" s="26" t="s">
        <v>79</v>
      </c>
    </row>
    <row r="257" spans="1:15" x14ac:dyDescent="0.15">
      <c r="A257" s="15">
        <v>256</v>
      </c>
      <c r="B257" s="15">
        <v>48</v>
      </c>
      <c r="C257" s="15" t="s">
        <v>549</v>
      </c>
      <c r="D257" s="26" t="s">
        <v>551</v>
      </c>
    </row>
    <row r="258" spans="1:15" x14ac:dyDescent="0.15">
      <c r="A258" s="15">
        <v>257</v>
      </c>
      <c r="B258" s="15">
        <v>49</v>
      </c>
      <c r="C258" s="15" t="s">
        <v>136</v>
      </c>
      <c r="D258" s="26" t="str">
        <f>N258</f>
        <v>genotypingdata &lt;- fread("C:/NGS/save/NGS0_49.tagcount", header=F, col.names=genotype)</v>
      </c>
      <c r="F258" s="15" t="s">
        <v>553</v>
      </c>
      <c r="G258" s="15" t="str">
        <f>'1. Input and Output files list'!$E$6</f>
        <v>C:/NGS/save/</v>
      </c>
      <c r="H258" s="15" t="str">
        <f>'1. Input and Output files list'!$J$176</f>
        <v>NGS0_49.tagcount</v>
      </c>
      <c r="I258" s="15" t="s">
        <v>228</v>
      </c>
      <c r="N258" s="15" t="str">
        <f>CONCATENATE(F258,G258,H258,I258)</f>
        <v>genotypingdata &lt;- fread("C:/NGS/save/NGS0_49.tagcount", header=F, col.names=genotype)</v>
      </c>
    </row>
    <row r="259" spans="1:15" x14ac:dyDescent="0.15">
      <c r="A259" s="15">
        <v>258</v>
      </c>
      <c r="B259" s="15">
        <v>49</v>
      </c>
      <c r="C259" s="15" t="s">
        <v>137</v>
      </c>
      <c r="D259" s="26" t="str">
        <f>O259</f>
        <v>system.time(write.csv(genotypingdata[match(genotypingSum$tags, genotypingdata$tags),2], file="C:/NGS/save/NGS0_49.tagcountmatchindex.csv", row.names = F))</v>
      </c>
      <c r="F259" s="15" t="s">
        <v>554</v>
      </c>
      <c r="G259" s="15" t="str">
        <f>'1. Input and Output files list'!$E$6</f>
        <v>C:/NGS/save/</v>
      </c>
      <c r="H259" s="15" t="str">
        <f>'1. Input and Output files list'!$J$176</f>
        <v>NGS0_49.tagcount</v>
      </c>
      <c r="I259" s="15" t="s">
        <v>142</v>
      </c>
      <c r="O259" s="15" t="str">
        <f>CONCATENATE(F259,G259,H259,I259)</f>
        <v>system.time(write.csv(genotypingdata[match(genotypingSum$tags, genotypingdata$tags),2], file="C:/NGS/save/NGS0_49.tagcountmatchindex.csv", row.names = F))</v>
      </c>
    </row>
    <row r="260" spans="1:15" x14ac:dyDescent="0.15">
      <c r="A260" s="15">
        <v>259</v>
      </c>
      <c r="B260" s="15">
        <v>49</v>
      </c>
      <c r="C260" s="15" t="s">
        <v>138</v>
      </c>
      <c r="D260" s="26" t="str">
        <f>M260</f>
        <v>genotypingdata&lt;- fread("C:/NGS/save/NGS0_49.tagcountmatchindex.csv", col.names = c("NGS0_49"))</v>
      </c>
      <c r="F260" s="15" t="s">
        <v>233</v>
      </c>
      <c r="G260" s="15" t="str">
        <f>'1. Input and Output files list'!$E$6</f>
        <v>C:/NGS/save/</v>
      </c>
      <c r="H260" s="15" t="str">
        <f>'1. Input and Output files list'!$J$176</f>
        <v>NGS0_49.tagcount</v>
      </c>
      <c r="I260" s="15" t="s">
        <v>547</v>
      </c>
      <c r="J260" s="15" t="str">
        <f>'1. Input and Output files list'!$F$176</f>
        <v>NGS0_49</v>
      </c>
      <c r="K260" s="15" t="s">
        <v>545</v>
      </c>
      <c r="M260" s="15" t="str">
        <f>CONCATENATE(F260,G260,H260,I260,J260,K260)</f>
        <v>genotypingdata&lt;- fread("C:/NGS/save/NGS0_49.tagcountmatchindex.csv", col.names = c("NGS0_49"))</v>
      </c>
    </row>
    <row r="261" spans="1:15" x14ac:dyDescent="0.15">
      <c r="A261" s="15">
        <v>260</v>
      </c>
      <c r="B261" s="15">
        <v>49</v>
      </c>
      <c r="C261" s="15" t="s">
        <v>139</v>
      </c>
      <c r="D261" s="26" t="s">
        <v>79</v>
      </c>
    </row>
    <row r="262" spans="1:15" x14ac:dyDescent="0.15">
      <c r="A262" s="15">
        <v>261</v>
      </c>
      <c r="B262" s="15">
        <v>49</v>
      </c>
      <c r="C262" s="15" t="s">
        <v>549</v>
      </c>
      <c r="D262" s="26" t="s">
        <v>551</v>
      </c>
    </row>
    <row r="263" spans="1:15" x14ac:dyDescent="0.15">
      <c r="A263" s="15">
        <v>262</v>
      </c>
      <c r="B263" s="15">
        <v>50</v>
      </c>
      <c r="C263" s="15" t="s">
        <v>136</v>
      </c>
      <c r="D263" s="26" t="str">
        <f>N263</f>
        <v>genotypingdata &lt;- fread("C:/NGS/save/NGS0_50.tagcount", header=F, col.names=genotype)</v>
      </c>
      <c r="F263" s="15" t="s">
        <v>553</v>
      </c>
      <c r="G263" s="15" t="str">
        <f>'1. Input and Output files list'!$E$6</f>
        <v>C:/NGS/save/</v>
      </c>
      <c r="H263" s="15" t="str">
        <f>'1. Input and Output files list'!$J$178</f>
        <v>NGS0_50.tagcount</v>
      </c>
      <c r="I263" s="15" t="s">
        <v>228</v>
      </c>
      <c r="N263" s="15" t="str">
        <f>CONCATENATE(F263,G263,H263,I263)</f>
        <v>genotypingdata &lt;- fread("C:/NGS/save/NGS0_50.tagcount", header=F, col.names=genotype)</v>
      </c>
    </row>
    <row r="264" spans="1:15" x14ac:dyDescent="0.15">
      <c r="A264" s="15">
        <v>263</v>
      </c>
      <c r="B264" s="15">
        <v>50</v>
      </c>
      <c r="C264" s="15" t="s">
        <v>137</v>
      </c>
      <c r="D264" s="26" t="str">
        <f>O264</f>
        <v>system.time(write.csv(genotypingdata[match(genotypingSum$tags, genotypingdata$tags),2], file="C:/NGS/save/NGS0_50.tagcountmatchindex.csv", row.names = F))</v>
      </c>
      <c r="F264" s="15" t="s">
        <v>554</v>
      </c>
      <c r="G264" s="15" t="str">
        <f>'1. Input and Output files list'!$E$6</f>
        <v>C:/NGS/save/</v>
      </c>
      <c r="H264" s="15" t="str">
        <f>'1. Input and Output files list'!$J$178</f>
        <v>NGS0_50.tagcount</v>
      </c>
      <c r="I264" s="15" t="s">
        <v>142</v>
      </c>
      <c r="O264" s="15" t="str">
        <f>CONCATENATE(F264,G264,H264,I264)</f>
        <v>system.time(write.csv(genotypingdata[match(genotypingSum$tags, genotypingdata$tags),2], file="C:/NGS/save/NGS0_50.tagcountmatchindex.csv", row.names = F))</v>
      </c>
    </row>
    <row r="265" spans="1:15" x14ac:dyDescent="0.15">
      <c r="A265" s="15">
        <v>264</v>
      </c>
      <c r="B265" s="15">
        <v>50</v>
      </c>
      <c r="C265" s="15" t="s">
        <v>138</v>
      </c>
      <c r="D265" s="26" t="str">
        <f>M265</f>
        <v>genotypingdata&lt;- fread("C:/NGS/save/NGS0_50.tagcountmatchindex.csv", col.names = c("NGS0_50"))</v>
      </c>
      <c r="F265" s="15" t="s">
        <v>233</v>
      </c>
      <c r="G265" s="15" t="str">
        <f>'1. Input and Output files list'!$E$6</f>
        <v>C:/NGS/save/</v>
      </c>
      <c r="H265" s="15" t="str">
        <f>'1. Input and Output files list'!$J$178</f>
        <v>NGS0_50.tagcount</v>
      </c>
      <c r="I265" s="15" t="s">
        <v>547</v>
      </c>
      <c r="J265" s="15" t="str">
        <f>'1. Input and Output files list'!$F$178</f>
        <v>NGS0_50</v>
      </c>
      <c r="K265" s="15" t="s">
        <v>545</v>
      </c>
      <c r="M265" s="15" t="str">
        <f>CONCATENATE(F265,G265,H265,I265,J265,K265)</f>
        <v>genotypingdata&lt;- fread("C:/NGS/save/NGS0_50.tagcountmatchindex.csv", col.names = c("NGS0_50"))</v>
      </c>
    </row>
    <row r="266" spans="1:15" x14ac:dyDescent="0.15">
      <c r="A266" s="15">
        <v>265</v>
      </c>
      <c r="B266" s="15">
        <v>50</v>
      </c>
      <c r="C266" s="15" t="s">
        <v>139</v>
      </c>
      <c r="D266" s="26" t="s">
        <v>79</v>
      </c>
    </row>
    <row r="267" spans="1:15" x14ac:dyDescent="0.15">
      <c r="A267" s="15">
        <v>266</v>
      </c>
      <c r="B267" s="15">
        <v>50</v>
      </c>
      <c r="C267" s="15" t="s">
        <v>549</v>
      </c>
      <c r="D267" s="26" t="s">
        <v>551</v>
      </c>
    </row>
    <row r="268" spans="1:15" x14ac:dyDescent="0.15">
      <c r="A268" s="15">
        <v>267</v>
      </c>
      <c r="B268" s="15">
        <v>51</v>
      </c>
      <c r="C268" s="15" t="s">
        <v>136</v>
      </c>
      <c r="D268" s="26" t="str">
        <f>N268</f>
        <v>genotypingdata &lt;- fread("C:/NGS/save/NGS0_51.tagcount", header=F, col.names=genotype)</v>
      </c>
      <c r="F268" s="15" t="s">
        <v>553</v>
      </c>
      <c r="G268" s="15" t="str">
        <f>'1. Input and Output files list'!$E$6</f>
        <v>C:/NGS/save/</v>
      </c>
      <c r="H268" s="15" t="str">
        <f>'1. Input and Output files list'!$J$180</f>
        <v>NGS0_51.tagcount</v>
      </c>
      <c r="I268" s="15" t="s">
        <v>228</v>
      </c>
      <c r="N268" s="15" t="str">
        <f>CONCATENATE(F268,G268,H268,I268)</f>
        <v>genotypingdata &lt;- fread("C:/NGS/save/NGS0_51.tagcount", header=F, col.names=genotype)</v>
      </c>
    </row>
    <row r="269" spans="1:15" x14ac:dyDescent="0.15">
      <c r="A269" s="15">
        <v>268</v>
      </c>
      <c r="B269" s="15">
        <v>51</v>
      </c>
      <c r="C269" s="15" t="s">
        <v>137</v>
      </c>
      <c r="D269" s="26" t="str">
        <f>O269</f>
        <v>system.time(write.csv(genotypingdata[match(genotypingSum$tags, genotypingdata$tags),2], file="C:/NGS/save/NGS0_51.tagcountmatchindex.csv", row.names = F))</v>
      </c>
      <c r="F269" s="15" t="s">
        <v>554</v>
      </c>
      <c r="G269" s="15" t="str">
        <f>'1. Input and Output files list'!$E$6</f>
        <v>C:/NGS/save/</v>
      </c>
      <c r="H269" s="15" t="str">
        <f>'1. Input and Output files list'!$J$180</f>
        <v>NGS0_51.tagcount</v>
      </c>
      <c r="I269" s="15" t="s">
        <v>142</v>
      </c>
      <c r="O269" s="15" t="str">
        <f>CONCATENATE(F269,G269,H269,I269)</f>
        <v>system.time(write.csv(genotypingdata[match(genotypingSum$tags, genotypingdata$tags),2], file="C:/NGS/save/NGS0_51.tagcountmatchindex.csv", row.names = F))</v>
      </c>
    </row>
    <row r="270" spans="1:15" x14ac:dyDescent="0.15">
      <c r="A270" s="15">
        <v>269</v>
      </c>
      <c r="B270" s="15">
        <v>51</v>
      </c>
      <c r="C270" s="15" t="s">
        <v>138</v>
      </c>
      <c r="D270" s="26" t="str">
        <f>M270</f>
        <v>genotypingdata&lt;- fread("C:/NGS/save/NGS0_51.tagcountmatchindex.csv", col.names = c("NGS0_51"))</v>
      </c>
      <c r="F270" s="15" t="s">
        <v>233</v>
      </c>
      <c r="G270" s="15" t="str">
        <f>'1. Input and Output files list'!$E$6</f>
        <v>C:/NGS/save/</v>
      </c>
      <c r="H270" s="15" t="str">
        <f>'1. Input and Output files list'!$J$180</f>
        <v>NGS0_51.tagcount</v>
      </c>
      <c r="I270" s="15" t="s">
        <v>547</v>
      </c>
      <c r="J270" s="15" t="str">
        <f>'1. Input and Output files list'!$F$180</f>
        <v>NGS0_51</v>
      </c>
      <c r="K270" s="15" t="s">
        <v>545</v>
      </c>
      <c r="M270" s="15" t="str">
        <f>CONCATENATE(F270,G270,H270,I270,J270,K270)</f>
        <v>genotypingdata&lt;- fread("C:/NGS/save/NGS0_51.tagcountmatchindex.csv", col.names = c("NGS0_51"))</v>
      </c>
    </row>
    <row r="271" spans="1:15" x14ac:dyDescent="0.15">
      <c r="A271" s="15">
        <v>270</v>
      </c>
      <c r="B271" s="15">
        <v>51</v>
      </c>
      <c r="C271" s="15" t="s">
        <v>139</v>
      </c>
      <c r="D271" s="26" t="s">
        <v>79</v>
      </c>
    </row>
    <row r="272" spans="1:15" x14ac:dyDescent="0.15">
      <c r="A272" s="15">
        <v>271</v>
      </c>
      <c r="B272" s="15">
        <v>51</v>
      </c>
      <c r="C272" s="15" t="s">
        <v>549</v>
      </c>
      <c r="D272" s="26" t="s">
        <v>551</v>
      </c>
    </row>
    <row r="273" spans="1:15" x14ac:dyDescent="0.15">
      <c r="A273" s="15">
        <v>272</v>
      </c>
      <c r="B273" s="15">
        <v>52</v>
      </c>
      <c r="C273" s="15" t="s">
        <v>136</v>
      </c>
      <c r="D273" s="26" t="str">
        <f>N273</f>
        <v>genotypingdata &lt;- fread("C:/NGS/save/NGS0_52.tagcount", header=F, col.names=genotype)</v>
      </c>
      <c r="F273" s="15" t="s">
        <v>553</v>
      </c>
      <c r="G273" s="15" t="str">
        <f>'1. Input and Output files list'!$E$6</f>
        <v>C:/NGS/save/</v>
      </c>
      <c r="H273" s="15" t="str">
        <f>'1. Input and Output files list'!$J$182</f>
        <v>NGS0_52.tagcount</v>
      </c>
      <c r="I273" s="15" t="s">
        <v>228</v>
      </c>
      <c r="N273" s="15" t="str">
        <f>CONCATENATE(F273,G273,H273,I273)</f>
        <v>genotypingdata &lt;- fread("C:/NGS/save/NGS0_52.tagcount", header=F, col.names=genotype)</v>
      </c>
    </row>
    <row r="274" spans="1:15" x14ac:dyDescent="0.15">
      <c r="A274" s="15">
        <v>273</v>
      </c>
      <c r="B274" s="15">
        <v>52</v>
      </c>
      <c r="C274" s="15" t="s">
        <v>137</v>
      </c>
      <c r="D274" s="26" t="str">
        <f>O274</f>
        <v>system.time(write.csv(genotypingdata[match(genotypingSum$tags, genotypingdata$tags),2], file="C:/NGS/save/NGS0_52.tagcountmatchindex.csv", row.names = F))</v>
      </c>
      <c r="F274" s="15" t="s">
        <v>554</v>
      </c>
      <c r="G274" s="15" t="str">
        <f>'1. Input and Output files list'!$E$6</f>
        <v>C:/NGS/save/</v>
      </c>
      <c r="H274" s="15" t="str">
        <f>'1. Input and Output files list'!$J$182</f>
        <v>NGS0_52.tagcount</v>
      </c>
      <c r="I274" s="15" t="s">
        <v>142</v>
      </c>
      <c r="O274" s="15" t="str">
        <f>CONCATENATE(F274,G274,H274,I274)</f>
        <v>system.time(write.csv(genotypingdata[match(genotypingSum$tags, genotypingdata$tags),2], file="C:/NGS/save/NGS0_52.tagcountmatchindex.csv", row.names = F))</v>
      </c>
    </row>
    <row r="275" spans="1:15" x14ac:dyDescent="0.15">
      <c r="A275" s="15">
        <v>274</v>
      </c>
      <c r="B275" s="15">
        <v>52</v>
      </c>
      <c r="C275" s="15" t="s">
        <v>138</v>
      </c>
      <c r="D275" s="26" t="str">
        <f>M275</f>
        <v>genotypingdata&lt;- fread("C:/NGS/save/NGS0_52.tagcountmatchindex.csv", col.names = c("NGS0_52"))</v>
      </c>
      <c r="F275" s="15" t="s">
        <v>233</v>
      </c>
      <c r="G275" s="15" t="str">
        <f>'1. Input and Output files list'!$E$6</f>
        <v>C:/NGS/save/</v>
      </c>
      <c r="H275" s="15" t="str">
        <f>'1. Input and Output files list'!$J$182</f>
        <v>NGS0_52.tagcount</v>
      </c>
      <c r="I275" s="15" t="s">
        <v>547</v>
      </c>
      <c r="J275" s="15" t="str">
        <f>'1. Input and Output files list'!$F$182</f>
        <v>NGS0_52</v>
      </c>
      <c r="K275" s="15" t="s">
        <v>545</v>
      </c>
      <c r="M275" s="15" t="str">
        <f>CONCATENATE(F275,G275,H275,I275,J275,K275)</f>
        <v>genotypingdata&lt;- fread("C:/NGS/save/NGS0_52.tagcountmatchindex.csv", col.names = c("NGS0_52"))</v>
      </c>
    </row>
    <row r="276" spans="1:15" x14ac:dyDescent="0.15">
      <c r="A276" s="15">
        <v>275</v>
      </c>
      <c r="B276" s="15">
        <v>52</v>
      </c>
      <c r="C276" s="15" t="s">
        <v>139</v>
      </c>
      <c r="D276" s="26" t="s">
        <v>79</v>
      </c>
    </row>
    <row r="277" spans="1:15" x14ac:dyDescent="0.15">
      <c r="A277" s="15">
        <v>276</v>
      </c>
      <c r="B277" s="15">
        <v>52</v>
      </c>
      <c r="C277" s="15" t="s">
        <v>549</v>
      </c>
      <c r="D277" s="26" t="s">
        <v>551</v>
      </c>
    </row>
    <row r="278" spans="1:15" x14ac:dyDescent="0.15">
      <c r="A278" s="15">
        <v>277</v>
      </c>
      <c r="B278" s="15">
        <v>53</v>
      </c>
      <c r="C278" s="15" t="s">
        <v>136</v>
      </c>
      <c r="D278" s="26" t="str">
        <f>N278</f>
        <v>genotypingdata &lt;- fread("C:/NGS/save/NGS0_53.tagcount", header=F, col.names=genotype)</v>
      </c>
      <c r="F278" s="15" t="s">
        <v>553</v>
      </c>
      <c r="G278" s="15" t="str">
        <f>'1. Input and Output files list'!$E$6</f>
        <v>C:/NGS/save/</v>
      </c>
      <c r="H278" s="15" t="str">
        <f>'1. Input and Output files list'!$J$184</f>
        <v>NGS0_53.tagcount</v>
      </c>
      <c r="I278" s="15" t="s">
        <v>228</v>
      </c>
      <c r="N278" s="15" t="str">
        <f>CONCATENATE(F278,G278,H278,I278)</f>
        <v>genotypingdata &lt;- fread("C:/NGS/save/NGS0_53.tagcount", header=F, col.names=genotype)</v>
      </c>
    </row>
    <row r="279" spans="1:15" x14ac:dyDescent="0.15">
      <c r="A279" s="15">
        <v>278</v>
      </c>
      <c r="B279" s="15">
        <v>53</v>
      </c>
      <c r="C279" s="15" t="s">
        <v>137</v>
      </c>
      <c r="D279" s="26" t="str">
        <f>O279</f>
        <v>system.time(write.csv(genotypingdata[match(genotypingSum$tags, genotypingdata$tags),2], file="C:/NGS/save/NGS0_53.tagcountmatchindex.csv", row.names = F))</v>
      </c>
      <c r="F279" s="15" t="s">
        <v>554</v>
      </c>
      <c r="G279" s="15" t="str">
        <f>'1. Input and Output files list'!$E$6</f>
        <v>C:/NGS/save/</v>
      </c>
      <c r="H279" s="15" t="str">
        <f>'1. Input and Output files list'!$J$184</f>
        <v>NGS0_53.tagcount</v>
      </c>
      <c r="I279" s="15" t="s">
        <v>142</v>
      </c>
      <c r="O279" s="15" t="str">
        <f>CONCATENATE(F279,G279,H279,I279)</f>
        <v>system.time(write.csv(genotypingdata[match(genotypingSum$tags, genotypingdata$tags),2], file="C:/NGS/save/NGS0_53.tagcountmatchindex.csv", row.names = F))</v>
      </c>
    </row>
    <row r="280" spans="1:15" x14ac:dyDescent="0.15">
      <c r="A280" s="15">
        <v>279</v>
      </c>
      <c r="B280" s="15">
        <v>53</v>
      </c>
      <c r="C280" s="15" t="s">
        <v>138</v>
      </c>
      <c r="D280" s="26" t="str">
        <f>M280</f>
        <v>genotypingdata&lt;- fread("C:/NGS/save/NGS0_53.tagcountmatchindex.csv", col.names = c("NGS0_53"))</v>
      </c>
      <c r="F280" s="15" t="s">
        <v>233</v>
      </c>
      <c r="G280" s="15" t="str">
        <f>'1. Input and Output files list'!$E$6</f>
        <v>C:/NGS/save/</v>
      </c>
      <c r="H280" s="15" t="str">
        <f>'1. Input and Output files list'!$J$184</f>
        <v>NGS0_53.tagcount</v>
      </c>
      <c r="I280" s="15" t="s">
        <v>547</v>
      </c>
      <c r="J280" s="15" t="str">
        <f>'1. Input and Output files list'!$F$184</f>
        <v>NGS0_53</v>
      </c>
      <c r="K280" s="15" t="s">
        <v>545</v>
      </c>
      <c r="M280" s="15" t="str">
        <f>CONCATENATE(F280,G280,H280,I280,J280,K280)</f>
        <v>genotypingdata&lt;- fread("C:/NGS/save/NGS0_53.tagcountmatchindex.csv", col.names = c("NGS0_53"))</v>
      </c>
    </row>
    <row r="281" spans="1:15" x14ac:dyDescent="0.15">
      <c r="A281" s="15">
        <v>280</v>
      </c>
      <c r="B281" s="15">
        <v>53</v>
      </c>
      <c r="C281" s="15" t="s">
        <v>139</v>
      </c>
      <c r="D281" s="26" t="s">
        <v>79</v>
      </c>
    </row>
    <row r="282" spans="1:15" x14ac:dyDescent="0.15">
      <c r="A282" s="15">
        <v>281</v>
      </c>
      <c r="B282" s="15">
        <v>53</v>
      </c>
      <c r="C282" s="15" t="s">
        <v>549</v>
      </c>
      <c r="D282" s="26" t="s">
        <v>551</v>
      </c>
    </row>
    <row r="283" spans="1:15" x14ac:dyDescent="0.15">
      <c r="A283" s="15">
        <v>282</v>
      </c>
      <c r="B283" s="15">
        <v>54</v>
      </c>
      <c r="C283" s="15" t="s">
        <v>136</v>
      </c>
      <c r="D283" s="26" t="str">
        <f>N283</f>
        <v>genotypingdata &lt;- fread("C:/NGS/save/NGS0_54.tagcount", header=F, col.names=genotype)</v>
      </c>
      <c r="F283" s="15" t="s">
        <v>553</v>
      </c>
      <c r="G283" s="15" t="str">
        <f>'1. Input and Output files list'!$E$6</f>
        <v>C:/NGS/save/</v>
      </c>
      <c r="H283" s="15" t="str">
        <f>'1. Input and Output files list'!$J$186</f>
        <v>NGS0_54.tagcount</v>
      </c>
      <c r="I283" s="15" t="s">
        <v>228</v>
      </c>
      <c r="N283" s="15" t="str">
        <f>CONCATENATE(F283,G283,H283,I283)</f>
        <v>genotypingdata &lt;- fread("C:/NGS/save/NGS0_54.tagcount", header=F, col.names=genotype)</v>
      </c>
    </row>
    <row r="284" spans="1:15" x14ac:dyDescent="0.15">
      <c r="A284" s="15">
        <v>283</v>
      </c>
      <c r="B284" s="15">
        <v>54</v>
      </c>
      <c r="C284" s="15" t="s">
        <v>137</v>
      </c>
      <c r="D284" s="26" t="str">
        <f>O284</f>
        <v>system.time(write.csv(genotypingdata[match(genotypingSum$tags, genotypingdata$tags),2], file="C:/NGS/save/NGS0_54.tagcountmatchindex.csv", row.names = F))</v>
      </c>
      <c r="F284" s="15" t="s">
        <v>554</v>
      </c>
      <c r="G284" s="15" t="str">
        <f>'1. Input and Output files list'!$E$6</f>
        <v>C:/NGS/save/</v>
      </c>
      <c r="H284" s="15" t="str">
        <f>'1. Input and Output files list'!$J$186</f>
        <v>NGS0_54.tagcount</v>
      </c>
      <c r="I284" s="15" t="s">
        <v>142</v>
      </c>
      <c r="O284" s="15" t="str">
        <f>CONCATENATE(F284,G284,H284,I284)</f>
        <v>system.time(write.csv(genotypingdata[match(genotypingSum$tags, genotypingdata$tags),2], file="C:/NGS/save/NGS0_54.tagcountmatchindex.csv", row.names = F))</v>
      </c>
    </row>
    <row r="285" spans="1:15" x14ac:dyDescent="0.15">
      <c r="A285" s="15">
        <v>284</v>
      </c>
      <c r="B285" s="15">
        <v>54</v>
      </c>
      <c r="C285" s="15" t="s">
        <v>138</v>
      </c>
      <c r="D285" s="26" t="str">
        <f>M285</f>
        <v>genotypingdata&lt;- fread("C:/NGS/save/NGS0_54.tagcountmatchindex.csv", col.names = c("NGS0_54"))</v>
      </c>
      <c r="F285" s="15" t="s">
        <v>233</v>
      </c>
      <c r="G285" s="15" t="str">
        <f>'1. Input and Output files list'!$E$6</f>
        <v>C:/NGS/save/</v>
      </c>
      <c r="H285" s="15" t="str">
        <f>'1. Input and Output files list'!$J$186</f>
        <v>NGS0_54.tagcount</v>
      </c>
      <c r="I285" s="15" t="s">
        <v>547</v>
      </c>
      <c r="J285" s="15" t="str">
        <f>'1. Input and Output files list'!$F$186</f>
        <v>NGS0_54</v>
      </c>
      <c r="K285" s="15" t="s">
        <v>545</v>
      </c>
      <c r="M285" s="15" t="str">
        <f>CONCATENATE(F285,G285,H285,I285,J285,K285)</f>
        <v>genotypingdata&lt;- fread("C:/NGS/save/NGS0_54.tagcountmatchindex.csv", col.names = c("NGS0_54"))</v>
      </c>
    </row>
    <row r="286" spans="1:15" x14ac:dyDescent="0.15">
      <c r="A286" s="15">
        <v>285</v>
      </c>
      <c r="B286" s="15">
        <v>54</v>
      </c>
      <c r="C286" s="15" t="s">
        <v>139</v>
      </c>
      <c r="D286" s="26" t="s">
        <v>79</v>
      </c>
    </row>
    <row r="287" spans="1:15" x14ac:dyDescent="0.15">
      <c r="A287" s="15">
        <v>286</v>
      </c>
      <c r="B287" s="15">
        <v>54</v>
      </c>
      <c r="C287" s="15" t="s">
        <v>549</v>
      </c>
      <c r="D287" s="26" t="s">
        <v>551</v>
      </c>
    </row>
    <row r="288" spans="1:15" x14ac:dyDescent="0.15">
      <c r="A288" s="15">
        <v>287</v>
      </c>
      <c r="B288" s="15">
        <v>55</v>
      </c>
      <c r="C288" s="15" t="s">
        <v>136</v>
      </c>
      <c r="D288" s="26" t="str">
        <f>N288</f>
        <v>genotypingdata &lt;- fread("C:/NGS/save/NGS0_55.tagcount", header=F, col.names=genotype)</v>
      </c>
      <c r="F288" s="15" t="s">
        <v>553</v>
      </c>
      <c r="G288" s="15" t="str">
        <f>'1. Input and Output files list'!$E$6</f>
        <v>C:/NGS/save/</v>
      </c>
      <c r="H288" s="15" t="str">
        <f>'1. Input and Output files list'!$J$188</f>
        <v>NGS0_55.tagcount</v>
      </c>
      <c r="I288" s="15" t="s">
        <v>228</v>
      </c>
      <c r="N288" s="15" t="str">
        <f>CONCATENATE(F288,G288,H288,I288)</f>
        <v>genotypingdata &lt;- fread("C:/NGS/save/NGS0_55.tagcount", header=F, col.names=genotype)</v>
      </c>
    </row>
    <row r="289" spans="1:15" x14ac:dyDescent="0.15">
      <c r="A289" s="15">
        <v>288</v>
      </c>
      <c r="B289" s="15">
        <v>55</v>
      </c>
      <c r="C289" s="15" t="s">
        <v>137</v>
      </c>
      <c r="D289" s="26" t="str">
        <f>O289</f>
        <v>system.time(write.csv(genotypingdata[match(genotypingSum$tags, genotypingdata$tags),2], file="C:/NGS/save/NGS0_55.tagcountmatchindex.csv", row.names = F))</v>
      </c>
      <c r="F289" s="15" t="s">
        <v>554</v>
      </c>
      <c r="G289" s="15" t="str">
        <f>'1. Input and Output files list'!$E$6</f>
        <v>C:/NGS/save/</v>
      </c>
      <c r="H289" s="15" t="str">
        <f>'1. Input and Output files list'!$J$188</f>
        <v>NGS0_55.tagcount</v>
      </c>
      <c r="I289" s="15" t="s">
        <v>142</v>
      </c>
      <c r="O289" s="15" t="str">
        <f>CONCATENATE(F289,G289,H289,I289)</f>
        <v>system.time(write.csv(genotypingdata[match(genotypingSum$tags, genotypingdata$tags),2], file="C:/NGS/save/NGS0_55.tagcountmatchindex.csv", row.names = F))</v>
      </c>
    </row>
    <row r="290" spans="1:15" x14ac:dyDescent="0.15">
      <c r="A290" s="15">
        <v>289</v>
      </c>
      <c r="B290" s="15">
        <v>55</v>
      </c>
      <c r="C290" s="15" t="s">
        <v>138</v>
      </c>
      <c r="D290" s="26" t="str">
        <f>M290</f>
        <v>genotypingdata&lt;- fread("C:/NGS/save/NGS0_55.tagcountmatchindex.csv", col.names = c("NGS0_55"))</v>
      </c>
      <c r="F290" s="15" t="s">
        <v>233</v>
      </c>
      <c r="G290" s="15" t="str">
        <f>'1. Input and Output files list'!$E$6</f>
        <v>C:/NGS/save/</v>
      </c>
      <c r="H290" s="15" t="str">
        <f>'1. Input and Output files list'!$J$188</f>
        <v>NGS0_55.tagcount</v>
      </c>
      <c r="I290" s="15" t="s">
        <v>547</v>
      </c>
      <c r="J290" s="15" t="str">
        <f>'1. Input and Output files list'!$F$188</f>
        <v>NGS0_55</v>
      </c>
      <c r="K290" s="15" t="s">
        <v>545</v>
      </c>
      <c r="M290" s="15" t="str">
        <f>CONCATENATE(F290,G290,H290,I290,J290,K290)</f>
        <v>genotypingdata&lt;- fread("C:/NGS/save/NGS0_55.tagcountmatchindex.csv", col.names = c("NGS0_55"))</v>
      </c>
    </row>
    <row r="291" spans="1:15" x14ac:dyDescent="0.15">
      <c r="A291" s="15">
        <v>290</v>
      </c>
      <c r="B291" s="15">
        <v>55</v>
      </c>
      <c r="C291" s="15" t="s">
        <v>139</v>
      </c>
      <c r="D291" s="26" t="s">
        <v>79</v>
      </c>
    </row>
    <row r="292" spans="1:15" x14ac:dyDescent="0.15">
      <c r="A292" s="15">
        <v>291</v>
      </c>
      <c r="B292" s="15">
        <v>55</v>
      </c>
      <c r="C292" s="15" t="s">
        <v>549</v>
      </c>
      <c r="D292" s="26" t="s">
        <v>551</v>
      </c>
    </row>
    <row r="293" spans="1:15" x14ac:dyDescent="0.15">
      <c r="A293" s="15">
        <v>292</v>
      </c>
      <c r="B293" s="15">
        <v>56</v>
      </c>
      <c r="C293" s="15" t="s">
        <v>136</v>
      </c>
      <c r="D293" s="26" t="str">
        <f>N293</f>
        <v>genotypingdata &lt;- fread("C:/NGS/save/NGS0_56.tagcount", header=F, col.names=genotype)</v>
      </c>
      <c r="F293" s="15" t="s">
        <v>553</v>
      </c>
      <c r="G293" s="15" t="str">
        <f>'1. Input and Output files list'!$E$6</f>
        <v>C:/NGS/save/</v>
      </c>
      <c r="H293" s="15" t="str">
        <f>'1. Input and Output files list'!$J$190</f>
        <v>NGS0_56.tagcount</v>
      </c>
      <c r="I293" s="15" t="s">
        <v>228</v>
      </c>
      <c r="N293" s="15" t="str">
        <f>CONCATENATE(F293,G293,H293,I293)</f>
        <v>genotypingdata &lt;- fread("C:/NGS/save/NGS0_56.tagcount", header=F, col.names=genotype)</v>
      </c>
    </row>
    <row r="294" spans="1:15" x14ac:dyDescent="0.15">
      <c r="A294" s="15">
        <v>293</v>
      </c>
      <c r="B294" s="15">
        <v>56</v>
      </c>
      <c r="C294" s="15" t="s">
        <v>137</v>
      </c>
      <c r="D294" s="26" t="str">
        <f>O294</f>
        <v>system.time(write.csv(genotypingdata[match(genotypingSum$tags, genotypingdata$tags),2], file="C:/NGS/save/NGS0_56.tagcountmatchindex.csv", row.names = F))</v>
      </c>
      <c r="F294" s="15" t="s">
        <v>554</v>
      </c>
      <c r="G294" s="15" t="str">
        <f>'1. Input and Output files list'!$E$6</f>
        <v>C:/NGS/save/</v>
      </c>
      <c r="H294" s="15" t="str">
        <f>'1. Input and Output files list'!$J$190</f>
        <v>NGS0_56.tagcount</v>
      </c>
      <c r="I294" s="15" t="s">
        <v>142</v>
      </c>
      <c r="O294" s="15" t="str">
        <f>CONCATENATE(F294,G294,H294,I294)</f>
        <v>system.time(write.csv(genotypingdata[match(genotypingSum$tags, genotypingdata$tags),2], file="C:/NGS/save/NGS0_56.tagcountmatchindex.csv", row.names = F))</v>
      </c>
    </row>
    <row r="295" spans="1:15" x14ac:dyDescent="0.15">
      <c r="A295" s="15">
        <v>294</v>
      </c>
      <c r="B295" s="15">
        <v>56</v>
      </c>
      <c r="C295" s="15" t="s">
        <v>138</v>
      </c>
      <c r="D295" s="26" t="str">
        <f>M295</f>
        <v>genotypingdata&lt;- fread("C:/NGS/save/NGS0_56.tagcountmatchindex.csv", col.names = c("NGS0_56"))</v>
      </c>
      <c r="F295" s="15" t="s">
        <v>233</v>
      </c>
      <c r="G295" s="15" t="str">
        <f>'1. Input and Output files list'!$E$6</f>
        <v>C:/NGS/save/</v>
      </c>
      <c r="H295" s="15" t="str">
        <f>'1. Input and Output files list'!$J$190</f>
        <v>NGS0_56.tagcount</v>
      </c>
      <c r="I295" s="15" t="s">
        <v>547</v>
      </c>
      <c r="J295" s="15" t="str">
        <f>'1. Input and Output files list'!$F$190</f>
        <v>NGS0_56</v>
      </c>
      <c r="K295" s="15" t="s">
        <v>545</v>
      </c>
      <c r="M295" s="15" t="str">
        <f>CONCATENATE(F295,G295,H295,I295,J295,K295)</f>
        <v>genotypingdata&lt;- fread("C:/NGS/save/NGS0_56.tagcountmatchindex.csv", col.names = c("NGS0_56"))</v>
      </c>
    </row>
    <row r="296" spans="1:15" x14ac:dyDescent="0.15">
      <c r="A296" s="15">
        <v>295</v>
      </c>
      <c r="B296" s="15">
        <v>56</v>
      </c>
      <c r="C296" s="15" t="s">
        <v>139</v>
      </c>
      <c r="D296" s="26" t="s">
        <v>79</v>
      </c>
    </row>
    <row r="297" spans="1:15" x14ac:dyDescent="0.15">
      <c r="A297" s="15">
        <v>296</v>
      </c>
      <c r="B297" s="15">
        <v>56</v>
      </c>
      <c r="C297" s="15" t="s">
        <v>549</v>
      </c>
      <c r="D297" s="26" t="s">
        <v>551</v>
      </c>
    </row>
    <row r="298" spans="1:15" x14ac:dyDescent="0.15">
      <c r="A298" s="15">
        <v>297</v>
      </c>
      <c r="B298" s="15">
        <v>57</v>
      </c>
      <c r="C298" s="15" t="s">
        <v>136</v>
      </c>
      <c r="D298" s="26" t="str">
        <f>N298</f>
        <v>genotypingdata &lt;- fread("C:/NGS/save/NGS0_57.tagcount", header=F, col.names=genotype)</v>
      </c>
      <c r="F298" s="15" t="s">
        <v>553</v>
      </c>
      <c r="G298" s="15" t="str">
        <f>'1. Input and Output files list'!$E$6</f>
        <v>C:/NGS/save/</v>
      </c>
      <c r="H298" s="15" t="str">
        <f>'1. Input and Output files list'!$J$192</f>
        <v>NGS0_57.tagcount</v>
      </c>
      <c r="I298" s="15" t="s">
        <v>228</v>
      </c>
      <c r="N298" s="15" t="str">
        <f>CONCATENATE(F298,G298,H298,I298)</f>
        <v>genotypingdata &lt;- fread("C:/NGS/save/NGS0_57.tagcount", header=F, col.names=genotype)</v>
      </c>
    </row>
    <row r="299" spans="1:15" x14ac:dyDescent="0.15">
      <c r="A299" s="15">
        <v>298</v>
      </c>
      <c r="B299" s="15">
        <v>57</v>
      </c>
      <c r="C299" s="15" t="s">
        <v>137</v>
      </c>
      <c r="D299" s="26" t="str">
        <f>O299</f>
        <v>system.time(write.csv(genotypingdata[match(genotypingSum$tags, genotypingdata$tags),2], file="C:/NGS/save/NGS0_57.tagcountmatchindex.csv", row.names = F))</v>
      </c>
      <c r="F299" s="15" t="s">
        <v>554</v>
      </c>
      <c r="G299" s="15" t="str">
        <f>'1. Input and Output files list'!$E$6</f>
        <v>C:/NGS/save/</v>
      </c>
      <c r="H299" s="15" t="str">
        <f>'1. Input and Output files list'!$J$192</f>
        <v>NGS0_57.tagcount</v>
      </c>
      <c r="I299" s="15" t="s">
        <v>142</v>
      </c>
      <c r="O299" s="15" t="str">
        <f>CONCATENATE(F299,G299,H299,I299)</f>
        <v>system.time(write.csv(genotypingdata[match(genotypingSum$tags, genotypingdata$tags),2], file="C:/NGS/save/NGS0_57.tagcountmatchindex.csv", row.names = F))</v>
      </c>
    </row>
    <row r="300" spans="1:15" x14ac:dyDescent="0.15">
      <c r="A300" s="15">
        <v>299</v>
      </c>
      <c r="B300" s="15">
        <v>57</v>
      </c>
      <c r="C300" s="15" t="s">
        <v>138</v>
      </c>
      <c r="D300" s="26" t="str">
        <f>M300</f>
        <v>genotypingdata&lt;- fread("C:/NGS/save/NGS0_57.tagcountmatchindex.csv", col.names = c("NGS0_57"))</v>
      </c>
      <c r="F300" s="15" t="s">
        <v>233</v>
      </c>
      <c r="G300" s="15" t="str">
        <f>'1. Input and Output files list'!$E$6</f>
        <v>C:/NGS/save/</v>
      </c>
      <c r="H300" s="15" t="str">
        <f>'1. Input and Output files list'!$J$192</f>
        <v>NGS0_57.tagcount</v>
      </c>
      <c r="I300" s="15" t="s">
        <v>547</v>
      </c>
      <c r="J300" s="15" t="str">
        <f>'1. Input and Output files list'!$F$192</f>
        <v>NGS0_57</v>
      </c>
      <c r="K300" s="15" t="s">
        <v>545</v>
      </c>
      <c r="M300" s="15" t="str">
        <f>CONCATENATE(F300,G300,H300,I300,J300,K300)</f>
        <v>genotypingdata&lt;- fread("C:/NGS/save/NGS0_57.tagcountmatchindex.csv", col.names = c("NGS0_57"))</v>
      </c>
    </row>
    <row r="301" spans="1:15" x14ac:dyDescent="0.15">
      <c r="A301" s="15">
        <v>300</v>
      </c>
      <c r="B301" s="15">
        <v>57</v>
      </c>
      <c r="C301" s="15" t="s">
        <v>139</v>
      </c>
      <c r="D301" s="26" t="s">
        <v>79</v>
      </c>
    </row>
    <row r="302" spans="1:15" x14ac:dyDescent="0.15">
      <c r="A302" s="15">
        <v>301</v>
      </c>
      <c r="B302" s="15">
        <v>57</v>
      </c>
      <c r="C302" s="15" t="s">
        <v>549</v>
      </c>
      <c r="D302" s="26" t="s">
        <v>551</v>
      </c>
    </row>
    <row r="303" spans="1:15" x14ac:dyDescent="0.15">
      <c r="A303" s="15">
        <v>302</v>
      </c>
      <c r="B303" s="15">
        <v>58</v>
      </c>
      <c r="C303" s="15" t="s">
        <v>136</v>
      </c>
      <c r="D303" s="26" t="str">
        <f>N303</f>
        <v>genotypingdata &lt;- fread("C:/NGS/save/NGS0_58.tagcount", header=F, col.names=genotype)</v>
      </c>
      <c r="F303" s="15" t="s">
        <v>553</v>
      </c>
      <c r="G303" s="15" t="str">
        <f>'1. Input and Output files list'!$E$6</f>
        <v>C:/NGS/save/</v>
      </c>
      <c r="H303" s="15" t="str">
        <f>'1. Input and Output files list'!$J$194</f>
        <v>NGS0_58.tagcount</v>
      </c>
      <c r="I303" s="15" t="s">
        <v>228</v>
      </c>
      <c r="N303" s="15" t="str">
        <f>CONCATENATE(F303,G303,H303,I303)</f>
        <v>genotypingdata &lt;- fread("C:/NGS/save/NGS0_58.tagcount", header=F, col.names=genotype)</v>
      </c>
    </row>
    <row r="304" spans="1:15" x14ac:dyDescent="0.15">
      <c r="A304" s="15">
        <v>303</v>
      </c>
      <c r="B304" s="15">
        <v>58</v>
      </c>
      <c r="C304" s="15" t="s">
        <v>137</v>
      </c>
      <c r="D304" s="26" t="str">
        <f>O304</f>
        <v>system.time(write.csv(genotypingdata[match(genotypingSum$tags, genotypingdata$tags),2], file="C:/NGS/save/NGS0_58.tagcountmatchindex.csv", row.names = F))</v>
      </c>
      <c r="F304" s="15" t="s">
        <v>554</v>
      </c>
      <c r="G304" s="15" t="str">
        <f>'1. Input and Output files list'!$E$6</f>
        <v>C:/NGS/save/</v>
      </c>
      <c r="H304" s="15" t="str">
        <f>'1. Input and Output files list'!$J$194</f>
        <v>NGS0_58.tagcount</v>
      </c>
      <c r="I304" s="15" t="s">
        <v>142</v>
      </c>
      <c r="O304" s="15" t="str">
        <f>CONCATENATE(F304,G304,H304,I304)</f>
        <v>system.time(write.csv(genotypingdata[match(genotypingSum$tags, genotypingdata$tags),2], file="C:/NGS/save/NGS0_58.tagcountmatchindex.csv", row.names = F))</v>
      </c>
    </row>
    <row r="305" spans="1:15" x14ac:dyDescent="0.15">
      <c r="A305" s="15">
        <v>304</v>
      </c>
      <c r="B305" s="15">
        <v>58</v>
      </c>
      <c r="C305" s="15" t="s">
        <v>138</v>
      </c>
      <c r="D305" s="26" t="str">
        <f>M305</f>
        <v>genotypingdata&lt;- fread("C:/NGS/save/NGS0_58.tagcountmatchindex.csv", col.names = c("NGS0_58"))</v>
      </c>
      <c r="F305" s="15" t="s">
        <v>233</v>
      </c>
      <c r="G305" s="15" t="str">
        <f>'1. Input and Output files list'!$E$6</f>
        <v>C:/NGS/save/</v>
      </c>
      <c r="H305" s="15" t="str">
        <f>'1. Input and Output files list'!$J$194</f>
        <v>NGS0_58.tagcount</v>
      </c>
      <c r="I305" s="15" t="s">
        <v>547</v>
      </c>
      <c r="J305" s="15" t="str">
        <f>'1. Input and Output files list'!$F$194</f>
        <v>NGS0_58</v>
      </c>
      <c r="K305" s="15" t="s">
        <v>545</v>
      </c>
      <c r="M305" s="15" t="str">
        <f>CONCATENATE(F305,G305,H305,I305,J305,K305)</f>
        <v>genotypingdata&lt;- fread("C:/NGS/save/NGS0_58.tagcountmatchindex.csv", col.names = c("NGS0_58"))</v>
      </c>
    </row>
    <row r="306" spans="1:15" x14ac:dyDescent="0.15">
      <c r="A306" s="15">
        <v>305</v>
      </c>
      <c r="B306" s="15">
        <v>58</v>
      </c>
      <c r="C306" s="15" t="s">
        <v>139</v>
      </c>
      <c r="D306" s="26" t="s">
        <v>79</v>
      </c>
    </row>
    <row r="307" spans="1:15" x14ac:dyDescent="0.15">
      <c r="A307" s="15">
        <v>306</v>
      </c>
      <c r="B307" s="15">
        <v>58</v>
      </c>
      <c r="C307" s="15" t="s">
        <v>549</v>
      </c>
      <c r="D307" s="26" t="s">
        <v>551</v>
      </c>
    </row>
    <row r="308" spans="1:15" x14ac:dyDescent="0.15">
      <c r="A308" s="15">
        <v>307</v>
      </c>
      <c r="B308" s="15">
        <v>59</v>
      </c>
      <c r="C308" s="15" t="s">
        <v>136</v>
      </c>
      <c r="D308" s="26" t="str">
        <f>N308</f>
        <v>genotypingdata &lt;- fread("C:/NGS/save/NGS0_59.tagcount", header=F, col.names=genotype)</v>
      </c>
      <c r="F308" s="15" t="s">
        <v>553</v>
      </c>
      <c r="G308" s="15" t="str">
        <f>'1. Input and Output files list'!$E$6</f>
        <v>C:/NGS/save/</v>
      </c>
      <c r="H308" s="15" t="str">
        <f>'1. Input and Output files list'!$J$196</f>
        <v>NGS0_59.tagcount</v>
      </c>
      <c r="I308" s="15" t="s">
        <v>228</v>
      </c>
      <c r="N308" s="15" t="str">
        <f>CONCATENATE(F308,G308,H308,I308)</f>
        <v>genotypingdata &lt;- fread("C:/NGS/save/NGS0_59.tagcount", header=F, col.names=genotype)</v>
      </c>
    </row>
    <row r="309" spans="1:15" x14ac:dyDescent="0.15">
      <c r="A309" s="15">
        <v>308</v>
      </c>
      <c r="B309" s="15">
        <v>59</v>
      </c>
      <c r="C309" s="15" t="s">
        <v>137</v>
      </c>
      <c r="D309" s="26" t="str">
        <f>O309</f>
        <v>system.time(write.csv(genotypingdata[match(genotypingSum$tags, genotypingdata$tags),2], file="C:/NGS/save/NGS0_59.tagcountmatchindex.csv", row.names = F))</v>
      </c>
      <c r="F309" s="15" t="s">
        <v>554</v>
      </c>
      <c r="G309" s="15" t="str">
        <f>'1. Input and Output files list'!$E$6</f>
        <v>C:/NGS/save/</v>
      </c>
      <c r="H309" s="15" t="str">
        <f>'1. Input and Output files list'!$J$196</f>
        <v>NGS0_59.tagcount</v>
      </c>
      <c r="I309" s="15" t="s">
        <v>142</v>
      </c>
      <c r="O309" s="15" t="str">
        <f>CONCATENATE(F309,G309,H309,I309)</f>
        <v>system.time(write.csv(genotypingdata[match(genotypingSum$tags, genotypingdata$tags),2], file="C:/NGS/save/NGS0_59.tagcountmatchindex.csv", row.names = F))</v>
      </c>
    </row>
    <row r="310" spans="1:15" x14ac:dyDescent="0.15">
      <c r="A310" s="15">
        <v>309</v>
      </c>
      <c r="B310" s="15">
        <v>59</v>
      </c>
      <c r="C310" s="15" t="s">
        <v>138</v>
      </c>
      <c r="D310" s="26" t="str">
        <f>M310</f>
        <v>genotypingdata&lt;- fread("C:/NGS/save/NGS0_59.tagcountmatchindex.csv", col.names = c("NGS0_59"))</v>
      </c>
      <c r="F310" s="15" t="s">
        <v>233</v>
      </c>
      <c r="G310" s="15" t="str">
        <f>'1. Input and Output files list'!$E$6</f>
        <v>C:/NGS/save/</v>
      </c>
      <c r="H310" s="15" t="str">
        <f>'1. Input and Output files list'!$J$196</f>
        <v>NGS0_59.tagcount</v>
      </c>
      <c r="I310" s="15" t="s">
        <v>547</v>
      </c>
      <c r="J310" s="15" t="str">
        <f>'1. Input and Output files list'!$F$196</f>
        <v>NGS0_59</v>
      </c>
      <c r="K310" s="15" t="s">
        <v>545</v>
      </c>
      <c r="M310" s="15" t="str">
        <f>CONCATENATE(F310,G310,H310,I310,J310,K310)</f>
        <v>genotypingdata&lt;- fread("C:/NGS/save/NGS0_59.tagcountmatchindex.csv", col.names = c("NGS0_59"))</v>
      </c>
    </row>
    <row r="311" spans="1:15" x14ac:dyDescent="0.15">
      <c r="A311" s="15">
        <v>310</v>
      </c>
      <c r="B311" s="15">
        <v>59</v>
      </c>
      <c r="C311" s="15" t="s">
        <v>139</v>
      </c>
      <c r="D311" s="26" t="s">
        <v>79</v>
      </c>
    </row>
    <row r="312" spans="1:15" x14ac:dyDescent="0.15">
      <c r="A312" s="15">
        <v>311</v>
      </c>
      <c r="B312" s="15">
        <v>59</v>
      </c>
      <c r="C312" s="15" t="s">
        <v>549</v>
      </c>
      <c r="D312" s="26" t="s">
        <v>551</v>
      </c>
    </row>
    <row r="313" spans="1:15" x14ac:dyDescent="0.15">
      <c r="A313" s="15">
        <v>312</v>
      </c>
      <c r="B313" s="15">
        <v>60</v>
      </c>
      <c r="C313" s="15" t="s">
        <v>136</v>
      </c>
      <c r="D313" s="26" t="str">
        <f>N313</f>
        <v>genotypingdata &lt;- fread("C:/NGS/save/NGS0_60.tagcount", header=F, col.names=genotype)</v>
      </c>
      <c r="F313" s="15" t="s">
        <v>553</v>
      </c>
      <c r="G313" s="15" t="str">
        <f>'1. Input and Output files list'!$E$6</f>
        <v>C:/NGS/save/</v>
      </c>
      <c r="H313" s="15" t="str">
        <f>'1. Input and Output files list'!$J$198</f>
        <v>NGS0_60.tagcount</v>
      </c>
      <c r="I313" s="15" t="s">
        <v>228</v>
      </c>
      <c r="N313" s="15" t="str">
        <f>CONCATENATE(F313,G313,H313,I313)</f>
        <v>genotypingdata &lt;- fread("C:/NGS/save/NGS0_60.tagcount", header=F, col.names=genotype)</v>
      </c>
    </row>
    <row r="314" spans="1:15" x14ac:dyDescent="0.15">
      <c r="A314" s="15">
        <v>313</v>
      </c>
      <c r="B314" s="15">
        <v>60</v>
      </c>
      <c r="C314" s="15" t="s">
        <v>137</v>
      </c>
      <c r="D314" s="26" t="str">
        <f>O314</f>
        <v>system.time(write.csv(genotypingdata[match(genotypingSum$tags, genotypingdata$tags),2], file="C:/NGS/save/NGS0_60.tagcountmatchindex.csv", row.names = F))</v>
      </c>
      <c r="F314" s="15" t="s">
        <v>554</v>
      </c>
      <c r="G314" s="15" t="str">
        <f>'1. Input and Output files list'!$E$6</f>
        <v>C:/NGS/save/</v>
      </c>
      <c r="H314" s="15" t="str">
        <f>'1. Input and Output files list'!$J$198</f>
        <v>NGS0_60.tagcount</v>
      </c>
      <c r="I314" s="15" t="s">
        <v>142</v>
      </c>
      <c r="O314" s="15" t="str">
        <f>CONCATENATE(F314,G314,H314,I314)</f>
        <v>system.time(write.csv(genotypingdata[match(genotypingSum$tags, genotypingdata$tags),2], file="C:/NGS/save/NGS0_60.tagcountmatchindex.csv", row.names = F))</v>
      </c>
    </row>
    <row r="315" spans="1:15" x14ac:dyDescent="0.15">
      <c r="A315" s="15">
        <v>314</v>
      </c>
      <c r="B315" s="15">
        <v>60</v>
      </c>
      <c r="C315" s="15" t="s">
        <v>138</v>
      </c>
      <c r="D315" s="26" t="str">
        <f>M315</f>
        <v>genotypingdata&lt;- fread("C:/NGS/save/NGS0_60.tagcountmatchindex.csv", col.names = c("NGS0_60"))</v>
      </c>
      <c r="F315" s="15" t="s">
        <v>233</v>
      </c>
      <c r="G315" s="15" t="str">
        <f>'1. Input and Output files list'!$E$6</f>
        <v>C:/NGS/save/</v>
      </c>
      <c r="H315" s="15" t="str">
        <f>'1. Input and Output files list'!$J$198</f>
        <v>NGS0_60.tagcount</v>
      </c>
      <c r="I315" s="15" t="s">
        <v>547</v>
      </c>
      <c r="J315" s="15" t="str">
        <f>'1. Input and Output files list'!$F$198</f>
        <v>NGS0_60</v>
      </c>
      <c r="K315" s="15" t="s">
        <v>545</v>
      </c>
      <c r="M315" s="15" t="str">
        <f>CONCATENATE(F315,G315,H315,I315,J315,K315)</f>
        <v>genotypingdata&lt;- fread("C:/NGS/save/NGS0_60.tagcountmatchindex.csv", col.names = c("NGS0_60"))</v>
      </c>
    </row>
    <row r="316" spans="1:15" x14ac:dyDescent="0.15">
      <c r="A316" s="15">
        <v>315</v>
      </c>
      <c r="B316" s="15">
        <v>60</v>
      </c>
      <c r="C316" s="15" t="s">
        <v>139</v>
      </c>
      <c r="D316" s="26" t="s">
        <v>79</v>
      </c>
    </row>
    <row r="317" spans="1:15" x14ac:dyDescent="0.15">
      <c r="A317" s="15">
        <v>316</v>
      </c>
      <c r="B317" s="15">
        <v>60</v>
      </c>
      <c r="C317" s="15" t="s">
        <v>549</v>
      </c>
      <c r="D317" s="26" t="s">
        <v>551</v>
      </c>
    </row>
    <row r="318" spans="1:15" x14ac:dyDescent="0.15">
      <c r="A318" s="15">
        <v>317</v>
      </c>
      <c r="B318" s="15">
        <v>61</v>
      </c>
      <c r="C318" s="15" t="s">
        <v>136</v>
      </c>
      <c r="D318" s="26" t="str">
        <f>N318</f>
        <v>genotypingdata &lt;- fread("C:/NGS/save/NGS0_61.tagcount", header=F, col.names=genotype)</v>
      </c>
      <c r="F318" s="15" t="s">
        <v>553</v>
      </c>
      <c r="G318" s="15" t="str">
        <f>'1. Input and Output files list'!$E$6</f>
        <v>C:/NGS/save/</v>
      </c>
      <c r="H318" s="15" t="str">
        <f>'1. Input and Output files list'!$J$200</f>
        <v>NGS0_61.tagcount</v>
      </c>
      <c r="I318" s="15" t="s">
        <v>228</v>
      </c>
      <c r="N318" s="15" t="str">
        <f>CONCATENATE(F318,G318,H318,I318)</f>
        <v>genotypingdata &lt;- fread("C:/NGS/save/NGS0_61.tagcount", header=F, col.names=genotype)</v>
      </c>
    </row>
    <row r="319" spans="1:15" x14ac:dyDescent="0.15">
      <c r="A319" s="15">
        <v>318</v>
      </c>
      <c r="B319" s="15">
        <v>61</v>
      </c>
      <c r="C319" s="15" t="s">
        <v>137</v>
      </c>
      <c r="D319" s="26" t="str">
        <f>O319</f>
        <v>system.time(write.csv(genotypingdata[match(genotypingSum$tags, genotypingdata$tags),2], file="C:/NGS/save/NGS0_61.tagcountmatchindex.csv", row.names = F))</v>
      </c>
      <c r="F319" s="15" t="s">
        <v>554</v>
      </c>
      <c r="G319" s="15" t="str">
        <f>'1. Input and Output files list'!$E$6</f>
        <v>C:/NGS/save/</v>
      </c>
      <c r="H319" s="15" t="str">
        <f>'1. Input and Output files list'!$J$200</f>
        <v>NGS0_61.tagcount</v>
      </c>
      <c r="I319" s="15" t="s">
        <v>142</v>
      </c>
      <c r="O319" s="15" t="str">
        <f>CONCATENATE(F319,G319,H319,I319)</f>
        <v>system.time(write.csv(genotypingdata[match(genotypingSum$tags, genotypingdata$tags),2], file="C:/NGS/save/NGS0_61.tagcountmatchindex.csv", row.names = F))</v>
      </c>
    </row>
    <row r="320" spans="1:15" x14ac:dyDescent="0.15">
      <c r="A320" s="15">
        <v>319</v>
      </c>
      <c r="B320" s="15">
        <v>61</v>
      </c>
      <c r="C320" s="15" t="s">
        <v>138</v>
      </c>
      <c r="D320" s="26" t="str">
        <f>M320</f>
        <v>genotypingdata&lt;- fread("C:/NGS/save/NGS0_61.tagcountmatchindex.csv", col.names = c("NGS0_61"))</v>
      </c>
      <c r="F320" s="15" t="s">
        <v>233</v>
      </c>
      <c r="G320" s="15" t="str">
        <f>'1. Input and Output files list'!$E$6</f>
        <v>C:/NGS/save/</v>
      </c>
      <c r="H320" s="15" t="str">
        <f>'1. Input and Output files list'!$J$200</f>
        <v>NGS0_61.tagcount</v>
      </c>
      <c r="I320" s="15" t="s">
        <v>547</v>
      </c>
      <c r="J320" s="15" t="str">
        <f>'1. Input and Output files list'!$F$200</f>
        <v>NGS0_61</v>
      </c>
      <c r="K320" s="15" t="s">
        <v>545</v>
      </c>
      <c r="M320" s="15" t="str">
        <f>CONCATENATE(F320,G320,H320,I320,J320,K320)</f>
        <v>genotypingdata&lt;- fread("C:/NGS/save/NGS0_61.tagcountmatchindex.csv", col.names = c("NGS0_61"))</v>
      </c>
    </row>
    <row r="321" spans="1:15" x14ac:dyDescent="0.15">
      <c r="A321" s="15">
        <v>320</v>
      </c>
      <c r="B321" s="15">
        <v>61</v>
      </c>
      <c r="C321" s="15" t="s">
        <v>139</v>
      </c>
      <c r="D321" s="26" t="s">
        <v>79</v>
      </c>
    </row>
    <row r="322" spans="1:15" x14ac:dyDescent="0.15">
      <c r="A322" s="15">
        <v>321</v>
      </c>
      <c r="B322" s="15">
        <v>61</v>
      </c>
      <c r="C322" s="15" t="s">
        <v>549</v>
      </c>
      <c r="D322" s="26" t="s">
        <v>551</v>
      </c>
    </row>
    <row r="323" spans="1:15" x14ac:dyDescent="0.15">
      <c r="A323" s="15">
        <v>322</v>
      </c>
      <c r="B323" s="15">
        <v>62</v>
      </c>
      <c r="C323" s="15" t="s">
        <v>136</v>
      </c>
      <c r="D323" s="26" t="str">
        <f>N323</f>
        <v>genotypingdata &lt;- fread("C:/NGS/save/NGS0_62.tagcount", header=F, col.names=genotype)</v>
      </c>
      <c r="F323" s="15" t="s">
        <v>553</v>
      </c>
      <c r="G323" s="15" t="str">
        <f>'1. Input and Output files list'!$E$6</f>
        <v>C:/NGS/save/</v>
      </c>
      <c r="H323" s="15" t="str">
        <f>'1. Input and Output files list'!$J$202</f>
        <v>NGS0_62.tagcount</v>
      </c>
      <c r="I323" s="15" t="s">
        <v>228</v>
      </c>
      <c r="N323" s="15" t="str">
        <f>CONCATENATE(F323,G323,H323,I323)</f>
        <v>genotypingdata &lt;- fread("C:/NGS/save/NGS0_62.tagcount", header=F, col.names=genotype)</v>
      </c>
    </row>
    <row r="324" spans="1:15" x14ac:dyDescent="0.15">
      <c r="A324" s="15">
        <v>323</v>
      </c>
      <c r="B324" s="15">
        <v>62</v>
      </c>
      <c r="C324" s="15" t="s">
        <v>137</v>
      </c>
      <c r="D324" s="26" t="str">
        <f>O324</f>
        <v>system.time(write.csv(genotypingdata[match(genotypingSum$tags, genotypingdata$tags),2], file="C:/NGS/save/NGS0_62.tagcountmatchindex.csv", row.names = F))</v>
      </c>
      <c r="F324" s="15" t="s">
        <v>554</v>
      </c>
      <c r="G324" s="15" t="str">
        <f>'1. Input and Output files list'!$E$6</f>
        <v>C:/NGS/save/</v>
      </c>
      <c r="H324" s="15" t="str">
        <f>'1. Input and Output files list'!$J$202</f>
        <v>NGS0_62.tagcount</v>
      </c>
      <c r="I324" s="15" t="s">
        <v>142</v>
      </c>
      <c r="O324" s="15" t="str">
        <f>CONCATENATE(F324,G324,H324,I324)</f>
        <v>system.time(write.csv(genotypingdata[match(genotypingSum$tags, genotypingdata$tags),2], file="C:/NGS/save/NGS0_62.tagcountmatchindex.csv", row.names = F))</v>
      </c>
    </row>
    <row r="325" spans="1:15" x14ac:dyDescent="0.15">
      <c r="A325" s="15">
        <v>324</v>
      </c>
      <c r="B325" s="15">
        <v>62</v>
      </c>
      <c r="C325" s="15" t="s">
        <v>138</v>
      </c>
      <c r="D325" s="26" t="str">
        <f>M325</f>
        <v>genotypingdata&lt;- fread("C:/NGS/save/NGS0_62.tagcountmatchindex.csv", col.names = c("NGS0_62"))</v>
      </c>
      <c r="F325" s="15" t="s">
        <v>233</v>
      </c>
      <c r="G325" s="15" t="str">
        <f>'1. Input and Output files list'!$E$6</f>
        <v>C:/NGS/save/</v>
      </c>
      <c r="H325" s="15" t="str">
        <f>'1. Input and Output files list'!$J$202</f>
        <v>NGS0_62.tagcount</v>
      </c>
      <c r="I325" s="15" t="s">
        <v>547</v>
      </c>
      <c r="J325" s="15" t="str">
        <f>'1. Input and Output files list'!$F$202</f>
        <v>NGS0_62</v>
      </c>
      <c r="K325" s="15" t="s">
        <v>545</v>
      </c>
      <c r="M325" s="15" t="str">
        <f>CONCATENATE(F325,G325,H325,I325,J325,K325)</f>
        <v>genotypingdata&lt;- fread("C:/NGS/save/NGS0_62.tagcountmatchindex.csv", col.names = c("NGS0_62"))</v>
      </c>
    </row>
    <row r="326" spans="1:15" x14ac:dyDescent="0.15">
      <c r="A326" s="15">
        <v>325</v>
      </c>
      <c r="B326" s="15">
        <v>62</v>
      </c>
      <c r="C326" s="15" t="s">
        <v>139</v>
      </c>
      <c r="D326" s="26" t="s">
        <v>79</v>
      </c>
    </row>
    <row r="327" spans="1:15" x14ac:dyDescent="0.15">
      <c r="A327" s="15">
        <v>326</v>
      </c>
      <c r="B327" s="15">
        <v>62</v>
      </c>
      <c r="C327" s="15" t="s">
        <v>549</v>
      </c>
      <c r="D327" s="26" t="s">
        <v>551</v>
      </c>
    </row>
    <row r="328" spans="1:15" x14ac:dyDescent="0.15">
      <c r="A328" s="15">
        <v>327</v>
      </c>
      <c r="B328" s="15">
        <v>63</v>
      </c>
      <c r="C328" s="15" t="s">
        <v>136</v>
      </c>
      <c r="D328" s="26" t="str">
        <f>N328</f>
        <v>genotypingdata &lt;- fread("C:/NGS/save/NGS0_63.tagcount", header=F, col.names=genotype)</v>
      </c>
      <c r="F328" s="15" t="s">
        <v>553</v>
      </c>
      <c r="G328" s="15" t="str">
        <f>'1. Input and Output files list'!$E$6</f>
        <v>C:/NGS/save/</v>
      </c>
      <c r="H328" s="15" t="str">
        <f>'1. Input and Output files list'!$J$204</f>
        <v>NGS0_63.tagcount</v>
      </c>
      <c r="I328" s="15" t="s">
        <v>228</v>
      </c>
      <c r="N328" s="15" t="str">
        <f>CONCATENATE(F328,G328,H328,I328)</f>
        <v>genotypingdata &lt;- fread("C:/NGS/save/NGS0_63.tagcount", header=F, col.names=genotype)</v>
      </c>
    </row>
    <row r="329" spans="1:15" x14ac:dyDescent="0.15">
      <c r="A329" s="15">
        <v>328</v>
      </c>
      <c r="B329" s="15">
        <v>63</v>
      </c>
      <c r="C329" s="15" t="s">
        <v>137</v>
      </c>
      <c r="D329" s="26" t="str">
        <f>O329</f>
        <v>system.time(write.csv(genotypingdata[match(genotypingSum$tags, genotypingdata$tags),2], file="C:/NGS/save/NGS0_63.tagcountmatchindex.csv", row.names = F))</v>
      </c>
      <c r="F329" s="15" t="s">
        <v>554</v>
      </c>
      <c r="G329" s="15" t="str">
        <f>'1. Input and Output files list'!$E$6</f>
        <v>C:/NGS/save/</v>
      </c>
      <c r="H329" s="15" t="str">
        <f>'1. Input and Output files list'!$J$204</f>
        <v>NGS0_63.tagcount</v>
      </c>
      <c r="I329" s="15" t="s">
        <v>142</v>
      </c>
      <c r="O329" s="15" t="str">
        <f>CONCATENATE(F329,G329,H329,I329)</f>
        <v>system.time(write.csv(genotypingdata[match(genotypingSum$tags, genotypingdata$tags),2], file="C:/NGS/save/NGS0_63.tagcountmatchindex.csv", row.names = F))</v>
      </c>
    </row>
    <row r="330" spans="1:15" x14ac:dyDescent="0.15">
      <c r="A330" s="15">
        <v>329</v>
      </c>
      <c r="B330" s="15">
        <v>63</v>
      </c>
      <c r="C330" s="15" t="s">
        <v>138</v>
      </c>
      <c r="D330" s="26" t="str">
        <f>M330</f>
        <v>genotypingdata&lt;- fread("C:/NGS/save/NGS0_63.tagcountmatchindex.csv", col.names = c("NGS0_63"))</v>
      </c>
      <c r="F330" s="15" t="s">
        <v>233</v>
      </c>
      <c r="G330" s="15" t="str">
        <f>'1. Input and Output files list'!$E$6</f>
        <v>C:/NGS/save/</v>
      </c>
      <c r="H330" s="15" t="str">
        <f>'1. Input and Output files list'!$J$204</f>
        <v>NGS0_63.tagcount</v>
      </c>
      <c r="I330" s="15" t="s">
        <v>547</v>
      </c>
      <c r="J330" s="15" t="str">
        <f>'1. Input and Output files list'!$F$204</f>
        <v>NGS0_63</v>
      </c>
      <c r="K330" s="15" t="s">
        <v>545</v>
      </c>
      <c r="M330" s="15" t="str">
        <f>CONCATENATE(F330,G330,H330,I330,J330,K330)</f>
        <v>genotypingdata&lt;- fread("C:/NGS/save/NGS0_63.tagcountmatchindex.csv", col.names = c("NGS0_63"))</v>
      </c>
    </row>
    <row r="331" spans="1:15" x14ac:dyDescent="0.15">
      <c r="A331" s="15">
        <v>330</v>
      </c>
      <c r="B331" s="15">
        <v>63</v>
      </c>
      <c r="C331" s="15" t="s">
        <v>139</v>
      </c>
      <c r="D331" s="26" t="s">
        <v>79</v>
      </c>
    </row>
    <row r="332" spans="1:15" x14ac:dyDescent="0.15">
      <c r="A332" s="15">
        <v>331</v>
      </c>
      <c r="B332" s="15">
        <v>63</v>
      </c>
      <c r="C332" s="15" t="s">
        <v>549</v>
      </c>
      <c r="D332" s="26" t="s">
        <v>551</v>
      </c>
    </row>
    <row r="333" spans="1:15" x14ac:dyDescent="0.15">
      <c r="A333" s="15">
        <v>332</v>
      </c>
      <c r="B333" s="15">
        <v>64</v>
      </c>
      <c r="C333" s="15" t="s">
        <v>136</v>
      </c>
      <c r="D333" s="26" t="str">
        <f>N333</f>
        <v>genotypingdata &lt;- fread("C:/NGS/save/NGS0_64.tagcount", header=F, col.names=genotype)</v>
      </c>
      <c r="F333" s="15" t="s">
        <v>553</v>
      </c>
      <c r="G333" s="15" t="str">
        <f>'1. Input and Output files list'!$E$6</f>
        <v>C:/NGS/save/</v>
      </c>
      <c r="H333" s="15" t="str">
        <f>'1. Input and Output files list'!$J$206</f>
        <v>NGS0_64.tagcount</v>
      </c>
      <c r="I333" s="15" t="s">
        <v>228</v>
      </c>
      <c r="N333" s="15" t="str">
        <f>CONCATENATE(F333,G333,H333,I333)</f>
        <v>genotypingdata &lt;- fread("C:/NGS/save/NGS0_64.tagcount", header=F, col.names=genotype)</v>
      </c>
    </row>
    <row r="334" spans="1:15" x14ac:dyDescent="0.15">
      <c r="A334" s="15">
        <v>333</v>
      </c>
      <c r="B334" s="15">
        <v>64</v>
      </c>
      <c r="C334" s="15" t="s">
        <v>137</v>
      </c>
      <c r="D334" s="26" t="str">
        <f>O334</f>
        <v>system.time(write.csv(genotypingdata[match(genotypingSum$tags, genotypingdata$tags),2], file="C:/NGS/save/NGS0_64.tagcountmatchindex.csv", row.names = F))</v>
      </c>
      <c r="F334" s="15" t="s">
        <v>554</v>
      </c>
      <c r="G334" s="15" t="str">
        <f>'1. Input and Output files list'!$E$6</f>
        <v>C:/NGS/save/</v>
      </c>
      <c r="H334" s="15" t="str">
        <f>'1. Input and Output files list'!$J$206</f>
        <v>NGS0_64.tagcount</v>
      </c>
      <c r="I334" s="15" t="s">
        <v>142</v>
      </c>
      <c r="O334" s="15" t="str">
        <f>CONCATENATE(F334,G334,H334,I334)</f>
        <v>system.time(write.csv(genotypingdata[match(genotypingSum$tags, genotypingdata$tags),2], file="C:/NGS/save/NGS0_64.tagcountmatchindex.csv", row.names = F))</v>
      </c>
    </row>
    <row r="335" spans="1:15" x14ac:dyDescent="0.15">
      <c r="A335" s="15">
        <v>334</v>
      </c>
      <c r="B335" s="15">
        <v>64</v>
      </c>
      <c r="C335" s="15" t="s">
        <v>138</v>
      </c>
      <c r="D335" s="26" t="str">
        <f>M335</f>
        <v>genotypingdata&lt;- fread("C:/NGS/save/NGS0_64.tagcountmatchindex.csv", col.names = c("NGS0_64"))</v>
      </c>
      <c r="F335" s="15" t="s">
        <v>233</v>
      </c>
      <c r="G335" s="15" t="str">
        <f>'1. Input and Output files list'!$E$6</f>
        <v>C:/NGS/save/</v>
      </c>
      <c r="H335" s="15" t="str">
        <f>'1. Input and Output files list'!$J$206</f>
        <v>NGS0_64.tagcount</v>
      </c>
      <c r="I335" s="15" t="s">
        <v>547</v>
      </c>
      <c r="J335" s="15" t="str">
        <f>'1. Input and Output files list'!$F$206</f>
        <v>NGS0_64</v>
      </c>
      <c r="K335" s="15" t="s">
        <v>545</v>
      </c>
      <c r="M335" s="15" t="str">
        <f>CONCATENATE(F335,G335,H335,I335,J335,K335)</f>
        <v>genotypingdata&lt;- fread("C:/NGS/save/NGS0_64.tagcountmatchindex.csv", col.names = c("NGS0_64"))</v>
      </c>
    </row>
    <row r="336" spans="1:15" x14ac:dyDescent="0.15">
      <c r="A336" s="15">
        <v>335</v>
      </c>
      <c r="B336" s="15">
        <v>64</v>
      </c>
      <c r="C336" s="15" t="s">
        <v>139</v>
      </c>
      <c r="D336" s="26" t="s">
        <v>79</v>
      </c>
    </row>
    <row r="337" spans="1:15" x14ac:dyDescent="0.15">
      <c r="A337" s="15">
        <v>336</v>
      </c>
      <c r="B337" s="15">
        <v>64</v>
      </c>
      <c r="C337" s="15" t="s">
        <v>549</v>
      </c>
      <c r="D337" s="26" t="s">
        <v>551</v>
      </c>
    </row>
    <row r="338" spans="1:15" x14ac:dyDescent="0.15">
      <c r="A338" s="15">
        <v>337</v>
      </c>
      <c r="B338" s="15">
        <v>65</v>
      </c>
      <c r="C338" s="15" t="s">
        <v>136</v>
      </c>
      <c r="D338" s="26" t="str">
        <f>N338</f>
        <v>genotypingdata &lt;- fread("C:/NGS/save/NGS0_65.tagcount", header=F, col.names=genotype)</v>
      </c>
      <c r="F338" s="15" t="s">
        <v>553</v>
      </c>
      <c r="G338" s="15" t="str">
        <f>'1. Input and Output files list'!$E$6</f>
        <v>C:/NGS/save/</v>
      </c>
      <c r="H338" s="15" t="str">
        <f>'1. Input and Output files list'!$J$208</f>
        <v>NGS0_65.tagcount</v>
      </c>
      <c r="I338" s="15" t="s">
        <v>228</v>
      </c>
      <c r="N338" s="15" t="str">
        <f>CONCATENATE(F338,G338,H338,I338)</f>
        <v>genotypingdata &lt;- fread("C:/NGS/save/NGS0_65.tagcount", header=F, col.names=genotype)</v>
      </c>
    </row>
    <row r="339" spans="1:15" x14ac:dyDescent="0.15">
      <c r="A339" s="15">
        <v>338</v>
      </c>
      <c r="B339" s="15">
        <v>65</v>
      </c>
      <c r="C339" s="15" t="s">
        <v>137</v>
      </c>
      <c r="D339" s="26" t="str">
        <f>O339</f>
        <v>system.time(write.csv(genotypingdata[match(genotypingSum$tags, genotypingdata$tags),2], file="C:/NGS/save/NGS0_65.tagcountmatchindex.csv", row.names = F))</v>
      </c>
      <c r="F339" s="15" t="s">
        <v>554</v>
      </c>
      <c r="G339" s="15" t="str">
        <f>'1. Input and Output files list'!$E$6</f>
        <v>C:/NGS/save/</v>
      </c>
      <c r="H339" s="15" t="str">
        <f>'1. Input and Output files list'!$J$208</f>
        <v>NGS0_65.tagcount</v>
      </c>
      <c r="I339" s="15" t="s">
        <v>142</v>
      </c>
      <c r="O339" s="15" t="str">
        <f>CONCATENATE(F339,G339,H339,I339)</f>
        <v>system.time(write.csv(genotypingdata[match(genotypingSum$tags, genotypingdata$tags),2], file="C:/NGS/save/NGS0_65.tagcountmatchindex.csv", row.names = F))</v>
      </c>
    </row>
    <row r="340" spans="1:15" x14ac:dyDescent="0.15">
      <c r="A340" s="15">
        <v>339</v>
      </c>
      <c r="B340" s="15">
        <v>65</v>
      </c>
      <c r="C340" s="15" t="s">
        <v>138</v>
      </c>
      <c r="D340" s="26" t="str">
        <f>M340</f>
        <v>genotypingdata&lt;- fread("C:/NGS/save/NGS0_65.tagcountmatchindex.csv", col.names = c("NGS0_65"))</v>
      </c>
      <c r="F340" s="15" t="s">
        <v>233</v>
      </c>
      <c r="G340" s="15" t="str">
        <f>'1. Input and Output files list'!$E$6</f>
        <v>C:/NGS/save/</v>
      </c>
      <c r="H340" s="15" t="str">
        <f>'1. Input and Output files list'!$J$208</f>
        <v>NGS0_65.tagcount</v>
      </c>
      <c r="I340" s="15" t="s">
        <v>547</v>
      </c>
      <c r="J340" s="15" t="str">
        <f>'1. Input and Output files list'!$F$208</f>
        <v>NGS0_65</v>
      </c>
      <c r="K340" s="15" t="s">
        <v>545</v>
      </c>
      <c r="M340" s="15" t="str">
        <f>CONCATENATE(F340,G340,H340,I340,J340,K340)</f>
        <v>genotypingdata&lt;- fread("C:/NGS/save/NGS0_65.tagcountmatchindex.csv", col.names = c("NGS0_65"))</v>
      </c>
    </row>
    <row r="341" spans="1:15" x14ac:dyDescent="0.15">
      <c r="A341" s="15">
        <v>340</v>
      </c>
      <c r="B341" s="15">
        <v>65</v>
      </c>
      <c r="C341" s="15" t="s">
        <v>139</v>
      </c>
      <c r="D341" s="26" t="s">
        <v>79</v>
      </c>
    </row>
    <row r="342" spans="1:15" x14ac:dyDescent="0.15">
      <c r="A342" s="15">
        <v>341</v>
      </c>
      <c r="B342" s="15">
        <v>65</v>
      </c>
      <c r="C342" s="15" t="s">
        <v>549</v>
      </c>
      <c r="D342" s="26" t="s">
        <v>551</v>
      </c>
    </row>
    <row r="343" spans="1:15" x14ac:dyDescent="0.15">
      <c r="A343" s="15">
        <v>342</v>
      </c>
      <c r="B343" s="15">
        <v>66</v>
      </c>
      <c r="C343" s="15" t="s">
        <v>136</v>
      </c>
      <c r="D343" s="26" t="str">
        <f>N343</f>
        <v>genotypingdata &lt;- fread("C:/NGS/save/NGS0_66.tagcount", header=F, col.names=genotype)</v>
      </c>
      <c r="F343" s="15" t="s">
        <v>553</v>
      </c>
      <c r="G343" s="15" t="str">
        <f>'1. Input and Output files list'!$E$6</f>
        <v>C:/NGS/save/</v>
      </c>
      <c r="H343" s="15" t="str">
        <f>'1. Input and Output files list'!$J$210</f>
        <v>NGS0_66.tagcount</v>
      </c>
      <c r="I343" s="15" t="s">
        <v>228</v>
      </c>
      <c r="N343" s="15" t="str">
        <f>CONCATENATE(F343,G343,H343,I343)</f>
        <v>genotypingdata &lt;- fread("C:/NGS/save/NGS0_66.tagcount", header=F, col.names=genotype)</v>
      </c>
    </row>
    <row r="344" spans="1:15" x14ac:dyDescent="0.15">
      <c r="A344" s="15">
        <v>343</v>
      </c>
      <c r="B344" s="15">
        <v>66</v>
      </c>
      <c r="C344" s="15" t="s">
        <v>137</v>
      </c>
      <c r="D344" s="26" t="str">
        <f>O344</f>
        <v>system.time(write.csv(genotypingdata[match(genotypingSum$tags, genotypingdata$tags),2], file="C:/NGS/save/NGS0_66.tagcountmatchindex.csv", row.names = F))</v>
      </c>
      <c r="F344" s="15" t="s">
        <v>554</v>
      </c>
      <c r="G344" s="15" t="str">
        <f>'1. Input and Output files list'!$E$6</f>
        <v>C:/NGS/save/</v>
      </c>
      <c r="H344" s="15" t="str">
        <f>'1. Input and Output files list'!$J$210</f>
        <v>NGS0_66.tagcount</v>
      </c>
      <c r="I344" s="15" t="s">
        <v>142</v>
      </c>
      <c r="O344" s="15" t="str">
        <f>CONCATENATE(F344,G344,H344,I344)</f>
        <v>system.time(write.csv(genotypingdata[match(genotypingSum$tags, genotypingdata$tags),2], file="C:/NGS/save/NGS0_66.tagcountmatchindex.csv", row.names = F))</v>
      </c>
    </row>
    <row r="345" spans="1:15" x14ac:dyDescent="0.15">
      <c r="A345" s="15">
        <v>344</v>
      </c>
      <c r="B345" s="15">
        <v>66</v>
      </c>
      <c r="C345" s="15" t="s">
        <v>138</v>
      </c>
      <c r="D345" s="26" t="str">
        <f>M345</f>
        <v>genotypingdata&lt;- fread("C:/NGS/save/NGS0_66.tagcountmatchindex.csv", col.names = c("NGS0_66"))</v>
      </c>
      <c r="F345" s="15" t="s">
        <v>233</v>
      </c>
      <c r="G345" s="15" t="str">
        <f>'1. Input and Output files list'!$E$6</f>
        <v>C:/NGS/save/</v>
      </c>
      <c r="H345" s="15" t="str">
        <f>'1. Input and Output files list'!$J$210</f>
        <v>NGS0_66.tagcount</v>
      </c>
      <c r="I345" s="15" t="s">
        <v>547</v>
      </c>
      <c r="J345" s="15" t="str">
        <f>'1. Input and Output files list'!$F$210</f>
        <v>NGS0_66</v>
      </c>
      <c r="K345" s="15" t="s">
        <v>545</v>
      </c>
      <c r="M345" s="15" t="str">
        <f>CONCATENATE(F345,G345,H345,I345,J345,K345)</f>
        <v>genotypingdata&lt;- fread("C:/NGS/save/NGS0_66.tagcountmatchindex.csv", col.names = c("NGS0_66"))</v>
      </c>
    </row>
    <row r="346" spans="1:15" x14ac:dyDescent="0.15">
      <c r="A346" s="15">
        <v>345</v>
      </c>
      <c r="B346" s="15">
        <v>66</v>
      </c>
      <c r="C346" s="15" t="s">
        <v>139</v>
      </c>
      <c r="D346" s="26" t="s">
        <v>79</v>
      </c>
    </row>
    <row r="347" spans="1:15" x14ac:dyDescent="0.15">
      <c r="A347" s="15">
        <v>346</v>
      </c>
      <c r="B347" s="15">
        <v>66</v>
      </c>
      <c r="C347" s="15" t="s">
        <v>549</v>
      </c>
      <c r="D347" s="26" t="s">
        <v>551</v>
      </c>
    </row>
    <row r="348" spans="1:15" x14ac:dyDescent="0.15">
      <c r="A348" s="15">
        <v>347</v>
      </c>
      <c r="B348" s="15">
        <v>67</v>
      </c>
      <c r="C348" s="15" t="s">
        <v>136</v>
      </c>
      <c r="D348" s="26" t="str">
        <f>N348</f>
        <v>genotypingdata &lt;- fread("C:/NGS/save/NGS0_67.tagcount", header=F, col.names=genotype)</v>
      </c>
      <c r="F348" s="15" t="s">
        <v>553</v>
      </c>
      <c r="G348" s="15" t="str">
        <f>'1. Input and Output files list'!$E$6</f>
        <v>C:/NGS/save/</v>
      </c>
      <c r="H348" s="15" t="str">
        <f>'1. Input and Output files list'!$J$212</f>
        <v>NGS0_67.tagcount</v>
      </c>
      <c r="I348" s="15" t="s">
        <v>228</v>
      </c>
      <c r="N348" s="15" t="str">
        <f>CONCATENATE(F348,G348,H348,I348)</f>
        <v>genotypingdata &lt;- fread("C:/NGS/save/NGS0_67.tagcount", header=F, col.names=genotype)</v>
      </c>
    </row>
    <row r="349" spans="1:15" x14ac:dyDescent="0.15">
      <c r="A349" s="15">
        <v>348</v>
      </c>
      <c r="B349" s="15">
        <v>67</v>
      </c>
      <c r="C349" s="15" t="s">
        <v>137</v>
      </c>
      <c r="D349" s="26" t="str">
        <f>O349</f>
        <v>system.time(write.csv(genotypingdata[match(genotypingSum$tags, genotypingdata$tags),2], file="C:/NGS/save/NGS0_67.tagcountmatchindex.csv", row.names = F))</v>
      </c>
      <c r="F349" s="15" t="s">
        <v>554</v>
      </c>
      <c r="G349" s="15" t="str">
        <f>'1. Input and Output files list'!$E$6</f>
        <v>C:/NGS/save/</v>
      </c>
      <c r="H349" s="15" t="str">
        <f>'1. Input and Output files list'!$J$212</f>
        <v>NGS0_67.tagcount</v>
      </c>
      <c r="I349" s="15" t="s">
        <v>142</v>
      </c>
      <c r="O349" s="15" t="str">
        <f>CONCATENATE(F349,G349,H349,I349)</f>
        <v>system.time(write.csv(genotypingdata[match(genotypingSum$tags, genotypingdata$tags),2], file="C:/NGS/save/NGS0_67.tagcountmatchindex.csv", row.names = F))</v>
      </c>
    </row>
    <row r="350" spans="1:15" x14ac:dyDescent="0.15">
      <c r="A350" s="15">
        <v>349</v>
      </c>
      <c r="B350" s="15">
        <v>67</v>
      </c>
      <c r="C350" s="15" t="s">
        <v>138</v>
      </c>
      <c r="D350" s="26" t="str">
        <f>M350</f>
        <v>genotypingdata&lt;- fread("C:/NGS/save/NGS0_67.tagcountmatchindex.csv", col.names = c("NGS0_67"))</v>
      </c>
      <c r="F350" s="15" t="s">
        <v>233</v>
      </c>
      <c r="G350" s="15" t="str">
        <f>'1. Input and Output files list'!$E$6</f>
        <v>C:/NGS/save/</v>
      </c>
      <c r="H350" s="15" t="str">
        <f>'1. Input and Output files list'!$J$212</f>
        <v>NGS0_67.tagcount</v>
      </c>
      <c r="I350" s="15" t="s">
        <v>547</v>
      </c>
      <c r="J350" s="15" t="str">
        <f>'1. Input and Output files list'!$F$212</f>
        <v>NGS0_67</v>
      </c>
      <c r="K350" s="15" t="s">
        <v>545</v>
      </c>
      <c r="M350" s="15" t="str">
        <f>CONCATENATE(F350,G350,H350,I350,J350,K350)</f>
        <v>genotypingdata&lt;- fread("C:/NGS/save/NGS0_67.tagcountmatchindex.csv", col.names = c("NGS0_67"))</v>
      </c>
    </row>
    <row r="351" spans="1:15" x14ac:dyDescent="0.15">
      <c r="A351" s="15">
        <v>350</v>
      </c>
      <c r="B351" s="15">
        <v>67</v>
      </c>
      <c r="C351" s="15" t="s">
        <v>139</v>
      </c>
      <c r="D351" s="26" t="s">
        <v>79</v>
      </c>
    </row>
    <row r="352" spans="1:15" x14ac:dyDescent="0.15">
      <c r="A352" s="15">
        <v>351</v>
      </c>
      <c r="B352" s="15">
        <v>67</v>
      </c>
      <c r="C352" s="15" t="s">
        <v>549</v>
      </c>
      <c r="D352" s="26" t="s">
        <v>551</v>
      </c>
    </row>
    <row r="353" spans="1:15" x14ac:dyDescent="0.15">
      <c r="A353" s="15">
        <v>352</v>
      </c>
      <c r="B353" s="15">
        <v>68</v>
      </c>
      <c r="C353" s="15" t="s">
        <v>136</v>
      </c>
      <c r="D353" s="26" t="str">
        <f>N353</f>
        <v>genotypingdata &lt;- fread("C:/NGS/save/NGS0_68.tagcount", header=F, col.names=genotype)</v>
      </c>
      <c r="F353" s="15" t="s">
        <v>553</v>
      </c>
      <c r="G353" s="15" t="str">
        <f>'1. Input and Output files list'!$E$6</f>
        <v>C:/NGS/save/</v>
      </c>
      <c r="H353" s="15" t="str">
        <f>'1. Input and Output files list'!$J$214</f>
        <v>NGS0_68.tagcount</v>
      </c>
      <c r="I353" s="15" t="s">
        <v>228</v>
      </c>
      <c r="N353" s="15" t="str">
        <f>CONCATENATE(F353,G353,H353,I353)</f>
        <v>genotypingdata &lt;- fread("C:/NGS/save/NGS0_68.tagcount", header=F, col.names=genotype)</v>
      </c>
    </row>
    <row r="354" spans="1:15" x14ac:dyDescent="0.15">
      <c r="A354" s="15">
        <v>353</v>
      </c>
      <c r="B354" s="15">
        <v>68</v>
      </c>
      <c r="C354" s="15" t="s">
        <v>137</v>
      </c>
      <c r="D354" s="26" t="str">
        <f>O354</f>
        <v>system.time(write.csv(genotypingdata[match(genotypingSum$tags, genotypingdata$tags),2], file="C:/NGS/save/NGS0_68.tagcountmatchindex.csv", row.names = F))</v>
      </c>
      <c r="F354" s="15" t="s">
        <v>554</v>
      </c>
      <c r="G354" s="15" t="str">
        <f>'1. Input and Output files list'!$E$6</f>
        <v>C:/NGS/save/</v>
      </c>
      <c r="H354" s="15" t="str">
        <f>'1. Input and Output files list'!$J$214</f>
        <v>NGS0_68.tagcount</v>
      </c>
      <c r="I354" s="15" t="s">
        <v>142</v>
      </c>
      <c r="O354" s="15" t="str">
        <f>CONCATENATE(F354,G354,H354,I354)</f>
        <v>system.time(write.csv(genotypingdata[match(genotypingSum$tags, genotypingdata$tags),2], file="C:/NGS/save/NGS0_68.tagcountmatchindex.csv", row.names = F))</v>
      </c>
    </row>
    <row r="355" spans="1:15" x14ac:dyDescent="0.15">
      <c r="A355" s="15">
        <v>354</v>
      </c>
      <c r="B355" s="15">
        <v>68</v>
      </c>
      <c r="C355" s="15" t="s">
        <v>138</v>
      </c>
      <c r="D355" s="26" t="str">
        <f>M355</f>
        <v>genotypingdata&lt;- fread("C:/NGS/save/NGS0_68.tagcountmatchindex.csv", col.names = c("NGS0_68"))</v>
      </c>
      <c r="F355" s="15" t="s">
        <v>233</v>
      </c>
      <c r="G355" s="15" t="str">
        <f>'1. Input and Output files list'!$E$6</f>
        <v>C:/NGS/save/</v>
      </c>
      <c r="H355" s="15" t="str">
        <f>'1. Input and Output files list'!$J$214</f>
        <v>NGS0_68.tagcount</v>
      </c>
      <c r="I355" s="15" t="s">
        <v>547</v>
      </c>
      <c r="J355" s="15" t="str">
        <f>'1. Input and Output files list'!$F$214</f>
        <v>NGS0_68</v>
      </c>
      <c r="K355" s="15" t="s">
        <v>545</v>
      </c>
      <c r="M355" s="15" t="str">
        <f>CONCATENATE(F355,G355,H355,I355,J355,K355)</f>
        <v>genotypingdata&lt;- fread("C:/NGS/save/NGS0_68.tagcountmatchindex.csv", col.names = c("NGS0_68"))</v>
      </c>
    </row>
    <row r="356" spans="1:15" x14ac:dyDescent="0.15">
      <c r="A356" s="15">
        <v>355</v>
      </c>
      <c r="B356" s="15">
        <v>68</v>
      </c>
      <c r="C356" s="15" t="s">
        <v>139</v>
      </c>
      <c r="D356" s="26" t="s">
        <v>79</v>
      </c>
    </row>
    <row r="357" spans="1:15" x14ac:dyDescent="0.15">
      <c r="A357" s="15">
        <v>356</v>
      </c>
      <c r="B357" s="15">
        <v>68</v>
      </c>
      <c r="C357" s="15" t="s">
        <v>549</v>
      </c>
      <c r="D357" s="26" t="s">
        <v>551</v>
      </c>
    </row>
    <row r="358" spans="1:15" x14ac:dyDescent="0.15">
      <c r="A358" s="15">
        <v>357</v>
      </c>
      <c r="B358" s="15">
        <v>69</v>
      </c>
      <c r="C358" s="15" t="s">
        <v>136</v>
      </c>
      <c r="D358" s="26" t="str">
        <f>N358</f>
        <v>genotypingdata &lt;- fread("C:/NGS/save/NGS0_69.tagcount", header=F, col.names=genotype)</v>
      </c>
      <c r="F358" s="15" t="s">
        <v>553</v>
      </c>
      <c r="G358" s="15" t="str">
        <f>'1. Input and Output files list'!$E$6</f>
        <v>C:/NGS/save/</v>
      </c>
      <c r="H358" s="15" t="str">
        <f>'1. Input and Output files list'!$J$216</f>
        <v>NGS0_69.tagcount</v>
      </c>
      <c r="I358" s="15" t="s">
        <v>228</v>
      </c>
      <c r="N358" s="15" t="str">
        <f>CONCATENATE(F358,G358,H358,I358)</f>
        <v>genotypingdata &lt;- fread("C:/NGS/save/NGS0_69.tagcount", header=F, col.names=genotype)</v>
      </c>
    </row>
    <row r="359" spans="1:15" x14ac:dyDescent="0.15">
      <c r="A359" s="15">
        <v>358</v>
      </c>
      <c r="B359" s="15">
        <v>69</v>
      </c>
      <c r="C359" s="15" t="s">
        <v>137</v>
      </c>
      <c r="D359" s="26" t="str">
        <f>O359</f>
        <v>system.time(write.csv(genotypingdata[match(genotypingSum$tags, genotypingdata$tags),2], file="C:/NGS/save/NGS0_69.tagcountmatchindex.csv", row.names = F))</v>
      </c>
      <c r="F359" s="15" t="s">
        <v>554</v>
      </c>
      <c r="G359" s="15" t="str">
        <f>'1. Input and Output files list'!$E$6</f>
        <v>C:/NGS/save/</v>
      </c>
      <c r="H359" s="15" t="str">
        <f>'1. Input and Output files list'!$J$216</f>
        <v>NGS0_69.tagcount</v>
      </c>
      <c r="I359" s="15" t="s">
        <v>142</v>
      </c>
      <c r="O359" s="15" t="str">
        <f>CONCATENATE(F359,G359,H359,I359)</f>
        <v>system.time(write.csv(genotypingdata[match(genotypingSum$tags, genotypingdata$tags),2], file="C:/NGS/save/NGS0_69.tagcountmatchindex.csv", row.names = F))</v>
      </c>
    </row>
    <row r="360" spans="1:15" x14ac:dyDescent="0.15">
      <c r="A360" s="15">
        <v>359</v>
      </c>
      <c r="B360" s="15">
        <v>69</v>
      </c>
      <c r="C360" s="15" t="s">
        <v>138</v>
      </c>
      <c r="D360" s="26" t="str">
        <f>M360</f>
        <v>genotypingdata&lt;- fread("C:/NGS/save/NGS0_69.tagcountmatchindex.csv", col.names = c("NGS0_69"))</v>
      </c>
      <c r="F360" s="15" t="s">
        <v>233</v>
      </c>
      <c r="G360" s="15" t="str">
        <f>'1. Input and Output files list'!$E$6</f>
        <v>C:/NGS/save/</v>
      </c>
      <c r="H360" s="15" t="str">
        <f>'1. Input and Output files list'!$J$216</f>
        <v>NGS0_69.tagcount</v>
      </c>
      <c r="I360" s="15" t="s">
        <v>547</v>
      </c>
      <c r="J360" s="15" t="str">
        <f>'1. Input and Output files list'!$F$216</f>
        <v>NGS0_69</v>
      </c>
      <c r="K360" s="15" t="s">
        <v>545</v>
      </c>
      <c r="M360" s="15" t="str">
        <f>CONCATENATE(F360,G360,H360,I360,J360,K360)</f>
        <v>genotypingdata&lt;- fread("C:/NGS/save/NGS0_69.tagcountmatchindex.csv", col.names = c("NGS0_69"))</v>
      </c>
    </row>
    <row r="361" spans="1:15" x14ac:dyDescent="0.15">
      <c r="A361" s="15">
        <v>360</v>
      </c>
      <c r="B361" s="15">
        <v>69</v>
      </c>
      <c r="C361" s="15" t="s">
        <v>139</v>
      </c>
      <c r="D361" s="26" t="s">
        <v>79</v>
      </c>
    </row>
    <row r="362" spans="1:15" x14ac:dyDescent="0.15">
      <c r="A362" s="15">
        <v>361</v>
      </c>
      <c r="B362" s="15">
        <v>69</v>
      </c>
      <c r="C362" s="15" t="s">
        <v>549</v>
      </c>
      <c r="D362" s="26" t="s">
        <v>551</v>
      </c>
    </row>
    <row r="363" spans="1:15" x14ac:dyDescent="0.15">
      <c r="A363" s="15">
        <v>362</v>
      </c>
      <c r="B363" s="15">
        <v>70</v>
      </c>
      <c r="C363" s="15" t="s">
        <v>136</v>
      </c>
      <c r="D363" s="26" t="str">
        <f>N363</f>
        <v>genotypingdata &lt;- fread("C:/NGS/save/NGS0_70.tagcount", header=F, col.names=genotype)</v>
      </c>
      <c r="F363" s="15" t="s">
        <v>553</v>
      </c>
      <c r="G363" s="15" t="str">
        <f>'1. Input and Output files list'!$E$6</f>
        <v>C:/NGS/save/</v>
      </c>
      <c r="H363" s="15" t="str">
        <f>'1. Input and Output files list'!$J$218</f>
        <v>NGS0_70.tagcount</v>
      </c>
      <c r="I363" s="15" t="s">
        <v>228</v>
      </c>
      <c r="N363" s="15" t="str">
        <f>CONCATENATE(F363,G363,H363,I363)</f>
        <v>genotypingdata &lt;- fread("C:/NGS/save/NGS0_70.tagcount", header=F, col.names=genotype)</v>
      </c>
    </row>
    <row r="364" spans="1:15" x14ac:dyDescent="0.15">
      <c r="A364" s="15">
        <v>363</v>
      </c>
      <c r="B364" s="15">
        <v>70</v>
      </c>
      <c r="C364" s="15" t="s">
        <v>137</v>
      </c>
      <c r="D364" s="26" t="str">
        <f>O364</f>
        <v>system.time(write.csv(genotypingdata[match(genotypingSum$tags, genotypingdata$tags),2], file="C:/NGS/save/NGS0_70.tagcountmatchindex.csv", row.names = F))</v>
      </c>
      <c r="F364" s="15" t="s">
        <v>554</v>
      </c>
      <c r="G364" s="15" t="str">
        <f>'1. Input and Output files list'!$E$6</f>
        <v>C:/NGS/save/</v>
      </c>
      <c r="H364" s="15" t="str">
        <f>'1. Input and Output files list'!$J$218</f>
        <v>NGS0_70.tagcount</v>
      </c>
      <c r="I364" s="15" t="s">
        <v>142</v>
      </c>
      <c r="O364" s="15" t="str">
        <f>CONCATENATE(F364,G364,H364,I364)</f>
        <v>system.time(write.csv(genotypingdata[match(genotypingSum$tags, genotypingdata$tags),2], file="C:/NGS/save/NGS0_70.tagcountmatchindex.csv", row.names = F))</v>
      </c>
    </row>
    <row r="365" spans="1:15" x14ac:dyDescent="0.15">
      <c r="A365" s="15">
        <v>364</v>
      </c>
      <c r="B365" s="15">
        <v>70</v>
      </c>
      <c r="C365" s="15" t="s">
        <v>138</v>
      </c>
      <c r="D365" s="26" t="str">
        <f>M365</f>
        <v>genotypingdata&lt;- fread("C:/NGS/save/NGS0_70.tagcountmatchindex.csv", col.names = c("NGS0_70"))</v>
      </c>
      <c r="F365" s="15" t="s">
        <v>233</v>
      </c>
      <c r="G365" s="15" t="str">
        <f>'1. Input and Output files list'!$E$6</f>
        <v>C:/NGS/save/</v>
      </c>
      <c r="H365" s="15" t="str">
        <f>'1. Input and Output files list'!$J$218</f>
        <v>NGS0_70.tagcount</v>
      </c>
      <c r="I365" s="15" t="s">
        <v>547</v>
      </c>
      <c r="J365" s="15" t="str">
        <f>'1. Input and Output files list'!$F$218</f>
        <v>NGS0_70</v>
      </c>
      <c r="K365" s="15" t="s">
        <v>545</v>
      </c>
      <c r="M365" s="15" t="str">
        <f>CONCATENATE(F365,G365,H365,I365,J365,K365)</f>
        <v>genotypingdata&lt;- fread("C:/NGS/save/NGS0_70.tagcountmatchindex.csv", col.names = c("NGS0_70"))</v>
      </c>
    </row>
    <row r="366" spans="1:15" x14ac:dyDescent="0.15">
      <c r="A366" s="15">
        <v>365</v>
      </c>
      <c r="B366" s="15">
        <v>70</v>
      </c>
      <c r="C366" s="15" t="s">
        <v>139</v>
      </c>
      <c r="D366" s="26" t="s">
        <v>79</v>
      </c>
    </row>
    <row r="367" spans="1:15" x14ac:dyDescent="0.15">
      <c r="A367" s="15">
        <v>366</v>
      </c>
      <c r="B367" s="15">
        <v>70</v>
      </c>
      <c r="C367" s="15" t="s">
        <v>549</v>
      </c>
      <c r="D367" s="26" t="s">
        <v>551</v>
      </c>
    </row>
    <row r="368" spans="1:15" x14ac:dyDescent="0.15">
      <c r="A368" s="15">
        <v>367</v>
      </c>
      <c r="B368" s="15">
        <v>71</v>
      </c>
      <c r="C368" s="15" t="s">
        <v>136</v>
      </c>
      <c r="D368" s="26" t="str">
        <f>N368</f>
        <v>genotypingdata &lt;- fread("C:/NGS/save/NGS0_71.tagcount", header=F, col.names=genotype)</v>
      </c>
      <c r="F368" s="15" t="s">
        <v>553</v>
      </c>
      <c r="G368" s="15" t="str">
        <f>'1. Input and Output files list'!$E$6</f>
        <v>C:/NGS/save/</v>
      </c>
      <c r="H368" s="15" t="str">
        <f>'1. Input and Output files list'!$J$220</f>
        <v>NGS0_71.tagcount</v>
      </c>
      <c r="I368" s="15" t="s">
        <v>228</v>
      </c>
      <c r="N368" s="15" t="str">
        <f>CONCATENATE(F368,G368,H368,I368)</f>
        <v>genotypingdata &lt;- fread("C:/NGS/save/NGS0_71.tagcount", header=F, col.names=genotype)</v>
      </c>
    </row>
    <row r="369" spans="1:15" x14ac:dyDescent="0.15">
      <c r="A369" s="15">
        <v>368</v>
      </c>
      <c r="B369" s="15">
        <v>71</v>
      </c>
      <c r="C369" s="15" t="s">
        <v>137</v>
      </c>
      <c r="D369" s="26" t="str">
        <f>O369</f>
        <v>system.time(write.csv(genotypingdata[match(genotypingSum$tags, genotypingdata$tags),2], file="C:/NGS/save/NGS0_71.tagcountmatchindex.csv", row.names = F))</v>
      </c>
      <c r="F369" s="15" t="s">
        <v>554</v>
      </c>
      <c r="G369" s="15" t="str">
        <f>'1. Input and Output files list'!$E$6</f>
        <v>C:/NGS/save/</v>
      </c>
      <c r="H369" s="15" t="str">
        <f>'1. Input and Output files list'!$J$220</f>
        <v>NGS0_71.tagcount</v>
      </c>
      <c r="I369" s="15" t="s">
        <v>142</v>
      </c>
      <c r="O369" s="15" t="str">
        <f>CONCATENATE(F369,G369,H369,I369)</f>
        <v>system.time(write.csv(genotypingdata[match(genotypingSum$tags, genotypingdata$tags),2], file="C:/NGS/save/NGS0_71.tagcountmatchindex.csv", row.names = F))</v>
      </c>
    </row>
    <row r="370" spans="1:15" x14ac:dyDescent="0.15">
      <c r="A370" s="15">
        <v>369</v>
      </c>
      <c r="B370" s="15">
        <v>71</v>
      </c>
      <c r="C370" s="15" t="s">
        <v>138</v>
      </c>
      <c r="D370" s="26" t="str">
        <f>M370</f>
        <v>genotypingdata&lt;- fread("C:/NGS/save/NGS0_71.tagcountmatchindex.csv", col.names = c("NGS0_71"))</v>
      </c>
      <c r="F370" s="15" t="s">
        <v>233</v>
      </c>
      <c r="G370" s="15" t="str">
        <f>'1. Input and Output files list'!$E$6</f>
        <v>C:/NGS/save/</v>
      </c>
      <c r="H370" s="15" t="str">
        <f>'1. Input and Output files list'!$J$220</f>
        <v>NGS0_71.tagcount</v>
      </c>
      <c r="I370" s="15" t="s">
        <v>547</v>
      </c>
      <c r="J370" s="15" t="str">
        <f>'1. Input and Output files list'!$F$220</f>
        <v>NGS0_71</v>
      </c>
      <c r="K370" s="15" t="s">
        <v>545</v>
      </c>
      <c r="M370" s="15" t="str">
        <f>CONCATENATE(F370,G370,H370,I370,J370,K370)</f>
        <v>genotypingdata&lt;- fread("C:/NGS/save/NGS0_71.tagcountmatchindex.csv", col.names = c("NGS0_71"))</v>
      </c>
    </row>
    <row r="371" spans="1:15" x14ac:dyDescent="0.15">
      <c r="A371" s="15">
        <v>370</v>
      </c>
      <c r="B371" s="15">
        <v>71</v>
      </c>
      <c r="C371" s="15" t="s">
        <v>139</v>
      </c>
      <c r="D371" s="26" t="s">
        <v>79</v>
      </c>
    </row>
    <row r="372" spans="1:15" x14ac:dyDescent="0.15">
      <c r="A372" s="15">
        <v>371</v>
      </c>
      <c r="B372" s="15">
        <v>71</v>
      </c>
      <c r="C372" s="15" t="s">
        <v>549</v>
      </c>
      <c r="D372" s="26" t="s">
        <v>551</v>
      </c>
    </row>
    <row r="373" spans="1:15" x14ac:dyDescent="0.15">
      <c r="A373" s="15">
        <v>372</v>
      </c>
      <c r="B373" s="15">
        <v>72</v>
      </c>
      <c r="C373" s="15" t="s">
        <v>136</v>
      </c>
      <c r="D373" s="26" t="str">
        <f>N373</f>
        <v>genotypingdata &lt;- fread("C:/NGS/save/NGS0_72.tagcount", header=F, col.names=genotype)</v>
      </c>
      <c r="F373" s="15" t="s">
        <v>553</v>
      </c>
      <c r="G373" s="15" t="str">
        <f>'1. Input and Output files list'!$E$6</f>
        <v>C:/NGS/save/</v>
      </c>
      <c r="H373" s="15" t="str">
        <f>'1. Input and Output files list'!$J$222</f>
        <v>NGS0_72.tagcount</v>
      </c>
      <c r="I373" s="15" t="s">
        <v>228</v>
      </c>
      <c r="N373" s="15" t="str">
        <f>CONCATENATE(F373,G373,H373,I373)</f>
        <v>genotypingdata &lt;- fread("C:/NGS/save/NGS0_72.tagcount", header=F, col.names=genotype)</v>
      </c>
    </row>
    <row r="374" spans="1:15" x14ac:dyDescent="0.15">
      <c r="A374" s="15">
        <v>373</v>
      </c>
      <c r="B374" s="15">
        <v>72</v>
      </c>
      <c r="C374" s="15" t="s">
        <v>137</v>
      </c>
      <c r="D374" s="26" t="str">
        <f>O374</f>
        <v>system.time(write.csv(genotypingdata[match(genotypingSum$tags, genotypingdata$tags),2], file="C:/NGS/save/NGS0_72.tagcountmatchindex.csv", row.names = F))</v>
      </c>
      <c r="F374" s="15" t="s">
        <v>554</v>
      </c>
      <c r="G374" s="15" t="str">
        <f>'1. Input and Output files list'!$E$6</f>
        <v>C:/NGS/save/</v>
      </c>
      <c r="H374" s="15" t="str">
        <f>'1. Input and Output files list'!$J$222</f>
        <v>NGS0_72.tagcount</v>
      </c>
      <c r="I374" s="15" t="s">
        <v>142</v>
      </c>
      <c r="O374" s="15" t="str">
        <f>CONCATENATE(F374,G374,H374,I374)</f>
        <v>system.time(write.csv(genotypingdata[match(genotypingSum$tags, genotypingdata$tags),2], file="C:/NGS/save/NGS0_72.tagcountmatchindex.csv", row.names = F))</v>
      </c>
    </row>
    <row r="375" spans="1:15" x14ac:dyDescent="0.15">
      <c r="A375" s="15">
        <v>374</v>
      </c>
      <c r="B375" s="15">
        <v>72</v>
      </c>
      <c r="C375" s="15" t="s">
        <v>138</v>
      </c>
      <c r="D375" s="26" t="str">
        <f>M375</f>
        <v>genotypingdata&lt;- fread("C:/NGS/save/NGS0_72.tagcountmatchindex.csv", col.names = c("NGS0_72"))</v>
      </c>
      <c r="F375" s="15" t="s">
        <v>233</v>
      </c>
      <c r="G375" s="15" t="str">
        <f>'1. Input and Output files list'!$E$6</f>
        <v>C:/NGS/save/</v>
      </c>
      <c r="H375" s="15" t="str">
        <f>'1. Input and Output files list'!$J$222</f>
        <v>NGS0_72.tagcount</v>
      </c>
      <c r="I375" s="15" t="s">
        <v>547</v>
      </c>
      <c r="J375" s="15" t="str">
        <f>'1. Input and Output files list'!$F$222</f>
        <v>NGS0_72</v>
      </c>
      <c r="K375" s="15" t="s">
        <v>545</v>
      </c>
      <c r="M375" s="15" t="str">
        <f>CONCATENATE(F375,G375,H375,I375,J375,K375)</f>
        <v>genotypingdata&lt;- fread("C:/NGS/save/NGS0_72.tagcountmatchindex.csv", col.names = c("NGS0_72"))</v>
      </c>
    </row>
    <row r="376" spans="1:15" x14ac:dyDescent="0.15">
      <c r="A376" s="15">
        <v>375</v>
      </c>
      <c r="B376" s="15">
        <v>72</v>
      </c>
      <c r="C376" s="15" t="s">
        <v>139</v>
      </c>
      <c r="D376" s="26" t="s">
        <v>79</v>
      </c>
    </row>
    <row r="377" spans="1:15" x14ac:dyDescent="0.15">
      <c r="A377" s="15">
        <v>376</v>
      </c>
      <c r="B377" s="15">
        <v>72</v>
      </c>
      <c r="C377" s="15" t="s">
        <v>549</v>
      </c>
      <c r="D377" s="26" t="s">
        <v>551</v>
      </c>
    </row>
    <row r="378" spans="1:15" x14ac:dyDescent="0.15">
      <c r="A378" s="15">
        <v>377</v>
      </c>
      <c r="B378" s="15">
        <v>73</v>
      </c>
      <c r="C378" s="15" t="s">
        <v>136</v>
      </c>
      <c r="D378" s="26" t="str">
        <f>N378</f>
        <v>genotypingdata &lt;- fread("C:/NGS/save/NGS0_73.tagcount", header=F, col.names=genotype)</v>
      </c>
      <c r="F378" s="15" t="s">
        <v>553</v>
      </c>
      <c r="G378" s="15" t="str">
        <f>'1. Input and Output files list'!$E$6</f>
        <v>C:/NGS/save/</v>
      </c>
      <c r="H378" s="15" t="str">
        <f>'1. Input and Output files list'!$J$224</f>
        <v>NGS0_73.tagcount</v>
      </c>
      <c r="I378" s="15" t="s">
        <v>228</v>
      </c>
      <c r="N378" s="15" t="str">
        <f>CONCATENATE(F378,G378,H378,I378)</f>
        <v>genotypingdata &lt;- fread("C:/NGS/save/NGS0_73.tagcount", header=F, col.names=genotype)</v>
      </c>
    </row>
    <row r="379" spans="1:15" x14ac:dyDescent="0.15">
      <c r="A379" s="15">
        <v>378</v>
      </c>
      <c r="B379" s="15">
        <v>73</v>
      </c>
      <c r="C379" s="15" t="s">
        <v>137</v>
      </c>
      <c r="D379" s="26" t="str">
        <f>O379</f>
        <v>system.time(write.csv(genotypingdata[match(genotypingSum$tags, genotypingdata$tags),2], file="C:/NGS/save/NGS0_73.tagcountmatchindex.csv", row.names = F))</v>
      </c>
      <c r="F379" s="15" t="s">
        <v>554</v>
      </c>
      <c r="G379" s="15" t="str">
        <f>'1. Input and Output files list'!$E$6</f>
        <v>C:/NGS/save/</v>
      </c>
      <c r="H379" s="15" t="str">
        <f>'1. Input and Output files list'!$J$224</f>
        <v>NGS0_73.tagcount</v>
      </c>
      <c r="I379" s="15" t="s">
        <v>142</v>
      </c>
      <c r="O379" s="15" t="str">
        <f>CONCATENATE(F379,G379,H379,I379)</f>
        <v>system.time(write.csv(genotypingdata[match(genotypingSum$tags, genotypingdata$tags),2], file="C:/NGS/save/NGS0_73.tagcountmatchindex.csv", row.names = F))</v>
      </c>
    </row>
    <row r="380" spans="1:15" x14ac:dyDescent="0.15">
      <c r="A380" s="15">
        <v>379</v>
      </c>
      <c r="B380" s="15">
        <v>73</v>
      </c>
      <c r="C380" s="15" t="s">
        <v>138</v>
      </c>
      <c r="D380" s="26" t="str">
        <f>M380</f>
        <v>genotypingdata&lt;- fread("C:/NGS/save/NGS0_73.tagcountmatchindex.csv", col.names = c("NGS0_73"))</v>
      </c>
      <c r="F380" s="15" t="s">
        <v>233</v>
      </c>
      <c r="G380" s="15" t="str">
        <f>'1. Input and Output files list'!$E$6</f>
        <v>C:/NGS/save/</v>
      </c>
      <c r="H380" s="15" t="str">
        <f>'1. Input and Output files list'!$J$224</f>
        <v>NGS0_73.tagcount</v>
      </c>
      <c r="I380" s="15" t="s">
        <v>547</v>
      </c>
      <c r="J380" s="15" t="str">
        <f>'1. Input and Output files list'!$F$224</f>
        <v>NGS0_73</v>
      </c>
      <c r="K380" s="15" t="s">
        <v>545</v>
      </c>
      <c r="M380" s="15" t="str">
        <f>CONCATENATE(F380,G380,H380,I380,J380,K380)</f>
        <v>genotypingdata&lt;- fread("C:/NGS/save/NGS0_73.tagcountmatchindex.csv", col.names = c("NGS0_73"))</v>
      </c>
    </row>
    <row r="381" spans="1:15" x14ac:dyDescent="0.15">
      <c r="A381" s="15">
        <v>380</v>
      </c>
      <c r="B381" s="15">
        <v>73</v>
      </c>
      <c r="C381" s="15" t="s">
        <v>139</v>
      </c>
      <c r="D381" s="26" t="s">
        <v>79</v>
      </c>
    </row>
    <row r="382" spans="1:15" x14ac:dyDescent="0.15">
      <c r="A382" s="15">
        <v>381</v>
      </c>
      <c r="B382" s="15">
        <v>73</v>
      </c>
      <c r="C382" s="15" t="s">
        <v>549</v>
      </c>
      <c r="D382" s="26" t="s">
        <v>551</v>
      </c>
    </row>
    <row r="383" spans="1:15" x14ac:dyDescent="0.15">
      <c r="A383" s="15">
        <v>382</v>
      </c>
      <c r="B383" s="15">
        <v>74</v>
      </c>
      <c r="C383" s="15" t="s">
        <v>136</v>
      </c>
      <c r="D383" s="26" t="str">
        <f>N383</f>
        <v>genotypingdata &lt;- fread("C:/NGS/save/NGS0_74.tagcount", header=F, col.names=genotype)</v>
      </c>
      <c r="F383" s="15" t="s">
        <v>553</v>
      </c>
      <c r="G383" s="15" t="str">
        <f>'1. Input and Output files list'!$E$6</f>
        <v>C:/NGS/save/</v>
      </c>
      <c r="H383" s="15" t="str">
        <f>'1. Input and Output files list'!$J$226</f>
        <v>NGS0_74.tagcount</v>
      </c>
      <c r="I383" s="15" t="s">
        <v>228</v>
      </c>
      <c r="N383" s="15" t="str">
        <f>CONCATENATE(F383,G383,H383,I383)</f>
        <v>genotypingdata &lt;- fread("C:/NGS/save/NGS0_74.tagcount", header=F, col.names=genotype)</v>
      </c>
    </row>
    <row r="384" spans="1:15" x14ac:dyDescent="0.15">
      <c r="A384" s="15">
        <v>383</v>
      </c>
      <c r="B384" s="15">
        <v>74</v>
      </c>
      <c r="C384" s="15" t="s">
        <v>137</v>
      </c>
      <c r="D384" s="26" t="str">
        <f>O384</f>
        <v>system.time(write.csv(genotypingdata[match(genotypingSum$tags, genotypingdata$tags),2], file="C:/NGS/save/NGS0_74.tagcountmatchindex.csv", row.names = F))</v>
      </c>
      <c r="F384" s="15" t="s">
        <v>554</v>
      </c>
      <c r="G384" s="15" t="str">
        <f>'1. Input and Output files list'!$E$6</f>
        <v>C:/NGS/save/</v>
      </c>
      <c r="H384" s="15" t="str">
        <f>'1. Input and Output files list'!$J$226</f>
        <v>NGS0_74.tagcount</v>
      </c>
      <c r="I384" s="15" t="s">
        <v>142</v>
      </c>
      <c r="O384" s="15" t="str">
        <f>CONCATENATE(F384,G384,H384,I384)</f>
        <v>system.time(write.csv(genotypingdata[match(genotypingSum$tags, genotypingdata$tags),2], file="C:/NGS/save/NGS0_74.tagcountmatchindex.csv", row.names = F))</v>
      </c>
    </row>
    <row r="385" spans="1:15" x14ac:dyDescent="0.15">
      <c r="A385" s="15">
        <v>384</v>
      </c>
      <c r="B385" s="15">
        <v>74</v>
      </c>
      <c r="C385" s="15" t="s">
        <v>138</v>
      </c>
      <c r="D385" s="26" t="str">
        <f>M385</f>
        <v>genotypingdata&lt;- fread("C:/NGS/save/NGS0_74.tagcountmatchindex.csv", col.names = c("NGS0_74"))</v>
      </c>
      <c r="F385" s="15" t="s">
        <v>233</v>
      </c>
      <c r="G385" s="15" t="str">
        <f>'1. Input and Output files list'!$E$6</f>
        <v>C:/NGS/save/</v>
      </c>
      <c r="H385" s="15" t="str">
        <f>'1. Input and Output files list'!$J$226</f>
        <v>NGS0_74.tagcount</v>
      </c>
      <c r="I385" s="15" t="s">
        <v>547</v>
      </c>
      <c r="J385" s="15" t="str">
        <f>'1. Input and Output files list'!$F$226</f>
        <v>NGS0_74</v>
      </c>
      <c r="K385" s="15" t="s">
        <v>545</v>
      </c>
      <c r="M385" s="15" t="str">
        <f>CONCATENATE(F385,G385,H385,I385,J385,K385)</f>
        <v>genotypingdata&lt;- fread("C:/NGS/save/NGS0_74.tagcountmatchindex.csv", col.names = c("NGS0_74"))</v>
      </c>
    </row>
    <row r="386" spans="1:15" x14ac:dyDescent="0.15">
      <c r="A386" s="15">
        <v>385</v>
      </c>
      <c r="B386" s="15">
        <v>74</v>
      </c>
      <c r="C386" s="15" t="s">
        <v>139</v>
      </c>
      <c r="D386" s="26" t="s">
        <v>79</v>
      </c>
    </row>
    <row r="387" spans="1:15" x14ac:dyDescent="0.15">
      <c r="A387" s="15">
        <v>386</v>
      </c>
      <c r="B387" s="15">
        <v>74</v>
      </c>
      <c r="C387" s="15" t="s">
        <v>549</v>
      </c>
      <c r="D387" s="26" t="s">
        <v>551</v>
      </c>
    </row>
    <row r="388" spans="1:15" x14ac:dyDescent="0.15">
      <c r="A388" s="15">
        <v>387</v>
      </c>
      <c r="B388" s="15">
        <v>75</v>
      </c>
      <c r="C388" s="15" t="s">
        <v>136</v>
      </c>
      <c r="D388" s="26" t="str">
        <f>N388</f>
        <v>genotypingdata &lt;- fread("C:/NGS/save/NGS0_75.tagcount", header=F, col.names=genotype)</v>
      </c>
      <c r="F388" s="15" t="s">
        <v>553</v>
      </c>
      <c r="G388" s="15" t="str">
        <f>'1. Input and Output files list'!$E$6</f>
        <v>C:/NGS/save/</v>
      </c>
      <c r="H388" s="15" t="str">
        <f>'1. Input and Output files list'!$J$228</f>
        <v>NGS0_75.tagcount</v>
      </c>
      <c r="I388" s="15" t="s">
        <v>228</v>
      </c>
      <c r="N388" s="15" t="str">
        <f>CONCATENATE(F388,G388,H388,I388)</f>
        <v>genotypingdata &lt;- fread("C:/NGS/save/NGS0_75.tagcount", header=F, col.names=genotype)</v>
      </c>
    </row>
    <row r="389" spans="1:15" x14ac:dyDescent="0.15">
      <c r="A389" s="15">
        <v>388</v>
      </c>
      <c r="B389" s="15">
        <v>75</v>
      </c>
      <c r="C389" s="15" t="s">
        <v>137</v>
      </c>
      <c r="D389" s="26" t="str">
        <f>O389</f>
        <v>system.time(write.csv(genotypingdata[match(genotypingSum$tags, genotypingdata$tags),2], file="C:/NGS/save/NGS0_75.tagcountmatchindex.csv", row.names = F))</v>
      </c>
      <c r="F389" s="15" t="s">
        <v>554</v>
      </c>
      <c r="G389" s="15" t="str">
        <f>'1. Input and Output files list'!$E$6</f>
        <v>C:/NGS/save/</v>
      </c>
      <c r="H389" s="15" t="str">
        <f>'1. Input and Output files list'!$J$228</f>
        <v>NGS0_75.tagcount</v>
      </c>
      <c r="I389" s="15" t="s">
        <v>142</v>
      </c>
      <c r="O389" s="15" t="str">
        <f>CONCATENATE(F389,G389,H389,I389)</f>
        <v>system.time(write.csv(genotypingdata[match(genotypingSum$tags, genotypingdata$tags),2], file="C:/NGS/save/NGS0_75.tagcountmatchindex.csv", row.names = F))</v>
      </c>
    </row>
    <row r="390" spans="1:15" x14ac:dyDescent="0.15">
      <c r="A390" s="15">
        <v>389</v>
      </c>
      <c r="B390" s="15">
        <v>75</v>
      </c>
      <c r="C390" s="15" t="s">
        <v>138</v>
      </c>
      <c r="D390" s="26" t="str">
        <f>M390</f>
        <v>genotypingdata&lt;- fread("C:/NGS/save/NGS0_75.tagcountmatchindex.csv", col.names = c("NGS0_75"))</v>
      </c>
      <c r="F390" s="15" t="s">
        <v>233</v>
      </c>
      <c r="G390" s="15" t="str">
        <f>'1. Input and Output files list'!$E$6</f>
        <v>C:/NGS/save/</v>
      </c>
      <c r="H390" s="15" t="str">
        <f>'1. Input and Output files list'!$J$228</f>
        <v>NGS0_75.tagcount</v>
      </c>
      <c r="I390" s="15" t="s">
        <v>547</v>
      </c>
      <c r="J390" s="15" t="str">
        <f>'1. Input and Output files list'!$F$228</f>
        <v>NGS0_75</v>
      </c>
      <c r="K390" s="15" t="s">
        <v>545</v>
      </c>
      <c r="M390" s="15" t="str">
        <f>CONCATENATE(F390,G390,H390,I390,J390,K390)</f>
        <v>genotypingdata&lt;- fread("C:/NGS/save/NGS0_75.tagcountmatchindex.csv", col.names = c("NGS0_75"))</v>
      </c>
    </row>
    <row r="391" spans="1:15" x14ac:dyDescent="0.15">
      <c r="A391" s="15">
        <v>390</v>
      </c>
      <c r="B391" s="15">
        <v>75</v>
      </c>
      <c r="C391" s="15" t="s">
        <v>139</v>
      </c>
      <c r="D391" s="26" t="s">
        <v>79</v>
      </c>
    </row>
    <row r="392" spans="1:15" x14ac:dyDescent="0.15">
      <c r="A392" s="15">
        <v>391</v>
      </c>
      <c r="B392" s="15">
        <v>75</v>
      </c>
      <c r="C392" s="15" t="s">
        <v>549</v>
      </c>
      <c r="D392" s="26" t="s">
        <v>551</v>
      </c>
    </row>
    <row r="393" spans="1:15" x14ac:dyDescent="0.15">
      <c r="A393" s="15">
        <v>392</v>
      </c>
      <c r="B393" s="15">
        <v>76</v>
      </c>
      <c r="C393" s="15" t="s">
        <v>136</v>
      </c>
      <c r="D393" s="26" t="str">
        <f>N393</f>
        <v>genotypingdata &lt;- fread("C:/NGS/save/NGS0_76.tagcount", header=F, col.names=genotype)</v>
      </c>
      <c r="F393" s="15" t="s">
        <v>553</v>
      </c>
      <c r="G393" s="15" t="str">
        <f>'1. Input and Output files list'!$E$6</f>
        <v>C:/NGS/save/</v>
      </c>
      <c r="H393" s="15" t="str">
        <f>'1. Input and Output files list'!$J$230</f>
        <v>NGS0_76.tagcount</v>
      </c>
      <c r="I393" s="15" t="s">
        <v>228</v>
      </c>
      <c r="N393" s="15" t="str">
        <f>CONCATENATE(F393,G393,H393,I393)</f>
        <v>genotypingdata &lt;- fread("C:/NGS/save/NGS0_76.tagcount", header=F, col.names=genotype)</v>
      </c>
    </row>
    <row r="394" spans="1:15" x14ac:dyDescent="0.15">
      <c r="A394" s="15">
        <v>393</v>
      </c>
      <c r="B394" s="15">
        <v>76</v>
      </c>
      <c r="C394" s="15" t="s">
        <v>137</v>
      </c>
      <c r="D394" s="26" t="str">
        <f>O394</f>
        <v>system.time(write.csv(genotypingdata[match(genotypingSum$tags, genotypingdata$tags),2], file="C:/NGS/save/NGS0_76.tagcountmatchindex.csv", row.names = F))</v>
      </c>
      <c r="F394" s="15" t="s">
        <v>554</v>
      </c>
      <c r="G394" s="15" t="str">
        <f>'1. Input and Output files list'!$E$6</f>
        <v>C:/NGS/save/</v>
      </c>
      <c r="H394" s="15" t="str">
        <f>'1. Input and Output files list'!$J$230</f>
        <v>NGS0_76.tagcount</v>
      </c>
      <c r="I394" s="15" t="s">
        <v>142</v>
      </c>
      <c r="O394" s="15" t="str">
        <f>CONCATENATE(F394,G394,H394,I394)</f>
        <v>system.time(write.csv(genotypingdata[match(genotypingSum$tags, genotypingdata$tags),2], file="C:/NGS/save/NGS0_76.tagcountmatchindex.csv", row.names = F))</v>
      </c>
    </row>
    <row r="395" spans="1:15" x14ac:dyDescent="0.15">
      <c r="A395" s="15">
        <v>394</v>
      </c>
      <c r="B395" s="15">
        <v>76</v>
      </c>
      <c r="C395" s="15" t="s">
        <v>138</v>
      </c>
      <c r="D395" s="26" t="str">
        <f>M395</f>
        <v>genotypingdata&lt;- fread("C:/NGS/save/NGS0_76.tagcountmatchindex.csv", col.names = c("NGS0_76"))</v>
      </c>
      <c r="F395" s="15" t="s">
        <v>233</v>
      </c>
      <c r="G395" s="15" t="str">
        <f>'1. Input and Output files list'!$E$6</f>
        <v>C:/NGS/save/</v>
      </c>
      <c r="H395" s="15" t="str">
        <f>'1. Input and Output files list'!$J$230</f>
        <v>NGS0_76.tagcount</v>
      </c>
      <c r="I395" s="15" t="s">
        <v>547</v>
      </c>
      <c r="J395" s="15" t="str">
        <f>'1. Input and Output files list'!$F$230</f>
        <v>NGS0_76</v>
      </c>
      <c r="K395" s="15" t="s">
        <v>545</v>
      </c>
      <c r="M395" s="15" t="str">
        <f>CONCATENATE(F395,G395,H395,I395,J395,K395)</f>
        <v>genotypingdata&lt;- fread("C:/NGS/save/NGS0_76.tagcountmatchindex.csv", col.names = c("NGS0_76"))</v>
      </c>
    </row>
    <row r="396" spans="1:15" x14ac:dyDescent="0.15">
      <c r="A396" s="15">
        <v>395</v>
      </c>
      <c r="B396" s="15">
        <v>76</v>
      </c>
      <c r="C396" s="15" t="s">
        <v>139</v>
      </c>
      <c r="D396" s="26" t="s">
        <v>79</v>
      </c>
    </row>
    <row r="397" spans="1:15" x14ac:dyDescent="0.15">
      <c r="A397" s="15">
        <v>396</v>
      </c>
      <c r="B397" s="15">
        <v>76</v>
      </c>
      <c r="C397" s="15" t="s">
        <v>549</v>
      </c>
      <c r="D397" s="26" t="s">
        <v>551</v>
      </c>
    </row>
    <row r="398" spans="1:15" x14ac:dyDescent="0.15">
      <c r="A398" s="15">
        <v>397</v>
      </c>
      <c r="B398" s="15">
        <v>77</v>
      </c>
      <c r="C398" s="15" t="s">
        <v>136</v>
      </c>
      <c r="D398" s="26" t="str">
        <f>N398</f>
        <v>genotypingdata &lt;- fread("C:/NGS/save/NGS0_77.tagcount", header=F, col.names=genotype)</v>
      </c>
      <c r="F398" s="15" t="s">
        <v>553</v>
      </c>
      <c r="G398" s="15" t="str">
        <f>'1. Input and Output files list'!$E$6</f>
        <v>C:/NGS/save/</v>
      </c>
      <c r="H398" s="15" t="str">
        <f>'1. Input and Output files list'!$J$232</f>
        <v>NGS0_77.tagcount</v>
      </c>
      <c r="I398" s="15" t="s">
        <v>228</v>
      </c>
      <c r="N398" s="15" t="str">
        <f>CONCATENATE(F398,G398,H398,I398)</f>
        <v>genotypingdata &lt;- fread("C:/NGS/save/NGS0_77.tagcount", header=F, col.names=genotype)</v>
      </c>
    </row>
    <row r="399" spans="1:15" x14ac:dyDescent="0.15">
      <c r="A399" s="15">
        <v>398</v>
      </c>
      <c r="B399" s="15">
        <v>77</v>
      </c>
      <c r="C399" s="15" t="s">
        <v>137</v>
      </c>
      <c r="D399" s="26" t="str">
        <f>O399</f>
        <v>system.time(write.csv(genotypingdata[match(genotypingSum$tags, genotypingdata$tags),2], file="C:/NGS/save/NGS0_77.tagcountmatchindex.csv", row.names = F))</v>
      </c>
      <c r="F399" s="15" t="s">
        <v>554</v>
      </c>
      <c r="G399" s="15" t="str">
        <f>'1. Input and Output files list'!$E$6</f>
        <v>C:/NGS/save/</v>
      </c>
      <c r="H399" s="15" t="str">
        <f>'1. Input and Output files list'!$J$232</f>
        <v>NGS0_77.tagcount</v>
      </c>
      <c r="I399" s="15" t="s">
        <v>142</v>
      </c>
      <c r="O399" s="15" t="str">
        <f>CONCATENATE(F399,G399,H399,I399)</f>
        <v>system.time(write.csv(genotypingdata[match(genotypingSum$tags, genotypingdata$tags),2], file="C:/NGS/save/NGS0_77.tagcountmatchindex.csv", row.names = F))</v>
      </c>
    </row>
    <row r="400" spans="1:15" x14ac:dyDescent="0.15">
      <c r="A400" s="15">
        <v>399</v>
      </c>
      <c r="B400" s="15">
        <v>77</v>
      </c>
      <c r="C400" s="15" t="s">
        <v>138</v>
      </c>
      <c r="D400" s="26" t="str">
        <f>M400</f>
        <v>genotypingdata&lt;- fread("C:/NGS/save/NGS0_77.tagcountmatchindex.csv", col.names = c("NGS0_77"))</v>
      </c>
      <c r="F400" s="15" t="s">
        <v>233</v>
      </c>
      <c r="G400" s="15" t="str">
        <f>'1. Input and Output files list'!$E$6</f>
        <v>C:/NGS/save/</v>
      </c>
      <c r="H400" s="15" t="str">
        <f>'1. Input and Output files list'!$J$232</f>
        <v>NGS0_77.tagcount</v>
      </c>
      <c r="I400" s="15" t="s">
        <v>547</v>
      </c>
      <c r="J400" s="15" t="str">
        <f>'1. Input and Output files list'!$F$232</f>
        <v>NGS0_77</v>
      </c>
      <c r="K400" s="15" t="s">
        <v>545</v>
      </c>
      <c r="M400" s="15" t="str">
        <f>CONCATENATE(F400,G400,H400,I400,J400,K400)</f>
        <v>genotypingdata&lt;- fread("C:/NGS/save/NGS0_77.tagcountmatchindex.csv", col.names = c("NGS0_77"))</v>
      </c>
    </row>
    <row r="401" spans="1:15" x14ac:dyDescent="0.15">
      <c r="A401" s="15">
        <v>400</v>
      </c>
      <c r="B401" s="15">
        <v>77</v>
      </c>
      <c r="C401" s="15" t="s">
        <v>139</v>
      </c>
      <c r="D401" s="26" t="s">
        <v>79</v>
      </c>
    </row>
    <row r="402" spans="1:15" x14ac:dyDescent="0.15">
      <c r="A402" s="15">
        <v>401</v>
      </c>
      <c r="B402" s="15">
        <v>77</v>
      </c>
      <c r="C402" s="15" t="s">
        <v>549</v>
      </c>
      <c r="D402" s="26" t="s">
        <v>551</v>
      </c>
    </row>
    <row r="403" spans="1:15" x14ac:dyDescent="0.15">
      <c r="A403" s="15">
        <v>402</v>
      </c>
      <c r="B403" s="15">
        <v>78</v>
      </c>
      <c r="C403" s="15" t="s">
        <v>136</v>
      </c>
      <c r="D403" s="26" t="str">
        <f>N403</f>
        <v>genotypingdata &lt;- fread("C:/NGS/save/NGS0_78.tagcount", header=F, col.names=genotype)</v>
      </c>
      <c r="F403" s="15" t="s">
        <v>553</v>
      </c>
      <c r="G403" s="15" t="str">
        <f>'1. Input and Output files list'!$E$6</f>
        <v>C:/NGS/save/</v>
      </c>
      <c r="H403" s="15" t="str">
        <f>'1. Input and Output files list'!$J$234</f>
        <v>NGS0_78.tagcount</v>
      </c>
      <c r="I403" s="15" t="s">
        <v>228</v>
      </c>
      <c r="N403" s="15" t="str">
        <f>CONCATENATE(F403,G403,H403,I403)</f>
        <v>genotypingdata &lt;- fread("C:/NGS/save/NGS0_78.tagcount", header=F, col.names=genotype)</v>
      </c>
    </row>
    <row r="404" spans="1:15" x14ac:dyDescent="0.15">
      <c r="A404" s="15">
        <v>403</v>
      </c>
      <c r="B404" s="15">
        <v>78</v>
      </c>
      <c r="C404" s="15" t="s">
        <v>137</v>
      </c>
      <c r="D404" s="26" t="str">
        <f>O404</f>
        <v>system.time(write.csv(genotypingdata[match(genotypingSum$tags, genotypingdata$tags),2], file="C:/NGS/save/NGS0_78.tagcountmatchindex.csv", row.names = F))</v>
      </c>
      <c r="F404" s="15" t="s">
        <v>554</v>
      </c>
      <c r="G404" s="15" t="str">
        <f>'1. Input and Output files list'!$E$6</f>
        <v>C:/NGS/save/</v>
      </c>
      <c r="H404" s="15" t="str">
        <f>'1. Input and Output files list'!$J$234</f>
        <v>NGS0_78.tagcount</v>
      </c>
      <c r="I404" s="15" t="s">
        <v>142</v>
      </c>
      <c r="O404" s="15" t="str">
        <f>CONCATENATE(F404,G404,H404,I404)</f>
        <v>system.time(write.csv(genotypingdata[match(genotypingSum$tags, genotypingdata$tags),2], file="C:/NGS/save/NGS0_78.tagcountmatchindex.csv", row.names = F))</v>
      </c>
    </row>
    <row r="405" spans="1:15" x14ac:dyDescent="0.15">
      <c r="A405" s="15">
        <v>404</v>
      </c>
      <c r="B405" s="15">
        <v>78</v>
      </c>
      <c r="C405" s="15" t="s">
        <v>138</v>
      </c>
      <c r="D405" s="26" t="str">
        <f>M405</f>
        <v>genotypingdata&lt;- fread("C:/NGS/save/NGS0_78.tagcountmatchindex.csv", col.names = c("NGS0_78"))</v>
      </c>
      <c r="F405" s="15" t="s">
        <v>233</v>
      </c>
      <c r="G405" s="15" t="str">
        <f>'1. Input and Output files list'!$E$6</f>
        <v>C:/NGS/save/</v>
      </c>
      <c r="H405" s="15" t="str">
        <f>'1. Input and Output files list'!$J$234</f>
        <v>NGS0_78.tagcount</v>
      </c>
      <c r="I405" s="15" t="s">
        <v>547</v>
      </c>
      <c r="J405" s="15" t="str">
        <f>'1. Input and Output files list'!$F$234</f>
        <v>NGS0_78</v>
      </c>
      <c r="K405" s="15" t="s">
        <v>545</v>
      </c>
      <c r="M405" s="15" t="str">
        <f>CONCATENATE(F405,G405,H405,I405,J405,K405)</f>
        <v>genotypingdata&lt;- fread("C:/NGS/save/NGS0_78.tagcountmatchindex.csv", col.names = c("NGS0_78"))</v>
      </c>
    </row>
    <row r="406" spans="1:15" x14ac:dyDescent="0.15">
      <c r="A406" s="15">
        <v>405</v>
      </c>
      <c r="B406" s="15">
        <v>78</v>
      </c>
      <c r="C406" s="15" t="s">
        <v>139</v>
      </c>
      <c r="D406" s="26" t="s">
        <v>79</v>
      </c>
    </row>
    <row r="407" spans="1:15" x14ac:dyDescent="0.15">
      <c r="A407" s="15">
        <v>406</v>
      </c>
      <c r="B407" s="15">
        <v>78</v>
      </c>
      <c r="C407" s="15" t="s">
        <v>549</v>
      </c>
      <c r="D407" s="26" t="s">
        <v>551</v>
      </c>
    </row>
    <row r="408" spans="1:15" x14ac:dyDescent="0.15">
      <c r="A408" s="15">
        <v>407</v>
      </c>
      <c r="B408" s="15">
        <v>79</v>
      </c>
      <c r="C408" s="15" t="s">
        <v>136</v>
      </c>
      <c r="D408" s="26" t="str">
        <f>N408</f>
        <v>genotypingdata &lt;- fread("C:/NGS/save/NGS0_79.tagcount", header=F, col.names=genotype)</v>
      </c>
      <c r="F408" s="15" t="s">
        <v>553</v>
      </c>
      <c r="G408" s="15" t="str">
        <f>'1. Input and Output files list'!$E$6</f>
        <v>C:/NGS/save/</v>
      </c>
      <c r="H408" s="15" t="str">
        <f>'1. Input and Output files list'!$J$236</f>
        <v>NGS0_79.tagcount</v>
      </c>
      <c r="I408" s="15" t="s">
        <v>228</v>
      </c>
      <c r="N408" s="15" t="str">
        <f>CONCATENATE(F408,G408,H408,I408)</f>
        <v>genotypingdata &lt;- fread("C:/NGS/save/NGS0_79.tagcount", header=F, col.names=genotype)</v>
      </c>
    </row>
    <row r="409" spans="1:15" x14ac:dyDescent="0.15">
      <c r="A409" s="15">
        <v>408</v>
      </c>
      <c r="B409" s="15">
        <v>79</v>
      </c>
      <c r="C409" s="15" t="s">
        <v>137</v>
      </c>
      <c r="D409" s="26" t="str">
        <f>O409</f>
        <v>system.time(write.csv(genotypingdata[match(genotypingSum$tags, genotypingdata$tags),2], file="C:/NGS/save/NGS0_79.tagcountmatchindex.csv", row.names = F))</v>
      </c>
      <c r="F409" s="15" t="s">
        <v>554</v>
      </c>
      <c r="G409" s="15" t="str">
        <f>'1. Input and Output files list'!$E$6</f>
        <v>C:/NGS/save/</v>
      </c>
      <c r="H409" s="15" t="str">
        <f>'1. Input and Output files list'!$J$236</f>
        <v>NGS0_79.tagcount</v>
      </c>
      <c r="I409" s="15" t="s">
        <v>142</v>
      </c>
      <c r="O409" s="15" t="str">
        <f>CONCATENATE(F409,G409,H409,I409)</f>
        <v>system.time(write.csv(genotypingdata[match(genotypingSum$tags, genotypingdata$tags),2], file="C:/NGS/save/NGS0_79.tagcountmatchindex.csv", row.names = F))</v>
      </c>
    </row>
    <row r="410" spans="1:15" x14ac:dyDescent="0.15">
      <c r="A410" s="15">
        <v>409</v>
      </c>
      <c r="B410" s="15">
        <v>79</v>
      </c>
      <c r="C410" s="15" t="s">
        <v>138</v>
      </c>
      <c r="D410" s="26" t="str">
        <f>M410</f>
        <v>genotypingdata&lt;- fread("C:/NGS/save/NGS0_79.tagcountmatchindex.csv", col.names = c("NGS0_79"))</v>
      </c>
      <c r="F410" s="15" t="s">
        <v>233</v>
      </c>
      <c r="G410" s="15" t="str">
        <f>'1. Input and Output files list'!$E$6</f>
        <v>C:/NGS/save/</v>
      </c>
      <c r="H410" s="15" t="str">
        <f>'1. Input and Output files list'!$J$236</f>
        <v>NGS0_79.tagcount</v>
      </c>
      <c r="I410" s="15" t="s">
        <v>547</v>
      </c>
      <c r="J410" s="15" t="str">
        <f>'1. Input and Output files list'!$F$236</f>
        <v>NGS0_79</v>
      </c>
      <c r="K410" s="15" t="s">
        <v>545</v>
      </c>
      <c r="M410" s="15" t="str">
        <f>CONCATENATE(F410,G410,H410,I410,J410,K410)</f>
        <v>genotypingdata&lt;- fread("C:/NGS/save/NGS0_79.tagcountmatchindex.csv", col.names = c("NGS0_79"))</v>
      </c>
    </row>
    <row r="411" spans="1:15" x14ac:dyDescent="0.15">
      <c r="A411" s="15">
        <v>410</v>
      </c>
      <c r="B411" s="15">
        <v>79</v>
      </c>
      <c r="C411" s="15" t="s">
        <v>139</v>
      </c>
      <c r="D411" s="26" t="s">
        <v>79</v>
      </c>
    </row>
    <row r="412" spans="1:15" x14ac:dyDescent="0.15">
      <c r="A412" s="15">
        <v>411</v>
      </c>
      <c r="B412" s="15">
        <v>79</v>
      </c>
      <c r="C412" s="15" t="s">
        <v>549</v>
      </c>
      <c r="D412" s="26" t="s">
        <v>551</v>
      </c>
    </row>
    <row r="413" spans="1:15" x14ac:dyDescent="0.15">
      <c r="A413" s="15">
        <v>412</v>
      </c>
      <c r="B413" s="15">
        <v>80</v>
      </c>
      <c r="C413" s="15" t="s">
        <v>136</v>
      </c>
      <c r="D413" s="26" t="str">
        <f>N413</f>
        <v>genotypingdata &lt;- fread("C:/NGS/save/NGS0_80.tagcount", header=F, col.names=genotype)</v>
      </c>
      <c r="F413" s="15" t="s">
        <v>553</v>
      </c>
      <c r="G413" s="15" t="str">
        <f>'1. Input and Output files list'!$E$6</f>
        <v>C:/NGS/save/</v>
      </c>
      <c r="H413" s="15" t="str">
        <f>'1. Input and Output files list'!$J$238</f>
        <v>NGS0_80.tagcount</v>
      </c>
      <c r="I413" s="15" t="s">
        <v>228</v>
      </c>
      <c r="N413" s="15" t="str">
        <f>CONCATENATE(F413,G413,H413,I413)</f>
        <v>genotypingdata &lt;- fread("C:/NGS/save/NGS0_80.tagcount", header=F, col.names=genotype)</v>
      </c>
    </row>
    <row r="414" spans="1:15" x14ac:dyDescent="0.15">
      <c r="A414" s="15">
        <v>413</v>
      </c>
      <c r="B414" s="15">
        <v>80</v>
      </c>
      <c r="C414" s="15" t="s">
        <v>137</v>
      </c>
      <c r="D414" s="26" t="str">
        <f>O414</f>
        <v>system.time(write.csv(genotypingdata[match(genotypingSum$tags, genotypingdata$tags),2], file="C:/NGS/save/NGS0_80.tagcountmatchindex.csv", row.names = F))</v>
      </c>
      <c r="F414" s="15" t="s">
        <v>554</v>
      </c>
      <c r="G414" s="15" t="str">
        <f>'1. Input and Output files list'!$E$6</f>
        <v>C:/NGS/save/</v>
      </c>
      <c r="H414" s="15" t="str">
        <f>'1. Input and Output files list'!$J$238</f>
        <v>NGS0_80.tagcount</v>
      </c>
      <c r="I414" s="15" t="s">
        <v>142</v>
      </c>
      <c r="O414" s="15" t="str">
        <f>CONCATENATE(F414,G414,H414,I414)</f>
        <v>system.time(write.csv(genotypingdata[match(genotypingSum$tags, genotypingdata$tags),2], file="C:/NGS/save/NGS0_80.tagcountmatchindex.csv", row.names = F))</v>
      </c>
    </row>
    <row r="415" spans="1:15" x14ac:dyDescent="0.15">
      <c r="A415" s="15">
        <v>414</v>
      </c>
      <c r="B415" s="15">
        <v>80</v>
      </c>
      <c r="C415" s="15" t="s">
        <v>138</v>
      </c>
      <c r="D415" s="26" t="str">
        <f>M415</f>
        <v>genotypingdata&lt;- fread("C:/NGS/save/NGS0_80.tagcountmatchindex.csv", col.names = c("NGS0_80"))</v>
      </c>
      <c r="F415" s="15" t="s">
        <v>233</v>
      </c>
      <c r="G415" s="15" t="str">
        <f>'1. Input and Output files list'!$E$6</f>
        <v>C:/NGS/save/</v>
      </c>
      <c r="H415" s="15" t="str">
        <f>'1. Input and Output files list'!$J$238</f>
        <v>NGS0_80.tagcount</v>
      </c>
      <c r="I415" s="15" t="s">
        <v>547</v>
      </c>
      <c r="J415" s="15" t="str">
        <f>'1. Input and Output files list'!$F$238</f>
        <v>NGS0_80</v>
      </c>
      <c r="K415" s="15" t="s">
        <v>545</v>
      </c>
      <c r="M415" s="15" t="str">
        <f>CONCATENATE(F415,G415,H415,I415,J415,K415)</f>
        <v>genotypingdata&lt;- fread("C:/NGS/save/NGS0_80.tagcountmatchindex.csv", col.names = c("NGS0_80"))</v>
      </c>
    </row>
    <row r="416" spans="1:15" x14ac:dyDescent="0.15">
      <c r="A416" s="15">
        <v>415</v>
      </c>
      <c r="B416" s="15">
        <v>80</v>
      </c>
      <c r="C416" s="15" t="s">
        <v>139</v>
      </c>
      <c r="D416" s="26" t="s">
        <v>79</v>
      </c>
    </row>
    <row r="417" spans="1:15" x14ac:dyDescent="0.15">
      <c r="A417" s="15">
        <v>416</v>
      </c>
      <c r="B417" s="15">
        <v>80</v>
      </c>
      <c r="C417" s="15" t="s">
        <v>549</v>
      </c>
      <c r="D417" s="26" t="s">
        <v>551</v>
      </c>
    </row>
    <row r="418" spans="1:15" x14ac:dyDescent="0.15">
      <c r="A418" s="15">
        <v>417</v>
      </c>
      <c r="B418" s="15">
        <v>81</v>
      </c>
      <c r="C418" s="15" t="s">
        <v>136</v>
      </c>
      <c r="D418" s="26" t="str">
        <f>N418</f>
        <v>genotypingdata &lt;- fread("C:/NGS/save/NGS0_81.tagcount", header=F, col.names=genotype)</v>
      </c>
      <c r="F418" s="15" t="s">
        <v>553</v>
      </c>
      <c r="G418" s="15" t="str">
        <f>'1. Input and Output files list'!$E$6</f>
        <v>C:/NGS/save/</v>
      </c>
      <c r="H418" s="15" t="str">
        <f>'1. Input and Output files list'!$J$240</f>
        <v>NGS0_81.tagcount</v>
      </c>
      <c r="I418" s="15" t="s">
        <v>228</v>
      </c>
      <c r="N418" s="15" t="str">
        <f>CONCATENATE(F418,G418,H418,I418)</f>
        <v>genotypingdata &lt;- fread("C:/NGS/save/NGS0_81.tagcount", header=F, col.names=genotype)</v>
      </c>
    </row>
    <row r="419" spans="1:15" x14ac:dyDescent="0.15">
      <c r="A419" s="15">
        <v>418</v>
      </c>
      <c r="B419" s="15">
        <v>81</v>
      </c>
      <c r="C419" s="15" t="s">
        <v>137</v>
      </c>
      <c r="D419" s="26" t="str">
        <f>O419</f>
        <v>system.time(write.csv(genotypingdata[match(genotypingSum$tags, genotypingdata$tags),2], file="C:/NGS/save/NGS0_81.tagcountmatchindex.csv", row.names = F))</v>
      </c>
      <c r="F419" s="15" t="s">
        <v>554</v>
      </c>
      <c r="G419" s="15" t="str">
        <f>'1. Input and Output files list'!$E$6</f>
        <v>C:/NGS/save/</v>
      </c>
      <c r="H419" s="15" t="str">
        <f>'1. Input and Output files list'!$J$240</f>
        <v>NGS0_81.tagcount</v>
      </c>
      <c r="I419" s="15" t="s">
        <v>142</v>
      </c>
      <c r="O419" s="15" t="str">
        <f>CONCATENATE(F419,G419,H419,I419)</f>
        <v>system.time(write.csv(genotypingdata[match(genotypingSum$tags, genotypingdata$tags),2], file="C:/NGS/save/NGS0_81.tagcountmatchindex.csv", row.names = F))</v>
      </c>
    </row>
    <row r="420" spans="1:15" x14ac:dyDescent="0.15">
      <c r="A420" s="15">
        <v>419</v>
      </c>
      <c r="B420" s="15">
        <v>81</v>
      </c>
      <c r="C420" s="15" t="s">
        <v>138</v>
      </c>
      <c r="D420" s="26" t="str">
        <f>M420</f>
        <v>genotypingdata&lt;- fread("C:/NGS/save/NGS0_81.tagcountmatchindex.csv", col.names = c("NGS0_81"))</v>
      </c>
      <c r="F420" s="15" t="s">
        <v>233</v>
      </c>
      <c r="G420" s="15" t="str">
        <f>'1. Input and Output files list'!$E$6</f>
        <v>C:/NGS/save/</v>
      </c>
      <c r="H420" s="15" t="str">
        <f>'1. Input and Output files list'!$J$240</f>
        <v>NGS0_81.tagcount</v>
      </c>
      <c r="I420" s="15" t="s">
        <v>547</v>
      </c>
      <c r="J420" s="15" t="str">
        <f>'1. Input and Output files list'!$F$240</f>
        <v>NGS0_81</v>
      </c>
      <c r="K420" s="15" t="s">
        <v>545</v>
      </c>
      <c r="M420" s="15" t="str">
        <f>CONCATENATE(F420,G420,H420,I420,J420,K420)</f>
        <v>genotypingdata&lt;- fread("C:/NGS/save/NGS0_81.tagcountmatchindex.csv", col.names = c("NGS0_81"))</v>
      </c>
    </row>
    <row r="421" spans="1:15" x14ac:dyDescent="0.15">
      <c r="A421" s="15">
        <v>420</v>
      </c>
      <c r="B421" s="15">
        <v>81</v>
      </c>
      <c r="C421" s="15" t="s">
        <v>139</v>
      </c>
      <c r="D421" s="26" t="s">
        <v>79</v>
      </c>
    </row>
    <row r="422" spans="1:15" x14ac:dyDescent="0.15">
      <c r="A422" s="15">
        <v>421</v>
      </c>
      <c r="B422" s="15">
        <v>81</v>
      </c>
      <c r="C422" s="15" t="s">
        <v>549</v>
      </c>
      <c r="D422" s="26" t="s">
        <v>551</v>
      </c>
    </row>
    <row r="423" spans="1:15" x14ac:dyDescent="0.15">
      <c r="A423" s="15">
        <v>422</v>
      </c>
      <c r="B423" s="15">
        <v>82</v>
      </c>
      <c r="C423" s="15" t="s">
        <v>136</v>
      </c>
      <c r="D423" s="26" t="str">
        <f>N423</f>
        <v>genotypingdata &lt;- fread("C:/NGS/save/NGS0_82.tagcount", header=F, col.names=genotype)</v>
      </c>
      <c r="F423" s="15" t="s">
        <v>553</v>
      </c>
      <c r="G423" s="15" t="str">
        <f>'1. Input and Output files list'!$E$6</f>
        <v>C:/NGS/save/</v>
      </c>
      <c r="H423" s="15" t="str">
        <f>'1. Input and Output files list'!$J$242</f>
        <v>NGS0_82.tagcount</v>
      </c>
      <c r="I423" s="15" t="s">
        <v>228</v>
      </c>
      <c r="N423" s="15" t="str">
        <f>CONCATENATE(F423,G423,H423,I423)</f>
        <v>genotypingdata &lt;- fread("C:/NGS/save/NGS0_82.tagcount", header=F, col.names=genotype)</v>
      </c>
    </row>
    <row r="424" spans="1:15" x14ac:dyDescent="0.15">
      <c r="A424" s="15">
        <v>423</v>
      </c>
      <c r="B424" s="15">
        <v>82</v>
      </c>
      <c r="C424" s="15" t="s">
        <v>137</v>
      </c>
      <c r="D424" s="26" t="str">
        <f>O424</f>
        <v>system.time(write.csv(genotypingdata[match(genotypingSum$tags, genotypingdata$tags),2], file="C:/NGS/save/NGS0_82.tagcountmatchindex.csv", row.names = F))</v>
      </c>
      <c r="F424" s="15" t="s">
        <v>554</v>
      </c>
      <c r="G424" s="15" t="str">
        <f>'1. Input and Output files list'!$E$6</f>
        <v>C:/NGS/save/</v>
      </c>
      <c r="H424" s="15" t="str">
        <f>'1. Input and Output files list'!$J$242</f>
        <v>NGS0_82.tagcount</v>
      </c>
      <c r="I424" s="15" t="s">
        <v>142</v>
      </c>
      <c r="O424" s="15" t="str">
        <f>CONCATENATE(F424,G424,H424,I424)</f>
        <v>system.time(write.csv(genotypingdata[match(genotypingSum$tags, genotypingdata$tags),2], file="C:/NGS/save/NGS0_82.tagcountmatchindex.csv", row.names = F))</v>
      </c>
    </row>
    <row r="425" spans="1:15" x14ac:dyDescent="0.15">
      <c r="A425" s="15">
        <v>424</v>
      </c>
      <c r="B425" s="15">
        <v>82</v>
      </c>
      <c r="C425" s="15" t="s">
        <v>138</v>
      </c>
      <c r="D425" s="26" t="str">
        <f>M425</f>
        <v>genotypingdata&lt;- fread("C:/NGS/save/NGS0_82.tagcountmatchindex.csv", col.names = c("NGS0_82"))</v>
      </c>
      <c r="F425" s="15" t="s">
        <v>233</v>
      </c>
      <c r="G425" s="15" t="str">
        <f>'1. Input and Output files list'!$E$6</f>
        <v>C:/NGS/save/</v>
      </c>
      <c r="H425" s="15" t="str">
        <f>'1. Input and Output files list'!$J$242</f>
        <v>NGS0_82.tagcount</v>
      </c>
      <c r="I425" s="15" t="s">
        <v>547</v>
      </c>
      <c r="J425" s="15" t="str">
        <f>'1. Input and Output files list'!$F$242</f>
        <v>NGS0_82</v>
      </c>
      <c r="K425" s="15" t="s">
        <v>545</v>
      </c>
      <c r="M425" s="15" t="str">
        <f>CONCATENATE(F425,G425,H425,I425,J425,K425)</f>
        <v>genotypingdata&lt;- fread("C:/NGS/save/NGS0_82.tagcountmatchindex.csv", col.names = c("NGS0_82"))</v>
      </c>
    </row>
    <row r="426" spans="1:15" x14ac:dyDescent="0.15">
      <c r="A426" s="15">
        <v>425</v>
      </c>
      <c r="B426" s="15">
        <v>82</v>
      </c>
      <c r="C426" s="15" t="s">
        <v>139</v>
      </c>
      <c r="D426" s="26" t="s">
        <v>79</v>
      </c>
    </row>
    <row r="427" spans="1:15" x14ac:dyDescent="0.15">
      <c r="A427" s="15">
        <v>426</v>
      </c>
      <c r="B427" s="15">
        <v>82</v>
      </c>
      <c r="C427" s="15" t="s">
        <v>549</v>
      </c>
      <c r="D427" s="26" t="s">
        <v>551</v>
      </c>
    </row>
    <row r="428" spans="1:15" x14ac:dyDescent="0.15">
      <c r="A428" s="15">
        <v>427</v>
      </c>
      <c r="B428" s="15">
        <v>83</v>
      </c>
      <c r="C428" s="15" t="s">
        <v>136</v>
      </c>
      <c r="D428" s="26" t="str">
        <f>N428</f>
        <v>genotypingdata &lt;- fread("C:/NGS/save/NGS0_83.tagcount", header=F, col.names=genotype)</v>
      </c>
      <c r="F428" s="15" t="s">
        <v>553</v>
      </c>
      <c r="G428" s="15" t="str">
        <f>'1. Input and Output files list'!$E$6</f>
        <v>C:/NGS/save/</v>
      </c>
      <c r="H428" s="15" t="str">
        <f>'1. Input and Output files list'!$J$244</f>
        <v>NGS0_83.tagcount</v>
      </c>
      <c r="I428" s="15" t="s">
        <v>228</v>
      </c>
      <c r="N428" s="15" t="str">
        <f>CONCATENATE(F428,G428,H428,I428)</f>
        <v>genotypingdata &lt;- fread("C:/NGS/save/NGS0_83.tagcount", header=F, col.names=genotype)</v>
      </c>
    </row>
    <row r="429" spans="1:15" x14ac:dyDescent="0.15">
      <c r="A429" s="15">
        <v>428</v>
      </c>
      <c r="B429" s="15">
        <v>83</v>
      </c>
      <c r="C429" s="15" t="s">
        <v>137</v>
      </c>
      <c r="D429" s="26" t="str">
        <f>O429</f>
        <v>system.time(write.csv(genotypingdata[match(genotypingSum$tags, genotypingdata$tags),2], file="C:/NGS/save/NGS0_83.tagcountmatchindex.csv", row.names = F))</v>
      </c>
      <c r="F429" s="15" t="s">
        <v>554</v>
      </c>
      <c r="G429" s="15" t="str">
        <f>'1. Input and Output files list'!$E$6</f>
        <v>C:/NGS/save/</v>
      </c>
      <c r="H429" s="15" t="str">
        <f>'1. Input and Output files list'!$J$244</f>
        <v>NGS0_83.tagcount</v>
      </c>
      <c r="I429" s="15" t="s">
        <v>142</v>
      </c>
      <c r="O429" s="15" t="str">
        <f>CONCATENATE(F429,G429,H429,I429)</f>
        <v>system.time(write.csv(genotypingdata[match(genotypingSum$tags, genotypingdata$tags),2], file="C:/NGS/save/NGS0_83.tagcountmatchindex.csv", row.names = F))</v>
      </c>
    </row>
    <row r="430" spans="1:15" x14ac:dyDescent="0.15">
      <c r="A430" s="15">
        <v>429</v>
      </c>
      <c r="B430" s="15">
        <v>83</v>
      </c>
      <c r="C430" s="15" t="s">
        <v>138</v>
      </c>
      <c r="D430" s="26" t="str">
        <f>M430</f>
        <v>genotypingdata&lt;- fread("C:/NGS/save/NGS0_83.tagcountmatchindex.csv", col.names = c("NGS0_83"))</v>
      </c>
      <c r="F430" s="15" t="s">
        <v>233</v>
      </c>
      <c r="G430" s="15" t="str">
        <f>'1. Input and Output files list'!$E$6</f>
        <v>C:/NGS/save/</v>
      </c>
      <c r="H430" s="15" t="str">
        <f>'1. Input and Output files list'!$J$244</f>
        <v>NGS0_83.tagcount</v>
      </c>
      <c r="I430" s="15" t="s">
        <v>547</v>
      </c>
      <c r="J430" s="15" t="str">
        <f>'1. Input and Output files list'!$F$244</f>
        <v>NGS0_83</v>
      </c>
      <c r="K430" s="15" t="s">
        <v>545</v>
      </c>
      <c r="M430" s="15" t="str">
        <f>CONCATENATE(F430,G430,H430,I430,J430,K430)</f>
        <v>genotypingdata&lt;- fread("C:/NGS/save/NGS0_83.tagcountmatchindex.csv", col.names = c("NGS0_83"))</v>
      </c>
    </row>
    <row r="431" spans="1:15" x14ac:dyDescent="0.15">
      <c r="A431" s="15">
        <v>430</v>
      </c>
      <c r="B431" s="15">
        <v>83</v>
      </c>
      <c r="C431" s="15" t="s">
        <v>139</v>
      </c>
      <c r="D431" s="26" t="s">
        <v>79</v>
      </c>
    </row>
    <row r="432" spans="1:15" x14ac:dyDescent="0.15">
      <c r="A432" s="15">
        <v>431</v>
      </c>
      <c r="B432" s="15">
        <v>83</v>
      </c>
      <c r="C432" s="15" t="s">
        <v>549</v>
      </c>
      <c r="D432" s="26" t="s">
        <v>551</v>
      </c>
    </row>
    <row r="433" spans="1:15" x14ac:dyDescent="0.15">
      <c r="A433" s="15">
        <v>432</v>
      </c>
      <c r="B433" s="15">
        <v>84</v>
      </c>
      <c r="C433" s="15" t="s">
        <v>136</v>
      </c>
      <c r="D433" s="26" t="str">
        <f>N433</f>
        <v>genotypingdata &lt;- fread("C:/NGS/save/NGS0_84.tagcount", header=F, col.names=genotype)</v>
      </c>
      <c r="F433" s="15" t="s">
        <v>553</v>
      </c>
      <c r="G433" s="15" t="str">
        <f>'1. Input and Output files list'!$E$6</f>
        <v>C:/NGS/save/</v>
      </c>
      <c r="H433" s="15" t="str">
        <f>'1. Input and Output files list'!$J$246</f>
        <v>NGS0_84.tagcount</v>
      </c>
      <c r="I433" s="15" t="s">
        <v>228</v>
      </c>
      <c r="N433" s="15" t="str">
        <f>CONCATENATE(F433,G433,H433,I433)</f>
        <v>genotypingdata &lt;- fread("C:/NGS/save/NGS0_84.tagcount", header=F, col.names=genotype)</v>
      </c>
    </row>
    <row r="434" spans="1:15" x14ac:dyDescent="0.15">
      <c r="A434" s="15">
        <v>433</v>
      </c>
      <c r="B434" s="15">
        <v>84</v>
      </c>
      <c r="C434" s="15" t="s">
        <v>137</v>
      </c>
      <c r="D434" s="26" t="str">
        <f>O434</f>
        <v>system.time(write.csv(genotypingdata[match(genotypingSum$tags, genotypingdata$tags),2], file="C:/NGS/save/NGS0_84.tagcountmatchindex.csv", row.names = F))</v>
      </c>
      <c r="F434" s="15" t="s">
        <v>554</v>
      </c>
      <c r="G434" s="15" t="str">
        <f>'1. Input and Output files list'!$E$6</f>
        <v>C:/NGS/save/</v>
      </c>
      <c r="H434" s="15" t="str">
        <f>'1. Input and Output files list'!$J$246</f>
        <v>NGS0_84.tagcount</v>
      </c>
      <c r="I434" s="15" t="s">
        <v>142</v>
      </c>
      <c r="O434" s="15" t="str">
        <f>CONCATENATE(F434,G434,H434,I434)</f>
        <v>system.time(write.csv(genotypingdata[match(genotypingSum$tags, genotypingdata$tags),2], file="C:/NGS/save/NGS0_84.tagcountmatchindex.csv", row.names = F))</v>
      </c>
    </row>
    <row r="435" spans="1:15" x14ac:dyDescent="0.15">
      <c r="A435" s="15">
        <v>434</v>
      </c>
      <c r="B435" s="15">
        <v>84</v>
      </c>
      <c r="C435" s="15" t="s">
        <v>138</v>
      </c>
      <c r="D435" s="26" t="str">
        <f>M435</f>
        <v>genotypingdata&lt;- fread("C:/NGS/save/NGS0_84.tagcountmatchindex.csv", col.names = c("NGS0_84"))</v>
      </c>
      <c r="F435" s="15" t="s">
        <v>233</v>
      </c>
      <c r="G435" s="15" t="str">
        <f>'1. Input and Output files list'!$E$6</f>
        <v>C:/NGS/save/</v>
      </c>
      <c r="H435" s="15" t="str">
        <f>'1. Input and Output files list'!$J$246</f>
        <v>NGS0_84.tagcount</v>
      </c>
      <c r="I435" s="15" t="s">
        <v>547</v>
      </c>
      <c r="J435" s="15" t="str">
        <f>'1. Input and Output files list'!$F$246</f>
        <v>NGS0_84</v>
      </c>
      <c r="K435" s="15" t="s">
        <v>545</v>
      </c>
      <c r="M435" s="15" t="str">
        <f>CONCATENATE(F435,G435,H435,I435,J435,K435)</f>
        <v>genotypingdata&lt;- fread("C:/NGS/save/NGS0_84.tagcountmatchindex.csv", col.names = c("NGS0_84"))</v>
      </c>
    </row>
    <row r="436" spans="1:15" x14ac:dyDescent="0.15">
      <c r="A436" s="15">
        <v>435</v>
      </c>
      <c r="B436" s="15">
        <v>84</v>
      </c>
      <c r="C436" s="15" t="s">
        <v>139</v>
      </c>
      <c r="D436" s="26" t="s">
        <v>79</v>
      </c>
    </row>
    <row r="437" spans="1:15" x14ac:dyDescent="0.15">
      <c r="A437" s="15">
        <v>436</v>
      </c>
      <c r="B437" s="15">
        <v>84</v>
      </c>
      <c r="C437" s="15" t="s">
        <v>549</v>
      </c>
      <c r="D437" s="26" t="s">
        <v>551</v>
      </c>
    </row>
    <row r="438" spans="1:15" x14ac:dyDescent="0.15">
      <c r="A438" s="15">
        <v>437</v>
      </c>
      <c r="B438" s="15">
        <v>85</v>
      </c>
      <c r="C438" s="15" t="s">
        <v>136</v>
      </c>
      <c r="D438" s="26" t="str">
        <f>N438</f>
        <v>genotypingdata &lt;- fread("C:/NGS/save/NGS0_85.tagcount", header=F, col.names=genotype)</v>
      </c>
      <c r="F438" s="15" t="s">
        <v>553</v>
      </c>
      <c r="G438" s="15" t="str">
        <f>'1. Input and Output files list'!$E$6</f>
        <v>C:/NGS/save/</v>
      </c>
      <c r="H438" s="15" t="str">
        <f>'1. Input and Output files list'!$J$248</f>
        <v>NGS0_85.tagcount</v>
      </c>
      <c r="I438" s="15" t="s">
        <v>228</v>
      </c>
      <c r="N438" s="15" t="str">
        <f>CONCATENATE(F438,G438,H438,I438)</f>
        <v>genotypingdata &lt;- fread("C:/NGS/save/NGS0_85.tagcount", header=F, col.names=genotype)</v>
      </c>
    </row>
    <row r="439" spans="1:15" x14ac:dyDescent="0.15">
      <c r="A439" s="15">
        <v>438</v>
      </c>
      <c r="B439" s="15">
        <v>85</v>
      </c>
      <c r="C439" s="15" t="s">
        <v>137</v>
      </c>
      <c r="D439" s="26" t="str">
        <f>O439</f>
        <v>system.time(write.csv(genotypingdata[match(genotypingSum$tags, genotypingdata$tags),2], file="C:/NGS/save/NGS0_85.tagcountmatchindex.csv", row.names = F))</v>
      </c>
      <c r="F439" s="15" t="s">
        <v>554</v>
      </c>
      <c r="G439" s="15" t="str">
        <f>'1. Input and Output files list'!$E$6</f>
        <v>C:/NGS/save/</v>
      </c>
      <c r="H439" s="15" t="str">
        <f>'1. Input and Output files list'!$J$248</f>
        <v>NGS0_85.tagcount</v>
      </c>
      <c r="I439" s="15" t="s">
        <v>142</v>
      </c>
      <c r="O439" s="15" t="str">
        <f>CONCATENATE(F439,G439,H439,I439)</f>
        <v>system.time(write.csv(genotypingdata[match(genotypingSum$tags, genotypingdata$tags),2], file="C:/NGS/save/NGS0_85.tagcountmatchindex.csv", row.names = F))</v>
      </c>
    </row>
    <row r="440" spans="1:15" x14ac:dyDescent="0.15">
      <c r="A440" s="15">
        <v>439</v>
      </c>
      <c r="B440" s="15">
        <v>85</v>
      </c>
      <c r="C440" s="15" t="s">
        <v>138</v>
      </c>
      <c r="D440" s="26" t="str">
        <f>M440</f>
        <v>genotypingdata&lt;- fread("C:/NGS/save/NGS0_85.tagcountmatchindex.csv", col.names = c("NGS0_85"))</v>
      </c>
      <c r="F440" s="15" t="s">
        <v>233</v>
      </c>
      <c r="G440" s="15" t="str">
        <f>'1. Input and Output files list'!$E$6</f>
        <v>C:/NGS/save/</v>
      </c>
      <c r="H440" s="15" t="str">
        <f>'1. Input and Output files list'!$J$248</f>
        <v>NGS0_85.tagcount</v>
      </c>
      <c r="I440" s="15" t="s">
        <v>547</v>
      </c>
      <c r="J440" s="15" t="str">
        <f>'1. Input and Output files list'!$F$248</f>
        <v>NGS0_85</v>
      </c>
      <c r="K440" s="15" t="s">
        <v>545</v>
      </c>
      <c r="M440" s="15" t="str">
        <f>CONCATENATE(F440,G440,H440,I440,J440,K440)</f>
        <v>genotypingdata&lt;- fread("C:/NGS/save/NGS0_85.tagcountmatchindex.csv", col.names = c("NGS0_85"))</v>
      </c>
    </row>
    <row r="441" spans="1:15" x14ac:dyDescent="0.15">
      <c r="A441" s="15">
        <v>440</v>
      </c>
      <c r="B441" s="15">
        <v>85</v>
      </c>
      <c r="C441" s="15" t="s">
        <v>139</v>
      </c>
      <c r="D441" s="26" t="s">
        <v>79</v>
      </c>
    </row>
    <row r="442" spans="1:15" x14ac:dyDescent="0.15">
      <c r="A442" s="15">
        <v>441</v>
      </c>
      <c r="B442" s="15">
        <v>85</v>
      </c>
      <c r="C442" s="15" t="s">
        <v>549</v>
      </c>
      <c r="D442" s="26" t="s">
        <v>551</v>
      </c>
    </row>
    <row r="443" spans="1:15" x14ac:dyDescent="0.15">
      <c r="A443" s="15">
        <v>442</v>
      </c>
      <c r="B443" s="15">
        <v>86</v>
      </c>
      <c r="C443" s="15" t="s">
        <v>136</v>
      </c>
      <c r="D443" s="26" t="str">
        <f>N443</f>
        <v>genotypingdata &lt;- fread("C:/NGS/save/NGS0_86.tagcount", header=F, col.names=genotype)</v>
      </c>
      <c r="F443" s="15" t="s">
        <v>553</v>
      </c>
      <c r="G443" s="15" t="str">
        <f>'1. Input and Output files list'!$E$6</f>
        <v>C:/NGS/save/</v>
      </c>
      <c r="H443" s="15" t="str">
        <f>'1. Input and Output files list'!$J$250</f>
        <v>NGS0_86.tagcount</v>
      </c>
      <c r="I443" s="15" t="s">
        <v>228</v>
      </c>
      <c r="N443" s="15" t="str">
        <f>CONCATENATE(F443,G443,H443,I443)</f>
        <v>genotypingdata &lt;- fread("C:/NGS/save/NGS0_86.tagcount", header=F, col.names=genotype)</v>
      </c>
    </row>
    <row r="444" spans="1:15" x14ac:dyDescent="0.15">
      <c r="A444" s="15">
        <v>443</v>
      </c>
      <c r="B444" s="15">
        <v>86</v>
      </c>
      <c r="C444" s="15" t="s">
        <v>137</v>
      </c>
      <c r="D444" s="26" t="str">
        <f>O444</f>
        <v>system.time(write.csv(genotypingdata[match(genotypingSum$tags, genotypingdata$tags),2], file="C:/NGS/save/NGS0_86.tagcountmatchindex.csv", row.names = F))</v>
      </c>
      <c r="F444" s="15" t="s">
        <v>554</v>
      </c>
      <c r="G444" s="15" t="str">
        <f>'1. Input and Output files list'!$E$6</f>
        <v>C:/NGS/save/</v>
      </c>
      <c r="H444" s="15" t="str">
        <f>'1. Input and Output files list'!$J$250</f>
        <v>NGS0_86.tagcount</v>
      </c>
      <c r="I444" s="15" t="s">
        <v>142</v>
      </c>
      <c r="O444" s="15" t="str">
        <f>CONCATENATE(F444,G444,H444,I444)</f>
        <v>system.time(write.csv(genotypingdata[match(genotypingSum$tags, genotypingdata$tags),2], file="C:/NGS/save/NGS0_86.tagcountmatchindex.csv", row.names = F))</v>
      </c>
    </row>
    <row r="445" spans="1:15" x14ac:dyDescent="0.15">
      <c r="A445" s="15">
        <v>444</v>
      </c>
      <c r="B445" s="15">
        <v>86</v>
      </c>
      <c r="C445" s="15" t="s">
        <v>138</v>
      </c>
      <c r="D445" s="26" t="str">
        <f>M445</f>
        <v>genotypingdata&lt;- fread("C:/NGS/save/NGS0_86.tagcountmatchindex.csv", col.names = c("NGS0_86"))</v>
      </c>
      <c r="F445" s="15" t="s">
        <v>233</v>
      </c>
      <c r="G445" s="15" t="str">
        <f>'1. Input and Output files list'!$E$6</f>
        <v>C:/NGS/save/</v>
      </c>
      <c r="H445" s="15" t="str">
        <f>'1. Input and Output files list'!$J$250</f>
        <v>NGS0_86.tagcount</v>
      </c>
      <c r="I445" s="15" t="s">
        <v>547</v>
      </c>
      <c r="J445" s="15" t="str">
        <f>'1. Input and Output files list'!$F$250</f>
        <v>NGS0_86</v>
      </c>
      <c r="K445" s="15" t="s">
        <v>545</v>
      </c>
      <c r="M445" s="15" t="str">
        <f>CONCATENATE(F445,G445,H445,I445,J445,K445)</f>
        <v>genotypingdata&lt;- fread("C:/NGS/save/NGS0_86.tagcountmatchindex.csv", col.names = c("NGS0_86"))</v>
      </c>
    </row>
    <row r="446" spans="1:15" x14ac:dyDescent="0.15">
      <c r="A446" s="15">
        <v>445</v>
      </c>
      <c r="B446" s="15">
        <v>86</v>
      </c>
      <c r="C446" s="15" t="s">
        <v>139</v>
      </c>
      <c r="D446" s="26" t="s">
        <v>79</v>
      </c>
    </row>
    <row r="447" spans="1:15" x14ac:dyDescent="0.15">
      <c r="A447" s="15">
        <v>446</v>
      </c>
      <c r="B447" s="15">
        <v>86</v>
      </c>
      <c r="C447" s="15" t="s">
        <v>549</v>
      </c>
      <c r="D447" s="26" t="s">
        <v>551</v>
      </c>
    </row>
    <row r="448" spans="1:15" x14ac:dyDescent="0.15">
      <c r="A448" s="15">
        <v>447</v>
      </c>
      <c r="B448" s="15">
        <v>87</v>
      </c>
      <c r="C448" s="15" t="s">
        <v>136</v>
      </c>
      <c r="D448" s="26" t="str">
        <f>N448</f>
        <v>genotypingdata &lt;- fread("C:/NGS/save/NGS0_87.tagcount", header=F, col.names=genotype)</v>
      </c>
      <c r="F448" s="15" t="s">
        <v>553</v>
      </c>
      <c r="G448" s="15" t="str">
        <f>'1. Input and Output files list'!$E$6</f>
        <v>C:/NGS/save/</v>
      </c>
      <c r="H448" s="15" t="str">
        <f>'1. Input and Output files list'!$J$252</f>
        <v>NGS0_87.tagcount</v>
      </c>
      <c r="I448" s="15" t="s">
        <v>228</v>
      </c>
      <c r="N448" s="15" t="str">
        <f>CONCATENATE(F448,G448,H448,I448)</f>
        <v>genotypingdata &lt;- fread("C:/NGS/save/NGS0_87.tagcount", header=F, col.names=genotype)</v>
      </c>
    </row>
    <row r="449" spans="1:15" x14ac:dyDescent="0.15">
      <c r="A449" s="15">
        <v>448</v>
      </c>
      <c r="B449" s="15">
        <v>87</v>
      </c>
      <c r="C449" s="15" t="s">
        <v>137</v>
      </c>
      <c r="D449" s="26" t="str">
        <f>O449</f>
        <v>system.time(write.csv(genotypingdata[match(genotypingSum$tags, genotypingdata$tags),2], file="C:/NGS/save/NGS0_87.tagcountmatchindex.csv", row.names = F))</v>
      </c>
      <c r="F449" s="15" t="s">
        <v>554</v>
      </c>
      <c r="G449" s="15" t="str">
        <f>'1. Input and Output files list'!$E$6</f>
        <v>C:/NGS/save/</v>
      </c>
      <c r="H449" s="15" t="str">
        <f>'1. Input and Output files list'!$J$252</f>
        <v>NGS0_87.tagcount</v>
      </c>
      <c r="I449" s="15" t="s">
        <v>142</v>
      </c>
      <c r="O449" s="15" t="str">
        <f>CONCATENATE(F449,G449,H449,I449)</f>
        <v>system.time(write.csv(genotypingdata[match(genotypingSum$tags, genotypingdata$tags),2], file="C:/NGS/save/NGS0_87.tagcountmatchindex.csv", row.names = F))</v>
      </c>
    </row>
    <row r="450" spans="1:15" x14ac:dyDescent="0.15">
      <c r="A450" s="15">
        <v>449</v>
      </c>
      <c r="B450" s="15">
        <v>87</v>
      </c>
      <c r="C450" s="15" t="s">
        <v>138</v>
      </c>
      <c r="D450" s="26" t="str">
        <f>M450</f>
        <v>genotypingdata&lt;- fread("C:/NGS/save/NGS0_87.tagcountmatchindex.csv", col.names = c("NGS0_87"))</v>
      </c>
      <c r="F450" s="15" t="s">
        <v>233</v>
      </c>
      <c r="G450" s="15" t="str">
        <f>'1. Input and Output files list'!$E$6</f>
        <v>C:/NGS/save/</v>
      </c>
      <c r="H450" s="15" t="str">
        <f>'1. Input and Output files list'!$J$252</f>
        <v>NGS0_87.tagcount</v>
      </c>
      <c r="I450" s="15" t="s">
        <v>547</v>
      </c>
      <c r="J450" s="15" t="str">
        <f>'1. Input and Output files list'!$F$252</f>
        <v>NGS0_87</v>
      </c>
      <c r="K450" s="15" t="s">
        <v>545</v>
      </c>
      <c r="M450" s="15" t="str">
        <f>CONCATENATE(F450,G450,H450,I450,J450,K450)</f>
        <v>genotypingdata&lt;- fread("C:/NGS/save/NGS0_87.tagcountmatchindex.csv", col.names = c("NGS0_87"))</v>
      </c>
    </row>
    <row r="451" spans="1:15" x14ac:dyDescent="0.15">
      <c r="A451" s="15">
        <v>450</v>
      </c>
      <c r="B451" s="15">
        <v>87</v>
      </c>
      <c r="C451" s="15" t="s">
        <v>139</v>
      </c>
      <c r="D451" s="26" t="s">
        <v>79</v>
      </c>
    </row>
    <row r="452" spans="1:15" x14ac:dyDescent="0.15">
      <c r="A452" s="15">
        <v>451</v>
      </c>
      <c r="B452" s="15">
        <v>87</v>
      </c>
      <c r="C452" s="15" t="s">
        <v>549</v>
      </c>
      <c r="D452" s="26" t="s">
        <v>551</v>
      </c>
    </row>
    <row r="453" spans="1:15" x14ac:dyDescent="0.15">
      <c r="A453" s="15">
        <v>452</v>
      </c>
      <c r="B453" s="15">
        <v>88</v>
      </c>
      <c r="C453" s="15" t="s">
        <v>136</v>
      </c>
      <c r="D453" s="26" t="str">
        <f>N453</f>
        <v>genotypingdata &lt;- fread("C:/NGS/save/NGS0_88.tagcount", header=F, col.names=genotype)</v>
      </c>
      <c r="F453" s="15" t="s">
        <v>553</v>
      </c>
      <c r="G453" s="15" t="str">
        <f>'1. Input and Output files list'!$E$6</f>
        <v>C:/NGS/save/</v>
      </c>
      <c r="H453" s="15" t="str">
        <f>'1. Input and Output files list'!$J$254</f>
        <v>NGS0_88.tagcount</v>
      </c>
      <c r="I453" s="15" t="s">
        <v>228</v>
      </c>
      <c r="N453" s="15" t="str">
        <f>CONCATENATE(F453,G453,H453,I453)</f>
        <v>genotypingdata &lt;- fread("C:/NGS/save/NGS0_88.tagcount", header=F, col.names=genotype)</v>
      </c>
    </row>
    <row r="454" spans="1:15" x14ac:dyDescent="0.15">
      <c r="A454" s="15">
        <v>453</v>
      </c>
      <c r="B454" s="15">
        <v>88</v>
      </c>
      <c r="C454" s="15" t="s">
        <v>137</v>
      </c>
      <c r="D454" s="26" t="str">
        <f>O454</f>
        <v>system.time(write.csv(genotypingdata[match(genotypingSum$tags, genotypingdata$tags),2], file="C:/NGS/save/NGS0_88.tagcountmatchindex.csv", row.names = F))</v>
      </c>
      <c r="F454" s="15" t="s">
        <v>554</v>
      </c>
      <c r="G454" s="15" t="str">
        <f>'1. Input and Output files list'!$E$6</f>
        <v>C:/NGS/save/</v>
      </c>
      <c r="H454" s="15" t="str">
        <f>'1. Input and Output files list'!$J$254</f>
        <v>NGS0_88.tagcount</v>
      </c>
      <c r="I454" s="15" t="s">
        <v>142</v>
      </c>
      <c r="O454" s="15" t="str">
        <f>CONCATENATE(F454,G454,H454,I454)</f>
        <v>system.time(write.csv(genotypingdata[match(genotypingSum$tags, genotypingdata$tags),2], file="C:/NGS/save/NGS0_88.tagcountmatchindex.csv", row.names = F))</v>
      </c>
    </row>
    <row r="455" spans="1:15" x14ac:dyDescent="0.15">
      <c r="A455" s="15">
        <v>454</v>
      </c>
      <c r="B455" s="15">
        <v>88</v>
      </c>
      <c r="C455" s="15" t="s">
        <v>138</v>
      </c>
      <c r="D455" s="26" t="str">
        <f>M455</f>
        <v>genotypingdata&lt;- fread("C:/NGS/save/NGS0_88.tagcountmatchindex.csv", col.names = c("NGS0_88"))</v>
      </c>
      <c r="F455" s="15" t="s">
        <v>233</v>
      </c>
      <c r="G455" s="15" t="str">
        <f>'1. Input and Output files list'!$E$6</f>
        <v>C:/NGS/save/</v>
      </c>
      <c r="H455" s="15" t="str">
        <f>'1. Input and Output files list'!$J$254</f>
        <v>NGS0_88.tagcount</v>
      </c>
      <c r="I455" s="15" t="s">
        <v>547</v>
      </c>
      <c r="J455" s="15" t="str">
        <f>'1. Input and Output files list'!$F$254</f>
        <v>NGS0_88</v>
      </c>
      <c r="K455" s="15" t="s">
        <v>545</v>
      </c>
      <c r="M455" s="15" t="str">
        <f>CONCATENATE(F455,G455,H455,I455,J455,K455)</f>
        <v>genotypingdata&lt;- fread("C:/NGS/save/NGS0_88.tagcountmatchindex.csv", col.names = c("NGS0_88"))</v>
      </c>
    </row>
    <row r="456" spans="1:15" x14ac:dyDescent="0.15">
      <c r="A456" s="15">
        <v>455</v>
      </c>
      <c r="B456" s="15">
        <v>88</v>
      </c>
      <c r="C456" s="15" t="s">
        <v>139</v>
      </c>
      <c r="D456" s="26" t="s">
        <v>79</v>
      </c>
    </row>
    <row r="457" spans="1:15" x14ac:dyDescent="0.15">
      <c r="A457" s="15">
        <v>456</v>
      </c>
      <c r="B457" s="15">
        <v>88</v>
      </c>
      <c r="C457" s="15" t="s">
        <v>549</v>
      </c>
      <c r="D457" s="26" t="s">
        <v>551</v>
      </c>
    </row>
    <row r="458" spans="1:15" x14ac:dyDescent="0.15">
      <c r="A458" s="15">
        <v>457</v>
      </c>
      <c r="B458" s="15">
        <v>89</v>
      </c>
      <c r="C458" s="15" t="s">
        <v>136</v>
      </c>
      <c r="D458" s="26" t="str">
        <f>N458</f>
        <v>genotypingdata &lt;- fread("C:/NGS/save/NGS0_89.tagcount", header=F, col.names=genotype)</v>
      </c>
      <c r="F458" s="15" t="s">
        <v>553</v>
      </c>
      <c r="G458" s="15" t="str">
        <f>'1. Input and Output files list'!$E$6</f>
        <v>C:/NGS/save/</v>
      </c>
      <c r="H458" s="15" t="str">
        <f>'1. Input and Output files list'!$J$256</f>
        <v>NGS0_89.tagcount</v>
      </c>
      <c r="I458" s="15" t="s">
        <v>228</v>
      </c>
      <c r="N458" s="15" t="str">
        <f>CONCATENATE(F458,G458,H458,I458)</f>
        <v>genotypingdata &lt;- fread("C:/NGS/save/NGS0_89.tagcount", header=F, col.names=genotype)</v>
      </c>
    </row>
    <row r="459" spans="1:15" x14ac:dyDescent="0.15">
      <c r="A459" s="15">
        <v>458</v>
      </c>
      <c r="B459" s="15">
        <v>89</v>
      </c>
      <c r="C459" s="15" t="s">
        <v>137</v>
      </c>
      <c r="D459" s="26" t="str">
        <f>O459</f>
        <v>system.time(write.csv(genotypingdata[match(genotypingSum$tags, genotypingdata$tags),2], file="C:/NGS/save/NGS0_89.tagcountmatchindex.csv", row.names = F))</v>
      </c>
      <c r="F459" s="15" t="s">
        <v>554</v>
      </c>
      <c r="G459" s="15" t="str">
        <f>'1. Input and Output files list'!$E$6</f>
        <v>C:/NGS/save/</v>
      </c>
      <c r="H459" s="15" t="str">
        <f>'1. Input and Output files list'!$J$256</f>
        <v>NGS0_89.tagcount</v>
      </c>
      <c r="I459" s="15" t="s">
        <v>142</v>
      </c>
      <c r="O459" s="15" t="str">
        <f>CONCATENATE(F459,G459,H459,I459)</f>
        <v>system.time(write.csv(genotypingdata[match(genotypingSum$tags, genotypingdata$tags),2], file="C:/NGS/save/NGS0_89.tagcountmatchindex.csv", row.names = F))</v>
      </c>
    </row>
    <row r="460" spans="1:15" x14ac:dyDescent="0.15">
      <c r="A460" s="15">
        <v>459</v>
      </c>
      <c r="B460" s="15">
        <v>89</v>
      </c>
      <c r="C460" s="15" t="s">
        <v>138</v>
      </c>
      <c r="D460" s="26" t="str">
        <f>M460</f>
        <v>genotypingdata&lt;- fread("C:/NGS/save/NGS0_89.tagcountmatchindex.csv", col.names = c("NGS0_89"))</v>
      </c>
      <c r="F460" s="15" t="s">
        <v>233</v>
      </c>
      <c r="G460" s="15" t="str">
        <f>'1. Input and Output files list'!$E$6</f>
        <v>C:/NGS/save/</v>
      </c>
      <c r="H460" s="15" t="str">
        <f>'1. Input and Output files list'!$J$256</f>
        <v>NGS0_89.tagcount</v>
      </c>
      <c r="I460" s="15" t="s">
        <v>547</v>
      </c>
      <c r="J460" s="15" t="str">
        <f>'1. Input and Output files list'!$F$256</f>
        <v>NGS0_89</v>
      </c>
      <c r="K460" s="15" t="s">
        <v>545</v>
      </c>
      <c r="M460" s="15" t="str">
        <f>CONCATENATE(F460,G460,H460,I460,J460,K460)</f>
        <v>genotypingdata&lt;- fread("C:/NGS/save/NGS0_89.tagcountmatchindex.csv", col.names = c("NGS0_89"))</v>
      </c>
    </row>
    <row r="461" spans="1:15" x14ac:dyDescent="0.15">
      <c r="A461" s="15">
        <v>460</v>
      </c>
      <c r="B461" s="15">
        <v>89</v>
      </c>
      <c r="C461" s="15" t="s">
        <v>139</v>
      </c>
      <c r="D461" s="26" t="s">
        <v>79</v>
      </c>
    </row>
    <row r="462" spans="1:15" x14ac:dyDescent="0.15">
      <c r="A462" s="15">
        <v>461</v>
      </c>
      <c r="B462" s="15">
        <v>89</v>
      </c>
      <c r="C462" s="15" t="s">
        <v>549</v>
      </c>
      <c r="D462" s="26" t="s">
        <v>551</v>
      </c>
    </row>
    <row r="463" spans="1:15" x14ac:dyDescent="0.15">
      <c r="A463" s="15">
        <v>462</v>
      </c>
      <c r="B463" s="15">
        <v>90</v>
      </c>
      <c r="C463" s="15" t="s">
        <v>136</v>
      </c>
      <c r="D463" s="26" t="str">
        <f>N463</f>
        <v>genotypingdata &lt;- fread("C:/NGS/save/NGS0_90.tagcount", header=F, col.names=genotype)</v>
      </c>
      <c r="F463" s="15" t="s">
        <v>553</v>
      </c>
      <c r="G463" s="15" t="str">
        <f>'1. Input and Output files list'!$E$6</f>
        <v>C:/NGS/save/</v>
      </c>
      <c r="H463" s="15" t="str">
        <f>'1. Input and Output files list'!$J$258</f>
        <v>NGS0_90.tagcount</v>
      </c>
      <c r="I463" s="15" t="s">
        <v>228</v>
      </c>
      <c r="N463" s="15" t="str">
        <f>CONCATENATE(F463,G463,H463,I463)</f>
        <v>genotypingdata &lt;- fread("C:/NGS/save/NGS0_90.tagcount", header=F, col.names=genotype)</v>
      </c>
    </row>
    <row r="464" spans="1:15" x14ac:dyDescent="0.15">
      <c r="A464" s="15">
        <v>463</v>
      </c>
      <c r="B464" s="15">
        <v>90</v>
      </c>
      <c r="C464" s="15" t="s">
        <v>137</v>
      </c>
      <c r="D464" s="26" t="str">
        <f>O464</f>
        <v>system.time(write.csv(genotypingdata[match(genotypingSum$tags, genotypingdata$tags),2], file="C:/NGS/save/NGS0_90.tagcountmatchindex.csv", row.names = F))</v>
      </c>
      <c r="F464" s="15" t="s">
        <v>554</v>
      </c>
      <c r="G464" s="15" t="str">
        <f>'1. Input and Output files list'!$E$6</f>
        <v>C:/NGS/save/</v>
      </c>
      <c r="H464" s="15" t="str">
        <f>'1. Input and Output files list'!$J$258</f>
        <v>NGS0_90.tagcount</v>
      </c>
      <c r="I464" s="15" t="s">
        <v>142</v>
      </c>
      <c r="O464" s="15" t="str">
        <f>CONCATENATE(F464,G464,H464,I464)</f>
        <v>system.time(write.csv(genotypingdata[match(genotypingSum$tags, genotypingdata$tags),2], file="C:/NGS/save/NGS0_90.tagcountmatchindex.csv", row.names = F))</v>
      </c>
    </row>
    <row r="465" spans="1:15" x14ac:dyDescent="0.15">
      <c r="A465" s="15">
        <v>464</v>
      </c>
      <c r="B465" s="15">
        <v>90</v>
      </c>
      <c r="C465" s="15" t="s">
        <v>138</v>
      </c>
      <c r="D465" s="26" t="str">
        <f>M465</f>
        <v>genotypingdata&lt;- fread("C:/NGS/save/NGS0_90.tagcountmatchindex.csv", col.names = c("NGS0_90"))</v>
      </c>
      <c r="F465" s="15" t="s">
        <v>233</v>
      </c>
      <c r="G465" s="15" t="str">
        <f>'1. Input and Output files list'!$E$6</f>
        <v>C:/NGS/save/</v>
      </c>
      <c r="H465" s="15" t="str">
        <f>'1. Input and Output files list'!$J$258</f>
        <v>NGS0_90.tagcount</v>
      </c>
      <c r="I465" s="15" t="s">
        <v>547</v>
      </c>
      <c r="J465" s="15" t="str">
        <f>'1. Input and Output files list'!$F$258</f>
        <v>NGS0_90</v>
      </c>
      <c r="K465" s="15" t="s">
        <v>545</v>
      </c>
      <c r="M465" s="15" t="str">
        <f>CONCATENATE(F465,G465,H465,I465,J465,K465)</f>
        <v>genotypingdata&lt;- fread("C:/NGS/save/NGS0_90.tagcountmatchindex.csv", col.names = c("NGS0_90"))</v>
      </c>
    </row>
    <row r="466" spans="1:15" x14ac:dyDescent="0.15">
      <c r="A466" s="15">
        <v>465</v>
      </c>
      <c r="B466" s="15">
        <v>90</v>
      </c>
      <c r="C466" s="15" t="s">
        <v>139</v>
      </c>
      <c r="D466" s="26" t="s">
        <v>79</v>
      </c>
    </row>
    <row r="467" spans="1:15" x14ac:dyDescent="0.15">
      <c r="A467" s="15">
        <v>466</v>
      </c>
      <c r="B467" s="15">
        <v>90</v>
      </c>
      <c r="C467" s="15" t="s">
        <v>549</v>
      </c>
      <c r="D467" s="26" t="s">
        <v>551</v>
      </c>
    </row>
    <row r="468" spans="1:15" x14ac:dyDescent="0.15">
      <c r="A468" s="15">
        <v>467</v>
      </c>
      <c r="B468" s="15">
        <v>91</v>
      </c>
      <c r="C468" s="15" t="s">
        <v>136</v>
      </c>
      <c r="D468" s="26" t="str">
        <f>N468</f>
        <v>genotypingdata &lt;- fread("C:/NGS/save/NGS0_91.tagcount", header=F, col.names=genotype)</v>
      </c>
      <c r="F468" s="15" t="s">
        <v>553</v>
      </c>
      <c r="G468" s="15" t="str">
        <f>'1. Input and Output files list'!$E$6</f>
        <v>C:/NGS/save/</v>
      </c>
      <c r="H468" s="15" t="str">
        <f>'1. Input and Output files list'!$J$260</f>
        <v>NGS0_91.tagcount</v>
      </c>
      <c r="I468" s="15" t="s">
        <v>228</v>
      </c>
      <c r="N468" s="15" t="str">
        <f>CONCATENATE(F468,G468,H468,I468)</f>
        <v>genotypingdata &lt;- fread("C:/NGS/save/NGS0_91.tagcount", header=F, col.names=genotype)</v>
      </c>
    </row>
    <row r="469" spans="1:15" x14ac:dyDescent="0.15">
      <c r="A469" s="15">
        <v>468</v>
      </c>
      <c r="B469" s="15">
        <v>91</v>
      </c>
      <c r="C469" s="15" t="s">
        <v>137</v>
      </c>
      <c r="D469" s="26" t="str">
        <f>O469</f>
        <v>system.time(write.csv(genotypingdata[match(genotypingSum$tags, genotypingdata$tags),2], file="C:/NGS/save/NGS0_91.tagcountmatchindex.csv", row.names = F))</v>
      </c>
      <c r="F469" s="15" t="s">
        <v>554</v>
      </c>
      <c r="G469" s="15" t="str">
        <f>'1. Input and Output files list'!$E$6</f>
        <v>C:/NGS/save/</v>
      </c>
      <c r="H469" s="15" t="str">
        <f>'1. Input and Output files list'!$J$260</f>
        <v>NGS0_91.tagcount</v>
      </c>
      <c r="I469" s="15" t="s">
        <v>142</v>
      </c>
      <c r="O469" s="15" t="str">
        <f>CONCATENATE(F469,G469,H469,I469)</f>
        <v>system.time(write.csv(genotypingdata[match(genotypingSum$tags, genotypingdata$tags),2], file="C:/NGS/save/NGS0_91.tagcountmatchindex.csv", row.names = F))</v>
      </c>
    </row>
    <row r="470" spans="1:15" x14ac:dyDescent="0.15">
      <c r="A470" s="15">
        <v>469</v>
      </c>
      <c r="B470" s="15">
        <v>91</v>
      </c>
      <c r="C470" s="15" t="s">
        <v>138</v>
      </c>
      <c r="D470" s="26" t="str">
        <f>M470</f>
        <v>genotypingdata&lt;- fread("C:/NGS/save/NGS0_91.tagcountmatchindex.csv", col.names = c("NGS0_91"))</v>
      </c>
      <c r="F470" s="15" t="s">
        <v>233</v>
      </c>
      <c r="G470" s="15" t="str">
        <f>'1. Input and Output files list'!$E$6</f>
        <v>C:/NGS/save/</v>
      </c>
      <c r="H470" s="15" t="str">
        <f>'1. Input and Output files list'!$J$260</f>
        <v>NGS0_91.tagcount</v>
      </c>
      <c r="I470" s="15" t="s">
        <v>547</v>
      </c>
      <c r="J470" s="15" t="str">
        <f>'1. Input and Output files list'!$F$260</f>
        <v>NGS0_91</v>
      </c>
      <c r="K470" s="15" t="s">
        <v>545</v>
      </c>
      <c r="M470" s="15" t="str">
        <f>CONCATENATE(F470,G470,H470,I470,J470,K470)</f>
        <v>genotypingdata&lt;- fread("C:/NGS/save/NGS0_91.tagcountmatchindex.csv", col.names = c("NGS0_91"))</v>
      </c>
    </row>
    <row r="471" spans="1:15" x14ac:dyDescent="0.15">
      <c r="A471" s="15">
        <v>470</v>
      </c>
      <c r="B471" s="15">
        <v>91</v>
      </c>
      <c r="C471" s="15" t="s">
        <v>139</v>
      </c>
      <c r="D471" s="26" t="s">
        <v>79</v>
      </c>
    </row>
    <row r="472" spans="1:15" x14ac:dyDescent="0.15">
      <c r="A472" s="15">
        <v>471</v>
      </c>
      <c r="B472" s="15">
        <v>91</v>
      </c>
      <c r="C472" s="15" t="s">
        <v>549</v>
      </c>
      <c r="D472" s="26" t="s">
        <v>551</v>
      </c>
    </row>
    <row r="473" spans="1:15" x14ac:dyDescent="0.15">
      <c r="A473" s="15">
        <v>472</v>
      </c>
      <c r="B473" s="15">
        <v>92</v>
      </c>
      <c r="C473" s="15" t="s">
        <v>136</v>
      </c>
      <c r="D473" s="26" t="str">
        <f>N473</f>
        <v>genotypingdata &lt;- fread("C:/NGS/save/NGS0_92.tagcount", header=F, col.names=genotype)</v>
      </c>
      <c r="F473" s="15" t="s">
        <v>553</v>
      </c>
      <c r="G473" s="15" t="str">
        <f>'1. Input and Output files list'!$E$6</f>
        <v>C:/NGS/save/</v>
      </c>
      <c r="H473" s="15" t="str">
        <f>'1. Input and Output files list'!$J$262</f>
        <v>NGS0_92.tagcount</v>
      </c>
      <c r="I473" s="15" t="s">
        <v>228</v>
      </c>
      <c r="N473" s="15" t="str">
        <f>CONCATENATE(F473,G473,H473,I473)</f>
        <v>genotypingdata &lt;- fread("C:/NGS/save/NGS0_92.tagcount", header=F, col.names=genotype)</v>
      </c>
    </row>
    <row r="474" spans="1:15" x14ac:dyDescent="0.15">
      <c r="A474" s="15">
        <v>473</v>
      </c>
      <c r="B474" s="15">
        <v>92</v>
      </c>
      <c r="C474" s="15" t="s">
        <v>137</v>
      </c>
      <c r="D474" s="26" t="str">
        <f>O474</f>
        <v>system.time(write.csv(genotypingdata[match(genotypingSum$tags, genotypingdata$tags),2], file="C:/NGS/save/NGS0_92.tagcountmatchindex.csv", row.names = F))</v>
      </c>
      <c r="F474" s="15" t="s">
        <v>554</v>
      </c>
      <c r="G474" s="15" t="str">
        <f>'1. Input and Output files list'!$E$6</f>
        <v>C:/NGS/save/</v>
      </c>
      <c r="H474" s="15" t="str">
        <f>'1. Input and Output files list'!$J$262</f>
        <v>NGS0_92.tagcount</v>
      </c>
      <c r="I474" s="15" t="s">
        <v>142</v>
      </c>
      <c r="O474" s="15" t="str">
        <f>CONCATENATE(F474,G474,H474,I474)</f>
        <v>system.time(write.csv(genotypingdata[match(genotypingSum$tags, genotypingdata$tags),2], file="C:/NGS/save/NGS0_92.tagcountmatchindex.csv", row.names = F))</v>
      </c>
    </row>
    <row r="475" spans="1:15" x14ac:dyDescent="0.15">
      <c r="A475" s="15">
        <v>474</v>
      </c>
      <c r="B475" s="15">
        <v>92</v>
      </c>
      <c r="C475" s="15" t="s">
        <v>138</v>
      </c>
      <c r="D475" s="26" t="str">
        <f>M475</f>
        <v>genotypingdata&lt;- fread("C:/NGS/save/NGS0_92.tagcountmatchindex.csv", col.names = c("NGS0_92"))</v>
      </c>
      <c r="F475" s="15" t="s">
        <v>233</v>
      </c>
      <c r="G475" s="15" t="str">
        <f>'1. Input and Output files list'!$E$6</f>
        <v>C:/NGS/save/</v>
      </c>
      <c r="H475" s="15" t="str">
        <f>'1. Input and Output files list'!$J$262</f>
        <v>NGS0_92.tagcount</v>
      </c>
      <c r="I475" s="15" t="s">
        <v>547</v>
      </c>
      <c r="J475" s="15" t="str">
        <f>'1. Input and Output files list'!$F$262</f>
        <v>NGS0_92</v>
      </c>
      <c r="K475" s="15" t="s">
        <v>545</v>
      </c>
      <c r="M475" s="15" t="str">
        <f>CONCATENATE(F475,G475,H475,I475,J475,K475)</f>
        <v>genotypingdata&lt;- fread("C:/NGS/save/NGS0_92.tagcountmatchindex.csv", col.names = c("NGS0_92"))</v>
      </c>
    </row>
    <row r="476" spans="1:15" x14ac:dyDescent="0.15">
      <c r="A476" s="15">
        <v>475</v>
      </c>
      <c r="B476" s="15">
        <v>92</v>
      </c>
      <c r="C476" s="15" t="s">
        <v>139</v>
      </c>
      <c r="D476" s="26" t="s">
        <v>79</v>
      </c>
    </row>
    <row r="477" spans="1:15" x14ac:dyDescent="0.15">
      <c r="A477" s="15">
        <v>476</v>
      </c>
      <c r="B477" s="15">
        <v>92</v>
      </c>
      <c r="C477" s="15" t="s">
        <v>549</v>
      </c>
      <c r="D477" s="26" t="s">
        <v>551</v>
      </c>
    </row>
    <row r="478" spans="1:15" x14ac:dyDescent="0.15">
      <c r="A478" s="15">
        <v>477</v>
      </c>
      <c r="B478" s="15">
        <v>93</v>
      </c>
      <c r="C478" s="15" t="s">
        <v>136</v>
      </c>
      <c r="D478" s="26" t="str">
        <f>N478</f>
        <v>genotypingdata &lt;- fread("C:/NGS/save/NGS0_93.tagcount", header=F, col.names=genotype)</v>
      </c>
      <c r="F478" s="15" t="s">
        <v>553</v>
      </c>
      <c r="G478" s="15" t="str">
        <f>'1. Input and Output files list'!$E$6</f>
        <v>C:/NGS/save/</v>
      </c>
      <c r="H478" s="15" t="str">
        <f>'1. Input and Output files list'!$J$264</f>
        <v>NGS0_93.tagcount</v>
      </c>
      <c r="I478" s="15" t="s">
        <v>228</v>
      </c>
      <c r="N478" s="15" t="str">
        <f>CONCATENATE(F478,G478,H478,I478)</f>
        <v>genotypingdata &lt;- fread("C:/NGS/save/NGS0_93.tagcount", header=F, col.names=genotype)</v>
      </c>
    </row>
    <row r="479" spans="1:15" x14ac:dyDescent="0.15">
      <c r="A479" s="15">
        <v>478</v>
      </c>
      <c r="B479" s="15">
        <v>93</v>
      </c>
      <c r="C479" s="15" t="s">
        <v>137</v>
      </c>
      <c r="D479" s="26" t="str">
        <f>O479</f>
        <v>system.time(write.csv(genotypingdata[match(genotypingSum$tags, genotypingdata$tags),2], file="C:/NGS/save/NGS0_93.tagcountmatchindex.csv", row.names = F))</v>
      </c>
      <c r="F479" s="15" t="s">
        <v>554</v>
      </c>
      <c r="G479" s="15" t="str">
        <f>'1. Input and Output files list'!$E$6</f>
        <v>C:/NGS/save/</v>
      </c>
      <c r="H479" s="15" t="str">
        <f>'1. Input and Output files list'!$J$264</f>
        <v>NGS0_93.tagcount</v>
      </c>
      <c r="I479" s="15" t="s">
        <v>142</v>
      </c>
      <c r="O479" s="15" t="str">
        <f>CONCATENATE(F479,G479,H479,I479)</f>
        <v>system.time(write.csv(genotypingdata[match(genotypingSum$tags, genotypingdata$tags),2], file="C:/NGS/save/NGS0_93.tagcountmatchindex.csv", row.names = F))</v>
      </c>
    </row>
    <row r="480" spans="1:15" x14ac:dyDescent="0.15">
      <c r="A480" s="15">
        <v>479</v>
      </c>
      <c r="B480" s="15">
        <v>93</v>
      </c>
      <c r="C480" s="15" t="s">
        <v>138</v>
      </c>
      <c r="D480" s="26" t="str">
        <f>M480</f>
        <v>genotypingdata&lt;- fread("C:/NGS/save/NGS0_93.tagcountmatchindex.csv", col.names = c("NGS0_93"))</v>
      </c>
      <c r="F480" s="15" t="s">
        <v>233</v>
      </c>
      <c r="G480" s="15" t="str">
        <f>'1. Input and Output files list'!$E$6</f>
        <v>C:/NGS/save/</v>
      </c>
      <c r="H480" s="15" t="str">
        <f>'1. Input and Output files list'!$J$264</f>
        <v>NGS0_93.tagcount</v>
      </c>
      <c r="I480" s="15" t="s">
        <v>547</v>
      </c>
      <c r="J480" s="15" t="str">
        <f>'1. Input and Output files list'!$F$264</f>
        <v>NGS0_93</v>
      </c>
      <c r="K480" s="15" t="s">
        <v>545</v>
      </c>
      <c r="M480" s="15" t="str">
        <f>CONCATENATE(F480,G480,H480,I480,J480,K480)</f>
        <v>genotypingdata&lt;- fread("C:/NGS/save/NGS0_93.tagcountmatchindex.csv", col.names = c("NGS0_93"))</v>
      </c>
    </row>
    <row r="481" spans="1:15" x14ac:dyDescent="0.15">
      <c r="A481" s="15">
        <v>480</v>
      </c>
      <c r="B481" s="15">
        <v>93</v>
      </c>
      <c r="C481" s="15" t="s">
        <v>139</v>
      </c>
      <c r="D481" s="26" t="s">
        <v>79</v>
      </c>
    </row>
    <row r="482" spans="1:15" x14ac:dyDescent="0.15">
      <c r="A482" s="15">
        <v>481</v>
      </c>
      <c r="B482" s="15">
        <v>93</v>
      </c>
      <c r="C482" s="15" t="s">
        <v>549</v>
      </c>
      <c r="D482" s="26" t="s">
        <v>551</v>
      </c>
    </row>
    <row r="483" spans="1:15" x14ac:dyDescent="0.15">
      <c r="A483" s="15">
        <v>482</v>
      </c>
      <c r="B483" s="15">
        <v>94</v>
      </c>
      <c r="C483" s="15" t="s">
        <v>136</v>
      </c>
      <c r="D483" s="26" t="str">
        <f>N483</f>
        <v>genotypingdata &lt;- fread("C:/NGS/save/NGS0_94.tagcount", header=F, col.names=genotype)</v>
      </c>
      <c r="F483" s="15" t="s">
        <v>553</v>
      </c>
      <c r="G483" s="15" t="str">
        <f>'1. Input and Output files list'!$E$6</f>
        <v>C:/NGS/save/</v>
      </c>
      <c r="H483" s="15" t="str">
        <f>'1. Input and Output files list'!$J$266</f>
        <v>NGS0_94.tagcount</v>
      </c>
      <c r="I483" s="15" t="s">
        <v>228</v>
      </c>
      <c r="N483" s="15" t="str">
        <f>CONCATENATE(F483,G483,H483,I483)</f>
        <v>genotypingdata &lt;- fread("C:/NGS/save/NGS0_94.tagcount", header=F, col.names=genotype)</v>
      </c>
    </row>
    <row r="484" spans="1:15" x14ac:dyDescent="0.15">
      <c r="A484" s="15">
        <v>483</v>
      </c>
      <c r="B484" s="15">
        <v>94</v>
      </c>
      <c r="C484" s="15" t="s">
        <v>137</v>
      </c>
      <c r="D484" s="26" t="str">
        <f>O484</f>
        <v>system.time(write.csv(genotypingdata[match(genotypingSum$tags, genotypingdata$tags),2], file="C:/NGS/save/NGS0_94.tagcountmatchindex.csv", row.names = F))</v>
      </c>
      <c r="F484" s="15" t="s">
        <v>554</v>
      </c>
      <c r="G484" s="15" t="str">
        <f>'1. Input and Output files list'!$E$6</f>
        <v>C:/NGS/save/</v>
      </c>
      <c r="H484" s="15" t="str">
        <f>'1. Input and Output files list'!$J$266</f>
        <v>NGS0_94.tagcount</v>
      </c>
      <c r="I484" s="15" t="s">
        <v>142</v>
      </c>
      <c r="O484" s="15" t="str">
        <f>CONCATENATE(F484,G484,H484,I484)</f>
        <v>system.time(write.csv(genotypingdata[match(genotypingSum$tags, genotypingdata$tags),2], file="C:/NGS/save/NGS0_94.tagcountmatchindex.csv", row.names = F))</v>
      </c>
    </row>
    <row r="485" spans="1:15" x14ac:dyDescent="0.15">
      <c r="A485" s="15">
        <v>484</v>
      </c>
      <c r="B485" s="15">
        <v>94</v>
      </c>
      <c r="C485" s="15" t="s">
        <v>138</v>
      </c>
      <c r="D485" s="26" t="str">
        <f>M485</f>
        <v>genotypingdata&lt;- fread("C:/NGS/save/NGS0_94.tagcountmatchindex.csv", col.names = c("NGS0_94"))</v>
      </c>
      <c r="F485" s="15" t="s">
        <v>233</v>
      </c>
      <c r="G485" s="15" t="str">
        <f>'1. Input and Output files list'!$E$6</f>
        <v>C:/NGS/save/</v>
      </c>
      <c r="H485" s="15" t="str">
        <f>'1. Input and Output files list'!$J$266</f>
        <v>NGS0_94.tagcount</v>
      </c>
      <c r="I485" s="15" t="s">
        <v>547</v>
      </c>
      <c r="J485" s="15" t="str">
        <f>'1. Input and Output files list'!$F$266</f>
        <v>NGS0_94</v>
      </c>
      <c r="K485" s="15" t="s">
        <v>545</v>
      </c>
      <c r="M485" s="15" t="str">
        <f>CONCATENATE(F485,G485,H485,I485,J485,K485)</f>
        <v>genotypingdata&lt;- fread("C:/NGS/save/NGS0_94.tagcountmatchindex.csv", col.names = c("NGS0_94"))</v>
      </c>
    </row>
    <row r="486" spans="1:15" x14ac:dyDescent="0.15">
      <c r="A486" s="15">
        <v>485</v>
      </c>
      <c r="B486" s="15">
        <v>94</v>
      </c>
      <c r="C486" s="15" t="s">
        <v>139</v>
      </c>
      <c r="D486" s="26" t="s">
        <v>79</v>
      </c>
    </row>
    <row r="487" spans="1:15" x14ac:dyDescent="0.15">
      <c r="A487" s="15">
        <v>486</v>
      </c>
      <c r="B487" s="15">
        <v>94</v>
      </c>
      <c r="C487" s="15" t="s">
        <v>549</v>
      </c>
      <c r="D487" s="26" t="s">
        <v>551</v>
      </c>
    </row>
    <row r="488" spans="1:15" x14ac:dyDescent="0.15">
      <c r="A488" s="15">
        <v>487</v>
      </c>
      <c r="B488" s="15">
        <v>95</v>
      </c>
      <c r="C488" s="15" t="s">
        <v>136</v>
      </c>
      <c r="D488" s="26" t="str">
        <f>N488</f>
        <v>genotypingdata &lt;- fread("C:/NGS/save/NGS0_95.tagcount", header=F, col.names=genotype)</v>
      </c>
      <c r="F488" s="15" t="s">
        <v>553</v>
      </c>
      <c r="G488" s="15" t="str">
        <f>'1. Input and Output files list'!$E$6</f>
        <v>C:/NGS/save/</v>
      </c>
      <c r="H488" s="15" t="str">
        <f>'1. Input and Output files list'!$J$268</f>
        <v>NGS0_95.tagcount</v>
      </c>
      <c r="I488" s="15" t="s">
        <v>228</v>
      </c>
      <c r="N488" s="15" t="str">
        <f>CONCATENATE(F488,G488,H488,I488)</f>
        <v>genotypingdata &lt;- fread("C:/NGS/save/NGS0_95.tagcount", header=F, col.names=genotype)</v>
      </c>
    </row>
    <row r="489" spans="1:15" x14ac:dyDescent="0.15">
      <c r="A489" s="15">
        <v>488</v>
      </c>
      <c r="B489" s="15">
        <v>95</v>
      </c>
      <c r="C489" s="15" t="s">
        <v>137</v>
      </c>
      <c r="D489" s="26" t="str">
        <f>O489</f>
        <v>system.time(write.csv(genotypingdata[match(genotypingSum$tags, genotypingdata$tags),2], file="C:/NGS/save/NGS0_95.tagcountmatchindex.csv", row.names = F))</v>
      </c>
      <c r="F489" s="15" t="s">
        <v>554</v>
      </c>
      <c r="G489" s="15" t="str">
        <f>'1. Input and Output files list'!$E$6</f>
        <v>C:/NGS/save/</v>
      </c>
      <c r="H489" s="15" t="str">
        <f>'1. Input and Output files list'!$J$268</f>
        <v>NGS0_95.tagcount</v>
      </c>
      <c r="I489" s="15" t="s">
        <v>142</v>
      </c>
      <c r="O489" s="15" t="str">
        <f>CONCATENATE(F489,G489,H489,I489)</f>
        <v>system.time(write.csv(genotypingdata[match(genotypingSum$tags, genotypingdata$tags),2], file="C:/NGS/save/NGS0_95.tagcountmatchindex.csv", row.names = F))</v>
      </c>
    </row>
    <row r="490" spans="1:15" x14ac:dyDescent="0.15">
      <c r="A490" s="15">
        <v>489</v>
      </c>
      <c r="B490" s="15">
        <v>95</v>
      </c>
      <c r="C490" s="15" t="s">
        <v>138</v>
      </c>
      <c r="D490" s="26" t="str">
        <f>M490</f>
        <v>genotypingdata&lt;- fread("C:/NGS/save/NGS0_95.tagcountmatchindex.csv", col.names = c("NGS0_95"))</v>
      </c>
      <c r="F490" s="15" t="s">
        <v>233</v>
      </c>
      <c r="G490" s="15" t="str">
        <f>'1. Input and Output files list'!$E$6</f>
        <v>C:/NGS/save/</v>
      </c>
      <c r="H490" s="15" t="str">
        <f>'1. Input and Output files list'!$J$268</f>
        <v>NGS0_95.tagcount</v>
      </c>
      <c r="I490" s="15" t="s">
        <v>547</v>
      </c>
      <c r="J490" s="15" t="str">
        <f>'1. Input and Output files list'!$F$268</f>
        <v>NGS0_95</v>
      </c>
      <c r="K490" s="15" t="s">
        <v>545</v>
      </c>
      <c r="M490" s="15" t="str">
        <f>CONCATENATE(F490,G490,H490,I490,J490,K490)</f>
        <v>genotypingdata&lt;- fread("C:/NGS/save/NGS0_95.tagcountmatchindex.csv", col.names = c("NGS0_95"))</v>
      </c>
    </row>
    <row r="491" spans="1:15" x14ac:dyDescent="0.15">
      <c r="A491" s="15">
        <v>490</v>
      </c>
      <c r="B491" s="15">
        <v>95</v>
      </c>
      <c r="C491" s="15" t="s">
        <v>139</v>
      </c>
      <c r="D491" s="26" t="s">
        <v>79</v>
      </c>
    </row>
    <row r="492" spans="1:15" x14ac:dyDescent="0.15">
      <c r="A492" s="15">
        <v>491</v>
      </c>
      <c r="B492" s="15">
        <v>95</v>
      </c>
      <c r="C492" s="15" t="s">
        <v>549</v>
      </c>
      <c r="D492" s="26" t="s">
        <v>551</v>
      </c>
    </row>
    <row r="493" spans="1:15" x14ac:dyDescent="0.15">
      <c r="A493" s="15">
        <v>492</v>
      </c>
      <c r="B493" s="15">
        <v>96</v>
      </c>
      <c r="C493" s="15" t="s">
        <v>136</v>
      </c>
      <c r="D493" s="26" t="str">
        <f>N493</f>
        <v>genotypingdata &lt;- fread("C:/NGS/save/NGS0_96.tagcount", header=F, col.names=genotype)</v>
      </c>
      <c r="F493" s="15" t="s">
        <v>553</v>
      </c>
      <c r="G493" s="15" t="str">
        <f>'1. Input and Output files list'!$E$6</f>
        <v>C:/NGS/save/</v>
      </c>
      <c r="H493" s="15" t="str">
        <f>'1. Input and Output files list'!$J$270</f>
        <v>NGS0_96.tagcount</v>
      </c>
      <c r="I493" s="15" t="s">
        <v>228</v>
      </c>
      <c r="N493" s="15" t="str">
        <f>CONCATENATE(F493,G493,H493,I493)</f>
        <v>genotypingdata &lt;- fread("C:/NGS/save/NGS0_96.tagcount", header=F, col.names=genotype)</v>
      </c>
    </row>
    <row r="494" spans="1:15" x14ac:dyDescent="0.15">
      <c r="A494" s="15">
        <v>493</v>
      </c>
      <c r="B494" s="15">
        <v>96</v>
      </c>
      <c r="C494" s="15" t="s">
        <v>137</v>
      </c>
      <c r="D494" s="26" t="str">
        <f>O494</f>
        <v>system.time(write.csv(genotypingdata[match(genotypingSum$tags, genotypingdata$tags),2], file="C:/NGS/save/NGS0_96.tagcountmatchindex.csv", row.names = F))</v>
      </c>
      <c r="F494" s="15" t="s">
        <v>554</v>
      </c>
      <c r="G494" s="15" t="str">
        <f>'1. Input and Output files list'!$E$6</f>
        <v>C:/NGS/save/</v>
      </c>
      <c r="H494" s="15" t="str">
        <f>'1. Input and Output files list'!$J$270</f>
        <v>NGS0_96.tagcount</v>
      </c>
      <c r="I494" s="15" t="s">
        <v>142</v>
      </c>
      <c r="O494" s="15" t="str">
        <f>CONCATENATE(F494,G494,H494,I494)</f>
        <v>system.time(write.csv(genotypingdata[match(genotypingSum$tags, genotypingdata$tags),2], file="C:/NGS/save/NGS0_96.tagcountmatchindex.csv", row.names = F))</v>
      </c>
    </row>
    <row r="495" spans="1:15" x14ac:dyDescent="0.15">
      <c r="A495" s="15">
        <v>494</v>
      </c>
      <c r="B495" s="15">
        <v>96</v>
      </c>
      <c r="C495" s="15" t="s">
        <v>138</v>
      </c>
      <c r="D495" s="26" t="str">
        <f>M495</f>
        <v>genotypingdata&lt;- fread("C:/NGS/save/NGS0_96.tagcountmatchindex.csv", col.names = c("NGS0_96"))</v>
      </c>
      <c r="F495" s="15" t="s">
        <v>233</v>
      </c>
      <c r="G495" s="15" t="str">
        <f>'1. Input and Output files list'!$E$6</f>
        <v>C:/NGS/save/</v>
      </c>
      <c r="H495" s="15" t="str">
        <f>'1. Input and Output files list'!$J$270</f>
        <v>NGS0_96.tagcount</v>
      </c>
      <c r="I495" s="15" t="s">
        <v>547</v>
      </c>
      <c r="J495" s="15" t="str">
        <f>'1. Input and Output files list'!$F$270</f>
        <v>NGS0_96</v>
      </c>
      <c r="K495" s="15" t="s">
        <v>545</v>
      </c>
      <c r="M495" s="15" t="str">
        <f>CONCATENATE(F495,G495,H495,I495,J495,K495)</f>
        <v>genotypingdata&lt;- fread("C:/NGS/save/NGS0_96.tagcountmatchindex.csv", col.names = c("NGS0_96"))</v>
      </c>
    </row>
    <row r="496" spans="1:15" x14ac:dyDescent="0.15">
      <c r="A496" s="15">
        <v>495</v>
      </c>
      <c r="B496" s="15">
        <v>96</v>
      </c>
      <c r="C496" s="15" t="s">
        <v>139</v>
      </c>
      <c r="D496" s="26" t="s">
        <v>79</v>
      </c>
    </row>
    <row r="497" spans="1:15" x14ac:dyDescent="0.15">
      <c r="A497" s="15">
        <v>496</v>
      </c>
      <c r="B497" s="15">
        <v>96</v>
      </c>
      <c r="C497" s="15" t="s">
        <v>549</v>
      </c>
      <c r="D497" s="26" t="s">
        <v>551</v>
      </c>
    </row>
    <row r="498" spans="1:15" x14ac:dyDescent="0.15">
      <c r="A498" s="15">
        <v>497</v>
      </c>
      <c r="B498" s="15">
        <v>97</v>
      </c>
      <c r="C498" s="15" t="s">
        <v>136</v>
      </c>
      <c r="D498" s="26" t="str">
        <f>N498</f>
        <v>genotypingdata &lt;- fread("C:/NGS/save/.tagcount", header=F, col.names=genotype)</v>
      </c>
      <c r="F498" s="15" t="s">
        <v>553</v>
      </c>
      <c r="G498" s="15" t="str">
        <f>'1. Input and Output files list'!$E$6</f>
        <v>C:/NGS/save/</v>
      </c>
      <c r="H498" s="15" t="str">
        <f>'1. Input and Output files list'!$J$272</f>
        <v>.tagcount</v>
      </c>
      <c r="I498" s="15" t="s">
        <v>228</v>
      </c>
      <c r="N498" s="15" t="str">
        <f>CONCATENATE(F498,G498,H498,I498)</f>
        <v>genotypingdata &lt;- fread("C:/NGS/save/.tagcount", header=F, col.names=genotype)</v>
      </c>
    </row>
    <row r="499" spans="1:15" x14ac:dyDescent="0.15">
      <c r="A499" s="15">
        <v>498</v>
      </c>
      <c r="B499" s="15">
        <v>97</v>
      </c>
      <c r="C499" s="15" t="s">
        <v>137</v>
      </c>
      <c r="D499" s="26" t="str">
        <f>O499</f>
        <v>system.time(write.csv(genotypingdata[match(genotypingSum$tags, genotypingdata$tags),2], file="C:/NGS/save/.tagcountmatchindex.csv", row.names = F))</v>
      </c>
      <c r="F499" s="15" t="s">
        <v>554</v>
      </c>
      <c r="G499" s="15" t="str">
        <f>'1. Input and Output files list'!$E$6</f>
        <v>C:/NGS/save/</v>
      </c>
      <c r="H499" s="15" t="str">
        <f>'1. Input and Output files list'!$J$272</f>
        <v>.tagcount</v>
      </c>
      <c r="I499" s="15" t="s">
        <v>142</v>
      </c>
      <c r="O499" s="15" t="str">
        <f>CONCATENATE(F499,G499,H499,I499)</f>
        <v>system.time(write.csv(genotypingdata[match(genotypingSum$tags, genotypingdata$tags),2], file="C:/NGS/save/.tagcountmatchindex.csv", row.names = F))</v>
      </c>
    </row>
    <row r="500" spans="1:15" x14ac:dyDescent="0.15">
      <c r="A500" s="15">
        <v>499</v>
      </c>
      <c r="B500" s="15">
        <v>97</v>
      </c>
      <c r="C500" s="15" t="s">
        <v>138</v>
      </c>
      <c r="D500" s="26" t="str">
        <f>M500</f>
        <v>genotypingdata&lt;- fread("C:/NGS/save/.tagcountmatchindex.csv", col.names = c("0"))</v>
      </c>
      <c r="F500" s="15" t="s">
        <v>233</v>
      </c>
      <c r="G500" s="15" t="str">
        <f>'1. Input and Output files list'!$E$6</f>
        <v>C:/NGS/save/</v>
      </c>
      <c r="H500" s="15" t="str">
        <f>'1. Input and Output files list'!$J$272</f>
        <v>.tagcount</v>
      </c>
      <c r="I500" s="15" t="s">
        <v>547</v>
      </c>
      <c r="J500" s="15">
        <f>'1. Input and Output files list'!$F$272</f>
        <v>0</v>
      </c>
      <c r="K500" s="15" t="s">
        <v>545</v>
      </c>
      <c r="M500" s="15" t="str">
        <f>CONCATENATE(F500,G500,H500,I500,J500,K500)</f>
        <v>genotypingdata&lt;- fread("C:/NGS/save/.tagcountmatchindex.csv", col.names = c("0"))</v>
      </c>
    </row>
    <row r="501" spans="1:15" x14ac:dyDescent="0.15">
      <c r="A501" s="15">
        <v>500</v>
      </c>
      <c r="B501" s="15">
        <v>97</v>
      </c>
      <c r="C501" s="15" t="s">
        <v>139</v>
      </c>
      <c r="D501" s="26" t="s">
        <v>79</v>
      </c>
    </row>
    <row r="502" spans="1:15" x14ac:dyDescent="0.15">
      <c r="A502" s="15">
        <v>501</v>
      </c>
      <c r="B502" s="15">
        <v>97</v>
      </c>
      <c r="C502" s="15" t="s">
        <v>549</v>
      </c>
      <c r="D502" s="26" t="s">
        <v>551</v>
      </c>
    </row>
    <row r="503" spans="1:15" x14ac:dyDescent="0.15">
      <c r="A503" s="15">
        <v>502</v>
      </c>
      <c r="B503" s="15">
        <v>98</v>
      </c>
      <c r="C503" s="15" t="s">
        <v>136</v>
      </c>
      <c r="D503" s="26" t="str">
        <f>N503</f>
        <v>genotypingdata &lt;- fread("C:/NGS/save/.tagcount", header=F, col.names=genotype)</v>
      </c>
      <c r="F503" s="15" t="s">
        <v>553</v>
      </c>
      <c r="G503" s="15" t="str">
        <f>'1. Input and Output files list'!$E$6</f>
        <v>C:/NGS/save/</v>
      </c>
      <c r="H503" s="15" t="str">
        <f>'1. Input and Output files list'!$J$274</f>
        <v>.tagcount</v>
      </c>
      <c r="I503" s="15" t="s">
        <v>228</v>
      </c>
      <c r="N503" s="15" t="str">
        <f>CONCATENATE(F503,G503,H503,I503)</f>
        <v>genotypingdata &lt;- fread("C:/NGS/save/.tagcount", header=F, col.names=genotype)</v>
      </c>
    </row>
    <row r="504" spans="1:15" x14ac:dyDescent="0.15">
      <c r="A504" s="15">
        <v>503</v>
      </c>
      <c r="B504" s="15">
        <v>98</v>
      </c>
      <c r="C504" s="15" t="s">
        <v>137</v>
      </c>
      <c r="D504" s="26" t="str">
        <f>O504</f>
        <v>system.time(write.csv(genotypingdata[match(genotypingSum$tags, genotypingdata$tags),2], file="C:/NGS/save/.tagcountmatchindex.csv", row.names = F))</v>
      </c>
      <c r="F504" s="15" t="s">
        <v>554</v>
      </c>
      <c r="G504" s="15" t="str">
        <f>'1. Input and Output files list'!$E$6</f>
        <v>C:/NGS/save/</v>
      </c>
      <c r="H504" s="15" t="str">
        <f>'1. Input and Output files list'!$J$274</f>
        <v>.tagcount</v>
      </c>
      <c r="I504" s="15" t="s">
        <v>142</v>
      </c>
      <c r="O504" s="15" t="str">
        <f>CONCATENATE(F504,G504,H504,I504)</f>
        <v>system.time(write.csv(genotypingdata[match(genotypingSum$tags, genotypingdata$tags),2], file="C:/NGS/save/.tagcountmatchindex.csv", row.names = F))</v>
      </c>
    </row>
    <row r="505" spans="1:15" x14ac:dyDescent="0.15">
      <c r="A505" s="15">
        <v>504</v>
      </c>
      <c r="B505" s="15">
        <v>98</v>
      </c>
      <c r="C505" s="15" t="s">
        <v>138</v>
      </c>
      <c r="D505" s="26" t="str">
        <f>M505</f>
        <v>genotypingdata&lt;- fread("C:/NGS/save/.tagcountmatchindex.csv", col.names = c("0"))</v>
      </c>
      <c r="F505" s="15" t="s">
        <v>233</v>
      </c>
      <c r="G505" s="15" t="str">
        <f>'1. Input and Output files list'!$E$6</f>
        <v>C:/NGS/save/</v>
      </c>
      <c r="H505" s="15" t="str">
        <f>'1. Input and Output files list'!$J$274</f>
        <v>.tagcount</v>
      </c>
      <c r="I505" s="15" t="s">
        <v>547</v>
      </c>
      <c r="J505" s="15">
        <f>'1. Input and Output files list'!$F$274</f>
        <v>0</v>
      </c>
      <c r="K505" s="15" t="s">
        <v>545</v>
      </c>
      <c r="M505" s="15" t="str">
        <f>CONCATENATE(F505,G505,H505,I505,J505,K505)</f>
        <v>genotypingdata&lt;- fread("C:/NGS/save/.tagcountmatchindex.csv", col.names = c("0"))</v>
      </c>
    </row>
    <row r="506" spans="1:15" x14ac:dyDescent="0.15">
      <c r="A506" s="15">
        <v>505</v>
      </c>
      <c r="B506" s="15">
        <v>98</v>
      </c>
      <c r="C506" s="15" t="s">
        <v>139</v>
      </c>
      <c r="D506" s="26" t="s">
        <v>79</v>
      </c>
    </row>
    <row r="507" spans="1:15" x14ac:dyDescent="0.15">
      <c r="A507" s="15">
        <v>506</v>
      </c>
      <c r="B507" s="15">
        <v>98</v>
      </c>
      <c r="C507" s="15" t="s">
        <v>549</v>
      </c>
      <c r="D507" s="26" t="s">
        <v>551</v>
      </c>
    </row>
    <row r="508" spans="1:15" x14ac:dyDescent="0.15">
      <c r="A508" s="15">
        <v>507</v>
      </c>
      <c r="B508" s="15">
        <v>99</v>
      </c>
      <c r="C508" s="15" t="s">
        <v>136</v>
      </c>
      <c r="D508" s="26" t="str">
        <f>N508</f>
        <v>genotypingdata &lt;- fread("C:/NGS/save/.tagcount", header=F, col.names=genotype)</v>
      </c>
      <c r="F508" s="15" t="s">
        <v>553</v>
      </c>
      <c r="G508" s="15" t="str">
        <f>'1. Input and Output files list'!$E$6</f>
        <v>C:/NGS/save/</v>
      </c>
      <c r="H508" s="15" t="str">
        <f>'1. Input and Output files list'!$J$276</f>
        <v>.tagcount</v>
      </c>
      <c r="I508" s="15" t="s">
        <v>228</v>
      </c>
      <c r="N508" s="15" t="str">
        <f>CONCATENATE(F508,G508,H508,I508)</f>
        <v>genotypingdata &lt;- fread("C:/NGS/save/.tagcount", header=F, col.names=genotype)</v>
      </c>
    </row>
    <row r="509" spans="1:15" x14ac:dyDescent="0.15">
      <c r="A509" s="15">
        <v>508</v>
      </c>
      <c r="B509" s="15">
        <v>99</v>
      </c>
      <c r="C509" s="15" t="s">
        <v>137</v>
      </c>
      <c r="D509" s="26" t="str">
        <f>O509</f>
        <v>system.time(write.csv(genotypingdata[match(genotypingSum$tags, genotypingdata$tags),2], file="C:/NGS/save/.tagcountmatchindex.csv", row.names = F))</v>
      </c>
      <c r="F509" s="15" t="s">
        <v>554</v>
      </c>
      <c r="G509" s="15" t="str">
        <f>'1. Input and Output files list'!$E$6</f>
        <v>C:/NGS/save/</v>
      </c>
      <c r="H509" s="15" t="str">
        <f>'1. Input and Output files list'!$J$276</f>
        <v>.tagcount</v>
      </c>
      <c r="I509" s="15" t="s">
        <v>142</v>
      </c>
      <c r="O509" s="15" t="str">
        <f>CONCATENATE(F509,G509,H509,I509)</f>
        <v>system.time(write.csv(genotypingdata[match(genotypingSum$tags, genotypingdata$tags),2], file="C:/NGS/save/.tagcountmatchindex.csv", row.names = F))</v>
      </c>
    </row>
    <row r="510" spans="1:15" x14ac:dyDescent="0.15">
      <c r="A510" s="15">
        <v>509</v>
      </c>
      <c r="B510" s="15">
        <v>99</v>
      </c>
      <c r="C510" s="15" t="s">
        <v>138</v>
      </c>
      <c r="D510" s="26" t="str">
        <f>M510</f>
        <v>genotypingdata&lt;- fread("C:/NGS/save/.tagcountmatchindex.csv", col.names = c("0"))</v>
      </c>
      <c r="F510" s="15" t="s">
        <v>233</v>
      </c>
      <c r="G510" s="15" t="str">
        <f>'1. Input and Output files list'!$E$6</f>
        <v>C:/NGS/save/</v>
      </c>
      <c r="H510" s="15" t="str">
        <f>'1. Input and Output files list'!$J$276</f>
        <v>.tagcount</v>
      </c>
      <c r="I510" s="15" t="s">
        <v>547</v>
      </c>
      <c r="J510" s="15">
        <f>'1. Input and Output files list'!$F$276</f>
        <v>0</v>
      </c>
      <c r="K510" s="15" t="s">
        <v>545</v>
      </c>
      <c r="M510" s="15" t="str">
        <f>CONCATENATE(F510,G510,H510,I510,J510,K510)</f>
        <v>genotypingdata&lt;- fread("C:/NGS/save/.tagcountmatchindex.csv", col.names = c("0"))</v>
      </c>
    </row>
    <row r="511" spans="1:15" x14ac:dyDescent="0.15">
      <c r="A511" s="15">
        <v>510</v>
      </c>
      <c r="B511" s="15">
        <v>99</v>
      </c>
      <c r="C511" s="15" t="s">
        <v>139</v>
      </c>
      <c r="D511" s="26" t="s">
        <v>79</v>
      </c>
    </row>
    <row r="512" spans="1:15" x14ac:dyDescent="0.15">
      <c r="A512" s="15">
        <v>511</v>
      </c>
      <c r="B512" s="15">
        <v>99</v>
      </c>
      <c r="C512" s="15" t="s">
        <v>549</v>
      </c>
      <c r="D512" s="26" t="s">
        <v>551</v>
      </c>
    </row>
    <row r="513" spans="1:15" x14ac:dyDescent="0.15">
      <c r="A513" s="15">
        <v>512</v>
      </c>
      <c r="B513" s="15">
        <v>100</v>
      </c>
      <c r="C513" s="15" t="s">
        <v>136</v>
      </c>
      <c r="D513" s="26" t="str">
        <f>N513</f>
        <v>genotypingdata &lt;- fread("C:/NGS/save/.tagcount", header=F, col.names=genotype)</v>
      </c>
      <c r="F513" s="15" t="s">
        <v>553</v>
      </c>
      <c r="G513" s="15" t="str">
        <f>'1. Input and Output files list'!$E$6</f>
        <v>C:/NGS/save/</v>
      </c>
      <c r="H513" s="15" t="str">
        <f>'1. Input and Output files list'!$J$278</f>
        <v>.tagcount</v>
      </c>
      <c r="I513" s="15" t="s">
        <v>228</v>
      </c>
      <c r="N513" s="15" t="str">
        <f>CONCATENATE(F513,G513,H513,I513)</f>
        <v>genotypingdata &lt;- fread("C:/NGS/save/.tagcount", header=F, col.names=genotype)</v>
      </c>
    </row>
    <row r="514" spans="1:15" x14ac:dyDescent="0.15">
      <c r="A514" s="15">
        <v>513</v>
      </c>
      <c r="B514" s="15">
        <v>100</v>
      </c>
      <c r="C514" s="15" t="s">
        <v>137</v>
      </c>
      <c r="D514" s="26" t="str">
        <f>O514</f>
        <v>system.time(write.csv(genotypingdata[match(genotypingSum$tags, genotypingdata$tags),2], file="C:/NGS/save/.tagcountmatchindex.csv", row.names = F))</v>
      </c>
      <c r="F514" s="15" t="s">
        <v>554</v>
      </c>
      <c r="G514" s="15" t="str">
        <f>'1. Input and Output files list'!$E$6</f>
        <v>C:/NGS/save/</v>
      </c>
      <c r="H514" s="15" t="str">
        <f>'1. Input and Output files list'!$J$278</f>
        <v>.tagcount</v>
      </c>
      <c r="I514" s="15" t="s">
        <v>142</v>
      </c>
      <c r="O514" s="15" t="str">
        <f>CONCATENATE(F514,G514,H514,I514)</f>
        <v>system.time(write.csv(genotypingdata[match(genotypingSum$tags, genotypingdata$tags),2], file="C:/NGS/save/.tagcountmatchindex.csv", row.names = F))</v>
      </c>
    </row>
    <row r="515" spans="1:15" x14ac:dyDescent="0.15">
      <c r="A515" s="15">
        <v>514</v>
      </c>
      <c r="B515" s="15">
        <v>100</v>
      </c>
      <c r="C515" s="15" t="s">
        <v>138</v>
      </c>
      <c r="D515" s="26" t="str">
        <f>M515</f>
        <v>genotypingdata&lt;- fread("C:/NGS/save/.tagcountmatchindex.csv", col.names = c("0"))</v>
      </c>
      <c r="F515" s="15" t="s">
        <v>233</v>
      </c>
      <c r="G515" s="15" t="str">
        <f>'1. Input and Output files list'!$E$6</f>
        <v>C:/NGS/save/</v>
      </c>
      <c r="H515" s="15" t="str">
        <f>'1. Input and Output files list'!$J$278</f>
        <v>.tagcount</v>
      </c>
      <c r="I515" s="15" t="s">
        <v>547</v>
      </c>
      <c r="J515" s="15">
        <f>'1. Input and Output files list'!$F$278</f>
        <v>0</v>
      </c>
      <c r="K515" s="15" t="s">
        <v>545</v>
      </c>
      <c r="M515" s="15" t="str">
        <f>CONCATENATE(F515,G515,H515,I515,J515,K515)</f>
        <v>genotypingdata&lt;- fread("C:/NGS/save/.tagcountmatchindex.csv", col.names = c("0"))</v>
      </c>
    </row>
    <row r="516" spans="1:15" x14ac:dyDescent="0.15">
      <c r="A516" s="15">
        <v>515</v>
      </c>
      <c r="B516" s="15">
        <v>100</v>
      </c>
      <c r="C516" s="15" t="s">
        <v>139</v>
      </c>
      <c r="D516" s="26" t="s">
        <v>79</v>
      </c>
    </row>
    <row r="517" spans="1:15" x14ac:dyDescent="0.15">
      <c r="A517" s="15">
        <v>516</v>
      </c>
      <c r="B517" s="15">
        <v>100</v>
      </c>
      <c r="C517" s="15" t="s">
        <v>549</v>
      </c>
      <c r="D517" s="26" t="s">
        <v>551</v>
      </c>
    </row>
    <row r="518" spans="1:15" x14ac:dyDescent="0.15">
      <c r="A518" s="15">
        <v>517</v>
      </c>
      <c r="B518" s="15">
        <v>101</v>
      </c>
      <c r="C518" s="15" t="s">
        <v>136</v>
      </c>
      <c r="D518" s="26" t="str">
        <f>N518</f>
        <v>genotypingdata &lt;- fread("C:/NGS/save/.tagcount", header=F, col.names=genotype)</v>
      </c>
      <c r="F518" s="15" t="s">
        <v>553</v>
      </c>
      <c r="G518" s="15" t="str">
        <f>'1. Input and Output files list'!$E$6</f>
        <v>C:/NGS/save/</v>
      </c>
      <c r="H518" s="15" t="str">
        <f>'1. Input and Output files list'!$J$280</f>
        <v>.tagcount</v>
      </c>
      <c r="I518" s="15" t="s">
        <v>228</v>
      </c>
      <c r="N518" s="15" t="str">
        <f>CONCATENATE(F518,G518,H518,I518)</f>
        <v>genotypingdata &lt;- fread("C:/NGS/save/.tagcount", header=F, col.names=genotype)</v>
      </c>
    </row>
    <row r="519" spans="1:15" x14ac:dyDescent="0.15">
      <c r="A519" s="15">
        <v>518</v>
      </c>
      <c r="B519" s="15">
        <v>101</v>
      </c>
      <c r="C519" s="15" t="s">
        <v>137</v>
      </c>
      <c r="D519" s="26" t="str">
        <f>O519</f>
        <v>system.time(write.csv(genotypingdata[match(genotypingSum$tags, genotypingdata$tags),2], file="C:/NGS/save/.tagcountmatchindex.csv", row.names = F))</v>
      </c>
      <c r="F519" s="15" t="s">
        <v>554</v>
      </c>
      <c r="G519" s="15" t="str">
        <f>'1. Input and Output files list'!$E$6</f>
        <v>C:/NGS/save/</v>
      </c>
      <c r="H519" s="15" t="str">
        <f>'1. Input and Output files list'!$J$280</f>
        <v>.tagcount</v>
      </c>
      <c r="I519" s="15" t="s">
        <v>142</v>
      </c>
      <c r="O519" s="15" t="str">
        <f>CONCATENATE(F519,G519,H519,I519)</f>
        <v>system.time(write.csv(genotypingdata[match(genotypingSum$tags, genotypingdata$tags),2], file="C:/NGS/save/.tagcountmatchindex.csv", row.names = F))</v>
      </c>
    </row>
    <row r="520" spans="1:15" x14ac:dyDescent="0.15">
      <c r="A520" s="15">
        <v>519</v>
      </c>
      <c r="B520" s="15">
        <v>101</v>
      </c>
      <c r="C520" s="15" t="s">
        <v>138</v>
      </c>
      <c r="D520" s="26" t="str">
        <f>M520</f>
        <v>genotypingdata&lt;- fread("C:/NGS/save/.tagcountmatchindex.csv", col.names = c("0"))</v>
      </c>
      <c r="F520" s="15" t="s">
        <v>233</v>
      </c>
      <c r="G520" s="15" t="str">
        <f>'1. Input and Output files list'!$E$6</f>
        <v>C:/NGS/save/</v>
      </c>
      <c r="H520" s="15" t="str">
        <f>'1. Input and Output files list'!$J$280</f>
        <v>.tagcount</v>
      </c>
      <c r="I520" s="15" t="s">
        <v>547</v>
      </c>
      <c r="J520" s="15">
        <f>'1. Input and Output files list'!$F$280</f>
        <v>0</v>
      </c>
      <c r="K520" s="15" t="s">
        <v>545</v>
      </c>
      <c r="M520" s="15" t="str">
        <f>CONCATENATE(F520,G520,H520,I520,J520,K520)</f>
        <v>genotypingdata&lt;- fread("C:/NGS/save/.tagcountmatchindex.csv", col.names = c("0"))</v>
      </c>
    </row>
    <row r="521" spans="1:15" x14ac:dyDescent="0.15">
      <c r="A521" s="15">
        <v>520</v>
      </c>
      <c r="B521" s="15">
        <v>101</v>
      </c>
      <c r="C521" s="15" t="s">
        <v>139</v>
      </c>
      <c r="D521" s="26" t="s">
        <v>79</v>
      </c>
    </row>
    <row r="522" spans="1:15" x14ac:dyDescent="0.15">
      <c r="A522" s="15">
        <v>521</v>
      </c>
      <c r="B522" s="15">
        <v>101</v>
      </c>
      <c r="C522" s="15" t="s">
        <v>549</v>
      </c>
      <c r="D522" s="26" t="s">
        <v>551</v>
      </c>
    </row>
    <row r="523" spans="1:15" x14ac:dyDescent="0.15">
      <c r="A523" s="15">
        <v>522</v>
      </c>
      <c r="B523" s="15">
        <v>102</v>
      </c>
      <c r="C523" s="15" t="s">
        <v>136</v>
      </c>
      <c r="D523" s="26" t="str">
        <f>N523</f>
        <v>genotypingdata &lt;- fread("C:/NGS/save/.tagcount", header=F, col.names=genotype)</v>
      </c>
      <c r="F523" s="15" t="s">
        <v>553</v>
      </c>
      <c r="G523" s="15" t="str">
        <f>'1. Input and Output files list'!$E$6</f>
        <v>C:/NGS/save/</v>
      </c>
      <c r="H523" s="15" t="str">
        <f>'1. Input and Output files list'!$J$282</f>
        <v>.tagcount</v>
      </c>
      <c r="I523" s="15" t="s">
        <v>228</v>
      </c>
      <c r="N523" s="15" t="str">
        <f>CONCATENATE(F523,G523,H523,I523)</f>
        <v>genotypingdata &lt;- fread("C:/NGS/save/.tagcount", header=F, col.names=genotype)</v>
      </c>
    </row>
    <row r="524" spans="1:15" x14ac:dyDescent="0.15">
      <c r="A524" s="15">
        <v>523</v>
      </c>
      <c r="B524" s="15">
        <v>102</v>
      </c>
      <c r="C524" s="15" t="s">
        <v>137</v>
      </c>
      <c r="D524" s="26" t="str">
        <f>O524</f>
        <v>system.time(write.csv(genotypingdata[match(genotypingSum$tags, genotypingdata$tags),2], file="C:/NGS/save/.tagcountmatchindex.csv", row.names = F))</v>
      </c>
      <c r="F524" s="15" t="s">
        <v>554</v>
      </c>
      <c r="G524" s="15" t="str">
        <f>'1. Input and Output files list'!$E$6</f>
        <v>C:/NGS/save/</v>
      </c>
      <c r="H524" s="15" t="str">
        <f>'1. Input and Output files list'!$J$282</f>
        <v>.tagcount</v>
      </c>
      <c r="I524" s="15" t="s">
        <v>142</v>
      </c>
      <c r="O524" s="15" t="str">
        <f>CONCATENATE(F524,G524,H524,I524)</f>
        <v>system.time(write.csv(genotypingdata[match(genotypingSum$tags, genotypingdata$tags),2], file="C:/NGS/save/.tagcountmatchindex.csv", row.names = F))</v>
      </c>
    </row>
    <row r="525" spans="1:15" x14ac:dyDescent="0.15">
      <c r="A525" s="15">
        <v>524</v>
      </c>
      <c r="B525" s="15">
        <v>102</v>
      </c>
      <c r="C525" s="15" t="s">
        <v>138</v>
      </c>
      <c r="D525" s="26" t="str">
        <f>M525</f>
        <v>genotypingdata&lt;- fread("C:/NGS/save/.tagcountmatchindex.csv", col.names = c("0"))</v>
      </c>
      <c r="F525" s="15" t="s">
        <v>233</v>
      </c>
      <c r="G525" s="15" t="str">
        <f>'1. Input and Output files list'!$E$6</f>
        <v>C:/NGS/save/</v>
      </c>
      <c r="H525" s="15" t="str">
        <f>'1. Input and Output files list'!$J$282</f>
        <v>.tagcount</v>
      </c>
      <c r="I525" s="15" t="s">
        <v>547</v>
      </c>
      <c r="J525" s="15">
        <f>'1. Input and Output files list'!$F$282</f>
        <v>0</v>
      </c>
      <c r="K525" s="15" t="s">
        <v>545</v>
      </c>
      <c r="M525" s="15" t="str">
        <f>CONCATENATE(F525,G525,H525,I525,J525,K525)</f>
        <v>genotypingdata&lt;- fread("C:/NGS/save/.tagcountmatchindex.csv", col.names = c("0"))</v>
      </c>
    </row>
    <row r="526" spans="1:15" x14ac:dyDescent="0.15">
      <c r="A526" s="15">
        <v>525</v>
      </c>
      <c r="B526" s="15">
        <v>102</v>
      </c>
      <c r="C526" s="15" t="s">
        <v>139</v>
      </c>
      <c r="D526" s="26" t="s">
        <v>79</v>
      </c>
    </row>
    <row r="527" spans="1:15" x14ac:dyDescent="0.15">
      <c r="A527" s="15">
        <v>526</v>
      </c>
      <c r="B527" s="15">
        <v>102</v>
      </c>
      <c r="C527" s="15" t="s">
        <v>549</v>
      </c>
      <c r="D527" s="26" t="s">
        <v>551</v>
      </c>
    </row>
    <row r="528" spans="1:15" x14ac:dyDescent="0.15">
      <c r="A528" s="15">
        <v>527</v>
      </c>
      <c r="B528" s="15">
        <v>103</v>
      </c>
      <c r="C528" s="15" t="s">
        <v>136</v>
      </c>
      <c r="D528" s="26" t="str">
        <f>N528</f>
        <v>genotypingdata &lt;- fread("C:/NGS/save/.tagcount", header=F, col.names=genotype)</v>
      </c>
      <c r="F528" s="15" t="s">
        <v>553</v>
      </c>
      <c r="G528" s="15" t="str">
        <f>'1. Input and Output files list'!$E$6</f>
        <v>C:/NGS/save/</v>
      </c>
      <c r="H528" s="15" t="str">
        <f>'1. Input and Output files list'!$J$284</f>
        <v>.tagcount</v>
      </c>
      <c r="I528" s="15" t="s">
        <v>228</v>
      </c>
      <c r="N528" s="15" t="str">
        <f>CONCATENATE(F528,G528,H528,I528)</f>
        <v>genotypingdata &lt;- fread("C:/NGS/save/.tagcount", header=F, col.names=genotype)</v>
      </c>
    </row>
    <row r="529" spans="1:15" x14ac:dyDescent="0.15">
      <c r="A529" s="15">
        <v>528</v>
      </c>
      <c r="B529" s="15">
        <v>103</v>
      </c>
      <c r="C529" s="15" t="s">
        <v>137</v>
      </c>
      <c r="D529" s="26" t="str">
        <f>O529</f>
        <v>system.time(write.csv(genotypingdata[match(genotypingSum$tags, genotypingdata$tags),2], file="C:/NGS/save/.tagcountmatchindex.csv", row.names = F))</v>
      </c>
      <c r="F529" s="15" t="s">
        <v>554</v>
      </c>
      <c r="G529" s="15" t="str">
        <f>'1. Input and Output files list'!$E$6</f>
        <v>C:/NGS/save/</v>
      </c>
      <c r="H529" s="15" t="str">
        <f>'1. Input and Output files list'!$J$284</f>
        <v>.tagcount</v>
      </c>
      <c r="I529" s="15" t="s">
        <v>142</v>
      </c>
      <c r="O529" s="15" t="str">
        <f>CONCATENATE(F529,G529,H529,I529)</f>
        <v>system.time(write.csv(genotypingdata[match(genotypingSum$tags, genotypingdata$tags),2], file="C:/NGS/save/.tagcountmatchindex.csv", row.names = F))</v>
      </c>
    </row>
    <row r="530" spans="1:15" x14ac:dyDescent="0.15">
      <c r="A530" s="15">
        <v>529</v>
      </c>
      <c r="B530" s="15">
        <v>103</v>
      </c>
      <c r="C530" s="15" t="s">
        <v>138</v>
      </c>
      <c r="D530" s="26" t="str">
        <f>M530</f>
        <v>genotypingdata&lt;- fread("C:/NGS/save/.tagcountmatchindex.csv", col.names = c("0"))</v>
      </c>
      <c r="F530" s="15" t="s">
        <v>233</v>
      </c>
      <c r="G530" s="15" t="str">
        <f>'1. Input and Output files list'!$E$6</f>
        <v>C:/NGS/save/</v>
      </c>
      <c r="H530" s="15" t="str">
        <f>'1. Input and Output files list'!$J$284</f>
        <v>.tagcount</v>
      </c>
      <c r="I530" s="15" t="s">
        <v>547</v>
      </c>
      <c r="J530" s="15">
        <f>'1. Input and Output files list'!$F$284</f>
        <v>0</v>
      </c>
      <c r="K530" s="15" t="s">
        <v>545</v>
      </c>
      <c r="M530" s="15" t="str">
        <f>CONCATENATE(F530,G530,H530,I530,J530,K530)</f>
        <v>genotypingdata&lt;- fread("C:/NGS/save/.tagcountmatchindex.csv", col.names = c("0"))</v>
      </c>
    </row>
    <row r="531" spans="1:15" x14ac:dyDescent="0.15">
      <c r="A531" s="15">
        <v>530</v>
      </c>
      <c r="B531" s="15">
        <v>103</v>
      </c>
      <c r="C531" s="15" t="s">
        <v>139</v>
      </c>
      <c r="D531" s="26" t="s">
        <v>79</v>
      </c>
    </row>
    <row r="532" spans="1:15" x14ac:dyDescent="0.15">
      <c r="A532" s="15">
        <v>531</v>
      </c>
      <c r="B532" s="15">
        <v>103</v>
      </c>
      <c r="C532" s="15" t="s">
        <v>549</v>
      </c>
      <c r="D532" s="26" t="s">
        <v>551</v>
      </c>
    </row>
    <row r="533" spans="1:15" x14ac:dyDescent="0.15">
      <c r="A533" s="15">
        <v>532</v>
      </c>
      <c r="B533" s="15">
        <v>104</v>
      </c>
      <c r="C533" s="15" t="s">
        <v>136</v>
      </c>
      <c r="D533" s="26" t="str">
        <f>N533</f>
        <v>genotypingdata &lt;- fread("C:/NGS/save/.tagcount", header=F, col.names=genotype)</v>
      </c>
      <c r="F533" s="15" t="s">
        <v>553</v>
      </c>
      <c r="G533" s="15" t="str">
        <f>'1. Input and Output files list'!$E$6</f>
        <v>C:/NGS/save/</v>
      </c>
      <c r="H533" s="15" t="str">
        <f>'1. Input and Output files list'!$J$286</f>
        <v>.tagcount</v>
      </c>
      <c r="I533" s="15" t="s">
        <v>228</v>
      </c>
      <c r="N533" s="15" t="str">
        <f>CONCATENATE(F533,G533,H533,I533)</f>
        <v>genotypingdata &lt;- fread("C:/NGS/save/.tagcount", header=F, col.names=genotype)</v>
      </c>
    </row>
    <row r="534" spans="1:15" x14ac:dyDescent="0.15">
      <c r="A534" s="15">
        <v>533</v>
      </c>
      <c r="B534" s="15">
        <v>104</v>
      </c>
      <c r="C534" s="15" t="s">
        <v>137</v>
      </c>
      <c r="D534" s="26" t="str">
        <f>O534</f>
        <v>system.time(write.csv(genotypingdata[match(genotypingSum$tags, genotypingdata$tags),2], file="C:/NGS/save/.tagcountmatchindex.csv", row.names = F))</v>
      </c>
      <c r="F534" s="15" t="s">
        <v>554</v>
      </c>
      <c r="G534" s="15" t="str">
        <f>'1. Input and Output files list'!$E$6</f>
        <v>C:/NGS/save/</v>
      </c>
      <c r="H534" s="15" t="str">
        <f>'1. Input and Output files list'!$J$286</f>
        <v>.tagcount</v>
      </c>
      <c r="I534" s="15" t="s">
        <v>142</v>
      </c>
      <c r="O534" s="15" t="str">
        <f>CONCATENATE(F534,G534,H534,I534)</f>
        <v>system.time(write.csv(genotypingdata[match(genotypingSum$tags, genotypingdata$tags),2], file="C:/NGS/save/.tagcountmatchindex.csv", row.names = F))</v>
      </c>
    </row>
    <row r="535" spans="1:15" x14ac:dyDescent="0.15">
      <c r="A535" s="15">
        <v>534</v>
      </c>
      <c r="B535" s="15">
        <v>104</v>
      </c>
      <c r="C535" s="15" t="s">
        <v>138</v>
      </c>
      <c r="D535" s="26" t="str">
        <f>M535</f>
        <v>genotypingdata&lt;- fread("C:/NGS/save/.tagcountmatchindex.csv", col.names = c("0"))</v>
      </c>
      <c r="F535" s="15" t="s">
        <v>233</v>
      </c>
      <c r="G535" s="15" t="str">
        <f>'1. Input and Output files list'!$E$6</f>
        <v>C:/NGS/save/</v>
      </c>
      <c r="H535" s="15" t="str">
        <f>'1. Input and Output files list'!$J$286</f>
        <v>.tagcount</v>
      </c>
      <c r="I535" s="15" t="s">
        <v>547</v>
      </c>
      <c r="J535" s="15">
        <f>'1. Input and Output files list'!$F$286</f>
        <v>0</v>
      </c>
      <c r="K535" s="15" t="s">
        <v>545</v>
      </c>
      <c r="M535" s="15" t="str">
        <f>CONCATENATE(F535,G535,H535,I535,J535,K535)</f>
        <v>genotypingdata&lt;- fread("C:/NGS/save/.tagcountmatchindex.csv", col.names = c("0"))</v>
      </c>
    </row>
    <row r="536" spans="1:15" x14ac:dyDescent="0.15">
      <c r="A536" s="15">
        <v>535</v>
      </c>
      <c r="B536" s="15">
        <v>104</v>
      </c>
      <c r="C536" s="15" t="s">
        <v>139</v>
      </c>
      <c r="D536" s="26" t="s">
        <v>79</v>
      </c>
    </row>
    <row r="537" spans="1:15" x14ac:dyDescent="0.15">
      <c r="A537" s="15">
        <v>536</v>
      </c>
      <c r="B537" s="15">
        <v>104</v>
      </c>
      <c r="C537" s="15" t="s">
        <v>549</v>
      </c>
      <c r="D537" s="26" t="s">
        <v>551</v>
      </c>
    </row>
    <row r="538" spans="1:15" x14ac:dyDescent="0.15">
      <c r="A538" s="15">
        <v>537</v>
      </c>
      <c r="B538" s="15">
        <v>105</v>
      </c>
      <c r="C538" s="15" t="s">
        <v>136</v>
      </c>
      <c r="D538" s="26" t="str">
        <f>N538</f>
        <v>genotypingdata &lt;- fread("C:/NGS/save/.tagcount", header=F, col.names=genotype)</v>
      </c>
      <c r="F538" s="15" t="s">
        <v>553</v>
      </c>
      <c r="G538" s="15" t="str">
        <f>'1. Input and Output files list'!$E$6</f>
        <v>C:/NGS/save/</v>
      </c>
      <c r="H538" s="15" t="str">
        <f>'1. Input and Output files list'!$J$288</f>
        <v>.tagcount</v>
      </c>
      <c r="I538" s="15" t="s">
        <v>228</v>
      </c>
      <c r="N538" s="15" t="str">
        <f>CONCATENATE(F538,G538,H538,I538)</f>
        <v>genotypingdata &lt;- fread("C:/NGS/save/.tagcount", header=F, col.names=genotype)</v>
      </c>
    </row>
    <row r="539" spans="1:15" x14ac:dyDescent="0.15">
      <c r="A539" s="15">
        <v>538</v>
      </c>
      <c r="B539" s="15">
        <v>105</v>
      </c>
      <c r="C539" s="15" t="s">
        <v>137</v>
      </c>
      <c r="D539" s="26" t="str">
        <f>O539</f>
        <v>system.time(write.csv(genotypingdata[match(genotypingSum$tags, genotypingdata$tags),2], file="C:/NGS/save/.tagcountmatchindex.csv", row.names = F))</v>
      </c>
      <c r="F539" s="15" t="s">
        <v>554</v>
      </c>
      <c r="G539" s="15" t="str">
        <f>'1. Input and Output files list'!$E$6</f>
        <v>C:/NGS/save/</v>
      </c>
      <c r="H539" s="15" t="str">
        <f>'1. Input and Output files list'!$J$288</f>
        <v>.tagcount</v>
      </c>
      <c r="I539" s="15" t="s">
        <v>142</v>
      </c>
      <c r="O539" s="15" t="str">
        <f>CONCATENATE(F539,G539,H539,I539)</f>
        <v>system.time(write.csv(genotypingdata[match(genotypingSum$tags, genotypingdata$tags),2], file="C:/NGS/save/.tagcountmatchindex.csv", row.names = F))</v>
      </c>
    </row>
    <row r="540" spans="1:15" x14ac:dyDescent="0.15">
      <c r="A540" s="15">
        <v>539</v>
      </c>
      <c r="B540" s="15">
        <v>105</v>
      </c>
      <c r="C540" s="15" t="s">
        <v>138</v>
      </c>
      <c r="D540" s="26" t="str">
        <f>M540</f>
        <v>genotypingdata&lt;- fread("C:/NGS/save/.tagcountmatchindex.csv", col.names = c("0"))</v>
      </c>
      <c r="F540" s="15" t="s">
        <v>233</v>
      </c>
      <c r="G540" s="15" t="str">
        <f>'1. Input and Output files list'!$E$6</f>
        <v>C:/NGS/save/</v>
      </c>
      <c r="H540" s="15" t="str">
        <f>'1. Input and Output files list'!$J$288</f>
        <v>.tagcount</v>
      </c>
      <c r="I540" s="15" t="s">
        <v>547</v>
      </c>
      <c r="J540" s="15">
        <f>'1. Input and Output files list'!$F$288</f>
        <v>0</v>
      </c>
      <c r="K540" s="15" t="s">
        <v>545</v>
      </c>
      <c r="M540" s="15" t="str">
        <f>CONCATENATE(F540,G540,H540,I540,J540,K540)</f>
        <v>genotypingdata&lt;- fread("C:/NGS/save/.tagcountmatchindex.csv", col.names = c("0"))</v>
      </c>
    </row>
    <row r="541" spans="1:15" x14ac:dyDescent="0.15">
      <c r="A541" s="15">
        <v>540</v>
      </c>
      <c r="B541" s="15">
        <v>105</v>
      </c>
      <c r="C541" s="15" t="s">
        <v>139</v>
      </c>
      <c r="D541" s="26" t="s">
        <v>79</v>
      </c>
    </row>
    <row r="542" spans="1:15" x14ac:dyDescent="0.15">
      <c r="A542" s="15">
        <v>541</v>
      </c>
      <c r="B542" s="15">
        <v>105</v>
      </c>
      <c r="C542" s="15" t="s">
        <v>549</v>
      </c>
      <c r="D542" s="26" t="s">
        <v>551</v>
      </c>
    </row>
    <row r="543" spans="1:15" x14ac:dyDescent="0.15">
      <c r="A543" s="15">
        <v>542</v>
      </c>
      <c r="B543" s="15">
        <v>106</v>
      </c>
      <c r="C543" s="15" t="s">
        <v>136</v>
      </c>
      <c r="D543" s="26" t="str">
        <f>N543</f>
        <v>genotypingdata &lt;- fread("C:/NGS/save/.tagcount", header=F, col.names=genotype)</v>
      </c>
      <c r="F543" s="15" t="s">
        <v>553</v>
      </c>
      <c r="G543" s="15" t="str">
        <f>'1. Input and Output files list'!$E$6</f>
        <v>C:/NGS/save/</v>
      </c>
      <c r="H543" s="15" t="str">
        <f>'1. Input and Output files list'!$J$290</f>
        <v>.tagcount</v>
      </c>
      <c r="I543" s="15" t="s">
        <v>228</v>
      </c>
      <c r="N543" s="15" t="str">
        <f>CONCATENATE(F543,G543,H543,I543)</f>
        <v>genotypingdata &lt;- fread("C:/NGS/save/.tagcount", header=F, col.names=genotype)</v>
      </c>
    </row>
    <row r="544" spans="1:15" x14ac:dyDescent="0.15">
      <c r="A544" s="15">
        <v>543</v>
      </c>
      <c r="B544" s="15">
        <v>106</v>
      </c>
      <c r="C544" s="15" t="s">
        <v>137</v>
      </c>
      <c r="D544" s="26" t="str">
        <f>O544</f>
        <v>system.time(write.csv(genotypingdata[match(genotypingSum$tags, genotypingdata$tags),2], file="C:/NGS/save/.tagcountmatchindex.csv", row.names = F))</v>
      </c>
      <c r="F544" s="15" t="s">
        <v>554</v>
      </c>
      <c r="G544" s="15" t="str">
        <f>'1. Input and Output files list'!$E$6</f>
        <v>C:/NGS/save/</v>
      </c>
      <c r="H544" s="15" t="str">
        <f>'1. Input and Output files list'!$J$290</f>
        <v>.tagcount</v>
      </c>
      <c r="I544" s="15" t="s">
        <v>142</v>
      </c>
      <c r="O544" s="15" t="str">
        <f>CONCATENATE(F544,G544,H544,I544)</f>
        <v>system.time(write.csv(genotypingdata[match(genotypingSum$tags, genotypingdata$tags),2], file="C:/NGS/save/.tagcountmatchindex.csv", row.names = F))</v>
      </c>
    </row>
    <row r="545" spans="1:15" x14ac:dyDescent="0.15">
      <c r="A545" s="15">
        <v>544</v>
      </c>
      <c r="B545" s="15">
        <v>106</v>
      </c>
      <c r="C545" s="15" t="s">
        <v>138</v>
      </c>
      <c r="D545" s="26" t="str">
        <f>M545</f>
        <v>genotypingdata&lt;- fread("C:/NGS/save/.tagcountmatchindex.csv", col.names = c("0"))</v>
      </c>
      <c r="F545" s="15" t="s">
        <v>233</v>
      </c>
      <c r="G545" s="15" t="str">
        <f>'1. Input and Output files list'!$E$6</f>
        <v>C:/NGS/save/</v>
      </c>
      <c r="H545" s="15" t="str">
        <f>'1. Input and Output files list'!$J$290</f>
        <v>.tagcount</v>
      </c>
      <c r="I545" s="15" t="s">
        <v>547</v>
      </c>
      <c r="J545" s="15">
        <f>'1. Input and Output files list'!$F$290</f>
        <v>0</v>
      </c>
      <c r="K545" s="15" t="s">
        <v>545</v>
      </c>
      <c r="M545" s="15" t="str">
        <f>CONCATENATE(F545,G545,H545,I545,J545,K545)</f>
        <v>genotypingdata&lt;- fread("C:/NGS/save/.tagcountmatchindex.csv", col.names = c("0"))</v>
      </c>
    </row>
    <row r="546" spans="1:15" x14ac:dyDescent="0.15">
      <c r="A546" s="15">
        <v>545</v>
      </c>
      <c r="B546" s="15">
        <v>106</v>
      </c>
      <c r="C546" s="15" t="s">
        <v>139</v>
      </c>
      <c r="D546" s="26" t="s">
        <v>79</v>
      </c>
    </row>
    <row r="547" spans="1:15" x14ac:dyDescent="0.15">
      <c r="A547" s="15">
        <v>546</v>
      </c>
      <c r="B547" s="15">
        <v>106</v>
      </c>
      <c r="C547" s="15" t="s">
        <v>549</v>
      </c>
      <c r="D547" s="26" t="s">
        <v>551</v>
      </c>
    </row>
    <row r="548" spans="1:15" x14ac:dyDescent="0.15">
      <c r="A548" s="15">
        <v>547</v>
      </c>
      <c r="B548" s="15">
        <v>107</v>
      </c>
      <c r="C548" s="15" t="s">
        <v>136</v>
      </c>
      <c r="D548" s="26" t="str">
        <f>N548</f>
        <v>genotypingdata &lt;- fread("C:/NGS/save/.tagcount", header=F, col.names=genotype)</v>
      </c>
      <c r="F548" s="15" t="s">
        <v>553</v>
      </c>
      <c r="G548" s="15" t="str">
        <f>'1. Input and Output files list'!$E$6</f>
        <v>C:/NGS/save/</v>
      </c>
      <c r="H548" s="15" t="str">
        <f>'1. Input and Output files list'!$J$292</f>
        <v>.tagcount</v>
      </c>
      <c r="I548" s="15" t="s">
        <v>228</v>
      </c>
      <c r="N548" s="15" t="str">
        <f>CONCATENATE(F548,G548,H548,I548)</f>
        <v>genotypingdata &lt;- fread("C:/NGS/save/.tagcount", header=F, col.names=genotype)</v>
      </c>
    </row>
    <row r="549" spans="1:15" x14ac:dyDescent="0.15">
      <c r="A549" s="15">
        <v>548</v>
      </c>
      <c r="B549" s="15">
        <v>107</v>
      </c>
      <c r="C549" s="15" t="s">
        <v>137</v>
      </c>
      <c r="D549" s="26" t="str">
        <f>O549</f>
        <v>system.time(write.csv(genotypingdata[match(genotypingSum$tags, genotypingdata$tags),2], file="C:/NGS/save/.tagcountmatchindex.csv", row.names = F))</v>
      </c>
      <c r="F549" s="15" t="s">
        <v>554</v>
      </c>
      <c r="G549" s="15" t="str">
        <f>'1. Input and Output files list'!$E$6</f>
        <v>C:/NGS/save/</v>
      </c>
      <c r="H549" s="15" t="str">
        <f>'1. Input and Output files list'!$J$292</f>
        <v>.tagcount</v>
      </c>
      <c r="I549" s="15" t="s">
        <v>142</v>
      </c>
      <c r="O549" s="15" t="str">
        <f>CONCATENATE(F549,G549,H549,I549)</f>
        <v>system.time(write.csv(genotypingdata[match(genotypingSum$tags, genotypingdata$tags),2], file="C:/NGS/save/.tagcountmatchindex.csv", row.names = F))</v>
      </c>
    </row>
    <row r="550" spans="1:15" x14ac:dyDescent="0.15">
      <c r="A550" s="15">
        <v>549</v>
      </c>
      <c r="B550" s="15">
        <v>107</v>
      </c>
      <c r="C550" s="15" t="s">
        <v>138</v>
      </c>
      <c r="D550" s="26" t="str">
        <f>M550</f>
        <v>genotypingdata&lt;- fread("C:/NGS/save/.tagcountmatchindex.csv", col.names = c("0"))</v>
      </c>
      <c r="F550" s="15" t="s">
        <v>233</v>
      </c>
      <c r="G550" s="15" t="str">
        <f>'1. Input and Output files list'!$E$6</f>
        <v>C:/NGS/save/</v>
      </c>
      <c r="H550" s="15" t="str">
        <f>'1. Input and Output files list'!$J$292</f>
        <v>.tagcount</v>
      </c>
      <c r="I550" s="15" t="s">
        <v>547</v>
      </c>
      <c r="J550" s="15">
        <f>'1. Input and Output files list'!$F$292</f>
        <v>0</v>
      </c>
      <c r="K550" s="15" t="s">
        <v>545</v>
      </c>
      <c r="M550" s="15" t="str">
        <f>CONCATENATE(F550,G550,H550,I550,J550,K550)</f>
        <v>genotypingdata&lt;- fread("C:/NGS/save/.tagcountmatchindex.csv", col.names = c("0"))</v>
      </c>
    </row>
    <row r="551" spans="1:15" x14ac:dyDescent="0.15">
      <c r="A551" s="15">
        <v>550</v>
      </c>
      <c r="B551" s="15">
        <v>107</v>
      </c>
      <c r="C551" s="15" t="s">
        <v>139</v>
      </c>
      <c r="D551" s="26" t="s">
        <v>79</v>
      </c>
    </row>
    <row r="552" spans="1:15" x14ac:dyDescent="0.15">
      <c r="A552" s="15">
        <v>551</v>
      </c>
      <c r="B552" s="15">
        <v>107</v>
      </c>
      <c r="C552" s="15" t="s">
        <v>549</v>
      </c>
      <c r="D552" s="26" t="s">
        <v>551</v>
      </c>
    </row>
    <row r="553" spans="1:15" x14ac:dyDescent="0.15">
      <c r="A553" s="15">
        <v>552</v>
      </c>
      <c r="B553" s="15">
        <v>108</v>
      </c>
      <c r="C553" s="15" t="s">
        <v>136</v>
      </c>
      <c r="D553" s="26" t="str">
        <f>N553</f>
        <v>genotypingdata &lt;- fread("C:/NGS/save/.tagcount", header=F, col.names=genotype)</v>
      </c>
      <c r="F553" s="15" t="s">
        <v>553</v>
      </c>
      <c r="G553" s="15" t="str">
        <f>'1. Input and Output files list'!$E$6</f>
        <v>C:/NGS/save/</v>
      </c>
      <c r="H553" s="15" t="str">
        <f>'1. Input and Output files list'!$J$294</f>
        <v>.tagcount</v>
      </c>
      <c r="I553" s="15" t="s">
        <v>228</v>
      </c>
      <c r="N553" s="15" t="str">
        <f>CONCATENATE(F553,G553,H553,I553)</f>
        <v>genotypingdata &lt;- fread("C:/NGS/save/.tagcount", header=F, col.names=genotype)</v>
      </c>
    </row>
    <row r="554" spans="1:15" x14ac:dyDescent="0.15">
      <c r="A554" s="15">
        <v>553</v>
      </c>
      <c r="B554" s="15">
        <v>108</v>
      </c>
      <c r="C554" s="15" t="s">
        <v>137</v>
      </c>
      <c r="D554" s="26" t="str">
        <f>O554</f>
        <v>system.time(write.csv(genotypingdata[match(genotypingSum$tags, genotypingdata$tags),2], file="C:/NGS/save/.tagcountmatchindex.csv", row.names = F))</v>
      </c>
      <c r="F554" s="15" t="s">
        <v>554</v>
      </c>
      <c r="G554" s="15" t="str">
        <f>'1. Input and Output files list'!$E$6</f>
        <v>C:/NGS/save/</v>
      </c>
      <c r="H554" s="15" t="str">
        <f>'1. Input and Output files list'!$J$294</f>
        <v>.tagcount</v>
      </c>
      <c r="I554" s="15" t="s">
        <v>142</v>
      </c>
      <c r="O554" s="15" t="str">
        <f>CONCATENATE(F554,G554,H554,I554)</f>
        <v>system.time(write.csv(genotypingdata[match(genotypingSum$tags, genotypingdata$tags),2], file="C:/NGS/save/.tagcountmatchindex.csv", row.names = F))</v>
      </c>
    </row>
    <row r="555" spans="1:15" x14ac:dyDescent="0.15">
      <c r="A555" s="15">
        <v>554</v>
      </c>
      <c r="B555" s="15">
        <v>108</v>
      </c>
      <c r="C555" s="15" t="s">
        <v>138</v>
      </c>
      <c r="D555" s="26" t="str">
        <f>M555</f>
        <v>genotypingdata&lt;- fread("C:/NGS/save/.tagcountmatchindex.csv", col.names = c("0"))</v>
      </c>
      <c r="F555" s="15" t="s">
        <v>233</v>
      </c>
      <c r="G555" s="15" t="str">
        <f>'1. Input and Output files list'!$E$6</f>
        <v>C:/NGS/save/</v>
      </c>
      <c r="H555" s="15" t="str">
        <f>'1. Input and Output files list'!$J$294</f>
        <v>.tagcount</v>
      </c>
      <c r="I555" s="15" t="s">
        <v>547</v>
      </c>
      <c r="J555" s="15">
        <f>'1. Input and Output files list'!$F$294</f>
        <v>0</v>
      </c>
      <c r="K555" s="15" t="s">
        <v>545</v>
      </c>
      <c r="M555" s="15" t="str">
        <f>CONCATENATE(F555,G555,H555,I555,J555,K555)</f>
        <v>genotypingdata&lt;- fread("C:/NGS/save/.tagcountmatchindex.csv", col.names = c("0"))</v>
      </c>
    </row>
    <row r="556" spans="1:15" x14ac:dyDescent="0.15">
      <c r="A556" s="15">
        <v>555</v>
      </c>
      <c r="B556" s="15">
        <v>108</v>
      </c>
      <c r="C556" s="15" t="s">
        <v>139</v>
      </c>
      <c r="D556" s="26" t="s">
        <v>79</v>
      </c>
    </row>
    <row r="557" spans="1:15" x14ac:dyDescent="0.15">
      <c r="A557" s="15">
        <v>556</v>
      </c>
      <c r="B557" s="15">
        <v>108</v>
      </c>
      <c r="C557" s="15" t="s">
        <v>549</v>
      </c>
      <c r="D557" s="26" t="s">
        <v>551</v>
      </c>
    </row>
    <row r="558" spans="1:15" x14ac:dyDescent="0.15">
      <c r="A558" s="15">
        <v>557</v>
      </c>
      <c r="B558" s="15">
        <v>109</v>
      </c>
      <c r="C558" s="15" t="s">
        <v>136</v>
      </c>
      <c r="D558" s="26" t="str">
        <f>N558</f>
        <v>genotypingdata &lt;- fread("C:/NGS/save/.tagcount", header=F, col.names=genotype)</v>
      </c>
      <c r="F558" s="15" t="s">
        <v>553</v>
      </c>
      <c r="G558" s="15" t="str">
        <f>'1. Input and Output files list'!$E$6</f>
        <v>C:/NGS/save/</v>
      </c>
      <c r="H558" s="15" t="str">
        <f>'1. Input and Output files list'!$J$296</f>
        <v>.tagcount</v>
      </c>
      <c r="I558" s="15" t="s">
        <v>228</v>
      </c>
      <c r="N558" s="15" t="str">
        <f>CONCATENATE(F558,G558,H558,I558)</f>
        <v>genotypingdata &lt;- fread("C:/NGS/save/.tagcount", header=F, col.names=genotype)</v>
      </c>
    </row>
    <row r="559" spans="1:15" x14ac:dyDescent="0.15">
      <c r="A559" s="15">
        <v>558</v>
      </c>
      <c r="B559" s="15">
        <v>109</v>
      </c>
      <c r="C559" s="15" t="s">
        <v>137</v>
      </c>
      <c r="D559" s="26" t="str">
        <f>O559</f>
        <v>system.time(write.csv(genotypingdata[match(genotypingSum$tags, genotypingdata$tags),2], file="C:/NGS/save/.tagcountmatchindex.csv", row.names = F))</v>
      </c>
      <c r="F559" s="15" t="s">
        <v>554</v>
      </c>
      <c r="G559" s="15" t="str">
        <f>'1. Input and Output files list'!$E$6</f>
        <v>C:/NGS/save/</v>
      </c>
      <c r="H559" s="15" t="str">
        <f>'1. Input and Output files list'!$J$296</f>
        <v>.tagcount</v>
      </c>
      <c r="I559" s="15" t="s">
        <v>142</v>
      </c>
      <c r="O559" s="15" t="str">
        <f>CONCATENATE(F559,G559,H559,I559)</f>
        <v>system.time(write.csv(genotypingdata[match(genotypingSum$tags, genotypingdata$tags),2], file="C:/NGS/save/.tagcountmatchindex.csv", row.names = F))</v>
      </c>
    </row>
    <row r="560" spans="1:15" x14ac:dyDescent="0.15">
      <c r="A560" s="15">
        <v>559</v>
      </c>
      <c r="B560" s="15">
        <v>109</v>
      </c>
      <c r="C560" s="15" t="s">
        <v>138</v>
      </c>
      <c r="D560" s="26" t="str">
        <f>M560</f>
        <v>genotypingdata&lt;- fread("C:/NGS/save/.tagcountmatchindex.csv", col.names = c("0"))</v>
      </c>
      <c r="F560" s="15" t="s">
        <v>233</v>
      </c>
      <c r="G560" s="15" t="str">
        <f>'1. Input and Output files list'!$E$6</f>
        <v>C:/NGS/save/</v>
      </c>
      <c r="H560" s="15" t="str">
        <f>'1. Input and Output files list'!$J$296</f>
        <v>.tagcount</v>
      </c>
      <c r="I560" s="15" t="s">
        <v>547</v>
      </c>
      <c r="J560" s="15">
        <f>'1. Input and Output files list'!$F$296</f>
        <v>0</v>
      </c>
      <c r="K560" s="15" t="s">
        <v>545</v>
      </c>
      <c r="M560" s="15" t="str">
        <f>CONCATENATE(F560,G560,H560,I560,J560,K560)</f>
        <v>genotypingdata&lt;- fread("C:/NGS/save/.tagcountmatchindex.csv", col.names = c("0"))</v>
      </c>
    </row>
    <row r="561" spans="1:15" x14ac:dyDescent="0.15">
      <c r="A561" s="15">
        <v>560</v>
      </c>
      <c r="B561" s="15">
        <v>109</v>
      </c>
      <c r="C561" s="15" t="s">
        <v>139</v>
      </c>
      <c r="D561" s="26" t="s">
        <v>79</v>
      </c>
    </row>
    <row r="562" spans="1:15" x14ac:dyDescent="0.15">
      <c r="A562" s="15">
        <v>561</v>
      </c>
      <c r="B562" s="15">
        <v>109</v>
      </c>
      <c r="C562" s="15" t="s">
        <v>549</v>
      </c>
      <c r="D562" s="26" t="s">
        <v>551</v>
      </c>
    </row>
    <row r="563" spans="1:15" x14ac:dyDescent="0.15">
      <c r="A563" s="15">
        <v>562</v>
      </c>
      <c r="B563" s="15">
        <v>110</v>
      </c>
      <c r="C563" s="15" t="s">
        <v>136</v>
      </c>
      <c r="D563" s="26" t="str">
        <f>N563</f>
        <v>genotypingdata &lt;- fread("C:/NGS/save/.tagcount", header=F, col.names=genotype)</v>
      </c>
      <c r="F563" s="15" t="s">
        <v>553</v>
      </c>
      <c r="G563" s="15" t="str">
        <f>'1. Input and Output files list'!$E$6</f>
        <v>C:/NGS/save/</v>
      </c>
      <c r="H563" s="15" t="str">
        <f>'1. Input and Output files list'!$J$298</f>
        <v>.tagcount</v>
      </c>
      <c r="I563" s="15" t="s">
        <v>228</v>
      </c>
      <c r="N563" s="15" t="str">
        <f>CONCATENATE(F563,G563,H563,I563)</f>
        <v>genotypingdata &lt;- fread("C:/NGS/save/.tagcount", header=F, col.names=genotype)</v>
      </c>
    </row>
    <row r="564" spans="1:15" x14ac:dyDescent="0.15">
      <c r="A564" s="15">
        <v>563</v>
      </c>
      <c r="B564" s="15">
        <v>110</v>
      </c>
      <c r="C564" s="15" t="s">
        <v>137</v>
      </c>
      <c r="D564" s="26" t="str">
        <f>O564</f>
        <v>system.time(write.csv(genotypingdata[match(genotypingSum$tags, genotypingdata$tags),2], file="C:/NGS/save/.tagcountmatchindex.csv", row.names = F))</v>
      </c>
      <c r="F564" s="15" t="s">
        <v>554</v>
      </c>
      <c r="G564" s="15" t="str">
        <f>'1. Input and Output files list'!$E$6</f>
        <v>C:/NGS/save/</v>
      </c>
      <c r="H564" s="15" t="str">
        <f>'1. Input and Output files list'!$J$298</f>
        <v>.tagcount</v>
      </c>
      <c r="I564" s="15" t="s">
        <v>142</v>
      </c>
      <c r="O564" s="15" t="str">
        <f>CONCATENATE(F564,G564,H564,I564)</f>
        <v>system.time(write.csv(genotypingdata[match(genotypingSum$tags, genotypingdata$tags),2], file="C:/NGS/save/.tagcountmatchindex.csv", row.names = F))</v>
      </c>
    </row>
    <row r="565" spans="1:15" x14ac:dyDescent="0.15">
      <c r="A565" s="15">
        <v>564</v>
      </c>
      <c r="B565" s="15">
        <v>110</v>
      </c>
      <c r="C565" s="15" t="s">
        <v>138</v>
      </c>
      <c r="D565" s="26" t="str">
        <f>M565</f>
        <v>genotypingdata&lt;- fread("C:/NGS/save/.tagcountmatchindex.csv", col.names = c("0"))</v>
      </c>
      <c r="F565" s="15" t="s">
        <v>233</v>
      </c>
      <c r="G565" s="15" t="str">
        <f>'1. Input and Output files list'!$E$6</f>
        <v>C:/NGS/save/</v>
      </c>
      <c r="H565" s="15" t="str">
        <f>'1. Input and Output files list'!$J$298</f>
        <v>.tagcount</v>
      </c>
      <c r="I565" s="15" t="s">
        <v>547</v>
      </c>
      <c r="J565" s="15">
        <f>'1. Input and Output files list'!$F$298</f>
        <v>0</v>
      </c>
      <c r="K565" s="15" t="s">
        <v>545</v>
      </c>
      <c r="M565" s="15" t="str">
        <f>CONCATENATE(F565,G565,H565,I565,J565,K565)</f>
        <v>genotypingdata&lt;- fread("C:/NGS/save/.tagcountmatchindex.csv", col.names = c("0"))</v>
      </c>
    </row>
    <row r="566" spans="1:15" x14ac:dyDescent="0.15">
      <c r="A566" s="15">
        <v>565</v>
      </c>
      <c r="B566" s="15">
        <v>110</v>
      </c>
      <c r="C566" s="15" t="s">
        <v>139</v>
      </c>
      <c r="D566" s="26" t="s">
        <v>79</v>
      </c>
    </row>
    <row r="567" spans="1:15" x14ac:dyDescent="0.15">
      <c r="A567" s="15">
        <v>566</v>
      </c>
      <c r="B567" s="15">
        <v>110</v>
      </c>
      <c r="C567" s="15" t="s">
        <v>549</v>
      </c>
      <c r="D567" s="26" t="s">
        <v>551</v>
      </c>
    </row>
    <row r="568" spans="1:15" x14ac:dyDescent="0.15">
      <c r="A568" s="15">
        <v>567</v>
      </c>
      <c r="B568" s="15">
        <v>111</v>
      </c>
      <c r="C568" s="15" t="s">
        <v>136</v>
      </c>
      <c r="D568" s="26" t="str">
        <f>N568</f>
        <v>genotypingdata &lt;- fread("C:/NGS/save/.tagcount", header=F, col.names=genotype)</v>
      </c>
      <c r="F568" s="15" t="s">
        <v>553</v>
      </c>
      <c r="G568" s="15" t="str">
        <f>'1. Input and Output files list'!$E$6</f>
        <v>C:/NGS/save/</v>
      </c>
      <c r="H568" s="15" t="str">
        <f>'1. Input and Output files list'!$J$300</f>
        <v>.tagcount</v>
      </c>
      <c r="I568" s="15" t="s">
        <v>228</v>
      </c>
      <c r="N568" s="15" t="str">
        <f>CONCATENATE(F568,G568,H568,I568)</f>
        <v>genotypingdata &lt;- fread("C:/NGS/save/.tagcount", header=F, col.names=genotype)</v>
      </c>
    </row>
    <row r="569" spans="1:15" x14ac:dyDescent="0.15">
      <c r="A569" s="15">
        <v>568</v>
      </c>
      <c r="B569" s="15">
        <v>111</v>
      </c>
      <c r="C569" s="15" t="s">
        <v>137</v>
      </c>
      <c r="D569" s="26" t="str">
        <f>O569</f>
        <v>system.time(write.csv(genotypingdata[match(genotypingSum$tags, genotypingdata$tags),2], file="C:/NGS/save/.tagcountmatchindex.csv", row.names = F))</v>
      </c>
      <c r="F569" s="15" t="s">
        <v>554</v>
      </c>
      <c r="G569" s="15" t="str">
        <f>'1. Input and Output files list'!$E$6</f>
        <v>C:/NGS/save/</v>
      </c>
      <c r="H569" s="15" t="str">
        <f>'1. Input and Output files list'!$J$300</f>
        <v>.tagcount</v>
      </c>
      <c r="I569" s="15" t="s">
        <v>142</v>
      </c>
      <c r="O569" s="15" t="str">
        <f>CONCATENATE(F569,G569,H569,I569)</f>
        <v>system.time(write.csv(genotypingdata[match(genotypingSum$tags, genotypingdata$tags),2], file="C:/NGS/save/.tagcountmatchindex.csv", row.names = F))</v>
      </c>
    </row>
    <row r="570" spans="1:15" x14ac:dyDescent="0.15">
      <c r="A570" s="15">
        <v>569</v>
      </c>
      <c r="B570" s="15">
        <v>111</v>
      </c>
      <c r="C570" s="15" t="s">
        <v>138</v>
      </c>
      <c r="D570" s="26" t="str">
        <f>M570</f>
        <v>genotypingdata&lt;- fread("C:/NGS/save/.tagcountmatchindex.csv", col.names = c("0"))</v>
      </c>
      <c r="F570" s="15" t="s">
        <v>233</v>
      </c>
      <c r="G570" s="15" t="str">
        <f>'1. Input and Output files list'!$E$6</f>
        <v>C:/NGS/save/</v>
      </c>
      <c r="H570" s="15" t="str">
        <f>'1. Input and Output files list'!$J$300</f>
        <v>.tagcount</v>
      </c>
      <c r="I570" s="15" t="s">
        <v>547</v>
      </c>
      <c r="J570" s="15">
        <f>'1. Input and Output files list'!$F$300</f>
        <v>0</v>
      </c>
      <c r="K570" s="15" t="s">
        <v>545</v>
      </c>
      <c r="M570" s="15" t="str">
        <f>CONCATENATE(F570,G570,H570,I570,J570,K570)</f>
        <v>genotypingdata&lt;- fread("C:/NGS/save/.tagcountmatchindex.csv", col.names = c("0"))</v>
      </c>
    </row>
    <row r="571" spans="1:15" x14ac:dyDescent="0.15">
      <c r="A571" s="15">
        <v>570</v>
      </c>
      <c r="B571" s="15">
        <v>111</v>
      </c>
      <c r="C571" s="15" t="s">
        <v>139</v>
      </c>
      <c r="D571" s="26" t="s">
        <v>79</v>
      </c>
    </row>
    <row r="572" spans="1:15" x14ac:dyDescent="0.15">
      <c r="A572" s="15">
        <v>571</v>
      </c>
      <c r="B572" s="15">
        <v>111</v>
      </c>
      <c r="C572" s="15" t="s">
        <v>549</v>
      </c>
      <c r="D572" s="26" t="s">
        <v>551</v>
      </c>
    </row>
    <row r="573" spans="1:15" x14ac:dyDescent="0.15">
      <c r="A573" s="15">
        <v>572</v>
      </c>
      <c r="B573" s="15">
        <v>112</v>
      </c>
      <c r="C573" s="15" t="s">
        <v>136</v>
      </c>
      <c r="D573" s="26" t="str">
        <f>N573</f>
        <v>genotypingdata &lt;- fread("C:/NGS/save/.tagcount", header=F, col.names=genotype)</v>
      </c>
      <c r="F573" s="15" t="s">
        <v>553</v>
      </c>
      <c r="G573" s="15" t="str">
        <f>'1. Input and Output files list'!$E$6</f>
        <v>C:/NGS/save/</v>
      </c>
      <c r="H573" s="15" t="str">
        <f>'1. Input and Output files list'!$J$302</f>
        <v>.tagcount</v>
      </c>
      <c r="I573" s="15" t="s">
        <v>228</v>
      </c>
      <c r="N573" s="15" t="str">
        <f>CONCATENATE(F573,G573,H573,I573)</f>
        <v>genotypingdata &lt;- fread("C:/NGS/save/.tagcount", header=F, col.names=genotype)</v>
      </c>
    </row>
    <row r="574" spans="1:15" x14ac:dyDescent="0.15">
      <c r="A574" s="15">
        <v>573</v>
      </c>
      <c r="B574" s="15">
        <v>112</v>
      </c>
      <c r="C574" s="15" t="s">
        <v>137</v>
      </c>
      <c r="D574" s="26" t="str">
        <f>O574</f>
        <v>system.time(write.csv(genotypingdata[match(genotypingSum$tags, genotypingdata$tags),2], file="C:/NGS/save/.tagcountmatchindex.csv", row.names = F))</v>
      </c>
      <c r="F574" s="15" t="s">
        <v>554</v>
      </c>
      <c r="G574" s="15" t="str">
        <f>'1. Input and Output files list'!$E$6</f>
        <v>C:/NGS/save/</v>
      </c>
      <c r="H574" s="15" t="str">
        <f>'1. Input and Output files list'!$J$302</f>
        <v>.tagcount</v>
      </c>
      <c r="I574" s="15" t="s">
        <v>142</v>
      </c>
      <c r="O574" s="15" t="str">
        <f>CONCATENATE(F574,G574,H574,I574)</f>
        <v>system.time(write.csv(genotypingdata[match(genotypingSum$tags, genotypingdata$tags),2], file="C:/NGS/save/.tagcountmatchindex.csv", row.names = F))</v>
      </c>
    </row>
    <row r="575" spans="1:15" x14ac:dyDescent="0.15">
      <c r="A575" s="15">
        <v>574</v>
      </c>
      <c r="B575" s="15">
        <v>112</v>
      </c>
      <c r="C575" s="15" t="s">
        <v>138</v>
      </c>
      <c r="D575" s="26" t="str">
        <f>M575</f>
        <v>genotypingdata&lt;- fread("C:/NGS/save/.tagcountmatchindex.csv", col.names = c("0"))</v>
      </c>
      <c r="F575" s="15" t="s">
        <v>233</v>
      </c>
      <c r="G575" s="15" t="str">
        <f>'1. Input and Output files list'!$E$6</f>
        <v>C:/NGS/save/</v>
      </c>
      <c r="H575" s="15" t="str">
        <f>'1. Input and Output files list'!$J$302</f>
        <v>.tagcount</v>
      </c>
      <c r="I575" s="15" t="s">
        <v>547</v>
      </c>
      <c r="J575" s="15">
        <f>'1. Input and Output files list'!$F$302</f>
        <v>0</v>
      </c>
      <c r="K575" s="15" t="s">
        <v>545</v>
      </c>
      <c r="M575" s="15" t="str">
        <f>CONCATENATE(F575,G575,H575,I575,J575,K575)</f>
        <v>genotypingdata&lt;- fread("C:/NGS/save/.tagcountmatchindex.csv", col.names = c("0"))</v>
      </c>
    </row>
    <row r="576" spans="1:15" x14ac:dyDescent="0.15">
      <c r="A576" s="15">
        <v>575</v>
      </c>
      <c r="B576" s="15">
        <v>112</v>
      </c>
      <c r="C576" s="15" t="s">
        <v>139</v>
      </c>
      <c r="D576" s="26" t="s">
        <v>79</v>
      </c>
    </row>
    <row r="577" spans="1:15" x14ac:dyDescent="0.15">
      <c r="A577" s="15">
        <v>576</v>
      </c>
      <c r="B577" s="15">
        <v>112</v>
      </c>
      <c r="C577" s="15" t="s">
        <v>549</v>
      </c>
      <c r="D577" s="26" t="s">
        <v>551</v>
      </c>
    </row>
    <row r="578" spans="1:15" x14ac:dyDescent="0.15">
      <c r="A578" s="15">
        <v>577</v>
      </c>
      <c r="B578" s="15">
        <v>113</v>
      </c>
      <c r="C578" s="15" t="s">
        <v>136</v>
      </c>
      <c r="D578" s="26" t="str">
        <f>N578</f>
        <v>genotypingdata &lt;- fread("C:/NGS/save/.tagcount", header=F, col.names=genotype)</v>
      </c>
      <c r="F578" s="15" t="s">
        <v>553</v>
      </c>
      <c r="G578" s="15" t="str">
        <f>'1. Input and Output files list'!$E$6</f>
        <v>C:/NGS/save/</v>
      </c>
      <c r="H578" s="15" t="str">
        <f>'1. Input and Output files list'!$J$304</f>
        <v>.tagcount</v>
      </c>
      <c r="I578" s="15" t="s">
        <v>228</v>
      </c>
      <c r="N578" s="15" t="str">
        <f>CONCATENATE(F578,G578,H578,I578)</f>
        <v>genotypingdata &lt;- fread("C:/NGS/save/.tagcount", header=F, col.names=genotype)</v>
      </c>
    </row>
    <row r="579" spans="1:15" x14ac:dyDescent="0.15">
      <c r="A579" s="15">
        <v>578</v>
      </c>
      <c r="B579" s="15">
        <v>113</v>
      </c>
      <c r="C579" s="15" t="s">
        <v>137</v>
      </c>
      <c r="D579" s="26" t="str">
        <f>O579</f>
        <v>system.time(write.csv(genotypingdata[match(genotypingSum$tags, genotypingdata$tags),2], file="C:/NGS/save/.tagcountmatchindex.csv", row.names = F))</v>
      </c>
      <c r="F579" s="15" t="s">
        <v>554</v>
      </c>
      <c r="G579" s="15" t="str">
        <f>'1. Input and Output files list'!$E$6</f>
        <v>C:/NGS/save/</v>
      </c>
      <c r="H579" s="15" t="str">
        <f>'1. Input and Output files list'!$J$304</f>
        <v>.tagcount</v>
      </c>
      <c r="I579" s="15" t="s">
        <v>142</v>
      </c>
      <c r="O579" s="15" t="str">
        <f>CONCATENATE(F579,G579,H579,I579)</f>
        <v>system.time(write.csv(genotypingdata[match(genotypingSum$tags, genotypingdata$tags),2], file="C:/NGS/save/.tagcountmatchindex.csv", row.names = F))</v>
      </c>
    </row>
    <row r="580" spans="1:15" x14ac:dyDescent="0.15">
      <c r="A580" s="15">
        <v>579</v>
      </c>
      <c r="B580" s="15">
        <v>113</v>
      </c>
      <c r="C580" s="15" t="s">
        <v>138</v>
      </c>
      <c r="D580" s="26" t="str">
        <f>M580</f>
        <v>genotypingdata&lt;- fread("C:/NGS/save/.tagcountmatchindex.csv", col.names = c("0"))</v>
      </c>
      <c r="F580" s="15" t="s">
        <v>233</v>
      </c>
      <c r="G580" s="15" t="str">
        <f>'1. Input and Output files list'!$E$6</f>
        <v>C:/NGS/save/</v>
      </c>
      <c r="H580" s="15" t="str">
        <f>'1. Input and Output files list'!$J$304</f>
        <v>.tagcount</v>
      </c>
      <c r="I580" s="15" t="s">
        <v>547</v>
      </c>
      <c r="J580" s="15">
        <f>'1. Input and Output files list'!$F$304</f>
        <v>0</v>
      </c>
      <c r="K580" s="15" t="s">
        <v>545</v>
      </c>
      <c r="M580" s="15" t="str">
        <f>CONCATENATE(F580,G580,H580,I580,J580,K580)</f>
        <v>genotypingdata&lt;- fread("C:/NGS/save/.tagcountmatchindex.csv", col.names = c("0"))</v>
      </c>
    </row>
    <row r="581" spans="1:15" x14ac:dyDescent="0.15">
      <c r="A581" s="15">
        <v>580</v>
      </c>
      <c r="B581" s="15">
        <v>113</v>
      </c>
      <c r="C581" s="15" t="s">
        <v>139</v>
      </c>
      <c r="D581" s="26" t="s">
        <v>79</v>
      </c>
    </row>
    <row r="582" spans="1:15" x14ac:dyDescent="0.15">
      <c r="A582" s="15">
        <v>581</v>
      </c>
      <c r="B582" s="15">
        <v>113</v>
      </c>
      <c r="C582" s="15" t="s">
        <v>549</v>
      </c>
      <c r="D582" s="26" t="s">
        <v>551</v>
      </c>
    </row>
    <row r="583" spans="1:15" x14ac:dyDescent="0.15">
      <c r="A583" s="15">
        <v>582</v>
      </c>
      <c r="B583" s="15">
        <v>114</v>
      </c>
      <c r="C583" s="15" t="s">
        <v>136</v>
      </c>
      <c r="D583" s="26" t="str">
        <f>N583</f>
        <v>genotypingdata &lt;- fread("C:/NGS/save/.tagcount", header=F, col.names=genotype)</v>
      </c>
      <c r="F583" s="15" t="s">
        <v>553</v>
      </c>
      <c r="G583" s="15" t="str">
        <f>'1. Input and Output files list'!$E$6</f>
        <v>C:/NGS/save/</v>
      </c>
      <c r="H583" s="15" t="str">
        <f>'1. Input and Output files list'!$J$306</f>
        <v>.tagcount</v>
      </c>
      <c r="I583" s="15" t="s">
        <v>228</v>
      </c>
      <c r="N583" s="15" t="str">
        <f>CONCATENATE(F583,G583,H583,I583)</f>
        <v>genotypingdata &lt;- fread("C:/NGS/save/.tagcount", header=F, col.names=genotype)</v>
      </c>
    </row>
    <row r="584" spans="1:15" x14ac:dyDescent="0.15">
      <c r="A584" s="15">
        <v>583</v>
      </c>
      <c r="B584" s="15">
        <v>114</v>
      </c>
      <c r="C584" s="15" t="s">
        <v>137</v>
      </c>
      <c r="D584" s="26" t="str">
        <f>O584</f>
        <v>system.time(write.csv(genotypingdata[match(genotypingSum$tags, genotypingdata$tags),2], file="C:/NGS/save/.tagcountmatchindex.csv", row.names = F))</v>
      </c>
      <c r="F584" s="15" t="s">
        <v>554</v>
      </c>
      <c r="G584" s="15" t="str">
        <f>'1. Input and Output files list'!$E$6</f>
        <v>C:/NGS/save/</v>
      </c>
      <c r="H584" s="15" t="str">
        <f>'1. Input and Output files list'!$J$306</f>
        <v>.tagcount</v>
      </c>
      <c r="I584" s="15" t="s">
        <v>142</v>
      </c>
      <c r="O584" s="15" t="str">
        <f>CONCATENATE(F584,G584,H584,I584)</f>
        <v>system.time(write.csv(genotypingdata[match(genotypingSum$tags, genotypingdata$tags),2], file="C:/NGS/save/.tagcountmatchindex.csv", row.names = F))</v>
      </c>
    </row>
    <row r="585" spans="1:15" x14ac:dyDescent="0.15">
      <c r="A585" s="15">
        <v>584</v>
      </c>
      <c r="B585" s="15">
        <v>114</v>
      </c>
      <c r="C585" s="15" t="s">
        <v>138</v>
      </c>
      <c r="D585" s="26" t="str">
        <f>M585</f>
        <v>genotypingdata&lt;- fread("C:/NGS/save/.tagcountmatchindex.csv", col.names = c("0"))</v>
      </c>
      <c r="F585" s="15" t="s">
        <v>233</v>
      </c>
      <c r="G585" s="15" t="str">
        <f>'1. Input and Output files list'!$E$6</f>
        <v>C:/NGS/save/</v>
      </c>
      <c r="H585" s="15" t="str">
        <f>'1. Input and Output files list'!$J$306</f>
        <v>.tagcount</v>
      </c>
      <c r="I585" s="15" t="s">
        <v>547</v>
      </c>
      <c r="J585" s="15">
        <f>'1. Input and Output files list'!$F$306</f>
        <v>0</v>
      </c>
      <c r="K585" s="15" t="s">
        <v>545</v>
      </c>
      <c r="M585" s="15" t="str">
        <f>CONCATENATE(F585,G585,H585,I585,J585,K585)</f>
        <v>genotypingdata&lt;- fread("C:/NGS/save/.tagcountmatchindex.csv", col.names = c("0"))</v>
      </c>
    </row>
    <row r="586" spans="1:15" x14ac:dyDescent="0.15">
      <c r="A586" s="15">
        <v>585</v>
      </c>
      <c r="B586" s="15">
        <v>114</v>
      </c>
      <c r="C586" s="15" t="s">
        <v>139</v>
      </c>
      <c r="D586" s="26" t="s">
        <v>79</v>
      </c>
    </row>
    <row r="587" spans="1:15" x14ac:dyDescent="0.15">
      <c r="A587" s="15">
        <v>586</v>
      </c>
      <c r="B587" s="15">
        <v>114</v>
      </c>
      <c r="C587" s="15" t="s">
        <v>549</v>
      </c>
      <c r="D587" s="26" t="s">
        <v>551</v>
      </c>
    </row>
    <row r="588" spans="1:15" x14ac:dyDescent="0.15">
      <c r="A588" s="15">
        <v>587</v>
      </c>
      <c r="B588" s="15">
        <v>115</v>
      </c>
      <c r="C588" s="15" t="s">
        <v>136</v>
      </c>
      <c r="D588" s="26" t="str">
        <f>N588</f>
        <v>genotypingdata &lt;- fread("C:/NGS/save/.tagcount", header=F, col.names=genotype)</v>
      </c>
      <c r="F588" s="15" t="s">
        <v>553</v>
      </c>
      <c r="G588" s="15" t="str">
        <f>'1. Input and Output files list'!$E$6</f>
        <v>C:/NGS/save/</v>
      </c>
      <c r="H588" s="15" t="str">
        <f>'1. Input and Output files list'!$J$308</f>
        <v>.tagcount</v>
      </c>
      <c r="I588" s="15" t="s">
        <v>228</v>
      </c>
      <c r="N588" s="15" t="str">
        <f>CONCATENATE(F588,G588,H588,I588)</f>
        <v>genotypingdata &lt;- fread("C:/NGS/save/.tagcount", header=F, col.names=genotype)</v>
      </c>
    </row>
    <row r="589" spans="1:15" x14ac:dyDescent="0.15">
      <c r="A589" s="15">
        <v>588</v>
      </c>
      <c r="B589" s="15">
        <v>115</v>
      </c>
      <c r="C589" s="15" t="s">
        <v>137</v>
      </c>
      <c r="D589" s="26" t="str">
        <f>O589</f>
        <v>system.time(write.csv(genotypingdata[match(genotypingSum$tags, genotypingdata$tags),2], file="C:/NGS/save/.tagcountmatchindex.csv", row.names = F))</v>
      </c>
      <c r="F589" s="15" t="s">
        <v>554</v>
      </c>
      <c r="G589" s="15" t="str">
        <f>'1. Input and Output files list'!$E$6</f>
        <v>C:/NGS/save/</v>
      </c>
      <c r="H589" s="15" t="str">
        <f>'1. Input and Output files list'!$J$308</f>
        <v>.tagcount</v>
      </c>
      <c r="I589" s="15" t="s">
        <v>142</v>
      </c>
      <c r="O589" s="15" t="str">
        <f>CONCATENATE(F589,G589,H589,I589)</f>
        <v>system.time(write.csv(genotypingdata[match(genotypingSum$tags, genotypingdata$tags),2], file="C:/NGS/save/.tagcountmatchindex.csv", row.names = F))</v>
      </c>
    </row>
    <row r="590" spans="1:15" x14ac:dyDescent="0.15">
      <c r="A590" s="15">
        <v>589</v>
      </c>
      <c r="B590" s="15">
        <v>115</v>
      </c>
      <c r="C590" s="15" t="s">
        <v>138</v>
      </c>
      <c r="D590" s="26" t="str">
        <f>M590</f>
        <v>genotypingdata&lt;- fread("C:/NGS/save/.tagcountmatchindex.csv", col.names = c("0"))</v>
      </c>
      <c r="F590" s="15" t="s">
        <v>233</v>
      </c>
      <c r="G590" s="15" t="str">
        <f>'1. Input and Output files list'!$E$6</f>
        <v>C:/NGS/save/</v>
      </c>
      <c r="H590" s="15" t="str">
        <f>'1. Input and Output files list'!$J$308</f>
        <v>.tagcount</v>
      </c>
      <c r="I590" s="15" t="s">
        <v>547</v>
      </c>
      <c r="J590" s="15">
        <f>'1. Input and Output files list'!$F$308</f>
        <v>0</v>
      </c>
      <c r="K590" s="15" t="s">
        <v>545</v>
      </c>
      <c r="M590" s="15" t="str">
        <f>CONCATENATE(F590,G590,H590,I590,J590,K590)</f>
        <v>genotypingdata&lt;- fread("C:/NGS/save/.tagcountmatchindex.csv", col.names = c("0"))</v>
      </c>
    </row>
    <row r="591" spans="1:15" x14ac:dyDescent="0.15">
      <c r="A591" s="15">
        <v>590</v>
      </c>
      <c r="B591" s="15">
        <v>115</v>
      </c>
      <c r="C591" s="15" t="s">
        <v>139</v>
      </c>
      <c r="D591" s="26" t="s">
        <v>79</v>
      </c>
    </row>
    <row r="592" spans="1:15" x14ac:dyDescent="0.15">
      <c r="A592" s="15">
        <v>591</v>
      </c>
      <c r="B592" s="15">
        <v>115</v>
      </c>
      <c r="C592" s="15" t="s">
        <v>549</v>
      </c>
      <c r="D592" s="26" t="s">
        <v>551</v>
      </c>
    </row>
    <row r="593" spans="1:15" x14ac:dyDescent="0.15">
      <c r="A593" s="15">
        <v>592</v>
      </c>
      <c r="B593" s="15">
        <v>116</v>
      </c>
      <c r="C593" s="15" t="s">
        <v>136</v>
      </c>
      <c r="D593" s="26" t="str">
        <f>N593</f>
        <v>genotypingdata &lt;- fread("C:/NGS/save/.tagcount", header=F, col.names=genotype)</v>
      </c>
      <c r="F593" s="15" t="s">
        <v>553</v>
      </c>
      <c r="G593" s="15" t="str">
        <f>'1. Input and Output files list'!$E$6</f>
        <v>C:/NGS/save/</v>
      </c>
      <c r="H593" s="15" t="str">
        <f>'1. Input and Output files list'!$J$310</f>
        <v>.tagcount</v>
      </c>
      <c r="I593" s="15" t="s">
        <v>228</v>
      </c>
      <c r="N593" s="15" t="str">
        <f>CONCATENATE(F593,G593,H593,I593)</f>
        <v>genotypingdata &lt;- fread("C:/NGS/save/.tagcount", header=F, col.names=genotype)</v>
      </c>
    </row>
    <row r="594" spans="1:15" x14ac:dyDescent="0.15">
      <c r="A594" s="15">
        <v>593</v>
      </c>
      <c r="B594" s="15">
        <v>116</v>
      </c>
      <c r="C594" s="15" t="s">
        <v>137</v>
      </c>
      <c r="D594" s="26" t="str">
        <f>O594</f>
        <v>system.time(write.csv(genotypingdata[match(genotypingSum$tags, genotypingdata$tags),2], file="C:/NGS/save/.tagcountmatchindex.csv", row.names = F))</v>
      </c>
      <c r="F594" s="15" t="s">
        <v>554</v>
      </c>
      <c r="G594" s="15" t="str">
        <f>'1. Input and Output files list'!$E$6</f>
        <v>C:/NGS/save/</v>
      </c>
      <c r="H594" s="15" t="str">
        <f>'1. Input and Output files list'!$J$310</f>
        <v>.tagcount</v>
      </c>
      <c r="I594" s="15" t="s">
        <v>142</v>
      </c>
      <c r="O594" s="15" t="str">
        <f>CONCATENATE(F594,G594,H594,I594)</f>
        <v>system.time(write.csv(genotypingdata[match(genotypingSum$tags, genotypingdata$tags),2], file="C:/NGS/save/.tagcountmatchindex.csv", row.names = F))</v>
      </c>
    </row>
    <row r="595" spans="1:15" x14ac:dyDescent="0.15">
      <c r="A595" s="15">
        <v>594</v>
      </c>
      <c r="B595" s="15">
        <v>116</v>
      </c>
      <c r="C595" s="15" t="s">
        <v>138</v>
      </c>
      <c r="D595" s="26" t="str">
        <f>M595</f>
        <v>genotypingdata&lt;- fread("C:/NGS/save/.tagcountmatchindex.csv", col.names = c("0"))</v>
      </c>
      <c r="F595" s="15" t="s">
        <v>233</v>
      </c>
      <c r="G595" s="15" t="str">
        <f>'1. Input and Output files list'!$E$6</f>
        <v>C:/NGS/save/</v>
      </c>
      <c r="H595" s="15" t="str">
        <f>'1. Input and Output files list'!$J$310</f>
        <v>.tagcount</v>
      </c>
      <c r="I595" s="15" t="s">
        <v>547</v>
      </c>
      <c r="J595" s="15">
        <f>'1. Input and Output files list'!$F$310</f>
        <v>0</v>
      </c>
      <c r="K595" s="15" t="s">
        <v>545</v>
      </c>
      <c r="M595" s="15" t="str">
        <f>CONCATENATE(F595,G595,H595,I595,J595,K595)</f>
        <v>genotypingdata&lt;- fread("C:/NGS/save/.tagcountmatchindex.csv", col.names = c("0"))</v>
      </c>
    </row>
    <row r="596" spans="1:15" x14ac:dyDescent="0.15">
      <c r="A596" s="15">
        <v>595</v>
      </c>
      <c r="B596" s="15">
        <v>116</v>
      </c>
      <c r="C596" s="15" t="s">
        <v>139</v>
      </c>
      <c r="D596" s="26" t="s">
        <v>79</v>
      </c>
    </row>
    <row r="597" spans="1:15" x14ac:dyDescent="0.15">
      <c r="A597" s="15">
        <v>596</v>
      </c>
      <c r="B597" s="15">
        <v>116</v>
      </c>
      <c r="C597" s="15" t="s">
        <v>549</v>
      </c>
      <c r="D597" s="26" t="s">
        <v>551</v>
      </c>
    </row>
    <row r="598" spans="1:15" x14ac:dyDescent="0.15">
      <c r="A598" s="15">
        <v>597</v>
      </c>
      <c r="B598" s="15">
        <v>117</v>
      </c>
      <c r="C598" s="15" t="s">
        <v>136</v>
      </c>
      <c r="D598" s="26" t="str">
        <f>N598</f>
        <v>genotypingdata &lt;- fread("C:/NGS/save/.tagcount", header=F, col.names=genotype)</v>
      </c>
      <c r="F598" s="15" t="s">
        <v>553</v>
      </c>
      <c r="G598" s="15" t="str">
        <f>'1. Input and Output files list'!$E$6</f>
        <v>C:/NGS/save/</v>
      </c>
      <c r="H598" s="15" t="str">
        <f>'1. Input and Output files list'!$J$312</f>
        <v>.tagcount</v>
      </c>
      <c r="I598" s="15" t="s">
        <v>228</v>
      </c>
      <c r="N598" s="15" t="str">
        <f>CONCATENATE(F598,G598,H598,I598)</f>
        <v>genotypingdata &lt;- fread("C:/NGS/save/.tagcount", header=F, col.names=genotype)</v>
      </c>
    </row>
    <row r="599" spans="1:15" x14ac:dyDescent="0.15">
      <c r="A599" s="15">
        <v>598</v>
      </c>
      <c r="B599" s="15">
        <v>117</v>
      </c>
      <c r="C599" s="15" t="s">
        <v>137</v>
      </c>
      <c r="D599" s="26" t="str">
        <f>O599</f>
        <v>system.time(write.csv(genotypingdata[match(genotypingSum$tags, genotypingdata$tags),2], file="C:/NGS/save/.tagcountmatchindex.csv", row.names = F))</v>
      </c>
      <c r="F599" s="15" t="s">
        <v>554</v>
      </c>
      <c r="G599" s="15" t="str">
        <f>'1. Input and Output files list'!$E$6</f>
        <v>C:/NGS/save/</v>
      </c>
      <c r="H599" s="15" t="str">
        <f>'1. Input and Output files list'!$J$312</f>
        <v>.tagcount</v>
      </c>
      <c r="I599" s="15" t="s">
        <v>142</v>
      </c>
      <c r="O599" s="15" t="str">
        <f>CONCATENATE(F599,G599,H599,I599)</f>
        <v>system.time(write.csv(genotypingdata[match(genotypingSum$tags, genotypingdata$tags),2], file="C:/NGS/save/.tagcountmatchindex.csv", row.names = F))</v>
      </c>
    </row>
    <row r="600" spans="1:15" x14ac:dyDescent="0.15">
      <c r="A600" s="15">
        <v>599</v>
      </c>
      <c r="B600" s="15">
        <v>117</v>
      </c>
      <c r="C600" s="15" t="s">
        <v>138</v>
      </c>
      <c r="D600" s="26" t="str">
        <f>M600</f>
        <v>genotypingdata&lt;- fread("C:/NGS/save/.tagcountmatchindex.csv", col.names = c("0"))</v>
      </c>
      <c r="F600" s="15" t="s">
        <v>233</v>
      </c>
      <c r="G600" s="15" t="str">
        <f>'1. Input and Output files list'!$E$6</f>
        <v>C:/NGS/save/</v>
      </c>
      <c r="H600" s="15" t="str">
        <f>'1. Input and Output files list'!$J$312</f>
        <v>.tagcount</v>
      </c>
      <c r="I600" s="15" t="s">
        <v>547</v>
      </c>
      <c r="J600" s="15">
        <f>'1. Input and Output files list'!$F$312</f>
        <v>0</v>
      </c>
      <c r="K600" s="15" t="s">
        <v>545</v>
      </c>
      <c r="M600" s="15" t="str">
        <f>CONCATENATE(F600,G600,H600,I600,J600,K600)</f>
        <v>genotypingdata&lt;- fread("C:/NGS/save/.tagcountmatchindex.csv", col.names = c("0"))</v>
      </c>
    </row>
    <row r="601" spans="1:15" x14ac:dyDescent="0.15">
      <c r="A601" s="15">
        <v>600</v>
      </c>
      <c r="B601" s="15">
        <v>117</v>
      </c>
      <c r="C601" s="15" t="s">
        <v>139</v>
      </c>
      <c r="D601" s="26" t="s">
        <v>79</v>
      </c>
    </row>
    <row r="602" spans="1:15" x14ac:dyDescent="0.15">
      <c r="A602" s="15">
        <v>601</v>
      </c>
      <c r="B602" s="15">
        <v>117</v>
      </c>
      <c r="C602" s="15" t="s">
        <v>549</v>
      </c>
      <c r="D602" s="26" t="s">
        <v>551</v>
      </c>
    </row>
    <row r="603" spans="1:15" x14ac:dyDescent="0.15">
      <c r="A603" s="15">
        <v>602</v>
      </c>
      <c r="B603" s="15">
        <v>118</v>
      </c>
      <c r="C603" s="15" t="s">
        <v>136</v>
      </c>
      <c r="D603" s="26" t="str">
        <f>N603</f>
        <v>genotypingdata &lt;- fread("C:/NGS/save/.tagcount", header=F, col.names=genotype)</v>
      </c>
      <c r="F603" s="15" t="s">
        <v>553</v>
      </c>
      <c r="G603" s="15" t="str">
        <f>'1. Input and Output files list'!$E$6</f>
        <v>C:/NGS/save/</v>
      </c>
      <c r="H603" s="15" t="str">
        <f>'1. Input and Output files list'!$J$314</f>
        <v>.tagcount</v>
      </c>
      <c r="I603" s="15" t="s">
        <v>228</v>
      </c>
      <c r="N603" s="15" t="str">
        <f>CONCATENATE(F603,G603,H603,I603)</f>
        <v>genotypingdata &lt;- fread("C:/NGS/save/.tagcount", header=F, col.names=genotype)</v>
      </c>
    </row>
    <row r="604" spans="1:15" x14ac:dyDescent="0.15">
      <c r="A604" s="15">
        <v>603</v>
      </c>
      <c r="B604" s="15">
        <v>118</v>
      </c>
      <c r="C604" s="15" t="s">
        <v>137</v>
      </c>
      <c r="D604" s="26" t="str">
        <f>O604</f>
        <v>system.time(write.csv(genotypingdata[match(genotypingSum$tags, genotypingdata$tags),2], file="C:/NGS/save/.tagcountmatchindex.csv", row.names = F))</v>
      </c>
      <c r="F604" s="15" t="s">
        <v>554</v>
      </c>
      <c r="G604" s="15" t="str">
        <f>'1. Input and Output files list'!$E$6</f>
        <v>C:/NGS/save/</v>
      </c>
      <c r="H604" s="15" t="str">
        <f>'1. Input and Output files list'!$J$314</f>
        <v>.tagcount</v>
      </c>
      <c r="I604" s="15" t="s">
        <v>142</v>
      </c>
      <c r="O604" s="15" t="str">
        <f>CONCATENATE(F604,G604,H604,I604)</f>
        <v>system.time(write.csv(genotypingdata[match(genotypingSum$tags, genotypingdata$tags),2], file="C:/NGS/save/.tagcountmatchindex.csv", row.names = F))</v>
      </c>
    </row>
    <row r="605" spans="1:15" x14ac:dyDescent="0.15">
      <c r="A605" s="15">
        <v>604</v>
      </c>
      <c r="B605" s="15">
        <v>118</v>
      </c>
      <c r="C605" s="15" t="s">
        <v>138</v>
      </c>
      <c r="D605" s="26" t="str">
        <f>M605</f>
        <v>genotypingdata&lt;- fread("C:/NGS/save/.tagcountmatchindex.csv", col.names = c("0"))</v>
      </c>
      <c r="F605" s="15" t="s">
        <v>233</v>
      </c>
      <c r="G605" s="15" t="str">
        <f>'1. Input and Output files list'!$E$6</f>
        <v>C:/NGS/save/</v>
      </c>
      <c r="H605" s="15" t="str">
        <f>'1. Input and Output files list'!$J$314</f>
        <v>.tagcount</v>
      </c>
      <c r="I605" s="15" t="s">
        <v>547</v>
      </c>
      <c r="J605" s="15">
        <f>'1. Input and Output files list'!$F$314</f>
        <v>0</v>
      </c>
      <c r="K605" s="15" t="s">
        <v>545</v>
      </c>
      <c r="M605" s="15" t="str">
        <f>CONCATENATE(F605,G605,H605,I605,J605,K605)</f>
        <v>genotypingdata&lt;- fread("C:/NGS/save/.tagcountmatchindex.csv", col.names = c("0"))</v>
      </c>
    </row>
    <row r="606" spans="1:15" x14ac:dyDescent="0.15">
      <c r="A606" s="15">
        <v>605</v>
      </c>
      <c r="B606" s="15">
        <v>118</v>
      </c>
      <c r="C606" s="15" t="s">
        <v>139</v>
      </c>
      <c r="D606" s="26" t="s">
        <v>79</v>
      </c>
    </row>
    <row r="607" spans="1:15" x14ac:dyDescent="0.15">
      <c r="A607" s="15">
        <v>606</v>
      </c>
      <c r="B607" s="15">
        <v>118</v>
      </c>
      <c r="C607" s="15" t="s">
        <v>549</v>
      </c>
      <c r="D607" s="26" t="s">
        <v>551</v>
      </c>
    </row>
    <row r="608" spans="1:15" x14ac:dyDescent="0.15">
      <c r="A608" s="15">
        <v>607</v>
      </c>
      <c r="B608" s="15">
        <v>119</v>
      </c>
      <c r="C608" s="15" t="s">
        <v>136</v>
      </c>
      <c r="D608" s="26" t="str">
        <f>N608</f>
        <v>genotypingdata &lt;- fread("C:/NGS/save/.tagcount", header=F, col.names=genotype)</v>
      </c>
      <c r="F608" s="15" t="s">
        <v>553</v>
      </c>
      <c r="G608" s="15" t="str">
        <f>'1. Input and Output files list'!$E$6</f>
        <v>C:/NGS/save/</v>
      </c>
      <c r="H608" s="15" t="str">
        <f>'1. Input and Output files list'!$J$316</f>
        <v>.tagcount</v>
      </c>
      <c r="I608" s="15" t="s">
        <v>228</v>
      </c>
      <c r="N608" s="15" t="str">
        <f>CONCATENATE(F608,G608,H608,I608)</f>
        <v>genotypingdata &lt;- fread("C:/NGS/save/.tagcount", header=F, col.names=genotype)</v>
      </c>
    </row>
    <row r="609" spans="1:15" x14ac:dyDescent="0.15">
      <c r="A609" s="15">
        <v>608</v>
      </c>
      <c r="B609" s="15">
        <v>119</v>
      </c>
      <c r="C609" s="15" t="s">
        <v>137</v>
      </c>
      <c r="D609" s="26" t="str">
        <f>O609</f>
        <v>system.time(write.csv(genotypingdata[match(genotypingSum$tags, genotypingdata$tags),2], file="C:/NGS/save/.tagcountmatchindex.csv", row.names = F))</v>
      </c>
      <c r="F609" s="15" t="s">
        <v>554</v>
      </c>
      <c r="G609" s="15" t="str">
        <f>'1. Input and Output files list'!$E$6</f>
        <v>C:/NGS/save/</v>
      </c>
      <c r="H609" s="15" t="str">
        <f>'1. Input and Output files list'!$J$316</f>
        <v>.tagcount</v>
      </c>
      <c r="I609" s="15" t="s">
        <v>142</v>
      </c>
      <c r="O609" s="15" t="str">
        <f>CONCATENATE(F609,G609,H609,I609)</f>
        <v>system.time(write.csv(genotypingdata[match(genotypingSum$tags, genotypingdata$tags),2], file="C:/NGS/save/.tagcountmatchindex.csv", row.names = F))</v>
      </c>
    </row>
    <row r="610" spans="1:15" x14ac:dyDescent="0.15">
      <c r="A610" s="15">
        <v>609</v>
      </c>
      <c r="B610" s="15">
        <v>119</v>
      </c>
      <c r="C610" s="15" t="s">
        <v>138</v>
      </c>
      <c r="D610" s="26" t="str">
        <f>M610</f>
        <v>genotypingdata&lt;- fread("C:/NGS/save/.tagcountmatchindex.csv", col.names = c("0"))</v>
      </c>
      <c r="F610" s="15" t="s">
        <v>233</v>
      </c>
      <c r="G610" s="15" t="str">
        <f>'1. Input and Output files list'!$E$6</f>
        <v>C:/NGS/save/</v>
      </c>
      <c r="H610" s="15" t="str">
        <f>'1. Input and Output files list'!$J$316</f>
        <v>.tagcount</v>
      </c>
      <c r="I610" s="15" t="s">
        <v>547</v>
      </c>
      <c r="J610" s="15">
        <f>'1. Input and Output files list'!$F$316</f>
        <v>0</v>
      </c>
      <c r="K610" s="15" t="s">
        <v>545</v>
      </c>
      <c r="M610" s="15" t="str">
        <f>CONCATENATE(F610,G610,H610,I610,J610,K610)</f>
        <v>genotypingdata&lt;- fread("C:/NGS/save/.tagcountmatchindex.csv", col.names = c("0"))</v>
      </c>
    </row>
    <row r="611" spans="1:15" x14ac:dyDescent="0.15">
      <c r="A611" s="15">
        <v>610</v>
      </c>
      <c r="B611" s="15">
        <v>119</v>
      </c>
      <c r="C611" s="15" t="s">
        <v>139</v>
      </c>
      <c r="D611" s="26" t="s">
        <v>79</v>
      </c>
    </row>
    <row r="612" spans="1:15" x14ac:dyDescent="0.15">
      <c r="A612" s="15">
        <v>611</v>
      </c>
      <c r="B612" s="15">
        <v>119</v>
      </c>
      <c r="C612" s="15" t="s">
        <v>549</v>
      </c>
      <c r="D612" s="26" t="s">
        <v>551</v>
      </c>
    </row>
    <row r="613" spans="1:15" x14ac:dyDescent="0.15">
      <c r="A613" s="15">
        <v>612</v>
      </c>
      <c r="B613" s="15">
        <v>120</v>
      </c>
      <c r="C613" s="15" t="s">
        <v>136</v>
      </c>
      <c r="D613" s="26" t="str">
        <f>N613</f>
        <v>genotypingdata &lt;- fread("C:/NGS/save/.tagcount", header=F, col.names=genotype)</v>
      </c>
      <c r="F613" s="15" t="s">
        <v>553</v>
      </c>
      <c r="G613" s="15" t="str">
        <f>'1. Input and Output files list'!$E$6</f>
        <v>C:/NGS/save/</v>
      </c>
      <c r="H613" s="15" t="str">
        <f>'1. Input and Output files list'!$J$318</f>
        <v>.tagcount</v>
      </c>
      <c r="I613" s="15" t="s">
        <v>228</v>
      </c>
      <c r="N613" s="15" t="str">
        <f>CONCATENATE(F613,G613,H613,I613)</f>
        <v>genotypingdata &lt;- fread("C:/NGS/save/.tagcount", header=F, col.names=genotype)</v>
      </c>
    </row>
    <row r="614" spans="1:15" x14ac:dyDescent="0.15">
      <c r="A614" s="15">
        <v>613</v>
      </c>
      <c r="B614" s="15">
        <v>120</v>
      </c>
      <c r="C614" s="15" t="s">
        <v>137</v>
      </c>
      <c r="D614" s="26" t="str">
        <f>O614</f>
        <v>system.time(write.csv(genotypingdata[match(genotypingSum$tags, genotypingdata$tags),2], file="C:/NGS/save/.tagcountmatchindex.csv", row.names = F))</v>
      </c>
      <c r="F614" s="15" t="s">
        <v>554</v>
      </c>
      <c r="G614" s="15" t="str">
        <f>'1. Input and Output files list'!$E$6</f>
        <v>C:/NGS/save/</v>
      </c>
      <c r="H614" s="15" t="str">
        <f>'1. Input and Output files list'!$J$318</f>
        <v>.tagcount</v>
      </c>
      <c r="I614" s="15" t="s">
        <v>142</v>
      </c>
      <c r="O614" s="15" t="str">
        <f>CONCATENATE(F614,G614,H614,I614)</f>
        <v>system.time(write.csv(genotypingdata[match(genotypingSum$tags, genotypingdata$tags),2], file="C:/NGS/save/.tagcountmatchindex.csv", row.names = F))</v>
      </c>
    </row>
    <row r="615" spans="1:15" x14ac:dyDescent="0.15">
      <c r="A615" s="15">
        <v>614</v>
      </c>
      <c r="B615" s="15">
        <v>120</v>
      </c>
      <c r="C615" s="15" t="s">
        <v>138</v>
      </c>
      <c r="D615" s="26" t="str">
        <f>M615</f>
        <v>genotypingdata&lt;- fread("C:/NGS/save/.tagcountmatchindex.csv", col.names = c("0"))</v>
      </c>
      <c r="F615" s="15" t="s">
        <v>233</v>
      </c>
      <c r="G615" s="15" t="str">
        <f>'1. Input and Output files list'!$E$6</f>
        <v>C:/NGS/save/</v>
      </c>
      <c r="H615" s="15" t="str">
        <f>'1. Input and Output files list'!$J$318</f>
        <v>.tagcount</v>
      </c>
      <c r="I615" s="15" t="s">
        <v>547</v>
      </c>
      <c r="J615" s="15">
        <f>'1. Input and Output files list'!$F$318</f>
        <v>0</v>
      </c>
      <c r="K615" s="15" t="s">
        <v>545</v>
      </c>
      <c r="M615" s="15" t="str">
        <f>CONCATENATE(F615,G615,H615,I615,J615,K615)</f>
        <v>genotypingdata&lt;- fread("C:/NGS/save/.tagcountmatchindex.csv", col.names = c("0"))</v>
      </c>
    </row>
    <row r="616" spans="1:15" x14ac:dyDescent="0.15">
      <c r="A616" s="15">
        <v>615</v>
      </c>
      <c r="B616" s="15">
        <v>120</v>
      </c>
      <c r="C616" s="15" t="s">
        <v>139</v>
      </c>
      <c r="D616" s="26" t="s">
        <v>79</v>
      </c>
    </row>
    <row r="617" spans="1:15" x14ac:dyDescent="0.15">
      <c r="A617" s="15">
        <v>616</v>
      </c>
      <c r="B617" s="15">
        <v>120</v>
      </c>
      <c r="C617" s="15" t="s">
        <v>549</v>
      </c>
      <c r="D617" s="26" t="s">
        <v>551</v>
      </c>
    </row>
    <row r="618" spans="1:15" x14ac:dyDescent="0.15">
      <c r="A618" s="15">
        <v>617</v>
      </c>
      <c r="B618" s="15">
        <v>121</v>
      </c>
      <c r="C618" s="15" t="s">
        <v>136</v>
      </c>
      <c r="D618" s="26" t="str">
        <f>N618</f>
        <v>genotypingdata &lt;- fread("C:/NGS/save/.tagcount", header=F, col.names=genotype)</v>
      </c>
      <c r="F618" s="15" t="s">
        <v>553</v>
      </c>
      <c r="G618" s="15" t="str">
        <f>'1. Input and Output files list'!$E$6</f>
        <v>C:/NGS/save/</v>
      </c>
      <c r="H618" s="15" t="str">
        <f>'1. Input and Output files list'!$J$320</f>
        <v>.tagcount</v>
      </c>
      <c r="I618" s="15" t="s">
        <v>228</v>
      </c>
      <c r="N618" s="15" t="str">
        <f>CONCATENATE(F618,G618,H618,I618)</f>
        <v>genotypingdata &lt;- fread("C:/NGS/save/.tagcount", header=F, col.names=genotype)</v>
      </c>
    </row>
    <row r="619" spans="1:15" x14ac:dyDescent="0.15">
      <c r="A619" s="15">
        <v>618</v>
      </c>
      <c r="B619" s="15">
        <v>121</v>
      </c>
      <c r="C619" s="15" t="s">
        <v>137</v>
      </c>
      <c r="D619" s="26" t="str">
        <f>O619</f>
        <v>system.time(write.csv(genotypingdata[match(genotypingSum$tags, genotypingdata$tags),2], file="C:/NGS/save/.tagcountmatchindex.csv", row.names = F))</v>
      </c>
      <c r="F619" s="15" t="s">
        <v>554</v>
      </c>
      <c r="G619" s="15" t="str">
        <f>'1. Input and Output files list'!$E$6</f>
        <v>C:/NGS/save/</v>
      </c>
      <c r="H619" s="15" t="str">
        <f>'1. Input and Output files list'!$J$320</f>
        <v>.tagcount</v>
      </c>
      <c r="I619" s="15" t="s">
        <v>142</v>
      </c>
      <c r="O619" s="15" t="str">
        <f>CONCATENATE(F619,G619,H619,I619)</f>
        <v>system.time(write.csv(genotypingdata[match(genotypingSum$tags, genotypingdata$tags),2], file="C:/NGS/save/.tagcountmatchindex.csv", row.names = F))</v>
      </c>
    </row>
    <row r="620" spans="1:15" x14ac:dyDescent="0.15">
      <c r="A620" s="15">
        <v>619</v>
      </c>
      <c r="B620" s="15">
        <v>121</v>
      </c>
      <c r="C620" s="15" t="s">
        <v>138</v>
      </c>
      <c r="D620" s="26" t="str">
        <f>M620</f>
        <v>genotypingdata&lt;- fread("C:/NGS/save/.tagcountmatchindex.csv", col.names = c("0"))</v>
      </c>
      <c r="F620" s="15" t="s">
        <v>233</v>
      </c>
      <c r="G620" s="15" t="str">
        <f>'1. Input and Output files list'!$E$6</f>
        <v>C:/NGS/save/</v>
      </c>
      <c r="H620" s="15" t="str">
        <f>'1. Input and Output files list'!$J$320</f>
        <v>.tagcount</v>
      </c>
      <c r="I620" s="15" t="s">
        <v>547</v>
      </c>
      <c r="J620" s="15">
        <f>'1. Input and Output files list'!$F$320</f>
        <v>0</v>
      </c>
      <c r="K620" s="15" t="s">
        <v>545</v>
      </c>
      <c r="M620" s="15" t="str">
        <f>CONCATENATE(F620,G620,H620,I620,J620,K620)</f>
        <v>genotypingdata&lt;- fread("C:/NGS/save/.tagcountmatchindex.csv", col.names = c("0"))</v>
      </c>
    </row>
    <row r="621" spans="1:15" x14ac:dyDescent="0.15">
      <c r="A621" s="15">
        <v>620</v>
      </c>
      <c r="B621" s="15">
        <v>121</v>
      </c>
      <c r="C621" s="15" t="s">
        <v>139</v>
      </c>
      <c r="D621" s="26" t="s">
        <v>79</v>
      </c>
    </row>
    <row r="622" spans="1:15" x14ac:dyDescent="0.15">
      <c r="A622" s="15">
        <v>621</v>
      </c>
      <c r="B622" s="15">
        <v>121</v>
      </c>
      <c r="C622" s="15" t="s">
        <v>549</v>
      </c>
      <c r="D622" s="26" t="s">
        <v>551</v>
      </c>
    </row>
    <row r="623" spans="1:15" x14ac:dyDescent="0.15">
      <c r="A623" s="15">
        <v>622</v>
      </c>
      <c r="B623" s="15">
        <v>122</v>
      </c>
      <c r="C623" s="15" t="s">
        <v>136</v>
      </c>
      <c r="D623" s="26" t="str">
        <f>N623</f>
        <v>genotypingdata &lt;- fread("C:/NGS/save/.tagcount", header=F, col.names=genotype)</v>
      </c>
      <c r="F623" s="15" t="s">
        <v>553</v>
      </c>
      <c r="G623" s="15" t="str">
        <f>'1. Input and Output files list'!$E$6</f>
        <v>C:/NGS/save/</v>
      </c>
      <c r="H623" s="15" t="str">
        <f>'1. Input and Output files list'!$J$322</f>
        <v>.tagcount</v>
      </c>
      <c r="I623" s="15" t="s">
        <v>228</v>
      </c>
      <c r="N623" s="15" t="str">
        <f>CONCATENATE(F623,G623,H623,I623)</f>
        <v>genotypingdata &lt;- fread("C:/NGS/save/.tagcount", header=F, col.names=genotype)</v>
      </c>
    </row>
    <row r="624" spans="1:15" x14ac:dyDescent="0.15">
      <c r="A624" s="15">
        <v>623</v>
      </c>
      <c r="B624" s="15">
        <v>122</v>
      </c>
      <c r="C624" s="15" t="s">
        <v>137</v>
      </c>
      <c r="D624" s="26" t="str">
        <f>O624</f>
        <v>system.time(write.csv(genotypingdata[match(genotypingSum$tags, genotypingdata$tags),2], file="C:/NGS/save/.tagcountmatchindex.csv", row.names = F))</v>
      </c>
      <c r="F624" s="15" t="s">
        <v>554</v>
      </c>
      <c r="G624" s="15" t="str">
        <f>'1. Input and Output files list'!$E$6</f>
        <v>C:/NGS/save/</v>
      </c>
      <c r="H624" s="15" t="str">
        <f>'1. Input and Output files list'!$J$322</f>
        <v>.tagcount</v>
      </c>
      <c r="I624" s="15" t="s">
        <v>142</v>
      </c>
      <c r="O624" s="15" t="str">
        <f>CONCATENATE(F624,G624,H624,I624)</f>
        <v>system.time(write.csv(genotypingdata[match(genotypingSum$tags, genotypingdata$tags),2], file="C:/NGS/save/.tagcountmatchindex.csv", row.names = F))</v>
      </c>
    </row>
    <row r="625" spans="1:15" x14ac:dyDescent="0.15">
      <c r="A625" s="15">
        <v>624</v>
      </c>
      <c r="B625" s="15">
        <v>122</v>
      </c>
      <c r="C625" s="15" t="s">
        <v>138</v>
      </c>
      <c r="D625" s="26" t="str">
        <f>M625</f>
        <v>genotypingdata&lt;- fread("C:/NGS/save/.tagcountmatchindex.csv", col.names = c("0"))</v>
      </c>
      <c r="F625" s="15" t="s">
        <v>233</v>
      </c>
      <c r="G625" s="15" t="str">
        <f>'1. Input and Output files list'!$E$6</f>
        <v>C:/NGS/save/</v>
      </c>
      <c r="H625" s="15" t="str">
        <f>'1. Input and Output files list'!$J$322</f>
        <v>.tagcount</v>
      </c>
      <c r="I625" s="15" t="s">
        <v>547</v>
      </c>
      <c r="J625" s="15">
        <f>'1. Input and Output files list'!$F$322</f>
        <v>0</v>
      </c>
      <c r="K625" s="15" t="s">
        <v>545</v>
      </c>
      <c r="M625" s="15" t="str">
        <f>CONCATENATE(F625,G625,H625,I625,J625,K625)</f>
        <v>genotypingdata&lt;- fread("C:/NGS/save/.tagcountmatchindex.csv", col.names = c("0"))</v>
      </c>
    </row>
    <row r="626" spans="1:15" x14ac:dyDescent="0.15">
      <c r="A626" s="15">
        <v>625</v>
      </c>
      <c r="B626" s="15">
        <v>122</v>
      </c>
      <c r="C626" s="15" t="s">
        <v>139</v>
      </c>
      <c r="D626" s="26" t="s">
        <v>79</v>
      </c>
    </row>
    <row r="627" spans="1:15" x14ac:dyDescent="0.15">
      <c r="A627" s="15">
        <v>626</v>
      </c>
      <c r="B627" s="15">
        <v>122</v>
      </c>
      <c r="C627" s="15" t="s">
        <v>549</v>
      </c>
      <c r="D627" s="26" t="s">
        <v>551</v>
      </c>
    </row>
    <row r="628" spans="1:15" x14ac:dyDescent="0.15">
      <c r="A628" s="15">
        <v>627</v>
      </c>
      <c r="B628" s="15">
        <v>123</v>
      </c>
      <c r="C628" s="15" t="s">
        <v>136</v>
      </c>
      <c r="D628" s="26" t="str">
        <f>N628</f>
        <v>genotypingdata &lt;- fread("C:/NGS/save/.tagcount", header=F, col.names=genotype)</v>
      </c>
      <c r="F628" s="15" t="s">
        <v>553</v>
      </c>
      <c r="G628" s="15" t="str">
        <f>'1. Input and Output files list'!$E$6</f>
        <v>C:/NGS/save/</v>
      </c>
      <c r="H628" s="15" t="str">
        <f>'1. Input and Output files list'!$J$324</f>
        <v>.tagcount</v>
      </c>
      <c r="I628" s="15" t="s">
        <v>228</v>
      </c>
      <c r="N628" s="15" t="str">
        <f>CONCATENATE(F628,G628,H628,I628)</f>
        <v>genotypingdata &lt;- fread("C:/NGS/save/.tagcount", header=F, col.names=genotype)</v>
      </c>
    </row>
    <row r="629" spans="1:15" x14ac:dyDescent="0.15">
      <c r="A629" s="15">
        <v>628</v>
      </c>
      <c r="B629" s="15">
        <v>123</v>
      </c>
      <c r="C629" s="15" t="s">
        <v>137</v>
      </c>
      <c r="D629" s="26" t="str">
        <f>O629</f>
        <v>system.time(write.csv(genotypingdata[match(genotypingSum$tags, genotypingdata$tags),2], file="C:/NGS/save/.tagcountmatchindex.csv", row.names = F))</v>
      </c>
      <c r="F629" s="15" t="s">
        <v>554</v>
      </c>
      <c r="G629" s="15" t="str">
        <f>'1. Input and Output files list'!$E$6</f>
        <v>C:/NGS/save/</v>
      </c>
      <c r="H629" s="15" t="str">
        <f>'1. Input and Output files list'!$J$324</f>
        <v>.tagcount</v>
      </c>
      <c r="I629" s="15" t="s">
        <v>142</v>
      </c>
      <c r="O629" s="15" t="str">
        <f>CONCATENATE(F629,G629,H629,I629)</f>
        <v>system.time(write.csv(genotypingdata[match(genotypingSum$tags, genotypingdata$tags),2], file="C:/NGS/save/.tagcountmatchindex.csv", row.names = F))</v>
      </c>
    </row>
    <row r="630" spans="1:15" x14ac:dyDescent="0.15">
      <c r="A630" s="15">
        <v>629</v>
      </c>
      <c r="B630" s="15">
        <v>123</v>
      </c>
      <c r="C630" s="15" t="s">
        <v>138</v>
      </c>
      <c r="D630" s="26" t="str">
        <f>M630</f>
        <v>genotypingdata&lt;- fread("C:/NGS/save/.tagcountmatchindex.csv", col.names = c("0"))</v>
      </c>
      <c r="F630" s="15" t="s">
        <v>233</v>
      </c>
      <c r="G630" s="15" t="str">
        <f>'1. Input and Output files list'!$E$6</f>
        <v>C:/NGS/save/</v>
      </c>
      <c r="H630" s="15" t="str">
        <f>'1. Input and Output files list'!$J$324</f>
        <v>.tagcount</v>
      </c>
      <c r="I630" s="15" t="s">
        <v>547</v>
      </c>
      <c r="J630" s="15">
        <f>'1. Input and Output files list'!$F$324</f>
        <v>0</v>
      </c>
      <c r="K630" s="15" t="s">
        <v>545</v>
      </c>
      <c r="M630" s="15" t="str">
        <f>CONCATENATE(F630,G630,H630,I630,J630,K630)</f>
        <v>genotypingdata&lt;- fread("C:/NGS/save/.tagcountmatchindex.csv", col.names = c("0"))</v>
      </c>
    </row>
    <row r="631" spans="1:15" x14ac:dyDescent="0.15">
      <c r="A631" s="15">
        <v>630</v>
      </c>
      <c r="B631" s="15">
        <v>123</v>
      </c>
      <c r="C631" s="15" t="s">
        <v>139</v>
      </c>
      <c r="D631" s="26" t="s">
        <v>79</v>
      </c>
    </row>
    <row r="632" spans="1:15" x14ac:dyDescent="0.15">
      <c r="A632" s="15">
        <v>631</v>
      </c>
      <c r="B632" s="15">
        <v>123</v>
      </c>
      <c r="C632" s="15" t="s">
        <v>549</v>
      </c>
      <c r="D632" s="26" t="s">
        <v>551</v>
      </c>
    </row>
    <row r="633" spans="1:15" x14ac:dyDescent="0.15">
      <c r="A633" s="15">
        <v>632</v>
      </c>
      <c r="B633" s="15">
        <v>124</v>
      </c>
      <c r="C633" s="15" t="s">
        <v>136</v>
      </c>
      <c r="D633" s="26" t="str">
        <f>N633</f>
        <v>genotypingdata &lt;- fread("C:/NGS/save/.tagcount", header=F, col.names=genotype)</v>
      </c>
      <c r="F633" s="15" t="s">
        <v>553</v>
      </c>
      <c r="G633" s="15" t="str">
        <f>'1. Input and Output files list'!$E$6</f>
        <v>C:/NGS/save/</v>
      </c>
      <c r="H633" s="15" t="str">
        <f>'1. Input and Output files list'!$J$326</f>
        <v>.tagcount</v>
      </c>
      <c r="I633" s="15" t="s">
        <v>228</v>
      </c>
      <c r="N633" s="15" t="str">
        <f>CONCATENATE(F633,G633,H633,I633)</f>
        <v>genotypingdata &lt;- fread("C:/NGS/save/.tagcount", header=F, col.names=genotype)</v>
      </c>
    </row>
    <row r="634" spans="1:15" x14ac:dyDescent="0.15">
      <c r="A634" s="15">
        <v>633</v>
      </c>
      <c r="B634" s="15">
        <v>124</v>
      </c>
      <c r="C634" s="15" t="s">
        <v>137</v>
      </c>
      <c r="D634" s="26" t="str">
        <f>O634</f>
        <v>system.time(write.csv(genotypingdata[match(genotypingSum$tags, genotypingdata$tags),2], file="C:/NGS/save/.tagcountmatchindex.csv", row.names = F))</v>
      </c>
      <c r="F634" s="15" t="s">
        <v>554</v>
      </c>
      <c r="G634" s="15" t="str">
        <f>'1. Input and Output files list'!$E$6</f>
        <v>C:/NGS/save/</v>
      </c>
      <c r="H634" s="15" t="str">
        <f>'1. Input and Output files list'!$J$326</f>
        <v>.tagcount</v>
      </c>
      <c r="I634" s="15" t="s">
        <v>142</v>
      </c>
      <c r="O634" s="15" t="str">
        <f>CONCATENATE(F634,G634,H634,I634)</f>
        <v>system.time(write.csv(genotypingdata[match(genotypingSum$tags, genotypingdata$tags),2], file="C:/NGS/save/.tagcountmatchindex.csv", row.names = F))</v>
      </c>
    </row>
    <row r="635" spans="1:15" x14ac:dyDescent="0.15">
      <c r="A635" s="15">
        <v>634</v>
      </c>
      <c r="B635" s="15">
        <v>124</v>
      </c>
      <c r="C635" s="15" t="s">
        <v>138</v>
      </c>
      <c r="D635" s="26" t="str">
        <f>M635</f>
        <v>genotypingdata&lt;- fread("C:/NGS/save/.tagcountmatchindex.csv", col.names = c("0"))</v>
      </c>
      <c r="F635" s="15" t="s">
        <v>233</v>
      </c>
      <c r="G635" s="15" t="str">
        <f>'1. Input and Output files list'!$E$6</f>
        <v>C:/NGS/save/</v>
      </c>
      <c r="H635" s="15" t="str">
        <f>'1. Input and Output files list'!$J$326</f>
        <v>.tagcount</v>
      </c>
      <c r="I635" s="15" t="s">
        <v>547</v>
      </c>
      <c r="J635" s="15">
        <f>'1. Input and Output files list'!$F$326</f>
        <v>0</v>
      </c>
      <c r="K635" s="15" t="s">
        <v>545</v>
      </c>
      <c r="M635" s="15" t="str">
        <f>CONCATENATE(F635,G635,H635,I635,J635,K635)</f>
        <v>genotypingdata&lt;- fread("C:/NGS/save/.tagcountmatchindex.csv", col.names = c("0"))</v>
      </c>
    </row>
    <row r="636" spans="1:15" x14ac:dyDescent="0.15">
      <c r="A636" s="15">
        <v>635</v>
      </c>
      <c r="B636" s="15">
        <v>124</v>
      </c>
      <c r="C636" s="15" t="s">
        <v>139</v>
      </c>
      <c r="D636" s="26" t="s">
        <v>79</v>
      </c>
    </row>
    <row r="637" spans="1:15" x14ac:dyDescent="0.15">
      <c r="A637" s="15">
        <v>636</v>
      </c>
      <c r="B637" s="15">
        <v>124</v>
      </c>
      <c r="C637" s="15" t="s">
        <v>549</v>
      </c>
      <c r="D637" s="26" t="s">
        <v>551</v>
      </c>
    </row>
    <row r="638" spans="1:15" x14ac:dyDescent="0.15">
      <c r="A638" s="15">
        <v>637</v>
      </c>
      <c r="B638" s="15">
        <v>125</v>
      </c>
      <c r="C638" s="15" t="s">
        <v>136</v>
      </c>
      <c r="D638" s="26" t="str">
        <f>N638</f>
        <v>genotypingdata &lt;- fread("C:/NGS/save/.tagcount", header=F, col.names=genotype)</v>
      </c>
      <c r="F638" s="15" t="s">
        <v>553</v>
      </c>
      <c r="G638" s="15" t="str">
        <f>'1. Input and Output files list'!$E$6</f>
        <v>C:/NGS/save/</v>
      </c>
      <c r="H638" s="15" t="str">
        <f>'1. Input and Output files list'!$J$328</f>
        <v>.tagcount</v>
      </c>
      <c r="I638" s="15" t="s">
        <v>228</v>
      </c>
      <c r="N638" s="15" t="str">
        <f>CONCATENATE(F638,G638,H638,I638)</f>
        <v>genotypingdata &lt;- fread("C:/NGS/save/.tagcount", header=F, col.names=genotype)</v>
      </c>
    </row>
    <row r="639" spans="1:15" x14ac:dyDescent="0.15">
      <c r="A639" s="15">
        <v>638</v>
      </c>
      <c r="B639" s="15">
        <v>125</v>
      </c>
      <c r="C639" s="15" t="s">
        <v>137</v>
      </c>
      <c r="D639" s="26" t="str">
        <f>O639</f>
        <v>system.time(write.csv(genotypingdata[match(genotypingSum$tags, genotypingdata$tags),2], file="C:/NGS/save/.tagcountmatchindex.csv", row.names = F))</v>
      </c>
      <c r="F639" s="15" t="s">
        <v>554</v>
      </c>
      <c r="G639" s="15" t="str">
        <f>'1. Input and Output files list'!$E$6</f>
        <v>C:/NGS/save/</v>
      </c>
      <c r="H639" s="15" t="str">
        <f>'1. Input and Output files list'!$J$328</f>
        <v>.tagcount</v>
      </c>
      <c r="I639" s="15" t="s">
        <v>142</v>
      </c>
      <c r="O639" s="15" t="str">
        <f>CONCATENATE(F639,G639,H639,I639)</f>
        <v>system.time(write.csv(genotypingdata[match(genotypingSum$tags, genotypingdata$tags),2], file="C:/NGS/save/.tagcountmatchindex.csv", row.names = F))</v>
      </c>
    </row>
    <row r="640" spans="1:15" x14ac:dyDescent="0.15">
      <c r="A640" s="15">
        <v>639</v>
      </c>
      <c r="B640" s="15">
        <v>125</v>
      </c>
      <c r="C640" s="15" t="s">
        <v>138</v>
      </c>
      <c r="D640" s="26" t="str">
        <f>M640</f>
        <v>genotypingdata&lt;- fread("C:/NGS/save/.tagcountmatchindex.csv", col.names = c("0"))</v>
      </c>
      <c r="F640" s="15" t="s">
        <v>233</v>
      </c>
      <c r="G640" s="15" t="str">
        <f>'1. Input and Output files list'!$E$6</f>
        <v>C:/NGS/save/</v>
      </c>
      <c r="H640" s="15" t="str">
        <f>'1. Input and Output files list'!$J$328</f>
        <v>.tagcount</v>
      </c>
      <c r="I640" s="15" t="s">
        <v>547</v>
      </c>
      <c r="J640" s="15">
        <f>'1. Input and Output files list'!$F$328</f>
        <v>0</v>
      </c>
      <c r="K640" s="15" t="s">
        <v>545</v>
      </c>
      <c r="M640" s="15" t="str">
        <f>CONCATENATE(F640,G640,H640,I640,J640,K640)</f>
        <v>genotypingdata&lt;- fread("C:/NGS/save/.tagcountmatchindex.csv", col.names = c("0"))</v>
      </c>
    </row>
    <row r="641" spans="1:15" x14ac:dyDescent="0.15">
      <c r="A641" s="15">
        <v>640</v>
      </c>
      <c r="B641" s="15">
        <v>125</v>
      </c>
      <c r="C641" s="15" t="s">
        <v>139</v>
      </c>
      <c r="D641" s="26" t="s">
        <v>79</v>
      </c>
    </row>
    <row r="642" spans="1:15" x14ac:dyDescent="0.15">
      <c r="A642" s="15">
        <v>641</v>
      </c>
      <c r="B642" s="15">
        <v>125</v>
      </c>
      <c r="C642" s="15" t="s">
        <v>549</v>
      </c>
      <c r="D642" s="26" t="s">
        <v>551</v>
      </c>
    </row>
    <row r="643" spans="1:15" x14ac:dyDescent="0.15">
      <c r="A643" s="15">
        <v>642</v>
      </c>
      <c r="B643" s="15">
        <v>126</v>
      </c>
      <c r="C643" s="15" t="s">
        <v>136</v>
      </c>
      <c r="D643" s="26" t="str">
        <f>N643</f>
        <v>genotypingdata &lt;- fread("C:/NGS/save/.tagcount", header=F, col.names=genotype)</v>
      </c>
      <c r="F643" s="15" t="s">
        <v>553</v>
      </c>
      <c r="G643" s="15" t="str">
        <f>'1. Input and Output files list'!$E$6</f>
        <v>C:/NGS/save/</v>
      </c>
      <c r="H643" s="15" t="str">
        <f>'1. Input and Output files list'!$J$330</f>
        <v>.tagcount</v>
      </c>
      <c r="I643" s="15" t="s">
        <v>228</v>
      </c>
      <c r="N643" s="15" t="str">
        <f>CONCATENATE(F643,G643,H643,I643)</f>
        <v>genotypingdata &lt;- fread("C:/NGS/save/.tagcount", header=F, col.names=genotype)</v>
      </c>
    </row>
    <row r="644" spans="1:15" x14ac:dyDescent="0.15">
      <c r="A644" s="15">
        <v>643</v>
      </c>
      <c r="B644" s="15">
        <v>126</v>
      </c>
      <c r="C644" s="15" t="s">
        <v>137</v>
      </c>
      <c r="D644" s="26" t="str">
        <f>O644</f>
        <v>system.time(write.csv(genotypingdata[match(genotypingSum$tags, genotypingdata$tags),2], file="C:/NGS/save/.tagcountmatchindex.csv", row.names = F))</v>
      </c>
      <c r="F644" s="15" t="s">
        <v>554</v>
      </c>
      <c r="G644" s="15" t="str">
        <f>'1. Input and Output files list'!$E$6</f>
        <v>C:/NGS/save/</v>
      </c>
      <c r="H644" s="15" t="str">
        <f>'1. Input and Output files list'!$J$330</f>
        <v>.tagcount</v>
      </c>
      <c r="I644" s="15" t="s">
        <v>142</v>
      </c>
      <c r="O644" s="15" t="str">
        <f>CONCATENATE(F644,G644,H644,I644)</f>
        <v>system.time(write.csv(genotypingdata[match(genotypingSum$tags, genotypingdata$tags),2], file="C:/NGS/save/.tagcountmatchindex.csv", row.names = F))</v>
      </c>
    </row>
    <row r="645" spans="1:15" x14ac:dyDescent="0.15">
      <c r="A645" s="15">
        <v>644</v>
      </c>
      <c r="B645" s="15">
        <v>126</v>
      </c>
      <c r="C645" s="15" t="s">
        <v>138</v>
      </c>
      <c r="D645" s="26" t="str">
        <f>M645</f>
        <v>genotypingdata&lt;- fread("C:/NGS/save/.tagcountmatchindex.csv", col.names = c("0"))</v>
      </c>
      <c r="F645" s="15" t="s">
        <v>233</v>
      </c>
      <c r="G645" s="15" t="str">
        <f>'1. Input and Output files list'!$E$6</f>
        <v>C:/NGS/save/</v>
      </c>
      <c r="H645" s="15" t="str">
        <f>'1. Input and Output files list'!$J$330</f>
        <v>.tagcount</v>
      </c>
      <c r="I645" s="15" t="s">
        <v>547</v>
      </c>
      <c r="J645" s="15">
        <f>'1. Input and Output files list'!$F$330</f>
        <v>0</v>
      </c>
      <c r="K645" s="15" t="s">
        <v>545</v>
      </c>
      <c r="M645" s="15" t="str">
        <f>CONCATENATE(F645,G645,H645,I645,J645,K645)</f>
        <v>genotypingdata&lt;- fread("C:/NGS/save/.tagcountmatchindex.csv", col.names = c("0"))</v>
      </c>
    </row>
    <row r="646" spans="1:15" x14ac:dyDescent="0.15">
      <c r="A646" s="15">
        <v>645</v>
      </c>
      <c r="B646" s="15">
        <v>126</v>
      </c>
      <c r="C646" s="15" t="s">
        <v>139</v>
      </c>
      <c r="D646" s="26" t="s">
        <v>79</v>
      </c>
    </row>
    <row r="647" spans="1:15" x14ac:dyDescent="0.15">
      <c r="A647" s="15">
        <v>646</v>
      </c>
      <c r="B647" s="15">
        <v>126</v>
      </c>
      <c r="C647" s="15" t="s">
        <v>549</v>
      </c>
      <c r="D647" s="26" t="s">
        <v>551</v>
      </c>
    </row>
    <row r="648" spans="1:15" x14ac:dyDescent="0.15">
      <c r="A648" s="15">
        <v>647</v>
      </c>
      <c r="B648" s="15">
        <v>127</v>
      </c>
      <c r="C648" s="15" t="s">
        <v>136</v>
      </c>
      <c r="D648" s="26" t="str">
        <f>N648</f>
        <v>genotypingdata &lt;- fread("C:/NGS/save/.tagcount", header=F, col.names=genotype)</v>
      </c>
      <c r="F648" s="15" t="s">
        <v>553</v>
      </c>
      <c r="G648" s="15" t="str">
        <f>'1. Input and Output files list'!$E$6</f>
        <v>C:/NGS/save/</v>
      </c>
      <c r="H648" s="15" t="str">
        <f>'1. Input and Output files list'!$J$332</f>
        <v>.tagcount</v>
      </c>
      <c r="I648" s="15" t="s">
        <v>228</v>
      </c>
      <c r="N648" s="15" t="str">
        <f>CONCATENATE(F648,G648,H648,I648)</f>
        <v>genotypingdata &lt;- fread("C:/NGS/save/.tagcount", header=F, col.names=genotype)</v>
      </c>
    </row>
    <row r="649" spans="1:15" x14ac:dyDescent="0.15">
      <c r="A649" s="15">
        <v>648</v>
      </c>
      <c r="B649" s="15">
        <v>127</v>
      </c>
      <c r="C649" s="15" t="s">
        <v>137</v>
      </c>
      <c r="D649" s="26" t="str">
        <f>O649</f>
        <v>system.time(write.csv(genotypingdata[match(genotypingSum$tags, genotypingdata$tags),2], file="C:/NGS/save/.tagcountmatchindex.csv", row.names = F))</v>
      </c>
      <c r="F649" s="15" t="s">
        <v>554</v>
      </c>
      <c r="G649" s="15" t="str">
        <f>'1. Input and Output files list'!$E$6</f>
        <v>C:/NGS/save/</v>
      </c>
      <c r="H649" s="15" t="str">
        <f>'1. Input and Output files list'!$J$332</f>
        <v>.tagcount</v>
      </c>
      <c r="I649" s="15" t="s">
        <v>142</v>
      </c>
      <c r="O649" s="15" t="str">
        <f>CONCATENATE(F649,G649,H649,I649)</f>
        <v>system.time(write.csv(genotypingdata[match(genotypingSum$tags, genotypingdata$tags),2], file="C:/NGS/save/.tagcountmatchindex.csv", row.names = F))</v>
      </c>
    </row>
    <row r="650" spans="1:15" x14ac:dyDescent="0.15">
      <c r="A650" s="15">
        <v>649</v>
      </c>
      <c r="B650" s="15">
        <v>127</v>
      </c>
      <c r="C650" s="15" t="s">
        <v>138</v>
      </c>
      <c r="D650" s="26" t="str">
        <f>M650</f>
        <v>genotypingdata&lt;- fread("C:/NGS/save/.tagcountmatchindex.csv", col.names = c("0"))</v>
      </c>
      <c r="F650" s="15" t="s">
        <v>233</v>
      </c>
      <c r="G650" s="15" t="str">
        <f>'1. Input and Output files list'!$E$6</f>
        <v>C:/NGS/save/</v>
      </c>
      <c r="H650" s="15" t="str">
        <f>'1. Input and Output files list'!$J$332</f>
        <v>.tagcount</v>
      </c>
      <c r="I650" s="15" t="s">
        <v>547</v>
      </c>
      <c r="J650" s="15">
        <f>'1. Input and Output files list'!$F$332</f>
        <v>0</v>
      </c>
      <c r="K650" s="15" t="s">
        <v>545</v>
      </c>
      <c r="M650" s="15" t="str">
        <f>CONCATENATE(F650,G650,H650,I650,J650,K650)</f>
        <v>genotypingdata&lt;- fread("C:/NGS/save/.tagcountmatchindex.csv", col.names = c("0"))</v>
      </c>
    </row>
    <row r="651" spans="1:15" x14ac:dyDescent="0.15">
      <c r="A651" s="15">
        <v>650</v>
      </c>
      <c r="B651" s="15">
        <v>127</v>
      </c>
      <c r="C651" s="15" t="s">
        <v>139</v>
      </c>
      <c r="D651" s="26" t="s">
        <v>79</v>
      </c>
    </row>
    <row r="652" spans="1:15" x14ac:dyDescent="0.15">
      <c r="A652" s="15">
        <v>651</v>
      </c>
      <c r="B652" s="15">
        <v>127</v>
      </c>
      <c r="C652" s="15" t="s">
        <v>549</v>
      </c>
      <c r="D652" s="26" t="s">
        <v>551</v>
      </c>
    </row>
    <row r="653" spans="1:15" x14ac:dyDescent="0.15">
      <c r="A653" s="15">
        <v>652</v>
      </c>
      <c r="B653" s="15">
        <v>128</v>
      </c>
      <c r="C653" s="15" t="s">
        <v>136</v>
      </c>
      <c r="D653" s="26" t="str">
        <f>N653</f>
        <v>genotypingdata &lt;- fread("C:/NGS/save/.tagcount", header=F, col.names=genotype)</v>
      </c>
      <c r="F653" s="15" t="s">
        <v>553</v>
      </c>
      <c r="G653" s="15" t="str">
        <f>'1. Input and Output files list'!$E$6</f>
        <v>C:/NGS/save/</v>
      </c>
      <c r="H653" s="15" t="str">
        <f>'1. Input and Output files list'!$J$334</f>
        <v>.tagcount</v>
      </c>
      <c r="I653" s="15" t="s">
        <v>228</v>
      </c>
      <c r="N653" s="15" t="str">
        <f>CONCATENATE(F653,G653,H653,I653)</f>
        <v>genotypingdata &lt;- fread("C:/NGS/save/.tagcount", header=F, col.names=genotype)</v>
      </c>
    </row>
    <row r="654" spans="1:15" x14ac:dyDescent="0.15">
      <c r="A654" s="15">
        <v>653</v>
      </c>
      <c r="B654" s="15">
        <v>128</v>
      </c>
      <c r="C654" s="15" t="s">
        <v>137</v>
      </c>
      <c r="D654" s="26" t="str">
        <f>O654</f>
        <v>system.time(write.csv(genotypingdata[match(genotypingSum$tags, genotypingdata$tags),2], file="C:/NGS/save/.tagcountmatchindex.csv", row.names = F))</v>
      </c>
      <c r="F654" s="15" t="s">
        <v>554</v>
      </c>
      <c r="G654" s="15" t="str">
        <f>'1. Input and Output files list'!$E$6</f>
        <v>C:/NGS/save/</v>
      </c>
      <c r="H654" s="15" t="str">
        <f>'1. Input and Output files list'!$J$334</f>
        <v>.tagcount</v>
      </c>
      <c r="I654" s="15" t="s">
        <v>142</v>
      </c>
      <c r="O654" s="15" t="str">
        <f>CONCATENATE(F654,G654,H654,I654)</f>
        <v>system.time(write.csv(genotypingdata[match(genotypingSum$tags, genotypingdata$tags),2], file="C:/NGS/save/.tagcountmatchindex.csv", row.names = F))</v>
      </c>
    </row>
    <row r="655" spans="1:15" x14ac:dyDescent="0.15">
      <c r="A655" s="15">
        <v>654</v>
      </c>
      <c r="B655" s="15">
        <v>128</v>
      </c>
      <c r="C655" s="15" t="s">
        <v>138</v>
      </c>
      <c r="D655" s="26" t="str">
        <f>M655</f>
        <v>genotypingdata&lt;- fread("C:/NGS/save/.tagcountmatchindex.csv", col.names = c("0"))</v>
      </c>
      <c r="F655" s="15" t="s">
        <v>233</v>
      </c>
      <c r="G655" s="15" t="str">
        <f>'1. Input and Output files list'!$E$6</f>
        <v>C:/NGS/save/</v>
      </c>
      <c r="H655" s="15" t="str">
        <f>'1. Input and Output files list'!$J$334</f>
        <v>.tagcount</v>
      </c>
      <c r="I655" s="15" t="s">
        <v>547</v>
      </c>
      <c r="J655" s="15">
        <f>'1. Input and Output files list'!$F$334</f>
        <v>0</v>
      </c>
      <c r="K655" s="15" t="s">
        <v>545</v>
      </c>
      <c r="M655" s="15" t="str">
        <f>CONCATENATE(F655,G655,H655,I655,J655,K655)</f>
        <v>genotypingdata&lt;- fread("C:/NGS/save/.tagcountmatchindex.csv", col.names = c("0"))</v>
      </c>
    </row>
    <row r="656" spans="1:15" x14ac:dyDescent="0.15">
      <c r="A656" s="15">
        <v>655</v>
      </c>
      <c r="B656" s="15">
        <v>128</v>
      </c>
      <c r="C656" s="15" t="s">
        <v>139</v>
      </c>
      <c r="D656" s="26" t="s">
        <v>79</v>
      </c>
    </row>
    <row r="657" spans="1:15" x14ac:dyDescent="0.15">
      <c r="A657" s="15">
        <v>656</v>
      </c>
      <c r="B657" s="15">
        <v>128</v>
      </c>
      <c r="C657" s="15" t="s">
        <v>549</v>
      </c>
      <c r="D657" s="26" t="s">
        <v>551</v>
      </c>
    </row>
    <row r="658" spans="1:15" x14ac:dyDescent="0.15">
      <c r="A658" s="15">
        <v>657</v>
      </c>
      <c r="B658" s="15">
        <v>129</v>
      </c>
      <c r="C658" s="15" t="s">
        <v>136</v>
      </c>
      <c r="D658" s="26" t="str">
        <f>N658</f>
        <v>genotypingdata &lt;- fread("C:/NGS/save/.tagcount", header=F, col.names=genotype)</v>
      </c>
      <c r="F658" s="15" t="s">
        <v>553</v>
      </c>
      <c r="G658" s="15" t="str">
        <f>'1. Input and Output files list'!$E$6</f>
        <v>C:/NGS/save/</v>
      </c>
      <c r="H658" s="15" t="str">
        <f>'1. Input and Output files list'!$J$336</f>
        <v>.tagcount</v>
      </c>
      <c r="I658" s="15" t="s">
        <v>228</v>
      </c>
      <c r="N658" s="15" t="str">
        <f>CONCATENATE(F658,G658,H658,I658)</f>
        <v>genotypingdata &lt;- fread("C:/NGS/save/.tagcount", header=F, col.names=genotype)</v>
      </c>
    </row>
    <row r="659" spans="1:15" x14ac:dyDescent="0.15">
      <c r="A659" s="15">
        <v>658</v>
      </c>
      <c r="B659" s="15">
        <v>129</v>
      </c>
      <c r="C659" s="15" t="s">
        <v>137</v>
      </c>
      <c r="D659" s="26" t="str">
        <f>O659</f>
        <v>system.time(write.csv(genotypingdata[match(genotypingSum$tags, genotypingdata$tags),2], file="C:/NGS/save/.tagcountmatchindex.csv", row.names = F))</v>
      </c>
      <c r="F659" s="15" t="s">
        <v>554</v>
      </c>
      <c r="G659" s="15" t="str">
        <f>'1. Input and Output files list'!$E$6</f>
        <v>C:/NGS/save/</v>
      </c>
      <c r="H659" s="15" t="str">
        <f>'1. Input and Output files list'!$J$336</f>
        <v>.tagcount</v>
      </c>
      <c r="I659" s="15" t="s">
        <v>142</v>
      </c>
      <c r="O659" s="15" t="str">
        <f>CONCATENATE(F659,G659,H659,I659)</f>
        <v>system.time(write.csv(genotypingdata[match(genotypingSum$tags, genotypingdata$tags),2], file="C:/NGS/save/.tagcountmatchindex.csv", row.names = F))</v>
      </c>
    </row>
    <row r="660" spans="1:15" x14ac:dyDescent="0.15">
      <c r="A660" s="15">
        <v>659</v>
      </c>
      <c r="B660" s="15">
        <v>129</v>
      </c>
      <c r="C660" s="15" t="s">
        <v>138</v>
      </c>
      <c r="D660" s="26" t="str">
        <f>M660</f>
        <v>genotypingdata&lt;- fread("C:/NGS/save/.tagcountmatchindex.csv", col.names = c("0"))</v>
      </c>
      <c r="F660" s="15" t="s">
        <v>233</v>
      </c>
      <c r="G660" s="15" t="str">
        <f>'1. Input and Output files list'!$E$6</f>
        <v>C:/NGS/save/</v>
      </c>
      <c r="H660" s="15" t="str">
        <f>'1. Input and Output files list'!$J$336</f>
        <v>.tagcount</v>
      </c>
      <c r="I660" s="15" t="s">
        <v>547</v>
      </c>
      <c r="J660" s="15">
        <f>'1. Input and Output files list'!$F$336</f>
        <v>0</v>
      </c>
      <c r="K660" s="15" t="s">
        <v>545</v>
      </c>
      <c r="M660" s="15" t="str">
        <f>CONCATENATE(F660,G660,H660,I660,J660,K660)</f>
        <v>genotypingdata&lt;- fread("C:/NGS/save/.tagcountmatchindex.csv", col.names = c("0"))</v>
      </c>
    </row>
    <row r="661" spans="1:15" x14ac:dyDescent="0.15">
      <c r="A661" s="15">
        <v>660</v>
      </c>
      <c r="B661" s="15">
        <v>129</v>
      </c>
      <c r="C661" s="15" t="s">
        <v>139</v>
      </c>
      <c r="D661" s="26" t="s">
        <v>79</v>
      </c>
    </row>
    <row r="662" spans="1:15" x14ac:dyDescent="0.15">
      <c r="A662" s="15">
        <v>661</v>
      </c>
      <c r="B662" s="15">
        <v>129</v>
      </c>
      <c r="C662" s="15" t="s">
        <v>549</v>
      </c>
      <c r="D662" s="26" t="s">
        <v>551</v>
      </c>
    </row>
    <row r="663" spans="1:15" x14ac:dyDescent="0.15">
      <c r="A663" s="15">
        <v>662</v>
      </c>
      <c r="B663" s="15">
        <v>130</v>
      </c>
      <c r="C663" s="15" t="s">
        <v>136</v>
      </c>
      <c r="D663" s="26" t="str">
        <f>N663</f>
        <v>genotypingdata &lt;- fread("C:/NGS/save/.tagcount", header=F, col.names=genotype)</v>
      </c>
      <c r="F663" s="15" t="s">
        <v>553</v>
      </c>
      <c r="G663" s="15" t="str">
        <f>'1. Input and Output files list'!$E$6</f>
        <v>C:/NGS/save/</v>
      </c>
      <c r="H663" s="15" t="str">
        <f>'1. Input and Output files list'!$J$338</f>
        <v>.tagcount</v>
      </c>
      <c r="I663" s="15" t="s">
        <v>228</v>
      </c>
      <c r="N663" s="15" t="str">
        <f>CONCATENATE(F663,G663,H663,I663)</f>
        <v>genotypingdata &lt;- fread("C:/NGS/save/.tagcount", header=F, col.names=genotype)</v>
      </c>
    </row>
    <row r="664" spans="1:15" x14ac:dyDescent="0.15">
      <c r="A664" s="15">
        <v>663</v>
      </c>
      <c r="B664" s="15">
        <v>130</v>
      </c>
      <c r="C664" s="15" t="s">
        <v>137</v>
      </c>
      <c r="D664" s="26" t="str">
        <f>O664</f>
        <v>system.time(write.csv(genotypingdata[match(genotypingSum$tags, genotypingdata$tags),2], file="C:/NGS/save/.tagcountmatchindex.csv", row.names = F))</v>
      </c>
      <c r="F664" s="15" t="s">
        <v>554</v>
      </c>
      <c r="G664" s="15" t="str">
        <f>'1. Input and Output files list'!$E$6</f>
        <v>C:/NGS/save/</v>
      </c>
      <c r="H664" s="15" t="str">
        <f>'1. Input and Output files list'!$J$338</f>
        <v>.tagcount</v>
      </c>
      <c r="I664" s="15" t="s">
        <v>142</v>
      </c>
      <c r="O664" s="15" t="str">
        <f>CONCATENATE(F664,G664,H664,I664)</f>
        <v>system.time(write.csv(genotypingdata[match(genotypingSum$tags, genotypingdata$tags),2], file="C:/NGS/save/.tagcountmatchindex.csv", row.names = F))</v>
      </c>
    </row>
    <row r="665" spans="1:15" x14ac:dyDescent="0.15">
      <c r="A665" s="15">
        <v>664</v>
      </c>
      <c r="B665" s="15">
        <v>130</v>
      </c>
      <c r="C665" s="15" t="s">
        <v>138</v>
      </c>
      <c r="D665" s="26" t="str">
        <f>M665</f>
        <v>genotypingdata&lt;- fread("C:/NGS/save/.tagcountmatchindex.csv", col.names = c("0"))</v>
      </c>
      <c r="F665" s="15" t="s">
        <v>233</v>
      </c>
      <c r="G665" s="15" t="str">
        <f>'1. Input and Output files list'!$E$6</f>
        <v>C:/NGS/save/</v>
      </c>
      <c r="H665" s="15" t="str">
        <f>'1. Input and Output files list'!$J$338</f>
        <v>.tagcount</v>
      </c>
      <c r="I665" s="15" t="s">
        <v>547</v>
      </c>
      <c r="J665" s="15">
        <f>'1. Input and Output files list'!$F$338</f>
        <v>0</v>
      </c>
      <c r="K665" s="15" t="s">
        <v>545</v>
      </c>
      <c r="M665" s="15" t="str">
        <f>CONCATENATE(F665,G665,H665,I665,J665,K665)</f>
        <v>genotypingdata&lt;- fread("C:/NGS/save/.tagcountmatchindex.csv", col.names = c("0"))</v>
      </c>
    </row>
    <row r="666" spans="1:15" x14ac:dyDescent="0.15">
      <c r="A666" s="15">
        <v>665</v>
      </c>
      <c r="B666" s="15">
        <v>130</v>
      </c>
      <c r="C666" s="15" t="s">
        <v>139</v>
      </c>
      <c r="D666" s="26" t="s">
        <v>79</v>
      </c>
    </row>
    <row r="667" spans="1:15" x14ac:dyDescent="0.15">
      <c r="A667" s="15">
        <v>666</v>
      </c>
      <c r="B667" s="15">
        <v>130</v>
      </c>
      <c r="C667" s="15" t="s">
        <v>549</v>
      </c>
      <c r="D667" s="26" t="s">
        <v>551</v>
      </c>
    </row>
    <row r="668" spans="1:15" x14ac:dyDescent="0.15">
      <c r="A668" s="15">
        <v>667</v>
      </c>
      <c r="B668" s="15">
        <v>131</v>
      </c>
      <c r="C668" s="15" t="s">
        <v>136</v>
      </c>
      <c r="D668" s="26" t="str">
        <f>N668</f>
        <v>genotypingdata &lt;- fread("C:/NGS/save/.tagcount", header=F, col.names=genotype)</v>
      </c>
      <c r="F668" s="15" t="s">
        <v>553</v>
      </c>
      <c r="G668" s="15" t="str">
        <f>'1. Input and Output files list'!$E$6</f>
        <v>C:/NGS/save/</v>
      </c>
      <c r="H668" s="15" t="str">
        <f>'1. Input and Output files list'!$J$340</f>
        <v>.tagcount</v>
      </c>
      <c r="I668" s="15" t="s">
        <v>228</v>
      </c>
      <c r="N668" s="15" t="str">
        <f>CONCATENATE(F668,G668,H668,I668)</f>
        <v>genotypingdata &lt;- fread("C:/NGS/save/.tagcount", header=F, col.names=genotype)</v>
      </c>
    </row>
    <row r="669" spans="1:15" x14ac:dyDescent="0.15">
      <c r="A669" s="15">
        <v>668</v>
      </c>
      <c r="B669" s="15">
        <v>131</v>
      </c>
      <c r="C669" s="15" t="s">
        <v>137</v>
      </c>
      <c r="D669" s="26" t="str">
        <f>O669</f>
        <v>system.time(write.csv(genotypingdata[match(genotypingSum$tags, genotypingdata$tags),2], file="C:/NGS/save/.tagcountmatchindex.csv", row.names = F))</v>
      </c>
      <c r="F669" s="15" t="s">
        <v>554</v>
      </c>
      <c r="G669" s="15" t="str">
        <f>'1. Input and Output files list'!$E$6</f>
        <v>C:/NGS/save/</v>
      </c>
      <c r="H669" s="15" t="str">
        <f>'1. Input and Output files list'!$J$340</f>
        <v>.tagcount</v>
      </c>
      <c r="I669" s="15" t="s">
        <v>142</v>
      </c>
      <c r="O669" s="15" t="str">
        <f>CONCATENATE(F669,G669,H669,I669)</f>
        <v>system.time(write.csv(genotypingdata[match(genotypingSum$tags, genotypingdata$tags),2], file="C:/NGS/save/.tagcountmatchindex.csv", row.names = F))</v>
      </c>
    </row>
    <row r="670" spans="1:15" x14ac:dyDescent="0.15">
      <c r="A670" s="15">
        <v>669</v>
      </c>
      <c r="B670" s="15">
        <v>131</v>
      </c>
      <c r="C670" s="15" t="s">
        <v>138</v>
      </c>
      <c r="D670" s="26" t="str">
        <f>M670</f>
        <v>genotypingdata&lt;- fread("C:/NGS/save/.tagcountmatchindex.csv", col.names = c("0"))</v>
      </c>
      <c r="F670" s="15" t="s">
        <v>233</v>
      </c>
      <c r="G670" s="15" t="str">
        <f>'1. Input and Output files list'!$E$6</f>
        <v>C:/NGS/save/</v>
      </c>
      <c r="H670" s="15" t="str">
        <f>'1. Input and Output files list'!$J$340</f>
        <v>.tagcount</v>
      </c>
      <c r="I670" s="15" t="s">
        <v>547</v>
      </c>
      <c r="J670" s="15">
        <f>'1. Input and Output files list'!$F$340</f>
        <v>0</v>
      </c>
      <c r="K670" s="15" t="s">
        <v>545</v>
      </c>
      <c r="M670" s="15" t="str">
        <f>CONCATENATE(F670,G670,H670,I670,J670,K670)</f>
        <v>genotypingdata&lt;- fread("C:/NGS/save/.tagcountmatchindex.csv", col.names = c("0"))</v>
      </c>
    </row>
    <row r="671" spans="1:15" x14ac:dyDescent="0.15">
      <c r="A671" s="15">
        <v>670</v>
      </c>
      <c r="B671" s="15">
        <v>131</v>
      </c>
      <c r="C671" s="15" t="s">
        <v>139</v>
      </c>
      <c r="D671" s="26" t="s">
        <v>79</v>
      </c>
    </row>
    <row r="672" spans="1:15" x14ac:dyDescent="0.15">
      <c r="A672" s="15">
        <v>671</v>
      </c>
      <c r="B672" s="15">
        <v>131</v>
      </c>
      <c r="C672" s="15" t="s">
        <v>549</v>
      </c>
      <c r="D672" s="26" t="s">
        <v>551</v>
      </c>
    </row>
    <row r="673" spans="1:15" x14ac:dyDescent="0.15">
      <c r="A673" s="15">
        <v>672</v>
      </c>
      <c r="B673" s="15">
        <v>132</v>
      </c>
      <c r="C673" s="15" t="s">
        <v>136</v>
      </c>
      <c r="D673" s="26" t="str">
        <f>N673</f>
        <v>genotypingdata &lt;- fread("C:/NGS/save/.tagcount", header=F, col.names=genotype)</v>
      </c>
      <c r="F673" s="15" t="s">
        <v>553</v>
      </c>
      <c r="G673" s="15" t="str">
        <f>'1. Input and Output files list'!$E$6</f>
        <v>C:/NGS/save/</v>
      </c>
      <c r="H673" s="15" t="str">
        <f>'1. Input and Output files list'!$J$342</f>
        <v>.tagcount</v>
      </c>
      <c r="I673" s="15" t="s">
        <v>228</v>
      </c>
      <c r="N673" s="15" t="str">
        <f>CONCATENATE(F673,G673,H673,I673)</f>
        <v>genotypingdata &lt;- fread("C:/NGS/save/.tagcount", header=F, col.names=genotype)</v>
      </c>
    </row>
    <row r="674" spans="1:15" x14ac:dyDescent="0.15">
      <c r="A674" s="15">
        <v>673</v>
      </c>
      <c r="B674" s="15">
        <v>132</v>
      </c>
      <c r="C674" s="15" t="s">
        <v>137</v>
      </c>
      <c r="D674" s="26" t="str">
        <f>O674</f>
        <v>system.time(write.csv(genotypingdata[match(genotypingSum$tags, genotypingdata$tags),2], file="C:/NGS/save/.tagcountmatchindex.csv", row.names = F))</v>
      </c>
      <c r="F674" s="15" t="s">
        <v>554</v>
      </c>
      <c r="G674" s="15" t="str">
        <f>'1. Input and Output files list'!$E$6</f>
        <v>C:/NGS/save/</v>
      </c>
      <c r="H674" s="15" t="str">
        <f>'1. Input and Output files list'!$J$342</f>
        <v>.tagcount</v>
      </c>
      <c r="I674" s="15" t="s">
        <v>142</v>
      </c>
      <c r="O674" s="15" t="str">
        <f>CONCATENATE(F674,G674,H674,I674)</f>
        <v>system.time(write.csv(genotypingdata[match(genotypingSum$tags, genotypingdata$tags),2], file="C:/NGS/save/.tagcountmatchindex.csv", row.names = F))</v>
      </c>
    </row>
    <row r="675" spans="1:15" x14ac:dyDescent="0.15">
      <c r="A675" s="15">
        <v>674</v>
      </c>
      <c r="B675" s="15">
        <v>132</v>
      </c>
      <c r="C675" s="15" t="s">
        <v>138</v>
      </c>
      <c r="D675" s="26" t="str">
        <f>M675</f>
        <v>genotypingdata&lt;- fread("C:/NGS/save/.tagcountmatchindex.csv", col.names = c("0"))</v>
      </c>
      <c r="F675" s="15" t="s">
        <v>233</v>
      </c>
      <c r="G675" s="15" t="str">
        <f>'1. Input and Output files list'!$E$6</f>
        <v>C:/NGS/save/</v>
      </c>
      <c r="H675" s="15" t="str">
        <f>'1. Input and Output files list'!$J$342</f>
        <v>.tagcount</v>
      </c>
      <c r="I675" s="15" t="s">
        <v>547</v>
      </c>
      <c r="J675" s="15">
        <f>'1. Input and Output files list'!$F$342</f>
        <v>0</v>
      </c>
      <c r="K675" s="15" t="s">
        <v>545</v>
      </c>
      <c r="M675" s="15" t="str">
        <f>CONCATENATE(F675,G675,H675,I675,J675,K675)</f>
        <v>genotypingdata&lt;- fread("C:/NGS/save/.tagcountmatchindex.csv", col.names = c("0"))</v>
      </c>
    </row>
    <row r="676" spans="1:15" x14ac:dyDescent="0.15">
      <c r="A676" s="15">
        <v>675</v>
      </c>
      <c r="B676" s="15">
        <v>132</v>
      </c>
      <c r="C676" s="15" t="s">
        <v>139</v>
      </c>
      <c r="D676" s="26" t="s">
        <v>79</v>
      </c>
    </row>
    <row r="677" spans="1:15" x14ac:dyDescent="0.15">
      <c r="A677" s="15">
        <v>676</v>
      </c>
      <c r="B677" s="15">
        <v>132</v>
      </c>
      <c r="C677" s="15" t="s">
        <v>549</v>
      </c>
      <c r="D677" s="26" t="s">
        <v>551</v>
      </c>
    </row>
    <row r="678" spans="1:15" x14ac:dyDescent="0.15">
      <c r="A678" s="15">
        <v>677</v>
      </c>
      <c r="B678" s="15">
        <v>133</v>
      </c>
      <c r="C678" s="15" t="s">
        <v>136</v>
      </c>
      <c r="D678" s="26" t="str">
        <f>N678</f>
        <v>genotypingdata &lt;- fread("C:/NGS/save/.tagcount", header=F, col.names=genotype)</v>
      </c>
      <c r="F678" s="15" t="s">
        <v>553</v>
      </c>
      <c r="G678" s="15" t="str">
        <f>'1. Input and Output files list'!$E$6</f>
        <v>C:/NGS/save/</v>
      </c>
      <c r="H678" s="15" t="str">
        <f>'1. Input and Output files list'!$J$344</f>
        <v>.tagcount</v>
      </c>
      <c r="I678" s="15" t="s">
        <v>228</v>
      </c>
      <c r="N678" s="15" t="str">
        <f>CONCATENATE(F678,G678,H678,I678)</f>
        <v>genotypingdata &lt;- fread("C:/NGS/save/.tagcount", header=F, col.names=genotype)</v>
      </c>
    </row>
    <row r="679" spans="1:15" x14ac:dyDescent="0.15">
      <c r="A679" s="15">
        <v>678</v>
      </c>
      <c r="B679" s="15">
        <v>133</v>
      </c>
      <c r="C679" s="15" t="s">
        <v>137</v>
      </c>
      <c r="D679" s="26" t="str">
        <f>O679</f>
        <v>system.time(write.csv(genotypingdata[match(genotypingSum$tags, genotypingdata$tags),2], file="C:/NGS/save/.tagcountmatchindex.csv", row.names = F))</v>
      </c>
      <c r="F679" s="15" t="s">
        <v>554</v>
      </c>
      <c r="G679" s="15" t="str">
        <f>'1. Input and Output files list'!$E$6</f>
        <v>C:/NGS/save/</v>
      </c>
      <c r="H679" s="15" t="str">
        <f>'1. Input and Output files list'!$J$344</f>
        <v>.tagcount</v>
      </c>
      <c r="I679" s="15" t="s">
        <v>142</v>
      </c>
      <c r="O679" s="15" t="str">
        <f>CONCATENATE(F679,G679,H679,I679)</f>
        <v>system.time(write.csv(genotypingdata[match(genotypingSum$tags, genotypingdata$tags),2], file="C:/NGS/save/.tagcountmatchindex.csv", row.names = F))</v>
      </c>
    </row>
    <row r="680" spans="1:15" x14ac:dyDescent="0.15">
      <c r="A680" s="15">
        <v>679</v>
      </c>
      <c r="B680" s="15">
        <v>133</v>
      </c>
      <c r="C680" s="15" t="s">
        <v>138</v>
      </c>
      <c r="D680" s="26" t="str">
        <f>M680</f>
        <v>genotypingdata&lt;- fread("C:/NGS/save/.tagcountmatchindex.csv", col.names = c("0"))</v>
      </c>
      <c r="F680" s="15" t="s">
        <v>233</v>
      </c>
      <c r="G680" s="15" t="str">
        <f>'1. Input and Output files list'!$E$6</f>
        <v>C:/NGS/save/</v>
      </c>
      <c r="H680" s="15" t="str">
        <f>'1. Input and Output files list'!$J$344</f>
        <v>.tagcount</v>
      </c>
      <c r="I680" s="15" t="s">
        <v>547</v>
      </c>
      <c r="J680" s="15">
        <f>'1. Input and Output files list'!$F$344</f>
        <v>0</v>
      </c>
      <c r="K680" s="15" t="s">
        <v>545</v>
      </c>
      <c r="M680" s="15" t="str">
        <f>CONCATENATE(F680,G680,H680,I680,J680,K680)</f>
        <v>genotypingdata&lt;- fread("C:/NGS/save/.tagcountmatchindex.csv", col.names = c("0"))</v>
      </c>
    </row>
    <row r="681" spans="1:15" x14ac:dyDescent="0.15">
      <c r="A681" s="15">
        <v>680</v>
      </c>
      <c r="B681" s="15">
        <v>133</v>
      </c>
      <c r="C681" s="15" t="s">
        <v>139</v>
      </c>
      <c r="D681" s="26" t="s">
        <v>79</v>
      </c>
    </row>
    <row r="682" spans="1:15" x14ac:dyDescent="0.15">
      <c r="A682" s="15">
        <v>681</v>
      </c>
      <c r="B682" s="15">
        <v>133</v>
      </c>
      <c r="C682" s="15" t="s">
        <v>549</v>
      </c>
      <c r="D682" s="26" t="s">
        <v>551</v>
      </c>
    </row>
    <row r="683" spans="1:15" x14ac:dyDescent="0.15">
      <c r="A683" s="15">
        <v>682</v>
      </c>
      <c r="B683" s="15">
        <v>134</v>
      </c>
      <c r="C683" s="15" t="s">
        <v>136</v>
      </c>
      <c r="D683" s="26" t="str">
        <f>N683</f>
        <v>genotypingdata &lt;- fread("C:/NGS/save/.tagcount", header=F, col.names=genotype)</v>
      </c>
      <c r="F683" s="15" t="s">
        <v>553</v>
      </c>
      <c r="G683" s="15" t="str">
        <f>'1. Input and Output files list'!$E$6</f>
        <v>C:/NGS/save/</v>
      </c>
      <c r="H683" s="15" t="str">
        <f>'1. Input and Output files list'!$J$346</f>
        <v>.tagcount</v>
      </c>
      <c r="I683" s="15" t="s">
        <v>228</v>
      </c>
      <c r="N683" s="15" t="str">
        <f>CONCATENATE(F683,G683,H683,I683)</f>
        <v>genotypingdata &lt;- fread("C:/NGS/save/.tagcount", header=F, col.names=genotype)</v>
      </c>
    </row>
    <row r="684" spans="1:15" x14ac:dyDescent="0.15">
      <c r="A684" s="15">
        <v>683</v>
      </c>
      <c r="B684" s="15">
        <v>134</v>
      </c>
      <c r="C684" s="15" t="s">
        <v>137</v>
      </c>
      <c r="D684" s="26" t="str">
        <f>O684</f>
        <v>system.time(write.csv(genotypingdata[match(genotypingSum$tags, genotypingdata$tags),2], file="C:/NGS/save/.tagcountmatchindex.csv", row.names = F))</v>
      </c>
      <c r="F684" s="15" t="s">
        <v>554</v>
      </c>
      <c r="G684" s="15" t="str">
        <f>'1. Input and Output files list'!$E$6</f>
        <v>C:/NGS/save/</v>
      </c>
      <c r="H684" s="15" t="str">
        <f>'1. Input and Output files list'!$J$346</f>
        <v>.tagcount</v>
      </c>
      <c r="I684" s="15" t="s">
        <v>142</v>
      </c>
      <c r="O684" s="15" t="str">
        <f>CONCATENATE(F684,G684,H684,I684)</f>
        <v>system.time(write.csv(genotypingdata[match(genotypingSum$tags, genotypingdata$tags),2], file="C:/NGS/save/.tagcountmatchindex.csv", row.names = F))</v>
      </c>
    </row>
    <row r="685" spans="1:15" x14ac:dyDescent="0.15">
      <c r="A685" s="15">
        <v>684</v>
      </c>
      <c r="B685" s="15">
        <v>134</v>
      </c>
      <c r="C685" s="15" t="s">
        <v>138</v>
      </c>
      <c r="D685" s="26" t="str">
        <f>M685</f>
        <v>genotypingdata&lt;- fread("C:/NGS/save/.tagcountmatchindex.csv", col.names = c("0"))</v>
      </c>
      <c r="F685" s="15" t="s">
        <v>233</v>
      </c>
      <c r="G685" s="15" t="str">
        <f>'1. Input and Output files list'!$E$6</f>
        <v>C:/NGS/save/</v>
      </c>
      <c r="H685" s="15" t="str">
        <f>'1. Input and Output files list'!$J$346</f>
        <v>.tagcount</v>
      </c>
      <c r="I685" s="15" t="s">
        <v>547</v>
      </c>
      <c r="J685" s="15">
        <f>'1. Input and Output files list'!$F$346</f>
        <v>0</v>
      </c>
      <c r="K685" s="15" t="s">
        <v>545</v>
      </c>
      <c r="M685" s="15" t="str">
        <f>CONCATENATE(F685,G685,H685,I685,J685,K685)</f>
        <v>genotypingdata&lt;- fread("C:/NGS/save/.tagcountmatchindex.csv", col.names = c("0"))</v>
      </c>
    </row>
    <row r="686" spans="1:15" x14ac:dyDescent="0.15">
      <c r="A686" s="15">
        <v>685</v>
      </c>
      <c r="B686" s="15">
        <v>134</v>
      </c>
      <c r="C686" s="15" t="s">
        <v>139</v>
      </c>
      <c r="D686" s="26" t="s">
        <v>79</v>
      </c>
    </row>
    <row r="687" spans="1:15" x14ac:dyDescent="0.15">
      <c r="A687" s="15">
        <v>686</v>
      </c>
      <c r="B687" s="15">
        <v>134</v>
      </c>
      <c r="C687" s="15" t="s">
        <v>549</v>
      </c>
      <c r="D687" s="26" t="s">
        <v>551</v>
      </c>
    </row>
    <row r="688" spans="1:15" x14ac:dyDescent="0.15">
      <c r="A688" s="15">
        <v>687</v>
      </c>
      <c r="B688" s="15">
        <v>135</v>
      </c>
      <c r="C688" s="15" t="s">
        <v>136</v>
      </c>
      <c r="D688" s="26" t="str">
        <f>N688</f>
        <v>genotypingdata &lt;- fread("C:/NGS/save/.tagcount", header=F, col.names=genotype)</v>
      </c>
      <c r="F688" s="15" t="s">
        <v>553</v>
      </c>
      <c r="G688" s="15" t="str">
        <f>'1. Input and Output files list'!$E$6</f>
        <v>C:/NGS/save/</v>
      </c>
      <c r="H688" s="15" t="str">
        <f>'1. Input and Output files list'!$J$348</f>
        <v>.tagcount</v>
      </c>
      <c r="I688" s="15" t="s">
        <v>228</v>
      </c>
      <c r="N688" s="15" t="str">
        <f>CONCATENATE(F688,G688,H688,I688)</f>
        <v>genotypingdata &lt;- fread("C:/NGS/save/.tagcount", header=F, col.names=genotype)</v>
      </c>
    </row>
    <row r="689" spans="1:15" x14ac:dyDescent="0.15">
      <c r="A689" s="15">
        <v>688</v>
      </c>
      <c r="B689" s="15">
        <v>135</v>
      </c>
      <c r="C689" s="15" t="s">
        <v>137</v>
      </c>
      <c r="D689" s="26" t="str">
        <f>O689</f>
        <v>system.time(write.csv(genotypingdata[match(genotypingSum$tags, genotypingdata$tags),2], file="C:/NGS/save/.tagcountmatchindex.csv", row.names = F))</v>
      </c>
      <c r="F689" s="15" t="s">
        <v>554</v>
      </c>
      <c r="G689" s="15" t="str">
        <f>'1. Input and Output files list'!$E$6</f>
        <v>C:/NGS/save/</v>
      </c>
      <c r="H689" s="15" t="str">
        <f>'1. Input and Output files list'!$J$348</f>
        <v>.tagcount</v>
      </c>
      <c r="I689" s="15" t="s">
        <v>142</v>
      </c>
      <c r="O689" s="15" t="str">
        <f>CONCATENATE(F689,G689,H689,I689)</f>
        <v>system.time(write.csv(genotypingdata[match(genotypingSum$tags, genotypingdata$tags),2], file="C:/NGS/save/.tagcountmatchindex.csv", row.names = F))</v>
      </c>
    </row>
    <row r="690" spans="1:15" x14ac:dyDescent="0.15">
      <c r="A690" s="15">
        <v>689</v>
      </c>
      <c r="B690" s="15">
        <v>135</v>
      </c>
      <c r="C690" s="15" t="s">
        <v>138</v>
      </c>
      <c r="D690" s="26" t="str">
        <f>M690</f>
        <v>genotypingdata&lt;- fread("C:/NGS/save/.tagcountmatchindex.csv", col.names = c("0"))</v>
      </c>
      <c r="F690" s="15" t="s">
        <v>233</v>
      </c>
      <c r="G690" s="15" t="str">
        <f>'1. Input and Output files list'!$E$6</f>
        <v>C:/NGS/save/</v>
      </c>
      <c r="H690" s="15" t="str">
        <f>'1. Input and Output files list'!$J$348</f>
        <v>.tagcount</v>
      </c>
      <c r="I690" s="15" t="s">
        <v>547</v>
      </c>
      <c r="J690" s="15">
        <f>'1. Input and Output files list'!$F$348</f>
        <v>0</v>
      </c>
      <c r="K690" s="15" t="s">
        <v>545</v>
      </c>
      <c r="M690" s="15" t="str">
        <f>CONCATENATE(F690,G690,H690,I690,J690,K690)</f>
        <v>genotypingdata&lt;- fread("C:/NGS/save/.tagcountmatchindex.csv", col.names = c("0"))</v>
      </c>
    </row>
    <row r="691" spans="1:15" x14ac:dyDescent="0.15">
      <c r="A691" s="15">
        <v>690</v>
      </c>
      <c r="B691" s="15">
        <v>135</v>
      </c>
      <c r="C691" s="15" t="s">
        <v>139</v>
      </c>
      <c r="D691" s="26" t="s">
        <v>79</v>
      </c>
    </row>
    <row r="692" spans="1:15" x14ac:dyDescent="0.15">
      <c r="A692" s="15">
        <v>691</v>
      </c>
      <c r="B692" s="15">
        <v>135</v>
      </c>
      <c r="C692" s="15" t="s">
        <v>549</v>
      </c>
      <c r="D692" s="26" t="s">
        <v>551</v>
      </c>
    </row>
    <row r="693" spans="1:15" x14ac:dyDescent="0.15">
      <c r="A693" s="15">
        <v>692</v>
      </c>
      <c r="B693" s="15">
        <v>136</v>
      </c>
      <c r="C693" s="15" t="s">
        <v>136</v>
      </c>
      <c r="D693" s="26" t="str">
        <f>N693</f>
        <v>genotypingdata &lt;- fread("C:/NGS/save/.tagcount", header=F, col.names=genotype)</v>
      </c>
      <c r="F693" s="15" t="s">
        <v>553</v>
      </c>
      <c r="G693" s="15" t="str">
        <f>'1. Input and Output files list'!$E$6</f>
        <v>C:/NGS/save/</v>
      </c>
      <c r="H693" s="15" t="str">
        <f>'1. Input and Output files list'!$J$350</f>
        <v>.tagcount</v>
      </c>
      <c r="I693" s="15" t="s">
        <v>228</v>
      </c>
      <c r="N693" s="15" t="str">
        <f>CONCATENATE(F693,G693,H693,I693)</f>
        <v>genotypingdata &lt;- fread("C:/NGS/save/.tagcount", header=F, col.names=genotype)</v>
      </c>
    </row>
    <row r="694" spans="1:15" x14ac:dyDescent="0.15">
      <c r="A694" s="15">
        <v>693</v>
      </c>
      <c r="B694" s="15">
        <v>136</v>
      </c>
      <c r="C694" s="15" t="s">
        <v>137</v>
      </c>
      <c r="D694" s="26" t="str">
        <f>O694</f>
        <v>system.time(write.csv(genotypingdata[match(genotypingSum$tags, genotypingdata$tags),2], file="C:/NGS/save/.tagcountmatchindex.csv", row.names = F))</v>
      </c>
      <c r="F694" s="15" t="s">
        <v>554</v>
      </c>
      <c r="G694" s="15" t="str">
        <f>'1. Input and Output files list'!$E$6</f>
        <v>C:/NGS/save/</v>
      </c>
      <c r="H694" s="15" t="str">
        <f>'1. Input and Output files list'!$J$350</f>
        <v>.tagcount</v>
      </c>
      <c r="I694" s="15" t="s">
        <v>142</v>
      </c>
      <c r="O694" s="15" t="str">
        <f>CONCATENATE(F694,G694,H694,I694)</f>
        <v>system.time(write.csv(genotypingdata[match(genotypingSum$tags, genotypingdata$tags),2], file="C:/NGS/save/.tagcountmatchindex.csv", row.names = F))</v>
      </c>
    </row>
    <row r="695" spans="1:15" x14ac:dyDescent="0.15">
      <c r="A695" s="15">
        <v>694</v>
      </c>
      <c r="B695" s="15">
        <v>136</v>
      </c>
      <c r="C695" s="15" t="s">
        <v>138</v>
      </c>
      <c r="D695" s="26" t="str">
        <f>M695</f>
        <v>genotypingdata&lt;- fread("C:/NGS/save/.tagcountmatchindex.csv", col.names = c("0"))</v>
      </c>
      <c r="F695" s="15" t="s">
        <v>233</v>
      </c>
      <c r="G695" s="15" t="str">
        <f>'1. Input and Output files list'!$E$6</f>
        <v>C:/NGS/save/</v>
      </c>
      <c r="H695" s="15" t="str">
        <f>'1. Input and Output files list'!$J$350</f>
        <v>.tagcount</v>
      </c>
      <c r="I695" s="15" t="s">
        <v>547</v>
      </c>
      <c r="J695" s="15">
        <f>'1. Input and Output files list'!$F$350</f>
        <v>0</v>
      </c>
      <c r="K695" s="15" t="s">
        <v>545</v>
      </c>
      <c r="M695" s="15" t="str">
        <f>CONCATENATE(F695,G695,H695,I695,J695,K695)</f>
        <v>genotypingdata&lt;- fread("C:/NGS/save/.tagcountmatchindex.csv", col.names = c("0"))</v>
      </c>
    </row>
    <row r="696" spans="1:15" x14ac:dyDescent="0.15">
      <c r="A696" s="15">
        <v>695</v>
      </c>
      <c r="B696" s="15">
        <v>136</v>
      </c>
      <c r="C696" s="15" t="s">
        <v>139</v>
      </c>
      <c r="D696" s="26" t="s">
        <v>79</v>
      </c>
    </row>
    <row r="697" spans="1:15" x14ac:dyDescent="0.15">
      <c r="A697" s="15">
        <v>696</v>
      </c>
      <c r="B697" s="15">
        <v>136</v>
      </c>
      <c r="C697" s="15" t="s">
        <v>549</v>
      </c>
      <c r="D697" s="26" t="s">
        <v>551</v>
      </c>
    </row>
    <row r="698" spans="1:15" x14ac:dyDescent="0.15">
      <c r="A698" s="15">
        <v>697</v>
      </c>
      <c r="B698" s="15">
        <v>137</v>
      </c>
      <c r="C698" s="15" t="s">
        <v>136</v>
      </c>
      <c r="D698" s="26" t="str">
        <f>N698</f>
        <v>genotypingdata &lt;- fread("C:/NGS/save/.tagcount", header=F, col.names=genotype)</v>
      </c>
      <c r="F698" s="15" t="s">
        <v>553</v>
      </c>
      <c r="G698" s="15" t="str">
        <f>'1. Input and Output files list'!$E$6</f>
        <v>C:/NGS/save/</v>
      </c>
      <c r="H698" s="15" t="str">
        <f>'1. Input and Output files list'!$J$352</f>
        <v>.tagcount</v>
      </c>
      <c r="I698" s="15" t="s">
        <v>228</v>
      </c>
      <c r="N698" s="15" t="str">
        <f>CONCATENATE(F698,G698,H698,I698)</f>
        <v>genotypingdata &lt;- fread("C:/NGS/save/.tagcount", header=F, col.names=genotype)</v>
      </c>
    </row>
    <row r="699" spans="1:15" x14ac:dyDescent="0.15">
      <c r="A699" s="15">
        <v>698</v>
      </c>
      <c r="B699" s="15">
        <v>137</v>
      </c>
      <c r="C699" s="15" t="s">
        <v>137</v>
      </c>
      <c r="D699" s="26" t="str">
        <f>O699</f>
        <v>system.time(write.csv(genotypingdata[match(genotypingSum$tags, genotypingdata$tags),2], file="C:/NGS/save/.tagcountmatchindex.csv", row.names = F))</v>
      </c>
      <c r="F699" s="15" t="s">
        <v>554</v>
      </c>
      <c r="G699" s="15" t="str">
        <f>'1. Input and Output files list'!$E$6</f>
        <v>C:/NGS/save/</v>
      </c>
      <c r="H699" s="15" t="str">
        <f>'1. Input and Output files list'!$J$352</f>
        <v>.tagcount</v>
      </c>
      <c r="I699" s="15" t="s">
        <v>142</v>
      </c>
      <c r="O699" s="15" t="str">
        <f>CONCATENATE(F699,G699,H699,I699)</f>
        <v>system.time(write.csv(genotypingdata[match(genotypingSum$tags, genotypingdata$tags),2], file="C:/NGS/save/.tagcountmatchindex.csv", row.names = F))</v>
      </c>
    </row>
    <row r="700" spans="1:15" x14ac:dyDescent="0.15">
      <c r="A700" s="15">
        <v>699</v>
      </c>
      <c r="B700" s="15">
        <v>137</v>
      </c>
      <c r="C700" s="15" t="s">
        <v>138</v>
      </c>
      <c r="D700" s="26" t="str">
        <f>M700</f>
        <v>genotypingdata&lt;- fread("C:/NGS/save/.tagcountmatchindex.csv", col.names = c("0"))</v>
      </c>
      <c r="F700" s="15" t="s">
        <v>233</v>
      </c>
      <c r="G700" s="15" t="str">
        <f>'1. Input and Output files list'!$E$6</f>
        <v>C:/NGS/save/</v>
      </c>
      <c r="H700" s="15" t="str">
        <f>'1. Input and Output files list'!$J$352</f>
        <v>.tagcount</v>
      </c>
      <c r="I700" s="15" t="s">
        <v>547</v>
      </c>
      <c r="J700" s="15">
        <f>'1. Input and Output files list'!$F$352</f>
        <v>0</v>
      </c>
      <c r="K700" s="15" t="s">
        <v>545</v>
      </c>
      <c r="M700" s="15" t="str">
        <f>CONCATENATE(F700,G700,H700,I700,J700,K700)</f>
        <v>genotypingdata&lt;- fread("C:/NGS/save/.tagcountmatchindex.csv", col.names = c("0"))</v>
      </c>
    </row>
    <row r="701" spans="1:15" x14ac:dyDescent="0.15">
      <c r="A701" s="15">
        <v>700</v>
      </c>
      <c r="B701" s="15">
        <v>137</v>
      </c>
      <c r="C701" s="15" t="s">
        <v>139</v>
      </c>
      <c r="D701" s="26" t="s">
        <v>79</v>
      </c>
    </row>
    <row r="702" spans="1:15" x14ac:dyDescent="0.15">
      <c r="A702" s="15">
        <v>701</v>
      </c>
      <c r="B702" s="15">
        <v>137</v>
      </c>
      <c r="C702" s="15" t="s">
        <v>549</v>
      </c>
      <c r="D702" s="26" t="s">
        <v>551</v>
      </c>
    </row>
    <row r="703" spans="1:15" x14ac:dyDescent="0.15">
      <c r="A703" s="15">
        <v>702</v>
      </c>
      <c r="B703" s="15">
        <v>138</v>
      </c>
      <c r="C703" s="15" t="s">
        <v>136</v>
      </c>
      <c r="D703" s="26" t="str">
        <f>N703</f>
        <v>genotypingdata &lt;- fread("C:/NGS/save/.tagcount", header=F, col.names=genotype)</v>
      </c>
      <c r="F703" s="15" t="s">
        <v>553</v>
      </c>
      <c r="G703" s="15" t="str">
        <f>'1. Input and Output files list'!$E$6</f>
        <v>C:/NGS/save/</v>
      </c>
      <c r="H703" s="15" t="str">
        <f>'1. Input and Output files list'!$J$354</f>
        <v>.tagcount</v>
      </c>
      <c r="I703" s="15" t="s">
        <v>228</v>
      </c>
      <c r="N703" s="15" t="str">
        <f>CONCATENATE(F703,G703,H703,I703)</f>
        <v>genotypingdata &lt;- fread("C:/NGS/save/.tagcount", header=F, col.names=genotype)</v>
      </c>
    </row>
    <row r="704" spans="1:15" x14ac:dyDescent="0.15">
      <c r="A704" s="15">
        <v>703</v>
      </c>
      <c r="B704" s="15">
        <v>138</v>
      </c>
      <c r="C704" s="15" t="s">
        <v>137</v>
      </c>
      <c r="D704" s="26" t="str">
        <f>O704</f>
        <v>system.time(write.csv(genotypingdata[match(genotypingSum$tags, genotypingdata$tags),2], file="C:/NGS/save/.tagcountmatchindex.csv", row.names = F))</v>
      </c>
      <c r="F704" s="15" t="s">
        <v>554</v>
      </c>
      <c r="G704" s="15" t="str">
        <f>'1. Input and Output files list'!$E$6</f>
        <v>C:/NGS/save/</v>
      </c>
      <c r="H704" s="15" t="str">
        <f>'1. Input and Output files list'!$J$354</f>
        <v>.tagcount</v>
      </c>
      <c r="I704" s="15" t="s">
        <v>142</v>
      </c>
      <c r="O704" s="15" t="str">
        <f>CONCATENATE(F704,G704,H704,I704)</f>
        <v>system.time(write.csv(genotypingdata[match(genotypingSum$tags, genotypingdata$tags),2], file="C:/NGS/save/.tagcountmatchindex.csv", row.names = F))</v>
      </c>
    </row>
    <row r="705" spans="1:15" x14ac:dyDescent="0.15">
      <c r="A705" s="15">
        <v>704</v>
      </c>
      <c r="B705" s="15">
        <v>138</v>
      </c>
      <c r="C705" s="15" t="s">
        <v>138</v>
      </c>
      <c r="D705" s="26" t="str">
        <f>M705</f>
        <v>genotypingdata&lt;- fread("C:/NGS/save/.tagcountmatchindex.csv", col.names = c("0"))</v>
      </c>
      <c r="F705" s="15" t="s">
        <v>233</v>
      </c>
      <c r="G705" s="15" t="str">
        <f>'1. Input and Output files list'!$E$6</f>
        <v>C:/NGS/save/</v>
      </c>
      <c r="H705" s="15" t="str">
        <f>'1. Input and Output files list'!$J$354</f>
        <v>.tagcount</v>
      </c>
      <c r="I705" s="15" t="s">
        <v>547</v>
      </c>
      <c r="J705" s="15">
        <f>'1. Input and Output files list'!$F$354</f>
        <v>0</v>
      </c>
      <c r="K705" s="15" t="s">
        <v>545</v>
      </c>
      <c r="M705" s="15" t="str">
        <f>CONCATENATE(F705,G705,H705,I705,J705,K705)</f>
        <v>genotypingdata&lt;- fread("C:/NGS/save/.tagcountmatchindex.csv", col.names = c("0"))</v>
      </c>
    </row>
    <row r="706" spans="1:15" x14ac:dyDescent="0.15">
      <c r="A706" s="15">
        <v>705</v>
      </c>
      <c r="B706" s="15">
        <v>138</v>
      </c>
      <c r="C706" s="15" t="s">
        <v>139</v>
      </c>
      <c r="D706" s="26" t="s">
        <v>79</v>
      </c>
    </row>
    <row r="707" spans="1:15" x14ac:dyDescent="0.15">
      <c r="A707" s="15">
        <v>706</v>
      </c>
      <c r="B707" s="15">
        <v>138</v>
      </c>
      <c r="C707" s="15" t="s">
        <v>549</v>
      </c>
      <c r="D707" s="26" t="s">
        <v>551</v>
      </c>
    </row>
    <row r="708" spans="1:15" x14ac:dyDescent="0.15">
      <c r="A708" s="15">
        <v>707</v>
      </c>
      <c r="B708" s="15">
        <v>139</v>
      </c>
      <c r="C708" s="15" t="s">
        <v>136</v>
      </c>
      <c r="D708" s="26" t="str">
        <f>N708</f>
        <v>genotypingdata &lt;- fread("C:/NGS/save/.tagcount", header=F, col.names=genotype)</v>
      </c>
      <c r="F708" s="15" t="s">
        <v>553</v>
      </c>
      <c r="G708" s="15" t="str">
        <f>'1. Input and Output files list'!$E$6</f>
        <v>C:/NGS/save/</v>
      </c>
      <c r="H708" s="15" t="str">
        <f>'1. Input and Output files list'!$J$356</f>
        <v>.tagcount</v>
      </c>
      <c r="I708" s="15" t="s">
        <v>228</v>
      </c>
      <c r="N708" s="15" t="str">
        <f>CONCATENATE(F708,G708,H708,I708)</f>
        <v>genotypingdata &lt;- fread("C:/NGS/save/.tagcount", header=F, col.names=genotype)</v>
      </c>
    </row>
    <row r="709" spans="1:15" x14ac:dyDescent="0.15">
      <c r="A709" s="15">
        <v>708</v>
      </c>
      <c r="B709" s="15">
        <v>139</v>
      </c>
      <c r="C709" s="15" t="s">
        <v>137</v>
      </c>
      <c r="D709" s="26" t="str">
        <f>O709</f>
        <v>system.time(write.csv(genotypingdata[match(genotypingSum$tags, genotypingdata$tags),2], file="C:/NGS/save/.tagcountmatchindex.csv", row.names = F))</v>
      </c>
      <c r="F709" s="15" t="s">
        <v>554</v>
      </c>
      <c r="G709" s="15" t="str">
        <f>'1. Input and Output files list'!$E$6</f>
        <v>C:/NGS/save/</v>
      </c>
      <c r="H709" s="15" t="str">
        <f>'1. Input and Output files list'!$J$356</f>
        <v>.tagcount</v>
      </c>
      <c r="I709" s="15" t="s">
        <v>142</v>
      </c>
      <c r="O709" s="15" t="str">
        <f>CONCATENATE(F709,G709,H709,I709)</f>
        <v>system.time(write.csv(genotypingdata[match(genotypingSum$tags, genotypingdata$tags),2], file="C:/NGS/save/.tagcountmatchindex.csv", row.names = F))</v>
      </c>
    </row>
    <row r="710" spans="1:15" x14ac:dyDescent="0.15">
      <c r="A710" s="15">
        <v>709</v>
      </c>
      <c r="B710" s="15">
        <v>139</v>
      </c>
      <c r="C710" s="15" t="s">
        <v>138</v>
      </c>
      <c r="D710" s="26" t="str">
        <f>M710</f>
        <v>genotypingdata&lt;- fread("C:/NGS/save/.tagcountmatchindex.csv", col.names = c("0"))</v>
      </c>
      <c r="F710" s="15" t="s">
        <v>233</v>
      </c>
      <c r="G710" s="15" t="str">
        <f>'1. Input and Output files list'!$E$6</f>
        <v>C:/NGS/save/</v>
      </c>
      <c r="H710" s="15" t="str">
        <f>'1. Input and Output files list'!$J$356</f>
        <v>.tagcount</v>
      </c>
      <c r="I710" s="15" t="s">
        <v>547</v>
      </c>
      <c r="J710" s="15">
        <f>'1. Input and Output files list'!$F$356</f>
        <v>0</v>
      </c>
      <c r="K710" s="15" t="s">
        <v>545</v>
      </c>
      <c r="M710" s="15" t="str">
        <f>CONCATENATE(F710,G710,H710,I710,J710,K710)</f>
        <v>genotypingdata&lt;- fread("C:/NGS/save/.tagcountmatchindex.csv", col.names = c("0"))</v>
      </c>
    </row>
    <row r="711" spans="1:15" x14ac:dyDescent="0.15">
      <c r="A711" s="15">
        <v>710</v>
      </c>
      <c r="B711" s="15">
        <v>139</v>
      </c>
      <c r="C711" s="15" t="s">
        <v>139</v>
      </c>
      <c r="D711" s="26" t="s">
        <v>79</v>
      </c>
    </row>
    <row r="712" spans="1:15" x14ac:dyDescent="0.15">
      <c r="A712" s="15">
        <v>711</v>
      </c>
      <c r="B712" s="15">
        <v>139</v>
      </c>
      <c r="C712" s="15" t="s">
        <v>549</v>
      </c>
      <c r="D712" s="26" t="s">
        <v>551</v>
      </c>
    </row>
    <row r="713" spans="1:15" x14ac:dyDescent="0.15">
      <c r="A713" s="15">
        <v>712</v>
      </c>
      <c r="B713" s="15">
        <v>140</v>
      </c>
      <c r="C713" s="15" t="s">
        <v>136</v>
      </c>
      <c r="D713" s="26" t="str">
        <f>N713</f>
        <v>genotypingdata &lt;- fread("C:/NGS/save/.tagcount", header=F, col.names=genotype)</v>
      </c>
      <c r="F713" s="15" t="s">
        <v>553</v>
      </c>
      <c r="G713" s="15" t="str">
        <f>'1. Input and Output files list'!$E$6</f>
        <v>C:/NGS/save/</v>
      </c>
      <c r="H713" s="15" t="str">
        <f>'1. Input and Output files list'!$J$358</f>
        <v>.tagcount</v>
      </c>
      <c r="I713" s="15" t="s">
        <v>228</v>
      </c>
      <c r="N713" s="15" t="str">
        <f>CONCATENATE(F713,G713,H713,I713)</f>
        <v>genotypingdata &lt;- fread("C:/NGS/save/.tagcount", header=F, col.names=genotype)</v>
      </c>
    </row>
    <row r="714" spans="1:15" x14ac:dyDescent="0.15">
      <c r="A714" s="15">
        <v>713</v>
      </c>
      <c r="B714" s="15">
        <v>140</v>
      </c>
      <c r="C714" s="15" t="s">
        <v>137</v>
      </c>
      <c r="D714" s="26" t="str">
        <f>O714</f>
        <v>system.time(write.csv(genotypingdata[match(genotypingSum$tags, genotypingdata$tags),2], file="C:/NGS/save/.tagcountmatchindex.csv", row.names = F))</v>
      </c>
      <c r="F714" s="15" t="s">
        <v>554</v>
      </c>
      <c r="G714" s="15" t="str">
        <f>'1. Input and Output files list'!$E$6</f>
        <v>C:/NGS/save/</v>
      </c>
      <c r="H714" s="15" t="str">
        <f>'1. Input and Output files list'!$J$358</f>
        <v>.tagcount</v>
      </c>
      <c r="I714" s="15" t="s">
        <v>142</v>
      </c>
      <c r="O714" s="15" t="str">
        <f>CONCATENATE(F714,G714,H714,I714)</f>
        <v>system.time(write.csv(genotypingdata[match(genotypingSum$tags, genotypingdata$tags),2], file="C:/NGS/save/.tagcountmatchindex.csv", row.names = F))</v>
      </c>
    </row>
    <row r="715" spans="1:15" x14ac:dyDescent="0.15">
      <c r="A715" s="15">
        <v>714</v>
      </c>
      <c r="B715" s="15">
        <v>140</v>
      </c>
      <c r="C715" s="15" t="s">
        <v>138</v>
      </c>
      <c r="D715" s="26" t="str">
        <f>M715</f>
        <v>genotypingdata&lt;- fread("C:/NGS/save/.tagcountmatchindex.csv", col.names = c("0"))</v>
      </c>
      <c r="F715" s="15" t="s">
        <v>233</v>
      </c>
      <c r="G715" s="15" t="str">
        <f>'1. Input and Output files list'!$E$6</f>
        <v>C:/NGS/save/</v>
      </c>
      <c r="H715" s="15" t="str">
        <f>'1. Input and Output files list'!$J$358</f>
        <v>.tagcount</v>
      </c>
      <c r="I715" s="15" t="s">
        <v>547</v>
      </c>
      <c r="J715" s="15">
        <f>'1. Input and Output files list'!$F$358</f>
        <v>0</v>
      </c>
      <c r="K715" s="15" t="s">
        <v>545</v>
      </c>
      <c r="M715" s="15" t="str">
        <f>CONCATENATE(F715,G715,H715,I715,J715,K715)</f>
        <v>genotypingdata&lt;- fread("C:/NGS/save/.tagcountmatchindex.csv", col.names = c("0"))</v>
      </c>
    </row>
    <row r="716" spans="1:15" x14ac:dyDescent="0.15">
      <c r="A716" s="15">
        <v>715</v>
      </c>
      <c r="B716" s="15">
        <v>140</v>
      </c>
      <c r="C716" s="15" t="s">
        <v>139</v>
      </c>
      <c r="D716" s="26" t="s">
        <v>79</v>
      </c>
    </row>
    <row r="717" spans="1:15" x14ac:dyDescent="0.15">
      <c r="A717" s="15">
        <v>716</v>
      </c>
      <c r="B717" s="15">
        <v>140</v>
      </c>
      <c r="C717" s="15" t="s">
        <v>549</v>
      </c>
      <c r="D717" s="26" t="s">
        <v>551</v>
      </c>
    </row>
    <row r="718" spans="1:15" x14ac:dyDescent="0.15">
      <c r="A718" s="15">
        <v>717</v>
      </c>
      <c r="B718" s="15">
        <v>141</v>
      </c>
      <c r="C718" s="15" t="s">
        <v>136</v>
      </c>
      <c r="D718" s="26" t="str">
        <f>N718</f>
        <v>genotypingdata &lt;- fread("C:/NGS/save/.tagcount", header=F, col.names=genotype)</v>
      </c>
      <c r="F718" s="15" t="s">
        <v>553</v>
      </c>
      <c r="G718" s="15" t="str">
        <f>'1. Input and Output files list'!$E$6</f>
        <v>C:/NGS/save/</v>
      </c>
      <c r="H718" s="15" t="str">
        <f>'1. Input and Output files list'!$J$360</f>
        <v>.tagcount</v>
      </c>
      <c r="I718" s="15" t="s">
        <v>228</v>
      </c>
      <c r="N718" s="15" t="str">
        <f>CONCATENATE(F718,G718,H718,I718)</f>
        <v>genotypingdata &lt;- fread("C:/NGS/save/.tagcount", header=F, col.names=genotype)</v>
      </c>
    </row>
    <row r="719" spans="1:15" x14ac:dyDescent="0.15">
      <c r="A719" s="15">
        <v>718</v>
      </c>
      <c r="B719" s="15">
        <v>141</v>
      </c>
      <c r="C719" s="15" t="s">
        <v>137</v>
      </c>
      <c r="D719" s="26" t="str">
        <f>O719</f>
        <v>system.time(write.csv(genotypingdata[match(genotypingSum$tags, genotypingdata$tags),2], file="C:/NGS/save/.tagcountmatchindex.csv", row.names = F))</v>
      </c>
      <c r="F719" s="15" t="s">
        <v>554</v>
      </c>
      <c r="G719" s="15" t="str">
        <f>'1. Input and Output files list'!$E$6</f>
        <v>C:/NGS/save/</v>
      </c>
      <c r="H719" s="15" t="str">
        <f>'1. Input and Output files list'!$J$360</f>
        <v>.tagcount</v>
      </c>
      <c r="I719" s="15" t="s">
        <v>142</v>
      </c>
      <c r="O719" s="15" t="str">
        <f>CONCATENATE(F719,G719,H719,I719)</f>
        <v>system.time(write.csv(genotypingdata[match(genotypingSum$tags, genotypingdata$tags),2], file="C:/NGS/save/.tagcountmatchindex.csv", row.names = F))</v>
      </c>
    </row>
    <row r="720" spans="1:15" x14ac:dyDescent="0.15">
      <c r="A720" s="15">
        <v>719</v>
      </c>
      <c r="B720" s="15">
        <v>141</v>
      </c>
      <c r="C720" s="15" t="s">
        <v>138</v>
      </c>
      <c r="D720" s="26" t="str">
        <f>M720</f>
        <v>genotypingdata&lt;- fread("C:/NGS/save/.tagcountmatchindex.csv", col.names = c("0"))</v>
      </c>
      <c r="F720" s="15" t="s">
        <v>233</v>
      </c>
      <c r="G720" s="15" t="str">
        <f>'1. Input and Output files list'!$E$6</f>
        <v>C:/NGS/save/</v>
      </c>
      <c r="H720" s="15" t="str">
        <f>'1. Input and Output files list'!$J$360</f>
        <v>.tagcount</v>
      </c>
      <c r="I720" s="15" t="s">
        <v>547</v>
      </c>
      <c r="J720" s="15">
        <f>'1. Input and Output files list'!$F$360</f>
        <v>0</v>
      </c>
      <c r="K720" s="15" t="s">
        <v>545</v>
      </c>
      <c r="M720" s="15" t="str">
        <f>CONCATENATE(F720,G720,H720,I720,J720,K720)</f>
        <v>genotypingdata&lt;- fread("C:/NGS/save/.tagcountmatchindex.csv", col.names = c("0"))</v>
      </c>
    </row>
    <row r="721" spans="1:15" x14ac:dyDescent="0.15">
      <c r="A721" s="15">
        <v>720</v>
      </c>
      <c r="B721" s="15">
        <v>141</v>
      </c>
      <c r="C721" s="15" t="s">
        <v>139</v>
      </c>
      <c r="D721" s="26" t="s">
        <v>79</v>
      </c>
    </row>
    <row r="722" spans="1:15" x14ac:dyDescent="0.15">
      <c r="A722" s="15">
        <v>721</v>
      </c>
      <c r="B722" s="15">
        <v>141</v>
      </c>
      <c r="C722" s="15" t="s">
        <v>549</v>
      </c>
      <c r="D722" s="26" t="s">
        <v>551</v>
      </c>
    </row>
    <row r="723" spans="1:15" x14ac:dyDescent="0.15">
      <c r="A723" s="15">
        <v>722</v>
      </c>
      <c r="B723" s="15">
        <v>142</v>
      </c>
      <c r="C723" s="15" t="s">
        <v>136</v>
      </c>
      <c r="D723" s="26" t="str">
        <f>N723</f>
        <v>genotypingdata &lt;- fread("C:/NGS/save/.tagcount", header=F, col.names=genotype)</v>
      </c>
      <c r="F723" s="15" t="s">
        <v>553</v>
      </c>
      <c r="G723" s="15" t="str">
        <f>'1. Input and Output files list'!$E$6</f>
        <v>C:/NGS/save/</v>
      </c>
      <c r="H723" s="15" t="str">
        <f>'1. Input and Output files list'!$J$362</f>
        <v>.tagcount</v>
      </c>
      <c r="I723" s="15" t="s">
        <v>228</v>
      </c>
      <c r="N723" s="15" t="str">
        <f>CONCATENATE(F723,G723,H723,I723)</f>
        <v>genotypingdata &lt;- fread("C:/NGS/save/.tagcount", header=F, col.names=genotype)</v>
      </c>
    </row>
    <row r="724" spans="1:15" x14ac:dyDescent="0.15">
      <c r="A724" s="15">
        <v>723</v>
      </c>
      <c r="B724" s="15">
        <v>142</v>
      </c>
      <c r="C724" s="15" t="s">
        <v>137</v>
      </c>
      <c r="D724" s="26" t="str">
        <f>O724</f>
        <v>system.time(write.csv(genotypingdata[match(genotypingSum$tags, genotypingdata$tags),2], file="C:/NGS/save/.tagcountmatchindex.csv", row.names = F))</v>
      </c>
      <c r="F724" s="15" t="s">
        <v>554</v>
      </c>
      <c r="G724" s="15" t="str">
        <f>'1. Input and Output files list'!$E$6</f>
        <v>C:/NGS/save/</v>
      </c>
      <c r="H724" s="15" t="str">
        <f>'1. Input and Output files list'!$J$362</f>
        <v>.tagcount</v>
      </c>
      <c r="I724" s="15" t="s">
        <v>142</v>
      </c>
      <c r="O724" s="15" t="str">
        <f>CONCATENATE(F724,G724,H724,I724)</f>
        <v>system.time(write.csv(genotypingdata[match(genotypingSum$tags, genotypingdata$tags),2], file="C:/NGS/save/.tagcountmatchindex.csv", row.names = F))</v>
      </c>
    </row>
    <row r="725" spans="1:15" x14ac:dyDescent="0.15">
      <c r="A725" s="15">
        <v>724</v>
      </c>
      <c r="B725" s="15">
        <v>142</v>
      </c>
      <c r="C725" s="15" t="s">
        <v>138</v>
      </c>
      <c r="D725" s="26" t="str">
        <f>M725</f>
        <v>genotypingdata&lt;- fread("C:/NGS/save/.tagcountmatchindex.csv", col.names = c("0"))</v>
      </c>
      <c r="F725" s="15" t="s">
        <v>233</v>
      </c>
      <c r="G725" s="15" t="str">
        <f>'1. Input and Output files list'!$E$6</f>
        <v>C:/NGS/save/</v>
      </c>
      <c r="H725" s="15" t="str">
        <f>'1. Input and Output files list'!$J$362</f>
        <v>.tagcount</v>
      </c>
      <c r="I725" s="15" t="s">
        <v>547</v>
      </c>
      <c r="J725" s="15">
        <f>'1. Input and Output files list'!$F$362</f>
        <v>0</v>
      </c>
      <c r="K725" s="15" t="s">
        <v>545</v>
      </c>
      <c r="M725" s="15" t="str">
        <f>CONCATENATE(F725,G725,H725,I725,J725,K725)</f>
        <v>genotypingdata&lt;- fread("C:/NGS/save/.tagcountmatchindex.csv", col.names = c("0"))</v>
      </c>
    </row>
    <row r="726" spans="1:15" x14ac:dyDescent="0.15">
      <c r="A726" s="15">
        <v>725</v>
      </c>
      <c r="B726" s="15">
        <v>142</v>
      </c>
      <c r="C726" s="15" t="s">
        <v>139</v>
      </c>
      <c r="D726" s="26" t="s">
        <v>79</v>
      </c>
    </row>
    <row r="727" spans="1:15" x14ac:dyDescent="0.15">
      <c r="A727" s="15">
        <v>726</v>
      </c>
      <c r="B727" s="15">
        <v>142</v>
      </c>
      <c r="C727" s="15" t="s">
        <v>549</v>
      </c>
      <c r="D727" s="26" t="s">
        <v>551</v>
      </c>
    </row>
    <row r="728" spans="1:15" x14ac:dyDescent="0.15">
      <c r="A728" s="15">
        <v>727</v>
      </c>
      <c r="B728" s="15">
        <v>143</v>
      </c>
      <c r="C728" s="15" t="s">
        <v>136</v>
      </c>
      <c r="D728" s="26" t="str">
        <f>N728</f>
        <v>genotypingdata &lt;- fread("C:/NGS/save/.tagcount", header=F, col.names=genotype)</v>
      </c>
      <c r="F728" s="15" t="s">
        <v>553</v>
      </c>
      <c r="G728" s="15" t="str">
        <f>'1. Input and Output files list'!$E$6</f>
        <v>C:/NGS/save/</v>
      </c>
      <c r="H728" s="15" t="str">
        <f>'1. Input and Output files list'!$J$364</f>
        <v>.tagcount</v>
      </c>
      <c r="I728" s="15" t="s">
        <v>228</v>
      </c>
      <c r="N728" s="15" t="str">
        <f>CONCATENATE(F728,G728,H728,I728)</f>
        <v>genotypingdata &lt;- fread("C:/NGS/save/.tagcount", header=F, col.names=genotype)</v>
      </c>
    </row>
    <row r="729" spans="1:15" x14ac:dyDescent="0.15">
      <c r="A729" s="15">
        <v>728</v>
      </c>
      <c r="B729" s="15">
        <v>143</v>
      </c>
      <c r="C729" s="15" t="s">
        <v>137</v>
      </c>
      <c r="D729" s="26" t="str">
        <f>O729</f>
        <v>system.time(write.csv(genotypingdata[match(genotypingSum$tags, genotypingdata$tags),2], file="C:/NGS/save/.tagcountmatchindex.csv", row.names = F))</v>
      </c>
      <c r="F729" s="15" t="s">
        <v>554</v>
      </c>
      <c r="G729" s="15" t="str">
        <f>'1. Input and Output files list'!$E$6</f>
        <v>C:/NGS/save/</v>
      </c>
      <c r="H729" s="15" t="str">
        <f>'1. Input and Output files list'!$J$364</f>
        <v>.tagcount</v>
      </c>
      <c r="I729" s="15" t="s">
        <v>142</v>
      </c>
      <c r="O729" s="15" t="str">
        <f>CONCATENATE(F729,G729,H729,I729)</f>
        <v>system.time(write.csv(genotypingdata[match(genotypingSum$tags, genotypingdata$tags),2], file="C:/NGS/save/.tagcountmatchindex.csv", row.names = F))</v>
      </c>
    </row>
    <row r="730" spans="1:15" x14ac:dyDescent="0.15">
      <c r="A730" s="15">
        <v>729</v>
      </c>
      <c r="B730" s="15">
        <v>143</v>
      </c>
      <c r="C730" s="15" t="s">
        <v>138</v>
      </c>
      <c r="D730" s="26" t="str">
        <f>M730</f>
        <v>genotypingdata&lt;- fread("C:/NGS/save/.tagcountmatchindex.csv", col.names = c("0"))</v>
      </c>
      <c r="F730" s="15" t="s">
        <v>233</v>
      </c>
      <c r="G730" s="15" t="str">
        <f>'1. Input and Output files list'!$E$6</f>
        <v>C:/NGS/save/</v>
      </c>
      <c r="H730" s="15" t="str">
        <f>'1. Input and Output files list'!$J$364</f>
        <v>.tagcount</v>
      </c>
      <c r="I730" s="15" t="s">
        <v>547</v>
      </c>
      <c r="J730" s="15">
        <f>'1. Input and Output files list'!$F$364</f>
        <v>0</v>
      </c>
      <c r="K730" s="15" t="s">
        <v>545</v>
      </c>
      <c r="M730" s="15" t="str">
        <f>CONCATENATE(F730,G730,H730,I730,J730,K730)</f>
        <v>genotypingdata&lt;- fread("C:/NGS/save/.tagcountmatchindex.csv", col.names = c("0"))</v>
      </c>
    </row>
    <row r="731" spans="1:15" x14ac:dyDescent="0.15">
      <c r="A731" s="15">
        <v>730</v>
      </c>
      <c r="B731" s="15">
        <v>143</v>
      </c>
      <c r="C731" s="15" t="s">
        <v>139</v>
      </c>
      <c r="D731" s="26" t="s">
        <v>79</v>
      </c>
    </row>
    <row r="732" spans="1:15" x14ac:dyDescent="0.15">
      <c r="A732" s="15">
        <v>731</v>
      </c>
      <c r="B732" s="15">
        <v>143</v>
      </c>
      <c r="C732" s="15" t="s">
        <v>549</v>
      </c>
      <c r="D732" s="26" t="s">
        <v>551</v>
      </c>
    </row>
    <row r="733" spans="1:15" x14ac:dyDescent="0.15">
      <c r="A733" s="15">
        <v>732</v>
      </c>
      <c r="B733" s="15">
        <v>144</v>
      </c>
      <c r="C733" s="15" t="s">
        <v>136</v>
      </c>
      <c r="D733" s="26" t="str">
        <f>N733</f>
        <v>genotypingdata &lt;- fread("C:/NGS/save/.tagcount", header=F, col.names=genotype)</v>
      </c>
      <c r="F733" s="15" t="s">
        <v>553</v>
      </c>
      <c r="G733" s="15" t="str">
        <f>'1. Input and Output files list'!$E$6</f>
        <v>C:/NGS/save/</v>
      </c>
      <c r="H733" s="15" t="str">
        <f>'1. Input and Output files list'!$J$366</f>
        <v>.tagcount</v>
      </c>
      <c r="I733" s="15" t="s">
        <v>228</v>
      </c>
      <c r="N733" s="15" t="str">
        <f>CONCATENATE(F733,G733,H733,I733)</f>
        <v>genotypingdata &lt;- fread("C:/NGS/save/.tagcount", header=F, col.names=genotype)</v>
      </c>
    </row>
    <row r="734" spans="1:15" x14ac:dyDescent="0.15">
      <c r="A734" s="15">
        <v>733</v>
      </c>
      <c r="B734" s="15">
        <v>144</v>
      </c>
      <c r="C734" s="15" t="s">
        <v>137</v>
      </c>
      <c r="D734" s="26" t="str">
        <f>O734</f>
        <v>system.time(write.csv(genotypingdata[match(genotypingSum$tags, genotypingdata$tags),2], file="C:/NGS/save/.tagcountmatchindex.csv", row.names = F))</v>
      </c>
      <c r="F734" s="15" t="s">
        <v>554</v>
      </c>
      <c r="G734" s="15" t="str">
        <f>'1. Input and Output files list'!$E$6</f>
        <v>C:/NGS/save/</v>
      </c>
      <c r="H734" s="15" t="str">
        <f>'1. Input and Output files list'!$J$366</f>
        <v>.tagcount</v>
      </c>
      <c r="I734" s="15" t="s">
        <v>142</v>
      </c>
      <c r="O734" s="15" t="str">
        <f>CONCATENATE(F734,G734,H734,I734)</f>
        <v>system.time(write.csv(genotypingdata[match(genotypingSum$tags, genotypingdata$tags),2], file="C:/NGS/save/.tagcountmatchindex.csv", row.names = F))</v>
      </c>
    </row>
    <row r="735" spans="1:15" x14ac:dyDescent="0.15">
      <c r="A735" s="15">
        <v>734</v>
      </c>
      <c r="B735" s="15">
        <v>144</v>
      </c>
      <c r="C735" s="15" t="s">
        <v>138</v>
      </c>
      <c r="D735" s="26" t="str">
        <f>M735</f>
        <v>genotypingdata&lt;- fread("C:/NGS/save/.tagcountmatchindex.csv", col.names = c("0"))</v>
      </c>
      <c r="F735" s="15" t="s">
        <v>233</v>
      </c>
      <c r="G735" s="15" t="str">
        <f>'1. Input and Output files list'!$E$6</f>
        <v>C:/NGS/save/</v>
      </c>
      <c r="H735" s="15" t="str">
        <f>'1. Input and Output files list'!$J$366</f>
        <v>.tagcount</v>
      </c>
      <c r="I735" s="15" t="s">
        <v>547</v>
      </c>
      <c r="J735" s="15">
        <f>'1. Input and Output files list'!$F$366</f>
        <v>0</v>
      </c>
      <c r="K735" s="15" t="s">
        <v>545</v>
      </c>
      <c r="M735" s="15" t="str">
        <f>CONCATENATE(F735,G735,H735,I735,J735,K735)</f>
        <v>genotypingdata&lt;- fread("C:/NGS/save/.tagcountmatchindex.csv", col.names = c("0"))</v>
      </c>
    </row>
    <row r="736" spans="1:15" x14ac:dyDescent="0.15">
      <c r="A736" s="15">
        <v>735</v>
      </c>
      <c r="B736" s="15">
        <v>144</v>
      </c>
      <c r="C736" s="15" t="s">
        <v>139</v>
      </c>
      <c r="D736" s="26" t="s">
        <v>79</v>
      </c>
    </row>
    <row r="737" spans="1:15" x14ac:dyDescent="0.15">
      <c r="A737" s="15">
        <v>736</v>
      </c>
      <c r="B737" s="15">
        <v>144</v>
      </c>
      <c r="C737" s="15" t="s">
        <v>549</v>
      </c>
      <c r="D737" s="26" t="s">
        <v>551</v>
      </c>
    </row>
    <row r="738" spans="1:15" x14ac:dyDescent="0.15">
      <c r="A738" s="15">
        <v>737</v>
      </c>
      <c r="B738" s="15">
        <v>145</v>
      </c>
      <c r="C738" s="15" t="s">
        <v>136</v>
      </c>
      <c r="D738" s="26" t="str">
        <f>N738</f>
        <v>genotypingdata &lt;- fread("C:/NGS/save/.tagcount", header=F, col.names=genotype)</v>
      </c>
      <c r="F738" s="15" t="s">
        <v>553</v>
      </c>
      <c r="G738" s="15" t="str">
        <f>'1. Input and Output files list'!$E$6</f>
        <v>C:/NGS/save/</v>
      </c>
      <c r="H738" s="15" t="str">
        <f>'1. Input and Output files list'!$J$368</f>
        <v>.tagcount</v>
      </c>
      <c r="I738" s="15" t="s">
        <v>228</v>
      </c>
      <c r="N738" s="15" t="str">
        <f>CONCATENATE(F738,G738,H738,I738)</f>
        <v>genotypingdata &lt;- fread("C:/NGS/save/.tagcount", header=F, col.names=genotype)</v>
      </c>
    </row>
    <row r="739" spans="1:15" x14ac:dyDescent="0.15">
      <c r="A739" s="15">
        <v>738</v>
      </c>
      <c r="B739" s="15">
        <v>145</v>
      </c>
      <c r="C739" s="15" t="s">
        <v>137</v>
      </c>
      <c r="D739" s="26" t="str">
        <f>O739</f>
        <v>system.time(write.csv(genotypingdata[match(genotypingSum$tags, genotypingdata$tags),2], file="C:/NGS/save/.tagcountmatchindex.csv", row.names = F))</v>
      </c>
      <c r="F739" s="15" t="s">
        <v>554</v>
      </c>
      <c r="G739" s="15" t="str">
        <f>'1. Input and Output files list'!$E$6</f>
        <v>C:/NGS/save/</v>
      </c>
      <c r="H739" s="15" t="str">
        <f>'1. Input and Output files list'!$J$368</f>
        <v>.tagcount</v>
      </c>
      <c r="I739" s="15" t="s">
        <v>142</v>
      </c>
      <c r="O739" s="15" t="str">
        <f>CONCATENATE(F739,G739,H739,I739)</f>
        <v>system.time(write.csv(genotypingdata[match(genotypingSum$tags, genotypingdata$tags),2], file="C:/NGS/save/.tagcountmatchindex.csv", row.names = F))</v>
      </c>
    </row>
    <row r="740" spans="1:15" x14ac:dyDescent="0.15">
      <c r="A740" s="15">
        <v>739</v>
      </c>
      <c r="B740" s="15">
        <v>145</v>
      </c>
      <c r="C740" s="15" t="s">
        <v>138</v>
      </c>
      <c r="D740" s="26" t="str">
        <f>M740</f>
        <v>genotypingdata&lt;- fread("C:/NGS/save/.tagcountmatchindex.csv", col.names = c("0"))</v>
      </c>
      <c r="F740" s="15" t="s">
        <v>233</v>
      </c>
      <c r="G740" s="15" t="str">
        <f>'1. Input and Output files list'!$E$6</f>
        <v>C:/NGS/save/</v>
      </c>
      <c r="H740" s="15" t="str">
        <f>'1. Input and Output files list'!$J$368</f>
        <v>.tagcount</v>
      </c>
      <c r="I740" s="15" t="s">
        <v>547</v>
      </c>
      <c r="J740" s="15">
        <f>'1. Input and Output files list'!$F$368</f>
        <v>0</v>
      </c>
      <c r="K740" s="15" t="s">
        <v>545</v>
      </c>
      <c r="M740" s="15" t="str">
        <f>CONCATENATE(F740,G740,H740,I740,J740,K740)</f>
        <v>genotypingdata&lt;- fread("C:/NGS/save/.tagcountmatchindex.csv", col.names = c("0"))</v>
      </c>
    </row>
    <row r="741" spans="1:15" x14ac:dyDescent="0.15">
      <c r="A741" s="15">
        <v>740</v>
      </c>
      <c r="B741" s="15">
        <v>145</v>
      </c>
      <c r="C741" s="15" t="s">
        <v>139</v>
      </c>
      <c r="D741" s="26" t="s">
        <v>79</v>
      </c>
    </row>
    <row r="742" spans="1:15" x14ac:dyDescent="0.15">
      <c r="A742" s="15">
        <v>741</v>
      </c>
      <c r="B742" s="15">
        <v>145</v>
      </c>
      <c r="C742" s="15" t="s">
        <v>549</v>
      </c>
      <c r="D742" s="26" t="s">
        <v>551</v>
      </c>
    </row>
    <row r="743" spans="1:15" x14ac:dyDescent="0.15">
      <c r="A743" s="15">
        <v>742</v>
      </c>
      <c r="B743" s="15">
        <v>146</v>
      </c>
      <c r="C743" s="15" t="s">
        <v>136</v>
      </c>
      <c r="D743" s="26" t="str">
        <f>N743</f>
        <v>genotypingdata &lt;- fread("C:/NGS/save/.tagcount", header=F, col.names=genotype)</v>
      </c>
      <c r="F743" s="15" t="s">
        <v>553</v>
      </c>
      <c r="G743" s="15" t="str">
        <f>'1. Input and Output files list'!$E$6</f>
        <v>C:/NGS/save/</v>
      </c>
      <c r="H743" s="15" t="str">
        <f>'1. Input and Output files list'!$J$370</f>
        <v>.tagcount</v>
      </c>
      <c r="I743" s="15" t="s">
        <v>228</v>
      </c>
      <c r="N743" s="15" t="str">
        <f>CONCATENATE(F743,G743,H743,I743)</f>
        <v>genotypingdata &lt;- fread("C:/NGS/save/.tagcount", header=F, col.names=genotype)</v>
      </c>
    </row>
    <row r="744" spans="1:15" x14ac:dyDescent="0.15">
      <c r="A744" s="15">
        <v>743</v>
      </c>
      <c r="B744" s="15">
        <v>146</v>
      </c>
      <c r="C744" s="15" t="s">
        <v>137</v>
      </c>
      <c r="D744" s="26" t="str">
        <f>O744</f>
        <v>system.time(write.csv(genotypingdata[match(genotypingSum$tags, genotypingdata$tags),2], file="C:/NGS/save/.tagcountmatchindex.csv", row.names = F))</v>
      </c>
      <c r="F744" s="15" t="s">
        <v>554</v>
      </c>
      <c r="G744" s="15" t="str">
        <f>'1. Input and Output files list'!$E$6</f>
        <v>C:/NGS/save/</v>
      </c>
      <c r="H744" s="15" t="str">
        <f>'1. Input and Output files list'!$J$370</f>
        <v>.tagcount</v>
      </c>
      <c r="I744" s="15" t="s">
        <v>142</v>
      </c>
      <c r="O744" s="15" t="str">
        <f>CONCATENATE(F744,G744,H744,I744)</f>
        <v>system.time(write.csv(genotypingdata[match(genotypingSum$tags, genotypingdata$tags),2], file="C:/NGS/save/.tagcountmatchindex.csv", row.names = F))</v>
      </c>
    </row>
    <row r="745" spans="1:15" x14ac:dyDescent="0.15">
      <c r="A745" s="15">
        <v>744</v>
      </c>
      <c r="B745" s="15">
        <v>146</v>
      </c>
      <c r="C745" s="15" t="s">
        <v>138</v>
      </c>
      <c r="D745" s="26" t="str">
        <f>M745</f>
        <v>genotypingdata&lt;- fread("C:/NGS/save/.tagcountmatchindex.csv", col.names = c("0"))</v>
      </c>
      <c r="F745" s="15" t="s">
        <v>233</v>
      </c>
      <c r="G745" s="15" t="str">
        <f>'1. Input and Output files list'!$E$6</f>
        <v>C:/NGS/save/</v>
      </c>
      <c r="H745" s="15" t="str">
        <f>'1. Input and Output files list'!$J$370</f>
        <v>.tagcount</v>
      </c>
      <c r="I745" s="15" t="s">
        <v>547</v>
      </c>
      <c r="J745" s="15">
        <f>'1. Input and Output files list'!$F$370</f>
        <v>0</v>
      </c>
      <c r="K745" s="15" t="s">
        <v>545</v>
      </c>
      <c r="M745" s="15" t="str">
        <f>CONCATENATE(F745,G745,H745,I745,J745,K745)</f>
        <v>genotypingdata&lt;- fread("C:/NGS/save/.tagcountmatchindex.csv", col.names = c("0"))</v>
      </c>
    </row>
    <row r="746" spans="1:15" x14ac:dyDescent="0.15">
      <c r="A746" s="15">
        <v>745</v>
      </c>
      <c r="B746" s="15">
        <v>146</v>
      </c>
      <c r="C746" s="15" t="s">
        <v>139</v>
      </c>
      <c r="D746" s="26" t="s">
        <v>79</v>
      </c>
    </row>
    <row r="747" spans="1:15" x14ac:dyDescent="0.15">
      <c r="A747" s="15">
        <v>746</v>
      </c>
      <c r="B747" s="15">
        <v>146</v>
      </c>
      <c r="C747" s="15" t="s">
        <v>549</v>
      </c>
      <c r="D747" s="26" t="s">
        <v>551</v>
      </c>
    </row>
    <row r="748" spans="1:15" x14ac:dyDescent="0.15">
      <c r="A748" s="15">
        <v>747</v>
      </c>
      <c r="B748" s="15">
        <v>147</v>
      </c>
      <c r="C748" s="15" t="s">
        <v>136</v>
      </c>
      <c r="D748" s="26" t="str">
        <f>N748</f>
        <v>genotypingdata &lt;- fread("C:/NGS/save/.tagcount", header=F, col.names=genotype)</v>
      </c>
      <c r="F748" s="15" t="s">
        <v>553</v>
      </c>
      <c r="G748" s="15" t="str">
        <f>'1. Input and Output files list'!$E$6</f>
        <v>C:/NGS/save/</v>
      </c>
      <c r="H748" s="15" t="str">
        <f>'1. Input and Output files list'!$J$372</f>
        <v>.tagcount</v>
      </c>
      <c r="I748" s="15" t="s">
        <v>228</v>
      </c>
      <c r="N748" s="15" t="str">
        <f>CONCATENATE(F748,G748,H748,I748)</f>
        <v>genotypingdata &lt;- fread("C:/NGS/save/.tagcount", header=F, col.names=genotype)</v>
      </c>
    </row>
    <row r="749" spans="1:15" x14ac:dyDescent="0.15">
      <c r="A749" s="15">
        <v>748</v>
      </c>
      <c r="B749" s="15">
        <v>147</v>
      </c>
      <c r="C749" s="15" t="s">
        <v>137</v>
      </c>
      <c r="D749" s="26" t="str">
        <f>O749</f>
        <v>system.time(write.csv(genotypingdata[match(genotypingSum$tags, genotypingdata$tags),2], file="C:/NGS/save/.tagcountmatchindex.csv", row.names = F))</v>
      </c>
      <c r="F749" s="15" t="s">
        <v>554</v>
      </c>
      <c r="G749" s="15" t="str">
        <f>'1. Input and Output files list'!$E$6</f>
        <v>C:/NGS/save/</v>
      </c>
      <c r="H749" s="15" t="str">
        <f>'1. Input and Output files list'!$J$372</f>
        <v>.tagcount</v>
      </c>
      <c r="I749" s="15" t="s">
        <v>142</v>
      </c>
      <c r="O749" s="15" t="str">
        <f>CONCATENATE(F749,G749,H749,I749)</f>
        <v>system.time(write.csv(genotypingdata[match(genotypingSum$tags, genotypingdata$tags),2], file="C:/NGS/save/.tagcountmatchindex.csv", row.names = F))</v>
      </c>
    </row>
    <row r="750" spans="1:15" x14ac:dyDescent="0.15">
      <c r="A750" s="15">
        <v>749</v>
      </c>
      <c r="B750" s="15">
        <v>147</v>
      </c>
      <c r="C750" s="15" t="s">
        <v>138</v>
      </c>
      <c r="D750" s="26" t="str">
        <f>M750</f>
        <v>genotypingdata&lt;- fread("C:/NGS/save/.tagcountmatchindex.csv", col.names = c("0"))</v>
      </c>
      <c r="F750" s="15" t="s">
        <v>233</v>
      </c>
      <c r="G750" s="15" t="str">
        <f>'1. Input and Output files list'!$E$6</f>
        <v>C:/NGS/save/</v>
      </c>
      <c r="H750" s="15" t="str">
        <f>'1. Input and Output files list'!$J$372</f>
        <v>.tagcount</v>
      </c>
      <c r="I750" s="15" t="s">
        <v>547</v>
      </c>
      <c r="J750" s="15">
        <f>'1. Input and Output files list'!$F$372</f>
        <v>0</v>
      </c>
      <c r="K750" s="15" t="s">
        <v>545</v>
      </c>
      <c r="M750" s="15" t="str">
        <f>CONCATENATE(F750,G750,H750,I750,J750,K750)</f>
        <v>genotypingdata&lt;- fread("C:/NGS/save/.tagcountmatchindex.csv", col.names = c("0"))</v>
      </c>
    </row>
    <row r="751" spans="1:15" x14ac:dyDescent="0.15">
      <c r="A751" s="15">
        <v>750</v>
      </c>
      <c r="B751" s="15">
        <v>147</v>
      </c>
      <c r="C751" s="15" t="s">
        <v>139</v>
      </c>
      <c r="D751" s="26" t="s">
        <v>79</v>
      </c>
    </row>
    <row r="752" spans="1:15" x14ac:dyDescent="0.15">
      <c r="A752" s="15">
        <v>751</v>
      </c>
      <c r="B752" s="15">
        <v>147</v>
      </c>
      <c r="C752" s="15" t="s">
        <v>549</v>
      </c>
      <c r="D752" s="26" t="s">
        <v>551</v>
      </c>
    </row>
    <row r="753" spans="1:15" x14ac:dyDescent="0.15">
      <c r="A753" s="15">
        <v>752</v>
      </c>
      <c r="B753" s="15">
        <v>148</v>
      </c>
      <c r="C753" s="15" t="s">
        <v>136</v>
      </c>
      <c r="D753" s="26" t="str">
        <f>N753</f>
        <v>genotypingdata &lt;- fread("C:/NGS/save/.tagcount", header=F, col.names=genotype)</v>
      </c>
      <c r="F753" s="15" t="s">
        <v>553</v>
      </c>
      <c r="G753" s="15" t="str">
        <f>'1. Input and Output files list'!$E$6</f>
        <v>C:/NGS/save/</v>
      </c>
      <c r="H753" s="15" t="str">
        <f>'1. Input and Output files list'!$J$374</f>
        <v>.tagcount</v>
      </c>
      <c r="I753" s="15" t="s">
        <v>228</v>
      </c>
      <c r="N753" s="15" t="str">
        <f>CONCATENATE(F753,G753,H753,I753)</f>
        <v>genotypingdata &lt;- fread("C:/NGS/save/.tagcount", header=F, col.names=genotype)</v>
      </c>
    </row>
    <row r="754" spans="1:15" x14ac:dyDescent="0.15">
      <c r="A754" s="15">
        <v>753</v>
      </c>
      <c r="B754" s="15">
        <v>148</v>
      </c>
      <c r="C754" s="15" t="s">
        <v>137</v>
      </c>
      <c r="D754" s="26" t="str">
        <f>O754</f>
        <v>system.time(write.csv(genotypingdata[match(genotypingSum$tags, genotypingdata$tags),2], file="C:/NGS/save/.tagcountmatchindex.csv", row.names = F))</v>
      </c>
      <c r="F754" s="15" t="s">
        <v>554</v>
      </c>
      <c r="G754" s="15" t="str">
        <f>'1. Input and Output files list'!$E$6</f>
        <v>C:/NGS/save/</v>
      </c>
      <c r="H754" s="15" t="str">
        <f>'1. Input and Output files list'!$J$374</f>
        <v>.tagcount</v>
      </c>
      <c r="I754" s="15" t="s">
        <v>142</v>
      </c>
      <c r="O754" s="15" t="str">
        <f>CONCATENATE(F754,G754,H754,I754)</f>
        <v>system.time(write.csv(genotypingdata[match(genotypingSum$tags, genotypingdata$tags),2], file="C:/NGS/save/.tagcountmatchindex.csv", row.names = F))</v>
      </c>
    </row>
    <row r="755" spans="1:15" x14ac:dyDescent="0.15">
      <c r="A755" s="15">
        <v>754</v>
      </c>
      <c r="B755" s="15">
        <v>148</v>
      </c>
      <c r="C755" s="15" t="s">
        <v>138</v>
      </c>
      <c r="D755" s="26" t="str">
        <f>M755</f>
        <v>genotypingdata&lt;- fread("C:/NGS/save/.tagcountmatchindex.csv", col.names = c("0"))</v>
      </c>
      <c r="F755" s="15" t="s">
        <v>233</v>
      </c>
      <c r="G755" s="15" t="str">
        <f>'1. Input and Output files list'!$E$6</f>
        <v>C:/NGS/save/</v>
      </c>
      <c r="H755" s="15" t="str">
        <f>'1. Input and Output files list'!$J$374</f>
        <v>.tagcount</v>
      </c>
      <c r="I755" s="15" t="s">
        <v>547</v>
      </c>
      <c r="J755" s="15">
        <f>'1. Input and Output files list'!$F$374</f>
        <v>0</v>
      </c>
      <c r="K755" s="15" t="s">
        <v>545</v>
      </c>
      <c r="M755" s="15" t="str">
        <f>CONCATENATE(F755,G755,H755,I755,J755,K755)</f>
        <v>genotypingdata&lt;- fread("C:/NGS/save/.tagcountmatchindex.csv", col.names = c("0"))</v>
      </c>
    </row>
    <row r="756" spans="1:15" x14ac:dyDescent="0.15">
      <c r="A756" s="15">
        <v>755</v>
      </c>
      <c r="B756" s="15">
        <v>148</v>
      </c>
      <c r="C756" s="15" t="s">
        <v>139</v>
      </c>
      <c r="D756" s="26" t="s">
        <v>79</v>
      </c>
    </row>
    <row r="757" spans="1:15" x14ac:dyDescent="0.15">
      <c r="A757" s="15">
        <v>756</v>
      </c>
      <c r="B757" s="15">
        <v>148</v>
      </c>
      <c r="C757" s="15" t="s">
        <v>549</v>
      </c>
      <c r="D757" s="26" t="s">
        <v>551</v>
      </c>
    </row>
    <row r="758" spans="1:15" x14ac:dyDescent="0.15">
      <c r="A758" s="15">
        <v>757</v>
      </c>
      <c r="B758" s="15">
        <v>149</v>
      </c>
      <c r="C758" s="15" t="s">
        <v>136</v>
      </c>
      <c r="D758" s="26" t="str">
        <f>N758</f>
        <v>genotypingdata &lt;- fread("C:/NGS/save/.tagcount", header=F, col.names=genotype)</v>
      </c>
      <c r="F758" s="15" t="s">
        <v>553</v>
      </c>
      <c r="G758" s="15" t="str">
        <f>'1. Input and Output files list'!$E$6</f>
        <v>C:/NGS/save/</v>
      </c>
      <c r="H758" s="15" t="str">
        <f>'1. Input and Output files list'!$J$376</f>
        <v>.tagcount</v>
      </c>
      <c r="I758" s="15" t="s">
        <v>228</v>
      </c>
      <c r="N758" s="15" t="str">
        <f>CONCATENATE(F758,G758,H758,I758)</f>
        <v>genotypingdata &lt;- fread("C:/NGS/save/.tagcount", header=F, col.names=genotype)</v>
      </c>
    </row>
    <row r="759" spans="1:15" x14ac:dyDescent="0.15">
      <c r="A759" s="15">
        <v>758</v>
      </c>
      <c r="B759" s="15">
        <v>149</v>
      </c>
      <c r="C759" s="15" t="s">
        <v>137</v>
      </c>
      <c r="D759" s="26" t="str">
        <f>O759</f>
        <v>system.time(write.csv(genotypingdata[match(genotypingSum$tags, genotypingdata$tags),2], file="C:/NGS/save/.tagcountmatchindex.csv", row.names = F))</v>
      </c>
      <c r="F759" s="15" t="s">
        <v>554</v>
      </c>
      <c r="G759" s="15" t="str">
        <f>'1. Input and Output files list'!$E$6</f>
        <v>C:/NGS/save/</v>
      </c>
      <c r="H759" s="15" t="str">
        <f>'1. Input and Output files list'!$J$376</f>
        <v>.tagcount</v>
      </c>
      <c r="I759" s="15" t="s">
        <v>142</v>
      </c>
      <c r="O759" s="15" t="str">
        <f>CONCATENATE(F759,G759,H759,I759)</f>
        <v>system.time(write.csv(genotypingdata[match(genotypingSum$tags, genotypingdata$tags),2], file="C:/NGS/save/.tagcountmatchindex.csv", row.names = F))</v>
      </c>
    </row>
    <row r="760" spans="1:15" x14ac:dyDescent="0.15">
      <c r="A760" s="15">
        <v>759</v>
      </c>
      <c r="B760" s="15">
        <v>149</v>
      </c>
      <c r="C760" s="15" t="s">
        <v>138</v>
      </c>
      <c r="D760" s="26" t="str">
        <f>M760</f>
        <v>genotypingdata&lt;- fread("C:/NGS/save/.tagcountmatchindex.csv", col.names = c("0"))</v>
      </c>
      <c r="F760" s="15" t="s">
        <v>233</v>
      </c>
      <c r="G760" s="15" t="str">
        <f>'1. Input and Output files list'!$E$6</f>
        <v>C:/NGS/save/</v>
      </c>
      <c r="H760" s="15" t="str">
        <f>'1. Input and Output files list'!$J$376</f>
        <v>.tagcount</v>
      </c>
      <c r="I760" s="15" t="s">
        <v>547</v>
      </c>
      <c r="J760" s="15">
        <f>'1. Input and Output files list'!$F$376</f>
        <v>0</v>
      </c>
      <c r="K760" s="15" t="s">
        <v>545</v>
      </c>
      <c r="M760" s="15" t="str">
        <f>CONCATENATE(F760,G760,H760,I760,J760,K760)</f>
        <v>genotypingdata&lt;- fread("C:/NGS/save/.tagcountmatchindex.csv", col.names = c("0"))</v>
      </c>
    </row>
    <row r="761" spans="1:15" x14ac:dyDescent="0.15">
      <c r="A761" s="15">
        <v>760</v>
      </c>
      <c r="B761" s="15">
        <v>149</v>
      </c>
      <c r="C761" s="15" t="s">
        <v>139</v>
      </c>
      <c r="D761" s="26" t="s">
        <v>79</v>
      </c>
    </row>
    <row r="762" spans="1:15" x14ac:dyDescent="0.15">
      <c r="A762" s="15">
        <v>761</v>
      </c>
      <c r="B762" s="15">
        <v>149</v>
      </c>
      <c r="C762" s="15" t="s">
        <v>549</v>
      </c>
      <c r="D762" s="26" t="s">
        <v>551</v>
      </c>
    </row>
    <row r="763" spans="1:15" x14ac:dyDescent="0.15">
      <c r="A763" s="15">
        <v>762</v>
      </c>
      <c r="B763" s="15">
        <v>150</v>
      </c>
      <c r="C763" s="15" t="s">
        <v>136</v>
      </c>
      <c r="D763" s="26" t="str">
        <f>N763</f>
        <v>genotypingdata &lt;- fread("C:/NGS/save/.tagcount", header=F, col.names=genotype)</v>
      </c>
      <c r="F763" s="15" t="s">
        <v>553</v>
      </c>
      <c r="G763" s="15" t="str">
        <f>'1. Input and Output files list'!$E$6</f>
        <v>C:/NGS/save/</v>
      </c>
      <c r="H763" s="15" t="str">
        <f>'1. Input and Output files list'!$J$378</f>
        <v>.tagcount</v>
      </c>
      <c r="I763" s="15" t="s">
        <v>228</v>
      </c>
      <c r="N763" s="15" t="str">
        <f>CONCATENATE(F763,G763,H763,I763)</f>
        <v>genotypingdata &lt;- fread("C:/NGS/save/.tagcount", header=F, col.names=genotype)</v>
      </c>
    </row>
    <row r="764" spans="1:15" x14ac:dyDescent="0.15">
      <c r="A764" s="15">
        <v>763</v>
      </c>
      <c r="B764" s="15">
        <v>150</v>
      </c>
      <c r="C764" s="15" t="s">
        <v>137</v>
      </c>
      <c r="D764" s="26" t="str">
        <f>O764</f>
        <v>system.time(write.csv(genotypingdata[match(genotypingSum$tags, genotypingdata$tags),2], file="C:/NGS/save/.tagcountmatchindex.csv", row.names = F))</v>
      </c>
      <c r="F764" s="15" t="s">
        <v>554</v>
      </c>
      <c r="G764" s="15" t="str">
        <f>'1. Input and Output files list'!$E$6</f>
        <v>C:/NGS/save/</v>
      </c>
      <c r="H764" s="15" t="str">
        <f>'1. Input and Output files list'!$J$378</f>
        <v>.tagcount</v>
      </c>
      <c r="I764" s="15" t="s">
        <v>142</v>
      </c>
      <c r="O764" s="15" t="str">
        <f>CONCATENATE(F764,G764,H764,I764)</f>
        <v>system.time(write.csv(genotypingdata[match(genotypingSum$tags, genotypingdata$tags),2], file="C:/NGS/save/.tagcountmatchindex.csv", row.names = F))</v>
      </c>
    </row>
    <row r="765" spans="1:15" x14ac:dyDescent="0.15">
      <c r="A765" s="15">
        <v>764</v>
      </c>
      <c r="B765" s="15">
        <v>150</v>
      </c>
      <c r="C765" s="15" t="s">
        <v>138</v>
      </c>
      <c r="D765" s="26" t="str">
        <f>M765</f>
        <v>genotypingdata&lt;- fread("C:/NGS/save/.tagcountmatchindex.csv", col.names = c("0"))</v>
      </c>
      <c r="F765" s="15" t="s">
        <v>233</v>
      </c>
      <c r="G765" s="15" t="str">
        <f>'1. Input and Output files list'!$E$6</f>
        <v>C:/NGS/save/</v>
      </c>
      <c r="H765" s="15" t="str">
        <f>'1. Input and Output files list'!$J$378</f>
        <v>.tagcount</v>
      </c>
      <c r="I765" s="15" t="s">
        <v>547</v>
      </c>
      <c r="J765" s="15">
        <f>'1. Input and Output files list'!$F$378</f>
        <v>0</v>
      </c>
      <c r="K765" s="15" t="s">
        <v>545</v>
      </c>
      <c r="M765" s="15" t="str">
        <f>CONCATENATE(F765,G765,H765,I765,J765,K765)</f>
        <v>genotypingdata&lt;- fread("C:/NGS/save/.tagcountmatchindex.csv", col.names = c("0"))</v>
      </c>
    </row>
    <row r="766" spans="1:15" x14ac:dyDescent="0.15">
      <c r="A766" s="15">
        <v>765</v>
      </c>
      <c r="B766" s="15">
        <v>150</v>
      </c>
      <c r="C766" s="15" t="s">
        <v>139</v>
      </c>
      <c r="D766" s="26" t="s">
        <v>79</v>
      </c>
    </row>
    <row r="767" spans="1:15" x14ac:dyDescent="0.15">
      <c r="A767" s="15">
        <v>766</v>
      </c>
      <c r="B767" s="15">
        <v>150</v>
      </c>
      <c r="C767" s="15" t="s">
        <v>549</v>
      </c>
      <c r="D767" s="26" t="s">
        <v>551</v>
      </c>
    </row>
    <row r="768" spans="1:15" x14ac:dyDescent="0.15">
      <c r="A768" s="15">
        <v>767</v>
      </c>
      <c r="B768" s="15">
        <v>151</v>
      </c>
      <c r="C768" s="15" t="s">
        <v>136</v>
      </c>
      <c r="D768" s="26" t="str">
        <f>N768</f>
        <v>genotypingdata &lt;- fread("C:/NGS/save/.tagcount", header=F, col.names=genotype)</v>
      </c>
      <c r="F768" s="15" t="s">
        <v>553</v>
      </c>
      <c r="G768" s="15" t="str">
        <f>'1. Input and Output files list'!$E$6</f>
        <v>C:/NGS/save/</v>
      </c>
      <c r="H768" s="15" t="str">
        <f>'1. Input and Output files list'!$J$380</f>
        <v>.tagcount</v>
      </c>
      <c r="I768" s="15" t="s">
        <v>228</v>
      </c>
      <c r="N768" s="15" t="str">
        <f>CONCATENATE(F768,G768,H768,I768)</f>
        <v>genotypingdata &lt;- fread("C:/NGS/save/.tagcount", header=F, col.names=genotype)</v>
      </c>
    </row>
    <row r="769" spans="1:15" x14ac:dyDescent="0.15">
      <c r="A769" s="15">
        <v>768</v>
      </c>
      <c r="B769" s="15">
        <v>151</v>
      </c>
      <c r="C769" s="15" t="s">
        <v>137</v>
      </c>
      <c r="D769" s="26" t="str">
        <f>O769</f>
        <v>system.time(write.csv(genotypingdata[match(genotypingSum$tags, genotypingdata$tags),2], file="C:/NGS/save/.tagcountmatchindex.csv", row.names = F))</v>
      </c>
      <c r="F769" s="15" t="s">
        <v>554</v>
      </c>
      <c r="G769" s="15" t="str">
        <f>'1. Input and Output files list'!$E$6</f>
        <v>C:/NGS/save/</v>
      </c>
      <c r="H769" s="15" t="str">
        <f>'1. Input and Output files list'!$J$380</f>
        <v>.tagcount</v>
      </c>
      <c r="I769" s="15" t="s">
        <v>142</v>
      </c>
      <c r="O769" s="15" t="str">
        <f>CONCATENATE(F769,G769,H769,I769)</f>
        <v>system.time(write.csv(genotypingdata[match(genotypingSum$tags, genotypingdata$tags),2], file="C:/NGS/save/.tagcountmatchindex.csv", row.names = F))</v>
      </c>
    </row>
    <row r="770" spans="1:15" x14ac:dyDescent="0.15">
      <c r="A770" s="15">
        <v>769</v>
      </c>
      <c r="B770" s="15">
        <v>151</v>
      </c>
      <c r="C770" s="15" t="s">
        <v>138</v>
      </c>
      <c r="D770" s="26" t="str">
        <f>M770</f>
        <v>genotypingdata&lt;- fread("C:/NGS/save/.tagcountmatchindex.csv", col.names = c("0"))</v>
      </c>
      <c r="F770" s="15" t="s">
        <v>233</v>
      </c>
      <c r="G770" s="15" t="str">
        <f>'1. Input and Output files list'!$E$6</f>
        <v>C:/NGS/save/</v>
      </c>
      <c r="H770" s="15" t="str">
        <f>'1. Input and Output files list'!$J$380</f>
        <v>.tagcount</v>
      </c>
      <c r="I770" s="15" t="s">
        <v>547</v>
      </c>
      <c r="J770" s="15">
        <f>'1. Input and Output files list'!$F$380</f>
        <v>0</v>
      </c>
      <c r="K770" s="15" t="s">
        <v>545</v>
      </c>
      <c r="M770" s="15" t="str">
        <f>CONCATENATE(F770,G770,H770,I770,J770,K770)</f>
        <v>genotypingdata&lt;- fread("C:/NGS/save/.tagcountmatchindex.csv", col.names = c("0"))</v>
      </c>
    </row>
    <row r="771" spans="1:15" x14ac:dyDescent="0.15">
      <c r="A771" s="15">
        <v>770</v>
      </c>
      <c r="B771" s="15">
        <v>151</v>
      </c>
      <c r="C771" s="15" t="s">
        <v>139</v>
      </c>
      <c r="D771" s="26" t="s">
        <v>79</v>
      </c>
    </row>
    <row r="772" spans="1:15" x14ac:dyDescent="0.15">
      <c r="A772" s="15">
        <v>771</v>
      </c>
      <c r="B772" s="15">
        <v>151</v>
      </c>
      <c r="C772" s="15" t="s">
        <v>549</v>
      </c>
      <c r="D772" s="26" t="s">
        <v>551</v>
      </c>
    </row>
    <row r="773" spans="1:15" x14ac:dyDescent="0.15">
      <c r="A773" s="15">
        <v>772</v>
      </c>
      <c r="B773" s="15">
        <v>152</v>
      </c>
      <c r="C773" s="15" t="s">
        <v>136</v>
      </c>
      <c r="D773" s="26" t="str">
        <f>N773</f>
        <v>genotypingdata &lt;- fread("C:/NGS/save/.tagcount", header=F, col.names=genotype)</v>
      </c>
      <c r="F773" s="15" t="s">
        <v>553</v>
      </c>
      <c r="G773" s="15" t="str">
        <f>'1. Input and Output files list'!$E$6</f>
        <v>C:/NGS/save/</v>
      </c>
      <c r="H773" s="15" t="str">
        <f>'1. Input and Output files list'!$J$382</f>
        <v>.tagcount</v>
      </c>
      <c r="I773" s="15" t="s">
        <v>228</v>
      </c>
      <c r="N773" s="15" t="str">
        <f>CONCATENATE(F773,G773,H773,I773)</f>
        <v>genotypingdata &lt;- fread("C:/NGS/save/.tagcount", header=F, col.names=genotype)</v>
      </c>
    </row>
    <row r="774" spans="1:15" x14ac:dyDescent="0.15">
      <c r="A774" s="15">
        <v>773</v>
      </c>
      <c r="B774" s="15">
        <v>152</v>
      </c>
      <c r="C774" s="15" t="s">
        <v>137</v>
      </c>
      <c r="D774" s="26" t="str">
        <f>O774</f>
        <v>system.time(write.csv(genotypingdata[match(genotypingSum$tags, genotypingdata$tags),2], file="C:/NGS/save/.tagcountmatchindex.csv", row.names = F))</v>
      </c>
      <c r="F774" s="15" t="s">
        <v>554</v>
      </c>
      <c r="G774" s="15" t="str">
        <f>'1. Input and Output files list'!$E$6</f>
        <v>C:/NGS/save/</v>
      </c>
      <c r="H774" s="15" t="str">
        <f>'1. Input and Output files list'!$J$382</f>
        <v>.tagcount</v>
      </c>
      <c r="I774" s="15" t="s">
        <v>142</v>
      </c>
      <c r="O774" s="15" t="str">
        <f>CONCATENATE(F774,G774,H774,I774)</f>
        <v>system.time(write.csv(genotypingdata[match(genotypingSum$tags, genotypingdata$tags),2], file="C:/NGS/save/.tagcountmatchindex.csv", row.names = F))</v>
      </c>
    </row>
    <row r="775" spans="1:15" x14ac:dyDescent="0.15">
      <c r="A775" s="15">
        <v>774</v>
      </c>
      <c r="B775" s="15">
        <v>152</v>
      </c>
      <c r="C775" s="15" t="s">
        <v>138</v>
      </c>
      <c r="D775" s="26" t="str">
        <f>M775</f>
        <v>genotypingdata&lt;- fread("C:/NGS/save/.tagcountmatchindex.csv", col.names = c("0"))</v>
      </c>
      <c r="F775" s="15" t="s">
        <v>233</v>
      </c>
      <c r="G775" s="15" t="str">
        <f>'1. Input and Output files list'!$E$6</f>
        <v>C:/NGS/save/</v>
      </c>
      <c r="H775" s="15" t="str">
        <f>'1. Input and Output files list'!$J$382</f>
        <v>.tagcount</v>
      </c>
      <c r="I775" s="15" t="s">
        <v>547</v>
      </c>
      <c r="J775" s="15">
        <f>'1. Input and Output files list'!$F$382</f>
        <v>0</v>
      </c>
      <c r="K775" s="15" t="s">
        <v>545</v>
      </c>
      <c r="M775" s="15" t="str">
        <f>CONCATENATE(F775,G775,H775,I775,J775,K775)</f>
        <v>genotypingdata&lt;- fread("C:/NGS/save/.tagcountmatchindex.csv", col.names = c("0"))</v>
      </c>
    </row>
    <row r="776" spans="1:15" x14ac:dyDescent="0.15">
      <c r="A776" s="15">
        <v>775</v>
      </c>
      <c r="B776" s="15">
        <v>152</v>
      </c>
      <c r="C776" s="15" t="s">
        <v>139</v>
      </c>
      <c r="D776" s="26" t="s">
        <v>79</v>
      </c>
    </row>
    <row r="777" spans="1:15" x14ac:dyDescent="0.15">
      <c r="A777" s="15">
        <v>776</v>
      </c>
      <c r="B777" s="15">
        <v>152</v>
      </c>
      <c r="C777" s="15" t="s">
        <v>549</v>
      </c>
      <c r="D777" s="26" t="s">
        <v>551</v>
      </c>
    </row>
    <row r="778" spans="1:15" x14ac:dyDescent="0.15">
      <c r="A778" s="15">
        <v>777</v>
      </c>
      <c r="B778" s="15">
        <v>153</v>
      </c>
      <c r="C778" s="15" t="s">
        <v>136</v>
      </c>
      <c r="D778" s="26" t="str">
        <f>N778</f>
        <v>genotypingdata &lt;- fread("C:/NGS/save/.tagcount", header=F, col.names=genotype)</v>
      </c>
      <c r="F778" s="15" t="s">
        <v>553</v>
      </c>
      <c r="G778" s="15" t="str">
        <f>'1. Input and Output files list'!$E$6</f>
        <v>C:/NGS/save/</v>
      </c>
      <c r="H778" s="15" t="str">
        <f>'1. Input and Output files list'!$J$384</f>
        <v>.tagcount</v>
      </c>
      <c r="I778" s="15" t="s">
        <v>228</v>
      </c>
      <c r="N778" s="15" t="str">
        <f>CONCATENATE(F778,G778,H778,I778)</f>
        <v>genotypingdata &lt;- fread("C:/NGS/save/.tagcount", header=F, col.names=genotype)</v>
      </c>
    </row>
    <row r="779" spans="1:15" x14ac:dyDescent="0.15">
      <c r="A779" s="15">
        <v>778</v>
      </c>
      <c r="B779" s="15">
        <v>153</v>
      </c>
      <c r="C779" s="15" t="s">
        <v>137</v>
      </c>
      <c r="D779" s="26" t="str">
        <f>O779</f>
        <v>system.time(write.csv(genotypingdata[match(genotypingSum$tags, genotypingdata$tags),2], file="C:/NGS/save/.tagcountmatchindex.csv", row.names = F))</v>
      </c>
      <c r="F779" s="15" t="s">
        <v>554</v>
      </c>
      <c r="G779" s="15" t="str">
        <f>'1. Input and Output files list'!$E$6</f>
        <v>C:/NGS/save/</v>
      </c>
      <c r="H779" s="15" t="str">
        <f>'1. Input and Output files list'!$J$384</f>
        <v>.tagcount</v>
      </c>
      <c r="I779" s="15" t="s">
        <v>142</v>
      </c>
      <c r="O779" s="15" t="str">
        <f>CONCATENATE(F779,G779,H779,I779)</f>
        <v>system.time(write.csv(genotypingdata[match(genotypingSum$tags, genotypingdata$tags),2], file="C:/NGS/save/.tagcountmatchindex.csv", row.names = F))</v>
      </c>
    </row>
    <row r="780" spans="1:15" x14ac:dyDescent="0.15">
      <c r="A780" s="15">
        <v>779</v>
      </c>
      <c r="B780" s="15">
        <v>153</v>
      </c>
      <c r="C780" s="15" t="s">
        <v>138</v>
      </c>
      <c r="D780" s="26" t="str">
        <f>M780</f>
        <v>genotypingdata&lt;- fread("C:/NGS/save/.tagcountmatchindex.csv", col.names = c("0"))</v>
      </c>
      <c r="F780" s="15" t="s">
        <v>233</v>
      </c>
      <c r="G780" s="15" t="str">
        <f>'1. Input and Output files list'!$E$6</f>
        <v>C:/NGS/save/</v>
      </c>
      <c r="H780" s="15" t="str">
        <f>'1. Input and Output files list'!$J$384</f>
        <v>.tagcount</v>
      </c>
      <c r="I780" s="15" t="s">
        <v>547</v>
      </c>
      <c r="J780" s="15">
        <f>'1. Input and Output files list'!$F$384</f>
        <v>0</v>
      </c>
      <c r="K780" s="15" t="s">
        <v>545</v>
      </c>
      <c r="M780" s="15" t="str">
        <f>CONCATENATE(F780,G780,H780,I780,J780,K780)</f>
        <v>genotypingdata&lt;- fread("C:/NGS/save/.tagcountmatchindex.csv", col.names = c("0"))</v>
      </c>
    </row>
    <row r="781" spans="1:15" x14ac:dyDescent="0.15">
      <c r="A781" s="15">
        <v>780</v>
      </c>
      <c r="B781" s="15">
        <v>153</v>
      </c>
      <c r="C781" s="15" t="s">
        <v>139</v>
      </c>
      <c r="D781" s="26" t="s">
        <v>79</v>
      </c>
    </row>
    <row r="782" spans="1:15" x14ac:dyDescent="0.15">
      <c r="A782" s="15">
        <v>781</v>
      </c>
      <c r="B782" s="15">
        <v>153</v>
      </c>
      <c r="C782" s="15" t="s">
        <v>549</v>
      </c>
      <c r="D782" s="26" t="s">
        <v>551</v>
      </c>
    </row>
    <row r="783" spans="1:15" x14ac:dyDescent="0.15">
      <c r="A783" s="15">
        <v>782</v>
      </c>
      <c r="B783" s="15">
        <v>154</v>
      </c>
      <c r="C783" s="15" t="s">
        <v>136</v>
      </c>
      <c r="D783" s="26" t="str">
        <f>N783</f>
        <v>genotypingdata &lt;- fread("C:/NGS/save/.tagcount", header=F, col.names=genotype)</v>
      </c>
      <c r="F783" s="15" t="s">
        <v>553</v>
      </c>
      <c r="G783" s="15" t="str">
        <f>'1. Input and Output files list'!$E$6</f>
        <v>C:/NGS/save/</v>
      </c>
      <c r="H783" s="15" t="str">
        <f>'1. Input and Output files list'!$J$386</f>
        <v>.tagcount</v>
      </c>
      <c r="I783" s="15" t="s">
        <v>228</v>
      </c>
      <c r="N783" s="15" t="str">
        <f>CONCATENATE(F783,G783,H783,I783)</f>
        <v>genotypingdata &lt;- fread("C:/NGS/save/.tagcount", header=F, col.names=genotype)</v>
      </c>
    </row>
    <row r="784" spans="1:15" x14ac:dyDescent="0.15">
      <c r="A784" s="15">
        <v>783</v>
      </c>
      <c r="B784" s="15">
        <v>154</v>
      </c>
      <c r="C784" s="15" t="s">
        <v>137</v>
      </c>
      <c r="D784" s="26" t="str">
        <f>O784</f>
        <v>system.time(write.csv(genotypingdata[match(genotypingSum$tags, genotypingdata$tags),2], file="C:/NGS/save/.tagcountmatchindex.csv", row.names = F))</v>
      </c>
      <c r="F784" s="15" t="s">
        <v>554</v>
      </c>
      <c r="G784" s="15" t="str">
        <f>'1. Input and Output files list'!$E$6</f>
        <v>C:/NGS/save/</v>
      </c>
      <c r="H784" s="15" t="str">
        <f>'1. Input and Output files list'!$J$386</f>
        <v>.tagcount</v>
      </c>
      <c r="I784" s="15" t="s">
        <v>142</v>
      </c>
      <c r="O784" s="15" t="str">
        <f>CONCATENATE(F784,G784,H784,I784)</f>
        <v>system.time(write.csv(genotypingdata[match(genotypingSum$tags, genotypingdata$tags),2], file="C:/NGS/save/.tagcountmatchindex.csv", row.names = F))</v>
      </c>
    </row>
    <row r="785" spans="1:15" x14ac:dyDescent="0.15">
      <c r="A785" s="15">
        <v>784</v>
      </c>
      <c r="B785" s="15">
        <v>154</v>
      </c>
      <c r="C785" s="15" t="s">
        <v>138</v>
      </c>
      <c r="D785" s="26" t="str">
        <f>M785</f>
        <v>genotypingdata&lt;- fread("C:/NGS/save/.tagcountmatchindex.csv", col.names = c("0"))</v>
      </c>
      <c r="F785" s="15" t="s">
        <v>233</v>
      </c>
      <c r="G785" s="15" t="str">
        <f>'1. Input and Output files list'!$E$6</f>
        <v>C:/NGS/save/</v>
      </c>
      <c r="H785" s="15" t="str">
        <f>'1. Input and Output files list'!$J$386</f>
        <v>.tagcount</v>
      </c>
      <c r="I785" s="15" t="s">
        <v>547</v>
      </c>
      <c r="J785" s="15">
        <f>'1. Input and Output files list'!$F$386</f>
        <v>0</v>
      </c>
      <c r="K785" s="15" t="s">
        <v>545</v>
      </c>
      <c r="M785" s="15" t="str">
        <f>CONCATENATE(F785,G785,H785,I785,J785,K785)</f>
        <v>genotypingdata&lt;- fread("C:/NGS/save/.tagcountmatchindex.csv", col.names = c("0"))</v>
      </c>
    </row>
    <row r="786" spans="1:15" x14ac:dyDescent="0.15">
      <c r="A786" s="15">
        <v>785</v>
      </c>
      <c r="B786" s="15">
        <v>154</v>
      </c>
      <c r="C786" s="15" t="s">
        <v>139</v>
      </c>
      <c r="D786" s="26" t="s">
        <v>79</v>
      </c>
    </row>
    <row r="787" spans="1:15" x14ac:dyDescent="0.15">
      <c r="A787" s="15">
        <v>786</v>
      </c>
      <c r="B787" s="15">
        <v>154</v>
      </c>
      <c r="C787" s="15" t="s">
        <v>549</v>
      </c>
      <c r="D787" s="26" t="s">
        <v>551</v>
      </c>
    </row>
    <row r="788" spans="1:15" x14ac:dyDescent="0.15">
      <c r="A788" s="15">
        <v>787</v>
      </c>
      <c r="B788" s="15">
        <v>155</v>
      </c>
      <c r="C788" s="15" t="s">
        <v>136</v>
      </c>
      <c r="D788" s="26" t="str">
        <f>N788</f>
        <v>genotypingdata &lt;- fread("C:/NGS/save/.tagcount", header=F, col.names=genotype)</v>
      </c>
      <c r="F788" s="15" t="s">
        <v>553</v>
      </c>
      <c r="G788" s="15" t="str">
        <f>'1. Input and Output files list'!$E$6</f>
        <v>C:/NGS/save/</v>
      </c>
      <c r="H788" s="15" t="str">
        <f>'1. Input and Output files list'!$J$388</f>
        <v>.tagcount</v>
      </c>
      <c r="I788" s="15" t="s">
        <v>228</v>
      </c>
      <c r="N788" s="15" t="str">
        <f>CONCATENATE(F788,G788,H788,I788)</f>
        <v>genotypingdata &lt;- fread("C:/NGS/save/.tagcount", header=F, col.names=genotype)</v>
      </c>
    </row>
    <row r="789" spans="1:15" x14ac:dyDescent="0.15">
      <c r="A789" s="15">
        <v>788</v>
      </c>
      <c r="B789" s="15">
        <v>155</v>
      </c>
      <c r="C789" s="15" t="s">
        <v>137</v>
      </c>
      <c r="D789" s="26" t="str">
        <f>O789</f>
        <v>system.time(write.csv(genotypingdata[match(genotypingSum$tags, genotypingdata$tags),2], file="C:/NGS/save/.tagcountmatchindex.csv", row.names = F))</v>
      </c>
      <c r="F789" s="15" t="s">
        <v>554</v>
      </c>
      <c r="G789" s="15" t="str">
        <f>'1. Input and Output files list'!$E$6</f>
        <v>C:/NGS/save/</v>
      </c>
      <c r="H789" s="15" t="str">
        <f>'1. Input and Output files list'!$J$388</f>
        <v>.tagcount</v>
      </c>
      <c r="I789" s="15" t="s">
        <v>142</v>
      </c>
      <c r="O789" s="15" t="str">
        <f>CONCATENATE(F789,G789,H789,I789)</f>
        <v>system.time(write.csv(genotypingdata[match(genotypingSum$tags, genotypingdata$tags),2], file="C:/NGS/save/.tagcountmatchindex.csv", row.names = F))</v>
      </c>
    </row>
    <row r="790" spans="1:15" x14ac:dyDescent="0.15">
      <c r="A790" s="15">
        <v>789</v>
      </c>
      <c r="B790" s="15">
        <v>155</v>
      </c>
      <c r="C790" s="15" t="s">
        <v>138</v>
      </c>
      <c r="D790" s="26" t="str">
        <f>M790</f>
        <v>genotypingdata&lt;- fread("C:/NGS/save/.tagcountmatchindex.csv", col.names = c("0"))</v>
      </c>
      <c r="F790" s="15" t="s">
        <v>233</v>
      </c>
      <c r="G790" s="15" t="str">
        <f>'1. Input and Output files list'!$E$6</f>
        <v>C:/NGS/save/</v>
      </c>
      <c r="H790" s="15" t="str">
        <f>'1. Input and Output files list'!$J$388</f>
        <v>.tagcount</v>
      </c>
      <c r="I790" s="15" t="s">
        <v>547</v>
      </c>
      <c r="J790" s="15">
        <f>'1. Input and Output files list'!$F$388</f>
        <v>0</v>
      </c>
      <c r="K790" s="15" t="s">
        <v>545</v>
      </c>
      <c r="M790" s="15" t="str">
        <f>CONCATENATE(F790,G790,H790,I790,J790,K790)</f>
        <v>genotypingdata&lt;- fread("C:/NGS/save/.tagcountmatchindex.csv", col.names = c("0"))</v>
      </c>
    </row>
    <row r="791" spans="1:15" x14ac:dyDescent="0.15">
      <c r="A791" s="15">
        <v>790</v>
      </c>
      <c r="B791" s="15">
        <v>155</v>
      </c>
      <c r="C791" s="15" t="s">
        <v>139</v>
      </c>
      <c r="D791" s="26" t="s">
        <v>79</v>
      </c>
    </row>
    <row r="792" spans="1:15" x14ac:dyDescent="0.15">
      <c r="A792" s="15">
        <v>791</v>
      </c>
      <c r="B792" s="15">
        <v>155</v>
      </c>
      <c r="C792" s="15" t="s">
        <v>549</v>
      </c>
      <c r="D792" s="26" t="s">
        <v>551</v>
      </c>
    </row>
    <row r="793" spans="1:15" x14ac:dyDescent="0.15">
      <c r="A793" s="15">
        <v>792</v>
      </c>
      <c r="B793" s="15">
        <v>156</v>
      </c>
      <c r="C793" s="15" t="s">
        <v>136</v>
      </c>
      <c r="D793" s="26" t="str">
        <f>N793</f>
        <v>genotypingdata &lt;- fread("C:/NGS/save/.tagcount", header=F, col.names=genotype)</v>
      </c>
      <c r="F793" s="15" t="s">
        <v>553</v>
      </c>
      <c r="G793" s="15" t="str">
        <f>'1. Input and Output files list'!$E$6</f>
        <v>C:/NGS/save/</v>
      </c>
      <c r="H793" s="15" t="str">
        <f>'1. Input and Output files list'!$J$390</f>
        <v>.tagcount</v>
      </c>
      <c r="I793" s="15" t="s">
        <v>228</v>
      </c>
      <c r="N793" s="15" t="str">
        <f>CONCATENATE(F793,G793,H793,I793)</f>
        <v>genotypingdata &lt;- fread("C:/NGS/save/.tagcount", header=F, col.names=genotype)</v>
      </c>
    </row>
    <row r="794" spans="1:15" x14ac:dyDescent="0.15">
      <c r="A794" s="15">
        <v>793</v>
      </c>
      <c r="B794" s="15">
        <v>156</v>
      </c>
      <c r="C794" s="15" t="s">
        <v>137</v>
      </c>
      <c r="D794" s="26" t="str">
        <f>O794</f>
        <v>system.time(write.csv(genotypingdata[match(genotypingSum$tags, genotypingdata$tags),2], file="C:/NGS/save/.tagcountmatchindex.csv", row.names = F))</v>
      </c>
      <c r="F794" s="15" t="s">
        <v>554</v>
      </c>
      <c r="G794" s="15" t="str">
        <f>'1. Input and Output files list'!$E$6</f>
        <v>C:/NGS/save/</v>
      </c>
      <c r="H794" s="15" t="str">
        <f>'1. Input and Output files list'!$J$390</f>
        <v>.tagcount</v>
      </c>
      <c r="I794" s="15" t="s">
        <v>142</v>
      </c>
      <c r="O794" s="15" t="str">
        <f>CONCATENATE(F794,G794,H794,I794)</f>
        <v>system.time(write.csv(genotypingdata[match(genotypingSum$tags, genotypingdata$tags),2], file="C:/NGS/save/.tagcountmatchindex.csv", row.names = F))</v>
      </c>
    </row>
    <row r="795" spans="1:15" x14ac:dyDescent="0.15">
      <c r="A795" s="15">
        <v>794</v>
      </c>
      <c r="B795" s="15">
        <v>156</v>
      </c>
      <c r="C795" s="15" t="s">
        <v>138</v>
      </c>
      <c r="D795" s="26" t="str">
        <f>M795</f>
        <v>genotypingdata&lt;- fread("C:/NGS/save/.tagcountmatchindex.csv", col.names = c("0"))</v>
      </c>
      <c r="F795" s="15" t="s">
        <v>233</v>
      </c>
      <c r="G795" s="15" t="str">
        <f>'1. Input and Output files list'!$E$6</f>
        <v>C:/NGS/save/</v>
      </c>
      <c r="H795" s="15" t="str">
        <f>'1. Input and Output files list'!$J$390</f>
        <v>.tagcount</v>
      </c>
      <c r="I795" s="15" t="s">
        <v>547</v>
      </c>
      <c r="J795" s="15">
        <f>'1. Input and Output files list'!$F$390</f>
        <v>0</v>
      </c>
      <c r="K795" s="15" t="s">
        <v>545</v>
      </c>
      <c r="M795" s="15" t="str">
        <f>CONCATENATE(F795,G795,H795,I795,J795,K795)</f>
        <v>genotypingdata&lt;- fread("C:/NGS/save/.tagcountmatchindex.csv", col.names = c("0"))</v>
      </c>
    </row>
    <row r="796" spans="1:15" x14ac:dyDescent="0.15">
      <c r="A796" s="15">
        <v>795</v>
      </c>
      <c r="B796" s="15">
        <v>156</v>
      </c>
      <c r="C796" s="15" t="s">
        <v>139</v>
      </c>
      <c r="D796" s="26" t="s">
        <v>79</v>
      </c>
    </row>
    <row r="797" spans="1:15" x14ac:dyDescent="0.15">
      <c r="A797" s="15">
        <v>796</v>
      </c>
      <c r="B797" s="15">
        <v>156</v>
      </c>
      <c r="C797" s="15" t="s">
        <v>549</v>
      </c>
      <c r="D797" s="26" t="s">
        <v>551</v>
      </c>
    </row>
    <row r="798" spans="1:15" x14ac:dyDescent="0.15">
      <c r="A798" s="15">
        <v>797</v>
      </c>
      <c r="B798" s="15">
        <v>157</v>
      </c>
      <c r="C798" s="15" t="s">
        <v>136</v>
      </c>
      <c r="D798" s="26" t="str">
        <f>N798</f>
        <v>genotypingdata &lt;- fread("C:/NGS/save/.tagcount", header=F, col.names=genotype)</v>
      </c>
      <c r="F798" s="15" t="s">
        <v>553</v>
      </c>
      <c r="G798" s="15" t="str">
        <f>'1. Input and Output files list'!$E$6</f>
        <v>C:/NGS/save/</v>
      </c>
      <c r="H798" s="15" t="str">
        <f>'1. Input and Output files list'!$J$392</f>
        <v>.tagcount</v>
      </c>
      <c r="I798" s="15" t="s">
        <v>228</v>
      </c>
      <c r="N798" s="15" t="str">
        <f>CONCATENATE(F798,G798,H798,I798)</f>
        <v>genotypingdata &lt;- fread("C:/NGS/save/.tagcount", header=F, col.names=genotype)</v>
      </c>
    </row>
    <row r="799" spans="1:15" x14ac:dyDescent="0.15">
      <c r="A799" s="15">
        <v>798</v>
      </c>
      <c r="B799" s="15">
        <v>157</v>
      </c>
      <c r="C799" s="15" t="s">
        <v>137</v>
      </c>
      <c r="D799" s="26" t="str">
        <f>O799</f>
        <v>system.time(write.csv(genotypingdata[match(genotypingSum$tags, genotypingdata$tags),2], file="C:/NGS/save/.tagcountmatchindex.csv", row.names = F))</v>
      </c>
      <c r="F799" s="15" t="s">
        <v>554</v>
      </c>
      <c r="G799" s="15" t="str">
        <f>'1. Input and Output files list'!$E$6</f>
        <v>C:/NGS/save/</v>
      </c>
      <c r="H799" s="15" t="str">
        <f>'1. Input and Output files list'!$J$392</f>
        <v>.tagcount</v>
      </c>
      <c r="I799" s="15" t="s">
        <v>142</v>
      </c>
      <c r="O799" s="15" t="str">
        <f>CONCATENATE(F799,G799,H799,I799)</f>
        <v>system.time(write.csv(genotypingdata[match(genotypingSum$tags, genotypingdata$tags),2], file="C:/NGS/save/.tagcountmatchindex.csv", row.names = F))</v>
      </c>
    </row>
    <row r="800" spans="1:15" x14ac:dyDescent="0.15">
      <c r="A800" s="15">
        <v>799</v>
      </c>
      <c r="B800" s="15">
        <v>157</v>
      </c>
      <c r="C800" s="15" t="s">
        <v>138</v>
      </c>
      <c r="D800" s="26" t="str">
        <f>M800</f>
        <v>genotypingdata&lt;- fread("C:/NGS/save/.tagcountmatchindex.csv", col.names = c("0"))</v>
      </c>
      <c r="F800" s="15" t="s">
        <v>233</v>
      </c>
      <c r="G800" s="15" t="str">
        <f>'1. Input and Output files list'!$E$6</f>
        <v>C:/NGS/save/</v>
      </c>
      <c r="H800" s="15" t="str">
        <f>'1. Input and Output files list'!$J$392</f>
        <v>.tagcount</v>
      </c>
      <c r="I800" s="15" t="s">
        <v>547</v>
      </c>
      <c r="J800" s="15">
        <f>'1. Input and Output files list'!$F$392</f>
        <v>0</v>
      </c>
      <c r="K800" s="15" t="s">
        <v>545</v>
      </c>
      <c r="M800" s="15" t="str">
        <f>CONCATENATE(F800,G800,H800,I800,J800,K800)</f>
        <v>genotypingdata&lt;- fread("C:/NGS/save/.tagcountmatchindex.csv", col.names = c("0"))</v>
      </c>
    </row>
    <row r="801" spans="1:15" x14ac:dyDescent="0.15">
      <c r="A801" s="15">
        <v>800</v>
      </c>
      <c r="B801" s="15">
        <v>157</v>
      </c>
      <c r="C801" s="15" t="s">
        <v>139</v>
      </c>
      <c r="D801" s="26" t="s">
        <v>79</v>
      </c>
    </row>
    <row r="802" spans="1:15" x14ac:dyDescent="0.15">
      <c r="A802" s="15">
        <v>801</v>
      </c>
      <c r="B802" s="15">
        <v>157</v>
      </c>
      <c r="C802" s="15" t="s">
        <v>549</v>
      </c>
      <c r="D802" s="26" t="s">
        <v>551</v>
      </c>
    </row>
    <row r="803" spans="1:15" x14ac:dyDescent="0.15">
      <c r="A803" s="15">
        <v>802</v>
      </c>
      <c r="B803" s="15">
        <v>158</v>
      </c>
      <c r="C803" s="15" t="s">
        <v>136</v>
      </c>
      <c r="D803" s="26" t="str">
        <f>N803</f>
        <v>genotypingdata &lt;- fread("C:/NGS/save/.tagcount", header=F, col.names=genotype)</v>
      </c>
      <c r="F803" s="15" t="s">
        <v>553</v>
      </c>
      <c r="G803" s="15" t="str">
        <f>'1. Input and Output files list'!$E$6</f>
        <v>C:/NGS/save/</v>
      </c>
      <c r="H803" s="15" t="str">
        <f>'1. Input and Output files list'!$J$394</f>
        <v>.tagcount</v>
      </c>
      <c r="I803" s="15" t="s">
        <v>228</v>
      </c>
      <c r="N803" s="15" t="str">
        <f>CONCATENATE(F803,G803,H803,I803)</f>
        <v>genotypingdata &lt;- fread("C:/NGS/save/.tagcount", header=F, col.names=genotype)</v>
      </c>
    </row>
    <row r="804" spans="1:15" x14ac:dyDescent="0.15">
      <c r="A804" s="15">
        <v>803</v>
      </c>
      <c r="B804" s="15">
        <v>158</v>
      </c>
      <c r="C804" s="15" t="s">
        <v>137</v>
      </c>
      <c r="D804" s="26" t="str">
        <f>O804</f>
        <v>system.time(write.csv(genotypingdata[match(genotypingSum$tags, genotypingdata$tags),2], file="C:/NGS/save/.tagcountmatchindex.csv", row.names = F))</v>
      </c>
      <c r="F804" s="15" t="s">
        <v>554</v>
      </c>
      <c r="G804" s="15" t="str">
        <f>'1. Input and Output files list'!$E$6</f>
        <v>C:/NGS/save/</v>
      </c>
      <c r="H804" s="15" t="str">
        <f>'1. Input and Output files list'!$J$394</f>
        <v>.tagcount</v>
      </c>
      <c r="I804" s="15" t="s">
        <v>142</v>
      </c>
      <c r="O804" s="15" t="str">
        <f>CONCATENATE(F804,G804,H804,I804)</f>
        <v>system.time(write.csv(genotypingdata[match(genotypingSum$tags, genotypingdata$tags),2], file="C:/NGS/save/.tagcountmatchindex.csv", row.names = F))</v>
      </c>
    </row>
    <row r="805" spans="1:15" x14ac:dyDescent="0.15">
      <c r="A805" s="15">
        <v>804</v>
      </c>
      <c r="B805" s="15">
        <v>158</v>
      </c>
      <c r="C805" s="15" t="s">
        <v>138</v>
      </c>
      <c r="D805" s="26" t="str">
        <f>M805</f>
        <v>genotypingdata&lt;- fread("C:/NGS/save/.tagcountmatchindex.csv", col.names = c("0"))</v>
      </c>
      <c r="F805" s="15" t="s">
        <v>233</v>
      </c>
      <c r="G805" s="15" t="str">
        <f>'1. Input and Output files list'!$E$6</f>
        <v>C:/NGS/save/</v>
      </c>
      <c r="H805" s="15" t="str">
        <f>'1. Input and Output files list'!$J$394</f>
        <v>.tagcount</v>
      </c>
      <c r="I805" s="15" t="s">
        <v>547</v>
      </c>
      <c r="J805" s="15">
        <f>'1. Input and Output files list'!$F$394</f>
        <v>0</v>
      </c>
      <c r="K805" s="15" t="s">
        <v>545</v>
      </c>
      <c r="M805" s="15" t="str">
        <f>CONCATENATE(F805,G805,H805,I805,J805,K805)</f>
        <v>genotypingdata&lt;- fread("C:/NGS/save/.tagcountmatchindex.csv", col.names = c("0"))</v>
      </c>
    </row>
    <row r="806" spans="1:15" x14ac:dyDescent="0.15">
      <c r="A806" s="15">
        <v>805</v>
      </c>
      <c r="B806" s="15">
        <v>158</v>
      </c>
      <c r="C806" s="15" t="s">
        <v>139</v>
      </c>
      <c r="D806" s="26" t="s">
        <v>79</v>
      </c>
    </row>
    <row r="807" spans="1:15" x14ac:dyDescent="0.15">
      <c r="A807" s="15">
        <v>806</v>
      </c>
      <c r="B807" s="15">
        <v>158</v>
      </c>
      <c r="C807" s="15" t="s">
        <v>549</v>
      </c>
      <c r="D807" s="26" t="s">
        <v>551</v>
      </c>
    </row>
    <row r="808" spans="1:15" x14ac:dyDescent="0.15">
      <c r="A808" s="15">
        <v>807</v>
      </c>
      <c r="B808" s="15">
        <v>159</v>
      </c>
      <c r="C808" s="15" t="s">
        <v>136</v>
      </c>
      <c r="D808" s="26" t="str">
        <f>N808</f>
        <v>genotypingdata &lt;- fread("C:/NGS/save/.tagcount", header=F, col.names=genotype)</v>
      </c>
      <c r="F808" s="15" t="s">
        <v>553</v>
      </c>
      <c r="G808" s="15" t="str">
        <f>'1. Input and Output files list'!$E$6</f>
        <v>C:/NGS/save/</v>
      </c>
      <c r="H808" s="15" t="str">
        <f>'1. Input and Output files list'!$J$396</f>
        <v>.tagcount</v>
      </c>
      <c r="I808" s="15" t="s">
        <v>228</v>
      </c>
      <c r="N808" s="15" t="str">
        <f>CONCATENATE(F808,G808,H808,I808)</f>
        <v>genotypingdata &lt;- fread("C:/NGS/save/.tagcount", header=F, col.names=genotype)</v>
      </c>
    </row>
    <row r="809" spans="1:15" x14ac:dyDescent="0.15">
      <c r="A809" s="15">
        <v>808</v>
      </c>
      <c r="B809" s="15">
        <v>159</v>
      </c>
      <c r="C809" s="15" t="s">
        <v>137</v>
      </c>
      <c r="D809" s="26" t="str">
        <f>O809</f>
        <v>system.time(write.csv(genotypingdata[match(genotypingSum$tags, genotypingdata$tags),2], file="C:/NGS/save/.tagcountmatchindex.csv", row.names = F))</v>
      </c>
      <c r="F809" s="15" t="s">
        <v>554</v>
      </c>
      <c r="G809" s="15" t="str">
        <f>'1. Input and Output files list'!$E$6</f>
        <v>C:/NGS/save/</v>
      </c>
      <c r="H809" s="15" t="str">
        <f>'1. Input and Output files list'!$J$396</f>
        <v>.tagcount</v>
      </c>
      <c r="I809" s="15" t="s">
        <v>142</v>
      </c>
      <c r="O809" s="15" t="str">
        <f>CONCATENATE(F809,G809,H809,I809)</f>
        <v>system.time(write.csv(genotypingdata[match(genotypingSum$tags, genotypingdata$tags),2], file="C:/NGS/save/.tagcountmatchindex.csv", row.names = F))</v>
      </c>
    </row>
    <row r="810" spans="1:15" x14ac:dyDescent="0.15">
      <c r="A810" s="15">
        <v>809</v>
      </c>
      <c r="B810" s="15">
        <v>159</v>
      </c>
      <c r="C810" s="15" t="s">
        <v>138</v>
      </c>
      <c r="D810" s="26" t="str">
        <f>M810</f>
        <v>genotypingdata&lt;- fread("C:/NGS/save/.tagcountmatchindex.csv", col.names = c("0"))</v>
      </c>
      <c r="F810" s="15" t="s">
        <v>233</v>
      </c>
      <c r="G810" s="15" t="str">
        <f>'1. Input and Output files list'!$E$6</f>
        <v>C:/NGS/save/</v>
      </c>
      <c r="H810" s="15" t="str">
        <f>'1. Input and Output files list'!$J$396</f>
        <v>.tagcount</v>
      </c>
      <c r="I810" s="15" t="s">
        <v>547</v>
      </c>
      <c r="J810" s="15">
        <f>'1. Input and Output files list'!$F$396</f>
        <v>0</v>
      </c>
      <c r="K810" s="15" t="s">
        <v>545</v>
      </c>
      <c r="M810" s="15" t="str">
        <f>CONCATENATE(F810,G810,H810,I810,J810,K810)</f>
        <v>genotypingdata&lt;- fread("C:/NGS/save/.tagcountmatchindex.csv", col.names = c("0"))</v>
      </c>
    </row>
    <row r="811" spans="1:15" x14ac:dyDescent="0.15">
      <c r="A811" s="15">
        <v>810</v>
      </c>
      <c r="B811" s="15">
        <v>159</v>
      </c>
      <c r="C811" s="15" t="s">
        <v>139</v>
      </c>
      <c r="D811" s="26" t="s">
        <v>79</v>
      </c>
    </row>
    <row r="812" spans="1:15" x14ac:dyDescent="0.15">
      <c r="A812" s="15">
        <v>811</v>
      </c>
      <c r="B812" s="15">
        <v>159</v>
      </c>
      <c r="C812" s="15" t="s">
        <v>549</v>
      </c>
      <c r="D812" s="26" t="s">
        <v>551</v>
      </c>
    </row>
    <row r="813" spans="1:15" x14ac:dyDescent="0.15">
      <c r="A813" s="15">
        <v>812</v>
      </c>
      <c r="B813" s="15">
        <v>160</v>
      </c>
      <c r="C813" s="15" t="s">
        <v>136</v>
      </c>
      <c r="D813" s="26" t="str">
        <f>N813</f>
        <v>genotypingdata &lt;- fread("C:/NGS/save/.tagcount", header=F, col.names=genotype)</v>
      </c>
      <c r="F813" s="15" t="s">
        <v>553</v>
      </c>
      <c r="G813" s="15" t="str">
        <f>'1. Input and Output files list'!$E$6</f>
        <v>C:/NGS/save/</v>
      </c>
      <c r="H813" s="15" t="str">
        <f>'1. Input and Output files list'!$J$398</f>
        <v>.tagcount</v>
      </c>
      <c r="I813" s="15" t="s">
        <v>228</v>
      </c>
      <c r="N813" s="15" t="str">
        <f>CONCATENATE(F813,G813,H813,I813)</f>
        <v>genotypingdata &lt;- fread("C:/NGS/save/.tagcount", header=F, col.names=genotype)</v>
      </c>
    </row>
    <row r="814" spans="1:15" x14ac:dyDescent="0.15">
      <c r="A814" s="15">
        <v>813</v>
      </c>
      <c r="B814" s="15">
        <v>160</v>
      </c>
      <c r="C814" s="15" t="s">
        <v>137</v>
      </c>
      <c r="D814" s="26" t="str">
        <f>O814</f>
        <v>system.time(write.csv(genotypingdata[match(genotypingSum$tags, genotypingdata$tags),2], file="C:/NGS/save/.tagcountmatchindex.csv", row.names = F))</v>
      </c>
      <c r="F814" s="15" t="s">
        <v>554</v>
      </c>
      <c r="G814" s="15" t="str">
        <f>'1. Input and Output files list'!$E$6</f>
        <v>C:/NGS/save/</v>
      </c>
      <c r="H814" s="15" t="str">
        <f>'1. Input and Output files list'!$J$398</f>
        <v>.tagcount</v>
      </c>
      <c r="I814" s="15" t="s">
        <v>142</v>
      </c>
      <c r="O814" s="15" t="str">
        <f>CONCATENATE(F814,G814,H814,I814)</f>
        <v>system.time(write.csv(genotypingdata[match(genotypingSum$tags, genotypingdata$tags),2], file="C:/NGS/save/.tagcountmatchindex.csv", row.names = F))</v>
      </c>
    </row>
    <row r="815" spans="1:15" x14ac:dyDescent="0.15">
      <c r="A815" s="15">
        <v>814</v>
      </c>
      <c r="B815" s="15">
        <v>160</v>
      </c>
      <c r="C815" s="15" t="s">
        <v>138</v>
      </c>
      <c r="D815" s="26" t="str">
        <f>M815</f>
        <v>genotypingdata&lt;- fread("C:/NGS/save/.tagcountmatchindex.csv", col.names = c("0"))</v>
      </c>
      <c r="F815" s="15" t="s">
        <v>233</v>
      </c>
      <c r="G815" s="15" t="str">
        <f>'1. Input and Output files list'!$E$6</f>
        <v>C:/NGS/save/</v>
      </c>
      <c r="H815" s="15" t="str">
        <f>'1. Input and Output files list'!$J$398</f>
        <v>.tagcount</v>
      </c>
      <c r="I815" s="15" t="s">
        <v>547</v>
      </c>
      <c r="J815" s="15">
        <f>'1. Input and Output files list'!$F$398</f>
        <v>0</v>
      </c>
      <c r="K815" s="15" t="s">
        <v>545</v>
      </c>
      <c r="M815" s="15" t="str">
        <f>CONCATENATE(F815,G815,H815,I815,J815,K815)</f>
        <v>genotypingdata&lt;- fread("C:/NGS/save/.tagcountmatchindex.csv", col.names = c("0"))</v>
      </c>
    </row>
    <row r="816" spans="1:15" x14ac:dyDescent="0.15">
      <c r="A816" s="15">
        <v>815</v>
      </c>
      <c r="B816" s="15">
        <v>160</v>
      </c>
      <c r="C816" s="15" t="s">
        <v>139</v>
      </c>
      <c r="D816" s="26" t="s">
        <v>79</v>
      </c>
    </row>
    <row r="817" spans="1:15" x14ac:dyDescent="0.15">
      <c r="A817" s="15">
        <v>816</v>
      </c>
      <c r="B817" s="15">
        <v>160</v>
      </c>
      <c r="C817" s="15" t="s">
        <v>549</v>
      </c>
      <c r="D817" s="26" t="s">
        <v>551</v>
      </c>
    </row>
    <row r="818" spans="1:15" x14ac:dyDescent="0.15">
      <c r="A818" s="15">
        <v>817</v>
      </c>
      <c r="B818" s="15">
        <v>161</v>
      </c>
      <c r="C818" s="15" t="s">
        <v>136</v>
      </c>
      <c r="D818" s="26" t="str">
        <f>N818</f>
        <v>genotypingdata &lt;- fread("C:/NGS/save/.tagcount", header=F, col.names=genotype)</v>
      </c>
      <c r="F818" s="15" t="s">
        <v>553</v>
      </c>
      <c r="G818" s="15" t="str">
        <f>'1. Input and Output files list'!$E$6</f>
        <v>C:/NGS/save/</v>
      </c>
      <c r="H818" s="15" t="str">
        <f>'1. Input and Output files list'!$J$400</f>
        <v>.tagcount</v>
      </c>
      <c r="I818" s="15" t="s">
        <v>228</v>
      </c>
      <c r="N818" s="15" t="str">
        <f>CONCATENATE(F818,G818,H818,I818)</f>
        <v>genotypingdata &lt;- fread("C:/NGS/save/.tagcount", header=F, col.names=genotype)</v>
      </c>
    </row>
    <row r="819" spans="1:15" x14ac:dyDescent="0.15">
      <c r="A819" s="15">
        <v>818</v>
      </c>
      <c r="B819" s="15">
        <v>161</v>
      </c>
      <c r="C819" s="15" t="s">
        <v>137</v>
      </c>
      <c r="D819" s="26" t="str">
        <f>O819</f>
        <v>system.time(write.csv(genotypingdata[match(genotypingSum$tags, genotypingdata$tags),2], file="C:/NGS/save/.tagcountmatchindex.csv", row.names = F))</v>
      </c>
      <c r="F819" s="15" t="s">
        <v>554</v>
      </c>
      <c r="G819" s="15" t="str">
        <f>'1. Input and Output files list'!$E$6</f>
        <v>C:/NGS/save/</v>
      </c>
      <c r="H819" s="15" t="str">
        <f>'1. Input and Output files list'!$J$400</f>
        <v>.tagcount</v>
      </c>
      <c r="I819" s="15" t="s">
        <v>142</v>
      </c>
      <c r="O819" s="15" t="str">
        <f>CONCATENATE(F819,G819,H819,I819)</f>
        <v>system.time(write.csv(genotypingdata[match(genotypingSum$tags, genotypingdata$tags),2], file="C:/NGS/save/.tagcountmatchindex.csv", row.names = F))</v>
      </c>
    </row>
    <row r="820" spans="1:15" x14ac:dyDescent="0.15">
      <c r="A820" s="15">
        <v>819</v>
      </c>
      <c r="B820" s="15">
        <v>161</v>
      </c>
      <c r="C820" s="15" t="s">
        <v>138</v>
      </c>
      <c r="D820" s="26" t="str">
        <f>M820</f>
        <v>genotypingdata&lt;- fread("C:/NGS/save/.tagcountmatchindex.csv", col.names = c("0"))</v>
      </c>
      <c r="F820" s="15" t="s">
        <v>233</v>
      </c>
      <c r="G820" s="15" t="str">
        <f>'1. Input and Output files list'!$E$6</f>
        <v>C:/NGS/save/</v>
      </c>
      <c r="H820" s="15" t="str">
        <f>'1. Input and Output files list'!$J$400</f>
        <v>.tagcount</v>
      </c>
      <c r="I820" s="15" t="s">
        <v>547</v>
      </c>
      <c r="J820" s="15">
        <f>'1. Input and Output files list'!$F$400</f>
        <v>0</v>
      </c>
      <c r="K820" s="15" t="s">
        <v>545</v>
      </c>
      <c r="M820" s="15" t="str">
        <f>CONCATENATE(F820,G820,H820,I820,J820,K820)</f>
        <v>genotypingdata&lt;- fread("C:/NGS/save/.tagcountmatchindex.csv", col.names = c("0"))</v>
      </c>
    </row>
    <row r="821" spans="1:15" x14ac:dyDescent="0.15">
      <c r="A821" s="15">
        <v>820</v>
      </c>
      <c r="B821" s="15">
        <v>161</v>
      </c>
      <c r="C821" s="15" t="s">
        <v>139</v>
      </c>
      <c r="D821" s="26" t="s">
        <v>79</v>
      </c>
    </row>
    <row r="822" spans="1:15" x14ac:dyDescent="0.15">
      <c r="A822" s="15">
        <v>821</v>
      </c>
      <c r="B822" s="15">
        <v>161</v>
      </c>
      <c r="C822" s="15" t="s">
        <v>549</v>
      </c>
      <c r="D822" s="26" t="s">
        <v>551</v>
      </c>
    </row>
    <row r="823" spans="1:15" x14ac:dyDescent="0.15">
      <c r="A823" s="15">
        <v>822</v>
      </c>
      <c r="B823" s="15">
        <v>162</v>
      </c>
      <c r="C823" s="15" t="s">
        <v>136</v>
      </c>
      <c r="D823" s="26" t="str">
        <f>N823</f>
        <v>genotypingdata &lt;- fread("C:/NGS/save/.tagcount", header=F, col.names=genotype)</v>
      </c>
      <c r="F823" s="15" t="s">
        <v>553</v>
      </c>
      <c r="G823" s="15" t="str">
        <f>'1. Input and Output files list'!$E$6</f>
        <v>C:/NGS/save/</v>
      </c>
      <c r="H823" s="15" t="str">
        <f>'1. Input and Output files list'!$J$402</f>
        <v>.tagcount</v>
      </c>
      <c r="I823" s="15" t="s">
        <v>228</v>
      </c>
      <c r="N823" s="15" t="str">
        <f>CONCATENATE(F823,G823,H823,I823)</f>
        <v>genotypingdata &lt;- fread("C:/NGS/save/.tagcount", header=F, col.names=genotype)</v>
      </c>
    </row>
    <row r="824" spans="1:15" x14ac:dyDescent="0.15">
      <c r="A824" s="15">
        <v>823</v>
      </c>
      <c r="B824" s="15">
        <v>162</v>
      </c>
      <c r="C824" s="15" t="s">
        <v>137</v>
      </c>
      <c r="D824" s="26" t="str">
        <f>O824</f>
        <v>system.time(write.csv(genotypingdata[match(genotypingSum$tags, genotypingdata$tags),2], file="C:/NGS/save/.tagcountmatchindex.csv", row.names = F))</v>
      </c>
      <c r="F824" s="15" t="s">
        <v>554</v>
      </c>
      <c r="G824" s="15" t="str">
        <f>'1. Input and Output files list'!$E$6</f>
        <v>C:/NGS/save/</v>
      </c>
      <c r="H824" s="15" t="str">
        <f>'1. Input and Output files list'!$J$402</f>
        <v>.tagcount</v>
      </c>
      <c r="I824" s="15" t="s">
        <v>142</v>
      </c>
      <c r="O824" s="15" t="str">
        <f>CONCATENATE(F824,G824,H824,I824)</f>
        <v>system.time(write.csv(genotypingdata[match(genotypingSum$tags, genotypingdata$tags),2], file="C:/NGS/save/.tagcountmatchindex.csv", row.names = F))</v>
      </c>
    </row>
    <row r="825" spans="1:15" x14ac:dyDescent="0.15">
      <c r="A825" s="15">
        <v>824</v>
      </c>
      <c r="B825" s="15">
        <v>162</v>
      </c>
      <c r="C825" s="15" t="s">
        <v>138</v>
      </c>
      <c r="D825" s="26" t="str">
        <f>M825</f>
        <v>genotypingdata&lt;- fread("C:/NGS/save/.tagcountmatchindex.csv", col.names = c("0"))</v>
      </c>
      <c r="F825" s="15" t="s">
        <v>233</v>
      </c>
      <c r="G825" s="15" t="str">
        <f>'1. Input and Output files list'!$E$6</f>
        <v>C:/NGS/save/</v>
      </c>
      <c r="H825" s="15" t="str">
        <f>'1. Input and Output files list'!$J$402</f>
        <v>.tagcount</v>
      </c>
      <c r="I825" s="15" t="s">
        <v>547</v>
      </c>
      <c r="J825" s="15">
        <f>'1. Input and Output files list'!$F$402</f>
        <v>0</v>
      </c>
      <c r="K825" s="15" t="s">
        <v>545</v>
      </c>
      <c r="M825" s="15" t="str">
        <f>CONCATENATE(F825,G825,H825,I825,J825,K825)</f>
        <v>genotypingdata&lt;- fread("C:/NGS/save/.tagcountmatchindex.csv", col.names = c("0"))</v>
      </c>
    </row>
    <row r="826" spans="1:15" x14ac:dyDescent="0.15">
      <c r="A826" s="15">
        <v>825</v>
      </c>
      <c r="B826" s="15">
        <v>162</v>
      </c>
      <c r="C826" s="15" t="s">
        <v>139</v>
      </c>
      <c r="D826" s="26" t="s">
        <v>79</v>
      </c>
    </row>
    <row r="827" spans="1:15" x14ac:dyDescent="0.15">
      <c r="A827" s="15">
        <v>826</v>
      </c>
      <c r="B827" s="15">
        <v>162</v>
      </c>
      <c r="C827" s="15" t="s">
        <v>549</v>
      </c>
      <c r="D827" s="26" t="s">
        <v>551</v>
      </c>
    </row>
    <row r="828" spans="1:15" x14ac:dyDescent="0.15">
      <c r="A828" s="15">
        <v>827</v>
      </c>
      <c r="B828" s="15">
        <v>163</v>
      </c>
      <c r="C828" s="15" t="s">
        <v>136</v>
      </c>
      <c r="D828" s="26" t="str">
        <f>N828</f>
        <v>genotypingdata &lt;- fread("C:/NGS/save/.tagcount", header=F, col.names=genotype)</v>
      </c>
      <c r="F828" s="15" t="s">
        <v>553</v>
      </c>
      <c r="G828" s="15" t="str">
        <f>'1. Input and Output files list'!$E$6</f>
        <v>C:/NGS/save/</v>
      </c>
      <c r="H828" s="15" t="str">
        <f>'1. Input and Output files list'!$J$404</f>
        <v>.tagcount</v>
      </c>
      <c r="I828" s="15" t="s">
        <v>228</v>
      </c>
      <c r="N828" s="15" t="str">
        <f>CONCATENATE(F828,G828,H828,I828)</f>
        <v>genotypingdata &lt;- fread("C:/NGS/save/.tagcount", header=F, col.names=genotype)</v>
      </c>
    </row>
    <row r="829" spans="1:15" x14ac:dyDescent="0.15">
      <c r="A829" s="15">
        <v>828</v>
      </c>
      <c r="B829" s="15">
        <v>163</v>
      </c>
      <c r="C829" s="15" t="s">
        <v>137</v>
      </c>
      <c r="D829" s="26" t="str">
        <f>O829</f>
        <v>system.time(write.csv(genotypingdata[match(genotypingSum$tags, genotypingdata$tags),2], file="C:/NGS/save/.tagcountmatchindex.csv", row.names = F))</v>
      </c>
      <c r="F829" s="15" t="s">
        <v>554</v>
      </c>
      <c r="G829" s="15" t="str">
        <f>'1. Input and Output files list'!$E$6</f>
        <v>C:/NGS/save/</v>
      </c>
      <c r="H829" s="15" t="str">
        <f>'1. Input and Output files list'!$J$404</f>
        <v>.tagcount</v>
      </c>
      <c r="I829" s="15" t="s">
        <v>142</v>
      </c>
      <c r="O829" s="15" t="str">
        <f>CONCATENATE(F829,G829,H829,I829)</f>
        <v>system.time(write.csv(genotypingdata[match(genotypingSum$tags, genotypingdata$tags),2], file="C:/NGS/save/.tagcountmatchindex.csv", row.names = F))</v>
      </c>
    </row>
    <row r="830" spans="1:15" x14ac:dyDescent="0.15">
      <c r="A830" s="15">
        <v>829</v>
      </c>
      <c r="B830" s="15">
        <v>163</v>
      </c>
      <c r="C830" s="15" t="s">
        <v>138</v>
      </c>
      <c r="D830" s="26" t="str">
        <f>M830</f>
        <v>genotypingdata&lt;- fread("C:/NGS/save/.tagcountmatchindex.csv", col.names = c("0"))</v>
      </c>
      <c r="F830" s="15" t="s">
        <v>233</v>
      </c>
      <c r="G830" s="15" t="str">
        <f>'1. Input and Output files list'!$E$6</f>
        <v>C:/NGS/save/</v>
      </c>
      <c r="H830" s="15" t="str">
        <f>'1. Input and Output files list'!$J$404</f>
        <v>.tagcount</v>
      </c>
      <c r="I830" s="15" t="s">
        <v>547</v>
      </c>
      <c r="J830" s="15">
        <f>'1. Input and Output files list'!$F$404</f>
        <v>0</v>
      </c>
      <c r="K830" s="15" t="s">
        <v>545</v>
      </c>
      <c r="M830" s="15" t="str">
        <f>CONCATENATE(F830,G830,H830,I830,J830,K830)</f>
        <v>genotypingdata&lt;- fread("C:/NGS/save/.tagcountmatchindex.csv", col.names = c("0"))</v>
      </c>
    </row>
    <row r="831" spans="1:15" x14ac:dyDescent="0.15">
      <c r="A831" s="15">
        <v>830</v>
      </c>
      <c r="B831" s="15">
        <v>163</v>
      </c>
      <c r="C831" s="15" t="s">
        <v>139</v>
      </c>
      <c r="D831" s="26" t="s">
        <v>79</v>
      </c>
    </row>
    <row r="832" spans="1:15" x14ac:dyDescent="0.15">
      <c r="A832" s="15">
        <v>831</v>
      </c>
      <c r="B832" s="15">
        <v>163</v>
      </c>
      <c r="C832" s="15" t="s">
        <v>549</v>
      </c>
      <c r="D832" s="26" t="s">
        <v>551</v>
      </c>
    </row>
    <row r="833" spans="1:15" x14ac:dyDescent="0.15">
      <c r="A833" s="15">
        <v>832</v>
      </c>
      <c r="B833" s="15">
        <v>164</v>
      </c>
      <c r="C833" s="15" t="s">
        <v>136</v>
      </c>
      <c r="D833" s="26" t="str">
        <f>N833</f>
        <v>genotypingdata &lt;- fread("C:/NGS/save/.tagcount", header=F, col.names=genotype)</v>
      </c>
      <c r="F833" s="15" t="s">
        <v>553</v>
      </c>
      <c r="G833" s="15" t="str">
        <f>'1. Input and Output files list'!$E$6</f>
        <v>C:/NGS/save/</v>
      </c>
      <c r="H833" s="15" t="str">
        <f>'1. Input and Output files list'!$J$406</f>
        <v>.tagcount</v>
      </c>
      <c r="I833" s="15" t="s">
        <v>228</v>
      </c>
      <c r="N833" s="15" t="str">
        <f>CONCATENATE(F833,G833,H833,I833)</f>
        <v>genotypingdata &lt;- fread("C:/NGS/save/.tagcount", header=F, col.names=genotype)</v>
      </c>
    </row>
    <row r="834" spans="1:15" x14ac:dyDescent="0.15">
      <c r="A834" s="15">
        <v>833</v>
      </c>
      <c r="B834" s="15">
        <v>164</v>
      </c>
      <c r="C834" s="15" t="s">
        <v>137</v>
      </c>
      <c r="D834" s="26" t="str">
        <f>O834</f>
        <v>system.time(write.csv(genotypingdata[match(genotypingSum$tags, genotypingdata$tags),2], file="C:/NGS/save/.tagcountmatchindex.csv", row.names = F))</v>
      </c>
      <c r="F834" s="15" t="s">
        <v>554</v>
      </c>
      <c r="G834" s="15" t="str">
        <f>'1. Input and Output files list'!$E$6</f>
        <v>C:/NGS/save/</v>
      </c>
      <c r="H834" s="15" t="str">
        <f>'1. Input and Output files list'!$J$406</f>
        <v>.tagcount</v>
      </c>
      <c r="I834" s="15" t="s">
        <v>142</v>
      </c>
      <c r="O834" s="15" t="str">
        <f>CONCATENATE(F834,G834,H834,I834)</f>
        <v>system.time(write.csv(genotypingdata[match(genotypingSum$tags, genotypingdata$tags),2], file="C:/NGS/save/.tagcountmatchindex.csv", row.names = F))</v>
      </c>
    </row>
    <row r="835" spans="1:15" x14ac:dyDescent="0.15">
      <c r="A835" s="15">
        <v>834</v>
      </c>
      <c r="B835" s="15">
        <v>164</v>
      </c>
      <c r="C835" s="15" t="s">
        <v>138</v>
      </c>
      <c r="D835" s="26" t="str">
        <f>M835</f>
        <v>genotypingdata&lt;- fread("C:/NGS/save/.tagcountmatchindex.csv", col.names = c("0"))</v>
      </c>
      <c r="F835" s="15" t="s">
        <v>233</v>
      </c>
      <c r="G835" s="15" t="str">
        <f>'1. Input and Output files list'!$E$6</f>
        <v>C:/NGS/save/</v>
      </c>
      <c r="H835" s="15" t="str">
        <f>'1. Input and Output files list'!$J$406</f>
        <v>.tagcount</v>
      </c>
      <c r="I835" s="15" t="s">
        <v>547</v>
      </c>
      <c r="J835" s="15">
        <f>'1. Input and Output files list'!$F$406</f>
        <v>0</v>
      </c>
      <c r="K835" s="15" t="s">
        <v>545</v>
      </c>
      <c r="M835" s="15" t="str">
        <f>CONCATENATE(F835,G835,H835,I835,J835,K835)</f>
        <v>genotypingdata&lt;- fread("C:/NGS/save/.tagcountmatchindex.csv", col.names = c("0"))</v>
      </c>
    </row>
    <row r="836" spans="1:15" x14ac:dyDescent="0.15">
      <c r="A836" s="15">
        <v>835</v>
      </c>
      <c r="B836" s="15">
        <v>164</v>
      </c>
      <c r="C836" s="15" t="s">
        <v>139</v>
      </c>
      <c r="D836" s="26" t="s">
        <v>79</v>
      </c>
    </row>
    <row r="837" spans="1:15" x14ac:dyDescent="0.15">
      <c r="A837" s="15">
        <v>836</v>
      </c>
      <c r="B837" s="15">
        <v>164</v>
      </c>
      <c r="C837" s="15" t="s">
        <v>549</v>
      </c>
      <c r="D837" s="26" t="s">
        <v>551</v>
      </c>
    </row>
    <row r="838" spans="1:15" x14ac:dyDescent="0.15">
      <c r="A838" s="15">
        <v>837</v>
      </c>
      <c r="B838" s="15">
        <v>165</v>
      </c>
      <c r="C838" s="15" t="s">
        <v>136</v>
      </c>
      <c r="D838" s="26" t="str">
        <f>N838</f>
        <v>genotypingdata &lt;- fread("C:/NGS/save/.tagcount", header=F, col.names=genotype)</v>
      </c>
      <c r="F838" s="15" t="s">
        <v>553</v>
      </c>
      <c r="G838" s="15" t="str">
        <f>'1. Input and Output files list'!$E$6</f>
        <v>C:/NGS/save/</v>
      </c>
      <c r="H838" s="15" t="str">
        <f>'1. Input and Output files list'!$J$408</f>
        <v>.tagcount</v>
      </c>
      <c r="I838" s="15" t="s">
        <v>228</v>
      </c>
      <c r="N838" s="15" t="str">
        <f>CONCATENATE(F838,G838,H838,I838)</f>
        <v>genotypingdata &lt;- fread("C:/NGS/save/.tagcount", header=F, col.names=genotype)</v>
      </c>
    </row>
    <row r="839" spans="1:15" x14ac:dyDescent="0.15">
      <c r="A839" s="15">
        <v>838</v>
      </c>
      <c r="B839" s="15">
        <v>165</v>
      </c>
      <c r="C839" s="15" t="s">
        <v>137</v>
      </c>
      <c r="D839" s="26" t="str">
        <f>O839</f>
        <v>system.time(write.csv(genotypingdata[match(genotypingSum$tags, genotypingdata$tags),2], file="C:/NGS/save/.tagcountmatchindex.csv", row.names = F))</v>
      </c>
      <c r="F839" s="15" t="s">
        <v>554</v>
      </c>
      <c r="G839" s="15" t="str">
        <f>'1. Input and Output files list'!$E$6</f>
        <v>C:/NGS/save/</v>
      </c>
      <c r="H839" s="15" t="str">
        <f>'1. Input and Output files list'!$J$408</f>
        <v>.tagcount</v>
      </c>
      <c r="I839" s="15" t="s">
        <v>142</v>
      </c>
      <c r="O839" s="15" t="str">
        <f>CONCATENATE(F839,G839,H839,I839)</f>
        <v>system.time(write.csv(genotypingdata[match(genotypingSum$tags, genotypingdata$tags),2], file="C:/NGS/save/.tagcountmatchindex.csv", row.names = F))</v>
      </c>
    </row>
    <row r="840" spans="1:15" x14ac:dyDescent="0.15">
      <c r="A840" s="15">
        <v>839</v>
      </c>
      <c r="B840" s="15">
        <v>165</v>
      </c>
      <c r="C840" s="15" t="s">
        <v>138</v>
      </c>
      <c r="D840" s="26" t="str">
        <f>M840</f>
        <v>genotypingdata&lt;- fread("C:/NGS/save/.tagcountmatchindex.csv", col.names = c("0"))</v>
      </c>
      <c r="F840" s="15" t="s">
        <v>233</v>
      </c>
      <c r="G840" s="15" t="str">
        <f>'1. Input and Output files list'!$E$6</f>
        <v>C:/NGS/save/</v>
      </c>
      <c r="H840" s="15" t="str">
        <f>'1. Input and Output files list'!$J$408</f>
        <v>.tagcount</v>
      </c>
      <c r="I840" s="15" t="s">
        <v>547</v>
      </c>
      <c r="J840" s="15">
        <f>'1. Input and Output files list'!$F$408</f>
        <v>0</v>
      </c>
      <c r="K840" s="15" t="s">
        <v>545</v>
      </c>
      <c r="M840" s="15" t="str">
        <f>CONCATENATE(F840,G840,H840,I840,J840,K840)</f>
        <v>genotypingdata&lt;- fread("C:/NGS/save/.tagcountmatchindex.csv", col.names = c("0"))</v>
      </c>
    </row>
    <row r="841" spans="1:15" x14ac:dyDescent="0.15">
      <c r="A841" s="15">
        <v>840</v>
      </c>
      <c r="B841" s="15">
        <v>165</v>
      </c>
      <c r="C841" s="15" t="s">
        <v>139</v>
      </c>
      <c r="D841" s="26" t="s">
        <v>79</v>
      </c>
    </row>
    <row r="842" spans="1:15" x14ac:dyDescent="0.15">
      <c r="A842" s="15">
        <v>841</v>
      </c>
      <c r="B842" s="15">
        <v>165</v>
      </c>
      <c r="C842" s="15" t="s">
        <v>549</v>
      </c>
      <c r="D842" s="26" t="s">
        <v>551</v>
      </c>
    </row>
    <row r="843" spans="1:15" x14ac:dyDescent="0.15">
      <c r="A843" s="15">
        <v>842</v>
      </c>
      <c r="B843" s="15">
        <v>166</v>
      </c>
      <c r="C843" s="15" t="s">
        <v>136</v>
      </c>
      <c r="D843" s="26" t="str">
        <f>N843</f>
        <v>genotypingdata &lt;- fread("C:/NGS/save/.tagcount", header=F, col.names=genotype)</v>
      </c>
      <c r="F843" s="15" t="s">
        <v>553</v>
      </c>
      <c r="G843" s="15" t="str">
        <f>'1. Input and Output files list'!$E$6</f>
        <v>C:/NGS/save/</v>
      </c>
      <c r="H843" s="15" t="str">
        <f>'1. Input and Output files list'!$J$410</f>
        <v>.tagcount</v>
      </c>
      <c r="I843" s="15" t="s">
        <v>228</v>
      </c>
      <c r="N843" s="15" t="str">
        <f>CONCATENATE(F843,G843,H843,I843)</f>
        <v>genotypingdata &lt;- fread("C:/NGS/save/.tagcount", header=F, col.names=genotype)</v>
      </c>
    </row>
    <row r="844" spans="1:15" x14ac:dyDescent="0.15">
      <c r="A844" s="15">
        <v>843</v>
      </c>
      <c r="B844" s="15">
        <v>166</v>
      </c>
      <c r="C844" s="15" t="s">
        <v>137</v>
      </c>
      <c r="D844" s="26" t="str">
        <f>O844</f>
        <v>system.time(write.csv(genotypingdata[match(genotypingSum$tags, genotypingdata$tags),2], file="C:/NGS/save/.tagcountmatchindex.csv", row.names = F))</v>
      </c>
      <c r="F844" s="15" t="s">
        <v>554</v>
      </c>
      <c r="G844" s="15" t="str">
        <f>'1. Input and Output files list'!$E$6</f>
        <v>C:/NGS/save/</v>
      </c>
      <c r="H844" s="15" t="str">
        <f>'1. Input and Output files list'!$J$410</f>
        <v>.tagcount</v>
      </c>
      <c r="I844" s="15" t="s">
        <v>142</v>
      </c>
      <c r="O844" s="15" t="str">
        <f>CONCATENATE(F844,G844,H844,I844)</f>
        <v>system.time(write.csv(genotypingdata[match(genotypingSum$tags, genotypingdata$tags),2], file="C:/NGS/save/.tagcountmatchindex.csv", row.names = F))</v>
      </c>
    </row>
    <row r="845" spans="1:15" x14ac:dyDescent="0.15">
      <c r="A845" s="15">
        <v>844</v>
      </c>
      <c r="B845" s="15">
        <v>166</v>
      </c>
      <c r="C845" s="15" t="s">
        <v>138</v>
      </c>
      <c r="D845" s="26" t="str">
        <f>M845</f>
        <v>genotypingdata&lt;- fread("C:/NGS/save/.tagcountmatchindex.csv", col.names = c("0"))</v>
      </c>
      <c r="F845" s="15" t="s">
        <v>233</v>
      </c>
      <c r="G845" s="15" t="str">
        <f>'1. Input and Output files list'!$E$6</f>
        <v>C:/NGS/save/</v>
      </c>
      <c r="H845" s="15" t="str">
        <f>'1. Input and Output files list'!$J$410</f>
        <v>.tagcount</v>
      </c>
      <c r="I845" s="15" t="s">
        <v>547</v>
      </c>
      <c r="J845" s="15">
        <f>'1. Input and Output files list'!$F$410</f>
        <v>0</v>
      </c>
      <c r="K845" s="15" t="s">
        <v>545</v>
      </c>
      <c r="M845" s="15" t="str">
        <f>CONCATENATE(F845,G845,H845,I845,J845,K845)</f>
        <v>genotypingdata&lt;- fread("C:/NGS/save/.tagcountmatchindex.csv", col.names = c("0"))</v>
      </c>
    </row>
    <row r="846" spans="1:15" x14ac:dyDescent="0.15">
      <c r="A846" s="15">
        <v>845</v>
      </c>
      <c r="B846" s="15">
        <v>166</v>
      </c>
      <c r="C846" s="15" t="s">
        <v>139</v>
      </c>
      <c r="D846" s="26" t="s">
        <v>79</v>
      </c>
    </row>
    <row r="847" spans="1:15" x14ac:dyDescent="0.15">
      <c r="A847" s="15">
        <v>846</v>
      </c>
      <c r="B847" s="15">
        <v>166</v>
      </c>
      <c r="C847" s="15" t="s">
        <v>549</v>
      </c>
      <c r="D847" s="26" t="s">
        <v>551</v>
      </c>
    </row>
    <row r="848" spans="1:15" x14ac:dyDescent="0.15">
      <c r="A848" s="15">
        <v>847</v>
      </c>
      <c r="B848" s="15">
        <v>167</v>
      </c>
      <c r="C848" s="15" t="s">
        <v>136</v>
      </c>
      <c r="D848" s="26" t="str">
        <f>N848</f>
        <v>genotypingdata &lt;- fread("C:/NGS/save/.tagcount", header=F, col.names=genotype)</v>
      </c>
      <c r="F848" s="15" t="s">
        <v>553</v>
      </c>
      <c r="G848" s="15" t="str">
        <f>'1. Input and Output files list'!$E$6</f>
        <v>C:/NGS/save/</v>
      </c>
      <c r="H848" s="15" t="str">
        <f>'1. Input and Output files list'!$J$412</f>
        <v>.tagcount</v>
      </c>
      <c r="I848" s="15" t="s">
        <v>228</v>
      </c>
      <c r="N848" s="15" t="str">
        <f>CONCATENATE(F848,G848,H848,I848)</f>
        <v>genotypingdata &lt;- fread("C:/NGS/save/.tagcount", header=F, col.names=genotype)</v>
      </c>
    </row>
    <row r="849" spans="1:15" x14ac:dyDescent="0.15">
      <c r="A849" s="15">
        <v>848</v>
      </c>
      <c r="B849" s="15">
        <v>167</v>
      </c>
      <c r="C849" s="15" t="s">
        <v>137</v>
      </c>
      <c r="D849" s="26" t="str">
        <f>O849</f>
        <v>system.time(write.csv(genotypingdata[match(genotypingSum$tags, genotypingdata$tags),2], file="C:/NGS/save/.tagcountmatchindex.csv", row.names = F))</v>
      </c>
      <c r="F849" s="15" t="s">
        <v>554</v>
      </c>
      <c r="G849" s="15" t="str">
        <f>'1. Input and Output files list'!$E$6</f>
        <v>C:/NGS/save/</v>
      </c>
      <c r="H849" s="15" t="str">
        <f>'1. Input and Output files list'!$J$412</f>
        <v>.tagcount</v>
      </c>
      <c r="I849" s="15" t="s">
        <v>142</v>
      </c>
      <c r="O849" s="15" t="str">
        <f>CONCATENATE(F849,G849,H849,I849)</f>
        <v>system.time(write.csv(genotypingdata[match(genotypingSum$tags, genotypingdata$tags),2], file="C:/NGS/save/.tagcountmatchindex.csv", row.names = F))</v>
      </c>
    </row>
    <row r="850" spans="1:15" x14ac:dyDescent="0.15">
      <c r="A850" s="15">
        <v>849</v>
      </c>
      <c r="B850" s="15">
        <v>167</v>
      </c>
      <c r="C850" s="15" t="s">
        <v>138</v>
      </c>
      <c r="D850" s="26" t="str">
        <f>M850</f>
        <v>genotypingdata&lt;- fread("C:/NGS/save/.tagcountmatchindex.csv", col.names = c("0"))</v>
      </c>
      <c r="F850" s="15" t="s">
        <v>233</v>
      </c>
      <c r="G850" s="15" t="str">
        <f>'1. Input and Output files list'!$E$6</f>
        <v>C:/NGS/save/</v>
      </c>
      <c r="H850" s="15" t="str">
        <f>'1. Input and Output files list'!$J$412</f>
        <v>.tagcount</v>
      </c>
      <c r="I850" s="15" t="s">
        <v>547</v>
      </c>
      <c r="J850" s="15">
        <f>'1. Input and Output files list'!$F$412</f>
        <v>0</v>
      </c>
      <c r="K850" s="15" t="s">
        <v>545</v>
      </c>
      <c r="M850" s="15" t="str">
        <f>CONCATENATE(F850,G850,H850,I850,J850,K850)</f>
        <v>genotypingdata&lt;- fread("C:/NGS/save/.tagcountmatchindex.csv", col.names = c("0"))</v>
      </c>
    </row>
    <row r="851" spans="1:15" x14ac:dyDescent="0.15">
      <c r="A851" s="15">
        <v>850</v>
      </c>
      <c r="B851" s="15">
        <v>167</v>
      </c>
      <c r="C851" s="15" t="s">
        <v>139</v>
      </c>
      <c r="D851" s="26" t="s">
        <v>79</v>
      </c>
    </row>
    <row r="852" spans="1:15" x14ac:dyDescent="0.15">
      <c r="A852" s="15">
        <v>851</v>
      </c>
      <c r="B852" s="15">
        <v>167</v>
      </c>
      <c r="C852" s="15" t="s">
        <v>549</v>
      </c>
      <c r="D852" s="26" t="s">
        <v>551</v>
      </c>
    </row>
    <row r="853" spans="1:15" x14ac:dyDescent="0.15">
      <c r="A853" s="15">
        <v>852</v>
      </c>
      <c r="B853" s="15">
        <v>168</v>
      </c>
      <c r="C853" s="15" t="s">
        <v>136</v>
      </c>
      <c r="D853" s="26" t="str">
        <f>N853</f>
        <v>genotypingdata &lt;- fread("C:/NGS/save/.tagcount", header=F, col.names=genotype)</v>
      </c>
      <c r="F853" s="15" t="s">
        <v>553</v>
      </c>
      <c r="G853" s="15" t="str">
        <f>'1. Input and Output files list'!$E$6</f>
        <v>C:/NGS/save/</v>
      </c>
      <c r="H853" s="15" t="str">
        <f>'1. Input and Output files list'!$J$414</f>
        <v>.tagcount</v>
      </c>
      <c r="I853" s="15" t="s">
        <v>228</v>
      </c>
      <c r="N853" s="15" t="str">
        <f>CONCATENATE(F853,G853,H853,I853)</f>
        <v>genotypingdata &lt;- fread("C:/NGS/save/.tagcount", header=F, col.names=genotype)</v>
      </c>
    </row>
    <row r="854" spans="1:15" x14ac:dyDescent="0.15">
      <c r="A854" s="15">
        <v>853</v>
      </c>
      <c r="B854" s="15">
        <v>168</v>
      </c>
      <c r="C854" s="15" t="s">
        <v>137</v>
      </c>
      <c r="D854" s="26" t="str">
        <f>O854</f>
        <v>system.time(write.csv(genotypingdata[match(genotypingSum$tags, genotypingdata$tags),2], file="C:/NGS/save/.tagcountmatchindex.csv", row.names = F))</v>
      </c>
      <c r="F854" s="15" t="s">
        <v>554</v>
      </c>
      <c r="G854" s="15" t="str">
        <f>'1. Input and Output files list'!$E$6</f>
        <v>C:/NGS/save/</v>
      </c>
      <c r="H854" s="15" t="str">
        <f>'1. Input and Output files list'!$J$414</f>
        <v>.tagcount</v>
      </c>
      <c r="I854" s="15" t="s">
        <v>142</v>
      </c>
      <c r="O854" s="15" t="str">
        <f>CONCATENATE(F854,G854,H854,I854)</f>
        <v>system.time(write.csv(genotypingdata[match(genotypingSum$tags, genotypingdata$tags),2], file="C:/NGS/save/.tagcountmatchindex.csv", row.names = F))</v>
      </c>
    </row>
    <row r="855" spans="1:15" x14ac:dyDescent="0.15">
      <c r="A855" s="15">
        <v>854</v>
      </c>
      <c r="B855" s="15">
        <v>168</v>
      </c>
      <c r="C855" s="15" t="s">
        <v>138</v>
      </c>
      <c r="D855" s="26" t="str">
        <f>M855</f>
        <v>genotypingdata&lt;- fread("C:/NGS/save/.tagcountmatchindex.csv", col.names = c("0"))</v>
      </c>
      <c r="F855" s="15" t="s">
        <v>233</v>
      </c>
      <c r="G855" s="15" t="str">
        <f>'1. Input and Output files list'!$E$6</f>
        <v>C:/NGS/save/</v>
      </c>
      <c r="H855" s="15" t="str">
        <f>'1. Input and Output files list'!$J$414</f>
        <v>.tagcount</v>
      </c>
      <c r="I855" s="15" t="s">
        <v>547</v>
      </c>
      <c r="J855" s="15">
        <f>'1. Input and Output files list'!$F$414</f>
        <v>0</v>
      </c>
      <c r="K855" s="15" t="s">
        <v>545</v>
      </c>
      <c r="M855" s="15" t="str">
        <f>CONCATENATE(F855,G855,H855,I855,J855,K855)</f>
        <v>genotypingdata&lt;- fread("C:/NGS/save/.tagcountmatchindex.csv", col.names = c("0"))</v>
      </c>
    </row>
    <row r="856" spans="1:15" x14ac:dyDescent="0.15">
      <c r="A856" s="15">
        <v>855</v>
      </c>
      <c r="B856" s="15">
        <v>168</v>
      </c>
      <c r="C856" s="15" t="s">
        <v>139</v>
      </c>
      <c r="D856" s="26" t="s">
        <v>79</v>
      </c>
    </row>
    <row r="857" spans="1:15" x14ac:dyDescent="0.15">
      <c r="A857" s="15">
        <v>856</v>
      </c>
      <c r="B857" s="15">
        <v>168</v>
      </c>
      <c r="C857" s="15" t="s">
        <v>549</v>
      </c>
      <c r="D857" s="26" t="s">
        <v>551</v>
      </c>
    </row>
    <row r="858" spans="1:15" x14ac:dyDescent="0.15">
      <c r="A858" s="15">
        <v>857</v>
      </c>
      <c r="B858" s="15">
        <v>169</v>
      </c>
      <c r="C858" s="15" t="s">
        <v>136</v>
      </c>
      <c r="D858" s="26" t="str">
        <f>N858</f>
        <v>genotypingdata &lt;- fread("C:/NGS/save/.tagcount", header=F, col.names=genotype)</v>
      </c>
      <c r="F858" s="15" t="s">
        <v>553</v>
      </c>
      <c r="G858" s="15" t="str">
        <f>'1. Input and Output files list'!$E$6</f>
        <v>C:/NGS/save/</v>
      </c>
      <c r="H858" s="15" t="str">
        <f>'1. Input and Output files list'!$J$416</f>
        <v>.tagcount</v>
      </c>
      <c r="I858" s="15" t="s">
        <v>228</v>
      </c>
      <c r="N858" s="15" t="str">
        <f>CONCATENATE(F858,G858,H858,I858)</f>
        <v>genotypingdata &lt;- fread("C:/NGS/save/.tagcount", header=F, col.names=genotype)</v>
      </c>
    </row>
    <row r="859" spans="1:15" x14ac:dyDescent="0.15">
      <c r="A859" s="15">
        <v>858</v>
      </c>
      <c r="B859" s="15">
        <v>169</v>
      </c>
      <c r="C859" s="15" t="s">
        <v>137</v>
      </c>
      <c r="D859" s="26" t="str">
        <f>O859</f>
        <v>system.time(write.csv(genotypingdata[match(genotypingSum$tags, genotypingdata$tags),2], file="C:/NGS/save/.tagcountmatchindex.csv", row.names = F))</v>
      </c>
      <c r="F859" s="15" t="s">
        <v>554</v>
      </c>
      <c r="G859" s="15" t="str">
        <f>'1. Input and Output files list'!$E$6</f>
        <v>C:/NGS/save/</v>
      </c>
      <c r="H859" s="15" t="str">
        <f>'1. Input and Output files list'!$J$416</f>
        <v>.tagcount</v>
      </c>
      <c r="I859" s="15" t="s">
        <v>142</v>
      </c>
      <c r="O859" s="15" t="str">
        <f>CONCATENATE(F859,G859,H859,I859)</f>
        <v>system.time(write.csv(genotypingdata[match(genotypingSum$tags, genotypingdata$tags),2], file="C:/NGS/save/.tagcountmatchindex.csv", row.names = F))</v>
      </c>
    </row>
    <row r="860" spans="1:15" x14ac:dyDescent="0.15">
      <c r="A860" s="15">
        <v>859</v>
      </c>
      <c r="B860" s="15">
        <v>169</v>
      </c>
      <c r="C860" s="15" t="s">
        <v>138</v>
      </c>
      <c r="D860" s="26" t="str">
        <f>M860</f>
        <v>genotypingdata&lt;- fread("C:/NGS/save/.tagcountmatchindex.csv", col.names = c("0"))</v>
      </c>
      <c r="F860" s="15" t="s">
        <v>233</v>
      </c>
      <c r="G860" s="15" t="str">
        <f>'1. Input and Output files list'!$E$6</f>
        <v>C:/NGS/save/</v>
      </c>
      <c r="H860" s="15" t="str">
        <f>'1. Input and Output files list'!$J$416</f>
        <v>.tagcount</v>
      </c>
      <c r="I860" s="15" t="s">
        <v>547</v>
      </c>
      <c r="J860" s="15">
        <f>'1. Input and Output files list'!$F$416</f>
        <v>0</v>
      </c>
      <c r="K860" s="15" t="s">
        <v>545</v>
      </c>
      <c r="M860" s="15" t="str">
        <f>CONCATENATE(F860,G860,H860,I860,J860,K860)</f>
        <v>genotypingdata&lt;- fread("C:/NGS/save/.tagcountmatchindex.csv", col.names = c("0"))</v>
      </c>
    </row>
    <row r="861" spans="1:15" x14ac:dyDescent="0.15">
      <c r="A861" s="15">
        <v>860</v>
      </c>
      <c r="B861" s="15">
        <v>169</v>
      </c>
      <c r="C861" s="15" t="s">
        <v>139</v>
      </c>
      <c r="D861" s="26" t="s">
        <v>79</v>
      </c>
    </row>
    <row r="862" spans="1:15" x14ac:dyDescent="0.15">
      <c r="A862" s="15">
        <v>861</v>
      </c>
      <c r="B862" s="15">
        <v>169</v>
      </c>
      <c r="C862" s="15" t="s">
        <v>549</v>
      </c>
      <c r="D862" s="26" t="s">
        <v>551</v>
      </c>
    </row>
    <row r="863" spans="1:15" x14ac:dyDescent="0.15">
      <c r="A863" s="15">
        <v>862</v>
      </c>
      <c r="B863" s="15">
        <v>170</v>
      </c>
      <c r="C863" s="15" t="s">
        <v>136</v>
      </c>
      <c r="D863" s="26" t="str">
        <f>N863</f>
        <v>genotypingdata &lt;- fread("C:/NGS/save/.tagcount", header=F, col.names=genotype)</v>
      </c>
      <c r="F863" s="15" t="s">
        <v>553</v>
      </c>
      <c r="G863" s="15" t="str">
        <f>'1. Input and Output files list'!$E$6</f>
        <v>C:/NGS/save/</v>
      </c>
      <c r="H863" s="15" t="str">
        <f>'1. Input and Output files list'!$J$418</f>
        <v>.tagcount</v>
      </c>
      <c r="I863" s="15" t="s">
        <v>228</v>
      </c>
      <c r="N863" s="15" t="str">
        <f>CONCATENATE(F863,G863,H863,I863)</f>
        <v>genotypingdata &lt;- fread("C:/NGS/save/.tagcount", header=F, col.names=genotype)</v>
      </c>
    </row>
    <row r="864" spans="1:15" x14ac:dyDescent="0.15">
      <c r="A864" s="15">
        <v>863</v>
      </c>
      <c r="B864" s="15">
        <v>170</v>
      </c>
      <c r="C864" s="15" t="s">
        <v>137</v>
      </c>
      <c r="D864" s="26" t="str">
        <f>O864</f>
        <v>system.time(write.csv(genotypingdata[match(genotypingSum$tags, genotypingdata$tags),2], file="C:/NGS/save/.tagcountmatchindex.csv", row.names = F))</v>
      </c>
      <c r="F864" s="15" t="s">
        <v>554</v>
      </c>
      <c r="G864" s="15" t="str">
        <f>'1. Input and Output files list'!$E$6</f>
        <v>C:/NGS/save/</v>
      </c>
      <c r="H864" s="15" t="str">
        <f>'1. Input and Output files list'!$J$418</f>
        <v>.tagcount</v>
      </c>
      <c r="I864" s="15" t="s">
        <v>142</v>
      </c>
      <c r="O864" s="15" t="str">
        <f>CONCATENATE(F864,G864,H864,I864)</f>
        <v>system.time(write.csv(genotypingdata[match(genotypingSum$tags, genotypingdata$tags),2], file="C:/NGS/save/.tagcountmatchindex.csv", row.names = F))</v>
      </c>
    </row>
    <row r="865" spans="1:15" x14ac:dyDescent="0.15">
      <c r="A865" s="15">
        <v>864</v>
      </c>
      <c r="B865" s="15">
        <v>170</v>
      </c>
      <c r="C865" s="15" t="s">
        <v>138</v>
      </c>
      <c r="D865" s="26" t="str">
        <f>M865</f>
        <v>genotypingdata&lt;- fread("C:/NGS/save/.tagcountmatchindex.csv", col.names = c("0"))</v>
      </c>
      <c r="F865" s="15" t="s">
        <v>233</v>
      </c>
      <c r="G865" s="15" t="str">
        <f>'1. Input and Output files list'!$E$6</f>
        <v>C:/NGS/save/</v>
      </c>
      <c r="H865" s="15" t="str">
        <f>'1. Input and Output files list'!$J$418</f>
        <v>.tagcount</v>
      </c>
      <c r="I865" s="15" t="s">
        <v>547</v>
      </c>
      <c r="J865" s="15">
        <f>'1. Input and Output files list'!$F$418</f>
        <v>0</v>
      </c>
      <c r="K865" s="15" t="s">
        <v>545</v>
      </c>
      <c r="M865" s="15" t="str">
        <f>CONCATENATE(F865,G865,H865,I865,J865,K865)</f>
        <v>genotypingdata&lt;- fread("C:/NGS/save/.tagcountmatchindex.csv", col.names = c("0"))</v>
      </c>
    </row>
    <row r="866" spans="1:15" x14ac:dyDescent="0.15">
      <c r="A866" s="15">
        <v>865</v>
      </c>
      <c r="B866" s="15">
        <v>170</v>
      </c>
      <c r="C866" s="15" t="s">
        <v>139</v>
      </c>
      <c r="D866" s="26" t="s">
        <v>79</v>
      </c>
    </row>
    <row r="867" spans="1:15" x14ac:dyDescent="0.15">
      <c r="A867" s="15">
        <v>866</v>
      </c>
      <c r="B867" s="15">
        <v>170</v>
      </c>
      <c r="C867" s="15" t="s">
        <v>549</v>
      </c>
      <c r="D867" s="26" t="s">
        <v>551</v>
      </c>
    </row>
    <row r="868" spans="1:15" x14ac:dyDescent="0.15">
      <c r="A868" s="15">
        <v>867</v>
      </c>
      <c r="B868" s="15">
        <v>171</v>
      </c>
      <c r="C868" s="15" t="s">
        <v>136</v>
      </c>
      <c r="D868" s="26" t="str">
        <f>N868</f>
        <v>genotypingdata &lt;- fread("C:/NGS/save/.tagcount", header=F, col.names=genotype)</v>
      </c>
      <c r="F868" s="15" t="s">
        <v>553</v>
      </c>
      <c r="G868" s="15" t="str">
        <f>'1. Input and Output files list'!$E$6</f>
        <v>C:/NGS/save/</v>
      </c>
      <c r="H868" s="15" t="str">
        <f>'1. Input and Output files list'!$J$420</f>
        <v>.tagcount</v>
      </c>
      <c r="I868" s="15" t="s">
        <v>228</v>
      </c>
      <c r="N868" s="15" t="str">
        <f>CONCATENATE(F868,G868,H868,I868)</f>
        <v>genotypingdata &lt;- fread("C:/NGS/save/.tagcount", header=F, col.names=genotype)</v>
      </c>
    </row>
    <row r="869" spans="1:15" x14ac:dyDescent="0.15">
      <c r="A869" s="15">
        <v>868</v>
      </c>
      <c r="B869" s="15">
        <v>171</v>
      </c>
      <c r="C869" s="15" t="s">
        <v>137</v>
      </c>
      <c r="D869" s="26" t="str">
        <f>O869</f>
        <v>system.time(write.csv(genotypingdata[match(genotypingSum$tags, genotypingdata$tags),2], file="C:/NGS/save/.tagcountmatchindex.csv", row.names = F))</v>
      </c>
      <c r="F869" s="15" t="s">
        <v>554</v>
      </c>
      <c r="G869" s="15" t="str">
        <f>'1. Input and Output files list'!$E$6</f>
        <v>C:/NGS/save/</v>
      </c>
      <c r="H869" s="15" t="str">
        <f>'1. Input and Output files list'!$J$420</f>
        <v>.tagcount</v>
      </c>
      <c r="I869" s="15" t="s">
        <v>142</v>
      </c>
      <c r="O869" s="15" t="str">
        <f>CONCATENATE(F869,G869,H869,I869)</f>
        <v>system.time(write.csv(genotypingdata[match(genotypingSum$tags, genotypingdata$tags),2], file="C:/NGS/save/.tagcountmatchindex.csv", row.names = F))</v>
      </c>
    </row>
    <row r="870" spans="1:15" x14ac:dyDescent="0.15">
      <c r="A870" s="15">
        <v>869</v>
      </c>
      <c r="B870" s="15">
        <v>171</v>
      </c>
      <c r="C870" s="15" t="s">
        <v>138</v>
      </c>
      <c r="D870" s="26" t="str">
        <f>M870</f>
        <v>genotypingdata&lt;- fread("C:/NGS/save/.tagcountmatchindex.csv", col.names = c("0"))</v>
      </c>
      <c r="F870" s="15" t="s">
        <v>233</v>
      </c>
      <c r="G870" s="15" t="str">
        <f>'1. Input and Output files list'!$E$6</f>
        <v>C:/NGS/save/</v>
      </c>
      <c r="H870" s="15" t="str">
        <f>'1. Input and Output files list'!$J$420</f>
        <v>.tagcount</v>
      </c>
      <c r="I870" s="15" t="s">
        <v>547</v>
      </c>
      <c r="J870" s="15">
        <f>'1. Input and Output files list'!$F$420</f>
        <v>0</v>
      </c>
      <c r="K870" s="15" t="s">
        <v>545</v>
      </c>
      <c r="M870" s="15" t="str">
        <f>CONCATENATE(F870,G870,H870,I870,J870,K870)</f>
        <v>genotypingdata&lt;- fread("C:/NGS/save/.tagcountmatchindex.csv", col.names = c("0"))</v>
      </c>
    </row>
    <row r="871" spans="1:15" x14ac:dyDescent="0.15">
      <c r="A871" s="15">
        <v>870</v>
      </c>
      <c r="B871" s="15">
        <v>171</v>
      </c>
      <c r="C871" s="15" t="s">
        <v>139</v>
      </c>
      <c r="D871" s="26" t="s">
        <v>79</v>
      </c>
    </row>
    <row r="872" spans="1:15" x14ac:dyDescent="0.15">
      <c r="A872" s="15">
        <v>871</v>
      </c>
      <c r="B872" s="15">
        <v>171</v>
      </c>
      <c r="C872" s="15" t="s">
        <v>549</v>
      </c>
      <c r="D872" s="26" t="s">
        <v>551</v>
      </c>
    </row>
    <row r="873" spans="1:15" x14ac:dyDescent="0.15">
      <c r="A873" s="15">
        <v>872</v>
      </c>
      <c r="B873" s="15">
        <v>172</v>
      </c>
      <c r="C873" s="15" t="s">
        <v>136</v>
      </c>
      <c r="D873" s="26" t="str">
        <f>N873</f>
        <v>genotypingdata &lt;- fread("C:/NGS/save/.tagcount", header=F, col.names=genotype)</v>
      </c>
      <c r="F873" s="15" t="s">
        <v>553</v>
      </c>
      <c r="G873" s="15" t="str">
        <f>'1. Input and Output files list'!$E$6</f>
        <v>C:/NGS/save/</v>
      </c>
      <c r="H873" s="15" t="str">
        <f>'1. Input and Output files list'!$J$422</f>
        <v>.tagcount</v>
      </c>
      <c r="I873" s="15" t="s">
        <v>228</v>
      </c>
      <c r="N873" s="15" t="str">
        <f>CONCATENATE(F873,G873,H873,I873)</f>
        <v>genotypingdata &lt;- fread("C:/NGS/save/.tagcount", header=F, col.names=genotype)</v>
      </c>
    </row>
    <row r="874" spans="1:15" x14ac:dyDescent="0.15">
      <c r="A874" s="15">
        <v>873</v>
      </c>
      <c r="B874" s="15">
        <v>172</v>
      </c>
      <c r="C874" s="15" t="s">
        <v>137</v>
      </c>
      <c r="D874" s="26" t="str">
        <f>O874</f>
        <v>system.time(write.csv(genotypingdata[match(genotypingSum$tags, genotypingdata$tags),2], file="C:/NGS/save/.tagcountmatchindex.csv", row.names = F))</v>
      </c>
      <c r="F874" s="15" t="s">
        <v>554</v>
      </c>
      <c r="G874" s="15" t="str">
        <f>'1. Input and Output files list'!$E$6</f>
        <v>C:/NGS/save/</v>
      </c>
      <c r="H874" s="15" t="str">
        <f>'1. Input and Output files list'!$J$422</f>
        <v>.tagcount</v>
      </c>
      <c r="I874" s="15" t="s">
        <v>142</v>
      </c>
      <c r="O874" s="15" t="str">
        <f>CONCATENATE(F874,G874,H874,I874)</f>
        <v>system.time(write.csv(genotypingdata[match(genotypingSum$tags, genotypingdata$tags),2], file="C:/NGS/save/.tagcountmatchindex.csv", row.names = F))</v>
      </c>
    </row>
    <row r="875" spans="1:15" x14ac:dyDescent="0.15">
      <c r="A875" s="15">
        <v>874</v>
      </c>
      <c r="B875" s="15">
        <v>172</v>
      </c>
      <c r="C875" s="15" t="s">
        <v>138</v>
      </c>
      <c r="D875" s="26" t="str">
        <f>M875</f>
        <v>genotypingdata&lt;- fread("C:/NGS/save/.tagcountmatchindex.csv", col.names = c("0"))</v>
      </c>
      <c r="F875" s="15" t="s">
        <v>233</v>
      </c>
      <c r="G875" s="15" t="str">
        <f>'1. Input and Output files list'!$E$6</f>
        <v>C:/NGS/save/</v>
      </c>
      <c r="H875" s="15" t="str">
        <f>'1. Input and Output files list'!$J$422</f>
        <v>.tagcount</v>
      </c>
      <c r="I875" s="15" t="s">
        <v>547</v>
      </c>
      <c r="J875" s="15">
        <f>'1. Input and Output files list'!$F$422</f>
        <v>0</v>
      </c>
      <c r="K875" s="15" t="s">
        <v>545</v>
      </c>
      <c r="M875" s="15" t="str">
        <f>CONCATENATE(F875,G875,H875,I875,J875,K875)</f>
        <v>genotypingdata&lt;- fread("C:/NGS/save/.tagcountmatchindex.csv", col.names = c("0"))</v>
      </c>
    </row>
    <row r="876" spans="1:15" x14ac:dyDescent="0.15">
      <c r="A876" s="15">
        <v>875</v>
      </c>
      <c r="B876" s="15">
        <v>172</v>
      </c>
      <c r="C876" s="15" t="s">
        <v>139</v>
      </c>
      <c r="D876" s="26" t="s">
        <v>79</v>
      </c>
    </row>
    <row r="877" spans="1:15" x14ac:dyDescent="0.15">
      <c r="A877" s="15">
        <v>876</v>
      </c>
      <c r="B877" s="15">
        <v>172</v>
      </c>
      <c r="C877" s="15" t="s">
        <v>549</v>
      </c>
      <c r="D877" s="26" t="s">
        <v>551</v>
      </c>
    </row>
    <row r="878" spans="1:15" x14ac:dyDescent="0.15">
      <c r="A878" s="15">
        <v>877</v>
      </c>
      <c r="B878" s="15">
        <v>173</v>
      </c>
      <c r="C878" s="15" t="s">
        <v>136</v>
      </c>
      <c r="D878" s="26" t="str">
        <f>N878</f>
        <v>genotypingdata &lt;- fread("C:/NGS/save/.tagcount", header=F, col.names=genotype)</v>
      </c>
      <c r="F878" s="15" t="s">
        <v>553</v>
      </c>
      <c r="G878" s="15" t="str">
        <f>'1. Input and Output files list'!$E$6</f>
        <v>C:/NGS/save/</v>
      </c>
      <c r="H878" s="15" t="str">
        <f>'1. Input and Output files list'!$J$424</f>
        <v>.tagcount</v>
      </c>
      <c r="I878" s="15" t="s">
        <v>228</v>
      </c>
      <c r="N878" s="15" t="str">
        <f>CONCATENATE(F878,G878,H878,I878)</f>
        <v>genotypingdata &lt;- fread("C:/NGS/save/.tagcount", header=F, col.names=genotype)</v>
      </c>
    </row>
    <row r="879" spans="1:15" x14ac:dyDescent="0.15">
      <c r="A879" s="15">
        <v>878</v>
      </c>
      <c r="B879" s="15">
        <v>173</v>
      </c>
      <c r="C879" s="15" t="s">
        <v>137</v>
      </c>
      <c r="D879" s="26" t="str">
        <f>O879</f>
        <v>system.time(write.csv(genotypingdata[match(genotypingSum$tags, genotypingdata$tags),2], file="C:/NGS/save/.tagcountmatchindex.csv", row.names = F))</v>
      </c>
      <c r="F879" s="15" t="s">
        <v>554</v>
      </c>
      <c r="G879" s="15" t="str">
        <f>'1. Input and Output files list'!$E$6</f>
        <v>C:/NGS/save/</v>
      </c>
      <c r="H879" s="15" t="str">
        <f>'1. Input and Output files list'!$J$424</f>
        <v>.tagcount</v>
      </c>
      <c r="I879" s="15" t="s">
        <v>142</v>
      </c>
      <c r="O879" s="15" t="str">
        <f>CONCATENATE(F879,G879,H879,I879)</f>
        <v>system.time(write.csv(genotypingdata[match(genotypingSum$tags, genotypingdata$tags),2], file="C:/NGS/save/.tagcountmatchindex.csv", row.names = F))</v>
      </c>
    </row>
    <row r="880" spans="1:15" x14ac:dyDescent="0.15">
      <c r="A880" s="15">
        <v>879</v>
      </c>
      <c r="B880" s="15">
        <v>173</v>
      </c>
      <c r="C880" s="15" t="s">
        <v>138</v>
      </c>
      <c r="D880" s="26" t="str">
        <f>M880</f>
        <v>genotypingdata&lt;- fread("C:/NGS/save/.tagcountmatchindex.csv", col.names = c("0"))</v>
      </c>
      <c r="F880" s="15" t="s">
        <v>233</v>
      </c>
      <c r="G880" s="15" t="str">
        <f>'1. Input and Output files list'!$E$6</f>
        <v>C:/NGS/save/</v>
      </c>
      <c r="H880" s="15" t="str">
        <f>'1. Input and Output files list'!$J$424</f>
        <v>.tagcount</v>
      </c>
      <c r="I880" s="15" t="s">
        <v>547</v>
      </c>
      <c r="J880" s="15">
        <f>'1. Input and Output files list'!$F$424</f>
        <v>0</v>
      </c>
      <c r="K880" s="15" t="s">
        <v>545</v>
      </c>
      <c r="M880" s="15" t="str">
        <f>CONCATENATE(F880,G880,H880,I880,J880,K880)</f>
        <v>genotypingdata&lt;- fread("C:/NGS/save/.tagcountmatchindex.csv", col.names = c("0"))</v>
      </c>
    </row>
    <row r="881" spans="1:15" x14ac:dyDescent="0.15">
      <c r="A881" s="15">
        <v>880</v>
      </c>
      <c r="B881" s="15">
        <v>173</v>
      </c>
      <c r="C881" s="15" t="s">
        <v>139</v>
      </c>
      <c r="D881" s="26" t="s">
        <v>79</v>
      </c>
    </row>
    <row r="882" spans="1:15" x14ac:dyDescent="0.15">
      <c r="A882" s="15">
        <v>881</v>
      </c>
      <c r="B882" s="15">
        <v>173</v>
      </c>
      <c r="C882" s="15" t="s">
        <v>549</v>
      </c>
      <c r="D882" s="26" t="s">
        <v>551</v>
      </c>
    </row>
    <row r="883" spans="1:15" x14ac:dyDescent="0.15">
      <c r="A883" s="15">
        <v>882</v>
      </c>
      <c r="B883" s="15">
        <v>174</v>
      </c>
      <c r="C883" s="15" t="s">
        <v>136</v>
      </c>
      <c r="D883" s="26" t="str">
        <f>N883</f>
        <v>genotypingdata &lt;- fread("C:/NGS/save/.tagcount", header=F, col.names=genotype)</v>
      </c>
      <c r="F883" s="15" t="s">
        <v>553</v>
      </c>
      <c r="G883" s="15" t="str">
        <f>'1. Input and Output files list'!$E$6</f>
        <v>C:/NGS/save/</v>
      </c>
      <c r="H883" s="15" t="str">
        <f>'1. Input and Output files list'!$J$426</f>
        <v>.tagcount</v>
      </c>
      <c r="I883" s="15" t="s">
        <v>228</v>
      </c>
      <c r="N883" s="15" t="str">
        <f>CONCATENATE(F883,G883,H883,I883)</f>
        <v>genotypingdata &lt;- fread("C:/NGS/save/.tagcount", header=F, col.names=genotype)</v>
      </c>
    </row>
    <row r="884" spans="1:15" x14ac:dyDescent="0.15">
      <c r="A884" s="15">
        <v>883</v>
      </c>
      <c r="B884" s="15">
        <v>174</v>
      </c>
      <c r="C884" s="15" t="s">
        <v>137</v>
      </c>
      <c r="D884" s="26" t="str">
        <f>O884</f>
        <v>system.time(write.csv(genotypingdata[match(genotypingSum$tags, genotypingdata$tags),2], file="C:/NGS/save/.tagcountmatchindex.csv", row.names = F))</v>
      </c>
      <c r="F884" s="15" t="s">
        <v>554</v>
      </c>
      <c r="G884" s="15" t="str">
        <f>'1. Input and Output files list'!$E$6</f>
        <v>C:/NGS/save/</v>
      </c>
      <c r="H884" s="15" t="str">
        <f>'1. Input and Output files list'!$J$426</f>
        <v>.tagcount</v>
      </c>
      <c r="I884" s="15" t="s">
        <v>142</v>
      </c>
      <c r="O884" s="15" t="str">
        <f>CONCATENATE(F884,G884,H884,I884)</f>
        <v>system.time(write.csv(genotypingdata[match(genotypingSum$tags, genotypingdata$tags),2], file="C:/NGS/save/.tagcountmatchindex.csv", row.names = F))</v>
      </c>
    </row>
    <row r="885" spans="1:15" x14ac:dyDescent="0.15">
      <c r="A885" s="15">
        <v>884</v>
      </c>
      <c r="B885" s="15">
        <v>174</v>
      </c>
      <c r="C885" s="15" t="s">
        <v>138</v>
      </c>
      <c r="D885" s="26" t="str">
        <f>M885</f>
        <v>genotypingdata&lt;- fread("C:/NGS/save/.tagcountmatchindex.csv", col.names = c("0"))</v>
      </c>
      <c r="F885" s="15" t="s">
        <v>233</v>
      </c>
      <c r="G885" s="15" t="str">
        <f>'1. Input and Output files list'!$E$6</f>
        <v>C:/NGS/save/</v>
      </c>
      <c r="H885" s="15" t="str">
        <f>'1. Input and Output files list'!$J$426</f>
        <v>.tagcount</v>
      </c>
      <c r="I885" s="15" t="s">
        <v>547</v>
      </c>
      <c r="J885" s="15">
        <f>'1. Input and Output files list'!$F$426</f>
        <v>0</v>
      </c>
      <c r="K885" s="15" t="s">
        <v>545</v>
      </c>
      <c r="M885" s="15" t="str">
        <f>CONCATENATE(F885,G885,H885,I885,J885,K885)</f>
        <v>genotypingdata&lt;- fread("C:/NGS/save/.tagcountmatchindex.csv", col.names = c("0"))</v>
      </c>
    </row>
    <row r="886" spans="1:15" x14ac:dyDescent="0.15">
      <c r="A886" s="15">
        <v>885</v>
      </c>
      <c r="B886" s="15">
        <v>174</v>
      </c>
      <c r="C886" s="15" t="s">
        <v>139</v>
      </c>
      <c r="D886" s="26" t="s">
        <v>79</v>
      </c>
    </row>
    <row r="887" spans="1:15" x14ac:dyDescent="0.15">
      <c r="A887" s="15">
        <v>886</v>
      </c>
      <c r="B887" s="15">
        <v>174</v>
      </c>
      <c r="C887" s="15" t="s">
        <v>549</v>
      </c>
      <c r="D887" s="26" t="s">
        <v>551</v>
      </c>
    </row>
    <row r="888" spans="1:15" x14ac:dyDescent="0.15">
      <c r="A888" s="15">
        <v>887</v>
      </c>
      <c r="B888" s="15">
        <v>175</v>
      </c>
      <c r="C888" s="15" t="s">
        <v>136</v>
      </c>
      <c r="D888" s="26" t="str">
        <f>N888</f>
        <v>genotypingdata &lt;- fread("C:/NGS/save/.tagcount", header=F, col.names=genotype)</v>
      </c>
      <c r="F888" s="15" t="s">
        <v>553</v>
      </c>
      <c r="G888" s="15" t="str">
        <f>'1. Input and Output files list'!$E$6</f>
        <v>C:/NGS/save/</v>
      </c>
      <c r="H888" s="15" t="str">
        <f>'1. Input and Output files list'!$J$428</f>
        <v>.tagcount</v>
      </c>
      <c r="I888" s="15" t="s">
        <v>228</v>
      </c>
      <c r="N888" s="15" t="str">
        <f>CONCATENATE(F888,G888,H888,I888)</f>
        <v>genotypingdata &lt;- fread("C:/NGS/save/.tagcount", header=F, col.names=genotype)</v>
      </c>
    </row>
    <row r="889" spans="1:15" x14ac:dyDescent="0.15">
      <c r="A889" s="15">
        <v>888</v>
      </c>
      <c r="B889" s="15">
        <v>175</v>
      </c>
      <c r="C889" s="15" t="s">
        <v>137</v>
      </c>
      <c r="D889" s="26" t="str">
        <f>O889</f>
        <v>system.time(write.csv(genotypingdata[match(genotypingSum$tags, genotypingdata$tags),2], file="C:/NGS/save/.tagcountmatchindex.csv", row.names = F))</v>
      </c>
      <c r="F889" s="15" t="s">
        <v>554</v>
      </c>
      <c r="G889" s="15" t="str">
        <f>'1. Input and Output files list'!$E$6</f>
        <v>C:/NGS/save/</v>
      </c>
      <c r="H889" s="15" t="str">
        <f>'1. Input and Output files list'!$J$428</f>
        <v>.tagcount</v>
      </c>
      <c r="I889" s="15" t="s">
        <v>142</v>
      </c>
      <c r="O889" s="15" t="str">
        <f>CONCATENATE(F889,G889,H889,I889)</f>
        <v>system.time(write.csv(genotypingdata[match(genotypingSum$tags, genotypingdata$tags),2], file="C:/NGS/save/.tagcountmatchindex.csv", row.names = F))</v>
      </c>
    </row>
    <row r="890" spans="1:15" x14ac:dyDescent="0.15">
      <c r="A890" s="15">
        <v>889</v>
      </c>
      <c r="B890" s="15">
        <v>175</v>
      </c>
      <c r="C890" s="15" t="s">
        <v>138</v>
      </c>
      <c r="D890" s="26" t="str">
        <f>M890</f>
        <v>genotypingdata&lt;- fread("C:/NGS/save/.tagcountmatchindex.csv", col.names = c("0"))</v>
      </c>
      <c r="F890" s="15" t="s">
        <v>233</v>
      </c>
      <c r="G890" s="15" t="str">
        <f>'1. Input and Output files list'!$E$6</f>
        <v>C:/NGS/save/</v>
      </c>
      <c r="H890" s="15" t="str">
        <f>'1. Input and Output files list'!$J$428</f>
        <v>.tagcount</v>
      </c>
      <c r="I890" s="15" t="s">
        <v>547</v>
      </c>
      <c r="J890" s="15">
        <f>'1. Input and Output files list'!$F$428</f>
        <v>0</v>
      </c>
      <c r="K890" s="15" t="s">
        <v>545</v>
      </c>
      <c r="M890" s="15" t="str">
        <f>CONCATENATE(F890,G890,H890,I890,J890,K890)</f>
        <v>genotypingdata&lt;- fread("C:/NGS/save/.tagcountmatchindex.csv", col.names = c("0"))</v>
      </c>
    </row>
    <row r="891" spans="1:15" x14ac:dyDescent="0.15">
      <c r="A891" s="15">
        <v>890</v>
      </c>
      <c r="B891" s="15">
        <v>175</v>
      </c>
      <c r="C891" s="15" t="s">
        <v>139</v>
      </c>
      <c r="D891" s="26" t="s">
        <v>79</v>
      </c>
    </row>
    <row r="892" spans="1:15" x14ac:dyDescent="0.15">
      <c r="A892" s="15">
        <v>891</v>
      </c>
      <c r="B892" s="15">
        <v>175</v>
      </c>
      <c r="C892" s="15" t="s">
        <v>549</v>
      </c>
      <c r="D892" s="26" t="s">
        <v>551</v>
      </c>
    </row>
    <row r="893" spans="1:15" x14ac:dyDescent="0.15">
      <c r="A893" s="15">
        <v>892</v>
      </c>
      <c r="B893" s="15">
        <v>176</v>
      </c>
      <c r="C893" s="15" t="s">
        <v>136</v>
      </c>
      <c r="D893" s="26" t="str">
        <f>N893</f>
        <v>genotypingdata &lt;- fread("C:/NGS/save/.tagcount", header=F, col.names=genotype)</v>
      </c>
      <c r="F893" s="15" t="s">
        <v>553</v>
      </c>
      <c r="G893" s="15" t="str">
        <f>'1. Input and Output files list'!$E$6</f>
        <v>C:/NGS/save/</v>
      </c>
      <c r="H893" s="15" t="str">
        <f>'1. Input and Output files list'!$J$430</f>
        <v>.tagcount</v>
      </c>
      <c r="I893" s="15" t="s">
        <v>228</v>
      </c>
      <c r="N893" s="15" t="str">
        <f>CONCATENATE(F893,G893,H893,I893)</f>
        <v>genotypingdata &lt;- fread("C:/NGS/save/.tagcount", header=F, col.names=genotype)</v>
      </c>
    </row>
    <row r="894" spans="1:15" x14ac:dyDescent="0.15">
      <c r="A894" s="15">
        <v>893</v>
      </c>
      <c r="B894" s="15">
        <v>176</v>
      </c>
      <c r="C894" s="15" t="s">
        <v>137</v>
      </c>
      <c r="D894" s="26" t="str">
        <f>O894</f>
        <v>system.time(write.csv(genotypingdata[match(genotypingSum$tags, genotypingdata$tags),2], file="C:/NGS/save/.tagcountmatchindex.csv", row.names = F))</v>
      </c>
      <c r="F894" s="15" t="s">
        <v>554</v>
      </c>
      <c r="G894" s="15" t="str">
        <f>'1. Input and Output files list'!$E$6</f>
        <v>C:/NGS/save/</v>
      </c>
      <c r="H894" s="15" t="str">
        <f>'1. Input and Output files list'!$J$430</f>
        <v>.tagcount</v>
      </c>
      <c r="I894" s="15" t="s">
        <v>142</v>
      </c>
      <c r="O894" s="15" t="str">
        <f>CONCATENATE(F894,G894,H894,I894)</f>
        <v>system.time(write.csv(genotypingdata[match(genotypingSum$tags, genotypingdata$tags),2], file="C:/NGS/save/.tagcountmatchindex.csv", row.names = F))</v>
      </c>
    </row>
    <row r="895" spans="1:15" x14ac:dyDescent="0.15">
      <c r="A895" s="15">
        <v>894</v>
      </c>
      <c r="B895" s="15">
        <v>176</v>
      </c>
      <c r="C895" s="15" t="s">
        <v>138</v>
      </c>
      <c r="D895" s="26" t="str">
        <f>M895</f>
        <v>genotypingdata&lt;- fread("C:/NGS/save/.tagcountmatchindex.csv", col.names = c("0"))</v>
      </c>
      <c r="F895" s="15" t="s">
        <v>233</v>
      </c>
      <c r="G895" s="15" t="str">
        <f>'1. Input and Output files list'!$E$6</f>
        <v>C:/NGS/save/</v>
      </c>
      <c r="H895" s="15" t="str">
        <f>'1. Input and Output files list'!$J$430</f>
        <v>.tagcount</v>
      </c>
      <c r="I895" s="15" t="s">
        <v>547</v>
      </c>
      <c r="J895" s="15">
        <f>'1. Input and Output files list'!$F$430</f>
        <v>0</v>
      </c>
      <c r="K895" s="15" t="s">
        <v>545</v>
      </c>
      <c r="M895" s="15" t="str">
        <f>CONCATENATE(F895,G895,H895,I895,J895,K895)</f>
        <v>genotypingdata&lt;- fread("C:/NGS/save/.tagcountmatchindex.csv", col.names = c("0"))</v>
      </c>
    </row>
    <row r="896" spans="1:15" x14ac:dyDescent="0.15">
      <c r="A896" s="15">
        <v>895</v>
      </c>
      <c r="B896" s="15">
        <v>176</v>
      </c>
      <c r="C896" s="15" t="s">
        <v>139</v>
      </c>
      <c r="D896" s="26" t="s">
        <v>79</v>
      </c>
    </row>
    <row r="897" spans="1:15" x14ac:dyDescent="0.15">
      <c r="A897" s="15">
        <v>896</v>
      </c>
      <c r="B897" s="15">
        <v>176</v>
      </c>
      <c r="C897" s="15" t="s">
        <v>549</v>
      </c>
      <c r="D897" s="26" t="s">
        <v>551</v>
      </c>
    </row>
    <row r="898" spans="1:15" x14ac:dyDescent="0.15">
      <c r="A898" s="15">
        <v>897</v>
      </c>
      <c r="B898" s="15">
        <v>177</v>
      </c>
      <c r="C898" s="15" t="s">
        <v>136</v>
      </c>
      <c r="D898" s="26" t="str">
        <f>N898</f>
        <v>genotypingdata &lt;- fread("C:/NGS/save/.tagcount", header=F, col.names=genotype)</v>
      </c>
      <c r="F898" s="15" t="s">
        <v>553</v>
      </c>
      <c r="G898" s="15" t="str">
        <f>'1. Input and Output files list'!$E$6</f>
        <v>C:/NGS/save/</v>
      </c>
      <c r="H898" s="15" t="str">
        <f>'1. Input and Output files list'!$J$432</f>
        <v>.tagcount</v>
      </c>
      <c r="I898" s="15" t="s">
        <v>228</v>
      </c>
      <c r="N898" s="15" t="str">
        <f>CONCATENATE(F898,G898,H898,I898)</f>
        <v>genotypingdata &lt;- fread("C:/NGS/save/.tagcount", header=F, col.names=genotype)</v>
      </c>
    </row>
    <row r="899" spans="1:15" x14ac:dyDescent="0.15">
      <c r="A899" s="15">
        <v>898</v>
      </c>
      <c r="B899" s="15">
        <v>177</v>
      </c>
      <c r="C899" s="15" t="s">
        <v>137</v>
      </c>
      <c r="D899" s="26" t="str">
        <f>O899</f>
        <v>system.time(write.csv(genotypingdata[match(genotypingSum$tags, genotypingdata$tags),2], file="C:/NGS/save/.tagcountmatchindex.csv", row.names = F))</v>
      </c>
      <c r="F899" s="15" t="s">
        <v>554</v>
      </c>
      <c r="G899" s="15" t="str">
        <f>'1. Input and Output files list'!$E$6</f>
        <v>C:/NGS/save/</v>
      </c>
      <c r="H899" s="15" t="str">
        <f>'1. Input and Output files list'!$J$432</f>
        <v>.tagcount</v>
      </c>
      <c r="I899" s="15" t="s">
        <v>142</v>
      </c>
      <c r="O899" s="15" t="str">
        <f>CONCATENATE(F899,G899,H899,I899)</f>
        <v>system.time(write.csv(genotypingdata[match(genotypingSum$tags, genotypingdata$tags),2], file="C:/NGS/save/.tagcountmatchindex.csv", row.names = F))</v>
      </c>
    </row>
    <row r="900" spans="1:15" x14ac:dyDescent="0.15">
      <c r="A900" s="15">
        <v>899</v>
      </c>
      <c r="B900" s="15">
        <v>177</v>
      </c>
      <c r="C900" s="15" t="s">
        <v>138</v>
      </c>
      <c r="D900" s="26" t="str">
        <f>M900</f>
        <v>genotypingdata&lt;- fread("C:/NGS/save/.tagcountmatchindex.csv", col.names = c("0"))</v>
      </c>
      <c r="F900" s="15" t="s">
        <v>233</v>
      </c>
      <c r="G900" s="15" t="str">
        <f>'1. Input and Output files list'!$E$6</f>
        <v>C:/NGS/save/</v>
      </c>
      <c r="H900" s="15" t="str">
        <f>'1. Input and Output files list'!$J$432</f>
        <v>.tagcount</v>
      </c>
      <c r="I900" s="15" t="s">
        <v>547</v>
      </c>
      <c r="J900" s="15">
        <f>'1. Input and Output files list'!$F$432</f>
        <v>0</v>
      </c>
      <c r="K900" s="15" t="s">
        <v>545</v>
      </c>
      <c r="M900" s="15" t="str">
        <f>CONCATENATE(F900,G900,H900,I900,J900,K900)</f>
        <v>genotypingdata&lt;- fread("C:/NGS/save/.tagcountmatchindex.csv", col.names = c("0"))</v>
      </c>
    </row>
    <row r="901" spans="1:15" x14ac:dyDescent="0.15">
      <c r="A901" s="15">
        <v>900</v>
      </c>
      <c r="B901" s="15">
        <v>177</v>
      </c>
      <c r="C901" s="15" t="s">
        <v>139</v>
      </c>
      <c r="D901" s="26" t="s">
        <v>79</v>
      </c>
    </row>
    <row r="902" spans="1:15" x14ac:dyDescent="0.15">
      <c r="A902" s="15">
        <v>901</v>
      </c>
      <c r="B902" s="15">
        <v>177</v>
      </c>
      <c r="C902" s="15" t="s">
        <v>549</v>
      </c>
      <c r="D902" s="26" t="s">
        <v>551</v>
      </c>
    </row>
    <row r="903" spans="1:15" x14ac:dyDescent="0.15">
      <c r="A903" s="15">
        <v>902</v>
      </c>
      <c r="B903" s="15">
        <v>178</v>
      </c>
      <c r="C903" s="15" t="s">
        <v>136</v>
      </c>
      <c r="D903" s="26" t="str">
        <f>N903</f>
        <v>genotypingdata &lt;- fread("C:/NGS/save/.tagcount", header=F, col.names=genotype)</v>
      </c>
      <c r="F903" s="15" t="s">
        <v>553</v>
      </c>
      <c r="G903" s="15" t="str">
        <f>'1. Input and Output files list'!$E$6</f>
        <v>C:/NGS/save/</v>
      </c>
      <c r="H903" s="15" t="str">
        <f>'1. Input and Output files list'!$J$434</f>
        <v>.tagcount</v>
      </c>
      <c r="I903" s="15" t="s">
        <v>228</v>
      </c>
      <c r="N903" s="15" t="str">
        <f>CONCATENATE(F903,G903,H903,I903)</f>
        <v>genotypingdata &lt;- fread("C:/NGS/save/.tagcount", header=F, col.names=genotype)</v>
      </c>
    </row>
    <row r="904" spans="1:15" x14ac:dyDescent="0.15">
      <c r="A904" s="15">
        <v>903</v>
      </c>
      <c r="B904" s="15">
        <v>178</v>
      </c>
      <c r="C904" s="15" t="s">
        <v>137</v>
      </c>
      <c r="D904" s="26" t="str">
        <f>O904</f>
        <v>system.time(write.csv(genotypingdata[match(genotypingSum$tags, genotypingdata$tags),2], file="C:/NGS/save/.tagcountmatchindex.csv", row.names = F))</v>
      </c>
      <c r="F904" s="15" t="s">
        <v>554</v>
      </c>
      <c r="G904" s="15" t="str">
        <f>'1. Input and Output files list'!$E$6</f>
        <v>C:/NGS/save/</v>
      </c>
      <c r="H904" s="15" t="str">
        <f>'1. Input and Output files list'!$J$434</f>
        <v>.tagcount</v>
      </c>
      <c r="I904" s="15" t="s">
        <v>142</v>
      </c>
      <c r="O904" s="15" t="str">
        <f>CONCATENATE(F904,G904,H904,I904)</f>
        <v>system.time(write.csv(genotypingdata[match(genotypingSum$tags, genotypingdata$tags),2], file="C:/NGS/save/.tagcountmatchindex.csv", row.names = F))</v>
      </c>
    </row>
    <row r="905" spans="1:15" x14ac:dyDescent="0.15">
      <c r="A905" s="15">
        <v>904</v>
      </c>
      <c r="B905" s="15">
        <v>178</v>
      </c>
      <c r="C905" s="15" t="s">
        <v>138</v>
      </c>
      <c r="D905" s="26" t="str">
        <f>M905</f>
        <v>genotypingdata&lt;- fread("C:/NGS/save/.tagcountmatchindex.csv", col.names = c("0"))</v>
      </c>
      <c r="F905" s="15" t="s">
        <v>233</v>
      </c>
      <c r="G905" s="15" t="str">
        <f>'1. Input and Output files list'!$E$6</f>
        <v>C:/NGS/save/</v>
      </c>
      <c r="H905" s="15" t="str">
        <f>'1. Input and Output files list'!$J$434</f>
        <v>.tagcount</v>
      </c>
      <c r="I905" s="15" t="s">
        <v>547</v>
      </c>
      <c r="J905" s="15">
        <f>'1. Input and Output files list'!$F$434</f>
        <v>0</v>
      </c>
      <c r="K905" s="15" t="s">
        <v>545</v>
      </c>
      <c r="M905" s="15" t="str">
        <f>CONCATENATE(F905,G905,H905,I905,J905,K905)</f>
        <v>genotypingdata&lt;- fread("C:/NGS/save/.tagcountmatchindex.csv", col.names = c("0"))</v>
      </c>
    </row>
    <row r="906" spans="1:15" x14ac:dyDescent="0.15">
      <c r="A906" s="15">
        <v>905</v>
      </c>
      <c r="B906" s="15">
        <v>178</v>
      </c>
      <c r="C906" s="15" t="s">
        <v>139</v>
      </c>
      <c r="D906" s="26" t="s">
        <v>79</v>
      </c>
    </row>
    <row r="907" spans="1:15" x14ac:dyDescent="0.15">
      <c r="A907" s="15">
        <v>906</v>
      </c>
      <c r="B907" s="15">
        <v>178</v>
      </c>
      <c r="C907" s="15" t="s">
        <v>549</v>
      </c>
      <c r="D907" s="26" t="s">
        <v>551</v>
      </c>
    </row>
    <row r="908" spans="1:15" x14ac:dyDescent="0.15">
      <c r="A908" s="15">
        <v>907</v>
      </c>
      <c r="B908" s="15">
        <v>179</v>
      </c>
      <c r="C908" s="15" t="s">
        <v>136</v>
      </c>
      <c r="D908" s="26" t="str">
        <f>N908</f>
        <v>genotypingdata &lt;- fread("C:/NGS/save/.tagcount", header=F, col.names=genotype)</v>
      </c>
      <c r="F908" s="15" t="s">
        <v>553</v>
      </c>
      <c r="G908" s="15" t="str">
        <f>'1. Input and Output files list'!$E$6</f>
        <v>C:/NGS/save/</v>
      </c>
      <c r="H908" s="15" t="str">
        <f>'1. Input and Output files list'!$J$436</f>
        <v>.tagcount</v>
      </c>
      <c r="I908" s="15" t="s">
        <v>228</v>
      </c>
      <c r="N908" s="15" t="str">
        <f>CONCATENATE(F908,G908,H908,I908)</f>
        <v>genotypingdata &lt;- fread("C:/NGS/save/.tagcount", header=F, col.names=genotype)</v>
      </c>
    </row>
    <row r="909" spans="1:15" x14ac:dyDescent="0.15">
      <c r="A909" s="15">
        <v>908</v>
      </c>
      <c r="B909" s="15">
        <v>179</v>
      </c>
      <c r="C909" s="15" t="s">
        <v>137</v>
      </c>
      <c r="D909" s="26" t="str">
        <f>O909</f>
        <v>system.time(write.csv(genotypingdata[match(genotypingSum$tags, genotypingdata$tags),2], file="C:/NGS/save/.tagcountmatchindex.csv", row.names = F))</v>
      </c>
      <c r="F909" s="15" t="s">
        <v>554</v>
      </c>
      <c r="G909" s="15" t="str">
        <f>'1. Input and Output files list'!$E$6</f>
        <v>C:/NGS/save/</v>
      </c>
      <c r="H909" s="15" t="str">
        <f>'1. Input and Output files list'!$J$436</f>
        <v>.tagcount</v>
      </c>
      <c r="I909" s="15" t="s">
        <v>142</v>
      </c>
      <c r="O909" s="15" t="str">
        <f>CONCATENATE(F909,G909,H909,I909)</f>
        <v>system.time(write.csv(genotypingdata[match(genotypingSum$tags, genotypingdata$tags),2], file="C:/NGS/save/.tagcountmatchindex.csv", row.names = F))</v>
      </c>
    </row>
    <row r="910" spans="1:15" x14ac:dyDescent="0.15">
      <c r="A910" s="15">
        <v>909</v>
      </c>
      <c r="B910" s="15">
        <v>179</v>
      </c>
      <c r="C910" s="15" t="s">
        <v>138</v>
      </c>
      <c r="D910" s="26" t="str">
        <f>M910</f>
        <v>genotypingdata&lt;- fread("C:/NGS/save/.tagcountmatchindex.csv", col.names = c("0"))</v>
      </c>
      <c r="F910" s="15" t="s">
        <v>233</v>
      </c>
      <c r="G910" s="15" t="str">
        <f>'1. Input and Output files list'!$E$6</f>
        <v>C:/NGS/save/</v>
      </c>
      <c r="H910" s="15" t="str">
        <f>'1. Input and Output files list'!$J$436</f>
        <v>.tagcount</v>
      </c>
      <c r="I910" s="15" t="s">
        <v>547</v>
      </c>
      <c r="J910" s="15">
        <f>'1. Input and Output files list'!$F$436</f>
        <v>0</v>
      </c>
      <c r="K910" s="15" t="s">
        <v>545</v>
      </c>
      <c r="M910" s="15" t="str">
        <f>CONCATENATE(F910,G910,H910,I910,J910,K910)</f>
        <v>genotypingdata&lt;- fread("C:/NGS/save/.tagcountmatchindex.csv", col.names = c("0"))</v>
      </c>
    </row>
    <row r="911" spans="1:15" x14ac:dyDescent="0.15">
      <c r="A911" s="15">
        <v>910</v>
      </c>
      <c r="B911" s="15">
        <v>179</v>
      </c>
      <c r="C911" s="15" t="s">
        <v>139</v>
      </c>
      <c r="D911" s="26" t="s">
        <v>79</v>
      </c>
    </row>
    <row r="912" spans="1:15" x14ac:dyDescent="0.15">
      <c r="A912" s="15">
        <v>911</v>
      </c>
      <c r="B912" s="15">
        <v>179</v>
      </c>
      <c r="C912" s="15" t="s">
        <v>549</v>
      </c>
      <c r="D912" s="26" t="s">
        <v>551</v>
      </c>
    </row>
    <row r="913" spans="1:15" x14ac:dyDescent="0.15">
      <c r="A913" s="15">
        <v>912</v>
      </c>
      <c r="B913" s="15">
        <v>180</v>
      </c>
      <c r="C913" s="15" t="s">
        <v>136</v>
      </c>
      <c r="D913" s="26" t="str">
        <f>N913</f>
        <v>genotypingdata &lt;- fread("C:/NGS/save/.tagcount", header=F, col.names=genotype)</v>
      </c>
      <c r="F913" s="15" t="s">
        <v>553</v>
      </c>
      <c r="G913" s="15" t="str">
        <f>'1. Input and Output files list'!$E$6</f>
        <v>C:/NGS/save/</v>
      </c>
      <c r="H913" s="15" t="str">
        <f>'1. Input and Output files list'!$J$438</f>
        <v>.tagcount</v>
      </c>
      <c r="I913" s="15" t="s">
        <v>228</v>
      </c>
      <c r="N913" s="15" t="str">
        <f>CONCATENATE(F913,G913,H913,I913)</f>
        <v>genotypingdata &lt;- fread("C:/NGS/save/.tagcount", header=F, col.names=genotype)</v>
      </c>
    </row>
    <row r="914" spans="1:15" x14ac:dyDescent="0.15">
      <c r="A914" s="15">
        <v>913</v>
      </c>
      <c r="B914" s="15">
        <v>180</v>
      </c>
      <c r="C914" s="15" t="s">
        <v>137</v>
      </c>
      <c r="D914" s="26" t="str">
        <f>O914</f>
        <v>system.time(write.csv(genotypingdata[match(genotypingSum$tags, genotypingdata$tags),2], file="C:/NGS/save/.tagcountmatchindex.csv", row.names = F))</v>
      </c>
      <c r="F914" s="15" t="s">
        <v>554</v>
      </c>
      <c r="G914" s="15" t="str">
        <f>'1. Input and Output files list'!$E$6</f>
        <v>C:/NGS/save/</v>
      </c>
      <c r="H914" s="15" t="str">
        <f>'1. Input and Output files list'!$J$438</f>
        <v>.tagcount</v>
      </c>
      <c r="I914" s="15" t="s">
        <v>142</v>
      </c>
      <c r="O914" s="15" t="str">
        <f>CONCATENATE(F914,G914,H914,I914)</f>
        <v>system.time(write.csv(genotypingdata[match(genotypingSum$tags, genotypingdata$tags),2], file="C:/NGS/save/.tagcountmatchindex.csv", row.names = F))</v>
      </c>
    </row>
    <row r="915" spans="1:15" x14ac:dyDescent="0.15">
      <c r="A915" s="15">
        <v>914</v>
      </c>
      <c r="B915" s="15">
        <v>180</v>
      </c>
      <c r="C915" s="15" t="s">
        <v>138</v>
      </c>
      <c r="D915" s="26" t="str">
        <f>M915</f>
        <v>genotypingdata&lt;- fread("C:/NGS/save/.tagcountmatchindex.csv", col.names = c("0"))</v>
      </c>
      <c r="F915" s="15" t="s">
        <v>233</v>
      </c>
      <c r="G915" s="15" t="str">
        <f>'1. Input and Output files list'!$E$6</f>
        <v>C:/NGS/save/</v>
      </c>
      <c r="H915" s="15" t="str">
        <f>'1. Input and Output files list'!$J$438</f>
        <v>.tagcount</v>
      </c>
      <c r="I915" s="15" t="s">
        <v>547</v>
      </c>
      <c r="J915" s="15">
        <f>'1. Input and Output files list'!$F$438</f>
        <v>0</v>
      </c>
      <c r="K915" s="15" t="s">
        <v>545</v>
      </c>
      <c r="M915" s="15" t="str">
        <f>CONCATENATE(F915,G915,H915,I915,J915,K915)</f>
        <v>genotypingdata&lt;- fread("C:/NGS/save/.tagcountmatchindex.csv", col.names = c("0"))</v>
      </c>
    </row>
    <row r="916" spans="1:15" x14ac:dyDescent="0.15">
      <c r="A916" s="15">
        <v>915</v>
      </c>
      <c r="B916" s="15">
        <v>180</v>
      </c>
      <c r="C916" s="15" t="s">
        <v>139</v>
      </c>
      <c r="D916" s="26" t="s">
        <v>79</v>
      </c>
    </row>
    <row r="917" spans="1:15" x14ac:dyDescent="0.15">
      <c r="A917" s="15">
        <v>916</v>
      </c>
      <c r="B917" s="15">
        <v>180</v>
      </c>
      <c r="C917" s="15" t="s">
        <v>549</v>
      </c>
      <c r="D917" s="26" t="s">
        <v>551</v>
      </c>
    </row>
    <row r="918" spans="1:15" x14ac:dyDescent="0.15">
      <c r="A918" s="15">
        <v>917</v>
      </c>
      <c r="B918" s="15">
        <v>181</v>
      </c>
      <c r="C918" s="15" t="s">
        <v>136</v>
      </c>
      <c r="D918" s="26" t="str">
        <f>N918</f>
        <v>genotypingdata &lt;- fread("C:/NGS/save/.tagcount", header=F, col.names=genotype)</v>
      </c>
      <c r="F918" s="15" t="s">
        <v>553</v>
      </c>
      <c r="G918" s="15" t="str">
        <f>'1. Input and Output files list'!$E$6</f>
        <v>C:/NGS/save/</v>
      </c>
      <c r="H918" s="15" t="str">
        <f>'1. Input and Output files list'!$J$440</f>
        <v>.tagcount</v>
      </c>
      <c r="I918" s="15" t="s">
        <v>228</v>
      </c>
      <c r="N918" s="15" t="str">
        <f>CONCATENATE(F918,G918,H918,I918)</f>
        <v>genotypingdata &lt;- fread("C:/NGS/save/.tagcount", header=F, col.names=genotype)</v>
      </c>
    </row>
    <row r="919" spans="1:15" x14ac:dyDescent="0.15">
      <c r="A919" s="15">
        <v>918</v>
      </c>
      <c r="B919" s="15">
        <v>181</v>
      </c>
      <c r="C919" s="15" t="s">
        <v>137</v>
      </c>
      <c r="D919" s="26" t="str">
        <f>O919</f>
        <v>system.time(write.csv(genotypingdata[match(genotypingSum$tags, genotypingdata$tags),2], file="C:/NGS/save/.tagcountmatchindex.csv", row.names = F))</v>
      </c>
      <c r="F919" s="15" t="s">
        <v>554</v>
      </c>
      <c r="G919" s="15" t="str">
        <f>'1. Input and Output files list'!$E$6</f>
        <v>C:/NGS/save/</v>
      </c>
      <c r="H919" s="15" t="str">
        <f>'1. Input and Output files list'!$J$440</f>
        <v>.tagcount</v>
      </c>
      <c r="I919" s="15" t="s">
        <v>142</v>
      </c>
      <c r="O919" s="15" t="str">
        <f>CONCATENATE(F919,G919,H919,I919)</f>
        <v>system.time(write.csv(genotypingdata[match(genotypingSum$tags, genotypingdata$tags),2], file="C:/NGS/save/.tagcountmatchindex.csv", row.names = F))</v>
      </c>
    </row>
    <row r="920" spans="1:15" x14ac:dyDescent="0.15">
      <c r="A920" s="15">
        <v>919</v>
      </c>
      <c r="B920" s="15">
        <v>181</v>
      </c>
      <c r="C920" s="15" t="s">
        <v>138</v>
      </c>
      <c r="D920" s="26" t="str">
        <f>M920</f>
        <v>genotypingdata&lt;- fread("C:/NGS/save/.tagcountmatchindex.csv", col.names = c("0"))</v>
      </c>
      <c r="F920" s="15" t="s">
        <v>233</v>
      </c>
      <c r="G920" s="15" t="str">
        <f>'1. Input and Output files list'!$E$6</f>
        <v>C:/NGS/save/</v>
      </c>
      <c r="H920" s="15" t="str">
        <f>'1. Input and Output files list'!$J$440</f>
        <v>.tagcount</v>
      </c>
      <c r="I920" s="15" t="s">
        <v>547</v>
      </c>
      <c r="J920" s="15">
        <f>'1. Input and Output files list'!$F$440</f>
        <v>0</v>
      </c>
      <c r="K920" s="15" t="s">
        <v>545</v>
      </c>
      <c r="M920" s="15" t="str">
        <f>CONCATENATE(F920,G920,H920,I920,J920,K920)</f>
        <v>genotypingdata&lt;- fread("C:/NGS/save/.tagcountmatchindex.csv", col.names = c("0"))</v>
      </c>
    </row>
    <row r="921" spans="1:15" x14ac:dyDescent="0.15">
      <c r="A921" s="15">
        <v>920</v>
      </c>
      <c r="B921" s="15">
        <v>181</v>
      </c>
      <c r="C921" s="15" t="s">
        <v>139</v>
      </c>
      <c r="D921" s="26" t="s">
        <v>79</v>
      </c>
    </row>
    <row r="922" spans="1:15" x14ac:dyDescent="0.15">
      <c r="A922" s="15">
        <v>921</v>
      </c>
      <c r="B922" s="15">
        <v>181</v>
      </c>
      <c r="C922" s="15" t="s">
        <v>549</v>
      </c>
      <c r="D922" s="26" t="s">
        <v>551</v>
      </c>
    </row>
    <row r="923" spans="1:15" x14ac:dyDescent="0.15">
      <c r="A923" s="15">
        <v>922</v>
      </c>
      <c r="B923" s="15">
        <v>182</v>
      </c>
      <c r="C923" s="15" t="s">
        <v>136</v>
      </c>
      <c r="D923" s="26" t="str">
        <f>N923</f>
        <v>genotypingdata &lt;- fread("C:/NGS/save/.tagcount", header=F, col.names=genotype)</v>
      </c>
      <c r="F923" s="15" t="s">
        <v>553</v>
      </c>
      <c r="G923" s="15" t="str">
        <f>'1. Input and Output files list'!$E$6</f>
        <v>C:/NGS/save/</v>
      </c>
      <c r="H923" s="15" t="str">
        <f>'1. Input and Output files list'!$J$442</f>
        <v>.tagcount</v>
      </c>
      <c r="I923" s="15" t="s">
        <v>228</v>
      </c>
      <c r="N923" s="15" t="str">
        <f>CONCATENATE(F923,G923,H923,I923)</f>
        <v>genotypingdata &lt;- fread("C:/NGS/save/.tagcount", header=F, col.names=genotype)</v>
      </c>
    </row>
    <row r="924" spans="1:15" x14ac:dyDescent="0.15">
      <c r="A924" s="15">
        <v>923</v>
      </c>
      <c r="B924" s="15">
        <v>182</v>
      </c>
      <c r="C924" s="15" t="s">
        <v>137</v>
      </c>
      <c r="D924" s="26" t="str">
        <f>O924</f>
        <v>system.time(write.csv(genotypingdata[match(genotypingSum$tags, genotypingdata$tags),2], file="C:/NGS/save/.tagcountmatchindex.csv", row.names = F))</v>
      </c>
      <c r="F924" s="15" t="s">
        <v>554</v>
      </c>
      <c r="G924" s="15" t="str">
        <f>'1. Input and Output files list'!$E$6</f>
        <v>C:/NGS/save/</v>
      </c>
      <c r="H924" s="15" t="str">
        <f>'1. Input and Output files list'!$J$442</f>
        <v>.tagcount</v>
      </c>
      <c r="I924" s="15" t="s">
        <v>142</v>
      </c>
      <c r="O924" s="15" t="str">
        <f>CONCATENATE(F924,G924,H924,I924)</f>
        <v>system.time(write.csv(genotypingdata[match(genotypingSum$tags, genotypingdata$tags),2], file="C:/NGS/save/.tagcountmatchindex.csv", row.names = F))</v>
      </c>
    </row>
    <row r="925" spans="1:15" x14ac:dyDescent="0.15">
      <c r="A925" s="15">
        <v>924</v>
      </c>
      <c r="B925" s="15">
        <v>182</v>
      </c>
      <c r="C925" s="15" t="s">
        <v>138</v>
      </c>
      <c r="D925" s="26" t="str">
        <f>M925</f>
        <v>genotypingdata&lt;- fread("C:/NGS/save/.tagcountmatchindex.csv", col.names = c("0"))</v>
      </c>
      <c r="F925" s="15" t="s">
        <v>233</v>
      </c>
      <c r="G925" s="15" t="str">
        <f>'1. Input and Output files list'!$E$6</f>
        <v>C:/NGS/save/</v>
      </c>
      <c r="H925" s="15" t="str">
        <f>'1. Input and Output files list'!$J$442</f>
        <v>.tagcount</v>
      </c>
      <c r="I925" s="15" t="s">
        <v>547</v>
      </c>
      <c r="J925" s="15">
        <f>'1. Input and Output files list'!$F$442</f>
        <v>0</v>
      </c>
      <c r="K925" s="15" t="s">
        <v>545</v>
      </c>
      <c r="M925" s="15" t="str">
        <f>CONCATENATE(F925,G925,H925,I925,J925,K925)</f>
        <v>genotypingdata&lt;- fread("C:/NGS/save/.tagcountmatchindex.csv", col.names = c("0"))</v>
      </c>
    </row>
    <row r="926" spans="1:15" x14ac:dyDescent="0.15">
      <c r="A926" s="15">
        <v>925</v>
      </c>
      <c r="B926" s="15">
        <v>182</v>
      </c>
      <c r="C926" s="15" t="s">
        <v>139</v>
      </c>
      <c r="D926" s="26" t="s">
        <v>79</v>
      </c>
    </row>
    <row r="927" spans="1:15" x14ac:dyDescent="0.15">
      <c r="A927" s="15">
        <v>926</v>
      </c>
      <c r="B927" s="15">
        <v>182</v>
      </c>
      <c r="C927" s="15" t="s">
        <v>549</v>
      </c>
      <c r="D927" s="26" t="s">
        <v>551</v>
      </c>
    </row>
    <row r="928" spans="1:15" x14ac:dyDescent="0.15">
      <c r="A928" s="15">
        <v>927</v>
      </c>
      <c r="B928" s="15">
        <v>183</v>
      </c>
      <c r="C928" s="15" t="s">
        <v>136</v>
      </c>
      <c r="D928" s="26" t="str">
        <f>N928</f>
        <v>genotypingdata &lt;- fread("C:/NGS/save/.tagcount", header=F, col.names=genotype)</v>
      </c>
      <c r="F928" s="15" t="s">
        <v>553</v>
      </c>
      <c r="G928" s="15" t="str">
        <f>'1. Input and Output files list'!$E$6</f>
        <v>C:/NGS/save/</v>
      </c>
      <c r="H928" s="15" t="str">
        <f>'1. Input and Output files list'!$J$444</f>
        <v>.tagcount</v>
      </c>
      <c r="I928" s="15" t="s">
        <v>228</v>
      </c>
      <c r="N928" s="15" t="str">
        <f>CONCATENATE(F928,G928,H928,I928)</f>
        <v>genotypingdata &lt;- fread("C:/NGS/save/.tagcount", header=F, col.names=genotype)</v>
      </c>
    </row>
    <row r="929" spans="1:15" x14ac:dyDescent="0.15">
      <c r="A929" s="15">
        <v>928</v>
      </c>
      <c r="B929" s="15">
        <v>183</v>
      </c>
      <c r="C929" s="15" t="s">
        <v>137</v>
      </c>
      <c r="D929" s="26" t="str">
        <f>O929</f>
        <v>system.time(write.csv(genotypingdata[match(genotypingSum$tags, genotypingdata$tags),2], file="C:/NGS/save/.tagcountmatchindex.csv", row.names = F))</v>
      </c>
      <c r="F929" s="15" t="s">
        <v>554</v>
      </c>
      <c r="G929" s="15" t="str">
        <f>'1. Input and Output files list'!$E$6</f>
        <v>C:/NGS/save/</v>
      </c>
      <c r="H929" s="15" t="str">
        <f>'1. Input and Output files list'!$J$444</f>
        <v>.tagcount</v>
      </c>
      <c r="I929" s="15" t="s">
        <v>142</v>
      </c>
      <c r="O929" s="15" t="str">
        <f>CONCATENATE(F929,G929,H929,I929)</f>
        <v>system.time(write.csv(genotypingdata[match(genotypingSum$tags, genotypingdata$tags),2], file="C:/NGS/save/.tagcountmatchindex.csv", row.names = F))</v>
      </c>
    </row>
    <row r="930" spans="1:15" x14ac:dyDescent="0.15">
      <c r="A930" s="15">
        <v>929</v>
      </c>
      <c r="B930" s="15">
        <v>183</v>
      </c>
      <c r="C930" s="15" t="s">
        <v>138</v>
      </c>
      <c r="D930" s="26" t="str">
        <f>M930</f>
        <v>genotypingdata&lt;- fread("C:/NGS/save/.tagcountmatchindex.csv", col.names = c("0"))</v>
      </c>
      <c r="F930" s="15" t="s">
        <v>233</v>
      </c>
      <c r="G930" s="15" t="str">
        <f>'1. Input and Output files list'!$E$6</f>
        <v>C:/NGS/save/</v>
      </c>
      <c r="H930" s="15" t="str">
        <f>'1. Input and Output files list'!$J$444</f>
        <v>.tagcount</v>
      </c>
      <c r="I930" s="15" t="s">
        <v>547</v>
      </c>
      <c r="J930" s="15">
        <f>'1. Input and Output files list'!$F$444</f>
        <v>0</v>
      </c>
      <c r="K930" s="15" t="s">
        <v>545</v>
      </c>
      <c r="M930" s="15" t="str">
        <f>CONCATENATE(F930,G930,H930,I930,J930,K930)</f>
        <v>genotypingdata&lt;- fread("C:/NGS/save/.tagcountmatchindex.csv", col.names = c("0"))</v>
      </c>
    </row>
    <row r="931" spans="1:15" x14ac:dyDescent="0.15">
      <c r="A931" s="15">
        <v>930</v>
      </c>
      <c r="B931" s="15">
        <v>183</v>
      </c>
      <c r="C931" s="15" t="s">
        <v>139</v>
      </c>
      <c r="D931" s="26" t="s">
        <v>79</v>
      </c>
    </row>
    <row r="932" spans="1:15" x14ac:dyDescent="0.15">
      <c r="A932" s="15">
        <v>931</v>
      </c>
      <c r="B932" s="15">
        <v>183</v>
      </c>
      <c r="C932" s="15" t="s">
        <v>549</v>
      </c>
      <c r="D932" s="26" t="s">
        <v>551</v>
      </c>
    </row>
    <row r="933" spans="1:15" x14ac:dyDescent="0.15">
      <c r="A933" s="15">
        <v>932</v>
      </c>
      <c r="B933" s="15">
        <v>184</v>
      </c>
      <c r="C933" s="15" t="s">
        <v>136</v>
      </c>
      <c r="D933" s="26" t="str">
        <f>N933</f>
        <v>genotypingdata &lt;- fread("C:/NGS/save/.tagcount", header=F, col.names=genotype)</v>
      </c>
      <c r="F933" s="15" t="s">
        <v>553</v>
      </c>
      <c r="G933" s="15" t="str">
        <f>'1. Input and Output files list'!$E$6</f>
        <v>C:/NGS/save/</v>
      </c>
      <c r="H933" s="15" t="str">
        <f>'1. Input and Output files list'!$J$446</f>
        <v>.tagcount</v>
      </c>
      <c r="I933" s="15" t="s">
        <v>228</v>
      </c>
      <c r="N933" s="15" t="str">
        <f>CONCATENATE(F933,G933,H933,I933)</f>
        <v>genotypingdata &lt;- fread("C:/NGS/save/.tagcount", header=F, col.names=genotype)</v>
      </c>
    </row>
    <row r="934" spans="1:15" x14ac:dyDescent="0.15">
      <c r="A934" s="15">
        <v>933</v>
      </c>
      <c r="B934" s="15">
        <v>184</v>
      </c>
      <c r="C934" s="15" t="s">
        <v>137</v>
      </c>
      <c r="D934" s="26" t="str">
        <f>O934</f>
        <v>system.time(write.csv(genotypingdata[match(genotypingSum$tags, genotypingdata$tags),2], file="C:/NGS/save/.tagcountmatchindex.csv", row.names = F))</v>
      </c>
      <c r="F934" s="15" t="s">
        <v>554</v>
      </c>
      <c r="G934" s="15" t="str">
        <f>'1. Input and Output files list'!$E$6</f>
        <v>C:/NGS/save/</v>
      </c>
      <c r="H934" s="15" t="str">
        <f>'1. Input and Output files list'!$J$446</f>
        <v>.tagcount</v>
      </c>
      <c r="I934" s="15" t="s">
        <v>142</v>
      </c>
      <c r="O934" s="15" t="str">
        <f>CONCATENATE(F934,G934,H934,I934)</f>
        <v>system.time(write.csv(genotypingdata[match(genotypingSum$tags, genotypingdata$tags),2], file="C:/NGS/save/.tagcountmatchindex.csv", row.names = F))</v>
      </c>
    </row>
    <row r="935" spans="1:15" x14ac:dyDescent="0.15">
      <c r="A935" s="15">
        <v>934</v>
      </c>
      <c r="B935" s="15">
        <v>184</v>
      </c>
      <c r="C935" s="15" t="s">
        <v>138</v>
      </c>
      <c r="D935" s="26" t="str">
        <f>M935</f>
        <v>genotypingdata&lt;- fread("C:/NGS/save/.tagcountmatchindex.csv", col.names = c("0"))</v>
      </c>
      <c r="F935" s="15" t="s">
        <v>233</v>
      </c>
      <c r="G935" s="15" t="str">
        <f>'1. Input and Output files list'!$E$6</f>
        <v>C:/NGS/save/</v>
      </c>
      <c r="H935" s="15" t="str">
        <f>'1. Input and Output files list'!$J$446</f>
        <v>.tagcount</v>
      </c>
      <c r="I935" s="15" t="s">
        <v>547</v>
      </c>
      <c r="J935" s="15">
        <f>'1. Input and Output files list'!$F$446</f>
        <v>0</v>
      </c>
      <c r="K935" s="15" t="s">
        <v>545</v>
      </c>
      <c r="M935" s="15" t="str">
        <f>CONCATENATE(F935,G935,H935,I935,J935,K935)</f>
        <v>genotypingdata&lt;- fread("C:/NGS/save/.tagcountmatchindex.csv", col.names = c("0"))</v>
      </c>
    </row>
    <row r="936" spans="1:15" x14ac:dyDescent="0.15">
      <c r="A936" s="15">
        <v>935</v>
      </c>
      <c r="B936" s="15">
        <v>184</v>
      </c>
      <c r="C936" s="15" t="s">
        <v>139</v>
      </c>
      <c r="D936" s="26" t="s">
        <v>79</v>
      </c>
    </row>
    <row r="937" spans="1:15" x14ac:dyDescent="0.15">
      <c r="A937" s="15">
        <v>936</v>
      </c>
      <c r="B937" s="15">
        <v>184</v>
      </c>
      <c r="C937" s="15" t="s">
        <v>549</v>
      </c>
      <c r="D937" s="26" t="s">
        <v>551</v>
      </c>
    </row>
    <row r="938" spans="1:15" x14ac:dyDescent="0.15">
      <c r="A938" s="15">
        <v>937</v>
      </c>
      <c r="B938" s="15">
        <v>185</v>
      </c>
      <c r="C938" s="15" t="s">
        <v>136</v>
      </c>
      <c r="D938" s="26" t="str">
        <f>N938</f>
        <v>genotypingdata &lt;- fread("C:/NGS/save/.tagcount", header=F, col.names=genotype)</v>
      </c>
      <c r="F938" s="15" t="s">
        <v>553</v>
      </c>
      <c r="G938" s="15" t="str">
        <f>'1. Input and Output files list'!$E$6</f>
        <v>C:/NGS/save/</v>
      </c>
      <c r="H938" s="15" t="str">
        <f>'1. Input and Output files list'!$J$448</f>
        <v>.tagcount</v>
      </c>
      <c r="I938" s="15" t="s">
        <v>228</v>
      </c>
      <c r="N938" s="15" t="str">
        <f>CONCATENATE(F938,G938,H938,I938)</f>
        <v>genotypingdata &lt;- fread("C:/NGS/save/.tagcount", header=F, col.names=genotype)</v>
      </c>
    </row>
    <row r="939" spans="1:15" x14ac:dyDescent="0.15">
      <c r="A939" s="15">
        <v>938</v>
      </c>
      <c r="B939" s="15">
        <v>185</v>
      </c>
      <c r="C939" s="15" t="s">
        <v>137</v>
      </c>
      <c r="D939" s="26" t="str">
        <f>O939</f>
        <v>system.time(write.csv(genotypingdata[match(genotypingSum$tags, genotypingdata$tags),2], file="C:/NGS/save/.tagcountmatchindex.csv", row.names = F))</v>
      </c>
      <c r="F939" s="15" t="s">
        <v>554</v>
      </c>
      <c r="G939" s="15" t="str">
        <f>'1. Input and Output files list'!$E$6</f>
        <v>C:/NGS/save/</v>
      </c>
      <c r="H939" s="15" t="str">
        <f>'1. Input and Output files list'!$J$448</f>
        <v>.tagcount</v>
      </c>
      <c r="I939" s="15" t="s">
        <v>142</v>
      </c>
      <c r="O939" s="15" t="str">
        <f>CONCATENATE(F939,G939,H939,I939)</f>
        <v>system.time(write.csv(genotypingdata[match(genotypingSum$tags, genotypingdata$tags),2], file="C:/NGS/save/.tagcountmatchindex.csv", row.names = F))</v>
      </c>
    </row>
    <row r="940" spans="1:15" x14ac:dyDescent="0.15">
      <c r="A940" s="15">
        <v>939</v>
      </c>
      <c r="B940" s="15">
        <v>185</v>
      </c>
      <c r="C940" s="15" t="s">
        <v>138</v>
      </c>
      <c r="D940" s="26" t="str">
        <f>M940</f>
        <v>genotypingdata&lt;- fread("C:/NGS/save/.tagcountmatchindex.csv", col.names = c("0"))</v>
      </c>
      <c r="F940" s="15" t="s">
        <v>233</v>
      </c>
      <c r="G940" s="15" t="str">
        <f>'1. Input and Output files list'!$E$6</f>
        <v>C:/NGS/save/</v>
      </c>
      <c r="H940" s="15" t="str">
        <f>'1. Input and Output files list'!$J$448</f>
        <v>.tagcount</v>
      </c>
      <c r="I940" s="15" t="s">
        <v>547</v>
      </c>
      <c r="J940" s="15">
        <f>'1. Input and Output files list'!$F$448</f>
        <v>0</v>
      </c>
      <c r="K940" s="15" t="s">
        <v>545</v>
      </c>
      <c r="M940" s="15" t="str">
        <f>CONCATENATE(F940,G940,H940,I940,J940,K940)</f>
        <v>genotypingdata&lt;- fread("C:/NGS/save/.tagcountmatchindex.csv", col.names = c("0"))</v>
      </c>
    </row>
    <row r="941" spans="1:15" x14ac:dyDescent="0.15">
      <c r="A941" s="15">
        <v>940</v>
      </c>
      <c r="B941" s="15">
        <v>185</v>
      </c>
      <c r="C941" s="15" t="s">
        <v>139</v>
      </c>
      <c r="D941" s="26" t="s">
        <v>79</v>
      </c>
    </row>
    <row r="942" spans="1:15" x14ac:dyDescent="0.15">
      <c r="A942" s="15">
        <v>941</v>
      </c>
      <c r="B942" s="15">
        <v>185</v>
      </c>
      <c r="C942" s="15" t="s">
        <v>549</v>
      </c>
      <c r="D942" s="26" t="s">
        <v>551</v>
      </c>
    </row>
    <row r="943" spans="1:15" x14ac:dyDescent="0.15">
      <c r="A943" s="15">
        <v>942</v>
      </c>
      <c r="B943" s="15">
        <v>186</v>
      </c>
      <c r="C943" s="15" t="s">
        <v>136</v>
      </c>
      <c r="D943" s="26" t="str">
        <f>N943</f>
        <v>genotypingdata &lt;- fread("C:/NGS/save/.tagcount", header=F, col.names=genotype)</v>
      </c>
      <c r="F943" s="15" t="s">
        <v>553</v>
      </c>
      <c r="G943" s="15" t="str">
        <f>'1. Input and Output files list'!$E$6</f>
        <v>C:/NGS/save/</v>
      </c>
      <c r="H943" s="15" t="str">
        <f>'1. Input and Output files list'!$J$450</f>
        <v>.tagcount</v>
      </c>
      <c r="I943" s="15" t="s">
        <v>228</v>
      </c>
      <c r="N943" s="15" t="str">
        <f>CONCATENATE(F943,G943,H943,I943)</f>
        <v>genotypingdata &lt;- fread("C:/NGS/save/.tagcount", header=F, col.names=genotype)</v>
      </c>
    </row>
    <row r="944" spans="1:15" x14ac:dyDescent="0.15">
      <c r="A944" s="15">
        <v>943</v>
      </c>
      <c r="B944" s="15">
        <v>186</v>
      </c>
      <c r="C944" s="15" t="s">
        <v>137</v>
      </c>
      <c r="D944" s="26" t="str">
        <f>O944</f>
        <v>system.time(write.csv(genotypingdata[match(genotypingSum$tags, genotypingdata$tags),2], file="C:/NGS/save/.tagcountmatchindex.csv", row.names = F))</v>
      </c>
      <c r="F944" s="15" t="s">
        <v>554</v>
      </c>
      <c r="G944" s="15" t="str">
        <f>'1. Input and Output files list'!$E$6</f>
        <v>C:/NGS/save/</v>
      </c>
      <c r="H944" s="15" t="str">
        <f>'1. Input and Output files list'!$J$450</f>
        <v>.tagcount</v>
      </c>
      <c r="I944" s="15" t="s">
        <v>142</v>
      </c>
      <c r="O944" s="15" t="str">
        <f>CONCATENATE(F944,G944,H944,I944)</f>
        <v>system.time(write.csv(genotypingdata[match(genotypingSum$tags, genotypingdata$tags),2], file="C:/NGS/save/.tagcountmatchindex.csv", row.names = F))</v>
      </c>
    </row>
    <row r="945" spans="1:15" x14ac:dyDescent="0.15">
      <c r="A945" s="15">
        <v>944</v>
      </c>
      <c r="B945" s="15">
        <v>186</v>
      </c>
      <c r="C945" s="15" t="s">
        <v>138</v>
      </c>
      <c r="D945" s="26" t="str">
        <f>M945</f>
        <v>genotypingdata&lt;- fread("C:/NGS/save/.tagcountmatchindex.csv", col.names = c("0"))</v>
      </c>
      <c r="F945" s="15" t="s">
        <v>233</v>
      </c>
      <c r="G945" s="15" t="str">
        <f>'1. Input and Output files list'!$E$6</f>
        <v>C:/NGS/save/</v>
      </c>
      <c r="H945" s="15" t="str">
        <f>'1. Input and Output files list'!$J$450</f>
        <v>.tagcount</v>
      </c>
      <c r="I945" s="15" t="s">
        <v>547</v>
      </c>
      <c r="J945" s="15">
        <f>'1. Input and Output files list'!$F$450</f>
        <v>0</v>
      </c>
      <c r="K945" s="15" t="s">
        <v>545</v>
      </c>
      <c r="M945" s="15" t="str">
        <f>CONCATENATE(F945,G945,H945,I945,J945,K945)</f>
        <v>genotypingdata&lt;- fread("C:/NGS/save/.tagcountmatchindex.csv", col.names = c("0"))</v>
      </c>
    </row>
    <row r="946" spans="1:15" x14ac:dyDescent="0.15">
      <c r="A946" s="15">
        <v>945</v>
      </c>
      <c r="B946" s="15">
        <v>186</v>
      </c>
      <c r="C946" s="15" t="s">
        <v>139</v>
      </c>
      <c r="D946" s="26" t="s">
        <v>79</v>
      </c>
    </row>
    <row r="947" spans="1:15" x14ac:dyDescent="0.15">
      <c r="A947" s="15">
        <v>946</v>
      </c>
      <c r="B947" s="15">
        <v>186</v>
      </c>
      <c r="C947" s="15" t="s">
        <v>549</v>
      </c>
      <c r="D947" s="26" t="s">
        <v>551</v>
      </c>
    </row>
    <row r="948" spans="1:15" x14ac:dyDescent="0.15">
      <c r="A948" s="15">
        <v>947</v>
      </c>
      <c r="B948" s="15">
        <v>187</v>
      </c>
      <c r="C948" s="15" t="s">
        <v>136</v>
      </c>
      <c r="D948" s="26" t="str">
        <f>N948</f>
        <v>genotypingdata &lt;- fread("C:/NGS/save/.tagcount", header=F, col.names=genotype)</v>
      </c>
      <c r="F948" s="15" t="s">
        <v>553</v>
      </c>
      <c r="G948" s="15" t="str">
        <f>'1. Input and Output files list'!$E$6</f>
        <v>C:/NGS/save/</v>
      </c>
      <c r="H948" s="15" t="str">
        <f>'1. Input and Output files list'!$J$452</f>
        <v>.tagcount</v>
      </c>
      <c r="I948" s="15" t="s">
        <v>228</v>
      </c>
      <c r="N948" s="15" t="str">
        <f>CONCATENATE(F948,G948,H948,I948)</f>
        <v>genotypingdata &lt;- fread("C:/NGS/save/.tagcount", header=F, col.names=genotype)</v>
      </c>
    </row>
    <row r="949" spans="1:15" x14ac:dyDescent="0.15">
      <c r="A949" s="15">
        <v>948</v>
      </c>
      <c r="B949" s="15">
        <v>187</v>
      </c>
      <c r="C949" s="15" t="s">
        <v>137</v>
      </c>
      <c r="D949" s="26" t="str">
        <f>O949</f>
        <v>system.time(write.csv(genotypingdata[match(genotypingSum$tags, genotypingdata$tags),2], file="C:/NGS/save/.tagcountmatchindex.csv", row.names = F))</v>
      </c>
      <c r="F949" s="15" t="s">
        <v>554</v>
      </c>
      <c r="G949" s="15" t="str">
        <f>'1. Input and Output files list'!$E$6</f>
        <v>C:/NGS/save/</v>
      </c>
      <c r="H949" s="15" t="str">
        <f>'1. Input and Output files list'!$J$452</f>
        <v>.tagcount</v>
      </c>
      <c r="I949" s="15" t="s">
        <v>142</v>
      </c>
      <c r="O949" s="15" t="str">
        <f>CONCATENATE(F949,G949,H949,I949)</f>
        <v>system.time(write.csv(genotypingdata[match(genotypingSum$tags, genotypingdata$tags),2], file="C:/NGS/save/.tagcountmatchindex.csv", row.names = F))</v>
      </c>
    </row>
    <row r="950" spans="1:15" x14ac:dyDescent="0.15">
      <c r="A950" s="15">
        <v>949</v>
      </c>
      <c r="B950" s="15">
        <v>187</v>
      </c>
      <c r="C950" s="15" t="s">
        <v>138</v>
      </c>
      <c r="D950" s="26" t="str">
        <f>M950</f>
        <v>genotypingdata&lt;- fread("C:/NGS/save/.tagcountmatchindex.csv", col.names = c("0"))</v>
      </c>
      <c r="F950" s="15" t="s">
        <v>233</v>
      </c>
      <c r="G950" s="15" t="str">
        <f>'1. Input and Output files list'!$E$6</f>
        <v>C:/NGS/save/</v>
      </c>
      <c r="H950" s="15" t="str">
        <f>'1. Input and Output files list'!$J$452</f>
        <v>.tagcount</v>
      </c>
      <c r="I950" s="15" t="s">
        <v>547</v>
      </c>
      <c r="J950" s="15">
        <f>'1. Input and Output files list'!$F$452</f>
        <v>0</v>
      </c>
      <c r="K950" s="15" t="s">
        <v>545</v>
      </c>
      <c r="M950" s="15" t="str">
        <f>CONCATENATE(F950,G950,H950,I950,J950,K950)</f>
        <v>genotypingdata&lt;- fread("C:/NGS/save/.tagcountmatchindex.csv", col.names = c("0"))</v>
      </c>
    </row>
    <row r="951" spans="1:15" x14ac:dyDescent="0.15">
      <c r="A951" s="15">
        <v>950</v>
      </c>
      <c r="B951" s="15">
        <v>187</v>
      </c>
      <c r="C951" s="15" t="s">
        <v>139</v>
      </c>
      <c r="D951" s="26" t="s">
        <v>79</v>
      </c>
    </row>
    <row r="952" spans="1:15" x14ac:dyDescent="0.15">
      <c r="A952" s="15">
        <v>951</v>
      </c>
      <c r="B952" s="15">
        <v>187</v>
      </c>
      <c r="C952" s="15" t="s">
        <v>549</v>
      </c>
      <c r="D952" s="26" t="s">
        <v>551</v>
      </c>
    </row>
    <row r="953" spans="1:15" x14ac:dyDescent="0.15">
      <c r="A953" s="15">
        <v>952</v>
      </c>
      <c r="B953" s="15">
        <v>188</v>
      </c>
      <c r="C953" s="15" t="s">
        <v>136</v>
      </c>
      <c r="D953" s="26" t="str">
        <f>N953</f>
        <v>genotypingdata &lt;- fread("C:/NGS/save/.tagcount", header=F, col.names=genotype)</v>
      </c>
      <c r="F953" s="15" t="s">
        <v>553</v>
      </c>
      <c r="G953" s="15" t="str">
        <f>'1. Input and Output files list'!$E$6</f>
        <v>C:/NGS/save/</v>
      </c>
      <c r="H953" s="15" t="str">
        <f>'1. Input and Output files list'!$J$454</f>
        <v>.tagcount</v>
      </c>
      <c r="I953" s="15" t="s">
        <v>228</v>
      </c>
      <c r="N953" s="15" t="str">
        <f>CONCATENATE(F953,G953,H953,I953)</f>
        <v>genotypingdata &lt;- fread("C:/NGS/save/.tagcount", header=F, col.names=genotype)</v>
      </c>
    </row>
    <row r="954" spans="1:15" x14ac:dyDescent="0.15">
      <c r="A954" s="15">
        <v>953</v>
      </c>
      <c r="B954" s="15">
        <v>188</v>
      </c>
      <c r="C954" s="15" t="s">
        <v>137</v>
      </c>
      <c r="D954" s="26" t="str">
        <f>O954</f>
        <v>system.time(write.csv(genotypingdata[match(genotypingSum$tags, genotypingdata$tags),2], file="C:/NGS/save/.tagcountmatchindex.csv", row.names = F))</v>
      </c>
      <c r="F954" s="15" t="s">
        <v>554</v>
      </c>
      <c r="G954" s="15" t="str">
        <f>'1. Input and Output files list'!$E$6</f>
        <v>C:/NGS/save/</v>
      </c>
      <c r="H954" s="15" t="str">
        <f>'1. Input and Output files list'!$J$454</f>
        <v>.tagcount</v>
      </c>
      <c r="I954" s="15" t="s">
        <v>142</v>
      </c>
      <c r="O954" s="15" t="str">
        <f>CONCATENATE(F954,G954,H954,I954)</f>
        <v>system.time(write.csv(genotypingdata[match(genotypingSum$tags, genotypingdata$tags),2], file="C:/NGS/save/.tagcountmatchindex.csv", row.names = F))</v>
      </c>
    </row>
    <row r="955" spans="1:15" x14ac:dyDescent="0.15">
      <c r="A955" s="15">
        <v>954</v>
      </c>
      <c r="B955" s="15">
        <v>188</v>
      </c>
      <c r="C955" s="15" t="s">
        <v>138</v>
      </c>
      <c r="D955" s="26" t="str">
        <f>M955</f>
        <v>genotypingdata&lt;- fread("C:/NGS/save/.tagcountmatchindex.csv", col.names = c("0"))</v>
      </c>
      <c r="F955" s="15" t="s">
        <v>233</v>
      </c>
      <c r="G955" s="15" t="str">
        <f>'1. Input and Output files list'!$E$6</f>
        <v>C:/NGS/save/</v>
      </c>
      <c r="H955" s="15" t="str">
        <f>'1. Input and Output files list'!$J$454</f>
        <v>.tagcount</v>
      </c>
      <c r="I955" s="15" t="s">
        <v>547</v>
      </c>
      <c r="J955" s="15">
        <f>'1. Input and Output files list'!$F$454</f>
        <v>0</v>
      </c>
      <c r="K955" s="15" t="s">
        <v>545</v>
      </c>
      <c r="M955" s="15" t="str">
        <f>CONCATENATE(F955,G955,H955,I955,J955,K955)</f>
        <v>genotypingdata&lt;- fread("C:/NGS/save/.tagcountmatchindex.csv", col.names = c("0"))</v>
      </c>
    </row>
    <row r="956" spans="1:15" x14ac:dyDescent="0.15">
      <c r="A956" s="15">
        <v>955</v>
      </c>
      <c r="B956" s="15">
        <v>188</v>
      </c>
      <c r="C956" s="15" t="s">
        <v>139</v>
      </c>
      <c r="D956" s="26" t="s">
        <v>79</v>
      </c>
    </row>
    <row r="957" spans="1:15" x14ac:dyDescent="0.15">
      <c r="A957" s="15">
        <v>956</v>
      </c>
      <c r="B957" s="15">
        <v>188</v>
      </c>
      <c r="C957" s="15" t="s">
        <v>549</v>
      </c>
      <c r="D957" s="26" t="s">
        <v>551</v>
      </c>
    </row>
    <row r="958" spans="1:15" x14ac:dyDescent="0.15">
      <c r="A958" s="15">
        <v>957</v>
      </c>
      <c r="B958" s="15">
        <v>189</v>
      </c>
      <c r="C958" s="15" t="s">
        <v>136</v>
      </c>
      <c r="D958" s="26" t="str">
        <f>N958</f>
        <v>genotypingdata &lt;- fread("C:/NGS/save/.tagcount", header=F, col.names=genotype)</v>
      </c>
      <c r="F958" s="15" t="s">
        <v>553</v>
      </c>
      <c r="G958" s="15" t="str">
        <f>'1. Input and Output files list'!$E$6</f>
        <v>C:/NGS/save/</v>
      </c>
      <c r="H958" s="15" t="str">
        <f>'1. Input and Output files list'!$J$456</f>
        <v>.tagcount</v>
      </c>
      <c r="I958" s="15" t="s">
        <v>228</v>
      </c>
      <c r="N958" s="15" t="str">
        <f>CONCATENATE(F958,G958,H958,I958)</f>
        <v>genotypingdata &lt;- fread("C:/NGS/save/.tagcount", header=F, col.names=genotype)</v>
      </c>
    </row>
    <row r="959" spans="1:15" x14ac:dyDescent="0.15">
      <c r="A959" s="15">
        <v>958</v>
      </c>
      <c r="B959" s="15">
        <v>189</v>
      </c>
      <c r="C959" s="15" t="s">
        <v>137</v>
      </c>
      <c r="D959" s="26" t="str">
        <f>O959</f>
        <v>system.time(write.csv(genotypingdata[match(genotypingSum$tags, genotypingdata$tags),2], file="C:/NGS/save/.tagcountmatchindex.csv", row.names = F))</v>
      </c>
      <c r="F959" s="15" t="s">
        <v>554</v>
      </c>
      <c r="G959" s="15" t="str">
        <f>'1. Input and Output files list'!$E$6</f>
        <v>C:/NGS/save/</v>
      </c>
      <c r="H959" s="15" t="str">
        <f>'1. Input and Output files list'!$J$456</f>
        <v>.tagcount</v>
      </c>
      <c r="I959" s="15" t="s">
        <v>142</v>
      </c>
      <c r="O959" s="15" t="str">
        <f>CONCATENATE(F959,G959,H959,I959)</f>
        <v>system.time(write.csv(genotypingdata[match(genotypingSum$tags, genotypingdata$tags),2], file="C:/NGS/save/.tagcountmatchindex.csv", row.names = F))</v>
      </c>
    </row>
    <row r="960" spans="1:15" x14ac:dyDescent="0.15">
      <c r="A960" s="15">
        <v>959</v>
      </c>
      <c r="B960" s="15">
        <v>189</v>
      </c>
      <c r="C960" s="15" t="s">
        <v>138</v>
      </c>
      <c r="D960" s="26" t="str">
        <f>M960</f>
        <v>genotypingdata&lt;- fread("C:/NGS/save/.tagcountmatchindex.csv", col.names = c("0"))</v>
      </c>
      <c r="F960" s="15" t="s">
        <v>233</v>
      </c>
      <c r="G960" s="15" t="str">
        <f>'1. Input and Output files list'!$E$6</f>
        <v>C:/NGS/save/</v>
      </c>
      <c r="H960" s="15" t="str">
        <f>'1. Input and Output files list'!$J$456</f>
        <v>.tagcount</v>
      </c>
      <c r="I960" s="15" t="s">
        <v>547</v>
      </c>
      <c r="J960" s="15">
        <f>'1. Input and Output files list'!$F$456</f>
        <v>0</v>
      </c>
      <c r="K960" s="15" t="s">
        <v>545</v>
      </c>
      <c r="M960" s="15" t="str">
        <f>CONCATENATE(F960,G960,H960,I960,J960,K960)</f>
        <v>genotypingdata&lt;- fread("C:/NGS/save/.tagcountmatchindex.csv", col.names = c("0"))</v>
      </c>
    </row>
    <row r="961" spans="1:15" x14ac:dyDescent="0.15">
      <c r="A961" s="15">
        <v>960</v>
      </c>
      <c r="B961" s="15">
        <v>189</v>
      </c>
      <c r="C961" s="15" t="s">
        <v>139</v>
      </c>
      <c r="D961" s="26" t="s">
        <v>79</v>
      </c>
    </row>
    <row r="962" spans="1:15" x14ac:dyDescent="0.15">
      <c r="A962" s="15">
        <v>961</v>
      </c>
      <c r="B962" s="15">
        <v>189</v>
      </c>
      <c r="C962" s="15" t="s">
        <v>549</v>
      </c>
      <c r="D962" s="26" t="s">
        <v>551</v>
      </c>
    </row>
    <row r="963" spans="1:15" x14ac:dyDescent="0.15">
      <c r="A963" s="15">
        <v>962</v>
      </c>
      <c r="B963" s="15">
        <v>190</v>
      </c>
      <c r="C963" s="15" t="s">
        <v>136</v>
      </c>
      <c r="D963" s="26" t="str">
        <f>N963</f>
        <v>genotypingdata &lt;- fread("C:/NGS/save/.tagcount", header=F, col.names=genotype)</v>
      </c>
      <c r="F963" s="15" t="s">
        <v>553</v>
      </c>
      <c r="G963" s="15" t="str">
        <f>'1. Input and Output files list'!$E$6</f>
        <v>C:/NGS/save/</v>
      </c>
      <c r="H963" s="15" t="str">
        <f>'1. Input and Output files list'!$J$458</f>
        <v>.tagcount</v>
      </c>
      <c r="I963" s="15" t="s">
        <v>228</v>
      </c>
      <c r="N963" s="15" t="str">
        <f>CONCATENATE(F963,G963,H963,I963)</f>
        <v>genotypingdata &lt;- fread("C:/NGS/save/.tagcount", header=F, col.names=genotype)</v>
      </c>
    </row>
    <row r="964" spans="1:15" x14ac:dyDescent="0.15">
      <c r="A964" s="15">
        <v>963</v>
      </c>
      <c r="B964" s="15">
        <v>190</v>
      </c>
      <c r="C964" s="15" t="s">
        <v>137</v>
      </c>
      <c r="D964" s="26" t="str">
        <f>O964</f>
        <v>system.time(write.csv(genotypingdata[match(genotypingSum$tags, genotypingdata$tags),2], file="C:/NGS/save/.tagcountmatchindex.csv", row.names = F))</v>
      </c>
      <c r="F964" s="15" t="s">
        <v>554</v>
      </c>
      <c r="G964" s="15" t="str">
        <f>'1. Input and Output files list'!$E$6</f>
        <v>C:/NGS/save/</v>
      </c>
      <c r="H964" s="15" t="str">
        <f>'1. Input and Output files list'!$J$458</f>
        <v>.tagcount</v>
      </c>
      <c r="I964" s="15" t="s">
        <v>142</v>
      </c>
      <c r="O964" s="15" t="str">
        <f>CONCATENATE(F964,G964,H964,I964)</f>
        <v>system.time(write.csv(genotypingdata[match(genotypingSum$tags, genotypingdata$tags),2], file="C:/NGS/save/.tagcountmatchindex.csv", row.names = F))</v>
      </c>
    </row>
    <row r="965" spans="1:15" x14ac:dyDescent="0.15">
      <c r="A965" s="15">
        <v>964</v>
      </c>
      <c r="B965" s="15">
        <v>190</v>
      </c>
      <c r="C965" s="15" t="s">
        <v>138</v>
      </c>
      <c r="D965" s="26" t="str">
        <f>M965</f>
        <v>genotypingdata&lt;- fread("C:/NGS/save/.tagcountmatchindex.csv", col.names = c("0"))</v>
      </c>
      <c r="F965" s="15" t="s">
        <v>233</v>
      </c>
      <c r="G965" s="15" t="str">
        <f>'1. Input and Output files list'!$E$6</f>
        <v>C:/NGS/save/</v>
      </c>
      <c r="H965" s="15" t="str">
        <f>'1. Input and Output files list'!$J$458</f>
        <v>.tagcount</v>
      </c>
      <c r="I965" s="15" t="s">
        <v>547</v>
      </c>
      <c r="J965" s="15">
        <f>'1. Input and Output files list'!$F$458</f>
        <v>0</v>
      </c>
      <c r="K965" s="15" t="s">
        <v>545</v>
      </c>
      <c r="M965" s="15" t="str">
        <f>CONCATENATE(F965,G965,H965,I965,J965,K965)</f>
        <v>genotypingdata&lt;- fread("C:/NGS/save/.tagcountmatchindex.csv", col.names = c("0"))</v>
      </c>
    </row>
    <row r="966" spans="1:15" x14ac:dyDescent="0.15">
      <c r="A966" s="15">
        <v>965</v>
      </c>
      <c r="B966" s="15">
        <v>190</v>
      </c>
      <c r="C966" s="15" t="s">
        <v>139</v>
      </c>
      <c r="D966" s="26" t="s">
        <v>79</v>
      </c>
    </row>
    <row r="967" spans="1:15" x14ac:dyDescent="0.15">
      <c r="A967" s="15">
        <v>966</v>
      </c>
      <c r="B967" s="15">
        <v>190</v>
      </c>
      <c r="C967" s="15" t="s">
        <v>549</v>
      </c>
      <c r="D967" s="26" t="s">
        <v>551</v>
      </c>
    </row>
    <row r="968" spans="1:15" x14ac:dyDescent="0.15">
      <c r="A968" s="15">
        <v>967</v>
      </c>
      <c r="B968" s="15">
        <v>191</v>
      </c>
      <c r="C968" s="15" t="s">
        <v>136</v>
      </c>
      <c r="D968" s="26" t="str">
        <f>N968</f>
        <v>genotypingdata &lt;- fread("C:/NGS/save/.tagcount", header=F, col.names=genotype)</v>
      </c>
      <c r="F968" s="15" t="s">
        <v>553</v>
      </c>
      <c r="G968" s="15" t="str">
        <f>'1. Input and Output files list'!$E$6</f>
        <v>C:/NGS/save/</v>
      </c>
      <c r="H968" s="15" t="str">
        <f>'1. Input and Output files list'!$J$460</f>
        <v>.tagcount</v>
      </c>
      <c r="I968" s="15" t="s">
        <v>228</v>
      </c>
      <c r="N968" s="15" t="str">
        <f>CONCATENATE(F968,G968,H968,I968)</f>
        <v>genotypingdata &lt;- fread("C:/NGS/save/.tagcount", header=F, col.names=genotype)</v>
      </c>
    </row>
    <row r="969" spans="1:15" x14ac:dyDescent="0.15">
      <c r="A969" s="15">
        <v>968</v>
      </c>
      <c r="B969" s="15">
        <v>191</v>
      </c>
      <c r="C969" s="15" t="s">
        <v>137</v>
      </c>
      <c r="D969" s="26" t="str">
        <f>O969</f>
        <v>system.time(write.csv(genotypingdata[match(genotypingSum$tags, genotypingdata$tags),2], file="C:/NGS/save/.tagcountmatchindex.csv", row.names = F))</v>
      </c>
      <c r="F969" s="15" t="s">
        <v>554</v>
      </c>
      <c r="G969" s="15" t="str">
        <f>'1. Input and Output files list'!$E$6</f>
        <v>C:/NGS/save/</v>
      </c>
      <c r="H969" s="15" t="str">
        <f>'1. Input and Output files list'!$J$460</f>
        <v>.tagcount</v>
      </c>
      <c r="I969" s="15" t="s">
        <v>142</v>
      </c>
      <c r="O969" s="15" t="str">
        <f>CONCATENATE(F969,G969,H969,I969)</f>
        <v>system.time(write.csv(genotypingdata[match(genotypingSum$tags, genotypingdata$tags),2], file="C:/NGS/save/.tagcountmatchindex.csv", row.names = F))</v>
      </c>
    </row>
    <row r="970" spans="1:15" x14ac:dyDescent="0.15">
      <c r="A970" s="15">
        <v>969</v>
      </c>
      <c r="B970" s="15">
        <v>191</v>
      </c>
      <c r="C970" s="15" t="s">
        <v>138</v>
      </c>
      <c r="D970" s="26" t="str">
        <f>M970</f>
        <v>genotypingdata&lt;- fread("C:/NGS/save/.tagcountmatchindex.csv", col.names = c("0"))</v>
      </c>
      <c r="F970" s="15" t="s">
        <v>233</v>
      </c>
      <c r="G970" s="15" t="str">
        <f>'1. Input and Output files list'!$E$6</f>
        <v>C:/NGS/save/</v>
      </c>
      <c r="H970" s="15" t="str">
        <f>'1. Input and Output files list'!$J$460</f>
        <v>.tagcount</v>
      </c>
      <c r="I970" s="15" t="s">
        <v>547</v>
      </c>
      <c r="J970" s="15">
        <f>'1. Input and Output files list'!$F$460</f>
        <v>0</v>
      </c>
      <c r="K970" s="15" t="s">
        <v>545</v>
      </c>
      <c r="M970" s="15" t="str">
        <f>CONCATENATE(F970,G970,H970,I970,J970,K970)</f>
        <v>genotypingdata&lt;- fread("C:/NGS/save/.tagcountmatchindex.csv", col.names = c("0"))</v>
      </c>
    </row>
    <row r="971" spans="1:15" x14ac:dyDescent="0.15">
      <c r="A971" s="15">
        <v>970</v>
      </c>
      <c r="B971" s="15">
        <v>191</v>
      </c>
      <c r="C971" s="15" t="s">
        <v>139</v>
      </c>
      <c r="D971" s="26" t="s">
        <v>79</v>
      </c>
    </row>
    <row r="972" spans="1:15" x14ac:dyDescent="0.15">
      <c r="A972" s="15">
        <v>971</v>
      </c>
      <c r="B972" s="15">
        <v>191</v>
      </c>
      <c r="C972" s="15" t="s">
        <v>549</v>
      </c>
      <c r="D972" s="26" t="s">
        <v>551</v>
      </c>
    </row>
    <row r="973" spans="1:15" x14ac:dyDescent="0.15">
      <c r="A973" s="15">
        <v>972</v>
      </c>
      <c r="B973" s="15">
        <v>192</v>
      </c>
      <c r="C973" s="15" t="s">
        <v>136</v>
      </c>
      <c r="D973" s="26" t="str">
        <f>N973</f>
        <v>genotypingdata &lt;- fread("C:/NGS/save/.tagcount", header=F, col.names=genotype)</v>
      </c>
      <c r="F973" s="15" t="s">
        <v>553</v>
      </c>
      <c r="G973" s="15" t="str">
        <f>'1. Input and Output files list'!$E$6</f>
        <v>C:/NGS/save/</v>
      </c>
      <c r="H973" s="15" t="str">
        <f>'1. Input and Output files list'!$J$462</f>
        <v>.tagcount</v>
      </c>
      <c r="I973" s="15" t="s">
        <v>228</v>
      </c>
      <c r="N973" s="15" t="str">
        <f>CONCATENATE(F973,G973,H973,I973)</f>
        <v>genotypingdata &lt;- fread("C:/NGS/save/.tagcount", header=F, col.names=genotype)</v>
      </c>
    </row>
    <row r="974" spans="1:15" x14ac:dyDescent="0.15">
      <c r="A974" s="15">
        <v>973</v>
      </c>
      <c r="B974" s="15">
        <v>192</v>
      </c>
      <c r="C974" s="15" t="s">
        <v>137</v>
      </c>
      <c r="D974" s="26" t="str">
        <f>O974</f>
        <v>system.time(write.csv(genotypingdata[match(genotypingSum$tags, genotypingdata$tags),2], file="C:/NGS/save/.tagcountmatchindex.csv", row.names = F))</v>
      </c>
      <c r="F974" s="15" t="s">
        <v>554</v>
      </c>
      <c r="G974" s="15" t="str">
        <f>'1. Input and Output files list'!$E$6</f>
        <v>C:/NGS/save/</v>
      </c>
      <c r="H974" s="15" t="str">
        <f>'1. Input and Output files list'!$J$462</f>
        <v>.tagcount</v>
      </c>
      <c r="I974" s="15" t="s">
        <v>142</v>
      </c>
      <c r="O974" s="15" t="str">
        <f>CONCATENATE(F974,G974,H974,I974)</f>
        <v>system.time(write.csv(genotypingdata[match(genotypingSum$tags, genotypingdata$tags),2], file="C:/NGS/save/.tagcountmatchindex.csv", row.names = F))</v>
      </c>
    </row>
    <row r="975" spans="1:15" x14ac:dyDescent="0.15">
      <c r="A975" s="15">
        <v>974</v>
      </c>
      <c r="B975" s="15">
        <v>192</v>
      </c>
      <c r="C975" s="15" t="s">
        <v>138</v>
      </c>
      <c r="D975" s="26" t="str">
        <f>M975</f>
        <v>genotypingdata&lt;- fread("C:/NGS/save/.tagcountmatchindex.csv", col.names = c("0"))</v>
      </c>
      <c r="F975" s="15" t="s">
        <v>233</v>
      </c>
      <c r="G975" s="15" t="str">
        <f>'1. Input and Output files list'!$E$6</f>
        <v>C:/NGS/save/</v>
      </c>
      <c r="H975" s="15" t="str">
        <f>'1. Input and Output files list'!$J$462</f>
        <v>.tagcount</v>
      </c>
      <c r="I975" s="15" t="s">
        <v>547</v>
      </c>
      <c r="J975" s="15">
        <f>'1. Input and Output files list'!$F$462</f>
        <v>0</v>
      </c>
      <c r="K975" s="15" t="s">
        <v>545</v>
      </c>
      <c r="M975" s="15" t="str">
        <f>CONCATENATE(F975,G975,H975,I975,J975,K975)</f>
        <v>genotypingdata&lt;- fread("C:/NGS/save/.tagcountmatchindex.csv", col.names = c("0"))</v>
      </c>
    </row>
    <row r="976" spans="1:15" x14ac:dyDescent="0.15">
      <c r="A976" s="15">
        <v>975</v>
      </c>
      <c r="B976" s="15">
        <v>192</v>
      </c>
      <c r="C976" s="15" t="s">
        <v>139</v>
      </c>
      <c r="D976" s="26" t="s">
        <v>79</v>
      </c>
    </row>
    <row r="977" spans="1:15" x14ac:dyDescent="0.15">
      <c r="A977" s="15">
        <v>976</v>
      </c>
      <c r="B977" s="15">
        <v>192</v>
      </c>
      <c r="C977" s="15" t="s">
        <v>549</v>
      </c>
      <c r="D977" s="26" t="s">
        <v>551</v>
      </c>
    </row>
    <row r="978" spans="1:15" x14ac:dyDescent="0.15">
      <c r="A978" s="15">
        <v>977</v>
      </c>
      <c r="B978" s="15">
        <v>193</v>
      </c>
      <c r="C978" s="15" t="s">
        <v>136</v>
      </c>
      <c r="D978" s="26" t="str">
        <f>N978</f>
        <v>genotypingdata &lt;- fread("C:/NGS/save/.tagcount", header=F, col.names=genotype)</v>
      </c>
      <c r="F978" s="15" t="s">
        <v>553</v>
      </c>
      <c r="G978" s="15" t="str">
        <f>'1. Input and Output files list'!$E$6</f>
        <v>C:/NGS/save/</v>
      </c>
      <c r="H978" s="15" t="str">
        <f>'1. Input and Output files list'!$J$464</f>
        <v>.tagcount</v>
      </c>
      <c r="I978" s="15" t="s">
        <v>228</v>
      </c>
      <c r="N978" s="15" t="str">
        <f>CONCATENATE(F978,G978,H978,I978)</f>
        <v>genotypingdata &lt;- fread("C:/NGS/save/.tagcount", header=F, col.names=genotype)</v>
      </c>
    </row>
    <row r="979" spans="1:15" x14ac:dyDescent="0.15">
      <c r="A979" s="15">
        <v>978</v>
      </c>
      <c r="B979" s="15">
        <v>193</v>
      </c>
      <c r="C979" s="15" t="s">
        <v>137</v>
      </c>
      <c r="D979" s="26" t="str">
        <f>O979</f>
        <v>system.time(write.csv(genotypingdata[match(genotypingSum$tags, genotypingdata$tags),2], file="C:/NGS/save/.tagcountmatchindex.csv", row.names = F))</v>
      </c>
      <c r="F979" s="15" t="s">
        <v>554</v>
      </c>
      <c r="G979" s="15" t="str">
        <f>'1. Input and Output files list'!$E$6</f>
        <v>C:/NGS/save/</v>
      </c>
      <c r="H979" s="15" t="str">
        <f>'1. Input and Output files list'!$J$464</f>
        <v>.tagcount</v>
      </c>
      <c r="I979" s="15" t="s">
        <v>142</v>
      </c>
      <c r="O979" s="15" t="str">
        <f>CONCATENATE(F979,G979,H979,I979)</f>
        <v>system.time(write.csv(genotypingdata[match(genotypingSum$tags, genotypingdata$tags),2], file="C:/NGS/save/.tagcountmatchindex.csv", row.names = F))</v>
      </c>
    </row>
    <row r="980" spans="1:15" x14ac:dyDescent="0.15">
      <c r="A980" s="15">
        <v>979</v>
      </c>
      <c r="B980" s="15">
        <v>193</v>
      </c>
      <c r="C980" s="15" t="s">
        <v>138</v>
      </c>
      <c r="D980" s="26" t="str">
        <f>M980</f>
        <v>genotypingdata&lt;- fread("C:/NGS/save/.tagcountmatchindex.csv", col.names = c("0"))</v>
      </c>
      <c r="F980" s="15" t="s">
        <v>233</v>
      </c>
      <c r="G980" s="15" t="str">
        <f>'1. Input and Output files list'!$E$6</f>
        <v>C:/NGS/save/</v>
      </c>
      <c r="H980" s="15" t="str">
        <f>'1. Input and Output files list'!$J$464</f>
        <v>.tagcount</v>
      </c>
      <c r="I980" s="15" t="s">
        <v>547</v>
      </c>
      <c r="J980" s="15">
        <f>'1. Input and Output files list'!$F$464</f>
        <v>0</v>
      </c>
      <c r="K980" s="15" t="s">
        <v>545</v>
      </c>
      <c r="M980" s="15" t="str">
        <f>CONCATENATE(F980,G980,H980,I980,J980,K980)</f>
        <v>genotypingdata&lt;- fread("C:/NGS/save/.tagcountmatchindex.csv", col.names = c("0"))</v>
      </c>
    </row>
    <row r="981" spans="1:15" x14ac:dyDescent="0.15">
      <c r="A981" s="15">
        <v>980</v>
      </c>
      <c r="B981" s="15">
        <v>193</v>
      </c>
      <c r="C981" s="15" t="s">
        <v>139</v>
      </c>
      <c r="D981" s="26" t="s">
        <v>79</v>
      </c>
    </row>
    <row r="982" spans="1:15" x14ac:dyDescent="0.15">
      <c r="A982" s="15">
        <v>981</v>
      </c>
      <c r="B982" s="15">
        <v>193</v>
      </c>
      <c r="C982" s="15" t="s">
        <v>549</v>
      </c>
      <c r="D982" s="26" t="s">
        <v>551</v>
      </c>
    </row>
    <row r="983" spans="1:15" x14ac:dyDescent="0.15">
      <c r="A983" s="15">
        <v>982</v>
      </c>
      <c r="B983" s="15">
        <v>194</v>
      </c>
      <c r="C983" s="15" t="s">
        <v>136</v>
      </c>
      <c r="D983" s="26" t="str">
        <f>N983</f>
        <v>genotypingdata &lt;- fread("C:/NGS/save/.tagcount", header=F, col.names=genotype)</v>
      </c>
      <c r="F983" s="15" t="s">
        <v>553</v>
      </c>
      <c r="G983" s="15" t="str">
        <f>'1. Input and Output files list'!$E$6</f>
        <v>C:/NGS/save/</v>
      </c>
      <c r="H983" s="15" t="str">
        <f>'1. Input and Output files list'!$J$466</f>
        <v>.tagcount</v>
      </c>
      <c r="I983" s="15" t="s">
        <v>228</v>
      </c>
      <c r="N983" s="15" t="str">
        <f>CONCATENATE(F983,G983,H983,I983)</f>
        <v>genotypingdata &lt;- fread("C:/NGS/save/.tagcount", header=F, col.names=genotype)</v>
      </c>
    </row>
    <row r="984" spans="1:15" x14ac:dyDescent="0.15">
      <c r="A984" s="15">
        <v>983</v>
      </c>
      <c r="B984" s="15">
        <v>194</v>
      </c>
      <c r="C984" s="15" t="s">
        <v>137</v>
      </c>
      <c r="D984" s="26" t="str">
        <f>O984</f>
        <v>system.time(write.csv(genotypingdata[match(genotypingSum$tags, genotypingdata$tags),2], file="C:/NGS/save/.tagcountmatchindex.csv", row.names = F))</v>
      </c>
      <c r="F984" s="15" t="s">
        <v>554</v>
      </c>
      <c r="G984" s="15" t="str">
        <f>'1. Input and Output files list'!$E$6</f>
        <v>C:/NGS/save/</v>
      </c>
      <c r="H984" s="15" t="str">
        <f>'1. Input and Output files list'!$J$466</f>
        <v>.tagcount</v>
      </c>
      <c r="I984" s="15" t="s">
        <v>142</v>
      </c>
      <c r="O984" s="15" t="str">
        <f>CONCATENATE(F984,G984,H984,I984)</f>
        <v>system.time(write.csv(genotypingdata[match(genotypingSum$tags, genotypingdata$tags),2], file="C:/NGS/save/.tagcountmatchindex.csv", row.names = F))</v>
      </c>
    </row>
    <row r="985" spans="1:15" x14ac:dyDescent="0.15">
      <c r="A985" s="15">
        <v>984</v>
      </c>
      <c r="B985" s="15">
        <v>194</v>
      </c>
      <c r="C985" s="15" t="s">
        <v>138</v>
      </c>
      <c r="D985" s="26" t="str">
        <f>M985</f>
        <v>genotypingdata&lt;- fread("C:/NGS/save/.tagcountmatchindex.csv", col.names = c("0"))</v>
      </c>
      <c r="F985" s="15" t="s">
        <v>233</v>
      </c>
      <c r="G985" s="15" t="str">
        <f>'1. Input and Output files list'!$E$6</f>
        <v>C:/NGS/save/</v>
      </c>
      <c r="H985" s="15" t="str">
        <f>'1. Input and Output files list'!$J$466</f>
        <v>.tagcount</v>
      </c>
      <c r="I985" s="15" t="s">
        <v>547</v>
      </c>
      <c r="J985" s="15">
        <f>'1. Input and Output files list'!$F$466</f>
        <v>0</v>
      </c>
      <c r="K985" s="15" t="s">
        <v>545</v>
      </c>
      <c r="M985" s="15" t="str">
        <f>CONCATENATE(F985,G985,H985,I985,J985,K985)</f>
        <v>genotypingdata&lt;- fread("C:/NGS/save/.tagcountmatchindex.csv", col.names = c("0"))</v>
      </c>
    </row>
    <row r="986" spans="1:15" x14ac:dyDescent="0.15">
      <c r="A986" s="15">
        <v>985</v>
      </c>
      <c r="B986" s="15">
        <v>194</v>
      </c>
      <c r="C986" s="15" t="s">
        <v>139</v>
      </c>
      <c r="D986" s="26" t="s">
        <v>79</v>
      </c>
    </row>
    <row r="987" spans="1:15" x14ac:dyDescent="0.15">
      <c r="A987" s="15">
        <v>986</v>
      </c>
      <c r="B987" s="15">
        <v>194</v>
      </c>
      <c r="C987" s="15" t="s">
        <v>549</v>
      </c>
      <c r="D987" s="26" t="s">
        <v>551</v>
      </c>
    </row>
    <row r="988" spans="1:15" x14ac:dyDescent="0.15">
      <c r="A988" s="15">
        <v>987</v>
      </c>
      <c r="B988" s="15">
        <v>195</v>
      </c>
      <c r="C988" s="15" t="s">
        <v>136</v>
      </c>
      <c r="D988" s="26" t="str">
        <f>N988</f>
        <v>genotypingdata &lt;- fread("C:/NGS/save/.tagcount", header=F, col.names=genotype)</v>
      </c>
      <c r="F988" s="15" t="s">
        <v>553</v>
      </c>
      <c r="G988" s="15" t="str">
        <f>'1. Input and Output files list'!$E$6</f>
        <v>C:/NGS/save/</v>
      </c>
      <c r="H988" s="15" t="str">
        <f>'1. Input and Output files list'!$J$468</f>
        <v>.tagcount</v>
      </c>
      <c r="I988" s="15" t="s">
        <v>228</v>
      </c>
      <c r="N988" s="15" t="str">
        <f>CONCATENATE(F988,G988,H988,I988)</f>
        <v>genotypingdata &lt;- fread("C:/NGS/save/.tagcount", header=F, col.names=genotype)</v>
      </c>
    </row>
    <row r="989" spans="1:15" x14ac:dyDescent="0.15">
      <c r="A989" s="15">
        <v>988</v>
      </c>
      <c r="B989" s="15">
        <v>195</v>
      </c>
      <c r="C989" s="15" t="s">
        <v>137</v>
      </c>
      <c r="D989" s="26" t="str">
        <f>O989</f>
        <v>system.time(write.csv(genotypingdata[match(genotypingSum$tags, genotypingdata$tags),2], file="C:/NGS/save/.tagcountmatchindex.csv", row.names = F))</v>
      </c>
      <c r="F989" s="15" t="s">
        <v>554</v>
      </c>
      <c r="G989" s="15" t="str">
        <f>'1. Input and Output files list'!$E$6</f>
        <v>C:/NGS/save/</v>
      </c>
      <c r="H989" s="15" t="str">
        <f>'1. Input and Output files list'!$J$468</f>
        <v>.tagcount</v>
      </c>
      <c r="I989" s="15" t="s">
        <v>142</v>
      </c>
      <c r="O989" s="15" t="str">
        <f>CONCATENATE(F989,G989,H989,I989)</f>
        <v>system.time(write.csv(genotypingdata[match(genotypingSum$tags, genotypingdata$tags),2], file="C:/NGS/save/.tagcountmatchindex.csv", row.names = F))</v>
      </c>
    </row>
    <row r="990" spans="1:15" x14ac:dyDescent="0.15">
      <c r="A990" s="15">
        <v>989</v>
      </c>
      <c r="B990" s="15">
        <v>195</v>
      </c>
      <c r="C990" s="15" t="s">
        <v>138</v>
      </c>
      <c r="D990" s="26" t="str">
        <f>M990</f>
        <v>genotypingdata&lt;- fread("C:/NGS/save/.tagcountmatchindex.csv", col.names = c("0"))</v>
      </c>
      <c r="F990" s="15" t="s">
        <v>233</v>
      </c>
      <c r="G990" s="15" t="str">
        <f>'1. Input and Output files list'!$E$6</f>
        <v>C:/NGS/save/</v>
      </c>
      <c r="H990" s="15" t="str">
        <f>'1. Input and Output files list'!$J$468</f>
        <v>.tagcount</v>
      </c>
      <c r="I990" s="15" t="s">
        <v>547</v>
      </c>
      <c r="J990" s="15">
        <f>'1. Input and Output files list'!$F$468</f>
        <v>0</v>
      </c>
      <c r="K990" s="15" t="s">
        <v>545</v>
      </c>
      <c r="M990" s="15" t="str">
        <f>CONCATENATE(F990,G990,H990,I990,J990,K990)</f>
        <v>genotypingdata&lt;- fread("C:/NGS/save/.tagcountmatchindex.csv", col.names = c("0"))</v>
      </c>
    </row>
    <row r="991" spans="1:15" x14ac:dyDescent="0.15">
      <c r="A991" s="15">
        <v>990</v>
      </c>
      <c r="B991" s="15">
        <v>195</v>
      </c>
      <c r="C991" s="15" t="s">
        <v>139</v>
      </c>
      <c r="D991" s="26" t="s">
        <v>79</v>
      </c>
    </row>
    <row r="992" spans="1:15" x14ac:dyDescent="0.15">
      <c r="A992" s="15">
        <v>991</v>
      </c>
      <c r="B992" s="15">
        <v>195</v>
      </c>
      <c r="C992" s="15" t="s">
        <v>549</v>
      </c>
      <c r="D992" s="26" t="s">
        <v>551</v>
      </c>
    </row>
    <row r="993" spans="1:15" x14ac:dyDescent="0.15">
      <c r="A993" s="15">
        <v>992</v>
      </c>
      <c r="B993" s="15">
        <v>196</v>
      </c>
      <c r="C993" s="15" t="s">
        <v>136</v>
      </c>
      <c r="D993" s="26" t="str">
        <f>N993</f>
        <v>genotypingdata &lt;- fread("C:/NGS/save/.tagcount", header=F, col.names=genotype)</v>
      </c>
      <c r="F993" s="15" t="s">
        <v>553</v>
      </c>
      <c r="G993" s="15" t="str">
        <f>'1. Input and Output files list'!$E$6</f>
        <v>C:/NGS/save/</v>
      </c>
      <c r="H993" s="15" t="str">
        <f>'1. Input and Output files list'!$J$470</f>
        <v>.tagcount</v>
      </c>
      <c r="I993" s="15" t="s">
        <v>228</v>
      </c>
      <c r="N993" s="15" t="str">
        <f>CONCATENATE(F993,G993,H993,I993)</f>
        <v>genotypingdata &lt;- fread("C:/NGS/save/.tagcount", header=F, col.names=genotype)</v>
      </c>
    </row>
    <row r="994" spans="1:15" x14ac:dyDescent="0.15">
      <c r="A994" s="15">
        <v>993</v>
      </c>
      <c r="B994" s="15">
        <v>196</v>
      </c>
      <c r="C994" s="15" t="s">
        <v>137</v>
      </c>
      <c r="D994" s="26" t="str">
        <f>O994</f>
        <v>system.time(write.csv(genotypingdata[match(genotypingSum$tags, genotypingdata$tags),2], file="C:/NGS/save/.tagcountmatchindex.csv", row.names = F))</v>
      </c>
      <c r="F994" s="15" t="s">
        <v>554</v>
      </c>
      <c r="G994" s="15" t="str">
        <f>'1. Input and Output files list'!$E$6</f>
        <v>C:/NGS/save/</v>
      </c>
      <c r="H994" s="15" t="str">
        <f>'1. Input and Output files list'!$J$470</f>
        <v>.tagcount</v>
      </c>
      <c r="I994" s="15" t="s">
        <v>142</v>
      </c>
      <c r="O994" s="15" t="str">
        <f>CONCATENATE(F994,G994,H994,I994)</f>
        <v>system.time(write.csv(genotypingdata[match(genotypingSum$tags, genotypingdata$tags),2], file="C:/NGS/save/.tagcountmatchindex.csv", row.names = F))</v>
      </c>
    </row>
    <row r="995" spans="1:15" x14ac:dyDescent="0.15">
      <c r="A995" s="15">
        <v>994</v>
      </c>
      <c r="B995" s="15">
        <v>196</v>
      </c>
      <c r="C995" s="15" t="s">
        <v>138</v>
      </c>
      <c r="D995" s="26" t="str">
        <f>M995</f>
        <v>genotypingdata&lt;- fread("C:/NGS/save/.tagcountmatchindex.csv", col.names = c("0"))</v>
      </c>
      <c r="F995" s="15" t="s">
        <v>233</v>
      </c>
      <c r="G995" s="15" t="str">
        <f>'1. Input and Output files list'!$E$6</f>
        <v>C:/NGS/save/</v>
      </c>
      <c r="H995" s="15" t="str">
        <f>'1. Input and Output files list'!$J$470</f>
        <v>.tagcount</v>
      </c>
      <c r="I995" s="15" t="s">
        <v>547</v>
      </c>
      <c r="J995" s="15">
        <f>'1. Input and Output files list'!$F$470</f>
        <v>0</v>
      </c>
      <c r="K995" s="15" t="s">
        <v>545</v>
      </c>
      <c r="M995" s="15" t="str">
        <f>CONCATENATE(F995,G995,H995,I995,J995,K995)</f>
        <v>genotypingdata&lt;- fread("C:/NGS/save/.tagcountmatchindex.csv", col.names = c("0"))</v>
      </c>
    </row>
    <row r="996" spans="1:15" x14ac:dyDescent="0.15">
      <c r="A996" s="15">
        <v>995</v>
      </c>
      <c r="B996" s="15">
        <v>196</v>
      </c>
      <c r="C996" s="15" t="s">
        <v>139</v>
      </c>
      <c r="D996" s="26" t="s">
        <v>79</v>
      </c>
    </row>
    <row r="997" spans="1:15" x14ac:dyDescent="0.15">
      <c r="A997" s="15">
        <v>996</v>
      </c>
      <c r="B997" s="15">
        <v>196</v>
      </c>
      <c r="C997" s="15" t="s">
        <v>549</v>
      </c>
      <c r="D997" s="26" t="s">
        <v>551</v>
      </c>
    </row>
    <row r="998" spans="1:15" x14ac:dyDescent="0.15">
      <c r="A998" s="15">
        <v>997</v>
      </c>
      <c r="B998" s="15">
        <v>197</v>
      </c>
      <c r="C998" s="15" t="s">
        <v>136</v>
      </c>
      <c r="D998" s="26" t="str">
        <f>N998</f>
        <v>genotypingdata &lt;- fread("C:/NGS/save/.tagcount", header=F, col.names=genotype)</v>
      </c>
      <c r="F998" s="15" t="s">
        <v>553</v>
      </c>
      <c r="G998" s="15" t="str">
        <f>'1. Input and Output files list'!$E$6</f>
        <v>C:/NGS/save/</v>
      </c>
      <c r="H998" s="15" t="str">
        <f>'1. Input and Output files list'!$J$472</f>
        <v>.tagcount</v>
      </c>
      <c r="I998" s="15" t="s">
        <v>228</v>
      </c>
      <c r="N998" s="15" t="str">
        <f>CONCATENATE(F998,G998,H998,I998)</f>
        <v>genotypingdata &lt;- fread("C:/NGS/save/.tagcount", header=F, col.names=genotype)</v>
      </c>
    </row>
    <row r="999" spans="1:15" x14ac:dyDescent="0.15">
      <c r="A999" s="15">
        <v>998</v>
      </c>
      <c r="B999" s="15">
        <v>197</v>
      </c>
      <c r="C999" s="15" t="s">
        <v>137</v>
      </c>
      <c r="D999" s="26" t="str">
        <f>O999</f>
        <v>system.time(write.csv(genotypingdata[match(genotypingSum$tags, genotypingdata$tags),2], file="C:/NGS/save/.tagcountmatchindex.csv", row.names = F))</v>
      </c>
      <c r="F999" s="15" t="s">
        <v>554</v>
      </c>
      <c r="G999" s="15" t="str">
        <f>'1. Input and Output files list'!$E$6</f>
        <v>C:/NGS/save/</v>
      </c>
      <c r="H999" s="15" t="str">
        <f>'1. Input and Output files list'!$J$472</f>
        <v>.tagcount</v>
      </c>
      <c r="I999" s="15" t="s">
        <v>142</v>
      </c>
      <c r="O999" s="15" t="str">
        <f>CONCATENATE(F999,G999,H999,I999)</f>
        <v>system.time(write.csv(genotypingdata[match(genotypingSum$tags, genotypingdata$tags),2], file="C:/NGS/save/.tagcountmatchindex.csv", row.names = F))</v>
      </c>
    </row>
    <row r="1000" spans="1:15" x14ac:dyDescent="0.15">
      <c r="A1000" s="15">
        <v>999</v>
      </c>
      <c r="B1000" s="15">
        <v>197</v>
      </c>
      <c r="C1000" s="15" t="s">
        <v>138</v>
      </c>
      <c r="D1000" s="26" t="str">
        <f>M1000</f>
        <v>genotypingdata&lt;- fread("C:/NGS/save/.tagcountmatchindex.csv", col.names = c("0"))</v>
      </c>
      <c r="F1000" s="15" t="s">
        <v>233</v>
      </c>
      <c r="G1000" s="15" t="str">
        <f>'1. Input and Output files list'!$E$6</f>
        <v>C:/NGS/save/</v>
      </c>
      <c r="H1000" s="15" t="str">
        <f>'1. Input and Output files list'!$J$472</f>
        <v>.tagcount</v>
      </c>
      <c r="I1000" s="15" t="s">
        <v>547</v>
      </c>
      <c r="J1000" s="15">
        <f>'1. Input and Output files list'!$F$472</f>
        <v>0</v>
      </c>
      <c r="K1000" s="15" t="s">
        <v>545</v>
      </c>
      <c r="M1000" s="15" t="str">
        <f>CONCATENATE(F1000,G1000,H1000,I1000,J1000,K1000)</f>
        <v>genotypingdata&lt;- fread("C:/NGS/save/.tagcountmatchindex.csv", col.names = c("0"))</v>
      </c>
    </row>
    <row r="1001" spans="1:15" x14ac:dyDescent="0.15">
      <c r="A1001" s="15">
        <v>1000</v>
      </c>
      <c r="B1001" s="15">
        <v>197</v>
      </c>
      <c r="C1001" s="15" t="s">
        <v>139</v>
      </c>
      <c r="D1001" s="26" t="s">
        <v>79</v>
      </c>
    </row>
    <row r="1002" spans="1:15" x14ac:dyDescent="0.15">
      <c r="A1002" s="15">
        <v>1001</v>
      </c>
      <c r="B1002" s="15">
        <v>197</v>
      </c>
      <c r="C1002" s="15" t="s">
        <v>549</v>
      </c>
      <c r="D1002" s="26" t="s">
        <v>551</v>
      </c>
    </row>
    <row r="1003" spans="1:15" x14ac:dyDescent="0.15">
      <c r="A1003" s="15">
        <v>1002</v>
      </c>
      <c r="B1003" s="15">
        <v>198</v>
      </c>
      <c r="C1003" s="15" t="s">
        <v>136</v>
      </c>
      <c r="D1003" s="26" t="str">
        <f>N1003</f>
        <v>genotypingdata &lt;- fread("C:/NGS/save/.tagcount", header=F, col.names=genotype)</v>
      </c>
      <c r="F1003" s="15" t="s">
        <v>553</v>
      </c>
      <c r="G1003" s="15" t="str">
        <f>'1. Input and Output files list'!$E$6</f>
        <v>C:/NGS/save/</v>
      </c>
      <c r="H1003" s="15" t="str">
        <f>'1. Input and Output files list'!$J$474</f>
        <v>.tagcount</v>
      </c>
      <c r="I1003" s="15" t="s">
        <v>228</v>
      </c>
      <c r="N1003" s="15" t="str">
        <f>CONCATENATE(F1003,G1003,H1003,I1003)</f>
        <v>genotypingdata &lt;- fread("C:/NGS/save/.tagcount", header=F, col.names=genotype)</v>
      </c>
    </row>
    <row r="1004" spans="1:15" x14ac:dyDescent="0.15">
      <c r="A1004" s="15">
        <v>1003</v>
      </c>
      <c r="B1004" s="15">
        <v>198</v>
      </c>
      <c r="C1004" s="15" t="s">
        <v>137</v>
      </c>
      <c r="D1004" s="26" t="str">
        <f>O1004</f>
        <v>system.time(write.csv(genotypingdata[match(genotypingSum$tags, genotypingdata$tags),2], file="C:/NGS/save/.tagcountmatchindex.csv", row.names = F))</v>
      </c>
      <c r="F1004" s="15" t="s">
        <v>554</v>
      </c>
      <c r="G1004" s="15" t="str">
        <f>'1. Input and Output files list'!$E$6</f>
        <v>C:/NGS/save/</v>
      </c>
      <c r="H1004" s="15" t="str">
        <f>'1. Input and Output files list'!$J$474</f>
        <v>.tagcount</v>
      </c>
      <c r="I1004" s="15" t="s">
        <v>142</v>
      </c>
      <c r="O1004" s="15" t="str">
        <f>CONCATENATE(F1004,G1004,H1004,I1004)</f>
        <v>system.time(write.csv(genotypingdata[match(genotypingSum$tags, genotypingdata$tags),2], file="C:/NGS/save/.tagcountmatchindex.csv", row.names = F))</v>
      </c>
    </row>
    <row r="1005" spans="1:15" x14ac:dyDescent="0.15">
      <c r="A1005" s="15">
        <v>1004</v>
      </c>
      <c r="B1005" s="15">
        <v>198</v>
      </c>
      <c r="C1005" s="15" t="s">
        <v>138</v>
      </c>
      <c r="D1005" s="26" t="str">
        <f>M1005</f>
        <v>genotypingdata&lt;- fread("C:/NGS/save/.tagcountmatchindex.csv", col.names = c("0"))</v>
      </c>
      <c r="F1005" s="15" t="s">
        <v>233</v>
      </c>
      <c r="G1005" s="15" t="str">
        <f>'1. Input and Output files list'!$E$6</f>
        <v>C:/NGS/save/</v>
      </c>
      <c r="H1005" s="15" t="str">
        <f>'1. Input and Output files list'!$J$474</f>
        <v>.tagcount</v>
      </c>
      <c r="I1005" s="15" t="s">
        <v>547</v>
      </c>
      <c r="J1005" s="15">
        <f>'1. Input and Output files list'!$F$474</f>
        <v>0</v>
      </c>
      <c r="K1005" s="15" t="s">
        <v>545</v>
      </c>
      <c r="M1005" s="15" t="str">
        <f>CONCATENATE(F1005,G1005,H1005,I1005,J1005,K1005)</f>
        <v>genotypingdata&lt;- fread("C:/NGS/save/.tagcountmatchindex.csv", col.names = c("0"))</v>
      </c>
    </row>
    <row r="1006" spans="1:15" x14ac:dyDescent="0.15">
      <c r="A1006" s="15">
        <v>1005</v>
      </c>
      <c r="B1006" s="15">
        <v>198</v>
      </c>
      <c r="C1006" s="15" t="s">
        <v>139</v>
      </c>
      <c r="D1006" s="26" t="s">
        <v>79</v>
      </c>
    </row>
    <row r="1007" spans="1:15" x14ac:dyDescent="0.15">
      <c r="A1007" s="15">
        <v>1006</v>
      </c>
      <c r="B1007" s="15">
        <v>198</v>
      </c>
      <c r="C1007" s="15" t="s">
        <v>549</v>
      </c>
      <c r="D1007" s="26" t="s">
        <v>551</v>
      </c>
    </row>
    <row r="1008" spans="1:15" x14ac:dyDescent="0.15">
      <c r="A1008" s="15">
        <v>1007</v>
      </c>
      <c r="B1008" s="15">
        <v>199</v>
      </c>
      <c r="C1008" s="15" t="s">
        <v>136</v>
      </c>
      <c r="D1008" s="26" t="str">
        <f>N1008</f>
        <v>genotypingdata &lt;- fread("C:/NGS/save/.tagcount", header=F, col.names=genotype)</v>
      </c>
      <c r="F1008" s="15" t="s">
        <v>553</v>
      </c>
      <c r="G1008" s="15" t="str">
        <f>'1. Input and Output files list'!$E$6</f>
        <v>C:/NGS/save/</v>
      </c>
      <c r="H1008" s="15" t="str">
        <f>'1. Input and Output files list'!$J$476</f>
        <v>.tagcount</v>
      </c>
      <c r="I1008" s="15" t="s">
        <v>228</v>
      </c>
      <c r="N1008" s="15" t="str">
        <f>CONCATENATE(F1008,G1008,H1008,I1008)</f>
        <v>genotypingdata &lt;- fread("C:/NGS/save/.tagcount", header=F, col.names=genotype)</v>
      </c>
    </row>
    <row r="1009" spans="1:15" x14ac:dyDescent="0.15">
      <c r="A1009" s="15">
        <v>1008</v>
      </c>
      <c r="B1009" s="15">
        <v>199</v>
      </c>
      <c r="C1009" s="15" t="s">
        <v>137</v>
      </c>
      <c r="D1009" s="26" t="str">
        <f>O1009</f>
        <v>system.time(write.csv(genotypingdata[match(genotypingSum$tags, genotypingdata$tags),2], file="C:/NGS/save/.tagcountmatchindex.csv", row.names = F))</v>
      </c>
      <c r="F1009" s="15" t="s">
        <v>554</v>
      </c>
      <c r="G1009" s="15" t="str">
        <f>'1. Input and Output files list'!$E$6</f>
        <v>C:/NGS/save/</v>
      </c>
      <c r="H1009" s="15" t="str">
        <f>'1. Input and Output files list'!$J$476</f>
        <v>.tagcount</v>
      </c>
      <c r="I1009" s="15" t="s">
        <v>142</v>
      </c>
      <c r="O1009" s="15" t="str">
        <f>CONCATENATE(F1009,G1009,H1009,I1009)</f>
        <v>system.time(write.csv(genotypingdata[match(genotypingSum$tags, genotypingdata$tags),2], file="C:/NGS/save/.tagcountmatchindex.csv", row.names = F))</v>
      </c>
    </row>
    <row r="1010" spans="1:15" x14ac:dyDescent="0.15">
      <c r="A1010" s="15">
        <v>1009</v>
      </c>
      <c r="B1010" s="15">
        <v>199</v>
      </c>
      <c r="C1010" s="15" t="s">
        <v>138</v>
      </c>
      <c r="D1010" s="26" t="str">
        <f>M1010</f>
        <v>genotypingdata&lt;- fread("C:/NGS/save/.tagcountmatchindex.csv", col.names = c("0"))</v>
      </c>
      <c r="F1010" s="15" t="s">
        <v>233</v>
      </c>
      <c r="G1010" s="15" t="str">
        <f>'1. Input and Output files list'!$E$6</f>
        <v>C:/NGS/save/</v>
      </c>
      <c r="H1010" s="15" t="str">
        <f>'1. Input and Output files list'!$J$476</f>
        <v>.tagcount</v>
      </c>
      <c r="I1010" s="15" t="s">
        <v>547</v>
      </c>
      <c r="J1010" s="15">
        <f>'1. Input and Output files list'!$F$476</f>
        <v>0</v>
      </c>
      <c r="K1010" s="15" t="s">
        <v>545</v>
      </c>
      <c r="M1010" s="15" t="str">
        <f>CONCATENATE(F1010,G1010,H1010,I1010,J1010,K1010)</f>
        <v>genotypingdata&lt;- fread("C:/NGS/save/.tagcountmatchindex.csv", col.names = c("0"))</v>
      </c>
    </row>
    <row r="1011" spans="1:15" x14ac:dyDescent="0.15">
      <c r="A1011" s="15">
        <v>1010</v>
      </c>
      <c r="B1011" s="15">
        <v>199</v>
      </c>
      <c r="C1011" s="15" t="s">
        <v>139</v>
      </c>
      <c r="D1011" s="26" t="s">
        <v>79</v>
      </c>
    </row>
    <row r="1012" spans="1:15" x14ac:dyDescent="0.15">
      <c r="A1012" s="15">
        <v>1011</v>
      </c>
      <c r="B1012" s="15">
        <v>199</v>
      </c>
      <c r="C1012" s="15" t="s">
        <v>549</v>
      </c>
      <c r="D1012" s="26" t="s">
        <v>551</v>
      </c>
    </row>
    <row r="1013" spans="1:15" x14ac:dyDescent="0.15">
      <c r="A1013" s="15">
        <v>1012</v>
      </c>
      <c r="B1013" s="15">
        <v>200</v>
      </c>
      <c r="C1013" s="15" t="s">
        <v>136</v>
      </c>
      <c r="D1013" s="26" t="str">
        <f>N1013</f>
        <v>genotypingdata &lt;- fread("C:/NGS/save/.tagcount", header=F, col.names=genotype)</v>
      </c>
      <c r="F1013" s="15" t="s">
        <v>553</v>
      </c>
      <c r="G1013" s="15" t="str">
        <f>'1. Input and Output files list'!$E$6</f>
        <v>C:/NGS/save/</v>
      </c>
      <c r="H1013" s="15" t="str">
        <f>'1. Input and Output files list'!$J$478</f>
        <v>.tagcount</v>
      </c>
      <c r="I1013" s="15" t="s">
        <v>228</v>
      </c>
      <c r="N1013" s="15" t="str">
        <f>CONCATENATE(F1013,G1013,H1013,I1013)</f>
        <v>genotypingdata &lt;- fread("C:/NGS/save/.tagcount", header=F, col.names=genotype)</v>
      </c>
    </row>
    <row r="1014" spans="1:15" x14ac:dyDescent="0.15">
      <c r="A1014" s="15">
        <v>1013</v>
      </c>
      <c r="B1014" s="15">
        <v>200</v>
      </c>
      <c r="C1014" s="15" t="s">
        <v>137</v>
      </c>
      <c r="D1014" s="26" t="str">
        <f>O1014</f>
        <v>system.time(write.csv(genotypingdata[match(genotypingSum$tags, genotypingdata$tags),2], file="C:/NGS/save/.tagcountmatchindex.csv", row.names = F))</v>
      </c>
      <c r="F1014" s="15" t="s">
        <v>554</v>
      </c>
      <c r="G1014" s="15" t="str">
        <f>'1. Input and Output files list'!$E$6</f>
        <v>C:/NGS/save/</v>
      </c>
      <c r="H1014" s="15" t="str">
        <f>'1. Input and Output files list'!$J$478</f>
        <v>.tagcount</v>
      </c>
      <c r="I1014" s="15" t="s">
        <v>142</v>
      </c>
      <c r="O1014" s="15" t="str">
        <f>CONCATENATE(F1014,G1014,H1014,I1014)</f>
        <v>system.time(write.csv(genotypingdata[match(genotypingSum$tags, genotypingdata$tags),2], file="C:/NGS/save/.tagcountmatchindex.csv", row.names = F))</v>
      </c>
    </row>
    <row r="1015" spans="1:15" x14ac:dyDescent="0.15">
      <c r="A1015" s="15">
        <v>1014</v>
      </c>
      <c r="B1015" s="15">
        <v>200</v>
      </c>
      <c r="C1015" s="15" t="s">
        <v>138</v>
      </c>
      <c r="D1015" s="26" t="str">
        <f>M1015</f>
        <v>genotypingdata&lt;- fread("C:/NGS/save/.tagcountmatchindex.csv", col.names = c("0"))</v>
      </c>
      <c r="F1015" s="15" t="s">
        <v>233</v>
      </c>
      <c r="G1015" s="15" t="str">
        <f>'1. Input and Output files list'!$E$6</f>
        <v>C:/NGS/save/</v>
      </c>
      <c r="H1015" s="15" t="str">
        <f>'1. Input and Output files list'!$J$478</f>
        <v>.tagcount</v>
      </c>
      <c r="I1015" s="15" t="s">
        <v>547</v>
      </c>
      <c r="J1015" s="15">
        <f>'1. Input and Output files list'!$F$478</f>
        <v>0</v>
      </c>
      <c r="K1015" s="15" t="s">
        <v>545</v>
      </c>
      <c r="M1015" s="15" t="str">
        <f>CONCATENATE(F1015,G1015,H1015,I1015,J1015,K1015)</f>
        <v>genotypingdata&lt;- fread("C:/NGS/save/.tagcountmatchindex.csv", col.names = c("0"))</v>
      </c>
    </row>
    <row r="1016" spans="1:15" x14ac:dyDescent="0.15">
      <c r="A1016" s="15">
        <v>1015</v>
      </c>
      <c r="B1016" s="15">
        <v>200</v>
      </c>
      <c r="C1016" s="15" t="s">
        <v>139</v>
      </c>
      <c r="D1016" s="26" t="s">
        <v>550</v>
      </c>
    </row>
    <row r="1017" spans="1:15" x14ac:dyDescent="0.15">
      <c r="A1017" s="15">
        <v>1016</v>
      </c>
      <c r="B1017" s="15">
        <v>200</v>
      </c>
      <c r="C1017" s="15" t="s">
        <v>549</v>
      </c>
      <c r="D1017" s="26" t="s">
        <v>551</v>
      </c>
    </row>
    <row r="1018" spans="1:15" x14ac:dyDescent="0.15">
      <c r="A1018" s="15">
        <v>1017</v>
      </c>
      <c r="C1018" s="15" t="s">
        <v>506</v>
      </c>
      <c r="D1018" s="26" t="s">
        <v>295</v>
      </c>
    </row>
    <row r="1019" spans="1:15" x14ac:dyDescent="0.15">
      <c r="A1019" s="15">
        <v>1018</v>
      </c>
      <c r="C1019" s="15" t="s">
        <v>778</v>
      </c>
      <c r="D1019" s="26" t="s">
        <v>800</v>
      </c>
    </row>
    <row r="1020" spans="1:15" x14ac:dyDescent="0.15">
      <c r="A1020" s="15">
        <v>1019</v>
      </c>
      <c r="C1020" s="15" t="s">
        <v>507</v>
      </c>
      <c r="D1020" s="26" t="s">
        <v>776</v>
      </c>
    </row>
    <row r="1021" spans="1:15" x14ac:dyDescent="0.15">
      <c r="A1021" s="15">
        <v>1020</v>
      </c>
      <c r="C1021" s="15" t="s">
        <v>508</v>
      </c>
      <c r="D1021" s="26" t="s">
        <v>801</v>
      </c>
    </row>
    <row r="1022" spans="1:15" x14ac:dyDescent="0.15">
      <c r="A1022" s="15">
        <v>1021</v>
      </c>
      <c r="C1022" s="15" t="s">
        <v>509</v>
      </c>
      <c r="D1022" s="26" t="s">
        <v>802</v>
      </c>
    </row>
    <row r="1023" spans="1:15" x14ac:dyDescent="0.15">
      <c r="A1023" s="15">
        <v>1022</v>
      </c>
      <c r="C1023" s="15" t="s">
        <v>510</v>
      </c>
      <c r="D1023" s="26" t="s">
        <v>803</v>
      </c>
    </row>
    <row r="1024" spans="1:15" x14ac:dyDescent="0.15">
      <c r="A1024" s="15">
        <v>1023</v>
      </c>
      <c r="C1024" s="15" t="s">
        <v>511</v>
      </c>
      <c r="D1024" s="26" t="s">
        <v>804</v>
      </c>
    </row>
    <row r="1025" spans="1:16" x14ac:dyDescent="0.15">
      <c r="A1025" s="15">
        <v>1024</v>
      </c>
      <c r="C1025" s="15" t="s">
        <v>512</v>
      </c>
      <c r="D1025" s="26" t="s">
        <v>805</v>
      </c>
    </row>
    <row r="1026" spans="1:16" x14ac:dyDescent="0.15">
      <c r="A1026" s="15">
        <v>1025</v>
      </c>
      <c r="C1026" s="15" t="s">
        <v>513</v>
      </c>
      <c r="D1026" s="26" t="s">
        <v>777</v>
      </c>
    </row>
    <row r="1027" spans="1:16" x14ac:dyDescent="0.15">
      <c r="A1027" s="15">
        <v>1026</v>
      </c>
      <c r="C1027" s="15" t="s">
        <v>514</v>
      </c>
      <c r="D1027" s="26" t="str">
        <f>P1027</f>
        <v>write.csv((zz), file="C:/NGS/save/genotypingSum_complete_aln_37.csv", row.names = F)</v>
      </c>
      <c r="F1027" s="15" t="s">
        <v>784</v>
      </c>
      <c r="G1027" s="15" t="str">
        <f>'1. Input and Output files list'!$E$6</f>
        <v>C:/NGS/save/</v>
      </c>
      <c r="H1027" s="15" t="s">
        <v>541</v>
      </c>
      <c r="I1027" s="15" t="s">
        <v>832</v>
      </c>
      <c r="J1027" s="15" t="s">
        <v>539</v>
      </c>
      <c r="P1027" s="15" t="str">
        <f>CONCATENATE(F1027,G1027,H1027,I1027,J1027)</f>
        <v>write.csv((zz), file="C:/NGS/save/genotypingSum_complete_aln_37.csv", row.names = F)</v>
      </c>
    </row>
    <row r="1028" spans="1:16" x14ac:dyDescent="0.15">
      <c r="A1028" s="15">
        <v>1027</v>
      </c>
      <c r="C1028" s="15" t="s">
        <v>515</v>
      </c>
      <c r="D1028" s="26" t="s">
        <v>788</v>
      </c>
    </row>
    <row r="1029" spans="1:16" x14ac:dyDescent="0.15">
      <c r="A1029" s="15">
        <v>1028</v>
      </c>
      <c r="C1029" s="15" t="s">
        <v>516</v>
      </c>
      <c r="D1029" s="26" t="s">
        <v>789</v>
      </c>
    </row>
    <row r="1030" spans="1:16" x14ac:dyDescent="0.15">
      <c r="A1030" s="15">
        <v>1029</v>
      </c>
      <c r="C1030" s="15" t="s">
        <v>517</v>
      </c>
      <c r="D1030" s="26" t="s">
        <v>812</v>
      </c>
    </row>
    <row r="1031" spans="1:16" x14ac:dyDescent="0.15">
      <c r="A1031" s="15">
        <v>1030</v>
      </c>
      <c r="C1031" s="15" t="s">
        <v>518</v>
      </c>
      <c r="D1031" s="26" t="s">
        <v>495</v>
      </c>
    </row>
    <row r="1032" spans="1:16" x14ac:dyDescent="0.15">
      <c r="A1032" s="15">
        <v>1031</v>
      </c>
      <c r="C1032" s="15" t="s">
        <v>519</v>
      </c>
      <c r="D1032" s="26" t="s">
        <v>496</v>
      </c>
    </row>
    <row r="1033" spans="1:16" x14ac:dyDescent="0.15">
      <c r="A1033" s="15">
        <v>1032</v>
      </c>
      <c r="C1033" s="15" t="s">
        <v>520</v>
      </c>
      <c r="D1033" s="26" t="s">
        <v>502</v>
      </c>
    </row>
    <row r="1034" spans="1:16" x14ac:dyDescent="0.15">
      <c r="A1034" s="15">
        <v>1033</v>
      </c>
      <c r="C1034" s="15" t="s">
        <v>779</v>
      </c>
      <c r="D1034" s="26" t="s">
        <v>498</v>
      </c>
    </row>
    <row r="1035" spans="1:16" x14ac:dyDescent="0.15">
      <c r="A1035" s="15">
        <v>1034</v>
      </c>
      <c r="C1035" s="15" t="s">
        <v>780</v>
      </c>
      <c r="D1035" s="26" t="s">
        <v>499</v>
      </c>
    </row>
    <row r="1036" spans="1:16" x14ac:dyDescent="0.15">
      <c r="A1036" s="15">
        <v>1035</v>
      </c>
      <c r="C1036" s="15" t="s">
        <v>781</v>
      </c>
      <c r="D1036" s="26" t="s">
        <v>501</v>
      </c>
    </row>
    <row r="1037" spans="1:16" x14ac:dyDescent="0.15">
      <c r="A1037" s="15">
        <v>1036</v>
      </c>
      <c r="C1037" s="15" t="s">
        <v>782</v>
      </c>
      <c r="D1037" s="26" t="s">
        <v>503</v>
      </c>
    </row>
    <row r="1038" spans="1:16" x14ac:dyDescent="0.15">
      <c r="A1038" s="15">
        <v>1037</v>
      </c>
      <c r="C1038" s="15" t="s">
        <v>783</v>
      </c>
      <c r="D1038" s="26" t="s">
        <v>504</v>
      </c>
    </row>
    <row r="1039" spans="1:16" x14ac:dyDescent="0.15">
      <c r="A1039" s="15">
        <v>1038</v>
      </c>
      <c r="C1039" s="15" t="s">
        <v>785</v>
      </c>
      <c r="D1039" s="26" t="s">
        <v>500</v>
      </c>
    </row>
    <row r="1040" spans="1:16" x14ac:dyDescent="0.15">
      <c r="A1040" s="15">
        <v>1039</v>
      </c>
      <c r="C1040" s="15" t="s">
        <v>786</v>
      </c>
      <c r="D1040" s="26" t="s">
        <v>505</v>
      </c>
    </row>
    <row r="1041" spans="1:16" x14ac:dyDescent="0.15">
      <c r="A1041" s="15">
        <v>1040</v>
      </c>
      <c r="C1041" s="15" t="s">
        <v>787</v>
      </c>
      <c r="D1041" s="26" t="s">
        <v>813</v>
      </c>
    </row>
    <row r="1042" spans="1:16" x14ac:dyDescent="0.15">
      <c r="A1042" s="15">
        <v>1041</v>
      </c>
      <c r="C1042" s="15" t="s">
        <v>806</v>
      </c>
      <c r="D1042" s="26" t="str">
        <f>P1042</f>
        <v>Genotype &lt;- subset(xyz, xyz$Chisquare &gt; 0.001)</v>
      </c>
      <c r="F1042" s="15" t="s">
        <v>1537</v>
      </c>
      <c r="G1042" s="15">
        <f>'1. Input and Output files list'!$E$37</f>
        <v>1E-3</v>
      </c>
      <c r="H1042" s="15" t="s">
        <v>1538</v>
      </c>
      <c r="P1042" s="15" t="str">
        <f>CONCATENATE(F1042,G1042,H1042,I1042,J1042)</f>
        <v>Genotype &lt;- subset(xyz, xyz$Chisquare &gt; 0.001)</v>
      </c>
    </row>
    <row r="1043" spans="1:16" x14ac:dyDescent="0.15">
      <c r="A1043" s="15">
        <v>1042</v>
      </c>
      <c r="C1043" s="15" t="s">
        <v>807</v>
      </c>
      <c r="D1043" s="26" t="str">
        <f>P1043</f>
        <v>write.csv((Genotype), file="C:/NGS/save/Genotype_aln_37.csv", row.names = F)</v>
      </c>
      <c r="F1043" s="15" t="s">
        <v>521</v>
      </c>
      <c r="G1043" s="15" t="str">
        <f>'1. Input and Output files list'!$E$6</f>
        <v>C:/NGS/save/</v>
      </c>
      <c r="H1043" s="15" t="s">
        <v>540</v>
      </c>
      <c r="I1043" s="15" t="s">
        <v>832</v>
      </c>
      <c r="J1043" s="15" t="s">
        <v>539</v>
      </c>
      <c r="P1043" s="15" t="str">
        <f>CONCATENATE(F1043,G1043,H1043,I1043,J1043)</f>
        <v>write.csv((Genotype), file="C:/NGS/save/Genotype_aln_37.csv", row.names = F)</v>
      </c>
    </row>
  </sheetData>
  <phoneticPr fontId="18"/>
  <pageMargins left="0.7" right="0.7" top="0.75" bottom="0.75" header="0.3" footer="0.3"/>
  <pageSetup paperSize="9" orientation="portrait" horizontalDpi="4294967293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C2:O628"/>
  <sheetViews>
    <sheetView zoomScale="75" zoomScaleNormal="75" workbookViewId="0">
      <selection activeCell="F39" sqref="F39"/>
    </sheetView>
  </sheetViews>
  <sheetFormatPr defaultRowHeight="13.5" x14ac:dyDescent="0.15"/>
  <cols>
    <col min="1" max="2" width="3.125" style="15" customWidth="1"/>
    <col min="3" max="3" width="7.125" style="15" customWidth="1"/>
    <col min="4" max="4" width="160.875" style="15" customWidth="1"/>
    <col min="5" max="16384" width="9" style="15"/>
  </cols>
  <sheetData>
    <row r="2" spans="3:15" x14ac:dyDescent="0.15">
      <c r="C2" s="15">
        <v>1</v>
      </c>
      <c r="D2" s="39" t="str">
        <f>O2</f>
        <v>geno &lt;- read.csv("C:/NGS/save/Genotype_aln_37.csv")</v>
      </c>
      <c r="F2" s="15" t="s">
        <v>424</v>
      </c>
      <c r="G2" s="15" t="str">
        <f>'1. Input and Output files list'!$E$6</f>
        <v>C:/NGS/save/</v>
      </c>
      <c r="H2" s="15" t="s">
        <v>540</v>
      </c>
      <c r="I2" s="15" t="s">
        <v>1001</v>
      </c>
      <c r="J2" s="15" t="s">
        <v>34</v>
      </c>
      <c r="O2" s="15" t="str">
        <f>CONCATENATE(F2,G2,H2,I2,J2,K2,L2,M2)</f>
        <v>geno &lt;- read.csv("C:/NGS/save/Genotype_aln_37.csv")</v>
      </c>
    </row>
    <row r="3" spans="3:15" x14ac:dyDescent="0.15">
      <c r="C3" s="15">
        <v>2</v>
      </c>
      <c r="D3" s="39" t="s">
        <v>593</v>
      </c>
    </row>
    <row r="4" spans="3:15" x14ac:dyDescent="0.15">
      <c r="C4" s="15">
        <v>3</v>
      </c>
      <c r="D4" s="39" t="str">
        <f>O4</f>
        <v>write.csv(LG, "C:/NGS/save/Linkage_group_list.csv", row.names=F)</v>
      </c>
      <c r="F4" s="15" t="s">
        <v>558</v>
      </c>
      <c r="G4" s="15" t="str">
        <f>'1. Input and Output files list'!$E$6</f>
        <v>C:/NGS/save/</v>
      </c>
      <c r="H4" s="15" t="s">
        <v>565</v>
      </c>
      <c r="O4" s="15" t="str">
        <f>CONCATENATE(F4,G4,H4,I4,J4,K4,L4,M4)</f>
        <v>write.csv(LG, "C:/NGS/save/Linkage_group_list.csv", row.names=F)</v>
      </c>
    </row>
    <row r="5" spans="3:15" x14ac:dyDescent="0.15">
      <c r="C5" s="15">
        <v>4</v>
      </c>
      <c r="D5" s="39" t="str">
        <f>O5</f>
        <v>LG &lt;- read.csv("C:/NGS/save/Linkage_group_list.csv", col.names=c("Linkage_group"), stringsAsFactors=F)</v>
      </c>
      <c r="F5" s="15" t="s">
        <v>559</v>
      </c>
      <c r="G5" s="15" t="str">
        <f>'1. Input and Output files list'!$E$6</f>
        <v>C:/NGS/save/</v>
      </c>
      <c r="H5" s="15" t="s">
        <v>566</v>
      </c>
      <c r="O5" s="15" t="str">
        <f>CONCATENATE(F5,G5,H5,I5,J5,K5,L5,M5)</f>
        <v>LG &lt;- read.csv("C:/NGS/save/Linkage_group_list.csv", col.names=c("Linkage_group"), stringsAsFactors=F)</v>
      </c>
    </row>
    <row r="6" spans="3:15" x14ac:dyDescent="0.15">
      <c r="C6" s="15">
        <v>5</v>
      </c>
      <c r="D6" s="39" t="s">
        <v>594</v>
      </c>
    </row>
    <row r="7" spans="3:15" x14ac:dyDescent="0.15">
      <c r="C7" s="15">
        <v>6</v>
      </c>
      <c r="D7" s="39" t="s">
        <v>560</v>
      </c>
    </row>
    <row r="8" spans="3:15" x14ac:dyDescent="0.15">
      <c r="C8" s="15">
        <v>7</v>
      </c>
      <c r="D8" s="39" t="str">
        <f>O8</f>
        <v>write.csv(LG, "C:/NGS/save/Linkage_group_list.csv", row.names=F)</v>
      </c>
      <c r="F8" s="15" t="s">
        <v>558</v>
      </c>
      <c r="G8" s="15" t="str">
        <f>'1. Input and Output files list'!$E$6</f>
        <v>C:/NGS/save/</v>
      </c>
      <c r="H8" s="15" t="s">
        <v>565</v>
      </c>
      <c r="O8" s="15" t="str">
        <f>CONCATENATE(F8,G8,H8,I8,J8,K8,L8,M8)</f>
        <v>write.csv(LG, "C:/NGS/save/Linkage_group_list.csv", row.names=F)</v>
      </c>
    </row>
    <row r="9" spans="3:15" x14ac:dyDescent="0.15">
      <c r="C9" s="15">
        <v>8</v>
      </c>
      <c r="D9" s="39" t="s">
        <v>595</v>
      </c>
    </row>
    <row r="10" spans="3:15" x14ac:dyDescent="0.15">
      <c r="C10" s="15">
        <v>9</v>
      </c>
      <c r="D10" s="39" t="s">
        <v>561</v>
      </c>
    </row>
    <row r="11" spans="3:15" x14ac:dyDescent="0.15">
      <c r="C11" s="15">
        <v>10</v>
      </c>
      <c r="D11" s="39" t="s">
        <v>562</v>
      </c>
    </row>
    <row r="12" spans="3:15" x14ac:dyDescent="0.15">
      <c r="C12" s="15">
        <v>11</v>
      </c>
      <c r="D12" s="39" t="s">
        <v>563</v>
      </c>
    </row>
    <row r="13" spans="3:15" x14ac:dyDescent="0.15">
      <c r="C13" s="15">
        <v>12</v>
      </c>
      <c r="D13" s="39" t="s">
        <v>596</v>
      </c>
    </row>
    <row r="14" spans="3:15" x14ac:dyDescent="0.15">
      <c r="C14" s="15">
        <v>13</v>
      </c>
      <c r="D14" s="39" t="s">
        <v>564</v>
      </c>
    </row>
    <row r="15" spans="3:15" x14ac:dyDescent="0.15">
      <c r="C15" s="15">
        <v>14</v>
      </c>
      <c r="D15" s="39" t="s">
        <v>597</v>
      </c>
    </row>
    <row r="16" spans="3:15" x14ac:dyDescent="0.15">
      <c r="C16" s="15">
        <v>15</v>
      </c>
      <c r="D16" s="39" t="s">
        <v>598</v>
      </c>
    </row>
    <row r="17" spans="3:15" x14ac:dyDescent="0.15">
      <c r="C17" s="15">
        <v>16</v>
      </c>
      <c r="D17" s="39" t="s">
        <v>599</v>
      </c>
    </row>
    <row r="18" spans="3:15" x14ac:dyDescent="0.15">
      <c r="C18" s="15">
        <v>17</v>
      </c>
      <c r="D18" s="39" t="s">
        <v>601</v>
      </c>
    </row>
    <row r="19" spans="3:15" x14ac:dyDescent="0.15">
      <c r="C19" s="15">
        <v>18</v>
      </c>
      <c r="D19" s="39" t="s">
        <v>600</v>
      </c>
    </row>
    <row r="20" spans="3:15" x14ac:dyDescent="0.15">
      <c r="C20" s="15">
        <v>19</v>
      </c>
      <c r="D20" s="39" t="s">
        <v>425</v>
      </c>
    </row>
    <row r="21" spans="3:15" x14ac:dyDescent="0.15">
      <c r="C21" s="15">
        <v>20</v>
      </c>
      <c r="D21" s="39" t="s">
        <v>426</v>
      </c>
    </row>
    <row r="22" spans="3:15" x14ac:dyDescent="0.15">
      <c r="C22" s="15">
        <v>21</v>
      </c>
      <c r="D22" s="39" t="s">
        <v>427</v>
      </c>
    </row>
    <row r="23" spans="3:15" x14ac:dyDescent="0.15">
      <c r="C23" s="15">
        <v>22</v>
      </c>
      <c r="D23" s="39" t="s">
        <v>428</v>
      </c>
    </row>
    <row r="24" spans="3:15" x14ac:dyDescent="0.15">
      <c r="C24" s="15">
        <v>23</v>
      </c>
      <c r="D24" s="39" t="s">
        <v>429</v>
      </c>
    </row>
    <row r="25" spans="3:15" x14ac:dyDescent="0.15">
      <c r="C25" s="15">
        <v>24</v>
      </c>
      <c r="D25" s="39" t="s">
        <v>430</v>
      </c>
    </row>
    <row r="26" spans="3:15" x14ac:dyDescent="0.15">
      <c r="C26" s="15">
        <v>25</v>
      </c>
      <c r="D26" s="39" t="s">
        <v>431</v>
      </c>
    </row>
    <row r="27" spans="3:15" x14ac:dyDescent="0.15">
      <c r="C27" s="15">
        <v>26</v>
      </c>
      <c r="D27" s="39" t="s">
        <v>432</v>
      </c>
    </row>
    <row r="28" spans="3:15" x14ac:dyDescent="0.15">
      <c r="C28" s="15">
        <v>27</v>
      </c>
      <c r="D28" s="39" t="str">
        <f>O28</f>
        <v>write.csv(table(NuPaididPageno$Paid), "C:/NGS/save/Genotype_table.csv", row.names=F)</v>
      </c>
      <c r="F28" s="15" t="s">
        <v>433</v>
      </c>
      <c r="G28" s="15" t="str">
        <f>'1. Input and Output files list'!$E$6</f>
        <v>C:/NGS/save/</v>
      </c>
      <c r="H28" s="15" t="s">
        <v>441</v>
      </c>
      <c r="O28" s="15" t="str">
        <f>CONCATENATE(F28,G28,H28,I28,J28,K28,L28,M28)</f>
        <v>write.csv(table(NuPaididPageno$Paid), "C:/NGS/save/Genotype_table.csv", row.names=F)</v>
      </c>
    </row>
    <row r="29" spans="3:15" x14ac:dyDescent="0.15">
      <c r="C29" s="15">
        <v>28</v>
      </c>
      <c r="D29" s="39" t="str">
        <f>O29</f>
        <v>table &lt;- read.csv("C:/NGS/save/Genotype_table.csv", col.names=c("table","freq"))</v>
      </c>
      <c r="F29" s="15" t="s">
        <v>434</v>
      </c>
      <c r="G29" s="15" t="str">
        <f>'1. Input and Output files list'!$E$6</f>
        <v>C:/NGS/save/</v>
      </c>
      <c r="H29" s="15" t="s">
        <v>442</v>
      </c>
      <c r="O29" s="15" t="str">
        <f>CONCATENATE(F29,G29,H29,I29,J29,K29,L29,M29)</f>
        <v>table &lt;- read.csv("C:/NGS/save/Genotype_table.csv", col.names=c("table","freq"))</v>
      </c>
    </row>
    <row r="30" spans="3:15" x14ac:dyDescent="0.15">
      <c r="C30" s="15">
        <v>29</v>
      </c>
      <c r="D30" s="39" t="str">
        <f>O30</f>
        <v>file.remove("C:/NGS/save/Genotype_table.csv")</v>
      </c>
      <c r="F30" s="15" t="s">
        <v>66</v>
      </c>
      <c r="G30" s="15" t="str">
        <f>'1. Input and Output files list'!$E$6</f>
        <v>C:/NGS/save/</v>
      </c>
      <c r="H30" s="15" t="s">
        <v>443</v>
      </c>
      <c r="O30" s="15" t="str">
        <f>CONCATENATE(F30,G30,H30,I30,J30,K30,L30,M30)</f>
        <v>file.remove("C:/NGS/save/Genotype_table.csv")</v>
      </c>
    </row>
    <row r="31" spans="3:15" x14ac:dyDescent="0.15">
      <c r="C31" s="15">
        <v>30</v>
      </c>
      <c r="D31" s="39" t="s">
        <v>435</v>
      </c>
    </row>
    <row r="32" spans="3:15" x14ac:dyDescent="0.15">
      <c r="C32" s="15">
        <v>31</v>
      </c>
      <c r="D32" s="39" t="s">
        <v>436</v>
      </c>
    </row>
    <row r="33" spans="3:15" x14ac:dyDescent="0.15">
      <c r="C33" s="15">
        <v>32</v>
      </c>
      <c r="D33" s="39" t="str">
        <f>O33</f>
        <v>write.csv(unique, "C:/NGS/save/Genotype_unique.csv", row.names=F)</v>
      </c>
      <c r="F33" s="15" t="s">
        <v>437</v>
      </c>
      <c r="G33" s="15" t="str">
        <f>'1. Input and Output files list'!$E$6</f>
        <v>C:/NGS/save/</v>
      </c>
      <c r="H33" s="15" t="s">
        <v>444</v>
      </c>
      <c r="O33" s="15" t="str">
        <f t="shared" ref="O33:O39" si="0">CONCATENATE(F33,G33,H33,I33,J33,K33,L33,M33)</f>
        <v>write.csv(unique, "C:/NGS/save/Genotype_unique.csv", row.names=F)</v>
      </c>
    </row>
    <row r="34" spans="3:15" x14ac:dyDescent="0.15">
      <c r="C34" s="15">
        <v>33</v>
      </c>
      <c r="D34" s="39" t="str">
        <f>O34</f>
        <v>unique &lt;- read.csv("C:/NGS/save/Genotype_unique.csv")</v>
      </c>
      <c r="F34" s="15" t="s">
        <v>438</v>
      </c>
      <c r="G34" s="15" t="str">
        <f>'1. Input and Output files list'!$E$6</f>
        <v>C:/NGS/save/</v>
      </c>
      <c r="H34" s="15" t="s">
        <v>445</v>
      </c>
      <c r="O34" s="15" t="str">
        <f t="shared" si="0"/>
        <v>unique &lt;- read.csv("C:/NGS/save/Genotype_unique.csv")</v>
      </c>
    </row>
    <row r="35" spans="3:15" x14ac:dyDescent="0.15">
      <c r="C35" s="15">
        <v>34</v>
      </c>
      <c r="D35" s="39" t="str">
        <f>O35</f>
        <v>file.remove("C:/NGS/save/Genotype_unique.csv")</v>
      </c>
      <c r="F35" s="15" t="s">
        <v>66</v>
      </c>
      <c r="G35" s="15" t="str">
        <f>'1. Input and Output files list'!$E$6</f>
        <v>C:/NGS/save/</v>
      </c>
      <c r="H35" s="15" t="s">
        <v>445</v>
      </c>
      <c r="O35" s="15" t="str">
        <f t="shared" si="0"/>
        <v>file.remove("C:/NGS/save/Genotype_unique.csv")</v>
      </c>
    </row>
    <row r="36" spans="3:15" x14ac:dyDescent="0.15">
      <c r="C36" s="15">
        <v>35</v>
      </c>
      <c r="D36" s="39" t="s">
        <v>439</v>
      </c>
    </row>
    <row r="37" spans="3:15" x14ac:dyDescent="0.15">
      <c r="C37" s="15">
        <v>36</v>
      </c>
      <c r="D37" s="39" t="str">
        <f>O37</f>
        <v>write.csv(table(unique$id), "C:/NGS/save/Genotype_table.csv", row.names=F)</v>
      </c>
      <c r="F37" s="15" t="s">
        <v>440</v>
      </c>
      <c r="G37" s="15" t="str">
        <f>'1. Input and Output files list'!$E$6</f>
        <v>C:/NGS/save/</v>
      </c>
      <c r="H37" s="15" t="s">
        <v>441</v>
      </c>
      <c r="O37" s="15" t="str">
        <f t="shared" si="0"/>
        <v>write.csv(table(unique$id), "C:/NGS/save/Genotype_table.csv", row.names=F)</v>
      </c>
    </row>
    <row r="38" spans="3:15" x14ac:dyDescent="0.15">
      <c r="C38" s="15">
        <v>37</v>
      </c>
      <c r="D38" s="39" t="str">
        <f>O38</f>
        <v>table &lt;- read.csv("C:/NGS/save/Genotype_table.csv", col.names=c("table","freq"))</v>
      </c>
      <c r="F38" s="15" t="s">
        <v>434</v>
      </c>
      <c r="G38" s="15" t="str">
        <f>'1. Input and Output files list'!$E$6</f>
        <v>C:/NGS/save/</v>
      </c>
      <c r="H38" s="15" t="s">
        <v>442</v>
      </c>
      <c r="O38" s="15" t="str">
        <f t="shared" si="0"/>
        <v>table &lt;- read.csv("C:/NGS/save/Genotype_table.csv", col.names=c("table","freq"))</v>
      </c>
    </row>
    <row r="39" spans="3:15" x14ac:dyDescent="0.15">
      <c r="C39" s="15">
        <v>38</v>
      </c>
      <c r="D39" s="39" t="str">
        <f>O39</f>
        <v>file.remove("C:/NGS/save/Genotype_table.csv")</v>
      </c>
      <c r="F39" s="15" t="s">
        <v>66</v>
      </c>
      <c r="G39" s="15" t="str">
        <f>'1. Input and Output files list'!$E$6</f>
        <v>C:/NGS/save/</v>
      </c>
      <c r="H39" s="15" t="s">
        <v>443</v>
      </c>
      <c r="O39" s="15" t="str">
        <f t="shared" si="0"/>
        <v>file.remove("C:/NGS/save/Genotype_table.csv")</v>
      </c>
    </row>
    <row r="40" spans="3:15" x14ac:dyDescent="0.15">
      <c r="C40" s="15">
        <v>39</v>
      </c>
      <c r="D40" s="39" t="s">
        <v>446</v>
      </c>
    </row>
    <row r="41" spans="3:15" x14ac:dyDescent="0.15">
      <c r="C41" s="15">
        <v>40</v>
      </c>
      <c r="D41" s="39" t="s">
        <v>447</v>
      </c>
    </row>
    <row r="42" spans="3:15" x14ac:dyDescent="0.15">
      <c r="C42" s="15">
        <v>41</v>
      </c>
      <c r="D42" s="39" t="s">
        <v>448</v>
      </c>
    </row>
    <row r="43" spans="3:15" x14ac:dyDescent="0.15">
      <c r="C43" s="15">
        <v>42</v>
      </c>
      <c r="D43" s="39" t="s">
        <v>449</v>
      </c>
    </row>
    <row r="44" spans="3:15" x14ac:dyDescent="0.15">
      <c r="C44" s="15">
        <v>43</v>
      </c>
      <c r="D44" s="39" t="s">
        <v>450</v>
      </c>
    </row>
    <row r="45" spans="3:15" x14ac:dyDescent="0.15">
      <c r="C45" s="15">
        <v>44</v>
      </c>
      <c r="D45" s="39" t="s">
        <v>451</v>
      </c>
    </row>
    <row r="46" spans="3:15" x14ac:dyDescent="0.15">
      <c r="C46" s="15">
        <v>45</v>
      </c>
      <c r="D46" s="39" t="s">
        <v>452</v>
      </c>
    </row>
    <row r="47" spans="3:15" x14ac:dyDescent="0.15">
      <c r="C47" s="15">
        <v>46</v>
      </c>
      <c r="D47" s="39" t="s">
        <v>453</v>
      </c>
    </row>
    <row r="48" spans="3:15" x14ac:dyDescent="0.15">
      <c r="C48" s="15">
        <v>47</v>
      </c>
      <c r="D48" s="39" t="s">
        <v>454</v>
      </c>
    </row>
    <row r="49" spans="3:15" x14ac:dyDescent="0.15">
      <c r="C49" s="15">
        <v>48</v>
      </c>
      <c r="D49" s="39" t="s">
        <v>455</v>
      </c>
    </row>
    <row r="50" spans="3:15" x14ac:dyDescent="0.15">
      <c r="C50" s="15">
        <v>49</v>
      </c>
      <c r="D50" s="39" t="s">
        <v>456</v>
      </c>
    </row>
    <row r="51" spans="3:15" x14ac:dyDescent="0.15">
      <c r="C51" s="15">
        <v>50</v>
      </c>
      <c r="D51" s="39" t="s">
        <v>457</v>
      </c>
    </row>
    <row r="52" spans="3:15" x14ac:dyDescent="0.15">
      <c r="C52" s="15">
        <v>51</v>
      </c>
      <c r="D52" s="39" t="s">
        <v>458</v>
      </c>
    </row>
    <row r="53" spans="3:15" x14ac:dyDescent="0.15">
      <c r="C53" s="15">
        <v>52</v>
      </c>
      <c r="D53" s="39" t="s">
        <v>459</v>
      </c>
    </row>
    <row r="54" spans="3:15" x14ac:dyDescent="0.15">
      <c r="C54" s="15">
        <v>53</v>
      </c>
      <c r="D54" s="39" t="s">
        <v>460</v>
      </c>
    </row>
    <row r="55" spans="3:15" x14ac:dyDescent="0.15">
      <c r="C55" s="15">
        <v>54</v>
      </c>
      <c r="D55" s="39" t="s">
        <v>461</v>
      </c>
    </row>
    <row r="56" spans="3:15" x14ac:dyDescent="0.15">
      <c r="C56" s="15">
        <v>55</v>
      </c>
      <c r="D56" s="39" t="s">
        <v>462</v>
      </c>
    </row>
    <row r="57" spans="3:15" x14ac:dyDescent="0.15">
      <c r="C57" s="15">
        <v>56</v>
      </c>
      <c r="D57" s="39" t="s">
        <v>463</v>
      </c>
    </row>
    <row r="58" spans="3:15" x14ac:dyDescent="0.15">
      <c r="C58" s="15">
        <v>57</v>
      </c>
      <c r="D58" s="39" t="s">
        <v>464</v>
      </c>
    </row>
    <row r="59" spans="3:15" x14ac:dyDescent="0.15">
      <c r="C59" s="15">
        <v>58</v>
      </c>
      <c r="D59" s="39" t="str">
        <f>O59</f>
        <v>write.csv(CSVS, "C:/NGS/save/Genotype_csvs.csv")</v>
      </c>
      <c r="F59" s="15" t="s">
        <v>465</v>
      </c>
      <c r="G59" s="15" t="str">
        <f>'1. Input and Output files list'!$E$6</f>
        <v>C:/NGS/save/</v>
      </c>
      <c r="H59" s="15" t="s">
        <v>567</v>
      </c>
      <c r="O59" s="15" t="str">
        <f>CONCATENATE(F59,G59,H59,I59,J59,K59,L59,M59)</f>
        <v>write.csv(CSVS, "C:/NGS/save/Genotype_csvs.csv")</v>
      </c>
    </row>
    <row r="60" spans="3:15" x14ac:dyDescent="0.15">
      <c r="C60" s="15">
        <v>59</v>
      </c>
      <c r="D60" s="39" t="str">
        <f>O60</f>
        <v>CSVS &lt;- read.csv("C:/NGS/save/Genotype_csvs.csv", skip=1)</v>
      </c>
      <c r="F60" s="15" t="s">
        <v>568</v>
      </c>
      <c r="G60" s="15" t="str">
        <f>'1. Input and Output files list'!$E$6</f>
        <v>C:/NGS/save/</v>
      </c>
      <c r="H60" s="15" t="s">
        <v>569</v>
      </c>
      <c r="O60" s="15" t="str">
        <f>CONCATENATE(F60,G60,H60,I60,J60,K60,L60,M60)</f>
        <v>CSVS &lt;- read.csv("C:/NGS/save/Genotype_csvs.csv", skip=1)</v>
      </c>
    </row>
    <row r="61" spans="3:15" x14ac:dyDescent="0.15">
      <c r="C61" s="15">
        <v>60</v>
      </c>
      <c r="D61" s="39" t="s">
        <v>466</v>
      </c>
    </row>
    <row r="62" spans="3:15" x14ac:dyDescent="0.15">
      <c r="C62" s="15">
        <v>61</v>
      </c>
      <c r="D62" s="39" t="str">
        <f>O62</f>
        <v>file.remove("C:/NGS/save/Genotype_csvs.csv")</v>
      </c>
      <c r="F62" s="15" t="s">
        <v>570</v>
      </c>
      <c r="G62" s="15" t="str">
        <f>'1. Input and Output files list'!$E$6</f>
        <v>C:/NGS/save/</v>
      </c>
      <c r="H62" s="15" t="s">
        <v>567</v>
      </c>
      <c r="O62" s="15" t="str">
        <f>CONCATENATE(F62,G62,H62,I62,J62,K62,L62,M62)</f>
        <v>file.remove("C:/NGS/save/Genotype_csvs.csv")</v>
      </c>
    </row>
    <row r="63" spans="3:15" x14ac:dyDescent="0.15">
      <c r="C63" s="15">
        <v>62</v>
      </c>
      <c r="D63" s="39" t="str">
        <f>O63</f>
        <v>write.csv(CSVS, "C:/NGS/save/Genotype_csvs_aln_37.csv", row.names=F, na = "  ")</v>
      </c>
      <c r="F63" s="15" t="s">
        <v>465</v>
      </c>
      <c r="G63" s="15" t="str">
        <f>'1. Input and Output files list'!$E$6</f>
        <v>C:/NGS/save/</v>
      </c>
      <c r="H63" s="15" t="s">
        <v>543</v>
      </c>
      <c r="I63" s="15" t="s">
        <v>1001</v>
      </c>
      <c r="J63" s="15" t="s">
        <v>542</v>
      </c>
      <c r="O63" s="15" t="str">
        <f>CONCATENATE(F63,G63,H63,I63,J63,K63,L63,M63)</f>
        <v>write.csv(CSVS, "C:/NGS/save/Genotype_csvs_aln_37.csv", row.names=F, na = "  ")</v>
      </c>
    </row>
    <row r="64" spans="3:15" x14ac:dyDescent="0.15">
      <c r="C64" s="15">
        <v>63</v>
      </c>
      <c r="D64" s="39" t="s">
        <v>753</v>
      </c>
    </row>
    <row r="65" spans="3:15" x14ac:dyDescent="0.15">
      <c r="C65" s="15">
        <v>64</v>
      </c>
      <c r="D65" s="39" t="s">
        <v>603</v>
      </c>
    </row>
    <row r="66" spans="3:15" x14ac:dyDescent="0.15">
      <c r="C66" s="15">
        <v>65</v>
      </c>
      <c r="D66" s="39" t="s">
        <v>604</v>
      </c>
    </row>
    <row r="67" spans="3:15" x14ac:dyDescent="0.15">
      <c r="C67" s="15">
        <v>66</v>
      </c>
      <c r="D67" s="39" t="s">
        <v>605</v>
      </c>
    </row>
    <row r="68" spans="3:15" x14ac:dyDescent="0.15">
      <c r="C68" s="15">
        <v>67</v>
      </c>
      <c r="D68" s="39" t="s">
        <v>606</v>
      </c>
    </row>
    <row r="69" spans="3:15" x14ac:dyDescent="0.15">
      <c r="C69" s="15">
        <v>68</v>
      </c>
      <c r="D69" s="39" t="s">
        <v>748</v>
      </c>
    </row>
    <row r="70" spans="3:15" x14ac:dyDescent="0.15">
      <c r="C70" s="15">
        <v>69</v>
      </c>
      <c r="D70" s="39" t="s">
        <v>602</v>
      </c>
    </row>
    <row r="71" spans="3:15" x14ac:dyDescent="0.15">
      <c r="C71" s="15">
        <v>70</v>
      </c>
      <c r="D71" s="39" t="s">
        <v>608</v>
      </c>
    </row>
    <row r="72" spans="3:15" x14ac:dyDescent="0.15">
      <c r="C72" s="15">
        <v>71</v>
      </c>
      <c r="D72" s="39" t="s">
        <v>609</v>
      </c>
    </row>
    <row r="73" spans="3:15" x14ac:dyDescent="0.15">
      <c r="C73" s="15">
        <v>72</v>
      </c>
      <c r="D73" s="39" t="s">
        <v>747</v>
      </c>
    </row>
    <row r="74" spans="3:15" x14ac:dyDescent="0.15">
      <c r="C74" s="15">
        <v>73</v>
      </c>
      <c r="D74" s="39" t="s">
        <v>750</v>
      </c>
    </row>
    <row r="75" spans="3:15" x14ac:dyDescent="0.15">
      <c r="C75" s="15">
        <v>74</v>
      </c>
      <c r="D75" s="39" t="s">
        <v>749</v>
      </c>
    </row>
    <row r="76" spans="3:15" x14ac:dyDescent="0.15">
      <c r="C76" s="15">
        <v>75</v>
      </c>
      <c r="D76" s="39" t="s">
        <v>751</v>
      </c>
    </row>
    <row r="77" spans="3:15" x14ac:dyDescent="0.15">
      <c r="C77" s="15">
        <v>76</v>
      </c>
      <c r="D77" s="39" t="s">
        <v>752</v>
      </c>
    </row>
    <row r="78" spans="3:15" x14ac:dyDescent="0.15">
      <c r="C78" s="15">
        <v>77</v>
      </c>
      <c r="D78" s="39" t="str">
        <f>O78</f>
        <v>write.csv(cbind(mismatch, PagenoP1L1), file="C:/NGS/save/PagenoPL.csv", row.names=F)</v>
      </c>
      <c r="F78" s="15" t="s">
        <v>675</v>
      </c>
      <c r="G78" s="15" t="str">
        <f>'1. Input and Output files list'!$E$6</f>
        <v>C:/NGS/save/</v>
      </c>
      <c r="H78" s="15" t="s">
        <v>664</v>
      </c>
      <c r="O78" s="15" t="str">
        <f>CONCATENATE(F78,G78,H78,I78,J78,K78,L78,M78)</f>
        <v>write.csv(cbind(mismatch, PagenoP1L1), file="C:/NGS/save/PagenoPL.csv", row.names=F)</v>
      </c>
    </row>
    <row r="79" spans="3:15" x14ac:dyDescent="0.15">
      <c r="C79" s="15">
        <v>78</v>
      </c>
      <c r="D79" s="39" t="str">
        <f>O79</f>
        <v>PagenoP1L1 &lt;- read.csv("C:/NGS/save/PagenoPL.csv",stringsAsFactors=F)</v>
      </c>
      <c r="F79" s="15" t="s">
        <v>676</v>
      </c>
      <c r="G79" s="15" t="str">
        <f>'1. Input and Output files list'!$E$6</f>
        <v>C:/NGS/save/</v>
      </c>
      <c r="H79" s="15" t="s">
        <v>666</v>
      </c>
      <c r="O79" s="15" t="str">
        <f>CONCATENATE(F79,G79,H79,I79,J79,K79,L79,M79)</f>
        <v>PagenoP1L1 &lt;- read.csv("C:/NGS/save/PagenoPL.csv",stringsAsFactors=F)</v>
      </c>
    </row>
    <row r="80" spans="3:15" x14ac:dyDescent="0.15">
      <c r="C80" s="15">
        <v>79</v>
      </c>
      <c r="D80" s="39" t="str">
        <f>O80</f>
        <v>PagenoP1L1 &lt;- subset(PagenoP1L1, PagenoP1L1$mismatch &lt; (ncol(no)*10*0.5))</v>
      </c>
      <c r="F80" s="15" t="s">
        <v>1038</v>
      </c>
      <c r="G80" s="15">
        <f>'1. Input and Output files list'!$E$53</f>
        <v>0.5</v>
      </c>
      <c r="H80" s="15" t="s">
        <v>1025</v>
      </c>
      <c r="O80" s="15" t="str">
        <f>CONCATENATE(F80,G80,H80,I80,J80,K80,L80,M80)</f>
        <v>PagenoP1L1 &lt;- subset(PagenoP1L1, PagenoP1L1$mismatch &lt; (ncol(no)*10*0.5))</v>
      </c>
    </row>
    <row r="81" spans="3:15" x14ac:dyDescent="0.15">
      <c r="C81" s="15">
        <v>80</v>
      </c>
      <c r="D81" s="39" t="s">
        <v>610</v>
      </c>
    </row>
    <row r="82" spans="3:15" x14ac:dyDescent="0.15">
      <c r="C82" s="15">
        <v>81</v>
      </c>
      <c r="D82" s="39" t="s">
        <v>606</v>
      </c>
    </row>
    <row r="83" spans="3:15" x14ac:dyDescent="0.15">
      <c r="C83" s="15">
        <v>82</v>
      </c>
      <c r="D83" s="39" t="s">
        <v>607</v>
      </c>
    </row>
    <row r="84" spans="3:15" x14ac:dyDescent="0.15">
      <c r="C84" s="15">
        <v>83</v>
      </c>
      <c r="D84" s="39" t="s">
        <v>602</v>
      </c>
    </row>
    <row r="85" spans="3:15" x14ac:dyDescent="0.15">
      <c r="C85" s="15">
        <v>84</v>
      </c>
      <c r="D85" s="39" t="s">
        <v>608</v>
      </c>
    </row>
    <row r="86" spans="3:15" x14ac:dyDescent="0.15">
      <c r="C86" s="15">
        <v>85</v>
      </c>
      <c r="D86" s="39" t="s">
        <v>609</v>
      </c>
    </row>
    <row r="87" spans="3:15" x14ac:dyDescent="0.15">
      <c r="C87" s="15">
        <v>86</v>
      </c>
      <c r="D87" s="39" t="s">
        <v>747</v>
      </c>
    </row>
    <row r="88" spans="3:15" x14ac:dyDescent="0.15">
      <c r="C88" s="15">
        <v>87</v>
      </c>
      <c r="D88" s="39" t="s">
        <v>750</v>
      </c>
    </row>
    <row r="89" spans="3:15" x14ac:dyDescent="0.15">
      <c r="C89" s="15">
        <v>88</v>
      </c>
      <c r="D89" s="39" t="s">
        <v>749</v>
      </c>
    </row>
    <row r="90" spans="3:15" x14ac:dyDescent="0.15">
      <c r="C90" s="15">
        <v>89</v>
      </c>
      <c r="D90" s="39" t="s">
        <v>751</v>
      </c>
    </row>
    <row r="91" spans="3:15" x14ac:dyDescent="0.15">
      <c r="C91" s="15">
        <v>90</v>
      </c>
      <c r="D91" s="39" t="s">
        <v>752</v>
      </c>
    </row>
    <row r="92" spans="3:15" x14ac:dyDescent="0.15">
      <c r="C92" s="15">
        <v>91</v>
      </c>
      <c r="D92" s="39" t="str">
        <f>O92</f>
        <v>write.csv(cbind(mismatch, PagenoP1L1), file="C:/NGS/save/PagenoPL.csv", row.names=F)</v>
      </c>
      <c r="F92" s="15" t="s">
        <v>675</v>
      </c>
      <c r="G92" s="15" t="str">
        <f>'1. Input and Output files list'!$E$6</f>
        <v>C:/NGS/save/</v>
      </c>
      <c r="H92" s="15" t="s">
        <v>664</v>
      </c>
      <c r="O92" s="15" t="str">
        <f>CONCATENATE(F92,G92,H92,I92,J92,K92,L92,M92)</f>
        <v>write.csv(cbind(mismatch, PagenoP1L1), file="C:/NGS/save/PagenoPL.csv", row.names=F)</v>
      </c>
    </row>
    <row r="93" spans="3:15" x14ac:dyDescent="0.15">
      <c r="C93" s="15">
        <v>92</v>
      </c>
      <c r="D93" s="39" t="str">
        <f>O93</f>
        <v>PagenoP1L1 &lt;- read.csv("C:/NGS/save/PagenoPL.csv",stringsAsFactors=F)</v>
      </c>
      <c r="F93" s="15" t="s">
        <v>676</v>
      </c>
      <c r="G93" s="15" t="str">
        <f>'1. Input and Output files list'!$E$6</f>
        <v>C:/NGS/save/</v>
      </c>
      <c r="H93" s="15" t="s">
        <v>666</v>
      </c>
      <c r="O93" s="15" t="str">
        <f>CONCATENATE(F93,G93,H93,I93,J93,K93,L93,M93)</f>
        <v>PagenoP1L1 &lt;- read.csv("C:/NGS/save/PagenoPL.csv",stringsAsFactors=F)</v>
      </c>
    </row>
    <row r="94" spans="3:15" x14ac:dyDescent="0.15">
      <c r="C94" s="15">
        <v>93</v>
      </c>
      <c r="D94" s="39" t="str">
        <f>O94</f>
        <v>PagenoP1L1 &lt;- subset(PagenoP1L1, PagenoP1L1$mismatch &lt; (ncol(no)*10*0.5))</v>
      </c>
      <c r="F94" s="15" t="s">
        <v>1038</v>
      </c>
      <c r="G94" s="15">
        <f>'1. Input and Output files list'!$E$54</f>
        <v>0.5</v>
      </c>
      <c r="H94" s="15" t="s">
        <v>1025</v>
      </c>
      <c r="O94" s="15" t="str">
        <f>CONCATENATE(F94,G94,H94,I94,J94,K94,L94,M94)</f>
        <v>PagenoP1L1 &lt;- subset(PagenoP1L1, PagenoP1L1$mismatch &lt; (ncol(no)*10*0.5))</v>
      </c>
    </row>
    <row r="95" spans="3:15" x14ac:dyDescent="0.15">
      <c r="C95" s="15">
        <v>94</v>
      </c>
      <c r="D95" s="39" t="s">
        <v>611</v>
      </c>
    </row>
    <row r="96" spans="3:15" x14ac:dyDescent="0.15">
      <c r="C96" s="15">
        <v>95</v>
      </c>
      <c r="D96" s="39" t="s">
        <v>606</v>
      </c>
    </row>
    <row r="97" spans="3:15" x14ac:dyDescent="0.15">
      <c r="C97" s="15">
        <v>96</v>
      </c>
      <c r="D97" s="39" t="s">
        <v>607</v>
      </c>
    </row>
    <row r="98" spans="3:15" x14ac:dyDescent="0.15">
      <c r="C98" s="15">
        <v>97</v>
      </c>
      <c r="D98" s="39" t="s">
        <v>602</v>
      </c>
    </row>
    <row r="99" spans="3:15" x14ac:dyDescent="0.15">
      <c r="C99" s="15">
        <v>98</v>
      </c>
      <c r="D99" s="39" t="s">
        <v>608</v>
      </c>
    </row>
    <row r="100" spans="3:15" x14ac:dyDescent="0.15">
      <c r="C100" s="15">
        <v>99</v>
      </c>
      <c r="D100" s="39" t="s">
        <v>609</v>
      </c>
    </row>
    <row r="101" spans="3:15" x14ac:dyDescent="0.15">
      <c r="C101" s="15">
        <v>100</v>
      </c>
      <c r="D101" s="39" t="s">
        <v>747</v>
      </c>
    </row>
    <row r="102" spans="3:15" x14ac:dyDescent="0.15">
      <c r="C102" s="15">
        <v>101</v>
      </c>
      <c r="D102" s="39" t="s">
        <v>750</v>
      </c>
    </row>
    <row r="103" spans="3:15" x14ac:dyDescent="0.15">
      <c r="C103" s="15">
        <v>102</v>
      </c>
      <c r="D103" s="39" t="s">
        <v>749</v>
      </c>
    </row>
    <row r="104" spans="3:15" x14ac:dyDescent="0.15">
      <c r="C104" s="15">
        <v>103</v>
      </c>
      <c r="D104" s="39" t="s">
        <v>751</v>
      </c>
    </row>
    <row r="105" spans="3:15" x14ac:dyDescent="0.15">
      <c r="C105" s="15">
        <v>104</v>
      </c>
      <c r="D105" s="39" t="s">
        <v>752</v>
      </c>
    </row>
    <row r="106" spans="3:15" x14ac:dyDescent="0.15">
      <c r="C106" s="15">
        <v>105</v>
      </c>
      <c r="D106" s="39" t="str">
        <f>O106</f>
        <v>write.csv(cbind(mismatch, PagenoP1L1), file="C:/NGS/save/PagenoPL.csv", row.names=F)</v>
      </c>
      <c r="F106" s="15" t="s">
        <v>675</v>
      </c>
      <c r="G106" s="15" t="str">
        <f>'1. Input and Output files list'!$E$6</f>
        <v>C:/NGS/save/</v>
      </c>
      <c r="H106" s="15" t="s">
        <v>664</v>
      </c>
      <c r="O106" s="15" t="str">
        <f>CONCATENATE(F106,G106,H106,I106,J106,K106,L106,M106)</f>
        <v>write.csv(cbind(mismatch, PagenoP1L1), file="C:/NGS/save/PagenoPL.csv", row.names=F)</v>
      </c>
    </row>
    <row r="107" spans="3:15" x14ac:dyDescent="0.15">
      <c r="C107" s="15">
        <v>106</v>
      </c>
      <c r="D107" s="39" t="str">
        <f>O107</f>
        <v>PagenoP1L1 &lt;- read.csv("C:/NGS/save/PagenoPL.csv",stringsAsFactors=F)</v>
      </c>
      <c r="F107" s="15" t="s">
        <v>676</v>
      </c>
      <c r="G107" s="15" t="str">
        <f>'1. Input and Output files list'!$E$6</f>
        <v>C:/NGS/save/</v>
      </c>
      <c r="H107" s="15" t="s">
        <v>666</v>
      </c>
      <c r="O107" s="15" t="str">
        <f>CONCATENATE(F107,G107,H107,I107,J107,K107,L107,M107)</f>
        <v>PagenoP1L1 &lt;- read.csv("C:/NGS/save/PagenoPL.csv",stringsAsFactors=F)</v>
      </c>
    </row>
    <row r="108" spans="3:15" x14ac:dyDescent="0.15">
      <c r="C108" s="15">
        <v>107</v>
      </c>
      <c r="D108" s="39" t="str">
        <f>O108</f>
        <v>PagenoP1L1 &lt;- subset(PagenoP1L1, PagenoP1L1$mismatch &lt; (ncol(no)*10*0.4))</v>
      </c>
      <c r="F108" s="15" t="s">
        <v>1038</v>
      </c>
      <c r="G108" s="15">
        <f>'1. Input and Output files list'!$E$55</f>
        <v>0.4</v>
      </c>
      <c r="H108" s="15" t="s">
        <v>1025</v>
      </c>
      <c r="O108" s="15" t="str">
        <f>CONCATENATE(F108,G108,H108,I108,J108,K108,L108,M108)</f>
        <v>PagenoP1L1 &lt;- subset(PagenoP1L1, PagenoP1L1$mismatch &lt; (ncol(no)*10*0.4))</v>
      </c>
    </row>
    <row r="109" spans="3:15" x14ac:dyDescent="0.15">
      <c r="C109" s="15">
        <v>108</v>
      </c>
      <c r="D109" s="39" t="s">
        <v>627</v>
      </c>
    </row>
    <row r="110" spans="3:15" x14ac:dyDescent="0.15">
      <c r="C110" s="15">
        <v>109</v>
      </c>
      <c r="D110" s="39" t="s">
        <v>620</v>
      </c>
    </row>
    <row r="111" spans="3:15" x14ac:dyDescent="0.15">
      <c r="C111" s="15">
        <v>110</v>
      </c>
      <c r="D111" s="39" t="s">
        <v>621</v>
      </c>
    </row>
    <row r="112" spans="3:15" x14ac:dyDescent="0.15">
      <c r="C112" s="15">
        <v>111</v>
      </c>
      <c r="D112" s="39" t="s">
        <v>622</v>
      </c>
    </row>
    <row r="113" spans="3:15" x14ac:dyDescent="0.15">
      <c r="C113" s="15">
        <v>112</v>
      </c>
      <c r="D113" s="39" t="s">
        <v>602</v>
      </c>
    </row>
    <row r="114" spans="3:15" x14ac:dyDescent="0.15">
      <c r="C114" s="15">
        <v>113</v>
      </c>
      <c r="D114" s="39" t="s">
        <v>623</v>
      </c>
    </row>
    <row r="115" spans="3:15" x14ac:dyDescent="0.15">
      <c r="C115" s="15">
        <v>114</v>
      </c>
      <c r="D115" s="39" t="s">
        <v>624</v>
      </c>
    </row>
    <row r="116" spans="3:15" x14ac:dyDescent="0.15">
      <c r="C116" s="15">
        <v>115</v>
      </c>
      <c r="D116" s="39" t="s">
        <v>747</v>
      </c>
    </row>
    <row r="117" spans="3:15" x14ac:dyDescent="0.15">
      <c r="C117" s="15">
        <v>116</v>
      </c>
      <c r="D117" s="39" t="s">
        <v>750</v>
      </c>
    </row>
    <row r="118" spans="3:15" x14ac:dyDescent="0.15">
      <c r="C118" s="15">
        <v>117</v>
      </c>
      <c r="D118" s="39" t="s">
        <v>749</v>
      </c>
    </row>
    <row r="119" spans="3:15" x14ac:dyDescent="0.15">
      <c r="C119" s="15">
        <v>118</v>
      </c>
      <c r="D119" s="39" t="s">
        <v>751</v>
      </c>
    </row>
    <row r="120" spans="3:15" x14ac:dyDescent="0.15">
      <c r="C120" s="15">
        <v>119</v>
      </c>
      <c r="D120" s="39" t="s">
        <v>752</v>
      </c>
    </row>
    <row r="121" spans="3:15" x14ac:dyDescent="0.15">
      <c r="C121" s="15">
        <v>120</v>
      </c>
      <c r="D121" s="39" t="str">
        <f>O121</f>
        <v>write.csv(cbind(mismatch, PagenoP1L2), file="C:/NGS/save/PagenoPL.csv", row.names=F)</v>
      </c>
      <c r="F121" s="15" t="s">
        <v>674</v>
      </c>
      <c r="G121" s="15" t="str">
        <f>'1. Input and Output files list'!$E$6</f>
        <v>C:/NGS/save/</v>
      </c>
      <c r="H121" s="15" t="s">
        <v>664</v>
      </c>
      <c r="O121" s="15" t="str">
        <f>CONCATENATE(F121,G121,H121,I121,J121,K121,L121,M121)</f>
        <v>write.csv(cbind(mismatch, PagenoP1L2), file="C:/NGS/save/PagenoPL.csv", row.names=F)</v>
      </c>
    </row>
    <row r="122" spans="3:15" x14ac:dyDescent="0.15">
      <c r="C122" s="15">
        <v>121</v>
      </c>
      <c r="D122" s="39" t="str">
        <f>O122</f>
        <v>PagenoP1L2 &lt;- read.csv("C:/NGS/save/PagenoPL.csv",stringsAsFactors=F)</v>
      </c>
      <c r="F122" s="15" t="s">
        <v>673</v>
      </c>
      <c r="G122" s="15" t="str">
        <f>'1. Input and Output files list'!$E$6</f>
        <v>C:/NGS/save/</v>
      </c>
      <c r="H122" s="15" t="s">
        <v>666</v>
      </c>
      <c r="O122" s="15" t="str">
        <f>CONCATENATE(F122,G122,H122,I122,J122,K122,L122,M122)</f>
        <v>PagenoP1L2 &lt;- read.csv("C:/NGS/save/PagenoPL.csv",stringsAsFactors=F)</v>
      </c>
    </row>
    <row r="123" spans="3:15" x14ac:dyDescent="0.15">
      <c r="C123" s="15">
        <v>122</v>
      </c>
      <c r="D123" s="39" t="str">
        <f>O123</f>
        <v>PagenoP1L2 &lt;- subset(PagenoP1L2, PagenoP1L2$mismatch &lt; (ncol(no)*10*0.5))</v>
      </c>
      <c r="F123" s="15" t="s">
        <v>1041</v>
      </c>
      <c r="G123" s="15">
        <f>'1. Input and Output files list'!$E$53</f>
        <v>0.5</v>
      </c>
      <c r="H123" s="15" t="s">
        <v>1025</v>
      </c>
      <c r="O123" s="15" t="str">
        <f>CONCATENATE(F123,G123,H123,I123,J123,K123,L123,M123)</f>
        <v>PagenoP1L2 &lt;- subset(PagenoP1L2, PagenoP1L2$mismatch &lt; (ncol(no)*10*0.5))</v>
      </c>
    </row>
    <row r="124" spans="3:15" x14ac:dyDescent="0.15">
      <c r="C124" s="15">
        <v>123</v>
      </c>
      <c r="D124" s="39" t="s">
        <v>625</v>
      </c>
    </row>
    <row r="125" spans="3:15" x14ac:dyDescent="0.15">
      <c r="C125" s="15">
        <v>124</v>
      </c>
      <c r="D125" s="39" t="s">
        <v>621</v>
      </c>
    </row>
    <row r="126" spans="3:15" x14ac:dyDescent="0.15">
      <c r="C126" s="15">
        <v>125</v>
      </c>
      <c r="D126" s="39" t="s">
        <v>622</v>
      </c>
    </row>
    <row r="127" spans="3:15" x14ac:dyDescent="0.15">
      <c r="C127" s="15">
        <v>126</v>
      </c>
      <c r="D127" s="39" t="s">
        <v>602</v>
      </c>
    </row>
    <row r="128" spans="3:15" x14ac:dyDescent="0.15">
      <c r="C128" s="15">
        <v>127</v>
      </c>
      <c r="D128" s="39" t="s">
        <v>623</v>
      </c>
    </row>
    <row r="129" spans="3:15" x14ac:dyDescent="0.15">
      <c r="C129" s="15">
        <v>128</v>
      </c>
      <c r="D129" s="39" t="s">
        <v>624</v>
      </c>
    </row>
    <row r="130" spans="3:15" x14ac:dyDescent="0.15">
      <c r="C130" s="15">
        <v>129</v>
      </c>
      <c r="D130" s="39" t="s">
        <v>747</v>
      </c>
    </row>
    <row r="131" spans="3:15" x14ac:dyDescent="0.15">
      <c r="C131" s="15">
        <v>130</v>
      </c>
      <c r="D131" s="39" t="s">
        <v>750</v>
      </c>
    </row>
    <row r="132" spans="3:15" x14ac:dyDescent="0.15">
      <c r="C132" s="15">
        <v>131</v>
      </c>
      <c r="D132" s="39" t="s">
        <v>749</v>
      </c>
    </row>
    <row r="133" spans="3:15" x14ac:dyDescent="0.15">
      <c r="C133" s="15">
        <v>132</v>
      </c>
      <c r="D133" s="39" t="s">
        <v>751</v>
      </c>
    </row>
    <row r="134" spans="3:15" x14ac:dyDescent="0.15">
      <c r="C134" s="15">
        <v>133</v>
      </c>
      <c r="D134" s="39" t="s">
        <v>752</v>
      </c>
    </row>
    <row r="135" spans="3:15" x14ac:dyDescent="0.15">
      <c r="C135" s="15">
        <v>134</v>
      </c>
      <c r="D135" s="39" t="str">
        <f>O135</f>
        <v>write.csv(cbind(mismatch, PagenoP1L2), file="C:/NGS/save/PagenoPL.csv", row.names=F)</v>
      </c>
      <c r="F135" s="15" t="s">
        <v>674</v>
      </c>
      <c r="G135" s="15" t="str">
        <f>'1. Input and Output files list'!$E$6</f>
        <v>C:/NGS/save/</v>
      </c>
      <c r="H135" s="15" t="s">
        <v>664</v>
      </c>
      <c r="O135" s="15" t="str">
        <f>CONCATENATE(F135,G135,H135,I135,J135,K135,L135,M135)</f>
        <v>write.csv(cbind(mismatch, PagenoP1L2), file="C:/NGS/save/PagenoPL.csv", row.names=F)</v>
      </c>
    </row>
    <row r="136" spans="3:15" x14ac:dyDescent="0.15">
      <c r="C136" s="15">
        <v>135</v>
      </c>
      <c r="D136" s="39" t="str">
        <f>O136</f>
        <v>PagenoP1L2 &lt;- read.csv("C:/NGS/save/PagenoPL.csv",stringsAsFactors=F)</v>
      </c>
      <c r="F136" s="15" t="s">
        <v>673</v>
      </c>
      <c r="G136" s="15" t="str">
        <f>'1. Input and Output files list'!$E$6</f>
        <v>C:/NGS/save/</v>
      </c>
      <c r="H136" s="15" t="s">
        <v>666</v>
      </c>
      <c r="O136" s="15" t="str">
        <f>CONCATENATE(F136,G136,H136,I136,J136,K136,L136,M136)</f>
        <v>PagenoP1L2 &lt;- read.csv("C:/NGS/save/PagenoPL.csv",stringsAsFactors=F)</v>
      </c>
    </row>
    <row r="137" spans="3:15" x14ac:dyDescent="0.15">
      <c r="C137" s="15">
        <v>136</v>
      </c>
      <c r="D137" s="39" t="str">
        <f>O137</f>
        <v>PagenoP1L2 &lt;- subset(PagenoP1L2, PagenoP1L2$mismatch &lt; (ncol(no)*10*0.5))</v>
      </c>
      <c r="F137" s="15" t="s">
        <v>1041</v>
      </c>
      <c r="G137" s="15">
        <f>'1. Input and Output files list'!$E$54</f>
        <v>0.5</v>
      </c>
      <c r="H137" s="15" t="s">
        <v>1025</v>
      </c>
      <c r="O137" s="15" t="str">
        <f>CONCATENATE(F137,G137,H137,I137,J137,K137,L137,M137)</f>
        <v>PagenoP1L2 &lt;- subset(PagenoP1L2, PagenoP1L2$mismatch &lt; (ncol(no)*10*0.5))</v>
      </c>
    </row>
    <row r="138" spans="3:15" x14ac:dyDescent="0.15">
      <c r="C138" s="15">
        <v>137</v>
      </c>
      <c r="D138" s="39" t="s">
        <v>626</v>
      </c>
    </row>
    <row r="139" spans="3:15" x14ac:dyDescent="0.15">
      <c r="C139" s="15">
        <v>138</v>
      </c>
      <c r="D139" s="39" t="s">
        <v>621</v>
      </c>
    </row>
    <row r="140" spans="3:15" x14ac:dyDescent="0.15">
      <c r="C140" s="15">
        <v>139</v>
      </c>
      <c r="D140" s="39" t="s">
        <v>622</v>
      </c>
    </row>
    <row r="141" spans="3:15" x14ac:dyDescent="0.15">
      <c r="C141" s="15">
        <v>140</v>
      </c>
      <c r="D141" s="39" t="s">
        <v>602</v>
      </c>
    </row>
    <row r="142" spans="3:15" x14ac:dyDescent="0.15">
      <c r="C142" s="15">
        <v>141</v>
      </c>
      <c r="D142" s="39" t="s">
        <v>623</v>
      </c>
    </row>
    <row r="143" spans="3:15" x14ac:dyDescent="0.15">
      <c r="C143" s="15">
        <v>142</v>
      </c>
      <c r="D143" s="39" t="s">
        <v>624</v>
      </c>
    </row>
    <row r="144" spans="3:15" x14ac:dyDescent="0.15">
      <c r="C144" s="15">
        <v>143</v>
      </c>
      <c r="D144" s="39" t="s">
        <v>747</v>
      </c>
    </row>
    <row r="145" spans="3:15" x14ac:dyDescent="0.15">
      <c r="C145" s="15">
        <v>144</v>
      </c>
      <c r="D145" s="39" t="s">
        <v>750</v>
      </c>
    </row>
    <row r="146" spans="3:15" x14ac:dyDescent="0.15">
      <c r="C146" s="15">
        <v>145</v>
      </c>
      <c r="D146" s="39" t="s">
        <v>749</v>
      </c>
    </row>
    <row r="147" spans="3:15" x14ac:dyDescent="0.15">
      <c r="C147" s="15">
        <v>146</v>
      </c>
      <c r="D147" s="39" t="s">
        <v>751</v>
      </c>
    </row>
    <row r="148" spans="3:15" x14ac:dyDescent="0.15">
      <c r="C148" s="15">
        <v>147</v>
      </c>
      <c r="D148" s="39" t="s">
        <v>752</v>
      </c>
    </row>
    <row r="149" spans="3:15" x14ac:dyDescent="0.15">
      <c r="C149" s="15">
        <v>148</v>
      </c>
      <c r="D149" s="39" t="str">
        <f>O149</f>
        <v>write.csv(cbind(mismatch, PagenoP1L2), file="C:/NGS/save/PagenoPL.csv", row.names=F)</v>
      </c>
      <c r="F149" s="15" t="s">
        <v>674</v>
      </c>
      <c r="G149" s="15" t="str">
        <f>'1. Input and Output files list'!$E$6</f>
        <v>C:/NGS/save/</v>
      </c>
      <c r="H149" s="15" t="s">
        <v>664</v>
      </c>
      <c r="O149" s="15" t="str">
        <f>CONCATENATE(F149,G149,H149,I149,J149,K149,L149,M149)</f>
        <v>write.csv(cbind(mismatch, PagenoP1L2), file="C:/NGS/save/PagenoPL.csv", row.names=F)</v>
      </c>
    </row>
    <row r="150" spans="3:15" x14ac:dyDescent="0.15">
      <c r="C150" s="15">
        <v>149</v>
      </c>
      <c r="D150" s="39" t="str">
        <f>O150</f>
        <v>PagenoP1L2 &lt;- read.csv("C:/NGS/save/PagenoPL.csv",stringsAsFactors=F)</v>
      </c>
      <c r="F150" s="15" t="s">
        <v>673</v>
      </c>
      <c r="G150" s="15" t="str">
        <f>'1. Input and Output files list'!$E$6</f>
        <v>C:/NGS/save/</v>
      </c>
      <c r="H150" s="15" t="s">
        <v>666</v>
      </c>
      <c r="O150" s="15" t="str">
        <f>CONCATENATE(F150,G150,H150,I150,J150,K150,L150,M150)</f>
        <v>PagenoP1L2 &lt;- read.csv("C:/NGS/save/PagenoPL.csv",stringsAsFactors=F)</v>
      </c>
    </row>
    <row r="151" spans="3:15" x14ac:dyDescent="0.15">
      <c r="C151" s="15">
        <v>150</v>
      </c>
      <c r="D151" s="39" t="str">
        <f>O151</f>
        <v>PagenoP1L2 &lt;- subset(PagenoP1L2, PagenoP1L2$mismatch &lt; (ncol(no)*10*0.4))</v>
      </c>
      <c r="F151" s="15" t="s">
        <v>1041</v>
      </c>
      <c r="G151" s="15">
        <f>'1. Input and Output files list'!$E$55</f>
        <v>0.4</v>
      </c>
      <c r="H151" s="15" t="s">
        <v>1025</v>
      </c>
      <c r="O151" s="15" t="str">
        <f>CONCATENATE(F151,G151,H151,I151,J151,K151,L151,M151)</f>
        <v>PagenoP1L2 &lt;- subset(PagenoP1L2, PagenoP1L2$mismatch &lt; (ncol(no)*10*0.4))</v>
      </c>
    </row>
    <row r="152" spans="3:15" x14ac:dyDescent="0.15">
      <c r="C152" s="15">
        <v>151</v>
      </c>
      <c r="D152" s="39" t="s">
        <v>630</v>
      </c>
    </row>
    <row r="153" spans="3:15" x14ac:dyDescent="0.15">
      <c r="C153" s="15">
        <v>152</v>
      </c>
      <c r="D153" s="39" t="s">
        <v>629</v>
      </c>
    </row>
    <row r="154" spans="3:15" x14ac:dyDescent="0.15">
      <c r="C154" s="15">
        <v>153</v>
      </c>
      <c r="D154" s="39" t="s">
        <v>612</v>
      </c>
    </row>
    <row r="155" spans="3:15" x14ac:dyDescent="0.15">
      <c r="C155" s="15">
        <v>154</v>
      </c>
      <c r="D155" s="39" t="s">
        <v>613</v>
      </c>
    </row>
    <row r="156" spans="3:15" x14ac:dyDescent="0.15">
      <c r="C156" s="15">
        <v>155</v>
      </c>
      <c r="D156" s="39" t="s">
        <v>614</v>
      </c>
    </row>
    <row r="157" spans="3:15" x14ac:dyDescent="0.15">
      <c r="C157" s="15">
        <v>156</v>
      </c>
      <c r="D157" s="39" t="s">
        <v>615</v>
      </c>
    </row>
    <row r="158" spans="3:15" x14ac:dyDescent="0.15">
      <c r="C158" s="15">
        <v>157</v>
      </c>
      <c r="D158" s="39" t="s">
        <v>602</v>
      </c>
    </row>
    <row r="159" spans="3:15" x14ac:dyDescent="0.15">
      <c r="C159" s="15">
        <v>158</v>
      </c>
      <c r="D159" s="39" t="s">
        <v>616</v>
      </c>
    </row>
    <row r="160" spans="3:15" x14ac:dyDescent="0.15">
      <c r="C160" s="15">
        <v>159</v>
      </c>
      <c r="D160" s="39" t="s">
        <v>617</v>
      </c>
    </row>
    <row r="161" spans="3:15" x14ac:dyDescent="0.15">
      <c r="C161" s="15">
        <v>160</v>
      </c>
      <c r="D161" s="39" t="s">
        <v>747</v>
      </c>
    </row>
    <row r="162" spans="3:15" x14ac:dyDescent="0.15">
      <c r="C162" s="15">
        <v>161</v>
      </c>
      <c r="D162" s="39" t="s">
        <v>750</v>
      </c>
    </row>
    <row r="163" spans="3:15" x14ac:dyDescent="0.15">
      <c r="C163" s="15">
        <v>162</v>
      </c>
      <c r="D163" s="39" t="s">
        <v>749</v>
      </c>
    </row>
    <row r="164" spans="3:15" x14ac:dyDescent="0.15">
      <c r="C164" s="15">
        <v>163</v>
      </c>
      <c r="D164" s="39" t="s">
        <v>751</v>
      </c>
    </row>
    <row r="165" spans="3:15" x14ac:dyDescent="0.15">
      <c r="C165" s="15">
        <v>164</v>
      </c>
      <c r="D165" s="39" t="s">
        <v>752</v>
      </c>
    </row>
    <row r="166" spans="3:15" x14ac:dyDescent="0.15">
      <c r="C166" s="15">
        <v>165</v>
      </c>
      <c r="D166" s="39" t="str">
        <f>O166</f>
        <v>write.csv(cbind(mismatch, PagenoP1Lg), file="C:/NGS/save/PagenoPL.csv", row.names=F)</v>
      </c>
      <c r="F166" s="15" t="s">
        <v>672</v>
      </c>
      <c r="G166" s="15" t="str">
        <f>'1. Input and Output files list'!$E$6</f>
        <v>C:/NGS/save/</v>
      </c>
      <c r="H166" s="15" t="s">
        <v>664</v>
      </c>
      <c r="O166" s="15" t="str">
        <f>CONCATENATE(F166,G166,H166,I166,J166,K166,L166,M166)</f>
        <v>write.csv(cbind(mismatch, PagenoP1Lg), file="C:/NGS/save/PagenoPL.csv", row.names=F)</v>
      </c>
    </row>
    <row r="167" spans="3:15" x14ac:dyDescent="0.15">
      <c r="C167" s="15">
        <v>166</v>
      </c>
      <c r="D167" s="39" t="str">
        <f>O167</f>
        <v>PagenoP1Lg &lt;- read.csv("C:/NGS/save/PagenoPL.csv",stringsAsFactors=F)</v>
      </c>
      <c r="F167" s="15" t="s">
        <v>671</v>
      </c>
      <c r="G167" s="15" t="str">
        <f>'1. Input and Output files list'!$E$6</f>
        <v>C:/NGS/save/</v>
      </c>
      <c r="H167" s="15" t="s">
        <v>666</v>
      </c>
      <c r="O167" s="15" t="str">
        <f>CONCATENATE(F167,G167,H167,I167,J167,K167,L167,M167)</f>
        <v>PagenoP1Lg &lt;- read.csv("C:/NGS/save/PagenoPL.csv",stringsAsFactors=F)</v>
      </c>
    </row>
    <row r="168" spans="3:15" x14ac:dyDescent="0.15">
      <c r="C168" s="15">
        <v>167</v>
      </c>
      <c r="D168" s="39" t="str">
        <f>O168</f>
        <v>PagenoP1Lg &lt;- subset(PagenoP1Lg, PagenoP1Lg$mismatch &lt; (ncol(no)*10*0.5))</v>
      </c>
      <c r="F168" s="15" t="s">
        <v>1043</v>
      </c>
      <c r="G168" s="15">
        <f>'1. Input and Output files list'!$E$53</f>
        <v>0.5</v>
      </c>
      <c r="H168" s="15" t="s">
        <v>1025</v>
      </c>
      <c r="O168" s="15" t="str">
        <f>CONCATENATE(F168,G168,H168,I168,J168,K168,L168,M168)</f>
        <v>PagenoP1Lg &lt;- subset(PagenoP1Lg, PagenoP1Lg$mismatch &lt; (ncol(no)*10*0.5))</v>
      </c>
    </row>
    <row r="169" spans="3:15" x14ac:dyDescent="0.15">
      <c r="C169" s="15">
        <v>168</v>
      </c>
      <c r="D169" s="39" t="s">
        <v>618</v>
      </c>
    </row>
    <row r="170" spans="3:15" x14ac:dyDescent="0.15">
      <c r="C170" s="15">
        <v>169</v>
      </c>
      <c r="D170" s="39" t="s">
        <v>614</v>
      </c>
    </row>
    <row r="171" spans="3:15" x14ac:dyDescent="0.15">
      <c r="C171" s="15">
        <v>170</v>
      </c>
      <c r="D171" s="39" t="s">
        <v>615</v>
      </c>
    </row>
    <row r="172" spans="3:15" x14ac:dyDescent="0.15">
      <c r="C172" s="15">
        <v>171</v>
      </c>
      <c r="D172" s="39" t="s">
        <v>602</v>
      </c>
    </row>
    <row r="173" spans="3:15" x14ac:dyDescent="0.15">
      <c r="C173" s="15">
        <v>172</v>
      </c>
      <c r="D173" s="39" t="s">
        <v>616</v>
      </c>
    </row>
    <row r="174" spans="3:15" x14ac:dyDescent="0.15">
      <c r="C174" s="15">
        <v>173</v>
      </c>
      <c r="D174" s="39" t="s">
        <v>617</v>
      </c>
    </row>
    <row r="175" spans="3:15" x14ac:dyDescent="0.15">
      <c r="C175" s="15">
        <v>174</v>
      </c>
      <c r="D175" s="39" t="s">
        <v>747</v>
      </c>
    </row>
    <row r="176" spans="3:15" x14ac:dyDescent="0.15">
      <c r="C176" s="15">
        <v>175</v>
      </c>
      <c r="D176" s="39" t="s">
        <v>750</v>
      </c>
    </row>
    <row r="177" spans="3:15" x14ac:dyDescent="0.15">
      <c r="C177" s="15">
        <v>176</v>
      </c>
      <c r="D177" s="39" t="s">
        <v>749</v>
      </c>
    </row>
    <row r="178" spans="3:15" x14ac:dyDescent="0.15">
      <c r="C178" s="15">
        <v>177</v>
      </c>
      <c r="D178" s="39" t="s">
        <v>751</v>
      </c>
    </row>
    <row r="179" spans="3:15" x14ac:dyDescent="0.15">
      <c r="C179" s="15">
        <v>178</v>
      </c>
      <c r="D179" s="39" t="s">
        <v>752</v>
      </c>
    </row>
    <row r="180" spans="3:15" x14ac:dyDescent="0.15">
      <c r="C180" s="15">
        <v>179</v>
      </c>
      <c r="D180" s="39" t="str">
        <f>O180</f>
        <v>write.csv(cbind(mismatch, PagenoP1Lg), file="C:/NGS/save/PagenoPL.csv", row.names=F)</v>
      </c>
      <c r="F180" s="15" t="s">
        <v>672</v>
      </c>
      <c r="G180" s="15" t="str">
        <f>'1. Input and Output files list'!$E$6</f>
        <v>C:/NGS/save/</v>
      </c>
      <c r="H180" s="15" t="s">
        <v>664</v>
      </c>
      <c r="O180" s="15" t="str">
        <f>CONCATENATE(F180,G180,H180,I180,J180,K180,L180,M180)</f>
        <v>write.csv(cbind(mismatch, PagenoP1Lg), file="C:/NGS/save/PagenoPL.csv", row.names=F)</v>
      </c>
    </row>
    <row r="181" spans="3:15" x14ac:dyDescent="0.15">
      <c r="C181" s="15">
        <v>180</v>
      </c>
      <c r="D181" s="39" t="str">
        <f>O181</f>
        <v>PagenoP1Lg &lt;- read.csv("C:/NGS/save/PagenoPL.csv",stringsAsFactors=F)</v>
      </c>
      <c r="F181" s="15" t="s">
        <v>671</v>
      </c>
      <c r="G181" s="15" t="str">
        <f>'1. Input and Output files list'!$E$6</f>
        <v>C:/NGS/save/</v>
      </c>
      <c r="H181" s="15" t="s">
        <v>666</v>
      </c>
      <c r="O181" s="15" t="str">
        <f>CONCATENATE(F181,G181,H181,I181,J181,K181,L181,M181)</f>
        <v>PagenoP1Lg &lt;- read.csv("C:/NGS/save/PagenoPL.csv",stringsAsFactors=F)</v>
      </c>
    </row>
    <row r="182" spans="3:15" x14ac:dyDescent="0.15">
      <c r="C182" s="15">
        <v>181</v>
      </c>
      <c r="D182" s="39" t="str">
        <f>O182</f>
        <v>PagenoP1Lg &lt;- subset(PagenoP1Lg, PagenoP1Lg$mismatch &lt; (ncol(no)*10*0.5))</v>
      </c>
      <c r="F182" s="15" t="s">
        <v>1043</v>
      </c>
      <c r="G182" s="15">
        <f>'1. Input and Output files list'!$E$54</f>
        <v>0.5</v>
      </c>
      <c r="H182" s="15" t="s">
        <v>1025</v>
      </c>
      <c r="O182" s="15" t="str">
        <f>CONCATENATE(F182,G182,H182,I182,J182,K182,L182,M182)</f>
        <v>PagenoP1Lg &lt;- subset(PagenoP1Lg, PagenoP1Lg$mismatch &lt; (ncol(no)*10*0.5))</v>
      </c>
    </row>
    <row r="183" spans="3:15" x14ac:dyDescent="0.15">
      <c r="C183" s="15">
        <v>182</v>
      </c>
      <c r="D183" s="39" t="s">
        <v>619</v>
      </c>
    </row>
    <row r="184" spans="3:15" x14ac:dyDescent="0.15">
      <c r="C184" s="15">
        <v>183</v>
      </c>
      <c r="D184" s="39" t="s">
        <v>614</v>
      </c>
    </row>
    <row r="185" spans="3:15" x14ac:dyDescent="0.15">
      <c r="C185" s="15">
        <v>184</v>
      </c>
      <c r="D185" s="39" t="s">
        <v>615</v>
      </c>
    </row>
    <row r="186" spans="3:15" x14ac:dyDescent="0.15">
      <c r="C186" s="15">
        <v>185</v>
      </c>
      <c r="D186" s="39" t="s">
        <v>602</v>
      </c>
    </row>
    <row r="187" spans="3:15" x14ac:dyDescent="0.15">
      <c r="C187" s="15">
        <v>186</v>
      </c>
      <c r="D187" s="39" t="s">
        <v>616</v>
      </c>
    </row>
    <row r="188" spans="3:15" x14ac:dyDescent="0.15">
      <c r="C188" s="15">
        <v>187</v>
      </c>
      <c r="D188" s="39" t="s">
        <v>617</v>
      </c>
    </row>
    <row r="189" spans="3:15" x14ac:dyDescent="0.15">
      <c r="C189" s="15">
        <v>188</v>
      </c>
      <c r="D189" s="39" t="s">
        <v>747</v>
      </c>
    </row>
    <row r="190" spans="3:15" x14ac:dyDescent="0.15">
      <c r="C190" s="15">
        <v>189</v>
      </c>
      <c r="D190" s="39" t="s">
        <v>750</v>
      </c>
    </row>
    <row r="191" spans="3:15" x14ac:dyDescent="0.15">
      <c r="C191" s="15">
        <v>190</v>
      </c>
      <c r="D191" s="39" t="s">
        <v>749</v>
      </c>
    </row>
    <row r="192" spans="3:15" x14ac:dyDescent="0.15">
      <c r="C192" s="15">
        <v>191</v>
      </c>
      <c r="D192" s="39" t="s">
        <v>751</v>
      </c>
    </row>
    <row r="193" spans="3:15" x14ac:dyDescent="0.15">
      <c r="C193" s="15">
        <v>192</v>
      </c>
      <c r="D193" s="39" t="s">
        <v>752</v>
      </c>
    </row>
    <row r="194" spans="3:15" x14ac:dyDescent="0.15">
      <c r="C194" s="15">
        <v>193</v>
      </c>
      <c r="D194" s="39" t="str">
        <f>O194</f>
        <v>write.csv(cbind(mismatch, PagenoP1Lg), file="C:/NGS/save/PagenoPL.csv", row.names=F)</v>
      </c>
      <c r="F194" s="15" t="s">
        <v>672</v>
      </c>
      <c r="G194" s="15" t="str">
        <f>'1. Input and Output files list'!$E$6</f>
        <v>C:/NGS/save/</v>
      </c>
      <c r="H194" s="15" t="s">
        <v>664</v>
      </c>
      <c r="O194" s="15" t="str">
        <f>CONCATENATE(F194,G194,H194,I194,J194,K194,L194,M194)</f>
        <v>write.csv(cbind(mismatch, PagenoP1Lg), file="C:/NGS/save/PagenoPL.csv", row.names=F)</v>
      </c>
    </row>
    <row r="195" spans="3:15" x14ac:dyDescent="0.15">
      <c r="C195" s="15">
        <v>194</v>
      </c>
      <c r="D195" s="39" t="str">
        <f>O195</f>
        <v>PagenoP1Lg &lt;- read.csv("C:/NGS/save/PagenoPL.csv",stringsAsFactors=F)</v>
      </c>
      <c r="F195" s="15" t="s">
        <v>671</v>
      </c>
      <c r="G195" s="15" t="str">
        <f>'1. Input and Output files list'!$E$6</f>
        <v>C:/NGS/save/</v>
      </c>
      <c r="H195" s="15" t="s">
        <v>666</v>
      </c>
      <c r="O195" s="15" t="str">
        <f>CONCATENATE(F195,G195,H195,I195,J195,K195,L195,M195)</f>
        <v>PagenoP1Lg &lt;- read.csv("C:/NGS/save/PagenoPL.csv",stringsAsFactors=F)</v>
      </c>
    </row>
    <row r="196" spans="3:15" x14ac:dyDescent="0.15">
      <c r="C196" s="15">
        <v>195</v>
      </c>
      <c r="D196" s="39" t="str">
        <f>O196</f>
        <v>PagenoP1Lg &lt;- subset(PagenoP1Lg, PagenoP1Lg$mismatch &lt; (ncol(no)*10*0.4))</v>
      </c>
      <c r="F196" s="15" t="s">
        <v>1043</v>
      </c>
      <c r="G196" s="15">
        <f>'1. Input and Output files list'!$E$55</f>
        <v>0.4</v>
      </c>
      <c r="H196" s="15" t="s">
        <v>1025</v>
      </c>
      <c r="O196" s="15" t="str">
        <f>CONCATENATE(F196,G196,H196,I196,J196,K196,L196,M196)</f>
        <v>PagenoP1Lg &lt;- subset(PagenoP1Lg, PagenoP1Lg$mismatch &lt; (ncol(no)*10*0.4))</v>
      </c>
    </row>
    <row r="197" spans="3:15" x14ac:dyDescent="0.15">
      <c r="C197" s="15">
        <v>196</v>
      </c>
      <c r="D197" s="39" t="s">
        <v>628</v>
      </c>
    </row>
    <row r="198" spans="3:15" x14ac:dyDescent="0.15">
      <c r="C198" s="15">
        <v>197</v>
      </c>
      <c r="D198" s="39" t="s">
        <v>586</v>
      </c>
    </row>
    <row r="199" spans="3:15" x14ac:dyDescent="0.15">
      <c r="C199" s="15">
        <v>198</v>
      </c>
      <c r="D199" s="39" t="s">
        <v>631</v>
      </c>
    </row>
    <row r="200" spans="3:15" x14ac:dyDescent="0.15">
      <c r="C200" s="15">
        <v>199</v>
      </c>
      <c r="D200" s="39" t="s">
        <v>632</v>
      </c>
    </row>
    <row r="201" spans="3:15" x14ac:dyDescent="0.15">
      <c r="C201" s="15">
        <v>200</v>
      </c>
      <c r="D201" s="39" t="s">
        <v>633</v>
      </c>
    </row>
    <row r="202" spans="3:15" x14ac:dyDescent="0.15">
      <c r="C202" s="15">
        <v>201</v>
      </c>
      <c r="D202" s="39" t="s">
        <v>634</v>
      </c>
    </row>
    <row r="203" spans="3:15" x14ac:dyDescent="0.15">
      <c r="C203" s="15">
        <v>202</v>
      </c>
      <c r="D203" s="39" t="s">
        <v>602</v>
      </c>
    </row>
    <row r="204" spans="3:15" x14ac:dyDescent="0.15">
      <c r="C204" s="15">
        <v>203</v>
      </c>
      <c r="D204" s="39" t="s">
        <v>635</v>
      </c>
    </row>
    <row r="205" spans="3:15" x14ac:dyDescent="0.15">
      <c r="C205" s="15">
        <v>204</v>
      </c>
      <c r="D205" s="39" t="s">
        <v>636</v>
      </c>
    </row>
    <row r="206" spans="3:15" x14ac:dyDescent="0.15">
      <c r="C206" s="15">
        <v>205</v>
      </c>
      <c r="D206" s="39" t="s">
        <v>747</v>
      </c>
    </row>
    <row r="207" spans="3:15" x14ac:dyDescent="0.15">
      <c r="C207" s="15">
        <v>206</v>
      </c>
      <c r="D207" s="39" t="s">
        <v>750</v>
      </c>
    </row>
    <row r="208" spans="3:15" x14ac:dyDescent="0.15">
      <c r="C208" s="15">
        <v>207</v>
      </c>
      <c r="D208" s="39" t="s">
        <v>749</v>
      </c>
    </row>
    <row r="209" spans="3:15" x14ac:dyDescent="0.15">
      <c r="C209" s="15">
        <v>208</v>
      </c>
      <c r="D209" s="39" t="s">
        <v>751</v>
      </c>
    </row>
    <row r="210" spans="3:15" x14ac:dyDescent="0.15">
      <c r="C210" s="15">
        <v>209</v>
      </c>
      <c r="D210" s="39" t="s">
        <v>752</v>
      </c>
    </row>
    <row r="211" spans="3:15" x14ac:dyDescent="0.15">
      <c r="C211" s="15">
        <v>210</v>
      </c>
      <c r="D211" s="39" t="str">
        <f>O211</f>
        <v>write.csv(cbind(mismatch, PagenoP2L1), file="C:/NGS/save/PagenoPL.csv", row.names=F)</v>
      </c>
      <c r="F211" s="15" t="s">
        <v>670</v>
      </c>
      <c r="G211" s="15" t="str">
        <f>'1. Input and Output files list'!$E$6</f>
        <v>C:/NGS/save/</v>
      </c>
      <c r="H211" s="15" t="s">
        <v>664</v>
      </c>
      <c r="O211" s="15" t="str">
        <f>CONCATENATE(F211,G211,H211,I211,J211,K211,L211,M211)</f>
        <v>write.csv(cbind(mismatch, PagenoP2L1), file="C:/NGS/save/PagenoPL.csv", row.names=F)</v>
      </c>
    </row>
    <row r="212" spans="3:15" x14ac:dyDescent="0.15">
      <c r="C212" s="15">
        <v>211</v>
      </c>
      <c r="D212" s="39" t="str">
        <f>O212</f>
        <v>PagenoP2L1 &lt;- read.csv("C:/NGS/save/PagenoPL.csv",stringsAsFactors=F)</v>
      </c>
      <c r="F212" s="15" t="s">
        <v>669</v>
      </c>
      <c r="G212" s="15" t="str">
        <f>'1. Input and Output files list'!$E$6</f>
        <v>C:/NGS/save/</v>
      </c>
      <c r="H212" s="15" t="s">
        <v>666</v>
      </c>
      <c r="O212" s="15" t="str">
        <f>CONCATENATE(F212,G212,H212,I212,J212,K212,L212,M212)</f>
        <v>PagenoP2L1 &lt;- read.csv("C:/NGS/save/PagenoPL.csv",stringsAsFactors=F)</v>
      </c>
    </row>
    <row r="213" spans="3:15" x14ac:dyDescent="0.15">
      <c r="C213" s="15">
        <v>212</v>
      </c>
      <c r="D213" s="39" t="str">
        <f>O213</f>
        <v>PagenoP2L1 &lt;- subset(PagenoP2L1, PagenoP2L1$mismatch &lt; (ncol(no)*10*0.5))</v>
      </c>
      <c r="F213" s="15" t="s">
        <v>1045</v>
      </c>
      <c r="G213" s="15">
        <f>'1. Input and Output files list'!E53</f>
        <v>0.5</v>
      </c>
      <c r="H213" s="15" t="s">
        <v>1025</v>
      </c>
      <c r="O213" s="15" t="str">
        <f>CONCATENATE(F213,G213,H213,I213,J213,K213,L213,M213)</f>
        <v>PagenoP2L1 &lt;- subset(PagenoP2L1, PagenoP2L1$mismatch &lt; (ncol(no)*10*0.5))</v>
      </c>
    </row>
    <row r="214" spans="3:15" x14ac:dyDescent="0.15">
      <c r="C214" s="15">
        <v>213</v>
      </c>
      <c r="D214" s="39" t="s">
        <v>637</v>
      </c>
    </row>
    <row r="215" spans="3:15" x14ac:dyDescent="0.15">
      <c r="C215" s="15">
        <v>214</v>
      </c>
      <c r="D215" s="39" t="s">
        <v>633</v>
      </c>
    </row>
    <row r="216" spans="3:15" x14ac:dyDescent="0.15">
      <c r="C216" s="15">
        <v>215</v>
      </c>
      <c r="D216" s="39" t="s">
        <v>634</v>
      </c>
    </row>
    <row r="217" spans="3:15" x14ac:dyDescent="0.15">
      <c r="C217" s="15">
        <v>216</v>
      </c>
      <c r="D217" s="39" t="s">
        <v>602</v>
      </c>
    </row>
    <row r="218" spans="3:15" x14ac:dyDescent="0.15">
      <c r="C218" s="15">
        <v>217</v>
      </c>
      <c r="D218" s="39" t="s">
        <v>635</v>
      </c>
    </row>
    <row r="219" spans="3:15" x14ac:dyDescent="0.15">
      <c r="C219" s="15">
        <v>218</v>
      </c>
      <c r="D219" s="39" t="s">
        <v>636</v>
      </c>
    </row>
    <row r="220" spans="3:15" x14ac:dyDescent="0.15">
      <c r="C220" s="15">
        <v>219</v>
      </c>
      <c r="D220" s="39" t="s">
        <v>747</v>
      </c>
    </row>
    <row r="221" spans="3:15" x14ac:dyDescent="0.15">
      <c r="C221" s="15">
        <v>220</v>
      </c>
      <c r="D221" s="39" t="s">
        <v>750</v>
      </c>
    </row>
    <row r="222" spans="3:15" x14ac:dyDescent="0.15">
      <c r="C222" s="15">
        <v>221</v>
      </c>
      <c r="D222" s="39" t="s">
        <v>749</v>
      </c>
    </row>
    <row r="223" spans="3:15" x14ac:dyDescent="0.15">
      <c r="C223" s="15">
        <v>222</v>
      </c>
      <c r="D223" s="39" t="s">
        <v>751</v>
      </c>
    </row>
    <row r="224" spans="3:15" x14ac:dyDescent="0.15">
      <c r="C224" s="15">
        <v>223</v>
      </c>
      <c r="D224" s="39" t="s">
        <v>752</v>
      </c>
    </row>
    <row r="225" spans="3:15" x14ac:dyDescent="0.15">
      <c r="C225" s="15">
        <v>224</v>
      </c>
      <c r="D225" s="39" t="str">
        <f>O225</f>
        <v>write.csv(cbind(mismatch, PagenoP2L1), file="C:/NGS/save/PagenoPL.csv", row.names=F)</v>
      </c>
      <c r="F225" s="15" t="s">
        <v>670</v>
      </c>
      <c r="G225" s="15" t="str">
        <f>'1. Input and Output files list'!$E$6</f>
        <v>C:/NGS/save/</v>
      </c>
      <c r="H225" s="15" t="s">
        <v>664</v>
      </c>
      <c r="O225" s="15" t="str">
        <f>CONCATENATE(F225,G225,H225,I225,J225,K225,L225,M225)</f>
        <v>write.csv(cbind(mismatch, PagenoP2L1), file="C:/NGS/save/PagenoPL.csv", row.names=F)</v>
      </c>
    </row>
    <row r="226" spans="3:15" x14ac:dyDescent="0.15">
      <c r="C226" s="15">
        <v>225</v>
      </c>
      <c r="D226" s="39" t="str">
        <f>O226</f>
        <v>PagenoP2L1 &lt;- read.csv("C:/NGS/save/PagenoPL.csv",stringsAsFactors=F)</v>
      </c>
      <c r="F226" s="15" t="s">
        <v>669</v>
      </c>
      <c r="G226" s="15" t="str">
        <f>'1. Input and Output files list'!$E$6</f>
        <v>C:/NGS/save/</v>
      </c>
      <c r="H226" s="15" t="s">
        <v>666</v>
      </c>
      <c r="O226" s="15" t="str">
        <f>CONCATENATE(F226,G226,H226,I226,J226,K226,L226,M226)</f>
        <v>PagenoP2L1 &lt;- read.csv("C:/NGS/save/PagenoPL.csv",stringsAsFactors=F)</v>
      </c>
    </row>
    <row r="227" spans="3:15" x14ac:dyDescent="0.15">
      <c r="C227" s="15">
        <v>226</v>
      </c>
      <c r="D227" s="39" t="str">
        <f>O227</f>
        <v>PagenoP2L1 &lt;- subset(PagenoP2L1, PagenoP2L1$mismatch &lt; (ncol(no)*10*0.5))</v>
      </c>
      <c r="F227" s="15" t="s">
        <v>1045</v>
      </c>
      <c r="G227" s="15">
        <f>'1. Input and Output files list'!$E$54</f>
        <v>0.5</v>
      </c>
      <c r="H227" s="15" t="s">
        <v>1025</v>
      </c>
      <c r="O227" s="15" t="str">
        <f>CONCATENATE(F227,G227,H227,I227,J227,K227,L227,M227)</f>
        <v>PagenoP2L1 &lt;- subset(PagenoP2L1, PagenoP2L1$mismatch &lt; (ncol(no)*10*0.5))</v>
      </c>
    </row>
    <row r="228" spans="3:15" x14ac:dyDescent="0.15">
      <c r="C228" s="15">
        <v>227</v>
      </c>
      <c r="D228" s="39" t="s">
        <v>638</v>
      </c>
    </row>
    <row r="229" spans="3:15" x14ac:dyDescent="0.15">
      <c r="C229" s="15">
        <v>228</v>
      </c>
      <c r="D229" s="39" t="s">
        <v>633</v>
      </c>
    </row>
    <row r="230" spans="3:15" x14ac:dyDescent="0.15">
      <c r="C230" s="15">
        <v>229</v>
      </c>
      <c r="D230" s="39" t="s">
        <v>634</v>
      </c>
    </row>
    <row r="231" spans="3:15" x14ac:dyDescent="0.15">
      <c r="C231" s="15">
        <v>230</v>
      </c>
      <c r="D231" s="39" t="s">
        <v>602</v>
      </c>
    </row>
    <row r="232" spans="3:15" x14ac:dyDescent="0.15">
      <c r="C232" s="15">
        <v>231</v>
      </c>
      <c r="D232" s="39" t="s">
        <v>635</v>
      </c>
    </row>
    <row r="233" spans="3:15" x14ac:dyDescent="0.15">
      <c r="C233" s="15">
        <v>232</v>
      </c>
      <c r="D233" s="39" t="s">
        <v>636</v>
      </c>
    </row>
    <row r="234" spans="3:15" x14ac:dyDescent="0.15">
      <c r="C234" s="15">
        <v>233</v>
      </c>
      <c r="D234" s="39" t="s">
        <v>747</v>
      </c>
    </row>
    <row r="235" spans="3:15" x14ac:dyDescent="0.15">
      <c r="C235" s="15">
        <v>234</v>
      </c>
      <c r="D235" s="39" t="s">
        <v>750</v>
      </c>
    </row>
    <row r="236" spans="3:15" x14ac:dyDescent="0.15">
      <c r="C236" s="15">
        <v>235</v>
      </c>
      <c r="D236" s="39" t="s">
        <v>749</v>
      </c>
    </row>
    <row r="237" spans="3:15" x14ac:dyDescent="0.15">
      <c r="C237" s="15">
        <v>236</v>
      </c>
      <c r="D237" s="39" t="s">
        <v>751</v>
      </c>
    </row>
    <row r="238" spans="3:15" x14ac:dyDescent="0.15">
      <c r="C238" s="15">
        <v>237</v>
      </c>
      <c r="D238" s="39" t="s">
        <v>752</v>
      </c>
    </row>
    <row r="239" spans="3:15" x14ac:dyDescent="0.15">
      <c r="C239" s="15">
        <v>238</v>
      </c>
      <c r="D239" s="39" t="str">
        <f>O239</f>
        <v>write.csv(cbind(mismatch, PagenoP2L1), file="C:/NGS/save/PagenoPL.csv", row.names=F)</v>
      </c>
      <c r="F239" s="15" t="s">
        <v>670</v>
      </c>
      <c r="G239" s="15" t="str">
        <f>'1. Input and Output files list'!$E$6</f>
        <v>C:/NGS/save/</v>
      </c>
      <c r="H239" s="15" t="s">
        <v>664</v>
      </c>
      <c r="O239" s="15" t="str">
        <f>CONCATENATE(F239,G239,H239,I239,J239,K239,L239,M239)</f>
        <v>write.csv(cbind(mismatch, PagenoP2L1), file="C:/NGS/save/PagenoPL.csv", row.names=F)</v>
      </c>
    </row>
    <row r="240" spans="3:15" x14ac:dyDescent="0.15">
      <c r="C240" s="15">
        <v>239</v>
      </c>
      <c r="D240" s="39" t="str">
        <f>O240</f>
        <v>PagenoP2L1 &lt;- read.csv("C:/NGS/save/PagenoPL.csv",stringsAsFactors=F)</v>
      </c>
      <c r="F240" s="15" t="s">
        <v>669</v>
      </c>
      <c r="G240" s="15" t="str">
        <f>'1. Input and Output files list'!$E$6</f>
        <v>C:/NGS/save/</v>
      </c>
      <c r="H240" s="15" t="s">
        <v>666</v>
      </c>
      <c r="O240" s="15" t="str">
        <f>CONCATENATE(F240,G240,H240,I240,J240,K240,L240,M240)</f>
        <v>PagenoP2L1 &lt;- read.csv("C:/NGS/save/PagenoPL.csv",stringsAsFactors=F)</v>
      </c>
    </row>
    <row r="241" spans="3:15" x14ac:dyDescent="0.15">
      <c r="C241" s="15">
        <v>240</v>
      </c>
      <c r="D241" s="39" t="str">
        <f>O241</f>
        <v>PagenoP2L1 &lt;- subset(PagenoP2L1, PagenoP2L1$mismatch &lt; (ncol(no)*10*0.4))</v>
      </c>
      <c r="F241" s="15" t="s">
        <v>1045</v>
      </c>
      <c r="G241" s="15">
        <f>'1. Input and Output files list'!$E$55</f>
        <v>0.4</v>
      </c>
      <c r="H241" s="15" t="s">
        <v>1025</v>
      </c>
      <c r="O241" s="15" t="str">
        <f>CONCATENATE(F241,G241,H241,I241,J241,K241,L241,M241)</f>
        <v>PagenoP2L1 &lt;- subset(PagenoP2L1, PagenoP2L1$mismatch &lt; (ncol(no)*10*0.4))</v>
      </c>
    </row>
    <row r="242" spans="3:15" x14ac:dyDescent="0.15">
      <c r="C242" s="15">
        <v>241</v>
      </c>
      <c r="D242" s="39" t="s">
        <v>639</v>
      </c>
    </row>
    <row r="243" spans="3:15" x14ac:dyDescent="0.15">
      <c r="C243" s="15">
        <v>242</v>
      </c>
      <c r="D243" s="39" t="s">
        <v>640</v>
      </c>
    </row>
    <row r="244" spans="3:15" x14ac:dyDescent="0.15">
      <c r="C244" s="15">
        <v>243</v>
      </c>
      <c r="D244" s="39" t="s">
        <v>641</v>
      </c>
    </row>
    <row r="245" spans="3:15" x14ac:dyDescent="0.15">
      <c r="C245" s="15">
        <v>244</v>
      </c>
      <c r="D245" s="39" t="s">
        <v>642</v>
      </c>
    </row>
    <row r="246" spans="3:15" x14ac:dyDescent="0.15">
      <c r="C246" s="15">
        <v>245</v>
      </c>
      <c r="D246" s="39" t="s">
        <v>602</v>
      </c>
    </row>
    <row r="247" spans="3:15" x14ac:dyDescent="0.15">
      <c r="C247" s="15">
        <v>246</v>
      </c>
      <c r="D247" s="39" t="s">
        <v>643</v>
      </c>
    </row>
    <row r="248" spans="3:15" x14ac:dyDescent="0.15">
      <c r="C248" s="15">
        <v>247</v>
      </c>
      <c r="D248" s="39" t="s">
        <v>644</v>
      </c>
    </row>
    <row r="249" spans="3:15" x14ac:dyDescent="0.15">
      <c r="C249" s="15">
        <v>248</v>
      </c>
      <c r="D249" s="39" t="s">
        <v>756</v>
      </c>
    </row>
    <row r="250" spans="3:15" x14ac:dyDescent="0.15">
      <c r="C250" s="15">
        <v>249</v>
      </c>
      <c r="D250" s="39" t="s">
        <v>750</v>
      </c>
    </row>
    <row r="251" spans="3:15" x14ac:dyDescent="0.15">
      <c r="C251" s="15">
        <v>250</v>
      </c>
      <c r="D251" s="39" t="s">
        <v>757</v>
      </c>
    </row>
    <row r="252" spans="3:15" x14ac:dyDescent="0.15">
      <c r="C252" s="15">
        <v>251</v>
      </c>
      <c r="D252" s="39" t="s">
        <v>751</v>
      </c>
    </row>
    <row r="253" spans="3:15" x14ac:dyDescent="0.15">
      <c r="C253" s="15">
        <v>252</v>
      </c>
      <c r="D253" s="39" t="s">
        <v>752</v>
      </c>
    </row>
    <row r="254" spans="3:15" x14ac:dyDescent="0.15">
      <c r="C254" s="15">
        <v>253</v>
      </c>
      <c r="D254" s="39" t="str">
        <f>O254</f>
        <v>write.csv(cbind(mismatch, PagenoP2L2), file="C:/NGS/save/PagenoPL.csv", row.names=F)</v>
      </c>
      <c r="F254" s="15" t="s">
        <v>667</v>
      </c>
      <c r="G254" s="15" t="str">
        <f>'1. Input and Output files list'!$E$6</f>
        <v>C:/NGS/save/</v>
      </c>
      <c r="H254" s="15" t="s">
        <v>664</v>
      </c>
      <c r="O254" s="15" t="str">
        <f>CONCATENATE(F254,G254,H254,I254,J254,K254,L254,M254)</f>
        <v>write.csv(cbind(mismatch, PagenoP2L2), file="C:/NGS/save/PagenoPL.csv", row.names=F)</v>
      </c>
    </row>
    <row r="255" spans="3:15" x14ac:dyDescent="0.15">
      <c r="C255" s="15">
        <v>254</v>
      </c>
      <c r="D255" s="39" t="str">
        <f>O255</f>
        <v>PagenoP2L2 &lt;- read.csv("C:/NGS/save/PagenoPL.csv",stringsAsFactors=F)</v>
      </c>
      <c r="F255" s="15" t="s">
        <v>668</v>
      </c>
      <c r="G255" s="15" t="str">
        <f>'1. Input and Output files list'!$E$6</f>
        <v>C:/NGS/save/</v>
      </c>
      <c r="H255" s="15" t="s">
        <v>666</v>
      </c>
      <c r="O255" s="15" t="str">
        <f>CONCATENATE(F255,G255,H255,I255,J255,K255,L255,M255)</f>
        <v>PagenoP2L2 &lt;- read.csv("C:/NGS/save/PagenoPL.csv",stringsAsFactors=F)</v>
      </c>
    </row>
    <row r="256" spans="3:15" x14ac:dyDescent="0.15">
      <c r="C256" s="15">
        <v>255</v>
      </c>
      <c r="D256" s="39" t="str">
        <f>O256</f>
        <v>PagenoP2L2 &lt;- subset(PagenoP2L2, PagenoP2L2$mismatch &lt; (ncol(no)*10*0.5))</v>
      </c>
      <c r="F256" s="15" t="s">
        <v>1047</v>
      </c>
      <c r="G256" s="15">
        <f>'1. Input and Output files list'!$E$53</f>
        <v>0.5</v>
      </c>
      <c r="H256" s="15" t="s">
        <v>1025</v>
      </c>
      <c r="O256" s="15" t="str">
        <f>CONCATENATE(F256,G256,H256,I256,J256,K256,L256,M256)</f>
        <v>PagenoP2L2 &lt;- subset(PagenoP2L2, PagenoP2L2$mismatch &lt; (ncol(no)*10*0.5))</v>
      </c>
    </row>
    <row r="257" spans="3:15" x14ac:dyDescent="0.15">
      <c r="C257" s="15">
        <v>256</v>
      </c>
      <c r="D257" s="39" t="s">
        <v>645</v>
      </c>
    </row>
    <row r="258" spans="3:15" x14ac:dyDescent="0.15">
      <c r="C258" s="15">
        <v>257</v>
      </c>
      <c r="D258" s="39" t="s">
        <v>641</v>
      </c>
    </row>
    <row r="259" spans="3:15" x14ac:dyDescent="0.15">
      <c r="C259" s="15">
        <v>258</v>
      </c>
      <c r="D259" s="39" t="s">
        <v>642</v>
      </c>
    </row>
    <row r="260" spans="3:15" x14ac:dyDescent="0.15">
      <c r="C260" s="15">
        <v>259</v>
      </c>
      <c r="D260" s="39" t="s">
        <v>602</v>
      </c>
    </row>
    <row r="261" spans="3:15" x14ac:dyDescent="0.15">
      <c r="C261" s="15">
        <v>260</v>
      </c>
      <c r="D261" s="39" t="s">
        <v>643</v>
      </c>
    </row>
    <row r="262" spans="3:15" x14ac:dyDescent="0.15">
      <c r="C262" s="15">
        <v>261</v>
      </c>
      <c r="D262" s="39" t="s">
        <v>644</v>
      </c>
    </row>
    <row r="263" spans="3:15" x14ac:dyDescent="0.15">
      <c r="C263" s="15">
        <v>262</v>
      </c>
      <c r="D263" s="39" t="s">
        <v>756</v>
      </c>
    </row>
    <row r="264" spans="3:15" x14ac:dyDescent="0.15">
      <c r="C264" s="15">
        <v>263</v>
      </c>
      <c r="D264" s="39" t="s">
        <v>750</v>
      </c>
    </row>
    <row r="265" spans="3:15" x14ac:dyDescent="0.15">
      <c r="C265" s="15">
        <v>264</v>
      </c>
      <c r="D265" s="39" t="s">
        <v>757</v>
      </c>
    </row>
    <row r="266" spans="3:15" x14ac:dyDescent="0.15">
      <c r="C266" s="15">
        <v>265</v>
      </c>
      <c r="D266" s="39" t="s">
        <v>751</v>
      </c>
    </row>
    <row r="267" spans="3:15" x14ac:dyDescent="0.15">
      <c r="C267" s="15">
        <v>266</v>
      </c>
      <c r="D267" s="39" t="s">
        <v>752</v>
      </c>
    </row>
    <row r="268" spans="3:15" x14ac:dyDescent="0.15">
      <c r="C268" s="15">
        <v>267</v>
      </c>
      <c r="D268" s="39" t="str">
        <f>O268</f>
        <v>write.csv(cbind(mismatch, PagenoP2L2), file="C:/NGS/save/PagenoPL.csv", row.names=F)</v>
      </c>
      <c r="F268" s="15" t="s">
        <v>667</v>
      </c>
      <c r="G268" s="15" t="str">
        <f>'1. Input and Output files list'!$E$6</f>
        <v>C:/NGS/save/</v>
      </c>
      <c r="H268" s="15" t="s">
        <v>664</v>
      </c>
      <c r="O268" s="15" t="str">
        <f>CONCATENATE(F268,G268,H268,I268,J268,K268,L268,M268)</f>
        <v>write.csv(cbind(mismatch, PagenoP2L2), file="C:/NGS/save/PagenoPL.csv", row.names=F)</v>
      </c>
    </row>
    <row r="269" spans="3:15" x14ac:dyDescent="0.15">
      <c r="C269" s="15">
        <v>268</v>
      </c>
      <c r="D269" s="39" t="str">
        <f>O269</f>
        <v>PagenoP2L2 &lt;- read.csv("C:/NGS/save/PagenoPL.csv",stringsAsFactors=F)</v>
      </c>
      <c r="F269" s="15" t="s">
        <v>668</v>
      </c>
      <c r="G269" s="15" t="str">
        <f>'1. Input and Output files list'!$E$6</f>
        <v>C:/NGS/save/</v>
      </c>
      <c r="H269" s="15" t="s">
        <v>666</v>
      </c>
      <c r="O269" s="15" t="str">
        <f>CONCATENATE(F269,G269,H269,I269,J269,K269,L269,M269)</f>
        <v>PagenoP2L2 &lt;- read.csv("C:/NGS/save/PagenoPL.csv",stringsAsFactors=F)</v>
      </c>
    </row>
    <row r="270" spans="3:15" x14ac:dyDescent="0.15">
      <c r="C270" s="15">
        <v>269</v>
      </c>
      <c r="D270" s="39" t="str">
        <f>O270</f>
        <v>PagenoP2L2 &lt;- subset(PagenoP2L2, PagenoP2L2$mismatch &lt; (ncol(no)*10*0.5))</v>
      </c>
      <c r="F270" s="15" t="s">
        <v>1047</v>
      </c>
      <c r="G270" s="15">
        <f>'1. Input and Output files list'!$E$54</f>
        <v>0.5</v>
      </c>
      <c r="H270" s="15" t="s">
        <v>1025</v>
      </c>
      <c r="O270" s="15" t="str">
        <f>CONCATENATE(F270,G270,H270,I270,J270,K270,L270,M270)</f>
        <v>PagenoP2L2 &lt;- subset(PagenoP2L2, PagenoP2L2$mismatch &lt; (ncol(no)*10*0.5))</v>
      </c>
    </row>
    <row r="271" spans="3:15" x14ac:dyDescent="0.15">
      <c r="C271" s="15">
        <v>270</v>
      </c>
      <c r="D271" s="39" t="s">
        <v>646</v>
      </c>
    </row>
    <row r="272" spans="3:15" x14ac:dyDescent="0.15">
      <c r="C272" s="15">
        <v>271</v>
      </c>
      <c r="D272" s="39" t="s">
        <v>641</v>
      </c>
    </row>
    <row r="273" spans="3:15" x14ac:dyDescent="0.15">
      <c r="C273" s="15">
        <v>272</v>
      </c>
      <c r="D273" s="39" t="s">
        <v>642</v>
      </c>
    </row>
    <row r="274" spans="3:15" x14ac:dyDescent="0.15">
      <c r="C274" s="15">
        <v>273</v>
      </c>
      <c r="D274" s="39" t="s">
        <v>602</v>
      </c>
    </row>
    <row r="275" spans="3:15" x14ac:dyDescent="0.15">
      <c r="C275" s="15">
        <v>274</v>
      </c>
      <c r="D275" s="39" t="s">
        <v>643</v>
      </c>
    </row>
    <row r="276" spans="3:15" x14ac:dyDescent="0.15">
      <c r="C276" s="15">
        <v>275</v>
      </c>
      <c r="D276" s="39" t="s">
        <v>644</v>
      </c>
    </row>
    <row r="277" spans="3:15" x14ac:dyDescent="0.15">
      <c r="C277" s="15">
        <v>276</v>
      </c>
      <c r="D277" s="39" t="s">
        <v>756</v>
      </c>
    </row>
    <row r="278" spans="3:15" x14ac:dyDescent="0.15">
      <c r="C278" s="15">
        <v>277</v>
      </c>
      <c r="D278" s="39" t="s">
        <v>750</v>
      </c>
    </row>
    <row r="279" spans="3:15" x14ac:dyDescent="0.15">
      <c r="C279" s="15">
        <v>278</v>
      </c>
      <c r="D279" s="39" t="s">
        <v>757</v>
      </c>
    </row>
    <row r="280" spans="3:15" x14ac:dyDescent="0.15">
      <c r="C280" s="15">
        <v>279</v>
      </c>
      <c r="D280" s="39" t="s">
        <v>751</v>
      </c>
    </row>
    <row r="281" spans="3:15" x14ac:dyDescent="0.15">
      <c r="C281" s="15">
        <v>280</v>
      </c>
      <c r="D281" s="39" t="s">
        <v>752</v>
      </c>
    </row>
    <row r="282" spans="3:15" x14ac:dyDescent="0.15">
      <c r="C282" s="15">
        <v>281</v>
      </c>
      <c r="D282" s="39" t="str">
        <f>O282</f>
        <v>write.csv(cbind(mismatch, PagenoP2L2), file="C:/NGS/save/PagenoPL.csv", row.names=F)</v>
      </c>
      <c r="F282" s="15" t="s">
        <v>667</v>
      </c>
      <c r="G282" s="15" t="str">
        <f>'1. Input and Output files list'!$E$6</f>
        <v>C:/NGS/save/</v>
      </c>
      <c r="H282" s="15" t="s">
        <v>664</v>
      </c>
      <c r="O282" s="15" t="str">
        <f>CONCATENATE(F282,G282,H282,I282,J282,K282,L282,M282)</f>
        <v>write.csv(cbind(mismatch, PagenoP2L2), file="C:/NGS/save/PagenoPL.csv", row.names=F)</v>
      </c>
    </row>
    <row r="283" spans="3:15" x14ac:dyDescent="0.15">
      <c r="C283" s="15">
        <v>282</v>
      </c>
      <c r="D283" s="39" t="str">
        <f>O283</f>
        <v>PagenoP2L2 &lt;- read.csv("C:/NGS/save/PagenoPL.csv",stringsAsFactors=F)</v>
      </c>
      <c r="F283" s="15" t="s">
        <v>668</v>
      </c>
      <c r="G283" s="15" t="str">
        <f>'1. Input and Output files list'!$E$6</f>
        <v>C:/NGS/save/</v>
      </c>
      <c r="H283" s="15" t="s">
        <v>666</v>
      </c>
      <c r="O283" s="15" t="str">
        <f>CONCATENATE(F283,G283,H283,I283,J283,K283,L283,M283)</f>
        <v>PagenoP2L2 &lt;- read.csv("C:/NGS/save/PagenoPL.csv",stringsAsFactors=F)</v>
      </c>
    </row>
    <row r="284" spans="3:15" x14ac:dyDescent="0.15">
      <c r="C284" s="15">
        <v>283</v>
      </c>
      <c r="D284" s="39" t="str">
        <f>O284</f>
        <v>PagenoP2L2 &lt;- subset(PagenoP2L2, PagenoP2L2$mismatch &lt; (ncol(no)*10*0.4))</v>
      </c>
      <c r="F284" s="15" t="s">
        <v>1047</v>
      </c>
      <c r="G284" s="15">
        <f>'1. Input and Output files list'!$E$55</f>
        <v>0.4</v>
      </c>
      <c r="H284" s="15" t="s">
        <v>1025</v>
      </c>
      <c r="O284" s="15" t="str">
        <f>CONCATENATE(F284,G284,H284,I284,J284,K284,L284,M284)</f>
        <v>PagenoP2L2 &lt;- subset(PagenoP2L2, PagenoP2L2$mismatch &lt; (ncol(no)*10*0.4))</v>
      </c>
    </row>
    <row r="285" spans="3:15" x14ac:dyDescent="0.15">
      <c r="C285" s="15">
        <v>284</v>
      </c>
      <c r="D285" s="39" t="s">
        <v>647</v>
      </c>
    </row>
    <row r="286" spans="3:15" x14ac:dyDescent="0.15">
      <c r="C286" s="15">
        <v>285</v>
      </c>
      <c r="D286" s="39" t="s">
        <v>629</v>
      </c>
    </row>
    <row r="287" spans="3:15" x14ac:dyDescent="0.15">
      <c r="C287" s="15">
        <v>286</v>
      </c>
      <c r="D287" s="39" t="s">
        <v>648</v>
      </c>
    </row>
    <row r="288" spans="3:15" x14ac:dyDescent="0.15">
      <c r="C288" s="15">
        <v>287</v>
      </c>
      <c r="D288" s="39" t="s">
        <v>649</v>
      </c>
    </row>
    <row r="289" spans="3:15" x14ac:dyDescent="0.15">
      <c r="C289" s="15">
        <v>288</v>
      </c>
      <c r="D289" s="39" t="s">
        <v>650</v>
      </c>
    </row>
    <row r="290" spans="3:15" x14ac:dyDescent="0.15">
      <c r="C290" s="15">
        <v>289</v>
      </c>
      <c r="D290" s="39" t="s">
        <v>651</v>
      </c>
    </row>
    <row r="291" spans="3:15" x14ac:dyDescent="0.15">
      <c r="C291" s="15">
        <v>290</v>
      </c>
      <c r="D291" s="39" t="s">
        <v>602</v>
      </c>
    </row>
    <row r="292" spans="3:15" x14ac:dyDescent="0.15">
      <c r="C292" s="15">
        <v>291</v>
      </c>
      <c r="D292" s="39" t="s">
        <v>652</v>
      </c>
    </row>
    <row r="293" spans="3:15" x14ac:dyDescent="0.15">
      <c r="C293" s="15">
        <v>292</v>
      </c>
      <c r="D293" s="39" t="s">
        <v>653</v>
      </c>
    </row>
    <row r="294" spans="3:15" x14ac:dyDescent="0.15">
      <c r="C294" s="15">
        <v>293</v>
      </c>
      <c r="D294" s="39" t="s">
        <v>754</v>
      </c>
    </row>
    <row r="295" spans="3:15" x14ac:dyDescent="0.15">
      <c r="C295" s="15">
        <v>294</v>
      </c>
      <c r="D295" s="39" t="s">
        <v>750</v>
      </c>
    </row>
    <row r="296" spans="3:15" x14ac:dyDescent="0.15">
      <c r="C296" s="15">
        <v>295</v>
      </c>
      <c r="D296" s="39" t="s">
        <v>755</v>
      </c>
    </row>
    <row r="297" spans="3:15" x14ac:dyDescent="0.15">
      <c r="C297" s="15">
        <v>296</v>
      </c>
      <c r="D297" s="39" t="s">
        <v>751</v>
      </c>
    </row>
    <row r="298" spans="3:15" x14ac:dyDescent="0.15">
      <c r="C298" s="15">
        <v>297</v>
      </c>
      <c r="D298" s="39" t="s">
        <v>752</v>
      </c>
    </row>
    <row r="299" spans="3:15" x14ac:dyDescent="0.15">
      <c r="C299" s="15">
        <v>298</v>
      </c>
      <c r="D299" s="39" t="str">
        <f>O299</f>
        <v>write.csv(cbind(mismatch, PagenoP2Lg), file="C:/NGS/save/PagenoPL.csv", row.names=F)</v>
      </c>
      <c r="F299" s="15" t="s">
        <v>663</v>
      </c>
      <c r="G299" s="15" t="str">
        <f>'1. Input and Output files list'!$E$6</f>
        <v>C:/NGS/save/</v>
      </c>
      <c r="H299" s="15" t="s">
        <v>664</v>
      </c>
      <c r="O299" s="15" t="str">
        <f>CONCATENATE(F299,G299,H299,I299,J299,K299,L299,M299)</f>
        <v>write.csv(cbind(mismatch, PagenoP2Lg), file="C:/NGS/save/PagenoPL.csv", row.names=F)</v>
      </c>
    </row>
    <row r="300" spans="3:15" x14ac:dyDescent="0.15">
      <c r="C300" s="15">
        <v>299</v>
      </c>
      <c r="D300" s="39" t="str">
        <f>O300</f>
        <v>PagenoP2Lg &lt;- read.csv("C:/NGS/save/PagenoPL.csv",stringsAsFactors=F)</v>
      </c>
      <c r="F300" s="15" t="s">
        <v>665</v>
      </c>
      <c r="G300" s="15" t="str">
        <f>'1. Input and Output files list'!$E$6</f>
        <v>C:/NGS/save/</v>
      </c>
      <c r="H300" s="15" t="s">
        <v>666</v>
      </c>
      <c r="O300" s="15" t="str">
        <f>CONCATENATE(F300,G300,H300,I300,J300,K300,L300,M300)</f>
        <v>PagenoP2Lg &lt;- read.csv("C:/NGS/save/PagenoPL.csv",stringsAsFactors=F)</v>
      </c>
    </row>
    <row r="301" spans="3:15" x14ac:dyDescent="0.15">
      <c r="C301" s="15">
        <v>300</v>
      </c>
      <c r="D301" s="39" t="str">
        <f>O301</f>
        <v>PagenoP2Lg &lt;- subset(PagenoP2Lg, PagenoP2Lg$mismatch &lt; (ncol(no)*10*0.5))</v>
      </c>
      <c r="F301" s="15" t="s">
        <v>1050</v>
      </c>
      <c r="G301" s="15">
        <f>'1. Input and Output files list'!$E$53</f>
        <v>0.5</v>
      </c>
      <c r="H301" s="15" t="s">
        <v>1025</v>
      </c>
      <c r="O301" s="15" t="str">
        <f>CONCATENATE(F301,G301,H301,I301,J301,K301,L301,M301)</f>
        <v>PagenoP2Lg &lt;- subset(PagenoP2Lg, PagenoP2Lg$mismatch &lt; (ncol(no)*10*0.5))</v>
      </c>
    </row>
    <row r="302" spans="3:15" x14ac:dyDescent="0.15">
      <c r="C302" s="15">
        <v>301</v>
      </c>
      <c r="D302" s="39" t="s">
        <v>654</v>
      </c>
    </row>
    <row r="303" spans="3:15" x14ac:dyDescent="0.15">
      <c r="C303" s="15">
        <v>302</v>
      </c>
      <c r="D303" s="39" t="s">
        <v>650</v>
      </c>
    </row>
    <row r="304" spans="3:15" x14ac:dyDescent="0.15">
      <c r="C304" s="15">
        <v>303</v>
      </c>
      <c r="D304" s="39" t="s">
        <v>651</v>
      </c>
    </row>
    <row r="305" spans="3:15" x14ac:dyDescent="0.15">
      <c r="C305" s="15">
        <v>304</v>
      </c>
      <c r="D305" s="39" t="s">
        <v>602</v>
      </c>
    </row>
    <row r="306" spans="3:15" x14ac:dyDescent="0.15">
      <c r="C306" s="15">
        <v>305</v>
      </c>
      <c r="D306" s="39" t="s">
        <v>652</v>
      </c>
    </row>
    <row r="307" spans="3:15" x14ac:dyDescent="0.15">
      <c r="C307" s="15">
        <v>306</v>
      </c>
      <c r="D307" s="39" t="s">
        <v>653</v>
      </c>
    </row>
    <row r="308" spans="3:15" x14ac:dyDescent="0.15">
      <c r="C308" s="15">
        <v>307</v>
      </c>
      <c r="D308" s="39" t="s">
        <v>754</v>
      </c>
    </row>
    <row r="309" spans="3:15" x14ac:dyDescent="0.15">
      <c r="C309" s="15">
        <v>308</v>
      </c>
      <c r="D309" s="39" t="s">
        <v>750</v>
      </c>
    </row>
    <row r="310" spans="3:15" x14ac:dyDescent="0.15">
      <c r="C310" s="15">
        <v>309</v>
      </c>
      <c r="D310" s="39" t="s">
        <v>755</v>
      </c>
    </row>
    <row r="311" spans="3:15" x14ac:dyDescent="0.15">
      <c r="C311" s="15">
        <v>310</v>
      </c>
      <c r="D311" s="39" t="s">
        <v>751</v>
      </c>
    </row>
    <row r="312" spans="3:15" x14ac:dyDescent="0.15">
      <c r="C312" s="15">
        <v>311</v>
      </c>
      <c r="D312" s="39" t="s">
        <v>752</v>
      </c>
    </row>
    <row r="313" spans="3:15" x14ac:dyDescent="0.15">
      <c r="C313" s="15">
        <v>312</v>
      </c>
      <c r="D313" s="39" t="str">
        <f>O313</f>
        <v>write.csv(cbind(mismatch, PagenoP2Lg), file="C:/NGS/save/PagenoPL.csv", row.names=F)</v>
      </c>
      <c r="F313" s="15" t="s">
        <v>663</v>
      </c>
      <c r="G313" s="15" t="str">
        <f>'1. Input and Output files list'!$E$6</f>
        <v>C:/NGS/save/</v>
      </c>
      <c r="H313" s="15" t="s">
        <v>664</v>
      </c>
      <c r="O313" s="15" t="str">
        <f>CONCATENATE(F313,G313,H313,I313,J313,K313,L313,M313)</f>
        <v>write.csv(cbind(mismatch, PagenoP2Lg), file="C:/NGS/save/PagenoPL.csv", row.names=F)</v>
      </c>
    </row>
    <row r="314" spans="3:15" x14ac:dyDescent="0.15">
      <c r="C314" s="15">
        <v>313</v>
      </c>
      <c r="D314" s="39" t="str">
        <f>O314</f>
        <v>PagenoP2Lg &lt;- read.csv("C:/NGS/save/PagenoPL.csv",stringsAsFactors=F)</v>
      </c>
      <c r="F314" s="15" t="s">
        <v>665</v>
      </c>
      <c r="G314" s="15" t="str">
        <f>'1. Input and Output files list'!$E$6</f>
        <v>C:/NGS/save/</v>
      </c>
      <c r="H314" s="15" t="s">
        <v>666</v>
      </c>
      <c r="O314" s="15" t="str">
        <f>CONCATENATE(F314,G314,H314,I314,J314,K314,L314,M314)</f>
        <v>PagenoP2Lg &lt;- read.csv("C:/NGS/save/PagenoPL.csv",stringsAsFactors=F)</v>
      </c>
    </row>
    <row r="315" spans="3:15" x14ac:dyDescent="0.15">
      <c r="C315" s="15">
        <v>314</v>
      </c>
      <c r="D315" s="39" t="str">
        <f>O315</f>
        <v>PagenoP2Lg &lt;- subset(PagenoP2Lg, PagenoP2Lg$mismatch &lt; (ncol(no)*10*0.5))</v>
      </c>
      <c r="F315" s="15" t="s">
        <v>1050</v>
      </c>
      <c r="G315" s="15">
        <f>'1. Input and Output files list'!$E$54</f>
        <v>0.5</v>
      </c>
      <c r="H315" s="15" t="s">
        <v>1025</v>
      </c>
      <c r="O315" s="15" t="str">
        <f>CONCATENATE(F315,G315,H315,I315,J315,K315,L315,M315)</f>
        <v>PagenoP2Lg &lt;- subset(PagenoP2Lg, PagenoP2Lg$mismatch &lt; (ncol(no)*10*0.5))</v>
      </c>
    </row>
    <row r="316" spans="3:15" x14ac:dyDescent="0.15">
      <c r="C316" s="15">
        <v>315</v>
      </c>
      <c r="D316" s="39" t="s">
        <v>655</v>
      </c>
    </row>
    <row r="317" spans="3:15" x14ac:dyDescent="0.15">
      <c r="C317" s="15">
        <v>316</v>
      </c>
      <c r="D317" s="39" t="s">
        <v>650</v>
      </c>
    </row>
    <row r="318" spans="3:15" x14ac:dyDescent="0.15">
      <c r="C318" s="15">
        <v>317</v>
      </c>
      <c r="D318" s="39" t="s">
        <v>651</v>
      </c>
    </row>
    <row r="319" spans="3:15" x14ac:dyDescent="0.15">
      <c r="C319" s="15">
        <v>318</v>
      </c>
      <c r="D319" s="39" t="s">
        <v>602</v>
      </c>
    </row>
    <row r="320" spans="3:15" x14ac:dyDescent="0.15">
      <c r="C320" s="15">
        <v>319</v>
      </c>
      <c r="D320" s="39" t="s">
        <v>652</v>
      </c>
    </row>
    <row r="321" spans="3:15" x14ac:dyDescent="0.15">
      <c r="C321" s="15">
        <v>320</v>
      </c>
      <c r="D321" s="39" t="s">
        <v>653</v>
      </c>
    </row>
    <row r="322" spans="3:15" x14ac:dyDescent="0.15">
      <c r="C322" s="15">
        <v>321</v>
      </c>
      <c r="D322" s="39" t="s">
        <v>754</v>
      </c>
    </row>
    <row r="323" spans="3:15" x14ac:dyDescent="0.15">
      <c r="C323" s="15">
        <v>322</v>
      </c>
      <c r="D323" s="39" t="s">
        <v>750</v>
      </c>
    </row>
    <row r="324" spans="3:15" x14ac:dyDescent="0.15">
      <c r="C324" s="15">
        <v>323</v>
      </c>
      <c r="D324" s="39" t="s">
        <v>755</v>
      </c>
    </row>
    <row r="325" spans="3:15" x14ac:dyDescent="0.15">
      <c r="C325" s="15">
        <v>324</v>
      </c>
      <c r="D325" s="39" t="s">
        <v>751</v>
      </c>
    </row>
    <row r="326" spans="3:15" x14ac:dyDescent="0.15">
      <c r="C326" s="15">
        <v>325</v>
      </c>
      <c r="D326" s="39" t="s">
        <v>752</v>
      </c>
    </row>
    <row r="327" spans="3:15" x14ac:dyDescent="0.15">
      <c r="C327" s="15">
        <v>326</v>
      </c>
      <c r="D327" s="39" t="str">
        <f>O327</f>
        <v>write.csv(cbind(mismatch, PagenoP2Lg), file="C:/NGS/save/PagenoPL.csv", row.names=F)</v>
      </c>
      <c r="F327" s="15" t="s">
        <v>663</v>
      </c>
      <c r="G327" s="15" t="str">
        <f>'1. Input and Output files list'!$E$6</f>
        <v>C:/NGS/save/</v>
      </c>
      <c r="H327" s="15" t="s">
        <v>664</v>
      </c>
      <c r="O327" s="15" t="str">
        <f>CONCATENATE(F327,G327,H327,I327,J327,K327,L327,M327)</f>
        <v>write.csv(cbind(mismatch, PagenoP2Lg), file="C:/NGS/save/PagenoPL.csv", row.names=F)</v>
      </c>
    </row>
    <row r="328" spans="3:15" x14ac:dyDescent="0.15">
      <c r="C328" s="15">
        <v>327</v>
      </c>
      <c r="D328" s="39" t="str">
        <f>O328</f>
        <v>PagenoP2Lg &lt;- read.csv("C:/NGS/save/PagenoPL.csv",stringsAsFactors=F)</v>
      </c>
      <c r="F328" s="15" t="s">
        <v>665</v>
      </c>
      <c r="G328" s="15" t="str">
        <f>'1. Input and Output files list'!$E$6</f>
        <v>C:/NGS/save/</v>
      </c>
      <c r="H328" s="15" t="s">
        <v>666</v>
      </c>
      <c r="O328" s="15" t="str">
        <f>CONCATENATE(F328,G328,H328,I328,J328,K328,L328,M328)</f>
        <v>PagenoP2Lg &lt;- read.csv("C:/NGS/save/PagenoPL.csv",stringsAsFactors=F)</v>
      </c>
    </row>
    <row r="329" spans="3:15" x14ac:dyDescent="0.15">
      <c r="C329" s="15">
        <v>328</v>
      </c>
      <c r="D329" s="39" t="str">
        <f>O329</f>
        <v>PagenoP2Lg &lt;- subset(PagenoP2Lg, PagenoP2Lg$mismatch &lt; (ncol(no)*10*0.4))</v>
      </c>
      <c r="F329" s="15" t="s">
        <v>1050</v>
      </c>
      <c r="G329" s="15">
        <f>'1. Input and Output files list'!$E$55</f>
        <v>0.4</v>
      </c>
      <c r="H329" s="15" t="s">
        <v>1025</v>
      </c>
      <c r="O329" s="15" t="str">
        <f>CONCATENATE(F329,G329,H329,I329,J329,K329,L329,M329)</f>
        <v>PagenoP2Lg &lt;- subset(PagenoP2Lg, PagenoP2Lg$mismatch &lt; (ncol(no)*10*0.4))</v>
      </c>
    </row>
    <row r="330" spans="3:15" x14ac:dyDescent="0.15">
      <c r="C330" s="15">
        <v>329</v>
      </c>
      <c r="D330" s="39" t="s">
        <v>656</v>
      </c>
    </row>
    <row r="331" spans="3:15" x14ac:dyDescent="0.15">
      <c r="C331" s="15">
        <v>330</v>
      </c>
      <c r="D331" s="39" t="s">
        <v>586</v>
      </c>
    </row>
    <row r="332" spans="3:15" x14ac:dyDescent="0.15">
      <c r="C332" s="15">
        <v>331</v>
      </c>
      <c r="D332" s="39" t="str">
        <f>O332</f>
        <v>file.remove("C:/NGS/save/PagenoPL.csv")</v>
      </c>
      <c r="F332" s="15" t="s">
        <v>66</v>
      </c>
      <c r="G332" s="15" t="str">
        <f>'1. Input and Output files list'!$E$6</f>
        <v>C:/NGS/save/</v>
      </c>
      <c r="H332" s="15" t="s">
        <v>662</v>
      </c>
      <c r="O332" s="15" t="str">
        <f>CONCATENATE(F332,G332,H332,I332,J332,K332,L332,M332)</f>
        <v>file.remove("C:/NGS/save/PagenoPL.csv")</v>
      </c>
    </row>
    <row r="333" spans="3:15" x14ac:dyDescent="0.15">
      <c r="C333" s="15">
        <v>332</v>
      </c>
      <c r="D333" s="39" t="s">
        <v>657</v>
      </c>
    </row>
    <row r="334" spans="3:15" x14ac:dyDescent="0.15">
      <c r="C334" s="15">
        <v>333</v>
      </c>
      <c r="D334" s="39" t="s">
        <v>658</v>
      </c>
    </row>
    <row r="335" spans="3:15" x14ac:dyDescent="0.15">
      <c r="C335" s="15">
        <v>334</v>
      </c>
      <c r="D335" s="39" t="str">
        <f>O335</f>
        <v>write.csv(PagenoP1P2select, file="C:/NGS/save/Genotype_select_aln_37.csv", row.names=F)</v>
      </c>
      <c r="F335" s="15" t="s">
        <v>661</v>
      </c>
      <c r="G335" s="15" t="str">
        <f>'1. Input and Output files list'!$E$6</f>
        <v>C:/NGS/save/</v>
      </c>
      <c r="H335" s="15" t="s">
        <v>660</v>
      </c>
      <c r="I335" s="15" t="s">
        <v>1001</v>
      </c>
      <c r="J335" s="15" t="s">
        <v>677</v>
      </c>
      <c r="O335" s="15" t="str">
        <f>CONCATENATE(F335,G335,H335,I335,J335,K335,L335,M335)</f>
        <v>write.csv(PagenoP1P2select, file="C:/NGS/save/Genotype_select_aln_37.csv", row.names=F)</v>
      </c>
    </row>
    <row r="336" spans="3:15" x14ac:dyDescent="0.15">
      <c r="C336" s="15">
        <v>335</v>
      </c>
      <c r="D336" s="39" t="str">
        <f>O336</f>
        <v>geno &lt;- read.csv("C:/NGS/save/Genotype_select_aln_37.csv")</v>
      </c>
      <c r="F336" s="15" t="s">
        <v>424</v>
      </c>
      <c r="G336" s="15" t="str">
        <f>'1. Input and Output files list'!$E$6</f>
        <v>C:/NGS/save/</v>
      </c>
      <c r="H336" s="15" t="s">
        <v>660</v>
      </c>
      <c r="I336" s="15" t="s">
        <v>1001</v>
      </c>
      <c r="J336" s="15" t="s">
        <v>34</v>
      </c>
      <c r="O336" s="15" t="str">
        <f>CONCATENATE(F336,G336,H336,I336,J336,K336,L336,M336)</f>
        <v>geno &lt;- read.csv("C:/NGS/save/Genotype_select_aln_37.csv")</v>
      </c>
    </row>
    <row r="337" spans="3:15" x14ac:dyDescent="0.15">
      <c r="C337" s="15">
        <v>336</v>
      </c>
      <c r="D337" s="39" t="s">
        <v>425</v>
      </c>
    </row>
    <row r="338" spans="3:15" x14ac:dyDescent="0.15">
      <c r="C338" s="15">
        <v>337</v>
      </c>
      <c r="D338" s="39" t="s">
        <v>426</v>
      </c>
    </row>
    <row r="339" spans="3:15" x14ac:dyDescent="0.15">
      <c r="C339" s="15">
        <v>338</v>
      </c>
      <c r="D339" s="39" t="s">
        <v>427</v>
      </c>
    </row>
    <row r="340" spans="3:15" x14ac:dyDescent="0.15">
      <c r="C340" s="15">
        <v>339</v>
      </c>
      <c r="D340" s="39" t="s">
        <v>428</v>
      </c>
    </row>
    <row r="341" spans="3:15" x14ac:dyDescent="0.15">
      <c r="C341" s="15">
        <v>340</v>
      </c>
      <c r="D341" s="39" t="s">
        <v>429</v>
      </c>
    </row>
    <row r="342" spans="3:15" x14ac:dyDescent="0.15">
      <c r="C342" s="15">
        <v>341</v>
      </c>
      <c r="D342" s="39" t="s">
        <v>430</v>
      </c>
    </row>
    <row r="343" spans="3:15" x14ac:dyDescent="0.15">
      <c r="C343" s="15">
        <v>342</v>
      </c>
      <c r="D343" s="39" t="s">
        <v>431</v>
      </c>
    </row>
    <row r="344" spans="3:15" x14ac:dyDescent="0.15">
      <c r="C344" s="15">
        <v>343</v>
      </c>
      <c r="D344" s="39" t="s">
        <v>432</v>
      </c>
    </row>
    <row r="345" spans="3:15" x14ac:dyDescent="0.15">
      <c r="C345" s="15">
        <v>344</v>
      </c>
      <c r="D345" s="39" t="str">
        <f>O345</f>
        <v>write.csv(table(NuPaididPageno$Paid), "C:/NGS/save/Genotype_table.csv", row.names=F)</v>
      </c>
      <c r="F345" s="15" t="s">
        <v>433</v>
      </c>
      <c r="G345" s="15" t="str">
        <f>'1. Input and Output files list'!$E$6</f>
        <v>C:/NGS/save/</v>
      </c>
      <c r="H345" s="15" t="s">
        <v>441</v>
      </c>
      <c r="O345" s="15" t="str">
        <f>CONCATENATE(F345,G345,H345,I345,J345,K345,L345,M345)</f>
        <v>write.csv(table(NuPaididPageno$Paid), "C:/NGS/save/Genotype_table.csv", row.names=F)</v>
      </c>
    </row>
    <row r="346" spans="3:15" x14ac:dyDescent="0.15">
      <c r="C346" s="15">
        <v>345</v>
      </c>
      <c r="D346" s="39" t="str">
        <f>O346</f>
        <v>table &lt;- read.csv("C:/NGS/save/Genotype_table.csv", col.names=c("table","freq"))</v>
      </c>
      <c r="F346" s="15" t="s">
        <v>434</v>
      </c>
      <c r="G346" s="15" t="str">
        <f>'1. Input and Output files list'!$E$6</f>
        <v>C:/NGS/save/</v>
      </c>
      <c r="H346" s="15" t="s">
        <v>442</v>
      </c>
      <c r="O346" s="15" t="str">
        <f>CONCATENATE(F346,G346,H346,I346,J346,K346,L346,M346)</f>
        <v>table &lt;- read.csv("C:/NGS/save/Genotype_table.csv", col.names=c("table","freq"))</v>
      </c>
    </row>
    <row r="347" spans="3:15" x14ac:dyDescent="0.15">
      <c r="C347" s="15">
        <v>346</v>
      </c>
      <c r="D347" s="39" t="str">
        <f>O347</f>
        <v>file.remove("C:/NGS/save/Genotype_table.csv")</v>
      </c>
      <c r="F347" s="15" t="s">
        <v>66</v>
      </c>
      <c r="G347" s="15" t="str">
        <f>'1. Input and Output files list'!$E$6</f>
        <v>C:/NGS/save/</v>
      </c>
      <c r="H347" s="15" t="s">
        <v>443</v>
      </c>
      <c r="O347" s="15" t="str">
        <f>CONCATENATE(F347,G347,H347,I347,J347,K347,L347,M347)</f>
        <v>file.remove("C:/NGS/save/Genotype_table.csv")</v>
      </c>
    </row>
    <row r="348" spans="3:15" x14ac:dyDescent="0.15">
      <c r="C348" s="15">
        <v>347</v>
      </c>
      <c r="D348" s="39" t="s">
        <v>435</v>
      </c>
    </row>
    <row r="349" spans="3:15" x14ac:dyDescent="0.15">
      <c r="C349" s="15">
        <v>348</v>
      </c>
      <c r="D349" s="39" t="s">
        <v>436</v>
      </c>
    </row>
    <row r="350" spans="3:15" x14ac:dyDescent="0.15">
      <c r="C350" s="15">
        <v>349</v>
      </c>
      <c r="D350" s="39" t="str">
        <f>O350</f>
        <v>write.csv(unique, "C:/NGS/save/Genotype_unique.csv", row.names=F)</v>
      </c>
      <c r="F350" s="15" t="s">
        <v>437</v>
      </c>
      <c r="G350" s="15" t="str">
        <f>'1. Input and Output files list'!$E$6</f>
        <v>C:/NGS/save/</v>
      </c>
      <c r="H350" s="15" t="s">
        <v>444</v>
      </c>
      <c r="O350" s="15" t="str">
        <f>CONCATENATE(F350,G350,H350,I350,J350,K350,L350,M350)</f>
        <v>write.csv(unique, "C:/NGS/save/Genotype_unique.csv", row.names=F)</v>
      </c>
    </row>
    <row r="351" spans="3:15" x14ac:dyDescent="0.15">
      <c r="C351" s="15">
        <v>350</v>
      </c>
      <c r="D351" s="39" t="str">
        <f>O351</f>
        <v>unique &lt;- read.csv("C:/NGS/save/Genotype_unique.csv")</v>
      </c>
      <c r="F351" s="15" t="s">
        <v>438</v>
      </c>
      <c r="G351" s="15" t="str">
        <f>'1. Input and Output files list'!$E$6</f>
        <v>C:/NGS/save/</v>
      </c>
      <c r="H351" s="15" t="s">
        <v>445</v>
      </c>
      <c r="O351" s="15" t="str">
        <f>CONCATENATE(F351,G351,H351,I351,J351,K351,L351,M351)</f>
        <v>unique &lt;- read.csv("C:/NGS/save/Genotype_unique.csv")</v>
      </c>
    </row>
    <row r="352" spans="3:15" x14ac:dyDescent="0.15">
      <c r="C352" s="15">
        <v>351</v>
      </c>
      <c r="D352" s="39" t="str">
        <f>O352</f>
        <v>file.remove("C:/NGS/save/Genotype_unique.csv")</v>
      </c>
      <c r="F352" s="15" t="s">
        <v>66</v>
      </c>
      <c r="G352" s="15" t="str">
        <f>'1. Input and Output files list'!$E$6</f>
        <v>C:/NGS/save/</v>
      </c>
      <c r="H352" s="15" t="s">
        <v>445</v>
      </c>
      <c r="O352" s="15" t="str">
        <f>CONCATENATE(F352,G352,H352,I352,J352,K352,L352,M352)</f>
        <v>file.remove("C:/NGS/save/Genotype_unique.csv")</v>
      </c>
    </row>
    <row r="353" spans="3:15" x14ac:dyDescent="0.15">
      <c r="C353" s="15">
        <v>352</v>
      </c>
      <c r="D353" s="39" t="s">
        <v>439</v>
      </c>
    </row>
    <row r="354" spans="3:15" x14ac:dyDescent="0.15">
      <c r="C354" s="15">
        <v>353</v>
      </c>
      <c r="D354" s="39" t="str">
        <f>O354</f>
        <v>write.csv(table(unique$id), "C:/NGS/save/Genotype_table.csv", row.names=F)</v>
      </c>
      <c r="F354" s="15" t="s">
        <v>440</v>
      </c>
      <c r="G354" s="15" t="str">
        <f>'1. Input and Output files list'!$E$6</f>
        <v>C:/NGS/save/</v>
      </c>
      <c r="H354" s="15" t="s">
        <v>441</v>
      </c>
      <c r="O354" s="15" t="str">
        <f>CONCATENATE(F354,G354,H354,I354,J354,K354,L354,M354)</f>
        <v>write.csv(table(unique$id), "C:/NGS/save/Genotype_table.csv", row.names=F)</v>
      </c>
    </row>
    <row r="355" spans="3:15" x14ac:dyDescent="0.15">
      <c r="C355" s="15">
        <v>354</v>
      </c>
      <c r="D355" s="39" t="str">
        <f>O355</f>
        <v>table &lt;- read.csv("C:/NGS/save/Genotype_table.csv", col.names=c("table","freq"))</v>
      </c>
      <c r="F355" s="15" t="s">
        <v>434</v>
      </c>
      <c r="G355" s="15" t="str">
        <f>'1. Input and Output files list'!$E$6</f>
        <v>C:/NGS/save/</v>
      </c>
      <c r="H355" s="15" t="s">
        <v>442</v>
      </c>
      <c r="O355" s="15" t="str">
        <f>CONCATENATE(F355,G355,H355,I355,J355,K355,L355,M355)</f>
        <v>table &lt;- read.csv("C:/NGS/save/Genotype_table.csv", col.names=c("table","freq"))</v>
      </c>
    </row>
    <row r="356" spans="3:15" x14ac:dyDescent="0.15">
      <c r="C356" s="15">
        <v>355</v>
      </c>
      <c r="D356" s="39" t="str">
        <f>O356</f>
        <v>file.remove("C:/NGS/save/Genotype_table.csv")</v>
      </c>
      <c r="F356" s="15" t="s">
        <v>66</v>
      </c>
      <c r="G356" s="15" t="str">
        <f>'1. Input and Output files list'!$E$6</f>
        <v>C:/NGS/save/</v>
      </c>
      <c r="H356" s="15" t="s">
        <v>443</v>
      </c>
      <c r="O356" s="15" t="str">
        <f>CONCATENATE(F356,G356,H356,I356,J356,K356,L356,M356)</f>
        <v>file.remove("C:/NGS/save/Genotype_table.csv")</v>
      </c>
    </row>
    <row r="357" spans="3:15" x14ac:dyDescent="0.15">
      <c r="C357" s="15">
        <v>356</v>
      </c>
      <c r="D357" s="39" t="s">
        <v>446</v>
      </c>
    </row>
    <row r="358" spans="3:15" x14ac:dyDescent="0.15">
      <c r="C358" s="15">
        <v>357</v>
      </c>
      <c r="D358" s="39" t="s">
        <v>447</v>
      </c>
    </row>
    <row r="359" spans="3:15" x14ac:dyDescent="0.15">
      <c r="C359" s="15">
        <v>358</v>
      </c>
      <c r="D359" s="39" t="s">
        <v>448</v>
      </c>
    </row>
    <row r="360" spans="3:15" x14ac:dyDescent="0.15">
      <c r="C360" s="15">
        <v>359</v>
      </c>
      <c r="D360" s="39" t="s">
        <v>449</v>
      </c>
    </row>
    <row r="361" spans="3:15" x14ac:dyDescent="0.15">
      <c r="C361" s="15">
        <v>360</v>
      </c>
      <c r="D361" s="39" t="s">
        <v>450</v>
      </c>
    </row>
    <row r="362" spans="3:15" x14ac:dyDescent="0.15">
      <c r="C362" s="15">
        <v>361</v>
      </c>
      <c r="D362" s="39" t="s">
        <v>451</v>
      </c>
    </row>
    <row r="363" spans="3:15" x14ac:dyDescent="0.15">
      <c r="C363" s="15">
        <v>362</v>
      </c>
      <c r="D363" s="39" t="s">
        <v>452</v>
      </c>
    </row>
    <row r="364" spans="3:15" x14ac:dyDescent="0.15">
      <c r="C364" s="15">
        <v>363</v>
      </c>
      <c r="D364" s="39" t="s">
        <v>453</v>
      </c>
    </row>
    <row r="365" spans="3:15" x14ac:dyDescent="0.15">
      <c r="C365" s="15">
        <v>364</v>
      </c>
      <c r="D365" s="39" t="s">
        <v>454</v>
      </c>
    </row>
    <row r="366" spans="3:15" x14ac:dyDescent="0.15">
      <c r="C366" s="15">
        <v>365</v>
      </c>
      <c r="D366" s="39" t="s">
        <v>455</v>
      </c>
    </row>
    <row r="367" spans="3:15" x14ac:dyDescent="0.15">
      <c r="C367" s="15">
        <v>366</v>
      </c>
      <c r="D367" s="39" t="s">
        <v>456</v>
      </c>
    </row>
    <row r="368" spans="3:15" x14ac:dyDescent="0.15">
      <c r="C368" s="15">
        <v>367</v>
      </c>
      <c r="D368" s="39" t="s">
        <v>457</v>
      </c>
    </row>
    <row r="369" spans="3:15" x14ac:dyDescent="0.15">
      <c r="C369" s="15">
        <v>368</v>
      </c>
      <c r="D369" s="39" t="s">
        <v>458</v>
      </c>
    </row>
    <row r="370" spans="3:15" x14ac:dyDescent="0.15">
      <c r="C370" s="15">
        <v>369</v>
      </c>
      <c r="D370" s="39" t="s">
        <v>459</v>
      </c>
    </row>
    <row r="371" spans="3:15" x14ac:dyDescent="0.15">
      <c r="C371" s="15">
        <v>370</v>
      </c>
      <c r="D371" s="39" t="s">
        <v>460</v>
      </c>
    </row>
    <row r="372" spans="3:15" x14ac:dyDescent="0.15">
      <c r="C372" s="15">
        <v>371</v>
      </c>
      <c r="D372" s="39" t="s">
        <v>461</v>
      </c>
    </row>
    <row r="373" spans="3:15" x14ac:dyDescent="0.15">
      <c r="C373" s="15">
        <v>372</v>
      </c>
      <c r="D373" s="39" t="s">
        <v>462</v>
      </c>
    </row>
    <row r="374" spans="3:15" x14ac:dyDescent="0.15">
      <c r="C374" s="15">
        <v>373</v>
      </c>
      <c r="D374" s="39" t="s">
        <v>463</v>
      </c>
    </row>
    <row r="375" spans="3:15" x14ac:dyDescent="0.15">
      <c r="C375" s="15">
        <v>374</v>
      </c>
      <c r="D375" s="39" t="s">
        <v>712</v>
      </c>
    </row>
    <row r="376" spans="3:15" x14ac:dyDescent="0.15">
      <c r="C376" s="15">
        <v>375</v>
      </c>
      <c r="D376" s="39" t="s">
        <v>759</v>
      </c>
    </row>
    <row r="377" spans="3:15" x14ac:dyDescent="0.15">
      <c r="C377" s="15">
        <v>376</v>
      </c>
      <c r="D377" s="39" t="s">
        <v>606</v>
      </c>
    </row>
    <row r="378" spans="3:15" x14ac:dyDescent="0.15">
      <c r="C378" s="15">
        <v>377</v>
      </c>
      <c r="D378" s="39" t="s">
        <v>721</v>
      </c>
    </row>
    <row r="379" spans="3:15" x14ac:dyDescent="0.15">
      <c r="C379" s="15">
        <v>378</v>
      </c>
      <c r="D379" s="39" t="s">
        <v>722</v>
      </c>
    </row>
    <row r="380" spans="3:15" x14ac:dyDescent="0.15">
      <c r="C380" s="15">
        <v>379</v>
      </c>
      <c r="D380" s="39" t="str">
        <f>O380</f>
        <v>write.csv(y1, file="C:/NGS/save/y1.csv", row.names=F)</v>
      </c>
      <c r="F380" s="5" t="s">
        <v>737</v>
      </c>
      <c r="G380" s="5" t="str">
        <f>'1. Input and Output files list'!$E$6</f>
        <v>C:/NGS/save/</v>
      </c>
      <c r="H380" s="5" t="s">
        <v>738</v>
      </c>
      <c r="O380" s="15" t="str">
        <f>CONCATENATE(F380,G380,H380,I380,J380,K380,L380,M380)</f>
        <v>write.csv(y1, file="C:/NGS/save/y1.csv", row.names=F)</v>
      </c>
    </row>
    <row r="381" spans="3:15" x14ac:dyDescent="0.15">
      <c r="C381" s="15">
        <v>380</v>
      </c>
      <c r="D381" s="39" t="str">
        <f>O381</f>
        <v>y1 &lt;- read.csv("C:/NGS/save/y1.csv")</v>
      </c>
      <c r="F381" s="5" t="s">
        <v>739</v>
      </c>
      <c r="G381" s="5" t="str">
        <f>'1. Input and Output files list'!$E$6</f>
        <v>C:/NGS/save/</v>
      </c>
      <c r="H381" s="5" t="s">
        <v>734</v>
      </c>
      <c r="O381" s="15" t="str">
        <f>CONCATENATE(F381,G381,H381,I381,J381,K381,L381,M381)</f>
        <v>y1 &lt;- read.csv("C:/NGS/save/y1.csv")</v>
      </c>
    </row>
    <row r="382" spans="3:15" x14ac:dyDescent="0.15">
      <c r="C382" s="15">
        <v>381</v>
      </c>
      <c r="D382" s="39" t="str">
        <f>O382</f>
        <v>write.csv(y2, file="C:/NGS/save/y2.csv", row.names=F)</v>
      </c>
      <c r="F382" s="5" t="s">
        <v>740</v>
      </c>
      <c r="G382" s="5" t="str">
        <f>'1. Input and Output files list'!$E$6</f>
        <v>C:/NGS/save/</v>
      </c>
      <c r="H382" s="5" t="s">
        <v>741</v>
      </c>
      <c r="O382" s="15" t="str">
        <f>CONCATENATE(F382,G382,H382,I382,J382,K382,L382,M382)</f>
        <v>write.csv(y2, file="C:/NGS/save/y2.csv", row.names=F)</v>
      </c>
    </row>
    <row r="383" spans="3:15" x14ac:dyDescent="0.15">
      <c r="C383" s="15">
        <v>382</v>
      </c>
      <c r="D383" s="39" t="str">
        <f>O383</f>
        <v>y2 &lt;- read.csv("C:/NGS/save/y2.csv")</v>
      </c>
      <c r="F383" s="5" t="s">
        <v>742</v>
      </c>
      <c r="G383" s="5" t="str">
        <f>'1. Input and Output files list'!$E$6</f>
        <v>C:/NGS/save/</v>
      </c>
      <c r="H383" s="5" t="s">
        <v>735</v>
      </c>
      <c r="O383" s="15" t="str">
        <f>CONCATENATE(F383,G383,H383,I383,J383,K383,L383,M383)</f>
        <v>y2 &lt;- read.csv("C:/NGS/save/y2.csv")</v>
      </c>
    </row>
    <row r="384" spans="3:15" x14ac:dyDescent="0.15">
      <c r="C384" s="15">
        <v>383</v>
      </c>
      <c r="D384" s="44" t="s">
        <v>720</v>
      </c>
    </row>
    <row r="385" spans="3:15" x14ac:dyDescent="0.15">
      <c r="C385" s="15">
        <v>384</v>
      </c>
      <c r="D385" s="39" t="s">
        <v>602</v>
      </c>
    </row>
    <row r="386" spans="3:15" x14ac:dyDescent="0.15">
      <c r="C386" s="15">
        <v>385</v>
      </c>
      <c r="D386" s="39" t="s">
        <v>608</v>
      </c>
    </row>
    <row r="387" spans="3:15" x14ac:dyDescent="0.15">
      <c r="C387" s="15">
        <v>386</v>
      </c>
      <c r="D387" s="39" t="s">
        <v>609</v>
      </c>
    </row>
    <row r="388" spans="3:15" x14ac:dyDescent="0.15">
      <c r="C388" s="15">
        <v>387</v>
      </c>
      <c r="D388" s="39" t="s">
        <v>758</v>
      </c>
    </row>
    <row r="389" spans="3:15" x14ac:dyDescent="0.15">
      <c r="C389" s="15">
        <v>388</v>
      </c>
      <c r="D389" s="39" t="s">
        <v>762</v>
      </c>
    </row>
    <row r="390" spans="3:15" x14ac:dyDescent="0.15">
      <c r="C390" s="15">
        <v>389</v>
      </c>
      <c r="D390" s="39" t="str">
        <f>O390</f>
        <v>write.csv(y1, file="C:/NGS/save/y1.csv", row.names=F)</v>
      </c>
      <c r="F390" s="5" t="s">
        <v>737</v>
      </c>
      <c r="G390" s="5" t="str">
        <f>'1. Input and Output files list'!$E$6</f>
        <v>C:/NGS/save/</v>
      </c>
      <c r="H390" s="5" t="s">
        <v>738</v>
      </c>
      <c r="O390" s="15" t="str">
        <f>CONCATENATE(F390,G390,H390,I390,J390,K390,L390,M390)</f>
        <v>write.csv(y1, file="C:/NGS/save/y1.csv", row.names=F)</v>
      </c>
    </row>
    <row r="391" spans="3:15" x14ac:dyDescent="0.15">
      <c r="C391" s="15">
        <v>390</v>
      </c>
      <c r="D391" s="39" t="str">
        <f>O391</f>
        <v>y1 &lt;- read.csv("C:/NGS/save/y1.csv")</v>
      </c>
      <c r="F391" s="5" t="s">
        <v>739</v>
      </c>
      <c r="G391" s="5" t="str">
        <f>'1. Input and Output files list'!$E$6</f>
        <v>C:/NGS/save/</v>
      </c>
      <c r="H391" s="5" t="s">
        <v>734</v>
      </c>
      <c r="O391" s="15" t="str">
        <f>CONCATENATE(F391,G391,H391,I391,J391,K391,L391,M391)</f>
        <v>y1 &lt;- read.csv("C:/NGS/save/y1.csv")</v>
      </c>
    </row>
    <row r="392" spans="3:15" x14ac:dyDescent="0.15">
      <c r="C392" s="15">
        <v>391</v>
      </c>
      <c r="D392" s="39" t="str">
        <f>O392</f>
        <v>write.csv(y2, file="C:/NGS/save/y2.csv", row.names=F)</v>
      </c>
      <c r="F392" s="5" t="s">
        <v>740</v>
      </c>
      <c r="G392" s="5" t="str">
        <f>'1. Input and Output files list'!$E$6</f>
        <v>C:/NGS/save/</v>
      </c>
      <c r="H392" s="5" t="s">
        <v>741</v>
      </c>
      <c r="O392" s="15" t="str">
        <f>CONCATENATE(F392,G392,H392,I392,J392,K392,L392,M392)</f>
        <v>write.csv(y2, file="C:/NGS/save/y2.csv", row.names=F)</v>
      </c>
    </row>
    <row r="393" spans="3:15" x14ac:dyDescent="0.15">
      <c r="C393" s="15">
        <v>392</v>
      </c>
      <c r="D393" s="39" t="str">
        <f>O393</f>
        <v>y2 &lt;- read.csv("C:/NGS/save/y2.csv")</v>
      </c>
      <c r="F393" s="5" t="s">
        <v>742</v>
      </c>
      <c r="G393" s="5" t="str">
        <f>'1. Input and Output files list'!$E$6</f>
        <v>C:/NGS/save/</v>
      </c>
      <c r="H393" s="5" t="s">
        <v>735</v>
      </c>
      <c r="O393" s="15" t="str">
        <f>CONCATENATE(F393,G393,H393,I393,J393,K393,L393,M393)</f>
        <v>y2 &lt;- read.csv("C:/NGS/save/y2.csv")</v>
      </c>
    </row>
    <row r="394" spans="3:15" x14ac:dyDescent="0.15">
      <c r="C394" s="15">
        <v>393</v>
      </c>
      <c r="D394" s="39" t="s">
        <v>720</v>
      </c>
    </row>
    <row r="395" spans="3:15" x14ac:dyDescent="0.15">
      <c r="C395" s="15">
        <v>394</v>
      </c>
      <c r="D395" s="39" t="s">
        <v>763</v>
      </c>
    </row>
    <row r="396" spans="3:15" x14ac:dyDescent="0.15">
      <c r="C396" s="15">
        <v>395</v>
      </c>
      <c r="D396" s="39" t="s">
        <v>764</v>
      </c>
    </row>
    <row r="397" spans="3:15" x14ac:dyDescent="0.15">
      <c r="C397" s="15">
        <v>396</v>
      </c>
      <c r="D397" s="39" t="s">
        <v>765</v>
      </c>
    </row>
    <row r="398" spans="3:15" x14ac:dyDescent="0.15">
      <c r="C398" s="15">
        <v>397</v>
      </c>
      <c r="D398" s="39" t="str">
        <f>O398</f>
        <v>write.csv(y1, file="C:/NGS/save/y1.csv", row.names=F)</v>
      </c>
      <c r="F398" s="5" t="s">
        <v>737</v>
      </c>
      <c r="G398" s="5" t="str">
        <f>'1. Input and Output files list'!$E$6</f>
        <v>C:/NGS/save/</v>
      </c>
      <c r="H398" s="5" t="s">
        <v>738</v>
      </c>
      <c r="O398" s="15" t="str">
        <f>CONCATENATE(F398,G398,H398,I398,J398,K398,L398,M398)</f>
        <v>write.csv(y1, file="C:/NGS/save/y1.csv", row.names=F)</v>
      </c>
    </row>
    <row r="399" spans="3:15" x14ac:dyDescent="0.15">
      <c r="C399" s="15">
        <v>398</v>
      </c>
      <c r="D399" s="39" t="str">
        <f>O399</f>
        <v>y1 &lt;- read.csv("C:/NGS/save/y1.csv")</v>
      </c>
      <c r="F399" s="5" t="s">
        <v>739</v>
      </c>
      <c r="G399" s="5" t="str">
        <f>'1. Input and Output files list'!$E$6</f>
        <v>C:/NGS/save/</v>
      </c>
      <c r="H399" s="5" t="s">
        <v>734</v>
      </c>
      <c r="O399" s="15" t="str">
        <f>CONCATENATE(F399,G399,H399,I399,J399,K399,L399,M399)</f>
        <v>y1 &lt;- read.csv("C:/NGS/save/y1.csv")</v>
      </c>
    </row>
    <row r="400" spans="3:15" x14ac:dyDescent="0.15">
      <c r="C400" s="15">
        <v>399</v>
      </c>
      <c r="D400" s="39" t="str">
        <f>O400</f>
        <v>write.csv(y2, file="C:/NGS/save/y2.csv", row.names=F)</v>
      </c>
      <c r="F400" s="5" t="s">
        <v>740</v>
      </c>
      <c r="G400" s="5" t="str">
        <f>'1. Input and Output files list'!$E$6</f>
        <v>C:/NGS/save/</v>
      </c>
      <c r="H400" s="5" t="s">
        <v>741</v>
      </c>
      <c r="O400" s="15" t="str">
        <f>CONCATENATE(F400,G400,H400,I400,J400,K400,L400,M400)</f>
        <v>write.csv(y2, file="C:/NGS/save/y2.csv", row.names=F)</v>
      </c>
    </row>
    <row r="401" spans="3:15" x14ac:dyDescent="0.15">
      <c r="C401" s="15">
        <v>400</v>
      </c>
      <c r="D401" s="39" t="str">
        <f>O401</f>
        <v>y2 &lt;- read.csv("C:/NGS/save/y2.csv")</v>
      </c>
      <c r="F401" s="5" t="s">
        <v>742</v>
      </c>
      <c r="G401" s="5" t="str">
        <f>'1. Input and Output files list'!$E$6</f>
        <v>C:/NGS/save/</v>
      </c>
      <c r="H401" s="5" t="s">
        <v>735</v>
      </c>
      <c r="O401" s="15" t="str">
        <f>CONCATENATE(F401,G401,H401,I401,J401,K401,L401,M401)</f>
        <v>y2 &lt;- read.csv("C:/NGS/save/y2.csv")</v>
      </c>
    </row>
    <row r="402" spans="3:15" x14ac:dyDescent="0.15">
      <c r="C402" s="15">
        <v>401</v>
      </c>
      <c r="D402" s="39" t="s">
        <v>720</v>
      </c>
    </row>
    <row r="403" spans="3:15" x14ac:dyDescent="0.15">
      <c r="C403" s="15">
        <v>402</v>
      </c>
      <c r="D403" s="39" t="s">
        <v>766</v>
      </c>
    </row>
    <row r="404" spans="3:15" x14ac:dyDescent="0.15">
      <c r="C404" s="15">
        <v>403</v>
      </c>
      <c r="D404" s="39" t="s">
        <v>767</v>
      </c>
    </row>
    <row r="405" spans="3:15" x14ac:dyDescent="0.15">
      <c r="C405" s="15">
        <v>404</v>
      </c>
      <c r="D405" s="39" t="str">
        <f>O405</f>
        <v>write.csv(cbind(mismatch, CSVSL1), file="C:/NGS/save/PagenoPL.csv", row.names=F)</v>
      </c>
      <c r="F405" s="15" t="s">
        <v>713</v>
      </c>
      <c r="G405" s="15" t="str">
        <f>'1. Input and Output files list'!$E$6</f>
        <v>C:/NGS/save/</v>
      </c>
      <c r="H405" s="15" t="s">
        <v>664</v>
      </c>
      <c r="O405" s="15" t="str">
        <f>CONCATENATE(F405,G405,H405,I405,J405,K405,L405,M405)</f>
        <v>write.csv(cbind(mismatch, CSVSL1), file="C:/NGS/save/PagenoPL.csv", row.names=F)</v>
      </c>
    </row>
    <row r="406" spans="3:15" x14ac:dyDescent="0.15">
      <c r="C406" s="15">
        <v>405</v>
      </c>
      <c r="D406" s="39" t="str">
        <f>O406</f>
        <v>CSVSL1 &lt;- read.csv("C:/NGS/save/PagenoPL.csv",stringsAsFactors=F)</v>
      </c>
      <c r="F406" s="15" t="s">
        <v>714</v>
      </c>
      <c r="G406" s="15" t="str">
        <f>'1. Input and Output files list'!$E$6</f>
        <v>C:/NGS/save/</v>
      </c>
      <c r="H406" s="15" t="s">
        <v>666</v>
      </c>
      <c r="O406" s="15" t="str">
        <f>CONCATENATE(F406,G406,H406,I406,J406,K406,L406,M406)</f>
        <v>CSVSL1 &lt;- read.csv("C:/NGS/save/PagenoPL.csv",stringsAsFactors=F)</v>
      </c>
    </row>
    <row r="407" spans="3:15" x14ac:dyDescent="0.15">
      <c r="C407" s="15">
        <v>406</v>
      </c>
      <c r="D407" s="39" t="str">
        <f>O407</f>
        <v>CSVSL1 &lt;- subset(CSVSL1, CSVSL1$mismatch &lt; (ncol(no)*10*0.5))</v>
      </c>
      <c r="F407" s="15" t="s">
        <v>1052</v>
      </c>
      <c r="G407" s="15">
        <f>'1. Input and Output files list'!$E$56</f>
        <v>0.5</v>
      </c>
      <c r="H407" s="15" t="s">
        <v>1025</v>
      </c>
      <c r="O407" s="15" t="str">
        <f>CONCATENATE(F407,G407,H407,I407,J407,K407,L407,M407)</f>
        <v>CSVSL1 &lt;- subset(CSVSL1, CSVSL1$mismatch &lt; (ncol(no)*10*0.5))</v>
      </c>
    </row>
    <row r="408" spans="3:15" x14ac:dyDescent="0.15">
      <c r="C408" s="15">
        <v>407</v>
      </c>
      <c r="D408" s="39" t="s">
        <v>725</v>
      </c>
    </row>
    <row r="409" spans="3:15" x14ac:dyDescent="0.15">
      <c r="C409" s="15">
        <v>408</v>
      </c>
      <c r="D409" s="39" t="s">
        <v>760</v>
      </c>
    </row>
    <row r="410" spans="3:15" x14ac:dyDescent="0.15">
      <c r="C410" s="15">
        <v>409</v>
      </c>
      <c r="D410" s="39" t="s">
        <v>621</v>
      </c>
    </row>
    <row r="411" spans="3:15" x14ac:dyDescent="0.15">
      <c r="C411" s="15">
        <v>410</v>
      </c>
      <c r="D411" s="39" t="s">
        <v>723</v>
      </c>
    </row>
    <row r="412" spans="3:15" x14ac:dyDescent="0.15">
      <c r="C412" s="15">
        <v>411</v>
      </c>
      <c r="D412" s="39" t="s">
        <v>724</v>
      </c>
    </row>
    <row r="413" spans="3:15" x14ac:dyDescent="0.15">
      <c r="C413" s="15">
        <v>412</v>
      </c>
      <c r="D413" s="39" t="str">
        <f>O413</f>
        <v>write.csv(y1, file="C:/NGS/save/y1.csv", row.names=F)</v>
      </c>
      <c r="F413" s="5" t="s">
        <v>737</v>
      </c>
      <c r="G413" s="5" t="str">
        <f>'1. Input and Output files list'!$E$6</f>
        <v>C:/NGS/save/</v>
      </c>
      <c r="H413" s="5" t="s">
        <v>738</v>
      </c>
      <c r="O413" s="15" t="str">
        <f>CONCATENATE(F413,G413,H413,I413,J413,K413,L413,M413)</f>
        <v>write.csv(y1, file="C:/NGS/save/y1.csv", row.names=F)</v>
      </c>
    </row>
    <row r="414" spans="3:15" x14ac:dyDescent="0.15">
      <c r="C414" s="15">
        <v>413</v>
      </c>
      <c r="D414" s="39" t="str">
        <f>O414</f>
        <v>y1 &lt;- read.csv("C:/NGS/save/y1.csv")</v>
      </c>
      <c r="F414" s="5" t="s">
        <v>739</v>
      </c>
      <c r="G414" s="5" t="str">
        <f>'1. Input and Output files list'!$E$6</f>
        <v>C:/NGS/save/</v>
      </c>
      <c r="H414" s="5" t="s">
        <v>734</v>
      </c>
      <c r="O414" s="15" t="str">
        <f>CONCATENATE(F414,G414,H414,I414,J414,K414,L414,M414)</f>
        <v>y1 &lt;- read.csv("C:/NGS/save/y1.csv")</v>
      </c>
    </row>
    <row r="415" spans="3:15" x14ac:dyDescent="0.15">
      <c r="C415" s="15">
        <v>414</v>
      </c>
      <c r="D415" s="39" t="str">
        <f>O415</f>
        <v>write.csv(y2, file="C:/NGS/save/y2.csv", row.names=F)</v>
      </c>
      <c r="F415" s="5" t="s">
        <v>740</v>
      </c>
      <c r="G415" s="5" t="str">
        <f>'1. Input and Output files list'!$E$6</f>
        <v>C:/NGS/save/</v>
      </c>
      <c r="H415" s="5" t="s">
        <v>741</v>
      </c>
      <c r="O415" s="15" t="str">
        <f>CONCATENATE(F415,G415,H415,I415,J415,K415,L415,M415)</f>
        <v>write.csv(y2, file="C:/NGS/save/y2.csv", row.names=F)</v>
      </c>
    </row>
    <row r="416" spans="3:15" x14ac:dyDescent="0.15">
      <c r="C416" s="15">
        <v>415</v>
      </c>
      <c r="D416" s="39" t="str">
        <f>O416</f>
        <v>y2 &lt;- read.csv("C:/NGS/save/y2.csv")</v>
      </c>
      <c r="F416" s="5" t="s">
        <v>742</v>
      </c>
      <c r="G416" s="5" t="str">
        <f>'1. Input and Output files list'!$E$6</f>
        <v>C:/NGS/save/</v>
      </c>
      <c r="H416" s="5" t="s">
        <v>735</v>
      </c>
      <c r="O416" s="15" t="str">
        <f>CONCATENATE(F416,G416,H416,I416,J416,K416,L416,M416)</f>
        <v>y2 &lt;- read.csv("C:/NGS/save/y2.csv")</v>
      </c>
    </row>
    <row r="417" spans="3:15" x14ac:dyDescent="0.15">
      <c r="C417" s="15">
        <v>416</v>
      </c>
      <c r="D417" s="39" t="s">
        <v>720</v>
      </c>
    </row>
    <row r="418" spans="3:15" x14ac:dyDescent="0.15">
      <c r="C418" s="15">
        <v>417</v>
      </c>
      <c r="D418" s="39" t="s">
        <v>602</v>
      </c>
    </row>
    <row r="419" spans="3:15" x14ac:dyDescent="0.15">
      <c r="C419" s="15">
        <v>418</v>
      </c>
      <c r="D419" s="39" t="s">
        <v>623</v>
      </c>
    </row>
    <row r="420" spans="3:15" x14ac:dyDescent="0.15">
      <c r="C420" s="15">
        <v>419</v>
      </c>
      <c r="D420" s="39" t="s">
        <v>624</v>
      </c>
    </row>
    <row r="421" spans="3:15" x14ac:dyDescent="0.15">
      <c r="C421" s="15">
        <v>420</v>
      </c>
      <c r="D421" s="39" t="s">
        <v>768</v>
      </c>
    </row>
    <row r="422" spans="3:15" x14ac:dyDescent="0.15">
      <c r="C422" s="15">
        <v>421</v>
      </c>
      <c r="D422" s="39" t="s">
        <v>769</v>
      </c>
    </row>
    <row r="423" spans="3:15" x14ac:dyDescent="0.15">
      <c r="C423" s="15">
        <v>422</v>
      </c>
      <c r="D423" s="39" t="str">
        <f>O423</f>
        <v>write.csv(y1, file="C:/NGS/save/y1.csv", row.names=F)</v>
      </c>
      <c r="F423" s="5" t="s">
        <v>737</v>
      </c>
      <c r="G423" s="5" t="str">
        <f>'1. Input and Output files list'!$E$6</f>
        <v>C:/NGS/save/</v>
      </c>
      <c r="H423" s="5" t="s">
        <v>738</v>
      </c>
      <c r="O423" s="15" t="str">
        <f>CONCATENATE(F423,G423,H423,I423,J423,K423,L423,M423)</f>
        <v>write.csv(y1, file="C:/NGS/save/y1.csv", row.names=F)</v>
      </c>
    </row>
    <row r="424" spans="3:15" x14ac:dyDescent="0.15">
      <c r="C424" s="15">
        <v>423</v>
      </c>
      <c r="D424" s="39" t="str">
        <f>O424</f>
        <v>y1 &lt;- read.csv("C:/NGS/save/y1.csv")</v>
      </c>
      <c r="F424" s="5" t="s">
        <v>739</v>
      </c>
      <c r="G424" s="5" t="str">
        <f>'1. Input and Output files list'!$E$6</f>
        <v>C:/NGS/save/</v>
      </c>
      <c r="H424" s="5" t="s">
        <v>734</v>
      </c>
      <c r="O424" s="15" t="str">
        <f>CONCATENATE(F424,G424,H424,I424,J424,K424,L424,M424)</f>
        <v>y1 &lt;- read.csv("C:/NGS/save/y1.csv")</v>
      </c>
    </row>
    <row r="425" spans="3:15" x14ac:dyDescent="0.15">
      <c r="C425" s="15">
        <v>424</v>
      </c>
      <c r="D425" s="39" t="str">
        <f>O425</f>
        <v>write.csv(y2, file="C:/NGS/save/y2.csv", row.names=F)</v>
      </c>
      <c r="F425" s="5" t="s">
        <v>740</v>
      </c>
      <c r="G425" s="5" t="str">
        <f>'1. Input and Output files list'!$E$6</f>
        <v>C:/NGS/save/</v>
      </c>
      <c r="H425" s="5" t="s">
        <v>741</v>
      </c>
      <c r="O425" s="15" t="str">
        <f>CONCATENATE(F425,G425,H425,I425,J425,K425,L425,M425)</f>
        <v>write.csv(y2, file="C:/NGS/save/y2.csv", row.names=F)</v>
      </c>
    </row>
    <row r="426" spans="3:15" x14ac:dyDescent="0.15">
      <c r="C426" s="15">
        <v>425</v>
      </c>
      <c r="D426" s="39" t="str">
        <f>O426</f>
        <v>y2 &lt;- read.csv("C:/NGS/save/y2.csv")</v>
      </c>
      <c r="F426" s="5" t="s">
        <v>742</v>
      </c>
      <c r="G426" s="5" t="str">
        <f>'1. Input and Output files list'!$E$6</f>
        <v>C:/NGS/save/</v>
      </c>
      <c r="H426" s="5" t="s">
        <v>735</v>
      </c>
      <c r="O426" s="15" t="str">
        <f>CONCATENATE(F426,G426,H426,I426,J426,K426,L426,M426)</f>
        <v>y2 &lt;- read.csv("C:/NGS/save/y2.csv")</v>
      </c>
    </row>
    <row r="427" spans="3:15" x14ac:dyDescent="0.15">
      <c r="C427" s="15">
        <v>426</v>
      </c>
      <c r="D427" s="39" t="s">
        <v>720</v>
      </c>
    </row>
    <row r="428" spans="3:15" x14ac:dyDescent="0.15">
      <c r="C428" s="15">
        <v>427</v>
      </c>
      <c r="D428" s="39" t="s">
        <v>763</v>
      </c>
    </row>
    <row r="429" spans="3:15" x14ac:dyDescent="0.15">
      <c r="C429" s="15">
        <v>428</v>
      </c>
      <c r="D429" s="39" t="s">
        <v>770</v>
      </c>
    </row>
    <row r="430" spans="3:15" x14ac:dyDescent="0.15">
      <c r="C430" s="15">
        <v>429</v>
      </c>
      <c r="D430" s="39" t="s">
        <v>771</v>
      </c>
    </row>
    <row r="431" spans="3:15" x14ac:dyDescent="0.15">
      <c r="C431" s="15">
        <v>430</v>
      </c>
      <c r="D431" s="39" t="str">
        <f>O431</f>
        <v>write.csv(y1, file="C:/NGS/save/y1.csv", row.names=F)</v>
      </c>
      <c r="F431" s="5" t="s">
        <v>737</v>
      </c>
      <c r="G431" s="5" t="str">
        <f>'1. Input and Output files list'!$E$6</f>
        <v>C:/NGS/save/</v>
      </c>
      <c r="H431" s="5" t="s">
        <v>738</v>
      </c>
      <c r="O431" s="15" t="str">
        <f>CONCATENATE(F431,G431,H431,I431,J431,K431,L431,M431)</f>
        <v>write.csv(y1, file="C:/NGS/save/y1.csv", row.names=F)</v>
      </c>
    </row>
    <row r="432" spans="3:15" x14ac:dyDescent="0.15">
      <c r="C432" s="15">
        <v>431</v>
      </c>
      <c r="D432" s="39" t="str">
        <f>O432</f>
        <v>y1 &lt;- read.csv("C:/NGS/save/y1.csv")</v>
      </c>
      <c r="F432" s="5" t="s">
        <v>739</v>
      </c>
      <c r="G432" s="5" t="str">
        <f>'1. Input and Output files list'!$E$6</f>
        <v>C:/NGS/save/</v>
      </c>
      <c r="H432" s="5" t="s">
        <v>734</v>
      </c>
      <c r="O432" s="15" t="str">
        <f>CONCATENATE(F432,G432,H432,I432,J432,K432,L432,M432)</f>
        <v>y1 &lt;- read.csv("C:/NGS/save/y1.csv")</v>
      </c>
    </row>
    <row r="433" spans="3:15" x14ac:dyDescent="0.15">
      <c r="C433" s="15">
        <v>432</v>
      </c>
      <c r="D433" s="39" t="str">
        <f>O433</f>
        <v>write.csv(y2, file="C:/NGS/save/y2.csv", row.names=F)</v>
      </c>
      <c r="F433" s="5" t="s">
        <v>740</v>
      </c>
      <c r="G433" s="5" t="str">
        <f>'1. Input and Output files list'!$E$6</f>
        <v>C:/NGS/save/</v>
      </c>
      <c r="H433" s="5" t="s">
        <v>741</v>
      </c>
      <c r="O433" s="15" t="str">
        <f>CONCATENATE(F433,G433,H433,I433,J433,K433,L433,M433)</f>
        <v>write.csv(y2, file="C:/NGS/save/y2.csv", row.names=F)</v>
      </c>
    </row>
    <row r="434" spans="3:15" x14ac:dyDescent="0.15">
      <c r="C434" s="15">
        <v>433</v>
      </c>
      <c r="D434" s="39" t="str">
        <f>O434</f>
        <v>y2 &lt;- read.csv("C:/NGS/save/y2.csv")</v>
      </c>
      <c r="F434" s="5" t="s">
        <v>742</v>
      </c>
      <c r="G434" s="5" t="str">
        <f>'1. Input and Output files list'!$E$6</f>
        <v>C:/NGS/save/</v>
      </c>
      <c r="H434" s="5" t="s">
        <v>735</v>
      </c>
      <c r="O434" s="15" t="str">
        <f>CONCATENATE(F434,G434,H434,I434,J434,K434,L434,M434)</f>
        <v>y2 &lt;- read.csv("C:/NGS/save/y2.csv")</v>
      </c>
    </row>
    <row r="435" spans="3:15" x14ac:dyDescent="0.15">
      <c r="C435" s="15">
        <v>434</v>
      </c>
      <c r="D435" s="39" t="s">
        <v>720</v>
      </c>
    </row>
    <row r="436" spans="3:15" x14ac:dyDescent="0.15">
      <c r="C436" s="15">
        <v>435</v>
      </c>
      <c r="D436" s="39" t="s">
        <v>766</v>
      </c>
    </row>
    <row r="437" spans="3:15" x14ac:dyDescent="0.15">
      <c r="C437" s="15">
        <v>436</v>
      </c>
      <c r="D437" s="39" t="s">
        <v>767</v>
      </c>
    </row>
    <row r="438" spans="3:15" x14ac:dyDescent="0.15">
      <c r="C438" s="15">
        <v>437</v>
      </c>
      <c r="D438" s="39" t="str">
        <f>O438</f>
        <v>write.csv(cbind(mismatch, CSVSL2), file="C:/NGS/save/PagenoPL.csv", row.names=F)</v>
      </c>
      <c r="F438" s="15" t="s">
        <v>726</v>
      </c>
      <c r="G438" s="15" t="str">
        <f>'1. Input and Output files list'!$E$6</f>
        <v>C:/NGS/save/</v>
      </c>
      <c r="H438" s="15" t="s">
        <v>664</v>
      </c>
      <c r="O438" s="15" t="str">
        <f>CONCATENATE(F438,G438,H438,I438,J438,K438,L438,M438)</f>
        <v>write.csv(cbind(mismatch, CSVSL2), file="C:/NGS/save/PagenoPL.csv", row.names=F)</v>
      </c>
    </row>
    <row r="439" spans="3:15" x14ac:dyDescent="0.15">
      <c r="C439" s="15">
        <v>438</v>
      </c>
      <c r="D439" s="39" t="str">
        <f>O439</f>
        <v>CSVSL2 &lt;- read.csv("C:/NGS/save/PagenoPL.csv",stringsAsFactors=F)</v>
      </c>
      <c r="F439" s="15" t="s">
        <v>727</v>
      </c>
      <c r="G439" s="15" t="str">
        <f>'1. Input and Output files list'!$E$6</f>
        <v>C:/NGS/save/</v>
      </c>
      <c r="H439" s="15" t="s">
        <v>666</v>
      </c>
      <c r="O439" s="15" t="str">
        <f>CONCATENATE(F439,G439,H439,I439,J439,K439,L439,M439)</f>
        <v>CSVSL2 &lt;- read.csv("C:/NGS/save/PagenoPL.csv",stringsAsFactors=F)</v>
      </c>
    </row>
    <row r="440" spans="3:15" x14ac:dyDescent="0.15">
      <c r="C440" s="15">
        <v>439</v>
      </c>
      <c r="D440" s="39" t="str">
        <f>O440</f>
        <v>CSVSL2 &lt;- subset(CSVSL2, CSVSL2$mismatch &lt; (ncol(no)*10*0.5))</v>
      </c>
      <c r="F440" s="15" t="s">
        <v>1053</v>
      </c>
      <c r="G440" s="15">
        <f>'1. Input and Output files list'!$E$57</f>
        <v>0.5</v>
      </c>
      <c r="H440" s="15" t="s">
        <v>1025</v>
      </c>
      <c r="O440" s="15" t="str">
        <f>CONCATENATE(F440,G440,H440,I440,J440,K440,L440,M440)</f>
        <v>CSVSL2 &lt;- subset(CSVSL2, CSVSL2$mismatch &lt; (ncol(no)*10*0.5))</v>
      </c>
    </row>
    <row r="441" spans="3:15" x14ac:dyDescent="0.15">
      <c r="C441" s="15">
        <v>440</v>
      </c>
      <c r="D441" s="39" t="s">
        <v>715</v>
      </c>
    </row>
    <row r="442" spans="3:15" x14ac:dyDescent="0.15">
      <c r="C442" s="15">
        <v>441</v>
      </c>
      <c r="D442" s="39" t="s">
        <v>629</v>
      </c>
    </row>
    <row r="443" spans="3:15" x14ac:dyDescent="0.15">
      <c r="C443" s="15">
        <v>442</v>
      </c>
      <c r="D443" s="39" t="s">
        <v>716</v>
      </c>
    </row>
    <row r="444" spans="3:15" x14ac:dyDescent="0.15">
      <c r="C444" s="15">
        <v>443</v>
      </c>
      <c r="D444" s="39" t="s">
        <v>761</v>
      </c>
    </row>
    <row r="445" spans="3:15" x14ac:dyDescent="0.15">
      <c r="C445" s="15">
        <v>444</v>
      </c>
      <c r="D445" s="39" t="s">
        <v>614</v>
      </c>
    </row>
    <row r="446" spans="3:15" x14ac:dyDescent="0.15">
      <c r="C446" s="15">
        <v>445</v>
      </c>
      <c r="D446" s="39" t="s">
        <v>728</v>
      </c>
    </row>
    <row r="447" spans="3:15" x14ac:dyDescent="0.15">
      <c r="C447" s="15">
        <v>446</v>
      </c>
      <c r="D447" s="39" t="s">
        <v>729</v>
      </c>
    </row>
    <row r="448" spans="3:15" x14ac:dyDescent="0.15">
      <c r="C448" s="15">
        <v>447</v>
      </c>
      <c r="D448" s="39" t="str">
        <f>O448</f>
        <v>write.csv(y1, file="C:/NGS/save/y1.csv", row.names=F)</v>
      </c>
      <c r="F448" s="5" t="s">
        <v>737</v>
      </c>
      <c r="G448" s="5" t="str">
        <f>'1. Input and Output files list'!$E$6</f>
        <v>C:/NGS/save/</v>
      </c>
      <c r="H448" s="5" t="s">
        <v>738</v>
      </c>
      <c r="O448" s="15" t="str">
        <f>CONCATENATE(F448,G448,H448,I448,J448,K448,L448,M448)</f>
        <v>write.csv(y1, file="C:/NGS/save/y1.csv", row.names=F)</v>
      </c>
    </row>
    <row r="449" spans="3:15" x14ac:dyDescent="0.15">
      <c r="C449" s="15">
        <v>448</v>
      </c>
      <c r="D449" s="39" t="str">
        <f>O449</f>
        <v>y1 &lt;- read.csv("C:/NGS/save/y1.csv")</v>
      </c>
      <c r="F449" s="5" t="s">
        <v>739</v>
      </c>
      <c r="G449" s="5" t="str">
        <f>'1. Input and Output files list'!$E$6</f>
        <v>C:/NGS/save/</v>
      </c>
      <c r="H449" s="5" t="s">
        <v>734</v>
      </c>
      <c r="O449" s="15" t="str">
        <f>CONCATENATE(F449,G449,H449,I449,J449,K449,L449,M449)</f>
        <v>y1 &lt;- read.csv("C:/NGS/save/y1.csv")</v>
      </c>
    </row>
    <row r="450" spans="3:15" x14ac:dyDescent="0.15">
      <c r="C450" s="15">
        <v>449</v>
      </c>
      <c r="D450" s="39" t="str">
        <f>O450</f>
        <v>write.csv(y2, file="C:/NGS/save/y2.csv", row.names=F)</v>
      </c>
      <c r="F450" s="5" t="s">
        <v>740</v>
      </c>
      <c r="G450" s="5" t="str">
        <f>'1. Input and Output files list'!$E$6</f>
        <v>C:/NGS/save/</v>
      </c>
      <c r="H450" s="5" t="s">
        <v>741</v>
      </c>
      <c r="O450" s="15" t="str">
        <f>CONCATENATE(F450,G450,H450,I450,J450,K450,L450,M450)</f>
        <v>write.csv(y2, file="C:/NGS/save/y2.csv", row.names=F)</v>
      </c>
    </row>
    <row r="451" spans="3:15" x14ac:dyDescent="0.15">
      <c r="C451" s="15">
        <v>450</v>
      </c>
      <c r="D451" s="39" t="str">
        <f>O451</f>
        <v>y2 &lt;- read.csv("C:/NGS/save/y2.csv")</v>
      </c>
      <c r="F451" s="5" t="s">
        <v>742</v>
      </c>
      <c r="G451" s="5" t="str">
        <f>'1. Input and Output files list'!$E$6</f>
        <v>C:/NGS/save/</v>
      </c>
      <c r="H451" s="5" t="s">
        <v>735</v>
      </c>
      <c r="O451" s="15" t="str">
        <f>CONCATENATE(F451,G451,H451,I451,J451,K451,L451,M451)</f>
        <v>y2 &lt;- read.csv("C:/NGS/save/y2.csv")</v>
      </c>
    </row>
    <row r="452" spans="3:15" x14ac:dyDescent="0.15">
      <c r="C452" s="15">
        <v>451</v>
      </c>
      <c r="D452" s="39" t="s">
        <v>720</v>
      </c>
    </row>
    <row r="453" spans="3:15" x14ac:dyDescent="0.15">
      <c r="C453" s="15">
        <v>452</v>
      </c>
      <c r="D453" s="39" t="s">
        <v>602</v>
      </c>
    </row>
    <row r="454" spans="3:15" x14ac:dyDescent="0.15">
      <c r="C454" s="15">
        <v>453</v>
      </c>
      <c r="D454" s="39" t="s">
        <v>616</v>
      </c>
    </row>
    <row r="455" spans="3:15" x14ac:dyDescent="0.15">
      <c r="C455" s="15">
        <v>454</v>
      </c>
      <c r="D455" s="39" t="s">
        <v>617</v>
      </c>
    </row>
    <row r="456" spans="3:15" x14ac:dyDescent="0.15">
      <c r="C456" s="15">
        <v>455</v>
      </c>
      <c r="D456" s="39" t="s">
        <v>772</v>
      </c>
    </row>
    <row r="457" spans="3:15" x14ac:dyDescent="0.15">
      <c r="C457" s="15">
        <v>456</v>
      </c>
      <c r="D457" s="39" t="s">
        <v>773</v>
      </c>
    </row>
    <row r="458" spans="3:15" x14ac:dyDescent="0.15">
      <c r="C458" s="15">
        <v>457</v>
      </c>
      <c r="D458" s="39" t="str">
        <f>O458</f>
        <v>write.csv(y1, file="C:/NGS/save/y1.csv", row.names=F)</v>
      </c>
      <c r="F458" s="5" t="s">
        <v>737</v>
      </c>
      <c r="G458" s="5" t="str">
        <f>'1. Input and Output files list'!$E$6</f>
        <v>C:/NGS/save/</v>
      </c>
      <c r="H458" s="5" t="s">
        <v>738</v>
      </c>
      <c r="O458" s="15" t="str">
        <f>CONCATENATE(F458,G458,H458,I458,J458,K458,L458,M458)</f>
        <v>write.csv(y1, file="C:/NGS/save/y1.csv", row.names=F)</v>
      </c>
    </row>
    <row r="459" spans="3:15" x14ac:dyDescent="0.15">
      <c r="C459" s="15">
        <v>458</v>
      </c>
      <c r="D459" s="39" t="str">
        <f>O459</f>
        <v>y1 &lt;- read.csv("C:/NGS/save/y1.csv")</v>
      </c>
      <c r="F459" s="5" t="s">
        <v>739</v>
      </c>
      <c r="G459" s="5" t="str">
        <f>'1. Input and Output files list'!$E$6</f>
        <v>C:/NGS/save/</v>
      </c>
      <c r="H459" s="5" t="s">
        <v>734</v>
      </c>
      <c r="O459" s="15" t="str">
        <f>CONCATENATE(F459,G459,H459,I459,J459,K459,L459,M459)</f>
        <v>y1 &lt;- read.csv("C:/NGS/save/y1.csv")</v>
      </c>
    </row>
    <row r="460" spans="3:15" x14ac:dyDescent="0.15">
      <c r="C460" s="15">
        <v>459</v>
      </c>
      <c r="D460" s="39" t="str">
        <f>O460</f>
        <v>write.csv(y2, file="C:/NGS/save/y2.csv", row.names=F)</v>
      </c>
      <c r="F460" s="5" t="s">
        <v>740</v>
      </c>
      <c r="G460" s="5" t="str">
        <f>'1. Input and Output files list'!$E$6</f>
        <v>C:/NGS/save/</v>
      </c>
      <c r="H460" s="5" t="s">
        <v>741</v>
      </c>
      <c r="O460" s="15" t="str">
        <f>CONCATENATE(F460,G460,H460,I460,J460,K460,L460,M460)</f>
        <v>write.csv(y2, file="C:/NGS/save/y2.csv", row.names=F)</v>
      </c>
    </row>
    <row r="461" spans="3:15" x14ac:dyDescent="0.15">
      <c r="C461" s="15">
        <v>460</v>
      </c>
      <c r="D461" s="39" t="str">
        <f>O461</f>
        <v>y2 &lt;- read.csv("C:/NGS/save/y2.csv")</v>
      </c>
      <c r="F461" s="5" t="s">
        <v>742</v>
      </c>
      <c r="G461" s="5" t="str">
        <f>'1. Input and Output files list'!$E$6</f>
        <v>C:/NGS/save/</v>
      </c>
      <c r="H461" s="5" t="s">
        <v>735</v>
      </c>
      <c r="O461" s="15" t="str">
        <f>CONCATENATE(F461,G461,H461,I461,J461,K461,L461,M461)</f>
        <v>y2 &lt;- read.csv("C:/NGS/save/y2.csv")</v>
      </c>
    </row>
    <row r="462" spans="3:15" x14ac:dyDescent="0.15">
      <c r="C462" s="15">
        <v>461</v>
      </c>
      <c r="D462" s="39" t="s">
        <v>720</v>
      </c>
    </row>
    <row r="463" spans="3:15" x14ac:dyDescent="0.15">
      <c r="C463" s="15">
        <v>462</v>
      </c>
      <c r="D463" s="39" t="s">
        <v>763</v>
      </c>
    </row>
    <row r="464" spans="3:15" x14ac:dyDescent="0.15">
      <c r="C464" s="15">
        <v>463</v>
      </c>
      <c r="D464" s="39" t="s">
        <v>774</v>
      </c>
    </row>
    <row r="465" spans="3:15" x14ac:dyDescent="0.15">
      <c r="C465" s="15">
        <v>464</v>
      </c>
      <c r="D465" s="39" t="s">
        <v>775</v>
      </c>
    </row>
    <row r="466" spans="3:15" x14ac:dyDescent="0.15">
      <c r="C466" s="15">
        <v>465</v>
      </c>
      <c r="D466" s="39" t="str">
        <f>O466</f>
        <v>write.csv(y1, file="C:/NGS/save/y1.csv", row.names=F)</v>
      </c>
      <c r="F466" s="5" t="s">
        <v>737</v>
      </c>
      <c r="G466" s="5" t="str">
        <f>'1. Input and Output files list'!$E$6</f>
        <v>C:/NGS/save/</v>
      </c>
      <c r="H466" s="5" t="s">
        <v>738</v>
      </c>
      <c r="O466" s="15" t="str">
        <f>CONCATENATE(F466,G466,H466,I466,J466,K466,L466,M466)</f>
        <v>write.csv(y1, file="C:/NGS/save/y1.csv", row.names=F)</v>
      </c>
    </row>
    <row r="467" spans="3:15" x14ac:dyDescent="0.15">
      <c r="C467" s="15">
        <v>466</v>
      </c>
      <c r="D467" s="39" t="str">
        <f>O467</f>
        <v>y1 &lt;- read.csv("C:/NGS/save/y1.csv")</v>
      </c>
      <c r="F467" s="5" t="s">
        <v>739</v>
      </c>
      <c r="G467" s="5" t="str">
        <f>'1. Input and Output files list'!$E$6</f>
        <v>C:/NGS/save/</v>
      </c>
      <c r="H467" s="5" t="s">
        <v>734</v>
      </c>
      <c r="O467" s="15" t="str">
        <f>CONCATENATE(F467,G467,H467,I467,J467,K467,L467,M467)</f>
        <v>y1 &lt;- read.csv("C:/NGS/save/y1.csv")</v>
      </c>
    </row>
    <row r="468" spans="3:15" x14ac:dyDescent="0.15">
      <c r="C468" s="15">
        <v>467</v>
      </c>
      <c r="D468" s="39" t="str">
        <f>O468</f>
        <v>write.csv(y2, file="C:/NGS/save/y2.csv", row.names=F)</v>
      </c>
      <c r="F468" s="5" t="s">
        <v>740</v>
      </c>
      <c r="G468" s="5" t="str">
        <f>'1. Input and Output files list'!$E$6</f>
        <v>C:/NGS/save/</v>
      </c>
      <c r="H468" s="5" t="s">
        <v>741</v>
      </c>
      <c r="O468" s="15" t="str">
        <f>CONCATENATE(F468,G468,H468,I468,J468,K468,L468,M468)</f>
        <v>write.csv(y2, file="C:/NGS/save/y2.csv", row.names=F)</v>
      </c>
    </row>
    <row r="469" spans="3:15" x14ac:dyDescent="0.15">
      <c r="C469" s="15">
        <v>468</v>
      </c>
      <c r="D469" s="39" t="str">
        <f>O469</f>
        <v>y2 &lt;- read.csv("C:/NGS/save/y2.csv")</v>
      </c>
      <c r="F469" s="5" t="s">
        <v>742</v>
      </c>
      <c r="G469" s="5" t="str">
        <f>'1. Input and Output files list'!$E$6</f>
        <v>C:/NGS/save/</v>
      </c>
      <c r="H469" s="5" t="s">
        <v>735</v>
      </c>
      <c r="O469" s="15" t="str">
        <f>CONCATENATE(F469,G469,H469,I469,J469,K469,L469,M469)</f>
        <v>y2 &lt;- read.csv("C:/NGS/save/y2.csv")</v>
      </c>
    </row>
    <row r="470" spans="3:15" x14ac:dyDescent="0.15">
      <c r="C470" s="15">
        <v>469</v>
      </c>
      <c r="D470" s="39" t="s">
        <v>720</v>
      </c>
    </row>
    <row r="471" spans="3:15" x14ac:dyDescent="0.15">
      <c r="C471" s="15">
        <v>470</v>
      </c>
      <c r="D471" s="39" t="s">
        <v>766</v>
      </c>
    </row>
    <row r="472" spans="3:15" x14ac:dyDescent="0.15">
      <c r="C472" s="15">
        <v>471</v>
      </c>
      <c r="D472" s="39" t="s">
        <v>767</v>
      </c>
    </row>
    <row r="473" spans="3:15" x14ac:dyDescent="0.15">
      <c r="C473" s="15">
        <v>472</v>
      </c>
      <c r="D473" s="39" t="str">
        <f>O473</f>
        <v>write.csv(cbind(mismatch, CSVSLg), file="C:/NGS/save/PagenoPL.csv", row.names=F)</v>
      </c>
      <c r="F473" s="15" t="s">
        <v>717</v>
      </c>
      <c r="G473" s="15" t="str">
        <f>'1. Input and Output files list'!$E$6</f>
        <v>C:/NGS/save/</v>
      </c>
      <c r="H473" s="15" t="s">
        <v>664</v>
      </c>
      <c r="O473" s="15" t="str">
        <f>CONCATENATE(F473,G473,H473,I473,J473,K473,L473,M473)</f>
        <v>write.csv(cbind(mismatch, CSVSLg), file="C:/NGS/save/PagenoPL.csv", row.names=F)</v>
      </c>
    </row>
    <row r="474" spans="3:15" x14ac:dyDescent="0.15">
      <c r="C474" s="15">
        <v>473</v>
      </c>
      <c r="D474" s="39" t="str">
        <f>O474</f>
        <v>CSVSLg &lt;- read.csv("C:/NGS/save/PagenoPL.csv",stringsAsFactors=F)</v>
      </c>
      <c r="F474" s="15" t="s">
        <v>718</v>
      </c>
      <c r="G474" s="15" t="str">
        <f>'1. Input and Output files list'!$E$6</f>
        <v>C:/NGS/save/</v>
      </c>
      <c r="H474" s="15" t="s">
        <v>666</v>
      </c>
      <c r="O474" s="15" t="str">
        <f>CONCATENATE(F474,G474,H474,I474,J474,K474,L474,M474)</f>
        <v>CSVSLg &lt;- read.csv("C:/NGS/save/PagenoPL.csv",stringsAsFactors=F)</v>
      </c>
    </row>
    <row r="475" spans="3:15" x14ac:dyDescent="0.15">
      <c r="C475" s="15">
        <v>474</v>
      </c>
      <c r="D475" s="39" t="str">
        <f>O475</f>
        <v>CSVSLg &lt;- subset(CSVSLg, CSVSLg$mismatch &lt; (ncol(no)*10*0.4))</v>
      </c>
      <c r="F475" s="15" t="s">
        <v>1054</v>
      </c>
      <c r="G475" s="15">
        <f>'1. Input and Output files list'!$E$58</f>
        <v>0.4</v>
      </c>
      <c r="H475" s="15" t="s">
        <v>1025</v>
      </c>
      <c r="O475" s="15" t="str">
        <f>CONCATENATE(F475,G475,H475,I475,J475,K475,L475,M475)</f>
        <v>CSVSLg &lt;- subset(CSVSLg, CSVSLg$mismatch &lt; (ncol(no)*10*0.4))</v>
      </c>
    </row>
    <row r="476" spans="3:15" x14ac:dyDescent="0.15">
      <c r="C476" s="15">
        <v>475</v>
      </c>
      <c r="D476" s="39" t="s">
        <v>719</v>
      </c>
    </row>
    <row r="477" spans="3:15" x14ac:dyDescent="0.15">
      <c r="C477" s="15">
        <v>476</v>
      </c>
      <c r="D477" s="39" t="s">
        <v>586</v>
      </c>
    </row>
    <row r="478" spans="3:15" x14ac:dyDescent="0.15">
      <c r="C478" s="15">
        <v>477</v>
      </c>
      <c r="D478" s="39" t="s">
        <v>736</v>
      </c>
    </row>
    <row r="479" spans="3:15" x14ac:dyDescent="0.15">
      <c r="C479" s="15">
        <v>478</v>
      </c>
      <c r="D479" s="39" t="s">
        <v>730</v>
      </c>
    </row>
    <row r="480" spans="3:15" x14ac:dyDescent="0.15">
      <c r="C480" s="15">
        <v>479</v>
      </c>
      <c r="D480" s="39" t="str">
        <f>O480</f>
        <v>write.csv(CSVSselect, "C:/NGS/save/Genotype_csvs.csv")</v>
      </c>
      <c r="F480" s="15" t="s">
        <v>731</v>
      </c>
      <c r="G480" s="15" t="str">
        <f>'1. Input and Output files list'!$E$6</f>
        <v>C:/NGS/save/</v>
      </c>
      <c r="H480" s="15" t="s">
        <v>567</v>
      </c>
      <c r="O480" s="15" t="str">
        <f>CONCATENATE(F480,G480,H480,I480,J480,K480,L480,M480)</f>
        <v>write.csv(CSVSselect, "C:/NGS/save/Genotype_csvs.csv")</v>
      </c>
    </row>
    <row r="481" spans="3:15" x14ac:dyDescent="0.15">
      <c r="C481" s="15">
        <v>480</v>
      </c>
      <c r="D481" s="39" t="str">
        <f>O481</f>
        <v>CSVSselect &lt;- read.csv("C:/NGS/save/Genotype_csvs.csv", skip=1)</v>
      </c>
      <c r="F481" s="15" t="s">
        <v>732</v>
      </c>
      <c r="G481" s="15" t="str">
        <f>'1. Input and Output files list'!$E$6</f>
        <v>C:/NGS/save/</v>
      </c>
      <c r="H481" s="15" t="s">
        <v>569</v>
      </c>
      <c r="O481" s="15" t="str">
        <f>CONCATENATE(F481,G481,H481,I481,J481,K481,L481,M481)</f>
        <v>CSVSselect &lt;- read.csv("C:/NGS/save/Genotype_csvs.csv", skip=1)</v>
      </c>
    </row>
    <row r="482" spans="3:15" x14ac:dyDescent="0.15">
      <c r="C482" s="15">
        <v>481</v>
      </c>
      <c r="D482" s="39" t="s">
        <v>733</v>
      </c>
    </row>
    <row r="483" spans="3:15" x14ac:dyDescent="0.15">
      <c r="C483" s="15">
        <v>482</v>
      </c>
      <c r="D483" s="39" t="str">
        <f>O483</f>
        <v>file.remove("C:/NGS/save/Genotype_csvs.csv")</v>
      </c>
      <c r="F483" s="15" t="s">
        <v>570</v>
      </c>
      <c r="G483" s="15" t="str">
        <f>'1. Input and Output files list'!$E$6</f>
        <v>C:/NGS/save/</v>
      </c>
      <c r="H483" s="15" t="s">
        <v>567</v>
      </c>
      <c r="O483" s="15" t="str">
        <f>CONCATENATE(F483,G483,H483,I483,J483,K483,L483,M483)</f>
        <v>file.remove("C:/NGS/save/Genotype_csvs.csv")</v>
      </c>
    </row>
    <row r="484" spans="3:15" x14ac:dyDescent="0.15">
      <c r="C484" s="15">
        <v>483</v>
      </c>
      <c r="D484" s="39" t="str">
        <f>O484</f>
        <v>file.remove("C:/NGS/save/y1.csv")</v>
      </c>
      <c r="F484" s="15" t="s">
        <v>570</v>
      </c>
      <c r="G484" s="15" t="str">
        <f>'1. Input and Output files list'!$E$6</f>
        <v>C:/NGS/save/</v>
      </c>
      <c r="H484" s="15" t="s">
        <v>734</v>
      </c>
      <c r="O484" s="15" t="str">
        <f>CONCATENATE(F484,G484,H484,I484,J484,K484,L484,M484)</f>
        <v>file.remove("C:/NGS/save/y1.csv")</v>
      </c>
    </row>
    <row r="485" spans="3:15" x14ac:dyDescent="0.15">
      <c r="C485" s="15">
        <v>484</v>
      </c>
      <c r="D485" s="39" t="str">
        <f>O485</f>
        <v>file.remove("C:/NGS/save/y2.csv")</v>
      </c>
      <c r="F485" s="15" t="s">
        <v>570</v>
      </c>
      <c r="G485" s="15" t="str">
        <f>'1. Input and Output files list'!$E$6</f>
        <v>C:/NGS/save/</v>
      </c>
      <c r="H485" s="15" t="s">
        <v>735</v>
      </c>
      <c r="O485" s="15" t="str">
        <f>CONCATENATE(F485,G485,H485,I485,J485,K485,L485,M485)</f>
        <v>file.remove("C:/NGS/save/y2.csv")</v>
      </c>
    </row>
    <row r="486" spans="3:15" x14ac:dyDescent="0.15">
      <c r="C486" s="15">
        <v>485</v>
      </c>
      <c r="D486" s="39" t="str">
        <f>O486</f>
        <v>file.remove("C:/NGS/save/PagenoPL.csv")</v>
      </c>
      <c r="F486" s="15" t="s">
        <v>570</v>
      </c>
      <c r="G486" s="15" t="str">
        <f>'1. Input and Output files list'!$E$6</f>
        <v>C:/NGS/save/</v>
      </c>
      <c r="H486" s="15" t="s">
        <v>662</v>
      </c>
      <c r="O486" s="15" t="str">
        <f>CONCATENATE(F486,G486,H486,I486,J486,K486,L486,M486)</f>
        <v>file.remove("C:/NGS/save/PagenoPL.csv")</v>
      </c>
    </row>
    <row r="487" spans="3:15" x14ac:dyDescent="0.15">
      <c r="C487" s="15">
        <v>486</v>
      </c>
      <c r="D487" s="39" t="str">
        <f>O487</f>
        <v>write.csv(CSVSselect, "C:/NGS/save/Genotype_select_csvs_aln_37.csv", row.names=F, na = "  ")</v>
      </c>
      <c r="F487" s="15" t="s">
        <v>731</v>
      </c>
      <c r="G487" s="15" t="str">
        <f>'1. Input and Output files list'!$E$6</f>
        <v>C:/NGS/save/</v>
      </c>
      <c r="H487" s="15" t="s">
        <v>659</v>
      </c>
      <c r="I487" s="15" t="s">
        <v>1001</v>
      </c>
      <c r="J487" s="15" t="s">
        <v>542</v>
      </c>
      <c r="O487" s="15" t="str">
        <f>CONCATENATE(F487,G487,H487,I487,J487,K487,L487,M487)</f>
        <v>write.csv(CSVSselect, "C:/NGS/save/Genotype_select_csvs_aln_37.csv", row.names=F, na = "  ")</v>
      </c>
    </row>
    <row r="488" spans="3:15" x14ac:dyDescent="0.15">
      <c r="C488" s="15">
        <v>487</v>
      </c>
      <c r="D488" s="39" t="s">
        <v>898</v>
      </c>
    </row>
    <row r="489" spans="3:15" x14ac:dyDescent="0.15">
      <c r="C489" s="15">
        <v>488</v>
      </c>
      <c r="D489" s="39" t="s">
        <v>899</v>
      </c>
    </row>
    <row r="490" spans="3:15" x14ac:dyDescent="0.15">
      <c r="C490" s="15">
        <v>489</v>
      </c>
      <c r="D490" s="39" t="s">
        <v>900</v>
      </c>
    </row>
    <row r="491" spans="3:15" x14ac:dyDescent="0.15">
      <c r="C491" s="15">
        <v>490</v>
      </c>
      <c r="D491" s="39" t="s">
        <v>901</v>
      </c>
    </row>
    <row r="492" spans="3:15" x14ac:dyDescent="0.15">
      <c r="C492" s="15">
        <v>491</v>
      </c>
      <c r="D492" s="39" t="s">
        <v>902</v>
      </c>
    </row>
    <row r="493" spans="3:15" x14ac:dyDescent="0.15">
      <c r="C493" s="15">
        <v>492</v>
      </c>
      <c r="D493" s="39" t="s">
        <v>903</v>
      </c>
    </row>
    <row r="494" spans="3:15" x14ac:dyDescent="0.15">
      <c r="C494" s="15">
        <v>493</v>
      </c>
      <c r="D494" s="39" t="s">
        <v>904</v>
      </c>
    </row>
    <row r="495" spans="3:15" x14ac:dyDescent="0.15">
      <c r="C495" s="15">
        <v>494</v>
      </c>
      <c r="D495" s="39" t="s">
        <v>905</v>
      </c>
    </row>
    <row r="496" spans="3:15" x14ac:dyDescent="0.15">
      <c r="C496" s="15">
        <v>495</v>
      </c>
      <c r="D496" s="39" t="s">
        <v>906</v>
      </c>
    </row>
    <row r="497" spans="3:15" x14ac:dyDescent="0.15">
      <c r="C497" s="15">
        <v>496</v>
      </c>
      <c r="D497" s="39" t="s">
        <v>907</v>
      </c>
    </row>
    <row r="498" spans="3:15" x14ac:dyDescent="0.15">
      <c r="C498" s="15">
        <v>497</v>
      </c>
      <c r="D498" s="39" t="s">
        <v>908</v>
      </c>
    </row>
    <row r="499" spans="3:15" x14ac:dyDescent="0.15">
      <c r="C499" s="15">
        <v>498</v>
      </c>
      <c r="D499" s="39" t="s">
        <v>909</v>
      </c>
    </row>
    <row r="500" spans="3:15" x14ac:dyDescent="0.15">
      <c r="C500" s="15">
        <v>499</v>
      </c>
      <c r="D500" s="39" t="s">
        <v>910</v>
      </c>
    </row>
    <row r="501" spans="3:15" x14ac:dyDescent="0.15">
      <c r="C501" s="15">
        <v>500</v>
      </c>
      <c r="D501" s="39" t="s">
        <v>911</v>
      </c>
    </row>
    <row r="502" spans="3:15" x14ac:dyDescent="0.15">
      <c r="C502" s="15">
        <v>501</v>
      </c>
      <c r="D502" s="39" t="s">
        <v>912</v>
      </c>
    </row>
    <row r="503" spans="3:15" x14ac:dyDescent="0.15">
      <c r="C503" s="15">
        <v>502</v>
      </c>
      <c r="D503" s="39" t="str">
        <f>O503</f>
        <v>write.csv(PagenoP1ABHfr, "C:/NGS/save/Genotype_PagenoP1ABHfr_csvs.csv")</v>
      </c>
      <c r="F503" s="15" t="s">
        <v>949</v>
      </c>
      <c r="G503" s="15" t="str">
        <f>'1. Input and Output files list'!$E$6</f>
        <v>C:/NGS/save/</v>
      </c>
      <c r="H503" s="15" t="s">
        <v>950</v>
      </c>
      <c r="O503" s="15" t="str">
        <f t="shared" ref="O503:O527" si="1">CONCATENATE(F503,G503,H503,I503,J503,K503,L503,M503)</f>
        <v>write.csv(PagenoP1ABHfr, "C:/NGS/save/Genotype_PagenoP1ABHfr_csvs.csv")</v>
      </c>
    </row>
    <row r="504" spans="3:15" x14ac:dyDescent="0.15">
      <c r="C504" s="15">
        <v>503</v>
      </c>
      <c r="D504" s="39" t="str">
        <f>O504</f>
        <v>PagenoP1ABHfr &lt;- read.csv("C:/NGS/save/Genotype_PagenoP1ABHfr_csvs.csv", skip=1)</v>
      </c>
      <c r="F504" s="15" t="s">
        <v>952</v>
      </c>
      <c r="G504" s="15" t="str">
        <f>'1. Input and Output files list'!$E$6</f>
        <v>C:/NGS/save/</v>
      </c>
      <c r="H504" s="15" t="s">
        <v>951</v>
      </c>
      <c r="O504" s="15" t="str">
        <f t="shared" si="1"/>
        <v>PagenoP1ABHfr &lt;- read.csv("C:/NGS/save/Genotype_PagenoP1ABHfr_csvs.csv", skip=1)</v>
      </c>
    </row>
    <row r="505" spans="3:15" x14ac:dyDescent="0.15">
      <c r="C505" s="15">
        <v>504</v>
      </c>
      <c r="D505" s="39" t="s">
        <v>913</v>
      </c>
    </row>
    <row r="506" spans="3:15" x14ac:dyDescent="0.15">
      <c r="C506" s="15">
        <v>505</v>
      </c>
      <c r="D506" s="39" t="str">
        <f>O506</f>
        <v>write.csv(PagenoP1ABHfr, "C:/NGS/save/Genotype_PagenoP1ABHfr_csvs.csv", row.names=F, na = "  ")</v>
      </c>
      <c r="F506" s="15" t="s">
        <v>949</v>
      </c>
      <c r="G506" s="15" t="str">
        <f>'1. Input and Output files list'!$E$6</f>
        <v>C:/NGS/save/</v>
      </c>
      <c r="H506" s="15" t="s">
        <v>953</v>
      </c>
      <c r="O506" s="15" t="str">
        <f t="shared" si="1"/>
        <v>write.csv(PagenoP1ABHfr, "C:/NGS/save/Genotype_PagenoP1ABHfr_csvs.csv", row.names=F, na = "  ")</v>
      </c>
    </row>
    <row r="507" spans="3:15" x14ac:dyDescent="0.15">
      <c r="C507" s="15">
        <v>506</v>
      </c>
      <c r="D507" s="39" t="s">
        <v>914</v>
      </c>
    </row>
    <row r="508" spans="3:15" x14ac:dyDescent="0.15">
      <c r="C508" s="15">
        <v>507</v>
      </c>
      <c r="D508" s="39" t="str">
        <f>O508</f>
        <v>write.csv(PagenoP2ABHfr, "C:/NGS/save/Genotype_PagenoP2ABHfr_csvs.csv")</v>
      </c>
      <c r="F508" s="15" t="s">
        <v>954</v>
      </c>
      <c r="G508" s="15" t="str">
        <f>'1. Input and Output files list'!$E$6</f>
        <v>C:/NGS/save/</v>
      </c>
      <c r="H508" s="15" t="s">
        <v>955</v>
      </c>
      <c r="O508" s="15" t="str">
        <f t="shared" si="1"/>
        <v>write.csv(PagenoP2ABHfr, "C:/NGS/save/Genotype_PagenoP2ABHfr_csvs.csv")</v>
      </c>
    </row>
    <row r="509" spans="3:15" x14ac:dyDescent="0.15">
      <c r="C509" s="15">
        <v>508</v>
      </c>
      <c r="D509" s="39" t="str">
        <f>O509</f>
        <v>PagenoP2ABHfr &lt;- read.csv("C:/NGS/save/Genotype_PagenoP2ABHfr_csvs.csv", skip=1)</v>
      </c>
      <c r="F509" s="15" t="s">
        <v>956</v>
      </c>
      <c r="G509" s="15" t="str">
        <f>'1. Input and Output files list'!$E$6</f>
        <v>C:/NGS/save/</v>
      </c>
      <c r="H509" s="15" t="s">
        <v>957</v>
      </c>
      <c r="O509" s="15" t="str">
        <f t="shared" si="1"/>
        <v>PagenoP2ABHfr &lt;- read.csv("C:/NGS/save/Genotype_PagenoP2ABHfr_csvs.csv", skip=1)</v>
      </c>
    </row>
    <row r="510" spans="3:15" x14ac:dyDescent="0.15">
      <c r="C510" s="15">
        <v>509</v>
      </c>
      <c r="D510" s="39" t="s">
        <v>915</v>
      </c>
    </row>
    <row r="511" spans="3:15" x14ac:dyDescent="0.15">
      <c r="C511" s="15">
        <v>510</v>
      </c>
      <c r="D511" s="39" t="str">
        <f>O511</f>
        <v>write.csv(PagenoP2ABHfr, "C:/NGS/save/Genotype_PagenoP2ABHfr_csvs.csv", row.names=F, na = "  ")</v>
      </c>
      <c r="F511" s="15" t="s">
        <v>954</v>
      </c>
      <c r="G511" s="15" t="str">
        <f>'1. Input and Output files list'!$E$6</f>
        <v>C:/NGS/save/</v>
      </c>
      <c r="H511" s="15" t="s">
        <v>959</v>
      </c>
      <c r="O511" s="15" t="str">
        <f t="shared" si="1"/>
        <v>write.csv(PagenoP2ABHfr, "C:/NGS/save/Genotype_PagenoP2ABHfr_csvs.csv", row.names=F, na = "  ")</v>
      </c>
    </row>
    <row r="512" spans="3:15" x14ac:dyDescent="0.15">
      <c r="C512" s="15">
        <v>511</v>
      </c>
      <c r="D512" s="39" t="s">
        <v>336</v>
      </c>
    </row>
    <row r="513" spans="3:15" x14ac:dyDescent="0.15">
      <c r="C513" s="15">
        <v>512</v>
      </c>
      <c r="D513" s="39" t="str">
        <f t="shared" ref="D513:D527" si="2">O513</f>
        <v>genotypeP1 &lt;- readABHgenotypes("C:/NGS/save/Genotype_PagenoP1ABHfr_csvs.csv", "P1", "P2", readPos=TRUE)</v>
      </c>
      <c r="F513" s="15" t="s">
        <v>960</v>
      </c>
      <c r="G513" s="15" t="str">
        <f>'1. Input and Output files list'!$E$6</f>
        <v>C:/NGS/save/</v>
      </c>
      <c r="H513" s="15" t="s">
        <v>961</v>
      </c>
      <c r="O513" s="15" t="str">
        <f t="shared" si="1"/>
        <v>genotypeP1 &lt;- readABHgenotypes("C:/NGS/save/Genotype_PagenoP1ABHfr_csvs.csv", "P1", "P2", readPos=TRUE)</v>
      </c>
    </row>
    <row r="514" spans="3:15" x14ac:dyDescent="0.15">
      <c r="C514" s="15">
        <v>513</v>
      </c>
      <c r="D514" s="39" t="str">
        <f t="shared" si="2"/>
        <v>ErrCorr1P1 &lt;- correctStretches(genotypeP1, maxHapLength = 3)</v>
      </c>
      <c r="F514" s="15" t="s">
        <v>1501</v>
      </c>
      <c r="G514" s="15">
        <f>'1. Input and Output files list'!$E$50</f>
        <v>3</v>
      </c>
      <c r="H514" s="15" t="s">
        <v>52</v>
      </c>
      <c r="O514" s="15" t="str">
        <f t="shared" si="1"/>
        <v>ErrCorr1P1 &lt;- correctStretches(genotypeP1, maxHapLength = 3)</v>
      </c>
    </row>
    <row r="515" spans="3:15" x14ac:dyDescent="0.15">
      <c r="C515" s="15">
        <v>514</v>
      </c>
      <c r="D515" s="39" t="str">
        <f t="shared" si="2"/>
        <v>ErrCorr2P1_3 &lt;- correctUndercalledHets(ErrCorr1P1, maxHapLength = 3)</v>
      </c>
      <c r="F515" s="15" t="s">
        <v>1503</v>
      </c>
      <c r="G515" s="15">
        <f>'1. Input and Output files list'!$E$50</f>
        <v>3</v>
      </c>
      <c r="H515" s="15" t="s">
        <v>52</v>
      </c>
      <c r="O515" s="15" t="str">
        <f t="shared" si="1"/>
        <v>ErrCorr2P1_3 &lt;- correctUndercalledHets(ErrCorr1P1, maxHapLength = 3)</v>
      </c>
    </row>
    <row r="516" spans="3:15" x14ac:dyDescent="0.15">
      <c r="C516" s="15">
        <v>515</v>
      </c>
      <c r="D516" s="39" t="str">
        <f t="shared" si="2"/>
        <v>writeABHgenotypes(ErrCorr2P1_3, outfile = "C:/NGS/save/Genotype_PagenoP1ABHfr_csvs_ABHgenotypeR3SU_aln_37.csv")</v>
      </c>
      <c r="F516" s="15" t="s">
        <v>962</v>
      </c>
      <c r="G516" s="15" t="str">
        <f>'1. Input and Output files list'!$E$6</f>
        <v>C:/NGS/save/</v>
      </c>
      <c r="H516" s="15" t="s">
        <v>1504</v>
      </c>
      <c r="I516" s="15">
        <f>'1. Input and Output files list'!$E$50</f>
        <v>3</v>
      </c>
      <c r="J516" s="15" t="s">
        <v>1532</v>
      </c>
      <c r="O516" s="15" t="str">
        <f t="shared" si="1"/>
        <v>writeABHgenotypes(ErrCorr2P1_3, outfile = "C:/NGS/save/Genotype_PagenoP1ABHfr_csvs_ABHgenotypeR3SU_aln_37.csv")</v>
      </c>
    </row>
    <row r="517" spans="3:15" x14ac:dyDescent="0.15">
      <c r="C517" s="15">
        <v>516</v>
      </c>
      <c r="D517" s="39" t="str">
        <f t="shared" si="2"/>
        <v>genotypeP2 &lt;- readABHgenotypes("C:/NGS/save/Genotype_PagenoP2ABHfr_csvs.csv", "P1", "P2", readPos=TRUE)</v>
      </c>
      <c r="F517" s="15" t="s">
        <v>963</v>
      </c>
      <c r="G517" s="15" t="str">
        <f>'1. Input and Output files list'!$E$6</f>
        <v>C:/NGS/save/</v>
      </c>
      <c r="H517" s="15" t="s">
        <v>964</v>
      </c>
      <c r="O517" s="15" t="str">
        <f t="shared" si="1"/>
        <v>genotypeP2 &lt;- readABHgenotypes("C:/NGS/save/Genotype_PagenoP2ABHfr_csvs.csv", "P1", "P2", readPos=TRUE)</v>
      </c>
    </row>
    <row r="518" spans="3:15" x14ac:dyDescent="0.15">
      <c r="C518" s="15">
        <v>517</v>
      </c>
      <c r="D518" s="39" t="str">
        <f t="shared" si="2"/>
        <v>ErrCorr1P2 &lt;- correctStretches(genotypeP2, maxHapLength = 3)</v>
      </c>
      <c r="F518" s="15" t="s">
        <v>1506</v>
      </c>
      <c r="G518" s="15">
        <f>'1. Input and Output files list'!$E$50</f>
        <v>3</v>
      </c>
      <c r="H518" s="15" t="s">
        <v>52</v>
      </c>
      <c r="O518" s="15" t="str">
        <f t="shared" si="1"/>
        <v>ErrCorr1P2 &lt;- correctStretches(genotypeP2, maxHapLength = 3)</v>
      </c>
    </row>
    <row r="519" spans="3:15" x14ac:dyDescent="0.15">
      <c r="C519" s="15">
        <v>518</v>
      </c>
      <c r="D519" s="39" t="str">
        <f t="shared" si="2"/>
        <v>ErrCorr2P2_3 &lt;- correctUndercalledHets(ErrCorr1P2, maxHapLength = 3)</v>
      </c>
      <c r="F519" s="15" t="s">
        <v>1507</v>
      </c>
      <c r="G519" s="15">
        <f>'1. Input and Output files list'!$E$50</f>
        <v>3</v>
      </c>
      <c r="H519" s="15" t="s">
        <v>52</v>
      </c>
      <c r="O519" s="15" t="str">
        <f t="shared" si="1"/>
        <v>ErrCorr2P2_3 &lt;- correctUndercalledHets(ErrCorr1P2, maxHapLength = 3)</v>
      </c>
    </row>
    <row r="520" spans="3:15" x14ac:dyDescent="0.15">
      <c r="C520" s="15">
        <v>519</v>
      </c>
      <c r="D520" s="39" t="str">
        <f t="shared" si="2"/>
        <v>writeABHgenotypes(ErrCorr2P2_3, outfile = "C:/NGS/save/Genotype_PagenoP2ABHfr_csvs_ABHgenotypeR3SU_aln_37.csv")</v>
      </c>
      <c r="F520" s="15" t="s">
        <v>965</v>
      </c>
      <c r="G520" s="15" t="str">
        <f>'1. Input and Output files list'!$E$6</f>
        <v>C:/NGS/save/</v>
      </c>
      <c r="H520" s="15" t="s">
        <v>1508</v>
      </c>
      <c r="I520" s="15">
        <f>'1. Input and Output files list'!$E$50</f>
        <v>3</v>
      </c>
      <c r="J520" s="15" t="s">
        <v>1532</v>
      </c>
      <c r="O520" s="15" t="str">
        <f t="shared" si="1"/>
        <v>writeABHgenotypes(ErrCorr2P2_3, outfile = "C:/NGS/save/Genotype_PagenoP2ABHfr_csvs_ABHgenotypeR3SU_aln_37.csv")</v>
      </c>
    </row>
    <row r="521" spans="3:15" x14ac:dyDescent="0.15">
      <c r="C521" s="15">
        <v>520</v>
      </c>
      <c r="D521" s="39" t="str">
        <f t="shared" si="2"/>
        <v>ErrCorr2P1 &lt;- correctUndercalledHets(genotypeP1, maxHapLength = 3)</v>
      </c>
      <c r="F521" s="15" t="s">
        <v>1509</v>
      </c>
      <c r="G521" s="15">
        <f>'1. Input and Output files list'!$E$50</f>
        <v>3</v>
      </c>
      <c r="H521" s="15" t="s">
        <v>52</v>
      </c>
      <c r="O521" s="15" t="str">
        <f t="shared" si="1"/>
        <v>ErrCorr2P1 &lt;- correctUndercalledHets(genotypeP1, maxHapLength = 3)</v>
      </c>
    </row>
    <row r="522" spans="3:15" x14ac:dyDescent="0.15">
      <c r="C522" s="15">
        <v>521</v>
      </c>
      <c r="D522" s="39" t="str">
        <f t="shared" si="2"/>
        <v>ErrCorr1P1_3 &lt;- correctStretches(ErrCorr2P1, maxHapLength = 3)</v>
      </c>
      <c r="F522" s="15" t="s">
        <v>1510</v>
      </c>
      <c r="G522" s="15">
        <f>'1. Input and Output files list'!$E$50</f>
        <v>3</v>
      </c>
      <c r="H522" s="15" t="s">
        <v>52</v>
      </c>
      <c r="O522" s="15" t="str">
        <f t="shared" si="1"/>
        <v>ErrCorr1P1_3 &lt;- correctStretches(ErrCorr2P1, maxHapLength = 3)</v>
      </c>
    </row>
    <row r="523" spans="3:15" x14ac:dyDescent="0.15">
      <c r="C523" s="15">
        <v>522</v>
      </c>
      <c r="D523" s="39" t="str">
        <f t="shared" si="2"/>
        <v>writeABHgenotypes(ErrCorr1P1_3, outfile = "C:/NGS/save/Genotype_PagenoP1ABHfr_csvs_ABHgenotypeR3US_aln_37.csv")</v>
      </c>
      <c r="F523" s="15" t="s">
        <v>966</v>
      </c>
      <c r="G523" s="15" t="str">
        <f>'1. Input and Output files list'!$E$6</f>
        <v>C:/NGS/save/</v>
      </c>
      <c r="H523" s="15" t="s">
        <v>1504</v>
      </c>
      <c r="I523" s="15">
        <f>'1. Input and Output files list'!$E$50</f>
        <v>3</v>
      </c>
      <c r="J523" s="15" t="s">
        <v>1533</v>
      </c>
      <c r="O523" s="15" t="str">
        <f t="shared" si="1"/>
        <v>writeABHgenotypes(ErrCorr1P1_3, outfile = "C:/NGS/save/Genotype_PagenoP1ABHfr_csvs_ABHgenotypeR3US_aln_37.csv")</v>
      </c>
    </row>
    <row r="524" spans="3:15" x14ac:dyDescent="0.15">
      <c r="C524" s="15">
        <v>523</v>
      </c>
      <c r="D524" s="39" t="str">
        <f t="shared" si="2"/>
        <v>ErrCorr2P2 &lt;- correctUndercalledHets(genotypeP2, maxHapLength = 3)</v>
      </c>
      <c r="F524" s="15" t="s">
        <v>1513</v>
      </c>
      <c r="G524" s="15">
        <f>'1. Input and Output files list'!$E$50</f>
        <v>3</v>
      </c>
      <c r="H524" s="15" t="s">
        <v>52</v>
      </c>
      <c r="O524" s="15" t="str">
        <f t="shared" si="1"/>
        <v>ErrCorr2P2 &lt;- correctUndercalledHets(genotypeP2, maxHapLength = 3)</v>
      </c>
    </row>
    <row r="525" spans="3:15" x14ac:dyDescent="0.15">
      <c r="C525" s="15">
        <v>524</v>
      </c>
      <c r="D525" s="39" t="str">
        <f t="shared" si="2"/>
        <v>ErrCorr1P2_3 &lt;- correctStretches(ErrCorr2P2, maxHapLength = 3)</v>
      </c>
      <c r="F525" s="15" t="s">
        <v>1512</v>
      </c>
      <c r="G525" s="15">
        <f>'1. Input and Output files list'!$E$50</f>
        <v>3</v>
      </c>
      <c r="H525" s="15" t="s">
        <v>52</v>
      </c>
      <c r="O525" s="15" t="str">
        <f t="shared" si="1"/>
        <v>ErrCorr1P2_3 &lt;- correctStretches(ErrCorr2P2, maxHapLength = 3)</v>
      </c>
    </row>
    <row r="526" spans="3:15" x14ac:dyDescent="0.15">
      <c r="C526" s="15">
        <v>525</v>
      </c>
      <c r="D526" s="39" t="str">
        <f t="shared" si="2"/>
        <v>writeABHgenotypes(ErrCorr1P2_3, outfile = "C:/NGS/save/Genotype_PagenoP2ABHfr_csvs_ABHgenotypeR3US_aln_37.csv")</v>
      </c>
      <c r="F526" s="15" t="s">
        <v>967</v>
      </c>
      <c r="G526" s="15" t="str">
        <f>'1. Input and Output files list'!$E$6</f>
        <v>C:/NGS/save/</v>
      </c>
      <c r="H526" s="15" t="s">
        <v>1508</v>
      </c>
      <c r="I526" s="15">
        <f>'1. Input and Output files list'!$E$50</f>
        <v>3</v>
      </c>
      <c r="J526" s="15" t="s">
        <v>1533</v>
      </c>
      <c r="O526" s="15" t="str">
        <f t="shared" si="1"/>
        <v>writeABHgenotypes(ErrCorr1P2_3, outfile = "C:/NGS/save/Genotype_PagenoP2ABHfr_csvs_ABHgenotypeR3US_aln_37.csv")</v>
      </c>
    </row>
    <row r="527" spans="3:15" x14ac:dyDescent="0.15">
      <c r="C527" s="15">
        <v>526</v>
      </c>
      <c r="D527" s="39" t="str">
        <f t="shared" si="2"/>
        <v>pdf("C:/NGS/save/Genotype_P1BH_csvs_ABHgenotypeR3SUUS_aln_37.pdf")</v>
      </c>
      <c r="F527" s="15" t="s">
        <v>343</v>
      </c>
      <c r="G527" s="15" t="str">
        <f>'1. Input and Output files list'!$E$6</f>
        <v>C:/NGS/save/</v>
      </c>
      <c r="H527" s="15" t="s">
        <v>1514</v>
      </c>
      <c r="I527" s="15">
        <f>'1. Input and Output files list'!$E$50</f>
        <v>3</v>
      </c>
      <c r="J527" s="15" t="s">
        <v>1534</v>
      </c>
      <c r="O527" s="15" t="str">
        <f t="shared" si="1"/>
        <v>pdf("C:/NGS/save/Genotype_P1BH_csvs_ABHgenotypeR3SUUS_aln_37.pdf")</v>
      </c>
    </row>
    <row r="528" spans="3:15" x14ac:dyDescent="0.15">
      <c r="C528" s="15">
        <v>527</v>
      </c>
      <c r="D528" s="39" t="s">
        <v>916</v>
      </c>
    </row>
    <row r="529" spans="3:15" x14ac:dyDescent="0.15">
      <c r="C529" s="15">
        <v>528</v>
      </c>
      <c r="D529" s="39" t="s">
        <v>919</v>
      </c>
    </row>
    <row r="530" spans="3:15" x14ac:dyDescent="0.15">
      <c r="C530" s="15">
        <v>529</v>
      </c>
      <c r="D530" s="39" t="s">
        <v>921</v>
      </c>
    </row>
    <row r="531" spans="3:15" x14ac:dyDescent="0.15">
      <c r="C531" s="15">
        <v>530</v>
      </c>
      <c r="D531" s="39" t="s">
        <v>918</v>
      </c>
    </row>
    <row r="532" spans="3:15" x14ac:dyDescent="0.15">
      <c r="C532" s="15">
        <v>531</v>
      </c>
      <c r="D532" s="39" t="str">
        <f>O532</f>
        <v>pdf("C:/NGS/save/Genotype_P2AH_csvs_ABHgenotypeR3SUUS_aln_37.pdf")</v>
      </c>
      <c r="F532" s="15" t="s">
        <v>343</v>
      </c>
      <c r="G532" s="15" t="str">
        <f>'1. Input and Output files list'!$E$6</f>
        <v>C:/NGS/save/</v>
      </c>
      <c r="H532" s="15" t="s">
        <v>1516</v>
      </c>
      <c r="I532" s="15">
        <f>'1. Input and Output files list'!$E$50</f>
        <v>3</v>
      </c>
      <c r="J532" s="15" t="s">
        <v>1534</v>
      </c>
      <c r="O532" s="15" t="str">
        <f>CONCATENATE(F532,G532,H532,I532,J532,K532,L532,M532)</f>
        <v>pdf("C:/NGS/save/Genotype_P2AH_csvs_ABHgenotypeR3SUUS_aln_37.pdf")</v>
      </c>
    </row>
    <row r="533" spans="3:15" x14ac:dyDescent="0.15">
      <c r="C533" s="15">
        <v>532</v>
      </c>
      <c r="D533" s="39" t="s">
        <v>917</v>
      </c>
    </row>
    <row r="534" spans="3:15" x14ac:dyDescent="0.15">
      <c r="C534" s="15">
        <v>533</v>
      </c>
      <c r="D534" s="39" t="s">
        <v>920</v>
      </c>
    </row>
    <row r="535" spans="3:15" x14ac:dyDescent="0.15">
      <c r="C535" s="15">
        <v>534</v>
      </c>
      <c r="D535" s="39" t="s">
        <v>922</v>
      </c>
    </row>
    <row r="536" spans="3:15" x14ac:dyDescent="0.15">
      <c r="C536" s="15">
        <v>535</v>
      </c>
      <c r="D536" s="39" t="s">
        <v>918</v>
      </c>
    </row>
    <row r="537" spans="3:15" x14ac:dyDescent="0.15">
      <c r="C537" s="15">
        <v>536</v>
      </c>
      <c r="D537" s="39" t="str">
        <f>O537</f>
        <v>file.remove("C:/NGS/save/Genotype_PagenoP1ABHfr_csvs.csv", "C:/NGS/save/Genotype_PagenoP2ABHfr_csvs.csv")</v>
      </c>
      <c r="F537" s="15" t="s">
        <v>66</v>
      </c>
      <c r="G537" s="15" t="str">
        <f>'1. Input and Output files list'!$E$6</f>
        <v>C:/NGS/save/</v>
      </c>
      <c r="H537" s="15" t="s">
        <v>970</v>
      </c>
      <c r="I537" s="15" t="str">
        <f>'1. Input and Output files list'!$E$6</f>
        <v>C:/NGS/save/</v>
      </c>
      <c r="J537" s="15" t="s">
        <v>955</v>
      </c>
      <c r="O537" s="15" t="str">
        <f>CONCATENATE(F537,G537,H537,I537,J537,K537,L537,M537)</f>
        <v>file.remove("C:/NGS/save/Genotype_PagenoP1ABHfr_csvs.csv", "C:/NGS/save/Genotype_PagenoP2ABHfr_csvs.csv")</v>
      </c>
    </row>
    <row r="538" spans="3:15" x14ac:dyDescent="0.15">
      <c r="C538" s="15">
        <v>537</v>
      </c>
      <c r="D538" s="39" t="str">
        <f>O538</f>
        <v>tags &lt;- read.csv("C:/NGS/save/Genotype_PagenoP1ABHfr_csvs_ABHgenotypeR3SU_aln_37.csv", head=F)</v>
      </c>
      <c r="F538" s="15" t="s">
        <v>971</v>
      </c>
      <c r="G538" s="15" t="str">
        <f>'1. Input and Output files list'!$E$6</f>
        <v>C:/NGS/save/</v>
      </c>
      <c r="H538" s="15" t="s">
        <v>1504</v>
      </c>
      <c r="I538" s="15">
        <f>'1. Input and Output files list'!$E$50</f>
        <v>3</v>
      </c>
      <c r="J538" s="15" t="s">
        <v>1535</v>
      </c>
      <c r="O538" s="15" t="str">
        <f>CONCATENATE(F538,G538,H538,I538,J538,K538,L538,M538)</f>
        <v>tags &lt;- read.csv("C:/NGS/save/Genotype_PagenoP1ABHfr_csvs_ABHgenotypeR3SU_aln_37.csv", head=F)</v>
      </c>
    </row>
    <row r="539" spans="3:15" x14ac:dyDescent="0.15">
      <c r="C539" s="15">
        <v>538</v>
      </c>
      <c r="D539" s="39" t="s">
        <v>923</v>
      </c>
    </row>
    <row r="540" spans="3:15" x14ac:dyDescent="0.15">
      <c r="C540" s="15">
        <v>539</v>
      </c>
      <c r="D540" s="39" t="str">
        <f>O540</f>
        <v>write.table(tagst, "C:/NGS/save/tagst.csv", row.names=T, na = "  ", sep=",", col.names=F)</v>
      </c>
      <c r="F540" s="15" t="s">
        <v>972</v>
      </c>
      <c r="G540" s="15" t="str">
        <f>'1. Input and Output files list'!$E$6</f>
        <v>C:/NGS/save/</v>
      </c>
      <c r="H540" s="15" t="s">
        <v>973</v>
      </c>
      <c r="O540" s="15" t="str">
        <f>CONCATENATE(F540,G540,H540,I540,J540,K540,L540,M540)</f>
        <v>write.table(tagst, "C:/NGS/save/tagst.csv", row.names=T, na = "  ", sep=",", col.names=F)</v>
      </c>
    </row>
    <row r="541" spans="3:15" x14ac:dyDescent="0.15">
      <c r="C541" s="15">
        <v>540</v>
      </c>
      <c r="D541" s="39" t="str">
        <f>O541</f>
        <v>tags &lt;- read.csv("C:/NGS/save/tagst.csv",row.names=1)</v>
      </c>
      <c r="F541" s="15" t="s">
        <v>971</v>
      </c>
      <c r="G541" s="15" t="str">
        <f>'1. Input and Output files list'!$E$6</f>
        <v>C:/NGS/save/</v>
      </c>
      <c r="H541" s="15" t="s">
        <v>974</v>
      </c>
      <c r="O541" s="15" t="str">
        <f>CONCATENATE(F541,G541,H541,I541,J541,K541,L541,M541)</f>
        <v>tags &lt;- read.csv("C:/NGS/save/tagst.csv",row.names=1)</v>
      </c>
    </row>
    <row r="542" spans="3:15" x14ac:dyDescent="0.15">
      <c r="C542" s="15">
        <v>541</v>
      </c>
      <c r="D542" s="39" t="s">
        <v>924</v>
      </c>
    </row>
    <row r="543" spans="3:15" x14ac:dyDescent="0.15">
      <c r="C543" s="15">
        <v>542</v>
      </c>
      <c r="D543" s="39" t="s">
        <v>930</v>
      </c>
    </row>
    <row r="544" spans="3:15" x14ac:dyDescent="0.15">
      <c r="C544" s="15">
        <v>543</v>
      </c>
      <c r="D544" s="39" t="str">
        <f>O544</f>
        <v>tags &lt;- read.csv("C:/NGS/save/Genotype_PagenoP2ABHfr_csvs_ABHgenotypeR3SU_aln_37.csv", head=F)</v>
      </c>
      <c r="F544" s="15" t="s">
        <v>971</v>
      </c>
      <c r="G544" s="15" t="str">
        <f>'1. Input and Output files list'!$E$6</f>
        <v>C:/NGS/save/</v>
      </c>
      <c r="H544" s="15" t="s">
        <v>1508</v>
      </c>
      <c r="I544" s="15">
        <f>'1. Input and Output files list'!$E$50</f>
        <v>3</v>
      </c>
      <c r="J544" s="15" t="s">
        <v>1535</v>
      </c>
      <c r="O544" s="15" t="str">
        <f>CONCATENATE(F544,G544,H544,I544,J544,K544,L544,M544)</f>
        <v>tags &lt;- read.csv("C:/NGS/save/Genotype_PagenoP2ABHfr_csvs_ABHgenotypeR3SU_aln_37.csv", head=F)</v>
      </c>
    </row>
    <row r="545" spans="3:15" x14ac:dyDescent="0.15">
      <c r="C545" s="15">
        <v>544</v>
      </c>
      <c r="D545" s="39" t="s">
        <v>923</v>
      </c>
    </row>
    <row r="546" spans="3:15" x14ac:dyDescent="0.15">
      <c r="C546" s="15">
        <v>545</v>
      </c>
      <c r="D546" s="39" t="str">
        <f>O546</f>
        <v>write.table(tagst, "C:/NGS/save/tagst.csv", row.names=T, na = "  ", sep=",", col.names=F)</v>
      </c>
      <c r="F546" s="15" t="s">
        <v>972</v>
      </c>
      <c r="G546" s="15" t="str">
        <f>'1. Input and Output files list'!$E$6</f>
        <v>C:/NGS/save/</v>
      </c>
      <c r="H546" s="15" t="s">
        <v>973</v>
      </c>
      <c r="O546" s="15" t="str">
        <f>CONCATENATE(F546,G546,H546,I546,J546,K546,L546,M546)</f>
        <v>write.table(tagst, "C:/NGS/save/tagst.csv", row.names=T, na = "  ", sep=",", col.names=F)</v>
      </c>
    </row>
    <row r="547" spans="3:15" x14ac:dyDescent="0.15">
      <c r="C547" s="15">
        <v>546</v>
      </c>
      <c r="D547" s="39" t="str">
        <f>O547</f>
        <v>tags &lt;- read.csv("C:/NGS/save/tagst.csv",row.names=1)</v>
      </c>
      <c r="F547" s="15" t="s">
        <v>971</v>
      </c>
      <c r="G547" s="15" t="str">
        <f>'1. Input and Output files list'!$E$6</f>
        <v>C:/NGS/save/</v>
      </c>
      <c r="H547" s="15" t="s">
        <v>974</v>
      </c>
      <c r="O547" s="15" t="str">
        <f>CONCATENATE(F547,G547,H547,I547,J547,K547,L547,M547)</f>
        <v>tags &lt;- read.csv("C:/NGS/save/tagst.csv",row.names=1)</v>
      </c>
    </row>
    <row r="548" spans="3:15" x14ac:dyDescent="0.15">
      <c r="C548" s="15">
        <v>547</v>
      </c>
      <c r="D548" s="39" t="s">
        <v>925</v>
      </c>
    </row>
    <row r="549" spans="3:15" x14ac:dyDescent="0.15">
      <c r="C549" s="15">
        <v>548</v>
      </c>
      <c r="D549" s="39" t="s">
        <v>926</v>
      </c>
    </row>
    <row r="550" spans="3:15" x14ac:dyDescent="0.15">
      <c r="C550" s="15">
        <v>549</v>
      </c>
      <c r="D550" s="39" t="s">
        <v>927</v>
      </c>
    </row>
    <row r="551" spans="3:15" x14ac:dyDescent="0.15">
      <c r="C551" s="15">
        <v>550</v>
      </c>
      <c r="D551" s="39" t="s">
        <v>933</v>
      </c>
    </row>
    <row r="552" spans="3:15" x14ac:dyDescent="0.15">
      <c r="C552" s="15">
        <v>551</v>
      </c>
      <c r="D552" s="39" t="s">
        <v>931</v>
      </c>
    </row>
    <row r="553" spans="3:15" x14ac:dyDescent="0.15">
      <c r="C553" s="15">
        <v>552</v>
      </c>
      <c r="D553" s="39" t="s">
        <v>928</v>
      </c>
    </row>
    <row r="554" spans="3:15" x14ac:dyDescent="0.15">
      <c r="C554" s="15">
        <v>553</v>
      </c>
      <c r="D554" s="39" t="s">
        <v>929</v>
      </c>
    </row>
    <row r="555" spans="3:15" x14ac:dyDescent="0.15">
      <c r="C555" s="15">
        <v>554</v>
      </c>
      <c r="D555" s="39" t="str">
        <f>O555</f>
        <v>write.csv(table(tagsP1P2$Paid), "C:/NGS/save/Genotype_table.csv", row.names=F)</v>
      </c>
      <c r="F555" s="15" t="s">
        <v>976</v>
      </c>
      <c r="G555" s="15" t="str">
        <f>'1. Input and Output files list'!$E$6</f>
        <v>C:/NGS/save/</v>
      </c>
      <c r="H555" s="15" t="s">
        <v>441</v>
      </c>
      <c r="O555" s="15" t="str">
        <f>CONCATENATE(F555,G555,H555,I555,J555,K555,L555,M555)</f>
        <v>write.csv(table(tagsP1P2$Paid), "C:/NGS/save/Genotype_table.csv", row.names=F)</v>
      </c>
    </row>
    <row r="556" spans="3:15" x14ac:dyDescent="0.15">
      <c r="C556" s="15">
        <v>555</v>
      </c>
      <c r="D556" s="39" t="str">
        <f>O556</f>
        <v>table &lt;- read.csv("C:/NGS/save/Genotype_table.csv", col.names=c("table","freq"))</v>
      </c>
      <c r="F556" s="15" t="s">
        <v>434</v>
      </c>
      <c r="G556" s="15" t="str">
        <f>'1. Input and Output files list'!$E$6</f>
        <v>C:/NGS/save/</v>
      </c>
      <c r="H556" s="15" t="s">
        <v>442</v>
      </c>
      <c r="O556" s="15" t="str">
        <f>CONCATENATE(F556,G556,H556,I556,J556,K556,L556,M556)</f>
        <v>table &lt;- read.csv("C:/NGS/save/Genotype_table.csv", col.names=c("table","freq"))</v>
      </c>
    </row>
    <row r="557" spans="3:15" x14ac:dyDescent="0.15">
      <c r="C557" s="15">
        <v>556</v>
      </c>
      <c r="D557" s="39" t="str">
        <f>O557</f>
        <v>file.remove("C:/NGS/save/Genotype_table.csv")</v>
      </c>
      <c r="F557" s="15" t="s">
        <v>66</v>
      </c>
      <c r="G557" s="15" t="str">
        <f>'1. Input and Output files list'!$E$6</f>
        <v>C:/NGS/save/</v>
      </c>
      <c r="H557" s="15" t="s">
        <v>443</v>
      </c>
      <c r="O557" s="15" t="str">
        <f>CONCATENATE(F557,G557,H557,I557,J557,K557,L557,M557)</f>
        <v>file.remove("C:/NGS/save/Genotype_table.csv")</v>
      </c>
    </row>
    <row r="558" spans="3:15" x14ac:dyDescent="0.15">
      <c r="C558" s="15">
        <v>557</v>
      </c>
      <c r="D558" s="39" t="s">
        <v>435</v>
      </c>
    </row>
    <row r="559" spans="3:15" x14ac:dyDescent="0.15">
      <c r="C559" s="15">
        <v>558</v>
      </c>
      <c r="D559" s="39" t="s">
        <v>932</v>
      </c>
    </row>
    <row r="560" spans="3:15" x14ac:dyDescent="0.15">
      <c r="C560" s="15">
        <v>559</v>
      </c>
      <c r="D560" s="39" t="str">
        <f>O560</f>
        <v>write.csv(unique, "C:/NGS/save/Genotype_unique.csv", row.names=F)</v>
      </c>
      <c r="F560" s="15" t="s">
        <v>437</v>
      </c>
      <c r="G560" s="15" t="str">
        <f>'1. Input and Output files list'!$E$6</f>
        <v>C:/NGS/save/</v>
      </c>
      <c r="H560" s="15" t="s">
        <v>444</v>
      </c>
      <c r="O560" s="15" t="str">
        <f t="shared" ref="O560:O566" si="3">CONCATENATE(F560,G560,H560,I560,J560,K560,L560,M560)</f>
        <v>write.csv(unique, "C:/NGS/save/Genotype_unique.csv", row.names=F)</v>
      </c>
    </row>
    <row r="561" spans="3:15" x14ac:dyDescent="0.15">
      <c r="C561" s="15">
        <v>560</v>
      </c>
      <c r="D561" s="39" t="str">
        <f>O561</f>
        <v>unique &lt;- read.csv("C:/NGS/save/Genotype_unique.csv")</v>
      </c>
      <c r="F561" s="15" t="s">
        <v>438</v>
      </c>
      <c r="G561" s="15" t="str">
        <f>'1. Input and Output files list'!$E$6</f>
        <v>C:/NGS/save/</v>
      </c>
      <c r="H561" s="15" t="s">
        <v>445</v>
      </c>
      <c r="O561" s="15" t="str">
        <f t="shared" si="3"/>
        <v>unique &lt;- read.csv("C:/NGS/save/Genotype_unique.csv")</v>
      </c>
    </row>
    <row r="562" spans="3:15" x14ac:dyDescent="0.15">
      <c r="C562" s="15">
        <v>561</v>
      </c>
      <c r="D562" s="39" t="str">
        <f>O562</f>
        <v>file.remove("C:/NGS/save/Genotype_unique.csv")</v>
      </c>
      <c r="F562" s="15" t="s">
        <v>66</v>
      </c>
      <c r="G562" s="15" t="str">
        <f>'1. Input and Output files list'!$E$6</f>
        <v>C:/NGS/save/</v>
      </c>
      <c r="H562" s="15" t="s">
        <v>445</v>
      </c>
      <c r="O562" s="15" t="str">
        <f t="shared" si="3"/>
        <v>file.remove("C:/NGS/save/Genotype_unique.csv")</v>
      </c>
    </row>
    <row r="563" spans="3:15" x14ac:dyDescent="0.15">
      <c r="C563" s="15">
        <v>562</v>
      </c>
      <c r="D563" s="39" t="s">
        <v>439</v>
      </c>
    </row>
    <row r="564" spans="3:15" x14ac:dyDescent="0.15">
      <c r="C564" s="15">
        <v>563</v>
      </c>
      <c r="D564" s="39" t="str">
        <f>O564</f>
        <v>write.csv(table(unique$id), "C:/NGS/save/Genotype_table.csv", row.names=F)</v>
      </c>
      <c r="F564" s="15" t="s">
        <v>440</v>
      </c>
      <c r="G564" s="15" t="str">
        <f>'1. Input and Output files list'!$E$6</f>
        <v>C:/NGS/save/</v>
      </c>
      <c r="H564" s="15" t="s">
        <v>441</v>
      </c>
      <c r="O564" s="15" t="str">
        <f t="shared" si="3"/>
        <v>write.csv(table(unique$id), "C:/NGS/save/Genotype_table.csv", row.names=F)</v>
      </c>
    </row>
    <row r="565" spans="3:15" x14ac:dyDescent="0.15">
      <c r="C565" s="15">
        <v>564</v>
      </c>
      <c r="D565" s="39" t="str">
        <f>O565</f>
        <v>table &lt;- read.csv("C:/NGS/save/Genotype_table.csv", col.names=c("table","freq"))</v>
      </c>
      <c r="F565" s="15" t="s">
        <v>434</v>
      </c>
      <c r="G565" s="15" t="str">
        <f>'1. Input and Output files list'!$E$6</f>
        <v>C:/NGS/save/</v>
      </c>
      <c r="H565" s="15" t="s">
        <v>442</v>
      </c>
      <c r="O565" s="15" t="str">
        <f t="shared" si="3"/>
        <v>table &lt;- read.csv("C:/NGS/save/Genotype_table.csv", col.names=c("table","freq"))</v>
      </c>
    </row>
    <row r="566" spans="3:15" x14ac:dyDescent="0.15">
      <c r="C566" s="15">
        <v>565</v>
      </c>
      <c r="D566" s="39" t="str">
        <f>O566</f>
        <v>file.remove("C:/NGS/save/Genotype_table.csv")</v>
      </c>
      <c r="F566" s="15" t="s">
        <v>66</v>
      </c>
      <c r="G566" s="15" t="str">
        <f>'1. Input and Output files list'!$E$6</f>
        <v>C:/NGS/save/</v>
      </c>
      <c r="H566" s="15" t="s">
        <v>443</v>
      </c>
      <c r="O566" s="15" t="str">
        <f t="shared" si="3"/>
        <v>file.remove("C:/NGS/save/Genotype_table.csv")</v>
      </c>
    </row>
    <row r="567" spans="3:15" x14ac:dyDescent="0.15">
      <c r="C567" s="15">
        <v>566</v>
      </c>
      <c r="D567" s="39" t="s">
        <v>446</v>
      </c>
    </row>
    <row r="568" spans="3:15" x14ac:dyDescent="0.15">
      <c r="C568" s="15">
        <v>567</v>
      </c>
      <c r="D568" s="39" t="s">
        <v>447</v>
      </c>
    </row>
    <row r="569" spans="3:15" x14ac:dyDescent="0.15">
      <c r="C569" s="15">
        <v>568</v>
      </c>
      <c r="D569" s="39" t="s">
        <v>448</v>
      </c>
    </row>
    <row r="570" spans="3:15" x14ac:dyDescent="0.15">
      <c r="C570" s="15">
        <v>569</v>
      </c>
      <c r="D570" s="39" t="s">
        <v>449</v>
      </c>
    </row>
    <row r="571" spans="3:15" x14ac:dyDescent="0.15">
      <c r="C571" s="15">
        <v>570</v>
      </c>
      <c r="D571" s="39" t="s">
        <v>450</v>
      </c>
    </row>
    <row r="572" spans="3:15" x14ac:dyDescent="0.15">
      <c r="C572" s="15">
        <v>571</v>
      </c>
      <c r="D572" s="39" t="s">
        <v>934</v>
      </c>
    </row>
    <row r="573" spans="3:15" x14ac:dyDescent="0.15">
      <c r="C573" s="15">
        <v>572</v>
      </c>
      <c r="D573" s="39" t="s">
        <v>937</v>
      </c>
    </row>
    <row r="574" spans="3:15" x14ac:dyDescent="0.15">
      <c r="C574" s="15">
        <v>573</v>
      </c>
      <c r="D574" s="39" t="s">
        <v>938</v>
      </c>
    </row>
    <row r="575" spans="3:15" x14ac:dyDescent="0.15">
      <c r="C575" s="15">
        <v>574</v>
      </c>
      <c r="D575" s="39" t="s">
        <v>939</v>
      </c>
    </row>
    <row r="576" spans="3:15" x14ac:dyDescent="0.15">
      <c r="C576" s="15">
        <v>575</v>
      </c>
      <c r="D576" s="39" t="str">
        <f>O576</f>
        <v>write.csv(P1P2num, "C:/NGS/save/P1P2num.csv")</v>
      </c>
      <c r="F576" s="15" t="s">
        <v>989</v>
      </c>
      <c r="G576" s="15" t="str">
        <f>'1. Input and Output files list'!$E$6</f>
        <v>C:/NGS/save/</v>
      </c>
      <c r="H576" s="15" t="s">
        <v>991</v>
      </c>
      <c r="O576" s="15" t="str">
        <f>CONCATENATE(F576,G576,H576,I576,J576,K576,L576,M576)</f>
        <v>write.csv(P1P2num, "C:/NGS/save/P1P2num.csv")</v>
      </c>
    </row>
    <row r="577" spans="3:15" x14ac:dyDescent="0.15">
      <c r="C577" s="15">
        <v>576</v>
      </c>
      <c r="D577" s="39" t="str">
        <f>O577</f>
        <v>P1P2num &lt;- read.csv("C:/NGS/save/P1P2num.csv")</v>
      </c>
      <c r="F577" s="15" t="s">
        <v>990</v>
      </c>
      <c r="G577" s="15" t="str">
        <f>'1. Input and Output files list'!$E$6</f>
        <v>C:/NGS/save/</v>
      </c>
      <c r="H577" s="15" t="s">
        <v>991</v>
      </c>
      <c r="O577" s="15" t="str">
        <f>CONCATENATE(F577,G577,H577,I577,J577,K577,L577,M577)</f>
        <v>P1P2num &lt;- read.csv("C:/NGS/save/P1P2num.csv")</v>
      </c>
    </row>
    <row r="578" spans="3:15" x14ac:dyDescent="0.15">
      <c r="C578" s="15">
        <v>577</v>
      </c>
      <c r="D578" s="44" t="s">
        <v>935</v>
      </c>
    </row>
    <row r="579" spans="3:15" x14ac:dyDescent="0.15">
      <c r="C579" s="15">
        <v>578</v>
      </c>
      <c r="D579" s="64" t="s">
        <v>936</v>
      </c>
    </row>
    <row r="580" spans="3:15" x14ac:dyDescent="0.15">
      <c r="C580" s="15">
        <v>579</v>
      </c>
      <c r="D580" s="64" t="s">
        <v>940</v>
      </c>
    </row>
    <row r="581" spans="3:15" x14ac:dyDescent="0.15">
      <c r="C581" s="15">
        <v>580</v>
      </c>
      <c r="D581" s="64" t="s">
        <v>941</v>
      </c>
    </row>
    <row r="582" spans="3:15" x14ac:dyDescent="0.15">
      <c r="C582" s="15">
        <v>581</v>
      </c>
      <c r="D582" s="64" t="s">
        <v>942</v>
      </c>
    </row>
    <row r="583" spans="3:15" x14ac:dyDescent="0.15">
      <c r="C583" s="15">
        <v>582</v>
      </c>
      <c r="D583" s="64" t="s">
        <v>943</v>
      </c>
    </row>
    <row r="584" spans="3:15" x14ac:dyDescent="0.15">
      <c r="C584" s="15">
        <v>583</v>
      </c>
      <c r="D584" s="64" t="s">
        <v>944</v>
      </c>
    </row>
    <row r="585" spans="3:15" x14ac:dyDescent="0.15">
      <c r="C585" s="15">
        <v>584</v>
      </c>
      <c r="D585" s="64" t="s">
        <v>945</v>
      </c>
    </row>
    <row r="586" spans="3:15" x14ac:dyDescent="0.15">
      <c r="C586" s="15">
        <v>585</v>
      </c>
      <c r="D586" s="64" t="s">
        <v>946</v>
      </c>
    </row>
    <row r="587" spans="3:15" x14ac:dyDescent="0.15">
      <c r="C587" s="15">
        <v>586</v>
      </c>
      <c r="D587" s="39" t="s">
        <v>947</v>
      </c>
    </row>
    <row r="588" spans="3:15" x14ac:dyDescent="0.15">
      <c r="C588" s="15">
        <v>587</v>
      </c>
      <c r="D588" s="39" t="s">
        <v>459</v>
      </c>
    </row>
    <row r="589" spans="3:15" x14ac:dyDescent="0.15">
      <c r="C589" s="15">
        <v>588</v>
      </c>
      <c r="D589" s="39" t="s">
        <v>460</v>
      </c>
    </row>
    <row r="590" spans="3:15" x14ac:dyDescent="0.15">
      <c r="C590" s="15">
        <v>589</v>
      </c>
      <c r="D590" s="39" t="s">
        <v>948</v>
      </c>
    </row>
    <row r="591" spans="3:15" x14ac:dyDescent="0.15">
      <c r="C591" s="15">
        <v>590</v>
      </c>
      <c r="D591" s="39" t="s">
        <v>464</v>
      </c>
    </row>
    <row r="592" spans="3:15" x14ac:dyDescent="0.15">
      <c r="C592" s="15">
        <v>591</v>
      </c>
      <c r="D592" s="39" t="str">
        <f>O592</f>
        <v>write.csv(CSVS, "C:/NGS/save/Genotype_csvst.csv")</v>
      </c>
      <c r="F592" s="15" t="s">
        <v>465</v>
      </c>
      <c r="G592" s="15" t="str">
        <f>'1. Input and Output files list'!$E$6</f>
        <v>C:/NGS/save/</v>
      </c>
      <c r="H592" s="15" t="s">
        <v>994</v>
      </c>
      <c r="O592" s="15" t="str">
        <f>CONCATENATE(F592,G592,H592,I592,J592,K592,L592,M592)</f>
        <v>write.csv(CSVS, "C:/NGS/save/Genotype_csvst.csv")</v>
      </c>
    </row>
    <row r="593" spans="3:15" x14ac:dyDescent="0.15">
      <c r="C593" s="15">
        <v>592</v>
      </c>
      <c r="D593" s="39" t="str">
        <f>O593</f>
        <v>CSVS &lt;- read.csv("C:/NGS/save/Genotype_csvst.csv", skip=1)</v>
      </c>
      <c r="F593" s="15" t="s">
        <v>568</v>
      </c>
      <c r="G593" s="15" t="str">
        <f>'1. Input and Output files list'!$E$6</f>
        <v>C:/NGS/save/</v>
      </c>
      <c r="H593" s="15" t="s">
        <v>995</v>
      </c>
      <c r="O593" s="15" t="str">
        <f>CONCATENATE(F593,G593,H593,I593,J593,K593,L593,M593)</f>
        <v>CSVS &lt;- read.csv("C:/NGS/save/Genotype_csvst.csv", skip=1)</v>
      </c>
    </row>
    <row r="594" spans="3:15" x14ac:dyDescent="0.15">
      <c r="C594" s="15">
        <v>593</v>
      </c>
      <c r="D594" s="39" t="s">
        <v>466</v>
      </c>
    </row>
    <row r="595" spans="3:15" x14ac:dyDescent="0.15">
      <c r="C595" s="15">
        <v>594</v>
      </c>
      <c r="D595" s="39" t="str">
        <f>O595</f>
        <v>file.remove("C:/NGS/save/Genotype_csvst.csv", "C:/NGS/save/P1P2num.csv", "C:/NGS/save/tagst.csv")</v>
      </c>
      <c r="F595" s="15" t="s">
        <v>66</v>
      </c>
      <c r="G595" s="15" t="str">
        <f>'1. Input and Output files list'!$E$6</f>
        <v>C:/NGS/save/</v>
      </c>
      <c r="H595" s="15" t="s">
        <v>996</v>
      </c>
      <c r="I595" s="15" t="str">
        <f>'1. Input and Output files list'!$E$6</f>
        <v>C:/NGS/save/</v>
      </c>
      <c r="J595" s="15" t="s">
        <v>997</v>
      </c>
      <c r="K595" s="15" t="str">
        <f>'1. Input and Output files list'!$E$6</f>
        <v>C:/NGS/save/</v>
      </c>
      <c r="L595" s="15" t="s">
        <v>998</v>
      </c>
      <c r="O595" s="15" t="str">
        <f>CONCATENATE(F595,G595,H595,I595,J595,K595,L595,M595)</f>
        <v>file.remove("C:/NGS/save/Genotype_csvst.csv", "C:/NGS/save/P1P2num.csv", "C:/NGS/save/tagst.csv")</v>
      </c>
    </row>
    <row r="596" spans="3:15" x14ac:dyDescent="0.15">
      <c r="C596" s="15">
        <v>595</v>
      </c>
      <c r="D596" s="39" t="str">
        <f>O596</f>
        <v>write.csv(CSVS, "C:/NGS/save/Genotype_select_ABHR3_csvs_aln_37.csv", row.names=F, na = "  ")</v>
      </c>
      <c r="F596" s="15" t="s">
        <v>465</v>
      </c>
      <c r="G596" s="15" t="str">
        <f>'1. Input and Output files list'!$E$6</f>
        <v>C:/NGS/save/</v>
      </c>
      <c r="H596" s="15" t="s">
        <v>1521</v>
      </c>
      <c r="I596" s="15">
        <f>'1. Input and Output files list'!$E$50</f>
        <v>3</v>
      </c>
      <c r="J596" s="15" t="s">
        <v>1536</v>
      </c>
      <c r="O596" s="15" t="str">
        <f>CONCATENATE(F596,G596,H596,I596,J596,K596,L596,M596)</f>
        <v>write.csv(CSVS, "C:/NGS/save/Genotype_select_ABHR3_csvs_aln_37.csv", row.names=F, na = "  ")</v>
      </c>
    </row>
    <row r="628" spans="4:4" x14ac:dyDescent="0.15">
      <c r="D628" s="5"/>
    </row>
  </sheetData>
  <phoneticPr fontId="18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C2:R1036"/>
  <sheetViews>
    <sheetView topLeftCell="A102" zoomScale="75" zoomScaleNormal="75" workbookViewId="0">
      <selection activeCell="D108" sqref="D108"/>
    </sheetView>
  </sheetViews>
  <sheetFormatPr defaultRowHeight="13.5" x14ac:dyDescent="0.15"/>
  <cols>
    <col min="1" max="3" width="9" style="15"/>
    <col min="4" max="4" width="132.75" style="15" customWidth="1"/>
    <col min="5" max="16384" width="9" style="15"/>
  </cols>
  <sheetData>
    <row r="2" spans="3:15" x14ac:dyDescent="0.15">
      <c r="C2" s="15">
        <v>1</v>
      </c>
      <c r="D2" s="39" t="s">
        <v>336</v>
      </c>
    </row>
    <row r="3" spans="3:15" x14ac:dyDescent="0.15">
      <c r="C3" s="15">
        <v>2</v>
      </c>
      <c r="D3" s="39" t="str">
        <f t="shared" ref="D3:D34" si="0">O3</f>
        <v>genotype &lt;- readABHgenotypes("C:/NGS/save/Genotype_select_ABHR3_csvs_aln_37.csv", "ShinanoGreen", "VI185_4", readPos=TRUE)</v>
      </c>
      <c r="F3" s="15" t="s">
        <v>345</v>
      </c>
      <c r="G3" s="15" t="str">
        <f>'1. Input and Output files list'!$E$6</f>
        <v>C:/NGS/save/</v>
      </c>
      <c r="H3" s="15" t="str">
        <f>CONCATENATE("Genotype_select_ABHR",'1. Input and Output files list'!$E$50,"_csvs_")</f>
        <v>Genotype_select_ABHR3_csvs_</v>
      </c>
      <c r="I3" s="15" t="s">
        <v>1001</v>
      </c>
      <c r="J3" s="15" t="s">
        <v>544</v>
      </c>
      <c r="K3" s="15" t="str">
        <f>'1. Input and Output files list'!$F$72</f>
        <v>ShinanoGreen</v>
      </c>
      <c r="L3" s="15" t="s">
        <v>10</v>
      </c>
      <c r="M3" s="15" t="str">
        <f>'1. Input and Output files list'!$F$74</f>
        <v>VI185_4</v>
      </c>
      <c r="N3" s="15" t="s">
        <v>338</v>
      </c>
      <c r="O3" s="15" t="str">
        <f>CONCATENATE(F3,G3,H3,I3,J3,K3,L3,M3,N3)</f>
        <v>genotype &lt;- readABHgenotypes("C:/NGS/save/Genotype_select_ABHR3_csvs_aln_37.csv", "ShinanoGreen", "VI185_4", readPos=TRUE)</v>
      </c>
    </row>
    <row r="4" spans="3:15" x14ac:dyDescent="0.15">
      <c r="C4" s="15">
        <v>3</v>
      </c>
      <c r="D4" s="39" t="str">
        <f t="shared" si="0"/>
        <v>ErrCorr1 &lt;- correctStretches(genotype, maxHapLength = 1)</v>
      </c>
      <c r="F4" s="15" t="s">
        <v>346</v>
      </c>
      <c r="G4" s="15">
        <v>1</v>
      </c>
      <c r="H4" s="15" t="s">
        <v>52</v>
      </c>
      <c r="O4" s="15" t="str">
        <f>CONCATENATE(F4,G4,H4,I4,J4,K4,L4)</f>
        <v>ErrCorr1 &lt;- correctStretches(genotype, maxHapLength = 1)</v>
      </c>
    </row>
    <row r="5" spans="3:15" x14ac:dyDescent="0.15">
      <c r="C5" s="15">
        <v>4</v>
      </c>
      <c r="D5" s="39" t="str">
        <f t="shared" si="0"/>
        <v>ErrCorr2 &lt;- correctUndercalledHets(ErrCorr1, maxHapLength = 1)</v>
      </c>
      <c r="F5" s="15" t="s">
        <v>339</v>
      </c>
      <c r="G5" s="15">
        <f>G4</f>
        <v>1</v>
      </c>
      <c r="H5" s="15" t="s">
        <v>52</v>
      </c>
      <c r="O5" s="15" t="str">
        <f>CONCATENATE(F5,G5,H5,I5,J5,K5,L5)</f>
        <v>ErrCorr2 &lt;- correctUndercalledHets(ErrCorr1, maxHapLength = 1)</v>
      </c>
    </row>
    <row r="6" spans="3:15" x14ac:dyDescent="0.15">
      <c r="C6" s="15">
        <v>5</v>
      </c>
      <c r="D6" s="39" t="str">
        <f t="shared" si="0"/>
        <v>SUErrCorr3_1 &lt;- imputeByFlanks(ErrCorr2)</v>
      </c>
      <c r="F6" s="5" t="s">
        <v>350</v>
      </c>
      <c r="G6" s="5">
        <f>G4</f>
        <v>1</v>
      </c>
      <c r="H6" s="5" t="s">
        <v>341</v>
      </c>
      <c r="O6" s="15" t="str">
        <f>CONCATENATE(F6,G6,H6,I6,J6,K6,L6)</f>
        <v>SUErrCorr3_1 &lt;- imputeByFlanks(ErrCorr2)</v>
      </c>
    </row>
    <row r="7" spans="3:15" x14ac:dyDescent="0.15">
      <c r="C7" s="15">
        <v>6</v>
      </c>
      <c r="D7" s="39" t="str">
        <f t="shared" si="0"/>
        <v>writeABHgenotypes(SUErrCorr3_1, outfile = "C:/NGS/save/Genotype_select_ABHR3_csvs_ABHgenotypeR1SU_aln_37.csv")</v>
      </c>
      <c r="F7" s="15" t="s">
        <v>351</v>
      </c>
      <c r="G7" s="15">
        <f>G4</f>
        <v>1</v>
      </c>
      <c r="H7" s="15" t="s">
        <v>342</v>
      </c>
      <c r="I7" s="15" t="str">
        <f>'1. Input and Output files list'!$E$6</f>
        <v>C:/NGS/save/</v>
      </c>
      <c r="J7" s="15" t="str">
        <f>CONCATENATE($H$3,"ABHgenotypeR")</f>
        <v>Genotype_select_ABHR3_csvs_ABHgenotypeR</v>
      </c>
      <c r="K7" s="15">
        <f>G4</f>
        <v>1</v>
      </c>
      <c r="L7" s="15" t="s">
        <v>681</v>
      </c>
      <c r="M7" s="15" t="s">
        <v>1001</v>
      </c>
      <c r="N7" s="15" t="s">
        <v>34</v>
      </c>
      <c r="O7" s="15" t="str">
        <f>CONCATENATE(F7,G7,H7,I7,J7,K7,L7,M7,N7)</f>
        <v>writeABHgenotypes(SUErrCorr3_1, outfile = "C:/NGS/save/Genotype_select_ABHR3_csvs_ABHgenotypeR1SU_aln_37.csv")</v>
      </c>
    </row>
    <row r="8" spans="3:15" x14ac:dyDescent="0.15">
      <c r="C8" s="15">
        <v>7</v>
      </c>
      <c r="D8" s="39" t="str">
        <f t="shared" si="0"/>
        <v>ErrCorr1 &lt;- correctStretches(genotype, maxHapLength = 2)</v>
      </c>
      <c r="F8" s="15" t="s">
        <v>346</v>
      </c>
      <c r="G8" s="15">
        <v>2</v>
      </c>
      <c r="H8" s="15" t="s">
        <v>52</v>
      </c>
      <c r="O8" s="15" t="str">
        <f>CONCATENATE(F8,G8,H8,I8,J8,K8,L8)</f>
        <v>ErrCorr1 &lt;- correctStretches(genotype, maxHapLength = 2)</v>
      </c>
    </row>
    <row r="9" spans="3:15" x14ac:dyDescent="0.15">
      <c r="C9" s="15">
        <v>8</v>
      </c>
      <c r="D9" s="39" t="str">
        <f t="shared" si="0"/>
        <v>ErrCorr2 &lt;- correctUndercalledHets(ErrCorr1, maxHapLength = 2)</v>
      </c>
      <c r="F9" s="15" t="s">
        <v>339</v>
      </c>
      <c r="G9" s="15">
        <f>G8</f>
        <v>2</v>
      </c>
      <c r="H9" s="15" t="s">
        <v>52</v>
      </c>
      <c r="O9" s="15" t="str">
        <f>CONCATENATE(F9,G9,H9,I9,J9,K9,L9)</f>
        <v>ErrCorr2 &lt;- correctUndercalledHets(ErrCorr1, maxHapLength = 2)</v>
      </c>
    </row>
    <row r="10" spans="3:15" x14ac:dyDescent="0.15">
      <c r="C10" s="15">
        <v>9</v>
      </c>
      <c r="D10" s="39" t="str">
        <f t="shared" si="0"/>
        <v>SUErrCorr3_2 &lt;- imputeByFlanks(ErrCorr2)</v>
      </c>
      <c r="F10" s="5" t="s">
        <v>350</v>
      </c>
      <c r="G10" s="5">
        <f>G8</f>
        <v>2</v>
      </c>
      <c r="H10" s="5" t="s">
        <v>341</v>
      </c>
      <c r="O10" s="15" t="str">
        <f>CONCATENATE(F10,G10,H10,I10,J10,K10,L10)</f>
        <v>SUErrCorr3_2 &lt;- imputeByFlanks(ErrCorr2)</v>
      </c>
    </row>
    <row r="11" spans="3:15" x14ac:dyDescent="0.15">
      <c r="C11" s="15">
        <v>10</v>
      </c>
      <c r="D11" s="39" t="str">
        <f t="shared" si="0"/>
        <v>writeABHgenotypes(SUErrCorr3_2, outfile = "C:/NGS/save/Genotype_select_ABHR3_csvs_ABHgenotypeR2SU_aln_37.csv")</v>
      </c>
      <c r="F11" s="15" t="s">
        <v>351</v>
      </c>
      <c r="G11" s="15">
        <f>G8</f>
        <v>2</v>
      </c>
      <c r="H11" s="15" t="s">
        <v>342</v>
      </c>
      <c r="I11" s="15" t="str">
        <f>'1. Input and Output files list'!$E$6</f>
        <v>C:/NGS/save/</v>
      </c>
      <c r="J11" s="15" t="str">
        <f>CONCATENATE($H$3,"ABHgenotypeR")</f>
        <v>Genotype_select_ABHR3_csvs_ABHgenotypeR</v>
      </c>
      <c r="K11" s="15">
        <f>G8</f>
        <v>2</v>
      </c>
      <c r="L11" s="15" t="s">
        <v>681</v>
      </c>
      <c r="M11" s="15" t="s">
        <v>1001</v>
      </c>
      <c r="N11" s="15" t="s">
        <v>34</v>
      </c>
      <c r="O11" s="15" t="str">
        <f>CONCATENATE(F11,G11,H11,I11,J11,K11,L11,M11,N11)</f>
        <v>writeABHgenotypes(SUErrCorr3_2, outfile = "C:/NGS/save/Genotype_select_ABHR3_csvs_ABHgenotypeR2SU_aln_37.csv")</v>
      </c>
    </row>
    <row r="12" spans="3:15" x14ac:dyDescent="0.15">
      <c r="C12" s="15">
        <v>11</v>
      </c>
      <c r="D12" s="39" t="str">
        <f t="shared" si="0"/>
        <v>ErrCorr1 &lt;- correctStretches(genotype, maxHapLength = 3)</v>
      </c>
      <c r="F12" s="15" t="s">
        <v>346</v>
      </c>
      <c r="G12" s="15">
        <v>3</v>
      </c>
      <c r="H12" s="15" t="s">
        <v>52</v>
      </c>
      <c r="O12" s="15" t="str">
        <f>CONCATENATE(F12,G12,H12,I12,J12,K12,L12)</f>
        <v>ErrCorr1 &lt;- correctStretches(genotype, maxHapLength = 3)</v>
      </c>
    </row>
    <row r="13" spans="3:15" x14ac:dyDescent="0.15">
      <c r="C13" s="15">
        <v>12</v>
      </c>
      <c r="D13" s="39" t="str">
        <f t="shared" si="0"/>
        <v>ErrCorr2 &lt;- correctUndercalledHets(ErrCorr1, maxHapLength = 3)</v>
      </c>
      <c r="F13" s="15" t="s">
        <v>339</v>
      </c>
      <c r="G13" s="15">
        <f>G12</f>
        <v>3</v>
      </c>
      <c r="H13" s="15" t="s">
        <v>52</v>
      </c>
      <c r="O13" s="15" t="str">
        <f>CONCATENATE(F13,G13,H13,I13,J13,K13,L13)</f>
        <v>ErrCorr2 &lt;- correctUndercalledHets(ErrCorr1, maxHapLength = 3)</v>
      </c>
    </row>
    <row r="14" spans="3:15" x14ac:dyDescent="0.15">
      <c r="C14" s="15">
        <v>13</v>
      </c>
      <c r="D14" s="39" t="str">
        <f t="shared" si="0"/>
        <v>SUErrCorr3_3 &lt;- imputeByFlanks(ErrCorr2)</v>
      </c>
      <c r="F14" s="5" t="s">
        <v>350</v>
      </c>
      <c r="G14" s="5">
        <f>G12</f>
        <v>3</v>
      </c>
      <c r="H14" s="5" t="s">
        <v>341</v>
      </c>
      <c r="O14" s="15" t="str">
        <f>CONCATENATE(F14,G14,H14,I14,J14,K14,L14)</f>
        <v>SUErrCorr3_3 &lt;- imputeByFlanks(ErrCorr2)</v>
      </c>
    </row>
    <row r="15" spans="3:15" x14ac:dyDescent="0.15">
      <c r="C15" s="15">
        <v>14</v>
      </c>
      <c r="D15" s="39" t="str">
        <f t="shared" si="0"/>
        <v>writeABHgenotypes(SUErrCorr3_3, outfile = "C:/NGS/save/Genotype_select_ABHR3_csvs_ABHgenotypeR3SU_aln_37.csv")</v>
      </c>
      <c r="F15" s="15" t="s">
        <v>351</v>
      </c>
      <c r="G15" s="15">
        <f>G12</f>
        <v>3</v>
      </c>
      <c r="H15" s="15" t="s">
        <v>342</v>
      </c>
      <c r="I15" s="15" t="str">
        <f>'1. Input and Output files list'!$E$6</f>
        <v>C:/NGS/save/</v>
      </c>
      <c r="J15" s="15" t="str">
        <f>CONCATENATE($H$3,"ABHgenotypeR")</f>
        <v>Genotype_select_ABHR3_csvs_ABHgenotypeR</v>
      </c>
      <c r="K15" s="15">
        <f>G12</f>
        <v>3</v>
      </c>
      <c r="L15" s="15" t="s">
        <v>681</v>
      </c>
      <c r="M15" s="15" t="s">
        <v>1001</v>
      </c>
      <c r="N15" s="15" t="s">
        <v>34</v>
      </c>
      <c r="O15" s="15" t="str">
        <f>CONCATENATE(F15,G15,H15,I15,J15,K15,L15,M15,N15)</f>
        <v>writeABHgenotypes(SUErrCorr3_3, outfile = "C:/NGS/save/Genotype_select_ABHR3_csvs_ABHgenotypeR3SU_aln_37.csv")</v>
      </c>
    </row>
    <row r="16" spans="3:15" x14ac:dyDescent="0.15">
      <c r="C16" s="15">
        <v>15</v>
      </c>
      <c r="D16" s="39" t="str">
        <f t="shared" si="0"/>
        <v>ErrCorr1 &lt;- correctStretches(genotype, maxHapLength = 4)</v>
      </c>
      <c r="F16" s="15" t="s">
        <v>346</v>
      </c>
      <c r="G16" s="15">
        <v>4</v>
      </c>
      <c r="H16" s="15" t="s">
        <v>52</v>
      </c>
      <c r="O16" s="15" t="str">
        <f>CONCATENATE(F16,G16,H16,I16,J16,K16,L16)</f>
        <v>ErrCorr1 &lt;- correctStretches(genotype, maxHapLength = 4)</v>
      </c>
    </row>
    <row r="17" spans="3:15" x14ac:dyDescent="0.15">
      <c r="C17" s="15">
        <v>16</v>
      </c>
      <c r="D17" s="39" t="str">
        <f t="shared" si="0"/>
        <v>ErrCorr2 &lt;- correctUndercalledHets(ErrCorr1, maxHapLength = 4)</v>
      </c>
      <c r="F17" s="15" t="s">
        <v>339</v>
      </c>
      <c r="G17" s="15">
        <f>G16</f>
        <v>4</v>
      </c>
      <c r="H17" s="15" t="s">
        <v>52</v>
      </c>
      <c r="O17" s="15" t="str">
        <f>CONCATENATE(F17,G17,H17,I17,J17,K17,L17)</f>
        <v>ErrCorr2 &lt;- correctUndercalledHets(ErrCorr1, maxHapLength = 4)</v>
      </c>
    </row>
    <row r="18" spans="3:15" x14ac:dyDescent="0.15">
      <c r="C18" s="15">
        <v>17</v>
      </c>
      <c r="D18" s="39" t="str">
        <f t="shared" si="0"/>
        <v>SUErrCorr3_4 &lt;- imputeByFlanks(ErrCorr2)</v>
      </c>
      <c r="F18" s="5" t="s">
        <v>350</v>
      </c>
      <c r="G18" s="5">
        <f>G16</f>
        <v>4</v>
      </c>
      <c r="H18" s="5" t="s">
        <v>341</v>
      </c>
      <c r="O18" s="15" t="str">
        <f>CONCATENATE(F18,G18,H18,I18,J18,K18,L18)</f>
        <v>SUErrCorr3_4 &lt;- imputeByFlanks(ErrCorr2)</v>
      </c>
    </row>
    <row r="19" spans="3:15" x14ac:dyDescent="0.15">
      <c r="C19" s="15">
        <v>18</v>
      </c>
      <c r="D19" s="39" t="str">
        <f t="shared" si="0"/>
        <v>writeABHgenotypes(SUErrCorr3_4, outfile = "C:/NGS/save/Genotype_select_ABHR3_csvs_ABHgenotypeR4SU_aln_37.csv")</v>
      </c>
      <c r="F19" s="15" t="s">
        <v>351</v>
      </c>
      <c r="G19" s="15">
        <f>G16</f>
        <v>4</v>
      </c>
      <c r="H19" s="15" t="s">
        <v>342</v>
      </c>
      <c r="I19" s="15" t="str">
        <f>'1. Input and Output files list'!$E$6</f>
        <v>C:/NGS/save/</v>
      </c>
      <c r="J19" s="15" t="str">
        <f>CONCATENATE($H$3,"ABHgenotypeR")</f>
        <v>Genotype_select_ABHR3_csvs_ABHgenotypeR</v>
      </c>
      <c r="K19" s="15">
        <f>G16</f>
        <v>4</v>
      </c>
      <c r="L19" s="15" t="s">
        <v>681</v>
      </c>
      <c r="M19" s="15" t="s">
        <v>1001</v>
      </c>
      <c r="N19" s="15" t="s">
        <v>34</v>
      </c>
      <c r="O19" s="15" t="str">
        <f>CONCATENATE(F19,G19,H19,I19,J19,K19,L19,M19,N19)</f>
        <v>writeABHgenotypes(SUErrCorr3_4, outfile = "C:/NGS/save/Genotype_select_ABHR3_csvs_ABHgenotypeR4SU_aln_37.csv")</v>
      </c>
    </row>
    <row r="20" spans="3:15" x14ac:dyDescent="0.15">
      <c r="C20" s="15">
        <v>19</v>
      </c>
      <c r="D20" s="39" t="str">
        <f t="shared" si="0"/>
        <v>ErrCorr1 &lt;- correctStretches(genotype, maxHapLength = 5)</v>
      </c>
      <c r="F20" s="15" t="s">
        <v>346</v>
      </c>
      <c r="G20" s="15">
        <v>5</v>
      </c>
      <c r="H20" s="15" t="s">
        <v>52</v>
      </c>
      <c r="O20" s="15" t="str">
        <f>CONCATENATE(F20,G20,H20,I20,J20,K20,L20)</f>
        <v>ErrCorr1 &lt;- correctStretches(genotype, maxHapLength = 5)</v>
      </c>
    </row>
    <row r="21" spans="3:15" x14ac:dyDescent="0.15">
      <c r="C21" s="15">
        <v>20</v>
      </c>
      <c r="D21" s="39" t="str">
        <f t="shared" si="0"/>
        <v>ErrCorr2 &lt;- correctUndercalledHets(ErrCorr1, maxHapLength = 5)</v>
      </c>
      <c r="F21" s="15" t="s">
        <v>339</v>
      </c>
      <c r="G21" s="15">
        <f>G20</f>
        <v>5</v>
      </c>
      <c r="H21" s="15" t="s">
        <v>52</v>
      </c>
      <c r="O21" s="15" t="str">
        <f>CONCATENATE(F21,G21,H21,I21,J21,K21,L21)</f>
        <v>ErrCorr2 &lt;- correctUndercalledHets(ErrCorr1, maxHapLength = 5)</v>
      </c>
    </row>
    <row r="22" spans="3:15" x14ac:dyDescent="0.15">
      <c r="C22" s="15">
        <v>21</v>
      </c>
      <c r="D22" s="39" t="str">
        <f t="shared" si="0"/>
        <v>SUErrCorr3_5 &lt;- imputeByFlanks(ErrCorr2)</v>
      </c>
      <c r="F22" s="5" t="s">
        <v>350</v>
      </c>
      <c r="G22" s="5">
        <f>G20</f>
        <v>5</v>
      </c>
      <c r="H22" s="5" t="s">
        <v>341</v>
      </c>
      <c r="O22" s="15" t="str">
        <f>CONCATENATE(F22,G22,H22,I22,J22,K22,L22)</f>
        <v>SUErrCorr3_5 &lt;- imputeByFlanks(ErrCorr2)</v>
      </c>
    </row>
    <row r="23" spans="3:15" x14ac:dyDescent="0.15">
      <c r="C23" s="15">
        <v>22</v>
      </c>
      <c r="D23" s="39" t="str">
        <f t="shared" si="0"/>
        <v>writeABHgenotypes(SUErrCorr3_5, outfile = "C:/NGS/save/Genotype_select_ABHR3_csvs_ABHgenotypeR5SU_aln_37.csv")</v>
      </c>
      <c r="F23" s="15" t="s">
        <v>351</v>
      </c>
      <c r="G23" s="15">
        <f>G20</f>
        <v>5</v>
      </c>
      <c r="H23" s="15" t="s">
        <v>342</v>
      </c>
      <c r="I23" s="15" t="str">
        <f>'1. Input and Output files list'!$E$6</f>
        <v>C:/NGS/save/</v>
      </c>
      <c r="J23" s="15" t="str">
        <f>CONCATENATE($H$3,"ABHgenotypeR")</f>
        <v>Genotype_select_ABHR3_csvs_ABHgenotypeR</v>
      </c>
      <c r="K23" s="15">
        <f>G20</f>
        <v>5</v>
      </c>
      <c r="L23" s="15" t="s">
        <v>681</v>
      </c>
      <c r="M23" s="15" t="s">
        <v>1001</v>
      </c>
      <c r="N23" s="15" t="s">
        <v>34</v>
      </c>
      <c r="O23" s="15" t="str">
        <f>CONCATENATE(F23,G23,H23,I23,J23,K23,L23,M23,N23)</f>
        <v>writeABHgenotypes(SUErrCorr3_5, outfile = "C:/NGS/save/Genotype_select_ABHR3_csvs_ABHgenotypeR5SU_aln_37.csv")</v>
      </c>
    </row>
    <row r="24" spans="3:15" x14ac:dyDescent="0.15">
      <c r="C24" s="15">
        <v>23</v>
      </c>
      <c r="D24" s="39" t="str">
        <f t="shared" si="0"/>
        <v>ErrCorr1 &lt;- correctStretches(genotype, maxHapLength = 6)</v>
      </c>
      <c r="F24" s="15" t="s">
        <v>346</v>
      </c>
      <c r="G24" s="15">
        <v>6</v>
      </c>
      <c r="H24" s="15" t="s">
        <v>52</v>
      </c>
      <c r="O24" s="15" t="str">
        <f>CONCATENATE(F24,G24,H24,I24,J24,K24,L24)</f>
        <v>ErrCorr1 &lt;- correctStretches(genotype, maxHapLength = 6)</v>
      </c>
    </row>
    <row r="25" spans="3:15" x14ac:dyDescent="0.15">
      <c r="C25" s="15">
        <v>24</v>
      </c>
      <c r="D25" s="39" t="str">
        <f t="shared" si="0"/>
        <v>ErrCorr2 &lt;- correctUndercalledHets(ErrCorr1, maxHapLength = 6)</v>
      </c>
      <c r="F25" s="15" t="s">
        <v>339</v>
      </c>
      <c r="G25" s="15">
        <f>G24</f>
        <v>6</v>
      </c>
      <c r="H25" s="15" t="s">
        <v>52</v>
      </c>
      <c r="O25" s="15" t="str">
        <f>CONCATENATE(F25,G25,H25,I25,J25,K25,L25)</f>
        <v>ErrCorr2 &lt;- correctUndercalledHets(ErrCorr1, maxHapLength = 6)</v>
      </c>
    </row>
    <row r="26" spans="3:15" x14ac:dyDescent="0.15">
      <c r="C26" s="15">
        <v>25</v>
      </c>
      <c r="D26" s="39" t="str">
        <f t="shared" si="0"/>
        <v>SUErrCorr3_6 &lt;- imputeByFlanks(ErrCorr2)</v>
      </c>
      <c r="F26" s="5" t="s">
        <v>350</v>
      </c>
      <c r="G26" s="5">
        <f>G24</f>
        <v>6</v>
      </c>
      <c r="H26" s="5" t="s">
        <v>341</v>
      </c>
      <c r="O26" s="15" t="str">
        <f>CONCATENATE(F26,G26,H26,I26,J26,K26,L26)</f>
        <v>SUErrCorr3_6 &lt;- imputeByFlanks(ErrCorr2)</v>
      </c>
    </row>
    <row r="27" spans="3:15" x14ac:dyDescent="0.15">
      <c r="C27" s="15">
        <v>26</v>
      </c>
      <c r="D27" s="39" t="str">
        <f t="shared" si="0"/>
        <v>writeABHgenotypes(SUErrCorr3_6, outfile = "C:/NGS/save/Genotype_select_ABHR3_csvs_ABHgenotypeR6SU_aln_37.csv")</v>
      </c>
      <c r="F27" s="15" t="s">
        <v>351</v>
      </c>
      <c r="G27" s="15">
        <f>G24</f>
        <v>6</v>
      </c>
      <c r="H27" s="15" t="s">
        <v>342</v>
      </c>
      <c r="I27" s="15" t="str">
        <f>'1. Input and Output files list'!$E$6</f>
        <v>C:/NGS/save/</v>
      </c>
      <c r="J27" s="15" t="str">
        <f>CONCATENATE($H$3,"ABHgenotypeR")</f>
        <v>Genotype_select_ABHR3_csvs_ABHgenotypeR</v>
      </c>
      <c r="K27" s="15">
        <f>G24</f>
        <v>6</v>
      </c>
      <c r="L27" s="15" t="s">
        <v>681</v>
      </c>
      <c r="M27" s="15" t="s">
        <v>1001</v>
      </c>
      <c r="N27" s="15" t="s">
        <v>34</v>
      </c>
      <c r="O27" s="15" t="str">
        <f>CONCATENATE(F27,G27,H27,I27,J27,K27,L27,M27,N27)</f>
        <v>writeABHgenotypes(SUErrCorr3_6, outfile = "C:/NGS/save/Genotype_select_ABHR3_csvs_ABHgenotypeR6SU_aln_37.csv")</v>
      </c>
    </row>
    <row r="28" spans="3:15" x14ac:dyDescent="0.15">
      <c r="C28" s="15">
        <v>27</v>
      </c>
      <c r="D28" s="39" t="str">
        <f t="shared" si="0"/>
        <v>ErrCorr1 &lt;- correctStretches(genotype, maxHapLength = 7)</v>
      </c>
      <c r="F28" s="15" t="s">
        <v>853</v>
      </c>
      <c r="G28" s="15">
        <v>7</v>
      </c>
      <c r="H28" s="15" t="s">
        <v>52</v>
      </c>
      <c r="O28" s="15" t="str">
        <f>CONCATENATE(F28,G28,H28,I28,J28,K28,L28)</f>
        <v>ErrCorr1 &lt;- correctStretches(genotype, maxHapLength = 7)</v>
      </c>
    </row>
    <row r="29" spans="3:15" x14ac:dyDescent="0.15">
      <c r="C29" s="15">
        <v>28</v>
      </c>
      <c r="D29" s="39" t="str">
        <f t="shared" si="0"/>
        <v>ErrCorr2 &lt;- correctUndercalledHets(ErrCorr1, maxHapLength = 7)</v>
      </c>
      <c r="F29" s="15" t="s">
        <v>339</v>
      </c>
      <c r="G29" s="15">
        <f>G28</f>
        <v>7</v>
      </c>
      <c r="H29" s="15" t="s">
        <v>52</v>
      </c>
      <c r="O29" s="15" t="str">
        <f>CONCATENATE(F29,G29,H29,I29,J29,K29,L29)</f>
        <v>ErrCorr2 &lt;- correctUndercalledHets(ErrCorr1, maxHapLength = 7)</v>
      </c>
    </row>
    <row r="30" spans="3:15" x14ac:dyDescent="0.15">
      <c r="C30" s="15">
        <v>29</v>
      </c>
      <c r="D30" s="39" t="str">
        <f t="shared" si="0"/>
        <v>SUErrCorr3_7 &lt;- imputeByFlanks(ErrCorr2)</v>
      </c>
      <c r="F30" s="5" t="s">
        <v>350</v>
      </c>
      <c r="G30" s="5">
        <f>G28</f>
        <v>7</v>
      </c>
      <c r="H30" s="5" t="s">
        <v>341</v>
      </c>
      <c r="O30" s="15" t="str">
        <f>CONCATENATE(F30,G30,H30,I30,J30,K30,L30)</f>
        <v>SUErrCorr3_7 &lt;- imputeByFlanks(ErrCorr2)</v>
      </c>
    </row>
    <row r="31" spans="3:15" x14ac:dyDescent="0.15">
      <c r="C31" s="15">
        <v>30</v>
      </c>
      <c r="D31" s="39" t="str">
        <f t="shared" si="0"/>
        <v>writeABHgenotypes(SUErrCorr3_7, outfile = "C:/NGS/save/Genotype_select_ABHR3_csvs_ABHgenotypeR7SU_aln_37.csv")</v>
      </c>
      <c r="F31" s="15" t="s">
        <v>351</v>
      </c>
      <c r="G31" s="15">
        <f>G28</f>
        <v>7</v>
      </c>
      <c r="H31" s="15" t="s">
        <v>342</v>
      </c>
      <c r="I31" s="15" t="str">
        <f>'1. Input and Output files list'!$E$6</f>
        <v>C:/NGS/save/</v>
      </c>
      <c r="J31" s="15" t="str">
        <f>CONCATENATE($H$3,"ABHgenotypeR")</f>
        <v>Genotype_select_ABHR3_csvs_ABHgenotypeR</v>
      </c>
      <c r="K31" s="15">
        <f>G28</f>
        <v>7</v>
      </c>
      <c r="L31" s="15" t="s">
        <v>681</v>
      </c>
      <c r="M31" s="15" t="s">
        <v>1001</v>
      </c>
      <c r="N31" s="15" t="s">
        <v>34</v>
      </c>
      <c r="O31" s="15" t="str">
        <f>CONCATENATE(F31,G31,H31,I31,J31,K31,L31,M31,N31)</f>
        <v>writeABHgenotypes(SUErrCorr3_7, outfile = "C:/NGS/save/Genotype_select_ABHR3_csvs_ABHgenotypeR7SU_aln_37.csv")</v>
      </c>
    </row>
    <row r="32" spans="3:15" x14ac:dyDescent="0.15">
      <c r="C32" s="15">
        <v>31</v>
      </c>
      <c r="D32" s="39" t="str">
        <f t="shared" si="0"/>
        <v>ErrCorr1 &lt;- correctStretches(genotype, maxHapLength = 8)</v>
      </c>
      <c r="F32" s="15" t="s">
        <v>346</v>
      </c>
      <c r="G32" s="15">
        <v>8</v>
      </c>
      <c r="H32" s="15" t="s">
        <v>52</v>
      </c>
      <c r="O32" s="15" t="str">
        <f>CONCATENATE(F32,G32,H32,I32,J32,K32,L32)</f>
        <v>ErrCorr1 &lt;- correctStretches(genotype, maxHapLength = 8)</v>
      </c>
    </row>
    <row r="33" spans="3:15" x14ac:dyDescent="0.15">
      <c r="C33" s="15">
        <v>32</v>
      </c>
      <c r="D33" s="39" t="str">
        <f t="shared" si="0"/>
        <v>ErrCorr2 &lt;- correctUndercalledHets(ErrCorr1, maxHapLength = 8)</v>
      </c>
      <c r="F33" s="15" t="s">
        <v>339</v>
      </c>
      <c r="G33" s="15">
        <f>G32</f>
        <v>8</v>
      </c>
      <c r="H33" s="15" t="s">
        <v>52</v>
      </c>
      <c r="O33" s="15" t="str">
        <f>CONCATENATE(F33,G33,H33,I33,J33,K33,L33)</f>
        <v>ErrCorr2 &lt;- correctUndercalledHets(ErrCorr1, maxHapLength = 8)</v>
      </c>
    </row>
    <row r="34" spans="3:15" x14ac:dyDescent="0.15">
      <c r="C34" s="15">
        <v>33</v>
      </c>
      <c r="D34" s="39" t="str">
        <f t="shared" si="0"/>
        <v>SUErrCorr3_8 &lt;- imputeByFlanks(ErrCorr2)</v>
      </c>
      <c r="F34" s="5" t="s">
        <v>350</v>
      </c>
      <c r="G34" s="5">
        <f>G32</f>
        <v>8</v>
      </c>
      <c r="H34" s="5" t="s">
        <v>341</v>
      </c>
      <c r="O34" s="15" t="str">
        <f>CONCATENATE(F34,G34,H34,I34,J34,K34,L34)</f>
        <v>SUErrCorr3_8 &lt;- imputeByFlanks(ErrCorr2)</v>
      </c>
    </row>
    <row r="35" spans="3:15" x14ac:dyDescent="0.15">
      <c r="C35" s="15">
        <v>34</v>
      </c>
      <c r="D35" s="39" t="str">
        <f t="shared" ref="D35:D66" si="1">O35</f>
        <v>writeABHgenotypes(SUErrCorr3_8, outfile = "C:/NGS/save/Genotype_select_ABHR3_csvs_ABHgenotypeR8SU_aln_37.csv")</v>
      </c>
      <c r="F35" s="15" t="s">
        <v>351</v>
      </c>
      <c r="G35" s="15">
        <f>G32</f>
        <v>8</v>
      </c>
      <c r="H35" s="15" t="s">
        <v>342</v>
      </c>
      <c r="I35" s="15" t="str">
        <f>'1. Input and Output files list'!$E$6</f>
        <v>C:/NGS/save/</v>
      </c>
      <c r="J35" s="15" t="str">
        <f>CONCATENATE($H$3,"ABHgenotypeR")</f>
        <v>Genotype_select_ABHR3_csvs_ABHgenotypeR</v>
      </c>
      <c r="K35" s="15">
        <f>G32</f>
        <v>8</v>
      </c>
      <c r="L35" s="15" t="s">
        <v>681</v>
      </c>
      <c r="M35" s="15" t="s">
        <v>1001</v>
      </c>
      <c r="N35" s="15" t="s">
        <v>34</v>
      </c>
      <c r="O35" s="15" t="str">
        <f>CONCATENATE(F35,G35,H35,I35,J35,K35,L35,M35,N35)</f>
        <v>writeABHgenotypes(SUErrCorr3_8, outfile = "C:/NGS/save/Genotype_select_ABHR3_csvs_ABHgenotypeR8SU_aln_37.csv")</v>
      </c>
    </row>
    <row r="36" spans="3:15" x14ac:dyDescent="0.15">
      <c r="C36" s="15">
        <v>35</v>
      </c>
      <c r="D36" s="39" t="str">
        <f t="shared" si="1"/>
        <v>ErrCorr1 &lt;- correctStretches(genotype, maxHapLength = 9)</v>
      </c>
      <c r="F36" s="15" t="s">
        <v>346</v>
      </c>
      <c r="G36" s="15">
        <v>9</v>
      </c>
      <c r="H36" s="15" t="s">
        <v>52</v>
      </c>
      <c r="O36" s="15" t="str">
        <f>CONCATENATE(F36,G36,H36,I36,J36,K36,L36)</f>
        <v>ErrCorr1 &lt;- correctStretches(genotype, maxHapLength = 9)</v>
      </c>
    </row>
    <row r="37" spans="3:15" x14ac:dyDescent="0.15">
      <c r="C37" s="15">
        <v>36</v>
      </c>
      <c r="D37" s="39" t="str">
        <f t="shared" si="1"/>
        <v>ErrCorr2 &lt;- correctUndercalledHets(ErrCorr1, maxHapLength = 9)</v>
      </c>
      <c r="F37" s="15" t="s">
        <v>339</v>
      </c>
      <c r="G37" s="15">
        <f>G36</f>
        <v>9</v>
      </c>
      <c r="H37" s="15" t="s">
        <v>52</v>
      </c>
      <c r="O37" s="15" t="str">
        <f>CONCATENATE(F37,G37,H37,I37,J37,K37,L37)</f>
        <v>ErrCorr2 &lt;- correctUndercalledHets(ErrCorr1, maxHapLength = 9)</v>
      </c>
    </row>
    <row r="38" spans="3:15" x14ac:dyDescent="0.15">
      <c r="C38" s="15">
        <v>37</v>
      </c>
      <c r="D38" s="39" t="str">
        <f t="shared" si="1"/>
        <v>SUErrCorr3_9 &lt;- imputeByFlanks(ErrCorr2)</v>
      </c>
      <c r="F38" s="5" t="s">
        <v>350</v>
      </c>
      <c r="G38" s="5">
        <f>G36</f>
        <v>9</v>
      </c>
      <c r="H38" s="5" t="s">
        <v>341</v>
      </c>
      <c r="O38" s="15" t="str">
        <f>CONCATENATE(F38,G38,H38,I38,J38,K38,L38)</f>
        <v>SUErrCorr3_9 &lt;- imputeByFlanks(ErrCorr2)</v>
      </c>
    </row>
    <row r="39" spans="3:15" x14ac:dyDescent="0.15">
      <c r="C39" s="15">
        <v>38</v>
      </c>
      <c r="D39" s="39" t="str">
        <f t="shared" si="1"/>
        <v>writeABHgenotypes(SUErrCorr3_9, outfile = "C:/NGS/save/Genotype_select_ABHR3_csvs_ABHgenotypeR9SU_aln_37.csv")</v>
      </c>
      <c r="F39" s="15" t="s">
        <v>351</v>
      </c>
      <c r="G39" s="15">
        <f>G36</f>
        <v>9</v>
      </c>
      <c r="H39" s="15" t="s">
        <v>342</v>
      </c>
      <c r="I39" s="15" t="str">
        <f>'1. Input and Output files list'!$E$6</f>
        <v>C:/NGS/save/</v>
      </c>
      <c r="J39" s="15" t="str">
        <f>CONCATENATE($H$3,"ABHgenotypeR")</f>
        <v>Genotype_select_ABHR3_csvs_ABHgenotypeR</v>
      </c>
      <c r="K39" s="15">
        <f>G36</f>
        <v>9</v>
      </c>
      <c r="L39" s="15" t="s">
        <v>681</v>
      </c>
      <c r="M39" s="15" t="s">
        <v>1001</v>
      </c>
      <c r="N39" s="15" t="s">
        <v>34</v>
      </c>
      <c r="O39" s="15" t="str">
        <f>CONCATENATE(F39,G39,H39,I39,J39,K39,L39,M39,N39)</f>
        <v>writeABHgenotypes(SUErrCorr3_9, outfile = "C:/NGS/save/Genotype_select_ABHR3_csvs_ABHgenotypeR9SU_aln_37.csv")</v>
      </c>
    </row>
    <row r="40" spans="3:15" x14ac:dyDescent="0.15">
      <c r="C40" s="15">
        <v>39</v>
      </c>
      <c r="D40" s="39" t="str">
        <f t="shared" si="1"/>
        <v>ErrCorr1 &lt;- correctStretches(genotype, maxHapLength = 10)</v>
      </c>
      <c r="F40" s="15" t="s">
        <v>346</v>
      </c>
      <c r="G40" s="15">
        <v>10</v>
      </c>
      <c r="H40" s="15" t="s">
        <v>52</v>
      </c>
      <c r="O40" s="15" t="str">
        <f>CONCATENATE(F40,G40,H40,I40,J40,K40,L40)</f>
        <v>ErrCorr1 &lt;- correctStretches(genotype, maxHapLength = 10)</v>
      </c>
    </row>
    <row r="41" spans="3:15" x14ac:dyDescent="0.15">
      <c r="C41" s="15">
        <v>40</v>
      </c>
      <c r="D41" s="39" t="str">
        <f t="shared" si="1"/>
        <v>ErrCorr2 &lt;- correctUndercalledHets(ErrCorr1, maxHapLength = 10)</v>
      </c>
      <c r="F41" s="15" t="s">
        <v>339</v>
      </c>
      <c r="G41" s="15">
        <f>G40</f>
        <v>10</v>
      </c>
      <c r="H41" s="15" t="s">
        <v>52</v>
      </c>
      <c r="O41" s="15" t="str">
        <f>CONCATENATE(F41,G41,H41,I41,J41,K41,L41)</f>
        <v>ErrCorr2 &lt;- correctUndercalledHets(ErrCorr1, maxHapLength = 10)</v>
      </c>
    </row>
    <row r="42" spans="3:15" x14ac:dyDescent="0.15">
      <c r="C42" s="15">
        <v>41</v>
      </c>
      <c r="D42" s="39" t="str">
        <f t="shared" si="1"/>
        <v>SUErrCorr3_10 &lt;- imputeByFlanks(ErrCorr2)</v>
      </c>
      <c r="F42" s="5" t="s">
        <v>352</v>
      </c>
      <c r="G42" s="5">
        <f>G40</f>
        <v>10</v>
      </c>
      <c r="H42" s="5" t="s">
        <v>341</v>
      </c>
      <c r="O42" s="15" t="str">
        <f>CONCATENATE(F42,G42,H42,I42,J42,K42,L42)</f>
        <v>SUErrCorr3_10 &lt;- imputeByFlanks(ErrCorr2)</v>
      </c>
    </row>
    <row r="43" spans="3:15" x14ac:dyDescent="0.15">
      <c r="C43" s="15">
        <v>42</v>
      </c>
      <c r="D43" s="39" t="str">
        <f t="shared" si="1"/>
        <v>writeABHgenotypes(SUErrCorr3_10, outfile = "C:/NGS/save/Genotype_select_ABHR3_csvs_ABHgenotypeR10SU_aln_37.csv")</v>
      </c>
      <c r="F43" s="15" t="s">
        <v>351</v>
      </c>
      <c r="G43" s="15">
        <f>G40</f>
        <v>10</v>
      </c>
      <c r="H43" s="15" t="s">
        <v>342</v>
      </c>
      <c r="I43" s="15" t="str">
        <f>'1. Input and Output files list'!$E$6</f>
        <v>C:/NGS/save/</v>
      </c>
      <c r="J43" s="15" t="str">
        <f>CONCATENATE($H$3,"ABHgenotypeR")</f>
        <v>Genotype_select_ABHR3_csvs_ABHgenotypeR</v>
      </c>
      <c r="K43" s="15">
        <f>G40</f>
        <v>10</v>
      </c>
      <c r="L43" s="15" t="s">
        <v>681</v>
      </c>
      <c r="M43" s="15" t="s">
        <v>1001</v>
      </c>
      <c r="N43" s="15" t="s">
        <v>34</v>
      </c>
      <c r="O43" s="15" t="str">
        <f>CONCATENATE(F43,G43,H43,I43,J43,K43,L43,M43,N43)</f>
        <v>writeABHgenotypes(SUErrCorr3_10, outfile = "C:/NGS/save/Genotype_select_ABHR3_csvs_ABHgenotypeR10SU_aln_37.csv")</v>
      </c>
    </row>
    <row r="44" spans="3:15" x14ac:dyDescent="0.15">
      <c r="C44" s="15">
        <v>43</v>
      </c>
      <c r="D44" s="39" t="str">
        <f t="shared" si="1"/>
        <v>ErrCorr1 &lt;- correctUndercalledHets(genotype, maxHapLength = 1)</v>
      </c>
      <c r="F44" s="15" t="s">
        <v>348</v>
      </c>
      <c r="G44" s="15">
        <f>G45</f>
        <v>1</v>
      </c>
      <c r="H44" s="15" t="s">
        <v>52</v>
      </c>
      <c r="O44" s="15" t="str">
        <f>CONCATENATE(F44,G44,H44,I44,J44,K44,L44)</f>
        <v>ErrCorr1 &lt;- correctUndercalledHets(genotype, maxHapLength = 1)</v>
      </c>
    </row>
    <row r="45" spans="3:15" x14ac:dyDescent="0.15">
      <c r="C45" s="15">
        <v>44</v>
      </c>
      <c r="D45" s="39" t="str">
        <f t="shared" si="1"/>
        <v>ErrCorr2 &lt;- correctStretches(ErrCorr1, maxHapLength = 1)</v>
      </c>
      <c r="F45" s="15" t="s">
        <v>349</v>
      </c>
      <c r="G45" s="15">
        <v>1</v>
      </c>
      <c r="H45" s="15" t="s">
        <v>52</v>
      </c>
      <c r="O45" s="15" t="str">
        <f>CONCATENATE(F45,G45,H45,I45,J45,K45,L45)</f>
        <v>ErrCorr2 &lt;- correctStretches(ErrCorr1, maxHapLength = 1)</v>
      </c>
    </row>
    <row r="46" spans="3:15" x14ac:dyDescent="0.15">
      <c r="C46" s="15">
        <v>45</v>
      </c>
      <c r="D46" s="39" t="str">
        <f t="shared" si="1"/>
        <v>USErrCorr3_1 &lt;- imputeByFlanks(ErrCorr2)</v>
      </c>
      <c r="F46" s="5" t="s">
        <v>353</v>
      </c>
      <c r="G46" s="5">
        <f>G45</f>
        <v>1</v>
      </c>
      <c r="H46" s="5" t="s">
        <v>341</v>
      </c>
      <c r="O46" s="15" t="str">
        <f>CONCATENATE(F46,G46,H46,I46,J46,K46,L46)</f>
        <v>USErrCorr3_1 &lt;- imputeByFlanks(ErrCorr2)</v>
      </c>
    </row>
    <row r="47" spans="3:15" x14ac:dyDescent="0.15">
      <c r="C47" s="15">
        <v>46</v>
      </c>
      <c r="D47" s="39" t="str">
        <f t="shared" si="1"/>
        <v>writeABHgenotypes(USErrCorr3_1, outfile = "C:/NGS/save/Genotype_select_ABHR3_csvs_ABHgenotypeR1US_aln_37.csv")</v>
      </c>
      <c r="F47" s="15" t="s">
        <v>354</v>
      </c>
      <c r="G47" s="15">
        <f>G45</f>
        <v>1</v>
      </c>
      <c r="H47" s="15" t="s">
        <v>342</v>
      </c>
      <c r="I47" s="15" t="str">
        <f>'1. Input and Output files list'!$E$6</f>
        <v>C:/NGS/save/</v>
      </c>
      <c r="J47" s="15" t="str">
        <f>CONCATENATE($H$3,"ABHgenotypeR")</f>
        <v>Genotype_select_ABHR3_csvs_ABHgenotypeR</v>
      </c>
      <c r="K47" s="15">
        <f>G45</f>
        <v>1</v>
      </c>
      <c r="L47" s="15" t="s">
        <v>680</v>
      </c>
      <c r="M47" s="15" t="s">
        <v>1001</v>
      </c>
      <c r="N47" s="15" t="s">
        <v>34</v>
      </c>
      <c r="O47" s="15" t="str">
        <f>CONCATENATE(F47,G47,H47,I47,J47,K47,L47,M47,N47)</f>
        <v>writeABHgenotypes(USErrCorr3_1, outfile = "C:/NGS/save/Genotype_select_ABHR3_csvs_ABHgenotypeR1US_aln_37.csv")</v>
      </c>
    </row>
    <row r="48" spans="3:15" x14ac:dyDescent="0.15">
      <c r="C48" s="15">
        <v>47</v>
      </c>
      <c r="D48" s="39" t="str">
        <f t="shared" si="1"/>
        <v>ErrCorr1 &lt;- correctUndercalledHets(genotype, maxHapLength = 2)</v>
      </c>
      <c r="F48" s="15" t="s">
        <v>348</v>
      </c>
      <c r="G48" s="15">
        <f>G49</f>
        <v>2</v>
      </c>
      <c r="H48" s="15" t="s">
        <v>52</v>
      </c>
      <c r="O48" s="15" t="str">
        <f>CONCATENATE(F48,G48,H48,I48,J48,K48,L48)</f>
        <v>ErrCorr1 &lt;- correctUndercalledHets(genotype, maxHapLength = 2)</v>
      </c>
    </row>
    <row r="49" spans="3:15" x14ac:dyDescent="0.15">
      <c r="C49" s="15">
        <v>48</v>
      </c>
      <c r="D49" s="39" t="str">
        <f t="shared" si="1"/>
        <v>ErrCorr2 &lt;- correctStretches(ErrCorr1, maxHapLength = 2)</v>
      </c>
      <c r="F49" s="15" t="s">
        <v>349</v>
      </c>
      <c r="G49" s="15">
        <v>2</v>
      </c>
      <c r="H49" s="15" t="s">
        <v>52</v>
      </c>
      <c r="O49" s="15" t="str">
        <f>CONCATENATE(F49,G49,H49,I49,J49,K49,L49)</f>
        <v>ErrCorr2 &lt;- correctStretches(ErrCorr1, maxHapLength = 2)</v>
      </c>
    </row>
    <row r="50" spans="3:15" x14ac:dyDescent="0.15">
      <c r="C50" s="15">
        <v>49</v>
      </c>
      <c r="D50" s="39" t="str">
        <f t="shared" si="1"/>
        <v>USErrCorr3_2 &lt;- imputeByFlanks(ErrCorr2)</v>
      </c>
      <c r="F50" s="5" t="s">
        <v>353</v>
      </c>
      <c r="G50" s="5">
        <f>G49</f>
        <v>2</v>
      </c>
      <c r="H50" s="5" t="s">
        <v>341</v>
      </c>
      <c r="O50" s="15" t="str">
        <f>CONCATENATE(F50,G50,H50,I50,J50,K50,L50)</f>
        <v>USErrCorr3_2 &lt;- imputeByFlanks(ErrCorr2)</v>
      </c>
    </row>
    <row r="51" spans="3:15" x14ac:dyDescent="0.15">
      <c r="C51" s="15">
        <v>50</v>
      </c>
      <c r="D51" s="39" t="str">
        <f t="shared" si="1"/>
        <v>writeABHgenotypes(USErrCorr3_2, outfile = "C:/NGS/save/Genotype_select_ABHR3_csvs_ABHgenotypeR2US_aln_37.csv")</v>
      </c>
      <c r="F51" s="15" t="s">
        <v>354</v>
      </c>
      <c r="G51" s="15">
        <f>G49</f>
        <v>2</v>
      </c>
      <c r="H51" s="15" t="s">
        <v>342</v>
      </c>
      <c r="I51" s="15" t="str">
        <f>'1. Input and Output files list'!$E$6</f>
        <v>C:/NGS/save/</v>
      </c>
      <c r="J51" s="15" t="str">
        <f>CONCATENATE($H$3,"ABHgenotypeR")</f>
        <v>Genotype_select_ABHR3_csvs_ABHgenotypeR</v>
      </c>
      <c r="K51" s="15">
        <f>G49</f>
        <v>2</v>
      </c>
      <c r="L51" s="15" t="s">
        <v>680</v>
      </c>
      <c r="M51" s="15" t="s">
        <v>1001</v>
      </c>
      <c r="N51" s="15" t="s">
        <v>34</v>
      </c>
      <c r="O51" s="15" t="str">
        <f>CONCATENATE(F51,G51,H51,I51,J51,K51,L51,M51,N51)</f>
        <v>writeABHgenotypes(USErrCorr3_2, outfile = "C:/NGS/save/Genotype_select_ABHR3_csvs_ABHgenotypeR2US_aln_37.csv")</v>
      </c>
    </row>
    <row r="52" spans="3:15" x14ac:dyDescent="0.15">
      <c r="C52" s="15">
        <v>51</v>
      </c>
      <c r="D52" s="39" t="str">
        <f t="shared" si="1"/>
        <v>ErrCorr1 &lt;- correctUndercalledHets(genotype, maxHapLength = 3)</v>
      </c>
      <c r="F52" s="15" t="s">
        <v>348</v>
      </c>
      <c r="G52" s="15">
        <f>G53</f>
        <v>3</v>
      </c>
      <c r="H52" s="15" t="s">
        <v>52</v>
      </c>
      <c r="O52" s="15" t="str">
        <f>CONCATENATE(F52,G52,H52,I52,J52,K52,L52)</f>
        <v>ErrCorr1 &lt;- correctUndercalledHets(genotype, maxHapLength = 3)</v>
      </c>
    </row>
    <row r="53" spans="3:15" x14ac:dyDescent="0.15">
      <c r="C53" s="15">
        <v>52</v>
      </c>
      <c r="D53" s="39" t="str">
        <f t="shared" si="1"/>
        <v>ErrCorr2 &lt;- correctStretches(ErrCorr1, maxHapLength = 3)</v>
      </c>
      <c r="F53" s="15" t="s">
        <v>349</v>
      </c>
      <c r="G53" s="15">
        <v>3</v>
      </c>
      <c r="H53" s="15" t="s">
        <v>52</v>
      </c>
      <c r="O53" s="15" t="str">
        <f>CONCATENATE(F53,G53,H53,I53,J53,K53,L53)</f>
        <v>ErrCorr2 &lt;- correctStretches(ErrCorr1, maxHapLength = 3)</v>
      </c>
    </row>
    <row r="54" spans="3:15" x14ac:dyDescent="0.15">
      <c r="C54" s="15">
        <v>53</v>
      </c>
      <c r="D54" s="39" t="str">
        <f t="shared" si="1"/>
        <v>USErrCorr3_3 &lt;- imputeByFlanks(ErrCorr2)</v>
      </c>
      <c r="F54" s="5" t="s">
        <v>353</v>
      </c>
      <c r="G54" s="5">
        <f>G53</f>
        <v>3</v>
      </c>
      <c r="H54" s="5" t="s">
        <v>341</v>
      </c>
      <c r="O54" s="15" t="str">
        <f>CONCATENATE(F54,G54,H54,I54,J54,K54,L54)</f>
        <v>USErrCorr3_3 &lt;- imputeByFlanks(ErrCorr2)</v>
      </c>
    </row>
    <row r="55" spans="3:15" x14ac:dyDescent="0.15">
      <c r="C55" s="15">
        <v>54</v>
      </c>
      <c r="D55" s="39" t="str">
        <f t="shared" si="1"/>
        <v>writeABHgenotypes(USErrCorr3_3, outfile = "C:/NGS/save/Genotype_select_ABHR3_csvs_ABHgenotypeR3US_aln_37.csv")</v>
      </c>
      <c r="F55" s="15" t="s">
        <v>354</v>
      </c>
      <c r="G55" s="15">
        <f>G53</f>
        <v>3</v>
      </c>
      <c r="H55" s="15" t="s">
        <v>342</v>
      </c>
      <c r="I55" s="15" t="str">
        <f>'1. Input and Output files list'!$E$6</f>
        <v>C:/NGS/save/</v>
      </c>
      <c r="J55" s="15" t="str">
        <f>CONCATENATE($H$3,"ABHgenotypeR")</f>
        <v>Genotype_select_ABHR3_csvs_ABHgenotypeR</v>
      </c>
      <c r="K55" s="15">
        <f>G53</f>
        <v>3</v>
      </c>
      <c r="L55" s="15" t="s">
        <v>680</v>
      </c>
      <c r="M55" s="15" t="s">
        <v>1001</v>
      </c>
      <c r="N55" s="15" t="s">
        <v>34</v>
      </c>
      <c r="O55" s="15" t="str">
        <f>CONCATENATE(F55,G55,H55,I55,J55,K55,L55,M55,N55)</f>
        <v>writeABHgenotypes(USErrCorr3_3, outfile = "C:/NGS/save/Genotype_select_ABHR3_csvs_ABHgenotypeR3US_aln_37.csv")</v>
      </c>
    </row>
    <row r="56" spans="3:15" x14ac:dyDescent="0.15">
      <c r="C56" s="15">
        <v>55</v>
      </c>
      <c r="D56" s="39" t="str">
        <f t="shared" si="1"/>
        <v>ErrCorr1 &lt;- correctUndercalledHets(genotype, maxHapLength = 4)</v>
      </c>
      <c r="F56" s="15" t="s">
        <v>348</v>
      </c>
      <c r="G56" s="15">
        <f>G57</f>
        <v>4</v>
      </c>
      <c r="H56" s="15" t="s">
        <v>52</v>
      </c>
      <c r="O56" s="15" t="str">
        <f>CONCATENATE(F56,G56,H56,I56,J56,K56,L56)</f>
        <v>ErrCorr1 &lt;- correctUndercalledHets(genotype, maxHapLength = 4)</v>
      </c>
    </row>
    <row r="57" spans="3:15" x14ac:dyDescent="0.15">
      <c r="C57" s="15">
        <v>56</v>
      </c>
      <c r="D57" s="39" t="str">
        <f t="shared" si="1"/>
        <v>ErrCorr2 &lt;- correctStretches(ErrCorr1, maxHapLength = 4)</v>
      </c>
      <c r="F57" s="15" t="s">
        <v>349</v>
      </c>
      <c r="G57" s="15">
        <v>4</v>
      </c>
      <c r="H57" s="15" t="s">
        <v>52</v>
      </c>
      <c r="O57" s="15" t="str">
        <f>CONCATENATE(F57,G57,H57,I57,J57,K57,L57)</f>
        <v>ErrCorr2 &lt;- correctStretches(ErrCorr1, maxHapLength = 4)</v>
      </c>
    </row>
    <row r="58" spans="3:15" x14ac:dyDescent="0.15">
      <c r="C58" s="15">
        <v>57</v>
      </c>
      <c r="D58" s="39" t="str">
        <f t="shared" si="1"/>
        <v>USErrCorr3_4 &lt;- imputeByFlanks(ErrCorr2)</v>
      </c>
      <c r="F58" s="5" t="s">
        <v>353</v>
      </c>
      <c r="G58" s="5">
        <f>G57</f>
        <v>4</v>
      </c>
      <c r="H58" s="5" t="s">
        <v>341</v>
      </c>
      <c r="O58" s="15" t="str">
        <f>CONCATENATE(F58,G58,H58,I58,J58,K58,L58)</f>
        <v>USErrCorr3_4 &lt;- imputeByFlanks(ErrCorr2)</v>
      </c>
    </row>
    <row r="59" spans="3:15" x14ac:dyDescent="0.15">
      <c r="C59" s="15">
        <v>58</v>
      </c>
      <c r="D59" s="39" t="str">
        <f t="shared" si="1"/>
        <v>writeABHgenotypes(USErrCorr3_4, outfile = "C:/NGS/save/Genotype_select_ABHR3_csvs_ABHgenotypeR4US_aln_37.csv")</v>
      </c>
      <c r="F59" s="15" t="s">
        <v>354</v>
      </c>
      <c r="G59" s="15">
        <f>G57</f>
        <v>4</v>
      </c>
      <c r="H59" s="15" t="s">
        <v>342</v>
      </c>
      <c r="I59" s="15" t="str">
        <f>'1. Input and Output files list'!$E$6</f>
        <v>C:/NGS/save/</v>
      </c>
      <c r="J59" s="15" t="str">
        <f>CONCATENATE($H$3,"ABHgenotypeR")</f>
        <v>Genotype_select_ABHR3_csvs_ABHgenotypeR</v>
      </c>
      <c r="K59" s="15">
        <f>G57</f>
        <v>4</v>
      </c>
      <c r="L59" s="15" t="s">
        <v>680</v>
      </c>
      <c r="M59" s="15" t="s">
        <v>1001</v>
      </c>
      <c r="N59" s="15" t="s">
        <v>34</v>
      </c>
      <c r="O59" s="15" t="str">
        <f>CONCATENATE(F59,G59,H59,I59,J59,K59,L59,M59,N59)</f>
        <v>writeABHgenotypes(USErrCorr3_4, outfile = "C:/NGS/save/Genotype_select_ABHR3_csvs_ABHgenotypeR4US_aln_37.csv")</v>
      </c>
    </row>
    <row r="60" spans="3:15" x14ac:dyDescent="0.15">
      <c r="C60" s="15">
        <v>59</v>
      </c>
      <c r="D60" s="39" t="str">
        <f t="shared" si="1"/>
        <v>ErrCorr1 &lt;- correctUndercalledHets(genotype, maxHapLength = 5)</v>
      </c>
      <c r="F60" s="15" t="s">
        <v>348</v>
      </c>
      <c r="G60" s="15">
        <f>G61</f>
        <v>5</v>
      </c>
      <c r="H60" s="15" t="s">
        <v>52</v>
      </c>
      <c r="O60" s="15" t="str">
        <f>CONCATENATE(F60,G60,H60,I60,J60,K60,L60)</f>
        <v>ErrCorr1 &lt;- correctUndercalledHets(genotype, maxHapLength = 5)</v>
      </c>
    </row>
    <row r="61" spans="3:15" x14ac:dyDescent="0.15">
      <c r="C61" s="15">
        <v>60</v>
      </c>
      <c r="D61" s="39" t="str">
        <f t="shared" si="1"/>
        <v>ErrCorr2 &lt;- correctStretches(ErrCorr1, maxHapLength = 5)</v>
      </c>
      <c r="F61" s="15" t="s">
        <v>349</v>
      </c>
      <c r="G61" s="15">
        <v>5</v>
      </c>
      <c r="H61" s="15" t="s">
        <v>52</v>
      </c>
      <c r="O61" s="15" t="str">
        <f>CONCATENATE(F61,G61,H61,I61,J61,K61,L61)</f>
        <v>ErrCorr2 &lt;- correctStretches(ErrCorr1, maxHapLength = 5)</v>
      </c>
    </row>
    <row r="62" spans="3:15" x14ac:dyDescent="0.15">
      <c r="C62" s="15">
        <v>61</v>
      </c>
      <c r="D62" s="39" t="str">
        <f t="shared" si="1"/>
        <v>USErrCorr3_5 &lt;- imputeByFlanks(ErrCorr2)</v>
      </c>
      <c r="F62" s="5" t="s">
        <v>353</v>
      </c>
      <c r="G62" s="5">
        <f>G61</f>
        <v>5</v>
      </c>
      <c r="H62" s="5" t="s">
        <v>341</v>
      </c>
      <c r="O62" s="15" t="str">
        <f>CONCATENATE(F62,G62,H62,I62,J62,K62,L62)</f>
        <v>USErrCorr3_5 &lt;- imputeByFlanks(ErrCorr2)</v>
      </c>
    </row>
    <row r="63" spans="3:15" x14ac:dyDescent="0.15">
      <c r="C63" s="15">
        <v>62</v>
      </c>
      <c r="D63" s="39" t="str">
        <f t="shared" si="1"/>
        <v>writeABHgenotypes(USErrCorr3_5, outfile = "C:/NGS/save/Genotype_select_ABHR3_csvs_ABHgenotypeR5US_aln_37.csv")</v>
      </c>
      <c r="F63" s="15" t="s">
        <v>354</v>
      </c>
      <c r="G63" s="15">
        <f>G61</f>
        <v>5</v>
      </c>
      <c r="H63" s="15" t="s">
        <v>342</v>
      </c>
      <c r="I63" s="15" t="str">
        <f>'1. Input and Output files list'!$E$6</f>
        <v>C:/NGS/save/</v>
      </c>
      <c r="J63" s="15" t="str">
        <f>CONCATENATE($H$3,"ABHgenotypeR")</f>
        <v>Genotype_select_ABHR3_csvs_ABHgenotypeR</v>
      </c>
      <c r="K63" s="15">
        <f>G61</f>
        <v>5</v>
      </c>
      <c r="L63" s="15" t="s">
        <v>680</v>
      </c>
      <c r="M63" s="15" t="s">
        <v>1001</v>
      </c>
      <c r="N63" s="15" t="s">
        <v>34</v>
      </c>
      <c r="O63" s="15" t="str">
        <f>CONCATENATE(F63,G63,H63,I63,J63,K63,L63,M63,N63)</f>
        <v>writeABHgenotypes(USErrCorr3_5, outfile = "C:/NGS/save/Genotype_select_ABHR3_csvs_ABHgenotypeR5US_aln_37.csv")</v>
      </c>
    </row>
    <row r="64" spans="3:15" x14ac:dyDescent="0.15">
      <c r="C64" s="15">
        <v>63</v>
      </c>
      <c r="D64" s="39" t="str">
        <f t="shared" si="1"/>
        <v>ErrCorr1 &lt;- correctUndercalledHets(genotype, maxHapLength = 6)</v>
      </c>
      <c r="F64" s="15" t="s">
        <v>348</v>
      </c>
      <c r="G64" s="15">
        <f>G65</f>
        <v>6</v>
      </c>
      <c r="H64" s="15" t="s">
        <v>52</v>
      </c>
      <c r="O64" s="15" t="str">
        <f>CONCATENATE(F64,G64,H64,I64,J64,K64,L64)</f>
        <v>ErrCorr1 &lt;- correctUndercalledHets(genotype, maxHapLength = 6)</v>
      </c>
    </row>
    <row r="65" spans="3:15" x14ac:dyDescent="0.15">
      <c r="C65" s="15">
        <v>64</v>
      </c>
      <c r="D65" s="39" t="str">
        <f t="shared" si="1"/>
        <v>ErrCorr2 &lt;- correctStretches(ErrCorr1, maxHapLength = 6)</v>
      </c>
      <c r="F65" s="15" t="s">
        <v>349</v>
      </c>
      <c r="G65" s="15">
        <v>6</v>
      </c>
      <c r="H65" s="15" t="s">
        <v>52</v>
      </c>
      <c r="O65" s="15" t="str">
        <f>CONCATENATE(F65,G65,H65,I65,J65,K65,L65)</f>
        <v>ErrCorr2 &lt;- correctStretches(ErrCorr1, maxHapLength = 6)</v>
      </c>
    </row>
    <row r="66" spans="3:15" x14ac:dyDescent="0.15">
      <c r="C66" s="15">
        <v>65</v>
      </c>
      <c r="D66" s="39" t="str">
        <f t="shared" si="1"/>
        <v>USErrCorr3_6 &lt;- imputeByFlanks(ErrCorr2)</v>
      </c>
      <c r="F66" s="5" t="s">
        <v>353</v>
      </c>
      <c r="G66" s="5">
        <f>G65</f>
        <v>6</v>
      </c>
      <c r="H66" s="5" t="s">
        <v>341</v>
      </c>
      <c r="O66" s="15" t="str">
        <f>CONCATENATE(F66,G66,H66,I66,J66,K66,L66)</f>
        <v>USErrCorr3_6 &lt;- imputeByFlanks(ErrCorr2)</v>
      </c>
    </row>
    <row r="67" spans="3:15" x14ac:dyDescent="0.15">
      <c r="C67" s="15">
        <v>66</v>
      </c>
      <c r="D67" s="39" t="str">
        <f t="shared" ref="D67:D84" si="2">O67</f>
        <v>writeABHgenotypes(USErrCorr3_6, outfile = "C:/NGS/save/Genotype_select_ABHR3_csvs_ABHgenotypeR6US_aln_37.csv")</v>
      </c>
      <c r="F67" s="15" t="s">
        <v>354</v>
      </c>
      <c r="G67" s="15">
        <f>G65</f>
        <v>6</v>
      </c>
      <c r="H67" s="15" t="s">
        <v>342</v>
      </c>
      <c r="I67" s="15" t="str">
        <f>'1. Input and Output files list'!$E$6</f>
        <v>C:/NGS/save/</v>
      </c>
      <c r="J67" s="15" t="str">
        <f>CONCATENATE($H$3,"ABHgenotypeR")</f>
        <v>Genotype_select_ABHR3_csvs_ABHgenotypeR</v>
      </c>
      <c r="K67" s="15">
        <f>G65</f>
        <v>6</v>
      </c>
      <c r="L67" s="15" t="s">
        <v>680</v>
      </c>
      <c r="M67" s="15" t="s">
        <v>1001</v>
      </c>
      <c r="N67" s="15" t="s">
        <v>34</v>
      </c>
      <c r="O67" s="15" t="str">
        <f>CONCATENATE(F67,G67,H67,I67,J67,K67,L67,M67,N67)</f>
        <v>writeABHgenotypes(USErrCorr3_6, outfile = "C:/NGS/save/Genotype_select_ABHR3_csvs_ABHgenotypeR6US_aln_37.csv")</v>
      </c>
    </row>
    <row r="68" spans="3:15" x14ac:dyDescent="0.15">
      <c r="C68" s="15">
        <v>67</v>
      </c>
      <c r="D68" s="39" t="str">
        <f t="shared" si="2"/>
        <v>ErrCorr1 &lt;- correctUndercalledHets(genotype, maxHapLength = 7)</v>
      </c>
      <c r="F68" s="15" t="s">
        <v>348</v>
      </c>
      <c r="G68" s="15">
        <f>G69</f>
        <v>7</v>
      </c>
      <c r="H68" s="15" t="s">
        <v>52</v>
      </c>
      <c r="O68" s="15" t="str">
        <f>CONCATENATE(F68,G68,H68,I68,J68,K68,L68)</f>
        <v>ErrCorr1 &lt;- correctUndercalledHets(genotype, maxHapLength = 7)</v>
      </c>
    </row>
    <row r="69" spans="3:15" x14ac:dyDescent="0.15">
      <c r="C69" s="15">
        <v>68</v>
      </c>
      <c r="D69" s="39" t="str">
        <f t="shared" si="2"/>
        <v>ErrCorr2 &lt;- correctStretches(ErrCorr1, maxHapLength = 7)</v>
      </c>
      <c r="F69" s="15" t="s">
        <v>349</v>
      </c>
      <c r="G69" s="15">
        <v>7</v>
      </c>
      <c r="H69" s="15" t="s">
        <v>52</v>
      </c>
      <c r="O69" s="15" t="str">
        <f>CONCATENATE(F69,G69,H69,I69,J69,K69,L69)</f>
        <v>ErrCorr2 &lt;- correctStretches(ErrCorr1, maxHapLength = 7)</v>
      </c>
    </row>
    <row r="70" spans="3:15" x14ac:dyDescent="0.15">
      <c r="C70" s="15">
        <v>69</v>
      </c>
      <c r="D70" s="39" t="str">
        <f t="shared" si="2"/>
        <v>USErrCorr3_7 &lt;- imputeByFlanks(ErrCorr2)</v>
      </c>
      <c r="F70" s="5" t="s">
        <v>353</v>
      </c>
      <c r="G70" s="5">
        <f>G69</f>
        <v>7</v>
      </c>
      <c r="H70" s="5" t="s">
        <v>341</v>
      </c>
      <c r="O70" s="15" t="str">
        <f>CONCATENATE(F70,G70,H70,I70,J70,K70,L70)</f>
        <v>USErrCorr3_7 &lt;- imputeByFlanks(ErrCorr2)</v>
      </c>
    </row>
    <row r="71" spans="3:15" x14ac:dyDescent="0.15">
      <c r="C71" s="15">
        <v>70</v>
      </c>
      <c r="D71" s="39" t="str">
        <f t="shared" si="2"/>
        <v>writeABHgenotypes(USErrCorr3_7, outfile = "C:/NGS/save/Genotype_select_ABHR3_csvs_ABHgenotypeR7US_aln_37.csv")</v>
      </c>
      <c r="F71" s="15" t="s">
        <v>354</v>
      </c>
      <c r="G71" s="15">
        <f>G69</f>
        <v>7</v>
      </c>
      <c r="H71" s="15" t="s">
        <v>342</v>
      </c>
      <c r="I71" s="15" t="str">
        <f>'1. Input and Output files list'!$E$6</f>
        <v>C:/NGS/save/</v>
      </c>
      <c r="J71" s="15" t="str">
        <f>CONCATENATE($H$3,"ABHgenotypeR")</f>
        <v>Genotype_select_ABHR3_csvs_ABHgenotypeR</v>
      </c>
      <c r="K71" s="15">
        <f>G69</f>
        <v>7</v>
      </c>
      <c r="L71" s="15" t="s">
        <v>680</v>
      </c>
      <c r="M71" s="15" t="s">
        <v>1001</v>
      </c>
      <c r="N71" s="15" t="s">
        <v>34</v>
      </c>
      <c r="O71" s="15" t="str">
        <f>CONCATENATE(F71,G71,H71,I71,J71,K71,L71,M71,N71)</f>
        <v>writeABHgenotypes(USErrCorr3_7, outfile = "C:/NGS/save/Genotype_select_ABHR3_csvs_ABHgenotypeR7US_aln_37.csv")</v>
      </c>
    </row>
    <row r="72" spans="3:15" x14ac:dyDescent="0.15">
      <c r="C72" s="15">
        <v>71</v>
      </c>
      <c r="D72" s="39" t="str">
        <f t="shared" si="2"/>
        <v>ErrCorr1 &lt;- correctUndercalledHets(genotype, maxHapLength = 8)</v>
      </c>
      <c r="F72" s="15" t="s">
        <v>348</v>
      </c>
      <c r="G72" s="15">
        <f>G73</f>
        <v>8</v>
      </c>
      <c r="H72" s="15" t="s">
        <v>52</v>
      </c>
      <c r="O72" s="15" t="str">
        <f>CONCATENATE(F72,G72,H72,I72,J72,K72,L72)</f>
        <v>ErrCorr1 &lt;- correctUndercalledHets(genotype, maxHapLength = 8)</v>
      </c>
    </row>
    <row r="73" spans="3:15" x14ac:dyDescent="0.15">
      <c r="C73" s="15">
        <v>72</v>
      </c>
      <c r="D73" s="39" t="str">
        <f t="shared" si="2"/>
        <v>ErrCorr2 &lt;- correctStretches(ErrCorr1, maxHapLength = 8)</v>
      </c>
      <c r="F73" s="15" t="s">
        <v>349</v>
      </c>
      <c r="G73" s="15">
        <v>8</v>
      </c>
      <c r="H73" s="15" t="s">
        <v>52</v>
      </c>
      <c r="O73" s="15" t="str">
        <f>CONCATENATE(F73,G73,H73,I73,J73,K73,L73)</f>
        <v>ErrCorr2 &lt;- correctStretches(ErrCorr1, maxHapLength = 8)</v>
      </c>
    </row>
    <row r="74" spans="3:15" x14ac:dyDescent="0.15">
      <c r="C74" s="15">
        <v>73</v>
      </c>
      <c r="D74" s="39" t="str">
        <f t="shared" si="2"/>
        <v>USErrCorr3_8 &lt;- imputeByFlanks(ErrCorr2)</v>
      </c>
      <c r="F74" s="5" t="s">
        <v>353</v>
      </c>
      <c r="G74" s="5">
        <f>G73</f>
        <v>8</v>
      </c>
      <c r="H74" s="5" t="s">
        <v>341</v>
      </c>
      <c r="O74" s="15" t="str">
        <f>CONCATENATE(F74,G74,H74,I74,J74,K74,L74)</f>
        <v>USErrCorr3_8 &lt;- imputeByFlanks(ErrCorr2)</v>
      </c>
    </row>
    <row r="75" spans="3:15" x14ac:dyDescent="0.15">
      <c r="C75" s="15">
        <v>74</v>
      </c>
      <c r="D75" s="39" t="str">
        <f t="shared" si="2"/>
        <v>writeABHgenotypes(USErrCorr3_8, outfile = "C:/NGS/save/Genotype_select_ABHR3_csvs_ABHgenotypeR8US_aln_37.csv")</v>
      </c>
      <c r="F75" s="15" t="s">
        <v>354</v>
      </c>
      <c r="G75" s="15">
        <f>G73</f>
        <v>8</v>
      </c>
      <c r="H75" s="15" t="s">
        <v>342</v>
      </c>
      <c r="I75" s="15" t="str">
        <f>'1. Input and Output files list'!$E$6</f>
        <v>C:/NGS/save/</v>
      </c>
      <c r="J75" s="15" t="str">
        <f>CONCATENATE($H$3,"ABHgenotypeR")</f>
        <v>Genotype_select_ABHR3_csvs_ABHgenotypeR</v>
      </c>
      <c r="K75" s="15">
        <f>G73</f>
        <v>8</v>
      </c>
      <c r="L75" s="15" t="s">
        <v>680</v>
      </c>
      <c r="M75" s="15" t="s">
        <v>1001</v>
      </c>
      <c r="N75" s="15" t="s">
        <v>34</v>
      </c>
      <c r="O75" s="15" t="str">
        <f>CONCATENATE(F75,G75,H75,I75,J75,K75,L75,M75,N75)</f>
        <v>writeABHgenotypes(USErrCorr3_8, outfile = "C:/NGS/save/Genotype_select_ABHR3_csvs_ABHgenotypeR8US_aln_37.csv")</v>
      </c>
    </row>
    <row r="76" spans="3:15" x14ac:dyDescent="0.15">
      <c r="C76" s="15">
        <v>75</v>
      </c>
      <c r="D76" s="39" t="str">
        <f t="shared" si="2"/>
        <v>ErrCorr1 &lt;- correctUndercalledHets(genotype, maxHapLength = 9)</v>
      </c>
      <c r="F76" s="15" t="s">
        <v>348</v>
      </c>
      <c r="G76" s="15">
        <f>G77</f>
        <v>9</v>
      </c>
      <c r="H76" s="15" t="s">
        <v>52</v>
      </c>
      <c r="O76" s="15" t="str">
        <f>CONCATENATE(F76,G76,H76,I76,J76,K76,L76)</f>
        <v>ErrCorr1 &lt;- correctUndercalledHets(genotype, maxHapLength = 9)</v>
      </c>
    </row>
    <row r="77" spans="3:15" x14ac:dyDescent="0.15">
      <c r="C77" s="15">
        <v>76</v>
      </c>
      <c r="D77" s="39" t="str">
        <f t="shared" si="2"/>
        <v>ErrCorr2 &lt;- correctStretches(ErrCorr1, maxHapLength = 9)</v>
      </c>
      <c r="F77" s="15" t="s">
        <v>349</v>
      </c>
      <c r="G77" s="15">
        <v>9</v>
      </c>
      <c r="H77" s="15" t="s">
        <v>52</v>
      </c>
      <c r="O77" s="15" t="str">
        <f>CONCATENATE(F77,G77,H77,I77,J77,K77,L77)</f>
        <v>ErrCorr2 &lt;- correctStretches(ErrCorr1, maxHapLength = 9)</v>
      </c>
    </row>
    <row r="78" spans="3:15" x14ac:dyDescent="0.15">
      <c r="C78" s="15">
        <v>77</v>
      </c>
      <c r="D78" s="39" t="str">
        <f t="shared" si="2"/>
        <v>USErrCorr3_9 &lt;- imputeByFlanks(ErrCorr2)</v>
      </c>
      <c r="F78" s="5" t="s">
        <v>353</v>
      </c>
      <c r="G78" s="5">
        <f>G77</f>
        <v>9</v>
      </c>
      <c r="H78" s="5" t="s">
        <v>341</v>
      </c>
      <c r="O78" s="15" t="str">
        <f>CONCATENATE(F78,G78,H78,I78,J78,K78,L78)</f>
        <v>USErrCorr3_9 &lt;- imputeByFlanks(ErrCorr2)</v>
      </c>
    </row>
    <row r="79" spans="3:15" x14ac:dyDescent="0.15">
      <c r="C79" s="15">
        <v>78</v>
      </c>
      <c r="D79" s="39" t="str">
        <f t="shared" si="2"/>
        <v>writeABHgenotypes(USErrCorr3_9, outfile = "C:/NGS/save/Genotype_select_ABHR3_csvs_ABHgenotypeR9US_aln_37.csv")</v>
      </c>
      <c r="F79" s="15" t="s">
        <v>354</v>
      </c>
      <c r="G79" s="15">
        <f>G77</f>
        <v>9</v>
      </c>
      <c r="H79" s="15" t="s">
        <v>342</v>
      </c>
      <c r="I79" s="15" t="str">
        <f>'1. Input and Output files list'!$E$6</f>
        <v>C:/NGS/save/</v>
      </c>
      <c r="J79" s="15" t="str">
        <f>CONCATENATE($H$3,"ABHgenotypeR")</f>
        <v>Genotype_select_ABHR3_csvs_ABHgenotypeR</v>
      </c>
      <c r="K79" s="15">
        <f>G77</f>
        <v>9</v>
      </c>
      <c r="L79" s="15" t="s">
        <v>680</v>
      </c>
      <c r="M79" s="15" t="s">
        <v>1001</v>
      </c>
      <c r="N79" s="15" t="s">
        <v>34</v>
      </c>
      <c r="O79" s="15" t="str">
        <f>CONCATENATE(F79,G79,H79,I79,J79,K79,L79,M79,N79)</f>
        <v>writeABHgenotypes(USErrCorr3_9, outfile = "C:/NGS/save/Genotype_select_ABHR3_csvs_ABHgenotypeR9US_aln_37.csv")</v>
      </c>
    </row>
    <row r="80" spans="3:15" x14ac:dyDescent="0.15">
      <c r="C80" s="15">
        <v>79</v>
      </c>
      <c r="D80" s="39" t="str">
        <f t="shared" si="2"/>
        <v>ErrCorr1 &lt;- correctUndercalledHets(genotype, maxHapLength = 10)</v>
      </c>
      <c r="F80" s="15" t="s">
        <v>348</v>
      </c>
      <c r="G80" s="15">
        <f>G81</f>
        <v>10</v>
      </c>
      <c r="H80" s="15" t="s">
        <v>52</v>
      </c>
      <c r="O80" s="15" t="str">
        <f>CONCATENATE(F80,G80,H80,I80,J80,K80,L80)</f>
        <v>ErrCorr1 &lt;- correctUndercalledHets(genotype, maxHapLength = 10)</v>
      </c>
    </row>
    <row r="81" spans="3:15" x14ac:dyDescent="0.15">
      <c r="C81" s="15">
        <v>80</v>
      </c>
      <c r="D81" s="39" t="str">
        <f t="shared" si="2"/>
        <v>ErrCorr2 &lt;- correctStretches(ErrCorr1, maxHapLength = 10)</v>
      </c>
      <c r="F81" s="15" t="s">
        <v>349</v>
      </c>
      <c r="G81" s="15">
        <v>10</v>
      </c>
      <c r="H81" s="15" t="s">
        <v>52</v>
      </c>
      <c r="O81" s="15" t="str">
        <f>CONCATENATE(F81,G81,H81,I81,J81,K81,L81)</f>
        <v>ErrCorr2 &lt;- correctStretches(ErrCorr1, maxHapLength = 10)</v>
      </c>
    </row>
    <row r="82" spans="3:15" x14ac:dyDescent="0.15">
      <c r="C82" s="15">
        <v>81</v>
      </c>
      <c r="D82" s="39" t="str">
        <f t="shared" si="2"/>
        <v>USErrCorr3_10 &lt;- imputeByFlanks(ErrCorr2)</v>
      </c>
      <c r="F82" s="5" t="s">
        <v>353</v>
      </c>
      <c r="G82" s="5">
        <f>G81</f>
        <v>10</v>
      </c>
      <c r="H82" s="5" t="s">
        <v>341</v>
      </c>
      <c r="O82" s="15" t="str">
        <f>CONCATENATE(F82,G82,H82,I82,J82,K82,L82)</f>
        <v>USErrCorr3_10 &lt;- imputeByFlanks(ErrCorr2)</v>
      </c>
    </row>
    <row r="83" spans="3:15" x14ac:dyDescent="0.15">
      <c r="C83" s="15">
        <v>82</v>
      </c>
      <c r="D83" s="39" t="str">
        <f t="shared" si="2"/>
        <v>writeABHgenotypes(USErrCorr3_10, outfile = "C:/NGS/save/Genotype_select_ABHR3_csvs_ABHgenotypeR10US_aln_37.csv")</v>
      </c>
      <c r="F83" s="15" t="s">
        <v>354</v>
      </c>
      <c r="G83" s="15">
        <f>G81</f>
        <v>10</v>
      </c>
      <c r="H83" s="15" t="s">
        <v>342</v>
      </c>
      <c r="I83" s="15" t="str">
        <f>'1. Input and Output files list'!$E$6</f>
        <v>C:/NGS/save/</v>
      </c>
      <c r="J83" s="15" t="str">
        <f>CONCATENATE($H$3,"ABHgenotypeR")</f>
        <v>Genotype_select_ABHR3_csvs_ABHgenotypeR</v>
      </c>
      <c r="K83" s="15">
        <f>G81</f>
        <v>10</v>
      </c>
      <c r="L83" s="15" t="s">
        <v>680</v>
      </c>
      <c r="M83" s="15" t="s">
        <v>1001</v>
      </c>
      <c r="N83" s="15" t="s">
        <v>34</v>
      </c>
      <c r="O83" s="15" t="str">
        <f>CONCATENATE(F83,G83,H83,I83,J83,K83,L83,M83,N83)</f>
        <v>writeABHgenotypes(USErrCorr3_10, outfile = "C:/NGS/save/Genotype_select_ABHR3_csvs_ABHgenotypeR10US_aln_37.csv")</v>
      </c>
    </row>
    <row r="84" spans="3:15" x14ac:dyDescent="0.15">
      <c r="C84" s="15">
        <v>83</v>
      </c>
      <c r="D84" s="39" t="str">
        <f t="shared" si="2"/>
        <v>pdf("C:/NGS/save/Genotype_imges_PDF_files/Genotype_select_ABHR3_csvs_ABHgenotypeR1-10SUUS_aln_37_0.50.50.40.50.50.4.pdf")</v>
      </c>
      <c r="F84" s="15" t="s">
        <v>343</v>
      </c>
      <c r="G84" s="15" t="str">
        <f>'1. Input and Output files list'!$E$6</f>
        <v>C:/NGS/save/</v>
      </c>
      <c r="H84" s="15" t="str">
        <f>CONCATENATE("Genotype_imges_PDF_files/",$H$3,"ABHgenotypeR")</f>
        <v>Genotype_imges_PDF_files/Genotype_select_ABHR3_csvs_ABHgenotypeR</v>
      </c>
      <c r="I84" s="15" t="s">
        <v>1002</v>
      </c>
      <c r="J84" s="15" t="s">
        <v>1592</v>
      </c>
      <c r="K84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84" s="15" t="s">
        <v>572</v>
      </c>
      <c r="O84" s="15" t="str">
        <f>CONCATENATE(F84,G84,H84,I84,J84,K84,L84,M84)</f>
        <v>pdf("C:/NGS/save/Genotype_imges_PDF_files/Genotype_select_ABHR3_csvs_ABHgenotypeR1-10SUUS_aln_37_0.50.50.40.50.50.4.pdf")</v>
      </c>
    </row>
    <row r="85" spans="3:15" x14ac:dyDescent="0.15">
      <c r="C85" s="15">
        <v>84</v>
      </c>
      <c r="D85" s="39" t="s">
        <v>1565</v>
      </c>
    </row>
    <row r="86" spans="3:15" x14ac:dyDescent="0.15">
      <c r="C86" s="15">
        <v>85</v>
      </c>
      <c r="D86" s="39" t="s">
        <v>1566</v>
      </c>
    </row>
    <row r="87" spans="3:15" x14ac:dyDescent="0.15">
      <c r="C87" s="15">
        <v>86</v>
      </c>
      <c r="D87" s="39" t="s">
        <v>1567</v>
      </c>
    </row>
    <row r="88" spans="3:15" x14ac:dyDescent="0.15">
      <c r="C88" s="15">
        <v>87</v>
      </c>
      <c r="D88" s="39" t="s">
        <v>1568</v>
      </c>
    </row>
    <row r="89" spans="3:15" x14ac:dyDescent="0.15">
      <c r="C89" s="15">
        <v>88</v>
      </c>
      <c r="D89" s="39" t="s">
        <v>1569</v>
      </c>
    </row>
    <row r="90" spans="3:15" x14ac:dyDescent="0.15">
      <c r="C90" s="15">
        <v>89</v>
      </c>
      <c r="D90" s="39" t="s">
        <v>1570</v>
      </c>
    </row>
    <row r="91" spans="3:15" x14ac:dyDescent="0.15">
      <c r="C91" s="15">
        <v>90</v>
      </c>
      <c r="D91" s="39" t="s">
        <v>1571</v>
      </c>
    </row>
    <row r="92" spans="3:15" x14ac:dyDescent="0.15">
      <c r="C92" s="15">
        <v>91</v>
      </c>
      <c r="D92" s="39" t="s">
        <v>1572</v>
      </c>
    </row>
    <row r="93" spans="3:15" x14ac:dyDescent="0.15">
      <c r="C93" s="15">
        <v>92</v>
      </c>
      <c r="D93" s="39" t="s">
        <v>1573</v>
      </c>
    </row>
    <row r="94" spans="3:15" x14ac:dyDescent="0.15">
      <c r="C94" s="15">
        <v>93</v>
      </c>
      <c r="D94" s="39" t="s">
        <v>1574</v>
      </c>
    </row>
    <row r="95" spans="3:15" x14ac:dyDescent="0.15">
      <c r="C95" s="15">
        <v>94</v>
      </c>
      <c r="D95" s="39" t="s">
        <v>1575</v>
      </c>
    </row>
    <row r="96" spans="3:15" x14ac:dyDescent="0.15">
      <c r="C96" s="15">
        <v>95</v>
      </c>
      <c r="D96" s="39" t="s">
        <v>1576</v>
      </c>
    </row>
    <row r="97" spans="3:4" x14ac:dyDescent="0.15">
      <c r="C97" s="15">
        <v>96</v>
      </c>
      <c r="D97" s="39" t="s">
        <v>1577</v>
      </c>
    </row>
    <row r="98" spans="3:4" x14ac:dyDescent="0.15">
      <c r="C98" s="15">
        <v>97</v>
      </c>
      <c r="D98" s="39" t="s">
        <v>1578</v>
      </c>
    </row>
    <row r="99" spans="3:4" x14ac:dyDescent="0.15">
      <c r="C99" s="15">
        <v>98</v>
      </c>
      <c r="D99" s="39" t="s">
        <v>1579</v>
      </c>
    </row>
    <row r="100" spans="3:4" x14ac:dyDescent="0.15">
      <c r="C100" s="15">
        <v>99</v>
      </c>
      <c r="D100" s="39" t="s">
        <v>1580</v>
      </c>
    </row>
    <row r="101" spans="3:4" x14ac:dyDescent="0.15">
      <c r="C101" s="15">
        <v>100</v>
      </c>
      <c r="D101" s="39" t="s">
        <v>1581</v>
      </c>
    </row>
    <row r="102" spans="3:4" x14ac:dyDescent="0.15">
      <c r="C102" s="15">
        <v>101</v>
      </c>
      <c r="D102" s="39" t="s">
        <v>1582</v>
      </c>
    </row>
    <row r="103" spans="3:4" x14ac:dyDescent="0.15">
      <c r="C103" s="15">
        <v>102</v>
      </c>
      <c r="D103" s="39" t="s">
        <v>1583</v>
      </c>
    </row>
    <row r="104" spans="3:4" x14ac:dyDescent="0.15">
      <c r="C104" s="15">
        <v>103</v>
      </c>
      <c r="D104" s="39" t="s">
        <v>1584</v>
      </c>
    </row>
    <row r="105" spans="3:4" x14ac:dyDescent="0.15">
      <c r="C105" s="15">
        <v>104</v>
      </c>
      <c r="D105" s="39" t="s">
        <v>1585</v>
      </c>
    </row>
    <row r="106" spans="3:4" x14ac:dyDescent="0.15">
      <c r="C106" s="15">
        <v>105</v>
      </c>
      <c r="D106" s="39" t="s">
        <v>1586</v>
      </c>
    </row>
    <row r="107" spans="3:4" x14ac:dyDescent="0.15">
      <c r="C107" s="15">
        <v>106</v>
      </c>
      <c r="D107" s="39" t="s">
        <v>1587</v>
      </c>
    </row>
    <row r="108" spans="3:4" x14ac:dyDescent="0.15">
      <c r="C108" s="15">
        <v>107</v>
      </c>
      <c r="D108" s="39" t="s">
        <v>347</v>
      </c>
    </row>
    <row r="109" spans="3:4" x14ac:dyDescent="0.15">
      <c r="C109" s="15">
        <v>108</v>
      </c>
      <c r="D109" s="39" t="s">
        <v>365</v>
      </c>
    </row>
    <row r="110" spans="3:4" x14ac:dyDescent="0.15">
      <c r="C110" s="15">
        <v>109</v>
      </c>
      <c r="D110" s="39" t="s">
        <v>366</v>
      </c>
    </row>
    <row r="111" spans="3:4" x14ac:dyDescent="0.15">
      <c r="C111" s="15">
        <v>110</v>
      </c>
      <c r="D111" s="39" t="s">
        <v>367</v>
      </c>
    </row>
    <row r="112" spans="3:4" x14ac:dyDescent="0.15">
      <c r="C112" s="15">
        <v>111</v>
      </c>
      <c r="D112" s="39" t="s">
        <v>368</v>
      </c>
    </row>
    <row r="113" spans="3:4" x14ac:dyDescent="0.15">
      <c r="C113" s="15">
        <v>112</v>
      </c>
      <c r="D113" s="39" t="s">
        <v>369</v>
      </c>
    </row>
    <row r="114" spans="3:4" x14ac:dyDescent="0.15">
      <c r="C114" s="15">
        <v>113</v>
      </c>
      <c r="D114" s="39" t="s">
        <v>370</v>
      </c>
    </row>
    <row r="115" spans="3:4" x14ac:dyDescent="0.15">
      <c r="C115" s="15">
        <v>114</v>
      </c>
      <c r="D115" s="39" t="s">
        <v>371</v>
      </c>
    </row>
    <row r="116" spans="3:4" x14ac:dyDescent="0.15">
      <c r="C116" s="15">
        <v>115</v>
      </c>
      <c r="D116" s="39" t="s">
        <v>372</v>
      </c>
    </row>
    <row r="117" spans="3:4" x14ac:dyDescent="0.15">
      <c r="C117" s="15">
        <v>116</v>
      </c>
      <c r="D117" s="39" t="s">
        <v>373</v>
      </c>
    </row>
    <row r="118" spans="3:4" x14ac:dyDescent="0.15">
      <c r="C118" s="15">
        <v>117</v>
      </c>
      <c r="D118" s="39" t="s">
        <v>374</v>
      </c>
    </row>
    <row r="119" spans="3:4" x14ac:dyDescent="0.15">
      <c r="C119" s="15">
        <v>118</v>
      </c>
      <c r="D119" s="39" t="s">
        <v>355</v>
      </c>
    </row>
    <row r="120" spans="3:4" x14ac:dyDescent="0.15">
      <c r="C120" s="15">
        <v>119</v>
      </c>
      <c r="D120" s="39" t="s">
        <v>356</v>
      </c>
    </row>
    <row r="121" spans="3:4" x14ac:dyDescent="0.15">
      <c r="C121" s="15">
        <v>120</v>
      </c>
      <c r="D121" s="39" t="s">
        <v>357</v>
      </c>
    </row>
    <row r="122" spans="3:4" x14ac:dyDescent="0.15">
      <c r="C122" s="15">
        <v>121</v>
      </c>
      <c r="D122" s="39" t="s">
        <v>358</v>
      </c>
    </row>
    <row r="123" spans="3:4" x14ac:dyDescent="0.15">
      <c r="C123" s="15">
        <v>122</v>
      </c>
      <c r="D123" s="39" t="s">
        <v>359</v>
      </c>
    </row>
    <row r="124" spans="3:4" x14ac:dyDescent="0.15">
      <c r="C124" s="15">
        <v>123</v>
      </c>
      <c r="D124" s="39" t="s">
        <v>360</v>
      </c>
    </row>
    <row r="125" spans="3:4" x14ac:dyDescent="0.15">
      <c r="C125" s="15">
        <v>124</v>
      </c>
      <c r="D125" s="39" t="s">
        <v>361</v>
      </c>
    </row>
    <row r="126" spans="3:4" x14ac:dyDescent="0.15">
      <c r="C126" s="15">
        <v>125</v>
      </c>
      <c r="D126" s="39" t="s">
        <v>362</v>
      </c>
    </row>
    <row r="127" spans="3:4" x14ac:dyDescent="0.15">
      <c r="C127" s="15">
        <v>126</v>
      </c>
      <c r="D127" s="39" t="s">
        <v>363</v>
      </c>
    </row>
    <row r="128" spans="3:4" x14ac:dyDescent="0.15">
      <c r="C128" s="15">
        <v>127</v>
      </c>
      <c r="D128" s="39" t="s">
        <v>364</v>
      </c>
    </row>
    <row r="129" spans="3:15" x14ac:dyDescent="0.15">
      <c r="C129" s="15">
        <v>128</v>
      </c>
      <c r="D129" s="39" t="s">
        <v>344</v>
      </c>
    </row>
    <row r="130" spans="3:15" s="5" customFormat="1" x14ac:dyDescent="0.15">
      <c r="C130" s="15">
        <v>129</v>
      </c>
      <c r="D130" s="39" t="s">
        <v>1057</v>
      </c>
    </row>
    <row r="131" spans="3:15" x14ac:dyDescent="0.15">
      <c r="C131" s="15">
        <v>130</v>
      </c>
      <c r="D131" s="39" t="str">
        <f t="shared" ref="D131:D162" si="3">O131</f>
        <v>genotype &lt;- readABHgenotypes("C:/NGS/save/Genotype_select_csvs_aln_37.csv", "ShinanoGreen", "VI185_4", readPos=TRUE)</v>
      </c>
      <c r="F131" s="15" t="s">
        <v>345</v>
      </c>
      <c r="G131" s="15" t="str">
        <f>'1. Input and Output files list'!$E$6</f>
        <v>C:/NGS/save/</v>
      </c>
      <c r="H131" s="15" t="s">
        <v>1059</v>
      </c>
      <c r="I131" s="15" t="s">
        <v>1001</v>
      </c>
      <c r="J131" s="15" t="s">
        <v>544</v>
      </c>
      <c r="K131" s="15" t="str">
        <f>'1. Input and Output files list'!$F$72</f>
        <v>ShinanoGreen</v>
      </c>
      <c r="L131" s="15" t="s">
        <v>10</v>
      </c>
      <c r="M131" s="15" t="str">
        <f>'1. Input and Output files list'!$F$74</f>
        <v>VI185_4</v>
      </c>
      <c r="N131" s="15" t="s">
        <v>338</v>
      </c>
      <c r="O131" s="15" t="str">
        <f>CONCATENATE(F131,G131,H131,I131,J131,K131,L131,M131,N131)</f>
        <v>genotype &lt;- readABHgenotypes("C:/NGS/save/Genotype_select_csvs_aln_37.csv", "ShinanoGreen", "VI185_4", readPos=TRUE)</v>
      </c>
    </row>
    <row r="132" spans="3:15" x14ac:dyDescent="0.15">
      <c r="C132" s="15">
        <v>131</v>
      </c>
      <c r="D132" s="39" t="str">
        <f t="shared" si="3"/>
        <v>ErrCorr1 &lt;- correctStretches(genotype, maxHapLength = 1)</v>
      </c>
      <c r="F132" s="15" t="s">
        <v>346</v>
      </c>
      <c r="G132" s="15">
        <v>1</v>
      </c>
      <c r="H132" s="15" t="s">
        <v>52</v>
      </c>
      <c r="O132" s="15" t="str">
        <f>CONCATENATE(F132,G132,H132,I132,J132,K132,L132)</f>
        <v>ErrCorr1 &lt;- correctStretches(genotype, maxHapLength = 1)</v>
      </c>
    </row>
    <row r="133" spans="3:15" x14ac:dyDescent="0.15">
      <c r="C133" s="15">
        <v>132</v>
      </c>
      <c r="D133" s="39" t="str">
        <f t="shared" si="3"/>
        <v>ErrCorr2 &lt;- correctUndercalledHets(ErrCorr1, maxHapLength = 1)</v>
      </c>
      <c r="F133" s="15" t="s">
        <v>339</v>
      </c>
      <c r="G133" s="15">
        <f>G132</f>
        <v>1</v>
      </c>
      <c r="H133" s="15" t="s">
        <v>52</v>
      </c>
      <c r="O133" s="15" t="str">
        <f>CONCATENATE(F133,G133,H133,I133,J133,K133,L133)</f>
        <v>ErrCorr2 &lt;- correctUndercalledHets(ErrCorr1, maxHapLength = 1)</v>
      </c>
    </row>
    <row r="134" spans="3:15" x14ac:dyDescent="0.15">
      <c r="C134" s="15">
        <v>133</v>
      </c>
      <c r="D134" s="39" t="str">
        <f t="shared" si="3"/>
        <v>SUErrCorr3_1 &lt;- imputeByFlanks(ErrCorr2)</v>
      </c>
      <c r="F134" s="5" t="s">
        <v>350</v>
      </c>
      <c r="G134" s="5">
        <f>G132</f>
        <v>1</v>
      </c>
      <c r="H134" s="5" t="s">
        <v>341</v>
      </c>
      <c r="O134" s="15" t="str">
        <f>CONCATENATE(F134,G134,H134,I134,J134,K134,L134)</f>
        <v>SUErrCorr3_1 &lt;- imputeByFlanks(ErrCorr2)</v>
      </c>
    </row>
    <row r="135" spans="3:15" x14ac:dyDescent="0.15">
      <c r="C135" s="15">
        <v>134</v>
      </c>
      <c r="D135" s="39" t="str">
        <f t="shared" si="3"/>
        <v>writeABHgenotypes(SUErrCorr3_1, outfile = "C:/NGS/save/Genotype_select_csvs_ABHgenotypeR1SU_aln_37.csv")</v>
      </c>
      <c r="F135" s="15" t="s">
        <v>351</v>
      </c>
      <c r="G135" s="15">
        <f>G132</f>
        <v>1</v>
      </c>
      <c r="H135" s="15" t="s">
        <v>342</v>
      </c>
      <c r="I135" s="15" t="str">
        <f>'1. Input and Output files list'!$E$6</f>
        <v>C:/NGS/save/</v>
      </c>
      <c r="J135" s="15" t="str">
        <f>CONCATENATE($H$131,"ABHgenotypeR")</f>
        <v>Genotype_select_csvs_ABHgenotypeR</v>
      </c>
      <c r="K135" s="15">
        <f>G132</f>
        <v>1</v>
      </c>
      <c r="L135" s="15" t="s">
        <v>681</v>
      </c>
      <c r="M135" s="15" t="s">
        <v>1001</v>
      </c>
      <c r="N135" s="15" t="s">
        <v>34</v>
      </c>
      <c r="O135" s="15" t="str">
        <f>CONCATENATE(F135,G135,H135,I135,J135,K135,L135,M135,N135)</f>
        <v>writeABHgenotypes(SUErrCorr3_1, outfile = "C:/NGS/save/Genotype_select_csvs_ABHgenotypeR1SU_aln_37.csv")</v>
      </c>
    </row>
    <row r="136" spans="3:15" x14ac:dyDescent="0.15">
      <c r="C136" s="15">
        <v>135</v>
      </c>
      <c r="D136" s="39" t="str">
        <f t="shared" si="3"/>
        <v>ErrCorr1 &lt;- correctStretches(genotype, maxHapLength = 2)</v>
      </c>
      <c r="F136" s="15" t="s">
        <v>346</v>
      </c>
      <c r="G136" s="15">
        <v>2</v>
      </c>
      <c r="H136" s="15" t="s">
        <v>52</v>
      </c>
      <c r="O136" s="15" t="str">
        <f>CONCATENATE(F136,G136,H136,I136,J136,K136,L136)</f>
        <v>ErrCorr1 &lt;- correctStretches(genotype, maxHapLength = 2)</v>
      </c>
    </row>
    <row r="137" spans="3:15" x14ac:dyDescent="0.15">
      <c r="C137" s="15">
        <v>136</v>
      </c>
      <c r="D137" s="39" t="str">
        <f t="shared" si="3"/>
        <v>ErrCorr2 &lt;- correctUndercalledHets(ErrCorr1, maxHapLength = 2)</v>
      </c>
      <c r="F137" s="15" t="s">
        <v>339</v>
      </c>
      <c r="G137" s="15">
        <f>G136</f>
        <v>2</v>
      </c>
      <c r="H137" s="15" t="s">
        <v>52</v>
      </c>
      <c r="O137" s="15" t="str">
        <f>CONCATENATE(F137,G137,H137,I137,J137,K137,L137)</f>
        <v>ErrCorr2 &lt;- correctUndercalledHets(ErrCorr1, maxHapLength = 2)</v>
      </c>
    </row>
    <row r="138" spans="3:15" x14ac:dyDescent="0.15">
      <c r="C138" s="15">
        <v>137</v>
      </c>
      <c r="D138" s="39" t="str">
        <f t="shared" si="3"/>
        <v>SUErrCorr3_2 &lt;- imputeByFlanks(ErrCorr2)</v>
      </c>
      <c r="F138" s="5" t="s">
        <v>350</v>
      </c>
      <c r="G138" s="5">
        <f>G136</f>
        <v>2</v>
      </c>
      <c r="H138" s="5" t="s">
        <v>341</v>
      </c>
      <c r="O138" s="15" t="str">
        <f>CONCATENATE(F138,G138,H138,I138,J138,K138,L138)</f>
        <v>SUErrCorr3_2 &lt;- imputeByFlanks(ErrCorr2)</v>
      </c>
    </row>
    <row r="139" spans="3:15" x14ac:dyDescent="0.15">
      <c r="C139" s="15">
        <v>138</v>
      </c>
      <c r="D139" s="39" t="str">
        <f t="shared" si="3"/>
        <v>writeABHgenotypes(SUErrCorr3_2, outfile = "C:/NGS/save/Genotype_select_csvs_ABHgenotypeR2SU_aln_37.csv")</v>
      </c>
      <c r="F139" s="15" t="s">
        <v>351</v>
      </c>
      <c r="G139" s="15">
        <f>G136</f>
        <v>2</v>
      </c>
      <c r="H139" s="15" t="s">
        <v>342</v>
      </c>
      <c r="I139" s="15" t="str">
        <f>'1. Input and Output files list'!$E$6</f>
        <v>C:/NGS/save/</v>
      </c>
      <c r="J139" s="15" t="str">
        <f>CONCATENATE($H$131,"ABHgenotypeR")</f>
        <v>Genotype_select_csvs_ABHgenotypeR</v>
      </c>
      <c r="K139" s="15">
        <f>G136</f>
        <v>2</v>
      </c>
      <c r="L139" s="15" t="s">
        <v>681</v>
      </c>
      <c r="M139" s="15" t="s">
        <v>1001</v>
      </c>
      <c r="N139" s="15" t="s">
        <v>34</v>
      </c>
      <c r="O139" s="15" t="str">
        <f>CONCATENATE(F139,G139,H139,I139,J139,K139,L139,M139,N139)</f>
        <v>writeABHgenotypes(SUErrCorr3_2, outfile = "C:/NGS/save/Genotype_select_csvs_ABHgenotypeR2SU_aln_37.csv")</v>
      </c>
    </row>
    <row r="140" spans="3:15" x14ac:dyDescent="0.15">
      <c r="C140" s="15">
        <v>139</v>
      </c>
      <c r="D140" s="39" t="str">
        <f t="shared" si="3"/>
        <v>ErrCorr1 &lt;- correctStretches(genotype, maxHapLength = 3)</v>
      </c>
      <c r="F140" s="15" t="s">
        <v>346</v>
      </c>
      <c r="G140" s="15">
        <v>3</v>
      </c>
      <c r="H140" s="15" t="s">
        <v>52</v>
      </c>
      <c r="O140" s="15" t="str">
        <f>CONCATENATE(F140,G140,H140,I140,J140,K140,L140)</f>
        <v>ErrCorr1 &lt;- correctStretches(genotype, maxHapLength = 3)</v>
      </c>
    </row>
    <row r="141" spans="3:15" x14ac:dyDescent="0.15">
      <c r="C141" s="15">
        <v>140</v>
      </c>
      <c r="D141" s="39" t="str">
        <f t="shared" si="3"/>
        <v>ErrCorr2 &lt;- correctUndercalledHets(ErrCorr1, maxHapLength = 3)</v>
      </c>
      <c r="F141" s="15" t="s">
        <v>339</v>
      </c>
      <c r="G141" s="15">
        <f>G140</f>
        <v>3</v>
      </c>
      <c r="H141" s="15" t="s">
        <v>52</v>
      </c>
      <c r="O141" s="15" t="str">
        <f>CONCATENATE(F141,G141,H141,I141,J141,K141,L141)</f>
        <v>ErrCorr2 &lt;- correctUndercalledHets(ErrCorr1, maxHapLength = 3)</v>
      </c>
    </row>
    <row r="142" spans="3:15" x14ac:dyDescent="0.15">
      <c r="C142" s="15">
        <v>141</v>
      </c>
      <c r="D142" s="39" t="str">
        <f t="shared" si="3"/>
        <v>SUErrCorr3_3 &lt;- imputeByFlanks(ErrCorr2)</v>
      </c>
      <c r="F142" s="5" t="s">
        <v>350</v>
      </c>
      <c r="G142" s="5">
        <f>G140</f>
        <v>3</v>
      </c>
      <c r="H142" s="5" t="s">
        <v>341</v>
      </c>
      <c r="O142" s="15" t="str">
        <f>CONCATENATE(F142,G142,H142,I142,J142,K142,L142)</f>
        <v>SUErrCorr3_3 &lt;- imputeByFlanks(ErrCorr2)</v>
      </c>
    </row>
    <row r="143" spans="3:15" x14ac:dyDescent="0.15">
      <c r="C143" s="15">
        <v>142</v>
      </c>
      <c r="D143" s="39" t="str">
        <f t="shared" si="3"/>
        <v>writeABHgenotypes(SUErrCorr3_3, outfile = "C:/NGS/save/Genotype_select_csvs_ABHgenotypeR3SU_aln_37.csv")</v>
      </c>
      <c r="F143" s="15" t="s">
        <v>351</v>
      </c>
      <c r="G143" s="15">
        <f>G140</f>
        <v>3</v>
      </c>
      <c r="H143" s="15" t="s">
        <v>342</v>
      </c>
      <c r="I143" s="15" t="str">
        <f>'1. Input and Output files list'!$E$6</f>
        <v>C:/NGS/save/</v>
      </c>
      <c r="J143" s="15" t="str">
        <f>CONCATENATE($H$131,"ABHgenotypeR")</f>
        <v>Genotype_select_csvs_ABHgenotypeR</v>
      </c>
      <c r="K143" s="15">
        <f>G140</f>
        <v>3</v>
      </c>
      <c r="L143" s="15" t="s">
        <v>681</v>
      </c>
      <c r="M143" s="15" t="s">
        <v>1001</v>
      </c>
      <c r="N143" s="15" t="s">
        <v>34</v>
      </c>
      <c r="O143" s="15" t="str">
        <f>CONCATENATE(F143,G143,H143,I143,J143,K143,L143,M143,N143)</f>
        <v>writeABHgenotypes(SUErrCorr3_3, outfile = "C:/NGS/save/Genotype_select_csvs_ABHgenotypeR3SU_aln_37.csv")</v>
      </c>
    </row>
    <row r="144" spans="3:15" x14ac:dyDescent="0.15">
      <c r="C144" s="15">
        <v>143</v>
      </c>
      <c r="D144" s="39" t="str">
        <f t="shared" si="3"/>
        <v>ErrCorr1 &lt;- correctStretches(genotype, maxHapLength = 4)</v>
      </c>
      <c r="F144" s="15" t="s">
        <v>346</v>
      </c>
      <c r="G144" s="15">
        <v>4</v>
      </c>
      <c r="H144" s="15" t="s">
        <v>52</v>
      </c>
      <c r="O144" s="15" t="str">
        <f>CONCATENATE(F144,G144,H144,I144,J144,K144,L144)</f>
        <v>ErrCorr1 &lt;- correctStretches(genotype, maxHapLength = 4)</v>
      </c>
    </row>
    <row r="145" spans="3:15" x14ac:dyDescent="0.15">
      <c r="C145" s="15">
        <v>144</v>
      </c>
      <c r="D145" s="39" t="str">
        <f t="shared" si="3"/>
        <v>ErrCorr2 &lt;- correctUndercalledHets(ErrCorr1, maxHapLength = 4)</v>
      </c>
      <c r="F145" s="15" t="s">
        <v>339</v>
      </c>
      <c r="G145" s="15">
        <f>G144</f>
        <v>4</v>
      </c>
      <c r="H145" s="15" t="s">
        <v>52</v>
      </c>
      <c r="O145" s="15" t="str">
        <f>CONCATENATE(F145,G145,H145,I145,J145,K145,L145)</f>
        <v>ErrCorr2 &lt;- correctUndercalledHets(ErrCorr1, maxHapLength = 4)</v>
      </c>
    </row>
    <row r="146" spans="3:15" x14ac:dyDescent="0.15">
      <c r="C146" s="15">
        <v>145</v>
      </c>
      <c r="D146" s="39" t="str">
        <f t="shared" si="3"/>
        <v>SUErrCorr3_4 &lt;- imputeByFlanks(ErrCorr2)</v>
      </c>
      <c r="F146" s="5" t="s">
        <v>350</v>
      </c>
      <c r="G146" s="5">
        <f>G144</f>
        <v>4</v>
      </c>
      <c r="H146" s="5" t="s">
        <v>341</v>
      </c>
      <c r="O146" s="15" t="str">
        <f>CONCATENATE(F146,G146,H146,I146,J146,K146,L146)</f>
        <v>SUErrCorr3_4 &lt;- imputeByFlanks(ErrCorr2)</v>
      </c>
    </row>
    <row r="147" spans="3:15" x14ac:dyDescent="0.15">
      <c r="C147" s="15">
        <v>146</v>
      </c>
      <c r="D147" s="39" t="str">
        <f t="shared" si="3"/>
        <v>writeABHgenotypes(SUErrCorr3_4, outfile = "C:/NGS/save/Genotype_select_csvs_ABHgenotypeR4SU_aln_37.csv")</v>
      </c>
      <c r="F147" s="15" t="s">
        <v>351</v>
      </c>
      <c r="G147" s="15">
        <f>G144</f>
        <v>4</v>
      </c>
      <c r="H147" s="15" t="s">
        <v>342</v>
      </c>
      <c r="I147" s="15" t="str">
        <f>'1. Input and Output files list'!$E$6</f>
        <v>C:/NGS/save/</v>
      </c>
      <c r="J147" s="15" t="str">
        <f>CONCATENATE($H$131,"ABHgenotypeR")</f>
        <v>Genotype_select_csvs_ABHgenotypeR</v>
      </c>
      <c r="K147" s="15">
        <f>G144</f>
        <v>4</v>
      </c>
      <c r="L147" s="15" t="s">
        <v>681</v>
      </c>
      <c r="M147" s="15" t="s">
        <v>1001</v>
      </c>
      <c r="N147" s="15" t="s">
        <v>34</v>
      </c>
      <c r="O147" s="15" t="str">
        <f>CONCATENATE(F147,G147,H147,I147,J147,K147,L147,M147,N147)</f>
        <v>writeABHgenotypes(SUErrCorr3_4, outfile = "C:/NGS/save/Genotype_select_csvs_ABHgenotypeR4SU_aln_37.csv")</v>
      </c>
    </row>
    <row r="148" spans="3:15" x14ac:dyDescent="0.15">
      <c r="C148" s="15">
        <v>147</v>
      </c>
      <c r="D148" s="39" t="str">
        <f t="shared" si="3"/>
        <v>ErrCorr1 &lt;- correctStretches(genotype, maxHapLength = 5)</v>
      </c>
      <c r="F148" s="15" t="s">
        <v>346</v>
      </c>
      <c r="G148" s="15">
        <v>5</v>
      </c>
      <c r="H148" s="15" t="s">
        <v>52</v>
      </c>
      <c r="O148" s="15" t="str">
        <f>CONCATENATE(F148,G148,H148,I148,J148,K148,L148)</f>
        <v>ErrCorr1 &lt;- correctStretches(genotype, maxHapLength = 5)</v>
      </c>
    </row>
    <row r="149" spans="3:15" x14ac:dyDescent="0.15">
      <c r="C149" s="15">
        <v>148</v>
      </c>
      <c r="D149" s="39" t="str">
        <f t="shared" si="3"/>
        <v>ErrCorr2 &lt;- correctUndercalledHets(ErrCorr1, maxHapLength = 5)</v>
      </c>
      <c r="F149" s="15" t="s">
        <v>339</v>
      </c>
      <c r="G149" s="15">
        <f>G148</f>
        <v>5</v>
      </c>
      <c r="H149" s="15" t="s">
        <v>52</v>
      </c>
      <c r="O149" s="15" t="str">
        <f>CONCATENATE(F149,G149,H149,I149,J149,K149,L149)</f>
        <v>ErrCorr2 &lt;- correctUndercalledHets(ErrCorr1, maxHapLength = 5)</v>
      </c>
    </row>
    <row r="150" spans="3:15" x14ac:dyDescent="0.15">
      <c r="C150" s="15">
        <v>149</v>
      </c>
      <c r="D150" s="39" t="str">
        <f t="shared" si="3"/>
        <v>SUErrCorr3_5 &lt;- imputeByFlanks(ErrCorr2)</v>
      </c>
      <c r="F150" s="5" t="s">
        <v>350</v>
      </c>
      <c r="G150" s="5">
        <f>G148</f>
        <v>5</v>
      </c>
      <c r="H150" s="5" t="s">
        <v>341</v>
      </c>
      <c r="O150" s="15" t="str">
        <f>CONCATENATE(F150,G150,H150,I150,J150,K150,L150)</f>
        <v>SUErrCorr3_5 &lt;- imputeByFlanks(ErrCorr2)</v>
      </c>
    </row>
    <row r="151" spans="3:15" x14ac:dyDescent="0.15">
      <c r="C151" s="15">
        <v>150</v>
      </c>
      <c r="D151" s="39" t="str">
        <f t="shared" si="3"/>
        <v>writeABHgenotypes(SUErrCorr3_5, outfile = "C:/NGS/save/Genotype_select_csvs_ABHgenotypeR5SU_aln_37.csv")</v>
      </c>
      <c r="F151" s="15" t="s">
        <v>351</v>
      </c>
      <c r="G151" s="15">
        <f>G148</f>
        <v>5</v>
      </c>
      <c r="H151" s="15" t="s">
        <v>342</v>
      </c>
      <c r="I151" s="15" t="str">
        <f>'1. Input and Output files list'!$E$6</f>
        <v>C:/NGS/save/</v>
      </c>
      <c r="J151" s="15" t="str">
        <f>CONCATENATE($H$131,"ABHgenotypeR")</f>
        <v>Genotype_select_csvs_ABHgenotypeR</v>
      </c>
      <c r="K151" s="15">
        <f>G148</f>
        <v>5</v>
      </c>
      <c r="L151" s="15" t="s">
        <v>681</v>
      </c>
      <c r="M151" s="15" t="s">
        <v>1001</v>
      </c>
      <c r="N151" s="15" t="s">
        <v>34</v>
      </c>
      <c r="O151" s="15" t="str">
        <f>CONCATENATE(F151,G151,H151,I151,J151,K151,L151,M151,N151)</f>
        <v>writeABHgenotypes(SUErrCorr3_5, outfile = "C:/NGS/save/Genotype_select_csvs_ABHgenotypeR5SU_aln_37.csv")</v>
      </c>
    </row>
    <row r="152" spans="3:15" x14ac:dyDescent="0.15">
      <c r="C152" s="15">
        <v>151</v>
      </c>
      <c r="D152" s="39" t="str">
        <f t="shared" si="3"/>
        <v>ErrCorr1 &lt;- correctStretches(genotype, maxHapLength = 6)</v>
      </c>
      <c r="F152" s="15" t="s">
        <v>346</v>
      </c>
      <c r="G152" s="15">
        <v>6</v>
      </c>
      <c r="H152" s="15" t="s">
        <v>52</v>
      </c>
      <c r="O152" s="15" t="str">
        <f>CONCATENATE(F152,G152,H152,I152,J152,K152,L152)</f>
        <v>ErrCorr1 &lt;- correctStretches(genotype, maxHapLength = 6)</v>
      </c>
    </row>
    <row r="153" spans="3:15" x14ac:dyDescent="0.15">
      <c r="C153" s="15">
        <v>152</v>
      </c>
      <c r="D153" s="39" t="str">
        <f t="shared" si="3"/>
        <v>ErrCorr2 &lt;- correctUndercalledHets(ErrCorr1, maxHapLength = 6)</v>
      </c>
      <c r="F153" s="15" t="s">
        <v>339</v>
      </c>
      <c r="G153" s="15">
        <f>G152</f>
        <v>6</v>
      </c>
      <c r="H153" s="15" t="s">
        <v>52</v>
      </c>
      <c r="O153" s="15" t="str">
        <f>CONCATENATE(F153,G153,H153,I153,J153,K153,L153)</f>
        <v>ErrCorr2 &lt;- correctUndercalledHets(ErrCorr1, maxHapLength = 6)</v>
      </c>
    </row>
    <row r="154" spans="3:15" x14ac:dyDescent="0.15">
      <c r="C154" s="15">
        <v>153</v>
      </c>
      <c r="D154" s="39" t="str">
        <f t="shared" si="3"/>
        <v>SUErrCorr3_6 &lt;- imputeByFlanks(ErrCorr2)</v>
      </c>
      <c r="F154" s="5" t="s">
        <v>350</v>
      </c>
      <c r="G154" s="5">
        <f>G152</f>
        <v>6</v>
      </c>
      <c r="H154" s="5" t="s">
        <v>341</v>
      </c>
      <c r="O154" s="15" t="str">
        <f>CONCATENATE(F154,G154,H154,I154,J154,K154,L154)</f>
        <v>SUErrCorr3_6 &lt;- imputeByFlanks(ErrCorr2)</v>
      </c>
    </row>
    <row r="155" spans="3:15" x14ac:dyDescent="0.15">
      <c r="C155" s="15">
        <v>154</v>
      </c>
      <c r="D155" s="39" t="str">
        <f t="shared" si="3"/>
        <v>writeABHgenotypes(SUErrCorr3_6, outfile = "C:/NGS/save/Genotype_select_csvs_ABHgenotypeR6SU_aln_37.csv")</v>
      </c>
      <c r="F155" s="15" t="s">
        <v>351</v>
      </c>
      <c r="G155" s="15">
        <f>G152</f>
        <v>6</v>
      </c>
      <c r="H155" s="15" t="s">
        <v>342</v>
      </c>
      <c r="I155" s="15" t="str">
        <f>'1. Input and Output files list'!$E$6</f>
        <v>C:/NGS/save/</v>
      </c>
      <c r="J155" s="15" t="str">
        <f>CONCATENATE($H$131,"ABHgenotypeR")</f>
        <v>Genotype_select_csvs_ABHgenotypeR</v>
      </c>
      <c r="K155" s="15">
        <f>G152</f>
        <v>6</v>
      </c>
      <c r="L155" s="15" t="s">
        <v>681</v>
      </c>
      <c r="M155" s="15" t="s">
        <v>1001</v>
      </c>
      <c r="N155" s="15" t="s">
        <v>34</v>
      </c>
      <c r="O155" s="15" t="str">
        <f>CONCATENATE(F155,G155,H155,I155,J155,K155,L155,M155,N155)</f>
        <v>writeABHgenotypes(SUErrCorr3_6, outfile = "C:/NGS/save/Genotype_select_csvs_ABHgenotypeR6SU_aln_37.csv")</v>
      </c>
    </row>
    <row r="156" spans="3:15" x14ac:dyDescent="0.15">
      <c r="C156" s="15">
        <v>155</v>
      </c>
      <c r="D156" s="39" t="str">
        <f t="shared" si="3"/>
        <v>ErrCorr1 &lt;- correctStretches(genotype, maxHapLength = 7)</v>
      </c>
      <c r="F156" s="15" t="s">
        <v>853</v>
      </c>
      <c r="G156" s="15">
        <v>7</v>
      </c>
      <c r="H156" s="15" t="s">
        <v>52</v>
      </c>
      <c r="O156" s="15" t="str">
        <f>CONCATENATE(F156,G156,H156,I156,J156,K156,L156)</f>
        <v>ErrCorr1 &lt;- correctStretches(genotype, maxHapLength = 7)</v>
      </c>
    </row>
    <row r="157" spans="3:15" x14ac:dyDescent="0.15">
      <c r="C157" s="15">
        <v>156</v>
      </c>
      <c r="D157" s="39" t="str">
        <f t="shared" si="3"/>
        <v>ErrCorr2 &lt;- correctUndercalledHets(ErrCorr1, maxHapLength = 7)</v>
      </c>
      <c r="F157" s="15" t="s">
        <v>339</v>
      </c>
      <c r="G157" s="15">
        <f>G156</f>
        <v>7</v>
      </c>
      <c r="H157" s="15" t="s">
        <v>52</v>
      </c>
      <c r="O157" s="15" t="str">
        <f>CONCATENATE(F157,G157,H157,I157,J157,K157,L157)</f>
        <v>ErrCorr2 &lt;- correctUndercalledHets(ErrCorr1, maxHapLength = 7)</v>
      </c>
    </row>
    <row r="158" spans="3:15" x14ac:dyDescent="0.15">
      <c r="C158" s="15">
        <v>157</v>
      </c>
      <c r="D158" s="39" t="str">
        <f t="shared" si="3"/>
        <v>SUErrCorr3_7 &lt;- imputeByFlanks(ErrCorr2)</v>
      </c>
      <c r="F158" s="5" t="s">
        <v>350</v>
      </c>
      <c r="G158" s="5">
        <f>G156</f>
        <v>7</v>
      </c>
      <c r="H158" s="5" t="s">
        <v>341</v>
      </c>
      <c r="O158" s="15" t="str">
        <f>CONCATENATE(F158,G158,H158,I158,J158,K158,L158)</f>
        <v>SUErrCorr3_7 &lt;- imputeByFlanks(ErrCorr2)</v>
      </c>
    </row>
    <row r="159" spans="3:15" x14ac:dyDescent="0.15">
      <c r="C159" s="15">
        <v>158</v>
      </c>
      <c r="D159" s="39" t="str">
        <f t="shared" si="3"/>
        <v>writeABHgenotypes(SUErrCorr3_7, outfile = "C:/NGS/save/Genotype_select_csvs_ABHgenotypeR7SU_aln_37.csv")</v>
      </c>
      <c r="F159" s="15" t="s">
        <v>351</v>
      </c>
      <c r="G159" s="15">
        <f>G156</f>
        <v>7</v>
      </c>
      <c r="H159" s="15" t="s">
        <v>342</v>
      </c>
      <c r="I159" s="15" t="str">
        <f>'1. Input and Output files list'!$E$6</f>
        <v>C:/NGS/save/</v>
      </c>
      <c r="J159" s="15" t="str">
        <f>CONCATENATE($H$131,"ABHgenotypeR")</f>
        <v>Genotype_select_csvs_ABHgenotypeR</v>
      </c>
      <c r="K159" s="15">
        <f>G156</f>
        <v>7</v>
      </c>
      <c r="L159" s="15" t="s">
        <v>681</v>
      </c>
      <c r="M159" s="15" t="s">
        <v>1001</v>
      </c>
      <c r="N159" s="15" t="s">
        <v>34</v>
      </c>
      <c r="O159" s="15" t="str">
        <f>CONCATENATE(F159,G159,H159,I159,J159,K159,L159,M159,N159)</f>
        <v>writeABHgenotypes(SUErrCorr3_7, outfile = "C:/NGS/save/Genotype_select_csvs_ABHgenotypeR7SU_aln_37.csv")</v>
      </c>
    </row>
    <row r="160" spans="3:15" x14ac:dyDescent="0.15">
      <c r="C160" s="15">
        <v>159</v>
      </c>
      <c r="D160" s="39" t="str">
        <f t="shared" si="3"/>
        <v>ErrCorr1 &lt;- correctStretches(genotype, maxHapLength = 8)</v>
      </c>
      <c r="F160" s="15" t="s">
        <v>346</v>
      </c>
      <c r="G160" s="15">
        <v>8</v>
      </c>
      <c r="H160" s="15" t="s">
        <v>52</v>
      </c>
      <c r="O160" s="15" t="str">
        <f>CONCATENATE(F160,G160,H160,I160,J160,K160,L160)</f>
        <v>ErrCorr1 &lt;- correctStretches(genotype, maxHapLength = 8)</v>
      </c>
    </row>
    <row r="161" spans="3:15" x14ac:dyDescent="0.15">
      <c r="C161" s="15">
        <v>160</v>
      </c>
      <c r="D161" s="39" t="str">
        <f t="shared" si="3"/>
        <v>ErrCorr2 &lt;- correctUndercalledHets(ErrCorr1, maxHapLength = 8)</v>
      </c>
      <c r="F161" s="15" t="s">
        <v>339</v>
      </c>
      <c r="G161" s="15">
        <f>G160</f>
        <v>8</v>
      </c>
      <c r="H161" s="15" t="s">
        <v>52</v>
      </c>
      <c r="O161" s="15" t="str">
        <f>CONCATENATE(F161,G161,H161,I161,J161,K161,L161)</f>
        <v>ErrCorr2 &lt;- correctUndercalledHets(ErrCorr1, maxHapLength = 8)</v>
      </c>
    </row>
    <row r="162" spans="3:15" x14ac:dyDescent="0.15">
      <c r="C162" s="15">
        <v>161</v>
      </c>
      <c r="D162" s="39" t="str">
        <f t="shared" si="3"/>
        <v>SUErrCorr3_8 &lt;- imputeByFlanks(ErrCorr2)</v>
      </c>
      <c r="F162" s="5" t="s">
        <v>350</v>
      </c>
      <c r="G162" s="5">
        <f>G160</f>
        <v>8</v>
      </c>
      <c r="H162" s="5" t="s">
        <v>341</v>
      </c>
      <c r="O162" s="15" t="str">
        <f>CONCATENATE(F162,G162,H162,I162,J162,K162,L162)</f>
        <v>SUErrCorr3_8 &lt;- imputeByFlanks(ErrCorr2)</v>
      </c>
    </row>
    <row r="163" spans="3:15" x14ac:dyDescent="0.15">
      <c r="C163" s="15">
        <v>162</v>
      </c>
      <c r="D163" s="39" t="str">
        <f t="shared" ref="D163:D194" si="4">O163</f>
        <v>writeABHgenotypes(SUErrCorr3_8, outfile = "C:/NGS/save/Genotype_select_csvs_ABHgenotypeR8SU_aln_37.csv")</v>
      </c>
      <c r="F163" s="15" t="s">
        <v>351</v>
      </c>
      <c r="G163" s="15">
        <f>G160</f>
        <v>8</v>
      </c>
      <c r="H163" s="15" t="s">
        <v>342</v>
      </c>
      <c r="I163" s="15" t="str">
        <f>'1. Input and Output files list'!$E$6</f>
        <v>C:/NGS/save/</v>
      </c>
      <c r="J163" s="15" t="str">
        <f>CONCATENATE($H$131,"ABHgenotypeR")</f>
        <v>Genotype_select_csvs_ABHgenotypeR</v>
      </c>
      <c r="K163" s="15">
        <f>G160</f>
        <v>8</v>
      </c>
      <c r="L163" s="15" t="s">
        <v>681</v>
      </c>
      <c r="M163" s="15" t="s">
        <v>1001</v>
      </c>
      <c r="N163" s="15" t="s">
        <v>34</v>
      </c>
      <c r="O163" s="15" t="str">
        <f>CONCATENATE(F163,G163,H163,I163,J163,K163,L163,M163,N163)</f>
        <v>writeABHgenotypes(SUErrCorr3_8, outfile = "C:/NGS/save/Genotype_select_csvs_ABHgenotypeR8SU_aln_37.csv")</v>
      </c>
    </row>
    <row r="164" spans="3:15" x14ac:dyDescent="0.15">
      <c r="C164" s="15">
        <v>163</v>
      </c>
      <c r="D164" s="39" t="str">
        <f t="shared" si="4"/>
        <v>ErrCorr1 &lt;- correctStretches(genotype, maxHapLength = 9)</v>
      </c>
      <c r="F164" s="15" t="s">
        <v>346</v>
      </c>
      <c r="G164" s="15">
        <v>9</v>
      </c>
      <c r="H164" s="15" t="s">
        <v>52</v>
      </c>
      <c r="O164" s="15" t="str">
        <f>CONCATENATE(F164,G164,H164,I164,J164,K164,L164)</f>
        <v>ErrCorr1 &lt;- correctStretches(genotype, maxHapLength = 9)</v>
      </c>
    </row>
    <row r="165" spans="3:15" x14ac:dyDescent="0.15">
      <c r="C165" s="15">
        <v>164</v>
      </c>
      <c r="D165" s="39" t="str">
        <f t="shared" si="4"/>
        <v>ErrCorr2 &lt;- correctUndercalledHets(ErrCorr1, maxHapLength = 9)</v>
      </c>
      <c r="F165" s="15" t="s">
        <v>339</v>
      </c>
      <c r="G165" s="15">
        <f>G164</f>
        <v>9</v>
      </c>
      <c r="H165" s="15" t="s">
        <v>52</v>
      </c>
      <c r="O165" s="15" t="str">
        <f>CONCATENATE(F165,G165,H165,I165,J165,K165,L165)</f>
        <v>ErrCorr2 &lt;- correctUndercalledHets(ErrCorr1, maxHapLength = 9)</v>
      </c>
    </row>
    <row r="166" spans="3:15" x14ac:dyDescent="0.15">
      <c r="C166" s="15">
        <v>165</v>
      </c>
      <c r="D166" s="39" t="str">
        <f t="shared" si="4"/>
        <v>SUErrCorr3_9 &lt;- imputeByFlanks(ErrCorr2)</v>
      </c>
      <c r="F166" s="5" t="s">
        <v>350</v>
      </c>
      <c r="G166" s="5">
        <f>G164</f>
        <v>9</v>
      </c>
      <c r="H166" s="5" t="s">
        <v>341</v>
      </c>
      <c r="O166" s="15" t="str">
        <f>CONCATENATE(F166,G166,H166,I166,J166,K166,L166)</f>
        <v>SUErrCorr3_9 &lt;- imputeByFlanks(ErrCorr2)</v>
      </c>
    </row>
    <row r="167" spans="3:15" x14ac:dyDescent="0.15">
      <c r="C167" s="15">
        <v>166</v>
      </c>
      <c r="D167" s="39" t="str">
        <f t="shared" si="4"/>
        <v>writeABHgenotypes(SUErrCorr3_9, outfile = "C:/NGS/save/Genotype_select_csvs_ABHgenotypeR9SU_aln_37.csv")</v>
      </c>
      <c r="F167" s="15" t="s">
        <v>351</v>
      </c>
      <c r="G167" s="15">
        <f>G164</f>
        <v>9</v>
      </c>
      <c r="H167" s="15" t="s">
        <v>342</v>
      </c>
      <c r="I167" s="15" t="str">
        <f>'1. Input and Output files list'!$E$6</f>
        <v>C:/NGS/save/</v>
      </c>
      <c r="J167" s="15" t="str">
        <f>CONCATENATE($H$131,"ABHgenotypeR")</f>
        <v>Genotype_select_csvs_ABHgenotypeR</v>
      </c>
      <c r="K167" s="15">
        <f>G164</f>
        <v>9</v>
      </c>
      <c r="L167" s="15" t="s">
        <v>681</v>
      </c>
      <c r="M167" s="15" t="s">
        <v>1001</v>
      </c>
      <c r="N167" s="15" t="s">
        <v>34</v>
      </c>
      <c r="O167" s="15" t="str">
        <f>CONCATENATE(F167,G167,H167,I167,J167,K167,L167,M167,N167)</f>
        <v>writeABHgenotypes(SUErrCorr3_9, outfile = "C:/NGS/save/Genotype_select_csvs_ABHgenotypeR9SU_aln_37.csv")</v>
      </c>
    </row>
    <row r="168" spans="3:15" x14ac:dyDescent="0.15">
      <c r="C168" s="15">
        <v>167</v>
      </c>
      <c r="D168" s="39" t="str">
        <f t="shared" si="4"/>
        <v>ErrCorr1 &lt;- correctStretches(genotype, maxHapLength = 10)</v>
      </c>
      <c r="F168" s="15" t="s">
        <v>346</v>
      </c>
      <c r="G168" s="15">
        <v>10</v>
      </c>
      <c r="H168" s="15" t="s">
        <v>52</v>
      </c>
      <c r="O168" s="15" t="str">
        <f>CONCATENATE(F168,G168,H168,I168,J168,K168,L168)</f>
        <v>ErrCorr1 &lt;- correctStretches(genotype, maxHapLength = 10)</v>
      </c>
    </row>
    <row r="169" spans="3:15" x14ac:dyDescent="0.15">
      <c r="C169" s="15">
        <v>168</v>
      </c>
      <c r="D169" s="39" t="str">
        <f t="shared" si="4"/>
        <v>ErrCorr2 &lt;- correctUndercalledHets(ErrCorr1, maxHapLength = 10)</v>
      </c>
      <c r="F169" s="15" t="s">
        <v>339</v>
      </c>
      <c r="G169" s="15">
        <f>G168</f>
        <v>10</v>
      </c>
      <c r="H169" s="15" t="s">
        <v>52</v>
      </c>
      <c r="O169" s="15" t="str">
        <f>CONCATENATE(F169,G169,H169,I169,J169,K169,L169)</f>
        <v>ErrCorr2 &lt;- correctUndercalledHets(ErrCorr1, maxHapLength = 10)</v>
      </c>
    </row>
    <row r="170" spans="3:15" x14ac:dyDescent="0.15">
      <c r="C170" s="15">
        <v>169</v>
      </c>
      <c r="D170" s="39" t="str">
        <f t="shared" si="4"/>
        <v>SUErrCorr3_10 &lt;- imputeByFlanks(ErrCorr2)</v>
      </c>
      <c r="F170" s="5" t="s">
        <v>352</v>
      </c>
      <c r="G170" s="5">
        <f>G168</f>
        <v>10</v>
      </c>
      <c r="H170" s="5" t="s">
        <v>341</v>
      </c>
      <c r="O170" s="15" t="str">
        <f>CONCATENATE(F170,G170,H170,I170,J170,K170,L170)</f>
        <v>SUErrCorr3_10 &lt;- imputeByFlanks(ErrCorr2)</v>
      </c>
    </row>
    <row r="171" spans="3:15" x14ac:dyDescent="0.15">
      <c r="C171" s="15">
        <v>170</v>
      </c>
      <c r="D171" s="39" t="str">
        <f t="shared" si="4"/>
        <v>writeABHgenotypes(SUErrCorr3_10, outfile = "C:/NGS/save/Genotype_select_csvs_ABHgenotypeR10SU_aln_37.csv")</v>
      </c>
      <c r="F171" s="15" t="s">
        <v>351</v>
      </c>
      <c r="G171" s="15">
        <f>G168</f>
        <v>10</v>
      </c>
      <c r="H171" s="15" t="s">
        <v>342</v>
      </c>
      <c r="I171" s="15" t="str">
        <f>'1. Input and Output files list'!$E$6</f>
        <v>C:/NGS/save/</v>
      </c>
      <c r="J171" s="15" t="str">
        <f>CONCATENATE($H$131,"ABHgenotypeR")</f>
        <v>Genotype_select_csvs_ABHgenotypeR</v>
      </c>
      <c r="K171" s="15">
        <f>G168</f>
        <v>10</v>
      </c>
      <c r="L171" s="15" t="s">
        <v>681</v>
      </c>
      <c r="M171" s="15" t="s">
        <v>1001</v>
      </c>
      <c r="N171" s="15" t="s">
        <v>34</v>
      </c>
      <c r="O171" s="15" t="str">
        <f>CONCATENATE(F171,G171,H171,I171,J171,K171,L171,M171,N171)</f>
        <v>writeABHgenotypes(SUErrCorr3_10, outfile = "C:/NGS/save/Genotype_select_csvs_ABHgenotypeR10SU_aln_37.csv")</v>
      </c>
    </row>
    <row r="172" spans="3:15" x14ac:dyDescent="0.15">
      <c r="C172" s="15">
        <v>171</v>
      </c>
      <c r="D172" s="39" t="str">
        <f t="shared" si="4"/>
        <v>ErrCorr1 &lt;- correctUndercalledHets(genotype, maxHapLength = 1)</v>
      </c>
      <c r="F172" s="15" t="s">
        <v>348</v>
      </c>
      <c r="G172" s="15">
        <f>G173</f>
        <v>1</v>
      </c>
      <c r="H172" s="15" t="s">
        <v>52</v>
      </c>
      <c r="O172" s="15" t="str">
        <f>CONCATENATE(F172,G172,H172,I172,J172,K172,L172)</f>
        <v>ErrCorr1 &lt;- correctUndercalledHets(genotype, maxHapLength = 1)</v>
      </c>
    </row>
    <row r="173" spans="3:15" x14ac:dyDescent="0.15">
      <c r="C173" s="15">
        <v>172</v>
      </c>
      <c r="D173" s="39" t="str">
        <f t="shared" si="4"/>
        <v>ErrCorr2 &lt;- correctStretches(ErrCorr1, maxHapLength = 1)</v>
      </c>
      <c r="F173" s="15" t="s">
        <v>349</v>
      </c>
      <c r="G173" s="15">
        <v>1</v>
      </c>
      <c r="H173" s="15" t="s">
        <v>52</v>
      </c>
      <c r="O173" s="15" t="str">
        <f>CONCATENATE(F173,G173,H173,I173,J173,K173,L173)</f>
        <v>ErrCorr2 &lt;- correctStretches(ErrCorr1, maxHapLength = 1)</v>
      </c>
    </row>
    <row r="174" spans="3:15" x14ac:dyDescent="0.15">
      <c r="C174" s="15">
        <v>173</v>
      </c>
      <c r="D174" s="39" t="str">
        <f t="shared" si="4"/>
        <v>USErrCorr3_1 &lt;- imputeByFlanks(ErrCorr2)</v>
      </c>
      <c r="F174" s="5" t="s">
        <v>353</v>
      </c>
      <c r="G174" s="5">
        <f>G173</f>
        <v>1</v>
      </c>
      <c r="H174" s="5" t="s">
        <v>341</v>
      </c>
      <c r="O174" s="15" t="str">
        <f>CONCATENATE(F174,G174,H174,I174,J174,K174,L174)</f>
        <v>USErrCorr3_1 &lt;- imputeByFlanks(ErrCorr2)</v>
      </c>
    </row>
    <row r="175" spans="3:15" x14ac:dyDescent="0.15">
      <c r="C175" s="15">
        <v>174</v>
      </c>
      <c r="D175" s="39" t="str">
        <f t="shared" si="4"/>
        <v>writeABHgenotypes(USErrCorr3_1, outfile = "C:/NGS/save/Genotype_select_csvs_ABHgenotypeR1US_aln_37.csv")</v>
      </c>
      <c r="F175" s="15" t="s">
        <v>354</v>
      </c>
      <c r="G175" s="15">
        <f>G173</f>
        <v>1</v>
      </c>
      <c r="H175" s="15" t="s">
        <v>342</v>
      </c>
      <c r="I175" s="15" t="str">
        <f>'1. Input and Output files list'!$E$6</f>
        <v>C:/NGS/save/</v>
      </c>
      <c r="J175" s="15" t="str">
        <f>CONCATENATE($H$131,"ABHgenotypeR")</f>
        <v>Genotype_select_csvs_ABHgenotypeR</v>
      </c>
      <c r="K175" s="15">
        <f>G173</f>
        <v>1</v>
      </c>
      <c r="L175" s="15" t="s">
        <v>680</v>
      </c>
      <c r="M175" s="15" t="s">
        <v>1001</v>
      </c>
      <c r="N175" s="15" t="s">
        <v>34</v>
      </c>
      <c r="O175" s="15" t="str">
        <f>CONCATENATE(F175,G175,H175,I175,J175,K175,L175,M175,N175)</f>
        <v>writeABHgenotypes(USErrCorr3_1, outfile = "C:/NGS/save/Genotype_select_csvs_ABHgenotypeR1US_aln_37.csv")</v>
      </c>
    </row>
    <row r="176" spans="3:15" x14ac:dyDescent="0.15">
      <c r="C176" s="15">
        <v>175</v>
      </c>
      <c r="D176" s="39" t="str">
        <f t="shared" si="4"/>
        <v>ErrCorr1 &lt;- correctUndercalledHets(genotype, maxHapLength = 2)</v>
      </c>
      <c r="F176" s="15" t="s">
        <v>348</v>
      </c>
      <c r="G176" s="15">
        <f>G177</f>
        <v>2</v>
      </c>
      <c r="H176" s="15" t="s">
        <v>52</v>
      </c>
      <c r="O176" s="15" t="str">
        <f>CONCATENATE(F176,G176,H176,I176,J176,K176,L176)</f>
        <v>ErrCorr1 &lt;- correctUndercalledHets(genotype, maxHapLength = 2)</v>
      </c>
    </row>
    <row r="177" spans="3:15" x14ac:dyDescent="0.15">
      <c r="C177" s="15">
        <v>176</v>
      </c>
      <c r="D177" s="39" t="str">
        <f t="shared" si="4"/>
        <v>ErrCorr2 &lt;- correctStretches(ErrCorr1, maxHapLength = 2)</v>
      </c>
      <c r="F177" s="15" t="s">
        <v>349</v>
      </c>
      <c r="G177" s="15">
        <v>2</v>
      </c>
      <c r="H177" s="15" t="s">
        <v>52</v>
      </c>
      <c r="O177" s="15" t="str">
        <f>CONCATENATE(F177,G177,H177,I177,J177,K177,L177)</f>
        <v>ErrCorr2 &lt;- correctStretches(ErrCorr1, maxHapLength = 2)</v>
      </c>
    </row>
    <row r="178" spans="3:15" x14ac:dyDescent="0.15">
      <c r="C178" s="15">
        <v>177</v>
      </c>
      <c r="D178" s="39" t="str">
        <f t="shared" si="4"/>
        <v>USErrCorr3_2 &lt;- imputeByFlanks(ErrCorr2)</v>
      </c>
      <c r="F178" s="5" t="s">
        <v>353</v>
      </c>
      <c r="G178" s="5">
        <f>G177</f>
        <v>2</v>
      </c>
      <c r="H178" s="5" t="s">
        <v>341</v>
      </c>
      <c r="O178" s="15" t="str">
        <f>CONCATENATE(F178,G178,H178,I178,J178,K178,L178)</f>
        <v>USErrCorr3_2 &lt;- imputeByFlanks(ErrCorr2)</v>
      </c>
    </row>
    <row r="179" spans="3:15" x14ac:dyDescent="0.15">
      <c r="C179" s="15">
        <v>178</v>
      </c>
      <c r="D179" s="39" t="str">
        <f t="shared" si="4"/>
        <v>writeABHgenotypes(USErrCorr3_2, outfile = "C:/NGS/save/Genotype_select_csvs_ABHgenotypeR2US_aln_37.csv")</v>
      </c>
      <c r="F179" s="15" t="s">
        <v>354</v>
      </c>
      <c r="G179" s="15">
        <f>G177</f>
        <v>2</v>
      </c>
      <c r="H179" s="15" t="s">
        <v>342</v>
      </c>
      <c r="I179" s="15" t="str">
        <f>'1. Input and Output files list'!$E$6</f>
        <v>C:/NGS/save/</v>
      </c>
      <c r="J179" s="15" t="str">
        <f>CONCATENATE($H$131,"ABHgenotypeR")</f>
        <v>Genotype_select_csvs_ABHgenotypeR</v>
      </c>
      <c r="K179" s="15">
        <f>G177</f>
        <v>2</v>
      </c>
      <c r="L179" s="15" t="s">
        <v>680</v>
      </c>
      <c r="M179" s="15" t="s">
        <v>1001</v>
      </c>
      <c r="N179" s="15" t="s">
        <v>34</v>
      </c>
      <c r="O179" s="15" t="str">
        <f>CONCATENATE(F179,G179,H179,I179,J179,K179,L179,M179,N179)</f>
        <v>writeABHgenotypes(USErrCorr3_2, outfile = "C:/NGS/save/Genotype_select_csvs_ABHgenotypeR2US_aln_37.csv")</v>
      </c>
    </row>
    <row r="180" spans="3:15" x14ac:dyDescent="0.15">
      <c r="C180" s="15">
        <v>179</v>
      </c>
      <c r="D180" s="39" t="str">
        <f t="shared" si="4"/>
        <v>ErrCorr1 &lt;- correctUndercalledHets(genotype, maxHapLength = 3)</v>
      </c>
      <c r="F180" s="15" t="s">
        <v>348</v>
      </c>
      <c r="G180" s="15">
        <f>G181</f>
        <v>3</v>
      </c>
      <c r="H180" s="15" t="s">
        <v>52</v>
      </c>
      <c r="O180" s="15" t="str">
        <f>CONCATENATE(F180,G180,H180,I180,J180,K180,L180)</f>
        <v>ErrCorr1 &lt;- correctUndercalledHets(genotype, maxHapLength = 3)</v>
      </c>
    </row>
    <row r="181" spans="3:15" x14ac:dyDescent="0.15">
      <c r="C181" s="15">
        <v>180</v>
      </c>
      <c r="D181" s="39" t="str">
        <f t="shared" si="4"/>
        <v>ErrCorr2 &lt;- correctStretches(ErrCorr1, maxHapLength = 3)</v>
      </c>
      <c r="F181" s="15" t="s">
        <v>349</v>
      </c>
      <c r="G181" s="15">
        <v>3</v>
      </c>
      <c r="H181" s="15" t="s">
        <v>52</v>
      </c>
      <c r="O181" s="15" t="str">
        <f>CONCATENATE(F181,G181,H181,I181,J181,K181,L181)</f>
        <v>ErrCorr2 &lt;- correctStretches(ErrCorr1, maxHapLength = 3)</v>
      </c>
    </row>
    <row r="182" spans="3:15" x14ac:dyDescent="0.15">
      <c r="C182" s="15">
        <v>181</v>
      </c>
      <c r="D182" s="39" t="str">
        <f t="shared" si="4"/>
        <v>USErrCorr3_3 &lt;- imputeByFlanks(ErrCorr2)</v>
      </c>
      <c r="F182" s="5" t="s">
        <v>353</v>
      </c>
      <c r="G182" s="5">
        <f>G181</f>
        <v>3</v>
      </c>
      <c r="H182" s="5" t="s">
        <v>341</v>
      </c>
      <c r="O182" s="15" t="str">
        <f>CONCATENATE(F182,G182,H182,I182,J182,K182,L182)</f>
        <v>USErrCorr3_3 &lt;- imputeByFlanks(ErrCorr2)</v>
      </c>
    </row>
    <row r="183" spans="3:15" x14ac:dyDescent="0.15">
      <c r="C183" s="15">
        <v>182</v>
      </c>
      <c r="D183" s="39" t="str">
        <f t="shared" si="4"/>
        <v>writeABHgenotypes(USErrCorr3_3, outfile = "C:/NGS/save/Genotype_select_csvs_ABHgenotypeR3US_aln_37.csv")</v>
      </c>
      <c r="F183" s="15" t="s">
        <v>354</v>
      </c>
      <c r="G183" s="15">
        <f>G181</f>
        <v>3</v>
      </c>
      <c r="H183" s="15" t="s">
        <v>342</v>
      </c>
      <c r="I183" s="15" t="str">
        <f>'1. Input and Output files list'!$E$6</f>
        <v>C:/NGS/save/</v>
      </c>
      <c r="J183" s="15" t="str">
        <f>CONCATENATE($H$131,"ABHgenotypeR")</f>
        <v>Genotype_select_csvs_ABHgenotypeR</v>
      </c>
      <c r="K183" s="15">
        <f>G181</f>
        <v>3</v>
      </c>
      <c r="L183" s="15" t="s">
        <v>680</v>
      </c>
      <c r="M183" s="15" t="s">
        <v>1001</v>
      </c>
      <c r="N183" s="15" t="s">
        <v>34</v>
      </c>
      <c r="O183" s="15" t="str">
        <f>CONCATENATE(F183,G183,H183,I183,J183,K183,L183,M183,N183)</f>
        <v>writeABHgenotypes(USErrCorr3_3, outfile = "C:/NGS/save/Genotype_select_csvs_ABHgenotypeR3US_aln_37.csv")</v>
      </c>
    </row>
    <row r="184" spans="3:15" x14ac:dyDescent="0.15">
      <c r="C184" s="15">
        <v>183</v>
      </c>
      <c r="D184" s="39" t="str">
        <f t="shared" si="4"/>
        <v>ErrCorr1 &lt;- correctUndercalledHets(genotype, maxHapLength = 4)</v>
      </c>
      <c r="F184" s="15" t="s">
        <v>348</v>
      </c>
      <c r="G184" s="15">
        <f>G185</f>
        <v>4</v>
      </c>
      <c r="H184" s="15" t="s">
        <v>52</v>
      </c>
      <c r="O184" s="15" t="str">
        <f>CONCATENATE(F184,G184,H184,I184,J184,K184,L184)</f>
        <v>ErrCorr1 &lt;- correctUndercalledHets(genotype, maxHapLength = 4)</v>
      </c>
    </row>
    <row r="185" spans="3:15" x14ac:dyDescent="0.15">
      <c r="C185" s="15">
        <v>184</v>
      </c>
      <c r="D185" s="39" t="str">
        <f t="shared" si="4"/>
        <v>ErrCorr2 &lt;- correctStretches(ErrCorr1, maxHapLength = 4)</v>
      </c>
      <c r="F185" s="15" t="s">
        <v>349</v>
      </c>
      <c r="G185" s="15">
        <v>4</v>
      </c>
      <c r="H185" s="15" t="s">
        <v>52</v>
      </c>
      <c r="O185" s="15" t="str">
        <f>CONCATENATE(F185,G185,H185,I185,J185,K185,L185)</f>
        <v>ErrCorr2 &lt;- correctStretches(ErrCorr1, maxHapLength = 4)</v>
      </c>
    </row>
    <row r="186" spans="3:15" x14ac:dyDescent="0.15">
      <c r="C186" s="15">
        <v>185</v>
      </c>
      <c r="D186" s="39" t="str">
        <f t="shared" si="4"/>
        <v>USErrCorr3_4 &lt;- imputeByFlanks(ErrCorr2)</v>
      </c>
      <c r="F186" s="5" t="s">
        <v>353</v>
      </c>
      <c r="G186" s="5">
        <f>G185</f>
        <v>4</v>
      </c>
      <c r="H186" s="5" t="s">
        <v>341</v>
      </c>
      <c r="O186" s="15" t="str">
        <f>CONCATENATE(F186,G186,H186,I186,J186,K186,L186)</f>
        <v>USErrCorr3_4 &lt;- imputeByFlanks(ErrCorr2)</v>
      </c>
    </row>
    <row r="187" spans="3:15" x14ac:dyDescent="0.15">
      <c r="C187" s="15">
        <v>186</v>
      </c>
      <c r="D187" s="39" t="str">
        <f t="shared" si="4"/>
        <v>writeABHgenotypes(USErrCorr3_4, outfile = "C:/NGS/save/Genotype_select_csvs_ABHgenotypeR4US_aln_37.csv")</v>
      </c>
      <c r="F187" s="15" t="s">
        <v>354</v>
      </c>
      <c r="G187" s="15">
        <f>G185</f>
        <v>4</v>
      </c>
      <c r="H187" s="15" t="s">
        <v>342</v>
      </c>
      <c r="I187" s="15" t="str">
        <f>'1. Input and Output files list'!$E$6</f>
        <v>C:/NGS/save/</v>
      </c>
      <c r="J187" s="15" t="str">
        <f>CONCATENATE($H$131,"ABHgenotypeR")</f>
        <v>Genotype_select_csvs_ABHgenotypeR</v>
      </c>
      <c r="K187" s="15">
        <f>G185</f>
        <v>4</v>
      </c>
      <c r="L187" s="15" t="s">
        <v>680</v>
      </c>
      <c r="M187" s="15" t="s">
        <v>1001</v>
      </c>
      <c r="N187" s="15" t="s">
        <v>34</v>
      </c>
      <c r="O187" s="15" t="str">
        <f>CONCATENATE(F187,G187,H187,I187,J187,K187,L187,M187,N187)</f>
        <v>writeABHgenotypes(USErrCorr3_4, outfile = "C:/NGS/save/Genotype_select_csvs_ABHgenotypeR4US_aln_37.csv")</v>
      </c>
    </row>
    <row r="188" spans="3:15" x14ac:dyDescent="0.15">
      <c r="C188" s="15">
        <v>187</v>
      </c>
      <c r="D188" s="39" t="str">
        <f t="shared" si="4"/>
        <v>ErrCorr1 &lt;- correctUndercalledHets(genotype, maxHapLength = 5)</v>
      </c>
      <c r="F188" s="15" t="s">
        <v>348</v>
      </c>
      <c r="G188" s="15">
        <f>G189</f>
        <v>5</v>
      </c>
      <c r="H188" s="15" t="s">
        <v>52</v>
      </c>
      <c r="O188" s="15" t="str">
        <f>CONCATENATE(F188,G188,H188,I188,J188,K188,L188)</f>
        <v>ErrCorr1 &lt;- correctUndercalledHets(genotype, maxHapLength = 5)</v>
      </c>
    </row>
    <row r="189" spans="3:15" x14ac:dyDescent="0.15">
      <c r="C189" s="15">
        <v>188</v>
      </c>
      <c r="D189" s="39" t="str">
        <f t="shared" si="4"/>
        <v>ErrCorr2 &lt;- correctStretches(ErrCorr1, maxHapLength = 5)</v>
      </c>
      <c r="F189" s="15" t="s">
        <v>349</v>
      </c>
      <c r="G189" s="15">
        <v>5</v>
      </c>
      <c r="H189" s="15" t="s">
        <v>52</v>
      </c>
      <c r="O189" s="15" t="str">
        <f>CONCATENATE(F189,G189,H189,I189,J189,K189,L189)</f>
        <v>ErrCorr2 &lt;- correctStretches(ErrCorr1, maxHapLength = 5)</v>
      </c>
    </row>
    <row r="190" spans="3:15" x14ac:dyDescent="0.15">
      <c r="C190" s="15">
        <v>189</v>
      </c>
      <c r="D190" s="39" t="str">
        <f t="shared" si="4"/>
        <v>USErrCorr3_5 &lt;- imputeByFlanks(ErrCorr2)</v>
      </c>
      <c r="F190" s="5" t="s">
        <v>353</v>
      </c>
      <c r="G190" s="5">
        <f>G189</f>
        <v>5</v>
      </c>
      <c r="H190" s="5" t="s">
        <v>341</v>
      </c>
      <c r="O190" s="15" t="str">
        <f>CONCATENATE(F190,G190,H190,I190,J190,K190,L190)</f>
        <v>USErrCorr3_5 &lt;- imputeByFlanks(ErrCorr2)</v>
      </c>
    </row>
    <row r="191" spans="3:15" x14ac:dyDescent="0.15">
      <c r="C191" s="15">
        <v>190</v>
      </c>
      <c r="D191" s="39" t="str">
        <f t="shared" si="4"/>
        <v>writeABHgenotypes(USErrCorr3_5, outfile = "C:/NGS/save/Genotype_select_csvs_ABHgenotypeR5US_aln_37.csv")</v>
      </c>
      <c r="F191" s="15" t="s">
        <v>354</v>
      </c>
      <c r="G191" s="15">
        <f>G189</f>
        <v>5</v>
      </c>
      <c r="H191" s="15" t="s">
        <v>342</v>
      </c>
      <c r="I191" s="15" t="str">
        <f>'1. Input and Output files list'!$E$6</f>
        <v>C:/NGS/save/</v>
      </c>
      <c r="J191" s="15" t="str">
        <f>CONCATENATE($H$131,"ABHgenotypeR")</f>
        <v>Genotype_select_csvs_ABHgenotypeR</v>
      </c>
      <c r="K191" s="15">
        <f>G189</f>
        <v>5</v>
      </c>
      <c r="L191" s="15" t="s">
        <v>680</v>
      </c>
      <c r="M191" s="15" t="s">
        <v>1001</v>
      </c>
      <c r="N191" s="15" t="s">
        <v>34</v>
      </c>
      <c r="O191" s="15" t="str">
        <f>CONCATENATE(F191,G191,H191,I191,J191,K191,L191,M191,N191)</f>
        <v>writeABHgenotypes(USErrCorr3_5, outfile = "C:/NGS/save/Genotype_select_csvs_ABHgenotypeR5US_aln_37.csv")</v>
      </c>
    </row>
    <row r="192" spans="3:15" x14ac:dyDescent="0.15">
      <c r="C192" s="15">
        <v>191</v>
      </c>
      <c r="D192" s="39" t="str">
        <f t="shared" si="4"/>
        <v>ErrCorr1 &lt;- correctUndercalledHets(genotype, maxHapLength = 6)</v>
      </c>
      <c r="F192" s="15" t="s">
        <v>348</v>
      </c>
      <c r="G192" s="15">
        <f>G193</f>
        <v>6</v>
      </c>
      <c r="H192" s="15" t="s">
        <v>52</v>
      </c>
      <c r="O192" s="15" t="str">
        <f>CONCATENATE(F192,G192,H192,I192,J192,K192,L192)</f>
        <v>ErrCorr1 &lt;- correctUndercalledHets(genotype, maxHapLength = 6)</v>
      </c>
    </row>
    <row r="193" spans="3:15" x14ac:dyDescent="0.15">
      <c r="C193" s="15">
        <v>192</v>
      </c>
      <c r="D193" s="39" t="str">
        <f t="shared" si="4"/>
        <v>ErrCorr2 &lt;- correctStretches(ErrCorr1, maxHapLength = 6)</v>
      </c>
      <c r="F193" s="15" t="s">
        <v>349</v>
      </c>
      <c r="G193" s="15">
        <v>6</v>
      </c>
      <c r="H193" s="15" t="s">
        <v>52</v>
      </c>
      <c r="O193" s="15" t="str">
        <f>CONCATENATE(F193,G193,H193,I193,J193,K193,L193)</f>
        <v>ErrCorr2 &lt;- correctStretches(ErrCorr1, maxHapLength = 6)</v>
      </c>
    </row>
    <row r="194" spans="3:15" x14ac:dyDescent="0.15">
      <c r="C194" s="15">
        <v>193</v>
      </c>
      <c r="D194" s="39" t="str">
        <f t="shared" si="4"/>
        <v>USErrCorr3_6 &lt;- imputeByFlanks(ErrCorr2)</v>
      </c>
      <c r="F194" s="5" t="s">
        <v>353</v>
      </c>
      <c r="G194" s="5">
        <f>G193</f>
        <v>6</v>
      </c>
      <c r="H194" s="5" t="s">
        <v>341</v>
      </c>
      <c r="O194" s="15" t="str">
        <f>CONCATENATE(F194,G194,H194,I194,J194,K194,L194)</f>
        <v>USErrCorr3_6 &lt;- imputeByFlanks(ErrCorr2)</v>
      </c>
    </row>
    <row r="195" spans="3:15" x14ac:dyDescent="0.15">
      <c r="C195" s="15">
        <v>194</v>
      </c>
      <c r="D195" s="39" t="str">
        <f t="shared" ref="D195:D212" si="5">O195</f>
        <v>writeABHgenotypes(USErrCorr3_6, outfile = "C:/NGS/save/Genotype_select_csvs_ABHgenotypeR6US_aln_37.csv")</v>
      </c>
      <c r="F195" s="15" t="s">
        <v>354</v>
      </c>
      <c r="G195" s="15">
        <f>G193</f>
        <v>6</v>
      </c>
      <c r="H195" s="15" t="s">
        <v>342</v>
      </c>
      <c r="I195" s="15" t="str">
        <f>'1. Input and Output files list'!$E$6</f>
        <v>C:/NGS/save/</v>
      </c>
      <c r="J195" s="15" t="str">
        <f>CONCATENATE($H$131,"ABHgenotypeR")</f>
        <v>Genotype_select_csvs_ABHgenotypeR</v>
      </c>
      <c r="K195" s="15">
        <f>G193</f>
        <v>6</v>
      </c>
      <c r="L195" s="15" t="s">
        <v>680</v>
      </c>
      <c r="M195" s="15" t="s">
        <v>1001</v>
      </c>
      <c r="N195" s="15" t="s">
        <v>34</v>
      </c>
      <c r="O195" s="15" t="str">
        <f>CONCATENATE(F195,G195,H195,I195,J195,K195,L195,M195,N195)</f>
        <v>writeABHgenotypes(USErrCorr3_6, outfile = "C:/NGS/save/Genotype_select_csvs_ABHgenotypeR6US_aln_37.csv")</v>
      </c>
    </row>
    <row r="196" spans="3:15" x14ac:dyDescent="0.15">
      <c r="C196" s="15">
        <v>195</v>
      </c>
      <c r="D196" s="39" t="str">
        <f t="shared" si="5"/>
        <v>ErrCorr1 &lt;- correctUndercalledHets(genotype, maxHapLength = 7)</v>
      </c>
      <c r="F196" s="15" t="s">
        <v>348</v>
      </c>
      <c r="G196" s="15">
        <f>G197</f>
        <v>7</v>
      </c>
      <c r="H196" s="15" t="s">
        <v>52</v>
      </c>
      <c r="O196" s="15" t="str">
        <f>CONCATENATE(F196,G196,H196,I196,J196,K196,L196)</f>
        <v>ErrCorr1 &lt;- correctUndercalledHets(genotype, maxHapLength = 7)</v>
      </c>
    </row>
    <row r="197" spans="3:15" x14ac:dyDescent="0.15">
      <c r="C197" s="15">
        <v>196</v>
      </c>
      <c r="D197" s="39" t="str">
        <f t="shared" si="5"/>
        <v>ErrCorr2 &lt;- correctStretches(ErrCorr1, maxHapLength = 7)</v>
      </c>
      <c r="F197" s="15" t="s">
        <v>349</v>
      </c>
      <c r="G197" s="15">
        <v>7</v>
      </c>
      <c r="H197" s="15" t="s">
        <v>52</v>
      </c>
      <c r="O197" s="15" t="str">
        <f>CONCATENATE(F197,G197,H197,I197,J197,K197,L197)</f>
        <v>ErrCorr2 &lt;- correctStretches(ErrCorr1, maxHapLength = 7)</v>
      </c>
    </row>
    <row r="198" spans="3:15" x14ac:dyDescent="0.15">
      <c r="C198" s="15">
        <v>197</v>
      </c>
      <c r="D198" s="39" t="str">
        <f t="shared" si="5"/>
        <v>USErrCorr3_7 &lt;- imputeByFlanks(ErrCorr2)</v>
      </c>
      <c r="F198" s="5" t="s">
        <v>353</v>
      </c>
      <c r="G198" s="5">
        <f>G197</f>
        <v>7</v>
      </c>
      <c r="H198" s="5" t="s">
        <v>341</v>
      </c>
      <c r="O198" s="15" t="str">
        <f>CONCATENATE(F198,G198,H198,I198,J198,K198,L198)</f>
        <v>USErrCorr3_7 &lt;- imputeByFlanks(ErrCorr2)</v>
      </c>
    </row>
    <row r="199" spans="3:15" x14ac:dyDescent="0.15">
      <c r="C199" s="15">
        <v>198</v>
      </c>
      <c r="D199" s="39" t="str">
        <f t="shared" si="5"/>
        <v>writeABHgenotypes(USErrCorr3_7, outfile = "C:/NGS/save/Genotype_select_csvs_ABHgenotypeR7US_aln_37.csv")</v>
      </c>
      <c r="F199" s="15" t="s">
        <v>354</v>
      </c>
      <c r="G199" s="15">
        <f>G197</f>
        <v>7</v>
      </c>
      <c r="H199" s="15" t="s">
        <v>342</v>
      </c>
      <c r="I199" s="15" t="str">
        <f>'1. Input and Output files list'!$E$6</f>
        <v>C:/NGS/save/</v>
      </c>
      <c r="J199" s="15" t="str">
        <f>CONCATENATE($H$131,"ABHgenotypeR")</f>
        <v>Genotype_select_csvs_ABHgenotypeR</v>
      </c>
      <c r="K199" s="15">
        <f>G197</f>
        <v>7</v>
      </c>
      <c r="L199" s="15" t="s">
        <v>680</v>
      </c>
      <c r="M199" s="15" t="s">
        <v>1001</v>
      </c>
      <c r="N199" s="15" t="s">
        <v>34</v>
      </c>
      <c r="O199" s="15" t="str">
        <f>CONCATENATE(F199,G199,H199,I199,J199,K199,L199,M199,N199)</f>
        <v>writeABHgenotypes(USErrCorr3_7, outfile = "C:/NGS/save/Genotype_select_csvs_ABHgenotypeR7US_aln_37.csv")</v>
      </c>
    </row>
    <row r="200" spans="3:15" x14ac:dyDescent="0.15">
      <c r="C200" s="15">
        <v>199</v>
      </c>
      <c r="D200" s="39" t="str">
        <f t="shared" si="5"/>
        <v>ErrCorr1 &lt;- correctUndercalledHets(genotype, maxHapLength = 8)</v>
      </c>
      <c r="F200" s="15" t="s">
        <v>348</v>
      </c>
      <c r="G200" s="15">
        <f>G201</f>
        <v>8</v>
      </c>
      <c r="H200" s="15" t="s">
        <v>52</v>
      </c>
      <c r="O200" s="15" t="str">
        <f>CONCATENATE(F200,G200,H200,I200,J200,K200,L200)</f>
        <v>ErrCorr1 &lt;- correctUndercalledHets(genotype, maxHapLength = 8)</v>
      </c>
    </row>
    <row r="201" spans="3:15" x14ac:dyDescent="0.15">
      <c r="C201" s="15">
        <v>200</v>
      </c>
      <c r="D201" s="39" t="str">
        <f t="shared" si="5"/>
        <v>ErrCorr2 &lt;- correctStretches(ErrCorr1, maxHapLength = 8)</v>
      </c>
      <c r="F201" s="15" t="s">
        <v>349</v>
      </c>
      <c r="G201" s="15">
        <v>8</v>
      </c>
      <c r="H201" s="15" t="s">
        <v>52</v>
      </c>
      <c r="O201" s="15" t="str">
        <f>CONCATENATE(F201,G201,H201,I201,J201,K201,L201)</f>
        <v>ErrCorr2 &lt;- correctStretches(ErrCorr1, maxHapLength = 8)</v>
      </c>
    </row>
    <row r="202" spans="3:15" x14ac:dyDescent="0.15">
      <c r="C202" s="15">
        <v>201</v>
      </c>
      <c r="D202" s="39" t="str">
        <f t="shared" si="5"/>
        <v>USErrCorr3_8 &lt;- imputeByFlanks(ErrCorr2)</v>
      </c>
      <c r="F202" s="5" t="s">
        <v>353</v>
      </c>
      <c r="G202" s="5">
        <f>G201</f>
        <v>8</v>
      </c>
      <c r="H202" s="5" t="s">
        <v>341</v>
      </c>
      <c r="O202" s="15" t="str">
        <f>CONCATENATE(F202,G202,H202,I202,J202,K202,L202)</f>
        <v>USErrCorr3_8 &lt;- imputeByFlanks(ErrCorr2)</v>
      </c>
    </row>
    <row r="203" spans="3:15" x14ac:dyDescent="0.15">
      <c r="C203" s="15">
        <v>202</v>
      </c>
      <c r="D203" s="39" t="str">
        <f t="shared" si="5"/>
        <v>writeABHgenotypes(USErrCorr3_8, outfile = "C:/NGS/save/Genotype_select_csvs_ABHgenotypeR8US_aln_37.csv")</v>
      </c>
      <c r="F203" s="15" t="s">
        <v>354</v>
      </c>
      <c r="G203" s="15">
        <f>G201</f>
        <v>8</v>
      </c>
      <c r="H203" s="15" t="s">
        <v>342</v>
      </c>
      <c r="I203" s="15" t="str">
        <f>'1. Input and Output files list'!$E$6</f>
        <v>C:/NGS/save/</v>
      </c>
      <c r="J203" s="15" t="str">
        <f>CONCATENATE($H$131,"ABHgenotypeR")</f>
        <v>Genotype_select_csvs_ABHgenotypeR</v>
      </c>
      <c r="K203" s="15">
        <f>G201</f>
        <v>8</v>
      </c>
      <c r="L203" s="15" t="s">
        <v>680</v>
      </c>
      <c r="M203" s="15" t="s">
        <v>1001</v>
      </c>
      <c r="N203" s="15" t="s">
        <v>34</v>
      </c>
      <c r="O203" s="15" t="str">
        <f>CONCATENATE(F203,G203,H203,I203,J203,K203,L203,M203,N203)</f>
        <v>writeABHgenotypes(USErrCorr3_8, outfile = "C:/NGS/save/Genotype_select_csvs_ABHgenotypeR8US_aln_37.csv")</v>
      </c>
    </row>
    <row r="204" spans="3:15" x14ac:dyDescent="0.15">
      <c r="C204" s="15">
        <v>203</v>
      </c>
      <c r="D204" s="39" t="str">
        <f t="shared" si="5"/>
        <v>ErrCorr1 &lt;- correctUndercalledHets(genotype, maxHapLength = 9)</v>
      </c>
      <c r="F204" s="15" t="s">
        <v>348</v>
      </c>
      <c r="G204" s="15">
        <f>G205</f>
        <v>9</v>
      </c>
      <c r="H204" s="15" t="s">
        <v>52</v>
      </c>
      <c r="O204" s="15" t="str">
        <f>CONCATENATE(F204,G204,H204,I204,J204,K204,L204)</f>
        <v>ErrCorr1 &lt;- correctUndercalledHets(genotype, maxHapLength = 9)</v>
      </c>
    </row>
    <row r="205" spans="3:15" x14ac:dyDescent="0.15">
      <c r="C205" s="15">
        <v>204</v>
      </c>
      <c r="D205" s="39" t="str">
        <f t="shared" si="5"/>
        <v>ErrCorr2 &lt;- correctStretches(ErrCorr1, maxHapLength = 9)</v>
      </c>
      <c r="F205" s="15" t="s">
        <v>349</v>
      </c>
      <c r="G205" s="15">
        <v>9</v>
      </c>
      <c r="H205" s="15" t="s">
        <v>52</v>
      </c>
      <c r="O205" s="15" t="str">
        <f>CONCATENATE(F205,G205,H205,I205,J205,K205,L205)</f>
        <v>ErrCorr2 &lt;- correctStretches(ErrCorr1, maxHapLength = 9)</v>
      </c>
    </row>
    <row r="206" spans="3:15" x14ac:dyDescent="0.15">
      <c r="C206" s="15">
        <v>205</v>
      </c>
      <c r="D206" s="39" t="str">
        <f t="shared" si="5"/>
        <v>USErrCorr3_9 &lt;- imputeByFlanks(ErrCorr2)</v>
      </c>
      <c r="F206" s="5" t="s">
        <v>353</v>
      </c>
      <c r="G206" s="5">
        <f>G205</f>
        <v>9</v>
      </c>
      <c r="H206" s="5" t="s">
        <v>341</v>
      </c>
      <c r="O206" s="15" t="str">
        <f>CONCATENATE(F206,G206,H206,I206,J206,K206,L206)</f>
        <v>USErrCorr3_9 &lt;- imputeByFlanks(ErrCorr2)</v>
      </c>
    </row>
    <row r="207" spans="3:15" x14ac:dyDescent="0.15">
      <c r="C207" s="15">
        <v>206</v>
      </c>
      <c r="D207" s="39" t="str">
        <f t="shared" si="5"/>
        <v>writeABHgenotypes(USErrCorr3_9, outfile = "C:/NGS/save/Genotype_select_csvs_ABHgenotypeR9US_aln_37.csv")</v>
      </c>
      <c r="F207" s="15" t="s">
        <v>354</v>
      </c>
      <c r="G207" s="15">
        <f>G205</f>
        <v>9</v>
      </c>
      <c r="H207" s="15" t="s">
        <v>342</v>
      </c>
      <c r="I207" s="15" t="str">
        <f>'1. Input and Output files list'!$E$6</f>
        <v>C:/NGS/save/</v>
      </c>
      <c r="J207" s="15" t="str">
        <f>CONCATENATE($H$131,"ABHgenotypeR")</f>
        <v>Genotype_select_csvs_ABHgenotypeR</v>
      </c>
      <c r="K207" s="15">
        <f>G205</f>
        <v>9</v>
      </c>
      <c r="L207" s="15" t="s">
        <v>680</v>
      </c>
      <c r="M207" s="15" t="s">
        <v>1001</v>
      </c>
      <c r="N207" s="15" t="s">
        <v>34</v>
      </c>
      <c r="O207" s="15" t="str">
        <f>CONCATENATE(F207,G207,H207,I207,J207,K207,L207,M207,N207)</f>
        <v>writeABHgenotypes(USErrCorr3_9, outfile = "C:/NGS/save/Genotype_select_csvs_ABHgenotypeR9US_aln_37.csv")</v>
      </c>
    </row>
    <row r="208" spans="3:15" x14ac:dyDescent="0.15">
      <c r="C208" s="15">
        <v>207</v>
      </c>
      <c r="D208" s="39" t="str">
        <f t="shared" si="5"/>
        <v>ErrCorr1 &lt;- correctUndercalledHets(genotype, maxHapLength = 10)</v>
      </c>
      <c r="F208" s="15" t="s">
        <v>348</v>
      </c>
      <c r="G208" s="15">
        <f>G209</f>
        <v>10</v>
      </c>
      <c r="H208" s="15" t="s">
        <v>52</v>
      </c>
      <c r="O208" s="15" t="str">
        <f>CONCATENATE(F208,G208,H208,I208,J208,K208,L208)</f>
        <v>ErrCorr1 &lt;- correctUndercalledHets(genotype, maxHapLength = 10)</v>
      </c>
    </row>
    <row r="209" spans="3:15" x14ac:dyDescent="0.15">
      <c r="C209" s="15">
        <v>208</v>
      </c>
      <c r="D209" s="39" t="str">
        <f t="shared" si="5"/>
        <v>ErrCorr2 &lt;- correctStretches(ErrCorr1, maxHapLength = 10)</v>
      </c>
      <c r="F209" s="15" t="s">
        <v>349</v>
      </c>
      <c r="G209" s="15">
        <v>10</v>
      </c>
      <c r="H209" s="15" t="s">
        <v>52</v>
      </c>
      <c r="O209" s="15" t="str">
        <f>CONCATENATE(F209,G209,H209,I209,J209,K209,L209)</f>
        <v>ErrCorr2 &lt;- correctStretches(ErrCorr1, maxHapLength = 10)</v>
      </c>
    </row>
    <row r="210" spans="3:15" x14ac:dyDescent="0.15">
      <c r="C210" s="15">
        <v>209</v>
      </c>
      <c r="D210" s="39" t="str">
        <f t="shared" si="5"/>
        <v>USErrCorr3_10 &lt;- imputeByFlanks(ErrCorr2)</v>
      </c>
      <c r="F210" s="5" t="s">
        <v>353</v>
      </c>
      <c r="G210" s="5">
        <f>G209</f>
        <v>10</v>
      </c>
      <c r="H210" s="5" t="s">
        <v>341</v>
      </c>
      <c r="O210" s="15" t="str">
        <f>CONCATENATE(F210,G210,H210,I210,J210,K210,L210)</f>
        <v>USErrCorr3_10 &lt;- imputeByFlanks(ErrCorr2)</v>
      </c>
    </row>
    <row r="211" spans="3:15" x14ac:dyDescent="0.15">
      <c r="C211" s="15">
        <v>210</v>
      </c>
      <c r="D211" s="39" t="str">
        <f t="shared" si="5"/>
        <v>writeABHgenotypes(USErrCorr3_10, outfile = "C:/NGS/save/Genotype_select_csvs_ABHgenotypeR10US_aln_37.csv")</v>
      </c>
      <c r="F211" s="15" t="s">
        <v>354</v>
      </c>
      <c r="G211" s="15">
        <f>G209</f>
        <v>10</v>
      </c>
      <c r="H211" s="15" t="s">
        <v>342</v>
      </c>
      <c r="I211" s="15" t="str">
        <f>'1. Input and Output files list'!$E$6</f>
        <v>C:/NGS/save/</v>
      </c>
      <c r="J211" s="15" t="str">
        <f>CONCATENATE($H$131,"ABHgenotypeR")</f>
        <v>Genotype_select_csvs_ABHgenotypeR</v>
      </c>
      <c r="K211" s="15">
        <f>G209</f>
        <v>10</v>
      </c>
      <c r="L211" s="15" t="s">
        <v>680</v>
      </c>
      <c r="M211" s="15" t="s">
        <v>1001</v>
      </c>
      <c r="N211" s="15" t="s">
        <v>34</v>
      </c>
      <c r="O211" s="15" t="str">
        <f>CONCATENATE(F211,G211,H211,I211,J211,K211,L211,M211,N211)</f>
        <v>writeABHgenotypes(USErrCorr3_10, outfile = "C:/NGS/save/Genotype_select_csvs_ABHgenotypeR10US_aln_37.csv")</v>
      </c>
    </row>
    <row r="212" spans="3:15" x14ac:dyDescent="0.15">
      <c r="C212" s="15">
        <v>211</v>
      </c>
      <c r="D212" s="39" t="str">
        <f t="shared" si="5"/>
        <v>pdf("C:/NGS/save/Genotype_imges_PDF_files/Genotype_select_csvs_ABHgenotypeR1-10SUUS_aln_37_0.50.50.40.50.50.4.pdf")</v>
      </c>
      <c r="F212" s="15" t="s">
        <v>343</v>
      </c>
      <c r="G212" s="15" t="str">
        <f>'1. Input and Output files list'!$E$6</f>
        <v>C:/NGS/save/</v>
      </c>
      <c r="H212" s="15" t="str">
        <f>CONCATENATE("Genotype_imges_PDF_files/",$H$131,"ABHgenotypeR")</f>
        <v>Genotype_imges_PDF_files/Genotype_select_csvs_ABHgenotypeR</v>
      </c>
      <c r="I212" s="15" t="s">
        <v>1002</v>
      </c>
      <c r="J212" s="15" t="s">
        <v>1592</v>
      </c>
      <c r="K212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212" s="15" t="s">
        <v>572</v>
      </c>
      <c r="O212" s="15" t="str">
        <f>CONCATENATE(F212,G212,H212,I212,J212,K212,L212,M212)</f>
        <v>pdf("C:/NGS/save/Genotype_imges_PDF_files/Genotype_select_csvs_ABHgenotypeR1-10SUUS_aln_37_0.50.50.40.50.50.4.pdf")</v>
      </c>
    </row>
    <row r="213" spans="3:15" x14ac:dyDescent="0.15">
      <c r="C213" s="15">
        <v>212</v>
      </c>
      <c r="D213" s="39" t="s">
        <v>1565</v>
      </c>
    </row>
    <row r="214" spans="3:15" x14ac:dyDescent="0.15">
      <c r="C214" s="15">
        <v>213</v>
      </c>
      <c r="D214" s="39" t="s">
        <v>1566</v>
      </c>
    </row>
    <row r="215" spans="3:15" x14ac:dyDescent="0.15">
      <c r="C215" s="15">
        <v>214</v>
      </c>
      <c r="D215" s="39" t="s">
        <v>1567</v>
      </c>
    </row>
    <row r="216" spans="3:15" x14ac:dyDescent="0.15">
      <c r="C216" s="15">
        <v>215</v>
      </c>
      <c r="D216" s="39" t="s">
        <v>1568</v>
      </c>
    </row>
    <row r="217" spans="3:15" x14ac:dyDescent="0.15">
      <c r="C217" s="15">
        <v>216</v>
      </c>
      <c r="D217" s="39" t="s">
        <v>1569</v>
      </c>
    </row>
    <row r="218" spans="3:15" x14ac:dyDescent="0.15">
      <c r="C218" s="15">
        <v>217</v>
      </c>
      <c r="D218" s="39" t="s">
        <v>1570</v>
      </c>
    </row>
    <row r="219" spans="3:15" x14ac:dyDescent="0.15">
      <c r="C219" s="15">
        <v>218</v>
      </c>
      <c r="D219" s="39" t="s">
        <v>1571</v>
      </c>
    </row>
    <row r="220" spans="3:15" x14ac:dyDescent="0.15">
      <c r="C220" s="15">
        <v>219</v>
      </c>
      <c r="D220" s="39" t="s">
        <v>1572</v>
      </c>
    </row>
    <row r="221" spans="3:15" x14ac:dyDescent="0.15">
      <c r="C221" s="15">
        <v>220</v>
      </c>
      <c r="D221" s="39" t="s">
        <v>1573</v>
      </c>
    </row>
    <row r="222" spans="3:15" x14ac:dyDescent="0.15">
      <c r="C222" s="15">
        <v>221</v>
      </c>
      <c r="D222" s="39" t="s">
        <v>1574</v>
      </c>
    </row>
    <row r="223" spans="3:15" x14ac:dyDescent="0.15">
      <c r="C223" s="15">
        <v>222</v>
      </c>
      <c r="D223" s="39" t="s">
        <v>1575</v>
      </c>
    </row>
    <row r="224" spans="3:15" x14ac:dyDescent="0.15">
      <c r="C224" s="15">
        <v>223</v>
      </c>
      <c r="D224" s="39" t="s">
        <v>1576</v>
      </c>
    </row>
    <row r="225" spans="3:4" x14ac:dyDescent="0.15">
      <c r="C225" s="15">
        <v>224</v>
      </c>
      <c r="D225" s="39" t="s">
        <v>1577</v>
      </c>
    </row>
    <row r="226" spans="3:4" x14ac:dyDescent="0.15">
      <c r="C226" s="15">
        <v>225</v>
      </c>
      <c r="D226" s="39" t="s">
        <v>1578</v>
      </c>
    </row>
    <row r="227" spans="3:4" x14ac:dyDescent="0.15">
      <c r="C227" s="15">
        <v>226</v>
      </c>
      <c r="D227" s="39" t="s">
        <v>1579</v>
      </c>
    </row>
    <row r="228" spans="3:4" x14ac:dyDescent="0.15">
      <c r="C228" s="15">
        <v>227</v>
      </c>
      <c r="D228" s="39" t="s">
        <v>1580</v>
      </c>
    </row>
    <row r="229" spans="3:4" x14ac:dyDescent="0.15">
      <c r="C229" s="15">
        <v>228</v>
      </c>
      <c r="D229" s="39" t="s">
        <v>1581</v>
      </c>
    </row>
    <row r="230" spans="3:4" x14ac:dyDescent="0.15">
      <c r="C230" s="15">
        <v>229</v>
      </c>
      <c r="D230" s="39" t="s">
        <v>1582</v>
      </c>
    </row>
    <row r="231" spans="3:4" x14ac:dyDescent="0.15">
      <c r="C231" s="15">
        <v>230</v>
      </c>
      <c r="D231" s="39" t="s">
        <v>1583</v>
      </c>
    </row>
    <row r="232" spans="3:4" x14ac:dyDescent="0.15">
      <c r="C232" s="15">
        <v>231</v>
      </c>
      <c r="D232" s="39" t="s">
        <v>1584</v>
      </c>
    </row>
    <row r="233" spans="3:4" x14ac:dyDescent="0.15">
      <c r="C233" s="15">
        <v>232</v>
      </c>
      <c r="D233" s="39" t="s">
        <v>1585</v>
      </c>
    </row>
    <row r="234" spans="3:4" x14ac:dyDescent="0.15">
      <c r="C234" s="15">
        <v>233</v>
      </c>
      <c r="D234" s="39" t="s">
        <v>1586</v>
      </c>
    </row>
    <row r="235" spans="3:4" x14ac:dyDescent="0.15">
      <c r="C235" s="15">
        <v>234</v>
      </c>
      <c r="D235" s="39" t="s">
        <v>1587</v>
      </c>
    </row>
    <row r="236" spans="3:4" x14ac:dyDescent="0.15">
      <c r="C236" s="15">
        <v>235</v>
      </c>
      <c r="D236" s="39" t="s">
        <v>347</v>
      </c>
    </row>
    <row r="237" spans="3:4" x14ac:dyDescent="0.15">
      <c r="C237" s="15">
        <v>236</v>
      </c>
      <c r="D237" s="39" t="s">
        <v>365</v>
      </c>
    </row>
    <row r="238" spans="3:4" x14ac:dyDescent="0.15">
      <c r="C238" s="15">
        <v>237</v>
      </c>
      <c r="D238" s="39" t="s">
        <v>366</v>
      </c>
    </row>
    <row r="239" spans="3:4" x14ac:dyDescent="0.15">
      <c r="C239" s="15">
        <v>238</v>
      </c>
      <c r="D239" s="39" t="s">
        <v>367</v>
      </c>
    </row>
    <row r="240" spans="3:4" x14ac:dyDescent="0.15">
      <c r="C240" s="15">
        <v>239</v>
      </c>
      <c r="D240" s="39" t="s">
        <v>368</v>
      </c>
    </row>
    <row r="241" spans="3:4" x14ac:dyDescent="0.15">
      <c r="C241" s="15">
        <v>240</v>
      </c>
      <c r="D241" s="39" t="s">
        <v>369</v>
      </c>
    </row>
    <row r="242" spans="3:4" x14ac:dyDescent="0.15">
      <c r="C242" s="15">
        <v>241</v>
      </c>
      <c r="D242" s="39" t="s">
        <v>370</v>
      </c>
    </row>
    <row r="243" spans="3:4" x14ac:dyDescent="0.15">
      <c r="C243" s="15">
        <v>242</v>
      </c>
      <c r="D243" s="39" t="s">
        <v>371</v>
      </c>
    </row>
    <row r="244" spans="3:4" x14ac:dyDescent="0.15">
      <c r="C244" s="15">
        <v>243</v>
      </c>
      <c r="D244" s="39" t="s">
        <v>372</v>
      </c>
    </row>
    <row r="245" spans="3:4" x14ac:dyDescent="0.15">
      <c r="C245" s="15">
        <v>244</v>
      </c>
      <c r="D245" s="39" t="s">
        <v>373</v>
      </c>
    </row>
    <row r="246" spans="3:4" x14ac:dyDescent="0.15">
      <c r="C246" s="15">
        <v>245</v>
      </c>
      <c r="D246" s="39" t="s">
        <v>374</v>
      </c>
    </row>
    <row r="247" spans="3:4" x14ac:dyDescent="0.15">
      <c r="C247" s="15">
        <v>246</v>
      </c>
      <c r="D247" s="39" t="s">
        <v>355</v>
      </c>
    </row>
    <row r="248" spans="3:4" x14ac:dyDescent="0.15">
      <c r="C248" s="15">
        <v>247</v>
      </c>
      <c r="D248" s="39" t="s">
        <v>356</v>
      </c>
    </row>
    <row r="249" spans="3:4" x14ac:dyDescent="0.15">
      <c r="C249" s="15">
        <v>248</v>
      </c>
      <c r="D249" s="39" t="s">
        <v>357</v>
      </c>
    </row>
    <row r="250" spans="3:4" x14ac:dyDescent="0.15">
      <c r="C250" s="15">
        <v>249</v>
      </c>
      <c r="D250" s="39" t="s">
        <v>358</v>
      </c>
    </row>
    <row r="251" spans="3:4" x14ac:dyDescent="0.15">
      <c r="C251" s="15">
        <v>250</v>
      </c>
      <c r="D251" s="39" t="s">
        <v>359</v>
      </c>
    </row>
    <row r="252" spans="3:4" x14ac:dyDescent="0.15">
      <c r="C252" s="15">
        <v>251</v>
      </c>
      <c r="D252" s="39" t="s">
        <v>360</v>
      </c>
    </row>
    <row r="253" spans="3:4" x14ac:dyDescent="0.15">
      <c r="C253" s="15">
        <v>252</v>
      </c>
      <c r="D253" s="39" t="s">
        <v>361</v>
      </c>
    </row>
    <row r="254" spans="3:4" x14ac:dyDescent="0.15">
      <c r="C254" s="15">
        <v>253</v>
      </c>
      <c r="D254" s="39" t="s">
        <v>362</v>
      </c>
    </row>
    <row r="255" spans="3:4" x14ac:dyDescent="0.15">
      <c r="C255" s="15">
        <v>254</v>
      </c>
      <c r="D255" s="39" t="s">
        <v>363</v>
      </c>
    </row>
    <row r="256" spans="3:4" x14ac:dyDescent="0.15">
      <c r="C256" s="15">
        <v>255</v>
      </c>
      <c r="D256" s="39" t="s">
        <v>364</v>
      </c>
    </row>
    <row r="257" spans="3:15" x14ac:dyDescent="0.15">
      <c r="C257" s="15">
        <v>256</v>
      </c>
      <c r="D257" s="39" t="s">
        <v>344</v>
      </c>
    </row>
    <row r="258" spans="3:15" x14ac:dyDescent="0.15">
      <c r="C258" s="15">
        <v>257</v>
      </c>
      <c r="D258" s="39" t="s">
        <v>1057</v>
      </c>
    </row>
    <row r="259" spans="3:15" x14ac:dyDescent="0.15">
      <c r="C259" s="15">
        <v>258</v>
      </c>
      <c r="D259" s="39" t="str">
        <f t="shared" ref="D259:D290" si="6">O259</f>
        <v>genotype &lt;- readABHgenotypes("C:/NGS/save/Genotype_csvs_aln_37.csv", "ShinanoGreen", "VI185_4", readPos=TRUE)</v>
      </c>
      <c r="F259" s="15" t="s">
        <v>345</v>
      </c>
      <c r="G259" s="15" t="str">
        <f>'1. Input and Output files list'!$E$6</f>
        <v>C:/NGS/save/</v>
      </c>
      <c r="H259" s="15" t="s">
        <v>1060</v>
      </c>
      <c r="I259" s="15" t="s">
        <v>1001</v>
      </c>
      <c r="J259" s="15" t="s">
        <v>544</v>
      </c>
      <c r="K259" s="15" t="str">
        <f>'1. Input and Output files list'!$F$72</f>
        <v>ShinanoGreen</v>
      </c>
      <c r="L259" s="15" t="s">
        <v>10</v>
      </c>
      <c r="M259" s="15" t="str">
        <f>'1. Input and Output files list'!$F$74</f>
        <v>VI185_4</v>
      </c>
      <c r="N259" s="15" t="s">
        <v>338</v>
      </c>
      <c r="O259" s="15" t="str">
        <f>CONCATENATE(F259,G259,H259,I259,J259,K259,L259,M259,N259)</f>
        <v>genotype &lt;- readABHgenotypes("C:/NGS/save/Genotype_csvs_aln_37.csv", "ShinanoGreen", "VI185_4", readPos=TRUE)</v>
      </c>
    </row>
    <row r="260" spans="3:15" x14ac:dyDescent="0.15">
      <c r="C260" s="15">
        <v>259</v>
      </c>
      <c r="D260" s="39" t="str">
        <f t="shared" si="6"/>
        <v>ErrCorr1 &lt;- correctStretches(genotype, maxHapLength = 1)</v>
      </c>
      <c r="F260" s="15" t="s">
        <v>346</v>
      </c>
      <c r="G260" s="15">
        <v>1</v>
      </c>
      <c r="H260" s="15" t="s">
        <v>52</v>
      </c>
      <c r="O260" s="15" t="str">
        <f>CONCATENATE(F260,G260,H260,I260,J260,K260,L260)</f>
        <v>ErrCorr1 &lt;- correctStretches(genotype, maxHapLength = 1)</v>
      </c>
    </row>
    <row r="261" spans="3:15" x14ac:dyDescent="0.15">
      <c r="C261" s="15">
        <v>260</v>
      </c>
      <c r="D261" s="39" t="str">
        <f t="shared" si="6"/>
        <v>ErrCorr2 &lt;- correctUndercalledHets(ErrCorr1, maxHapLength = 1)</v>
      </c>
      <c r="F261" s="15" t="s">
        <v>339</v>
      </c>
      <c r="G261" s="15">
        <f>G260</f>
        <v>1</v>
      </c>
      <c r="H261" s="15" t="s">
        <v>52</v>
      </c>
      <c r="O261" s="15" t="str">
        <f>CONCATENATE(F261,G261,H261,I261,J261,K261,L261)</f>
        <v>ErrCorr2 &lt;- correctUndercalledHets(ErrCorr1, maxHapLength = 1)</v>
      </c>
    </row>
    <row r="262" spans="3:15" x14ac:dyDescent="0.15">
      <c r="C262" s="15">
        <v>261</v>
      </c>
      <c r="D262" s="39" t="str">
        <f t="shared" si="6"/>
        <v>SUErrCorr3_1 &lt;- imputeByFlanks(ErrCorr2)</v>
      </c>
      <c r="F262" s="5" t="s">
        <v>350</v>
      </c>
      <c r="G262" s="5">
        <f>G260</f>
        <v>1</v>
      </c>
      <c r="H262" s="5" t="s">
        <v>341</v>
      </c>
      <c r="O262" s="15" t="str">
        <f>CONCATENATE(F262,G262,H262,I262,J262,K262,L262)</f>
        <v>SUErrCorr3_1 &lt;- imputeByFlanks(ErrCorr2)</v>
      </c>
    </row>
    <row r="263" spans="3:15" x14ac:dyDescent="0.15">
      <c r="C263" s="15">
        <v>262</v>
      </c>
      <c r="D263" s="39" t="str">
        <f t="shared" si="6"/>
        <v>writeABHgenotypes(SUErrCorr3_1, outfile = "C:/NGS/save/Genotype_csvs_ABHgenotypeR1SU_aln_37.csv")</v>
      </c>
      <c r="F263" s="15" t="s">
        <v>351</v>
      </c>
      <c r="G263" s="15">
        <f>G260</f>
        <v>1</v>
      </c>
      <c r="H263" s="15" t="s">
        <v>342</v>
      </c>
      <c r="I263" s="15" t="str">
        <f>'1. Input and Output files list'!$E$6</f>
        <v>C:/NGS/save/</v>
      </c>
      <c r="J263" s="15" t="str">
        <f>CONCATENATE($H$259,"ABHgenotypeR")</f>
        <v>Genotype_csvs_ABHgenotypeR</v>
      </c>
      <c r="K263" s="15">
        <f>G260</f>
        <v>1</v>
      </c>
      <c r="L263" s="15" t="s">
        <v>681</v>
      </c>
      <c r="M263" s="15" t="s">
        <v>1001</v>
      </c>
      <c r="N263" s="15" t="s">
        <v>34</v>
      </c>
      <c r="O263" s="15" t="str">
        <f>CONCATENATE(F263,G263,H263,I263,J263,K263,L263,M263,N263)</f>
        <v>writeABHgenotypes(SUErrCorr3_1, outfile = "C:/NGS/save/Genotype_csvs_ABHgenotypeR1SU_aln_37.csv")</v>
      </c>
    </row>
    <row r="264" spans="3:15" x14ac:dyDescent="0.15">
      <c r="C264" s="15">
        <v>263</v>
      </c>
      <c r="D264" s="39" t="str">
        <f t="shared" si="6"/>
        <v>ErrCorr1 &lt;- correctStretches(genotype, maxHapLength = 2)</v>
      </c>
      <c r="F264" s="15" t="s">
        <v>346</v>
      </c>
      <c r="G264" s="15">
        <v>2</v>
      </c>
      <c r="H264" s="15" t="s">
        <v>52</v>
      </c>
      <c r="O264" s="15" t="str">
        <f>CONCATENATE(F264,G264,H264,I264,J264,K264,L264)</f>
        <v>ErrCorr1 &lt;- correctStretches(genotype, maxHapLength = 2)</v>
      </c>
    </row>
    <row r="265" spans="3:15" x14ac:dyDescent="0.15">
      <c r="C265" s="15">
        <v>264</v>
      </c>
      <c r="D265" s="39" t="str">
        <f t="shared" si="6"/>
        <v>ErrCorr2 &lt;- correctUndercalledHets(ErrCorr1, maxHapLength = 2)</v>
      </c>
      <c r="F265" s="15" t="s">
        <v>339</v>
      </c>
      <c r="G265" s="15">
        <f>G264</f>
        <v>2</v>
      </c>
      <c r="H265" s="15" t="s">
        <v>52</v>
      </c>
      <c r="O265" s="15" t="str">
        <f>CONCATENATE(F265,G265,H265,I265,J265,K265,L265)</f>
        <v>ErrCorr2 &lt;- correctUndercalledHets(ErrCorr1, maxHapLength = 2)</v>
      </c>
    </row>
    <row r="266" spans="3:15" x14ac:dyDescent="0.15">
      <c r="C266" s="15">
        <v>265</v>
      </c>
      <c r="D266" s="39" t="str">
        <f t="shared" si="6"/>
        <v>SUErrCorr3_2 &lt;- imputeByFlanks(ErrCorr2)</v>
      </c>
      <c r="F266" s="5" t="s">
        <v>350</v>
      </c>
      <c r="G266" s="5">
        <f>G264</f>
        <v>2</v>
      </c>
      <c r="H266" s="5" t="s">
        <v>341</v>
      </c>
      <c r="O266" s="15" t="str">
        <f>CONCATENATE(F266,G266,H266,I266,J266,K266,L266)</f>
        <v>SUErrCorr3_2 &lt;- imputeByFlanks(ErrCorr2)</v>
      </c>
    </row>
    <row r="267" spans="3:15" x14ac:dyDescent="0.15">
      <c r="C267" s="15">
        <v>266</v>
      </c>
      <c r="D267" s="39" t="str">
        <f t="shared" si="6"/>
        <v>writeABHgenotypes(SUErrCorr3_2, outfile = "C:/NGS/save/Genotype_csvs_ABHgenotypeR2SU_aln_37.csv")</v>
      </c>
      <c r="F267" s="15" t="s">
        <v>351</v>
      </c>
      <c r="G267" s="15">
        <f>G264</f>
        <v>2</v>
      </c>
      <c r="H267" s="15" t="s">
        <v>342</v>
      </c>
      <c r="I267" s="15" t="str">
        <f>'1. Input and Output files list'!$E$6</f>
        <v>C:/NGS/save/</v>
      </c>
      <c r="J267" s="15" t="str">
        <f>CONCATENATE($H$259,"ABHgenotypeR")</f>
        <v>Genotype_csvs_ABHgenotypeR</v>
      </c>
      <c r="K267" s="15">
        <f>G264</f>
        <v>2</v>
      </c>
      <c r="L267" s="15" t="s">
        <v>681</v>
      </c>
      <c r="M267" s="15" t="s">
        <v>1001</v>
      </c>
      <c r="N267" s="15" t="s">
        <v>34</v>
      </c>
      <c r="O267" s="15" t="str">
        <f>CONCATENATE(F267,G267,H267,I267,J267,K267,L267,M267,N267)</f>
        <v>writeABHgenotypes(SUErrCorr3_2, outfile = "C:/NGS/save/Genotype_csvs_ABHgenotypeR2SU_aln_37.csv")</v>
      </c>
    </row>
    <row r="268" spans="3:15" x14ac:dyDescent="0.15">
      <c r="C268" s="15">
        <v>267</v>
      </c>
      <c r="D268" s="39" t="str">
        <f t="shared" si="6"/>
        <v>ErrCorr1 &lt;- correctStretches(genotype, maxHapLength = 3)</v>
      </c>
      <c r="F268" s="15" t="s">
        <v>346</v>
      </c>
      <c r="G268" s="15">
        <v>3</v>
      </c>
      <c r="H268" s="15" t="s">
        <v>52</v>
      </c>
      <c r="O268" s="15" t="str">
        <f>CONCATENATE(F268,G268,H268,I268,J268,K268,L268)</f>
        <v>ErrCorr1 &lt;- correctStretches(genotype, maxHapLength = 3)</v>
      </c>
    </row>
    <row r="269" spans="3:15" x14ac:dyDescent="0.15">
      <c r="C269" s="15">
        <v>268</v>
      </c>
      <c r="D269" s="39" t="str">
        <f t="shared" si="6"/>
        <v>ErrCorr2 &lt;- correctUndercalledHets(ErrCorr1, maxHapLength = 3)</v>
      </c>
      <c r="F269" s="15" t="s">
        <v>339</v>
      </c>
      <c r="G269" s="15">
        <f>G268</f>
        <v>3</v>
      </c>
      <c r="H269" s="15" t="s">
        <v>52</v>
      </c>
      <c r="O269" s="15" t="str">
        <f>CONCATENATE(F269,G269,H269,I269,J269,K269,L269)</f>
        <v>ErrCorr2 &lt;- correctUndercalledHets(ErrCorr1, maxHapLength = 3)</v>
      </c>
    </row>
    <row r="270" spans="3:15" x14ac:dyDescent="0.15">
      <c r="C270" s="15">
        <v>269</v>
      </c>
      <c r="D270" s="39" t="str">
        <f t="shared" si="6"/>
        <v>SUErrCorr3_3 &lt;- imputeByFlanks(ErrCorr2)</v>
      </c>
      <c r="F270" s="5" t="s">
        <v>350</v>
      </c>
      <c r="G270" s="5">
        <f>G268</f>
        <v>3</v>
      </c>
      <c r="H270" s="5" t="s">
        <v>341</v>
      </c>
      <c r="O270" s="15" t="str">
        <f>CONCATENATE(F270,G270,H270,I270,J270,K270,L270)</f>
        <v>SUErrCorr3_3 &lt;- imputeByFlanks(ErrCorr2)</v>
      </c>
    </row>
    <row r="271" spans="3:15" x14ac:dyDescent="0.15">
      <c r="C271" s="15">
        <v>270</v>
      </c>
      <c r="D271" s="39" t="str">
        <f t="shared" si="6"/>
        <v>writeABHgenotypes(SUErrCorr3_3, outfile = "C:/NGS/save/Genotype_csvs_ABHgenotypeR3SU_aln_37.csv")</v>
      </c>
      <c r="F271" s="15" t="s">
        <v>351</v>
      </c>
      <c r="G271" s="15">
        <f>G268</f>
        <v>3</v>
      </c>
      <c r="H271" s="15" t="s">
        <v>342</v>
      </c>
      <c r="I271" s="15" t="str">
        <f>'1. Input and Output files list'!$E$6</f>
        <v>C:/NGS/save/</v>
      </c>
      <c r="J271" s="15" t="str">
        <f>CONCATENATE($H$259,"ABHgenotypeR")</f>
        <v>Genotype_csvs_ABHgenotypeR</v>
      </c>
      <c r="K271" s="15">
        <f>G268</f>
        <v>3</v>
      </c>
      <c r="L271" s="15" t="s">
        <v>681</v>
      </c>
      <c r="M271" s="15" t="s">
        <v>1001</v>
      </c>
      <c r="N271" s="15" t="s">
        <v>34</v>
      </c>
      <c r="O271" s="15" t="str">
        <f>CONCATENATE(F271,G271,H271,I271,J271,K271,L271,M271,N271)</f>
        <v>writeABHgenotypes(SUErrCorr3_3, outfile = "C:/NGS/save/Genotype_csvs_ABHgenotypeR3SU_aln_37.csv")</v>
      </c>
    </row>
    <row r="272" spans="3:15" x14ac:dyDescent="0.15">
      <c r="C272" s="15">
        <v>271</v>
      </c>
      <c r="D272" s="39" t="str">
        <f t="shared" si="6"/>
        <v>ErrCorr1 &lt;- correctStretches(genotype, maxHapLength = 4)</v>
      </c>
      <c r="F272" s="15" t="s">
        <v>346</v>
      </c>
      <c r="G272" s="15">
        <v>4</v>
      </c>
      <c r="H272" s="15" t="s">
        <v>52</v>
      </c>
      <c r="O272" s="15" t="str">
        <f>CONCATENATE(F272,G272,H272,I272,J272,K272,L272)</f>
        <v>ErrCorr1 &lt;- correctStretches(genotype, maxHapLength = 4)</v>
      </c>
    </row>
    <row r="273" spans="3:15" x14ac:dyDescent="0.15">
      <c r="C273" s="15">
        <v>272</v>
      </c>
      <c r="D273" s="39" t="str">
        <f t="shared" si="6"/>
        <v>ErrCorr2 &lt;- correctUndercalledHets(ErrCorr1, maxHapLength = 4)</v>
      </c>
      <c r="F273" s="15" t="s">
        <v>339</v>
      </c>
      <c r="G273" s="15">
        <f>G272</f>
        <v>4</v>
      </c>
      <c r="H273" s="15" t="s">
        <v>52</v>
      </c>
      <c r="O273" s="15" t="str">
        <f>CONCATENATE(F273,G273,H273,I273,J273,K273,L273)</f>
        <v>ErrCorr2 &lt;- correctUndercalledHets(ErrCorr1, maxHapLength = 4)</v>
      </c>
    </row>
    <row r="274" spans="3:15" x14ac:dyDescent="0.15">
      <c r="C274" s="15">
        <v>273</v>
      </c>
      <c r="D274" s="39" t="str">
        <f t="shared" si="6"/>
        <v>SUErrCorr3_4 &lt;- imputeByFlanks(ErrCorr2)</v>
      </c>
      <c r="F274" s="5" t="s">
        <v>350</v>
      </c>
      <c r="G274" s="5">
        <f>G272</f>
        <v>4</v>
      </c>
      <c r="H274" s="5" t="s">
        <v>341</v>
      </c>
      <c r="O274" s="15" t="str">
        <f>CONCATENATE(F274,G274,H274,I274,J274,K274,L274)</f>
        <v>SUErrCorr3_4 &lt;- imputeByFlanks(ErrCorr2)</v>
      </c>
    </row>
    <row r="275" spans="3:15" x14ac:dyDescent="0.15">
      <c r="C275" s="15">
        <v>274</v>
      </c>
      <c r="D275" s="39" t="str">
        <f t="shared" si="6"/>
        <v>writeABHgenotypes(SUErrCorr3_4, outfile = "C:/NGS/save/Genotype_csvs_ABHgenotypeR4SU_aln_37.csv")</v>
      </c>
      <c r="F275" s="15" t="s">
        <v>351</v>
      </c>
      <c r="G275" s="15">
        <f>G272</f>
        <v>4</v>
      </c>
      <c r="H275" s="15" t="s">
        <v>342</v>
      </c>
      <c r="I275" s="15" t="str">
        <f>'1. Input and Output files list'!$E$6</f>
        <v>C:/NGS/save/</v>
      </c>
      <c r="J275" s="15" t="str">
        <f>CONCATENATE($H$259,"ABHgenotypeR")</f>
        <v>Genotype_csvs_ABHgenotypeR</v>
      </c>
      <c r="K275" s="15">
        <f>G272</f>
        <v>4</v>
      </c>
      <c r="L275" s="15" t="s">
        <v>681</v>
      </c>
      <c r="M275" s="15" t="s">
        <v>1001</v>
      </c>
      <c r="N275" s="15" t="s">
        <v>34</v>
      </c>
      <c r="O275" s="15" t="str">
        <f>CONCATENATE(F275,G275,H275,I275,J275,K275,L275,M275,N275)</f>
        <v>writeABHgenotypes(SUErrCorr3_4, outfile = "C:/NGS/save/Genotype_csvs_ABHgenotypeR4SU_aln_37.csv")</v>
      </c>
    </row>
    <row r="276" spans="3:15" x14ac:dyDescent="0.15">
      <c r="C276" s="15">
        <v>275</v>
      </c>
      <c r="D276" s="39" t="str">
        <f t="shared" si="6"/>
        <v>ErrCorr1 &lt;- correctStretches(genotype, maxHapLength = 5)</v>
      </c>
      <c r="F276" s="15" t="s">
        <v>346</v>
      </c>
      <c r="G276" s="15">
        <v>5</v>
      </c>
      <c r="H276" s="15" t="s">
        <v>52</v>
      </c>
      <c r="O276" s="15" t="str">
        <f>CONCATENATE(F276,G276,H276,I276,J276,K276,L276)</f>
        <v>ErrCorr1 &lt;- correctStretches(genotype, maxHapLength = 5)</v>
      </c>
    </row>
    <row r="277" spans="3:15" x14ac:dyDescent="0.15">
      <c r="C277" s="15">
        <v>276</v>
      </c>
      <c r="D277" s="39" t="str">
        <f t="shared" si="6"/>
        <v>ErrCorr2 &lt;- correctUndercalledHets(ErrCorr1, maxHapLength = 5)</v>
      </c>
      <c r="F277" s="15" t="s">
        <v>339</v>
      </c>
      <c r="G277" s="15">
        <f>G276</f>
        <v>5</v>
      </c>
      <c r="H277" s="15" t="s">
        <v>52</v>
      </c>
      <c r="O277" s="15" t="str">
        <f>CONCATENATE(F277,G277,H277,I277,J277,K277,L277)</f>
        <v>ErrCorr2 &lt;- correctUndercalledHets(ErrCorr1, maxHapLength = 5)</v>
      </c>
    </row>
    <row r="278" spans="3:15" x14ac:dyDescent="0.15">
      <c r="C278" s="15">
        <v>277</v>
      </c>
      <c r="D278" s="39" t="str">
        <f t="shared" si="6"/>
        <v>SUErrCorr3_5 &lt;- imputeByFlanks(ErrCorr2)</v>
      </c>
      <c r="F278" s="5" t="s">
        <v>350</v>
      </c>
      <c r="G278" s="5">
        <f>G276</f>
        <v>5</v>
      </c>
      <c r="H278" s="5" t="s">
        <v>341</v>
      </c>
      <c r="O278" s="15" t="str">
        <f>CONCATENATE(F278,G278,H278,I278,J278,K278,L278)</f>
        <v>SUErrCorr3_5 &lt;- imputeByFlanks(ErrCorr2)</v>
      </c>
    </row>
    <row r="279" spans="3:15" x14ac:dyDescent="0.15">
      <c r="C279" s="15">
        <v>278</v>
      </c>
      <c r="D279" s="39" t="str">
        <f t="shared" si="6"/>
        <v>writeABHgenotypes(SUErrCorr3_5, outfile = "C:/NGS/save/Genotype_csvs_ABHgenotypeR5SU_aln_37.csv")</v>
      </c>
      <c r="F279" s="15" t="s">
        <v>351</v>
      </c>
      <c r="G279" s="15">
        <f>G276</f>
        <v>5</v>
      </c>
      <c r="H279" s="15" t="s">
        <v>342</v>
      </c>
      <c r="I279" s="15" t="str">
        <f>'1. Input and Output files list'!$E$6</f>
        <v>C:/NGS/save/</v>
      </c>
      <c r="J279" s="15" t="str">
        <f>CONCATENATE($H$259,"ABHgenotypeR")</f>
        <v>Genotype_csvs_ABHgenotypeR</v>
      </c>
      <c r="K279" s="15">
        <f>G276</f>
        <v>5</v>
      </c>
      <c r="L279" s="15" t="s">
        <v>681</v>
      </c>
      <c r="M279" s="15" t="s">
        <v>1001</v>
      </c>
      <c r="N279" s="15" t="s">
        <v>34</v>
      </c>
      <c r="O279" s="15" t="str">
        <f>CONCATENATE(F279,G279,H279,I279,J279,K279,L279,M279,N279)</f>
        <v>writeABHgenotypes(SUErrCorr3_5, outfile = "C:/NGS/save/Genotype_csvs_ABHgenotypeR5SU_aln_37.csv")</v>
      </c>
    </row>
    <row r="280" spans="3:15" x14ac:dyDescent="0.15">
      <c r="C280" s="15">
        <v>279</v>
      </c>
      <c r="D280" s="39" t="str">
        <f t="shared" si="6"/>
        <v>ErrCorr1 &lt;- correctStretches(genotype, maxHapLength = 6)</v>
      </c>
      <c r="F280" s="15" t="s">
        <v>346</v>
      </c>
      <c r="G280" s="15">
        <v>6</v>
      </c>
      <c r="H280" s="15" t="s">
        <v>52</v>
      </c>
      <c r="O280" s="15" t="str">
        <f>CONCATENATE(F280,G280,H280,I280,J280,K280,L280)</f>
        <v>ErrCorr1 &lt;- correctStretches(genotype, maxHapLength = 6)</v>
      </c>
    </row>
    <row r="281" spans="3:15" x14ac:dyDescent="0.15">
      <c r="C281" s="15">
        <v>280</v>
      </c>
      <c r="D281" s="39" t="str">
        <f t="shared" si="6"/>
        <v>ErrCorr2 &lt;- correctUndercalledHets(ErrCorr1, maxHapLength = 6)</v>
      </c>
      <c r="F281" s="15" t="s">
        <v>339</v>
      </c>
      <c r="G281" s="15">
        <f>G280</f>
        <v>6</v>
      </c>
      <c r="H281" s="15" t="s">
        <v>52</v>
      </c>
      <c r="O281" s="15" t="str">
        <f>CONCATENATE(F281,G281,H281,I281,J281,K281,L281)</f>
        <v>ErrCorr2 &lt;- correctUndercalledHets(ErrCorr1, maxHapLength = 6)</v>
      </c>
    </row>
    <row r="282" spans="3:15" x14ac:dyDescent="0.15">
      <c r="C282" s="15">
        <v>281</v>
      </c>
      <c r="D282" s="39" t="str">
        <f t="shared" si="6"/>
        <v>SUErrCorr3_6 &lt;- imputeByFlanks(ErrCorr2)</v>
      </c>
      <c r="F282" s="5" t="s">
        <v>350</v>
      </c>
      <c r="G282" s="5">
        <f>G280</f>
        <v>6</v>
      </c>
      <c r="H282" s="5" t="s">
        <v>341</v>
      </c>
      <c r="O282" s="15" t="str">
        <f>CONCATENATE(F282,G282,H282,I282,J282,K282,L282)</f>
        <v>SUErrCorr3_6 &lt;- imputeByFlanks(ErrCorr2)</v>
      </c>
    </row>
    <row r="283" spans="3:15" x14ac:dyDescent="0.15">
      <c r="C283" s="15">
        <v>282</v>
      </c>
      <c r="D283" s="39" t="str">
        <f t="shared" si="6"/>
        <v>writeABHgenotypes(SUErrCorr3_6, outfile = "C:/NGS/save/Genotype_csvs_ABHgenotypeR6SU_aln_37.csv")</v>
      </c>
      <c r="F283" s="15" t="s">
        <v>351</v>
      </c>
      <c r="G283" s="15">
        <f>G280</f>
        <v>6</v>
      </c>
      <c r="H283" s="15" t="s">
        <v>342</v>
      </c>
      <c r="I283" s="15" t="str">
        <f>'1. Input and Output files list'!$E$6</f>
        <v>C:/NGS/save/</v>
      </c>
      <c r="J283" s="15" t="str">
        <f>CONCATENATE($H$259,"ABHgenotypeR")</f>
        <v>Genotype_csvs_ABHgenotypeR</v>
      </c>
      <c r="K283" s="15">
        <f>G280</f>
        <v>6</v>
      </c>
      <c r="L283" s="15" t="s">
        <v>681</v>
      </c>
      <c r="M283" s="15" t="s">
        <v>1001</v>
      </c>
      <c r="N283" s="15" t="s">
        <v>34</v>
      </c>
      <c r="O283" s="15" t="str">
        <f>CONCATENATE(F283,G283,H283,I283,J283,K283,L283,M283,N283)</f>
        <v>writeABHgenotypes(SUErrCorr3_6, outfile = "C:/NGS/save/Genotype_csvs_ABHgenotypeR6SU_aln_37.csv")</v>
      </c>
    </row>
    <row r="284" spans="3:15" x14ac:dyDescent="0.15">
      <c r="C284" s="15">
        <v>283</v>
      </c>
      <c r="D284" s="39" t="str">
        <f t="shared" si="6"/>
        <v>ErrCorr1 &lt;- correctStretches(genotype, maxHapLength = 7)</v>
      </c>
      <c r="F284" s="15" t="s">
        <v>853</v>
      </c>
      <c r="G284" s="15">
        <v>7</v>
      </c>
      <c r="H284" s="15" t="s">
        <v>52</v>
      </c>
      <c r="O284" s="15" t="str">
        <f>CONCATENATE(F284,G284,H284,I284,J284,K284,L284)</f>
        <v>ErrCorr1 &lt;- correctStretches(genotype, maxHapLength = 7)</v>
      </c>
    </row>
    <row r="285" spans="3:15" x14ac:dyDescent="0.15">
      <c r="C285" s="15">
        <v>284</v>
      </c>
      <c r="D285" s="39" t="str">
        <f t="shared" si="6"/>
        <v>ErrCorr2 &lt;- correctUndercalledHets(ErrCorr1, maxHapLength = 7)</v>
      </c>
      <c r="F285" s="15" t="s">
        <v>339</v>
      </c>
      <c r="G285" s="15">
        <f>G284</f>
        <v>7</v>
      </c>
      <c r="H285" s="15" t="s">
        <v>52</v>
      </c>
      <c r="O285" s="15" t="str">
        <f>CONCATENATE(F285,G285,H285,I285,J285,K285,L285)</f>
        <v>ErrCorr2 &lt;- correctUndercalledHets(ErrCorr1, maxHapLength = 7)</v>
      </c>
    </row>
    <row r="286" spans="3:15" x14ac:dyDescent="0.15">
      <c r="C286" s="15">
        <v>285</v>
      </c>
      <c r="D286" s="39" t="str">
        <f t="shared" si="6"/>
        <v>SUErrCorr3_7 &lt;- imputeByFlanks(ErrCorr2)</v>
      </c>
      <c r="F286" s="5" t="s">
        <v>350</v>
      </c>
      <c r="G286" s="5">
        <f>G284</f>
        <v>7</v>
      </c>
      <c r="H286" s="5" t="s">
        <v>341</v>
      </c>
      <c r="O286" s="15" t="str">
        <f>CONCATENATE(F286,G286,H286,I286,J286,K286,L286)</f>
        <v>SUErrCorr3_7 &lt;- imputeByFlanks(ErrCorr2)</v>
      </c>
    </row>
    <row r="287" spans="3:15" x14ac:dyDescent="0.15">
      <c r="C287" s="15">
        <v>286</v>
      </c>
      <c r="D287" s="39" t="str">
        <f t="shared" si="6"/>
        <v>writeABHgenotypes(SUErrCorr3_7, outfile = "C:/NGS/save/Genotype_csvs_ABHgenotypeR7SU_aln_37.csv")</v>
      </c>
      <c r="F287" s="15" t="s">
        <v>351</v>
      </c>
      <c r="G287" s="15">
        <f>G284</f>
        <v>7</v>
      </c>
      <c r="H287" s="15" t="s">
        <v>342</v>
      </c>
      <c r="I287" s="15" t="str">
        <f>'1. Input and Output files list'!$E$6</f>
        <v>C:/NGS/save/</v>
      </c>
      <c r="J287" s="15" t="str">
        <f>CONCATENATE($H$259,"ABHgenotypeR")</f>
        <v>Genotype_csvs_ABHgenotypeR</v>
      </c>
      <c r="K287" s="15">
        <f>G284</f>
        <v>7</v>
      </c>
      <c r="L287" s="15" t="s">
        <v>681</v>
      </c>
      <c r="M287" s="15" t="s">
        <v>1001</v>
      </c>
      <c r="N287" s="15" t="s">
        <v>34</v>
      </c>
      <c r="O287" s="15" t="str">
        <f>CONCATENATE(F287,G287,H287,I287,J287,K287,L287,M287,N287)</f>
        <v>writeABHgenotypes(SUErrCorr3_7, outfile = "C:/NGS/save/Genotype_csvs_ABHgenotypeR7SU_aln_37.csv")</v>
      </c>
    </row>
    <row r="288" spans="3:15" x14ac:dyDescent="0.15">
      <c r="C288" s="15">
        <v>287</v>
      </c>
      <c r="D288" s="39" t="str">
        <f t="shared" si="6"/>
        <v>ErrCorr1 &lt;- correctStretches(genotype, maxHapLength = 8)</v>
      </c>
      <c r="F288" s="15" t="s">
        <v>346</v>
      </c>
      <c r="G288" s="15">
        <v>8</v>
      </c>
      <c r="H288" s="15" t="s">
        <v>52</v>
      </c>
      <c r="O288" s="15" t="str">
        <f>CONCATENATE(F288,G288,H288,I288,J288,K288,L288)</f>
        <v>ErrCorr1 &lt;- correctStretches(genotype, maxHapLength = 8)</v>
      </c>
    </row>
    <row r="289" spans="3:15" x14ac:dyDescent="0.15">
      <c r="C289" s="15">
        <v>288</v>
      </c>
      <c r="D289" s="39" t="str">
        <f t="shared" si="6"/>
        <v>ErrCorr2 &lt;- correctUndercalledHets(ErrCorr1, maxHapLength = 8)</v>
      </c>
      <c r="F289" s="15" t="s">
        <v>339</v>
      </c>
      <c r="G289" s="15">
        <f>G288</f>
        <v>8</v>
      </c>
      <c r="H289" s="15" t="s">
        <v>52</v>
      </c>
      <c r="O289" s="15" t="str">
        <f>CONCATENATE(F289,G289,H289,I289,J289,K289,L289)</f>
        <v>ErrCorr2 &lt;- correctUndercalledHets(ErrCorr1, maxHapLength = 8)</v>
      </c>
    </row>
    <row r="290" spans="3:15" x14ac:dyDescent="0.15">
      <c r="C290" s="15">
        <v>289</v>
      </c>
      <c r="D290" s="39" t="str">
        <f t="shared" si="6"/>
        <v>SUErrCorr3_8 &lt;- imputeByFlanks(ErrCorr2)</v>
      </c>
      <c r="F290" s="5" t="s">
        <v>350</v>
      </c>
      <c r="G290" s="5">
        <f>G288</f>
        <v>8</v>
      </c>
      <c r="H290" s="5" t="s">
        <v>341</v>
      </c>
      <c r="O290" s="15" t="str">
        <f>CONCATENATE(F290,G290,H290,I290,J290,K290,L290)</f>
        <v>SUErrCorr3_8 &lt;- imputeByFlanks(ErrCorr2)</v>
      </c>
    </row>
    <row r="291" spans="3:15" x14ac:dyDescent="0.15">
      <c r="C291" s="15">
        <v>290</v>
      </c>
      <c r="D291" s="39" t="str">
        <f t="shared" ref="D291:D322" si="7">O291</f>
        <v>writeABHgenotypes(SUErrCorr3_8, outfile = "C:/NGS/save/Genotype_csvs_ABHgenotypeR8SU_aln_37.csv")</v>
      </c>
      <c r="F291" s="15" t="s">
        <v>351</v>
      </c>
      <c r="G291" s="15">
        <f>G288</f>
        <v>8</v>
      </c>
      <c r="H291" s="15" t="s">
        <v>342</v>
      </c>
      <c r="I291" s="15" t="str">
        <f>'1. Input and Output files list'!$E$6</f>
        <v>C:/NGS/save/</v>
      </c>
      <c r="J291" s="15" t="str">
        <f>CONCATENATE($H$259,"ABHgenotypeR")</f>
        <v>Genotype_csvs_ABHgenotypeR</v>
      </c>
      <c r="K291" s="15">
        <f>G288</f>
        <v>8</v>
      </c>
      <c r="L291" s="15" t="s">
        <v>681</v>
      </c>
      <c r="M291" s="15" t="s">
        <v>1001</v>
      </c>
      <c r="N291" s="15" t="s">
        <v>34</v>
      </c>
      <c r="O291" s="15" t="str">
        <f>CONCATENATE(F291,G291,H291,I291,J291,K291,L291,M291,N291)</f>
        <v>writeABHgenotypes(SUErrCorr3_8, outfile = "C:/NGS/save/Genotype_csvs_ABHgenotypeR8SU_aln_37.csv")</v>
      </c>
    </row>
    <row r="292" spans="3:15" x14ac:dyDescent="0.15">
      <c r="C292" s="15">
        <v>291</v>
      </c>
      <c r="D292" s="39" t="str">
        <f t="shared" si="7"/>
        <v>ErrCorr1 &lt;- correctStretches(genotype, maxHapLength = 9)</v>
      </c>
      <c r="F292" s="15" t="s">
        <v>346</v>
      </c>
      <c r="G292" s="15">
        <v>9</v>
      </c>
      <c r="H292" s="15" t="s">
        <v>52</v>
      </c>
      <c r="O292" s="15" t="str">
        <f>CONCATENATE(F292,G292,H292,I292,J292,K292,L292)</f>
        <v>ErrCorr1 &lt;- correctStretches(genotype, maxHapLength = 9)</v>
      </c>
    </row>
    <row r="293" spans="3:15" x14ac:dyDescent="0.15">
      <c r="C293" s="15">
        <v>292</v>
      </c>
      <c r="D293" s="39" t="str">
        <f t="shared" si="7"/>
        <v>ErrCorr2 &lt;- correctUndercalledHets(ErrCorr1, maxHapLength = 9)</v>
      </c>
      <c r="F293" s="15" t="s">
        <v>339</v>
      </c>
      <c r="G293" s="15">
        <f>G292</f>
        <v>9</v>
      </c>
      <c r="H293" s="15" t="s">
        <v>52</v>
      </c>
      <c r="O293" s="15" t="str">
        <f>CONCATENATE(F293,G293,H293,I293,J293,K293,L293)</f>
        <v>ErrCorr2 &lt;- correctUndercalledHets(ErrCorr1, maxHapLength = 9)</v>
      </c>
    </row>
    <row r="294" spans="3:15" x14ac:dyDescent="0.15">
      <c r="C294" s="15">
        <v>293</v>
      </c>
      <c r="D294" s="39" t="str">
        <f t="shared" si="7"/>
        <v>SUErrCorr3_9 &lt;- imputeByFlanks(ErrCorr2)</v>
      </c>
      <c r="F294" s="5" t="s">
        <v>350</v>
      </c>
      <c r="G294" s="5">
        <f>G292</f>
        <v>9</v>
      </c>
      <c r="H294" s="5" t="s">
        <v>341</v>
      </c>
      <c r="O294" s="15" t="str">
        <f>CONCATENATE(F294,G294,H294,I294,J294,K294,L294)</f>
        <v>SUErrCorr3_9 &lt;- imputeByFlanks(ErrCorr2)</v>
      </c>
    </row>
    <row r="295" spans="3:15" x14ac:dyDescent="0.15">
      <c r="C295" s="15">
        <v>294</v>
      </c>
      <c r="D295" s="39" t="str">
        <f t="shared" si="7"/>
        <v>writeABHgenotypes(SUErrCorr3_9, outfile = "C:/NGS/save/Genotype_csvs_ABHgenotypeR9SU_aln_37.csv")</v>
      </c>
      <c r="F295" s="15" t="s">
        <v>351</v>
      </c>
      <c r="G295" s="15">
        <f>G292</f>
        <v>9</v>
      </c>
      <c r="H295" s="15" t="s">
        <v>342</v>
      </c>
      <c r="I295" s="15" t="str">
        <f>'1. Input and Output files list'!$E$6</f>
        <v>C:/NGS/save/</v>
      </c>
      <c r="J295" s="15" t="str">
        <f>CONCATENATE($H$259,"ABHgenotypeR")</f>
        <v>Genotype_csvs_ABHgenotypeR</v>
      </c>
      <c r="K295" s="15">
        <f>G292</f>
        <v>9</v>
      </c>
      <c r="L295" s="15" t="s">
        <v>681</v>
      </c>
      <c r="M295" s="15" t="s">
        <v>1001</v>
      </c>
      <c r="N295" s="15" t="s">
        <v>34</v>
      </c>
      <c r="O295" s="15" t="str">
        <f>CONCATENATE(F295,G295,H295,I295,J295,K295,L295,M295,N295)</f>
        <v>writeABHgenotypes(SUErrCorr3_9, outfile = "C:/NGS/save/Genotype_csvs_ABHgenotypeR9SU_aln_37.csv")</v>
      </c>
    </row>
    <row r="296" spans="3:15" x14ac:dyDescent="0.15">
      <c r="C296" s="15">
        <v>295</v>
      </c>
      <c r="D296" s="39" t="str">
        <f t="shared" si="7"/>
        <v>ErrCorr1 &lt;- correctStretches(genotype, maxHapLength = 10)</v>
      </c>
      <c r="F296" s="15" t="s">
        <v>346</v>
      </c>
      <c r="G296" s="15">
        <v>10</v>
      </c>
      <c r="H296" s="15" t="s">
        <v>52</v>
      </c>
      <c r="O296" s="15" t="str">
        <f>CONCATENATE(F296,G296,H296,I296,J296,K296,L296)</f>
        <v>ErrCorr1 &lt;- correctStretches(genotype, maxHapLength = 10)</v>
      </c>
    </row>
    <row r="297" spans="3:15" x14ac:dyDescent="0.15">
      <c r="C297" s="15">
        <v>296</v>
      </c>
      <c r="D297" s="39" t="str">
        <f t="shared" si="7"/>
        <v>ErrCorr2 &lt;- correctUndercalledHets(ErrCorr1, maxHapLength = 10)</v>
      </c>
      <c r="F297" s="15" t="s">
        <v>339</v>
      </c>
      <c r="G297" s="15">
        <f>G296</f>
        <v>10</v>
      </c>
      <c r="H297" s="15" t="s">
        <v>52</v>
      </c>
      <c r="O297" s="15" t="str">
        <f>CONCATENATE(F297,G297,H297,I297,J297,K297,L297)</f>
        <v>ErrCorr2 &lt;- correctUndercalledHets(ErrCorr1, maxHapLength = 10)</v>
      </c>
    </row>
    <row r="298" spans="3:15" x14ac:dyDescent="0.15">
      <c r="C298" s="15">
        <v>297</v>
      </c>
      <c r="D298" s="39" t="str">
        <f t="shared" si="7"/>
        <v>SUErrCorr3_10 &lt;- imputeByFlanks(ErrCorr2)</v>
      </c>
      <c r="F298" s="5" t="s">
        <v>352</v>
      </c>
      <c r="G298" s="5">
        <f>G296</f>
        <v>10</v>
      </c>
      <c r="H298" s="5" t="s">
        <v>341</v>
      </c>
      <c r="O298" s="15" t="str">
        <f>CONCATENATE(F298,G298,H298,I298,J298,K298,L298)</f>
        <v>SUErrCorr3_10 &lt;- imputeByFlanks(ErrCorr2)</v>
      </c>
    </row>
    <row r="299" spans="3:15" x14ac:dyDescent="0.15">
      <c r="C299" s="15">
        <v>298</v>
      </c>
      <c r="D299" s="39" t="str">
        <f t="shared" si="7"/>
        <v>writeABHgenotypes(SUErrCorr3_10, outfile = "C:/NGS/save/Genotype_csvs_ABHgenotypeR10SU_aln_37.csv")</v>
      </c>
      <c r="F299" s="15" t="s">
        <v>351</v>
      </c>
      <c r="G299" s="15">
        <f>G296</f>
        <v>10</v>
      </c>
      <c r="H299" s="15" t="s">
        <v>342</v>
      </c>
      <c r="I299" s="15" t="str">
        <f>'1. Input and Output files list'!$E$6</f>
        <v>C:/NGS/save/</v>
      </c>
      <c r="J299" s="15" t="str">
        <f>CONCATENATE($H$259,"ABHgenotypeR")</f>
        <v>Genotype_csvs_ABHgenotypeR</v>
      </c>
      <c r="K299" s="15">
        <f>G296</f>
        <v>10</v>
      </c>
      <c r="L299" s="15" t="s">
        <v>681</v>
      </c>
      <c r="M299" s="15" t="s">
        <v>1001</v>
      </c>
      <c r="N299" s="15" t="s">
        <v>34</v>
      </c>
      <c r="O299" s="15" t="str">
        <f>CONCATENATE(F299,G299,H299,I299,J299,K299,L299,M299,N299)</f>
        <v>writeABHgenotypes(SUErrCorr3_10, outfile = "C:/NGS/save/Genotype_csvs_ABHgenotypeR10SU_aln_37.csv")</v>
      </c>
    </row>
    <row r="300" spans="3:15" x14ac:dyDescent="0.15">
      <c r="C300" s="15">
        <v>299</v>
      </c>
      <c r="D300" s="39" t="str">
        <f t="shared" si="7"/>
        <v>ErrCorr1 &lt;- correctUndercalledHets(genotype, maxHapLength = 1)</v>
      </c>
      <c r="F300" s="15" t="s">
        <v>348</v>
      </c>
      <c r="G300" s="15">
        <f>G301</f>
        <v>1</v>
      </c>
      <c r="H300" s="15" t="s">
        <v>52</v>
      </c>
      <c r="O300" s="15" t="str">
        <f>CONCATENATE(F300,G300,H300,I300,J300,K300,L300)</f>
        <v>ErrCorr1 &lt;- correctUndercalledHets(genotype, maxHapLength = 1)</v>
      </c>
    </row>
    <row r="301" spans="3:15" x14ac:dyDescent="0.15">
      <c r="C301" s="15">
        <v>300</v>
      </c>
      <c r="D301" s="39" t="str">
        <f t="shared" si="7"/>
        <v>ErrCorr2 &lt;- correctStretches(ErrCorr1, maxHapLength = 1)</v>
      </c>
      <c r="F301" s="15" t="s">
        <v>349</v>
      </c>
      <c r="G301" s="15">
        <v>1</v>
      </c>
      <c r="H301" s="15" t="s">
        <v>52</v>
      </c>
      <c r="O301" s="15" t="str">
        <f>CONCATENATE(F301,G301,H301,I301,J301,K301,L301)</f>
        <v>ErrCorr2 &lt;- correctStretches(ErrCorr1, maxHapLength = 1)</v>
      </c>
    </row>
    <row r="302" spans="3:15" x14ac:dyDescent="0.15">
      <c r="C302" s="15">
        <v>301</v>
      </c>
      <c r="D302" s="39" t="str">
        <f t="shared" si="7"/>
        <v>USErrCorr3_1 &lt;- imputeByFlanks(ErrCorr2)</v>
      </c>
      <c r="F302" s="5" t="s">
        <v>353</v>
      </c>
      <c r="G302" s="5">
        <f>G301</f>
        <v>1</v>
      </c>
      <c r="H302" s="5" t="s">
        <v>341</v>
      </c>
      <c r="O302" s="15" t="str">
        <f>CONCATENATE(F302,G302,H302,I302,J302,K302,L302)</f>
        <v>USErrCorr3_1 &lt;- imputeByFlanks(ErrCorr2)</v>
      </c>
    </row>
    <row r="303" spans="3:15" x14ac:dyDescent="0.15">
      <c r="C303" s="15">
        <v>302</v>
      </c>
      <c r="D303" s="39" t="str">
        <f t="shared" si="7"/>
        <v>writeABHgenotypes(USErrCorr3_1, outfile = "C:/NGS/save/Genotype_csvs_ABHgenotypeR1US_aln_37.csv")</v>
      </c>
      <c r="F303" s="15" t="s">
        <v>354</v>
      </c>
      <c r="G303" s="15">
        <f>G301</f>
        <v>1</v>
      </c>
      <c r="H303" s="15" t="s">
        <v>342</v>
      </c>
      <c r="I303" s="15" t="str">
        <f>'1. Input and Output files list'!$E$6</f>
        <v>C:/NGS/save/</v>
      </c>
      <c r="J303" s="15" t="str">
        <f>CONCATENATE($H$259,"ABHgenotypeR")</f>
        <v>Genotype_csvs_ABHgenotypeR</v>
      </c>
      <c r="K303" s="15">
        <f>G301</f>
        <v>1</v>
      </c>
      <c r="L303" s="15" t="s">
        <v>680</v>
      </c>
      <c r="M303" s="15" t="s">
        <v>1001</v>
      </c>
      <c r="N303" s="15" t="s">
        <v>34</v>
      </c>
      <c r="O303" s="15" t="str">
        <f>CONCATENATE(F303,G303,H303,I303,J303,K303,L303,M303,N303)</f>
        <v>writeABHgenotypes(USErrCorr3_1, outfile = "C:/NGS/save/Genotype_csvs_ABHgenotypeR1US_aln_37.csv")</v>
      </c>
    </row>
    <row r="304" spans="3:15" x14ac:dyDescent="0.15">
      <c r="C304" s="15">
        <v>303</v>
      </c>
      <c r="D304" s="39" t="str">
        <f t="shared" si="7"/>
        <v>ErrCorr1 &lt;- correctUndercalledHets(genotype, maxHapLength = 2)</v>
      </c>
      <c r="F304" s="15" t="s">
        <v>348</v>
      </c>
      <c r="G304" s="15">
        <f>G305</f>
        <v>2</v>
      </c>
      <c r="H304" s="15" t="s">
        <v>52</v>
      </c>
      <c r="O304" s="15" t="str">
        <f>CONCATENATE(F304,G304,H304,I304,J304,K304,L304)</f>
        <v>ErrCorr1 &lt;- correctUndercalledHets(genotype, maxHapLength = 2)</v>
      </c>
    </row>
    <row r="305" spans="3:15" x14ac:dyDescent="0.15">
      <c r="C305" s="15">
        <v>304</v>
      </c>
      <c r="D305" s="39" t="str">
        <f t="shared" si="7"/>
        <v>ErrCorr2 &lt;- correctStretches(ErrCorr1, maxHapLength = 2)</v>
      </c>
      <c r="F305" s="15" t="s">
        <v>349</v>
      </c>
      <c r="G305" s="15">
        <v>2</v>
      </c>
      <c r="H305" s="15" t="s">
        <v>52</v>
      </c>
      <c r="O305" s="15" t="str">
        <f>CONCATENATE(F305,G305,H305,I305,J305,K305,L305)</f>
        <v>ErrCorr2 &lt;- correctStretches(ErrCorr1, maxHapLength = 2)</v>
      </c>
    </row>
    <row r="306" spans="3:15" x14ac:dyDescent="0.15">
      <c r="C306" s="15">
        <v>305</v>
      </c>
      <c r="D306" s="39" t="str">
        <f t="shared" si="7"/>
        <v>USErrCorr3_2 &lt;- imputeByFlanks(ErrCorr2)</v>
      </c>
      <c r="F306" s="5" t="s">
        <v>353</v>
      </c>
      <c r="G306" s="5">
        <f>G305</f>
        <v>2</v>
      </c>
      <c r="H306" s="5" t="s">
        <v>341</v>
      </c>
      <c r="O306" s="15" t="str">
        <f>CONCATENATE(F306,G306,H306,I306,J306,K306,L306)</f>
        <v>USErrCorr3_2 &lt;- imputeByFlanks(ErrCorr2)</v>
      </c>
    </row>
    <row r="307" spans="3:15" x14ac:dyDescent="0.15">
      <c r="C307" s="15">
        <v>306</v>
      </c>
      <c r="D307" s="39" t="str">
        <f t="shared" si="7"/>
        <v>writeABHgenotypes(USErrCorr3_2, outfile = "C:/NGS/save/Genotype_csvs_ABHgenotypeR2US_aln_37.csv")</v>
      </c>
      <c r="F307" s="15" t="s">
        <v>354</v>
      </c>
      <c r="G307" s="15">
        <f>G305</f>
        <v>2</v>
      </c>
      <c r="H307" s="15" t="s">
        <v>342</v>
      </c>
      <c r="I307" s="15" t="str">
        <f>'1. Input and Output files list'!$E$6</f>
        <v>C:/NGS/save/</v>
      </c>
      <c r="J307" s="15" t="str">
        <f>CONCATENATE($H$259,"ABHgenotypeR")</f>
        <v>Genotype_csvs_ABHgenotypeR</v>
      </c>
      <c r="K307" s="15">
        <f>G305</f>
        <v>2</v>
      </c>
      <c r="L307" s="15" t="s">
        <v>680</v>
      </c>
      <c r="M307" s="15" t="s">
        <v>1001</v>
      </c>
      <c r="N307" s="15" t="s">
        <v>34</v>
      </c>
      <c r="O307" s="15" t="str">
        <f>CONCATENATE(F307,G307,H307,I307,J307,K307,L307,M307,N307)</f>
        <v>writeABHgenotypes(USErrCorr3_2, outfile = "C:/NGS/save/Genotype_csvs_ABHgenotypeR2US_aln_37.csv")</v>
      </c>
    </row>
    <row r="308" spans="3:15" x14ac:dyDescent="0.15">
      <c r="C308" s="15">
        <v>307</v>
      </c>
      <c r="D308" s="39" t="str">
        <f t="shared" si="7"/>
        <v>ErrCorr1 &lt;- correctUndercalledHets(genotype, maxHapLength = 3)</v>
      </c>
      <c r="F308" s="15" t="s">
        <v>348</v>
      </c>
      <c r="G308" s="15">
        <f>G309</f>
        <v>3</v>
      </c>
      <c r="H308" s="15" t="s">
        <v>52</v>
      </c>
      <c r="O308" s="15" t="str">
        <f>CONCATENATE(F308,G308,H308,I308,J308,K308,L308)</f>
        <v>ErrCorr1 &lt;- correctUndercalledHets(genotype, maxHapLength = 3)</v>
      </c>
    </row>
    <row r="309" spans="3:15" x14ac:dyDescent="0.15">
      <c r="C309" s="15">
        <v>308</v>
      </c>
      <c r="D309" s="39" t="str">
        <f t="shared" si="7"/>
        <v>ErrCorr2 &lt;- correctStretches(ErrCorr1, maxHapLength = 3)</v>
      </c>
      <c r="F309" s="15" t="s">
        <v>349</v>
      </c>
      <c r="G309" s="15">
        <v>3</v>
      </c>
      <c r="H309" s="15" t="s">
        <v>52</v>
      </c>
      <c r="O309" s="15" t="str">
        <f>CONCATENATE(F309,G309,H309,I309,J309,K309,L309)</f>
        <v>ErrCorr2 &lt;- correctStretches(ErrCorr1, maxHapLength = 3)</v>
      </c>
    </row>
    <row r="310" spans="3:15" x14ac:dyDescent="0.15">
      <c r="C310" s="15">
        <v>309</v>
      </c>
      <c r="D310" s="39" t="str">
        <f t="shared" si="7"/>
        <v>USErrCorr3_3 &lt;- imputeByFlanks(ErrCorr2)</v>
      </c>
      <c r="F310" s="5" t="s">
        <v>353</v>
      </c>
      <c r="G310" s="5">
        <f>G309</f>
        <v>3</v>
      </c>
      <c r="H310" s="5" t="s">
        <v>341</v>
      </c>
      <c r="O310" s="15" t="str">
        <f>CONCATENATE(F310,G310,H310,I310,J310,K310,L310)</f>
        <v>USErrCorr3_3 &lt;- imputeByFlanks(ErrCorr2)</v>
      </c>
    </row>
    <row r="311" spans="3:15" x14ac:dyDescent="0.15">
      <c r="C311" s="15">
        <v>310</v>
      </c>
      <c r="D311" s="39" t="str">
        <f t="shared" si="7"/>
        <v>writeABHgenotypes(USErrCorr3_3, outfile = "C:/NGS/save/Genotype_csvs_ABHgenotypeR3US_aln_37.csv")</v>
      </c>
      <c r="F311" s="15" t="s">
        <v>354</v>
      </c>
      <c r="G311" s="15">
        <f>G309</f>
        <v>3</v>
      </c>
      <c r="H311" s="15" t="s">
        <v>342</v>
      </c>
      <c r="I311" s="15" t="str">
        <f>'1. Input and Output files list'!$E$6</f>
        <v>C:/NGS/save/</v>
      </c>
      <c r="J311" s="15" t="str">
        <f>CONCATENATE($H$259,"ABHgenotypeR")</f>
        <v>Genotype_csvs_ABHgenotypeR</v>
      </c>
      <c r="K311" s="15">
        <f>G309</f>
        <v>3</v>
      </c>
      <c r="L311" s="15" t="s">
        <v>680</v>
      </c>
      <c r="M311" s="15" t="s">
        <v>1001</v>
      </c>
      <c r="N311" s="15" t="s">
        <v>34</v>
      </c>
      <c r="O311" s="15" t="str">
        <f>CONCATENATE(F311,G311,H311,I311,J311,K311,L311,M311,N311)</f>
        <v>writeABHgenotypes(USErrCorr3_3, outfile = "C:/NGS/save/Genotype_csvs_ABHgenotypeR3US_aln_37.csv")</v>
      </c>
    </row>
    <row r="312" spans="3:15" x14ac:dyDescent="0.15">
      <c r="C312" s="15">
        <v>311</v>
      </c>
      <c r="D312" s="39" t="str">
        <f t="shared" si="7"/>
        <v>ErrCorr1 &lt;- correctUndercalledHets(genotype, maxHapLength = 4)</v>
      </c>
      <c r="F312" s="15" t="s">
        <v>348</v>
      </c>
      <c r="G312" s="15">
        <f>G313</f>
        <v>4</v>
      </c>
      <c r="H312" s="15" t="s">
        <v>52</v>
      </c>
      <c r="O312" s="15" t="str">
        <f>CONCATENATE(F312,G312,H312,I312,J312,K312,L312)</f>
        <v>ErrCorr1 &lt;- correctUndercalledHets(genotype, maxHapLength = 4)</v>
      </c>
    </row>
    <row r="313" spans="3:15" x14ac:dyDescent="0.15">
      <c r="C313" s="15">
        <v>312</v>
      </c>
      <c r="D313" s="39" t="str">
        <f t="shared" si="7"/>
        <v>ErrCorr2 &lt;- correctStretches(ErrCorr1, maxHapLength = 4)</v>
      </c>
      <c r="F313" s="15" t="s">
        <v>349</v>
      </c>
      <c r="G313" s="15">
        <v>4</v>
      </c>
      <c r="H313" s="15" t="s">
        <v>52</v>
      </c>
      <c r="O313" s="15" t="str">
        <f>CONCATENATE(F313,G313,H313,I313,J313,K313,L313)</f>
        <v>ErrCorr2 &lt;- correctStretches(ErrCorr1, maxHapLength = 4)</v>
      </c>
    </row>
    <row r="314" spans="3:15" x14ac:dyDescent="0.15">
      <c r="C314" s="15">
        <v>313</v>
      </c>
      <c r="D314" s="39" t="str">
        <f t="shared" si="7"/>
        <v>USErrCorr3_4 &lt;- imputeByFlanks(ErrCorr2)</v>
      </c>
      <c r="F314" s="5" t="s">
        <v>353</v>
      </c>
      <c r="G314" s="5">
        <f>G313</f>
        <v>4</v>
      </c>
      <c r="H314" s="5" t="s">
        <v>341</v>
      </c>
      <c r="O314" s="15" t="str">
        <f>CONCATENATE(F314,G314,H314,I314,J314,K314,L314)</f>
        <v>USErrCorr3_4 &lt;- imputeByFlanks(ErrCorr2)</v>
      </c>
    </row>
    <row r="315" spans="3:15" x14ac:dyDescent="0.15">
      <c r="C315" s="15">
        <v>314</v>
      </c>
      <c r="D315" s="39" t="str">
        <f t="shared" si="7"/>
        <v>writeABHgenotypes(USErrCorr3_4, outfile = "C:/NGS/save/Genotype_csvs_ABHgenotypeR4US_aln_37.csv")</v>
      </c>
      <c r="F315" s="15" t="s">
        <v>354</v>
      </c>
      <c r="G315" s="15">
        <f>G313</f>
        <v>4</v>
      </c>
      <c r="H315" s="15" t="s">
        <v>342</v>
      </c>
      <c r="I315" s="15" t="str">
        <f>'1. Input and Output files list'!$E$6</f>
        <v>C:/NGS/save/</v>
      </c>
      <c r="J315" s="15" t="str">
        <f>CONCATENATE($H$259,"ABHgenotypeR")</f>
        <v>Genotype_csvs_ABHgenotypeR</v>
      </c>
      <c r="K315" s="15">
        <f>G313</f>
        <v>4</v>
      </c>
      <c r="L315" s="15" t="s">
        <v>680</v>
      </c>
      <c r="M315" s="15" t="s">
        <v>1001</v>
      </c>
      <c r="N315" s="15" t="s">
        <v>34</v>
      </c>
      <c r="O315" s="15" t="str">
        <f>CONCATENATE(F315,G315,H315,I315,J315,K315,L315,M315,N315)</f>
        <v>writeABHgenotypes(USErrCorr3_4, outfile = "C:/NGS/save/Genotype_csvs_ABHgenotypeR4US_aln_37.csv")</v>
      </c>
    </row>
    <row r="316" spans="3:15" x14ac:dyDescent="0.15">
      <c r="C316" s="15">
        <v>315</v>
      </c>
      <c r="D316" s="39" t="str">
        <f t="shared" si="7"/>
        <v>ErrCorr1 &lt;- correctUndercalledHets(genotype, maxHapLength = 5)</v>
      </c>
      <c r="F316" s="15" t="s">
        <v>348</v>
      </c>
      <c r="G316" s="15">
        <f>G317</f>
        <v>5</v>
      </c>
      <c r="H316" s="15" t="s">
        <v>52</v>
      </c>
      <c r="O316" s="15" t="str">
        <f>CONCATENATE(F316,G316,H316,I316,J316,K316,L316)</f>
        <v>ErrCorr1 &lt;- correctUndercalledHets(genotype, maxHapLength = 5)</v>
      </c>
    </row>
    <row r="317" spans="3:15" x14ac:dyDescent="0.15">
      <c r="C317" s="15">
        <v>316</v>
      </c>
      <c r="D317" s="39" t="str">
        <f t="shared" si="7"/>
        <v>ErrCorr2 &lt;- correctStretches(ErrCorr1, maxHapLength = 5)</v>
      </c>
      <c r="F317" s="15" t="s">
        <v>349</v>
      </c>
      <c r="G317" s="15">
        <v>5</v>
      </c>
      <c r="H317" s="15" t="s">
        <v>52</v>
      </c>
      <c r="O317" s="15" t="str">
        <f>CONCATENATE(F317,G317,H317,I317,J317,K317,L317)</f>
        <v>ErrCorr2 &lt;- correctStretches(ErrCorr1, maxHapLength = 5)</v>
      </c>
    </row>
    <row r="318" spans="3:15" x14ac:dyDescent="0.15">
      <c r="C318" s="15">
        <v>317</v>
      </c>
      <c r="D318" s="39" t="str">
        <f t="shared" si="7"/>
        <v>USErrCorr3_5 &lt;- imputeByFlanks(ErrCorr2)</v>
      </c>
      <c r="F318" s="5" t="s">
        <v>353</v>
      </c>
      <c r="G318" s="5">
        <f>G317</f>
        <v>5</v>
      </c>
      <c r="H318" s="5" t="s">
        <v>341</v>
      </c>
      <c r="O318" s="15" t="str">
        <f>CONCATENATE(F318,G318,H318,I318,J318,K318,L318)</f>
        <v>USErrCorr3_5 &lt;- imputeByFlanks(ErrCorr2)</v>
      </c>
    </row>
    <row r="319" spans="3:15" x14ac:dyDescent="0.15">
      <c r="C319" s="15">
        <v>318</v>
      </c>
      <c r="D319" s="39" t="str">
        <f t="shared" si="7"/>
        <v>writeABHgenotypes(USErrCorr3_5, outfile = "C:/NGS/save/Genotype_csvs_ABHgenotypeR5US_aln_37.csv")</v>
      </c>
      <c r="F319" s="15" t="s">
        <v>354</v>
      </c>
      <c r="G319" s="15">
        <f>G317</f>
        <v>5</v>
      </c>
      <c r="H319" s="15" t="s">
        <v>342</v>
      </c>
      <c r="I319" s="15" t="str">
        <f>'1. Input and Output files list'!$E$6</f>
        <v>C:/NGS/save/</v>
      </c>
      <c r="J319" s="15" t="str">
        <f>CONCATENATE($H$259,"ABHgenotypeR")</f>
        <v>Genotype_csvs_ABHgenotypeR</v>
      </c>
      <c r="K319" s="15">
        <f>G317</f>
        <v>5</v>
      </c>
      <c r="L319" s="15" t="s">
        <v>680</v>
      </c>
      <c r="M319" s="15" t="s">
        <v>1001</v>
      </c>
      <c r="N319" s="15" t="s">
        <v>34</v>
      </c>
      <c r="O319" s="15" t="str">
        <f>CONCATENATE(F319,G319,H319,I319,J319,K319,L319,M319,N319)</f>
        <v>writeABHgenotypes(USErrCorr3_5, outfile = "C:/NGS/save/Genotype_csvs_ABHgenotypeR5US_aln_37.csv")</v>
      </c>
    </row>
    <row r="320" spans="3:15" x14ac:dyDescent="0.15">
      <c r="C320" s="15">
        <v>319</v>
      </c>
      <c r="D320" s="39" t="str">
        <f t="shared" si="7"/>
        <v>ErrCorr1 &lt;- correctUndercalledHets(genotype, maxHapLength = 6)</v>
      </c>
      <c r="F320" s="15" t="s">
        <v>348</v>
      </c>
      <c r="G320" s="15">
        <f>G321</f>
        <v>6</v>
      </c>
      <c r="H320" s="15" t="s">
        <v>52</v>
      </c>
      <c r="O320" s="15" t="str">
        <f>CONCATENATE(F320,G320,H320,I320,J320,K320,L320)</f>
        <v>ErrCorr1 &lt;- correctUndercalledHets(genotype, maxHapLength = 6)</v>
      </c>
    </row>
    <row r="321" spans="3:15" x14ac:dyDescent="0.15">
      <c r="C321" s="15">
        <v>320</v>
      </c>
      <c r="D321" s="39" t="str">
        <f t="shared" si="7"/>
        <v>ErrCorr2 &lt;- correctStretches(ErrCorr1, maxHapLength = 6)</v>
      </c>
      <c r="F321" s="15" t="s">
        <v>349</v>
      </c>
      <c r="G321" s="15">
        <v>6</v>
      </c>
      <c r="H321" s="15" t="s">
        <v>52</v>
      </c>
      <c r="O321" s="15" t="str">
        <f>CONCATENATE(F321,G321,H321,I321,J321,K321,L321)</f>
        <v>ErrCorr2 &lt;- correctStretches(ErrCorr1, maxHapLength = 6)</v>
      </c>
    </row>
    <row r="322" spans="3:15" x14ac:dyDescent="0.15">
      <c r="C322" s="15">
        <v>321</v>
      </c>
      <c r="D322" s="39" t="str">
        <f t="shared" si="7"/>
        <v>USErrCorr3_6 &lt;- imputeByFlanks(ErrCorr2)</v>
      </c>
      <c r="F322" s="5" t="s">
        <v>353</v>
      </c>
      <c r="G322" s="5">
        <f>G321</f>
        <v>6</v>
      </c>
      <c r="H322" s="5" t="s">
        <v>341</v>
      </c>
      <c r="O322" s="15" t="str">
        <f>CONCATENATE(F322,G322,H322,I322,J322,K322,L322)</f>
        <v>USErrCorr3_6 &lt;- imputeByFlanks(ErrCorr2)</v>
      </c>
    </row>
    <row r="323" spans="3:15" x14ac:dyDescent="0.15">
      <c r="C323" s="15">
        <v>322</v>
      </c>
      <c r="D323" s="39" t="str">
        <f t="shared" ref="D323:D340" si="8">O323</f>
        <v>writeABHgenotypes(USErrCorr3_6, outfile = "C:/NGS/save/Genotype_csvs_ABHgenotypeR6US_aln_37.csv")</v>
      </c>
      <c r="F323" s="15" t="s">
        <v>354</v>
      </c>
      <c r="G323" s="15">
        <f>G321</f>
        <v>6</v>
      </c>
      <c r="H323" s="15" t="s">
        <v>342</v>
      </c>
      <c r="I323" s="15" t="str">
        <f>'1. Input and Output files list'!$E$6</f>
        <v>C:/NGS/save/</v>
      </c>
      <c r="J323" s="15" t="str">
        <f>CONCATENATE($H$259,"ABHgenotypeR")</f>
        <v>Genotype_csvs_ABHgenotypeR</v>
      </c>
      <c r="K323" s="15">
        <f>G321</f>
        <v>6</v>
      </c>
      <c r="L323" s="15" t="s">
        <v>680</v>
      </c>
      <c r="M323" s="15" t="s">
        <v>1001</v>
      </c>
      <c r="N323" s="15" t="s">
        <v>34</v>
      </c>
      <c r="O323" s="15" t="str">
        <f>CONCATENATE(F323,G323,H323,I323,J323,K323,L323,M323,N323)</f>
        <v>writeABHgenotypes(USErrCorr3_6, outfile = "C:/NGS/save/Genotype_csvs_ABHgenotypeR6US_aln_37.csv")</v>
      </c>
    </row>
    <row r="324" spans="3:15" x14ac:dyDescent="0.15">
      <c r="C324" s="15">
        <v>323</v>
      </c>
      <c r="D324" s="39" t="str">
        <f t="shared" si="8"/>
        <v>ErrCorr1 &lt;- correctUndercalledHets(genotype, maxHapLength = 7)</v>
      </c>
      <c r="F324" s="15" t="s">
        <v>348</v>
      </c>
      <c r="G324" s="15">
        <f>G325</f>
        <v>7</v>
      </c>
      <c r="H324" s="15" t="s">
        <v>52</v>
      </c>
      <c r="O324" s="15" t="str">
        <f>CONCATENATE(F324,G324,H324,I324,J324,K324,L324)</f>
        <v>ErrCorr1 &lt;- correctUndercalledHets(genotype, maxHapLength = 7)</v>
      </c>
    </row>
    <row r="325" spans="3:15" x14ac:dyDescent="0.15">
      <c r="C325" s="15">
        <v>324</v>
      </c>
      <c r="D325" s="39" t="str">
        <f t="shared" si="8"/>
        <v>ErrCorr2 &lt;- correctStretches(ErrCorr1, maxHapLength = 7)</v>
      </c>
      <c r="F325" s="15" t="s">
        <v>349</v>
      </c>
      <c r="G325" s="15">
        <v>7</v>
      </c>
      <c r="H325" s="15" t="s">
        <v>52</v>
      </c>
      <c r="O325" s="15" t="str">
        <f>CONCATENATE(F325,G325,H325,I325,J325,K325,L325)</f>
        <v>ErrCorr2 &lt;- correctStretches(ErrCorr1, maxHapLength = 7)</v>
      </c>
    </row>
    <row r="326" spans="3:15" x14ac:dyDescent="0.15">
      <c r="C326" s="15">
        <v>325</v>
      </c>
      <c r="D326" s="39" t="str">
        <f t="shared" si="8"/>
        <v>USErrCorr3_7 &lt;- imputeByFlanks(ErrCorr2)</v>
      </c>
      <c r="F326" s="5" t="s">
        <v>353</v>
      </c>
      <c r="G326" s="5">
        <f>G325</f>
        <v>7</v>
      </c>
      <c r="H326" s="5" t="s">
        <v>341</v>
      </c>
      <c r="O326" s="15" t="str">
        <f>CONCATENATE(F326,G326,H326,I326,J326,K326,L326)</f>
        <v>USErrCorr3_7 &lt;- imputeByFlanks(ErrCorr2)</v>
      </c>
    </row>
    <row r="327" spans="3:15" x14ac:dyDescent="0.15">
      <c r="C327" s="15">
        <v>326</v>
      </c>
      <c r="D327" s="39" t="str">
        <f t="shared" si="8"/>
        <v>writeABHgenotypes(USErrCorr3_7, outfile = "C:/NGS/save/Genotype_csvs_ABHgenotypeR7US_aln_37.csv")</v>
      </c>
      <c r="F327" s="15" t="s">
        <v>354</v>
      </c>
      <c r="G327" s="15">
        <f>G325</f>
        <v>7</v>
      </c>
      <c r="H327" s="15" t="s">
        <v>342</v>
      </c>
      <c r="I327" s="15" t="str">
        <f>'1. Input and Output files list'!$E$6</f>
        <v>C:/NGS/save/</v>
      </c>
      <c r="J327" s="15" t="str">
        <f>CONCATENATE($H$259,"ABHgenotypeR")</f>
        <v>Genotype_csvs_ABHgenotypeR</v>
      </c>
      <c r="K327" s="15">
        <f>G325</f>
        <v>7</v>
      </c>
      <c r="L327" s="15" t="s">
        <v>680</v>
      </c>
      <c r="M327" s="15" t="s">
        <v>1001</v>
      </c>
      <c r="N327" s="15" t="s">
        <v>34</v>
      </c>
      <c r="O327" s="15" t="str">
        <f>CONCATENATE(F327,G327,H327,I327,J327,K327,L327,M327,N327)</f>
        <v>writeABHgenotypes(USErrCorr3_7, outfile = "C:/NGS/save/Genotype_csvs_ABHgenotypeR7US_aln_37.csv")</v>
      </c>
    </row>
    <row r="328" spans="3:15" x14ac:dyDescent="0.15">
      <c r="C328" s="15">
        <v>327</v>
      </c>
      <c r="D328" s="39" t="str">
        <f t="shared" si="8"/>
        <v>ErrCorr1 &lt;- correctUndercalledHets(genotype, maxHapLength = 8)</v>
      </c>
      <c r="F328" s="15" t="s">
        <v>348</v>
      </c>
      <c r="G328" s="15">
        <f>G329</f>
        <v>8</v>
      </c>
      <c r="H328" s="15" t="s">
        <v>52</v>
      </c>
      <c r="O328" s="15" t="str">
        <f>CONCATENATE(F328,G328,H328,I328,J328,K328,L328)</f>
        <v>ErrCorr1 &lt;- correctUndercalledHets(genotype, maxHapLength = 8)</v>
      </c>
    </row>
    <row r="329" spans="3:15" x14ac:dyDescent="0.15">
      <c r="C329" s="15">
        <v>328</v>
      </c>
      <c r="D329" s="39" t="str">
        <f t="shared" si="8"/>
        <v>ErrCorr2 &lt;- correctStretches(ErrCorr1, maxHapLength = 8)</v>
      </c>
      <c r="F329" s="15" t="s">
        <v>349</v>
      </c>
      <c r="G329" s="15">
        <v>8</v>
      </c>
      <c r="H329" s="15" t="s">
        <v>52</v>
      </c>
      <c r="O329" s="15" t="str">
        <f>CONCATENATE(F329,G329,H329,I329,J329,K329,L329)</f>
        <v>ErrCorr2 &lt;- correctStretches(ErrCorr1, maxHapLength = 8)</v>
      </c>
    </row>
    <row r="330" spans="3:15" x14ac:dyDescent="0.15">
      <c r="C330" s="15">
        <v>329</v>
      </c>
      <c r="D330" s="39" t="str">
        <f t="shared" si="8"/>
        <v>USErrCorr3_8 &lt;- imputeByFlanks(ErrCorr2)</v>
      </c>
      <c r="F330" s="5" t="s">
        <v>353</v>
      </c>
      <c r="G330" s="5">
        <f>G329</f>
        <v>8</v>
      </c>
      <c r="H330" s="5" t="s">
        <v>341</v>
      </c>
      <c r="O330" s="15" t="str">
        <f>CONCATENATE(F330,G330,H330,I330,J330,K330,L330)</f>
        <v>USErrCorr3_8 &lt;- imputeByFlanks(ErrCorr2)</v>
      </c>
    </row>
    <row r="331" spans="3:15" x14ac:dyDescent="0.15">
      <c r="C331" s="15">
        <v>330</v>
      </c>
      <c r="D331" s="39" t="str">
        <f t="shared" si="8"/>
        <v>writeABHgenotypes(USErrCorr3_8, outfile = "C:/NGS/save/Genotype_csvs_ABHgenotypeR8US_aln_37.csv")</v>
      </c>
      <c r="F331" s="15" t="s">
        <v>354</v>
      </c>
      <c r="G331" s="15">
        <f>G329</f>
        <v>8</v>
      </c>
      <c r="H331" s="15" t="s">
        <v>342</v>
      </c>
      <c r="I331" s="15" t="str">
        <f>'1. Input and Output files list'!$E$6</f>
        <v>C:/NGS/save/</v>
      </c>
      <c r="J331" s="15" t="str">
        <f>CONCATENATE($H$259,"ABHgenotypeR")</f>
        <v>Genotype_csvs_ABHgenotypeR</v>
      </c>
      <c r="K331" s="15">
        <f>G329</f>
        <v>8</v>
      </c>
      <c r="L331" s="15" t="s">
        <v>680</v>
      </c>
      <c r="M331" s="15" t="s">
        <v>1001</v>
      </c>
      <c r="N331" s="15" t="s">
        <v>34</v>
      </c>
      <c r="O331" s="15" t="str">
        <f>CONCATENATE(F331,G331,H331,I331,J331,K331,L331,M331,N331)</f>
        <v>writeABHgenotypes(USErrCorr3_8, outfile = "C:/NGS/save/Genotype_csvs_ABHgenotypeR8US_aln_37.csv")</v>
      </c>
    </row>
    <row r="332" spans="3:15" x14ac:dyDescent="0.15">
      <c r="C332" s="15">
        <v>331</v>
      </c>
      <c r="D332" s="39" t="str">
        <f t="shared" si="8"/>
        <v>ErrCorr1 &lt;- correctUndercalledHets(genotype, maxHapLength = 9)</v>
      </c>
      <c r="F332" s="15" t="s">
        <v>348</v>
      </c>
      <c r="G332" s="15">
        <f>G333</f>
        <v>9</v>
      </c>
      <c r="H332" s="15" t="s">
        <v>52</v>
      </c>
      <c r="O332" s="15" t="str">
        <f>CONCATENATE(F332,G332,H332,I332,J332,K332,L332)</f>
        <v>ErrCorr1 &lt;- correctUndercalledHets(genotype, maxHapLength = 9)</v>
      </c>
    </row>
    <row r="333" spans="3:15" x14ac:dyDescent="0.15">
      <c r="C333" s="15">
        <v>332</v>
      </c>
      <c r="D333" s="39" t="str">
        <f t="shared" si="8"/>
        <v>ErrCorr2 &lt;- correctStretches(ErrCorr1, maxHapLength = 9)</v>
      </c>
      <c r="F333" s="15" t="s">
        <v>349</v>
      </c>
      <c r="G333" s="15">
        <v>9</v>
      </c>
      <c r="H333" s="15" t="s">
        <v>52</v>
      </c>
      <c r="O333" s="15" t="str">
        <f>CONCATENATE(F333,G333,H333,I333,J333,K333,L333)</f>
        <v>ErrCorr2 &lt;- correctStretches(ErrCorr1, maxHapLength = 9)</v>
      </c>
    </row>
    <row r="334" spans="3:15" x14ac:dyDescent="0.15">
      <c r="C334" s="15">
        <v>333</v>
      </c>
      <c r="D334" s="39" t="str">
        <f t="shared" si="8"/>
        <v>USErrCorr3_9 &lt;- imputeByFlanks(ErrCorr2)</v>
      </c>
      <c r="F334" s="5" t="s">
        <v>353</v>
      </c>
      <c r="G334" s="5">
        <f>G333</f>
        <v>9</v>
      </c>
      <c r="H334" s="5" t="s">
        <v>341</v>
      </c>
      <c r="O334" s="15" t="str">
        <f>CONCATENATE(F334,G334,H334,I334,J334,K334,L334)</f>
        <v>USErrCorr3_9 &lt;- imputeByFlanks(ErrCorr2)</v>
      </c>
    </row>
    <row r="335" spans="3:15" x14ac:dyDescent="0.15">
      <c r="C335" s="15">
        <v>334</v>
      </c>
      <c r="D335" s="39" t="str">
        <f t="shared" si="8"/>
        <v>writeABHgenotypes(USErrCorr3_9, outfile = "C:/NGS/save/Genotype_csvs_ABHgenotypeR9US_aln_37.csv")</v>
      </c>
      <c r="F335" s="15" t="s">
        <v>354</v>
      </c>
      <c r="G335" s="15">
        <f>G333</f>
        <v>9</v>
      </c>
      <c r="H335" s="15" t="s">
        <v>342</v>
      </c>
      <c r="I335" s="15" t="str">
        <f>'1. Input and Output files list'!$E$6</f>
        <v>C:/NGS/save/</v>
      </c>
      <c r="J335" s="15" t="str">
        <f>CONCATENATE($H$259,"ABHgenotypeR")</f>
        <v>Genotype_csvs_ABHgenotypeR</v>
      </c>
      <c r="K335" s="15">
        <f>G333</f>
        <v>9</v>
      </c>
      <c r="L335" s="15" t="s">
        <v>680</v>
      </c>
      <c r="M335" s="15" t="s">
        <v>1001</v>
      </c>
      <c r="N335" s="15" t="s">
        <v>34</v>
      </c>
      <c r="O335" s="15" t="str">
        <f>CONCATENATE(F335,G335,H335,I335,J335,K335,L335,M335,N335)</f>
        <v>writeABHgenotypes(USErrCorr3_9, outfile = "C:/NGS/save/Genotype_csvs_ABHgenotypeR9US_aln_37.csv")</v>
      </c>
    </row>
    <row r="336" spans="3:15" x14ac:dyDescent="0.15">
      <c r="C336" s="15">
        <v>335</v>
      </c>
      <c r="D336" s="39" t="str">
        <f t="shared" si="8"/>
        <v>ErrCorr1 &lt;- correctUndercalledHets(genotype, maxHapLength = 10)</v>
      </c>
      <c r="F336" s="15" t="s">
        <v>348</v>
      </c>
      <c r="G336" s="15">
        <f>G337</f>
        <v>10</v>
      </c>
      <c r="H336" s="15" t="s">
        <v>52</v>
      </c>
      <c r="O336" s="15" t="str">
        <f>CONCATENATE(F336,G336,H336,I336,J336,K336,L336)</f>
        <v>ErrCorr1 &lt;- correctUndercalledHets(genotype, maxHapLength = 10)</v>
      </c>
    </row>
    <row r="337" spans="3:15" x14ac:dyDescent="0.15">
      <c r="C337" s="15">
        <v>336</v>
      </c>
      <c r="D337" s="39" t="str">
        <f t="shared" si="8"/>
        <v>ErrCorr2 &lt;- correctStretches(ErrCorr1, maxHapLength = 10)</v>
      </c>
      <c r="F337" s="15" t="s">
        <v>349</v>
      </c>
      <c r="G337" s="15">
        <v>10</v>
      </c>
      <c r="H337" s="15" t="s">
        <v>52</v>
      </c>
      <c r="O337" s="15" t="str">
        <f>CONCATENATE(F337,G337,H337,I337,J337,K337,L337)</f>
        <v>ErrCorr2 &lt;- correctStretches(ErrCorr1, maxHapLength = 10)</v>
      </c>
    </row>
    <row r="338" spans="3:15" x14ac:dyDescent="0.15">
      <c r="C338" s="15">
        <v>337</v>
      </c>
      <c r="D338" s="39" t="str">
        <f t="shared" si="8"/>
        <v>USErrCorr3_10 &lt;- imputeByFlanks(ErrCorr2)</v>
      </c>
      <c r="F338" s="5" t="s">
        <v>353</v>
      </c>
      <c r="G338" s="5">
        <f>G337</f>
        <v>10</v>
      </c>
      <c r="H338" s="5" t="s">
        <v>341</v>
      </c>
      <c r="O338" s="15" t="str">
        <f>CONCATENATE(F338,G338,H338,I338,J338,K338,L338)</f>
        <v>USErrCorr3_10 &lt;- imputeByFlanks(ErrCorr2)</v>
      </c>
    </row>
    <row r="339" spans="3:15" x14ac:dyDescent="0.15">
      <c r="C339" s="15">
        <v>338</v>
      </c>
      <c r="D339" s="39" t="str">
        <f t="shared" si="8"/>
        <v>writeABHgenotypes(USErrCorr3_10, outfile = "C:/NGS/save/Genotype_csvs_ABHgenotypeR10US_aln_37.csv")</v>
      </c>
      <c r="F339" s="15" t="s">
        <v>354</v>
      </c>
      <c r="G339" s="15">
        <f>G337</f>
        <v>10</v>
      </c>
      <c r="H339" s="15" t="s">
        <v>342</v>
      </c>
      <c r="I339" s="15" t="str">
        <f>'1. Input and Output files list'!$E$6</f>
        <v>C:/NGS/save/</v>
      </c>
      <c r="J339" s="15" t="str">
        <f>CONCATENATE($H$259,"ABHgenotypeR")</f>
        <v>Genotype_csvs_ABHgenotypeR</v>
      </c>
      <c r="K339" s="15">
        <f>G337</f>
        <v>10</v>
      </c>
      <c r="L339" s="15" t="s">
        <v>680</v>
      </c>
      <c r="M339" s="15" t="s">
        <v>1001</v>
      </c>
      <c r="N339" s="15" t="s">
        <v>34</v>
      </c>
      <c r="O339" s="15" t="str">
        <f>CONCATENATE(F339,G339,H339,I339,J339,K339,L339,M339,N339)</f>
        <v>writeABHgenotypes(USErrCorr3_10, outfile = "C:/NGS/save/Genotype_csvs_ABHgenotypeR10US_aln_37.csv")</v>
      </c>
    </row>
    <row r="340" spans="3:15" x14ac:dyDescent="0.15">
      <c r="C340" s="15">
        <v>339</v>
      </c>
      <c r="D340" s="39" t="str">
        <f t="shared" si="8"/>
        <v>pdf("C:/NGS/save/Genotype_imges_PDF_files/Genotype_csvs_ABHgenotypeR1-10SUUS_aln_37_0.50.50.40.50.50.4.pdf")</v>
      </c>
      <c r="F340" s="15" t="s">
        <v>343</v>
      </c>
      <c r="G340" s="15" t="str">
        <f>'1. Input and Output files list'!$E$6</f>
        <v>C:/NGS/save/</v>
      </c>
      <c r="H340" s="15" t="str">
        <f>CONCATENATE("Genotype_imges_PDF_files/",$H$259,"ABHgenotypeR")</f>
        <v>Genotype_imges_PDF_files/Genotype_csvs_ABHgenotypeR</v>
      </c>
      <c r="I340" s="15" t="s">
        <v>1002</v>
      </c>
      <c r="J340" s="15" t="s">
        <v>1592</v>
      </c>
      <c r="K340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340" s="15" t="s">
        <v>572</v>
      </c>
      <c r="O340" s="15" t="str">
        <f>CONCATENATE(F340,G340,H340,I340,J340,K340,L340,M340)</f>
        <v>pdf("C:/NGS/save/Genotype_imges_PDF_files/Genotype_csvs_ABHgenotypeR1-10SUUS_aln_37_0.50.50.40.50.50.4.pdf")</v>
      </c>
    </row>
    <row r="341" spans="3:15" x14ac:dyDescent="0.15">
      <c r="C341" s="15">
        <v>340</v>
      </c>
      <c r="D341" s="39" t="s">
        <v>1565</v>
      </c>
    </row>
    <row r="342" spans="3:15" x14ac:dyDescent="0.15">
      <c r="C342" s="15">
        <v>341</v>
      </c>
      <c r="D342" s="39" t="s">
        <v>1566</v>
      </c>
    </row>
    <row r="343" spans="3:15" x14ac:dyDescent="0.15">
      <c r="C343" s="15">
        <v>342</v>
      </c>
      <c r="D343" s="39" t="s">
        <v>1567</v>
      </c>
    </row>
    <row r="344" spans="3:15" x14ac:dyDescent="0.15">
      <c r="C344" s="15">
        <v>343</v>
      </c>
      <c r="D344" s="39" t="s">
        <v>1568</v>
      </c>
    </row>
    <row r="345" spans="3:15" x14ac:dyDescent="0.15">
      <c r="C345" s="15">
        <v>344</v>
      </c>
      <c r="D345" s="39" t="s">
        <v>1569</v>
      </c>
    </row>
    <row r="346" spans="3:15" x14ac:dyDescent="0.15">
      <c r="C346" s="15">
        <v>345</v>
      </c>
      <c r="D346" s="39" t="s">
        <v>1570</v>
      </c>
    </row>
    <row r="347" spans="3:15" x14ac:dyDescent="0.15">
      <c r="C347" s="15">
        <v>346</v>
      </c>
      <c r="D347" s="39" t="s">
        <v>1571</v>
      </c>
    </row>
    <row r="348" spans="3:15" x14ac:dyDescent="0.15">
      <c r="C348" s="15">
        <v>347</v>
      </c>
      <c r="D348" s="39" t="s">
        <v>1572</v>
      </c>
    </row>
    <row r="349" spans="3:15" x14ac:dyDescent="0.15">
      <c r="C349" s="15">
        <v>348</v>
      </c>
      <c r="D349" s="39" t="s">
        <v>1573</v>
      </c>
    </row>
    <row r="350" spans="3:15" x14ac:dyDescent="0.15">
      <c r="C350" s="15">
        <v>349</v>
      </c>
      <c r="D350" s="39" t="s">
        <v>1574</v>
      </c>
    </row>
    <row r="351" spans="3:15" x14ac:dyDescent="0.15">
      <c r="C351" s="15">
        <v>350</v>
      </c>
      <c r="D351" s="39" t="s">
        <v>1575</v>
      </c>
    </row>
    <row r="352" spans="3:15" x14ac:dyDescent="0.15">
      <c r="C352" s="15">
        <v>351</v>
      </c>
      <c r="D352" s="39" t="s">
        <v>1576</v>
      </c>
    </row>
    <row r="353" spans="3:4" x14ac:dyDescent="0.15">
      <c r="C353" s="15">
        <v>352</v>
      </c>
      <c r="D353" s="39" t="s">
        <v>1577</v>
      </c>
    </row>
    <row r="354" spans="3:4" x14ac:dyDescent="0.15">
      <c r="C354" s="15">
        <v>353</v>
      </c>
      <c r="D354" s="39" t="s">
        <v>1578</v>
      </c>
    </row>
    <row r="355" spans="3:4" x14ac:dyDescent="0.15">
      <c r="C355" s="15">
        <v>354</v>
      </c>
      <c r="D355" s="39" t="s">
        <v>1579</v>
      </c>
    </row>
    <row r="356" spans="3:4" x14ac:dyDescent="0.15">
      <c r="C356" s="15">
        <v>355</v>
      </c>
      <c r="D356" s="39" t="s">
        <v>1580</v>
      </c>
    </row>
    <row r="357" spans="3:4" x14ac:dyDescent="0.15">
      <c r="C357" s="15">
        <v>356</v>
      </c>
      <c r="D357" s="39" t="s">
        <v>1581</v>
      </c>
    </row>
    <row r="358" spans="3:4" x14ac:dyDescent="0.15">
      <c r="C358" s="15">
        <v>357</v>
      </c>
      <c r="D358" s="39" t="s">
        <v>1582</v>
      </c>
    </row>
    <row r="359" spans="3:4" x14ac:dyDescent="0.15">
      <c r="C359" s="15">
        <v>358</v>
      </c>
      <c r="D359" s="39" t="s">
        <v>1583</v>
      </c>
    </row>
    <row r="360" spans="3:4" x14ac:dyDescent="0.15">
      <c r="C360" s="15">
        <v>359</v>
      </c>
      <c r="D360" s="39" t="s">
        <v>1584</v>
      </c>
    </row>
    <row r="361" spans="3:4" x14ac:dyDescent="0.15">
      <c r="C361" s="15">
        <v>360</v>
      </c>
      <c r="D361" s="39" t="s">
        <v>1585</v>
      </c>
    </row>
    <row r="362" spans="3:4" x14ac:dyDescent="0.15">
      <c r="C362" s="15">
        <v>361</v>
      </c>
      <c r="D362" s="39" t="s">
        <v>1586</v>
      </c>
    </row>
    <row r="363" spans="3:4" x14ac:dyDescent="0.15">
      <c r="C363" s="15">
        <v>362</v>
      </c>
      <c r="D363" s="39" t="s">
        <v>1587</v>
      </c>
    </row>
    <row r="364" spans="3:4" x14ac:dyDescent="0.15">
      <c r="C364" s="15">
        <v>363</v>
      </c>
      <c r="D364" s="39" t="s">
        <v>347</v>
      </c>
    </row>
    <row r="365" spans="3:4" x14ac:dyDescent="0.15">
      <c r="C365" s="15">
        <v>364</v>
      </c>
      <c r="D365" s="39" t="s">
        <v>1564</v>
      </c>
    </row>
    <row r="366" spans="3:4" x14ac:dyDescent="0.15">
      <c r="C366" s="15">
        <v>365</v>
      </c>
      <c r="D366" s="39" t="s">
        <v>366</v>
      </c>
    </row>
    <row r="367" spans="3:4" x14ac:dyDescent="0.15">
      <c r="C367" s="15">
        <v>366</v>
      </c>
      <c r="D367" s="39" t="s">
        <v>367</v>
      </c>
    </row>
    <row r="368" spans="3:4" x14ac:dyDescent="0.15">
      <c r="C368" s="15">
        <v>367</v>
      </c>
      <c r="D368" s="39" t="s">
        <v>368</v>
      </c>
    </row>
    <row r="369" spans="3:4" x14ac:dyDescent="0.15">
      <c r="C369" s="15">
        <v>368</v>
      </c>
      <c r="D369" s="39" t="s">
        <v>369</v>
      </c>
    </row>
    <row r="370" spans="3:4" x14ac:dyDescent="0.15">
      <c r="C370" s="15">
        <v>369</v>
      </c>
      <c r="D370" s="39" t="s">
        <v>370</v>
      </c>
    </row>
    <row r="371" spans="3:4" x14ac:dyDescent="0.15">
      <c r="C371" s="15">
        <v>370</v>
      </c>
      <c r="D371" s="39" t="s">
        <v>371</v>
      </c>
    </row>
    <row r="372" spans="3:4" x14ac:dyDescent="0.15">
      <c r="C372" s="15">
        <v>371</v>
      </c>
      <c r="D372" s="39" t="s">
        <v>372</v>
      </c>
    </row>
    <row r="373" spans="3:4" x14ac:dyDescent="0.15">
      <c r="C373" s="15">
        <v>372</v>
      </c>
      <c r="D373" s="39" t="s">
        <v>373</v>
      </c>
    </row>
    <row r="374" spans="3:4" x14ac:dyDescent="0.15">
      <c r="C374" s="15">
        <v>373</v>
      </c>
      <c r="D374" s="39" t="s">
        <v>374</v>
      </c>
    </row>
    <row r="375" spans="3:4" x14ac:dyDescent="0.15">
      <c r="C375" s="15">
        <v>374</v>
      </c>
      <c r="D375" s="39" t="s">
        <v>355</v>
      </c>
    </row>
    <row r="376" spans="3:4" x14ac:dyDescent="0.15">
      <c r="C376" s="15">
        <v>375</v>
      </c>
      <c r="D376" s="39" t="s">
        <v>356</v>
      </c>
    </row>
    <row r="377" spans="3:4" x14ac:dyDescent="0.15">
      <c r="C377" s="15">
        <v>376</v>
      </c>
      <c r="D377" s="39" t="s">
        <v>357</v>
      </c>
    </row>
    <row r="378" spans="3:4" x14ac:dyDescent="0.15">
      <c r="C378" s="15">
        <v>377</v>
      </c>
      <c r="D378" s="39" t="s">
        <v>358</v>
      </c>
    </row>
    <row r="379" spans="3:4" x14ac:dyDescent="0.15">
      <c r="C379" s="15">
        <v>378</v>
      </c>
      <c r="D379" s="39" t="s">
        <v>359</v>
      </c>
    </row>
    <row r="380" spans="3:4" x14ac:dyDescent="0.15">
      <c r="C380" s="15">
        <v>379</v>
      </c>
      <c r="D380" s="39" t="s">
        <v>360</v>
      </c>
    </row>
    <row r="381" spans="3:4" x14ac:dyDescent="0.15">
      <c r="C381" s="15">
        <v>380</v>
      </c>
      <c r="D381" s="39" t="s">
        <v>361</v>
      </c>
    </row>
    <row r="382" spans="3:4" x14ac:dyDescent="0.15">
      <c r="C382" s="15">
        <v>381</v>
      </c>
      <c r="D382" s="39" t="s">
        <v>362</v>
      </c>
    </row>
    <row r="383" spans="3:4" x14ac:dyDescent="0.15">
      <c r="C383" s="15">
        <v>382</v>
      </c>
      <c r="D383" s="39" t="s">
        <v>363</v>
      </c>
    </row>
    <row r="384" spans="3:4" x14ac:dyDescent="0.15">
      <c r="C384" s="15">
        <v>383</v>
      </c>
      <c r="D384" s="39" t="s">
        <v>364</v>
      </c>
    </row>
    <row r="385" spans="3:18" x14ac:dyDescent="0.15">
      <c r="C385" s="15">
        <v>384</v>
      </c>
      <c r="D385" s="39" t="s">
        <v>344</v>
      </c>
    </row>
    <row r="386" spans="3:18" x14ac:dyDescent="0.15">
      <c r="C386" s="15">
        <v>385</v>
      </c>
      <c r="D386" s="39" t="str">
        <f>O386</f>
        <v>cross &lt;- read.csv("C:/NGS/save/Genotype_select_ABHR3_csvs_aln_37.csv")</v>
      </c>
      <c r="F386" s="15" t="s">
        <v>1096</v>
      </c>
      <c r="G386" s="15" t="str">
        <f>'1. Input and Output files list'!$E$6</f>
        <v>C:/NGS/save/</v>
      </c>
      <c r="H386" s="15" t="s">
        <v>1058</v>
      </c>
      <c r="I386" s="15" t="s">
        <v>1001</v>
      </c>
      <c r="J386" s="15" t="s">
        <v>34</v>
      </c>
      <c r="O386" s="15" t="str">
        <f>CONCATENATE(F386,G386,H386,I386,J386,K386,L386,M386)</f>
        <v>cross &lt;- read.csv("C:/NGS/save/Genotype_select_ABHR3_csvs_aln_37.csv")</v>
      </c>
    </row>
    <row r="387" spans="3:18" x14ac:dyDescent="0.15">
      <c r="C387" s="15">
        <v>386</v>
      </c>
      <c r="D387" s="39" t="s">
        <v>1097</v>
      </c>
    </row>
    <row r="388" spans="3:18" x14ac:dyDescent="0.15">
      <c r="C388" s="15">
        <v>387</v>
      </c>
      <c r="D388" s="39" t="s">
        <v>1098</v>
      </c>
    </row>
    <row r="389" spans="3:18" x14ac:dyDescent="0.15">
      <c r="C389" s="15">
        <v>388</v>
      </c>
      <c r="D389" s="39" t="s">
        <v>1099</v>
      </c>
    </row>
    <row r="390" spans="3:18" x14ac:dyDescent="0.15">
      <c r="C390" s="15">
        <v>389</v>
      </c>
      <c r="D390" s="39" t="s">
        <v>1500</v>
      </c>
    </row>
    <row r="391" spans="3:18" x14ac:dyDescent="0.15">
      <c r="C391" s="15">
        <v>390</v>
      </c>
      <c r="D391" s="39" t="str">
        <f>O391</f>
        <v>write.csv(fphe, "C:/NGS/save/fphe.csv", row.names=F)</v>
      </c>
      <c r="F391" s="5" t="s">
        <v>1100</v>
      </c>
      <c r="G391" s="15" t="str">
        <f>'1. Input and Output files list'!$E$6</f>
        <v>C:/NGS/save/</v>
      </c>
      <c r="H391" s="5" t="s">
        <v>1103</v>
      </c>
      <c r="O391" s="15" t="str">
        <f>CONCATENATE(F391,G391,H391,I391,J391,K391,L391,M391)</f>
        <v>write.csv(fphe, "C:/NGS/save/fphe.csv", row.names=F)</v>
      </c>
    </row>
    <row r="392" spans="3:18" x14ac:dyDescent="0.15">
      <c r="C392" s="15">
        <v>391</v>
      </c>
      <c r="D392" s="39" t="str">
        <f>O392</f>
        <v>fphe &lt;- read.csv("C:/NGS/save/fphe.csv")</v>
      </c>
      <c r="F392" s="15" t="s">
        <v>1102</v>
      </c>
      <c r="G392" s="15" t="str">
        <f>'1. Input and Output files list'!$E$6</f>
        <v>C:/NGS/save/</v>
      </c>
      <c r="H392" s="5" t="s">
        <v>1101</v>
      </c>
      <c r="O392" s="15" t="str">
        <f>CONCATENATE(F392,G392,H392,I392,J392,K392,L392,M392)</f>
        <v>fphe &lt;- read.csv("C:/NGS/save/fphe.csv")</v>
      </c>
    </row>
    <row r="393" spans="3:18" x14ac:dyDescent="0.15">
      <c r="C393" s="15">
        <v>392</v>
      </c>
      <c r="D393" s="39" t="s">
        <v>1074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</row>
    <row r="394" spans="3:18" x14ac:dyDescent="0.15">
      <c r="C394" s="15">
        <v>393</v>
      </c>
      <c r="D394" s="39" t="str">
        <f>O394</f>
        <v>cross &lt;- read.cross(format="csvs", genfile="C:/NGS/save/Genotype_select_ABHR3_csvs_ABHgenotypeR1SU_aln.csv", phefile="C:/NGS/save/fphe.csv", na.strings=c("-","NA","N"), genotypes=c("A","H","B","D","C"), alleles=c("A","B"), estimate.map=F)</v>
      </c>
      <c r="F394" s="15" t="s">
        <v>396</v>
      </c>
      <c r="G394" s="15" t="str">
        <f>'1. Input and Output files list'!$E$6</f>
        <v>C:/NGS/save/</v>
      </c>
      <c r="H394" s="15" t="s">
        <v>1373</v>
      </c>
      <c r="I394" s="15" t="str">
        <f>'1. Input and Output files list'!$E$6</f>
        <v>C:/NGS/save/</v>
      </c>
      <c r="J394" s="15" t="s">
        <v>1104</v>
      </c>
      <c r="O394" s="15" t="str">
        <f>CONCATENATE(F394,G394,H394,I394,J394,K394,L394,M394)</f>
        <v>cross &lt;- read.cross(format="csvs", genfile="C:/NGS/save/Genotype_select_ABHR3_csvs_ABHgenotypeR1SU_aln.csv", phefile="C:/NGS/save/fphe.csv", na.strings=c("-","NA","N"), genotypes=c("A","H","B","D","C"), alleles=c("A","B"), estimate.map=F)</v>
      </c>
    </row>
    <row r="395" spans="3:18" x14ac:dyDescent="0.15">
      <c r="C395" s="15">
        <v>394</v>
      </c>
      <c r="D395" s="39" t="s">
        <v>1225</v>
      </c>
    </row>
    <row r="396" spans="3:18" x14ac:dyDescent="0.15">
      <c r="C396" s="15">
        <v>395</v>
      </c>
      <c r="D396" s="39" t="s">
        <v>1244</v>
      </c>
    </row>
    <row r="397" spans="3:18" x14ac:dyDescent="0.15">
      <c r="C397" s="15">
        <v>396</v>
      </c>
      <c r="D397" s="39" t="s">
        <v>1245</v>
      </c>
    </row>
    <row r="398" spans="3:18" x14ac:dyDescent="0.15">
      <c r="C398" s="15">
        <v>397</v>
      </c>
      <c r="D398" s="39" t="str">
        <f>O398</f>
        <v>cross &lt;- read.cross(format="csvs", genfile="C:/NGS/save/Genotype_select_ABHR3_csvs_ABHgenotypeR2SU_aln.csv", phefile="C:/NGS/save/fphe.csv", na.strings=c("-","NA","N"), genotypes=c("A","H","B","D","C"), alleles=c("A","B"), estimate.map=F)</v>
      </c>
      <c r="F398" s="15" t="s">
        <v>1095</v>
      </c>
      <c r="G398" s="15" t="str">
        <f>'1. Input and Output files list'!$E$6</f>
        <v>C:/NGS/save/</v>
      </c>
      <c r="H398" s="15" t="s">
        <v>1374</v>
      </c>
      <c r="I398" s="15" t="str">
        <f>'1. Input and Output files list'!$E$6</f>
        <v>C:/NGS/save/</v>
      </c>
      <c r="J398" s="15" t="s">
        <v>1104</v>
      </c>
      <c r="O398" s="15" t="str">
        <f>CONCATENATE(F398,G398,H398,I398,J398,K398,L398,M398)</f>
        <v>cross &lt;- read.cross(format="csvs", genfile="C:/NGS/save/Genotype_select_ABHR3_csvs_ABHgenotypeR2SU_aln.csv", phefile="C:/NGS/save/fphe.csv", na.strings=c("-","NA","N"), genotypes=c("A","H","B","D","C"), alleles=c("A","B"), estimate.map=F)</v>
      </c>
    </row>
    <row r="399" spans="3:18" x14ac:dyDescent="0.15">
      <c r="C399" s="15">
        <v>398</v>
      </c>
      <c r="D399" s="39" t="s">
        <v>1225</v>
      </c>
    </row>
    <row r="400" spans="3:18" x14ac:dyDescent="0.15">
      <c r="C400" s="15">
        <v>399</v>
      </c>
      <c r="D400" s="39" t="s">
        <v>1244</v>
      </c>
    </row>
    <row r="401" spans="3:15" x14ac:dyDescent="0.15">
      <c r="C401" s="15">
        <v>400</v>
      </c>
      <c r="D401" s="39" t="s">
        <v>1246</v>
      </c>
    </row>
    <row r="402" spans="3:15" x14ac:dyDescent="0.15">
      <c r="C402" s="15">
        <v>401</v>
      </c>
      <c r="D402" s="39" t="s">
        <v>1465</v>
      </c>
    </row>
    <row r="403" spans="3:15" x14ac:dyDescent="0.15">
      <c r="C403" s="15">
        <v>402</v>
      </c>
      <c r="D403" s="39" t="str">
        <f>O403</f>
        <v>cross &lt;- read.cross(format="csvs", genfile="C:/NGS/save/Genotype_select_ABHR3_csvs_ABHgenotypeR3SU_aln.csv", phefile="C:/NGS/save/fphe.csv", na.strings=c("-","NA","N"), genotypes=c("A","H","B","D","C"), alleles=c("A","B"), estimate.map=F)</v>
      </c>
      <c r="F403" s="15" t="s">
        <v>1095</v>
      </c>
      <c r="G403" s="15" t="str">
        <f>'1. Input and Output files list'!$E$6</f>
        <v>C:/NGS/save/</v>
      </c>
      <c r="H403" s="15" t="s">
        <v>1375</v>
      </c>
      <c r="I403" s="15" t="str">
        <f>'1. Input and Output files list'!$E$6</f>
        <v>C:/NGS/save/</v>
      </c>
      <c r="J403" s="15" t="s">
        <v>1104</v>
      </c>
      <c r="O403" s="15" t="str">
        <f>CONCATENATE(F403,G403,H403,I403,J403,K403,L403,M403)</f>
        <v>cross &lt;- read.cross(format="csvs", genfile="C:/NGS/save/Genotype_select_ABHR3_csvs_ABHgenotypeR3SU_aln.csv", phefile="C:/NGS/save/fphe.csv", na.strings=c("-","NA","N"), genotypes=c("A","H","B","D","C"), alleles=c("A","B"), estimate.map=F)</v>
      </c>
    </row>
    <row r="404" spans="3:15" x14ac:dyDescent="0.15">
      <c r="C404" s="15">
        <v>403</v>
      </c>
      <c r="D404" s="39" t="s">
        <v>1225</v>
      </c>
    </row>
    <row r="405" spans="3:15" x14ac:dyDescent="0.15">
      <c r="C405" s="15">
        <v>404</v>
      </c>
      <c r="D405" s="39" t="s">
        <v>1244</v>
      </c>
    </row>
    <row r="406" spans="3:15" x14ac:dyDescent="0.15">
      <c r="C406" s="15">
        <v>405</v>
      </c>
      <c r="D406" s="39" t="s">
        <v>1248</v>
      </c>
    </row>
    <row r="407" spans="3:15" x14ac:dyDescent="0.15">
      <c r="C407" s="15">
        <v>406</v>
      </c>
      <c r="D407" s="39" t="s">
        <v>1466</v>
      </c>
    </row>
    <row r="408" spans="3:15" x14ac:dyDescent="0.15">
      <c r="C408" s="15">
        <v>407</v>
      </c>
      <c r="D408" s="39" t="str">
        <f>O408</f>
        <v>cross &lt;- read.cross(format="csvs", genfile="C:/NGS/save/Genotype_select_ABHR3_csvs_ABHgenotypeR4SU_aln.csv", phefile="C:/NGS/save/fphe.csv", na.strings=c("-","NA","N"), genotypes=c("A","H","B","D","C"), alleles=c("A","B"), estimate.map=F)</v>
      </c>
      <c r="F408" s="15" t="s">
        <v>1095</v>
      </c>
      <c r="G408" s="15" t="str">
        <f>'1. Input and Output files list'!$E$6</f>
        <v>C:/NGS/save/</v>
      </c>
      <c r="H408" s="15" t="s">
        <v>1376</v>
      </c>
      <c r="I408" s="15" t="str">
        <f>'1. Input and Output files list'!$E$6</f>
        <v>C:/NGS/save/</v>
      </c>
      <c r="J408" s="15" t="s">
        <v>1104</v>
      </c>
      <c r="O408" s="15" t="str">
        <f>CONCATENATE(F408,G408,H408,I408,J408,K408,L408,M408)</f>
        <v>cross &lt;- read.cross(format="csvs", genfile="C:/NGS/save/Genotype_select_ABHR3_csvs_ABHgenotypeR4SU_aln.csv", phefile="C:/NGS/save/fphe.csv", na.strings=c("-","NA","N"), genotypes=c("A","H","B","D","C"), alleles=c("A","B"), estimate.map=F)</v>
      </c>
    </row>
    <row r="409" spans="3:15" x14ac:dyDescent="0.15">
      <c r="C409" s="15">
        <v>408</v>
      </c>
      <c r="D409" s="39" t="s">
        <v>1225</v>
      </c>
    </row>
    <row r="410" spans="3:15" x14ac:dyDescent="0.15">
      <c r="C410" s="15">
        <v>409</v>
      </c>
      <c r="D410" s="39" t="s">
        <v>1244</v>
      </c>
    </row>
    <row r="411" spans="3:15" x14ac:dyDescent="0.15">
      <c r="C411" s="15">
        <v>410</v>
      </c>
      <c r="D411" s="39" t="s">
        <v>1249</v>
      </c>
    </row>
    <row r="412" spans="3:15" x14ac:dyDescent="0.15">
      <c r="C412" s="15">
        <v>411</v>
      </c>
      <c r="D412" s="39" t="s">
        <v>1467</v>
      </c>
    </row>
    <row r="413" spans="3:15" x14ac:dyDescent="0.15">
      <c r="C413" s="15">
        <v>412</v>
      </c>
      <c r="D413" s="39" t="str">
        <f>O413</f>
        <v>cross &lt;- read.cross(format="csvs", genfile="C:/NGS/save/Genotype_select_ABHR3_csvs_ABHgenotypeR5SU_aln.csv", phefile="C:/NGS/save/fphe.csv", na.strings=c("-","NA","N"), genotypes=c("A","H","B","D","C"), alleles=c("A","B"), estimate.map=F)</v>
      </c>
      <c r="F413" s="15" t="s">
        <v>1095</v>
      </c>
      <c r="G413" s="15" t="str">
        <f>'1. Input and Output files list'!$E$6</f>
        <v>C:/NGS/save/</v>
      </c>
      <c r="H413" s="15" t="s">
        <v>1377</v>
      </c>
      <c r="I413" s="15" t="str">
        <f>'1. Input and Output files list'!$E$6</f>
        <v>C:/NGS/save/</v>
      </c>
      <c r="J413" s="15" t="s">
        <v>1104</v>
      </c>
      <c r="O413" s="15" t="str">
        <f>CONCATENATE(F413,G413,H413,I413,J413,K413,L413,M413)</f>
        <v>cross &lt;- read.cross(format="csvs", genfile="C:/NGS/save/Genotype_select_ABHR3_csvs_ABHgenotypeR5SU_aln.csv", phefile="C:/NGS/save/fphe.csv", na.strings=c("-","NA","N"), genotypes=c("A","H","B","D","C"), alleles=c("A","B"), estimate.map=F)</v>
      </c>
    </row>
    <row r="414" spans="3:15" x14ac:dyDescent="0.15">
      <c r="C414" s="15">
        <v>413</v>
      </c>
      <c r="D414" s="39" t="s">
        <v>1225</v>
      </c>
    </row>
    <row r="415" spans="3:15" x14ac:dyDescent="0.15">
      <c r="C415" s="15">
        <v>414</v>
      </c>
      <c r="D415" s="39" t="s">
        <v>1244</v>
      </c>
    </row>
    <row r="416" spans="3:15" x14ac:dyDescent="0.15">
      <c r="C416" s="15">
        <v>415</v>
      </c>
      <c r="D416" s="39" t="s">
        <v>1250</v>
      </c>
    </row>
    <row r="417" spans="3:15" x14ac:dyDescent="0.15">
      <c r="C417" s="15">
        <v>416</v>
      </c>
      <c r="D417" s="39" t="s">
        <v>1468</v>
      </c>
    </row>
    <row r="418" spans="3:15" x14ac:dyDescent="0.15">
      <c r="C418" s="15">
        <v>417</v>
      </c>
      <c r="D418" s="39" t="str">
        <f>O418</f>
        <v>cross &lt;- read.cross(format="csvs", genfile="C:/NGS/save/Genotype_select_ABHR3_csvs_ABHgenotypeR6SU_aln.csv", phefile="C:/NGS/save/fphe.csv", na.strings=c("-","NA","N"), genotypes=c("A","H","B","D","C"), alleles=c("A","B"), estimate.map=F)</v>
      </c>
      <c r="F418" s="15" t="s">
        <v>1095</v>
      </c>
      <c r="G418" s="15" t="str">
        <f>'1. Input and Output files list'!$E$6</f>
        <v>C:/NGS/save/</v>
      </c>
      <c r="H418" s="15" t="s">
        <v>1378</v>
      </c>
      <c r="I418" s="15" t="str">
        <f>'1. Input and Output files list'!$E$6</f>
        <v>C:/NGS/save/</v>
      </c>
      <c r="J418" s="15" t="s">
        <v>1104</v>
      </c>
      <c r="O418" s="15" t="str">
        <f>CONCATENATE(F418,G418,H418,I418,J418,K418,L418,M418)</f>
        <v>cross &lt;- read.cross(format="csvs", genfile="C:/NGS/save/Genotype_select_ABHR3_csvs_ABHgenotypeR6SU_aln.csv", phefile="C:/NGS/save/fphe.csv", na.strings=c("-","NA","N"), genotypes=c("A","H","B","D","C"), alleles=c("A","B"), estimate.map=F)</v>
      </c>
    </row>
    <row r="419" spans="3:15" x14ac:dyDescent="0.15">
      <c r="C419" s="15">
        <v>418</v>
      </c>
      <c r="D419" s="39" t="s">
        <v>1225</v>
      </c>
    </row>
    <row r="420" spans="3:15" x14ac:dyDescent="0.15">
      <c r="C420" s="15">
        <v>419</v>
      </c>
      <c r="D420" s="39" t="s">
        <v>1244</v>
      </c>
    </row>
    <row r="421" spans="3:15" x14ac:dyDescent="0.15">
      <c r="C421" s="15">
        <v>420</v>
      </c>
      <c r="D421" s="39" t="s">
        <v>1251</v>
      </c>
    </row>
    <row r="422" spans="3:15" x14ac:dyDescent="0.15">
      <c r="C422" s="15">
        <v>421</v>
      </c>
      <c r="D422" s="39" t="s">
        <v>1469</v>
      </c>
    </row>
    <row r="423" spans="3:15" x14ac:dyDescent="0.15">
      <c r="C423" s="15">
        <v>422</v>
      </c>
      <c r="D423" s="39" t="str">
        <f>O423</f>
        <v>cross &lt;- read.cross(format="csvs", genfile="C:/NGS/save/Genotype_select_ABHR3_csvs_ABHgenotypeR7SU_aln.csv", phefile="C:/NGS/save/fphe.csv", na.strings=c("-","NA","N"), genotypes=c("A","H","B","D","C"), alleles=c("A","B"), estimate.map=F)</v>
      </c>
      <c r="F423" s="15" t="s">
        <v>1095</v>
      </c>
      <c r="G423" s="15" t="str">
        <f>'1. Input and Output files list'!$E$6</f>
        <v>C:/NGS/save/</v>
      </c>
      <c r="H423" s="15" t="s">
        <v>1379</v>
      </c>
      <c r="I423" s="15" t="str">
        <f>'1. Input and Output files list'!$E$6</f>
        <v>C:/NGS/save/</v>
      </c>
      <c r="J423" s="15" t="s">
        <v>1104</v>
      </c>
      <c r="O423" s="15" t="str">
        <f>CONCATENATE(F423,G423,H423,I423,J423,K423,L423,M423)</f>
        <v>cross &lt;- read.cross(format="csvs", genfile="C:/NGS/save/Genotype_select_ABHR3_csvs_ABHgenotypeR7SU_aln.csv", phefile="C:/NGS/save/fphe.csv", na.strings=c("-","NA","N"), genotypes=c("A","H","B","D","C"), alleles=c("A","B"), estimate.map=F)</v>
      </c>
    </row>
    <row r="424" spans="3:15" x14ac:dyDescent="0.15">
      <c r="C424" s="15">
        <v>423</v>
      </c>
      <c r="D424" s="39" t="s">
        <v>1225</v>
      </c>
    </row>
    <row r="425" spans="3:15" x14ac:dyDescent="0.15">
      <c r="C425" s="15">
        <v>424</v>
      </c>
      <c r="D425" s="39" t="s">
        <v>1244</v>
      </c>
    </row>
    <row r="426" spans="3:15" x14ac:dyDescent="0.15">
      <c r="C426" s="15">
        <v>425</v>
      </c>
      <c r="D426" s="39" t="s">
        <v>1252</v>
      </c>
    </row>
    <row r="427" spans="3:15" x14ac:dyDescent="0.15">
      <c r="C427" s="15">
        <v>426</v>
      </c>
      <c r="D427" s="39" t="s">
        <v>1470</v>
      </c>
    </row>
    <row r="428" spans="3:15" x14ac:dyDescent="0.15">
      <c r="C428" s="15">
        <v>427</v>
      </c>
      <c r="D428" s="39" t="str">
        <f>O428</f>
        <v>cross &lt;- read.cross(format="csvs", genfile="C:/NGS/save/Genotype_select_ABHR3_csvs_ABHgenotypeR8SU_aln.csv", phefile="C:/NGS/save/fphe.csv", na.strings=c("-","NA","N"), genotypes=c("A","H","B","D","C"), alleles=c("A","B"), estimate.map=F)</v>
      </c>
      <c r="F428" s="15" t="s">
        <v>1095</v>
      </c>
      <c r="G428" s="15" t="str">
        <f>'1. Input and Output files list'!$E$6</f>
        <v>C:/NGS/save/</v>
      </c>
      <c r="H428" s="15" t="s">
        <v>1380</v>
      </c>
      <c r="I428" s="15" t="str">
        <f>'1. Input and Output files list'!$E$6</f>
        <v>C:/NGS/save/</v>
      </c>
      <c r="J428" s="15" t="s">
        <v>1104</v>
      </c>
      <c r="O428" s="15" t="str">
        <f>CONCATENATE(F428,G428,H428,I428,J428,K428,L428,M428)</f>
        <v>cross &lt;- read.cross(format="csvs", genfile="C:/NGS/save/Genotype_select_ABHR3_csvs_ABHgenotypeR8SU_aln.csv", phefile="C:/NGS/save/fphe.csv", na.strings=c("-","NA","N"), genotypes=c("A","H","B","D","C"), alleles=c("A","B"), estimate.map=F)</v>
      </c>
    </row>
    <row r="429" spans="3:15" x14ac:dyDescent="0.15">
      <c r="C429" s="15">
        <v>428</v>
      </c>
      <c r="D429" s="39" t="s">
        <v>1225</v>
      </c>
    </row>
    <row r="430" spans="3:15" x14ac:dyDescent="0.15">
      <c r="C430" s="15">
        <v>429</v>
      </c>
      <c r="D430" s="39" t="s">
        <v>1244</v>
      </c>
    </row>
    <row r="431" spans="3:15" x14ac:dyDescent="0.15">
      <c r="C431" s="15">
        <v>430</v>
      </c>
      <c r="D431" s="39" t="s">
        <v>1253</v>
      </c>
    </row>
    <row r="432" spans="3:15" x14ac:dyDescent="0.15">
      <c r="C432" s="15">
        <v>431</v>
      </c>
      <c r="D432" s="39" t="s">
        <v>1471</v>
      </c>
    </row>
    <row r="433" spans="3:15" x14ac:dyDescent="0.15">
      <c r="C433" s="15">
        <v>432</v>
      </c>
      <c r="D433" s="39" t="str">
        <f>O433</f>
        <v>cross &lt;- read.cross(format="csvs", genfile="C:/NGS/save/Genotype_select_ABHR3_csvs_ABHgenotypeR9SU_aln.csv", phefile="C:/NGS/save/fphe.csv", na.strings=c("-","NA","N"), genotypes=c("A","H","B","D","C"), alleles=c("A","B"), estimate.map=F)</v>
      </c>
      <c r="F433" s="15" t="s">
        <v>1095</v>
      </c>
      <c r="G433" s="15" t="str">
        <f>'1. Input and Output files list'!$E$6</f>
        <v>C:/NGS/save/</v>
      </c>
      <c r="H433" s="15" t="s">
        <v>1381</v>
      </c>
      <c r="I433" s="15" t="str">
        <f>'1. Input and Output files list'!$E$6</f>
        <v>C:/NGS/save/</v>
      </c>
      <c r="J433" s="15" t="s">
        <v>1104</v>
      </c>
      <c r="O433" s="15" t="str">
        <f>CONCATENATE(F433,G433,H433,I433,J433,K433,L433,M433)</f>
        <v>cross &lt;- read.cross(format="csvs", genfile="C:/NGS/save/Genotype_select_ABHR3_csvs_ABHgenotypeR9SU_aln.csv", phefile="C:/NGS/save/fphe.csv", na.strings=c("-","NA","N"), genotypes=c("A","H","B","D","C"), alleles=c("A","B"), estimate.map=F)</v>
      </c>
    </row>
    <row r="434" spans="3:15" x14ac:dyDescent="0.15">
      <c r="C434" s="15">
        <v>433</v>
      </c>
      <c r="D434" s="39" t="s">
        <v>1225</v>
      </c>
    </row>
    <row r="435" spans="3:15" x14ac:dyDescent="0.15">
      <c r="C435" s="15">
        <v>434</v>
      </c>
      <c r="D435" s="39" t="s">
        <v>1244</v>
      </c>
    </row>
    <row r="436" spans="3:15" x14ac:dyDescent="0.15">
      <c r="C436" s="15">
        <v>435</v>
      </c>
      <c r="D436" s="39" t="s">
        <v>1254</v>
      </c>
    </row>
    <row r="437" spans="3:15" x14ac:dyDescent="0.15">
      <c r="C437" s="15">
        <v>436</v>
      </c>
      <c r="D437" s="39" t="s">
        <v>1472</v>
      </c>
    </row>
    <row r="438" spans="3:15" x14ac:dyDescent="0.15">
      <c r="C438" s="15">
        <v>437</v>
      </c>
      <c r="D438" s="39" t="str">
        <f>O438</f>
        <v>cross &lt;- read.cross(format="csvs", genfile="C:/NGS/save/Genotype_select_ABHR3_csvs_ABHgenotypeR10SU_aln.csv", phefile="C:/NGS/save/fphe.csv", na.strings=c("-","NA","N"), genotypes=c("A","H","B","D","C"), alleles=c("A","B"), estimate.map=F)</v>
      </c>
      <c r="F438" s="15" t="s">
        <v>1095</v>
      </c>
      <c r="G438" s="15" t="str">
        <f>'1. Input and Output files list'!$E$6</f>
        <v>C:/NGS/save/</v>
      </c>
      <c r="H438" s="15" t="s">
        <v>1382</v>
      </c>
      <c r="I438" s="15" t="str">
        <f>'1. Input and Output files list'!$E$6</f>
        <v>C:/NGS/save/</v>
      </c>
      <c r="J438" s="15" t="s">
        <v>1104</v>
      </c>
      <c r="O438" s="15" t="str">
        <f>CONCATENATE(F438,G438,H438,I438,J438,K438,L438,M438)</f>
        <v>cross &lt;- read.cross(format="csvs", genfile="C:/NGS/save/Genotype_select_ABHR3_csvs_ABHgenotypeR10SU_aln.csv", phefile="C:/NGS/save/fphe.csv", na.strings=c("-","NA","N"), genotypes=c("A","H","B","D","C"), alleles=c("A","B"), estimate.map=F)</v>
      </c>
    </row>
    <row r="439" spans="3:15" x14ac:dyDescent="0.15">
      <c r="C439" s="15">
        <v>438</v>
      </c>
      <c r="D439" s="39" t="s">
        <v>1225</v>
      </c>
    </row>
    <row r="440" spans="3:15" x14ac:dyDescent="0.15">
      <c r="C440" s="15">
        <v>439</v>
      </c>
      <c r="D440" s="39" t="s">
        <v>1244</v>
      </c>
    </row>
    <row r="441" spans="3:15" x14ac:dyDescent="0.15">
      <c r="C441" s="15">
        <v>440</v>
      </c>
      <c r="D441" s="39" t="s">
        <v>1255</v>
      </c>
    </row>
    <row r="442" spans="3:15" x14ac:dyDescent="0.15">
      <c r="C442" s="15">
        <v>441</v>
      </c>
      <c r="D442" s="39" t="s">
        <v>1473</v>
      </c>
    </row>
    <row r="443" spans="3:15" x14ac:dyDescent="0.15">
      <c r="C443" s="15">
        <v>442</v>
      </c>
      <c r="D443" s="39" t="str">
        <f>O443</f>
        <v>cross &lt;- read.cross(format="csvs", genfile="C:/NGS/save/Genotype_select_ABHR3_csvs_ABHgenotypeR1US_aln.csv", phefile="C:/NGS/save/fphe.csv", na.strings=c("-","NA","N"), genotypes=c("A","H","B","D","C"), alleles=c("A","B"), estimate.map=F)</v>
      </c>
      <c r="F443" s="15" t="s">
        <v>1095</v>
      </c>
      <c r="G443" s="15" t="str">
        <f>'1. Input and Output files list'!$E$6</f>
        <v>C:/NGS/save/</v>
      </c>
      <c r="H443" s="15" t="s">
        <v>1383</v>
      </c>
      <c r="I443" s="15" t="str">
        <f>'1. Input and Output files list'!$E$6</f>
        <v>C:/NGS/save/</v>
      </c>
      <c r="J443" s="15" t="s">
        <v>1104</v>
      </c>
      <c r="O443" s="15" t="str">
        <f>CONCATENATE(F443,G443,H443,I443,J443,K443,L443,M443)</f>
        <v>cross &lt;- read.cross(format="csvs", genfile="C:/NGS/save/Genotype_select_ABHR3_csvs_ABHgenotypeR1US_aln.csv", phefile="C:/NGS/save/fphe.csv", na.strings=c("-","NA","N"), genotypes=c("A","H","B","D","C"), alleles=c("A","B"), estimate.map=F)</v>
      </c>
    </row>
    <row r="444" spans="3:15" x14ac:dyDescent="0.15">
      <c r="C444" s="15">
        <v>443</v>
      </c>
      <c r="D444" s="39" t="s">
        <v>1225</v>
      </c>
    </row>
    <row r="445" spans="3:15" x14ac:dyDescent="0.15">
      <c r="C445" s="15">
        <v>444</v>
      </c>
      <c r="D445" s="39" t="s">
        <v>1244</v>
      </c>
    </row>
    <row r="446" spans="3:15" x14ac:dyDescent="0.15">
      <c r="C446" s="15">
        <v>445</v>
      </c>
      <c r="D446" s="39" t="s">
        <v>1256</v>
      </c>
    </row>
    <row r="447" spans="3:15" x14ac:dyDescent="0.15">
      <c r="C447" s="15">
        <v>446</v>
      </c>
      <c r="D447" s="39" t="s">
        <v>1474</v>
      </c>
    </row>
    <row r="448" spans="3:15" x14ac:dyDescent="0.15">
      <c r="C448" s="15">
        <v>447</v>
      </c>
      <c r="D448" s="39" t="str">
        <f>O448</f>
        <v>cross &lt;- read.cross(format="csvs", genfile="C:/NGS/save/Genotype_select_ABHR3_csvs_ABHgenotypeR2US_aln.csv", phefile="C:/NGS/save/fphe.csv", na.strings=c("-","NA","N"), genotypes=c("A","H","B","D","C"), alleles=c("A","B"), estimate.map=F)</v>
      </c>
      <c r="F448" s="15" t="s">
        <v>1095</v>
      </c>
      <c r="G448" s="15" t="str">
        <f>'1. Input and Output files list'!$E$6</f>
        <v>C:/NGS/save/</v>
      </c>
      <c r="H448" s="15" t="s">
        <v>1384</v>
      </c>
      <c r="I448" s="15" t="str">
        <f>'1. Input and Output files list'!$E$6</f>
        <v>C:/NGS/save/</v>
      </c>
      <c r="J448" s="15" t="s">
        <v>1104</v>
      </c>
      <c r="O448" s="15" t="str">
        <f>CONCATENATE(F448,G448,H448,I448,J448,K448,L448,M448)</f>
        <v>cross &lt;- read.cross(format="csvs", genfile="C:/NGS/save/Genotype_select_ABHR3_csvs_ABHgenotypeR2US_aln.csv", phefile="C:/NGS/save/fphe.csv", na.strings=c("-","NA","N"), genotypes=c("A","H","B","D","C"), alleles=c("A","B"), estimate.map=F)</v>
      </c>
    </row>
    <row r="449" spans="3:15" x14ac:dyDescent="0.15">
      <c r="C449" s="15">
        <v>448</v>
      </c>
      <c r="D449" s="39" t="s">
        <v>1225</v>
      </c>
    </row>
    <row r="450" spans="3:15" x14ac:dyDescent="0.15">
      <c r="C450" s="15">
        <v>449</v>
      </c>
      <c r="D450" s="39" t="s">
        <v>1244</v>
      </c>
    </row>
    <row r="451" spans="3:15" x14ac:dyDescent="0.15">
      <c r="C451" s="15">
        <v>450</v>
      </c>
      <c r="D451" s="39" t="s">
        <v>1257</v>
      </c>
    </row>
    <row r="452" spans="3:15" x14ac:dyDescent="0.15">
      <c r="C452" s="15">
        <v>451</v>
      </c>
      <c r="D452" s="39" t="s">
        <v>1475</v>
      </c>
    </row>
    <row r="453" spans="3:15" x14ac:dyDescent="0.15">
      <c r="C453" s="15">
        <v>452</v>
      </c>
      <c r="D453" s="39" t="str">
        <f>O453</f>
        <v>cross &lt;- read.cross(format="csvs", genfile="C:/NGS/save/Genotype_select_ABHR3_csvs_ABHgenotypeR3US_aln.csv", phefile="C:/NGS/save/fphe.csv", na.strings=c("-","NA","N"), genotypes=c("A","H","B","D","C"), alleles=c("A","B"), estimate.map=F)</v>
      </c>
      <c r="F453" s="15" t="s">
        <v>1095</v>
      </c>
      <c r="G453" s="15" t="str">
        <f>'1. Input and Output files list'!$E$6</f>
        <v>C:/NGS/save/</v>
      </c>
      <c r="H453" s="15" t="s">
        <v>1385</v>
      </c>
      <c r="I453" s="15" t="str">
        <f>'1. Input and Output files list'!$E$6</f>
        <v>C:/NGS/save/</v>
      </c>
      <c r="J453" s="15" t="s">
        <v>1104</v>
      </c>
      <c r="O453" s="15" t="str">
        <f>CONCATENATE(F453,G453,H453,I453,J453,K453,L453,M453)</f>
        <v>cross &lt;- read.cross(format="csvs", genfile="C:/NGS/save/Genotype_select_ABHR3_csvs_ABHgenotypeR3US_aln.csv", phefile="C:/NGS/save/fphe.csv", na.strings=c("-","NA","N"), genotypes=c("A","H","B","D","C"), alleles=c("A","B"), estimate.map=F)</v>
      </c>
    </row>
    <row r="454" spans="3:15" x14ac:dyDescent="0.15">
      <c r="C454" s="15">
        <v>453</v>
      </c>
      <c r="D454" s="39" t="s">
        <v>1225</v>
      </c>
    </row>
    <row r="455" spans="3:15" x14ac:dyDescent="0.15">
      <c r="C455" s="15">
        <v>454</v>
      </c>
      <c r="D455" s="39" t="s">
        <v>1244</v>
      </c>
    </row>
    <row r="456" spans="3:15" x14ac:dyDescent="0.15">
      <c r="C456" s="15">
        <v>455</v>
      </c>
      <c r="D456" s="39" t="s">
        <v>1258</v>
      </c>
    </row>
    <row r="457" spans="3:15" x14ac:dyDescent="0.15">
      <c r="C457" s="15">
        <v>456</v>
      </c>
      <c r="D457" s="39" t="s">
        <v>1476</v>
      </c>
    </row>
    <row r="458" spans="3:15" x14ac:dyDescent="0.15">
      <c r="C458" s="15">
        <v>457</v>
      </c>
      <c r="D458" s="39" t="str">
        <f>O458</f>
        <v>cross &lt;- read.cross(format="csvs", genfile="C:/NGS/save/Genotype_select_ABHR3_csvs_ABHgenotypeR4US_aln.csv", phefile="C:/NGS/save/fphe.csv", na.strings=c("-","NA","N"), genotypes=c("A","H","B","D","C"), alleles=c("A","B"), estimate.map=F)</v>
      </c>
      <c r="F458" s="15" t="s">
        <v>1095</v>
      </c>
      <c r="G458" s="15" t="str">
        <f>'1. Input and Output files list'!$E$6</f>
        <v>C:/NGS/save/</v>
      </c>
      <c r="H458" s="15" t="s">
        <v>1386</v>
      </c>
      <c r="I458" s="15" t="str">
        <f>'1. Input and Output files list'!$E$6</f>
        <v>C:/NGS/save/</v>
      </c>
      <c r="J458" s="15" t="s">
        <v>1104</v>
      </c>
      <c r="O458" s="15" t="str">
        <f>CONCATENATE(F458,G458,H458,I458,J458,K458,L458,M458)</f>
        <v>cross &lt;- read.cross(format="csvs", genfile="C:/NGS/save/Genotype_select_ABHR3_csvs_ABHgenotypeR4US_aln.csv", phefile="C:/NGS/save/fphe.csv", na.strings=c("-","NA","N"), genotypes=c("A","H","B","D","C"), alleles=c("A","B"), estimate.map=F)</v>
      </c>
    </row>
    <row r="459" spans="3:15" x14ac:dyDescent="0.15">
      <c r="C459" s="15">
        <v>458</v>
      </c>
      <c r="D459" s="39" t="s">
        <v>1225</v>
      </c>
    </row>
    <row r="460" spans="3:15" x14ac:dyDescent="0.15">
      <c r="C460" s="15">
        <v>459</v>
      </c>
      <c r="D460" s="39" t="s">
        <v>1244</v>
      </c>
    </row>
    <row r="461" spans="3:15" x14ac:dyDescent="0.15">
      <c r="C461" s="15">
        <v>460</v>
      </c>
      <c r="D461" s="39" t="s">
        <v>1259</v>
      </c>
    </row>
    <row r="462" spans="3:15" x14ac:dyDescent="0.15">
      <c r="C462" s="15">
        <v>461</v>
      </c>
      <c r="D462" s="39" t="s">
        <v>1477</v>
      </c>
    </row>
    <row r="463" spans="3:15" x14ac:dyDescent="0.15">
      <c r="C463" s="15">
        <v>462</v>
      </c>
      <c r="D463" s="39" t="str">
        <f>O463</f>
        <v>cross &lt;- read.cross(format="csvs", genfile="C:/NGS/save/Genotype_select_ABHR3_csvs_ABHgenotypeR5US_aln.csv", phefile="C:/NGS/save/fphe.csv", na.strings=c("-","NA","N"), genotypes=c("A","H","B","D","C"), alleles=c("A","B"), estimate.map=F)</v>
      </c>
      <c r="F463" s="15" t="s">
        <v>1095</v>
      </c>
      <c r="G463" s="15" t="str">
        <f>'1. Input and Output files list'!$E$6</f>
        <v>C:/NGS/save/</v>
      </c>
      <c r="H463" s="15" t="s">
        <v>1387</v>
      </c>
      <c r="I463" s="15" t="str">
        <f>'1. Input and Output files list'!$E$6</f>
        <v>C:/NGS/save/</v>
      </c>
      <c r="J463" s="15" t="s">
        <v>1104</v>
      </c>
      <c r="O463" s="15" t="str">
        <f>CONCATENATE(F463,G463,H463,I463,J463,K463,L463,M463)</f>
        <v>cross &lt;- read.cross(format="csvs", genfile="C:/NGS/save/Genotype_select_ABHR3_csvs_ABHgenotypeR5US_aln.csv", phefile="C:/NGS/save/fphe.csv", na.strings=c("-","NA","N"), genotypes=c("A","H","B","D","C"), alleles=c("A","B"), estimate.map=F)</v>
      </c>
    </row>
    <row r="464" spans="3:15" x14ac:dyDescent="0.15">
      <c r="C464" s="15">
        <v>463</v>
      </c>
      <c r="D464" s="39" t="s">
        <v>1225</v>
      </c>
    </row>
    <row r="465" spans="3:15" x14ac:dyDescent="0.15">
      <c r="C465" s="15">
        <v>464</v>
      </c>
      <c r="D465" s="39" t="s">
        <v>1244</v>
      </c>
    </row>
    <row r="466" spans="3:15" x14ac:dyDescent="0.15">
      <c r="C466" s="15">
        <v>465</v>
      </c>
      <c r="D466" s="39" t="s">
        <v>1260</v>
      </c>
    </row>
    <row r="467" spans="3:15" x14ac:dyDescent="0.15">
      <c r="C467" s="15">
        <v>466</v>
      </c>
      <c r="D467" s="39" t="s">
        <v>1478</v>
      </c>
    </row>
    <row r="468" spans="3:15" x14ac:dyDescent="0.15">
      <c r="C468" s="15">
        <v>467</v>
      </c>
      <c r="D468" s="39" t="str">
        <f>O468</f>
        <v>cross &lt;- read.cross(format="csvs", genfile="C:/NGS/save/Genotype_select_ABHR3_csvs_ABHgenotypeR6US_aln.csv", phefile="C:/NGS/save/fphe.csv", na.strings=c("-","NA","N"), genotypes=c("A","H","B","D","C"), alleles=c("A","B"), estimate.map=F)</v>
      </c>
      <c r="F468" s="15" t="s">
        <v>1095</v>
      </c>
      <c r="G468" s="15" t="str">
        <f>'1. Input and Output files list'!$E$6</f>
        <v>C:/NGS/save/</v>
      </c>
      <c r="H468" s="15" t="s">
        <v>1388</v>
      </c>
      <c r="I468" s="15" t="str">
        <f>'1. Input and Output files list'!$E$6</f>
        <v>C:/NGS/save/</v>
      </c>
      <c r="J468" s="15" t="s">
        <v>1104</v>
      </c>
      <c r="O468" s="15" t="str">
        <f>CONCATENATE(F468,G468,H468,I468,J468,K468,L468,M468)</f>
        <v>cross &lt;- read.cross(format="csvs", genfile="C:/NGS/save/Genotype_select_ABHR3_csvs_ABHgenotypeR6US_aln.csv", phefile="C:/NGS/save/fphe.csv", na.strings=c("-","NA","N"), genotypes=c("A","H","B","D","C"), alleles=c("A","B"), estimate.map=F)</v>
      </c>
    </row>
    <row r="469" spans="3:15" x14ac:dyDescent="0.15">
      <c r="C469" s="15">
        <v>468</v>
      </c>
      <c r="D469" s="39" t="s">
        <v>1225</v>
      </c>
    </row>
    <row r="470" spans="3:15" x14ac:dyDescent="0.15">
      <c r="C470" s="15">
        <v>469</v>
      </c>
      <c r="D470" s="39" t="s">
        <v>1244</v>
      </c>
    </row>
    <row r="471" spans="3:15" x14ac:dyDescent="0.15">
      <c r="C471" s="15">
        <v>470</v>
      </c>
      <c r="D471" s="39" t="s">
        <v>1261</v>
      </c>
    </row>
    <row r="472" spans="3:15" x14ac:dyDescent="0.15">
      <c r="C472" s="15">
        <v>471</v>
      </c>
      <c r="D472" s="39" t="s">
        <v>1479</v>
      </c>
    </row>
    <row r="473" spans="3:15" x14ac:dyDescent="0.15">
      <c r="C473" s="15">
        <v>472</v>
      </c>
      <c r="D473" s="39" t="str">
        <f>O473</f>
        <v>cross &lt;- read.cross(format="csvs", genfile="C:/NGS/save/Genotype_select_ABHR3_csvs_ABHgenotypeR7US_aln.csv", phefile="C:/NGS/save/fphe.csv", na.strings=c("-","NA","N"), genotypes=c("A","H","B","D","C"), alleles=c("A","B"), estimate.map=F)</v>
      </c>
      <c r="F473" s="15" t="s">
        <v>1095</v>
      </c>
      <c r="G473" s="15" t="str">
        <f>'1. Input and Output files list'!$E$6</f>
        <v>C:/NGS/save/</v>
      </c>
      <c r="H473" s="15" t="s">
        <v>1389</v>
      </c>
      <c r="I473" s="15" t="str">
        <f>'1. Input and Output files list'!$E$6</f>
        <v>C:/NGS/save/</v>
      </c>
      <c r="J473" s="15" t="s">
        <v>1104</v>
      </c>
      <c r="O473" s="15" t="str">
        <f>CONCATENATE(F473,G473,H473,I473,J473,K473,L473,M473)</f>
        <v>cross &lt;- read.cross(format="csvs", genfile="C:/NGS/save/Genotype_select_ABHR3_csvs_ABHgenotypeR7US_aln.csv", phefile="C:/NGS/save/fphe.csv", na.strings=c("-","NA","N"), genotypes=c("A","H","B","D","C"), alleles=c("A","B"), estimate.map=F)</v>
      </c>
    </row>
    <row r="474" spans="3:15" x14ac:dyDescent="0.15">
      <c r="C474" s="15">
        <v>473</v>
      </c>
      <c r="D474" s="39" t="s">
        <v>1225</v>
      </c>
    </row>
    <row r="475" spans="3:15" x14ac:dyDescent="0.15">
      <c r="C475" s="15">
        <v>474</v>
      </c>
      <c r="D475" s="39" t="s">
        <v>1244</v>
      </c>
    </row>
    <row r="476" spans="3:15" x14ac:dyDescent="0.15">
      <c r="C476" s="15">
        <v>475</v>
      </c>
      <c r="D476" s="39" t="s">
        <v>1262</v>
      </c>
    </row>
    <row r="477" spans="3:15" x14ac:dyDescent="0.15">
      <c r="C477" s="15">
        <v>476</v>
      </c>
      <c r="D477" s="39" t="s">
        <v>1480</v>
      </c>
    </row>
    <row r="478" spans="3:15" x14ac:dyDescent="0.15">
      <c r="C478" s="15">
        <v>477</v>
      </c>
      <c r="D478" s="39" t="str">
        <f>O478</f>
        <v>cross &lt;- read.cross(format="csvs", genfile="C:/NGS/save/Genotype_select_ABHR3_csvs_ABHgenotypeR8US_aln.csv", phefile="C:/NGS/save/fphe.csv", na.strings=c("-","NA","N"), genotypes=c("A","H","B","D","C"), alleles=c("A","B"), estimate.map=F)</v>
      </c>
      <c r="F478" s="15" t="s">
        <v>1095</v>
      </c>
      <c r="G478" s="15" t="str">
        <f>'1. Input and Output files list'!$E$6</f>
        <v>C:/NGS/save/</v>
      </c>
      <c r="H478" s="15" t="s">
        <v>1390</v>
      </c>
      <c r="I478" s="15" t="str">
        <f>'1. Input and Output files list'!$E$6</f>
        <v>C:/NGS/save/</v>
      </c>
      <c r="J478" s="15" t="s">
        <v>1104</v>
      </c>
      <c r="O478" s="15" t="str">
        <f>CONCATENATE(F478,G478,H478,I478,J478,K478,L478,M478)</f>
        <v>cross &lt;- read.cross(format="csvs", genfile="C:/NGS/save/Genotype_select_ABHR3_csvs_ABHgenotypeR8US_aln.csv", phefile="C:/NGS/save/fphe.csv", na.strings=c("-","NA","N"), genotypes=c("A","H","B","D","C"), alleles=c("A","B"), estimate.map=F)</v>
      </c>
    </row>
    <row r="479" spans="3:15" x14ac:dyDescent="0.15">
      <c r="C479" s="15">
        <v>478</v>
      </c>
      <c r="D479" s="39" t="s">
        <v>1225</v>
      </c>
    </row>
    <row r="480" spans="3:15" x14ac:dyDescent="0.15">
      <c r="C480" s="15">
        <v>479</v>
      </c>
      <c r="D480" s="39" t="s">
        <v>1244</v>
      </c>
    </row>
    <row r="481" spans="3:15" x14ac:dyDescent="0.15">
      <c r="C481" s="15">
        <v>480</v>
      </c>
      <c r="D481" s="39" t="s">
        <v>1263</v>
      </c>
    </row>
    <row r="482" spans="3:15" x14ac:dyDescent="0.15">
      <c r="C482" s="15">
        <v>481</v>
      </c>
      <c r="D482" s="39" t="s">
        <v>1481</v>
      </c>
    </row>
    <row r="483" spans="3:15" x14ac:dyDescent="0.15">
      <c r="C483" s="15">
        <v>482</v>
      </c>
      <c r="D483" s="39" t="str">
        <f>O483</f>
        <v>cross &lt;- read.cross(format="csvs", genfile="C:/NGS/save/Genotype_select_ABHR3_csvs_ABHgenotypeR9US_aln.csv", phefile="C:/NGS/save/fphe.csv", na.strings=c("-","NA","N"), genotypes=c("A","H","B","D","C"), alleles=c("A","B"), estimate.map=F)</v>
      </c>
      <c r="F483" s="15" t="s">
        <v>1095</v>
      </c>
      <c r="G483" s="15" t="str">
        <f>'1. Input and Output files list'!$E$6</f>
        <v>C:/NGS/save/</v>
      </c>
      <c r="H483" s="15" t="s">
        <v>1391</v>
      </c>
      <c r="I483" s="15" t="str">
        <f>'1. Input and Output files list'!$E$6</f>
        <v>C:/NGS/save/</v>
      </c>
      <c r="J483" s="15" t="s">
        <v>1104</v>
      </c>
      <c r="O483" s="15" t="str">
        <f>CONCATENATE(F483,G483,H483,I483,J483,K483,L483,M483)</f>
        <v>cross &lt;- read.cross(format="csvs", genfile="C:/NGS/save/Genotype_select_ABHR3_csvs_ABHgenotypeR9US_aln.csv", phefile="C:/NGS/save/fphe.csv", na.strings=c("-","NA","N"), genotypes=c("A","H","B","D","C"), alleles=c("A","B"), estimate.map=F)</v>
      </c>
    </row>
    <row r="484" spans="3:15" x14ac:dyDescent="0.15">
      <c r="C484" s="15">
        <v>483</v>
      </c>
      <c r="D484" s="39" t="s">
        <v>1225</v>
      </c>
    </row>
    <row r="485" spans="3:15" x14ac:dyDescent="0.15">
      <c r="C485" s="15">
        <v>484</v>
      </c>
      <c r="D485" s="39" t="s">
        <v>1244</v>
      </c>
    </row>
    <row r="486" spans="3:15" x14ac:dyDescent="0.15">
      <c r="C486" s="15">
        <v>485</v>
      </c>
      <c r="D486" s="39" t="s">
        <v>1264</v>
      </c>
    </row>
    <row r="487" spans="3:15" x14ac:dyDescent="0.15">
      <c r="C487" s="15">
        <v>486</v>
      </c>
      <c r="D487" s="39" t="s">
        <v>1482</v>
      </c>
    </row>
    <row r="488" spans="3:15" x14ac:dyDescent="0.15">
      <c r="C488" s="15">
        <v>487</v>
      </c>
      <c r="D488" s="39" t="str">
        <f>O488</f>
        <v>cross &lt;- read.cross(format="csvs", genfile="C:/NGS/save/Genotype_select_ABHR3_csvs_ABHgenotypeR10US_aln.csv", phefile="C:/NGS/save/fphe.csv", na.strings=c("-","NA","N"), genotypes=c("A","H","B","D","C"), alleles=c("A","B"), estimate.map=F)</v>
      </c>
      <c r="F488" s="15" t="s">
        <v>1095</v>
      </c>
      <c r="G488" s="15" t="str">
        <f>'1. Input and Output files list'!$E$6</f>
        <v>C:/NGS/save/</v>
      </c>
      <c r="H488" s="15" t="s">
        <v>1392</v>
      </c>
      <c r="I488" s="15" t="str">
        <f>'1. Input and Output files list'!$E$6</f>
        <v>C:/NGS/save/</v>
      </c>
      <c r="J488" s="15" t="s">
        <v>1104</v>
      </c>
      <c r="O488" s="15" t="str">
        <f>CONCATENATE(F488,G488,H488,I488,J488,K488,L488,M488)</f>
        <v>cross &lt;- read.cross(format="csvs", genfile="C:/NGS/save/Genotype_select_ABHR3_csvs_ABHgenotypeR10US_aln.csv", phefile="C:/NGS/save/fphe.csv", na.strings=c("-","NA","N"), genotypes=c("A","H","B","D","C"), alleles=c("A","B"), estimate.map=F)</v>
      </c>
    </row>
    <row r="489" spans="3:15" x14ac:dyDescent="0.15">
      <c r="C489" s="15">
        <v>488</v>
      </c>
      <c r="D489" s="39" t="s">
        <v>1225</v>
      </c>
    </row>
    <row r="490" spans="3:15" x14ac:dyDescent="0.15">
      <c r="C490" s="15">
        <v>489</v>
      </c>
      <c r="D490" s="39" t="s">
        <v>1244</v>
      </c>
    </row>
    <row r="491" spans="3:15" x14ac:dyDescent="0.15">
      <c r="C491" s="15">
        <v>490</v>
      </c>
      <c r="D491" s="39" t="s">
        <v>1265</v>
      </c>
    </row>
    <row r="492" spans="3:15" x14ac:dyDescent="0.15">
      <c r="C492" s="15">
        <v>491</v>
      </c>
      <c r="D492" s="39" t="s">
        <v>1483</v>
      </c>
    </row>
    <row r="493" spans="3:15" x14ac:dyDescent="0.15">
      <c r="C493" s="15">
        <v>492</v>
      </c>
      <c r="D493" s="39" t="str">
        <f>O493</f>
        <v>cross &lt;- read.cross(format="csvs", genfile="C:/NGS/save/Genotype_select_ABHR3_csvs_ABHgenotypeR1SU_aln_37.csv", phefile="C:/NGS/save/fphe.csv", na.strings=c("-","NA","N"), genotypes=c("A","H","B","D","C"), alleles=c("A","B"), estimate.map=F)</v>
      </c>
      <c r="F493" s="15" t="s">
        <v>1095</v>
      </c>
      <c r="G493" s="15" t="str">
        <f>'1. Input and Output files list'!$E$6</f>
        <v>C:/NGS/save/</v>
      </c>
      <c r="H493" s="15" t="s">
        <v>1313</v>
      </c>
      <c r="I493" s="15" t="str">
        <f>'1. Input and Output files list'!$E$6</f>
        <v>C:/NGS/save/</v>
      </c>
      <c r="J493" s="15" t="s">
        <v>1104</v>
      </c>
      <c r="O493" s="15" t="str">
        <f>CONCATENATE(F493,G493,H493,I493,J493,K493,L493,M493)</f>
        <v>cross &lt;- read.cross(format="csvs", genfile="C:/NGS/save/Genotype_select_ABHR3_csvs_ABHgenotypeR1SU_aln_37.csv", phefile="C:/NGS/save/fphe.csv", na.strings=c("-","NA","N"), genotypes=c("A","H","B","D","C"), alleles=c("A","B"), estimate.map=F)</v>
      </c>
    </row>
    <row r="494" spans="3:15" x14ac:dyDescent="0.15">
      <c r="C494" s="15">
        <v>493</v>
      </c>
      <c r="D494" s="39" t="s">
        <v>1225</v>
      </c>
    </row>
    <row r="495" spans="3:15" x14ac:dyDescent="0.15">
      <c r="C495" s="15">
        <v>494</v>
      </c>
      <c r="D495" s="39" t="s">
        <v>1244</v>
      </c>
    </row>
    <row r="496" spans="3:15" x14ac:dyDescent="0.15">
      <c r="C496" s="15">
        <v>495</v>
      </c>
      <c r="D496" s="39" t="s">
        <v>1245</v>
      </c>
    </row>
    <row r="497" spans="3:15" x14ac:dyDescent="0.15">
      <c r="C497" s="15">
        <v>496</v>
      </c>
      <c r="D497" s="39" t="str">
        <f>O497</f>
        <v>cross &lt;- read.cross(format="csvs", genfile="C:/NGS/save/Genotype_select_ABHR3_csvs_ABHgenotypeR2SU_aln_37.csv", phefile="C:/NGS/save/fphe.csv", na.strings=c("-","NA","N"), genotypes=c("A","H","B","D","C"), alleles=c("A","B"), estimate.map=F)</v>
      </c>
      <c r="F497" s="15" t="s">
        <v>1095</v>
      </c>
      <c r="G497" s="15" t="str">
        <f>'1. Input and Output files list'!$E$6</f>
        <v>C:/NGS/save/</v>
      </c>
      <c r="H497" s="15" t="s">
        <v>1314</v>
      </c>
      <c r="I497" s="15" t="str">
        <f>'1. Input and Output files list'!$E$6</f>
        <v>C:/NGS/save/</v>
      </c>
      <c r="J497" s="15" t="s">
        <v>1104</v>
      </c>
      <c r="O497" s="15" t="str">
        <f>CONCATENATE(F497,G497,H497,I497,J497,K497,L497,M497)</f>
        <v>cross &lt;- read.cross(format="csvs", genfile="C:/NGS/save/Genotype_select_ABHR3_csvs_ABHgenotypeR2SU_aln_37.csv", phefile="C:/NGS/save/fphe.csv", na.strings=c("-","NA","N"), genotypes=c("A","H","B","D","C"), alleles=c("A","B"), estimate.map=F)</v>
      </c>
    </row>
    <row r="498" spans="3:15" x14ac:dyDescent="0.15">
      <c r="C498" s="15">
        <v>497</v>
      </c>
      <c r="D498" s="39" t="s">
        <v>1225</v>
      </c>
    </row>
    <row r="499" spans="3:15" x14ac:dyDescent="0.15">
      <c r="C499" s="15">
        <v>498</v>
      </c>
      <c r="D499" s="39" t="s">
        <v>1244</v>
      </c>
    </row>
    <row r="500" spans="3:15" x14ac:dyDescent="0.15">
      <c r="C500" s="15">
        <v>499</v>
      </c>
      <c r="D500" s="39" t="s">
        <v>1246</v>
      </c>
    </row>
    <row r="501" spans="3:15" x14ac:dyDescent="0.15">
      <c r="C501" s="15">
        <v>500</v>
      </c>
      <c r="D501" s="39" t="s">
        <v>1433</v>
      </c>
    </row>
    <row r="502" spans="3:15" x14ac:dyDescent="0.15">
      <c r="C502" s="15">
        <v>501</v>
      </c>
      <c r="D502" s="39" t="str">
        <f>O502</f>
        <v>cross &lt;- read.cross(format="csvs", genfile="C:/NGS/save/Genotype_select_ABHR3_csvs_ABHgenotypeR3SU_aln_37.csv", phefile="C:/NGS/save/fphe.csv", na.strings=c("-","NA","N"), genotypes=c("A","H","B","D","C"), alleles=c("A","B"), estimate.map=F)</v>
      </c>
      <c r="F502" s="15" t="s">
        <v>1095</v>
      </c>
      <c r="G502" s="15" t="str">
        <f>'1. Input and Output files list'!$E$6</f>
        <v>C:/NGS/save/</v>
      </c>
      <c r="H502" s="15" t="s">
        <v>1315</v>
      </c>
      <c r="I502" s="15" t="str">
        <f>'1. Input and Output files list'!$E$6</f>
        <v>C:/NGS/save/</v>
      </c>
      <c r="J502" s="15" t="s">
        <v>1104</v>
      </c>
      <c r="O502" s="15" t="str">
        <f>CONCATENATE(F502,G502,H502,I502,J502,K502,L502,M502)</f>
        <v>cross &lt;- read.cross(format="csvs", genfile="C:/NGS/save/Genotype_select_ABHR3_csvs_ABHgenotypeR3SU_aln_37.csv", phefile="C:/NGS/save/fphe.csv", na.strings=c("-","NA","N"), genotypes=c("A","H","B","D","C"), alleles=c("A","B"), estimate.map=F)</v>
      </c>
    </row>
    <row r="503" spans="3:15" x14ac:dyDescent="0.15">
      <c r="C503" s="15">
        <v>502</v>
      </c>
      <c r="D503" s="39" t="s">
        <v>1225</v>
      </c>
    </row>
    <row r="504" spans="3:15" x14ac:dyDescent="0.15">
      <c r="C504" s="15">
        <v>503</v>
      </c>
      <c r="D504" s="39" t="s">
        <v>1244</v>
      </c>
    </row>
    <row r="505" spans="3:15" x14ac:dyDescent="0.15">
      <c r="C505" s="15">
        <v>504</v>
      </c>
      <c r="D505" s="39" t="s">
        <v>1248</v>
      </c>
    </row>
    <row r="506" spans="3:15" x14ac:dyDescent="0.15">
      <c r="C506" s="15">
        <v>505</v>
      </c>
      <c r="D506" s="39" t="s">
        <v>1434</v>
      </c>
    </row>
    <row r="507" spans="3:15" x14ac:dyDescent="0.15">
      <c r="C507" s="15">
        <v>506</v>
      </c>
      <c r="D507" s="39" t="str">
        <f>O507</f>
        <v>cross &lt;- read.cross(format="csvs", genfile="C:/NGS/save/Genotype_select_ABHR3_csvs_ABHgenotypeR4SU_aln_37.csv", phefile="C:/NGS/save/fphe.csv", na.strings=c("-","NA","N"), genotypes=c("A","H","B","D","C"), alleles=c("A","B"), estimate.map=F)</v>
      </c>
      <c r="F507" s="15" t="s">
        <v>1095</v>
      </c>
      <c r="G507" s="15" t="str">
        <f>'1. Input and Output files list'!$E$6</f>
        <v>C:/NGS/save/</v>
      </c>
      <c r="H507" s="15" t="s">
        <v>1316</v>
      </c>
      <c r="I507" s="15" t="str">
        <f>'1. Input and Output files list'!$E$6</f>
        <v>C:/NGS/save/</v>
      </c>
      <c r="J507" s="15" t="s">
        <v>1104</v>
      </c>
      <c r="O507" s="15" t="str">
        <f>CONCATENATE(F507,G507,H507,I507,J507,K507,L507,M507)</f>
        <v>cross &lt;- read.cross(format="csvs", genfile="C:/NGS/save/Genotype_select_ABHR3_csvs_ABHgenotypeR4SU_aln_37.csv", phefile="C:/NGS/save/fphe.csv", na.strings=c("-","NA","N"), genotypes=c("A","H","B","D","C"), alleles=c("A","B"), estimate.map=F)</v>
      </c>
    </row>
    <row r="508" spans="3:15" x14ac:dyDescent="0.15">
      <c r="C508" s="15">
        <v>507</v>
      </c>
      <c r="D508" s="39" t="s">
        <v>1225</v>
      </c>
    </row>
    <row r="509" spans="3:15" x14ac:dyDescent="0.15">
      <c r="C509" s="15">
        <v>508</v>
      </c>
      <c r="D509" s="39" t="s">
        <v>1244</v>
      </c>
    </row>
    <row r="510" spans="3:15" x14ac:dyDescent="0.15">
      <c r="C510" s="15">
        <v>509</v>
      </c>
      <c r="D510" s="39" t="s">
        <v>1249</v>
      </c>
    </row>
    <row r="511" spans="3:15" x14ac:dyDescent="0.15">
      <c r="C511" s="15">
        <v>510</v>
      </c>
      <c r="D511" s="39" t="s">
        <v>1435</v>
      </c>
    </row>
    <row r="512" spans="3:15" x14ac:dyDescent="0.15">
      <c r="C512" s="15">
        <v>511</v>
      </c>
      <c r="D512" s="39" t="str">
        <f>O512</f>
        <v>cross &lt;- read.cross(format="csvs", genfile="C:/NGS/save/Genotype_select_ABHR3_csvs_ABHgenotypeR5SU_aln_37.csv", phefile="C:/NGS/save/fphe.csv", na.strings=c("-","NA","N"), genotypes=c("A","H","B","D","C"), alleles=c("A","B"), estimate.map=F)</v>
      </c>
      <c r="F512" s="15" t="s">
        <v>1095</v>
      </c>
      <c r="G512" s="15" t="str">
        <f>'1. Input and Output files list'!$E$6</f>
        <v>C:/NGS/save/</v>
      </c>
      <c r="H512" s="15" t="s">
        <v>1317</v>
      </c>
      <c r="I512" s="15" t="str">
        <f>'1. Input and Output files list'!$E$6</f>
        <v>C:/NGS/save/</v>
      </c>
      <c r="J512" s="15" t="s">
        <v>1104</v>
      </c>
      <c r="O512" s="15" t="str">
        <f>CONCATENATE(F512,G512,H512,I512,J512,K512,L512,M512)</f>
        <v>cross &lt;- read.cross(format="csvs", genfile="C:/NGS/save/Genotype_select_ABHR3_csvs_ABHgenotypeR5SU_aln_37.csv", phefile="C:/NGS/save/fphe.csv", na.strings=c("-","NA","N"), genotypes=c("A","H","B","D","C"), alleles=c("A","B"), estimate.map=F)</v>
      </c>
    </row>
    <row r="513" spans="3:15" x14ac:dyDescent="0.15">
      <c r="C513" s="15">
        <v>512</v>
      </c>
      <c r="D513" s="39" t="s">
        <v>1225</v>
      </c>
    </row>
    <row r="514" spans="3:15" x14ac:dyDescent="0.15">
      <c r="C514" s="15">
        <v>513</v>
      </c>
      <c r="D514" s="39" t="s">
        <v>1244</v>
      </c>
    </row>
    <row r="515" spans="3:15" x14ac:dyDescent="0.15">
      <c r="C515" s="15">
        <v>514</v>
      </c>
      <c r="D515" s="39" t="s">
        <v>1250</v>
      </c>
    </row>
    <row r="516" spans="3:15" x14ac:dyDescent="0.15">
      <c r="C516" s="15">
        <v>515</v>
      </c>
      <c r="D516" s="39" t="s">
        <v>1436</v>
      </c>
    </row>
    <row r="517" spans="3:15" x14ac:dyDescent="0.15">
      <c r="C517" s="15">
        <v>516</v>
      </c>
      <c r="D517" s="39" t="str">
        <f>O517</f>
        <v>cross &lt;- read.cross(format="csvs", genfile="C:/NGS/save/Genotype_select_ABHR3_csvs_ABHgenotypeR6SU_aln_37.csv", phefile="C:/NGS/save/fphe.csv", na.strings=c("-","NA","N"), genotypes=c("A","H","B","D","C"), alleles=c("A","B"), estimate.map=F)</v>
      </c>
      <c r="F517" s="15" t="s">
        <v>1095</v>
      </c>
      <c r="G517" s="15" t="str">
        <f>'1. Input and Output files list'!$E$6</f>
        <v>C:/NGS/save/</v>
      </c>
      <c r="H517" s="15" t="s">
        <v>1318</v>
      </c>
      <c r="I517" s="15" t="str">
        <f>'1. Input and Output files list'!$E$6</f>
        <v>C:/NGS/save/</v>
      </c>
      <c r="J517" s="15" t="s">
        <v>1104</v>
      </c>
      <c r="O517" s="15" t="str">
        <f>CONCATENATE(F517,G517,H517,I517,J517,K517,L517,M517)</f>
        <v>cross &lt;- read.cross(format="csvs", genfile="C:/NGS/save/Genotype_select_ABHR3_csvs_ABHgenotypeR6SU_aln_37.csv", phefile="C:/NGS/save/fphe.csv", na.strings=c("-","NA","N"), genotypes=c("A","H","B","D","C"), alleles=c("A","B"), estimate.map=F)</v>
      </c>
    </row>
    <row r="518" spans="3:15" x14ac:dyDescent="0.15">
      <c r="C518" s="15">
        <v>517</v>
      </c>
      <c r="D518" s="39" t="s">
        <v>1225</v>
      </c>
    </row>
    <row r="519" spans="3:15" x14ac:dyDescent="0.15">
      <c r="C519" s="15">
        <v>518</v>
      </c>
      <c r="D519" s="39" t="s">
        <v>1244</v>
      </c>
    </row>
    <row r="520" spans="3:15" x14ac:dyDescent="0.15">
      <c r="C520" s="15">
        <v>519</v>
      </c>
      <c r="D520" s="39" t="s">
        <v>1251</v>
      </c>
    </row>
    <row r="521" spans="3:15" x14ac:dyDescent="0.15">
      <c r="C521" s="15">
        <v>520</v>
      </c>
      <c r="D521" s="39" t="s">
        <v>1437</v>
      </c>
    </row>
    <row r="522" spans="3:15" x14ac:dyDescent="0.15">
      <c r="C522" s="15">
        <v>521</v>
      </c>
      <c r="D522" s="39" t="str">
        <f>O522</f>
        <v>cross &lt;- read.cross(format="csvs", genfile="C:/NGS/save/Genotype_select_ABHR3_csvs_ABHgenotypeR7SU_aln_37.csv", phefile="C:/NGS/save/fphe.csv", na.strings=c("-","NA","N"), genotypes=c("A","H","B","D","C"), alleles=c("A","B"), estimate.map=F)</v>
      </c>
      <c r="F522" s="15" t="s">
        <v>1095</v>
      </c>
      <c r="G522" s="15" t="str">
        <f>'1. Input and Output files list'!$E$6</f>
        <v>C:/NGS/save/</v>
      </c>
      <c r="H522" s="15" t="s">
        <v>1319</v>
      </c>
      <c r="I522" s="15" t="str">
        <f>'1. Input and Output files list'!$E$6</f>
        <v>C:/NGS/save/</v>
      </c>
      <c r="J522" s="15" t="s">
        <v>1104</v>
      </c>
      <c r="O522" s="15" t="str">
        <f>CONCATENATE(F522,G522,H522,I522,J522,K522,L522,M522)</f>
        <v>cross &lt;- read.cross(format="csvs", genfile="C:/NGS/save/Genotype_select_ABHR3_csvs_ABHgenotypeR7SU_aln_37.csv", phefile="C:/NGS/save/fphe.csv", na.strings=c("-","NA","N"), genotypes=c("A","H","B","D","C"), alleles=c("A","B"), estimate.map=F)</v>
      </c>
    </row>
    <row r="523" spans="3:15" x14ac:dyDescent="0.15">
      <c r="C523" s="15">
        <v>522</v>
      </c>
      <c r="D523" s="39" t="s">
        <v>1225</v>
      </c>
    </row>
    <row r="524" spans="3:15" x14ac:dyDescent="0.15">
      <c r="C524" s="15">
        <v>523</v>
      </c>
      <c r="D524" s="39" t="s">
        <v>1244</v>
      </c>
    </row>
    <row r="525" spans="3:15" x14ac:dyDescent="0.15">
      <c r="C525" s="15">
        <v>524</v>
      </c>
      <c r="D525" s="39" t="s">
        <v>1252</v>
      </c>
    </row>
    <row r="526" spans="3:15" x14ac:dyDescent="0.15">
      <c r="C526" s="15">
        <v>525</v>
      </c>
      <c r="D526" s="39" t="s">
        <v>1438</v>
      </c>
    </row>
    <row r="527" spans="3:15" x14ac:dyDescent="0.15">
      <c r="C527" s="15">
        <v>526</v>
      </c>
      <c r="D527" s="39" t="str">
        <f>O527</f>
        <v>cross &lt;- read.cross(format="csvs", genfile="C:/NGS/save/Genotype_select_ABHR3_csvs_ABHgenotypeR8SU_aln_37.csv", phefile="C:/NGS/save/fphe.csv", na.strings=c("-","NA","N"), genotypes=c("A","H","B","D","C"), alleles=c("A","B"), estimate.map=F)</v>
      </c>
      <c r="F527" s="15" t="s">
        <v>1095</v>
      </c>
      <c r="G527" s="15" t="str">
        <f>'1. Input and Output files list'!$E$6</f>
        <v>C:/NGS/save/</v>
      </c>
      <c r="H527" s="15" t="s">
        <v>1320</v>
      </c>
      <c r="I527" s="15" t="str">
        <f>'1. Input and Output files list'!$E$6</f>
        <v>C:/NGS/save/</v>
      </c>
      <c r="J527" s="15" t="s">
        <v>1104</v>
      </c>
      <c r="O527" s="15" t="str">
        <f>CONCATENATE(F527,G527,H527,I527,J527,K527,L527,M527)</f>
        <v>cross &lt;- read.cross(format="csvs", genfile="C:/NGS/save/Genotype_select_ABHR3_csvs_ABHgenotypeR8SU_aln_37.csv", phefile="C:/NGS/save/fphe.csv", na.strings=c("-","NA","N"), genotypes=c("A","H","B","D","C"), alleles=c("A","B"), estimate.map=F)</v>
      </c>
    </row>
    <row r="528" spans="3:15" x14ac:dyDescent="0.15">
      <c r="C528" s="15">
        <v>527</v>
      </c>
      <c r="D528" s="39" t="s">
        <v>1225</v>
      </c>
    </row>
    <row r="529" spans="3:15" x14ac:dyDescent="0.15">
      <c r="C529" s="15">
        <v>528</v>
      </c>
      <c r="D529" s="39" t="s">
        <v>1244</v>
      </c>
    </row>
    <row r="530" spans="3:15" x14ac:dyDescent="0.15">
      <c r="C530" s="15">
        <v>529</v>
      </c>
      <c r="D530" s="39" t="s">
        <v>1253</v>
      </c>
    </row>
    <row r="531" spans="3:15" x14ac:dyDescent="0.15">
      <c r="C531" s="15">
        <v>530</v>
      </c>
      <c r="D531" s="39" t="s">
        <v>1439</v>
      </c>
    </row>
    <row r="532" spans="3:15" x14ac:dyDescent="0.15">
      <c r="C532" s="15">
        <v>531</v>
      </c>
      <c r="D532" s="39" t="str">
        <f>O532</f>
        <v>cross &lt;- read.cross(format="csvs", genfile="C:/NGS/save/Genotype_select_ABHR3_csvs_ABHgenotypeR9SU_aln_37.csv", phefile="C:/NGS/save/fphe.csv", na.strings=c("-","NA","N"), genotypes=c("A","H","B","D","C"), alleles=c("A","B"), estimate.map=F)</v>
      </c>
      <c r="F532" s="15" t="s">
        <v>1095</v>
      </c>
      <c r="G532" s="15" t="str">
        <f>'1. Input and Output files list'!$E$6</f>
        <v>C:/NGS/save/</v>
      </c>
      <c r="H532" s="15" t="s">
        <v>1321</v>
      </c>
      <c r="I532" s="15" t="str">
        <f>'1. Input and Output files list'!$E$6</f>
        <v>C:/NGS/save/</v>
      </c>
      <c r="J532" s="15" t="s">
        <v>1104</v>
      </c>
      <c r="O532" s="15" t="str">
        <f>CONCATENATE(F532,G532,H532,I532,J532,K532,L532,M532)</f>
        <v>cross &lt;- read.cross(format="csvs", genfile="C:/NGS/save/Genotype_select_ABHR3_csvs_ABHgenotypeR9SU_aln_37.csv", phefile="C:/NGS/save/fphe.csv", na.strings=c("-","NA","N"), genotypes=c("A","H","B","D","C"), alleles=c("A","B"), estimate.map=F)</v>
      </c>
    </row>
    <row r="533" spans="3:15" x14ac:dyDescent="0.15">
      <c r="C533" s="15">
        <v>532</v>
      </c>
      <c r="D533" s="39" t="s">
        <v>1225</v>
      </c>
    </row>
    <row r="534" spans="3:15" x14ac:dyDescent="0.15">
      <c r="C534" s="15">
        <v>533</v>
      </c>
      <c r="D534" s="39" t="s">
        <v>1244</v>
      </c>
    </row>
    <row r="535" spans="3:15" x14ac:dyDescent="0.15">
      <c r="C535" s="15">
        <v>534</v>
      </c>
      <c r="D535" s="39" t="s">
        <v>1254</v>
      </c>
    </row>
    <row r="536" spans="3:15" x14ac:dyDescent="0.15">
      <c r="C536" s="15">
        <v>535</v>
      </c>
      <c r="D536" s="39" t="s">
        <v>1440</v>
      </c>
    </row>
    <row r="537" spans="3:15" x14ac:dyDescent="0.15">
      <c r="C537" s="15">
        <v>536</v>
      </c>
      <c r="D537" s="39" t="str">
        <f>O537</f>
        <v>cross &lt;- read.cross(format="csvs", genfile="C:/NGS/save/Genotype_select_ABHR3_csvs_ABHgenotypeR10SU_aln_37.csv", phefile="C:/NGS/save/fphe.csv", na.strings=c("-","NA","N"), genotypes=c("A","H","B","D","C"), alleles=c("A","B"), estimate.map=F)</v>
      </c>
      <c r="F537" s="15" t="s">
        <v>1095</v>
      </c>
      <c r="G537" s="15" t="str">
        <f>'1. Input and Output files list'!$E$6</f>
        <v>C:/NGS/save/</v>
      </c>
      <c r="H537" s="15" t="s">
        <v>1322</v>
      </c>
      <c r="I537" s="15" t="str">
        <f>'1. Input and Output files list'!$E$6</f>
        <v>C:/NGS/save/</v>
      </c>
      <c r="J537" s="15" t="s">
        <v>1104</v>
      </c>
      <c r="O537" s="15" t="str">
        <f>CONCATENATE(F537,G537,H537,I537,J537,K537,L537,M537)</f>
        <v>cross &lt;- read.cross(format="csvs", genfile="C:/NGS/save/Genotype_select_ABHR3_csvs_ABHgenotypeR10SU_aln_37.csv", phefile="C:/NGS/save/fphe.csv", na.strings=c("-","NA","N"), genotypes=c("A","H","B","D","C"), alleles=c("A","B"), estimate.map=F)</v>
      </c>
    </row>
    <row r="538" spans="3:15" x14ac:dyDescent="0.15">
      <c r="C538" s="15">
        <v>537</v>
      </c>
      <c r="D538" s="39" t="s">
        <v>1225</v>
      </c>
    </row>
    <row r="539" spans="3:15" x14ac:dyDescent="0.15">
      <c r="C539" s="15">
        <v>538</v>
      </c>
      <c r="D539" s="39" t="s">
        <v>1244</v>
      </c>
    </row>
    <row r="540" spans="3:15" x14ac:dyDescent="0.15">
      <c r="C540" s="15">
        <v>539</v>
      </c>
      <c r="D540" s="39" t="s">
        <v>1255</v>
      </c>
    </row>
    <row r="541" spans="3:15" x14ac:dyDescent="0.15">
      <c r="C541" s="15">
        <v>540</v>
      </c>
      <c r="D541" s="39" t="s">
        <v>1441</v>
      </c>
    </row>
    <row r="542" spans="3:15" x14ac:dyDescent="0.15">
      <c r="C542" s="15">
        <v>541</v>
      </c>
      <c r="D542" s="39" t="str">
        <f>O542</f>
        <v>cross &lt;- read.cross(format="csvs", genfile="C:/NGS/save/Genotype_select_ABHR3_csvs_ABHgenotypeR1US_aln_37.csv", phefile="C:/NGS/save/fphe.csv", na.strings=c("-","NA","N"), genotypes=c("A","H","B","D","C"), alleles=c("A","B"), estimate.map=F)</v>
      </c>
      <c r="F542" s="15" t="s">
        <v>1095</v>
      </c>
      <c r="G542" s="15" t="str">
        <f>'1. Input and Output files list'!$E$6</f>
        <v>C:/NGS/save/</v>
      </c>
      <c r="H542" s="15" t="s">
        <v>1323</v>
      </c>
      <c r="I542" s="15" t="str">
        <f>'1. Input and Output files list'!$E$6</f>
        <v>C:/NGS/save/</v>
      </c>
      <c r="J542" s="15" t="s">
        <v>1104</v>
      </c>
      <c r="O542" s="15" t="str">
        <f>CONCATENATE(F542,G542,H542,I542,J542,K542,L542,M542)</f>
        <v>cross &lt;- read.cross(format="csvs", genfile="C:/NGS/save/Genotype_select_ABHR3_csvs_ABHgenotypeR1US_aln_37.csv", phefile="C:/NGS/save/fphe.csv", na.strings=c("-","NA","N"), genotypes=c("A","H","B","D","C"), alleles=c("A","B"), estimate.map=F)</v>
      </c>
    </row>
    <row r="543" spans="3:15" x14ac:dyDescent="0.15">
      <c r="C543" s="15">
        <v>542</v>
      </c>
      <c r="D543" s="39" t="s">
        <v>1225</v>
      </c>
    </row>
    <row r="544" spans="3:15" x14ac:dyDescent="0.15">
      <c r="C544" s="15">
        <v>543</v>
      </c>
      <c r="D544" s="39" t="s">
        <v>1244</v>
      </c>
    </row>
    <row r="545" spans="3:15" x14ac:dyDescent="0.15">
      <c r="C545" s="15">
        <v>544</v>
      </c>
      <c r="D545" s="39" t="s">
        <v>1256</v>
      </c>
    </row>
    <row r="546" spans="3:15" x14ac:dyDescent="0.15">
      <c r="C546" s="15">
        <v>545</v>
      </c>
      <c r="D546" s="39" t="s">
        <v>1442</v>
      </c>
    </row>
    <row r="547" spans="3:15" x14ac:dyDescent="0.15">
      <c r="C547" s="15">
        <v>546</v>
      </c>
      <c r="D547" s="39" t="str">
        <f>O547</f>
        <v>cross &lt;- read.cross(format="csvs", genfile="C:/NGS/save/Genotype_select_ABHR3_csvs_ABHgenotypeR2US_aln_37.csv", phefile="C:/NGS/save/fphe.csv", na.strings=c("-","NA","N"), genotypes=c("A","H","B","D","C"), alleles=c("A","B"), estimate.map=F)</v>
      </c>
      <c r="F547" s="15" t="s">
        <v>1095</v>
      </c>
      <c r="G547" s="15" t="str">
        <f>'1. Input and Output files list'!$E$6</f>
        <v>C:/NGS/save/</v>
      </c>
      <c r="H547" s="15" t="s">
        <v>1324</v>
      </c>
      <c r="I547" s="15" t="str">
        <f>'1. Input and Output files list'!$E$6</f>
        <v>C:/NGS/save/</v>
      </c>
      <c r="J547" s="15" t="s">
        <v>1104</v>
      </c>
      <c r="O547" s="15" t="str">
        <f>CONCATENATE(F547,G547,H547,I547,J547,K547,L547,M547)</f>
        <v>cross &lt;- read.cross(format="csvs", genfile="C:/NGS/save/Genotype_select_ABHR3_csvs_ABHgenotypeR2US_aln_37.csv", phefile="C:/NGS/save/fphe.csv", na.strings=c("-","NA","N"), genotypes=c("A","H","B","D","C"), alleles=c("A","B"), estimate.map=F)</v>
      </c>
    </row>
    <row r="548" spans="3:15" x14ac:dyDescent="0.15">
      <c r="C548" s="15">
        <v>547</v>
      </c>
      <c r="D548" s="39" t="s">
        <v>1225</v>
      </c>
    </row>
    <row r="549" spans="3:15" x14ac:dyDescent="0.15">
      <c r="C549" s="15">
        <v>548</v>
      </c>
      <c r="D549" s="39" t="s">
        <v>1244</v>
      </c>
    </row>
    <row r="550" spans="3:15" x14ac:dyDescent="0.15">
      <c r="C550" s="15">
        <v>549</v>
      </c>
      <c r="D550" s="39" t="s">
        <v>1257</v>
      </c>
    </row>
    <row r="551" spans="3:15" x14ac:dyDescent="0.15">
      <c r="C551" s="15">
        <v>550</v>
      </c>
      <c r="D551" s="39" t="s">
        <v>1443</v>
      </c>
    </row>
    <row r="552" spans="3:15" x14ac:dyDescent="0.15">
      <c r="C552" s="15">
        <v>551</v>
      </c>
      <c r="D552" s="39" t="str">
        <f>O552</f>
        <v>cross &lt;- read.cross(format="csvs", genfile="C:/NGS/save/Genotype_select_ABHR3_csvs_ABHgenotypeR3US_aln_37.csv", phefile="C:/NGS/save/fphe.csv", na.strings=c("-","NA","N"), genotypes=c("A","H","B","D","C"), alleles=c("A","B"), estimate.map=F)</v>
      </c>
      <c r="F552" s="15" t="s">
        <v>1095</v>
      </c>
      <c r="G552" s="15" t="str">
        <f>'1. Input and Output files list'!$E$6</f>
        <v>C:/NGS/save/</v>
      </c>
      <c r="H552" s="15" t="s">
        <v>1325</v>
      </c>
      <c r="I552" s="15" t="str">
        <f>'1. Input and Output files list'!$E$6</f>
        <v>C:/NGS/save/</v>
      </c>
      <c r="J552" s="15" t="s">
        <v>1104</v>
      </c>
      <c r="O552" s="15" t="str">
        <f>CONCATENATE(F552,G552,H552,I552,J552,K552,L552,M552)</f>
        <v>cross &lt;- read.cross(format="csvs", genfile="C:/NGS/save/Genotype_select_ABHR3_csvs_ABHgenotypeR3US_aln_37.csv", phefile="C:/NGS/save/fphe.csv", na.strings=c("-","NA","N"), genotypes=c("A","H","B","D","C"), alleles=c("A","B"), estimate.map=F)</v>
      </c>
    </row>
    <row r="553" spans="3:15" x14ac:dyDescent="0.15">
      <c r="C553" s="15">
        <v>552</v>
      </c>
      <c r="D553" s="39" t="s">
        <v>1225</v>
      </c>
    </row>
    <row r="554" spans="3:15" x14ac:dyDescent="0.15">
      <c r="C554" s="15">
        <v>553</v>
      </c>
      <c r="D554" s="39" t="s">
        <v>1244</v>
      </c>
    </row>
    <row r="555" spans="3:15" x14ac:dyDescent="0.15">
      <c r="C555" s="15">
        <v>554</v>
      </c>
      <c r="D555" s="39" t="s">
        <v>1258</v>
      </c>
    </row>
    <row r="556" spans="3:15" x14ac:dyDescent="0.15">
      <c r="C556" s="15">
        <v>555</v>
      </c>
      <c r="D556" s="39" t="s">
        <v>1444</v>
      </c>
    </row>
    <row r="557" spans="3:15" x14ac:dyDescent="0.15">
      <c r="C557" s="15">
        <v>556</v>
      </c>
      <c r="D557" s="39" t="str">
        <f>O557</f>
        <v>cross &lt;- read.cross(format="csvs", genfile="C:/NGS/save/Genotype_select_ABHR3_csvs_ABHgenotypeR4US_aln_37.csv", phefile="C:/NGS/save/fphe.csv", na.strings=c("-","NA","N"), genotypes=c("A","H","B","D","C"), alleles=c("A","B"), estimate.map=F)</v>
      </c>
      <c r="F557" s="15" t="s">
        <v>1095</v>
      </c>
      <c r="G557" s="15" t="str">
        <f>'1. Input and Output files list'!$E$6</f>
        <v>C:/NGS/save/</v>
      </c>
      <c r="H557" s="15" t="s">
        <v>1326</v>
      </c>
      <c r="I557" s="15" t="str">
        <f>'1. Input and Output files list'!$E$6</f>
        <v>C:/NGS/save/</v>
      </c>
      <c r="J557" s="15" t="s">
        <v>1104</v>
      </c>
      <c r="O557" s="15" t="str">
        <f>CONCATENATE(F557,G557,H557,I557,J557,K557,L557,M557)</f>
        <v>cross &lt;- read.cross(format="csvs", genfile="C:/NGS/save/Genotype_select_ABHR3_csvs_ABHgenotypeR4US_aln_37.csv", phefile="C:/NGS/save/fphe.csv", na.strings=c("-","NA","N"), genotypes=c("A","H","B","D","C"), alleles=c("A","B"), estimate.map=F)</v>
      </c>
    </row>
    <row r="558" spans="3:15" x14ac:dyDescent="0.15">
      <c r="C558" s="15">
        <v>557</v>
      </c>
      <c r="D558" s="39" t="s">
        <v>1225</v>
      </c>
    </row>
    <row r="559" spans="3:15" x14ac:dyDescent="0.15">
      <c r="C559" s="15">
        <v>558</v>
      </c>
      <c r="D559" s="39" t="s">
        <v>1244</v>
      </c>
    </row>
    <row r="560" spans="3:15" x14ac:dyDescent="0.15">
      <c r="C560" s="15">
        <v>559</v>
      </c>
      <c r="D560" s="39" t="s">
        <v>1259</v>
      </c>
    </row>
    <row r="561" spans="3:15" x14ac:dyDescent="0.15">
      <c r="C561" s="15">
        <v>560</v>
      </c>
      <c r="D561" s="39" t="s">
        <v>1445</v>
      </c>
    </row>
    <row r="562" spans="3:15" x14ac:dyDescent="0.15">
      <c r="C562" s="15">
        <v>561</v>
      </c>
      <c r="D562" s="39" t="str">
        <f>O562</f>
        <v>cross &lt;- read.cross(format="csvs", genfile="C:/NGS/save/Genotype_select_ABHR3_csvs_ABHgenotypeR5US_aln_37.csv", phefile="C:/NGS/save/fphe.csv", na.strings=c("-","NA","N"), genotypes=c("A","H","B","D","C"), alleles=c("A","B"), estimate.map=F)</v>
      </c>
      <c r="F562" s="15" t="s">
        <v>1095</v>
      </c>
      <c r="G562" s="15" t="str">
        <f>'1. Input and Output files list'!$E$6</f>
        <v>C:/NGS/save/</v>
      </c>
      <c r="H562" s="15" t="s">
        <v>1327</v>
      </c>
      <c r="I562" s="15" t="str">
        <f>'1. Input and Output files list'!$E$6</f>
        <v>C:/NGS/save/</v>
      </c>
      <c r="J562" s="15" t="s">
        <v>1104</v>
      </c>
      <c r="O562" s="15" t="str">
        <f>CONCATENATE(F562,G562,H562,I562,J562,K562,L562,M562)</f>
        <v>cross &lt;- read.cross(format="csvs", genfile="C:/NGS/save/Genotype_select_ABHR3_csvs_ABHgenotypeR5US_aln_37.csv", phefile="C:/NGS/save/fphe.csv", na.strings=c("-","NA","N"), genotypes=c("A","H","B","D","C"), alleles=c("A","B"), estimate.map=F)</v>
      </c>
    </row>
    <row r="563" spans="3:15" x14ac:dyDescent="0.15">
      <c r="C563" s="15">
        <v>562</v>
      </c>
      <c r="D563" s="39" t="s">
        <v>1225</v>
      </c>
    </row>
    <row r="564" spans="3:15" x14ac:dyDescent="0.15">
      <c r="C564" s="15">
        <v>563</v>
      </c>
      <c r="D564" s="39" t="s">
        <v>1244</v>
      </c>
    </row>
    <row r="565" spans="3:15" x14ac:dyDescent="0.15">
      <c r="C565" s="15">
        <v>564</v>
      </c>
      <c r="D565" s="39" t="s">
        <v>1260</v>
      </c>
    </row>
    <row r="566" spans="3:15" x14ac:dyDescent="0.15">
      <c r="C566" s="15">
        <v>565</v>
      </c>
      <c r="D566" s="39" t="s">
        <v>1446</v>
      </c>
    </row>
    <row r="567" spans="3:15" x14ac:dyDescent="0.15">
      <c r="C567" s="15">
        <v>566</v>
      </c>
      <c r="D567" s="39" t="str">
        <f>O567</f>
        <v>cross &lt;- read.cross(format="csvs", genfile="C:/NGS/save/Genotype_select_ABHR3_csvs_ABHgenotypeR6US_aln_37.csv", phefile="C:/NGS/save/fphe.csv", na.strings=c("-","NA","N"), genotypes=c("A","H","B","D","C"), alleles=c("A","B"), estimate.map=F)</v>
      </c>
      <c r="F567" s="15" t="s">
        <v>1095</v>
      </c>
      <c r="G567" s="15" t="str">
        <f>'1. Input and Output files list'!$E$6</f>
        <v>C:/NGS/save/</v>
      </c>
      <c r="H567" s="15" t="s">
        <v>1328</v>
      </c>
      <c r="I567" s="15" t="str">
        <f>'1. Input and Output files list'!$E$6</f>
        <v>C:/NGS/save/</v>
      </c>
      <c r="J567" s="15" t="s">
        <v>1104</v>
      </c>
      <c r="O567" s="15" t="str">
        <f>CONCATENATE(F567,G567,H567,I567,J567,K567,L567,M567)</f>
        <v>cross &lt;- read.cross(format="csvs", genfile="C:/NGS/save/Genotype_select_ABHR3_csvs_ABHgenotypeR6US_aln_37.csv", phefile="C:/NGS/save/fphe.csv", na.strings=c("-","NA","N"), genotypes=c("A","H","B","D","C"), alleles=c("A","B"), estimate.map=F)</v>
      </c>
    </row>
    <row r="568" spans="3:15" x14ac:dyDescent="0.15">
      <c r="C568" s="15">
        <v>567</v>
      </c>
      <c r="D568" s="39" t="s">
        <v>1225</v>
      </c>
    </row>
    <row r="569" spans="3:15" x14ac:dyDescent="0.15">
      <c r="C569" s="15">
        <v>568</v>
      </c>
      <c r="D569" s="39" t="s">
        <v>1244</v>
      </c>
    </row>
    <row r="570" spans="3:15" x14ac:dyDescent="0.15">
      <c r="C570" s="15">
        <v>569</v>
      </c>
      <c r="D570" s="39" t="s">
        <v>1261</v>
      </c>
    </row>
    <row r="571" spans="3:15" x14ac:dyDescent="0.15">
      <c r="C571" s="15">
        <v>570</v>
      </c>
      <c r="D571" s="39" t="s">
        <v>1447</v>
      </c>
    </row>
    <row r="572" spans="3:15" x14ac:dyDescent="0.15">
      <c r="C572" s="15">
        <v>571</v>
      </c>
      <c r="D572" s="39" t="str">
        <f>O572</f>
        <v>cross &lt;- read.cross(format="csvs", genfile="C:/NGS/save/Genotype_select_ABHR3_csvs_ABHgenotypeR7US_aln_37.csv", phefile="C:/NGS/save/fphe.csv", na.strings=c("-","NA","N"), genotypes=c("A","H","B","D","C"), alleles=c("A","B"), estimate.map=F)</v>
      </c>
      <c r="F572" s="15" t="s">
        <v>1095</v>
      </c>
      <c r="G572" s="15" t="str">
        <f>'1. Input and Output files list'!$E$6</f>
        <v>C:/NGS/save/</v>
      </c>
      <c r="H572" s="15" t="s">
        <v>1329</v>
      </c>
      <c r="I572" s="15" t="str">
        <f>'1. Input and Output files list'!$E$6</f>
        <v>C:/NGS/save/</v>
      </c>
      <c r="J572" s="15" t="s">
        <v>1104</v>
      </c>
      <c r="O572" s="15" t="str">
        <f>CONCATENATE(F572,G572,H572,I572,J572,K572,L572,M572)</f>
        <v>cross &lt;- read.cross(format="csvs", genfile="C:/NGS/save/Genotype_select_ABHR3_csvs_ABHgenotypeR7US_aln_37.csv", phefile="C:/NGS/save/fphe.csv", na.strings=c("-","NA","N"), genotypes=c("A","H","B","D","C"), alleles=c("A","B"), estimate.map=F)</v>
      </c>
    </row>
    <row r="573" spans="3:15" x14ac:dyDescent="0.15">
      <c r="C573" s="15">
        <v>572</v>
      </c>
      <c r="D573" s="39" t="s">
        <v>1225</v>
      </c>
    </row>
    <row r="574" spans="3:15" x14ac:dyDescent="0.15">
      <c r="C574" s="15">
        <v>573</v>
      </c>
      <c r="D574" s="39" t="s">
        <v>1244</v>
      </c>
    </row>
    <row r="575" spans="3:15" x14ac:dyDescent="0.15">
      <c r="C575" s="15">
        <v>574</v>
      </c>
      <c r="D575" s="39" t="s">
        <v>1262</v>
      </c>
    </row>
    <row r="576" spans="3:15" x14ac:dyDescent="0.15">
      <c r="C576" s="15">
        <v>575</v>
      </c>
      <c r="D576" s="39" t="s">
        <v>1448</v>
      </c>
    </row>
    <row r="577" spans="3:15" x14ac:dyDescent="0.15">
      <c r="C577" s="15">
        <v>576</v>
      </c>
      <c r="D577" s="39" t="str">
        <f>O577</f>
        <v>cross &lt;- read.cross(format="csvs", genfile="C:/NGS/save/Genotype_select_ABHR3_csvs_ABHgenotypeR8US_aln_37.csv", phefile="C:/NGS/save/fphe.csv", na.strings=c("-","NA","N"), genotypes=c("A","H","B","D","C"), alleles=c("A","B"), estimate.map=F)</v>
      </c>
      <c r="F577" s="15" t="s">
        <v>1095</v>
      </c>
      <c r="G577" s="15" t="str">
        <f>'1. Input and Output files list'!$E$6</f>
        <v>C:/NGS/save/</v>
      </c>
      <c r="H577" s="15" t="s">
        <v>1330</v>
      </c>
      <c r="I577" s="15" t="str">
        <f>'1. Input and Output files list'!$E$6</f>
        <v>C:/NGS/save/</v>
      </c>
      <c r="J577" s="15" t="s">
        <v>1104</v>
      </c>
      <c r="O577" s="15" t="str">
        <f>CONCATENATE(F577,G577,H577,I577,J577,K577,L577,M577)</f>
        <v>cross &lt;- read.cross(format="csvs", genfile="C:/NGS/save/Genotype_select_ABHR3_csvs_ABHgenotypeR8US_aln_37.csv", phefile="C:/NGS/save/fphe.csv", na.strings=c("-","NA","N"), genotypes=c("A","H","B","D","C"), alleles=c("A","B"), estimate.map=F)</v>
      </c>
    </row>
    <row r="578" spans="3:15" x14ac:dyDescent="0.15">
      <c r="C578" s="15">
        <v>577</v>
      </c>
      <c r="D578" s="39" t="s">
        <v>1225</v>
      </c>
    </row>
    <row r="579" spans="3:15" x14ac:dyDescent="0.15">
      <c r="C579" s="15">
        <v>578</v>
      </c>
      <c r="D579" s="39" t="s">
        <v>1244</v>
      </c>
    </row>
    <row r="580" spans="3:15" x14ac:dyDescent="0.15">
      <c r="C580" s="15">
        <v>579</v>
      </c>
      <c r="D580" s="39" t="s">
        <v>1263</v>
      </c>
    </row>
    <row r="581" spans="3:15" x14ac:dyDescent="0.15">
      <c r="C581" s="15">
        <v>580</v>
      </c>
      <c r="D581" s="39" t="s">
        <v>1449</v>
      </c>
    </row>
    <row r="582" spans="3:15" x14ac:dyDescent="0.15">
      <c r="C582" s="15">
        <v>581</v>
      </c>
      <c r="D582" s="39" t="str">
        <f>O582</f>
        <v>cross &lt;- read.cross(format="csvs", genfile="C:/NGS/save/Genotype_select_ABHR3_csvs_ABHgenotypeR9US_aln_37.csv", phefile="C:/NGS/save/fphe.csv", na.strings=c("-","NA","N"), genotypes=c("A","H","B","D","C"), alleles=c("A","B"), estimate.map=F)</v>
      </c>
      <c r="F582" s="15" t="s">
        <v>1095</v>
      </c>
      <c r="G582" s="15" t="str">
        <f>'1. Input and Output files list'!$E$6</f>
        <v>C:/NGS/save/</v>
      </c>
      <c r="H582" s="15" t="s">
        <v>1331</v>
      </c>
      <c r="I582" s="15" t="str">
        <f>'1. Input and Output files list'!$E$6</f>
        <v>C:/NGS/save/</v>
      </c>
      <c r="J582" s="15" t="s">
        <v>1104</v>
      </c>
      <c r="O582" s="15" t="str">
        <f>CONCATENATE(F582,G582,H582,I582,J582,K582,L582,M582)</f>
        <v>cross &lt;- read.cross(format="csvs", genfile="C:/NGS/save/Genotype_select_ABHR3_csvs_ABHgenotypeR9US_aln_37.csv", phefile="C:/NGS/save/fphe.csv", na.strings=c("-","NA","N"), genotypes=c("A","H","B","D","C"), alleles=c("A","B"), estimate.map=F)</v>
      </c>
    </row>
    <row r="583" spans="3:15" x14ac:dyDescent="0.15">
      <c r="C583" s="15">
        <v>582</v>
      </c>
      <c r="D583" s="39" t="s">
        <v>1225</v>
      </c>
    </row>
    <row r="584" spans="3:15" x14ac:dyDescent="0.15">
      <c r="C584" s="15">
        <v>583</v>
      </c>
      <c r="D584" s="39" t="s">
        <v>1244</v>
      </c>
    </row>
    <row r="585" spans="3:15" x14ac:dyDescent="0.15">
      <c r="C585" s="15">
        <v>584</v>
      </c>
      <c r="D585" s="39" t="s">
        <v>1264</v>
      </c>
    </row>
    <row r="586" spans="3:15" x14ac:dyDescent="0.15">
      <c r="C586" s="15">
        <v>585</v>
      </c>
      <c r="D586" s="39" t="s">
        <v>1450</v>
      </c>
    </row>
    <row r="587" spans="3:15" x14ac:dyDescent="0.15">
      <c r="C587" s="15">
        <v>586</v>
      </c>
      <c r="D587" s="39" t="str">
        <f>O587</f>
        <v>cross &lt;- read.cross(format="csvs", genfile="C:/NGS/save/Genotype_select_ABHR3_csvs_ABHgenotypeR10US_aln_37.csv", phefile="C:/NGS/save/fphe.csv", na.strings=c("-","NA","N"), genotypes=c("A","H","B","D","C"), alleles=c("A","B"), estimate.map=F)</v>
      </c>
      <c r="F587" s="15" t="s">
        <v>1095</v>
      </c>
      <c r="G587" s="15" t="str">
        <f>'1. Input and Output files list'!$E$6</f>
        <v>C:/NGS/save/</v>
      </c>
      <c r="H587" s="15" t="s">
        <v>1332</v>
      </c>
      <c r="I587" s="15" t="str">
        <f>'1. Input and Output files list'!$E$6</f>
        <v>C:/NGS/save/</v>
      </c>
      <c r="J587" s="15" t="s">
        <v>1104</v>
      </c>
      <c r="O587" s="15" t="str">
        <f>CONCATENATE(F587,G587,H587,I587,J587,K587,L587,M587)</f>
        <v>cross &lt;- read.cross(format="csvs", genfile="C:/NGS/save/Genotype_select_ABHR3_csvs_ABHgenotypeR10US_aln_37.csv", phefile="C:/NGS/save/fphe.csv", na.strings=c("-","NA","N"), genotypes=c("A","H","B","D","C"), alleles=c("A","B"), estimate.map=F)</v>
      </c>
    </row>
    <row r="588" spans="3:15" x14ac:dyDescent="0.15">
      <c r="C588" s="15">
        <v>587</v>
      </c>
      <c r="D588" s="39" t="s">
        <v>1225</v>
      </c>
    </row>
    <row r="589" spans="3:15" x14ac:dyDescent="0.15">
      <c r="C589" s="15">
        <v>588</v>
      </c>
      <c r="D589" s="39" t="s">
        <v>1244</v>
      </c>
    </row>
    <row r="590" spans="3:15" x14ac:dyDescent="0.15">
      <c r="C590" s="15">
        <v>589</v>
      </c>
      <c r="D590" s="39" t="s">
        <v>1265</v>
      </c>
    </row>
    <row r="591" spans="3:15" x14ac:dyDescent="0.15">
      <c r="C591" s="15">
        <v>590</v>
      </c>
      <c r="D591" s="39" t="s">
        <v>1451</v>
      </c>
    </row>
    <row r="592" spans="3:15" x14ac:dyDescent="0.15">
      <c r="C592" s="15">
        <v>591</v>
      </c>
      <c r="D592" s="39" t="s">
        <v>1484</v>
      </c>
    </row>
    <row r="593" spans="3:15" x14ac:dyDescent="0.15">
      <c r="C593" s="15">
        <v>592</v>
      </c>
      <c r="D593" s="39" t="str">
        <f>O593</f>
        <v>cross &lt;- read.cross(format="csvs", genfile="C:/NGS/save/Genotype_select_csvs_ABHgenotypeR1SU_aln.csv", phefile="C:/NGS/save/fphe.csv", na.strings=c("-","NA","N"), genotypes=c("A","H","B","D","C"), alleles=c("A","B"), estimate.map=F)</v>
      </c>
      <c r="F593" s="15" t="s">
        <v>1095</v>
      </c>
      <c r="G593" s="15" t="str">
        <f>'1. Input and Output files list'!$E$6</f>
        <v>C:/NGS/save/</v>
      </c>
      <c r="H593" s="15" t="s">
        <v>1393</v>
      </c>
      <c r="I593" s="15" t="str">
        <f>'1. Input and Output files list'!$E$6</f>
        <v>C:/NGS/save/</v>
      </c>
      <c r="J593" s="15" t="s">
        <v>1104</v>
      </c>
      <c r="O593" s="15" t="str">
        <f>CONCATENATE(F593,G593,H593,I593,J593,K593,L593,M593)</f>
        <v>cross &lt;- read.cross(format="csvs", genfile="C:/NGS/save/Genotype_select_csvs_ABHgenotypeR1SU_aln.csv", phefile="C:/NGS/save/fphe.csv", na.strings=c("-","NA","N"), genotypes=c("A","H","B","D","C"), alleles=c("A","B"), estimate.map=F)</v>
      </c>
    </row>
    <row r="594" spans="3:15" x14ac:dyDescent="0.15">
      <c r="C594" s="15">
        <v>593</v>
      </c>
      <c r="D594" s="39" t="s">
        <v>1225</v>
      </c>
    </row>
    <row r="595" spans="3:15" x14ac:dyDescent="0.15">
      <c r="C595" s="15">
        <v>594</v>
      </c>
      <c r="D595" s="39" t="s">
        <v>1244</v>
      </c>
    </row>
    <row r="596" spans="3:15" x14ac:dyDescent="0.15">
      <c r="C596" s="15">
        <v>595</v>
      </c>
      <c r="D596" s="39" t="s">
        <v>1245</v>
      </c>
    </row>
    <row r="597" spans="3:15" x14ac:dyDescent="0.15">
      <c r="C597" s="15">
        <v>596</v>
      </c>
      <c r="D597" s="39" t="str">
        <f>O597</f>
        <v>cross &lt;- read.cross(format="csvs", genfile="C:/NGS/save/Genotype_select_csvs_ABHgenotypeR2SU_aln.csv", phefile="C:/NGS/save/fphe.csv", na.strings=c("-","NA","N"), genotypes=c("A","H","B","D","C"), alleles=c("A","B"), estimate.map=F)</v>
      </c>
      <c r="F597" s="15" t="s">
        <v>1095</v>
      </c>
      <c r="G597" s="15" t="str">
        <f>'1. Input and Output files list'!$E$6</f>
        <v>C:/NGS/save/</v>
      </c>
      <c r="H597" s="15" t="s">
        <v>1394</v>
      </c>
      <c r="I597" s="15" t="str">
        <f>'1. Input and Output files list'!$E$6</f>
        <v>C:/NGS/save/</v>
      </c>
      <c r="J597" s="15" t="s">
        <v>1104</v>
      </c>
      <c r="O597" s="15" t="str">
        <f>CONCATENATE(F597,G597,H597,I597,J597,K597,L597,M597)</f>
        <v>cross &lt;- read.cross(format="csvs", genfile="C:/NGS/save/Genotype_select_csvs_ABHgenotypeR2SU_aln.csv", phefile="C:/NGS/save/fphe.csv", na.strings=c("-","NA","N"), genotypes=c("A","H","B","D","C"), alleles=c("A","B"), estimate.map=F)</v>
      </c>
    </row>
    <row r="598" spans="3:15" x14ac:dyDescent="0.15">
      <c r="C598" s="15">
        <v>597</v>
      </c>
      <c r="D598" s="39" t="s">
        <v>1225</v>
      </c>
    </row>
    <row r="599" spans="3:15" x14ac:dyDescent="0.15">
      <c r="C599" s="15">
        <v>598</v>
      </c>
      <c r="D599" s="39" t="s">
        <v>1244</v>
      </c>
    </row>
    <row r="600" spans="3:15" x14ac:dyDescent="0.15">
      <c r="C600" s="15">
        <v>599</v>
      </c>
      <c r="D600" s="39" t="s">
        <v>1246</v>
      </c>
    </row>
    <row r="601" spans="3:15" x14ac:dyDescent="0.15">
      <c r="C601" s="15">
        <v>600</v>
      </c>
      <c r="D601" s="39" t="s">
        <v>1465</v>
      </c>
    </row>
    <row r="602" spans="3:15" x14ac:dyDescent="0.15">
      <c r="C602" s="15">
        <v>601</v>
      </c>
      <c r="D602" s="39" t="str">
        <f>O602</f>
        <v>cross &lt;- read.cross(format="csvs", genfile="C:/NGS/save/Genotype_select_csvs_ABHgenotypeR3SU_aln.csv", phefile="C:/NGS/save/fphe.csv", na.strings=c("-","NA","N"), genotypes=c("A","H","B","D","C"), alleles=c("A","B"), estimate.map=F)</v>
      </c>
      <c r="F602" s="15" t="s">
        <v>1095</v>
      </c>
      <c r="G602" s="15" t="str">
        <f>'1. Input and Output files list'!$E$6</f>
        <v>C:/NGS/save/</v>
      </c>
      <c r="H602" s="15" t="s">
        <v>1395</v>
      </c>
      <c r="I602" s="15" t="str">
        <f>'1. Input and Output files list'!$E$6</f>
        <v>C:/NGS/save/</v>
      </c>
      <c r="J602" s="15" t="s">
        <v>1104</v>
      </c>
      <c r="O602" s="15" t="str">
        <f>CONCATENATE(F602,G602,H602,I602,J602,K602,L602,M602)</f>
        <v>cross &lt;- read.cross(format="csvs", genfile="C:/NGS/save/Genotype_select_csvs_ABHgenotypeR3SU_aln.csv", phefile="C:/NGS/save/fphe.csv", na.strings=c("-","NA","N"), genotypes=c("A","H","B","D","C"), alleles=c("A","B"), estimate.map=F)</v>
      </c>
    </row>
    <row r="603" spans="3:15" x14ac:dyDescent="0.15">
      <c r="C603" s="15">
        <v>602</v>
      </c>
      <c r="D603" s="39" t="s">
        <v>1225</v>
      </c>
    </row>
    <row r="604" spans="3:15" x14ac:dyDescent="0.15">
      <c r="C604" s="15">
        <v>603</v>
      </c>
      <c r="D604" s="39" t="s">
        <v>1244</v>
      </c>
    </row>
    <row r="605" spans="3:15" x14ac:dyDescent="0.15">
      <c r="C605" s="15">
        <v>604</v>
      </c>
      <c r="D605" s="39" t="s">
        <v>1248</v>
      </c>
    </row>
    <row r="606" spans="3:15" x14ac:dyDescent="0.15">
      <c r="C606" s="15">
        <v>605</v>
      </c>
      <c r="D606" s="39" t="s">
        <v>1466</v>
      </c>
    </row>
    <row r="607" spans="3:15" x14ac:dyDescent="0.15">
      <c r="C607" s="15">
        <v>606</v>
      </c>
      <c r="D607" s="39" t="str">
        <f>O607</f>
        <v>cross &lt;- read.cross(format="csvs", genfile="C:/NGS/save/Genotype_select_csvs_ABHgenotypeR4SU_aln.csv", phefile="C:/NGS/save/fphe.csv", na.strings=c("-","NA","N"), genotypes=c("A","H","B","D","C"), alleles=c("A","B"), estimate.map=F)</v>
      </c>
      <c r="F607" s="15" t="s">
        <v>1095</v>
      </c>
      <c r="G607" s="15" t="str">
        <f>'1. Input and Output files list'!$E$6</f>
        <v>C:/NGS/save/</v>
      </c>
      <c r="H607" s="15" t="s">
        <v>1396</v>
      </c>
      <c r="I607" s="15" t="str">
        <f>'1. Input and Output files list'!$E$6</f>
        <v>C:/NGS/save/</v>
      </c>
      <c r="J607" s="15" t="s">
        <v>1104</v>
      </c>
      <c r="O607" s="15" t="str">
        <f>CONCATENATE(F607,G607,H607,I607,J607,K607,L607,M607)</f>
        <v>cross &lt;- read.cross(format="csvs", genfile="C:/NGS/save/Genotype_select_csvs_ABHgenotypeR4SU_aln.csv", phefile="C:/NGS/save/fphe.csv", na.strings=c("-","NA","N"), genotypes=c("A","H","B","D","C"), alleles=c("A","B"), estimate.map=F)</v>
      </c>
    </row>
    <row r="608" spans="3:15" x14ac:dyDescent="0.15">
      <c r="C608" s="15">
        <v>607</v>
      </c>
      <c r="D608" s="39" t="s">
        <v>1225</v>
      </c>
    </row>
    <row r="609" spans="3:15" x14ac:dyDescent="0.15">
      <c r="C609" s="15">
        <v>608</v>
      </c>
      <c r="D609" s="39" t="s">
        <v>1244</v>
      </c>
    </row>
    <row r="610" spans="3:15" x14ac:dyDescent="0.15">
      <c r="C610" s="15">
        <v>609</v>
      </c>
      <c r="D610" s="39" t="s">
        <v>1249</v>
      </c>
    </row>
    <row r="611" spans="3:15" x14ac:dyDescent="0.15">
      <c r="C611" s="15">
        <v>610</v>
      </c>
      <c r="D611" s="39" t="s">
        <v>1467</v>
      </c>
    </row>
    <row r="612" spans="3:15" x14ac:dyDescent="0.15">
      <c r="C612" s="15">
        <v>611</v>
      </c>
      <c r="D612" s="39" t="str">
        <f>O612</f>
        <v>cross &lt;- read.cross(format="csvs", genfile="C:/NGS/save/Genotype_select_csvs_ABHgenotypeR5SU_aln.csv", phefile="C:/NGS/save/fphe.csv", na.strings=c("-","NA","N"), genotypes=c("A","H","B","D","C"), alleles=c("A","B"), estimate.map=F)</v>
      </c>
      <c r="F612" s="15" t="s">
        <v>1095</v>
      </c>
      <c r="G612" s="15" t="str">
        <f>'1. Input and Output files list'!$E$6</f>
        <v>C:/NGS/save/</v>
      </c>
      <c r="H612" s="15" t="s">
        <v>1397</v>
      </c>
      <c r="I612" s="15" t="str">
        <f>'1. Input and Output files list'!$E$6</f>
        <v>C:/NGS/save/</v>
      </c>
      <c r="J612" s="15" t="s">
        <v>1104</v>
      </c>
      <c r="O612" s="15" t="str">
        <f>CONCATENATE(F612,G612,H612,I612,J612,K612,L612,M612)</f>
        <v>cross &lt;- read.cross(format="csvs", genfile="C:/NGS/save/Genotype_select_csvs_ABHgenotypeR5SU_aln.csv", phefile="C:/NGS/save/fphe.csv", na.strings=c("-","NA","N"), genotypes=c("A","H","B","D","C"), alleles=c("A","B"), estimate.map=F)</v>
      </c>
    </row>
    <row r="613" spans="3:15" x14ac:dyDescent="0.15">
      <c r="C613" s="15">
        <v>612</v>
      </c>
      <c r="D613" s="39" t="s">
        <v>1225</v>
      </c>
    </row>
    <row r="614" spans="3:15" x14ac:dyDescent="0.15">
      <c r="C614" s="15">
        <v>613</v>
      </c>
      <c r="D614" s="39" t="s">
        <v>1244</v>
      </c>
    </row>
    <row r="615" spans="3:15" x14ac:dyDescent="0.15">
      <c r="C615" s="15">
        <v>614</v>
      </c>
      <c r="D615" s="39" t="s">
        <v>1250</v>
      </c>
    </row>
    <row r="616" spans="3:15" x14ac:dyDescent="0.15">
      <c r="C616" s="15">
        <v>615</v>
      </c>
      <c r="D616" s="39" t="s">
        <v>1468</v>
      </c>
    </row>
    <row r="617" spans="3:15" x14ac:dyDescent="0.15">
      <c r="C617" s="15">
        <v>616</v>
      </c>
      <c r="D617" s="39" t="str">
        <f>O617</f>
        <v>cross &lt;- read.cross(format="csvs", genfile="C:/NGS/save/Genotype_select_csvs_ABHgenotypeR6SU_aln.csv", phefile="C:/NGS/save/fphe.csv", na.strings=c("-","NA","N"), genotypes=c("A","H","B","D","C"), alleles=c("A","B"), estimate.map=F)</v>
      </c>
      <c r="F617" s="15" t="s">
        <v>1095</v>
      </c>
      <c r="G617" s="15" t="str">
        <f>'1. Input and Output files list'!$E$6</f>
        <v>C:/NGS/save/</v>
      </c>
      <c r="H617" s="15" t="s">
        <v>1398</v>
      </c>
      <c r="I617" s="15" t="str">
        <f>'1. Input and Output files list'!$E$6</f>
        <v>C:/NGS/save/</v>
      </c>
      <c r="J617" s="15" t="s">
        <v>1104</v>
      </c>
      <c r="O617" s="15" t="str">
        <f>CONCATENATE(F617,G617,H617,I617,J617,K617,L617,M617)</f>
        <v>cross &lt;- read.cross(format="csvs", genfile="C:/NGS/save/Genotype_select_csvs_ABHgenotypeR6SU_aln.csv", phefile="C:/NGS/save/fphe.csv", na.strings=c("-","NA","N"), genotypes=c("A","H","B","D","C"), alleles=c("A","B"), estimate.map=F)</v>
      </c>
    </row>
    <row r="618" spans="3:15" x14ac:dyDescent="0.15">
      <c r="C618" s="15">
        <v>617</v>
      </c>
      <c r="D618" s="39" t="s">
        <v>1225</v>
      </c>
    </row>
    <row r="619" spans="3:15" x14ac:dyDescent="0.15">
      <c r="C619" s="15">
        <v>618</v>
      </c>
      <c r="D619" s="39" t="s">
        <v>1244</v>
      </c>
    </row>
    <row r="620" spans="3:15" x14ac:dyDescent="0.15">
      <c r="C620" s="15">
        <v>619</v>
      </c>
      <c r="D620" s="39" t="s">
        <v>1251</v>
      </c>
    </row>
    <row r="621" spans="3:15" x14ac:dyDescent="0.15">
      <c r="C621" s="15">
        <v>620</v>
      </c>
      <c r="D621" s="39" t="s">
        <v>1469</v>
      </c>
    </row>
    <row r="622" spans="3:15" x14ac:dyDescent="0.15">
      <c r="C622" s="15">
        <v>621</v>
      </c>
      <c r="D622" s="39" t="str">
        <f>O622</f>
        <v>cross &lt;- read.cross(format="csvs", genfile="C:/NGS/save/Genotype_select_csvs_ABHgenotypeR7SU_aln.csv", phefile="C:/NGS/save/fphe.csv", na.strings=c("-","NA","N"), genotypes=c("A","H","B","D","C"), alleles=c("A","B"), estimate.map=F)</v>
      </c>
      <c r="F622" s="15" t="s">
        <v>1095</v>
      </c>
      <c r="G622" s="15" t="str">
        <f>'1. Input and Output files list'!$E$6</f>
        <v>C:/NGS/save/</v>
      </c>
      <c r="H622" s="15" t="s">
        <v>1399</v>
      </c>
      <c r="I622" s="15" t="str">
        <f>'1. Input and Output files list'!$E$6</f>
        <v>C:/NGS/save/</v>
      </c>
      <c r="J622" s="15" t="s">
        <v>1104</v>
      </c>
      <c r="O622" s="15" t="str">
        <f>CONCATENATE(F622,G622,H622,I622,J622,K622,L622,M622)</f>
        <v>cross &lt;- read.cross(format="csvs", genfile="C:/NGS/save/Genotype_select_csvs_ABHgenotypeR7SU_aln.csv", phefile="C:/NGS/save/fphe.csv", na.strings=c("-","NA","N"), genotypes=c("A","H","B","D","C"), alleles=c("A","B"), estimate.map=F)</v>
      </c>
    </row>
    <row r="623" spans="3:15" x14ac:dyDescent="0.15">
      <c r="C623" s="15">
        <v>622</v>
      </c>
      <c r="D623" s="39" t="s">
        <v>1225</v>
      </c>
    </row>
    <row r="624" spans="3:15" x14ac:dyDescent="0.15">
      <c r="C624" s="15">
        <v>623</v>
      </c>
      <c r="D624" s="39" t="s">
        <v>1244</v>
      </c>
    </row>
    <row r="625" spans="3:15" x14ac:dyDescent="0.15">
      <c r="C625" s="15">
        <v>624</v>
      </c>
      <c r="D625" s="39" t="s">
        <v>1252</v>
      </c>
    </row>
    <row r="626" spans="3:15" x14ac:dyDescent="0.15">
      <c r="C626" s="15">
        <v>625</v>
      </c>
      <c r="D626" s="39" t="s">
        <v>1470</v>
      </c>
    </row>
    <row r="627" spans="3:15" x14ac:dyDescent="0.15">
      <c r="C627" s="15">
        <v>626</v>
      </c>
      <c r="D627" s="39" t="str">
        <f>O627</f>
        <v>cross &lt;- read.cross(format="csvs", genfile="C:/NGS/save/Genotype_select_csvs_ABHgenotypeR8SU_aln.csv", phefile="C:/NGS/save/fphe.csv", na.strings=c("-","NA","N"), genotypes=c("A","H","B","D","C"), alleles=c("A","B"), estimate.map=F)</v>
      </c>
      <c r="F627" s="15" t="s">
        <v>1095</v>
      </c>
      <c r="G627" s="15" t="str">
        <f>'1. Input and Output files list'!$E$6</f>
        <v>C:/NGS/save/</v>
      </c>
      <c r="H627" s="15" t="s">
        <v>1400</v>
      </c>
      <c r="I627" s="15" t="str">
        <f>'1. Input and Output files list'!$E$6</f>
        <v>C:/NGS/save/</v>
      </c>
      <c r="J627" s="15" t="s">
        <v>1104</v>
      </c>
      <c r="O627" s="15" t="str">
        <f>CONCATENATE(F627,G627,H627,I627,J627,K627,L627,M627)</f>
        <v>cross &lt;- read.cross(format="csvs", genfile="C:/NGS/save/Genotype_select_csvs_ABHgenotypeR8SU_aln.csv", phefile="C:/NGS/save/fphe.csv", na.strings=c("-","NA","N"), genotypes=c("A","H","B","D","C"), alleles=c("A","B"), estimate.map=F)</v>
      </c>
    </row>
    <row r="628" spans="3:15" x14ac:dyDescent="0.15">
      <c r="C628" s="15">
        <v>627</v>
      </c>
      <c r="D628" s="39" t="s">
        <v>1225</v>
      </c>
    </row>
    <row r="629" spans="3:15" x14ac:dyDescent="0.15">
      <c r="C629" s="15">
        <v>628</v>
      </c>
      <c r="D629" s="39" t="s">
        <v>1244</v>
      </c>
    </row>
    <row r="630" spans="3:15" x14ac:dyDescent="0.15">
      <c r="C630" s="15">
        <v>629</v>
      </c>
      <c r="D630" s="39" t="s">
        <v>1253</v>
      </c>
    </row>
    <row r="631" spans="3:15" x14ac:dyDescent="0.15">
      <c r="C631" s="15">
        <v>630</v>
      </c>
      <c r="D631" s="39" t="s">
        <v>1471</v>
      </c>
    </row>
    <row r="632" spans="3:15" x14ac:dyDescent="0.15">
      <c r="C632" s="15">
        <v>631</v>
      </c>
      <c r="D632" s="39" t="str">
        <f>O632</f>
        <v>cross &lt;- read.cross(format="csvs", genfile="C:/NGS/save/Genotype_select_csvs_ABHgenotypeR9SU_aln.csv", phefile="C:/NGS/save/fphe.csv", na.strings=c("-","NA","N"), genotypes=c("A","H","B","D","C"), alleles=c("A","B"), estimate.map=F)</v>
      </c>
      <c r="F632" s="15" t="s">
        <v>1095</v>
      </c>
      <c r="G632" s="15" t="str">
        <f>'1. Input and Output files list'!$E$6</f>
        <v>C:/NGS/save/</v>
      </c>
      <c r="H632" s="15" t="s">
        <v>1401</v>
      </c>
      <c r="I632" s="15" t="str">
        <f>'1. Input and Output files list'!$E$6</f>
        <v>C:/NGS/save/</v>
      </c>
      <c r="J632" s="15" t="s">
        <v>1104</v>
      </c>
      <c r="O632" s="15" t="str">
        <f>CONCATENATE(F632,G632,H632,I632,J632,K632,L632,M632)</f>
        <v>cross &lt;- read.cross(format="csvs", genfile="C:/NGS/save/Genotype_select_csvs_ABHgenotypeR9SU_aln.csv", phefile="C:/NGS/save/fphe.csv", na.strings=c("-","NA","N"), genotypes=c("A","H","B","D","C"), alleles=c("A","B"), estimate.map=F)</v>
      </c>
    </row>
    <row r="633" spans="3:15" x14ac:dyDescent="0.15">
      <c r="C633" s="15">
        <v>632</v>
      </c>
      <c r="D633" s="39" t="s">
        <v>1225</v>
      </c>
    </row>
    <row r="634" spans="3:15" x14ac:dyDescent="0.15">
      <c r="C634" s="15">
        <v>633</v>
      </c>
      <c r="D634" s="39" t="s">
        <v>1244</v>
      </c>
    </row>
    <row r="635" spans="3:15" x14ac:dyDescent="0.15">
      <c r="C635" s="15">
        <v>634</v>
      </c>
      <c r="D635" s="39" t="s">
        <v>1254</v>
      </c>
    </row>
    <row r="636" spans="3:15" x14ac:dyDescent="0.15">
      <c r="C636" s="15">
        <v>635</v>
      </c>
      <c r="D636" s="39" t="s">
        <v>1472</v>
      </c>
    </row>
    <row r="637" spans="3:15" x14ac:dyDescent="0.15">
      <c r="C637" s="15">
        <v>636</v>
      </c>
      <c r="D637" s="39" t="str">
        <f>O637</f>
        <v>cross &lt;- read.cross(format="csvs", genfile="C:/NGS/save/Genotype_select_csvs_ABHgenotypeR10SU_aln.csv", phefile="C:/NGS/save/fphe.csv", na.strings=c("-","NA","N"), genotypes=c("A","H","B","D","C"), alleles=c("A","B"), estimate.map=F)</v>
      </c>
      <c r="F637" s="15" t="s">
        <v>1095</v>
      </c>
      <c r="G637" s="15" t="str">
        <f>'1. Input and Output files list'!$E$6</f>
        <v>C:/NGS/save/</v>
      </c>
      <c r="H637" s="15" t="s">
        <v>1402</v>
      </c>
      <c r="I637" s="15" t="str">
        <f>'1. Input and Output files list'!$E$6</f>
        <v>C:/NGS/save/</v>
      </c>
      <c r="J637" s="15" t="s">
        <v>1104</v>
      </c>
      <c r="O637" s="15" t="str">
        <f>CONCATENATE(F637,G637,H637,I637,J637,K637,L637,M637)</f>
        <v>cross &lt;- read.cross(format="csvs", genfile="C:/NGS/save/Genotype_select_csvs_ABHgenotypeR10SU_aln.csv", phefile="C:/NGS/save/fphe.csv", na.strings=c("-","NA","N"), genotypes=c("A","H","B","D","C"), alleles=c("A","B"), estimate.map=F)</v>
      </c>
    </row>
    <row r="638" spans="3:15" x14ac:dyDescent="0.15">
      <c r="C638" s="15">
        <v>637</v>
      </c>
      <c r="D638" s="39" t="s">
        <v>1225</v>
      </c>
    </row>
    <row r="639" spans="3:15" x14ac:dyDescent="0.15">
      <c r="C639" s="15">
        <v>638</v>
      </c>
      <c r="D639" s="39" t="s">
        <v>1244</v>
      </c>
    </row>
    <row r="640" spans="3:15" x14ac:dyDescent="0.15">
      <c r="C640" s="15">
        <v>639</v>
      </c>
      <c r="D640" s="39" t="s">
        <v>1255</v>
      </c>
    </row>
    <row r="641" spans="3:15" x14ac:dyDescent="0.15">
      <c r="C641" s="15">
        <v>640</v>
      </c>
      <c r="D641" s="39" t="s">
        <v>1473</v>
      </c>
    </row>
    <row r="642" spans="3:15" x14ac:dyDescent="0.15">
      <c r="C642" s="15">
        <v>641</v>
      </c>
      <c r="D642" s="39" t="str">
        <f>O642</f>
        <v>cross &lt;- read.cross(format="csvs", genfile="C:/NGS/save/Genotype_select_csvs_ABHgenotypeR1US_aln.csv", phefile="C:/NGS/save/fphe.csv", na.strings=c("-","NA","N"), genotypes=c("A","H","B","D","C"), alleles=c("A","B"), estimate.map=F)</v>
      </c>
      <c r="F642" s="15" t="s">
        <v>1095</v>
      </c>
      <c r="G642" s="15" t="str">
        <f>'1. Input and Output files list'!$E$6</f>
        <v>C:/NGS/save/</v>
      </c>
      <c r="H642" s="15" t="s">
        <v>1403</v>
      </c>
      <c r="I642" s="15" t="str">
        <f>'1. Input and Output files list'!$E$6</f>
        <v>C:/NGS/save/</v>
      </c>
      <c r="J642" s="15" t="s">
        <v>1104</v>
      </c>
      <c r="O642" s="15" t="str">
        <f>CONCATENATE(F642,G642,H642,I642,J642,K642,L642,M642)</f>
        <v>cross &lt;- read.cross(format="csvs", genfile="C:/NGS/save/Genotype_select_csvs_ABHgenotypeR1US_aln.csv", phefile="C:/NGS/save/fphe.csv", na.strings=c("-","NA","N"), genotypes=c("A","H","B","D","C"), alleles=c("A","B"), estimate.map=F)</v>
      </c>
    </row>
    <row r="643" spans="3:15" x14ac:dyDescent="0.15">
      <c r="C643" s="15">
        <v>642</v>
      </c>
      <c r="D643" s="39" t="s">
        <v>1225</v>
      </c>
    </row>
    <row r="644" spans="3:15" x14ac:dyDescent="0.15">
      <c r="C644" s="15">
        <v>643</v>
      </c>
      <c r="D644" s="39" t="s">
        <v>1244</v>
      </c>
    </row>
    <row r="645" spans="3:15" x14ac:dyDescent="0.15">
      <c r="C645" s="15">
        <v>644</v>
      </c>
      <c r="D645" s="39" t="s">
        <v>1256</v>
      </c>
    </row>
    <row r="646" spans="3:15" x14ac:dyDescent="0.15">
      <c r="C646" s="15">
        <v>645</v>
      </c>
      <c r="D646" s="39" t="s">
        <v>1474</v>
      </c>
    </row>
    <row r="647" spans="3:15" x14ac:dyDescent="0.15">
      <c r="C647" s="15">
        <v>646</v>
      </c>
      <c r="D647" s="39" t="str">
        <f>O647</f>
        <v>cross &lt;- read.cross(format="csvs", genfile="C:/NGS/save/Genotype_select_csvs_ABHgenotypeR2US_aln.csv", phefile="C:/NGS/save/fphe.csv", na.strings=c("-","NA","N"), genotypes=c("A","H","B","D","C"), alleles=c("A","B"), estimate.map=F)</v>
      </c>
      <c r="F647" s="15" t="s">
        <v>1095</v>
      </c>
      <c r="G647" s="15" t="str">
        <f>'1. Input and Output files list'!$E$6</f>
        <v>C:/NGS/save/</v>
      </c>
      <c r="H647" s="15" t="s">
        <v>1404</v>
      </c>
      <c r="I647" s="15" t="str">
        <f>'1. Input and Output files list'!$E$6</f>
        <v>C:/NGS/save/</v>
      </c>
      <c r="J647" s="15" t="s">
        <v>1104</v>
      </c>
      <c r="O647" s="15" t="str">
        <f>CONCATENATE(F647,G647,H647,I647,J647,K647,L647,M647)</f>
        <v>cross &lt;- read.cross(format="csvs", genfile="C:/NGS/save/Genotype_select_csvs_ABHgenotypeR2US_aln.csv", phefile="C:/NGS/save/fphe.csv", na.strings=c("-","NA","N"), genotypes=c("A","H","B","D","C"), alleles=c("A","B"), estimate.map=F)</v>
      </c>
    </row>
    <row r="648" spans="3:15" x14ac:dyDescent="0.15">
      <c r="C648" s="15">
        <v>647</v>
      </c>
      <c r="D648" s="39" t="s">
        <v>1225</v>
      </c>
    </row>
    <row r="649" spans="3:15" x14ac:dyDescent="0.15">
      <c r="C649" s="15">
        <v>648</v>
      </c>
      <c r="D649" s="39" t="s">
        <v>1244</v>
      </c>
    </row>
    <row r="650" spans="3:15" x14ac:dyDescent="0.15">
      <c r="C650" s="15">
        <v>649</v>
      </c>
      <c r="D650" s="39" t="s">
        <v>1257</v>
      </c>
    </row>
    <row r="651" spans="3:15" x14ac:dyDescent="0.15">
      <c r="C651" s="15">
        <v>650</v>
      </c>
      <c r="D651" s="39" t="s">
        <v>1475</v>
      </c>
    </row>
    <row r="652" spans="3:15" x14ac:dyDescent="0.15">
      <c r="C652" s="15">
        <v>651</v>
      </c>
      <c r="D652" s="39" t="str">
        <f>O652</f>
        <v>cross &lt;- read.cross(format="csvs", genfile="C:/NGS/save/Genotype_select_csvs_ABHgenotypeR3US_aln.csv", phefile="C:/NGS/save/fphe.csv", na.strings=c("-","NA","N"), genotypes=c("A","H","B","D","C"), alleles=c("A","B"), estimate.map=F)</v>
      </c>
      <c r="F652" s="15" t="s">
        <v>1095</v>
      </c>
      <c r="G652" s="15" t="str">
        <f>'1. Input and Output files list'!$E$6</f>
        <v>C:/NGS/save/</v>
      </c>
      <c r="H652" s="15" t="s">
        <v>1405</v>
      </c>
      <c r="I652" s="15" t="str">
        <f>'1. Input and Output files list'!$E$6</f>
        <v>C:/NGS/save/</v>
      </c>
      <c r="J652" s="15" t="s">
        <v>1104</v>
      </c>
      <c r="O652" s="15" t="str">
        <f>CONCATENATE(F652,G652,H652,I652,J652,K652,L652,M652)</f>
        <v>cross &lt;- read.cross(format="csvs", genfile="C:/NGS/save/Genotype_select_csvs_ABHgenotypeR3US_aln.csv", phefile="C:/NGS/save/fphe.csv", na.strings=c("-","NA","N"), genotypes=c("A","H","B","D","C"), alleles=c("A","B"), estimate.map=F)</v>
      </c>
    </row>
    <row r="653" spans="3:15" x14ac:dyDescent="0.15">
      <c r="C653" s="15">
        <v>652</v>
      </c>
      <c r="D653" s="39" t="s">
        <v>1225</v>
      </c>
    </row>
    <row r="654" spans="3:15" x14ac:dyDescent="0.15">
      <c r="C654" s="15">
        <v>653</v>
      </c>
      <c r="D654" s="39" t="s">
        <v>1244</v>
      </c>
    </row>
    <row r="655" spans="3:15" x14ac:dyDescent="0.15">
      <c r="C655" s="15">
        <v>654</v>
      </c>
      <c r="D655" s="39" t="s">
        <v>1258</v>
      </c>
    </row>
    <row r="656" spans="3:15" x14ac:dyDescent="0.15">
      <c r="C656" s="15">
        <v>655</v>
      </c>
      <c r="D656" s="39" t="s">
        <v>1476</v>
      </c>
    </row>
    <row r="657" spans="3:15" x14ac:dyDescent="0.15">
      <c r="C657" s="15">
        <v>656</v>
      </c>
      <c r="D657" s="39" t="str">
        <f>O657</f>
        <v>cross &lt;- read.cross(format="csvs", genfile="C:/NGS/save/Genotype_select_csvs_ABHgenotypeR4US_aln.csv", phefile="C:/NGS/save/fphe.csv", na.strings=c("-","NA","N"), genotypes=c("A","H","B","D","C"), alleles=c("A","B"), estimate.map=F)</v>
      </c>
      <c r="F657" s="15" t="s">
        <v>1095</v>
      </c>
      <c r="G657" s="15" t="str">
        <f>'1. Input and Output files list'!$E$6</f>
        <v>C:/NGS/save/</v>
      </c>
      <c r="H657" s="15" t="s">
        <v>1406</v>
      </c>
      <c r="I657" s="15" t="str">
        <f>'1. Input and Output files list'!$E$6</f>
        <v>C:/NGS/save/</v>
      </c>
      <c r="J657" s="15" t="s">
        <v>1104</v>
      </c>
      <c r="O657" s="15" t="str">
        <f>CONCATENATE(F657,G657,H657,I657,J657,K657,L657,M657)</f>
        <v>cross &lt;- read.cross(format="csvs", genfile="C:/NGS/save/Genotype_select_csvs_ABHgenotypeR4US_aln.csv", phefile="C:/NGS/save/fphe.csv", na.strings=c("-","NA","N"), genotypes=c("A","H","B","D","C"), alleles=c("A","B"), estimate.map=F)</v>
      </c>
    </row>
    <row r="658" spans="3:15" x14ac:dyDescent="0.15">
      <c r="C658" s="15">
        <v>657</v>
      </c>
      <c r="D658" s="39" t="s">
        <v>1225</v>
      </c>
    </row>
    <row r="659" spans="3:15" x14ac:dyDescent="0.15">
      <c r="C659" s="15">
        <v>658</v>
      </c>
      <c r="D659" s="39" t="s">
        <v>1244</v>
      </c>
    </row>
    <row r="660" spans="3:15" x14ac:dyDescent="0.15">
      <c r="C660" s="15">
        <v>659</v>
      </c>
      <c r="D660" s="39" t="s">
        <v>1259</v>
      </c>
    </row>
    <row r="661" spans="3:15" x14ac:dyDescent="0.15">
      <c r="C661" s="15">
        <v>660</v>
      </c>
      <c r="D661" s="39" t="s">
        <v>1477</v>
      </c>
    </row>
    <row r="662" spans="3:15" x14ac:dyDescent="0.15">
      <c r="C662" s="15">
        <v>661</v>
      </c>
      <c r="D662" s="39" t="str">
        <f>O662</f>
        <v>cross &lt;- read.cross(format="csvs", genfile="C:/NGS/save/Genotype_select_csvs_ABHgenotypeR5US_aln.csv", phefile="C:/NGS/save/fphe.csv", na.strings=c("-","NA","N"), genotypes=c("A","H","B","D","C"), alleles=c("A","B"), estimate.map=F)</v>
      </c>
      <c r="F662" s="15" t="s">
        <v>1095</v>
      </c>
      <c r="G662" s="15" t="str">
        <f>'1. Input and Output files list'!$E$6</f>
        <v>C:/NGS/save/</v>
      </c>
      <c r="H662" s="15" t="s">
        <v>1407</v>
      </c>
      <c r="I662" s="15" t="str">
        <f>'1. Input and Output files list'!$E$6</f>
        <v>C:/NGS/save/</v>
      </c>
      <c r="J662" s="15" t="s">
        <v>1104</v>
      </c>
      <c r="O662" s="15" t="str">
        <f>CONCATENATE(F662,G662,H662,I662,J662,K662,L662,M662)</f>
        <v>cross &lt;- read.cross(format="csvs", genfile="C:/NGS/save/Genotype_select_csvs_ABHgenotypeR5US_aln.csv", phefile="C:/NGS/save/fphe.csv", na.strings=c("-","NA","N"), genotypes=c("A","H","B","D","C"), alleles=c("A","B"), estimate.map=F)</v>
      </c>
    </row>
    <row r="663" spans="3:15" x14ac:dyDescent="0.15">
      <c r="C663" s="15">
        <v>662</v>
      </c>
      <c r="D663" s="39" t="s">
        <v>1225</v>
      </c>
    </row>
    <row r="664" spans="3:15" x14ac:dyDescent="0.15">
      <c r="C664" s="15">
        <v>663</v>
      </c>
      <c r="D664" s="39" t="s">
        <v>1244</v>
      </c>
    </row>
    <row r="665" spans="3:15" x14ac:dyDescent="0.15">
      <c r="C665" s="15">
        <v>664</v>
      </c>
      <c r="D665" s="39" t="s">
        <v>1260</v>
      </c>
    </row>
    <row r="666" spans="3:15" x14ac:dyDescent="0.15">
      <c r="C666" s="15">
        <v>665</v>
      </c>
      <c r="D666" s="39" t="s">
        <v>1478</v>
      </c>
    </row>
    <row r="667" spans="3:15" x14ac:dyDescent="0.15">
      <c r="C667" s="15">
        <v>666</v>
      </c>
      <c r="D667" s="39" t="str">
        <f>O667</f>
        <v>cross &lt;- read.cross(format="csvs", genfile="C:/NGS/save/Genotype_select_csvs_ABHgenotypeR6US_aln.csv", phefile="C:/NGS/save/fphe.csv", na.strings=c("-","NA","N"), genotypes=c("A","H","B","D","C"), alleles=c("A","B"), estimate.map=F)</v>
      </c>
      <c r="F667" s="15" t="s">
        <v>1095</v>
      </c>
      <c r="G667" s="15" t="str">
        <f>'1. Input and Output files list'!$E$6</f>
        <v>C:/NGS/save/</v>
      </c>
      <c r="H667" s="15" t="s">
        <v>1408</v>
      </c>
      <c r="I667" s="15" t="str">
        <f>'1. Input and Output files list'!$E$6</f>
        <v>C:/NGS/save/</v>
      </c>
      <c r="J667" s="15" t="s">
        <v>1104</v>
      </c>
      <c r="O667" s="15" t="str">
        <f>CONCATENATE(F667,G667,H667,I667,J667,K667,L667,M667)</f>
        <v>cross &lt;- read.cross(format="csvs", genfile="C:/NGS/save/Genotype_select_csvs_ABHgenotypeR6US_aln.csv", phefile="C:/NGS/save/fphe.csv", na.strings=c("-","NA","N"), genotypes=c("A","H","B","D","C"), alleles=c("A","B"), estimate.map=F)</v>
      </c>
    </row>
    <row r="668" spans="3:15" x14ac:dyDescent="0.15">
      <c r="C668" s="15">
        <v>667</v>
      </c>
      <c r="D668" s="39" t="s">
        <v>1225</v>
      </c>
    </row>
    <row r="669" spans="3:15" x14ac:dyDescent="0.15">
      <c r="C669" s="15">
        <v>668</v>
      </c>
      <c r="D669" s="39" t="s">
        <v>1244</v>
      </c>
    </row>
    <row r="670" spans="3:15" x14ac:dyDescent="0.15">
      <c r="C670" s="15">
        <v>669</v>
      </c>
      <c r="D670" s="39" t="s">
        <v>1261</v>
      </c>
    </row>
    <row r="671" spans="3:15" x14ac:dyDescent="0.15">
      <c r="C671" s="15">
        <v>670</v>
      </c>
      <c r="D671" s="39" t="s">
        <v>1479</v>
      </c>
    </row>
    <row r="672" spans="3:15" x14ac:dyDescent="0.15">
      <c r="C672" s="15">
        <v>671</v>
      </c>
      <c r="D672" s="39" t="str">
        <f>O672</f>
        <v>cross &lt;- read.cross(format="csvs", genfile="C:/NGS/save/Genotype_select_csvs_ABHgenotypeR7US_aln.csv", phefile="C:/NGS/save/fphe.csv", na.strings=c("-","NA","N"), genotypes=c("A","H","B","D","C"), alleles=c("A","B"), estimate.map=F)</v>
      </c>
      <c r="F672" s="15" t="s">
        <v>1095</v>
      </c>
      <c r="G672" s="15" t="str">
        <f>'1. Input and Output files list'!$E$6</f>
        <v>C:/NGS/save/</v>
      </c>
      <c r="H672" s="15" t="s">
        <v>1409</v>
      </c>
      <c r="I672" s="15" t="str">
        <f>'1. Input and Output files list'!$E$6</f>
        <v>C:/NGS/save/</v>
      </c>
      <c r="J672" s="15" t="s">
        <v>1104</v>
      </c>
      <c r="O672" s="15" t="str">
        <f>CONCATENATE(F672,G672,H672,I672,J672,K672,L672,M672)</f>
        <v>cross &lt;- read.cross(format="csvs", genfile="C:/NGS/save/Genotype_select_csvs_ABHgenotypeR7US_aln.csv", phefile="C:/NGS/save/fphe.csv", na.strings=c("-","NA","N"), genotypes=c("A","H","B","D","C"), alleles=c("A","B"), estimate.map=F)</v>
      </c>
    </row>
    <row r="673" spans="3:15" x14ac:dyDescent="0.15">
      <c r="C673" s="15">
        <v>672</v>
      </c>
      <c r="D673" s="39" t="s">
        <v>1225</v>
      </c>
    </row>
    <row r="674" spans="3:15" x14ac:dyDescent="0.15">
      <c r="C674" s="15">
        <v>673</v>
      </c>
      <c r="D674" s="39" t="s">
        <v>1244</v>
      </c>
    </row>
    <row r="675" spans="3:15" x14ac:dyDescent="0.15">
      <c r="C675" s="15">
        <v>674</v>
      </c>
      <c r="D675" s="39" t="s">
        <v>1262</v>
      </c>
    </row>
    <row r="676" spans="3:15" x14ac:dyDescent="0.15">
      <c r="C676" s="15">
        <v>675</v>
      </c>
      <c r="D676" s="39" t="s">
        <v>1480</v>
      </c>
    </row>
    <row r="677" spans="3:15" x14ac:dyDescent="0.15">
      <c r="C677" s="15">
        <v>676</v>
      </c>
      <c r="D677" s="39" t="str">
        <f>O677</f>
        <v>cross &lt;- read.cross(format="csvs", genfile="C:/NGS/save/Genotype_select_csvs_ABHgenotypeR8US_aln.csv", phefile="C:/NGS/save/fphe.csv", na.strings=c("-","NA","N"), genotypes=c("A","H","B","D","C"), alleles=c("A","B"), estimate.map=F)</v>
      </c>
      <c r="F677" s="15" t="s">
        <v>1095</v>
      </c>
      <c r="G677" s="15" t="str">
        <f>'1. Input and Output files list'!$E$6</f>
        <v>C:/NGS/save/</v>
      </c>
      <c r="H677" s="15" t="s">
        <v>1410</v>
      </c>
      <c r="I677" s="15" t="str">
        <f>'1. Input and Output files list'!$E$6</f>
        <v>C:/NGS/save/</v>
      </c>
      <c r="J677" s="15" t="s">
        <v>1104</v>
      </c>
      <c r="O677" s="15" t="str">
        <f>CONCATENATE(F677,G677,H677,I677,J677,K677,L677,M677)</f>
        <v>cross &lt;- read.cross(format="csvs", genfile="C:/NGS/save/Genotype_select_csvs_ABHgenotypeR8US_aln.csv", phefile="C:/NGS/save/fphe.csv", na.strings=c("-","NA","N"), genotypes=c("A","H","B","D","C"), alleles=c("A","B"), estimate.map=F)</v>
      </c>
    </row>
    <row r="678" spans="3:15" x14ac:dyDescent="0.15">
      <c r="C678" s="15">
        <v>677</v>
      </c>
      <c r="D678" s="39" t="s">
        <v>1225</v>
      </c>
    </row>
    <row r="679" spans="3:15" x14ac:dyDescent="0.15">
      <c r="C679" s="15">
        <v>678</v>
      </c>
      <c r="D679" s="39" t="s">
        <v>1244</v>
      </c>
    </row>
    <row r="680" spans="3:15" x14ac:dyDescent="0.15">
      <c r="C680" s="15">
        <v>679</v>
      </c>
      <c r="D680" s="39" t="s">
        <v>1263</v>
      </c>
    </row>
    <row r="681" spans="3:15" x14ac:dyDescent="0.15">
      <c r="C681" s="15">
        <v>680</v>
      </c>
      <c r="D681" s="39" t="s">
        <v>1481</v>
      </c>
    </row>
    <row r="682" spans="3:15" x14ac:dyDescent="0.15">
      <c r="C682" s="15">
        <v>681</v>
      </c>
      <c r="D682" s="39" t="str">
        <f>O682</f>
        <v>cross &lt;- read.cross(format="csvs", genfile="C:/NGS/save/Genotype_select_csvs_ABHgenotypeR9US_aln.csv", phefile="C:/NGS/save/fphe.csv", na.strings=c("-","NA","N"), genotypes=c("A","H","B","D","C"), alleles=c("A","B"), estimate.map=F)</v>
      </c>
      <c r="F682" s="15" t="s">
        <v>1095</v>
      </c>
      <c r="G682" s="15" t="str">
        <f>'1. Input and Output files list'!$E$6</f>
        <v>C:/NGS/save/</v>
      </c>
      <c r="H682" s="15" t="s">
        <v>1411</v>
      </c>
      <c r="I682" s="15" t="str">
        <f>'1. Input and Output files list'!$E$6</f>
        <v>C:/NGS/save/</v>
      </c>
      <c r="J682" s="15" t="s">
        <v>1104</v>
      </c>
      <c r="O682" s="15" t="str">
        <f>CONCATENATE(F682,G682,H682,I682,J682,K682,L682,M682)</f>
        <v>cross &lt;- read.cross(format="csvs", genfile="C:/NGS/save/Genotype_select_csvs_ABHgenotypeR9US_aln.csv", phefile="C:/NGS/save/fphe.csv", na.strings=c("-","NA","N"), genotypes=c("A","H","B","D","C"), alleles=c("A","B"), estimate.map=F)</v>
      </c>
    </row>
    <row r="683" spans="3:15" x14ac:dyDescent="0.15">
      <c r="C683" s="15">
        <v>682</v>
      </c>
      <c r="D683" s="39" t="s">
        <v>1225</v>
      </c>
    </row>
    <row r="684" spans="3:15" x14ac:dyDescent="0.15">
      <c r="C684" s="15">
        <v>683</v>
      </c>
      <c r="D684" s="39" t="s">
        <v>1244</v>
      </c>
    </row>
    <row r="685" spans="3:15" x14ac:dyDescent="0.15">
      <c r="C685" s="15">
        <v>684</v>
      </c>
      <c r="D685" s="39" t="s">
        <v>1264</v>
      </c>
    </row>
    <row r="686" spans="3:15" x14ac:dyDescent="0.15">
      <c r="C686" s="15">
        <v>685</v>
      </c>
      <c r="D686" s="39" t="s">
        <v>1482</v>
      </c>
    </row>
    <row r="687" spans="3:15" x14ac:dyDescent="0.15">
      <c r="C687" s="15">
        <v>686</v>
      </c>
      <c r="D687" s="39" t="str">
        <f>O687</f>
        <v>cross &lt;- read.cross(format="csvs", genfile="C:/NGS/save/Genotype_select_csvs_ABHgenotypeR10US_aln.csv", phefile="C:/NGS/save/fphe.csv", na.strings=c("-","NA","N"), genotypes=c("A","H","B","D","C"), alleles=c("A","B"), estimate.map=F)</v>
      </c>
      <c r="F687" s="15" t="s">
        <v>1095</v>
      </c>
      <c r="G687" s="15" t="str">
        <f>'1. Input and Output files list'!$E$6</f>
        <v>C:/NGS/save/</v>
      </c>
      <c r="H687" s="15" t="s">
        <v>1412</v>
      </c>
      <c r="I687" s="15" t="str">
        <f>'1. Input and Output files list'!$E$6</f>
        <v>C:/NGS/save/</v>
      </c>
      <c r="J687" s="15" t="s">
        <v>1104</v>
      </c>
      <c r="O687" s="15" t="str">
        <f>CONCATENATE(F687,G687,H687,I687,J687,K687,L687,M687)</f>
        <v>cross &lt;- read.cross(format="csvs", genfile="C:/NGS/save/Genotype_select_csvs_ABHgenotypeR10US_aln.csv", phefile="C:/NGS/save/fphe.csv", na.strings=c("-","NA","N"), genotypes=c("A","H","B","D","C"), alleles=c("A","B"), estimate.map=F)</v>
      </c>
    </row>
    <row r="688" spans="3:15" x14ac:dyDescent="0.15">
      <c r="C688" s="15">
        <v>687</v>
      </c>
      <c r="D688" s="39" t="s">
        <v>1225</v>
      </c>
    </row>
    <row r="689" spans="3:15" x14ac:dyDescent="0.15">
      <c r="C689" s="15">
        <v>688</v>
      </c>
      <c r="D689" s="39" t="s">
        <v>1244</v>
      </c>
    </row>
    <row r="690" spans="3:15" x14ac:dyDescent="0.15">
      <c r="C690" s="15">
        <v>689</v>
      </c>
      <c r="D690" s="39" t="s">
        <v>1265</v>
      </c>
    </row>
    <row r="691" spans="3:15" x14ac:dyDescent="0.15">
      <c r="C691" s="15">
        <v>690</v>
      </c>
      <c r="D691" s="39" t="s">
        <v>1483</v>
      </c>
    </row>
    <row r="692" spans="3:15" x14ac:dyDescent="0.15">
      <c r="C692" s="15">
        <v>691</v>
      </c>
      <c r="D692" s="39" t="str">
        <f>O692</f>
        <v>cross &lt;- read.cross(format="csvs", genfile="C:/NGS/save/Genotype_select_csvs_ABHgenotypeR1SU_aln_37.csv", phefile="C:/NGS/save/fphe.csv", na.strings=c("-","NA","N"), genotypes=c("A","H","B","D","C"), alleles=c("A","B"), estimate.map=F)</v>
      </c>
      <c r="F692" s="15" t="s">
        <v>1095</v>
      </c>
      <c r="G692" s="15" t="str">
        <f>'1. Input and Output files list'!$E$6</f>
        <v>C:/NGS/save/</v>
      </c>
      <c r="H692" s="15" t="s">
        <v>1333</v>
      </c>
      <c r="I692" s="15" t="str">
        <f>'1. Input and Output files list'!$E$6</f>
        <v>C:/NGS/save/</v>
      </c>
      <c r="J692" s="15" t="s">
        <v>1104</v>
      </c>
      <c r="O692" s="15" t="str">
        <f>CONCATENATE(F692,G692,H692,I692,J692,K692,L692,M692)</f>
        <v>cross &lt;- read.cross(format="csvs", genfile="C:/NGS/save/Genotype_select_csvs_ABHgenotypeR1SU_aln_37.csv", phefile="C:/NGS/save/fphe.csv", na.strings=c("-","NA","N"), genotypes=c("A","H","B","D","C"), alleles=c("A","B"), estimate.map=F)</v>
      </c>
    </row>
    <row r="693" spans="3:15" x14ac:dyDescent="0.15">
      <c r="C693" s="15">
        <v>692</v>
      </c>
      <c r="D693" s="39" t="s">
        <v>1225</v>
      </c>
    </row>
    <row r="694" spans="3:15" x14ac:dyDescent="0.15">
      <c r="C694" s="15">
        <v>693</v>
      </c>
      <c r="D694" s="39" t="s">
        <v>1244</v>
      </c>
    </row>
    <row r="695" spans="3:15" x14ac:dyDescent="0.15">
      <c r="C695" s="15">
        <v>694</v>
      </c>
      <c r="D695" s="39" t="s">
        <v>1245</v>
      </c>
    </row>
    <row r="696" spans="3:15" x14ac:dyDescent="0.15">
      <c r="C696" s="15">
        <v>695</v>
      </c>
      <c r="D696" s="39" t="str">
        <f>O696</f>
        <v>cross &lt;- read.cross(format="csvs", genfile="C:/NGS/save/Genotype_select_csvs_ABHgenotypeR2SU_aln_37.csv", phefile="C:/NGS/save/fphe.csv", na.strings=c("-","NA","N"), genotypes=c("A","H","B","D","C"), alleles=c("A","B"), estimate.map=F)</v>
      </c>
      <c r="F696" s="15" t="s">
        <v>1095</v>
      </c>
      <c r="G696" s="15" t="str">
        <f>'1. Input and Output files list'!$E$6</f>
        <v>C:/NGS/save/</v>
      </c>
      <c r="H696" s="15" t="s">
        <v>1334</v>
      </c>
      <c r="I696" s="15" t="str">
        <f>'1. Input and Output files list'!$E$6</f>
        <v>C:/NGS/save/</v>
      </c>
      <c r="J696" s="15" t="s">
        <v>1104</v>
      </c>
      <c r="O696" s="15" t="str">
        <f>CONCATENATE(F696,G696,H696,I696,J696,K696,L696,M696)</f>
        <v>cross &lt;- read.cross(format="csvs", genfile="C:/NGS/save/Genotype_select_csvs_ABHgenotypeR2SU_aln_37.csv", phefile="C:/NGS/save/fphe.csv", na.strings=c("-","NA","N"), genotypes=c("A","H","B","D","C"), alleles=c("A","B"), estimate.map=F)</v>
      </c>
    </row>
    <row r="697" spans="3:15" x14ac:dyDescent="0.15">
      <c r="C697" s="15">
        <v>696</v>
      </c>
      <c r="D697" s="39" t="s">
        <v>1225</v>
      </c>
    </row>
    <row r="698" spans="3:15" x14ac:dyDescent="0.15">
      <c r="C698" s="15">
        <v>697</v>
      </c>
      <c r="D698" s="39" t="s">
        <v>1244</v>
      </c>
    </row>
    <row r="699" spans="3:15" x14ac:dyDescent="0.15">
      <c r="C699" s="15">
        <v>698</v>
      </c>
      <c r="D699" s="39" t="s">
        <v>1246</v>
      </c>
    </row>
    <row r="700" spans="3:15" x14ac:dyDescent="0.15">
      <c r="C700" s="15">
        <v>699</v>
      </c>
      <c r="D700" s="39" t="s">
        <v>1433</v>
      </c>
    </row>
    <row r="701" spans="3:15" x14ac:dyDescent="0.15">
      <c r="C701" s="15">
        <v>700</v>
      </c>
      <c r="D701" s="39" t="str">
        <f>O701</f>
        <v>cross &lt;- read.cross(format="csvs", genfile="C:/NGS/save/Genotype_select_csvs_ABHgenotypeR3SU_aln_37.csv", phefile="C:/NGS/save/fphe.csv", na.strings=c("-","NA","N"), genotypes=c("A","H","B","D","C"), alleles=c("A","B"), estimate.map=F)</v>
      </c>
      <c r="F701" s="15" t="s">
        <v>1095</v>
      </c>
      <c r="G701" s="15" t="str">
        <f>'1. Input and Output files list'!$E$6</f>
        <v>C:/NGS/save/</v>
      </c>
      <c r="H701" s="15" t="s">
        <v>1335</v>
      </c>
      <c r="I701" s="15" t="str">
        <f>'1. Input and Output files list'!$E$6</f>
        <v>C:/NGS/save/</v>
      </c>
      <c r="J701" s="15" t="s">
        <v>1104</v>
      </c>
      <c r="O701" s="15" t="str">
        <f>CONCATENATE(F701,G701,H701,I701,J701,K701,L701,M701)</f>
        <v>cross &lt;- read.cross(format="csvs", genfile="C:/NGS/save/Genotype_select_csvs_ABHgenotypeR3SU_aln_37.csv", phefile="C:/NGS/save/fphe.csv", na.strings=c("-","NA","N"), genotypes=c("A","H","B","D","C"), alleles=c("A","B"), estimate.map=F)</v>
      </c>
    </row>
    <row r="702" spans="3:15" x14ac:dyDescent="0.15">
      <c r="C702" s="15">
        <v>701</v>
      </c>
      <c r="D702" s="39" t="s">
        <v>1225</v>
      </c>
    </row>
    <row r="703" spans="3:15" x14ac:dyDescent="0.15">
      <c r="C703" s="15">
        <v>702</v>
      </c>
      <c r="D703" s="39" t="s">
        <v>1244</v>
      </c>
    </row>
    <row r="704" spans="3:15" x14ac:dyDescent="0.15">
      <c r="C704" s="15">
        <v>703</v>
      </c>
      <c r="D704" s="39" t="s">
        <v>1248</v>
      </c>
    </row>
    <row r="705" spans="3:15" x14ac:dyDescent="0.15">
      <c r="C705" s="15">
        <v>704</v>
      </c>
      <c r="D705" s="39" t="s">
        <v>1434</v>
      </c>
    </row>
    <row r="706" spans="3:15" x14ac:dyDescent="0.15">
      <c r="C706" s="15">
        <v>705</v>
      </c>
      <c r="D706" s="39" t="str">
        <f>O706</f>
        <v>cross &lt;- read.cross(format="csvs", genfile="C:/NGS/save/Genotype_select_csvs_ABHgenotypeR4SU_aln_37.csv", phefile="C:/NGS/save/fphe.csv", na.strings=c("-","NA","N"), genotypes=c("A","H","B","D","C"), alleles=c("A","B"), estimate.map=F)</v>
      </c>
      <c r="F706" s="15" t="s">
        <v>1095</v>
      </c>
      <c r="G706" s="15" t="str">
        <f>'1. Input and Output files list'!$E$6</f>
        <v>C:/NGS/save/</v>
      </c>
      <c r="H706" s="15" t="s">
        <v>1336</v>
      </c>
      <c r="I706" s="15" t="str">
        <f>'1. Input and Output files list'!$E$6</f>
        <v>C:/NGS/save/</v>
      </c>
      <c r="J706" s="15" t="s">
        <v>1104</v>
      </c>
      <c r="O706" s="15" t="str">
        <f>CONCATENATE(F706,G706,H706,I706,J706,K706,L706,M706)</f>
        <v>cross &lt;- read.cross(format="csvs", genfile="C:/NGS/save/Genotype_select_csvs_ABHgenotypeR4SU_aln_37.csv", phefile="C:/NGS/save/fphe.csv", na.strings=c("-","NA","N"), genotypes=c("A","H","B","D","C"), alleles=c("A","B"), estimate.map=F)</v>
      </c>
    </row>
    <row r="707" spans="3:15" x14ac:dyDescent="0.15">
      <c r="C707" s="15">
        <v>706</v>
      </c>
      <c r="D707" s="39" t="s">
        <v>1225</v>
      </c>
    </row>
    <row r="708" spans="3:15" x14ac:dyDescent="0.15">
      <c r="C708" s="15">
        <v>707</v>
      </c>
      <c r="D708" s="39" t="s">
        <v>1244</v>
      </c>
    </row>
    <row r="709" spans="3:15" x14ac:dyDescent="0.15">
      <c r="C709" s="15">
        <v>708</v>
      </c>
      <c r="D709" s="39" t="s">
        <v>1249</v>
      </c>
    </row>
    <row r="710" spans="3:15" x14ac:dyDescent="0.15">
      <c r="C710" s="15">
        <v>709</v>
      </c>
      <c r="D710" s="39" t="s">
        <v>1435</v>
      </c>
    </row>
    <row r="711" spans="3:15" x14ac:dyDescent="0.15">
      <c r="C711" s="15">
        <v>710</v>
      </c>
      <c r="D711" s="39" t="str">
        <f>O711</f>
        <v>cross &lt;- read.cross(format="csvs", genfile="C:/NGS/save/Genotype_select_csvs_ABHgenotypeR5SU_aln_37.csv", phefile="C:/NGS/save/fphe.csv", na.strings=c("-","NA","N"), genotypes=c("A","H","B","D","C"), alleles=c("A","B"), estimate.map=F)</v>
      </c>
      <c r="F711" s="15" t="s">
        <v>1095</v>
      </c>
      <c r="G711" s="15" t="str">
        <f>'1. Input and Output files list'!$E$6</f>
        <v>C:/NGS/save/</v>
      </c>
      <c r="H711" s="15" t="s">
        <v>1337</v>
      </c>
      <c r="I711" s="15" t="str">
        <f>'1. Input and Output files list'!$E$6</f>
        <v>C:/NGS/save/</v>
      </c>
      <c r="J711" s="15" t="s">
        <v>1104</v>
      </c>
      <c r="O711" s="15" t="str">
        <f>CONCATENATE(F711,G711,H711,I711,J711,K711,L711,M711)</f>
        <v>cross &lt;- read.cross(format="csvs", genfile="C:/NGS/save/Genotype_select_csvs_ABHgenotypeR5SU_aln_37.csv", phefile="C:/NGS/save/fphe.csv", na.strings=c("-","NA","N"), genotypes=c("A","H","B","D","C"), alleles=c("A","B"), estimate.map=F)</v>
      </c>
    </row>
    <row r="712" spans="3:15" x14ac:dyDescent="0.15">
      <c r="C712" s="15">
        <v>711</v>
      </c>
      <c r="D712" s="39" t="s">
        <v>1225</v>
      </c>
    </row>
    <row r="713" spans="3:15" x14ac:dyDescent="0.15">
      <c r="C713" s="15">
        <v>712</v>
      </c>
      <c r="D713" s="39" t="s">
        <v>1244</v>
      </c>
    </row>
    <row r="714" spans="3:15" x14ac:dyDescent="0.15">
      <c r="C714" s="15">
        <v>713</v>
      </c>
      <c r="D714" s="39" t="s">
        <v>1250</v>
      </c>
    </row>
    <row r="715" spans="3:15" x14ac:dyDescent="0.15">
      <c r="C715" s="15">
        <v>714</v>
      </c>
      <c r="D715" s="39" t="s">
        <v>1436</v>
      </c>
    </row>
    <row r="716" spans="3:15" x14ac:dyDescent="0.15">
      <c r="C716" s="15">
        <v>715</v>
      </c>
      <c r="D716" s="39" t="str">
        <f>O716</f>
        <v>cross &lt;- read.cross(format="csvs", genfile="C:/NGS/save/Genotype_select_csvs_ABHgenotypeR6SU_aln_37.csv", phefile="C:/NGS/save/fphe.csv", na.strings=c("-","NA","N"), genotypes=c("A","H","B","D","C"), alleles=c("A","B"), estimate.map=F)</v>
      </c>
      <c r="F716" s="15" t="s">
        <v>1095</v>
      </c>
      <c r="G716" s="15" t="str">
        <f>'1. Input and Output files list'!$E$6</f>
        <v>C:/NGS/save/</v>
      </c>
      <c r="H716" s="15" t="s">
        <v>1338</v>
      </c>
      <c r="I716" s="15" t="str">
        <f>'1. Input and Output files list'!$E$6</f>
        <v>C:/NGS/save/</v>
      </c>
      <c r="J716" s="15" t="s">
        <v>1104</v>
      </c>
      <c r="O716" s="15" t="str">
        <f>CONCATENATE(F716,G716,H716,I716,J716,K716,L716,M716)</f>
        <v>cross &lt;- read.cross(format="csvs", genfile="C:/NGS/save/Genotype_select_csvs_ABHgenotypeR6SU_aln_37.csv", phefile="C:/NGS/save/fphe.csv", na.strings=c("-","NA","N"), genotypes=c("A","H","B","D","C"), alleles=c("A","B"), estimate.map=F)</v>
      </c>
    </row>
    <row r="717" spans="3:15" x14ac:dyDescent="0.15">
      <c r="C717" s="15">
        <v>716</v>
      </c>
      <c r="D717" s="39" t="s">
        <v>1225</v>
      </c>
    </row>
    <row r="718" spans="3:15" x14ac:dyDescent="0.15">
      <c r="C718" s="15">
        <v>717</v>
      </c>
      <c r="D718" s="39" t="s">
        <v>1244</v>
      </c>
    </row>
    <row r="719" spans="3:15" x14ac:dyDescent="0.15">
      <c r="C719" s="15">
        <v>718</v>
      </c>
      <c r="D719" s="39" t="s">
        <v>1251</v>
      </c>
    </row>
    <row r="720" spans="3:15" x14ac:dyDescent="0.15">
      <c r="C720" s="15">
        <v>719</v>
      </c>
      <c r="D720" s="39" t="s">
        <v>1437</v>
      </c>
    </row>
    <row r="721" spans="3:15" x14ac:dyDescent="0.15">
      <c r="C721" s="15">
        <v>720</v>
      </c>
      <c r="D721" s="39" t="str">
        <f>O721</f>
        <v>cross &lt;- read.cross(format="csvs", genfile="C:/NGS/save/Genotype_select_csvs_ABHgenotypeR7SU_aln_37.csv", phefile="C:/NGS/save/fphe.csv", na.strings=c("-","NA","N"), genotypes=c("A","H","B","D","C"), alleles=c("A","B"), estimate.map=F)</v>
      </c>
      <c r="F721" s="15" t="s">
        <v>1095</v>
      </c>
      <c r="G721" s="15" t="str">
        <f>'1. Input and Output files list'!$E$6</f>
        <v>C:/NGS/save/</v>
      </c>
      <c r="H721" s="15" t="s">
        <v>1339</v>
      </c>
      <c r="I721" s="15" t="str">
        <f>'1. Input and Output files list'!$E$6</f>
        <v>C:/NGS/save/</v>
      </c>
      <c r="J721" s="15" t="s">
        <v>1104</v>
      </c>
      <c r="O721" s="15" t="str">
        <f>CONCATENATE(F721,G721,H721,I721,J721,K721,L721,M721)</f>
        <v>cross &lt;- read.cross(format="csvs", genfile="C:/NGS/save/Genotype_select_csvs_ABHgenotypeR7SU_aln_37.csv", phefile="C:/NGS/save/fphe.csv", na.strings=c("-","NA","N"), genotypes=c("A","H","B","D","C"), alleles=c("A","B"), estimate.map=F)</v>
      </c>
    </row>
    <row r="722" spans="3:15" x14ac:dyDescent="0.15">
      <c r="C722" s="15">
        <v>721</v>
      </c>
      <c r="D722" s="39" t="s">
        <v>1225</v>
      </c>
    </row>
    <row r="723" spans="3:15" x14ac:dyDescent="0.15">
      <c r="C723" s="15">
        <v>722</v>
      </c>
      <c r="D723" s="39" t="s">
        <v>1244</v>
      </c>
    </row>
    <row r="724" spans="3:15" x14ac:dyDescent="0.15">
      <c r="C724" s="15">
        <v>723</v>
      </c>
      <c r="D724" s="39" t="s">
        <v>1252</v>
      </c>
    </row>
    <row r="725" spans="3:15" x14ac:dyDescent="0.15">
      <c r="C725" s="15">
        <v>724</v>
      </c>
      <c r="D725" s="39" t="s">
        <v>1438</v>
      </c>
    </row>
    <row r="726" spans="3:15" x14ac:dyDescent="0.15">
      <c r="C726" s="15">
        <v>725</v>
      </c>
      <c r="D726" s="39" t="str">
        <f>O726</f>
        <v>cross &lt;- read.cross(format="csvs", genfile="C:/NGS/save/Genotype_select_csvs_ABHgenotypeR8SU_aln_37.csv", phefile="C:/NGS/save/fphe.csv", na.strings=c("-","NA","N"), genotypes=c("A","H","B","D","C"), alleles=c("A","B"), estimate.map=F)</v>
      </c>
      <c r="F726" s="15" t="s">
        <v>1095</v>
      </c>
      <c r="G726" s="15" t="str">
        <f>'1. Input and Output files list'!$E$6</f>
        <v>C:/NGS/save/</v>
      </c>
      <c r="H726" s="15" t="s">
        <v>1340</v>
      </c>
      <c r="I726" s="15" t="str">
        <f>'1. Input and Output files list'!$E$6</f>
        <v>C:/NGS/save/</v>
      </c>
      <c r="J726" s="15" t="s">
        <v>1104</v>
      </c>
      <c r="O726" s="15" t="str">
        <f>CONCATENATE(F726,G726,H726,I726,J726,K726,L726,M726)</f>
        <v>cross &lt;- read.cross(format="csvs", genfile="C:/NGS/save/Genotype_select_csvs_ABHgenotypeR8SU_aln_37.csv", phefile="C:/NGS/save/fphe.csv", na.strings=c("-","NA","N"), genotypes=c("A","H","B","D","C"), alleles=c("A","B"), estimate.map=F)</v>
      </c>
    </row>
    <row r="727" spans="3:15" x14ac:dyDescent="0.15">
      <c r="C727" s="15">
        <v>726</v>
      </c>
      <c r="D727" s="39" t="s">
        <v>1225</v>
      </c>
    </row>
    <row r="728" spans="3:15" x14ac:dyDescent="0.15">
      <c r="C728" s="15">
        <v>727</v>
      </c>
      <c r="D728" s="39" t="s">
        <v>1244</v>
      </c>
    </row>
    <row r="729" spans="3:15" x14ac:dyDescent="0.15">
      <c r="C729" s="15">
        <v>728</v>
      </c>
      <c r="D729" s="39" t="s">
        <v>1253</v>
      </c>
    </row>
    <row r="730" spans="3:15" x14ac:dyDescent="0.15">
      <c r="C730" s="15">
        <v>729</v>
      </c>
      <c r="D730" s="39" t="s">
        <v>1439</v>
      </c>
    </row>
    <row r="731" spans="3:15" x14ac:dyDescent="0.15">
      <c r="C731" s="15">
        <v>730</v>
      </c>
      <c r="D731" s="39" t="str">
        <f>O731</f>
        <v>cross &lt;- read.cross(format="csvs", genfile="C:/NGS/save/Genotype_select_csvs_ABHgenotypeR9SU_aln_37.csv", phefile="C:/NGS/save/fphe.csv", na.strings=c("-","NA","N"), genotypes=c("A","H","B","D","C"), alleles=c("A","B"), estimate.map=F)</v>
      </c>
      <c r="F731" s="15" t="s">
        <v>1095</v>
      </c>
      <c r="G731" s="15" t="str">
        <f>'1. Input and Output files list'!$E$6</f>
        <v>C:/NGS/save/</v>
      </c>
      <c r="H731" s="15" t="s">
        <v>1341</v>
      </c>
      <c r="I731" s="15" t="str">
        <f>'1. Input and Output files list'!$E$6</f>
        <v>C:/NGS/save/</v>
      </c>
      <c r="J731" s="15" t="s">
        <v>1104</v>
      </c>
      <c r="O731" s="15" t="str">
        <f>CONCATENATE(F731,G731,H731,I731,J731,K731,L731,M731)</f>
        <v>cross &lt;- read.cross(format="csvs", genfile="C:/NGS/save/Genotype_select_csvs_ABHgenotypeR9SU_aln_37.csv", phefile="C:/NGS/save/fphe.csv", na.strings=c("-","NA","N"), genotypes=c("A","H","B","D","C"), alleles=c("A","B"), estimate.map=F)</v>
      </c>
    </row>
    <row r="732" spans="3:15" x14ac:dyDescent="0.15">
      <c r="C732" s="15">
        <v>731</v>
      </c>
      <c r="D732" s="39" t="s">
        <v>1225</v>
      </c>
    </row>
    <row r="733" spans="3:15" x14ac:dyDescent="0.15">
      <c r="C733" s="15">
        <v>732</v>
      </c>
      <c r="D733" s="39" t="s">
        <v>1244</v>
      </c>
    </row>
    <row r="734" spans="3:15" x14ac:dyDescent="0.15">
      <c r="C734" s="15">
        <v>733</v>
      </c>
      <c r="D734" s="39" t="s">
        <v>1254</v>
      </c>
    </row>
    <row r="735" spans="3:15" x14ac:dyDescent="0.15">
      <c r="C735" s="15">
        <v>734</v>
      </c>
      <c r="D735" s="39" t="s">
        <v>1440</v>
      </c>
    </row>
    <row r="736" spans="3:15" x14ac:dyDescent="0.15">
      <c r="C736" s="15">
        <v>735</v>
      </c>
      <c r="D736" s="39" t="str">
        <f>O736</f>
        <v>cross &lt;- read.cross(format="csvs", genfile="C:/NGS/save/Genotype_select_csvs_ABHgenotypeR10SU_aln_37.csv", phefile="C:/NGS/save/fphe.csv", na.strings=c("-","NA","N"), genotypes=c("A","H","B","D","C"), alleles=c("A","B"), estimate.map=F)</v>
      </c>
      <c r="F736" s="15" t="s">
        <v>1095</v>
      </c>
      <c r="G736" s="15" t="str">
        <f>'1. Input and Output files list'!$E$6</f>
        <v>C:/NGS/save/</v>
      </c>
      <c r="H736" s="15" t="s">
        <v>1342</v>
      </c>
      <c r="I736" s="15" t="str">
        <f>'1. Input and Output files list'!$E$6</f>
        <v>C:/NGS/save/</v>
      </c>
      <c r="J736" s="15" t="s">
        <v>1104</v>
      </c>
      <c r="O736" s="15" t="str">
        <f>CONCATENATE(F736,G736,H736,I736,J736,K736,L736,M736)</f>
        <v>cross &lt;- read.cross(format="csvs", genfile="C:/NGS/save/Genotype_select_csvs_ABHgenotypeR10SU_aln_37.csv", phefile="C:/NGS/save/fphe.csv", na.strings=c("-","NA","N"), genotypes=c("A","H","B","D","C"), alleles=c("A","B"), estimate.map=F)</v>
      </c>
    </row>
    <row r="737" spans="3:15" x14ac:dyDescent="0.15">
      <c r="C737" s="15">
        <v>736</v>
      </c>
      <c r="D737" s="39" t="s">
        <v>1225</v>
      </c>
    </row>
    <row r="738" spans="3:15" x14ac:dyDescent="0.15">
      <c r="C738" s="15">
        <v>737</v>
      </c>
      <c r="D738" s="39" t="s">
        <v>1244</v>
      </c>
    </row>
    <row r="739" spans="3:15" x14ac:dyDescent="0.15">
      <c r="C739" s="15">
        <v>738</v>
      </c>
      <c r="D739" s="39" t="s">
        <v>1255</v>
      </c>
    </row>
    <row r="740" spans="3:15" x14ac:dyDescent="0.15">
      <c r="C740" s="15">
        <v>739</v>
      </c>
      <c r="D740" s="39" t="s">
        <v>1441</v>
      </c>
    </row>
    <row r="741" spans="3:15" x14ac:dyDescent="0.15">
      <c r="C741" s="15">
        <v>740</v>
      </c>
      <c r="D741" s="39" t="str">
        <f>O741</f>
        <v>cross &lt;- read.cross(format="csvs", genfile="C:/NGS/save/Genotype_select_csvs_ABHgenotypeR1US_aln_37.csv", phefile="C:/NGS/save/fphe.csv", na.strings=c("-","NA","N"), genotypes=c("A","H","B","D","C"), alleles=c("A","B"), estimate.map=F)</v>
      </c>
      <c r="F741" s="15" t="s">
        <v>1095</v>
      </c>
      <c r="G741" s="15" t="str">
        <f>'1. Input and Output files list'!$E$6</f>
        <v>C:/NGS/save/</v>
      </c>
      <c r="H741" s="15" t="s">
        <v>1343</v>
      </c>
      <c r="I741" s="15" t="str">
        <f>'1. Input and Output files list'!$E$6</f>
        <v>C:/NGS/save/</v>
      </c>
      <c r="J741" s="15" t="s">
        <v>1104</v>
      </c>
      <c r="O741" s="15" t="str">
        <f>CONCATENATE(F741,G741,H741,I741,J741,K741,L741,M741)</f>
        <v>cross &lt;- read.cross(format="csvs", genfile="C:/NGS/save/Genotype_select_csvs_ABHgenotypeR1US_aln_37.csv", phefile="C:/NGS/save/fphe.csv", na.strings=c("-","NA","N"), genotypes=c("A","H","B","D","C"), alleles=c("A","B"), estimate.map=F)</v>
      </c>
    </row>
    <row r="742" spans="3:15" x14ac:dyDescent="0.15">
      <c r="C742" s="15">
        <v>741</v>
      </c>
      <c r="D742" s="39" t="s">
        <v>1225</v>
      </c>
    </row>
    <row r="743" spans="3:15" x14ac:dyDescent="0.15">
      <c r="C743" s="15">
        <v>742</v>
      </c>
      <c r="D743" s="39" t="s">
        <v>1244</v>
      </c>
    </row>
    <row r="744" spans="3:15" x14ac:dyDescent="0.15">
      <c r="C744" s="15">
        <v>743</v>
      </c>
      <c r="D744" s="39" t="s">
        <v>1256</v>
      </c>
    </row>
    <row r="745" spans="3:15" x14ac:dyDescent="0.15">
      <c r="C745" s="15">
        <v>744</v>
      </c>
      <c r="D745" s="39" t="s">
        <v>1442</v>
      </c>
    </row>
    <row r="746" spans="3:15" x14ac:dyDescent="0.15">
      <c r="C746" s="15">
        <v>745</v>
      </c>
      <c r="D746" s="39" t="str">
        <f>O746</f>
        <v>cross &lt;- read.cross(format="csvs", genfile="C:/NGS/save/Genotype_select_csvs_ABHgenotypeR2US_aln_37.csv", phefile="C:/NGS/save/fphe.csv", na.strings=c("-","NA","N"), genotypes=c("A","H","B","D","C"), alleles=c("A","B"), estimate.map=F)</v>
      </c>
      <c r="F746" s="15" t="s">
        <v>1095</v>
      </c>
      <c r="G746" s="15" t="str">
        <f>'1. Input and Output files list'!$E$6</f>
        <v>C:/NGS/save/</v>
      </c>
      <c r="H746" s="15" t="s">
        <v>1344</v>
      </c>
      <c r="I746" s="15" t="str">
        <f>'1. Input and Output files list'!$E$6</f>
        <v>C:/NGS/save/</v>
      </c>
      <c r="J746" s="15" t="s">
        <v>1104</v>
      </c>
      <c r="O746" s="15" t="str">
        <f>CONCATENATE(F746,G746,H746,I746,J746,K746,L746,M746)</f>
        <v>cross &lt;- read.cross(format="csvs", genfile="C:/NGS/save/Genotype_select_csvs_ABHgenotypeR2US_aln_37.csv", phefile="C:/NGS/save/fphe.csv", na.strings=c("-","NA","N"), genotypes=c("A","H","B","D","C"), alleles=c("A","B"), estimate.map=F)</v>
      </c>
    </row>
    <row r="747" spans="3:15" x14ac:dyDescent="0.15">
      <c r="C747" s="15">
        <v>746</v>
      </c>
      <c r="D747" s="39" t="s">
        <v>1225</v>
      </c>
    </row>
    <row r="748" spans="3:15" x14ac:dyDescent="0.15">
      <c r="C748" s="15">
        <v>747</v>
      </c>
      <c r="D748" s="39" t="s">
        <v>1244</v>
      </c>
    </row>
    <row r="749" spans="3:15" x14ac:dyDescent="0.15">
      <c r="C749" s="15">
        <v>748</v>
      </c>
      <c r="D749" s="39" t="s">
        <v>1257</v>
      </c>
    </row>
    <row r="750" spans="3:15" x14ac:dyDescent="0.15">
      <c r="C750" s="15">
        <v>749</v>
      </c>
      <c r="D750" s="39" t="s">
        <v>1443</v>
      </c>
    </row>
    <row r="751" spans="3:15" x14ac:dyDescent="0.15">
      <c r="C751" s="15">
        <v>750</v>
      </c>
      <c r="D751" s="39" t="str">
        <f>O751</f>
        <v>cross &lt;- read.cross(format="csvs", genfile="C:/NGS/save/Genotype_select_csvs_ABHgenotypeR3US_aln_37.csv", phefile="C:/NGS/save/fphe.csv", na.strings=c("-","NA","N"), genotypes=c("A","H","B","D","C"), alleles=c("A","B"), estimate.map=F)</v>
      </c>
      <c r="F751" s="15" t="s">
        <v>1095</v>
      </c>
      <c r="G751" s="15" t="str">
        <f>'1. Input and Output files list'!$E$6</f>
        <v>C:/NGS/save/</v>
      </c>
      <c r="H751" s="15" t="s">
        <v>1345</v>
      </c>
      <c r="I751" s="15" t="str">
        <f>'1. Input and Output files list'!$E$6</f>
        <v>C:/NGS/save/</v>
      </c>
      <c r="J751" s="15" t="s">
        <v>1104</v>
      </c>
      <c r="O751" s="15" t="str">
        <f>CONCATENATE(F751,G751,H751,I751,J751,K751,L751,M751)</f>
        <v>cross &lt;- read.cross(format="csvs", genfile="C:/NGS/save/Genotype_select_csvs_ABHgenotypeR3US_aln_37.csv", phefile="C:/NGS/save/fphe.csv", na.strings=c("-","NA","N"), genotypes=c("A","H","B","D","C"), alleles=c("A","B"), estimate.map=F)</v>
      </c>
    </row>
    <row r="752" spans="3:15" x14ac:dyDescent="0.15">
      <c r="C752" s="15">
        <v>751</v>
      </c>
      <c r="D752" s="39" t="s">
        <v>1225</v>
      </c>
    </row>
    <row r="753" spans="3:15" x14ac:dyDescent="0.15">
      <c r="C753" s="15">
        <v>752</v>
      </c>
      <c r="D753" s="39" t="s">
        <v>1244</v>
      </c>
    </row>
    <row r="754" spans="3:15" x14ac:dyDescent="0.15">
      <c r="C754" s="15">
        <v>753</v>
      </c>
      <c r="D754" s="39" t="s">
        <v>1258</v>
      </c>
    </row>
    <row r="755" spans="3:15" x14ac:dyDescent="0.15">
      <c r="C755" s="15">
        <v>754</v>
      </c>
      <c r="D755" s="39" t="s">
        <v>1444</v>
      </c>
    </row>
    <row r="756" spans="3:15" x14ac:dyDescent="0.15">
      <c r="C756" s="15">
        <v>755</v>
      </c>
      <c r="D756" s="39" t="str">
        <f>O756</f>
        <v>cross &lt;- read.cross(format="csvs", genfile="C:/NGS/save/Genotype_select_csvs_ABHgenotypeR4US_aln_37.csv", phefile="C:/NGS/save/fphe.csv", na.strings=c("-","NA","N"), genotypes=c("A","H","B","D","C"), alleles=c("A","B"), estimate.map=F)</v>
      </c>
      <c r="F756" s="15" t="s">
        <v>1095</v>
      </c>
      <c r="G756" s="15" t="str">
        <f>'1. Input and Output files list'!$E$6</f>
        <v>C:/NGS/save/</v>
      </c>
      <c r="H756" s="15" t="s">
        <v>1346</v>
      </c>
      <c r="I756" s="15" t="str">
        <f>'1. Input and Output files list'!$E$6</f>
        <v>C:/NGS/save/</v>
      </c>
      <c r="J756" s="15" t="s">
        <v>1104</v>
      </c>
      <c r="O756" s="15" t="str">
        <f>CONCATENATE(F756,G756,H756,I756,J756,K756,L756,M756)</f>
        <v>cross &lt;- read.cross(format="csvs", genfile="C:/NGS/save/Genotype_select_csvs_ABHgenotypeR4US_aln_37.csv", phefile="C:/NGS/save/fphe.csv", na.strings=c("-","NA","N"), genotypes=c("A","H","B","D","C"), alleles=c("A","B"), estimate.map=F)</v>
      </c>
    </row>
    <row r="757" spans="3:15" x14ac:dyDescent="0.15">
      <c r="C757" s="15">
        <v>756</v>
      </c>
      <c r="D757" s="39" t="s">
        <v>1225</v>
      </c>
    </row>
    <row r="758" spans="3:15" x14ac:dyDescent="0.15">
      <c r="C758" s="15">
        <v>757</v>
      </c>
      <c r="D758" s="39" t="s">
        <v>1244</v>
      </c>
    </row>
    <row r="759" spans="3:15" x14ac:dyDescent="0.15">
      <c r="C759" s="15">
        <v>758</v>
      </c>
      <c r="D759" s="39" t="s">
        <v>1259</v>
      </c>
    </row>
    <row r="760" spans="3:15" x14ac:dyDescent="0.15">
      <c r="C760" s="15">
        <v>759</v>
      </c>
      <c r="D760" s="39" t="s">
        <v>1445</v>
      </c>
    </row>
    <row r="761" spans="3:15" x14ac:dyDescent="0.15">
      <c r="C761" s="15">
        <v>760</v>
      </c>
      <c r="D761" s="39" t="str">
        <f>O761</f>
        <v>cross &lt;- read.cross(format="csvs", genfile="C:/NGS/save/Genotype_select_csvs_ABHgenotypeR5US_aln_37.csv", phefile="C:/NGS/save/fphe.csv", na.strings=c("-","NA","N"), genotypes=c("A","H","B","D","C"), alleles=c("A","B"), estimate.map=F)</v>
      </c>
      <c r="F761" s="15" t="s">
        <v>1095</v>
      </c>
      <c r="G761" s="15" t="str">
        <f>'1. Input and Output files list'!$E$6</f>
        <v>C:/NGS/save/</v>
      </c>
      <c r="H761" s="15" t="s">
        <v>1347</v>
      </c>
      <c r="I761" s="15" t="str">
        <f>'1. Input and Output files list'!$E$6</f>
        <v>C:/NGS/save/</v>
      </c>
      <c r="J761" s="15" t="s">
        <v>1104</v>
      </c>
      <c r="O761" s="15" t="str">
        <f>CONCATENATE(F761,G761,H761,I761,J761,K761,L761,M761)</f>
        <v>cross &lt;- read.cross(format="csvs", genfile="C:/NGS/save/Genotype_select_csvs_ABHgenotypeR5US_aln_37.csv", phefile="C:/NGS/save/fphe.csv", na.strings=c("-","NA","N"), genotypes=c("A","H","B","D","C"), alleles=c("A","B"), estimate.map=F)</v>
      </c>
    </row>
    <row r="762" spans="3:15" x14ac:dyDescent="0.15">
      <c r="C762" s="15">
        <v>761</v>
      </c>
      <c r="D762" s="39" t="s">
        <v>1225</v>
      </c>
    </row>
    <row r="763" spans="3:15" x14ac:dyDescent="0.15">
      <c r="C763" s="15">
        <v>762</v>
      </c>
      <c r="D763" s="39" t="s">
        <v>1244</v>
      </c>
    </row>
    <row r="764" spans="3:15" x14ac:dyDescent="0.15">
      <c r="C764" s="15">
        <v>763</v>
      </c>
      <c r="D764" s="39" t="s">
        <v>1260</v>
      </c>
    </row>
    <row r="765" spans="3:15" x14ac:dyDescent="0.15">
      <c r="C765" s="15">
        <v>764</v>
      </c>
      <c r="D765" s="39" t="s">
        <v>1446</v>
      </c>
    </row>
    <row r="766" spans="3:15" x14ac:dyDescent="0.15">
      <c r="C766" s="15">
        <v>765</v>
      </c>
      <c r="D766" s="39" t="str">
        <f>O766</f>
        <v>cross &lt;- read.cross(format="csvs", genfile="C:/NGS/save/Genotype_select_csvs_ABHgenotypeR6US_aln_37.csv", phefile="C:/NGS/save/fphe.csv", na.strings=c("-","NA","N"), genotypes=c("A","H","B","D","C"), alleles=c("A","B"), estimate.map=F)</v>
      </c>
      <c r="F766" s="15" t="s">
        <v>1095</v>
      </c>
      <c r="G766" s="15" t="str">
        <f>'1. Input and Output files list'!$E$6</f>
        <v>C:/NGS/save/</v>
      </c>
      <c r="H766" s="15" t="s">
        <v>1348</v>
      </c>
      <c r="I766" s="15" t="str">
        <f>'1. Input and Output files list'!$E$6</f>
        <v>C:/NGS/save/</v>
      </c>
      <c r="J766" s="15" t="s">
        <v>1104</v>
      </c>
      <c r="O766" s="15" t="str">
        <f>CONCATENATE(F766,G766,H766,I766,J766,K766,L766,M766)</f>
        <v>cross &lt;- read.cross(format="csvs", genfile="C:/NGS/save/Genotype_select_csvs_ABHgenotypeR6US_aln_37.csv", phefile="C:/NGS/save/fphe.csv", na.strings=c("-","NA","N"), genotypes=c("A","H","B","D","C"), alleles=c("A","B"), estimate.map=F)</v>
      </c>
    </row>
    <row r="767" spans="3:15" x14ac:dyDescent="0.15">
      <c r="C767" s="15">
        <v>766</v>
      </c>
      <c r="D767" s="39" t="s">
        <v>1225</v>
      </c>
    </row>
    <row r="768" spans="3:15" x14ac:dyDescent="0.15">
      <c r="C768" s="15">
        <v>767</v>
      </c>
      <c r="D768" s="39" t="s">
        <v>1244</v>
      </c>
    </row>
    <row r="769" spans="3:15" x14ac:dyDescent="0.15">
      <c r="C769" s="15">
        <v>768</v>
      </c>
      <c r="D769" s="39" t="s">
        <v>1261</v>
      </c>
    </row>
    <row r="770" spans="3:15" x14ac:dyDescent="0.15">
      <c r="C770" s="15">
        <v>769</v>
      </c>
      <c r="D770" s="39" t="s">
        <v>1447</v>
      </c>
    </row>
    <row r="771" spans="3:15" x14ac:dyDescent="0.15">
      <c r="C771" s="15">
        <v>770</v>
      </c>
      <c r="D771" s="39" t="str">
        <f>O771</f>
        <v>cross &lt;- read.cross(format="csvs", genfile="C:/NGS/save/Genotype_select_csvs_ABHgenotypeR7US_aln_37.csv", phefile="C:/NGS/save/fphe.csv", na.strings=c("-","NA","N"), genotypes=c("A","H","B","D","C"), alleles=c("A","B"), estimate.map=F)</v>
      </c>
      <c r="F771" s="15" t="s">
        <v>1095</v>
      </c>
      <c r="G771" s="15" t="str">
        <f>'1. Input and Output files list'!$E$6</f>
        <v>C:/NGS/save/</v>
      </c>
      <c r="H771" s="15" t="s">
        <v>1349</v>
      </c>
      <c r="I771" s="15" t="str">
        <f>'1. Input and Output files list'!$E$6</f>
        <v>C:/NGS/save/</v>
      </c>
      <c r="J771" s="15" t="s">
        <v>1104</v>
      </c>
      <c r="O771" s="15" t="str">
        <f>CONCATENATE(F771,G771,H771,I771,J771,K771,L771,M771)</f>
        <v>cross &lt;- read.cross(format="csvs", genfile="C:/NGS/save/Genotype_select_csvs_ABHgenotypeR7US_aln_37.csv", phefile="C:/NGS/save/fphe.csv", na.strings=c("-","NA","N"), genotypes=c("A","H","B","D","C"), alleles=c("A","B"), estimate.map=F)</v>
      </c>
    </row>
    <row r="772" spans="3:15" x14ac:dyDescent="0.15">
      <c r="C772" s="15">
        <v>771</v>
      </c>
      <c r="D772" s="39" t="s">
        <v>1225</v>
      </c>
    </row>
    <row r="773" spans="3:15" x14ac:dyDescent="0.15">
      <c r="C773" s="15">
        <v>772</v>
      </c>
      <c r="D773" s="39" t="s">
        <v>1244</v>
      </c>
    </row>
    <row r="774" spans="3:15" x14ac:dyDescent="0.15">
      <c r="C774" s="15">
        <v>773</v>
      </c>
      <c r="D774" s="39" t="s">
        <v>1262</v>
      </c>
    </row>
    <row r="775" spans="3:15" x14ac:dyDescent="0.15">
      <c r="C775" s="15">
        <v>774</v>
      </c>
      <c r="D775" s="39" t="s">
        <v>1448</v>
      </c>
    </row>
    <row r="776" spans="3:15" x14ac:dyDescent="0.15">
      <c r="C776" s="15">
        <v>775</v>
      </c>
      <c r="D776" s="39" t="str">
        <f>O776</f>
        <v>cross &lt;- read.cross(format="csvs", genfile="C:/NGS/save/Genotype_select_csvs_ABHgenotypeR8US_aln_37.csv", phefile="C:/NGS/save/fphe.csv", na.strings=c("-","NA","N"), genotypes=c("A","H","B","D","C"), alleles=c("A","B"), estimate.map=F)</v>
      </c>
      <c r="F776" s="15" t="s">
        <v>1095</v>
      </c>
      <c r="G776" s="15" t="str">
        <f>'1. Input and Output files list'!$E$6</f>
        <v>C:/NGS/save/</v>
      </c>
      <c r="H776" s="15" t="s">
        <v>1350</v>
      </c>
      <c r="I776" s="15" t="str">
        <f>'1. Input and Output files list'!$E$6</f>
        <v>C:/NGS/save/</v>
      </c>
      <c r="J776" s="15" t="s">
        <v>1104</v>
      </c>
      <c r="O776" s="15" t="str">
        <f>CONCATENATE(F776,G776,H776,I776,J776,K776,L776,M776)</f>
        <v>cross &lt;- read.cross(format="csvs", genfile="C:/NGS/save/Genotype_select_csvs_ABHgenotypeR8US_aln_37.csv", phefile="C:/NGS/save/fphe.csv", na.strings=c("-","NA","N"), genotypes=c("A","H","B","D","C"), alleles=c("A","B"), estimate.map=F)</v>
      </c>
    </row>
    <row r="777" spans="3:15" x14ac:dyDescent="0.15">
      <c r="C777" s="15">
        <v>776</v>
      </c>
      <c r="D777" s="39" t="s">
        <v>1225</v>
      </c>
    </row>
    <row r="778" spans="3:15" x14ac:dyDescent="0.15">
      <c r="C778" s="15">
        <v>777</v>
      </c>
      <c r="D778" s="39" t="s">
        <v>1244</v>
      </c>
    </row>
    <row r="779" spans="3:15" x14ac:dyDescent="0.15">
      <c r="C779" s="15">
        <v>778</v>
      </c>
      <c r="D779" s="39" t="s">
        <v>1263</v>
      </c>
    </row>
    <row r="780" spans="3:15" x14ac:dyDescent="0.15">
      <c r="C780" s="15">
        <v>779</v>
      </c>
      <c r="D780" s="39" t="s">
        <v>1449</v>
      </c>
    </row>
    <row r="781" spans="3:15" x14ac:dyDescent="0.15">
      <c r="C781" s="15">
        <v>780</v>
      </c>
      <c r="D781" s="39" t="str">
        <f>O781</f>
        <v>cross &lt;- read.cross(format="csvs", genfile="C:/NGS/save/Genotype_select_csvs_ABHgenotypeR9US_aln_37.csv", phefile="C:/NGS/save/fphe.csv", na.strings=c("-","NA","N"), genotypes=c("A","H","B","D","C"), alleles=c("A","B"), estimate.map=F)</v>
      </c>
      <c r="F781" s="15" t="s">
        <v>1095</v>
      </c>
      <c r="G781" s="15" t="str">
        <f>'1. Input and Output files list'!$E$6</f>
        <v>C:/NGS/save/</v>
      </c>
      <c r="H781" s="15" t="s">
        <v>1351</v>
      </c>
      <c r="I781" s="15" t="str">
        <f>'1. Input and Output files list'!$E$6</f>
        <v>C:/NGS/save/</v>
      </c>
      <c r="J781" s="15" t="s">
        <v>1104</v>
      </c>
      <c r="O781" s="15" t="str">
        <f>CONCATENATE(F781,G781,H781,I781,J781,K781,L781,M781)</f>
        <v>cross &lt;- read.cross(format="csvs", genfile="C:/NGS/save/Genotype_select_csvs_ABHgenotypeR9US_aln_37.csv", phefile="C:/NGS/save/fphe.csv", na.strings=c("-","NA","N"), genotypes=c("A","H","B","D","C"), alleles=c("A","B"), estimate.map=F)</v>
      </c>
    </row>
    <row r="782" spans="3:15" x14ac:dyDescent="0.15">
      <c r="C782" s="15">
        <v>781</v>
      </c>
      <c r="D782" s="39" t="s">
        <v>1225</v>
      </c>
    </row>
    <row r="783" spans="3:15" x14ac:dyDescent="0.15">
      <c r="C783" s="15">
        <v>782</v>
      </c>
      <c r="D783" s="39" t="s">
        <v>1244</v>
      </c>
    </row>
    <row r="784" spans="3:15" x14ac:dyDescent="0.15">
      <c r="C784" s="15">
        <v>783</v>
      </c>
      <c r="D784" s="39" t="s">
        <v>1264</v>
      </c>
    </row>
    <row r="785" spans="3:15" x14ac:dyDescent="0.15">
      <c r="C785" s="15">
        <v>784</v>
      </c>
      <c r="D785" s="39" t="s">
        <v>1450</v>
      </c>
    </row>
    <row r="786" spans="3:15" x14ac:dyDescent="0.15">
      <c r="C786" s="15">
        <v>785</v>
      </c>
      <c r="D786" s="39" t="str">
        <f>O786</f>
        <v>cross &lt;- read.cross(format="csvs", genfile="C:/NGS/save/Genotype_select_csvs_ABHgenotypeR10US_aln_37.csv", phefile="C:/NGS/save/fphe.csv", na.strings=c("-","NA","N"), genotypes=c("A","H","B","D","C"), alleles=c("A","B"), estimate.map=F)</v>
      </c>
      <c r="F786" s="15" t="s">
        <v>1095</v>
      </c>
      <c r="G786" s="15" t="str">
        <f>'1. Input and Output files list'!$E$6</f>
        <v>C:/NGS/save/</v>
      </c>
      <c r="H786" s="15" t="s">
        <v>1352</v>
      </c>
      <c r="I786" s="15" t="str">
        <f>'1. Input and Output files list'!$E$6</f>
        <v>C:/NGS/save/</v>
      </c>
      <c r="J786" s="15" t="s">
        <v>1104</v>
      </c>
      <c r="O786" s="15" t="str">
        <f>CONCATENATE(F786,G786,H786,I786,J786,K786,L786,M786)</f>
        <v>cross &lt;- read.cross(format="csvs", genfile="C:/NGS/save/Genotype_select_csvs_ABHgenotypeR10US_aln_37.csv", phefile="C:/NGS/save/fphe.csv", na.strings=c("-","NA","N"), genotypes=c("A","H","B","D","C"), alleles=c("A","B"), estimate.map=F)</v>
      </c>
    </row>
    <row r="787" spans="3:15" x14ac:dyDescent="0.15">
      <c r="C787" s="15">
        <v>786</v>
      </c>
      <c r="D787" s="39" t="s">
        <v>1225</v>
      </c>
    </row>
    <row r="788" spans="3:15" x14ac:dyDescent="0.15">
      <c r="C788" s="15">
        <v>787</v>
      </c>
      <c r="D788" s="39" t="s">
        <v>1244</v>
      </c>
    </row>
    <row r="789" spans="3:15" x14ac:dyDescent="0.15">
      <c r="C789" s="15">
        <v>788</v>
      </c>
      <c r="D789" s="39" t="s">
        <v>1265</v>
      </c>
    </row>
    <row r="790" spans="3:15" x14ac:dyDescent="0.15">
      <c r="C790" s="15">
        <v>789</v>
      </c>
      <c r="D790" s="39" t="s">
        <v>1451</v>
      </c>
    </row>
    <row r="791" spans="3:15" x14ac:dyDescent="0.15">
      <c r="C791" s="15">
        <v>790</v>
      </c>
      <c r="D791" s="39" t="s">
        <v>1485</v>
      </c>
    </row>
    <row r="792" spans="3:15" x14ac:dyDescent="0.15">
      <c r="C792" s="15">
        <v>791</v>
      </c>
      <c r="D792" s="39" t="str">
        <f>O792</f>
        <v>cross &lt;- read.cross(format="csvs", genfile="C:/NGS/save/Genotype_csvs_ABHgenotypeR1SU_aln.csv", phefile="C:/NGS/save/fphe.csv", na.strings=c("-","NA","N"), genotypes=c("A","H","B","D","C"), alleles=c("A","B"), estimate.map=F)</v>
      </c>
      <c r="F792" s="15" t="s">
        <v>1095</v>
      </c>
      <c r="G792" s="15" t="str">
        <f>'1. Input and Output files list'!$E$6</f>
        <v>C:/NGS/save/</v>
      </c>
      <c r="H792" s="15" t="s">
        <v>1413</v>
      </c>
      <c r="I792" s="15" t="str">
        <f>'1. Input and Output files list'!$E$6</f>
        <v>C:/NGS/save/</v>
      </c>
      <c r="J792" s="15" t="s">
        <v>1104</v>
      </c>
      <c r="O792" s="15" t="str">
        <f>CONCATENATE(F792,G792,H792,I792,J792,K792,L792,M792)</f>
        <v>cross &lt;- read.cross(format="csvs", genfile="C:/NGS/save/Genotype_csvs_ABHgenotypeR1SU_aln.csv", phefile="C:/NGS/save/fphe.csv", na.strings=c("-","NA","N"), genotypes=c("A","H","B","D","C"), alleles=c("A","B"), estimate.map=F)</v>
      </c>
    </row>
    <row r="793" spans="3:15" x14ac:dyDescent="0.15">
      <c r="C793" s="15">
        <v>792</v>
      </c>
      <c r="D793" s="39" t="s">
        <v>1225</v>
      </c>
    </row>
    <row r="794" spans="3:15" x14ac:dyDescent="0.15">
      <c r="C794" s="15">
        <v>793</v>
      </c>
      <c r="D794" s="39" t="s">
        <v>1244</v>
      </c>
    </row>
    <row r="795" spans="3:15" x14ac:dyDescent="0.15">
      <c r="C795" s="15">
        <v>794</v>
      </c>
      <c r="D795" s="39" t="s">
        <v>1245</v>
      </c>
    </row>
    <row r="796" spans="3:15" x14ac:dyDescent="0.15">
      <c r="C796" s="15">
        <v>795</v>
      </c>
      <c r="D796" s="39" t="str">
        <f>O796</f>
        <v>cross &lt;- read.cross(format="csvs", genfile="C:/NGS/save/Genotype_csvs_ABHgenotypeR2SU_aln.csv", phefile="C:/NGS/save/fphe.csv", na.strings=c("-","NA","N"), genotypes=c("A","H","B","D","C"), alleles=c("A","B"), estimate.map=F)</v>
      </c>
      <c r="F796" s="15" t="s">
        <v>1095</v>
      </c>
      <c r="G796" s="15" t="str">
        <f>'1. Input and Output files list'!$E$6</f>
        <v>C:/NGS/save/</v>
      </c>
      <c r="H796" s="15" t="s">
        <v>1414</v>
      </c>
      <c r="I796" s="15" t="str">
        <f>'1. Input and Output files list'!$E$6</f>
        <v>C:/NGS/save/</v>
      </c>
      <c r="J796" s="15" t="s">
        <v>1104</v>
      </c>
      <c r="O796" s="15" t="str">
        <f>CONCATENATE(F796,G796,H796,I796,J796,K796,L796,M796)</f>
        <v>cross &lt;- read.cross(format="csvs", genfile="C:/NGS/save/Genotype_csvs_ABHgenotypeR2SU_aln.csv", phefile="C:/NGS/save/fphe.csv", na.strings=c("-","NA","N"), genotypes=c("A","H","B","D","C"), alleles=c("A","B"), estimate.map=F)</v>
      </c>
    </row>
    <row r="797" spans="3:15" x14ac:dyDescent="0.15">
      <c r="C797" s="15">
        <v>796</v>
      </c>
      <c r="D797" s="39" t="s">
        <v>1225</v>
      </c>
    </row>
    <row r="798" spans="3:15" x14ac:dyDescent="0.15">
      <c r="C798" s="15">
        <v>797</v>
      </c>
      <c r="D798" s="39" t="s">
        <v>1244</v>
      </c>
    </row>
    <row r="799" spans="3:15" x14ac:dyDescent="0.15">
      <c r="C799" s="15">
        <v>798</v>
      </c>
      <c r="D799" s="39" t="s">
        <v>1246</v>
      </c>
    </row>
    <row r="800" spans="3:15" x14ac:dyDescent="0.15">
      <c r="C800" s="15">
        <v>799</v>
      </c>
      <c r="D800" s="39" t="s">
        <v>1465</v>
      </c>
    </row>
    <row r="801" spans="3:15" x14ac:dyDescent="0.15">
      <c r="C801" s="15">
        <v>800</v>
      </c>
      <c r="D801" s="39" t="str">
        <f>O801</f>
        <v>cross &lt;- read.cross(format="csvs", genfile="C:/NGS/save/Genotype_csvs_ABHgenotypeR3SU_aln.csv", phefile="C:/NGS/save/fphe.csv", na.strings=c("-","NA","N"), genotypes=c("A","H","B","D","C"), alleles=c("A","B"), estimate.map=F)</v>
      </c>
      <c r="F801" s="15" t="s">
        <v>1095</v>
      </c>
      <c r="G801" s="15" t="str">
        <f>'1. Input and Output files list'!$E$6</f>
        <v>C:/NGS/save/</v>
      </c>
      <c r="H801" s="15" t="s">
        <v>1415</v>
      </c>
      <c r="I801" s="15" t="str">
        <f>'1. Input and Output files list'!$E$6</f>
        <v>C:/NGS/save/</v>
      </c>
      <c r="J801" s="15" t="s">
        <v>1104</v>
      </c>
      <c r="O801" s="15" t="str">
        <f>CONCATENATE(F801,G801,H801,I801,J801,K801,L801,M801)</f>
        <v>cross &lt;- read.cross(format="csvs", genfile="C:/NGS/save/Genotype_csvs_ABHgenotypeR3SU_aln.csv", phefile="C:/NGS/save/fphe.csv", na.strings=c("-","NA","N"), genotypes=c("A","H","B","D","C"), alleles=c("A","B"), estimate.map=F)</v>
      </c>
    </row>
    <row r="802" spans="3:15" x14ac:dyDescent="0.15">
      <c r="C802" s="15">
        <v>801</v>
      </c>
      <c r="D802" s="39" t="s">
        <v>1225</v>
      </c>
    </row>
    <row r="803" spans="3:15" x14ac:dyDescent="0.15">
      <c r="C803" s="15">
        <v>802</v>
      </c>
      <c r="D803" s="39" t="s">
        <v>1244</v>
      </c>
    </row>
    <row r="804" spans="3:15" x14ac:dyDescent="0.15">
      <c r="C804" s="15">
        <v>803</v>
      </c>
      <c r="D804" s="39" t="s">
        <v>1248</v>
      </c>
    </row>
    <row r="805" spans="3:15" x14ac:dyDescent="0.15">
      <c r="C805" s="15">
        <v>804</v>
      </c>
      <c r="D805" s="39" t="s">
        <v>1466</v>
      </c>
    </row>
    <row r="806" spans="3:15" x14ac:dyDescent="0.15">
      <c r="C806" s="15">
        <v>805</v>
      </c>
      <c r="D806" s="39" t="str">
        <f>O806</f>
        <v>cross &lt;- read.cross(format="csvs", genfile="C:/NGS/save/Genotype_csvs_ABHgenotypeR4SU_aln.csv", phefile="C:/NGS/save/fphe.csv", na.strings=c("-","NA","N"), genotypes=c("A","H","B","D","C"), alleles=c("A","B"), estimate.map=F)</v>
      </c>
      <c r="F806" s="15" t="s">
        <v>1095</v>
      </c>
      <c r="G806" s="15" t="str">
        <f>'1. Input and Output files list'!$E$6</f>
        <v>C:/NGS/save/</v>
      </c>
      <c r="H806" s="15" t="s">
        <v>1416</v>
      </c>
      <c r="I806" s="15" t="str">
        <f>'1. Input and Output files list'!$E$6</f>
        <v>C:/NGS/save/</v>
      </c>
      <c r="J806" s="15" t="s">
        <v>1104</v>
      </c>
      <c r="O806" s="15" t="str">
        <f>CONCATENATE(F806,G806,H806,I806,J806,K806,L806,M806)</f>
        <v>cross &lt;- read.cross(format="csvs", genfile="C:/NGS/save/Genotype_csvs_ABHgenotypeR4SU_aln.csv", phefile="C:/NGS/save/fphe.csv", na.strings=c("-","NA","N"), genotypes=c("A","H","B","D","C"), alleles=c("A","B"), estimate.map=F)</v>
      </c>
    </row>
    <row r="807" spans="3:15" x14ac:dyDescent="0.15">
      <c r="C807" s="15">
        <v>806</v>
      </c>
      <c r="D807" s="39" t="s">
        <v>1225</v>
      </c>
    </row>
    <row r="808" spans="3:15" x14ac:dyDescent="0.15">
      <c r="C808" s="15">
        <v>807</v>
      </c>
      <c r="D808" s="39" t="s">
        <v>1244</v>
      </c>
    </row>
    <row r="809" spans="3:15" x14ac:dyDescent="0.15">
      <c r="C809" s="15">
        <v>808</v>
      </c>
      <c r="D809" s="39" t="s">
        <v>1249</v>
      </c>
    </row>
    <row r="810" spans="3:15" x14ac:dyDescent="0.15">
      <c r="C810" s="15">
        <v>809</v>
      </c>
      <c r="D810" s="39" t="s">
        <v>1467</v>
      </c>
    </row>
    <row r="811" spans="3:15" x14ac:dyDescent="0.15">
      <c r="C811" s="15">
        <v>810</v>
      </c>
      <c r="D811" s="39" t="str">
        <f>O811</f>
        <v>cross &lt;- read.cross(format="csvs", genfile="C:/NGS/save/Genotype_csvs_ABHgenotypeR5SU_aln.csv", phefile="C:/NGS/save/fphe.csv", na.strings=c("-","NA","N"), genotypes=c("A","H","B","D","C"), alleles=c("A","B"), estimate.map=F)</v>
      </c>
      <c r="F811" s="15" t="s">
        <v>1095</v>
      </c>
      <c r="G811" s="15" t="str">
        <f>'1. Input and Output files list'!$E$6</f>
        <v>C:/NGS/save/</v>
      </c>
      <c r="H811" s="15" t="s">
        <v>1417</v>
      </c>
      <c r="I811" s="15" t="str">
        <f>'1. Input and Output files list'!$E$6</f>
        <v>C:/NGS/save/</v>
      </c>
      <c r="J811" s="15" t="s">
        <v>1104</v>
      </c>
      <c r="O811" s="15" t="str">
        <f>CONCATENATE(F811,G811,H811,I811,J811,K811,L811,M811)</f>
        <v>cross &lt;- read.cross(format="csvs", genfile="C:/NGS/save/Genotype_csvs_ABHgenotypeR5SU_aln.csv", phefile="C:/NGS/save/fphe.csv", na.strings=c("-","NA","N"), genotypes=c("A","H","B","D","C"), alleles=c("A","B"), estimate.map=F)</v>
      </c>
    </row>
    <row r="812" spans="3:15" x14ac:dyDescent="0.15">
      <c r="C812" s="15">
        <v>811</v>
      </c>
      <c r="D812" s="39" t="s">
        <v>1225</v>
      </c>
    </row>
    <row r="813" spans="3:15" x14ac:dyDescent="0.15">
      <c r="C813" s="15">
        <v>812</v>
      </c>
      <c r="D813" s="39" t="s">
        <v>1244</v>
      </c>
    </row>
    <row r="814" spans="3:15" x14ac:dyDescent="0.15">
      <c r="C814" s="15">
        <v>813</v>
      </c>
      <c r="D814" s="39" t="s">
        <v>1250</v>
      </c>
    </row>
    <row r="815" spans="3:15" x14ac:dyDescent="0.15">
      <c r="C815" s="15">
        <v>814</v>
      </c>
      <c r="D815" s="39" t="s">
        <v>1468</v>
      </c>
    </row>
    <row r="816" spans="3:15" x14ac:dyDescent="0.15">
      <c r="C816" s="15">
        <v>815</v>
      </c>
      <c r="D816" s="39" t="str">
        <f>O816</f>
        <v>cross &lt;- read.cross(format="csvs", genfile="C:/NGS/save/Genotype_csvs_ABHgenotypeR6SU_aln.csv", phefile="C:/NGS/save/fphe.csv", na.strings=c("-","NA","N"), genotypes=c("A","H","B","D","C"), alleles=c("A","B"), estimate.map=F)</v>
      </c>
      <c r="F816" s="15" t="s">
        <v>1095</v>
      </c>
      <c r="G816" s="15" t="str">
        <f>'1. Input and Output files list'!$E$6</f>
        <v>C:/NGS/save/</v>
      </c>
      <c r="H816" s="15" t="s">
        <v>1418</v>
      </c>
      <c r="I816" s="15" t="str">
        <f>'1. Input and Output files list'!$E$6</f>
        <v>C:/NGS/save/</v>
      </c>
      <c r="J816" s="15" t="s">
        <v>1104</v>
      </c>
      <c r="O816" s="15" t="str">
        <f>CONCATENATE(F816,G816,H816,I816,J816,K816,L816,M816)</f>
        <v>cross &lt;- read.cross(format="csvs", genfile="C:/NGS/save/Genotype_csvs_ABHgenotypeR6SU_aln.csv", phefile="C:/NGS/save/fphe.csv", na.strings=c("-","NA","N"), genotypes=c("A","H","B","D","C"), alleles=c("A","B"), estimate.map=F)</v>
      </c>
    </row>
    <row r="817" spans="3:15" x14ac:dyDescent="0.15">
      <c r="C817" s="15">
        <v>816</v>
      </c>
      <c r="D817" s="39" t="s">
        <v>1225</v>
      </c>
    </row>
    <row r="818" spans="3:15" x14ac:dyDescent="0.15">
      <c r="C818" s="15">
        <v>817</v>
      </c>
      <c r="D818" s="39" t="s">
        <v>1244</v>
      </c>
    </row>
    <row r="819" spans="3:15" x14ac:dyDescent="0.15">
      <c r="C819" s="15">
        <v>818</v>
      </c>
      <c r="D819" s="39" t="s">
        <v>1251</v>
      </c>
    </row>
    <row r="820" spans="3:15" x14ac:dyDescent="0.15">
      <c r="C820" s="15">
        <v>819</v>
      </c>
      <c r="D820" s="39" t="s">
        <v>1469</v>
      </c>
    </row>
    <row r="821" spans="3:15" x14ac:dyDescent="0.15">
      <c r="C821" s="15">
        <v>820</v>
      </c>
      <c r="D821" s="39" t="str">
        <f>O821</f>
        <v>cross &lt;- read.cross(format="csvs", genfile="C:/NGS/save/Genotype_csvs_ABHgenotypeR7SU_aln.csv", phefile="C:/NGS/save/fphe.csv", na.strings=c("-","NA","N"), genotypes=c("A","H","B","D","C"), alleles=c("A","B"), estimate.map=F)</v>
      </c>
      <c r="F821" s="15" t="s">
        <v>1095</v>
      </c>
      <c r="G821" s="15" t="str">
        <f>'1. Input and Output files list'!$E$6</f>
        <v>C:/NGS/save/</v>
      </c>
      <c r="H821" s="15" t="s">
        <v>1419</v>
      </c>
      <c r="I821" s="15" t="str">
        <f>'1. Input and Output files list'!$E$6</f>
        <v>C:/NGS/save/</v>
      </c>
      <c r="J821" s="15" t="s">
        <v>1104</v>
      </c>
      <c r="O821" s="15" t="str">
        <f>CONCATENATE(F821,G821,H821,I821,J821,K821,L821,M821)</f>
        <v>cross &lt;- read.cross(format="csvs", genfile="C:/NGS/save/Genotype_csvs_ABHgenotypeR7SU_aln.csv", phefile="C:/NGS/save/fphe.csv", na.strings=c("-","NA","N"), genotypes=c("A","H","B","D","C"), alleles=c("A","B"), estimate.map=F)</v>
      </c>
    </row>
    <row r="822" spans="3:15" x14ac:dyDescent="0.15">
      <c r="C822" s="15">
        <v>821</v>
      </c>
      <c r="D822" s="39" t="s">
        <v>1225</v>
      </c>
    </row>
    <row r="823" spans="3:15" x14ac:dyDescent="0.15">
      <c r="C823" s="15">
        <v>822</v>
      </c>
      <c r="D823" s="39" t="s">
        <v>1244</v>
      </c>
    </row>
    <row r="824" spans="3:15" x14ac:dyDescent="0.15">
      <c r="C824" s="15">
        <v>823</v>
      </c>
      <c r="D824" s="39" t="s">
        <v>1252</v>
      </c>
    </row>
    <row r="825" spans="3:15" x14ac:dyDescent="0.15">
      <c r="C825" s="15">
        <v>824</v>
      </c>
      <c r="D825" s="39" t="s">
        <v>1470</v>
      </c>
    </row>
    <row r="826" spans="3:15" x14ac:dyDescent="0.15">
      <c r="C826" s="15">
        <v>825</v>
      </c>
      <c r="D826" s="39" t="str">
        <f>O826</f>
        <v>cross &lt;- read.cross(format="csvs", genfile="C:/NGS/save/Genotype_csvs_ABHgenotypeR8SU_aln.csv", phefile="C:/NGS/save/fphe.csv", na.strings=c("-","NA","N"), genotypes=c("A","H","B","D","C"), alleles=c("A","B"), estimate.map=F)</v>
      </c>
      <c r="F826" s="15" t="s">
        <v>1095</v>
      </c>
      <c r="G826" s="15" t="str">
        <f>'1. Input and Output files list'!$E$6</f>
        <v>C:/NGS/save/</v>
      </c>
      <c r="H826" s="15" t="s">
        <v>1420</v>
      </c>
      <c r="I826" s="15" t="str">
        <f>'1. Input and Output files list'!$E$6</f>
        <v>C:/NGS/save/</v>
      </c>
      <c r="J826" s="15" t="s">
        <v>1104</v>
      </c>
      <c r="O826" s="15" t="str">
        <f>CONCATENATE(F826,G826,H826,I826,J826,K826,L826,M826)</f>
        <v>cross &lt;- read.cross(format="csvs", genfile="C:/NGS/save/Genotype_csvs_ABHgenotypeR8SU_aln.csv", phefile="C:/NGS/save/fphe.csv", na.strings=c("-","NA","N"), genotypes=c("A","H","B","D","C"), alleles=c("A","B"), estimate.map=F)</v>
      </c>
    </row>
    <row r="827" spans="3:15" x14ac:dyDescent="0.15">
      <c r="C827" s="15">
        <v>826</v>
      </c>
      <c r="D827" s="39" t="s">
        <v>1225</v>
      </c>
    </row>
    <row r="828" spans="3:15" x14ac:dyDescent="0.15">
      <c r="C828" s="15">
        <v>827</v>
      </c>
      <c r="D828" s="39" t="s">
        <v>1244</v>
      </c>
    </row>
    <row r="829" spans="3:15" x14ac:dyDescent="0.15">
      <c r="C829" s="15">
        <v>828</v>
      </c>
      <c r="D829" s="39" t="s">
        <v>1253</v>
      </c>
    </row>
    <row r="830" spans="3:15" x14ac:dyDescent="0.15">
      <c r="C830" s="15">
        <v>829</v>
      </c>
      <c r="D830" s="39" t="s">
        <v>1471</v>
      </c>
    </row>
    <row r="831" spans="3:15" x14ac:dyDescent="0.15">
      <c r="C831" s="15">
        <v>830</v>
      </c>
      <c r="D831" s="39" t="str">
        <f>O831</f>
        <v>cross &lt;- read.cross(format="csvs", genfile="C:/NGS/save/Genotype_csvs_ABHgenotypeR9SU_aln.csv", phefile="C:/NGS/save/fphe.csv", na.strings=c("-","NA","N"), genotypes=c("A","H","B","D","C"), alleles=c("A","B"), estimate.map=F)</v>
      </c>
      <c r="F831" s="15" t="s">
        <v>1095</v>
      </c>
      <c r="G831" s="15" t="str">
        <f>'1. Input and Output files list'!$E$6</f>
        <v>C:/NGS/save/</v>
      </c>
      <c r="H831" s="15" t="s">
        <v>1421</v>
      </c>
      <c r="I831" s="15" t="str">
        <f>'1. Input and Output files list'!$E$6</f>
        <v>C:/NGS/save/</v>
      </c>
      <c r="J831" s="15" t="s">
        <v>1104</v>
      </c>
      <c r="O831" s="15" t="str">
        <f>CONCATENATE(F831,G831,H831,I831,J831,K831,L831,M831)</f>
        <v>cross &lt;- read.cross(format="csvs", genfile="C:/NGS/save/Genotype_csvs_ABHgenotypeR9SU_aln.csv", phefile="C:/NGS/save/fphe.csv", na.strings=c("-","NA","N"), genotypes=c("A","H","B","D","C"), alleles=c("A","B"), estimate.map=F)</v>
      </c>
    </row>
    <row r="832" spans="3:15" x14ac:dyDescent="0.15">
      <c r="C832" s="15">
        <v>831</v>
      </c>
      <c r="D832" s="39" t="s">
        <v>1225</v>
      </c>
    </row>
    <row r="833" spans="3:15" x14ac:dyDescent="0.15">
      <c r="C833" s="15">
        <v>832</v>
      </c>
      <c r="D833" s="39" t="s">
        <v>1244</v>
      </c>
    </row>
    <row r="834" spans="3:15" x14ac:dyDescent="0.15">
      <c r="C834" s="15">
        <v>833</v>
      </c>
      <c r="D834" s="39" t="s">
        <v>1254</v>
      </c>
    </row>
    <row r="835" spans="3:15" x14ac:dyDescent="0.15">
      <c r="C835" s="15">
        <v>834</v>
      </c>
      <c r="D835" s="39" t="s">
        <v>1472</v>
      </c>
    </row>
    <row r="836" spans="3:15" x14ac:dyDescent="0.15">
      <c r="C836" s="15">
        <v>835</v>
      </c>
      <c r="D836" s="39" t="str">
        <f>O836</f>
        <v>cross &lt;- read.cross(format="csvs", genfile="C:/NGS/save/Genotype_csvs_ABHgenotypeR10SU_aln.csv", phefile="C:/NGS/save/fphe.csv", na.strings=c("-","NA","N"), genotypes=c("A","H","B","D","C"), alleles=c("A","B"), estimate.map=F)</v>
      </c>
      <c r="F836" s="15" t="s">
        <v>1095</v>
      </c>
      <c r="G836" s="15" t="str">
        <f>'1. Input and Output files list'!$E$6</f>
        <v>C:/NGS/save/</v>
      </c>
      <c r="H836" s="15" t="s">
        <v>1422</v>
      </c>
      <c r="I836" s="15" t="str">
        <f>'1. Input and Output files list'!$E$6</f>
        <v>C:/NGS/save/</v>
      </c>
      <c r="J836" s="15" t="s">
        <v>1104</v>
      </c>
      <c r="O836" s="15" t="str">
        <f>CONCATENATE(F836,G836,H836,I836,J836,K836,L836,M836)</f>
        <v>cross &lt;- read.cross(format="csvs", genfile="C:/NGS/save/Genotype_csvs_ABHgenotypeR10SU_aln.csv", phefile="C:/NGS/save/fphe.csv", na.strings=c("-","NA","N"), genotypes=c("A","H","B","D","C"), alleles=c("A","B"), estimate.map=F)</v>
      </c>
    </row>
    <row r="837" spans="3:15" x14ac:dyDescent="0.15">
      <c r="C837" s="15">
        <v>836</v>
      </c>
      <c r="D837" s="39" t="s">
        <v>1225</v>
      </c>
    </row>
    <row r="838" spans="3:15" x14ac:dyDescent="0.15">
      <c r="C838" s="15">
        <v>837</v>
      </c>
      <c r="D838" s="39" t="s">
        <v>1244</v>
      </c>
    </row>
    <row r="839" spans="3:15" x14ac:dyDescent="0.15">
      <c r="C839" s="15">
        <v>838</v>
      </c>
      <c r="D839" s="39" t="s">
        <v>1255</v>
      </c>
    </row>
    <row r="840" spans="3:15" x14ac:dyDescent="0.15">
      <c r="C840" s="15">
        <v>839</v>
      </c>
      <c r="D840" s="39" t="s">
        <v>1473</v>
      </c>
    </row>
    <row r="841" spans="3:15" x14ac:dyDescent="0.15">
      <c r="C841" s="15">
        <v>840</v>
      </c>
      <c r="D841" s="39" t="str">
        <f>O841</f>
        <v>cross &lt;- read.cross(format="csvs", genfile="C:/NGS/save/Genotype_csvs_ABHgenotypeR1US_aln.csv", phefile="C:/NGS/save/fphe.csv", na.strings=c("-","NA","N"), genotypes=c("A","H","B","D","C"), alleles=c("A","B"), estimate.map=F)</v>
      </c>
      <c r="F841" s="15" t="s">
        <v>1095</v>
      </c>
      <c r="G841" s="15" t="str">
        <f>'1. Input and Output files list'!$E$6</f>
        <v>C:/NGS/save/</v>
      </c>
      <c r="H841" s="15" t="s">
        <v>1423</v>
      </c>
      <c r="I841" s="15" t="str">
        <f>'1. Input and Output files list'!$E$6</f>
        <v>C:/NGS/save/</v>
      </c>
      <c r="J841" s="15" t="s">
        <v>1104</v>
      </c>
      <c r="O841" s="15" t="str">
        <f>CONCATENATE(F841,G841,H841,I841,J841,K841,L841,M841)</f>
        <v>cross &lt;- read.cross(format="csvs", genfile="C:/NGS/save/Genotype_csvs_ABHgenotypeR1US_aln.csv", phefile="C:/NGS/save/fphe.csv", na.strings=c("-","NA","N"), genotypes=c("A","H","B","D","C"), alleles=c("A","B"), estimate.map=F)</v>
      </c>
    </row>
    <row r="842" spans="3:15" x14ac:dyDescent="0.15">
      <c r="C842" s="15">
        <v>841</v>
      </c>
      <c r="D842" s="39" t="s">
        <v>1225</v>
      </c>
    </row>
    <row r="843" spans="3:15" x14ac:dyDescent="0.15">
      <c r="C843" s="15">
        <v>842</v>
      </c>
      <c r="D843" s="39" t="s">
        <v>1244</v>
      </c>
    </row>
    <row r="844" spans="3:15" x14ac:dyDescent="0.15">
      <c r="C844" s="15">
        <v>843</v>
      </c>
      <c r="D844" s="39" t="s">
        <v>1256</v>
      </c>
    </row>
    <row r="845" spans="3:15" x14ac:dyDescent="0.15">
      <c r="C845" s="15">
        <v>844</v>
      </c>
      <c r="D845" s="39" t="s">
        <v>1474</v>
      </c>
    </row>
    <row r="846" spans="3:15" x14ac:dyDescent="0.15">
      <c r="C846" s="15">
        <v>845</v>
      </c>
      <c r="D846" s="39" t="str">
        <f>O846</f>
        <v>cross &lt;- read.cross(format="csvs", genfile="C:/NGS/save/Genotype_csvs_ABHgenotypeR2US_aln.csv", phefile="C:/NGS/save/fphe.csv", na.strings=c("-","NA","N"), genotypes=c("A","H","B","D","C"), alleles=c("A","B"), estimate.map=F)</v>
      </c>
      <c r="F846" s="15" t="s">
        <v>1095</v>
      </c>
      <c r="G846" s="15" t="str">
        <f>'1. Input and Output files list'!$E$6</f>
        <v>C:/NGS/save/</v>
      </c>
      <c r="H846" s="15" t="s">
        <v>1424</v>
      </c>
      <c r="I846" s="15" t="str">
        <f>'1. Input and Output files list'!$E$6</f>
        <v>C:/NGS/save/</v>
      </c>
      <c r="J846" s="15" t="s">
        <v>1104</v>
      </c>
      <c r="O846" s="15" t="str">
        <f>CONCATENATE(F846,G846,H846,I846,J846,K846,L846,M846)</f>
        <v>cross &lt;- read.cross(format="csvs", genfile="C:/NGS/save/Genotype_csvs_ABHgenotypeR2US_aln.csv", phefile="C:/NGS/save/fphe.csv", na.strings=c("-","NA","N"), genotypes=c("A","H","B","D","C"), alleles=c("A","B"), estimate.map=F)</v>
      </c>
    </row>
    <row r="847" spans="3:15" x14ac:dyDescent="0.15">
      <c r="C847" s="15">
        <v>846</v>
      </c>
      <c r="D847" s="39" t="s">
        <v>1225</v>
      </c>
    </row>
    <row r="848" spans="3:15" x14ac:dyDescent="0.15">
      <c r="C848" s="15">
        <v>847</v>
      </c>
      <c r="D848" s="39" t="s">
        <v>1244</v>
      </c>
    </row>
    <row r="849" spans="3:15" x14ac:dyDescent="0.15">
      <c r="C849" s="15">
        <v>848</v>
      </c>
      <c r="D849" s="39" t="s">
        <v>1257</v>
      </c>
    </row>
    <row r="850" spans="3:15" x14ac:dyDescent="0.15">
      <c r="C850" s="15">
        <v>849</v>
      </c>
      <c r="D850" s="39" t="s">
        <v>1475</v>
      </c>
    </row>
    <row r="851" spans="3:15" x14ac:dyDescent="0.15">
      <c r="C851" s="15">
        <v>850</v>
      </c>
      <c r="D851" s="39" t="str">
        <f>O851</f>
        <v>cross &lt;- read.cross(format="csvs", genfile="C:/NGS/save/Genotype_csvs_ABHgenotypeR3US_aln.csv", phefile="C:/NGS/save/fphe.csv", na.strings=c("-","NA","N"), genotypes=c("A","H","B","D","C"), alleles=c("A","B"), estimate.map=F)</v>
      </c>
      <c r="F851" s="15" t="s">
        <v>1095</v>
      </c>
      <c r="G851" s="15" t="str">
        <f>'1. Input and Output files list'!$E$6</f>
        <v>C:/NGS/save/</v>
      </c>
      <c r="H851" s="15" t="s">
        <v>1425</v>
      </c>
      <c r="I851" s="15" t="str">
        <f>'1. Input and Output files list'!$E$6</f>
        <v>C:/NGS/save/</v>
      </c>
      <c r="J851" s="15" t="s">
        <v>1104</v>
      </c>
      <c r="O851" s="15" t="str">
        <f>CONCATENATE(F851,G851,H851,I851,J851,K851,L851,M851)</f>
        <v>cross &lt;- read.cross(format="csvs", genfile="C:/NGS/save/Genotype_csvs_ABHgenotypeR3US_aln.csv", phefile="C:/NGS/save/fphe.csv", na.strings=c("-","NA","N"), genotypes=c("A","H","B","D","C"), alleles=c("A","B"), estimate.map=F)</v>
      </c>
    </row>
    <row r="852" spans="3:15" x14ac:dyDescent="0.15">
      <c r="C852" s="15">
        <v>851</v>
      </c>
      <c r="D852" s="39" t="s">
        <v>1225</v>
      </c>
    </row>
    <row r="853" spans="3:15" x14ac:dyDescent="0.15">
      <c r="C853" s="15">
        <v>852</v>
      </c>
      <c r="D853" s="39" t="s">
        <v>1244</v>
      </c>
    </row>
    <row r="854" spans="3:15" x14ac:dyDescent="0.15">
      <c r="C854" s="15">
        <v>853</v>
      </c>
      <c r="D854" s="39" t="s">
        <v>1258</v>
      </c>
    </row>
    <row r="855" spans="3:15" x14ac:dyDescent="0.15">
      <c r="C855" s="15">
        <v>854</v>
      </c>
      <c r="D855" s="39" t="s">
        <v>1476</v>
      </c>
    </row>
    <row r="856" spans="3:15" x14ac:dyDescent="0.15">
      <c r="C856" s="15">
        <v>855</v>
      </c>
      <c r="D856" s="39" t="str">
        <f>O856</f>
        <v>cross &lt;- read.cross(format="csvs", genfile="C:/NGS/save/Genotype_csvs_ABHgenotypeR4US_aln.csv", phefile="C:/NGS/save/fphe.csv", na.strings=c("-","NA","N"), genotypes=c("A","H","B","D","C"), alleles=c("A","B"), estimate.map=F)</v>
      </c>
      <c r="F856" s="15" t="s">
        <v>1095</v>
      </c>
      <c r="G856" s="15" t="str">
        <f>'1. Input and Output files list'!$E$6</f>
        <v>C:/NGS/save/</v>
      </c>
      <c r="H856" s="15" t="s">
        <v>1426</v>
      </c>
      <c r="I856" s="15" t="str">
        <f>'1. Input and Output files list'!$E$6</f>
        <v>C:/NGS/save/</v>
      </c>
      <c r="J856" s="15" t="s">
        <v>1104</v>
      </c>
      <c r="O856" s="15" t="str">
        <f>CONCATENATE(F856,G856,H856,I856,J856,K856,L856,M856)</f>
        <v>cross &lt;- read.cross(format="csvs", genfile="C:/NGS/save/Genotype_csvs_ABHgenotypeR4US_aln.csv", phefile="C:/NGS/save/fphe.csv", na.strings=c("-","NA","N"), genotypes=c("A","H","B","D","C"), alleles=c("A","B"), estimate.map=F)</v>
      </c>
    </row>
    <row r="857" spans="3:15" x14ac:dyDescent="0.15">
      <c r="C857" s="15">
        <v>856</v>
      </c>
      <c r="D857" s="39" t="s">
        <v>1225</v>
      </c>
    </row>
    <row r="858" spans="3:15" x14ac:dyDescent="0.15">
      <c r="C858" s="15">
        <v>857</v>
      </c>
      <c r="D858" s="39" t="s">
        <v>1244</v>
      </c>
    </row>
    <row r="859" spans="3:15" x14ac:dyDescent="0.15">
      <c r="C859" s="15">
        <v>858</v>
      </c>
      <c r="D859" s="39" t="s">
        <v>1259</v>
      </c>
    </row>
    <row r="860" spans="3:15" x14ac:dyDescent="0.15">
      <c r="C860" s="15">
        <v>859</v>
      </c>
      <c r="D860" s="39" t="s">
        <v>1477</v>
      </c>
    </row>
    <row r="861" spans="3:15" x14ac:dyDescent="0.15">
      <c r="C861" s="15">
        <v>860</v>
      </c>
      <c r="D861" s="39" t="str">
        <f>O861</f>
        <v>cross &lt;- read.cross(format="csvs", genfile="C:/NGS/save/Genotype_csvs_ABHgenotypeR5US_aln.csv", phefile="C:/NGS/save/fphe.csv", na.strings=c("-","NA","N"), genotypes=c("A","H","B","D","C"), alleles=c("A","B"), estimate.map=F)</v>
      </c>
      <c r="F861" s="15" t="s">
        <v>1095</v>
      </c>
      <c r="G861" s="15" t="str">
        <f>'1. Input and Output files list'!$E$6</f>
        <v>C:/NGS/save/</v>
      </c>
      <c r="H861" s="15" t="s">
        <v>1427</v>
      </c>
      <c r="I861" s="15" t="str">
        <f>'1. Input and Output files list'!$E$6</f>
        <v>C:/NGS/save/</v>
      </c>
      <c r="J861" s="15" t="s">
        <v>1104</v>
      </c>
      <c r="O861" s="15" t="str">
        <f>CONCATENATE(F861,G861,H861,I861,J861,K861,L861,M861)</f>
        <v>cross &lt;- read.cross(format="csvs", genfile="C:/NGS/save/Genotype_csvs_ABHgenotypeR5US_aln.csv", phefile="C:/NGS/save/fphe.csv", na.strings=c("-","NA","N"), genotypes=c("A","H","B","D","C"), alleles=c("A","B"), estimate.map=F)</v>
      </c>
    </row>
    <row r="862" spans="3:15" x14ac:dyDescent="0.15">
      <c r="C862" s="15">
        <v>861</v>
      </c>
      <c r="D862" s="39" t="s">
        <v>1225</v>
      </c>
    </row>
    <row r="863" spans="3:15" x14ac:dyDescent="0.15">
      <c r="C863" s="15">
        <v>862</v>
      </c>
      <c r="D863" s="39" t="s">
        <v>1244</v>
      </c>
    </row>
    <row r="864" spans="3:15" x14ac:dyDescent="0.15">
      <c r="C864" s="15">
        <v>863</v>
      </c>
      <c r="D864" s="39" t="s">
        <v>1260</v>
      </c>
    </row>
    <row r="865" spans="3:15" x14ac:dyDescent="0.15">
      <c r="C865" s="15">
        <v>864</v>
      </c>
      <c r="D865" s="39" t="s">
        <v>1478</v>
      </c>
    </row>
    <row r="866" spans="3:15" x14ac:dyDescent="0.15">
      <c r="C866" s="15">
        <v>865</v>
      </c>
      <c r="D866" s="39" t="str">
        <f>O866</f>
        <v>cross &lt;- read.cross(format="csvs", genfile="C:/NGS/save/Genotype_csvs_ABHgenotypeR6US_aln.csv", phefile="C:/NGS/save/fphe.csv", na.strings=c("-","NA","N"), genotypes=c("A","H","B","D","C"), alleles=c("A","B"), estimate.map=F)</v>
      </c>
      <c r="F866" s="15" t="s">
        <v>1095</v>
      </c>
      <c r="G866" s="15" t="str">
        <f>'1. Input and Output files list'!$E$6</f>
        <v>C:/NGS/save/</v>
      </c>
      <c r="H866" s="15" t="s">
        <v>1428</v>
      </c>
      <c r="I866" s="15" t="str">
        <f>'1. Input and Output files list'!$E$6</f>
        <v>C:/NGS/save/</v>
      </c>
      <c r="J866" s="15" t="s">
        <v>1104</v>
      </c>
      <c r="O866" s="15" t="str">
        <f>CONCATENATE(F866,G866,H866,I866,J866,K866,L866,M866)</f>
        <v>cross &lt;- read.cross(format="csvs", genfile="C:/NGS/save/Genotype_csvs_ABHgenotypeR6US_aln.csv", phefile="C:/NGS/save/fphe.csv", na.strings=c("-","NA","N"), genotypes=c("A","H","B","D","C"), alleles=c("A","B"), estimate.map=F)</v>
      </c>
    </row>
    <row r="867" spans="3:15" x14ac:dyDescent="0.15">
      <c r="C867" s="15">
        <v>866</v>
      </c>
      <c r="D867" s="39" t="s">
        <v>1225</v>
      </c>
    </row>
    <row r="868" spans="3:15" x14ac:dyDescent="0.15">
      <c r="C868" s="15">
        <v>867</v>
      </c>
      <c r="D868" s="39" t="s">
        <v>1244</v>
      </c>
    </row>
    <row r="869" spans="3:15" x14ac:dyDescent="0.15">
      <c r="C869" s="15">
        <v>868</v>
      </c>
      <c r="D869" s="39" t="s">
        <v>1261</v>
      </c>
    </row>
    <row r="870" spans="3:15" x14ac:dyDescent="0.15">
      <c r="C870" s="15">
        <v>869</v>
      </c>
      <c r="D870" s="39" t="s">
        <v>1479</v>
      </c>
    </row>
    <row r="871" spans="3:15" x14ac:dyDescent="0.15">
      <c r="C871" s="15">
        <v>870</v>
      </c>
      <c r="D871" s="39" t="str">
        <f>O871</f>
        <v>cross &lt;- read.cross(format="csvs", genfile="C:/NGS/save/Genotype_csvs_ABHgenotypeR7US_aln.csv", phefile="C:/NGS/save/fphe.csv", na.strings=c("-","NA","N"), genotypes=c("A","H","B","D","C"), alleles=c("A","B"), estimate.map=F)</v>
      </c>
      <c r="F871" s="15" t="s">
        <v>1095</v>
      </c>
      <c r="G871" s="15" t="str">
        <f>'1. Input and Output files list'!$E$6</f>
        <v>C:/NGS/save/</v>
      </c>
      <c r="H871" s="15" t="s">
        <v>1429</v>
      </c>
      <c r="I871" s="15" t="str">
        <f>'1. Input and Output files list'!$E$6</f>
        <v>C:/NGS/save/</v>
      </c>
      <c r="J871" s="15" t="s">
        <v>1104</v>
      </c>
      <c r="O871" s="15" t="str">
        <f>CONCATENATE(F871,G871,H871,I871,J871,K871,L871,M871)</f>
        <v>cross &lt;- read.cross(format="csvs", genfile="C:/NGS/save/Genotype_csvs_ABHgenotypeR7US_aln.csv", phefile="C:/NGS/save/fphe.csv", na.strings=c("-","NA","N"), genotypes=c("A","H","B","D","C"), alleles=c("A","B"), estimate.map=F)</v>
      </c>
    </row>
    <row r="872" spans="3:15" x14ac:dyDescent="0.15">
      <c r="C872" s="15">
        <v>871</v>
      </c>
      <c r="D872" s="39" t="s">
        <v>1225</v>
      </c>
    </row>
    <row r="873" spans="3:15" x14ac:dyDescent="0.15">
      <c r="C873" s="15">
        <v>872</v>
      </c>
      <c r="D873" s="39" t="s">
        <v>1244</v>
      </c>
    </row>
    <row r="874" spans="3:15" x14ac:dyDescent="0.15">
      <c r="C874" s="15">
        <v>873</v>
      </c>
      <c r="D874" s="39" t="s">
        <v>1262</v>
      </c>
    </row>
    <row r="875" spans="3:15" x14ac:dyDescent="0.15">
      <c r="C875" s="15">
        <v>874</v>
      </c>
      <c r="D875" s="39" t="s">
        <v>1480</v>
      </c>
    </row>
    <row r="876" spans="3:15" x14ac:dyDescent="0.15">
      <c r="C876" s="15">
        <v>875</v>
      </c>
      <c r="D876" s="39" t="str">
        <f>O876</f>
        <v>cross &lt;- read.cross(format="csvs", genfile="C:/NGS/save/Genotype_csvs_ABHgenotypeR8US_aln.csv", phefile="C:/NGS/save/fphe.csv", na.strings=c("-","NA","N"), genotypes=c("A","H","B","D","C"), alleles=c("A","B"), estimate.map=F)</v>
      </c>
      <c r="F876" s="15" t="s">
        <v>1095</v>
      </c>
      <c r="G876" s="15" t="str">
        <f>'1. Input and Output files list'!$E$6</f>
        <v>C:/NGS/save/</v>
      </c>
      <c r="H876" s="15" t="s">
        <v>1430</v>
      </c>
      <c r="I876" s="15" t="str">
        <f>'1. Input and Output files list'!$E$6</f>
        <v>C:/NGS/save/</v>
      </c>
      <c r="J876" s="15" t="s">
        <v>1104</v>
      </c>
      <c r="O876" s="15" t="str">
        <f>CONCATENATE(F876,G876,H876,I876,J876,K876,L876,M876)</f>
        <v>cross &lt;- read.cross(format="csvs", genfile="C:/NGS/save/Genotype_csvs_ABHgenotypeR8US_aln.csv", phefile="C:/NGS/save/fphe.csv", na.strings=c("-","NA","N"), genotypes=c("A","H","B","D","C"), alleles=c("A","B"), estimate.map=F)</v>
      </c>
    </row>
    <row r="877" spans="3:15" x14ac:dyDescent="0.15">
      <c r="C877" s="15">
        <v>876</v>
      </c>
      <c r="D877" s="39" t="s">
        <v>1225</v>
      </c>
    </row>
    <row r="878" spans="3:15" x14ac:dyDescent="0.15">
      <c r="C878" s="15">
        <v>877</v>
      </c>
      <c r="D878" s="39" t="s">
        <v>1244</v>
      </c>
    </row>
    <row r="879" spans="3:15" x14ac:dyDescent="0.15">
      <c r="C879" s="15">
        <v>878</v>
      </c>
      <c r="D879" s="39" t="s">
        <v>1263</v>
      </c>
    </row>
    <row r="880" spans="3:15" x14ac:dyDescent="0.15">
      <c r="C880" s="15">
        <v>879</v>
      </c>
      <c r="D880" s="39" t="s">
        <v>1481</v>
      </c>
    </row>
    <row r="881" spans="3:15" x14ac:dyDescent="0.15">
      <c r="C881" s="15">
        <v>880</v>
      </c>
      <c r="D881" s="39" t="str">
        <f>O881</f>
        <v>cross &lt;- read.cross(format="csvs", genfile="C:/NGS/save/Genotype_csvs_ABHgenotypeR9US_aln.csv", phefile="C:/NGS/save/fphe.csv", na.strings=c("-","NA","N"), genotypes=c("A","H","B","D","C"), alleles=c("A","B"), estimate.map=F)</v>
      </c>
      <c r="F881" s="15" t="s">
        <v>1095</v>
      </c>
      <c r="G881" s="15" t="str">
        <f>'1. Input and Output files list'!$E$6</f>
        <v>C:/NGS/save/</v>
      </c>
      <c r="H881" s="15" t="s">
        <v>1431</v>
      </c>
      <c r="I881" s="15" t="str">
        <f>'1. Input and Output files list'!$E$6</f>
        <v>C:/NGS/save/</v>
      </c>
      <c r="J881" s="15" t="s">
        <v>1104</v>
      </c>
      <c r="O881" s="15" t="str">
        <f>CONCATENATE(F881,G881,H881,I881,J881,K881,L881,M881)</f>
        <v>cross &lt;- read.cross(format="csvs", genfile="C:/NGS/save/Genotype_csvs_ABHgenotypeR9US_aln.csv", phefile="C:/NGS/save/fphe.csv", na.strings=c("-","NA","N"), genotypes=c("A","H","B","D","C"), alleles=c("A","B"), estimate.map=F)</v>
      </c>
    </row>
    <row r="882" spans="3:15" x14ac:dyDescent="0.15">
      <c r="C882" s="15">
        <v>881</v>
      </c>
      <c r="D882" s="39" t="s">
        <v>1225</v>
      </c>
    </row>
    <row r="883" spans="3:15" x14ac:dyDescent="0.15">
      <c r="C883" s="15">
        <v>882</v>
      </c>
      <c r="D883" s="39" t="s">
        <v>1244</v>
      </c>
    </row>
    <row r="884" spans="3:15" x14ac:dyDescent="0.15">
      <c r="C884" s="15">
        <v>883</v>
      </c>
      <c r="D884" s="39" t="s">
        <v>1264</v>
      </c>
    </row>
    <row r="885" spans="3:15" x14ac:dyDescent="0.15">
      <c r="C885" s="15">
        <v>884</v>
      </c>
      <c r="D885" s="39" t="s">
        <v>1482</v>
      </c>
    </row>
    <row r="886" spans="3:15" x14ac:dyDescent="0.15">
      <c r="C886" s="15">
        <v>885</v>
      </c>
      <c r="D886" s="39" t="str">
        <f>O886</f>
        <v>cross &lt;- read.cross(format="csvs", genfile="C:/NGS/save/Genotype_csvs_ABHgenotypeR10US_aln.csv", phefile="C:/NGS/save/fphe.csv", na.strings=c("-","NA","N"), genotypes=c("A","H","B","D","C"), alleles=c("A","B"), estimate.map=F)</v>
      </c>
      <c r="F886" s="15" t="s">
        <v>1095</v>
      </c>
      <c r="G886" s="15" t="str">
        <f>'1. Input and Output files list'!$E$6</f>
        <v>C:/NGS/save/</v>
      </c>
      <c r="H886" s="15" t="s">
        <v>1432</v>
      </c>
      <c r="I886" s="15" t="str">
        <f>'1. Input and Output files list'!$E$6</f>
        <v>C:/NGS/save/</v>
      </c>
      <c r="J886" s="15" t="s">
        <v>1104</v>
      </c>
      <c r="O886" s="15" t="str">
        <f>CONCATENATE(F886,G886,H886,I886,J886,K886,L886,M886)</f>
        <v>cross &lt;- read.cross(format="csvs", genfile="C:/NGS/save/Genotype_csvs_ABHgenotypeR10US_aln.csv", phefile="C:/NGS/save/fphe.csv", na.strings=c("-","NA","N"), genotypes=c("A","H","B","D","C"), alleles=c("A","B"), estimate.map=F)</v>
      </c>
    </row>
    <row r="887" spans="3:15" x14ac:dyDescent="0.15">
      <c r="C887" s="15">
        <v>886</v>
      </c>
      <c r="D887" s="39" t="s">
        <v>1225</v>
      </c>
    </row>
    <row r="888" spans="3:15" x14ac:dyDescent="0.15">
      <c r="C888" s="15">
        <v>887</v>
      </c>
      <c r="D888" s="39" t="s">
        <v>1244</v>
      </c>
    </row>
    <row r="889" spans="3:15" x14ac:dyDescent="0.15">
      <c r="C889" s="15">
        <v>888</v>
      </c>
      <c r="D889" s="39" t="s">
        <v>1265</v>
      </c>
    </row>
    <row r="890" spans="3:15" x14ac:dyDescent="0.15">
      <c r="C890" s="15">
        <v>889</v>
      </c>
      <c r="D890" s="39" t="s">
        <v>1483</v>
      </c>
    </row>
    <row r="891" spans="3:15" x14ac:dyDescent="0.15">
      <c r="C891" s="15">
        <v>890</v>
      </c>
      <c r="D891" s="39" t="str">
        <f>O891</f>
        <v>cross &lt;- read.cross(format="csvs", genfile="C:/NGS/save/Genotype_csvs_ABHgenotypeR1SU_aln_37.csv", phefile="C:/NGS/save/fphe.csv", na.strings=c("-","NA","N"), genotypes=c("A","H","B","D","C"), alleles=c("A","B"), estimate.map=F)</v>
      </c>
      <c r="F891" s="15" t="s">
        <v>1095</v>
      </c>
      <c r="G891" s="15" t="str">
        <f>'1. Input and Output files list'!$E$6</f>
        <v>C:/NGS/save/</v>
      </c>
      <c r="H891" s="15" t="s">
        <v>1353</v>
      </c>
      <c r="I891" s="15" t="str">
        <f>'1. Input and Output files list'!$E$6</f>
        <v>C:/NGS/save/</v>
      </c>
      <c r="J891" s="15" t="s">
        <v>1104</v>
      </c>
      <c r="O891" s="15" t="str">
        <f>CONCATENATE(F891,G891,H891,I891,J891,K891,L891,M891)</f>
        <v>cross &lt;- read.cross(format="csvs", genfile="C:/NGS/save/Genotype_csvs_ABHgenotypeR1SU_aln_37.csv", phefile="C:/NGS/save/fphe.csv", na.strings=c("-","NA","N"), genotypes=c("A","H","B","D","C"), alleles=c("A","B"), estimate.map=F)</v>
      </c>
    </row>
    <row r="892" spans="3:15" x14ac:dyDescent="0.15">
      <c r="C892" s="15">
        <v>891</v>
      </c>
      <c r="D892" s="39" t="s">
        <v>1225</v>
      </c>
    </row>
    <row r="893" spans="3:15" x14ac:dyDescent="0.15">
      <c r="C893" s="15">
        <v>892</v>
      </c>
      <c r="D893" s="39" t="s">
        <v>1244</v>
      </c>
    </row>
    <row r="894" spans="3:15" x14ac:dyDescent="0.15">
      <c r="C894" s="15">
        <v>893</v>
      </c>
      <c r="D894" s="39" t="s">
        <v>1245</v>
      </c>
    </row>
    <row r="895" spans="3:15" x14ac:dyDescent="0.15">
      <c r="C895" s="15">
        <v>894</v>
      </c>
      <c r="D895" s="39" t="str">
        <f>O895</f>
        <v>cross &lt;- read.cross(format="csvs", genfile="C:/NGS/save/Genotype_csvs_ABHgenotypeR2SU_aln_37.csv", phefile="C:/NGS/save/fphe.csv", na.strings=c("-","NA","N"), genotypes=c("A","H","B","D","C"), alleles=c("A","B"), estimate.map=F)</v>
      </c>
      <c r="F895" s="15" t="s">
        <v>1095</v>
      </c>
      <c r="G895" s="15" t="str">
        <f>'1. Input and Output files list'!$E$6</f>
        <v>C:/NGS/save/</v>
      </c>
      <c r="H895" s="15" t="s">
        <v>1354</v>
      </c>
      <c r="I895" s="15" t="str">
        <f>'1. Input and Output files list'!$E$6</f>
        <v>C:/NGS/save/</v>
      </c>
      <c r="J895" s="15" t="s">
        <v>1104</v>
      </c>
      <c r="O895" s="15" t="str">
        <f>CONCATENATE(F895,G895,H895,I895,J895,K895,L895,M895)</f>
        <v>cross &lt;- read.cross(format="csvs", genfile="C:/NGS/save/Genotype_csvs_ABHgenotypeR2SU_aln_37.csv", phefile="C:/NGS/save/fphe.csv", na.strings=c("-","NA","N"), genotypes=c("A","H","B","D","C"), alleles=c("A","B"), estimate.map=F)</v>
      </c>
    </row>
    <row r="896" spans="3:15" x14ac:dyDescent="0.15">
      <c r="C896" s="15">
        <v>895</v>
      </c>
      <c r="D896" s="39" t="s">
        <v>1225</v>
      </c>
    </row>
    <row r="897" spans="3:15" x14ac:dyDescent="0.15">
      <c r="C897" s="15">
        <v>896</v>
      </c>
      <c r="D897" s="39" t="s">
        <v>1244</v>
      </c>
    </row>
    <row r="898" spans="3:15" x14ac:dyDescent="0.15">
      <c r="C898" s="15">
        <v>897</v>
      </c>
      <c r="D898" s="39" t="s">
        <v>1246</v>
      </c>
    </row>
    <row r="899" spans="3:15" x14ac:dyDescent="0.15">
      <c r="C899" s="15">
        <v>898</v>
      </c>
      <c r="D899" s="39" t="s">
        <v>1433</v>
      </c>
    </row>
    <row r="900" spans="3:15" x14ac:dyDescent="0.15">
      <c r="C900" s="15">
        <v>899</v>
      </c>
      <c r="D900" s="39" t="str">
        <f>O900</f>
        <v>cross &lt;- read.cross(format="csvs", genfile="C:/NGS/save/Genotype_csvs_ABHgenotypeR3SU_aln_37.csv", phefile="C:/NGS/save/fphe.csv", na.strings=c("-","NA","N"), genotypes=c("A","H","B","D","C"), alleles=c("A","B"), estimate.map=F)</v>
      </c>
      <c r="F900" s="15" t="s">
        <v>1095</v>
      </c>
      <c r="G900" s="15" t="str">
        <f>'1. Input and Output files list'!$E$6</f>
        <v>C:/NGS/save/</v>
      </c>
      <c r="H900" s="15" t="s">
        <v>1355</v>
      </c>
      <c r="I900" s="15" t="str">
        <f>'1. Input and Output files list'!$E$6</f>
        <v>C:/NGS/save/</v>
      </c>
      <c r="J900" s="15" t="s">
        <v>1104</v>
      </c>
      <c r="O900" s="15" t="str">
        <f>CONCATENATE(F900,G900,H900,I900,J900,K900,L900,M900)</f>
        <v>cross &lt;- read.cross(format="csvs", genfile="C:/NGS/save/Genotype_csvs_ABHgenotypeR3SU_aln_37.csv", phefile="C:/NGS/save/fphe.csv", na.strings=c("-","NA","N"), genotypes=c("A","H","B","D","C"), alleles=c("A","B"), estimate.map=F)</v>
      </c>
    </row>
    <row r="901" spans="3:15" x14ac:dyDescent="0.15">
      <c r="C901" s="15">
        <v>900</v>
      </c>
      <c r="D901" s="39" t="s">
        <v>1225</v>
      </c>
    </row>
    <row r="902" spans="3:15" x14ac:dyDescent="0.15">
      <c r="C902" s="15">
        <v>901</v>
      </c>
      <c r="D902" s="39" t="s">
        <v>1244</v>
      </c>
    </row>
    <row r="903" spans="3:15" x14ac:dyDescent="0.15">
      <c r="C903" s="15">
        <v>902</v>
      </c>
      <c r="D903" s="39" t="s">
        <v>1248</v>
      </c>
    </row>
    <row r="904" spans="3:15" x14ac:dyDescent="0.15">
      <c r="C904" s="15">
        <v>903</v>
      </c>
      <c r="D904" s="39" t="s">
        <v>1434</v>
      </c>
    </row>
    <row r="905" spans="3:15" x14ac:dyDescent="0.15">
      <c r="C905" s="15">
        <v>904</v>
      </c>
      <c r="D905" s="39" t="str">
        <f>O905</f>
        <v>cross &lt;- read.cross(format="csvs", genfile="C:/NGS/save/Genotype_csvs_ABHgenotypeR4SU_aln_37.csv", phefile="C:/NGS/save/fphe.csv", na.strings=c("-","NA","N"), genotypes=c("A","H","B","D","C"), alleles=c("A","B"), estimate.map=F)</v>
      </c>
      <c r="F905" s="15" t="s">
        <v>1095</v>
      </c>
      <c r="G905" s="15" t="str">
        <f>'1. Input and Output files list'!$E$6</f>
        <v>C:/NGS/save/</v>
      </c>
      <c r="H905" s="15" t="s">
        <v>1356</v>
      </c>
      <c r="I905" s="15" t="str">
        <f>'1. Input and Output files list'!$E$6</f>
        <v>C:/NGS/save/</v>
      </c>
      <c r="J905" s="15" t="s">
        <v>1104</v>
      </c>
      <c r="O905" s="15" t="str">
        <f>CONCATENATE(F905,G905,H905,I905,J905,K905,L905,M905)</f>
        <v>cross &lt;- read.cross(format="csvs", genfile="C:/NGS/save/Genotype_csvs_ABHgenotypeR4SU_aln_37.csv", phefile="C:/NGS/save/fphe.csv", na.strings=c("-","NA","N"), genotypes=c("A","H","B","D","C"), alleles=c("A","B"), estimate.map=F)</v>
      </c>
    </row>
    <row r="906" spans="3:15" x14ac:dyDescent="0.15">
      <c r="C906" s="15">
        <v>905</v>
      </c>
      <c r="D906" s="39" t="s">
        <v>1225</v>
      </c>
    </row>
    <row r="907" spans="3:15" x14ac:dyDescent="0.15">
      <c r="C907" s="15">
        <v>906</v>
      </c>
      <c r="D907" s="39" t="s">
        <v>1244</v>
      </c>
    </row>
    <row r="908" spans="3:15" x14ac:dyDescent="0.15">
      <c r="C908" s="15">
        <v>907</v>
      </c>
      <c r="D908" s="39" t="s">
        <v>1249</v>
      </c>
    </row>
    <row r="909" spans="3:15" x14ac:dyDescent="0.15">
      <c r="C909" s="15">
        <v>908</v>
      </c>
      <c r="D909" s="39" t="s">
        <v>1435</v>
      </c>
    </row>
    <row r="910" spans="3:15" x14ac:dyDescent="0.15">
      <c r="C910" s="15">
        <v>909</v>
      </c>
      <c r="D910" s="39" t="str">
        <f>O910</f>
        <v>cross &lt;- read.cross(format="csvs", genfile="C:/NGS/save/Genotype_csvs_ABHgenotypeR5SU_aln_37.csv", phefile="C:/NGS/save/fphe.csv", na.strings=c("-","NA","N"), genotypes=c("A","H","B","D","C"), alleles=c("A","B"), estimate.map=F)</v>
      </c>
      <c r="F910" s="15" t="s">
        <v>1095</v>
      </c>
      <c r="G910" s="15" t="str">
        <f>'1. Input and Output files list'!$E$6</f>
        <v>C:/NGS/save/</v>
      </c>
      <c r="H910" s="15" t="s">
        <v>1357</v>
      </c>
      <c r="I910" s="15" t="str">
        <f>'1. Input and Output files list'!$E$6</f>
        <v>C:/NGS/save/</v>
      </c>
      <c r="J910" s="15" t="s">
        <v>1104</v>
      </c>
      <c r="O910" s="15" t="str">
        <f>CONCATENATE(F910,G910,H910,I910,J910,K910,L910,M910)</f>
        <v>cross &lt;- read.cross(format="csvs", genfile="C:/NGS/save/Genotype_csvs_ABHgenotypeR5SU_aln_37.csv", phefile="C:/NGS/save/fphe.csv", na.strings=c("-","NA","N"), genotypes=c("A","H","B","D","C"), alleles=c("A","B"), estimate.map=F)</v>
      </c>
    </row>
    <row r="911" spans="3:15" x14ac:dyDescent="0.15">
      <c r="C911" s="15">
        <v>910</v>
      </c>
      <c r="D911" s="39" t="s">
        <v>1225</v>
      </c>
    </row>
    <row r="912" spans="3:15" x14ac:dyDescent="0.15">
      <c r="C912" s="15">
        <v>911</v>
      </c>
      <c r="D912" s="39" t="s">
        <v>1244</v>
      </c>
    </row>
    <row r="913" spans="3:15" x14ac:dyDescent="0.15">
      <c r="C913" s="15">
        <v>912</v>
      </c>
      <c r="D913" s="39" t="s">
        <v>1250</v>
      </c>
    </row>
    <row r="914" spans="3:15" x14ac:dyDescent="0.15">
      <c r="C914" s="15">
        <v>913</v>
      </c>
      <c r="D914" s="39" t="s">
        <v>1436</v>
      </c>
    </row>
    <row r="915" spans="3:15" x14ac:dyDescent="0.15">
      <c r="C915" s="15">
        <v>914</v>
      </c>
      <c r="D915" s="39" t="str">
        <f>O915</f>
        <v>cross &lt;- read.cross(format="csvs", genfile="C:/NGS/save/Genotype_csvs_ABHgenotypeR6SU_aln_37.csv", phefile="C:/NGS/save/fphe.csv", na.strings=c("-","NA","N"), genotypes=c("A","H","B","D","C"), alleles=c("A","B"), estimate.map=F)</v>
      </c>
      <c r="F915" s="15" t="s">
        <v>1095</v>
      </c>
      <c r="G915" s="15" t="str">
        <f>'1. Input and Output files list'!$E$6</f>
        <v>C:/NGS/save/</v>
      </c>
      <c r="H915" s="15" t="s">
        <v>1358</v>
      </c>
      <c r="I915" s="15" t="str">
        <f>'1. Input and Output files list'!$E$6</f>
        <v>C:/NGS/save/</v>
      </c>
      <c r="J915" s="15" t="s">
        <v>1104</v>
      </c>
      <c r="O915" s="15" t="str">
        <f>CONCATENATE(F915,G915,H915,I915,J915,K915,L915,M915)</f>
        <v>cross &lt;- read.cross(format="csvs", genfile="C:/NGS/save/Genotype_csvs_ABHgenotypeR6SU_aln_37.csv", phefile="C:/NGS/save/fphe.csv", na.strings=c("-","NA","N"), genotypes=c("A","H","B","D","C"), alleles=c("A","B"), estimate.map=F)</v>
      </c>
    </row>
    <row r="916" spans="3:15" x14ac:dyDescent="0.15">
      <c r="C916" s="15">
        <v>915</v>
      </c>
      <c r="D916" s="39" t="s">
        <v>1225</v>
      </c>
    </row>
    <row r="917" spans="3:15" x14ac:dyDescent="0.15">
      <c r="C917" s="15">
        <v>916</v>
      </c>
      <c r="D917" s="39" t="s">
        <v>1244</v>
      </c>
    </row>
    <row r="918" spans="3:15" x14ac:dyDescent="0.15">
      <c r="C918" s="15">
        <v>917</v>
      </c>
      <c r="D918" s="39" t="s">
        <v>1251</v>
      </c>
    </row>
    <row r="919" spans="3:15" x14ac:dyDescent="0.15">
      <c r="C919" s="15">
        <v>918</v>
      </c>
      <c r="D919" s="39" t="s">
        <v>1437</v>
      </c>
    </row>
    <row r="920" spans="3:15" x14ac:dyDescent="0.15">
      <c r="C920" s="15">
        <v>919</v>
      </c>
      <c r="D920" s="39" t="str">
        <f>O920</f>
        <v>cross &lt;- read.cross(format="csvs", genfile="C:/NGS/save/Genotype_csvs_ABHgenotypeR7SU_aln_37.csv", phefile="C:/NGS/save/fphe.csv", na.strings=c("-","NA","N"), genotypes=c("A","H","B","D","C"), alleles=c("A","B"), estimate.map=F)</v>
      </c>
      <c r="F920" s="15" t="s">
        <v>1095</v>
      </c>
      <c r="G920" s="15" t="str">
        <f>'1. Input and Output files list'!$E$6</f>
        <v>C:/NGS/save/</v>
      </c>
      <c r="H920" s="15" t="s">
        <v>1359</v>
      </c>
      <c r="I920" s="15" t="str">
        <f>'1. Input and Output files list'!$E$6</f>
        <v>C:/NGS/save/</v>
      </c>
      <c r="J920" s="15" t="s">
        <v>1104</v>
      </c>
      <c r="O920" s="15" t="str">
        <f>CONCATENATE(F920,G920,H920,I920,J920,K920,L920,M920)</f>
        <v>cross &lt;- read.cross(format="csvs", genfile="C:/NGS/save/Genotype_csvs_ABHgenotypeR7SU_aln_37.csv", phefile="C:/NGS/save/fphe.csv", na.strings=c("-","NA","N"), genotypes=c("A","H","B","D","C"), alleles=c("A","B"), estimate.map=F)</v>
      </c>
    </row>
    <row r="921" spans="3:15" x14ac:dyDescent="0.15">
      <c r="C921" s="15">
        <v>920</v>
      </c>
      <c r="D921" s="39" t="s">
        <v>1225</v>
      </c>
    </row>
    <row r="922" spans="3:15" x14ac:dyDescent="0.15">
      <c r="C922" s="15">
        <v>921</v>
      </c>
      <c r="D922" s="39" t="s">
        <v>1244</v>
      </c>
    </row>
    <row r="923" spans="3:15" x14ac:dyDescent="0.15">
      <c r="C923" s="15">
        <v>922</v>
      </c>
      <c r="D923" s="39" t="s">
        <v>1252</v>
      </c>
    </row>
    <row r="924" spans="3:15" x14ac:dyDescent="0.15">
      <c r="C924" s="15">
        <v>923</v>
      </c>
      <c r="D924" s="39" t="s">
        <v>1438</v>
      </c>
    </row>
    <row r="925" spans="3:15" x14ac:dyDescent="0.15">
      <c r="C925" s="15">
        <v>924</v>
      </c>
      <c r="D925" s="39" t="str">
        <f>O925</f>
        <v>cross &lt;- read.cross(format="csvs", genfile="C:/NGS/save/Genotype_csvs_ABHgenotypeR8SU_aln_37.csv", phefile="C:/NGS/save/fphe.csv", na.strings=c("-","NA","N"), genotypes=c("A","H","B","D","C"), alleles=c("A","B"), estimate.map=F)</v>
      </c>
      <c r="F925" s="15" t="s">
        <v>1095</v>
      </c>
      <c r="G925" s="15" t="str">
        <f>'1. Input and Output files list'!$E$6</f>
        <v>C:/NGS/save/</v>
      </c>
      <c r="H925" s="15" t="s">
        <v>1360</v>
      </c>
      <c r="I925" s="15" t="str">
        <f>'1. Input and Output files list'!$E$6</f>
        <v>C:/NGS/save/</v>
      </c>
      <c r="J925" s="15" t="s">
        <v>1104</v>
      </c>
      <c r="O925" s="15" t="str">
        <f>CONCATENATE(F925,G925,H925,I925,J925,K925,L925,M925)</f>
        <v>cross &lt;- read.cross(format="csvs", genfile="C:/NGS/save/Genotype_csvs_ABHgenotypeR8SU_aln_37.csv", phefile="C:/NGS/save/fphe.csv", na.strings=c("-","NA","N"), genotypes=c("A","H","B","D","C"), alleles=c("A","B"), estimate.map=F)</v>
      </c>
    </row>
    <row r="926" spans="3:15" x14ac:dyDescent="0.15">
      <c r="C926" s="15">
        <v>925</v>
      </c>
      <c r="D926" s="39" t="s">
        <v>1225</v>
      </c>
    </row>
    <row r="927" spans="3:15" x14ac:dyDescent="0.15">
      <c r="C927" s="15">
        <v>926</v>
      </c>
      <c r="D927" s="39" t="s">
        <v>1244</v>
      </c>
    </row>
    <row r="928" spans="3:15" x14ac:dyDescent="0.15">
      <c r="C928" s="15">
        <v>927</v>
      </c>
      <c r="D928" s="39" t="s">
        <v>1253</v>
      </c>
    </row>
    <row r="929" spans="3:15" x14ac:dyDescent="0.15">
      <c r="C929" s="15">
        <v>928</v>
      </c>
      <c r="D929" s="39" t="s">
        <v>1439</v>
      </c>
    </row>
    <row r="930" spans="3:15" x14ac:dyDescent="0.15">
      <c r="C930" s="15">
        <v>929</v>
      </c>
      <c r="D930" s="39" t="str">
        <f>O930</f>
        <v>cross &lt;- read.cross(format="csvs", genfile="C:/NGS/save/Genotype_csvs_ABHgenotypeR9SU_aln_37.csv", phefile="C:/NGS/save/fphe.csv", na.strings=c("-","NA","N"), genotypes=c("A","H","B","D","C"), alleles=c("A","B"), estimate.map=F)</v>
      </c>
      <c r="F930" s="15" t="s">
        <v>1095</v>
      </c>
      <c r="G930" s="15" t="str">
        <f>'1. Input and Output files list'!$E$6</f>
        <v>C:/NGS/save/</v>
      </c>
      <c r="H930" s="15" t="s">
        <v>1361</v>
      </c>
      <c r="I930" s="15" t="str">
        <f>'1. Input and Output files list'!$E$6</f>
        <v>C:/NGS/save/</v>
      </c>
      <c r="J930" s="15" t="s">
        <v>1104</v>
      </c>
      <c r="O930" s="15" t="str">
        <f>CONCATENATE(F930,G930,H930,I930,J930,K930,L930,M930)</f>
        <v>cross &lt;- read.cross(format="csvs", genfile="C:/NGS/save/Genotype_csvs_ABHgenotypeR9SU_aln_37.csv", phefile="C:/NGS/save/fphe.csv", na.strings=c("-","NA","N"), genotypes=c("A","H","B","D","C"), alleles=c("A","B"), estimate.map=F)</v>
      </c>
    </row>
    <row r="931" spans="3:15" x14ac:dyDescent="0.15">
      <c r="C931" s="15">
        <v>930</v>
      </c>
      <c r="D931" s="39" t="s">
        <v>1225</v>
      </c>
    </row>
    <row r="932" spans="3:15" x14ac:dyDescent="0.15">
      <c r="C932" s="15">
        <v>931</v>
      </c>
      <c r="D932" s="39" t="s">
        <v>1244</v>
      </c>
    </row>
    <row r="933" spans="3:15" x14ac:dyDescent="0.15">
      <c r="C933" s="15">
        <v>932</v>
      </c>
      <c r="D933" s="39" t="s">
        <v>1254</v>
      </c>
    </row>
    <row r="934" spans="3:15" x14ac:dyDescent="0.15">
      <c r="C934" s="15">
        <v>933</v>
      </c>
      <c r="D934" s="39" t="s">
        <v>1440</v>
      </c>
    </row>
    <row r="935" spans="3:15" x14ac:dyDescent="0.15">
      <c r="C935" s="15">
        <v>934</v>
      </c>
      <c r="D935" s="39" t="str">
        <f>O935</f>
        <v>cross &lt;- read.cross(format="csvs", genfile="C:/NGS/save/Genotype_csvs_ABHgenotypeR10SU_aln_37.csv", phefile="C:/NGS/save/fphe.csv", na.strings=c("-","NA","N"), genotypes=c("A","H","B","D","C"), alleles=c("A","B"), estimate.map=F)</v>
      </c>
      <c r="F935" s="15" t="s">
        <v>1095</v>
      </c>
      <c r="G935" s="15" t="str">
        <f>'1. Input and Output files list'!$E$6</f>
        <v>C:/NGS/save/</v>
      </c>
      <c r="H935" s="15" t="s">
        <v>1362</v>
      </c>
      <c r="I935" s="15" t="str">
        <f>'1. Input and Output files list'!$E$6</f>
        <v>C:/NGS/save/</v>
      </c>
      <c r="J935" s="15" t="s">
        <v>1104</v>
      </c>
      <c r="O935" s="15" t="str">
        <f>CONCATENATE(F935,G935,H935,I935,J935,K935,L935,M935)</f>
        <v>cross &lt;- read.cross(format="csvs", genfile="C:/NGS/save/Genotype_csvs_ABHgenotypeR10SU_aln_37.csv", phefile="C:/NGS/save/fphe.csv", na.strings=c("-","NA","N"), genotypes=c("A","H","B","D","C"), alleles=c("A","B"), estimate.map=F)</v>
      </c>
    </row>
    <row r="936" spans="3:15" x14ac:dyDescent="0.15">
      <c r="C936" s="15">
        <v>935</v>
      </c>
      <c r="D936" s="39" t="s">
        <v>1225</v>
      </c>
    </row>
    <row r="937" spans="3:15" x14ac:dyDescent="0.15">
      <c r="C937" s="15">
        <v>936</v>
      </c>
      <c r="D937" s="39" t="s">
        <v>1244</v>
      </c>
    </row>
    <row r="938" spans="3:15" x14ac:dyDescent="0.15">
      <c r="C938" s="15">
        <v>937</v>
      </c>
      <c r="D938" s="39" t="s">
        <v>1255</v>
      </c>
    </row>
    <row r="939" spans="3:15" x14ac:dyDescent="0.15">
      <c r="C939" s="15">
        <v>938</v>
      </c>
      <c r="D939" s="39" t="s">
        <v>1441</v>
      </c>
    </row>
    <row r="940" spans="3:15" x14ac:dyDescent="0.15">
      <c r="C940" s="15">
        <v>939</v>
      </c>
      <c r="D940" s="39" t="str">
        <f>O940</f>
        <v>cross &lt;- read.cross(format="csvs", genfile="C:/NGS/save/Genotype_csvs_ABHgenotypeR1US_aln_37.csv", phefile="C:/NGS/save/fphe.csv", na.strings=c("-","NA","N"), genotypes=c("A","H","B","D","C"), alleles=c("A","B"), estimate.map=F)</v>
      </c>
      <c r="F940" s="15" t="s">
        <v>1095</v>
      </c>
      <c r="G940" s="15" t="str">
        <f>'1. Input and Output files list'!$E$6</f>
        <v>C:/NGS/save/</v>
      </c>
      <c r="H940" s="15" t="s">
        <v>1363</v>
      </c>
      <c r="I940" s="15" t="str">
        <f>'1. Input and Output files list'!$E$6</f>
        <v>C:/NGS/save/</v>
      </c>
      <c r="J940" s="15" t="s">
        <v>1104</v>
      </c>
      <c r="O940" s="15" t="str">
        <f>CONCATENATE(F940,G940,H940,I940,J940,K940,L940,M940)</f>
        <v>cross &lt;- read.cross(format="csvs", genfile="C:/NGS/save/Genotype_csvs_ABHgenotypeR1US_aln_37.csv", phefile="C:/NGS/save/fphe.csv", na.strings=c("-","NA","N"), genotypes=c("A","H","B","D","C"), alleles=c("A","B"), estimate.map=F)</v>
      </c>
    </row>
    <row r="941" spans="3:15" x14ac:dyDescent="0.15">
      <c r="C941" s="15">
        <v>940</v>
      </c>
      <c r="D941" s="39" t="s">
        <v>1225</v>
      </c>
    </row>
    <row r="942" spans="3:15" x14ac:dyDescent="0.15">
      <c r="C942" s="15">
        <v>941</v>
      </c>
      <c r="D942" s="39" t="s">
        <v>1244</v>
      </c>
    </row>
    <row r="943" spans="3:15" x14ac:dyDescent="0.15">
      <c r="C943" s="15">
        <v>942</v>
      </c>
      <c r="D943" s="39" t="s">
        <v>1256</v>
      </c>
    </row>
    <row r="944" spans="3:15" x14ac:dyDescent="0.15">
      <c r="C944" s="15">
        <v>943</v>
      </c>
      <c r="D944" s="39" t="s">
        <v>1442</v>
      </c>
    </row>
    <row r="945" spans="3:15" x14ac:dyDescent="0.15">
      <c r="C945" s="15">
        <v>944</v>
      </c>
      <c r="D945" s="39" t="str">
        <f>O945</f>
        <v>cross &lt;- read.cross(format="csvs", genfile="C:/NGS/save/Genotype_csvs_ABHgenotypeR2US_aln_37.csv", phefile="C:/NGS/save/fphe.csv", na.strings=c("-","NA","N"), genotypes=c("A","H","B","D","C"), alleles=c("A","B"), estimate.map=F)</v>
      </c>
      <c r="F945" s="15" t="s">
        <v>1095</v>
      </c>
      <c r="G945" s="15" t="str">
        <f>'1. Input and Output files list'!$E$6</f>
        <v>C:/NGS/save/</v>
      </c>
      <c r="H945" s="15" t="s">
        <v>1364</v>
      </c>
      <c r="I945" s="15" t="str">
        <f>'1. Input and Output files list'!$E$6</f>
        <v>C:/NGS/save/</v>
      </c>
      <c r="J945" s="15" t="s">
        <v>1104</v>
      </c>
      <c r="O945" s="15" t="str">
        <f>CONCATENATE(F945,G945,H945,I945,J945,K945,L945,M945)</f>
        <v>cross &lt;- read.cross(format="csvs", genfile="C:/NGS/save/Genotype_csvs_ABHgenotypeR2US_aln_37.csv", phefile="C:/NGS/save/fphe.csv", na.strings=c("-","NA","N"), genotypes=c("A","H","B","D","C"), alleles=c("A","B"), estimate.map=F)</v>
      </c>
    </row>
    <row r="946" spans="3:15" x14ac:dyDescent="0.15">
      <c r="C946" s="15">
        <v>945</v>
      </c>
      <c r="D946" s="39" t="s">
        <v>1225</v>
      </c>
    </row>
    <row r="947" spans="3:15" x14ac:dyDescent="0.15">
      <c r="C947" s="15">
        <v>946</v>
      </c>
      <c r="D947" s="39" t="s">
        <v>1244</v>
      </c>
    </row>
    <row r="948" spans="3:15" x14ac:dyDescent="0.15">
      <c r="C948" s="15">
        <v>947</v>
      </c>
      <c r="D948" s="39" t="s">
        <v>1257</v>
      </c>
    </row>
    <row r="949" spans="3:15" x14ac:dyDescent="0.15">
      <c r="C949" s="15">
        <v>948</v>
      </c>
      <c r="D949" s="39" t="s">
        <v>1443</v>
      </c>
    </row>
    <row r="950" spans="3:15" x14ac:dyDescent="0.15">
      <c r="C950" s="15">
        <v>949</v>
      </c>
      <c r="D950" s="39" t="str">
        <f>O950</f>
        <v>cross &lt;- read.cross(format="csvs", genfile="C:/NGS/save/Genotype_csvs_ABHgenotypeR3US_aln_37.csv", phefile="C:/NGS/save/fphe.csv", na.strings=c("-","NA","N"), genotypes=c("A","H","B","D","C"), alleles=c("A","B"), estimate.map=F)</v>
      </c>
      <c r="F950" s="15" t="s">
        <v>1095</v>
      </c>
      <c r="G950" s="15" t="str">
        <f>'1. Input and Output files list'!$E$6</f>
        <v>C:/NGS/save/</v>
      </c>
      <c r="H950" s="15" t="s">
        <v>1365</v>
      </c>
      <c r="I950" s="15" t="str">
        <f>'1. Input and Output files list'!$E$6</f>
        <v>C:/NGS/save/</v>
      </c>
      <c r="J950" s="15" t="s">
        <v>1104</v>
      </c>
      <c r="O950" s="15" t="str">
        <f>CONCATENATE(F950,G950,H950,I950,J950,K950,L950,M950)</f>
        <v>cross &lt;- read.cross(format="csvs", genfile="C:/NGS/save/Genotype_csvs_ABHgenotypeR3US_aln_37.csv", phefile="C:/NGS/save/fphe.csv", na.strings=c("-","NA","N"), genotypes=c("A","H","B","D","C"), alleles=c("A","B"), estimate.map=F)</v>
      </c>
    </row>
    <row r="951" spans="3:15" x14ac:dyDescent="0.15">
      <c r="C951" s="15">
        <v>950</v>
      </c>
      <c r="D951" s="39" t="s">
        <v>1225</v>
      </c>
    </row>
    <row r="952" spans="3:15" x14ac:dyDescent="0.15">
      <c r="C952" s="15">
        <v>951</v>
      </c>
      <c r="D952" s="39" t="s">
        <v>1244</v>
      </c>
    </row>
    <row r="953" spans="3:15" x14ac:dyDescent="0.15">
      <c r="C953" s="15">
        <v>952</v>
      </c>
      <c r="D953" s="39" t="s">
        <v>1258</v>
      </c>
    </row>
    <row r="954" spans="3:15" x14ac:dyDescent="0.15">
      <c r="C954" s="15">
        <v>953</v>
      </c>
      <c r="D954" s="39" t="s">
        <v>1444</v>
      </c>
    </row>
    <row r="955" spans="3:15" x14ac:dyDescent="0.15">
      <c r="C955" s="15">
        <v>954</v>
      </c>
      <c r="D955" s="39" t="str">
        <f>O955</f>
        <v>cross &lt;- read.cross(format="csvs", genfile="C:/NGS/save/Genotype_csvs_ABHgenotypeR4US_aln_37.csv", phefile="C:/NGS/save/fphe.csv", na.strings=c("-","NA","N"), genotypes=c("A","H","B","D","C"), alleles=c("A","B"), estimate.map=F)</v>
      </c>
      <c r="F955" s="15" t="s">
        <v>1095</v>
      </c>
      <c r="G955" s="15" t="str">
        <f>'1. Input and Output files list'!$E$6</f>
        <v>C:/NGS/save/</v>
      </c>
      <c r="H955" s="15" t="s">
        <v>1366</v>
      </c>
      <c r="I955" s="15" t="str">
        <f>'1. Input and Output files list'!$E$6</f>
        <v>C:/NGS/save/</v>
      </c>
      <c r="J955" s="15" t="s">
        <v>1104</v>
      </c>
      <c r="O955" s="15" t="str">
        <f>CONCATENATE(F955,G955,H955,I955,J955,K955,L955,M955)</f>
        <v>cross &lt;- read.cross(format="csvs", genfile="C:/NGS/save/Genotype_csvs_ABHgenotypeR4US_aln_37.csv", phefile="C:/NGS/save/fphe.csv", na.strings=c("-","NA","N"), genotypes=c("A","H","B","D","C"), alleles=c("A","B"), estimate.map=F)</v>
      </c>
    </row>
    <row r="956" spans="3:15" x14ac:dyDescent="0.15">
      <c r="C956" s="15">
        <v>955</v>
      </c>
      <c r="D956" s="39" t="s">
        <v>1225</v>
      </c>
    </row>
    <row r="957" spans="3:15" x14ac:dyDescent="0.15">
      <c r="C957" s="15">
        <v>956</v>
      </c>
      <c r="D957" s="39" t="s">
        <v>1244</v>
      </c>
    </row>
    <row r="958" spans="3:15" x14ac:dyDescent="0.15">
      <c r="C958" s="15">
        <v>957</v>
      </c>
      <c r="D958" s="39" t="s">
        <v>1259</v>
      </c>
    </row>
    <row r="959" spans="3:15" x14ac:dyDescent="0.15">
      <c r="C959" s="15">
        <v>958</v>
      </c>
      <c r="D959" s="39" t="s">
        <v>1445</v>
      </c>
    </row>
    <row r="960" spans="3:15" x14ac:dyDescent="0.15">
      <c r="C960" s="15">
        <v>959</v>
      </c>
      <c r="D960" s="39" t="str">
        <f>O960</f>
        <v>cross &lt;- read.cross(format="csvs", genfile="C:/NGS/save/Genotype_csvs_ABHgenotypeR5US_aln_37.csv", phefile="C:/NGS/save/fphe.csv", na.strings=c("-","NA","N"), genotypes=c("A","H","B","D","C"), alleles=c("A","B"), estimate.map=F)</v>
      </c>
      <c r="F960" s="15" t="s">
        <v>1095</v>
      </c>
      <c r="G960" s="15" t="str">
        <f>'1. Input and Output files list'!$E$6</f>
        <v>C:/NGS/save/</v>
      </c>
      <c r="H960" s="15" t="s">
        <v>1367</v>
      </c>
      <c r="I960" s="15" t="str">
        <f>'1. Input and Output files list'!$E$6</f>
        <v>C:/NGS/save/</v>
      </c>
      <c r="J960" s="15" t="s">
        <v>1104</v>
      </c>
      <c r="O960" s="15" t="str">
        <f>CONCATENATE(F960,G960,H960,I960,J960,K960,L960,M960)</f>
        <v>cross &lt;- read.cross(format="csvs", genfile="C:/NGS/save/Genotype_csvs_ABHgenotypeR5US_aln_37.csv", phefile="C:/NGS/save/fphe.csv", na.strings=c("-","NA","N"), genotypes=c("A","H","B","D","C"), alleles=c("A","B"), estimate.map=F)</v>
      </c>
    </row>
    <row r="961" spans="3:15" x14ac:dyDescent="0.15">
      <c r="C961" s="15">
        <v>960</v>
      </c>
      <c r="D961" s="39" t="s">
        <v>1225</v>
      </c>
    </row>
    <row r="962" spans="3:15" x14ac:dyDescent="0.15">
      <c r="C962" s="15">
        <v>961</v>
      </c>
      <c r="D962" s="39" t="s">
        <v>1244</v>
      </c>
    </row>
    <row r="963" spans="3:15" x14ac:dyDescent="0.15">
      <c r="C963" s="15">
        <v>962</v>
      </c>
      <c r="D963" s="39" t="s">
        <v>1260</v>
      </c>
    </row>
    <row r="964" spans="3:15" x14ac:dyDescent="0.15">
      <c r="C964" s="15">
        <v>963</v>
      </c>
      <c r="D964" s="39" t="s">
        <v>1446</v>
      </c>
    </row>
    <row r="965" spans="3:15" x14ac:dyDescent="0.15">
      <c r="C965" s="15">
        <v>964</v>
      </c>
      <c r="D965" s="39" t="str">
        <f>O965</f>
        <v>cross &lt;- read.cross(format="csvs", genfile="C:/NGS/save/Genotype_csvs_ABHgenotypeR6US_aln_37.csv", phefile="C:/NGS/save/fphe.csv", na.strings=c("-","NA","N"), genotypes=c("A","H","B","D","C"), alleles=c("A","B"), estimate.map=F)</v>
      </c>
      <c r="F965" s="15" t="s">
        <v>1095</v>
      </c>
      <c r="G965" s="15" t="str">
        <f>'1. Input and Output files list'!$E$6</f>
        <v>C:/NGS/save/</v>
      </c>
      <c r="H965" s="15" t="s">
        <v>1368</v>
      </c>
      <c r="I965" s="15" t="str">
        <f>'1. Input and Output files list'!$E$6</f>
        <v>C:/NGS/save/</v>
      </c>
      <c r="J965" s="15" t="s">
        <v>1104</v>
      </c>
      <c r="O965" s="15" t="str">
        <f>CONCATENATE(F965,G965,H965,I965,J965,K965,L965,M965)</f>
        <v>cross &lt;- read.cross(format="csvs", genfile="C:/NGS/save/Genotype_csvs_ABHgenotypeR6US_aln_37.csv", phefile="C:/NGS/save/fphe.csv", na.strings=c("-","NA","N"), genotypes=c("A","H","B","D","C"), alleles=c("A","B"), estimate.map=F)</v>
      </c>
    </row>
    <row r="966" spans="3:15" x14ac:dyDescent="0.15">
      <c r="C966" s="15">
        <v>965</v>
      </c>
      <c r="D966" s="39" t="s">
        <v>1225</v>
      </c>
    </row>
    <row r="967" spans="3:15" x14ac:dyDescent="0.15">
      <c r="C967" s="15">
        <v>966</v>
      </c>
      <c r="D967" s="39" t="s">
        <v>1244</v>
      </c>
    </row>
    <row r="968" spans="3:15" x14ac:dyDescent="0.15">
      <c r="C968" s="15">
        <v>967</v>
      </c>
      <c r="D968" s="39" t="s">
        <v>1261</v>
      </c>
    </row>
    <row r="969" spans="3:15" x14ac:dyDescent="0.15">
      <c r="C969" s="15">
        <v>968</v>
      </c>
      <c r="D969" s="39" t="s">
        <v>1447</v>
      </c>
    </row>
    <row r="970" spans="3:15" x14ac:dyDescent="0.15">
      <c r="C970" s="15">
        <v>969</v>
      </c>
      <c r="D970" s="39" t="str">
        <f>O970</f>
        <v>cross &lt;- read.cross(format="csvs", genfile="C:/NGS/save/Genotype_csvs_ABHgenotypeR7US_aln_37.csv", phefile="C:/NGS/save/fphe.csv", na.strings=c("-","NA","N"), genotypes=c("A","H","B","D","C"), alleles=c("A","B"), estimate.map=F)</v>
      </c>
      <c r="F970" s="15" t="s">
        <v>1095</v>
      </c>
      <c r="G970" s="15" t="str">
        <f>'1. Input and Output files list'!$E$6</f>
        <v>C:/NGS/save/</v>
      </c>
      <c r="H970" s="15" t="s">
        <v>1369</v>
      </c>
      <c r="I970" s="15" t="str">
        <f>'1. Input and Output files list'!$E$6</f>
        <v>C:/NGS/save/</v>
      </c>
      <c r="J970" s="15" t="s">
        <v>1104</v>
      </c>
      <c r="O970" s="15" t="str">
        <f>CONCATENATE(F970,G970,H970,I970,J970,K970,L970,M970)</f>
        <v>cross &lt;- read.cross(format="csvs", genfile="C:/NGS/save/Genotype_csvs_ABHgenotypeR7US_aln_37.csv", phefile="C:/NGS/save/fphe.csv", na.strings=c("-","NA","N"), genotypes=c("A","H","B","D","C"), alleles=c("A","B"), estimate.map=F)</v>
      </c>
    </row>
    <row r="971" spans="3:15" x14ac:dyDescent="0.15">
      <c r="C971" s="15">
        <v>970</v>
      </c>
      <c r="D971" s="39" t="s">
        <v>1225</v>
      </c>
    </row>
    <row r="972" spans="3:15" x14ac:dyDescent="0.15">
      <c r="C972" s="15">
        <v>971</v>
      </c>
      <c r="D972" s="39" t="s">
        <v>1244</v>
      </c>
    </row>
    <row r="973" spans="3:15" x14ac:dyDescent="0.15">
      <c r="C973" s="15">
        <v>972</v>
      </c>
      <c r="D973" s="39" t="s">
        <v>1262</v>
      </c>
    </row>
    <row r="974" spans="3:15" x14ac:dyDescent="0.15">
      <c r="C974" s="15">
        <v>973</v>
      </c>
      <c r="D974" s="39" t="s">
        <v>1448</v>
      </c>
    </row>
    <row r="975" spans="3:15" x14ac:dyDescent="0.15">
      <c r="C975" s="15">
        <v>974</v>
      </c>
      <c r="D975" s="39" t="str">
        <f>O975</f>
        <v>cross &lt;- read.cross(format="csvs", genfile="C:/NGS/save/Genotype_csvs_ABHgenotypeR8US_aln_37.csv", phefile="C:/NGS/save/fphe.csv", na.strings=c("-","NA","N"), genotypes=c("A","H","B","D","C"), alleles=c("A","B"), estimate.map=F)</v>
      </c>
      <c r="F975" s="15" t="s">
        <v>1095</v>
      </c>
      <c r="G975" s="15" t="str">
        <f>'1. Input and Output files list'!$E$6</f>
        <v>C:/NGS/save/</v>
      </c>
      <c r="H975" s="15" t="s">
        <v>1370</v>
      </c>
      <c r="I975" s="15" t="str">
        <f>'1. Input and Output files list'!$E$6</f>
        <v>C:/NGS/save/</v>
      </c>
      <c r="J975" s="15" t="s">
        <v>1104</v>
      </c>
      <c r="O975" s="15" t="str">
        <f>CONCATENATE(F975,G975,H975,I975,J975,K975,L975,M975)</f>
        <v>cross &lt;- read.cross(format="csvs", genfile="C:/NGS/save/Genotype_csvs_ABHgenotypeR8US_aln_37.csv", phefile="C:/NGS/save/fphe.csv", na.strings=c("-","NA","N"), genotypes=c("A","H","B","D","C"), alleles=c("A","B"), estimate.map=F)</v>
      </c>
    </row>
    <row r="976" spans="3:15" x14ac:dyDescent="0.15">
      <c r="C976" s="15">
        <v>975</v>
      </c>
      <c r="D976" s="39" t="s">
        <v>1225</v>
      </c>
    </row>
    <row r="977" spans="3:15" x14ac:dyDescent="0.15">
      <c r="C977" s="15">
        <v>976</v>
      </c>
      <c r="D977" s="39" t="s">
        <v>1244</v>
      </c>
    </row>
    <row r="978" spans="3:15" x14ac:dyDescent="0.15">
      <c r="C978" s="15">
        <v>977</v>
      </c>
      <c r="D978" s="39" t="s">
        <v>1263</v>
      </c>
    </row>
    <row r="979" spans="3:15" x14ac:dyDescent="0.15">
      <c r="C979" s="15">
        <v>978</v>
      </c>
      <c r="D979" s="39" t="s">
        <v>1449</v>
      </c>
    </row>
    <row r="980" spans="3:15" x14ac:dyDescent="0.15">
      <c r="C980" s="15">
        <v>979</v>
      </c>
      <c r="D980" s="39" t="str">
        <f>O980</f>
        <v>cross &lt;- read.cross(format="csvs", genfile="C:/NGS/save/Genotype_csvs_ABHgenotypeR9US_aln_37.csv", phefile="C:/NGS/save/fphe.csv", na.strings=c("-","NA","N"), genotypes=c("A","H","B","D","C"), alleles=c("A","B"), estimate.map=F)</v>
      </c>
      <c r="F980" s="15" t="s">
        <v>1095</v>
      </c>
      <c r="G980" s="15" t="str">
        <f>'1. Input and Output files list'!$E$6</f>
        <v>C:/NGS/save/</v>
      </c>
      <c r="H980" s="15" t="s">
        <v>1371</v>
      </c>
      <c r="I980" s="15" t="str">
        <f>'1. Input and Output files list'!$E$6</f>
        <v>C:/NGS/save/</v>
      </c>
      <c r="J980" s="15" t="s">
        <v>1104</v>
      </c>
      <c r="O980" s="15" t="str">
        <f>CONCATENATE(F980,G980,H980,I980,J980,K980,L980,M980)</f>
        <v>cross &lt;- read.cross(format="csvs", genfile="C:/NGS/save/Genotype_csvs_ABHgenotypeR9US_aln_37.csv", phefile="C:/NGS/save/fphe.csv", na.strings=c("-","NA","N"), genotypes=c("A","H","B","D","C"), alleles=c("A","B"), estimate.map=F)</v>
      </c>
    </row>
    <row r="981" spans="3:15" x14ac:dyDescent="0.15">
      <c r="C981" s="15">
        <v>980</v>
      </c>
      <c r="D981" s="39" t="s">
        <v>1225</v>
      </c>
    </row>
    <row r="982" spans="3:15" x14ac:dyDescent="0.15">
      <c r="C982" s="15">
        <v>981</v>
      </c>
      <c r="D982" s="39" t="s">
        <v>1244</v>
      </c>
    </row>
    <row r="983" spans="3:15" x14ac:dyDescent="0.15">
      <c r="C983" s="15">
        <v>982</v>
      </c>
      <c r="D983" s="39" t="s">
        <v>1264</v>
      </c>
    </row>
    <row r="984" spans="3:15" x14ac:dyDescent="0.15">
      <c r="C984" s="15">
        <v>983</v>
      </c>
      <c r="D984" s="39" t="s">
        <v>1450</v>
      </c>
    </row>
    <row r="985" spans="3:15" x14ac:dyDescent="0.15">
      <c r="C985" s="15">
        <v>984</v>
      </c>
      <c r="D985" s="39" t="str">
        <f>O985</f>
        <v>cross &lt;- read.cross(format="csvs", genfile="C:/NGS/save/Genotype_csvs_ABHgenotypeR10US_aln_37.csv", phefile="C:/NGS/save/fphe.csv", na.strings=c("-","NA","N"), genotypes=c("A","H","B","D","C"), alleles=c("A","B"), estimate.map=F)</v>
      </c>
      <c r="F985" s="15" t="s">
        <v>1095</v>
      </c>
      <c r="G985" s="15" t="str">
        <f>'1. Input and Output files list'!$E$6</f>
        <v>C:/NGS/save/</v>
      </c>
      <c r="H985" s="15" t="s">
        <v>1372</v>
      </c>
      <c r="I985" s="15" t="str">
        <f>'1. Input and Output files list'!$E$6</f>
        <v>C:/NGS/save/</v>
      </c>
      <c r="J985" s="15" t="s">
        <v>1104</v>
      </c>
      <c r="O985" s="15" t="str">
        <f>CONCATENATE(F985,G985,H985,I985,J985,K985,L985,M985)</f>
        <v>cross &lt;- read.cross(format="csvs", genfile="C:/NGS/save/Genotype_csvs_ABHgenotypeR10US_aln_37.csv", phefile="C:/NGS/save/fphe.csv", na.strings=c("-","NA","N"), genotypes=c("A","H","B","D","C"), alleles=c("A","B"), estimate.map=F)</v>
      </c>
    </row>
    <row r="986" spans="3:15" x14ac:dyDescent="0.15">
      <c r="C986" s="15">
        <v>985</v>
      </c>
      <c r="D986" s="39" t="s">
        <v>1225</v>
      </c>
    </row>
    <row r="987" spans="3:15" x14ac:dyDescent="0.15">
      <c r="C987" s="15">
        <v>986</v>
      </c>
      <c r="D987" s="39" t="s">
        <v>1244</v>
      </c>
    </row>
    <row r="988" spans="3:15" x14ac:dyDescent="0.15">
      <c r="C988" s="15">
        <v>987</v>
      </c>
      <c r="D988" s="39" t="s">
        <v>1265</v>
      </c>
    </row>
    <row r="989" spans="3:15" x14ac:dyDescent="0.15">
      <c r="C989" s="15">
        <v>988</v>
      </c>
      <c r="D989" s="39" t="s">
        <v>1451</v>
      </c>
    </row>
    <row r="990" spans="3:15" x14ac:dyDescent="0.15">
      <c r="C990" s="15">
        <v>989</v>
      </c>
      <c r="D990" s="39" t="s">
        <v>1486</v>
      </c>
    </row>
    <row r="991" spans="3:15" x14ac:dyDescent="0.15">
      <c r="C991" s="15">
        <v>990</v>
      </c>
      <c r="D991" s="39" t="s">
        <v>1092</v>
      </c>
    </row>
    <row r="992" spans="3:15" x14ac:dyDescent="0.15">
      <c r="C992" s="15">
        <v>991</v>
      </c>
      <c r="D992" s="39" t="s">
        <v>1093</v>
      </c>
    </row>
    <row r="993" spans="3:4" x14ac:dyDescent="0.15">
      <c r="C993" s="15">
        <v>992</v>
      </c>
      <c r="D993" s="39" t="s">
        <v>1271</v>
      </c>
    </row>
    <row r="994" spans="3:4" x14ac:dyDescent="0.15">
      <c r="C994" s="15">
        <v>993</v>
      </c>
      <c r="D994" s="39" t="s">
        <v>1272</v>
      </c>
    </row>
    <row r="995" spans="3:4" x14ac:dyDescent="0.15">
      <c r="C995" s="15">
        <v>994</v>
      </c>
      <c r="D995" s="39" t="s">
        <v>1273</v>
      </c>
    </row>
    <row r="996" spans="3:4" x14ac:dyDescent="0.15">
      <c r="C996" s="15">
        <v>995</v>
      </c>
      <c r="D996" s="39" t="s">
        <v>1274</v>
      </c>
    </row>
    <row r="997" spans="3:4" x14ac:dyDescent="0.15">
      <c r="C997" s="15">
        <v>996</v>
      </c>
      <c r="D997" s="39" t="s">
        <v>1275</v>
      </c>
    </row>
    <row r="998" spans="3:4" x14ac:dyDescent="0.15">
      <c r="C998" s="15">
        <v>997</v>
      </c>
      <c r="D998" s="39" t="s">
        <v>1276</v>
      </c>
    </row>
    <row r="999" spans="3:4" x14ac:dyDescent="0.15">
      <c r="C999" s="15">
        <v>998</v>
      </c>
      <c r="D999" s="39" t="s">
        <v>1487</v>
      </c>
    </row>
    <row r="1000" spans="3:4" x14ac:dyDescent="0.15">
      <c r="C1000" s="15">
        <v>999</v>
      </c>
      <c r="D1000" s="39" t="s">
        <v>1452</v>
      </c>
    </row>
    <row r="1001" spans="3:4" x14ac:dyDescent="0.15">
      <c r="C1001" s="15">
        <v>1000</v>
      </c>
      <c r="D1001" s="39" t="s">
        <v>1279</v>
      </c>
    </row>
    <row r="1002" spans="3:4" x14ac:dyDescent="0.15">
      <c r="C1002" s="15">
        <v>1001</v>
      </c>
      <c r="D1002" s="39" t="s">
        <v>1281</v>
      </c>
    </row>
    <row r="1003" spans="3:4" x14ac:dyDescent="0.15">
      <c r="C1003" s="15">
        <v>1002</v>
      </c>
      <c r="D1003" s="39" t="s">
        <v>1488</v>
      </c>
    </row>
    <row r="1004" spans="3:4" x14ac:dyDescent="0.15">
      <c r="C1004" s="15">
        <v>1003</v>
      </c>
      <c r="D1004" s="39" t="s">
        <v>1453</v>
      </c>
    </row>
    <row r="1005" spans="3:4" x14ac:dyDescent="0.15">
      <c r="C1005" s="15">
        <v>1004</v>
      </c>
      <c r="D1005" s="39" t="s">
        <v>1283</v>
      </c>
    </row>
    <row r="1006" spans="3:4" x14ac:dyDescent="0.15">
      <c r="C1006" s="15">
        <v>1005</v>
      </c>
      <c r="D1006" s="39" t="s">
        <v>1489</v>
      </c>
    </row>
    <row r="1007" spans="3:4" x14ac:dyDescent="0.15">
      <c r="C1007" s="15">
        <v>1006</v>
      </c>
      <c r="D1007" s="39" t="s">
        <v>1454</v>
      </c>
    </row>
    <row r="1008" spans="3:4" x14ac:dyDescent="0.15">
      <c r="C1008" s="15">
        <v>1007</v>
      </c>
      <c r="D1008" s="39" t="s">
        <v>1490</v>
      </c>
    </row>
    <row r="1009" spans="3:4" x14ac:dyDescent="0.15">
      <c r="C1009" s="15">
        <v>1008</v>
      </c>
      <c r="D1009" s="39" t="s">
        <v>1455</v>
      </c>
    </row>
    <row r="1010" spans="3:4" x14ac:dyDescent="0.15">
      <c r="C1010" s="15">
        <v>1009</v>
      </c>
      <c r="D1010" s="39" t="s">
        <v>1456</v>
      </c>
    </row>
    <row r="1011" spans="3:4" x14ac:dyDescent="0.15">
      <c r="C1011" s="15">
        <v>1010</v>
      </c>
      <c r="D1011" s="39" t="s">
        <v>1289</v>
      </c>
    </row>
    <row r="1012" spans="3:4" x14ac:dyDescent="0.15">
      <c r="C1012" s="15">
        <v>1011</v>
      </c>
      <c r="D1012" s="39" t="s">
        <v>1290</v>
      </c>
    </row>
    <row r="1013" spans="3:4" x14ac:dyDescent="0.15">
      <c r="C1013" s="15">
        <v>1012</v>
      </c>
      <c r="D1013" s="39" t="s">
        <v>1491</v>
      </c>
    </row>
    <row r="1014" spans="3:4" x14ac:dyDescent="0.15">
      <c r="C1014" s="15">
        <v>1013</v>
      </c>
      <c r="D1014" s="39" t="s">
        <v>1457</v>
      </c>
    </row>
    <row r="1015" spans="3:4" x14ac:dyDescent="0.15">
      <c r="C1015" s="15">
        <v>1014</v>
      </c>
      <c r="D1015" s="39" t="s">
        <v>1292</v>
      </c>
    </row>
    <row r="1016" spans="3:4" x14ac:dyDescent="0.15">
      <c r="C1016" s="15">
        <v>1015</v>
      </c>
      <c r="D1016" s="39" t="s">
        <v>1492</v>
      </c>
    </row>
    <row r="1017" spans="3:4" x14ac:dyDescent="0.15">
      <c r="C1017" s="15">
        <v>1016</v>
      </c>
      <c r="D1017" s="39" t="s">
        <v>1458</v>
      </c>
    </row>
    <row r="1018" spans="3:4" x14ac:dyDescent="0.15">
      <c r="C1018" s="15">
        <v>1017</v>
      </c>
      <c r="D1018" s="39" t="s">
        <v>1493</v>
      </c>
    </row>
    <row r="1019" spans="3:4" x14ac:dyDescent="0.15">
      <c r="C1019" s="15">
        <v>1018</v>
      </c>
      <c r="D1019" s="39" t="s">
        <v>1494</v>
      </c>
    </row>
    <row r="1020" spans="3:4" x14ac:dyDescent="0.15">
      <c r="C1020" s="15">
        <v>1019</v>
      </c>
      <c r="D1020" s="39" t="s">
        <v>1459</v>
      </c>
    </row>
    <row r="1021" spans="3:4" x14ac:dyDescent="0.15">
      <c r="C1021" s="15">
        <v>1020</v>
      </c>
      <c r="D1021" s="39" t="s">
        <v>1460</v>
      </c>
    </row>
    <row r="1022" spans="3:4" x14ac:dyDescent="0.15">
      <c r="C1022" s="15">
        <v>1021</v>
      </c>
      <c r="D1022" s="39" t="s">
        <v>1300</v>
      </c>
    </row>
    <row r="1023" spans="3:4" x14ac:dyDescent="0.15">
      <c r="C1023" s="15">
        <v>1022</v>
      </c>
      <c r="D1023" s="39" t="s">
        <v>1301</v>
      </c>
    </row>
    <row r="1024" spans="3:4" x14ac:dyDescent="0.15">
      <c r="C1024" s="15">
        <v>1023</v>
      </c>
      <c r="D1024" s="39" t="s">
        <v>1495</v>
      </c>
    </row>
    <row r="1025" spans="3:15" x14ac:dyDescent="0.15">
      <c r="C1025" s="15">
        <v>1024</v>
      </c>
      <c r="D1025" s="39" t="s">
        <v>1461</v>
      </c>
    </row>
    <row r="1026" spans="3:15" x14ac:dyDescent="0.15">
      <c r="C1026" s="15">
        <v>1025</v>
      </c>
      <c r="D1026" s="39" t="s">
        <v>1304</v>
      </c>
    </row>
    <row r="1027" spans="3:15" x14ac:dyDescent="0.15">
      <c r="C1027" s="15">
        <v>1026</v>
      </c>
      <c r="D1027" s="39" t="s">
        <v>1496</v>
      </c>
    </row>
    <row r="1028" spans="3:15" x14ac:dyDescent="0.15">
      <c r="C1028" s="15">
        <v>1027</v>
      </c>
      <c r="D1028" s="39" t="s">
        <v>1462</v>
      </c>
    </row>
    <row r="1029" spans="3:15" x14ac:dyDescent="0.15">
      <c r="C1029" s="15">
        <v>1028</v>
      </c>
      <c r="D1029" s="39" t="s">
        <v>1497</v>
      </c>
    </row>
    <row r="1030" spans="3:15" x14ac:dyDescent="0.15">
      <c r="C1030" s="15">
        <v>1029</v>
      </c>
      <c r="D1030" s="39" t="s">
        <v>1498</v>
      </c>
    </row>
    <row r="1031" spans="3:15" x14ac:dyDescent="0.15">
      <c r="C1031" s="15">
        <v>1030</v>
      </c>
      <c r="D1031" s="39" t="s">
        <v>1463</v>
      </c>
    </row>
    <row r="1032" spans="3:15" x14ac:dyDescent="0.15">
      <c r="C1032" s="15">
        <v>1031</v>
      </c>
      <c r="D1032" s="39" t="s">
        <v>1464</v>
      </c>
    </row>
    <row r="1033" spans="3:15" x14ac:dyDescent="0.15">
      <c r="C1033" s="15">
        <v>1032</v>
      </c>
      <c r="D1033" s="39" t="s">
        <v>1311</v>
      </c>
    </row>
    <row r="1034" spans="3:15" x14ac:dyDescent="0.15">
      <c r="C1034" s="15">
        <v>1033</v>
      </c>
      <c r="D1034" s="39" t="s">
        <v>1562</v>
      </c>
    </row>
    <row r="1035" spans="3:15" x14ac:dyDescent="0.15">
      <c r="C1035" s="15">
        <v>1034</v>
      </c>
      <c r="D1035" s="39" t="str">
        <f>O1035</f>
        <v>write.csv(All, "C:/NGS/save/Genotype_imges_PDF_files/Maps_list_aln.csv")</v>
      </c>
      <c r="F1035" s="5" t="s">
        <v>1094</v>
      </c>
      <c r="G1035" s="15" t="str">
        <f>'1. Input and Output files list'!$E$6</f>
        <v>C:/NGS/save/</v>
      </c>
      <c r="H1035" s="5" t="s">
        <v>1594</v>
      </c>
      <c r="O1035" s="15" t="str">
        <f>CONCATENATE(F1035,G1035,H1035,I1035,J1035,K1035,L1035,M1035)</f>
        <v>write.csv(All, "C:/NGS/save/Genotype_imges_PDF_files/Maps_list_aln.csv")</v>
      </c>
    </row>
    <row r="1036" spans="3:15" x14ac:dyDescent="0.15">
      <c r="C1036" s="15">
        <v>1035</v>
      </c>
      <c r="D1036" s="39" t="str">
        <f>O1036</f>
        <v>file.remove("C:/NGS/save/fphe.csv")</v>
      </c>
      <c r="F1036" s="5" t="s">
        <v>66</v>
      </c>
      <c r="G1036" s="15" t="str">
        <f>'1. Input and Output files list'!$E$6</f>
        <v>C:/NGS/save/</v>
      </c>
      <c r="H1036" s="5" t="s">
        <v>1101</v>
      </c>
      <c r="O1036" s="15" t="str">
        <f>CONCATENATE(F1036,G1036,H1036,I1036,J1036,K1036,L1036,M1036)</f>
        <v>file.remove("C:/NGS/save/fphe.csv")</v>
      </c>
    </row>
  </sheetData>
  <phoneticPr fontId="18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522CB-2081-4349-ADBF-C29134294749}">
  <dimension ref="B2:R411"/>
  <sheetViews>
    <sheetView topLeftCell="A380" workbookViewId="0">
      <selection activeCell="C2" sqref="C2:C411"/>
    </sheetView>
  </sheetViews>
  <sheetFormatPr defaultRowHeight="13.5" x14ac:dyDescent="0.15"/>
  <cols>
    <col min="4" max="4" width="143.25" customWidth="1"/>
    <col min="8" max="8" width="16.125" bestFit="1" customWidth="1"/>
    <col min="18" max="18" width="79.5" customWidth="1"/>
  </cols>
  <sheetData>
    <row r="2" spans="2:4" x14ac:dyDescent="0.15">
      <c r="B2">
        <v>1</v>
      </c>
      <c r="C2">
        <v>1</v>
      </c>
      <c r="D2" s="26" t="str">
        <f>'2. Input Phenotype data'!BR211</f>
        <v>P001 &lt;- c("id", "R1shoot", "R1root", "leaf_waveF3", "0", "0", "0", "0", "0", "0", "0", "0", "0", "0", "0", "0", "0", "0", "0", "0", "0")</v>
      </c>
    </row>
    <row r="3" spans="2:4" x14ac:dyDescent="0.15">
      <c r="B3">
        <v>2</v>
      </c>
      <c r="C3">
        <v>2</v>
      </c>
      <c r="D3" s="26" t="str">
        <f>'2. Input Phenotype data'!BR212</f>
        <v>P002 &lt;- c("ShinanoGreen", "91.22807018", "100", "0", "0", "0", "0", "0", "0", "0", "0", "0", "0", "0", "0", "0", "0", "0", "0", "0", "0")</v>
      </c>
    </row>
    <row r="4" spans="2:4" s="15" customFormat="1" x14ac:dyDescent="0.15">
      <c r="B4" s="15">
        <v>3</v>
      </c>
      <c r="C4" s="15">
        <v>3</v>
      </c>
      <c r="D4" s="26" t="s">
        <v>1604</v>
      </c>
    </row>
    <row r="5" spans="2:4" x14ac:dyDescent="0.15">
      <c r="B5" s="15">
        <v>4</v>
      </c>
      <c r="C5" s="15">
        <v>4</v>
      </c>
      <c r="D5" s="26" t="str">
        <f>'2. Input Phenotype data'!BR213</f>
        <v>P &lt;- c("VI185_4", "1.666666667", "41.66666667", "100", "0", "0", "0", "0", "0", "0", "0", "0", "0", "0", "0", "0", "0", "0", "0", "0", "0")</v>
      </c>
    </row>
    <row r="6" spans="2:4" x14ac:dyDescent="0.15">
      <c r="B6" s="15">
        <v>206</v>
      </c>
      <c r="C6" s="15">
        <v>5</v>
      </c>
      <c r="D6" s="26" t="s">
        <v>1606</v>
      </c>
    </row>
    <row r="7" spans="2:4" x14ac:dyDescent="0.15">
      <c r="B7" s="15">
        <v>6</v>
      </c>
      <c r="C7" s="15">
        <v>6</v>
      </c>
      <c r="D7" s="26" t="str">
        <f>'2. Input Phenotype data'!BR214</f>
        <v>P &lt;- c("NGS0_01", "79.62962963", "100", "100", "0", "0", "0", "0", "0", "0", "0", "0", "0", "0", "0", "0", "0", "0", "0", "0", "0")</v>
      </c>
    </row>
    <row r="8" spans="2:4" x14ac:dyDescent="0.15">
      <c r="B8" s="15">
        <v>207</v>
      </c>
      <c r="C8" s="15">
        <v>7</v>
      </c>
      <c r="D8" s="26" t="s">
        <v>1606</v>
      </c>
    </row>
    <row r="9" spans="2:4" x14ac:dyDescent="0.15">
      <c r="B9" s="15">
        <v>7</v>
      </c>
      <c r="C9" s="15">
        <v>8</v>
      </c>
      <c r="D9" s="26" t="str">
        <f>'2. Input Phenotype data'!BR215</f>
        <v>P &lt;- c("NGS0_02", "56.66666667", "90", "29.16666667", "0", "0", "0", "0", "0", "0", "0", "0", "0", "0", "0", "0", "0", "0", "0", "0", "0")</v>
      </c>
    </row>
    <row r="10" spans="2:4" x14ac:dyDescent="0.15">
      <c r="B10" s="15">
        <v>208</v>
      </c>
      <c r="C10" s="15">
        <v>9</v>
      </c>
      <c r="D10" s="26" t="s">
        <v>1606</v>
      </c>
    </row>
    <row r="11" spans="2:4" x14ac:dyDescent="0.15">
      <c r="B11" s="15">
        <v>8</v>
      </c>
      <c r="C11" s="15">
        <v>10</v>
      </c>
      <c r="D11" s="26" t="str">
        <f>'2. Input Phenotype data'!BR216</f>
        <v>P &lt;- c("NGS0_03", "50", "81.66666667", "100", "0", "0", "0", "0", "0", "0", "0", "0", "0", "0", "0", "0", "0", "0", "0", "0", "0")</v>
      </c>
    </row>
    <row r="12" spans="2:4" x14ac:dyDescent="0.15">
      <c r="B12" s="15">
        <v>209</v>
      </c>
      <c r="C12" s="15">
        <v>11</v>
      </c>
      <c r="D12" s="26" t="s">
        <v>1606</v>
      </c>
    </row>
    <row r="13" spans="2:4" x14ac:dyDescent="0.15">
      <c r="B13" s="15">
        <v>9</v>
      </c>
      <c r="C13" s="15">
        <v>12</v>
      </c>
      <c r="D13" s="26" t="str">
        <f>'2. Input Phenotype data'!BR217</f>
        <v>P &lt;- c("NGS0_04", "3.333333333", "53.33333333", "100", "0", "0", "0", "0", "0", "0", "0", "0", "0", "0", "0", "0", "0", "0", "0", "0", "0")</v>
      </c>
    </row>
    <row r="14" spans="2:4" x14ac:dyDescent="0.15">
      <c r="B14" s="15">
        <v>210</v>
      </c>
      <c r="C14" s="15">
        <v>13</v>
      </c>
      <c r="D14" s="26" t="s">
        <v>1606</v>
      </c>
    </row>
    <row r="15" spans="2:4" x14ac:dyDescent="0.15">
      <c r="B15" s="15">
        <v>10</v>
      </c>
      <c r="C15" s="15">
        <v>14</v>
      </c>
      <c r="D15" s="26" t="str">
        <f>'2. Input Phenotype data'!BR218</f>
        <v>P &lt;- c("NGS0_05", "38.33333333", "88.33333333", "17.70833333", "0", "0", "0", "0", "0", "0", "0", "0", "0", "0", "0", "0", "0", "0", "0", "0", "0")</v>
      </c>
    </row>
    <row r="16" spans="2:4" x14ac:dyDescent="0.15">
      <c r="B16" s="15">
        <v>211</v>
      </c>
      <c r="C16" s="15">
        <v>15</v>
      </c>
      <c r="D16" s="26" t="s">
        <v>1606</v>
      </c>
    </row>
    <row r="17" spans="2:4" x14ac:dyDescent="0.15">
      <c r="B17" s="15">
        <v>11</v>
      </c>
      <c r="C17" s="15">
        <v>16</v>
      </c>
      <c r="D17" s="26" t="str">
        <f>'2. Input Phenotype data'!BR219</f>
        <v>P &lt;- c("NGS0_06", "59.64912281", "89.47368421", "25", "0", "0", "0", "0", "0", "0", "0", "0", "0", "0", "0", "0", "0", "0", "0", "0", "0")</v>
      </c>
    </row>
    <row r="18" spans="2:4" x14ac:dyDescent="0.15">
      <c r="B18" s="15">
        <v>212</v>
      </c>
      <c r="C18" s="15">
        <v>17</v>
      </c>
      <c r="D18" s="26" t="s">
        <v>1606</v>
      </c>
    </row>
    <row r="19" spans="2:4" x14ac:dyDescent="0.15">
      <c r="B19" s="15">
        <v>12</v>
      </c>
      <c r="C19" s="15">
        <v>18</v>
      </c>
      <c r="D19" s="26" t="str">
        <f>'2. Input Phenotype data'!BR220</f>
        <v>P &lt;- c("NGS0_07", "21.66666667", "80", "20.83333333", "0", "0", "0", "0", "0", "0", "0", "0", "0", "0", "0", "0", "0", "0", "0", "0", "0")</v>
      </c>
    </row>
    <row r="20" spans="2:4" x14ac:dyDescent="0.15">
      <c r="B20" s="15">
        <v>213</v>
      </c>
      <c r="C20" s="15">
        <v>19</v>
      </c>
      <c r="D20" s="26" t="s">
        <v>1606</v>
      </c>
    </row>
    <row r="21" spans="2:4" x14ac:dyDescent="0.15">
      <c r="B21" s="15">
        <v>13</v>
      </c>
      <c r="C21" s="15">
        <v>20</v>
      </c>
      <c r="D21" s="26" t="str">
        <f>'2. Input Phenotype data'!BR221</f>
        <v>P &lt;- c("NGS0_08", "100", "100", "22.10526316", "0", "0", "0", "0", "0", "0", "0", "0", "0", "0", "0", "0", "0", "0", "0", "0", "0")</v>
      </c>
    </row>
    <row r="22" spans="2:4" x14ac:dyDescent="0.15">
      <c r="B22" s="15">
        <v>214</v>
      </c>
      <c r="C22" s="15">
        <v>21</v>
      </c>
      <c r="D22" s="26" t="s">
        <v>1606</v>
      </c>
    </row>
    <row r="23" spans="2:4" x14ac:dyDescent="0.15">
      <c r="B23" s="15">
        <v>14</v>
      </c>
      <c r="C23" s="15">
        <v>22</v>
      </c>
      <c r="D23" s="26" t="str">
        <f>'2. Input Phenotype data'!BR222</f>
        <v>P &lt;- c("NGS0_09", "42.10526316", "92.98245614", "22.58064516", "0", "0", "0", "0", "0", "0", "0", "0", "0", "0", "0", "0", "0", "0", "0", "0", "0")</v>
      </c>
    </row>
    <row r="24" spans="2:4" x14ac:dyDescent="0.15">
      <c r="B24" s="15">
        <v>215</v>
      </c>
      <c r="C24" s="15">
        <v>23</v>
      </c>
      <c r="D24" s="26" t="s">
        <v>1606</v>
      </c>
    </row>
    <row r="25" spans="2:4" x14ac:dyDescent="0.15">
      <c r="B25" s="15">
        <v>15</v>
      </c>
      <c r="C25" s="15">
        <v>24</v>
      </c>
      <c r="D25" s="26" t="str">
        <f>'2. Input Phenotype data'!BR223</f>
        <v>P &lt;- c("NGS0_10", "45", "93.33333333", "100", "0", "0", "0", "0", "0", "0", "0", "0", "0", "0", "0", "0", "0", "0", "0", "0", "0")</v>
      </c>
    </row>
    <row r="26" spans="2:4" x14ac:dyDescent="0.15">
      <c r="B26" s="15">
        <v>216</v>
      </c>
      <c r="C26" s="15">
        <v>25</v>
      </c>
      <c r="D26" s="26" t="s">
        <v>1606</v>
      </c>
    </row>
    <row r="27" spans="2:4" x14ac:dyDescent="0.15">
      <c r="B27" s="15">
        <v>16</v>
      </c>
      <c r="C27" s="15">
        <v>26</v>
      </c>
      <c r="D27" s="26" t="str">
        <f>'2. Input Phenotype data'!BR224</f>
        <v>P &lt;- c("NGS0_11", "87.71929825", "98.24561404", "0", "0", "0", "0", "0", "0", "0", "0", "0", "0", "0", "0", "0", "0", "0", "0", "0", "0")</v>
      </c>
    </row>
    <row r="28" spans="2:4" x14ac:dyDescent="0.15">
      <c r="B28" s="15">
        <v>217</v>
      </c>
      <c r="C28" s="15">
        <v>27</v>
      </c>
      <c r="D28" s="26" t="s">
        <v>1606</v>
      </c>
    </row>
    <row r="29" spans="2:4" x14ac:dyDescent="0.15">
      <c r="B29" s="15">
        <v>17</v>
      </c>
      <c r="C29" s="15">
        <v>28</v>
      </c>
      <c r="D29" s="26" t="str">
        <f>'2. Input Phenotype data'!BR225</f>
        <v>P &lt;- c("NGS0_12", "52.63157895", "96.2962963", "100", "0", "0", "0", "0", "0", "0", "0", "0", "0", "0", "0", "0", "0", "0", "0", "0", "0")</v>
      </c>
    </row>
    <row r="30" spans="2:4" x14ac:dyDescent="0.15">
      <c r="B30" s="15">
        <v>218</v>
      </c>
      <c r="C30" s="15">
        <v>29</v>
      </c>
      <c r="D30" s="26" t="s">
        <v>1606</v>
      </c>
    </row>
    <row r="31" spans="2:4" x14ac:dyDescent="0.15">
      <c r="B31" s="15">
        <v>18</v>
      </c>
      <c r="C31" s="15">
        <v>30</v>
      </c>
      <c r="D31" s="26" t="str">
        <f>'2. Input Phenotype data'!BR226</f>
        <v>P &lt;- c("NGS0_13", "33.33333333", "85.96491228", "100", "0", "0", "0", "0", "0", "0", "0", "0", "0", "0", "0", "0", "0", "0", "0", "0", "0")</v>
      </c>
    </row>
    <row r="32" spans="2:4" x14ac:dyDescent="0.15">
      <c r="B32" s="15">
        <v>219</v>
      </c>
      <c r="C32" s="15">
        <v>31</v>
      </c>
      <c r="D32" s="26" t="s">
        <v>1606</v>
      </c>
    </row>
    <row r="33" spans="2:4" x14ac:dyDescent="0.15">
      <c r="B33" s="15">
        <v>19</v>
      </c>
      <c r="C33" s="15">
        <v>32</v>
      </c>
      <c r="D33" s="26" t="str">
        <f>'2. Input Phenotype data'!BR227</f>
        <v>P &lt;- c("NGS0_14", "26.66666667", "75", "27.36842105", "0", "0", "0", "0", "0", "0", "0", "0", "0", "0", "0", "0", "0", "0", "0", "0", "0")</v>
      </c>
    </row>
    <row r="34" spans="2:4" x14ac:dyDescent="0.15">
      <c r="B34" s="15">
        <v>220</v>
      </c>
      <c r="C34" s="15">
        <v>33</v>
      </c>
      <c r="D34" s="26" t="s">
        <v>1606</v>
      </c>
    </row>
    <row r="35" spans="2:4" x14ac:dyDescent="0.15">
      <c r="B35" s="15">
        <v>20</v>
      </c>
      <c r="C35" s="15">
        <v>34</v>
      </c>
      <c r="D35" s="26" t="str">
        <f>'2. Input Phenotype data'!BR228</f>
        <v>P &lt;- c("NGS0_15", "11.66666667", "76.66666667", "0", "0", "0", "0", "0", "0", "0", "0", "0", "0", "0", "0", "0", "0", "0", "0", "0", "0")</v>
      </c>
    </row>
    <row r="36" spans="2:4" x14ac:dyDescent="0.15">
      <c r="B36" s="15">
        <v>221</v>
      </c>
      <c r="C36" s="15">
        <v>35</v>
      </c>
      <c r="D36" s="26" t="s">
        <v>1606</v>
      </c>
    </row>
    <row r="37" spans="2:4" x14ac:dyDescent="0.15">
      <c r="B37" s="15">
        <v>21</v>
      </c>
      <c r="C37" s="15">
        <v>36</v>
      </c>
      <c r="D37" s="26" t="str">
        <f>'2. Input Phenotype data'!BR229</f>
        <v>P &lt;- c("NGS0_16", "43.85964912", "80.70175439", "100", "0", "0", "0", "0", "0", "0", "0", "0", "0", "0", "0", "0", "0", "0", "0", "0", "0")</v>
      </c>
    </row>
    <row r="38" spans="2:4" x14ac:dyDescent="0.15">
      <c r="B38" s="15">
        <v>222</v>
      </c>
      <c r="C38" s="15">
        <v>37</v>
      </c>
      <c r="D38" s="26" t="s">
        <v>1606</v>
      </c>
    </row>
    <row r="39" spans="2:4" x14ac:dyDescent="0.15">
      <c r="B39" s="15">
        <v>22</v>
      </c>
      <c r="C39" s="15">
        <v>38</v>
      </c>
      <c r="D39" s="26" t="str">
        <f>'2. Input Phenotype data'!BR230</f>
        <v>P &lt;- c("NGS0_17", "5", "28.33333333", "0", "0", "0", "0", "0", "0", "0", "0", "0", "0", "0", "0", "0", "0", "0", "0", "0", "0")</v>
      </c>
    </row>
    <row r="40" spans="2:4" x14ac:dyDescent="0.15">
      <c r="B40" s="15">
        <v>223</v>
      </c>
      <c r="C40" s="15">
        <v>39</v>
      </c>
      <c r="D40" s="26" t="s">
        <v>1606</v>
      </c>
    </row>
    <row r="41" spans="2:4" x14ac:dyDescent="0.15">
      <c r="B41" s="15">
        <v>23</v>
      </c>
      <c r="C41" s="15">
        <v>40</v>
      </c>
      <c r="D41" s="26" t="str">
        <f>'2. Input Phenotype data'!BR231</f>
        <v>P &lt;- c("NGS0_18", "53.33333333", "88.33333333", "100", "0", "0", "0", "0", "0", "0", "0", "0", "0", "0", "0", "0", "0", "0", "0", "0", "0")</v>
      </c>
    </row>
    <row r="42" spans="2:4" x14ac:dyDescent="0.15">
      <c r="B42" s="15">
        <v>224</v>
      </c>
      <c r="C42" s="15">
        <v>41</v>
      </c>
      <c r="D42" s="26" t="s">
        <v>1606</v>
      </c>
    </row>
    <row r="43" spans="2:4" x14ac:dyDescent="0.15">
      <c r="B43" s="15">
        <v>24</v>
      </c>
      <c r="C43" s="15">
        <v>42</v>
      </c>
      <c r="D43" s="26" t="str">
        <f>'2. Input Phenotype data'!BR232</f>
        <v>P &lt;- c("NGS0_19", "46.66666667", "78.33333333", "0", "0", "0", "0", "0", "0", "0", "0", "0", "0", "0", "0", "0", "0", "0", "0", "0", "0")</v>
      </c>
    </row>
    <row r="44" spans="2:4" x14ac:dyDescent="0.15">
      <c r="B44" s="15">
        <v>225</v>
      </c>
      <c r="C44" s="15">
        <v>43</v>
      </c>
      <c r="D44" s="26" t="s">
        <v>1606</v>
      </c>
    </row>
    <row r="45" spans="2:4" x14ac:dyDescent="0.15">
      <c r="B45" s="15">
        <v>25</v>
      </c>
      <c r="C45" s="15">
        <v>44</v>
      </c>
      <c r="D45" s="26" t="str">
        <f>'2. Input Phenotype data'!BR233</f>
        <v>P &lt;- c("NGS0_20", "88.33333333", "95", "25", "0", "0", "0", "0", "0", "0", "0", "0", "0", "0", "0", "0", "0", "0", "0", "0", "0")</v>
      </c>
    </row>
    <row r="46" spans="2:4" x14ac:dyDescent="0.15">
      <c r="B46" s="15">
        <v>226</v>
      </c>
      <c r="C46" s="15">
        <v>45</v>
      </c>
      <c r="D46" s="26" t="s">
        <v>1606</v>
      </c>
    </row>
    <row r="47" spans="2:4" x14ac:dyDescent="0.15">
      <c r="B47" s="15">
        <v>26</v>
      </c>
      <c r="C47" s="15">
        <v>46</v>
      </c>
      <c r="D47" s="26" t="str">
        <f>'2. Input Phenotype data'!BR234</f>
        <v>P &lt;- c("NGS0_21", "56.66666667", "83.33333333", "0", "0", "0", "0", "0", "0", "0", "0", "0", "0", "0", "0", "0", "0", "0", "0", "0", "0")</v>
      </c>
    </row>
    <row r="48" spans="2:4" x14ac:dyDescent="0.15">
      <c r="B48" s="15">
        <v>227</v>
      </c>
      <c r="C48" s="15">
        <v>47</v>
      </c>
      <c r="D48" s="26" t="s">
        <v>1606</v>
      </c>
    </row>
    <row r="49" spans="2:4" x14ac:dyDescent="0.15">
      <c r="B49" s="15">
        <v>27</v>
      </c>
      <c r="C49" s="15">
        <v>48</v>
      </c>
      <c r="D49" s="26" t="str">
        <f>'2. Input Phenotype data'!BR235</f>
        <v>P &lt;- c("NGS0_22", "10", "56.66666667", "25", "0", "0", "0", "0", "0", "0", "0", "0", "0", "0", "0", "0", "0", "0", "0", "0", "0")</v>
      </c>
    </row>
    <row r="50" spans="2:4" x14ac:dyDescent="0.15">
      <c r="B50" s="15">
        <v>228</v>
      </c>
      <c r="C50" s="15">
        <v>49</v>
      </c>
      <c r="D50" s="26" t="s">
        <v>1606</v>
      </c>
    </row>
    <row r="51" spans="2:4" x14ac:dyDescent="0.15">
      <c r="B51" s="15">
        <v>28</v>
      </c>
      <c r="C51" s="15">
        <v>50</v>
      </c>
      <c r="D51" s="26" t="str">
        <f>'2. Input Phenotype data'!BR236</f>
        <v>P &lt;- c("NGS0_23", "5.263157895", "38.59649123", "0", "0", "0", "0", "0", "0", "0", "0", "0", "0", "0", "0", "0", "0", "0", "0", "0", "0")</v>
      </c>
    </row>
    <row r="52" spans="2:4" x14ac:dyDescent="0.15">
      <c r="B52" s="15">
        <v>229</v>
      </c>
      <c r="C52" s="15">
        <v>51</v>
      </c>
      <c r="D52" s="26" t="s">
        <v>1606</v>
      </c>
    </row>
    <row r="53" spans="2:4" x14ac:dyDescent="0.15">
      <c r="B53" s="15">
        <v>29</v>
      </c>
      <c r="C53" s="15">
        <v>52</v>
      </c>
      <c r="D53" s="26" t="str">
        <f>'2. Input Phenotype data'!BR237</f>
        <v>P &lt;- c("NGS0_24", "7.01754386", "66.66666667", "100", "0", "0", "0", "0", "0", "0", "0", "0", "0", "0", "0", "0", "0", "0", "0", "0", "0")</v>
      </c>
    </row>
    <row r="54" spans="2:4" x14ac:dyDescent="0.15">
      <c r="B54" s="15">
        <v>230</v>
      </c>
      <c r="C54" s="15">
        <v>53</v>
      </c>
      <c r="D54" s="26" t="s">
        <v>1606</v>
      </c>
    </row>
    <row r="55" spans="2:4" x14ac:dyDescent="0.15">
      <c r="B55" s="15">
        <v>30</v>
      </c>
      <c r="C55" s="15">
        <v>54</v>
      </c>
      <c r="D55" s="26" t="str">
        <f>'2. Input Phenotype data'!BR238</f>
        <v>P &lt;- c("NGS0_25", "20", "58.33333333", "100", "0", "0", "0", "0", "0", "0", "0", "0", "0", "0", "0", "0", "0", "0", "0", "0", "0")</v>
      </c>
    </row>
    <row r="56" spans="2:4" x14ac:dyDescent="0.15">
      <c r="B56" s="15">
        <v>231</v>
      </c>
      <c r="C56" s="15">
        <v>55</v>
      </c>
      <c r="D56" s="26" t="s">
        <v>1606</v>
      </c>
    </row>
    <row r="57" spans="2:4" x14ac:dyDescent="0.15">
      <c r="B57" s="15">
        <v>31</v>
      </c>
      <c r="C57" s="15">
        <v>56</v>
      </c>
      <c r="D57" s="26" t="str">
        <f>'2. Input Phenotype data'!BR239</f>
        <v>P &lt;- c("NGS0_26", "63.15789474", "89.47368421", "100", "0", "0", "0", "0", "0", "0", "0", "0", "0", "0", "0", "0", "0", "0", "0", "0", "0")</v>
      </c>
    </row>
    <row r="58" spans="2:4" x14ac:dyDescent="0.15">
      <c r="B58" s="15">
        <v>232</v>
      </c>
      <c r="C58" s="15">
        <v>57</v>
      </c>
      <c r="D58" s="26" t="s">
        <v>1606</v>
      </c>
    </row>
    <row r="59" spans="2:4" x14ac:dyDescent="0.15">
      <c r="B59" s="15">
        <v>32</v>
      </c>
      <c r="C59" s="15">
        <v>58</v>
      </c>
      <c r="D59" s="26" t="str">
        <f>'2. Input Phenotype data'!BR240</f>
        <v>P &lt;- c("NGS0_27", "85", "100", "25", "0", "0", "0", "0", "0", "0", "0", "0", "0", "0", "0", "0", "0", "0", "0", "0", "0")</v>
      </c>
    </row>
    <row r="60" spans="2:4" x14ac:dyDescent="0.15">
      <c r="B60" s="15">
        <v>233</v>
      </c>
      <c r="C60" s="15">
        <v>59</v>
      </c>
      <c r="D60" s="26" t="s">
        <v>1606</v>
      </c>
    </row>
    <row r="61" spans="2:4" x14ac:dyDescent="0.15">
      <c r="B61" s="15">
        <v>33</v>
      </c>
      <c r="C61" s="15">
        <v>60</v>
      </c>
      <c r="D61" s="26" t="str">
        <f>'2. Input Phenotype data'!BR241</f>
        <v>P &lt;- c("NGS0_28", "63.33333333", "95", "100", "0", "0", "0", "0", "0", "0", "0", "0", "0", "0", "0", "0", "0", "0", "0", "0", "0")</v>
      </c>
    </row>
    <row r="62" spans="2:4" x14ac:dyDescent="0.15">
      <c r="B62" s="15">
        <v>234</v>
      </c>
      <c r="C62" s="15">
        <v>61</v>
      </c>
      <c r="D62" s="26" t="s">
        <v>1606</v>
      </c>
    </row>
    <row r="63" spans="2:4" x14ac:dyDescent="0.15">
      <c r="B63" s="15">
        <v>34</v>
      </c>
      <c r="C63" s="15">
        <v>62</v>
      </c>
      <c r="D63" s="26" t="str">
        <f>'2. Input Phenotype data'!BR242</f>
        <v>P &lt;- c("NGS0_29", "5", "43.33333333", "100", "0", "0", "0", "0", "0", "0", "0", "0", "0", "0", "0", "0", "0", "0", "0", "0", "0")</v>
      </c>
    </row>
    <row r="64" spans="2:4" x14ac:dyDescent="0.15">
      <c r="B64" s="15">
        <v>235</v>
      </c>
      <c r="C64" s="15">
        <v>63</v>
      </c>
      <c r="D64" s="26" t="s">
        <v>1606</v>
      </c>
    </row>
    <row r="65" spans="2:4" x14ac:dyDescent="0.15">
      <c r="B65" s="15">
        <v>35</v>
      </c>
      <c r="C65" s="15">
        <v>64</v>
      </c>
      <c r="D65" s="26" t="str">
        <f>'2. Input Phenotype data'!BR243</f>
        <v>P &lt;- c("NGS0_30", "65", "90", "25", "0", "0", "0", "0", "0", "0", "0", "0", "0", "0", "0", "0", "0", "0", "0", "0", "0")</v>
      </c>
    </row>
    <row r="66" spans="2:4" x14ac:dyDescent="0.15">
      <c r="B66" s="15">
        <v>236</v>
      </c>
      <c r="C66" s="15">
        <v>65</v>
      </c>
      <c r="D66" s="26" t="s">
        <v>1606</v>
      </c>
    </row>
    <row r="67" spans="2:4" x14ac:dyDescent="0.15">
      <c r="B67" s="15">
        <v>36</v>
      </c>
      <c r="C67" s="15">
        <v>66</v>
      </c>
      <c r="D67" s="26" t="str">
        <f>'2. Input Phenotype data'!BR244</f>
        <v>P &lt;- c("NGS0_31", "30", "80", "25", "0", "0", "0", "0", "0", "0", "0", "0", "0", "0", "0", "0", "0", "0", "0", "0", "0")</v>
      </c>
    </row>
    <row r="68" spans="2:4" x14ac:dyDescent="0.15">
      <c r="B68" s="15">
        <v>237</v>
      </c>
      <c r="C68" s="15">
        <v>67</v>
      </c>
      <c r="D68" s="26" t="s">
        <v>1606</v>
      </c>
    </row>
    <row r="69" spans="2:4" x14ac:dyDescent="0.15">
      <c r="B69" s="15">
        <v>37</v>
      </c>
      <c r="C69" s="15">
        <v>68</v>
      </c>
      <c r="D69" s="26" t="str">
        <f>'2. Input Phenotype data'!BR245</f>
        <v>P &lt;- c("NGS0_32", "1.666666667", "68.33333333", "20.45454545", "0", "0", "0", "0", "0", "0", "0", "0", "0", "0", "0", "0", "0", "0", "0", "0", "0")</v>
      </c>
    </row>
    <row r="70" spans="2:4" x14ac:dyDescent="0.15">
      <c r="B70" s="15">
        <v>238</v>
      </c>
      <c r="C70" s="15">
        <v>69</v>
      </c>
      <c r="D70" s="26" t="s">
        <v>1606</v>
      </c>
    </row>
    <row r="71" spans="2:4" x14ac:dyDescent="0.15">
      <c r="B71" s="15">
        <v>38</v>
      </c>
      <c r="C71" s="15">
        <v>70</v>
      </c>
      <c r="D71" s="26" t="str">
        <f>'2. Input Phenotype data'!BR246</f>
        <v>P &lt;- c("NGS0_33", "75", "98.33333333", "20.73170732", "0", "0", "0", "0", "0", "0", "0", "0", "0", "0", "0", "0", "0", "0", "0", "0", "0")</v>
      </c>
    </row>
    <row r="72" spans="2:4" x14ac:dyDescent="0.15">
      <c r="B72" s="15">
        <v>239</v>
      </c>
      <c r="C72" s="15">
        <v>71</v>
      </c>
      <c r="D72" s="26" t="s">
        <v>1606</v>
      </c>
    </row>
    <row r="73" spans="2:4" x14ac:dyDescent="0.15">
      <c r="B73" s="15">
        <v>39</v>
      </c>
      <c r="C73" s="15">
        <v>72</v>
      </c>
      <c r="D73" s="26" t="str">
        <f>'2. Input Phenotype data'!BR247</f>
        <v>P &lt;- c("NGS0_34", "37.03703704", "85.18518519", "100", "0", "0", "0", "0", "0", "0", "0", "0", "0", "0", "0", "0", "0", "0", "0", "0", "0")</v>
      </c>
    </row>
    <row r="74" spans="2:4" x14ac:dyDescent="0.15">
      <c r="B74" s="15">
        <v>240</v>
      </c>
      <c r="C74" s="15">
        <v>73</v>
      </c>
      <c r="D74" s="26" t="s">
        <v>1606</v>
      </c>
    </row>
    <row r="75" spans="2:4" x14ac:dyDescent="0.15">
      <c r="B75" s="15">
        <v>40</v>
      </c>
      <c r="C75" s="15">
        <v>74</v>
      </c>
      <c r="D75" s="26" t="str">
        <f>'2. Input Phenotype data'!BR248</f>
        <v>P &lt;- c("NGS0_35", "50", "98.33333333", "25", "0", "0", "0", "0", "0", "0", "0", "0", "0", "0", "0", "0", "0", "0", "0", "0", "0")</v>
      </c>
    </row>
    <row r="76" spans="2:4" x14ac:dyDescent="0.15">
      <c r="B76" s="15">
        <v>241</v>
      </c>
      <c r="C76" s="15">
        <v>75</v>
      </c>
      <c r="D76" s="26" t="s">
        <v>1606</v>
      </c>
    </row>
    <row r="77" spans="2:4" x14ac:dyDescent="0.15">
      <c r="B77" s="15">
        <v>41</v>
      </c>
      <c r="C77" s="15">
        <v>76</v>
      </c>
      <c r="D77" s="26" t="str">
        <f>'2. Input Phenotype data'!BR249</f>
        <v>P &lt;- c("NGS0_36", "25", "93.33333333", "19.79166667", "0", "0", "0", "0", "0", "0", "0", "0", "0", "0", "0", "0", "0", "0", "0", "0", "0")</v>
      </c>
    </row>
    <row r="78" spans="2:4" x14ac:dyDescent="0.15">
      <c r="B78" s="15">
        <v>242</v>
      </c>
      <c r="C78" s="15">
        <v>77</v>
      </c>
      <c r="D78" s="26" t="s">
        <v>1606</v>
      </c>
    </row>
    <row r="79" spans="2:4" x14ac:dyDescent="0.15">
      <c r="B79" s="15">
        <v>42</v>
      </c>
      <c r="C79" s="15">
        <v>78</v>
      </c>
      <c r="D79" s="26" t="str">
        <f>'2. Input Phenotype data'!BR250</f>
        <v>P &lt;- c("NGS0_37", "5", "73.33333333", "100", "0", "0", "0", "0", "0", "0", "0", "0", "0", "0", "0", "0", "0", "0", "0", "0", "0")</v>
      </c>
    </row>
    <row r="80" spans="2:4" x14ac:dyDescent="0.15">
      <c r="B80" s="15">
        <v>243</v>
      </c>
      <c r="C80" s="15">
        <v>79</v>
      </c>
      <c r="D80" s="26" t="s">
        <v>1606</v>
      </c>
    </row>
    <row r="81" spans="2:4" x14ac:dyDescent="0.15">
      <c r="B81" s="15">
        <v>43</v>
      </c>
      <c r="C81" s="15">
        <v>80</v>
      </c>
      <c r="D81" s="26" t="str">
        <f>'2. Input Phenotype data'!BR251</f>
        <v>P &lt;- c("NGS0_38", "1.754385965", "54.38596491", "25", "0", "0", "0", "0", "0", "0", "0", "0", "0", "0", "0", "0", "0", "0", "0", "0", "0")</v>
      </c>
    </row>
    <row r="82" spans="2:4" x14ac:dyDescent="0.15">
      <c r="B82" s="15">
        <v>244</v>
      </c>
      <c r="C82" s="15">
        <v>81</v>
      </c>
      <c r="D82" s="26" t="s">
        <v>1606</v>
      </c>
    </row>
    <row r="83" spans="2:4" x14ac:dyDescent="0.15">
      <c r="B83" s="15">
        <v>44</v>
      </c>
      <c r="C83" s="15">
        <v>82</v>
      </c>
      <c r="D83" s="26" t="str">
        <f>'2. Input Phenotype data'!BR252</f>
        <v>P &lt;- c("NGS0_39", "53.33333333", "91.66666667", "0", "0", "0", "0", "0", "0", "0", "0", "0", "0", "0", "0", "0", "0", "0", "0", "0", "0")</v>
      </c>
    </row>
    <row r="84" spans="2:4" x14ac:dyDescent="0.15">
      <c r="B84" s="15">
        <v>245</v>
      </c>
      <c r="C84" s="15">
        <v>83</v>
      </c>
      <c r="D84" s="26" t="s">
        <v>1606</v>
      </c>
    </row>
    <row r="85" spans="2:4" x14ac:dyDescent="0.15">
      <c r="B85" s="15">
        <v>45</v>
      </c>
      <c r="C85" s="15">
        <v>84</v>
      </c>
      <c r="D85" s="26" t="str">
        <f>'2. Input Phenotype data'!BR253</f>
        <v>P &lt;- c("NGS0_40", "22.22222222", "96.2962963", "26.37362637", "0", "0", "0", "0", "0", "0", "0", "0", "0", "0", "0", "0", "0", "0", "0", "0", "0")</v>
      </c>
    </row>
    <row r="86" spans="2:4" x14ac:dyDescent="0.15">
      <c r="B86" s="15">
        <v>246</v>
      </c>
      <c r="C86" s="15">
        <v>85</v>
      </c>
      <c r="D86" s="26" t="s">
        <v>1606</v>
      </c>
    </row>
    <row r="87" spans="2:4" x14ac:dyDescent="0.15">
      <c r="B87" s="15">
        <v>46</v>
      </c>
      <c r="C87" s="15">
        <v>86</v>
      </c>
      <c r="D87" s="26" t="str">
        <f>'2. Input Phenotype data'!BR254</f>
        <v>P &lt;- c("NGS0_41", "100", "100", "100", "0", "0", "0", "0", "0", "0", "0", "0", "0", "0", "0", "0", "0", "0", "0", "0", "0")</v>
      </c>
    </row>
    <row r="88" spans="2:4" x14ac:dyDescent="0.15">
      <c r="B88" s="15">
        <v>247</v>
      </c>
      <c r="C88" s="15">
        <v>87</v>
      </c>
      <c r="D88" s="26" t="s">
        <v>1606</v>
      </c>
    </row>
    <row r="89" spans="2:4" x14ac:dyDescent="0.15">
      <c r="B89" s="15">
        <v>47</v>
      </c>
      <c r="C89" s="15">
        <v>88</v>
      </c>
      <c r="D89" s="26" t="str">
        <f>'2. Input Phenotype data'!BR255</f>
        <v>P &lt;- c("NGS0_42", "98.14814815", "100", "19.79166667", "0", "0", "0", "0", "0", "0", "0", "0", "0", "0", "0", "0", "0", "0", "0", "0", "0")</v>
      </c>
    </row>
    <row r="90" spans="2:4" x14ac:dyDescent="0.15">
      <c r="B90" s="15">
        <v>248</v>
      </c>
      <c r="C90" s="15">
        <v>89</v>
      </c>
      <c r="D90" s="26" t="s">
        <v>1606</v>
      </c>
    </row>
    <row r="91" spans="2:4" x14ac:dyDescent="0.15">
      <c r="B91" s="15">
        <v>48</v>
      </c>
      <c r="C91" s="15">
        <v>90</v>
      </c>
      <c r="D91" s="26" t="str">
        <f>'2. Input Phenotype data'!BR256</f>
        <v>P &lt;- c("NGS0_43", "13.33333333", "85", "100", "0", "0", "0", "0", "0", "0", "0", "0", "0", "0", "0", "0", "0", "0", "0", "0", "0")</v>
      </c>
    </row>
    <row r="92" spans="2:4" x14ac:dyDescent="0.15">
      <c r="B92" s="15">
        <v>249</v>
      </c>
      <c r="C92" s="15">
        <v>91</v>
      </c>
      <c r="D92" s="26" t="s">
        <v>1606</v>
      </c>
    </row>
    <row r="93" spans="2:4" x14ac:dyDescent="0.15">
      <c r="B93" s="15">
        <v>49</v>
      </c>
      <c r="C93" s="15">
        <v>92</v>
      </c>
      <c r="D93" s="26" t="str">
        <f>'2. Input Phenotype data'!BR257</f>
        <v>P &lt;- c("NGS0_44", "42.59259259", "79.62962963", "100", "0", "0", "0", "0", "0", "0", "0", "0", "0", "0", "0", "0", "0", "0", "0", "0", "0")</v>
      </c>
    </row>
    <row r="94" spans="2:4" x14ac:dyDescent="0.15">
      <c r="B94" s="15">
        <v>250</v>
      </c>
      <c r="C94" s="15">
        <v>93</v>
      </c>
      <c r="D94" s="26" t="s">
        <v>1606</v>
      </c>
    </row>
    <row r="95" spans="2:4" x14ac:dyDescent="0.15">
      <c r="B95" s="15">
        <v>50</v>
      </c>
      <c r="C95" s="15">
        <v>94</v>
      </c>
      <c r="D95" s="26" t="str">
        <f>'2. Input Phenotype data'!BR258</f>
        <v>P &lt;- c("NGS0_45", "26.66666667", "75.55555556", "100", "0", "0", "0", "0", "0", "0", "0", "0", "0", "0", "0", "0", "0", "0", "0", "0", "0")</v>
      </c>
    </row>
    <row r="96" spans="2:4" x14ac:dyDescent="0.15">
      <c r="B96" s="15">
        <v>251</v>
      </c>
      <c r="C96" s="15">
        <v>95</v>
      </c>
      <c r="D96" s="26" t="s">
        <v>1606</v>
      </c>
    </row>
    <row r="97" spans="2:4" x14ac:dyDescent="0.15">
      <c r="B97" s="15">
        <v>51</v>
      </c>
      <c r="C97" s="15">
        <v>96</v>
      </c>
      <c r="D97" s="26" t="str">
        <f>'2. Input Phenotype data'!BR259</f>
        <v>P &lt;- c("NGS0_46", "0", "62.22222222", "26.04166667", "0", "0", "0", "0", "0", "0", "0", "0", "0", "0", "0", "0", "0", "0", "0", "0", "0")</v>
      </c>
    </row>
    <row r="98" spans="2:4" x14ac:dyDescent="0.15">
      <c r="B98" s="15">
        <v>252</v>
      </c>
      <c r="C98" s="15">
        <v>97</v>
      </c>
      <c r="D98" s="26" t="s">
        <v>1606</v>
      </c>
    </row>
    <row r="99" spans="2:4" x14ac:dyDescent="0.15">
      <c r="B99" s="15">
        <v>52</v>
      </c>
      <c r="C99" s="15">
        <v>98</v>
      </c>
      <c r="D99" s="26" t="str">
        <f>'2. Input Phenotype data'!BR260</f>
        <v>P &lt;- c("NGS0_47", "42.22222222", "80", "25", "0", "0", "0", "0", "0", "0", "0", "0", "0", "0", "0", "0", "0", "0", "0", "0", "0")</v>
      </c>
    </row>
    <row r="100" spans="2:4" x14ac:dyDescent="0.15">
      <c r="B100" s="15">
        <v>253</v>
      </c>
      <c r="C100" s="15">
        <v>99</v>
      </c>
      <c r="D100" s="26" t="s">
        <v>1606</v>
      </c>
    </row>
    <row r="101" spans="2:4" x14ac:dyDescent="0.15">
      <c r="B101" s="15">
        <v>53</v>
      </c>
      <c r="C101" s="15">
        <v>100</v>
      </c>
      <c r="D101" s="26" t="str">
        <f>'2. Input Phenotype data'!BR261</f>
        <v>P &lt;- c("NGS0_48", "51.85185185", "98.14814815", "100", "0", "0", "0", "0", "0", "0", "0", "0", "0", "0", "0", "0", "0", "0", "0", "0", "0")</v>
      </c>
    </row>
    <row r="102" spans="2:4" x14ac:dyDescent="0.15">
      <c r="B102" s="15">
        <v>254</v>
      </c>
      <c r="C102" s="15">
        <v>101</v>
      </c>
      <c r="D102" s="26" t="s">
        <v>1606</v>
      </c>
    </row>
    <row r="103" spans="2:4" x14ac:dyDescent="0.15">
      <c r="B103" s="15">
        <v>54</v>
      </c>
      <c r="C103" s="15">
        <v>102</v>
      </c>
      <c r="D103" s="26" t="str">
        <f>'2. Input Phenotype data'!BR262</f>
        <v>P &lt;- c("NGS0_49", "3.50877193", "40.35087719", "27.27272727", "0", "0", "0", "0", "0", "0", "0", "0", "0", "0", "0", "0", "0", "0", "0", "0", "0")</v>
      </c>
    </row>
    <row r="104" spans="2:4" x14ac:dyDescent="0.15">
      <c r="B104" s="15">
        <v>255</v>
      </c>
      <c r="C104" s="15">
        <v>103</v>
      </c>
      <c r="D104" s="26" t="s">
        <v>1606</v>
      </c>
    </row>
    <row r="105" spans="2:4" x14ac:dyDescent="0.15">
      <c r="B105" s="15">
        <v>55</v>
      </c>
      <c r="C105" s="15">
        <v>104</v>
      </c>
      <c r="D105" s="26" t="str">
        <f>'2. Input Phenotype data'!BR263</f>
        <v>P &lt;- c("NGS0_50", "51.85185185", "100", "25", "0", "0", "0", "0", "0", "0", "0", "0", "0", "0", "0", "0", "0", "0", "0", "0", "0")</v>
      </c>
    </row>
    <row r="106" spans="2:4" x14ac:dyDescent="0.15">
      <c r="B106" s="15">
        <v>256</v>
      </c>
      <c r="C106" s="15">
        <v>105</v>
      </c>
      <c r="D106" s="26" t="s">
        <v>1606</v>
      </c>
    </row>
    <row r="107" spans="2:4" x14ac:dyDescent="0.15">
      <c r="B107" s="15">
        <v>56</v>
      </c>
      <c r="C107" s="15">
        <v>106</v>
      </c>
      <c r="D107" s="26" t="str">
        <f>'2. Input Phenotype data'!BR264</f>
        <v>P &lt;- c("NGS0_51", "8.771929825", "35.0877193", "100", "0", "0", "0", "0", "0", "0", "0", "0", "0", "0", "0", "0", "0", "0", "0", "0", "0")</v>
      </c>
    </row>
    <row r="108" spans="2:4" x14ac:dyDescent="0.15">
      <c r="B108" s="15">
        <v>257</v>
      </c>
      <c r="C108" s="15">
        <v>107</v>
      </c>
      <c r="D108" s="26" t="s">
        <v>1606</v>
      </c>
    </row>
    <row r="109" spans="2:4" x14ac:dyDescent="0.15">
      <c r="B109" s="15">
        <v>57</v>
      </c>
      <c r="C109" s="15">
        <v>108</v>
      </c>
      <c r="D109" s="26" t="str">
        <f>'2. Input Phenotype data'!BR265</f>
        <v>P &lt;- c("NGS0_52", "47.91666667", "85.41666667", "25", "0", "0", "0", "0", "0", "0", "0", "0", "0", "0", "0", "0", "0", "0", "0", "0", "0")</v>
      </c>
    </row>
    <row r="110" spans="2:4" x14ac:dyDescent="0.15">
      <c r="B110" s="15">
        <v>258</v>
      </c>
      <c r="C110" s="15">
        <v>109</v>
      </c>
      <c r="D110" s="26" t="s">
        <v>1606</v>
      </c>
    </row>
    <row r="111" spans="2:4" x14ac:dyDescent="0.15">
      <c r="B111" s="15">
        <v>58</v>
      </c>
      <c r="C111" s="15">
        <v>110</v>
      </c>
      <c r="D111" s="26" t="str">
        <f>'2. Input Phenotype data'!BR266</f>
        <v>P &lt;- c("NGS0_53", "16.66666667", "43.33333333", "100", "0", "0", "0", "0", "0", "0", "0", "0", "0", "0", "0", "0", "0", "0", "0", "0", "0")</v>
      </c>
    </row>
    <row r="112" spans="2:4" x14ac:dyDescent="0.15">
      <c r="B112" s="15">
        <v>259</v>
      </c>
      <c r="C112" s="15">
        <v>111</v>
      </c>
      <c r="D112" s="26" t="s">
        <v>1606</v>
      </c>
    </row>
    <row r="113" spans="2:4" x14ac:dyDescent="0.15">
      <c r="B113" s="15">
        <v>59</v>
      </c>
      <c r="C113" s="15">
        <v>112</v>
      </c>
      <c r="D113" s="26" t="str">
        <f>'2. Input Phenotype data'!BR267</f>
        <v>P &lt;- c("NGS0_54", "50", "100", "100", "0", "0", "0", "0", "0", "0", "0", "0", "0", "0", "0", "0", "0", "0", "0", "0", "0")</v>
      </c>
    </row>
    <row r="114" spans="2:4" x14ac:dyDescent="0.15">
      <c r="B114" s="15">
        <v>260</v>
      </c>
      <c r="C114" s="15">
        <v>113</v>
      </c>
      <c r="D114" s="26" t="s">
        <v>1606</v>
      </c>
    </row>
    <row r="115" spans="2:4" x14ac:dyDescent="0.15">
      <c r="B115" s="15">
        <v>60</v>
      </c>
      <c r="C115" s="15">
        <v>114</v>
      </c>
      <c r="D115" s="26" t="str">
        <f>'2. Input Phenotype data'!BR268</f>
        <v>P &lt;- c("NGS0_55", "85.96491228", "100", "25", "0", "0", "0", "0", "0", "0", "0", "0", "0", "0", "0", "0", "0", "0", "0", "0", "0")</v>
      </c>
    </row>
    <row r="116" spans="2:4" x14ac:dyDescent="0.15">
      <c r="B116" s="15">
        <v>261</v>
      </c>
      <c r="C116" s="15">
        <v>115</v>
      </c>
      <c r="D116" s="26" t="s">
        <v>1606</v>
      </c>
    </row>
    <row r="117" spans="2:4" x14ac:dyDescent="0.15">
      <c r="B117" s="15">
        <v>61</v>
      </c>
      <c r="C117" s="15">
        <v>116</v>
      </c>
      <c r="D117" s="26" t="str">
        <f>'2. Input Phenotype data'!BR269</f>
        <v>P &lt;- c("NGS0_56", "29.8245614", "84.21052632", "25", "0", "0", "0", "0", "0", "0", "0", "0", "0", "0", "0", "0", "0", "0", "0", "0", "0")</v>
      </c>
    </row>
    <row r="118" spans="2:4" x14ac:dyDescent="0.15">
      <c r="B118" s="15">
        <v>262</v>
      </c>
      <c r="C118" s="15">
        <v>117</v>
      </c>
      <c r="D118" s="26" t="s">
        <v>1606</v>
      </c>
    </row>
    <row r="119" spans="2:4" x14ac:dyDescent="0.15">
      <c r="B119" s="15">
        <v>62</v>
      </c>
      <c r="C119" s="15">
        <v>118</v>
      </c>
      <c r="D119" s="26" t="str">
        <f>'2. Input Phenotype data'!BR270</f>
        <v>P &lt;- c("NGS0_57", "23.33333333", "61.66666667", "100", "0", "0", "0", "0", "0", "0", "0", "0", "0", "0", "0", "0", "0", "0", "0", "0", "0")</v>
      </c>
    </row>
    <row r="120" spans="2:4" x14ac:dyDescent="0.15">
      <c r="B120" s="15">
        <v>263</v>
      </c>
      <c r="C120" s="15">
        <v>119</v>
      </c>
      <c r="D120" s="26" t="s">
        <v>1606</v>
      </c>
    </row>
    <row r="121" spans="2:4" x14ac:dyDescent="0.15">
      <c r="B121" s="15">
        <v>63</v>
      </c>
      <c r="C121" s="15">
        <v>120</v>
      </c>
      <c r="D121" s="26" t="str">
        <f>'2. Input Phenotype data'!BR271</f>
        <v>P &lt;- c("NGS0_58", "17.54385965", "63.15789474", "0", "0", "0", "0", "0", "0", "0", "0", "0", "0", "0", "0", "0", "0", "0", "0", "0", "0")</v>
      </c>
    </row>
    <row r="122" spans="2:4" x14ac:dyDescent="0.15">
      <c r="B122" s="15">
        <v>264</v>
      </c>
      <c r="C122" s="15">
        <v>121</v>
      </c>
      <c r="D122" s="26" t="s">
        <v>1606</v>
      </c>
    </row>
    <row r="123" spans="2:4" x14ac:dyDescent="0.15">
      <c r="B123" s="15">
        <v>64</v>
      </c>
      <c r="C123" s="15">
        <v>122</v>
      </c>
      <c r="D123" s="26" t="str">
        <f>'2. Input Phenotype data'!BR272</f>
        <v>P &lt;- c("NGS0_59", "28.07017544", "77.19298246", "25", "0", "0", "0", "0", "0", "0", "0", "0", "0", "0", "0", "0", "0", "0", "0", "0", "0")</v>
      </c>
    </row>
    <row r="124" spans="2:4" x14ac:dyDescent="0.15">
      <c r="B124" s="15">
        <v>265</v>
      </c>
      <c r="C124" s="15">
        <v>123</v>
      </c>
      <c r="D124" s="26" t="s">
        <v>1606</v>
      </c>
    </row>
    <row r="125" spans="2:4" x14ac:dyDescent="0.15">
      <c r="B125" s="15">
        <v>65</v>
      </c>
      <c r="C125" s="15">
        <v>124</v>
      </c>
      <c r="D125" s="26" t="str">
        <f>'2. Input Phenotype data'!BR273</f>
        <v>P &lt;- c("NGS0_60", "29.8245614", "77.19298246", "25", "0", "0", "0", "0", "0", "0", "0", "0", "0", "0", "0", "0", "0", "0", "0", "0", "0")</v>
      </c>
    </row>
    <row r="126" spans="2:4" x14ac:dyDescent="0.15">
      <c r="B126" s="15">
        <v>266</v>
      </c>
      <c r="C126" s="15">
        <v>125</v>
      </c>
      <c r="D126" s="26" t="s">
        <v>1606</v>
      </c>
    </row>
    <row r="127" spans="2:4" x14ac:dyDescent="0.15">
      <c r="B127" s="15">
        <v>66</v>
      </c>
      <c r="C127" s="15">
        <v>126</v>
      </c>
      <c r="D127" s="26" t="str">
        <f>'2. Input Phenotype data'!BR274</f>
        <v>P &lt;- c("NGS0_61", "12.28070175", "56.14035088", "25", "0", "0", "0", "0", "0", "0", "0", "0", "0", "0", "0", "0", "0", "0", "0", "0", "0")</v>
      </c>
    </row>
    <row r="128" spans="2:4" x14ac:dyDescent="0.15">
      <c r="B128" s="15">
        <v>267</v>
      </c>
      <c r="C128" s="15">
        <v>127</v>
      </c>
      <c r="D128" s="26" t="s">
        <v>1606</v>
      </c>
    </row>
    <row r="129" spans="2:4" x14ac:dyDescent="0.15">
      <c r="B129" s="15">
        <v>67</v>
      </c>
      <c r="C129" s="15">
        <v>128</v>
      </c>
      <c r="D129" s="26" t="str">
        <f>'2. Input Phenotype data'!BR275</f>
        <v>P &lt;- c("NGS0_62", "21.66666667", "60", "25", "0", "0", "0", "0", "0", "0", "0", "0", "0", "0", "0", "0", "0", "0", "0", "0", "0")</v>
      </c>
    </row>
    <row r="130" spans="2:4" x14ac:dyDescent="0.15">
      <c r="B130" s="15">
        <v>268</v>
      </c>
      <c r="C130" s="15">
        <v>129</v>
      </c>
      <c r="D130" s="26" t="s">
        <v>1606</v>
      </c>
    </row>
    <row r="131" spans="2:4" x14ac:dyDescent="0.15">
      <c r="B131" s="15">
        <v>68</v>
      </c>
      <c r="C131" s="15">
        <v>130</v>
      </c>
      <c r="D131" s="26" t="str">
        <f>'2. Input Phenotype data'!BR276</f>
        <v>P &lt;- c("NGS0_63", "41.66666667", "98.33333333", "25", "0", "0", "0", "0", "0", "0", "0", "0", "0", "0", "0", "0", "0", "0", "0", "0", "0")</v>
      </c>
    </row>
    <row r="132" spans="2:4" x14ac:dyDescent="0.15">
      <c r="B132" s="15">
        <v>269</v>
      </c>
      <c r="C132" s="15">
        <v>131</v>
      </c>
      <c r="D132" s="26" t="s">
        <v>1606</v>
      </c>
    </row>
    <row r="133" spans="2:4" x14ac:dyDescent="0.15">
      <c r="B133" s="15">
        <v>69</v>
      </c>
      <c r="C133" s="15">
        <v>132</v>
      </c>
      <c r="D133" s="26" t="str">
        <f>'2. Input Phenotype data'!BR277</f>
        <v>P &lt;- c("NGS0_64", "20", "78.33333333", "25", "0", "0", "0", "0", "0", "0", "0", "0", "0", "0", "0", "0", "0", "0", "0", "0", "0")</v>
      </c>
    </row>
    <row r="134" spans="2:4" x14ac:dyDescent="0.15">
      <c r="B134" s="15">
        <v>270</v>
      </c>
      <c r="C134" s="15">
        <v>133</v>
      </c>
      <c r="D134" s="26" t="s">
        <v>1606</v>
      </c>
    </row>
    <row r="135" spans="2:4" x14ac:dyDescent="0.15">
      <c r="B135" s="15">
        <v>70</v>
      </c>
      <c r="C135" s="15">
        <v>134</v>
      </c>
      <c r="D135" s="26" t="str">
        <f>'2. Input Phenotype data'!BR278</f>
        <v>P &lt;- c("NGS0_65", "11.66666667", "70", "25", "0", "0", "0", "0", "0", "0", "0", "0", "0", "0", "0", "0", "0", "0", "0", "0", "0")</v>
      </c>
    </row>
    <row r="136" spans="2:4" x14ac:dyDescent="0.15">
      <c r="B136" s="15">
        <v>271</v>
      </c>
      <c r="C136" s="15">
        <v>135</v>
      </c>
      <c r="D136" s="26" t="s">
        <v>1606</v>
      </c>
    </row>
    <row r="137" spans="2:4" x14ac:dyDescent="0.15">
      <c r="B137" s="15">
        <v>71</v>
      </c>
      <c r="C137" s="15">
        <v>136</v>
      </c>
      <c r="D137" s="26" t="str">
        <f>'2. Input Phenotype data'!BR279</f>
        <v>P &lt;- c("NGS0_66", "90", "100", "100", "0", "0", "0", "0", "0", "0", "0", "0", "0", "0", "0", "0", "0", "0", "0", "0", "0")</v>
      </c>
    </row>
    <row r="138" spans="2:4" x14ac:dyDescent="0.15">
      <c r="B138" s="15">
        <v>272</v>
      </c>
      <c r="C138" s="15">
        <v>137</v>
      </c>
      <c r="D138" s="26" t="s">
        <v>1606</v>
      </c>
    </row>
    <row r="139" spans="2:4" x14ac:dyDescent="0.15">
      <c r="B139" s="15">
        <v>72</v>
      </c>
      <c r="C139" s="15">
        <v>138</v>
      </c>
      <c r="D139" s="26" t="str">
        <f>'2. Input Phenotype data'!BR280</f>
        <v>P &lt;- c("NGS0_67", "41.66666667", "95", "100", "0", "0", "0", "0", "0", "0", "0", "0", "0", "0", "0", "0", "0", "0", "0", "0", "0")</v>
      </c>
    </row>
    <row r="140" spans="2:4" x14ac:dyDescent="0.15">
      <c r="B140" s="15">
        <v>273</v>
      </c>
      <c r="C140" s="15">
        <v>139</v>
      </c>
      <c r="D140" s="26" t="s">
        <v>1606</v>
      </c>
    </row>
    <row r="141" spans="2:4" x14ac:dyDescent="0.15">
      <c r="B141" s="15">
        <v>73</v>
      </c>
      <c r="C141" s="15">
        <v>140</v>
      </c>
      <c r="D141" s="26" t="str">
        <f>'2. Input Phenotype data'!BR281</f>
        <v>P &lt;- c("NGS0_68", "0", "18.33333333", "25", "0", "0", "0", "0", "0", "0", "0", "0", "0", "0", "0", "0", "0", "0", "0", "0", "0")</v>
      </c>
    </row>
    <row r="142" spans="2:4" x14ac:dyDescent="0.15">
      <c r="B142" s="15">
        <v>274</v>
      </c>
      <c r="C142" s="15">
        <v>141</v>
      </c>
      <c r="D142" s="26" t="s">
        <v>1606</v>
      </c>
    </row>
    <row r="143" spans="2:4" x14ac:dyDescent="0.15">
      <c r="B143" s="15">
        <v>74</v>
      </c>
      <c r="C143" s="15">
        <v>142</v>
      </c>
      <c r="D143" s="26" t="str">
        <f>'2. Input Phenotype data'!BR282</f>
        <v>P &lt;- c("NGS0_69", "66.66666667", "95", "26.66666667", "0", "0", "0", "0", "0", "0", "0", "0", "0", "0", "0", "0", "0", "0", "0", "0", "0")</v>
      </c>
    </row>
    <row r="144" spans="2:4" x14ac:dyDescent="0.15">
      <c r="B144" s="15">
        <v>275</v>
      </c>
      <c r="C144" s="15">
        <v>143</v>
      </c>
      <c r="D144" s="26" t="s">
        <v>1606</v>
      </c>
    </row>
    <row r="145" spans="2:4" x14ac:dyDescent="0.15">
      <c r="B145" s="15">
        <v>75</v>
      </c>
      <c r="C145" s="15">
        <v>144</v>
      </c>
      <c r="D145" s="26" t="str">
        <f>'2. Input Phenotype data'!BR283</f>
        <v>P &lt;- c("NGS0_70", "16.66666667", "85", "100", "0", "0", "0", "0", "0", "0", "0", "0", "0", "0", "0", "0", "0", "0", "0", "0", "0")</v>
      </c>
    </row>
    <row r="146" spans="2:4" x14ac:dyDescent="0.15">
      <c r="B146" s="15">
        <v>276</v>
      </c>
      <c r="C146" s="15">
        <v>145</v>
      </c>
      <c r="D146" s="26" t="s">
        <v>1606</v>
      </c>
    </row>
    <row r="147" spans="2:4" x14ac:dyDescent="0.15">
      <c r="B147" s="15">
        <v>76</v>
      </c>
      <c r="C147" s="15">
        <v>146</v>
      </c>
      <c r="D147" s="26" t="str">
        <f>'2. Input Phenotype data'!BR284</f>
        <v>P &lt;- c("NGS0_71", "15", "80", "100", "0", "0", "0", "0", "0", "0", "0", "0", "0", "0", "0", "0", "0", "0", "0", "0", "0")</v>
      </c>
    </row>
    <row r="148" spans="2:4" x14ac:dyDescent="0.15">
      <c r="B148" s="15">
        <v>277</v>
      </c>
      <c r="C148" s="15">
        <v>147</v>
      </c>
      <c r="D148" s="26" t="s">
        <v>1606</v>
      </c>
    </row>
    <row r="149" spans="2:4" x14ac:dyDescent="0.15">
      <c r="B149" s="15">
        <v>77</v>
      </c>
      <c r="C149" s="15">
        <v>148</v>
      </c>
      <c r="D149" s="26" t="str">
        <f>'2. Input Phenotype data'!BR285</f>
        <v>P &lt;- c("NGS0_72", "5", "83.33333333", "100", "0", "0", "0", "0", "0", "0", "0", "0", "0", "0", "0", "0", "0", "0", "0", "0", "0")</v>
      </c>
    </row>
    <row r="150" spans="2:4" x14ac:dyDescent="0.15">
      <c r="B150" s="15">
        <v>278</v>
      </c>
      <c r="C150" s="15">
        <v>149</v>
      </c>
      <c r="D150" s="26" t="s">
        <v>1606</v>
      </c>
    </row>
    <row r="151" spans="2:4" x14ac:dyDescent="0.15">
      <c r="B151" s="15">
        <v>78</v>
      </c>
      <c r="C151" s="15">
        <v>150</v>
      </c>
      <c r="D151" s="26" t="str">
        <f>'2. Input Phenotype data'!BR286</f>
        <v>P &lt;- c("NGS0_73", "26.66666667", "93.33333333", "100", "0", "0", "0", "0", "0", "0", "0", "0", "0", "0", "0", "0", "0", "0", "0", "0", "0")</v>
      </c>
    </row>
    <row r="152" spans="2:4" x14ac:dyDescent="0.15">
      <c r="B152" s="15">
        <v>279</v>
      </c>
      <c r="C152" s="15">
        <v>151</v>
      </c>
      <c r="D152" s="26" t="s">
        <v>1606</v>
      </c>
    </row>
    <row r="153" spans="2:4" x14ac:dyDescent="0.15">
      <c r="B153" s="15">
        <v>79</v>
      </c>
      <c r="C153" s="15">
        <v>152</v>
      </c>
      <c r="D153" s="26" t="str">
        <f>'2. Input Phenotype data'!BR287</f>
        <v>P &lt;- c("NGS0_74", "30", "95", "25", "0", "0", "0", "0", "0", "0", "0", "0", "0", "0", "0", "0", "0", "0", "0", "0", "0")</v>
      </c>
    </row>
    <row r="154" spans="2:4" x14ac:dyDescent="0.15">
      <c r="B154" s="15">
        <v>280</v>
      </c>
      <c r="C154" s="15">
        <v>153</v>
      </c>
      <c r="D154" s="26" t="s">
        <v>1606</v>
      </c>
    </row>
    <row r="155" spans="2:4" x14ac:dyDescent="0.15">
      <c r="B155" s="15">
        <v>80</v>
      </c>
      <c r="C155" s="15">
        <v>154</v>
      </c>
      <c r="D155" s="26" t="str">
        <f>'2. Input Phenotype data'!BR288</f>
        <v>P &lt;- c("NGS0_75", "5", "76.66666667", "25", "0", "0", "0", "0", "0", "0", "0", "0", "0", "0", "0", "0", "0", "0", "0", "0", "0")</v>
      </c>
    </row>
    <row r="156" spans="2:4" x14ac:dyDescent="0.15">
      <c r="B156" s="15">
        <v>281</v>
      </c>
      <c r="C156" s="15">
        <v>155</v>
      </c>
      <c r="D156" s="26" t="s">
        <v>1606</v>
      </c>
    </row>
    <row r="157" spans="2:4" x14ac:dyDescent="0.15">
      <c r="B157" s="15">
        <v>81</v>
      </c>
      <c r="C157" s="15">
        <v>156</v>
      </c>
      <c r="D157" s="26" t="str">
        <f>'2. Input Phenotype data'!BR289</f>
        <v>P &lt;- c("NGS0_76", "28.33333333", "91.66666667", "0", "0", "0", "0", "0", "0", "0", "0", "0", "0", "0", "0", "0", "0", "0", "0", "0", "0")</v>
      </c>
    </row>
    <row r="158" spans="2:4" x14ac:dyDescent="0.15">
      <c r="B158" s="15">
        <v>282</v>
      </c>
      <c r="C158" s="15">
        <v>157</v>
      </c>
      <c r="D158" s="26" t="s">
        <v>1606</v>
      </c>
    </row>
    <row r="159" spans="2:4" x14ac:dyDescent="0.15">
      <c r="B159" s="15">
        <v>82</v>
      </c>
      <c r="C159" s="15">
        <v>158</v>
      </c>
      <c r="D159" s="26" t="str">
        <f>'2. Input Phenotype data'!BR290</f>
        <v>P &lt;- c("NGS0_77", "21.66666667", "91.66666667", "0", "0", "0", "0", "0", "0", "0", "0", "0", "0", "0", "0", "0", "0", "0", "0", "0", "0")</v>
      </c>
    </row>
    <row r="160" spans="2:4" x14ac:dyDescent="0.15">
      <c r="B160" s="15">
        <v>283</v>
      </c>
      <c r="C160" s="15">
        <v>159</v>
      </c>
      <c r="D160" s="26" t="s">
        <v>1606</v>
      </c>
    </row>
    <row r="161" spans="2:4" x14ac:dyDescent="0.15">
      <c r="B161" s="15">
        <v>83</v>
      </c>
      <c r="C161" s="15">
        <v>160</v>
      </c>
      <c r="D161" s="26" t="str">
        <f>'2. Input Phenotype data'!BR291</f>
        <v>P &lt;- c("NGS0_78", "1.666666667", "50", "100", "0", "0", "0", "0", "0", "0", "0", "0", "0", "0", "0", "0", "0", "0", "0", "0", "0")</v>
      </c>
    </row>
    <row r="162" spans="2:4" x14ac:dyDescent="0.15">
      <c r="B162" s="15">
        <v>284</v>
      </c>
      <c r="C162" s="15">
        <v>161</v>
      </c>
      <c r="D162" s="26" t="s">
        <v>1606</v>
      </c>
    </row>
    <row r="163" spans="2:4" x14ac:dyDescent="0.15">
      <c r="B163" s="15">
        <v>84</v>
      </c>
      <c r="C163" s="15">
        <v>162</v>
      </c>
      <c r="D163" s="26" t="str">
        <f>'2. Input Phenotype data'!BR292</f>
        <v>P &lt;- c("NGS0_79", "56.66666667", "95", "100", "0", "0", "0", "0", "0", "0", "0", "0", "0", "0", "0", "0", "0", "0", "0", "0", "0")</v>
      </c>
    </row>
    <row r="164" spans="2:4" x14ac:dyDescent="0.15">
      <c r="B164" s="15">
        <v>285</v>
      </c>
      <c r="C164" s="15">
        <v>163</v>
      </c>
      <c r="D164" s="26" t="s">
        <v>1606</v>
      </c>
    </row>
    <row r="165" spans="2:4" x14ac:dyDescent="0.15">
      <c r="B165" s="15">
        <v>85</v>
      </c>
      <c r="C165" s="15">
        <v>164</v>
      </c>
      <c r="D165" s="26" t="str">
        <f>'2. Input Phenotype data'!BR293</f>
        <v>P &lt;- c("NGS0_80", "28.33333333", "83.33333333", "25", "0", "0", "0", "0", "0", "0", "0", "0", "0", "0", "0", "0", "0", "0", "0", "0", "0")</v>
      </c>
    </row>
    <row r="166" spans="2:4" x14ac:dyDescent="0.15">
      <c r="B166" s="15">
        <v>286</v>
      </c>
      <c r="C166" s="15">
        <v>165</v>
      </c>
      <c r="D166" s="26" t="s">
        <v>1606</v>
      </c>
    </row>
    <row r="167" spans="2:4" x14ac:dyDescent="0.15">
      <c r="B167" s="15">
        <v>86</v>
      </c>
      <c r="C167" s="15">
        <v>166</v>
      </c>
      <c r="D167" s="26" t="str">
        <f>'2. Input Phenotype data'!BR294</f>
        <v>P &lt;- c("NGS0_81", "40", "93.33333333", "25", "0", "0", "0", "0", "0", "0", "0", "0", "0", "0", "0", "0", "0", "0", "0", "0", "0")</v>
      </c>
    </row>
    <row r="168" spans="2:4" x14ac:dyDescent="0.15">
      <c r="B168" s="15">
        <v>287</v>
      </c>
      <c r="C168" s="15">
        <v>167</v>
      </c>
      <c r="D168" s="26" t="s">
        <v>1606</v>
      </c>
    </row>
    <row r="169" spans="2:4" x14ac:dyDescent="0.15">
      <c r="B169" s="15">
        <v>87</v>
      </c>
      <c r="C169" s="15">
        <v>168</v>
      </c>
      <c r="D169" s="26" t="str">
        <f>'2. Input Phenotype data'!BR295</f>
        <v>P &lt;- c("NGS0_82", "90", "100", "32.60869565", "0", "0", "0", "0", "0", "0", "0", "0", "0", "0", "0", "0", "0", "0", "0", "0", "0")</v>
      </c>
    </row>
    <row r="170" spans="2:4" x14ac:dyDescent="0.15">
      <c r="B170" s="15">
        <v>288</v>
      </c>
      <c r="C170" s="15">
        <v>169</v>
      </c>
      <c r="D170" s="26" t="s">
        <v>1606</v>
      </c>
    </row>
    <row r="171" spans="2:4" x14ac:dyDescent="0.15">
      <c r="B171" s="15">
        <v>88</v>
      </c>
      <c r="C171" s="15">
        <v>170</v>
      </c>
      <c r="D171" s="26" t="str">
        <f>'2. Input Phenotype data'!BR296</f>
        <v>P &lt;- c("NGS0_83", "68.33333333", "98.33333333", "25", "0", "0", "0", "0", "0", "0", "0", "0", "0", "0", "0", "0", "0", "0", "0", "0", "0")</v>
      </c>
    </row>
    <row r="172" spans="2:4" x14ac:dyDescent="0.15">
      <c r="B172" s="15">
        <v>289</v>
      </c>
      <c r="C172" s="15">
        <v>171</v>
      </c>
      <c r="D172" s="26" t="s">
        <v>1606</v>
      </c>
    </row>
    <row r="173" spans="2:4" x14ac:dyDescent="0.15">
      <c r="B173" s="15">
        <v>89</v>
      </c>
      <c r="C173" s="15">
        <v>172</v>
      </c>
      <c r="D173" s="26" t="str">
        <f>'2. Input Phenotype data'!BR297</f>
        <v>P &lt;- c("NGS0_84", "41.66666667", "90", "25", "0", "0", "0", "0", "0", "0", "0", "0", "0", "0", "0", "0", "0", "0", "0", "0", "0")</v>
      </c>
    </row>
    <row r="174" spans="2:4" x14ac:dyDescent="0.15">
      <c r="B174" s="15">
        <v>290</v>
      </c>
      <c r="C174" s="15">
        <v>173</v>
      </c>
      <c r="D174" s="26" t="s">
        <v>1606</v>
      </c>
    </row>
    <row r="175" spans="2:4" x14ac:dyDescent="0.15">
      <c r="B175" s="15">
        <v>90</v>
      </c>
      <c r="C175" s="15">
        <v>174</v>
      </c>
      <c r="D175" s="26" t="str">
        <f>'2. Input Phenotype data'!BR298</f>
        <v>P &lt;- c("NGS0_85", "3.333333333", "73.33333333", "100", "0", "0", "0", "0", "0", "0", "0", "0", "0", "0", "0", "0", "0", "0", "0", "0", "0")</v>
      </c>
    </row>
    <row r="176" spans="2:4" x14ac:dyDescent="0.15">
      <c r="B176" s="15">
        <v>291</v>
      </c>
      <c r="C176" s="15">
        <v>175</v>
      </c>
      <c r="D176" s="26" t="s">
        <v>1606</v>
      </c>
    </row>
    <row r="177" spans="2:4" x14ac:dyDescent="0.15">
      <c r="B177" s="15">
        <v>91</v>
      </c>
      <c r="C177" s="15">
        <v>176</v>
      </c>
      <c r="D177" s="26" t="str">
        <f>'2. Input Phenotype data'!BR299</f>
        <v>P &lt;- c("NGS0_86", "8.333333333", "45", "15.95744681", "0", "0", "0", "0", "0", "0", "0", "0", "0", "0", "0", "0", "0", "0", "0", "0", "0")</v>
      </c>
    </row>
    <row r="178" spans="2:4" x14ac:dyDescent="0.15">
      <c r="B178" s="15">
        <v>292</v>
      </c>
      <c r="C178" s="15">
        <v>177</v>
      </c>
      <c r="D178" s="26" t="s">
        <v>1606</v>
      </c>
    </row>
    <row r="179" spans="2:4" x14ac:dyDescent="0.15">
      <c r="B179" s="15">
        <v>92</v>
      </c>
      <c r="C179" s="15">
        <v>178</v>
      </c>
      <c r="D179" s="26" t="str">
        <f>'2. Input Phenotype data'!BR300</f>
        <v>P &lt;- c("NGS0_87", "10", "51.66666667", "0", "0", "0", "0", "0", "0", "0", "0", "0", "0", "0", "0", "0", "0", "0", "0", "0", "0")</v>
      </c>
    </row>
    <row r="180" spans="2:4" x14ac:dyDescent="0.15">
      <c r="B180" s="15">
        <v>293</v>
      </c>
      <c r="C180" s="15">
        <v>179</v>
      </c>
      <c r="D180" s="26" t="s">
        <v>1606</v>
      </c>
    </row>
    <row r="181" spans="2:4" x14ac:dyDescent="0.15">
      <c r="B181" s="15">
        <v>93</v>
      </c>
      <c r="C181" s="15">
        <v>180</v>
      </c>
      <c r="D181" s="26" t="str">
        <f>'2. Input Phenotype data'!BR301</f>
        <v>P &lt;- c("NGS0_88", "38.59649123", "89.47368421", "0", "0", "0", "0", "0", "0", "0", "0", "0", "0", "0", "0", "0", "0", "0", "0", "0", "0")</v>
      </c>
    </row>
    <row r="182" spans="2:4" x14ac:dyDescent="0.15">
      <c r="B182" s="15">
        <v>294</v>
      </c>
      <c r="C182" s="15">
        <v>181</v>
      </c>
      <c r="D182" s="26" t="s">
        <v>1606</v>
      </c>
    </row>
    <row r="183" spans="2:4" x14ac:dyDescent="0.15">
      <c r="B183" s="15">
        <v>94</v>
      </c>
      <c r="C183" s="15">
        <v>182</v>
      </c>
      <c r="D183" s="26" t="str">
        <f>'2. Input Phenotype data'!BR302</f>
        <v>P &lt;- c("NGS0_89", "8.771929825", "59.64912281", "0", "0", "0", "0", "0", "0", "0", "0", "0", "0", "0", "0", "0", "0", "0", "0", "0", "0")</v>
      </c>
    </row>
    <row r="184" spans="2:4" x14ac:dyDescent="0.15">
      <c r="B184" s="15">
        <v>295</v>
      </c>
      <c r="C184" s="15">
        <v>183</v>
      </c>
      <c r="D184" s="26" t="s">
        <v>1606</v>
      </c>
    </row>
    <row r="185" spans="2:4" x14ac:dyDescent="0.15">
      <c r="B185" s="15">
        <v>95</v>
      </c>
      <c r="C185" s="15">
        <v>184</v>
      </c>
      <c r="D185" s="26" t="str">
        <f>'2. Input Phenotype data'!BR303</f>
        <v>P &lt;- c("NGS0_90", "50", "86.66666667", "0", "0", "0", "0", "0", "0", "0", "0", "0", "0", "0", "0", "0", "0", "0", "0", "0", "0")</v>
      </c>
    </row>
    <row r="186" spans="2:4" x14ac:dyDescent="0.15">
      <c r="B186" s="15">
        <v>296</v>
      </c>
      <c r="C186" s="15">
        <v>185</v>
      </c>
      <c r="D186" s="26" t="s">
        <v>1606</v>
      </c>
    </row>
    <row r="187" spans="2:4" x14ac:dyDescent="0.15">
      <c r="B187" s="15">
        <v>96</v>
      </c>
      <c r="C187" s="15">
        <v>186</v>
      </c>
      <c r="D187" s="26" t="str">
        <f>'2. Input Phenotype data'!BR304</f>
        <v>P &lt;- c("NGS0_91", "28.33333333", "85", "0", "0", "0", "0", "0", "0", "0", "0", "0", "0", "0", "0", "0", "0", "0", "0", "0", "0")</v>
      </c>
    </row>
    <row r="188" spans="2:4" x14ac:dyDescent="0.15">
      <c r="B188" s="15">
        <v>297</v>
      </c>
      <c r="C188" s="15">
        <v>187</v>
      </c>
      <c r="D188" s="26" t="s">
        <v>1606</v>
      </c>
    </row>
    <row r="189" spans="2:4" x14ac:dyDescent="0.15">
      <c r="B189" s="15">
        <v>97</v>
      </c>
      <c r="C189" s="15">
        <v>188</v>
      </c>
      <c r="D189" s="26" t="str">
        <f>'2. Input Phenotype data'!BR305</f>
        <v>P &lt;- c("NGS0_92", "3.333333333", "26.66666667", "25.53191489", "0", "0", "0", "0", "0", "0", "0", "0", "0", "0", "0", "0", "0", "0", "0", "0", "0")</v>
      </c>
    </row>
    <row r="190" spans="2:4" x14ac:dyDescent="0.15">
      <c r="B190" s="15">
        <v>298</v>
      </c>
      <c r="C190" s="15">
        <v>189</v>
      </c>
      <c r="D190" s="26" t="s">
        <v>1606</v>
      </c>
    </row>
    <row r="191" spans="2:4" x14ac:dyDescent="0.15">
      <c r="B191" s="15">
        <v>98</v>
      </c>
      <c r="C191" s="15">
        <v>190</v>
      </c>
      <c r="D191" s="26" t="str">
        <f>'2. Input Phenotype data'!BR306</f>
        <v>P &lt;- c("NGS0_93", "1.666666667", "28.33333333", "0", "0", "0", "0", "0", "0", "0", "0", "0", "0", "0", "0", "0", "0", "0", "0", "0", "0")</v>
      </c>
    </row>
    <row r="192" spans="2:4" x14ac:dyDescent="0.15">
      <c r="B192" s="15">
        <v>299</v>
      </c>
      <c r="C192" s="15">
        <v>191</v>
      </c>
      <c r="D192" s="26" t="s">
        <v>1606</v>
      </c>
    </row>
    <row r="193" spans="2:4" x14ac:dyDescent="0.15">
      <c r="B193" s="15">
        <v>99</v>
      </c>
      <c r="C193" s="15">
        <v>192</v>
      </c>
      <c r="D193" s="26" t="str">
        <f>'2. Input Phenotype data'!BR307</f>
        <v>P &lt;- c("NGS0_94", "56.66666667", "93.33333333", "0", "0", "0", "0", "0", "0", "0", "0", "0", "0", "0", "0", "0", "0", "0", "0", "0", "0")</v>
      </c>
    </row>
    <row r="194" spans="2:4" x14ac:dyDescent="0.15">
      <c r="B194" s="15">
        <v>300</v>
      </c>
      <c r="C194" s="15">
        <v>193</v>
      </c>
      <c r="D194" s="26" t="s">
        <v>1606</v>
      </c>
    </row>
    <row r="195" spans="2:4" x14ac:dyDescent="0.15">
      <c r="B195" s="15">
        <v>100</v>
      </c>
      <c r="C195" s="15">
        <v>194</v>
      </c>
      <c r="D195" s="26" t="str">
        <f>'2. Input Phenotype data'!BR308</f>
        <v>P &lt;- c("NGS0_95", "10", "93.33333333", "0", "0", "0", "0", "0", "0", "0", "0", "0", "0", "0", "0", "0", "0", "0", "0", "0", "0")</v>
      </c>
    </row>
    <row r="196" spans="2:4" x14ac:dyDescent="0.15">
      <c r="B196" s="15">
        <v>301</v>
      </c>
      <c r="C196" s="15">
        <v>195</v>
      </c>
      <c r="D196" s="26" t="s">
        <v>1606</v>
      </c>
    </row>
    <row r="197" spans="2:4" x14ac:dyDescent="0.15">
      <c r="B197" s="15">
        <v>101</v>
      </c>
      <c r="C197" s="15">
        <v>196</v>
      </c>
      <c r="D197" s="26" t="str">
        <f>'2. Input Phenotype data'!BR309</f>
        <v>P &lt;- c("NGS0_96", "70", "95", "0", "0", "0", "0", "0", "0", "0", "0", "0", "0", "0", "0", "0", "0", "0", "0", "0", "0")</v>
      </c>
    </row>
    <row r="198" spans="2:4" x14ac:dyDescent="0.15">
      <c r="B198" s="15">
        <v>302</v>
      </c>
      <c r="C198" s="15">
        <v>197</v>
      </c>
      <c r="D198" s="26" t="s">
        <v>1606</v>
      </c>
    </row>
    <row r="199" spans="2:4" x14ac:dyDescent="0.15">
      <c r="B199" s="15">
        <v>102</v>
      </c>
      <c r="C199" s="15">
        <v>198</v>
      </c>
      <c r="D199" s="26" t="str">
        <f>'2. Input Phenotype data'!BR310</f>
        <v>P &lt;- c("0", "0", "0", "0", "0", "0", "0", "0", "0", "0", "0", "0", "0", "0", "0", "0", "0", "0", "0", "0", "0")</v>
      </c>
    </row>
    <row r="200" spans="2:4" x14ac:dyDescent="0.15">
      <c r="B200" s="15">
        <v>303</v>
      </c>
      <c r="C200" s="15">
        <v>199</v>
      </c>
      <c r="D200" s="26" t="s">
        <v>1606</v>
      </c>
    </row>
    <row r="201" spans="2:4" x14ac:dyDescent="0.15">
      <c r="B201" s="15">
        <v>103</v>
      </c>
      <c r="C201" s="15">
        <v>200</v>
      </c>
      <c r="D201" s="26" t="str">
        <f>'2. Input Phenotype data'!BR311</f>
        <v>P &lt;- c("0", "0", "0", "0", "0", "0", "0", "0", "0", "0", "0", "0", "0", "0", "0", "0", "0", "0", "0", "0", "0")</v>
      </c>
    </row>
    <row r="202" spans="2:4" x14ac:dyDescent="0.15">
      <c r="B202" s="15">
        <v>304</v>
      </c>
      <c r="C202" s="15">
        <v>201</v>
      </c>
      <c r="D202" s="26" t="s">
        <v>1606</v>
      </c>
    </row>
    <row r="203" spans="2:4" x14ac:dyDescent="0.15">
      <c r="B203" s="15">
        <v>104</v>
      </c>
      <c r="C203" s="15">
        <v>202</v>
      </c>
      <c r="D203" s="26" t="str">
        <f>'2. Input Phenotype data'!BR312</f>
        <v>P &lt;- c("0", "0", "0", "0", "0", "0", "0", "0", "0", "0", "0", "0", "0", "0", "0", "0", "0", "0", "0", "0", "0")</v>
      </c>
    </row>
    <row r="204" spans="2:4" x14ac:dyDescent="0.15">
      <c r="B204" s="15">
        <v>305</v>
      </c>
      <c r="C204" s="15">
        <v>203</v>
      </c>
      <c r="D204" s="26" t="s">
        <v>1606</v>
      </c>
    </row>
    <row r="205" spans="2:4" x14ac:dyDescent="0.15">
      <c r="B205" s="15">
        <v>105</v>
      </c>
      <c r="C205" s="15">
        <v>204</v>
      </c>
      <c r="D205" s="26" t="str">
        <f>'2. Input Phenotype data'!BR313</f>
        <v>P &lt;- c("0", "0", "0", "0", "0", "0", "0", "0", "0", "0", "0", "0", "0", "0", "0", "0", "0", "0", "0", "0", "0")</v>
      </c>
    </row>
    <row r="206" spans="2:4" s="15" customFormat="1" x14ac:dyDescent="0.15">
      <c r="B206" s="15">
        <v>306</v>
      </c>
      <c r="C206" s="15">
        <v>205</v>
      </c>
      <c r="D206" s="26" t="s">
        <v>1606</v>
      </c>
    </row>
    <row r="207" spans="2:4" x14ac:dyDescent="0.15">
      <c r="B207" s="15">
        <v>106</v>
      </c>
      <c r="C207" s="15">
        <v>206</v>
      </c>
      <c r="D207" s="26" t="str">
        <f>'2. Input Phenotype data'!BR314</f>
        <v>P &lt;- c("0", "0", "0", "0", "0", "0", "0", "0", "0", "0", "0", "0", "0", "0", "0", "0", "0", "0", "0", "0", "0")</v>
      </c>
    </row>
    <row r="208" spans="2:4" x14ac:dyDescent="0.15">
      <c r="B208" s="15">
        <v>307</v>
      </c>
      <c r="C208" s="15">
        <v>207</v>
      </c>
      <c r="D208" s="26" t="s">
        <v>1606</v>
      </c>
    </row>
    <row r="209" spans="2:4" x14ac:dyDescent="0.15">
      <c r="B209" s="15">
        <v>107</v>
      </c>
      <c r="C209" s="15">
        <v>208</v>
      </c>
      <c r="D209" s="26" t="str">
        <f>'2. Input Phenotype data'!BR315</f>
        <v>P &lt;- c("0", "0", "0", "0", "0", "0", "0", "0", "0", "0", "0", "0", "0", "0", "0", "0", "0", "0", "0", "0", "0")</v>
      </c>
    </row>
    <row r="210" spans="2:4" x14ac:dyDescent="0.15">
      <c r="B210" s="15">
        <v>308</v>
      </c>
      <c r="C210" s="15">
        <v>209</v>
      </c>
      <c r="D210" s="26" t="s">
        <v>1606</v>
      </c>
    </row>
    <row r="211" spans="2:4" x14ac:dyDescent="0.15">
      <c r="B211" s="15">
        <v>108</v>
      </c>
      <c r="C211" s="15">
        <v>210</v>
      </c>
      <c r="D211" s="26" t="str">
        <f>'2. Input Phenotype data'!BR316</f>
        <v>P &lt;- c("0", "0", "0", "0", "0", "0", "0", "0", "0", "0", "0", "0", "0", "0", "0", "0", "0", "0", "0", "0", "0")</v>
      </c>
    </row>
    <row r="212" spans="2:4" x14ac:dyDescent="0.15">
      <c r="B212" s="15">
        <v>309</v>
      </c>
      <c r="C212" s="15">
        <v>211</v>
      </c>
      <c r="D212" s="26" t="s">
        <v>1606</v>
      </c>
    </row>
    <row r="213" spans="2:4" x14ac:dyDescent="0.15">
      <c r="B213" s="15">
        <v>109</v>
      </c>
      <c r="C213" s="15">
        <v>212</v>
      </c>
      <c r="D213" s="26" t="str">
        <f>'2. Input Phenotype data'!BR317</f>
        <v>P &lt;- c("0", "0", "0", "0", "0", "0", "0", "0", "0", "0", "0", "0", "0", "0", "0", "0", "0", "0", "0", "0", "0")</v>
      </c>
    </row>
    <row r="214" spans="2:4" x14ac:dyDescent="0.15">
      <c r="B214" s="15">
        <v>310</v>
      </c>
      <c r="C214" s="15">
        <v>213</v>
      </c>
      <c r="D214" s="26" t="s">
        <v>1606</v>
      </c>
    </row>
    <row r="215" spans="2:4" x14ac:dyDescent="0.15">
      <c r="B215" s="15">
        <v>110</v>
      </c>
      <c r="C215" s="15">
        <v>214</v>
      </c>
      <c r="D215" s="26" t="str">
        <f>'2. Input Phenotype data'!BR318</f>
        <v>P &lt;- c("0", "0", "0", "0", "0", "0", "0", "0", "0", "0", "0", "0", "0", "0", "0", "0", "0", "0", "0", "0", "0")</v>
      </c>
    </row>
    <row r="216" spans="2:4" x14ac:dyDescent="0.15">
      <c r="B216" s="15">
        <v>311</v>
      </c>
      <c r="C216" s="15">
        <v>215</v>
      </c>
      <c r="D216" s="26" t="s">
        <v>1606</v>
      </c>
    </row>
    <row r="217" spans="2:4" x14ac:dyDescent="0.15">
      <c r="B217" s="15">
        <v>111</v>
      </c>
      <c r="C217" s="15">
        <v>216</v>
      </c>
      <c r="D217" s="26" t="str">
        <f>'2. Input Phenotype data'!BR319</f>
        <v>P &lt;- c("0", "0", "0", "0", "0", "0", "0", "0", "0", "0", "0", "0", "0", "0", "0", "0", "0", "0", "0", "0", "0")</v>
      </c>
    </row>
    <row r="218" spans="2:4" x14ac:dyDescent="0.15">
      <c r="B218" s="15">
        <v>312</v>
      </c>
      <c r="C218" s="15">
        <v>217</v>
      </c>
      <c r="D218" s="26" t="s">
        <v>1606</v>
      </c>
    </row>
    <row r="219" spans="2:4" x14ac:dyDescent="0.15">
      <c r="B219" s="15">
        <v>112</v>
      </c>
      <c r="C219" s="15">
        <v>218</v>
      </c>
      <c r="D219" s="26" t="str">
        <f>'2. Input Phenotype data'!BR320</f>
        <v>P &lt;- c("0", "0", "0", "0", "0", "0", "0", "0", "0", "0", "0", "0", "0", "0", "0", "0", "0", "0", "0", "0", "0")</v>
      </c>
    </row>
    <row r="220" spans="2:4" x14ac:dyDescent="0.15">
      <c r="B220" s="15">
        <v>313</v>
      </c>
      <c r="C220" s="15">
        <v>219</v>
      </c>
      <c r="D220" s="26" t="s">
        <v>1606</v>
      </c>
    </row>
    <row r="221" spans="2:4" x14ac:dyDescent="0.15">
      <c r="B221" s="15">
        <v>113</v>
      </c>
      <c r="C221" s="15">
        <v>220</v>
      </c>
      <c r="D221" s="26" t="str">
        <f>'2. Input Phenotype data'!BR321</f>
        <v>P &lt;- c("0", "0", "0", "0", "0", "0", "0", "0", "0", "0", "0", "0", "0", "0", "0", "0", "0", "0", "0", "0", "0")</v>
      </c>
    </row>
    <row r="222" spans="2:4" x14ac:dyDescent="0.15">
      <c r="B222" s="15">
        <v>314</v>
      </c>
      <c r="C222" s="15">
        <v>221</v>
      </c>
      <c r="D222" s="26" t="s">
        <v>1606</v>
      </c>
    </row>
    <row r="223" spans="2:4" x14ac:dyDescent="0.15">
      <c r="B223" s="15">
        <v>114</v>
      </c>
      <c r="C223" s="15">
        <v>222</v>
      </c>
      <c r="D223" s="26" t="str">
        <f>'2. Input Phenotype data'!BR322</f>
        <v>P &lt;- c("0", "0", "0", "0", "0", "0", "0", "0", "0", "0", "0", "0", "0", "0", "0", "0", "0", "0", "0", "0", "0")</v>
      </c>
    </row>
    <row r="224" spans="2:4" x14ac:dyDescent="0.15">
      <c r="B224" s="15">
        <v>315</v>
      </c>
      <c r="C224" s="15">
        <v>223</v>
      </c>
      <c r="D224" s="26" t="s">
        <v>1606</v>
      </c>
    </row>
    <row r="225" spans="2:4" x14ac:dyDescent="0.15">
      <c r="B225" s="15">
        <v>115</v>
      </c>
      <c r="C225" s="15">
        <v>224</v>
      </c>
      <c r="D225" s="26" t="str">
        <f>'2. Input Phenotype data'!BR323</f>
        <v>P &lt;- c("0", "0", "0", "0", "0", "0", "0", "0", "0", "0", "0", "0", "0", "0", "0", "0", "0", "0", "0", "0", "0")</v>
      </c>
    </row>
    <row r="226" spans="2:4" x14ac:dyDescent="0.15">
      <c r="B226" s="15">
        <v>316</v>
      </c>
      <c r="C226" s="15">
        <v>225</v>
      </c>
      <c r="D226" s="26" t="s">
        <v>1606</v>
      </c>
    </row>
    <row r="227" spans="2:4" x14ac:dyDescent="0.15">
      <c r="B227" s="15">
        <v>116</v>
      </c>
      <c r="C227" s="15">
        <v>226</v>
      </c>
      <c r="D227" s="26" t="str">
        <f>'2. Input Phenotype data'!BR324</f>
        <v>P &lt;- c("0", "0", "0", "0", "0", "0", "0", "0", "0", "0", "0", "0", "0", "0", "0", "0", "0", "0", "0", "0", "0")</v>
      </c>
    </row>
    <row r="228" spans="2:4" x14ac:dyDescent="0.15">
      <c r="B228" s="15">
        <v>317</v>
      </c>
      <c r="C228" s="15">
        <v>227</v>
      </c>
      <c r="D228" s="26" t="s">
        <v>1606</v>
      </c>
    </row>
    <row r="229" spans="2:4" x14ac:dyDescent="0.15">
      <c r="B229" s="15">
        <v>117</v>
      </c>
      <c r="C229" s="15">
        <v>228</v>
      </c>
      <c r="D229" s="26" t="str">
        <f>'2. Input Phenotype data'!BR325</f>
        <v>P &lt;- c("0", "0", "0", "0", "0", "0", "0", "0", "0", "0", "0", "0", "0", "0", "0", "0", "0", "0", "0", "0", "0")</v>
      </c>
    </row>
    <row r="230" spans="2:4" x14ac:dyDescent="0.15">
      <c r="B230" s="15">
        <v>318</v>
      </c>
      <c r="C230" s="15">
        <v>229</v>
      </c>
      <c r="D230" s="26" t="s">
        <v>1606</v>
      </c>
    </row>
    <row r="231" spans="2:4" x14ac:dyDescent="0.15">
      <c r="B231" s="15">
        <v>118</v>
      </c>
      <c r="C231" s="15">
        <v>230</v>
      </c>
      <c r="D231" s="26" t="str">
        <f>'2. Input Phenotype data'!BR326</f>
        <v>P &lt;- c("0", "0", "0", "0", "0", "0", "0", "0", "0", "0", "0", "0", "0", "0", "0", "0", "0", "0", "0", "0", "0")</v>
      </c>
    </row>
    <row r="232" spans="2:4" x14ac:dyDescent="0.15">
      <c r="B232" s="15">
        <v>319</v>
      </c>
      <c r="C232" s="15">
        <v>231</v>
      </c>
      <c r="D232" s="26" t="s">
        <v>1606</v>
      </c>
    </row>
    <row r="233" spans="2:4" x14ac:dyDescent="0.15">
      <c r="B233" s="15">
        <v>119</v>
      </c>
      <c r="C233" s="15">
        <v>232</v>
      </c>
      <c r="D233" s="26" t="str">
        <f>'2. Input Phenotype data'!BR327</f>
        <v>P &lt;- c("0", "0", "0", "0", "0", "0", "0", "0", "0", "0", "0", "0", "0", "0", "0", "0", "0", "0", "0", "0", "0")</v>
      </c>
    </row>
    <row r="234" spans="2:4" x14ac:dyDescent="0.15">
      <c r="B234" s="15">
        <v>320</v>
      </c>
      <c r="C234" s="15">
        <v>233</v>
      </c>
      <c r="D234" s="26" t="s">
        <v>1606</v>
      </c>
    </row>
    <row r="235" spans="2:4" x14ac:dyDescent="0.15">
      <c r="B235" s="15">
        <v>120</v>
      </c>
      <c r="C235" s="15">
        <v>234</v>
      </c>
      <c r="D235" s="26" t="str">
        <f>'2. Input Phenotype data'!BR328</f>
        <v>P &lt;- c("0", "0", "0", "0", "0", "0", "0", "0", "0", "0", "0", "0", "0", "0", "0", "0", "0", "0", "0", "0", "0")</v>
      </c>
    </row>
    <row r="236" spans="2:4" x14ac:dyDescent="0.15">
      <c r="B236" s="15">
        <v>321</v>
      </c>
      <c r="C236" s="15">
        <v>235</v>
      </c>
      <c r="D236" s="26" t="s">
        <v>1606</v>
      </c>
    </row>
    <row r="237" spans="2:4" x14ac:dyDescent="0.15">
      <c r="B237" s="15">
        <v>121</v>
      </c>
      <c r="C237" s="15">
        <v>236</v>
      </c>
      <c r="D237" s="26" t="str">
        <f>'2. Input Phenotype data'!BR329</f>
        <v>P &lt;- c("0", "0", "0", "0", "0", "0", "0", "0", "0", "0", "0", "0", "0", "0", "0", "0", "0", "0", "0", "0", "0")</v>
      </c>
    </row>
    <row r="238" spans="2:4" x14ac:dyDescent="0.15">
      <c r="B238" s="15">
        <v>322</v>
      </c>
      <c r="C238" s="15">
        <v>237</v>
      </c>
      <c r="D238" s="26" t="s">
        <v>1606</v>
      </c>
    </row>
    <row r="239" spans="2:4" x14ac:dyDescent="0.15">
      <c r="B239" s="15">
        <v>122</v>
      </c>
      <c r="C239" s="15">
        <v>238</v>
      </c>
      <c r="D239" s="26" t="str">
        <f>'2. Input Phenotype data'!BR330</f>
        <v>P &lt;- c("0", "0", "0", "0", "0", "0", "0", "0", "0", "0", "0", "0", "0", "0", "0", "0", "0", "0", "0", "0", "0")</v>
      </c>
    </row>
    <row r="240" spans="2:4" x14ac:dyDescent="0.15">
      <c r="B240" s="15">
        <v>323</v>
      </c>
      <c r="C240" s="15">
        <v>239</v>
      </c>
      <c r="D240" s="26" t="s">
        <v>1606</v>
      </c>
    </row>
    <row r="241" spans="2:4" x14ac:dyDescent="0.15">
      <c r="B241" s="15">
        <v>123</v>
      </c>
      <c r="C241" s="15">
        <v>240</v>
      </c>
      <c r="D241" s="26" t="str">
        <f>'2. Input Phenotype data'!BR331</f>
        <v>P &lt;- c("0", "0", "0", "0", "0", "0", "0", "0", "0", "0", "0", "0", "0", "0", "0", "0", "0", "0", "0", "0", "0")</v>
      </c>
    </row>
    <row r="242" spans="2:4" x14ac:dyDescent="0.15">
      <c r="B242" s="15">
        <v>324</v>
      </c>
      <c r="C242" s="15">
        <v>241</v>
      </c>
      <c r="D242" s="26" t="s">
        <v>1606</v>
      </c>
    </row>
    <row r="243" spans="2:4" x14ac:dyDescent="0.15">
      <c r="B243" s="15">
        <v>124</v>
      </c>
      <c r="C243" s="15">
        <v>242</v>
      </c>
      <c r="D243" s="26" t="str">
        <f>'2. Input Phenotype data'!BR332</f>
        <v>P &lt;- c("0", "0", "0", "0", "0", "0", "0", "0", "0", "0", "0", "0", "0", "0", "0", "0", "0", "0", "0", "0", "0")</v>
      </c>
    </row>
    <row r="244" spans="2:4" x14ac:dyDescent="0.15">
      <c r="B244" s="15">
        <v>325</v>
      </c>
      <c r="C244" s="15">
        <v>243</v>
      </c>
      <c r="D244" s="26" t="s">
        <v>1606</v>
      </c>
    </row>
    <row r="245" spans="2:4" x14ac:dyDescent="0.15">
      <c r="B245" s="15">
        <v>125</v>
      </c>
      <c r="C245" s="15">
        <v>244</v>
      </c>
      <c r="D245" s="26" t="str">
        <f>'2. Input Phenotype data'!BR333</f>
        <v>P &lt;- c("0", "0", "0", "0", "0", "0", "0", "0", "0", "0", "0", "0", "0", "0", "0", "0", "0", "0", "0", "0", "0")</v>
      </c>
    </row>
    <row r="246" spans="2:4" x14ac:dyDescent="0.15">
      <c r="B246" s="15">
        <v>326</v>
      </c>
      <c r="C246" s="15">
        <v>245</v>
      </c>
      <c r="D246" s="26" t="s">
        <v>1606</v>
      </c>
    </row>
    <row r="247" spans="2:4" x14ac:dyDescent="0.15">
      <c r="B247" s="15">
        <v>126</v>
      </c>
      <c r="C247" s="15">
        <v>246</v>
      </c>
      <c r="D247" s="26" t="str">
        <f>'2. Input Phenotype data'!BR334</f>
        <v>P &lt;- c("0", "0", "0", "0", "0", "0", "0", "0", "0", "0", "0", "0", "0", "0", "0", "0", "0", "0", "0", "0", "0")</v>
      </c>
    </row>
    <row r="248" spans="2:4" x14ac:dyDescent="0.15">
      <c r="B248" s="15">
        <v>327</v>
      </c>
      <c r="C248" s="15">
        <v>247</v>
      </c>
      <c r="D248" s="26" t="s">
        <v>1606</v>
      </c>
    </row>
    <row r="249" spans="2:4" x14ac:dyDescent="0.15">
      <c r="B249" s="15">
        <v>127</v>
      </c>
      <c r="C249" s="15">
        <v>248</v>
      </c>
      <c r="D249" s="26" t="str">
        <f>'2. Input Phenotype data'!BR335</f>
        <v>P &lt;- c("0", "0", "0", "0", "0", "0", "0", "0", "0", "0", "0", "0", "0", "0", "0", "0", "0", "0", "0", "0", "0")</v>
      </c>
    </row>
    <row r="250" spans="2:4" x14ac:dyDescent="0.15">
      <c r="B250" s="15">
        <v>328</v>
      </c>
      <c r="C250" s="15">
        <v>249</v>
      </c>
      <c r="D250" s="26" t="s">
        <v>1606</v>
      </c>
    </row>
    <row r="251" spans="2:4" x14ac:dyDescent="0.15">
      <c r="B251" s="15">
        <v>128</v>
      </c>
      <c r="C251" s="15">
        <v>250</v>
      </c>
      <c r="D251" s="26" t="str">
        <f>'2. Input Phenotype data'!BR336</f>
        <v>P &lt;- c("0", "0", "0", "0", "0", "0", "0", "0", "0", "0", "0", "0", "0", "0", "0", "0", "0", "0", "0", "0", "0")</v>
      </c>
    </row>
    <row r="252" spans="2:4" x14ac:dyDescent="0.15">
      <c r="B252" s="15">
        <v>329</v>
      </c>
      <c r="C252" s="15">
        <v>251</v>
      </c>
      <c r="D252" s="26" t="s">
        <v>1606</v>
      </c>
    </row>
    <row r="253" spans="2:4" x14ac:dyDescent="0.15">
      <c r="B253" s="15">
        <v>129</v>
      </c>
      <c r="C253" s="15">
        <v>252</v>
      </c>
      <c r="D253" s="26" t="str">
        <f>'2. Input Phenotype data'!BR337</f>
        <v>P &lt;- c("0", "0", "0", "0", "0", "0", "0", "0", "0", "0", "0", "0", "0", "0", "0", "0", "0", "0", "0", "0", "0")</v>
      </c>
    </row>
    <row r="254" spans="2:4" x14ac:dyDescent="0.15">
      <c r="B254" s="15">
        <v>330</v>
      </c>
      <c r="C254" s="15">
        <v>253</v>
      </c>
      <c r="D254" s="26" t="s">
        <v>1606</v>
      </c>
    </row>
    <row r="255" spans="2:4" x14ac:dyDescent="0.15">
      <c r="B255" s="15">
        <v>130</v>
      </c>
      <c r="C255" s="15">
        <v>254</v>
      </c>
      <c r="D255" s="26" t="str">
        <f>'2. Input Phenotype data'!BR338</f>
        <v>P &lt;- c("0", "0", "0", "0", "0", "0", "0", "0", "0", "0", "0", "0", "0", "0", "0", "0", "0", "0", "0", "0", "0")</v>
      </c>
    </row>
    <row r="256" spans="2:4" x14ac:dyDescent="0.15">
      <c r="B256" s="15">
        <v>331</v>
      </c>
      <c r="C256" s="15">
        <v>255</v>
      </c>
      <c r="D256" s="26" t="s">
        <v>1606</v>
      </c>
    </row>
    <row r="257" spans="2:4" x14ac:dyDescent="0.15">
      <c r="B257" s="15">
        <v>131</v>
      </c>
      <c r="C257" s="15">
        <v>256</v>
      </c>
      <c r="D257" s="26" t="str">
        <f>'2. Input Phenotype data'!BR339</f>
        <v>P &lt;- c("0", "0", "0", "0", "0", "0", "0", "0", "0", "0", "0", "0", "0", "0", "0", "0", "0", "0", "0", "0", "0")</v>
      </c>
    </row>
    <row r="258" spans="2:4" x14ac:dyDescent="0.15">
      <c r="B258" s="15">
        <v>332</v>
      </c>
      <c r="C258" s="15">
        <v>257</v>
      </c>
      <c r="D258" s="26" t="s">
        <v>1606</v>
      </c>
    </row>
    <row r="259" spans="2:4" x14ac:dyDescent="0.15">
      <c r="B259" s="15">
        <v>132</v>
      </c>
      <c r="C259" s="15">
        <v>258</v>
      </c>
      <c r="D259" s="26" t="str">
        <f>'2. Input Phenotype data'!BR340</f>
        <v>P &lt;- c("0", "0", "0", "0", "0", "0", "0", "0", "0", "0", "0", "0", "0", "0", "0", "0", "0", "0", "0", "0", "0")</v>
      </c>
    </row>
    <row r="260" spans="2:4" x14ac:dyDescent="0.15">
      <c r="B260" s="15">
        <v>333</v>
      </c>
      <c r="C260" s="15">
        <v>259</v>
      </c>
      <c r="D260" s="26" t="s">
        <v>1606</v>
      </c>
    </row>
    <row r="261" spans="2:4" x14ac:dyDescent="0.15">
      <c r="B261" s="15">
        <v>133</v>
      </c>
      <c r="C261" s="15">
        <v>260</v>
      </c>
      <c r="D261" s="26" t="str">
        <f>'2. Input Phenotype data'!BR341</f>
        <v>P &lt;- c("0", "0", "0", "0", "0", "0", "0", "0", "0", "0", "0", "0", "0", "0", "0", "0", "0", "0", "0", "0", "0")</v>
      </c>
    </row>
    <row r="262" spans="2:4" x14ac:dyDescent="0.15">
      <c r="B262" s="15">
        <v>334</v>
      </c>
      <c r="C262" s="15">
        <v>261</v>
      </c>
      <c r="D262" s="26" t="s">
        <v>1606</v>
      </c>
    </row>
    <row r="263" spans="2:4" x14ac:dyDescent="0.15">
      <c r="B263" s="15">
        <v>134</v>
      </c>
      <c r="C263" s="15">
        <v>262</v>
      </c>
      <c r="D263" s="26" t="str">
        <f>'2. Input Phenotype data'!BR342</f>
        <v>P &lt;- c("0", "0", "0", "0", "0", "0", "0", "0", "0", "0", "0", "0", "0", "0", "0", "0", "0", "0", "0", "0", "0")</v>
      </c>
    </row>
    <row r="264" spans="2:4" x14ac:dyDescent="0.15">
      <c r="B264" s="15">
        <v>335</v>
      </c>
      <c r="C264" s="15">
        <v>263</v>
      </c>
      <c r="D264" s="26" t="s">
        <v>1606</v>
      </c>
    </row>
    <row r="265" spans="2:4" x14ac:dyDescent="0.15">
      <c r="B265" s="15">
        <v>135</v>
      </c>
      <c r="C265" s="15">
        <v>264</v>
      </c>
      <c r="D265" s="26" t="str">
        <f>'2. Input Phenotype data'!BR343</f>
        <v>P &lt;- c("0", "0", "0", "0", "0", "0", "0", "0", "0", "0", "0", "0", "0", "0", "0", "0", "0", "0", "0", "0", "0")</v>
      </c>
    </row>
    <row r="266" spans="2:4" x14ac:dyDescent="0.15">
      <c r="B266" s="15">
        <v>336</v>
      </c>
      <c r="C266" s="15">
        <v>265</v>
      </c>
      <c r="D266" s="26" t="s">
        <v>1606</v>
      </c>
    </row>
    <row r="267" spans="2:4" x14ac:dyDescent="0.15">
      <c r="B267" s="15">
        <v>136</v>
      </c>
      <c r="C267" s="15">
        <v>266</v>
      </c>
      <c r="D267" s="26" t="str">
        <f>'2. Input Phenotype data'!BR344</f>
        <v>P &lt;- c("0", "0", "0", "0", "0", "0", "0", "0", "0", "0", "0", "0", "0", "0", "0", "0", "0", "0", "0", "0", "0")</v>
      </c>
    </row>
    <row r="268" spans="2:4" x14ac:dyDescent="0.15">
      <c r="B268" s="15">
        <v>337</v>
      </c>
      <c r="C268" s="15">
        <v>267</v>
      </c>
      <c r="D268" s="26" t="s">
        <v>1606</v>
      </c>
    </row>
    <row r="269" spans="2:4" x14ac:dyDescent="0.15">
      <c r="B269" s="15">
        <v>137</v>
      </c>
      <c r="C269" s="15">
        <v>268</v>
      </c>
      <c r="D269" s="26" t="str">
        <f>'2. Input Phenotype data'!BR345</f>
        <v>P &lt;- c("0", "0", "0", "0", "0", "0", "0", "0", "0", "0", "0", "0", "0", "0", "0", "0", "0", "0", "0", "0", "0")</v>
      </c>
    </row>
    <row r="270" spans="2:4" x14ac:dyDescent="0.15">
      <c r="B270" s="15">
        <v>338</v>
      </c>
      <c r="C270" s="15">
        <v>269</v>
      </c>
      <c r="D270" s="26" t="s">
        <v>1606</v>
      </c>
    </row>
    <row r="271" spans="2:4" x14ac:dyDescent="0.15">
      <c r="B271" s="15">
        <v>138</v>
      </c>
      <c r="C271" s="15">
        <v>270</v>
      </c>
      <c r="D271" s="26" t="str">
        <f>'2. Input Phenotype data'!BR346</f>
        <v>P &lt;- c("0", "0", "0", "0", "0", "0", "0", "0", "0", "0", "0", "0", "0", "0", "0", "0", "0", "0", "0", "0", "0")</v>
      </c>
    </row>
    <row r="272" spans="2:4" x14ac:dyDescent="0.15">
      <c r="B272" s="15">
        <v>339</v>
      </c>
      <c r="C272" s="15">
        <v>271</v>
      </c>
      <c r="D272" s="26" t="s">
        <v>1606</v>
      </c>
    </row>
    <row r="273" spans="2:4" x14ac:dyDescent="0.15">
      <c r="B273" s="15">
        <v>139</v>
      </c>
      <c r="C273" s="15">
        <v>272</v>
      </c>
      <c r="D273" s="26" t="str">
        <f>'2. Input Phenotype data'!BR347</f>
        <v>P &lt;- c("0", "0", "0", "0", "0", "0", "0", "0", "0", "0", "0", "0", "0", "0", "0", "0", "0", "0", "0", "0", "0")</v>
      </c>
    </row>
    <row r="274" spans="2:4" x14ac:dyDescent="0.15">
      <c r="B274" s="15">
        <v>340</v>
      </c>
      <c r="C274" s="15">
        <v>273</v>
      </c>
      <c r="D274" s="26" t="s">
        <v>1606</v>
      </c>
    </row>
    <row r="275" spans="2:4" x14ac:dyDescent="0.15">
      <c r="B275" s="15">
        <v>140</v>
      </c>
      <c r="C275" s="15">
        <v>274</v>
      </c>
      <c r="D275" s="26" t="str">
        <f>'2. Input Phenotype data'!BR348</f>
        <v>P &lt;- c("0", "0", "0", "0", "0", "0", "0", "0", "0", "0", "0", "0", "0", "0", "0", "0", "0", "0", "0", "0", "0")</v>
      </c>
    </row>
    <row r="276" spans="2:4" x14ac:dyDescent="0.15">
      <c r="B276" s="15">
        <v>341</v>
      </c>
      <c r="C276" s="15">
        <v>275</v>
      </c>
      <c r="D276" s="26" t="s">
        <v>1606</v>
      </c>
    </row>
    <row r="277" spans="2:4" x14ac:dyDescent="0.15">
      <c r="B277" s="15">
        <v>141</v>
      </c>
      <c r="C277" s="15">
        <v>276</v>
      </c>
      <c r="D277" s="26" t="str">
        <f>'2. Input Phenotype data'!BR349</f>
        <v>P &lt;- c("0", "0", "0", "0", "0", "0", "0", "0", "0", "0", "0", "0", "0", "0", "0", "0", "0", "0", "0", "0", "0")</v>
      </c>
    </row>
    <row r="278" spans="2:4" x14ac:dyDescent="0.15">
      <c r="B278" s="15">
        <v>342</v>
      </c>
      <c r="C278" s="15">
        <v>277</v>
      </c>
      <c r="D278" s="26" t="s">
        <v>1606</v>
      </c>
    </row>
    <row r="279" spans="2:4" x14ac:dyDescent="0.15">
      <c r="B279" s="15">
        <v>142</v>
      </c>
      <c r="C279" s="15">
        <v>278</v>
      </c>
      <c r="D279" s="26" t="str">
        <f>'2. Input Phenotype data'!BR350</f>
        <v>P &lt;- c("0", "0", "0", "0", "0", "0", "0", "0", "0", "0", "0", "0", "0", "0", "0", "0", "0", "0", "0", "0", "0")</v>
      </c>
    </row>
    <row r="280" spans="2:4" x14ac:dyDescent="0.15">
      <c r="B280" s="15">
        <v>343</v>
      </c>
      <c r="C280" s="15">
        <v>279</v>
      </c>
      <c r="D280" s="26" t="s">
        <v>1606</v>
      </c>
    </row>
    <row r="281" spans="2:4" x14ac:dyDescent="0.15">
      <c r="B281" s="15">
        <v>143</v>
      </c>
      <c r="C281" s="15">
        <v>280</v>
      </c>
      <c r="D281" s="26" t="str">
        <f>'2. Input Phenotype data'!BR351</f>
        <v>P &lt;- c("0", "0", "0", "0", "0", "0", "0", "0", "0", "0", "0", "0", "0", "0", "0", "0", "0", "0", "0", "0", "0")</v>
      </c>
    </row>
    <row r="282" spans="2:4" x14ac:dyDescent="0.15">
      <c r="B282" s="15">
        <v>344</v>
      </c>
      <c r="C282" s="15">
        <v>281</v>
      </c>
      <c r="D282" s="26" t="s">
        <v>1606</v>
      </c>
    </row>
    <row r="283" spans="2:4" x14ac:dyDescent="0.15">
      <c r="B283" s="15">
        <v>144</v>
      </c>
      <c r="C283" s="15">
        <v>282</v>
      </c>
      <c r="D283" s="26" t="str">
        <f>'2. Input Phenotype data'!BR352</f>
        <v>P &lt;- c("0", "0", "0", "0", "0", "0", "0", "0", "0", "0", "0", "0", "0", "0", "0", "0", "0", "0", "0", "0", "0")</v>
      </c>
    </row>
    <row r="284" spans="2:4" x14ac:dyDescent="0.15">
      <c r="B284" s="15">
        <v>345</v>
      </c>
      <c r="C284" s="15">
        <v>283</v>
      </c>
      <c r="D284" s="26" t="s">
        <v>1606</v>
      </c>
    </row>
    <row r="285" spans="2:4" x14ac:dyDescent="0.15">
      <c r="B285" s="15">
        <v>145</v>
      </c>
      <c r="C285" s="15">
        <v>284</v>
      </c>
      <c r="D285" s="26" t="str">
        <f>'2. Input Phenotype data'!BR353</f>
        <v>P &lt;- c("0", "0", "0", "0", "0", "0", "0", "0", "0", "0", "0", "0", "0", "0", "0", "0", "0", "0", "0", "0", "0")</v>
      </c>
    </row>
    <row r="286" spans="2:4" x14ac:dyDescent="0.15">
      <c r="B286" s="15">
        <v>346</v>
      </c>
      <c r="C286" s="15">
        <v>285</v>
      </c>
      <c r="D286" s="26" t="s">
        <v>1606</v>
      </c>
    </row>
    <row r="287" spans="2:4" x14ac:dyDescent="0.15">
      <c r="B287" s="15">
        <v>146</v>
      </c>
      <c r="C287" s="15">
        <v>286</v>
      </c>
      <c r="D287" s="26" t="str">
        <f>'2. Input Phenotype data'!BR354</f>
        <v>P &lt;- c("0", "0", "0", "0", "0", "0", "0", "0", "0", "0", "0", "0", "0", "0", "0", "0", "0", "0", "0", "0", "0")</v>
      </c>
    </row>
    <row r="288" spans="2:4" x14ac:dyDescent="0.15">
      <c r="B288" s="15">
        <v>347</v>
      </c>
      <c r="C288" s="15">
        <v>287</v>
      </c>
      <c r="D288" s="26" t="s">
        <v>1606</v>
      </c>
    </row>
    <row r="289" spans="2:4" x14ac:dyDescent="0.15">
      <c r="B289" s="15">
        <v>147</v>
      </c>
      <c r="C289" s="15">
        <v>288</v>
      </c>
      <c r="D289" s="26" t="str">
        <f>'2. Input Phenotype data'!BR355</f>
        <v>P &lt;- c("0", "0", "0", "0", "0", "0", "0", "0", "0", "0", "0", "0", "0", "0", "0", "0", "0", "0", "0", "0", "0")</v>
      </c>
    </row>
    <row r="290" spans="2:4" x14ac:dyDescent="0.15">
      <c r="B290" s="15">
        <v>348</v>
      </c>
      <c r="C290" s="15">
        <v>289</v>
      </c>
      <c r="D290" s="26" t="s">
        <v>1606</v>
      </c>
    </row>
    <row r="291" spans="2:4" x14ac:dyDescent="0.15">
      <c r="B291" s="15">
        <v>148</v>
      </c>
      <c r="C291" s="15">
        <v>290</v>
      </c>
      <c r="D291" s="26" t="str">
        <f>'2. Input Phenotype data'!BR356</f>
        <v>P &lt;- c("0", "0", "0", "0", "0", "0", "0", "0", "0", "0", "0", "0", "0", "0", "0", "0", "0", "0", "0", "0", "0")</v>
      </c>
    </row>
    <row r="292" spans="2:4" x14ac:dyDescent="0.15">
      <c r="B292" s="15">
        <v>349</v>
      </c>
      <c r="C292" s="15">
        <v>291</v>
      </c>
      <c r="D292" s="26" t="s">
        <v>1606</v>
      </c>
    </row>
    <row r="293" spans="2:4" x14ac:dyDescent="0.15">
      <c r="B293" s="15">
        <v>149</v>
      </c>
      <c r="C293" s="15">
        <v>292</v>
      </c>
      <c r="D293" s="26" t="str">
        <f>'2. Input Phenotype data'!BR357</f>
        <v>P &lt;- c("0", "0", "0", "0", "0", "0", "0", "0", "0", "0", "0", "0", "0", "0", "0", "0", "0", "0", "0", "0", "0")</v>
      </c>
    </row>
    <row r="294" spans="2:4" x14ac:dyDescent="0.15">
      <c r="B294" s="15">
        <v>350</v>
      </c>
      <c r="C294" s="15">
        <v>293</v>
      </c>
      <c r="D294" s="26" t="s">
        <v>1606</v>
      </c>
    </row>
    <row r="295" spans="2:4" x14ac:dyDescent="0.15">
      <c r="B295" s="15">
        <v>150</v>
      </c>
      <c r="C295" s="15">
        <v>294</v>
      </c>
      <c r="D295" s="26" t="str">
        <f>'2. Input Phenotype data'!BR358</f>
        <v>P &lt;- c("0", "0", "0", "0", "0", "0", "0", "0", "0", "0", "0", "0", "0", "0", "0", "0", "0", "0", "0", "0", "0")</v>
      </c>
    </row>
    <row r="296" spans="2:4" x14ac:dyDescent="0.15">
      <c r="B296" s="15">
        <v>351</v>
      </c>
      <c r="C296" s="15">
        <v>295</v>
      </c>
      <c r="D296" s="26" t="s">
        <v>1606</v>
      </c>
    </row>
    <row r="297" spans="2:4" x14ac:dyDescent="0.15">
      <c r="B297" s="15">
        <v>151</v>
      </c>
      <c r="C297" s="15">
        <v>296</v>
      </c>
      <c r="D297" s="26" t="str">
        <f>'2. Input Phenotype data'!BR359</f>
        <v>P &lt;- c("0", "0", "0", "0", "0", "0", "0", "0", "0", "0", "0", "0", "0", "0", "0", "0", "0", "0", "0", "0", "0")</v>
      </c>
    </row>
    <row r="298" spans="2:4" x14ac:dyDescent="0.15">
      <c r="B298" s="15">
        <v>352</v>
      </c>
      <c r="C298" s="15">
        <v>297</v>
      </c>
      <c r="D298" s="26" t="s">
        <v>1606</v>
      </c>
    </row>
    <row r="299" spans="2:4" x14ac:dyDescent="0.15">
      <c r="B299" s="15">
        <v>152</v>
      </c>
      <c r="C299" s="15">
        <v>298</v>
      </c>
      <c r="D299" s="26" t="str">
        <f>'2. Input Phenotype data'!BR360</f>
        <v>P &lt;- c("0", "0", "0", "0", "0", "0", "0", "0", "0", "0", "0", "0", "0", "0", "0", "0", "0", "0", "0", "0", "0")</v>
      </c>
    </row>
    <row r="300" spans="2:4" x14ac:dyDescent="0.15">
      <c r="B300" s="15">
        <v>353</v>
      </c>
      <c r="C300" s="15">
        <v>299</v>
      </c>
      <c r="D300" s="26" t="s">
        <v>1606</v>
      </c>
    </row>
    <row r="301" spans="2:4" x14ac:dyDescent="0.15">
      <c r="B301" s="15">
        <v>153</v>
      </c>
      <c r="C301" s="15">
        <v>300</v>
      </c>
      <c r="D301" s="26" t="str">
        <f>'2. Input Phenotype data'!BR361</f>
        <v>P &lt;- c("0", "0", "0", "0", "0", "0", "0", "0", "0", "0", "0", "0", "0", "0", "0", "0", "0", "0", "0", "0", "0")</v>
      </c>
    </row>
    <row r="302" spans="2:4" x14ac:dyDescent="0.15">
      <c r="B302" s="15">
        <v>354</v>
      </c>
      <c r="C302" s="15">
        <v>301</v>
      </c>
      <c r="D302" s="26" t="s">
        <v>1606</v>
      </c>
    </row>
    <row r="303" spans="2:4" x14ac:dyDescent="0.15">
      <c r="B303" s="15">
        <v>154</v>
      </c>
      <c r="C303" s="15">
        <v>302</v>
      </c>
      <c r="D303" s="26" t="str">
        <f>'2. Input Phenotype data'!BR362</f>
        <v>P &lt;- c("0", "0", "0", "0", "0", "0", "0", "0", "0", "0", "0", "0", "0", "0", "0", "0", "0", "0", "0", "0", "0")</v>
      </c>
    </row>
    <row r="304" spans="2:4" x14ac:dyDescent="0.15">
      <c r="B304" s="15">
        <v>355</v>
      </c>
      <c r="C304" s="15">
        <v>303</v>
      </c>
      <c r="D304" s="26" t="s">
        <v>1606</v>
      </c>
    </row>
    <row r="305" spans="2:4" x14ac:dyDescent="0.15">
      <c r="B305" s="15">
        <v>155</v>
      </c>
      <c r="C305" s="15">
        <v>304</v>
      </c>
      <c r="D305" s="26" t="str">
        <f>'2. Input Phenotype data'!BR363</f>
        <v>P &lt;- c("0", "0", "0", "0", "0", "0", "0", "0", "0", "0", "0", "0", "0", "0", "0", "0", "0", "0", "0", "0", "0")</v>
      </c>
    </row>
    <row r="306" spans="2:4" x14ac:dyDescent="0.15">
      <c r="B306" s="15">
        <v>356</v>
      </c>
      <c r="C306" s="15">
        <v>305</v>
      </c>
      <c r="D306" s="26" t="s">
        <v>1606</v>
      </c>
    </row>
    <row r="307" spans="2:4" x14ac:dyDescent="0.15">
      <c r="B307" s="15">
        <v>156</v>
      </c>
      <c r="C307" s="15">
        <v>306</v>
      </c>
      <c r="D307" s="26" t="str">
        <f>'2. Input Phenotype data'!BR364</f>
        <v>P &lt;- c("0", "0", "0", "0", "0", "0", "0", "0", "0", "0", "0", "0", "0", "0", "0", "0", "0", "0", "0", "0", "0")</v>
      </c>
    </row>
    <row r="308" spans="2:4" x14ac:dyDescent="0.15">
      <c r="B308" s="15">
        <v>357</v>
      </c>
      <c r="C308" s="15">
        <v>307</v>
      </c>
      <c r="D308" s="26" t="s">
        <v>1606</v>
      </c>
    </row>
    <row r="309" spans="2:4" x14ac:dyDescent="0.15">
      <c r="B309" s="15">
        <v>157</v>
      </c>
      <c r="C309" s="15">
        <v>308</v>
      </c>
      <c r="D309" s="26" t="str">
        <f>'2. Input Phenotype data'!BR365</f>
        <v>P &lt;- c("0", "0", "0", "0", "0", "0", "0", "0", "0", "0", "0", "0", "0", "0", "0", "0", "0", "0", "0", "0", "0")</v>
      </c>
    </row>
    <row r="310" spans="2:4" x14ac:dyDescent="0.15">
      <c r="B310" s="15">
        <v>358</v>
      </c>
      <c r="C310" s="15">
        <v>309</v>
      </c>
      <c r="D310" s="26" t="s">
        <v>1606</v>
      </c>
    </row>
    <row r="311" spans="2:4" x14ac:dyDescent="0.15">
      <c r="B311" s="15">
        <v>158</v>
      </c>
      <c r="C311" s="15">
        <v>310</v>
      </c>
      <c r="D311" s="26" t="str">
        <f>'2. Input Phenotype data'!BR366</f>
        <v>P &lt;- c("0", "0", "0", "0", "0", "0", "0", "0", "0", "0", "0", "0", "0", "0", "0", "0", "0", "0", "0", "0", "0")</v>
      </c>
    </row>
    <row r="312" spans="2:4" x14ac:dyDescent="0.15">
      <c r="B312" s="15">
        <v>359</v>
      </c>
      <c r="C312" s="15">
        <v>311</v>
      </c>
      <c r="D312" s="26" t="s">
        <v>1606</v>
      </c>
    </row>
    <row r="313" spans="2:4" x14ac:dyDescent="0.15">
      <c r="B313" s="15">
        <v>159</v>
      </c>
      <c r="C313" s="15">
        <v>312</v>
      </c>
      <c r="D313" s="26" t="str">
        <f>'2. Input Phenotype data'!BR367</f>
        <v>P &lt;- c("0", "0", "0", "0", "0", "0", "0", "0", "0", "0", "0", "0", "0", "0", "0", "0", "0", "0", "0", "0", "0")</v>
      </c>
    </row>
    <row r="314" spans="2:4" x14ac:dyDescent="0.15">
      <c r="B314" s="15">
        <v>360</v>
      </c>
      <c r="C314" s="15">
        <v>313</v>
      </c>
      <c r="D314" s="26" t="s">
        <v>1606</v>
      </c>
    </row>
    <row r="315" spans="2:4" x14ac:dyDescent="0.15">
      <c r="B315" s="15">
        <v>160</v>
      </c>
      <c r="C315" s="15">
        <v>314</v>
      </c>
      <c r="D315" s="26" t="str">
        <f>'2. Input Phenotype data'!BR368</f>
        <v>P &lt;- c("0", "0", "0", "0", "0", "0", "0", "0", "0", "0", "0", "0", "0", "0", "0", "0", "0", "0", "0", "0", "0")</v>
      </c>
    </row>
    <row r="316" spans="2:4" x14ac:dyDescent="0.15">
      <c r="B316" s="15">
        <v>361</v>
      </c>
      <c r="C316" s="15">
        <v>315</v>
      </c>
      <c r="D316" s="26" t="s">
        <v>1606</v>
      </c>
    </row>
    <row r="317" spans="2:4" x14ac:dyDescent="0.15">
      <c r="B317" s="15">
        <v>161</v>
      </c>
      <c r="C317" s="15">
        <v>316</v>
      </c>
      <c r="D317" s="26" t="str">
        <f>'2. Input Phenotype data'!BR369</f>
        <v>P &lt;- c("0", "0", "0", "0", "0", "0", "0", "0", "0", "0", "0", "0", "0", "0", "0", "0", "0", "0", "0", "0", "0")</v>
      </c>
    </row>
    <row r="318" spans="2:4" x14ac:dyDescent="0.15">
      <c r="B318" s="15">
        <v>362</v>
      </c>
      <c r="C318" s="15">
        <v>317</v>
      </c>
      <c r="D318" s="26" t="s">
        <v>1606</v>
      </c>
    </row>
    <row r="319" spans="2:4" x14ac:dyDescent="0.15">
      <c r="B319" s="15">
        <v>162</v>
      </c>
      <c r="C319" s="15">
        <v>318</v>
      </c>
      <c r="D319" s="26" t="str">
        <f>'2. Input Phenotype data'!BR370</f>
        <v>P &lt;- c("0", "0", "0", "0", "0", "0", "0", "0", "0", "0", "0", "0", "0", "0", "0", "0", "0", "0", "0", "0", "0")</v>
      </c>
    </row>
    <row r="320" spans="2:4" x14ac:dyDescent="0.15">
      <c r="B320" s="15">
        <v>363</v>
      </c>
      <c r="C320" s="15">
        <v>319</v>
      </c>
      <c r="D320" s="26" t="s">
        <v>1606</v>
      </c>
    </row>
    <row r="321" spans="2:4" x14ac:dyDescent="0.15">
      <c r="B321" s="15">
        <v>163</v>
      </c>
      <c r="C321" s="15">
        <v>320</v>
      </c>
      <c r="D321" s="26" t="str">
        <f>'2. Input Phenotype data'!BR371</f>
        <v>P &lt;- c("0", "0", "0", "0", "0", "0", "0", "0", "0", "0", "0", "0", "0", "0", "0", "0", "0", "0", "0", "0", "0")</v>
      </c>
    </row>
    <row r="322" spans="2:4" x14ac:dyDescent="0.15">
      <c r="B322" s="15">
        <v>364</v>
      </c>
      <c r="C322" s="15">
        <v>321</v>
      </c>
      <c r="D322" s="26" t="s">
        <v>1606</v>
      </c>
    </row>
    <row r="323" spans="2:4" x14ac:dyDescent="0.15">
      <c r="B323" s="15">
        <v>164</v>
      </c>
      <c r="C323" s="15">
        <v>322</v>
      </c>
      <c r="D323" s="26" t="str">
        <f>'2. Input Phenotype data'!BR372</f>
        <v>P &lt;- c("0", "0", "0", "0", "0", "0", "0", "0", "0", "0", "0", "0", "0", "0", "0", "0", "0", "0", "0", "0", "0")</v>
      </c>
    </row>
    <row r="324" spans="2:4" x14ac:dyDescent="0.15">
      <c r="B324" s="15">
        <v>365</v>
      </c>
      <c r="C324" s="15">
        <v>323</v>
      </c>
      <c r="D324" s="26" t="s">
        <v>1606</v>
      </c>
    </row>
    <row r="325" spans="2:4" x14ac:dyDescent="0.15">
      <c r="B325" s="15">
        <v>165</v>
      </c>
      <c r="C325" s="15">
        <v>324</v>
      </c>
      <c r="D325" s="26" t="str">
        <f>'2. Input Phenotype data'!BR373</f>
        <v>P &lt;- c("0", "0", "0", "0", "0", "0", "0", "0", "0", "0", "0", "0", "0", "0", "0", "0", "0", "0", "0", "0", "0")</v>
      </c>
    </row>
    <row r="326" spans="2:4" x14ac:dyDescent="0.15">
      <c r="B326" s="15">
        <v>366</v>
      </c>
      <c r="C326" s="15">
        <v>325</v>
      </c>
      <c r="D326" s="26" t="s">
        <v>1606</v>
      </c>
    </row>
    <row r="327" spans="2:4" x14ac:dyDescent="0.15">
      <c r="B327" s="15">
        <v>166</v>
      </c>
      <c r="C327" s="15">
        <v>326</v>
      </c>
      <c r="D327" s="26" t="str">
        <f>'2. Input Phenotype data'!BR374</f>
        <v>P &lt;- c("0", "0", "0", "0", "0", "0", "0", "0", "0", "0", "0", "0", "0", "0", "0", "0", "0", "0", "0", "0", "0")</v>
      </c>
    </row>
    <row r="328" spans="2:4" x14ac:dyDescent="0.15">
      <c r="B328" s="15">
        <v>367</v>
      </c>
      <c r="C328" s="15">
        <v>327</v>
      </c>
      <c r="D328" s="26" t="s">
        <v>1606</v>
      </c>
    </row>
    <row r="329" spans="2:4" x14ac:dyDescent="0.15">
      <c r="B329" s="15">
        <v>167</v>
      </c>
      <c r="C329" s="15">
        <v>328</v>
      </c>
      <c r="D329" s="26" t="str">
        <f>'2. Input Phenotype data'!BR375</f>
        <v>P &lt;- c("0", "0", "0", "0", "0", "0", "0", "0", "0", "0", "0", "0", "0", "0", "0", "0", "0", "0", "0", "0", "0")</v>
      </c>
    </row>
    <row r="330" spans="2:4" x14ac:dyDescent="0.15">
      <c r="B330" s="15">
        <v>368</v>
      </c>
      <c r="C330" s="15">
        <v>329</v>
      </c>
      <c r="D330" s="26" t="s">
        <v>1606</v>
      </c>
    </row>
    <row r="331" spans="2:4" x14ac:dyDescent="0.15">
      <c r="B331" s="15">
        <v>168</v>
      </c>
      <c r="C331" s="15">
        <v>330</v>
      </c>
      <c r="D331" s="26" t="str">
        <f>'2. Input Phenotype data'!BR376</f>
        <v>P &lt;- c("0", "0", "0", "0", "0", "0", "0", "0", "0", "0", "0", "0", "0", "0", "0", "0", "0", "0", "0", "0", "0")</v>
      </c>
    </row>
    <row r="332" spans="2:4" x14ac:dyDescent="0.15">
      <c r="B332" s="15">
        <v>369</v>
      </c>
      <c r="C332" s="15">
        <v>331</v>
      </c>
      <c r="D332" s="26" t="s">
        <v>1606</v>
      </c>
    </row>
    <row r="333" spans="2:4" x14ac:dyDescent="0.15">
      <c r="B333" s="15">
        <v>169</v>
      </c>
      <c r="C333" s="15">
        <v>332</v>
      </c>
      <c r="D333" s="26" t="str">
        <f>'2. Input Phenotype data'!BR377</f>
        <v>P &lt;- c("0", "0", "0", "0", "0", "0", "0", "0", "0", "0", "0", "0", "0", "0", "0", "0", "0", "0", "0", "0", "0")</v>
      </c>
    </row>
    <row r="334" spans="2:4" x14ac:dyDescent="0.15">
      <c r="B334" s="15">
        <v>370</v>
      </c>
      <c r="C334" s="15">
        <v>333</v>
      </c>
      <c r="D334" s="26" t="s">
        <v>1606</v>
      </c>
    </row>
    <row r="335" spans="2:4" x14ac:dyDescent="0.15">
      <c r="B335" s="15">
        <v>170</v>
      </c>
      <c r="C335" s="15">
        <v>334</v>
      </c>
      <c r="D335" s="26" t="str">
        <f>'2. Input Phenotype data'!BR378</f>
        <v>P &lt;- c("0", "0", "0", "0", "0", "0", "0", "0", "0", "0", "0", "0", "0", "0", "0", "0", "0", "0", "0", "0", "0")</v>
      </c>
    </row>
    <row r="336" spans="2:4" x14ac:dyDescent="0.15">
      <c r="B336" s="15">
        <v>371</v>
      </c>
      <c r="C336" s="15">
        <v>335</v>
      </c>
      <c r="D336" s="26" t="s">
        <v>1606</v>
      </c>
    </row>
    <row r="337" spans="2:4" x14ac:dyDescent="0.15">
      <c r="B337" s="15">
        <v>171</v>
      </c>
      <c r="C337" s="15">
        <v>336</v>
      </c>
      <c r="D337" s="26" t="str">
        <f>'2. Input Phenotype data'!BR379</f>
        <v>P &lt;- c("0", "0", "0", "0", "0", "0", "0", "0", "0", "0", "0", "0", "0", "0", "0", "0", "0", "0", "0", "0", "0")</v>
      </c>
    </row>
    <row r="338" spans="2:4" x14ac:dyDescent="0.15">
      <c r="B338" s="15">
        <v>372</v>
      </c>
      <c r="C338" s="15">
        <v>337</v>
      </c>
      <c r="D338" s="26" t="s">
        <v>1606</v>
      </c>
    </row>
    <row r="339" spans="2:4" x14ac:dyDescent="0.15">
      <c r="B339" s="15">
        <v>172</v>
      </c>
      <c r="C339" s="15">
        <v>338</v>
      </c>
      <c r="D339" s="26" t="str">
        <f>'2. Input Phenotype data'!BR380</f>
        <v>P &lt;- c("0", "0", "0", "0", "0", "0", "0", "0", "0", "0", "0", "0", "0", "0", "0", "0", "0", "0", "0", "0", "0")</v>
      </c>
    </row>
    <row r="340" spans="2:4" x14ac:dyDescent="0.15">
      <c r="B340" s="15">
        <v>373</v>
      </c>
      <c r="C340" s="15">
        <v>339</v>
      </c>
      <c r="D340" s="26" t="s">
        <v>1606</v>
      </c>
    </row>
    <row r="341" spans="2:4" x14ac:dyDescent="0.15">
      <c r="B341" s="15">
        <v>173</v>
      </c>
      <c r="C341" s="15">
        <v>340</v>
      </c>
      <c r="D341" s="26" t="str">
        <f>'2. Input Phenotype data'!BR381</f>
        <v>P &lt;- c("0", "0", "0", "0", "0", "0", "0", "0", "0", "0", "0", "0", "0", "0", "0", "0", "0", "0", "0", "0", "0")</v>
      </c>
    </row>
    <row r="342" spans="2:4" x14ac:dyDescent="0.15">
      <c r="B342" s="15">
        <v>374</v>
      </c>
      <c r="C342" s="15">
        <v>341</v>
      </c>
      <c r="D342" s="26" t="s">
        <v>1606</v>
      </c>
    </row>
    <row r="343" spans="2:4" x14ac:dyDescent="0.15">
      <c r="B343" s="15">
        <v>174</v>
      </c>
      <c r="C343" s="15">
        <v>342</v>
      </c>
      <c r="D343" s="26" t="str">
        <f>'2. Input Phenotype data'!BR382</f>
        <v>P &lt;- c("0", "0", "0", "0", "0", "0", "0", "0", "0", "0", "0", "0", "0", "0", "0", "0", "0", "0", "0", "0", "0")</v>
      </c>
    </row>
    <row r="344" spans="2:4" x14ac:dyDescent="0.15">
      <c r="B344" s="15">
        <v>375</v>
      </c>
      <c r="C344" s="15">
        <v>343</v>
      </c>
      <c r="D344" s="26" t="s">
        <v>1606</v>
      </c>
    </row>
    <row r="345" spans="2:4" x14ac:dyDescent="0.15">
      <c r="B345" s="15">
        <v>175</v>
      </c>
      <c r="C345" s="15">
        <v>344</v>
      </c>
      <c r="D345" s="26" t="str">
        <f>'2. Input Phenotype data'!BR383</f>
        <v>P &lt;- c("0", "0", "0", "0", "0", "0", "0", "0", "0", "0", "0", "0", "0", "0", "0", "0", "0", "0", "0", "0", "0")</v>
      </c>
    </row>
    <row r="346" spans="2:4" x14ac:dyDescent="0.15">
      <c r="B346" s="15">
        <v>376</v>
      </c>
      <c r="C346" s="15">
        <v>345</v>
      </c>
      <c r="D346" s="26" t="s">
        <v>1606</v>
      </c>
    </row>
    <row r="347" spans="2:4" x14ac:dyDescent="0.15">
      <c r="B347" s="15">
        <v>176</v>
      </c>
      <c r="C347" s="15">
        <v>346</v>
      </c>
      <c r="D347" s="26" t="str">
        <f>'2. Input Phenotype data'!BR384</f>
        <v>P &lt;- c("0", "0", "0", "0", "0", "0", "0", "0", "0", "0", "0", "0", "0", "0", "0", "0", "0", "0", "0", "0", "0")</v>
      </c>
    </row>
    <row r="348" spans="2:4" x14ac:dyDescent="0.15">
      <c r="B348" s="15">
        <v>377</v>
      </c>
      <c r="C348" s="15">
        <v>347</v>
      </c>
      <c r="D348" s="26" t="s">
        <v>1606</v>
      </c>
    </row>
    <row r="349" spans="2:4" x14ac:dyDescent="0.15">
      <c r="B349" s="15">
        <v>177</v>
      </c>
      <c r="C349" s="15">
        <v>348</v>
      </c>
      <c r="D349" s="26" t="str">
        <f>'2. Input Phenotype data'!BR385</f>
        <v>P &lt;- c("0", "0", "0", "0", "0", "0", "0", "0", "0", "0", "0", "0", "0", "0", "0", "0", "0", "0", "0", "0", "0")</v>
      </c>
    </row>
    <row r="350" spans="2:4" x14ac:dyDescent="0.15">
      <c r="B350" s="15">
        <v>378</v>
      </c>
      <c r="C350" s="15">
        <v>349</v>
      </c>
      <c r="D350" s="26" t="s">
        <v>1606</v>
      </c>
    </row>
    <row r="351" spans="2:4" x14ac:dyDescent="0.15">
      <c r="B351" s="15">
        <v>178</v>
      </c>
      <c r="C351" s="15">
        <v>350</v>
      </c>
      <c r="D351" s="26" t="str">
        <f>'2. Input Phenotype data'!BR386</f>
        <v>P &lt;- c("0", "0", "0", "0", "0", "0", "0", "0", "0", "0", "0", "0", "0", "0", "0", "0", "0", "0", "0", "0", "0")</v>
      </c>
    </row>
    <row r="352" spans="2:4" x14ac:dyDescent="0.15">
      <c r="B352" s="15">
        <v>379</v>
      </c>
      <c r="C352" s="15">
        <v>351</v>
      </c>
      <c r="D352" s="26" t="s">
        <v>1606</v>
      </c>
    </row>
    <row r="353" spans="2:4" x14ac:dyDescent="0.15">
      <c r="B353" s="15">
        <v>179</v>
      </c>
      <c r="C353" s="15">
        <v>352</v>
      </c>
      <c r="D353" s="26" t="str">
        <f>'2. Input Phenotype data'!BR387</f>
        <v>P &lt;- c("0", "0", "0", "0", "0", "0", "0", "0", "0", "0", "0", "0", "0", "0", "0", "0", "0", "0", "0", "0", "0")</v>
      </c>
    </row>
    <row r="354" spans="2:4" x14ac:dyDescent="0.15">
      <c r="B354" s="15">
        <v>380</v>
      </c>
      <c r="C354" s="15">
        <v>353</v>
      </c>
      <c r="D354" s="26" t="s">
        <v>1606</v>
      </c>
    </row>
    <row r="355" spans="2:4" x14ac:dyDescent="0.15">
      <c r="B355" s="15">
        <v>180</v>
      </c>
      <c r="C355" s="15">
        <v>354</v>
      </c>
      <c r="D355" s="26" t="str">
        <f>'2. Input Phenotype data'!BR388</f>
        <v>P &lt;- c("0", "0", "0", "0", "0", "0", "0", "0", "0", "0", "0", "0", "0", "0", "0", "0", "0", "0", "0", "0", "0")</v>
      </c>
    </row>
    <row r="356" spans="2:4" x14ac:dyDescent="0.15">
      <c r="B356" s="15">
        <v>381</v>
      </c>
      <c r="C356" s="15">
        <v>355</v>
      </c>
      <c r="D356" s="26" t="s">
        <v>1606</v>
      </c>
    </row>
    <row r="357" spans="2:4" x14ac:dyDescent="0.15">
      <c r="B357" s="15">
        <v>181</v>
      </c>
      <c r="C357" s="15">
        <v>356</v>
      </c>
      <c r="D357" s="26" t="str">
        <f>'2. Input Phenotype data'!BR389</f>
        <v>P &lt;- c("0", "0", "0", "0", "0", "0", "0", "0", "0", "0", "0", "0", "0", "0", "0", "0", "0", "0", "0", "0", "0")</v>
      </c>
    </row>
    <row r="358" spans="2:4" x14ac:dyDescent="0.15">
      <c r="B358" s="15">
        <v>382</v>
      </c>
      <c r="C358" s="15">
        <v>357</v>
      </c>
      <c r="D358" s="26" t="s">
        <v>1606</v>
      </c>
    </row>
    <row r="359" spans="2:4" x14ac:dyDescent="0.15">
      <c r="B359" s="15">
        <v>182</v>
      </c>
      <c r="C359" s="15">
        <v>358</v>
      </c>
      <c r="D359" s="26" t="str">
        <f>'2. Input Phenotype data'!BR390</f>
        <v>P &lt;- c("0", "0", "0", "0", "0", "0", "0", "0", "0", "0", "0", "0", "0", "0", "0", "0", "0", "0", "0", "0", "0")</v>
      </c>
    </row>
    <row r="360" spans="2:4" x14ac:dyDescent="0.15">
      <c r="B360" s="15">
        <v>383</v>
      </c>
      <c r="C360" s="15">
        <v>359</v>
      </c>
      <c r="D360" s="26" t="s">
        <v>1606</v>
      </c>
    </row>
    <row r="361" spans="2:4" x14ac:dyDescent="0.15">
      <c r="B361" s="15">
        <v>183</v>
      </c>
      <c r="C361" s="15">
        <v>360</v>
      </c>
      <c r="D361" s="26" t="str">
        <f>'2. Input Phenotype data'!BR391</f>
        <v>P &lt;- c("0", "0", "0", "0", "0", "0", "0", "0", "0", "0", "0", "0", "0", "0", "0", "0", "0", "0", "0", "0", "0")</v>
      </c>
    </row>
    <row r="362" spans="2:4" x14ac:dyDescent="0.15">
      <c r="B362" s="15">
        <v>384</v>
      </c>
      <c r="C362" s="15">
        <v>361</v>
      </c>
      <c r="D362" s="26" t="s">
        <v>1606</v>
      </c>
    </row>
    <row r="363" spans="2:4" x14ac:dyDescent="0.15">
      <c r="B363" s="15">
        <v>184</v>
      </c>
      <c r="C363" s="15">
        <v>362</v>
      </c>
      <c r="D363" s="26" t="str">
        <f>'2. Input Phenotype data'!BR392</f>
        <v>P &lt;- c("0", "0", "0", "0", "0", "0", "0", "0", "0", "0", "0", "0", "0", "0", "0", "0", "0", "0", "0", "0", "0")</v>
      </c>
    </row>
    <row r="364" spans="2:4" x14ac:dyDescent="0.15">
      <c r="B364" s="15">
        <v>385</v>
      </c>
      <c r="C364" s="15">
        <v>363</v>
      </c>
      <c r="D364" s="26" t="s">
        <v>1606</v>
      </c>
    </row>
    <row r="365" spans="2:4" x14ac:dyDescent="0.15">
      <c r="B365" s="15">
        <v>185</v>
      </c>
      <c r="C365" s="15">
        <v>364</v>
      </c>
      <c r="D365" s="26" t="str">
        <f>'2. Input Phenotype data'!BR393</f>
        <v>P &lt;- c("0", "0", "0", "0", "0", "0", "0", "0", "0", "0", "0", "0", "0", "0", "0", "0", "0", "0", "0", "0", "0")</v>
      </c>
    </row>
    <row r="366" spans="2:4" x14ac:dyDescent="0.15">
      <c r="B366" s="15">
        <v>386</v>
      </c>
      <c r="C366" s="15">
        <v>365</v>
      </c>
      <c r="D366" s="26" t="s">
        <v>1606</v>
      </c>
    </row>
    <row r="367" spans="2:4" x14ac:dyDescent="0.15">
      <c r="B367" s="15">
        <v>186</v>
      </c>
      <c r="C367" s="15">
        <v>366</v>
      </c>
      <c r="D367" s="26" t="str">
        <f>'2. Input Phenotype data'!BR394</f>
        <v>P &lt;- c("0", "0", "0", "0", "0", "0", "0", "0", "0", "0", "0", "0", "0", "0", "0", "0", "0", "0", "0", "0", "0")</v>
      </c>
    </row>
    <row r="368" spans="2:4" x14ac:dyDescent="0.15">
      <c r="B368" s="15">
        <v>387</v>
      </c>
      <c r="C368" s="15">
        <v>367</v>
      </c>
      <c r="D368" s="26" t="s">
        <v>1606</v>
      </c>
    </row>
    <row r="369" spans="2:4" x14ac:dyDescent="0.15">
      <c r="B369" s="15">
        <v>187</v>
      </c>
      <c r="C369" s="15">
        <v>368</v>
      </c>
      <c r="D369" s="26" t="str">
        <f>'2. Input Phenotype data'!BR395</f>
        <v>P &lt;- c("0", "0", "0", "0", "0", "0", "0", "0", "0", "0", "0", "0", "0", "0", "0", "0", "0", "0", "0", "0", "0")</v>
      </c>
    </row>
    <row r="370" spans="2:4" x14ac:dyDescent="0.15">
      <c r="B370" s="15">
        <v>388</v>
      </c>
      <c r="C370" s="15">
        <v>369</v>
      </c>
      <c r="D370" s="26" t="s">
        <v>1606</v>
      </c>
    </row>
    <row r="371" spans="2:4" x14ac:dyDescent="0.15">
      <c r="B371" s="15">
        <v>188</v>
      </c>
      <c r="C371" s="15">
        <v>370</v>
      </c>
      <c r="D371" s="26" t="str">
        <f>'2. Input Phenotype data'!BR396</f>
        <v>P &lt;- c("0", "0", "0", "0", "0", "0", "0", "0", "0", "0", "0", "0", "0", "0", "0", "0", "0", "0", "0", "0", "0")</v>
      </c>
    </row>
    <row r="372" spans="2:4" x14ac:dyDescent="0.15">
      <c r="B372" s="15">
        <v>389</v>
      </c>
      <c r="C372" s="15">
        <v>371</v>
      </c>
      <c r="D372" s="26" t="s">
        <v>1606</v>
      </c>
    </row>
    <row r="373" spans="2:4" x14ac:dyDescent="0.15">
      <c r="B373" s="15">
        <v>189</v>
      </c>
      <c r="C373" s="15">
        <v>372</v>
      </c>
      <c r="D373" s="26" t="str">
        <f>'2. Input Phenotype data'!BR397</f>
        <v>P &lt;- c("0", "0", "0", "0", "0", "0", "0", "0", "0", "0", "0", "0", "0", "0", "0", "0", "0", "0", "0", "0", "0")</v>
      </c>
    </row>
    <row r="374" spans="2:4" x14ac:dyDescent="0.15">
      <c r="B374" s="15">
        <v>390</v>
      </c>
      <c r="C374" s="15">
        <v>373</v>
      </c>
      <c r="D374" s="26" t="s">
        <v>1606</v>
      </c>
    </row>
    <row r="375" spans="2:4" x14ac:dyDescent="0.15">
      <c r="B375" s="15">
        <v>190</v>
      </c>
      <c r="C375" s="15">
        <v>374</v>
      </c>
      <c r="D375" s="26" t="str">
        <f>'2. Input Phenotype data'!BR398</f>
        <v>P &lt;- c("0", "0", "0", "0", "0", "0", "0", "0", "0", "0", "0", "0", "0", "0", "0", "0", "0", "0", "0", "0", "0")</v>
      </c>
    </row>
    <row r="376" spans="2:4" x14ac:dyDescent="0.15">
      <c r="B376" s="15">
        <v>391</v>
      </c>
      <c r="C376" s="15">
        <v>375</v>
      </c>
      <c r="D376" s="26" t="s">
        <v>1606</v>
      </c>
    </row>
    <row r="377" spans="2:4" x14ac:dyDescent="0.15">
      <c r="B377" s="15">
        <v>191</v>
      </c>
      <c r="C377" s="15">
        <v>376</v>
      </c>
      <c r="D377" s="26" t="str">
        <f>'2. Input Phenotype data'!BR399</f>
        <v>P &lt;- c("0", "0", "0", "0", "0", "0", "0", "0", "0", "0", "0", "0", "0", "0", "0", "0", "0", "0", "0", "0", "0")</v>
      </c>
    </row>
    <row r="378" spans="2:4" x14ac:dyDescent="0.15">
      <c r="B378" s="15">
        <v>392</v>
      </c>
      <c r="C378" s="15">
        <v>377</v>
      </c>
      <c r="D378" s="26" t="s">
        <v>1606</v>
      </c>
    </row>
    <row r="379" spans="2:4" x14ac:dyDescent="0.15">
      <c r="B379" s="15">
        <v>192</v>
      </c>
      <c r="C379" s="15">
        <v>378</v>
      </c>
      <c r="D379" s="26" t="str">
        <f>'2. Input Phenotype data'!BR400</f>
        <v>P &lt;- c("0", "0", "0", "0", "0", "0", "0", "0", "0", "0", "0", "0", "0", "0", "0", "0", "0", "0", "0", "0", "0")</v>
      </c>
    </row>
    <row r="380" spans="2:4" x14ac:dyDescent="0.15">
      <c r="B380" s="15">
        <v>393</v>
      </c>
      <c r="C380" s="15">
        <v>379</v>
      </c>
      <c r="D380" s="26" t="s">
        <v>1606</v>
      </c>
    </row>
    <row r="381" spans="2:4" x14ac:dyDescent="0.15">
      <c r="B381" s="15">
        <v>193</v>
      </c>
      <c r="C381" s="15">
        <v>380</v>
      </c>
      <c r="D381" s="26" t="str">
        <f>'2. Input Phenotype data'!BR401</f>
        <v>P &lt;- c("0", "0", "0", "0", "0", "0", "0", "0", "0", "0", "0", "0", "0", "0", "0", "0", "0", "0", "0", "0", "0")</v>
      </c>
    </row>
    <row r="382" spans="2:4" x14ac:dyDescent="0.15">
      <c r="B382" s="15">
        <v>394</v>
      </c>
      <c r="C382" s="15">
        <v>381</v>
      </c>
      <c r="D382" s="26" t="s">
        <v>1606</v>
      </c>
    </row>
    <row r="383" spans="2:4" x14ac:dyDescent="0.15">
      <c r="B383" s="15">
        <v>194</v>
      </c>
      <c r="C383" s="15">
        <v>382</v>
      </c>
      <c r="D383" s="26" t="str">
        <f>'2. Input Phenotype data'!BR402</f>
        <v>P &lt;- c("0", "0", "0", "0", "0", "0", "0", "0", "0", "0", "0", "0", "0", "0", "0", "0", "0", "0", "0", "0", "0")</v>
      </c>
    </row>
    <row r="384" spans="2:4" x14ac:dyDescent="0.15">
      <c r="B384" s="15">
        <v>395</v>
      </c>
      <c r="C384" s="15">
        <v>383</v>
      </c>
      <c r="D384" s="26" t="s">
        <v>1606</v>
      </c>
    </row>
    <row r="385" spans="2:4" x14ac:dyDescent="0.15">
      <c r="B385" s="15">
        <v>195</v>
      </c>
      <c r="C385" s="15">
        <v>384</v>
      </c>
      <c r="D385" s="26" t="str">
        <f>'2. Input Phenotype data'!BR403</f>
        <v>P &lt;- c("0", "0", "0", "0", "0", "0", "0", "0", "0", "0", "0", "0", "0", "0", "0", "0", "0", "0", "0", "0", "0")</v>
      </c>
    </row>
    <row r="386" spans="2:4" x14ac:dyDescent="0.15">
      <c r="B386" s="15">
        <v>396</v>
      </c>
      <c r="C386" s="15">
        <v>385</v>
      </c>
      <c r="D386" s="26" t="s">
        <v>1606</v>
      </c>
    </row>
    <row r="387" spans="2:4" x14ac:dyDescent="0.15">
      <c r="B387" s="15">
        <v>196</v>
      </c>
      <c r="C387" s="15">
        <v>386</v>
      </c>
      <c r="D387" s="26" t="str">
        <f>'2. Input Phenotype data'!BR404</f>
        <v>P &lt;- c("0", "0", "0", "0", "0", "0", "0", "0", "0", "0", "0", "0", "0", "0", "0", "0", "0", "0", "0", "0", "0")</v>
      </c>
    </row>
    <row r="388" spans="2:4" x14ac:dyDescent="0.15">
      <c r="B388" s="15">
        <v>397</v>
      </c>
      <c r="C388" s="15">
        <v>387</v>
      </c>
      <c r="D388" s="26" t="s">
        <v>1606</v>
      </c>
    </row>
    <row r="389" spans="2:4" x14ac:dyDescent="0.15">
      <c r="B389" s="15">
        <v>197</v>
      </c>
      <c r="C389" s="15">
        <v>388</v>
      </c>
      <c r="D389" s="26" t="str">
        <f>'2. Input Phenotype data'!BR405</f>
        <v>P &lt;- c("0", "0", "0", "0", "0", "0", "0", "0", "0", "0", "0", "0", "0", "0", "0", "0", "0", "0", "0", "0", "0")</v>
      </c>
    </row>
    <row r="390" spans="2:4" x14ac:dyDescent="0.15">
      <c r="B390" s="15">
        <v>398</v>
      </c>
      <c r="C390" s="15">
        <v>389</v>
      </c>
      <c r="D390" s="26" t="s">
        <v>1606</v>
      </c>
    </row>
    <row r="391" spans="2:4" x14ac:dyDescent="0.15">
      <c r="B391" s="15">
        <v>198</v>
      </c>
      <c r="C391" s="15">
        <v>390</v>
      </c>
      <c r="D391" s="26" t="str">
        <f>'2. Input Phenotype data'!BR406</f>
        <v>P &lt;- c("0", "0", "0", "0", "0", "0", "0", "0", "0", "0", "0", "0", "0", "0", "0", "0", "0", "0", "0", "0", "0")</v>
      </c>
    </row>
    <row r="392" spans="2:4" x14ac:dyDescent="0.15">
      <c r="B392" s="15">
        <v>399</v>
      </c>
      <c r="C392" s="15">
        <v>391</v>
      </c>
      <c r="D392" s="26" t="s">
        <v>1606</v>
      </c>
    </row>
    <row r="393" spans="2:4" x14ac:dyDescent="0.15">
      <c r="B393" s="15">
        <v>199</v>
      </c>
      <c r="C393" s="15">
        <v>392</v>
      </c>
      <c r="D393" s="26" t="str">
        <f>'2. Input Phenotype data'!BR407</f>
        <v>P &lt;- c("0", "0", "0", "0", "0", "0", "0", "0", "0", "0", "0", "0", "0", "0", "0", "0", "0", "0", "0", "0", "0")</v>
      </c>
    </row>
    <row r="394" spans="2:4" x14ac:dyDescent="0.15">
      <c r="B394" s="15">
        <v>400</v>
      </c>
      <c r="C394" s="15">
        <v>393</v>
      </c>
      <c r="D394" s="26" t="s">
        <v>1606</v>
      </c>
    </row>
    <row r="395" spans="2:4" x14ac:dyDescent="0.15">
      <c r="B395" s="15">
        <v>200</v>
      </c>
      <c r="C395" s="15">
        <v>394</v>
      </c>
      <c r="D395" s="26" t="str">
        <f>'2. Input Phenotype data'!BR408</f>
        <v>P &lt;- c("0", "0", "0", "0", "0", "0", "0", "0", "0", "0", "0", "0", "0", "0", "0", "0", "0", "0", "0", "0", "0")</v>
      </c>
    </row>
    <row r="396" spans="2:4" x14ac:dyDescent="0.15">
      <c r="B396" s="15">
        <v>401</v>
      </c>
      <c r="C396" s="15">
        <v>395</v>
      </c>
      <c r="D396" s="26" t="s">
        <v>1606</v>
      </c>
    </row>
    <row r="397" spans="2:4" x14ac:dyDescent="0.15">
      <c r="B397" s="15">
        <v>201</v>
      </c>
      <c r="C397" s="15">
        <v>396</v>
      </c>
      <c r="D397" s="26" t="str">
        <f>'2. Input Phenotype data'!BR409</f>
        <v>P &lt;- c("0", "0", "0", "0", "0", "0", "0", "0", "0", "0", "0", "0", "0", "0", "0", "0", "0", "0", "0", "0", "0")</v>
      </c>
    </row>
    <row r="398" spans="2:4" x14ac:dyDescent="0.15">
      <c r="B398" s="15">
        <v>402</v>
      </c>
      <c r="C398" s="15">
        <v>397</v>
      </c>
      <c r="D398" s="26" t="s">
        <v>1606</v>
      </c>
    </row>
    <row r="399" spans="2:4" x14ac:dyDescent="0.15">
      <c r="B399" s="15">
        <v>202</v>
      </c>
      <c r="C399" s="15">
        <v>398</v>
      </c>
      <c r="D399" s="26" t="str">
        <f>'2. Input Phenotype data'!BR410</f>
        <v>P &lt;- c("0", "0", "0", "0", "0", "0", "0", "0", "0", "0", "0", "0", "0", "0", "0", "0", "0", "0", "0", "0", "0")</v>
      </c>
    </row>
    <row r="400" spans="2:4" x14ac:dyDescent="0.15">
      <c r="B400" s="15">
        <v>403</v>
      </c>
      <c r="C400" s="15">
        <v>399</v>
      </c>
      <c r="D400" s="26" t="s">
        <v>1606</v>
      </c>
    </row>
    <row r="401" spans="2:18" x14ac:dyDescent="0.15">
      <c r="B401" s="15">
        <v>203</v>
      </c>
      <c r="C401" s="15">
        <v>400</v>
      </c>
      <c r="D401" s="26" t="str">
        <f>'2. Input Phenotype data'!BR411</f>
        <v>P &lt;- c("0", "0", "0", "0", "0", "0", "0", "0", "0", "0", "0", "0", "0", "0", "0", "0", "0", "0", "0", "0", "0")</v>
      </c>
    </row>
    <row r="402" spans="2:18" x14ac:dyDescent="0.15">
      <c r="B402" s="15">
        <v>404</v>
      </c>
      <c r="C402" s="15">
        <v>401</v>
      </c>
      <c r="D402" s="26" t="s">
        <v>1606</v>
      </c>
    </row>
    <row r="403" spans="2:18" x14ac:dyDescent="0.15">
      <c r="B403" s="15">
        <v>204</v>
      </c>
      <c r="C403" s="15">
        <v>402</v>
      </c>
      <c r="D403" s="26" t="str">
        <f>'2. Input Phenotype data'!BR412</f>
        <v>P &lt;- c("0", "0", "0", "0", "0", "0", "0", "0", "0", "0", "0", "0", "0", "0", "0", "0", "0", "0", "0", "0", "0")</v>
      </c>
    </row>
    <row r="404" spans="2:18" x14ac:dyDescent="0.15">
      <c r="B404" s="15">
        <v>405</v>
      </c>
      <c r="C404" s="15">
        <v>403</v>
      </c>
      <c r="D404" s="26" t="s">
        <v>1606</v>
      </c>
    </row>
    <row r="405" spans="2:18" x14ac:dyDescent="0.15">
      <c r="B405" s="15">
        <v>205</v>
      </c>
      <c r="C405" s="15">
        <v>404</v>
      </c>
      <c r="D405" s="26" t="str">
        <f>'2. Input Phenotype data'!BR413</f>
        <v>P &lt;- c("0", "0", "0", "0", "0", "0", "0", "0", "0", "0", "0", "0", "0", "0", "0", "0", "0", "0", "0", "0", "0")</v>
      </c>
    </row>
    <row r="406" spans="2:18" x14ac:dyDescent="0.15">
      <c r="B406" s="15">
        <v>406</v>
      </c>
      <c r="C406" s="15">
        <v>405</v>
      </c>
      <c r="D406" s="26" t="s">
        <v>1606</v>
      </c>
    </row>
    <row r="407" spans="2:18" x14ac:dyDescent="0.15">
      <c r="C407" s="15">
        <v>406</v>
      </c>
      <c r="D407" s="26" t="s">
        <v>1607</v>
      </c>
    </row>
    <row r="408" spans="2:18" x14ac:dyDescent="0.15">
      <c r="C408" s="15">
        <v>407</v>
      </c>
      <c r="D408" s="26" t="str">
        <f>R408</f>
        <v>write.csv(Phenotype,"C:/NGS/save/ShinanoGreen_VI185_4_phe.csv",  row.names=F)</v>
      </c>
      <c r="F408" s="15" t="s">
        <v>1608</v>
      </c>
      <c r="G408" s="15" t="str">
        <f>'1. Input and Output files list'!$E$6</f>
        <v>C:/NGS/save/</v>
      </c>
      <c r="H408" s="82"/>
      <c r="I408" s="15" t="str">
        <f>'1. Input and Output files list'!$F$72</f>
        <v>ShinanoGreen</v>
      </c>
      <c r="J408" s="15" t="s">
        <v>887</v>
      </c>
      <c r="K408" s="15" t="str">
        <f>'1. Input and Output files list'!$F$74</f>
        <v>VI185_4</v>
      </c>
      <c r="L408" s="15" t="s">
        <v>1615</v>
      </c>
      <c r="M408" s="15" t="s">
        <v>1611</v>
      </c>
      <c r="N408" s="15"/>
      <c r="O408" s="15"/>
      <c r="P408" s="15"/>
      <c r="Q408" s="15" t="str">
        <f>CONCATENATE(G408,H408,I408,J408,K408,,L408)</f>
        <v>C:/NGS/save/ShinanoGreen_VI185_4_phe.csv</v>
      </c>
      <c r="R408" s="15" t="str">
        <f>CONCATENATE(F408,G408,H408,I408,J408,K408,L408,M408,N408)</f>
        <v>write.csv(Phenotype,"C:/NGS/save/ShinanoGreen_VI185_4_phe.csv",  row.names=F)</v>
      </c>
    </row>
    <row r="409" spans="2:18" x14ac:dyDescent="0.15">
      <c r="C409" s="15">
        <v>408</v>
      </c>
      <c r="D409" s="26" t="str">
        <f>R409</f>
        <v>Phenotype &lt;- read.table("C:/NGS/save/ShinanoGreen_VI185_4_phe.csv", header=T, sep=",")</v>
      </c>
      <c r="F409" s="15" t="s">
        <v>1610</v>
      </c>
      <c r="G409" s="15" t="str">
        <f>'1. Input and Output files list'!$E$6</f>
        <v>C:/NGS/save/</v>
      </c>
      <c r="H409" s="15"/>
      <c r="I409" s="15" t="str">
        <f>'1. Input and Output files list'!$F$72</f>
        <v>ShinanoGreen</v>
      </c>
      <c r="J409" s="15" t="s">
        <v>887</v>
      </c>
      <c r="K409" s="15" t="str">
        <f>'1. Input and Output files list'!$F$74</f>
        <v>VI185_4</v>
      </c>
      <c r="L409" s="15" t="s">
        <v>1615</v>
      </c>
      <c r="M409" t="s">
        <v>1612</v>
      </c>
      <c r="R409" s="15" t="str">
        <f>CONCATENATE(F409,G409,H409,I409,J409,K409,L409,M409,N409)</f>
        <v>Phenotype &lt;- read.table("C:/NGS/save/ShinanoGreen_VI185_4_phe.csv", header=T, sep=",")</v>
      </c>
    </row>
    <row r="410" spans="2:18" s="15" customFormat="1" x14ac:dyDescent="0.15">
      <c r="C410" s="15">
        <v>409</v>
      </c>
      <c r="D410" s="26" t="s">
        <v>1613</v>
      </c>
    </row>
    <row r="411" spans="2:18" x14ac:dyDescent="0.15">
      <c r="C411" s="15">
        <v>410</v>
      </c>
      <c r="D411" s="26" t="str">
        <f>R411</f>
        <v>write.table(Phenotype,"C:/NGS/save/ShinanoGreen_VI185_4_phe.csv", row.names=F, col.names=F, sep = ",")</v>
      </c>
      <c r="E411" s="15"/>
      <c r="F411" s="15" t="s">
        <v>1609</v>
      </c>
      <c r="G411" s="15" t="str">
        <f>'1. Input and Output files list'!$E$6</f>
        <v>C:/NGS/save/</v>
      </c>
      <c r="H411" s="15"/>
      <c r="I411" s="15" t="str">
        <f>'1. Input and Output files list'!$F$72</f>
        <v>ShinanoGreen</v>
      </c>
      <c r="J411" s="15" t="s">
        <v>887</v>
      </c>
      <c r="K411" s="15" t="str">
        <f>'1. Input and Output files list'!$F$74</f>
        <v>VI185_4</v>
      </c>
      <c r="L411" s="15" t="s">
        <v>1615</v>
      </c>
      <c r="M411" s="15" t="s">
        <v>1614</v>
      </c>
      <c r="N411" s="15"/>
      <c r="O411" s="15"/>
      <c r="P411" s="15"/>
      <c r="Q411" s="15"/>
      <c r="R411" s="15" t="str">
        <f>CONCATENATE(F411,G411,H411,I411,J411,K411,L411,M411,N411)</f>
        <v>write.table(Phenotype,"C:/NGS/save/ShinanoGreen_VI185_4_phe.csv", row.names=F, col.names=F, sep = ",")</v>
      </c>
    </row>
  </sheetData>
  <sortState xmlns:xlrd2="http://schemas.microsoft.com/office/spreadsheetml/2017/richdata2" ref="B2:D406">
    <sortCondition ref="C2:C406"/>
  </sortState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1. Input and Output files list</vt:lpstr>
      <vt:lpstr>2. Input Phenotype data</vt:lpstr>
      <vt:lpstr>3. From FASTQ to linkage map</vt:lpstr>
      <vt:lpstr>4. QTL</vt:lpstr>
      <vt:lpstr>Parent script</vt:lpstr>
      <vt:lpstr>Population tagcount script</vt:lpstr>
      <vt:lpstr>Trimming summary script</vt:lpstr>
      <vt:lpstr>BWA-mem script</vt:lpstr>
      <vt:lpstr>MapList script(BWA-mem)</vt:lpstr>
      <vt:lpstr>Genotype script(tagcount)mem</vt:lpstr>
      <vt:lpstr>Convert_ABH script_mem</vt:lpstr>
      <vt:lpstr>ABHgenotypeR_mem</vt:lpstr>
      <vt:lpstr>Genotype script(tagcount)mem_60</vt:lpstr>
      <vt:lpstr>Convert_ABH script_mem_60</vt:lpstr>
      <vt:lpstr>ABHgenotypeR_mem_60</vt:lpstr>
      <vt:lpstr>BWA-aln script </vt:lpstr>
      <vt:lpstr>MapList script(BWA-aln) </vt:lpstr>
      <vt:lpstr>Genotype script(tagcount)aln</vt:lpstr>
      <vt:lpstr>Convert_ABH script_aln</vt:lpstr>
      <vt:lpstr>ABHgenotypeR_aln</vt:lpstr>
      <vt:lpstr>Genotype script(tagcount)aln_37</vt:lpstr>
      <vt:lpstr>Convert_ABH script_aln_37</vt:lpstr>
      <vt:lpstr>ABHgenotypeR_aln_37</vt:lpstr>
      <vt:lpstr>Phenotype script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SEKI</dc:creator>
  <cp:lastModifiedBy>SEKI</cp:lastModifiedBy>
  <cp:lastPrinted>2019-02-04T00:06:14Z</cp:lastPrinted>
  <dcterms:created xsi:type="dcterms:W3CDTF">2017-01-24T00:20:37Z</dcterms:created>
  <dcterms:modified xsi:type="dcterms:W3CDTF">2020-12-03T05:22:29Z</dcterms:modified>
</cp:coreProperties>
</file>